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202300"/>
  <xr:revisionPtr revIDLastSave="0" documentId="13_ncr:1_{0DE26E43-0390-41EC-8029-28F00219EAF8}" xr6:coauthVersionLast="47" xr6:coauthVersionMax="47" xr10:uidLastSave="{00000000-0000-0000-0000-000000000000}"/>
  <bookViews>
    <workbookView xWindow="-110" yWindow="-110" windowWidth="19420" windowHeight="10300" activeTab="3" xr2:uid="{5EF1D51A-E3F3-4A44-9498-F7DB41651F1F}"/>
  </bookViews>
  <sheets>
    <sheet name="TITRES_STAT" sheetId="1" r:id="rId1"/>
    <sheet name="Moving Avg" sheetId="2" r:id="rId2"/>
    <sheet name="RSI" sheetId="3" r:id="rId3"/>
    <sheet name="MACD" sheetId="4" r:id="rId4"/>
    <sheet name="OBV" sheetId="5" r:id="rId5"/>
    <sheet name="Overall Overview" sheetId="6" r:id="rId6"/>
    <sheet name="Scoring System" sheetId="7" r:id="rId7"/>
  </sheet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7" i="4" l="1"/>
  <c r="F38" i="4" s="1"/>
  <c r="F39" i="4" s="1"/>
  <c r="F40" i="4" s="1"/>
  <c r="F41" i="4" s="1"/>
  <c r="F42" i="4" s="1"/>
  <c r="F43" i="4" s="1"/>
  <c r="F44" i="4" s="1"/>
  <c r="F45" i="4" s="1"/>
  <c r="F46" i="4" s="1"/>
  <c r="F47" i="4" s="1"/>
  <c r="F48" i="4" s="1"/>
  <c r="F49" i="4" s="1"/>
  <c r="F50" i="4" s="1"/>
  <c r="F51" i="4" s="1"/>
  <c r="F52" i="4" s="1"/>
  <c r="F53" i="4" s="1"/>
  <c r="F54" i="4" s="1"/>
  <c r="F55" i="4" s="1"/>
  <c r="F56" i="4" s="1"/>
  <c r="F57" i="4" s="1"/>
  <c r="F58" i="4" s="1"/>
  <c r="F59" i="4" s="1"/>
  <c r="F60" i="4" s="1"/>
  <c r="F61" i="4" s="1"/>
  <c r="F62" i="4" s="1"/>
  <c r="F63" i="4" s="1"/>
  <c r="F64" i="4" s="1"/>
  <c r="F65" i="4" s="1"/>
  <c r="F66" i="4" s="1"/>
  <c r="F67" i="4" s="1"/>
  <c r="F68" i="4" s="1"/>
  <c r="F69" i="4" s="1"/>
  <c r="F70" i="4" s="1"/>
  <c r="F71" i="4" s="1"/>
  <c r="F72" i="4" s="1"/>
  <c r="F73" i="4" s="1"/>
  <c r="F74" i="4" s="1"/>
  <c r="F75" i="4" s="1"/>
  <c r="F76" i="4" s="1"/>
  <c r="F77" i="4" s="1"/>
  <c r="F78" i="4" s="1"/>
  <c r="F79" i="4" s="1"/>
  <c r="F80" i="4" s="1"/>
  <c r="F81" i="4" s="1"/>
  <c r="F82" i="4" s="1"/>
  <c r="F83" i="4" s="1"/>
  <c r="F84" i="4" s="1"/>
  <c r="F85" i="4" s="1"/>
  <c r="F86" i="4" s="1"/>
  <c r="F87" i="4" s="1"/>
  <c r="F88" i="4" s="1"/>
  <c r="F89" i="4" s="1"/>
  <c r="F90" i="4" s="1"/>
  <c r="F91" i="4" s="1"/>
  <c r="F92" i="4" s="1"/>
  <c r="F93" i="4" s="1"/>
  <c r="F94" i="4" s="1"/>
  <c r="F95" i="4" s="1"/>
  <c r="F96" i="4" s="1"/>
  <c r="F97" i="4" s="1"/>
  <c r="F98" i="4" s="1"/>
  <c r="F99" i="4" s="1"/>
  <c r="F100" i="4" s="1"/>
  <c r="F101" i="4" s="1"/>
  <c r="F102" i="4" s="1"/>
  <c r="F103" i="4" s="1"/>
  <c r="F104" i="4" s="1"/>
  <c r="F105" i="4" s="1"/>
  <c r="F106" i="4" s="1"/>
  <c r="F107" i="4" s="1"/>
  <c r="F108" i="4" s="1"/>
  <c r="F109" i="4" s="1"/>
  <c r="F110" i="4" s="1"/>
  <c r="F111" i="4" s="1"/>
  <c r="F112" i="4" s="1"/>
  <c r="F113" i="4" s="1"/>
  <c r="F114" i="4" s="1"/>
  <c r="F115" i="4" s="1"/>
  <c r="F116" i="4" s="1"/>
  <c r="F117" i="4" s="1"/>
  <c r="F118" i="4" s="1"/>
  <c r="F119" i="4" s="1"/>
  <c r="F120" i="4" s="1"/>
  <c r="F121" i="4" s="1"/>
  <c r="F122" i="4" s="1"/>
  <c r="F123" i="4" s="1"/>
  <c r="F124" i="4" s="1"/>
  <c r="F125" i="4" s="1"/>
  <c r="F126" i="4" s="1"/>
  <c r="F127" i="4" s="1"/>
  <c r="F128" i="4" s="1"/>
  <c r="F129" i="4" s="1"/>
  <c r="F130" i="4" s="1"/>
  <c r="F131" i="4" s="1"/>
  <c r="F132" i="4" s="1"/>
  <c r="F133" i="4" s="1"/>
  <c r="F134" i="4" s="1"/>
  <c r="F135" i="4" s="1"/>
  <c r="F136" i="4" s="1"/>
  <c r="F137" i="4" s="1"/>
  <c r="F138" i="4" s="1"/>
  <c r="F139" i="4" s="1"/>
  <c r="F140" i="4" s="1"/>
  <c r="F141" i="4" s="1"/>
  <c r="F142" i="4" s="1"/>
  <c r="F143" i="4" s="1"/>
  <c r="F144" i="4" s="1"/>
  <c r="F145" i="4" s="1"/>
  <c r="F146" i="4" s="1"/>
  <c r="F147" i="4" s="1"/>
  <c r="F148" i="4" s="1"/>
  <c r="F149" i="4" s="1"/>
  <c r="F150" i="4" s="1"/>
  <c r="F151" i="4" s="1"/>
  <c r="F152" i="4" s="1"/>
  <c r="F153" i="4" s="1"/>
  <c r="F154" i="4" s="1"/>
  <c r="F155" i="4" s="1"/>
  <c r="F156" i="4" s="1"/>
  <c r="F157" i="4" s="1"/>
  <c r="F158" i="4" s="1"/>
  <c r="F159" i="4" s="1"/>
  <c r="F160" i="4" s="1"/>
  <c r="F161" i="4" s="1"/>
  <c r="F162" i="4" s="1"/>
  <c r="F163" i="4" s="1"/>
  <c r="F164" i="4" s="1"/>
  <c r="F165" i="4" s="1"/>
  <c r="F166" i="4" s="1"/>
  <c r="F167" i="4" s="1"/>
  <c r="F168" i="4" s="1"/>
  <c r="F169" i="4" s="1"/>
  <c r="F170" i="4" s="1"/>
  <c r="F171" i="4" s="1"/>
  <c r="F172" i="4" s="1"/>
  <c r="F173" i="4" s="1"/>
  <c r="F174" i="4" s="1"/>
  <c r="F175" i="4" s="1"/>
  <c r="F176" i="4" s="1"/>
  <c r="F177" i="4" s="1"/>
  <c r="F178" i="4" s="1"/>
  <c r="F179" i="4" s="1"/>
  <c r="F180" i="4" s="1"/>
  <c r="F181" i="4" s="1"/>
  <c r="F182" i="4" s="1"/>
  <c r="F183" i="4" s="1"/>
  <c r="F184" i="4" s="1"/>
  <c r="F185" i="4" s="1"/>
  <c r="F186" i="4" s="1"/>
  <c r="F187" i="4" s="1"/>
  <c r="F188" i="4" s="1"/>
  <c r="F189" i="4" s="1"/>
  <c r="F190" i="4" s="1"/>
  <c r="F191" i="4" s="1"/>
  <c r="F192" i="4" s="1"/>
  <c r="F193" i="4" s="1"/>
  <c r="F194" i="4" s="1"/>
  <c r="F195" i="4" s="1"/>
  <c r="F196" i="4" s="1"/>
  <c r="F197" i="4" s="1"/>
  <c r="F198" i="4" s="1"/>
  <c r="F199" i="4" s="1"/>
  <c r="F200" i="4" s="1"/>
  <c r="F201" i="4" s="1"/>
  <c r="F202" i="4" s="1"/>
  <c r="F203" i="4" s="1"/>
  <c r="F204" i="4" s="1"/>
  <c r="F205" i="4" s="1"/>
  <c r="F206" i="4" s="1"/>
  <c r="F207" i="4" s="1"/>
  <c r="F208" i="4" s="1"/>
  <c r="F209" i="4" s="1"/>
  <c r="F210" i="4" s="1"/>
  <c r="F211" i="4" s="1"/>
  <c r="F212" i="4" s="1"/>
  <c r="F213" i="4" s="1"/>
  <c r="F214" i="4" s="1"/>
  <c r="F215" i="4" s="1"/>
  <c r="F216" i="4" s="1"/>
  <c r="F217" i="4" s="1"/>
  <c r="F218" i="4" s="1"/>
  <c r="F219" i="4" s="1"/>
  <c r="F220" i="4" s="1"/>
  <c r="F221" i="4" s="1"/>
  <c r="F222" i="4" s="1"/>
  <c r="F223" i="4" s="1"/>
  <c r="F224" i="4" s="1"/>
  <c r="F225" i="4" s="1"/>
  <c r="F226" i="4" s="1"/>
  <c r="F227" i="4" s="1"/>
  <c r="F228" i="4" s="1"/>
  <c r="F229" i="4" s="1"/>
  <c r="F230" i="4" s="1"/>
  <c r="F231" i="4" s="1"/>
  <c r="F232" i="4" s="1"/>
  <c r="F233" i="4" s="1"/>
  <c r="F234" i="4" s="1"/>
  <c r="F235" i="4" s="1"/>
  <c r="F236" i="4" s="1"/>
  <c r="F237" i="4" s="1"/>
  <c r="F238" i="4" s="1"/>
  <c r="F239" i="4" s="1"/>
  <c r="F240" i="4" s="1"/>
  <c r="F241" i="4" s="1"/>
  <c r="F242" i="4" s="1"/>
  <c r="F243" i="4" s="1"/>
  <c r="F244" i="4" s="1"/>
  <c r="F245" i="4" s="1"/>
  <c r="F246" i="4" s="1"/>
  <c r="F247" i="4" s="1"/>
  <c r="F248" i="4" s="1"/>
  <c r="F249" i="4" s="1"/>
  <c r="F250" i="4" s="1"/>
  <c r="F251" i="4" s="1"/>
  <c r="F252" i="4" s="1"/>
  <c r="F253" i="4" s="1"/>
  <c r="F254" i="4" s="1"/>
  <c r="F255" i="4" s="1"/>
  <c r="F256" i="4" s="1"/>
  <c r="F257" i="4" s="1"/>
  <c r="F258" i="4" s="1"/>
  <c r="F259" i="4" s="1"/>
  <c r="F260" i="4" s="1"/>
  <c r="F261" i="4" s="1"/>
  <c r="F262" i="4" s="1"/>
  <c r="F263" i="4" s="1"/>
  <c r="F264" i="4" s="1"/>
  <c r="F265" i="4" s="1"/>
  <c r="F266" i="4" s="1"/>
  <c r="F267" i="4" s="1"/>
  <c r="F268" i="4" s="1"/>
  <c r="F269" i="4" s="1"/>
  <c r="F270" i="4" s="1"/>
  <c r="F271" i="4" s="1"/>
  <c r="F272" i="4" s="1"/>
  <c r="F273" i="4" s="1"/>
  <c r="F274" i="4" s="1"/>
  <c r="F275" i="4" s="1"/>
  <c r="F276" i="4" s="1"/>
  <c r="F277" i="4" s="1"/>
  <c r="F278" i="4" s="1"/>
  <c r="F279" i="4" s="1"/>
  <c r="F280" i="4" s="1"/>
  <c r="F281" i="4" s="1"/>
  <c r="F282" i="4" s="1"/>
  <c r="F283" i="4" s="1"/>
  <c r="F284" i="4" s="1"/>
  <c r="F285" i="4" s="1"/>
  <c r="F286" i="4" s="1"/>
  <c r="F287" i="4" s="1"/>
  <c r="F288" i="4" s="1"/>
  <c r="F289" i="4" s="1"/>
  <c r="F290" i="4" s="1"/>
  <c r="F291" i="4" s="1"/>
  <c r="F292" i="4" s="1"/>
  <c r="F293" i="4" s="1"/>
  <c r="F294" i="4" s="1"/>
  <c r="F295" i="4" s="1"/>
  <c r="F296" i="4" s="1"/>
  <c r="F297" i="4" s="1"/>
  <c r="F298" i="4" s="1"/>
  <c r="F299" i="4" s="1"/>
  <c r="F300" i="4" s="1"/>
  <c r="F301" i="4" s="1"/>
  <c r="F302" i="4" s="1"/>
  <c r="F303" i="4" s="1"/>
  <c r="F304" i="4" s="1"/>
  <c r="F305" i="4" s="1"/>
  <c r="F306" i="4" s="1"/>
  <c r="F307" i="4" s="1"/>
  <c r="F308" i="4" s="1"/>
  <c r="F309" i="4" s="1"/>
  <c r="F310" i="4" s="1"/>
  <c r="F311" i="4" s="1"/>
  <c r="F312" i="4" s="1"/>
  <c r="F313" i="4" s="1"/>
  <c r="F314" i="4" s="1"/>
  <c r="F315" i="4" s="1"/>
  <c r="F316" i="4" s="1"/>
  <c r="F317" i="4" s="1"/>
  <c r="F318" i="4" s="1"/>
  <c r="F319" i="4" s="1"/>
  <c r="F320" i="4" s="1"/>
  <c r="F321" i="4" s="1"/>
  <c r="F322" i="4" s="1"/>
  <c r="F323" i="4" s="1"/>
  <c r="F324" i="4" s="1"/>
  <c r="F325" i="4" s="1"/>
  <c r="F326" i="4" s="1"/>
  <c r="F327" i="4" s="1"/>
  <c r="F328" i="4" s="1"/>
  <c r="F329" i="4" s="1"/>
  <c r="F330" i="4" s="1"/>
  <c r="F331" i="4" s="1"/>
  <c r="F332" i="4" s="1"/>
  <c r="F333" i="4" s="1"/>
  <c r="F334" i="4" s="1"/>
  <c r="F335" i="4" s="1"/>
  <c r="F336" i="4" s="1"/>
  <c r="F337" i="4" s="1"/>
  <c r="F338" i="4" s="1"/>
  <c r="F339" i="4" s="1"/>
  <c r="F340" i="4" s="1"/>
  <c r="F341" i="4" s="1"/>
  <c r="F342" i="4" s="1"/>
  <c r="F343" i="4" s="1"/>
  <c r="F344" i="4" s="1"/>
  <c r="F345" i="4" s="1"/>
  <c r="F346" i="4" s="1"/>
  <c r="F347" i="4" s="1"/>
  <c r="F348" i="4" s="1"/>
  <c r="F349" i="4" s="1"/>
  <c r="F350" i="4" s="1"/>
  <c r="F351" i="4" s="1"/>
  <c r="F352" i="4" s="1"/>
  <c r="F353" i="4" s="1"/>
  <c r="F354" i="4" s="1"/>
  <c r="F355" i="4" s="1"/>
  <c r="F356" i="4" s="1"/>
  <c r="F357" i="4" s="1"/>
  <c r="F358" i="4" s="1"/>
  <c r="F359" i="4" s="1"/>
  <c r="F360" i="4" s="1"/>
  <c r="F361" i="4" s="1"/>
  <c r="F362" i="4" s="1"/>
  <c r="F363" i="4" s="1"/>
  <c r="F364" i="4" s="1"/>
  <c r="F365" i="4" s="1"/>
  <c r="F366" i="4" s="1"/>
  <c r="F367" i="4" s="1"/>
  <c r="F368" i="4" s="1"/>
  <c r="F369" i="4" s="1"/>
  <c r="F370" i="4" s="1"/>
  <c r="F371" i="4" s="1"/>
  <c r="F372" i="4" s="1"/>
  <c r="F373" i="4" s="1"/>
  <c r="F374" i="4" s="1"/>
  <c r="F375" i="4" s="1"/>
  <c r="F376" i="4" s="1"/>
  <c r="F377" i="4" s="1"/>
  <c r="F378" i="4" s="1"/>
  <c r="F379" i="4" s="1"/>
  <c r="F380" i="4" s="1"/>
  <c r="F381" i="4" s="1"/>
  <c r="F382" i="4" s="1"/>
  <c r="F383" i="4" s="1"/>
  <c r="F384" i="4" s="1"/>
  <c r="F385" i="4" s="1"/>
  <c r="F386" i="4" s="1"/>
  <c r="F387" i="4" s="1"/>
  <c r="F388" i="4" s="1"/>
  <c r="F389" i="4" s="1"/>
  <c r="F390" i="4" s="1"/>
  <c r="F391" i="4" s="1"/>
  <c r="F392" i="4" s="1"/>
  <c r="F393" i="4" s="1"/>
  <c r="F394" i="4" s="1"/>
  <c r="F395" i="4" s="1"/>
  <c r="F396" i="4" s="1"/>
  <c r="F397" i="4" s="1"/>
  <c r="F398" i="4" s="1"/>
  <c r="F399" i="4" s="1"/>
  <c r="F400" i="4" s="1"/>
  <c r="F401" i="4" s="1"/>
  <c r="F402" i="4" s="1"/>
  <c r="F403" i="4" s="1"/>
  <c r="F404" i="4" s="1"/>
  <c r="F405" i="4" s="1"/>
  <c r="F406" i="4" s="1"/>
  <c r="F407" i="4" s="1"/>
  <c r="F408" i="4" s="1"/>
  <c r="F409" i="4" s="1"/>
  <c r="F410" i="4" s="1"/>
  <c r="F411" i="4" s="1"/>
  <c r="F412" i="4" s="1"/>
  <c r="F413" i="4" s="1"/>
  <c r="F414" i="4" s="1"/>
  <c r="F415" i="4" s="1"/>
  <c r="F416" i="4" s="1"/>
  <c r="F417" i="4" s="1"/>
  <c r="F418" i="4" s="1"/>
  <c r="F419" i="4" s="1"/>
  <c r="F420" i="4" s="1"/>
  <c r="F421" i="4" s="1"/>
  <c r="F422" i="4" s="1"/>
  <c r="F423" i="4" s="1"/>
  <c r="F424" i="4" s="1"/>
  <c r="F425" i="4" s="1"/>
  <c r="F426" i="4" s="1"/>
  <c r="F427" i="4" s="1"/>
  <c r="F428" i="4" s="1"/>
  <c r="F429" i="4" s="1"/>
  <c r="F430" i="4" s="1"/>
  <c r="F431" i="4" s="1"/>
  <c r="F432" i="4" s="1"/>
  <c r="F433" i="4" s="1"/>
  <c r="F434" i="4" s="1"/>
  <c r="F435" i="4" s="1"/>
  <c r="F436" i="4" s="1"/>
  <c r="F437" i="4" s="1"/>
  <c r="F438" i="4" s="1"/>
  <c r="F439" i="4" s="1"/>
  <c r="F440" i="4" s="1"/>
  <c r="F441" i="4" s="1"/>
  <c r="F442" i="4" s="1"/>
  <c r="F443" i="4" s="1"/>
  <c r="F444" i="4" s="1"/>
  <c r="F445" i="4" s="1"/>
  <c r="F446" i="4" s="1"/>
  <c r="F447" i="4" s="1"/>
  <c r="F448" i="4" s="1"/>
  <c r="F449" i="4" s="1"/>
  <c r="F450" i="4" s="1"/>
  <c r="F451" i="4" s="1"/>
  <c r="F452" i="4" s="1"/>
  <c r="F453" i="4" s="1"/>
  <c r="F454" i="4" s="1"/>
  <c r="F455" i="4" s="1"/>
  <c r="F456" i="4" s="1"/>
  <c r="F457" i="4" s="1"/>
  <c r="F458" i="4" s="1"/>
  <c r="F459" i="4" s="1"/>
  <c r="F460" i="4" s="1"/>
  <c r="F461" i="4" s="1"/>
  <c r="F462" i="4" s="1"/>
  <c r="F463" i="4" s="1"/>
  <c r="F464" i="4" s="1"/>
  <c r="F465" i="4" s="1"/>
  <c r="F466" i="4" s="1"/>
  <c r="F467" i="4" s="1"/>
  <c r="F468" i="4" s="1"/>
  <c r="F469" i="4" s="1"/>
  <c r="F470" i="4" s="1"/>
  <c r="F471" i="4" s="1"/>
  <c r="F472" i="4" s="1"/>
  <c r="F473" i="4" s="1"/>
  <c r="F474" i="4" s="1"/>
  <c r="F475" i="4" s="1"/>
  <c r="F476" i="4" s="1"/>
  <c r="F477" i="4" s="1"/>
  <c r="F478" i="4" s="1"/>
  <c r="F479" i="4" s="1"/>
  <c r="F480" i="4" s="1"/>
  <c r="F481" i="4" s="1"/>
  <c r="F482" i="4" s="1"/>
  <c r="F483" i="4" s="1"/>
  <c r="F484" i="4" s="1"/>
  <c r="F485" i="4" s="1"/>
  <c r="F486" i="4" s="1"/>
  <c r="F487" i="4" s="1"/>
  <c r="F488" i="4" s="1"/>
  <c r="F489" i="4" s="1"/>
  <c r="F490" i="4" s="1"/>
  <c r="F491" i="4" s="1"/>
  <c r="F492" i="4" s="1"/>
  <c r="F493" i="4" s="1"/>
  <c r="F494" i="4" s="1"/>
  <c r="F495" i="4" s="1"/>
  <c r="F496" i="4" s="1"/>
  <c r="F497" i="4" s="1"/>
  <c r="F498" i="4" s="1"/>
  <c r="F499" i="4" s="1"/>
  <c r="F500" i="4" s="1"/>
  <c r="F501" i="4" s="1"/>
  <c r="F502" i="4" s="1"/>
  <c r="F503" i="4" s="1"/>
  <c r="F504" i="4" s="1"/>
  <c r="F505" i="4" s="1"/>
  <c r="F506" i="4" s="1"/>
  <c r="F507" i="4" s="1"/>
  <c r="F508" i="4" s="1"/>
  <c r="F509" i="4" s="1"/>
  <c r="F510" i="4" s="1"/>
  <c r="F511" i="4" s="1"/>
  <c r="F512" i="4" s="1"/>
  <c r="F513" i="4" s="1"/>
  <c r="F514" i="4" s="1"/>
  <c r="F515" i="4" s="1"/>
  <c r="F516" i="4" s="1"/>
  <c r="F517" i="4" s="1"/>
  <c r="F518" i="4" s="1"/>
  <c r="F519" i="4" s="1"/>
  <c r="F520" i="4" s="1"/>
  <c r="F521" i="4" s="1"/>
  <c r="F522" i="4" s="1"/>
  <c r="F523" i="4" s="1"/>
  <c r="F524" i="4" s="1"/>
  <c r="F525" i="4" s="1"/>
  <c r="F526" i="4" s="1"/>
  <c r="F527" i="4" s="1"/>
  <c r="F528" i="4" s="1"/>
  <c r="F529" i="4" s="1"/>
  <c r="F530" i="4" s="1"/>
  <c r="F531" i="4" s="1"/>
  <c r="F532" i="4" s="1"/>
  <c r="F533" i="4" s="1"/>
  <c r="F534" i="4" s="1"/>
  <c r="F535" i="4" s="1"/>
  <c r="F536" i="4" s="1"/>
  <c r="F537" i="4" s="1"/>
  <c r="F538" i="4" s="1"/>
  <c r="F539" i="4" s="1"/>
  <c r="F540" i="4" s="1"/>
  <c r="F541" i="4" s="1"/>
  <c r="F542" i="4" s="1"/>
  <c r="F543" i="4" s="1"/>
  <c r="F544" i="4" s="1"/>
  <c r="F545" i="4" s="1"/>
  <c r="F546" i="4" s="1"/>
  <c r="F547" i="4" s="1"/>
  <c r="F548" i="4" s="1"/>
  <c r="F549" i="4" s="1"/>
  <c r="F550" i="4" s="1"/>
  <c r="F551" i="4" s="1"/>
  <c r="F552" i="4" s="1"/>
  <c r="F553" i="4" s="1"/>
  <c r="F554" i="4" s="1"/>
  <c r="F555" i="4" s="1"/>
  <c r="F556" i="4" s="1"/>
  <c r="F557" i="4" s="1"/>
  <c r="F558" i="4" s="1"/>
  <c r="F559" i="4" s="1"/>
  <c r="F560" i="4" s="1"/>
  <c r="F561" i="4" s="1"/>
  <c r="F562" i="4" s="1"/>
  <c r="F563" i="4" s="1"/>
  <c r="F564" i="4" s="1"/>
  <c r="F565" i="4" s="1"/>
  <c r="F566" i="4" s="1"/>
  <c r="F567" i="4" s="1"/>
  <c r="F568" i="4" s="1"/>
  <c r="F569" i="4" s="1"/>
  <c r="F570" i="4" s="1"/>
  <c r="F571" i="4" s="1"/>
  <c r="F572" i="4" s="1"/>
  <c r="F573" i="4" s="1"/>
  <c r="F574" i="4" s="1"/>
  <c r="F575" i="4" s="1"/>
  <c r="F576" i="4" s="1"/>
  <c r="F577" i="4" s="1"/>
  <c r="F578" i="4" s="1"/>
  <c r="F579" i="4" s="1"/>
  <c r="F580" i="4" s="1"/>
  <c r="F581" i="4" s="1"/>
  <c r="F582" i="4" s="1"/>
  <c r="F583" i="4" s="1"/>
  <c r="F584" i="4" s="1"/>
  <c r="F585" i="4" s="1"/>
  <c r="F586" i="4" s="1"/>
  <c r="F587" i="4" s="1"/>
  <c r="F588" i="4" s="1"/>
  <c r="F589" i="4" s="1"/>
  <c r="F590" i="4" s="1"/>
  <c r="F591" i="4" s="1"/>
  <c r="F592" i="4" s="1"/>
  <c r="F593" i="4" s="1"/>
  <c r="F594" i="4" s="1"/>
  <c r="F595" i="4" s="1"/>
  <c r="F596" i="4" s="1"/>
  <c r="F597" i="4" s="1"/>
  <c r="F598" i="4" s="1"/>
  <c r="F599" i="4" s="1"/>
  <c r="F600" i="4" s="1"/>
  <c r="F601" i="4" s="1"/>
  <c r="F602" i="4" s="1"/>
  <c r="F603" i="4" s="1"/>
  <c r="F604" i="4" s="1"/>
  <c r="F605" i="4" s="1"/>
  <c r="F606" i="4" s="1"/>
  <c r="F607" i="4" s="1"/>
  <c r="F608" i="4" s="1"/>
  <c r="F609" i="4" s="1"/>
  <c r="F610" i="4" s="1"/>
  <c r="F611" i="4" s="1"/>
  <c r="F612" i="4" s="1"/>
  <c r="F613" i="4" s="1"/>
  <c r="F614" i="4" s="1"/>
  <c r="F615" i="4" s="1"/>
  <c r="F616" i="4" s="1"/>
  <c r="F617" i="4" s="1"/>
  <c r="F618" i="4" s="1"/>
  <c r="F619" i="4" s="1"/>
  <c r="F620" i="4" s="1"/>
  <c r="F621" i="4" s="1"/>
  <c r="F622" i="4" s="1"/>
  <c r="F623" i="4" s="1"/>
  <c r="F624" i="4" s="1"/>
  <c r="F625" i="4" s="1"/>
  <c r="F626" i="4" s="1"/>
  <c r="F627" i="4" s="1"/>
  <c r="F628" i="4" s="1"/>
  <c r="F629" i="4" s="1"/>
  <c r="F630" i="4" s="1"/>
  <c r="F631" i="4" s="1"/>
  <c r="F632" i="4" s="1"/>
  <c r="F633" i="4" s="1"/>
  <c r="F634" i="4" s="1"/>
  <c r="F635" i="4" s="1"/>
  <c r="F636" i="4" s="1"/>
  <c r="F637" i="4" s="1"/>
  <c r="F638" i="4" s="1"/>
  <c r="F639" i="4" s="1"/>
  <c r="F640" i="4" s="1"/>
  <c r="F641" i="4" s="1"/>
  <c r="F642" i="4" s="1"/>
  <c r="F643" i="4" s="1"/>
  <c r="F644" i="4" s="1"/>
  <c r="F645" i="4" s="1"/>
  <c r="F646" i="4" s="1"/>
  <c r="F647" i="4" s="1"/>
  <c r="F648" i="4" s="1"/>
  <c r="F649" i="4" s="1"/>
  <c r="F650" i="4" s="1"/>
  <c r="F651" i="4" s="1"/>
  <c r="F652" i="4" s="1"/>
  <c r="F653" i="4" s="1"/>
  <c r="F654" i="4" s="1"/>
  <c r="F655" i="4" s="1"/>
  <c r="F656" i="4" s="1"/>
  <c r="F657" i="4" s="1"/>
  <c r="F658" i="4" s="1"/>
  <c r="F659" i="4" s="1"/>
  <c r="F660" i="4" s="1"/>
  <c r="F661" i="4" s="1"/>
  <c r="F662" i="4" s="1"/>
  <c r="F663" i="4" s="1"/>
  <c r="F664" i="4" s="1"/>
  <c r="F665" i="4" s="1"/>
  <c r="F666" i="4" s="1"/>
  <c r="F667" i="4" s="1"/>
  <c r="F668" i="4" s="1"/>
  <c r="F669" i="4" s="1"/>
  <c r="F670" i="4" s="1"/>
  <c r="F671" i="4" s="1"/>
  <c r="F672" i="4" s="1"/>
  <c r="F673" i="4" s="1"/>
  <c r="F674" i="4" s="1"/>
  <c r="F675" i="4" s="1"/>
  <c r="F676" i="4" s="1"/>
  <c r="F677" i="4" s="1"/>
  <c r="F678" i="4" s="1"/>
  <c r="F679" i="4" s="1"/>
  <c r="F680" i="4" s="1"/>
  <c r="F681" i="4" s="1"/>
  <c r="F682" i="4" s="1"/>
  <c r="F683" i="4" s="1"/>
  <c r="F684" i="4" s="1"/>
  <c r="F685" i="4" s="1"/>
  <c r="F686" i="4" s="1"/>
  <c r="F687" i="4" s="1"/>
  <c r="F688" i="4" s="1"/>
  <c r="F689" i="4" s="1"/>
  <c r="F690" i="4" s="1"/>
  <c r="F691" i="4" s="1"/>
  <c r="F692" i="4" s="1"/>
  <c r="F693" i="4" s="1"/>
  <c r="F694" i="4" s="1"/>
  <c r="F695" i="4" s="1"/>
  <c r="F696" i="4" s="1"/>
  <c r="F697" i="4" s="1"/>
  <c r="F698" i="4" s="1"/>
  <c r="F699" i="4" s="1"/>
  <c r="F700" i="4" s="1"/>
  <c r="F701" i="4" s="1"/>
  <c r="F702" i="4" s="1"/>
  <c r="F703" i="4" s="1"/>
  <c r="F704" i="4" s="1"/>
  <c r="F705" i="4" s="1"/>
  <c r="F706" i="4" s="1"/>
  <c r="F707" i="4" s="1"/>
  <c r="F708" i="4" s="1"/>
  <c r="F709" i="4" s="1"/>
  <c r="F710" i="4" s="1"/>
  <c r="F711" i="4" s="1"/>
  <c r="F712" i="4" s="1"/>
  <c r="F713" i="4" s="1"/>
  <c r="F714" i="4" s="1"/>
  <c r="F715" i="4" s="1"/>
  <c r="F716" i="4" s="1"/>
  <c r="F717" i="4" s="1"/>
  <c r="F718" i="4" s="1"/>
  <c r="F719" i="4" s="1"/>
  <c r="F720" i="4" s="1"/>
  <c r="F721" i="4" s="1"/>
  <c r="F722" i="4" s="1"/>
  <c r="F723" i="4" s="1"/>
  <c r="F724" i="4" s="1"/>
  <c r="F725" i="4" s="1"/>
  <c r="F726" i="4" s="1"/>
  <c r="F727" i="4" s="1"/>
  <c r="F728" i="4" s="1"/>
  <c r="F729" i="4" s="1"/>
  <c r="F730" i="4" s="1"/>
  <c r="F731" i="4" s="1"/>
  <c r="F732" i="4" s="1"/>
  <c r="F733" i="4" s="1"/>
  <c r="F734" i="4" s="1"/>
  <c r="F735" i="4" s="1"/>
  <c r="F736" i="4" s="1"/>
  <c r="F737" i="4" s="1"/>
  <c r="F738" i="4" s="1"/>
  <c r="F739" i="4" s="1"/>
  <c r="F740" i="4" s="1"/>
  <c r="F741" i="4" s="1"/>
  <c r="F742" i="4" s="1"/>
  <c r="F743" i="4" s="1"/>
  <c r="F744" i="4" s="1"/>
  <c r="F745" i="4" s="1"/>
  <c r="F746" i="4" s="1"/>
  <c r="F747" i="4" s="1"/>
  <c r="F748" i="4" s="1"/>
  <c r="F749" i="4" s="1"/>
  <c r="F750" i="4" s="1"/>
  <c r="F751" i="4" s="1"/>
  <c r="F752" i="4" s="1"/>
  <c r="F753" i="4" s="1"/>
  <c r="F754" i="4" s="1"/>
  <c r="F755" i="4" s="1"/>
  <c r="F756" i="4" s="1"/>
  <c r="F757" i="4" s="1"/>
  <c r="F758" i="4" s="1"/>
  <c r="F759" i="4" s="1"/>
  <c r="F760" i="4" s="1"/>
  <c r="F761" i="4" s="1"/>
  <c r="F762" i="4" s="1"/>
  <c r="F763" i="4" s="1"/>
  <c r="F764" i="4" s="1"/>
  <c r="F765" i="4" s="1"/>
  <c r="F766" i="4" s="1"/>
  <c r="F767" i="4" s="1"/>
  <c r="F768" i="4" s="1"/>
  <c r="F769" i="4" s="1"/>
  <c r="F770" i="4" s="1"/>
  <c r="F771" i="4" s="1"/>
  <c r="F772" i="4" s="1"/>
  <c r="F773" i="4" s="1"/>
  <c r="F774" i="4" s="1"/>
  <c r="F775" i="4" s="1"/>
  <c r="F776" i="4" s="1"/>
  <c r="F777" i="4" s="1"/>
  <c r="F778" i="4" s="1"/>
  <c r="F779" i="4" s="1"/>
  <c r="F780" i="4" s="1"/>
  <c r="F781" i="4" s="1"/>
  <c r="F782" i="4" s="1"/>
  <c r="F783" i="4" s="1"/>
  <c r="F784" i="4" s="1"/>
  <c r="F785" i="4" s="1"/>
  <c r="F786" i="4" s="1"/>
  <c r="F787" i="4" s="1"/>
  <c r="F788" i="4" s="1"/>
  <c r="F789" i="4" s="1"/>
  <c r="F790" i="4" s="1"/>
  <c r="F791" i="4" s="1"/>
  <c r="F792" i="4" s="1"/>
  <c r="F793" i="4" s="1"/>
  <c r="F794" i="4" s="1"/>
  <c r="F795" i="4" s="1"/>
  <c r="F796" i="4" s="1"/>
  <c r="F797" i="4" s="1"/>
  <c r="F798" i="4" s="1"/>
  <c r="F799" i="4" s="1"/>
  <c r="F800" i="4" s="1"/>
  <c r="F801" i="4" s="1"/>
  <c r="F802" i="4" s="1"/>
  <c r="F803" i="4" s="1"/>
  <c r="F804" i="4" s="1"/>
  <c r="F805" i="4" s="1"/>
  <c r="F806" i="4" s="1"/>
  <c r="F807" i="4" s="1"/>
  <c r="F808" i="4" s="1"/>
  <c r="F809" i="4" s="1"/>
  <c r="F810" i="4" s="1"/>
  <c r="F811" i="4" s="1"/>
  <c r="F812" i="4" s="1"/>
  <c r="F813" i="4" s="1"/>
  <c r="F814" i="4" s="1"/>
  <c r="F815" i="4" s="1"/>
  <c r="F816" i="4" s="1"/>
  <c r="F817" i="4" s="1"/>
  <c r="F818" i="4" s="1"/>
  <c r="F819" i="4" s="1"/>
  <c r="F820" i="4" s="1"/>
  <c r="F821" i="4" s="1"/>
  <c r="F822" i="4" s="1"/>
  <c r="F823" i="4" s="1"/>
  <c r="F824" i="4" s="1"/>
  <c r="F825" i="4" s="1"/>
  <c r="F826" i="4" s="1"/>
  <c r="F827" i="4" s="1"/>
  <c r="F828" i="4" s="1"/>
  <c r="F829" i="4" s="1"/>
  <c r="F830" i="4" s="1"/>
  <c r="F831" i="4" s="1"/>
  <c r="F832" i="4" s="1"/>
  <c r="F833" i="4" s="1"/>
  <c r="F834" i="4" s="1"/>
  <c r="F835" i="4" s="1"/>
  <c r="F836" i="4" s="1"/>
  <c r="F837" i="4" s="1"/>
  <c r="F838" i="4" s="1"/>
  <c r="F839" i="4" s="1"/>
  <c r="F840" i="4" s="1"/>
  <c r="F841" i="4" s="1"/>
  <c r="F842" i="4" s="1"/>
  <c r="F843" i="4" s="1"/>
  <c r="F844" i="4" s="1"/>
  <c r="F845" i="4" s="1"/>
  <c r="F846" i="4" s="1"/>
  <c r="F847" i="4" s="1"/>
  <c r="F848" i="4" s="1"/>
  <c r="F849" i="4" s="1"/>
  <c r="F850" i="4" s="1"/>
  <c r="F851" i="4" s="1"/>
  <c r="F852" i="4" s="1"/>
  <c r="F853" i="4" s="1"/>
  <c r="F854" i="4" s="1"/>
  <c r="F855" i="4" s="1"/>
  <c r="F856" i="4" s="1"/>
  <c r="F857" i="4" s="1"/>
  <c r="F858" i="4" s="1"/>
  <c r="F859" i="4" s="1"/>
  <c r="F860" i="4" s="1"/>
  <c r="F861" i="4" s="1"/>
  <c r="F862" i="4" s="1"/>
  <c r="F863" i="4" s="1"/>
  <c r="F864" i="4" s="1"/>
  <c r="F865" i="4" s="1"/>
  <c r="F866" i="4" s="1"/>
  <c r="F867" i="4" s="1"/>
  <c r="F868" i="4" s="1"/>
  <c r="F869" i="4" s="1"/>
  <c r="F870" i="4" s="1"/>
  <c r="F871" i="4" s="1"/>
  <c r="F872" i="4" s="1"/>
  <c r="F873" i="4" s="1"/>
  <c r="F874" i="4" s="1"/>
  <c r="F875" i="4" s="1"/>
  <c r="F876" i="4" s="1"/>
  <c r="F877" i="4" s="1"/>
  <c r="F878" i="4" s="1"/>
  <c r="F879" i="4" s="1"/>
  <c r="F880" i="4" s="1"/>
  <c r="F881" i="4" s="1"/>
  <c r="F882" i="4" s="1"/>
  <c r="F883" i="4" s="1"/>
  <c r="F884" i="4" s="1"/>
  <c r="F885" i="4" s="1"/>
  <c r="F886" i="4" s="1"/>
  <c r="F887" i="4" s="1"/>
  <c r="F888" i="4" s="1"/>
  <c r="F889" i="4" s="1"/>
  <c r="F890" i="4" s="1"/>
  <c r="F891" i="4" s="1"/>
  <c r="F892" i="4" s="1"/>
  <c r="F893" i="4" s="1"/>
  <c r="F894" i="4" s="1"/>
  <c r="F895" i="4" s="1"/>
  <c r="F896" i="4" s="1"/>
  <c r="F897" i="4" s="1"/>
  <c r="F898" i="4" s="1"/>
  <c r="F899" i="4" s="1"/>
  <c r="F900" i="4" s="1"/>
  <c r="F901" i="4" s="1"/>
  <c r="F902" i="4" s="1"/>
  <c r="F903" i="4" s="1"/>
  <c r="F904" i="4" s="1"/>
  <c r="F905" i="4" s="1"/>
  <c r="F906" i="4" s="1"/>
  <c r="F907" i="4" s="1"/>
  <c r="F908" i="4" s="1"/>
  <c r="F909" i="4" s="1"/>
  <c r="F910" i="4" s="1"/>
  <c r="F911" i="4" s="1"/>
  <c r="F912" i="4" s="1"/>
  <c r="F913" i="4" s="1"/>
  <c r="F914" i="4" s="1"/>
  <c r="F915" i="4" s="1"/>
  <c r="F916" i="4" s="1"/>
  <c r="F917" i="4" s="1"/>
  <c r="F918" i="4" s="1"/>
  <c r="F919" i="4" s="1"/>
  <c r="F920" i="4" s="1"/>
  <c r="F921" i="4" s="1"/>
  <c r="F922" i="4" s="1"/>
  <c r="F923" i="4" s="1"/>
  <c r="F924" i="4" s="1"/>
  <c r="F925" i="4" s="1"/>
  <c r="F926" i="4" s="1"/>
  <c r="F927" i="4" s="1"/>
  <c r="F928" i="4" s="1"/>
  <c r="F929" i="4" s="1"/>
  <c r="F930" i="4" s="1"/>
  <c r="F931" i="4" s="1"/>
  <c r="F932" i="4" s="1"/>
  <c r="F933" i="4" s="1"/>
  <c r="F934" i="4" s="1"/>
  <c r="F935" i="4" s="1"/>
  <c r="F936" i="4" s="1"/>
  <c r="F937" i="4" s="1"/>
  <c r="F938" i="4" s="1"/>
  <c r="F939" i="4" s="1"/>
  <c r="F940" i="4" s="1"/>
  <c r="F941" i="4" s="1"/>
  <c r="F942" i="4" s="1"/>
  <c r="F943" i="4" s="1"/>
  <c r="F944" i="4" s="1"/>
  <c r="F945" i="4" s="1"/>
  <c r="F946" i="4" s="1"/>
  <c r="F947" i="4" s="1"/>
  <c r="F948" i="4" s="1"/>
  <c r="F949" i="4" s="1"/>
  <c r="F950" i="4" s="1"/>
  <c r="F951" i="4" s="1"/>
  <c r="F952" i="4" s="1"/>
  <c r="F953" i="4" s="1"/>
  <c r="F954" i="4" s="1"/>
  <c r="F955" i="4" s="1"/>
  <c r="F956" i="4" s="1"/>
  <c r="F957" i="4" s="1"/>
  <c r="F958" i="4" s="1"/>
  <c r="F959" i="4" s="1"/>
  <c r="F960" i="4" s="1"/>
  <c r="F961" i="4" s="1"/>
  <c r="F962" i="4" s="1"/>
  <c r="F963" i="4" s="1"/>
  <c r="F964" i="4" s="1"/>
  <c r="F965" i="4" s="1"/>
  <c r="F966" i="4" s="1"/>
  <c r="F967" i="4" s="1"/>
  <c r="F968" i="4" s="1"/>
  <c r="F969" i="4" s="1"/>
  <c r="F970" i="4" s="1"/>
  <c r="F971" i="4" s="1"/>
  <c r="F972" i="4" s="1"/>
  <c r="F973" i="4" s="1"/>
  <c r="F974" i="4" s="1"/>
  <c r="F975" i="4" s="1"/>
  <c r="F976" i="4" s="1"/>
  <c r="F977" i="4" s="1"/>
  <c r="F978" i="4" s="1"/>
  <c r="F979" i="4" s="1"/>
  <c r="F980" i="4" s="1"/>
  <c r="F981" i="4" s="1"/>
  <c r="F982" i="4" s="1"/>
  <c r="F983" i="4" s="1"/>
  <c r="F984" i="4" s="1"/>
  <c r="F985" i="4" s="1"/>
  <c r="F986" i="4" s="1"/>
  <c r="F987" i="4" s="1"/>
  <c r="F988" i="4" s="1"/>
  <c r="F989" i="4" s="1"/>
  <c r="F990" i="4" s="1"/>
  <c r="F991" i="4" s="1"/>
  <c r="F992" i="4" s="1"/>
  <c r="F993" i="4" s="1"/>
  <c r="F994" i="4" s="1"/>
  <c r="F995" i="4" s="1"/>
  <c r="F996" i="4" s="1"/>
  <c r="F997" i="4" s="1"/>
  <c r="F998" i="4" s="1"/>
  <c r="F999" i="4" s="1"/>
  <c r="F1000" i="4" s="1"/>
  <c r="F1001" i="4" s="1"/>
  <c r="F1002" i="4" s="1"/>
  <c r="F1003" i="4" s="1"/>
  <c r="F1004" i="4" s="1"/>
  <c r="F1005" i="4" s="1"/>
  <c r="F1006" i="4" s="1"/>
  <c r="F1007" i="4" s="1"/>
  <c r="F1008" i="4" s="1"/>
  <c r="F1009" i="4" s="1"/>
  <c r="F1010" i="4" s="1"/>
  <c r="F1011" i="4" s="1"/>
  <c r="F1012" i="4" s="1"/>
  <c r="F1013" i="4" s="1"/>
  <c r="F1014" i="4" s="1"/>
  <c r="F1015" i="4" s="1"/>
  <c r="F1016" i="4" s="1"/>
  <c r="F1017" i="4" s="1"/>
  <c r="F1018" i="4" s="1"/>
  <c r="F1019" i="4" s="1"/>
  <c r="F1020" i="4" s="1"/>
  <c r="F1021" i="4" s="1"/>
  <c r="F1022" i="4" s="1"/>
  <c r="F1023" i="4" s="1"/>
  <c r="F1024" i="4" s="1"/>
  <c r="F1025" i="4" s="1"/>
  <c r="F1026" i="4" s="1"/>
  <c r="F1027" i="4" s="1"/>
  <c r="F1028" i="4" s="1"/>
  <c r="F1029" i="4" s="1"/>
  <c r="F1030" i="4" s="1"/>
  <c r="F1031" i="4" s="1"/>
  <c r="F1032" i="4" s="1"/>
  <c r="F1033" i="4" s="1"/>
  <c r="F1034" i="4" s="1"/>
  <c r="F1035" i="4" s="1"/>
  <c r="F1036" i="4" s="1"/>
  <c r="F1037" i="4" s="1"/>
  <c r="F1038" i="4" s="1"/>
  <c r="F1039" i="4" s="1"/>
  <c r="F1040" i="4" s="1"/>
  <c r="F1041" i="4" s="1"/>
  <c r="F1042" i="4" s="1"/>
  <c r="F1043" i="4" s="1"/>
  <c r="F1044" i="4" s="1"/>
  <c r="F1045" i="4" s="1"/>
  <c r="F1046" i="4" s="1"/>
  <c r="F1047" i="4" s="1"/>
  <c r="F1048" i="4" s="1"/>
  <c r="F1049" i="4" s="1"/>
  <c r="F1050" i="4" s="1"/>
  <c r="F1051" i="4" s="1"/>
  <c r="F1052" i="4" s="1"/>
  <c r="F1053" i="4" s="1"/>
  <c r="F1054" i="4" s="1"/>
  <c r="F1055" i="4" s="1"/>
  <c r="F1056" i="4" s="1"/>
  <c r="F1057" i="4" s="1"/>
  <c r="F1058" i="4" s="1"/>
  <c r="F1059" i="4" s="1"/>
  <c r="F1060" i="4" s="1"/>
  <c r="F1061" i="4" s="1"/>
  <c r="F1062" i="4" s="1"/>
  <c r="F1063" i="4" s="1"/>
  <c r="F1064" i="4" s="1"/>
  <c r="F1065" i="4" s="1"/>
  <c r="F1066" i="4" s="1"/>
  <c r="F1067" i="4" s="1"/>
  <c r="F1068" i="4" s="1"/>
  <c r="F1069" i="4" s="1"/>
  <c r="F1070" i="4" s="1"/>
  <c r="F1071" i="4" s="1"/>
  <c r="F1072" i="4" s="1"/>
  <c r="F1073" i="4" s="1"/>
  <c r="F1074" i="4" s="1"/>
  <c r="F1075" i="4" s="1"/>
  <c r="F1076" i="4" s="1"/>
  <c r="F1077" i="4" s="1"/>
  <c r="F1078" i="4" s="1"/>
  <c r="F1079" i="4" s="1"/>
  <c r="F1080" i="4" s="1"/>
  <c r="F1081" i="4" s="1"/>
  <c r="F1082" i="4" s="1"/>
  <c r="F1083" i="4" s="1"/>
  <c r="F1084" i="4" s="1"/>
  <c r="F1085" i="4" s="1"/>
  <c r="F1086" i="4" s="1"/>
  <c r="F1087" i="4" s="1"/>
  <c r="F1088" i="4" s="1"/>
  <c r="F1089" i="4" s="1"/>
  <c r="F1090" i="4" s="1"/>
  <c r="F1091" i="4" s="1"/>
  <c r="F1092" i="4" s="1"/>
  <c r="F1093" i="4" s="1"/>
  <c r="F1094" i="4" s="1"/>
  <c r="F1095" i="4" s="1"/>
  <c r="F1096" i="4" s="1"/>
  <c r="F1097" i="4" s="1"/>
  <c r="F1098" i="4" s="1"/>
  <c r="F1099" i="4" s="1"/>
  <c r="F1100" i="4" s="1"/>
  <c r="F1101" i="4" s="1"/>
  <c r="F1102" i="4" s="1"/>
  <c r="F1103" i="4" s="1"/>
  <c r="F1104" i="4" s="1"/>
  <c r="F1105" i="4" s="1"/>
  <c r="F1106" i="4" s="1"/>
  <c r="F1107" i="4" s="1"/>
  <c r="F1108" i="4" s="1"/>
  <c r="F1109" i="4" s="1"/>
  <c r="F1110" i="4" s="1"/>
  <c r="F1111" i="4" s="1"/>
  <c r="F1112" i="4" s="1"/>
  <c r="F1113" i="4" s="1"/>
  <c r="F1114" i="4" s="1"/>
  <c r="F1115" i="4" s="1"/>
  <c r="F1116" i="4" s="1"/>
  <c r="F1117" i="4" s="1"/>
  <c r="F1118" i="4" s="1"/>
  <c r="F1119" i="4" s="1"/>
  <c r="F1120" i="4" s="1"/>
  <c r="F1121" i="4" s="1"/>
  <c r="F1122" i="4" s="1"/>
  <c r="F1123" i="4" s="1"/>
  <c r="F1124" i="4" s="1"/>
  <c r="F1125" i="4" s="1"/>
  <c r="F1126" i="4" s="1"/>
  <c r="F1127" i="4" s="1"/>
  <c r="F1128" i="4" s="1"/>
  <c r="F1129" i="4" s="1"/>
  <c r="F1130" i="4" s="1"/>
  <c r="F1131" i="4" s="1"/>
  <c r="F1132" i="4" s="1"/>
  <c r="F1133" i="4" s="1"/>
  <c r="F1134" i="4" s="1"/>
  <c r="F1135" i="4" s="1"/>
  <c r="F1136" i="4" s="1"/>
  <c r="F1137" i="4" s="1"/>
  <c r="F1138" i="4" s="1"/>
  <c r="F1139" i="4" s="1"/>
  <c r="F1140" i="4" s="1"/>
  <c r="F1141" i="4" s="1"/>
  <c r="F1142" i="4" s="1"/>
  <c r="F1143" i="4" s="1"/>
  <c r="F1144" i="4" s="1"/>
  <c r="F1145" i="4" s="1"/>
  <c r="F1146" i="4" s="1"/>
  <c r="F1147" i="4" s="1"/>
  <c r="F1148" i="4" s="1"/>
  <c r="F1149" i="4" s="1"/>
  <c r="F1150" i="4" s="1"/>
  <c r="F1151" i="4" s="1"/>
  <c r="F1152" i="4" s="1"/>
  <c r="F1153" i="4" s="1"/>
  <c r="F1154" i="4" s="1"/>
  <c r="F1155" i="4" s="1"/>
  <c r="F1156" i="4" s="1"/>
  <c r="F1157" i="4" s="1"/>
  <c r="F1158" i="4" s="1"/>
  <c r="F1159" i="4" s="1"/>
  <c r="F1160" i="4" s="1"/>
  <c r="F1161" i="4" s="1"/>
  <c r="F1162" i="4" s="1"/>
  <c r="F1163" i="4" s="1"/>
  <c r="F1164" i="4" s="1"/>
  <c r="F1165" i="4" s="1"/>
  <c r="F1166" i="4" s="1"/>
  <c r="F1167" i="4" s="1"/>
  <c r="F1168" i="4" s="1"/>
  <c r="F1169" i="4" s="1"/>
  <c r="F1170" i="4" s="1"/>
  <c r="F1171" i="4" s="1"/>
  <c r="F1172" i="4" s="1"/>
  <c r="F1173" i="4" s="1"/>
  <c r="F1174" i="4" s="1"/>
  <c r="F1175" i="4" s="1"/>
  <c r="F1176" i="4" s="1"/>
  <c r="F1177" i="4" s="1"/>
  <c r="F1178" i="4" s="1"/>
  <c r="F1179" i="4" s="1"/>
  <c r="F1180" i="4" s="1"/>
  <c r="F1181" i="4" s="1"/>
  <c r="F1182" i="4" s="1"/>
  <c r="F1183" i="4" s="1"/>
  <c r="F1184" i="4" s="1"/>
  <c r="F1185" i="4" s="1"/>
  <c r="F1186" i="4" s="1"/>
  <c r="F1187" i="4" s="1"/>
  <c r="F1188" i="4" s="1"/>
  <c r="F1189" i="4" s="1"/>
  <c r="F1190" i="4" s="1"/>
  <c r="F1191" i="4" s="1"/>
  <c r="F1192" i="4" s="1"/>
  <c r="F1193" i="4" s="1"/>
  <c r="F1194" i="4" s="1"/>
  <c r="F1195" i="4" s="1"/>
  <c r="F1196" i="4" s="1"/>
  <c r="F1197" i="4" s="1"/>
  <c r="F1198" i="4" s="1"/>
  <c r="F1199" i="4" s="1"/>
  <c r="F1200" i="4" s="1"/>
  <c r="F1201" i="4" s="1"/>
  <c r="F1202" i="4" s="1"/>
  <c r="F1203" i="4" s="1"/>
  <c r="F1204" i="4" s="1"/>
  <c r="F1205" i="4" s="1"/>
  <c r="F1206" i="4" s="1"/>
  <c r="F1207" i="4" s="1"/>
  <c r="F1208" i="4" s="1"/>
  <c r="F1209" i="4" s="1"/>
  <c r="F1210" i="4" s="1"/>
  <c r="F1211" i="4" s="1"/>
  <c r="F1212" i="4" s="1"/>
  <c r="F1213" i="4" s="1"/>
  <c r="F1214" i="4" s="1"/>
  <c r="F1215" i="4" s="1"/>
  <c r="F1216" i="4" s="1"/>
  <c r="F1217" i="4" s="1"/>
  <c r="F1218" i="4" s="1"/>
  <c r="F1219" i="4" s="1"/>
  <c r="F1220" i="4" s="1"/>
  <c r="F1221" i="4" s="1"/>
  <c r="F1222" i="4" s="1"/>
  <c r="F1223" i="4" s="1"/>
  <c r="F1224" i="4" s="1"/>
  <c r="F1225" i="4" s="1"/>
  <c r="F1226" i="4" s="1"/>
  <c r="F1227" i="4" s="1"/>
  <c r="F1228" i="4" s="1"/>
  <c r="F1229" i="4" s="1"/>
  <c r="F1230" i="4" s="1"/>
  <c r="F1231" i="4" s="1"/>
  <c r="F1232" i="4" s="1"/>
  <c r="F1233" i="4" s="1"/>
  <c r="F1234" i="4" s="1"/>
  <c r="F1235" i="4" s="1"/>
  <c r="F1236" i="4" s="1"/>
  <c r="F1237" i="4" s="1"/>
  <c r="F1238" i="4" s="1"/>
  <c r="F1239" i="4" s="1"/>
  <c r="F1240" i="4" s="1"/>
  <c r="F1241" i="4" s="1"/>
  <c r="F1242" i="4" s="1"/>
  <c r="F1243" i="4" s="1"/>
  <c r="F1244" i="4" s="1"/>
  <c r="F1245" i="4" s="1"/>
  <c r="F1246" i="4" s="1"/>
  <c r="F1247" i="4" s="1"/>
  <c r="F1248" i="4" s="1"/>
  <c r="F1249" i="4" s="1"/>
  <c r="F1250" i="4" s="1"/>
  <c r="F1251" i="4" s="1"/>
  <c r="F1252" i="4" s="1"/>
  <c r="F1253" i="4" s="1"/>
  <c r="F1254" i="4" s="1"/>
  <c r="F1255" i="4" s="1"/>
  <c r="F1256" i="4" s="1"/>
  <c r="F1257" i="4" s="1"/>
  <c r="F1258" i="4" s="1"/>
  <c r="F1259" i="4" s="1"/>
  <c r="F1260" i="4" s="1"/>
  <c r="F1261" i="4" s="1"/>
  <c r="F1262" i="4" s="1"/>
  <c r="F1263" i="4" s="1"/>
  <c r="F1264" i="4" s="1"/>
  <c r="F1265" i="4" s="1"/>
  <c r="F1266" i="4" s="1"/>
  <c r="F1267" i="4" s="1"/>
  <c r="F1268" i="4" s="1"/>
  <c r="F1269" i="4" s="1"/>
  <c r="F1270" i="4" s="1"/>
  <c r="F1271" i="4" s="1"/>
  <c r="F1272" i="4" s="1"/>
  <c r="F1273" i="4" s="1"/>
  <c r="F1274" i="4" s="1"/>
  <c r="F1275" i="4" s="1"/>
  <c r="F1276" i="4" s="1"/>
  <c r="F1277" i="4" s="1"/>
  <c r="F1278" i="4" s="1"/>
  <c r="F1279" i="4" s="1"/>
  <c r="F1280" i="4" s="1"/>
  <c r="F1281" i="4" s="1"/>
  <c r="F1282" i="4" s="1"/>
  <c r="F1283" i="4" s="1"/>
  <c r="F1284" i="4" s="1"/>
  <c r="F1285" i="4" s="1"/>
  <c r="F1286" i="4" s="1"/>
  <c r="F1287" i="4" s="1"/>
  <c r="F1288" i="4" s="1"/>
  <c r="F1289" i="4" s="1"/>
  <c r="F1290" i="4" s="1"/>
  <c r="F1291" i="4" s="1"/>
  <c r="F1292" i="4" s="1"/>
  <c r="F1293" i="4" s="1"/>
  <c r="F1294" i="4" s="1"/>
  <c r="F1295" i="4" s="1"/>
  <c r="F1296" i="4" s="1"/>
  <c r="F1297" i="4" s="1"/>
  <c r="F1298" i="4" s="1"/>
  <c r="F1299" i="4" s="1"/>
  <c r="F1300" i="4" s="1"/>
  <c r="F1301" i="4" s="1"/>
  <c r="F1302" i="4" s="1"/>
  <c r="F1303" i="4" s="1"/>
  <c r="F1304" i="4" s="1"/>
  <c r="F1305" i="4" s="1"/>
  <c r="F1306" i="4" s="1"/>
  <c r="F1307" i="4" s="1"/>
  <c r="F1308" i="4" s="1"/>
  <c r="F1309" i="4" s="1"/>
  <c r="F1310" i="4" s="1"/>
  <c r="F1311" i="4" s="1"/>
  <c r="F1312" i="4" s="1"/>
  <c r="F1313" i="4" s="1"/>
  <c r="F1314" i="4" s="1"/>
  <c r="F1315" i="4" s="1"/>
  <c r="F1316" i="4" s="1"/>
  <c r="F1317" i="4" s="1"/>
  <c r="F1318" i="4" s="1"/>
  <c r="F1319" i="4" s="1"/>
  <c r="F1320" i="4" s="1"/>
  <c r="F1321" i="4" s="1"/>
  <c r="F1322" i="4" s="1"/>
  <c r="F1323" i="4" s="1"/>
  <c r="F1324" i="4" s="1"/>
  <c r="F1325" i="4" s="1"/>
  <c r="F1326" i="4" s="1"/>
  <c r="F1327" i="4" s="1"/>
  <c r="F1328" i="4" s="1"/>
  <c r="F1329" i="4" s="1"/>
  <c r="F1330" i="4" s="1"/>
  <c r="F1331" i="4" s="1"/>
  <c r="F1332" i="4" s="1"/>
  <c r="F1333" i="4" s="1"/>
  <c r="F1334" i="4" s="1"/>
  <c r="F1335" i="4" s="1"/>
  <c r="F1336" i="4" s="1"/>
  <c r="F1337" i="4" s="1"/>
  <c r="F1338" i="4" s="1"/>
  <c r="F1339" i="4" s="1"/>
  <c r="F1340" i="4" s="1"/>
  <c r="F1341" i="4" s="1"/>
  <c r="F1342" i="4" s="1"/>
  <c r="F1343" i="4" s="1"/>
  <c r="F1344" i="4" s="1"/>
  <c r="F1345" i="4" s="1"/>
  <c r="F1346" i="4" s="1"/>
  <c r="F1347" i="4" s="1"/>
  <c r="F1348" i="4" s="1"/>
  <c r="F1349" i="4" s="1"/>
  <c r="F1350" i="4" s="1"/>
  <c r="F1351" i="4" s="1"/>
  <c r="F1352" i="4" s="1"/>
  <c r="F1353" i="4" s="1"/>
  <c r="F1354" i="4" s="1"/>
  <c r="F1355" i="4" s="1"/>
  <c r="F1356" i="4" s="1"/>
  <c r="F1357" i="4" s="1"/>
  <c r="F1358" i="4" s="1"/>
  <c r="F1359" i="4" s="1"/>
  <c r="F1360" i="4" s="1"/>
  <c r="F1361" i="4" s="1"/>
  <c r="F1362" i="4" s="1"/>
  <c r="F1363" i="4" s="1"/>
  <c r="F1364" i="4" s="1"/>
  <c r="F1365" i="4" s="1"/>
  <c r="F1366" i="4" s="1"/>
  <c r="F1367" i="4" s="1"/>
  <c r="F1368" i="4" s="1"/>
  <c r="F1369" i="4" s="1"/>
  <c r="F1370" i="4" s="1"/>
  <c r="F1371" i="4" s="1"/>
  <c r="F1372" i="4" s="1"/>
  <c r="F1373" i="4" s="1"/>
  <c r="F1374" i="4" s="1"/>
  <c r="F1375" i="4" s="1"/>
  <c r="F1376" i="4" s="1"/>
  <c r="F1377" i="4" s="1"/>
  <c r="F1378" i="4" s="1"/>
  <c r="F1379" i="4" s="1"/>
  <c r="F1380" i="4" s="1"/>
  <c r="F1381" i="4" s="1"/>
  <c r="F1382" i="4" s="1"/>
  <c r="F1383" i="4" s="1"/>
  <c r="F1384" i="4" s="1"/>
  <c r="F1385" i="4" s="1"/>
  <c r="F1386" i="4" s="1"/>
  <c r="F1387" i="4" s="1"/>
  <c r="F1388" i="4" s="1"/>
  <c r="F1389" i="4" s="1"/>
  <c r="F1390" i="4" s="1"/>
  <c r="F1391" i="4" s="1"/>
  <c r="F1392" i="4" s="1"/>
  <c r="F1393" i="4" s="1"/>
  <c r="F1394" i="4" s="1"/>
  <c r="F1395" i="4" s="1"/>
  <c r="F1396" i="4" s="1"/>
  <c r="F1397" i="4" s="1"/>
  <c r="F1398" i="4" s="1"/>
  <c r="F1399" i="4" s="1"/>
  <c r="F1400" i="4" s="1"/>
  <c r="F1401" i="4" s="1"/>
  <c r="F1402" i="4" s="1"/>
  <c r="F1403" i="4" s="1"/>
  <c r="F1404" i="4" s="1"/>
  <c r="F1405" i="4" s="1"/>
  <c r="F1406" i="4" s="1"/>
  <c r="F1407" i="4" s="1"/>
  <c r="F1408" i="4" s="1"/>
  <c r="F1409" i="4" s="1"/>
  <c r="F1410" i="4" s="1"/>
  <c r="F1411" i="4" s="1"/>
  <c r="F1412" i="4" s="1"/>
  <c r="F1413" i="4" s="1"/>
  <c r="F1414" i="4" s="1"/>
  <c r="F1415" i="4" s="1"/>
  <c r="F1416" i="4" s="1"/>
  <c r="F1417" i="4" s="1"/>
  <c r="F1418" i="4" s="1"/>
  <c r="F1419" i="4" s="1"/>
  <c r="F1420" i="4" s="1"/>
  <c r="F1421" i="4" s="1"/>
  <c r="F1422" i="4" s="1"/>
  <c r="F1423" i="4" s="1"/>
  <c r="F1424" i="4" s="1"/>
  <c r="F1425" i="4" s="1"/>
  <c r="F1426" i="4" s="1"/>
  <c r="F1427" i="4" s="1"/>
  <c r="F1428" i="4" s="1"/>
  <c r="F1429" i="4" s="1"/>
  <c r="F1430" i="4" s="1"/>
  <c r="F1431" i="4" s="1"/>
  <c r="F1432" i="4" s="1"/>
  <c r="F1433" i="4" s="1"/>
  <c r="F1434" i="4" s="1"/>
  <c r="F1435" i="4" s="1"/>
  <c r="F1436" i="4" s="1"/>
  <c r="F1437" i="4" s="1"/>
  <c r="F1438" i="4" s="1"/>
  <c r="F1439" i="4" s="1"/>
  <c r="F1440" i="4" s="1"/>
  <c r="F1441" i="4" s="1"/>
  <c r="F1442" i="4" s="1"/>
  <c r="F1443" i="4" s="1"/>
  <c r="F1444" i="4" s="1"/>
  <c r="F1445" i="4" s="1"/>
  <c r="F1446" i="4" s="1"/>
  <c r="F1447" i="4" s="1"/>
  <c r="F1448" i="4" s="1"/>
  <c r="F1449" i="4" s="1"/>
  <c r="F1450" i="4" s="1"/>
  <c r="F1451" i="4" s="1"/>
  <c r="F1452" i="4" s="1"/>
  <c r="F1453" i="4" s="1"/>
  <c r="F1454" i="4" s="1"/>
  <c r="F1455" i="4" s="1"/>
  <c r="F1456" i="4" s="1"/>
  <c r="F1457" i="4" s="1"/>
  <c r="F1458" i="4" s="1"/>
  <c r="F1459" i="4" s="1"/>
  <c r="F1460" i="4" s="1"/>
  <c r="F1461" i="4" s="1"/>
  <c r="F1462" i="4" s="1"/>
  <c r="F1463" i="4" s="1"/>
  <c r="F1464" i="4" s="1"/>
  <c r="F1465" i="4" s="1"/>
  <c r="F1466" i="4" s="1"/>
  <c r="F1467" i="4" s="1"/>
  <c r="F1468" i="4" s="1"/>
  <c r="F1469" i="4" s="1"/>
  <c r="F1470" i="4" s="1"/>
  <c r="F1471" i="4" s="1"/>
  <c r="F1472" i="4" s="1"/>
  <c r="F1473" i="4" s="1"/>
  <c r="F1474" i="4" s="1"/>
  <c r="F1475" i="4" s="1"/>
  <c r="F1476" i="4" s="1"/>
  <c r="F1477" i="4" s="1"/>
  <c r="F1478" i="4" s="1"/>
  <c r="F1479" i="4" s="1"/>
  <c r="F1480" i="4" s="1"/>
  <c r="F1481" i="4" s="1"/>
  <c r="F1482" i="4" s="1"/>
  <c r="F1483" i="4" s="1"/>
  <c r="F1484" i="4" s="1"/>
  <c r="F1485" i="4" s="1"/>
  <c r="F1486" i="4" s="1"/>
  <c r="F1487" i="4" s="1"/>
  <c r="F1488" i="4" s="1"/>
  <c r="F1489" i="4" s="1"/>
  <c r="F1490" i="4" s="1"/>
  <c r="F1491" i="4" s="1"/>
  <c r="F1492" i="4" s="1"/>
  <c r="F1493" i="4" s="1"/>
  <c r="F1494" i="4" s="1"/>
  <c r="F1495" i="4" s="1"/>
  <c r="F1496" i="4" s="1"/>
  <c r="F1497" i="4" s="1"/>
  <c r="F1498" i="4" s="1"/>
  <c r="F1499" i="4" s="1"/>
  <c r="F1500" i="4" s="1"/>
  <c r="F1501" i="4" s="1"/>
  <c r="F1502" i="4" s="1"/>
  <c r="F1503" i="4" s="1"/>
  <c r="F1504" i="4" s="1"/>
  <c r="F1505" i="4" s="1"/>
  <c r="F1506" i="4" s="1"/>
  <c r="F1507" i="4" s="1"/>
  <c r="F1508" i="4" s="1"/>
  <c r="F1509" i="4" s="1"/>
  <c r="F1510" i="4" s="1"/>
  <c r="F1511" i="4" s="1"/>
  <c r="F1512" i="4" s="1"/>
  <c r="F1513" i="4" s="1"/>
  <c r="F1514" i="4" s="1"/>
  <c r="F1515" i="4" s="1"/>
  <c r="F1516" i="4" s="1"/>
  <c r="F1517" i="4" s="1"/>
  <c r="F1518" i="4" s="1"/>
  <c r="F1519" i="4" s="1"/>
  <c r="F1520" i="4" s="1"/>
  <c r="F1521" i="4" s="1"/>
  <c r="F1522" i="4" s="1"/>
  <c r="F1523" i="4" s="1"/>
  <c r="F1524" i="4" s="1"/>
  <c r="F1525" i="4" s="1"/>
  <c r="F1526" i="4" s="1"/>
  <c r="F1527" i="4" s="1"/>
  <c r="F1528" i="4" s="1"/>
  <c r="F1529" i="4" s="1"/>
  <c r="F1530" i="4" s="1"/>
  <c r="F1531" i="4" s="1"/>
  <c r="F1532" i="4" s="1"/>
  <c r="F1533" i="4" s="1"/>
  <c r="F1534" i="4" s="1"/>
  <c r="F1535" i="4" s="1"/>
  <c r="F1536" i="4" s="1"/>
  <c r="F1537" i="4" s="1"/>
  <c r="F1538" i="4" s="1"/>
  <c r="F1539" i="4" s="1"/>
  <c r="F1540" i="4" s="1"/>
  <c r="F1541" i="4" s="1"/>
  <c r="F1542" i="4" s="1"/>
  <c r="F1543" i="4" s="1"/>
  <c r="F1544" i="4" s="1"/>
  <c r="F1545" i="4" s="1"/>
  <c r="F1546" i="4" s="1"/>
  <c r="F1547" i="4" s="1"/>
  <c r="F1548" i="4" s="1"/>
  <c r="F1549" i="4" s="1"/>
  <c r="F1550" i="4" s="1"/>
  <c r="F1551" i="4" s="1"/>
  <c r="F1552" i="4" s="1"/>
  <c r="F1553" i="4" s="1"/>
  <c r="F1554" i="4" s="1"/>
  <c r="F1555" i="4" s="1"/>
  <c r="F1556" i="4" s="1"/>
  <c r="F1557" i="4" s="1"/>
  <c r="F1558" i="4" s="1"/>
  <c r="F1559" i="4" s="1"/>
  <c r="F1560" i="4" s="1"/>
  <c r="F1561" i="4" s="1"/>
  <c r="F1562" i="4" s="1"/>
  <c r="F1563" i="4" s="1"/>
  <c r="F1564" i="4" s="1"/>
  <c r="F1565" i="4" s="1"/>
  <c r="F1566" i="4" s="1"/>
  <c r="F1567" i="4" s="1"/>
  <c r="F1568" i="4" s="1"/>
  <c r="F1569" i="4" s="1"/>
  <c r="F1570" i="4" s="1"/>
  <c r="F1571" i="4" s="1"/>
  <c r="F1572" i="4" s="1"/>
  <c r="F1573" i="4" s="1"/>
  <c r="F1574" i="4" s="1"/>
  <c r="F1575" i="4" s="1"/>
  <c r="F1576" i="4" s="1"/>
  <c r="F1577" i="4" s="1"/>
  <c r="F1578" i="4" s="1"/>
  <c r="F1579" i="4" s="1"/>
  <c r="F1580" i="4" s="1"/>
  <c r="F1581" i="4" s="1"/>
  <c r="F1582" i="4" s="1"/>
  <c r="F1583" i="4" s="1"/>
  <c r="F1584" i="4" s="1"/>
  <c r="F1585" i="4" s="1"/>
  <c r="F1586" i="4" s="1"/>
  <c r="F1587" i="4" s="1"/>
  <c r="F1588" i="4" s="1"/>
  <c r="F1589" i="4" s="1"/>
  <c r="F1590" i="4" s="1"/>
  <c r="F1591" i="4" s="1"/>
  <c r="F1592" i="4" s="1"/>
  <c r="F1593" i="4" s="1"/>
  <c r="F1594" i="4" s="1"/>
  <c r="F1595" i="4" s="1"/>
  <c r="F1596" i="4" s="1"/>
  <c r="F1597" i="4" s="1"/>
  <c r="F1598" i="4" s="1"/>
  <c r="F1599" i="4" s="1"/>
  <c r="F1600" i="4" s="1"/>
  <c r="F1601" i="4" s="1"/>
  <c r="F1602" i="4" s="1"/>
  <c r="F1603" i="4" s="1"/>
  <c r="F1604" i="4" s="1"/>
  <c r="F1605" i="4" s="1"/>
  <c r="F1606" i="4" s="1"/>
  <c r="F1607" i="4" s="1"/>
  <c r="F1608" i="4" s="1"/>
  <c r="F1609" i="4" s="1"/>
  <c r="F1610" i="4" s="1"/>
  <c r="F1611" i="4" s="1"/>
  <c r="F1612" i="4" s="1"/>
  <c r="F1613" i="4" s="1"/>
  <c r="F1614" i="4" s="1"/>
  <c r="F1615" i="4" s="1"/>
  <c r="F1616" i="4" s="1"/>
  <c r="F1617" i="4" s="1"/>
  <c r="F1618" i="4" s="1"/>
  <c r="F1619" i="4" s="1"/>
  <c r="F1620" i="4" s="1"/>
  <c r="F1621" i="4" s="1"/>
  <c r="F1622" i="4" s="1"/>
  <c r="F1623" i="4" s="1"/>
  <c r="F1624" i="4" s="1"/>
  <c r="F1625" i="4" s="1"/>
  <c r="F1626" i="4" s="1"/>
  <c r="F1627" i="4" s="1"/>
  <c r="F1628" i="4" s="1"/>
  <c r="F1629" i="4" s="1"/>
  <c r="F1630" i="4" s="1"/>
  <c r="F1631" i="4" s="1"/>
  <c r="F1632" i="4" s="1"/>
  <c r="F1633" i="4" s="1"/>
  <c r="F1634" i="4" s="1"/>
  <c r="F1635" i="4" s="1"/>
  <c r="F1636" i="4" s="1"/>
  <c r="F1637" i="4" s="1"/>
  <c r="F1638" i="4" s="1"/>
  <c r="F1639" i="4" s="1"/>
  <c r="F1640" i="4" s="1"/>
  <c r="F1641" i="4" s="1"/>
  <c r="F1642" i="4" s="1"/>
  <c r="F1643" i="4" s="1"/>
  <c r="F1644" i="4" s="1"/>
  <c r="F1645" i="4" s="1"/>
  <c r="F1646" i="4" s="1"/>
  <c r="F1647" i="4" s="1"/>
  <c r="F1648" i="4" s="1"/>
  <c r="F1649" i="4" s="1"/>
  <c r="F1650" i="4" s="1"/>
  <c r="F1651" i="4" s="1"/>
  <c r="F1652" i="4" s="1"/>
  <c r="F1653" i="4" s="1"/>
  <c r="F1654" i="4" s="1"/>
  <c r="F1655" i="4" s="1"/>
  <c r="F1656" i="4" s="1"/>
  <c r="F1657" i="4" s="1"/>
  <c r="F1658" i="4" s="1"/>
  <c r="F1659" i="4" s="1"/>
  <c r="F1660" i="4" s="1"/>
  <c r="F1661" i="4" s="1"/>
  <c r="F1662" i="4" s="1"/>
  <c r="F1663" i="4" s="1"/>
  <c r="F1664" i="4" s="1"/>
  <c r="F1665" i="4" s="1"/>
  <c r="F1666" i="4" s="1"/>
  <c r="F1667" i="4" s="1"/>
  <c r="F1668" i="4" s="1"/>
  <c r="F1669" i="4" s="1"/>
  <c r="F1670" i="4" s="1"/>
  <c r="F1671" i="4" s="1"/>
  <c r="F1672" i="4" s="1"/>
  <c r="F1673" i="4" s="1"/>
  <c r="F1674" i="4" s="1"/>
  <c r="F1675" i="4" s="1"/>
  <c r="F1676" i="4" s="1"/>
  <c r="F1677" i="4" s="1"/>
  <c r="F1678" i="4" s="1"/>
  <c r="F1679" i="4" s="1"/>
  <c r="F1680" i="4" s="1"/>
  <c r="F1681" i="4" s="1"/>
  <c r="F1682" i="4" s="1"/>
  <c r="F1683" i="4" s="1"/>
  <c r="F1684" i="4" s="1"/>
  <c r="F1685" i="4" s="1"/>
  <c r="F1686" i="4" s="1"/>
  <c r="F1687" i="4" s="1"/>
  <c r="F1688" i="4" s="1"/>
  <c r="F1689" i="4" s="1"/>
  <c r="F1690" i="4" s="1"/>
  <c r="F1691" i="4" s="1"/>
  <c r="F1692" i="4" s="1"/>
  <c r="F1693" i="4" s="1"/>
  <c r="F1694" i="4" s="1"/>
  <c r="F1695" i="4" s="1"/>
  <c r="F1696" i="4" s="1"/>
  <c r="F1697" i="4" s="1"/>
  <c r="F1698" i="4" s="1"/>
  <c r="F1699" i="4" s="1"/>
  <c r="F1700" i="4" s="1"/>
  <c r="F1701" i="4" s="1"/>
  <c r="F1702" i="4" s="1"/>
  <c r="F1703" i="4" s="1"/>
  <c r="F1704" i="4" s="1"/>
  <c r="F1705" i="4" s="1"/>
  <c r="F1706" i="4" s="1"/>
  <c r="F1707" i="4" s="1"/>
  <c r="F1708" i="4" s="1"/>
  <c r="F1709" i="4" s="1"/>
  <c r="F1710" i="4" s="1"/>
  <c r="F1711" i="4" s="1"/>
  <c r="F1712" i="4" s="1"/>
  <c r="F1713" i="4" s="1"/>
  <c r="F1714" i="4" s="1"/>
  <c r="F1715" i="4" s="1"/>
  <c r="F1716" i="4" s="1"/>
  <c r="F1717" i="4" s="1"/>
  <c r="F1718" i="4" s="1"/>
  <c r="F1719" i="4" s="1"/>
  <c r="F1720" i="4" s="1"/>
  <c r="F1721" i="4" s="1"/>
  <c r="F1722" i="4" s="1"/>
  <c r="F1723" i="4" s="1"/>
  <c r="F1724" i="4" s="1"/>
  <c r="F1725" i="4" s="1"/>
  <c r="F1726" i="4" s="1"/>
  <c r="F1727" i="4" s="1"/>
  <c r="F1728" i="4" s="1"/>
  <c r="F1729" i="4" s="1"/>
  <c r="F1730" i="4" s="1"/>
  <c r="F1731" i="4" s="1"/>
  <c r="F1732" i="4" s="1"/>
  <c r="F1733" i="4" s="1"/>
  <c r="F1734" i="4" s="1"/>
  <c r="F1735" i="4" s="1"/>
  <c r="F1736" i="4" s="1"/>
  <c r="F1737" i="4" s="1"/>
  <c r="F1738" i="4" s="1"/>
  <c r="F1739" i="4" s="1"/>
  <c r="F1740" i="4" s="1"/>
  <c r="F1741" i="4" s="1"/>
  <c r="F1742" i="4" s="1"/>
  <c r="F1743" i="4" s="1"/>
  <c r="F1744" i="4" s="1"/>
  <c r="F1745" i="4" s="1"/>
  <c r="F1746" i="4" s="1"/>
  <c r="F1747" i="4" s="1"/>
  <c r="F1748" i="4" s="1"/>
  <c r="F1749" i="4" s="1"/>
  <c r="F1750" i="4" s="1"/>
  <c r="F1751" i="4" s="1"/>
  <c r="F1752" i="4" s="1"/>
  <c r="F1753" i="4" s="1"/>
  <c r="F1754" i="4" s="1"/>
  <c r="F1755" i="4" s="1"/>
  <c r="F1756" i="4" s="1"/>
  <c r="F1757" i="4" s="1"/>
  <c r="F1758" i="4" s="1"/>
  <c r="F1759" i="4" s="1"/>
  <c r="F1760" i="4" s="1"/>
  <c r="F1761" i="4" s="1"/>
  <c r="F1762" i="4" s="1"/>
  <c r="F1763" i="4" s="1"/>
  <c r="F1764" i="4" s="1"/>
  <c r="F1765" i="4" s="1"/>
  <c r="F1766" i="4" s="1"/>
  <c r="F1767" i="4" s="1"/>
  <c r="F1768" i="4" s="1"/>
  <c r="F1769" i="4" s="1"/>
  <c r="F1770" i="4" s="1"/>
  <c r="F1771" i="4" s="1"/>
  <c r="F1772" i="4" s="1"/>
  <c r="F1773" i="4" s="1"/>
  <c r="F1774" i="4" s="1"/>
  <c r="F1775" i="4" s="1"/>
  <c r="F1776" i="4" s="1"/>
  <c r="F1777" i="4" s="1"/>
  <c r="F1778" i="4" s="1"/>
  <c r="F1779" i="4" s="1"/>
  <c r="F1780" i="4" s="1"/>
  <c r="F1781" i="4" s="1"/>
  <c r="F1782" i="4" s="1"/>
  <c r="F1783" i="4" s="1"/>
  <c r="F1784" i="4" s="1"/>
  <c r="F1785" i="4" s="1"/>
  <c r="F1786" i="4" s="1"/>
  <c r="F1787" i="4" s="1"/>
  <c r="F1788" i="4" s="1"/>
  <c r="F1789" i="4" s="1"/>
  <c r="F1790" i="4" s="1"/>
  <c r="F1791" i="4" s="1"/>
  <c r="F1792" i="4" s="1"/>
  <c r="F1793" i="4" s="1"/>
  <c r="F1794" i="4" s="1"/>
  <c r="F1795" i="4" s="1"/>
  <c r="F1796" i="4" s="1"/>
  <c r="F1797" i="4" s="1"/>
  <c r="F1798" i="4" s="1"/>
  <c r="F1799" i="4" s="1"/>
  <c r="F1800" i="4" s="1"/>
  <c r="F1801" i="4" s="1"/>
  <c r="F1802" i="4" s="1"/>
  <c r="F1803" i="4" s="1"/>
  <c r="F1804" i="4" s="1"/>
  <c r="F1805" i="4" s="1"/>
  <c r="F1806" i="4" s="1"/>
  <c r="F1807" i="4" s="1"/>
  <c r="F1808" i="4" s="1"/>
  <c r="F1809" i="4" s="1"/>
  <c r="F1810" i="4" s="1"/>
  <c r="F1811" i="4" s="1"/>
  <c r="F1812" i="4" s="1"/>
  <c r="F1813" i="4" s="1"/>
  <c r="F1814" i="4" s="1"/>
  <c r="F1815" i="4" s="1"/>
  <c r="F1816" i="4" s="1"/>
  <c r="F1817" i="4" s="1"/>
  <c r="F1818" i="4" s="1"/>
  <c r="F1819" i="4" s="1"/>
  <c r="F1820" i="4" s="1"/>
  <c r="F1821" i="4" s="1"/>
  <c r="F1822" i="4" s="1"/>
  <c r="F1823" i="4" s="1"/>
  <c r="F1824" i="4" s="1"/>
  <c r="F1825" i="4" s="1"/>
  <c r="F1826" i="4" s="1"/>
  <c r="F1827" i="4" s="1"/>
  <c r="F1828" i="4" s="1"/>
  <c r="F1829" i="4" s="1"/>
  <c r="F1830" i="4" s="1"/>
  <c r="F1831" i="4" s="1"/>
  <c r="F1832" i="4" s="1"/>
  <c r="F1833" i="4" s="1"/>
  <c r="F1834" i="4" s="1"/>
  <c r="F1835" i="4" s="1"/>
  <c r="F1836" i="4" s="1"/>
  <c r="F1837" i="4" s="1"/>
  <c r="F1838" i="4" s="1"/>
  <c r="F1839" i="4" s="1"/>
  <c r="F1840" i="4" s="1"/>
  <c r="F1841" i="4" s="1"/>
  <c r="F1842" i="4" s="1"/>
  <c r="F1843" i="4" s="1"/>
  <c r="F1844" i="4" s="1"/>
  <c r="F1845" i="4" s="1"/>
  <c r="F1846" i="4" s="1"/>
  <c r="F1847" i="4" s="1"/>
  <c r="F1848" i="4" s="1"/>
  <c r="F1849" i="4" s="1"/>
  <c r="F1850" i="4" s="1"/>
  <c r="F1851" i="4" s="1"/>
  <c r="F1852" i="4" s="1"/>
  <c r="F1853" i="4" s="1"/>
  <c r="F1854" i="4" s="1"/>
  <c r="F1855" i="4" s="1"/>
  <c r="F1856" i="4" s="1"/>
  <c r="F1857" i="4" s="1"/>
  <c r="F1858" i="4" s="1"/>
  <c r="F1859" i="4" s="1"/>
  <c r="F1860" i="4" s="1"/>
  <c r="F1861" i="4" s="1"/>
  <c r="F1862" i="4" s="1"/>
  <c r="F1863" i="4" s="1"/>
  <c r="F1864" i="4" s="1"/>
  <c r="F1865" i="4" s="1"/>
  <c r="F1866" i="4" s="1"/>
  <c r="F1867" i="4" s="1"/>
  <c r="F1868" i="4" s="1"/>
  <c r="F1869" i="4" s="1"/>
  <c r="F1870" i="4" s="1"/>
  <c r="F1871" i="4" s="1"/>
  <c r="F1872" i="4" s="1"/>
  <c r="F1873" i="4" s="1"/>
  <c r="F1874" i="4" s="1"/>
  <c r="F1875" i="4" s="1"/>
  <c r="F1876" i="4" s="1"/>
  <c r="F1877" i="4" s="1"/>
  <c r="F1878" i="4" s="1"/>
  <c r="F1879" i="4" s="1"/>
  <c r="F1880" i="4" s="1"/>
  <c r="F1881" i="4" s="1"/>
  <c r="F1882" i="4" s="1"/>
  <c r="F1883" i="4" s="1"/>
  <c r="F1884" i="4" s="1"/>
  <c r="F1885" i="4" s="1"/>
  <c r="F1886" i="4" s="1"/>
  <c r="F1887" i="4" s="1"/>
  <c r="F1888" i="4" s="1"/>
  <c r="F1889" i="4" s="1"/>
  <c r="F1890" i="4" s="1"/>
  <c r="F1891" i="4" s="1"/>
  <c r="F1892" i="4" s="1"/>
  <c r="F1893" i="4" s="1"/>
  <c r="F1894" i="4" s="1"/>
  <c r="F1895" i="4" s="1"/>
  <c r="F1896" i="4" s="1"/>
  <c r="F1897" i="4" s="1"/>
  <c r="F1898" i="4" s="1"/>
  <c r="F1899" i="4" s="1"/>
  <c r="F1900" i="4" s="1"/>
  <c r="F1901" i="4" s="1"/>
  <c r="F1902" i="4" s="1"/>
  <c r="F1903" i="4" s="1"/>
  <c r="F1904" i="4" s="1"/>
  <c r="F1905" i="4" s="1"/>
  <c r="F1906" i="4" s="1"/>
  <c r="F1907" i="4" s="1"/>
  <c r="F1908" i="4" s="1"/>
  <c r="F1909" i="4" s="1"/>
  <c r="F1910" i="4" s="1"/>
  <c r="F1911" i="4" s="1"/>
  <c r="F1912" i="4" s="1"/>
  <c r="F1913" i="4" s="1"/>
  <c r="F1914" i="4" s="1"/>
  <c r="F1915" i="4" s="1"/>
  <c r="F1916" i="4" s="1"/>
  <c r="F1917" i="4" s="1"/>
  <c r="F1918" i="4" s="1"/>
  <c r="F1919" i="4" s="1"/>
  <c r="F1920" i="4" s="1"/>
  <c r="F1921" i="4" s="1"/>
  <c r="F1922" i="4" s="1"/>
  <c r="F1923" i="4" s="1"/>
  <c r="F1924" i="4" s="1"/>
  <c r="F1925" i="4" s="1"/>
  <c r="F1926" i="4" s="1"/>
  <c r="F1927" i="4" s="1"/>
  <c r="F1928" i="4" s="1"/>
  <c r="F1929" i="4" s="1"/>
  <c r="F1930" i="4" s="1"/>
  <c r="F1931" i="4" s="1"/>
  <c r="F1932" i="4" s="1"/>
  <c r="F1933" i="4" s="1"/>
  <c r="F1934" i="4" s="1"/>
  <c r="F1935" i="4" s="1"/>
  <c r="F1936" i="4" s="1"/>
  <c r="F1937" i="4" s="1"/>
  <c r="F1938" i="4" s="1"/>
  <c r="F1939" i="4" s="1"/>
  <c r="F1940" i="4" s="1"/>
  <c r="F1941" i="4" s="1"/>
  <c r="F1942" i="4" s="1"/>
  <c r="F1943" i="4" s="1"/>
  <c r="F1944" i="4" s="1"/>
  <c r="F1945" i="4" s="1"/>
  <c r="F1946" i="4" s="1"/>
  <c r="F1947" i="4" s="1"/>
  <c r="F1948" i="4" s="1"/>
  <c r="F1949" i="4" s="1"/>
  <c r="F1950" i="4" s="1"/>
  <c r="F1951" i="4" s="1"/>
  <c r="F1952" i="4" s="1"/>
  <c r="F1953" i="4" s="1"/>
  <c r="F1954" i="4" s="1"/>
  <c r="F1955" i="4" s="1"/>
  <c r="F1956" i="4" s="1"/>
  <c r="F1957" i="4" s="1"/>
  <c r="F1958" i="4" s="1"/>
  <c r="F1959" i="4" s="1"/>
  <c r="F1960" i="4" s="1"/>
  <c r="F1961" i="4" s="1"/>
  <c r="F1962" i="4" s="1"/>
  <c r="F1963" i="4" s="1"/>
  <c r="F1964" i="4" s="1"/>
  <c r="F1965" i="4" s="1"/>
  <c r="F1966" i="4" s="1"/>
  <c r="F1967" i="4" s="1"/>
  <c r="F1968" i="4" s="1"/>
  <c r="F1969" i="4" s="1"/>
  <c r="F1970" i="4" s="1"/>
  <c r="F1971" i="4" s="1"/>
  <c r="F1972" i="4" s="1"/>
  <c r="F1973" i="4" s="1"/>
  <c r="F1974" i="4" s="1"/>
  <c r="F1975" i="4" s="1"/>
  <c r="F1976" i="4" s="1"/>
  <c r="F1977" i="4" s="1"/>
  <c r="F1978" i="4" s="1"/>
  <c r="F1979" i="4" s="1"/>
  <c r="F1980" i="4" s="1"/>
  <c r="F1981" i="4" s="1"/>
  <c r="F1982" i="4" s="1"/>
  <c r="F1983" i="4" s="1"/>
  <c r="F1984" i="4" s="1"/>
  <c r="F1985" i="4" s="1"/>
  <c r="F1986" i="4" s="1"/>
  <c r="F1987" i="4" s="1"/>
  <c r="F1988" i="4" s="1"/>
  <c r="F1989" i="4" s="1"/>
  <c r="F1990" i="4" s="1"/>
  <c r="F1991" i="4" s="1"/>
  <c r="F1992" i="4" s="1"/>
  <c r="F1993" i="4" s="1"/>
  <c r="F1994" i="4" s="1"/>
  <c r="F1995" i="4" s="1"/>
  <c r="F1996" i="4" s="1"/>
  <c r="F1997" i="4" s="1"/>
  <c r="F1998" i="4" s="1"/>
  <c r="F1999" i="4" s="1"/>
  <c r="F2000" i="4" s="1"/>
  <c r="F2001" i="4" s="1"/>
  <c r="F2002" i="4" s="1"/>
  <c r="F2003" i="4" s="1"/>
  <c r="F2004" i="4" s="1"/>
  <c r="F2005" i="4" s="1"/>
  <c r="F2006" i="4" s="1"/>
  <c r="F2007" i="4" s="1"/>
  <c r="F2008" i="4" s="1"/>
  <c r="F2009" i="4" s="1"/>
  <c r="F2010" i="4" s="1"/>
  <c r="F2011" i="4" s="1"/>
  <c r="F2012" i="4" s="1"/>
  <c r="F2013" i="4" s="1"/>
  <c r="F2014" i="4" s="1"/>
  <c r="F2015" i="4" s="1"/>
  <c r="F2016" i="4" s="1"/>
  <c r="F2017" i="4" s="1"/>
  <c r="F2018" i="4" s="1"/>
  <c r="F2019" i="4" s="1"/>
  <c r="F2020" i="4" s="1"/>
  <c r="F2021" i="4" s="1"/>
  <c r="F2022" i="4" s="1"/>
  <c r="F2023" i="4" s="1"/>
  <c r="F2024" i="4" s="1"/>
  <c r="F2025" i="4" s="1"/>
  <c r="F2026" i="4" s="1"/>
  <c r="F2027" i="4" s="1"/>
  <c r="F2028" i="4" s="1"/>
  <c r="F2029" i="4" s="1"/>
  <c r="F2030" i="4" s="1"/>
  <c r="F2031" i="4" s="1"/>
  <c r="F2032" i="4" s="1"/>
  <c r="F2033" i="4" s="1"/>
  <c r="F2034" i="4" s="1"/>
  <c r="F2035" i="4" s="1"/>
  <c r="F2036" i="4" s="1"/>
  <c r="F2037" i="4" s="1"/>
  <c r="F2038" i="4" s="1"/>
  <c r="F2039" i="4" s="1"/>
  <c r="F2040" i="4" s="1"/>
  <c r="F2041" i="4" s="1"/>
  <c r="F2042" i="4" s="1"/>
  <c r="F2043" i="4" s="1"/>
  <c r="F2044" i="4" s="1"/>
  <c r="F2045" i="4" s="1"/>
  <c r="F2046" i="4" s="1"/>
  <c r="F2047" i="4" s="1"/>
  <c r="F2048" i="4" s="1"/>
  <c r="F2049" i="4" s="1"/>
  <c r="F2050" i="4" s="1"/>
  <c r="F2051" i="4" s="1"/>
  <c r="F2052" i="4" s="1"/>
  <c r="F2053" i="4" s="1"/>
  <c r="F2054" i="4" s="1"/>
  <c r="F2055" i="4" s="1"/>
  <c r="F2056" i="4" s="1"/>
  <c r="F2057" i="4" s="1"/>
  <c r="F2058" i="4" s="1"/>
  <c r="F2059" i="4" s="1"/>
  <c r="F2060" i="4" s="1"/>
  <c r="F2061" i="4" s="1"/>
  <c r="F2062" i="4" s="1"/>
  <c r="F2063" i="4" s="1"/>
  <c r="F2064" i="4" s="1"/>
  <c r="F2065" i="4" s="1"/>
  <c r="F2066" i="4" s="1"/>
  <c r="F2067" i="4" s="1"/>
  <c r="F2068" i="4" s="1"/>
  <c r="F2069" i="4" s="1"/>
  <c r="F2070" i="4" s="1"/>
  <c r="F2071" i="4" s="1"/>
  <c r="F2072" i="4" s="1"/>
  <c r="F2073" i="4" s="1"/>
  <c r="F2074" i="4" s="1"/>
  <c r="F2075" i="4" s="1"/>
  <c r="F2076" i="4" s="1"/>
  <c r="F2077" i="4" s="1"/>
  <c r="F2078" i="4" s="1"/>
  <c r="F2079" i="4" s="1"/>
  <c r="F2080" i="4" s="1"/>
  <c r="F2081" i="4" s="1"/>
  <c r="F2082" i="4" s="1"/>
  <c r="F2083" i="4" s="1"/>
  <c r="F2084" i="4" s="1"/>
  <c r="F2085" i="4" s="1"/>
  <c r="F2086" i="4" s="1"/>
  <c r="F2087" i="4" s="1"/>
  <c r="F2088" i="4" s="1"/>
  <c r="F2089" i="4" s="1"/>
  <c r="F2090" i="4" s="1"/>
  <c r="F2091" i="4" s="1"/>
  <c r="F2092" i="4" s="1"/>
  <c r="F2093" i="4" s="1"/>
  <c r="F2094" i="4" s="1"/>
  <c r="F2095" i="4" s="1"/>
  <c r="F2096" i="4" s="1"/>
  <c r="F2097" i="4" s="1"/>
  <c r="F2098" i="4" s="1"/>
  <c r="F2099" i="4" s="1"/>
  <c r="F2100" i="4" s="1"/>
  <c r="F2101" i="4" s="1"/>
  <c r="F2102" i="4" s="1"/>
  <c r="F2103" i="4" s="1"/>
  <c r="F2104" i="4" s="1"/>
  <c r="F2105" i="4" s="1"/>
  <c r="F2106" i="4" s="1"/>
  <c r="F2107" i="4" s="1"/>
  <c r="F2108" i="4" s="1"/>
  <c r="F2109" i="4" s="1"/>
  <c r="F2110" i="4" s="1"/>
  <c r="F2111" i="4" s="1"/>
  <c r="F2112" i="4" s="1"/>
  <c r="F2113" i="4" s="1"/>
  <c r="F2114" i="4" s="1"/>
  <c r="F2115" i="4" s="1"/>
  <c r="F2116" i="4" s="1"/>
  <c r="F2117" i="4" s="1"/>
  <c r="F2118" i="4" s="1"/>
  <c r="F2119" i="4" s="1"/>
  <c r="F2120" i="4" s="1"/>
  <c r="F2121" i="4" s="1"/>
  <c r="F2122" i="4" s="1"/>
  <c r="F2123" i="4" s="1"/>
  <c r="F2124" i="4" s="1"/>
  <c r="F2125" i="4" s="1"/>
  <c r="F2126" i="4" s="1"/>
  <c r="F2127" i="4" s="1"/>
  <c r="F2128" i="4" s="1"/>
  <c r="F2129" i="4" s="1"/>
  <c r="F2130" i="4" s="1"/>
  <c r="F2131" i="4" s="1"/>
  <c r="F2132" i="4" s="1"/>
  <c r="F2133" i="4" s="1"/>
  <c r="F2134" i="4" s="1"/>
  <c r="F2135" i="4" s="1"/>
  <c r="F2136" i="4" s="1"/>
  <c r="F2137" i="4" s="1"/>
  <c r="F2138" i="4" s="1"/>
  <c r="F2139" i="4" s="1"/>
  <c r="F2140" i="4" s="1"/>
  <c r="F2141" i="4" s="1"/>
  <c r="F2142" i="4" s="1"/>
  <c r="F2143" i="4" s="1"/>
  <c r="F2144" i="4" s="1"/>
  <c r="F2145" i="4" s="1"/>
  <c r="F2146" i="4" s="1"/>
  <c r="F2147" i="4" s="1"/>
  <c r="F2148" i="4" s="1"/>
  <c r="F2149" i="4" s="1"/>
  <c r="F2150" i="4" s="1"/>
  <c r="F2151" i="4" s="1"/>
  <c r="F2152" i="4" s="1"/>
  <c r="F2153" i="4" s="1"/>
  <c r="F2154" i="4" s="1"/>
  <c r="F2155" i="4" s="1"/>
  <c r="F2156" i="4" s="1"/>
  <c r="F2157" i="4" s="1"/>
  <c r="F2158" i="4" s="1"/>
  <c r="F2159" i="4" s="1"/>
  <c r="F2160" i="4" s="1"/>
  <c r="F2161" i="4" s="1"/>
  <c r="F2162" i="4" s="1"/>
  <c r="F2163" i="4" s="1"/>
  <c r="F2164" i="4" s="1"/>
  <c r="F2165" i="4" s="1"/>
  <c r="F2166" i="4" s="1"/>
  <c r="F2167" i="4" s="1"/>
  <c r="F2168" i="4" s="1"/>
  <c r="F2169" i="4" s="1"/>
  <c r="F2170" i="4" s="1"/>
  <c r="F2171" i="4" s="1"/>
  <c r="F2172" i="4" s="1"/>
  <c r="F2173" i="4" s="1"/>
  <c r="F2174" i="4" s="1"/>
  <c r="F2175" i="4" s="1"/>
  <c r="F2176" i="4" s="1"/>
  <c r="F2177" i="4" s="1"/>
  <c r="F2178" i="4" s="1"/>
  <c r="F2179" i="4" s="1"/>
  <c r="F2180" i="4" s="1"/>
  <c r="F2181" i="4" s="1"/>
  <c r="F2182" i="4" s="1"/>
  <c r="F2183" i="4" s="1"/>
  <c r="F2184" i="4" s="1"/>
  <c r="F2185" i="4" s="1"/>
  <c r="F2186" i="4" s="1"/>
  <c r="F2187" i="4" s="1"/>
  <c r="F2188" i="4" s="1"/>
  <c r="F2189" i="4" s="1"/>
  <c r="F2190" i="4" s="1"/>
  <c r="F2191" i="4" s="1"/>
  <c r="F2192" i="4" s="1"/>
  <c r="F2193" i="4" s="1"/>
  <c r="F2194" i="4" s="1"/>
  <c r="F2195" i="4" s="1"/>
  <c r="F2196" i="4" s="1"/>
  <c r="F2197" i="4" s="1"/>
  <c r="F2198" i="4" s="1"/>
  <c r="F2199" i="4" s="1"/>
  <c r="F2200" i="4" s="1"/>
  <c r="F2201" i="4" s="1"/>
  <c r="F2202" i="4" s="1"/>
  <c r="F2203" i="4" s="1"/>
  <c r="F2204" i="4" s="1"/>
  <c r="F2205" i="4" s="1"/>
  <c r="F2206" i="4" s="1"/>
  <c r="F2207" i="4" s="1"/>
  <c r="F2208" i="4" s="1"/>
  <c r="F2209" i="4" s="1"/>
  <c r="F2210" i="4" s="1"/>
  <c r="F2211" i="4" s="1"/>
  <c r="F2212" i="4" s="1"/>
  <c r="F2213" i="4" s="1"/>
  <c r="F2214" i="4" s="1"/>
  <c r="F2215" i="4" s="1"/>
  <c r="F2216" i="4" s="1"/>
  <c r="F2217" i="4" s="1"/>
  <c r="F2218" i="4" s="1"/>
  <c r="F2219" i="4" s="1"/>
  <c r="F2220" i="4" s="1"/>
  <c r="F2221" i="4" s="1"/>
  <c r="F2222" i="4" s="1"/>
  <c r="F2223" i="4" s="1"/>
  <c r="F2224" i="4" s="1"/>
  <c r="F2225" i="4" s="1"/>
  <c r="F2226" i="4" s="1"/>
  <c r="F2227" i="4" s="1"/>
  <c r="F2228" i="4" s="1"/>
  <c r="F2229" i="4" s="1"/>
  <c r="F2230" i="4" s="1"/>
  <c r="F2231" i="4" s="1"/>
  <c r="F2232" i="4" s="1"/>
  <c r="F2233" i="4" s="1"/>
  <c r="F2234" i="4" s="1"/>
  <c r="F2235" i="4" s="1"/>
  <c r="F2236" i="4" s="1"/>
  <c r="F2237" i="4" s="1"/>
  <c r="F2238" i="4" s="1"/>
  <c r="F2239" i="4" s="1"/>
  <c r="F2240" i="4" s="1"/>
  <c r="F2241" i="4" s="1"/>
  <c r="F2242" i="4" s="1"/>
  <c r="F2243" i="4" s="1"/>
  <c r="F2244" i="4" s="1"/>
  <c r="F2245" i="4" s="1"/>
  <c r="F2246" i="4" s="1"/>
  <c r="F2247" i="4" s="1"/>
  <c r="F2248" i="4" s="1"/>
  <c r="F2249" i="4" s="1"/>
  <c r="F2250" i="4" s="1"/>
  <c r="F2251" i="4" s="1"/>
  <c r="F2252" i="4" s="1"/>
  <c r="F2253" i="4" s="1"/>
  <c r="F2254" i="4" s="1"/>
  <c r="F2255" i="4" s="1"/>
  <c r="F2256" i="4" s="1"/>
  <c r="F2257" i="4" s="1"/>
  <c r="F2258" i="4" s="1"/>
  <c r="F2259" i="4" s="1"/>
  <c r="F2260" i="4" s="1"/>
  <c r="F2261" i="4" s="1"/>
  <c r="F2262" i="4" s="1"/>
  <c r="F2263" i="4" s="1"/>
  <c r="F2264" i="4" s="1"/>
  <c r="F2265" i="4" s="1"/>
  <c r="F2266" i="4" s="1"/>
  <c r="F2267" i="4" s="1"/>
  <c r="F2268" i="4" s="1"/>
  <c r="F2269" i="4" s="1"/>
  <c r="F2270" i="4" s="1"/>
  <c r="F2271" i="4" s="1"/>
  <c r="F2272" i="4" s="1"/>
  <c r="F2273" i="4" s="1"/>
  <c r="F2274" i="4" s="1"/>
  <c r="F2275" i="4" s="1"/>
  <c r="F2276" i="4" s="1"/>
  <c r="F2277" i="4" s="1"/>
  <c r="F2278" i="4" s="1"/>
  <c r="F2279" i="4" s="1"/>
  <c r="F2280" i="4" s="1"/>
  <c r="F2281" i="4" s="1"/>
  <c r="F2282" i="4" s="1"/>
  <c r="F2283" i="4" s="1"/>
  <c r="F2284" i="4" s="1"/>
  <c r="F2285" i="4" s="1"/>
  <c r="F2286" i="4" s="1"/>
  <c r="F2287" i="4" s="1"/>
  <c r="F2288" i="4" s="1"/>
  <c r="F2289" i="4" s="1"/>
  <c r="F2290" i="4" s="1"/>
  <c r="F2291" i="4" s="1"/>
  <c r="F2292" i="4" s="1"/>
  <c r="F2293" i="4" s="1"/>
  <c r="F2294" i="4" s="1"/>
  <c r="F2295" i="4" s="1"/>
  <c r="F2296" i="4" s="1"/>
  <c r="F2297" i="4" s="1"/>
  <c r="F2298" i="4" s="1"/>
  <c r="F2299" i="4" s="1"/>
  <c r="F2300" i="4" s="1"/>
  <c r="F2301" i="4" s="1"/>
  <c r="F2302" i="4" s="1"/>
  <c r="F2303" i="4" s="1"/>
  <c r="F2304" i="4" s="1"/>
  <c r="F2305" i="4" s="1"/>
  <c r="F2306" i="4" s="1"/>
  <c r="F2307" i="4" s="1"/>
  <c r="F2308" i="4" s="1"/>
  <c r="F2309" i="4" s="1"/>
  <c r="F2310" i="4" s="1"/>
  <c r="F2311" i="4" s="1"/>
  <c r="F2312" i="4" s="1"/>
  <c r="F2313" i="4" s="1"/>
  <c r="F2314" i="4" s="1"/>
  <c r="F2315" i="4" s="1"/>
  <c r="F2316" i="4" s="1"/>
  <c r="F2317" i="4" s="1"/>
  <c r="F2318" i="4" s="1"/>
  <c r="F2319" i="4" s="1"/>
  <c r="F2320" i="4" s="1"/>
  <c r="F2321" i="4" s="1"/>
  <c r="F2322" i="4" s="1"/>
  <c r="F2323" i="4" s="1"/>
  <c r="F2324" i="4" s="1"/>
  <c r="F2325" i="4" s="1"/>
  <c r="F2326" i="4" s="1"/>
  <c r="F2327" i="4" s="1"/>
  <c r="F2328" i="4" s="1"/>
  <c r="F2329" i="4" s="1"/>
  <c r="F2330" i="4" s="1"/>
  <c r="F2331" i="4" s="1"/>
  <c r="F2332" i="4" s="1"/>
  <c r="F2333" i="4" s="1"/>
  <c r="F2334" i="4" s="1"/>
  <c r="F2335" i="4" s="1"/>
  <c r="F2336" i="4" s="1"/>
  <c r="F2337" i="4" s="1"/>
  <c r="F2338" i="4" s="1"/>
  <c r="F2339" i="4" s="1"/>
  <c r="F2340" i="4" s="1"/>
  <c r="F2341" i="4" s="1"/>
  <c r="F2342" i="4" s="1"/>
  <c r="F2343" i="4" s="1"/>
  <c r="F2344" i="4" s="1"/>
  <c r="F2345" i="4" s="1"/>
  <c r="F2346" i="4" s="1"/>
  <c r="F2347" i="4" s="1"/>
  <c r="F2348" i="4" s="1"/>
  <c r="F2349" i="4" s="1"/>
  <c r="F2350" i="4" s="1"/>
  <c r="F2351" i="4" s="1"/>
  <c r="F2352" i="4" s="1"/>
  <c r="F2353" i="4" s="1"/>
  <c r="F2354" i="4" s="1"/>
  <c r="F2355" i="4" s="1"/>
  <c r="F2356" i="4" s="1"/>
  <c r="F2357" i="4" s="1"/>
  <c r="F2358" i="4" s="1"/>
  <c r="F2359" i="4" s="1"/>
  <c r="F2360" i="4" s="1"/>
  <c r="F2361" i="4" s="1"/>
  <c r="F2362" i="4" s="1"/>
  <c r="F2363" i="4" s="1"/>
  <c r="F2364" i="4" s="1"/>
  <c r="F2365" i="4" s="1"/>
  <c r="F2366" i="4" s="1"/>
  <c r="F2367" i="4" s="1"/>
  <c r="F2368" i="4" s="1"/>
  <c r="F2369" i="4" s="1"/>
  <c r="F2370" i="4" s="1"/>
  <c r="F2371" i="4" s="1"/>
  <c r="F2372" i="4" s="1"/>
  <c r="F2373" i="4" s="1"/>
  <c r="F2374" i="4" s="1"/>
  <c r="F2375" i="4" s="1"/>
  <c r="F2376" i="4" s="1"/>
  <c r="F2377" i="4" s="1"/>
  <c r="F2378" i="4" s="1"/>
  <c r="F2379" i="4" s="1"/>
  <c r="F2380" i="4" s="1"/>
  <c r="F2381" i="4" s="1"/>
  <c r="F2382" i="4" s="1"/>
  <c r="F2383" i="4" s="1"/>
  <c r="F2384" i="4" s="1"/>
  <c r="F2385" i="4" s="1"/>
  <c r="F2386" i="4" s="1"/>
  <c r="F2387" i="4" s="1"/>
  <c r="F2388" i="4" s="1"/>
  <c r="F2389" i="4" s="1"/>
  <c r="F2390" i="4" s="1"/>
  <c r="F2391" i="4" s="1"/>
  <c r="F2392" i="4" s="1"/>
  <c r="F2393" i="4" s="1"/>
  <c r="F2394" i="4" s="1"/>
  <c r="F2395" i="4" s="1"/>
  <c r="F2396" i="4" s="1"/>
  <c r="F2397" i="4" s="1"/>
  <c r="F2398" i="4" s="1"/>
  <c r="F2399" i="4" s="1"/>
  <c r="F2400" i="4" s="1"/>
  <c r="F2401" i="4" s="1"/>
  <c r="F2402" i="4" s="1"/>
  <c r="F2403" i="4" s="1"/>
  <c r="F2404" i="4" s="1"/>
  <c r="F2405" i="4" s="1"/>
  <c r="F2406" i="4" s="1"/>
  <c r="F2407" i="4" s="1"/>
  <c r="F2408" i="4" s="1"/>
  <c r="F2409" i="4" s="1"/>
  <c r="F2410" i="4" s="1"/>
  <c r="F2411" i="4" s="1"/>
  <c r="F2412" i="4" s="1"/>
  <c r="F2413" i="4" s="1"/>
  <c r="F2414" i="4" s="1"/>
  <c r="F2415" i="4" s="1"/>
  <c r="F2416" i="4" s="1"/>
  <c r="F2417" i="4" s="1"/>
  <c r="F2418" i="4" s="1"/>
  <c r="F2419" i="4" s="1"/>
  <c r="F2420" i="4" s="1"/>
  <c r="F2421" i="4" s="1"/>
  <c r="F2422" i="4" s="1"/>
  <c r="F2423" i="4" s="1"/>
  <c r="F2424" i="4" s="1"/>
  <c r="F2425" i="4" s="1"/>
  <c r="F2426" i="4" s="1"/>
  <c r="F2427" i="4" s="1"/>
  <c r="F2428" i="4" s="1"/>
  <c r="F2429" i="4" s="1"/>
  <c r="F2430" i="4" s="1"/>
  <c r="F2431" i="4" s="1"/>
  <c r="F2432" i="4" s="1"/>
  <c r="F2433" i="4" s="1"/>
  <c r="F2434" i="4" s="1"/>
  <c r="F2435" i="4" s="1"/>
  <c r="F2436" i="4" s="1"/>
  <c r="F2437" i="4" s="1"/>
  <c r="F2438" i="4" s="1"/>
  <c r="F2439" i="4" s="1"/>
  <c r="F2440" i="4" s="1"/>
  <c r="F2441" i="4" s="1"/>
  <c r="F2442" i="4" s="1"/>
  <c r="F2443" i="4" s="1"/>
  <c r="F2444" i="4" s="1"/>
  <c r="F2445" i="4" s="1"/>
  <c r="F2446" i="4" s="1"/>
  <c r="F2447" i="4" s="1"/>
  <c r="F2448" i="4" s="1"/>
  <c r="F2449" i="4" s="1"/>
  <c r="F2450" i="4" s="1"/>
  <c r="F2451" i="4" s="1"/>
  <c r="F2452" i="4" s="1"/>
  <c r="F2453" i="4" s="1"/>
  <c r="F2454" i="4" s="1"/>
  <c r="F2455" i="4" s="1"/>
  <c r="F2456" i="4" s="1"/>
  <c r="F2457" i="4" s="1"/>
  <c r="F2458" i="4" s="1"/>
  <c r="F2459" i="4" s="1"/>
  <c r="F2460" i="4" s="1"/>
  <c r="F2461" i="4" s="1"/>
  <c r="F2462" i="4" s="1"/>
  <c r="F2463" i="4" s="1"/>
  <c r="F2464" i="4" s="1"/>
  <c r="F2465" i="4" s="1"/>
  <c r="F2466" i="4" s="1"/>
  <c r="F2467" i="4" s="1"/>
  <c r="F2468" i="4" s="1"/>
  <c r="F2469" i="4" s="1"/>
  <c r="F2470" i="4" s="1"/>
  <c r="F2471" i="4" s="1"/>
  <c r="F2472" i="4" s="1"/>
  <c r="F2473" i="4" s="1"/>
  <c r="F2474" i="4" s="1"/>
  <c r="F2475" i="4" s="1"/>
  <c r="F2476" i="4" s="1"/>
  <c r="F2477" i="4" s="1"/>
  <c r="F2478" i="4" s="1"/>
  <c r="F2479" i="4" s="1"/>
  <c r="F2480" i="4" s="1"/>
  <c r="F2481" i="4" s="1"/>
  <c r="F2482" i="4" s="1"/>
  <c r="F2483" i="4" s="1"/>
  <c r="F2484" i="4" s="1"/>
  <c r="F2485" i="4" s="1"/>
  <c r="F2486" i="4" s="1"/>
  <c r="F2487" i="4" s="1"/>
  <c r="F2488" i="4" s="1"/>
  <c r="F2489" i="4" s="1"/>
  <c r="F2490" i="4" s="1"/>
  <c r="F2491" i="4" s="1"/>
  <c r="F2492" i="4" s="1"/>
  <c r="F2493" i="4" s="1"/>
  <c r="F2494" i="4" s="1"/>
  <c r="F2495" i="4" s="1"/>
  <c r="F2496" i="4" s="1"/>
  <c r="F2497" i="4" s="1"/>
  <c r="F2498" i="4" s="1"/>
  <c r="F2499" i="4" s="1"/>
  <c r="F2500" i="4" s="1"/>
  <c r="F2501" i="4" s="1"/>
  <c r="F2502" i="4" s="1"/>
  <c r="F2503" i="4" s="1"/>
  <c r="F2504" i="4" s="1"/>
  <c r="F2505" i="4" s="1"/>
  <c r="F2506" i="4" s="1"/>
  <c r="F2507" i="4" s="1"/>
  <c r="F2508" i="4" s="1"/>
  <c r="F2509" i="4" s="1"/>
  <c r="F2510" i="4" s="1"/>
  <c r="F2511" i="4" s="1"/>
  <c r="F2512" i="4" s="1"/>
  <c r="F2513" i="4" s="1"/>
  <c r="F2514" i="4" s="1"/>
  <c r="F2515" i="4" s="1"/>
  <c r="F2516" i="4" s="1"/>
  <c r="F2517" i="4" s="1"/>
  <c r="F2518" i="4" s="1"/>
  <c r="F2519" i="4" s="1"/>
  <c r="F2520" i="4" s="1"/>
  <c r="F2521" i="4" s="1"/>
  <c r="F2522" i="4" s="1"/>
  <c r="F2523" i="4" s="1"/>
  <c r="F2524" i="4" s="1"/>
  <c r="F2525" i="4" s="1"/>
  <c r="F2526" i="4" s="1"/>
  <c r="F2527" i="4" s="1"/>
  <c r="F2528" i="4" s="1"/>
  <c r="F2529" i="4" s="1"/>
  <c r="F2530" i="4" s="1"/>
  <c r="F2531" i="4" s="1"/>
  <c r="F2532" i="4" s="1"/>
  <c r="F2533" i="4" s="1"/>
  <c r="F2534" i="4" s="1"/>
  <c r="F2535" i="4" s="1"/>
  <c r="F2536" i="4" s="1"/>
  <c r="F2537" i="4" s="1"/>
  <c r="F2538" i="4" s="1"/>
  <c r="F2539" i="4" s="1"/>
  <c r="F2540" i="4" s="1"/>
  <c r="F2541" i="4" s="1"/>
  <c r="F2542" i="4" s="1"/>
  <c r="F2543" i="4" s="1"/>
  <c r="F2544" i="4" s="1"/>
  <c r="F2545" i="4" s="1"/>
  <c r="F2546" i="4" s="1"/>
  <c r="F2547" i="4" s="1"/>
  <c r="F2548" i="4" s="1"/>
  <c r="F2549" i="4" s="1"/>
  <c r="F2550" i="4" s="1"/>
  <c r="F2551" i="4" s="1"/>
  <c r="F2552" i="4" s="1"/>
  <c r="F2553" i="4" s="1"/>
  <c r="F2554" i="4" s="1"/>
  <c r="F2555" i="4" s="1"/>
  <c r="F2556" i="4" s="1"/>
  <c r="F2557" i="4" s="1"/>
  <c r="F2558" i="4" s="1"/>
  <c r="F2559" i="4" s="1"/>
  <c r="F2560" i="4" s="1"/>
  <c r="F2561" i="4" s="1"/>
  <c r="F2562" i="4" s="1"/>
  <c r="F2563" i="4" s="1"/>
  <c r="F2564" i="4" s="1"/>
  <c r="F2565" i="4" s="1"/>
  <c r="F2566" i="4" s="1"/>
  <c r="F2567" i="4" s="1"/>
  <c r="F2568" i="4" s="1"/>
  <c r="F2569" i="4" s="1"/>
  <c r="F2570" i="4" s="1"/>
  <c r="F2571" i="4" s="1"/>
  <c r="F2572" i="4" s="1"/>
  <c r="F2573" i="4" s="1"/>
  <c r="F2574" i="4" s="1"/>
  <c r="F2575" i="4" s="1"/>
  <c r="F2576" i="4" s="1"/>
  <c r="F2577" i="4" s="1"/>
  <c r="F2578" i="4" s="1"/>
  <c r="F2579" i="4" s="1"/>
  <c r="F2580" i="4" s="1"/>
  <c r="F2581" i="4" s="1"/>
  <c r="F2582" i="4" s="1"/>
  <c r="F2583" i="4" s="1"/>
  <c r="F2584" i="4" s="1"/>
  <c r="F2585" i="4" s="1"/>
  <c r="F2586" i="4" s="1"/>
  <c r="F2587" i="4" s="1"/>
  <c r="F2588" i="4" s="1"/>
  <c r="F2589" i="4" s="1"/>
  <c r="F2590" i="4" s="1"/>
  <c r="F2591" i="4" s="1"/>
  <c r="F2592" i="4" s="1"/>
  <c r="F2593" i="4" s="1"/>
  <c r="F2594" i="4" s="1"/>
  <c r="F2595" i="4" s="1"/>
  <c r="F2596" i="4" s="1"/>
  <c r="F2597" i="4" s="1"/>
  <c r="F2598" i="4" s="1"/>
  <c r="F2599" i="4" s="1"/>
  <c r="F2600" i="4" s="1"/>
  <c r="F2601" i="4" s="1"/>
  <c r="F2602" i="4" s="1"/>
  <c r="F2603" i="4" s="1"/>
  <c r="F2604" i="4" s="1"/>
  <c r="F2605" i="4" s="1"/>
  <c r="F2606" i="4" s="1"/>
  <c r="F2607" i="4" s="1"/>
  <c r="F2608" i="4" s="1"/>
  <c r="F2609" i="4" s="1"/>
  <c r="F2610" i="4" s="1"/>
  <c r="F2611" i="4" s="1"/>
  <c r="F2612" i="4" s="1"/>
  <c r="F2613" i="4" s="1"/>
  <c r="F2614" i="4" s="1"/>
  <c r="F2615" i="4" s="1"/>
  <c r="F2616" i="4" s="1"/>
  <c r="F2617" i="4" s="1"/>
  <c r="F2618" i="4" s="1"/>
  <c r="F2619" i="4" s="1"/>
  <c r="F2620" i="4" s="1"/>
  <c r="F2621" i="4" s="1"/>
  <c r="F2622" i="4" s="1"/>
  <c r="F2623" i="4" s="1"/>
  <c r="F2624" i="4" s="1"/>
  <c r="F2625" i="4" s="1"/>
  <c r="F2626" i="4" s="1"/>
  <c r="F2627" i="4" s="1"/>
  <c r="F2628" i="4" s="1"/>
  <c r="F2629" i="4" s="1"/>
  <c r="F2630" i="4" s="1"/>
  <c r="F2631" i="4" s="1"/>
  <c r="F2632" i="4" s="1"/>
  <c r="F2633" i="4" s="1"/>
  <c r="F2634" i="4" s="1"/>
  <c r="F2635" i="4" s="1"/>
  <c r="F2636" i="4" s="1"/>
  <c r="F2637" i="4" s="1"/>
  <c r="F2638" i="4" s="1"/>
  <c r="F2639" i="4" s="1"/>
  <c r="F2640" i="4" s="1"/>
  <c r="F2641" i="4" s="1"/>
  <c r="F2642" i="4" s="1"/>
  <c r="F2643" i="4" s="1"/>
  <c r="F2644" i="4" s="1"/>
  <c r="F2645" i="4" s="1"/>
  <c r="F2646" i="4" s="1"/>
  <c r="F2647" i="4" s="1"/>
  <c r="F2648" i="4" s="1"/>
  <c r="F2649" i="4" s="1"/>
  <c r="F2650" i="4" s="1"/>
  <c r="F2651" i="4" s="1"/>
  <c r="F2652" i="4" s="1"/>
  <c r="F2653" i="4" s="1"/>
  <c r="F2654" i="4" s="1"/>
  <c r="F2655" i="4" s="1"/>
  <c r="F2656" i="4" s="1"/>
  <c r="F2657" i="4" s="1"/>
  <c r="F2658" i="4" s="1"/>
  <c r="F2659" i="4" s="1"/>
  <c r="F2660" i="4" s="1"/>
  <c r="F2661" i="4" s="1"/>
  <c r="F2662" i="4" s="1"/>
  <c r="F2663" i="4" s="1"/>
  <c r="F2664" i="4" s="1"/>
  <c r="F2665" i="4" s="1"/>
  <c r="F2666" i="4" s="1"/>
  <c r="F2667" i="4" s="1"/>
  <c r="F2668" i="4" s="1"/>
  <c r="F2669" i="4" s="1"/>
  <c r="F2670" i="4" s="1"/>
  <c r="F2671" i="4" s="1"/>
  <c r="F2672" i="4" s="1"/>
  <c r="F2673" i="4" s="1"/>
  <c r="F2674" i="4" s="1"/>
  <c r="F2675" i="4" s="1"/>
  <c r="F2676" i="4" s="1"/>
  <c r="F2677" i="4" s="1"/>
  <c r="F2678" i="4" s="1"/>
  <c r="F2679" i="4" s="1"/>
  <c r="F2680" i="4" s="1"/>
  <c r="F2681" i="4" s="1"/>
  <c r="F2682" i="4" s="1"/>
  <c r="F2683" i="4" s="1"/>
  <c r="F2684" i="4" s="1"/>
  <c r="F2685" i="4" s="1"/>
  <c r="F2686" i="4" s="1"/>
  <c r="F2687" i="4" s="1"/>
  <c r="F2688" i="4" s="1"/>
  <c r="F2689" i="4" s="1"/>
  <c r="F2690" i="4" s="1"/>
  <c r="F2691" i="4" s="1"/>
  <c r="F2692" i="4" s="1"/>
  <c r="F2693" i="4" s="1"/>
  <c r="F36" i="4"/>
  <c r="J2696" i="1"/>
  <c r="Q2693" i="7"/>
  <c r="P2693" i="7"/>
  <c r="O2693" i="7"/>
  <c r="N2693" i="7"/>
  <c r="Q2692" i="7"/>
  <c r="P2692" i="7"/>
  <c r="O2692" i="7"/>
  <c r="N2692" i="7"/>
  <c r="U2692" i="7" s="1"/>
  <c r="U2691" i="7"/>
  <c r="T2691" i="7"/>
  <c r="Q2691" i="7"/>
  <c r="P2691" i="7"/>
  <c r="O2691" i="7"/>
  <c r="N2691" i="7"/>
  <c r="S2691" i="7" s="1"/>
  <c r="U2690" i="7"/>
  <c r="T2690" i="7"/>
  <c r="S2690" i="7"/>
  <c r="R2690" i="7"/>
  <c r="Q2690" i="7"/>
  <c r="P2690" i="7"/>
  <c r="O2690" i="7"/>
  <c r="N2690" i="7"/>
  <c r="Q2689" i="7"/>
  <c r="P2689" i="7"/>
  <c r="O2689" i="7"/>
  <c r="N2689" i="7"/>
  <c r="Q2688" i="7"/>
  <c r="P2688" i="7"/>
  <c r="O2688" i="7"/>
  <c r="N2688" i="7"/>
  <c r="Q2687" i="7"/>
  <c r="P2687" i="7"/>
  <c r="O2687" i="7"/>
  <c r="N2687" i="7"/>
  <c r="Q2686" i="7"/>
  <c r="P2686" i="7"/>
  <c r="O2686" i="7"/>
  <c r="N2686" i="7"/>
  <c r="U2686" i="7" s="1"/>
  <c r="U2685" i="7"/>
  <c r="T2685" i="7"/>
  <c r="Q2685" i="7"/>
  <c r="P2685" i="7"/>
  <c r="O2685" i="7"/>
  <c r="N2685" i="7"/>
  <c r="S2685" i="7" s="1"/>
  <c r="U2684" i="7"/>
  <c r="T2684" i="7"/>
  <c r="S2684" i="7"/>
  <c r="R2684" i="7"/>
  <c r="Q2684" i="7"/>
  <c r="P2684" i="7"/>
  <c r="O2684" i="7"/>
  <c r="N2684" i="7"/>
  <c r="Q2683" i="7"/>
  <c r="P2683" i="7"/>
  <c r="O2683" i="7"/>
  <c r="N2683" i="7"/>
  <c r="Q2682" i="7"/>
  <c r="P2682" i="7"/>
  <c r="O2682" i="7"/>
  <c r="N2682" i="7"/>
  <c r="Q2681" i="7"/>
  <c r="P2681" i="7"/>
  <c r="O2681" i="7"/>
  <c r="N2681" i="7"/>
  <c r="Q2680" i="7"/>
  <c r="P2680" i="7"/>
  <c r="O2680" i="7"/>
  <c r="N2680" i="7"/>
  <c r="U2680" i="7" s="1"/>
  <c r="U2679" i="7"/>
  <c r="T2679" i="7"/>
  <c r="Q2679" i="7"/>
  <c r="P2679" i="7"/>
  <c r="O2679" i="7"/>
  <c r="N2679" i="7"/>
  <c r="S2679" i="7" s="1"/>
  <c r="U2678" i="7"/>
  <c r="T2678" i="7"/>
  <c r="S2678" i="7"/>
  <c r="R2678" i="7"/>
  <c r="Q2678" i="7"/>
  <c r="P2678" i="7"/>
  <c r="O2678" i="7"/>
  <c r="N2678" i="7"/>
  <c r="Q2677" i="7"/>
  <c r="P2677" i="7"/>
  <c r="O2677" i="7"/>
  <c r="N2677" i="7"/>
  <c r="Q2676" i="7"/>
  <c r="P2676" i="7"/>
  <c r="O2676" i="7"/>
  <c r="N2676" i="7"/>
  <c r="Q2675" i="7"/>
  <c r="P2675" i="7"/>
  <c r="O2675" i="7"/>
  <c r="N2675" i="7"/>
  <c r="Q2674" i="7"/>
  <c r="P2674" i="7"/>
  <c r="O2674" i="7"/>
  <c r="N2674" i="7"/>
  <c r="U2674" i="7" s="1"/>
  <c r="U2673" i="7"/>
  <c r="T2673" i="7"/>
  <c r="Q2673" i="7"/>
  <c r="P2673" i="7"/>
  <c r="O2673" i="7"/>
  <c r="N2673" i="7"/>
  <c r="S2673" i="7" s="1"/>
  <c r="U2672" i="7"/>
  <c r="T2672" i="7"/>
  <c r="S2672" i="7"/>
  <c r="R2672" i="7"/>
  <c r="Q2672" i="7"/>
  <c r="P2672" i="7"/>
  <c r="O2672" i="7"/>
  <c r="N2672" i="7"/>
  <c r="Q2671" i="7"/>
  <c r="P2671" i="7"/>
  <c r="O2671" i="7"/>
  <c r="N2671" i="7"/>
  <c r="Q2670" i="7"/>
  <c r="P2670" i="7"/>
  <c r="O2670" i="7"/>
  <c r="N2670" i="7"/>
  <c r="Q2669" i="7"/>
  <c r="P2669" i="7"/>
  <c r="O2669" i="7"/>
  <c r="N2669" i="7"/>
  <c r="Q2668" i="7"/>
  <c r="P2668" i="7"/>
  <c r="O2668" i="7"/>
  <c r="N2668" i="7"/>
  <c r="U2668" i="7" s="1"/>
  <c r="U2667" i="7"/>
  <c r="T2667" i="7"/>
  <c r="Q2667" i="7"/>
  <c r="P2667" i="7"/>
  <c r="O2667" i="7"/>
  <c r="N2667" i="7"/>
  <c r="S2667" i="7" s="1"/>
  <c r="U2666" i="7"/>
  <c r="T2666" i="7"/>
  <c r="S2666" i="7"/>
  <c r="R2666" i="7"/>
  <c r="Q2666" i="7"/>
  <c r="P2666" i="7"/>
  <c r="O2666" i="7"/>
  <c r="N2666" i="7"/>
  <c r="Q2665" i="7"/>
  <c r="P2665" i="7"/>
  <c r="O2665" i="7"/>
  <c r="N2665" i="7"/>
  <c r="Q2664" i="7"/>
  <c r="P2664" i="7"/>
  <c r="O2664" i="7"/>
  <c r="N2664" i="7"/>
  <c r="Q2663" i="7"/>
  <c r="P2663" i="7"/>
  <c r="O2663" i="7"/>
  <c r="N2663" i="7"/>
  <c r="Q2662" i="7"/>
  <c r="P2662" i="7"/>
  <c r="O2662" i="7"/>
  <c r="N2662" i="7"/>
  <c r="U2662" i="7" s="1"/>
  <c r="U2661" i="7"/>
  <c r="T2661" i="7"/>
  <c r="Q2661" i="7"/>
  <c r="P2661" i="7"/>
  <c r="O2661" i="7"/>
  <c r="N2661" i="7"/>
  <c r="S2661" i="7" s="1"/>
  <c r="U2660" i="7"/>
  <c r="T2660" i="7"/>
  <c r="S2660" i="7"/>
  <c r="R2660" i="7"/>
  <c r="Q2660" i="7"/>
  <c r="P2660" i="7"/>
  <c r="O2660" i="7"/>
  <c r="N2660" i="7"/>
  <c r="Q2659" i="7"/>
  <c r="P2659" i="7"/>
  <c r="O2659" i="7"/>
  <c r="N2659" i="7"/>
  <c r="Q2658" i="7"/>
  <c r="P2658" i="7"/>
  <c r="O2658" i="7"/>
  <c r="N2658" i="7"/>
  <c r="Q2657" i="7"/>
  <c r="P2657" i="7"/>
  <c r="O2657" i="7"/>
  <c r="N2657" i="7"/>
  <c r="Q2656" i="7"/>
  <c r="P2656" i="7"/>
  <c r="O2656" i="7"/>
  <c r="N2656" i="7"/>
  <c r="U2656" i="7" s="1"/>
  <c r="U2655" i="7"/>
  <c r="T2655" i="7"/>
  <c r="Q2655" i="7"/>
  <c r="P2655" i="7"/>
  <c r="O2655" i="7"/>
  <c r="N2655" i="7"/>
  <c r="S2655" i="7" s="1"/>
  <c r="U2654" i="7"/>
  <c r="T2654" i="7"/>
  <c r="S2654" i="7"/>
  <c r="R2654" i="7"/>
  <c r="Q2654" i="7"/>
  <c r="P2654" i="7"/>
  <c r="O2654" i="7"/>
  <c r="N2654" i="7"/>
  <c r="Q2653" i="7"/>
  <c r="P2653" i="7"/>
  <c r="O2653" i="7"/>
  <c r="N2653" i="7"/>
  <c r="Q2652" i="7"/>
  <c r="P2652" i="7"/>
  <c r="O2652" i="7"/>
  <c r="N2652" i="7"/>
  <c r="Q2651" i="7"/>
  <c r="P2651" i="7"/>
  <c r="O2651" i="7"/>
  <c r="N2651" i="7"/>
  <c r="Q2650" i="7"/>
  <c r="P2650" i="7"/>
  <c r="O2650" i="7"/>
  <c r="N2650" i="7"/>
  <c r="U2650" i="7" s="1"/>
  <c r="U2649" i="7"/>
  <c r="T2649" i="7"/>
  <c r="Q2649" i="7"/>
  <c r="P2649" i="7"/>
  <c r="O2649" i="7"/>
  <c r="N2649" i="7"/>
  <c r="S2649" i="7" s="1"/>
  <c r="U2648" i="7"/>
  <c r="T2648" i="7"/>
  <c r="S2648" i="7"/>
  <c r="R2648" i="7"/>
  <c r="Q2648" i="7"/>
  <c r="P2648" i="7"/>
  <c r="O2648" i="7"/>
  <c r="N2648" i="7"/>
  <c r="Q2647" i="7"/>
  <c r="P2647" i="7"/>
  <c r="O2647" i="7"/>
  <c r="N2647" i="7"/>
  <c r="U2647" i="7" s="1"/>
  <c r="Q2646" i="7"/>
  <c r="P2646" i="7"/>
  <c r="O2646" i="7"/>
  <c r="N2646" i="7"/>
  <c r="Q2645" i="7"/>
  <c r="P2645" i="7"/>
  <c r="O2645" i="7"/>
  <c r="N2645" i="7"/>
  <c r="Q2644" i="7"/>
  <c r="P2644" i="7"/>
  <c r="O2644" i="7"/>
  <c r="N2644" i="7"/>
  <c r="U2644" i="7" s="1"/>
  <c r="U2643" i="7"/>
  <c r="T2643" i="7"/>
  <c r="Q2643" i="7"/>
  <c r="P2643" i="7"/>
  <c r="O2643" i="7"/>
  <c r="N2643" i="7"/>
  <c r="S2643" i="7" s="1"/>
  <c r="U2642" i="7"/>
  <c r="T2642" i="7"/>
  <c r="S2642" i="7"/>
  <c r="R2642" i="7"/>
  <c r="Q2642" i="7"/>
  <c r="P2642" i="7"/>
  <c r="O2642" i="7"/>
  <c r="N2642" i="7"/>
  <c r="Q2641" i="7"/>
  <c r="P2641" i="7"/>
  <c r="O2641" i="7"/>
  <c r="N2641" i="7"/>
  <c r="Q2640" i="7"/>
  <c r="P2640" i="7"/>
  <c r="O2640" i="7"/>
  <c r="N2640" i="7"/>
  <c r="Q2639" i="7"/>
  <c r="P2639" i="7"/>
  <c r="O2639" i="7"/>
  <c r="N2639" i="7"/>
  <c r="Q2638" i="7"/>
  <c r="P2638" i="7"/>
  <c r="O2638" i="7"/>
  <c r="N2638" i="7"/>
  <c r="U2638" i="7" s="1"/>
  <c r="U2637" i="7"/>
  <c r="T2637" i="7"/>
  <c r="Q2637" i="7"/>
  <c r="P2637" i="7"/>
  <c r="O2637" i="7"/>
  <c r="N2637" i="7"/>
  <c r="S2637" i="7" s="1"/>
  <c r="U2636" i="7"/>
  <c r="T2636" i="7"/>
  <c r="S2636" i="7"/>
  <c r="R2636" i="7"/>
  <c r="Q2636" i="7"/>
  <c r="P2636" i="7"/>
  <c r="O2636" i="7"/>
  <c r="N2636" i="7"/>
  <c r="Q2635" i="7"/>
  <c r="P2635" i="7"/>
  <c r="O2635" i="7"/>
  <c r="N2635" i="7"/>
  <c r="Q2634" i="7"/>
  <c r="P2634" i="7"/>
  <c r="O2634" i="7"/>
  <c r="N2634" i="7"/>
  <c r="Q2633" i="7"/>
  <c r="P2633" i="7"/>
  <c r="O2633" i="7"/>
  <c r="N2633" i="7"/>
  <c r="Q2632" i="7"/>
  <c r="P2632" i="7"/>
  <c r="O2632" i="7"/>
  <c r="N2632" i="7"/>
  <c r="U2632" i="7" s="1"/>
  <c r="U2631" i="7"/>
  <c r="T2631" i="7"/>
  <c r="Q2631" i="7"/>
  <c r="P2631" i="7"/>
  <c r="O2631" i="7"/>
  <c r="N2631" i="7"/>
  <c r="S2631" i="7" s="1"/>
  <c r="U2630" i="7"/>
  <c r="T2630" i="7"/>
  <c r="S2630" i="7"/>
  <c r="R2630" i="7"/>
  <c r="Q2630" i="7"/>
  <c r="P2630" i="7"/>
  <c r="O2630" i="7"/>
  <c r="N2630" i="7"/>
  <c r="Q2629" i="7"/>
  <c r="P2629" i="7"/>
  <c r="O2629" i="7"/>
  <c r="N2629" i="7"/>
  <c r="Q2628" i="7"/>
  <c r="P2628" i="7"/>
  <c r="O2628" i="7"/>
  <c r="N2628" i="7"/>
  <c r="Q2627" i="7"/>
  <c r="P2627" i="7"/>
  <c r="O2627" i="7"/>
  <c r="N2627" i="7"/>
  <c r="Q2626" i="7"/>
  <c r="P2626" i="7"/>
  <c r="O2626" i="7"/>
  <c r="N2626" i="7"/>
  <c r="U2626" i="7" s="1"/>
  <c r="U2625" i="7"/>
  <c r="T2625" i="7"/>
  <c r="Q2625" i="7"/>
  <c r="P2625" i="7"/>
  <c r="O2625" i="7"/>
  <c r="N2625" i="7"/>
  <c r="S2625" i="7" s="1"/>
  <c r="U2624" i="7"/>
  <c r="T2624" i="7"/>
  <c r="S2624" i="7"/>
  <c r="R2624" i="7"/>
  <c r="Q2624" i="7"/>
  <c r="P2624" i="7"/>
  <c r="O2624" i="7"/>
  <c r="N2624" i="7"/>
  <c r="Q2623" i="7"/>
  <c r="P2623" i="7"/>
  <c r="O2623" i="7"/>
  <c r="N2623" i="7"/>
  <c r="U2623" i="7" s="1"/>
  <c r="Q2622" i="7"/>
  <c r="P2622" i="7"/>
  <c r="O2622" i="7"/>
  <c r="N2622" i="7"/>
  <c r="Q2621" i="7"/>
  <c r="P2621" i="7"/>
  <c r="O2621" i="7"/>
  <c r="N2621" i="7"/>
  <c r="Q2620" i="7"/>
  <c r="P2620" i="7"/>
  <c r="O2620" i="7"/>
  <c r="N2620" i="7"/>
  <c r="U2620" i="7" s="1"/>
  <c r="U2619" i="7"/>
  <c r="T2619" i="7"/>
  <c r="V2619" i="7" s="1"/>
  <c r="Q2619" i="7"/>
  <c r="P2619" i="7"/>
  <c r="O2619" i="7"/>
  <c r="S2619" i="7" s="1"/>
  <c r="N2619" i="7"/>
  <c r="R2619" i="7" s="1"/>
  <c r="U2618" i="7"/>
  <c r="T2618" i="7"/>
  <c r="S2618" i="7"/>
  <c r="R2618" i="7"/>
  <c r="Q2618" i="7"/>
  <c r="P2618" i="7"/>
  <c r="O2618" i="7"/>
  <c r="N2618" i="7"/>
  <c r="Q2617" i="7"/>
  <c r="P2617" i="7"/>
  <c r="O2617" i="7"/>
  <c r="N2617" i="7"/>
  <c r="Q2616" i="7"/>
  <c r="P2616" i="7"/>
  <c r="O2616" i="7"/>
  <c r="N2616" i="7"/>
  <c r="Q2615" i="7"/>
  <c r="P2615" i="7"/>
  <c r="O2615" i="7"/>
  <c r="N2615" i="7"/>
  <c r="S2614" i="7"/>
  <c r="Q2614" i="7"/>
  <c r="P2614" i="7"/>
  <c r="O2614" i="7"/>
  <c r="N2614" i="7"/>
  <c r="U2614" i="7" s="1"/>
  <c r="U2613" i="7"/>
  <c r="T2613" i="7"/>
  <c r="Q2613" i="7"/>
  <c r="P2613" i="7"/>
  <c r="O2613" i="7"/>
  <c r="S2613" i="7" s="1"/>
  <c r="N2613" i="7"/>
  <c r="U2612" i="7"/>
  <c r="T2612" i="7"/>
  <c r="S2612" i="7"/>
  <c r="R2612" i="7"/>
  <c r="Q2612" i="7"/>
  <c r="P2612" i="7"/>
  <c r="O2612" i="7"/>
  <c r="N2612" i="7"/>
  <c r="R2611" i="7"/>
  <c r="Q2611" i="7"/>
  <c r="P2611" i="7"/>
  <c r="O2611" i="7"/>
  <c r="N2611" i="7"/>
  <c r="U2611" i="7" s="1"/>
  <c r="Q2610" i="7"/>
  <c r="P2610" i="7"/>
  <c r="O2610" i="7"/>
  <c r="N2610" i="7"/>
  <c r="Q2609" i="7"/>
  <c r="P2609" i="7"/>
  <c r="O2609" i="7"/>
  <c r="N2609" i="7"/>
  <c r="S2608" i="7"/>
  <c r="Q2608" i="7"/>
  <c r="P2608" i="7"/>
  <c r="O2608" i="7"/>
  <c r="N2608" i="7"/>
  <c r="U2608" i="7" s="1"/>
  <c r="U2607" i="7"/>
  <c r="T2607" i="7"/>
  <c r="Q2607" i="7"/>
  <c r="P2607" i="7"/>
  <c r="O2607" i="7"/>
  <c r="S2607" i="7" s="1"/>
  <c r="N2607" i="7"/>
  <c r="U2606" i="7"/>
  <c r="T2606" i="7"/>
  <c r="S2606" i="7"/>
  <c r="R2606" i="7"/>
  <c r="Q2606" i="7"/>
  <c r="P2606" i="7"/>
  <c r="O2606" i="7"/>
  <c r="N2606" i="7"/>
  <c r="R2605" i="7"/>
  <c r="Q2605" i="7"/>
  <c r="P2605" i="7"/>
  <c r="O2605" i="7"/>
  <c r="N2605" i="7"/>
  <c r="Q2604" i="7"/>
  <c r="P2604" i="7"/>
  <c r="O2604" i="7"/>
  <c r="N2604" i="7"/>
  <c r="Q2603" i="7"/>
  <c r="P2603" i="7"/>
  <c r="O2603" i="7"/>
  <c r="N2603" i="7"/>
  <c r="S2602" i="7"/>
  <c r="Q2602" i="7"/>
  <c r="P2602" i="7"/>
  <c r="O2602" i="7"/>
  <c r="N2602" i="7"/>
  <c r="U2602" i="7" s="1"/>
  <c r="U2601" i="7"/>
  <c r="T2601" i="7"/>
  <c r="Q2601" i="7"/>
  <c r="P2601" i="7"/>
  <c r="O2601" i="7"/>
  <c r="S2601" i="7" s="1"/>
  <c r="N2601" i="7"/>
  <c r="U2600" i="7"/>
  <c r="T2600" i="7"/>
  <c r="S2600" i="7"/>
  <c r="R2600" i="7"/>
  <c r="Q2600" i="7"/>
  <c r="P2600" i="7"/>
  <c r="O2600" i="7"/>
  <c r="N2600" i="7"/>
  <c r="Q2599" i="7"/>
  <c r="P2599" i="7"/>
  <c r="O2599" i="7"/>
  <c r="N2599" i="7"/>
  <c r="Q2598" i="7"/>
  <c r="P2598" i="7"/>
  <c r="O2598" i="7"/>
  <c r="N2598" i="7"/>
  <c r="Q2597" i="7"/>
  <c r="P2597" i="7"/>
  <c r="O2597" i="7"/>
  <c r="N2597" i="7"/>
  <c r="S2596" i="7"/>
  <c r="Q2596" i="7"/>
  <c r="P2596" i="7"/>
  <c r="O2596" i="7"/>
  <c r="N2596" i="7"/>
  <c r="U2596" i="7" s="1"/>
  <c r="U2595" i="7"/>
  <c r="T2595" i="7"/>
  <c r="Q2595" i="7"/>
  <c r="P2595" i="7"/>
  <c r="O2595" i="7"/>
  <c r="S2595" i="7" s="1"/>
  <c r="N2595" i="7"/>
  <c r="R2595" i="7" s="1"/>
  <c r="W2595" i="7" s="1"/>
  <c r="U2594" i="7"/>
  <c r="T2594" i="7"/>
  <c r="S2594" i="7"/>
  <c r="R2594" i="7"/>
  <c r="Q2594" i="7"/>
  <c r="P2594" i="7"/>
  <c r="O2594" i="7"/>
  <c r="N2594" i="7"/>
  <c r="R2593" i="7"/>
  <c r="Q2593" i="7"/>
  <c r="P2593" i="7"/>
  <c r="O2593" i="7"/>
  <c r="N2593" i="7"/>
  <c r="U2593" i="7" s="1"/>
  <c r="Q2592" i="7"/>
  <c r="P2592" i="7"/>
  <c r="O2592" i="7"/>
  <c r="N2592" i="7"/>
  <c r="Q2591" i="7"/>
  <c r="P2591" i="7"/>
  <c r="O2591" i="7"/>
  <c r="N2591" i="7"/>
  <c r="S2590" i="7"/>
  <c r="Q2590" i="7"/>
  <c r="P2590" i="7"/>
  <c r="O2590" i="7"/>
  <c r="N2590" i="7"/>
  <c r="U2590" i="7" s="1"/>
  <c r="U2589" i="7"/>
  <c r="T2589" i="7"/>
  <c r="Q2589" i="7"/>
  <c r="P2589" i="7"/>
  <c r="O2589" i="7"/>
  <c r="N2589" i="7"/>
  <c r="S2589" i="7" s="1"/>
  <c r="U2588" i="7"/>
  <c r="T2588" i="7"/>
  <c r="S2588" i="7"/>
  <c r="R2588" i="7"/>
  <c r="Q2588" i="7"/>
  <c r="P2588" i="7"/>
  <c r="O2588" i="7"/>
  <c r="N2588" i="7"/>
  <c r="R2587" i="7"/>
  <c r="Q2587" i="7"/>
  <c r="P2587" i="7"/>
  <c r="O2587" i="7"/>
  <c r="N2587" i="7"/>
  <c r="Q2586" i="7"/>
  <c r="P2586" i="7"/>
  <c r="O2586" i="7"/>
  <c r="N2586" i="7"/>
  <c r="Q2585" i="7"/>
  <c r="P2585" i="7"/>
  <c r="O2585" i="7"/>
  <c r="N2585" i="7"/>
  <c r="S2584" i="7"/>
  <c r="Q2584" i="7"/>
  <c r="P2584" i="7"/>
  <c r="O2584" i="7"/>
  <c r="N2584" i="7"/>
  <c r="U2584" i="7" s="1"/>
  <c r="U2583" i="7"/>
  <c r="T2583" i="7"/>
  <c r="V2583" i="7" s="1"/>
  <c r="Q2583" i="7"/>
  <c r="P2583" i="7"/>
  <c r="O2583" i="7"/>
  <c r="S2583" i="7" s="1"/>
  <c r="N2583" i="7"/>
  <c r="R2583" i="7" s="1"/>
  <c r="U2582" i="7"/>
  <c r="T2582" i="7"/>
  <c r="S2582" i="7"/>
  <c r="R2582" i="7"/>
  <c r="Q2582" i="7"/>
  <c r="P2582" i="7"/>
  <c r="O2582" i="7"/>
  <c r="N2582" i="7"/>
  <c r="Q2581" i="7"/>
  <c r="P2581" i="7"/>
  <c r="O2581" i="7"/>
  <c r="N2581" i="7"/>
  <c r="Q2580" i="7"/>
  <c r="P2580" i="7"/>
  <c r="O2580" i="7"/>
  <c r="N2580" i="7"/>
  <c r="Q2579" i="7"/>
  <c r="P2579" i="7"/>
  <c r="O2579" i="7"/>
  <c r="N2579" i="7"/>
  <c r="S2578" i="7"/>
  <c r="Q2578" i="7"/>
  <c r="P2578" i="7"/>
  <c r="O2578" i="7"/>
  <c r="N2578" i="7"/>
  <c r="U2578" i="7" s="1"/>
  <c r="U2577" i="7"/>
  <c r="T2577" i="7"/>
  <c r="V2577" i="7" s="1"/>
  <c r="Q2577" i="7"/>
  <c r="P2577" i="7"/>
  <c r="O2577" i="7"/>
  <c r="S2577" i="7" s="1"/>
  <c r="N2577" i="7"/>
  <c r="R2577" i="7" s="1"/>
  <c r="U2576" i="7"/>
  <c r="T2576" i="7"/>
  <c r="S2576" i="7"/>
  <c r="R2576" i="7"/>
  <c r="Q2576" i="7"/>
  <c r="P2576" i="7"/>
  <c r="O2576" i="7"/>
  <c r="N2576" i="7"/>
  <c r="R2575" i="7"/>
  <c r="Q2575" i="7"/>
  <c r="P2575" i="7"/>
  <c r="O2575" i="7"/>
  <c r="N2575" i="7"/>
  <c r="U2575" i="7" s="1"/>
  <c r="Q2574" i="7"/>
  <c r="P2574" i="7"/>
  <c r="O2574" i="7"/>
  <c r="N2574" i="7"/>
  <c r="Q2573" i="7"/>
  <c r="P2573" i="7"/>
  <c r="O2573" i="7"/>
  <c r="N2573" i="7"/>
  <c r="S2572" i="7"/>
  <c r="Q2572" i="7"/>
  <c r="P2572" i="7"/>
  <c r="O2572" i="7"/>
  <c r="N2572" i="7"/>
  <c r="U2572" i="7" s="1"/>
  <c r="U2571" i="7"/>
  <c r="T2571" i="7"/>
  <c r="Q2571" i="7"/>
  <c r="P2571" i="7"/>
  <c r="O2571" i="7"/>
  <c r="S2571" i="7" s="1"/>
  <c r="N2571" i="7"/>
  <c r="R2571" i="7" s="1"/>
  <c r="U2570" i="7"/>
  <c r="T2570" i="7"/>
  <c r="S2570" i="7"/>
  <c r="R2570" i="7"/>
  <c r="Q2570" i="7"/>
  <c r="P2570" i="7"/>
  <c r="O2570" i="7"/>
  <c r="N2570" i="7"/>
  <c r="Q2569" i="7"/>
  <c r="R2569" i="7" s="1"/>
  <c r="P2569" i="7"/>
  <c r="O2569" i="7"/>
  <c r="N2569" i="7"/>
  <c r="Q2568" i="7"/>
  <c r="P2568" i="7"/>
  <c r="O2568" i="7"/>
  <c r="N2568" i="7"/>
  <c r="Q2567" i="7"/>
  <c r="P2567" i="7"/>
  <c r="O2567" i="7"/>
  <c r="N2567" i="7"/>
  <c r="S2566" i="7"/>
  <c r="Q2566" i="7"/>
  <c r="P2566" i="7"/>
  <c r="O2566" i="7"/>
  <c r="N2566" i="7"/>
  <c r="U2566" i="7" s="1"/>
  <c r="U2565" i="7"/>
  <c r="T2565" i="7"/>
  <c r="Q2565" i="7"/>
  <c r="P2565" i="7"/>
  <c r="O2565" i="7"/>
  <c r="S2565" i="7" s="1"/>
  <c r="N2565" i="7"/>
  <c r="R2565" i="7" s="1"/>
  <c r="U2564" i="7"/>
  <c r="T2564" i="7"/>
  <c r="S2564" i="7"/>
  <c r="R2564" i="7"/>
  <c r="Q2564" i="7"/>
  <c r="P2564" i="7"/>
  <c r="O2564" i="7"/>
  <c r="N2564" i="7"/>
  <c r="Q2563" i="7"/>
  <c r="P2563" i="7"/>
  <c r="O2563" i="7"/>
  <c r="N2563" i="7"/>
  <c r="Q2562" i="7"/>
  <c r="P2562" i="7"/>
  <c r="O2562" i="7"/>
  <c r="N2562" i="7"/>
  <c r="Q2561" i="7"/>
  <c r="P2561" i="7"/>
  <c r="O2561" i="7"/>
  <c r="N2561" i="7"/>
  <c r="S2560" i="7"/>
  <c r="Q2560" i="7"/>
  <c r="P2560" i="7"/>
  <c r="O2560" i="7"/>
  <c r="N2560" i="7"/>
  <c r="U2560" i="7" s="1"/>
  <c r="U2559" i="7"/>
  <c r="T2559" i="7"/>
  <c r="Q2559" i="7"/>
  <c r="P2559" i="7"/>
  <c r="O2559" i="7"/>
  <c r="N2559" i="7"/>
  <c r="S2559" i="7" s="1"/>
  <c r="U2558" i="7"/>
  <c r="T2558" i="7"/>
  <c r="S2558" i="7"/>
  <c r="R2558" i="7"/>
  <c r="Q2558" i="7"/>
  <c r="P2558" i="7"/>
  <c r="O2558" i="7"/>
  <c r="N2558" i="7"/>
  <c r="Q2557" i="7"/>
  <c r="P2557" i="7"/>
  <c r="O2557" i="7"/>
  <c r="N2557" i="7"/>
  <c r="Q2556" i="7"/>
  <c r="P2556" i="7"/>
  <c r="O2556" i="7"/>
  <c r="N2556" i="7"/>
  <c r="Q2555" i="7"/>
  <c r="P2555" i="7"/>
  <c r="O2555" i="7"/>
  <c r="N2555" i="7"/>
  <c r="S2554" i="7"/>
  <c r="Q2554" i="7"/>
  <c r="P2554" i="7"/>
  <c r="O2554" i="7"/>
  <c r="N2554" i="7"/>
  <c r="U2554" i="7" s="1"/>
  <c r="U2553" i="7"/>
  <c r="T2553" i="7"/>
  <c r="Q2553" i="7"/>
  <c r="P2553" i="7"/>
  <c r="O2553" i="7"/>
  <c r="N2553" i="7"/>
  <c r="S2553" i="7" s="1"/>
  <c r="U2552" i="7"/>
  <c r="T2552" i="7"/>
  <c r="S2552" i="7"/>
  <c r="R2552" i="7"/>
  <c r="Q2552" i="7"/>
  <c r="P2552" i="7"/>
  <c r="O2552" i="7"/>
  <c r="N2552" i="7"/>
  <c r="Q2551" i="7"/>
  <c r="R2551" i="7" s="1"/>
  <c r="P2551" i="7"/>
  <c r="O2551" i="7"/>
  <c r="N2551" i="7"/>
  <c r="Q2550" i="7"/>
  <c r="P2550" i="7"/>
  <c r="O2550" i="7"/>
  <c r="N2550" i="7"/>
  <c r="Q2549" i="7"/>
  <c r="P2549" i="7"/>
  <c r="O2549" i="7"/>
  <c r="N2549" i="7"/>
  <c r="S2548" i="7"/>
  <c r="Q2548" i="7"/>
  <c r="P2548" i="7"/>
  <c r="O2548" i="7"/>
  <c r="N2548" i="7"/>
  <c r="U2548" i="7" s="1"/>
  <c r="U2547" i="7"/>
  <c r="T2547" i="7"/>
  <c r="Q2547" i="7"/>
  <c r="P2547" i="7"/>
  <c r="O2547" i="7"/>
  <c r="N2547" i="7"/>
  <c r="S2547" i="7" s="1"/>
  <c r="Q2546" i="7"/>
  <c r="P2546" i="7"/>
  <c r="O2546" i="7"/>
  <c r="U2546" i="7" s="1"/>
  <c r="N2546" i="7"/>
  <c r="S2545" i="7"/>
  <c r="R2545" i="7"/>
  <c r="Q2545" i="7"/>
  <c r="P2545" i="7"/>
  <c r="O2545" i="7"/>
  <c r="N2545" i="7"/>
  <c r="Q2544" i="7"/>
  <c r="P2544" i="7"/>
  <c r="O2544" i="7"/>
  <c r="N2544" i="7"/>
  <c r="U2543" i="7"/>
  <c r="Q2543" i="7"/>
  <c r="P2543" i="7"/>
  <c r="O2543" i="7"/>
  <c r="N2543" i="7"/>
  <c r="S2542" i="7"/>
  <c r="R2542" i="7"/>
  <c r="Q2542" i="7"/>
  <c r="P2542" i="7"/>
  <c r="O2542" i="7"/>
  <c r="N2542" i="7"/>
  <c r="U2542" i="7" s="1"/>
  <c r="Q2541" i="7"/>
  <c r="U2541" i="7" s="1"/>
  <c r="P2541" i="7"/>
  <c r="O2541" i="7"/>
  <c r="N2541" i="7"/>
  <c r="U2540" i="7"/>
  <c r="T2540" i="7"/>
  <c r="S2540" i="7"/>
  <c r="R2540" i="7"/>
  <c r="Q2540" i="7"/>
  <c r="P2540" i="7"/>
  <c r="O2540" i="7"/>
  <c r="N2540" i="7"/>
  <c r="S2539" i="7"/>
  <c r="Q2539" i="7"/>
  <c r="P2539" i="7"/>
  <c r="T2539" i="7" s="1"/>
  <c r="O2539" i="7"/>
  <c r="N2539" i="7"/>
  <c r="U2539" i="7" s="1"/>
  <c r="Q2538" i="7"/>
  <c r="P2538" i="7"/>
  <c r="O2538" i="7"/>
  <c r="N2538" i="7"/>
  <c r="Q2537" i="7"/>
  <c r="P2537" i="7"/>
  <c r="O2537" i="7"/>
  <c r="N2537" i="7"/>
  <c r="S2536" i="7"/>
  <c r="R2536" i="7"/>
  <c r="Q2536" i="7"/>
  <c r="P2536" i="7"/>
  <c r="O2536" i="7"/>
  <c r="N2536" i="7"/>
  <c r="U2536" i="7" s="1"/>
  <c r="U2535" i="7"/>
  <c r="T2535" i="7"/>
  <c r="Q2535" i="7"/>
  <c r="P2535" i="7"/>
  <c r="O2535" i="7"/>
  <c r="N2535" i="7"/>
  <c r="S2535" i="7" s="1"/>
  <c r="U2534" i="7"/>
  <c r="T2534" i="7"/>
  <c r="Q2534" i="7"/>
  <c r="P2534" i="7"/>
  <c r="O2534" i="7"/>
  <c r="S2534" i="7" s="1"/>
  <c r="N2534" i="7"/>
  <c r="Q2533" i="7"/>
  <c r="P2533" i="7"/>
  <c r="O2533" i="7"/>
  <c r="N2533" i="7"/>
  <c r="Q2532" i="7"/>
  <c r="P2532" i="7"/>
  <c r="O2532" i="7"/>
  <c r="N2532" i="7"/>
  <c r="Q2531" i="7"/>
  <c r="P2531" i="7"/>
  <c r="O2531" i="7"/>
  <c r="N2531" i="7"/>
  <c r="S2530" i="7"/>
  <c r="R2530" i="7"/>
  <c r="Q2530" i="7"/>
  <c r="P2530" i="7"/>
  <c r="O2530" i="7"/>
  <c r="N2530" i="7"/>
  <c r="U2530" i="7" s="1"/>
  <c r="T2529" i="7"/>
  <c r="Q2529" i="7"/>
  <c r="U2529" i="7" s="1"/>
  <c r="P2529" i="7"/>
  <c r="O2529" i="7"/>
  <c r="N2529" i="7"/>
  <c r="Q2528" i="7"/>
  <c r="P2528" i="7"/>
  <c r="O2528" i="7"/>
  <c r="U2528" i="7" s="1"/>
  <c r="N2528" i="7"/>
  <c r="S2527" i="7"/>
  <c r="R2527" i="7"/>
  <c r="Q2527" i="7"/>
  <c r="P2527" i="7"/>
  <c r="O2527" i="7"/>
  <c r="T2527" i="7" s="1"/>
  <c r="N2527" i="7"/>
  <c r="U2527" i="7" s="1"/>
  <c r="Q2526" i="7"/>
  <c r="P2526" i="7"/>
  <c r="O2526" i="7"/>
  <c r="N2526" i="7"/>
  <c r="U2525" i="7"/>
  <c r="Q2525" i="7"/>
  <c r="P2525" i="7"/>
  <c r="O2525" i="7"/>
  <c r="N2525" i="7"/>
  <c r="Q2524" i="7"/>
  <c r="P2524" i="7"/>
  <c r="R2524" i="7" s="1"/>
  <c r="O2524" i="7"/>
  <c r="N2524" i="7"/>
  <c r="Q2523" i="7"/>
  <c r="P2523" i="7"/>
  <c r="O2523" i="7"/>
  <c r="N2523" i="7"/>
  <c r="U2523" i="7" s="1"/>
  <c r="U2522" i="7"/>
  <c r="T2522" i="7"/>
  <c r="S2522" i="7"/>
  <c r="Q2522" i="7"/>
  <c r="P2522" i="7"/>
  <c r="O2522" i="7"/>
  <c r="N2522" i="7"/>
  <c r="R2522" i="7" s="1"/>
  <c r="S2521" i="7"/>
  <c r="Q2521" i="7"/>
  <c r="R2521" i="7" s="1"/>
  <c r="P2521" i="7"/>
  <c r="O2521" i="7"/>
  <c r="N2521" i="7"/>
  <c r="Q2520" i="7"/>
  <c r="P2520" i="7"/>
  <c r="O2520" i="7"/>
  <c r="N2520" i="7"/>
  <c r="T2520" i="7" s="1"/>
  <c r="Q2519" i="7"/>
  <c r="P2519" i="7"/>
  <c r="O2519" i="7"/>
  <c r="N2519" i="7"/>
  <c r="U2519" i="7" s="1"/>
  <c r="T2518" i="7"/>
  <c r="Q2518" i="7"/>
  <c r="P2518" i="7"/>
  <c r="O2518" i="7"/>
  <c r="N2518" i="7"/>
  <c r="U2518" i="7" s="1"/>
  <c r="U2517" i="7"/>
  <c r="R2517" i="7"/>
  <c r="Q2517" i="7"/>
  <c r="P2517" i="7"/>
  <c r="O2517" i="7"/>
  <c r="N2517" i="7"/>
  <c r="T2517" i="7" s="1"/>
  <c r="U2516" i="7"/>
  <c r="T2516" i="7"/>
  <c r="S2516" i="7"/>
  <c r="Q2516" i="7"/>
  <c r="P2516" i="7"/>
  <c r="O2516" i="7"/>
  <c r="N2516" i="7"/>
  <c r="R2516" i="7" s="1"/>
  <c r="Q2515" i="7"/>
  <c r="P2515" i="7"/>
  <c r="O2515" i="7"/>
  <c r="N2515" i="7"/>
  <c r="U2515" i="7" s="1"/>
  <c r="Q2514" i="7"/>
  <c r="P2514" i="7"/>
  <c r="O2514" i="7"/>
  <c r="N2514" i="7"/>
  <c r="Q2513" i="7"/>
  <c r="P2513" i="7"/>
  <c r="O2513" i="7"/>
  <c r="N2513" i="7"/>
  <c r="U2513" i="7" s="1"/>
  <c r="T2512" i="7"/>
  <c r="Q2512" i="7"/>
  <c r="P2512" i="7"/>
  <c r="O2512" i="7"/>
  <c r="N2512" i="7"/>
  <c r="U2512" i="7" s="1"/>
  <c r="U2511" i="7"/>
  <c r="R2511" i="7"/>
  <c r="Q2511" i="7"/>
  <c r="P2511" i="7"/>
  <c r="O2511" i="7"/>
  <c r="N2511" i="7"/>
  <c r="T2511" i="7" s="1"/>
  <c r="U2510" i="7"/>
  <c r="S2510" i="7"/>
  <c r="Q2510" i="7"/>
  <c r="P2510" i="7"/>
  <c r="T2510" i="7" s="1"/>
  <c r="O2510" i="7"/>
  <c r="N2510" i="7"/>
  <c r="R2510" i="7" s="1"/>
  <c r="Q2509" i="7"/>
  <c r="S2509" i="7" s="1"/>
  <c r="P2509" i="7"/>
  <c r="O2509" i="7"/>
  <c r="N2509" i="7"/>
  <c r="U2509" i="7" s="1"/>
  <c r="Q2508" i="7"/>
  <c r="P2508" i="7"/>
  <c r="O2508" i="7"/>
  <c r="N2508" i="7"/>
  <c r="T2508" i="7" s="1"/>
  <c r="Q2507" i="7"/>
  <c r="P2507" i="7"/>
  <c r="O2507" i="7"/>
  <c r="N2507" i="7"/>
  <c r="T2506" i="7"/>
  <c r="Q2506" i="7"/>
  <c r="P2506" i="7"/>
  <c r="O2506" i="7"/>
  <c r="N2506" i="7"/>
  <c r="U2506" i="7" s="1"/>
  <c r="U2505" i="7"/>
  <c r="R2505" i="7"/>
  <c r="Q2505" i="7"/>
  <c r="P2505" i="7"/>
  <c r="O2505" i="7"/>
  <c r="N2505" i="7"/>
  <c r="T2505" i="7" s="1"/>
  <c r="U2504" i="7"/>
  <c r="S2504" i="7"/>
  <c r="Q2504" i="7"/>
  <c r="P2504" i="7"/>
  <c r="T2504" i="7" s="1"/>
  <c r="O2504" i="7"/>
  <c r="N2504" i="7"/>
  <c r="R2504" i="7" s="1"/>
  <c r="Q2503" i="7"/>
  <c r="S2503" i="7" s="1"/>
  <c r="P2503" i="7"/>
  <c r="O2503" i="7"/>
  <c r="N2503" i="7"/>
  <c r="Q2502" i="7"/>
  <c r="P2502" i="7"/>
  <c r="O2502" i="7"/>
  <c r="N2502" i="7"/>
  <c r="T2502" i="7" s="1"/>
  <c r="Q2501" i="7"/>
  <c r="P2501" i="7"/>
  <c r="O2501" i="7"/>
  <c r="N2501" i="7"/>
  <c r="U2501" i="7" s="1"/>
  <c r="T2500" i="7"/>
  <c r="Q2500" i="7"/>
  <c r="P2500" i="7"/>
  <c r="O2500" i="7"/>
  <c r="N2500" i="7"/>
  <c r="U2500" i="7" s="1"/>
  <c r="U2499" i="7"/>
  <c r="R2499" i="7"/>
  <c r="Q2499" i="7"/>
  <c r="P2499" i="7"/>
  <c r="O2499" i="7"/>
  <c r="N2499" i="7"/>
  <c r="T2499" i="7" s="1"/>
  <c r="U2498" i="7"/>
  <c r="S2498" i="7"/>
  <c r="Q2498" i="7"/>
  <c r="P2498" i="7"/>
  <c r="T2498" i="7" s="1"/>
  <c r="O2498" i="7"/>
  <c r="N2498" i="7"/>
  <c r="R2498" i="7" s="1"/>
  <c r="Q2497" i="7"/>
  <c r="S2497" i="7" s="1"/>
  <c r="P2497" i="7"/>
  <c r="O2497" i="7"/>
  <c r="N2497" i="7"/>
  <c r="Q2496" i="7"/>
  <c r="P2496" i="7"/>
  <c r="O2496" i="7"/>
  <c r="N2496" i="7"/>
  <c r="Q2495" i="7"/>
  <c r="P2495" i="7"/>
  <c r="O2495" i="7"/>
  <c r="N2495" i="7"/>
  <c r="T2494" i="7"/>
  <c r="Q2494" i="7"/>
  <c r="P2494" i="7"/>
  <c r="O2494" i="7"/>
  <c r="N2494" i="7"/>
  <c r="U2494" i="7" s="1"/>
  <c r="U2493" i="7"/>
  <c r="R2493" i="7"/>
  <c r="Q2493" i="7"/>
  <c r="P2493" i="7"/>
  <c r="O2493" i="7"/>
  <c r="N2493" i="7"/>
  <c r="T2493" i="7" s="1"/>
  <c r="U2492" i="7"/>
  <c r="S2492" i="7"/>
  <c r="Q2492" i="7"/>
  <c r="P2492" i="7"/>
  <c r="T2492" i="7" s="1"/>
  <c r="O2492" i="7"/>
  <c r="N2492" i="7"/>
  <c r="R2492" i="7" s="1"/>
  <c r="Q2491" i="7"/>
  <c r="S2491" i="7" s="1"/>
  <c r="P2491" i="7"/>
  <c r="O2491" i="7"/>
  <c r="N2491" i="7"/>
  <c r="U2491" i="7" s="1"/>
  <c r="Q2490" i="7"/>
  <c r="P2490" i="7"/>
  <c r="O2490" i="7"/>
  <c r="N2490" i="7"/>
  <c r="Q2489" i="7"/>
  <c r="P2489" i="7"/>
  <c r="O2489" i="7"/>
  <c r="N2489" i="7"/>
  <c r="T2488" i="7"/>
  <c r="Q2488" i="7"/>
  <c r="P2488" i="7"/>
  <c r="O2488" i="7"/>
  <c r="N2488" i="7"/>
  <c r="U2488" i="7" s="1"/>
  <c r="U2487" i="7"/>
  <c r="R2487" i="7"/>
  <c r="Q2487" i="7"/>
  <c r="P2487" i="7"/>
  <c r="O2487" i="7"/>
  <c r="N2487" i="7"/>
  <c r="T2487" i="7" s="1"/>
  <c r="U2486" i="7"/>
  <c r="S2486" i="7"/>
  <c r="Q2486" i="7"/>
  <c r="P2486" i="7"/>
  <c r="T2486" i="7" s="1"/>
  <c r="O2486" i="7"/>
  <c r="N2486" i="7"/>
  <c r="R2486" i="7" s="1"/>
  <c r="S2485" i="7"/>
  <c r="Q2485" i="7"/>
  <c r="P2485" i="7"/>
  <c r="O2485" i="7"/>
  <c r="N2485" i="7"/>
  <c r="Q2484" i="7"/>
  <c r="P2484" i="7"/>
  <c r="O2484" i="7"/>
  <c r="N2484" i="7"/>
  <c r="Q2483" i="7"/>
  <c r="P2483" i="7"/>
  <c r="O2483" i="7"/>
  <c r="N2483" i="7"/>
  <c r="T2482" i="7"/>
  <c r="Q2482" i="7"/>
  <c r="P2482" i="7"/>
  <c r="O2482" i="7"/>
  <c r="N2482" i="7"/>
  <c r="U2482" i="7" s="1"/>
  <c r="U2481" i="7"/>
  <c r="R2481" i="7"/>
  <c r="Q2481" i="7"/>
  <c r="P2481" i="7"/>
  <c r="O2481" i="7"/>
  <c r="N2481" i="7"/>
  <c r="T2481" i="7" s="1"/>
  <c r="U2480" i="7"/>
  <c r="S2480" i="7"/>
  <c r="Q2480" i="7"/>
  <c r="P2480" i="7"/>
  <c r="T2480" i="7" s="1"/>
  <c r="O2480" i="7"/>
  <c r="N2480" i="7"/>
  <c r="R2480" i="7" s="1"/>
  <c r="Q2479" i="7"/>
  <c r="S2479" i="7" s="1"/>
  <c r="P2479" i="7"/>
  <c r="O2479" i="7"/>
  <c r="N2479" i="7"/>
  <c r="U2479" i="7" s="1"/>
  <c r="Q2478" i="7"/>
  <c r="P2478" i="7"/>
  <c r="O2478" i="7"/>
  <c r="N2478" i="7"/>
  <c r="Q2477" i="7"/>
  <c r="P2477" i="7"/>
  <c r="O2477" i="7"/>
  <c r="N2477" i="7"/>
  <c r="T2476" i="7"/>
  <c r="Q2476" i="7"/>
  <c r="P2476" i="7"/>
  <c r="O2476" i="7"/>
  <c r="N2476" i="7"/>
  <c r="U2476" i="7" s="1"/>
  <c r="U2475" i="7"/>
  <c r="R2475" i="7"/>
  <c r="Q2475" i="7"/>
  <c r="P2475" i="7"/>
  <c r="O2475" i="7"/>
  <c r="N2475" i="7"/>
  <c r="T2475" i="7" s="1"/>
  <c r="U2474" i="7"/>
  <c r="S2474" i="7"/>
  <c r="Q2474" i="7"/>
  <c r="P2474" i="7"/>
  <c r="T2474" i="7" s="1"/>
  <c r="O2474" i="7"/>
  <c r="N2474" i="7"/>
  <c r="R2474" i="7" s="1"/>
  <c r="Q2473" i="7"/>
  <c r="S2473" i="7" s="1"/>
  <c r="P2473" i="7"/>
  <c r="O2473" i="7"/>
  <c r="N2473" i="7"/>
  <c r="U2473" i="7" s="1"/>
  <c r="Q2472" i="7"/>
  <c r="P2472" i="7"/>
  <c r="O2472" i="7"/>
  <c r="N2472" i="7"/>
  <c r="U2472" i="7" s="1"/>
  <c r="Q2471" i="7"/>
  <c r="P2471" i="7"/>
  <c r="O2471" i="7"/>
  <c r="N2471" i="7"/>
  <c r="T2470" i="7"/>
  <c r="Q2470" i="7"/>
  <c r="P2470" i="7"/>
  <c r="O2470" i="7"/>
  <c r="N2470" i="7"/>
  <c r="U2470" i="7" s="1"/>
  <c r="U2469" i="7"/>
  <c r="R2469" i="7"/>
  <c r="Q2469" i="7"/>
  <c r="P2469" i="7"/>
  <c r="O2469" i="7"/>
  <c r="N2469" i="7"/>
  <c r="T2469" i="7" s="1"/>
  <c r="U2468" i="7"/>
  <c r="S2468" i="7"/>
  <c r="Q2468" i="7"/>
  <c r="P2468" i="7"/>
  <c r="T2468" i="7" s="1"/>
  <c r="O2468" i="7"/>
  <c r="N2468" i="7"/>
  <c r="R2468" i="7" s="1"/>
  <c r="Q2467" i="7"/>
  <c r="S2467" i="7" s="1"/>
  <c r="P2467" i="7"/>
  <c r="O2467" i="7"/>
  <c r="N2467" i="7"/>
  <c r="Q2466" i="7"/>
  <c r="P2466" i="7"/>
  <c r="O2466" i="7"/>
  <c r="N2466" i="7"/>
  <c r="Q2465" i="7"/>
  <c r="P2465" i="7"/>
  <c r="O2465" i="7"/>
  <c r="N2465" i="7"/>
  <c r="T2464" i="7"/>
  <c r="Q2464" i="7"/>
  <c r="P2464" i="7"/>
  <c r="O2464" i="7"/>
  <c r="N2464" i="7"/>
  <c r="U2464" i="7" s="1"/>
  <c r="U2463" i="7"/>
  <c r="R2463" i="7"/>
  <c r="Q2463" i="7"/>
  <c r="P2463" i="7"/>
  <c r="O2463" i="7"/>
  <c r="N2463" i="7"/>
  <c r="T2463" i="7" s="1"/>
  <c r="U2462" i="7"/>
  <c r="S2462" i="7"/>
  <c r="Q2462" i="7"/>
  <c r="P2462" i="7"/>
  <c r="T2462" i="7" s="1"/>
  <c r="O2462" i="7"/>
  <c r="N2462" i="7"/>
  <c r="R2462" i="7" s="1"/>
  <c r="Q2461" i="7"/>
  <c r="S2461" i="7" s="1"/>
  <c r="P2461" i="7"/>
  <c r="O2461" i="7"/>
  <c r="N2461" i="7"/>
  <c r="U2461" i="7" s="1"/>
  <c r="Q2460" i="7"/>
  <c r="P2460" i="7"/>
  <c r="O2460" i="7"/>
  <c r="N2460" i="7"/>
  <c r="Q2459" i="7"/>
  <c r="P2459" i="7"/>
  <c r="O2459" i="7"/>
  <c r="N2459" i="7"/>
  <c r="T2458" i="7"/>
  <c r="Q2458" i="7"/>
  <c r="P2458" i="7"/>
  <c r="O2458" i="7"/>
  <c r="N2458" i="7"/>
  <c r="U2458" i="7" s="1"/>
  <c r="U2457" i="7"/>
  <c r="S2457" i="7"/>
  <c r="R2457" i="7"/>
  <c r="Q2457" i="7"/>
  <c r="P2457" i="7"/>
  <c r="O2457" i="7"/>
  <c r="T2457" i="7" s="1"/>
  <c r="W2457" i="7" s="1"/>
  <c r="N2457" i="7"/>
  <c r="U2456" i="7"/>
  <c r="S2456" i="7"/>
  <c r="Q2456" i="7"/>
  <c r="P2456" i="7"/>
  <c r="T2456" i="7" s="1"/>
  <c r="O2456" i="7"/>
  <c r="N2456" i="7"/>
  <c r="R2456" i="7" s="1"/>
  <c r="S2455" i="7"/>
  <c r="Q2455" i="7"/>
  <c r="P2455" i="7"/>
  <c r="O2455" i="7"/>
  <c r="N2455" i="7"/>
  <c r="U2455" i="7" s="1"/>
  <c r="Q2454" i="7"/>
  <c r="P2454" i="7"/>
  <c r="O2454" i="7"/>
  <c r="N2454" i="7"/>
  <c r="U2454" i="7" s="1"/>
  <c r="Q2453" i="7"/>
  <c r="P2453" i="7"/>
  <c r="O2453" i="7"/>
  <c r="N2453" i="7"/>
  <c r="U2453" i="7" s="1"/>
  <c r="U2452" i="7"/>
  <c r="T2452" i="7"/>
  <c r="Q2452" i="7"/>
  <c r="P2452" i="7"/>
  <c r="O2452" i="7"/>
  <c r="N2452" i="7"/>
  <c r="S2452" i="7" s="1"/>
  <c r="W2451" i="7"/>
  <c r="U2451" i="7"/>
  <c r="S2451" i="7"/>
  <c r="R2451" i="7"/>
  <c r="Q2451" i="7"/>
  <c r="P2451" i="7"/>
  <c r="O2451" i="7"/>
  <c r="T2451" i="7" s="1"/>
  <c r="N2451" i="7"/>
  <c r="U2450" i="7"/>
  <c r="S2450" i="7"/>
  <c r="Q2450" i="7"/>
  <c r="P2450" i="7"/>
  <c r="R2450" i="7" s="1"/>
  <c r="O2450" i="7"/>
  <c r="N2450" i="7"/>
  <c r="S2449" i="7"/>
  <c r="Q2449" i="7"/>
  <c r="P2449" i="7"/>
  <c r="O2449" i="7"/>
  <c r="N2449" i="7"/>
  <c r="U2449" i="7" s="1"/>
  <c r="Q2448" i="7"/>
  <c r="P2448" i="7"/>
  <c r="O2448" i="7"/>
  <c r="N2448" i="7"/>
  <c r="U2448" i="7" s="1"/>
  <c r="Q2447" i="7"/>
  <c r="P2447" i="7"/>
  <c r="O2447" i="7"/>
  <c r="N2447" i="7"/>
  <c r="U2447" i="7" s="1"/>
  <c r="T2446" i="7"/>
  <c r="Q2446" i="7"/>
  <c r="P2446" i="7"/>
  <c r="O2446" i="7"/>
  <c r="U2446" i="7" s="1"/>
  <c r="N2446" i="7"/>
  <c r="S2446" i="7" s="1"/>
  <c r="U2445" i="7"/>
  <c r="R2445" i="7"/>
  <c r="V2445" i="7" s="1"/>
  <c r="Q2445" i="7"/>
  <c r="P2445" i="7"/>
  <c r="O2445" i="7"/>
  <c r="S2445" i="7" s="1"/>
  <c r="N2445" i="7"/>
  <c r="T2445" i="7" s="1"/>
  <c r="U2444" i="7"/>
  <c r="S2444" i="7"/>
  <c r="Q2444" i="7"/>
  <c r="P2444" i="7"/>
  <c r="O2444" i="7"/>
  <c r="N2444" i="7"/>
  <c r="R2444" i="7" s="1"/>
  <c r="S2443" i="7"/>
  <c r="Q2443" i="7"/>
  <c r="P2443" i="7"/>
  <c r="O2443" i="7"/>
  <c r="N2443" i="7"/>
  <c r="Q2442" i="7"/>
  <c r="P2442" i="7"/>
  <c r="O2442" i="7"/>
  <c r="N2442" i="7"/>
  <c r="U2442" i="7" s="1"/>
  <c r="Q2441" i="7"/>
  <c r="P2441" i="7"/>
  <c r="O2441" i="7"/>
  <c r="N2441" i="7"/>
  <c r="U2441" i="7" s="1"/>
  <c r="U2440" i="7"/>
  <c r="T2440" i="7"/>
  <c r="Q2440" i="7"/>
  <c r="P2440" i="7"/>
  <c r="O2440" i="7"/>
  <c r="N2440" i="7"/>
  <c r="S2440" i="7" s="1"/>
  <c r="U2439" i="7"/>
  <c r="R2439" i="7"/>
  <c r="V2439" i="7" s="1"/>
  <c r="Q2439" i="7"/>
  <c r="P2439" i="7"/>
  <c r="O2439" i="7"/>
  <c r="S2439" i="7" s="1"/>
  <c r="W2439" i="7" s="1"/>
  <c r="N2439" i="7"/>
  <c r="T2439" i="7" s="1"/>
  <c r="U2438" i="7"/>
  <c r="S2438" i="7"/>
  <c r="Q2438" i="7"/>
  <c r="P2438" i="7"/>
  <c r="O2438" i="7"/>
  <c r="N2438" i="7"/>
  <c r="R2438" i="7" s="1"/>
  <c r="Q2437" i="7"/>
  <c r="S2437" i="7" s="1"/>
  <c r="P2437" i="7"/>
  <c r="O2437" i="7"/>
  <c r="N2437" i="7"/>
  <c r="U2437" i="7" s="1"/>
  <c r="Q2436" i="7"/>
  <c r="P2436" i="7"/>
  <c r="O2436" i="7"/>
  <c r="N2436" i="7"/>
  <c r="Q2435" i="7"/>
  <c r="P2435" i="7"/>
  <c r="O2435" i="7"/>
  <c r="N2435" i="7"/>
  <c r="T2434" i="7"/>
  <c r="Q2434" i="7"/>
  <c r="P2434" i="7"/>
  <c r="O2434" i="7"/>
  <c r="N2434" i="7"/>
  <c r="U2434" i="7" s="1"/>
  <c r="U2433" i="7"/>
  <c r="R2433" i="7"/>
  <c r="Q2433" i="7"/>
  <c r="P2433" i="7"/>
  <c r="O2433" i="7"/>
  <c r="S2433" i="7" s="1"/>
  <c r="W2433" i="7" s="1"/>
  <c r="N2433" i="7"/>
  <c r="T2433" i="7" s="1"/>
  <c r="U2432" i="7"/>
  <c r="S2432" i="7"/>
  <c r="Q2432" i="7"/>
  <c r="P2432" i="7"/>
  <c r="O2432" i="7"/>
  <c r="N2432" i="7"/>
  <c r="R2432" i="7" s="1"/>
  <c r="Q2431" i="7"/>
  <c r="S2431" i="7" s="1"/>
  <c r="P2431" i="7"/>
  <c r="O2431" i="7"/>
  <c r="N2431" i="7"/>
  <c r="U2431" i="7" s="1"/>
  <c r="Q2430" i="7"/>
  <c r="P2430" i="7"/>
  <c r="O2430" i="7"/>
  <c r="N2430" i="7"/>
  <c r="U2430" i="7" s="1"/>
  <c r="Q2429" i="7"/>
  <c r="P2429" i="7"/>
  <c r="O2429" i="7"/>
  <c r="N2429" i="7"/>
  <c r="U2428" i="7"/>
  <c r="T2428" i="7"/>
  <c r="Q2428" i="7"/>
  <c r="P2428" i="7"/>
  <c r="O2428" i="7"/>
  <c r="N2428" i="7"/>
  <c r="S2428" i="7" s="1"/>
  <c r="U2427" i="7"/>
  <c r="R2427" i="7"/>
  <c r="Q2427" i="7"/>
  <c r="P2427" i="7"/>
  <c r="O2427" i="7"/>
  <c r="N2427" i="7"/>
  <c r="T2427" i="7" s="1"/>
  <c r="U2426" i="7"/>
  <c r="S2426" i="7"/>
  <c r="Q2426" i="7"/>
  <c r="P2426" i="7"/>
  <c r="O2426" i="7"/>
  <c r="N2426" i="7"/>
  <c r="R2426" i="7" s="1"/>
  <c r="S2425" i="7"/>
  <c r="Q2425" i="7"/>
  <c r="P2425" i="7"/>
  <c r="O2425" i="7"/>
  <c r="N2425" i="7"/>
  <c r="U2425" i="7" s="1"/>
  <c r="Q2424" i="7"/>
  <c r="P2424" i="7"/>
  <c r="O2424" i="7"/>
  <c r="N2424" i="7"/>
  <c r="U2424" i="7" s="1"/>
  <c r="Q2423" i="7"/>
  <c r="P2423" i="7"/>
  <c r="O2423" i="7"/>
  <c r="N2423" i="7"/>
  <c r="U2423" i="7" s="1"/>
  <c r="Q2422" i="7"/>
  <c r="P2422" i="7"/>
  <c r="O2422" i="7"/>
  <c r="N2422" i="7"/>
  <c r="U2422" i="7" s="1"/>
  <c r="U2421" i="7"/>
  <c r="Q2421" i="7"/>
  <c r="P2421" i="7"/>
  <c r="O2421" i="7"/>
  <c r="N2421" i="7"/>
  <c r="T2421" i="7" s="1"/>
  <c r="U2420" i="7"/>
  <c r="S2420" i="7"/>
  <c r="Q2420" i="7"/>
  <c r="P2420" i="7"/>
  <c r="O2420" i="7"/>
  <c r="N2420" i="7"/>
  <c r="R2420" i="7" s="1"/>
  <c r="S2419" i="7"/>
  <c r="Q2419" i="7"/>
  <c r="P2419" i="7"/>
  <c r="O2419" i="7"/>
  <c r="N2419" i="7"/>
  <c r="U2419" i="7" s="1"/>
  <c r="Q2418" i="7"/>
  <c r="P2418" i="7"/>
  <c r="O2418" i="7"/>
  <c r="N2418" i="7"/>
  <c r="Q2417" i="7"/>
  <c r="P2417" i="7"/>
  <c r="O2417" i="7"/>
  <c r="N2417" i="7"/>
  <c r="U2417" i="7" s="1"/>
  <c r="Q2416" i="7"/>
  <c r="P2416" i="7"/>
  <c r="O2416" i="7"/>
  <c r="N2416" i="7"/>
  <c r="U2416" i="7" s="1"/>
  <c r="U2415" i="7"/>
  <c r="Q2415" i="7"/>
  <c r="P2415" i="7"/>
  <c r="O2415" i="7"/>
  <c r="N2415" i="7"/>
  <c r="T2415" i="7" s="1"/>
  <c r="U2414" i="7"/>
  <c r="S2414" i="7"/>
  <c r="Q2414" i="7"/>
  <c r="P2414" i="7"/>
  <c r="O2414" i="7"/>
  <c r="N2414" i="7"/>
  <c r="R2414" i="7" s="1"/>
  <c r="S2413" i="7"/>
  <c r="Q2413" i="7"/>
  <c r="P2413" i="7"/>
  <c r="O2413" i="7"/>
  <c r="N2413" i="7"/>
  <c r="U2413" i="7" s="1"/>
  <c r="Q2412" i="7"/>
  <c r="P2412" i="7"/>
  <c r="O2412" i="7"/>
  <c r="N2412" i="7"/>
  <c r="U2412" i="7" s="1"/>
  <c r="Q2411" i="7"/>
  <c r="P2411" i="7"/>
  <c r="O2411" i="7"/>
  <c r="N2411" i="7"/>
  <c r="U2411" i="7" s="1"/>
  <c r="Q2410" i="7"/>
  <c r="P2410" i="7"/>
  <c r="O2410" i="7"/>
  <c r="N2410" i="7"/>
  <c r="U2410" i="7" s="1"/>
  <c r="U2409" i="7"/>
  <c r="Q2409" i="7"/>
  <c r="P2409" i="7"/>
  <c r="O2409" i="7"/>
  <c r="N2409" i="7"/>
  <c r="T2409" i="7" s="1"/>
  <c r="U2408" i="7"/>
  <c r="S2408" i="7"/>
  <c r="Q2408" i="7"/>
  <c r="P2408" i="7"/>
  <c r="O2408" i="7"/>
  <c r="N2408" i="7"/>
  <c r="R2408" i="7" s="1"/>
  <c r="S2407" i="7"/>
  <c r="Q2407" i="7"/>
  <c r="P2407" i="7"/>
  <c r="O2407" i="7"/>
  <c r="N2407" i="7"/>
  <c r="U2407" i="7" s="1"/>
  <c r="Q2406" i="7"/>
  <c r="P2406" i="7"/>
  <c r="O2406" i="7"/>
  <c r="N2406" i="7"/>
  <c r="Q2405" i="7"/>
  <c r="P2405" i="7"/>
  <c r="O2405" i="7"/>
  <c r="N2405" i="7"/>
  <c r="U2405" i="7" s="1"/>
  <c r="Q2404" i="7"/>
  <c r="P2404" i="7"/>
  <c r="O2404" i="7"/>
  <c r="N2404" i="7"/>
  <c r="U2404" i="7" s="1"/>
  <c r="U2403" i="7"/>
  <c r="Q2403" i="7"/>
  <c r="P2403" i="7"/>
  <c r="O2403" i="7"/>
  <c r="N2403" i="7"/>
  <c r="T2403" i="7" s="1"/>
  <c r="U2402" i="7"/>
  <c r="S2402" i="7"/>
  <c r="Q2402" i="7"/>
  <c r="P2402" i="7"/>
  <c r="O2402" i="7"/>
  <c r="N2402" i="7"/>
  <c r="R2402" i="7" s="1"/>
  <c r="S2401" i="7"/>
  <c r="Q2401" i="7"/>
  <c r="P2401" i="7"/>
  <c r="O2401" i="7"/>
  <c r="N2401" i="7"/>
  <c r="U2401" i="7" s="1"/>
  <c r="Q2400" i="7"/>
  <c r="P2400" i="7"/>
  <c r="O2400" i="7"/>
  <c r="N2400" i="7"/>
  <c r="U2400" i="7" s="1"/>
  <c r="Q2399" i="7"/>
  <c r="P2399" i="7"/>
  <c r="O2399" i="7"/>
  <c r="N2399" i="7"/>
  <c r="Q2398" i="7"/>
  <c r="P2398" i="7"/>
  <c r="O2398" i="7"/>
  <c r="N2398" i="7"/>
  <c r="U2398" i="7" s="1"/>
  <c r="U2397" i="7"/>
  <c r="Q2397" i="7"/>
  <c r="P2397" i="7"/>
  <c r="O2397" i="7"/>
  <c r="N2397" i="7"/>
  <c r="T2397" i="7" s="1"/>
  <c r="U2396" i="7"/>
  <c r="S2396" i="7"/>
  <c r="Q2396" i="7"/>
  <c r="P2396" i="7"/>
  <c r="O2396" i="7"/>
  <c r="N2396" i="7"/>
  <c r="R2396" i="7" s="1"/>
  <c r="Q2395" i="7"/>
  <c r="S2395" i="7" s="1"/>
  <c r="P2395" i="7"/>
  <c r="O2395" i="7"/>
  <c r="N2395" i="7"/>
  <c r="U2395" i="7" s="1"/>
  <c r="Q2394" i="7"/>
  <c r="P2394" i="7"/>
  <c r="O2394" i="7"/>
  <c r="N2394" i="7"/>
  <c r="Q2393" i="7"/>
  <c r="P2393" i="7"/>
  <c r="O2393" i="7"/>
  <c r="N2393" i="7"/>
  <c r="U2393" i="7" s="1"/>
  <c r="Q2392" i="7"/>
  <c r="P2392" i="7"/>
  <c r="O2392" i="7"/>
  <c r="T2392" i="7" s="1"/>
  <c r="N2392" i="7"/>
  <c r="U2392" i="7" s="1"/>
  <c r="Q2391" i="7"/>
  <c r="P2391" i="7"/>
  <c r="O2391" i="7"/>
  <c r="N2391" i="7"/>
  <c r="U2390" i="7"/>
  <c r="Q2390" i="7"/>
  <c r="P2390" i="7"/>
  <c r="O2390" i="7"/>
  <c r="N2390" i="7"/>
  <c r="T2390" i="7" s="1"/>
  <c r="W2389" i="7"/>
  <c r="U2389" i="7"/>
  <c r="T2389" i="7"/>
  <c r="S2389" i="7"/>
  <c r="Q2389" i="7"/>
  <c r="P2389" i="7"/>
  <c r="O2389" i="7"/>
  <c r="N2389" i="7"/>
  <c r="R2389" i="7" s="1"/>
  <c r="V2389" i="7" s="1"/>
  <c r="S2388" i="7"/>
  <c r="R2388" i="7"/>
  <c r="Q2388" i="7"/>
  <c r="U2388" i="7" s="1"/>
  <c r="P2388" i="7"/>
  <c r="O2388" i="7"/>
  <c r="N2388" i="7"/>
  <c r="Q2387" i="7"/>
  <c r="P2387" i="7"/>
  <c r="O2387" i="7"/>
  <c r="N2387" i="7"/>
  <c r="Q2386" i="7"/>
  <c r="P2386" i="7"/>
  <c r="O2386" i="7"/>
  <c r="N2386" i="7"/>
  <c r="Q2385" i="7"/>
  <c r="P2385" i="7"/>
  <c r="O2385" i="7"/>
  <c r="N2385" i="7"/>
  <c r="U2384" i="7"/>
  <c r="Q2384" i="7"/>
  <c r="P2384" i="7"/>
  <c r="O2384" i="7"/>
  <c r="N2384" i="7"/>
  <c r="T2384" i="7" s="1"/>
  <c r="W2383" i="7"/>
  <c r="U2383" i="7"/>
  <c r="T2383" i="7"/>
  <c r="S2383" i="7"/>
  <c r="Q2383" i="7"/>
  <c r="P2383" i="7"/>
  <c r="O2383" i="7"/>
  <c r="N2383" i="7"/>
  <c r="R2383" i="7" s="1"/>
  <c r="V2383" i="7" s="1"/>
  <c r="S2382" i="7"/>
  <c r="R2382" i="7"/>
  <c r="Q2382" i="7"/>
  <c r="U2382" i="7" s="1"/>
  <c r="P2382" i="7"/>
  <c r="O2382" i="7"/>
  <c r="N2382" i="7"/>
  <c r="Q2381" i="7"/>
  <c r="P2381" i="7"/>
  <c r="O2381" i="7"/>
  <c r="N2381" i="7"/>
  <c r="Q2380" i="7"/>
  <c r="P2380" i="7"/>
  <c r="O2380" i="7"/>
  <c r="N2380" i="7"/>
  <c r="Q2379" i="7"/>
  <c r="P2379" i="7"/>
  <c r="O2379" i="7"/>
  <c r="N2379" i="7"/>
  <c r="U2378" i="7"/>
  <c r="Q2378" i="7"/>
  <c r="P2378" i="7"/>
  <c r="O2378" i="7"/>
  <c r="N2378" i="7"/>
  <c r="T2378" i="7" s="1"/>
  <c r="W2377" i="7"/>
  <c r="U2377" i="7"/>
  <c r="T2377" i="7"/>
  <c r="S2377" i="7"/>
  <c r="Q2377" i="7"/>
  <c r="P2377" i="7"/>
  <c r="O2377" i="7"/>
  <c r="N2377" i="7"/>
  <c r="R2377" i="7" s="1"/>
  <c r="V2377" i="7" s="1"/>
  <c r="S2376" i="7"/>
  <c r="R2376" i="7"/>
  <c r="Q2376" i="7"/>
  <c r="U2376" i="7" s="1"/>
  <c r="P2376" i="7"/>
  <c r="O2376" i="7"/>
  <c r="N2376" i="7"/>
  <c r="Q2375" i="7"/>
  <c r="P2375" i="7"/>
  <c r="O2375" i="7"/>
  <c r="N2375" i="7"/>
  <c r="Q2374" i="7"/>
  <c r="P2374" i="7"/>
  <c r="O2374" i="7"/>
  <c r="N2374" i="7"/>
  <c r="Q2373" i="7"/>
  <c r="P2373" i="7"/>
  <c r="O2373" i="7"/>
  <c r="N2373" i="7"/>
  <c r="U2372" i="7"/>
  <c r="Q2372" i="7"/>
  <c r="P2372" i="7"/>
  <c r="O2372" i="7"/>
  <c r="N2372" i="7"/>
  <c r="T2372" i="7" s="1"/>
  <c r="W2371" i="7"/>
  <c r="U2371" i="7"/>
  <c r="T2371" i="7"/>
  <c r="S2371" i="7"/>
  <c r="Q2371" i="7"/>
  <c r="P2371" i="7"/>
  <c r="O2371" i="7"/>
  <c r="N2371" i="7"/>
  <c r="R2371" i="7" s="1"/>
  <c r="V2371" i="7" s="1"/>
  <c r="S2370" i="7"/>
  <c r="R2370" i="7"/>
  <c r="Q2370" i="7"/>
  <c r="U2370" i="7" s="1"/>
  <c r="P2370" i="7"/>
  <c r="O2370" i="7"/>
  <c r="N2370" i="7"/>
  <c r="Q2369" i="7"/>
  <c r="P2369" i="7"/>
  <c r="O2369" i="7"/>
  <c r="N2369" i="7"/>
  <c r="Q2368" i="7"/>
  <c r="P2368" i="7"/>
  <c r="O2368" i="7"/>
  <c r="N2368" i="7"/>
  <c r="Q2367" i="7"/>
  <c r="P2367" i="7"/>
  <c r="O2367" i="7"/>
  <c r="N2367" i="7"/>
  <c r="U2366" i="7"/>
  <c r="Q2366" i="7"/>
  <c r="P2366" i="7"/>
  <c r="O2366" i="7"/>
  <c r="S2366" i="7" s="1"/>
  <c r="N2366" i="7"/>
  <c r="T2366" i="7" s="1"/>
  <c r="W2365" i="7"/>
  <c r="U2365" i="7"/>
  <c r="T2365" i="7"/>
  <c r="S2365" i="7"/>
  <c r="Q2365" i="7"/>
  <c r="P2365" i="7"/>
  <c r="O2365" i="7"/>
  <c r="N2365" i="7"/>
  <c r="R2365" i="7" s="1"/>
  <c r="V2365" i="7" s="1"/>
  <c r="S2364" i="7"/>
  <c r="R2364" i="7"/>
  <c r="Q2364" i="7"/>
  <c r="U2364" i="7" s="1"/>
  <c r="P2364" i="7"/>
  <c r="O2364" i="7"/>
  <c r="N2364" i="7"/>
  <c r="Q2363" i="7"/>
  <c r="P2363" i="7"/>
  <c r="O2363" i="7"/>
  <c r="N2363" i="7"/>
  <c r="Q2362" i="7"/>
  <c r="P2362" i="7"/>
  <c r="O2362" i="7"/>
  <c r="N2362" i="7"/>
  <c r="Q2361" i="7"/>
  <c r="P2361" i="7"/>
  <c r="O2361" i="7"/>
  <c r="N2361" i="7"/>
  <c r="U2360" i="7"/>
  <c r="Q2360" i="7"/>
  <c r="P2360" i="7"/>
  <c r="O2360" i="7"/>
  <c r="S2360" i="7" s="1"/>
  <c r="N2360" i="7"/>
  <c r="T2360" i="7" s="1"/>
  <c r="W2359" i="7"/>
  <c r="U2359" i="7"/>
  <c r="T2359" i="7"/>
  <c r="S2359" i="7"/>
  <c r="Q2359" i="7"/>
  <c r="P2359" i="7"/>
  <c r="O2359" i="7"/>
  <c r="N2359" i="7"/>
  <c r="R2359" i="7" s="1"/>
  <c r="V2359" i="7" s="1"/>
  <c r="S2358" i="7"/>
  <c r="R2358" i="7"/>
  <c r="Q2358" i="7"/>
  <c r="U2358" i="7" s="1"/>
  <c r="P2358" i="7"/>
  <c r="O2358" i="7"/>
  <c r="N2358" i="7"/>
  <c r="Q2357" i="7"/>
  <c r="P2357" i="7"/>
  <c r="O2357" i="7"/>
  <c r="N2357" i="7"/>
  <c r="Q2356" i="7"/>
  <c r="P2356" i="7"/>
  <c r="O2356" i="7"/>
  <c r="N2356" i="7"/>
  <c r="Q2355" i="7"/>
  <c r="P2355" i="7"/>
  <c r="O2355" i="7"/>
  <c r="N2355" i="7"/>
  <c r="U2354" i="7"/>
  <c r="Q2354" i="7"/>
  <c r="P2354" i="7"/>
  <c r="O2354" i="7"/>
  <c r="S2354" i="7" s="1"/>
  <c r="N2354" i="7"/>
  <c r="T2354" i="7" s="1"/>
  <c r="W2353" i="7"/>
  <c r="U2353" i="7"/>
  <c r="T2353" i="7"/>
  <c r="S2353" i="7"/>
  <c r="Q2353" i="7"/>
  <c r="P2353" i="7"/>
  <c r="O2353" i="7"/>
  <c r="N2353" i="7"/>
  <c r="R2353" i="7" s="1"/>
  <c r="V2353" i="7" s="1"/>
  <c r="S2352" i="7"/>
  <c r="R2352" i="7"/>
  <c r="Q2352" i="7"/>
  <c r="U2352" i="7" s="1"/>
  <c r="P2352" i="7"/>
  <c r="O2352" i="7"/>
  <c r="N2352" i="7"/>
  <c r="Q2351" i="7"/>
  <c r="P2351" i="7"/>
  <c r="O2351" i="7"/>
  <c r="N2351" i="7"/>
  <c r="Q2350" i="7"/>
  <c r="P2350" i="7"/>
  <c r="O2350" i="7"/>
  <c r="N2350" i="7"/>
  <c r="Q2349" i="7"/>
  <c r="P2349" i="7"/>
  <c r="O2349" i="7"/>
  <c r="N2349" i="7"/>
  <c r="U2348" i="7"/>
  <c r="Q2348" i="7"/>
  <c r="P2348" i="7"/>
  <c r="O2348" i="7"/>
  <c r="S2348" i="7" s="1"/>
  <c r="N2348" i="7"/>
  <c r="T2348" i="7" s="1"/>
  <c r="W2347" i="7"/>
  <c r="U2347" i="7"/>
  <c r="T2347" i="7"/>
  <c r="S2347" i="7"/>
  <c r="Q2347" i="7"/>
  <c r="P2347" i="7"/>
  <c r="O2347" i="7"/>
  <c r="N2347" i="7"/>
  <c r="R2347" i="7" s="1"/>
  <c r="V2347" i="7" s="1"/>
  <c r="S2346" i="7"/>
  <c r="R2346" i="7"/>
  <c r="Q2346" i="7"/>
  <c r="U2346" i="7" s="1"/>
  <c r="P2346" i="7"/>
  <c r="O2346" i="7"/>
  <c r="N2346" i="7"/>
  <c r="Q2345" i="7"/>
  <c r="P2345" i="7"/>
  <c r="O2345" i="7"/>
  <c r="N2345" i="7"/>
  <c r="R2345" i="7" s="1"/>
  <c r="Q2344" i="7"/>
  <c r="P2344" i="7"/>
  <c r="O2344" i="7"/>
  <c r="N2344" i="7"/>
  <c r="Q2343" i="7"/>
  <c r="P2343" i="7"/>
  <c r="O2343" i="7"/>
  <c r="N2343" i="7"/>
  <c r="U2342" i="7"/>
  <c r="Q2342" i="7"/>
  <c r="P2342" i="7"/>
  <c r="O2342" i="7"/>
  <c r="S2342" i="7" s="1"/>
  <c r="N2342" i="7"/>
  <c r="T2342" i="7" s="1"/>
  <c r="W2341" i="7"/>
  <c r="U2341" i="7"/>
  <c r="T2341" i="7"/>
  <c r="S2341" i="7"/>
  <c r="Q2341" i="7"/>
  <c r="P2341" i="7"/>
  <c r="O2341" i="7"/>
  <c r="N2341" i="7"/>
  <c r="R2341" i="7" s="1"/>
  <c r="V2341" i="7" s="1"/>
  <c r="S2340" i="7"/>
  <c r="R2340" i="7"/>
  <c r="Q2340" i="7"/>
  <c r="U2340" i="7" s="1"/>
  <c r="P2340" i="7"/>
  <c r="O2340" i="7"/>
  <c r="N2340" i="7"/>
  <c r="Q2339" i="7"/>
  <c r="P2339" i="7"/>
  <c r="O2339" i="7"/>
  <c r="N2339" i="7"/>
  <c r="R2339" i="7" s="1"/>
  <c r="Q2338" i="7"/>
  <c r="P2338" i="7"/>
  <c r="O2338" i="7"/>
  <c r="N2338" i="7"/>
  <c r="Q2337" i="7"/>
  <c r="P2337" i="7"/>
  <c r="O2337" i="7"/>
  <c r="N2337" i="7"/>
  <c r="U2336" i="7"/>
  <c r="Q2336" i="7"/>
  <c r="P2336" i="7"/>
  <c r="O2336" i="7"/>
  <c r="S2336" i="7" s="1"/>
  <c r="N2336" i="7"/>
  <c r="T2336" i="7" s="1"/>
  <c r="W2335" i="7"/>
  <c r="U2335" i="7"/>
  <c r="T2335" i="7"/>
  <c r="S2335" i="7"/>
  <c r="Q2335" i="7"/>
  <c r="P2335" i="7"/>
  <c r="O2335" i="7"/>
  <c r="N2335" i="7"/>
  <c r="R2335" i="7" s="1"/>
  <c r="V2335" i="7" s="1"/>
  <c r="S2334" i="7"/>
  <c r="R2334" i="7"/>
  <c r="Q2334" i="7"/>
  <c r="U2334" i="7" s="1"/>
  <c r="P2334" i="7"/>
  <c r="O2334" i="7"/>
  <c r="N2334" i="7"/>
  <c r="Q2333" i="7"/>
  <c r="P2333" i="7"/>
  <c r="O2333" i="7"/>
  <c r="U2333" i="7" s="1"/>
  <c r="N2333" i="7"/>
  <c r="T2333" i="7" s="1"/>
  <c r="Q2332" i="7"/>
  <c r="P2332" i="7"/>
  <c r="O2332" i="7"/>
  <c r="N2332" i="7"/>
  <c r="Q2331" i="7"/>
  <c r="P2331" i="7"/>
  <c r="O2331" i="7"/>
  <c r="N2331" i="7"/>
  <c r="U2330" i="7"/>
  <c r="Q2330" i="7"/>
  <c r="P2330" i="7"/>
  <c r="O2330" i="7"/>
  <c r="S2330" i="7" s="1"/>
  <c r="N2330" i="7"/>
  <c r="T2330" i="7" s="1"/>
  <c r="W2329" i="7"/>
  <c r="U2329" i="7"/>
  <c r="T2329" i="7"/>
  <c r="S2329" i="7"/>
  <c r="Q2329" i="7"/>
  <c r="P2329" i="7"/>
  <c r="O2329" i="7"/>
  <c r="N2329" i="7"/>
  <c r="R2329" i="7" s="1"/>
  <c r="V2329" i="7" s="1"/>
  <c r="S2328" i="7"/>
  <c r="R2328" i="7"/>
  <c r="Q2328" i="7"/>
  <c r="U2328" i="7" s="1"/>
  <c r="P2328" i="7"/>
  <c r="O2328" i="7"/>
  <c r="N2328" i="7"/>
  <c r="Q2327" i="7"/>
  <c r="P2327" i="7"/>
  <c r="O2327" i="7"/>
  <c r="U2327" i="7" s="1"/>
  <c r="N2327" i="7"/>
  <c r="T2327" i="7" s="1"/>
  <c r="Q2326" i="7"/>
  <c r="P2326" i="7"/>
  <c r="O2326" i="7"/>
  <c r="N2326" i="7"/>
  <c r="Q2325" i="7"/>
  <c r="P2325" i="7"/>
  <c r="O2325" i="7"/>
  <c r="N2325" i="7"/>
  <c r="U2324" i="7"/>
  <c r="Q2324" i="7"/>
  <c r="P2324" i="7"/>
  <c r="O2324" i="7"/>
  <c r="T2324" i="7" s="1"/>
  <c r="N2324" i="7"/>
  <c r="R2324" i="7" s="1"/>
  <c r="W2323" i="7"/>
  <c r="U2323" i="7"/>
  <c r="T2323" i="7"/>
  <c r="S2323" i="7"/>
  <c r="Q2323" i="7"/>
  <c r="P2323" i="7"/>
  <c r="O2323" i="7"/>
  <c r="N2323" i="7"/>
  <c r="R2323" i="7" s="1"/>
  <c r="V2323" i="7" s="1"/>
  <c r="S2322" i="7"/>
  <c r="R2322" i="7"/>
  <c r="Q2322" i="7"/>
  <c r="U2322" i="7" s="1"/>
  <c r="P2322" i="7"/>
  <c r="O2322" i="7"/>
  <c r="N2322" i="7"/>
  <c r="Q2321" i="7"/>
  <c r="P2321" i="7"/>
  <c r="O2321" i="7"/>
  <c r="U2321" i="7" s="1"/>
  <c r="N2321" i="7"/>
  <c r="T2321" i="7" s="1"/>
  <c r="Q2320" i="7"/>
  <c r="P2320" i="7"/>
  <c r="O2320" i="7"/>
  <c r="N2320" i="7"/>
  <c r="Q2319" i="7"/>
  <c r="P2319" i="7"/>
  <c r="O2319" i="7"/>
  <c r="N2319" i="7"/>
  <c r="U2318" i="7"/>
  <c r="Q2318" i="7"/>
  <c r="P2318" i="7"/>
  <c r="O2318" i="7"/>
  <c r="T2318" i="7" s="1"/>
  <c r="N2318" i="7"/>
  <c r="R2318" i="7" s="1"/>
  <c r="W2317" i="7"/>
  <c r="U2317" i="7"/>
  <c r="T2317" i="7"/>
  <c r="S2317" i="7"/>
  <c r="Q2317" i="7"/>
  <c r="P2317" i="7"/>
  <c r="O2317" i="7"/>
  <c r="R2317" i="7" s="1"/>
  <c r="V2317" i="7" s="1"/>
  <c r="N2317" i="7"/>
  <c r="S2316" i="7"/>
  <c r="R2316" i="7"/>
  <c r="Q2316" i="7"/>
  <c r="U2316" i="7" s="1"/>
  <c r="P2316" i="7"/>
  <c r="O2316" i="7"/>
  <c r="N2316" i="7"/>
  <c r="Q2315" i="7"/>
  <c r="P2315" i="7"/>
  <c r="O2315" i="7"/>
  <c r="U2315" i="7" s="1"/>
  <c r="N2315" i="7"/>
  <c r="T2315" i="7" s="1"/>
  <c r="Q2314" i="7"/>
  <c r="P2314" i="7"/>
  <c r="O2314" i="7"/>
  <c r="N2314" i="7"/>
  <c r="Q2313" i="7"/>
  <c r="P2313" i="7"/>
  <c r="O2313" i="7"/>
  <c r="N2313" i="7"/>
  <c r="U2312" i="7"/>
  <c r="Q2312" i="7"/>
  <c r="P2312" i="7"/>
  <c r="O2312" i="7"/>
  <c r="T2312" i="7" s="1"/>
  <c r="N2312" i="7"/>
  <c r="R2312" i="7" s="1"/>
  <c r="W2311" i="7"/>
  <c r="U2311" i="7"/>
  <c r="T2311" i="7"/>
  <c r="S2311" i="7"/>
  <c r="Q2311" i="7"/>
  <c r="P2311" i="7"/>
  <c r="O2311" i="7"/>
  <c r="N2311" i="7"/>
  <c r="R2311" i="7" s="1"/>
  <c r="V2311" i="7" s="1"/>
  <c r="S2310" i="7"/>
  <c r="R2310" i="7"/>
  <c r="Q2310" i="7"/>
  <c r="U2310" i="7" s="1"/>
  <c r="P2310" i="7"/>
  <c r="O2310" i="7"/>
  <c r="N2310" i="7"/>
  <c r="Q2309" i="7"/>
  <c r="P2309" i="7"/>
  <c r="O2309" i="7"/>
  <c r="U2309" i="7" s="1"/>
  <c r="N2309" i="7"/>
  <c r="T2309" i="7" s="1"/>
  <c r="Q2308" i="7"/>
  <c r="P2308" i="7"/>
  <c r="O2308" i="7"/>
  <c r="N2308" i="7"/>
  <c r="Q2307" i="7"/>
  <c r="P2307" i="7"/>
  <c r="O2307" i="7"/>
  <c r="N2307" i="7"/>
  <c r="U2306" i="7"/>
  <c r="Q2306" i="7"/>
  <c r="S2306" i="7" s="1"/>
  <c r="P2306" i="7"/>
  <c r="O2306" i="7"/>
  <c r="T2306" i="7" s="1"/>
  <c r="N2306" i="7"/>
  <c r="W2305" i="7"/>
  <c r="U2305" i="7"/>
  <c r="T2305" i="7"/>
  <c r="S2305" i="7"/>
  <c r="Q2305" i="7"/>
  <c r="P2305" i="7"/>
  <c r="O2305" i="7"/>
  <c r="N2305" i="7"/>
  <c r="R2305" i="7" s="1"/>
  <c r="V2305" i="7" s="1"/>
  <c r="S2304" i="7"/>
  <c r="R2304" i="7"/>
  <c r="Q2304" i="7"/>
  <c r="U2304" i="7" s="1"/>
  <c r="P2304" i="7"/>
  <c r="O2304" i="7"/>
  <c r="N2304" i="7"/>
  <c r="Q2303" i="7"/>
  <c r="P2303" i="7"/>
  <c r="O2303" i="7"/>
  <c r="U2303" i="7" s="1"/>
  <c r="N2303" i="7"/>
  <c r="T2303" i="7" s="1"/>
  <c r="Q2302" i="7"/>
  <c r="P2302" i="7"/>
  <c r="O2302" i="7"/>
  <c r="N2302" i="7"/>
  <c r="Q2301" i="7"/>
  <c r="P2301" i="7"/>
  <c r="O2301" i="7"/>
  <c r="N2301" i="7"/>
  <c r="U2300" i="7"/>
  <c r="Q2300" i="7"/>
  <c r="S2300" i="7" s="1"/>
  <c r="P2300" i="7"/>
  <c r="O2300" i="7"/>
  <c r="T2300" i="7" s="1"/>
  <c r="N2300" i="7"/>
  <c r="W2299" i="7"/>
  <c r="U2299" i="7"/>
  <c r="T2299" i="7"/>
  <c r="S2299" i="7"/>
  <c r="Q2299" i="7"/>
  <c r="P2299" i="7"/>
  <c r="O2299" i="7"/>
  <c r="R2299" i="7" s="1"/>
  <c r="V2299" i="7" s="1"/>
  <c r="N2299" i="7"/>
  <c r="S2298" i="7"/>
  <c r="R2298" i="7"/>
  <c r="Q2298" i="7"/>
  <c r="U2298" i="7" s="1"/>
  <c r="P2298" i="7"/>
  <c r="O2298" i="7"/>
  <c r="N2298" i="7"/>
  <c r="Q2297" i="7"/>
  <c r="P2297" i="7"/>
  <c r="O2297" i="7"/>
  <c r="U2297" i="7" s="1"/>
  <c r="N2297" i="7"/>
  <c r="T2297" i="7" s="1"/>
  <c r="Q2296" i="7"/>
  <c r="P2296" i="7"/>
  <c r="O2296" i="7"/>
  <c r="N2296" i="7"/>
  <c r="Q2295" i="7"/>
  <c r="P2295" i="7"/>
  <c r="O2295" i="7"/>
  <c r="N2295" i="7"/>
  <c r="U2294" i="7"/>
  <c r="Q2294" i="7"/>
  <c r="S2294" i="7" s="1"/>
  <c r="P2294" i="7"/>
  <c r="O2294" i="7"/>
  <c r="T2294" i="7" s="1"/>
  <c r="N2294" i="7"/>
  <c r="Q2293" i="7"/>
  <c r="P2293" i="7"/>
  <c r="O2293" i="7"/>
  <c r="R2293" i="7" s="1"/>
  <c r="N2293" i="7"/>
  <c r="S2292" i="7"/>
  <c r="R2292" i="7"/>
  <c r="Q2292" i="7"/>
  <c r="U2292" i="7" s="1"/>
  <c r="P2292" i="7"/>
  <c r="O2292" i="7"/>
  <c r="N2292" i="7"/>
  <c r="Q2291" i="7"/>
  <c r="P2291" i="7"/>
  <c r="O2291" i="7"/>
  <c r="U2291" i="7" s="1"/>
  <c r="N2291" i="7"/>
  <c r="T2291" i="7" s="1"/>
  <c r="U2290" i="7"/>
  <c r="Q2290" i="7"/>
  <c r="P2290" i="7"/>
  <c r="O2290" i="7"/>
  <c r="N2290" i="7"/>
  <c r="Q2289" i="7"/>
  <c r="P2289" i="7"/>
  <c r="O2289" i="7"/>
  <c r="N2289" i="7"/>
  <c r="U2288" i="7"/>
  <c r="S2288" i="7"/>
  <c r="Q2288" i="7"/>
  <c r="P2288" i="7"/>
  <c r="O2288" i="7"/>
  <c r="N2288" i="7"/>
  <c r="Q2287" i="7"/>
  <c r="P2287" i="7"/>
  <c r="O2287" i="7"/>
  <c r="N2287" i="7"/>
  <c r="Q2286" i="7"/>
  <c r="P2286" i="7"/>
  <c r="O2286" i="7"/>
  <c r="U2286" i="7" s="1"/>
  <c r="N2286" i="7"/>
  <c r="T2286" i="7" s="1"/>
  <c r="U2285" i="7"/>
  <c r="S2285" i="7"/>
  <c r="Q2285" i="7"/>
  <c r="P2285" i="7"/>
  <c r="O2285" i="7"/>
  <c r="N2285" i="7"/>
  <c r="Q2284" i="7"/>
  <c r="P2284" i="7"/>
  <c r="O2284" i="7"/>
  <c r="N2284" i="7"/>
  <c r="Q2283" i="7"/>
  <c r="P2283" i="7"/>
  <c r="O2283" i="7"/>
  <c r="N2283" i="7"/>
  <c r="U2282" i="7"/>
  <c r="S2282" i="7"/>
  <c r="Q2282" i="7"/>
  <c r="P2282" i="7"/>
  <c r="O2282" i="7"/>
  <c r="N2282" i="7"/>
  <c r="Q2281" i="7"/>
  <c r="P2281" i="7"/>
  <c r="O2281" i="7"/>
  <c r="N2281" i="7"/>
  <c r="U2280" i="7"/>
  <c r="Q2280" i="7"/>
  <c r="P2280" i="7"/>
  <c r="O2280" i="7"/>
  <c r="S2280" i="7" s="1"/>
  <c r="N2280" i="7"/>
  <c r="T2280" i="7" s="1"/>
  <c r="Q2279" i="7"/>
  <c r="P2279" i="7"/>
  <c r="O2279" i="7"/>
  <c r="N2279" i="7"/>
  <c r="Q2278" i="7"/>
  <c r="P2278" i="7"/>
  <c r="O2278" i="7"/>
  <c r="N2278" i="7"/>
  <c r="U2277" i="7"/>
  <c r="Q2277" i="7"/>
  <c r="S2277" i="7" s="1"/>
  <c r="P2277" i="7"/>
  <c r="O2277" i="7"/>
  <c r="N2277" i="7"/>
  <c r="Q2276" i="7"/>
  <c r="P2276" i="7"/>
  <c r="O2276" i="7"/>
  <c r="N2276" i="7"/>
  <c r="Q2275" i="7"/>
  <c r="P2275" i="7"/>
  <c r="O2275" i="7"/>
  <c r="R2275" i="7" s="1"/>
  <c r="N2275" i="7"/>
  <c r="U2274" i="7"/>
  <c r="Q2274" i="7"/>
  <c r="R2274" i="7" s="1"/>
  <c r="P2274" i="7"/>
  <c r="O2274" i="7"/>
  <c r="N2274" i="7"/>
  <c r="Q2273" i="7"/>
  <c r="P2273" i="7"/>
  <c r="O2273" i="7"/>
  <c r="N2273" i="7"/>
  <c r="T2273" i="7" s="1"/>
  <c r="U2272" i="7"/>
  <c r="Q2272" i="7"/>
  <c r="P2272" i="7"/>
  <c r="O2272" i="7"/>
  <c r="N2272" i="7"/>
  <c r="Q2271" i="7"/>
  <c r="P2271" i="7"/>
  <c r="O2271" i="7"/>
  <c r="N2271" i="7"/>
  <c r="Q2270" i="7"/>
  <c r="P2270" i="7"/>
  <c r="O2270" i="7"/>
  <c r="N2270" i="7"/>
  <c r="U2269" i="7"/>
  <c r="S2269" i="7"/>
  <c r="Q2269" i="7"/>
  <c r="T2269" i="7" s="1"/>
  <c r="P2269" i="7"/>
  <c r="O2269" i="7"/>
  <c r="N2269" i="7"/>
  <c r="Q2268" i="7"/>
  <c r="P2268" i="7"/>
  <c r="O2268" i="7"/>
  <c r="N2268" i="7"/>
  <c r="Q2267" i="7"/>
  <c r="P2267" i="7"/>
  <c r="O2267" i="7"/>
  <c r="N2267" i="7"/>
  <c r="U2266" i="7"/>
  <c r="S2266" i="7"/>
  <c r="Q2266" i="7"/>
  <c r="P2266" i="7"/>
  <c r="O2266" i="7"/>
  <c r="N2266" i="7"/>
  <c r="Q2265" i="7"/>
  <c r="P2265" i="7"/>
  <c r="O2265" i="7"/>
  <c r="N2265" i="7"/>
  <c r="U2264" i="7"/>
  <c r="Q2264" i="7"/>
  <c r="P2264" i="7"/>
  <c r="O2264" i="7"/>
  <c r="T2264" i="7" s="1"/>
  <c r="N2264" i="7"/>
  <c r="U2263" i="7"/>
  <c r="T2263" i="7"/>
  <c r="S2263" i="7"/>
  <c r="W2263" i="7" s="1"/>
  <c r="R2263" i="7"/>
  <c r="Q2263" i="7"/>
  <c r="P2263" i="7"/>
  <c r="O2263" i="7"/>
  <c r="N2263" i="7"/>
  <c r="Q2262" i="7"/>
  <c r="R2262" i="7" s="1"/>
  <c r="P2262" i="7"/>
  <c r="O2262" i="7"/>
  <c r="N2262" i="7"/>
  <c r="Q2261" i="7"/>
  <c r="P2261" i="7"/>
  <c r="O2261" i="7"/>
  <c r="N2261" i="7"/>
  <c r="U2260" i="7"/>
  <c r="T2260" i="7"/>
  <c r="Q2260" i="7"/>
  <c r="P2260" i="7"/>
  <c r="O2260" i="7"/>
  <c r="N2260" i="7"/>
  <c r="R2260" i="7" s="1"/>
  <c r="U2259" i="7"/>
  <c r="R2259" i="7"/>
  <c r="Q2259" i="7"/>
  <c r="S2259" i="7" s="1"/>
  <c r="P2259" i="7"/>
  <c r="O2259" i="7"/>
  <c r="N2259" i="7"/>
  <c r="S2258" i="7"/>
  <c r="R2258" i="7"/>
  <c r="Q2258" i="7"/>
  <c r="P2258" i="7"/>
  <c r="O2258" i="7"/>
  <c r="N2258" i="7"/>
  <c r="Q2257" i="7"/>
  <c r="P2257" i="7"/>
  <c r="O2257" i="7"/>
  <c r="N2257" i="7"/>
  <c r="Q2256" i="7"/>
  <c r="P2256" i="7"/>
  <c r="O2256" i="7"/>
  <c r="N2256" i="7"/>
  <c r="U2255" i="7"/>
  <c r="Q2255" i="7"/>
  <c r="P2255" i="7"/>
  <c r="O2255" i="7"/>
  <c r="N2255" i="7"/>
  <c r="T2255" i="7" s="1"/>
  <c r="U2254" i="7"/>
  <c r="T2254" i="7"/>
  <c r="S2254" i="7"/>
  <c r="Q2254" i="7"/>
  <c r="P2254" i="7"/>
  <c r="O2254" i="7"/>
  <c r="N2254" i="7"/>
  <c r="R2254" i="7" s="1"/>
  <c r="T2253" i="7"/>
  <c r="R2253" i="7"/>
  <c r="Q2253" i="7"/>
  <c r="S2253" i="7" s="1"/>
  <c r="P2253" i="7"/>
  <c r="O2253" i="7"/>
  <c r="N2253" i="7"/>
  <c r="S2252" i="7"/>
  <c r="R2252" i="7"/>
  <c r="Q2252" i="7"/>
  <c r="P2252" i="7"/>
  <c r="O2252" i="7"/>
  <c r="N2252" i="7"/>
  <c r="Q2251" i="7"/>
  <c r="P2251" i="7"/>
  <c r="O2251" i="7"/>
  <c r="N2251" i="7"/>
  <c r="Q2250" i="7"/>
  <c r="P2250" i="7"/>
  <c r="O2250" i="7"/>
  <c r="N2250" i="7"/>
  <c r="U2249" i="7"/>
  <c r="Q2249" i="7"/>
  <c r="P2249" i="7"/>
  <c r="O2249" i="7"/>
  <c r="N2249" i="7"/>
  <c r="T2249" i="7" s="1"/>
  <c r="U2248" i="7"/>
  <c r="T2248" i="7"/>
  <c r="S2248" i="7"/>
  <c r="Q2248" i="7"/>
  <c r="P2248" i="7"/>
  <c r="O2248" i="7"/>
  <c r="N2248" i="7"/>
  <c r="R2248" i="7" s="1"/>
  <c r="Q2247" i="7"/>
  <c r="S2247" i="7" s="1"/>
  <c r="P2247" i="7"/>
  <c r="O2247" i="7"/>
  <c r="N2247" i="7"/>
  <c r="S2246" i="7"/>
  <c r="Q2246" i="7"/>
  <c r="P2246" i="7"/>
  <c r="O2246" i="7"/>
  <c r="N2246" i="7"/>
  <c r="Q2245" i="7"/>
  <c r="P2245" i="7"/>
  <c r="O2245" i="7"/>
  <c r="N2245" i="7"/>
  <c r="Q2244" i="7"/>
  <c r="P2244" i="7"/>
  <c r="O2244" i="7"/>
  <c r="N2244" i="7"/>
  <c r="U2243" i="7"/>
  <c r="Q2243" i="7"/>
  <c r="P2243" i="7"/>
  <c r="O2243" i="7"/>
  <c r="N2243" i="7"/>
  <c r="T2243" i="7" s="1"/>
  <c r="U2242" i="7"/>
  <c r="T2242" i="7"/>
  <c r="S2242" i="7"/>
  <c r="Q2242" i="7"/>
  <c r="P2242" i="7"/>
  <c r="O2242" i="7"/>
  <c r="N2242" i="7"/>
  <c r="R2242" i="7" s="1"/>
  <c r="R2241" i="7"/>
  <c r="Q2241" i="7"/>
  <c r="S2241" i="7" s="1"/>
  <c r="P2241" i="7"/>
  <c r="O2241" i="7"/>
  <c r="N2241" i="7"/>
  <c r="Q2240" i="7"/>
  <c r="P2240" i="7"/>
  <c r="O2240" i="7"/>
  <c r="N2240" i="7"/>
  <c r="Q2239" i="7"/>
  <c r="P2239" i="7"/>
  <c r="O2239" i="7"/>
  <c r="N2239" i="7"/>
  <c r="Q2238" i="7"/>
  <c r="P2238" i="7"/>
  <c r="O2238" i="7"/>
  <c r="N2238" i="7"/>
  <c r="U2237" i="7"/>
  <c r="Q2237" i="7"/>
  <c r="P2237" i="7"/>
  <c r="O2237" i="7"/>
  <c r="N2237" i="7"/>
  <c r="T2237" i="7" s="1"/>
  <c r="W2236" i="7"/>
  <c r="V2236" i="7"/>
  <c r="U2236" i="7"/>
  <c r="T2236" i="7"/>
  <c r="S2236" i="7"/>
  <c r="Q2236" i="7"/>
  <c r="P2236" i="7"/>
  <c r="O2236" i="7"/>
  <c r="N2236" i="7"/>
  <c r="R2236" i="7" s="1"/>
  <c r="T2235" i="7"/>
  <c r="Q2235" i="7"/>
  <c r="S2235" i="7" s="1"/>
  <c r="P2235" i="7"/>
  <c r="O2235" i="7"/>
  <c r="N2235" i="7"/>
  <c r="R2234" i="7"/>
  <c r="Q2234" i="7"/>
  <c r="P2234" i="7"/>
  <c r="O2234" i="7"/>
  <c r="N2234" i="7"/>
  <c r="Q2233" i="7"/>
  <c r="P2233" i="7"/>
  <c r="O2233" i="7"/>
  <c r="N2233" i="7"/>
  <c r="Q2232" i="7"/>
  <c r="P2232" i="7"/>
  <c r="O2232" i="7"/>
  <c r="N2232" i="7"/>
  <c r="U2231" i="7"/>
  <c r="Q2231" i="7"/>
  <c r="P2231" i="7"/>
  <c r="O2231" i="7"/>
  <c r="N2231" i="7"/>
  <c r="T2231" i="7" s="1"/>
  <c r="W2230" i="7"/>
  <c r="V2230" i="7"/>
  <c r="U2230" i="7"/>
  <c r="T2230" i="7"/>
  <c r="S2230" i="7"/>
  <c r="Q2230" i="7"/>
  <c r="P2230" i="7"/>
  <c r="O2230" i="7"/>
  <c r="N2230" i="7"/>
  <c r="R2230" i="7" s="1"/>
  <c r="Q2229" i="7"/>
  <c r="P2229" i="7"/>
  <c r="O2229" i="7"/>
  <c r="N2229" i="7"/>
  <c r="S2228" i="7"/>
  <c r="Q2228" i="7"/>
  <c r="P2228" i="7"/>
  <c r="O2228" i="7"/>
  <c r="N2228" i="7"/>
  <c r="Q2227" i="7"/>
  <c r="P2227" i="7"/>
  <c r="O2227" i="7"/>
  <c r="N2227" i="7"/>
  <c r="Q2226" i="7"/>
  <c r="P2226" i="7"/>
  <c r="O2226" i="7"/>
  <c r="N2226" i="7"/>
  <c r="U2225" i="7"/>
  <c r="Q2225" i="7"/>
  <c r="P2225" i="7"/>
  <c r="O2225" i="7"/>
  <c r="N2225" i="7"/>
  <c r="T2225" i="7" s="1"/>
  <c r="W2224" i="7"/>
  <c r="U2224" i="7"/>
  <c r="T2224" i="7"/>
  <c r="S2224" i="7"/>
  <c r="Q2224" i="7"/>
  <c r="P2224" i="7"/>
  <c r="O2224" i="7"/>
  <c r="N2224" i="7"/>
  <c r="R2224" i="7" s="1"/>
  <c r="V2224" i="7" s="1"/>
  <c r="Q2223" i="7"/>
  <c r="P2223" i="7"/>
  <c r="O2223" i="7"/>
  <c r="N2223" i="7"/>
  <c r="Q2222" i="7"/>
  <c r="P2222" i="7"/>
  <c r="O2222" i="7"/>
  <c r="N2222" i="7"/>
  <c r="Q2221" i="7"/>
  <c r="P2221" i="7"/>
  <c r="O2221" i="7"/>
  <c r="N2221" i="7"/>
  <c r="Q2220" i="7"/>
  <c r="P2220" i="7"/>
  <c r="O2220" i="7"/>
  <c r="N2220" i="7"/>
  <c r="U2219" i="7"/>
  <c r="Q2219" i="7"/>
  <c r="P2219" i="7"/>
  <c r="O2219" i="7"/>
  <c r="N2219" i="7"/>
  <c r="T2219" i="7" s="1"/>
  <c r="U2218" i="7"/>
  <c r="T2218" i="7"/>
  <c r="S2218" i="7"/>
  <c r="Q2218" i="7"/>
  <c r="P2218" i="7"/>
  <c r="O2218" i="7"/>
  <c r="N2218" i="7"/>
  <c r="R2218" i="7" s="1"/>
  <c r="W2218" i="7" s="1"/>
  <c r="U2217" i="7"/>
  <c r="T2217" i="7"/>
  <c r="R2217" i="7"/>
  <c r="Q2217" i="7"/>
  <c r="S2217" i="7" s="1"/>
  <c r="P2217" i="7"/>
  <c r="O2217" i="7"/>
  <c r="N2217" i="7"/>
  <c r="Q2216" i="7"/>
  <c r="P2216" i="7"/>
  <c r="O2216" i="7"/>
  <c r="N2216" i="7"/>
  <c r="Q2215" i="7"/>
  <c r="P2215" i="7"/>
  <c r="O2215" i="7"/>
  <c r="N2215" i="7"/>
  <c r="Q2214" i="7"/>
  <c r="P2214" i="7"/>
  <c r="O2214" i="7"/>
  <c r="N2214" i="7"/>
  <c r="U2213" i="7"/>
  <c r="Q2213" i="7"/>
  <c r="P2213" i="7"/>
  <c r="O2213" i="7"/>
  <c r="N2213" i="7"/>
  <c r="T2213" i="7" s="1"/>
  <c r="V2212" i="7"/>
  <c r="U2212" i="7"/>
  <c r="T2212" i="7"/>
  <c r="S2212" i="7"/>
  <c r="Q2212" i="7"/>
  <c r="P2212" i="7"/>
  <c r="O2212" i="7"/>
  <c r="N2212" i="7"/>
  <c r="R2212" i="7" s="1"/>
  <c r="W2212" i="7" s="1"/>
  <c r="U2211" i="7"/>
  <c r="T2211" i="7"/>
  <c r="Q2211" i="7"/>
  <c r="S2211" i="7" s="1"/>
  <c r="P2211" i="7"/>
  <c r="O2211" i="7"/>
  <c r="N2211" i="7"/>
  <c r="Q2210" i="7"/>
  <c r="P2210" i="7"/>
  <c r="O2210" i="7"/>
  <c r="N2210" i="7"/>
  <c r="Q2209" i="7"/>
  <c r="P2209" i="7"/>
  <c r="O2209" i="7"/>
  <c r="N2209" i="7"/>
  <c r="Q2208" i="7"/>
  <c r="P2208" i="7"/>
  <c r="O2208" i="7"/>
  <c r="N2208" i="7"/>
  <c r="U2207" i="7"/>
  <c r="Q2207" i="7"/>
  <c r="P2207" i="7"/>
  <c r="O2207" i="7"/>
  <c r="N2207" i="7"/>
  <c r="T2207" i="7" s="1"/>
  <c r="U2206" i="7"/>
  <c r="T2206" i="7"/>
  <c r="S2206" i="7"/>
  <c r="Q2206" i="7"/>
  <c r="P2206" i="7"/>
  <c r="O2206" i="7"/>
  <c r="N2206" i="7"/>
  <c r="R2206" i="7" s="1"/>
  <c r="U2205" i="7"/>
  <c r="Q2205" i="7"/>
  <c r="S2205" i="7" s="1"/>
  <c r="P2205" i="7"/>
  <c r="O2205" i="7"/>
  <c r="N2205" i="7"/>
  <c r="Q2204" i="7"/>
  <c r="P2204" i="7"/>
  <c r="O2204" i="7"/>
  <c r="N2204" i="7"/>
  <c r="Q2203" i="7"/>
  <c r="P2203" i="7"/>
  <c r="O2203" i="7"/>
  <c r="N2203" i="7"/>
  <c r="Q2202" i="7"/>
  <c r="P2202" i="7"/>
  <c r="O2202" i="7"/>
  <c r="N2202" i="7"/>
  <c r="U2201" i="7"/>
  <c r="Q2201" i="7"/>
  <c r="P2201" i="7"/>
  <c r="O2201" i="7"/>
  <c r="N2201" i="7"/>
  <c r="T2201" i="7" s="1"/>
  <c r="U2200" i="7"/>
  <c r="T2200" i="7"/>
  <c r="S2200" i="7"/>
  <c r="Q2200" i="7"/>
  <c r="P2200" i="7"/>
  <c r="O2200" i="7"/>
  <c r="N2200" i="7"/>
  <c r="R2200" i="7" s="1"/>
  <c r="T2199" i="7"/>
  <c r="R2199" i="7"/>
  <c r="Q2199" i="7"/>
  <c r="S2199" i="7" s="1"/>
  <c r="P2199" i="7"/>
  <c r="O2199" i="7"/>
  <c r="N2199" i="7"/>
  <c r="Q2198" i="7"/>
  <c r="P2198" i="7"/>
  <c r="O2198" i="7"/>
  <c r="N2198" i="7"/>
  <c r="Q2197" i="7"/>
  <c r="P2197" i="7"/>
  <c r="O2197" i="7"/>
  <c r="N2197" i="7"/>
  <c r="Q2196" i="7"/>
  <c r="P2196" i="7"/>
  <c r="O2196" i="7"/>
  <c r="N2196" i="7"/>
  <c r="U2195" i="7"/>
  <c r="Q2195" i="7"/>
  <c r="P2195" i="7"/>
  <c r="O2195" i="7"/>
  <c r="N2195" i="7"/>
  <c r="T2195" i="7" s="1"/>
  <c r="U2194" i="7"/>
  <c r="T2194" i="7"/>
  <c r="S2194" i="7"/>
  <c r="W2194" i="7" s="1"/>
  <c r="Q2194" i="7"/>
  <c r="P2194" i="7"/>
  <c r="O2194" i="7"/>
  <c r="N2194" i="7"/>
  <c r="R2194" i="7" s="1"/>
  <c r="T2193" i="7"/>
  <c r="Q2193" i="7"/>
  <c r="S2193" i="7" s="1"/>
  <c r="P2193" i="7"/>
  <c r="O2193" i="7"/>
  <c r="N2193" i="7"/>
  <c r="Q2192" i="7"/>
  <c r="P2192" i="7"/>
  <c r="O2192" i="7"/>
  <c r="N2192" i="7"/>
  <c r="Q2191" i="7"/>
  <c r="P2191" i="7"/>
  <c r="O2191" i="7"/>
  <c r="N2191" i="7"/>
  <c r="Q2190" i="7"/>
  <c r="P2190" i="7"/>
  <c r="O2190" i="7"/>
  <c r="N2190" i="7"/>
  <c r="U2189" i="7"/>
  <c r="Q2189" i="7"/>
  <c r="P2189" i="7"/>
  <c r="O2189" i="7"/>
  <c r="N2189" i="7"/>
  <c r="T2189" i="7" s="1"/>
  <c r="U2188" i="7"/>
  <c r="T2188" i="7"/>
  <c r="S2188" i="7"/>
  <c r="Q2188" i="7"/>
  <c r="P2188" i="7"/>
  <c r="O2188" i="7"/>
  <c r="N2188" i="7"/>
  <c r="R2188" i="7" s="1"/>
  <c r="W2188" i="7" s="1"/>
  <c r="U2187" i="7"/>
  <c r="R2187" i="7"/>
  <c r="Q2187" i="7"/>
  <c r="S2187" i="7" s="1"/>
  <c r="P2187" i="7"/>
  <c r="O2187" i="7"/>
  <c r="N2187" i="7"/>
  <c r="S2186" i="7"/>
  <c r="R2186" i="7"/>
  <c r="Q2186" i="7"/>
  <c r="P2186" i="7"/>
  <c r="O2186" i="7"/>
  <c r="N2186" i="7"/>
  <c r="Q2185" i="7"/>
  <c r="P2185" i="7"/>
  <c r="O2185" i="7"/>
  <c r="N2185" i="7"/>
  <c r="Q2184" i="7"/>
  <c r="P2184" i="7"/>
  <c r="O2184" i="7"/>
  <c r="N2184" i="7"/>
  <c r="U2183" i="7"/>
  <c r="Q2183" i="7"/>
  <c r="P2183" i="7"/>
  <c r="O2183" i="7"/>
  <c r="N2183" i="7"/>
  <c r="T2183" i="7" s="1"/>
  <c r="U2182" i="7"/>
  <c r="T2182" i="7"/>
  <c r="S2182" i="7"/>
  <c r="Q2182" i="7"/>
  <c r="P2182" i="7"/>
  <c r="O2182" i="7"/>
  <c r="N2182" i="7"/>
  <c r="R2182" i="7" s="1"/>
  <c r="T2181" i="7"/>
  <c r="R2181" i="7"/>
  <c r="Q2181" i="7"/>
  <c r="S2181" i="7" s="1"/>
  <c r="P2181" i="7"/>
  <c r="O2181" i="7"/>
  <c r="N2181" i="7"/>
  <c r="Q2180" i="7"/>
  <c r="P2180" i="7"/>
  <c r="O2180" i="7"/>
  <c r="N2180" i="7"/>
  <c r="Q2179" i="7"/>
  <c r="P2179" i="7"/>
  <c r="O2179" i="7"/>
  <c r="N2179" i="7"/>
  <c r="Q2178" i="7"/>
  <c r="P2178" i="7"/>
  <c r="O2178" i="7"/>
  <c r="N2178" i="7"/>
  <c r="U2177" i="7"/>
  <c r="Q2177" i="7"/>
  <c r="P2177" i="7"/>
  <c r="O2177" i="7"/>
  <c r="N2177" i="7"/>
  <c r="T2177" i="7" s="1"/>
  <c r="U2176" i="7"/>
  <c r="T2176" i="7"/>
  <c r="S2176" i="7"/>
  <c r="Q2176" i="7"/>
  <c r="P2176" i="7"/>
  <c r="O2176" i="7"/>
  <c r="N2176" i="7"/>
  <c r="R2176" i="7" s="1"/>
  <c r="W2176" i="7" s="1"/>
  <c r="S2175" i="7"/>
  <c r="R2175" i="7"/>
  <c r="Q2175" i="7"/>
  <c r="U2175" i="7" s="1"/>
  <c r="P2175" i="7"/>
  <c r="O2175" i="7"/>
  <c r="N2175" i="7"/>
  <c r="R2174" i="7"/>
  <c r="Q2174" i="7"/>
  <c r="P2174" i="7"/>
  <c r="S2174" i="7" s="1"/>
  <c r="O2174" i="7"/>
  <c r="N2174" i="7"/>
  <c r="Q2173" i="7"/>
  <c r="P2173" i="7"/>
  <c r="O2173" i="7"/>
  <c r="N2173" i="7"/>
  <c r="Q2172" i="7"/>
  <c r="P2172" i="7"/>
  <c r="O2172" i="7"/>
  <c r="N2172" i="7"/>
  <c r="U2171" i="7"/>
  <c r="Q2171" i="7"/>
  <c r="P2171" i="7"/>
  <c r="O2171" i="7"/>
  <c r="N2171" i="7"/>
  <c r="T2171" i="7" s="1"/>
  <c r="W2170" i="7"/>
  <c r="U2170" i="7"/>
  <c r="T2170" i="7"/>
  <c r="S2170" i="7"/>
  <c r="Q2170" i="7"/>
  <c r="P2170" i="7"/>
  <c r="O2170" i="7"/>
  <c r="N2170" i="7"/>
  <c r="R2170" i="7" s="1"/>
  <c r="U2169" i="7"/>
  <c r="T2169" i="7"/>
  <c r="S2169" i="7"/>
  <c r="R2169" i="7"/>
  <c r="Q2169" i="7"/>
  <c r="P2169" i="7"/>
  <c r="O2169" i="7"/>
  <c r="N2169" i="7"/>
  <c r="Q2168" i="7"/>
  <c r="P2168" i="7"/>
  <c r="S2168" i="7" s="1"/>
  <c r="O2168" i="7"/>
  <c r="N2168" i="7"/>
  <c r="Q2167" i="7"/>
  <c r="P2167" i="7"/>
  <c r="O2167" i="7"/>
  <c r="N2167" i="7"/>
  <c r="Q2166" i="7"/>
  <c r="P2166" i="7"/>
  <c r="O2166" i="7"/>
  <c r="N2166" i="7"/>
  <c r="U2165" i="7"/>
  <c r="Q2165" i="7"/>
  <c r="P2165" i="7"/>
  <c r="O2165" i="7"/>
  <c r="N2165" i="7"/>
  <c r="T2165" i="7" s="1"/>
  <c r="W2164" i="7"/>
  <c r="U2164" i="7"/>
  <c r="T2164" i="7"/>
  <c r="S2164" i="7"/>
  <c r="Q2164" i="7"/>
  <c r="P2164" i="7"/>
  <c r="O2164" i="7"/>
  <c r="N2164" i="7"/>
  <c r="R2164" i="7" s="1"/>
  <c r="V2164" i="7" s="1"/>
  <c r="U2163" i="7"/>
  <c r="S2163" i="7"/>
  <c r="R2163" i="7"/>
  <c r="Q2163" i="7"/>
  <c r="T2163" i="7" s="1"/>
  <c r="P2163" i="7"/>
  <c r="O2163" i="7"/>
  <c r="N2163" i="7"/>
  <c r="Q2162" i="7"/>
  <c r="P2162" i="7"/>
  <c r="O2162" i="7"/>
  <c r="N2162" i="7"/>
  <c r="Q2161" i="7"/>
  <c r="P2161" i="7"/>
  <c r="O2161" i="7"/>
  <c r="N2161" i="7"/>
  <c r="Q2160" i="7"/>
  <c r="P2160" i="7"/>
  <c r="O2160" i="7"/>
  <c r="N2160" i="7"/>
  <c r="U2159" i="7"/>
  <c r="Q2159" i="7"/>
  <c r="P2159" i="7"/>
  <c r="O2159" i="7"/>
  <c r="N2159" i="7"/>
  <c r="T2159" i="7" s="1"/>
  <c r="U2158" i="7"/>
  <c r="T2158" i="7"/>
  <c r="S2158" i="7"/>
  <c r="Q2158" i="7"/>
  <c r="P2158" i="7"/>
  <c r="O2158" i="7"/>
  <c r="N2158" i="7"/>
  <c r="R2158" i="7" s="1"/>
  <c r="W2158" i="7" s="1"/>
  <c r="U2157" i="7"/>
  <c r="S2157" i="7"/>
  <c r="R2157" i="7"/>
  <c r="Q2157" i="7"/>
  <c r="T2157" i="7" s="1"/>
  <c r="P2157" i="7"/>
  <c r="O2157" i="7"/>
  <c r="N2157" i="7"/>
  <c r="R2156" i="7"/>
  <c r="Q2156" i="7"/>
  <c r="P2156" i="7"/>
  <c r="O2156" i="7"/>
  <c r="N2156" i="7"/>
  <c r="Q2155" i="7"/>
  <c r="P2155" i="7"/>
  <c r="O2155" i="7"/>
  <c r="N2155" i="7"/>
  <c r="Q2154" i="7"/>
  <c r="P2154" i="7"/>
  <c r="O2154" i="7"/>
  <c r="N2154" i="7"/>
  <c r="Q2153" i="7"/>
  <c r="P2153" i="7"/>
  <c r="O2153" i="7"/>
  <c r="U2153" i="7" s="1"/>
  <c r="N2153" i="7"/>
  <c r="T2153" i="7" s="1"/>
  <c r="U2152" i="7"/>
  <c r="T2152" i="7"/>
  <c r="S2152" i="7"/>
  <c r="Q2152" i="7"/>
  <c r="P2152" i="7"/>
  <c r="O2152" i="7"/>
  <c r="N2152" i="7"/>
  <c r="R2152" i="7" s="1"/>
  <c r="W2152" i="7" s="1"/>
  <c r="Q2151" i="7"/>
  <c r="P2151" i="7"/>
  <c r="O2151" i="7"/>
  <c r="N2151" i="7"/>
  <c r="U2150" i="7"/>
  <c r="Q2150" i="7"/>
  <c r="P2150" i="7"/>
  <c r="S2150" i="7" s="1"/>
  <c r="O2150" i="7"/>
  <c r="T2150" i="7" s="1"/>
  <c r="N2150" i="7"/>
  <c r="Q2149" i="7"/>
  <c r="P2149" i="7"/>
  <c r="O2149" i="7"/>
  <c r="N2149" i="7"/>
  <c r="Q2148" i="7"/>
  <c r="P2148" i="7"/>
  <c r="O2148" i="7"/>
  <c r="N2148" i="7"/>
  <c r="Q2147" i="7"/>
  <c r="P2147" i="7"/>
  <c r="O2147" i="7"/>
  <c r="U2147" i="7" s="1"/>
  <c r="N2147" i="7"/>
  <c r="U2146" i="7"/>
  <c r="T2146" i="7"/>
  <c r="W2146" i="7" s="1"/>
  <c r="S2146" i="7"/>
  <c r="V2146" i="7" s="1"/>
  <c r="Q2146" i="7"/>
  <c r="P2146" i="7"/>
  <c r="O2146" i="7"/>
  <c r="N2146" i="7"/>
  <c r="R2146" i="7" s="1"/>
  <c r="Q2145" i="7"/>
  <c r="U2145" i="7" s="1"/>
  <c r="P2145" i="7"/>
  <c r="O2145" i="7"/>
  <c r="N2145" i="7"/>
  <c r="U2144" i="7"/>
  <c r="R2144" i="7"/>
  <c r="Q2144" i="7"/>
  <c r="P2144" i="7"/>
  <c r="S2144" i="7" s="1"/>
  <c r="O2144" i="7"/>
  <c r="T2144" i="7" s="1"/>
  <c r="N2144" i="7"/>
  <c r="Q2143" i="7"/>
  <c r="P2143" i="7"/>
  <c r="O2143" i="7"/>
  <c r="N2143" i="7"/>
  <c r="Q2142" i="7"/>
  <c r="P2142" i="7"/>
  <c r="O2142" i="7"/>
  <c r="N2142" i="7"/>
  <c r="Q2141" i="7"/>
  <c r="P2141" i="7"/>
  <c r="O2141" i="7"/>
  <c r="U2141" i="7" s="1"/>
  <c r="N2141" i="7"/>
  <c r="V2140" i="7"/>
  <c r="U2140" i="7"/>
  <c r="T2140" i="7"/>
  <c r="S2140" i="7"/>
  <c r="Q2140" i="7"/>
  <c r="P2140" i="7"/>
  <c r="O2140" i="7"/>
  <c r="N2140" i="7"/>
  <c r="R2140" i="7" s="1"/>
  <c r="W2140" i="7" s="1"/>
  <c r="S2139" i="7"/>
  <c r="Q2139" i="7"/>
  <c r="U2139" i="7" s="1"/>
  <c r="P2139" i="7"/>
  <c r="O2139" i="7"/>
  <c r="N2139" i="7"/>
  <c r="R2138" i="7"/>
  <c r="Q2138" i="7"/>
  <c r="P2138" i="7"/>
  <c r="O2138" i="7"/>
  <c r="N2138" i="7"/>
  <c r="Q2137" i="7"/>
  <c r="P2137" i="7"/>
  <c r="S2137" i="7" s="1"/>
  <c r="O2137" i="7"/>
  <c r="N2137" i="7"/>
  <c r="Q2136" i="7"/>
  <c r="P2136" i="7"/>
  <c r="O2136" i="7"/>
  <c r="N2136" i="7"/>
  <c r="Q2135" i="7"/>
  <c r="P2135" i="7"/>
  <c r="O2135" i="7"/>
  <c r="N2135" i="7"/>
  <c r="V2134" i="7"/>
  <c r="U2134" i="7"/>
  <c r="T2134" i="7"/>
  <c r="S2134" i="7"/>
  <c r="W2134" i="7" s="1"/>
  <c r="Q2134" i="7"/>
  <c r="P2134" i="7"/>
  <c r="O2134" i="7"/>
  <c r="N2134" i="7"/>
  <c r="R2134" i="7" s="1"/>
  <c r="T2133" i="7"/>
  <c r="S2133" i="7"/>
  <c r="Q2133" i="7"/>
  <c r="R2133" i="7" s="1"/>
  <c r="P2133" i="7"/>
  <c r="O2133" i="7"/>
  <c r="N2133" i="7"/>
  <c r="Q2132" i="7"/>
  <c r="P2132" i="7"/>
  <c r="O2132" i="7"/>
  <c r="N2132" i="7"/>
  <c r="S2131" i="7"/>
  <c r="Q2131" i="7"/>
  <c r="P2131" i="7"/>
  <c r="O2131" i="7"/>
  <c r="N2131" i="7"/>
  <c r="T2131" i="7" s="1"/>
  <c r="Q2130" i="7"/>
  <c r="P2130" i="7"/>
  <c r="S2130" i="7" s="1"/>
  <c r="O2130" i="7"/>
  <c r="N2130" i="7"/>
  <c r="Q2129" i="7"/>
  <c r="P2129" i="7"/>
  <c r="O2129" i="7"/>
  <c r="U2129" i="7" s="1"/>
  <c r="N2129" i="7"/>
  <c r="U2128" i="7"/>
  <c r="Q2128" i="7"/>
  <c r="P2128" i="7"/>
  <c r="O2128" i="7"/>
  <c r="S2128" i="7" s="1"/>
  <c r="N2128" i="7"/>
  <c r="U2127" i="7"/>
  <c r="T2127" i="7"/>
  <c r="S2127" i="7"/>
  <c r="R2127" i="7"/>
  <c r="Q2127" i="7"/>
  <c r="P2127" i="7"/>
  <c r="O2127" i="7"/>
  <c r="N2127" i="7"/>
  <c r="Q2126" i="7"/>
  <c r="P2126" i="7"/>
  <c r="O2126" i="7"/>
  <c r="N2126" i="7"/>
  <c r="U2125" i="7"/>
  <c r="Q2125" i="7"/>
  <c r="P2125" i="7"/>
  <c r="S2125" i="7" s="1"/>
  <c r="O2125" i="7"/>
  <c r="N2125" i="7"/>
  <c r="T2125" i="7" s="1"/>
  <c r="S2124" i="7"/>
  <c r="Q2124" i="7"/>
  <c r="P2124" i="7"/>
  <c r="O2124" i="7"/>
  <c r="N2124" i="7"/>
  <c r="Q2123" i="7"/>
  <c r="P2123" i="7"/>
  <c r="O2123" i="7"/>
  <c r="N2123" i="7"/>
  <c r="U2122" i="7"/>
  <c r="Q2122" i="7"/>
  <c r="P2122" i="7"/>
  <c r="O2122" i="7"/>
  <c r="S2122" i="7" s="1"/>
  <c r="N2122" i="7"/>
  <c r="U2121" i="7"/>
  <c r="S2121" i="7"/>
  <c r="R2121" i="7"/>
  <c r="Q2121" i="7"/>
  <c r="T2121" i="7" s="1"/>
  <c r="P2121" i="7"/>
  <c r="O2121" i="7"/>
  <c r="N2121" i="7"/>
  <c r="Q2120" i="7"/>
  <c r="P2120" i="7"/>
  <c r="O2120" i="7"/>
  <c r="N2120" i="7"/>
  <c r="Q2119" i="7"/>
  <c r="P2119" i="7"/>
  <c r="O2119" i="7"/>
  <c r="N2119" i="7"/>
  <c r="U2118" i="7"/>
  <c r="Q2118" i="7"/>
  <c r="P2118" i="7"/>
  <c r="O2118" i="7"/>
  <c r="R2118" i="7" s="1"/>
  <c r="N2118" i="7"/>
  <c r="Q2117" i="7"/>
  <c r="P2117" i="7"/>
  <c r="U2117" i="7" s="1"/>
  <c r="O2117" i="7"/>
  <c r="N2117" i="7"/>
  <c r="Q2116" i="7"/>
  <c r="P2116" i="7"/>
  <c r="O2116" i="7"/>
  <c r="N2116" i="7"/>
  <c r="S2116" i="7" s="1"/>
  <c r="Q2115" i="7"/>
  <c r="P2115" i="7"/>
  <c r="O2115" i="7"/>
  <c r="N2115" i="7"/>
  <c r="U2114" i="7"/>
  <c r="Q2114" i="7"/>
  <c r="P2114" i="7"/>
  <c r="O2114" i="7"/>
  <c r="T2114" i="7" s="1"/>
  <c r="N2114" i="7"/>
  <c r="U2113" i="7"/>
  <c r="R2113" i="7"/>
  <c r="Q2113" i="7"/>
  <c r="P2113" i="7"/>
  <c r="S2113" i="7" s="1"/>
  <c r="O2113" i="7"/>
  <c r="N2113" i="7"/>
  <c r="T2113" i="7" s="1"/>
  <c r="Q2112" i="7"/>
  <c r="P2112" i="7"/>
  <c r="O2112" i="7"/>
  <c r="N2112" i="7"/>
  <c r="Q2111" i="7"/>
  <c r="P2111" i="7"/>
  <c r="O2111" i="7"/>
  <c r="N2111" i="7"/>
  <c r="T2110" i="7"/>
  <c r="Q2110" i="7"/>
  <c r="P2110" i="7"/>
  <c r="O2110" i="7"/>
  <c r="N2110" i="7"/>
  <c r="R2110" i="7" s="1"/>
  <c r="Q2109" i="7"/>
  <c r="U2109" i="7" s="1"/>
  <c r="P2109" i="7"/>
  <c r="O2109" i="7"/>
  <c r="S2109" i="7" s="1"/>
  <c r="N2109" i="7"/>
  <c r="S2108" i="7"/>
  <c r="Q2108" i="7"/>
  <c r="P2108" i="7"/>
  <c r="O2108" i="7"/>
  <c r="N2108" i="7"/>
  <c r="Q2107" i="7"/>
  <c r="P2107" i="7"/>
  <c r="O2107" i="7"/>
  <c r="N2107" i="7"/>
  <c r="U2106" i="7"/>
  <c r="Q2106" i="7"/>
  <c r="P2106" i="7"/>
  <c r="O2106" i="7"/>
  <c r="R2106" i="7" s="1"/>
  <c r="N2106" i="7"/>
  <c r="U2105" i="7"/>
  <c r="Q2105" i="7"/>
  <c r="P2105" i="7"/>
  <c r="O2105" i="7"/>
  <c r="N2105" i="7"/>
  <c r="Q2104" i="7"/>
  <c r="P2104" i="7"/>
  <c r="O2104" i="7"/>
  <c r="N2104" i="7"/>
  <c r="S2104" i="7" s="1"/>
  <c r="Q2103" i="7"/>
  <c r="P2103" i="7"/>
  <c r="O2103" i="7"/>
  <c r="N2103" i="7"/>
  <c r="U2102" i="7"/>
  <c r="Q2102" i="7"/>
  <c r="P2102" i="7"/>
  <c r="O2102" i="7"/>
  <c r="T2102" i="7" s="1"/>
  <c r="N2102" i="7"/>
  <c r="U2101" i="7"/>
  <c r="R2101" i="7"/>
  <c r="Q2101" i="7"/>
  <c r="P2101" i="7"/>
  <c r="S2101" i="7" s="1"/>
  <c r="O2101" i="7"/>
  <c r="N2101" i="7"/>
  <c r="T2101" i="7" s="1"/>
  <c r="Q2100" i="7"/>
  <c r="P2100" i="7"/>
  <c r="O2100" i="7"/>
  <c r="N2100" i="7"/>
  <c r="Q2099" i="7"/>
  <c r="P2099" i="7"/>
  <c r="O2099" i="7"/>
  <c r="N2099" i="7"/>
  <c r="T2098" i="7"/>
  <c r="Q2098" i="7"/>
  <c r="P2098" i="7"/>
  <c r="O2098" i="7"/>
  <c r="N2098" i="7"/>
  <c r="R2098" i="7" s="1"/>
  <c r="U2097" i="7"/>
  <c r="T2097" i="7"/>
  <c r="Q2097" i="7"/>
  <c r="P2097" i="7"/>
  <c r="O2097" i="7"/>
  <c r="N2097" i="7"/>
  <c r="Q2096" i="7"/>
  <c r="P2096" i="7"/>
  <c r="O2096" i="7"/>
  <c r="N2096" i="7"/>
  <c r="Q2095" i="7"/>
  <c r="P2095" i="7"/>
  <c r="O2095" i="7"/>
  <c r="N2095" i="7"/>
  <c r="U2094" i="7"/>
  <c r="Q2094" i="7"/>
  <c r="P2094" i="7"/>
  <c r="O2094" i="7"/>
  <c r="N2094" i="7"/>
  <c r="Q2093" i="7"/>
  <c r="P2093" i="7"/>
  <c r="U2093" i="7" s="1"/>
  <c r="O2093" i="7"/>
  <c r="N2093" i="7"/>
  <c r="U2092" i="7"/>
  <c r="Q2092" i="7"/>
  <c r="T2092" i="7" s="1"/>
  <c r="P2092" i="7"/>
  <c r="O2092" i="7"/>
  <c r="N2092" i="7"/>
  <c r="S2092" i="7" s="1"/>
  <c r="Q2091" i="7"/>
  <c r="P2091" i="7"/>
  <c r="O2091" i="7"/>
  <c r="N2091" i="7"/>
  <c r="U2090" i="7"/>
  <c r="Q2090" i="7"/>
  <c r="P2090" i="7"/>
  <c r="O2090" i="7"/>
  <c r="N2090" i="7"/>
  <c r="U2089" i="7"/>
  <c r="R2089" i="7"/>
  <c r="Q2089" i="7"/>
  <c r="P2089" i="7"/>
  <c r="S2089" i="7" s="1"/>
  <c r="O2089" i="7"/>
  <c r="N2089" i="7"/>
  <c r="T2089" i="7" s="1"/>
  <c r="R2088" i="7"/>
  <c r="Q2088" i="7"/>
  <c r="P2088" i="7"/>
  <c r="O2088" i="7"/>
  <c r="N2088" i="7"/>
  <c r="Q2087" i="7"/>
  <c r="P2087" i="7"/>
  <c r="O2087" i="7"/>
  <c r="N2087" i="7"/>
  <c r="T2086" i="7"/>
  <c r="Q2086" i="7"/>
  <c r="P2086" i="7"/>
  <c r="O2086" i="7"/>
  <c r="N2086" i="7"/>
  <c r="Q2085" i="7"/>
  <c r="U2085" i="7" s="1"/>
  <c r="P2085" i="7"/>
  <c r="O2085" i="7"/>
  <c r="N2085" i="7"/>
  <c r="S2084" i="7"/>
  <c r="R2084" i="7"/>
  <c r="Q2084" i="7"/>
  <c r="P2084" i="7"/>
  <c r="O2084" i="7"/>
  <c r="N2084" i="7"/>
  <c r="S2083" i="7"/>
  <c r="Q2083" i="7"/>
  <c r="P2083" i="7"/>
  <c r="O2083" i="7"/>
  <c r="N2083" i="7"/>
  <c r="Q2082" i="7"/>
  <c r="P2082" i="7"/>
  <c r="O2082" i="7"/>
  <c r="U2082" i="7" s="1"/>
  <c r="N2082" i="7"/>
  <c r="Q2081" i="7"/>
  <c r="P2081" i="7"/>
  <c r="U2081" i="7" s="1"/>
  <c r="O2081" i="7"/>
  <c r="N2081" i="7"/>
  <c r="U2080" i="7"/>
  <c r="Q2080" i="7"/>
  <c r="T2080" i="7" s="1"/>
  <c r="P2080" i="7"/>
  <c r="O2080" i="7"/>
  <c r="N2080" i="7"/>
  <c r="S2080" i="7" s="1"/>
  <c r="Q2079" i="7"/>
  <c r="P2079" i="7"/>
  <c r="O2079" i="7"/>
  <c r="N2079" i="7"/>
  <c r="Q2078" i="7"/>
  <c r="P2078" i="7"/>
  <c r="U2078" i="7" s="1"/>
  <c r="O2078" i="7"/>
  <c r="T2078" i="7" s="1"/>
  <c r="N2078" i="7"/>
  <c r="W2077" i="7"/>
  <c r="U2077" i="7"/>
  <c r="R2077" i="7"/>
  <c r="Q2077" i="7"/>
  <c r="P2077" i="7"/>
  <c r="S2077" i="7" s="1"/>
  <c r="O2077" i="7"/>
  <c r="N2077" i="7"/>
  <c r="T2077" i="7" s="1"/>
  <c r="Q2076" i="7"/>
  <c r="P2076" i="7"/>
  <c r="O2076" i="7"/>
  <c r="N2076" i="7"/>
  <c r="Q2075" i="7"/>
  <c r="P2075" i="7"/>
  <c r="O2075" i="7"/>
  <c r="N2075" i="7"/>
  <c r="Q2074" i="7"/>
  <c r="P2074" i="7"/>
  <c r="O2074" i="7"/>
  <c r="N2074" i="7"/>
  <c r="U2073" i="7"/>
  <c r="T2073" i="7"/>
  <c r="Q2073" i="7"/>
  <c r="P2073" i="7"/>
  <c r="O2073" i="7"/>
  <c r="S2073" i="7" s="1"/>
  <c r="N2073" i="7"/>
  <c r="Q2072" i="7"/>
  <c r="P2072" i="7"/>
  <c r="O2072" i="7"/>
  <c r="N2072" i="7"/>
  <c r="S2071" i="7"/>
  <c r="Q2071" i="7"/>
  <c r="P2071" i="7"/>
  <c r="O2071" i="7"/>
  <c r="N2071" i="7"/>
  <c r="Q2070" i="7"/>
  <c r="P2070" i="7"/>
  <c r="O2070" i="7"/>
  <c r="U2070" i="7" s="1"/>
  <c r="N2070" i="7"/>
  <c r="U2069" i="7"/>
  <c r="Q2069" i="7"/>
  <c r="P2069" i="7"/>
  <c r="O2069" i="7"/>
  <c r="N2069" i="7"/>
  <c r="Q2068" i="7"/>
  <c r="T2068" i="7" s="1"/>
  <c r="P2068" i="7"/>
  <c r="O2068" i="7"/>
  <c r="N2068" i="7"/>
  <c r="S2068" i="7" s="1"/>
  <c r="R2067" i="7"/>
  <c r="Q2067" i="7"/>
  <c r="P2067" i="7"/>
  <c r="O2067" i="7"/>
  <c r="N2067" i="7"/>
  <c r="Q2066" i="7"/>
  <c r="P2066" i="7"/>
  <c r="U2066" i="7" s="1"/>
  <c r="O2066" i="7"/>
  <c r="N2066" i="7"/>
  <c r="U2065" i="7"/>
  <c r="R2065" i="7"/>
  <c r="Q2065" i="7"/>
  <c r="P2065" i="7"/>
  <c r="S2065" i="7" s="1"/>
  <c r="O2065" i="7"/>
  <c r="N2065" i="7"/>
  <c r="T2065" i="7" s="1"/>
  <c r="Q2064" i="7"/>
  <c r="P2064" i="7"/>
  <c r="O2064" i="7"/>
  <c r="N2064" i="7"/>
  <c r="Q2063" i="7"/>
  <c r="P2063" i="7"/>
  <c r="O2063" i="7"/>
  <c r="N2063" i="7"/>
  <c r="Q2062" i="7"/>
  <c r="P2062" i="7"/>
  <c r="O2062" i="7"/>
  <c r="N2062" i="7"/>
  <c r="T2061" i="7"/>
  <c r="Q2061" i="7"/>
  <c r="U2061" i="7" s="1"/>
  <c r="P2061" i="7"/>
  <c r="O2061" i="7"/>
  <c r="N2061" i="7"/>
  <c r="R2060" i="7"/>
  <c r="Q2060" i="7"/>
  <c r="P2060" i="7"/>
  <c r="O2060" i="7"/>
  <c r="N2060" i="7"/>
  <c r="Q2059" i="7"/>
  <c r="P2059" i="7"/>
  <c r="S2059" i="7" s="1"/>
  <c r="O2059" i="7"/>
  <c r="N2059" i="7"/>
  <c r="Q2058" i="7"/>
  <c r="P2058" i="7"/>
  <c r="U2058" i="7" s="1"/>
  <c r="O2058" i="7"/>
  <c r="S2058" i="7" s="1"/>
  <c r="N2058" i="7"/>
  <c r="T2058" i="7" s="1"/>
  <c r="Q2057" i="7"/>
  <c r="P2057" i="7"/>
  <c r="O2057" i="7"/>
  <c r="N2057" i="7"/>
  <c r="Q2056" i="7"/>
  <c r="U2056" i="7" s="1"/>
  <c r="P2056" i="7"/>
  <c r="O2056" i="7"/>
  <c r="R2056" i="7" s="1"/>
  <c r="N2056" i="7"/>
  <c r="Q2055" i="7"/>
  <c r="P2055" i="7"/>
  <c r="O2055" i="7"/>
  <c r="N2055" i="7"/>
  <c r="Q2054" i="7"/>
  <c r="P2054" i="7"/>
  <c r="O2054" i="7"/>
  <c r="N2054" i="7"/>
  <c r="Q2053" i="7"/>
  <c r="P2053" i="7"/>
  <c r="O2053" i="7"/>
  <c r="N2053" i="7"/>
  <c r="Q2052" i="7"/>
  <c r="P2052" i="7"/>
  <c r="U2052" i="7" s="1"/>
  <c r="O2052" i="7"/>
  <c r="N2052" i="7"/>
  <c r="T2052" i="7" s="1"/>
  <c r="Q2051" i="7"/>
  <c r="P2051" i="7"/>
  <c r="O2051" i="7"/>
  <c r="N2051" i="7"/>
  <c r="Q2050" i="7"/>
  <c r="U2050" i="7" s="1"/>
  <c r="P2050" i="7"/>
  <c r="O2050" i="7"/>
  <c r="R2050" i="7" s="1"/>
  <c r="N2050" i="7"/>
  <c r="Q2049" i="7"/>
  <c r="P2049" i="7"/>
  <c r="O2049" i="7"/>
  <c r="N2049" i="7"/>
  <c r="Q2048" i="7"/>
  <c r="P2048" i="7"/>
  <c r="O2048" i="7"/>
  <c r="N2048" i="7"/>
  <c r="Q2047" i="7"/>
  <c r="P2047" i="7"/>
  <c r="O2047" i="7"/>
  <c r="N2047" i="7"/>
  <c r="Q2046" i="7"/>
  <c r="P2046" i="7"/>
  <c r="U2046" i="7" s="1"/>
  <c r="O2046" i="7"/>
  <c r="N2046" i="7"/>
  <c r="T2046" i="7" s="1"/>
  <c r="Q2045" i="7"/>
  <c r="P2045" i="7"/>
  <c r="O2045" i="7"/>
  <c r="N2045" i="7"/>
  <c r="Q2044" i="7"/>
  <c r="U2044" i="7" s="1"/>
  <c r="P2044" i="7"/>
  <c r="O2044" i="7"/>
  <c r="R2044" i="7" s="1"/>
  <c r="N2044" i="7"/>
  <c r="Q2043" i="7"/>
  <c r="P2043" i="7"/>
  <c r="O2043" i="7"/>
  <c r="N2043" i="7"/>
  <c r="Q2042" i="7"/>
  <c r="P2042" i="7"/>
  <c r="O2042" i="7"/>
  <c r="N2042" i="7"/>
  <c r="Q2041" i="7"/>
  <c r="P2041" i="7"/>
  <c r="O2041" i="7"/>
  <c r="N2041" i="7"/>
  <c r="Q2040" i="7"/>
  <c r="P2040" i="7"/>
  <c r="U2040" i="7" s="1"/>
  <c r="O2040" i="7"/>
  <c r="N2040" i="7"/>
  <c r="T2040" i="7" s="1"/>
  <c r="Q2039" i="7"/>
  <c r="P2039" i="7"/>
  <c r="O2039" i="7"/>
  <c r="N2039" i="7"/>
  <c r="Q2038" i="7"/>
  <c r="U2038" i="7" s="1"/>
  <c r="P2038" i="7"/>
  <c r="O2038" i="7"/>
  <c r="N2038" i="7"/>
  <c r="Q2037" i="7"/>
  <c r="P2037" i="7"/>
  <c r="O2037" i="7"/>
  <c r="N2037" i="7"/>
  <c r="Q2036" i="7"/>
  <c r="P2036" i="7"/>
  <c r="O2036" i="7"/>
  <c r="N2036" i="7"/>
  <c r="Q2035" i="7"/>
  <c r="P2035" i="7"/>
  <c r="O2035" i="7"/>
  <c r="N2035" i="7"/>
  <c r="Q2034" i="7"/>
  <c r="P2034" i="7"/>
  <c r="U2034" i="7" s="1"/>
  <c r="O2034" i="7"/>
  <c r="N2034" i="7"/>
  <c r="Q2033" i="7"/>
  <c r="P2033" i="7"/>
  <c r="O2033" i="7"/>
  <c r="N2033" i="7"/>
  <c r="T2032" i="7"/>
  <c r="Q2032" i="7"/>
  <c r="P2032" i="7"/>
  <c r="O2032" i="7"/>
  <c r="N2032" i="7"/>
  <c r="U2031" i="7"/>
  <c r="S2031" i="7"/>
  <c r="V2031" i="7" s="1"/>
  <c r="R2031" i="7"/>
  <c r="Q2031" i="7"/>
  <c r="P2031" i="7"/>
  <c r="O2031" i="7"/>
  <c r="N2031" i="7"/>
  <c r="T2031" i="7" s="1"/>
  <c r="Q2030" i="7"/>
  <c r="P2030" i="7"/>
  <c r="T2030" i="7" s="1"/>
  <c r="O2030" i="7"/>
  <c r="N2030" i="7"/>
  <c r="U2030" i="7" s="1"/>
  <c r="U2029" i="7"/>
  <c r="Q2029" i="7"/>
  <c r="P2029" i="7"/>
  <c r="O2029" i="7"/>
  <c r="N2029" i="7"/>
  <c r="Q2028" i="7"/>
  <c r="P2028" i="7"/>
  <c r="O2028" i="7"/>
  <c r="N2028" i="7"/>
  <c r="Q2027" i="7"/>
  <c r="P2027" i="7"/>
  <c r="O2027" i="7"/>
  <c r="N2027" i="7"/>
  <c r="Q2026" i="7"/>
  <c r="P2026" i="7"/>
  <c r="O2026" i="7"/>
  <c r="N2026" i="7"/>
  <c r="Q2025" i="7"/>
  <c r="P2025" i="7"/>
  <c r="O2025" i="7"/>
  <c r="U2025" i="7" s="1"/>
  <c r="N2025" i="7"/>
  <c r="T2024" i="7"/>
  <c r="S2024" i="7"/>
  <c r="Q2024" i="7"/>
  <c r="P2024" i="7"/>
  <c r="O2024" i="7"/>
  <c r="N2024" i="7"/>
  <c r="U2024" i="7" s="1"/>
  <c r="Q2023" i="7"/>
  <c r="P2023" i="7"/>
  <c r="O2023" i="7"/>
  <c r="N2023" i="7"/>
  <c r="U2022" i="7"/>
  <c r="Q2022" i="7"/>
  <c r="P2022" i="7"/>
  <c r="O2022" i="7"/>
  <c r="N2022" i="7"/>
  <c r="Q2021" i="7"/>
  <c r="P2021" i="7"/>
  <c r="O2021" i="7"/>
  <c r="N2021" i="7"/>
  <c r="T2020" i="7"/>
  <c r="Q2020" i="7"/>
  <c r="P2020" i="7"/>
  <c r="O2020" i="7"/>
  <c r="U2020" i="7" s="1"/>
  <c r="N2020" i="7"/>
  <c r="U2019" i="7"/>
  <c r="S2019" i="7"/>
  <c r="V2019" i="7" s="1"/>
  <c r="R2019" i="7"/>
  <c r="Q2019" i="7"/>
  <c r="P2019" i="7"/>
  <c r="O2019" i="7"/>
  <c r="N2019" i="7"/>
  <c r="T2019" i="7" s="1"/>
  <c r="Q2018" i="7"/>
  <c r="P2018" i="7"/>
  <c r="O2018" i="7"/>
  <c r="N2018" i="7"/>
  <c r="U2018" i="7" s="1"/>
  <c r="U2017" i="7"/>
  <c r="Q2017" i="7"/>
  <c r="P2017" i="7"/>
  <c r="O2017" i="7"/>
  <c r="N2017" i="7"/>
  <c r="Q2016" i="7"/>
  <c r="P2016" i="7"/>
  <c r="O2016" i="7"/>
  <c r="N2016" i="7"/>
  <c r="Q2015" i="7"/>
  <c r="P2015" i="7"/>
  <c r="O2015" i="7"/>
  <c r="N2015" i="7"/>
  <c r="Q2014" i="7"/>
  <c r="P2014" i="7"/>
  <c r="O2014" i="7"/>
  <c r="T2014" i="7" s="1"/>
  <c r="N2014" i="7"/>
  <c r="Q2013" i="7"/>
  <c r="P2013" i="7"/>
  <c r="O2013" i="7"/>
  <c r="N2013" i="7"/>
  <c r="T2012" i="7"/>
  <c r="S2012" i="7"/>
  <c r="Q2012" i="7"/>
  <c r="P2012" i="7"/>
  <c r="O2012" i="7"/>
  <c r="N2012" i="7"/>
  <c r="U2012" i="7" s="1"/>
  <c r="Q2011" i="7"/>
  <c r="P2011" i="7"/>
  <c r="O2011" i="7"/>
  <c r="N2011" i="7"/>
  <c r="U2010" i="7"/>
  <c r="Q2010" i="7"/>
  <c r="P2010" i="7"/>
  <c r="O2010" i="7"/>
  <c r="N2010" i="7"/>
  <c r="S2009" i="7"/>
  <c r="Q2009" i="7"/>
  <c r="P2009" i="7"/>
  <c r="O2009" i="7"/>
  <c r="N2009" i="7"/>
  <c r="T2008" i="7"/>
  <c r="Q2008" i="7"/>
  <c r="P2008" i="7"/>
  <c r="O2008" i="7"/>
  <c r="U2008" i="7" s="1"/>
  <c r="N2008" i="7"/>
  <c r="U2007" i="7"/>
  <c r="S2007" i="7"/>
  <c r="V2007" i="7" s="1"/>
  <c r="R2007" i="7"/>
  <c r="Q2007" i="7"/>
  <c r="P2007" i="7"/>
  <c r="O2007" i="7"/>
  <c r="N2007" i="7"/>
  <c r="T2007" i="7" s="1"/>
  <c r="Q2006" i="7"/>
  <c r="P2006" i="7"/>
  <c r="O2006" i="7"/>
  <c r="N2006" i="7"/>
  <c r="U2005" i="7"/>
  <c r="Q2005" i="7"/>
  <c r="P2005" i="7"/>
  <c r="O2005" i="7"/>
  <c r="N2005" i="7"/>
  <c r="S2004" i="7"/>
  <c r="Q2004" i="7"/>
  <c r="P2004" i="7"/>
  <c r="O2004" i="7"/>
  <c r="N2004" i="7"/>
  <c r="Q2003" i="7"/>
  <c r="P2003" i="7"/>
  <c r="O2003" i="7"/>
  <c r="S2003" i="7" s="1"/>
  <c r="N2003" i="7"/>
  <c r="T2002" i="7"/>
  <c r="Q2002" i="7"/>
  <c r="P2002" i="7"/>
  <c r="O2002" i="7"/>
  <c r="N2002" i="7"/>
  <c r="S2002" i="7" s="1"/>
  <c r="R2001" i="7"/>
  <c r="Q2001" i="7"/>
  <c r="P2001" i="7"/>
  <c r="S2001" i="7" s="1"/>
  <c r="O2001" i="7"/>
  <c r="N2001" i="7"/>
  <c r="Q2000" i="7"/>
  <c r="P2000" i="7"/>
  <c r="O2000" i="7"/>
  <c r="N2000" i="7"/>
  <c r="Q1999" i="7"/>
  <c r="P1999" i="7"/>
  <c r="O1999" i="7"/>
  <c r="N1999" i="7"/>
  <c r="S1998" i="7"/>
  <c r="Q1998" i="7"/>
  <c r="P1998" i="7"/>
  <c r="U1998" i="7" s="1"/>
  <c r="O1998" i="7"/>
  <c r="R1998" i="7" s="1"/>
  <c r="N1998" i="7"/>
  <c r="U1997" i="7"/>
  <c r="Q1997" i="7"/>
  <c r="P1997" i="7"/>
  <c r="T1997" i="7" s="1"/>
  <c r="O1997" i="7"/>
  <c r="N1997" i="7"/>
  <c r="Q1996" i="7"/>
  <c r="P1996" i="7"/>
  <c r="O1996" i="7"/>
  <c r="T1996" i="7" s="1"/>
  <c r="N1996" i="7"/>
  <c r="U1996" i="7" s="1"/>
  <c r="S1995" i="7"/>
  <c r="Q1995" i="7"/>
  <c r="R1995" i="7" s="1"/>
  <c r="P1995" i="7"/>
  <c r="O1995" i="7"/>
  <c r="U1995" i="7" s="1"/>
  <c r="N1995" i="7"/>
  <c r="T1995" i="7" s="1"/>
  <c r="T1994" i="7"/>
  <c r="Q1994" i="7"/>
  <c r="P1994" i="7"/>
  <c r="O1994" i="7"/>
  <c r="N1994" i="7"/>
  <c r="U1994" i="7" s="1"/>
  <c r="T1993" i="7"/>
  <c r="R1993" i="7"/>
  <c r="Q1993" i="7"/>
  <c r="U1993" i="7" s="1"/>
  <c r="P1993" i="7"/>
  <c r="O1993" i="7"/>
  <c r="N1993" i="7"/>
  <c r="Q1992" i="7"/>
  <c r="P1992" i="7"/>
  <c r="O1992" i="7"/>
  <c r="N1992" i="7"/>
  <c r="Q1991" i="7"/>
  <c r="P1991" i="7"/>
  <c r="O1991" i="7"/>
  <c r="N1991" i="7"/>
  <c r="U1990" i="7"/>
  <c r="S1990" i="7"/>
  <c r="Q1990" i="7"/>
  <c r="P1990" i="7"/>
  <c r="O1990" i="7"/>
  <c r="N1990" i="7"/>
  <c r="R1990" i="7" s="1"/>
  <c r="Q1989" i="7"/>
  <c r="P1989" i="7"/>
  <c r="S1989" i="7" s="1"/>
  <c r="O1989" i="7"/>
  <c r="N1989" i="7"/>
  <c r="Q1988" i="7"/>
  <c r="P1988" i="7"/>
  <c r="O1988" i="7"/>
  <c r="N1988" i="7"/>
  <c r="Q1987" i="7"/>
  <c r="P1987" i="7"/>
  <c r="O1987" i="7"/>
  <c r="N1987" i="7"/>
  <c r="Q1986" i="7"/>
  <c r="P1986" i="7"/>
  <c r="O1986" i="7"/>
  <c r="N1986" i="7"/>
  <c r="T1985" i="7"/>
  <c r="Q1985" i="7"/>
  <c r="P1985" i="7"/>
  <c r="O1985" i="7"/>
  <c r="U1985" i="7" s="1"/>
  <c r="N1985" i="7"/>
  <c r="S1985" i="7" s="1"/>
  <c r="T1984" i="7"/>
  <c r="R1984" i="7"/>
  <c r="Q1984" i="7"/>
  <c r="P1984" i="7"/>
  <c r="O1984" i="7"/>
  <c r="U1984" i="7" s="1"/>
  <c r="N1984" i="7"/>
  <c r="Q1983" i="7"/>
  <c r="P1983" i="7"/>
  <c r="O1983" i="7"/>
  <c r="N1983" i="7"/>
  <c r="Q1982" i="7"/>
  <c r="P1982" i="7"/>
  <c r="R1982" i="7" s="1"/>
  <c r="O1982" i="7"/>
  <c r="N1982" i="7"/>
  <c r="Q1981" i="7"/>
  <c r="P1981" i="7"/>
  <c r="O1981" i="7"/>
  <c r="N1981" i="7"/>
  <c r="Q1980" i="7"/>
  <c r="P1980" i="7"/>
  <c r="O1980" i="7"/>
  <c r="N1980" i="7"/>
  <c r="T1979" i="7"/>
  <c r="Q1979" i="7"/>
  <c r="P1979" i="7"/>
  <c r="O1979" i="7"/>
  <c r="U1979" i="7" s="1"/>
  <c r="N1979" i="7"/>
  <c r="S1979" i="7" s="1"/>
  <c r="T1978" i="7"/>
  <c r="R1978" i="7"/>
  <c r="Q1978" i="7"/>
  <c r="P1978" i="7"/>
  <c r="O1978" i="7"/>
  <c r="U1978" i="7" s="1"/>
  <c r="N1978" i="7"/>
  <c r="Q1977" i="7"/>
  <c r="P1977" i="7"/>
  <c r="O1977" i="7"/>
  <c r="N1977" i="7"/>
  <c r="Q1976" i="7"/>
  <c r="P1976" i="7"/>
  <c r="O1976" i="7"/>
  <c r="N1976" i="7"/>
  <c r="Q1975" i="7"/>
  <c r="P1975" i="7"/>
  <c r="O1975" i="7"/>
  <c r="N1975" i="7"/>
  <c r="Q1974" i="7"/>
  <c r="P1974" i="7"/>
  <c r="O1974" i="7"/>
  <c r="N1974" i="7"/>
  <c r="T1973" i="7"/>
  <c r="Q1973" i="7"/>
  <c r="P1973" i="7"/>
  <c r="O1973" i="7"/>
  <c r="U1973" i="7" s="1"/>
  <c r="N1973" i="7"/>
  <c r="S1973" i="7" s="1"/>
  <c r="T1972" i="7"/>
  <c r="R1972" i="7"/>
  <c r="Q1972" i="7"/>
  <c r="P1972" i="7"/>
  <c r="O1972" i="7"/>
  <c r="U1972" i="7" s="1"/>
  <c r="N1972" i="7"/>
  <c r="T1971" i="7"/>
  <c r="R1971" i="7"/>
  <c r="Q1971" i="7"/>
  <c r="P1971" i="7"/>
  <c r="O1971" i="7"/>
  <c r="N1971" i="7"/>
  <c r="Q1970" i="7"/>
  <c r="P1970" i="7"/>
  <c r="O1970" i="7"/>
  <c r="N1970" i="7"/>
  <c r="Q1969" i="7"/>
  <c r="P1969" i="7"/>
  <c r="O1969" i="7"/>
  <c r="N1969" i="7"/>
  <c r="Q1968" i="7"/>
  <c r="P1968" i="7"/>
  <c r="O1968" i="7"/>
  <c r="N1968" i="7"/>
  <c r="T1967" i="7"/>
  <c r="Q1967" i="7"/>
  <c r="P1967" i="7"/>
  <c r="O1967" i="7"/>
  <c r="S1967" i="7" s="1"/>
  <c r="N1967" i="7"/>
  <c r="R1967" i="7" s="1"/>
  <c r="T1966" i="7"/>
  <c r="R1966" i="7"/>
  <c r="Q1966" i="7"/>
  <c r="P1966" i="7"/>
  <c r="O1966" i="7"/>
  <c r="U1966" i="7" s="1"/>
  <c r="N1966" i="7"/>
  <c r="Q1965" i="7"/>
  <c r="P1965" i="7"/>
  <c r="O1965" i="7"/>
  <c r="N1965" i="7"/>
  <c r="Q1964" i="7"/>
  <c r="P1964" i="7"/>
  <c r="O1964" i="7"/>
  <c r="N1964" i="7"/>
  <c r="Q1963" i="7"/>
  <c r="P1963" i="7"/>
  <c r="O1963" i="7"/>
  <c r="N1963" i="7"/>
  <c r="S1962" i="7"/>
  <c r="Q1962" i="7"/>
  <c r="P1962" i="7"/>
  <c r="O1962" i="7"/>
  <c r="N1962" i="7"/>
  <c r="Q1961" i="7"/>
  <c r="T1961" i="7" s="1"/>
  <c r="P1961" i="7"/>
  <c r="O1961" i="7"/>
  <c r="S1961" i="7" s="1"/>
  <c r="N1961" i="7"/>
  <c r="R1961" i="7" s="1"/>
  <c r="T1960" i="7"/>
  <c r="Q1960" i="7"/>
  <c r="P1960" i="7"/>
  <c r="O1960" i="7"/>
  <c r="N1960" i="7"/>
  <c r="Q1959" i="7"/>
  <c r="P1959" i="7"/>
  <c r="O1959" i="7"/>
  <c r="N1959" i="7"/>
  <c r="Q1958" i="7"/>
  <c r="P1958" i="7"/>
  <c r="O1958" i="7"/>
  <c r="N1958" i="7"/>
  <c r="Q1957" i="7"/>
  <c r="P1957" i="7"/>
  <c r="O1957" i="7"/>
  <c r="N1957" i="7"/>
  <c r="S1956" i="7"/>
  <c r="Q1956" i="7"/>
  <c r="P1956" i="7"/>
  <c r="O1956" i="7"/>
  <c r="N1956" i="7"/>
  <c r="Q1955" i="7"/>
  <c r="T1955" i="7" s="1"/>
  <c r="P1955" i="7"/>
  <c r="O1955" i="7"/>
  <c r="S1955" i="7" s="1"/>
  <c r="N1955" i="7"/>
  <c r="R1955" i="7" s="1"/>
  <c r="T1954" i="7"/>
  <c r="Q1954" i="7"/>
  <c r="P1954" i="7"/>
  <c r="O1954" i="7"/>
  <c r="N1954" i="7"/>
  <c r="Q1953" i="7"/>
  <c r="P1953" i="7"/>
  <c r="S1953" i="7" s="1"/>
  <c r="O1953" i="7"/>
  <c r="U1953" i="7" s="1"/>
  <c r="N1953" i="7"/>
  <c r="Q1952" i="7"/>
  <c r="P1952" i="7"/>
  <c r="O1952" i="7"/>
  <c r="N1952" i="7"/>
  <c r="Q1951" i="7"/>
  <c r="P1951" i="7"/>
  <c r="O1951" i="7"/>
  <c r="N1951" i="7"/>
  <c r="S1950" i="7"/>
  <c r="Q1950" i="7"/>
  <c r="P1950" i="7"/>
  <c r="O1950" i="7"/>
  <c r="N1950" i="7"/>
  <c r="Q1949" i="7"/>
  <c r="T1949" i="7" s="1"/>
  <c r="P1949" i="7"/>
  <c r="O1949" i="7"/>
  <c r="S1949" i="7" s="1"/>
  <c r="N1949" i="7"/>
  <c r="R1949" i="7" s="1"/>
  <c r="T1948" i="7"/>
  <c r="Q1948" i="7"/>
  <c r="P1948" i="7"/>
  <c r="O1948" i="7"/>
  <c r="N1948" i="7"/>
  <c r="Q1947" i="7"/>
  <c r="P1947" i="7"/>
  <c r="S1947" i="7" s="1"/>
  <c r="O1947" i="7"/>
  <c r="U1947" i="7" s="1"/>
  <c r="N1947" i="7"/>
  <c r="Q1946" i="7"/>
  <c r="P1946" i="7"/>
  <c r="O1946" i="7"/>
  <c r="N1946" i="7"/>
  <c r="Q1945" i="7"/>
  <c r="P1945" i="7"/>
  <c r="O1945" i="7"/>
  <c r="N1945" i="7"/>
  <c r="S1944" i="7"/>
  <c r="Q1944" i="7"/>
  <c r="P1944" i="7"/>
  <c r="O1944" i="7"/>
  <c r="N1944" i="7"/>
  <c r="Q1943" i="7"/>
  <c r="T1943" i="7" s="1"/>
  <c r="P1943" i="7"/>
  <c r="O1943" i="7"/>
  <c r="S1943" i="7" s="1"/>
  <c r="N1943" i="7"/>
  <c r="R1943" i="7" s="1"/>
  <c r="T1942" i="7"/>
  <c r="Q1942" i="7"/>
  <c r="P1942" i="7"/>
  <c r="O1942" i="7"/>
  <c r="N1942" i="7"/>
  <c r="Q1941" i="7"/>
  <c r="P1941" i="7"/>
  <c r="S1941" i="7" s="1"/>
  <c r="O1941" i="7"/>
  <c r="U1941" i="7" s="1"/>
  <c r="N1941" i="7"/>
  <c r="Q1940" i="7"/>
  <c r="P1940" i="7"/>
  <c r="O1940" i="7"/>
  <c r="N1940" i="7"/>
  <c r="Q1939" i="7"/>
  <c r="P1939" i="7"/>
  <c r="O1939" i="7"/>
  <c r="N1939" i="7"/>
  <c r="Q1938" i="7"/>
  <c r="P1938" i="7"/>
  <c r="O1938" i="7"/>
  <c r="N1938" i="7"/>
  <c r="Q1937" i="7"/>
  <c r="P1937" i="7"/>
  <c r="O1937" i="7"/>
  <c r="N1937" i="7"/>
  <c r="Q1936" i="7"/>
  <c r="P1936" i="7"/>
  <c r="O1936" i="7"/>
  <c r="U1936" i="7" s="1"/>
  <c r="N1936" i="7"/>
  <c r="T1935" i="7"/>
  <c r="R1935" i="7"/>
  <c r="Q1935" i="7"/>
  <c r="P1935" i="7"/>
  <c r="O1935" i="7"/>
  <c r="U1935" i="7" s="1"/>
  <c r="N1935" i="7"/>
  <c r="Q1934" i="7"/>
  <c r="P1934" i="7"/>
  <c r="O1934" i="7"/>
  <c r="N1934" i="7"/>
  <c r="U1933" i="7"/>
  <c r="Q1933" i="7"/>
  <c r="P1933" i="7"/>
  <c r="O1933" i="7"/>
  <c r="N1933" i="7"/>
  <c r="Q1932" i="7"/>
  <c r="P1932" i="7"/>
  <c r="O1932" i="7"/>
  <c r="N1932" i="7"/>
  <c r="Q1931" i="7"/>
  <c r="P1931" i="7"/>
  <c r="O1931" i="7"/>
  <c r="S1931" i="7" s="1"/>
  <c r="N1931" i="7"/>
  <c r="R1931" i="7" s="1"/>
  <c r="T1930" i="7"/>
  <c r="S1930" i="7"/>
  <c r="R1930" i="7"/>
  <c r="Q1930" i="7"/>
  <c r="P1930" i="7"/>
  <c r="O1930" i="7"/>
  <c r="U1930" i="7" s="1"/>
  <c r="N1930" i="7"/>
  <c r="Q1929" i="7"/>
  <c r="P1929" i="7"/>
  <c r="O1929" i="7"/>
  <c r="U1929" i="7" s="1"/>
  <c r="N1929" i="7"/>
  <c r="U1928" i="7"/>
  <c r="Q1928" i="7"/>
  <c r="P1928" i="7"/>
  <c r="O1928" i="7"/>
  <c r="N1928" i="7"/>
  <c r="Q1927" i="7"/>
  <c r="P1927" i="7"/>
  <c r="O1927" i="7"/>
  <c r="N1927" i="7"/>
  <c r="Q1926" i="7"/>
  <c r="P1926" i="7"/>
  <c r="O1926" i="7"/>
  <c r="N1926" i="7"/>
  <c r="Q1925" i="7"/>
  <c r="P1925" i="7"/>
  <c r="O1925" i="7"/>
  <c r="N1925" i="7"/>
  <c r="Q1924" i="7"/>
  <c r="P1924" i="7"/>
  <c r="O1924" i="7"/>
  <c r="U1924" i="7" s="1"/>
  <c r="N1924" i="7"/>
  <c r="T1923" i="7"/>
  <c r="R1923" i="7"/>
  <c r="Q1923" i="7"/>
  <c r="P1923" i="7"/>
  <c r="O1923" i="7"/>
  <c r="U1923" i="7" s="1"/>
  <c r="N1923" i="7"/>
  <c r="Q1922" i="7"/>
  <c r="P1922" i="7"/>
  <c r="O1922" i="7"/>
  <c r="N1922" i="7"/>
  <c r="U1921" i="7"/>
  <c r="Q1921" i="7"/>
  <c r="P1921" i="7"/>
  <c r="O1921" i="7"/>
  <c r="N1921" i="7"/>
  <c r="Q1920" i="7"/>
  <c r="P1920" i="7"/>
  <c r="O1920" i="7"/>
  <c r="N1920" i="7"/>
  <c r="Q1919" i="7"/>
  <c r="P1919" i="7"/>
  <c r="O1919" i="7"/>
  <c r="S1919" i="7" s="1"/>
  <c r="N1919" i="7"/>
  <c r="R1919" i="7" s="1"/>
  <c r="T1918" i="7"/>
  <c r="S1918" i="7"/>
  <c r="R1918" i="7"/>
  <c r="Q1918" i="7"/>
  <c r="P1918" i="7"/>
  <c r="O1918" i="7"/>
  <c r="U1918" i="7" s="1"/>
  <c r="N1918" i="7"/>
  <c r="Q1917" i="7"/>
  <c r="P1917" i="7"/>
  <c r="T1917" i="7" s="1"/>
  <c r="O1917" i="7"/>
  <c r="U1917" i="7" s="1"/>
  <c r="N1917" i="7"/>
  <c r="Q1916" i="7"/>
  <c r="P1916" i="7"/>
  <c r="O1916" i="7"/>
  <c r="N1916" i="7"/>
  <c r="Q1915" i="7"/>
  <c r="P1915" i="7"/>
  <c r="O1915" i="7"/>
  <c r="N1915" i="7"/>
  <c r="Q1914" i="7"/>
  <c r="P1914" i="7"/>
  <c r="O1914" i="7"/>
  <c r="N1914" i="7"/>
  <c r="U1913" i="7"/>
  <c r="T1913" i="7"/>
  <c r="Q1913" i="7"/>
  <c r="P1913" i="7"/>
  <c r="O1913" i="7"/>
  <c r="S1913" i="7" s="1"/>
  <c r="N1913" i="7"/>
  <c r="S1912" i="7"/>
  <c r="R1912" i="7"/>
  <c r="Q1912" i="7"/>
  <c r="U1912" i="7" s="1"/>
  <c r="P1912" i="7"/>
  <c r="O1912" i="7"/>
  <c r="N1912" i="7"/>
  <c r="Q1911" i="7"/>
  <c r="P1911" i="7"/>
  <c r="O1911" i="7"/>
  <c r="U1911" i="7" s="1"/>
  <c r="N1911" i="7"/>
  <c r="U1910" i="7"/>
  <c r="Q1910" i="7"/>
  <c r="P1910" i="7"/>
  <c r="O1910" i="7"/>
  <c r="N1910" i="7"/>
  <c r="Q1909" i="7"/>
  <c r="P1909" i="7"/>
  <c r="O1909" i="7"/>
  <c r="N1909" i="7"/>
  <c r="Q1908" i="7"/>
  <c r="P1908" i="7"/>
  <c r="O1908" i="7"/>
  <c r="N1908" i="7"/>
  <c r="U1907" i="7"/>
  <c r="T1907" i="7"/>
  <c r="Q1907" i="7"/>
  <c r="P1907" i="7"/>
  <c r="O1907" i="7"/>
  <c r="S1907" i="7" s="1"/>
  <c r="N1907" i="7"/>
  <c r="Q1906" i="7"/>
  <c r="P1906" i="7"/>
  <c r="O1906" i="7"/>
  <c r="N1906" i="7"/>
  <c r="Q1905" i="7"/>
  <c r="P1905" i="7"/>
  <c r="O1905" i="7"/>
  <c r="U1905" i="7" s="1"/>
  <c r="N1905" i="7"/>
  <c r="Q1904" i="7"/>
  <c r="P1904" i="7"/>
  <c r="O1904" i="7"/>
  <c r="N1904" i="7"/>
  <c r="Q1903" i="7"/>
  <c r="P1903" i="7"/>
  <c r="O1903" i="7"/>
  <c r="N1903" i="7"/>
  <c r="Q1902" i="7"/>
  <c r="P1902" i="7"/>
  <c r="O1902" i="7"/>
  <c r="N1902" i="7"/>
  <c r="Q1901" i="7"/>
  <c r="P1901" i="7"/>
  <c r="O1901" i="7"/>
  <c r="U1901" i="7" s="1"/>
  <c r="N1901" i="7"/>
  <c r="U1900" i="7"/>
  <c r="T1900" i="7"/>
  <c r="Q1900" i="7"/>
  <c r="P1900" i="7"/>
  <c r="O1900" i="7"/>
  <c r="N1900" i="7"/>
  <c r="S1900" i="7" s="1"/>
  <c r="Q1899" i="7"/>
  <c r="P1899" i="7"/>
  <c r="O1899" i="7"/>
  <c r="N1899" i="7"/>
  <c r="Q1898" i="7"/>
  <c r="P1898" i="7"/>
  <c r="O1898" i="7"/>
  <c r="N1898" i="7"/>
  <c r="Q1897" i="7"/>
  <c r="P1897" i="7"/>
  <c r="O1897" i="7"/>
  <c r="N1897" i="7"/>
  <c r="U1896" i="7"/>
  <c r="S1896" i="7"/>
  <c r="Q1896" i="7"/>
  <c r="P1896" i="7"/>
  <c r="O1896" i="7"/>
  <c r="N1896" i="7"/>
  <c r="T1896" i="7" s="1"/>
  <c r="Q1895" i="7"/>
  <c r="P1895" i="7"/>
  <c r="O1895" i="7"/>
  <c r="N1895" i="7"/>
  <c r="Q1894" i="7"/>
  <c r="P1894" i="7"/>
  <c r="O1894" i="7"/>
  <c r="N1894" i="7"/>
  <c r="Q1893" i="7"/>
  <c r="P1893" i="7"/>
  <c r="O1893" i="7"/>
  <c r="N1893" i="7"/>
  <c r="U1893" i="7" s="1"/>
  <c r="Q1892" i="7"/>
  <c r="P1892" i="7"/>
  <c r="O1892" i="7"/>
  <c r="N1892" i="7"/>
  <c r="U1892" i="7" s="1"/>
  <c r="U1891" i="7"/>
  <c r="T1891" i="7"/>
  <c r="Q1891" i="7"/>
  <c r="P1891" i="7"/>
  <c r="O1891" i="7"/>
  <c r="N1891" i="7"/>
  <c r="S1891" i="7" s="1"/>
  <c r="U1890" i="7"/>
  <c r="T1890" i="7"/>
  <c r="S1890" i="7"/>
  <c r="R1890" i="7"/>
  <c r="Q1890" i="7"/>
  <c r="P1890" i="7"/>
  <c r="O1890" i="7"/>
  <c r="N1890" i="7"/>
  <c r="Q1889" i="7"/>
  <c r="P1889" i="7"/>
  <c r="O1889" i="7"/>
  <c r="N1889" i="7"/>
  <c r="Q1888" i="7"/>
  <c r="P1888" i="7"/>
  <c r="O1888" i="7"/>
  <c r="N1888" i="7"/>
  <c r="Q1887" i="7"/>
  <c r="P1887" i="7"/>
  <c r="O1887" i="7"/>
  <c r="N1887" i="7"/>
  <c r="U1887" i="7" s="1"/>
  <c r="Q1886" i="7"/>
  <c r="P1886" i="7"/>
  <c r="O1886" i="7"/>
  <c r="N1886" i="7"/>
  <c r="U1886" i="7" s="1"/>
  <c r="U1885" i="7"/>
  <c r="T1885" i="7"/>
  <c r="Q1885" i="7"/>
  <c r="P1885" i="7"/>
  <c r="O1885" i="7"/>
  <c r="N1885" i="7"/>
  <c r="S1885" i="7" s="1"/>
  <c r="U1884" i="7"/>
  <c r="T1884" i="7"/>
  <c r="S1884" i="7"/>
  <c r="R1884" i="7"/>
  <c r="Q1884" i="7"/>
  <c r="P1884" i="7"/>
  <c r="O1884" i="7"/>
  <c r="N1884" i="7"/>
  <c r="Q1883" i="7"/>
  <c r="P1883" i="7"/>
  <c r="O1883" i="7"/>
  <c r="N1883" i="7"/>
  <c r="Q1882" i="7"/>
  <c r="P1882" i="7"/>
  <c r="O1882" i="7"/>
  <c r="N1882" i="7"/>
  <c r="Q1881" i="7"/>
  <c r="P1881" i="7"/>
  <c r="O1881" i="7"/>
  <c r="N1881" i="7"/>
  <c r="U1881" i="7" s="1"/>
  <c r="Q1880" i="7"/>
  <c r="P1880" i="7"/>
  <c r="O1880" i="7"/>
  <c r="N1880" i="7"/>
  <c r="U1880" i="7" s="1"/>
  <c r="U1879" i="7"/>
  <c r="T1879" i="7"/>
  <c r="Q1879" i="7"/>
  <c r="P1879" i="7"/>
  <c r="O1879" i="7"/>
  <c r="N1879" i="7"/>
  <c r="S1879" i="7" s="1"/>
  <c r="U1878" i="7"/>
  <c r="T1878" i="7"/>
  <c r="S1878" i="7"/>
  <c r="R1878" i="7"/>
  <c r="Q1878" i="7"/>
  <c r="P1878" i="7"/>
  <c r="O1878" i="7"/>
  <c r="N1878" i="7"/>
  <c r="Q1877" i="7"/>
  <c r="P1877" i="7"/>
  <c r="O1877" i="7"/>
  <c r="N1877" i="7"/>
  <c r="Q1876" i="7"/>
  <c r="P1876" i="7"/>
  <c r="O1876" i="7"/>
  <c r="N1876" i="7"/>
  <c r="Q1875" i="7"/>
  <c r="P1875" i="7"/>
  <c r="O1875" i="7"/>
  <c r="N1875" i="7"/>
  <c r="U1875" i="7" s="1"/>
  <c r="Q1874" i="7"/>
  <c r="P1874" i="7"/>
  <c r="O1874" i="7"/>
  <c r="N1874" i="7"/>
  <c r="U1874" i="7" s="1"/>
  <c r="U1873" i="7"/>
  <c r="T1873" i="7"/>
  <c r="Q1873" i="7"/>
  <c r="P1873" i="7"/>
  <c r="O1873" i="7"/>
  <c r="N1873" i="7"/>
  <c r="S1873" i="7" s="1"/>
  <c r="U1872" i="7"/>
  <c r="T1872" i="7"/>
  <c r="S1872" i="7"/>
  <c r="R1872" i="7"/>
  <c r="Q1872" i="7"/>
  <c r="P1872" i="7"/>
  <c r="O1872" i="7"/>
  <c r="N1872" i="7"/>
  <c r="Q1871" i="7"/>
  <c r="P1871" i="7"/>
  <c r="O1871" i="7"/>
  <c r="N1871" i="7"/>
  <c r="Q1870" i="7"/>
  <c r="P1870" i="7"/>
  <c r="O1870" i="7"/>
  <c r="N1870" i="7"/>
  <c r="Q1869" i="7"/>
  <c r="P1869" i="7"/>
  <c r="O1869" i="7"/>
  <c r="N1869" i="7"/>
  <c r="U1869" i="7" s="1"/>
  <c r="Q1868" i="7"/>
  <c r="P1868" i="7"/>
  <c r="O1868" i="7"/>
  <c r="N1868" i="7"/>
  <c r="U1868" i="7" s="1"/>
  <c r="U1867" i="7"/>
  <c r="T1867" i="7"/>
  <c r="Q1867" i="7"/>
  <c r="P1867" i="7"/>
  <c r="O1867" i="7"/>
  <c r="N1867" i="7"/>
  <c r="S1867" i="7" s="1"/>
  <c r="U1866" i="7"/>
  <c r="T1866" i="7"/>
  <c r="S1866" i="7"/>
  <c r="R1866" i="7"/>
  <c r="Q1866" i="7"/>
  <c r="P1866" i="7"/>
  <c r="O1866" i="7"/>
  <c r="N1866" i="7"/>
  <c r="Q1865" i="7"/>
  <c r="P1865" i="7"/>
  <c r="O1865" i="7"/>
  <c r="N1865" i="7"/>
  <c r="Q1864" i="7"/>
  <c r="P1864" i="7"/>
  <c r="O1864" i="7"/>
  <c r="N1864" i="7"/>
  <c r="Q1863" i="7"/>
  <c r="P1863" i="7"/>
  <c r="O1863" i="7"/>
  <c r="N1863" i="7"/>
  <c r="U1863" i="7" s="1"/>
  <c r="Q1862" i="7"/>
  <c r="P1862" i="7"/>
  <c r="O1862" i="7"/>
  <c r="N1862" i="7"/>
  <c r="U1862" i="7" s="1"/>
  <c r="U1861" i="7"/>
  <c r="T1861" i="7"/>
  <c r="Q1861" i="7"/>
  <c r="P1861" i="7"/>
  <c r="O1861" i="7"/>
  <c r="N1861" i="7"/>
  <c r="S1861" i="7" s="1"/>
  <c r="U1860" i="7"/>
  <c r="T1860" i="7"/>
  <c r="S1860" i="7"/>
  <c r="R1860" i="7"/>
  <c r="Q1860" i="7"/>
  <c r="P1860" i="7"/>
  <c r="O1860" i="7"/>
  <c r="N1860" i="7"/>
  <c r="Q1859" i="7"/>
  <c r="P1859" i="7"/>
  <c r="O1859" i="7"/>
  <c r="N1859" i="7"/>
  <c r="Q1858" i="7"/>
  <c r="P1858" i="7"/>
  <c r="O1858" i="7"/>
  <c r="N1858" i="7"/>
  <c r="Q1857" i="7"/>
  <c r="P1857" i="7"/>
  <c r="O1857" i="7"/>
  <c r="N1857" i="7"/>
  <c r="U1857" i="7" s="1"/>
  <c r="Q1856" i="7"/>
  <c r="P1856" i="7"/>
  <c r="O1856" i="7"/>
  <c r="N1856" i="7"/>
  <c r="U1856" i="7" s="1"/>
  <c r="U1855" i="7"/>
  <c r="T1855" i="7"/>
  <c r="Q1855" i="7"/>
  <c r="P1855" i="7"/>
  <c r="O1855" i="7"/>
  <c r="N1855" i="7"/>
  <c r="S1855" i="7" s="1"/>
  <c r="U1854" i="7"/>
  <c r="T1854" i="7"/>
  <c r="S1854" i="7"/>
  <c r="R1854" i="7"/>
  <c r="Q1854" i="7"/>
  <c r="P1854" i="7"/>
  <c r="O1854" i="7"/>
  <c r="N1854" i="7"/>
  <c r="Q1853" i="7"/>
  <c r="P1853" i="7"/>
  <c r="O1853" i="7"/>
  <c r="N1853" i="7"/>
  <c r="Q1852" i="7"/>
  <c r="P1852" i="7"/>
  <c r="O1852" i="7"/>
  <c r="N1852" i="7"/>
  <c r="Q1851" i="7"/>
  <c r="P1851" i="7"/>
  <c r="O1851" i="7"/>
  <c r="N1851" i="7"/>
  <c r="U1851" i="7" s="1"/>
  <c r="Q1850" i="7"/>
  <c r="P1850" i="7"/>
  <c r="O1850" i="7"/>
  <c r="N1850" i="7"/>
  <c r="U1850" i="7" s="1"/>
  <c r="U1849" i="7"/>
  <c r="T1849" i="7"/>
  <c r="Q1849" i="7"/>
  <c r="P1849" i="7"/>
  <c r="O1849" i="7"/>
  <c r="N1849" i="7"/>
  <c r="S1849" i="7" s="1"/>
  <c r="U1848" i="7"/>
  <c r="T1848" i="7"/>
  <c r="S1848" i="7"/>
  <c r="R1848" i="7"/>
  <c r="Q1848" i="7"/>
  <c r="P1848" i="7"/>
  <c r="O1848" i="7"/>
  <c r="N1848" i="7"/>
  <c r="Q1847" i="7"/>
  <c r="P1847" i="7"/>
  <c r="O1847" i="7"/>
  <c r="N1847" i="7"/>
  <c r="Q1846" i="7"/>
  <c r="P1846" i="7"/>
  <c r="O1846" i="7"/>
  <c r="N1846" i="7"/>
  <c r="Q1845" i="7"/>
  <c r="P1845" i="7"/>
  <c r="O1845" i="7"/>
  <c r="N1845" i="7"/>
  <c r="U1845" i="7" s="1"/>
  <c r="Q1844" i="7"/>
  <c r="P1844" i="7"/>
  <c r="O1844" i="7"/>
  <c r="N1844" i="7"/>
  <c r="U1844" i="7" s="1"/>
  <c r="U1843" i="7"/>
  <c r="T1843" i="7"/>
  <c r="Q1843" i="7"/>
  <c r="P1843" i="7"/>
  <c r="O1843" i="7"/>
  <c r="N1843" i="7"/>
  <c r="S1843" i="7" s="1"/>
  <c r="U1842" i="7"/>
  <c r="T1842" i="7"/>
  <c r="S1842" i="7"/>
  <c r="R1842" i="7"/>
  <c r="Q1842" i="7"/>
  <c r="P1842" i="7"/>
  <c r="O1842" i="7"/>
  <c r="N1842" i="7"/>
  <c r="Q1841" i="7"/>
  <c r="P1841" i="7"/>
  <c r="O1841" i="7"/>
  <c r="N1841" i="7"/>
  <c r="Q1840" i="7"/>
  <c r="P1840" i="7"/>
  <c r="O1840" i="7"/>
  <c r="N1840" i="7"/>
  <c r="Q1839" i="7"/>
  <c r="P1839" i="7"/>
  <c r="O1839" i="7"/>
  <c r="N1839" i="7"/>
  <c r="U1839" i="7" s="1"/>
  <c r="Q1838" i="7"/>
  <c r="P1838" i="7"/>
  <c r="O1838" i="7"/>
  <c r="N1838" i="7"/>
  <c r="U1838" i="7" s="1"/>
  <c r="U1837" i="7"/>
  <c r="T1837" i="7"/>
  <c r="Q1837" i="7"/>
  <c r="P1837" i="7"/>
  <c r="O1837" i="7"/>
  <c r="N1837" i="7"/>
  <c r="S1837" i="7" s="1"/>
  <c r="U1836" i="7"/>
  <c r="T1836" i="7"/>
  <c r="S1836" i="7"/>
  <c r="R1836" i="7"/>
  <c r="Q1836" i="7"/>
  <c r="P1836" i="7"/>
  <c r="O1836" i="7"/>
  <c r="N1836" i="7"/>
  <c r="Q1835" i="7"/>
  <c r="P1835" i="7"/>
  <c r="O1835" i="7"/>
  <c r="N1835" i="7"/>
  <c r="Q1834" i="7"/>
  <c r="P1834" i="7"/>
  <c r="O1834" i="7"/>
  <c r="N1834" i="7"/>
  <c r="Q1833" i="7"/>
  <c r="P1833" i="7"/>
  <c r="O1833" i="7"/>
  <c r="N1833" i="7"/>
  <c r="U1833" i="7" s="1"/>
  <c r="Q1832" i="7"/>
  <c r="P1832" i="7"/>
  <c r="O1832" i="7"/>
  <c r="N1832" i="7"/>
  <c r="U1832" i="7" s="1"/>
  <c r="U1831" i="7"/>
  <c r="T1831" i="7"/>
  <c r="Q1831" i="7"/>
  <c r="P1831" i="7"/>
  <c r="O1831" i="7"/>
  <c r="N1831" i="7"/>
  <c r="S1831" i="7" s="1"/>
  <c r="U1830" i="7"/>
  <c r="T1830" i="7"/>
  <c r="S1830" i="7"/>
  <c r="R1830" i="7"/>
  <c r="Q1830" i="7"/>
  <c r="P1830" i="7"/>
  <c r="O1830" i="7"/>
  <c r="N1830" i="7"/>
  <c r="Q1829" i="7"/>
  <c r="P1829" i="7"/>
  <c r="O1829" i="7"/>
  <c r="N1829" i="7"/>
  <c r="Q1828" i="7"/>
  <c r="P1828" i="7"/>
  <c r="O1828" i="7"/>
  <c r="N1828" i="7"/>
  <c r="Q1827" i="7"/>
  <c r="P1827" i="7"/>
  <c r="O1827" i="7"/>
  <c r="N1827" i="7"/>
  <c r="U1827" i="7" s="1"/>
  <c r="Q1826" i="7"/>
  <c r="P1826" i="7"/>
  <c r="O1826" i="7"/>
  <c r="N1826" i="7"/>
  <c r="U1826" i="7" s="1"/>
  <c r="U1825" i="7"/>
  <c r="T1825" i="7"/>
  <c r="Q1825" i="7"/>
  <c r="P1825" i="7"/>
  <c r="O1825" i="7"/>
  <c r="N1825" i="7"/>
  <c r="S1825" i="7" s="1"/>
  <c r="U1824" i="7"/>
  <c r="T1824" i="7"/>
  <c r="S1824" i="7"/>
  <c r="R1824" i="7"/>
  <c r="Q1824" i="7"/>
  <c r="P1824" i="7"/>
  <c r="O1824" i="7"/>
  <c r="N1824" i="7"/>
  <c r="Q1823" i="7"/>
  <c r="P1823" i="7"/>
  <c r="O1823" i="7"/>
  <c r="N1823" i="7"/>
  <c r="Q1822" i="7"/>
  <c r="P1822" i="7"/>
  <c r="O1822" i="7"/>
  <c r="N1822" i="7"/>
  <c r="Q1821" i="7"/>
  <c r="P1821" i="7"/>
  <c r="O1821" i="7"/>
  <c r="N1821" i="7"/>
  <c r="U1821" i="7" s="1"/>
  <c r="Q1820" i="7"/>
  <c r="P1820" i="7"/>
  <c r="O1820" i="7"/>
  <c r="N1820" i="7"/>
  <c r="U1820" i="7" s="1"/>
  <c r="U1819" i="7"/>
  <c r="T1819" i="7"/>
  <c r="Q1819" i="7"/>
  <c r="P1819" i="7"/>
  <c r="O1819" i="7"/>
  <c r="N1819" i="7"/>
  <c r="S1819" i="7" s="1"/>
  <c r="U1818" i="7"/>
  <c r="T1818" i="7"/>
  <c r="S1818" i="7"/>
  <c r="R1818" i="7"/>
  <c r="Q1818" i="7"/>
  <c r="P1818" i="7"/>
  <c r="O1818" i="7"/>
  <c r="N1818" i="7"/>
  <c r="Q1817" i="7"/>
  <c r="P1817" i="7"/>
  <c r="O1817" i="7"/>
  <c r="N1817" i="7"/>
  <c r="Q1816" i="7"/>
  <c r="P1816" i="7"/>
  <c r="O1816" i="7"/>
  <c r="N1816" i="7"/>
  <c r="Q1815" i="7"/>
  <c r="P1815" i="7"/>
  <c r="O1815" i="7"/>
  <c r="N1815" i="7"/>
  <c r="U1815" i="7" s="1"/>
  <c r="Q1814" i="7"/>
  <c r="P1814" i="7"/>
  <c r="O1814" i="7"/>
  <c r="N1814" i="7"/>
  <c r="U1814" i="7" s="1"/>
  <c r="U1813" i="7"/>
  <c r="T1813" i="7"/>
  <c r="Q1813" i="7"/>
  <c r="P1813" i="7"/>
  <c r="O1813" i="7"/>
  <c r="N1813" i="7"/>
  <c r="S1813" i="7" s="1"/>
  <c r="U1812" i="7"/>
  <c r="T1812" i="7"/>
  <c r="S1812" i="7"/>
  <c r="R1812" i="7"/>
  <c r="Q1812" i="7"/>
  <c r="P1812" i="7"/>
  <c r="O1812" i="7"/>
  <c r="N1812" i="7"/>
  <c r="Q1811" i="7"/>
  <c r="P1811" i="7"/>
  <c r="O1811" i="7"/>
  <c r="N1811" i="7"/>
  <c r="Q1810" i="7"/>
  <c r="P1810" i="7"/>
  <c r="O1810" i="7"/>
  <c r="N1810" i="7"/>
  <c r="Q1809" i="7"/>
  <c r="P1809" i="7"/>
  <c r="O1809" i="7"/>
  <c r="N1809" i="7"/>
  <c r="U1809" i="7" s="1"/>
  <c r="Q1808" i="7"/>
  <c r="P1808" i="7"/>
  <c r="O1808" i="7"/>
  <c r="N1808" i="7"/>
  <c r="U1808" i="7" s="1"/>
  <c r="U1807" i="7"/>
  <c r="T1807" i="7"/>
  <c r="Q1807" i="7"/>
  <c r="P1807" i="7"/>
  <c r="O1807" i="7"/>
  <c r="N1807" i="7"/>
  <c r="S1807" i="7" s="1"/>
  <c r="U1806" i="7"/>
  <c r="T1806" i="7"/>
  <c r="S1806" i="7"/>
  <c r="R1806" i="7"/>
  <c r="Q1806" i="7"/>
  <c r="P1806" i="7"/>
  <c r="O1806" i="7"/>
  <c r="N1806" i="7"/>
  <c r="Q1805" i="7"/>
  <c r="P1805" i="7"/>
  <c r="O1805" i="7"/>
  <c r="N1805" i="7"/>
  <c r="Q1804" i="7"/>
  <c r="P1804" i="7"/>
  <c r="O1804" i="7"/>
  <c r="N1804" i="7"/>
  <c r="Q1803" i="7"/>
  <c r="P1803" i="7"/>
  <c r="O1803" i="7"/>
  <c r="N1803" i="7"/>
  <c r="U1803" i="7" s="1"/>
  <c r="Q1802" i="7"/>
  <c r="P1802" i="7"/>
  <c r="O1802" i="7"/>
  <c r="N1802" i="7"/>
  <c r="U1802" i="7" s="1"/>
  <c r="U1801" i="7"/>
  <c r="T1801" i="7"/>
  <c r="Q1801" i="7"/>
  <c r="P1801" i="7"/>
  <c r="O1801" i="7"/>
  <c r="N1801" i="7"/>
  <c r="S1801" i="7" s="1"/>
  <c r="U1800" i="7"/>
  <c r="T1800" i="7"/>
  <c r="S1800" i="7"/>
  <c r="R1800" i="7"/>
  <c r="Q1800" i="7"/>
  <c r="P1800" i="7"/>
  <c r="O1800" i="7"/>
  <c r="N1800" i="7"/>
  <c r="Q1799" i="7"/>
  <c r="P1799" i="7"/>
  <c r="O1799" i="7"/>
  <c r="N1799" i="7"/>
  <c r="Q1798" i="7"/>
  <c r="P1798" i="7"/>
  <c r="O1798" i="7"/>
  <c r="N1798" i="7"/>
  <c r="Q1797" i="7"/>
  <c r="P1797" i="7"/>
  <c r="O1797" i="7"/>
  <c r="N1797" i="7"/>
  <c r="U1797" i="7" s="1"/>
  <c r="Q1796" i="7"/>
  <c r="P1796" i="7"/>
  <c r="O1796" i="7"/>
  <c r="N1796" i="7"/>
  <c r="U1796" i="7" s="1"/>
  <c r="U1795" i="7"/>
  <c r="T1795" i="7"/>
  <c r="Q1795" i="7"/>
  <c r="P1795" i="7"/>
  <c r="O1795" i="7"/>
  <c r="N1795" i="7"/>
  <c r="S1795" i="7" s="1"/>
  <c r="U1794" i="7"/>
  <c r="T1794" i="7"/>
  <c r="S1794" i="7"/>
  <c r="R1794" i="7"/>
  <c r="Q1794" i="7"/>
  <c r="P1794" i="7"/>
  <c r="O1794" i="7"/>
  <c r="N1794" i="7"/>
  <c r="Q1793" i="7"/>
  <c r="P1793" i="7"/>
  <c r="O1793" i="7"/>
  <c r="T1793" i="7" s="1"/>
  <c r="N1793" i="7"/>
  <c r="Q1792" i="7"/>
  <c r="P1792" i="7"/>
  <c r="O1792" i="7"/>
  <c r="N1792" i="7"/>
  <c r="Q1791" i="7"/>
  <c r="P1791" i="7"/>
  <c r="O1791" i="7"/>
  <c r="N1791" i="7"/>
  <c r="U1791" i="7" s="1"/>
  <c r="Q1790" i="7"/>
  <c r="P1790" i="7"/>
  <c r="O1790" i="7"/>
  <c r="N1790" i="7"/>
  <c r="U1790" i="7" s="1"/>
  <c r="U1789" i="7"/>
  <c r="T1789" i="7"/>
  <c r="Q1789" i="7"/>
  <c r="P1789" i="7"/>
  <c r="O1789" i="7"/>
  <c r="N1789" i="7"/>
  <c r="S1789" i="7" s="1"/>
  <c r="U1788" i="7"/>
  <c r="T1788" i="7"/>
  <c r="S1788" i="7"/>
  <c r="R1788" i="7"/>
  <c r="Q1788" i="7"/>
  <c r="P1788" i="7"/>
  <c r="O1788" i="7"/>
  <c r="N1788" i="7"/>
  <c r="Q1787" i="7"/>
  <c r="P1787" i="7"/>
  <c r="O1787" i="7"/>
  <c r="N1787" i="7"/>
  <c r="T1787" i="7" s="1"/>
  <c r="Q1786" i="7"/>
  <c r="P1786" i="7"/>
  <c r="O1786" i="7"/>
  <c r="N1786" i="7"/>
  <c r="Q1785" i="7"/>
  <c r="P1785" i="7"/>
  <c r="O1785" i="7"/>
  <c r="N1785" i="7"/>
  <c r="U1785" i="7" s="1"/>
  <c r="Q1784" i="7"/>
  <c r="P1784" i="7"/>
  <c r="O1784" i="7"/>
  <c r="N1784" i="7"/>
  <c r="U1784" i="7" s="1"/>
  <c r="U1783" i="7"/>
  <c r="T1783" i="7"/>
  <c r="Q1783" i="7"/>
  <c r="P1783" i="7"/>
  <c r="O1783" i="7"/>
  <c r="N1783" i="7"/>
  <c r="S1783" i="7" s="1"/>
  <c r="U1782" i="7"/>
  <c r="T1782" i="7"/>
  <c r="S1782" i="7"/>
  <c r="R1782" i="7"/>
  <c r="Q1782" i="7"/>
  <c r="P1782" i="7"/>
  <c r="O1782" i="7"/>
  <c r="N1782" i="7"/>
  <c r="Q1781" i="7"/>
  <c r="P1781" i="7"/>
  <c r="O1781" i="7"/>
  <c r="N1781" i="7"/>
  <c r="Q1780" i="7"/>
  <c r="P1780" i="7"/>
  <c r="O1780" i="7"/>
  <c r="N1780" i="7"/>
  <c r="Q1779" i="7"/>
  <c r="P1779" i="7"/>
  <c r="O1779" i="7"/>
  <c r="N1779" i="7"/>
  <c r="U1779" i="7" s="1"/>
  <c r="Q1778" i="7"/>
  <c r="P1778" i="7"/>
  <c r="O1778" i="7"/>
  <c r="N1778" i="7"/>
  <c r="U1778" i="7" s="1"/>
  <c r="U1777" i="7"/>
  <c r="T1777" i="7"/>
  <c r="Q1777" i="7"/>
  <c r="P1777" i="7"/>
  <c r="O1777" i="7"/>
  <c r="S1777" i="7" s="1"/>
  <c r="N1777" i="7"/>
  <c r="R1777" i="7" s="1"/>
  <c r="U1776" i="7"/>
  <c r="T1776" i="7"/>
  <c r="S1776" i="7"/>
  <c r="R1776" i="7"/>
  <c r="Q1776" i="7"/>
  <c r="P1776" i="7"/>
  <c r="O1776" i="7"/>
  <c r="N1776" i="7"/>
  <c r="Q1775" i="7"/>
  <c r="P1775" i="7"/>
  <c r="O1775" i="7"/>
  <c r="N1775" i="7"/>
  <c r="T1775" i="7" s="1"/>
  <c r="Q1774" i="7"/>
  <c r="P1774" i="7"/>
  <c r="O1774" i="7"/>
  <c r="N1774" i="7"/>
  <c r="Q1773" i="7"/>
  <c r="P1773" i="7"/>
  <c r="O1773" i="7"/>
  <c r="N1773" i="7"/>
  <c r="U1773" i="7" s="1"/>
  <c r="Q1772" i="7"/>
  <c r="P1772" i="7"/>
  <c r="O1772" i="7"/>
  <c r="N1772" i="7"/>
  <c r="U1772" i="7" s="1"/>
  <c r="U1771" i="7"/>
  <c r="T1771" i="7"/>
  <c r="Q1771" i="7"/>
  <c r="P1771" i="7"/>
  <c r="O1771" i="7"/>
  <c r="N1771" i="7"/>
  <c r="S1771" i="7" s="1"/>
  <c r="U1770" i="7"/>
  <c r="T1770" i="7"/>
  <c r="S1770" i="7"/>
  <c r="R1770" i="7"/>
  <c r="Q1770" i="7"/>
  <c r="P1770" i="7"/>
  <c r="O1770" i="7"/>
  <c r="N1770" i="7"/>
  <c r="Q1769" i="7"/>
  <c r="P1769" i="7"/>
  <c r="O1769" i="7"/>
  <c r="N1769" i="7"/>
  <c r="Q1768" i="7"/>
  <c r="P1768" i="7"/>
  <c r="O1768" i="7"/>
  <c r="N1768" i="7"/>
  <c r="Q1767" i="7"/>
  <c r="P1767" i="7"/>
  <c r="O1767" i="7"/>
  <c r="N1767" i="7"/>
  <c r="U1767" i="7" s="1"/>
  <c r="Q1766" i="7"/>
  <c r="P1766" i="7"/>
  <c r="O1766" i="7"/>
  <c r="U1766" i="7" s="1"/>
  <c r="N1766" i="7"/>
  <c r="T1766" i="7" s="1"/>
  <c r="U1765" i="7"/>
  <c r="T1765" i="7"/>
  <c r="Q1765" i="7"/>
  <c r="P1765" i="7"/>
  <c r="O1765" i="7"/>
  <c r="S1765" i="7" s="1"/>
  <c r="N1765" i="7"/>
  <c r="R1765" i="7" s="1"/>
  <c r="U1764" i="7"/>
  <c r="T1764" i="7"/>
  <c r="S1764" i="7"/>
  <c r="R1764" i="7"/>
  <c r="Q1764" i="7"/>
  <c r="P1764" i="7"/>
  <c r="O1764" i="7"/>
  <c r="N1764" i="7"/>
  <c r="Q1763" i="7"/>
  <c r="P1763" i="7"/>
  <c r="O1763" i="7"/>
  <c r="N1763" i="7"/>
  <c r="T1763" i="7" s="1"/>
  <c r="Q1762" i="7"/>
  <c r="P1762" i="7"/>
  <c r="O1762" i="7"/>
  <c r="N1762" i="7"/>
  <c r="Q1761" i="7"/>
  <c r="P1761" i="7"/>
  <c r="O1761" i="7"/>
  <c r="N1761" i="7"/>
  <c r="U1761" i="7" s="1"/>
  <c r="Q1760" i="7"/>
  <c r="P1760" i="7"/>
  <c r="O1760" i="7"/>
  <c r="U1760" i="7" s="1"/>
  <c r="N1760" i="7"/>
  <c r="T1760" i="7" s="1"/>
  <c r="U1759" i="7"/>
  <c r="T1759" i="7"/>
  <c r="Q1759" i="7"/>
  <c r="P1759" i="7"/>
  <c r="O1759" i="7"/>
  <c r="S1759" i="7" s="1"/>
  <c r="N1759" i="7"/>
  <c r="R1759" i="7" s="1"/>
  <c r="U1758" i="7"/>
  <c r="T1758" i="7"/>
  <c r="S1758" i="7"/>
  <c r="R1758" i="7"/>
  <c r="Q1758" i="7"/>
  <c r="P1758" i="7"/>
  <c r="O1758" i="7"/>
  <c r="N1758" i="7"/>
  <c r="Q1757" i="7"/>
  <c r="P1757" i="7"/>
  <c r="O1757" i="7"/>
  <c r="U1757" i="7" s="1"/>
  <c r="N1757" i="7"/>
  <c r="T1757" i="7" s="1"/>
  <c r="Q1756" i="7"/>
  <c r="P1756" i="7"/>
  <c r="O1756" i="7"/>
  <c r="N1756" i="7"/>
  <c r="Q1755" i="7"/>
  <c r="P1755" i="7"/>
  <c r="O1755" i="7"/>
  <c r="N1755" i="7"/>
  <c r="U1755" i="7" s="1"/>
  <c r="Q1754" i="7"/>
  <c r="P1754" i="7"/>
  <c r="O1754" i="7"/>
  <c r="U1754" i="7" s="1"/>
  <c r="N1754" i="7"/>
  <c r="U1753" i="7"/>
  <c r="T1753" i="7"/>
  <c r="Q1753" i="7"/>
  <c r="P1753" i="7"/>
  <c r="O1753" i="7"/>
  <c r="S1753" i="7" s="1"/>
  <c r="N1753" i="7"/>
  <c r="R1753" i="7" s="1"/>
  <c r="U1752" i="7"/>
  <c r="T1752" i="7"/>
  <c r="S1752" i="7"/>
  <c r="R1752" i="7"/>
  <c r="Q1752" i="7"/>
  <c r="P1752" i="7"/>
  <c r="O1752" i="7"/>
  <c r="N1752" i="7"/>
  <c r="Q1751" i="7"/>
  <c r="P1751" i="7"/>
  <c r="O1751" i="7"/>
  <c r="N1751" i="7"/>
  <c r="Q1750" i="7"/>
  <c r="P1750" i="7"/>
  <c r="O1750" i="7"/>
  <c r="N1750" i="7"/>
  <c r="Q1749" i="7"/>
  <c r="P1749" i="7"/>
  <c r="O1749" i="7"/>
  <c r="N1749" i="7"/>
  <c r="U1749" i="7" s="1"/>
  <c r="Q1748" i="7"/>
  <c r="P1748" i="7"/>
  <c r="O1748" i="7"/>
  <c r="U1748" i="7" s="1"/>
  <c r="N1748" i="7"/>
  <c r="U1747" i="7"/>
  <c r="T1747" i="7"/>
  <c r="Q1747" i="7"/>
  <c r="P1747" i="7"/>
  <c r="O1747" i="7"/>
  <c r="S1747" i="7" s="1"/>
  <c r="N1747" i="7"/>
  <c r="U1746" i="7"/>
  <c r="T1746" i="7"/>
  <c r="S1746" i="7"/>
  <c r="R1746" i="7"/>
  <c r="Q1746" i="7"/>
  <c r="P1746" i="7"/>
  <c r="O1746" i="7"/>
  <c r="N1746" i="7"/>
  <c r="Q1745" i="7"/>
  <c r="P1745" i="7"/>
  <c r="O1745" i="7"/>
  <c r="N1745" i="7"/>
  <c r="Q1744" i="7"/>
  <c r="P1744" i="7"/>
  <c r="O1744" i="7"/>
  <c r="N1744" i="7"/>
  <c r="Q1743" i="7"/>
  <c r="P1743" i="7"/>
  <c r="O1743" i="7"/>
  <c r="N1743" i="7"/>
  <c r="U1743" i="7" s="1"/>
  <c r="Q1742" i="7"/>
  <c r="U1742" i="7" s="1"/>
  <c r="P1742" i="7"/>
  <c r="O1742" i="7"/>
  <c r="T1742" i="7" s="1"/>
  <c r="N1742" i="7"/>
  <c r="R1742" i="7" s="1"/>
  <c r="U1741" i="7"/>
  <c r="T1741" i="7"/>
  <c r="Q1741" i="7"/>
  <c r="P1741" i="7"/>
  <c r="O1741" i="7"/>
  <c r="S1741" i="7" s="1"/>
  <c r="N1741" i="7"/>
  <c r="R1741" i="7" s="1"/>
  <c r="U1740" i="7"/>
  <c r="T1740" i="7"/>
  <c r="S1740" i="7"/>
  <c r="R1740" i="7"/>
  <c r="Q1740" i="7"/>
  <c r="P1740" i="7"/>
  <c r="O1740" i="7"/>
  <c r="N1740" i="7"/>
  <c r="Q1739" i="7"/>
  <c r="P1739" i="7"/>
  <c r="O1739" i="7"/>
  <c r="N1739" i="7"/>
  <c r="U1739" i="7" s="1"/>
  <c r="Q1738" i="7"/>
  <c r="P1738" i="7"/>
  <c r="O1738" i="7"/>
  <c r="N1738" i="7"/>
  <c r="Q1737" i="7"/>
  <c r="P1737" i="7"/>
  <c r="O1737" i="7"/>
  <c r="N1737" i="7"/>
  <c r="U1737" i="7" s="1"/>
  <c r="Q1736" i="7"/>
  <c r="P1736" i="7"/>
  <c r="O1736" i="7"/>
  <c r="N1736" i="7"/>
  <c r="U1736" i="7" s="1"/>
  <c r="U1735" i="7"/>
  <c r="T1735" i="7"/>
  <c r="Q1735" i="7"/>
  <c r="P1735" i="7"/>
  <c r="O1735" i="7"/>
  <c r="N1735" i="7"/>
  <c r="S1735" i="7" s="1"/>
  <c r="U1734" i="7"/>
  <c r="T1734" i="7"/>
  <c r="S1734" i="7"/>
  <c r="R1734" i="7"/>
  <c r="Q1734" i="7"/>
  <c r="P1734" i="7"/>
  <c r="O1734" i="7"/>
  <c r="N1734" i="7"/>
  <c r="Q1733" i="7"/>
  <c r="P1733" i="7"/>
  <c r="O1733" i="7"/>
  <c r="N1733" i="7"/>
  <c r="U1733" i="7" s="1"/>
  <c r="Q1732" i="7"/>
  <c r="P1732" i="7"/>
  <c r="O1732" i="7"/>
  <c r="N1732" i="7"/>
  <c r="Q1731" i="7"/>
  <c r="P1731" i="7"/>
  <c r="O1731" i="7"/>
  <c r="N1731" i="7"/>
  <c r="U1731" i="7" s="1"/>
  <c r="Q1730" i="7"/>
  <c r="U1730" i="7" s="1"/>
  <c r="P1730" i="7"/>
  <c r="O1730" i="7"/>
  <c r="S1730" i="7" s="1"/>
  <c r="N1730" i="7"/>
  <c r="T1730" i="7" s="1"/>
  <c r="U1729" i="7"/>
  <c r="T1729" i="7"/>
  <c r="Q1729" i="7"/>
  <c r="P1729" i="7"/>
  <c r="O1729" i="7"/>
  <c r="N1729" i="7"/>
  <c r="S1729" i="7" s="1"/>
  <c r="U1728" i="7"/>
  <c r="T1728" i="7"/>
  <c r="S1728" i="7"/>
  <c r="R1728" i="7"/>
  <c r="Q1728" i="7"/>
  <c r="P1728" i="7"/>
  <c r="O1728" i="7"/>
  <c r="N1728" i="7"/>
  <c r="Q1727" i="7"/>
  <c r="P1727" i="7"/>
  <c r="O1727" i="7"/>
  <c r="N1727" i="7"/>
  <c r="Q1726" i="7"/>
  <c r="P1726" i="7"/>
  <c r="O1726" i="7"/>
  <c r="N1726" i="7"/>
  <c r="Q1725" i="7"/>
  <c r="P1725" i="7"/>
  <c r="O1725" i="7"/>
  <c r="N1725" i="7"/>
  <c r="U1725" i="7" s="1"/>
  <c r="Q1724" i="7"/>
  <c r="P1724" i="7"/>
  <c r="O1724" i="7"/>
  <c r="U1724" i="7" s="1"/>
  <c r="N1724" i="7"/>
  <c r="T1724" i="7" s="1"/>
  <c r="U1723" i="7"/>
  <c r="T1723" i="7"/>
  <c r="Q1723" i="7"/>
  <c r="P1723" i="7"/>
  <c r="O1723" i="7"/>
  <c r="S1723" i="7" s="1"/>
  <c r="N1723" i="7"/>
  <c r="R1723" i="7" s="1"/>
  <c r="U1722" i="7"/>
  <c r="T1722" i="7"/>
  <c r="S1722" i="7"/>
  <c r="R1722" i="7"/>
  <c r="Q1722" i="7"/>
  <c r="P1722" i="7"/>
  <c r="O1722" i="7"/>
  <c r="N1722" i="7"/>
  <c r="Q1721" i="7"/>
  <c r="P1721" i="7"/>
  <c r="R1721" i="7" s="1"/>
  <c r="O1721" i="7"/>
  <c r="S1721" i="7" s="1"/>
  <c r="N1721" i="7"/>
  <c r="U1721" i="7" s="1"/>
  <c r="Q1720" i="7"/>
  <c r="P1720" i="7"/>
  <c r="O1720" i="7"/>
  <c r="N1720" i="7"/>
  <c r="Q1719" i="7"/>
  <c r="P1719" i="7"/>
  <c r="O1719" i="7"/>
  <c r="N1719" i="7"/>
  <c r="U1719" i="7" s="1"/>
  <c r="Q1718" i="7"/>
  <c r="P1718" i="7"/>
  <c r="O1718" i="7"/>
  <c r="U1718" i="7" s="1"/>
  <c r="N1718" i="7"/>
  <c r="T1718" i="7" s="1"/>
  <c r="U1717" i="7"/>
  <c r="T1717" i="7"/>
  <c r="Q1717" i="7"/>
  <c r="P1717" i="7"/>
  <c r="O1717" i="7"/>
  <c r="S1717" i="7" s="1"/>
  <c r="N1717" i="7"/>
  <c r="R1717" i="7" s="1"/>
  <c r="U1716" i="7"/>
  <c r="T1716" i="7"/>
  <c r="S1716" i="7"/>
  <c r="R1716" i="7"/>
  <c r="Q1716" i="7"/>
  <c r="P1716" i="7"/>
  <c r="O1716" i="7"/>
  <c r="N1716" i="7"/>
  <c r="Q1715" i="7"/>
  <c r="P1715" i="7"/>
  <c r="O1715" i="7"/>
  <c r="N1715" i="7"/>
  <c r="U1715" i="7" s="1"/>
  <c r="Q1714" i="7"/>
  <c r="P1714" i="7"/>
  <c r="O1714" i="7"/>
  <c r="N1714" i="7"/>
  <c r="Q1713" i="7"/>
  <c r="P1713" i="7"/>
  <c r="O1713" i="7"/>
  <c r="N1713" i="7"/>
  <c r="U1713" i="7" s="1"/>
  <c r="Q1712" i="7"/>
  <c r="P1712" i="7"/>
  <c r="O1712" i="7"/>
  <c r="U1712" i="7" s="1"/>
  <c r="N1712" i="7"/>
  <c r="T1712" i="7" s="1"/>
  <c r="U1711" i="7"/>
  <c r="T1711" i="7"/>
  <c r="Q1711" i="7"/>
  <c r="P1711" i="7"/>
  <c r="O1711" i="7"/>
  <c r="S1711" i="7" s="1"/>
  <c r="N1711" i="7"/>
  <c r="R1711" i="7" s="1"/>
  <c r="T1710" i="7"/>
  <c r="S1710" i="7"/>
  <c r="R1710" i="7"/>
  <c r="Q1710" i="7"/>
  <c r="U1710" i="7" s="1"/>
  <c r="P1710" i="7"/>
  <c r="O1710" i="7"/>
  <c r="N1710" i="7"/>
  <c r="R1709" i="7"/>
  <c r="Q1709" i="7"/>
  <c r="P1709" i="7"/>
  <c r="O1709" i="7"/>
  <c r="N1709" i="7"/>
  <c r="U1709" i="7" s="1"/>
  <c r="Q1708" i="7"/>
  <c r="P1708" i="7"/>
  <c r="O1708" i="7"/>
  <c r="N1708" i="7"/>
  <c r="Q1707" i="7"/>
  <c r="P1707" i="7"/>
  <c r="O1707" i="7"/>
  <c r="N1707" i="7"/>
  <c r="Q1706" i="7"/>
  <c r="P1706" i="7"/>
  <c r="O1706" i="7"/>
  <c r="N1706" i="7"/>
  <c r="U1706" i="7" s="1"/>
  <c r="U1705" i="7"/>
  <c r="T1705" i="7"/>
  <c r="Q1705" i="7"/>
  <c r="P1705" i="7"/>
  <c r="O1705" i="7"/>
  <c r="N1705" i="7"/>
  <c r="S1705" i="7" s="1"/>
  <c r="T1704" i="7"/>
  <c r="S1704" i="7"/>
  <c r="R1704" i="7"/>
  <c r="Q1704" i="7"/>
  <c r="P1704" i="7"/>
  <c r="O1704" i="7"/>
  <c r="N1704" i="7"/>
  <c r="U1704" i="7" s="1"/>
  <c r="Q1703" i="7"/>
  <c r="P1703" i="7"/>
  <c r="R1703" i="7" s="1"/>
  <c r="O1703" i="7"/>
  <c r="N1703" i="7"/>
  <c r="U1703" i="7" s="1"/>
  <c r="Q1702" i="7"/>
  <c r="P1702" i="7"/>
  <c r="O1702" i="7"/>
  <c r="N1702" i="7"/>
  <c r="Q1701" i="7"/>
  <c r="P1701" i="7"/>
  <c r="O1701" i="7"/>
  <c r="N1701" i="7"/>
  <c r="Q1700" i="7"/>
  <c r="P1700" i="7"/>
  <c r="O1700" i="7"/>
  <c r="N1700" i="7"/>
  <c r="U1700" i="7" s="1"/>
  <c r="U1699" i="7"/>
  <c r="T1699" i="7"/>
  <c r="Q1699" i="7"/>
  <c r="P1699" i="7"/>
  <c r="O1699" i="7"/>
  <c r="N1699" i="7"/>
  <c r="S1699" i="7" s="1"/>
  <c r="T1698" i="7"/>
  <c r="S1698" i="7"/>
  <c r="R1698" i="7"/>
  <c r="Q1698" i="7"/>
  <c r="P1698" i="7"/>
  <c r="O1698" i="7"/>
  <c r="N1698" i="7"/>
  <c r="U1698" i="7" s="1"/>
  <c r="Q1697" i="7"/>
  <c r="P1697" i="7"/>
  <c r="R1697" i="7" s="1"/>
  <c r="O1697" i="7"/>
  <c r="N1697" i="7"/>
  <c r="U1697" i="7" s="1"/>
  <c r="Q1696" i="7"/>
  <c r="P1696" i="7"/>
  <c r="O1696" i="7"/>
  <c r="N1696" i="7"/>
  <c r="Q1695" i="7"/>
  <c r="P1695" i="7"/>
  <c r="O1695" i="7"/>
  <c r="N1695" i="7"/>
  <c r="Q1694" i="7"/>
  <c r="P1694" i="7"/>
  <c r="O1694" i="7"/>
  <c r="N1694" i="7"/>
  <c r="U1694" i="7" s="1"/>
  <c r="U1693" i="7"/>
  <c r="T1693" i="7"/>
  <c r="Q1693" i="7"/>
  <c r="P1693" i="7"/>
  <c r="O1693" i="7"/>
  <c r="N1693" i="7"/>
  <c r="S1693" i="7" s="1"/>
  <c r="T1692" i="7"/>
  <c r="S1692" i="7"/>
  <c r="R1692" i="7"/>
  <c r="Q1692" i="7"/>
  <c r="P1692" i="7"/>
  <c r="O1692" i="7"/>
  <c r="N1692" i="7"/>
  <c r="U1692" i="7" s="1"/>
  <c r="R1691" i="7"/>
  <c r="Q1691" i="7"/>
  <c r="P1691" i="7"/>
  <c r="O1691" i="7"/>
  <c r="S1691" i="7" s="1"/>
  <c r="N1691" i="7"/>
  <c r="Q1690" i="7"/>
  <c r="P1690" i="7"/>
  <c r="O1690" i="7"/>
  <c r="N1690" i="7"/>
  <c r="Q1689" i="7"/>
  <c r="P1689" i="7"/>
  <c r="O1689" i="7"/>
  <c r="N1689" i="7"/>
  <c r="Q1688" i="7"/>
  <c r="P1688" i="7"/>
  <c r="O1688" i="7"/>
  <c r="U1688" i="7" s="1"/>
  <c r="N1688" i="7"/>
  <c r="T1688" i="7" s="1"/>
  <c r="Q1687" i="7"/>
  <c r="P1687" i="7"/>
  <c r="O1687" i="7"/>
  <c r="N1687" i="7"/>
  <c r="U1687" i="7" s="1"/>
  <c r="T1686" i="7"/>
  <c r="Q1686" i="7"/>
  <c r="P1686" i="7"/>
  <c r="O1686" i="7"/>
  <c r="N1686" i="7"/>
  <c r="U1685" i="7"/>
  <c r="R1685" i="7"/>
  <c r="Q1685" i="7"/>
  <c r="P1685" i="7"/>
  <c r="O1685" i="7"/>
  <c r="T1685" i="7" s="1"/>
  <c r="N1685" i="7"/>
  <c r="Q1684" i="7"/>
  <c r="P1684" i="7"/>
  <c r="O1684" i="7"/>
  <c r="N1684" i="7"/>
  <c r="T1683" i="7"/>
  <c r="Q1683" i="7"/>
  <c r="P1683" i="7"/>
  <c r="O1683" i="7"/>
  <c r="N1683" i="7"/>
  <c r="R1682" i="7"/>
  <c r="Q1682" i="7"/>
  <c r="P1682" i="7"/>
  <c r="O1682" i="7"/>
  <c r="U1682" i="7" s="1"/>
  <c r="N1682" i="7"/>
  <c r="T1682" i="7" s="1"/>
  <c r="Q1681" i="7"/>
  <c r="P1681" i="7"/>
  <c r="O1681" i="7"/>
  <c r="N1681" i="7"/>
  <c r="U1681" i="7" s="1"/>
  <c r="T1680" i="7"/>
  <c r="Q1680" i="7"/>
  <c r="P1680" i="7"/>
  <c r="O1680" i="7"/>
  <c r="N1680" i="7"/>
  <c r="U1679" i="7"/>
  <c r="R1679" i="7"/>
  <c r="Q1679" i="7"/>
  <c r="P1679" i="7"/>
  <c r="O1679" i="7"/>
  <c r="T1679" i="7" s="1"/>
  <c r="N1679" i="7"/>
  <c r="Q1678" i="7"/>
  <c r="P1678" i="7"/>
  <c r="O1678" i="7"/>
  <c r="N1678" i="7"/>
  <c r="Q1677" i="7"/>
  <c r="P1677" i="7"/>
  <c r="O1677" i="7"/>
  <c r="N1677" i="7"/>
  <c r="R1676" i="7"/>
  <c r="Q1676" i="7"/>
  <c r="P1676" i="7"/>
  <c r="O1676" i="7"/>
  <c r="U1676" i="7" s="1"/>
  <c r="N1676" i="7"/>
  <c r="T1676" i="7" s="1"/>
  <c r="Q1675" i="7"/>
  <c r="P1675" i="7"/>
  <c r="O1675" i="7"/>
  <c r="N1675" i="7"/>
  <c r="U1675" i="7" s="1"/>
  <c r="Q1674" i="7"/>
  <c r="P1674" i="7"/>
  <c r="O1674" i="7"/>
  <c r="N1674" i="7"/>
  <c r="T1674" i="7" s="1"/>
  <c r="U1673" i="7"/>
  <c r="R1673" i="7"/>
  <c r="Q1673" i="7"/>
  <c r="P1673" i="7"/>
  <c r="O1673" i="7"/>
  <c r="T1673" i="7" s="1"/>
  <c r="N1673" i="7"/>
  <c r="Q1672" i="7"/>
  <c r="P1672" i="7"/>
  <c r="O1672" i="7"/>
  <c r="N1672" i="7"/>
  <c r="T1671" i="7"/>
  <c r="Q1671" i="7"/>
  <c r="P1671" i="7"/>
  <c r="O1671" i="7"/>
  <c r="N1671" i="7"/>
  <c r="R1670" i="7"/>
  <c r="Q1670" i="7"/>
  <c r="P1670" i="7"/>
  <c r="O1670" i="7"/>
  <c r="U1670" i="7" s="1"/>
  <c r="N1670" i="7"/>
  <c r="T1670" i="7" s="1"/>
  <c r="Q1669" i="7"/>
  <c r="P1669" i="7"/>
  <c r="O1669" i="7"/>
  <c r="N1669" i="7"/>
  <c r="Q1668" i="7"/>
  <c r="P1668" i="7"/>
  <c r="O1668" i="7"/>
  <c r="N1668" i="7"/>
  <c r="U1667" i="7"/>
  <c r="R1667" i="7"/>
  <c r="Q1667" i="7"/>
  <c r="P1667" i="7"/>
  <c r="O1667" i="7"/>
  <c r="T1667" i="7" s="1"/>
  <c r="N1667" i="7"/>
  <c r="Q1666" i="7"/>
  <c r="P1666" i="7"/>
  <c r="O1666" i="7"/>
  <c r="N1666" i="7"/>
  <c r="Q1665" i="7"/>
  <c r="P1665" i="7"/>
  <c r="O1665" i="7"/>
  <c r="N1665" i="7"/>
  <c r="R1664" i="7"/>
  <c r="Q1664" i="7"/>
  <c r="P1664" i="7"/>
  <c r="O1664" i="7"/>
  <c r="N1664" i="7"/>
  <c r="U1664" i="7" s="1"/>
  <c r="Q1663" i="7"/>
  <c r="P1663" i="7"/>
  <c r="O1663" i="7"/>
  <c r="N1663" i="7"/>
  <c r="U1663" i="7" s="1"/>
  <c r="T1662" i="7"/>
  <c r="Q1662" i="7"/>
  <c r="P1662" i="7"/>
  <c r="O1662" i="7"/>
  <c r="N1662" i="7"/>
  <c r="U1661" i="7"/>
  <c r="R1661" i="7"/>
  <c r="Q1661" i="7"/>
  <c r="P1661" i="7"/>
  <c r="O1661" i="7"/>
  <c r="T1661" i="7" s="1"/>
  <c r="N1661" i="7"/>
  <c r="Q1660" i="7"/>
  <c r="P1660" i="7"/>
  <c r="O1660" i="7"/>
  <c r="N1660" i="7"/>
  <c r="Q1659" i="7"/>
  <c r="P1659" i="7"/>
  <c r="O1659" i="7"/>
  <c r="N1659" i="7"/>
  <c r="R1658" i="7"/>
  <c r="Q1658" i="7"/>
  <c r="P1658" i="7"/>
  <c r="O1658" i="7"/>
  <c r="N1658" i="7"/>
  <c r="U1658" i="7" s="1"/>
  <c r="Q1657" i="7"/>
  <c r="P1657" i="7"/>
  <c r="O1657" i="7"/>
  <c r="N1657" i="7"/>
  <c r="Q1656" i="7"/>
  <c r="P1656" i="7"/>
  <c r="O1656" i="7"/>
  <c r="N1656" i="7"/>
  <c r="U1655" i="7"/>
  <c r="R1655" i="7"/>
  <c r="Q1655" i="7"/>
  <c r="P1655" i="7"/>
  <c r="O1655" i="7"/>
  <c r="T1655" i="7" s="1"/>
  <c r="N1655" i="7"/>
  <c r="Q1654" i="7"/>
  <c r="P1654" i="7"/>
  <c r="O1654" i="7"/>
  <c r="N1654" i="7"/>
  <c r="T1653" i="7"/>
  <c r="Q1653" i="7"/>
  <c r="P1653" i="7"/>
  <c r="O1653" i="7"/>
  <c r="N1653" i="7"/>
  <c r="R1652" i="7"/>
  <c r="Q1652" i="7"/>
  <c r="P1652" i="7"/>
  <c r="O1652" i="7"/>
  <c r="N1652" i="7"/>
  <c r="U1652" i="7" s="1"/>
  <c r="Q1651" i="7"/>
  <c r="P1651" i="7"/>
  <c r="O1651" i="7"/>
  <c r="N1651" i="7"/>
  <c r="U1651" i="7" s="1"/>
  <c r="T1650" i="7"/>
  <c r="Q1650" i="7"/>
  <c r="P1650" i="7"/>
  <c r="O1650" i="7"/>
  <c r="N1650" i="7"/>
  <c r="U1649" i="7"/>
  <c r="R1649" i="7"/>
  <c r="Q1649" i="7"/>
  <c r="P1649" i="7"/>
  <c r="O1649" i="7"/>
  <c r="T1649" i="7" s="1"/>
  <c r="N1649" i="7"/>
  <c r="Q1648" i="7"/>
  <c r="P1648" i="7"/>
  <c r="O1648" i="7"/>
  <c r="N1648" i="7"/>
  <c r="Q1647" i="7"/>
  <c r="P1647" i="7"/>
  <c r="O1647" i="7"/>
  <c r="N1647" i="7"/>
  <c r="R1646" i="7"/>
  <c r="Q1646" i="7"/>
  <c r="P1646" i="7"/>
  <c r="O1646" i="7"/>
  <c r="N1646" i="7"/>
  <c r="U1646" i="7" s="1"/>
  <c r="Q1645" i="7"/>
  <c r="P1645" i="7"/>
  <c r="O1645" i="7"/>
  <c r="N1645" i="7"/>
  <c r="U1645" i="7" s="1"/>
  <c r="Q1644" i="7"/>
  <c r="P1644" i="7"/>
  <c r="O1644" i="7"/>
  <c r="N1644" i="7"/>
  <c r="U1643" i="7"/>
  <c r="R1643" i="7"/>
  <c r="Q1643" i="7"/>
  <c r="P1643" i="7"/>
  <c r="O1643" i="7"/>
  <c r="T1643" i="7" s="1"/>
  <c r="N1643" i="7"/>
  <c r="Q1642" i="7"/>
  <c r="P1642" i="7"/>
  <c r="O1642" i="7"/>
  <c r="N1642" i="7"/>
  <c r="T1641" i="7"/>
  <c r="Q1641" i="7"/>
  <c r="P1641" i="7"/>
  <c r="O1641" i="7"/>
  <c r="N1641" i="7"/>
  <c r="R1640" i="7"/>
  <c r="Q1640" i="7"/>
  <c r="P1640" i="7"/>
  <c r="O1640" i="7"/>
  <c r="N1640" i="7"/>
  <c r="U1640" i="7" s="1"/>
  <c r="Q1639" i="7"/>
  <c r="P1639" i="7"/>
  <c r="O1639" i="7"/>
  <c r="N1639" i="7"/>
  <c r="Q1638" i="7"/>
  <c r="P1638" i="7"/>
  <c r="O1638" i="7"/>
  <c r="N1638" i="7"/>
  <c r="U1637" i="7"/>
  <c r="R1637" i="7"/>
  <c r="Q1637" i="7"/>
  <c r="P1637" i="7"/>
  <c r="O1637" i="7"/>
  <c r="T1637" i="7" s="1"/>
  <c r="N1637" i="7"/>
  <c r="Q1636" i="7"/>
  <c r="P1636" i="7"/>
  <c r="O1636" i="7"/>
  <c r="N1636" i="7"/>
  <c r="T1635" i="7"/>
  <c r="Q1635" i="7"/>
  <c r="P1635" i="7"/>
  <c r="O1635" i="7"/>
  <c r="N1635" i="7"/>
  <c r="R1634" i="7"/>
  <c r="Q1634" i="7"/>
  <c r="P1634" i="7"/>
  <c r="O1634" i="7"/>
  <c r="N1634" i="7"/>
  <c r="U1634" i="7" s="1"/>
  <c r="Q1633" i="7"/>
  <c r="P1633" i="7"/>
  <c r="O1633" i="7"/>
  <c r="N1633" i="7"/>
  <c r="T1632" i="7"/>
  <c r="Q1632" i="7"/>
  <c r="P1632" i="7"/>
  <c r="O1632" i="7"/>
  <c r="N1632" i="7"/>
  <c r="U1631" i="7"/>
  <c r="R1631" i="7"/>
  <c r="Q1631" i="7"/>
  <c r="P1631" i="7"/>
  <c r="O1631" i="7"/>
  <c r="T1631" i="7" s="1"/>
  <c r="N1631" i="7"/>
  <c r="Q1630" i="7"/>
  <c r="P1630" i="7"/>
  <c r="O1630" i="7"/>
  <c r="N1630" i="7"/>
  <c r="Q1629" i="7"/>
  <c r="P1629" i="7"/>
  <c r="O1629" i="7"/>
  <c r="N1629" i="7"/>
  <c r="R1628" i="7"/>
  <c r="Q1628" i="7"/>
  <c r="P1628" i="7"/>
  <c r="O1628" i="7"/>
  <c r="N1628" i="7"/>
  <c r="U1628" i="7" s="1"/>
  <c r="Q1627" i="7"/>
  <c r="P1627" i="7"/>
  <c r="O1627" i="7"/>
  <c r="N1627" i="7"/>
  <c r="U1627" i="7" s="1"/>
  <c r="Q1626" i="7"/>
  <c r="P1626" i="7"/>
  <c r="O1626" i="7"/>
  <c r="N1626" i="7"/>
  <c r="U1625" i="7"/>
  <c r="R1625" i="7"/>
  <c r="Q1625" i="7"/>
  <c r="P1625" i="7"/>
  <c r="O1625" i="7"/>
  <c r="T1625" i="7" s="1"/>
  <c r="N1625" i="7"/>
  <c r="Q1624" i="7"/>
  <c r="P1624" i="7"/>
  <c r="O1624" i="7"/>
  <c r="N1624" i="7"/>
  <c r="Q1623" i="7"/>
  <c r="P1623" i="7"/>
  <c r="O1623" i="7"/>
  <c r="N1623" i="7"/>
  <c r="T1623" i="7" s="1"/>
  <c r="R1622" i="7"/>
  <c r="Q1622" i="7"/>
  <c r="P1622" i="7"/>
  <c r="O1622" i="7"/>
  <c r="N1622" i="7"/>
  <c r="U1622" i="7" s="1"/>
  <c r="Q1621" i="7"/>
  <c r="P1621" i="7"/>
  <c r="O1621" i="7"/>
  <c r="N1621" i="7"/>
  <c r="U1621" i="7" s="1"/>
  <c r="T1620" i="7"/>
  <c r="Q1620" i="7"/>
  <c r="P1620" i="7"/>
  <c r="O1620" i="7"/>
  <c r="N1620" i="7"/>
  <c r="U1619" i="7"/>
  <c r="R1619" i="7"/>
  <c r="Q1619" i="7"/>
  <c r="P1619" i="7"/>
  <c r="O1619" i="7"/>
  <c r="T1619" i="7" s="1"/>
  <c r="N1619" i="7"/>
  <c r="Q1618" i="7"/>
  <c r="P1618" i="7"/>
  <c r="O1618" i="7"/>
  <c r="N1618" i="7"/>
  <c r="Q1617" i="7"/>
  <c r="P1617" i="7"/>
  <c r="O1617" i="7"/>
  <c r="N1617" i="7"/>
  <c r="R1616" i="7"/>
  <c r="Q1616" i="7"/>
  <c r="P1616" i="7"/>
  <c r="O1616" i="7"/>
  <c r="N1616" i="7"/>
  <c r="U1616" i="7" s="1"/>
  <c r="Q1615" i="7"/>
  <c r="P1615" i="7"/>
  <c r="O1615" i="7"/>
  <c r="N1615" i="7"/>
  <c r="T1614" i="7"/>
  <c r="Q1614" i="7"/>
  <c r="P1614" i="7"/>
  <c r="O1614" i="7"/>
  <c r="N1614" i="7"/>
  <c r="U1613" i="7"/>
  <c r="R1613" i="7"/>
  <c r="Q1613" i="7"/>
  <c r="P1613" i="7"/>
  <c r="O1613" i="7"/>
  <c r="T1613" i="7" s="1"/>
  <c r="N1613" i="7"/>
  <c r="Q1612" i="7"/>
  <c r="P1612" i="7"/>
  <c r="O1612" i="7"/>
  <c r="N1612" i="7"/>
  <c r="T1611" i="7"/>
  <c r="Q1611" i="7"/>
  <c r="P1611" i="7"/>
  <c r="O1611" i="7"/>
  <c r="N1611" i="7"/>
  <c r="R1610" i="7"/>
  <c r="Q1610" i="7"/>
  <c r="P1610" i="7"/>
  <c r="O1610" i="7"/>
  <c r="N1610" i="7"/>
  <c r="U1610" i="7" s="1"/>
  <c r="Q1609" i="7"/>
  <c r="P1609" i="7"/>
  <c r="O1609" i="7"/>
  <c r="N1609" i="7"/>
  <c r="U1609" i="7" s="1"/>
  <c r="Q1608" i="7"/>
  <c r="P1608" i="7"/>
  <c r="O1608" i="7"/>
  <c r="N1608" i="7"/>
  <c r="U1607" i="7"/>
  <c r="R1607" i="7"/>
  <c r="Q1607" i="7"/>
  <c r="P1607" i="7"/>
  <c r="O1607" i="7"/>
  <c r="T1607" i="7" s="1"/>
  <c r="N1607" i="7"/>
  <c r="Q1606" i="7"/>
  <c r="P1606" i="7"/>
  <c r="O1606" i="7"/>
  <c r="N1606" i="7"/>
  <c r="Q1605" i="7"/>
  <c r="P1605" i="7"/>
  <c r="O1605" i="7"/>
  <c r="N1605" i="7"/>
  <c r="R1604" i="7"/>
  <c r="Q1604" i="7"/>
  <c r="P1604" i="7"/>
  <c r="O1604" i="7"/>
  <c r="N1604" i="7"/>
  <c r="U1604" i="7" s="1"/>
  <c r="Q1603" i="7"/>
  <c r="P1603" i="7"/>
  <c r="O1603" i="7"/>
  <c r="N1603" i="7"/>
  <c r="U1603" i="7" s="1"/>
  <c r="Q1602" i="7"/>
  <c r="P1602" i="7"/>
  <c r="O1602" i="7"/>
  <c r="N1602" i="7"/>
  <c r="T1602" i="7" s="1"/>
  <c r="U1601" i="7"/>
  <c r="R1601" i="7"/>
  <c r="Q1601" i="7"/>
  <c r="P1601" i="7"/>
  <c r="O1601" i="7"/>
  <c r="T1601" i="7" s="1"/>
  <c r="N1601" i="7"/>
  <c r="Q1600" i="7"/>
  <c r="P1600" i="7"/>
  <c r="O1600" i="7"/>
  <c r="N1600" i="7"/>
  <c r="T1599" i="7"/>
  <c r="Q1599" i="7"/>
  <c r="P1599" i="7"/>
  <c r="O1599" i="7"/>
  <c r="N1599" i="7"/>
  <c r="R1598" i="7"/>
  <c r="Q1598" i="7"/>
  <c r="P1598" i="7"/>
  <c r="O1598" i="7"/>
  <c r="N1598" i="7"/>
  <c r="U1598" i="7" s="1"/>
  <c r="Q1597" i="7"/>
  <c r="P1597" i="7"/>
  <c r="O1597" i="7"/>
  <c r="N1597" i="7"/>
  <c r="Q1596" i="7"/>
  <c r="P1596" i="7"/>
  <c r="O1596" i="7"/>
  <c r="N1596" i="7"/>
  <c r="U1595" i="7"/>
  <c r="T1595" i="7"/>
  <c r="R1595" i="7"/>
  <c r="Q1595" i="7"/>
  <c r="P1595" i="7"/>
  <c r="O1595" i="7"/>
  <c r="S1595" i="7" s="1"/>
  <c r="N1595" i="7"/>
  <c r="Q1594" i="7"/>
  <c r="P1594" i="7"/>
  <c r="O1594" i="7"/>
  <c r="N1594" i="7"/>
  <c r="Q1593" i="7"/>
  <c r="P1593" i="7"/>
  <c r="O1593" i="7"/>
  <c r="N1593" i="7"/>
  <c r="T1593" i="7" s="1"/>
  <c r="R1592" i="7"/>
  <c r="Q1592" i="7"/>
  <c r="P1592" i="7"/>
  <c r="O1592" i="7"/>
  <c r="N1592" i="7"/>
  <c r="U1592" i="7" s="1"/>
  <c r="Q1591" i="7"/>
  <c r="P1591" i="7"/>
  <c r="O1591" i="7"/>
  <c r="N1591" i="7"/>
  <c r="U1591" i="7" s="1"/>
  <c r="T1590" i="7"/>
  <c r="Q1590" i="7"/>
  <c r="P1590" i="7"/>
  <c r="O1590" i="7"/>
  <c r="N1590" i="7"/>
  <c r="U1589" i="7"/>
  <c r="T1589" i="7"/>
  <c r="R1589" i="7"/>
  <c r="W1589" i="7" s="1"/>
  <c r="Q1589" i="7"/>
  <c r="P1589" i="7"/>
  <c r="O1589" i="7"/>
  <c r="S1589" i="7" s="1"/>
  <c r="N1589" i="7"/>
  <c r="Q1588" i="7"/>
  <c r="P1588" i="7"/>
  <c r="O1588" i="7"/>
  <c r="N1588" i="7"/>
  <c r="Q1587" i="7"/>
  <c r="P1587" i="7"/>
  <c r="O1587" i="7"/>
  <c r="N1587" i="7"/>
  <c r="R1586" i="7"/>
  <c r="Q1586" i="7"/>
  <c r="P1586" i="7"/>
  <c r="O1586" i="7"/>
  <c r="N1586" i="7"/>
  <c r="Q1585" i="7"/>
  <c r="P1585" i="7"/>
  <c r="O1585" i="7"/>
  <c r="N1585" i="7"/>
  <c r="T1584" i="7"/>
  <c r="Q1584" i="7"/>
  <c r="P1584" i="7"/>
  <c r="O1584" i="7"/>
  <c r="N1584" i="7"/>
  <c r="U1583" i="7"/>
  <c r="T1583" i="7"/>
  <c r="R1583" i="7"/>
  <c r="W1583" i="7" s="1"/>
  <c r="Q1583" i="7"/>
  <c r="P1583" i="7"/>
  <c r="O1583" i="7"/>
  <c r="S1583" i="7" s="1"/>
  <c r="N1583" i="7"/>
  <c r="T1582" i="7"/>
  <c r="Q1582" i="7"/>
  <c r="P1582" i="7"/>
  <c r="O1582" i="7"/>
  <c r="N1582" i="7"/>
  <c r="R1581" i="7"/>
  <c r="Q1581" i="7"/>
  <c r="P1581" i="7"/>
  <c r="O1581" i="7"/>
  <c r="N1581" i="7"/>
  <c r="R1580" i="7"/>
  <c r="Q1580" i="7"/>
  <c r="P1580" i="7"/>
  <c r="O1580" i="7"/>
  <c r="N1580" i="7"/>
  <c r="U1580" i="7" s="1"/>
  <c r="Q1579" i="7"/>
  <c r="P1579" i="7"/>
  <c r="O1579" i="7"/>
  <c r="N1579" i="7"/>
  <c r="T1578" i="7"/>
  <c r="Q1578" i="7"/>
  <c r="P1578" i="7"/>
  <c r="O1578" i="7"/>
  <c r="N1578" i="7"/>
  <c r="U1577" i="7"/>
  <c r="T1577" i="7"/>
  <c r="R1577" i="7"/>
  <c r="Q1577" i="7"/>
  <c r="P1577" i="7"/>
  <c r="O1577" i="7"/>
  <c r="S1577" i="7" s="1"/>
  <c r="N1577" i="7"/>
  <c r="T1576" i="7"/>
  <c r="Q1576" i="7"/>
  <c r="P1576" i="7"/>
  <c r="O1576" i="7"/>
  <c r="N1576" i="7"/>
  <c r="Q1575" i="7"/>
  <c r="P1575" i="7"/>
  <c r="O1575" i="7"/>
  <c r="N1575" i="7"/>
  <c r="Q1574" i="7"/>
  <c r="P1574" i="7"/>
  <c r="R1574" i="7" s="1"/>
  <c r="O1574" i="7"/>
  <c r="N1574" i="7"/>
  <c r="Q1573" i="7"/>
  <c r="P1573" i="7"/>
  <c r="O1573" i="7"/>
  <c r="N1573" i="7"/>
  <c r="Q1572" i="7"/>
  <c r="P1572" i="7"/>
  <c r="O1572" i="7"/>
  <c r="N1572" i="7"/>
  <c r="T1572" i="7" s="1"/>
  <c r="U1571" i="7"/>
  <c r="T1571" i="7"/>
  <c r="R1571" i="7"/>
  <c r="Q1571" i="7"/>
  <c r="P1571" i="7"/>
  <c r="O1571" i="7"/>
  <c r="S1571" i="7" s="1"/>
  <c r="V1571" i="7" s="1"/>
  <c r="N1571" i="7"/>
  <c r="Q1570" i="7"/>
  <c r="P1570" i="7"/>
  <c r="T1570" i="7" s="1"/>
  <c r="O1570" i="7"/>
  <c r="N1570" i="7"/>
  <c r="Q1569" i="7"/>
  <c r="P1569" i="7"/>
  <c r="O1569" i="7"/>
  <c r="N1569" i="7"/>
  <c r="Q1568" i="7"/>
  <c r="P1568" i="7"/>
  <c r="R1568" i="7" s="1"/>
  <c r="O1568" i="7"/>
  <c r="N1568" i="7"/>
  <c r="Q1567" i="7"/>
  <c r="P1567" i="7"/>
  <c r="O1567" i="7"/>
  <c r="N1567" i="7"/>
  <c r="Q1566" i="7"/>
  <c r="P1566" i="7"/>
  <c r="O1566" i="7"/>
  <c r="N1566" i="7"/>
  <c r="T1566" i="7" s="1"/>
  <c r="U1565" i="7"/>
  <c r="T1565" i="7"/>
  <c r="R1565" i="7"/>
  <c r="Q1565" i="7"/>
  <c r="P1565" i="7"/>
  <c r="O1565" i="7"/>
  <c r="S1565" i="7" s="1"/>
  <c r="V1565" i="7" s="1"/>
  <c r="N1565" i="7"/>
  <c r="T1564" i="7"/>
  <c r="S1564" i="7"/>
  <c r="Q1564" i="7"/>
  <c r="P1564" i="7"/>
  <c r="O1564" i="7"/>
  <c r="N1564" i="7"/>
  <c r="Q1563" i="7"/>
  <c r="P1563" i="7"/>
  <c r="O1563" i="7"/>
  <c r="N1563" i="7"/>
  <c r="Q1562" i="7"/>
  <c r="P1562" i="7"/>
  <c r="R1562" i="7" s="1"/>
  <c r="O1562" i="7"/>
  <c r="N1562" i="7"/>
  <c r="Q1561" i="7"/>
  <c r="P1561" i="7"/>
  <c r="O1561" i="7"/>
  <c r="N1561" i="7"/>
  <c r="T1560" i="7"/>
  <c r="Q1560" i="7"/>
  <c r="P1560" i="7"/>
  <c r="O1560" i="7"/>
  <c r="N1560" i="7"/>
  <c r="U1559" i="7"/>
  <c r="T1559" i="7"/>
  <c r="R1559" i="7"/>
  <c r="Q1559" i="7"/>
  <c r="P1559" i="7"/>
  <c r="O1559" i="7"/>
  <c r="S1559" i="7" s="1"/>
  <c r="N1559" i="7"/>
  <c r="T1558" i="7"/>
  <c r="S1558" i="7"/>
  <c r="Q1558" i="7"/>
  <c r="P1558" i="7"/>
  <c r="O1558" i="7"/>
  <c r="N1558" i="7"/>
  <c r="R1557" i="7"/>
  <c r="Q1557" i="7"/>
  <c r="P1557" i="7"/>
  <c r="O1557" i="7"/>
  <c r="N1557" i="7"/>
  <c r="R1556" i="7"/>
  <c r="Q1556" i="7"/>
  <c r="P1556" i="7"/>
  <c r="O1556" i="7"/>
  <c r="N1556" i="7"/>
  <c r="U1556" i="7" s="1"/>
  <c r="Q1555" i="7"/>
  <c r="P1555" i="7"/>
  <c r="O1555" i="7"/>
  <c r="N1555" i="7"/>
  <c r="T1554" i="7"/>
  <c r="Q1554" i="7"/>
  <c r="P1554" i="7"/>
  <c r="O1554" i="7"/>
  <c r="N1554" i="7"/>
  <c r="U1553" i="7"/>
  <c r="T1553" i="7"/>
  <c r="R1553" i="7"/>
  <c r="W1553" i="7" s="1"/>
  <c r="Q1553" i="7"/>
  <c r="P1553" i="7"/>
  <c r="O1553" i="7"/>
  <c r="S1553" i="7" s="1"/>
  <c r="N1553" i="7"/>
  <c r="V1552" i="7"/>
  <c r="T1552" i="7"/>
  <c r="S1552" i="7"/>
  <c r="R1552" i="7"/>
  <c r="Q1552" i="7"/>
  <c r="P1552" i="7"/>
  <c r="U1552" i="7" s="1"/>
  <c r="O1552" i="7"/>
  <c r="N1552" i="7"/>
  <c r="Q1551" i="7"/>
  <c r="P1551" i="7"/>
  <c r="O1551" i="7"/>
  <c r="N1551" i="7"/>
  <c r="T1551" i="7" s="1"/>
  <c r="Q1550" i="7"/>
  <c r="P1550" i="7"/>
  <c r="O1550" i="7"/>
  <c r="N1550" i="7"/>
  <c r="Q1549" i="7"/>
  <c r="P1549" i="7"/>
  <c r="O1549" i="7"/>
  <c r="N1549" i="7"/>
  <c r="Q1548" i="7"/>
  <c r="P1548" i="7"/>
  <c r="O1548" i="7"/>
  <c r="N1548" i="7"/>
  <c r="V1547" i="7"/>
  <c r="U1547" i="7"/>
  <c r="T1547" i="7"/>
  <c r="R1547" i="7"/>
  <c r="W1547" i="7" s="1"/>
  <c r="Q1547" i="7"/>
  <c r="P1547" i="7"/>
  <c r="O1547" i="7"/>
  <c r="S1547" i="7" s="1"/>
  <c r="N1547" i="7"/>
  <c r="Q1546" i="7"/>
  <c r="P1546" i="7"/>
  <c r="U1546" i="7" s="1"/>
  <c r="O1546" i="7"/>
  <c r="N1546" i="7"/>
  <c r="R1545" i="7"/>
  <c r="Q1545" i="7"/>
  <c r="T1545" i="7" s="1"/>
  <c r="P1545" i="7"/>
  <c r="O1545" i="7"/>
  <c r="N1545" i="7"/>
  <c r="Q1544" i="7"/>
  <c r="P1544" i="7"/>
  <c r="O1544" i="7"/>
  <c r="N1544" i="7"/>
  <c r="U1543" i="7"/>
  <c r="Q1543" i="7"/>
  <c r="P1543" i="7"/>
  <c r="O1543" i="7"/>
  <c r="N1543" i="7"/>
  <c r="Q1542" i="7"/>
  <c r="P1542" i="7"/>
  <c r="O1542" i="7"/>
  <c r="N1542" i="7"/>
  <c r="T1541" i="7"/>
  <c r="R1541" i="7"/>
  <c r="Q1541" i="7"/>
  <c r="U1541" i="7" s="1"/>
  <c r="P1541" i="7"/>
  <c r="O1541" i="7"/>
  <c r="S1541" i="7" s="1"/>
  <c r="V1541" i="7" s="1"/>
  <c r="N1541" i="7"/>
  <c r="T1540" i="7"/>
  <c r="S1540" i="7"/>
  <c r="R1540" i="7"/>
  <c r="Q1540" i="7"/>
  <c r="P1540" i="7"/>
  <c r="O1540" i="7"/>
  <c r="N1540" i="7"/>
  <c r="Q1539" i="7"/>
  <c r="P1539" i="7"/>
  <c r="O1539" i="7"/>
  <c r="N1539" i="7"/>
  <c r="Q1538" i="7"/>
  <c r="P1538" i="7"/>
  <c r="O1538" i="7"/>
  <c r="N1538" i="7"/>
  <c r="Q1537" i="7"/>
  <c r="P1537" i="7"/>
  <c r="O1537" i="7"/>
  <c r="N1537" i="7"/>
  <c r="S1536" i="7"/>
  <c r="Q1536" i="7"/>
  <c r="P1536" i="7"/>
  <c r="O1536" i="7"/>
  <c r="N1536" i="7"/>
  <c r="R1536" i="7" s="1"/>
  <c r="Q1535" i="7"/>
  <c r="P1535" i="7"/>
  <c r="O1535" i="7"/>
  <c r="N1535" i="7"/>
  <c r="U1535" i="7" s="1"/>
  <c r="U1534" i="7"/>
  <c r="T1534" i="7"/>
  <c r="S1534" i="7"/>
  <c r="Q1534" i="7"/>
  <c r="P1534" i="7"/>
  <c r="O1534" i="7"/>
  <c r="N1534" i="7"/>
  <c r="R1534" i="7" s="1"/>
  <c r="R1533" i="7"/>
  <c r="Q1533" i="7"/>
  <c r="T1533" i="7" s="1"/>
  <c r="P1533" i="7"/>
  <c r="O1533" i="7"/>
  <c r="N1533" i="7"/>
  <c r="U1533" i="7" s="1"/>
  <c r="Q1532" i="7"/>
  <c r="P1532" i="7"/>
  <c r="U1532" i="7" s="1"/>
  <c r="O1532" i="7"/>
  <c r="T1532" i="7" s="1"/>
  <c r="N1532" i="7"/>
  <c r="Q1531" i="7"/>
  <c r="P1531" i="7"/>
  <c r="O1531" i="7"/>
  <c r="N1531" i="7"/>
  <c r="Q1530" i="7"/>
  <c r="P1530" i="7"/>
  <c r="O1530" i="7"/>
  <c r="N1530" i="7"/>
  <c r="U1530" i="7" s="1"/>
  <c r="Q1529" i="7"/>
  <c r="P1529" i="7"/>
  <c r="O1529" i="7"/>
  <c r="U1529" i="7" s="1"/>
  <c r="N1529" i="7"/>
  <c r="T1529" i="7" s="1"/>
  <c r="U1528" i="7"/>
  <c r="T1528" i="7"/>
  <c r="S1528" i="7"/>
  <c r="Q1528" i="7"/>
  <c r="P1528" i="7"/>
  <c r="O1528" i="7"/>
  <c r="N1528" i="7"/>
  <c r="R1528" i="7" s="1"/>
  <c r="R1527" i="7"/>
  <c r="Q1527" i="7"/>
  <c r="T1527" i="7" s="1"/>
  <c r="P1527" i="7"/>
  <c r="O1527" i="7"/>
  <c r="N1527" i="7"/>
  <c r="U1527" i="7" s="1"/>
  <c r="Q1526" i="7"/>
  <c r="P1526" i="7"/>
  <c r="U1526" i="7" s="1"/>
  <c r="O1526" i="7"/>
  <c r="T1526" i="7" s="1"/>
  <c r="N1526" i="7"/>
  <c r="Q1525" i="7"/>
  <c r="P1525" i="7"/>
  <c r="O1525" i="7"/>
  <c r="N1525" i="7"/>
  <c r="Q1524" i="7"/>
  <c r="P1524" i="7"/>
  <c r="O1524" i="7"/>
  <c r="N1524" i="7"/>
  <c r="U1524" i="7" s="1"/>
  <c r="Q1523" i="7"/>
  <c r="P1523" i="7"/>
  <c r="O1523" i="7"/>
  <c r="N1523" i="7"/>
  <c r="U1523" i="7" s="1"/>
  <c r="U1522" i="7"/>
  <c r="T1522" i="7"/>
  <c r="S1522" i="7"/>
  <c r="Q1522" i="7"/>
  <c r="P1522" i="7"/>
  <c r="O1522" i="7"/>
  <c r="N1522" i="7"/>
  <c r="R1522" i="7" s="1"/>
  <c r="R1521" i="7"/>
  <c r="Q1521" i="7"/>
  <c r="T1521" i="7" s="1"/>
  <c r="P1521" i="7"/>
  <c r="O1521" i="7"/>
  <c r="N1521" i="7"/>
  <c r="U1521" i="7" s="1"/>
  <c r="Q1520" i="7"/>
  <c r="P1520" i="7"/>
  <c r="U1520" i="7" s="1"/>
  <c r="O1520" i="7"/>
  <c r="N1520" i="7"/>
  <c r="Q1519" i="7"/>
  <c r="P1519" i="7"/>
  <c r="O1519" i="7"/>
  <c r="N1519" i="7"/>
  <c r="Q1518" i="7"/>
  <c r="P1518" i="7"/>
  <c r="O1518" i="7"/>
  <c r="N1518" i="7"/>
  <c r="U1518" i="7" s="1"/>
  <c r="Q1517" i="7"/>
  <c r="P1517" i="7"/>
  <c r="O1517" i="7"/>
  <c r="N1517" i="7"/>
  <c r="U1517" i="7" s="1"/>
  <c r="U1516" i="7"/>
  <c r="T1516" i="7"/>
  <c r="S1516" i="7"/>
  <c r="Q1516" i="7"/>
  <c r="P1516" i="7"/>
  <c r="O1516" i="7"/>
  <c r="N1516" i="7"/>
  <c r="R1516" i="7" s="1"/>
  <c r="R1515" i="7"/>
  <c r="Q1515" i="7"/>
  <c r="T1515" i="7" s="1"/>
  <c r="P1515" i="7"/>
  <c r="O1515" i="7"/>
  <c r="N1515" i="7"/>
  <c r="U1515" i="7" s="1"/>
  <c r="Q1514" i="7"/>
  <c r="P1514" i="7"/>
  <c r="U1514" i="7" s="1"/>
  <c r="O1514" i="7"/>
  <c r="T1514" i="7" s="1"/>
  <c r="N1514" i="7"/>
  <c r="Q1513" i="7"/>
  <c r="P1513" i="7"/>
  <c r="O1513" i="7"/>
  <c r="N1513" i="7"/>
  <c r="Q1512" i="7"/>
  <c r="P1512" i="7"/>
  <c r="O1512" i="7"/>
  <c r="N1512" i="7"/>
  <c r="U1512" i="7" s="1"/>
  <c r="Q1511" i="7"/>
  <c r="P1511" i="7"/>
  <c r="O1511" i="7"/>
  <c r="N1511" i="7"/>
  <c r="U1511" i="7" s="1"/>
  <c r="U1510" i="7"/>
  <c r="T1510" i="7"/>
  <c r="S1510" i="7"/>
  <c r="Q1510" i="7"/>
  <c r="P1510" i="7"/>
  <c r="O1510" i="7"/>
  <c r="N1510" i="7"/>
  <c r="R1510" i="7" s="1"/>
  <c r="R1509" i="7"/>
  <c r="Q1509" i="7"/>
  <c r="T1509" i="7" s="1"/>
  <c r="P1509" i="7"/>
  <c r="O1509" i="7"/>
  <c r="N1509" i="7"/>
  <c r="U1509" i="7" s="1"/>
  <c r="Q1508" i="7"/>
  <c r="P1508" i="7"/>
  <c r="U1508" i="7" s="1"/>
  <c r="O1508" i="7"/>
  <c r="T1508" i="7" s="1"/>
  <c r="N1508" i="7"/>
  <c r="Q1507" i="7"/>
  <c r="P1507" i="7"/>
  <c r="O1507" i="7"/>
  <c r="N1507" i="7"/>
  <c r="Q1506" i="7"/>
  <c r="P1506" i="7"/>
  <c r="O1506" i="7"/>
  <c r="N1506" i="7"/>
  <c r="U1506" i="7" s="1"/>
  <c r="Q1505" i="7"/>
  <c r="P1505" i="7"/>
  <c r="O1505" i="7"/>
  <c r="N1505" i="7"/>
  <c r="U1505" i="7" s="1"/>
  <c r="U1504" i="7"/>
  <c r="T1504" i="7"/>
  <c r="S1504" i="7"/>
  <c r="Q1504" i="7"/>
  <c r="P1504" i="7"/>
  <c r="O1504" i="7"/>
  <c r="N1504" i="7"/>
  <c r="R1504" i="7" s="1"/>
  <c r="R1503" i="7"/>
  <c r="Q1503" i="7"/>
  <c r="T1503" i="7" s="1"/>
  <c r="P1503" i="7"/>
  <c r="O1503" i="7"/>
  <c r="N1503" i="7"/>
  <c r="U1503" i="7" s="1"/>
  <c r="Q1502" i="7"/>
  <c r="P1502" i="7"/>
  <c r="U1502" i="7" s="1"/>
  <c r="O1502" i="7"/>
  <c r="N1502" i="7"/>
  <c r="Q1501" i="7"/>
  <c r="P1501" i="7"/>
  <c r="O1501" i="7"/>
  <c r="N1501" i="7"/>
  <c r="Q1500" i="7"/>
  <c r="P1500" i="7"/>
  <c r="O1500" i="7"/>
  <c r="N1500" i="7"/>
  <c r="U1500" i="7" s="1"/>
  <c r="Q1499" i="7"/>
  <c r="P1499" i="7"/>
  <c r="O1499" i="7"/>
  <c r="N1499" i="7"/>
  <c r="U1499" i="7" s="1"/>
  <c r="U1498" i="7"/>
  <c r="T1498" i="7"/>
  <c r="S1498" i="7"/>
  <c r="Q1498" i="7"/>
  <c r="P1498" i="7"/>
  <c r="O1498" i="7"/>
  <c r="N1498" i="7"/>
  <c r="R1498" i="7" s="1"/>
  <c r="R1497" i="7"/>
  <c r="Q1497" i="7"/>
  <c r="T1497" i="7" s="1"/>
  <c r="P1497" i="7"/>
  <c r="O1497" i="7"/>
  <c r="N1497" i="7"/>
  <c r="U1497" i="7" s="1"/>
  <c r="Q1496" i="7"/>
  <c r="P1496" i="7"/>
  <c r="U1496" i="7" s="1"/>
  <c r="O1496" i="7"/>
  <c r="T1496" i="7" s="1"/>
  <c r="N1496" i="7"/>
  <c r="S1496" i="7" s="1"/>
  <c r="Q1495" i="7"/>
  <c r="P1495" i="7"/>
  <c r="O1495" i="7"/>
  <c r="N1495" i="7"/>
  <c r="Q1494" i="7"/>
  <c r="P1494" i="7"/>
  <c r="O1494" i="7"/>
  <c r="N1494" i="7"/>
  <c r="U1494" i="7" s="1"/>
  <c r="Q1493" i="7"/>
  <c r="P1493" i="7"/>
  <c r="O1493" i="7"/>
  <c r="N1493" i="7"/>
  <c r="U1493" i="7" s="1"/>
  <c r="U1492" i="7"/>
  <c r="T1492" i="7"/>
  <c r="S1492" i="7"/>
  <c r="Q1492" i="7"/>
  <c r="P1492" i="7"/>
  <c r="O1492" i="7"/>
  <c r="N1492" i="7"/>
  <c r="R1492" i="7" s="1"/>
  <c r="R1491" i="7"/>
  <c r="Q1491" i="7"/>
  <c r="T1491" i="7" s="1"/>
  <c r="P1491" i="7"/>
  <c r="O1491" i="7"/>
  <c r="N1491" i="7"/>
  <c r="U1491" i="7" s="1"/>
  <c r="Q1490" i="7"/>
  <c r="P1490" i="7"/>
  <c r="U1490" i="7" s="1"/>
  <c r="O1490" i="7"/>
  <c r="N1490" i="7"/>
  <c r="Q1489" i="7"/>
  <c r="P1489" i="7"/>
  <c r="O1489" i="7"/>
  <c r="N1489" i="7"/>
  <c r="Q1488" i="7"/>
  <c r="P1488" i="7"/>
  <c r="O1488" i="7"/>
  <c r="N1488" i="7"/>
  <c r="U1488" i="7" s="1"/>
  <c r="Q1487" i="7"/>
  <c r="P1487" i="7"/>
  <c r="O1487" i="7"/>
  <c r="N1487" i="7"/>
  <c r="U1487" i="7" s="1"/>
  <c r="U1486" i="7"/>
  <c r="T1486" i="7"/>
  <c r="S1486" i="7"/>
  <c r="Q1486" i="7"/>
  <c r="P1486" i="7"/>
  <c r="O1486" i="7"/>
  <c r="N1486" i="7"/>
  <c r="R1486" i="7" s="1"/>
  <c r="R1485" i="7"/>
  <c r="Q1485" i="7"/>
  <c r="T1485" i="7" s="1"/>
  <c r="P1485" i="7"/>
  <c r="O1485" i="7"/>
  <c r="U1485" i="7" s="1"/>
  <c r="N1485" i="7"/>
  <c r="Q1484" i="7"/>
  <c r="P1484" i="7"/>
  <c r="U1484" i="7" s="1"/>
  <c r="O1484" i="7"/>
  <c r="N1484" i="7"/>
  <c r="S1484" i="7" s="1"/>
  <c r="Q1483" i="7"/>
  <c r="P1483" i="7"/>
  <c r="O1483" i="7"/>
  <c r="N1483" i="7"/>
  <c r="Q1482" i="7"/>
  <c r="P1482" i="7"/>
  <c r="O1482" i="7"/>
  <c r="N1482" i="7"/>
  <c r="U1482" i="7" s="1"/>
  <c r="Q1481" i="7"/>
  <c r="P1481" i="7"/>
  <c r="O1481" i="7"/>
  <c r="N1481" i="7"/>
  <c r="U1481" i="7" s="1"/>
  <c r="U1480" i="7"/>
  <c r="T1480" i="7"/>
  <c r="S1480" i="7"/>
  <c r="Q1480" i="7"/>
  <c r="P1480" i="7"/>
  <c r="O1480" i="7"/>
  <c r="N1480" i="7"/>
  <c r="R1480" i="7" s="1"/>
  <c r="R1479" i="7"/>
  <c r="Q1479" i="7"/>
  <c r="T1479" i="7" s="1"/>
  <c r="P1479" i="7"/>
  <c r="O1479" i="7"/>
  <c r="N1479" i="7"/>
  <c r="U1479" i="7" s="1"/>
  <c r="Q1478" i="7"/>
  <c r="P1478" i="7"/>
  <c r="U1478" i="7" s="1"/>
  <c r="O1478" i="7"/>
  <c r="T1478" i="7" s="1"/>
  <c r="N1478" i="7"/>
  <c r="S1478" i="7" s="1"/>
  <c r="Q1477" i="7"/>
  <c r="P1477" i="7"/>
  <c r="O1477" i="7"/>
  <c r="N1477" i="7"/>
  <c r="Q1476" i="7"/>
  <c r="P1476" i="7"/>
  <c r="O1476" i="7"/>
  <c r="N1476" i="7"/>
  <c r="U1476" i="7" s="1"/>
  <c r="Q1475" i="7"/>
  <c r="P1475" i="7"/>
  <c r="O1475" i="7"/>
  <c r="N1475" i="7"/>
  <c r="U1475" i="7" s="1"/>
  <c r="U1474" i="7"/>
  <c r="T1474" i="7"/>
  <c r="S1474" i="7"/>
  <c r="Q1474" i="7"/>
  <c r="P1474" i="7"/>
  <c r="O1474" i="7"/>
  <c r="N1474" i="7"/>
  <c r="R1474" i="7" s="1"/>
  <c r="R1473" i="7"/>
  <c r="Q1473" i="7"/>
  <c r="T1473" i="7" s="1"/>
  <c r="P1473" i="7"/>
  <c r="O1473" i="7"/>
  <c r="N1473" i="7"/>
  <c r="U1473" i="7" s="1"/>
  <c r="Q1472" i="7"/>
  <c r="P1472" i="7"/>
  <c r="U1472" i="7" s="1"/>
  <c r="O1472" i="7"/>
  <c r="T1472" i="7" s="1"/>
  <c r="N1472" i="7"/>
  <c r="S1472" i="7" s="1"/>
  <c r="Q1471" i="7"/>
  <c r="P1471" i="7"/>
  <c r="O1471" i="7"/>
  <c r="N1471" i="7"/>
  <c r="Q1470" i="7"/>
  <c r="P1470" i="7"/>
  <c r="O1470" i="7"/>
  <c r="N1470" i="7"/>
  <c r="U1470" i="7" s="1"/>
  <c r="Q1469" i="7"/>
  <c r="P1469" i="7"/>
  <c r="O1469" i="7"/>
  <c r="N1469" i="7"/>
  <c r="U1469" i="7" s="1"/>
  <c r="U1468" i="7"/>
  <c r="T1468" i="7"/>
  <c r="S1468" i="7"/>
  <c r="Q1468" i="7"/>
  <c r="P1468" i="7"/>
  <c r="O1468" i="7"/>
  <c r="N1468" i="7"/>
  <c r="R1468" i="7" s="1"/>
  <c r="R1467" i="7"/>
  <c r="Q1467" i="7"/>
  <c r="T1467" i="7" s="1"/>
  <c r="P1467" i="7"/>
  <c r="O1467" i="7"/>
  <c r="N1467" i="7"/>
  <c r="U1467" i="7" s="1"/>
  <c r="Q1466" i="7"/>
  <c r="P1466" i="7"/>
  <c r="U1466" i="7" s="1"/>
  <c r="O1466" i="7"/>
  <c r="N1466" i="7"/>
  <c r="Q1465" i="7"/>
  <c r="P1465" i="7"/>
  <c r="O1465" i="7"/>
  <c r="N1465" i="7"/>
  <c r="Q1464" i="7"/>
  <c r="P1464" i="7"/>
  <c r="O1464" i="7"/>
  <c r="N1464" i="7"/>
  <c r="U1464" i="7" s="1"/>
  <c r="Q1463" i="7"/>
  <c r="P1463" i="7"/>
  <c r="O1463" i="7"/>
  <c r="U1463" i="7" s="1"/>
  <c r="N1463" i="7"/>
  <c r="T1463" i="7" s="1"/>
  <c r="U1462" i="7"/>
  <c r="T1462" i="7"/>
  <c r="S1462" i="7"/>
  <c r="Q1462" i="7"/>
  <c r="P1462" i="7"/>
  <c r="O1462" i="7"/>
  <c r="N1462" i="7"/>
  <c r="R1462" i="7" s="1"/>
  <c r="R1461" i="7"/>
  <c r="Q1461" i="7"/>
  <c r="T1461" i="7" s="1"/>
  <c r="P1461" i="7"/>
  <c r="O1461" i="7"/>
  <c r="N1461" i="7"/>
  <c r="U1461" i="7" s="1"/>
  <c r="Q1460" i="7"/>
  <c r="P1460" i="7"/>
  <c r="U1460" i="7" s="1"/>
  <c r="O1460" i="7"/>
  <c r="T1460" i="7" s="1"/>
  <c r="N1460" i="7"/>
  <c r="S1460" i="7" s="1"/>
  <c r="Q1459" i="7"/>
  <c r="P1459" i="7"/>
  <c r="O1459" i="7"/>
  <c r="N1459" i="7"/>
  <c r="Q1458" i="7"/>
  <c r="P1458" i="7"/>
  <c r="O1458" i="7"/>
  <c r="N1458" i="7"/>
  <c r="U1458" i="7" s="1"/>
  <c r="Q1457" i="7"/>
  <c r="P1457" i="7"/>
  <c r="O1457" i="7"/>
  <c r="U1457" i="7" s="1"/>
  <c r="N1457" i="7"/>
  <c r="T1457" i="7" s="1"/>
  <c r="U1456" i="7"/>
  <c r="T1456" i="7"/>
  <c r="S1456" i="7"/>
  <c r="Q1456" i="7"/>
  <c r="P1456" i="7"/>
  <c r="O1456" i="7"/>
  <c r="N1456" i="7"/>
  <c r="R1456" i="7" s="1"/>
  <c r="R1455" i="7"/>
  <c r="Q1455" i="7"/>
  <c r="T1455" i="7" s="1"/>
  <c r="P1455" i="7"/>
  <c r="O1455" i="7"/>
  <c r="N1455" i="7"/>
  <c r="U1455" i="7" s="1"/>
  <c r="Q1454" i="7"/>
  <c r="P1454" i="7"/>
  <c r="U1454" i="7" s="1"/>
  <c r="O1454" i="7"/>
  <c r="T1454" i="7" s="1"/>
  <c r="N1454" i="7"/>
  <c r="S1454" i="7" s="1"/>
  <c r="Q1453" i="7"/>
  <c r="P1453" i="7"/>
  <c r="O1453" i="7"/>
  <c r="N1453" i="7"/>
  <c r="Q1452" i="7"/>
  <c r="P1452" i="7"/>
  <c r="O1452" i="7"/>
  <c r="N1452" i="7"/>
  <c r="U1452" i="7" s="1"/>
  <c r="Q1451" i="7"/>
  <c r="P1451" i="7"/>
  <c r="O1451" i="7"/>
  <c r="U1451" i="7" s="1"/>
  <c r="N1451" i="7"/>
  <c r="T1451" i="7" s="1"/>
  <c r="U1450" i="7"/>
  <c r="T1450" i="7"/>
  <c r="S1450" i="7"/>
  <c r="Q1450" i="7"/>
  <c r="P1450" i="7"/>
  <c r="O1450" i="7"/>
  <c r="N1450" i="7"/>
  <c r="R1450" i="7" s="1"/>
  <c r="R1449" i="7"/>
  <c r="Q1449" i="7"/>
  <c r="T1449" i="7" s="1"/>
  <c r="P1449" i="7"/>
  <c r="O1449" i="7"/>
  <c r="N1449" i="7"/>
  <c r="U1449" i="7" s="1"/>
  <c r="Q1448" i="7"/>
  <c r="P1448" i="7"/>
  <c r="U1448" i="7" s="1"/>
  <c r="O1448" i="7"/>
  <c r="T1448" i="7" s="1"/>
  <c r="N1448" i="7"/>
  <c r="Q1447" i="7"/>
  <c r="P1447" i="7"/>
  <c r="O1447" i="7"/>
  <c r="N1447" i="7"/>
  <c r="Q1446" i="7"/>
  <c r="P1446" i="7"/>
  <c r="O1446" i="7"/>
  <c r="N1446" i="7"/>
  <c r="U1446" i="7" s="1"/>
  <c r="Q1445" i="7"/>
  <c r="P1445" i="7"/>
  <c r="O1445" i="7"/>
  <c r="U1445" i="7" s="1"/>
  <c r="N1445" i="7"/>
  <c r="T1445" i="7" s="1"/>
  <c r="U1444" i="7"/>
  <c r="T1444" i="7"/>
  <c r="S1444" i="7"/>
  <c r="Q1444" i="7"/>
  <c r="P1444" i="7"/>
  <c r="O1444" i="7"/>
  <c r="N1444" i="7"/>
  <c r="R1444" i="7" s="1"/>
  <c r="R1443" i="7"/>
  <c r="Q1443" i="7"/>
  <c r="T1443" i="7" s="1"/>
  <c r="P1443" i="7"/>
  <c r="O1443" i="7"/>
  <c r="N1443" i="7"/>
  <c r="U1443" i="7" s="1"/>
  <c r="Q1442" i="7"/>
  <c r="P1442" i="7"/>
  <c r="U1442" i="7" s="1"/>
  <c r="O1442" i="7"/>
  <c r="T1442" i="7" s="1"/>
  <c r="N1442" i="7"/>
  <c r="Q1441" i="7"/>
  <c r="P1441" i="7"/>
  <c r="O1441" i="7"/>
  <c r="N1441" i="7"/>
  <c r="Q1440" i="7"/>
  <c r="P1440" i="7"/>
  <c r="O1440" i="7"/>
  <c r="N1440" i="7"/>
  <c r="U1440" i="7" s="1"/>
  <c r="Q1439" i="7"/>
  <c r="P1439" i="7"/>
  <c r="O1439" i="7"/>
  <c r="U1439" i="7" s="1"/>
  <c r="N1439" i="7"/>
  <c r="T1439" i="7" s="1"/>
  <c r="U1438" i="7"/>
  <c r="T1438" i="7"/>
  <c r="S1438" i="7"/>
  <c r="Q1438" i="7"/>
  <c r="P1438" i="7"/>
  <c r="O1438" i="7"/>
  <c r="N1438" i="7"/>
  <c r="R1438" i="7" s="1"/>
  <c r="R1437" i="7"/>
  <c r="Q1437" i="7"/>
  <c r="T1437" i="7" s="1"/>
  <c r="P1437" i="7"/>
  <c r="O1437" i="7"/>
  <c r="N1437" i="7"/>
  <c r="U1437" i="7" s="1"/>
  <c r="Q1436" i="7"/>
  <c r="P1436" i="7"/>
  <c r="U1436" i="7" s="1"/>
  <c r="O1436" i="7"/>
  <c r="T1436" i="7" s="1"/>
  <c r="N1436" i="7"/>
  <c r="S1436" i="7" s="1"/>
  <c r="Q1435" i="7"/>
  <c r="P1435" i="7"/>
  <c r="O1435" i="7"/>
  <c r="N1435" i="7"/>
  <c r="Q1434" i="7"/>
  <c r="P1434" i="7"/>
  <c r="O1434" i="7"/>
  <c r="N1434" i="7"/>
  <c r="U1434" i="7" s="1"/>
  <c r="Q1433" i="7"/>
  <c r="P1433" i="7"/>
  <c r="O1433" i="7"/>
  <c r="U1433" i="7" s="1"/>
  <c r="N1433" i="7"/>
  <c r="T1433" i="7" s="1"/>
  <c r="T1432" i="7"/>
  <c r="Q1432" i="7"/>
  <c r="S1432" i="7" s="1"/>
  <c r="P1432" i="7"/>
  <c r="O1432" i="7"/>
  <c r="N1432" i="7"/>
  <c r="R1432" i="7" s="1"/>
  <c r="R1431" i="7"/>
  <c r="Q1431" i="7"/>
  <c r="P1431" i="7"/>
  <c r="O1431" i="7"/>
  <c r="T1431" i="7" s="1"/>
  <c r="N1431" i="7"/>
  <c r="U1431" i="7" s="1"/>
  <c r="Q1430" i="7"/>
  <c r="P1430" i="7"/>
  <c r="U1430" i="7" s="1"/>
  <c r="O1430" i="7"/>
  <c r="N1430" i="7"/>
  <c r="Q1429" i="7"/>
  <c r="P1429" i="7"/>
  <c r="O1429" i="7"/>
  <c r="N1429" i="7"/>
  <c r="Q1428" i="7"/>
  <c r="U1428" i="7" s="1"/>
  <c r="P1428" i="7"/>
  <c r="O1428" i="7"/>
  <c r="N1428" i="7"/>
  <c r="T1428" i="7" s="1"/>
  <c r="Q1427" i="7"/>
  <c r="P1427" i="7"/>
  <c r="O1427" i="7"/>
  <c r="U1427" i="7" s="1"/>
  <c r="N1427" i="7"/>
  <c r="T1427" i="7" s="1"/>
  <c r="T1426" i="7"/>
  <c r="Q1426" i="7"/>
  <c r="S1426" i="7" s="1"/>
  <c r="P1426" i="7"/>
  <c r="O1426" i="7"/>
  <c r="N1426" i="7"/>
  <c r="R1426" i="7" s="1"/>
  <c r="R1425" i="7"/>
  <c r="Q1425" i="7"/>
  <c r="P1425" i="7"/>
  <c r="O1425" i="7"/>
  <c r="T1425" i="7" s="1"/>
  <c r="N1425" i="7"/>
  <c r="U1425" i="7" s="1"/>
  <c r="Q1424" i="7"/>
  <c r="P1424" i="7"/>
  <c r="U1424" i="7" s="1"/>
  <c r="O1424" i="7"/>
  <c r="T1424" i="7" s="1"/>
  <c r="N1424" i="7"/>
  <c r="S1424" i="7" s="1"/>
  <c r="Q1423" i="7"/>
  <c r="P1423" i="7"/>
  <c r="O1423" i="7"/>
  <c r="N1423" i="7"/>
  <c r="Q1422" i="7"/>
  <c r="U1422" i="7" s="1"/>
  <c r="P1422" i="7"/>
  <c r="O1422" i="7"/>
  <c r="N1422" i="7"/>
  <c r="T1422" i="7" s="1"/>
  <c r="Q1421" i="7"/>
  <c r="P1421" i="7"/>
  <c r="O1421" i="7"/>
  <c r="U1421" i="7" s="1"/>
  <c r="N1421" i="7"/>
  <c r="T1421" i="7" s="1"/>
  <c r="T1420" i="7"/>
  <c r="Q1420" i="7"/>
  <c r="S1420" i="7" s="1"/>
  <c r="P1420" i="7"/>
  <c r="O1420" i="7"/>
  <c r="N1420" i="7"/>
  <c r="R1420" i="7" s="1"/>
  <c r="R1419" i="7"/>
  <c r="Q1419" i="7"/>
  <c r="P1419" i="7"/>
  <c r="O1419" i="7"/>
  <c r="T1419" i="7" s="1"/>
  <c r="N1419" i="7"/>
  <c r="U1419" i="7" s="1"/>
  <c r="Q1418" i="7"/>
  <c r="P1418" i="7"/>
  <c r="U1418" i="7" s="1"/>
  <c r="O1418" i="7"/>
  <c r="R1418" i="7" s="1"/>
  <c r="N1418" i="7"/>
  <c r="T1418" i="7" s="1"/>
  <c r="Q1417" i="7"/>
  <c r="P1417" i="7"/>
  <c r="O1417" i="7"/>
  <c r="N1417" i="7"/>
  <c r="Q1416" i="7"/>
  <c r="U1416" i="7" s="1"/>
  <c r="P1416" i="7"/>
  <c r="O1416" i="7"/>
  <c r="N1416" i="7"/>
  <c r="T1416" i="7" s="1"/>
  <c r="Q1415" i="7"/>
  <c r="P1415" i="7"/>
  <c r="O1415" i="7"/>
  <c r="U1415" i="7" s="1"/>
  <c r="N1415" i="7"/>
  <c r="T1415" i="7" s="1"/>
  <c r="T1414" i="7"/>
  <c r="Q1414" i="7"/>
  <c r="S1414" i="7" s="1"/>
  <c r="P1414" i="7"/>
  <c r="O1414" i="7"/>
  <c r="N1414" i="7"/>
  <c r="R1414" i="7" s="1"/>
  <c r="R1413" i="7"/>
  <c r="Q1413" i="7"/>
  <c r="P1413" i="7"/>
  <c r="O1413" i="7"/>
  <c r="T1413" i="7" s="1"/>
  <c r="N1413" i="7"/>
  <c r="U1413" i="7" s="1"/>
  <c r="Q1412" i="7"/>
  <c r="P1412" i="7"/>
  <c r="U1412" i="7" s="1"/>
  <c r="O1412" i="7"/>
  <c r="R1412" i="7" s="1"/>
  <c r="N1412" i="7"/>
  <c r="T1412" i="7" s="1"/>
  <c r="Q1411" i="7"/>
  <c r="P1411" i="7"/>
  <c r="O1411" i="7"/>
  <c r="N1411" i="7"/>
  <c r="Q1410" i="7"/>
  <c r="U1410" i="7" s="1"/>
  <c r="P1410" i="7"/>
  <c r="O1410" i="7"/>
  <c r="N1410" i="7"/>
  <c r="T1410" i="7" s="1"/>
  <c r="Q1409" i="7"/>
  <c r="P1409" i="7"/>
  <c r="O1409" i="7"/>
  <c r="U1409" i="7" s="1"/>
  <c r="N1409" i="7"/>
  <c r="T1409" i="7" s="1"/>
  <c r="T1408" i="7"/>
  <c r="Q1408" i="7"/>
  <c r="P1408" i="7"/>
  <c r="O1408" i="7"/>
  <c r="N1408" i="7"/>
  <c r="S1408" i="7" s="1"/>
  <c r="R1407" i="7"/>
  <c r="Q1407" i="7"/>
  <c r="P1407" i="7"/>
  <c r="O1407" i="7"/>
  <c r="N1407" i="7"/>
  <c r="U1407" i="7" s="1"/>
  <c r="Q1406" i="7"/>
  <c r="P1406" i="7"/>
  <c r="U1406" i="7" s="1"/>
  <c r="O1406" i="7"/>
  <c r="N1406" i="7"/>
  <c r="Q1405" i="7"/>
  <c r="P1405" i="7"/>
  <c r="O1405" i="7"/>
  <c r="N1405" i="7"/>
  <c r="Q1404" i="7"/>
  <c r="U1404" i="7" s="1"/>
  <c r="P1404" i="7"/>
  <c r="O1404" i="7"/>
  <c r="N1404" i="7"/>
  <c r="T1404" i="7" s="1"/>
  <c r="Q1403" i="7"/>
  <c r="P1403" i="7"/>
  <c r="O1403" i="7"/>
  <c r="S1403" i="7" s="1"/>
  <c r="N1403" i="7"/>
  <c r="U1403" i="7" s="1"/>
  <c r="T1402" i="7"/>
  <c r="Q1402" i="7"/>
  <c r="P1402" i="7"/>
  <c r="O1402" i="7"/>
  <c r="N1402" i="7"/>
  <c r="S1402" i="7" s="1"/>
  <c r="R1401" i="7"/>
  <c r="Q1401" i="7"/>
  <c r="P1401" i="7"/>
  <c r="O1401" i="7"/>
  <c r="U1401" i="7" s="1"/>
  <c r="N1401" i="7"/>
  <c r="Q1400" i="7"/>
  <c r="P1400" i="7"/>
  <c r="U1400" i="7" s="1"/>
  <c r="O1400" i="7"/>
  <c r="N1400" i="7"/>
  <c r="T1400" i="7" s="1"/>
  <c r="Q1399" i="7"/>
  <c r="P1399" i="7"/>
  <c r="O1399" i="7"/>
  <c r="N1399" i="7"/>
  <c r="Q1398" i="7"/>
  <c r="U1398" i="7" s="1"/>
  <c r="P1398" i="7"/>
  <c r="O1398" i="7"/>
  <c r="N1398" i="7"/>
  <c r="T1398" i="7" s="1"/>
  <c r="Q1397" i="7"/>
  <c r="P1397" i="7"/>
  <c r="O1397" i="7"/>
  <c r="S1397" i="7" s="1"/>
  <c r="N1397" i="7"/>
  <c r="U1397" i="7" s="1"/>
  <c r="T1396" i="7"/>
  <c r="Q1396" i="7"/>
  <c r="P1396" i="7"/>
  <c r="O1396" i="7"/>
  <c r="N1396" i="7"/>
  <c r="S1396" i="7" s="1"/>
  <c r="R1395" i="7"/>
  <c r="Q1395" i="7"/>
  <c r="P1395" i="7"/>
  <c r="O1395" i="7"/>
  <c r="U1395" i="7" s="1"/>
  <c r="N1395" i="7"/>
  <c r="Q1394" i="7"/>
  <c r="P1394" i="7"/>
  <c r="U1394" i="7" s="1"/>
  <c r="O1394" i="7"/>
  <c r="R1394" i="7" s="1"/>
  <c r="N1394" i="7"/>
  <c r="T1394" i="7" s="1"/>
  <c r="Q1393" i="7"/>
  <c r="P1393" i="7"/>
  <c r="O1393" i="7"/>
  <c r="N1393" i="7"/>
  <c r="Q1392" i="7"/>
  <c r="U1392" i="7" s="1"/>
  <c r="P1392" i="7"/>
  <c r="O1392" i="7"/>
  <c r="N1392" i="7"/>
  <c r="T1392" i="7" s="1"/>
  <c r="Q1391" i="7"/>
  <c r="P1391" i="7"/>
  <c r="O1391" i="7"/>
  <c r="S1391" i="7" s="1"/>
  <c r="N1391" i="7"/>
  <c r="U1391" i="7" s="1"/>
  <c r="T1390" i="7"/>
  <c r="Q1390" i="7"/>
  <c r="P1390" i="7"/>
  <c r="O1390" i="7"/>
  <c r="N1390" i="7"/>
  <c r="S1390" i="7" s="1"/>
  <c r="R1389" i="7"/>
  <c r="Q1389" i="7"/>
  <c r="P1389" i="7"/>
  <c r="O1389" i="7"/>
  <c r="N1389" i="7"/>
  <c r="U1389" i="7" s="1"/>
  <c r="Q1388" i="7"/>
  <c r="P1388" i="7"/>
  <c r="U1388" i="7" s="1"/>
  <c r="O1388" i="7"/>
  <c r="N1388" i="7"/>
  <c r="T1388" i="7" s="1"/>
  <c r="Q1387" i="7"/>
  <c r="P1387" i="7"/>
  <c r="O1387" i="7"/>
  <c r="N1387" i="7"/>
  <c r="Q1386" i="7"/>
  <c r="U1386" i="7" s="1"/>
  <c r="P1386" i="7"/>
  <c r="O1386" i="7"/>
  <c r="N1386" i="7"/>
  <c r="T1386" i="7" s="1"/>
  <c r="Q1385" i="7"/>
  <c r="P1385" i="7"/>
  <c r="O1385" i="7"/>
  <c r="S1385" i="7" s="1"/>
  <c r="N1385" i="7"/>
  <c r="U1385" i="7" s="1"/>
  <c r="T1384" i="7"/>
  <c r="Q1384" i="7"/>
  <c r="P1384" i="7"/>
  <c r="O1384" i="7"/>
  <c r="N1384" i="7"/>
  <c r="S1384" i="7" s="1"/>
  <c r="R1383" i="7"/>
  <c r="Q1383" i="7"/>
  <c r="P1383" i="7"/>
  <c r="O1383" i="7"/>
  <c r="N1383" i="7"/>
  <c r="U1383" i="7" s="1"/>
  <c r="Q1382" i="7"/>
  <c r="P1382" i="7"/>
  <c r="U1382" i="7" s="1"/>
  <c r="O1382" i="7"/>
  <c r="N1382" i="7"/>
  <c r="Q1381" i="7"/>
  <c r="P1381" i="7"/>
  <c r="O1381" i="7"/>
  <c r="N1381" i="7"/>
  <c r="Q1380" i="7"/>
  <c r="U1380" i="7" s="1"/>
  <c r="P1380" i="7"/>
  <c r="O1380" i="7"/>
  <c r="N1380" i="7"/>
  <c r="T1380" i="7" s="1"/>
  <c r="Q1379" i="7"/>
  <c r="P1379" i="7"/>
  <c r="O1379" i="7"/>
  <c r="S1379" i="7" s="1"/>
  <c r="N1379" i="7"/>
  <c r="U1379" i="7" s="1"/>
  <c r="T1378" i="7"/>
  <c r="Q1378" i="7"/>
  <c r="P1378" i="7"/>
  <c r="O1378" i="7"/>
  <c r="N1378" i="7"/>
  <c r="S1378" i="7" s="1"/>
  <c r="R1377" i="7"/>
  <c r="Q1377" i="7"/>
  <c r="P1377" i="7"/>
  <c r="O1377" i="7"/>
  <c r="N1377" i="7"/>
  <c r="U1377" i="7" s="1"/>
  <c r="Q1376" i="7"/>
  <c r="P1376" i="7"/>
  <c r="U1376" i="7" s="1"/>
  <c r="O1376" i="7"/>
  <c r="N1376" i="7"/>
  <c r="T1376" i="7" s="1"/>
  <c r="Q1375" i="7"/>
  <c r="P1375" i="7"/>
  <c r="O1375" i="7"/>
  <c r="N1375" i="7"/>
  <c r="Q1374" i="7"/>
  <c r="U1374" i="7" s="1"/>
  <c r="P1374" i="7"/>
  <c r="O1374" i="7"/>
  <c r="N1374" i="7"/>
  <c r="T1374" i="7" s="1"/>
  <c r="Q1373" i="7"/>
  <c r="P1373" i="7"/>
  <c r="O1373" i="7"/>
  <c r="S1373" i="7" s="1"/>
  <c r="N1373" i="7"/>
  <c r="U1373" i="7" s="1"/>
  <c r="T1372" i="7"/>
  <c r="Q1372" i="7"/>
  <c r="P1372" i="7"/>
  <c r="O1372" i="7"/>
  <c r="N1372" i="7"/>
  <c r="S1372" i="7" s="1"/>
  <c r="R1371" i="7"/>
  <c r="Q1371" i="7"/>
  <c r="P1371" i="7"/>
  <c r="O1371" i="7"/>
  <c r="N1371" i="7"/>
  <c r="U1371" i="7" s="1"/>
  <c r="Q1370" i="7"/>
  <c r="P1370" i="7"/>
  <c r="U1370" i="7" s="1"/>
  <c r="O1370" i="7"/>
  <c r="N1370" i="7"/>
  <c r="T1370" i="7" s="1"/>
  <c r="Q1369" i="7"/>
  <c r="P1369" i="7"/>
  <c r="O1369" i="7"/>
  <c r="N1369" i="7"/>
  <c r="Q1368" i="7"/>
  <c r="U1368" i="7" s="1"/>
  <c r="P1368" i="7"/>
  <c r="O1368" i="7"/>
  <c r="N1368" i="7"/>
  <c r="T1368" i="7" s="1"/>
  <c r="Q1367" i="7"/>
  <c r="P1367" i="7"/>
  <c r="O1367" i="7"/>
  <c r="S1367" i="7" s="1"/>
  <c r="N1367" i="7"/>
  <c r="U1367" i="7" s="1"/>
  <c r="T1366" i="7"/>
  <c r="Q1366" i="7"/>
  <c r="P1366" i="7"/>
  <c r="O1366" i="7"/>
  <c r="N1366" i="7"/>
  <c r="S1366" i="7" s="1"/>
  <c r="R1365" i="7"/>
  <c r="Q1365" i="7"/>
  <c r="P1365" i="7"/>
  <c r="O1365" i="7"/>
  <c r="N1365" i="7"/>
  <c r="U1365" i="7" s="1"/>
  <c r="Q1364" i="7"/>
  <c r="P1364" i="7"/>
  <c r="U1364" i="7" s="1"/>
  <c r="O1364" i="7"/>
  <c r="N1364" i="7"/>
  <c r="T1364" i="7" s="1"/>
  <c r="Q1363" i="7"/>
  <c r="P1363" i="7"/>
  <c r="O1363" i="7"/>
  <c r="N1363" i="7"/>
  <c r="Q1362" i="7"/>
  <c r="U1362" i="7" s="1"/>
  <c r="P1362" i="7"/>
  <c r="O1362" i="7"/>
  <c r="N1362" i="7"/>
  <c r="T1362" i="7" s="1"/>
  <c r="Q1361" i="7"/>
  <c r="P1361" i="7"/>
  <c r="O1361" i="7"/>
  <c r="S1361" i="7" s="1"/>
  <c r="N1361" i="7"/>
  <c r="U1361" i="7" s="1"/>
  <c r="T1360" i="7"/>
  <c r="Q1360" i="7"/>
  <c r="P1360" i="7"/>
  <c r="O1360" i="7"/>
  <c r="N1360" i="7"/>
  <c r="S1360" i="7" s="1"/>
  <c r="R1359" i="7"/>
  <c r="Q1359" i="7"/>
  <c r="P1359" i="7"/>
  <c r="O1359" i="7"/>
  <c r="N1359" i="7"/>
  <c r="U1359" i="7" s="1"/>
  <c r="Q1358" i="7"/>
  <c r="P1358" i="7"/>
  <c r="U1358" i="7" s="1"/>
  <c r="O1358" i="7"/>
  <c r="N1358" i="7"/>
  <c r="Q1357" i="7"/>
  <c r="P1357" i="7"/>
  <c r="O1357" i="7"/>
  <c r="N1357" i="7"/>
  <c r="Q1356" i="7"/>
  <c r="U1356" i="7" s="1"/>
  <c r="P1356" i="7"/>
  <c r="O1356" i="7"/>
  <c r="N1356" i="7"/>
  <c r="T1356" i="7" s="1"/>
  <c r="Q1355" i="7"/>
  <c r="P1355" i="7"/>
  <c r="O1355" i="7"/>
  <c r="S1355" i="7" s="1"/>
  <c r="N1355" i="7"/>
  <c r="U1355" i="7" s="1"/>
  <c r="T1354" i="7"/>
  <c r="Q1354" i="7"/>
  <c r="P1354" i="7"/>
  <c r="O1354" i="7"/>
  <c r="N1354" i="7"/>
  <c r="S1354" i="7" s="1"/>
  <c r="R1353" i="7"/>
  <c r="Q1353" i="7"/>
  <c r="P1353" i="7"/>
  <c r="O1353" i="7"/>
  <c r="N1353" i="7"/>
  <c r="U1353" i="7" s="1"/>
  <c r="Q1352" i="7"/>
  <c r="P1352" i="7"/>
  <c r="U1352" i="7" s="1"/>
  <c r="O1352" i="7"/>
  <c r="N1352" i="7"/>
  <c r="T1352" i="7" s="1"/>
  <c r="Q1351" i="7"/>
  <c r="P1351" i="7"/>
  <c r="O1351" i="7"/>
  <c r="N1351" i="7"/>
  <c r="Q1350" i="7"/>
  <c r="U1350" i="7" s="1"/>
  <c r="P1350" i="7"/>
  <c r="O1350" i="7"/>
  <c r="R1350" i="7" s="1"/>
  <c r="N1350" i="7"/>
  <c r="T1350" i="7" s="1"/>
  <c r="Q1349" i="7"/>
  <c r="P1349" i="7"/>
  <c r="O1349" i="7"/>
  <c r="S1349" i="7" s="1"/>
  <c r="N1349" i="7"/>
  <c r="U1349" i="7" s="1"/>
  <c r="T1348" i="7"/>
  <c r="Q1348" i="7"/>
  <c r="P1348" i="7"/>
  <c r="O1348" i="7"/>
  <c r="N1348" i="7"/>
  <c r="S1348" i="7" s="1"/>
  <c r="R1347" i="7"/>
  <c r="Q1347" i="7"/>
  <c r="P1347" i="7"/>
  <c r="O1347" i="7"/>
  <c r="S1347" i="7" s="1"/>
  <c r="N1347" i="7"/>
  <c r="U1347" i="7" s="1"/>
  <c r="Q1346" i="7"/>
  <c r="P1346" i="7"/>
  <c r="U1346" i="7" s="1"/>
  <c r="O1346" i="7"/>
  <c r="N1346" i="7"/>
  <c r="T1346" i="7" s="1"/>
  <c r="Q1345" i="7"/>
  <c r="P1345" i="7"/>
  <c r="O1345" i="7"/>
  <c r="N1345" i="7"/>
  <c r="Q1344" i="7"/>
  <c r="U1344" i="7" s="1"/>
  <c r="P1344" i="7"/>
  <c r="O1344" i="7"/>
  <c r="S1344" i="7" s="1"/>
  <c r="N1344" i="7"/>
  <c r="T1344" i="7" s="1"/>
  <c r="Q1343" i="7"/>
  <c r="P1343" i="7"/>
  <c r="O1343" i="7"/>
  <c r="T1343" i="7" s="1"/>
  <c r="N1343" i="7"/>
  <c r="U1343" i="7" s="1"/>
  <c r="T1342" i="7"/>
  <c r="Q1342" i="7"/>
  <c r="P1342" i="7"/>
  <c r="O1342" i="7"/>
  <c r="N1342" i="7"/>
  <c r="S1342" i="7" s="1"/>
  <c r="R1341" i="7"/>
  <c r="Q1341" i="7"/>
  <c r="P1341" i="7"/>
  <c r="O1341" i="7"/>
  <c r="U1341" i="7" s="1"/>
  <c r="N1341" i="7"/>
  <c r="T1341" i="7" s="1"/>
  <c r="Q1340" i="7"/>
  <c r="P1340" i="7"/>
  <c r="O1340" i="7"/>
  <c r="N1340" i="7"/>
  <c r="T1340" i="7" s="1"/>
  <c r="Q1339" i="7"/>
  <c r="P1339" i="7"/>
  <c r="O1339" i="7"/>
  <c r="N1339" i="7"/>
  <c r="Q1338" i="7"/>
  <c r="U1338" i="7" s="1"/>
  <c r="P1338" i="7"/>
  <c r="O1338" i="7"/>
  <c r="S1338" i="7" s="1"/>
  <c r="N1338" i="7"/>
  <c r="T1338" i="7" s="1"/>
  <c r="Q1337" i="7"/>
  <c r="P1337" i="7"/>
  <c r="O1337" i="7"/>
  <c r="S1337" i="7" s="1"/>
  <c r="N1337" i="7"/>
  <c r="U1337" i="7" s="1"/>
  <c r="T1336" i="7"/>
  <c r="Q1336" i="7"/>
  <c r="P1336" i="7"/>
  <c r="O1336" i="7"/>
  <c r="N1336" i="7"/>
  <c r="S1336" i="7" s="1"/>
  <c r="R1335" i="7"/>
  <c r="Q1335" i="7"/>
  <c r="P1335" i="7"/>
  <c r="O1335" i="7"/>
  <c r="U1335" i="7" s="1"/>
  <c r="N1335" i="7"/>
  <c r="T1335" i="7" s="1"/>
  <c r="Q1334" i="7"/>
  <c r="P1334" i="7"/>
  <c r="O1334" i="7"/>
  <c r="N1334" i="7"/>
  <c r="Q1333" i="7"/>
  <c r="P1333" i="7"/>
  <c r="O1333" i="7"/>
  <c r="N1333" i="7"/>
  <c r="Q1332" i="7"/>
  <c r="U1332" i="7" s="1"/>
  <c r="P1332" i="7"/>
  <c r="O1332" i="7"/>
  <c r="S1332" i="7" s="1"/>
  <c r="N1332" i="7"/>
  <c r="T1332" i="7" s="1"/>
  <c r="Q1331" i="7"/>
  <c r="P1331" i="7"/>
  <c r="O1331" i="7"/>
  <c r="S1331" i="7" s="1"/>
  <c r="N1331" i="7"/>
  <c r="U1331" i="7" s="1"/>
  <c r="T1330" i="7"/>
  <c r="Q1330" i="7"/>
  <c r="P1330" i="7"/>
  <c r="O1330" i="7"/>
  <c r="N1330" i="7"/>
  <c r="S1330" i="7" s="1"/>
  <c r="R1329" i="7"/>
  <c r="Q1329" i="7"/>
  <c r="P1329" i="7"/>
  <c r="O1329" i="7"/>
  <c r="U1329" i="7" s="1"/>
  <c r="N1329" i="7"/>
  <c r="T1329" i="7" s="1"/>
  <c r="Q1328" i="7"/>
  <c r="P1328" i="7"/>
  <c r="O1328" i="7"/>
  <c r="N1328" i="7"/>
  <c r="T1328" i="7" s="1"/>
  <c r="Q1327" i="7"/>
  <c r="P1327" i="7"/>
  <c r="O1327" i="7"/>
  <c r="N1327" i="7"/>
  <c r="Q1326" i="7"/>
  <c r="U1326" i="7" s="1"/>
  <c r="P1326" i="7"/>
  <c r="O1326" i="7"/>
  <c r="S1326" i="7" s="1"/>
  <c r="N1326" i="7"/>
  <c r="T1326" i="7" s="1"/>
  <c r="Q1325" i="7"/>
  <c r="P1325" i="7"/>
  <c r="O1325" i="7"/>
  <c r="S1325" i="7" s="1"/>
  <c r="N1325" i="7"/>
  <c r="U1325" i="7" s="1"/>
  <c r="T1324" i="7"/>
  <c r="Q1324" i="7"/>
  <c r="P1324" i="7"/>
  <c r="O1324" i="7"/>
  <c r="N1324" i="7"/>
  <c r="S1324" i="7" s="1"/>
  <c r="R1323" i="7"/>
  <c r="Q1323" i="7"/>
  <c r="P1323" i="7"/>
  <c r="O1323" i="7"/>
  <c r="U1323" i="7" s="1"/>
  <c r="N1323" i="7"/>
  <c r="T1323" i="7" s="1"/>
  <c r="Q1322" i="7"/>
  <c r="P1322" i="7"/>
  <c r="O1322" i="7"/>
  <c r="N1322" i="7"/>
  <c r="T1322" i="7" s="1"/>
  <c r="Q1321" i="7"/>
  <c r="P1321" i="7"/>
  <c r="O1321" i="7"/>
  <c r="N1321" i="7"/>
  <c r="Q1320" i="7"/>
  <c r="U1320" i="7" s="1"/>
  <c r="P1320" i="7"/>
  <c r="O1320" i="7"/>
  <c r="S1320" i="7" s="1"/>
  <c r="N1320" i="7"/>
  <c r="T1320" i="7" s="1"/>
  <c r="Q1319" i="7"/>
  <c r="P1319" i="7"/>
  <c r="O1319" i="7"/>
  <c r="T1319" i="7" s="1"/>
  <c r="N1319" i="7"/>
  <c r="U1319" i="7" s="1"/>
  <c r="T1318" i="7"/>
  <c r="Q1318" i="7"/>
  <c r="P1318" i="7"/>
  <c r="O1318" i="7"/>
  <c r="N1318" i="7"/>
  <c r="S1318" i="7" s="1"/>
  <c r="R1317" i="7"/>
  <c r="Q1317" i="7"/>
  <c r="P1317" i="7"/>
  <c r="O1317" i="7"/>
  <c r="U1317" i="7" s="1"/>
  <c r="N1317" i="7"/>
  <c r="T1317" i="7" s="1"/>
  <c r="Q1316" i="7"/>
  <c r="P1316" i="7"/>
  <c r="U1316" i="7" s="1"/>
  <c r="O1316" i="7"/>
  <c r="N1316" i="7"/>
  <c r="T1316" i="7" s="1"/>
  <c r="Q1315" i="7"/>
  <c r="P1315" i="7"/>
  <c r="O1315" i="7"/>
  <c r="N1315" i="7"/>
  <c r="Q1314" i="7"/>
  <c r="U1314" i="7" s="1"/>
  <c r="P1314" i="7"/>
  <c r="O1314" i="7"/>
  <c r="S1314" i="7" s="1"/>
  <c r="N1314" i="7"/>
  <c r="T1314" i="7" s="1"/>
  <c r="Q1313" i="7"/>
  <c r="P1313" i="7"/>
  <c r="O1313" i="7"/>
  <c r="T1313" i="7" s="1"/>
  <c r="N1313" i="7"/>
  <c r="U1313" i="7" s="1"/>
  <c r="T1312" i="7"/>
  <c r="Q1312" i="7"/>
  <c r="P1312" i="7"/>
  <c r="O1312" i="7"/>
  <c r="N1312" i="7"/>
  <c r="S1312" i="7" s="1"/>
  <c r="R1311" i="7"/>
  <c r="Q1311" i="7"/>
  <c r="P1311" i="7"/>
  <c r="O1311" i="7"/>
  <c r="U1311" i="7" s="1"/>
  <c r="N1311" i="7"/>
  <c r="T1311" i="7" s="1"/>
  <c r="Q1310" i="7"/>
  <c r="P1310" i="7"/>
  <c r="O1310" i="7"/>
  <c r="N1310" i="7"/>
  <c r="Q1309" i="7"/>
  <c r="P1309" i="7"/>
  <c r="O1309" i="7"/>
  <c r="N1309" i="7"/>
  <c r="Q1308" i="7"/>
  <c r="U1308" i="7" s="1"/>
  <c r="P1308" i="7"/>
  <c r="O1308" i="7"/>
  <c r="S1308" i="7" s="1"/>
  <c r="N1308" i="7"/>
  <c r="T1308" i="7" s="1"/>
  <c r="Q1307" i="7"/>
  <c r="P1307" i="7"/>
  <c r="O1307" i="7"/>
  <c r="T1307" i="7" s="1"/>
  <c r="N1307" i="7"/>
  <c r="U1307" i="7" s="1"/>
  <c r="T1306" i="7"/>
  <c r="Q1306" i="7"/>
  <c r="P1306" i="7"/>
  <c r="O1306" i="7"/>
  <c r="N1306" i="7"/>
  <c r="S1306" i="7" s="1"/>
  <c r="R1305" i="7"/>
  <c r="Q1305" i="7"/>
  <c r="P1305" i="7"/>
  <c r="O1305" i="7"/>
  <c r="U1305" i="7" s="1"/>
  <c r="N1305" i="7"/>
  <c r="T1305" i="7" s="1"/>
  <c r="Q1304" i="7"/>
  <c r="P1304" i="7"/>
  <c r="U1304" i="7" s="1"/>
  <c r="O1304" i="7"/>
  <c r="N1304" i="7"/>
  <c r="T1304" i="7" s="1"/>
  <c r="Q1303" i="7"/>
  <c r="P1303" i="7"/>
  <c r="O1303" i="7"/>
  <c r="N1303" i="7"/>
  <c r="Q1302" i="7"/>
  <c r="U1302" i="7" s="1"/>
  <c r="P1302" i="7"/>
  <c r="O1302" i="7"/>
  <c r="S1302" i="7" s="1"/>
  <c r="N1302" i="7"/>
  <c r="T1302" i="7" s="1"/>
  <c r="Q1301" i="7"/>
  <c r="P1301" i="7"/>
  <c r="O1301" i="7"/>
  <c r="U1301" i="7" s="1"/>
  <c r="N1301" i="7"/>
  <c r="R1301" i="7" s="1"/>
  <c r="T1300" i="7"/>
  <c r="Q1300" i="7"/>
  <c r="P1300" i="7"/>
  <c r="O1300" i="7"/>
  <c r="N1300" i="7"/>
  <c r="S1300" i="7" s="1"/>
  <c r="R1299" i="7"/>
  <c r="Q1299" i="7"/>
  <c r="P1299" i="7"/>
  <c r="O1299" i="7"/>
  <c r="U1299" i="7" s="1"/>
  <c r="N1299" i="7"/>
  <c r="T1299" i="7" s="1"/>
  <c r="Q1298" i="7"/>
  <c r="P1298" i="7"/>
  <c r="U1298" i="7" s="1"/>
  <c r="O1298" i="7"/>
  <c r="N1298" i="7"/>
  <c r="T1298" i="7" s="1"/>
  <c r="Q1297" i="7"/>
  <c r="P1297" i="7"/>
  <c r="O1297" i="7"/>
  <c r="N1297" i="7"/>
  <c r="Q1296" i="7"/>
  <c r="U1296" i="7" s="1"/>
  <c r="P1296" i="7"/>
  <c r="O1296" i="7"/>
  <c r="S1296" i="7" s="1"/>
  <c r="N1296" i="7"/>
  <c r="T1296" i="7" s="1"/>
  <c r="Q1295" i="7"/>
  <c r="P1295" i="7"/>
  <c r="O1295" i="7"/>
  <c r="U1295" i="7" s="1"/>
  <c r="N1295" i="7"/>
  <c r="R1295" i="7" s="1"/>
  <c r="T1294" i="7"/>
  <c r="Q1294" i="7"/>
  <c r="P1294" i="7"/>
  <c r="O1294" i="7"/>
  <c r="N1294" i="7"/>
  <c r="S1294" i="7" s="1"/>
  <c r="R1293" i="7"/>
  <c r="Q1293" i="7"/>
  <c r="P1293" i="7"/>
  <c r="O1293" i="7"/>
  <c r="U1293" i="7" s="1"/>
  <c r="N1293" i="7"/>
  <c r="T1293" i="7" s="1"/>
  <c r="Q1292" i="7"/>
  <c r="P1292" i="7"/>
  <c r="U1292" i="7" s="1"/>
  <c r="O1292" i="7"/>
  <c r="N1292" i="7"/>
  <c r="T1292" i="7" s="1"/>
  <c r="Q1291" i="7"/>
  <c r="P1291" i="7"/>
  <c r="O1291" i="7"/>
  <c r="N1291" i="7"/>
  <c r="Q1290" i="7"/>
  <c r="U1290" i="7" s="1"/>
  <c r="P1290" i="7"/>
  <c r="O1290" i="7"/>
  <c r="S1290" i="7" s="1"/>
  <c r="N1290" i="7"/>
  <c r="T1290" i="7" s="1"/>
  <c r="Q1289" i="7"/>
  <c r="P1289" i="7"/>
  <c r="O1289" i="7"/>
  <c r="U1289" i="7" s="1"/>
  <c r="N1289" i="7"/>
  <c r="R1289" i="7" s="1"/>
  <c r="T1288" i="7"/>
  <c r="Q1288" i="7"/>
  <c r="P1288" i="7"/>
  <c r="O1288" i="7"/>
  <c r="N1288" i="7"/>
  <c r="S1288" i="7" s="1"/>
  <c r="R1287" i="7"/>
  <c r="Q1287" i="7"/>
  <c r="P1287" i="7"/>
  <c r="O1287" i="7"/>
  <c r="U1287" i="7" s="1"/>
  <c r="N1287" i="7"/>
  <c r="T1287" i="7" s="1"/>
  <c r="Q1286" i="7"/>
  <c r="P1286" i="7"/>
  <c r="U1286" i="7" s="1"/>
  <c r="O1286" i="7"/>
  <c r="N1286" i="7"/>
  <c r="Q1285" i="7"/>
  <c r="P1285" i="7"/>
  <c r="O1285" i="7"/>
  <c r="N1285" i="7"/>
  <c r="Q1284" i="7"/>
  <c r="U1284" i="7" s="1"/>
  <c r="P1284" i="7"/>
  <c r="O1284" i="7"/>
  <c r="N1284" i="7"/>
  <c r="T1284" i="7" s="1"/>
  <c r="Q1283" i="7"/>
  <c r="P1283" i="7"/>
  <c r="O1283" i="7"/>
  <c r="U1283" i="7" s="1"/>
  <c r="N1283" i="7"/>
  <c r="R1283" i="7" s="1"/>
  <c r="T1282" i="7"/>
  <c r="Q1282" i="7"/>
  <c r="P1282" i="7"/>
  <c r="O1282" i="7"/>
  <c r="N1282" i="7"/>
  <c r="S1282" i="7" s="1"/>
  <c r="R1281" i="7"/>
  <c r="Q1281" i="7"/>
  <c r="P1281" i="7"/>
  <c r="O1281" i="7"/>
  <c r="U1281" i="7" s="1"/>
  <c r="N1281" i="7"/>
  <c r="T1281" i="7" s="1"/>
  <c r="Q1280" i="7"/>
  <c r="P1280" i="7"/>
  <c r="U1280" i="7" s="1"/>
  <c r="O1280" i="7"/>
  <c r="N1280" i="7"/>
  <c r="T1280" i="7" s="1"/>
  <c r="Q1279" i="7"/>
  <c r="P1279" i="7"/>
  <c r="O1279" i="7"/>
  <c r="N1279" i="7"/>
  <c r="Q1278" i="7"/>
  <c r="U1278" i="7" s="1"/>
  <c r="P1278" i="7"/>
  <c r="O1278" i="7"/>
  <c r="N1278" i="7"/>
  <c r="T1278" i="7" s="1"/>
  <c r="Q1277" i="7"/>
  <c r="P1277" i="7"/>
  <c r="O1277" i="7"/>
  <c r="U1277" i="7" s="1"/>
  <c r="N1277" i="7"/>
  <c r="R1277" i="7" s="1"/>
  <c r="T1276" i="7"/>
  <c r="Q1276" i="7"/>
  <c r="P1276" i="7"/>
  <c r="O1276" i="7"/>
  <c r="N1276" i="7"/>
  <c r="S1276" i="7" s="1"/>
  <c r="R1275" i="7"/>
  <c r="Q1275" i="7"/>
  <c r="P1275" i="7"/>
  <c r="O1275" i="7"/>
  <c r="U1275" i="7" s="1"/>
  <c r="N1275" i="7"/>
  <c r="T1275" i="7" s="1"/>
  <c r="Q1274" i="7"/>
  <c r="P1274" i="7"/>
  <c r="U1274" i="7" s="1"/>
  <c r="O1274" i="7"/>
  <c r="N1274" i="7"/>
  <c r="T1274" i="7" s="1"/>
  <c r="Q1273" i="7"/>
  <c r="P1273" i="7"/>
  <c r="O1273" i="7"/>
  <c r="N1273" i="7"/>
  <c r="R1272" i="7"/>
  <c r="Q1272" i="7"/>
  <c r="U1272" i="7" s="1"/>
  <c r="P1272" i="7"/>
  <c r="O1272" i="7"/>
  <c r="N1272" i="7"/>
  <c r="T1272" i="7" s="1"/>
  <c r="Q1271" i="7"/>
  <c r="P1271" i="7"/>
  <c r="O1271" i="7"/>
  <c r="U1271" i="7" s="1"/>
  <c r="N1271" i="7"/>
  <c r="R1271" i="7" s="1"/>
  <c r="T1270" i="7"/>
  <c r="Q1270" i="7"/>
  <c r="P1270" i="7"/>
  <c r="O1270" i="7"/>
  <c r="N1270" i="7"/>
  <c r="S1270" i="7" s="1"/>
  <c r="R1269" i="7"/>
  <c r="Q1269" i="7"/>
  <c r="P1269" i="7"/>
  <c r="O1269" i="7"/>
  <c r="U1269" i="7" s="1"/>
  <c r="N1269" i="7"/>
  <c r="T1269" i="7" s="1"/>
  <c r="Q1268" i="7"/>
  <c r="P1268" i="7"/>
  <c r="U1268" i="7" s="1"/>
  <c r="O1268" i="7"/>
  <c r="N1268" i="7"/>
  <c r="T1268" i="7" s="1"/>
  <c r="Q1267" i="7"/>
  <c r="P1267" i="7"/>
  <c r="O1267" i="7"/>
  <c r="N1267" i="7"/>
  <c r="R1266" i="7"/>
  <c r="Q1266" i="7"/>
  <c r="U1266" i="7" s="1"/>
  <c r="P1266" i="7"/>
  <c r="O1266" i="7"/>
  <c r="N1266" i="7"/>
  <c r="T1266" i="7" s="1"/>
  <c r="Q1265" i="7"/>
  <c r="P1265" i="7"/>
  <c r="O1265" i="7"/>
  <c r="U1265" i="7" s="1"/>
  <c r="N1265" i="7"/>
  <c r="R1265" i="7" s="1"/>
  <c r="T1264" i="7"/>
  <c r="Q1264" i="7"/>
  <c r="P1264" i="7"/>
  <c r="O1264" i="7"/>
  <c r="N1264" i="7"/>
  <c r="S1264" i="7" s="1"/>
  <c r="R1263" i="7"/>
  <c r="Q1263" i="7"/>
  <c r="P1263" i="7"/>
  <c r="O1263" i="7"/>
  <c r="U1263" i="7" s="1"/>
  <c r="N1263" i="7"/>
  <c r="T1263" i="7" s="1"/>
  <c r="Q1262" i="7"/>
  <c r="P1262" i="7"/>
  <c r="U1262" i="7" s="1"/>
  <c r="O1262" i="7"/>
  <c r="N1262" i="7"/>
  <c r="Q1261" i="7"/>
  <c r="P1261" i="7"/>
  <c r="O1261" i="7"/>
  <c r="N1261" i="7"/>
  <c r="R1260" i="7"/>
  <c r="Q1260" i="7"/>
  <c r="U1260" i="7" s="1"/>
  <c r="P1260" i="7"/>
  <c r="O1260" i="7"/>
  <c r="N1260" i="7"/>
  <c r="T1260" i="7" s="1"/>
  <c r="Q1259" i="7"/>
  <c r="P1259" i="7"/>
  <c r="O1259" i="7"/>
  <c r="U1259" i="7" s="1"/>
  <c r="N1259" i="7"/>
  <c r="R1259" i="7" s="1"/>
  <c r="T1258" i="7"/>
  <c r="Q1258" i="7"/>
  <c r="P1258" i="7"/>
  <c r="O1258" i="7"/>
  <c r="N1258" i="7"/>
  <c r="S1258" i="7" s="1"/>
  <c r="R1257" i="7"/>
  <c r="Q1257" i="7"/>
  <c r="P1257" i="7"/>
  <c r="O1257" i="7"/>
  <c r="N1257" i="7"/>
  <c r="U1257" i="7" s="1"/>
  <c r="Q1256" i="7"/>
  <c r="P1256" i="7"/>
  <c r="O1256" i="7"/>
  <c r="N1256" i="7"/>
  <c r="U1256" i="7" s="1"/>
  <c r="Q1255" i="7"/>
  <c r="P1255" i="7"/>
  <c r="O1255" i="7"/>
  <c r="N1255" i="7"/>
  <c r="R1254" i="7"/>
  <c r="Q1254" i="7"/>
  <c r="U1254" i="7" s="1"/>
  <c r="P1254" i="7"/>
  <c r="O1254" i="7"/>
  <c r="N1254" i="7"/>
  <c r="T1254" i="7" s="1"/>
  <c r="Q1253" i="7"/>
  <c r="P1253" i="7"/>
  <c r="O1253" i="7"/>
  <c r="U1253" i="7" s="1"/>
  <c r="N1253" i="7"/>
  <c r="R1253" i="7" s="1"/>
  <c r="T1252" i="7"/>
  <c r="Q1252" i="7"/>
  <c r="P1252" i="7"/>
  <c r="O1252" i="7"/>
  <c r="N1252" i="7"/>
  <c r="S1252" i="7" s="1"/>
  <c r="R1251" i="7"/>
  <c r="Q1251" i="7"/>
  <c r="P1251" i="7"/>
  <c r="O1251" i="7"/>
  <c r="U1251" i="7" s="1"/>
  <c r="N1251" i="7"/>
  <c r="T1251" i="7" s="1"/>
  <c r="Q1250" i="7"/>
  <c r="P1250" i="7"/>
  <c r="O1250" i="7"/>
  <c r="N1250" i="7"/>
  <c r="U1250" i="7" s="1"/>
  <c r="Q1249" i="7"/>
  <c r="P1249" i="7"/>
  <c r="O1249" i="7"/>
  <c r="N1249" i="7"/>
  <c r="R1248" i="7"/>
  <c r="Q1248" i="7"/>
  <c r="U1248" i="7" s="1"/>
  <c r="P1248" i="7"/>
  <c r="O1248" i="7"/>
  <c r="N1248" i="7"/>
  <c r="T1248" i="7" s="1"/>
  <c r="Q1247" i="7"/>
  <c r="P1247" i="7"/>
  <c r="O1247" i="7"/>
  <c r="N1247" i="7"/>
  <c r="Q1246" i="7"/>
  <c r="P1246" i="7"/>
  <c r="O1246" i="7"/>
  <c r="N1246" i="7"/>
  <c r="R1245" i="7"/>
  <c r="Q1245" i="7"/>
  <c r="P1245" i="7"/>
  <c r="O1245" i="7"/>
  <c r="N1245" i="7"/>
  <c r="U1245" i="7" s="1"/>
  <c r="Q1244" i="7"/>
  <c r="P1244" i="7"/>
  <c r="O1244" i="7"/>
  <c r="N1244" i="7"/>
  <c r="W1243" i="7"/>
  <c r="U1243" i="7"/>
  <c r="T1243" i="7"/>
  <c r="S1243" i="7"/>
  <c r="Q1243" i="7"/>
  <c r="P1243" i="7"/>
  <c r="O1243" i="7"/>
  <c r="N1243" i="7"/>
  <c r="R1243" i="7" s="1"/>
  <c r="Q1242" i="7"/>
  <c r="P1242" i="7"/>
  <c r="O1242" i="7"/>
  <c r="N1242" i="7"/>
  <c r="T1241" i="7"/>
  <c r="Q1241" i="7"/>
  <c r="P1241" i="7"/>
  <c r="O1241" i="7"/>
  <c r="N1241" i="7"/>
  <c r="Q1240" i="7"/>
  <c r="T1240" i="7" s="1"/>
  <c r="P1240" i="7"/>
  <c r="O1240" i="7"/>
  <c r="N1240" i="7"/>
  <c r="S1240" i="7" s="1"/>
  <c r="Q1239" i="7"/>
  <c r="P1239" i="7"/>
  <c r="O1239" i="7"/>
  <c r="R1239" i="7" s="1"/>
  <c r="N1239" i="7"/>
  <c r="U1239" i="7" s="1"/>
  <c r="U1238" i="7"/>
  <c r="Q1238" i="7"/>
  <c r="P1238" i="7"/>
  <c r="O1238" i="7"/>
  <c r="N1238" i="7"/>
  <c r="Q1237" i="7"/>
  <c r="P1237" i="7"/>
  <c r="O1237" i="7"/>
  <c r="N1237" i="7"/>
  <c r="U1236" i="7"/>
  <c r="Q1236" i="7"/>
  <c r="P1236" i="7"/>
  <c r="O1236" i="7"/>
  <c r="S1236" i="7" s="1"/>
  <c r="N1236" i="7"/>
  <c r="T1236" i="7" s="1"/>
  <c r="T1235" i="7"/>
  <c r="S1235" i="7"/>
  <c r="Q1235" i="7"/>
  <c r="U1235" i="7" s="1"/>
  <c r="P1235" i="7"/>
  <c r="O1235" i="7"/>
  <c r="N1235" i="7"/>
  <c r="R1235" i="7" s="1"/>
  <c r="U1234" i="7"/>
  <c r="Q1234" i="7"/>
  <c r="R1234" i="7" s="1"/>
  <c r="P1234" i="7"/>
  <c r="O1234" i="7"/>
  <c r="T1234" i="7" s="1"/>
  <c r="N1234" i="7"/>
  <c r="Q1233" i="7"/>
  <c r="P1233" i="7"/>
  <c r="O1233" i="7"/>
  <c r="N1233" i="7"/>
  <c r="Q1232" i="7"/>
  <c r="P1232" i="7"/>
  <c r="O1232" i="7"/>
  <c r="N1232" i="7"/>
  <c r="Q1231" i="7"/>
  <c r="P1231" i="7"/>
  <c r="O1231" i="7"/>
  <c r="U1231" i="7" s="1"/>
  <c r="N1231" i="7"/>
  <c r="T1231" i="7" s="1"/>
  <c r="U1230" i="7"/>
  <c r="S1230" i="7"/>
  <c r="Q1230" i="7"/>
  <c r="P1230" i="7"/>
  <c r="O1230" i="7"/>
  <c r="N1230" i="7"/>
  <c r="T1230" i="7" s="1"/>
  <c r="T1229" i="7"/>
  <c r="S1229" i="7"/>
  <c r="Q1229" i="7"/>
  <c r="U1229" i="7" s="1"/>
  <c r="P1229" i="7"/>
  <c r="O1229" i="7"/>
  <c r="N1229" i="7"/>
  <c r="R1229" i="7" s="1"/>
  <c r="V1229" i="7" s="1"/>
  <c r="Q1228" i="7"/>
  <c r="P1228" i="7"/>
  <c r="O1228" i="7"/>
  <c r="N1228" i="7"/>
  <c r="Q1227" i="7"/>
  <c r="P1227" i="7"/>
  <c r="O1227" i="7"/>
  <c r="N1227" i="7"/>
  <c r="Q1226" i="7"/>
  <c r="P1226" i="7"/>
  <c r="O1226" i="7"/>
  <c r="N1226" i="7"/>
  <c r="Q1225" i="7"/>
  <c r="P1225" i="7"/>
  <c r="O1225" i="7"/>
  <c r="U1225" i="7" s="1"/>
  <c r="N1225" i="7"/>
  <c r="T1225" i="7" s="1"/>
  <c r="U1224" i="7"/>
  <c r="S1224" i="7"/>
  <c r="Q1224" i="7"/>
  <c r="P1224" i="7"/>
  <c r="O1224" i="7"/>
  <c r="N1224" i="7"/>
  <c r="T1224" i="7" s="1"/>
  <c r="T1223" i="7"/>
  <c r="S1223" i="7"/>
  <c r="Q1223" i="7"/>
  <c r="U1223" i="7" s="1"/>
  <c r="P1223" i="7"/>
  <c r="O1223" i="7"/>
  <c r="N1223" i="7"/>
  <c r="R1223" i="7" s="1"/>
  <c r="V1223" i="7" s="1"/>
  <c r="U1222" i="7"/>
  <c r="R1222" i="7"/>
  <c r="Q1222" i="7"/>
  <c r="P1222" i="7"/>
  <c r="O1222" i="7"/>
  <c r="T1222" i="7" s="1"/>
  <c r="N1222" i="7"/>
  <c r="Q1221" i="7"/>
  <c r="P1221" i="7"/>
  <c r="O1221" i="7"/>
  <c r="N1221" i="7"/>
  <c r="Q1220" i="7"/>
  <c r="P1220" i="7"/>
  <c r="O1220" i="7"/>
  <c r="N1220" i="7"/>
  <c r="Q1219" i="7"/>
  <c r="P1219" i="7"/>
  <c r="O1219" i="7"/>
  <c r="U1219" i="7" s="1"/>
  <c r="N1219" i="7"/>
  <c r="T1219" i="7" s="1"/>
  <c r="U1218" i="7"/>
  <c r="S1218" i="7"/>
  <c r="Q1218" i="7"/>
  <c r="P1218" i="7"/>
  <c r="O1218" i="7"/>
  <c r="N1218" i="7"/>
  <c r="T1218" i="7" s="1"/>
  <c r="T1217" i="7"/>
  <c r="S1217" i="7"/>
  <c r="Q1217" i="7"/>
  <c r="U1217" i="7" s="1"/>
  <c r="P1217" i="7"/>
  <c r="O1217" i="7"/>
  <c r="N1217" i="7"/>
  <c r="R1217" i="7" s="1"/>
  <c r="Q1216" i="7"/>
  <c r="U1216" i="7" s="1"/>
  <c r="P1216" i="7"/>
  <c r="O1216" i="7"/>
  <c r="N1216" i="7"/>
  <c r="S1215" i="7"/>
  <c r="Q1215" i="7"/>
  <c r="P1215" i="7"/>
  <c r="O1215" i="7"/>
  <c r="N1215" i="7"/>
  <c r="Q1214" i="7"/>
  <c r="P1214" i="7"/>
  <c r="O1214" i="7"/>
  <c r="N1214" i="7"/>
  <c r="Q1213" i="7"/>
  <c r="P1213" i="7"/>
  <c r="O1213" i="7"/>
  <c r="U1213" i="7" s="1"/>
  <c r="N1213" i="7"/>
  <c r="U1212" i="7"/>
  <c r="S1212" i="7"/>
  <c r="Q1212" i="7"/>
  <c r="P1212" i="7"/>
  <c r="O1212" i="7"/>
  <c r="N1212" i="7"/>
  <c r="T1212" i="7" s="1"/>
  <c r="T1211" i="7"/>
  <c r="S1211" i="7"/>
  <c r="Q1211" i="7"/>
  <c r="U1211" i="7" s="1"/>
  <c r="W1211" i="7" s="1"/>
  <c r="P1211" i="7"/>
  <c r="O1211" i="7"/>
  <c r="N1211" i="7"/>
  <c r="R1211" i="7" s="1"/>
  <c r="R1210" i="7"/>
  <c r="Q1210" i="7"/>
  <c r="U1210" i="7" s="1"/>
  <c r="P1210" i="7"/>
  <c r="O1210" i="7"/>
  <c r="T1210" i="7" s="1"/>
  <c r="N1210" i="7"/>
  <c r="Q1209" i="7"/>
  <c r="P1209" i="7"/>
  <c r="S1209" i="7" s="1"/>
  <c r="O1209" i="7"/>
  <c r="N1209" i="7"/>
  <c r="Q1208" i="7"/>
  <c r="P1208" i="7"/>
  <c r="O1208" i="7"/>
  <c r="N1208" i="7"/>
  <c r="Q1207" i="7"/>
  <c r="P1207" i="7"/>
  <c r="O1207" i="7"/>
  <c r="U1207" i="7" s="1"/>
  <c r="N1207" i="7"/>
  <c r="U1206" i="7"/>
  <c r="S1206" i="7"/>
  <c r="Q1206" i="7"/>
  <c r="P1206" i="7"/>
  <c r="O1206" i="7"/>
  <c r="N1206" i="7"/>
  <c r="T1206" i="7" s="1"/>
  <c r="T1205" i="7"/>
  <c r="S1205" i="7"/>
  <c r="W1205" i="7" s="1"/>
  <c r="Q1205" i="7"/>
  <c r="U1205" i="7" s="1"/>
  <c r="P1205" i="7"/>
  <c r="O1205" i="7"/>
  <c r="N1205" i="7"/>
  <c r="R1205" i="7" s="1"/>
  <c r="R1204" i="7"/>
  <c r="Q1204" i="7"/>
  <c r="U1204" i="7" s="1"/>
  <c r="P1204" i="7"/>
  <c r="O1204" i="7"/>
  <c r="T1204" i="7" s="1"/>
  <c r="N1204" i="7"/>
  <c r="S1203" i="7"/>
  <c r="Q1203" i="7"/>
  <c r="P1203" i="7"/>
  <c r="O1203" i="7"/>
  <c r="N1203" i="7"/>
  <c r="Q1202" i="7"/>
  <c r="P1202" i="7"/>
  <c r="O1202" i="7"/>
  <c r="N1202" i="7"/>
  <c r="Q1201" i="7"/>
  <c r="P1201" i="7"/>
  <c r="O1201" i="7"/>
  <c r="U1201" i="7" s="1"/>
  <c r="N1201" i="7"/>
  <c r="U1200" i="7"/>
  <c r="S1200" i="7"/>
  <c r="Q1200" i="7"/>
  <c r="P1200" i="7"/>
  <c r="O1200" i="7"/>
  <c r="N1200" i="7"/>
  <c r="T1200" i="7" s="1"/>
  <c r="T1199" i="7"/>
  <c r="S1199" i="7"/>
  <c r="Q1199" i="7"/>
  <c r="U1199" i="7" s="1"/>
  <c r="W1199" i="7" s="1"/>
  <c r="P1199" i="7"/>
  <c r="O1199" i="7"/>
  <c r="N1199" i="7"/>
  <c r="R1199" i="7" s="1"/>
  <c r="U1198" i="7"/>
  <c r="Q1198" i="7"/>
  <c r="R1198" i="7" s="1"/>
  <c r="P1198" i="7"/>
  <c r="O1198" i="7"/>
  <c r="T1198" i="7" s="1"/>
  <c r="N1198" i="7"/>
  <c r="Q1197" i="7"/>
  <c r="P1197" i="7"/>
  <c r="O1197" i="7"/>
  <c r="N1197" i="7"/>
  <c r="Q1196" i="7"/>
  <c r="P1196" i="7"/>
  <c r="O1196" i="7"/>
  <c r="N1196" i="7"/>
  <c r="Q1195" i="7"/>
  <c r="P1195" i="7"/>
  <c r="O1195" i="7"/>
  <c r="U1195" i="7" s="1"/>
  <c r="N1195" i="7"/>
  <c r="T1195" i="7" s="1"/>
  <c r="U1194" i="7"/>
  <c r="S1194" i="7"/>
  <c r="Q1194" i="7"/>
  <c r="P1194" i="7"/>
  <c r="O1194" i="7"/>
  <c r="N1194" i="7"/>
  <c r="T1194" i="7" s="1"/>
  <c r="T1193" i="7"/>
  <c r="S1193" i="7"/>
  <c r="Q1193" i="7"/>
  <c r="U1193" i="7" s="1"/>
  <c r="P1193" i="7"/>
  <c r="O1193" i="7"/>
  <c r="N1193" i="7"/>
  <c r="R1193" i="7" s="1"/>
  <c r="V1193" i="7" s="1"/>
  <c r="Q1192" i="7"/>
  <c r="P1192" i="7"/>
  <c r="O1192" i="7"/>
  <c r="N1192" i="7"/>
  <c r="Q1191" i="7"/>
  <c r="P1191" i="7"/>
  <c r="O1191" i="7"/>
  <c r="N1191" i="7"/>
  <c r="Q1190" i="7"/>
  <c r="P1190" i="7"/>
  <c r="O1190" i="7"/>
  <c r="N1190" i="7"/>
  <c r="Q1189" i="7"/>
  <c r="P1189" i="7"/>
  <c r="O1189" i="7"/>
  <c r="U1189" i="7" s="1"/>
  <c r="N1189" i="7"/>
  <c r="T1189" i="7" s="1"/>
  <c r="U1188" i="7"/>
  <c r="S1188" i="7"/>
  <c r="Q1188" i="7"/>
  <c r="P1188" i="7"/>
  <c r="O1188" i="7"/>
  <c r="N1188" i="7"/>
  <c r="T1188" i="7" s="1"/>
  <c r="T1187" i="7"/>
  <c r="S1187" i="7"/>
  <c r="Q1187" i="7"/>
  <c r="U1187" i="7" s="1"/>
  <c r="P1187" i="7"/>
  <c r="O1187" i="7"/>
  <c r="N1187" i="7"/>
  <c r="R1187" i="7" s="1"/>
  <c r="V1187" i="7" s="1"/>
  <c r="U1186" i="7"/>
  <c r="R1186" i="7"/>
  <c r="Q1186" i="7"/>
  <c r="P1186" i="7"/>
  <c r="O1186" i="7"/>
  <c r="T1186" i="7" s="1"/>
  <c r="N1186" i="7"/>
  <c r="Q1185" i="7"/>
  <c r="P1185" i="7"/>
  <c r="O1185" i="7"/>
  <c r="N1185" i="7"/>
  <c r="Q1184" i="7"/>
  <c r="P1184" i="7"/>
  <c r="O1184" i="7"/>
  <c r="N1184" i="7"/>
  <c r="Q1183" i="7"/>
  <c r="P1183" i="7"/>
  <c r="O1183" i="7"/>
  <c r="U1183" i="7" s="1"/>
  <c r="N1183" i="7"/>
  <c r="T1183" i="7" s="1"/>
  <c r="U1182" i="7"/>
  <c r="S1182" i="7"/>
  <c r="Q1182" i="7"/>
  <c r="P1182" i="7"/>
  <c r="O1182" i="7"/>
  <c r="N1182" i="7"/>
  <c r="T1182" i="7" s="1"/>
  <c r="T1181" i="7"/>
  <c r="S1181" i="7"/>
  <c r="Q1181" i="7"/>
  <c r="U1181" i="7" s="1"/>
  <c r="P1181" i="7"/>
  <c r="O1181" i="7"/>
  <c r="N1181" i="7"/>
  <c r="R1181" i="7" s="1"/>
  <c r="W1181" i="7" s="1"/>
  <c r="Q1180" i="7"/>
  <c r="U1180" i="7" s="1"/>
  <c r="P1180" i="7"/>
  <c r="O1180" i="7"/>
  <c r="N1180" i="7"/>
  <c r="S1179" i="7"/>
  <c r="Q1179" i="7"/>
  <c r="P1179" i="7"/>
  <c r="O1179" i="7"/>
  <c r="N1179" i="7"/>
  <c r="Q1178" i="7"/>
  <c r="P1178" i="7"/>
  <c r="O1178" i="7"/>
  <c r="N1178" i="7"/>
  <c r="Q1177" i="7"/>
  <c r="P1177" i="7"/>
  <c r="O1177" i="7"/>
  <c r="U1177" i="7" s="1"/>
  <c r="N1177" i="7"/>
  <c r="U1176" i="7"/>
  <c r="S1176" i="7"/>
  <c r="Q1176" i="7"/>
  <c r="P1176" i="7"/>
  <c r="O1176" i="7"/>
  <c r="N1176" i="7"/>
  <c r="T1176" i="7" s="1"/>
  <c r="T1175" i="7"/>
  <c r="S1175" i="7"/>
  <c r="Q1175" i="7"/>
  <c r="U1175" i="7" s="1"/>
  <c r="W1175" i="7" s="1"/>
  <c r="P1175" i="7"/>
  <c r="O1175" i="7"/>
  <c r="N1175" i="7"/>
  <c r="R1175" i="7" s="1"/>
  <c r="R1174" i="7"/>
  <c r="Q1174" i="7"/>
  <c r="U1174" i="7" s="1"/>
  <c r="P1174" i="7"/>
  <c r="O1174" i="7"/>
  <c r="T1174" i="7" s="1"/>
  <c r="N1174" i="7"/>
  <c r="Q1173" i="7"/>
  <c r="P1173" i="7"/>
  <c r="S1173" i="7" s="1"/>
  <c r="O1173" i="7"/>
  <c r="N1173" i="7"/>
  <c r="Q1172" i="7"/>
  <c r="P1172" i="7"/>
  <c r="O1172" i="7"/>
  <c r="N1172" i="7"/>
  <c r="Q1171" i="7"/>
  <c r="P1171" i="7"/>
  <c r="O1171" i="7"/>
  <c r="U1171" i="7" s="1"/>
  <c r="N1171" i="7"/>
  <c r="U1170" i="7"/>
  <c r="S1170" i="7"/>
  <c r="Q1170" i="7"/>
  <c r="P1170" i="7"/>
  <c r="O1170" i="7"/>
  <c r="N1170" i="7"/>
  <c r="T1170" i="7" s="1"/>
  <c r="T1169" i="7"/>
  <c r="S1169" i="7"/>
  <c r="W1169" i="7" s="1"/>
  <c r="Q1169" i="7"/>
  <c r="U1169" i="7" s="1"/>
  <c r="P1169" i="7"/>
  <c r="O1169" i="7"/>
  <c r="N1169" i="7"/>
  <c r="R1169" i="7" s="1"/>
  <c r="R1168" i="7"/>
  <c r="Q1168" i="7"/>
  <c r="U1168" i="7" s="1"/>
  <c r="P1168" i="7"/>
  <c r="O1168" i="7"/>
  <c r="T1168" i="7" s="1"/>
  <c r="N1168" i="7"/>
  <c r="S1167" i="7"/>
  <c r="Q1167" i="7"/>
  <c r="P1167" i="7"/>
  <c r="O1167" i="7"/>
  <c r="N1167" i="7"/>
  <c r="Q1166" i="7"/>
  <c r="P1166" i="7"/>
  <c r="O1166" i="7"/>
  <c r="N1166" i="7"/>
  <c r="Q1165" i="7"/>
  <c r="P1165" i="7"/>
  <c r="O1165" i="7"/>
  <c r="U1165" i="7" s="1"/>
  <c r="N1165" i="7"/>
  <c r="U1164" i="7"/>
  <c r="S1164" i="7"/>
  <c r="Q1164" i="7"/>
  <c r="P1164" i="7"/>
  <c r="O1164" i="7"/>
  <c r="N1164" i="7"/>
  <c r="T1164" i="7" s="1"/>
  <c r="T1163" i="7"/>
  <c r="S1163" i="7"/>
  <c r="Q1163" i="7"/>
  <c r="U1163" i="7" s="1"/>
  <c r="W1163" i="7" s="1"/>
  <c r="P1163" i="7"/>
  <c r="O1163" i="7"/>
  <c r="N1163" i="7"/>
  <c r="R1163" i="7" s="1"/>
  <c r="U1162" i="7"/>
  <c r="Q1162" i="7"/>
  <c r="R1162" i="7" s="1"/>
  <c r="P1162" i="7"/>
  <c r="O1162" i="7"/>
  <c r="T1162" i="7" s="1"/>
  <c r="N1162" i="7"/>
  <c r="Q1161" i="7"/>
  <c r="P1161" i="7"/>
  <c r="O1161" i="7"/>
  <c r="N1161" i="7"/>
  <c r="Q1160" i="7"/>
  <c r="P1160" i="7"/>
  <c r="O1160" i="7"/>
  <c r="N1160" i="7"/>
  <c r="Q1159" i="7"/>
  <c r="P1159" i="7"/>
  <c r="O1159" i="7"/>
  <c r="U1159" i="7" s="1"/>
  <c r="N1159" i="7"/>
  <c r="T1159" i="7" s="1"/>
  <c r="U1158" i="7"/>
  <c r="S1158" i="7"/>
  <c r="Q1158" i="7"/>
  <c r="P1158" i="7"/>
  <c r="O1158" i="7"/>
  <c r="N1158" i="7"/>
  <c r="T1158" i="7" s="1"/>
  <c r="T1157" i="7"/>
  <c r="S1157" i="7"/>
  <c r="Q1157" i="7"/>
  <c r="U1157" i="7" s="1"/>
  <c r="P1157" i="7"/>
  <c r="O1157" i="7"/>
  <c r="N1157" i="7"/>
  <c r="R1157" i="7" s="1"/>
  <c r="V1157" i="7" s="1"/>
  <c r="Q1156" i="7"/>
  <c r="P1156" i="7"/>
  <c r="O1156" i="7"/>
  <c r="N1156" i="7"/>
  <c r="Q1155" i="7"/>
  <c r="P1155" i="7"/>
  <c r="O1155" i="7"/>
  <c r="N1155" i="7"/>
  <c r="Q1154" i="7"/>
  <c r="P1154" i="7"/>
  <c r="O1154" i="7"/>
  <c r="N1154" i="7"/>
  <c r="Q1153" i="7"/>
  <c r="P1153" i="7"/>
  <c r="O1153" i="7"/>
  <c r="U1153" i="7" s="1"/>
  <c r="N1153" i="7"/>
  <c r="T1153" i="7" s="1"/>
  <c r="U1152" i="7"/>
  <c r="S1152" i="7"/>
  <c r="Q1152" i="7"/>
  <c r="P1152" i="7"/>
  <c r="O1152" i="7"/>
  <c r="N1152" i="7"/>
  <c r="T1152" i="7" s="1"/>
  <c r="T1151" i="7"/>
  <c r="S1151" i="7"/>
  <c r="Q1151" i="7"/>
  <c r="U1151" i="7" s="1"/>
  <c r="P1151" i="7"/>
  <c r="O1151" i="7"/>
  <c r="N1151" i="7"/>
  <c r="R1151" i="7" s="1"/>
  <c r="V1151" i="7" s="1"/>
  <c r="U1150" i="7"/>
  <c r="R1150" i="7"/>
  <c r="Q1150" i="7"/>
  <c r="P1150" i="7"/>
  <c r="O1150" i="7"/>
  <c r="T1150" i="7" s="1"/>
  <c r="N1150" i="7"/>
  <c r="Q1149" i="7"/>
  <c r="P1149" i="7"/>
  <c r="O1149" i="7"/>
  <c r="N1149" i="7"/>
  <c r="Q1148" i="7"/>
  <c r="P1148" i="7"/>
  <c r="O1148" i="7"/>
  <c r="N1148" i="7"/>
  <c r="Q1147" i="7"/>
  <c r="P1147" i="7"/>
  <c r="O1147" i="7"/>
  <c r="U1147" i="7" s="1"/>
  <c r="N1147" i="7"/>
  <c r="T1147" i="7" s="1"/>
  <c r="U1146" i="7"/>
  <c r="S1146" i="7"/>
  <c r="Q1146" i="7"/>
  <c r="P1146" i="7"/>
  <c r="O1146" i="7"/>
  <c r="N1146" i="7"/>
  <c r="T1146" i="7" s="1"/>
  <c r="T1145" i="7"/>
  <c r="S1145" i="7"/>
  <c r="Q1145" i="7"/>
  <c r="U1145" i="7" s="1"/>
  <c r="P1145" i="7"/>
  <c r="O1145" i="7"/>
  <c r="N1145" i="7"/>
  <c r="R1145" i="7" s="1"/>
  <c r="W1145" i="7" s="1"/>
  <c r="Q1144" i="7"/>
  <c r="U1144" i="7" s="1"/>
  <c r="P1144" i="7"/>
  <c r="O1144" i="7"/>
  <c r="N1144" i="7"/>
  <c r="S1143" i="7"/>
  <c r="Q1143" i="7"/>
  <c r="P1143" i="7"/>
  <c r="O1143" i="7"/>
  <c r="N1143" i="7"/>
  <c r="Q1142" i="7"/>
  <c r="P1142" i="7"/>
  <c r="O1142" i="7"/>
  <c r="N1142" i="7"/>
  <c r="Q1141" i="7"/>
  <c r="P1141" i="7"/>
  <c r="O1141" i="7"/>
  <c r="U1141" i="7" s="1"/>
  <c r="N1141" i="7"/>
  <c r="U1140" i="7"/>
  <c r="S1140" i="7"/>
  <c r="Q1140" i="7"/>
  <c r="P1140" i="7"/>
  <c r="O1140" i="7"/>
  <c r="N1140" i="7"/>
  <c r="T1140" i="7" s="1"/>
  <c r="T1139" i="7"/>
  <c r="S1139" i="7"/>
  <c r="Q1139" i="7"/>
  <c r="U1139" i="7" s="1"/>
  <c r="W1139" i="7" s="1"/>
  <c r="P1139" i="7"/>
  <c r="O1139" i="7"/>
  <c r="N1139" i="7"/>
  <c r="R1139" i="7" s="1"/>
  <c r="R1138" i="7"/>
  <c r="Q1138" i="7"/>
  <c r="U1138" i="7" s="1"/>
  <c r="P1138" i="7"/>
  <c r="O1138" i="7"/>
  <c r="T1138" i="7" s="1"/>
  <c r="N1138" i="7"/>
  <c r="Q1137" i="7"/>
  <c r="P1137" i="7"/>
  <c r="S1137" i="7" s="1"/>
  <c r="O1137" i="7"/>
  <c r="N1137" i="7"/>
  <c r="Q1136" i="7"/>
  <c r="P1136" i="7"/>
  <c r="O1136" i="7"/>
  <c r="N1136" i="7"/>
  <c r="Q1135" i="7"/>
  <c r="P1135" i="7"/>
  <c r="O1135" i="7"/>
  <c r="U1135" i="7" s="1"/>
  <c r="N1135" i="7"/>
  <c r="U1134" i="7"/>
  <c r="S1134" i="7"/>
  <c r="Q1134" i="7"/>
  <c r="P1134" i="7"/>
  <c r="O1134" i="7"/>
  <c r="N1134" i="7"/>
  <c r="T1134" i="7" s="1"/>
  <c r="T1133" i="7"/>
  <c r="S1133" i="7"/>
  <c r="W1133" i="7" s="1"/>
  <c r="Q1133" i="7"/>
  <c r="U1133" i="7" s="1"/>
  <c r="P1133" i="7"/>
  <c r="O1133" i="7"/>
  <c r="N1133" i="7"/>
  <c r="R1133" i="7" s="1"/>
  <c r="R1132" i="7"/>
  <c r="Q1132" i="7"/>
  <c r="U1132" i="7" s="1"/>
  <c r="P1132" i="7"/>
  <c r="O1132" i="7"/>
  <c r="T1132" i="7" s="1"/>
  <c r="N1132" i="7"/>
  <c r="S1131" i="7"/>
  <c r="Q1131" i="7"/>
  <c r="P1131" i="7"/>
  <c r="O1131" i="7"/>
  <c r="N1131" i="7"/>
  <c r="Q1130" i="7"/>
  <c r="P1130" i="7"/>
  <c r="O1130" i="7"/>
  <c r="N1130" i="7"/>
  <c r="Q1129" i="7"/>
  <c r="P1129" i="7"/>
  <c r="O1129" i="7"/>
  <c r="U1129" i="7" s="1"/>
  <c r="N1129" i="7"/>
  <c r="U1128" i="7"/>
  <c r="S1128" i="7"/>
  <c r="Q1128" i="7"/>
  <c r="P1128" i="7"/>
  <c r="O1128" i="7"/>
  <c r="N1128" i="7"/>
  <c r="T1128" i="7" s="1"/>
  <c r="T1127" i="7"/>
  <c r="S1127" i="7"/>
  <c r="Q1127" i="7"/>
  <c r="U1127" i="7" s="1"/>
  <c r="W1127" i="7" s="1"/>
  <c r="P1127" i="7"/>
  <c r="O1127" i="7"/>
  <c r="N1127" i="7"/>
  <c r="R1127" i="7" s="1"/>
  <c r="U1126" i="7"/>
  <c r="Q1126" i="7"/>
  <c r="R1126" i="7" s="1"/>
  <c r="P1126" i="7"/>
  <c r="O1126" i="7"/>
  <c r="T1126" i="7" s="1"/>
  <c r="N1126" i="7"/>
  <c r="Q1125" i="7"/>
  <c r="P1125" i="7"/>
  <c r="O1125" i="7"/>
  <c r="N1125" i="7"/>
  <c r="Q1124" i="7"/>
  <c r="P1124" i="7"/>
  <c r="O1124" i="7"/>
  <c r="N1124" i="7"/>
  <c r="Q1123" i="7"/>
  <c r="P1123" i="7"/>
  <c r="O1123" i="7"/>
  <c r="U1123" i="7" s="1"/>
  <c r="N1123" i="7"/>
  <c r="T1123" i="7" s="1"/>
  <c r="U1122" i="7"/>
  <c r="S1122" i="7"/>
  <c r="Q1122" i="7"/>
  <c r="P1122" i="7"/>
  <c r="O1122" i="7"/>
  <c r="N1122" i="7"/>
  <c r="T1122" i="7" s="1"/>
  <c r="T1121" i="7"/>
  <c r="S1121" i="7"/>
  <c r="Q1121" i="7"/>
  <c r="U1121" i="7" s="1"/>
  <c r="P1121" i="7"/>
  <c r="O1121" i="7"/>
  <c r="N1121" i="7"/>
  <c r="R1121" i="7" s="1"/>
  <c r="V1121" i="7" s="1"/>
  <c r="Q1120" i="7"/>
  <c r="P1120" i="7"/>
  <c r="O1120" i="7"/>
  <c r="N1120" i="7"/>
  <c r="Q1119" i="7"/>
  <c r="P1119" i="7"/>
  <c r="O1119" i="7"/>
  <c r="N1119" i="7"/>
  <c r="Q1118" i="7"/>
  <c r="P1118" i="7"/>
  <c r="O1118" i="7"/>
  <c r="N1118" i="7"/>
  <c r="Q1117" i="7"/>
  <c r="P1117" i="7"/>
  <c r="O1117" i="7"/>
  <c r="U1117" i="7" s="1"/>
  <c r="N1117" i="7"/>
  <c r="T1117" i="7" s="1"/>
  <c r="U1116" i="7"/>
  <c r="S1116" i="7"/>
  <c r="Q1116" i="7"/>
  <c r="P1116" i="7"/>
  <c r="O1116" i="7"/>
  <c r="N1116" i="7"/>
  <c r="T1116" i="7" s="1"/>
  <c r="T1115" i="7"/>
  <c r="S1115" i="7"/>
  <c r="Q1115" i="7"/>
  <c r="U1115" i="7" s="1"/>
  <c r="P1115" i="7"/>
  <c r="O1115" i="7"/>
  <c r="N1115" i="7"/>
  <c r="R1115" i="7" s="1"/>
  <c r="V1115" i="7" s="1"/>
  <c r="U1114" i="7"/>
  <c r="R1114" i="7"/>
  <c r="Q1114" i="7"/>
  <c r="P1114" i="7"/>
  <c r="O1114" i="7"/>
  <c r="T1114" i="7" s="1"/>
  <c r="N1114" i="7"/>
  <c r="Q1113" i="7"/>
  <c r="P1113" i="7"/>
  <c r="O1113" i="7"/>
  <c r="N1113" i="7"/>
  <c r="Q1112" i="7"/>
  <c r="P1112" i="7"/>
  <c r="O1112" i="7"/>
  <c r="N1112" i="7"/>
  <c r="Q1111" i="7"/>
  <c r="P1111" i="7"/>
  <c r="O1111" i="7"/>
  <c r="U1111" i="7" s="1"/>
  <c r="N1111" i="7"/>
  <c r="T1111" i="7" s="1"/>
  <c r="U1110" i="7"/>
  <c r="S1110" i="7"/>
  <c r="Q1110" i="7"/>
  <c r="P1110" i="7"/>
  <c r="O1110" i="7"/>
  <c r="N1110" i="7"/>
  <c r="T1110" i="7" s="1"/>
  <c r="T1109" i="7"/>
  <c r="S1109" i="7"/>
  <c r="Q1109" i="7"/>
  <c r="U1109" i="7" s="1"/>
  <c r="P1109" i="7"/>
  <c r="O1109" i="7"/>
  <c r="N1109" i="7"/>
  <c r="R1109" i="7" s="1"/>
  <c r="Q1108" i="7"/>
  <c r="U1108" i="7" s="1"/>
  <c r="P1108" i="7"/>
  <c r="O1108" i="7"/>
  <c r="N1108" i="7"/>
  <c r="S1107" i="7"/>
  <c r="Q1107" i="7"/>
  <c r="P1107" i="7"/>
  <c r="O1107" i="7"/>
  <c r="N1107" i="7"/>
  <c r="Q1106" i="7"/>
  <c r="P1106" i="7"/>
  <c r="O1106" i="7"/>
  <c r="N1106" i="7"/>
  <c r="Q1105" i="7"/>
  <c r="P1105" i="7"/>
  <c r="O1105" i="7"/>
  <c r="U1105" i="7" s="1"/>
  <c r="N1105" i="7"/>
  <c r="U1104" i="7"/>
  <c r="S1104" i="7"/>
  <c r="Q1104" i="7"/>
  <c r="P1104" i="7"/>
  <c r="O1104" i="7"/>
  <c r="N1104" i="7"/>
  <c r="T1104" i="7" s="1"/>
  <c r="T1103" i="7"/>
  <c r="S1103" i="7"/>
  <c r="Q1103" i="7"/>
  <c r="U1103" i="7" s="1"/>
  <c r="W1103" i="7" s="1"/>
  <c r="P1103" i="7"/>
  <c r="O1103" i="7"/>
  <c r="N1103" i="7"/>
  <c r="R1103" i="7" s="1"/>
  <c r="R1102" i="7"/>
  <c r="Q1102" i="7"/>
  <c r="U1102" i="7" s="1"/>
  <c r="P1102" i="7"/>
  <c r="O1102" i="7"/>
  <c r="T1102" i="7" s="1"/>
  <c r="N1102" i="7"/>
  <c r="Q1101" i="7"/>
  <c r="P1101" i="7"/>
  <c r="S1101" i="7" s="1"/>
  <c r="O1101" i="7"/>
  <c r="N1101" i="7"/>
  <c r="Q1100" i="7"/>
  <c r="P1100" i="7"/>
  <c r="O1100" i="7"/>
  <c r="N1100" i="7"/>
  <c r="Q1099" i="7"/>
  <c r="P1099" i="7"/>
  <c r="O1099" i="7"/>
  <c r="U1099" i="7" s="1"/>
  <c r="N1099" i="7"/>
  <c r="U1098" i="7"/>
  <c r="S1098" i="7"/>
  <c r="Q1098" i="7"/>
  <c r="P1098" i="7"/>
  <c r="O1098" i="7"/>
  <c r="N1098" i="7"/>
  <c r="T1098" i="7" s="1"/>
  <c r="T1097" i="7"/>
  <c r="S1097" i="7"/>
  <c r="W1097" i="7" s="1"/>
  <c r="Q1097" i="7"/>
  <c r="U1097" i="7" s="1"/>
  <c r="P1097" i="7"/>
  <c r="O1097" i="7"/>
  <c r="N1097" i="7"/>
  <c r="R1097" i="7" s="1"/>
  <c r="R1096" i="7"/>
  <c r="Q1096" i="7"/>
  <c r="U1096" i="7" s="1"/>
  <c r="P1096" i="7"/>
  <c r="O1096" i="7"/>
  <c r="T1096" i="7" s="1"/>
  <c r="N1096" i="7"/>
  <c r="S1095" i="7"/>
  <c r="Q1095" i="7"/>
  <c r="P1095" i="7"/>
  <c r="O1095" i="7"/>
  <c r="N1095" i="7"/>
  <c r="Q1094" i="7"/>
  <c r="P1094" i="7"/>
  <c r="O1094" i="7"/>
  <c r="N1094" i="7"/>
  <c r="Q1093" i="7"/>
  <c r="P1093" i="7"/>
  <c r="O1093" i="7"/>
  <c r="U1093" i="7" s="1"/>
  <c r="N1093" i="7"/>
  <c r="U1092" i="7"/>
  <c r="S1092" i="7"/>
  <c r="Q1092" i="7"/>
  <c r="P1092" i="7"/>
  <c r="O1092" i="7"/>
  <c r="N1092" i="7"/>
  <c r="T1092" i="7" s="1"/>
  <c r="T1091" i="7"/>
  <c r="S1091" i="7"/>
  <c r="Q1091" i="7"/>
  <c r="U1091" i="7" s="1"/>
  <c r="W1091" i="7" s="1"/>
  <c r="P1091" i="7"/>
  <c r="O1091" i="7"/>
  <c r="N1091" i="7"/>
  <c r="R1091" i="7" s="1"/>
  <c r="U1090" i="7"/>
  <c r="Q1090" i="7"/>
  <c r="R1090" i="7" s="1"/>
  <c r="P1090" i="7"/>
  <c r="O1090" i="7"/>
  <c r="T1090" i="7" s="1"/>
  <c r="N1090" i="7"/>
  <c r="Q1089" i="7"/>
  <c r="P1089" i="7"/>
  <c r="O1089" i="7"/>
  <c r="N1089" i="7"/>
  <c r="Q1088" i="7"/>
  <c r="P1088" i="7"/>
  <c r="O1088" i="7"/>
  <c r="N1088" i="7"/>
  <c r="Q1087" i="7"/>
  <c r="P1087" i="7"/>
  <c r="O1087" i="7"/>
  <c r="U1087" i="7" s="1"/>
  <c r="N1087" i="7"/>
  <c r="T1087" i="7" s="1"/>
  <c r="U1086" i="7"/>
  <c r="S1086" i="7"/>
  <c r="Q1086" i="7"/>
  <c r="P1086" i="7"/>
  <c r="O1086" i="7"/>
  <c r="N1086" i="7"/>
  <c r="T1086" i="7" s="1"/>
  <c r="T1085" i="7"/>
  <c r="S1085" i="7"/>
  <c r="Q1085" i="7"/>
  <c r="U1085" i="7" s="1"/>
  <c r="P1085" i="7"/>
  <c r="O1085" i="7"/>
  <c r="N1085" i="7"/>
  <c r="R1085" i="7" s="1"/>
  <c r="V1085" i="7" s="1"/>
  <c r="Q1084" i="7"/>
  <c r="P1084" i="7"/>
  <c r="O1084" i="7"/>
  <c r="N1084" i="7"/>
  <c r="Q1083" i="7"/>
  <c r="P1083" i="7"/>
  <c r="O1083" i="7"/>
  <c r="N1083" i="7"/>
  <c r="Q1082" i="7"/>
  <c r="P1082" i="7"/>
  <c r="O1082" i="7"/>
  <c r="N1082" i="7"/>
  <c r="Q1081" i="7"/>
  <c r="P1081" i="7"/>
  <c r="O1081" i="7"/>
  <c r="U1081" i="7" s="1"/>
  <c r="N1081" i="7"/>
  <c r="T1081" i="7" s="1"/>
  <c r="U1080" i="7"/>
  <c r="S1080" i="7"/>
  <c r="Q1080" i="7"/>
  <c r="P1080" i="7"/>
  <c r="O1080" i="7"/>
  <c r="N1080" i="7"/>
  <c r="T1080" i="7" s="1"/>
  <c r="T1079" i="7"/>
  <c r="S1079" i="7"/>
  <c r="Q1079" i="7"/>
  <c r="U1079" i="7" s="1"/>
  <c r="P1079" i="7"/>
  <c r="O1079" i="7"/>
  <c r="N1079" i="7"/>
  <c r="R1079" i="7" s="1"/>
  <c r="V1079" i="7" s="1"/>
  <c r="U1078" i="7"/>
  <c r="R1078" i="7"/>
  <c r="Q1078" i="7"/>
  <c r="P1078" i="7"/>
  <c r="O1078" i="7"/>
  <c r="T1078" i="7" s="1"/>
  <c r="N1078" i="7"/>
  <c r="Q1077" i="7"/>
  <c r="P1077" i="7"/>
  <c r="O1077" i="7"/>
  <c r="N1077" i="7"/>
  <c r="Q1076" i="7"/>
  <c r="P1076" i="7"/>
  <c r="O1076" i="7"/>
  <c r="N1076" i="7"/>
  <c r="Q1075" i="7"/>
  <c r="P1075" i="7"/>
  <c r="O1075" i="7"/>
  <c r="U1075" i="7" s="1"/>
  <c r="N1075" i="7"/>
  <c r="T1075" i="7" s="1"/>
  <c r="U1074" i="7"/>
  <c r="S1074" i="7"/>
  <c r="Q1074" i="7"/>
  <c r="P1074" i="7"/>
  <c r="O1074" i="7"/>
  <c r="N1074" i="7"/>
  <c r="T1074" i="7" s="1"/>
  <c r="T1073" i="7"/>
  <c r="S1073" i="7"/>
  <c r="Q1073" i="7"/>
  <c r="U1073" i="7" s="1"/>
  <c r="P1073" i="7"/>
  <c r="O1073" i="7"/>
  <c r="N1073" i="7"/>
  <c r="R1073" i="7" s="1"/>
  <c r="W1073" i="7" s="1"/>
  <c r="Q1072" i="7"/>
  <c r="U1072" i="7" s="1"/>
  <c r="P1072" i="7"/>
  <c r="O1072" i="7"/>
  <c r="N1072" i="7"/>
  <c r="S1071" i="7"/>
  <c r="Q1071" i="7"/>
  <c r="P1071" i="7"/>
  <c r="O1071" i="7"/>
  <c r="N1071" i="7"/>
  <c r="Q1070" i="7"/>
  <c r="P1070" i="7"/>
  <c r="O1070" i="7"/>
  <c r="N1070" i="7"/>
  <c r="Q1069" i="7"/>
  <c r="P1069" i="7"/>
  <c r="O1069" i="7"/>
  <c r="U1069" i="7" s="1"/>
  <c r="N1069" i="7"/>
  <c r="U1068" i="7"/>
  <c r="S1068" i="7"/>
  <c r="Q1068" i="7"/>
  <c r="P1068" i="7"/>
  <c r="O1068" i="7"/>
  <c r="N1068" i="7"/>
  <c r="T1068" i="7" s="1"/>
  <c r="T1067" i="7"/>
  <c r="S1067" i="7"/>
  <c r="Q1067" i="7"/>
  <c r="U1067" i="7" s="1"/>
  <c r="W1067" i="7" s="1"/>
  <c r="P1067" i="7"/>
  <c r="O1067" i="7"/>
  <c r="N1067" i="7"/>
  <c r="R1067" i="7" s="1"/>
  <c r="R1066" i="7"/>
  <c r="Q1066" i="7"/>
  <c r="U1066" i="7" s="1"/>
  <c r="P1066" i="7"/>
  <c r="O1066" i="7"/>
  <c r="T1066" i="7" s="1"/>
  <c r="N1066" i="7"/>
  <c r="Q1065" i="7"/>
  <c r="P1065" i="7"/>
  <c r="S1065" i="7" s="1"/>
  <c r="O1065" i="7"/>
  <c r="N1065" i="7"/>
  <c r="Q1064" i="7"/>
  <c r="P1064" i="7"/>
  <c r="O1064" i="7"/>
  <c r="N1064" i="7"/>
  <c r="Q1063" i="7"/>
  <c r="P1063" i="7"/>
  <c r="O1063" i="7"/>
  <c r="U1063" i="7" s="1"/>
  <c r="N1063" i="7"/>
  <c r="U1062" i="7"/>
  <c r="S1062" i="7"/>
  <c r="Q1062" i="7"/>
  <c r="P1062" i="7"/>
  <c r="O1062" i="7"/>
  <c r="N1062" i="7"/>
  <c r="T1062" i="7" s="1"/>
  <c r="T1061" i="7"/>
  <c r="S1061" i="7"/>
  <c r="W1061" i="7" s="1"/>
  <c r="Q1061" i="7"/>
  <c r="U1061" i="7" s="1"/>
  <c r="P1061" i="7"/>
  <c r="O1061" i="7"/>
  <c r="N1061" i="7"/>
  <c r="R1061" i="7" s="1"/>
  <c r="R1060" i="7"/>
  <c r="Q1060" i="7"/>
  <c r="U1060" i="7" s="1"/>
  <c r="P1060" i="7"/>
  <c r="O1060" i="7"/>
  <c r="T1060" i="7" s="1"/>
  <c r="N1060" i="7"/>
  <c r="S1059" i="7"/>
  <c r="Q1059" i="7"/>
  <c r="P1059" i="7"/>
  <c r="O1059" i="7"/>
  <c r="N1059" i="7"/>
  <c r="Q1058" i="7"/>
  <c r="P1058" i="7"/>
  <c r="O1058" i="7"/>
  <c r="N1058" i="7"/>
  <c r="Q1057" i="7"/>
  <c r="P1057" i="7"/>
  <c r="O1057" i="7"/>
  <c r="U1057" i="7" s="1"/>
  <c r="N1057" i="7"/>
  <c r="U1056" i="7"/>
  <c r="S1056" i="7"/>
  <c r="Q1056" i="7"/>
  <c r="P1056" i="7"/>
  <c r="O1056" i="7"/>
  <c r="N1056" i="7"/>
  <c r="T1056" i="7" s="1"/>
  <c r="T1055" i="7"/>
  <c r="S1055" i="7"/>
  <c r="Q1055" i="7"/>
  <c r="U1055" i="7" s="1"/>
  <c r="W1055" i="7" s="1"/>
  <c r="P1055" i="7"/>
  <c r="O1055" i="7"/>
  <c r="N1055" i="7"/>
  <c r="R1055" i="7" s="1"/>
  <c r="U1054" i="7"/>
  <c r="Q1054" i="7"/>
  <c r="R1054" i="7" s="1"/>
  <c r="P1054" i="7"/>
  <c r="O1054" i="7"/>
  <c r="T1054" i="7" s="1"/>
  <c r="N1054" i="7"/>
  <c r="Q1053" i="7"/>
  <c r="P1053" i="7"/>
  <c r="O1053" i="7"/>
  <c r="N1053" i="7"/>
  <c r="Q1052" i="7"/>
  <c r="P1052" i="7"/>
  <c r="O1052" i="7"/>
  <c r="N1052" i="7"/>
  <c r="Q1051" i="7"/>
  <c r="P1051" i="7"/>
  <c r="O1051" i="7"/>
  <c r="U1051" i="7" s="1"/>
  <c r="N1051" i="7"/>
  <c r="T1051" i="7" s="1"/>
  <c r="U1050" i="7"/>
  <c r="S1050" i="7"/>
  <c r="Q1050" i="7"/>
  <c r="P1050" i="7"/>
  <c r="O1050" i="7"/>
  <c r="N1050" i="7"/>
  <c r="T1050" i="7" s="1"/>
  <c r="T1049" i="7"/>
  <c r="S1049" i="7"/>
  <c r="Q1049" i="7"/>
  <c r="U1049" i="7" s="1"/>
  <c r="P1049" i="7"/>
  <c r="O1049" i="7"/>
  <c r="N1049" i="7"/>
  <c r="R1049" i="7" s="1"/>
  <c r="V1049" i="7" s="1"/>
  <c r="Q1048" i="7"/>
  <c r="P1048" i="7"/>
  <c r="O1048" i="7"/>
  <c r="N1048" i="7"/>
  <c r="Q1047" i="7"/>
  <c r="P1047" i="7"/>
  <c r="O1047" i="7"/>
  <c r="N1047" i="7"/>
  <c r="Q1046" i="7"/>
  <c r="P1046" i="7"/>
  <c r="O1046" i="7"/>
  <c r="N1046" i="7"/>
  <c r="Q1045" i="7"/>
  <c r="P1045" i="7"/>
  <c r="O1045" i="7"/>
  <c r="U1045" i="7" s="1"/>
  <c r="N1045" i="7"/>
  <c r="T1045" i="7" s="1"/>
  <c r="U1044" i="7"/>
  <c r="S1044" i="7"/>
  <c r="Q1044" i="7"/>
  <c r="P1044" i="7"/>
  <c r="O1044" i="7"/>
  <c r="N1044" i="7"/>
  <c r="T1044" i="7" s="1"/>
  <c r="T1043" i="7"/>
  <c r="S1043" i="7"/>
  <c r="Q1043" i="7"/>
  <c r="U1043" i="7" s="1"/>
  <c r="P1043" i="7"/>
  <c r="O1043" i="7"/>
  <c r="N1043" i="7"/>
  <c r="R1043" i="7" s="1"/>
  <c r="V1043" i="7" s="1"/>
  <c r="U1042" i="7"/>
  <c r="R1042" i="7"/>
  <c r="Q1042" i="7"/>
  <c r="P1042" i="7"/>
  <c r="O1042" i="7"/>
  <c r="T1042" i="7" s="1"/>
  <c r="N1042" i="7"/>
  <c r="Q1041" i="7"/>
  <c r="P1041" i="7"/>
  <c r="O1041" i="7"/>
  <c r="N1041" i="7"/>
  <c r="Q1040" i="7"/>
  <c r="P1040" i="7"/>
  <c r="O1040" i="7"/>
  <c r="N1040" i="7"/>
  <c r="Q1039" i="7"/>
  <c r="P1039" i="7"/>
  <c r="O1039" i="7"/>
  <c r="U1039" i="7" s="1"/>
  <c r="N1039" i="7"/>
  <c r="T1039" i="7" s="1"/>
  <c r="U1038" i="7"/>
  <c r="S1038" i="7"/>
  <c r="Q1038" i="7"/>
  <c r="P1038" i="7"/>
  <c r="O1038" i="7"/>
  <c r="N1038" i="7"/>
  <c r="T1038" i="7" s="1"/>
  <c r="T1037" i="7"/>
  <c r="S1037" i="7"/>
  <c r="Q1037" i="7"/>
  <c r="U1037" i="7" s="1"/>
  <c r="P1037" i="7"/>
  <c r="O1037" i="7"/>
  <c r="N1037" i="7"/>
  <c r="R1037" i="7" s="1"/>
  <c r="W1037" i="7" s="1"/>
  <c r="Q1036" i="7"/>
  <c r="U1036" i="7" s="1"/>
  <c r="P1036" i="7"/>
  <c r="O1036" i="7"/>
  <c r="N1036" i="7"/>
  <c r="S1035" i="7"/>
  <c r="Q1035" i="7"/>
  <c r="P1035" i="7"/>
  <c r="O1035" i="7"/>
  <c r="N1035" i="7"/>
  <c r="Q1034" i="7"/>
  <c r="P1034" i="7"/>
  <c r="O1034" i="7"/>
  <c r="N1034" i="7"/>
  <c r="Q1033" i="7"/>
  <c r="P1033" i="7"/>
  <c r="O1033" i="7"/>
  <c r="U1033" i="7" s="1"/>
  <c r="N1033" i="7"/>
  <c r="U1032" i="7"/>
  <c r="S1032" i="7"/>
  <c r="Q1032" i="7"/>
  <c r="P1032" i="7"/>
  <c r="O1032" i="7"/>
  <c r="N1032" i="7"/>
  <c r="T1032" i="7" s="1"/>
  <c r="T1031" i="7"/>
  <c r="S1031" i="7"/>
  <c r="Q1031" i="7"/>
  <c r="U1031" i="7" s="1"/>
  <c r="W1031" i="7" s="1"/>
  <c r="P1031" i="7"/>
  <c r="O1031" i="7"/>
  <c r="N1031" i="7"/>
  <c r="R1031" i="7" s="1"/>
  <c r="R1030" i="7"/>
  <c r="Q1030" i="7"/>
  <c r="U1030" i="7" s="1"/>
  <c r="P1030" i="7"/>
  <c r="O1030" i="7"/>
  <c r="T1030" i="7" s="1"/>
  <c r="N1030" i="7"/>
  <c r="Q1029" i="7"/>
  <c r="P1029" i="7"/>
  <c r="S1029" i="7" s="1"/>
  <c r="O1029" i="7"/>
  <c r="N1029" i="7"/>
  <c r="Q1028" i="7"/>
  <c r="P1028" i="7"/>
  <c r="O1028" i="7"/>
  <c r="N1028" i="7"/>
  <c r="Q1027" i="7"/>
  <c r="P1027" i="7"/>
  <c r="O1027" i="7"/>
  <c r="U1027" i="7" s="1"/>
  <c r="N1027" i="7"/>
  <c r="U1026" i="7"/>
  <c r="S1026" i="7"/>
  <c r="Q1026" i="7"/>
  <c r="P1026" i="7"/>
  <c r="O1026" i="7"/>
  <c r="N1026" i="7"/>
  <c r="T1026" i="7" s="1"/>
  <c r="T1025" i="7"/>
  <c r="S1025" i="7"/>
  <c r="W1025" i="7" s="1"/>
  <c r="Q1025" i="7"/>
  <c r="U1025" i="7" s="1"/>
  <c r="P1025" i="7"/>
  <c r="O1025" i="7"/>
  <c r="N1025" i="7"/>
  <c r="R1025" i="7" s="1"/>
  <c r="R1024" i="7"/>
  <c r="Q1024" i="7"/>
  <c r="U1024" i="7" s="1"/>
  <c r="P1024" i="7"/>
  <c r="O1024" i="7"/>
  <c r="T1024" i="7" s="1"/>
  <c r="N1024" i="7"/>
  <c r="S1023" i="7"/>
  <c r="Q1023" i="7"/>
  <c r="P1023" i="7"/>
  <c r="O1023" i="7"/>
  <c r="N1023" i="7"/>
  <c r="Q1022" i="7"/>
  <c r="P1022" i="7"/>
  <c r="O1022" i="7"/>
  <c r="N1022" i="7"/>
  <c r="Q1021" i="7"/>
  <c r="P1021" i="7"/>
  <c r="O1021" i="7"/>
  <c r="U1021" i="7" s="1"/>
  <c r="N1021" i="7"/>
  <c r="U1020" i="7"/>
  <c r="S1020" i="7"/>
  <c r="Q1020" i="7"/>
  <c r="P1020" i="7"/>
  <c r="O1020" i="7"/>
  <c r="N1020" i="7"/>
  <c r="T1020" i="7" s="1"/>
  <c r="T1019" i="7"/>
  <c r="S1019" i="7"/>
  <c r="Q1019" i="7"/>
  <c r="U1019" i="7" s="1"/>
  <c r="W1019" i="7" s="1"/>
  <c r="P1019" i="7"/>
  <c r="O1019" i="7"/>
  <c r="N1019" i="7"/>
  <c r="R1019" i="7" s="1"/>
  <c r="U1018" i="7"/>
  <c r="Q1018" i="7"/>
  <c r="R1018" i="7" s="1"/>
  <c r="P1018" i="7"/>
  <c r="O1018" i="7"/>
  <c r="T1018" i="7" s="1"/>
  <c r="N1018" i="7"/>
  <c r="Q1017" i="7"/>
  <c r="P1017" i="7"/>
  <c r="O1017" i="7"/>
  <c r="N1017" i="7"/>
  <c r="Q1016" i="7"/>
  <c r="P1016" i="7"/>
  <c r="O1016" i="7"/>
  <c r="N1016" i="7"/>
  <c r="Q1015" i="7"/>
  <c r="P1015" i="7"/>
  <c r="O1015" i="7"/>
  <c r="U1015" i="7" s="1"/>
  <c r="N1015" i="7"/>
  <c r="T1015" i="7" s="1"/>
  <c r="U1014" i="7"/>
  <c r="S1014" i="7"/>
  <c r="Q1014" i="7"/>
  <c r="P1014" i="7"/>
  <c r="O1014" i="7"/>
  <c r="N1014" i="7"/>
  <c r="T1014" i="7" s="1"/>
  <c r="T1013" i="7"/>
  <c r="S1013" i="7"/>
  <c r="Q1013" i="7"/>
  <c r="U1013" i="7" s="1"/>
  <c r="P1013" i="7"/>
  <c r="O1013" i="7"/>
  <c r="N1013" i="7"/>
  <c r="R1013" i="7" s="1"/>
  <c r="Q1012" i="7"/>
  <c r="P1012" i="7"/>
  <c r="O1012" i="7"/>
  <c r="N1012" i="7"/>
  <c r="Q1011" i="7"/>
  <c r="P1011" i="7"/>
  <c r="O1011" i="7"/>
  <c r="N1011" i="7"/>
  <c r="Q1010" i="7"/>
  <c r="P1010" i="7"/>
  <c r="O1010" i="7"/>
  <c r="N1010" i="7"/>
  <c r="Q1009" i="7"/>
  <c r="P1009" i="7"/>
  <c r="O1009" i="7"/>
  <c r="U1009" i="7" s="1"/>
  <c r="N1009" i="7"/>
  <c r="T1009" i="7" s="1"/>
  <c r="U1008" i="7"/>
  <c r="S1008" i="7"/>
  <c r="Q1008" i="7"/>
  <c r="P1008" i="7"/>
  <c r="O1008" i="7"/>
  <c r="N1008" i="7"/>
  <c r="T1008" i="7" s="1"/>
  <c r="T1007" i="7"/>
  <c r="S1007" i="7"/>
  <c r="Q1007" i="7"/>
  <c r="U1007" i="7" s="1"/>
  <c r="P1007" i="7"/>
  <c r="O1007" i="7"/>
  <c r="N1007" i="7"/>
  <c r="R1007" i="7" s="1"/>
  <c r="V1007" i="7" s="1"/>
  <c r="U1006" i="7"/>
  <c r="R1006" i="7"/>
  <c r="Q1006" i="7"/>
  <c r="P1006" i="7"/>
  <c r="O1006" i="7"/>
  <c r="T1006" i="7" s="1"/>
  <c r="N1006" i="7"/>
  <c r="Q1005" i="7"/>
  <c r="P1005" i="7"/>
  <c r="O1005" i="7"/>
  <c r="N1005" i="7"/>
  <c r="Q1004" i="7"/>
  <c r="P1004" i="7"/>
  <c r="O1004" i="7"/>
  <c r="N1004" i="7"/>
  <c r="Q1003" i="7"/>
  <c r="P1003" i="7"/>
  <c r="O1003" i="7"/>
  <c r="U1003" i="7" s="1"/>
  <c r="N1003" i="7"/>
  <c r="T1003" i="7" s="1"/>
  <c r="U1002" i="7"/>
  <c r="S1002" i="7"/>
  <c r="Q1002" i="7"/>
  <c r="P1002" i="7"/>
  <c r="O1002" i="7"/>
  <c r="N1002" i="7"/>
  <c r="T1002" i="7" s="1"/>
  <c r="T1001" i="7"/>
  <c r="S1001" i="7"/>
  <c r="Q1001" i="7"/>
  <c r="U1001" i="7" s="1"/>
  <c r="P1001" i="7"/>
  <c r="O1001" i="7"/>
  <c r="N1001" i="7"/>
  <c r="R1001" i="7" s="1"/>
  <c r="Q1000" i="7"/>
  <c r="U1000" i="7" s="1"/>
  <c r="P1000" i="7"/>
  <c r="O1000" i="7"/>
  <c r="N1000" i="7"/>
  <c r="S999" i="7"/>
  <c r="Q999" i="7"/>
  <c r="P999" i="7"/>
  <c r="O999" i="7"/>
  <c r="N999" i="7"/>
  <c r="Q998" i="7"/>
  <c r="P998" i="7"/>
  <c r="O998" i="7"/>
  <c r="N998" i="7"/>
  <c r="Q997" i="7"/>
  <c r="P997" i="7"/>
  <c r="O997" i="7"/>
  <c r="U997" i="7" s="1"/>
  <c r="N997" i="7"/>
  <c r="U996" i="7"/>
  <c r="S996" i="7"/>
  <c r="Q996" i="7"/>
  <c r="P996" i="7"/>
  <c r="O996" i="7"/>
  <c r="N996" i="7"/>
  <c r="T996" i="7" s="1"/>
  <c r="T995" i="7"/>
  <c r="S995" i="7"/>
  <c r="Q995" i="7"/>
  <c r="U995" i="7" s="1"/>
  <c r="W995" i="7" s="1"/>
  <c r="P995" i="7"/>
  <c r="O995" i="7"/>
  <c r="N995" i="7"/>
  <c r="R995" i="7" s="1"/>
  <c r="R994" i="7"/>
  <c r="Q994" i="7"/>
  <c r="U994" i="7" s="1"/>
  <c r="P994" i="7"/>
  <c r="O994" i="7"/>
  <c r="T994" i="7" s="1"/>
  <c r="N994" i="7"/>
  <c r="Q993" i="7"/>
  <c r="P993" i="7"/>
  <c r="S993" i="7" s="1"/>
  <c r="O993" i="7"/>
  <c r="N993" i="7"/>
  <c r="Q992" i="7"/>
  <c r="P992" i="7"/>
  <c r="O992" i="7"/>
  <c r="N992" i="7"/>
  <c r="Q991" i="7"/>
  <c r="P991" i="7"/>
  <c r="O991" i="7"/>
  <c r="U991" i="7" s="1"/>
  <c r="N991" i="7"/>
  <c r="U990" i="7"/>
  <c r="S990" i="7"/>
  <c r="Q990" i="7"/>
  <c r="P990" i="7"/>
  <c r="O990" i="7"/>
  <c r="N990" i="7"/>
  <c r="T990" i="7" s="1"/>
  <c r="T989" i="7"/>
  <c r="S989" i="7"/>
  <c r="W989" i="7" s="1"/>
  <c r="Q989" i="7"/>
  <c r="U989" i="7" s="1"/>
  <c r="P989" i="7"/>
  <c r="O989" i="7"/>
  <c r="N989" i="7"/>
  <c r="R989" i="7" s="1"/>
  <c r="R988" i="7"/>
  <c r="Q988" i="7"/>
  <c r="U988" i="7" s="1"/>
  <c r="P988" i="7"/>
  <c r="O988" i="7"/>
  <c r="T988" i="7" s="1"/>
  <c r="N988" i="7"/>
  <c r="S987" i="7"/>
  <c r="Q987" i="7"/>
  <c r="P987" i="7"/>
  <c r="O987" i="7"/>
  <c r="N987" i="7"/>
  <c r="Q986" i="7"/>
  <c r="P986" i="7"/>
  <c r="O986" i="7"/>
  <c r="N986" i="7"/>
  <c r="Q985" i="7"/>
  <c r="P985" i="7"/>
  <c r="O985" i="7"/>
  <c r="U985" i="7" s="1"/>
  <c r="N985" i="7"/>
  <c r="U984" i="7"/>
  <c r="S984" i="7"/>
  <c r="Q984" i="7"/>
  <c r="P984" i="7"/>
  <c r="O984" i="7"/>
  <c r="N984" i="7"/>
  <c r="T984" i="7" s="1"/>
  <c r="T983" i="7"/>
  <c r="S983" i="7"/>
  <c r="Q983" i="7"/>
  <c r="U983" i="7" s="1"/>
  <c r="W983" i="7" s="1"/>
  <c r="P983" i="7"/>
  <c r="O983" i="7"/>
  <c r="N983" i="7"/>
  <c r="R983" i="7" s="1"/>
  <c r="U982" i="7"/>
  <c r="Q982" i="7"/>
  <c r="R982" i="7" s="1"/>
  <c r="P982" i="7"/>
  <c r="O982" i="7"/>
  <c r="T982" i="7" s="1"/>
  <c r="N982" i="7"/>
  <c r="Q981" i="7"/>
  <c r="P981" i="7"/>
  <c r="O981" i="7"/>
  <c r="N981" i="7"/>
  <c r="Q980" i="7"/>
  <c r="P980" i="7"/>
  <c r="O980" i="7"/>
  <c r="N980" i="7"/>
  <c r="Q979" i="7"/>
  <c r="P979" i="7"/>
  <c r="O979" i="7"/>
  <c r="N979" i="7"/>
  <c r="T979" i="7" s="1"/>
  <c r="U978" i="7"/>
  <c r="S978" i="7"/>
  <c r="Q978" i="7"/>
  <c r="P978" i="7"/>
  <c r="O978" i="7"/>
  <c r="N978" i="7"/>
  <c r="T978" i="7" s="1"/>
  <c r="S977" i="7"/>
  <c r="Q977" i="7"/>
  <c r="U977" i="7" s="1"/>
  <c r="P977" i="7"/>
  <c r="O977" i="7"/>
  <c r="N977" i="7"/>
  <c r="R977" i="7" s="1"/>
  <c r="Q976" i="7"/>
  <c r="U976" i="7" s="1"/>
  <c r="P976" i="7"/>
  <c r="O976" i="7"/>
  <c r="R976" i="7" s="1"/>
  <c r="N976" i="7"/>
  <c r="Q975" i="7"/>
  <c r="P975" i="7"/>
  <c r="O975" i="7"/>
  <c r="N975" i="7"/>
  <c r="Q974" i="7"/>
  <c r="P974" i="7"/>
  <c r="O974" i="7"/>
  <c r="N974" i="7"/>
  <c r="U973" i="7"/>
  <c r="Q973" i="7"/>
  <c r="P973" i="7"/>
  <c r="O973" i="7"/>
  <c r="N973" i="7"/>
  <c r="T973" i="7" s="1"/>
  <c r="U972" i="7"/>
  <c r="S972" i="7"/>
  <c r="Q972" i="7"/>
  <c r="P972" i="7"/>
  <c r="O972" i="7"/>
  <c r="N972" i="7"/>
  <c r="T972" i="7" s="1"/>
  <c r="S971" i="7"/>
  <c r="Q971" i="7"/>
  <c r="U971" i="7" s="1"/>
  <c r="P971" i="7"/>
  <c r="O971" i="7"/>
  <c r="N971" i="7"/>
  <c r="R971" i="7" s="1"/>
  <c r="Q970" i="7"/>
  <c r="U970" i="7" s="1"/>
  <c r="P970" i="7"/>
  <c r="O970" i="7"/>
  <c r="R970" i="7" s="1"/>
  <c r="N970" i="7"/>
  <c r="Q969" i="7"/>
  <c r="P969" i="7"/>
  <c r="O969" i="7"/>
  <c r="N969" i="7"/>
  <c r="Q968" i="7"/>
  <c r="P968" i="7"/>
  <c r="O968" i="7"/>
  <c r="N968" i="7"/>
  <c r="U967" i="7"/>
  <c r="Q967" i="7"/>
  <c r="P967" i="7"/>
  <c r="O967" i="7"/>
  <c r="N967" i="7"/>
  <c r="T967" i="7" s="1"/>
  <c r="U966" i="7"/>
  <c r="S966" i="7"/>
  <c r="Q966" i="7"/>
  <c r="P966" i="7"/>
  <c r="O966" i="7"/>
  <c r="N966" i="7"/>
  <c r="T966" i="7" s="1"/>
  <c r="S965" i="7"/>
  <c r="Q965" i="7"/>
  <c r="U965" i="7" s="1"/>
  <c r="P965" i="7"/>
  <c r="O965" i="7"/>
  <c r="N965" i="7"/>
  <c r="R965" i="7" s="1"/>
  <c r="Q964" i="7"/>
  <c r="U964" i="7" s="1"/>
  <c r="P964" i="7"/>
  <c r="O964" i="7"/>
  <c r="N964" i="7"/>
  <c r="Q963" i="7"/>
  <c r="P963" i="7"/>
  <c r="O963" i="7"/>
  <c r="N963" i="7"/>
  <c r="Q962" i="7"/>
  <c r="P962" i="7"/>
  <c r="O962" i="7"/>
  <c r="N962" i="7"/>
  <c r="U961" i="7"/>
  <c r="Q961" i="7"/>
  <c r="P961" i="7"/>
  <c r="O961" i="7"/>
  <c r="S961" i="7" s="1"/>
  <c r="N961" i="7"/>
  <c r="T961" i="7" s="1"/>
  <c r="U960" i="7"/>
  <c r="S960" i="7"/>
  <c r="Q960" i="7"/>
  <c r="P960" i="7"/>
  <c r="O960" i="7"/>
  <c r="N960" i="7"/>
  <c r="T960" i="7" s="1"/>
  <c r="Q959" i="7"/>
  <c r="U959" i="7" s="1"/>
  <c r="P959" i="7"/>
  <c r="O959" i="7"/>
  <c r="N959" i="7"/>
  <c r="Q958" i="7"/>
  <c r="U958" i="7" s="1"/>
  <c r="P958" i="7"/>
  <c r="O958" i="7"/>
  <c r="N958" i="7"/>
  <c r="Q957" i="7"/>
  <c r="P957" i="7"/>
  <c r="S957" i="7" s="1"/>
  <c r="O957" i="7"/>
  <c r="N957" i="7"/>
  <c r="Q956" i="7"/>
  <c r="P956" i="7"/>
  <c r="O956" i="7"/>
  <c r="N956" i="7"/>
  <c r="Q955" i="7"/>
  <c r="P955" i="7"/>
  <c r="O955" i="7"/>
  <c r="S955" i="7" s="1"/>
  <c r="N955" i="7"/>
  <c r="Q954" i="7"/>
  <c r="P954" i="7"/>
  <c r="O954" i="7"/>
  <c r="R954" i="7" s="1"/>
  <c r="N954" i="7"/>
  <c r="U953" i="7"/>
  <c r="T953" i="7"/>
  <c r="W953" i="7" s="1"/>
  <c r="S953" i="7"/>
  <c r="Q953" i="7"/>
  <c r="P953" i="7"/>
  <c r="O953" i="7"/>
  <c r="N953" i="7"/>
  <c r="R953" i="7" s="1"/>
  <c r="Q952" i="7"/>
  <c r="P952" i="7"/>
  <c r="O952" i="7"/>
  <c r="T952" i="7" s="1"/>
  <c r="N952" i="7"/>
  <c r="Q951" i="7"/>
  <c r="P951" i="7"/>
  <c r="O951" i="7"/>
  <c r="N951" i="7"/>
  <c r="Q950" i="7"/>
  <c r="P950" i="7"/>
  <c r="O950" i="7"/>
  <c r="S950" i="7" s="1"/>
  <c r="N950" i="7"/>
  <c r="U949" i="7"/>
  <c r="Q949" i="7"/>
  <c r="P949" i="7"/>
  <c r="O949" i="7"/>
  <c r="S949" i="7" s="1"/>
  <c r="N949" i="7"/>
  <c r="U948" i="7"/>
  <c r="S948" i="7"/>
  <c r="Q948" i="7"/>
  <c r="P948" i="7"/>
  <c r="O948" i="7"/>
  <c r="N948" i="7"/>
  <c r="T948" i="7" s="1"/>
  <c r="T947" i="7"/>
  <c r="Q947" i="7"/>
  <c r="P947" i="7"/>
  <c r="O947" i="7"/>
  <c r="U947" i="7" s="1"/>
  <c r="N947" i="7"/>
  <c r="R947" i="7" s="1"/>
  <c r="Q946" i="7"/>
  <c r="P946" i="7"/>
  <c r="O946" i="7"/>
  <c r="N946" i="7"/>
  <c r="Q945" i="7"/>
  <c r="P945" i="7"/>
  <c r="U945" i="7" s="1"/>
  <c r="O945" i="7"/>
  <c r="N945" i="7"/>
  <c r="Q944" i="7"/>
  <c r="P944" i="7"/>
  <c r="O944" i="7"/>
  <c r="N944" i="7"/>
  <c r="Q943" i="7"/>
  <c r="P943" i="7"/>
  <c r="O943" i="7"/>
  <c r="N943" i="7"/>
  <c r="Q942" i="7"/>
  <c r="P942" i="7"/>
  <c r="O942" i="7"/>
  <c r="U942" i="7" s="1"/>
  <c r="N942" i="7"/>
  <c r="Q941" i="7"/>
  <c r="U941" i="7" s="1"/>
  <c r="P941" i="7"/>
  <c r="O941" i="7"/>
  <c r="T941" i="7" s="1"/>
  <c r="N941" i="7"/>
  <c r="Q940" i="7"/>
  <c r="P940" i="7"/>
  <c r="O940" i="7"/>
  <c r="R940" i="7" s="1"/>
  <c r="N940" i="7"/>
  <c r="Q939" i="7"/>
  <c r="P939" i="7"/>
  <c r="U939" i="7" s="1"/>
  <c r="O939" i="7"/>
  <c r="N939" i="7"/>
  <c r="S938" i="7"/>
  <c r="Q938" i="7"/>
  <c r="P938" i="7"/>
  <c r="O938" i="7"/>
  <c r="N938" i="7"/>
  <c r="Q937" i="7"/>
  <c r="P937" i="7"/>
  <c r="O937" i="7"/>
  <c r="N937" i="7"/>
  <c r="Q936" i="7"/>
  <c r="P936" i="7"/>
  <c r="U936" i="7" s="1"/>
  <c r="O936" i="7"/>
  <c r="N936" i="7"/>
  <c r="T935" i="7"/>
  <c r="Q935" i="7"/>
  <c r="P935" i="7"/>
  <c r="O935" i="7"/>
  <c r="N935" i="7"/>
  <c r="R935" i="7" s="1"/>
  <c r="U934" i="7"/>
  <c r="S934" i="7"/>
  <c r="Q934" i="7"/>
  <c r="P934" i="7"/>
  <c r="O934" i="7"/>
  <c r="R934" i="7" s="1"/>
  <c r="N934" i="7"/>
  <c r="Q933" i="7"/>
  <c r="P933" i="7"/>
  <c r="O933" i="7"/>
  <c r="N933" i="7"/>
  <c r="Q932" i="7"/>
  <c r="P932" i="7"/>
  <c r="O932" i="7"/>
  <c r="T932" i="7" s="1"/>
  <c r="N932" i="7"/>
  <c r="Q931" i="7"/>
  <c r="U931" i="7" s="1"/>
  <c r="P931" i="7"/>
  <c r="O931" i="7"/>
  <c r="N931" i="7"/>
  <c r="Q930" i="7"/>
  <c r="P930" i="7"/>
  <c r="O930" i="7"/>
  <c r="N930" i="7"/>
  <c r="Q929" i="7"/>
  <c r="P929" i="7"/>
  <c r="U929" i="7" s="1"/>
  <c r="O929" i="7"/>
  <c r="N929" i="7"/>
  <c r="T928" i="7"/>
  <c r="Q928" i="7"/>
  <c r="P928" i="7"/>
  <c r="O928" i="7"/>
  <c r="N928" i="7"/>
  <c r="U928" i="7" s="1"/>
  <c r="U927" i="7"/>
  <c r="R927" i="7"/>
  <c r="Q927" i="7"/>
  <c r="P927" i="7"/>
  <c r="O927" i="7"/>
  <c r="T927" i="7" s="1"/>
  <c r="N927" i="7"/>
  <c r="Q926" i="7"/>
  <c r="P926" i="7"/>
  <c r="S926" i="7" s="1"/>
  <c r="O926" i="7"/>
  <c r="N926" i="7"/>
  <c r="R926" i="7" s="1"/>
  <c r="Q925" i="7"/>
  <c r="P925" i="7"/>
  <c r="O925" i="7"/>
  <c r="N925" i="7"/>
  <c r="Q924" i="7"/>
  <c r="P924" i="7"/>
  <c r="U924" i="7" s="1"/>
  <c r="O924" i="7"/>
  <c r="N924" i="7"/>
  <c r="T923" i="7"/>
  <c r="Q923" i="7"/>
  <c r="P923" i="7"/>
  <c r="O923" i="7"/>
  <c r="N923" i="7"/>
  <c r="R923" i="7" s="1"/>
  <c r="T922" i="7"/>
  <c r="Q922" i="7"/>
  <c r="P922" i="7"/>
  <c r="O922" i="7"/>
  <c r="N922" i="7"/>
  <c r="S922" i="7" s="1"/>
  <c r="Q921" i="7"/>
  <c r="P921" i="7"/>
  <c r="O921" i="7"/>
  <c r="N921" i="7"/>
  <c r="Q920" i="7"/>
  <c r="P920" i="7"/>
  <c r="O920" i="7"/>
  <c r="N920" i="7"/>
  <c r="Q919" i="7"/>
  <c r="P919" i="7"/>
  <c r="T919" i="7" s="1"/>
  <c r="O919" i="7"/>
  <c r="U919" i="7" s="1"/>
  <c r="N919" i="7"/>
  <c r="T918" i="7"/>
  <c r="Q918" i="7"/>
  <c r="P918" i="7"/>
  <c r="O918" i="7"/>
  <c r="N918" i="7"/>
  <c r="U918" i="7" s="1"/>
  <c r="U917" i="7"/>
  <c r="R917" i="7"/>
  <c r="Q917" i="7"/>
  <c r="P917" i="7"/>
  <c r="O917" i="7"/>
  <c r="N917" i="7"/>
  <c r="T917" i="7" s="1"/>
  <c r="Q916" i="7"/>
  <c r="P916" i="7"/>
  <c r="S916" i="7" s="1"/>
  <c r="O916" i="7"/>
  <c r="N916" i="7"/>
  <c r="Q915" i="7"/>
  <c r="P915" i="7"/>
  <c r="O915" i="7"/>
  <c r="N915" i="7"/>
  <c r="Q914" i="7"/>
  <c r="P914" i="7"/>
  <c r="O914" i="7"/>
  <c r="N914" i="7"/>
  <c r="Q913" i="7"/>
  <c r="P913" i="7"/>
  <c r="T913" i="7" s="1"/>
  <c r="O913" i="7"/>
  <c r="U913" i="7" s="1"/>
  <c r="N913" i="7"/>
  <c r="T912" i="7"/>
  <c r="Q912" i="7"/>
  <c r="P912" i="7"/>
  <c r="O912" i="7"/>
  <c r="N912" i="7"/>
  <c r="U912" i="7" s="1"/>
  <c r="U911" i="7"/>
  <c r="R911" i="7"/>
  <c r="Q911" i="7"/>
  <c r="P911" i="7"/>
  <c r="O911" i="7"/>
  <c r="N911" i="7"/>
  <c r="T911" i="7" s="1"/>
  <c r="Q910" i="7"/>
  <c r="P910" i="7"/>
  <c r="S910" i="7" s="1"/>
  <c r="O910" i="7"/>
  <c r="N910" i="7"/>
  <c r="R910" i="7" s="1"/>
  <c r="Q909" i="7"/>
  <c r="P909" i="7"/>
  <c r="O909" i="7"/>
  <c r="N909" i="7"/>
  <c r="Q908" i="7"/>
  <c r="P908" i="7"/>
  <c r="O908" i="7"/>
  <c r="N908" i="7"/>
  <c r="Q907" i="7"/>
  <c r="P907" i="7"/>
  <c r="T907" i="7" s="1"/>
  <c r="O907" i="7"/>
  <c r="U907" i="7" s="1"/>
  <c r="N907" i="7"/>
  <c r="T906" i="7"/>
  <c r="Q906" i="7"/>
  <c r="P906" i="7"/>
  <c r="O906" i="7"/>
  <c r="N906" i="7"/>
  <c r="U906" i="7" s="1"/>
  <c r="U905" i="7"/>
  <c r="R905" i="7"/>
  <c r="Q905" i="7"/>
  <c r="P905" i="7"/>
  <c r="O905" i="7"/>
  <c r="N905" i="7"/>
  <c r="T905" i="7" s="1"/>
  <c r="Q904" i="7"/>
  <c r="P904" i="7"/>
  <c r="S904" i="7" s="1"/>
  <c r="O904" i="7"/>
  <c r="N904" i="7"/>
  <c r="Q903" i="7"/>
  <c r="P903" i="7"/>
  <c r="O903" i="7"/>
  <c r="N903" i="7"/>
  <c r="Q902" i="7"/>
  <c r="P902" i="7"/>
  <c r="O902" i="7"/>
  <c r="N902" i="7"/>
  <c r="Q901" i="7"/>
  <c r="P901" i="7"/>
  <c r="T901" i="7" s="1"/>
  <c r="O901" i="7"/>
  <c r="U901" i="7" s="1"/>
  <c r="N901" i="7"/>
  <c r="T900" i="7"/>
  <c r="Q900" i="7"/>
  <c r="P900" i="7"/>
  <c r="O900" i="7"/>
  <c r="N900" i="7"/>
  <c r="U900" i="7" s="1"/>
  <c r="U899" i="7"/>
  <c r="R899" i="7"/>
  <c r="Q899" i="7"/>
  <c r="P899" i="7"/>
  <c r="O899" i="7"/>
  <c r="N899" i="7"/>
  <c r="T899" i="7" s="1"/>
  <c r="Q898" i="7"/>
  <c r="P898" i="7"/>
  <c r="S898" i="7" s="1"/>
  <c r="O898" i="7"/>
  <c r="N898" i="7"/>
  <c r="R898" i="7" s="1"/>
  <c r="Q897" i="7"/>
  <c r="P897" i="7"/>
  <c r="O897" i="7"/>
  <c r="N897" i="7"/>
  <c r="Q896" i="7"/>
  <c r="P896" i="7"/>
  <c r="O896" i="7"/>
  <c r="N896" i="7"/>
  <c r="Q895" i="7"/>
  <c r="P895" i="7"/>
  <c r="T895" i="7" s="1"/>
  <c r="O895" i="7"/>
  <c r="U895" i="7" s="1"/>
  <c r="N895" i="7"/>
  <c r="T894" i="7"/>
  <c r="Q894" i="7"/>
  <c r="P894" i="7"/>
  <c r="O894" i="7"/>
  <c r="N894" i="7"/>
  <c r="U894" i="7" s="1"/>
  <c r="U893" i="7"/>
  <c r="R893" i="7"/>
  <c r="Q893" i="7"/>
  <c r="P893" i="7"/>
  <c r="O893" i="7"/>
  <c r="N893" i="7"/>
  <c r="T893" i="7" s="1"/>
  <c r="Q892" i="7"/>
  <c r="P892" i="7"/>
  <c r="S892" i="7" s="1"/>
  <c r="O892" i="7"/>
  <c r="N892" i="7"/>
  <c r="Q891" i="7"/>
  <c r="P891" i="7"/>
  <c r="O891" i="7"/>
  <c r="N891" i="7"/>
  <c r="Q890" i="7"/>
  <c r="P890" i="7"/>
  <c r="O890" i="7"/>
  <c r="N890" i="7"/>
  <c r="Q889" i="7"/>
  <c r="P889" i="7"/>
  <c r="T889" i="7" s="1"/>
  <c r="O889" i="7"/>
  <c r="U889" i="7" s="1"/>
  <c r="N889" i="7"/>
  <c r="T888" i="7"/>
  <c r="Q888" i="7"/>
  <c r="P888" i="7"/>
  <c r="O888" i="7"/>
  <c r="N888" i="7"/>
  <c r="U888" i="7" s="1"/>
  <c r="U887" i="7"/>
  <c r="R887" i="7"/>
  <c r="Q887" i="7"/>
  <c r="P887" i="7"/>
  <c r="O887" i="7"/>
  <c r="N887" i="7"/>
  <c r="T887" i="7" s="1"/>
  <c r="Q886" i="7"/>
  <c r="P886" i="7"/>
  <c r="S886" i="7" s="1"/>
  <c r="O886" i="7"/>
  <c r="N886" i="7"/>
  <c r="R886" i="7" s="1"/>
  <c r="Q885" i="7"/>
  <c r="P885" i="7"/>
  <c r="O885" i="7"/>
  <c r="N885" i="7"/>
  <c r="Q884" i="7"/>
  <c r="P884" i="7"/>
  <c r="O884" i="7"/>
  <c r="N884" i="7"/>
  <c r="Q883" i="7"/>
  <c r="S883" i="7" s="1"/>
  <c r="P883" i="7"/>
  <c r="T883" i="7" s="1"/>
  <c r="O883" i="7"/>
  <c r="U883" i="7" s="1"/>
  <c r="N883" i="7"/>
  <c r="T882" i="7"/>
  <c r="Q882" i="7"/>
  <c r="P882" i="7"/>
  <c r="O882" i="7"/>
  <c r="N882" i="7"/>
  <c r="U882" i="7" s="1"/>
  <c r="U881" i="7"/>
  <c r="R881" i="7"/>
  <c r="Q881" i="7"/>
  <c r="P881" i="7"/>
  <c r="O881" i="7"/>
  <c r="N881" i="7"/>
  <c r="T881" i="7" s="1"/>
  <c r="Q880" i="7"/>
  <c r="P880" i="7"/>
  <c r="S880" i="7" s="1"/>
  <c r="O880" i="7"/>
  <c r="N880" i="7"/>
  <c r="Q879" i="7"/>
  <c r="P879" i="7"/>
  <c r="O879" i="7"/>
  <c r="N879" i="7"/>
  <c r="Q878" i="7"/>
  <c r="P878" i="7"/>
  <c r="O878" i="7"/>
  <c r="N878" i="7"/>
  <c r="Q877" i="7"/>
  <c r="S877" i="7" s="1"/>
  <c r="P877" i="7"/>
  <c r="U877" i="7" s="1"/>
  <c r="O877" i="7"/>
  <c r="N877" i="7"/>
  <c r="T876" i="7"/>
  <c r="Q876" i="7"/>
  <c r="P876" i="7"/>
  <c r="O876" i="7"/>
  <c r="N876" i="7"/>
  <c r="U876" i="7" s="1"/>
  <c r="U875" i="7"/>
  <c r="R875" i="7"/>
  <c r="Q875" i="7"/>
  <c r="P875" i="7"/>
  <c r="O875" i="7"/>
  <c r="N875" i="7"/>
  <c r="T875" i="7" s="1"/>
  <c r="Q874" i="7"/>
  <c r="P874" i="7"/>
  <c r="S874" i="7" s="1"/>
  <c r="O874" i="7"/>
  <c r="N874" i="7"/>
  <c r="R874" i="7" s="1"/>
  <c r="Q873" i="7"/>
  <c r="P873" i="7"/>
  <c r="O873" i="7"/>
  <c r="N873" i="7"/>
  <c r="Q872" i="7"/>
  <c r="P872" i="7"/>
  <c r="O872" i="7"/>
  <c r="N872" i="7"/>
  <c r="Q871" i="7"/>
  <c r="S871" i="7" s="1"/>
  <c r="P871" i="7"/>
  <c r="U871" i="7" s="1"/>
  <c r="O871" i="7"/>
  <c r="N871" i="7"/>
  <c r="T870" i="7"/>
  <c r="Q870" i="7"/>
  <c r="P870" i="7"/>
  <c r="O870" i="7"/>
  <c r="N870" i="7"/>
  <c r="U870" i="7" s="1"/>
  <c r="U869" i="7"/>
  <c r="R869" i="7"/>
  <c r="Q869" i="7"/>
  <c r="P869" i="7"/>
  <c r="O869" i="7"/>
  <c r="N869" i="7"/>
  <c r="T869" i="7" s="1"/>
  <c r="Q868" i="7"/>
  <c r="P868" i="7"/>
  <c r="S868" i="7" s="1"/>
  <c r="O868" i="7"/>
  <c r="N868" i="7"/>
  <c r="Q867" i="7"/>
  <c r="P867" i="7"/>
  <c r="O867" i="7"/>
  <c r="N867" i="7"/>
  <c r="Q866" i="7"/>
  <c r="P866" i="7"/>
  <c r="O866" i="7"/>
  <c r="N866" i="7"/>
  <c r="Q865" i="7"/>
  <c r="S865" i="7" s="1"/>
  <c r="P865" i="7"/>
  <c r="U865" i="7" s="1"/>
  <c r="O865" i="7"/>
  <c r="N865" i="7"/>
  <c r="T864" i="7"/>
  <c r="Q864" i="7"/>
  <c r="P864" i="7"/>
  <c r="O864" i="7"/>
  <c r="N864" i="7"/>
  <c r="U864" i="7" s="1"/>
  <c r="U863" i="7"/>
  <c r="R863" i="7"/>
  <c r="Q863" i="7"/>
  <c r="P863" i="7"/>
  <c r="O863" i="7"/>
  <c r="N863" i="7"/>
  <c r="T863" i="7" s="1"/>
  <c r="Q862" i="7"/>
  <c r="P862" i="7"/>
  <c r="S862" i="7" s="1"/>
  <c r="O862" i="7"/>
  <c r="N862" i="7"/>
  <c r="Q861" i="7"/>
  <c r="P861" i="7"/>
  <c r="O861" i="7"/>
  <c r="N861" i="7"/>
  <c r="Q860" i="7"/>
  <c r="P860" i="7"/>
  <c r="O860" i="7"/>
  <c r="N860" i="7"/>
  <c r="Q859" i="7"/>
  <c r="P859" i="7"/>
  <c r="U859" i="7" s="1"/>
  <c r="O859" i="7"/>
  <c r="N859" i="7"/>
  <c r="T858" i="7"/>
  <c r="Q858" i="7"/>
  <c r="P858" i="7"/>
  <c r="O858" i="7"/>
  <c r="N858" i="7"/>
  <c r="U857" i="7"/>
  <c r="R857" i="7"/>
  <c r="Q857" i="7"/>
  <c r="P857" i="7"/>
  <c r="O857" i="7"/>
  <c r="S857" i="7" s="1"/>
  <c r="N857" i="7"/>
  <c r="T857" i="7" s="1"/>
  <c r="Q856" i="7"/>
  <c r="P856" i="7"/>
  <c r="S856" i="7" s="1"/>
  <c r="O856" i="7"/>
  <c r="N856" i="7"/>
  <c r="Q855" i="7"/>
  <c r="P855" i="7"/>
  <c r="O855" i="7"/>
  <c r="N855" i="7"/>
  <c r="Q854" i="7"/>
  <c r="P854" i="7"/>
  <c r="O854" i="7"/>
  <c r="N854" i="7"/>
  <c r="Q853" i="7"/>
  <c r="P853" i="7"/>
  <c r="O853" i="7"/>
  <c r="N853" i="7"/>
  <c r="Q852" i="7"/>
  <c r="P852" i="7"/>
  <c r="O852" i="7"/>
  <c r="N852" i="7"/>
  <c r="U851" i="7"/>
  <c r="R851" i="7"/>
  <c r="Q851" i="7"/>
  <c r="P851" i="7"/>
  <c r="O851" i="7"/>
  <c r="S851" i="7" s="1"/>
  <c r="N851" i="7"/>
  <c r="T851" i="7" s="1"/>
  <c r="Q850" i="7"/>
  <c r="P850" i="7"/>
  <c r="S850" i="7" s="1"/>
  <c r="O850" i="7"/>
  <c r="N850" i="7"/>
  <c r="R850" i="7" s="1"/>
  <c r="T849" i="7"/>
  <c r="Q849" i="7"/>
  <c r="P849" i="7"/>
  <c r="O849" i="7"/>
  <c r="N849" i="7"/>
  <c r="Q848" i="7"/>
  <c r="P848" i="7"/>
  <c r="O848" i="7"/>
  <c r="N848" i="7"/>
  <c r="Q847" i="7"/>
  <c r="P847" i="7"/>
  <c r="O847" i="7"/>
  <c r="N847" i="7"/>
  <c r="Q846" i="7"/>
  <c r="P846" i="7"/>
  <c r="O846" i="7"/>
  <c r="N846" i="7"/>
  <c r="U845" i="7"/>
  <c r="R845" i="7"/>
  <c r="Q845" i="7"/>
  <c r="P845" i="7"/>
  <c r="O845" i="7"/>
  <c r="S845" i="7" s="1"/>
  <c r="N845" i="7"/>
  <c r="T845" i="7" s="1"/>
  <c r="Q844" i="7"/>
  <c r="P844" i="7"/>
  <c r="S844" i="7" s="1"/>
  <c r="O844" i="7"/>
  <c r="N844" i="7"/>
  <c r="R844" i="7" s="1"/>
  <c r="Q843" i="7"/>
  <c r="T843" i="7" s="1"/>
  <c r="P843" i="7"/>
  <c r="O843" i="7"/>
  <c r="N843" i="7"/>
  <c r="Q842" i="7"/>
  <c r="P842" i="7"/>
  <c r="O842" i="7"/>
  <c r="R842" i="7" s="1"/>
  <c r="N842" i="7"/>
  <c r="Q841" i="7"/>
  <c r="P841" i="7"/>
  <c r="O841" i="7"/>
  <c r="N841" i="7"/>
  <c r="Q840" i="7"/>
  <c r="P840" i="7"/>
  <c r="O840" i="7"/>
  <c r="N840" i="7"/>
  <c r="T840" i="7" s="1"/>
  <c r="U839" i="7"/>
  <c r="R839" i="7"/>
  <c r="Q839" i="7"/>
  <c r="P839" i="7"/>
  <c r="O839" i="7"/>
  <c r="S839" i="7" s="1"/>
  <c r="N839" i="7"/>
  <c r="T839" i="7" s="1"/>
  <c r="S838" i="7"/>
  <c r="Q838" i="7"/>
  <c r="P838" i="7"/>
  <c r="O838" i="7"/>
  <c r="N838" i="7"/>
  <c r="R838" i="7" s="1"/>
  <c r="Q837" i="7"/>
  <c r="P837" i="7"/>
  <c r="O837" i="7"/>
  <c r="N837" i="7"/>
  <c r="R836" i="7"/>
  <c r="Q836" i="7"/>
  <c r="P836" i="7"/>
  <c r="O836" i="7"/>
  <c r="N836" i="7"/>
  <c r="Q835" i="7"/>
  <c r="P835" i="7"/>
  <c r="O835" i="7"/>
  <c r="N835" i="7"/>
  <c r="T834" i="7"/>
  <c r="Q834" i="7"/>
  <c r="P834" i="7"/>
  <c r="O834" i="7"/>
  <c r="N834" i="7"/>
  <c r="U833" i="7"/>
  <c r="R833" i="7"/>
  <c r="Q833" i="7"/>
  <c r="P833" i="7"/>
  <c r="O833" i="7"/>
  <c r="S833" i="7" s="1"/>
  <c r="N833" i="7"/>
  <c r="T833" i="7" s="1"/>
  <c r="Q832" i="7"/>
  <c r="P832" i="7"/>
  <c r="S832" i="7" s="1"/>
  <c r="O832" i="7"/>
  <c r="N832" i="7"/>
  <c r="Q831" i="7"/>
  <c r="P831" i="7"/>
  <c r="O831" i="7"/>
  <c r="N831" i="7"/>
  <c r="Q830" i="7"/>
  <c r="P830" i="7"/>
  <c r="O830" i="7"/>
  <c r="N830" i="7"/>
  <c r="Q829" i="7"/>
  <c r="P829" i="7"/>
  <c r="O829" i="7"/>
  <c r="N829" i="7"/>
  <c r="Q828" i="7"/>
  <c r="P828" i="7"/>
  <c r="O828" i="7"/>
  <c r="N828" i="7"/>
  <c r="U827" i="7"/>
  <c r="R827" i="7"/>
  <c r="Q827" i="7"/>
  <c r="P827" i="7"/>
  <c r="O827" i="7"/>
  <c r="S827" i="7" s="1"/>
  <c r="N827" i="7"/>
  <c r="T827" i="7" s="1"/>
  <c r="Q826" i="7"/>
  <c r="P826" i="7"/>
  <c r="S826" i="7" s="1"/>
  <c r="O826" i="7"/>
  <c r="N826" i="7"/>
  <c r="R826" i="7" s="1"/>
  <c r="T825" i="7"/>
  <c r="Q825" i="7"/>
  <c r="P825" i="7"/>
  <c r="O825" i="7"/>
  <c r="N825" i="7"/>
  <c r="R824" i="7"/>
  <c r="Q824" i="7"/>
  <c r="P824" i="7"/>
  <c r="O824" i="7"/>
  <c r="N824" i="7"/>
  <c r="Q823" i="7"/>
  <c r="P823" i="7"/>
  <c r="O823" i="7"/>
  <c r="N823" i="7"/>
  <c r="Q822" i="7"/>
  <c r="P822" i="7"/>
  <c r="O822" i="7"/>
  <c r="N822" i="7"/>
  <c r="U821" i="7"/>
  <c r="R821" i="7"/>
  <c r="Q821" i="7"/>
  <c r="P821" i="7"/>
  <c r="O821" i="7"/>
  <c r="S821" i="7" s="1"/>
  <c r="N821" i="7"/>
  <c r="T821" i="7" s="1"/>
  <c r="Q820" i="7"/>
  <c r="P820" i="7"/>
  <c r="S820" i="7" s="1"/>
  <c r="O820" i="7"/>
  <c r="N820" i="7"/>
  <c r="R820" i="7" s="1"/>
  <c r="Q819" i="7"/>
  <c r="T819" i="7" s="1"/>
  <c r="P819" i="7"/>
  <c r="O819" i="7"/>
  <c r="N819" i="7"/>
  <c r="Q818" i="7"/>
  <c r="P818" i="7"/>
  <c r="O818" i="7"/>
  <c r="R818" i="7" s="1"/>
  <c r="N818" i="7"/>
  <c r="Q817" i="7"/>
  <c r="P817" i="7"/>
  <c r="O817" i="7"/>
  <c r="N817" i="7"/>
  <c r="Q816" i="7"/>
  <c r="P816" i="7"/>
  <c r="O816" i="7"/>
  <c r="N816" i="7"/>
  <c r="T816" i="7" s="1"/>
  <c r="U815" i="7"/>
  <c r="R815" i="7"/>
  <c r="Q815" i="7"/>
  <c r="P815" i="7"/>
  <c r="O815" i="7"/>
  <c r="S815" i="7" s="1"/>
  <c r="N815" i="7"/>
  <c r="T815" i="7" s="1"/>
  <c r="S814" i="7"/>
  <c r="Q814" i="7"/>
  <c r="P814" i="7"/>
  <c r="O814" i="7"/>
  <c r="N814" i="7"/>
  <c r="R814" i="7" s="1"/>
  <c r="Q813" i="7"/>
  <c r="P813" i="7"/>
  <c r="O813" i="7"/>
  <c r="N813" i="7"/>
  <c r="R812" i="7"/>
  <c r="Q812" i="7"/>
  <c r="P812" i="7"/>
  <c r="O812" i="7"/>
  <c r="N812" i="7"/>
  <c r="Q811" i="7"/>
  <c r="P811" i="7"/>
  <c r="O811" i="7"/>
  <c r="N811" i="7"/>
  <c r="T810" i="7"/>
  <c r="Q810" i="7"/>
  <c r="P810" i="7"/>
  <c r="O810" i="7"/>
  <c r="N810" i="7"/>
  <c r="U809" i="7"/>
  <c r="R809" i="7"/>
  <c r="Q809" i="7"/>
  <c r="P809" i="7"/>
  <c r="O809" i="7"/>
  <c r="S809" i="7" s="1"/>
  <c r="N809" i="7"/>
  <c r="T809" i="7" s="1"/>
  <c r="Q808" i="7"/>
  <c r="P808" i="7"/>
  <c r="S808" i="7" s="1"/>
  <c r="O808" i="7"/>
  <c r="N808" i="7"/>
  <c r="Q807" i="7"/>
  <c r="P807" i="7"/>
  <c r="O807" i="7"/>
  <c r="N807" i="7"/>
  <c r="Q806" i="7"/>
  <c r="P806" i="7"/>
  <c r="O806" i="7"/>
  <c r="N806" i="7"/>
  <c r="Q805" i="7"/>
  <c r="P805" i="7"/>
  <c r="O805" i="7"/>
  <c r="N805" i="7"/>
  <c r="Q804" i="7"/>
  <c r="P804" i="7"/>
  <c r="O804" i="7"/>
  <c r="N804" i="7"/>
  <c r="U803" i="7"/>
  <c r="R803" i="7"/>
  <c r="Q803" i="7"/>
  <c r="P803" i="7"/>
  <c r="O803" i="7"/>
  <c r="S803" i="7" s="1"/>
  <c r="N803" i="7"/>
  <c r="T803" i="7" s="1"/>
  <c r="Q802" i="7"/>
  <c r="P802" i="7"/>
  <c r="S802" i="7" s="1"/>
  <c r="O802" i="7"/>
  <c r="N802" i="7"/>
  <c r="R802" i="7" s="1"/>
  <c r="T801" i="7"/>
  <c r="Q801" i="7"/>
  <c r="P801" i="7"/>
  <c r="O801" i="7"/>
  <c r="N801" i="7"/>
  <c r="R800" i="7"/>
  <c r="Q800" i="7"/>
  <c r="P800" i="7"/>
  <c r="O800" i="7"/>
  <c r="N800" i="7"/>
  <c r="Q799" i="7"/>
  <c r="P799" i="7"/>
  <c r="O799" i="7"/>
  <c r="N799" i="7"/>
  <c r="Q798" i="7"/>
  <c r="P798" i="7"/>
  <c r="O798" i="7"/>
  <c r="N798" i="7"/>
  <c r="U797" i="7"/>
  <c r="R797" i="7"/>
  <c r="Q797" i="7"/>
  <c r="P797" i="7"/>
  <c r="O797" i="7"/>
  <c r="S797" i="7" s="1"/>
  <c r="N797" i="7"/>
  <c r="T797" i="7" s="1"/>
  <c r="Q796" i="7"/>
  <c r="P796" i="7"/>
  <c r="S796" i="7" s="1"/>
  <c r="O796" i="7"/>
  <c r="N796" i="7"/>
  <c r="R796" i="7" s="1"/>
  <c r="Q795" i="7"/>
  <c r="T795" i="7" s="1"/>
  <c r="P795" i="7"/>
  <c r="O795" i="7"/>
  <c r="N795" i="7"/>
  <c r="Q794" i="7"/>
  <c r="P794" i="7"/>
  <c r="O794" i="7"/>
  <c r="R794" i="7" s="1"/>
  <c r="N794" i="7"/>
  <c r="Q793" i="7"/>
  <c r="P793" i="7"/>
  <c r="O793" i="7"/>
  <c r="N793" i="7"/>
  <c r="Q792" i="7"/>
  <c r="P792" i="7"/>
  <c r="O792" i="7"/>
  <c r="N792" i="7"/>
  <c r="T792" i="7" s="1"/>
  <c r="U791" i="7"/>
  <c r="R791" i="7"/>
  <c r="Q791" i="7"/>
  <c r="P791" i="7"/>
  <c r="O791" i="7"/>
  <c r="S791" i="7" s="1"/>
  <c r="N791" i="7"/>
  <c r="T791" i="7" s="1"/>
  <c r="S790" i="7"/>
  <c r="Q790" i="7"/>
  <c r="P790" i="7"/>
  <c r="O790" i="7"/>
  <c r="N790" i="7"/>
  <c r="R790" i="7" s="1"/>
  <c r="Q789" i="7"/>
  <c r="P789" i="7"/>
  <c r="O789" i="7"/>
  <c r="N789" i="7"/>
  <c r="R788" i="7"/>
  <c r="Q788" i="7"/>
  <c r="P788" i="7"/>
  <c r="O788" i="7"/>
  <c r="N788" i="7"/>
  <c r="Q787" i="7"/>
  <c r="P787" i="7"/>
  <c r="O787" i="7"/>
  <c r="N787" i="7"/>
  <c r="T786" i="7"/>
  <c r="Q786" i="7"/>
  <c r="P786" i="7"/>
  <c r="O786" i="7"/>
  <c r="N786" i="7"/>
  <c r="U785" i="7"/>
  <c r="R785" i="7"/>
  <c r="Q785" i="7"/>
  <c r="P785" i="7"/>
  <c r="O785" i="7"/>
  <c r="S785" i="7" s="1"/>
  <c r="N785" i="7"/>
  <c r="T785" i="7" s="1"/>
  <c r="Q784" i="7"/>
  <c r="P784" i="7"/>
  <c r="S784" i="7" s="1"/>
  <c r="O784" i="7"/>
  <c r="N784" i="7"/>
  <c r="Q783" i="7"/>
  <c r="P783" i="7"/>
  <c r="O783" i="7"/>
  <c r="N783" i="7"/>
  <c r="Q782" i="7"/>
  <c r="P782" i="7"/>
  <c r="O782" i="7"/>
  <c r="N782" i="7"/>
  <c r="Q781" i="7"/>
  <c r="P781" i="7"/>
  <c r="O781" i="7"/>
  <c r="N781" i="7"/>
  <c r="Q780" i="7"/>
  <c r="P780" i="7"/>
  <c r="O780" i="7"/>
  <c r="N780" i="7"/>
  <c r="U779" i="7"/>
  <c r="R779" i="7"/>
  <c r="Q779" i="7"/>
  <c r="P779" i="7"/>
  <c r="O779" i="7"/>
  <c r="S779" i="7" s="1"/>
  <c r="N779" i="7"/>
  <c r="T779" i="7" s="1"/>
  <c r="Q778" i="7"/>
  <c r="P778" i="7"/>
  <c r="S778" i="7" s="1"/>
  <c r="O778" i="7"/>
  <c r="N778" i="7"/>
  <c r="R778" i="7" s="1"/>
  <c r="T777" i="7"/>
  <c r="Q777" i="7"/>
  <c r="P777" i="7"/>
  <c r="O777" i="7"/>
  <c r="N777" i="7"/>
  <c r="R776" i="7"/>
  <c r="Q776" i="7"/>
  <c r="P776" i="7"/>
  <c r="O776" i="7"/>
  <c r="N776" i="7"/>
  <c r="Q775" i="7"/>
  <c r="P775" i="7"/>
  <c r="O775" i="7"/>
  <c r="N775" i="7"/>
  <c r="Q774" i="7"/>
  <c r="P774" i="7"/>
  <c r="O774" i="7"/>
  <c r="N774" i="7"/>
  <c r="U773" i="7"/>
  <c r="R773" i="7"/>
  <c r="Q773" i="7"/>
  <c r="P773" i="7"/>
  <c r="O773" i="7"/>
  <c r="S773" i="7" s="1"/>
  <c r="N773" i="7"/>
  <c r="T773" i="7" s="1"/>
  <c r="Q772" i="7"/>
  <c r="P772" i="7"/>
  <c r="S772" i="7" s="1"/>
  <c r="O772" i="7"/>
  <c r="N772" i="7"/>
  <c r="R772" i="7" s="1"/>
  <c r="Q771" i="7"/>
  <c r="T771" i="7" s="1"/>
  <c r="P771" i="7"/>
  <c r="O771" i="7"/>
  <c r="N771" i="7"/>
  <c r="Q770" i="7"/>
  <c r="P770" i="7"/>
  <c r="O770" i="7"/>
  <c r="R770" i="7" s="1"/>
  <c r="N770" i="7"/>
  <c r="Q769" i="7"/>
  <c r="P769" i="7"/>
  <c r="O769" i="7"/>
  <c r="N769" i="7"/>
  <c r="Q768" i="7"/>
  <c r="P768" i="7"/>
  <c r="O768" i="7"/>
  <c r="N768" i="7"/>
  <c r="T768" i="7" s="1"/>
  <c r="U767" i="7"/>
  <c r="R767" i="7"/>
  <c r="Q767" i="7"/>
  <c r="P767" i="7"/>
  <c r="O767" i="7"/>
  <c r="S767" i="7" s="1"/>
  <c r="N767" i="7"/>
  <c r="T767" i="7" s="1"/>
  <c r="S766" i="7"/>
  <c r="Q766" i="7"/>
  <c r="P766" i="7"/>
  <c r="O766" i="7"/>
  <c r="N766" i="7"/>
  <c r="R766" i="7" s="1"/>
  <c r="Q765" i="7"/>
  <c r="P765" i="7"/>
  <c r="O765" i="7"/>
  <c r="N765" i="7"/>
  <c r="R764" i="7"/>
  <c r="Q764" i="7"/>
  <c r="P764" i="7"/>
  <c r="O764" i="7"/>
  <c r="N764" i="7"/>
  <c r="Q763" i="7"/>
  <c r="P763" i="7"/>
  <c r="O763" i="7"/>
  <c r="N763" i="7"/>
  <c r="T762" i="7"/>
  <c r="Q762" i="7"/>
  <c r="P762" i="7"/>
  <c r="O762" i="7"/>
  <c r="N762" i="7"/>
  <c r="U761" i="7"/>
  <c r="R761" i="7"/>
  <c r="Q761" i="7"/>
  <c r="P761" i="7"/>
  <c r="O761" i="7"/>
  <c r="S761" i="7" s="1"/>
  <c r="N761" i="7"/>
  <c r="T761" i="7" s="1"/>
  <c r="Q760" i="7"/>
  <c r="P760" i="7"/>
  <c r="S760" i="7" s="1"/>
  <c r="O760" i="7"/>
  <c r="N760" i="7"/>
  <c r="Q759" i="7"/>
  <c r="P759" i="7"/>
  <c r="O759" i="7"/>
  <c r="N759" i="7"/>
  <c r="Q758" i="7"/>
  <c r="P758" i="7"/>
  <c r="O758" i="7"/>
  <c r="N758" i="7"/>
  <c r="Q757" i="7"/>
  <c r="P757" i="7"/>
  <c r="O757" i="7"/>
  <c r="N757" i="7"/>
  <c r="Q756" i="7"/>
  <c r="P756" i="7"/>
  <c r="O756" i="7"/>
  <c r="N756" i="7"/>
  <c r="U755" i="7"/>
  <c r="R755" i="7"/>
  <c r="Q755" i="7"/>
  <c r="P755" i="7"/>
  <c r="O755" i="7"/>
  <c r="S755" i="7" s="1"/>
  <c r="N755" i="7"/>
  <c r="T755" i="7" s="1"/>
  <c r="Q754" i="7"/>
  <c r="P754" i="7"/>
  <c r="S754" i="7" s="1"/>
  <c r="O754" i="7"/>
  <c r="N754" i="7"/>
  <c r="Q753" i="7"/>
  <c r="P753" i="7"/>
  <c r="O753" i="7"/>
  <c r="N753" i="7"/>
  <c r="U753" i="7" s="1"/>
  <c r="Q752" i="7"/>
  <c r="P752" i="7"/>
  <c r="O752" i="7"/>
  <c r="N752" i="7"/>
  <c r="Q751" i="7"/>
  <c r="P751" i="7"/>
  <c r="O751" i="7"/>
  <c r="N751" i="7"/>
  <c r="Q750" i="7"/>
  <c r="P750" i="7"/>
  <c r="O750" i="7"/>
  <c r="N750" i="7"/>
  <c r="U749" i="7"/>
  <c r="R749" i="7"/>
  <c r="Q749" i="7"/>
  <c r="P749" i="7"/>
  <c r="O749" i="7"/>
  <c r="S749" i="7" s="1"/>
  <c r="N749" i="7"/>
  <c r="T749" i="7" s="1"/>
  <c r="Q748" i="7"/>
  <c r="P748" i="7"/>
  <c r="S748" i="7" s="1"/>
  <c r="O748" i="7"/>
  <c r="N748" i="7"/>
  <c r="Q747" i="7"/>
  <c r="P747" i="7"/>
  <c r="O747" i="7"/>
  <c r="N747" i="7"/>
  <c r="U747" i="7" s="1"/>
  <c r="Q746" i="7"/>
  <c r="P746" i="7"/>
  <c r="O746" i="7"/>
  <c r="N746" i="7"/>
  <c r="Q745" i="7"/>
  <c r="P745" i="7"/>
  <c r="O745" i="7"/>
  <c r="N745" i="7"/>
  <c r="Q744" i="7"/>
  <c r="P744" i="7"/>
  <c r="O744" i="7"/>
  <c r="N744" i="7"/>
  <c r="U743" i="7"/>
  <c r="R743" i="7"/>
  <c r="Q743" i="7"/>
  <c r="P743" i="7"/>
  <c r="O743" i="7"/>
  <c r="S743" i="7" s="1"/>
  <c r="N743" i="7"/>
  <c r="T743" i="7" s="1"/>
  <c r="Q742" i="7"/>
  <c r="P742" i="7"/>
  <c r="S742" i="7" s="1"/>
  <c r="O742" i="7"/>
  <c r="N742" i="7"/>
  <c r="Q741" i="7"/>
  <c r="P741" i="7"/>
  <c r="O741" i="7"/>
  <c r="N741" i="7"/>
  <c r="U741" i="7" s="1"/>
  <c r="Q740" i="7"/>
  <c r="P740" i="7"/>
  <c r="O740" i="7"/>
  <c r="N740" i="7"/>
  <c r="Q739" i="7"/>
  <c r="P739" i="7"/>
  <c r="O739" i="7"/>
  <c r="N739" i="7"/>
  <c r="Q738" i="7"/>
  <c r="P738" i="7"/>
  <c r="O738" i="7"/>
  <c r="N738" i="7"/>
  <c r="U737" i="7"/>
  <c r="R737" i="7"/>
  <c r="Q737" i="7"/>
  <c r="P737" i="7"/>
  <c r="O737" i="7"/>
  <c r="S737" i="7" s="1"/>
  <c r="N737" i="7"/>
  <c r="T737" i="7" s="1"/>
  <c r="Q736" i="7"/>
  <c r="P736" i="7"/>
  <c r="S736" i="7" s="1"/>
  <c r="O736" i="7"/>
  <c r="N736" i="7"/>
  <c r="U735" i="7"/>
  <c r="Q735" i="7"/>
  <c r="P735" i="7"/>
  <c r="O735" i="7"/>
  <c r="N735" i="7"/>
  <c r="Q734" i="7"/>
  <c r="P734" i="7"/>
  <c r="O734" i="7"/>
  <c r="N734" i="7"/>
  <c r="Q733" i="7"/>
  <c r="P733" i="7"/>
  <c r="O733" i="7"/>
  <c r="N733" i="7"/>
  <c r="Q732" i="7"/>
  <c r="P732" i="7"/>
  <c r="O732" i="7"/>
  <c r="N732" i="7"/>
  <c r="Q731" i="7"/>
  <c r="P731" i="7"/>
  <c r="O731" i="7"/>
  <c r="S731" i="7" s="1"/>
  <c r="N731" i="7"/>
  <c r="Q730" i="7"/>
  <c r="P730" i="7"/>
  <c r="S730" i="7" s="1"/>
  <c r="O730" i="7"/>
  <c r="N730" i="7"/>
  <c r="Q729" i="7"/>
  <c r="P729" i="7"/>
  <c r="O729" i="7"/>
  <c r="N729" i="7"/>
  <c r="U728" i="7"/>
  <c r="S728" i="7"/>
  <c r="R728" i="7"/>
  <c r="Q728" i="7"/>
  <c r="P728" i="7"/>
  <c r="O728" i="7"/>
  <c r="T728" i="7" s="1"/>
  <c r="N728" i="7"/>
  <c r="S727" i="7"/>
  <c r="Q727" i="7"/>
  <c r="P727" i="7"/>
  <c r="O727" i="7"/>
  <c r="N727" i="7"/>
  <c r="T726" i="7"/>
  <c r="Q726" i="7"/>
  <c r="P726" i="7"/>
  <c r="O726" i="7"/>
  <c r="N726" i="7"/>
  <c r="R725" i="7"/>
  <c r="Q725" i="7"/>
  <c r="P725" i="7"/>
  <c r="O725" i="7"/>
  <c r="S725" i="7" s="1"/>
  <c r="N725" i="7"/>
  <c r="S724" i="7"/>
  <c r="Q724" i="7"/>
  <c r="P724" i="7"/>
  <c r="O724" i="7"/>
  <c r="N724" i="7"/>
  <c r="Q723" i="7"/>
  <c r="P723" i="7"/>
  <c r="O723" i="7"/>
  <c r="N723" i="7"/>
  <c r="U722" i="7"/>
  <c r="Q722" i="7"/>
  <c r="P722" i="7"/>
  <c r="O722" i="7"/>
  <c r="T722" i="7" s="1"/>
  <c r="N722" i="7"/>
  <c r="Q721" i="7"/>
  <c r="P721" i="7"/>
  <c r="O721" i="7"/>
  <c r="N721" i="7"/>
  <c r="Q720" i="7"/>
  <c r="P720" i="7"/>
  <c r="O720" i="7"/>
  <c r="N720" i="7"/>
  <c r="Q719" i="7"/>
  <c r="P719" i="7"/>
  <c r="O719" i="7"/>
  <c r="N719" i="7"/>
  <c r="Q718" i="7"/>
  <c r="P718" i="7"/>
  <c r="O718" i="7"/>
  <c r="S718" i="7" s="1"/>
  <c r="N718" i="7"/>
  <c r="U717" i="7"/>
  <c r="Q717" i="7"/>
  <c r="P717" i="7"/>
  <c r="O717" i="7"/>
  <c r="N717" i="7"/>
  <c r="T717" i="7" s="1"/>
  <c r="Q716" i="7"/>
  <c r="P716" i="7"/>
  <c r="O716" i="7"/>
  <c r="N716" i="7"/>
  <c r="S715" i="7"/>
  <c r="Q715" i="7"/>
  <c r="P715" i="7"/>
  <c r="O715" i="7"/>
  <c r="N715" i="7"/>
  <c r="U714" i="7"/>
  <c r="T714" i="7"/>
  <c r="Q714" i="7"/>
  <c r="P714" i="7"/>
  <c r="O714" i="7"/>
  <c r="N714" i="7"/>
  <c r="R714" i="7" s="1"/>
  <c r="Q713" i="7"/>
  <c r="P713" i="7"/>
  <c r="O713" i="7"/>
  <c r="N713" i="7"/>
  <c r="Q712" i="7"/>
  <c r="P712" i="7"/>
  <c r="S712" i="7" s="1"/>
  <c r="O712" i="7"/>
  <c r="N712" i="7"/>
  <c r="Q711" i="7"/>
  <c r="P711" i="7"/>
  <c r="O711" i="7"/>
  <c r="N711" i="7"/>
  <c r="S710" i="7"/>
  <c r="Q710" i="7"/>
  <c r="P710" i="7"/>
  <c r="O710" i="7"/>
  <c r="T710" i="7" s="1"/>
  <c r="N710" i="7"/>
  <c r="Q709" i="7"/>
  <c r="P709" i="7"/>
  <c r="U709" i="7" s="1"/>
  <c r="O709" i="7"/>
  <c r="N709" i="7"/>
  <c r="Q708" i="7"/>
  <c r="P708" i="7"/>
  <c r="O708" i="7"/>
  <c r="N708" i="7"/>
  <c r="R707" i="7"/>
  <c r="Q707" i="7"/>
  <c r="P707" i="7"/>
  <c r="O707" i="7"/>
  <c r="U707" i="7" s="1"/>
  <c r="N707" i="7"/>
  <c r="S706" i="7"/>
  <c r="Q706" i="7"/>
  <c r="P706" i="7"/>
  <c r="O706" i="7"/>
  <c r="N706" i="7"/>
  <c r="Q705" i="7"/>
  <c r="P705" i="7"/>
  <c r="O705" i="7"/>
  <c r="N705" i="7"/>
  <c r="W704" i="7"/>
  <c r="U704" i="7"/>
  <c r="S704" i="7"/>
  <c r="R704" i="7"/>
  <c r="Q704" i="7"/>
  <c r="P704" i="7"/>
  <c r="O704" i="7"/>
  <c r="T704" i="7" s="1"/>
  <c r="N704" i="7"/>
  <c r="Q703" i="7"/>
  <c r="U703" i="7" s="1"/>
  <c r="P703" i="7"/>
  <c r="O703" i="7"/>
  <c r="N703" i="7"/>
  <c r="Q702" i="7"/>
  <c r="P702" i="7"/>
  <c r="O702" i="7"/>
  <c r="N702" i="7"/>
  <c r="U701" i="7"/>
  <c r="Q701" i="7"/>
  <c r="P701" i="7"/>
  <c r="O701" i="7"/>
  <c r="S701" i="7" s="1"/>
  <c r="N701" i="7"/>
  <c r="Q700" i="7"/>
  <c r="P700" i="7"/>
  <c r="O700" i="7"/>
  <c r="N700" i="7"/>
  <c r="Q699" i="7"/>
  <c r="P699" i="7"/>
  <c r="O699" i="7"/>
  <c r="N699" i="7"/>
  <c r="U698" i="7"/>
  <c r="S698" i="7"/>
  <c r="R698" i="7"/>
  <c r="Q698" i="7"/>
  <c r="P698" i="7"/>
  <c r="O698" i="7"/>
  <c r="T698" i="7" s="1"/>
  <c r="N698" i="7"/>
  <c r="S697" i="7"/>
  <c r="Q697" i="7"/>
  <c r="P697" i="7"/>
  <c r="U697" i="7" s="1"/>
  <c r="O697" i="7"/>
  <c r="N697" i="7"/>
  <c r="T697" i="7" s="1"/>
  <c r="Q696" i="7"/>
  <c r="P696" i="7"/>
  <c r="O696" i="7"/>
  <c r="N696" i="7"/>
  <c r="U696" i="7" s="1"/>
  <c r="Q695" i="7"/>
  <c r="P695" i="7"/>
  <c r="O695" i="7"/>
  <c r="N695" i="7"/>
  <c r="Q694" i="7"/>
  <c r="P694" i="7"/>
  <c r="O694" i="7"/>
  <c r="T694" i="7" s="1"/>
  <c r="N694" i="7"/>
  <c r="R694" i="7" s="1"/>
  <c r="Q693" i="7"/>
  <c r="T693" i="7" s="1"/>
  <c r="P693" i="7"/>
  <c r="O693" i="7"/>
  <c r="N693" i="7"/>
  <c r="U693" i="7" s="1"/>
  <c r="U692" i="7"/>
  <c r="S692" i="7"/>
  <c r="R692" i="7"/>
  <c r="Q692" i="7"/>
  <c r="P692" i="7"/>
  <c r="O692" i="7"/>
  <c r="T692" i="7" s="1"/>
  <c r="N692" i="7"/>
  <c r="Q691" i="7"/>
  <c r="P691" i="7"/>
  <c r="O691" i="7"/>
  <c r="N691" i="7"/>
  <c r="Q690" i="7"/>
  <c r="T690" i="7" s="1"/>
  <c r="P690" i="7"/>
  <c r="O690" i="7"/>
  <c r="N690" i="7"/>
  <c r="U690" i="7" s="1"/>
  <c r="U689" i="7"/>
  <c r="S689" i="7"/>
  <c r="R689" i="7"/>
  <c r="Q689" i="7"/>
  <c r="P689" i="7"/>
  <c r="O689" i="7"/>
  <c r="N689" i="7"/>
  <c r="T689" i="7" s="1"/>
  <c r="Q688" i="7"/>
  <c r="P688" i="7"/>
  <c r="O688" i="7"/>
  <c r="N688" i="7"/>
  <c r="S687" i="7"/>
  <c r="Q687" i="7"/>
  <c r="P687" i="7"/>
  <c r="O687" i="7"/>
  <c r="N687" i="7"/>
  <c r="U687" i="7" s="1"/>
  <c r="U686" i="7"/>
  <c r="Q686" i="7"/>
  <c r="P686" i="7"/>
  <c r="O686" i="7"/>
  <c r="T686" i="7" s="1"/>
  <c r="N686" i="7"/>
  <c r="Q685" i="7"/>
  <c r="P685" i="7"/>
  <c r="O685" i="7"/>
  <c r="N685" i="7"/>
  <c r="T684" i="7"/>
  <c r="Q684" i="7"/>
  <c r="P684" i="7"/>
  <c r="O684" i="7"/>
  <c r="N684" i="7"/>
  <c r="R684" i="7" s="1"/>
  <c r="Q683" i="7"/>
  <c r="R683" i="7" s="1"/>
  <c r="P683" i="7"/>
  <c r="O683" i="7"/>
  <c r="N683" i="7"/>
  <c r="U682" i="7"/>
  <c r="T682" i="7"/>
  <c r="S682" i="7"/>
  <c r="Q682" i="7"/>
  <c r="P682" i="7"/>
  <c r="O682" i="7"/>
  <c r="N682" i="7"/>
  <c r="R682" i="7" s="1"/>
  <c r="Q681" i="7"/>
  <c r="P681" i="7"/>
  <c r="O681" i="7"/>
  <c r="N681" i="7"/>
  <c r="R680" i="7"/>
  <c r="Q680" i="7"/>
  <c r="P680" i="7"/>
  <c r="O680" i="7"/>
  <c r="T680" i="7" s="1"/>
  <c r="N680" i="7"/>
  <c r="U679" i="7"/>
  <c r="Q679" i="7"/>
  <c r="P679" i="7"/>
  <c r="O679" i="7"/>
  <c r="N679" i="7"/>
  <c r="S679" i="7" s="1"/>
  <c r="Q678" i="7"/>
  <c r="P678" i="7"/>
  <c r="O678" i="7"/>
  <c r="N678" i="7"/>
  <c r="S677" i="7"/>
  <c r="Q677" i="7"/>
  <c r="P677" i="7"/>
  <c r="O677" i="7"/>
  <c r="U677" i="7" s="1"/>
  <c r="N677" i="7"/>
  <c r="T677" i="7" s="1"/>
  <c r="Q676" i="7"/>
  <c r="P676" i="7"/>
  <c r="T676" i="7" s="1"/>
  <c r="O676" i="7"/>
  <c r="N676" i="7"/>
  <c r="U676" i="7" s="1"/>
  <c r="Q675" i="7"/>
  <c r="P675" i="7"/>
  <c r="O675" i="7"/>
  <c r="N675" i="7"/>
  <c r="Q674" i="7"/>
  <c r="P674" i="7"/>
  <c r="O674" i="7"/>
  <c r="N674" i="7"/>
  <c r="Q673" i="7"/>
  <c r="P673" i="7"/>
  <c r="O673" i="7"/>
  <c r="N673" i="7"/>
  <c r="S672" i="7"/>
  <c r="Q672" i="7"/>
  <c r="P672" i="7"/>
  <c r="O672" i="7"/>
  <c r="N672" i="7"/>
  <c r="U672" i="7" s="1"/>
  <c r="Q671" i="7"/>
  <c r="P671" i="7"/>
  <c r="S671" i="7" s="1"/>
  <c r="O671" i="7"/>
  <c r="N671" i="7"/>
  <c r="U671" i="7" s="1"/>
  <c r="U670" i="7"/>
  <c r="T670" i="7"/>
  <c r="S670" i="7"/>
  <c r="Q670" i="7"/>
  <c r="P670" i="7"/>
  <c r="O670" i="7"/>
  <c r="N670" i="7"/>
  <c r="R670" i="7" s="1"/>
  <c r="Q669" i="7"/>
  <c r="P669" i="7"/>
  <c r="O669" i="7"/>
  <c r="N669" i="7"/>
  <c r="Q668" i="7"/>
  <c r="P668" i="7"/>
  <c r="O668" i="7"/>
  <c r="N668" i="7"/>
  <c r="S667" i="7"/>
  <c r="Q667" i="7"/>
  <c r="P667" i="7"/>
  <c r="O667" i="7"/>
  <c r="N667" i="7"/>
  <c r="U667" i="7" s="1"/>
  <c r="Q666" i="7"/>
  <c r="P666" i="7"/>
  <c r="U666" i="7" s="1"/>
  <c r="O666" i="7"/>
  <c r="N666" i="7"/>
  <c r="R666" i="7" s="1"/>
  <c r="U665" i="7"/>
  <c r="S665" i="7"/>
  <c r="R665" i="7"/>
  <c r="Q665" i="7"/>
  <c r="P665" i="7"/>
  <c r="O665" i="7"/>
  <c r="N665" i="7"/>
  <c r="T665" i="7" s="1"/>
  <c r="Q664" i="7"/>
  <c r="P664" i="7"/>
  <c r="O664" i="7"/>
  <c r="N664" i="7"/>
  <c r="U664" i="7" s="1"/>
  <c r="U663" i="7"/>
  <c r="Q663" i="7"/>
  <c r="P663" i="7"/>
  <c r="O663" i="7"/>
  <c r="N663" i="7"/>
  <c r="S662" i="7"/>
  <c r="Q662" i="7"/>
  <c r="P662" i="7"/>
  <c r="O662" i="7"/>
  <c r="N662" i="7"/>
  <c r="U662" i="7" s="1"/>
  <c r="Q661" i="7"/>
  <c r="P661" i="7"/>
  <c r="O661" i="7"/>
  <c r="N661" i="7"/>
  <c r="U660" i="7"/>
  <c r="Q660" i="7"/>
  <c r="P660" i="7"/>
  <c r="O660" i="7"/>
  <c r="N660" i="7"/>
  <c r="U659" i="7"/>
  <c r="T659" i="7"/>
  <c r="S659" i="7"/>
  <c r="R659" i="7"/>
  <c r="Q659" i="7"/>
  <c r="P659" i="7"/>
  <c r="O659" i="7"/>
  <c r="N659" i="7"/>
  <c r="Q658" i="7"/>
  <c r="P658" i="7"/>
  <c r="O658" i="7"/>
  <c r="N658" i="7"/>
  <c r="U658" i="7" s="1"/>
  <c r="Q657" i="7"/>
  <c r="P657" i="7"/>
  <c r="O657" i="7"/>
  <c r="U657" i="7" s="1"/>
  <c r="N657" i="7"/>
  <c r="S656" i="7"/>
  <c r="Q656" i="7"/>
  <c r="P656" i="7"/>
  <c r="O656" i="7"/>
  <c r="N656" i="7"/>
  <c r="U656" i="7" s="1"/>
  <c r="Q655" i="7"/>
  <c r="P655" i="7"/>
  <c r="O655" i="7"/>
  <c r="N655" i="7"/>
  <c r="S655" i="7" s="1"/>
  <c r="T654" i="7"/>
  <c r="Q654" i="7"/>
  <c r="P654" i="7"/>
  <c r="O654" i="7"/>
  <c r="N654" i="7"/>
  <c r="U653" i="7"/>
  <c r="T653" i="7"/>
  <c r="S653" i="7"/>
  <c r="R653" i="7"/>
  <c r="Q653" i="7"/>
  <c r="P653" i="7"/>
  <c r="O653" i="7"/>
  <c r="N653" i="7"/>
  <c r="Q652" i="7"/>
  <c r="P652" i="7"/>
  <c r="O652" i="7"/>
  <c r="N652" i="7"/>
  <c r="U652" i="7" s="1"/>
  <c r="Q651" i="7"/>
  <c r="P651" i="7"/>
  <c r="O651" i="7"/>
  <c r="N651" i="7"/>
  <c r="S650" i="7"/>
  <c r="Q650" i="7"/>
  <c r="P650" i="7"/>
  <c r="O650" i="7"/>
  <c r="N650" i="7"/>
  <c r="U650" i="7" s="1"/>
  <c r="Q649" i="7"/>
  <c r="P649" i="7"/>
  <c r="O649" i="7"/>
  <c r="N649" i="7"/>
  <c r="S649" i="7" s="1"/>
  <c r="U648" i="7"/>
  <c r="Q648" i="7"/>
  <c r="P648" i="7"/>
  <c r="O648" i="7"/>
  <c r="N648" i="7"/>
  <c r="U647" i="7"/>
  <c r="T647" i="7"/>
  <c r="S647" i="7"/>
  <c r="R647" i="7"/>
  <c r="Q647" i="7"/>
  <c r="P647" i="7"/>
  <c r="O647" i="7"/>
  <c r="N647" i="7"/>
  <c r="Q646" i="7"/>
  <c r="P646" i="7"/>
  <c r="O646" i="7"/>
  <c r="U646" i="7" s="1"/>
  <c r="N646" i="7"/>
  <c r="Q645" i="7"/>
  <c r="P645" i="7"/>
  <c r="O645" i="7"/>
  <c r="N645" i="7"/>
  <c r="S644" i="7"/>
  <c r="Q644" i="7"/>
  <c r="P644" i="7"/>
  <c r="O644" i="7"/>
  <c r="N644" i="7"/>
  <c r="U644" i="7" s="1"/>
  <c r="Q643" i="7"/>
  <c r="P643" i="7"/>
  <c r="O643" i="7"/>
  <c r="N643" i="7"/>
  <c r="S643" i="7" s="1"/>
  <c r="U642" i="7"/>
  <c r="T642" i="7"/>
  <c r="Q642" i="7"/>
  <c r="P642" i="7"/>
  <c r="O642" i="7"/>
  <c r="N642" i="7"/>
  <c r="U641" i="7"/>
  <c r="T641" i="7"/>
  <c r="S641" i="7"/>
  <c r="R641" i="7"/>
  <c r="Q641" i="7"/>
  <c r="P641" i="7"/>
  <c r="O641" i="7"/>
  <c r="N641" i="7"/>
  <c r="Q640" i="7"/>
  <c r="P640" i="7"/>
  <c r="O640" i="7"/>
  <c r="N640" i="7"/>
  <c r="Q639" i="7"/>
  <c r="P639" i="7"/>
  <c r="O639" i="7"/>
  <c r="N639" i="7"/>
  <c r="S638" i="7"/>
  <c r="Q638" i="7"/>
  <c r="P638" i="7"/>
  <c r="O638" i="7"/>
  <c r="N638" i="7"/>
  <c r="U638" i="7" s="1"/>
  <c r="Q637" i="7"/>
  <c r="P637" i="7"/>
  <c r="O637" i="7"/>
  <c r="N637" i="7"/>
  <c r="S637" i="7" s="1"/>
  <c r="U636" i="7"/>
  <c r="T636" i="7"/>
  <c r="Q636" i="7"/>
  <c r="P636" i="7"/>
  <c r="O636" i="7"/>
  <c r="N636" i="7"/>
  <c r="U635" i="7"/>
  <c r="T635" i="7"/>
  <c r="S635" i="7"/>
  <c r="R635" i="7"/>
  <c r="Q635" i="7"/>
  <c r="P635" i="7"/>
  <c r="O635" i="7"/>
  <c r="N635" i="7"/>
  <c r="Q634" i="7"/>
  <c r="P634" i="7"/>
  <c r="O634" i="7"/>
  <c r="N634" i="7"/>
  <c r="Q633" i="7"/>
  <c r="P633" i="7"/>
  <c r="O633" i="7"/>
  <c r="N633" i="7"/>
  <c r="S632" i="7"/>
  <c r="Q632" i="7"/>
  <c r="P632" i="7"/>
  <c r="O632" i="7"/>
  <c r="N632" i="7"/>
  <c r="Q631" i="7"/>
  <c r="P631" i="7"/>
  <c r="O631" i="7"/>
  <c r="N631" i="7"/>
  <c r="S631" i="7" s="1"/>
  <c r="U630" i="7"/>
  <c r="T630" i="7"/>
  <c r="Q630" i="7"/>
  <c r="P630" i="7"/>
  <c r="O630" i="7"/>
  <c r="N630" i="7"/>
  <c r="U629" i="7"/>
  <c r="T629" i="7"/>
  <c r="S629" i="7"/>
  <c r="R629" i="7"/>
  <c r="Q629" i="7"/>
  <c r="P629" i="7"/>
  <c r="O629" i="7"/>
  <c r="N629" i="7"/>
  <c r="R628" i="7"/>
  <c r="Q628" i="7"/>
  <c r="P628" i="7"/>
  <c r="O628" i="7"/>
  <c r="U628" i="7" s="1"/>
  <c r="N628" i="7"/>
  <c r="Q627" i="7"/>
  <c r="P627" i="7"/>
  <c r="O627" i="7"/>
  <c r="N627" i="7"/>
  <c r="Q626" i="7"/>
  <c r="P626" i="7"/>
  <c r="O626" i="7"/>
  <c r="N626" i="7"/>
  <c r="Q625" i="7"/>
  <c r="P625" i="7"/>
  <c r="O625" i="7"/>
  <c r="N625" i="7"/>
  <c r="U624" i="7"/>
  <c r="Q624" i="7"/>
  <c r="P624" i="7"/>
  <c r="O624" i="7"/>
  <c r="N624" i="7"/>
  <c r="U623" i="7"/>
  <c r="T623" i="7"/>
  <c r="S623" i="7"/>
  <c r="R623" i="7"/>
  <c r="Q623" i="7"/>
  <c r="P623" i="7"/>
  <c r="O623" i="7"/>
  <c r="N623" i="7"/>
  <c r="Q622" i="7"/>
  <c r="P622" i="7"/>
  <c r="O622" i="7"/>
  <c r="U622" i="7" s="1"/>
  <c r="N622" i="7"/>
  <c r="R621" i="7"/>
  <c r="Q621" i="7"/>
  <c r="P621" i="7"/>
  <c r="O621" i="7"/>
  <c r="N621" i="7"/>
  <c r="Q620" i="7"/>
  <c r="P620" i="7"/>
  <c r="O620" i="7"/>
  <c r="N620" i="7"/>
  <c r="Q619" i="7"/>
  <c r="P619" i="7"/>
  <c r="O619" i="7"/>
  <c r="N619" i="7"/>
  <c r="Q618" i="7"/>
  <c r="P618" i="7"/>
  <c r="O618" i="7"/>
  <c r="N618" i="7"/>
  <c r="V617" i="7"/>
  <c r="U617" i="7"/>
  <c r="T617" i="7"/>
  <c r="S617" i="7"/>
  <c r="R617" i="7"/>
  <c r="W617" i="7" s="1"/>
  <c r="Q617" i="7"/>
  <c r="P617" i="7"/>
  <c r="O617" i="7"/>
  <c r="N617" i="7"/>
  <c r="T616" i="7"/>
  <c r="R616" i="7"/>
  <c r="Q616" i="7"/>
  <c r="P616" i="7"/>
  <c r="O616" i="7"/>
  <c r="U616" i="7" s="1"/>
  <c r="N616" i="7"/>
  <c r="Q615" i="7"/>
  <c r="P615" i="7"/>
  <c r="O615" i="7"/>
  <c r="N615" i="7"/>
  <c r="T614" i="7"/>
  <c r="Q614" i="7"/>
  <c r="P614" i="7"/>
  <c r="O614" i="7"/>
  <c r="N614" i="7"/>
  <c r="Q613" i="7"/>
  <c r="U613" i="7" s="1"/>
  <c r="P613" i="7"/>
  <c r="O613" i="7"/>
  <c r="N613" i="7"/>
  <c r="Q612" i="7"/>
  <c r="P612" i="7"/>
  <c r="O612" i="7"/>
  <c r="N612" i="7"/>
  <c r="Q611" i="7"/>
  <c r="P611" i="7"/>
  <c r="O611" i="7"/>
  <c r="N611" i="7"/>
  <c r="U611" i="7" s="1"/>
  <c r="T610" i="7"/>
  <c r="S610" i="7"/>
  <c r="Q610" i="7"/>
  <c r="P610" i="7"/>
  <c r="O610" i="7"/>
  <c r="N610" i="7"/>
  <c r="Q609" i="7"/>
  <c r="P609" i="7"/>
  <c r="O609" i="7"/>
  <c r="N609" i="7"/>
  <c r="Q608" i="7"/>
  <c r="P608" i="7"/>
  <c r="O608" i="7"/>
  <c r="N608" i="7"/>
  <c r="R608" i="7" s="1"/>
  <c r="U607" i="7"/>
  <c r="R607" i="7"/>
  <c r="Q607" i="7"/>
  <c r="P607" i="7"/>
  <c r="O607" i="7"/>
  <c r="N607" i="7"/>
  <c r="T607" i="7" s="1"/>
  <c r="Q606" i="7"/>
  <c r="U606" i="7" s="1"/>
  <c r="P606" i="7"/>
  <c r="O606" i="7"/>
  <c r="N606" i="7"/>
  <c r="Q605" i="7"/>
  <c r="P605" i="7"/>
  <c r="O605" i="7"/>
  <c r="N605" i="7"/>
  <c r="T604" i="7"/>
  <c r="Q604" i="7"/>
  <c r="P604" i="7"/>
  <c r="O604" i="7"/>
  <c r="U604" i="7" s="1"/>
  <c r="N604" i="7"/>
  <c r="U603" i="7"/>
  <c r="R603" i="7"/>
  <c r="Q603" i="7"/>
  <c r="P603" i="7"/>
  <c r="O603" i="7"/>
  <c r="N603" i="7"/>
  <c r="Q602" i="7"/>
  <c r="P602" i="7"/>
  <c r="O602" i="7"/>
  <c r="N602" i="7"/>
  <c r="Q601" i="7"/>
  <c r="P601" i="7"/>
  <c r="O601" i="7"/>
  <c r="N601" i="7"/>
  <c r="T601" i="7" s="1"/>
  <c r="U600" i="7"/>
  <c r="S600" i="7"/>
  <c r="Q600" i="7"/>
  <c r="P600" i="7"/>
  <c r="O600" i="7"/>
  <c r="R600" i="7" s="1"/>
  <c r="N600" i="7"/>
  <c r="U599" i="7"/>
  <c r="T599" i="7"/>
  <c r="S599" i="7"/>
  <c r="R599" i="7"/>
  <c r="Q599" i="7"/>
  <c r="P599" i="7"/>
  <c r="O599" i="7"/>
  <c r="N599" i="7"/>
  <c r="Q598" i="7"/>
  <c r="P598" i="7"/>
  <c r="O598" i="7"/>
  <c r="N598" i="7"/>
  <c r="Q597" i="7"/>
  <c r="P597" i="7"/>
  <c r="O597" i="7"/>
  <c r="N597" i="7"/>
  <c r="T596" i="7"/>
  <c r="Q596" i="7"/>
  <c r="P596" i="7"/>
  <c r="O596" i="7"/>
  <c r="N596" i="7"/>
  <c r="U595" i="7"/>
  <c r="T595" i="7"/>
  <c r="S595" i="7"/>
  <c r="Q595" i="7"/>
  <c r="P595" i="7"/>
  <c r="O595" i="7"/>
  <c r="N595" i="7"/>
  <c r="R595" i="7" s="1"/>
  <c r="Q594" i="7"/>
  <c r="T594" i="7" s="1"/>
  <c r="P594" i="7"/>
  <c r="O594" i="7"/>
  <c r="U594" i="7" s="1"/>
  <c r="N594" i="7"/>
  <c r="Q593" i="7"/>
  <c r="P593" i="7"/>
  <c r="O593" i="7"/>
  <c r="N593" i="7"/>
  <c r="Q592" i="7"/>
  <c r="P592" i="7"/>
  <c r="O592" i="7"/>
  <c r="N592" i="7"/>
  <c r="S591" i="7"/>
  <c r="Q591" i="7"/>
  <c r="P591" i="7"/>
  <c r="O591" i="7"/>
  <c r="N591" i="7"/>
  <c r="T591" i="7" s="1"/>
  <c r="U590" i="7"/>
  <c r="T590" i="7"/>
  <c r="S590" i="7"/>
  <c r="Q590" i="7"/>
  <c r="P590" i="7"/>
  <c r="O590" i="7"/>
  <c r="N590" i="7"/>
  <c r="Q589" i="7"/>
  <c r="S589" i="7" s="1"/>
  <c r="P589" i="7"/>
  <c r="O589" i="7"/>
  <c r="N589" i="7"/>
  <c r="U589" i="7" s="1"/>
  <c r="Q588" i="7"/>
  <c r="P588" i="7"/>
  <c r="O588" i="7"/>
  <c r="N588" i="7"/>
  <c r="Q587" i="7"/>
  <c r="P587" i="7"/>
  <c r="O587" i="7"/>
  <c r="N587" i="7"/>
  <c r="U586" i="7"/>
  <c r="S586" i="7"/>
  <c r="Q586" i="7"/>
  <c r="P586" i="7"/>
  <c r="O586" i="7"/>
  <c r="N586" i="7"/>
  <c r="T586" i="7" s="1"/>
  <c r="U585" i="7"/>
  <c r="S585" i="7"/>
  <c r="R585" i="7"/>
  <c r="Q585" i="7"/>
  <c r="P585" i="7"/>
  <c r="O585" i="7"/>
  <c r="N585" i="7"/>
  <c r="Q584" i="7"/>
  <c r="P584" i="7"/>
  <c r="O584" i="7"/>
  <c r="N584" i="7"/>
  <c r="Q583" i="7"/>
  <c r="P583" i="7"/>
  <c r="O583" i="7"/>
  <c r="N583" i="7"/>
  <c r="U582" i="7"/>
  <c r="Q582" i="7"/>
  <c r="P582" i="7"/>
  <c r="O582" i="7"/>
  <c r="T582" i="7" s="1"/>
  <c r="N582" i="7"/>
  <c r="U581" i="7"/>
  <c r="S581" i="7"/>
  <c r="Q581" i="7"/>
  <c r="P581" i="7"/>
  <c r="O581" i="7"/>
  <c r="N581" i="7"/>
  <c r="T581" i="7" s="1"/>
  <c r="U580" i="7"/>
  <c r="T580" i="7"/>
  <c r="S580" i="7"/>
  <c r="Q580" i="7"/>
  <c r="P580" i="7"/>
  <c r="O580" i="7"/>
  <c r="N580" i="7"/>
  <c r="R580" i="7" s="1"/>
  <c r="Q579" i="7"/>
  <c r="T579" i="7" s="1"/>
  <c r="P579" i="7"/>
  <c r="O579" i="7"/>
  <c r="U579" i="7" s="1"/>
  <c r="N579" i="7"/>
  <c r="Q578" i="7"/>
  <c r="P578" i="7"/>
  <c r="O578" i="7"/>
  <c r="N578" i="7"/>
  <c r="Q577" i="7"/>
  <c r="P577" i="7"/>
  <c r="O577" i="7"/>
  <c r="N577" i="7"/>
  <c r="Q576" i="7"/>
  <c r="P576" i="7"/>
  <c r="O576" i="7"/>
  <c r="N576" i="7"/>
  <c r="U576" i="7" s="1"/>
  <c r="U575" i="7"/>
  <c r="S575" i="7"/>
  <c r="Q575" i="7"/>
  <c r="P575" i="7"/>
  <c r="O575" i="7"/>
  <c r="N575" i="7"/>
  <c r="T575" i="7" s="1"/>
  <c r="U574" i="7"/>
  <c r="T574" i="7"/>
  <c r="S574" i="7"/>
  <c r="Q574" i="7"/>
  <c r="P574" i="7"/>
  <c r="O574" i="7"/>
  <c r="N574" i="7"/>
  <c r="R574" i="7" s="1"/>
  <c r="R573" i="7"/>
  <c r="Q573" i="7"/>
  <c r="T573" i="7" s="1"/>
  <c r="P573" i="7"/>
  <c r="O573" i="7"/>
  <c r="U573" i="7" s="1"/>
  <c r="N573" i="7"/>
  <c r="Q572" i="7"/>
  <c r="P572" i="7"/>
  <c r="O572" i="7"/>
  <c r="N572" i="7"/>
  <c r="Q571" i="7"/>
  <c r="P571" i="7"/>
  <c r="O571" i="7"/>
  <c r="N571" i="7"/>
  <c r="Q570" i="7"/>
  <c r="P570" i="7"/>
  <c r="O570" i="7"/>
  <c r="N570" i="7"/>
  <c r="U570" i="7" s="1"/>
  <c r="U569" i="7"/>
  <c r="S569" i="7"/>
  <c r="Q569" i="7"/>
  <c r="P569" i="7"/>
  <c r="O569" i="7"/>
  <c r="N569" i="7"/>
  <c r="T569" i="7" s="1"/>
  <c r="U568" i="7"/>
  <c r="T568" i="7"/>
  <c r="S568" i="7"/>
  <c r="Q568" i="7"/>
  <c r="P568" i="7"/>
  <c r="O568" i="7"/>
  <c r="N568" i="7"/>
  <c r="R568" i="7" s="1"/>
  <c r="S567" i="7"/>
  <c r="R567" i="7"/>
  <c r="Q567" i="7"/>
  <c r="T567" i="7" s="1"/>
  <c r="P567" i="7"/>
  <c r="O567" i="7"/>
  <c r="U567" i="7" s="1"/>
  <c r="N567" i="7"/>
  <c r="Q566" i="7"/>
  <c r="P566" i="7"/>
  <c r="O566" i="7"/>
  <c r="N566" i="7"/>
  <c r="Q565" i="7"/>
  <c r="P565" i="7"/>
  <c r="O565" i="7"/>
  <c r="N565" i="7"/>
  <c r="Q564" i="7"/>
  <c r="P564" i="7"/>
  <c r="O564" i="7"/>
  <c r="N564" i="7"/>
  <c r="U564" i="7" s="1"/>
  <c r="U563" i="7"/>
  <c r="S563" i="7"/>
  <c r="Q563" i="7"/>
  <c r="P563" i="7"/>
  <c r="O563" i="7"/>
  <c r="N563" i="7"/>
  <c r="T563" i="7" s="1"/>
  <c r="U562" i="7"/>
  <c r="T562" i="7"/>
  <c r="S562" i="7"/>
  <c r="Q562" i="7"/>
  <c r="P562" i="7"/>
  <c r="O562" i="7"/>
  <c r="N562" i="7"/>
  <c r="R562" i="7" s="1"/>
  <c r="Q561" i="7"/>
  <c r="P561" i="7"/>
  <c r="O561" i="7"/>
  <c r="N561" i="7"/>
  <c r="Q560" i="7"/>
  <c r="P560" i="7"/>
  <c r="O560" i="7"/>
  <c r="N560" i="7"/>
  <c r="Q559" i="7"/>
  <c r="P559" i="7"/>
  <c r="O559" i="7"/>
  <c r="N559" i="7"/>
  <c r="Q558" i="7"/>
  <c r="P558" i="7"/>
  <c r="O558" i="7"/>
  <c r="N558" i="7"/>
  <c r="U558" i="7" s="1"/>
  <c r="U557" i="7"/>
  <c r="S557" i="7"/>
  <c r="Q557" i="7"/>
  <c r="P557" i="7"/>
  <c r="O557" i="7"/>
  <c r="N557" i="7"/>
  <c r="T557" i="7" s="1"/>
  <c r="U556" i="7"/>
  <c r="T556" i="7"/>
  <c r="S556" i="7"/>
  <c r="Q556" i="7"/>
  <c r="P556" i="7"/>
  <c r="O556" i="7"/>
  <c r="N556" i="7"/>
  <c r="R556" i="7" s="1"/>
  <c r="Q555" i="7"/>
  <c r="S555" i="7" s="1"/>
  <c r="P555" i="7"/>
  <c r="O555" i="7"/>
  <c r="U555" i="7" s="1"/>
  <c r="N555" i="7"/>
  <c r="Q554" i="7"/>
  <c r="P554" i="7"/>
  <c r="O554" i="7"/>
  <c r="N554" i="7"/>
  <c r="Q553" i="7"/>
  <c r="P553" i="7"/>
  <c r="O553" i="7"/>
  <c r="N553" i="7"/>
  <c r="U552" i="7"/>
  <c r="Q552" i="7"/>
  <c r="P552" i="7"/>
  <c r="O552" i="7"/>
  <c r="N552" i="7"/>
  <c r="T552" i="7" s="1"/>
  <c r="U551" i="7"/>
  <c r="S551" i="7"/>
  <c r="Q551" i="7"/>
  <c r="P551" i="7"/>
  <c r="O551" i="7"/>
  <c r="N551" i="7"/>
  <c r="T551" i="7" s="1"/>
  <c r="U550" i="7"/>
  <c r="T550" i="7"/>
  <c r="S550" i="7"/>
  <c r="Q550" i="7"/>
  <c r="P550" i="7"/>
  <c r="O550" i="7"/>
  <c r="N550" i="7"/>
  <c r="R550" i="7" s="1"/>
  <c r="Q549" i="7"/>
  <c r="S549" i="7" s="1"/>
  <c r="P549" i="7"/>
  <c r="O549" i="7"/>
  <c r="N549" i="7"/>
  <c r="Q548" i="7"/>
  <c r="P548" i="7"/>
  <c r="O548" i="7"/>
  <c r="N548" i="7"/>
  <c r="Q547" i="7"/>
  <c r="P547" i="7"/>
  <c r="O547" i="7"/>
  <c r="N547" i="7"/>
  <c r="U546" i="7"/>
  <c r="Q546" i="7"/>
  <c r="P546" i="7"/>
  <c r="O546" i="7"/>
  <c r="N546" i="7"/>
  <c r="T546" i="7" s="1"/>
  <c r="U545" i="7"/>
  <c r="S545" i="7"/>
  <c r="Q545" i="7"/>
  <c r="P545" i="7"/>
  <c r="O545" i="7"/>
  <c r="N545" i="7"/>
  <c r="T545" i="7" s="1"/>
  <c r="U544" i="7"/>
  <c r="T544" i="7"/>
  <c r="S544" i="7"/>
  <c r="Q544" i="7"/>
  <c r="P544" i="7"/>
  <c r="O544" i="7"/>
  <c r="N544" i="7"/>
  <c r="R544" i="7" s="1"/>
  <c r="Q543" i="7"/>
  <c r="S543" i="7" s="1"/>
  <c r="P543" i="7"/>
  <c r="O543" i="7"/>
  <c r="U543" i="7" s="1"/>
  <c r="N543" i="7"/>
  <c r="Q542" i="7"/>
  <c r="P542" i="7"/>
  <c r="O542" i="7"/>
  <c r="N542" i="7"/>
  <c r="Q541" i="7"/>
  <c r="P541" i="7"/>
  <c r="O541" i="7"/>
  <c r="N541" i="7"/>
  <c r="U540" i="7"/>
  <c r="Q540" i="7"/>
  <c r="P540" i="7"/>
  <c r="O540" i="7"/>
  <c r="N540" i="7"/>
  <c r="T540" i="7" s="1"/>
  <c r="U539" i="7"/>
  <c r="S539" i="7"/>
  <c r="Q539" i="7"/>
  <c r="P539" i="7"/>
  <c r="O539" i="7"/>
  <c r="N539" i="7"/>
  <c r="T539" i="7" s="1"/>
  <c r="U538" i="7"/>
  <c r="T538" i="7"/>
  <c r="S538" i="7"/>
  <c r="Q538" i="7"/>
  <c r="P538" i="7"/>
  <c r="O538" i="7"/>
  <c r="N538" i="7"/>
  <c r="R538" i="7" s="1"/>
  <c r="R537" i="7"/>
  <c r="Q537" i="7"/>
  <c r="S537" i="7" s="1"/>
  <c r="P537" i="7"/>
  <c r="O537" i="7"/>
  <c r="U537" i="7" s="1"/>
  <c r="N537" i="7"/>
  <c r="Q536" i="7"/>
  <c r="P536" i="7"/>
  <c r="O536" i="7"/>
  <c r="N536" i="7"/>
  <c r="Q535" i="7"/>
  <c r="P535" i="7"/>
  <c r="O535" i="7"/>
  <c r="N535" i="7"/>
  <c r="U534" i="7"/>
  <c r="Q534" i="7"/>
  <c r="P534" i="7"/>
  <c r="O534" i="7"/>
  <c r="N534" i="7"/>
  <c r="T534" i="7" s="1"/>
  <c r="U533" i="7"/>
  <c r="S533" i="7"/>
  <c r="Q533" i="7"/>
  <c r="P533" i="7"/>
  <c r="O533" i="7"/>
  <c r="N533" i="7"/>
  <c r="T533" i="7" s="1"/>
  <c r="U532" i="7"/>
  <c r="T532" i="7"/>
  <c r="S532" i="7"/>
  <c r="Q532" i="7"/>
  <c r="P532" i="7"/>
  <c r="O532" i="7"/>
  <c r="N532" i="7"/>
  <c r="R532" i="7" s="1"/>
  <c r="Q531" i="7"/>
  <c r="S531" i="7" s="1"/>
  <c r="P531" i="7"/>
  <c r="O531" i="7"/>
  <c r="U531" i="7" s="1"/>
  <c r="N531" i="7"/>
  <c r="Q530" i="7"/>
  <c r="P530" i="7"/>
  <c r="O530" i="7"/>
  <c r="N530" i="7"/>
  <c r="Q529" i="7"/>
  <c r="P529" i="7"/>
  <c r="O529" i="7"/>
  <c r="N529" i="7"/>
  <c r="U528" i="7"/>
  <c r="Q528" i="7"/>
  <c r="P528" i="7"/>
  <c r="O528" i="7"/>
  <c r="N528" i="7"/>
  <c r="T528" i="7" s="1"/>
  <c r="U527" i="7"/>
  <c r="S527" i="7"/>
  <c r="Q527" i="7"/>
  <c r="P527" i="7"/>
  <c r="O527" i="7"/>
  <c r="N527" i="7"/>
  <c r="T527" i="7" s="1"/>
  <c r="U526" i="7"/>
  <c r="T526" i="7"/>
  <c r="S526" i="7"/>
  <c r="Q526" i="7"/>
  <c r="P526" i="7"/>
  <c r="O526" i="7"/>
  <c r="N526" i="7"/>
  <c r="R526" i="7" s="1"/>
  <c r="S525" i="7"/>
  <c r="Q525" i="7"/>
  <c r="R525" i="7" s="1"/>
  <c r="P525" i="7"/>
  <c r="O525" i="7"/>
  <c r="U525" i="7" s="1"/>
  <c r="N525" i="7"/>
  <c r="Q524" i="7"/>
  <c r="P524" i="7"/>
  <c r="O524" i="7"/>
  <c r="N524" i="7"/>
  <c r="Q523" i="7"/>
  <c r="P523" i="7"/>
  <c r="O523" i="7"/>
  <c r="N523" i="7"/>
  <c r="U522" i="7"/>
  <c r="Q522" i="7"/>
  <c r="P522" i="7"/>
  <c r="O522" i="7"/>
  <c r="N522" i="7"/>
  <c r="T522" i="7" s="1"/>
  <c r="U521" i="7"/>
  <c r="S521" i="7"/>
  <c r="Q521" i="7"/>
  <c r="P521" i="7"/>
  <c r="O521" i="7"/>
  <c r="N521" i="7"/>
  <c r="T521" i="7" s="1"/>
  <c r="U520" i="7"/>
  <c r="T520" i="7"/>
  <c r="S520" i="7"/>
  <c r="Q520" i="7"/>
  <c r="P520" i="7"/>
  <c r="O520" i="7"/>
  <c r="N520" i="7"/>
  <c r="R520" i="7" s="1"/>
  <c r="S519" i="7"/>
  <c r="R519" i="7"/>
  <c r="Q519" i="7"/>
  <c r="P519" i="7"/>
  <c r="O519" i="7"/>
  <c r="U519" i="7" s="1"/>
  <c r="N519" i="7"/>
  <c r="Q518" i="7"/>
  <c r="P518" i="7"/>
  <c r="O518" i="7"/>
  <c r="N518" i="7"/>
  <c r="Q517" i="7"/>
  <c r="P517" i="7"/>
  <c r="O517" i="7"/>
  <c r="N517" i="7"/>
  <c r="U516" i="7"/>
  <c r="Q516" i="7"/>
  <c r="P516" i="7"/>
  <c r="O516" i="7"/>
  <c r="N516" i="7"/>
  <c r="T516" i="7" s="1"/>
  <c r="U515" i="7"/>
  <c r="S515" i="7"/>
  <c r="Q515" i="7"/>
  <c r="P515" i="7"/>
  <c r="O515" i="7"/>
  <c r="N515" i="7"/>
  <c r="T515" i="7" s="1"/>
  <c r="U514" i="7"/>
  <c r="T514" i="7"/>
  <c r="S514" i="7"/>
  <c r="Q514" i="7"/>
  <c r="R514" i="7" s="1"/>
  <c r="P514" i="7"/>
  <c r="O514" i="7"/>
  <c r="N514" i="7"/>
  <c r="Q513" i="7"/>
  <c r="S513" i="7" s="1"/>
  <c r="P513" i="7"/>
  <c r="O513" i="7"/>
  <c r="N513" i="7"/>
  <c r="Q512" i="7"/>
  <c r="P512" i="7"/>
  <c r="O512" i="7"/>
  <c r="N512" i="7"/>
  <c r="Q511" i="7"/>
  <c r="P511" i="7"/>
  <c r="O511" i="7"/>
  <c r="N511" i="7"/>
  <c r="U510" i="7"/>
  <c r="Q510" i="7"/>
  <c r="P510" i="7"/>
  <c r="O510" i="7"/>
  <c r="N510" i="7"/>
  <c r="T510" i="7" s="1"/>
  <c r="U509" i="7"/>
  <c r="S509" i="7"/>
  <c r="Q509" i="7"/>
  <c r="P509" i="7"/>
  <c r="O509" i="7"/>
  <c r="N509" i="7"/>
  <c r="T509" i="7" s="1"/>
  <c r="U508" i="7"/>
  <c r="T508" i="7"/>
  <c r="S508" i="7"/>
  <c r="Q508" i="7"/>
  <c r="P508" i="7"/>
  <c r="O508" i="7"/>
  <c r="N508" i="7"/>
  <c r="R508" i="7" s="1"/>
  <c r="S507" i="7"/>
  <c r="Q507" i="7"/>
  <c r="R507" i="7" s="1"/>
  <c r="P507" i="7"/>
  <c r="O507" i="7"/>
  <c r="N507" i="7"/>
  <c r="Q506" i="7"/>
  <c r="P506" i="7"/>
  <c r="O506" i="7"/>
  <c r="N506" i="7"/>
  <c r="Q505" i="7"/>
  <c r="P505" i="7"/>
  <c r="O505" i="7"/>
  <c r="N505" i="7"/>
  <c r="U504" i="7"/>
  <c r="Q504" i="7"/>
  <c r="P504" i="7"/>
  <c r="O504" i="7"/>
  <c r="N504" i="7"/>
  <c r="T504" i="7" s="1"/>
  <c r="U503" i="7"/>
  <c r="S503" i="7"/>
  <c r="Q503" i="7"/>
  <c r="P503" i="7"/>
  <c r="O503" i="7"/>
  <c r="N503" i="7"/>
  <c r="T503" i="7" s="1"/>
  <c r="U502" i="7"/>
  <c r="T502" i="7"/>
  <c r="S502" i="7"/>
  <c r="Q502" i="7"/>
  <c r="P502" i="7"/>
  <c r="O502" i="7"/>
  <c r="N502" i="7"/>
  <c r="R502" i="7" s="1"/>
  <c r="S501" i="7"/>
  <c r="R501" i="7"/>
  <c r="Q501" i="7"/>
  <c r="P501" i="7"/>
  <c r="O501" i="7"/>
  <c r="U501" i="7" s="1"/>
  <c r="N501" i="7"/>
  <c r="Q500" i="7"/>
  <c r="P500" i="7"/>
  <c r="O500" i="7"/>
  <c r="N500" i="7"/>
  <c r="Q499" i="7"/>
  <c r="P499" i="7"/>
  <c r="O499" i="7"/>
  <c r="N499" i="7"/>
  <c r="U498" i="7"/>
  <c r="Q498" i="7"/>
  <c r="P498" i="7"/>
  <c r="O498" i="7"/>
  <c r="N498" i="7"/>
  <c r="T498" i="7" s="1"/>
  <c r="U497" i="7"/>
  <c r="S497" i="7"/>
  <c r="Q497" i="7"/>
  <c r="P497" i="7"/>
  <c r="O497" i="7"/>
  <c r="N497" i="7"/>
  <c r="T497" i="7" s="1"/>
  <c r="U496" i="7"/>
  <c r="T496" i="7"/>
  <c r="S496" i="7"/>
  <c r="Q496" i="7"/>
  <c r="P496" i="7"/>
  <c r="O496" i="7"/>
  <c r="N496" i="7"/>
  <c r="R496" i="7" s="1"/>
  <c r="Q495" i="7"/>
  <c r="P495" i="7"/>
  <c r="O495" i="7"/>
  <c r="N495" i="7"/>
  <c r="Q494" i="7"/>
  <c r="P494" i="7"/>
  <c r="O494" i="7"/>
  <c r="N494" i="7"/>
  <c r="Q493" i="7"/>
  <c r="P493" i="7"/>
  <c r="O493" i="7"/>
  <c r="N493" i="7"/>
  <c r="U492" i="7"/>
  <c r="Q492" i="7"/>
  <c r="P492" i="7"/>
  <c r="O492" i="7"/>
  <c r="N492" i="7"/>
  <c r="T492" i="7" s="1"/>
  <c r="U491" i="7"/>
  <c r="S491" i="7"/>
  <c r="Q491" i="7"/>
  <c r="P491" i="7"/>
  <c r="O491" i="7"/>
  <c r="N491" i="7"/>
  <c r="T491" i="7" s="1"/>
  <c r="U490" i="7"/>
  <c r="T490" i="7"/>
  <c r="S490" i="7"/>
  <c r="Q490" i="7"/>
  <c r="P490" i="7"/>
  <c r="O490" i="7"/>
  <c r="N490" i="7"/>
  <c r="R490" i="7" s="1"/>
  <c r="S489" i="7"/>
  <c r="R489" i="7"/>
  <c r="Q489" i="7"/>
  <c r="P489" i="7"/>
  <c r="O489" i="7"/>
  <c r="N489" i="7"/>
  <c r="Q488" i="7"/>
  <c r="P488" i="7"/>
  <c r="O488" i="7"/>
  <c r="N488" i="7"/>
  <c r="Q487" i="7"/>
  <c r="P487" i="7"/>
  <c r="O487" i="7"/>
  <c r="N487" i="7"/>
  <c r="U486" i="7"/>
  <c r="Q486" i="7"/>
  <c r="P486" i="7"/>
  <c r="O486" i="7"/>
  <c r="N486" i="7"/>
  <c r="T486" i="7" s="1"/>
  <c r="U485" i="7"/>
  <c r="S485" i="7"/>
  <c r="Q485" i="7"/>
  <c r="P485" i="7"/>
  <c r="O485" i="7"/>
  <c r="N485" i="7"/>
  <c r="T485" i="7" s="1"/>
  <c r="U484" i="7"/>
  <c r="T484" i="7"/>
  <c r="S484" i="7"/>
  <c r="Q484" i="7"/>
  <c r="P484" i="7"/>
  <c r="O484" i="7"/>
  <c r="N484" i="7"/>
  <c r="R484" i="7" s="1"/>
  <c r="Q483" i="7"/>
  <c r="S483" i="7" s="1"/>
  <c r="P483" i="7"/>
  <c r="O483" i="7"/>
  <c r="U483" i="7" s="1"/>
  <c r="N483" i="7"/>
  <c r="Q482" i="7"/>
  <c r="P482" i="7"/>
  <c r="O482" i="7"/>
  <c r="N482" i="7"/>
  <c r="Q481" i="7"/>
  <c r="P481" i="7"/>
  <c r="O481" i="7"/>
  <c r="N481" i="7"/>
  <c r="U480" i="7"/>
  <c r="Q480" i="7"/>
  <c r="P480" i="7"/>
  <c r="O480" i="7"/>
  <c r="N480" i="7"/>
  <c r="T480" i="7" s="1"/>
  <c r="U479" i="7"/>
  <c r="S479" i="7"/>
  <c r="Q479" i="7"/>
  <c r="P479" i="7"/>
  <c r="O479" i="7"/>
  <c r="N479" i="7"/>
  <c r="T479" i="7" s="1"/>
  <c r="U478" i="7"/>
  <c r="T478" i="7"/>
  <c r="S478" i="7"/>
  <c r="Q478" i="7"/>
  <c r="P478" i="7"/>
  <c r="O478" i="7"/>
  <c r="R478" i="7" s="1"/>
  <c r="N478" i="7"/>
  <c r="Q477" i="7"/>
  <c r="S477" i="7" s="1"/>
  <c r="P477" i="7"/>
  <c r="O477" i="7"/>
  <c r="N477" i="7"/>
  <c r="U477" i="7" s="1"/>
  <c r="Q476" i="7"/>
  <c r="P476" i="7"/>
  <c r="O476" i="7"/>
  <c r="U476" i="7" s="1"/>
  <c r="N476" i="7"/>
  <c r="Q475" i="7"/>
  <c r="P475" i="7"/>
  <c r="O475" i="7"/>
  <c r="N475" i="7"/>
  <c r="U474" i="7"/>
  <c r="Q474" i="7"/>
  <c r="P474" i="7"/>
  <c r="O474" i="7"/>
  <c r="N474" i="7"/>
  <c r="T474" i="7" s="1"/>
  <c r="U473" i="7"/>
  <c r="S473" i="7"/>
  <c r="Q473" i="7"/>
  <c r="P473" i="7"/>
  <c r="O473" i="7"/>
  <c r="N473" i="7"/>
  <c r="T473" i="7" s="1"/>
  <c r="U472" i="7"/>
  <c r="T472" i="7"/>
  <c r="S472" i="7"/>
  <c r="Q472" i="7"/>
  <c r="P472" i="7"/>
  <c r="O472" i="7"/>
  <c r="N472" i="7"/>
  <c r="R472" i="7" s="1"/>
  <c r="S471" i="7"/>
  <c r="Q471" i="7"/>
  <c r="R471" i="7" s="1"/>
  <c r="P471" i="7"/>
  <c r="O471" i="7"/>
  <c r="N471" i="7"/>
  <c r="Q470" i="7"/>
  <c r="P470" i="7"/>
  <c r="O470" i="7"/>
  <c r="N470" i="7"/>
  <c r="Q469" i="7"/>
  <c r="P469" i="7"/>
  <c r="O469" i="7"/>
  <c r="N469" i="7"/>
  <c r="U468" i="7"/>
  <c r="Q468" i="7"/>
  <c r="P468" i="7"/>
  <c r="O468" i="7"/>
  <c r="N468" i="7"/>
  <c r="T468" i="7" s="1"/>
  <c r="U467" i="7"/>
  <c r="S467" i="7"/>
  <c r="Q467" i="7"/>
  <c r="P467" i="7"/>
  <c r="O467" i="7"/>
  <c r="T467" i="7" s="1"/>
  <c r="N467" i="7"/>
  <c r="R467" i="7" s="1"/>
  <c r="W467" i="7" s="1"/>
  <c r="U466" i="7"/>
  <c r="T466" i="7"/>
  <c r="S466" i="7"/>
  <c r="Q466" i="7"/>
  <c r="P466" i="7"/>
  <c r="O466" i="7"/>
  <c r="N466" i="7"/>
  <c r="R466" i="7" s="1"/>
  <c r="R465" i="7"/>
  <c r="Q465" i="7"/>
  <c r="S465" i="7" s="1"/>
  <c r="P465" i="7"/>
  <c r="O465" i="7"/>
  <c r="N465" i="7"/>
  <c r="U465" i="7" s="1"/>
  <c r="Q464" i="7"/>
  <c r="P464" i="7"/>
  <c r="O464" i="7"/>
  <c r="N464" i="7"/>
  <c r="Q463" i="7"/>
  <c r="P463" i="7"/>
  <c r="O463" i="7"/>
  <c r="N463" i="7"/>
  <c r="U462" i="7"/>
  <c r="Q462" i="7"/>
  <c r="P462" i="7"/>
  <c r="O462" i="7"/>
  <c r="N462" i="7"/>
  <c r="T462" i="7" s="1"/>
  <c r="U461" i="7"/>
  <c r="S461" i="7"/>
  <c r="Q461" i="7"/>
  <c r="P461" i="7"/>
  <c r="O461" i="7"/>
  <c r="T461" i="7" s="1"/>
  <c r="N461" i="7"/>
  <c r="R461" i="7" s="1"/>
  <c r="W461" i="7" s="1"/>
  <c r="U460" i="7"/>
  <c r="T460" i="7"/>
  <c r="S460" i="7"/>
  <c r="Q460" i="7"/>
  <c r="P460" i="7"/>
  <c r="O460" i="7"/>
  <c r="N460" i="7"/>
  <c r="R460" i="7" s="1"/>
  <c r="Q459" i="7"/>
  <c r="S459" i="7" s="1"/>
  <c r="P459" i="7"/>
  <c r="O459" i="7"/>
  <c r="N459" i="7"/>
  <c r="U459" i="7" s="1"/>
  <c r="Q458" i="7"/>
  <c r="P458" i="7"/>
  <c r="O458" i="7"/>
  <c r="U458" i="7" s="1"/>
  <c r="N458" i="7"/>
  <c r="Q457" i="7"/>
  <c r="P457" i="7"/>
  <c r="O457" i="7"/>
  <c r="N457" i="7"/>
  <c r="U456" i="7"/>
  <c r="Q456" i="7"/>
  <c r="P456" i="7"/>
  <c r="O456" i="7"/>
  <c r="N456" i="7"/>
  <c r="T456" i="7" s="1"/>
  <c r="W455" i="7"/>
  <c r="U455" i="7"/>
  <c r="S455" i="7"/>
  <c r="Q455" i="7"/>
  <c r="P455" i="7"/>
  <c r="O455" i="7"/>
  <c r="T455" i="7" s="1"/>
  <c r="N455" i="7"/>
  <c r="R455" i="7" s="1"/>
  <c r="V455" i="7" s="1"/>
  <c r="U454" i="7"/>
  <c r="T454" i="7"/>
  <c r="S454" i="7"/>
  <c r="Q454" i="7"/>
  <c r="P454" i="7"/>
  <c r="O454" i="7"/>
  <c r="N454" i="7"/>
  <c r="R454" i="7" s="1"/>
  <c r="S453" i="7"/>
  <c r="Q453" i="7"/>
  <c r="R453" i="7" s="1"/>
  <c r="P453" i="7"/>
  <c r="O453" i="7"/>
  <c r="N453" i="7"/>
  <c r="U453" i="7" s="1"/>
  <c r="Q452" i="7"/>
  <c r="P452" i="7"/>
  <c r="O452" i="7"/>
  <c r="N452" i="7"/>
  <c r="T452" i="7" s="1"/>
  <c r="Q451" i="7"/>
  <c r="P451" i="7"/>
  <c r="O451" i="7"/>
  <c r="N451" i="7"/>
  <c r="U450" i="7"/>
  <c r="Q450" i="7"/>
  <c r="P450" i="7"/>
  <c r="O450" i="7"/>
  <c r="N450" i="7"/>
  <c r="T450" i="7" s="1"/>
  <c r="U449" i="7"/>
  <c r="S449" i="7"/>
  <c r="Q449" i="7"/>
  <c r="P449" i="7"/>
  <c r="O449" i="7"/>
  <c r="N449" i="7"/>
  <c r="T449" i="7" s="1"/>
  <c r="U448" i="7"/>
  <c r="T448" i="7"/>
  <c r="S448" i="7"/>
  <c r="Q448" i="7"/>
  <c r="P448" i="7"/>
  <c r="O448" i="7"/>
  <c r="N448" i="7"/>
  <c r="R448" i="7" s="1"/>
  <c r="S447" i="7"/>
  <c r="R447" i="7"/>
  <c r="Q447" i="7"/>
  <c r="P447" i="7"/>
  <c r="O447" i="7"/>
  <c r="N447" i="7"/>
  <c r="U447" i="7" s="1"/>
  <c r="Q446" i="7"/>
  <c r="P446" i="7"/>
  <c r="O446" i="7"/>
  <c r="U446" i="7" s="1"/>
  <c r="N446" i="7"/>
  <c r="Q445" i="7"/>
  <c r="P445" i="7"/>
  <c r="O445" i="7"/>
  <c r="N445" i="7"/>
  <c r="U444" i="7"/>
  <c r="Q444" i="7"/>
  <c r="P444" i="7"/>
  <c r="O444" i="7"/>
  <c r="N444" i="7"/>
  <c r="T444" i="7" s="1"/>
  <c r="U443" i="7"/>
  <c r="S443" i="7"/>
  <c r="Q443" i="7"/>
  <c r="P443" i="7"/>
  <c r="O443" i="7"/>
  <c r="N443" i="7"/>
  <c r="T443" i="7" s="1"/>
  <c r="U442" i="7"/>
  <c r="T442" i="7"/>
  <c r="S442" i="7"/>
  <c r="Q442" i="7"/>
  <c r="P442" i="7"/>
  <c r="O442" i="7"/>
  <c r="N442" i="7"/>
  <c r="R442" i="7" s="1"/>
  <c r="Q441" i="7"/>
  <c r="S441" i="7" s="1"/>
  <c r="P441" i="7"/>
  <c r="O441" i="7"/>
  <c r="N441" i="7"/>
  <c r="T441" i="7" s="1"/>
  <c r="Q440" i="7"/>
  <c r="P440" i="7"/>
  <c r="O440" i="7"/>
  <c r="U440" i="7" s="1"/>
  <c r="N440" i="7"/>
  <c r="T440" i="7" s="1"/>
  <c r="Q439" i="7"/>
  <c r="P439" i="7"/>
  <c r="O439" i="7"/>
  <c r="N439" i="7"/>
  <c r="U438" i="7"/>
  <c r="Q438" i="7"/>
  <c r="P438" i="7"/>
  <c r="O438" i="7"/>
  <c r="N438" i="7"/>
  <c r="T438" i="7" s="1"/>
  <c r="U437" i="7"/>
  <c r="S437" i="7"/>
  <c r="Q437" i="7"/>
  <c r="P437" i="7"/>
  <c r="O437" i="7"/>
  <c r="N437" i="7"/>
  <c r="T437" i="7" s="1"/>
  <c r="U436" i="7"/>
  <c r="T436" i="7"/>
  <c r="S436" i="7"/>
  <c r="Q436" i="7"/>
  <c r="P436" i="7"/>
  <c r="O436" i="7"/>
  <c r="N436" i="7"/>
  <c r="R436" i="7" s="1"/>
  <c r="S435" i="7"/>
  <c r="R435" i="7"/>
  <c r="Q435" i="7"/>
  <c r="P435" i="7"/>
  <c r="O435" i="7"/>
  <c r="N435" i="7"/>
  <c r="Q434" i="7"/>
  <c r="P434" i="7"/>
  <c r="O434" i="7"/>
  <c r="N434" i="7"/>
  <c r="T434" i="7" s="1"/>
  <c r="Q433" i="7"/>
  <c r="P433" i="7"/>
  <c r="O433" i="7"/>
  <c r="N433" i="7"/>
  <c r="U432" i="7"/>
  <c r="Q432" i="7"/>
  <c r="P432" i="7"/>
  <c r="O432" i="7"/>
  <c r="N432" i="7"/>
  <c r="T432" i="7" s="1"/>
  <c r="U431" i="7"/>
  <c r="Q431" i="7"/>
  <c r="P431" i="7"/>
  <c r="O431" i="7"/>
  <c r="T431" i="7" s="1"/>
  <c r="N431" i="7"/>
  <c r="R431" i="7" s="1"/>
  <c r="U430" i="7"/>
  <c r="T430" i="7"/>
  <c r="S430" i="7"/>
  <c r="Q430" i="7"/>
  <c r="P430" i="7"/>
  <c r="O430" i="7"/>
  <c r="N430" i="7"/>
  <c r="R430" i="7" s="1"/>
  <c r="Q429" i="7"/>
  <c r="R429" i="7" s="1"/>
  <c r="P429" i="7"/>
  <c r="O429" i="7"/>
  <c r="N429" i="7"/>
  <c r="Q428" i="7"/>
  <c r="P428" i="7"/>
  <c r="O428" i="7"/>
  <c r="U428" i="7" s="1"/>
  <c r="N428" i="7"/>
  <c r="Q427" i="7"/>
  <c r="P427" i="7"/>
  <c r="O427" i="7"/>
  <c r="N427" i="7"/>
  <c r="Q426" i="7"/>
  <c r="U426" i="7" s="1"/>
  <c r="P426" i="7"/>
  <c r="O426" i="7"/>
  <c r="N426" i="7"/>
  <c r="T426" i="7" s="1"/>
  <c r="U425" i="7"/>
  <c r="Q425" i="7"/>
  <c r="P425" i="7"/>
  <c r="O425" i="7"/>
  <c r="S425" i="7" s="1"/>
  <c r="N425" i="7"/>
  <c r="T425" i="7" s="1"/>
  <c r="U424" i="7"/>
  <c r="T424" i="7"/>
  <c r="S424" i="7"/>
  <c r="Q424" i="7"/>
  <c r="P424" i="7"/>
  <c r="O424" i="7"/>
  <c r="N424" i="7"/>
  <c r="R424" i="7" s="1"/>
  <c r="Q423" i="7"/>
  <c r="S423" i="7" s="1"/>
  <c r="P423" i="7"/>
  <c r="O423" i="7"/>
  <c r="N423" i="7"/>
  <c r="U423" i="7" s="1"/>
  <c r="Q422" i="7"/>
  <c r="P422" i="7"/>
  <c r="O422" i="7"/>
  <c r="U422" i="7" s="1"/>
  <c r="N422" i="7"/>
  <c r="Q421" i="7"/>
  <c r="P421" i="7"/>
  <c r="O421" i="7"/>
  <c r="N421" i="7"/>
  <c r="Q420" i="7"/>
  <c r="U420" i="7" s="1"/>
  <c r="P420" i="7"/>
  <c r="O420" i="7"/>
  <c r="N420" i="7"/>
  <c r="T420" i="7" s="1"/>
  <c r="U419" i="7"/>
  <c r="Q419" i="7"/>
  <c r="P419" i="7"/>
  <c r="O419" i="7"/>
  <c r="S419" i="7" s="1"/>
  <c r="N419" i="7"/>
  <c r="T419" i="7" s="1"/>
  <c r="U418" i="7"/>
  <c r="T418" i="7"/>
  <c r="S418" i="7"/>
  <c r="Q418" i="7"/>
  <c r="P418" i="7"/>
  <c r="O418" i="7"/>
  <c r="N418" i="7"/>
  <c r="R418" i="7" s="1"/>
  <c r="Q417" i="7"/>
  <c r="S417" i="7" s="1"/>
  <c r="P417" i="7"/>
  <c r="O417" i="7"/>
  <c r="N417" i="7"/>
  <c r="U417" i="7" s="1"/>
  <c r="Q416" i="7"/>
  <c r="P416" i="7"/>
  <c r="O416" i="7"/>
  <c r="U416" i="7" s="1"/>
  <c r="N416" i="7"/>
  <c r="Q415" i="7"/>
  <c r="P415" i="7"/>
  <c r="O415" i="7"/>
  <c r="N415" i="7"/>
  <c r="Q414" i="7"/>
  <c r="U414" i="7" s="1"/>
  <c r="P414" i="7"/>
  <c r="O414" i="7"/>
  <c r="N414" i="7"/>
  <c r="T414" i="7" s="1"/>
  <c r="U413" i="7"/>
  <c r="Q413" i="7"/>
  <c r="P413" i="7"/>
  <c r="O413" i="7"/>
  <c r="S413" i="7" s="1"/>
  <c r="N413" i="7"/>
  <c r="T413" i="7" s="1"/>
  <c r="U412" i="7"/>
  <c r="T412" i="7"/>
  <c r="S412" i="7"/>
  <c r="Q412" i="7"/>
  <c r="P412" i="7"/>
  <c r="O412" i="7"/>
  <c r="N412" i="7"/>
  <c r="R412" i="7" s="1"/>
  <c r="Q411" i="7"/>
  <c r="S411" i="7" s="1"/>
  <c r="P411" i="7"/>
  <c r="O411" i="7"/>
  <c r="N411" i="7"/>
  <c r="U411" i="7" s="1"/>
  <c r="Q410" i="7"/>
  <c r="P410" i="7"/>
  <c r="O410" i="7"/>
  <c r="U410" i="7" s="1"/>
  <c r="N410" i="7"/>
  <c r="T410" i="7" s="1"/>
  <c r="Q409" i="7"/>
  <c r="P409" i="7"/>
  <c r="O409" i="7"/>
  <c r="N409" i="7"/>
  <c r="Q408" i="7"/>
  <c r="U408" i="7" s="1"/>
  <c r="P408" i="7"/>
  <c r="O408" i="7"/>
  <c r="N408" i="7"/>
  <c r="T408" i="7" s="1"/>
  <c r="U407" i="7"/>
  <c r="Q407" i="7"/>
  <c r="P407" i="7"/>
  <c r="O407" i="7"/>
  <c r="S407" i="7" s="1"/>
  <c r="N407" i="7"/>
  <c r="T407" i="7" s="1"/>
  <c r="U406" i="7"/>
  <c r="T406" i="7"/>
  <c r="S406" i="7"/>
  <c r="Q406" i="7"/>
  <c r="P406" i="7"/>
  <c r="O406" i="7"/>
  <c r="N406" i="7"/>
  <c r="R406" i="7" s="1"/>
  <c r="Q405" i="7"/>
  <c r="R405" i="7" s="1"/>
  <c r="P405" i="7"/>
  <c r="O405" i="7"/>
  <c r="N405" i="7"/>
  <c r="Q404" i="7"/>
  <c r="P404" i="7"/>
  <c r="O404" i="7"/>
  <c r="U404" i="7" s="1"/>
  <c r="N404" i="7"/>
  <c r="Q403" i="7"/>
  <c r="P403" i="7"/>
  <c r="O403" i="7"/>
  <c r="N403" i="7"/>
  <c r="Q402" i="7"/>
  <c r="U402" i="7" s="1"/>
  <c r="P402" i="7"/>
  <c r="O402" i="7"/>
  <c r="S402" i="7" s="1"/>
  <c r="N402" i="7"/>
  <c r="T402" i="7" s="1"/>
  <c r="U401" i="7"/>
  <c r="Q401" i="7"/>
  <c r="P401" i="7"/>
  <c r="O401" i="7"/>
  <c r="T401" i="7" s="1"/>
  <c r="N401" i="7"/>
  <c r="R401" i="7" s="1"/>
  <c r="U400" i="7"/>
  <c r="T400" i="7"/>
  <c r="S400" i="7"/>
  <c r="Q400" i="7"/>
  <c r="P400" i="7"/>
  <c r="O400" i="7"/>
  <c r="N400" i="7"/>
  <c r="R400" i="7" s="1"/>
  <c r="Q399" i="7"/>
  <c r="S399" i="7" s="1"/>
  <c r="P399" i="7"/>
  <c r="O399" i="7"/>
  <c r="N399" i="7"/>
  <c r="U399" i="7" s="1"/>
  <c r="Q398" i="7"/>
  <c r="P398" i="7"/>
  <c r="O398" i="7"/>
  <c r="U398" i="7" s="1"/>
  <c r="N398" i="7"/>
  <c r="Q397" i="7"/>
  <c r="P397" i="7"/>
  <c r="O397" i="7"/>
  <c r="N397" i="7"/>
  <c r="Q396" i="7"/>
  <c r="U396" i="7" s="1"/>
  <c r="P396" i="7"/>
  <c r="O396" i="7"/>
  <c r="S396" i="7" s="1"/>
  <c r="N396" i="7"/>
  <c r="T396" i="7" s="1"/>
  <c r="U395" i="7"/>
  <c r="Q395" i="7"/>
  <c r="P395" i="7"/>
  <c r="O395" i="7"/>
  <c r="S395" i="7" s="1"/>
  <c r="N395" i="7"/>
  <c r="T395" i="7" s="1"/>
  <c r="U394" i="7"/>
  <c r="T394" i="7"/>
  <c r="S394" i="7"/>
  <c r="Q394" i="7"/>
  <c r="P394" i="7"/>
  <c r="O394" i="7"/>
  <c r="N394" i="7"/>
  <c r="R394" i="7" s="1"/>
  <c r="Q393" i="7"/>
  <c r="S393" i="7" s="1"/>
  <c r="P393" i="7"/>
  <c r="O393" i="7"/>
  <c r="N393" i="7"/>
  <c r="U393" i="7" s="1"/>
  <c r="Q392" i="7"/>
  <c r="P392" i="7"/>
  <c r="O392" i="7"/>
  <c r="N392" i="7"/>
  <c r="Q391" i="7"/>
  <c r="P391" i="7"/>
  <c r="O391" i="7"/>
  <c r="N391" i="7"/>
  <c r="Q390" i="7"/>
  <c r="U390" i="7" s="1"/>
  <c r="P390" i="7"/>
  <c r="O390" i="7"/>
  <c r="N390" i="7"/>
  <c r="T390" i="7" s="1"/>
  <c r="U389" i="7"/>
  <c r="Q389" i="7"/>
  <c r="P389" i="7"/>
  <c r="O389" i="7"/>
  <c r="S389" i="7" s="1"/>
  <c r="N389" i="7"/>
  <c r="T389" i="7" s="1"/>
  <c r="U388" i="7"/>
  <c r="T388" i="7"/>
  <c r="S388" i="7"/>
  <c r="Q388" i="7"/>
  <c r="P388" i="7"/>
  <c r="O388" i="7"/>
  <c r="N388" i="7"/>
  <c r="R388" i="7" s="1"/>
  <c r="Q387" i="7"/>
  <c r="S387" i="7" s="1"/>
  <c r="P387" i="7"/>
  <c r="O387" i="7"/>
  <c r="N387" i="7"/>
  <c r="U387" i="7" s="1"/>
  <c r="Q386" i="7"/>
  <c r="P386" i="7"/>
  <c r="O386" i="7"/>
  <c r="N386" i="7"/>
  <c r="T386" i="7" s="1"/>
  <c r="Q385" i="7"/>
  <c r="P385" i="7"/>
  <c r="O385" i="7"/>
  <c r="N385" i="7"/>
  <c r="Q384" i="7"/>
  <c r="U384" i="7" s="1"/>
  <c r="P384" i="7"/>
  <c r="O384" i="7"/>
  <c r="N384" i="7"/>
  <c r="T384" i="7" s="1"/>
  <c r="U383" i="7"/>
  <c r="Q383" i="7"/>
  <c r="P383" i="7"/>
  <c r="O383" i="7"/>
  <c r="S383" i="7" s="1"/>
  <c r="N383" i="7"/>
  <c r="T383" i="7" s="1"/>
  <c r="U382" i="7"/>
  <c r="T382" i="7"/>
  <c r="S382" i="7"/>
  <c r="Q382" i="7"/>
  <c r="P382" i="7"/>
  <c r="O382" i="7"/>
  <c r="N382" i="7"/>
  <c r="R382" i="7" s="1"/>
  <c r="Q381" i="7"/>
  <c r="R381" i="7" s="1"/>
  <c r="P381" i="7"/>
  <c r="O381" i="7"/>
  <c r="N381" i="7"/>
  <c r="Q380" i="7"/>
  <c r="P380" i="7"/>
  <c r="O380" i="7"/>
  <c r="N380" i="7"/>
  <c r="Q379" i="7"/>
  <c r="P379" i="7"/>
  <c r="O379" i="7"/>
  <c r="N379" i="7"/>
  <c r="Q378" i="7"/>
  <c r="U378" i="7" s="1"/>
  <c r="P378" i="7"/>
  <c r="O378" i="7"/>
  <c r="N378" i="7"/>
  <c r="T378" i="7" s="1"/>
  <c r="U377" i="7"/>
  <c r="Q377" i="7"/>
  <c r="P377" i="7"/>
  <c r="O377" i="7"/>
  <c r="S377" i="7" s="1"/>
  <c r="N377" i="7"/>
  <c r="T377" i="7" s="1"/>
  <c r="U376" i="7"/>
  <c r="T376" i="7"/>
  <c r="S376" i="7"/>
  <c r="Q376" i="7"/>
  <c r="P376" i="7"/>
  <c r="O376" i="7"/>
  <c r="N376" i="7"/>
  <c r="R376" i="7" s="1"/>
  <c r="Q375" i="7"/>
  <c r="S375" i="7" s="1"/>
  <c r="P375" i="7"/>
  <c r="O375" i="7"/>
  <c r="N375" i="7"/>
  <c r="U375" i="7" s="1"/>
  <c r="Q374" i="7"/>
  <c r="P374" i="7"/>
  <c r="O374" i="7"/>
  <c r="U374" i="7" s="1"/>
  <c r="N374" i="7"/>
  <c r="Q373" i="7"/>
  <c r="P373" i="7"/>
  <c r="O373" i="7"/>
  <c r="N373" i="7"/>
  <c r="Q372" i="7"/>
  <c r="U372" i="7" s="1"/>
  <c r="P372" i="7"/>
  <c r="O372" i="7"/>
  <c r="R372" i="7" s="1"/>
  <c r="N372" i="7"/>
  <c r="T372" i="7" s="1"/>
  <c r="U371" i="7"/>
  <c r="Q371" i="7"/>
  <c r="P371" i="7"/>
  <c r="O371" i="7"/>
  <c r="S371" i="7" s="1"/>
  <c r="N371" i="7"/>
  <c r="T371" i="7" s="1"/>
  <c r="U370" i="7"/>
  <c r="T370" i="7"/>
  <c r="S370" i="7"/>
  <c r="Q370" i="7"/>
  <c r="P370" i="7"/>
  <c r="O370" i="7"/>
  <c r="N370" i="7"/>
  <c r="R370" i="7" s="1"/>
  <c r="Q369" i="7"/>
  <c r="S369" i="7" s="1"/>
  <c r="P369" i="7"/>
  <c r="O369" i="7"/>
  <c r="N369" i="7"/>
  <c r="T369" i="7" s="1"/>
  <c r="Q368" i="7"/>
  <c r="P368" i="7"/>
  <c r="O368" i="7"/>
  <c r="N368" i="7"/>
  <c r="Q367" i="7"/>
  <c r="P367" i="7"/>
  <c r="O367" i="7"/>
  <c r="N367" i="7"/>
  <c r="Q366" i="7"/>
  <c r="U366" i="7" s="1"/>
  <c r="P366" i="7"/>
  <c r="O366" i="7"/>
  <c r="N366" i="7"/>
  <c r="T366" i="7" s="1"/>
  <c r="U365" i="7"/>
  <c r="Q365" i="7"/>
  <c r="P365" i="7"/>
  <c r="O365" i="7"/>
  <c r="S365" i="7" s="1"/>
  <c r="N365" i="7"/>
  <c r="T365" i="7" s="1"/>
  <c r="U364" i="7"/>
  <c r="T364" i="7"/>
  <c r="S364" i="7"/>
  <c r="Q364" i="7"/>
  <c r="P364" i="7"/>
  <c r="O364" i="7"/>
  <c r="N364" i="7"/>
  <c r="R364" i="7" s="1"/>
  <c r="Q363" i="7"/>
  <c r="S363" i="7" s="1"/>
  <c r="P363" i="7"/>
  <c r="O363" i="7"/>
  <c r="N363" i="7"/>
  <c r="U363" i="7" s="1"/>
  <c r="Q362" i="7"/>
  <c r="P362" i="7"/>
  <c r="O362" i="7"/>
  <c r="U362" i="7" s="1"/>
  <c r="N362" i="7"/>
  <c r="T362" i="7" s="1"/>
  <c r="Q361" i="7"/>
  <c r="P361" i="7"/>
  <c r="O361" i="7"/>
  <c r="N361" i="7"/>
  <c r="Q360" i="7"/>
  <c r="U360" i="7" s="1"/>
  <c r="P360" i="7"/>
  <c r="O360" i="7"/>
  <c r="N360" i="7"/>
  <c r="T360" i="7" s="1"/>
  <c r="U359" i="7"/>
  <c r="Q359" i="7"/>
  <c r="P359" i="7"/>
  <c r="O359" i="7"/>
  <c r="S359" i="7" s="1"/>
  <c r="N359" i="7"/>
  <c r="T359" i="7" s="1"/>
  <c r="U358" i="7"/>
  <c r="T358" i="7"/>
  <c r="S358" i="7"/>
  <c r="Q358" i="7"/>
  <c r="P358" i="7"/>
  <c r="O358" i="7"/>
  <c r="N358" i="7"/>
  <c r="R358" i="7" s="1"/>
  <c r="S357" i="7"/>
  <c r="Q357" i="7"/>
  <c r="R357" i="7" s="1"/>
  <c r="P357" i="7"/>
  <c r="O357" i="7"/>
  <c r="N357" i="7"/>
  <c r="Q356" i="7"/>
  <c r="P356" i="7"/>
  <c r="O356" i="7"/>
  <c r="U356" i="7" s="1"/>
  <c r="N356" i="7"/>
  <c r="Q355" i="7"/>
  <c r="P355" i="7"/>
  <c r="O355" i="7"/>
  <c r="N355" i="7"/>
  <c r="Q354" i="7"/>
  <c r="U354" i="7" s="1"/>
  <c r="P354" i="7"/>
  <c r="O354" i="7"/>
  <c r="N354" i="7"/>
  <c r="T354" i="7" s="1"/>
  <c r="U353" i="7"/>
  <c r="Q353" i="7"/>
  <c r="P353" i="7"/>
  <c r="O353" i="7"/>
  <c r="T353" i="7" s="1"/>
  <c r="N353" i="7"/>
  <c r="R353" i="7" s="1"/>
  <c r="U352" i="7"/>
  <c r="T352" i="7"/>
  <c r="S352" i="7"/>
  <c r="Q352" i="7"/>
  <c r="P352" i="7"/>
  <c r="O352" i="7"/>
  <c r="N352" i="7"/>
  <c r="R352" i="7" s="1"/>
  <c r="Q351" i="7"/>
  <c r="S351" i="7" s="1"/>
  <c r="P351" i="7"/>
  <c r="O351" i="7"/>
  <c r="N351" i="7"/>
  <c r="U351" i="7" s="1"/>
  <c r="Q350" i="7"/>
  <c r="P350" i="7"/>
  <c r="O350" i="7"/>
  <c r="U350" i="7" s="1"/>
  <c r="N350" i="7"/>
  <c r="Q349" i="7"/>
  <c r="P349" i="7"/>
  <c r="O349" i="7"/>
  <c r="N349" i="7"/>
  <c r="Q348" i="7"/>
  <c r="U348" i="7" s="1"/>
  <c r="P348" i="7"/>
  <c r="O348" i="7"/>
  <c r="N348" i="7"/>
  <c r="T348" i="7" s="1"/>
  <c r="U347" i="7"/>
  <c r="Q347" i="7"/>
  <c r="P347" i="7"/>
  <c r="O347" i="7"/>
  <c r="S347" i="7" s="1"/>
  <c r="N347" i="7"/>
  <c r="T347" i="7" s="1"/>
  <c r="U346" i="7"/>
  <c r="T346" i="7"/>
  <c r="S346" i="7"/>
  <c r="Q346" i="7"/>
  <c r="P346" i="7"/>
  <c r="O346" i="7"/>
  <c r="N346" i="7"/>
  <c r="R346" i="7" s="1"/>
  <c r="Q345" i="7"/>
  <c r="S345" i="7" s="1"/>
  <c r="P345" i="7"/>
  <c r="O345" i="7"/>
  <c r="N345" i="7"/>
  <c r="U345" i="7" s="1"/>
  <c r="Q344" i="7"/>
  <c r="P344" i="7"/>
  <c r="O344" i="7"/>
  <c r="U344" i="7" s="1"/>
  <c r="N344" i="7"/>
  <c r="Q343" i="7"/>
  <c r="P343" i="7"/>
  <c r="O343" i="7"/>
  <c r="N343" i="7"/>
  <c r="Q342" i="7"/>
  <c r="U342" i="7" s="1"/>
  <c r="P342" i="7"/>
  <c r="O342" i="7"/>
  <c r="S342" i="7" s="1"/>
  <c r="N342" i="7"/>
  <c r="T342" i="7" s="1"/>
  <c r="U341" i="7"/>
  <c r="Q341" i="7"/>
  <c r="P341" i="7"/>
  <c r="O341" i="7"/>
  <c r="S341" i="7" s="1"/>
  <c r="N341" i="7"/>
  <c r="T341" i="7" s="1"/>
  <c r="U340" i="7"/>
  <c r="T340" i="7"/>
  <c r="S340" i="7"/>
  <c r="Q340" i="7"/>
  <c r="P340" i="7"/>
  <c r="O340" i="7"/>
  <c r="N340" i="7"/>
  <c r="R340" i="7" s="1"/>
  <c r="Q339" i="7"/>
  <c r="S339" i="7" s="1"/>
  <c r="P339" i="7"/>
  <c r="O339" i="7"/>
  <c r="N339" i="7"/>
  <c r="U339" i="7" s="1"/>
  <c r="Q338" i="7"/>
  <c r="P338" i="7"/>
  <c r="O338" i="7"/>
  <c r="U338" i="7" s="1"/>
  <c r="N338" i="7"/>
  <c r="T338" i="7" s="1"/>
  <c r="Q337" i="7"/>
  <c r="P337" i="7"/>
  <c r="O337" i="7"/>
  <c r="N337" i="7"/>
  <c r="Q336" i="7"/>
  <c r="U336" i="7" s="1"/>
  <c r="P336" i="7"/>
  <c r="O336" i="7"/>
  <c r="N336" i="7"/>
  <c r="T336" i="7" s="1"/>
  <c r="U335" i="7"/>
  <c r="Q335" i="7"/>
  <c r="P335" i="7"/>
  <c r="O335" i="7"/>
  <c r="S335" i="7" s="1"/>
  <c r="N335" i="7"/>
  <c r="T335" i="7" s="1"/>
  <c r="U334" i="7"/>
  <c r="T334" i="7"/>
  <c r="S334" i="7"/>
  <c r="Q334" i="7"/>
  <c r="P334" i="7"/>
  <c r="O334" i="7"/>
  <c r="N334" i="7"/>
  <c r="R334" i="7" s="1"/>
  <c r="S333" i="7"/>
  <c r="Q333" i="7"/>
  <c r="R333" i="7" s="1"/>
  <c r="P333" i="7"/>
  <c r="O333" i="7"/>
  <c r="N333" i="7"/>
  <c r="Q332" i="7"/>
  <c r="P332" i="7"/>
  <c r="O332" i="7"/>
  <c r="U332" i="7" s="1"/>
  <c r="N332" i="7"/>
  <c r="Q331" i="7"/>
  <c r="P331" i="7"/>
  <c r="O331" i="7"/>
  <c r="N331" i="7"/>
  <c r="Q330" i="7"/>
  <c r="U330" i="7" s="1"/>
  <c r="P330" i="7"/>
  <c r="O330" i="7"/>
  <c r="N330" i="7"/>
  <c r="T330" i="7" s="1"/>
  <c r="Q329" i="7"/>
  <c r="P329" i="7"/>
  <c r="O329" i="7"/>
  <c r="N329" i="7"/>
  <c r="U328" i="7"/>
  <c r="T328" i="7"/>
  <c r="S328" i="7"/>
  <c r="Q328" i="7"/>
  <c r="P328" i="7"/>
  <c r="O328" i="7"/>
  <c r="N328" i="7"/>
  <c r="R328" i="7" s="1"/>
  <c r="Q327" i="7"/>
  <c r="P327" i="7"/>
  <c r="O327" i="7"/>
  <c r="N327" i="7"/>
  <c r="Q326" i="7"/>
  <c r="P326" i="7"/>
  <c r="O326" i="7"/>
  <c r="U326" i="7" s="1"/>
  <c r="N326" i="7"/>
  <c r="T326" i="7" s="1"/>
  <c r="Q325" i="7"/>
  <c r="P325" i="7"/>
  <c r="O325" i="7"/>
  <c r="S325" i="7" s="1"/>
  <c r="N325" i="7"/>
  <c r="Q324" i="7"/>
  <c r="U324" i="7" s="1"/>
  <c r="P324" i="7"/>
  <c r="O324" i="7"/>
  <c r="N324" i="7"/>
  <c r="Q323" i="7"/>
  <c r="P323" i="7"/>
  <c r="O323" i="7"/>
  <c r="N323" i="7"/>
  <c r="U322" i="7"/>
  <c r="T322" i="7"/>
  <c r="S322" i="7"/>
  <c r="Q322" i="7"/>
  <c r="R322" i="7" s="1"/>
  <c r="P322" i="7"/>
  <c r="O322" i="7"/>
  <c r="N322" i="7"/>
  <c r="Q321" i="7"/>
  <c r="P321" i="7"/>
  <c r="O321" i="7"/>
  <c r="N321" i="7"/>
  <c r="Q320" i="7"/>
  <c r="P320" i="7"/>
  <c r="O320" i="7"/>
  <c r="U320" i="7" s="1"/>
  <c r="N320" i="7"/>
  <c r="T320" i="7" s="1"/>
  <c r="Q319" i="7"/>
  <c r="P319" i="7"/>
  <c r="O319" i="7"/>
  <c r="N319" i="7"/>
  <c r="Q318" i="7"/>
  <c r="U318" i="7" s="1"/>
  <c r="P318" i="7"/>
  <c r="O318" i="7"/>
  <c r="N318" i="7"/>
  <c r="T318" i="7" s="1"/>
  <c r="U317" i="7"/>
  <c r="S317" i="7"/>
  <c r="Q317" i="7"/>
  <c r="P317" i="7"/>
  <c r="O317" i="7"/>
  <c r="N317" i="7"/>
  <c r="Q316" i="7"/>
  <c r="U316" i="7" s="1"/>
  <c r="P316" i="7"/>
  <c r="O316" i="7"/>
  <c r="N316" i="7"/>
  <c r="R316" i="7" s="1"/>
  <c r="R315" i="7"/>
  <c r="Q315" i="7"/>
  <c r="P315" i="7"/>
  <c r="O315" i="7"/>
  <c r="S315" i="7" s="1"/>
  <c r="N315" i="7"/>
  <c r="Q314" i="7"/>
  <c r="P314" i="7"/>
  <c r="O314" i="7"/>
  <c r="U314" i="7" s="1"/>
  <c r="N314" i="7"/>
  <c r="T314" i="7" s="1"/>
  <c r="Q313" i="7"/>
  <c r="P313" i="7"/>
  <c r="O313" i="7"/>
  <c r="N313" i="7"/>
  <c r="S313" i="7" s="1"/>
  <c r="Q312" i="7"/>
  <c r="U312" i="7" s="1"/>
  <c r="P312" i="7"/>
  <c r="O312" i="7"/>
  <c r="N312" i="7"/>
  <c r="T312" i="7" s="1"/>
  <c r="U311" i="7"/>
  <c r="S311" i="7"/>
  <c r="Q311" i="7"/>
  <c r="P311" i="7"/>
  <c r="O311" i="7"/>
  <c r="N311" i="7"/>
  <c r="T311" i="7" s="1"/>
  <c r="Q310" i="7"/>
  <c r="U310" i="7" s="1"/>
  <c r="P310" i="7"/>
  <c r="O310" i="7"/>
  <c r="N310" i="7"/>
  <c r="R310" i="7" s="1"/>
  <c r="Q309" i="7"/>
  <c r="P309" i="7"/>
  <c r="O309" i="7"/>
  <c r="S309" i="7" s="1"/>
  <c r="N309" i="7"/>
  <c r="Q308" i="7"/>
  <c r="P308" i="7"/>
  <c r="O308" i="7"/>
  <c r="U308" i="7" s="1"/>
  <c r="N308" i="7"/>
  <c r="T308" i="7" s="1"/>
  <c r="Q307" i="7"/>
  <c r="P307" i="7"/>
  <c r="O307" i="7"/>
  <c r="N307" i="7"/>
  <c r="Q306" i="7"/>
  <c r="U306" i="7" s="1"/>
  <c r="P306" i="7"/>
  <c r="O306" i="7"/>
  <c r="N306" i="7"/>
  <c r="T306" i="7" s="1"/>
  <c r="Q305" i="7"/>
  <c r="P305" i="7"/>
  <c r="O305" i="7"/>
  <c r="U305" i="7" s="1"/>
  <c r="N305" i="7"/>
  <c r="Q304" i="7"/>
  <c r="P304" i="7"/>
  <c r="O304" i="7"/>
  <c r="N304" i="7"/>
  <c r="Q303" i="7"/>
  <c r="P303" i="7"/>
  <c r="O303" i="7"/>
  <c r="N303" i="7"/>
  <c r="U302" i="7"/>
  <c r="Q302" i="7"/>
  <c r="P302" i="7"/>
  <c r="O302" i="7"/>
  <c r="N302" i="7"/>
  <c r="T302" i="7" s="1"/>
  <c r="U301" i="7"/>
  <c r="S301" i="7"/>
  <c r="Q301" i="7"/>
  <c r="P301" i="7"/>
  <c r="R301" i="7" s="1"/>
  <c r="O301" i="7"/>
  <c r="N301" i="7"/>
  <c r="S300" i="7"/>
  <c r="Q300" i="7"/>
  <c r="T300" i="7" s="1"/>
  <c r="P300" i="7"/>
  <c r="O300" i="7"/>
  <c r="N300" i="7"/>
  <c r="U300" i="7" s="1"/>
  <c r="Q299" i="7"/>
  <c r="P299" i="7"/>
  <c r="O299" i="7"/>
  <c r="N299" i="7"/>
  <c r="S299" i="7" s="1"/>
  <c r="Q298" i="7"/>
  <c r="P298" i="7"/>
  <c r="O298" i="7"/>
  <c r="N298" i="7"/>
  <c r="Q297" i="7"/>
  <c r="P297" i="7"/>
  <c r="O297" i="7"/>
  <c r="N297" i="7"/>
  <c r="U297" i="7" s="1"/>
  <c r="U296" i="7"/>
  <c r="Q296" i="7"/>
  <c r="P296" i="7"/>
  <c r="O296" i="7"/>
  <c r="N296" i="7"/>
  <c r="T296" i="7" s="1"/>
  <c r="U295" i="7"/>
  <c r="S295" i="7"/>
  <c r="Q295" i="7"/>
  <c r="P295" i="7"/>
  <c r="R295" i="7" s="1"/>
  <c r="O295" i="7"/>
  <c r="N295" i="7"/>
  <c r="Q294" i="7"/>
  <c r="T294" i="7" s="1"/>
  <c r="P294" i="7"/>
  <c r="O294" i="7"/>
  <c r="N294" i="7"/>
  <c r="Q293" i="7"/>
  <c r="P293" i="7"/>
  <c r="O293" i="7"/>
  <c r="N293" i="7"/>
  <c r="Q292" i="7"/>
  <c r="P292" i="7"/>
  <c r="O292" i="7"/>
  <c r="N292" i="7"/>
  <c r="Q291" i="7"/>
  <c r="P291" i="7"/>
  <c r="O291" i="7"/>
  <c r="N291" i="7"/>
  <c r="U291" i="7" s="1"/>
  <c r="U290" i="7"/>
  <c r="Q290" i="7"/>
  <c r="P290" i="7"/>
  <c r="O290" i="7"/>
  <c r="N290" i="7"/>
  <c r="T290" i="7" s="1"/>
  <c r="U289" i="7"/>
  <c r="S289" i="7"/>
  <c r="Q289" i="7"/>
  <c r="P289" i="7"/>
  <c r="R289" i="7" s="1"/>
  <c r="O289" i="7"/>
  <c r="N289" i="7"/>
  <c r="S288" i="7"/>
  <c r="Q288" i="7"/>
  <c r="T288" i="7" s="1"/>
  <c r="P288" i="7"/>
  <c r="O288" i="7"/>
  <c r="N288" i="7"/>
  <c r="U288" i="7" s="1"/>
  <c r="Q287" i="7"/>
  <c r="P287" i="7"/>
  <c r="O287" i="7"/>
  <c r="N287" i="7"/>
  <c r="S287" i="7" s="1"/>
  <c r="Q286" i="7"/>
  <c r="P286" i="7"/>
  <c r="O286" i="7"/>
  <c r="N286" i="7"/>
  <c r="Q285" i="7"/>
  <c r="P285" i="7"/>
  <c r="O285" i="7"/>
  <c r="N285" i="7"/>
  <c r="U285" i="7" s="1"/>
  <c r="U284" i="7"/>
  <c r="Q284" i="7"/>
  <c r="P284" i="7"/>
  <c r="O284" i="7"/>
  <c r="N284" i="7"/>
  <c r="T284" i="7" s="1"/>
  <c r="U283" i="7"/>
  <c r="S283" i="7"/>
  <c r="Q283" i="7"/>
  <c r="P283" i="7"/>
  <c r="R283" i="7" s="1"/>
  <c r="O283" i="7"/>
  <c r="N283" i="7"/>
  <c r="Q282" i="7"/>
  <c r="T282" i="7" s="1"/>
  <c r="P282" i="7"/>
  <c r="O282" i="7"/>
  <c r="N282" i="7"/>
  <c r="Q281" i="7"/>
  <c r="P281" i="7"/>
  <c r="O281" i="7"/>
  <c r="N281" i="7"/>
  <c r="Q280" i="7"/>
  <c r="P280" i="7"/>
  <c r="O280" i="7"/>
  <c r="N280" i="7"/>
  <c r="Q279" i="7"/>
  <c r="P279" i="7"/>
  <c r="O279" i="7"/>
  <c r="N279" i="7"/>
  <c r="U279" i="7" s="1"/>
  <c r="U278" i="7"/>
  <c r="Q278" i="7"/>
  <c r="P278" i="7"/>
  <c r="O278" i="7"/>
  <c r="N278" i="7"/>
  <c r="T278" i="7" s="1"/>
  <c r="U277" i="7"/>
  <c r="S277" i="7"/>
  <c r="Q277" i="7"/>
  <c r="P277" i="7"/>
  <c r="R277" i="7" s="1"/>
  <c r="O277" i="7"/>
  <c r="N277" i="7"/>
  <c r="S276" i="7"/>
  <c r="Q276" i="7"/>
  <c r="T276" i="7" s="1"/>
  <c r="P276" i="7"/>
  <c r="O276" i="7"/>
  <c r="N276" i="7"/>
  <c r="U276" i="7" s="1"/>
  <c r="Q275" i="7"/>
  <c r="P275" i="7"/>
  <c r="O275" i="7"/>
  <c r="N275" i="7"/>
  <c r="S275" i="7" s="1"/>
  <c r="Q274" i="7"/>
  <c r="P274" i="7"/>
  <c r="O274" i="7"/>
  <c r="N274" i="7"/>
  <c r="Q273" i="7"/>
  <c r="P273" i="7"/>
  <c r="O273" i="7"/>
  <c r="N273" i="7"/>
  <c r="U273" i="7" s="1"/>
  <c r="U272" i="7"/>
  <c r="Q272" i="7"/>
  <c r="P272" i="7"/>
  <c r="O272" i="7"/>
  <c r="N272" i="7"/>
  <c r="T272" i="7" s="1"/>
  <c r="U271" i="7"/>
  <c r="S271" i="7"/>
  <c r="Q271" i="7"/>
  <c r="P271" i="7"/>
  <c r="R271" i="7" s="1"/>
  <c r="O271" i="7"/>
  <c r="N271" i="7"/>
  <c r="Q270" i="7"/>
  <c r="T270" i="7" s="1"/>
  <c r="P270" i="7"/>
  <c r="O270" i="7"/>
  <c r="N270" i="7"/>
  <c r="Q269" i="7"/>
  <c r="P269" i="7"/>
  <c r="O269" i="7"/>
  <c r="N269" i="7"/>
  <c r="Q268" i="7"/>
  <c r="P268" i="7"/>
  <c r="O268" i="7"/>
  <c r="N268" i="7"/>
  <c r="Q267" i="7"/>
  <c r="P267" i="7"/>
  <c r="O267" i="7"/>
  <c r="N267" i="7"/>
  <c r="U267" i="7" s="1"/>
  <c r="U266" i="7"/>
  <c r="Q266" i="7"/>
  <c r="P266" i="7"/>
  <c r="O266" i="7"/>
  <c r="N266" i="7"/>
  <c r="T266" i="7" s="1"/>
  <c r="U265" i="7"/>
  <c r="S265" i="7"/>
  <c r="Q265" i="7"/>
  <c r="P265" i="7"/>
  <c r="R265" i="7" s="1"/>
  <c r="O265" i="7"/>
  <c r="N265" i="7"/>
  <c r="S264" i="7"/>
  <c r="Q264" i="7"/>
  <c r="T264" i="7" s="1"/>
  <c r="P264" i="7"/>
  <c r="O264" i="7"/>
  <c r="N264" i="7"/>
  <c r="U264" i="7" s="1"/>
  <c r="Q263" i="7"/>
  <c r="P263" i="7"/>
  <c r="O263" i="7"/>
  <c r="N263" i="7"/>
  <c r="S263" i="7" s="1"/>
  <c r="Q262" i="7"/>
  <c r="P262" i="7"/>
  <c r="O262" i="7"/>
  <c r="N262" i="7"/>
  <c r="Q261" i="7"/>
  <c r="P261" i="7"/>
  <c r="O261" i="7"/>
  <c r="N261" i="7"/>
  <c r="U261" i="7" s="1"/>
  <c r="U260" i="7"/>
  <c r="Q260" i="7"/>
  <c r="P260" i="7"/>
  <c r="O260" i="7"/>
  <c r="N260" i="7"/>
  <c r="T260" i="7" s="1"/>
  <c r="U259" i="7"/>
  <c r="S259" i="7"/>
  <c r="Q259" i="7"/>
  <c r="P259" i="7"/>
  <c r="R259" i="7" s="1"/>
  <c r="O259" i="7"/>
  <c r="N259" i="7"/>
  <c r="Q258" i="7"/>
  <c r="T258" i="7" s="1"/>
  <c r="P258" i="7"/>
  <c r="O258" i="7"/>
  <c r="N258" i="7"/>
  <c r="Q257" i="7"/>
  <c r="P257" i="7"/>
  <c r="O257" i="7"/>
  <c r="N257" i="7"/>
  <c r="Q256" i="7"/>
  <c r="P256" i="7"/>
  <c r="O256" i="7"/>
  <c r="N256" i="7"/>
  <c r="Q255" i="7"/>
  <c r="P255" i="7"/>
  <c r="O255" i="7"/>
  <c r="N255" i="7"/>
  <c r="U255" i="7" s="1"/>
  <c r="U254" i="7"/>
  <c r="Q254" i="7"/>
  <c r="P254" i="7"/>
  <c r="O254" i="7"/>
  <c r="N254" i="7"/>
  <c r="T254" i="7" s="1"/>
  <c r="U253" i="7"/>
  <c r="S253" i="7"/>
  <c r="Q253" i="7"/>
  <c r="P253" i="7"/>
  <c r="R253" i="7" s="1"/>
  <c r="O253" i="7"/>
  <c r="N253" i="7"/>
  <c r="S252" i="7"/>
  <c r="Q252" i="7"/>
  <c r="T252" i="7" s="1"/>
  <c r="P252" i="7"/>
  <c r="O252" i="7"/>
  <c r="N252" i="7"/>
  <c r="U252" i="7" s="1"/>
  <c r="Q251" i="7"/>
  <c r="P251" i="7"/>
  <c r="O251" i="7"/>
  <c r="N251" i="7"/>
  <c r="S251" i="7" s="1"/>
  <c r="Q250" i="7"/>
  <c r="P250" i="7"/>
  <c r="O250" i="7"/>
  <c r="N250" i="7"/>
  <c r="Q249" i="7"/>
  <c r="P249" i="7"/>
  <c r="O249" i="7"/>
  <c r="N249" i="7"/>
  <c r="U249" i="7" s="1"/>
  <c r="U248" i="7"/>
  <c r="Q248" i="7"/>
  <c r="P248" i="7"/>
  <c r="O248" i="7"/>
  <c r="N248" i="7"/>
  <c r="T248" i="7" s="1"/>
  <c r="U247" i="7"/>
  <c r="S247" i="7"/>
  <c r="Q247" i="7"/>
  <c r="P247" i="7"/>
  <c r="R247" i="7" s="1"/>
  <c r="O247" i="7"/>
  <c r="N247" i="7"/>
  <c r="Q246" i="7"/>
  <c r="T246" i="7" s="1"/>
  <c r="P246" i="7"/>
  <c r="O246" i="7"/>
  <c r="N246" i="7"/>
  <c r="Q245" i="7"/>
  <c r="P245" i="7"/>
  <c r="O245" i="7"/>
  <c r="N245" i="7"/>
  <c r="Q244" i="7"/>
  <c r="P244" i="7"/>
  <c r="O244" i="7"/>
  <c r="N244" i="7"/>
  <c r="Q243" i="7"/>
  <c r="P243" i="7"/>
  <c r="O243" i="7"/>
  <c r="N243" i="7"/>
  <c r="U243" i="7" s="1"/>
  <c r="U242" i="7"/>
  <c r="Q242" i="7"/>
  <c r="P242" i="7"/>
  <c r="O242" i="7"/>
  <c r="N242" i="7"/>
  <c r="T242" i="7" s="1"/>
  <c r="U241" i="7"/>
  <c r="S241" i="7"/>
  <c r="Q241" i="7"/>
  <c r="P241" i="7"/>
  <c r="O241" i="7"/>
  <c r="N241" i="7"/>
  <c r="R241" i="7" s="1"/>
  <c r="S240" i="7"/>
  <c r="Q240" i="7"/>
  <c r="T240" i="7" s="1"/>
  <c r="P240" i="7"/>
  <c r="O240" i="7"/>
  <c r="N240" i="7"/>
  <c r="U240" i="7" s="1"/>
  <c r="Q239" i="7"/>
  <c r="P239" i="7"/>
  <c r="O239" i="7"/>
  <c r="N239" i="7"/>
  <c r="S239" i="7" s="1"/>
  <c r="Q238" i="7"/>
  <c r="P238" i="7"/>
  <c r="O238" i="7"/>
  <c r="N238" i="7"/>
  <c r="Q237" i="7"/>
  <c r="P237" i="7"/>
  <c r="O237" i="7"/>
  <c r="N237" i="7"/>
  <c r="U237" i="7" s="1"/>
  <c r="U236" i="7"/>
  <c r="Q236" i="7"/>
  <c r="P236" i="7"/>
  <c r="O236" i="7"/>
  <c r="N236" i="7"/>
  <c r="T236" i="7" s="1"/>
  <c r="U235" i="7"/>
  <c r="S235" i="7"/>
  <c r="Q235" i="7"/>
  <c r="P235" i="7"/>
  <c r="O235" i="7"/>
  <c r="N235" i="7"/>
  <c r="R235" i="7" s="1"/>
  <c r="Q234" i="7"/>
  <c r="T234" i="7" s="1"/>
  <c r="P234" i="7"/>
  <c r="O234" i="7"/>
  <c r="N234" i="7"/>
  <c r="Q233" i="7"/>
  <c r="P233" i="7"/>
  <c r="O233" i="7"/>
  <c r="N233" i="7"/>
  <c r="Q232" i="7"/>
  <c r="P232" i="7"/>
  <c r="O232" i="7"/>
  <c r="N232" i="7"/>
  <c r="Q231" i="7"/>
  <c r="P231" i="7"/>
  <c r="O231" i="7"/>
  <c r="N231" i="7"/>
  <c r="U231" i="7" s="1"/>
  <c r="U230" i="7"/>
  <c r="Q230" i="7"/>
  <c r="P230" i="7"/>
  <c r="O230" i="7"/>
  <c r="N230" i="7"/>
  <c r="T230" i="7" s="1"/>
  <c r="U229" i="7"/>
  <c r="S229" i="7"/>
  <c r="Q229" i="7"/>
  <c r="P229" i="7"/>
  <c r="O229" i="7"/>
  <c r="N229" i="7"/>
  <c r="R229" i="7" s="1"/>
  <c r="S228" i="7"/>
  <c r="Q228" i="7"/>
  <c r="T228" i="7" s="1"/>
  <c r="P228" i="7"/>
  <c r="O228" i="7"/>
  <c r="N228" i="7"/>
  <c r="U228" i="7" s="1"/>
  <c r="Q227" i="7"/>
  <c r="P227" i="7"/>
  <c r="O227" i="7"/>
  <c r="N227" i="7"/>
  <c r="S227" i="7" s="1"/>
  <c r="Q226" i="7"/>
  <c r="P226" i="7"/>
  <c r="O226" i="7"/>
  <c r="N226" i="7"/>
  <c r="Q225" i="7"/>
  <c r="P225" i="7"/>
  <c r="O225" i="7"/>
  <c r="N225" i="7"/>
  <c r="U225" i="7" s="1"/>
  <c r="U224" i="7"/>
  <c r="Q224" i="7"/>
  <c r="P224" i="7"/>
  <c r="O224" i="7"/>
  <c r="N224" i="7"/>
  <c r="T224" i="7" s="1"/>
  <c r="U223" i="7"/>
  <c r="S223" i="7"/>
  <c r="Q223" i="7"/>
  <c r="P223" i="7"/>
  <c r="O223" i="7"/>
  <c r="N223" i="7"/>
  <c r="R223" i="7" s="1"/>
  <c r="Q222" i="7"/>
  <c r="T222" i="7" s="1"/>
  <c r="P222" i="7"/>
  <c r="O222" i="7"/>
  <c r="N222" i="7"/>
  <c r="Q221" i="7"/>
  <c r="P221" i="7"/>
  <c r="O221" i="7"/>
  <c r="N221" i="7"/>
  <c r="Q220" i="7"/>
  <c r="P220" i="7"/>
  <c r="O220" i="7"/>
  <c r="N220" i="7"/>
  <c r="Q219" i="7"/>
  <c r="P219" i="7"/>
  <c r="O219" i="7"/>
  <c r="N219" i="7"/>
  <c r="U219" i="7" s="1"/>
  <c r="U218" i="7"/>
  <c r="Q218" i="7"/>
  <c r="P218" i="7"/>
  <c r="O218" i="7"/>
  <c r="N218" i="7"/>
  <c r="T218" i="7" s="1"/>
  <c r="U217" i="7"/>
  <c r="S217" i="7"/>
  <c r="Q217" i="7"/>
  <c r="P217" i="7"/>
  <c r="O217" i="7"/>
  <c r="N217" i="7"/>
  <c r="R217" i="7" s="1"/>
  <c r="S216" i="7"/>
  <c r="Q216" i="7"/>
  <c r="T216" i="7" s="1"/>
  <c r="P216" i="7"/>
  <c r="O216" i="7"/>
  <c r="N216" i="7"/>
  <c r="U216" i="7" s="1"/>
  <c r="Q215" i="7"/>
  <c r="P215" i="7"/>
  <c r="O215" i="7"/>
  <c r="N215" i="7"/>
  <c r="S215" i="7" s="1"/>
  <c r="Q214" i="7"/>
  <c r="P214" i="7"/>
  <c r="O214" i="7"/>
  <c r="N214" i="7"/>
  <c r="Q213" i="7"/>
  <c r="P213" i="7"/>
  <c r="O213" i="7"/>
  <c r="N213" i="7"/>
  <c r="U213" i="7" s="1"/>
  <c r="U212" i="7"/>
  <c r="Q212" i="7"/>
  <c r="P212" i="7"/>
  <c r="O212" i="7"/>
  <c r="N212" i="7"/>
  <c r="T212" i="7" s="1"/>
  <c r="U211" i="7"/>
  <c r="S211" i="7"/>
  <c r="Q211" i="7"/>
  <c r="P211" i="7"/>
  <c r="O211" i="7"/>
  <c r="N211" i="7"/>
  <c r="R211" i="7" s="1"/>
  <c r="Q210" i="7"/>
  <c r="T210" i="7" s="1"/>
  <c r="P210" i="7"/>
  <c r="O210" i="7"/>
  <c r="N210" i="7"/>
  <c r="Q209" i="7"/>
  <c r="P209" i="7"/>
  <c r="O209" i="7"/>
  <c r="N209" i="7"/>
  <c r="Q208" i="7"/>
  <c r="P208" i="7"/>
  <c r="O208" i="7"/>
  <c r="S208" i="7" s="1"/>
  <c r="N208" i="7"/>
  <c r="Q207" i="7"/>
  <c r="P207" i="7"/>
  <c r="O207" i="7"/>
  <c r="N207" i="7"/>
  <c r="U207" i="7" s="1"/>
  <c r="U206" i="7"/>
  <c r="Q206" i="7"/>
  <c r="P206" i="7"/>
  <c r="O206" i="7"/>
  <c r="N206" i="7"/>
  <c r="T206" i="7" s="1"/>
  <c r="U205" i="7"/>
  <c r="S205" i="7"/>
  <c r="Q205" i="7"/>
  <c r="P205" i="7"/>
  <c r="O205" i="7"/>
  <c r="N205" i="7"/>
  <c r="R205" i="7" s="1"/>
  <c r="S204" i="7"/>
  <c r="Q204" i="7"/>
  <c r="T204" i="7" s="1"/>
  <c r="P204" i="7"/>
  <c r="O204" i="7"/>
  <c r="N204" i="7"/>
  <c r="U204" i="7" s="1"/>
  <c r="Q203" i="7"/>
  <c r="P203" i="7"/>
  <c r="O203" i="7"/>
  <c r="N203" i="7"/>
  <c r="T203" i="7" s="1"/>
  <c r="Q202" i="7"/>
  <c r="P202" i="7"/>
  <c r="O202" i="7"/>
  <c r="S202" i="7" s="1"/>
  <c r="N202" i="7"/>
  <c r="Q201" i="7"/>
  <c r="P201" i="7"/>
  <c r="O201" i="7"/>
  <c r="N201" i="7"/>
  <c r="U201" i="7" s="1"/>
  <c r="U200" i="7"/>
  <c r="Q200" i="7"/>
  <c r="P200" i="7"/>
  <c r="O200" i="7"/>
  <c r="N200" i="7"/>
  <c r="T200" i="7" s="1"/>
  <c r="U199" i="7"/>
  <c r="S199" i="7"/>
  <c r="Q199" i="7"/>
  <c r="P199" i="7"/>
  <c r="O199" i="7"/>
  <c r="N199" i="7"/>
  <c r="R199" i="7" s="1"/>
  <c r="Q198" i="7"/>
  <c r="T198" i="7" s="1"/>
  <c r="P198" i="7"/>
  <c r="O198" i="7"/>
  <c r="N198" i="7"/>
  <c r="Q197" i="7"/>
  <c r="P197" i="7"/>
  <c r="O197" i="7"/>
  <c r="N197" i="7"/>
  <c r="Q196" i="7"/>
  <c r="P196" i="7"/>
  <c r="O196" i="7"/>
  <c r="S196" i="7" s="1"/>
  <c r="N196" i="7"/>
  <c r="Q195" i="7"/>
  <c r="P195" i="7"/>
  <c r="O195" i="7"/>
  <c r="N195" i="7"/>
  <c r="U195" i="7" s="1"/>
  <c r="U194" i="7"/>
  <c r="Q194" i="7"/>
  <c r="P194" i="7"/>
  <c r="O194" i="7"/>
  <c r="T194" i="7" s="1"/>
  <c r="N194" i="7"/>
  <c r="S194" i="7" s="1"/>
  <c r="U193" i="7"/>
  <c r="S193" i="7"/>
  <c r="Q193" i="7"/>
  <c r="P193" i="7"/>
  <c r="O193" i="7"/>
  <c r="N193" i="7"/>
  <c r="R193" i="7" s="1"/>
  <c r="S192" i="7"/>
  <c r="Q192" i="7"/>
  <c r="T192" i="7" s="1"/>
  <c r="P192" i="7"/>
  <c r="O192" i="7"/>
  <c r="N192" i="7"/>
  <c r="U192" i="7" s="1"/>
  <c r="Q191" i="7"/>
  <c r="P191" i="7"/>
  <c r="O191" i="7"/>
  <c r="N191" i="7"/>
  <c r="T191" i="7" s="1"/>
  <c r="Q190" i="7"/>
  <c r="P190" i="7"/>
  <c r="O190" i="7"/>
  <c r="S190" i="7" s="1"/>
  <c r="N190" i="7"/>
  <c r="Q189" i="7"/>
  <c r="P189" i="7"/>
  <c r="O189" i="7"/>
  <c r="N189" i="7"/>
  <c r="U189" i="7" s="1"/>
  <c r="U188" i="7"/>
  <c r="Q188" i="7"/>
  <c r="P188" i="7"/>
  <c r="O188" i="7"/>
  <c r="R188" i="7" s="1"/>
  <c r="N188" i="7"/>
  <c r="T188" i="7" s="1"/>
  <c r="U187" i="7"/>
  <c r="S187" i="7"/>
  <c r="Q187" i="7"/>
  <c r="P187" i="7"/>
  <c r="O187" i="7"/>
  <c r="N187" i="7"/>
  <c r="R187" i="7" s="1"/>
  <c r="Q186" i="7"/>
  <c r="T186" i="7" s="1"/>
  <c r="P186" i="7"/>
  <c r="O186" i="7"/>
  <c r="N186" i="7"/>
  <c r="Q185" i="7"/>
  <c r="P185" i="7"/>
  <c r="O185" i="7"/>
  <c r="N185" i="7"/>
  <c r="Q184" i="7"/>
  <c r="P184" i="7"/>
  <c r="O184" i="7"/>
  <c r="S184" i="7" s="1"/>
  <c r="N184" i="7"/>
  <c r="Q183" i="7"/>
  <c r="P183" i="7"/>
  <c r="O183" i="7"/>
  <c r="N183" i="7"/>
  <c r="U183" i="7" s="1"/>
  <c r="U182" i="7"/>
  <c r="Q182" i="7"/>
  <c r="P182" i="7"/>
  <c r="O182" i="7"/>
  <c r="N182" i="7"/>
  <c r="T182" i="7" s="1"/>
  <c r="U181" i="7"/>
  <c r="S181" i="7"/>
  <c r="Q181" i="7"/>
  <c r="P181" i="7"/>
  <c r="O181" i="7"/>
  <c r="N181" i="7"/>
  <c r="R181" i="7" s="1"/>
  <c r="S180" i="7"/>
  <c r="Q180" i="7"/>
  <c r="T180" i="7" s="1"/>
  <c r="P180" i="7"/>
  <c r="O180" i="7"/>
  <c r="N180" i="7"/>
  <c r="U180" i="7" s="1"/>
  <c r="Q179" i="7"/>
  <c r="P179" i="7"/>
  <c r="O179" i="7"/>
  <c r="N179" i="7"/>
  <c r="T179" i="7" s="1"/>
  <c r="Q178" i="7"/>
  <c r="P178" i="7"/>
  <c r="O178" i="7"/>
  <c r="S178" i="7" s="1"/>
  <c r="N178" i="7"/>
  <c r="Q177" i="7"/>
  <c r="P177" i="7"/>
  <c r="O177" i="7"/>
  <c r="N177" i="7"/>
  <c r="U177" i="7" s="1"/>
  <c r="U176" i="7"/>
  <c r="Q176" i="7"/>
  <c r="P176" i="7"/>
  <c r="O176" i="7"/>
  <c r="N176" i="7"/>
  <c r="T176" i="7" s="1"/>
  <c r="U175" i="7"/>
  <c r="S175" i="7"/>
  <c r="Q175" i="7"/>
  <c r="P175" i="7"/>
  <c r="O175" i="7"/>
  <c r="N175" i="7"/>
  <c r="R175" i="7" s="1"/>
  <c r="Q174" i="7"/>
  <c r="T174" i="7" s="1"/>
  <c r="P174" i="7"/>
  <c r="O174" i="7"/>
  <c r="N174" i="7"/>
  <c r="Q173" i="7"/>
  <c r="P173" i="7"/>
  <c r="O173" i="7"/>
  <c r="N173" i="7"/>
  <c r="Q172" i="7"/>
  <c r="P172" i="7"/>
  <c r="O172" i="7"/>
  <c r="S172" i="7" s="1"/>
  <c r="N172" i="7"/>
  <c r="Q171" i="7"/>
  <c r="P171" i="7"/>
  <c r="O171" i="7"/>
  <c r="N171" i="7"/>
  <c r="U171" i="7" s="1"/>
  <c r="U170" i="7"/>
  <c r="Q170" i="7"/>
  <c r="P170" i="7"/>
  <c r="O170" i="7"/>
  <c r="N170" i="7"/>
  <c r="T170" i="7" s="1"/>
  <c r="U169" i="7"/>
  <c r="S169" i="7"/>
  <c r="Q169" i="7"/>
  <c r="P169" i="7"/>
  <c r="O169" i="7"/>
  <c r="N169" i="7"/>
  <c r="R169" i="7" s="1"/>
  <c r="S168" i="7"/>
  <c r="Q168" i="7"/>
  <c r="T168" i="7" s="1"/>
  <c r="P168" i="7"/>
  <c r="O168" i="7"/>
  <c r="N168" i="7"/>
  <c r="Q167" i="7"/>
  <c r="P167" i="7"/>
  <c r="O167" i="7"/>
  <c r="N167" i="7"/>
  <c r="T167" i="7" s="1"/>
  <c r="Q166" i="7"/>
  <c r="P166" i="7"/>
  <c r="O166" i="7"/>
  <c r="S166" i="7" s="1"/>
  <c r="N166" i="7"/>
  <c r="Q165" i="7"/>
  <c r="P165" i="7"/>
  <c r="O165" i="7"/>
  <c r="N165" i="7"/>
  <c r="U165" i="7" s="1"/>
  <c r="U164" i="7"/>
  <c r="Q164" i="7"/>
  <c r="P164" i="7"/>
  <c r="O164" i="7"/>
  <c r="N164" i="7"/>
  <c r="T164" i="7" s="1"/>
  <c r="U163" i="7"/>
  <c r="S163" i="7"/>
  <c r="Q163" i="7"/>
  <c r="P163" i="7"/>
  <c r="O163" i="7"/>
  <c r="N163" i="7"/>
  <c r="R163" i="7" s="1"/>
  <c r="Q162" i="7"/>
  <c r="T162" i="7" s="1"/>
  <c r="P162" i="7"/>
  <c r="O162" i="7"/>
  <c r="N162" i="7"/>
  <c r="Q161" i="7"/>
  <c r="P161" i="7"/>
  <c r="O161" i="7"/>
  <c r="N161" i="7"/>
  <c r="Q160" i="7"/>
  <c r="P160" i="7"/>
  <c r="O160" i="7"/>
  <c r="S160" i="7" s="1"/>
  <c r="N160" i="7"/>
  <c r="Q159" i="7"/>
  <c r="P159" i="7"/>
  <c r="O159" i="7"/>
  <c r="N159" i="7"/>
  <c r="U159" i="7" s="1"/>
  <c r="U158" i="7"/>
  <c r="Q158" i="7"/>
  <c r="P158" i="7"/>
  <c r="O158" i="7"/>
  <c r="N158" i="7"/>
  <c r="T158" i="7" s="1"/>
  <c r="U157" i="7"/>
  <c r="S157" i="7"/>
  <c r="Q157" i="7"/>
  <c r="P157" i="7"/>
  <c r="O157" i="7"/>
  <c r="N157" i="7"/>
  <c r="R157" i="7" s="1"/>
  <c r="S156" i="7"/>
  <c r="Q156" i="7"/>
  <c r="T156" i="7" s="1"/>
  <c r="P156" i="7"/>
  <c r="O156" i="7"/>
  <c r="N156" i="7"/>
  <c r="Q155" i="7"/>
  <c r="P155" i="7"/>
  <c r="O155" i="7"/>
  <c r="N155" i="7"/>
  <c r="T155" i="7" s="1"/>
  <c r="Q154" i="7"/>
  <c r="P154" i="7"/>
  <c r="O154" i="7"/>
  <c r="S154" i="7" s="1"/>
  <c r="N154" i="7"/>
  <c r="Q153" i="7"/>
  <c r="P153" i="7"/>
  <c r="O153" i="7"/>
  <c r="N153" i="7"/>
  <c r="U153" i="7" s="1"/>
  <c r="U152" i="7"/>
  <c r="Q152" i="7"/>
  <c r="P152" i="7"/>
  <c r="O152" i="7"/>
  <c r="N152" i="7"/>
  <c r="T152" i="7" s="1"/>
  <c r="U151" i="7"/>
  <c r="S151" i="7"/>
  <c r="Q151" i="7"/>
  <c r="P151" i="7"/>
  <c r="O151" i="7"/>
  <c r="N151" i="7"/>
  <c r="R151" i="7" s="1"/>
  <c r="Q150" i="7"/>
  <c r="T150" i="7" s="1"/>
  <c r="P150" i="7"/>
  <c r="O150" i="7"/>
  <c r="N150" i="7"/>
  <c r="Q149" i="7"/>
  <c r="P149" i="7"/>
  <c r="O149" i="7"/>
  <c r="N149" i="7"/>
  <c r="Q148" i="7"/>
  <c r="P148" i="7"/>
  <c r="O148" i="7"/>
  <c r="S148" i="7" s="1"/>
  <c r="N148" i="7"/>
  <c r="Q147" i="7"/>
  <c r="P147" i="7"/>
  <c r="O147" i="7"/>
  <c r="N147" i="7"/>
  <c r="U147" i="7" s="1"/>
  <c r="U146" i="7"/>
  <c r="Q146" i="7"/>
  <c r="P146" i="7"/>
  <c r="O146" i="7"/>
  <c r="N146" i="7"/>
  <c r="T146" i="7" s="1"/>
  <c r="U145" i="7"/>
  <c r="S145" i="7"/>
  <c r="Q145" i="7"/>
  <c r="P145" i="7"/>
  <c r="T145" i="7" s="1"/>
  <c r="O145" i="7"/>
  <c r="N145" i="7"/>
  <c r="R145" i="7" s="1"/>
  <c r="S144" i="7"/>
  <c r="Q144" i="7"/>
  <c r="T144" i="7" s="1"/>
  <c r="P144" i="7"/>
  <c r="O144" i="7"/>
  <c r="N144" i="7"/>
  <c r="Q143" i="7"/>
  <c r="P143" i="7"/>
  <c r="O143" i="7"/>
  <c r="R143" i="7" s="1"/>
  <c r="N143" i="7"/>
  <c r="U143" i="7" s="1"/>
  <c r="Q142" i="7"/>
  <c r="P142" i="7"/>
  <c r="O142" i="7"/>
  <c r="N142" i="7"/>
  <c r="Q141" i="7"/>
  <c r="P141" i="7"/>
  <c r="O141" i="7"/>
  <c r="N141" i="7"/>
  <c r="U141" i="7" s="1"/>
  <c r="U140" i="7"/>
  <c r="Q140" i="7"/>
  <c r="P140" i="7"/>
  <c r="O140" i="7"/>
  <c r="N140" i="7"/>
  <c r="T140" i="7" s="1"/>
  <c r="U139" i="7"/>
  <c r="S139" i="7"/>
  <c r="Q139" i="7"/>
  <c r="T139" i="7" s="1"/>
  <c r="P139" i="7"/>
  <c r="O139" i="7"/>
  <c r="N139" i="7"/>
  <c r="R139" i="7" s="1"/>
  <c r="Q138" i="7"/>
  <c r="T138" i="7" s="1"/>
  <c r="P138" i="7"/>
  <c r="O138" i="7"/>
  <c r="N138" i="7"/>
  <c r="Q137" i="7"/>
  <c r="P137" i="7"/>
  <c r="O137" i="7"/>
  <c r="N137" i="7"/>
  <c r="Q136" i="7"/>
  <c r="P136" i="7"/>
  <c r="O136" i="7"/>
  <c r="N136" i="7"/>
  <c r="Q135" i="7"/>
  <c r="P135" i="7"/>
  <c r="O135" i="7"/>
  <c r="N135" i="7"/>
  <c r="U135" i="7" s="1"/>
  <c r="U134" i="7"/>
  <c r="Q134" i="7"/>
  <c r="P134" i="7"/>
  <c r="O134" i="7"/>
  <c r="N134" i="7"/>
  <c r="T134" i="7" s="1"/>
  <c r="U133" i="7"/>
  <c r="S133" i="7"/>
  <c r="Q133" i="7"/>
  <c r="P133" i="7"/>
  <c r="O133" i="7"/>
  <c r="N133" i="7"/>
  <c r="R133" i="7" s="1"/>
  <c r="S132" i="7"/>
  <c r="Q132" i="7"/>
  <c r="T132" i="7" s="1"/>
  <c r="P132" i="7"/>
  <c r="O132" i="7"/>
  <c r="U132" i="7" s="1"/>
  <c r="N132" i="7"/>
  <c r="Q131" i="7"/>
  <c r="P131" i="7"/>
  <c r="O131" i="7"/>
  <c r="N131" i="7"/>
  <c r="T131" i="7" s="1"/>
  <c r="Q130" i="7"/>
  <c r="P130" i="7"/>
  <c r="O130" i="7"/>
  <c r="N130" i="7"/>
  <c r="Q129" i="7"/>
  <c r="P129" i="7"/>
  <c r="O129" i="7"/>
  <c r="N129" i="7"/>
  <c r="U129" i="7" s="1"/>
  <c r="U128" i="7"/>
  <c r="Q128" i="7"/>
  <c r="P128" i="7"/>
  <c r="O128" i="7"/>
  <c r="N128" i="7"/>
  <c r="T128" i="7" s="1"/>
  <c r="U127" i="7"/>
  <c r="S127" i="7"/>
  <c r="Q127" i="7"/>
  <c r="P127" i="7"/>
  <c r="O127" i="7"/>
  <c r="N127" i="7"/>
  <c r="R127" i="7" s="1"/>
  <c r="Q126" i="7"/>
  <c r="T126" i="7" s="1"/>
  <c r="P126" i="7"/>
  <c r="O126" i="7"/>
  <c r="N126" i="7"/>
  <c r="Q125" i="7"/>
  <c r="P125" i="7"/>
  <c r="O125" i="7"/>
  <c r="N125" i="7"/>
  <c r="Q124" i="7"/>
  <c r="P124" i="7"/>
  <c r="O124" i="7"/>
  <c r="N124" i="7"/>
  <c r="Q123" i="7"/>
  <c r="P123" i="7"/>
  <c r="O123" i="7"/>
  <c r="N123" i="7"/>
  <c r="U123" i="7" s="1"/>
  <c r="U122" i="7"/>
  <c r="Q122" i="7"/>
  <c r="P122" i="7"/>
  <c r="O122" i="7"/>
  <c r="N122" i="7"/>
  <c r="T122" i="7" s="1"/>
  <c r="U121" i="7"/>
  <c r="S121" i="7"/>
  <c r="Q121" i="7"/>
  <c r="P121" i="7"/>
  <c r="O121" i="7"/>
  <c r="N121" i="7"/>
  <c r="R121" i="7" s="1"/>
  <c r="S120" i="7"/>
  <c r="Q120" i="7"/>
  <c r="T120" i="7" s="1"/>
  <c r="P120" i="7"/>
  <c r="O120" i="7"/>
  <c r="N120" i="7"/>
  <c r="Q119" i="7"/>
  <c r="P119" i="7"/>
  <c r="O119" i="7"/>
  <c r="N119" i="7"/>
  <c r="T119" i="7" s="1"/>
  <c r="Q118" i="7"/>
  <c r="P118" i="7"/>
  <c r="O118" i="7"/>
  <c r="N118" i="7"/>
  <c r="Q117" i="7"/>
  <c r="P117" i="7"/>
  <c r="O117" i="7"/>
  <c r="N117" i="7"/>
  <c r="U117" i="7" s="1"/>
  <c r="U116" i="7"/>
  <c r="Q116" i="7"/>
  <c r="P116" i="7"/>
  <c r="O116" i="7"/>
  <c r="N116" i="7"/>
  <c r="T116" i="7" s="1"/>
  <c r="U115" i="7"/>
  <c r="S115" i="7"/>
  <c r="Q115" i="7"/>
  <c r="P115" i="7"/>
  <c r="O115" i="7"/>
  <c r="N115" i="7"/>
  <c r="R115" i="7" s="1"/>
  <c r="Q114" i="7"/>
  <c r="T114" i="7" s="1"/>
  <c r="P114" i="7"/>
  <c r="O114" i="7"/>
  <c r="N114" i="7"/>
  <c r="Q113" i="7"/>
  <c r="P113" i="7"/>
  <c r="O113" i="7"/>
  <c r="N113" i="7"/>
  <c r="Q112" i="7"/>
  <c r="P112" i="7"/>
  <c r="O112" i="7"/>
  <c r="N112" i="7"/>
  <c r="Q111" i="7"/>
  <c r="P111" i="7"/>
  <c r="O111" i="7"/>
  <c r="N111" i="7"/>
  <c r="U111" i="7" s="1"/>
  <c r="U110" i="7"/>
  <c r="Q110" i="7"/>
  <c r="P110" i="7"/>
  <c r="O110" i="7"/>
  <c r="N110" i="7"/>
  <c r="T110" i="7" s="1"/>
  <c r="U109" i="7"/>
  <c r="S109" i="7"/>
  <c r="Q109" i="7"/>
  <c r="P109" i="7"/>
  <c r="O109" i="7"/>
  <c r="N109" i="7"/>
  <c r="R109" i="7" s="1"/>
  <c r="S108" i="7"/>
  <c r="Q108" i="7"/>
  <c r="T108" i="7" s="1"/>
  <c r="P108" i="7"/>
  <c r="O108" i="7"/>
  <c r="N108" i="7"/>
  <c r="Q107" i="7"/>
  <c r="P107" i="7"/>
  <c r="O107" i="7"/>
  <c r="R107" i="7" s="1"/>
  <c r="N107" i="7"/>
  <c r="U107" i="7" s="1"/>
  <c r="Q106" i="7"/>
  <c r="P106" i="7"/>
  <c r="O106" i="7"/>
  <c r="N106" i="7"/>
  <c r="Q105" i="7"/>
  <c r="P105" i="7"/>
  <c r="O105" i="7"/>
  <c r="N105" i="7"/>
  <c r="U104" i="7"/>
  <c r="Q104" i="7"/>
  <c r="P104" i="7"/>
  <c r="O104" i="7"/>
  <c r="N104" i="7"/>
  <c r="T104" i="7" s="1"/>
  <c r="U103" i="7"/>
  <c r="S103" i="7"/>
  <c r="Q103" i="7"/>
  <c r="P103" i="7"/>
  <c r="O103" i="7"/>
  <c r="N103" i="7"/>
  <c r="R103" i="7" s="1"/>
  <c r="T102" i="7"/>
  <c r="S102" i="7"/>
  <c r="Q102" i="7"/>
  <c r="P102" i="7"/>
  <c r="O102" i="7"/>
  <c r="N102" i="7"/>
  <c r="U102" i="7" s="1"/>
  <c r="R101" i="7"/>
  <c r="Q101" i="7"/>
  <c r="P101" i="7"/>
  <c r="O101" i="7"/>
  <c r="N101" i="7"/>
  <c r="U101" i="7" s="1"/>
  <c r="Q100" i="7"/>
  <c r="P100" i="7"/>
  <c r="O100" i="7"/>
  <c r="N100" i="7"/>
  <c r="Q99" i="7"/>
  <c r="P99" i="7"/>
  <c r="O99" i="7"/>
  <c r="N99" i="7"/>
  <c r="U98" i="7"/>
  <c r="Q98" i="7"/>
  <c r="P98" i="7"/>
  <c r="O98" i="7"/>
  <c r="N98" i="7"/>
  <c r="T98" i="7" s="1"/>
  <c r="U97" i="7"/>
  <c r="S97" i="7"/>
  <c r="Q97" i="7"/>
  <c r="P97" i="7"/>
  <c r="O97" i="7"/>
  <c r="N97" i="7"/>
  <c r="R97" i="7" s="1"/>
  <c r="S96" i="7"/>
  <c r="Q96" i="7"/>
  <c r="T96" i="7" s="1"/>
  <c r="P96" i="7"/>
  <c r="O96" i="7"/>
  <c r="N96" i="7"/>
  <c r="Q95" i="7"/>
  <c r="P95" i="7"/>
  <c r="O95" i="7"/>
  <c r="R95" i="7" s="1"/>
  <c r="N95" i="7"/>
  <c r="Q94" i="7"/>
  <c r="P94" i="7"/>
  <c r="O94" i="7"/>
  <c r="N94" i="7"/>
  <c r="Q93" i="7"/>
  <c r="P93" i="7"/>
  <c r="O93" i="7"/>
  <c r="N93" i="7"/>
  <c r="U92" i="7"/>
  <c r="Q92" i="7"/>
  <c r="P92" i="7"/>
  <c r="O92" i="7"/>
  <c r="N92" i="7"/>
  <c r="T92" i="7" s="1"/>
  <c r="U91" i="7"/>
  <c r="S91" i="7"/>
  <c r="Q91" i="7"/>
  <c r="P91" i="7"/>
  <c r="O91" i="7"/>
  <c r="N91" i="7"/>
  <c r="R91" i="7" s="1"/>
  <c r="Q90" i="7"/>
  <c r="T90" i="7" s="1"/>
  <c r="P90" i="7"/>
  <c r="O90" i="7"/>
  <c r="N90" i="7"/>
  <c r="Q89" i="7"/>
  <c r="R89" i="7" s="1"/>
  <c r="P89" i="7"/>
  <c r="O89" i="7"/>
  <c r="N89" i="7"/>
  <c r="Q88" i="7"/>
  <c r="P88" i="7"/>
  <c r="O88" i="7"/>
  <c r="N88" i="7"/>
  <c r="U88" i="7" s="1"/>
  <c r="Q87" i="7"/>
  <c r="P87" i="7"/>
  <c r="O87" i="7"/>
  <c r="N87" i="7"/>
  <c r="U86" i="7"/>
  <c r="Q86" i="7"/>
  <c r="P86" i="7"/>
  <c r="O86" i="7"/>
  <c r="N86" i="7"/>
  <c r="T86" i="7" s="1"/>
  <c r="U85" i="7"/>
  <c r="S85" i="7"/>
  <c r="Q85" i="7"/>
  <c r="P85" i="7"/>
  <c r="O85" i="7"/>
  <c r="N85" i="7"/>
  <c r="R85" i="7" s="1"/>
  <c r="Q84" i="7"/>
  <c r="T84" i="7" s="1"/>
  <c r="P84" i="7"/>
  <c r="O84" i="7"/>
  <c r="N84" i="7"/>
  <c r="U84" i="7" s="1"/>
  <c r="Q83" i="7"/>
  <c r="P83" i="7"/>
  <c r="O83" i="7"/>
  <c r="R83" i="7" s="1"/>
  <c r="N83" i="7"/>
  <c r="U83" i="7" s="1"/>
  <c r="Q82" i="7"/>
  <c r="P82" i="7"/>
  <c r="O82" i="7"/>
  <c r="N82" i="7"/>
  <c r="U82" i="7" s="1"/>
  <c r="Q81" i="7"/>
  <c r="P81" i="7"/>
  <c r="O81" i="7"/>
  <c r="N81" i="7"/>
  <c r="U80" i="7"/>
  <c r="Q80" i="7"/>
  <c r="P80" i="7"/>
  <c r="O80" i="7"/>
  <c r="N80" i="7"/>
  <c r="T80" i="7" s="1"/>
  <c r="U79" i="7"/>
  <c r="S79" i="7"/>
  <c r="Q79" i="7"/>
  <c r="P79" i="7"/>
  <c r="O79" i="7"/>
  <c r="N79" i="7"/>
  <c r="R79" i="7" s="1"/>
  <c r="T78" i="7"/>
  <c r="S78" i="7"/>
  <c r="Q78" i="7"/>
  <c r="P78" i="7"/>
  <c r="O78" i="7"/>
  <c r="N78" i="7"/>
  <c r="U78" i="7" s="1"/>
  <c r="R77" i="7"/>
  <c r="Q77" i="7"/>
  <c r="P77" i="7"/>
  <c r="O77" i="7"/>
  <c r="N77" i="7"/>
  <c r="U77" i="7" s="1"/>
  <c r="Q76" i="7"/>
  <c r="P76" i="7"/>
  <c r="O76" i="7"/>
  <c r="N76" i="7"/>
  <c r="Q75" i="7"/>
  <c r="P75" i="7"/>
  <c r="O75" i="7"/>
  <c r="N75" i="7"/>
  <c r="U74" i="7"/>
  <c r="Q74" i="7"/>
  <c r="P74" i="7"/>
  <c r="O74" i="7"/>
  <c r="N74" i="7"/>
  <c r="T74" i="7" s="1"/>
  <c r="U73" i="7"/>
  <c r="S73" i="7"/>
  <c r="Q73" i="7"/>
  <c r="P73" i="7"/>
  <c r="O73" i="7"/>
  <c r="N73" i="7"/>
  <c r="R73" i="7" s="1"/>
  <c r="S72" i="7"/>
  <c r="Q72" i="7"/>
  <c r="T72" i="7" s="1"/>
  <c r="P72" i="7"/>
  <c r="O72" i="7"/>
  <c r="N72" i="7"/>
  <c r="Q71" i="7"/>
  <c r="P71" i="7"/>
  <c r="O71" i="7"/>
  <c r="R71" i="7" s="1"/>
  <c r="N71" i="7"/>
  <c r="Q70" i="7"/>
  <c r="P70" i="7"/>
  <c r="O70" i="7"/>
  <c r="N70" i="7"/>
  <c r="Q69" i="7"/>
  <c r="P69" i="7"/>
  <c r="O69" i="7"/>
  <c r="N69" i="7"/>
  <c r="U68" i="7"/>
  <c r="Q68" i="7"/>
  <c r="P68" i="7"/>
  <c r="O68" i="7"/>
  <c r="N68" i="7"/>
  <c r="T68" i="7" s="1"/>
  <c r="U67" i="7"/>
  <c r="S67" i="7"/>
  <c r="Q67" i="7"/>
  <c r="P67" i="7"/>
  <c r="O67" i="7"/>
  <c r="N67" i="7"/>
  <c r="R67" i="7" s="1"/>
  <c r="Q66" i="7"/>
  <c r="T66" i="7" s="1"/>
  <c r="P66" i="7"/>
  <c r="O66" i="7"/>
  <c r="N66" i="7"/>
  <c r="Q65" i="7"/>
  <c r="R65" i="7" s="1"/>
  <c r="P65" i="7"/>
  <c r="O65" i="7"/>
  <c r="N65" i="7"/>
  <c r="Q64" i="7"/>
  <c r="P64" i="7"/>
  <c r="O64" i="7"/>
  <c r="N64" i="7"/>
  <c r="U64" i="7" s="1"/>
  <c r="Q63" i="7"/>
  <c r="P63" i="7"/>
  <c r="O63" i="7"/>
  <c r="N63" i="7"/>
  <c r="U62" i="7"/>
  <c r="Q62" i="7"/>
  <c r="P62" i="7"/>
  <c r="O62" i="7"/>
  <c r="N62" i="7"/>
  <c r="T62" i="7" s="1"/>
  <c r="V61" i="7"/>
  <c r="U61" i="7"/>
  <c r="T61" i="7"/>
  <c r="S61" i="7"/>
  <c r="Q61" i="7"/>
  <c r="P61" i="7"/>
  <c r="O61" i="7"/>
  <c r="N61" i="7"/>
  <c r="R61" i="7" s="1"/>
  <c r="T60" i="7"/>
  <c r="S60" i="7"/>
  <c r="Q60" i="7"/>
  <c r="P60" i="7"/>
  <c r="O60" i="7"/>
  <c r="N60" i="7"/>
  <c r="Q59" i="7"/>
  <c r="P59" i="7"/>
  <c r="O59" i="7"/>
  <c r="R59" i="7" s="1"/>
  <c r="N59" i="7"/>
  <c r="Q58" i="7"/>
  <c r="P58" i="7"/>
  <c r="O58" i="7"/>
  <c r="N58" i="7"/>
  <c r="Q57" i="7"/>
  <c r="P57" i="7"/>
  <c r="O57" i="7"/>
  <c r="N57" i="7"/>
  <c r="U56" i="7"/>
  <c r="Q56" i="7"/>
  <c r="P56" i="7"/>
  <c r="O56" i="7"/>
  <c r="N56" i="7"/>
  <c r="T56" i="7" s="1"/>
  <c r="U55" i="7"/>
  <c r="S55" i="7"/>
  <c r="Q55" i="7"/>
  <c r="P55" i="7"/>
  <c r="O55" i="7"/>
  <c r="N55" i="7"/>
  <c r="R55" i="7" s="1"/>
  <c r="T54" i="7"/>
  <c r="Q54" i="7"/>
  <c r="S54" i="7" s="1"/>
  <c r="P54" i="7"/>
  <c r="O54" i="7"/>
  <c r="N54" i="7"/>
  <c r="U54" i="7" s="1"/>
  <c r="Q53" i="7"/>
  <c r="P53" i="7"/>
  <c r="O53" i="7"/>
  <c r="R53" i="7" s="1"/>
  <c r="N53" i="7"/>
  <c r="Q52" i="7"/>
  <c r="P52" i="7"/>
  <c r="O52" i="7"/>
  <c r="N52" i="7"/>
  <c r="Q51" i="7"/>
  <c r="P51" i="7"/>
  <c r="O51" i="7"/>
  <c r="N51" i="7"/>
  <c r="U50" i="7"/>
  <c r="Q50" i="7"/>
  <c r="P50" i="7"/>
  <c r="O50" i="7"/>
  <c r="N50" i="7"/>
  <c r="T50" i="7" s="1"/>
  <c r="U49" i="7"/>
  <c r="T49" i="7"/>
  <c r="S49" i="7"/>
  <c r="Q49" i="7"/>
  <c r="P49" i="7"/>
  <c r="O49" i="7"/>
  <c r="N49" i="7"/>
  <c r="R49" i="7" s="1"/>
  <c r="W49" i="7" s="1"/>
  <c r="Q48" i="7"/>
  <c r="R48" i="7" s="1"/>
  <c r="P48" i="7"/>
  <c r="O48" i="7"/>
  <c r="N48" i="7"/>
  <c r="Q47" i="7"/>
  <c r="P47" i="7"/>
  <c r="O47" i="7"/>
  <c r="R47" i="7" s="1"/>
  <c r="N47" i="7"/>
  <c r="Q46" i="7"/>
  <c r="P46" i="7"/>
  <c r="O46" i="7"/>
  <c r="N46" i="7"/>
  <c r="U46" i="7" s="1"/>
  <c r="Q45" i="7"/>
  <c r="P45" i="7"/>
  <c r="O45" i="7"/>
  <c r="N45" i="7"/>
  <c r="U44" i="7"/>
  <c r="Q44" i="7"/>
  <c r="P44" i="7"/>
  <c r="O44" i="7"/>
  <c r="N44" i="7"/>
  <c r="T44" i="7" s="1"/>
  <c r="V43" i="7"/>
  <c r="U43" i="7"/>
  <c r="S43" i="7"/>
  <c r="Q43" i="7"/>
  <c r="P43" i="7"/>
  <c r="O43" i="7"/>
  <c r="T43" i="7" s="1"/>
  <c r="N43" i="7"/>
  <c r="R43" i="7" s="1"/>
  <c r="T42" i="7"/>
  <c r="Q42" i="7"/>
  <c r="R42" i="7" s="1"/>
  <c r="P42" i="7"/>
  <c r="O42" i="7"/>
  <c r="N42" i="7"/>
  <c r="U42" i="7" s="1"/>
  <c r="Q41" i="7"/>
  <c r="P41" i="7"/>
  <c r="O41" i="7"/>
  <c r="R41" i="7" s="1"/>
  <c r="N41" i="7"/>
  <c r="Q40" i="7"/>
  <c r="P40" i="7"/>
  <c r="O40" i="7"/>
  <c r="N40" i="7"/>
  <c r="Q39" i="7"/>
  <c r="P39" i="7"/>
  <c r="O39" i="7"/>
  <c r="N39" i="7"/>
  <c r="U38" i="7"/>
  <c r="Q38" i="7"/>
  <c r="P38" i="7"/>
  <c r="O38" i="7"/>
  <c r="N38" i="7"/>
  <c r="T38" i="7" s="1"/>
  <c r="U37" i="7"/>
  <c r="S37" i="7"/>
  <c r="V37" i="7" s="1"/>
  <c r="Q37" i="7"/>
  <c r="P37" i="7"/>
  <c r="O37" i="7"/>
  <c r="T37" i="7" s="1"/>
  <c r="N37" i="7"/>
  <c r="R37" i="7" s="1"/>
  <c r="T36" i="7"/>
  <c r="S36" i="7"/>
  <c r="Q36" i="7"/>
  <c r="P36" i="7"/>
  <c r="O36" i="7"/>
  <c r="N36" i="7"/>
  <c r="U36" i="7" s="1"/>
  <c r="Q35" i="7"/>
  <c r="R35" i="7" s="1"/>
  <c r="P35" i="7"/>
  <c r="O35" i="7"/>
  <c r="N35" i="7"/>
  <c r="Q34" i="7"/>
  <c r="P34" i="7"/>
  <c r="O34" i="7"/>
  <c r="N34" i="7"/>
  <c r="Q33" i="7"/>
  <c r="P33" i="7"/>
  <c r="O33" i="7"/>
  <c r="N33" i="7"/>
  <c r="Q32" i="7"/>
  <c r="P32" i="7"/>
  <c r="O32" i="7"/>
  <c r="N32" i="7"/>
  <c r="U32" i="7" s="1"/>
  <c r="Q31" i="7"/>
  <c r="P31" i="7"/>
  <c r="O31" i="7"/>
  <c r="S31" i="7" s="1"/>
  <c r="N31" i="7"/>
  <c r="U31" i="7" s="1"/>
  <c r="U30" i="7"/>
  <c r="T30" i="7"/>
  <c r="Q30" i="7"/>
  <c r="P30" i="7"/>
  <c r="O30" i="7"/>
  <c r="R30" i="7" s="1"/>
  <c r="N30" i="7"/>
  <c r="S30" i="7" s="1"/>
  <c r="U29" i="7"/>
  <c r="T29" i="7"/>
  <c r="S29" i="7"/>
  <c r="R29" i="7"/>
  <c r="W29" i="7" s="1"/>
  <c r="Q29" i="7"/>
  <c r="P29" i="7"/>
  <c r="O29" i="7"/>
  <c r="N29" i="7"/>
  <c r="Q28" i="7"/>
  <c r="P28" i="7"/>
  <c r="U28" i="7" s="1"/>
  <c r="O28" i="7"/>
  <c r="N28" i="7"/>
  <c r="T28" i="7" s="1"/>
  <c r="Q27" i="7"/>
  <c r="P27" i="7"/>
  <c r="O27" i="7"/>
  <c r="N27" i="7"/>
  <c r="U27" i="7" s="1"/>
  <c r="Q26" i="7"/>
  <c r="P26" i="7"/>
  <c r="O26" i="7"/>
  <c r="N26" i="7"/>
  <c r="U26" i="7" s="1"/>
  <c r="Q25" i="7"/>
  <c r="P25" i="7"/>
  <c r="O25" i="7"/>
  <c r="S25" i="7" s="1"/>
  <c r="N25" i="7"/>
  <c r="U25" i="7" s="1"/>
  <c r="U24" i="7"/>
  <c r="T24" i="7"/>
  <c r="Q24" i="7"/>
  <c r="P24" i="7"/>
  <c r="O24" i="7"/>
  <c r="R24" i="7" s="1"/>
  <c r="N24" i="7"/>
  <c r="S24" i="7" s="1"/>
  <c r="U23" i="7"/>
  <c r="T23" i="7"/>
  <c r="S23" i="7"/>
  <c r="R23" i="7"/>
  <c r="W23" i="7" s="1"/>
  <c r="Q23" i="7"/>
  <c r="P23" i="7"/>
  <c r="O23" i="7"/>
  <c r="N23" i="7"/>
  <c r="Q22" i="7"/>
  <c r="P22" i="7"/>
  <c r="U22" i="7" s="1"/>
  <c r="O22" i="7"/>
  <c r="N22" i="7"/>
  <c r="T22" i="7" s="1"/>
  <c r="Q21" i="7"/>
  <c r="P21" i="7"/>
  <c r="O21" i="7"/>
  <c r="N21" i="7"/>
  <c r="U21" i="7" s="1"/>
  <c r="Q20" i="7"/>
  <c r="P20" i="7"/>
  <c r="O20" i="7"/>
  <c r="N20" i="7"/>
  <c r="U20" i="7" s="1"/>
  <c r="Q19" i="7"/>
  <c r="P19" i="7"/>
  <c r="O19" i="7"/>
  <c r="S19" i="7" s="1"/>
  <c r="N19" i="7"/>
  <c r="U19" i="7" s="1"/>
  <c r="U18" i="7"/>
  <c r="T18" i="7"/>
  <c r="Q18" i="7"/>
  <c r="P18" i="7"/>
  <c r="O18" i="7"/>
  <c r="R18" i="7" s="1"/>
  <c r="N18" i="7"/>
  <c r="S18" i="7" s="1"/>
  <c r="U17" i="7"/>
  <c r="T17" i="7"/>
  <c r="S17" i="7"/>
  <c r="R17" i="7"/>
  <c r="W17" i="7" s="1"/>
  <c r="Q17" i="7"/>
  <c r="P17" i="7"/>
  <c r="O17" i="7"/>
  <c r="N17" i="7"/>
  <c r="Q16" i="7"/>
  <c r="P16" i="7"/>
  <c r="U16" i="7" s="1"/>
  <c r="O16" i="7"/>
  <c r="N16" i="7"/>
  <c r="T16" i="7" s="1"/>
  <c r="Q15" i="7"/>
  <c r="P15" i="7"/>
  <c r="O15" i="7"/>
  <c r="N15" i="7"/>
  <c r="U15" i="7" s="1"/>
  <c r="Q14" i="7"/>
  <c r="P14" i="7"/>
  <c r="O14" i="7"/>
  <c r="N14" i="7"/>
  <c r="U14" i="7" s="1"/>
  <c r="Q13" i="7"/>
  <c r="P13" i="7"/>
  <c r="O13" i="7"/>
  <c r="S13" i="7" s="1"/>
  <c r="N13" i="7"/>
  <c r="U13" i="7" s="1"/>
  <c r="U12" i="7"/>
  <c r="T12" i="7"/>
  <c r="Q12" i="7"/>
  <c r="P12" i="7"/>
  <c r="O12" i="7"/>
  <c r="R12" i="7" s="1"/>
  <c r="N12" i="7"/>
  <c r="S12" i="7" s="1"/>
  <c r="U11" i="7"/>
  <c r="T11" i="7"/>
  <c r="S11" i="7"/>
  <c r="R11" i="7"/>
  <c r="W11" i="7" s="1"/>
  <c r="Q11" i="7"/>
  <c r="P11" i="7"/>
  <c r="O11" i="7"/>
  <c r="N11" i="7"/>
  <c r="Q10" i="7"/>
  <c r="P10" i="7"/>
  <c r="U10" i="7" s="1"/>
  <c r="O10" i="7"/>
  <c r="N10" i="7"/>
  <c r="T10" i="7" s="1"/>
  <c r="Q9" i="7"/>
  <c r="P9" i="7"/>
  <c r="O9" i="7"/>
  <c r="N9" i="7"/>
  <c r="U9" i="7" s="1"/>
  <c r="Q8" i="7"/>
  <c r="P8" i="7"/>
  <c r="O8" i="7"/>
  <c r="N8" i="7"/>
  <c r="U8" i="7" s="1"/>
  <c r="Q7" i="7"/>
  <c r="P7" i="7"/>
  <c r="O7" i="7"/>
  <c r="S7" i="7" s="1"/>
  <c r="N7" i="7"/>
  <c r="U7" i="7" s="1"/>
  <c r="U6" i="7"/>
  <c r="T6" i="7"/>
  <c r="Q6" i="7"/>
  <c r="P6" i="7"/>
  <c r="O6" i="7"/>
  <c r="R6" i="7" s="1"/>
  <c r="N6" i="7"/>
  <c r="S6" i="7" s="1"/>
  <c r="U5" i="7"/>
  <c r="T5" i="7"/>
  <c r="S5" i="7"/>
  <c r="R5" i="7"/>
  <c r="W5" i="7" s="1"/>
  <c r="Q5" i="7"/>
  <c r="P5" i="7"/>
  <c r="O5" i="7"/>
  <c r="N5" i="7"/>
  <c r="Q4" i="7"/>
  <c r="P4" i="7"/>
  <c r="U4" i="7" s="1"/>
  <c r="O4" i="7"/>
  <c r="N4" i="7"/>
  <c r="T4" i="7" s="1"/>
  <c r="Q3" i="7"/>
  <c r="P3" i="7"/>
  <c r="O3" i="7"/>
  <c r="N3" i="7"/>
  <c r="U3" i="7" s="1"/>
  <c r="Q2" i="7"/>
  <c r="P2" i="7"/>
  <c r="O2" i="7"/>
  <c r="N2" i="7"/>
  <c r="U2" i="7" s="1"/>
  <c r="E3" i="5"/>
  <c r="E4" i="5" s="1"/>
  <c r="E5" i="5" s="1"/>
  <c r="E6" i="5" s="1"/>
  <c r="E2" i="5"/>
  <c r="D27" i="4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C13" i="4"/>
  <c r="C14" i="4" s="1"/>
  <c r="C15" i="4" s="1"/>
  <c r="C16" i="4" s="1"/>
  <c r="C17" i="4" s="1"/>
  <c r="C18" i="4" s="1"/>
  <c r="C19" i="4" s="1"/>
  <c r="C20" i="4" s="1"/>
  <c r="C21" i="4" s="1"/>
  <c r="C22" i="4" s="1"/>
  <c r="D4" i="4"/>
  <c r="C4" i="4"/>
  <c r="E2693" i="3"/>
  <c r="D2693" i="3"/>
  <c r="C2693" i="3"/>
  <c r="E2692" i="3"/>
  <c r="C2692" i="3"/>
  <c r="D2692" i="3" s="1"/>
  <c r="C2691" i="3"/>
  <c r="E2691" i="3" s="1"/>
  <c r="E2690" i="3"/>
  <c r="C2690" i="3"/>
  <c r="D2690" i="3" s="1"/>
  <c r="C2689" i="3"/>
  <c r="E2689" i="3" s="1"/>
  <c r="C2688" i="3"/>
  <c r="E2688" i="3" s="1"/>
  <c r="E2687" i="3"/>
  <c r="D2687" i="3"/>
  <c r="C2687" i="3"/>
  <c r="C2686" i="3"/>
  <c r="E2686" i="3" s="1"/>
  <c r="E2685" i="3"/>
  <c r="D2685" i="3"/>
  <c r="C2685" i="3"/>
  <c r="D2684" i="3"/>
  <c r="C2684" i="3"/>
  <c r="E2684" i="3" s="1"/>
  <c r="C2683" i="3"/>
  <c r="E2683" i="3" s="1"/>
  <c r="C2682" i="3"/>
  <c r="E2681" i="3"/>
  <c r="D2681" i="3"/>
  <c r="C2681" i="3"/>
  <c r="E2680" i="3"/>
  <c r="C2680" i="3"/>
  <c r="D2680" i="3" s="1"/>
  <c r="C2679" i="3"/>
  <c r="E2679" i="3" s="1"/>
  <c r="E2678" i="3"/>
  <c r="C2678" i="3"/>
  <c r="D2678" i="3" s="1"/>
  <c r="C2677" i="3"/>
  <c r="E2677" i="3" s="1"/>
  <c r="C2676" i="3"/>
  <c r="E2676" i="3" s="1"/>
  <c r="E2675" i="3"/>
  <c r="D2675" i="3"/>
  <c r="C2675" i="3"/>
  <c r="C2674" i="3"/>
  <c r="E2674" i="3" s="1"/>
  <c r="D2673" i="3"/>
  <c r="C2673" i="3"/>
  <c r="E2673" i="3" s="1"/>
  <c r="D2672" i="3"/>
  <c r="C2672" i="3"/>
  <c r="E2672" i="3" s="1"/>
  <c r="C2671" i="3"/>
  <c r="E2671" i="3" s="1"/>
  <c r="C2670" i="3"/>
  <c r="E2669" i="3"/>
  <c r="D2669" i="3"/>
  <c r="C2669" i="3"/>
  <c r="E2668" i="3"/>
  <c r="C2668" i="3"/>
  <c r="D2668" i="3" s="1"/>
  <c r="C2667" i="3"/>
  <c r="E2667" i="3" s="1"/>
  <c r="E2666" i="3"/>
  <c r="C2666" i="3"/>
  <c r="D2666" i="3" s="1"/>
  <c r="E2665" i="3"/>
  <c r="C2665" i="3"/>
  <c r="D2665" i="3" s="1"/>
  <c r="C2664" i="3"/>
  <c r="E2664" i="3" s="1"/>
  <c r="E2663" i="3"/>
  <c r="D2663" i="3"/>
  <c r="C2663" i="3"/>
  <c r="C2662" i="3"/>
  <c r="E2662" i="3" s="1"/>
  <c r="D2661" i="3"/>
  <c r="C2661" i="3"/>
  <c r="E2661" i="3" s="1"/>
  <c r="D2660" i="3"/>
  <c r="C2660" i="3"/>
  <c r="E2660" i="3" s="1"/>
  <c r="C2659" i="3"/>
  <c r="E2659" i="3" s="1"/>
  <c r="C2658" i="3"/>
  <c r="E2657" i="3"/>
  <c r="D2657" i="3"/>
  <c r="C2657" i="3"/>
  <c r="E2656" i="3"/>
  <c r="C2656" i="3"/>
  <c r="D2656" i="3" s="1"/>
  <c r="C2655" i="3"/>
  <c r="E2655" i="3" s="1"/>
  <c r="E2654" i="3"/>
  <c r="C2654" i="3"/>
  <c r="D2654" i="3" s="1"/>
  <c r="E2653" i="3"/>
  <c r="C2653" i="3"/>
  <c r="D2653" i="3" s="1"/>
  <c r="C2652" i="3"/>
  <c r="E2652" i="3" s="1"/>
  <c r="E2651" i="3"/>
  <c r="D2651" i="3"/>
  <c r="C2651" i="3"/>
  <c r="C2650" i="3"/>
  <c r="E2650" i="3" s="1"/>
  <c r="D2649" i="3"/>
  <c r="C2649" i="3"/>
  <c r="E2649" i="3" s="1"/>
  <c r="D2648" i="3"/>
  <c r="C2648" i="3"/>
  <c r="E2648" i="3" s="1"/>
  <c r="C2647" i="3"/>
  <c r="E2647" i="3" s="1"/>
  <c r="C2646" i="3"/>
  <c r="E2645" i="3"/>
  <c r="D2645" i="3"/>
  <c r="C2645" i="3"/>
  <c r="E2644" i="3"/>
  <c r="C2644" i="3"/>
  <c r="D2644" i="3" s="1"/>
  <c r="C2643" i="3"/>
  <c r="E2642" i="3"/>
  <c r="C2642" i="3"/>
  <c r="D2642" i="3" s="1"/>
  <c r="E2641" i="3"/>
  <c r="C2641" i="3"/>
  <c r="D2641" i="3" s="1"/>
  <c r="C2640" i="3"/>
  <c r="E2640" i="3" s="1"/>
  <c r="E2639" i="3"/>
  <c r="D2639" i="3"/>
  <c r="C2639" i="3"/>
  <c r="C2638" i="3"/>
  <c r="E2638" i="3" s="1"/>
  <c r="D2637" i="3"/>
  <c r="C2637" i="3"/>
  <c r="E2637" i="3" s="1"/>
  <c r="D2636" i="3"/>
  <c r="C2636" i="3"/>
  <c r="E2636" i="3" s="1"/>
  <c r="C2635" i="3"/>
  <c r="E2635" i="3" s="1"/>
  <c r="C2634" i="3"/>
  <c r="E2634" i="3" s="1"/>
  <c r="E2633" i="3"/>
  <c r="D2633" i="3"/>
  <c r="C2633" i="3"/>
  <c r="E2632" i="3"/>
  <c r="C2632" i="3"/>
  <c r="D2632" i="3" s="1"/>
  <c r="C2631" i="3"/>
  <c r="E2630" i="3"/>
  <c r="C2630" i="3"/>
  <c r="D2630" i="3" s="1"/>
  <c r="C2629" i="3"/>
  <c r="C2628" i="3"/>
  <c r="E2628" i="3" s="1"/>
  <c r="E2627" i="3"/>
  <c r="D2627" i="3"/>
  <c r="C2627" i="3"/>
  <c r="C2626" i="3"/>
  <c r="E2626" i="3" s="1"/>
  <c r="D2625" i="3"/>
  <c r="C2625" i="3"/>
  <c r="E2625" i="3" s="1"/>
  <c r="D2624" i="3"/>
  <c r="C2624" i="3"/>
  <c r="E2624" i="3" s="1"/>
  <c r="C2623" i="3"/>
  <c r="E2623" i="3" s="1"/>
  <c r="E2622" i="3"/>
  <c r="C2622" i="3"/>
  <c r="D2622" i="3" s="1"/>
  <c r="E2621" i="3"/>
  <c r="D2621" i="3"/>
  <c r="C2621" i="3"/>
  <c r="E2620" i="3"/>
  <c r="C2620" i="3"/>
  <c r="D2620" i="3" s="1"/>
  <c r="C2619" i="3"/>
  <c r="E2618" i="3"/>
  <c r="C2618" i="3"/>
  <c r="D2618" i="3" s="1"/>
  <c r="D2617" i="3"/>
  <c r="C2617" i="3"/>
  <c r="E2617" i="3" s="1"/>
  <c r="C2616" i="3"/>
  <c r="E2616" i="3" s="1"/>
  <c r="E2615" i="3"/>
  <c r="D2615" i="3"/>
  <c r="C2615" i="3"/>
  <c r="C2614" i="3"/>
  <c r="E2614" i="3" s="1"/>
  <c r="D2613" i="3"/>
  <c r="C2613" i="3"/>
  <c r="E2613" i="3" s="1"/>
  <c r="C2612" i="3"/>
  <c r="E2612" i="3" s="1"/>
  <c r="C2611" i="3"/>
  <c r="E2611" i="3" s="1"/>
  <c r="E2610" i="3"/>
  <c r="C2610" i="3"/>
  <c r="D2610" i="3" s="1"/>
  <c r="E2609" i="3"/>
  <c r="D2609" i="3"/>
  <c r="C2609" i="3"/>
  <c r="E2608" i="3"/>
  <c r="C2608" i="3"/>
  <c r="D2608" i="3" s="1"/>
  <c r="C2607" i="3"/>
  <c r="E2606" i="3"/>
  <c r="C2606" i="3"/>
  <c r="D2606" i="3" s="1"/>
  <c r="C2605" i="3"/>
  <c r="E2605" i="3" s="1"/>
  <c r="C2604" i="3"/>
  <c r="E2604" i="3" s="1"/>
  <c r="E2603" i="3"/>
  <c r="D2603" i="3"/>
  <c r="C2603" i="3"/>
  <c r="C2602" i="3"/>
  <c r="E2602" i="3" s="1"/>
  <c r="D2601" i="3"/>
  <c r="C2601" i="3"/>
  <c r="E2601" i="3" s="1"/>
  <c r="C2600" i="3"/>
  <c r="C2599" i="3"/>
  <c r="E2599" i="3" s="1"/>
  <c r="C2598" i="3"/>
  <c r="E2598" i="3" s="1"/>
  <c r="E2597" i="3"/>
  <c r="D2597" i="3"/>
  <c r="C2597" i="3"/>
  <c r="E2596" i="3"/>
  <c r="C2596" i="3"/>
  <c r="D2596" i="3" s="1"/>
  <c r="C2595" i="3"/>
  <c r="E2595" i="3" s="1"/>
  <c r="E2594" i="3"/>
  <c r="C2594" i="3"/>
  <c r="D2594" i="3" s="1"/>
  <c r="C2593" i="3"/>
  <c r="E2593" i="3" s="1"/>
  <c r="C2592" i="3"/>
  <c r="E2592" i="3" s="1"/>
  <c r="E2591" i="3"/>
  <c r="D2591" i="3"/>
  <c r="C2591" i="3"/>
  <c r="C2590" i="3"/>
  <c r="D2589" i="3"/>
  <c r="C2589" i="3"/>
  <c r="E2589" i="3" s="1"/>
  <c r="E2588" i="3"/>
  <c r="C2588" i="3"/>
  <c r="D2588" i="3" s="1"/>
  <c r="C2587" i="3"/>
  <c r="E2587" i="3" s="1"/>
  <c r="C2586" i="3"/>
  <c r="E2586" i="3" s="1"/>
  <c r="E2585" i="3"/>
  <c r="D2585" i="3"/>
  <c r="C2585" i="3"/>
  <c r="E2584" i="3"/>
  <c r="C2584" i="3"/>
  <c r="D2584" i="3" s="1"/>
  <c r="C2583" i="3"/>
  <c r="E2583" i="3" s="1"/>
  <c r="E2582" i="3"/>
  <c r="C2582" i="3"/>
  <c r="D2582" i="3" s="1"/>
  <c r="E2581" i="3"/>
  <c r="C2581" i="3"/>
  <c r="D2581" i="3" s="1"/>
  <c r="C2580" i="3"/>
  <c r="E2580" i="3" s="1"/>
  <c r="E2579" i="3"/>
  <c r="D2579" i="3"/>
  <c r="C2579" i="3"/>
  <c r="C2578" i="3"/>
  <c r="D2577" i="3"/>
  <c r="C2577" i="3"/>
  <c r="E2577" i="3" s="1"/>
  <c r="C2576" i="3"/>
  <c r="E2576" i="3" s="1"/>
  <c r="C2575" i="3"/>
  <c r="E2575" i="3" s="1"/>
  <c r="C2574" i="3"/>
  <c r="E2574" i="3" s="1"/>
  <c r="E2573" i="3"/>
  <c r="D2573" i="3"/>
  <c r="C2573" i="3"/>
  <c r="E2572" i="3"/>
  <c r="C2572" i="3"/>
  <c r="D2572" i="3" s="1"/>
  <c r="D2571" i="3"/>
  <c r="C2571" i="3"/>
  <c r="E2571" i="3" s="1"/>
  <c r="E2570" i="3"/>
  <c r="C2570" i="3"/>
  <c r="D2570" i="3" s="1"/>
  <c r="C2569" i="3"/>
  <c r="C2568" i="3"/>
  <c r="E2568" i="3" s="1"/>
  <c r="E2567" i="3"/>
  <c r="D2567" i="3"/>
  <c r="C2567" i="3"/>
  <c r="C2566" i="3"/>
  <c r="D2565" i="3"/>
  <c r="C2565" i="3"/>
  <c r="E2565" i="3" s="1"/>
  <c r="C2564" i="3"/>
  <c r="E2564" i="3" s="1"/>
  <c r="C2563" i="3"/>
  <c r="E2563" i="3" s="1"/>
  <c r="E2562" i="3"/>
  <c r="C2562" i="3"/>
  <c r="D2562" i="3" s="1"/>
  <c r="E2561" i="3"/>
  <c r="D2561" i="3"/>
  <c r="C2561" i="3"/>
  <c r="E2560" i="3"/>
  <c r="C2560" i="3"/>
  <c r="D2560" i="3" s="1"/>
  <c r="C2559" i="3"/>
  <c r="E2559" i="3" s="1"/>
  <c r="E2558" i="3"/>
  <c r="C2558" i="3"/>
  <c r="D2558" i="3" s="1"/>
  <c r="C2557" i="3"/>
  <c r="C2556" i="3"/>
  <c r="E2555" i="3"/>
  <c r="D2555" i="3"/>
  <c r="C2555" i="3"/>
  <c r="C2554" i="3"/>
  <c r="D2554" i="3" s="1"/>
  <c r="D2553" i="3"/>
  <c r="C2553" i="3"/>
  <c r="E2553" i="3" s="1"/>
  <c r="C2552" i="3"/>
  <c r="E2552" i="3" s="1"/>
  <c r="C2551" i="3"/>
  <c r="E2551" i="3" s="1"/>
  <c r="D2550" i="3"/>
  <c r="C2550" i="3"/>
  <c r="E2550" i="3" s="1"/>
  <c r="E2549" i="3"/>
  <c r="D2549" i="3"/>
  <c r="C2549" i="3"/>
  <c r="E2548" i="3"/>
  <c r="C2548" i="3"/>
  <c r="D2548" i="3" s="1"/>
  <c r="D2547" i="3"/>
  <c r="C2547" i="3"/>
  <c r="E2547" i="3" s="1"/>
  <c r="E2546" i="3"/>
  <c r="C2546" i="3"/>
  <c r="D2546" i="3" s="1"/>
  <c r="D2545" i="3"/>
  <c r="C2545" i="3"/>
  <c r="E2545" i="3" s="1"/>
  <c r="C2544" i="3"/>
  <c r="E2543" i="3"/>
  <c r="D2543" i="3"/>
  <c r="C2543" i="3"/>
  <c r="E2542" i="3"/>
  <c r="C2542" i="3"/>
  <c r="D2542" i="3" s="1"/>
  <c r="D2541" i="3"/>
  <c r="C2541" i="3"/>
  <c r="E2541" i="3" s="1"/>
  <c r="D2540" i="3"/>
  <c r="C2540" i="3"/>
  <c r="E2540" i="3" s="1"/>
  <c r="C2539" i="3"/>
  <c r="E2539" i="3" s="1"/>
  <c r="D2538" i="3"/>
  <c r="C2538" i="3"/>
  <c r="E2538" i="3" s="1"/>
  <c r="E2537" i="3"/>
  <c r="D2537" i="3"/>
  <c r="C2537" i="3"/>
  <c r="C2536" i="3"/>
  <c r="D2536" i="3" s="1"/>
  <c r="C2535" i="3"/>
  <c r="E2535" i="3" s="1"/>
  <c r="E2534" i="3"/>
  <c r="C2534" i="3"/>
  <c r="D2534" i="3" s="1"/>
  <c r="C2533" i="3"/>
  <c r="E2533" i="3" s="1"/>
  <c r="C2532" i="3"/>
  <c r="E2531" i="3"/>
  <c r="D2531" i="3"/>
  <c r="C2531" i="3"/>
  <c r="C2530" i="3"/>
  <c r="D2530" i="3" s="1"/>
  <c r="D2529" i="3"/>
  <c r="C2529" i="3"/>
  <c r="E2529" i="3" s="1"/>
  <c r="D2528" i="3"/>
  <c r="C2528" i="3"/>
  <c r="E2528" i="3" s="1"/>
  <c r="C2527" i="3"/>
  <c r="C2526" i="3"/>
  <c r="E2526" i="3" s="1"/>
  <c r="E2525" i="3"/>
  <c r="D2525" i="3"/>
  <c r="C2525" i="3"/>
  <c r="C2524" i="3"/>
  <c r="D2524" i="3" s="1"/>
  <c r="D2523" i="3"/>
  <c r="C2523" i="3"/>
  <c r="E2523" i="3" s="1"/>
  <c r="C2522" i="3"/>
  <c r="E2522" i="3" s="1"/>
  <c r="D2521" i="3"/>
  <c r="C2521" i="3"/>
  <c r="E2521" i="3" s="1"/>
  <c r="C2520" i="3"/>
  <c r="E2520" i="3" s="1"/>
  <c r="C2519" i="3"/>
  <c r="E2519" i="3" s="1"/>
  <c r="C2518" i="3"/>
  <c r="C2517" i="3"/>
  <c r="E2517" i="3" s="1"/>
  <c r="E2516" i="3"/>
  <c r="C2516" i="3"/>
  <c r="D2516" i="3" s="1"/>
  <c r="D2515" i="3"/>
  <c r="C2515" i="3"/>
  <c r="E2515" i="3" s="1"/>
  <c r="C2514" i="3"/>
  <c r="E2514" i="3" s="1"/>
  <c r="E2513" i="3"/>
  <c r="D2513" i="3"/>
  <c r="C2513" i="3"/>
  <c r="C2512" i="3"/>
  <c r="E2512" i="3" s="1"/>
  <c r="E2511" i="3"/>
  <c r="D2511" i="3"/>
  <c r="C2511" i="3"/>
  <c r="C2510" i="3"/>
  <c r="E2510" i="3" s="1"/>
  <c r="D2509" i="3"/>
  <c r="C2509" i="3"/>
  <c r="E2509" i="3" s="1"/>
  <c r="C2508" i="3"/>
  <c r="E2508" i="3" s="1"/>
  <c r="C2507" i="3"/>
  <c r="E2507" i="3" s="1"/>
  <c r="C2506" i="3"/>
  <c r="C2505" i="3"/>
  <c r="E2505" i="3" s="1"/>
  <c r="E2504" i="3"/>
  <c r="C2504" i="3"/>
  <c r="D2504" i="3" s="1"/>
  <c r="D2503" i="3"/>
  <c r="C2503" i="3"/>
  <c r="E2503" i="3" s="1"/>
  <c r="C2502" i="3"/>
  <c r="E2502" i="3" s="1"/>
  <c r="E2501" i="3"/>
  <c r="D2501" i="3"/>
  <c r="C2501" i="3"/>
  <c r="C2500" i="3"/>
  <c r="E2500" i="3" s="1"/>
  <c r="E2499" i="3"/>
  <c r="D2499" i="3"/>
  <c r="C2499" i="3"/>
  <c r="C2498" i="3"/>
  <c r="E2498" i="3" s="1"/>
  <c r="D2497" i="3"/>
  <c r="C2497" i="3"/>
  <c r="E2497" i="3" s="1"/>
  <c r="C2496" i="3"/>
  <c r="E2496" i="3" s="1"/>
  <c r="C2495" i="3"/>
  <c r="E2495" i="3" s="1"/>
  <c r="C2494" i="3"/>
  <c r="C2493" i="3"/>
  <c r="E2493" i="3" s="1"/>
  <c r="E2492" i="3"/>
  <c r="C2492" i="3"/>
  <c r="D2492" i="3" s="1"/>
  <c r="D2491" i="3"/>
  <c r="C2491" i="3"/>
  <c r="E2491" i="3" s="1"/>
  <c r="C2490" i="3"/>
  <c r="E2490" i="3" s="1"/>
  <c r="E2489" i="3"/>
  <c r="D2489" i="3"/>
  <c r="C2489" i="3"/>
  <c r="C2488" i="3"/>
  <c r="E2488" i="3" s="1"/>
  <c r="E2487" i="3"/>
  <c r="D2487" i="3"/>
  <c r="C2487" i="3"/>
  <c r="C2486" i="3"/>
  <c r="E2486" i="3" s="1"/>
  <c r="D2485" i="3"/>
  <c r="C2485" i="3"/>
  <c r="E2485" i="3" s="1"/>
  <c r="C2484" i="3"/>
  <c r="E2484" i="3" s="1"/>
  <c r="C2483" i="3"/>
  <c r="E2483" i="3" s="1"/>
  <c r="C2482" i="3"/>
  <c r="C2481" i="3"/>
  <c r="E2481" i="3" s="1"/>
  <c r="E2480" i="3"/>
  <c r="C2480" i="3"/>
  <c r="D2480" i="3" s="1"/>
  <c r="D2479" i="3"/>
  <c r="C2479" i="3"/>
  <c r="E2479" i="3" s="1"/>
  <c r="C2478" i="3"/>
  <c r="E2478" i="3" s="1"/>
  <c r="E2477" i="3"/>
  <c r="D2477" i="3"/>
  <c r="C2477" i="3"/>
  <c r="C2476" i="3"/>
  <c r="E2476" i="3" s="1"/>
  <c r="E2475" i="3"/>
  <c r="D2475" i="3"/>
  <c r="C2475" i="3"/>
  <c r="C2474" i="3"/>
  <c r="E2474" i="3" s="1"/>
  <c r="D2473" i="3"/>
  <c r="C2473" i="3"/>
  <c r="E2473" i="3" s="1"/>
  <c r="C2472" i="3"/>
  <c r="E2472" i="3" s="1"/>
  <c r="D2471" i="3"/>
  <c r="C2471" i="3"/>
  <c r="E2471" i="3" s="1"/>
  <c r="E2470" i="3"/>
  <c r="C2470" i="3"/>
  <c r="D2470" i="3" s="1"/>
  <c r="C2469" i="3"/>
  <c r="E2469" i="3" s="1"/>
  <c r="E2468" i="3"/>
  <c r="C2468" i="3"/>
  <c r="D2468" i="3" s="1"/>
  <c r="D2467" i="3"/>
  <c r="C2467" i="3"/>
  <c r="E2467" i="3" s="1"/>
  <c r="C2466" i="3"/>
  <c r="E2466" i="3" s="1"/>
  <c r="E2465" i="3"/>
  <c r="D2465" i="3"/>
  <c r="C2465" i="3"/>
  <c r="C2464" i="3"/>
  <c r="E2464" i="3" s="1"/>
  <c r="E2463" i="3"/>
  <c r="D2463" i="3"/>
  <c r="C2463" i="3"/>
  <c r="C2462" i="3"/>
  <c r="D2461" i="3"/>
  <c r="C2461" i="3"/>
  <c r="E2461" i="3" s="1"/>
  <c r="C2460" i="3"/>
  <c r="D2460" i="3" s="1"/>
  <c r="D2459" i="3"/>
  <c r="C2459" i="3"/>
  <c r="E2459" i="3" s="1"/>
  <c r="C2458" i="3"/>
  <c r="D2458" i="3" s="1"/>
  <c r="C2457" i="3"/>
  <c r="E2457" i="3" s="1"/>
  <c r="E2456" i="3"/>
  <c r="C2456" i="3"/>
  <c r="D2456" i="3" s="1"/>
  <c r="E2455" i="3"/>
  <c r="D2455" i="3"/>
  <c r="C2455" i="3"/>
  <c r="C2454" i="3"/>
  <c r="E2454" i="3" s="1"/>
  <c r="E2453" i="3"/>
  <c r="D2453" i="3"/>
  <c r="C2453" i="3"/>
  <c r="C2452" i="3"/>
  <c r="E2452" i="3" s="1"/>
  <c r="E2451" i="3"/>
  <c r="D2451" i="3"/>
  <c r="C2451" i="3"/>
  <c r="C2450" i="3"/>
  <c r="C2449" i="3"/>
  <c r="E2449" i="3" s="1"/>
  <c r="C2448" i="3"/>
  <c r="D2447" i="3"/>
  <c r="C2447" i="3"/>
  <c r="E2447" i="3" s="1"/>
  <c r="E2446" i="3"/>
  <c r="C2446" i="3"/>
  <c r="D2446" i="3" s="1"/>
  <c r="C2445" i="3"/>
  <c r="E2445" i="3" s="1"/>
  <c r="E2444" i="3"/>
  <c r="C2444" i="3"/>
  <c r="D2444" i="3" s="1"/>
  <c r="E2443" i="3"/>
  <c r="D2443" i="3"/>
  <c r="C2443" i="3"/>
  <c r="C2442" i="3"/>
  <c r="E2442" i="3" s="1"/>
  <c r="E2441" i="3"/>
  <c r="D2441" i="3"/>
  <c r="C2441" i="3"/>
  <c r="C2440" i="3"/>
  <c r="E2440" i="3" s="1"/>
  <c r="E2439" i="3"/>
  <c r="D2439" i="3"/>
  <c r="C2439" i="3"/>
  <c r="C2438" i="3"/>
  <c r="C2437" i="3"/>
  <c r="E2437" i="3" s="1"/>
  <c r="E2436" i="3"/>
  <c r="C2436" i="3"/>
  <c r="D2436" i="3" s="1"/>
  <c r="D2435" i="3"/>
  <c r="C2435" i="3"/>
  <c r="E2435" i="3" s="1"/>
  <c r="C2434" i="3"/>
  <c r="D2434" i="3" s="1"/>
  <c r="C2433" i="3"/>
  <c r="E2433" i="3" s="1"/>
  <c r="E2432" i="3"/>
  <c r="C2432" i="3"/>
  <c r="D2432" i="3" s="1"/>
  <c r="E2431" i="3"/>
  <c r="D2431" i="3"/>
  <c r="C2431" i="3"/>
  <c r="C2430" i="3"/>
  <c r="E2430" i="3" s="1"/>
  <c r="E2429" i="3"/>
  <c r="D2429" i="3"/>
  <c r="C2429" i="3"/>
  <c r="C2428" i="3"/>
  <c r="E2428" i="3" s="1"/>
  <c r="E2427" i="3"/>
  <c r="D2427" i="3"/>
  <c r="C2427" i="3"/>
  <c r="C2426" i="3"/>
  <c r="E2426" i="3" s="1"/>
  <c r="C2425" i="3"/>
  <c r="E2425" i="3" s="1"/>
  <c r="C2424" i="3"/>
  <c r="E2424" i="3" s="1"/>
  <c r="C2423" i="3"/>
  <c r="E2423" i="3" s="1"/>
  <c r="E2422" i="3"/>
  <c r="C2422" i="3"/>
  <c r="D2422" i="3" s="1"/>
  <c r="C2421" i="3"/>
  <c r="E2420" i="3"/>
  <c r="C2420" i="3"/>
  <c r="D2420" i="3" s="1"/>
  <c r="C2419" i="3"/>
  <c r="C2418" i="3"/>
  <c r="E2418" i="3" s="1"/>
  <c r="D2417" i="3"/>
  <c r="C2417" i="3"/>
  <c r="E2417" i="3" s="1"/>
  <c r="C2416" i="3"/>
  <c r="E2416" i="3" s="1"/>
  <c r="E2415" i="3"/>
  <c r="D2415" i="3"/>
  <c r="C2415" i="3"/>
  <c r="C2414" i="3"/>
  <c r="E2414" i="3" s="1"/>
  <c r="C2413" i="3"/>
  <c r="E2413" i="3" s="1"/>
  <c r="E2412" i="3"/>
  <c r="C2412" i="3"/>
  <c r="D2412" i="3" s="1"/>
  <c r="E2411" i="3"/>
  <c r="C2411" i="3"/>
  <c r="D2411" i="3" s="1"/>
  <c r="C2410" i="3"/>
  <c r="C2409" i="3"/>
  <c r="E2408" i="3"/>
  <c r="C2408" i="3"/>
  <c r="D2408" i="3" s="1"/>
  <c r="D2407" i="3"/>
  <c r="C2407" i="3"/>
  <c r="E2407" i="3" s="1"/>
  <c r="E2406" i="3"/>
  <c r="D2406" i="3"/>
  <c r="C2406" i="3"/>
  <c r="C2405" i="3"/>
  <c r="C2404" i="3"/>
  <c r="E2404" i="3" s="1"/>
  <c r="E2403" i="3"/>
  <c r="D2403" i="3"/>
  <c r="C2403" i="3"/>
  <c r="C2402" i="3"/>
  <c r="E2402" i="3" s="1"/>
  <c r="C2401" i="3"/>
  <c r="E2401" i="3" s="1"/>
  <c r="C2400" i="3"/>
  <c r="E2400" i="3" s="1"/>
  <c r="C2399" i="3"/>
  <c r="D2398" i="3"/>
  <c r="C2398" i="3"/>
  <c r="E2398" i="3" s="1"/>
  <c r="E2397" i="3"/>
  <c r="D2397" i="3"/>
  <c r="C2397" i="3"/>
  <c r="C2396" i="3"/>
  <c r="E2396" i="3" s="1"/>
  <c r="C2395" i="3"/>
  <c r="E2395" i="3" s="1"/>
  <c r="D2394" i="3"/>
  <c r="C2394" i="3"/>
  <c r="E2394" i="3" s="1"/>
  <c r="C2393" i="3"/>
  <c r="E2393" i="3" s="1"/>
  <c r="C2392" i="3"/>
  <c r="E2392" i="3" s="1"/>
  <c r="C2391" i="3"/>
  <c r="E2391" i="3" s="1"/>
  <c r="E2390" i="3"/>
  <c r="C2390" i="3"/>
  <c r="D2390" i="3" s="1"/>
  <c r="C2389" i="3"/>
  <c r="C2388" i="3"/>
  <c r="E2388" i="3" s="1"/>
  <c r="C2387" i="3"/>
  <c r="D2387" i="3" s="1"/>
  <c r="D2386" i="3"/>
  <c r="C2386" i="3"/>
  <c r="E2386" i="3" s="1"/>
  <c r="E2385" i="3"/>
  <c r="D2385" i="3"/>
  <c r="C2385" i="3"/>
  <c r="C2384" i="3"/>
  <c r="E2384" i="3" s="1"/>
  <c r="C2383" i="3"/>
  <c r="E2383" i="3" s="1"/>
  <c r="D2382" i="3"/>
  <c r="C2382" i="3"/>
  <c r="E2382" i="3" s="1"/>
  <c r="C2381" i="3"/>
  <c r="E2381" i="3" s="1"/>
  <c r="C2380" i="3"/>
  <c r="E2380" i="3" s="1"/>
  <c r="C2379" i="3"/>
  <c r="E2379" i="3" s="1"/>
  <c r="E2378" i="3"/>
  <c r="C2378" i="3"/>
  <c r="D2378" i="3" s="1"/>
  <c r="C2377" i="3"/>
  <c r="C2376" i="3"/>
  <c r="E2376" i="3" s="1"/>
  <c r="E2375" i="3"/>
  <c r="C2375" i="3"/>
  <c r="D2375" i="3" s="1"/>
  <c r="D2374" i="3"/>
  <c r="C2374" i="3"/>
  <c r="E2374" i="3" s="1"/>
  <c r="E2373" i="3"/>
  <c r="D2373" i="3"/>
  <c r="C2373" i="3"/>
  <c r="C2372" i="3"/>
  <c r="E2372" i="3" s="1"/>
  <c r="E2371" i="3"/>
  <c r="D2371" i="3"/>
  <c r="C2371" i="3"/>
  <c r="C2370" i="3"/>
  <c r="E2370" i="3" s="1"/>
  <c r="C2369" i="3"/>
  <c r="E2369" i="3" s="1"/>
  <c r="C2368" i="3"/>
  <c r="E2368" i="3" s="1"/>
  <c r="E2367" i="3"/>
  <c r="C2367" i="3"/>
  <c r="D2367" i="3" s="1"/>
  <c r="E2366" i="3"/>
  <c r="C2366" i="3"/>
  <c r="D2366" i="3" s="1"/>
  <c r="C2365" i="3"/>
  <c r="C2364" i="3"/>
  <c r="E2364" i="3" s="1"/>
  <c r="C2363" i="3"/>
  <c r="D2362" i="3"/>
  <c r="C2362" i="3"/>
  <c r="E2362" i="3" s="1"/>
  <c r="E2361" i="3"/>
  <c r="D2361" i="3"/>
  <c r="C2361" i="3"/>
  <c r="C2360" i="3"/>
  <c r="E2360" i="3" s="1"/>
  <c r="E2359" i="3"/>
  <c r="D2359" i="3"/>
  <c r="C2359" i="3"/>
  <c r="C2358" i="3"/>
  <c r="E2358" i="3" s="1"/>
  <c r="C2357" i="3"/>
  <c r="E2357" i="3" s="1"/>
  <c r="E2356" i="3"/>
  <c r="D2356" i="3"/>
  <c r="C2356" i="3"/>
  <c r="E2355" i="3"/>
  <c r="C2355" i="3"/>
  <c r="D2355" i="3" s="1"/>
  <c r="E2354" i="3"/>
  <c r="C2354" i="3"/>
  <c r="D2354" i="3" s="1"/>
  <c r="C2353" i="3"/>
  <c r="C2352" i="3"/>
  <c r="E2352" i="3" s="1"/>
  <c r="C2351" i="3"/>
  <c r="E2351" i="3" s="1"/>
  <c r="D2350" i="3"/>
  <c r="C2350" i="3"/>
  <c r="E2350" i="3" s="1"/>
  <c r="E2349" i="3"/>
  <c r="D2349" i="3"/>
  <c r="C2349" i="3"/>
  <c r="C2348" i="3"/>
  <c r="C2347" i="3"/>
  <c r="E2347" i="3" s="1"/>
  <c r="C2346" i="3"/>
  <c r="E2346" i="3" s="1"/>
  <c r="C2345" i="3"/>
  <c r="E2345" i="3" s="1"/>
  <c r="D2344" i="3"/>
  <c r="C2344" i="3"/>
  <c r="E2344" i="3" s="1"/>
  <c r="E2343" i="3"/>
  <c r="C2343" i="3"/>
  <c r="D2343" i="3" s="1"/>
  <c r="E2342" i="3"/>
  <c r="C2342" i="3"/>
  <c r="D2342" i="3" s="1"/>
  <c r="C2341" i="3"/>
  <c r="E2341" i="3" s="1"/>
  <c r="C2340" i="3"/>
  <c r="E2340" i="3" s="1"/>
  <c r="E2339" i="3"/>
  <c r="C2339" i="3"/>
  <c r="D2339" i="3" s="1"/>
  <c r="D2338" i="3"/>
  <c r="C2338" i="3"/>
  <c r="E2338" i="3" s="1"/>
  <c r="E2337" i="3"/>
  <c r="D2337" i="3"/>
  <c r="C2337" i="3"/>
  <c r="C2336" i="3"/>
  <c r="C2335" i="3"/>
  <c r="E2335" i="3" s="1"/>
  <c r="E2334" i="3"/>
  <c r="D2334" i="3"/>
  <c r="C2334" i="3"/>
  <c r="C2333" i="3"/>
  <c r="E2333" i="3" s="1"/>
  <c r="E2332" i="3"/>
  <c r="D2332" i="3"/>
  <c r="C2332" i="3"/>
  <c r="E2331" i="3"/>
  <c r="C2331" i="3"/>
  <c r="D2331" i="3" s="1"/>
  <c r="E2330" i="3"/>
  <c r="C2330" i="3"/>
  <c r="D2330" i="3" s="1"/>
  <c r="C2329" i="3"/>
  <c r="C2328" i="3"/>
  <c r="E2328" i="3" s="1"/>
  <c r="C2327" i="3"/>
  <c r="E2327" i="3" s="1"/>
  <c r="D2326" i="3"/>
  <c r="C2326" i="3"/>
  <c r="E2326" i="3" s="1"/>
  <c r="E2325" i="3"/>
  <c r="D2325" i="3"/>
  <c r="C2325" i="3"/>
  <c r="C2324" i="3"/>
  <c r="C2323" i="3"/>
  <c r="E2323" i="3" s="1"/>
  <c r="E2322" i="3"/>
  <c r="D2322" i="3"/>
  <c r="C2322" i="3"/>
  <c r="C2321" i="3"/>
  <c r="E2320" i="3"/>
  <c r="D2320" i="3"/>
  <c r="C2320" i="3"/>
  <c r="E2319" i="3"/>
  <c r="C2319" i="3"/>
  <c r="D2319" i="3" s="1"/>
  <c r="E2318" i="3"/>
  <c r="C2318" i="3"/>
  <c r="D2318" i="3" s="1"/>
  <c r="C2317" i="3"/>
  <c r="C2316" i="3"/>
  <c r="E2316" i="3" s="1"/>
  <c r="C2315" i="3"/>
  <c r="E2315" i="3" s="1"/>
  <c r="D2314" i="3"/>
  <c r="C2314" i="3"/>
  <c r="E2314" i="3" s="1"/>
  <c r="E2313" i="3"/>
  <c r="D2313" i="3"/>
  <c r="C2313" i="3"/>
  <c r="D2312" i="3"/>
  <c r="C2312" i="3"/>
  <c r="E2312" i="3" s="1"/>
  <c r="E2311" i="3"/>
  <c r="C2311" i="3"/>
  <c r="D2311" i="3" s="1"/>
  <c r="C2310" i="3"/>
  <c r="E2310" i="3" s="1"/>
  <c r="C2309" i="3"/>
  <c r="C2308" i="3"/>
  <c r="E2308" i="3" s="1"/>
  <c r="C2307" i="3"/>
  <c r="D2307" i="3" s="1"/>
  <c r="E2306" i="3"/>
  <c r="C2306" i="3"/>
  <c r="D2306" i="3" s="1"/>
  <c r="C2305" i="3"/>
  <c r="E2305" i="3" s="1"/>
  <c r="C2304" i="3"/>
  <c r="E2304" i="3" s="1"/>
  <c r="C2303" i="3"/>
  <c r="E2303" i="3" s="1"/>
  <c r="D2302" i="3"/>
  <c r="C2302" i="3"/>
  <c r="E2302" i="3" s="1"/>
  <c r="E2301" i="3"/>
  <c r="D2301" i="3"/>
  <c r="C2301" i="3"/>
  <c r="D2300" i="3"/>
  <c r="C2300" i="3"/>
  <c r="E2300" i="3" s="1"/>
  <c r="D2299" i="3"/>
  <c r="C2299" i="3"/>
  <c r="E2299" i="3" s="1"/>
  <c r="C2298" i="3"/>
  <c r="E2298" i="3" s="1"/>
  <c r="C2297" i="3"/>
  <c r="E2296" i="3"/>
  <c r="C2296" i="3"/>
  <c r="D2296" i="3" s="1"/>
  <c r="E2295" i="3"/>
  <c r="D2295" i="3"/>
  <c r="C2295" i="3"/>
  <c r="E2294" i="3"/>
  <c r="C2294" i="3"/>
  <c r="D2294" i="3" s="1"/>
  <c r="C2293" i="3"/>
  <c r="E2293" i="3" s="1"/>
  <c r="C2292" i="3"/>
  <c r="E2292" i="3" s="1"/>
  <c r="C2291" i="3"/>
  <c r="E2291" i="3" s="1"/>
  <c r="C2290" i="3"/>
  <c r="E2290" i="3" s="1"/>
  <c r="E2289" i="3"/>
  <c r="D2289" i="3"/>
  <c r="C2289" i="3"/>
  <c r="E2288" i="3"/>
  <c r="D2288" i="3"/>
  <c r="C2288" i="3"/>
  <c r="C2287" i="3"/>
  <c r="E2287" i="3" s="1"/>
  <c r="C2286" i="3"/>
  <c r="E2286" i="3" s="1"/>
  <c r="C2285" i="3"/>
  <c r="E2284" i="3"/>
  <c r="C2284" i="3"/>
  <c r="D2284" i="3" s="1"/>
  <c r="E2283" i="3"/>
  <c r="D2283" i="3"/>
  <c r="C2283" i="3"/>
  <c r="E2282" i="3"/>
  <c r="C2282" i="3"/>
  <c r="D2282" i="3" s="1"/>
  <c r="C2281" i="3"/>
  <c r="E2281" i="3" s="1"/>
  <c r="C2280" i="3"/>
  <c r="E2280" i="3" s="1"/>
  <c r="C2279" i="3"/>
  <c r="E2279" i="3" s="1"/>
  <c r="C2278" i="3"/>
  <c r="E2278" i="3" s="1"/>
  <c r="E2277" i="3"/>
  <c r="D2277" i="3"/>
  <c r="C2277" i="3"/>
  <c r="E2276" i="3"/>
  <c r="D2276" i="3"/>
  <c r="C2276" i="3"/>
  <c r="E2275" i="3"/>
  <c r="D2275" i="3"/>
  <c r="C2275" i="3"/>
  <c r="C2274" i="3"/>
  <c r="E2274" i="3" s="1"/>
  <c r="C2273" i="3"/>
  <c r="C2272" i="3"/>
  <c r="E2272" i="3" s="1"/>
  <c r="C2271" i="3"/>
  <c r="E2271" i="3" s="1"/>
  <c r="E2270" i="3"/>
  <c r="C2270" i="3"/>
  <c r="D2270" i="3" s="1"/>
  <c r="C2269" i="3"/>
  <c r="E2269" i="3" s="1"/>
  <c r="C2268" i="3"/>
  <c r="E2267" i="3"/>
  <c r="D2267" i="3"/>
  <c r="C2267" i="3"/>
  <c r="C2266" i="3"/>
  <c r="E2266" i="3" s="1"/>
  <c r="E2265" i="3"/>
  <c r="D2265" i="3"/>
  <c r="C2265" i="3"/>
  <c r="C2264" i="3"/>
  <c r="E2264" i="3" s="1"/>
  <c r="E2263" i="3"/>
  <c r="C2263" i="3"/>
  <c r="D2263" i="3" s="1"/>
  <c r="D2262" i="3"/>
  <c r="C2262" i="3"/>
  <c r="E2262" i="3" s="1"/>
  <c r="C2261" i="3"/>
  <c r="E2261" i="3" s="1"/>
  <c r="C2260" i="3"/>
  <c r="E2260" i="3" s="1"/>
  <c r="E2259" i="3"/>
  <c r="D2259" i="3"/>
  <c r="C2259" i="3"/>
  <c r="E2258" i="3"/>
  <c r="C2258" i="3"/>
  <c r="D2258" i="3" s="1"/>
  <c r="E2257" i="3"/>
  <c r="D2257" i="3"/>
  <c r="C2257" i="3"/>
  <c r="C2256" i="3"/>
  <c r="E2256" i="3" s="1"/>
  <c r="C2255" i="3"/>
  <c r="E2255" i="3" s="1"/>
  <c r="D2254" i="3"/>
  <c r="C2254" i="3"/>
  <c r="E2254" i="3" s="1"/>
  <c r="E2253" i="3"/>
  <c r="D2253" i="3"/>
  <c r="C2253" i="3"/>
  <c r="C2252" i="3"/>
  <c r="C2251" i="3"/>
  <c r="E2251" i="3" s="1"/>
  <c r="E2250" i="3"/>
  <c r="C2250" i="3"/>
  <c r="D2250" i="3" s="1"/>
  <c r="C2249" i="3"/>
  <c r="E2249" i="3" s="1"/>
  <c r="D2248" i="3"/>
  <c r="C2248" i="3"/>
  <c r="E2248" i="3" s="1"/>
  <c r="E2247" i="3"/>
  <c r="D2247" i="3"/>
  <c r="C2247" i="3"/>
  <c r="C2246" i="3"/>
  <c r="E2246" i="3" s="1"/>
  <c r="E2245" i="3"/>
  <c r="D2245" i="3"/>
  <c r="C2245" i="3"/>
  <c r="C2244" i="3"/>
  <c r="E2244" i="3" s="1"/>
  <c r="C2243" i="3"/>
  <c r="E2243" i="3" s="1"/>
  <c r="D2242" i="3"/>
  <c r="C2242" i="3"/>
  <c r="E2242" i="3" s="1"/>
  <c r="E2241" i="3"/>
  <c r="C2241" i="3"/>
  <c r="D2241" i="3" s="1"/>
  <c r="C2240" i="3"/>
  <c r="C2239" i="3"/>
  <c r="E2239" i="3" s="1"/>
  <c r="E2238" i="3"/>
  <c r="C2238" i="3"/>
  <c r="D2238" i="3" s="1"/>
  <c r="C2237" i="3"/>
  <c r="E2237" i="3" s="1"/>
  <c r="D2236" i="3"/>
  <c r="C2236" i="3"/>
  <c r="E2236" i="3" s="1"/>
  <c r="E2235" i="3"/>
  <c r="C2235" i="3"/>
  <c r="D2235" i="3" s="1"/>
  <c r="C2234" i="3"/>
  <c r="E2234" i="3" s="1"/>
  <c r="E2233" i="3"/>
  <c r="D2233" i="3"/>
  <c r="C2233" i="3"/>
  <c r="C2232" i="3"/>
  <c r="E2232" i="3" s="1"/>
  <c r="C2231" i="3"/>
  <c r="E2231" i="3" s="1"/>
  <c r="D2230" i="3"/>
  <c r="C2230" i="3"/>
  <c r="E2230" i="3" s="1"/>
  <c r="C2229" i="3"/>
  <c r="E2229" i="3" s="1"/>
  <c r="C2228" i="3"/>
  <c r="C2227" i="3"/>
  <c r="E2227" i="3" s="1"/>
  <c r="E2226" i="3"/>
  <c r="C2226" i="3"/>
  <c r="D2226" i="3" s="1"/>
  <c r="C2225" i="3"/>
  <c r="E2225" i="3" s="1"/>
  <c r="D2224" i="3"/>
  <c r="C2224" i="3"/>
  <c r="E2224" i="3" s="1"/>
  <c r="E2223" i="3"/>
  <c r="C2223" i="3"/>
  <c r="D2223" i="3" s="1"/>
  <c r="C2222" i="3"/>
  <c r="E2222" i="3" s="1"/>
  <c r="E2221" i="3"/>
  <c r="D2221" i="3"/>
  <c r="C2221" i="3"/>
  <c r="C2220" i="3"/>
  <c r="E2220" i="3" s="1"/>
  <c r="C2219" i="3"/>
  <c r="E2219" i="3" s="1"/>
  <c r="D2218" i="3"/>
  <c r="C2218" i="3"/>
  <c r="E2218" i="3" s="1"/>
  <c r="C2217" i="3"/>
  <c r="E2217" i="3" s="1"/>
  <c r="C2216" i="3"/>
  <c r="E2215" i="3"/>
  <c r="D2215" i="3"/>
  <c r="C2215" i="3"/>
  <c r="E2214" i="3"/>
  <c r="C2214" i="3"/>
  <c r="D2214" i="3" s="1"/>
  <c r="C2213" i="3"/>
  <c r="E2213" i="3" s="1"/>
  <c r="D2212" i="3"/>
  <c r="C2212" i="3"/>
  <c r="E2212" i="3" s="1"/>
  <c r="E2211" i="3"/>
  <c r="C2211" i="3"/>
  <c r="D2211" i="3" s="1"/>
  <c r="C2210" i="3"/>
  <c r="E2210" i="3" s="1"/>
  <c r="E2209" i="3"/>
  <c r="D2209" i="3"/>
  <c r="C2209" i="3"/>
  <c r="C2208" i="3"/>
  <c r="E2208" i="3" s="1"/>
  <c r="C2207" i="3"/>
  <c r="E2207" i="3" s="1"/>
  <c r="D2206" i="3"/>
  <c r="C2206" i="3"/>
  <c r="E2206" i="3" s="1"/>
  <c r="C2205" i="3"/>
  <c r="E2205" i="3" s="1"/>
  <c r="C2204" i="3"/>
  <c r="E2203" i="3"/>
  <c r="D2203" i="3"/>
  <c r="C2203" i="3"/>
  <c r="E2202" i="3"/>
  <c r="C2202" i="3"/>
  <c r="D2202" i="3" s="1"/>
  <c r="C2201" i="3"/>
  <c r="D2200" i="3"/>
  <c r="C2200" i="3"/>
  <c r="E2200" i="3" s="1"/>
  <c r="E2199" i="3"/>
  <c r="C2199" i="3"/>
  <c r="D2199" i="3" s="1"/>
  <c r="D2198" i="3"/>
  <c r="C2198" i="3"/>
  <c r="E2198" i="3" s="1"/>
  <c r="E2197" i="3"/>
  <c r="D2197" i="3"/>
  <c r="C2197" i="3"/>
  <c r="C2196" i="3"/>
  <c r="E2196" i="3" s="1"/>
  <c r="C2195" i="3"/>
  <c r="E2195" i="3" s="1"/>
  <c r="D2194" i="3"/>
  <c r="C2194" i="3"/>
  <c r="E2194" i="3" s="1"/>
  <c r="C2193" i="3"/>
  <c r="E2193" i="3" s="1"/>
  <c r="C2192" i="3"/>
  <c r="C2191" i="3"/>
  <c r="E2191" i="3" s="1"/>
  <c r="E2190" i="3"/>
  <c r="C2190" i="3"/>
  <c r="D2190" i="3" s="1"/>
  <c r="C2189" i="3"/>
  <c r="C2188" i="3"/>
  <c r="E2188" i="3" s="1"/>
  <c r="E2187" i="3"/>
  <c r="C2187" i="3"/>
  <c r="D2187" i="3" s="1"/>
  <c r="D2186" i="3"/>
  <c r="C2186" i="3"/>
  <c r="E2186" i="3" s="1"/>
  <c r="E2185" i="3"/>
  <c r="D2185" i="3"/>
  <c r="C2185" i="3"/>
  <c r="C2184" i="3"/>
  <c r="E2184" i="3" s="1"/>
  <c r="C2183" i="3"/>
  <c r="E2183" i="3" s="1"/>
  <c r="D2182" i="3"/>
  <c r="C2182" i="3"/>
  <c r="E2182" i="3" s="1"/>
  <c r="C2181" i="3"/>
  <c r="E2181" i="3" s="1"/>
  <c r="C2180" i="3"/>
  <c r="E2179" i="3"/>
  <c r="C2179" i="3"/>
  <c r="D2179" i="3" s="1"/>
  <c r="E2178" i="3"/>
  <c r="D2178" i="3"/>
  <c r="C2178" i="3"/>
  <c r="C2177" i="3"/>
  <c r="C2176" i="3"/>
  <c r="E2176" i="3" s="1"/>
  <c r="E2175" i="3"/>
  <c r="C2175" i="3"/>
  <c r="D2175" i="3" s="1"/>
  <c r="C2174" i="3"/>
  <c r="E2174" i="3" s="1"/>
  <c r="E2173" i="3"/>
  <c r="D2173" i="3"/>
  <c r="C2173" i="3"/>
  <c r="E2172" i="3"/>
  <c r="C2172" i="3"/>
  <c r="D2172" i="3" s="1"/>
  <c r="D2171" i="3"/>
  <c r="C2171" i="3"/>
  <c r="E2171" i="3" s="1"/>
  <c r="D2170" i="3"/>
  <c r="C2170" i="3"/>
  <c r="E2170" i="3" s="1"/>
  <c r="C2169" i="3"/>
  <c r="E2169" i="3" s="1"/>
  <c r="C2168" i="3"/>
  <c r="E2167" i="3"/>
  <c r="D2167" i="3"/>
  <c r="C2167" i="3"/>
  <c r="E2166" i="3"/>
  <c r="C2166" i="3"/>
  <c r="D2166" i="3" s="1"/>
  <c r="C2165" i="3"/>
  <c r="C2164" i="3"/>
  <c r="E2164" i="3" s="1"/>
  <c r="E2163" i="3"/>
  <c r="C2163" i="3"/>
  <c r="D2163" i="3" s="1"/>
  <c r="C2162" i="3"/>
  <c r="E2162" i="3" s="1"/>
  <c r="D2161" i="3"/>
  <c r="C2161" i="3"/>
  <c r="E2161" i="3" s="1"/>
  <c r="E2160" i="3"/>
  <c r="C2160" i="3"/>
  <c r="D2160" i="3" s="1"/>
  <c r="E2159" i="3"/>
  <c r="D2159" i="3"/>
  <c r="C2159" i="3"/>
  <c r="D2158" i="3"/>
  <c r="C2158" i="3"/>
  <c r="E2158" i="3" s="1"/>
  <c r="C2157" i="3"/>
  <c r="E2157" i="3" s="1"/>
  <c r="C2156" i="3"/>
  <c r="E2155" i="3"/>
  <c r="D2155" i="3"/>
  <c r="C2155" i="3"/>
  <c r="D2154" i="3"/>
  <c r="C2154" i="3"/>
  <c r="E2154" i="3" s="1"/>
  <c r="C2153" i="3"/>
  <c r="E2153" i="3" s="1"/>
  <c r="E2152" i="3"/>
  <c r="C2152" i="3"/>
  <c r="D2152" i="3" s="1"/>
  <c r="E2151" i="3"/>
  <c r="D2151" i="3"/>
  <c r="C2151" i="3"/>
  <c r="E2150" i="3"/>
  <c r="D2150" i="3"/>
  <c r="C2150" i="3"/>
  <c r="C2149" i="3"/>
  <c r="E2149" i="3" s="1"/>
  <c r="D2148" i="3"/>
  <c r="C2148" i="3"/>
  <c r="E2148" i="3" s="1"/>
  <c r="D2147" i="3"/>
  <c r="C2147" i="3"/>
  <c r="E2147" i="3" s="1"/>
  <c r="C2146" i="3"/>
  <c r="E2146" i="3" s="1"/>
  <c r="C2145" i="3"/>
  <c r="E2144" i="3"/>
  <c r="C2144" i="3"/>
  <c r="D2144" i="3" s="1"/>
  <c r="E2143" i="3"/>
  <c r="C2143" i="3"/>
  <c r="D2143" i="3" s="1"/>
  <c r="C2142" i="3"/>
  <c r="E2142" i="3" s="1"/>
  <c r="C2141" i="3"/>
  <c r="E2141" i="3" s="1"/>
  <c r="E2140" i="3"/>
  <c r="C2140" i="3"/>
  <c r="D2140" i="3" s="1"/>
  <c r="D2139" i="3"/>
  <c r="C2139" i="3"/>
  <c r="E2139" i="3" s="1"/>
  <c r="E2138" i="3"/>
  <c r="D2138" i="3"/>
  <c r="C2138" i="3"/>
  <c r="C2137" i="3"/>
  <c r="E2137" i="3" s="1"/>
  <c r="C2136" i="3"/>
  <c r="E2136" i="3" s="1"/>
  <c r="D2135" i="3"/>
  <c r="C2135" i="3"/>
  <c r="E2135" i="3" s="1"/>
  <c r="C2134" i="3"/>
  <c r="E2134" i="3" s="1"/>
  <c r="C2133" i="3"/>
  <c r="E2132" i="3"/>
  <c r="C2132" i="3"/>
  <c r="D2132" i="3" s="1"/>
  <c r="E2131" i="3"/>
  <c r="C2131" i="3"/>
  <c r="D2131" i="3" s="1"/>
  <c r="C2130" i="3"/>
  <c r="E2130" i="3" s="1"/>
  <c r="C2129" i="3"/>
  <c r="E2129" i="3" s="1"/>
  <c r="E2128" i="3"/>
  <c r="C2128" i="3"/>
  <c r="D2128" i="3" s="1"/>
  <c r="D2127" i="3"/>
  <c r="C2127" i="3"/>
  <c r="E2127" i="3" s="1"/>
  <c r="E2126" i="3"/>
  <c r="D2126" i="3"/>
  <c r="C2126" i="3"/>
  <c r="C2125" i="3"/>
  <c r="E2125" i="3" s="1"/>
  <c r="C2124" i="3"/>
  <c r="E2124" i="3" s="1"/>
  <c r="D2123" i="3"/>
  <c r="C2123" i="3"/>
  <c r="E2123" i="3" s="1"/>
  <c r="C2122" i="3"/>
  <c r="E2122" i="3" s="1"/>
  <c r="C2121" i="3"/>
  <c r="E2120" i="3"/>
  <c r="C2120" i="3"/>
  <c r="D2120" i="3" s="1"/>
  <c r="E2119" i="3"/>
  <c r="C2119" i="3"/>
  <c r="D2119" i="3" s="1"/>
  <c r="C2118" i="3"/>
  <c r="E2118" i="3" s="1"/>
  <c r="C2117" i="3"/>
  <c r="E2117" i="3" s="1"/>
  <c r="E2116" i="3"/>
  <c r="C2116" i="3"/>
  <c r="D2116" i="3" s="1"/>
  <c r="D2115" i="3"/>
  <c r="C2115" i="3"/>
  <c r="E2115" i="3" s="1"/>
  <c r="E2114" i="3"/>
  <c r="D2114" i="3"/>
  <c r="C2114" i="3"/>
  <c r="C2113" i="3"/>
  <c r="E2113" i="3" s="1"/>
  <c r="C2112" i="3"/>
  <c r="E2112" i="3" s="1"/>
  <c r="D2111" i="3"/>
  <c r="C2111" i="3"/>
  <c r="E2111" i="3" s="1"/>
  <c r="C2110" i="3"/>
  <c r="E2110" i="3" s="1"/>
  <c r="C2109" i="3"/>
  <c r="E2108" i="3"/>
  <c r="C2108" i="3"/>
  <c r="D2108" i="3" s="1"/>
  <c r="E2107" i="3"/>
  <c r="C2107" i="3"/>
  <c r="D2107" i="3" s="1"/>
  <c r="C2106" i="3"/>
  <c r="E2106" i="3" s="1"/>
  <c r="C2105" i="3"/>
  <c r="E2105" i="3" s="1"/>
  <c r="E2104" i="3"/>
  <c r="C2104" i="3"/>
  <c r="D2104" i="3" s="1"/>
  <c r="D2103" i="3"/>
  <c r="C2103" i="3"/>
  <c r="E2103" i="3" s="1"/>
  <c r="E2102" i="3"/>
  <c r="D2102" i="3"/>
  <c r="C2102" i="3"/>
  <c r="C2101" i="3"/>
  <c r="E2101" i="3" s="1"/>
  <c r="C2100" i="3"/>
  <c r="E2100" i="3" s="1"/>
  <c r="D2099" i="3"/>
  <c r="C2099" i="3"/>
  <c r="E2099" i="3" s="1"/>
  <c r="C2098" i="3"/>
  <c r="E2098" i="3" s="1"/>
  <c r="C2097" i="3"/>
  <c r="E2096" i="3"/>
  <c r="C2096" i="3"/>
  <c r="D2096" i="3" s="1"/>
  <c r="E2095" i="3"/>
  <c r="C2095" i="3"/>
  <c r="D2095" i="3" s="1"/>
  <c r="C2094" i="3"/>
  <c r="E2094" i="3" s="1"/>
  <c r="C2093" i="3"/>
  <c r="E2093" i="3" s="1"/>
  <c r="E2092" i="3"/>
  <c r="C2092" i="3"/>
  <c r="D2092" i="3" s="1"/>
  <c r="C2091" i="3"/>
  <c r="E2091" i="3" s="1"/>
  <c r="E2090" i="3"/>
  <c r="D2090" i="3"/>
  <c r="C2090" i="3"/>
  <c r="C2089" i="3"/>
  <c r="E2089" i="3" s="1"/>
  <c r="C2088" i="3"/>
  <c r="E2088" i="3" s="1"/>
  <c r="D2087" i="3"/>
  <c r="C2087" i="3"/>
  <c r="E2087" i="3" s="1"/>
  <c r="C2086" i="3"/>
  <c r="E2086" i="3" s="1"/>
  <c r="C2085" i="3"/>
  <c r="C2084" i="3"/>
  <c r="E2084" i="3" s="1"/>
  <c r="E2083" i="3"/>
  <c r="C2083" i="3"/>
  <c r="D2083" i="3" s="1"/>
  <c r="C2082" i="3"/>
  <c r="E2082" i="3" s="1"/>
  <c r="C2081" i="3"/>
  <c r="E2081" i="3" s="1"/>
  <c r="E2080" i="3"/>
  <c r="C2080" i="3"/>
  <c r="D2080" i="3" s="1"/>
  <c r="C2079" i="3"/>
  <c r="E2079" i="3" s="1"/>
  <c r="E2078" i="3"/>
  <c r="D2078" i="3"/>
  <c r="C2078" i="3"/>
  <c r="C2077" i="3"/>
  <c r="E2077" i="3" s="1"/>
  <c r="C2076" i="3"/>
  <c r="E2076" i="3" s="1"/>
  <c r="D2075" i="3"/>
  <c r="C2075" i="3"/>
  <c r="E2075" i="3" s="1"/>
  <c r="C2074" i="3"/>
  <c r="E2074" i="3" s="1"/>
  <c r="C2073" i="3"/>
  <c r="C2072" i="3"/>
  <c r="E2072" i="3" s="1"/>
  <c r="E2071" i="3"/>
  <c r="D2071" i="3"/>
  <c r="C2071" i="3"/>
  <c r="C2070" i="3"/>
  <c r="E2070" i="3" s="1"/>
  <c r="C2069" i="3"/>
  <c r="E2069" i="3" s="1"/>
  <c r="E2068" i="3"/>
  <c r="C2068" i="3"/>
  <c r="D2068" i="3" s="1"/>
  <c r="C2067" i="3"/>
  <c r="E2067" i="3" s="1"/>
  <c r="E2066" i="3"/>
  <c r="D2066" i="3"/>
  <c r="C2066" i="3"/>
  <c r="C2065" i="3"/>
  <c r="E2065" i="3" s="1"/>
  <c r="C2064" i="3"/>
  <c r="E2064" i="3" s="1"/>
  <c r="D2063" i="3"/>
  <c r="C2063" i="3"/>
  <c r="E2063" i="3" s="1"/>
  <c r="C2062" i="3"/>
  <c r="E2062" i="3" s="1"/>
  <c r="C2061" i="3"/>
  <c r="C2060" i="3"/>
  <c r="E2060" i="3" s="1"/>
  <c r="E2059" i="3"/>
  <c r="C2059" i="3"/>
  <c r="D2059" i="3" s="1"/>
  <c r="C2058" i="3"/>
  <c r="E2058" i="3" s="1"/>
  <c r="C2057" i="3"/>
  <c r="E2057" i="3" s="1"/>
  <c r="E2056" i="3"/>
  <c r="C2056" i="3"/>
  <c r="D2056" i="3" s="1"/>
  <c r="C2055" i="3"/>
  <c r="E2055" i="3" s="1"/>
  <c r="E2054" i="3"/>
  <c r="D2054" i="3"/>
  <c r="C2054" i="3"/>
  <c r="C2053" i="3"/>
  <c r="E2053" i="3" s="1"/>
  <c r="C2052" i="3"/>
  <c r="E2052" i="3" s="1"/>
  <c r="E2051" i="3"/>
  <c r="D2051" i="3"/>
  <c r="C2051" i="3"/>
  <c r="E2050" i="3"/>
  <c r="C2050" i="3"/>
  <c r="D2050" i="3" s="1"/>
  <c r="C2049" i="3"/>
  <c r="C2048" i="3"/>
  <c r="E2048" i="3" s="1"/>
  <c r="E2047" i="3"/>
  <c r="C2047" i="3"/>
  <c r="D2047" i="3" s="1"/>
  <c r="C2046" i="3"/>
  <c r="E2046" i="3" s="1"/>
  <c r="C2045" i="3"/>
  <c r="E2045" i="3" s="1"/>
  <c r="E2044" i="3"/>
  <c r="C2044" i="3"/>
  <c r="D2044" i="3" s="1"/>
  <c r="C2043" i="3"/>
  <c r="E2043" i="3" s="1"/>
  <c r="D2042" i="3"/>
  <c r="C2042" i="3"/>
  <c r="E2042" i="3" s="1"/>
  <c r="C2041" i="3"/>
  <c r="E2041" i="3" s="1"/>
  <c r="C2040" i="3"/>
  <c r="E2040" i="3" s="1"/>
  <c r="D2039" i="3"/>
  <c r="C2039" i="3"/>
  <c r="E2039" i="3" s="1"/>
  <c r="C2038" i="3"/>
  <c r="E2038" i="3" s="1"/>
  <c r="C2037" i="3"/>
  <c r="C2036" i="3"/>
  <c r="E2036" i="3" s="1"/>
  <c r="E2035" i="3"/>
  <c r="C2035" i="3"/>
  <c r="D2035" i="3" s="1"/>
  <c r="C2034" i="3"/>
  <c r="E2034" i="3" s="1"/>
  <c r="C2033" i="3"/>
  <c r="E2033" i="3" s="1"/>
  <c r="E2032" i="3"/>
  <c r="C2032" i="3"/>
  <c r="D2032" i="3" s="1"/>
  <c r="C2031" i="3"/>
  <c r="E2031" i="3" s="1"/>
  <c r="D2030" i="3"/>
  <c r="C2030" i="3"/>
  <c r="E2030" i="3" s="1"/>
  <c r="E2029" i="3"/>
  <c r="C2029" i="3"/>
  <c r="D2029" i="3" s="1"/>
  <c r="D2028" i="3"/>
  <c r="C2028" i="3"/>
  <c r="E2028" i="3" s="1"/>
  <c r="C2027" i="3"/>
  <c r="E2027" i="3" s="1"/>
  <c r="D2026" i="3"/>
  <c r="C2026" i="3"/>
  <c r="E2026" i="3" s="1"/>
  <c r="C2025" i="3"/>
  <c r="C2024" i="3"/>
  <c r="E2024" i="3" s="1"/>
  <c r="E2023" i="3"/>
  <c r="C2023" i="3"/>
  <c r="D2023" i="3" s="1"/>
  <c r="C2022" i="3"/>
  <c r="E2022" i="3" s="1"/>
  <c r="C2021" i="3"/>
  <c r="E2021" i="3" s="1"/>
  <c r="C2020" i="3"/>
  <c r="E2020" i="3" s="1"/>
  <c r="C2019" i="3"/>
  <c r="E2019" i="3" s="1"/>
  <c r="D2018" i="3"/>
  <c r="C2018" i="3"/>
  <c r="E2018" i="3" s="1"/>
  <c r="C2017" i="3"/>
  <c r="E2017" i="3" s="1"/>
  <c r="C2016" i="3"/>
  <c r="E2016" i="3" s="1"/>
  <c r="E2015" i="3"/>
  <c r="C2015" i="3"/>
  <c r="D2015" i="3" s="1"/>
  <c r="C2014" i="3"/>
  <c r="E2014" i="3" s="1"/>
  <c r="C2013" i="3"/>
  <c r="C2012" i="3"/>
  <c r="E2012" i="3" s="1"/>
  <c r="E2011" i="3"/>
  <c r="C2011" i="3"/>
  <c r="D2011" i="3" s="1"/>
  <c r="C2010" i="3"/>
  <c r="E2010" i="3" s="1"/>
  <c r="C2009" i="3"/>
  <c r="E2009" i="3" s="1"/>
  <c r="C2008" i="3"/>
  <c r="E2008" i="3" s="1"/>
  <c r="C2007" i="3"/>
  <c r="E2007" i="3" s="1"/>
  <c r="D2006" i="3"/>
  <c r="C2006" i="3"/>
  <c r="E2006" i="3" s="1"/>
  <c r="C2005" i="3"/>
  <c r="E2005" i="3" s="1"/>
  <c r="E2004" i="3"/>
  <c r="C2004" i="3"/>
  <c r="D2004" i="3" s="1"/>
  <c r="C2003" i="3"/>
  <c r="E2003" i="3" s="1"/>
  <c r="C2002" i="3"/>
  <c r="E2002" i="3" s="1"/>
  <c r="C2001" i="3"/>
  <c r="C2000" i="3"/>
  <c r="E2000" i="3" s="1"/>
  <c r="E1999" i="3"/>
  <c r="C1999" i="3"/>
  <c r="D1999" i="3" s="1"/>
  <c r="C1998" i="3"/>
  <c r="C1997" i="3"/>
  <c r="E1997" i="3" s="1"/>
  <c r="C1996" i="3"/>
  <c r="E1996" i="3" s="1"/>
  <c r="E1995" i="3"/>
  <c r="D1995" i="3"/>
  <c r="C1995" i="3"/>
  <c r="E1994" i="3"/>
  <c r="D1994" i="3"/>
  <c r="C1994" i="3"/>
  <c r="C1993" i="3"/>
  <c r="C1992" i="3"/>
  <c r="E1992" i="3" s="1"/>
  <c r="E1991" i="3"/>
  <c r="C1991" i="3"/>
  <c r="D1991" i="3" s="1"/>
  <c r="C1990" i="3"/>
  <c r="E1990" i="3" s="1"/>
  <c r="C1989" i="3"/>
  <c r="E1989" i="3" s="1"/>
  <c r="C1988" i="3"/>
  <c r="E1987" i="3"/>
  <c r="C1987" i="3"/>
  <c r="D1987" i="3" s="1"/>
  <c r="E1986" i="3"/>
  <c r="D1986" i="3"/>
  <c r="C1986" i="3"/>
  <c r="C1985" i="3"/>
  <c r="E1985" i="3" s="1"/>
  <c r="C1984" i="3"/>
  <c r="E1984" i="3" s="1"/>
  <c r="E1983" i="3"/>
  <c r="D1983" i="3"/>
  <c r="C1983" i="3"/>
  <c r="E1982" i="3"/>
  <c r="D1982" i="3"/>
  <c r="C1982" i="3"/>
  <c r="D1981" i="3"/>
  <c r="C1981" i="3"/>
  <c r="E1981" i="3" s="1"/>
  <c r="D1980" i="3"/>
  <c r="C1980" i="3"/>
  <c r="E1980" i="3" s="1"/>
  <c r="E1979" i="3"/>
  <c r="C1979" i="3"/>
  <c r="D1979" i="3" s="1"/>
  <c r="C1978" i="3"/>
  <c r="E1978" i="3" s="1"/>
  <c r="C1977" i="3"/>
  <c r="E1977" i="3" s="1"/>
  <c r="C1976" i="3"/>
  <c r="E1975" i="3"/>
  <c r="C1975" i="3"/>
  <c r="D1975" i="3" s="1"/>
  <c r="E1974" i="3"/>
  <c r="D1974" i="3"/>
  <c r="C1974" i="3"/>
  <c r="C1973" i="3"/>
  <c r="E1973" i="3" s="1"/>
  <c r="C1972" i="3"/>
  <c r="E1972" i="3" s="1"/>
  <c r="E1971" i="3"/>
  <c r="D1971" i="3"/>
  <c r="C1971" i="3"/>
  <c r="D1970" i="3"/>
  <c r="C1970" i="3"/>
  <c r="E1970" i="3" s="1"/>
  <c r="D1969" i="3"/>
  <c r="C1969" i="3"/>
  <c r="E1969" i="3" s="1"/>
  <c r="C1968" i="3"/>
  <c r="E1968" i="3" s="1"/>
  <c r="E1967" i="3"/>
  <c r="C1967" i="3"/>
  <c r="D1967" i="3" s="1"/>
  <c r="C1966" i="3"/>
  <c r="E1966" i="3" s="1"/>
  <c r="C1965" i="3"/>
  <c r="E1965" i="3" s="1"/>
  <c r="C1964" i="3"/>
  <c r="E1963" i="3"/>
  <c r="C1963" i="3"/>
  <c r="D1963" i="3" s="1"/>
  <c r="E1962" i="3"/>
  <c r="D1962" i="3"/>
  <c r="C1962" i="3"/>
  <c r="C1961" i="3"/>
  <c r="E1961" i="3" s="1"/>
  <c r="C1960" i="3"/>
  <c r="E1960" i="3" s="1"/>
  <c r="E1959" i="3"/>
  <c r="D1959" i="3"/>
  <c r="C1959" i="3"/>
  <c r="C1958" i="3"/>
  <c r="E1958" i="3" s="1"/>
  <c r="D1957" i="3"/>
  <c r="C1957" i="3"/>
  <c r="E1957" i="3" s="1"/>
  <c r="C1956" i="3"/>
  <c r="E1956" i="3" s="1"/>
  <c r="E1955" i="3"/>
  <c r="C1955" i="3"/>
  <c r="D1955" i="3" s="1"/>
  <c r="C1954" i="3"/>
  <c r="E1954" i="3" s="1"/>
  <c r="C1953" i="3"/>
  <c r="E1953" i="3" s="1"/>
  <c r="C1952" i="3"/>
  <c r="C1951" i="3"/>
  <c r="E1951" i="3" s="1"/>
  <c r="E1950" i="3"/>
  <c r="D1950" i="3"/>
  <c r="C1950" i="3"/>
  <c r="C1949" i="3"/>
  <c r="E1949" i="3" s="1"/>
  <c r="C1948" i="3"/>
  <c r="E1948" i="3" s="1"/>
  <c r="E1947" i="3"/>
  <c r="D1947" i="3"/>
  <c r="C1947" i="3"/>
  <c r="C1946" i="3"/>
  <c r="E1946" i="3" s="1"/>
  <c r="D1945" i="3"/>
  <c r="C1945" i="3"/>
  <c r="E1945" i="3" s="1"/>
  <c r="C1944" i="3"/>
  <c r="E1944" i="3" s="1"/>
  <c r="E1943" i="3"/>
  <c r="C1943" i="3"/>
  <c r="D1943" i="3" s="1"/>
  <c r="C1942" i="3"/>
  <c r="E1942" i="3" s="1"/>
  <c r="C1941" i="3"/>
  <c r="E1941" i="3" s="1"/>
  <c r="C1940" i="3"/>
  <c r="C1939" i="3"/>
  <c r="E1939" i="3" s="1"/>
  <c r="E1938" i="3"/>
  <c r="D1938" i="3"/>
  <c r="C1938" i="3"/>
  <c r="C1937" i="3"/>
  <c r="E1937" i="3" s="1"/>
  <c r="C1936" i="3"/>
  <c r="E1936" i="3" s="1"/>
  <c r="E1935" i="3"/>
  <c r="D1935" i="3"/>
  <c r="C1935" i="3"/>
  <c r="C1934" i="3"/>
  <c r="E1934" i="3" s="1"/>
  <c r="D1933" i="3"/>
  <c r="C1933" i="3"/>
  <c r="E1933" i="3" s="1"/>
  <c r="C1932" i="3"/>
  <c r="E1932" i="3" s="1"/>
  <c r="E1931" i="3"/>
  <c r="C1931" i="3"/>
  <c r="D1931" i="3" s="1"/>
  <c r="C1930" i="3"/>
  <c r="E1930" i="3" s="1"/>
  <c r="C1929" i="3"/>
  <c r="E1929" i="3" s="1"/>
  <c r="C1928" i="3"/>
  <c r="C1927" i="3"/>
  <c r="E1927" i="3" s="1"/>
  <c r="E1926" i="3"/>
  <c r="D1926" i="3"/>
  <c r="C1926" i="3"/>
  <c r="C1925" i="3"/>
  <c r="E1925" i="3" s="1"/>
  <c r="C1924" i="3"/>
  <c r="E1924" i="3" s="1"/>
  <c r="E1923" i="3"/>
  <c r="D1923" i="3"/>
  <c r="C1923" i="3"/>
  <c r="C1922" i="3"/>
  <c r="E1922" i="3" s="1"/>
  <c r="C1921" i="3"/>
  <c r="E1921" i="3" s="1"/>
  <c r="D1920" i="3"/>
  <c r="C1920" i="3"/>
  <c r="E1920" i="3" s="1"/>
  <c r="E1919" i="3"/>
  <c r="C1919" i="3"/>
  <c r="D1919" i="3" s="1"/>
  <c r="C1918" i="3"/>
  <c r="E1918" i="3" s="1"/>
  <c r="C1917" i="3"/>
  <c r="E1917" i="3" s="1"/>
  <c r="C1916" i="3"/>
  <c r="C1915" i="3"/>
  <c r="E1915" i="3" s="1"/>
  <c r="E1914" i="3"/>
  <c r="D1914" i="3"/>
  <c r="C1914" i="3"/>
  <c r="C1913" i="3"/>
  <c r="E1913" i="3" s="1"/>
  <c r="C1912" i="3"/>
  <c r="E1912" i="3" s="1"/>
  <c r="E1911" i="3"/>
  <c r="D1911" i="3"/>
  <c r="C1911" i="3"/>
  <c r="C1910" i="3"/>
  <c r="E1910" i="3" s="1"/>
  <c r="D1909" i="3"/>
  <c r="C1909" i="3"/>
  <c r="E1909" i="3" s="1"/>
  <c r="C1908" i="3"/>
  <c r="E1908" i="3" s="1"/>
  <c r="E1907" i="3"/>
  <c r="C1907" i="3"/>
  <c r="D1907" i="3" s="1"/>
  <c r="C1906" i="3"/>
  <c r="E1906" i="3" s="1"/>
  <c r="C1905" i="3"/>
  <c r="E1905" i="3" s="1"/>
  <c r="C1904" i="3"/>
  <c r="C1903" i="3"/>
  <c r="E1903" i="3" s="1"/>
  <c r="E1902" i="3"/>
  <c r="D1902" i="3"/>
  <c r="C1902" i="3"/>
  <c r="C1901" i="3"/>
  <c r="E1901" i="3" s="1"/>
  <c r="C1900" i="3"/>
  <c r="E1900" i="3" s="1"/>
  <c r="E1899" i="3"/>
  <c r="D1899" i="3"/>
  <c r="C1899" i="3"/>
  <c r="C1898" i="3"/>
  <c r="E1898" i="3" s="1"/>
  <c r="C1897" i="3"/>
  <c r="C1896" i="3"/>
  <c r="E1896" i="3" s="1"/>
  <c r="E1895" i="3"/>
  <c r="C1895" i="3"/>
  <c r="D1895" i="3" s="1"/>
  <c r="C1894" i="3"/>
  <c r="E1894" i="3" s="1"/>
  <c r="E1893" i="3"/>
  <c r="D1893" i="3"/>
  <c r="C1893" i="3"/>
  <c r="C1892" i="3"/>
  <c r="C1891" i="3"/>
  <c r="E1891" i="3" s="1"/>
  <c r="E1890" i="3"/>
  <c r="D1890" i="3"/>
  <c r="C1890" i="3"/>
  <c r="C1889" i="3"/>
  <c r="E1889" i="3" s="1"/>
  <c r="C1888" i="3"/>
  <c r="E1888" i="3" s="1"/>
  <c r="E1887" i="3"/>
  <c r="D1887" i="3"/>
  <c r="C1887" i="3"/>
  <c r="C1886" i="3"/>
  <c r="E1886" i="3" s="1"/>
  <c r="C1885" i="3"/>
  <c r="C1884" i="3"/>
  <c r="E1884" i="3" s="1"/>
  <c r="E1883" i="3"/>
  <c r="C1883" i="3"/>
  <c r="D1883" i="3" s="1"/>
  <c r="C1882" i="3"/>
  <c r="E1882" i="3" s="1"/>
  <c r="C1881" i="3"/>
  <c r="E1881" i="3" s="1"/>
  <c r="C1880" i="3"/>
  <c r="C1879" i="3"/>
  <c r="E1879" i="3" s="1"/>
  <c r="E1878" i="3"/>
  <c r="D1878" i="3"/>
  <c r="C1878" i="3"/>
  <c r="C1877" i="3"/>
  <c r="E1877" i="3" s="1"/>
  <c r="C1876" i="3"/>
  <c r="E1876" i="3" s="1"/>
  <c r="D1875" i="3"/>
  <c r="C1875" i="3"/>
  <c r="E1875" i="3" s="1"/>
  <c r="C1874" i="3"/>
  <c r="E1874" i="3" s="1"/>
  <c r="D1873" i="3"/>
  <c r="C1873" i="3"/>
  <c r="E1873" i="3" s="1"/>
  <c r="C1872" i="3"/>
  <c r="E1872" i="3" s="1"/>
  <c r="E1871" i="3"/>
  <c r="C1871" i="3"/>
  <c r="D1871" i="3" s="1"/>
  <c r="C1870" i="3"/>
  <c r="E1870" i="3" s="1"/>
  <c r="D1869" i="3"/>
  <c r="C1869" i="3"/>
  <c r="E1869" i="3" s="1"/>
  <c r="C1868" i="3"/>
  <c r="C1867" i="3"/>
  <c r="E1867" i="3" s="1"/>
  <c r="E1866" i="3"/>
  <c r="D1866" i="3"/>
  <c r="C1866" i="3"/>
  <c r="C1865" i="3"/>
  <c r="E1865" i="3" s="1"/>
  <c r="C1864" i="3"/>
  <c r="E1864" i="3" s="1"/>
  <c r="D1863" i="3"/>
  <c r="C1863" i="3"/>
  <c r="E1863" i="3" s="1"/>
  <c r="C1862" i="3"/>
  <c r="E1862" i="3" s="1"/>
  <c r="D1861" i="3"/>
  <c r="C1861" i="3"/>
  <c r="E1861" i="3" s="1"/>
  <c r="C1860" i="3"/>
  <c r="E1860" i="3" s="1"/>
  <c r="E1859" i="3"/>
  <c r="C1859" i="3"/>
  <c r="D1859" i="3" s="1"/>
  <c r="C1858" i="3"/>
  <c r="C1857" i="3"/>
  <c r="E1857" i="3" s="1"/>
  <c r="C1856" i="3"/>
  <c r="D1856" i="3" s="1"/>
  <c r="C1855" i="3"/>
  <c r="E1855" i="3" s="1"/>
  <c r="E1854" i="3"/>
  <c r="D1854" i="3"/>
  <c r="C1854" i="3"/>
  <c r="C1853" i="3"/>
  <c r="E1853" i="3" s="1"/>
  <c r="E1852" i="3"/>
  <c r="C1852" i="3"/>
  <c r="D1852" i="3" s="1"/>
  <c r="D1851" i="3"/>
  <c r="C1851" i="3"/>
  <c r="E1851" i="3" s="1"/>
  <c r="C1850" i="3"/>
  <c r="E1850" i="3" s="1"/>
  <c r="D1849" i="3"/>
  <c r="C1849" i="3"/>
  <c r="E1849" i="3" s="1"/>
  <c r="C1848" i="3"/>
  <c r="E1848" i="3" s="1"/>
  <c r="E1847" i="3"/>
  <c r="D1847" i="3"/>
  <c r="C1847" i="3"/>
  <c r="C1846" i="3"/>
  <c r="C1845" i="3"/>
  <c r="E1845" i="3" s="1"/>
  <c r="E1844" i="3"/>
  <c r="C1844" i="3"/>
  <c r="D1844" i="3" s="1"/>
  <c r="C1843" i="3"/>
  <c r="E1843" i="3" s="1"/>
  <c r="E1842" i="3"/>
  <c r="D1842" i="3"/>
  <c r="C1842" i="3"/>
  <c r="C1841" i="3"/>
  <c r="E1841" i="3" s="1"/>
  <c r="C1840" i="3"/>
  <c r="E1840" i="3" s="1"/>
  <c r="D1839" i="3"/>
  <c r="C1839" i="3"/>
  <c r="E1839" i="3" s="1"/>
  <c r="C1838" i="3"/>
  <c r="E1838" i="3" s="1"/>
  <c r="D1837" i="3"/>
  <c r="C1837" i="3"/>
  <c r="E1837" i="3" s="1"/>
  <c r="C1836" i="3"/>
  <c r="E1836" i="3" s="1"/>
  <c r="E1835" i="3"/>
  <c r="C1835" i="3"/>
  <c r="D1835" i="3" s="1"/>
  <c r="C1834" i="3"/>
  <c r="E1833" i="3"/>
  <c r="C1833" i="3"/>
  <c r="D1833" i="3" s="1"/>
  <c r="E1832" i="3"/>
  <c r="C1832" i="3"/>
  <c r="D1832" i="3" s="1"/>
  <c r="D1831" i="3"/>
  <c r="C1831" i="3"/>
  <c r="E1831" i="3" s="1"/>
  <c r="D1830" i="3"/>
  <c r="C1830" i="3"/>
  <c r="E1830" i="3" s="1"/>
  <c r="D1829" i="3"/>
  <c r="C1829" i="3"/>
  <c r="E1829" i="3" s="1"/>
  <c r="E1828" i="3"/>
  <c r="D1828" i="3"/>
  <c r="C1828" i="3"/>
  <c r="E1827" i="3"/>
  <c r="D1827" i="3"/>
  <c r="C1827" i="3"/>
  <c r="C1826" i="3"/>
  <c r="C1825" i="3"/>
  <c r="E1825" i="3" s="1"/>
  <c r="E1824" i="3"/>
  <c r="C1824" i="3"/>
  <c r="D1824" i="3" s="1"/>
  <c r="E1823" i="3"/>
  <c r="C1823" i="3"/>
  <c r="D1823" i="3" s="1"/>
  <c r="E1822" i="3"/>
  <c r="C1822" i="3"/>
  <c r="D1822" i="3" s="1"/>
  <c r="E1821" i="3"/>
  <c r="C1821" i="3"/>
  <c r="D1821" i="3" s="1"/>
  <c r="E1820" i="3"/>
  <c r="C1820" i="3"/>
  <c r="D1820" i="3" s="1"/>
  <c r="D1819" i="3"/>
  <c r="C1819" i="3"/>
  <c r="E1819" i="3" s="1"/>
  <c r="D1818" i="3"/>
  <c r="C1818" i="3"/>
  <c r="E1818" i="3" s="1"/>
  <c r="D1817" i="3"/>
  <c r="C1817" i="3"/>
  <c r="E1817" i="3" s="1"/>
  <c r="E1816" i="3"/>
  <c r="D1816" i="3"/>
  <c r="C1816" i="3"/>
  <c r="E1815" i="3"/>
  <c r="D1815" i="3"/>
  <c r="C1815" i="3"/>
  <c r="C1814" i="3"/>
  <c r="C1813" i="3"/>
  <c r="E1813" i="3" s="1"/>
  <c r="E1812" i="3"/>
  <c r="C1812" i="3"/>
  <c r="D1812" i="3" s="1"/>
  <c r="E1811" i="3"/>
  <c r="C1811" i="3"/>
  <c r="D1811" i="3" s="1"/>
  <c r="E1810" i="3"/>
  <c r="C1810" i="3"/>
  <c r="D1810" i="3" s="1"/>
  <c r="E1809" i="3"/>
  <c r="C1809" i="3"/>
  <c r="D1809" i="3" s="1"/>
  <c r="E1808" i="3"/>
  <c r="D1808" i="3"/>
  <c r="C1808" i="3"/>
  <c r="D1807" i="3"/>
  <c r="C1807" i="3"/>
  <c r="E1807" i="3" s="1"/>
  <c r="D1806" i="3"/>
  <c r="C1806" i="3"/>
  <c r="E1806" i="3" s="1"/>
  <c r="D1805" i="3"/>
  <c r="C1805" i="3"/>
  <c r="E1805" i="3" s="1"/>
  <c r="E1804" i="3"/>
  <c r="D1804" i="3"/>
  <c r="C1804" i="3"/>
  <c r="E1803" i="3"/>
  <c r="D1803" i="3"/>
  <c r="C1803" i="3"/>
  <c r="C1802" i="3"/>
  <c r="C1801" i="3"/>
  <c r="E1801" i="3" s="1"/>
  <c r="C1800" i="3"/>
  <c r="E1799" i="3"/>
  <c r="C1799" i="3"/>
  <c r="D1799" i="3" s="1"/>
  <c r="C1798" i="3"/>
  <c r="D1798" i="3" s="1"/>
  <c r="E1797" i="3"/>
  <c r="C1797" i="3"/>
  <c r="D1797" i="3" s="1"/>
  <c r="E1796" i="3"/>
  <c r="D1796" i="3"/>
  <c r="C1796" i="3"/>
  <c r="D1795" i="3"/>
  <c r="C1795" i="3"/>
  <c r="E1795" i="3" s="1"/>
  <c r="D1794" i="3"/>
  <c r="C1794" i="3"/>
  <c r="E1794" i="3" s="1"/>
  <c r="D1793" i="3"/>
  <c r="C1793" i="3"/>
  <c r="E1793" i="3" s="1"/>
  <c r="E1792" i="3"/>
  <c r="D1792" i="3"/>
  <c r="C1792" i="3"/>
  <c r="E1791" i="3"/>
  <c r="D1791" i="3"/>
  <c r="C1791" i="3"/>
  <c r="C1790" i="3"/>
  <c r="C1789" i="3"/>
  <c r="E1789" i="3" s="1"/>
  <c r="E1788" i="3"/>
  <c r="C1788" i="3"/>
  <c r="D1788" i="3" s="1"/>
  <c r="E1787" i="3"/>
  <c r="C1787" i="3"/>
  <c r="D1787" i="3" s="1"/>
  <c r="C1786" i="3"/>
  <c r="D1786" i="3" s="1"/>
  <c r="E1785" i="3"/>
  <c r="C1785" i="3"/>
  <c r="D1785" i="3" s="1"/>
  <c r="E1784" i="3"/>
  <c r="D1784" i="3"/>
  <c r="C1784" i="3"/>
  <c r="D1783" i="3"/>
  <c r="C1783" i="3"/>
  <c r="E1783" i="3" s="1"/>
  <c r="D1782" i="3"/>
  <c r="C1782" i="3"/>
  <c r="E1782" i="3" s="1"/>
  <c r="D1781" i="3"/>
  <c r="C1781" i="3"/>
  <c r="E1781" i="3" s="1"/>
  <c r="E1780" i="3"/>
  <c r="D1780" i="3"/>
  <c r="C1780" i="3"/>
  <c r="E1779" i="3"/>
  <c r="D1779" i="3"/>
  <c r="C1779" i="3"/>
  <c r="C1778" i="3"/>
  <c r="C1777" i="3"/>
  <c r="C1776" i="3"/>
  <c r="D1776" i="3" s="1"/>
  <c r="E1775" i="3"/>
  <c r="C1775" i="3"/>
  <c r="D1775" i="3" s="1"/>
  <c r="C1774" i="3"/>
  <c r="D1774" i="3" s="1"/>
  <c r="E1773" i="3"/>
  <c r="C1773" i="3"/>
  <c r="D1773" i="3" s="1"/>
  <c r="E1772" i="3"/>
  <c r="D1772" i="3"/>
  <c r="C1772" i="3"/>
  <c r="D1771" i="3"/>
  <c r="C1771" i="3"/>
  <c r="E1771" i="3" s="1"/>
  <c r="D1770" i="3"/>
  <c r="C1770" i="3"/>
  <c r="E1770" i="3" s="1"/>
  <c r="D1769" i="3"/>
  <c r="C1769" i="3"/>
  <c r="E1769" i="3" s="1"/>
  <c r="E1768" i="3"/>
  <c r="D1768" i="3"/>
  <c r="C1768" i="3"/>
  <c r="E1767" i="3"/>
  <c r="D1767" i="3"/>
  <c r="C1767" i="3"/>
  <c r="C1766" i="3"/>
  <c r="C1765" i="3"/>
  <c r="C1764" i="3"/>
  <c r="D1764" i="3" s="1"/>
  <c r="E1763" i="3"/>
  <c r="C1763" i="3"/>
  <c r="D1763" i="3" s="1"/>
  <c r="E1762" i="3"/>
  <c r="C1762" i="3"/>
  <c r="D1762" i="3" s="1"/>
  <c r="E1761" i="3"/>
  <c r="C1761" i="3"/>
  <c r="D1761" i="3" s="1"/>
  <c r="E1760" i="3"/>
  <c r="C1760" i="3"/>
  <c r="D1760" i="3" s="1"/>
  <c r="D1759" i="3"/>
  <c r="C1759" i="3"/>
  <c r="E1759" i="3" s="1"/>
  <c r="D1758" i="3"/>
  <c r="C1758" i="3"/>
  <c r="E1758" i="3" s="1"/>
  <c r="D1757" i="3"/>
  <c r="C1757" i="3"/>
  <c r="E1757" i="3" s="1"/>
  <c r="D1756" i="3"/>
  <c r="C1756" i="3"/>
  <c r="E1756" i="3" s="1"/>
  <c r="E1755" i="3"/>
  <c r="D1755" i="3"/>
  <c r="C1755" i="3"/>
  <c r="C1754" i="3"/>
  <c r="C1753" i="3"/>
  <c r="E1752" i="3"/>
  <c r="C1752" i="3"/>
  <c r="D1752" i="3" s="1"/>
  <c r="E1751" i="3"/>
  <c r="C1751" i="3"/>
  <c r="D1751" i="3" s="1"/>
  <c r="C1750" i="3"/>
  <c r="D1750" i="3" s="1"/>
  <c r="E1749" i="3"/>
  <c r="C1749" i="3"/>
  <c r="D1749" i="3" s="1"/>
  <c r="E1748" i="3"/>
  <c r="C1748" i="3"/>
  <c r="D1748" i="3" s="1"/>
  <c r="D1747" i="3"/>
  <c r="C1747" i="3"/>
  <c r="E1747" i="3" s="1"/>
  <c r="D1746" i="3"/>
  <c r="C1746" i="3"/>
  <c r="E1746" i="3" s="1"/>
  <c r="D1745" i="3"/>
  <c r="C1745" i="3"/>
  <c r="E1745" i="3" s="1"/>
  <c r="D1744" i="3"/>
  <c r="C1744" i="3"/>
  <c r="E1744" i="3" s="1"/>
  <c r="E1743" i="3"/>
  <c r="D1743" i="3"/>
  <c r="C1743" i="3"/>
  <c r="C1742" i="3"/>
  <c r="C1741" i="3"/>
  <c r="E1740" i="3"/>
  <c r="C1740" i="3"/>
  <c r="D1740" i="3" s="1"/>
  <c r="E1739" i="3"/>
  <c r="C1739" i="3"/>
  <c r="D1739" i="3" s="1"/>
  <c r="C1738" i="3"/>
  <c r="D1738" i="3" s="1"/>
  <c r="E1737" i="3"/>
  <c r="C1737" i="3"/>
  <c r="D1737" i="3" s="1"/>
  <c r="E1736" i="3"/>
  <c r="C1736" i="3"/>
  <c r="D1736" i="3" s="1"/>
  <c r="E1735" i="3"/>
  <c r="D1735" i="3"/>
  <c r="C1735" i="3"/>
  <c r="D1734" i="3"/>
  <c r="C1734" i="3"/>
  <c r="E1734" i="3" s="1"/>
  <c r="D1733" i="3"/>
  <c r="C1733" i="3"/>
  <c r="E1733" i="3" s="1"/>
  <c r="D1732" i="3"/>
  <c r="C1732" i="3"/>
  <c r="E1732" i="3" s="1"/>
  <c r="E1731" i="3"/>
  <c r="D1731" i="3"/>
  <c r="C1731" i="3"/>
  <c r="C1730" i="3"/>
  <c r="C1729" i="3"/>
  <c r="E1728" i="3"/>
  <c r="C1728" i="3"/>
  <c r="D1728" i="3" s="1"/>
  <c r="E1727" i="3"/>
  <c r="C1727" i="3"/>
  <c r="D1727" i="3" s="1"/>
  <c r="E1726" i="3"/>
  <c r="C1726" i="3"/>
  <c r="D1726" i="3" s="1"/>
  <c r="E1725" i="3"/>
  <c r="C1725" i="3"/>
  <c r="D1725" i="3" s="1"/>
  <c r="E1724" i="3"/>
  <c r="C1724" i="3"/>
  <c r="D1724" i="3" s="1"/>
  <c r="D1723" i="3"/>
  <c r="C1723" i="3"/>
  <c r="E1723" i="3" s="1"/>
  <c r="D1722" i="3"/>
  <c r="C1722" i="3"/>
  <c r="E1722" i="3" s="1"/>
  <c r="D1721" i="3"/>
  <c r="C1721" i="3"/>
  <c r="E1721" i="3" s="1"/>
  <c r="D1720" i="3"/>
  <c r="C1720" i="3"/>
  <c r="E1720" i="3" s="1"/>
  <c r="E1719" i="3"/>
  <c r="D1719" i="3"/>
  <c r="C1719" i="3"/>
  <c r="C1718" i="3"/>
  <c r="C1717" i="3"/>
  <c r="E1716" i="3"/>
  <c r="C1716" i="3"/>
  <c r="D1716" i="3" s="1"/>
  <c r="C1715" i="3"/>
  <c r="D1715" i="3" s="1"/>
  <c r="C1714" i="3"/>
  <c r="E1714" i="3" s="1"/>
  <c r="E1713" i="3"/>
  <c r="C1713" i="3"/>
  <c r="D1713" i="3" s="1"/>
  <c r="E1712" i="3"/>
  <c r="C1712" i="3"/>
  <c r="D1712" i="3" s="1"/>
  <c r="D1711" i="3"/>
  <c r="C1711" i="3"/>
  <c r="E1711" i="3" s="1"/>
  <c r="D1710" i="3"/>
  <c r="C1710" i="3"/>
  <c r="E1710" i="3" s="1"/>
  <c r="C1709" i="3"/>
  <c r="E1709" i="3" s="1"/>
  <c r="D1708" i="3"/>
  <c r="C1708" i="3"/>
  <c r="E1708" i="3" s="1"/>
  <c r="E1707" i="3"/>
  <c r="D1707" i="3"/>
  <c r="C1707" i="3"/>
  <c r="C1706" i="3"/>
  <c r="C1705" i="3"/>
  <c r="E1704" i="3"/>
  <c r="C1704" i="3"/>
  <c r="D1704" i="3" s="1"/>
  <c r="C1703" i="3"/>
  <c r="D1703" i="3" s="1"/>
  <c r="C1702" i="3"/>
  <c r="E1702" i="3" s="1"/>
  <c r="E1701" i="3"/>
  <c r="C1701" i="3"/>
  <c r="D1701" i="3" s="1"/>
  <c r="E1700" i="3"/>
  <c r="C1700" i="3"/>
  <c r="D1700" i="3" s="1"/>
  <c r="D1699" i="3"/>
  <c r="C1699" i="3"/>
  <c r="E1699" i="3" s="1"/>
  <c r="D1698" i="3"/>
  <c r="C1698" i="3"/>
  <c r="E1698" i="3" s="1"/>
  <c r="C1697" i="3"/>
  <c r="E1697" i="3" s="1"/>
  <c r="D1696" i="3"/>
  <c r="C1696" i="3"/>
  <c r="E1696" i="3" s="1"/>
  <c r="E1695" i="3"/>
  <c r="D1695" i="3"/>
  <c r="C1695" i="3"/>
  <c r="C1694" i="3"/>
  <c r="E1694" i="3" s="1"/>
  <c r="C1693" i="3"/>
  <c r="E1693" i="3" s="1"/>
  <c r="D1692" i="3"/>
  <c r="C1692" i="3"/>
  <c r="E1692" i="3" s="1"/>
  <c r="E1691" i="3"/>
  <c r="D1691" i="3"/>
  <c r="C1691" i="3"/>
  <c r="C1690" i="3"/>
  <c r="C1689" i="3"/>
  <c r="E1689" i="3" s="1"/>
  <c r="E1688" i="3"/>
  <c r="C1688" i="3"/>
  <c r="D1688" i="3" s="1"/>
  <c r="C1687" i="3"/>
  <c r="C1686" i="3"/>
  <c r="E1686" i="3" s="1"/>
  <c r="E1685" i="3"/>
  <c r="D1685" i="3"/>
  <c r="C1685" i="3"/>
  <c r="E1684" i="3"/>
  <c r="C1684" i="3"/>
  <c r="D1684" i="3" s="1"/>
  <c r="E1683" i="3"/>
  <c r="D1683" i="3"/>
  <c r="C1683" i="3"/>
  <c r="C1682" i="3"/>
  <c r="E1682" i="3" s="1"/>
  <c r="C1681" i="3"/>
  <c r="E1681" i="3" s="1"/>
  <c r="D1680" i="3"/>
  <c r="C1680" i="3"/>
  <c r="E1680" i="3" s="1"/>
  <c r="E1679" i="3"/>
  <c r="D1679" i="3"/>
  <c r="C1679" i="3"/>
  <c r="C1678" i="3"/>
  <c r="C1677" i="3"/>
  <c r="E1677" i="3" s="1"/>
  <c r="E1676" i="3"/>
  <c r="C1676" i="3"/>
  <c r="D1676" i="3" s="1"/>
  <c r="C1675" i="3"/>
  <c r="C1674" i="3"/>
  <c r="E1674" i="3" s="1"/>
  <c r="E1673" i="3"/>
  <c r="D1673" i="3"/>
  <c r="C1673" i="3"/>
  <c r="E1672" i="3"/>
  <c r="C1672" i="3"/>
  <c r="D1672" i="3" s="1"/>
  <c r="E1671" i="3"/>
  <c r="D1671" i="3"/>
  <c r="C1671" i="3"/>
  <c r="C1670" i="3"/>
  <c r="E1670" i="3" s="1"/>
  <c r="C1669" i="3"/>
  <c r="E1669" i="3" s="1"/>
  <c r="D1668" i="3"/>
  <c r="C1668" i="3"/>
  <c r="E1668" i="3" s="1"/>
  <c r="E1667" i="3"/>
  <c r="D1667" i="3"/>
  <c r="C1667" i="3"/>
  <c r="C1666" i="3"/>
  <c r="C1665" i="3"/>
  <c r="E1665" i="3" s="1"/>
  <c r="E1664" i="3"/>
  <c r="C1664" i="3"/>
  <c r="D1664" i="3" s="1"/>
  <c r="C1663" i="3"/>
  <c r="C1662" i="3"/>
  <c r="E1662" i="3" s="1"/>
  <c r="E1661" i="3"/>
  <c r="D1661" i="3"/>
  <c r="C1661" i="3"/>
  <c r="E1660" i="3"/>
  <c r="C1660" i="3"/>
  <c r="D1660" i="3" s="1"/>
  <c r="E1659" i="3"/>
  <c r="D1659" i="3"/>
  <c r="C1659" i="3"/>
  <c r="C1658" i="3"/>
  <c r="E1658" i="3" s="1"/>
  <c r="C1657" i="3"/>
  <c r="E1657" i="3" s="1"/>
  <c r="D1656" i="3"/>
  <c r="C1656" i="3"/>
  <c r="E1656" i="3" s="1"/>
  <c r="E1655" i="3"/>
  <c r="D1655" i="3"/>
  <c r="C1655" i="3"/>
  <c r="C1654" i="3"/>
  <c r="C1653" i="3"/>
  <c r="E1653" i="3" s="1"/>
  <c r="E1652" i="3"/>
  <c r="C1652" i="3"/>
  <c r="D1652" i="3" s="1"/>
  <c r="C1651" i="3"/>
  <c r="C1650" i="3"/>
  <c r="E1650" i="3" s="1"/>
  <c r="E1649" i="3"/>
  <c r="D1649" i="3"/>
  <c r="C1649" i="3"/>
  <c r="E1648" i="3"/>
  <c r="C1648" i="3"/>
  <c r="D1648" i="3" s="1"/>
  <c r="E1647" i="3"/>
  <c r="D1647" i="3"/>
  <c r="C1647" i="3"/>
  <c r="C1646" i="3"/>
  <c r="E1646" i="3" s="1"/>
  <c r="C1645" i="3"/>
  <c r="E1645" i="3" s="1"/>
  <c r="D1644" i="3"/>
  <c r="C1644" i="3"/>
  <c r="E1644" i="3" s="1"/>
  <c r="E1643" i="3"/>
  <c r="D1643" i="3"/>
  <c r="C1643" i="3"/>
  <c r="C1642" i="3"/>
  <c r="C1641" i="3"/>
  <c r="E1641" i="3" s="1"/>
  <c r="E1640" i="3"/>
  <c r="C1640" i="3"/>
  <c r="D1640" i="3" s="1"/>
  <c r="C1639" i="3"/>
  <c r="C1638" i="3"/>
  <c r="E1638" i="3" s="1"/>
  <c r="E1637" i="3"/>
  <c r="D1637" i="3"/>
  <c r="C1637" i="3"/>
  <c r="E1636" i="3"/>
  <c r="C1636" i="3"/>
  <c r="D1636" i="3" s="1"/>
  <c r="E1635" i="3"/>
  <c r="D1635" i="3"/>
  <c r="C1635" i="3"/>
  <c r="C1634" i="3"/>
  <c r="E1634" i="3" s="1"/>
  <c r="C1633" i="3"/>
  <c r="E1633" i="3" s="1"/>
  <c r="D1632" i="3"/>
  <c r="C1632" i="3"/>
  <c r="E1632" i="3" s="1"/>
  <c r="D1631" i="3"/>
  <c r="C1631" i="3"/>
  <c r="E1631" i="3" s="1"/>
  <c r="C1630" i="3"/>
  <c r="C1629" i="3"/>
  <c r="E1629" i="3" s="1"/>
  <c r="E1628" i="3"/>
  <c r="C1628" i="3"/>
  <c r="D1628" i="3" s="1"/>
  <c r="C1627" i="3"/>
  <c r="C1626" i="3"/>
  <c r="E1626" i="3" s="1"/>
  <c r="E1625" i="3"/>
  <c r="D1625" i="3"/>
  <c r="C1625" i="3"/>
  <c r="E1624" i="3"/>
  <c r="D1624" i="3"/>
  <c r="C1624" i="3"/>
  <c r="E1623" i="3"/>
  <c r="D1623" i="3"/>
  <c r="C1623" i="3"/>
  <c r="C1622" i="3"/>
  <c r="E1622" i="3" s="1"/>
  <c r="D1621" i="3"/>
  <c r="C1621" i="3"/>
  <c r="E1621" i="3" s="1"/>
  <c r="D1620" i="3"/>
  <c r="C1620" i="3"/>
  <c r="E1620" i="3" s="1"/>
  <c r="D1619" i="3"/>
  <c r="C1619" i="3"/>
  <c r="E1619" i="3" s="1"/>
  <c r="C1618" i="3"/>
  <c r="C1617" i="3"/>
  <c r="E1617" i="3" s="1"/>
  <c r="E1616" i="3"/>
  <c r="C1616" i="3"/>
  <c r="D1616" i="3" s="1"/>
  <c r="C1615" i="3"/>
  <c r="C1614" i="3"/>
  <c r="E1614" i="3" s="1"/>
  <c r="E1613" i="3"/>
  <c r="D1613" i="3"/>
  <c r="C1613" i="3"/>
  <c r="E1612" i="3"/>
  <c r="D1612" i="3"/>
  <c r="C1612" i="3"/>
  <c r="E1611" i="3"/>
  <c r="D1611" i="3"/>
  <c r="C1611" i="3"/>
  <c r="C1610" i="3"/>
  <c r="E1610" i="3" s="1"/>
  <c r="D1609" i="3"/>
  <c r="C1609" i="3"/>
  <c r="E1609" i="3" s="1"/>
  <c r="D1608" i="3"/>
  <c r="C1608" i="3"/>
  <c r="E1608" i="3" s="1"/>
  <c r="D1607" i="3"/>
  <c r="C1607" i="3"/>
  <c r="E1607" i="3" s="1"/>
  <c r="C1606" i="3"/>
  <c r="C1605" i="3"/>
  <c r="E1605" i="3" s="1"/>
  <c r="E1604" i="3"/>
  <c r="C1604" i="3"/>
  <c r="D1604" i="3" s="1"/>
  <c r="C1603" i="3"/>
  <c r="C1602" i="3"/>
  <c r="E1602" i="3" s="1"/>
  <c r="E1601" i="3"/>
  <c r="D1601" i="3"/>
  <c r="C1601" i="3"/>
  <c r="E1600" i="3"/>
  <c r="D1600" i="3"/>
  <c r="C1600" i="3"/>
  <c r="E1599" i="3"/>
  <c r="D1599" i="3"/>
  <c r="C1599" i="3"/>
  <c r="C1598" i="3"/>
  <c r="E1598" i="3" s="1"/>
  <c r="D1597" i="3"/>
  <c r="C1597" i="3"/>
  <c r="E1597" i="3" s="1"/>
  <c r="D1596" i="3"/>
  <c r="C1596" i="3"/>
  <c r="E1596" i="3" s="1"/>
  <c r="D1595" i="3"/>
  <c r="C1595" i="3"/>
  <c r="E1595" i="3" s="1"/>
  <c r="C1594" i="3"/>
  <c r="C1593" i="3"/>
  <c r="E1593" i="3" s="1"/>
  <c r="E1592" i="3"/>
  <c r="C1592" i="3"/>
  <c r="D1592" i="3" s="1"/>
  <c r="C1591" i="3"/>
  <c r="C1590" i="3"/>
  <c r="E1590" i="3" s="1"/>
  <c r="E1589" i="3"/>
  <c r="D1589" i="3"/>
  <c r="C1589" i="3"/>
  <c r="E1588" i="3"/>
  <c r="D1588" i="3"/>
  <c r="C1588" i="3"/>
  <c r="E1587" i="3"/>
  <c r="D1587" i="3"/>
  <c r="C1587" i="3"/>
  <c r="C1586" i="3"/>
  <c r="E1586" i="3" s="1"/>
  <c r="D1585" i="3"/>
  <c r="C1585" i="3"/>
  <c r="E1585" i="3" s="1"/>
  <c r="D1584" i="3"/>
  <c r="C1584" i="3"/>
  <c r="E1584" i="3" s="1"/>
  <c r="D1583" i="3"/>
  <c r="C1583" i="3"/>
  <c r="E1583" i="3" s="1"/>
  <c r="C1582" i="3"/>
  <c r="C1581" i="3"/>
  <c r="E1581" i="3" s="1"/>
  <c r="E1580" i="3"/>
  <c r="C1580" i="3"/>
  <c r="D1580" i="3" s="1"/>
  <c r="C1579" i="3"/>
  <c r="C1578" i="3"/>
  <c r="E1578" i="3" s="1"/>
  <c r="E1577" i="3"/>
  <c r="D1577" i="3"/>
  <c r="C1577" i="3"/>
  <c r="E1576" i="3"/>
  <c r="D1576" i="3"/>
  <c r="C1576" i="3"/>
  <c r="E1575" i="3"/>
  <c r="D1575" i="3"/>
  <c r="C1575" i="3"/>
  <c r="C1574" i="3"/>
  <c r="E1574" i="3" s="1"/>
  <c r="D1573" i="3"/>
  <c r="C1573" i="3"/>
  <c r="E1573" i="3" s="1"/>
  <c r="D1572" i="3"/>
  <c r="C1572" i="3"/>
  <c r="E1572" i="3" s="1"/>
  <c r="D1571" i="3"/>
  <c r="C1571" i="3"/>
  <c r="E1571" i="3" s="1"/>
  <c r="C1570" i="3"/>
  <c r="E1569" i="3"/>
  <c r="C1569" i="3"/>
  <c r="D1569" i="3" s="1"/>
  <c r="E1568" i="3"/>
  <c r="C1568" i="3"/>
  <c r="D1568" i="3" s="1"/>
  <c r="C1567" i="3"/>
  <c r="C1566" i="3"/>
  <c r="E1566" i="3" s="1"/>
  <c r="E1565" i="3"/>
  <c r="D1565" i="3"/>
  <c r="C1565" i="3"/>
  <c r="E1564" i="3"/>
  <c r="D1564" i="3"/>
  <c r="C1564" i="3"/>
  <c r="E1563" i="3"/>
  <c r="D1563" i="3"/>
  <c r="C1563" i="3"/>
  <c r="C1562" i="3"/>
  <c r="E1562" i="3" s="1"/>
  <c r="D1561" i="3"/>
  <c r="C1561" i="3"/>
  <c r="E1561" i="3" s="1"/>
  <c r="D1560" i="3"/>
  <c r="C1560" i="3"/>
  <c r="E1560" i="3" s="1"/>
  <c r="D1559" i="3"/>
  <c r="C1559" i="3"/>
  <c r="E1559" i="3" s="1"/>
  <c r="C1558" i="3"/>
  <c r="E1557" i="3"/>
  <c r="D1557" i="3"/>
  <c r="C1557" i="3"/>
  <c r="E1556" i="3"/>
  <c r="C1556" i="3"/>
  <c r="D1556" i="3" s="1"/>
  <c r="C1555" i="3"/>
  <c r="C1554" i="3"/>
  <c r="E1554" i="3" s="1"/>
  <c r="E1553" i="3"/>
  <c r="D1553" i="3"/>
  <c r="C1553" i="3"/>
  <c r="E1552" i="3"/>
  <c r="D1552" i="3"/>
  <c r="C1552" i="3"/>
  <c r="E1551" i="3"/>
  <c r="D1551" i="3"/>
  <c r="C1551" i="3"/>
  <c r="C1550" i="3"/>
  <c r="E1550" i="3" s="1"/>
  <c r="D1549" i="3"/>
  <c r="C1549" i="3"/>
  <c r="E1549" i="3" s="1"/>
  <c r="C1548" i="3"/>
  <c r="E1548" i="3" s="1"/>
  <c r="D1547" i="3"/>
  <c r="C1547" i="3"/>
  <c r="E1547" i="3" s="1"/>
  <c r="C1546" i="3"/>
  <c r="D1546" i="3" s="1"/>
  <c r="E1545" i="3"/>
  <c r="D1545" i="3"/>
  <c r="C1545" i="3"/>
  <c r="E1544" i="3"/>
  <c r="C1544" i="3"/>
  <c r="D1544" i="3" s="1"/>
  <c r="C1543" i="3"/>
  <c r="E1543" i="3" s="1"/>
  <c r="C1542" i="3"/>
  <c r="E1542" i="3" s="1"/>
  <c r="E1541" i="3"/>
  <c r="D1541" i="3"/>
  <c r="C1541" i="3"/>
  <c r="E1540" i="3"/>
  <c r="D1540" i="3"/>
  <c r="C1540" i="3"/>
  <c r="E1539" i="3"/>
  <c r="D1539" i="3"/>
  <c r="C1539" i="3"/>
  <c r="C1538" i="3"/>
  <c r="D1537" i="3"/>
  <c r="C1537" i="3"/>
  <c r="E1537" i="3" s="1"/>
  <c r="C1536" i="3"/>
  <c r="E1536" i="3" s="1"/>
  <c r="D1535" i="3"/>
  <c r="C1535" i="3"/>
  <c r="E1535" i="3" s="1"/>
  <c r="C1534" i="3"/>
  <c r="E1533" i="3"/>
  <c r="D1533" i="3"/>
  <c r="C1533" i="3"/>
  <c r="E1532" i="3"/>
  <c r="C1532" i="3"/>
  <c r="D1532" i="3" s="1"/>
  <c r="D1531" i="3"/>
  <c r="C1531" i="3"/>
  <c r="E1531" i="3" s="1"/>
  <c r="C1530" i="3"/>
  <c r="C1529" i="3"/>
  <c r="E1529" i="3" s="1"/>
  <c r="E1528" i="3"/>
  <c r="D1528" i="3"/>
  <c r="C1528" i="3"/>
  <c r="E1527" i="3"/>
  <c r="D1527" i="3"/>
  <c r="C1527" i="3"/>
  <c r="C1526" i="3"/>
  <c r="D1525" i="3"/>
  <c r="C1525" i="3"/>
  <c r="E1525" i="3" s="1"/>
  <c r="E1524" i="3"/>
  <c r="D1524" i="3"/>
  <c r="C1524" i="3"/>
  <c r="C1523" i="3"/>
  <c r="C1522" i="3"/>
  <c r="E1522" i="3" s="1"/>
  <c r="E1521" i="3"/>
  <c r="D1521" i="3"/>
  <c r="C1521" i="3"/>
  <c r="C1520" i="3"/>
  <c r="D1520" i="3" s="1"/>
  <c r="C1519" i="3"/>
  <c r="E1519" i="3" s="1"/>
  <c r="E1518" i="3"/>
  <c r="C1518" i="3"/>
  <c r="D1518" i="3" s="1"/>
  <c r="D1517" i="3"/>
  <c r="C1517" i="3"/>
  <c r="E1517" i="3" s="1"/>
  <c r="C1516" i="3"/>
  <c r="E1515" i="3"/>
  <c r="D1515" i="3"/>
  <c r="C1515" i="3"/>
  <c r="C1514" i="3"/>
  <c r="D1513" i="3"/>
  <c r="C1513" i="3"/>
  <c r="E1513" i="3" s="1"/>
  <c r="C1512" i="3"/>
  <c r="D1511" i="3"/>
  <c r="C1511" i="3"/>
  <c r="E1511" i="3" s="1"/>
  <c r="C1510" i="3"/>
  <c r="E1509" i="3"/>
  <c r="D1509" i="3"/>
  <c r="C1509" i="3"/>
  <c r="C1508" i="3"/>
  <c r="E1507" i="3"/>
  <c r="D1507" i="3"/>
  <c r="C1507" i="3"/>
  <c r="E1506" i="3"/>
  <c r="D1506" i="3"/>
  <c r="C1506" i="3"/>
  <c r="E1505" i="3"/>
  <c r="C1505" i="3"/>
  <c r="D1505" i="3" s="1"/>
  <c r="D1504" i="3"/>
  <c r="C1504" i="3"/>
  <c r="E1504" i="3" s="1"/>
  <c r="D1503" i="3"/>
  <c r="C1503" i="3"/>
  <c r="E1503" i="3" s="1"/>
  <c r="C1502" i="3"/>
  <c r="E1502" i="3" s="1"/>
  <c r="C1501" i="3"/>
  <c r="E1500" i="3"/>
  <c r="D1500" i="3"/>
  <c r="C1500" i="3"/>
  <c r="E1499" i="3"/>
  <c r="C1499" i="3"/>
  <c r="D1499" i="3" s="1"/>
  <c r="C1498" i="3"/>
  <c r="E1498" i="3" s="1"/>
  <c r="C1497" i="3"/>
  <c r="E1497" i="3" s="1"/>
  <c r="E1496" i="3"/>
  <c r="C1496" i="3"/>
  <c r="D1496" i="3" s="1"/>
  <c r="D1495" i="3"/>
  <c r="C1495" i="3"/>
  <c r="E1495" i="3" s="1"/>
  <c r="E1494" i="3"/>
  <c r="D1494" i="3"/>
  <c r="C1494" i="3"/>
  <c r="E1493" i="3"/>
  <c r="C1493" i="3"/>
  <c r="D1493" i="3" s="1"/>
  <c r="D1492" i="3"/>
  <c r="C1492" i="3"/>
  <c r="E1492" i="3" s="1"/>
  <c r="D1491" i="3"/>
  <c r="C1491" i="3"/>
  <c r="E1491" i="3" s="1"/>
  <c r="C1490" i="3"/>
  <c r="E1490" i="3" s="1"/>
  <c r="C1489" i="3"/>
  <c r="E1488" i="3"/>
  <c r="D1488" i="3"/>
  <c r="C1488" i="3"/>
  <c r="E1487" i="3"/>
  <c r="C1487" i="3"/>
  <c r="D1487" i="3" s="1"/>
  <c r="C1486" i="3"/>
  <c r="C1485" i="3"/>
  <c r="E1485" i="3" s="1"/>
  <c r="E1484" i="3"/>
  <c r="C1484" i="3"/>
  <c r="D1484" i="3" s="1"/>
  <c r="D1483" i="3"/>
  <c r="C1483" i="3"/>
  <c r="E1483" i="3" s="1"/>
  <c r="E1482" i="3"/>
  <c r="D1482" i="3"/>
  <c r="C1482" i="3"/>
  <c r="E1481" i="3"/>
  <c r="C1481" i="3"/>
  <c r="D1481" i="3" s="1"/>
  <c r="C1480" i="3"/>
  <c r="E1480" i="3" s="1"/>
  <c r="D1479" i="3"/>
  <c r="C1479" i="3"/>
  <c r="E1479" i="3" s="1"/>
  <c r="C1478" i="3"/>
  <c r="E1478" i="3" s="1"/>
  <c r="C1477" i="3"/>
  <c r="E1476" i="3"/>
  <c r="D1476" i="3"/>
  <c r="C1476" i="3"/>
  <c r="E1475" i="3"/>
  <c r="C1475" i="3"/>
  <c r="D1475" i="3" s="1"/>
  <c r="C1474" i="3"/>
  <c r="C1473" i="3"/>
  <c r="E1473" i="3" s="1"/>
  <c r="E1472" i="3"/>
  <c r="C1472" i="3"/>
  <c r="D1472" i="3" s="1"/>
  <c r="D1471" i="3"/>
  <c r="C1471" i="3"/>
  <c r="E1471" i="3" s="1"/>
  <c r="E1470" i="3"/>
  <c r="D1470" i="3"/>
  <c r="C1470" i="3"/>
  <c r="E1469" i="3"/>
  <c r="C1469" i="3"/>
  <c r="D1469" i="3" s="1"/>
  <c r="C1468" i="3"/>
  <c r="E1468" i="3" s="1"/>
  <c r="D1467" i="3"/>
  <c r="C1467" i="3"/>
  <c r="E1467" i="3" s="1"/>
  <c r="C1466" i="3"/>
  <c r="E1466" i="3" s="1"/>
  <c r="C1465" i="3"/>
  <c r="E1464" i="3"/>
  <c r="C1464" i="3"/>
  <c r="D1464" i="3" s="1"/>
  <c r="E1463" i="3"/>
  <c r="C1463" i="3"/>
  <c r="D1463" i="3" s="1"/>
  <c r="C1462" i="3"/>
  <c r="C1461" i="3"/>
  <c r="E1461" i="3" s="1"/>
  <c r="E1460" i="3"/>
  <c r="C1460" i="3"/>
  <c r="D1460" i="3" s="1"/>
  <c r="D1459" i="3"/>
  <c r="C1459" i="3"/>
  <c r="E1459" i="3" s="1"/>
  <c r="E1458" i="3"/>
  <c r="D1458" i="3"/>
  <c r="C1458" i="3"/>
  <c r="C1457" i="3"/>
  <c r="E1457" i="3" s="1"/>
  <c r="C1456" i="3"/>
  <c r="E1456" i="3" s="1"/>
  <c r="D1455" i="3"/>
  <c r="C1455" i="3"/>
  <c r="E1455" i="3" s="1"/>
  <c r="C1454" i="3"/>
  <c r="E1454" i="3" s="1"/>
  <c r="C1453" i="3"/>
  <c r="C1452" i="3"/>
  <c r="E1452" i="3" s="1"/>
  <c r="E1451" i="3"/>
  <c r="C1451" i="3"/>
  <c r="D1451" i="3" s="1"/>
  <c r="C1450" i="3"/>
  <c r="C1449" i="3"/>
  <c r="E1449" i="3" s="1"/>
  <c r="E1448" i="3"/>
  <c r="C1448" i="3"/>
  <c r="D1448" i="3" s="1"/>
  <c r="C1447" i="3"/>
  <c r="E1447" i="3" s="1"/>
  <c r="D1446" i="3"/>
  <c r="C1446" i="3"/>
  <c r="E1446" i="3" s="1"/>
  <c r="C1445" i="3"/>
  <c r="E1445" i="3" s="1"/>
  <c r="C1444" i="3"/>
  <c r="E1444" i="3" s="1"/>
  <c r="D1443" i="3"/>
  <c r="C1443" i="3"/>
  <c r="E1443" i="3" s="1"/>
  <c r="C1442" i="3"/>
  <c r="E1442" i="3" s="1"/>
  <c r="C1441" i="3"/>
  <c r="C1440" i="3"/>
  <c r="E1440" i="3" s="1"/>
  <c r="E1439" i="3"/>
  <c r="C1439" i="3"/>
  <c r="D1439" i="3" s="1"/>
  <c r="C1438" i="3"/>
  <c r="C1437" i="3"/>
  <c r="E1437" i="3" s="1"/>
  <c r="E1436" i="3"/>
  <c r="C1436" i="3"/>
  <c r="D1436" i="3" s="1"/>
  <c r="C1435" i="3"/>
  <c r="E1435" i="3" s="1"/>
  <c r="D1434" i="3"/>
  <c r="C1434" i="3"/>
  <c r="E1434" i="3" s="1"/>
  <c r="E1433" i="3"/>
  <c r="D1433" i="3"/>
  <c r="C1433" i="3"/>
  <c r="E1432" i="3"/>
  <c r="D1432" i="3"/>
  <c r="C1432" i="3"/>
  <c r="D1431" i="3"/>
  <c r="C1431" i="3"/>
  <c r="E1431" i="3" s="1"/>
  <c r="D1430" i="3"/>
  <c r="C1430" i="3"/>
  <c r="E1430" i="3" s="1"/>
  <c r="C1429" i="3"/>
  <c r="D1428" i="3"/>
  <c r="C1428" i="3"/>
  <c r="E1428" i="3" s="1"/>
  <c r="E1427" i="3"/>
  <c r="C1427" i="3"/>
  <c r="D1427" i="3" s="1"/>
  <c r="C1426" i="3"/>
  <c r="C1425" i="3"/>
  <c r="E1425" i="3" s="1"/>
  <c r="E1424" i="3"/>
  <c r="C1424" i="3"/>
  <c r="D1424" i="3" s="1"/>
  <c r="C1423" i="3"/>
  <c r="E1423" i="3" s="1"/>
  <c r="D1422" i="3"/>
  <c r="C1422" i="3"/>
  <c r="E1422" i="3" s="1"/>
  <c r="C1421" i="3"/>
  <c r="E1421" i="3" s="1"/>
  <c r="C1420" i="3"/>
  <c r="E1420" i="3" s="1"/>
  <c r="D1419" i="3"/>
  <c r="C1419" i="3"/>
  <c r="E1419" i="3" s="1"/>
  <c r="C1418" i="3"/>
  <c r="E1418" i="3" s="1"/>
  <c r="C1417" i="3"/>
  <c r="C1416" i="3"/>
  <c r="E1416" i="3" s="1"/>
  <c r="E1415" i="3"/>
  <c r="C1415" i="3"/>
  <c r="D1415" i="3" s="1"/>
  <c r="C1414" i="3"/>
  <c r="C1413" i="3"/>
  <c r="E1413" i="3" s="1"/>
  <c r="E1412" i="3"/>
  <c r="C1412" i="3"/>
  <c r="D1412" i="3" s="1"/>
  <c r="C1411" i="3"/>
  <c r="E1411" i="3" s="1"/>
  <c r="D1410" i="3"/>
  <c r="C1410" i="3"/>
  <c r="E1410" i="3" s="1"/>
  <c r="C1409" i="3"/>
  <c r="E1409" i="3" s="1"/>
  <c r="C1408" i="3"/>
  <c r="E1408" i="3" s="1"/>
  <c r="E1407" i="3"/>
  <c r="D1407" i="3"/>
  <c r="C1407" i="3"/>
  <c r="E1406" i="3"/>
  <c r="C1406" i="3"/>
  <c r="D1406" i="3" s="1"/>
  <c r="C1405" i="3"/>
  <c r="C1404" i="3"/>
  <c r="E1404" i="3" s="1"/>
  <c r="E1403" i="3"/>
  <c r="C1403" i="3"/>
  <c r="D1403" i="3" s="1"/>
  <c r="C1402" i="3"/>
  <c r="C1401" i="3"/>
  <c r="E1401" i="3" s="1"/>
  <c r="E1400" i="3"/>
  <c r="C1400" i="3"/>
  <c r="D1400" i="3" s="1"/>
  <c r="C1399" i="3"/>
  <c r="E1399" i="3" s="1"/>
  <c r="D1398" i="3"/>
  <c r="C1398" i="3"/>
  <c r="E1398" i="3" s="1"/>
  <c r="C1397" i="3"/>
  <c r="E1397" i="3" s="1"/>
  <c r="E1396" i="3"/>
  <c r="D1396" i="3"/>
  <c r="C1396" i="3"/>
  <c r="E1395" i="3"/>
  <c r="D1395" i="3"/>
  <c r="C1395" i="3"/>
  <c r="D1394" i="3"/>
  <c r="C1394" i="3"/>
  <c r="E1394" i="3" s="1"/>
  <c r="C1393" i="3"/>
  <c r="D1392" i="3"/>
  <c r="C1392" i="3"/>
  <c r="E1392" i="3" s="1"/>
  <c r="E1391" i="3"/>
  <c r="C1391" i="3"/>
  <c r="D1391" i="3" s="1"/>
  <c r="C1390" i="3"/>
  <c r="C1389" i="3"/>
  <c r="E1389" i="3" s="1"/>
  <c r="E1388" i="3"/>
  <c r="C1388" i="3"/>
  <c r="D1388" i="3" s="1"/>
  <c r="C1387" i="3"/>
  <c r="E1387" i="3" s="1"/>
  <c r="D1386" i="3"/>
  <c r="C1386" i="3"/>
  <c r="E1386" i="3" s="1"/>
  <c r="C1385" i="3"/>
  <c r="E1385" i="3" s="1"/>
  <c r="D1384" i="3"/>
  <c r="C1384" i="3"/>
  <c r="E1384" i="3" s="1"/>
  <c r="E1383" i="3"/>
  <c r="D1383" i="3"/>
  <c r="C1383" i="3"/>
  <c r="D1382" i="3"/>
  <c r="C1382" i="3"/>
  <c r="E1382" i="3" s="1"/>
  <c r="C1381" i="3"/>
  <c r="D1380" i="3"/>
  <c r="C1380" i="3"/>
  <c r="E1380" i="3" s="1"/>
  <c r="E1379" i="3"/>
  <c r="C1379" i="3"/>
  <c r="D1379" i="3" s="1"/>
  <c r="C1378" i="3"/>
  <c r="C1377" i="3"/>
  <c r="E1377" i="3" s="1"/>
  <c r="E1376" i="3"/>
  <c r="C1376" i="3"/>
  <c r="D1376" i="3" s="1"/>
  <c r="C1375" i="3"/>
  <c r="E1375" i="3" s="1"/>
  <c r="E1374" i="3"/>
  <c r="D1374" i="3"/>
  <c r="C1374" i="3"/>
  <c r="E1373" i="3"/>
  <c r="C1373" i="3"/>
  <c r="D1373" i="3" s="1"/>
  <c r="D1372" i="3"/>
  <c r="C1372" i="3"/>
  <c r="E1372" i="3" s="1"/>
  <c r="E1371" i="3"/>
  <c r="D1371" i="3"/>
  <c r="C1371" i="3"/>
  <c r="E1370" i="3"/>
  <c r="D1370" i="3"/>
  <c r="C1370" i="3"/>
  <c r="C1369" i="3"/>
  <c r="D1368" i="3"/>
  <c r="C1368" i="3"/>
  <c r="E1368" i="3" s="1"/>
  <c r="E1367" i="3"/>
  <c r="C1367" i="3"/>
  <c r="D1367" i="3" s="1"/>
  <c r="D1366" i="3"/>
  <c r="C1366" i="3"/>
  <c r="E1366" i="3" s="1"/>
  <c r="C1365" i="3"/>
  <c r="D1365" i="3" s="1"/>
  <c r="E1364" i="3"/>
  <c r="C1364" i="3"/>
  <c r="D1364" i="3" s="1"/>
  <c r="E1363" i="3"/>
  <c r="C1363" i="3"/>
  <c r="D1363" i="3" s="1"/>
  <c r="E1362" i="3"/>
  <c r="D1362" i="3"/>
  <c r="C1362" i="3"/>
  <c r="E1361" i="3"/>
  <c r="C1361" i="3"/>
  <c r="D1361" i="3" s="1"/>
  <c r="E1360" i="3"/>
  <c r="D1360" i="3"/>
  <c r="C1360" i="3"/>
  <c r="C1359" i="3"/>
  <c r="E1359" i="3" s="1"/>
  <c r="C1358" i="3"/>
  <c r="E1358" i="3" s="1"/>
  <c r="E1357" i="3"/>
  <c r="C1357" i="3"/>
  <c r="D1357" i="3" s="1"/>
  <c r="E1356" i="3"/>
  <c r="D1356" i="3"/>
  <c r="C1356" i="3"/>
  <c r="E1355" i="3"/>
  <c r="D1355" i="3"/>
  <c r="C1355" i="3"/>
  <c r="D1354" i="3"/>
  <c r="C1354" i="3"/>
  <c r="E1354" i="3" s="1"/>
  <c r="C1353" i="3"/>
  <c r="E1353" i="3" s="1"/>
  <c r="D1352" i="3"/>
  <c r="C1352" i="3"/>
  <c r="E1352" i="3" s="1"/>
  <c r="C1351" i="3"/>
  <c r="E1351" i="3" s="1"/>
  <c r="C1350" i="3"/>
  <c r="E1349" i="3"/>
  <c r="C1349" i="3"/>
  <c r="D1349" i="3" s="1"/>
  <c r="E1348" i="3"/>
  <c r="D1348" i="3"/>
  <c r="C1348" i="3"/>
  <c r="C1347" i="3"/>
  <c r="E1347" i="3" s="1"/>
  <c r="D1346" i="3"/>
  <c r="C1346" i="3"/>
  <c r="E1346" i="3" s="1"/>
  <c r="E1345" i="3"/>
  <c r="C1345" i="3"/>
  <c r="D1345" i="3" s="1"/>
  <c r="E1344" i="3"/>
  <c r="D1344" i="3"/>
  <c r="C1344" i="3"/>
  <c r="E1343" i="3"/>
  <c r="D1343" i="3"/>
  <c r="C1343" i="3"/>
  <c r="D1342" i="3"/>
  <c r="C1342" i="3"/>
  <c r="E1342" i="3" s="1"/>
  <c r="C1341" i="3"/>
  <c r="E1341" i="3" s="1"/>
  <c r="D1340" i="3"/>
  <c r="C1340" i="3"/>
  <c r="E1340" i="3" s="1"/>
  <c r="C1339" i="3"/>
  <c r="E1339" i="3" s="1"/>
  <c r="C1338" i="3"/>
  <c r="E1337" i="3"/>
  <c r="C1337" i="3"/>
  <c r="D1337" i="3" s="1"/>
  <c r="E1336" i="3"/>
  <c r="D1336" i="3"/>
  <c r="C1336" i="3"/>
  <c r="C1335" i="3"/>
  <c r="E1335" i="3" s="1"/>
  <c r="D1334" i="3"/>
  <c r="C1334" i="3"/>
  <c r="E1334" i="3" s="1"/>
  <c r="E1333" i="3"/>
  <c r="C1333" i="3"/>
  <c r="D1333" i="3" s="1"/>
  <c r="E1332" i="3"/>
  <c r="D1332" i="3"/>
  <c r="C1332" i="3"/>
  <c r="E1331" i="3"/>
  <c r="D1331" i="3"/>
  <c r="C1331" i="3"/>
  <c r="D1330" i="3"/>
  <c r="C1330" i="3"/>
  <c r="E1330" i="3" s="1"/>
  <c r="C1329" i="3"/>
  <c r="E1329" i="3" s="1"/>
  <c r="D1328" i="3"/>
  <c r="C1328" i="3"/>
  <c r="E1328" i="3" s="1"/>
  <c r="C1327" i="3"/>
  <c r="E1327" i="3" s="1"/>
  <c r="C1326" i="3"/>
  <c r="E1325" i="3"/>
  <c r="C1325" i="3"/>
  <c r="D1325" i="3" s="1"/>
  <c r="E1324" i="3"/>
  <c r="C1324" i="3"/>
  <c r="D1324" i="3" s="1"/>
  <c r="C1323" i="3"/>
  <c r="E1323" i="3" s="1"/>
  <c r="D1322" i="3"/>
  <c r="C1322" i="3"/>
  <c r="E1322" i="3" s="1"/>
  <c r="E1321" i="3"/>
  <c r="C1321" i="3"/>
  <c r="D1321" i="3" s="1"/>
  <c r="D1320" i="3"/>
  <c r="C1320" i="3"/>
  <c r="E1320" i="3" s="1"/>
  <c r="E1319" i="3"/>
  <c r="D1319" i="3"/>
  <c r="C1319" i="3"/>
  <c r="C1318" i="3"/>
  <c r="E1318" i="3" s="1"/>
  <c r="C1317" i="3"/>
  <c r="E1317" i="3" s="1"/>
  <c r="D1316" i="3"/>
  <c r="C1316" i="3"/>
  <c r="E1316" i="3" s="1"/>
  <c r="C1315" i="3"/>
  <c r="E1315" i="3" s="1"/>
  <c r="C1314" i="3"/>
  <c r="E1313" i="3"/>
  <c r="D1313" i="3"/>
  <c r="C1313" i="3"/>
  <c r="E1312" i="3"/>
  <c r="C1312" i="3"/>
  <c r="D1312" i="3" s="1"/>
  <c r="C1311" i="3"/>
  <c r="E1311" i="3" s="1"/>
  <c r="E1310" i="3"/>
  <c r="D1310" i="3"/>
  <c r="C1310" i="3"/>
  <c r="E1309" i="3"/>
  <c r="C1309" i="3"/>
  <c r="D1309" i="3" s="1"/>
  <c r="D1308" i="3"/>
  <c r="C1308" i="3"/>
  <c r="E1308" i="3" s="1"/>
  <c r="E1307" i="3"/>
  <c r="D1307" i="3"/>
  <c r="C1307" i="3"/>
  <c r="C1306" i="3"/>
  <c r="E1306" i="3" s="1"/>
  <c r="C1305" i="3"/>
  <c r="E1305" i="3" s="1"/>
  <c r="D1304" i="3"/>
  <c r="C1304" i="3"/>
  <c r="E1304" i="3" s="1"/>
  <c r="C1303" i="3"/>
  <c r="E1303" i="3" s="1"/>
  <c r="C1302" i="3"/>
  <c r="E1301" i="3"/>
  <c r="D1301" i="3"/>
  <c r="C1301" i="3"/>
  <c r="E1300" i="3"/>
  <c r="D1300" i="3"/>
  <c r="C1300" i="3"/>
  <c r="C1299" i="3"/>
  <c r="E1299" i="3" s="1"/>
  <c r="E1298" i="3"/>
  <c r="D1298" i="3"/>
  <c r="C1298" i="3"/>
  <c r="E1297" i="3"/>
  <c r="C1297" i="3"/>
  <c r="D1297" i="3" s="1"/>
  <c r="D1296" i="3"/>
  <c r="C1296" i="3"/>
  <c r="E1296" i="3" s="1"/>
  <c r="E1295" i="3"/>
  <c r="D1295" i="3"/>
  <c r="C1295" i="3"/>
  <c r="C1294" i="3"/>
  <c r="E1294" i="3" s="1"/>
  <c r="C1293" i="3"/>
  <c r="E1293" i="3" s="1"/>
  <c r="D1292" i="3"/>
  <c r="C1292" i="3"/>
  <c r="E1292" i="3" s="1"/>
  <c r="C1291" i="3"/>
  <c r="E1291" i="3" s="1"/>
  <c r="C1290" i="3"/>
  <c r="E1289" i="3"/>
  <c r="D1289" i="3"/>
  <c r="C1289" i="3"/>
  <c r="E1288" i="3"/>
  <c r="D1288" i="3"/>
  <c r="C1288" i="3"/>
  <c r="C1287" i="3"/>
  <c r="E1287" i="3" s="1"/>
  <c r="E1286" i="3"/>
  <c r="D1286" i="3"/>
  <c r="C1286" i="3"/>
  <c r="C1285" i="3"/>
  <c r="E1285" i="3" s="1"/>
  <c r="D1284" i="3"/>
  <c r="C1284" i="3"/>
  <c r="E1284" i="3" s="1"/>
  <c r="E1283" i="3"/>
  <c r="D1283" i="3"/>
  <c r="C1283" i="3"/>
  <c r="C1282" i="3"/>
  <c r="E1282" i="3" s="1"/>
  <c r="C1281" i="3"/>
  <c r="E1281" i="3" s="1"/>
  <c r="D1280" i="3"/>
  <c r="C1280" i="3"/>
  <c r="E1280" i="3" s="1"/>
  <c r="C1279" i="3"/>
  <c r="E1279" i="3" s="1"/>
  <c r="C1278" i="3"/>
  <c r="E1277" i="3"/>
  <c r="D1277" i="3"/>
  <c r="C1277" i="3"/>
  <c r="E1276" i="3"/>
  <c r="D1276" i="3"/>
  <c r="C1276" i="3"/>
  <c r="C1275" i="3"/>
  <c r="E1275" i="3" s="1"/>
  <c r="E1274" i="3"/>
  <c r="D1274" i="3"/>
  <c r="C1274" i="3"/>
  <c r="C1273" i="3"/>
  <c r="E1273" i="3" s="1"/>
  <c r="D1272" i="3"/>
  <c r="C1272" i="3"/>
  <c r="E1272" i="3" s="1"/>
  <c r="E1271" i="3"/>
  <c r="D1271" i="3"/>
  <c r="C1271" i="3"/>
  <c r="C1270" i="3"/>
  <c r="E1270" i="3" s="1"/>
  <c r="C1269" i="3"/>
  <c r="E1269" i="3" s="1"/>
  <c r="D1268" i="3"/>
  <c r="C1268" i="3"/>
  <c r="E1268" i="3" s="1"/>
  <c r="C1267" i="3"/>
  <c r="E1267" i="3" s="1"/>
  <c r="C1266" i="3"/>
  <c r="E1265" i="3"/>
  <c r="D1265" i="3"/>
  <c r="C1265" i="3"/>
  <c r="E1264" i="3"/>
  <c r="D1264" i="3"/>
  <c r="C1264" i="3"/>
  <c r="C1263" i="3"/>
  <c r="E1263" i="3" s="1"/>
  <c r="E1262" i="3"/>
  <c r="D1262" i="3"/>
  <c r="C1262" i="3"/>
  <c r="C1261" i="3"/>
  <c r="E1261" i="3" s="1"/>
  <c r="D1260" i="3"/>
  <c r="C1260" i="3"/>
  <c r="E1260" i="3" s="1"/>
  <c r="E1259" i="3"/>
  <c r="D1259" i="3"/>
  <c r="C1259" i="3"/>
  <c r="C1258" i="3"/>
  <c r="E1258" i="3" s="1"/>
  <c r="C1257" i="3"/>
  <c r="E1257" i="3" s="1"/>
  <c r="D1256" i="3"/>
  <c r="C1256" i="3"/>
  <c r="E1256" i="3" s="1"/>
  <c r="C1255" i="3"/>
  <c r="E1255" i="3" s="1"/>
  <c r="C1254" i="3"/>
  <c r="E1253" i="3"/>
  <c r="D1253" i="3"/>
  <c r="C1253" i="3"/>
  <c r="E1252" i="3"/>
  <c r="D1252" i="3"/>
  <c r="C1252" i="3"/>
  <c r="C1251" i="3"/>
  <c r="E1251" i="3" s="1"/>
  <c r="E1250" i="3"/>
  <c r="D1250" i="3"/>
  <c r="C1250" i="3"/>
  <c r="C1249" i="3"/>
  <c r="E1249" i="3" s="1"/>
  <c r="D1248" i="3"/>
  <c r="C1248" i="3"/>
  <c r="E1248" i="3" s="1"/>
  <c r="E1247" i="3"/>
  <c r="D1247" i="3"/>
  <c r="C1247" i="3"/>
  <c r="C1246" i="3"/>
  <c r="E1246" i="3" s="1"/>
  <c r="C1245" i="3"/>
  <c r="E1245" i="3" s="1"/>
  <c r="D1244" i="3"/>
  <c r="C1244" i="3"/>
  <c r="E1244" i="3" s="1"/>
  <c r="C1243" i="3"/>
  <c r="E1243" i="3" s="1"/>
  <c r="C1242" i="3"/>
  <c r="E1241" i="3"/>
  <c r="D1241" i="3"/>
  <c r="C1241" i="3"/>
  <c r="E1240" i="3"/>
  <c r="D1240" i="3"/>
  <c r="C1240" i="3"/>
  <c r="C1239" i="3"/>
  <c r="E1239" i="3" s="1"/>
  <c r="E1238" i="3"/>
  <c r="D1238" i="3"/>
  <c r="C1238" i="3"/>
  <c r="C1237" i="3"/>
  <c r="E1237" i="3" s="1"/>
  <c r="D1236" i="3"/>
  <c r="C1236" i="3"/>
  <c r="E1236" i="3" s="1"/>
  <c r="E1235" i="3"/>
  <c r="D1235" i="3"/>
  <c r="C1235" i="3"/>
  <c r="C1234" i="3"/>
  <c r="E1234" i="3" s="1"/>
  <c r="C1233" i="3"/>
  <c r="E1233" i="3" s="1"/>
  <c r="D1232" i="3"/>
  <c r="C1232" i="3"/>
  <c r="E1232" i="3" s="1"/>
  <c r="C1231" i="3"/>
  <c r="E1231" i="3" s="1"/>
  <c r="C1230" i="3"/>
  <c r="E1229" i="3"/>
  <c r="D1229" i="3"/>
  <c r="C1229" i="3"/>
  <c r="E1228" i="3"/>
  <c r="D1228" i="3"/>
  <c r="C1228" i="3"/>
  <c r="C1227" i="3"/>
  <c r="E1227" i="3" s="1"/>
  <c r="E1226" i="3"/>
  <c r="D1226" i="3"/>
  <c r="C1226" i="3"/>
  <c r="C1225" i="3"/>
  <c r="E1225" i="3" s="1"/>
  <c r="D1224" i="3"/>
  <c r="C1224" i="3"/>
  <c r="E1224" i="3" s="1"/>
  <c r="E1223" i="3"/>
  <c r="D1223" i="3"/>
  <c r="C1223" i="3"/>
  <c r="C1222" i="3"/>
  <c r="E1222" i="3" s="1"/>
  <c r="C1221" i="3"/>
  <c r="E1221" i="3" s="1"/>
  <c r="D1220" i="3"/>
  <c r="C1220" i="3"/>
  <c r="E1220" i="3" s="1"/>
  <c r="C1219" i="3"/>
  <c r="E1219" i="3" s="1"/>
  <c r="C1218" i="3"/>
  <c r="E1217" i="3"/>
  <c r="D1217" i="3"/>
  <c r="C1217" i="3"/>
  <c r="E1216" i="3"/>
  <c r="D1216" i="3"/>
  <c r="C1216" i="3"/>
  <c r="C1215" i="3"/>
  <c r="E1215" i="3" s="1"/>
  <c r="E1214" i="3"/>
  <c r="D1214" i="3"/>
  <c r="C1214" i="3"/>
  <c r="C1213" i="3"/>
  <c r="E1213" i="3" s="1"/>
  <c r="D1212" i="3"/>
  <c r="C1212" i="3"/>
  <c r="E1212" i="3" s="1"/>
  <c r="E1211" i="3"/>
  <c r="D1211" i="3"/>
  <c r="C1211" i="3"/>
  <c r="C1210" i="3"/>
  <c r="E1210" i="3" s="1"/>
  <c r="C1209" i="3"/>
  <c r="E1209" i="3" s="1"/>
  <c r="D1208" i="3"/>
  <c r="C1208" i="3"/>
  <c r="E1208" i="3" s="1"/>
  <c r="C1207" i="3"/>
  <c r="E1207" i="3" s="1"/>
  <c r="C1206" i="3"/>
  <c r="E1205" i="3"/>
  <c r="D1205" i="3"/>
  <c r="C1205" i="3"/>
  <c r="E1204" i="3"/>
  <c r="D1204" i="3"/>
  <c r="C1204" i="3"/>
  <c r="C1203" i="3"/>
  <c r="E1203" i="3" s="1"/>
  <c r="E1202" i="3"/>
  <c r="D1202" i="3"/>
  <c r="C1202" i="3"/>
  <c r="C1201" i="3"/>
  <c r="E1201" i="3" s="1"/>
  <c r="D1200" i="3"/>
  <c r="C1200" i="3"/>
  <c r="E1200" i="3" s="1"/>
  <c r="E1199" i="3"/>
  <c r="D1199" i="3"/>
  <c r="C1199" i="3"/>
  <c r="C1198" i="3"/>
  <c r="E1198" i="3" s="1"/>
  <c r="C1197" i="3"/>
  <c r="E1197" i="3" s="1"/>
  <c r="D1196" i="3"/>
  <c r="C1196" i="3"/>
  <c r="E1196" i="3" s="1"/>
  <c r="C1195" i="3"/>
  <c r="E1195" i="3" s="1"/>
  <c r="C1194" i="3"/>
  <c r="E1193" i="3"/>
  <c r="D1193" i="3"/>
  <c r="C1193" i="3"/>
  <c r="E1192" i="3"/>
  <c r="D1192" i="3"/>
  <c r="C1192" i="3"/>
  <c r="C1191" i="3"/>
  <c r="E1191" i="3" s="1"/>
  <c r="E1190" i="3"/>
  <c r="D1190" i="3"/>
  <c r="C1190" i="3"/>
  <c r="C1189" i="3"/>
  <c r="E1189" i="3" s="1"/>
  <c r="D1188" i="3"/>
  <c r="C1188" i="3"/>
  <c r="E1188" i="3" s="1"/>
  <c r="E1187" i="3"/>
  <c r="D1187" i="3"/>
  <c r="C1187" i="3"/>
  <c r="C1186" i="3"/>
  <c r="E1186" i="3" s="1"/>
  <c r="C1185" i="3"/>
  <c r="E1185" i="3" s="1"/>
  <c r="D1184" i="3"/>
  <c r="C1184" i="3"/>
  <c r="E1184" i="3" s="1"/>
  <c r="C1183" i="3"/>
  <c r="C1182" i="3"/>
  <c r="E1181" i="3"/>
  <c r="D1181" i="3"/>
  <c r="C1181" i="3"/>
  <c r="E1180" i="3"/>
  <c r="D1180" i="3"/>
  <c r="C1180" i="3"/>
  <c r="C1179" i="3"/>
  <c r="E1179" i="3" s="1"/>
  <c r="E1178" i="3"/>
  <c r="D1178" i="3"/>
  <c r="C1178" i="3"/>
  <c r="C1177" i="3"/>
  <c r="E1177" i="3" s="1"/>
  <c r="D1176" i="3"/>
  <c r="C1176" i="3"/>
  <c r="E1176" i="3" s="1"/>
  <c r="E1175" i="3"/>
  <c r="D1175" i="3"/>
  <c r="C1175" i="3"/>
  <c r="C1174" i="3"/>
  <c r="E1174" i="3" s="1"/>
  <c r="C1173" i="3"/>
  <c r="E1173" i="3" s="1"/>
  <c r="D1172" i="3"/>
  <c r="C1172" i="3"/>
  <c r="E1172" i="3" s="1"/>
  <c r="C1171" i="3"/>
  <c r="C1170" i="3"/>
  <c r="E1169" i="3"/>
  <c r="D1169" i="3"/>
  <c r="C1169" i="3"/>
  <c r="E1168" i="3"/>
  <c r="D1168" i="3"/>
  <c r="C1168" i="3"/>
  <c r="C1167" i="3"/>
  <c r="E1167" i="3" s="1"/>
  <c r="E1166" i="3"/>
  <c r="D1166" i="3"/>
  <c r="C1166" i="3"/>
  <c r="C1165" i="3"/>
  <c r="E1165" i="3" s="1"/>
  <c r="D1164" i="3"/>
  <c r="C1164" i="3"/>
  <c r="E1164" i="3" s="1"/>
  <c r="E1163" i="3"/>
  <c r="D1163" i="3"/>
  <c r="C1163" i="3"/>
  <c r="C1162" i="3"/>
  <c r="E1162" i="3" s="1"/>
  <c r="C1161" i="3"/>
  <c r="E1161" i="3" s="1"/>
  <c r="D1160" i="3"/>
  <c r="C1160" i="3"/>
  <c r="E1160" i="3" s="1"/>
  <c r="C1159" i="3"/>
  <c r="D1158" i="3"/>
  <c r="C1158" i="3"/>
  <c r="E1158" i="3" s="1"/>
  <c r="E1157" i="3"/>
  <c r="D1157" i="3"/>
  <c r="C1157" i="3"/>
  <c r="E1156" i="3"/>
  <c r="D1156" i="3"/>
  <c r="C1156" i="3"/>
  <c r="C1155" i="3"/>
  <c r="E1154" i="3"/>
  <c r="D1154" i="3"/>
  <c r="C1154" i="3"/>
  <c r="E1153" i="3"/>
  <c r="C1153" i="3"/>
  <c r="D1153" i="3" s="1"/>
  <c r="D1152" i="3"/>
  <c r="C1152" i="3"/>
  <c r="E1152" i="3" s="1"/>
  <c r="E1151" i="3"/>
  <c r="D1151" i="3"/>
  <c r="C1151" i="3"/>
  <c r="C1150" i="3"/>
  <c r="E1150" i="3" s="1"/>
  <c r="C1149" i="3"/>
  <c r="E1149" i="3" s="1"/>
  <c r="D1148" i="3"/>
  <c r="C1148" i="3"/>
  <c r="E1148" i="3" s="1"/>
  <c r="C1147" i="3"/>
  <c r="C1146" i="3"/>
  <c r="E1146" i="3" s="1"/>
  <c r="E1145" i="3"/>
  <c r="D1145" i="3"/>
  <c r="C1145" i="3"/>
  <c r="E1144" i="3"/>
  <c r="D1144" i="3"/>
  <c r="C1144" i="3"/>
  <c r="C1143" i="3"/>
  <c r="E1142" i="3"/>
  <c r="D1142" i="3"/>
  <c r="C1142" i="3"/>
  <c r="E1141" i="3"/>
  <c r="C1141" i="3"/>
  <c r="D1141" i="3" s="1"/>
  <c r="D1140" i="3"/>
  <c r="C1140" i="3"/>
  <c r="E1140" i="3" s="1"/>
  <c r="E1139" i="3"/>
  <c r="D1139" i="3"/>
  <c r="C1139" i="3"/>
  <c r="C1138" i="3"/>
  <c r="E1138" i="3" s="1"/>
  <c r="C1137" i="3"/>
  <c r="E1137" i="3" s="1"/>
  <c r="D1136" i="3"/>
  <c r="C1136" i="3"/>
  <c r="E1136" i="3" s="1"/>
  <c r="C1135" i="3"/>
  <c r="C1134" i="3"/>
  <c r="E1134" i="3" s="1"/>
  <c r="E1133" i="3"/>
  <c r="D1133" i="3"/>
  <c r="C1133" i="3"/>
  <c r="E1132" i="3"/>
  <c r="D1132" i="3"/>
  <c r="C1132" i="3"/>
  <c r="C1131" i="3"/>
  <c r="E1130" i="3"/>
  <c r="D1130" i="3"/>
  <c r="C1130" i="3"/>
  <c r="E1129" i="3"/>
  <c r="C1129" i="3"/>
  <c r="D1129" i="3" s="1"/>
  <c r="D1128" i="3"/>
  <c r="C1128" i="3"/>
  <c r="E1128" i="3" s="1"/>
  <c r="E1127" i="3"/>
  <c r="D1127" i="3"/>
  <c r="C1127" i="3"/>
  <c r="C1126" i="3"/>
  <c r="E1126" i="3" s="1"/>
  <c r="C1125" i="3"/>
  <c r="E1125" i="3" s="1"/>
  <c r="D1124" i="3"/>
  <c r="C1124" i="3"/>
  <c r="E1124" i="3" s="1"/>
  <c r="C1123" i="3"/>
  <c r="D1122" i="3"/>
  <c r="C1122" i="3"/>
  <c r="E1122" i="3" s="1"/>
  <c r="E1121" i="3"/>
  <c r="D1121" i="3"/>
  <c r="C1121" i="3"/>
  <c r="E1120" i="3"/>
  <c r="D1120" i="3"/>
  <c r="C1120" i="3"/>
  <c r="C1119" i="3"/>
  <c r="E1118" i="3"/>
  <c r="D1118" i="3"/>
  <c r="C1118" i="3"/>
  <c r="E1117" i="3"/>
  <c r="C1117" i="3"/>
  <c r="D1117" i="3" s="1"/>
  <c r="D1116" i="3"/>
  <c r="C1116" i="3"/>
  <c r="E1116" i="3" s="1"/>
  <c r="E1115" i="3"/>
  <c r="D1115" i="3"/>
  <c r="C1115" i="3"/>
  <c r="C1114" i="3"/>
  <c r="E1114" i="3" s="1"/>
  <c r="C1113" i="3"/>
  <c r="C1112" i="3"/>
  <c r="E1112" i="3" s="1"/>
  <c r="C1111" i="3"/>
  <c r="D1110" i="3"/>
  <c r="C1110" i="3"/>
  <c r="E1110" i="3" s="1"/>
  <c r="E1109" i="3"/>
  <c r="D1109" i="3"/>
  <c r="C1109" i="3"/>
  <c r="E1108" i="3"/>
  <c r="D1108" i="3"/>
  <c r="C1108" i="3"/>
  <c r="C1107" i="3"/>
  <c r="E1106" i="3"/>
  <c r="D1106" i="3"/>
  <c r="C1106" i="3"/>
  <c r="E1105" i="3"/>
  <c r="D1105" i="3"/>
  <c r="C1105" i="3"/>
  <c r="D1104" i="3"/>
  <c r="C1104" i="3"/>
  <c r="E1104" i="3" s="1"/>
  <c r="D1103" i="3"/>
  <c r="C1103" i="3"/>
  <c r="E1103" i="3" s="1"/>
  <c r="C1102" i="3"/>
  <c r="E1101" i="3"/>
  <c r="C1101" i="3"/>
  <c r="D1101" i="3" s="1"/>
  <c r="E1100" i="3"/>
  <c r="D1100" i="3"/>
  <c r="C1100" i="3"/>
  <c r="E1099" i="3"/>
  <c r="C1099" i="3"/>
  <c r="D1099" i="3" s="1"/>
  <c r="C1098" i="3"/>
  <c r="E1098" i="3" s="1"/>
  <c r="E1097" i="3"/>
  <c r="D1097" i="3"/>
  <c r="C1097" i="3"/>
  <c r="C1096" i="3"/>
  <c r="E1096" i="3" s="1"/>
  <c r="C1095" i="3"/>
  <c r="E1095" i="3" s="1"/>
  <c r="E1094" i="3"/>
  <c r="D1094" i="3"/>
  <c r="C1094" i="3"/>
  <c r="D1093" i="3"/>
  <c r="C1093" i="3"/>
  <c r="E1093" i="3" s="1"/>
  <c r="C1092" i="3"/>
  <c r="E1092" i="3" s="1"/>
  <c r="D1091" i="3"/>
  <c r="C1091" i="3"/>
  <c r="E1091" i="3" s="1"/>
  <c r="C1090" i="3"/>
  <c r="D1090" i="3" s="1"/>
  <c r="D1089" i="3"/>
  <c r="C1089" i="3"/>
  <c r="E1089" i="3" s="1"/>
  <c r="E1088" i="3"/>
  <c r="C1088" i="3"/>
  <c r="D1088" i="3" s="1"/>
  <c r="D1087" i="3"/>
  <c r="C1087" i="3"/>
  <c r="E1087" i="3" s="1"/>
  <c r="D1086" i="3"/>
  <c r="C1086" i="3"/>
  <c r="E1086" i="3" s="1"/>
  <c r="C1085" i="3"/>
  <c r="E1085" i="3" s="1"/>
  <c r="C1084" i="3"/>
  <c r="E1084" i="3" s="1"/>
  <c r="E1083" i="3"/>
  <c r="D1083" i="3"/>
  <c r="C1083" i="3"/>
  <c r="C1082" i="3"/>
  <c r="E1082" i="3" s="1"/>
  <c r="C1081" i="3"/>
  <c r="E1081" i="3" s="1"/>
  <c r="E1080" i="3"/>
  <c r="D1080" i="3"/>
  <c r="C1080" i="3"/>
  <c r="E1079" i="3"/>
  <c r="D1079" i="3"/>
  <c r="C1079" i="3"/>
  <c r="C1078" i="3"/>
  <c r="D1077" i="3"/>
  <c r="C1077" i="3"/>
  <c r="E1077" i="3" s="1"/>
  <c r="E1076" i="3"/>
  <c r="C1076" i="3"/>
  <c r="D1076" i="3" s="1"/>
  <c r="D1075" i="3"/>
  <c r="C1075" i="3"/>
  <c r="E1075" i="3" s="1"/>
  <c r="D1074" i="3"/>
  <c r="C1074" i="3"/>
  <c r="E1074" i="3" s="1"/>
  <c r="C1073" i="3"/>
  <c r="E1073" i="3" s="1"/>
  <c r="C1072" i="3"/>
  <c r="E1072" i="3" s="1"/>
  <c r="E1071" i="3"/>
  <c r="D1071" i="3"/>
  <c r="C1071" i="3"/>
  <c r="C1070" i="3"/>
  <c r="E1070" i="3" s="1"/>
  <c r="C1069" i="3"/>
  <c r="E1069" i="3" s="1"/>
  <c r="E1068" i="3"/>
  <c r="D1068" i="3"/>
  <c r="C1068" i="3"/>
  <c r="E1067" i="3"/>
  <c r="D1067" i="3"/>
  <c r="C1067" i="3"/>
  <c r="C1066" i="3"/>
  <c r="D1065" i="3"/>
  <c r="C1065" i="3"/>
  <c r="E1065" i="3" s="1"/>
  <c r="E1064" i="3"/>
  <c r="C1064" i="3"/>
  <c r="D1064" i="3" s="1"/>
  <c r="D1063" i="3"/>
  <c r="C1063" i="3"/>
  <c r="E1063" i="3" s="1"/>
  <c r="D1062" i="3"/>
  <c r="C1062" i="3"/>
  <c r="E1062" i="3" s="1"/>
  <c r="C1061" i="3"/>
  <c r="E1061" i="3" s="1"/>
  <c r="C1060" i="3"/>
  <c r="E1060" i="3" s="1"/>
  <c r="E1059" i="3"/>
  <c r="D1059" i="3"/>
  <c r="C1059" i="3"/>
  <c r="C1058" i="3"/>
  <c r="E1058" i="3" s="1"/>
  <c r="C1057" i="3"/>
  <c r="E1057" i="3" s="1"/>
  <c r="E1056" i="3"/>
  <c r="D1056" i="3"/>
  <c r="C1056" i="3"/>
  <c r="E1055" i="3"/>
  <c r="D1055" i="3"/>
  <c r="C1055" i="3"/>
  <c r="C1054" i="3"/>
  <c r="D1053" i="3"/>
  <c r="C1053" i="3"/>
  <c r="E1053" i="3" s="1"/>
  <c r="E1052" i="3"/>
  <c r="C1052" i="3"/>
  <c r="D1052" i="3" s="1"/>
  <c r="D1051" i="3"/>
  <c r="C1051" i="3"/>
  <c r="E1051" i="3" s="1"/>
  <c r="D1050" i="3"/>
  <c r="C1050" i="3"/>
  <c r="E1050" i="3" s="1"/>
  <c r="C1049" i="3"/>
  <c r="E1049" i="3" s="1"/>
  <c r="C1048" i="3"/>
  <c r="E1048" i="3" s="1"/>
  <c r="E1047" i="3"/>
  <c r="D1047" i="3"/>
  <c r="C1047" i="3"/>
  <c r="C1046" i="3"/>
  <c r="E1046" i="3" s="1"/>
  <c r="C1045" i="3"/>
  <c r="E1045" i="3" s="1"/>
  <c r="E1044" i="3"/>
  <c r="D1044" i="3"/>
  <c r="C1044" i="3"/>
  <c r="C1043" i="3"/>
  <c r="E1043" i="3" s="1"/>
  <c r="C1042" i="3"/>
  <c r="C1041" i="3"/>
  <c r="E1041" i="3" s="1"/>
  <c r="E1040" i="3"/>
  <c r="C1040" i="3"/>
  <c r="D1040" i="3" s="1"/>
  <c r="D1039" i="3"/>
  <c r="C1039" i="3"/>
  <c r="E1039" i="3" s="1"/>
  <c r="C1038" i="3"/>
  <c r="E1038" i="3" s="1"/>
  <c r="C1037" i="3"/>
  <c r="E1037" i="3" s="1"/>
  <c r="C1036" i="3"/>
  <c r="E1036" i="3" s="1"/>
  <c r="E1035" i="3"/>
  <c r="D1035" i="3"/>
  <c r="C1035" i="3"/>
  <c r="C1034" i="3"/>
  <c r="E1034" i="3" s="1"/>
  <c r="C1033" i="3"/>
  <c r="E1033" i="3" s="1"/>
  <c r="E1032" i="3"/>
  <c r="D1032" i="3"/>
  <c r="C1032" i="3"/>
  <c r="C1031" i="3"/>
  <c r="E1031" i="3" s="1"/>
  <c r="C1030" i="3"/>
  <c r="C1029" i="3"/>
  <c r="E1029" i="3" s="1"/>
  <c r="E1028" i="3"/>
  <c r="C1028" i="3"/>
  <c r="D1028" i="3" s="1"/>
  <c r="D1027" i="3"/>
  <c r="C1027" i="3"/>
  <c r="E1027" i="3" s="1"/>
  <c r="C1026" i="3"/>
  <c r="E1026" i="3" s="1"/>
  <c r="C1025" i="3"/>
  <c r="E1025" i="3" s="1"/>
  <c r="C1024" i="3"/>
  <c r="E1024" i="3" s="1"/>
  <c r="E1023" i="3"/>
  <c r="D1023" i="3"/>
  <c r="C1023" i="3"/>
  <c r="C1022" i="3"/>
  <c r="E1022" i="3" s="1"/>
  <c r="C1021" i="3"/>
  <c r="E1021" i="3" s="1"/>
  <c r="E1020" i="3"/>
  <c r="D1020" i="3"/>
  <c r="C1020" i="3"/>
  <c r="C1019" i="3"/>
  <c r="E1019" i="3" s="1"/>
  <c r="C1018" i="3"/>
  <c r="C1017" i="3"/>
  <c r="E1017" i="3" s="1"/>
  <c r="E1016" i="3"/>
  <c r="C1016" i="3"/>
  <c r="D1016" i="3" s="1"/>
  <c r="D1015" i="3"/>
  <c r="C1015" i="3"/>
  <c r="E1015" i="3" s="1"/>
  <c r="C1014" i="3"/>
  <c r="E1014" i="3" s="1"/>
  <c r="C1013" i="3"/>
  <c r="E1013" i="3" s="1"/>
  <c r="C1012" i="3"/>
  <c r="E1012" i="3" s="1"/>
  <c r="E1011" i="3"/>
  <c r="D1011" i="3"/>
  <c r="C1011" i="3"/>
  <c r="C1010" i="3"/>
  <c r="E1010" i="3" s="1"/>
  <c r="C1009" i="3"/>
  <c r="E1009" i="3" s="1"/>
  <c r="E1008" i="3"/>
  <c r="D1008" i="3"/>
  <c r="C1008" i="3"/>
  <c r="C1007" i="3"/>
  <c r="E1007" i="3" s="1"/>
  <c r="C1006" i="3"/>
  <c r="C1005" i="3"/>
  <c r="E1005" i="3" s="1"/>
  <c r="E1004" i="3"/>
  <c r="C1004" i="3"/>
  <c r="D1004" i="3" s="1"/>
  <c r="D1003" i="3"/>
  <c r="C1003" i="3"/>
  <c r="E1003" i="3" s="1"/>
  <c r="C1002" i="3"/>
  <c r="E1002" i="3" s="1"/>
  <c r="C1001" i="3"/>
  <c r="E1001" i="3" s="1"/>
  <c r="C1000" i="3"/>
  <c r="E1000" i="3" s="1"/>
  <c r="E999" i="3"/>
  <c r="D999" i="3"/>
  <c r="C999" i="3"/>
  <c r="C998" i="3"/>
  <c r="E998" i="3" s="1"/>
  <c r="C997" i="3"/>
  <c r="E997" i="3" s="1"/>
  <c r="E996" i="3"/>
  <c r="D996" i="3"/>
  <c r="C996" i="3"/>
  <c r="C995" i="3"/>
  <c r="E995" i="3" s="1"/>
  <c r="C994" i="3"/>
  <c r="C993" i="3"/>
  <c r="E993" i="3" s="1"/>
  <c r="E992" i="3"/>
  <c r="C992" i="3"/>
  <c r="D992" i="3" s="1"/>
  <c r="D991" i="3"/>
  <c r="C991" i="3"/>
  <c r="E991" i="3" s="1"/>
  <c r="C990" i="3"/>
  <c r="E990" i="3" s="1"/>
  <c r="C989" i="3"/>
  <c r="E989" i="3" s="1"/>
  <c r="C988" i="3"/>
  <c r="E988" i="3" s="1"/>
  <c r="E987" i="3"/>
  <c r="D987" i="3"/>
  <c r="C987" i="3"/>
  <c r="C986" i="3"/>
  <c r="E986" i="3" s="1"/>
  <c r="C985" i="3"/>
  <c r="E985" i="3" s="1"/>
  <c r="E984" i="3"/>
  <c r="D984" i="3"/>
  <c r="C984" i="3"/>
  <c r="C983" i="3"/>
  <c r="E983" i="3" s="1"/>
  <c r="C982" i="3"/>
  <c r="C981" i="3"/>
  <c r="E981" i="3" s="1"/>
  <c r="E980" i="3"/>
  <c r="C980" i="3"/>
  <c r="D980" i="3" s="1"/>
  <c r="D979" i="3"/>
  <c r="C979" i="3"/>
  <c r="E979" i="3" s="1"/>
  <c r="C978" i="3"/>
  <c r="E978" i="3" s="1"/>
  <c r="C977" i="3"/>
  <c r="E977" i="3" s="1"/>
  <c r="C976" i="3"/>
  <c r="E976" i="3" s="1"/>
  <c r="E975" i="3"/>
  <c r="D975" i="3"/>
  <c r="C975" i="3"/>
  <c r="C974" i="3"/>
  <c r="E974" i="3" s="1"/>
  <c r="C973" i="3"/>
  <c r="E973" i="3" s="1"/>
  <c r="E972" i="3"/>
  <c r="C972" i="3"/>
  <c r="D972" i="3" s="1"/>
  <c r="C971" i="3"/>
  <c r="E971" i="3" s="1"/>
  <c r="C970" i="3"/>
  <c r="C969" i="3"/>
  <c r="E969" i="3" s="1"/>
  <c r="E968" i="3"/>
  <c r="C968" i="3"/>
  <c r="D968" i="3" s="1"/>
  <c r="D967" i="3"/>
  <c r="C967" i="3"/>
  <c r="E967" i="3" s="1"/>
  <c r="C966" i="3"/>
  <c r="E966" i="3" s="1"/>
  <c r="C965" i="3"/>
  <c r="E965" i="3" s="1"/>
  <c r="C964" i="3"/>
  <c r="E964" i="3" s="1"/>
  <c r="D963" i="3"/>
  <c r="C963" i="3"/>
  <c r="E963" i="3" s="1"/>
  <c r="C962" i="3"/>
  <c r="E962" i="3" s="1"/>
  <c r="C961" i="3"/>
  <c r="E961" i="3" s="1"/>
  <c r="E960" i="3"/>
  <c r="C960" i="3"/>
  <c r="D960" i="3" s="1"/>
  <c r="C959" i="3"/>
  <c r="E959" i="3" s="1"/>
  <c r="C958" i="3"/>
  <c r="C957" i="3"/>
  <c r="E957" i="3" s="1"/>
  <c r="E956" i="3"/>
  <c r="C956" i="3"/>
  <c r="D956" i="3" s="1"/>
  <c r="D955" i="3"/>
  <c r="C955" i="3"/>
  <c r="E955" i="3" s="1"/>
  <c r="C954" i="3"/>
  <c r="E954" i="3" s="1"/>
  <c r="C953" i="3"/>
  <c r="E953" i="3" s="1"/>
  <c r="C952" i="3"/>
  <c r="E952" i="3" s="1"/>
  <c r="D951" i="3"/>
  <c r="C951" i="3"/>
  <c r="E951" i="3" s="1"/>
  <c r="C950" i="3"/>
  <c r="E950" i="3" s="1"/>
  <c r="C949" i="3"/>
  <c r="E949" i="3" s="1"/>
  <c r="E948" i="3"/>
  <c r="C948" i="3"/>
  <c r="D948" i="3" s="1"/>
  <c r="C947" i="3"/>
  <c r="E947" i="3" s="1"/>
  <c r="C946" i="3"/>
  <c r="C945" i="3"/>
  <c r="E945" i="3" s="1"/>
  <c r="E944" i="3"/>
  <c r="C944" i="3"/>
  <c r="D944" i="3" s="1"/>
  <c r="D943" i="3"/>
  <c r="C943" i="3"/>
  <c r="E943" i="3" s="1"/>
  <c r="C942" i="3"/>
  <c r="E942" i="3" s="1"/>
  <c r="C941" i="3"/>
  <c r="E941" i="3" s="1"/>
  <c r="C940" i="3"/>
  <c r="E940" i="3" s="1"/>
  <c r="D939" i="3"/>
  <c r="C939" i="3"/>
  <c r="E939" i="3" s="1"/>
  <c r="C938" i="3"/>
  <c r="E938" i="3" s="1"/>
  <c r="C937" i="3"/>
  <c r="E937" i="3" s="1"/>
  <c r="E936" i="3"/>
  <c r="C936" i="3"/>
  <c r="D936" i="3" s="1"/>
  <c r="C935" i="3"/>
  <c r="E935" i="3" s="1"/>
  <c r="C934" i="3"/>
  <c r="C933" i="3"/>
  <c r="E933" i="3" s="1"/>
  <c r="E932" i="3"/>
  <c r="C932" i="3"/>
  <c r="D932" i="3" s="1"/>
  <c r="D931" i="3"/>
  <c r="C931" i="3"/>
  <c r="E931" i="3" s="1"/>
  <c r="C930" i="3"/>
  <c r="E930" i="3" s="1"/>
  <c r="C929" i="3"/>
  <c r="E929" i="3" s="1"/>
  <c r="C928" i="3"/>
  <c r="E928" i="3" s="1"/>
  <c r="D927" i="3"/>
  <c r="C927" i="3"/>
  <c r="E927" i="3" s="1"/>
  <c r="C926" i="3"/>
  <c r="E926" i="3" s="1"/>
  <c r="C925" i="3"/>
  <c r="E925" i="3" s="1"/>
  <c r="E924" i="3"/>
  <c r="C924" i="3"/>
  <c r="D924" i="3" s="1"/>
  <c r="C923" i="3"/>
  <c r="E923" i="3" s="1"/>
  <c r="C922" i="3"/>
  <c r="C921" i="3"/>
  <c r="E921" i="3" s="1"/>
  <c r="E920" i="3"/>
  <c r="C920" i="3"/>
  <c r="D920" i="3" s="1"/>
  <c r="D919" i="3"/>
  <c r="C919" i="3"/>
  <c r="E919" i="3" s="1"/>
  <c r="C918" i="3"/>
  <c r="E918" i="3" s="1"/>
  <c r="C917" i="3"/>
  <c r="E917" i="3" s="1"/>
  <c r="C916" i="3"/>
  <c r="E916" i="3" s="1"/>
  <c r="D915" i="3"/>
  <c r="C915" i="3"/>
  <c r="E915" i="3" s="1"/>
  <c r="C914" i="3"/>
  <c r="E914" i="3" s="1"/>
  <c r="C913" i="3"/>
  <c r="E913" i="3" s="1"/>
  <c r="E912" i="3"/>
  <c r="C912" i="3"/>
  <c r="D912" i="3" s="1"/>
  <c r="C911" i="3"/>
  <c r="E911" i="3" s="1"/>
  <c r="C910" i="3"/>
  <c r="C909" i="3"/>
  <c r="E909" i="3" s="1"/>
  <c r="E908" i="3"/>
  <c r="C908" i="3"/>
  <c r="D908" i="3" s="1"/>
  <c r="D907" i="3"/>
  <c r="C907" i="3"/>
  <c r="E907" i="3" s="1"/>
  <c r="C906" i="3"/>
  <c r="E906" i="3" s="1"/>
  <c r="C905" i="3"/>
  <c r="E905" i="3" s="1"/>
  <c r="C904" i="3"/>
  <c r="E904" i="3" s="1"/>
  <c r="D903" i="3"/>
  <c r="C903" i="3"/>
  <c r="E903" i="3" s="1"/>
  <c r="C902" i="3"/>
  <c r="E902" i="3" s="1"/>
  <c r="C901" i="3"/>
  <c r="E901" i="3" s="1"/>
  <c r="E900" i="3"/>
  <c r="C900" i="3"/>
  <c r="D900" i="3" s="1"/>
  <c r="C899" i="3"/>
  <c r="E899" i="3" s="1"/>
  <c r="C898" i="3"/>
  <c r="C897" i="3"/>
  <c r="E897" i="3" s="1"/>
  <c r="E896" i="3"/>
  <c r="C896" i="3"/>
  <c r="D896" i="3" s="1"/>
  <c r="D895" i="3"/>
  <c r="C895" i="3"/>
  <c r="E895" i="3" s="1"/>
  <c r="C894" i="3"/>
  <c r="E894" i="3" s="1"/>
  <c r="C893" i="3"/>
  <c r="E893" i="3" s="1"/>
  <c r="C892" i="3"/>
  <c r="E892" i="3" s="1"/>
  <c r="D891" i="3"/>
  <c r="C891" i="3"/>
  <c r="E891" i="3" s="1"/>
  <c r="C890" i="3"/>
  <c r="E890" i="3" s="1"/>
  <c r="C889" i="3"/>
  <c r="E889" i="3" s="1"/>
  <c r="E888" i="3"/>
  <c r="C888" i="3"/>
  <c r="D888" i="3" s="1"/>
  <c r="E887" i="3"/>
  <c r="D887" i="3"/>
  <c r="C887" i="3"/>
  <c r="C886" i="3"/>
  <c r="C885" i="3"/>
  <c r="E885" i="3" s="1"/>
  <c r="E884" i="3"/>
  <c r="C884" i="3"/>
  <c r="D884" i="3" s="1"/>
  <c r="D883" i="3"/>
  <c r="C883" i="3"/>
  <c r="E883" i="3" s="1"/>
  <c r="C882" i="3"/>
  <c r="E882" i="3" s="1"/>
  <c r="C881" i="3"/>
  <c r="E881" i="3" s="1"/>
  <c r="C880" i="3"/>
  <c r="E880" i="3" s="1"/>
  <c r="D879" i="3"/>
  <c r="C879" i="3"/>
  <c r="E879" i="3" s="1"/>
  <c r="C878" i="3"/>
  <c r="E878" i="3" s="1"/>
  <c r="C877" i="3"/>
  <c r="E877" i="3" s="1"/>
  <c r="C876" i="3"/>
  <c r="E876" i="3" s="1"/>
  <c r="C875" i="3"/>
  <c r="E875" i="3" s="1"/>
  <c r="C874" i="3"/>
  <c r="C873" i="3"/>
  <c r="E873" i="3" s="1"/>
  <c r="E872" i="3"/>
  <c r="C872" i="3"/>
  <c r="D872" i="3" s="1"/>
  <c r="C871" i="3"/>
  <c r="E871" i="3" s="1"/>
  <c r="C870" i="3"/>
  <c r="E870" i="3" s="1"/>
  <c r="C869" i="3"/>
  <c r="E869" i="3" s="1"/>
  <c r="C868" i="3"/>
  <c r="E868" i="3" s="1"/>
  <c r="D867" i="3"/>
  <c r="C867" i="3"/>
  <c r="E867" i="3" s="1"/>
  <c r="E866" i="3"/>
  <c r="D866" i="3"/>
  <c r="C866" i="3"/>
  <c r="C865" i="3"/>
  <c r="E865" i="3" s="1"/>
  <c r="C864" i="3"/>
  <c r="E864" i="3" s="1"/>
  <c r="C863" i="3"/>
  <c r="E863" i="3" s="1"/>
  <c r="C862" i="3"/>
  <c r="C861" i="3"/>
  <c r="E861" i="3" s="1"/>
  <c r="E860" i="3"/>
  <c r="C860" i="3"/>
  <c r="D860" i="3" s="1"/>
  <c r="C859" i="3"/>
  <c r="E859" i="3" s="1"/>
  <c r="C858" i="3"/>
  <c r="E858" i="3" s="1"/>
  <c r="C857" i="3"/>
  <c r="E857" i="3" s="1"/>
  <c r="C856" i="3"/>
  <c r="E856" i="3" s="1"/>
  <c r="D855" i="3"/>
  <c r="C855" i="3"/>
  <c r="E855" i="3" s="1"/>
  <c r="C854" i="3"/>
  <c r="E854" i="3" s="1"/>
  <c r="C853" i="3"/>
  <c r="E853" i="3" s="1"/>
  <c r="C852" i="3"/>
  <c r="E852" i="3" s="1"/>
  <c r="C851" i="3"/>
  <c r="E851" i="3" s="1"/>
  <c r="C850" i="3"/>
  <c r="C849" i="3"/>
  <c r="E849" i="3" s="1"/>
  <c r="E848" i="3"/>
  <c r="C848" i="3"/>
  <c r="D848" i="3" s="1"/>
  <c r="C847" i="3"/>
  <c r="E847" i="3" s="1"/>
  <c r="C846" i="3"/>
  <c r="E846" i="3" s="1"/>
  <c r="C845" i="3"/>
  <c r="E845" i="3" s="1"/>
  <c r="C844" i="3"/>
  <c r="E844" i="3" s="1"/>
  <c r="D843" i="3"/>
  <c r="C843" i="3"/>
  <c r="E843" i="3" s="1"/>
  <c r="C842" i="3"/>
  <c r="E842" i="3" s="1"/>
  <c r="C841" i="3"/>
  <c r="E841" i="3" s="1"/>
  <c r="C840" i="3"/>
  <c r="E840" i="3" s="1"/>
  <c r="C839" i="3"/>
  <c r="E839" i="3" s="1"/>
  <c r="C838" i="3"/>
  <c r="E837" i="3"/>
  <c r="D837" i="3"/>
  <c r="C837" i="3"/>
  <c r="E836" i="3"/>
  <c r="C836" i="3"/>
  <c r="D836" i="3" s="1"/>
  <c r="D835" i="3"/>
  <c r="C835" i="3"/>
  <c r="E835" i="3" s="1"/>
  <c r="E834" i="3"/>
  <c r="D834" i="3"/>
  <c r="C834" i="3"/>
  <c r="C833" i="3"/>
  <c r="E833" i="3" s="1"/>
  <c r="C832" i="3"/>
  <c r="E832" i="3" s="1"/>
  <c r="D831" i="3"/>
  <c r="C831" i="3"/>
  <c r="E831" i="3" s="1"/>
  <c r="C830" i="3"/>
  <c r="E830" i="3" s="1"/>
  <c r="C829" i="3"/>
  <c r="E829" i="3" s="1"/>
  <c r="E828" i="3"/>
  <c r="C828" i="3"/>
  <c r="D828" i="3" s="1"/>
  <c r="C827" i="3"/>
  <c r="E827" i="3" s="1"/>
  <c r="C826" i="3"/>
  <c r="E825" i="3"/>
  <c r="D825" i="3"/>
  <c r="C825" i="3"/>
  <c r="E824" i="3"/>
  <c r="C824" i="3"/>
  <c r="D824" i="3" s="1"/>
  <c r="D823" i="3"/>
  <c r="C823" i="3"/>
  <c r="E823" i="3" s="1"/>
  <c r="E822" i="3"/>
  <c r="D822" i="3"/>
  <c r="C822" i="3"/>
  <c r="E821" i="3"/>
  <c r="D821" i="3"/>
  <c r="C821" i="3"/>
  <c r="C820" i="3"/>
  <c r="E820" i="3" s="1"/>
  <c r="D819" i="3"/>
  <c r="C819" i="3"/>
  <c r="E819" i="3" s="1"/>
  <c r="C818" i="3"/>
  <c r="E818" i="3" s="1"/>
  <c r="C817" i="3"/>
  <c r="E817" i="3" s="1"/>
  <c r="E816" i="3"/>
  <c r="C816" i="3"/>
  <c r="D816" i="3" s="1"/>
  <c r="C815" i="3"/>
  <c r="E815" i="3" s="1"/>
  <c r="C814" i="3"/>
  <c r="E813" i="3"/>
  <c r="D813" i="3"/>
  <c r="C813" i="3"/>
  <c r="E812" i="3"/>
  <c r="C812" i="3"/>
  <c r="D812" i="3" s="1"/>
  <c r="D811" i="3"/>
  <c r="C811" i="3"/>
  <c r="E811" i="3" s="1"/>
  <c r="E810" i="3"/>
  <c r="D810" i="3"/>
  <c r="C810" i="3"/>
  <c r="C809" i="3"/>
  <c r="E809" i="3" s="1"/>
  <c r="C808" i="3"/>
  <c r="E808" i="3" s="1"/>
  <c r="D807" i="3"/>
  <c r="C807" i="3"/>
  <c r="E807" i="3" s="1"/>
  <c r="C806" i="3"/>
  <c r="E806" i="3" s="1"/>
  <c r="C805" i="3"/>
  <c r="E805" i="3" s="1"/>
  <c r="E804" i="3"/>
  <c r="C804" i="3"/>
  <c r="D804" i="3" s="1"/>
  <c r="C803" i="3"/>
  <c r="E803" i="3" s="1"/>
  <c r="C802" i="3"/>
  <c r="E801" i="3"/>
  <c r="D801" i="3"/>
  <c r="C801" i="3"/>
  <c r="E800" i="3"/>
  <c r="C800" i="3"/>
  <c r="D800" i="3" s="1"/>
  <c r="E799" i="3"/>
  <c r="D799" i="3"/>
  <c r="C799" i="3"/>
  <c r="E798" i="3"/>
  <c r="D798" i="3"/>
  <c r="C798" i="3"/>
  <c r="D797" i="3"/>
  <c r="C797" i="3"/>
  <c r="E797" i="3" s="1"/>
  <c r="C796" i="3"/>
  <c r="E796" i="3" s="1"/>
  <c r="D795" i="3"/>
  <c r="C795" i="3"/>
  <c r="E795" i="3" s="1"/>
  <c r="E794" i="3"/>
  <c r="C794" i="3"/>
  <c r="D794" i="3" s="1"/>
  <c r="E793" i="3"/>
  <c r="D793" i="3"/>
  <c r="C793" i="3"/>
  <c r="E792" i="3"/>
  <c r="C792" i="3"/>
  <c r="D792" i="3" s="1"/>
  <c r="E791" i="3"/>
  <c r="C791" i="3"/>
  <c r="D791" i="3" s="1"/>
  <c r="E790" i="3"/>
  <c r="C790" i="3"/>
  <c r="D790" i="3" s="1"/>
  <c r="D789" i="3"/>
  <c r="C789" i="3"/>
  <c r="E789" i="3" s="1"/>
  <c r="E788" i="3"/>
  <c r="D788" i="3"/>
  <c r="C788" i="3"/>
  <c r="E787" i="3"/>
  <c r="C787" i="3"/>
  <c r="D787" i="3" s="1"/>
  <c r="D786" i="3"/>
  <c r="C786" i="3"/>
  <c r="E786" i="3" s="1"/>
  <c r="E785" i="3"/>
  <c r="D785" i="3"/>
  <c r="C785" i="3"/>
  <c r="C784" i="3"/>
  <c r="E784" i="3" s="1"/>
  <c r="C783" i="3"/>
  <c r="E783" i="3" s="1"/>
  <c r="D782" i="3"/>
  <c r="C782" i="3"/>
  <c r="E782" i="3" s="1"/>
  <c r="C781" i="3"/>
  <c r="E781" i="3" s="1"/>
  <c r="C780" i="3"/>
  <c r="E779" i="3"/>
  <c r="D779" i="3"/>
  <c r="C779" i="3"/>
  <c r="E778" i="3"/>
  <c r="C778" i="3"/>
  <c r="D778" i="3" s="1"/>
  <c r="C777" i="3"/>
  <c r="E777" i="3" s="1"/>
  <c r="E776" i="3"/>
  <c r="D776" i="3"/>
  <c r="C776" i="3"/>
  <c r="E775" i="3"/>
  <c r="C775" i="3"/>
  <c r="D775" i="3" s="1"/>
  <c r="D774" i="3"/>
  <c r="C774" i="3"/>
  <c r="E774" i="3" s="1"/>
  <c r="E773" i="3"/>
  <c r="D773" i="3"/>
  <c r="C773" i="3"/>
  <c r="C772" i="3"/>
  <c r="E772" i="3" s="1"/>
  <c r="C771" i="3"/>
  <c r="E771" i="3" s="1"/>
  <c r="D770" i="3"/>
  <c r="C770" i="3"/>
  <c r="E770" i="3" s="1"/>
  <c r="C769" i="3"/>
  <c r="E769" i="3" s="1"/>
  <c r="C768" i="3"/>
  <c r="E767" i="3"/>
  <c r="D767" i="3"/>
  <c r="C767" i="3"/>
  <c r="E766" i="3"/>
  <c r="C766" i="3"/>
  <c r="D766" i="3" s="1"/>
  <c r="C765" i="3"/>
  <c r="E765" i="3" s="1"/>
  <c r="D764" i="3"/>
  <c r="C764" i="3"/>
  <c r="E764" i="3" s="1"/>
  <c r="E763" i="3"/>
  <c r="C763" i="3"/>
  <c r="D763" i="3" s="1"/>
  <c r="D762" i="3"/>
  <c r="C762" i="3"/>
  <c r="E762" i="3" s="1"/>
  <c r="E761" i="3"/>
  <c r="D761" i="3"/>
  <c r="C761" i="3"/>
  <c r="E760" i="3"/>
  <c r="C760" i="3"/>
  <c r="D760" i="3" s="1"/>
  <c r="C759" i="3"/>
  <c r="E759" i="3" s="1"/>
  <c r="D758" i="3"/>
  <c r="C758" i="3"/>
  <c r="E758" i="3" s="1"/>
  <c r="C757" i="3"/>
  <c r="E757" i="3" s="1"/>
  <c r="C756" i="3"/>
  <c r="E755" i="3"/>
  <c r="D755" i="3"/>
  <c r="C755" i="3"/>
  <c r="E754" i="3"/>
  <c r="C754" i="3"/>
  <c r="D754" i="3" s="1"/>
  <c r="C753" i="3"/>
  <c r="E753" i="3" s="1"/>
  <c r="D752" i="3"/>
  <c r="C752" i="3"/>
  <c r="E752" i="3" s="1"/>
  <c r="E751" i="3"/>
  <c r="C751" i="3"/>
  <c r="D751" i="3" s="1"/>
  <c r="D750" i="3"/>
  <c r="C750" i="3"/>
  <c r="E750" i="3" s="1"/>
  <c r="E749" i="3"/>
  <c r="D749" i="3"/>
  <c r="C749" i="3"/>
  <c r="E748" i="3"/>
  <c r="C748" i="3"/>
  <c r="D748" i="3" s="1"/>
  <c r="C747" i="3"/>
  <c r="E747" i="3" s="1"/>
  <c r="D746" i="3"/>
  <c r="C746" i="3"/>
  <c r="E746" i="3" s="1"/>
  <c r="C745" i="3"/>
  <c r="E745" i="3" s="1"/>
  <c r="C744" i="3"/>
  <c r="E743" i="3"/>
  <c r="D743" i="3"/>
  <c r="C743" i="3"/>
  <c r="E742" i="3"/>
  <c r="C742" i="3"/>
  <c r="D742" i="3" s="1"/>
  <c r="C741" i="3"/>
  <c r="E741" i="3" s="1"/>
  <c r="D740" i="3"/>
  <c r="C740" i="3"/>
  <c r="E740" i="3" s="1"/>
  <c r="E739" i="3"/>
  <c r="C739" i="3"/>
  <c r="D739" i="3" s="1"/>
  <c r="D738" i="3"/>
  <c r="C738" i="3"/>
  <c r="E738" i="3" s="1"/>
  <c r="E737" i="3"/>
  <c r="D737" i="3"/>
  <c r="C737" i="3"/>
  <c r="E736" i="3"/>
  <c r="C736" i="3"/>
  <c r="D736" i="3" s="1"/>
  <c r="C735" i="3"/>
  <c r="E735" i="3" s="1"/>
  <c r="D734" i="3"/>
  <c r="C734" i="3"/>
  <c r="E734" i="3" s="1"/>
  <c r="C733" i="3"/>
  <c r="E733" i="3" s="1"/>
  <c r="C732" i="3"/>
  <c r="E731" i="3"/>
  <c r="D731" i="3"/>
  <c r="C731" i="3"/>
  <c r="E730" i="3"/>
  <c r="C730" i="3"/>
  <c r="D730" i="3" s="1"/>
  <c r="C729" i="3"/>
  <c r="E729" i="3" s="1"/>
  <c r="D728" i="3"/>
  <c r="C728" i="3"/>
  <c r="E728" i="3" s="1"/>
  <c r="E727" i="3"/>
  <c r="C727" i="3"/>
  <c r="D727" i="3" s="1"/>
  <c r="D726" i="3"/>
  <c r="C726" i="3"/>
  <c r="E726" i="3" s="1"/>
  <c r="E725" i="3"/>
  <c r="D725" i="3"/>
  <c r="C725" i="3"/>
  <c r="E724" i="3"/>
  <c r="C724" i="3"/>
  <c r="D724" i="3" s="1"/>
  <c r="C723" i="3"/>
  <c r="E723" i="3" s="1"/>
  <c r="D722" i="3"/>
  <c r="C722" i="3"/>
  <c r="E722" i="3" s="1"/>
  <c r="C721" i="3"/>
  <c r="E721" i="3" s="1"/>
  <c r="C720" i="3"/>
  <c r="E719" i="3"/>
  <c r="D719" i="3"/>
  <c r="C719" i="3"/>
  <c r="E718" i="3"/>
  <c r="C718" i="3"/>
  <c r="D718" i="3" s="1"/>
  <c r="C717" i="3"/>
  <c r="E717" i="3" s="1"/>
  <c r="D716" i="3"/>
  <c r="C716" i="3"/>
  <c r="E716" i="3" s="1"/>
  <c r="E715" i="3"/>
  <c r="C715" i="3"/>
  <c r="D715" i="3" s="1"/>
  <c r="D714" i="3"/>
  <c r="C714" i="3"/>
  <c r="E714" i="3" s="1"/>
  <c r="E713" i="3"/>
  <c r="D713" i="3"/>
  <c r="C713" i="3"/>
  <c r="E712" i="3"/>
  <c r="C712" i="3"/>
  <c r="D712" i="3" s="1"/>
  <c r="C711" i="3"/>
  <c r="E711" i="3" s="1"/>
  <c r="D710" i="3"/>
  <c r="C710" i="3"/>
  <c r="E710" i="3" s="1"/>
  <c r="C709" i="3"/>
  <c r="E709" i="3" s="1"/>
  <c r="C708" i="3"/>
  <c r="E707" i="3"/>
  <c r="D707" i="3"/>
  <c r="C707" i="3"/>
  <c r="E706" i="3"/>
  <c r="C706" i="3"/>
  <c r="D706" i="3" s="1"/>
  <c r="C705" i="3"/>
  <c r="E705" i="3" s="1"/>
  <c r="D704" i="3"/>
  <c r="C704" i="3"/>
  <c r="E704" i="3" s="1"/>
  <c r="E703" i="3"/>
  <c r="C703" i="3"/>
  <c r="D703" i="3" s="1"/>
  <c r="D702" i="3"/>
  <c r="C702" i="3"/>
  <c r="E702" i="3" s="1"/>
  <c r="E701" i="3"/>
  <c r="D701" i="3"/>
  <c r="C701" i="3"/>
  <c r="E700" i="3"/>
  <c r="C700" i="3"/>
  <c r="D700" i="3" s="1"/>
  <c r="C699" i="3"/>
  <c r="E699" i="3" s="1"/>
  <c r="D698" i="3"/>
  <c r="C698" i="3"/>
  <c r="E698" i="3" s="1"/>
  <c r="C697" i="3"/>
  <c r="E697" i="3" s="1"/>
  <c r="C696" i="3"/>
  <c r="E695" i="3"/>
  <c r="D695" i="3"/>
  <c r="C695" i="3"/>
  <c r="E694" i="3"/>
  <c r="C694" i="3"/>
  <c r="D694" i="3" s="1"/>
  <c r="C693" i="3"/>
  <c r="E693" i="3" s="1"/>
  <c r="D692" i="3"/>
  <c r="C692" i="3"/>
  <c r="E692" i="3" s="1"/>
  <c r="E691" i="3"/>
  <c r="C691" i="3"/>
  <c r="D691" i="3" s="1"/>
  <c r="D690" i="3"/>
  <c r="C690" i="3"/>
  <c r="E690" i="3" s="1"/>
  <c r="E689" i="3"/>
  <c r="D689" i="3"/>
  <c r="C689" i="3"/>
  <c r="E688" i="3"/>
  <c r="C688" i="3"/>
  <c r="D688" i="3" s="1"/>
  <c r="C687" i="3"/>
  <c r="E687" i="3" s="1"/>
  <c r="D686" i="3"/>
  <c r="C686" i="3"/>
  <c r="E686" i="3" s="1"/>
  <c r="C685" i="3"/>
  <c r="E685" i="3" s="1"/>
  <c r="C684" i="3"/>
  <c r="E683" i="3"/>
  <c r="D683" i="3"/>
  <c r="C683" i="3"/>
  <c r="E682" i="3"/>
  <c r="C682" i="3"/>
  <c r="D682" i="3" s="1"/>
  <c r="C681" i="3"/>
  <c r="E681" i="3" s="1"/>
  <c r="D680" i="3"/>
  <c r="C680" i="3"/>
  <c r="E680" i="3" s="1"/>
  <c r="E679" i="3"/>
  <c r="C679" i="3"/>
  <c r="D679" i="3" s="1"/>
  <c r="D678" i="3"/>
  <c r="C678" i="3"/>
  <c r="E678" i="3" s="1"/>
  <c r="E677" i="3"/>
  <c r="D677" i="3"/>
  <c r="C677" i="3"/>
  <c r="E676" i="3"/>
  <c r="C676" i="3"/>
  <c r="D676" i="3" s="1"/>
  <c r="C675" i="3"/>
  <c r="E675" i="3" s="1"/>
  <c r="D674" i="3"/>
  <c r="C674" i="3"/>
  <c r="E674" i="3" s="1"/>
  <c r="C673" i="3"/>
  <c r="E673" i="3" s="1"/>
  <c r="C672" i="3"/>
  <c r="E671" i="3"/>
  <c r="D671" i="3"/>
  <c r="C671" i="3"/>
  <c r="E670" i="3"/>
  <c r="C670" i="3"/>
  <c r="D670" i="3" s="1"/>
  <c r="C669" i="3"/>
  <c r="E669" i="3" s="1"/>
  <c r="D668" i="3"/>
  <c r="C668" i="3"/>
  <c r="E668" i="3" s="1"/>
  <c r="E667" i="3"/>
  <c r="C667" i="3"/>
  <c r="D667" i="3" s="1"/>
  <c r="D666" i="3"/>
  <c r="C666" i="3"/>
  <c r="E666" i="3" s="1"/>
  <c r="E665" i="3"/>
  <c r="D665" i="3"/>
  <c r="C665" i="3"/>
  <c r="E664" i="3"/>
  <c r="C664" i="3"/>
  <c r="D664" i="3" s="1"/>
  <c r="C663" i="3"/>
  <c r="E663" i="3" s="1"/>
  <c r="D662" i="3"/>
  <c r="C662" i="3"/>
  <c r="E662" i="3" s="1"/>
  <c r="C661" i="3"/>
  <c r="E661" i="3" s="1"/>
  <c r="C660" i="3"/>
  <c r="E659" i="3"/>
  <c r="D659" i="3"/>
  <c r="C659" i="3"/>
  <c r="E658" i="3"/>
  <c r="C658" i="3"/>
  <c r="D658" i="3" s="1"/>
  <c r="C657" i="3"/>
  <c r="E657" i="3" s="1"/>
  <c r="D656" i="3"/>
  <c r="C656" i="3"/>
  <c r="E656" i="3" s="1"/>
  <c r="E655" i="3"/>
  <c r="C655" i="3"/>
  <c r="D655" i="3" s="1"/>
  <c r="D654" i="3"/>
  <c r="C654" i="3"/>
  <c r="E654" i="3" s="1"/>
  <c r="E653" i="3"/>
  <c r="D653" i="3"/>
  <c r="C653" i="3"/>
  <c r="E652" i="3"/>
  <c r="C652" i="3"/>
  <c r="D652" i="3" s="1"/>
  <c r="C651" i="3"/>
  <c r="E651" i="3" s="1"/>
  <c r="D650" i="3"/>
  <c r="C650" i="3"/>
  <c r="E650" i="3" s="1"/>
  <c r="C649" i="3"/>
  <c r="E649" i="3" s="1"/>
  <c r="C648" i="3"/>
  <c r="E647" i="3"/>
  <c r="D647" i="3"/>
  <c r="C647" i="3"/>
  <c r="E646" i="3"/>
  <c r="C646" i="3"/>
  <c r="D646" i="3" s="1"/>
  <c r="C645" i="3"/>
  <c r="E645" i="3" s="1"/>
  <c r="D644" i="3"/>
  <c r="C644" i="3"/>
  <c r="E644" i="3" s="1"/>
  <c r="E643" i="3"/>
  <c r="C643" i="3"/>
  <c r="D643" i="3" s="1"/>
  <c r="D642" i="3"/>
  <c r="C642" i="3"/>
  <c r="E642" i="3" s="1"/>
  <c r="E641" i="3"/>
  <c r="D641" i="3"/>
  <c r="C641" i="3"/>
  <c r="E640" i="3"/>
  <c r="C640" i="3"/>
  <c r="D640" i="3" s="1"/>
  <c r="C639" i="3"/>
  <c r="E639" i="3" s="1"/>
  <c r="D638" i="3"/>
  <c r="C638" i="3"/>
  <c r="E638" i="3" s="1"/>
  <c r="C637" i="3"/>
  <c r="E637" i="3" s="1"/>
  <c r="C636" i="3"/>
  <c r="E635" i="3"/>
  <c r="D635" i="3"/>
  <c r="C635" i="3"/>
  <c r="E634" i="3"/>
  <c r="C634" i="3"/>
  <c r="D634" i="3" s="1"/>
  <c r="C633" i="3"/>
  <c r="D632" i="3"/>
  <c r="C632" i="3"/>
  <c r="E632" i="3" s="1"/>
  <c r="E631" i="3"/>
  <c r="C631" i="3"/>
  <c r="D631" i="3" s="1"/>
  <c r="D630" i="3"/>
  <c r="C630" i="3"/>
  <c r="E630" i="3" s="1"/>
  <c r="E629" i="3"/>
  <c r="D629" i="3"/>
  <c r="C629" i="3"/>
  <c r="E628" i="3"/>
  <c r="C628" i="3"/>
  <c r="D628" i="3" s="1"/>
  <c r="C627" i="3"/>
  <c r="E627" i="3" s="1"/>
  <c r="D626" i="3"/>
  <c r="C626" i="3"/>
  <c r="E626" i="3" s="1"/>
  <c r="C625" i="3"/>
  <c r="E625" i="3" s="1"/>
  <c r="C624" i="3"/>
  <c r="E623" i="3"/>
  <c r="D623" i="3"/>
  <c r="C623" i="3"/>
  <c r="E622" i="3"/>
  <c r="C622" i="3"/>
  <c r="D622" i="3" s="1"/>
  <c r="C621" i="3"/>
  <c r="D620" i="3"/>
  <c r="C620" i="3"/>
  <c r="E620" i="3" s="1"/>
  <c r="E619" i="3"/>
  <c r="C619" i="3"/>
  <c r="D619" i="3" s="1"/>
  <c r="D618" i="3"/>
  <c r="C618" i="3"/>
  <c r="E618" i="3" s="1"/>
  <c r="E617" i="3"/>
  <c r="D617" i="3"/>
  <c r="C617" i="3"/>
  <c r="E616" i="3"/>
  <c r="C616" i="3"/>
  <c r="D616" i="3" s="1"/>
  <c r="C615" i="3"/>
  <c r="E615" i="3" s="1"/>
  <c r="D614" i="3"/>
  <c r="C614" i="3"/>
  <c r="E614" i="3" s="1"/>
  <c r="C613" i="3"/>
  <c r="E613" i="3" s="1"/>
  <c r="C612" i="3"/>
  <c r="E611" i="3"/>
  <c r="D611" i="3"/>
  <c r="C611" i="3"/>
  <c r="E610" i="3"/>
  <c r="C610" i="3"/>
  <c r="D610" i="3" s="1"/>
  <c r="C609" i="3"/>
  <c r="D608" i="3"/>
  <c r="C608" i="3"/>
  <c r="E608" i="3" s="1"/>
  <c r="E607" i="3"/>
  <c r="C607" i="3"/>
  <c r="D607" i="3" s="1"/>
  <c r="D606" i="3"/>
  <c r="C606" i="3"/>
  <c r="E606" i="3" s="1"/>
  <c r="E605" i="3"/>
  <c r="D605" i="3"/>
  <c r="C605" i="3"/>
  <c r="E604" i="3"/>
  <c r="C604" i="3"/>
  <c r="D604" i="3" s="1"/>
  <c r="C603" i="3"/>
  <c r="E603" i="3" s="1"/>
  <c r="D602" i="3"/>
  <c r="C602" i="3"/>
  <c r="E602" i="3" s="1"/>
  <c r="C601" i="3"/>
  <c r="E601" i="3" s="1"/>
  <c r="C600" i="3"/>
  <c r="E599" i="3"/>
  <c r="D599" i="3"/>
  <c r="C599" i="3"/>
  <c r="E598" i="3"/>
  <c r="C598" i="3"/>
  <c r="D598" i="3" s="1"/>
  <c r="C597" i="3"/>
  <c r="D596" i="3"/>
  <c r="C596" i="3"/>
  <c r="E596" i="3" s="1"/>
  <c r="E595" i="3"/>
  <c r="C595" i="3"/>
  <c r="D595" i="3" s="1"/>
  <c r="D594" i="3"/>
  <c r="C594" i="3"/>
  <c r="E594" i="3" s="1"/>
  <c r="E593" i="3"/>
  <c r="D593" i="3"/>
  <c r="C593" i="3"/>
  <c r="E592" i="3"/>
  <c r="C592" i="3"/>
  <c r="D592" i="3" s="1"/>
  <c r="C591" i="3"/>
  <c r="E591" i="3" s="1"/>
  <c r="D590" i="3"/>
  <c r="C590" i="3"/>
  <c r="E590" i="3" s="1"/>
  <c r="C589" i="3"/>
  <c r="E589" i="3" s="1"/>
  <c r="C588" i="3"/>
  <c r="E587" i="3"/>
  <c r="D587" i="3"/>
  <c r="C587" i="3"/>
  <c r="E586" i="3"/>
  <c r="C586" i="3"/>
  <c r="D586" i="3" s="1"/>
  <c r="C585" i="3"/>
  <c r="D584" i="3"/>
  <c r="C584" i="3"/>
  <c r="E584" i="3" s="1"/>
  <c r="E583" i="3"/>
  <c r="C583" i="3"/>
  <c r="D583" i="3" s="1"/>
  <c r="D582" i="3"/>
  <c r="C582" i="3"/>
  <c r="E582" i="3" s="1"/>
  <c r="E581" i="3"/>
  <c r="D581" i="3"/>
  <c r="C581" i="3"/>
  <c r="E580" i="3"/>
  <c r="D580" i="3"/>
  <c r="C580" i="3"/>
  <c r="C579" i="3"/>
  <c r="E579" i="3" s="1"/>
  <c r="D578" i="3"/>
  <c r="C578" i="3"/>
  <c r="E578" i="3" s="1"/>
  <c r="C577" i="3"/>
  <c r="E577" i="3" s="1"/>
  <c r="C576" i="3"/>
  <c r="E575" i="3"/>
  <c r="C575" i="3"/>
  <c r="D575" i="3" s="1"/>
  <c r="E574" i="3"/>
  <c r="C574" i="3"/>
  <c r="D574" i="3" s="1"/>
  <c r="C573" i="3"/>
  <c r="D572" i="3"/>
  <c r="C572" i="3"/>
  <c r="E572" i="3" s="1"/>
  <c r="C571" i="3"/>
  <c r="D571" i="3" s="1"/>
  <c r="D570" i="3"/>
  <c r="C570" i="3"/>
  <c r="E570" i="3" s="1"/>
  <c r="E569" i="3"/>
  <c r="D569" i="3"/>
  <c r="C569" i="3"/>
  <c r="E568" i="3"/>
  <c r="C568" i="3"/>
  <c r="D568" i="3" s="1"/>
  <c r="C567" i="3"/>
  <c r="E567" i="3" s="1"/>
  <c r="D566" i="3"/>
  <c r="C566" i="3"/>
  <c r="E566" i="3" s="1"/>
  <c r="C565" i="3"/>
  <c r="E565" i="3" s="1"/>
  <c r="D564" i="3"/>
  <c r="C564" i="3"/>
  <c r="E564" i="3" s="1"/>
  <c r="E563" i="3"/>
  <c r="C563" i="3"/>
  <c r="D563" i="3" s="1"/>
  <c r="E562" i="3"/>
  <c r="C562" i="3"/>
  <c r="D562" i="3" s="1"/>
  <c r="C561" i="3"/>
  <c r="D560" i="3"/>
  <c r="C560" i="3"/>
  <c r="E560" i="3" s="1"/>
  <c r="E559" i="3"/>
  <c r="C559" i="3"/>
  <c r="D559" i="3" s="1"/>
  <c r="D558" i="3"/>
  <c r="C558" i="3"/>
  <c r="E558" i="3" s="1"/>
  <c r="E557" i="3"/>
  <c r="D557" i="3"/>
  <c r="C557" i="3"/>
  <c r="E556" i="3"/>
  <c r="D556" i="3"/>
  <c r="C556" i="3"/>
  <c r="C555" i="3"/>
  <c r="E555" i="3" s="1"/>
  <c r="D554" i="3"/>
  <c r="C554" i="3"/>
  <c r="E554" i="3" s="1"/>
  <c r="C553" i="3"/>
  <c r="E553" i="3" s="1"/>
  <c r="C552" i="3"/>
  <c r="E552" i="3" s="1"/>
  <c r="E551" i="3"/>
  <c r="C551" i="3"/>
  <c r="D551" i="3" s="1"/>
  <c r="E550" i="3"/>
  <c r="C550" i="3"/>
  <c r="D550" i="3" s="1"/>
  <c r="C549" i="3"/>
  <c r="D548" i="3"/>
  <c r="C548" i="3"/>
  <c r="E548" i="3" s="1"/>
  <c r="E547" i="3"/>
  <c r="C547" i="3"/>
  <c r="D547" i="3" s="1"/>
  <c r="D546" i="3"/>
  <c r="C546" i="3"/>
  <c r="E546" i="3" s="1"/>
  <c r="E545" i="3"/>
  <c r="D545" i="3"/>
  <c r="C545" i="3"/>
  <c r="E544" i="3"/>
  <c r="D544" i="3"/>
  <c r="C544" i="3"/>
  <c r="C543" i="3"/>
  <c r="E543" i="3" s="1"/>
  <c r="D542" i="3"/>
  <c r="C542" i="3"/>
  <c r="E542" i="3" s="1"/>
  <c r="C541" i="3"/>
  <c r="E541" i="3" s="1"/>
  <c r="D540" i="3"/>
  <c r="C540" i="3"/>
  <c r="E540" i="3" s="1"/>
  <c r="E539" i="3"/>
  <c r="C539" i="3"/>
  <c r="D539" i="3" s="1"/>
  <c r="E538" i="3"/>
  <c r="C538" i="3"/>
  <c r="D538" i="3" s="1"/>
  <c r="C537" i="3"/>
  <c r="D536" i="3"/>
  <c r="C536" i="3"/>
  <c r="E536" i="3" s="1"/>
  <c r="C535" i="3"/>
  <c r="D535" i="3" s="1"/>
  <c r="D534" i="3"/>
  <c r="C534" i="3"/>
  <c r="E534" i="3" s="1"/>
  <c r="E533" i="3"/>
  <c r="D533" i="3"/>
  <c r="C533" i="3"/>
  <c r="E532" i="3"/>
  <c r="D532" i="3"/>
  <c r="C532" i="3"/>
  <c r="C531" i="3"/>
  <c r="E531" i="3" s="1"/>
  <c r="D530" i="3"/>
  <c r="C530" i="3"/>
  <c r="E530" i="3" s="1"/>
  <c r="C529" i="3"/>
  <c r="E529" i="3" s="1"/>
  <c r="D528" i="3"/>
  <c r="C528" i="3"/>
  <c r="E528" i="3" s="1"/>
  <c r="E527" i="3"/>
  <c r="C527" i="3"/>
  <c r="D527" i="3" s="1"/>
  <c r="E526" i="3"/>
  <c r="C526" i="3"/>
  <c r="D526" i="3" s="1"/>
  <c r="C525" i="3"/>
  <c r="D524" i="3"/>
  <c r="C524" i="3"/>
  <c r="E524" i="3" s="1"/>
  <c r="C523" i="3"/>
  <c r="E523" i="3" s="1"/>
  <c r="D522" i="3"/>
  <c r="C522" i="3"/>
  <c r="E522" i="3" s="1"/>
  <c r="E521" i="3"/>
  <c r="D521" i="3"/>
  <c r="C521" i="3"/>
  <c r="E520" i="3"/>
  <c r="D520" i="3"/>
  <c r="C520" i="3"/>
  <c r="C519" i="3"/>
  <c r="E519" i="3" s="1"/>
  <c r="D518" i="3"/>
  <c r="C518" i="3"/>
  <c r="E518" i="3" s="1"/>
  <c r="C517" i="3"/>
  <c r="E517" i="3" s="1"/>
  <c r="C516" i="3"/>
  <c r="E516" i="3" s="1"/>
  <c r="E515" i="3"/>
  <c r="C515" i="3"/>
  <c r="D515" i="3" s="1"/>
  <c r="E514" i="3"/>
  <c r="C514" i="3"/>
  <c r="D514" i="3" s="1"/>
  <c r="C513" i="3"/>
  <c r="E512" i="3"/>
  <c r="D512" i="3"/>
  <c r="C512" i="3"/>
  <c r="E511" i="3"/>
  <c r="D511" i="3"/>
  <c r="C511" i="3"/>
  <c r="D510" i="3"/>
  <c r="C510" i="3"/>
  <c r="E510" i="3" s="1"/>
  <c r="E509" i="3"/>
  <c r="D509" i="3"/>
  <c r="C509" i="3"/>
  <c r="E508" i="3"/>
  <c r="D508" i="3"/>
  <c r="C508" i="3"/>
  <c r="C507" i="3"/>
  <c r="E507" i="3" s="1"/>
  <c r="C506" i="3"/>
  <c r="E506" i="3" s="1"/>
  <c r="C505" i="3"/>
  <c r="E505" i="3" s="1"/>
  <c r="E504" i="3"/>
  <c r="C504" i="3"/>
  <c r="D504" i="3" s="1"/>
  <c r="E503" i="3"/>
  <c r="C503" i="3"/>
  <c r="D503" i="3" s="1"/>
  <c r="E502" i="3"/>
  <c r="C502" i="3"/>
  <c r="D502" i="3" s="1"/>
  <c r="C501" i="3"/>
  <c r="E500" i="3"/>
  <c r="D500" i="3"/>
  <c r="C500" i="3"/>
  <c r="C499" i="3"/>
  <c r="E499" i="3" s="1"/>
  <c r="D498" i="3"/>
  <c r="C498" i="3"/>
  <c r="E498" i="3" s="1"/>
  <c r="E497" i="3"/>
  <c r="D497" i="3"/>
  <c r="C497" i="3"/>
  <c r="E496" i="3"/>
  <c r="D496" i="3"/>
  <c r="C496" i="3"/>
  <c r="C495" i="3"/>
  <c r="E495" i="3" s="1"/>
  <c r="D494" i="3"/>
  <c r="C494" i="3"/>
  <c r="E494" i="3" s="1"/>
  <c r="C493" i="3"/>
  <c r="E493" i="3" s="1"/>
  <c r="C492" i="3"/>
  <c r="E492" i="3" s="1"/>
  <c r="E491" i="3"/>
  <c r="C491" i="3"/>
  <c r="D491" i="3" s="1"/>
  <c r="E490" i="3"/>
  <c r="C490" i="3"/>
  <c r="D490" i="3" s="1"/>
  <c r="C489" i="3"/>
  <c r="D488" i="3"/>
  <c r="C488" i="3"/>
  <c r="E488" i="3" s="1"/>
  <c r="D487" i="3"/>
  <c r="C487" i="3"/>
  <c r="E487" i="3" s="1"/>
  <c r="D486" i="3"/>
  <c r="C486" i="3"/>
  <c r="E486" i="3" s="1"/>
  <c r="E485" i="3"/>
  <c r="D485" i="3"/>
  <c r="C485" i="3"/>
  <c r="E484" i="3"/>
  <c r="D484" i="3"/>
  <c r="C484" i="3"/>
  <c r="C483" i="3"/>
  <c r="E483" i="3" s="1"/>
  <c r="D482" i="3"/>
  <c r="C482" i="3"/>
  <c r="E482" i="3" s="1"/>
  <c r="C481" i="3"/>
  <c r="E481" i="3" s="1"/>
  <c r="E480" i="3"/>
  <c r="D480" i="3"/>
  <c r="C480" i="3"/>
  <c r="E479" i="3"/>
  <c r="C479" i="3"/>
  <c r="D479" i="3" s="1"/>
  <c r="E478" i="3"/>
  <c r="C478" i="3"/>
  <c r="D478" i="3" s="1"/>
  <c r="C477" i="3"/>
  <c r="E476" i="3"/>
  <c r="D476" i="3"/>
  <c r="C476" i="3"/>
  <c r="C475" i="3"/>
  <c r="E475" i="3" s="1"/>
  <c r="D474" i="3"/>
  <c r="C474" i="3"/>
  <c r="E474" i="3" s="1"/>
  <c r="E473" i="3"/>
  <c r="D473" i="3"/>
  <c r="C473" i="3"/>
  <c r="E472" i="3"/>
  <c r="D472" i="3"/>
  <c r="C472" i="3"/>
  <c r="C471" i="3"/>
  <c r="E471" i="3" s="1"/>
  <c r="C470" i="3"/>
  <c r="E470" i="3" s="1"/>
  <c r="C469" i="3"/>
  <c r="D469" i="3" s="1"/>
  <c r="E468" i="3"/>
  <c r="D468" i="3"/>
  <c r="C468" i="3"/>
  <c r="E467" i="3"/>
  <c r="D467" i="3"/>
  <c r="C467" i="3"/>
  <c r="E466" i="3"/>
  <c r="D466" i="3"/>
  <c r="C466" i="3"/>
  <c r="E465" i="3"/>
  <c r="D465" i="3"/>
  <c r="C465" i="3"/>
  <c r="E464" i="3"/>
  <c r="D464" i="3"/>
  <c r="C464" i="3"/>
  <c r="C463" i="3"/>
  <c r="E463" i="3" s="1"/>
  <c r="E462" i="3"/>
  <c r="D462" i="3"/>
  <c r="C462" i="3"/>
  <c r="E461" i="3"/>
  <c r="C461" i="3"/>
  <c r="D461" i="3" s="1"/>
  <c r="D460" i="3"/>
  <c r="C460" i="3"/>
  <c r="E460" i="3" s="1"/>
  <c r="C459" i="3"/>
  <c r="E459" i="3" s="1"/>
  <c r="C458" i="3"/>
  <c r="E458" i="3" s="1"/>
  <c r="E457" i="3"/>
  <c r="C457" i="3"/>
  <c r="D457" i="3" s="1"/>
  <c r="E456" i="3"/>
  <c r="D456" i="3"/>
  <c r="C456" i="3"/>
  <c r="C455" i="3"/>
  <c r="E455" i="3" s="1"/>
  <c r="C454" i="3"/>
  <c r="E453" i="3"/>
  <c r="C453" i="3"/>
  <c r="D453" i="3" s="1"/>
  <c r="E452" i="3"/>
  <c r="D452" i="3"/>
  <c r="C452" i="3"/>
  <c r="C451" i="3"/>
  <c r="E451" i="3" s="1"/>
  <c r="E450" i="3"/>
  <c r="D450" i="3"/>
  <c r="C450" i="3"/>
  <c r="E449" i="3"/>
  <c r="C449" i="3"/>
  <c r="D449" i="3" s="1"/>
  <c r="D448" i="3"/>
  <c r="C448" i="3"/>
  <c r="E448" i="3" s="1"/>
  <c r="C447" i="3"/>
  <c r="E447" i="3" s="1"/>
  <c r="C446" i="3"/>
  <c r="E446" i="3" s="1"/>
  <c r="E445" i="3"/>
  <c r="C445" i="3"/>
  <c r="D445" i="3" s="1"/>
  <c r="E444" i="3"/>
  <c r="D444" i="3"/>
  <c r="C444" i="3"/>
  <c r="C443" i="3"/>
  <c r="E443" i="3" s="1"/>
  <c r="C442" i="3"/>
  <c r="E441" i="3"/>
  <c r="C441" i="3"/>
  <c r="D441" i="3" s="1"/>
  <c r="E440" i="3"/>
  <c r="D440" i="3"/>
  <c r="C440" i="3"/>
  <c r="C439" i="3"/>
  <c r="E439" i="3" s="1"/>
  <c r="E438" i="3"/>
  <c r="D438" i="3"/>
  <c r="C438" i="3"/>
  <c r="E437" i="3"/>
  <c r="C437" i="3"/>
  <c r="D437" i="3" s="1"/>
  <c r="D436" i="3"/>
  <c r="C436" i="3"/>
  <c r="E436" i="3" s="1"/>
  <c r="D435" i="3"/>
  <c r="C435" i="3"/>
  <c r="E435" i="3" s="1"/>
  <c r="C434" i="3"/>
  <c r="E434" i="3" s="1"/>
  <c r="E433" i="3"/>
  <c r="C433" i="3"/>
  <c r="D433" i="3" s="1"/>
  <c r="E432" i="3"/>
  <c r="D432" i="3"/>
  <c r="C432" i="3"/>
  <c r="C431" i="3"/>
  <c r="E431" i="3" s="1"/>
  <c r="C430" i="3"/>
  <c r="E429" i="3"/>
  <c r="C429" i="3"/>
  <c r="D429" i="3" s="1"/>
  <c r="E428" i="3"/>
  <c r="D428" i="3"/>
  <c r="C428" i="3"/>
  <c r="C427" i="3"/>
  <c r="E427" i="3" s="1"/>
  <c r="D426" i="3"/>
  <c r="C426" i="3"/>
  <c r="E426" i="3" s="1"/>
  <c r="E425" i="3"/>
  <c r="C425" i="3"/>
  <c r="D425" i="3" s="1"/>
  <c r="D424" i="3"/>
  <c r="C424" i="3"/>
  <c r="E424" i="3" s="1"/>
  <c r="C423" i="3"/>
  <c r="E423" i="3" s="1"/>
  <c r="C422" i="3"/>
  <c r="E422" i="3" s="1"/>
  <c r="E421" i="3"/>
  <c r="C421" i="3"/>
  <c r="D421" i="3" s="1"/>
  <c r="E420" i="3"/>
  <c r="D420" i="3"/>
  <c r="C420" i="3"/>
  <c r="C419" i="3"/>
  <c r="E419" i="3" s="1"/>
  <c r="C418" i="3"/>
  <c r="E417" i="3"/>
  <c r="C417" i="3"/>
  <c r="D417" i="3" s="1"/>
  <c r="E416" i="3"/>
  <c r="D416" i="3"/>
  <c r="C416" i="3"/>
  <c r="C415" i="3"/>
  <c r="E415" i="3" s="1"/>
  <c r="D414" i="3"/>
  <c r="C414" i="3"/>
  <c r="E414" i="3" s="1"/>
  <c r="E413" i="3"/>
  <c r="C413" i="3"/>
  <c r="D413" i="3" s="1"/>
  <c r="D412" i="3"/>
  <c r="C412" i="3"/>
  <c r="E412" i="3" s="1"/>
  <c r="D411" i="3"/>
  <c r="C411" i="3"/>
  <c r="E411" i="3" s="1"/>
  <c r="C410" i="3"/>
  <c r="E410" i="3" s="1"/>
  <c r="E409" i="3"/>
  <c r="C409" i="3"/>
  <c r="D409" i="3" s="1"/>
  <c r="E408" i="3"/>
  <c r="D408" i="3"/>
  <c r="C408" i="3"/>
  <c r="C407" i="3"/>
  <c r="E407" i="3" s="1"/>
  <c r="C406" i="3"/>
  <c r="E405" i="3"/>
  <c r="C405" i="3"/>
  <c r="D405" i="3" s="1"/>
  <c r="E404" i="3"/>
  <c r="D404" i="3"/>
  <c r="C404" i="3"/>
  <c r="C403" i="3"/>
  <c r="E403" i="3" s="1"/>
  <c r="D402" i="3"/>
  <c r="C402" i="3"/>
  <c r="E402" i="3" s="1"/>
  <c r="E401" i="3"/>
  <c r="C401" i="3"/>
  <c r="D401" i="3" s="1"/>
  <c r="D400" i="3"/>
  <c r="C400" i="3"/>
  <c r="E400" i="3" s="1"/>
  <c r="C399" i="3"/>
  <c r="E399" i="3" s="1"/>
  <c r="C398" i="3"/>
  <c r="E398" i="3" s="1"/>
  <c r="E397" i="3"/>
  <c r="C397" i="3"/>
  <c r="D397" i="3" s="1"/>
  <c r="E396" i="3"/>
  <c r="D396" i="3"/>
  <c r="C396" i="3"/>
  <c r="C395" i="3"/>
  <c r="E395" i="3" s="1"/>
  <c r="C394" i="3"/>
  <c r="E393" i="3"/>
  <c r="C393" i="3"/>
  <c r="D393" i="3" s="1"/>
  <c r="E392" i="3"/>
  <c r="D392" i="3"/>
  <c r="C392" i="3"/>
  <c r="C391" i="3"/>
  <c r="E391" i="3" s="1"/>
  <c r="D390" i="3"/>
  <c r="C390" i="3"/>
  <c r="E390" i="3" s="1"/>
  <c r="E389" i="3"/>
  <c r="C389" i="3"/>
  <c r="D389" i="3" s="1"/>
  <c r="D388" i="3"/>
  <c r="C388" i="3"/>
  <c r="E388" i="3" s="1"/>
  <c r="D387" i="3"/>
  <c r="C387" i="3"/>
  <c r="E387" i="3" s="1"/>
  <c r="C386" i="3"/>
  <c r="E386" i="3" s="1"/>
  <c r="E385" i="3"/>
  <c r="C385" i="3"/>
  <c r="D385" i="3" s="1"/>
  <c r="E384" i="3"/>
  <c r="D384" i="3"/>
  <c r="C384" i="3"/>
  <c r="C383" i="3"/>
  <c r="E383" i="3" s="1"/>
  <c r="C382" i="3"/>
  <c r="E381" i="3"/>
  <c r="C381" i="3"/>
  <c r="D381" i="3" s="1"/>
  <c r="E380" i="3"/>
  <c r="D380" i="3"/>
  <c r="C380" i="3"/>
  <c r="C379" i="3"/>
  <c r="D378" i="3"/>
  <c r="C378" i="3"/>
  <c r="E378" i="3" s="1"/>
  <c r="E377" i="3"/>
  <c r="C377" i="3"/>
  <c r="D377" i="3" s="1"/>
  <c r="E376" i="3"/>
  <c r="D376" i="3"/>
  <c r="C376" i="3"/>
  <c r="C375" i="3"/>
  <c r="E375" i="3" s="1"/>
  <c r="C374" i="3"/>
  <c r="E374" i="3" s="1"/>
  <c r="E373" i="3"/>
  <c r="C373" i="3"/>
  <c r="D373" i="3" s="1"/>
  <c r="E372" i="3"/>
  <c r="D372" i="3"/>
  <c r="C372" i="3"/>
  <c r="C371" i="3"/>
  <c r="E371" i="3" s="1"/>
  <c r="C370" i="3"/>
  <c r="E369" i="3"/>
  <c r="C369" i="3"/>
  <c r="D369" i="3" s="1"/>
  <c r="E368" i="3"/>
  <c r="D368" i="3"/>
  <c r="C368" i="3"/>
  <c r="C367" i="3"/>
  <c r="D366" i="3"/>
  <c r="C366" i="3"/>
  <c r="E366" i="3" s="1"/>
  <c r="E365" i="3"/>
  <c r="C365" i="3"/>
  <c r="D365" i="3" s="1"/>
  <c r="E364" i="3"/>
  <c r="D364" i="3"/>
  <c r="C364" i="3"/>
  <c r="D363" i="3"/>
  <c r="C363" i="3"/>
  <c r="E363" i="3" s="1"/>
  <c r="C362" i="3"/>
  <c r="E362" i="3" s="1"/>
  <c r="E361" i="3"/>
  <c r="C361" i="3"/>
  <c r="D361" i="3" s="1"/>
  <c r="E360" i="3"/>
  <c r="D360" i="3"/>
  <c r="C360" i="3"/>
  <c r="C359" i="3"/>
  <c r="E359" i="3" s="1"/>
  <c r="C358" i="3"/>
  <c r="E357" i="3"/>
  <c r="C357" i="3"/>
  <c r="D357" i="3" s="1"/>
  <c r="E356" i="3"/>
  <c r="D356" i="3"/>
  <c r="C356" i="3"/>
  <c r="C355" i="3"/>
  <c r="D354" i="3"/>
  <c r="C354" i="3"/>
  <c r="E354" i="3" s="1"/>
  <c r="E353" i="3"/>
  <c r="C353" i="3"/>
  <c r="D353" i="3" s="1"/>
  <c r="E352" i="3"/>
  <c r="D352" i="3"/>
  <c r="C352" i="3"/>
  <c r="C351" i="3"/>
  <c r="E351" i="3" s="1"/>
  <c r="C350" i="3"/>
  <c r="E350" i="3" s="1"/>
  <c r="E349" i="3"/>
  <c r="C349" i="3"/>
  <c r="D349" i="3" s="1"/>
  <c r="E348" i="3"/>
  <c r="D348" i="3"/>
  <c r="C348" i="3"/>
  <c r="C347" i="3"/>
  <c r="E347" i="3" s="1"/>
  <c r="C346" i="3"/>
  <c r="E345" i="3"/>
  <c r="C345" i="3"/>
  <c r="D345" i="3" s="1"/>
  <c r="E344" i="3"/>
  <c r="D344" i="3"/>
  <c r="C344" i="3"/>
  <c r="C343" i="3"/>
  <c r="D342" i="3"/>
  <c r="C342" i="3"/>
  <c r="E342" i="3" s="1"/>
  <c r="E341" i="3"/>
  <c r="C341" i="3"/>
  <c r="D341" i="3" s="1"/>
  <c r="E340" i="3"/>
  <c r="D340" i="3"/>
  <c r="C340" i="3"/>
  <c r="D339" i="3"/>
  <c r="C339" i="3"/>
  <c r="E339" i="3" s="1"/>
  <c r="C338" i="3"/>
  <c r="E338" i="3" s="1"/>
  <c r="E337" i="3"/>
  <c r="C337" i="3"/>
  <c r="D337" i="3" s="1"/>
  <c r="E336" i="3"/>
  <c r="D336" i="3"/>
  <c r="C336" i="3"/>
  <c r="C335" i="3"/>
  <c r="E335" i="3" s="1"/>
  <c r="C334" i="3"/>
  <c r="E333" i="3"/>
  <c r="C333" i="3"/>
  <c r="D333" i="3" s="1"/>
  <c r="E332" i="3"/>
  <c r="D332" i="3"/>
  <c r="C332" i="3"/>
  <c r="C331" i="3"/>
  <c r="D330" i="3"/>
  <c r="C330" i="3"/>
  <c r="E330" i="3" s="1"/>
  <c r="E329" i="3"/>
  <c r="C329" i="3"/>
  <c r="D329" i="3" s="1"/>
  <c r="E328" i="3"/>
  <c r="D328" i="3"/>
  <c r="C328" i="3"/>
  <c r="C327" i="3"/>
  <c r="E327" i="3" s="1"/>
  <c r="C326" i="3"/>
  <c r="E326" i="3" s="1"/>
  <c r="E325" i="3"/>
  <c r="C325" i="3"/>
  <c r="D325" i="3" s="1"/>
  <c r="E324" i="3"/>
  <c r="D324" i="3"/>
  <c r="C324" i="3"/>
  <c r="C323" i="3"/>
  <c r="E323" i="3" s="1"/>
  <c r="C322" i="3"/>
  <c r="E321" i="3"/>
  <c r="C321" i="3"/>
  <c r="D321" i="3" s="1"/>
  <c r="E320" i="3"/>
  <c r="D320" i="3"/>
  <c r="C320" i="3"/>
  <c r="C319" i="3"/>
  <c r="D318" i="3"/>
  <c r="C318" i="3"/>
  <c r="E318" i="3" s="1"/>
  <c r="E317" i="3"/>
  <c r="C317" i="3"/>
  <c r="D317" i="3" s="1"/>
  <c r="E316" i="3"/>
  <c r="D316" i="3"/>
  <c r="C316" i="3"/>
  <c r="D315" i="3"/>
  <c r="C315" i="3"/>
  <c r="E315" i="3" s="1"/>
  <c r="C314" i="3"/>
  <c r="E314" i="3" s="1"/>
  <c r="E313" i="3"/>
  <c r="C313" i="3"/>
  <c r="D313" i="3" s="1"/>
  <c r="E312" i="3"/>
  <c r="D312" i="3"/>
  <c r="C312" i="3"/>
  <c r="C311" i="3"/>
  <c r="E311" i="3" s="1"/>
  <c r="C310" i="3"/>
  <c r="E309" i="3"/>
  <c r="C309" i="3"/>
  <c r="D309" i="3" s="1"/>
  <c r="E308" i="3"/>
  <c r="D308" i="3"/>
  <c r="C308" i="3"/>
  <c r="C307" i="3"/>
  <c r="D306" i="3"/>
  <c r="C306" i="3"/>
  <c r="E306" i="3" s="1"/>
  <c r="E305" i="3"/>
  <c r="C305" i="3"/>
  <c r="D305" i="3" s="1"/>
  <c r="E304" i="3"/>
  <c r="D304" i="3"/>
  <c r="C304" i="3"/>
  <c r="C303" i="3"/>
  <c r="E303" i="3" s="1"/>
  <c r="C302" i="3"/>
  <c r="E302" i="3" s="1"/>
  <c r="E301" i="3"/>
  <c r="C301" i="3"/>
  <c r="D301" i="3" s="1"/>
  <c r="E300" i="3"/>
  <c r="D300" i="3"/>
  <c r="C300" i="3"/>
  <c r="C299" i="3"/>
  <c r="E299" i="3" s="1"/>
  <c r="C298" i="3"/>
  <c r="E297" i="3"/>
  <c r="C297" i="3"/>
  <c r="D297" i="3" s="1"/>
  <c r="E296" i="3"/>
  <c r="D296" i="3"/>
  <c r="C296" i="3"/>
  <c r="C295" i="3"/>
  <c r="D294" i="3"/>
  <c r="C294" i="3"/>
  <c r="E294" i="3" s="1"/>
  <c r="E293" i="3"/>
  <c r="C293" i="3"/>
  <c r="D293" i="3" s="1"/>
  <c r="E292" i="3"/>
  <c r="D292" i="3"/>
  <c r="C292" i="3"/>
  <c r="D291" i="3"/>
  <c r="C291" i="3"/>
  <c r="E291" i="3" s="1"/>
  <c r="C290" i="3"/>
  <c r="E290" i="3" s="1"/>
  <c r="E289" i="3"/>
  <c r="C289" i="3"/>
  <c r="D289" i="3" s="1"/>
  <c r="E288" i="3"/>
  <c r="D288" i="3"/>
  <c r="C288" i="3"/>
  <c r="C287" i="3"/>
  <c r="E287" i="3" s="1"/>
  <c r="C286" i="3"/>
  <c r="E285" i="3"/>
  <c r="C285" i="3"/>
  <c r="D285" i="3" s="1"/>
  <c r="E284" i="3"/>
  <c r="D284" i="3"/>
  <c r="C284" i="3"/>
  <c r="C283" i="3"/>
  <c r="D282" i="3"/>
  <c r="C282" i="3"/>
  <c r="E282" i="3" s="1"/>
  <c r="E281" i="3"/>
  <c r="C281" i="3"/>
  <c r="D281" i="3" s="1"/>
  <c r="D280" i="3"/>
  <c r="C280" i="3"/>
  <c r="E280" i="3" s="1"/>
  <c r="C279" i="3"/>
  <c r="E279" i="3" s="1"/>
  <c r="C278" i="3"/>
  <c r="E278" i="3" s="1"/>
  <c r="E277" i="3"/>
  <c r="C277" i="3"/>
  <c r="D277" i="3" s="1"/>
  <c r="E276" i="3"/>
  <c r="D276" i="3"/>
  <c r="C276" i="3"/>
  <c r="C275" i="3"/>
  <c r="E275" i="3" s="1"/>
  <c r="C274" i="3"/>
  <c r="E273" i="3"/>
  <c r="C273" i="3"/>
  <c r="D273" i="3" s="1"/>
  <c r="E272" i="3"/>
  <c r="D272" i="3"/>
  <c r="C272" i="3"/>
  <c r="D271" i="3"/>
  <c r="C271" i="3"/>
  <c r="E271" i="3" s="1"/>
  <c r="D270" i="3"/>
  <c r="C270" i="3"/>
  <c r="E270" i="3" s="1"/>
  <c r="E269" i="3"/>
  <c r="C269" i="3"/>
  <c r="D269" i="3" s="1"/>
  <c r="E268" i="3"/>
  <c r="D268" i="3"/>
  <c r="C268" i="3"/>
  <c r="C267" i="3"/>
  <c r="E267" i="3" s="1"/>
  <c r="C266" i="3"/>
  <c r="E265" i="3"/>
  <c r="C265" i="3"/>
  <c r="D265" i="3" s="1"/>
  <c r="E264" i="3"/>
  <c r="D264" i="3"/>
  <c r="C264" i="3"/>
  <c r="C263" i="3"/>
  <c r="E263" i="3" s="1"/>
  <c r="C262" i="3"/>
  <c r="E261" i="3"/>
  <c r="C261" i="3"/>
  <c r="D261" i="3" s="1"/>
  <c r="E260" i="3"/>
  <c r="D260" i="3"/>
  <c r="C260" i="3"/>
  <c r="C259" i="3"/>
  <c r="E259" i="3" s="1"/>
  <c r="D258" i="3"/>
  <c r="C258" i="3"/>
  <c r="E258" i="3" s="1"/>
  <c r="E257" i="3"/>
  <c r="C257" i="3"/>
  <c r="D257" i="3" s="1"/>
  <c r="E256" i="3"/>
  <c r="D256" i="3"/>
  <c r="C256" i="3"/>
  <c r="C255" i="3"/>
  <c r="E255" i="3" s="1"/>
  <c r="C254" i="3"/>
  <c r="E253" i="3"/>
  <c r="C253" i="3"/>
  <c r="D253" i="3" s="1"/>
  <c r="E252" i="3"/>
  <c r="D252" i="3"/>
  <c r="C252" i="3"/>
  <c r="C251" i="3"/>
  <c r="E251" i="3" s="1"/>
  <c r="C250" i="3"/>
  <c r="E249" i="3"/>
  <c r="C249" i="3"/>
  <c r="D249" i="3" s="1"/>
  <c r="E248" i="3"/>
  <c r="D248" i="3"/>
  <c r="C248" i="3"/>
  <c r="C247" i="3"/>
  <c r="E247" i="3" s="1"/>
  <c r="D246" i="3"/>
  <c r="C246" i="3"/>
  <c r="E246" i="3" s="1"/>
  <c r="E245" i="3"/>
  <c r="C245" i="3"/>
  <c r="D245" i="3" s="1"/>
  <c r="E244" i="3"/>
  <c r="D244" i="3"/>
  <c r="C244" i="3"/>
  <c r="D243" i="3"/>
  <c r="C243" i="3"/>
  <c r="E243" i="3" s="1"/>
  <c r="C242" i="3"/>
  <c r="E241" i="3"/>
  <c r="C241" i="3"/>
  <c r="D241" i="3" s="1"/>
  <c r="E240" i="3"/>
  <c r="D240" i="3"/>
  <c r="C240" i="3"/>
  <c r="C239" i="3"/>
  <c r="E239" i="3" s="1"/>
  <c r="D238" i="3"/>
  <c r="C238" i="3"/>
  <c r="E238" i="3" s="1"/>
  <c r="E237" i="3"/>
  <c r="C237" i="3"/>
  <c r="D237" i="3" s="1"/>
  <c r="E236" i="3"/>
  <c r="D236" i="3"/>
  <c r="C236" i="3"/>
  <c r="C235" i="3"/>
  <c r="E235" i="3" s="1"/>
  <c r="D234" i="3"/>
  <c r="C234" i="3"/>
  <c r="E234" i="3" s="1"/>
  <c r="C233" i="3"/>
  <c r="D233" i="3" s="1"/>
  <c r="D232" i="3"/>
  <c r="C232" i="3"/>
  <c r="E232" i="3" s="1"/>
  <c r="E231" i="3"/>
  <c r="D231" i="3"/>
  <c r="C231" i="3"/>
  <c r="C230" i="3"/>
  <c r="E229" i="3"/>
  <c r="C229" i="3"/>
  <c r="D229" i="3" s="1"/>
  <c r="E228" i="3"/>
  <c r="D228" i="3"/>
  <c r="C228" i="3"/>
  <c r="C227" i="3"/>
  <c r="E227" i="3" s="1"/>
  <c r="E226" i="3"/>
  <c r="C226" i="3"/>
  <c r="D226" i="3" s="1"/>
  <c r="E225" i="3"/>
  <c r="D225" i="3"/>
  <c r="C225" i="3"/>
  <c r="E224" i="3"/>
  <c r="D224" i="3"/>
  <c r="C224" i="3"/>
  <c r="C223" i="3"/>
  <c r="E223" i="3" s="1"/>
  <c r="D222" i="3"/>
  <c r="C222" i="3"/>
  <c r="E222" i="3" s="1"/>
  <c r="D221" i="3"/>
  <c r="C221" i="3"/>
  <c r="E221" i="3" s="1"/>
  <c r="D220" i="3"/>
  <c r="C220" i="3"/>
  <c r="E220" i="3" s="1"/>
  <c r="E219" i="3"/>
  <c r="C219" i="3"/>
  <c r="D219" i="3" s="1"/>
  <c r="C218" i="3"/>
  <c r="E217" i="3"/>
  <c r="C217" i="3"/>
  <c r="D217" i="3" s="1"/>
  <c r="C216" i="3"/>
  <c r="E216" i="3" s="1"/>
  <c r="C215" i="3"/>
  <c r="E215" i="3" s="1"/>
  <c r="C214" i="3"/>
  <c r="E214" i="3" s="1"/>
  <c r="E213" i="3"/>
  <c r="D213" i="3"/>
  <c r="C213" i="3"/>
  <c r="E212" i="3"/>
  <c r="D212" i="3"/>
  <c r="C212" i="3"/>
  <c r="C211" i="3"/>
  <c r="E211" i="3" s="1"/>
  <c r="D210" i="3"/>
  <c r="C210" i="3"/>
  <c r="E210" i="3" s="1"/>
  <c r="E209" i="3"/>
  <c r="C209" i="3"/>
  <c r="D209" i="3" s="1"/>
  <c r="D208" i="3"/>
  <c r="C208" i="3"/>
  <c r="E208" i="3" s="1"/>
  <c r="C207" i="3"/>
  <c r="E207" i="3" s="1"/>
  <c r="C206" i="3"/>
  <c r="E205" i="3"/>
  <c r="C205" i="3"/>
  <c r="D205" i="3" s="1"/>
  <c r="D204" i="3"/>
  <c r="C204" i="3"/>
  <c r="E204" i="3" s="1"/>
  <c r="C203" i="3"/>
  <c r="D203" i="3" s="1"/>
  <c r="E202" i="3"/>
  <c r="C202" i="3"/>
  <c r="D202" i="3" s="1"/>
  <c r="E201" i="3"/>
  <c r="C201" i="3"/>
  <c r="D201" i="3" s="1"/>
  <c r="E200" i="3"/>
  <c r="D200" i="3"/>
  <c r="C200" i="3"/>
  <c r="C199" i="3"/>
  <c r="E199" i="3" s="1"/>
  <c r="D198" i="3"/>
  <c r="C198" i="3"/>
  <c r="E198" i="3" s="1"/>
  <c r="D197" i="3"/>
  <c r="C197" i="3"/>
  <c r="E197" i="3" s="1"/>
  <c r="D196" i="3"/>
  <c r="C196" i="3"/>
  <c r="E196" i="3" s="1"/>
  <c r="C195" i="3"/>
  <c r="E195" i="3" s="1"/>
  <c r="C194" i="3"/>
  <c r="C193" i="3"/>
  <c r="D193" i="3" s="1"/>
  <c r="D192" i="3"/>
  <c r="C192" i="3"/>
  <c r="E192" i="3" s="1"/>
  <c r="C191" i="3"/>
  <c r="D191" i="3" s="1"/>
  <c r="E190" i="3"/>
  <c r="C190" i="3"/>
  <c r="D190" i="3" s="1"/>
  <c r="E189" i="3"/>
  <c r="C189" i="3"/>
  <c r="D189" i="3" s="1"/>
  <c r="E188" i="3"/>
  <c r="D188" i="3"/>
  <c r="C188" i="3"/>
  <c r="C187" i="3"/>
  <c r="E187" i="3" s="1"/>
  <c r="E186" i="3"/>
  <c r="D186" i="3"/>
  <c r="C186" i="3"/>
  <c r="E185" i="3"/>
  <c r="C185" i="3"/>
  <c r="D185" i="3" s="1"/>
  <c r="D184" i="3"/>
  <c r="C184" i="3"/>
  <c r="E184" i="3" s="1"/>
  <c r="E183" i="3"/>
  <c r="C183" i="3"/>
  <c r="D183" i="3" s="1"/>
  <c r="E182" i="3"/>
  <c r="D182" i="3"/>
  <c r="C182" i="3"/>
  <c r="C181" i="3"/>
  <c r="E181" i="3" s="1"/>
  <c r="C180" i="3"/>
  <c r="E180" i="3" s="1"/>
  <c r="E179" i="3"/>
  <c r="D179" i="3"/>
  <c r="C179" i="3"/>
  <c r="E178" i="3"/>
  <c r="C178" i="3"/>
  <c r="D178" i="3" s="1"/>
  <c r="C177" i="3"/>
  <c r="E177" i="3" s="1"/>
  <c r="D176" i="3"/>
  <c r="C176" i="3"/>
  <c r="E176" i="3" s="1"/>
  <c r="E175" i="3"/>
  <c r="D175" i="3"/>
  <c r="C175" i="3"/>
  <c r="C174" i="3"/>
  <c r="E174" i="3" s="1"/>
  <c r="E173" i="3"/>
  <c r="D173" i="3"/>
  <c r="C173" i="3"/>
  <c r="E172" i="3"/>
  <c r="C172" i="3"/>
  <c r="D172" i="3" s="1"/>
  <c r="C171" i="3"/>
  <c r="E171" i="3" s="1"/>
  <c r="C170" i="3"/>
  <c r="E170" i="3" s="1"/>
  <c r="E169" i="3"/>
  <c r="C169" i="3"/>
  <c r="D169" i="3" s="1"/>
  <c r="C168" i="3"/>
  <c r="E168" i="3" s="1"/>
  <c r="E167" i="3"/>
  <c r="D167" i="3"/>
  <c r="C167" i="3"/>
  <c r="E166" i="3"/>
  <c r="C166" i="3"/>
  <c r="D166" i="3" s="1"/>
  <c r="C165" i="3"/>
  <c r="E165" i="3" s="1"/>
  <c r="D164" i="3"/>
  <c r="C164" i="3"/>
  <c r="E164" i="3" s="1"/>
  <c r="E163" i="3"/>
  <c r="D163" i="3"/>
  <c r="C163" i="3"/>
  <c r="C162" i="3"/>
  <c r="E162" i="3" s="1"/>
  <c r="E161" i="3"/>
  <c r="D161" i="3"/>
  <c r="C161" i="3"/>
  <c r="E160" i="3"/>
  <c r="C160" i="3"/>
  <c r="D160" i="3" s="1"/>
  <c r="C159" i="3"/>
  <c r="E159" i="3" s="1"/>
  <c r="C158" i="3"/>
  <c r="E158" i="3" s="1"/>
  <c r="E157" i="3"/>
  <c r="C157" i="3"/>
  <c r="D157" i="3" s="1"/>
  <c r="C156" i="3"/>
  <c r="E156" i="3" s="1"/>
  <c r="E155" i="3"/>
  <c r="D155" i="3"/>
  <c r="C155" i="3"/>
  <c r="E154" i="3"/>
  <c r="C154" i="3"/>
  <c r="D154" i="3" s="1"/>
  <c r="C153" i="3"/>
  <c r="E153" i="3" s="1"/>
  <c r="D152" i="3"/>
  <c r="C152" i="3"/>
  <c r="E152" i="3" s="1"/>
  <c r="E151" i="3"/>
  <c r="D151" i="3"/>
  <c r="C151" i="3"/>
  <c r="C150" i="3"/>
  <c r="E150" i="3" s="1"/>
  <c r="E149" i="3"/>
  <c r="D149" i="3"/>
  <c r="C149" i="3"/>
  <c r="E148" i="3"/>
  <c r="C148" i="3"/>
  <c r="D148" i="3" s="1"/>
  <c r="C147" i="3"/>
  <c r="E147" i="3" s="1"/>
  <c r="C146" i="3"/>
  <c r="E146" i="3" s="1"/>
  <c r="E145" i="3"/>
  <c r="C145" i="3"/>
  <c r="D145" i="3" s="1"/>
  <c r="C144" i="3"/>
  <c r="E144" i="3" s="1"/>
  <c r="E143" i="3"/>
  <c r="D143" i="3"/>
  <c r="C143" i="3"/>
  <c r="E142" i="3"/>
  <c r="C142" i="3"/>
  <c r="D142" i="3" s="1"/>
  <c r="C141" i="3"/>
  <c r="E141" i="3" s="1"/>
  <c r="D140" i="3"/>
  <c r="C140" i="3"/>
  <c r="E140" i="3" s="1"/>
  <c r="E139" i="3"/>
  <c r="D139" i="3"/>
  <c r="C139" i="3"/>
  <c r="C138" i="3"/>
  <c r="E138" i="3" s="1"/>
  <c r="E137" i="3"/>
  <c r="D137" i="3"/>
  <c r="C137" i="3"/>
  <c r="E136" i="3"/>
  <c r="C136" i="3"/>
  <c r="D136" i="3" s="1"/>
  <c r="C135" i="3"/>
  <c r="E135" i="3" s="1"/>
  <c r="C134" i="3"/>
  <c r="E134" i="3" s="1"/>
  <c r="E133" i="3"/>
  <c r="C133" i="3"/>
  <c r="D133" i="3" s="1"/>
  <c r="C132" i="3"/>
  <c r="E132" i="3" s="1"/>
  <c r="E131" i="3"/>
  <c r="D131" i="3"/>
  <c r="C131" i="3"/>
  <c r="E130" i="3"/>
  <c r="C130" i="3"/>
  <c r="D130" i="3" s="1"/>
  <c r="C129" i="3"/>
  <c r="E129" i="3" s="1"/>
  <c r="D128" i="3"/>
  <c r="C128" i="3"/>
  <c r="E128" i="3" s="1"/>
  <c r="E127" i="3"/>
  <c r="D127" i="3"/>
  <c r="C127" i="3"/>
  <c r="C126" i="3"/>
  <c r="E126" i="3" s="1"/>
  <c r="E125" i="3"/>
  <c r="D125" i="3"/>
  <c r="C125" i="3"/>
  <c r="E124" i="3"/>
  <c r="C124" i="3"/>
  <c r="D124" i="3" s="1"/>
  <c r="C123" i="3"/>
  <c r="E123" i="3" s="1"/>
  <c r="C122" i="3"/>
  <c r="E122" i="3" s="1"/>
  <c r="E121" i="3"/>
  <c r="C121" i="3"/>
  <c r="D121" i="3" s="1"/>
  <c r="C120" i="3"/>
  <c r="E120" i="3" s="1"/>
  <c r="E119" i="3"/>
  <c r="D119" i="3"/>
  <c r="C119" i="3"/>
  <c r="E118" i="3"/>
  <c r="C118" i="3"/>
  <c r="D118" i="3" s="1"/>
  <c r="C117" i="3"/>
  <c r="E117" i="3" s="1"/>
  <c r="D116" i="3"/>
  <c r="C116" i="3"/>
  <c r="E116" i="3" s="1"/>
  <c r="E115" i="3"/>
  <c r="D115" i="3"/>
  <c r="C115" i="3"/>
  <c r="C114" i="3"/>
  <c r="E114" i="3" s="1"/>
  <c r="E113" i="3"/>
  <c r="D113" i="3"/>
  <c r="C113" i="3"/>
  <c r="E112" i="3"/>
  <c r="C112" i="3"/>
  <c r="D112" i="3" s="1"/>
  <c r="C111" i="3"/>
  <c r="E111" i="3" s="1"/>
  <c r="C110" i="3"/>
  <c r="E110" i="3" s="1"/>
  <c r="E109" i="3"/>
  <c r="C109" i="3"/>
  <c r="D109" i="3" s="1"/>
  <c r="C108" i="3"/>
  <c r="E108" i="3" s="1"/>
  <c r="E107" i="3"/>
  <c r="D107" i="3"/>
  <c r="C107" i="3"/>
  <c r="E106" i="3"/>
  <c r="C106" i="3"/>
  <c r="D106" i="3" s="1"/>
  <c r="C105" i="3"/>
  <c r="E105" i="3" s="1"/>
  <c r="D104" i="3"/>
  <c r="C104" i="3"/>
  <c r="E104" i="3" s="1"/>
  <c r="E103" i="3"/>
  <c r="D103" i="3"/>
  <c r="C103" i="3"/>
  <c r="C102" i="3"/>
  <c r="E102" i="3" s="1"/>
  <c r="E101" i="3"/>
  <c r="D101" i="3"/>
  <c r="C101" i="3"/>
  <c r="E100" i="3"/>
  <c r="C100" i="3"/>
  <c r="D100" i="3" s="1"/>
  <c r="C99" i="3"/>
  <c r="E99" i="3" s="1"/>
  <c r="C98" i="3"/>
  <c r="E98" i="3" s="1"/>
  <c r="E97" i="3"/>
  <c r="C97" i="3"/>
  <c r="D97" i="3" s="1"/>
  <c r="C96" i="3"/>
  <c r="E96" i="3" s="1"/>
  <c r="E95" i="3"/>
  <c r="D95" i="3"/>
  <c r="C95" i="3"/>
  <c r="E94" i="3"/>
  <c r="C94" i="3"/>
  <c r="D94" i="3" s="1"/>
  <c r="C93" i="3"/>
  <c r="E93" i="3" s="1"/>
  <c r="D92" i="3"/>
  <c r="C92" i="3"/>
  <c r="E92" i="3" s="1"/>
  <c r="E91" i="3"/>
  <c r="D91" i="3"/>
  <c r="C91" i="3"/>
  <c r="C90" i="3"/>
  <c r="E90" i="3" s="1"/>
  <c r="E89" i="3"/>
  <c r="D89" i="3"/>
  <c r="C89" i="3"/>
  <c r="E88" i="3"/>
  <c r="C88" i="3"/>
  <c r="D88" i="3" s="1"/>
  <c r="C87" i="3"/>
  <c r="E87" i="3" s="1"/>
  <c r="C86" i="3"/>
  <c r="E86" i="3" s="1"/>
  <c r="E85" i="3"/>
  <c r="C85" i="3"/>
  <c r="D85" i="3" s="1"/>
  <c r="C84" i="3"/>
  <c r="E84" i="3" s="1"/>
  <c r="E83" i="3"/>
  <c r="D83" i="3"/>
  <c r="C83" i="3"/>
  <c r="E82" i="3"/>
  <c r="C82" i="3"/>
  <c r="D82" i="3" s="1"/>
  <c r="C81" i="3"/>
  <c r="E81" i="3" s="1"/>
  <c r="D80" i="3"/>
  <c r="C80" i="3"/>
  <c r="E80" i="3" s="1"/>
  <c r="E79" i="3"/>
  <c r="D79" i="3"/>
  <c r="C79" i="3"/>
  <c r="C78" i="3"/>
  <c r="E78" i="3" s="1"/>
  <c r="E77" i="3"/>
  <c r="D77" i="3"/>
  <c r="C77" i="3"/>
  <c r="E76" i="3"/>
  <c r="C76" i="3"/>
  <c r="D76" i="3" s="1"/>
  <c r="C75" i="3"/>
  <c r="E75" i="3" s="1"/>
  <c r="C74" i="3"/>
  <c r="E74" i="3" s="1"/>
  <c r="E73" i="3"/>
  <c r="C73" i="3"/>
  <c r="D73" i="3" s="1"/>
  <c r="C72" i="3"/>
  <c r="E72" i="3" s="1"/>
  <c r="E71" i="3"/>
  <c r="D71" i="3"/>
  <c r="C71" i="3"/>
  <c r="E70" i="3"/>
  <c r="C70" i="3"/>
  <c r="D70" i="3" s="1"/>
  <c r="C69" i="3"/>
  <c r="E69" i="3" s="1"/>
  <c r="D68" i="3"/>
  <c r="C68" i="3"/>
  <c r="E68" i="3" s="1"/>
  <c r="E67" i="3"/>
  <c r="D67" i="3"/>
  <c r="C67" i="3"/>
  <c r="C66" i="3"/>
  <c r="E66" i="3" s="1"/>
  <c r="E65" i="3"/>
  <c r="D65" i="3"/>
  <c r="C65" i="3"/>
  <c r="E64" i="3"/>
  <c r="C64" i="3"/>
  <c r="D64" i="3" s="1"/>
  <c r="C63" i="3"/>
  <c r="E63" i="3" s="1"/>
  <c r="C62" i="3"/>
  <c r="E62" i="3" s="1"/>
  <c r="E61" i="3"/>
  <c r="C61" i="3"/>
  <c r="D61" i="3" s="1"/>
  <c r="C60" i="3"/>
  <c r="E60" i="3" s="1"/>
  <c r="E59" i="3"/>
  <c r="D59" i="3"/>
  <c r="C59" i="3"/>
  <c r="E58" i="3"/>
  <c r="C58" i="3"/>
  <c r="D58" i="3" s="1"/>
  <c r="C57" i="3"/>
  <c r="E57" i="3" s="1"/>
  <c r="D56" i="3"/>
  <c r="C56" i="3"/>
  <c r="E56" i="3" s="1"/>
  <c r="E55" i="3"/>
  <c r="D55" i="3"/>
  <c r="C55" i="3"/>
  <c r="C54" i="3"/>
  <c r="E54" i="3" s="1"/>
  <c r="E53" i="3"/>
  <c r="D53" i="3"/>
  <c r="C53" i="3"/>
  <c r="E52" i="3"/>
  <c r="C52" i="3"/>
  <c r="D52" i="3" s="1"/>
  <c r="C51" i="3"/>
  <c r="E51" i="3" s="1"/>
  <c r="C50" i="3"/>
  <c r="E50" i="3" s="1"/>
  <c r="E49" i="3"/>
  <c r="C49" i="3"/>
  <c r="D49" i="3" s="1"/>
  <c r="C48" i="3"/>
  <c r="E48" i="3" s="1"/>
  <c r="E47" i="3"/>
  <c r="D47" i="3"/>
  <c r="C47" i="3"/>
  <c r="E46" i="3"/>
  <c r="C46" i="3"/>
  <c r="D46" i="3" s="1"/>
  <c r="C45" i="3"/>
  <c r="E45" i="3" s="1"/>
  <c r="D44" i="3"/>
  <c r="C44" i="3"/>
  <c r="E44" i="3" s="1"/>
  <c r="E43" i="3"/>
  <c r="D43" i="3"/>
  <c r="C43" i="3"/>
  <c r="C42" i="3"/>
  <c r="E42" i="3" s="1"/>
  <c r="E41" i="3"/>
  <c r="D41" i="3"/>
  <c r="C41" i="3"/>
  <c r="E40" i="3"/>
  <c r="C40" i="3"/>
  <c r="D40" i="3" s="1"/>
  <c r="C39" i="3"/>
  <c r="E39" i="3" s="1"/>
  <c r="C38" i="3"/>
  <c r="E38" i="3" s="1"/>
  <c r="E37" i="3"/>
  <c r="C37" i="3"/>
  <c r="D37" i="3" s="1"/>
  <c r="C36" i="3"/>
  <c r="E36" i="3" s="1"/>
  <c r="E35" i="3"/>
  <c r="D35" i="3"/>
  <c r="C35" i="3"/>
  <c r="E34" i="3"/>
  <c r="C34" i="3"/>
  <c r="D34" i="3" s="1"/>
  <c r="C33" i="3"/>
  <c r="E33" i="3" s="1"/>
  <c r="D32" i="3"/>
  <c r="C32" i="3"/>
  <c r="E32" i="3" s="1"/>
  <c r="E31" i="3"/>
  <c r="D31" i="3"/>
  <c r="C31" i="3"/>
  <c r="C30" i="3"/>
  <c r="E30" i="3" s="1"/>
  <c r="E29" i="3"/>
  <c r="D29" i="3"/>
  <c r="C29" i="3"/>
  <c r="E28" i="3"/>
  <c r="C28" i="3"/>
  <c r="D28" i="3" s="1"/>
  <c r="C27" i="3"/>
  <c r="E27" i="3" s="1"/>
  <c r="C26" i="3"/>
  <c r="E26" i="3" s="1"/>
  <c r="E25" i="3"/>
  <c r="C25" i="3"/>
  <c r="D25" i="3" s="1"/>
  <c r="C24" i="3"/>
  <c r="E24" i="3" s="1"/>
  <c r="E23" i="3"/>
  <c r="D23" i="3"/>
  <c r="C23" i="3"/>
  <c r="E22" i="3"/>
  <c r="C22" i="3"/>
  <c r="D22" i="3" s="1"/>
  <c r="C21" i="3"/>
  <c r="E21" i="3" s="1"/>
  <c r="D20" i="3"/>
  <c r="C20" i="3"/>
  <c r="E20" i="3" s="1"/>
  <c r="E19" i="3"/>
  <c r="D19" i="3"/>
  <c r="C19" i="3"/>
  <c r="C18" i="3"/>
  <c r="E18" i="3" s="1"/>
  <c r="E17" i="3"/>
  <c r="D17" i="3"/>
  <c r="C17" i="3"/>
  <c r="E16" i="3"/>
  <c r="C16" i="3"/>
  <c r="D16" i="3" s="1"/>
  <c r="E15" i="3"/>
  <c r="D15" i="3"/>
  <c r="C15" i="3"/>
  <c r="E14" i="3"/>
  <c r="C14" i="3"/>
  <c r="D14" i="3" s="1"/>
  <c r="E13" i="3"/>
  <c r="C13" i="3"/>
  <c r="D13" i="3" s="1"/>
  <c r="E12" i="3"/>
  <c r="C12" i="3"/>
  <c r="D12" i="3" s="1"/>
  <c r="E11" i="3"/>
  <c r="D11" i="3"/>
  <c r="C11" i="3"/>
  <c r="E10" i="3"/>
  <c r="C10" i="3"/>
  <c r="D10" i="3" s="1"/>
  <c r="E9" i="3"/>
  <c r="C9" i="3"/>
  <c r="D9" i="3" s="1"/>
  <c r="E8" i="3"/>
  <c r="C8" i="3"/>
  <c r="D8" i="3" s="1"/>
  <c r="E7" i="3"/>
  <c r="D7" i="3"/>
  <c r="C7" i="3"/>
  <c r="E6" i="3"/>
  <c r="C6" i="3"/>
  <c r="D6" i="3" s="1"/>
  <c r="E5" i="3"/>
  <c r="C5" i="3"/>
  <c r="D5" i="3" s="1"/>
  <c r="E4" i="3"/>
  <c r="G16" i="3" s="1"/>
  <c r="C4" i="3"/>
  <c r="D4" i="3" s="1"/>
  <c r="E3" i="3"/>
  <c r="D3" i="3"/>
  <c r="C3" i="3"/>
  <c r="I2693" i="2" a="1"/>
  <c r="I2693" i="2" s="1"/>
  <c r="H2693" i="2"/>
  <c r="G2693" i="2"/>
  <c r="F2693" i="2"/>
  <c r="E2693" i="2"/>
  <c r="D2693" i="2"/>
  <c r="C2693" i="2"/>
  <c r="I2692" i="2" a="1"/>
  <c r="I2692" i="2" s="1"/>
  <c r="H2692" i="2"/>
  <c r="G2692" i="2"/>
  <c r="F2692" i="2"/>
  <c r="E2692" i="2"/>
  <c r="D2692" i="2"/>
  <c r="C2692" i="2"/>
  <c r="I2691" i="2" a="1"/>
  <c r="I2691" i="2" s="1"/>
  <c r="H2691" i="2"/>
  <c r="G2691" i="2"/>
  <c r="F2691" i="2"/>
  <c r="E2691" i="2"/>
  <c r="D2691" i="2"/>
  <c r="C2691" i="2"/>
  <c r="I2690" i="2" a="1"/>
  <c r="I2690" i="2" s="1"/>
  <c r="H2690" i="2"/>
  <c r="G2690" i="2"/>
  <c r="F2690" i="2"/>
  <c r="E2690" i="2"/>
  <c r="D2690" i="2"/>
  <c r="C2690" i="2"/>
  <c r="I2689" i="2" a="1"/>
  <c r="I2689" i="2" s="1"/>
  <c r="H2689" i="2"/>
  <c r="G2689" i="2"/>
  <c r="F2689" i="2"/>
  <c r="E2689" i="2"/>
  <c r="D2689" i="2"/>
  <c r="C2689" i="2"/>
  <c r="I2688" i="2" a="1"/>
  <c r="I2688" i="2" s="1"/>
  <c r="H2688" i="2"/>
  <c r="G2688" i="2"/>
  <c r="F2688" i="2"/>
  <c r="E2688" i="2"/>
  <c r="D2688" i="2"/>
  <c r="C2688" i="2"/>
  <c r="I2687" i="2" a="1"/>
  <c r="I2687" i="2" s="1"/>
  <c r="H2687" i="2"/>
  <c r="G2687" i="2"/>
  <c r="F2687" i="2"/>
  <c r="E2687" i="2"/>
  <c r="D2687" i="2"/>
  <c r="C2687" i="2"/>
  <c r="I2686" i="2" a="1"/>
  <c r="I2686" i="2" s="1"/>
  <c r="H2686" i="2"/>
  <c r="G2686" i="2"/>
  <c r="F2686" i="2"/>
  <c r="E2686" i="2"/>
  <c r="D2686" i="2"/>
  <c r="C2686" i="2"/>
  <c r="I2685" i="2" a="1"/>
  <c r="I2685" i="2" s="1"/>
  <c r="H2685" i="2"/>
  <c r="G2685" i="2"/>
  <c r="F2685" i="2"/>
  <c r="E2685" i="2"/>
  <c r="D2685" i="2"/>
  <c r="C2685" i="2"/>
  <c r="I2684" i="2" a="1"/>
  <c r="I2684" i="2" s="1"/>
  <c r="H2684" i="2"/>
  <c r="G2684" i="2"/>
  <c r="F2684" i="2"/>
  <c r="E2684" i="2"/>
  <c r="D2684" i="2"/>
  <c r="C2684" i="2"/>
  <c r="I2683" i="2" a="1"/>
  <c r="I2683" i="2" s="1"/>
  <c r="H2683" i="2"/>
  <c r="G2683" i="2"/>
  <c r="F2683" i="2"/>
  <c r="E2683" i="2"/>
  <c r="D2683" i="2"/>
  <c r="C2683" i="2"/>
  <c r="I2682" i="2" a="1"/>
  <c r="I2682" i="2" s="1"/>
  <c r="H2682" i="2"/>
  <c r="G2682" i="2"/>
  <c r="F2682" i="2"/>
  <c r="E2682" i="2"/>
  <c r="D2682" i="2"/>
  <c r="C2682" i="2"/>
  <c r="I2681" i="2" a="1"/>
  <c r="I2681" i="2" s="1"/>
  <c r="H2681" i="2"/>
  <c r="G2681" i="2"/>
  <c r="F2681" i="2"/>
  <c r="E2681" i="2"/>
  <c r="D2681" i="2"/>
  <c r="C2681" i="2"/>
  <c r="I2680" i="2" a="1"/>
  <c r="I2680" i="2" s="1"/>
  <c r="H2680" i="2"/>
  <c r="G2680" i="2"/>
  <c r="F2680" i="2"/>
  <c r="E2680" i="2"/>
  <c r="D2680" i="2"/>
  <c r="C2680" i="2"/>
  <c r="I2679" i="2" a="1"/>
  <c r="I2679" i="2" s="1"/>
  <c r="H2679" i="2"/>
  <c r="G2679" i="2"/>
  <c r="F2679" i="2"/>
  <c r="E2679" i="2"/>
  <c r="D2679" i="2"/>
  <c r="C2679" i="2"/>
  <c r="I2678" i="2" a="1"/>
  <c r="I2678" i="2" s="1"/>
  <c r="H2678" i="2"/>
  <c r="G2678" i="2"/>
  <c r="F2678" i="2"/>
  <c r="E2678" i="2"/>
  <c r="D2678" i="2"/>
  <c r="C2678" i="2"/>
  <c r="I2677" i="2" a="1"/>
  <c r="I2677" i="2" s="1"/>
  <c r="H2677" i="2"/>
  <c r="G2677" i="2"/>
  <c r="F2677" i="2"/>
  <c r="E2677" i="2"/>
  <c r="D2677" i="2"/>
  <c r="C2677" i="2"/>
  <c r="I2676" i="2" a="1"/>
  <c r="I2676" i="2" s="1"/>
  <c r="H2676" i="2"/>
  <c r="G2676" i="2"/>
  <c r="F2676" i="2"/>
  <c r="E2676" i="2"/>
  <c r="D2676" i="2"/>
  <c r="C2676" i="2"/>
  <c r="I2675" i="2" a="1"/>
  <c r="I2675" i="2" s="1"/>
  <c r="H2675" i="2"/>
  <c r="G2675" i="2"/>
  <c r="F2675" i="2"/>
  <c r="E2675" i="2"/>
  <c r="D2675" i="2"/>
  <c r="C2675" i="2"/>
  <c r="I2674" i="2" a="1"/>
  <c r="I2674" i="2" s="1"/>
  <c r="H2674" i="2"/>
  <c r="G2674" i="2"/>
  <c r="F2674" i="2"/>
  <c r="E2674" i="2"/>
  <c r="D2674" i="2"/>
  <c r="C2674" i="2"/>
  <c r="I2673" i="2" a="1"/>
  <c r="I2673" i="2" s="1"/>
  <c r="H2673" i="2"/>
  <c r="G2673" i="2"/>
  <c r="F2673" i="2"/>
  <c r="E2673" i="2"/>
  <c r="D2673" i="2"/>
  <c r="C2673" i="2"/>
  <c r="I2672" i="2" a="1"/>
  <c r="I2672" i="2" s="1"/>
  <c r="H2672" i="2"/>
  <c r="G2672" i="2"/>
  <c r="F2672" i="2"/>
  <c r="E2672" i="2"/>
  <c r="D2672" i="2"/>
  <c r="C2672" i="2"/>
  <c r="I2671" i="2" a="1"/>
  <c r="I2671" i="2" s="1"/>
  <c r="H2671" i="2"/>
  <c r="G2671" i="2"/>
  <c r="F2671" i="2"/>
  <c r="E2671" i="2"/>
  <c r="D2671" i="2"/>
  <c r="C2671" i="2"/>
  <c r="I2670" i="2" a="1"/>
  <c r="I2670" i="2" s="1"/>
  <c r="H2670" i="2"/>
  <c r="G2670" i="2"/>
  <c r="F2670" i="2"/>
  <c r="E2670" i="2"/>
  <c r="D2670" i="2"/>
  <c r="C2670" i="2"/>
  <c r="I2669" i="2" a="1"/>
  <c r="I2669" i="2" s="1"/>
  <c r="H2669" i="2"/>
  <c r="G2669" i="2"/>
  <c r="F2669" i="2"/>
  <c r="E2669" i="2"/>
  <c r="D2669" i="2"/>
  <c r="C2669" i="2"/>
  <c r="I2668" i="2" a="1"/>
  <c r="I2668" i="2" s="1"/>
  <c r="H2668" i="2"/>
  <c r="G2668" i="2"/>
  <c r="F2668" i="2"/>
  <c r="E2668" i="2"/>
  <c r="D2668" i="2"/>
  <c r="C2668" i="2"/>
  <c r="I2667" i="2" a="1"/>
  <c r="I2667" i="2" s="1"/>
  <c r="H2667" i="2"/>
  <c r="G2667" i="2"/>
  <c r="F2667" i="2"/>
  <c r="E2667" i="2"/>
  <c r="D2667" i="2"/>
  <c r="C2667" i="2"/>
  <c r="I2666" i="2" a="1"/>
  <c r="I2666" i="2" s="1"/>
  <c r="H2666" i="2"/>
  <c r="G2666" i="2"/>
  <c r="F2666" i="2"/>
  <c r="E2666" i="2"/>
  <c r="D2666" i="2"/>
  <c r="C2666" i="2"/>
  <c r="I2665" i="2" a="1"/>
  <c r="I2665" i="2" s="1"/>
  <c r="H2665" i="2"/>
  <c r="G2665" i="2"/>
  <c r="F2665" i="2"/>
  <c r="E2665" i="2"/>
  <c r="D2665" i="2"/>
  <c r="C2665" i="2"/>
  <c r="I2664" i="2" a="1"/>
  <c r="I2664" i="2" s="1"/>
  <c r="H2664" i="2"/>
  <c r="G2664" i="2"/>
  <c r="F2664" i="2"/>
  <c r="E2664" i="2"/>
  <c r="D2664" i="2"/>
  <c r="C2664" i="2"/>
  <c r="I2663" i="2" a="1"/>
  <c r="I2663" i="2" s="1"/>
  <c r="H2663" i="2"/>
  <c r="G2663" i="2"/>
  <c r="F2663" i="2"/>
  <c r="E2663" i="2"/>
  <c r="D2663" i="2"/>
  <c r="C2663" i="2"/>
  <c r="I2662" i="2" a="1"/>
  <c r="I2662" i="2" s="1"/>
  <c r="H2662" i="2"/>
  <c r="G2662" i="2"/>
  <c r="F2662" i="2"/>
  <c r="E2662" i="2"/>
  <c r="D2662" i="2"/>
  <c r="C2662" i="2"/>
  <c r="I2661" i="2" a="1"/>
  <c r="I2661" i="2" s="1"/>
  <c r="H2661" i="2"/>
  <c r="G2661" i="2"/>
  <c r="F2661" i="2"/>
  <c r="E2661" i="2"/>
  <c r="D2661" i="2"/>
  <c r="C2661" i="2"/>
  <c r="I2660" i="2" a="1"/>
  <c r="I2660" i="2" s="1"/>
  <c r="H2660" i="2"/>
  <c r="G2660" i="2"/>
  <c r="F2660" i="2"/>
  <c r="E2660" i="2"/>
  <c r="D2660" i="2"/>
  <c r="C2660" i="2"/>
  <c r="I2659" i="2" a="1"/>
  <c r="I2659" i="2" s="1"/>
  <c r="H2659" i="2"/>
  <c r="G2659" i="2"/>
  <c r="F2659" i="2"/>
  <c r="E2659" i="2"/>
  <c r="D2659" i="2"/>
  <c r="C2659" i="2"/>
  <c r="I2658" i="2" a="1"/>
  <c r="I2658" i="2" s="1"/>
  <c r="H2658" i="2"/>
  <c r="G2658" i="2"/>
  <c r="F2658" i="2"/>
  <c r="E2658" i="2"/>
  <c r="D2658" i="2"/>
  <c r="C2658" i="2"/>
  <c r="I2657" i="2" a="1"/>
  <c r="I2657" i="2" s="1"/>
  <c r="H2657" i="2"/>
  <c r="G2657" i="2"/>
  <c r="F2657" i="2"/>
  <c r="E2657" i="2"/>
  <c r="D2657" i="2"/>
  <c r="C2657" i="2"/>
  <c r="I2656" i="2" a="1"/>
  <c r="I2656" i="2" s="1"/>
  <c r="H2656" i="2"/>
  <c r="G2656" i="2"/>
  <c r="F2656" i="2"/>
  <c r="E2656" i="2"/>
  <c r="D2656" i="2"/>
  <c r="C2656" i="2"/>
  <c r="I2655" i="2" a="1"/>
  <c r="I2655" i="2" s="1"/>
  <c r="H2655" i="2"/>
  <c r="G2655" i="2"/>
  <c r="F2655" i="2"/>
  <c r="E2655" i="2"/>
  <c r="D2655" i="2"/>
  <c r="C2655" i="2"/>
  <c r="I2654" i="2" a="1"/>
  <c r="I2654" i="2" s="1"/>
  <c r="H2654" i="2"/>
  <c r="G2654" i="2"/>
  <c r="F2654" i="2"/>
  <c r="E2654" i="2"/>
  <c r="D2654" i="2"/>
  <c r="C2654" i="2"/>
  <c r="I2653" i="2" a="1"/>
  <c r="I2653" i="2" s="1"/>
  <c r="H2653" i="2"/>
  <c r="G2653" i="2"/>
  <c r="F2653" i="2"/>
  <c r="E2653" i="2"/>
  <c r="D2653" i="2"/>
  <c r="C2653" i="2"/>
  <c r="I2652" i="2" a="1"/>
  <c r="I2652" i="2" s="1"/>
  <c r="H2652" i="2"/>
  <c r="G2652" i="2"/>
  <c r="F2652" i="2"/>
  <c r="E2652" i="2"/>
  <c r="D2652" i="2"/>
  <c r="C2652" i="2"/>
  <c r="I2651" i="2" a="1"/>
  <c r="I2651" i="2" s="1"/>
  <c r="H2651" i="2"/>
  <c r="G2651" i="2"/>
  <c r="F2651" i="2"/>
  <c r="E2651" i="2"/>
  <c r="D2651" i="2"/>
  <c r="C2651" i="2"/>
  <c r="I2650" i="2" a="1"/>
  <c r="I2650" i="2" s="1"/>
  <c r="H2650" i="2"/>
  <c r="G2650" i="2"/>
  <c r="F2650" i="2"/>
  <c r="E2650" i="2"/>
  <c r="D2650" i="2"/>
  <c r="C2650" i="2"/>
  <c r="I2649" i="2" a="1"/>
  <c r="I2649" i="2" s="1"/>
  <c r="H2649" i="2"/>
  <c r="G2649" i="2"/>
  <c r="F2649" i="2"/>
  <c r="E2649" i="2"/>
  <c r="D2649" i="2"/>
  <c r="C2649" i="2"/>
  <c r="I2648" i="2" a="1"/>
  <c r="I2648" i="2" s="1"/>
  <c r="H2648" i="2"/>
  <c r="G2648" i="2"/>
  <c r="F2648" i="2"/>
  <c r="E2648" i="2"/>
  <c r="D2648" i="2"/>
  <c r="C2648" i="2"/>
  <c r="I2647" i="2" a="1"/>
  <c r="I2647" i="2" s="1"/>
  <c r="H2647" i="2"/>
  <c r="G2647" i="2"/>
  <c r="F2647" i="2"/>
  <c r="E2647" i="2"/>
  <c r="D2647" i="2"/>
  <c r="C2647" i="2"/>
  <c r="I2646" i="2" a="1"/>
  <c r="I2646" i="2" s="1"/>
  <c r="H2646" i="2"/>
  <c r="G2646" i="2"/>
  <c r="F2646" i="2"/>
  <c r="E2646" i="2"/>
  <c r="D2646" i="2"/>
  <c r="C2646" i="2"/>
  <c r="I2645" i="2" a="1"/>
  <c r="I2645" i="2" s="1"/>
  <c r="H2645" i="2"/>
  <c r="G2645" i="2"/>
  <c r="F2645" i="2"/>
  <c r="E2645" i="2"/>
  <c r="D2645" i="2"/>
  <c r="C2645" i="2"/>
  <c r="I2644" i="2" a="1"/>
  <c r="I2644" i="2" s="1"/>
  <c r="H2644" i="2"/>
  <c r="G2644" i="2"/>
  <c r="F2644" i="2"/>
  <c r="E2644" i="2"/>
  <c r="D2644" i="2"/>
  <c r="C2644" i="2"/>
  <c r="I2643" i="2" a="1"/>
  <c r="I2643" i="2" s="1"/>
  <c r="H2643" i="2"/>
  <c r="G2643" i="2"/>
  <c r="F2643" i="2"/>
  <c r="E2643" i="2"/>
  <c r="D2643" i="2"/>
  <c r="C2643" i="2"/>
  <c r="I2642" i="2" a="1"/>
  <c r="I2642" i="2" s="1"/>
  <c r="H2642" i="2"/>
  <c r="G2642" i="2"/>
  <c r="F2642" i="2"/>
  <c r="E2642" i="2"/>
  <c r="D2642" i="2"/>
  <c r="C2642" i="2"/>
  <c r="I2641" i="2" a="1"/>
  <c r="I2641" i="2" s="1"/>
  <c r="H2641" i="2"/>
  <c r="G2641" i="2"/>
  <c r="F2641" i="2"/>
  <c r="E2641" i="2"/>
  <c r="D2641" i="2"/>
  <c r="C2641" i="2"/>
  <c r="I2640" i="2" a="1"/>
  <c r="I2640" i="2" s="1"/>
  <c r="H2640" i="2"/>
  <c r="G2640" i="2"/>
  <c r="F2640" i="2"/>
  <c r="E2640" i="2"/>
  <c r="D2640" i="2"/>
  <c r="C2640" i="2"/>
  <c r="I2639" i="2" a="1"/>
  <c r="I2639" i="2" s="1"/>
  <c r="H2639" i="2"/>
  <c r="G2639" i="2"/>
  <c r="F2639" i="2"/>
  <c r="E2639" i="2"/>
  <c r="D2639" i="2"/>
  <c r="C2639" i="2"/>
  <c r="I2638" i="2" a="1"/>
  <c r="I2638" i="2" s="1"/>
  <c r="H2638" i="2"/>
  <c r="G2638" i="2"/>
  <c r="F2638" i="2"/>
  <c r="E2638" i="2"/>
  <c r="D2638" i="2"/>
  <c r="C2638" i="2"/>
  <c r="I2637" i="2" a="1"/>
  <c r="I2637" i="2" s="1"/>
  <c r="H2637" i="2"/>
  <c r="G2637" i="2"/>
  <c r="F2637" i="2"/>
  <c r="E2637" i="2"/>
  <c r="D2637" i="2"/>
  <c r="C2637" i="2"/>
  <c r="I2636" i="2" a="1"/>
  <c r="I2636" i="2" s="1"/>
  <c r="H2636" i="2"/>
  <c r="G2636" i="2"/>
  <c r="F2636" i="2"/>
  <c r="E2636" i="2"/>
  <c r="D2636" i="2"/>
  <c r="C2636" i="2"/>
  <c r="I2635" i="2" a="1"/>
  <c r="I2635" i="2" s="1"/>
  <c r="H2635" i="2"/>
  <c r="G2635" i="2"/>
  <c r="F2635" i="2"/>
  <c r="E2635" i="2"/>
  <c r="D2635" i="2"/>
  <c r="C2635" i="2"/>
  <c r="I2634" i="2" a="1"/>
  <c r="I2634" i="2" s="1"/>
  <c r="H2634" i="2"/>
  <c r="G2634" i="2"/>
  <c r="F2634" i="2"/>
  <c r="E2634" i="2"/>
  <c r="D2634" i="2"/>
  <c r="C2634" i="2"/>
  <c r="I2633" i="2" a="1"/>
  <c r="I2633" i="2" s="1"/>
  <c r="H2633" i="2"/>
  <c r="G2633" i="2"/>
  <c r="F2633" i="2"/>
  <c r="E2633" i="2"/>
  <c r="D2633" i="2"/>
  <c r="C2633" i="2"/>
  <c r="I2632" i="2" a="1"/>
  <c r="I2632" i="2" s="1"/>
  <c r="H2632" i="2"/>
  <c r="G2632" i="2"/>
  <c r="F2632" i="2"/>
  <c r="E2632" i="2"/>
  <c r="D2632" i="2"/>
  <c r="C2632" i="2"/>
  <c r="I2631" i="2" a="1"/>
  <c r="I2631" i="2" s="1"/>
  <c r="H2631" i="2"/>
  <c r="G2631" i="2"/>
  <c r="F2631" i="2"/>
  <c r="E2631" i="2"/>
  <c r="D2631" i="2"/>
  <c r="C2631" i="2"/>
  <c r="I2630" i="2" a="1"/>
  <c r="I2630" i="2" s="1"/>
  <c r="H2630" i="2"/>
  <c r="G2630" i="2"/>
  <c r="F2630" i="2"/>
  <c r="E2630" i="2"/>
  <c r="D2630" i="2"/>
  <c r="C2630" i="2"/>
  <c r="I2629" i="2" a="1"/>
  <c r="I2629" i="2" s="1"/>
  <c r="H2629" i="2"/>
  <c r="G2629" i="2"/>
  <c r="F2629" i="2"/>
  <c r="E2629" i="2"/>
  <c r="D2629" i="2"/>
  <c r="C2629" i="2"/>
  <c r="I2628" i="2" a="1"/>
  <c r="I2628" i="2" s="1"/>
  <c r="H2628" i="2"/>
  <c r="G2628" i="2"/>
  <c r="F2628" i="2"/>
  <c r="E2628" i="2"/>
  <c r="D2628" i="2"/>
  <c r="C2628" i="2"/>
  <c r="I2627" i="2" a="1"/>
  <c r="I2627" i="2" s="1"/>
  <c r="H2627" i="2"/>
  <c r="G2627" i="2"/>
  <c r="F2627" i="2"/>
  <c r="E2627" i="2"/>
  <c r="D2627" i="2"/>
  <c r="C2627" i="2"/>
  <c r="I2626" i="2" a="1"/>
  <c r="I2626" i="2" s="1"/>
  <c r="H2626" i="2"/>
  <c r="G2626" i="2"/>
  <c r="F2626" i="2"/>
  <c r="E2626" i="2"/>
  <c r="D2626" i="2"/>
  <c r="C2626" i="2"/>
  <c r="I2625" i="2" a="1"/>
  <c r="I2625" i="2" s="1"/>
  <c r="H2625" i="2"/>
  <c r="G2625" i="2"/>
  <c r="F2625" i="2"/>
  <c r="E2625" i="2"/>
  <c r="D2625" i="2"/>
  <c r="C2625" i="2"/>
  <c r="I2624" i="2" a="1"/>
  <c r="I2624" i="2" s="1"/>
  <c r="H2624" i="2"/>
  <c r="G2624" i="2"/>
  <c r="F2624" i="2"/>
  <c r="E2624" i="2"/>
  <c r="D2624" i="2"/>
  <c r="C2624" i="2"/>
  <c r="I2623" i="2" a="1"/>
  <c r="I2623" i="2" s="1"/>
  <c r="H2623" i="2"/>
  <c r="G2623" i="2"/>
  <c r="F2623" i="2"/>
  <c r="E2623" i="2"/>
  <c r="D2623" i="2"/>
  <c r="C2623" i="2"/>
  <c r="I2622" i="2" a="1"/>
  <c r="I2622" i="2" s="1"/>
  <c r="H2622" i="2"/>
  <c r="G2622" i="2"/>
  <c r="F2622" i="2"/>
  <c r="E2622" i="2"/>
  <c r="D2622" i="2"/>
  <c r="C2622" i="2"/>
  <c r="I2621" i="2" a="1"/>
  <c r="I2621" i="2" s="1"/>
  <c r="H2621" i="2"/>
  <c r="G2621" i="2"/>
  <c r="F2621" i="2"/>
  <c r="E2621" i="2"/>
  <c r="D2621" i="2"/>
  <c r="C2621" i="2"/>
  <c r="I2620" i="2" a="1"/>
  <c r="I2620" i="2" s="1"/>
  <c r="H2620" i="2"/>
  <c r="G2620" i="2"/>
  <c r="F2620" i="2"/>
  <c r="E2620" i="2"/>
  <c r="D2620" i="2"/>
  <c r="C2620" i="2"/>
  <c r="I2619" i="2" a="1"/>
  <c r="I2619" i="2" s="1"/>
  <c r="H2619" i="2"/>
  <c r="G2619" i="2"/>
  <c r="F2619" i="2"/>
  <c r="E2619" i="2"/>
  <c r="D2619" i="2"/>
  <c r="C2619" i="2"/>
  <c r="I2618" i="2" a="1"/>
  <c r="I2618" i="2" s="1"/>
  <c r="H2618" i="2"/>
  <c r="G2618" i="2"/>
  <c r="F2618" i="2"/>
  <c r="E2618" i="2"/>
  <c r="D2618" i="2"/>
  <c r="C2618" i="2"/>
  <c r="I2617" i="2" a="1"/>
  <c r="I2617" i="2" s="1"/>
  <c r="H2617" i="2"/>
  <c r="G2617" i="2"/>
  <c r="F2617" i="2"/>
  <c r="E2617" i="2"/>
  <c r="D2617" i="2"/>
  <c r="C2617" i="2"/>
  <c r="I2616" i="2" a="1"/>
  <c r="I2616" i="2" s="1"/>
  <c r="H2616" i="2"/>
  <c r="G2616" i="2"/>
  <c r="F2616" i="2"/>
  <c r="E2616" i="2"/>
  <c r="D2616" i="2"/>
  <c r="C2616" i="2"/>
  <c r="I2615" i="2" a="1"/>
  <c r="I2615" i="2" s="1"/>
  <c r="H2615" i="2"/>
  <c r="G2615" i="2"/>
  <c r="F2615" i="2"/>
  <c r="E2615" i="2"/>
  <c r="D2615" i="2"/>
  <c r="C2615" i="2"/>
  <c r="I2614" i="2" a="1"/>
  <c r="I2614" i="2" s="1"/>
  <c r="H2614" i="2"/>
  <c r="G2614" i="2"/>
  <c r="F2614" i="2"/>
  <c r="E2614" i="2"/>
  <c r="D2614" i="2"/>
  <c r="C2614" i="2"/>
  <c r="I2613" i="2" a="1"/>
  <c r="I2613" i="2" s="1"/>
  <c r="H2613" i="2"/>
  <c r="G2613" i="2"/>
  <c r="F2613" i="2"/>
  <c r="E2613" i="2"/>
  <c r="D2613" i="2"/>
  <c r="C2613" i="2"/>
  <c r="I2612" i="2" a="1"/>
  <c r="I2612" i="2" s="1"/>
  <c r="H2612" i="2"/>
  <c r="G2612" i="2"/>
  <c r="F2612" i="2"/>
  <c r="E2612" i="2"/>
  <c r="D2612" i="2"/>
  <c r="C2612" i="2"/>
  <c r="I2611" i="2" a="1"/>
  <c r="I2611" i="2" s="1"/>
  <c r="H2611" i="2"/>
  <c r="G2611" i="2"/>
  <c r="F2611" i="2"/>
  <c r="E2611" i="2"/>
  <c r="D2611" i="2"/>
  <c r="C2611" i="2"/>
  <c r="I2610" i="2" a="1"/>
  <c r="I2610" i="2" s="1"/>
  <c r="H2610" i="2"/>
  <c r="G2610" i="2"/>
  <c r="F2610" i="2"/>
  <c r="E2610" i="2"/>
  <c r="D2610" i="2"/>
  <c r="C2610" i="2"/>
  <c r="I2609" i="2" a="1"/>
  <c r="I2609" i="2" s="1"/>
  <c r="H2609" i="2"/>
  <c r="G2609" i="2"/>
  <c r="F2609" i="2"/>
  <c r="E2609" i="2"/>
  <c r="D2609" i="2"/>
  <c r="C2609" i="2"/>
  <c r="I2608" i="2" a="1"/>
  <c r="I2608" i="2" s="1"/>
  <c r="H2608" i="2"/>
  <c r="G2608" i="2"/>
  <c r="F2608" i="2"/>
  <c r="E2608" i="2"/>
  <c r="D2608" i="2"/>
  <c r="C2608" i="2"/>
  <c r="I2607" i="2" a="1"/>
  <c r="I2607" i="2" s="1"/>
  <c r="H2607" i="2"/>
  <c r="G2607" i="2"/>
  <c r="F2607" i="2"/>
  <c r="E2607" i="2"/>
  <c r="D2607" i="2"/>
  <c r="C2607" i="2"/>
  <c r="I2606" i="2" a="1"/>
  <c r="I2606" i="2" s="1"/>
  <c r="H2606" i="2"/>
  <c r="G2606" i="2"/>
  <c r="F2606" i="2"/>
  <c r="E2606" i="2"/>
  <c r="D2606" i="2"/>
  <c r="C2606" i="2"/>
  <c r="I2605" i="2" a="1"/>
  <c r="I2605" i="2" s="1"/>
  <c r="H2605" i="2"/>
  <c r="G2605" i="2"/>
  <c r="F2605" i="2"/>
  <c r="E2605" i="2"/>
  <c r="D2605" i="2"/>
  <c r="C2605" i="2"/>
  <c r="I2604" i="2" a="1"/>
  <c r="I2604" i="2" s="1"/>
  <c r="H2604" i="2"/>
  <c r="G2604" i="2"/>
  <c r="F2604" i="2"/>
  <c r="E2604" i="2"/>
  <c r="D2604" i="2"/>
  <c r="C2604" i="2"/>
  <c r="I2603" i="2" a="1"/>
  <c r="I2603" i="2" s="1"/>
  <c r="H2603" i="2"/>
  <c r="G2603" i="2"/>
  <c r="F2603" i="2"/>
  <c r="E2603" i="2"/>
  <c r="D2603" i="2"/>
  <c r="C2603" i="2"/>
  <c r="I2602" i="2" a="1"/>
  <c r="I2602" i="2" s="1"/>
  <c r="H2602" i="2"/>
  <c r="G2602" i="2"/>
  <c r="F2602" i="2"/>
  <c r="E2602" i="2"/>
  <c r="D2602" i="2"/>
  <c r="C2602" i="2"/>
  <c r="I2601" i="2" a="1"/>
  <c r="I2601" i="2" s="1"/>
  <c r="H2601" i="2"/>
  <c r="G2601" i="2"/>
  <c r="F2601" i="2"/>
  <c r="E2601" i="2"/>
  <c r="D2601" i="2"/>
  <c r="C2601" i="2"/>
  <c r="I2600" i="2" a="1"/>
  <c r="I2600" i="2" s="1"/>
  <c r="H2600" i="2"/>
  <c r="G2600" i="2"/>
  <c r="F2600" i="2"/>
  <c r="E2600" i="2"/>
  <c r="D2600" i="2"/>
  <c r="C2600" i="2"/>
  <c r="I2599" i="2" a="1"/>
  <c r="I2599" i="2" s="1"/>
  <c r="H2599" i="2"/>
  <c r="G2599" i="2"/>
  <c r="F2599" i="2"/>
  <c r="E2599" i="2"/>
  <c r="D2599" i="2"/>
  <c r="C2599" i="2"/>
  <c r="I2598" i="2" a="1"/>
  <c r="I2598" i="2" s="1"/>
  <c r="H2598" i="2"/>
  <c r="G2598" i="2"/>
  <c r="F2598" i="2"/>
  <c r="E2598" i="2"/>
  <c r="D2598" i="2"/>
  <c r="C2598" i="2"/>
  <c r="I2597" i="2" a="1"/>
  <c r="I2597" i="2" s="1"/>
  <c r="H2597" i="2"/>
  <c r="G2597" i="2"/>
  <c r="F2597" i="2"/>
  <c r="E2597" i="2"/>
  <c r="D2597" i="2"/>
  <c r="C2597" i="2"/>
  <c r="I2596" i="2" a="1"/>
  <c r="I2596" i="2" s="1"/>
  <c r="H2596" i="2"/>
  <c r="G2596" i="2"/>
  <c r="F2596" i="2"/>
  <c r="E2596" i="2"/>
  <c r="D2596" i="2"/>
  <c r="C2596" i="2"/>
  <c r="I2595" i="2" a="1"/>
  <c r="I2595" i="2" s="1"/>
  <c r="H2595" i="2"/>
  <c r="G2595" i="2"/>
  <c r="F2595" i="2"/>
  <c r="E2595" i="2"/>
  <c r="D2595" i="2"/>
  <c r="C2595" i="2"/>
  <c r="I2594" i="2" a="1"/>
  <c r="I2594" i="2" s="1"/>
  <c r="H2594" i="2"/>
  <c r="G2594" i="2"/>
  <c r="F2594" i="2"/>
  <c r="E2594" i="2"/>
  <c r="D2594" i="2"/>
  <c r="C2594" i="2"/>
  <c r="I2593" i="2" a="1"/>
  <c r="I2593" i="2" s="1"/>
  <c r="H2593" i="2"/>
  <c r="G2593" i="2"/>
  <c r="F2593" i="2"/>
  <c r="E2593" i="2"/>
  <c r="D2593" i="2"/>
  <c r="C2593" i="2"/>
  <c r="I2592" i="2" a="1"/>
  <c r="I2592" i="2" s="1"/>
  <c r="H2592" i="2"/>
  <c r="G2592" i="2"/>
  <c r="F2592" i="2"/>
  <c r="E2592" i="2"/>
  <c r="D2592" i="2"/>
  <c r="C2592" i="2"/>
  <c r="I2591" i="2" a="1"/>
  <c r="I2591" i="2" s="1"/>
  <c r="H2591" i="2"/>
  <c r="G2591" i="2"/>
  <c r="F2591" i="2"/>
  <c r="E2591" i="2"/>
  <c r="D2591" i="2"/>
  <c r="C2591" i="2"/>
  <c r="I2590" i="2" a="1"/>
  <c r="I2590" i="2" s="1"/>
  <c r="H2590" i="2"/>
  <c r="G2590" i="2"/>
  <c r="F2590" i="2"/>
  <c r="E2590" i="2"/>
  <c r="D2590" i="2"/>
  <c r="C2590" i="2"/>
  <c r="I2589" i="2" a="1"/>
  <c r="I2589" i="2" s="1"/>
  <c r="H2589" i="2"/>
  <c r="G2589" i="2"/>
  <c r="F2589" i="2"/>
  <c r="E2589" i="2"/>
  <c r="D2589" i="2"/>
  <c r="C2589" i="2"/>
  <c r="I2588" i="2" a="1"/>
  <c r="I2588" i="2" s="1"/>
  <c r="H2588" i="2"/>
  <c r="G2588" i="2"/>
  <c r="F2588" i="2"/>
  <c r="E2588" i="2"/>
  <c r="D2588" i="2"/>
  <c r="C2588" i="2"/>
  <c r="I2587" i="2" a="1"/>
  <c r="I2587" i="2" s="1"/>
  <c r="H2587" i="2"/>
  <c r="G2587" i="2"/>
  <c r="F2587" i="2"/>
  <c r="E2587" i="2"/>
  <c r="D2587" i="2"/>
  <c r="C2587" i="2"/>
  <c r="I2586" i="2" a="1"/>
  <c r="I2586" i="2" s="1"/>
  <c r="H2586" i="2"/>
  <c r="G2586" i="2"/>
  <c r="F2586" i="2"/>
  <c r="E2586" i="2"/>
  <c r="D2586" i="2"/>
  <c r="C2586" i="2"/>
  <c r="I2585" i="2" a="1"/>
  <c r="I2585" i="2" s="1"/>
  <c r="H2585" i="2"/>
  <c r="G2585" i="2"/>
  <c r="F2585" i="2"/>
  <c r="E2585" i="2"/>
  <c r="D2585" i="2"/>
  <c r="C2585" i="2"/>
  <c r="I2584" i="2" a="1"/>
  <c r="I2584" i="2" s="1"/>
  <c r="H2584" i="2"/>
  <c r="G2584" i="2"/>
  <c r="F2584" i="2"/>
  <c r="E2584" i="2"/>
  <c r="D2584" i="2"/>
  <c r="C2584" i="2"/>
  <c r="I2583" i="2" a="1"/>
  <c r="I2583" i="2" s="1"/>
  <c r="H2583" i="2"/>
  <c r="G2583" i="2"/>
  <c r="F2583" i="2"/>
  <c r="E2583" i="2"/>
  <c r="D2583" i="2"/>
  <c r="C2583" i="2"/>
  <c r="I2582" i="2" a="1"/>
  <c r="I2582" i="2" s="1"/>
  <c r="H2582" i="2"/>
  <c r="G2582" i="2"/>
  <c r="F2582" i="2"/>
  <c r="E2582" i="2"/>
  <c r="D2582" i="2"/>
  <c r="C2582" i="2"/>
  <c r="I2581" i="2" a="1"/>
  <c r="I2581" i="2" s="1"/>
  <c r="H2581" i="2"/>
  <c r="G2581" i="2"/>
  <c r="F2581" i="2"/>
  <c r="E2581" i="2"/>
  <c r="D2581" i="2"/>
  <c r="C2581" i="2"/>
  <c r="I2580" i="2" a="1"/>
  <c r="I2580" i="2" s="1"/>
  <c r="H2580" i="2"/>
  <c r="G2580" i="2"/>
  <c r="F2580" i="2"/>
  <c r="E2580" i="2"/>
  <c r="D2580" i="2"/>
  <c r="C2580" i="2"/>
  <c r="I2579" i="2" a="1"/>
  <c r="I2579" i="2" s="1"/>
  <c r="H2579" i="2"/>
  <c r="G2579" i="2"/>
  <c r="F2579" i="2"/>
  <c r="E2579" i="2"/>
  <c r="D2579" i="2"/>
  <c r="C2579" i="2"/>
  <c r="I2578" i="2" a="1"/>
  <c r="I2578" i="2" s="1"/>
  <c r="H2578" i="2"/>
  <c r="G2578" i="2"/>
  <c r="F2578" i="2"/>
  <c r="E2578" i="2"/>
  <c r="D2578" i="2"/>
  <c r="C2578" i="2"/>
  <c r="I2577" i="2" a="1"/>
  <c r="I2577" i="2" s="1"/>
  <c r="H2577" i="2"/>
  <c r="G2577" i="2"/>
  <c r="F2577" i="2"/>
  <c r="E2577" i="2"/>
  <c r="D2577" i="2"/>
  <c r="C2577" i="2"/>
  <c r="I2576" i="2" a="1"/>
  <c r="I2576" i="2" s="1"/>
  <c r="H2576" i="2"/>
  <c r="G2576" i="2"/>
  <c r="F2576" i="2"/>
  <c r="E2576" i="2"/>
  <c r="D2576" i="2"/>
  <c r="C2576" i="2"/>
  <c r="I2575" i="2" a="1"/>
  <c r="I2575" i="2" s="1"/>
  <c r="H2575" i="2"/>
  <c r="G2575" i="2"/>
  <c r="F2575" i="2"/>
  <c r="E2575" i="2"/>
  <c r="D2575" i="2"/>
  <c r="C2575" i="2"/>
  <c r="I2574" i="2" a="1"/>
  <c r="I2574" i="2" s="1"/>
  <c r="H2574" i="2"/>
  <c r="G2574" i="2"/>
  <c r="F2574" i="2"/>
  <c r="E2574" i="2"/>
  <c r="D2574" i="2"/>
  <c r="C2574" i="2"/>
  <c r="I2573" i="2" a="1"/>
  <c r="I2573" i="2" s="1"/>
  <c r="H2573" i="2"/>
  <c r="G2573" i="2"/>
  <c r="F2573" i="2"/>
  <c r="E2573" i="2"/>
  <c r="D2573" i="2"/>
  <c r="C2573" i="2"/>
  <c r="I2572" i="2" a="1"/>
  <c r="I2572" i="2" s="1"/>
  <c r="H2572" i="2"/>
  <c r="G2572" i="2"/>
  <c r="F2572" i="2"/>
  <c r="E2572" i="2"/>
  <c r="D2572" i="2"/>
  <c r="C2572" i="2"/>
  <c r="I2571" i="2" a="1"/>
  <c r="I2571" i="2" s="1"/>
  <c r="H2571" i="2"/>
  <c r="G2571" i="2"/>
  <c r="F2571" i="2"/>
  <c r="E2571" i="2"/>
  <c r="D2571" i="2"/>
  <c r="C2571" i="2"/>
  <c r="I2570" i="2" a="1"/>
  <c r="I2570" i="2" s="1"/>
  <c r="H2570" i="2"/>
  <c r="G2570" i="2"/>
  <c r="F2570" i="2"/>
  <c r="E2570" i="2"/>
  <c r="D2570" i="2"/>
  <c r="C2570" i="2"/>
  <c r="I2569" i="2" a="1"/>
  <c r="I2569" i="2" s="1"/>
  <c r="H2569" i="2"/>
  <c r="G2569" i="2"/>
  <c r="F2569" i="2"/>
  <c r="E2569" i="2"/>
  <c r="D2569" i="2"/>
  <c r="C2569" i="2"/>
  <c r="I2568" i="2" a="1"/>
  <c r="I2568" i="2" s="1"/>
  <c r="H2568" i="2"/>
  <c r="G2568" i="2"/>
  <c r="F2568" i="2"/>
  <c r="E2568" i="2"/>
  <c r="D2568" i="2"/>
  <c r="C2568" i="2"/>
  <c r="I2567" i="2" a="1"/>
  <c r="I2567" i="2" s="1"/>
  <c r="H2567" i="2"/>
  <c r="G2567" i="2"/>
  <c r="F2567" i="2"/>
  <c r="E2567" i="2"/>
  <c r="D2567" i="2"/>
  <c r="C2567" i="2"/>
  <c r="I2566" i="2" a="1"/>
  <c r="I2566" i="2" s="1"/>
  <c r="H2566" i="2"/>
  <c r="G2566" i="2"/>
  <c r="F2566" i="2"/>
  <c r="E2566" i="2"/>
  <c r="D2566" i="2"/>
  <c r="C2566" i="2"/>
  <c r="I2565" i="2" a="1"/>
  <c r="I2565" i="2" s="1"/>
  <c r="H2565" i="2"/>
  <c r="G2565" i="2"/>
  <c r="F2565" i="2"/>
  <c r="E2565" i="2"/>
  <c r="D2565" i="2"/>
  <c r="C2565" i="2"/>
  <c r="I2564" i="2" a="1"/>
  <c r="I2564" i="2" s="1"/>
  <c r="H2564" i="2"/>
  <c r="G2564" i="2"/>
  <c r="F2564" i="2"/>
  <c r="E2564" i="2"/>
  <c r="D2564" i="2"/>
  <c r="C2564" i="2"/>
  <c r="I2563" i="2" a="1"/>
  <c r="I2563" i="2" s="1"/>
  <c r="H2563" i="2"/>
  <c r="G2563" i="2"/>
  <c r="F2563" i="2"/>
  <c r="E2563" i="2"/>
  <c r="D2563" i="2"/>
  <c r="C2563" i="2"/>
  <c r="I2562" i="2" a="1"/>
  <c r="I2562" i="2" s="1"/>
  <c r="H2562" i="2"/>
  <c r="G2562" i="2"/>
  <c r="F2562" i="2"/>
  <c r="E2562" i="2"/>
  <c r="D2562" i="2"/>
  <c r="C2562" i="2"/>
  <c r="I2561" i="2" a="1"/>
  <c r="I2561" i="2" s="1"/>
  <c r="H2561" i="2"/>
  <c r="G2561" i="2"/>
  <c r="F2561" i="2"/>
  <c r="E2561" i="2"/>
  <c r="D2561" i="2"/>
  <c r="C2561" i="2"/>
  <c r="I2560" i="2" a="1"/>
  <c r="I2560" i="2" s="1"/>
  <c r="H2560" i="2"/>
  <c r="G2560" i="2"/>
  <c r="F2560" i="2"/>
  <c r="E2560" i="2"/>
  <c r="D2560" i="2"/>
  <c r="C2560" i="2"/>
  <c r="I2559" i="2" a="1"/>
  <c r="I2559" i="2" s="1"/>
  <c r="H2559" i="2"/>
  <c r="G2559" i="2"/>
  <c r="F2559" i="2"/>
  <c r="E2559" i="2"/>
  <c r="D2559" i="2"/>
  <c r="C2559" i="2"/>
  <c r="I2558" i="2" a="1"/>
  <c r="I2558" i="2" s="1"/>
  <c r="H2558" i="2"/>
  <c r="G2558" i="2"/>
  <c r="F2558" i="2"/>
  <c r="E2558" i="2"/>
  <c r="D2558" i="2"/>
  <c r="C2558" i="2"/>
  <c r="I2557" i="2" a="1"/>
  <c r="I2557" i="2" s="1"/>
  <c r="H2557" i="2"/>
  <c r="G2557" i="2"/>
  <c r="F2557" i="2"/>
  <c r="E2557" i="2"/>
  <c r="D2557" i="2"/>
  <c r="C2557" i="2"/>
  <c r="I2556" i="2" a="1"/>
  <c r="I2556" i="2" s="1"/>
  <c r="H2556" i="2"/>
  <c r="G2556" i="2"/>
  <c r="F2556" i="2"/>
  <c r="E2556" i="2"/>
  <c r="D2556" i="2"/>
  <c r="C2556" i="2"/>
  <c r="I2555" i="2" a="1"/>
  <c r="I2555" i="2" s="1"/>
  <c r="H2555" i="2"/>
  <c r="G2555" i="2"/>
  <c r="F2555" i="2"/>
  <c r="E2555" i="2"/>
  <c r="D2555" i="2"/>
  <c r="C2555" i="2"/>
  <c r="I2554" i="2" a="1"/>
  <c r="I2554" i="2" s="1"/>
  <c r="H2554" i="2"/>
  <c r="G2554" i="2"/>
  <c r="F2554" i="2"/>
  <c r="E2554" i="2"/>
  <c r="D2554" i="2"/>
  <c r="C2554" i="2"/>
  <c r="I2553" i="2" a="1"/>
  <c r="I2553" i="2" s="1"/>
  <c r="H2553" i="2"/>
  <c r="G2553" i="2"/>
  <c r="F2553" i="2"/>
  <c r="E2553" i="2"/>
  <c r="D2553" i="2"/>
  <c r="C2553" i="2"/>
  <c r="I2552" i="2" a="1"/>
  <c r="I2552" i="2" s="1"/>
  <c r="H2552" i="2"/>
  <c r="G2552" i="2"/>
  <c r="F2552" i="2"/>
  <c r="E2552" i="2"/>
  <c r="D2552" i="2"/>
  <c r="C2552" i="2"/>
  <c r="I2551" i="2" a="1"/>
  <c r="I2551" i="2" s="1"/>
  <c r="H2551" i="2"/>
  <c r="G2551" i="2"/>
  <c r="F2551" i="2"/>
  <c r="E2551" i="2"/>
  <c r="D2551" i="2"/>
  <c r="C2551" i="2"/>
  <c r="I2550" i="2" a="1"/>
  <c r="I2550" i="2" s="1"/>
  <c r="H2550" i="2"/>
  <c r="G2550" i="2"/>
  <c r="F2550" i="2"/>
  <c r="E2550" i="2"/>
  <c r="D2550" i="2"/>
  <c r="C2550" i="2"/>
  <c r="I2549" i="2" a="1"/>
  <c r="I2549" i="2" s="1"/>
  <c r="H2549" i="2"/>
  <c r="G2549" i="2"/>
  <c r="F2549" i="2"/>
  <c r="E2549" i="2"/>
  <c r="D2549" i="2"/>
  <c r="C2549" i="2"/>
  <c r="I2548" i="2" a="1"/>
  <c r="I2548" i="2" s="1"/>
  <c r="H2548" i="2"/>
  <c r="G2548" i="2"/>
  <c r="F2548" i="2"/>
  <c r="E2548" i="2"/>
  <c r="D2548" i="2"/>
  <c r="C2548" i="2"/>
  <c r="I2547" i="2" a="1"/>
  <c r="I2547" i="2" s="1"/>
  <c r="H2547" i="2"/>
  <c r="G2547" i="2"/>
  <c r="F2547" i="2"/>
  <c r="E2547" i="2"/>
  <c r="D2547" i="2"/>
  <c r="C2547" i="2"/>
  <c r="I2546" i="2" a="1"/>
  <c r="I2546" i="2" s="1"/>
  <c r="H2546" i="2"/>
  <c r="G2546" i="2"/>
  <c r="F2546" i="2"/>
  <c r="E2546" i="2"/>
  <c r="D2546" i="2"/>
  <c r="C2546" i="2"/>
  <c r="I2545" i="2" a="1"/>
  <c r="I2545" i="2" s="1"/>
  <c r="H2545" i="2"/>
  <c r="G2545" i="2"/>
  <c r="F2545" i="2"/>
  <c r="E2545" i="2"/>
  <c r="D2545" i="2"/>
  <c r="C2545" i="2"/>
  <c r="I2544" i="2" a="1"/>
  <c r="I2544" i="2" s="1"/>
  <c r="H2544" i="2"/>
  <c r="G2544" i="2"/>
  <c r="F2544" i="2"/>
  <c r="E2544" i="2"/>
  <c r="D2544" i="2"/>
  <c r="C2544" i="2"/>
  <c r="I2543" i="2" a="1"/>
  <c r="I2543" i="2" s="1"/>
  <c r="H2543" i="2"/>
  <c r="G2543" i="2"/>
  <c r="F2543" i="2"/>
  <c r="E2543" i="2"/>
  <c r="D2543" i="2"/>
  <c r="C2543" i="2"/>
  <c r="I2542" i="2" a="1"/>
  <c r="I2542" i="2" s="1"/>
  <c r="H2542" i="2"/>
  <c r="G2542" i="2"/>
  <c r="F2542" i="2"/>
  <c r="E2542" i="2"/>
  <c r="D2542" i="2"/>
  <c r="C2542" i="2"/>
  <c r="I2541" i="2" a="1"/>
  <c r="I2541" i="2" s="1"/>
  <c r="H2541" i="2"/>
  <c r="G2541" i="2"/>
  <c r="F2541" i="2"/>
  <c r="E2541" i="2"/>
  <c r="D2541" i="2"/>
  <c r="C2541" i="2"/>
  <c r="I2540" i="2" a="1"/>
  <c r="I2540" i="2" s="1"/>
  <c r="H2540" i="2"/>
  <c r="G2540" i="2"/>
  <c r="F2540" i="2"/>
  <c r="E2540" i="2"/>
  <c r="D2540" i="2"/>
  <c r="C2540" i="2"/>
  <c r="I2539" i="2" a="1"/>
  <c r="I2539" i="2" s="1"/>
  <c r="H2539" i="2"/>
  <c r="G2539" i="2"/>
  <c r="F2539" i="2"/>
  <c r="E2539" i="2"/>
  <c r="D2539" i="2"/>
  <c r="C2539" i="2"/>
  <c r="I2538" i="2" a="1"/>
  <c r="I2538" i="2" s="1"/>
  <c r="H2538" i="2"/>
  <c r="G2538" i="2"/>
  <c r="F2538" i="2"/>
  <c r="E2538" i="2"/>
  <c r="D2538" i="2"/>
  <c r="C2538" i="2"/>
  <c r="I2537" i="2" a="1"/>
  <c r="I2537" i="2" s="1"/>
  <c r="H2537" i="2"/>
  <c r="G2537" i="2"/>
  <c r="F2537" i="2"/>
  <c r="E2537" i="2"/>
  <c r="D2537" i="2"/>
  <c r="C2537" i="2"/>
  <c r="I2536" i="2" a="1"/>
  <c r="I2536" i="2" s="1"/>
  <c r="H2536" i="2"/>
  <c r="G2536" i="2"/>
  <c r="F2536" i="2"/>
  <c r="E2536" i="2"/>
  <c r="D2536" i="2"/>
  <c r="C2536" i="2"/>
  <c r="I2535" i="2" a="1"/>
  <c r="I2535" i="2" s="1"/>
  <c r="H2535" i="2"/>
  <c r="G2535" i="2"/>
  <c r="F2535" i="2"/>
  <c r="E2535" i="2"/>
  <c r="D2535" i="2"/>
  <c r="C2535" i="2"/>
  <c r="I2534" i="2" a="1"/>
  <c r="I2534" i="2" s="1"/>
  <c r="H2534" i="2"/>
  <c r="G2534" i="2"/>
  <c r="F2534" i="2"/>
  <c r="E2534" i="2"/>
  <c r="D2534" i="2"/>
  <c r="C2534" i="2"/>
  <c r="I2533" i="2" a="1"/>
  <c r="I2533" i="2" s="1"/>
  <c r="H2533" i="2"/>
  <c r="G2533" i="2"/>
  <c r="F2533" i="2"/>
  <c r="E2533" i="2"/>
  <c r="D2533" i="2"/>
  <c r="C2533" i="2"/>
  <c r="I2532" i="2" a="1"/>
  <c r="I2532" i="2" s="1"/>
  <c r="H2532" i="2"/>
  <c r="G2532" i="2"/>
  <c r="F2532" i="2"/>
  <c r="E2532" i="2"/>
  <c r="D2532" i="2"/>
  <c r="C2532" i="2"/>
  <c r="I2531" i="2" a="1"/>
  <c r="I2531" i="2" s="1"/>
  <c r="H2531" i="2"/>
  <c r="G2531" i="2"/>
  <c r="F2531" i="2"/>
  <c r="E2531" i="2"/>
  <c r="D2531" i="2"/>
  <c r="C2531" i="2"/>
  <c r="I2530" i="2" a="1"/>
  <c r="I2530" i="2" s="1"/>
  <c r="H2530" i="2"/>
  <c r="G2530" i="2"/>
  <c r="F2530" i="2"/>
  <c r="E2530" i="2"/>
  <c r="D2530" i="2"/>
  <c r="C2530" i="2"/>
  <c r="I2529" i="2" a="1"/>
  <c r="I2529" i="2" s="1"/>
  <c r="H2529" i="2"/>
  <c r="G2529" i="2"/>
  <c r="F2529" i="2"/>
  <c r="E2529" i="2"/>
  <c r="D2529" i="2"/>
  <c r="C2529" i="2"/>
  <c r="I2528" i="2" a="1"/>
  <c r="I2528" i="2" s="1"/>
  <c r="H2528" i="2"/>
  <c r="G2528" i="2"/>
  <c r="F2528" i="2"/>
  <c r="E2528" i="2"/>
  <c r="D2528" i="2"/>
  <c r="C2528" i="2"/>
  <c r="I2527" i="2" a="1"/>
  <c r="I2527" i="2" s="1"/>
  <c r="H2527" i="2"/>
  <c r="G2527" i="2"/>
  <c r="F2527" i="2"/>
  <c r="E2527" i="2"/>
  <c r="D2527" i="2"/>
  <c r="C2527" i="2"/>
  <c r="I2526" i="2" a="1"/>
  <c r="I2526" i="2" s="1"/>
  <c r="H2526" i="2"/>
  <c r="G2526" i="2"/>
  <c r="F2526" i="2"/>
  <c r="E2526" i="2"/>
  <c r="D2526" i="2"/>
  <c r="C2526" i="2"/>
  <c r="I2525" i="2" a="1"/>
  <c r="I2525" i="2" s="1"/>
  <c r="H2525" i="2"/>
  <c r="G2525" i="2"/>
  <c r="F2525" i="2"/>
  <c r="E2525" i="2"/>
  <c r="D2525" i="2"/>
  <c r="C2525" i="2"/>
  <c r="I2524" i="2" a="1"/>
  <c r="I2524" i="2" s="1"/>
  <c r="H2524" i="2"/>
  <c r="G2524" i="2"/>
  <c r="F2524" i="2"/>
  <c r="E2524" i="2"/>
  <c r="D2524" i="2"/>
  <c r="C2524" i="2"/>
  <c r="I2523" i="2" a="1"/>
  <c r="I2523" i="2" s="1"/>
  <c r="H2523" i="2"/>
  <c r="G2523" i="2"/>
  <c r="F2523" i="2"/>
  <c r="E2523" i="2"/>
  <c r="D2523" i="2"/>
  <c r="C2523" i="2"/>
  <c r="I2522" i="2" a="1"/>
  <c r="I2522" i="2" s="1"/>
  <c r="H2522" i="2"/>
  <c r="G2522" i="2"/>
  <c r="F2522" i="2"/>
  <c r="E2522" i="2"/>
  <c r="D2522" i="2"/>
  <c r="C2522" i="2"/>
  <c r="I2521" i="2" a="1"/>
  <c r="I2521" i="2" s="1"/>
  <c r="H2521" i="2"/>
  <c r="G2521" i="2"/>
  <c r="F2521" i="2"/>
  <c r="E2521" i="2"/>
  <c r="D2521" i="2"/>
  <c r="C2521" i="2"/>
  <c r="I2520" i="2" a="1"/>
  <c r="I2520" i="2" s="1"/>
  <c r="H2520" i="2"/>
  <c r="G2520" i="2"/>
  <c r="F2520" i="2"/>
  <c r="E2520" i="2"/>
  <c r="D2520" i="2"/>
  <c r="C2520" i="2"/>
  <c r="I2519" i="2" a="1"/>
  <c r="I2519" i="2" s="1"/>
  <c r="H2519" i="2"/>
  <c r="G2519" i="2"/>
  <c r="F2519" i="2"/>
  <c r="E2519" i="2"/>
  <c r="D2519" i="2"/>
  <c r="C2519" i="2"/>
  <c r="I2518" i="2" a="1"/>
  <c r="I2518" i="2" s="1"/>
  <c r="H2518" i="2"/>
  <c r="G2518" i="2"/>
  <c r="F2518" i="2"/>
  <c r="E2518" i="2"/>
  <c r="D2518" i="2"/>
  <c r="C2518" i="2"/>
  <c r="I2517" i="2" a="1"/>
  <c r="I2517" i="2" s="1"/>
  <c r="H2517" i="2"/>
  <c r="G2517" i="2"/>
  <c r="F2517" i="2"/>
  <c r="E2517" i="2"/>
  <c r="D2517" i="2"/>
  <c r="C2517" i="2"/>
  <c r="I2516" i="2" a="1"/>
  <c r="I2516" i="2" s="1"/>
  <c r="H2516" i="2"/>
  <c r="G2516" i="2"/>
  <c r="F2516" i="2"/>
  <c r="E2516" i="2"/>
  <c r="D2516" i="2"/>
  <c r="C2516" i="2"/>
  <c r="I2515" i="2" a="1"/>
  <c r="I2515" i="2" s="1"/>
  <c r="H2515" i="2"/>
  <c r="G2515" i="2"/>
  <c r="F2515" i="2"/>
  <c r="E2515" i="2"/>
  <c r="D2515" i="2"/>
  <c r="C2515" i="2"/>
  <c r="I2514" i="2" a="1"/>
  <c r="I2514" i="2" s="1"/>
  <c r="H2514" i="2"/>
  <c r="G2514" i="2"/>
  <c r="F2514" i="2"/>
  <c r="E2514" i="2"/>
  <c r="D2514" i="2"/>
  <c r="C2514" i="2"/>
  <c r="I2513" i="2" a="1"/>
  <c r="I2513" i="2" s="1"/>
  <c r="H2513" i="2"/>
  <c r="G2513" i="2"/>
  <c r="F2513" i="2"/>
  <c r="E2513" i="2"/>
  <c r="D2513" i="2"/>
  <c r="C2513" i="2"/>
  <c r="I2512" i="2" a="1"/>
  <c r="I2512" i="2" s="1"/>
  <c r="H2512" i="2"/>
  <c r="G2512" i="2"/>
  <c r="F2512" i="2"/>
  <c r="E2512" i="2"/>
  <c r="D2512" i="2"/>
  <c r="C2512" i="2"/>
  <c r="I2511" i="2" a="1"/>
  <c r="I2511" i="2" s="1"/>
  <c r="H2511" i="2"/>
  <c r="G2511" i="2"/>
  <c r="F2511" i="2"/>
  <c r="E2511" i="2"/>
  <c r="D2511" i="2"/>
  <c r="C2511" i="2"/>
  <c r="I2510" i="2" a="1"/>
  <c r="I2510" i="2" s="1"/>
  <c r="H2510" i="2"/>
  <c r="G2510" i="2"/>
  <c r="F2510" i="2"/>
  <c r="E2510" i="2"/>
  <c r="D2510" i="2"/>
  <c r="C2510" i="2"/>
  <c r="I2509" i="2" a="1"/>
  <c r="I2509" i="2" s="1"/>
  <c r="H2509" i="2"/>
  <c r="G2509" i="2"/>
  <c r="F2509" i="2"/>
  <c r="E2509" i="2"/>
  <c r="D2509" i="2"/>
  <c r="C2509" i="2"/>
  <c r="I2508" i="2" a="1"/>
  <c r="I2508" i="2" s="1"/>
  <c r="H2508" i="2"/>
  <c r="G2508" i="2"/>
  <c r="F2508" i="2"/>
  <c r="E2508" i="2"/>
  <c r="D2508" i="2"/>
  <c r="C2508" i="2"/>
  <c r="I2507" i="2" a="1"/>
  <c r="I2507" i="2" s="1"/>
  <c r="H2507" i="2"/>
  <c r="G2507" i="2"/>
  <c r="F2507" i="2"/>
  <c r="E2507" i="2"/>
  <c r="D2507" i="2"/>
  <c r="C2507" i="2"/>
  <c r="I2506" i="2" a="1"/>
  <c r="I2506" i="2" s="1"/>
  <c r="H2506" i="2"/>
  <c r="G2506" i="2"/>
  <c r="F2506" i="2"/>
  <c r="E2506" i="2"/>
  <c r="D2506" i="2"/>
  <c r="C2506" i="2"/>
  <c r="I2505" i="2" a="1"/>
  <c r="I2505" i="2" s="1"/>
  <c r="H2505" i="2"/>
  <c r="G2505" i="2"/>
  <c r="F2505" i="2"/>
  <c r="E2505" i="2"/>
  <c r="D2505" i="2"/>
  <c r="C2505" i="2"/>
  <c r="I2504" i="2" a="1"/>
  <c r="I2504" i="2" s="1"/>
  <c r="H2504" i="2"/>
  <c r="G2504" i="2"/>
  <c r="F2504" i="2"/>
  <c r="E2504" i="2"/>
  <c r="D2504" i="2"/>
  <c r="C2504" i="2"/>
  <c r="I2503" i="2" a="1"/>
  <c r="I2503" i="2" s="1"/>
  <c r="H2503" i="2"/>
  <c r="G2503" i="2"/>
  <c r="F2503" i="2"/>
  <c r="E2503" i="2"/>
  <c r="D2503" i="2"/>
  <c r="C2503" i="2"/>
  <c r="I2502" i="2" a="1"/>
  <c r="I2502" i="2" s="1"/>
  <c r="H2502" i="2"/>
  <c r="G2502" i="2"/>
  <c r="F2502" i="2"/>
  <c r="E2502" i="2"/>
  <c r="D2502" i="2"/>
  <c r="C2502" i="2"/>
  <c r="I2501" i="2" a="1"/>
  <c r="I2501" i="2" s="1"/>
  <c r="H2501" i="2"/>
  <c r="G2501" i="2"/>
  <c r="F2501" i="2"/>
  <c r="E2501" i="2"/>
  <c r="D2501" i="2"/>
  <c r="C2501" i="2"/>
  <c r="I2500" i="2" a="1"/>
  <c r="I2500" i="2" s="1"/>
  <c r="H2500" i="2"/>
  <c r="G2500" i="2"/>
  <c r="F2500" i="2"/>
  <c r="E2500" i="2"/>
  <c r="D2500" i="2"/>
  <c r="C2500" i="2"/>
  <c r="I2499" i="2" a="1"/>
  <c r="I2499" i="2" s="1"/>
  <c r="H2499" i="2"/>
  <c r="G2499" i="2"/>
  <c r="F2499" i="2"/>
  <c r="E2499" i="2"/>
  <c r="D2499" i="2"/>
  <c r="C2499" i="2"/>
  <c r="I2498" i="2" a="1"/>
  <c r="I2498" i="2" s="1"/>
  <c r="H2498" i="2"/>
  <c r="G2498" i="2"/>
  <c r="F2498" i="2"/>
  <c r="E2498" i="2"/>
  <c r="D2498" i="2"/>
  <c r="C2498" i="2"/>
  <c r="I2497" i="2" a="1"/>
  <c r="I2497" i="2" s="1"/>
  <c r="H2497" i="2"/>
  <c r="G2497" i="2"/>
  <c r="F2497" i="2"/>
  <c r="E2497" i="2"/>
  <c r="D2497" i="2"/>
  <c r="C2497" i="2"/>
  <c r="I2496" i="2" a="1"/>
  <c r="I2496" i="2" s="1"/>
  <c r="H2496" i="2"/>
  <c r="G2496" i="2"/>
  <c r="F2496" i="2"/>
  <c r="E2496" i="2"/>
  <c r="D2496" i="2"/>
  <c r="C2496" i="2"/>
  <c r="I2495" i="2" a="1"/>
  <c r="I2495" i="2" s="1"/>
  <c r="H2495" i="2"/>
  <c r="G2495" i="2"/>
  <c r="F2495" i="2"/>
  <c r="E2495" i="2"/>
  <c r="D2495" i="2"/>
  <c r="C2495" i="2"/>
  <c r="I2494" i="2" a="1"/>
  <c r="I2494" i="2" s="1"/>
  <c r="H2494" i="2"/>
  <c r="G2494" i="2"/>
  <c r="F2494" i="2"/>
  <c r="E2494" i="2"/>
  <c r="D2494" i="2"/>
  <c r="C2494" i="2"/>
  <c r="I2493" i="2" a="1"/>
  <c r="I2493" i="2" s="1"/>
  <c r="H2493" i="2"/>
  <c r="G2493" i="2"/>
  <c r="F2493" i="2"/>
  <c r="E2493" i="2"/>
  <c r="D2493" i="2"/>
  <c r="C2493" i="2"/>
  <c r="I2492" i="2" a="1"/>
  <c r="I2492" i="2" s="1"/>
  <c r="H2492" i="2"/>
  <c r="G2492" i="2"/>
  <c r="F2492" i="2"/>
  <c r="E2492" i="2"/>
  <c r="D2492" i="2"/>
  <c r="C2492" i="2"/>
  <c r="I2491" i="2" a="1"/>
  <c r="I2491" i="2" s="1"/>
  <c r="H2491" i="2"/>
  <c r="G2491" i="2"/>
  <c r="F2491" i="2"/>
  <c r="E2491" i="2"/>
  <c r="D2491" i="2"/>
  <c r="C2491" i="2"/>
  <c r="I2490" i="2" a="1"/>
  <c r="I2490" i="2" s="1"/>
  <c r="H2490" i="2"/>
  <c r="G2490" i="2"/>
  <c r="F2490" i="2"/>
  <c r="E2490" i="2"/>
  <c r="D2490" i="2"/>
  <c r="C2490" i="2"/>
  <c r="I2489" i="2" a="1"/>
  <c r="I2489" i="2" s="1"/>
  <c r="H2489" i="2"/>
  <c r="G2489" i="2"/>
  <c r="F2489" i="2"/>
  <c r="E2489" i="2"/>
  <c r="D2489" i="2"/>
  <c r="C2489" i="2"/>
  <c r="I2488" i="2" a="1"/>
  <c r="I2488" i="2" s="1"/>
  <c r="H2488" i="2"/>
  <c r="G2488" i="2"/>
  <c r="F2488" i="2"/>
  <c r="E2488" i="2"/>
  <c r="D2488" i="2"/>
  <c r="C2488" i="2"/>
  <c r="I2487" i="2" a="1"/>
  <c r="I2487" i="2" s="1"/>
  <c r="H2487" i="2"/>
  <c r="G2487" i="2"/>
  <c r="F2487" i="2"/>
  <c r="E2487" i="2"/>
  <c r="D2487" i="2"/>
  <c r="C2487" i="2"/>
  <c r="I2486" i="2" a="1"/>
  <c r="I2486" i="2" s="1"/>
  <c r="H2486" i="2"/>
  <c r="G2486" i="2"/>
  <c r="F2486" i="2"/>
  <c r="E2486" i="2"/>
  <c r="D2486" i="2"/>
  <c r="C2486" i="2"/>
  <c r="I2485" i="2" a="1"/>
  <c r="I2485" i="2" s="1"/>
  <c r="H2485" i="2"/>
  <c r="G2485" i="2"/>
  <c r="F2485" i="2"/>
  <c r="E2485" i="2"/>
  <c r="D2485" i="2"/>
  <c r="C2485" i="2"/>
  <c r="I2484" i="2" a="1"/>
  <c r="I2484" i="2" s="1"/>
  <c r="H2484" i="2"/>
  <c r="G2484" i="2"/>
  <c r="F2484" i="2"/>
  <c r="E2484" i="2"/>
  <c r="D2484" i="2"/>
  <c r="C2484" i="2"/>
  <c r="I2483" i="2" a="1"/>
  <c r="I2483" i="2" s="1"/>
  <c r="H2483" i="2"/>
  <c r="G2483" i="2"/>
  <c r="F2483" i="2"/>
  <c r="E2483" i="2"/>
  <c r="D2483" i="2"/>
  <c r="C2483" i="2"/>
  <c r="I2482" i="2" a="1"/>
  <c r="I2482" i="2" s="1"/>
  <c r="H2482" i="2"/>
  <c r="G2482" i="2"/>
  <c r="F2482" i="2"/>
  <c r="E2482" i="2"/>
  <c r="D2482" i="2"/>
  <c r="C2482" i="2"/>
  <c r="I2481" i="2" a="1"/>
  <c r="I2481" i="2" s="1"/>
  <c r="H2481" i="2"/>
  <c r="G2481" i="2"/>
  <c r="F2481" i="2"/>
  <c r="E2481" i="2"/>
  <c r="D2481" i="2"/>
  <c r="C2481" i="2"/>
  <c r="I2480" i="2" a="1"/>
  <c r="I2480" i="2" s="1"/>
  <c r="H2480" i="2"/>
  <c r="G2480" i="2"/>
  <c r="F2480" i="2"/>
  <c r="E2480" i="2"/>
  <c r="D2480" i="2"/>
  <c r="C2480" i="2"/>
  <c r="I2479" i="2" a="1"/>
  <c r="I2479" i="2" s="1"/>
  <c r="H2479" i="2"/>
  <c r="G2479" i="2"/>
  <c r="F2479" i="2"/>
  <c r="E2479" i="2"/>
  <c r="D2479" i="2"/>
  <c r="C2479" i="2"/>
  <c r="I2478" i="2" a="1"/>
  <c r="I2478" i="2" s="1"/>
  <c r="H2478" i="2"/>
  <c r="G2478" i="2"/>
  <c r="F2478" i="2"/>
  <c r="E2478" i="2"/>
  <c r="D2478" i="2"/>
  <c r="C2478" i="2"/>
  <c r="I2477" i="2" a="1"/>
  <c r="I2477" i="2" s="1"/>
  <c r="H2477" i="2"/>
  <c r="G2477" i="2"/>
  <c r="F2477" i="2"/>
  <c r="E2477" i="2"/>
  <c r="D2477" i="2"/>
  <c r="C2477" i="2"/>
  <c r="I2476" i="2" a="1"/>
  <c r="I2476" i="2" s="1"/>
  <c r="H2476" i="2"/>
  <c r="G2476" i="2"/>
  <c r="F2476" i="2"/>
  <c r="E2476" i="2"/>
  <c r="D2476" i="2"/>
  <c r="C2476" i="2"/>
  <c r="I2475" i="2" a="1"/>
  <c r="I2475" i="2" s="1"/>
  <c r="H2475" i="2"/>
  <c r="G2475" i="2"/>
  <c r="F2475" i="2"/>
  <c r="E2475" i="2"/>
  <c r="D2475" i="2"/>
  <c r="C2475" i="2"/>
  <c r="I2474" i="2" a="1"/>
  <c r="I2474" i="2" s="1"/>
  <c r="H2474" i="2"/>
  <c r="G2474" i="2"/>
  <c r="F2474" i="2"/>
  <c r="E2474" i="2"/>
  <c r="D2474" i="2"/>
  <c r="C2474" i="2"/>
  <c r="I2473" i="2" a="1"/>
  <c r="I2473" i="2" s="1"/>
  <c r="H2473" i="2"/>
  <c r="G2473" i="2"/>
  <c r="F2473" i="2"/>
  <c r="E2473" i="2"/>
  <c r="D2473" i="2"/>
  <c r="C2473" i="2"/>
  <c r="I2472" i="2" a="1"/>
  <c r="I2472" i="2" s="1"/>
  <c r="H2472" i="2"/>
  <c r="G2472" i="2"/>
  <c r="F2472" i="2"/>
  <c r="E2472" i="2"/>
  <c r="D2472" i="2"/>
  <c r="C2472" i="2"/>
  <c r="I2471" i="2" a="1"/>
  <c r="I2471" i="2" s="1"/>
  <c r="H2471" i="2"/>
  <c r="G2471" i="2"/>
  <c r="F2471" i="2"/>
  <c r="E2471" i="2"/>
  <c r="D2471" i="2"/>
  <c r="C2471" i="2"/>
  <c r="I2470" i="2" a="1"/>
  <c r="I2470" i="2" s="1"/>
  <c r="H2470" i="2"/>
  <c r="G2470" i="2"/>
  <c r="F2470" i="2"/>
  <c r="E2470" i="2"/>
  <c r="D2470" i="2"/>
  <c r="C2470" i="2"/>
  <c r="I2469" i="2" a="1"/>
  <c r="I2469" i="2" s="1"/>
  <c r="H2469" i="2"/>
  <c r="G2469" i="2"/>
  <c r="F2469" i="2"/>
  <c r="E2469" i="2"/>
  <c r="D2469" i="2"/>
  <c r="C2469" i="2"/>
  <c r="I2468" i="2" a="1"/>
  <c r="I2468" i="2" s="1"/>
  <c r="H2468" i="2"/>
  <c r="G2468" i="2"/>
  <c r="F2468" i="2"/>
  <c r="E2468" i="2"/>
  <c r="D2468" i="2"/>
  <c r="C2468" i="2"/>
  <c r="I2467" i="2" a="1"/>
  <c r="I2467" i="2" s="1"/>
  <c r="H2467" i="2"/>
  <c r="G2467" i="2"/>
  <c r="F2467" i="2"/>
  <c r="E2467" i="2"/>
  <c r="D2467" i="2"/>
  <c r="C2467" i="2"/>
  <c r="I2466" i="2" a="1"/>
  <c r="I2466" i="2" s="1"/>
  <c r="H2466" i="2"/>
  <c r="G2466" i="2"/>
  <c r="F2466" i="2"/>
  <c r="E2466" i="2"/>
  <c r="D2466" i="2"/>
  <c r="C2466" i="2"/>
  <c r="I2465" i="2" a="1"/>
  <c r="I2465" i="2" s="1"/>
  <c r="H2465" i="2"/>
  <c r="G2465" i="2"/>
  <c r="F2465" i="2"/>
  <c r="E2465" i="2"/>
  <c r="D2465" i="2"/>
  <c r="C2465" i="2"/>
  <c r="I2464" i="2" a="1"/>
  <c r="I2464" i="2" s="1"/>
  <c r="H2464" i="2"/>
  <c r="G2464" i="2"/>
  <c r="F2464" i="2"/>
  <c r="E2464" i="2"/>
  <c r="D2464" i="2"/>
  <c r="C2464" i="2"/>
  <c r="I2463" i="2" a="1"/>
  <c r="I2463" i="2" s="1"/>
  <c r="H2463" i="2"/>
  <c r="G2463" i="2"/>
  <c r="F2463" i="2"/>
  <c r="E2463" i="2"/>
  <c r="D2463" i="2"/>
  <c r="C2463" i="2"/>
  <c r="I2462" i="2" a="1"/>
  <c r="I2462" i="2" s="1"/>
  <c r="H2462" i="2"/>
  <c r="G2462" i="2"/>
  <c r="F2462" i="2"/>
  <c r="E2462" i="2"/>
  <c r="D2462" i="2"/>
  <c r="C2462" i="2"/>
  <c r="I2461" i="2" a="1"/>
  <c r="I2461" i="2" s="1"/>
  <c r="H2461" i="2"/>
  <c r="G2461" i="2"/>
  <c r="F2461" i="2"/>
  <c r="E2461" i="2"/>
  <c r="D2461" i="2"/>
  <c r="C2461" i="2"/>
  <c r="I2460" i="2" a="1"/>
  <c r="I2460" i="2" s="1"/>
  <c r="H2460" i="2"/>
  <c r="G2460" i="2"/>
  <c r="F2460" i="2"/>
  <c r="E2460" i="2"/>
  <c r="D2460" i="2"/>
  <c r="C2460" i="2"/>
  <c r="I2459" i="2" a="1"/>
  <c r="I2459" i="2" s="1"/>
  <c r="H2459" i="2"/>
  <c r="G2459" i="2"/>
  <c r="F2459" i="2"/>
  <c r="E2459" i="2"/>
  <c r="D2459" i="2"/>
  <c r="C2459" i="2"/>
  <c r="I2458" i="2" a="1"/>
  <c r="I2458" i="2" s="1"/>
  <c r="H2458" i="2"/>
  <c r="G2458" i="2"/>
  <c r="F2458" i="2"/>
  <c r="E2458" i="2"/>
  <c r="D2458" i="2"/>
  <c r="C2458" i="2"/>
  <c r="I2457" i="2"/>
  <c r="I2457" i="2" a="1"/>
  <c r="H2457" i="2"/>
  <c r="G2457" i="2"/>
  <c r="F2457" i="2"/>
  <c r="E2457" i="2"/>
  <c r="D2457" i="2"/>
  <c r="C2457" i="2"/>
  <c r="I2456" i="2" a="1"/>
  <c r="I2456" i="2" s="1"/>
  <c r="H2456" i="2"/>
  <c r="G2456" i="2"/>
  <c r="F2456" i="2"/>
  <c r="E2456" i="2"/>
  <c r="D2456" i="2"/>
  <c r="C2456" i="2"/>
  <c r="I2455" i="2" a="1"/>
  <c r="I2455" i="2" s="1"/>
  <c r="H2455" i="2"/>
  <c r="G2455" i="2"/>
  <c r="F2455" i="2"/>
  <c r="E2455" i="2"/>
  <c r="D2455" i="2"/>
  <c r="C2455" i="2"/>
  <c r="I2454" i="2" a="1"/>
  <c r="I2454" i="2" s="1"/>
  <c r="H2454" i="2"/>
  <c r="G2454" i="2"/>
  <c r="F2454" i="2"/>
  <c r="E2454" i="2"/>
  <c r="D2454" i="2"/>
  <c r="C2454" i="2"/>
  <c r="I2453" i="2" a="1"/>
  <c r="I2453" i="2" s="1"/>
  <c r="H2453" i="2"/>
  <c r="G2453" i="2"/>
  <c r="F2453" i="2"/>
  <c r="E2453" i="2"/>
  <c r="D2453" i="2"/>
  <c r="C2453" i="2"/>
  <c r="I2452" i="2" a="1"/>
  <c r="I2452" i="2" s="1"/>
  <c r="H2452" i="2"/>
  <c r="G2452" i="2"/>
  <c r="F2452" i="2"/>
  <c r="E2452" i="2"/>
  <c r="D2452" i="2"/>
  <c r="C2452" i="2"/>
  <c r="I2451" i="2"/>
  <c r="I2451" i="2" a="1"/>
  <c r="H2451" i="2"/>
  <c r="G2451" i="2"/>
  <c r="F2451" i="2"/>
  <c r="E2451" i="2"/>
  <c r="D2451" i="2"/>
  <c r="C2451" i="2"/>
  <c r="I2450" i="2" a="1"/>
  <c r="I2450" i="2" s="1"/>
  <c r="H2450" i="2"/>
  <c r="G2450" i="2"/>
  <c r="F2450" i="2"/>
  <c r="E2450" i="2"/>
  <c r="D2450" i="2"/>
  <c r="C2450" i="2"/>
  <c r="I2449" i="2" a="1"/>
  <c r="I2449" i="2" s="1"/>
  <c r="H2449" i="2"/>
  <c r="G2449" i="2"/>
  <c r="F2449" i="2"/>
  <c r="E2449" i="2"/>
  <c r="D2449" i="2"/>
  <c r="C2449" i="2"/>
  <c r="I2448" i="2" a="1"/>
  <c r="I2448" i="2" s="1"/>
  <c r="H2448" i="2"/>
  <c r="G2448" i="2"/>
  <c r="F2448" i="2"/>
  <c r="E2448" i="2"/>
  <c r="D2448" i="2"/>
  <c r="C2448" i="2"/>
  <c r="I2447" i="2" a="1"/>
  <c r="I2447" i="2" s="1"/>
  <c r="H2447" i="2"/>
  <c r="G2447" i="2"/>
  <c r="F2447" i="2"/>
  <c r="E2447" i="2"/>
  <c r="D2447" i="2"/>
  <c r="C2447" i="2"/>
  <c r="I2446" i="2" a="1"/>
  <c r="I2446" i="2" s="1"/>
  <c r="H2446" i="2"/>
  <c r="G2446" i="2"/>
  <c r="F2446" i="2"/>
  <c r="E2446" i="2"/>
  <c r="D2446" i="2"/>
  <c r="C2446" i="2"/>
  <c r="I2445" i="2"/>
  <c r="I2445" i="2" a="1"/>
  <c r="H2445" i="2"/>
  <c r="G2445" i="2"/>
  <c r="F2445" i="2"/>
  <c r="E2445" i="2"/>
  <c r="D2445" i="2"/>
  <c r="C2445" i="2"/>
  <c r="I2444" i="2" a="1"/>
  <c r="I2444" i="2" s="1"/>
  <c r="H2444" i="2"/>
  <c r="G2444" i="2"/>
  <c r="F2444" i="2"/>
  <c r="E2444" i="2"/>
  <c r="D2444" i="2"/>
  <c r="C2444" i="2"/>
  <c r="I2443" i="2" a="1"/>
  <c r="I2443" i="2" s="1"/>
  <c r="H2443" i="2"/>
  <c r="G2443" i="2"/>
  <c r="F2443" i="2"/>
  <c r="E2443" i="2"/>
  <c r="D2443" i="2"/>
  <c r="C2443" i="2"/>
  <c r="I2442" i="2" a="1"/>
  <c r="I2442" i="2" s="1"/>
  <c r="H2442" i="2"/>
  <c r="G2442" i="2"/>
  <c r="F2442" i="2"/>
  <c r="E2442" i="2"/>
  <c r="D2442" i="2"/>
  <c r="C2442" i="2"/>
  <c r="I2441" i="2" a="1"/>
  <c r="I2441" i="2" s="1"/>
  <c r="H2441" i="2"/>
  <c r="G2441" i="2"/>
  <c r="F2441" i="2"/>
  <c r="E2441" i="2"/>
  <c r="D2441" i="2"/>
  <c r="C2441" i="2"/>
  <c r="I2440" i="2" a="1"/>
  <c r="I2440" i="2" s="1"/>
  <c r="H2440" i="2"/>
  <c r="G2440" i="2"/>
  <c r="F2440" i="2"/>
  <c r="E2440" i="2"/>
  <c r="D2440" i="2"/>
  <c r="C2440" i="2"/>
  <c r="I2439" i="2" a="1"/>
  <c r="I2439" i="2" s="1"/>
  <c r="H2439" i="2"/>
  <c r="G2439" i="2"/>
  <c r="F2439" i="2"/>
  <c r="E2439" i="2"/>
  <c r="D2439" i="2"/>
  <c r="C2439" i="2"/>
  <c r="I2438" i="2" a="1"/>
  <c r="I2438" i="2" s="1"/>
  <c r="H2438" i="2"/>
  <c r="G2438" i="2"/>
  <c r="F2438" i="2"/>
  <c r="E2438" i="2"/>
  <c r="D2438" i="2"/>
  <c r="C2438" i="2"/>
  <c r="I2437" i="2" a="1"/>
  <c r="I2437" i="2" s="1"/>
  <c r="H2437" i="2"/>
  <c r="G2437" i="2"/>
  <c r="F2437" i="2"/>
  <c r="E2437" i="2"/>
  <c r="D2437" i="2"/>
  <c r="C2437" i="2"/>
  <c r="I2436" i="2" a="1"/>
  <c r="I2436" i="2" s="1"/>
  <c r="H2436" i="2"/>
  <c r="G2436" i="2"/>
  <c r="F2436" i="2"/>
  <c r="E2436" i="2"/>
  <c r="D2436" i="2"/>
  <c r="C2436" i="2"/>
  <c r="I2435" i="2" a="1"/>
  <c r="I2435" i="2" s="1"/>
  <c r="H2435" i="2"/>
  <c r="G2435" i="2"/>
  <c r="F2435" i="2"/>
  <c r="E2435" i="2"/>
  <c r="D2435" i="2"/>
  <c r="C2435" i="2"/>
  <c r="I2434" i="2" a="1"/>
  <c r="I2434" i="2" s="1"/>
  <c r="H2434" i="2"/>
  <c r="G2434" i="2"/>
  <c r="F2434" i="2"/>
  <c r="E2434" i="2"/>
  <c r="D2434" i="2"/>
  <c r="C2434" i="2"/>
  <c r="I2433" i="2" a="1"/>
  <c r="I2433" i="2" s="1"/>
  <c r="H2433" i="2"/>
  <c r="G2433" i="2"/>
  <c r="F2433" i="2"/>
  <c r="E2433" i="2"/>
  <c r="D2433" i="2"/>
  <c r="C2433" i="2"/>
  <c r="I2432" i="2" a="1"/>
  <c r="I2432" i="2" s="1"/>
  <c r="H2432" i="2"/>
  <c r="G2432" i="2"/>
  <c r="F2432" i="2"/>
  <c r="E2432" i="2"/>
  <c r="D2432" i="2"/>
  <c r="C2432" i="2"/>
  <c r="I2431" i="2" a="1"/>
  <c r="I2431" i="2" s="1"/>
  <c r="H2431" i="2"/>
  <c r="G2431" i="2"/>
  <c r="F2431" i="2"/>
  <c r="E2431" i="2"/>
  <c r="D2431" i="2"/>
  <c r="C2431" i="2"/>
  <c r="I2430" i="2" a="1"/>
  <c r="I2430" i="2" s="1"/>
  <c r="H2430" i="2"/>
  <c r="G2430" i="2"/>
  <c r="F2430" i="2"/>
  <c r="E2430" i="2"/>
  <c r="D2430" i="2"/>
  <c r="C2430" i="2"/>
  <c r="I2429" i="2" a="1"/>
  <c r="I2429" i="2" s="1"/>
  <c r="H2429" i="2"/>
  <c r="G2429" i="2"/>
  <c r="F2429" i="2"/>
  <c r="E2429" i="2"/>
  <c r="D2429" i="2"/>
  <c r="C2429" i="2"/>
  <c r="I2428" i="2" a="1"/>
  <c r="I2428" i="2" s="1"/>
  <c r="H2428" i="2"/>
  <c r="G2428" i="2"/>
  <c r="F2428" i="2"/>
  <c r="E2428" i="2"/>
  <c r="D2428" i="2"/>
  <c r="C2428" i="2"/>
  <c r="I2427" i="2" a="1"/>
  <c r="I2427" i="2" s="1"/>
  <c r="H2427" i="2"/>
  <c r="G2427" i="2"/>
  <c r="F2427" i="2"/>
  <c r="E2427" i="2"/>
  <c r="D2427" i="2"/>
  <c r="C2427" i="2"/>
  <c r="I2426" i="2" a="1"/>
  <c r="I2426" i="2" s="1"/>
  <c r="H2426" i="2"/>
  <c r="G2426" i="2"/>
  <c r="F2426" i="2"/>
  <c r="E2426" i="2"/>
  <c r="D2426" i="2"/>
  <c r="C2426" i="2"/>
  <c r="I2425" i="2" a="1"/>
  <c r="I2425" i="2" s="1"/>
  <c r="H2425" i="2"/>
  <c r="G2425" i="2"/>
  <c r="F2425" i="2"/>
  <c r="E2425" i="2"/>
  <c r="D2425" i="2"/>
  <c r="C2425" i="2"/>
  <c r="I2424" i="2" a="1"/>
  <c r="I2424" i="2" s="1"/>
  <c r="H2424" i="2"/>
  <c r="G2424" i="2"/>
  <c r="F2424" i="2"/>
  <c r="E2424" i="2"/>
  <c r="D2424" i="2"/>
  <c r="C2424" i="2"/>
  <c r="I2423" i="2" a="1"/>
  <c r="I2423" i="2" s="1"/>
  <c r="H2423" i="2"/>
  <c r="G2423" i="2"/>
  <c r="F2423" i="2"/>
  <c r="E2423" i="2"/>
  <c r="D2423" i="2"/>
  <c r="C2423" i="2"/>
  <c r="I2422" i="2" a="1"/>
  <c r="I2422" i="2" s="1"/>
  <c r="H2422" i="2"/>
  <c r="G2422" i="2"/>
  <c r="F2422" i="2"/>
  <c r="E2422" i="2"/>
  <c r="D2422" i="2"/>
  <c r="C2422" i="2"/>
  <c r="I2421" i="2" a="1"/>
  <c r="I2421" i="2" s="1"/>
  <c r="H2421" i="2"/>
  <c r="G2421" i="2"/>
  <c r="F2421" i="2"/>
  <c r="E2421" i="2"/>
  <c r="D2421" i="2"/>
  <c r="C2421" i="2"/>
  <c r="I2420" i="2" a="1"/>
  <c r="I2420" i="2" s="1"/>
  <c r="H2420" i="2"/>
  <c r="G2420" i="2"/>
  <c r="F2420" i="2"/>
  <c r="E2420" i="2"/>
  <c r="D2420" i="2"/>
  <c r="C2420" i="2"/>
  <c r="I2419" i="2" a="1"/>
  <c r="I2419" i="2" s="1"/>
  <c r="H2419" i="2"/>
  <c r="G2419" i="2"/>
  <c r="F2419" i="2"/>
  <c r="E2419" i="2"/>
  <c r="D2419" i="2"/>
  <c r="C2419" i="2"/>
  <c r="I2418" i="2" a="1"/>
  <c r="I2418" i="2" s="1"/>
  <c r="H2418" i="2"/>
  <c r="G2418" i="2"/>
  <c r="F2418" i="2"/>
  <c r="E2418" i="2"/>
  <c r="D2418" i="2"/>
  <c r="C2418" i="2"/>
  <c r="I2417" i="2" a="1"/>
  <c r="I2417" i="2" s="1"/>
  <c r="H2417" i="2"/>
  <c r="G2417" i="2"/>
  <c r="F2417" i="2"/>
  <c r="E2417" i="2"/>
  <c r="D2417" i="2"/>
  <c r="C2417" i="2"/>
  <c r="I2416" i="2" a="1"/>
  <c r="I2416" i="2" s="1"/>
  <c r="H2416" i="2"/>
  <c r="G2416" i="2"/>
  <c r="F2416" i="2"/>
  <c r="E2416" i="2"/>
  <c r="D2416" i="2"/>
  <c r="C2416" i="2"/>
  <c r="I2415" i="2" a="1"/>
  <c r="I2415" i="2" s="1"/>
  <c r="H2415" i="2"/>
  <c r="G2415" i="2"/>
  <c r="F2415" i="2"/>
  <c r="E2415" i="2"/>
  <c r="D2415" i="2"/>
  <c r="C2415" i="2"/>
  <c r="I2414" i="2" a="1"/>
  <c r="I2414" i="2" s="1"/>
  <c r="H2414" i="2"/>
  <c r="G2414" i="2"/>
  <c r="F2414" i="2"/>
  <c r="E2414" i="2"/>
  <c r="D2414" i="2"/>
  <c r="C2414" i="2"/>
  <c r="I2413" i="2" a="1"/>
  <c r="I2413" i="2" s="1"/>
  <c r="H2413" i="2"/>
  <c r="G2413" i="2"/>
  <c r="F2413" i="2"/>
  <c r="E2413" i="2"/>
  <c r="D2413" i="2"/>
  <c r="C2413" i="2"/>
  <c r="I2412" i="2" a="1"/>
  <c r="I2412" i="2" s="1"/>
  <c r="H2412" i="2"/>
  <c r="G2412" i="2"/>
  <c r="F2412" i="2"/>
  <c r="E2412" i="2"/>
  <c r="D2412" i="2"/>
  <c r="C2412" i="2"/>
  <c r="I2411" i="2" a="1"/>
  <c r="I2411" i="2" s="1"/>
  <c r="H2411" i="2"/>
  <c r="G2411" i="2"/>
  <c r="F2411" i="2"/>
  <c r="E2411" i="2"/>
  <c r="D2411" i="2"/>
  <c r="C2411" i="2"/>
  <c r="I2410" i="2" a="1"/>
  <c r="I2410" i="2" s="1"/>
  <c r="H2410" i="2"/>
  <c r="G2410" i="2"/>
  <c r="F2410" i="2"/>
  <c r="E2410" i="2"/>
  <c r="D2410" i="2"/>
  <c r="C2410" i="2"/>
  <c r="I2409" i="2" a="1"/>
  <c r="I2409" i="2" s="1"/>
  <c r="H2409" i="2"/>
  <c r="G2409" i="2"/>
  <c r="F2409" i="2"/>
  <c r="E2409" i="2"/>
  <c r="D2409" i="2"/>
  <c r="C2409" i="2"/>
  <c r="I2408" i="2" a="1"/>
  <c r="I2408" i="2" s="1"/>
  <c r="H2408" i="2"/>
  <c r="G2408" i="2"/>
  <c r="F2408" i="2"/>
  <c r="E2408" i="2"/>
  <c r="D2408" i="2"/>
  <c r="C2408" i="2"/>
  <c r="I2407" i="2" a="1"/>
  <c r="I2407" i="2" s="1"/>
  <c r="H2407" i="2"/>
  <c r="G2407" i="2"/>
  <c r="F2407" i="2"/>
  <c r="E2407" i="2"/>
  <c r="D2407" i="2"/>
  <c r="C2407" i="2"/>
  <c r="I2406" i="2" a="1"/>
  <c r="I2406" i="2" s="1"/>
  <c r="H2406" i="2"/>
  <c r="G2406" i="2"/>
  <c r="F2406" i="2"/>
  <c r="E2406" i="2"/>
  <c r="D2406" i="2"/>
  <c r="C2406" i="2"/>
  <c r="I2405" i="2" a="1"/>
  <c r="I2405" i="2" s="1"/>
  <c r="H2405" i="2"/>
  <c r="G2405" i="2"/>
  <c r="F2405" i="2"/>
  <c r="E2405" i="2"/>
  <c r="D2405" i="2"/>
  <c r="C2405" i="2"/>
  <c r="I2404" i="2" a="1"/>
  <c r="I2404" i="2" s="1"/>
  <c r="H2404" i="2"/>
  <c r="G2404" i="2"/>
  <c r="F2404" i="2"/>
  <c r="E2404" i="2"/>
  <c r="D2404" i="2"/>
  <c r="C2404" i="2"/>
  <c r="I2403" i="2" a="1"/>
  <c r="I2403" i="2" s="1"/>
  <c r="H2403" i="2"/>
  <c r="G2403" i="2"/>
  <c r="F2403" i="2"/>
  <c r="E2403" i="2"/>
  <c r="D2403" i="2"/>
  <c r="C2403" i="2"/>
  <c r="I2402" i="2" a="1"/>
  <c r="I2402" i="2" s="1"/>
  <c r="H2402" i="2"/>
  <c r="G2402" i="2"/>
  <c r="F2402" i="2"/>
  <c r="E2402" i="2"/>
  <c r="D2402" i="2"/>
  <c r="C2402" i="2"/>
  <c r="I2401" i="2" a="1"/>
  <c r="I2401" i="2" s="1"/>
  <c r="H2401" i="2"/>
  <c r="G2401" i="2"/>
  <c r="F2401" i="2"/>
  <c r="E2401" i="2"/>
  <c r="D2401" i="2"/>
  <c r="C2401" i="2"/>
  <c r="I2400" i="2" a="1"/>
  <c r="I2400" i="2" s="1"/>
  <c r="H2400" i="2"/>
  <c r="G2400" i="2"/>
  <c r="F2400" i="2"/>
  <c r="E2400" i="2"/>
  <c r="D2400" i="2"/>
  <c r="C2400" i="2"/>
  <c r="I2399" i="2" a="1"/>
  <c r="I2399" i="2" s="1"/>
  <c r="H2399" i="2"/>
  <c r="G2399" i="2"/>
  <c r="F2399" i="2"/>
  <c r="E2399" i="2"/>
  <c r="D2399" i="2"/>
  <c r="C2399" i="2"/>
  <c r="I2398" i="2" a="1"/>
  <c r="I2398" i="2" s="1"/>
  <c r="H2398" i="2"/>
  <c r="G2398" i="2"/>
  <c r="F2398" i="2"/>
  <c r="E2398" i="2"/>
  <c r="D2398" i="2"/>
  <c r="C2398" i="2"/>
  <c r="I2397" i="2" a="1"/>
  <c r="I2397" i="2" s="1"/>
  <c r="H2397" i="2"/>
  <c r="G2397" i="2"/>
  <c r="F2397" i="2"/>
  <c r="E2397" i="2"/>
  <c r="D2397" i="2"/>
  <c r="C2397" i="2"/>
  <c r="I2396" i="2" a="1"/>
  <c r="I2396" i="2" s="1"/>
  <c r="H2396" i="2"/>
  <c r="G2396" i="2"/>
  <c r="F2396" i="2"/>
  <c r="E2396" i="2"/>
  <c r="D2396" i="2"/>
  <c r="C2396" i="2"/>
  <c r="I2395" i="2" a="1"/>
  <c r="I2395" i="2" s="1"/>
  <c r="H2395" i="2"/>
  <c r="G2395" i="2"/>
  <c r="F2395" i="2"/>
  <c r="E2395" i="2"/>
  <c r="D2395" i="2"/>
  <c r="C2395" i="2"/>
  <c r="I2394" i="2" a="1"/>
  <c r="I2394" i="2" s="1"/>
  <c r="H2394" i="2"/>
  <c r="G2394" i="2"/>
  <c r="F2394" i="2"/>
  <c r="E2394" i="2"/>
  <c r="D2394" i="2"/>
  <c r="C2394" i="2"/>
  <c r="I2393" i="2" a="1"/>
  <c r="I2393" i="2" s="1"/>
  <c r="H2393" i="2"/>
  <c r="G2393" i="2"/>
  <c r="F2393" i="2"/>
  <c r="E2393" i="2"/>
  <c r="D2393" i="2"/>
  <c r="C2393" i="2"/>
  <c r="I2392" i="2" a="1"/>
  <c r="I2392" i="2" s="1"/>
  <c r="H2392" i="2"/>
  <c r="G2392" i="2"/>
  <c r="F2392" i="2"/>
  <c r="E2392" i="2"/>
  <c r="D2392" i="2"/>
  <c r="C2392" i="2"/>
  <c r="I2391" i="2" a="1"/>
  <c r="I2391" i="2" s="1"/>
  <c r="H2391" i="2"/>
  <c r="G2391" i="2"/>
  <c r="F2391" i="2"/>
  <c r="E2391" i="2"/>
  <c r="D2391" i="2"/>
  <c r="C2391" i="2"/>
  <c r="I2390" i="2" a="1"/>
  <c r="I2390" i="2" s="1"/>
  <c r="H2390" i="2"/>
  <c r="G2390" i="2"/>
  <c r="F2390" i="2"/>
  <c r="E2390" i="2"/>
  <c r="D2390" i="2"/>
  <c r="C2390" i="2"/>
  <c r="I2389" i="2" a="1"/>
  <c r="I2389" i="2" s="1"/>
  <c r="H2389" i="2"/>
  <c r="G2389" i="2"/>
  <c r="F2389" i="2"/>
  <c r="E2389" i="2"/>
  <c r="D2389" i="2"/>
  <c r="C2389" i="2"/>
  <c r="I2388" i="2" a="1"/>
  <c r="I2388" i="2" s="1"/>
  <c r="H2388" i="2"/>
  <c r="G2388" i="2"/>
  <c r="F2388" i="2"/>
  <c r="E2388" i="2"/>
  <c r="D2388" i="2"/>
  <c r="C2388" i="2"/>
  <c r="I2387" i="2" a="1"/>
  <c r="I2387" i="2" s="1"/>
  <c r="H2387" i="2"/>
  <c r="G2387" i="2"/>
  <c r="F2387" i="2"/>
  <c r="E2387" i="2"/>
  <c r="D2387" i="2"/>
  <c r="C2387" i="2"/>
  <c r="I2386" i="2" a="1"/>
  <c r="I2386" i="2" s="1"/>
  <c r="H2386" i="2"/>
  <c r="G2386" i="2"/>
  <c r="F2386" i="2"/>
  <c r="E2386" i="2"/>
  <c r="D2386" i="2"/>
  <c r="C2386" i="2"/>
  <c r="I2385" i="2" a="1"/>
  <c r="I2385" i="2" s="1"/>
  <c r="H2385" i="2"/>
  <c r="G2385" i="2"/>
  <c r="F2385" i="2"/>
  <c r="E2385" i="2"/>
  <c r="D2385" i="2"/>
  <c r="C2385" i="2"/>
  <c r="I2384" i="2" a="1"/>
  <c r="I2384" i="2" s="1"/>
  <c r="H2384" i="2"/>
  <c r="G2384" i="2"/>
  <c r="F2384" i="2"/>
  <c r="E2384" i="2"/>
  <c r="D2384" i="2"/>
  <c r="C2384" i="2"/>
  <c r="I2383" i="2" a="1"/>
  <c r="I2383" i="2" s="1"/>
  <c r="H2383" i="2"/>
  <c r="G2383" i="2"/>
  <c r="F2383" i="2"/>
  <c r="E2383" i="2"/>
  <c r="D2383" i="2"/>
  <c r="C2383" i="2"/>
  <c r="I2382" i="2" a="1"/>
  <c r="I2382" i="2" s="1"/>
  <c r="H2382" i="2"/>
  <c r="G2382" i="2"/>
  <c r="F2382" i="2"/>
  <c r="E2382" i="2"/>
  <c r="D2382" i="2"/>
  <c r="C2382" i="2"/>
  <c r="I2381" i="2" a="1"/>
  <c r="I2381" i="2" s="1"/>
  <c r="H2381" i="2"/>
  <c r="G2381" i="2"/>
  <c r="F2381" i="2"/>
  <c r="E2381" i="2"/>
  <c r="D2381" i="2"/>
  <c r="C2381" i="2"/>
  <c r="I2380" i="2" a="1"/>
  <c r="I2380" i="2" s="1"/>
  <c r="H2380" i="2"/>
  <c r="G2380" i="2"/>
  <c r="F2380" i="2"/>
  <c r="E2380" i="2"/>
  <c r="D2380" i="2"/>
  <c r="C2380" i="2"/>
  <c r="I2379" i="2" a="1"/>
  <c r="I2379" i="2" s="1"/>
  <c r="H2379" i="2"/>
  <c r="G2379" i="2"/>
  <c r="F2379" i="2"/>
  <c r="E2379" i="2"/>
  <c r="D2379" i="2"/>
  <c r="C2379" i="2"/>
  <c r="I2378" i="2" a="1"/>
  <c r="I2378" i="2" s="1"/>
  <c r="H2378" i="2"/>
  <c r="G2378" i="2"/>
  <c r="F2378" i="2"/>
  <c r="E2378" i="2"/>
  <c r="D2378" i="2"/>
  <c r="C2378" i="2"/>
  <c r="I2377" i="2" a="1"/>
  <c r="I2377" i="2" s="1"/>
  <c r="H2377" i="2"/>
  <c r="G2377" i="2"/>
  <c r="F2377" i="2"/>
  <c r="E2377" i="2"/>
  <c r="D2377" i="2"/>
  <c r="C2377" i="2"/>
  <c r="I2376" i="2" a="1"/>
  <c r="I2376" i="2" s="1"/>
  <c r="H2376" i="2"/>
  <c r="G2376" i="2"/>
  <c r="F2376" i="2"/>
  <c r="E2376" i="2"/>
  <c r="D2376" i="2"/>
  <c r="C2376" i="2"/>
  <c r="I2375" i="2" a="1"/>
  <c r="I2375" i="2" s="1"/>
  <c r="H2375" i="2"/>
  <c r="G2375" i="2"/>
  <c r="F2375" i="2"/>
  <c r="E2375" i="2"/>
  <c r="D2375" i="2"/>
  <c r="C2375" i="2"/>
  <c r="I2374" i="2" a="1"/>
  <c r="I2374" i="2" s="1"/>
  <c r="H2374" i="2"/>
  <c r="G2374" i="2"/>
  <c r="F2374" i="2"/>
  <c r="E2374" i="2"/>
  <c r="D2374" i="2"/>
  <c r="C2374" i="2"/>
  <c r="I2373" i="2" a="1"/>
  <c r="I2373" i="2" s="1"/>
  <c r="H2373" i="2"/>
  <c r="G2373" i="2"/>
  <c r="F2373" i="2"/>
  <c r="E2373" i="2"/>
  <c r="D2373" i="2"/>
  <c r="C2373" i="2"/>
  <c r="I2372" i="2" a="1"/>
  <c r="I2372" i="2" s="1"/>
  <c r="H2372" i="2"/>
  <c r="G2372" i="2"/>
  <c r="F2372" i="2"/>
  <c r="E2372" i="2"/>
  <c r="D2372" i="2"/>
  <c r="C2372" i="2"/>
  <c r="I2371" i="2" a="1"/>
  <c r="I2371" i="2" s="1"/>
  <c r="H2371" i="2"/>
  <c r="G2371" i="2"/>
  <c r="F2371" i="2"/>
  <c r="E2371" i="2"/>
  <c r="D2371" i="2"/>
  <c r="C2371" i="2"/>
  <c r="I2370" i="2" a="1"/>
  <c r="I2370" i="2" s="1"/>
  <c r="H2370" i="2"/>
  <c r="G2370" i="2"/>
  <c r="F2370" i="2"/>
  <c r="E2370" i="2"/>
  <c r="D2370" i="2"/>
  <c r="C2370" i="2"/>
  <c r="I2369" i="2" a="1"/>
  <c r="I2369" i="2" s="1"/>
  <c r="H2369" i="2"/>
  <c r="G2369" i="2"/>
  <c r="F2369" i="2"/>
  <c r="E2369" i="2"/>
  <c r="D2369" i="2"/>
  <c r="C2369" i="2"/>
  <c r="I2368" i="2" a="1"/>
  <c r="I2368" i="2" s="1"/>
  <c r="H2368" i="2"/>
  <c r="G2368" i="2"/>
  <c r="F2368" i="2"/>
  <c r="E2368" i="2"/>
  <c r="D2368" i="2"/>
  <c r="C2368" i="2"/>
  <c r="I2367" i="2" a="1"/>
  <c r="I2367" i="2" s="1"/>
  <c r="H2367" i="2"/>
  <c r="G2367" i="2"/>
  <c r="F2367" i="2"/>
  <c r="E2367" i="2"/>
  <c r="D2367" i="2"/>
  <c r="C2367" i="2"/>
  <c r="I2366" i="2" a="1"/>
  <c r="I2366" i="2" s="1"/>
  <c r="H2366" i="2"/>
  <c r="G2366" i="2"/>
  <c r="F2366" i="2"/>
  <c r="E2366" i="2"/>
  <c r="D2366" i="2"/>
  <c r="C2366" i="2"/>
  <c r="I2365" i="2" a="1"/>
  <c r="I2365" i="2" s="1"/>
  <c r="H2365" i="2"/>
  <c r="G2365" i="2"/>
  <c r="F2365" i="2"/>
  <c r="E2365" i="2"/>
  <c r="D2365" i="2"/>
  <c r="C2365" i="2"/>
  <c r="I2364" i="2" a="1"/>
  <c r="I2364" i="2" s="1"/>
  <c r="H2364" i="2"/>
  <c r="G2364" i="2"/>
  <c r="F2364" i="2"/>
  <c r="E2364" i="2"/>
  <c r="D2364" i="2"/>
  <c r="C2364" i="2"/>
  <c r="I2363" i="2" a="1"/>
  <c r="I2363" i="2" s="1"/>
  <c r="H2363" i="2"/>
  <c r="G2363" i="2"/>
  <c r="F2363" i="2"/>
  <c r="E2363" i="2"/>
  <c r="D2363" i="2"/>
  <c r="C2363" i="2"/>
  <c r="I2362" i="2" a="1"/>
  <c r="I2362" i="2" s="1"/>
  <c r="H2362" i="2"/>
  <c r="G2362" i="2"/>
  <c r="F2362" i="2"/>
  <c r="E2362" i="2"/>
  <c r="D2362" i="2"/>
  <c r="C2362" i="2"/>
  <c r="I2361" i="2" a="1"/>
  <c r="I2361" i="2" s="1"/>
  <c r="H2361" i="2"/>
  <c r="G2361" i="2"/>
  <c r="F2361" i="2"/>
  <c r="E2361" i="2"/>
  <c r="D2361" i="2"/>
  <c r="C2361" i="2"/>
  <c r="I2360" i="2" a="1"/>
  <c r="I2360" i="2" s="1"/>
  <c r="H2360" i="2"/>
  <c r="G2360" i="2"/>
  <c r="F2360" i="2"/>
  <c r="E2360" i="2"/>
  <c r="D2360" i="2"/>
  <c r="C2360" i="2"/>
  <c r="I2359" i="2" a="1"/>
  <c r="I2359" i="2" s="1"/>
  <c r="H2359" i="2"/>
  <c r="G2359" i="2"/>
  <c r="F2359" i="2"/>
  <c r="E2359" i="2"/>
  <c r="D2359" i="2"/>
  <c r="C2359" i="2"/>
  <c r="I2358" i="2" a="1"/>
  <c r="I2358" i="2" s="1"/>
  <c r="H2358" i="2"/>
  <c r="G2358" i="2"/>
  <c r="F2358" i="2"/>
  <c r="E2358" i="2"/>
  <c r="D2358" i="2"/>
  <c r="C2358" i="2"/>
  <c r="I2357" i="2" a="1"/>
  <c r="I2357" i="2" s="1"/>
  <c r="H2357" i="2"/>
  <c r="G2357" i="2"/>
  <c r="F2357" i="2"/>
  <c r="E2357" i="2"/>
  <c r="D2357" i="2"/>
  <c r="C2357" i="2"/>
  <c r="I2356" i="2" a="1"/>
  <c r="I2356" i="2" s="1"/>
  <c r="H2356" i="2"/>
  <c r="G2356" i="2"/>
  <c r="F2356" i="2"/>
  <c r="E2356" i="2"/>
  <c r="D2356" i="2"/>
  <c r="C2356" i="2"/>
  <c r="I2355" i="2" a="1"/>
  <c r="I2355" i="2" s="1"/>
  <c r="H2355" i="2"/>
  <c r="G2355" i="2"/>
  <c r="F2355" i="2"/>
  <c r="E2355" i="2"/>
  <c r="D2355" i="2"/>
  <c r="C2355" i="2"/>
  <c r="I2354" i="2" a="1"/>
  <c r="I2354" i="2" s="1"/>
  <c r="H2354" i="2"/>
  <c r="G2354" i="2"/>
  <c r="F2354" i="2"/>
  <c r="E2354" i="2"/>
  <c r="D2354" i="2"/>
  <c r="C2354" i="2"/>
  <c r="I2353" i="2" a="1"/>
  <c r="I2353" i="2" s="1"/>
  <c r="H2353" i="2"/>
  <c r="G2353" i="2"/>
  <c r="F2353" i="2"/>
  <c r="E2353" i="2"/>
  <c r="D2353" i="2"/>
  <c r="C2353" i="2"/>
  <c r="I2352" i="2" a="1"/>
  <c r="I2352" i="2" s="1"/>
  <c r="H2352" i="2"/>
  <c r="G2352" i="2"/>
  <c r="F2352" i="2"/>
  <c r="E2352" i="2"/>
  <c r="D2352" i="2"/>
  <c r="C2352" i="2"/>
  <c r="I2351" i="2" a="1"/>
  <c r="I2351" i="2" s="1"/>
  <c r="H2351" i="2"/>
  <c r="G2351" i="2"/>
  <c r="F2351" i="2"/>
  <c r="E2351" i="2"/>
  <c r="D2351" i="2"/>
  <c r="C2351" i="2"/>
  <c r="I2350" i="2" a="1"/>
  <c r="I2350" i="2" s="1"/>
  <c r="H2350" i="2"/>
  <c r="G2350" i="2"/>
  <c r="F2350" i="2"/>
  <c r="E2350" i="2"/>
  <c r="D2350" i="2"/>
  <c r="C2350" i="2"/>
  <c r="I2349" i="2" a="1"/>
  <c r="I2349" i="2" s="1"/>
  <c r="H2349" i="2"/>
  <c r="G2349" i="2"/>
  <c r="F2349" i="2"/>
  <c r="E2349" i="2"/>
  <c r="D2349" i="2"/>
  <c r="C2349" i="2"/>
  <c r="I2348" i="2" a="1"/>
  <c r="I2348" i="2" s="1"/>
  <c r="H2348" i="2"/>
  <c r="G2348" i="2"/>
  <c r="F2348" i="2"/>
  <c r="E2348" i="2"/>
  <c r="D2348" i="2"/>
  <c r="C2348" i="2"/>
  <c r="I2347" i="2" a="1"/>
  <c r="I2347" i="2" s="1"/>
  <c r="H2347" i="2"/>
  <c r="G2347" i="2"/>
  <c r="F2347" i="2"/>
  <c r="E2347" i="2"/>
  <c r="D2347" i="2"/>
  <c r="C2347" i="2"/>
  <c r="I2346" i="2" a="1"/>
  <c r="I2346" i="2" s="1"/>
  <c r="H2346" i="2"/>
  <c r="G2346" i="2"/>
  <c r="F2346" i="2"/>
  <c r="E2346" i="2"/>
  <c r="D2346" i="2"/>
  <c r="C2346" i="2"/>
  <c r="I2345" i="2" a="1"/>
  <c r="I2345" i="2" s="1"/>
  <c r="H2345" i="2"/>
  <c r="G2345" i="2"/>
  <c r="F2345" i="2"/>
  <c r="E2345" i="2"/>
  <c r="D2345" i="2"/>
  <c r="C2345" i="2"/>
  <c r="I2344" i="2" a="1"/>
  <c r="I2344" i="2" s="1"/>
  <c r="H2344" i="2"/>
  <c r="G2344" i="2"/>
  <c r="F2344" i="2"/>
  <c r="E2344" i="2"/>
  <c r="D2344" i="2"/>
  <c r="C2344" i="2"/>
  <c r="I2343" i="2" a="1"/>
  <c r="I2343" i="2" s="1"/>
  <c r="H2343" i="2"/>
  <c r="G2343" i="2"/>
  <c r="F2343" i="2"/>
  <c r="E2343" i="2"/>
  <c r="D2343" i="2"/>
  <c r="C2343" i="2"/>
  <c r="I2342" i="2" a="1"/>
  <c r="I2342" i="2" s="1"/>
  <c r="H2342" i="2"/>
  <c r="G2342" i="2"/>
  <c r="F2342" i="2"/>
  <c r="E2342" i="2"/>
  <c r="D2342" i="2"/>
  <c r="C2342" i="2"/>
  <c r="I2341" i="2" a="1"/>
  <c r="I2341" i="2" s="1"/>
  <c r="H2341" i="2"/>
  <c r="G2341" i="2"/>
  <c r="F2341" i="2"/>
  <c r="E2341" i="2"/>
  <c r="D2341" i="2"/>
  <c r="C2341" i="2"/>
  <c r="I2340" i="2" a="1"/>
  <c r="I2340" i="2" s="1"/>
  <c r="H2340" i="2"/>
  <c r="G2340" i="2"/>
  <c r="F2340" i="2"/>
  <c r="E2340" i="2"/>
  <c r="D2340" i="2"/>
  <c r="C2340" i="2"/>
  <c r="I2339" i="2" a="1"/>
  <c r="I2339" i="2" s="1"/>
  <c r="H2339" i="2"/>
  <c r="G2339" i="2"/>
  <c r="F2339" i="2"/>
  <c r="E2339" i="2"/>
  <c r="D2339" i="2"/>
  <c r="C2339" i="2"/>
  <c r="I2338" i="2" a="1"/>
  <c r="I2338" i="2" s="1"/>
  <c r="H2338" i="2"/>
  <c r="G2338" i="2"/>
  <c r="F2338" i="2"/>
  <c r="E2338" i="2"/>
  <c r="D2338" i="2"/>
  <c r="C2338" i="2"/>
  <c r="I2337" i="2" a="1"/>
  <c r="I2337" i="2" s="1"/>
  <c r="H2337" i="2"/>
  <c r="G2337" i="2"/>
  <c r="F2337" i="2"/>
  <c r="E2337" i="2"/>
  <c r="D2337" i="2"/>
  <c r="C2337" i="2"/>
  <c r="I2336" i="2" a="1"/>
  <c r="I2336" i="2" s="1"/>
  <c r="H2336" i="2"/>
  <c r="G2336" i="2"/>
  <c r="F2336" i="2"/>
  <c r="E2336" i="2"/>
  <c r="D2336" i="2"/>
  <c r="C2336" i="2"/>
  <c r="I2335" i="2" a="1"/>
  <c r="I2335" i="2" s="1"/>
  <c r="H2335" i="2"/>
  <c r="G2335" i="2"/>
  <c r="F2335" i="2"/>
  <c r="E2335" i="2"/>
  <c r="D2335" i="2"/>
  <c r="C2335" i="2"/>
  <c r="I2334" i="2" a="1"/>
  <c r="I2334" i="2" s="1"/>
  <c r="H2334" i="2"/>
  <c r="G2334" i="2"/>
  <c r="F2334" i="2"/>
  <c r="E2334" i="2"/>
  <c r="D2334" i="2"/>
  <c r="C2334" i="2"/>
  <c r="I2333" i="2" a="1"/>
  <c r="I2333" i="2" s="1"/>
  <c r="H2333" i="2"/>
  <c r="G2333" i="2"/>
  <c r="F2333" i="2"/>
  <c r="E2333" i="2"/>
  <c r="D2333" i="2"/>
  <c r="C2333" i="2"/>
  <c r="I2332" i="2" a="1"/>
  <c r="I2332" i="2" s="1"/>
  <c r="H2332" i="2"/>
  <c r="G2332" i="2"/>
  <c r="F2332" i="2"/>
  <c r="E2332" i="2"/>
  <c r="D2332" i="2"/>
  <c r="C2332" i="2"/>
  <c r="I2331" i="2" a="1"/>
  <c r="I2331" i="2" s="1"/>
  <c r="H2331" i="2"/>
  <c r="G2331" i="2"/>
  <c r="F2331" i="2"/>
  <c r="E2331" i="2"/>
  <c r="D2331" i="2"/>
  <c r="C2331" i="2"/>
  <c r="I2330" i="2" a="1"/>
  <c r="I2330" i="2" s="1"/>
  <c r="H2330" i="2"/>
  <c r="G2330" i="2"/>
  <c r="F2330" i="2"/>
  <c r="E2330" i="2"/>
  <c r="D2330" i="2"/>
  <c r="C2330" i="2"/>
  <c r="I2329" i="2" a="1"/>
  <c r="I2329" i="2" s="1"/>
  <c r="H2329" i="2"/>
  <c r="G2329" i="2"/>
  <c r="F2329" i="2"/>
  <c r="E2329" i="2"/>
  <c r="D2329" i="2"/>
  <c r="C2329" i="2"/>
  <c r="I2328" i="2" a="1"/>
  <c r="I2328" i="2" s="1"/>
  <c r="H2328" i="2"/>
  <c r="G2328" i="2"/>
  <c r="F2328" i="2"/>
  <c r="E2328" i="2"/>
  <c r="D2328" i="2"/>
  <c r="C2328" i="2"/>
  <c r="I2327" i="2" a="1"/>
  <c r="I2327" i="2" s="1"/>
  <c r="H2327" i="2"/>
  <c r="G2327" i="2"/>
  <c r="F2327" i="2"/>
  <c r="E2327" i="2"/>
  <c r="D2327" i="2"/>
  <c r="C2327" i="2"/>
  <c r="I2326" i="2" a="1"/>
  <c r="I2326" i="2" s="1"/>
  <c r="H2326" i="2"/>
  <c r="G2326" i="2"/>
  <c r="F2326" i="2"/>
  <c r="E2326" i="2"/>
  <c r="D2326" i="2"/>
  <c r="C2326" i="2"/>
  <c r="I2325" i="2" a="1"/>
  <c r="I2325" i="2" s="1"/>
  <c r="H2325" i="2"/>
  <c r="G2325" i="2"/>
  <c r="F2325" i="2"/>
  <c r="E2325" i="2"/>
  <c r="D2325" i="2"/>
  <c r="C2325" i="2"/>
  <c r="I2324" i="2" a="1"/>
  <c r="I2324" i="2" s="1"/>
  <c r="H2324" i="2"/>
  <c r="G2324" i="2"/>
  <c r="F2324" i="2"/>
  <c r="E2324" i="2"/>
  <c r="D2324" i="2"/>
  <c r="C2324" i="2"/>
  <c r="I2323" i="2" a="1"/>
  <c r="I2323" i="2" s="1"/>
  <c r="H2323" i="2"/>
  <c r="G2323" i="2"/>
  <c r="F2323" i="2"/>
  <c r="E2323" i="2"/>
  <c r="D2323" i="2"/>
  <c r="C2323" i="2"/>
  <c r="I2322" i="2" a="1"/>
  <c r="I2322" i="2" s="1"/>
  <c r="H2322" i="2"/>
  <c r="G2322" i="2"/>
  <c r="F2322" i="2"/>
  <c r="E2322" i="2"/>
  <c r="D2322" i="2"/>
  <c r="C2322" i="2"/>
  <c r="I2321" i="2" a="1"/>
  <c r="I2321" i="2" s="1"/>
  <c r="H2321" i="2"/>
  <c r="G2321" i="2"/>
  <c r="F2321" i="2"/>
  <c r="E2321" i="2"/>
  <c r="D2321" i="2"/>
  <c r="C2321" i="2"/>
  <c r="I2320" i="2" a="1"/>
  <c r="I2320" i="2" s="1"/>
  <c r="H2320" i="2"/>
  <c r="G2320" i="2"/>
  <c r="F2320" i="2"/>
  <c r="E2320" i="2"/>
  <c r="D2320" i="2"/>
  <c r="C2320" i="2"/>
  <c r="I2319" i="2" a="1"/>
  <c r="I2319" i="2" s="1"/>
  <c r="H2319" i="2"/>
  <c r="G2319" i="2"/>
  <c r="F2319" i="2"/>
  <c r="E2319" i="2"/>
  <c r="D2319" i="2"/>
  <c r="C2319" i="2"/>
  <c r="I2318" i="2" a="1"/>
  <c r="I2318" i="2" s="1"/>
  <c r="H2318" i="2"/>
  <c r="G2318" i="2"/>
  <c r="F2318" i="2"/>
  <c r="E2318" i="2"/>
  <c r="D2318" i="2"/>
  <c r="C2318" i="2"/>
  <c r="I2317" i="2" a="1"/>
  <c r="I2317" i="2" s="1"/>
  <c r="H2317" i="2"/>
  <c r="G2317" i="2"/>
  <c r="F2317" i="2"/>
  <c r="E2317" i="2"/>
  <c r="D2317" i="2"/>
  <c r="C2317" i="2"/>
  <c r="I2316" i="2" a="1"/>
  <c r="I2316" i="2" s="1"/>
  <c r="H2316" i="2"/>
  <c r="G2316" i="2"/>
  <c r="F2316" i="2"/>
  <c r="E2316" i="2"/>
  <c r="D2316" i="2"/>
  <c r="C2316" i="2"/>
  <c r="I2315" i="2" a="1"/>
  <c r="I2315" i="2" s="1"/>
  <c r="H2315" i="2"/>
  <c r="G2315" i="2"/>
  <c r="F2315" i="2"/>
  <c r="E2315" i="2"/>
  <c r="D2315" i="2"/>
  <c r="C2315" i="2"/>
  <c r="I2314" i="2" a="1"/>
  <c r="I2314" i="2" s="1"/>
  <c r="H2314" i="2"/>
  <c r="G2314" i="2"/>
  <c r="F2314" i="2"/>
  <c r="E2314" i="2"/>
  <c r="D2314" i="2"/>
  <c r="C2314" i="2"/>
  <c r="I2313" i="2" a="1"/>
  <c r="I2313" i="2" s="1"/>
  <c r="H2313" i="2"/>
  <c r="G2313" i="2"/>
  <c r="F2313" i="2"/>
  <c r="E2313" i="2"/>
  <c r="D2313" i="2"/>
  <c r="C2313" i="2"/>
  <c r="I2312" i="2" a="1"/>
  <c r="I2312" i="2" s="1"/>
  <c r="H2312" i="2"/>
  <c r="G2312" i="2"/>
  <c r="F2312" i="2"/>
  <c r="E2312" i="2"/>
  <c r="D2312" i="2"/>
  <c r="C2312" i="2"/>
  <c r="I2311" i="2" a="1"/>
  <c r="I2311" i="2" s="1"/>
  <c r="H2311" i="2"/>
  <c r="G2311" i="2"/>
  <c r="F2311" i="2"/>
  <c r="E2311" i="2"/>
  <c r="D2311" i="2"/>
  <c r="C2311" i="2"/>
  <c r="I2310" i="2" a="1"/>
  <c r="I2310" i="2" s="1"/>
  <c r="H2310" i="2"/>
  <c r="G2310" i="2"/>
  <c r="F2310" i="2"/>
  <c r="E2310" i="2"/>
  <c r="D2310" i="2"/>
  <c r="C2310" i="2"/>
  <c r="I2309" i="2" a="1"/>
  <c r="I2309" i="2" s="1"/>
  <c r="H2309" i="2"/>
  <c r="G2309" i="2"/>
  <c r="F2309" i="2"/>
  <c r="E2309" i="2"/>
  <c r="D2309" i="2"/>
  <c r="C2309" i="2"/>
  <c r="I2308" i="2" a="1"/>
  <c r="I2308" i="2" s="1"/>
  <c r="H2308" i="2"/>
  <c r="G2308" i="2"/>
  <c r="F2308" i="2"/>
  <c r="E2308" i="2"/>
  <c r="D2308" i="2"/>
  <c r="C2308" i="2"/>
  <c r="I2307" i="2" a="1"/>
  <c r="I2307" i="2" s="1"/>
  <c r="H2307" i="2"/>
  <c r="G2307" i="2"/>
  <c r="F2307" i="2"/>
  <c r="E2307" i="2"/>
  <c r="D2307" i="2"/>
  <c r="C2307" i="2"/>
  <c r="I2306" i="2" a="1"/>
  <c r="I2306" i="2" s="1"/>
  <c r="H2306" i="2"/>
  <c r="G2306" i="2"/>
  <c r="F2306" i="2"/>
  <c r="E2306" i="2"/>
  <c r="D2306" i="2"/>
  <c r="C2306" i="2"/>
  <c r="I2305" i="2" a="1"/>
  <c r="I2305" i="2" s="1"/>
  <c r="H2305" i="2"/>
  <c r="G2305" i="2"/>
  <c r="F2305" i="2"/>
  <c r="E2305" i="2"/>
  <c r="D2305" i="2"/>
  <c r="C2305" i="2"/>
  <c r="I2304" i="2" a="1"/>
  <c r="I2304" i="2" s="1"/>
  <c r="H2304" i="2"/>
  <c r="G2304" i="2"/>
  <c r="F2304" i="2"/>
  <c r="E2304" i="2"/>
  <c r="D2304" i="2"/>
  <c r="C2304" i="2"/>
  <c r="I2303" i="2" a="1"/>
  <c r="I2303" i="2" s="1"/>
  <c r="H2303" i="2"/>
  <c r="G2303" i="2"/>
  <c r="F2303" i="2"/>
  <c r="E2303" i="2"/>
  <c r="D2303" i="2"/>
  <c r="C2303" i="2"/>
  <c r="I2302" i="2" a="1"/>
  <c r="I2302" i="2" s="1"/>
  <c r="H2302" i="2"/>
  <c r="G2302" i="2"/>
  <c r="F2302" i="2"/>
  <c r="E2302" i="2"/>
  <c r="D2302" i="2"/>
  <c r="C2302" i="2"/>
  <c r="I2301" i="2" a="1"/>
  <c r="I2301" i="2" s="1"/>
  <c r="H2301" i="2"/>
  <c r="G2301" i="2"/>
  <c r="F2301" i="2"/>
  <c r="E2301" i="2"/>
  <c r="D2301" i="2"/>
  <c r="C2301" i="2"/>
  <c r="I2300" i="2" a="1"/>
  <c r="I2300" i="2" s="1"/>
  <c r="H2300" i="2"/>
  <c r="G2300" i="2"/>
  <c r="F2300" i="2"/>
  <c r="E2300" i="2"/>
  <c r="D2300" i="2"/>
  <c r="C2300" i="2"/>
  <c r="I2299" i="2" a="1"/>
  <c r="I2299" i="2" s="1"/>
  <c r="H2299" i="2"/>
  <c r="G2299" i="2"/>
  <c r="F2299" i="2"/>
  <c r="E2299" i="2"/>
  <c r="D2299" i="2"/>
  <c r="C2299" i="2"/>
  <c r="I2298" i="2" a="1"/>
  <c r="I2298" i="2" s="1"/>
  <c r="H2298" i="2"/>
  <c r="G2298" i="2"/>
  <c r="F2298" i="2"/>
  <c r="E2298" i="2"/>
  <c r="D2298" i="2"/>
  <c r="C2298" i="2"/>
  <c r="I2297" i="2" a="1"/>
  <c r="I2297" i="2" s="1"/>
  <c r="H2297" i="2"/>
  <c r="G2297" i="2"/>
  <c r="F2297" i="2"/>
  <c r="E2297" i="2"/>
  <c r="D2297" i="2"/>
  <c r="C2297" i="2"/>
  <c r="I2296" i="2"/>
  <c r="I2296" i="2" a="1"/>
  <c r="H2296" i="2"/>
  <c r="G2296" i="2"/>
  <c r="F2296" i="2"/>
  <c r="E2296" i="2"/>
  <c r="D2296" i="2"/>
  <c r="C2296" i="2"/>
  <c r="I2295" i="2" a="1"/>
  <c r="I2295" i="2" s="1"/>
  <c r="H2295" i="2"/>
  <c r="G2295" i="2"/>
  <c r="F2295" i="2"/>
  <c r="E2295" i="2"/>
  <c r="D2295" i="2"/>
  <c r="C2295" i="2"/>
  <c r="I2294" i="2" a="1"/>
  <c r="I2294" i="2" s="1"/>
  <c r="H2294" i="2"/>
  <c r="G2294" i="2"/>
  <c r="F2294" i="2"/>
  <c r="E2294" i="2"/>
  <c r="D2294" i="2"/>
  <c r="C2294" i="2"/>
  <c r="I2293" i="2" a="1"/>
  <c r="I2293" i="2" s="1"/>
  <c r="H2293" i="2"/>
  <c r="G2293" i="2"/>
  <c r="F2293" i="2"/>
  <c r="E2293" i="2"/>
  <c r="D2293" i="2"/>
  <c r="C2293" i="2"/>
  <c r="I2292" i="2" a="1"/>
  <c r="I2292" i="2" s="1"/>
  <c r="H2292" i="2"/>
  <c r="G2292" i="2"/>
  <c r="F2292" i="2"/>
  <c r="E2292" i="2"/>
  <c r="D2292" i="2"/>
  <c r="C2292" i="2"/>
  <c r="I2291" i="2" a="1"/>
  <c r="I2291" i="2" s="1"/>
  <c r="H2291" i="2"/>
  <c r="G2291" i="2"/>
  <c r="F2291" i="2"/>
  <c r="E2291" i="2"/>
  <c r="D2291" i="2"/>
  <c r="C2291" i="2"/>
  <c r="I2290" i="2" a="1"/>
  <c r="I2290" i="2" s="1"/>
  <c r="H2290" i="2"/>
  <c r="G2290" i="2"/>
  <c r="F2290" i="2"/>
  <c r="E2290" i="2"/>
  <c r="D2290" i="2"/>
  <c r="C2290" i="2"/>
  <c r="I2289" i="2" a="1"/>
  <c r="I2289" i="2" s="1"/>
  <c r="H2289" i="2"/>
  <c r="G2289" i="2"/>
  <c r="F2289" i="2"/>
  <c r="E2289" i="2"/>
  <c r="D2289" i="2"/>
  <c r="C2289" i="2"/>
  <c r="I2288" i="2" a="1"/>
  <c r="I2288" i="2" s="1"/>
  <c r="H2288" i="2"/>
  <c r="G2288" i="2"/>
  <c r="F2288" i="2"/>
  <c r="E2288" i="2"/>
  <c r="D2288" i="2"/>
  <c r="C2288" i="2"/>
  <c r="I2287" i="2" a="1"/>
  <c r="I2287" i="2" s="1"/>
  <c r="H2287" i="2"/>
  <c r="G2287" i="2"/>
  <c r="F2287" i="2"/>
  <c r="E2287" i="2"/>
  <c r="D2287" i="2"/>
  <c r="C2287" i="2"/>
  <c r="I2286" i="2" a="1"/>
  <c r="I2286" i="2" s="1"/>
  <c r="H2286" i="2"/>
  <c r="G2286" i="2"/>
  <c r="F2286" i="2"/>
  <c r="E2286" i="2"/>
  <c r="D2286" i="2"/>
  <c r="C2286" i="2"/>
  <c r="I2285" i="2" a="1"/>
  <c r="I2285" i="2" s="1"/>
  <c r="H2285" i="2"/>
  <c r="G2285" i="2"/>
  <c r="F2285" i="2"/>
  <c r="E2285" i="2"/>
  <c r="D2285" i="2"/>
  <c r="C2285" i="2"/>
  <c r="I2284" i="2" a="1"/>
  <c r="I2284" i="2" s="1"/>
  <c r="H2284" i="2"/>
  <c r="G2284" i="2"/>
  <c r="F2284" i="2"/>
  <c r="E2284" i="2"/>
  <c r="D2284" i="2"/>
  <c r="C2284" i="2"/>
  <c r="I2283" i="2" a="1"/>
  <c r="I2283" i="2" s="1"/>
  <c r="H2283" i="2"/>
  <c r="G2283" i="2"/>
  <c r="F2283" i="2"/>
  <c r="E2283" i="2"/>
  <c r="D2283" i="2"/>
  <c r="C2283" i="2"/>
  <c r="I2282" i="2" a="1"/>
  <c r="I2282" i="2" s="1"/>
  <c r="H2282" i="2"/>
  <c r="G2282" i="2"/>
  <c r="F2282" i="2"/>
  <c r="E2282" i="2"/>
  <c r="D2282" i="2"/>
  <c r="C2282" i="2"/>
  <c r="I2281" i="2" a="1"/>
  <c r="I2281" i="2" s="1"/>
  <c r="H2281" i="2"/>
  <c r="G2281" i="2"/>
  <c r="F2281" i="2"/>
  <c r="E2281" i="2"/>
  <c r="D2281" i="2"/>
  <c r="C2281" i="2"/>
  <c r="I2280" i="2" a="1"/>
  <c r="I2280" i="2" s="1"/>
  <c r="H2280" i="2"/>
  <c r="G2280" i="2"/>
  <c r="F2280" i="2"/>
  <c r="E2280" i="2"/>
  <c r="D2280" i="2"/>
  <c r="C2280" i="2"/>
  <c r="I2279" i="2" a="1"/>
  <c r="I2279" i="2" s="1"/>
  <c r="H2279" i="2"/>
  <c r="G2279" i="2"/>
  <c r="F2279" i="2"/>
  <c r="E2279" i="2"/>
  <c r="D2279" i="2"/>
  <c r="C2279" i="2"/>
  <c r="I2278" i="2" a="1"/>
  <c r="I2278" i="2" s="1"/>
  <c r="H2278" i="2"/>
  <c r="G2278" i="2"/>
  <c r="F2278" i="2"/>
  <c r="E2278" i="2"/>
  <c r="D2278" i="2"/>
  <c r="C2278" i="2"/>
  <c r="I2277" i="2" a="1"/>
  <c r="I2277" i="2" s="1"/>
  <c r="H2277" i="2"/>
  <c r="G2277" i="2"/>
  <c r="F2277" i="2"/>
  <c r="E2277" i="2"/>
  <c r="D2277" i="2"/>
  <c r="C2277" i="2"/>
  <c r="I2276" i="2" a="1"/>
  <c r="I2276" i="2" s="1"/>
  <c r="H2276" i="2"/>
  <c r="G2276" i="2"/>
  <c r="F2276" i="2"/>
  <c r="E2276" i="2"/>
  <c r="D2276" i="2"/>
  <c r="C2276" i="2"/>
  <c r="I2275" i="2" a="1"/>
  <c r="I2275" i="2" s="1"/>
  <c r="H2275" i="2"/>
  <c r="G2275" i="2"/>
  <c r="F2275" i="2"/>
  <c r="E2275" i="2"/>
  <c r="D2275" i="2"/>
  <c r="C2275" i="2"/>
  <c r="I2274" i="2" a="1"/>
  <c r="I2274" i="2" s="1"/>
  <c r="H2274" i="2"/>
  <c r="G2274" i="2"/>
  <c r="F2274" i="2"/>
  <c r="E2274" i="2"/>
  <c r="D2274" i="2"/>
  <c r="C2274" i="2"/>
  <c r="I2273" i="2"/>
  <c r="I2273" i="2" a="1"/>
  <c r="H2273" i="2"/>
  <c r="G2273" i="2"/>
  <c r="F2273" i="2"/>
  <c r="E2273" i="2"/>
  <c r="D2273" i="2"/>
  <c r="C2273" i="2"/>
  <c r="I2272" i="2" a="1"/>
  <c r="I2272" i="2" s="1"/>
  <c r="H2272" i="2"/>
  <c r="G2272" i="2"/>
  <c r="F2272" i="2"/>
  <c r="E2272" i="2"/>
  <c r="D2272" i="2"/>
  <c r="C2272" i="2"/>
  <c r="I2271" i="2" a="1"/>
  <c r="I2271" i="2" s="1"/>
  <c r="H2271" i="2"/>
  <c r="G2271" i="2"/>
  <c r="F2271" i="2"/>
  <c r="E2271" i="2"/>
  <c r="D2271" i="2"/>
  <c r="C2271" i="2"/>
  <c r="I2270" i="2" a="1"/>
  <c r="I2270" i="2" s="1"/>
  <c r="H2270" i="2"/>
  <c r="G2270" i="2"/>
  <c r="F2270" i="2"/>
  <c r="E2270" i="2"/>
  <c r="D2270" i="2"/>
  <c r="C2270" i="2"/>
  <c r="I2269" i="2" a="1"/>
  <c r="I2269" i="2" s="1"/>
  <c r="H2269" i="2"/>
  <c r="G2269" i="2"/>
  <c r="F2269" i="2"/>
  <c r="E2269" i="2"/>
  <c r="D2269" i="2"/>
  <c r="C2269" i="2"/>
  <c r="I2268" i="2" a="1"/>
  <c r="I2268" i="2" s="1"/>
  <c r="H2268" i="2"/>
  <c r="G2268" i="2"/>
  <c r="F2268" i="2"/>
  <c r="E2268" i="2"/>
  <c r="D2268" i="2"/>
  <c r="C2268" i="2"/>
  <c r="I2267" i="2"/>
  <c r="I2267" i="2" a="1"/>
  <c r="H2267" i="2"/>
  <c r="G2267" i="2"/>
  <c r="F2267" i="2"/>
  <c r="E2267" i="2"/>
  <c r="D2267" i="2"/>
  <c r="C2267" i="2"/>
  <c r="I2266" i="2" a="1"/>
  <c r="I2266" i="2" s="1"/>
  <c r="H2266" i="2"/>
  <c r="G2266" i="2"/>
  <c r="F2266" i="2"/>
  <c r="E2266" i="2"/>
  <c r="D2266" i="2"/>
  <c r="C2266" i="2"/>
  <c r="I2265" i="2" a="1"/>
  <c r="I2265" i="2" s="1"/>
  <c r="H2265" i="2"/>
  <c r="G2265" i="2"/>
  <c r="F2265" i="2"/>
  <c r="E2265" i="2"/>
  <c r="D2265" i="2"/>
  <c r="C2265" i="2"/>
  <c r="I2264" i="2"/>
  <c r="I2264" i="2" a="1"/>
  <c r="H2264" i="2"/>
  <c r="G2264" i="2"/>
  <c r="F2264" i="2"/>
  <c r="E2264" i="2"/>
  <c r="D2264" i="2"/>
  <c r="C2264" i="2"/>
  <c r="I2263" i="2"/>
  <c r="I2263" i="2" a="1"/>
  <c r="H2263" i="2"/>
  <c r="G2263" i="2"/>
  <c r="F2263" i="2"/>
  <c r="E2263" i="2"/>
  <c r="D2263" i="2"/>
  <c r="C2263" i="2"/>
  <c r="I2262" i="2"/>
  <c r="I2262" i="2" a="1"/>
  <c r="H2262" i="2"/>
  <c r="G2262" i="2"/>
  <c r="F2262" i="2"/>
  <c r="E2262" i="2"/>
  <c r="D2262" i="2"/>
  <c r="C2262" i="2"/>
  <c r="I2261" i="2"/>
  <c r="I2261" i="2" a="1"/>
  <c r="H2261" i="2"/>
  <c r="G2261" i="2"/>
  <c r="F2261" i="2"/>
  <c r="E2261" i="2"/>
  <c r="D2261" i="2"/>
  <c r="C2261" i="2"/>
  <c r="I2260" i="2"/>
  <c r="I2260" i="2" a="1"/>
  <c r="H2260" i="2"/>
  <c r="G2260" i="2"/>
  <c r="F2260" i="2"/>
  <c r="E2260" i="2"/>
  <c r="D2260" i="2"/>
  <c r="C2260" i="2"/>
  <c r="I2259" i="2" a="1"/>
  <c r="I2259" i="2" s="1"/>
  <c r="H2259" i="2"/>
  <c r="G2259" i="2"/>
  <c r="F2259" i="2"/>
  <c r="E2259" i="2"/>
  <c r="D2259" i="2"/>
  <c r="C2259" i="2"/>
  <c r="I2258" i="2"/>
  <c r="I2258" i="2" a="1"/>
  <c r="H2258" i="2"/>
  <c r="G2258" i="2"/>
  <c r="F2258" i="2"/>
  <c r="E2258" i="2"/>
  <c r="D2258" i="2"/>
  <c r="C2258" i="2"/>
  <c r="I2257" i="2"/>
  <c r="I2257" i="2" a="1"/>
  <c r="H2257" i="2"/>
  <c r="G2257" i="2"/>
  <c r="F2257" i="2"/>
  <c r="E2257" i="2"/>
  <c r="D2257" i="2"/>
  <c r="C2257" i="2"/>
  <c r="I2256" i="2"/>
  <c r="I2256" i="2" a="1"/>
  <c r="H2256" i="2"/>
  <c r="G2256" i="2"/>
  <c r="F2256" i="2"/>
  <c r="E2256" i="2"/>
  <c r="D2256" i="2"/>
  <c r="C2256" i="2"/>
  <c r="I2255" i="2"/>
  <c r="I2255" i="2" a="1"/>
  <c r="H2255" i="2"/>
  <c r="G2255" i="2"/>
  <c r="F2255" i="2"/>
  <c r="E2255" i="2"/>
  <c r="D2255" i="2"/>
  <c r="C2255" i="2"/>
  <c r="I2254" i="2"/>
  <c r="I2254" i="2" a="1"/>
  <c r="H2254" i="2"/>
  <c r="G2254" i="2"/>
  <c r="F2254" i="2"/>
  <c r="E2254" i="2"/>
  <c r="D2254" i="2"/>
  <c r="C2254" i="2"/>
  <c r="I2253" i="2" a="1"/>
  <c r="I2253" i="2" s="1"/>
  <c r="H2253" i="2"/>
  <c r="G2253" i="2"/>
  <c r="F2253" i="2"/>
  <c r="E2253" i="2"/>
  <c r="D2253" i="2"/>
  <c r="C2253" i="2"/>
  <c r="I2252" i="2"/>
  <c r="I2252" i="2" a="1"/>
  <c r="H2252" i="2"/>
  <c r="G2252" i="2"/>
  <c r="F2252" i="2"/>
  <c r="E2252" i="2"/>
  <c r="D2252" i="2"/>
  <c r="C2252" i="2"/>
  <c r="I2251" i="2"/>
  <c r="I2251" i="2" a="1"/>
  <c r="H2251" i="2"/>
  <c r="G2251" i="2"/>
  <c r="F2251" i="2"/>
  <c r="E2251" i="2"/>
  <c r="D2251" i="2"/>
  <c r="C2251" i="2"/>
  <c r="I2250" i="2"/>
  <c r="I2250" i="2" a="1"/>
  <c r="H2250" i="2"/>
  <c r="G2250" i="2"/>
  <c r="F2250" i="2"/>
  <c r="E2250" i="2"/>
  <c r="D2250" i="2"/>
  <c r="C2250" i="2"/>
  <c r="I2249" i="2"/>
  <c r="I2249" i="2" a="1"/>
  <c r="H2249" i="2"/>
  <c r="G2249" i="2"/>
  <c r="F2249" i="2"/>
  <c r="E2249" i="2"/>
  <c r="D2249" i="2"/>
  <c r="C2249" i="2"/>
  <c r="I2248" i="2"/>
  <c r="I2248" i="2" a="1"/>
  <c r="H2248" i="2"/>
  <c r="G2248" i="2"/>
  <c r="F2248" i="2"/>
  <c r="E2248" i="2"/>
  <c r="D2248" i="2"/>
  <c r="C2248" i="2"/>
  <c r="I2247" i="2" a="1"/>
  <c r="I2247" i="2" s="1"/>
  <c r="H2247" i="2"/>
  <c r="G2247" i="2"/>
  <c r="F2247" i="2"/>
  <c r="E2247" i="2"/>
  <c r="D2247" i="2"/>
  <c r="C2247" i="2"/>
  <c r="I2246" i="2"/>
  <c r="I2246" i="2" a="1"/>
  <c r="H2246" i="2"/>
  <c r="G2246" i="2"/>
  <c r="F2246" i="2"/>
  <c r="E2246" i="2"/>
  <c r="D2246" i="2"/>
  <c r="C2246" i="2"/>
  <c r="I2245" i="2"/>
  <c r="I2245" i="2" a="1"/>
  <c r="H2245" i="2"/>
  <c r="G2245" i="2"/>
  <c r="F2245" i="2"/>
  <c r="E2245" i="2"/>
  <c r="D2245" i="2"/>
  <c r="C2245" i="2"/>
  <c r="I2244" i="2"/>
  <c r="I2244" i="2" a="1"/>
  <c r="H2244" i="2"/>
  <c r="G2244" i="2"/>
  <c r="F2244" i="2"/>
  <c r="E2244" i="2"/>
  <c r="D2244" i="2"/>
  <c r="C2244" i="2"/>
  <c r="I2243" i="2"/>
  <c r="I2243" i="2" a="1"/>
  <c r="H2243" i="2"/>
  <c r="G2243" i="2"/>
  <c r="F2243" i="2"/>
  <c r="E2243" i="2"/>
  <c r="D2243" i="2"/>
  <c r="C2243" i="2"/>
  <c r="I2242" i="2"/>
  <c r="I2242" i="2" a="1"/>
  <c r="H2242" i="2"/>
  <c r="G2242" i="2"/>
  <c r="F2242" i="2"/>
  <c r="E2242" i="2"/>
  <c r="D2242" i="2"/>
  <c r="C2242" i="2"/>
  <c r="I2241" i="2" a="1"/>
  <c r="I2241" i="2" s="1"/>
  <c r="H2241" i="2"/>
  <c r="G2241" i="2"/>
  <c r="F2241" i="2"/>
  <c r="E2241" i="2"/>
  <c r="D2241" i="2"/>
  <c r="C2241" i="2"/>
  <c r="I2240" i="2"/>
  <c r="I2240" i="2" a="1"/>
  <c r="H2240" i="2"/>
  <c r="G2240" i="2"/>
  <c r="F2240" i="2"/>
  <c r="E2240" i="2"/>
  <c r="D2240" i="2"/>
  <c r="C2240" i="2"/>
  <c r="I2239" i="2"/>
  <c r="I2239" i="2" a="1"/>
  <c r="H2239" i="2"/>
  <c r="G2239" i="2"/>
  <c r="F2239" i="2"/>
  <c r="E2239" i="2"/>
  <c r="D2239" i="2"/>
  <c r="C2239" i="2"/>
  <c r="I2238" i="2"/>
  <c r="I2238" i="2" a="1"/>
  <c r="H2238" i="2"/>
  <c r="G2238" i="2"/>
  <c r="F2238" i="2"/>
  <c r="E2238" i="2"/>
  <c r="D2238" i="2"/>
  <c r="C2238" i="2"/>
  <c r="I2237" i="2"/>
  <c r="I2237" i="2" a="1"/>
  <c r="H2237" i="2"/>
  <c r="G2237" i="2"/>
  <c r="F2237" i="2"/>
  <c r="E2237" i="2"/>
  <c r="D2237" i="2"/>
  <c r="C2237" i="2"/>
  <c r="I2236" i="2"/>
  <c r="I2236" i="2" a="1"/>
  <c r="H2236" i="2"/>
  <c r="G2236" i="2"/>
  <c r="F2236" i="2"/>
  <c r="E2236" i="2"/>
  <c r="D2236" i="2"/>
  <c r="C2236" i="2"/>
  <c r="I2235" i="2" a="1"/>
  <c r="I2235" i="2" s="1"/>
  <c r="H2235" i="2"/>
  <c r="G2235" i="2"/>
  <c r="F2235" i="2"/>
  <c r="E2235" i="2"/>
  <c r="D2235" i="2"/>
  <c r="C2235" i="2"/>
  <c r="I2234" i="2"/>
  <c r="I2234" i="2" a="1"/>
  <c r="H2234" i="2"/>
  <c r="G2234" i="2"/>
  <c r="F2234" i="2"/>
  <c r="E2234" i="2"/>
  <c r="D2234" i="2"/>
  <c r="C2234" i="2"/>
  <c r="I2233" i="2"/>
  <c r="I2233" i="2" a="1"/>
  <c r="H2233" i="2"/>
  <c r="G2233" i="2"/>
  <c r="F2233" i="2"/>
  <c r="E2233" i="2"/>
  <c r="D2233" i="2"/>
  <c r="C2233" i="2"/>
  <c r="I2232" i="2"/>
  <c r="I2232" i="2" a="1"/>
  <c r="H2232" i="2"/>
  <c r="G2232" i="2"/>
  <c r="F2232" i="2"/>
  <c r="E2232" i="2"/>
  <c r="D2232" i="2"/>
  <c r="C2232" i="2"/>
  <c r="I2231" i="2"/>
  <c r="I2231" i="2" a="1"/>
  <c r="H2231" i="2"/>
  <c r="G2231" i="2"/>
  <c r="F2231" i="2"/>
  <c r="E2231" i="2"/>
  <c r="D2231" i="2"/>
  <c r="C2231" i="2"/>
  <c r="I2230" i="2"/>
  <c r="I2230" i="2" a="1"/>
  <c r="H2230" i="2"/>
  <c r="G2230" i="2"/>
  <c r="F2230" i="2"/>
  <c r="E2230" i="2"/>
  <c r="D2230" i="2"/>
  <c r="C2230" i="2"/>
  <c r="I2229" i="2" a="1"/>
  <c r="I2229" i="2" s="1"/>
  <c r="H2229" i="2"/>
  <c r="G2229" i="2"/>
  <c r="F2229" i="2"/>
  <c r="E2229" i="2"/>
  <c r="D2229" i="2"/>
  <c r="C2229" i="2"/>
  <c r="I2228" i="2"/>
  <c r="I2228" i="2" a="1"/>
  <c r="H2228" i="2"/>
  <c r="G2228" i="2"/>
  <c r="F2228" i="2"/>
  <c r="E2228" i="2"/>
  <c r="D2228" i="2"/>
  <c r="C2228" i="2"/>
  <c r="I2227" i="2"/>
  <c r="I2227" i="2" a="1"/>
  <c r="H2227" i="2"/>
  <c r="G2227" i="2"/>
  <c r="F2227" i="2"/>
  <c r="E2227" i="2"/>
  <c r="D2227" i="2"/>
  <c r="C2227" i="2"/>
  <c r="I2226" i="2"/>
  <c r="I2226" i="2" a="1"/>
  <c r="H2226" i="2"/>
  <c r="G2226" i="2"/>
  <c r="F2226" i="2"/>
  <c r="E2226" i="2"/>
  <c r="D2226" i="2"/>
  <c r="C2226" i="2"/>
  <c r="I2225" i="2"/>
  <c r="I2225" i="2" a="1"/>
  <c r="H2225" i="2"/>
  <c r="G2225" i="2"/>
  <c r="F2225" i="2"/>
  <c r="E2225" i="2"/>
  <c r="D2225" i="2"/>
  <c r="C2225" i="2"/>
  <c r="I2224" i="2"/>
  <c r="I2224" i="2" a="1"/>
  <c r="H2224" i="2"/>
  <c r="G2224" i="2"/>
  <c r="F2224" i="2"/>
  <c r="E2224" i="2"/>
  <c r="D2224" i="2"/>
  <c r="C2224" i="2"/>
  <c r="I2223" i="2" a="1"/>
  <c r="I2223" i="2" s="1"/>
  <c r="H2223" i="2"/>
  <c r="G2223" i="2"/>
  <c r="F2223" i="2"/>
  <c r="E2223" i="2"/>
  <c r="D2223" i="2"/>
  <c r="C2223" i="2"/>
  <c r="I2222" i="2"/>
  <c r="I2222" i="2" a="1"/>
  <c r="H2222" i="2"/>
  <c r="G2222" i="2"/>
  <c r="F2222" i="2"/>
  <c r="E2222" i="2"/>
  <c r="D2222" i="2"/>
  <c r="C2222" i="2"/>
  <c r="I2221" i="2"/>
  <c r="I2221" i="2" a="1"/>
  <c r="H2221" i="2"/>
  <c r="G2221" i="2"/>
  <c r="F2221" i="2"/>
  <c r="E2221" i="2"/>
  <c r="D2221" i="2"/>
  <c r="C2221" i="2"/>
  <c r="I2220" i="2"/>
  <c r="I2220" i="2" a="1"/>
  <c r="H2220" i="2"/>
  <c r="G2220" i="2"/>
  <c r="F2220" i="2"/>
  <c r="E2220" i="2"/>
  <c r="D2220" i="2"/>
  <c r="C2220" i="2"/>
  <c r="I2219" i="2"/>
  <c r="I2219" i="2" a="1"/>
  <c r="H2219" i="2"/>
  <c r="G2219" i="2"/>
  <c r="F2219" i="2"/>
  <c r="E2219" i="2"/>
  <c r="D2219" i="2"/>
  <c r="C2219" i="2"/>
  <c r="I2218" i="2"/>
  <c r="I2218" i="2" a="1"/>
  <c r="H2218" i="2"/>
  <c r="G2218" i="2"/>
  <c r="F2218" i="2"/>
  <c r="E2218" i="2"/>
  <c r="D2218" i="2"/>
  <c r="C2218" i="2"/>
  <c r="I2217" i="2" a="1"/>
  <c r="I2217" i="2" s="1"/>
  <c r="H2217" i="2"/>
  <c r="G2217" i="2"/>
  <c r="F2217" i="2"/>
  <c r="E2217" i="2"/>
  <c r="D2217" i="2"/>
  <c r="C2217" i="2"/>
  <c r="I2216" i="2"/>
  <c r="I2216" i="2" a="1"/>
  <c r="H2216" i="2"/>
  <c r="G2216" i="2"/>
  <c r="F2216" i="2"/>
  <c r="E2216" i="2"/>
  <c r="D2216" i="2"/>
  <c r="C2216" i="2"/>
  <c r="I2215" i="2"/>
  <c r="I2215" i="2" a="1"/>
  <c r="H2215" i="2"/>
  <c r="G2215" i="2"/>
  <c r="F2215" i="2"/>
  <c r="E2215" i="2"/>
  <c r="D2215" i="2"/>
  <c r="C2215" i="2"/>
  <c r="I2214" i="2"/>
  <c r="I2214" i="2" a="1"/>
  <c r="H2214" i="2"/>
  <c r="G2214" i="2"/>
  <c r="F2214" i="2"/>
  <c r="E2214" i="2"/>
  <c r="D2214" i="2"/>
  <c r="C2214" i="2"/>
  <c r="I2213" i="2"/>
  <c r="I2213" i="2" a="1"/>
  <c r="H2213" i="2"/>
  <c r="G2213" i="2"/>
  <c r="F2213" i="2"/>
  <c r="E2213" i="2"/>
  <c r="D2213" i="2"/>
  <c r="C2213" i="2"/>
  <c r="I2212" i="2"/>
  <c r="I2212" i="2" a="1"/>
  <c r="H2212" i="2"/>
  <c r="G2212" i="2"/>
  <c r="F2212" i="2"/>
  <c r="E2212" i="2"/>
  <c r="D2212" i="2"/>
  <c r="C2212" i="2"/>
  <c r="I2211" i="2" a="1"/>
  <c r="I2211" i="2" s="1"/>
  <c r="H2211" i="2"/>
  <c r="G2211" i="2"/>
  <c r="F2211" i="2"/>
  <c r="E2211" i="2"/>
  <c r="D2211" i="2"/>
  <c r="C2211" i="2"/>
  <c r="I2210" i="2"/>
  <c r="I2210" i="2" a="1"/>
  <c r="H2210" i="2"/>
  <c r="G2210" i="2"/>
  <c r="F2210" i="2"/>
  <c r="E2210" i="2"/>
  <c r="D2210" i="2"/>
  <c r="C2210" i="2"/>
  <c r="I2209" i="2"/>
  <c r="I2209" i="2" a="1"/>
  <c r="H2209" i="2"/>
  <c r="G2209" i="2"/>
  <c r="F2209" i="2"/>
  <c r="E2209" i="2"/>
  <c r="D2209" i="2"/>
  <c r="C2209" i="2"/>
  <c r="I2208" i="2"/>
  <c r="I2208" i="2" a="1"/>
  <c r="H2208" i="2"/>
  <c r="G2208" i="2"/>
  <c r="F2208" i="2"/>
  <c r="E2208" i="2"/>
  <c r="D2208" i="2"/>
  <c r="C2208" i="2"/>
  <c r="I2207" i="2" a="1"/>
  <c r="I2207" i="2" s="1"/>
  <c r="H2207" i="2"/>
  <c r="G2207" i="2"/>
  <c r="F2207" i="2"/>
  <c r="E2207" i="2"/>
  <c r="D2207" i="2"/>
  <c r="C2207" i="2"/>
  <c r="I2206" i="2"/>
  <c r="I2206" i="2" a="1"/>
  <c r="H2206" i="2"/>
  <c r="G2206" i="2"/>
  <c r="F2206" i="2"/>
  <c r="E2206" i="2"/>
  <c r="D2206" i="2"/>
  <c r="C2206" i="2"/>
  <c r="I2205" i="2" a="1"/>
  <c r="I2205" i="2" s="1"/>
  <c r="H2205" i="2"/>
  <c r="G2205" i="2"/>
  <c r="F2205" i="2"/>
  <c r="E2205" i="2"/>
  <c r="D2205" i="2"/>
  <c r="C2205" i="2"/>
  <c r="I2204" i="2"/>
  <c r="I2204" i="2" a="1"/>
  <c r="H2204" i="2"/>
  <c r="G2204" i="2"/>
  <c r="F2204" i="2"/>
  <c r="E2204" i="2"/>
  <c r="D2204" i="2"/>
  <c r="C2204" i="2"/>
  <c r="I2203" i="2"/>
  <c r="I2203" i="2" a="1"/>
  <c r="H2203" i="2"/>
  <c r="G2203" i="2"/>
  <c r="F2203" i="2"/>
  <c r="E2203" i="2"/>
  <c r="D2203" i="2"/>
  <c r="C2203" i="2"/>
  <c r="I2202" i="2"/>
  <c r="I2202" i="2" a="1"/>
  <c r="H2202" i="2"/>
  <c r="G2202" i="2"/>
  <c r="F2202" i="2"/>
  <c r="E2202" i="2"/>
  <c r="D2202" i="2"/>
  <c r="C2202" i="2"/>
  <c r="I2201" i="2" a="1"/>
  <c r="I2201" i="2" s="1"/>
  <c r="H2201" i="2"/>
  <c r="G2201" i="2"/>
  <c r="F2201" i="2"/>
  <c r="E2201" i="2"/>
  <c r="D2201" i="2"/>
  <c r="C2201" i="2"/>
  <c r="I2200" i="2"/>
  <c r="I2200" i="2" a="1"/>
  <c r="H2200" i="2"/>
  <c r="G2200" i="2"/>
  <c r="F2200" i="2"/>
  <c r="E2200" i="2"/>
  <c r="D2200" i="2"/>
  <c r="C2200" i="2"/>
  <c r="I2199" i="2" a="1"/>
  <c r="I2199" i="2" s="1"/>
  <c r="H2199" i="2"/>
  <c r="G2199" i="2"/>
  <c r="F2199" i="2"/>
  <c r="E2199" i="2"/>
  <c r="D2199" i="2"/>
  <c r="C2199" i="2"/>
  <c r="I2198" i="2"/>
  <c r="I2198" i="2" a="1"/>
  <c r="H2198" i="2"/>
  <c r="G2198" i="2"/>
  <c r="F2198" i="2"/>
  <c r="E2198" i="2"/>
  <c r="D2198" i="2"/>
  <c r="C2198" i="2"/>
  <c r="I2197" i="2"/>
  <c r="I2197" i="2" a="1"/>
  <c r="H2197" i="2"/>
  <c r="G2197" i="2"/>
  <c r="F2197" i="2"/>
  <c r="E2197" i="2"/>
  <c r="D2197" i="2"/>
  <c r="C2197" i="2"/>
  <c r="I2196" i="2"/>
  <c r="I2196" i="2" a="1"/>
  <c r="H2196" i="2"/>
  <c r="G2196" i="2"/>
  <c r="F2196" i="2"/>
  <c r="E2196" i="2"/>
  <c r="D2196" i="2"/>
  <c r="C2196" i="2"/>
  <c r="I2195" i="2" a="1"/>
  <c r="I2195" i="2" s="1"/>
  <c r="H2195" i="2"/>
  <c r="G2195" i="2"/>
  <c r="F2195" i="2"/>
  <c r="E2195" i="2"/>
  <c r="D2195" i="2"/>
  <c r="C2195" i="2"/>
  <c r="I2194" i="2"/>
  <c r="I2194" i="2" a="1"/>
  <c r="H2194" i="2"/>
  <c r="G2194" i="2"/>
  <c r="F2194" i="2"/>
  <c r="E2194" i="2"/>
  <c r="D2194" i="2"/>
  <c r="C2194" i="2"/>
  <c r="I2193" i="2" a="1"/>
  <c r="I2193" i="2" s="1"/>
  <c r="H2193" i="2"/>
  <c r="G2193" i="2"/>
  <c r="F2193" i="2"/>
  <c r="E2193" i="2"/>
  <c r="D2193" i="2"/>
  <c r="C2193" i="2"/>
  <c r="I2192" i="2"/>
  <c r="I2192" i="2" a="1"/>
  <c r="H2192" i="2"/>
  <c r="G2192" i="2"/>
  <c r="F2192" i="2"/>
  <c r="E2192" i="2"/>
  <c r="D2192" i="2"/>
  <c r="C2192" i="2"/>
  <c r="I2191" i="2"/>
  <c r="I2191" i="2" a="1"/>
  <c r="H2191" i="2"/>
  <c r="G2191" i="2"/>
  <c r="F2191" i="2"/>
  <c r="E2191" i="2"/>
  <c r="D2191" i="2"/>
  <c r="C2191" i="2"/>
  <c r="I2190" i="2"/>
  <c r="I2190" i="2" a="1"/>
  <c r="H2190" i="2"/>
  <c r="G2190" i="2"/>
  <c r="F2190" i="2"/>
  <c r="E2190" i="2"/>
  <c r="D2190" i="2"/>
  <c r="C2190" i="2"/>
  <c r="I2189" i="2" a="1"/>
  <c r="I2189" i="2" s="1"/>
  <c r="H2189" i="2"/>
  <c r="G2189" i="2"/>
  <c r="F2189" i="2"/>
  <c r="E2189" i="2"/>
  <c r="D2189" i="2"/>
  <c r="C2189" i="2"/>
  <c r="I2188" i="2"/>
  <c r="I2188" i="2" a="1"/>
  <c r="H2188" i="2"/>
  <c r="G2188" i="2"/>
  <c r="F2188" i="2"/>
  <c r="E2188" i="2"/>
  <c r="D2188" i="2"/>
  <c r="C2188" i="2"/>
  <c r="I2187" i="2" a="1"/>
  <c r="I2187" i="2" s="1"/>
  <c r="H2187" i="2"/>
  <c r="G2187" i="2"/>
  <c r="F2187" i="2"/>
  <c r="E2187" i="2"/>
  <c r="D2187" i="2"/>
  <c r="C2187" i="2"/>
  <c r="I2186" i="2"/>
  <c r="I2186" i="2" a="1"/>
  <c r="H2186" i="2"/>
  <c r="G2186" i="2"/>
  <c r="F2186" i="2"/>
  <c r="E2186" i="2"/>
  <c r="D2186" i="2"/>
  <c r="C2186" i="2"/>
  <c r="I2185" i="2"/>
  <c r="I2185" i="2" a="1"/>
  <c r="H2185" i="2"/>
  <c r="G2185" i="2"/>
  <c r="F2185" i="2"/>
  <c r="E2185" i="2"/>
  <c r="D2185" i="2"/>
  <c r="C2185" i="2"/>
  <c r="I2184" i="2"/>
  <c r="I2184" i="2" a="1"/>
  <c r="H2184" i="2"/>
  <c r="G2184" i="2"/>
  <c r="F2184" i="2"/>
  <c r="E2184" i="2"/>
  <c r="D2184" i="2"/>
  <c r="C2184" i="2"/>
  <c r="I2183" i="2" a="1"/>
  <c r="I2183" i="2" s="1"/>
  <c r="H2183" i="2"/>
  <c r="G2183" i="2"/>
  <c r="F2183" i="2"/>
  <c r="E2183" i="2"/>
  <c r="D2183" i="2"/>
  <c r="C2183" i="2"/>
  <c r="I2182" i="2" a="1"/>
  <c r="I2182" i="2" s="1"/>
  <c r="H2182" i="2"/>
  <c r="G2182" i="2"/>
  <c r="F2182" i="2"/>
  <c r="E2182" i="2"/>
  <c r="D2182" i="2"/>
  <c r="C2182" i="2"/>
  <c r="I2181" i="2" a="1"/>
  <c r="I2181" i="2" s="1"/>
  <c r="H2181" i="2"/>
  <c r="G2181" i="2"/>
  <c r="F2181" i="2"/>
  <c r="E2181" i="2"/>
  <c r="D2181" i="2"/>
  <c r="C2181" i="2"/>
  <c r="I2180" i="2"/>
  <c r="I2180" i="2" a="1"/>
  <c r="H2180" i="2"/>
  <c r="G2180" i="2"/>
  <c r="F2180" i="2"/>
  <c r="E2180" i="2"/>
  <c r="D2180" i="2"/>
  <c r="C2180" i="2"/>
  <c r="I2179" i="2"/>
  <c r="I2179" i="2" a="1"/>
  <c r="H2179" i="2"/>
  <c r="G2179" i="2"/>
  <c r="F2179" i="2"/>
  <c r="E2179" i="2"/>
  <c r="D2179" i="2"/>
  <c r="C2179" i="2"/>
  <c r="I2178" i="2"/>
  <c r="I2178" i="2" a="1"/>
  <c r="H2178" i="2"/>
  <c r="G2178" i="2"/>
  <c r="F2178" i="2"/>
  <c r="E2178" i="2"/>
  <c r="D2178" i="2"/>
  <c r="C2178" i="2"/>
  <c r="I2177" i="2" a="1"/>
  <c r="I2177" i="2" s="1"/>
  <c r="H2177" i="2"/>
  <c r="G2177" i="2"/>
  <c r="F2177" i="2"/>
  <c r="E2177" i="2"/>
  <c r="D2177" i="2"/>
  <c r="C2177" i="2"/>
  <c r="I2176" i="2" a="1"/>
  <c r="I2176" i="2" s="1"/>
  <c r="H2176" i="2"/>
  <c r="G2176" i="2"/>
  <c r="F2176" i="2"/>
  <c r="E2176" i="2"/>
  <c r="D2176" i="2"/>
  <c r="C2176" i="2"/>
  <c r="I2175" i="2" a="1"/>
  <c r="I2175" i="2" s="1"/>
  <c r="H2175" i="2"/>
  <c r="G2175" i="2"/>
  <c r="F2175" i="2"/>
  <c r="E2175" i="2"/>
  <c r="D2175" i="2"/>
  <c r="C2175" i="2"/>
  <c r="I2174" i="2"/>
  <c r="I2174" i="2" a="1"/>
  <c r="H2174" i="2"/>
  <c r="G2174" i="2"/>
  <c r="F2174" i="2"/>
  <c r="E2174" i="2"/>
  <c r="D2174" i="2"/>
  <c r="C2174" i="2"/>
  <c r="I2173" i="2"/>
  <c r="I2173" i="2" a="1"/>
  <c r="H2173" i="2"/>
  <c r="G2173" i="2"/>
  <c r="F2173" i="2"/>
  <c r="E2173" i="2"/>
  <c r="D2173" i="2"/>
  <c r="C2173" i="2"/>
  <c r="I2172" i="2" a="1"/>
  <c r="I2172" i="2" s="1"/>
  <c r="H2172" i="2"/>
  <c r="G2172" i="2"/>
  <c r="F2172" i="2"/>
  <c r="E2172" i="2"/>
  <c r="D2172" i="2"/>
  <c r="C2172" i="2"/>
  <c r="I2171" i="2" a="1"/>
  <c r="I2171" i="2" s="1"/>
  <c r="H2171" i="2"/>
  <c r="G2171" i="2"/>
  <c r="F2171" i="2"/>
  <c r="E2171" i="2"/>
  <c r="D2171" i="2"/>
  <c r="C2171" i="2"/>
  <c r="I2170" i="2" a="1"/>
  <c r="I2170" i="2" s="1"/>
  <c r="H2170" i="2"/>
  <c r="G2170" i="2"/>
  <c r="F2170" i="2"/>
  <c r="E2170" i="2"/>
  <c r="D2170" i="2"/>
  <c r="C2170" i="2"/>
  <c r="I2169" i="2" a="1"/>
  <c r="I2169" i="2" s="1"/>
  <c r="H2169" i="2"/>
  <c r="G2169" i="2"/>
  <c r="F2169" i="2"/>
  <c r="E2169" i="2"/>
  <c r="D2169" i="2"/>
  <c r="C2169" i="2"/>
  <c r="I2168" i="2"/>
  <c r="I2168" i="2" a="1"/>
  <c r="H2168" i="2"/>
  <c r="G2168" i="2"/>
  <c r="F2168" i="2"/>
  <c r="E2168" i="2"/>
  <c r="D2168" i="2"/>
  <c r="C2168" i="2"/>
  <c r="I2167" i="2"/>
  <c r="I2167" i="2" a="1"/>
  <c r="H2167" i="2"/>
  <c r="G2167" i="2"/>
  <c r="F2167" i="2"/>
  <c r="E2167" i="2"/>
  <c r="D2167" i="2"/>
  <c r="C2167" i="2"/>
  <c r="I2166" i="2" a="1"/>
  <c r="I2166" i="2" s="1"/>
  <c r="H2166" i="2"/>
  <c r="G2166" i="2"/>
  <c r="F2166" i="2"/>
  <c r="E2166" i="2"/>
  <c r="D2166" i="2"/>
  <c r="C2166" i="2"/>
  <c r="I2165" i="2" a="1"/>
  <c r="I2165" i="2" s="1"/>
  <c r="H2165" i="2"/>
  <c r="G2165" i="2"/>
  <c r="F2165" i="2"/>
  <c r="E2165" i="2"/>
  <c r="D2165" i="2"/>
  <c r="C2165" i="2"/>
  <c r="I2164" i="2" a="1"/>
  <c r="I2164" i="2" s="1"/>
  <c r="H2164" i="2"/>
  <c r="G2164" i="2"/>
  <c r="F2164" i="2"/>
  <c r="E2164" i="2"/>
  <c r="D2164" i="2"/>
  <c r="C2164" i="2"/>
  <c r="I2163" i="2" a="1"/>
  <c r="I2163" i="2" s="1"/>
  <c r="H2163" i="2"/>
  <c r="G2163" i="2"/>
  <c r="F2163" i="2"/>
  <c r="E2163" i="2"/>
  <c r="D2163" i="2"/>
  <c r="C2163" i="2"/>
  <c r="I2162" i="2"/>
  <c r="I2162" i="2" a="1"/>
  <c r="H2162" i="2"/>
  <c r="G2162" i="2"/>
  <c r="F2162" i="2"/>
  <c r="E2162" i="2"/>
  <c r="D2162" i="2"/>
  <c r="C2162" i="2"/>
  <c r="I2161" i="2" a="1"/>
  <c r="I2161" i="2" s="1"/>
  <c r="H2161" i="2"/>
  <c r="G2161" i="2"/>
  <c r="F2161" i="2"/>
  <c r="E2161" i="2"/>
  <c r="D2161" i="2"/>
  <c r="C2161" i="2"/>
  <c r="I2160" i="2" a="1"/>
  <c r="I2160" i="2" s="1"/>
  <c r="H2160" i="2"/>
  <c r="G2160" i="2"/>
  <c r="F2160" i="2"/>
  <c r="E2160" i="2"/>
  <c r="D2160" i="2"/>
  <c r="C2160" i="2"/>
  <c r="I2159" i="2" a="1"/>
  <c r="I2159" i="2" s="1"/>
  <c r="H2159" i="2"/>
  <c r="G2159" i="2"/>
  <c r="F2159" i="2"/>
  <c r="E2159" i="2"/>
  <c r="D2159" i="2"/>
  <c r="C2159" i="2"/>
  <c r="I2158" i="2" a="1"/>
  <c r="I2158" i="2" s="1"/>
  <c r="H2158" i="2"/>
  <c r="G2158" i="2"/>
  <c r="F2158" i="2"/>
  <c r="E2158" i="2"/>
  <c r="D2158" i="2"/>
  <c r="C2158" i="2"/>
  <c r="I2157" i="2" a="1"/>
  <c r="I2157" i="2" s="1"/>
  <c r="H2157" i="2"/>
  <c r="G2157" i="2"/>
  <c r="F2157" i="2"/>
  <c r="E2157" i="2"/>
  <c r="D2157" i="2"/>
  <c r="C2157" i="2"/>
  <c r="I2156" i="2"/>
  <c r="I2156" i="2" a="1"/>
  <c r="H2156" i="2"/>
  <c r="G2156" i="2"/>
  <c r="F2156" i="2"/>
  <c r="E2156" i="2"/>
  <c r="D2156" i="2"/>
  <c r="C2156" i="2"/>
  <c r="I2155" i="2" a="1"/>
  <c r="I2155" i="2" s="1"/>
  <c r="H2155" i="2"/>
  <c r="G2155" i="2"/>
  <c r="F2155" i="2"/>
  <c r="E2155" i="2"/>
  <c r="D2155" i="2"/>
  <c r="C2155" i="2"/>
  <c r="I2154" i="2" a="1"/>
  <c r="I2154" i="2" s="1"/>
  <c r="H2154" i="2"/>
  <c r="G2154" i="2"/>
  <c r="F2154" i="2"/>
  <c r="E2154" i="2"/>
  <c r="D2154" i="2"/>
  <c r="C2154" i="2"/>
  <c r="I2153" i="2" a="1"/>
  <c r="I2153" i="2" s="1"/>
  <c r="H2153" i="2"/>
  <c r="G2153" i="2"/>
  <c r="F2153" i="2"/>
  <c r="E2153" i="2"/>
  <c r="D2153" i="2"/>
  <c r="C2153" i="2"/>
  <c r="I2152" i="2" a="1"/>
  <c r="I2152" i="2" s="1"/>
  <c r="H2152" i="2"/>
  <c r="G2152" i="2"/>
  <c r="F2152" i="2"/>
  <c r="E2152" i="2"/>
  <c r="D2152" i="2"/>
  <c r="C2152" i="2"/>
  <c r="I2151" i="2" a="1"/>
  <c r="I2151" i="2" s="1"/>
  <c r="H2151" i="2"/>
  <c r="G2151" i="2"/>
  <c r="F2151" i="2"/>
  <c r="E2151" i="2"/>
  <c r="D2151" i="2"/>
  <c r="C2151" i="2"/>
  <c r="I2150" i="2"/>
  <c r="I2150" i="2" a="1"/>
  <c r="H2150" i="2"/>
  <c r="G2150" i="2"/>
  <c r="F2150" i="2"/>
  <c r="E2150" i="2"/>
  <c r="D2150" i="2"/>
  <c r="C2150" i="2"/>
  <c r="I2149" i="2" a="1"/>
  <c r="I2149" i="2" s="1"/>
  <c r="H2149" i="2"/>
  <c r="G2149" i="2"/>
  <c r="F2149" i="2"/>
  <c r="E2149" i="2"/>
  <c r="D2149" i="2"/>
  <c r="C2149" i="2"/>
  <c r="I2148" i="2" a="1"/>
  <c r="I2148" i="2" s="1"/>
  <c r="H2148" i="2"/>
  <c r="G2148" i="2"/>
  <c r="F2148" i="2"/>
  <c r="E2148" i="2"/>
  <c r="D2148" i="2"/>
  <c r="C2148" i="2"/>
  <c r="I2147" i="2" a="1"/>
  <c r="I2147" i="2" s="1"/>
  <c r="H2147" i="2"/>
  <c r="G2147" i="2"/>
  <c r="F2147" i="2"/>
  <c r="E2147" i="2"/>
  <c r="D2147" i="2"/>
  <c r="C2147" i="2"/>
  <c r="I2146" i="2" a="1"/>
  <c r="I2146" i="2" s="1"/>
  <c r="H2146" i="2"/>
  <c r="G2146" i="2"/>
  <c r="F2146" i="2"/>
  <c r="E2146" i="2"/>
  <c r="D2146" i="2"/>
  <c r="C2146" i="2"/>
  <c r="I2145" i="2" a="1"/>
  <c r="I2145" i="2" s="1"/>
  <c r="H2145" i="2"/>
  <c r="G2145" i="2"/>
  <c r="F2145" i="2"/>
  <c r="E2145" i="2"/>
  <c r="D2145" i="2"/>
  <c r="C2145" i="2"/>
  <c r="I2144" i="2"/>
  <c r="I2144" i="2" a="1"/>
  <c r="H2144" i="2"/>
  <c r="G2144" i="2"/>
  <c r="F2144" i="2"/>
  <c r="E2144" i="2"/>
  <c r="D2144" i="2"/>
  <c r="C2144" i="2"/>
  <c r="I2143" i="2" a="1"/>
  <c r="I2143" i="2" s="1"/>
  <c r="H2143" i="2"/>
  <c r="G2143" i="2"/>
  <c r="F2143" i="2"/>
  <c r="E2143" i="2"/>
  <c r="D2143" i="2"/>
  <c r="C2143" i="2"/>
  <c r="I2142" i="2" a="1"/>
  <c r="I2142" i="2" s="1"/>
  <c r="H2142" i="2"/>
  <c r="G2142" i="2"/>
  <c r="F2142" i="2"/>
  <c r="E2142" i="2"/>
  <c r="D2142" i="2"/>
  <c r="C2142" i="2"/>
  <c r="I2141" i="2" a="1"/>
  <c r="I2141" i="2" s="1"/>
  <c r="H2141" i="2"/>
  <c r="G2141" i="2"/>
  <c r="F2141" i="2"/>
  <c r="E2141" i="2"/>
  <c r="D2141" i="2"/>
  <c r="C2141" i="2"/>
  <c r="I2140" i="2" a="1"/>
  <c r="I2140" i="2" s="1"/>
  <c r="H2140" i="2"/>
  <c r="G2140" i="2"/>
  <c r="F2140" i="2"/>
  <c r="E2140" i="2"/>
  <c r="D2140" i="2"/>
  <c r="C2140" i="2"/>
  <c r="I2139" i="2" a="1"/>
  <c r="I2139" i="2" s="1"/>
  <c r="H2139" i="2"/>
  <c r="G2139" i="2"/>
  <c r="F2139" i="2"/>
  <c r="E2139" i="2"/>
  <c r="D2139" i="2"/>
  <c r="C2139" i="2"/>
  <c r="I2138" i="2"/>
  <c r="I2138" i="2" a="1"/>
  <c r="H2138" i="2"/>
  <c r="G2138" i="2"/>
  <c r="F2138" i="2"/>
  <c r="E2138" i="2"/>
  <c r="D2138" i="2"/>
  <c r="C2138" i="2"/>
  <c r="I2137" i="2" a="1"/>
  <c r="I2137" i="2" s="1"/>
  <c r="H2137" i="2"/>
  <c r="G2137" i="2"/>
  <c r="F2137" i="2"/>
  <c r="E2137" i="2"/>
  <c r="D2137" i="2"/>
  <c r="C2137" i="2"/>
  <c r="I2136" i="2" a="1"/>
  <c r="I2136" i="2" s="1"/>
  <c r="H2136" i="2"/>
  <c r="G2136" i="2"/>
  <c r="F2136" i="2"/>
  <c r="E2136" i="2"/>
  <c r="D2136" i="2"/>
  <c r="C2136" i="2"/>
  <c r="I2135" i="2" a="1"/>
  <c r="I2135" i="2" s="1"/>
  <c r="H2135" i="2"/>
  <c r="G2135" i="2"/>
  <c r="F2135" i="2"/>
  <c r="E2135" i="2"/>
  <c r="D2135" i="2"/>
  <c r="C2135" i="2"/>
  <c r="I2134" i="2" a="1"/>
  <c r="I2134" i="2" s="1"/>
  <c r="H2134" i="2"/>
  <c r="G2134" i="2"/>
  <c r="F2134" i="2"/>
  <c r="E2134" i="2"/>
  <c r="D2134" i="2"/>
  <c r="C2134" i="2"/>
  <c r="I2133" i="2" a="1"/>
  <c r="I2133" i="2" s="1"/>
  <c r="H2133" i="2"/>
  <c r="G2133" i="2"/>
  <c r="F2133" i="2"/>
  <c r="E2133" i="2"/>
  <c r="D2133" i="2"/>
  <c r="C2133" i="2"/>
  <c r="I2132" i="2"/>
  <c r="I2132" i="2" a="1"/>
  <c r="H2132" i="2"/>
  <c r="G2132" i="2"/>
  <c r="F2132" i="2"/>
  <c r="E2132" i="2"/>
  <c r="D2132" i="2"/>
  <c r="C2132" i="2"/>
  <c r="I2131" i="2" a="1"/>
  <c r="I2131" i="2" s="1"/>
  <c r="H2131" i="2"/>
  <c r="G2131" i="2"/>
  <c r="F2131" i="2"/>
  <c r="E2131" i="2"/>
  <c r="D2131" i="2"/>
  <c r="C2131" i="2"/>
  <c r="I2130" i="2" a="1"/>
  <c r="I2130" i="2" s="1"/>
  <c r="H2130" i="2"/>
  <c r="G2130" i="2"/>
  <c r="F2130" i="2"/>
  <c r="E2130" i="2"/>
  <c r="D2130" i="2"/>
  <c r="C2130" i="2"/>
  <c r="I2129" i="2" a="1"/>
  <c r="I2129" i="2" s="1"/>
  <c r="H2129" i="2"/>
  <c r="G2129" i="2"/>
  <c r="F2129" i="2"/>
  <c r="E2129" i="2"/>
  <c r="D2129" i="2"/>
  <c r="C2129" i="2"/>
  <c r="I2128" i="2" a="1"/>
  <c r="I2128" i="2" s="1"/>
  <c r="H2128" i="2"/>
  <c r="G2128" i="2"/>
  <c r="F2128" i="2"/>
  <c r="E2128" i="2"/>
  <c r="D2128" i="2"/>
  <c r="C2128" i="2"/>
  <c r="I2127" i="2" a="1"/>
  <c r="I2127" i="2" s="1"/>
  <c r="H2127" i="2"/>
  <c r="G2127" i="2"/>
  <c r="F2127" i="2"/>
  <c r="E2127" i="2"/>
  <c r="D2127" i="2"/>
  <c r="C2127" i="2"/>
  <c r="I2126" i="2"/>
  <c r="I2126" i="2" a="1"/>
  <c r="H2126" i="2"/>
  <c r="G2126" i="2"/>
  <c r="F2126" i="2"/>
  <c r="E2126" i="2"/>
  <c r="D2126" i="2"/>
  <c r="C2126" i="2"/>
  <c r="I2125" i="2" a="1"/>
  <c r="I2125" i="2" s="1"/>
  <c r="H2125" i="2"/>
  <c r="G2125" i="2"/>
  <c r="F2125" i="2"/>
  <c r="E2125" i="2"/>
  <c r="D2125" i="2"/>
  <c r="C2125" i="2"/>
  <c r="I2124" i="2" a="1"/>
  <c r="I2124" i="2" s="1"/>
  <c r="H2124" i="2"/>
  <c r="G2124" i="2"/>
  <c r="F2124" i="2"/>
  <c r="E2124" i="2"/>
  <c r="D2124" i="2"/>
  <c r="C2124" i="2"/>
  <c r="I2123" i="2" a="1"/>
  <c r="I2123" i="2" s="1"/>
  <c r="H2123" i="2"/>
  <c r="G2123" i="2"/>
  <c r="F2123" i="2"/>
  <c r="E2123" i="2"/>
  <c r="D2123" i="2"/>
  <c r="C2123" i="2"/>
  <c r="I2122" i="2" a="1"/>
  <c r="I2122" i="2" s="1"/>
  <c r="H2122" i="2"/>
  <c r="G2122" i="2"/>
  <c r="F2122" i="2"/>
  <c r="E2122" i="2"/>
  <c r="D2122" i="2"/>
  <c r="C2122" i="2"/>
  <c r="I2121" i="2" a="1"/>
  <c r="I2121" i="2" s="1"/>
  <c r="H2121" i="2"/>
  <c r="G2121" i="2"/>
  <c r="F2121" i="2"/>
  <c r="E2121" i="2"/>
  <c r="D2121" i="2"/>
  <c r="C2121" i="2"/>
  <c r="I2120" i="2"/>
  <c r="I2120" i="2" a="1"/>
  <c r="H2120" i="2"/>
  <c r="G2120" i="2"/>
  <c r="F2120" i="2"/>
  <c r="E2120" i="2"/>
  <c r="D2120" i="2"/>
  <c r="C2120" i="2"/>
  <c r="I2119" i="2" a="1"/>
  <c r="I2119" i="2" s="1"/>
  <c r="H2119" i="2"/>
  <c r="G2119" i="2"/>
  <c r="F2119" i="2"/>
  <c r="E2119" i="2"/>
  <c r="D2119" i="2"/>
  <c r="C2119" i="2"/>
  <c r="I2118" i="2" a="1"/>
  <c r="I2118" i="2" s="1"/>
  <c r="H2118" i="2"/>
  <c r="G2118" i="2"/>
  <c r="F2118" i="2"/>
  <c r="E2118" i="2"/>
  <c r="D2118" i="2"/>
  <c r="C2118" i="2"/>
  <c r="I2117" i="2" a="1"/>
  <c r="I2117" i="2" s="1"/>
  <c r="H2117" i="2"/>
  <c r="G2117" i="2"/>
  <c r="F2117" i="2"/>
  <c r="E2117" i="2"/>
  <c r="D2117" i="2"/>
  <c r="C2117" i="2"/>
  <c r="I2116" i="2" a="1"/>
  <c r="I2116" i="2" s="1"/>
  <c r="H2116" i="2"/>
  <c r="G2116" i="2"/>
  <c r="F2116" i="2"/>
  <c r="E2116" i="2"/>
  <c r="D2116" i="2"/>
  <c r="C2116" i="2"/>
  <c r="I2115" i="2" a="1"/>
  <c r="I2115" i="2" s="1"/>
  <c r="H2115" i="2"/>
  <c r="G2115" i="2"/>
  <c r="F2115" i="2"/>
  <c r="E2115" i="2"/>
  <c r="D2115" i="2"/>
  <c r="C2115" i="2"/>
  <c r="I2114" i="2"/>
  <c r="I2114" i="2" a="1"/>
  <c r="H2114" i="2"/>
  <c r="G2114" i="2"/>
  <c r="F2114" i="2"/>
  <c r="E2114" i="2"/>
  <c r="D2114" i="2"/>
  <c r="C2114" i="2"/>
  <c r="I2113" i="2" a="1"/>
  <c r="I2113" i="2" s="1"/>
  <c r="H2113" i="2"/>
  <c r="G2113" i="2"/>
  <c r="F2113" i="2"/>
  <c r="E2113" i="2"/>
  <c r="D2113" i="2"/>
  <c r="C2113" i="2"/>
  <c r="I2112" i="2" a="1"/>
  <c r="I2112" i="2" s="1"/>
  <c r="H2112" i="2"/>
  <c r="G2112" i="2"/>
  <c r="F2112" i="2"/>
  <c r="E2112" i="2"/>
  <c r="D2112" i="2"/>
  <c r="C2112" i="2"/>
  <c r="I2111" i="2" a="1"/>
  <c r="I2111" i="2" s="1"/>
  <c r="H2111" i="2"/>
  <c r="G2111" i="2"/>
  <c r="F2111" i="2"/>
  <c r="E2111" i="2"/>
  <c r="D2111" i="2"/>
  <c r="C2111" i="2"/>
  <c r="I2110" i="2" a="1"/>
  <c r="I2110" i="2" s="1"/>
  <c r="H2110" i="2"/>
  <c r="G2110" i="2"/>
  <c r="F2110" i="2"/>
  <c r="E2110" i="2"/>
  <c r="D2110" i="2"/>
  <c r="C2110" i="2"/>
  <c r="I2109" i="2" a="1"/>
  <c r="I2109" i="2" s="1"/>
  <c r="H2109" i="2"/>
  <c r="G2109" i="2"/>
  <c r="F2109" i="2"/>
  <c r="E2109" i="2"/>
  <c r="D2109" i="2"/>
  <c r="C2109" i="2"/>
  <c r="I2108" i="2"/>
  <c r="I2108" i="2" a="1"/>
  <c r="H2108" i="2"/>
  <c r="G2108" i="2"/>
  <c r="F2108" i="2"/>
  <c r="E2108" i="2"/>
  <c r="D2108" i="2"/>
  <c r="C2108" i="2"/>
  <c r="I2107" i="2" a="1"/>
  <c r="I2107" i="2" s="1"/>
  <c r="H2107" i="2"/>
  <c r="G2107" i="2"/>
  <c r="F2107" i="2"/>
  <c r="E2107" i="2"/>
  <c r="D2107" i="2"/>
  <c r="C2107" i="2"/>
  <c r="I2106" i="2" a="1"/>
  <c r="I2106" i="2" s="1"/>
  <c r="H2106" i="2"/>
  <c r="G2106" i="2"/>
  <c r="F2106" i="2"/>
  <c r="E2106" i="2"/>
  <c r="D2106" i="2"/>
  <c r="C2106" i="2"/>
  <c r="I2105" i="2" a="1"/>
  <c r="I2105" i="2" s="1"/>
  <c r="H2105" i="2"/>
  <c r="G2105" i="2"/>
  <c r="F2105" i="2"/>
  <c r="E2105" i="2"/>
  <c r="D2105" i="2"/>
  <c r="C2105" i="2"/>
  <c r="I2104" i="2" a="1"/>
  <c r="I2104" i="2" s="1"/>
  <c r="H2104" i="2"/>
  <c r="G2104" i="2"/>
  <c r="F2104" i="2"/>
  <c r="E2104" i="2"/>
  <c r="D2104" i="2"/>
  <c r="C2104" i="2"/>
  <c r="I2103" i="2" a="1"/>
  <c r="I2103" i="2" s="1"/>
  <c r="H2103" i="2"/>
  <c r="G2103" i="2"/>
  <c r="F2103" i="2"/>
  <c r="E2103" i="2"/>
  <c r="D2103" i="2"/>
  <c r="C2103" i="2"/>
  <c r="I2102" i="2"/>
  <c r="I2102" i="2" a="1"/>
  <c r="H2102" i="2"/>
  <c r="G2102" i="2"/>
  <c r="F2102" i="2"/>
  <c r="E2102" i="2"/>
  <c r="D2102" i="2"/>
  <c r="C2102" i="2"/>
  <c r="I2101" i="2" a="1"/>
  <c r="I2101" i="2" s="1"/>
  <c r="H2101" i="2"/>
  <c r="G2101" i="2"/>
  <c r="F2101" i="2"/>
  <c r="E2101" i="2"/>
  <c r="D2101" i="2"/>
  <c r="C2101" i="2"/>
  <c r="I2100" i="2" a="1"/>
  <c r="I2100" i="2" s="1"/>
  <c r="H2100" i="2"/>
  <c r="G2100" i="2"/>
  <c r="F2100" i="2"/>
  <c r="E2100" i="2"/>
  <c r="D2100" i="2"/>
  <c r="C2100" i="2"/>
  <c r="I2099" i="2" a="1"/>
  <c r="I2099" i="2" s="1"/>
  <c r="H2099" i="2"/>
  <c r="G2099" i="2"/>
  <c r="F2099" i="2"/>
  <c r="E2099" i="2"/>
  <c r="D2099" i="2"/>
  <c r="C2099" i="2"/>
  <c r="I2098" i="2" a="1"/>
  <c r="I2098" i="2" s="1"/>
  <c r="H2098" i="2"/>
  <c r="G2098" i="2"/>
  <c r="F2098" i="2"/>
  <c r="E2098" i="2"/>
  <c r="D2098" i="2"/>
  <c r="C2098" i="2"/>
  <c r="I2097" i="2" a="1"/>
  <c r="I2097" i="2" s="1"/>
  <c r="H2097" i="2"/>
  <c r="G2097" i="2"/>
  <c r="F2097" i="2"/>
  <c r="E2097" i="2"/>
  <c r="D2097" i="2"/>
  <c r="C2097" i="2"/>
  <c r="I2096" i="2"/>
  <c r="I2096" i="2" a="1"/>
  <c r="H2096" i="2"/>
  <c r="G2096" i="2"/>
  <c r="F2096" i="2"/>
  <c r="E2096" i="2"/>
  <c r="D2096" i="2"/>
  <c r="C2096" i="2"/>
  <c r="I2095" i="2" a="1"/>
  <c r="I2095" i="2" s="1"/>
  <c r="H2095" i="2"/>
  <c r="G2095" i="2"/>
  <c r="F2095" i="2"/>
  <c r="E2095" i="2"/>
  <c r="D2095" i="2"/>
  <c r="C2095" i="2"/>
  <c r="I2094" i="2" a="1"/>
  <c r="I2094" i="2" s="1"/>
  <c r="H2094" i="2"/>
  <c r="G2094" i="2"/>
  <c r="F2094" i="2"/>
  <c r="E2094" i="2"/>
  <c r="D2094" i="2"/>
  <c r="C2094" i="2"/>
  <c r="I2093" i="2" a="1"/>
  <c r="I2093" i="2" s="1"/>
  <c r="H2093" i="2"/>
  <c r="G2093" i="2"/>
  <c r="F2093" i="2"/>
  <c r="E2093" i="2"/>
  <c r="D2093" i="2"/>
  <c r="C2093" i="2"/>
  <c r="I2092" i="2" a="1"/>
  <c r="I2092" i="2" s="1"/>
  <c r="H2092" i="2"/>
  <c r="G2092" i="2"/>
  <c r="F2092" i="2"/>
  <c r="E2092" i="2"/>
  <c r="D2092" i="2"/>
  <c r="C2092" i="2"/>
  <c r="I2091" i="2" a="1"/>
  <c r="I2091" i="2" s="1"/>
  <c r="H2091" i="2"/>
  <c r="G2091" i="2"/>
  <c r="F2091" i="2"/>
  <c r="E2091" i="2"/>
  <c r="D2091" i="2"/>
  <c r="C2091" i="2"/>
  <c r="I2090" i="2"/>
  <c r="I2090" i="2" a="1"/>
  <c r="H2090" i="2"/>
  <c r="G2090" i="2"/>
  <c r="F2090" i="2"/>
  <c r="E2090" i="2"/>
  <c r="D2090" i="2"/>
  <c r="C2090" i="2"/>
  <c r="I2089" i="2" a="1"/>
  <c r="I2089" i="2" s="1"/>
  <c r="H2089" i="2"/>
  <c r="G2089" i="2"/>
  <c r="F2089" i="2"/>
  <c r="E2089" i="2"/>
  <c r="D2089" i="2"/>
  <c r="C2089" i="2"/>
  <c r="I2088" i="2" a="1"/>
  <c r="I2088" i="2" s="1"/>
  <c r="H2088" i="2"/>
  <c r="G2088" i="2"/>
  <c r="F2088" i="2"/>
  <c r="E2088" i="2"/>
  <c r="D2088" i="2"/>
  <c r="C2088" i="2"/>
  <c r="I2087" i="2" a="1"/>
  <c r="I2087" i="2" s="1"/>
  <c r="H2087" i="2"/>
  <c r="G2087" i="2"/>
  <c r="F2087" i="2"/>
  <c r="E2087" i="2"/>
  <c r="D2087" i="2"/>
  <c r="C2087" i="2"/>
  <c r="I2086" i="2" a="1"/>
  <c r="I2086" i="2" s="1"/>
  <c r="H2086" i="2"/>
  <c r="G2086" i="2"/>
  <c r="F2086" i="2"/>
  <c r="E2086" i="2"/>
  <c r="D2086" i="2"/>
  <c r="C2086" i="2"/>
  <c r="I2085" i="2" a="1"/>
  <c r="I2085" i="2" s="1"/>
  <c r="H2085" i="2"/>
  <c r="G2085" i="2"/>
  <c r="F2085" i="2"/>
  <c r="E2085" i="2"/>
  <c r="D2085" i="2"/>
  <c r="C2085" i="2"/>
  <c r="I2084" i="2"/>
  <c r="I2084" i="2" a="1"/>
  <c r="H2084" i="2"/>
  <c r="G2084" i="2"/>
  <c r="F2084" i="2"/>
  <c r="E2084" i="2"/>
  <c r="D2084" i="2"/>
  <c r="C2084" i="2"/>
  <c r="I2083" i="2" a="1"/>
  <c r="I2083" i="2" s="1"/>
  <c r="H2083" i="2"/>
  <c r="G2083" i="2"/>
  <c r="F2083" i="2"/>
  <c r="E2083" i="2"/>
  <c r="D2083" i="2"/>
  <c r="C2083" i="2"/>
  <c r="I2082" i="2" a="1"/>
  <c r="I2082" i="2" s="1"/>
  <c r="H2082" i="2"/>
  <c r="G2082" i="2"/>
  <c r="F2082" i="2"/>
  <c r="E2082" i="2"/>
  <c r="D2082" i="2"/>
  <c r="C2082" i="2"/>
  <c r="I2081" i="2" a="1"/>
  <c r="I2081" i="2" s="1"/>
  <c r="H2081" i="2"/>
  <c r="G2081" i="2"/>
  <c r="F2081" i="2"/>
  <c r="E2081" i="2"/>
  <c r="D2081" i="2"/>
  <c r="C2081" i="2"/>
  <c r="I2080" i="2" a="1"/>
  <c r="I2080" i="2" s="1"/>
  <c r="H2080" i="2"/>
  <c r="G2080" i="2"/>
  <c r="F2080" i="2"/>
  <c r="E2080" i="2"/>
  <c r="D2080" i="2"/>
  <c r="C2080" i="2"/>
  <c r="I2079" i="2" a="1"/>
  <c r="I2079" i="2" s="1"/>
  <c r="H2079" i="2"/>
  <c r="G2079" i="2"/>
  <c r="F2079" i="2"/>
  <c r="E2079" i="2"/>
  <c r="D2079" i="2"/>
  <c r="C2079" i="2"/>
  <c r="I2078" i="2" a="1"/>
  <c r="I2078" i="2" s="1"/>
  <c r="H2078" i="2"/>
  <c r="G2078" i="2"/>
  <c r="F2078" i="2"/>
  <c r="E2078" i="2"/>
  <c r="D2078" i="2"/>
  <c r="C2078" i="2"/>
  <c r="I2077" i="2" a="1"/>
  <c r="I2077" i="2" s="1"/>
  <c r="H2077" i="2"/>
  <c r="G2077" i="2"/>
  <c r="F2077" i="2"/>
  <c r="E2077" i="2"/>
  <c r="D2077" i="2"/>
  <c r="C2077" i="2"/>
  <c r="I2076" i="2" a="1"/>
  <c r="I2076" i="2" s="1"/>
  <c r="H2076" i="2"/>
  <c r="G2076" i="2"/>
  <c r="F2076" i="2"/>
  <c r="E2076" i="2"/>
  <c r="D2076" i="2"/>
  <c r="C2076" i="2"/>
  <c r="I2075" i="2" a="1"/>
  <c r="I2075" i="2" s="1"/>
  <c r="H2075" i="2"/>
  <c r="G2075" i="2"/>
  <c r="F2075" i="2"/>
  <c r="E2075" i="2"/>
  <c r="D2075" i="2"/>
  <c r="C2075" i="2"/>
  <c r="I2074" i="2" a="1"/>
  <c r="I2074" i="2" s="1"/>
  <c r="H2074" i="2"/>
  <c r="G2074" i="2"/>
  <c r="F2074" i="2"/>
  <c r="E2074" i="2"/>
  <c r="D2074" i="2"/>
  <c r="C2074" i="2"/>
  <c r="I2073" i="2" a="1"/>
  <c r="I2073" i="2" s="1"/>
  <c r="H2073" i="2"/>
  <c r="G2073" i="2"/>
  <c r="F2073" i="2"/>
  <c r="E2073" i="2"/>
  <c r="D2073" i="2"/>
  <c r="C2073" i="2"/>
  <c r="I2072" i="2" a="1"/>
  <c r="I2072" i="2" s="1"/>
  <c r="H2072" i="2"/>
  <c r="G2072" i="2"/>
  <c r="F2072" i="2"/>
  <c r="E2072" i="2"/>
  <c r="D2072" i="2"/>
  <c r="C2072" i="2"/>
  <c r="I2071" i="2" a="1"/>
  <c r="I2071" i="2" s="1"/>
  <c r="H2071" i="2"/>
  <c r="G2071" i="2"/>
  <c r="F2071" i="2"/>
  <c r="E2071" i="2"/>
  <c r="D2071" i="2"/>
  <c r="C2071" i="2"/>
  <c r="I2070" i="2" a="1"/>
  <c r="I2070" i="2" s="1"/>
  <c r="H2070" i="2"/>
  <c r="G2070" i="2"/>
  <c r="F2070" i="2"/>
  <c r="E2070" i="2"/>
  <c r="D2070" i="2"/>
  <c r="C2070" i="2"/>
  <c r="I2069" i="2" a="1"/>
  <c r="I2069" i="2" s="1"/>
  <c r="H2069" i="2"/>
  <c r="G2069" i="2"/>
  <c r="F2069" i="2"/>
  <c r="E2069" i="2"/>
  <c r="D2069" i="2"/>
  <c r="C2069" i="2"/>
  <c r="I2068" i="2" a="1"/>
  <c r="I2068" i="2" s="1"/>
  <c r="H2068" i="2"/>
  <c r="G2068" i="2"/>
  <c r="F2068" i="2"/>
  <c r="E2068" i="2"/>
  <c r="D2068" i="2"/>
  <c r="C2068" i="2"/>
  <c r="I2067" i="2" a="1"/>
  <c r="I2067" i="2" s="1"/>
  <c r="H2067" i="2"/>
  <c r="G2067" i="2"/>
  <c r="F2067" i="2"/>
  <c r="E2067" i="2"/>
  <c r="D2067" i="2"/>
  <c r="C2067" i="2"/>
  <c r="I2066" i="2" a="1"/>
  <c r="I2066" i="2" s="1"/>
  <c r="H2066" i="2"/>
  <c r="G2066" i="2"/>
  <c r="F2066" i="2"/>
  <c r="E2066" i="2"/>
  <c r="D2066" i="2"/>
  <c r="C2066" i="2"/>
  <c r="I2065" i="2" a="1"/>
  <c r="I2065" i="2" s="1"/>
  <c r="H2065" i="2"/>
  <c r="G2065" i="2"/>
  <c r="F2065" i="2"/>
  <c r="E2065" i="2"/>
  <c r="D2065" i="2"/>
  <c r="C2065" i="2"/>
  <c r="I2064" i="2" a="1"/>
  <c r="I2064" i="2" s="1"/>
  <c r="H2064" i="2"/>
  <c r="G2064" i="2"/>
  <c r="F2064" i="2"/>
  <c r="E2064" i="2"/>
  <c r="D2064" i="2"/>
  <c r="C2064" i="2"/>
  <c r="I2063" i="2" a="1"/>
  <c r="I2063" i="2" s="1"/>
  <c r="H2063" i="2"/>
  <c r="G2063" i="2"/>
  <c r="F2063" i="2"/>
  <c r="E2063" i="2"/>
  <c r="D2063" i="2"/>
  <c r="C2063" i="2"/>
  <c r="I2062" i="2" a="1"/>
  <c r="I2062" i="2" s="1"/>
  <c r="H2062" i="2"/>
  <c r="G2062" i="2"/>
  <c r="F2062" i="2"/>
  <c r="E2062" i="2"/>
  <c r="D2062" i="2"/>
  <c r="C2062" i="2"/>
  <c r="I2061" i="2" a="1"/>
  <c r="I2061" i="2" s="1"/>
  <c r="H2061" i="2"/>
  <c r="G2061" i="2"/>
  <c r="F2061" i="2"/>
  <c r="E2061" i="2"/>
  <c r="D2061" i="2"/>
  <c r="C2061" i="2"/>
  <c r="I2060" i="2" a="1"/>
  <c r="I2060" i="2" s="1"/>
  <c r="H2060" i="2"/>
  <c r="G2060" i="2"/>
  <c r="F2060" i="2"/>
  <c r="E2060" i="2"/>
  <c r="D2060" i="2"/>
  <c r="C2060" i="2"/>
  <c r="I2059" i="2" a="1"/>
  <c r="I2059" i="2" s="1"/>
  <c r="H2059" i="2"/>
  <c r="G2059" i="2"/>
  <c r="F2059" i="2"/>
  <c r="E2059" i="2"/>
  <c r="D2059" i="2"/>
  <c r="C2059" i="2"/>
  <c r="I2058" i="2" a="1"/>
  <c r="I2058" i="2" s="1"/>
  <c r="H2058" i="2"/>
  <c r="G2058" i="2"/>
  <c r="F2058" i="2"/>
  <c r="E2058" i="2"/>
  <c r="D2058" i="2"/>
  <c r="C2058" i="2"/>
  <c r="I2057" i="2" a="1"/>
  <c r="I2057" i="2" s="1"/>
  <c r="H2057" i="2"/>
  <c r="G2057" i="2"/>
  <c r="F2057" i="2"/>
  <c r="E2057" i="2"/>
  <c r="D2057" i="2"/>
  <c r="C2057" i="2"/>
  <c r="I2056" i="2" a="1"/>
  <c r="I2056" i="2" s="1"/>
  <c r="H2056" i="2"/>
  <c r="G2056" i="2"/>
  <c r="F2056" i="2"/>
  <c r="E2056" i="2"/>
  <c r="D2056" i="2"/>
  <c r="C2056" i="2"/>
  <c r="I2055" i="2" a="1"/>
  <c r="I2055" i="2" s="1"/>
  <c r="H2055" i="2"/>
  <c r="G2055" i="2"/>
  <c r="F2055" i="2"/>
  <c r="E2055" i="2"/>
  <c r="D2055" i="2"/>
  <c r="C2055" i="2"/>
  <c r="I2054" i="2"/>
  <c r="I2054" i="2" a="1"/>
  <c r="H2054" i="2"/>
  <c r="G2054" i="2"/>
  <c r="F2054" i="2"/>
  <c r="E2054" i="2"/>
  <c r="D2054" i="2"/>
  <c r="C2054" i="2"/>
  <c r="I2053" i="2" a="1"/>
  <c r="I2053" i="2" s="1"/>
  <c r="H2053" i="2"/>
  <c r="G2053" i="2"/>
  <c r="F2053" i="2"/>
  <c r="E2053" i="2"/>
  <c r="D2053" i="2"/>
  <c r="C2053" i="2"/>
  <c r="I2052" i="2" a="1"/>
  <c r="I2052" i="2" s="1"/>
  <c r="H2052" i="2"/>
  <c r="G2052" i="2"/>
  <c r="F2052" i="2"/>
  <c r="E2052" i="2"/>
  <c r="D2052" i="2"/>
  <c r="C2052" i="2"/>
  <c r="I2051" i="2" a="1"/>
  <c r="I2051" i="2" s="1"/>
  <c r="H2051" i="2"/>
  <c r="G2051" i="2"/>
  <c r="F2051" i="2"/>
  <c r="E2051" i="2"/>
  <c r="D2051" i="2"/>
  <c r="C2051" i="2"/>
  <c r="I2050" i="2" a="1"/>
  <c r="I2050" i="2" s="1"/>
  <c r="H2050" i="2"/>
  <c r="G2050" i="2"/>
  <c r="F2050" i="2"/>
  <c r="E2050" i="2"/>
  <c r="D2050" i="2"/>
  <c r="C2050" i="2"/>
  <c r="I2049" i="2" a="1"/>
  <c r="I2049" i="2" s="1"/>
  <c r="H2049" i="2"/>
  <c r="G2049" i="2"/>
  <c r="F2049" i="2"/>
  <c r="E2049" i="2"/>
  <c r="D2049" i="2"/>
  <c r="C2049" i="2"/>
  <c r="I2048" i="2" a="1"/>
  <c r="I2048" i="2" s="1"/>
  <c r="H2048" i="2"/>
  <c r="G2048" i="2"/>
  <c r="F2048" i="2"/>
  <c r="E2048" i="2"/>
  <c r="D2048" i="2"/>
  <c r="C2048" i="2"/>
  <c r="I2047" i="2" a="1"/>
  <c r="I2047" i="2" s="1"/>
  <c r="H2047" i="2"/>
  <c r="G2047" i="2"/>
  <c r="F2047" i="2"/>
  <c r="E2047" i="2"/>
  <c r="D2047" i="2"/>
  <c r="C2047" i="2"/>
  <c r="I2046" i="2" a="1"/>
  <c r="I2046" i="2" s="1"/>
  <c r="H2046" i="2"/>
  <c r="G2046" i="2"/>
  <c r="F2046" i="2"/>
  <c r="E2046" i="2"/>
  <c r="D2046" i="2"/>
  <c r="C2046" i="2"/>
  <c r="I2045" i="2" a="1"/>
  <c r="I2045" i="2" s="1"/>
  <c r="H2045" i="2"/>
  <c r="G2045" i="2"/>
  <c r="F2045" i="2"/>
  <c r="E2045" i="2"/>
  <c r="D2045" i="2"/>
  <c r="C2045" i="2"/>
  <c r="I2044" i="2" a="1"/>
  <c r="I2044" i="2" s="1"/>
  <c r="H2044" i="2"/>
  <c r="G2044" i="2"/>
  <c r="F2044" i="2"/>
  <c r="E2044" i="2"/>
  <c r="D2044" i="2"/>
  <c r="C2044" i="2"/>
  <c r="I2043" i="2" a="1"/>
  <c r="I2043" i="2" s="1"/>
  <c r="H2043" i="2"/>
  <c r="G2043" i="2"/>
  <c r="F2043" i="2"/>
  <c r="E2043" i="2"/>
  <c r="D2043" i="2"/>
  <c r="C2043" i="2"/>
  <c r="I2042" i="2" a="1"/>
  <c r="I2042" i="2" s="1"/>
  <c r="H2042" i="2"/>
  <c r="G2042" i="2"/>
  <c r="F2042" i="2"/>
  <c r="E2042" i="2"/>
  <c r="D2042" i="2"/>
  <c r="C2042" i="2"/>
  <c r="I2041" i="2" a="1"/>
  <c r="I2041" i="2" s="1"/>
  <c r="H2041" i="2"/>
  <c r="G2041" i="2"/>
  <c r="F2041" i="2"/>
  <c r="E2041" i="2"/>
  <c r="D2041" i="2"/>
  <c r="C2041" i="2"/>
  <c r="I2040" i="2" a="1"/>
  <c r="I2040" i="2" s="1"/>
  <c r="H2040" i="2"/>
  <c r="G2040" i="2"/>
  <c r="F2040" i="2"/>
  <c r="E2040" i="2"/>
  <c r="D2040" i="2"/>
  <c r="C2040" i="2"/>
  <c r="I2039" i="2" a="1"/>
  <c r="I2039" i="2" s="1"/>
  <c r="H2039" i="2"/>
  <c r="G2039" i="2"/>
  <c r="F2039" i="2"/>
  <c r="E2039" i="2"/>
  <c r="D2039" i="2"/>
  <c r="C2039" i="2"/>
  <c r="I2038" i="2" a="1"/>
  <c r="I2038" i="2" s="1"/>
  <c r="H2038" i="2"/>
  <c r="G2038" i="2"/>
  <c r="F2038" i="2"/>
  <c r="E2038" i="2"/>
  <c r="D2038" i="2"/>
  <c r="C2038" i="2"/>
  <c r="I2037" i="2"/>
  <c r="I2037" i="2" a="1"/>
  <c r="H2037" i="2"/>
  <c r="G2037" i="2"/>
  <c r="F2037" i="2"/>
  <c r="E2037" i="2"/>
  <c r="D2037" i="2"/>
  <c r="C2037" i="2"/>
  <c r="I2036" i="2" a="1"/>
  <c r="I2036" i="2" s="1"/>
  <c r="H2036" i="2"/>
  <c r="G2036" i="2"/>
  <c r="F2036" i="2"/>
  <c r="E2036" i="2"/>
  <c r="D2036" i="2"/>
  <c r="C2036" i="2"/>
  <c r="I2035" i="2" a="1"/>
  <c r="I2035" i="2" s="1"/>
  <c r="H2035" i="2"/>
  <c r="G2035" i="2"/>
  <c r="F2035" i="2"/>
  <c r="E2035" i="2"/>
  <c r="D2035" i="2"/>
  <c r="C2035" i="2"/>
  <c r="I2034" i="2" a="1"/>
  <c r="I2034" i="2" s="1"/>
  <c r="H2034" i="2"/>
  <c r="G2034" i="2"/>
  <c r="F2034" i="2"/>
  <c r="E2034" i="2"/>
  <c r="D2034" i="2"/>
  <c r="C2034" i="2"/>
  <c r="I2033" i="2" a="1"/>
  <c r="I2033" i="2" s="1"/>
  <c r="H2033" i="2"/>
  <c r="G2033" i="2"/>
  <c r="F2033" i="2"/>
  <c r="E2033" i="2"/>
  <c r="D2033" i="2"/>
  <c r="C2033" i="2"/>
  <c r="I2032" i="2"/>
  <c r="I2032" i="2" a="1"/>
  <c r="H2032" i="2"/>
  <c r="G2032" i="2"/>
  <c r="F2032" i="2"/>
  <c r="E2032" i="2"/>
  <c r="D2032" i="2"/>
  <c r="C2032" i="2"/>
  <c r="I2031" i="2" a="1"/>
  <c r="I2031" i="2" s="1"/>
  <c r="H2031" i="2"/>
  <c r="G2031" i="2"/>
  <c r="F2031" i="2"/>
  <c r="E2031" i="2"/>
  <c r="D2031" i="2"/>
  <c r="C2031" i="2"/>
  <c r="I2030" i="2" a="1"/>
  <c r="I2030" i="2" s="1"/>
  <c r="H2030" i="2"/>
  <c r="G2030" i="2"/>
  <c r="F2030" i="2"/>
  <c r="E2030" i="2"/>
  <c r="D2030" i="2"/>
  <c r="C2030" i="2"/>
  <c r="I2029" i="2" a="1"/>
  <c r="I2029" i="2" s="1"/>
  <c r="H2029" i="2"/>
  <c r="G2029" i="2"/>
  <c r="F2029" i="2"/>
  <c r="E2029" i="2"/>
  <c r="D2029" i="2"/>
  <c r="C2029" i="2"/>
  <c r="I2028" i="2" a="1"/>
  <c r="I2028" i="2" s="1"/>
  <c r="H2028" i="2"/>
  <c r="G2028" i="2"/>
  <c r="F2028" i="2"/>
  <c r="E2028" i="2"/>
  <c r="D2028" i="2"/>
  <c r="C2028" i="2"/>
  <c r="I2027" i="2" a="1"/>
  <c r="I2027" i="2" s="1"/>
  <c r="H2027" i="2"/>
  <c r="G2027" i="2"/>
  <c r="F2027" i="2"/>
  <c r="E2027" i="2"/>
  <c r="D2027" i="2"/>
  <c r="C2027" i="2"/>
  <c r="I2026" i="2"/>
  <c r="I2026" i="2" a="1"/>
  <c r="H2026" i="2"/>
  <c r="G2026" i="2"/>
  <c r="F2026" i="2"/>
  <c r="E2026" i="2"/>
  <c r="D2026" i="2"/>
  <c r="C2026" i="2"/>
  <c r="I2025" i="2" a="1"/>
  <c r="I2025" i="2" s="1"/>
  <c r="H2025" i="2"/>
  <c r="G2025" i="2"/>
  <c r="F2025" i="2"/>
  <c r="E2025" i="2"/>
  <c r="D2025" i="2"/>
  <c r="C2025" i="2"/>
  <c r="I2024" i="2" a="1"/>
  <c r="I2024" i="2" s="1"/>
  <c r="H2024" i="2"/>
  <c r="G2024" i="2"/>
  <c r="F2024" i="2"/>
  <c r="E2024" i="2"/>
  <c r="D2024" i="2"/>
  <c r="C2024" i="2"/>
  <c r="I2023" i="2" a="1"/>
  <c r="I2023" i="2" s="1"/>
  <c r="H2023" i="2"/>
  <c r="G2023" i="2"/>
  <c r="F2023" i="2"/>
  <c r="E2023" i="2"/>
  <c r="D2023" i="2"/>
  <c r="C2023" i="2"/>
  <c r="I2022" i="2" a="1"/>
  <c r="I2022" i="2" s="1"/>
  <c r="H2022" i="2"/>
  <c r="G2022" i="2"/>
  <c r="F2022" i="2"/>
  <c r="E2022" i="2"/>
  <c r="D2022" i="2"/>
  <c r="C2022" i="2"/>
  <c r="I2021" i="2" a="1"/>
  <c r="I2021" i="2" s="1"/>
  <c r="H2021" i="2"/>
  <c r="G2021" i="2"/>
  <c r="F2021" i="2"/>
  <c r="E2021" i="2"/>
  <c r="D2021" i="2"/>
  <c r="C2021" i="2"/>
  <c r="I2020" i="2"/>
  <c r="I2020" i="2" a="1"/>
  <c r="H2020" i="2"/>
  <c r="G2020" i="2"/>
  <c r="F2020" i="2"/>
  <c r="E2020" i="2"/>
  <c r="D2020" i="2"/>
  <c r="C2020" i="2"/>
  <c r="I2019" i="2" a="1"/>
  <c r="I2019" i="2" s="1"/>
  <c r="H2019" i="2"/>
  <c r="G2019" i="2"/>
  <c r="F2019" i="2"/>
  <c r="E2019" i="2"/>
  <c r="D2019" i="2"/>
  <c r="C2019" i="2"/>
  <c r="I2018" i="2" a="1"/>
  <c r="I2018" i="2" s="1"/>
  <c r="H2018" i="2"/>
  <c r="G2018" i="2"/>
  <c r="F2018" i="2"/>
  <c r="E2018" i="2"/>
  <c r="D2018" i="2"/>
  <c r="C2018" i="2"/>
  <c r="I2017" i="2" a="1"/>
  <c r="I2017" i="2" s="1"/>
  <c r="H2017" i="2"/>
  <c r="G2017" i="2"/>
  <c r="F2017" i="2"/>
  <c r="E2017" i="2"/>
  <c r="D2017" i="2"/>
  <c r="C2017" i="2"/>
  <c r="I2016" i="2" a="1"/>
  <c r="I2016" i="2" s="1"/>
  <c r="H2016" i="2"/>
  <c r="G2016" i="2"/>
  <c r="F2016" i="2"/>
  <c r="E2016" i="2"/>
  <c r="D2016" i="2"/>
  <c r="C2016" i="2"/>
  <c r="I2015" i="2" a="1"/>
  <c r="I2015" i="2" s="1"/>
  <c r="H2015" i="2"/>
  <c r="G2015" i="2"/>
  <c r="F2015" i="2"/>
  <c r="E2015" i="2"/>
  <c r="D2015" i="2"/>
  <c r="C2015" i="2"/>
  <c r="I2014" i="2"/>
  <c r="I2014" i="2" a="1"/>
  <c r="H2014" i="2"/>
  <c r="G2014" i="2"/>
  <c r="F2014" i="2"/>
  <c r="E2014" i="2"/>
  <c r="D2014" i="2"/>
  <c r="C2014" i="2"/>
  <c r="I2013" i="2" a="1"/>
  <c r="I2013" i="2" s="1"/>
  <c r="H2013" i="2"/>
  <c r="G2013" i="2"/>
  <c r="F2013" i="2"/>
  <c r="E2013" i="2"/>
  <c r="D2013" i="2"/>
  <c r="C2013" i="2"/>
  <c r="I2012" i="2" a="1"/>
  <c r="I2012" i="2" s="1"/>
  <c r="H2012" i="2"/>
  <c r="G2012" i="2"/>
  <c r="F2012" i="2"/>
  <c r="E2012" i="2"/>
  <c r="D2012" i="2"/>
  <c r="C2012" i="2"/>
  <c r="I2011" i="2" a="1"/>
  <c r="I2011" i="2" s="1"/>
  <c r="H2011" i="2"/>
  <c r="G2011" i="2"/>
  <c r="F2011" i="2"/>
  <c r="E2011" i="2"/>
  <c r="D2011" i="2"/>
  <c r="C2011" i="2"/>
  <c r="I2010" i="2" a="1"/>
  <c r="I2010" i="2" s="1"/>
  <c r="H2010" i="2"/>
  <c r="G2010" i="2"/>
  <c r="F2010" i="2"/>
  <c r="E2010" i="2"/>
  <c r="D2010" i="2"/>
  <c r="C2010" i="2"/>
  <c r="I2009" i="2" a="1"/>
  <c r="I2009" i="2" s="1"/>
  <c r="H2009" i="2"/>
  <c r="G2009" i="2"/>
  <c r="F2009" i="2"/>
  <c r="E2009" i="2"/>
  <c r="D2009" i="2"/>
  <c r="C2009" i="2"/>
  <c r="I2008" i="2"/>
  <c r="I2008" i="2" a="1"/>
  <c r="H2008" i="2"/>
  <c r="G2008" i="2"/>
  <c r="F2008" i="2"/>
  <c r="E2008" i="2"/>
  <c r="D2008" i="2"/>
  <c r="C2008" i="2"/>
  <c r="I2007" i="2" a="1"/>
  <c r="I2007" i="2" s="1"/>
  <c r="H2007" i="2"/>
  <c r="G2007" i="2"/>
  <c r="F2007" i="2"/>
  <c r="E2007" i="2"/>
  <c r="D2007" i="2"/>
  <c r="C2007" i="2"/>
  <c r="I2006" i="2" a="1"/>
  <c r="I2006" i="2" s="1"/>
  <c r="H2006" i="2"/>
  <c r="G2006" i="2"/>
  <c r="F2006" i="2"/>
  <c r="E2006" i="2"/>
  <c r="D2006" i="2"/>
  <c r="C2006" i="2"/>
  <c r="I2005" i="2" a="1"/>
  <c r="I2005" i="2" s="1"/>
  <c r="H2005" i="2"/>
  <c r="G2005" i="2"/>
  <c r="F2005" i="2"/>
  <c r="E2005" i="2"/>
  <c r="D2005" i="2"/>
  <c r="C2005" i="2"/>
  <c r="I2004" i="2" a="1"/>
  <c r="I2004" i="2" s="1"/>
  <c r="H2004" i="2"/>
  <c r="G2004" i="2"/>
  <c r="F2004" i="2"/>
  <c r="E2004" i="2"/>
  <c r="D2004" i="2"/>
  <c r="C2004" i="2"/>
  <c r="I2003" i="2" a="1"/>
  <c r="I2003" i="2" s="1"/>
  <c r="H2003" i="2"/>
  <c r="G2003" i="2"/>
  <c r="F2003" i="2"/>
  <c r="E2003" i="2"/>
  <c r="D2003" i="2"/>
  <c r="C2003" i="2"/>
  <c r="I2002" i="2"/>
  <c r="I2002" i="2" a="1"/>
  <c r="H2002" i="2"/>
  <c r="G2002" i="2"/>
  <c r="F2002" i="2"/>
  <c r="E2002" i="2"/>
  <c r="D2002" i="2"/>
  <c r="C2002" i="2"/>
  <c r="I2001" i="2" a="1"/>
  <c r="I2001" i="2" s="1"/>
  <c r="H2001" i="2"/>
  <c r="G2001" i="2"/>
  <c r="F2001" i="2"/>
  <c r="E2001" i="2"/>
  <c r="D2001" i="2"/>
  <c r="C2001" i="2"/>
  <c r="I2000" i="2" a="1"/>
  <c r="I2000" i="2" s="1"/>
  <c r="H2000" i="2"/>
  <c r="G2000" i="2"/>
  <c r="F2000" i="2"/>
  <c r="E2000" i="2"/>
  <c r="D2000" i="2"/>
  <c r="C2000" i="2"/>
  <c r="I1999" i="2" a="1"/>
  <c r="I1999" i="2" s="1"/>
  <c r="H1999" i="2"/>
  <c r="G1999" i="2"/>
  <c r="F1999" i="2"/>
  <c r="E1999" i="2"/>
  <c r="D1999" i="2"/>
  <c r="C1999" i="2"/>
  <c r="I1998" i="2" a="1"/>
  <c r="I1998" i="2" s="1"/>
  <c r="H1998" i="2"/>
  <c r="G1998" i="2"/>
  <c r="F1998" i="2"/>
  <c r="E1998" i="2"/>
  <c r="D1998" i="2"/>
  <c r="C1998" i="2"/>
  <c r="I1997" i="2" a="1"/>
  <c r="I1997" i="2" s="1"/>
  <c r="H1997" i="2"/>
  <c r="G1997" i="2"/>
  <c r="F1997" i="2"/>
  <c r="E1997" i="2"/>
  <c r="D1997" i="2"/>
  <c r="C1997" i="2"/>
  <c r="I1996" i="2"/>
  <c r="I1996" i="2" a="1"/>
  <c r="H1996" i="2"/>
  <c r="G1996" i="2"/>
  <c r="F1996" i="2"/>
  <c r="E1996" i="2"/>
  <c r="D1996" i="2"/>
  <c r="C1996" i="2"/>
  <c r="I1995" i="2" a="1"/>
  <c r="I1995" i="2" s="1"/>
  <c r="H1995" i="2"/>
  <c r="G1995" i="2"/>
  <c r="F1995" i="2"/>
  <c r="E1995" i="2"/>
  <c r="D1995" i="2"/>
  <c r="C1995" i="2"/>
  <c r="I1994" i="2" a="1"/>
  <c r="I1994" i="2" s="1"/>
  <c r="H1994" i="2"/>
  <c r="G1994" i="2"/>
  <c r="F1994" i="2"/>
  <c r="E1994" i="2"/>
  <c r="D1994" i="2"/>
  <c r="C1994" i="2"/>
  <c r="I1993" i="2" a="1"/>
  <c r="I1993" i="2" s="1"/>
  <c r="H1993" i="2"/>
  <c r="G1993" i="2"/>
  <c r="F1993" i="2"/>
  <c r="E1993" i="2"/>
  <c r="D1993" i="2"/>
  <c r="C1993" i="2"/>
  <c r="I1992" i="2" a="1"/>
  <c r="I1992" i="2" s="1"/>
  <c r="H1992" i="2"/>
  <c r="G1992" i="2"/>
  <c r="F1992" i="2"/>
  <c r="E1992" i="2"/>
  <c r="D1992" i="2"/>
  <c r="C1992" i="2"/>
  <c r="I1991" i="2" a="1"/>
  <c r="I1991" i="2" s="1"/>
  <c r="H1991" i="2"/>
  <c r="G1991" i="2"/>
  <c r="F1991" i="2"/>
  <c r="E1991" i="2"/>
  <c r="D1991" i="2"/>
  <c r="C1991" i="2"/>
  <c r="I1990" i="2"/>
  <c r="I1990" i="2" a="1"/>
  <c r="H1990" i="2"/>
  <c r="G1990" i="2"/>
  <c r="F1990" i="2"/>
  <c r="E1990" i="2"/>
  <c r="D1990" i="2"/>
  <c r="C1990" i="2"/>
  <c r="I1989" i="2" a="1"/>
  <c r="I1989" i="2" s="1"/>
  <c r="H1989" i="2"/>
  <c r="G1989" i="2"/>
  <c r="F1989" i="2"/>
  <c r="E1989" i="2"/>
  <c r="D1989" i="2"/>
  <c r="C1989" i="2"/>
  <c r="I1988" i="2" a="1"/>
  <c r="I1988" i="2" s="1"/>
  <c r="H1988" i="2"/>
  <c r="G1988" i="2"/>
  <c r="F1988" i="2"/>
  <c r="E1988" i="2"/>
  <c r="D1988" i="2"/>
  <c r="C1988" i="2"/>
  <c r="I1987" i="2" a="1"/>
  <c r="I1987" i="2" s="1"/>
  <c r="H1987" i="2"/>
  <c r="G1987" i="2"/>
  <c r="F1987" i="2"/>
  <c r="E1987" i="2"/>
  <c r="D1987" i="2"/>
  <c r="C1987" i="2"/>
  <c r="I1986" i="2" a="1"/>
  <c r="I1986" i="2" s="1"/>
  <c r="H1986" i="2"/>
  <c r="G1986" i="2"/>
  <c r="F1986" i="2"/>
  <c r="E1986" i="2"/>
  <c r="D1986" i="2"/>
  <c r="C1986" i="2"/>
  <c r="I1985" i="2" a="1"/>
  <c r="I1985" i="2" s="1"/>
  <c r="H1985" i="2"/>
  <c r="G1985" i="2"/>
  <c r="F1985" i="2"/>
  <c r="E1985" i="2"/>
  <c r="D1985" i="2"/>
  <c r="C1985" i="2"/>
  <c r="I1984" i="2"/>
  <c r="I1984" i="2" a="1"/>
  <c r="H1984" i="2"/>
  <c r="G1984" i="2"/>
  <c r="F1984" i="2"/>
  <c r="E1984" i="2"/>
  <c r="D1984" i="2"/>
  <c r="C1984" i="2"/>
  <c r="I1983" i="2" a="1"/>
  <c r="I1983" i="2" s="1"/>
  <c r="H1983" i="2"/>
  <c r="G1983" i="2"/>
  <c r="F1983" i="2"/>
  <c r="E1983" i="2"/>
  <c r="D1983" i="2"/>
  <c r="C1983" i="2"/>
  <c r="I1982" i="2" a="1"/>
  <c r="I1982" i="2" s="1"/>
  <c r="H1982" i="2"/>
  <c r="G1982" i="2"/>
  <c r="F1982" i="2"/>
  <c r="E1982" i="2"/>
  <c r="D1982" i="2"/>
  <c r="C1982" i="2"/>
  <c r="I1981" i="2" a="1"/>
  <c r="I1981" i="2" s="1"/>
  <c r="H1981" i="2"/>
  <c r="G1981" i="2"/>
  <c r="F1981" i="2"/>
  <c r="E1981" i="2"/>
  <c r="D1981" i="2"/>
  <c r="C1981" i="2"/>
  <c r="I1980" i="2" a="1"/>
  <c r="I1980" i="2" s="1"/>
  <c r="H1980" i="2"/>
  <c r="G1980" i="2"/>
  <c r="F1980" i="2"/>
  <c r="E1980" i="2"/>
  <c r="D1980" i="2"/>
  <c r="C1980" i="2"/>
  <c r="I1979" i="2" a="1"/>
  <c r="I1979" i="2" s="1"/>
  <c r="H1979" i="2"/>
  <c r="G1979" i="2"/>
  <c r="F1979" i="2"/>
  <c r="E1979" i="2"/>
  <c r="D1979" i="2"/>
  <c r="C1979" i="2"/>
  <c r="I1978" i="2" a="1"/>
  <c r="I1978" i="2" s="1"/>
  <c r="H1978" i="2"/>
  <c r="G1978" i="2"/>
  <c r="F1978" i="2"/>
  <c r="E1978" i="2"/>
  <c r="D1978" i="2"/>
  <c r="C1978" i="2"/>
  <c r="I1977" i="2" a="1"/>
  <c r="I1977" i="2" s="1"/>
  <c r="H1977" i="2"/>
  <c r="G1977" i="2"/>
  <c r="F1977" i="2"/>
  <c r="E1977" i="2"/>
  <c r="D1977" i="2"/>
  <c r="C1977" i="2"/>
  <c r="I1976" i="2" a="1"/>
  <c r="I1976" i="2" s="1"/>
  <c r="H1976" i="2"/>
  <c r="G1976" i="2"/>
  <c r="F1976" i="2"/>
  <c r="E1976" i="2"/>
  <c r="D1976" i="2"/>
  <c r="C1976" i="2"/>
  <c r="I1975" i="2" a="1"/>
  <c r="I1975" i="2" s="1"/>
  <c r="H1975" i="2"/>
  <c r="G1975" i="2"/>
  <c r="F1975" i="2"/>
  <c r="E1975" i="2"/>
  <c r="D1975" i="2"/>
  <c r="C1975" i="2"/>
  <c r="I1974" i="2" a="1"/>
  <c r="I1974" i="2" s="1"/>
  <c r="H1974" i="2"/>
  <c r="G1974" i="2"/>
  <c r="F1974" i="2"/>
  <c r="E1974" i="2"/>
  <c r="D1974" i="2"/>
  <c r="C1974" i="2"/>
  <c r="I1973" i="2" a="1"/>
  <c r="I1973" i="2" s="1"/>
  <c r="H1973" i="2"/>
  <c r="G1973" i="2"/>
  <c r="F1973" i="2"/>
  <c r="E1973" i="2"/>
  <c r="D1973" i="2"/>
  <c r="C1973" i="2"/>
  <c r="I1972" i="2" a="1"/>
  <c r="I1972" i="2" s="1"/>
  <c r="H1972" i="2"/>
  <c r="G1972" i="2"/>
  <c r="F1972" i="2"/>
  <c r="E1972" i="2"/>
  <c r="D1972" i="2"/>
  <c r="C1972" i="2"/>
  <c r="I1971" i="2" a="1"/>
  <c r="I1971" i="2" s="1"/>
  <c r="H1971" i="2"/>
  <c r="G1971" i="2"/>
  <c r="F1971" i="2"/>
  <c r="E1971" i="2"/>
  <c r="D1971" i="2"/>
  <c r="C1971" i="2"/>
  <c r="I1970" i="2" a="1"/>
  <c r="I1970" i="2" s="1"/>
  <c r="H1970" i="2"/>
  <c r="G1970" i="2"/>
  <c r="F1970" i="2"/>
  <c r="E1970" i="2"/>
  <c r="D1970" i="2"/>
  <c r="C1970" i="2"/>
  <c r="I1969" i="2" a="1"/>
  <c r="I1969" i="2" s="1"/>
  <c r="H1969" i="2"/>
  <c r="G1969" i="2"/>
  <c r="F1969" i="2"/>
  <c r="E1969" i="2"/>
  <c r="D1969" i="2"/>
  <c r="C1969" i="2"/>
  <c r="I1968" i="2" a="1"/>
  <c r="I1968" i="2" s="1"/>
  <c r="H1968" i="2"/>
  <c r="G1968" i="2"/>
  <c r="F1968" i="2"/>
  <c r="E1968" i="2"/>
  <c r="D1968" i="2"/>
  <c r="C1968" i="2"/>
  <c r="I1967" i="2" a="1"/>
  <c r="I1967" i="2" s="1"/>
  <c r="H1967" i="2"/>
  <c r="G1967" i="2"/>
  <c r="F1967" i="2"/>
  <c r="E1967" i="2"/>
  <c r="D1967" i="2"/>
  <c r="C1967" i="2"/>
  <c r="I1966" i="2" a="1"/>
  <c r="I1966" i="2" s="1"/>
  <c r="H1966" i="2"/>
  <c r="G1966" i="2"/>
  <c r="F1966" i="2"/>
  <c r="E1966" i="2"/>
  <c r="D1966" i="2"/>
  <c r="C1966" i="2"/>
  <c r="I1965" i="2" a="1"/>
  <c r="I1965" i="2" s="1"/>
  <c r="H1965" i="2"/>
  <c r="G1965" i="2"/>
  <c r="F1965" i="2"/>
  <c r="E1965" i="2"/>
  <c r="D1965" i="2"/>
  <c r="C1965" i="2"/>
  <c r="I1964" i="2" a="1"/>
  <c r="I1964" i="2" s="1"/>
  <c r="H1964" i="2"/>
  <c r="G1964" i="2"/>
  <c r="F1964" i="2"/>
  <c r="E1964" i="2"/>
  <c r="D1964" i="2"/>
  <c r="C1964" i="2"/>
  <c r="I1963" i="2" a="1"/>
  <c r="I1963" i="2" s="1"/>
  <c r="H1963" i="2"/>
  <c r="G1963" i="2"/>
  <c r="F1963" i="2"/>
  <c r="E1963" i="2"/>
  <c r="D1963" i="2"/>
  <c r="C1963" i="2"/>
  <c r="I1962" i="2" a="1"/>
  <c r="I1962" i="2" s="1"/>
  <c r="H1962" i="2"/>
  <c r="G1962" i="2"/>
  <c r="F1962" i="2"/>
  <c r="E1962" i="2"/>
  <c r="D1962" i="2"/>
  <c r="C1962" i="2"/>
  <c r="I1961" i="2" a="1"/>
  <c r="I1961" i="2" s="1"/>
  <c r="H1961" i="2"/>
  <c r="G1961" i="2"/>
  <c r="F1961" i="2"/>
  <c r="E1961" i="2"/>
  <c r="D1961" i="2"/>
  <c r="C1961" i="2"/>
  <c r="I1960" i="2" a="1"/>
  <c r="I1960" i="2" s="1"/>
  <c r="H1960" i="2"/>
  <c r="G1960" i="2"/>
  <c r="F1960" i="2"/>
  <c r="E1960" i="2"/>
  <c r="D1960" i="2"/>
  <c r="C1960" i="2"/>
  <c r="I1959" i="2" a="1"/>
  <c r="I1959" i="2" s="1"/>
  <c r="H1959" i="2"/>
  <c r="G1959" i="2"/>
  <c r="F1959" i="2"/>
  <c r="E1959" i="2"/>
  <c r="D1959" i="2"/>
  <c r="C1959" i="2"/>
  <c r="I1958" i="2" a="1"/>
  <c r="I1958" i="2" s="1"/>
  <c r="H1958" i="2"/>
  <c r="G1958" i="2"/>
  <c r="F1958" i="2"/>
  <c r="E1958" i="2"/>
  <c r="D1958" i="2"/>
  <c r="C1958" i="2"/>
  <c r="I1957" i="2" a="1"/>
  <c r="I1957" i="2" s="1"/>
  <c r="H1957" i="2"/>
  <c r="G1957" i="2"/>
  <c r="F1957" i="2"/>
  <c r="E1957" i="2"/>
  <c r="D1957" i="2"/>
  <c r="C1957" i="2"/>
  <c r="I1956" i="2" a="1"/>
  <c r="I1956" i="2" s="1"/>
  <c r="H1956" i="2"/>
  <c r="G1956" i="2"/>
  <c r="F1956" i="2"/>
  <c r="E1956" i="2"/>
  <c r="D1956" i="2"/>
  <c r="C1956" i="2"/>
  <c r="I1955" i="2" a="1"/>
  <c r="I1955" i="2" s="1"/>
  <c r="H1955" i="2"/>
  <c r="G1955" i="2"/>
  <c r="F1955" i="2"/>
  <c r="E1955" i="2"/>
  <c r="D1955" i="2"/>
  <c r="C1955" i="2"/>
  <c r="I1954" i="2" a="1"/>
  <c r="I1954" i="2" s="1"/>
  <c r="H1954" i="2"/>
  <c r="G1954" i="2"/>
  <c r="F1954" i="2"/>
  <c r="E1954" i="2"/>
  <c r="D1954" i="2"/>
  <c r="C1954" i="2"/>
  <c r="I1953" i="2" a="1"/>
  <c r="I1953" i="2" s="1"/>
  <c r="H1953" i="2"/>
  <c r="G1953" i="2"/>
  <c r="F1953" i="2"/>
  <c r="E1953" i="2"/>
  <c r="D1953" i="2"/>
  <c r="C1953" i="2"/>
  <c r="I1952" i="2" a="1"/>
  <c r="I1952" i="2" s="1"/>
  <c r="H1952" i="2"/>
  <c r="G1952" i="2"/>
  <c r="F1952" i="2"/>
  <c r="E1952" i="2"/>
  <c r="D1952" i="2"/>
  <c r="C1952" i="2"/>
  <c r="I1951" i="2" a="1"/>
  <c r="I1951" i="2" s="1"/>
  <c r="H1951" i="2"/>
  <c r="G1951" i="2"/>
  <c r="F1951" i="2"/>
  <c r="E1951" i="2"/>
  <c r="D1951" i="2"/>
  <c r="C1951" i="2"/>
  <c r="I1950" i="2" a="1"/>
  <c r="I1950" i="2" s="1"/>
  <c r="H1950" i="2"/>
  <c r="G1950" i="2"/>
  <c r="F1950" i="2"/>
  <c r="E1950" i="2"/>
  <c r="D1950" i="2"/>
  <c r="C1950" i="2"/>
  <c r="I1949" i="2" a="1"/>
  <c r="I1949" i="2" s="1"/>
  <c r="H1949" i="2"/>
  <c r="G1949" i="2"/>
  <c r="F1949" i="2"/>
  <c r="E1949" i="2"/>
  <c r="D1949" i="2"/>
  <c r="C1949" i="2"/>
  <c r="I1948" i="2" a="1"/>
  <c r="I1948" i="2" s="1"/>
  <c r="H1948" i="2"/>
  <c r="G1948" i="2"/>
  <c r="F1948" i="2"/>
  <c r="E1948" i="2"/>
  <c r="D1948" i="2"/>
  <c r="C1948" i="2"/>
  <c r="I1947" i="2" a="1"/>
  <c r="I1947" i="2" s="1"/>
  <c r="H1947" i="2"/>
  <c r="G1947" i="2"/>
  <c r="F1947" i="2"/>
  <c r="E1947" i="2"/>
  <c r="D1947" i="2"/>
  <c r="C1947" i="2"/>
  <c r="I1946" i="2" a="1"/>
  <c r="I1946" i="2" s="1"/>
  <c r="H1946" i="2"/>
  <c r="G1946" i="2"/>
  <c r="F1946" i="2"/>
  <c r="E1946" i="2"/>
  <c r="D1946" i="2"/>
  <c r="C1946" i="2"/>
  <c r="I1945" i="2" a="1"/>
  <c r="I1945" i="2" s="1"/>
  <c r="H1945" i="2"/>
  <c r="G1945" i="2"/>
  <c r="F1945" i="2"/>
  <c r="E1945" i="2"/>
  <c r="D1945" i="2"/>
  <c r="C1945" i="2"/>
  <c r="I1944" i="2" a="1"/>
  <c r="I1944" i="2" s="1"/>
  <c r="H1944" i="2"/>
  <c r="G1944" i="2"/>
  <c r="F1944" i="2"/>
  <c r="E1944" i="2"/>
  <c r="D1944" i="2"/>
  <c r="C1944" i="2"/>
  <c r="I1943" i="2" a="1"/>
  <c r="I1943" i="2" s="1"/>
  <c r="H1943" i="2"/>
  <c r="G1943" i="2"/>
  <c r="F1943" i="2"/>
  <c r="E1943" i="2"/>
  <c r="D1943" i="2"/>
  <c r="C1943" i="2"/>
  <c r="I1942" i="2" a="1"/>
  <c r="I1942" i="2" s="1"/>
  <c r="H1942" i="2"/>
  <c r="G1942" i="2"/>
  <c r="F1942" i="2"/>
  <c r="E1942" i="2"/>
  <c r="D1942" i="2"/>
  <c r="C1942" i="2"/>
  <c r="I1941" i="2" a="1"/>
  <c r="I1941" i="2" s="1"/>
  <c r="H1941" i="2"/>
  <c r="G1941" i="2"/>
  <c r="F1941" i="2"/>
  <c r="E1941" i="2"/>
  <c r="D1941" i="2"/>
  <c r="C1941" i="2"/>
  <c r="I1940" i="2" a="1"/>
  <c r="I1940" i="2" s="1"/>
  <c r="H1940" i="2"/>
  <c r="G1940" i="2"/>
  <c r="F1940" i="2"/>
  <c r="E1940" i="2"/>
  <c r="D1940" i="2"/>
  <c r="C1940" i="2"/>
  <c r="I1939" i="2" a="1"/>
  <c r="I1939" i="2" s="1"/>
  <c r="H1939" i="2"/>
  <c r="G1939" i="2"/>
  <c r="F1939" i="2"/>
  <c r="E1939" i="2"/>
  <c r="D1939" i="2"/>
  <c r="C1939" i="2"/>
  <c r="I1938" i="2" a="1"/>
  <c r="I1938" i="2" s="1"/>
  <c r="H1938" i="2"/>
  <c r="G1938" i="2"/>
  <c r="F1938" i="2"/>
  <c r="E1938" i="2"/>
  <c r="D1938" i="2"/>
  <c r="C1938" i="2"/>
  <c r="I1937" i="2" a="1"/>
  <c r="I1937" i="2" s="1"/>
  <c r="H1937" i="2"/>
  <c r="G1937" i="2"/>
  <c r="F1937" i="2"/>
  <c r="E1937" i="2"/>
  <c r="D1937" i="2"/>
  <c r="C1937" i="2"/>
  <c r="I1936" i="2" a="1"/>
  <c r="I1936" i="2" s="1"/>
  <c r="H1936" i="2"/>
  <c r="G1936" i="2"/>
  <c r="F1936" i="2"/>
  <c r="E1936" i="2"/>
  <c r="D1936" i="2"/>
  <c r="C1936" i="2"/>
  <c r="I1935" i="2" a="1"/>
  <c r="I1935" i="2" s="1"/>
  <c r="H1935" i="2"/>
  <c r="G1935" i="2"/>
  <c r="F1935" i="2"/>
  <c r="E1935" i="2"/>
  <c r="D1935" i="2"/>
  <c r="C1935" i="2"/>
  <c r="I1934" i="2" a="1"/>
  <c r="I1934" i="2" s="1"/>
  <c r="H1934" i="2"/>
  <c r="G1934" i="2"/>
  <c r="F1934" i="2"/>
  <c r="E1934" i="2"/>
  <c r="D1934" i="2"/>
  <c r="C1934" i="2"/>
  <c r="I1933" i="2" a="1"/>
  <c r="I1933" i="2" s="1"/>
  <c r="H1933" i="2"/>
  <c r="G1933" i="2"/>
  <c r="F1933" i="2"/>
  <c r="E1933" i="2"/>
  <c r="D1933" i="2"/>
  <c r="C1933" i="2"/>
  <c r="I1932" i="2" a="1"/>
  <c r="I1932" i="2" s="1"/>
  <c r="H1932" i="2"/>
  <c r="G1932" i="2"/>
  <c r="F1932" i="2"/>
  <c r="E1932" i="2"/>
  <c r="D1932" i="2"/>
  <c r="C1932" i="2"/>
  <c r="I1931" i="2" a="1"/>
  <c r="I1931" i="2" s="1"/>
  <c r="H1931" i="2"/>
  <c r="G1931" i="2"/>
  <c r="F1931" i="2"/>
  <c r="E1931" i="2"/>
  <c r="D1931" i="2"/>
  <c r="C1931" i="2"/>
  <c r="I1930" i="2" a="1"/>
  <c r="I1930" i="2" s="1"/>
  <c r="H1930" i="2"/>
  <c r="G1930" i="2"/>
  <c r="F1930" i="2"/>
  <c r="E1930" i="2"/>
  <c r="D1930" i="2"/>
  <c r="C1930" i="2"/>
  <c r="I1929" i="2" a="1"/>
  <c r="I1929" i="2" s="1"/>
  <c r="H1929" i="2"/>
  <c r="G1929" i="2"/>
  <c r="F1929" i="2"/>
  <c r="E1929" i="2"/>
  <c r="D1929" i="2"/>
  <c r="C1929" i="2"/>
  <c r="I1928" i="2" a="1"/>
  <c r="I1928" i="2" s="1"/>
  <c r="H1928" i="2"/>
  <c r="G1928" i="2"/>
  <c r="F1928" i="2"/>
  <c r="E1928" i="2"/>
  <c r="D1928" i="2"/>
  <c r="C1928" i="2"/>
  <c r="I1927" i="2" a="1"/>
  <c r="I1927" i="2" s="1"/>
  <c r="H1927" i="2"/>
  <c r="G1927" i="2"/>
  <c r="F1927" i="2"/>
  <c r="E1927" i="2"/>
  <c r="D1927" i="2"/>
  <c r="C1927" i="2"/>
  <c r="I1926" i="2" a="1"/>
  <c r="I1926" i="2" s="1"/>
  <c r="H1926" i="2"/>
  <c r="G1926" i="2"/>
  <c r="F1926" i="2"/>
  <c r="E1926" i="2"/>
  <c r="D1926" i="2"/>
  <c r="C1926" i="2"/>
  <c r="I1925" i="2" a="1"/>
  <c r="I1925" i="2" s="1"/>
  <c r="H1925" i="2"/>
  <c r="G1925" i="2"/>
  <c r="F1925" i="2"/>
  <c r="E1925" i="2"/>
  <c r="D1925" i="2"/>
  <c r="C1925" i="2"/>
  <c r="I1924" i="2" a="1"/>
  <c r="I1924" i="2" s="1"/>
  <c r="H1924" i="2"/>
  <c r="G1924" i="2"/>
  <c r="F1924" i="2"/>
  <c r="E1924" i="2"/>
  <c r="D1924" i="2"/>
  <c r="C1924" i="2"/>
  <c r="I1923" i="2" a="1"/>
  <c r="I1923" i="2" s="1"/>
  <c r="H1923" i="2"/>
  <c r="G1923" i="2"/>
  <c r="F1923" i="2"/>
  <c r="E1923" i="2"/>
  <c r="D1923" i="2"/>
  <c r="C1923" i="2"/>
  <c r="I1922" i="2" a="1"/>
  <c r="I1922" i="2" s="1"/>
  <c r="H1922" i="2"/>
  <c r="G1922" i="2"/>
  <c r="F1922" i="2"/>
  <c r="E1922" i="2"/>
  <c r="D1922" i="2"/>
  <c r="C1922" i="2"/>
  <c r="I1921" i="2" a="1"/>
  <c r="I1921" i="2" s="1"/>
  <c r="H1921" i="2"/>
  <c r="G1921" i="2"/>
  <c r="F1921" i="2"/>
  <c r="E1921" i="2"/>
  <c r="D1921" i="2"/>
  <c r="C1921" i="2"/>
  <c r="I1920" i="2" a="1"/>
  <c r="I1920" i="2" s="1"/>
  <c r="H1920" i="2"/>
  <c r="G1920" i="2"/>
  <c r="F1920" i="2"/>
  <c r="E1920" i="2"/>
  <c r="D1920" i="2"/>
  <c r="C1920" i="2"/>
  <c r="I1919" i="2" a="1"/>
  <c r="I1919" i="2" s="1"/>
  <c r="H1919" i="2"/>
  <c r="G1919" i="2"/>
  <c r="F1919" i="2"/>
  <c r="E1919" i="2"/>
  <c r="D1919" i="2"/>
  <c r="C1919" i="2"/>
  <c r="I1918" i="2" a="1"/>
  <c r="I1918" i="2" s="1"/>
  <c r="H1918" i="2"/>
  <c r="G1918" i="2"/>
  <c r="F1918" i="2"/>
  <c r="E1918" i="2"/>
  <c r="D1918" i="2"/>
  <c r="C1918" i="2"/>
  <c r="I1917" i="2" a="1"/>
  <c r="I1917" i="2" s="1"/>
  <c r="H1917" i="2"/>
  <c r="G1917" i="2"/>
  <c r="F1917" i="2"/>
  <c r="E1917" i="2"/>
  <c r="D1917" i="2"/>
  <c r="C1917" i="2"/>
  <c r="I1916" i="2" a="1"/>
  <c r="I1916" i="2" s="1"/>
  <c r="H1916" i="2"/>
  <c r="G1916" i="2"/>
  <c r="F1916" i="2"/>
  <c r="E1916" i="2"/>
  <c r="D1916" i="2"/>
  <c r="C1916" i="2"/>
  <c r="I1915" i="2" a="1"/>
  <c r="I1915" i="2" s="1"/>
  <c r="H1915" i="2"/>
  <c r="G1915" i="2"/>
  <c r="F1915" i="2"/>
  <c r="E1915" i="2"/>
  <c r="D1915" i="2"/>
  <c r="C1915" i="2"/>
  <c r="I1914" i="2" a="1"/>
  <c r="I1914" i="2" s="1"/>
  <c r="H1914" i="2"/>
  <c r="G1914" i="2"/>
  <c r="F1914" i="2"/>
  <c r="E1914" i="2"/>
  <c r="D1914" i="2"/>
  <c r="C1914" i="2"/>
  <c r="I1913" i="2" a="1"/>
  <c r="I1913" i="2" s="1"/>
  <c r="H1913" i="2"/>
  <c r="G1913" i="2"/>
  <c r="F1913" i="2"/>
  <c r="E1913" i="2"/>
  <c r="D1913" i="2"/>
  <c r="C1913" i="2"/>
  <c r="I1912" i="2" a="1"/>
  <c r="I1912" i="2" s="1"/>
  <c r="H1912" i="2"/>
  <c r="G1912" i="2"/>
  <c r="F1912" i="2"/>
  <c r="E1912" i="2"/>
  <c r="D1912" i="2"/>
  <c r="C1912" i="2"/>
  <c r="I1911" i="2" a="1"/>
  <c r="I1911" i="2" s="1"/>
  <c r="H1911" i="2"/>
  <c r="G1911" i="2"/>
  <c r="F1911" i="2"/>
  <c r="E1911" i="2"/>
  <c r="D1911" i="2"/>
  <c r="C1911" i="2"/>
  <c r="I1910" i="2" a="1"/>
  <c r="I1910" i="2" s="1"/>
  <c r="H1910" i="2"/>
  <c r="G1910" i="2"/>
  <c r="F1910" i="2"/>
  <c r="E1910" i="2"/>
  <c r="D1910" i="2"/>
  <c r="C1910" i="2"/>
  <c r="I1909" i="2" a="1"/>
  <c r="I1909" i="2" s="1"/>
  <c r="H1909" i="2"/>
  <c r="G1909" i="2"/>
  <c r="F1909" i="2"/>
  <c r="E1909" i="2"/>
  <c r="D1909" i="2"/>
  <c r="C1909" i="2"/>
  <c r="I1908" i="2" a="1"/>
  <c r="I1908" i="2" s="1"/>
  <c r="H1908" i="2"/>
  <c r="G1908" i="2"/>
  <c r="F1908" i="2"/>
  <c r="E1908" i="2"/>
  <c r="D1908" i="2"/>
  <c r="C1908" i="2"/>
  <c r="I1907" i="2" a="1"/>
  <c r="I1907" i="2" s="1"/>
  <c r="H1907" i="2"/>
  <c r="G1907" i="2"/>
  <c r="F1907" i="2"/>
  <c r="E1907" i="2"/>
  <c r="D1907" i="2"/>
  <c r="C1907" i="2"/>
  <c r="I1906" i="2" a="1"/>
  <c r="I1906" i="2" s="1"/>
  <c r="H1906" i="2"/>
  <c r="G1906" i="2"/>
  <c r="F1906" i="2"/>
  <c r="E1906" i="2"/>
  <c r="D1906" i="2"/>
  <c r="C1906" i="2"/>
  <c r="I1905" i="2" a="1"/>
  <c r="I1905" i="2" s="1"/>
  <c r="H1905" i="2"/>
  <c r="G1905" i="2"/>
  <c r="F1905" i="2"/>
  <c r="E1905" i="2"/>
  <c r="D1905" i="2"/>
  <c r="C1905" i="2"/>
  <c r="I1904" i="2" a="1"/>
  <c r="I1904" i="2" s="1"/>
  <c r="H1904" i="2"/>
  <c r="G1904" i="2"/>
  <c r="F1904" i="2"/>
  <c r="E1904" i="2"/>
  <c r="D1904" i="2"/>
  <c r="C1904" i="2"/>
  <c r="I1903" i="2" a="1"/>
  <c r="I1903" i="2" s="1"/>
  <c r="H1903" i="2"/>
  <c r="G1903" i="2"/>
  <c r="F1903" i="2"/>
  <c r="E1903" i="2"/>
  <c r="D1903" i="2"/>
  <c r="C1903" i="2"/>
  <c r="I1902" i="2" a="1"/>
  <c r="I1902" i="2" s="1"/>
  <c r="H1902" i="2"/>
  <c r="G1902" i="2"/>
  <c r="F1902" i="2"/>
  <c r="E1902" i="2"/>
  <c r="D1902" i="2"/>
  <c r="C1902" i="2"/>
  <c r="I1901" i="2" a="1"/>
  <c r="I1901" i="2" s="1"/>
  <c r="H1901" i="2"/>
  <c r="G1901" i="2"/>
  <c r="F1901" i="2"/>
  <c r="E1901" i="2"/>
  <c r="D1901" i="2"/>
  <c r="C1901" i="2"/>
  <c r="I1900" i="2" a="1"/>
  <c r="I1900" i="2" s="1"/>
  <c r="H1900" i="2"/>
  <c r="G1900" i="2"/>
  <c r="F1900" i="2"/>
  <c r="E1900" i="2"/>
  <c r="D1900" i="2"/>
  <c r="C1900" i="2"/>
  <c r="I1899" i="2" a="1"/>
  <c r="I1899" i="2" s="1"/>
  <c r="H1899" i="2"/>
  <c r="G1899" i="2"/>
  <c r="F1899" i="2"/>
  <c r="E1899" i="2"/>
  <c r="D1899" i="2"/>
  <c r="C1899" i="2"/>
  <c r="I1898" i="2" a="1"/>
  <c r="I1898" i="2" s="1"/>
  <c r="H1898" i="2"/>
  <c r="G1898" i="2"/>
  <c r="F1898" i="2"/>
  <c r="E1898" i="2"/>
  <c r="D1898" i="2"/>
  <c r="C1898" i="2"/>
  <c r="I1897" i="2" a="1"/>
  <c r="I1897" i="2" s="1"/>
  <c r="H1897" i="2"/>
  <c r="G1897" i="2"/>
  <c r="F1897" i="2"/>
  <c r="E1897" i="2"/>
  <c r="D1897" i="2"/>
  <c r="C1897" i="2"/>
  <c r="I1896" i="2" a="1"/>
  <c r="I1896" i="2" s="1"/>
  <c r="H1896" i="2"/>
  <c r="G1896" i="2"/>
  <c r="F1896" i="2"/>
  <c r="E1896" i="2"/>
  <c r="D1896" i="2"/>
  <c r="C1896" i="2"/>
  <c r="I1895" i="2" a="1"/>
  <c r="I1895" i="2" s="1"/>
  <c r="H1895" i="2"/>
  <c r="G1895" i="2"/>
  <c r="F1895" i="2"/>
  <c r="E1895" i="2"/>
  <c r="D1895" i="2"/>
  <c r="C1895" i="2"/>
  <c r="I1894" i="2"/>
  <c r="I1894" i="2" a="1"/>
  <c r="H1894" i="2"/>
  <c r="G1894" i="2"/>
  <c r="F1894" i="2"/>
  <c r="E1894" i="2"/>
  <c r="D1894" i="2"/>
  <c r="C1894" i="2"/>
  <c r="I1893" i="2" a="1"/>
  <c r="I1893" i="2" s="1"/>
  <c r="H1893" i="2"/>
  <c r="G1893" i="2"/>
  <c r="F1893" i="2"/>
  <c r="E1893" i="2"/>
  <c r="D1893" i="2"/>
  <c r="C1893" i="2"/>
  <c r="I1892" i="2" a="1"/>
  <c r="I1892" i="2" s="1"/>
  <c r="H1892" i="2"/>
  <c r="G1892" i="2"/>
  <c r="F1892" i="2"/>
  <c r="E1892" i="2"/>
  <c r="D1892" i="2"/>
  <c r="C1892" i="2"/>
  <c r="I1891" i="2" a="1"/>
  <c r="I1891" i="2" s="1"/>
  <c r="H1891" i="2"/>
  <c r="G1891" i="2"/>
  <c r="F1891" i="2"/>
  <c r="E1891" i="2"/>
  <c r="D1891" i="2"/>
  <c r="C1891" i="2"/>
  <c r="I1890" i="2" a="1"/>
  <c r="I1890" i="2" s="1"/>
  <c r="H1890" i="2"/>
  <c r="G1890" i="2"/>
  <c r="F1890" i="2"/>
  <c r="E1890" i="2"/>
  <c r="D1890" i="2"/>
  <c r="C1890" i="2"/>
  <c r="I1889" i="2" a="1"/>
  <c r="I1889" i="2" s="1"/>
  <c r="H1889" i="2"/>
  <c r="G1889" i="2"/>
  <c r="F1889" i="2"/>
  <c r="E1889" i="2"/>
  <c r="D1889" i="2"/>
  <c r="C1889" i="2"/>
  <c r="I1888" i="2"/>
  <c r="I1888" i="2" a="1"/>
  <c r="H1888" i="2"/>
  <c r="G1888" i="2"/>
  <c r="F1888" i="2"/>
  <c r="E1888" i="2"/>
  <c r="D1888" i="2"/>
  <c r="C1888" i="2"/>
  <c r="I1887" i="2" a="1"/>
  <c r="I1887" i="2" s="1"/>
  <c r="H1887" i="2"/>
  <c r="G1887" i="2"/>
  <c r="F1887" i="2"/>
  <c r="E1887" i="2"/>
  <c r="D1887" i="2"/>
  <c r="C1887" i="2"/>
  <c r="I1886" i="2" a="1"/>
  <c r="I1886" i="2" s="1"/>
  <c r="H1886" i="2"/>
  <c r="G1886" i="2"/>
  <c r="F1886" i="2"/>
  <c r="E1886" i="2"/>
  <c r="D1886" i="2"/>
  <c r="C1886" i="2"/>
  <c r="I1885" i="2" a="1"/>
  <c r="I1885" i="2" s="1"/>
  <c r="H1885" i="2"/>
  <c r="G1885" i="2"/>
  <c r="F1885" i="2"/>
  <c r="E1885" i="2"/>
  <c r="D1885" i="2"/>
  <c r="C1885" i="2"/>
  <c r="I1884" i="2" a="1"/>
  <c r="I1884" i="2" s="1"/>
  <c r="H1884" i="2"/>
  <c r="G1884" i="2"/>
  <c r="F1884" i="2"/>
  <c r="E1884" i="2"/>
  <c r="D1884" i="2"/>
  <c r="C1884" i="2"/>
  <c r="I1883" i="2" a="1"/>
  <c r="I1883" i="2" s="1"/>
  <c r="H1883" i="2"/>
  <c r="G1883" i="2"/>
  <c r="F1883" i="2"/>
  <c r="E1883" i="2"/>
  <c r="D1883" i="2"/>
  <c r="C1883" i="2"/>
  <c r="I1882" i="2"/>
  <c r="I1882" i="2" a="1"/>
  <c r="H1882" i="2"/>
  <c r="G1882" i="2"/>
  <c r="F1882" i="2"/>
  <c r="E1882" i="2"/>
  <c r="D1882" i="2"/>
  <c r="C1882" i="2"/>
  <c r="I1881" i="2" a="1"/>
  <c r="I1881" i="2" s="1"/>
  <c r="H1881" i="2"/>
  <c r="G1881" i="2"/>
  <c r="F1881" i="2"/>
  <c r="E1881" i="2"/>
  <c r="D1881" i="2"/>
  <c r="C1881" i="2"/>
  <c r="I1880" i="2" a="1"/>
  <c r="I1880" i="2" s="1"/>
  <c r="H1880" i="2"/>
  <c r="G1880" i="2"/>
  <c r="F1880" i="2"/>
  <c r="E1880" i="2"/>
  <c r="D1880" i="2"/>
  <c r="C1880" i="2"/>
  <c r="I1879" i="2" a="1"/>
  <c r="I1879" i="2" s="1"/>
  <c r="H1879" i="2"/>
  <c r="G1879" i="2"/>
  <c r="F1879" i="2"/>
  <c r="E1879" i="2"/>
  <c r="D1879" i="2"/>
  <c r="C1879" i="2"/>
  <c r="I1878" i="2" a="1"/>
  <c r="I1878" i="2" s="1"/>
  <c r="H1878" i="2"/>
  <c r="G1878" i="2"/>
  <c r="F1878" i="2"/>
  <c r="E1878" i="2"/>
  <c r="D1878" i="2"/>
  <c r="C1878" i="2"/>
  <c r="I1877" i="2" a="1"/>
  <c r="I1877" i="2" s="1"/>
  <c r="H1877" i="2"/>
  <c r="G1877" i="2"/>
  <c r="F1877" i="2"/>
  <c r="E1877" i="2"/>
  <c r="D1877" i="2"/>
  <c r="C1877" i="2"/>
  <c r="I1876" i="2" a="1"/>
  <c r="I1876" i="2" s="1"/>
  <c r="H1876" i="2"/>
  <c r="G1876" i="2"/>
  <c r="F1876" i="2"/>
  <c r="E1876" i="2"/>
  <c r="D1876" i="2"/>
  <c r="C1876" i="2"/>
  <c r="I1875" i="2" a="1"/>
  <c r="I1875" i="2" s="1"/>
  <c r="H1875" i="2"/>
  <c r="G1875" i="2"/>
  <c r="F1875" i="2"/>
  <c r="E1875" i="2"/>
  <c r="D1875" i="2"/>
  <c r="C1875" i="2"/>
  <c r="I1874" i="2" a="1"/>
  <c r="I1874" i="2" s="1"/>
  <c r="H1874" i="2"/>
  <c r="G1874" i="2"/>
  <c r="F1874" i="2"/>
  <c r="E1874" i="2"/>
  <c r="D1874" i="2"/>
  <c r="C1874" i="2"/>
  <c r="I1873" i="2" a="1"/>
  <c r="I1873" i="2" s="1"/>
  <c r="H1873" i="2"/>
  <c r="G1873" i="2"/>
  <c r="F1873" i="2"/>
  <c r="E1873" i="2"/>
  <c r="D1873" i="2"/>
  <c r="C1873" i="2"/>
  <c r="I1872" i="2" a="1"/>
  <c r="I1872" i="2" s="1"/>
  <c r="H1872" i="2"/>
  <c r="G1872" i="2"/>
  <c r="F1872" i="2"/>
  <c r="E1872" i="2"/>
  <c r="D1872" i="2"/>
  <c r="C1872" i="2"/>
  <c r="I1871" i="2" a="1"/>
  <c r="I1871" i="2" s="1"/>
  <c r="H1871" i="2"/>
  <c r="G1871" i="2"/>
  <c r="F1871" i="2"/>
  <c r="E1871" i="2"/>
  <c r="D1871" i="2"/>
  <c r="C1871" i="2"/>
  <c r="I1870" i="2"/>
  <c r="I1870" i="2" a="1"/>
  <c r="H1870" i="2"/>
  <c r="G1870" i="2"/>
  <c r="F1870" i="2"/>
  <c r="E1870" i="2"/>
  <c r="D1870" i="2"/>
  <c r="C1870" i="2"/>
  <c r="I1869" i="2" a="1"/>
  <c r="I1869" i="2" s="1"/>
  <c r="H1869" i="2"/>
  <c r="G1869" i="2"/>
  <c r="F1869" i="2"/>
  <c r="E1869" i="2"/>
  <c r="D1869" i="2"/>
  <c r="C1869" i="2"/>
  <c r="I1868" i="2" a="1"/>
  <c r="I1868" i="2" s="1"/>
  <c r="H1868" i="2"/>
  <c r="G1868" i="2"/>
  <c r="F1868" i="2"/>
  <c r="E1868" i="2"/>
  <c r="D1868" i="2"/>
  <c r="C1868" i="2"/>
  <c r="I1867" i="2" a="1"/>
  <c r="I1867" i="2" s="1"/>
  <c r="H1867" i="2"/>
  <c r="G1867" i="2"/>
  <c r="F1867" i="2"/>
  <c r="E1867" i="2"/>
  <c r="D1867" i="2"/>
  <c r="C1867" i="2"/>
  <c r="I1866" i="2" a="1"/>
  <c r="I1866" i="2" s="1"/>
  <c r="H1866" i="2"/>
  <c r="G1866" i="2"/>
  <c r="F1866" i="2"/>
  <c r="E1866" i="2"/>
  <c r="D1866" i="2"/>
  <c r="C1866" i="2"/>
  <c r="I1865" i="2" a="1"/>
  <c r="I1865" i="2" s="1"/>
  <c r="H1865" i="2"/>
  <c r="G1865" i="2"/>
  <c r="F1865" i="2"/>
  <c r="E1865" i="2"/>
  <c r="D1865" i="2"/>
  <c r="C1865" i="2"/>
  <c r="I1864" i="2" a="1"/>
  <c r="I1864" i="2" s="1"/>
  <c r="H1864" i="2"/>
  <c r="G1864" i="2"/>
  <c r="F1864" i="2"/>
  <c r="E1864" i="2"/>
  <c r="D1864" i="2"/>
  <c r="C1864" i="2"/>
  <c r="I1863" i="2" a="1"/>
  <c r="I1863" i="2" s="1"/>
  <c r="H1863" i="2"/>
  <c r="G1863" i="2"/>
  <c r="F1863" i="2"/>
  <c r="E1863" i="2"/>
  <c r="D1863" i="2"/>
  <c r="C1863" i="2"/>
  <c r="I1862" i="2" a="1"/>
  <c r="I1862" i="2" s="1"/>
  <c r="H1862" i="2"/>
  <c r="G1862" i="2"/>
  <c r="F1862" i="2"/>
  <c r="E1862" i="2"/>
  <c r="D1862" i="2"/>
  <c r="C1862" i="2"/>
  <c r="I1861" i="2" a="1"/>
  <c r="I1861" i="2" s="1"/>
  <c r="H1861" i="2"/>
  <c r="G1861" i="2"/>
  <c r="F1861" i="2"/>
  <c r="E1861" i="2"/>
  <c r="D1861" i="2"/>
  <c r="C1861" i="2"/>
  <c r="I1860" i="2" a="1"/>
  <c r="I1860" i="2" s="1"/>
  <c r="H1860" i="2"/>
  <c r="G1860" i="2"/>
  <c r="F1860" i="2"/>
  <c r="E1860" i="2"/>
  <c r="D1860" i="2"/>
  <c r="C1860" i="2"/>
  <c r="I1859" i="2" a="1"/>
  <c r="I1859" i="2" s="1"/>
  <c r="H1859" i="2"/>
  <c r="G1859" i="2"/>
  <c r="F1859" i="2"/>
  <c r="E1859" i="2"/>
  <c r="D1859" i="2"/>
  <c r="C1859" i="2"/>
  <c r="I1858" i="2" a="1"/>
  <c r="I1858" i="2" s="1"/>
  <c r="H1858" i="2"/>
  <c r="G1858" i="2"/>
  <c r="F1858" i="2"/>
  <c r="E1858" i="2"/>
  <c r="D1858" i="2"/>
  <c r="C1858" i="2"/>
  <c r="I1857" i="2" a="1"/>
  <c r="I1857" i="2" s="1"/>
  <c r="H1857" i="2"/>
  <c r="G1857" i="2"/>
  <c r="F1857" i="2"/>
  <c r="E1857" i="2"/>
  <c r="D1857" i="2"/>
  <c r="C1857" i="2"/>
  <c r="I1856" i="2" a="1"/>
  <c r="I1856" i="2" s="1"/>
  <c r="H1856" i="2"/>
  <c r="G1856" i="2"/>
  <c r="F1856" i="2"/>
  <c r="E1856" i="2"/>
  <c r="D1856" i="2"/>
  <c r="C1856" i="2"/>
  <c r="I1855" i="2" a="1"/>
  <c r="I1855" i="2" s="1"/>
  <c r="H1855" i="2"/>
  <c r="G1855" i="2"/>
  <c r="F1855" i="2"/>
  <c r="E1855" i="2"/>
  <c r="D1855" i="2"/>
  <c r="C1855" i="2"/>
  <c r="I1854" i="2" a="1"/>
  <c r="I1854" i="2" s="1"/>
  <c r="H1854" i="2"/>
  <c r="G1854" i="2"/>
  <c r="F1854" i="2"/>
  <c r="E1854" i="2"/>
  <c r="D1854" i="2"/>
  <c r="C1854" i="2"/>
  <c r="I1853" i="2" a="1"/>
  <c r="I1853" i="2" s="1"/>
  <c r="H1853" i="2"/>
  <c r="G1853" i="2"/>
  <c r="F1853" i="2"/>
  <c r="E1853" i="2"/>
  <c r="D1853" i="2"/>
  <c r="C1853" i="2"/>
  <c r="I1852" i="2"/>
  <c r="I1852" i="2" a="1"/>
  <c r="H1852" i="2"/>
  <c r="G1852" i="2"/>
  <c r="F1852" i="2"/>
  <c r="E1852" i="2"/>
  <c r="D1852" i="2"/>
  <c r="C1852" i="2"/>
  <c r="I1851" i="2" a="1"/>
  <c r="I1851" i="2" s="1"/>
  <c r="H1851" i="2"/>
  <c r="G1851" i="2"/>
  <c r="F1851" i="2"/>
  <c r="E1851" i="2"/>
  <c r="D1851" i="2"/>
  <c r="C1851" i="2"/>
  <c r="I1850" i="2" a="1"/>
  <c r="I1850" i="2" s="1"/>
  <c r="H1850" i="2"/>
  <c r="G1850" i="2"/>
  <c r="F1850" i="2"/>
  <c r="E1850" i="2"/>
  <c r="D1850" i="2"/>
  <c r="C1850" i="2"/>
  <c r="I1849" i="2" a="1"/>
  <c r="I1849" i="2" s="1"/>
  <c r="H1849" i="2"/>
  <c r="G1849" i="2"/>
  <c r="F1849" i="2"/>
  <c r="E1849" i="2"/>
  <c r="D1849" i="2"/>
  <c r="C1849" i="2"/>
  <c r="I1848" i="2" a="1"/>
  <c r="I1848" i="2" s="1"/>
  <c r="H1848" i="2"/>
  <c r="G1848" i="2"/>
  <c r="F1848" i="2"/>
  <c r="E1848" i="2"/>
  <c r="D1848" i="2"/>
  <c r="C1848" i="2"/>
  <c r="I1847" i="2" a="1"/>
  <c r="I1847" i="2" s="1"/>
  <c r="H1847" i="2"/>
  <c r="G1847" i="2"/>
  <c r="F1847" i="2"/>
  <c r="E1847" i="2"/>
  <c r="D1847" i="2"/>
  <c r="C1847" i="2"/>
  <c r="I1846" i="2" a="1"/>
  <c r="I1846" i="2" s="1"/>
  <c r="H1846" i="2"/>
  <c r="G1846" i="2"/>
  <c r="F1846" i="2"/>
  <c r="E1846" i="2"/>
  <c r="D1846" i="2"/>
  <c r="C1846" i="2"/>
  <c r="I1845" i="2" a="1"/>
  <c r="I1845" i="2" s="1"/>
  <c r="H1845" i="2"/>
  <c r="G1845" i="2"/>
  <c r="F1845" i="2"/>
  <c r="E1845" i="2"/>
  <c r="D1845" i="2"/>
  <c r="C1845" i="2"/>
  <c r="I1844" i="2" a="1"/>
  <c r="I1844" i="2" s="1"/>
  <c r="H1844" i="2"/>
  <c r="G1844" i="2"/>
  <c r="F1844" i="2"/>
  <c r="E1844" i="2"/>
  <c r="D1844" i="2"/>
  <c r="C1844" i="2"/>
  <c r="I1843" i="2" a="1"/>
  <c r="I1843" i="2" s="1"/>
  <c r="H1843" i="2"/>
  <c r="G1843" i="2"/>
  <c r="F1843" i="2"/>
  <c r="E1843" i="2"/>
  <c r="D1843" i="2"/>
  <c r="C1843" i="2"/>
  <c r="I1842" i="2" a="1"/>
  <c r="I1842" i="2" s="1"/>
  <c r="H1842" i="2"/>
  <c r="G1842" i="2"/>
  <c r="F1842" i="2"/>
  <c r="E1842" i="2"/>
  <c r="D1842" i="2"/>
  <c r="C1842" i="2"/>
  <c r="I1841" i="2"/>
  <c r="I1841" i="2" a="1"/>
  <c r="H1841" i="2"/>
  <c r="G1841" i="2"/>
  <c r="F1841" i="2"/>
  <c r="E1841" i="2"/>
  <c r="D1841" i="2"/>
  <c r="C1841" i="2"/>
  <c r="I1840" i="2" a="1"/>
  <c r="I1840" i="2" s="1"/>
  <c r="H1840" i="2"/>
  <c r="G1840" i="2"/>
  <c r="F1840" i="2"/>
  <c r="E1840" i="2"/>
  <c r="D1840" i="2"/>
  <c r="C1840" i="2"/>
  <c r="I1839" i="2" a="1"/>
  <c r="I1839" i="2" s="1"/>
  <c r="H1839" i="2"/>
  <c r="G1839" i="2"/>
  <c r="F1839" i="2"/>
  <c r="E1839" i="2"/>
  <c r="D1839" i="2"/>
  <c r="C1839" i="2"/>
  <c r="I1838" i="2" a="1"/>
  <c r="I1838" i="2" s="1"/>
  <c r="H1838" i="2"/>
  <c r="G1838" i="2"/>
  <c r="F1838" i="2"/>
  <c r="E1838" i="2"/>
  <c r="D1838" i="2"/>
  <c r="C1838" i="2"/>
  <c r="I1837" i="2" a="1"/>
  <c r="I1837" i="2" s="1"/>
  <c r="H1837" i="2"/>
  <c r="G1837" i="2"/>
  <c r="F1837" i="2"/>
  <c r="E1837" i="2"/>
  <c r="D1837" i="2"/>
  <c r="C1837" i="2"/>
  <c r="I1836" i="2" a="1"/>
  <c r="I1836" i="2" s="1"/>
  <c r="H1836" i="2"/>
  <c r="G1836" i="2"/>
  <c r="F1836" i="2"/>
  <c r="E1836" i="2"/>
  <c r="D1836" i="2"/>
  <c r="C1836" i="2"/>
  <c r="I1835" i="2"/>
  <c r="I1835" i="2" a="1"/>
  <c r="H1835" i="2"/>
  <c r="G1835" i="2"/>
  <c r="F1835" i="2"/>
  <c r="E1835" i="2"/>
  <c r="D1835" i="2"/>
  <c r="C1835" i="2"/>
  <c r="I1834" i="2" a="1"/>
  <c r="I1834" i="2" s="1"/>
  <c r="H1834" i="2"/>
  <c r="G1834" i="2"/>
  <c r="F1834" i="2"/>
  <c r="E1834" i="2"/>
  <c r="D1834" i="2"/>
  <c r="C1834" i="2"/>
  <c r="I1833" i="2" a="1"/>
  <c r="I1833" i="2" s="1"/>
  <c r="H1833" i="2"/>
  <c r="G1833" i="2"/>
  <c r="F1833" i="2"/>
  <c r="E1833" i="2"/>
  <c r="D1833" i="2"/>
  <c r="C1833" i="2"/>
  <c r="I1832" i="2" a="1"/>
  <c r="I1832" i="2" s="1"/>
  <c r="H1832" i="2"/>
  <c r="G1832" i="2"/>
  <c r="F1832" i="2"/>
  <c r="E1832" i="2"/>
  <c r="D1832" i="2"/>
  <c r="C1832" i="2"/>
  <c r="I1831" i="2" a="1"/>
  <c r="I1831" i="2" s="1"/>
  <c r="H1831" i="2"/>
  <c r="G1831" i="2"/>
  <c r="F1831" i="2"/>
  <c r="E1831" i="2"/>
  <c r="D1831" i="2"/>
  <c r="C1831" i="2"/>
  <c r="I1830" i="2" a="1"/>
  <c r="I1830" i="2" s="1"/>
  <c r="H1830" i="2"/>
  <c r="G1830" i="2"/>
  <c r="F1830" i="2"/>
  <c r="E1830" i="2"/>
  <c r="D1830" i="2"/>
  <c r="C1830" i="2"/>
  <c r="I1829" i="2"/>
  <c r="I1829" i="2" a="1"/>
  <c r="H1829" i="2"/>
  <c r="G1829" i="2"/>
  <c r="F1829" i="2"/>
  <c r="E1829" i="2"/>
  <c r="D1829" i="2"/>
  <c r="C1829" i="2"/>
  <c r="I1828" i="2" a="1"/>
  <c r="I1828" i="2" s="1"/>
  <c r="H1828" i="2"/>
  <c r="G1828" i="2"/>
  <c r="F1828" i="2"/>
  <c r="E1828" i="2"/>
  <c r="D1828" i="2"/>
  <c r="C1828" i="2"/>
  <c r="I1827" i="2" a="1"/>
  <c r="I1827" i="2" s="1"/>
  <c r="H1827" i="2"/>
  <c r="G1827" i="2"/>
  <c r="F1827" i="2"/>
  <c r="E1827" i="2"/>
  <c r="D1827" i="2"/>
  <c r="C1827" i="2"/>
  <c r="I1826" i="2" a="1"/>
  <c r="I1826" i="2" s="1"/>
  <c r="H1826" i="2"/>
  <c r="G1826" i="2"/>
  <c r="F1826" i="2"/>
  <c r="E1826" i="2"/>
  <c r="D1826" i="2"/>
  <c r="C1826" i="2"/>
  <c r="I1825" i="2" a="1"/>
  <c r="I1825" i="2" s="1"/>
  <c r="H1825" i="2"/>
  <c r="G1825" i="2"/>
  <c r="F1825" i="2"/>
  <c r="E1825" i="2"/>
  <c r="D1825" i="2"/>
  <c r="C1825" i="2"/>
  <c r="I1824" i="2" a="1"/>
  <c r="I1824" i="2" s="1"/>
  <c r="H1824" i="2"/>
  <c r="G1824" i="2"/>
  <c r="F1824" i="2"/>
  <c r="E1824" i="2"/>
  <c r="D1824" i="2"/>
  <c r="C1824" i="2"/>
  <c r="I1823" i="2"/>
  <c r="I1823" i="2" a="1"/>
  <c r="H1823" i="2"/>
  <c r="G1823" i="2"/>
  <c r="F1823" i="2"/>
  <c r="E1823" i="2"/>
  <c r="D1823" i="2"/>
  <c r="C1823" i="2"/>
  <c r="I1822" i="2" a="1"/>
  <c r="I1822" i="2" s="1"/>
  <c r="H1822" i="2"/>
  <c r="G1822" i="2"/>
  <c r="F1822" i="2"/>
  <c r="E1822" i="2"/>
  <c r="D1822" i="2"/>
  <c r="C1822" i="2"/>
  <c r="I1821" i="2" a="1"/>
  <c r="I1821" i="2" s="1"/>
  <c r="H1821" i="2"/>
  <c r="G1821" i="2"/>
  <c r="F1821" i="2"/>
  <c r="E1821" i="2"/>
  <c r="D1821" i="2"/>
  <c r="C1821" i="2"/>
  <c r="I1820" i="2" a="1"/>
  <c r="I1820" i="2" s="1"/>
  <c r="H1820" i="2"/>
  <c r="G1820" i="2"/>
  <c r="F1820" i="2"/>
  <c r="E1820" i="2"/>
  <c r="D1820" i="2"/>
  <c r="C1820" i="2"/>
  <c r="I1819" i="2" a="1"/>
  <c r="I1819" i="2" s="1"/>
  <c r="H1819" i="2"/>
  <c r="G1819" i="2"/>
  <c r="F1819" i="2"/>
  <c r="E1819" i="2"/>
  <c r="D1819" i="2"/>
  <c r="C1819" i="2"/>
  <c r="I1818" i="2" a="1"/>
  <c r="I1818" i="2" s="1"/>
  <c r="H1818" i="2"/>
  <c r="G1818" i="2"/>
  <c r="F1818" i="2"/>
  <c r="E1818" i="2"/>
  <c r="D1818" i="2"/>
  <c r="C1818" i="2"/>
  <c r="I1817" i="2"/>
  <c r="I1817" i="2" a="1"/>
  <c r="H1817" i="2"/>
  <c r="G1817" i="2"/>
  <c r="F1817" i="2"/>
  <c r="E1817" i="2"/>
  <c r="D1817" i="2"/>
  <c r="C1817" i="2"/>
  <c r="I1816" i="2" a="1"/>
  <c r="I1816" i="2" s="1"/>
  <c r="H1816" i="2"/>
  <c r="G1816" i="2"/>
  <c r="F1816" i="2"/>
  <c r="E1816" i="2"/>
  <c r="D1816" i="2"/>
  <c r="C1816" i="2"/>
  <c r="I1815" i="2" a="1"/>
  <c r="I1815" i="2" s="1"/>
  <c r="H1815" i="2"/>
  <c r="G1815" i="2"/>
  <c r="F1815" i="2"/>
  <c r="E1815" i="2"/>
  <c r="D1815" i="2"/>
  <c r="C1815" i="2"/>
  <c r="I1814" i="2" a="1"/>
  <c r="I1814" i="2" s="1"/>
  <c r="H1814" i="2"/>
  <c r="G1814" i="2"/>
  <c r="F1814" i="2"/>
  <c r="E1814" i="2"/>
  <c r="D1814" i="2"/>
  <c r="C1814" i="2"/>
  <c r="I1813" i="2" a="1"/>
  <c r="I1813" i="2" s="1"/>
  <c r="H1813" i="2"/>
  <c r="G1813" i="2"/>
  <c r="F1813" i="2"/>
  <c r="E1813" i="2"/>
  <c r="D1813" i="2"/>
  <c r="C1813" i="2"/>
  <c r="I1812" i="2"/>
  <c r="I1812" i="2" a="1"/>
  <c r="H1812" i="2"/>
  <c r="G1812" i="2"/>
  <c r="F1812" i="2"/>
  <c r="E1812" i="2"/>
  <c r="D1812" i="2"/>
  <c r="C1812" i="2"/>
  <c r="I1811" i="2" a="1"/>
  <c r="I1811" i="2" s="1"/>
  <c r="H1811" i="2"/>
  <c r="G1811" i="2"/>
  <c r="F1811" i="2"/>
  <c r="E1811" i="2"/>
  <c r="D1811" i="2"/>
  <c r="C1811" i="2"/>
  <c r="I1810" i="2" a="1"/>
  <c r="I1810" i="2" s="1"/>
  <c r="H1810" i="2"/>
  <c r="G1810" i="2"/>
  <c r="F1810" i="2"/>
  <c r="E1810" i="2"/>
  <c r="D1810" i="2"/>
  <c r="C1810" i="2"/>
  <c r="I1809" i="2" a="1"/>
  <c r="I1809" i="2" s="1"/>
  <c r="H1809" i="2"/>
  <c r="G1809" i="2"/>
  <c r="F1809" i="2"/>
  <c r="E1809" i="2"/>
  <c r="D1809" i="2"/>
  <c r="C1809" i="2"/>
  <c r="I1808" i="2" a="1"/>
  <c r="I1808" i="2" s="1"/>
  <c r="H1808" i="2"/>
  <c r="G1808" i="2"/>
  <c r="F1808" i="2"/>
  <c r="E1808" i="2"/>
  <c r="D1808" i="2"/>
  <c r="C1808" i="2"/>
  <c r="I1807" i="2" a="1"/>
  <c r="I1807" i="2" s="1"/>
  <c r="H1807" i="2"/>
  <c r="G1807" i="2"/>
  <c r="F1807" i="2"/>
  <c r="E1807" i="2"/>
  <c r="D1807" i="2"/>
  <c r="C1807" i="2"/>
  <c r="I1806" i="2"/>
  <c r="I1806" i="2" a="1"/>
  <c r="H1806" i="2"/>
  <c r="G1806" i="2"/>
  <c r="F1806" i="2"/>
  <c r="E1806" i="2"/>
  <c r="D1806" i="2"/>
  <c r="C1806" i="2"/>
  <c r="I1805" i="2" a="1"/>
  <c r="I1805" i="2" s="1"/>
  <c r="H1805" i="2"/>
  <c r="G1805" i="2"/>
  <c r="F1805" i="2"/>
  <c r="E1805" i="2"/>
  <c r="D1805" i="2"/>
  <c r="C1805" i="2"/>
  <c r="I1804" i="2" a="1"/>
  <c r="I1804" i="2" s="1"/>
  <c r="H1804" i="2"/>
  <c r="G1804" i="2"/>
  <c r="F1804" i="2"/>
  <c r="E1804" i="2"/>
  <c r="D1804" i="2"/>
  <c r="C1804" i="2"/>
  <c r="I1803" i="2" a="1"/>
  <c r="I1803" i="2" s="1"/>
  <c r="H1803" i="2"/>
  <c r="G1803" i="2"/>
  <c r="F1803" i="2"/>
  <c r="E1803" i="2"/>
  <c r="D1803" i="2"/>
  <c r="C1803" i="2"/>
  <c r="I1802" i="2" a="1"/>
  <c r="I1802" i="2" s="1"/>
  <c r="H1802" i="2"/>
  <c r="G1802" i="2"/>
  <c r="F1802" i="2"/>
  <c r="E1802" i="2"/>
  <c r="D1802" i="2"/>
  <c r="C1802" i="2"/>
  <c r="I1801" i="2" a="1"/>
  <c r="I1801" i="2" s="1"/>
  <c r="H1801" i="2"/>
  <c r="G1801" i="2"/>
  <c r="F1801" i="2"/>
  <c r="E1801" i="2"/>
  <c r="D1801" i="2"/>
  <c r="C1801" i="2"/>
  <c r="I1800" i="2"/>
  <c r="I1800" i="2" a="1"/>
  <c r="H1800" i="2"/>
  <c r="G1800" i="2"/>
  <c r="F1800" i="2"/>
  <c r="E1800" i="2"/>
  <c r="D1800" i="2"/>
  <c r="C1800" i="2"/>
  <c r="I1799" i="2" a="1"/>
  <c r="I1799" i="2" s="1"/>
  <c r="H1799" i="2"/>
  <c r="G1799" i="2"/>
  <c r="F1799" i="2"/>
  <c r="E1799" i="2"/>
  <c r="D1799" i="2"/>
  <c r="C1799" i="2"/>
  <c r="I1798" i="2" a="1"/>
  <c r="I1798" i="2" s="1"/>
  <c r="H1798" i="2"/>
  <c r="G1798" i="2"/>
  <c r="F1798" i="2"/>
  <c r="E1798" i="2"/>
  <c r="D1798" i="2"/>
  <c r="C1798" i="2"/>
  <c r="I1797" i="2" a="1"/>
  <c r="I1797" i="2" s="1"/>
  <c r="H1797" i="2"/>
  <c r="G1797" i="2"/>
  <c r="F1797" i="2"/>
  <c r="E1797" i="2"/>
  <c r="D1797" i="2"/>
  <c r="C1797" i="2"/>
  <c r="I1796" i="2" a="1"/>
  <c r="I1796" i="2" s="1"/>
  <c r="H1796" i="2"/>
  <c r="G1796" i="2"/>
  <c r="F1796" i="2"/>
  <c r="E1796" i="2"/>
  <c r="D1796" i="2"/>
  <c r="C1796" i="2"/>
  <c r="I1795" i="2" a="1"/>
  <c r="I1795" i="2" s="1"/>
  <c r="H1795" i="2"/>
  <c r="G1795" i="2"/>
  <c r="F1795" i="2"/>
  <c r="E1795" i="2"/>
  <c r="D1795" i="2"/>
  <c r="C1795" i="2"/>
  <c r="I1794" i="2"/>
  <c r="I1794" i="2" a="1"/>
  <c r="H1794" i="2"/>
  <c r="G1794" i="2"/>
  <c r="F1794" i="2"/>
  <c r="E1794" i="2"/>
  <c r="D1794" i="2"/>
  <c r="C1794" i="2"/>
  <c r="I1793" i="2" a="1"/>
  <c r="I1793" i="2" s="1"/>
  <c r="H1793" i="2"/>
  <c r="G1793" i="2"/>
  <c r="F1793" i="2"/>
  <c r="E1793" i="2"/>
  <c r="D1793" i="2"/>
  <c r="C1793" i="2"/>
  <c r="I1792" i="2" a="1"/>
  <c r="I1792" i="2" s="1"/>
  <c r="H1792" i="2"/>
  <c r="G1792" i="2"/>
  <c r="F1792" i="2"/>
  <c r="E1792" i="2"/>
  <c r="D1792" i="2"/>
  <c r="C1792" i="2"/>
  <c r="I1791" i="2" a="1"/>
  <c r="I1791" i="2" s="1"/>
  <c r="H1791" i="2"/>
  <c r="G1791" i="2"/>
  <c r="F1791" i="2"/>
  <c r="E1791" i="2"/>
  <c r="D1791" i="2"/>
  <c r="C1791" i="2"/>
  <c r="I1790" i="2" a="1"/>
  <c r="I1790" i="2" s="1"/>
  <c r="H1790" i="2"/>
  <c r="G1790" i="2"/>
  <c r="F1790" i="2"/>
  <c r="E1790" i="2"/>
  <c r="D1790" i="2"/>
  <c r="C1790" i="2"/>
  <c r="I1789" i="2" a="1"/>
  <c r="I1789" i="2" s="1"/>
  <c r="H1789" i="2"/>
  <c r="G1789" i="2"/>
  <c r="F1789" i="2"/>
  <c r="E1789" i="2"/>
  <c r="D1789" i="2"/>
  <c r="C1789" i="2"/>
  <c r="I1788" i="2"/>
  <c r="I1788" i="2" a="1"/>
  <c r="H1788" i="2"/>
  <c r="G1788" i="2"/>
  <c r="F1788" i="2"/>
  <c r="E1788" i="2"/>
  <c r="D1788" i="2"/>
  <c r="C1788" i="2"/>
  <c r="I1787" i="2" a="1"/>
  <c r="I1787" i="2" s="1"/>
  <c r="H1787" i="2"/>
  <c r="G1787" i="2"/>
  <c r="F1787" i="2"/>
  <c r="E1787" i="2"/>
  <c r="D1787" i="2"/>
  <c r="C1787" i="2"/>
  <c r="I1786" i="2" a="1"/>
  <c r="I1786" i="2" s="1"/>
  <c r="H1786" i="2"/>
  <c r="G1786" i="2"/>
  <c r="F1786" i="2"/>
  <c r="E1786" i="2"/>
  <c r="D1786" i="2"/>
  <c r="C1786" i="2"/>
  <c r="I1785" i="2" a="1"/>
  <c r="I1785" i="2" s="1"/>
  <c r="H1785" i="2"/>
  <c r="G1785" i="2"/>
  <c r="F1785" i="2"/>
  <c r="E1785" i="2"/>
  <c r="D1785" i="2"/>
  <c r="C1785" i="2"/>
  <c r="I1784" i="2" a="1"/>
  <c r="I1784" i="2" s="1"/>
  <c r="H1784" i="2"/>
  <c r="G1784" i="2"/>
  <c r="F1784" i="2"/>
  <c r="E1784" i="2"/>
  <c r="D1784" i="2"/>
  <c r="C1784" i="2"/>
  <c r="I1783" i="2" a="1"/>
  <c r="I1783" i="2" s="1"/>
  <c r="H1783" i="2"/>
  <c r="G1783" i="2"/>
  <c r="F1783" i="2"/>
  <c r="E1783" i="2"/>
  <c r="D1783" i="2"/>
  <c r="C1783" i="2"/>
  <c r="I1782" i="2"/>
  <c r="I1782" i="2" a="1"/>
  <c r="H1782" i="2"/>
  <c r="G1782" i="2"/>
  <c r="F1782" i="2"/>
  <c r="E1782" i="2"/>
  <c r="D1782" i="2"/>
  <c r="C1782" i="2"/>
  <c r="I1781" i="2" a="1"/>
  <c r="I1781" i="2" s="1"/>
  <c r="H1781" i="2"/>
  <c r="G1781" i="2"/>
  <c r="F1781" i="2"/>
  <c r="E1781" i="2"/>
  <c r="D1781" i="2"/>
  <c r="C1781" i="2"/>
  <c r="I1780" i="2" a="1"/>
  <c r="I1780" i="2" s="1"/>
  <c r="H1780" i="2"/>
  <c r="G1780" i="2"/>
  <c r="F1780" i="2"/>
  <c r="E1780" i="2"/>
  <c r="D1780" i="2"/>
  <c r="C1780" i="2"/>
  <c r="I1779" i="2" a="1"/>
  <c r="I1779" i="2" s="1"/>
  <c r="H1779" i="2"/>
  <c r="G1779" i="2"/>
  <c r="F1779" i="2"/>
  <c r="E1779" i="2"/>
  <c r="D1779" i="2"/>
  <c r="C1779" i="2"/>
  <c r="I1778" i="2" a="1"/>
  <c r="I1778" i="2" s="1"/>
  <c r="H1778" i="2"/>
  <c r="G1778" i="2"/>
  <c r="F1778" i="2"/>
  <c r="E1778" i="2"/>
  <c r="D1778" i="2"/>
  <c r="C1778" i="2"/>
  <c r="I1777" i="2" a="1"/>
  <c r="I1777" i="2" s="1"/>
  <c r="H1777" i="2"/>
  <c r="G1777" i="2"/>
  <c r="F1777" i="2"/>
  <c r="E1777" i="2"/>
  <c r="D1777" i="2"/>
  <c r="C1777" i="2"/>
  <c r="I1776" i="2"/>
  <c r="I1776" i="2" a="1"/>
  <c r="H1776" i="2"/>
  <c r="G1776" i="2"/>
  <c r="F1776" i="2"/>
  <c r="E1776" i="2"/>
  <c r="D1776" i="2"/>
  <c r="C1776" i="2"/>
  <c r="I1775" i="2" a="1"/>
  <c r="I1775" i="2" s="1"/>
  <c r="H1775" i="2"/>
  <c r="G1775" i="2"/>
  <c r="F1775" i="2"/>
  <c r="E1775" i="2"/>
  <c r="D1775" i="2"/>
  <c r="C1775" i="2"/>
  <c r="I1774" i="2" a="1"/>
  <c r="I1774" i="2" s="1"/>
  <c r="H1774" i="2"/>
  <c r="G1774" i="2"/>
  <c r="F1774" i="2"/>
  <c r="E1774" i="2"/>
  <c r="D1774" i="2"/>
  <c r="C1774" i="2"/>
  <c r="I1773" i="2" a="1"/>
  <c r="I1773" i="2" s="1"/>
  <c r="H1773" i="2"/>
  <c r="G1773" i="2"/>
  <c r="F1773" i="2"/>
  <c r="E1773" i="2"/>
  <c r="D1773" i="2"/>
  <c r="C1773" i="2"/>
  <c r="I1772" i="2" a="1"/>
  <c r="I1772" i="2" s="1"/>
  <c r="H1772" i="2"/>
  <c r="G1772" i="2"/>
  <c r="F1772" i="2"/>
  <c r="E1772" i="2"/>
  <c r="D1772" i="2"/>
  <c r="C1772" i="2"/>
  <c r="I1771" i="2" a="1"/>
  <c r="I1771" i="2" s="1"/>
  <c r="H1771" i="2"/>
  <c r="G1771" i="2"/>
  <c r="F1771" i="2"/>
  <c r="E1771" i="2"/>
  <c r="D1771" i="2"/>
  <c r="C1771" i="2"/>
  <c r="I1770" i="2"/>
  <c r="I1770" i="2" a="1"/>
  <c r="H1770" i="2"/>
  <c r="G1770" i="2"/>
  <c r="F1770" i="2"/>
  <c r="E1770" i="2"/>
  <c r="D1770" i="2"/>
  <c r="C1770" i="2"/>
  <c r="I1769" i="2" a="1"/>
  <c r="I1769" i="2" s="1"/>
  <c r="H1769" i="2"/>
  <c r="G1769" i="2"/>
  <c r="F1769" i="2"/>
  <c r="E1769" i="2"/>
  <c r="D1769" i="2"/>
  <c r="C1769" i="2"/>
  <c r="I1768" i="2" a="1"/>
  <c r="I1768" i="2" s="1"/>
  <c r="H1768" i="2"/>
  <c r="G1768" i="2"/>
  <c r="F1768" i="2"/>
  <c r="E1768" i="2"/>
  <c r="D1768" i="2"/>
  <c r="C1768" i="2"/>
  <c r="I1767" i="2" a="1"/>
  <c r="I1767" i="2" s="1"/>
  <c r="H1767" i="2"/>
  <c r="G1767" i="2"/>
  <c r="F1767" i="2"/>
  <c r="E1767" i="2"/>
  <c r="D1767" i="2"/>
  <c r="C1767" i="2"/>
  <c r="I1766" i="2" a="1"/>
  <c r="I1766" i="2" s="1"/>
  <c r="H1766" i="2"/>
  <c r="G1766" i="2"/>
  <c r="F1766" i="2"/>
  <c r="E1766" i="2"/>
  <c r="D1766" i="2"/>
  <c r="C1766" i="2"/>
  <c r="I1765" i="2" a="1"/>
  <c r="I1765" i="2" s="1"/>
  <c r="H1765" i="2"/>
  <c r="G1765" i="2"/>
  <c r="F1765" i="2"/>
  <c r="E1765" i="2"/>
  <c r="D1765" i="2"/>
  <c r="C1765" i="2"/>
  <c r="I1764" i="2"/>
  <c r="I1764" i="2" a="1"/>
  <c r="H1764" i="2"/>
  <c r="G1764" i="2"/>
  <c r="F1764" i="2"/>
  <c r="E1764" i="2"/>
  <c r="D1764" i="2"/>
  <c r="C1764" i="2"/>
  <c r="I1763" i="2" a="1"/>
  <c r="I1763" i="2" s="1"/>
  <c r="H1763" i="2"/>
  <c r="G1763" i="2"/>
  <c r="F1763" i="2"/>
  <c r="E1763" i="2"/>
  <c r="D1763" i="2"/>
  <c r="C1763" i="2"/>
  <c r="I1762" i="2" a="1"/>
  <c r="I1762" i="2" s="1"/>
  <c r="H1762" i="2"/>
  <c r="G1762" i="2"/>
  <c r="F1762" i="2"/>
  <c r="E1762" i="2"/>
  <c r="D1762" i="2"/>
  <c r="C1762" i="2"/>
  <c r="I1761" i="2" a="1"/>
  <c r="I1761" i="2" s="1"/>
  <c r="H1761" i="2"/>
  <c r="G1761" i="2"/>
  <c r="F1761" i="2"/>
  <c r="E1761" i="2"/>
  <c r="D1761" i="2"/>
  <c r="C1761" i="2"/>
  <c r="I1760" i="2" a="1"/>
  <c r="I1760" i="2" s="1"/>
  <c r="H1760" i="2"/>
  <c r="G1760" i="2"/>
  <c r="F1760" i="2"/>
  <c r="E1760" i="2"/>
  <c r="D1760" i="2"/>
  <c r="C1760" i="2"/>
  <c r="I1759" i="2" a="1"/>
  <c r="I1759" i="2" s="1"/>
  <c r="H1759" i="2"/>
  <c r="G1759" i="2"/>
  <c r="F1759" i="2"/>
  <c r="E1759" i="2"/>
  <c r="D1759" i="2"/>
  <c r="C1759" i="2"/>
  <c r="I1758" i="2"/>
  <c r="I1758" i="2" a="1"/>
  <c r="H1758" i="2"/>
  <c r="G1758" i="2"/>
  <c r="F1758" i="2"/>
  <c r="E1758" i="2"/>
  <c r="D1758" i="2"/>
  <c r="C1758" i="2"/>
  <c r="I1757" i="2" a="1"/>
  <c r="I1757" i="2" s="1"/>
  <c r="H1757" i="2"/>
  <c r="G1757" i="2"/>
  <c r="F1757" i="2"/>
  <c r="E1757" i="2"/>
  <c r="D1757" i="2"/>
  <c r="C1757" i="2"/>
  <c r="I1756" i="2" a="1"/>
  <c r="I1756" i="2" s="1"/>
  <c r="H1756" i="2"/>
  <c r="G1756" i="2"/>
  <c r="F1756" i="2"/>
  <c r="E1756" i="2"/>
  <c r="D1756" i="2"/>
  <c r="C1756" i="2"/>
  <c r="I1755" i="2" a="1"/>
  <c r="I1755" i="2" s="1"/>
  <c r="H1755" i="2"/>
  <c r="G1755" i="2"/>
  <c r="F1755" i="2"/>
  <c r="E1755" i="2"/>
  <c r="D1755" i="2"/>
  <c r="C1755" i="2"/>
  <c r="I1754" i="2" a="1"/>
  <c r="I1754" i="2" s="1"/>
  <c r="H1754" i="2"/>
  <c r="G1754" i="2"/>
  <c r="F1754" i="2"/>
  <c r="E1754" i="2"/>
  <c r="D1754" i="2"/>
  <c r="C1754" i="2"/>
  <c r="I1753" i="2" a="1"/>
  <c r="I1753" i="2" s="1"/>
  <c r="H1753" i="2"/>
  <c r="G1753" i="2"/>
  <c r="F1753" i="2"/>
  <c r="E1753" i="2"/>
  <c r="D1753" i="2"/>
  <c r="C1753" i="2"/>
  <c r="I1752" i="2"/>
  <c r="I1752" i="2" a="1"/>
  <c r="H1752" i="2"/>
  <c r="G1752" i="2"/>
  <c r="F1752" i="2"/>
  <c r="E1752" i="2"/>
  <c r="D1752" i="2"/>
  <c r="C1752" i="2"/>
  <c r="I1751" i="2" a="1"/>
  <c r="I1751" i="2" s="1"/>
  <c r="H1751" i="2"/>
  <c r="G1751" i="2"/>
  <c r="F1751" i="2"/>
  <c r="E1751" i="2"/>
  <c r="D1751" i="2"/>
  <c r="C1751" i="2"/>
  <c r="I1750" i="2" a="1"/>
  <c r="I1750" i="2" s="1"/>
  <c r="H1750" i="2"/>
  <c r="G1750" i="2"/>
  <c r="F1750" i="2"/>
  <c r="E1750" i="2"/>
  <c r="D1750" i="2"/>
  <c r="C1750" i="2"/>
  <c r="I1749" i="2" a="1"/>
  <c r="I1749" i="2" s="1"/>
  <c r="H1749" i="2"/>
  <c r="G1749" i="2"/>
  <c r="F1749" i="2"/>
  <c r="E1749" i="2"/>
  <c r="D1749" i="2"/>
  <c r="C1749" i="2"/>
  <c r="I1748" i="2" a="1"/>
  <c r="I1748" i="2" s="1"/>
  <c r="H1748" i="2"/>
  <c r="G1748" i="2"/>
  <c r="F1748" i="2"/>
  <c r="E1748" i="2"/>
  <c r="D1748" i="2"/>
  <c r="C1748" i="2"/>
  <c r="I1747" i="2" a="1"/>
  <c r="I1747" i="2" s="1"/>
  <c r="H1747" i="2"/>
  <c r="G1747" i="2"/>
  <c r="F1747" i="2"/>
  <c r="E1747" i="2"/>
  <c r="D1747" i="2"/>
  <c r="C1747" i="2"/>
  <c r="I1746" i="2"/>
  <c r="I1746" i="2" a="1"/>
  <c r="H1746" i="2"/>
  <c r="G1746" i="2"/>
  <c r="F1746" i="2"/>
  <c r="E1746" i="2"/>
  <c r="D1746" i="2"/>
  <c r="C1746" i="2"/>
  <c r="I1745" i="2" a="1"/>
  <c r="I1745" i="2" s="1"/>
  <c r="H1745" i="2"/>
  <c r="G1745" i="2"/>
  <c r="F1745" i="2"/>
  <c r="E1745" i="2"/>
  <c r="D1745" i="2"/>
  <c r="C1745" i="2"/>
  <c r="I1744" i="2" a="1"/>
  <c r="I1744" i="2" s="1"/>
  <c r="H1744" i="2"/>
  <c r="G1744" i="2"/>
  <c r="F1744" i="2"/>
  <c r="E1744" i="2"/>
  <c r="D1744" i="2"/>
  <c r="C1744" i="2"/>
  <c r="I1743" i="2" a="1"/>
  <c r="I1743" i="2" s="1"/>
  <c r="H1743" i="2"/>
  <c r="G1743" i="2"/>
  <c r="F1743" i="2"/>
  <c r="E1743" i="2"/>
  <c r="D1743" i="2"/>
  <c r="C1743" i="2"/>
  <c r="I1742" i="2" a="1"/>
  <c r="I1742" i="2" s="1"/>
  <c r="H1742" i="2"/>
  <c r="G1742" i="2"/>
  <c r="F1742" i="2"/>
  <c r="E1742" i="2"/>
  <c r="D1742" i="2"/>
  <c r="C1742" i="2"/>
  <c r="I1741" i="2" a="1"/>
  <c r="I1741" i="2" s="1"/>
  <c r="H1741" i="2"/>
  <c r="G1741" i="2"/>
  <c r="F1741" i="2"/>
  <c r="E1741" i="2"/>
  <c r="D1741" i="2"/>
  <c r="C1741" i="2"/>
  <c r="I1740" i="2"/>
  <c r="I1740" i="2" a="1"/>
  <c r="H1740" i="2"/>
  <c r="G1740" i="2"/>
  <c r="F1740" i="2"/>
  <c r="E1740" i="2"/>
  <c r="D1740" i="2"/>
  <c r="C1740" i="2"/>
  <c r="I1739" i="2" a="1"/>
  <c r="I1739" i="2" s="1"/>
  <c r="H1739" i="2"/>
  <c r="G1739" i="2"/>
  <c r="F1739" i="2"/>
  <c r="E1739" i="2"/>
  <c r="D1739" i="2"/>
  <c r="C1739" i="2"/>
  <c r="I1738" i="2" a="1"/>
  <c r="I1738" i="2" s="1"/>
  <c r="H1738" i="2"/>
  <c r="G1738" i="2"/>
  <c r="F1738" i="2"/>
  <c r="E1738" i="2"/>
  <c r="D1738" i="2"/>
  <c r="C1738" i="2"/>
  <c r="I1737" i="2" a="1"/>
  <c r="I1737" i="2" s="1"/>
  <c r="H1737" i="2"/>
  <c r="G1737" i="2"/>
  <c r="F1737" i="2"/>
  <c r="E1737" i="2"/>
  <c r="D1737" i="2"/>
  <c r="C1737" i="2"/>
  <c r="I1736" i="2" a="1"/>
  <c r="I1736" i="2" s="1"/>
  <c r="H1736" i="2"/>
  <c r="G1736" i="2"/>
  <c r="F1736" i="2"/>
  <c r="E1736" i="2"/>
  <c r="D1736" i="2"/>
  <c r="C1736" i="2"/>
  <c r="I1735" i="2" a="1"/>
  <c r="I1735" i="2" s="1"/>
  <c r="H1735" i="2"/>
  <c r="G1735" i="2"/>
  <c r="F1735" i="2"/>
  <c r="E1735" i="2"/>
  <c r="D1735" i="2"/>
  <c r="C1735" i="2"/>
  <c r="I1734" i="2"/>
  <c r="I1734" i="2" a="1"/>
  <c r="H1734" i="2"/>
  <c r="G1734" i="2"/>
  <c r="F1734" i="2"/>
  <c r="E1734" i="2"/>
  <c r="D1734" i="2"/>
  <c r="C1734" i="2"/>
  <c r="I1733" i="2" a="1"/>
  <c r="I1733" i="2" s="1"/>
  <c r="H1733" i="2"/>
  <c r="G1733" i="2"/>
  <c r="F1733" i="2"/>
  <c r="E1733" i="2"/>
  <c r="D1733" i="2"/>
  <c r="C1733" i="2"/>
  <c r="I1732" i="2" a="1"/>
  <c r="I1732" i="2" s="1"/>
  <c r="H1732" i="2"/>
  <c r="G1732" i="2"/>
  <c r="F1732" i="2"/>
  <c r="E1732" i="2"/>
  <c r="D1732" i="2"/>
  <c r="C1732" i="2"/>
  <c r="I1731" i="2" a="1"/>
  <c r="I1731" i="2" s="1"/>
  <c r="H1731" i="2"/>
  <c r="G1731" i="2"/>
  <c r="F1731" i="2"/>
  <c r="E1731" i="2"/>
  <c r="D1731" i="2"/>
  <c r="C1731" i="2"/>
  <c r="I1730" i="2" a="1"/>
  <c r="I1730" i="2" s="1"/>
  <c r="H1730" i="2"/>
  <c r="G1730" i="2"/>
  <c r="F1730" i="2"/>
  <c r="E1730" i="2"/>
  <c r="D1730" i="2"/>
  <c r="C1730" i="2"/>
  <c r="I1729" i="2" a="1"/>
  <c r="I1729" i="2" s="1"/>
  <c r="H1729" i="2"/>
  <c r="G1729" i="2"/>
  <c r="F1729" i="2"/>
  <c r="E1729" i="2"/>
  <c r="D1729" i="2"/>
  <c r="C1729" i="2"/>
  <c r="I1728" i="2"/>
  <c r="I1728" i="2" a="1"/>
  <c r="H1728" i="2"/>
  <c r="G1728" i="2"/>
  <c r="F1728" i="2"/>
  <c r="E1728" i="2"/>
  <c r="D1728" i="2"/>
  <c r="C1728" i="2"/>
  <c r="I1727" i="2" a="1"/>
  <c r="I1727" i="2" s="1"/>
  <c r="H1727" i="2"/>
  <c r="G1727" i="2"/>
  <c r="F1727" i="2"/>
  <c r="E1727" i="2"/>
  <c r="D1727" i="2"/>
  <c r="C1727" i="2"/>
  <c r="I1726" i="2" a="1"/>
  <c r="I1726" i="2" s="1"/>
  <c r="H1726" i="2"/>
  <c r="G1726" i="2"/>
  <c r="F1726" i="2"/>
  <c r="E1726" i="2"/>
  <c r="D1726" i="2"/>
  <c r="C1726" i="2"/>
  <c r="I1725" i="2" a="1"/>
  <c r="I1725" i="2" s="1"/>
  <c r="H1725" i="2"/>
  <c r="G1725" i="2"/>
  <c r="F1725" i="2"/>
  <c r="E1725" i="2"/>
  <c r="D1725" i="2"/>
  <c r="C1725" i="2"/>
  <c r="I1724" i="2" a="1"/>
  <c r="I1724" i="2" s="1"/>
  <c r="H1724" i="2"/>
  <c r="G1724" i="2"/>
  <c r="F1724" i="2"/>
  <c r="E1724" i="2"/>
  <c r="D1724" i="2"/>
  <c r="C1724" i="2"/>
  <c r="I1723" i="2" a="1"/>
  <c r="I1723" i="2" s="1"/>
  <c r="H1723" i="2"/>
  <c r="G1723" i="2"/>
  <c r="F1723" i="2"/>
  <c r="E1723" i="2"/>
  <c r="D1723" i="2"/>
  <c r="C1723" i="2"/>
  <c r="I1722" i="2"/>
  <c r="I1722" i="2" a="1"/>
  <c r="H1722" i="2"/>
  <c r="G1722" i="2"/>
  <c r="F1722" i="2"/>
  <c r="E1722" i="2"/>
  <c r="D1722" i="2"/>
  <c r="C1722" i="2"/>
  <c r="I1721" i="2" a="1"/>
  <c r="I1721" i="2" s="1"/>
  <c r="H1721" i="2"/>
  <c r="G1721" i="2"/>
  <c r="F1721" i="2"/>
  <c r="E1721" i="2"/>
  <c r="D1721" i="2"/>
  <c r="C1721" i="2"/>
  <c r="I1720" i="2" a="1"/>
  <c r="I1720" i="2" s="1"/>
  <c r="H1720" i="2"/>
  <c r="G1720" i="2"/>
  <c r="F1720" i="2"/>
  <c r="E1720" i="2"/>
  <c r="D1720" i="2"/>
  <c r="C1720" i="2"/>
  <c r="I1719" i="2" a="1"/>
  <c r="I1719" i="2" s="1"/>
  <c r="H1719" i="2"/>
  <c r="G1719" i="2"/>
  <c r="F1719" i="2"/>
  <c r="E1719" i="2"/>
  <c r="D1719" i="2"/>
  <c r="C1719" i="2"/>
  <c r="I1718" i="2" a="1"/>
  <c r="I1718" i="2" s="1"/>
  <c r="H1718" i="2"/>
  <c r="G1718" i="2"/>
  <c r="F1718" i="2"/>
  <c r="E1718" i="2"/>
  <c r="D1718" i="2"/>
  <c r="C1718" i="2"/>
  <c r="I1717" i="2" a="1"/>
  <c r="I1717" i="2" s="1"/>
  <c r="H1717" i="2"/>
  <c r="G1717" i="2"/>
  <c r="F1717" i="2"/>
  <c r="E1717" i="2"/>
  <c r="D1717" i="2"/>
  <c r="C1717" i="2"/>
  <c r="I1716" i="2"/>
  <c r="I1716" i="2" a="1"/>
  <c r="H1716" i="2"/>
  <c r="G1716" i="2"/>
  <c r="F1716" i="2"/>
  <c r="E1716" i="2"/>
  <c r="D1716" i="2"/>
  <c r="C1716" i="2"/>
  <c r="I1715" i="2" a="1"/>
  <c r="I1715" i="2" s="1"/>
  <c r="H1715" i="2"/>
  <c r="G1715" i="2"/>
  <c r="F1715" i="2"/>
  <c r="E1715" i="2"/>
  <c r="D1715" i="2"/>
  <c r="C1715" i="2"/>
  <c r="I1714" i="2" a="1"/>
  <c r="I1714" i="2" s="1"/>
  <c r="H1714" i="2"/>
  <c r="G1714" i="2"/>
  <c r="F1714" i="2"/>
  <c r="E1714" i="2"/>
  <c r="D1714" i="2"/>
  <c r="C1714" i="2"/>
  <c r="I1713" i="2" a="1"/>
  <c r="I1713" i="2" s="1"/>
  <c r="H1713" i="2"/>
  <c r="G1713" i="2"/>
  <c r="F1713" i="2"/>
  <c r="E1713" i="2"/>
  <c r="D1713" i="2"/>
  <c r="C1713" i="2"/>
  <c r="I1712" i="2" a="1"/>
  <c r="I1712" i="2" s="1"/>
  <c r="H1712" i="2"/>
  <c r="G1712" i="2"/>
  <c r="F1712" i="2"/>
  <c r="E1712" i="2"/>
  <c r="D1712" i="2"/>
  <c r="C1712" i="2"/>
  <c r="I1711" i="2" a="1"/>
  <c r="I1711" i="2" s="1"/>
  <c r="H1711" i="2"/>
  <c r="G1711" i="2"/>
  <c r="F1711" i="2"/>
  <c r="E1711" i="2"/>
  <c r="D1711" i="2"/>
  <c r="C1711" i="2"/>
  <c r="I1710" i="2"/>
  <c r="I1710" i="2" a="1"/>
  <c r="H1710" i="2"/>
  <c r="G1710" i="2"/>
  <c r="F1710" i="2"/>
  <c r="E1710" i="2"/>
  <c r="D1710" i="2"/>
  <c r="C1710" i="2"/>
  <c r="I1709" i="2" a="1"/>
  <c r="I1709" i="2" s="1"/>
  <c r="H1709" i="2"/>
  <c r="G1709" i="2"/>
  <c r="F1709" i="2"/>
  <c r="E1709" i="2"/>
  <c r="D1709" i="2"/>
  <c r="C1709" i="2"/>
  <c r="I1708" i="2" a="1"/>
  <c r="I1708" i="2" s="1"/>
  <c r="H1708" i="2"/>
  <c r="G1708" i="2"/>
  <c r="F1708" i="2"/>
  <c r="E1708" i="2"/>
  <c r="D1708" i="2"/>
  <c r="C1708" i="2"/>
  <c r="I1707" i="2" a="1"/>
  <c r="I1707" i="2" s="1"/>
  <c r="H1707" i="2"/>
  <c r="G1707" i="2"/>
  <c r="F1707" i="2"/>
  <c r="E1707" i="2"/>
  <c r="D1707" i="2"/>
  <c r="C1707" i="2"/>
  <c r="I1706" i="2" a="1"/>
  <c r="I1706" i="2" s="1"/>
  <c r="H1706" i="2"/>
  <c r="G1706" i="2"/>
  <c r="F1706" i="2"/>
  <c r="E1706" i="2"/>
  <c r="D1706" i="2"/>
  <c r="C1706" i="2"/>
  <c r="I1705" i="2" a="1"/>
  <c r="I1705" i="2" s="1"/>
  <c r="H1705" i="2"/>
  <c r="G1705" i="2"/>
  <c r="F1705" i="2"/>
  <c r="E1705" i="2"/>
  <c r="D1705" i="2"/>
  <c r="C1705" i="2"/>
  <c r="I1704" i="2"/>
  <c r="I1704" i="2" a="1"/>
  <c r="H1704" i="2"/>
  <c r="G1704" i="2"/>
  <c r="F1704" i="2"/>
  <c r="E1704" i="2"/>
  <c r="D1704" i="2"/>
  <c r="C1704" i="2"/>
  <c r="I1703" i="2" a="1"/>
  <c r="I1703" i="2" s="1"/>
  <c r="H1703" i="2"/>
  <c r="G1703" i="2"/>
  <c r="F1703" i="2"/>
  <c r="E1703" i="2"/>
  <c r="D1703" i="2"/>
  <c r="C1703" i="2"/>
  <c r="I1702" i="2" a="1"/>
  <c r="I1702" i="2" s="1"/>
  <c r="H1702" i="2"/>
  <c r="G1702" i="2"/>
  <c r="F1702" i="2"/>
  <c r="E1702" i="2"/>
  <c r="D1702" i="2"/>
  <c r="C1702" i="2"/>
  <c r="I1701" i="2" a="1"/>
  <c r="I1701" i="2" s="1"/>
  <c r="H1701" i="2"/>
  <c r="G1701" i="2"/>
  <c r="F1701" i="2"/>
  <c r="E1701" i="2"/>
  <c r="D1701" i="2"/>
  <c r="C1701" i="2"/>
  <c r="I1700" i="2" a="1"/>
  <c r="I1700" i="2" s="1"/>
  <c r="H1700" i="2"/>
  <c r="G1700" i="2"/>
  <c r="F1700" i="2"/>
  <c r="E1700" i="2"/>
  <c r="D1700" i="2"/>
  <c r="C1700" i="2"/>
  <c r="I1699" i="2" a="1"/>
  <c r="I1699" i="2" s="1"/>
  <c r="H1699" i="2"/>
  <c r="G1699" i="2"/>
  <c r="F1699" i="2"/>
  <c r="E1699" i="2"/>
  <c r="D1699" i="2"/>
  <c r="C1699" i="2"/>
  <c r="I1698" i="2"/>
  <c r="I1698" i="2" a="1"/>
  <c r="H1698" i="2"/>
  <c r="G1698" i="2"/>
  <c r="F1698" i="2"/>
  <c r="E1698" i="2"/>
  <c r="D1698" i="2"/>
  <c r="C1698" i="2"/>
  <c r="I1697" i="2" a="1"/>
  <c r="I1697" i="2" s="1"/>
  <c r="H1697" i="2"/>
  <c r="G1697" i="2"/>
  <c r="F1697" i="2"/>
  <c r="E1697" i="2"/>
  <c r="D1697" i="2"/>
  <c r="C1697" i="2"/>
  <c r="I1696" i="2" a="1"/>
  <c r="I1696" i="2" s="1"/>
  <c r="H1696" i="2"/>
  <c r="G1696" i="2"/>
  <c r="F1696" i="2"/>
  <c r="E1696" i="2"/>
  <c r="D1696" i="2"/>
  <c r="C1696" i="2"/>
  <c r="I1695" i="2" a="1"/>
  <c r="I1695" i="2" s="1"/>
  <c r="H1695" i="2"/>
  <c r="G1695" i="2"/>
  <c r="F1695" i="2"/>
  <c r="E1695" i="2"/>
  <c r="D1695" i="2"/>
  <c r="C1695" i="2"/>
  <c r="I1694" i="2" a="1"/>
  <c r="I1694" i="2" s="1"/>
  <c r="H1694" i="2"/>
  <c r="G1694" i="2"/>
  <c r="F1694" i="2"/>
  <c r="E1694" i="2"/>
  <c r="D1694" i="2"/>
  <c r="C1694" i="2"/>
  <c r="I1693" i="2" a="1"/>
  <c r="I1693" i="2" s="1"/>
  <c r="H1693" i="2"/>
  <c r="G1693" i="2"/>
  <c r="F1693" i="2"/>
  <c r="E1693" i="2"/>
  <c r="D1693" i="2"/>
  <c r="C1693" i="2"/>
  <c r="I1692" i="2"/>
  <c r="I1692" i="2" a="1"/>
  <c r="H1692" i="2"/>
  <c r="G1692" i="2"/>
  <c r="F1692" i="2"/>
  <c r="E1692" i="2"/>
  <c r="D1692" i="2"/>
  <c r="C1692" i="2"/>
  <c r="I1691" i="2" a="1"/>
  <c r="I1691" i="2" s="1"/>
  <c r="H1691" i="2"/>
  <c r="G1691" i="2"/>
  <c r="F1691" i="2"/>
  <c r="E1691" i="2"/>
  <c r="D1691" i="2"/>
  <c r="C1691" i="2"/>
  <c r="I1690" i="2" a="1"/>
  <c r="I1690" i="2" s="1"/>
  <c r="H1690" i="2"/>
  <c r="G1690" i="2"/>
  <c r="F1690" i="2"/>
  <c r="E1690" i="2"/>
  <c r="D1690" i="2"/>
  <c r="C1690" i="2"/>
  <c r="I1689" i="2" a="1"/>
  <c r="I1689" i="2" s="1"/>
  <c r="H1689" i="2"/>
  <c r="G1689" i="2"/>
  <c r="F1689" i="2"/>
  <c r="E1689" i="2"/>
  <c r="D1689" i="2"/>
  <c r="C1689" i="2"/>
  <c r="I1688" i="2" a="1"/>
  <c r="I1688" i="2" s="1"/>
  <c r="H1688" i="2"/>
  <c r="G1688" i="2"/>
  <c r="F1688" i="2"/>
  <c r="E1688" i="2"/>
  <c r="D1688" i="2"/>
  <c r="C1688" i="2"/>
  <c r="I1687" i="2" a="1"/>
  <c r="I1687" i="2" s="1"/>
  <c r="H1687" i="2"/>
  <c r="G1687" i="2"/>
  <c r="F1687" i="2"/>
  <c r="E1687" i="2"/>
  <c r="D1687" i="2"/>
  <c r="C1687" i="2"/>
  <c r="I1686" i="2"/>
  <c r="I1686" i="2" a="1"/>
  <c r="H1686" i="2"/>
  <c r="G1686" i="2"/>
  <c r="F1686" i="2"/>
  <c r="E1686" i="2"/>
  <c r="D1686" i="2"/>
  <c r="C1686" i="2"/>
  <c r="I1685" i="2" a="1"/>
  <c r="I1685" i="2" s="1"/>
  <c r="H1685" i="2"/>
  <c r="G1685" i="2"/>
  <c r="F1685" i="2"/>
  <c r="E1685" i="2"/>
  <c r="D1685" i="2"/>
  <c r="C1685" i="2"/>
  <c r="I1684" i="2" a="1"/>
  <c r="I1684" i="2" s="1"/>
  <c r="H1684" i="2"/>
  <c r="G1684" i="2"/>
  <c r="F1684" i="2"/>
  <c r="E1684" i="2"/>
  <c r="D1684" i="2"/>
  <c r="C1684" i="2"/>
  <c r="I1683" i="2" a="1"/>
  <c r="I1683" i="2" s="1"/>
  <c r="H1683" i="2"/>
  <c r="G1683" i="2"/>
  <c r="F1683" i="2"/>
  <c r="E1683" i="2"/>
  <c r="D1683" i="2"/>
  <c r="C1683" i="2"/>
  <c r="I1682" i="2" a="1"/>
  <c r="I1682" i="2" s="1"/>
  <c r="H1682" i="2"/>
  <c r="G1682" i="2"/>
  <c r="F1682" i="2"/>
  <c r="E1682" i="2"/>
  <c r="D1682" i="2"/>
  <c r="C1682" i="2"/>
  <c r="I1681" i="2" a="1"/>
  <c r="I1681" i="2" s="1"/>
  <c r="H1681" i="2"/>
  <c r="G1681" i="2"/>
  <c r="F1681" i="2"/>
  <c r="E1681" i="2"/>
  <c r="D1681" i="2"/>
  <c r="C1681" i="2"/>
  <c r="I1680" i="2"/>
  <c r="I1680" i="2" a="1"/>
  <c r="H1680" i="2"/>
  <c r="G1680" i="2"/>
  <c r="F1680" i="2"/>
  <c r="E1680" i="2"/>
  <c r="D1680" i="2"/>
  <c r="C1680" i="2"/>
  <c r="I1679" i="2" a="1"/>
  <c r="I1679" i="2" s="1"/>
  <c r="H1679" i="2"/>
  <c r="G1679" i="2"/>
  <c r="F1679" i="2"/>
  <c r="E1679" i="2"/>
  <c r="D1679" i="2"/>
  <c r="C1679" i="2"/>
  <c r="I1678" i="2" a="1"/>
  <c r="I1678" i="2" s="1"/>
  <c r="H1678" i="2"/>
  <c r="G1678" i="2"/>
  <c r="F1678" i="2"/>
  <c r="E1678" i="2"/>
  <c r="D1678" i="2"/>
  <c r="C1678" i="2"/>
  <c r="I1677" i="2" a="1"/>
  <c r="I1677" i="2" s="1"/>
  <c r="H1677" i="2"/>
  <c r="G1677" i="2"/>
  <c r="F1677" i="2"/>
  <c r="E1677" i="2"/>
  <c r="D1677" i="2"/>
  <c r="C1677" i="2"/>
  <c r="I1676" i="2" a="1"/>
  <c r="I1676" i="2" s="1"/>
  <c r="H1676" i="2"/>
  <c r="G1676" i="2"/>
  <c r="F1676" i="2"/>
  <c r="E1676" i="2"/>
  <c r="D1676" i="2"/>
  <c r="C1676" i="2"/>
  <c r="I1675" i="2" a="1"/>
  <c r="I1675" i="2" s="1"/>
  <c r="H1675" i="2"/>
  <c r="G1675" i="2"/>
  <c r="F1675" i="2"/>
  <c r="E1675" i="2"/>
  <c r="D1675" i="2"/>
  <c r="C1675" i="2"/>
  <c r="I1674" i="2" a="1"/>
  <c r="I1674" i="2" s="1"/>
  <c r="H1674" i="2"/>
  <c r="G1674" i="2"/>
  <c r="F1674" i="2"/>
  <c r="E1674" i="2"/>
  <c r="D1674" i="2"/>
  <c r="C1674" i="2"/>
  <c r="I1673" i="2" a="1"/>
  <c r="I1673" i="2" s="1"/>
  <c r="H1673" i="2"/>
  <c r="G1673" i="2"/>
  <c r="F1673" i="2"/>
  <c r="E1673" i="2"/>
  <c r="D1673" i="2"/>
  <c r="C1673" i="2"/>
  <c r="I1672" i="2" a="1"/>
  <c r="I1672" i="2" s="1"/>
  <c r="H1672" i="2"/>
  <c r="G1672" i="2"/>
  <c r="F1672" i="2"/>
  <c r="E1672" i="2"/>
  <c r="D1672" i="2"/>
  <c r="C1672" i="2"/>
  <c r="I1671" i="2" a="1"/>
  <c r="I1671" i="2" s="1"/>
  <c r="H1671" i="2"/>
  <c r="G1671" i="2"/>
  <c r="F1671" i="2"/>
  <c r="E1671" i="2"/>
  <c r="D1671" i="2"/>
  <c r="C1671" i="2"/>
  <c r="I1670" i="2" a="1"/>
  <c r="I1670" i="2" s="1"/>
  <c r="H1670" i="2"/>
  <c r="G1670" i="2"/>
  <c r="F1670" i="2"/>
  <c r="E1670" i="2"/>
  <c r="D1670" i="2"/>
  <c r="C1670" i="2"/>
  <c r="I1669" i="2" a="1"/>
  <c r="I1669" i="2" s="1"/>
  <c r="H1669" i="2"/>
  <c r="G1669" i="2"/>
  <c r="F1669" i="2"/>
  <c r="E1669" i="2"/>
  <c r="D1669" i="2"/>
  <c r="C1669" i="2"/>
  <c r="I1668" i="2" a="1"/>
  <c r="I1668" i="2" s="1"/>
  <c r="H1668" i="2"/>
  <c r="G1668" i="2"/>
  <c r="F1668" i="2"/>
  <c r="E1668" i="2"/>
  <c r="D1668" i="2"/>
  <c r="C1668" i="2"/>
  <c r="I1667" i="2" a="1"/>
  <c r="I1667" i="2" s="1"/>
  <c r="H1667" i="2"/>
  <c r="G1667" i="2"/>
  <c r="F1667" i="2"/>
  <c r="E1667" i="2"/>
  <c r="D1667" i="2"/>
  <c r="C1667" i="2"/>
  <c r="I1666" i="2" a="1"/>
  <c r="I1666" i="2" s="1"/>
  <c r="H1666" i="2"/>
  <c r="G1666" i="2"/>
  <c r="F1666" i="2"/>
  <c r="E1666" i="2"/>
  <c r="D1666" i="2"/>
  <c r="C1666" i="2"/>
  <c r="I1665" i="2" a="1"/>
  <c r="I1665" i="2" s="1"/>
  <c r="H1665" i="2"/>
  <c r="G1665" i="2"/>
  <c r="F1665" i="2"/>
  <c r="E1665" i="2"/>
  <c r="D1665" i="2"/>
  <c r="C1665" i="2"/>
  <c r="I1664" i="2" a="1"/>
  <c r="I1664" i="2" s="1"/>
  <c r="H1664" i="2"/>
  <c r="G1664" i="2"/>
  <c r="F1664" i="2"/>
  <c r="E1664" i="2"/>
  <c r="D1664" i="2"/>
  <c r="C1664" i="2"/>
  <c r="I1663" i="2" a="1"/>
  <c r="I1663" i="2" s="1"/>
  <c r="H1663" i="2"/>
  <c r="G1663" i="2"/>
  <c r="F1663" i="2"/>
  <c r="E1663" i="2"/>
  <c r="D1663" i="2"/>
  <c r="C1663" i="2"/>
  <c r="I1662" i="2" a="1"/>
  <c r="I1662" i="2" s="1"/>
  <c r="H1662" i="2"/>
  <c r="G1662" i="2"/>
  <c r="F1662" i="2"/>
  <c r="E1662" i="2"/>
  <c r="D1662" i="2"/>
  <c r="C1662" i="2"/>
  <c r="I1661" i="2" a="1"/>
  <c r="I1661" i="2" s="1"/>
  <c r="H1661" i="2"/>
  <c r="G1661" i="2"/>
  <c r="F1661" i="2"/>
  <c r="E1661" i="2"/>
  <c r="D1661" i="2"/>
  <c r="C1661" i="2"/>
  <c r="I1660" i="2" a="1"/>
  <c r="I1660" i="2" s="1"/>
  <c r="H1660" i="2"/>
  <c r="G1660" i="2"/>
  <c r="F1660" i="2"/>
  <c r="E1660" i="2"/>
  <c r="D1660" i="2"/>
  <c r="C1660" i="2"/>
  <c r="I1659" i="2" a="1"/>
  <c r="I1659" i="2" s="1"/>
  <c r="H1659" i="2"/>
  <c r="G1659" i="2"/>
  <c r="F1659" i="2"/>
  <c r="E1659" i="2"/>
  <c r="D1659" i="2"/>
  <c r="C1659" i="2"/>
  <c r="I1658" i="2" a="1"/>
  <c r="I1658" i="2" s="1"/>
  <c r="H1658" i="2"/>
  <c r="G1658" i="2"/>
  <c r="F1658" i="2"/>
  <c r="E1658" i="2"/>
  <c r="D1658" i="2"/>
  <c r="C1658" i="2"/>
  <c r="I1657" i="2" a="1"/>
  <c r="I1657" i="2" s="1"/>
  <c r="H1657" i="2"/>
  <c r="G1657" i="2"/>
  <c r="F1657" i="2"/>
  <c r="E1657" i="2"/>
  <c r="D1657" i="2"/>
  <c r="C1657" i="2"/>
  <c r="I1656" i="2" a="1"/>
  <c r="I1656" i="2" s="1"/>
  <c r="H1656" i="2"/>
  <c r="G1656" i="2"/>
  <c r="F1656" i="2"/>
  <c r="E1656" i="2"/>
  <c r="D1656" i="2"/>
  <c r="C1656" i="2"/>
  <c r="I1655" i="2" a="1"/>
  <c r="I1655" i="2" s="1"/>
  <c r="H1655" i="2"/>
  <c r="G1655" i="2"/>
  <c r="F1655" i="2"/>
  <c r="E1655" i="2"/>
  <c r="D1655" i="2"/>
  <c r="C1655" i="2"/>
  <c r="I1654" i="2" a="1"/>
  <c r="I1654" i="2" s="1"/>
  <c r="H1654" i="2"/>
  <c r="G1654" i="2"/>
  <c r="F1654" i="2"/>
  <c r="E1654" i="2"/>
  <c r="D1654" i="2"/>
  <c r="C1654" i="2"/>
  <c r="I1653" i="2" a="1"/>
  <c r="I1653" i="2" s="1"/>
  <c r="H1653" i="2"/>
  <c r="G1653" i="2"/>
  <c r="F1653" i="2"/>
  <c r="E1653" i="2"/>
  <c r="D1653" i="2"/>
  <c r="C1653" i="2"/>
  <c r="I1652" i="2" a="1"/>
  <c r="I1652" i="2" s="1"/>
  <c r="H1652" i="2"/>
  <c r="G1652" i="2"/>
  <c r="F1652" i="2"/>
  <c r="E1652" i="2"/>
  <c r="D1652" i="2"/>
  <c r="C1652" i="2"/>
  <c r="I1651" i="2" a="1"/>
  <c r="I1651" i="2" s="1"/>
  <c r="H1651" i="2"/>
  <c r="G1651" i="2"/>
  <c r="F1651" i="2"/>
  <c r="E1651" i="2"/>
  <c r="D1651" i="2"/>
  <c r="C1651" i="2"/>
  <c r="I1650" i="2" a="1"/>
  <c r="I1650" i="2" s="1"/>
  <c r="H1650" i="2"/>
  <c r="G1650" i="2"/>
  <c r="F1650" i="2"/>
  <c r="E1650" i="2"/>
  <c r="D1650" i="2"/>
  <c r="C1650" i="2"/>
  <c r="I1649" i="2" a="1"/>
  <c r="I1649" i="2" s="1"/>
  <c r="H1649" i="2"/>
  <c r="G1649" i="2"/>
  <c r="F1649" i="2"/>
  <c r="E1649" i="2"/>
  <c r="D1649" i="2"/>
  <c r="C1649" i="2"/>
  <c r="I1648" i="2" a="1"/>
  <c r="I1648" i="2" s="1"/>
  <c r="H1648" i="2"/>
  <c r="G1648" i="2"/>
  <c r="F1648" i="2"/>
  <c r="E1648" i="2"/>
  <c r="D1648" i="2"/>
  <c r="C1648" i="2"/>
  <c r="I1647" i="2" a="1"/>
  <c r="I1647" i="2" s="1"/>
  <c r="H1647" i="2"/>
  <c r="G1647" i="2"/>
  <c r="F1647" i="2"/>
  <c r="E1647" i="2"/>
  <c r="D1647" i="2"/>
  <c r="C1647" i="2"/>
  <c r="I1646" i="2" a="1"/>
  <c r="I1646" i="2" s="1"/>
  <c r="H1646" i="2"/>
  <c r="G1646" i="2"/>
  <c r="F1646" i="2"/>
  <c r="E1646" i="2"/>
  <c r="D1646" i="2"/>
  <c r="C1646" i="2"/>
  <c r="I1645" i="2" a="1"/>
  <c r="I1645" i="2" s="1"/>
  <c r="H1645" i="2"/>
  <c r="G1645" i="2"/>
  <c r="F1645" i="2"/>
  <c r="E1645" i="2"/>
  <c r="D1645" i="2"/>
  <c r="C1645" i="2"/>
  <c r="I1644" i="2"/>
  <c r="I1644" i="2" a="1"/>
  <c r="H1644" i="2"/>
  <c r="G1644" i="2"/>
  <c r="F1644" i="2"/>
  <c r="E1644" i="2"/>
  <c r="D1644" i="2"/>
  <c r="C1644" i="2"/>
  <c r="I1643" i="2" a="1"/>
  <c r="I1643" i="2" s="1"/>
  <c r="H1643" i="2"/>
  <c r="G1643" i="2"/>
  <c r="F1643" i="2"/>
  <c r="E1643" i="2"/>
  <c r="D1643" i="2"/>
  <c r="C1643" i="2"/>
  <c r="I1642" i="2" a="1"/>
  <c r="I1642" i="2" s="1"/>
  <c r="H1642" i="2"/>
  <c r="G1642" i="2"/>
  <c r="F1642" i="2"/>
  <c r="E1642" i="2"/>
  <c r="D1642" i="2"/>
  <c r="C1642" i="2"/>
  <c r="I1641" i="2" a="1"/>
  <c r="I1641" i="2" s="1"/>
  <c r="H1641" i="2"/>
  <c r="G1641" i="2"/>
  <c r="F1641" i="2"/>
  <c r="E1641" i="2"/>
  <c r="D1641" i="2"/>
  <c r="C1641" i="2"/>
  <c r="I1640" i="2" a="1"/>
  <c r="I1640" i="2" s="1"/>
  <c r="H1640" i="2"/>
  <c r="G1640" i="2"/>
  <c r="F1640" i="2"/>
  <c r="E1640" i="2"/>
  <c r="D1640" i="2"/>
  <c r="C1640" i="2"/>
  <c r="I1639" i="2" a="1"/>
  <c r="I1639" i="2" s="1"/>
  <c r="H1639" i="2"/>
  <c r="G1639" i="2"/>
  <c r="F1639" i="2"/>
  <c r="E1639" i="2"/>
  <c r="D1639" i="2"/>
  <c r="C1639" i="2"/>
  <c r="I1638" i="2" a="1"/>
  <c r="I1638" i="2" s="1"/>
  <c r="H1638" i="2"/>
  <c r="G1638" i="2"/>
  <c r="F1638" i="2"/>
  <c r="E1638" i="2"/>
  <c r="D1638" i="2"/>
  <c r="C1638" i="2"/>
  <c r="I1637" i="2" a="1"/>
  <c r="I1637" i="2" s="1"/>
  <c r="H1637" i="2"/>
  <c r="G1637" i="2"/>
  <c r="F1637" i="2"/>
  <c r="E1637" i="2"/>
  <c r="D1637" i="2"/>
  <c r="C1637" i="2"/>
  <c r="I1636" i="2" a="1"/>
  <c r="I1636" i="2" s="1"/>
  <c r="H1636" i="2"/>
  <c r="G1636" i="2"/>
  <c r="F1636" i="2"/>
  <c r="E1636" i="2"/>
  <c r="D1636" i="2"/>
  <c r="C1636" i="2"/>
  <c r="I1635" i="2" a="1"/>
  <c r="I1635" i="2" s="1"/>
  <c r="H1635" i="2"/>
  <c r="G1635" i="2"/>
  <c r="F1635" i="2"/>
  <c r="E1635" i="2"/>
  <c r="D1635" i="2"/>
  <c r="C1635" i="2"/>
  <c r="I1634" i="2" a="1"/>
  <c r="I1634" i="2" s="1"/>
  <c r="H1634" i="2"/>
  <c r="G1634" i="2"/>
  <c r="F1634" i="2"/>
  <c r="E1634" i="2"/>
  <c r="D1634" i="2"/>
  <c r="C1634" i="2"/>
  <c r="I1633" i="2" a="1"/>
  <c r="I1633" i="2" s="1"/>
  <c r="H1633" i="2"/>
  <c r="G1633" i="2"/>
  <c r="F1633" i="2"/>
  <c r="E1633" i="2"/>
  <c r="D1633" i="2"/>
  <c r="C1633" i="2"/>
  <c r="I1632" i="2" a="1"/>
  <c r="I1632" i="2" s="1"/>
  <c r="H1632" i="2"/>
  <c r="G1632" i="2"/>
  <c r="F1632" i="2"/>
  <c r="E1632" i="2"/>
  <c r="D1632" i="2"/>
  <c r="C1632" i="2"/>
  <c r="I1631" i="2" a="1"/>
  <c r="I1631" i="2" s="1"/>
  <c r="H1631" i="2"/>
  <c r="G1631" i="2"/>
  <c r="F1631" i="2"/>
  <c r="E1631" i="2"/>
  <c r="D1631" i="2"/>
  <c r="C1631" i="2"/>
  <c r="I1630" i="2" a="1"/>
  <c r="I1630" i="2" s="1"/>
  <c r="H1630" i="2"/>
  <c r="G1630" i="2"/>
  <c r="F1630" i="2"/>
  <c r="E1630" i="2"/>
  <c r="D1630" i="2"/>
  <c r="C1630" i="2"/>
  <c r="I1629" i="2" a="1"/>
  <c r="I1629" i="2" s="1"/>
  <c r="H1629" i="2"/>
  <c r="G1629" i="2"/>
  <c r="F1629" i="2"/>
  <c r="E1629" i="2"/>
  <c r="D1629" i="2"/>
  <c r="C1629" i="2"/>
  <c r="I1628" i="2" a="1"/>
  <c r="I1628" i="2" s="1"/>
  <c r="H1628" i="2"/>
  <c r="G1628" i="2"/>
  <c r="F1628" i="2"/>
  <c r="E1628" i="2"/>
  <c r="D1628" i="2"/>
  <c r="C1628" i="2"/>
  <c r="I1627" i="2" a="1"/>
  <c r="I1627" i="2" s="1"/>
  <c r="H1627" i="2"/>
  <c r="G1627" i="2"/>
  <c r="F1627" i="2"/>
  <c r="E1627" i="2"/>
  <c r="D1627" i="2"/>
  <c r="C1627" i="2"/>
  <c r="I1626" i="2" a="1"/>
  <c r="I1626" i="2" s="1"/>
  <c r="H1626" i="2"/>
  <c r="G1626" i="2"/>
  <c r="F1626" i="2"/>
  <c r="E1626" i="2"/>
  <c r="D1626" i="2"/>
  <c r="C1626" i="2"/>
  <c r="I1625" i="2" a="1"/>
  <c r="I1625" i="2" s="1"/>
  <c r="H1625" i="2"/>
  <c r="G1625" i="2"/>
  <c r="F1625" i="2"/>
  <c r="E1625" i="2"/>
  <c r="D1625" i="2"/>
  <c r="C1625" i="2"/>
  <c r="I1624" i="2"/>
  <c r="I1624" i="2" a="1"/>
  <c r="H1624" i="2"/>
  <c r="G1624" i="2"/>
  <c r="F1624" i="2"/>
  <c r="E1624" i="2"/>
  <c r="D1624" i="2"/>
  <c r="C1624" i="2"/>
  <c r="I1623" i="2"/>
  <c r="I1623" i="2" a="1"/>
  <c r="H1623" i="2"/>
  <c r="G1623" i="2"/>
  <c r="F1623" i="2"/>
  <c r="E1623" i="2"/>
  <c r="D1623" i="2"/>
  <c r="C1623" i="2"/>
  <c r="I1622" i="2"/>
  <c r="I1622" i="2" a="1"/>
  <c r="H1622" i="2"/>
  <c r="G1622" i="2"/>
  <c r="F1622" i="2"/>
  <c r="E1622" i="2"/>
  <c r="D1622" i="2"/>
  <c r="C1622" i="2"/>
  <c r="I1621" i="2" a="1"/>
  <c r="I1621" i="2" s="1"/>
  <c r="H1621" i="2"/>
  <c r="G1621" i="2"/>
  <c r="F1621" i="2"/>
  <c r="E1621" i="2"/>
  <c r="D1621" i="2"/>
  <c r="C1621" i="2"/>
  <c r="I1620" i="2" a="1"/>
  <c r="I1620" i="2" s="1"/>
  <c r="H1620" i="2"/>
  <c r="G1620" i="2"/>
  <c r="F1620" i="2"/>
  <c r="E1620" i="2"/>
  <c r="D1620" i="2"/>
  <c r="C1620" i="2"/>
  <c r="I1619" i="2" a="1"/>
  <c r="I1619" i="2" s="1"/>
  <c r="H1619" i="2"/>
  <c r="G1619" i="2"/>
  <c r="F1619" i="2"/>
  <c r="E1619" i="2"/>
  <c r="D1619" i="2"/>
  <c r="C1619" i="2"/>
  <c r="I1618" i="2"/>
  <c r="I1618" i="2" a="1"/>
  <c r="H1618" i="2"/>
  <c r="G1618" i="2"/>
  <c r="F1618" i="2"/>
  <c r="E1618" i="2"/>
  <c r="D1618" i="2"/>
  <c r="C1618" i="2"/>
  <c r="I1617" i="2"/>
  <c r="I1617" i="2" a="1"/>
  <c r="H1617" i="2"/>
  <c r="G1617" i="2"/>
  <c r="F1617" i="2"/>
  <c r="E1617" i="2"/>
  <c r="D1617" i="2"/>
  <c r="C1617" i="2"/>
  <c r="I1616" i="2"/>
  <c r="I1616" i="2" a="1"/>
  <c r="H1616" i="2"/>
  <c r="G1616" i="2"/>
  <c r="F1616" i="2"/>
  <c r="E1616" i="2"/>
  <c r="D1616" i="2"/>
  <c r="C1616" i="2"/>
  <c r="I1615" i="2" a="1"/>
  <c r="I1615" i="2" s="1"/>
  <c r="H1615" i="2"/>
  <c r="G1615" i="2"/>
  <c r="F1615" i="2"/>
  <c r="E1615" i="2"/>
  <c r="D1615" i="2"/>
  <c r="C1615" i="2"/>
  <c r="I1614" i="2" a="1"/>
  <c r="I1614" i="2" s="1"/>
  <c r="H1614" i="2"/>
  <c r="G1614" i="2"/>
  <c r="F1614" i="2"/>
  <c r="E1614" i="2"/>
  <c r="D1614" i="2"/>
  <c r="C1614" i="2"/>
  <c r="I1613" i="2" a="1"/>
  <c r="I1613" i="2" s="1"/>
  <c r="H1613" i="2"/>
  <c r="G1613" i="2"/>
  <c r="F1613" i="2"/>
  <c r="E1613" i="2"/>
  <c r="D1613" i="2"/>
  <c r="C1613" i="2"/>
  <c r="I1612" i="2"/>
  <c r="I1612" i="2" a="1"/>
  <c r="H1612" i="2"/>
  <c r="G1612" i="2"/>
  <c r="F1612" i="2"/>
  <c r="E1612" i="2"/>
  <c r="D1612" i="2"/>
  <c r="C1612" i="2"/>
  <c r="I1611" i="2"/>
  <c r="I1611" i="2" a="1"/>
  <c r="H1611" i="2"/>
  <c r="G1611" i="2"/>
  <c r="F1611" i="2"/>
  <c r="E1611" i="2"/>
  <c r="D1611" i="2"/>
  <c r="C1611" i="2"/>
  <c r="I1610" i="2"/>
  <c r="I1610" i="2" a="1"/>
  <c r="H1610" i="2"/>
  <c r="G1610" i="2"/>
  <c r="F1610" i="2"/>
  <c r="E1610" i="2"/>
  <c r="D1610" i="2"/>
  <c r="C1610" i="2"/>
  <c r="I1609" i="2" a="1"/>
  <c r="I1609" i="2" s="1"/>
  <c r="H1609" i="2"/>
  <c r="G1609" i="2"/>
  <c r="F1609" i="2"/>
  <c r="E1609" i="2"/>
  <c r="D1609" i="2"/>
  <c r="C1609" i="2"/>
  <c r="I1608" i="2" a="1"/>
  <c r="I1608" i="2" s="1"/>
  <c r="H1608" i="2"/>
  <c r="G1608" i="2"/>
  <c r="F1608" i="2"/>
  <c r="E1608" i="2"/>
  <c r="D1608" i="2"/>
  <c r="C1608" i="2"/>
  <c r="I1607" i="2" a="1"/>
  <c r="I1607" i="2" s="1"/>
  <c r="H1607" i="2"/>
  <c r="G1607" i="2"/>
  <c r="F1607" i="2"/>
  <c r="E1607" i="2"/>
  <c r="D1607" i="2"/>
  <c r="C1607" i="2"/>
  <c r="I1606" i="2"/>
  <c r="I1606" i="2" a="1"/>
  <c r="H1606" i="2"/>
  <c r="G1606" i="2"/>
  <c r="F1606" i="2"/>
  <c r="E1606" i="2"/>
  <c r="D1606" i="2"/>
  <c r="C1606" i="2"/>
  <c r="I1605" i="2"/>
  <c r="I1605" i="2" a="1"/>
  <c r="H1605" i="2"/>
  <c r="G1605" i="2"/>
  <c r="F1605" i="2"/>
  <c r="E1605" i="2"/>
  <c r="D1605" i="2"/>
  <c r="C1605" i="2"/>
  <c r="I1604" i="2"/>
  <c r="I1604" i="2" a="1"/>
  <c r="H1604" i="2"/>
  <c r="G1604" i="2"/>
  <c r="F1604" i="2"/>
  <c r="E1604" i="2"/>
  <c r="D1604" i="2"/>
  <c r="C1604" i="2"/>
  <c r="I1603" i="2" a="1"/>
  <c r="I1603" i="2" s="1"/>
  <c r="H1603" i="2"/>
  <c r="G1603" i="2"/>
  <c r="F1603" i="2"/>
  <c r="E1603" i="2"/>
  <c r="D1603" i="2"/>
  <c r="C1603" i="2"/>
  <c r="I1602" i="2" a="1"/>
  <c r="I1602" i="2" s="1"/>
  <c r="H1602" i="2"/>
  <c r="G1602" i="2"/>
  <c r="F1602" i="2"/>
  <c r="E1602" i="2"/>
  <c r="D1602" i="2"/>
  <c r="C1602" i="2"/>
  <c r="I1601" i="2" a="1"/>
  <c r="I1601" i="2" s="1"/>
  <c r="H1601" i="2"/>
  <c r="G1601" i="2"/>
  <c r="F1601" i="2"/>
  <c r="E1601" i="2"/>
  <c r="D1601" i="2"/>
  <c r="C1601" i="2"/>
  <c r="I1600" i="2"/>
  <c r="I1600" i="2" a="1"/>
  <c r="H1600" i="2"/>
  <c r="G1600" i="2"/>
  <c r="F1600" i="2"/>
  <c r="E1600" i="2"/>
  <c r="D1600" i="2"/>
  <c r="C1600" i="2"/>
  <c r="I1599" i="2"/>
  <c r="I1599" i="2" a="1"/>
  <c r="H1599" i="2"/>
  <c r="G1599" i="2"/>
  <c r="F1599" i="2"/>
  <c r="E1599" i="2"/>
  <c r="D1599" i="2"/>
  <c r="C1599" i="2"/>
  <c r="I1598" i="2"/>
  <c r="I1598" i="2" a="1"/>
  <c r="H1598" i="2"/>
  <c r="G1598" i="2"/>
  <c r="F1598" i="2"/>
  <c r="E1598" i="2"/>
  <c r="D1598" i="2"/>
  <c r="C1598" i="2"/>
  <c r="I1597" i="2" a="1"/>
  <c r="I1597" i="2" s="1"/>
  <c r="H1597" i="2"/>
  <c r="G1597" i="2"/>
  <c r="F1597" i="2"/>
  <c r="E1597" i="2"/>
  <c r="D1597" i="2"/>
  <c r="C1597" i="2"/>
  <c r="I1596" i="2" a="1"/>
  <c r="I1596" i="2" s="1"/>
  <c r="H1596" i="2"/>
  <c r="G1596" i="2"/>
  <c r="F1596" i="2"/>
  <c r="E1596" i="2"/>
  <c r="D1596" i="2"/>
  <c r="C1596" i="2"/>
  <c r="I1595" i="2" a="1"/>
  <c r="I1595" i="2" s="1"/>
  <c r="H1595" i="2"/>
  <c r="G1595" i="2"/>
  <c r="F1595" i="2"/>
  <c r="E1595" i="2"/>
  <c r="D1595" i="2"/>
  <c r="C1595" i="2"/>
  <c r="I1594" i="2"/>
  <c r="I1594" i="2" a="1"/>
  <c r="H1594" i="2"/>
  <c r="G1594" i="2"/>
  <c r="F1594" i="2"/>
  <c r="E1594" i="2"/>
  <c r="D1594" i="2"/>
  <c r="C1594" i="2"/>
  <c r="I1593" i="2"/>
  <c r="I1593" i="2" a="1"/>
  <c r="H1593" i="2"/>
  <c r="G1593" i="2"/>
  <c r="F1593" i="2"/>
  <c r="E1593" i="2"/>
  <c r="D1593" i="2"/>
  <c r="C1593" i="2"/>
  <c r="I1592" i="2"/>
  <c r="I1592" i="2" a="1"/>
  <c r="H1592" i="2"/>
  <c r="G1592" i="2"/>
  <c r="F1592" i="2"/>
  <c r="E1592" i="2"/>
  <c r="D1592" i="2"/>
  <c r="C1592" i="2"/>
  <c r="I1591" i="2" a="1"/>
  <c r="I1591" i="2" s="1"/>
  <c r="H1591" i="2"/>
  <c r="G1591" i="2"/>
  <c r="F1591" i="2"/>
  <c r="E1591" i="2"/>
  <c r="D1591" i="2"/>
  <c r="C1591" i="2"/>
  <c r="I1590" i="2" a="1"/>
  <c r="I1590" i="2" s="1"/>
  <c r="H1590" i="2"/>
  <c r="G1590" i="2"/>
  <c r="F1590" i="2"/>
  <c r="E1590" i="2"/>
  <c r="D1590" i="2"/>
  <c r="C1590" i="2"/>
  <c r="I1589" i="2" a="1"/>
  <c r="I1589" i="2" s="1"/>
  <c r="H1589" i="2"/>
  <c r="G1589" i="2"/>
  <c r="F1589" i="2"/>
  <c r="E1589" i="2"/>
  <c r="D1589" i="2"/>
  <c r="C1589" i="2"/>
  <c r="I1588" i="2"/>
  <c r="I1588" i="2" a="1"/>
  <c r="H1588" i="2"/>
  <c r="G1588" i="2"/>
  <c r="F1588" i="2"/>
  <c r="E1588" i="2"/>
  <c r="D1588" i="2"/>
  <c r="C1588" i="2"/>
  <c r="I1587" i="2"/>
  <c r="I1587" i="2" a="1"/>
  <c r="H1587" i="2"/>
  <c r="G1587" i="2"/>
  <c r="F1587" i="2"/>
  <c r="E1587" i="2"/>
  <c r="D1587" i="2"/>
  <c r="C1587" i="2"/>
  <c r="I1586" i="2"/>
  <c r="I1586" i="2" a="1"/>
  <c r="H1586" i="2"/>
  <c r="G1586" i="2"/>
  <c r="F1586" i="2"/>
  <c r="E1586" i="2"/>
  <c r="D1586" i="2"/>
  <c r="C1586" i="2"/>
  <c r="I1585" i="2" a="1"/>
  <c r="I1585" i="2" s="1"/>
  <c r="H1585" i="2"/>
  <c r="G1585" i="2"/>
  <c r="F1585" i="2"/>
  <c r="E1585" i="2"/>
  <c r="D1585" i="2"/>
  <c r="C1585" i="2"/>
  <c r="I1584" i="2" a="1"/>
  <c r="I1584" i="2" s="1"/>
  <c r="H1584" i="2"/>
  <c r="G1584" i="2"/>
  <c r="F1584" i="2"/>
  <c r="E1584" i="2"/>
  <c r="D1584" i="2"/>
  <c r="C1584" i="2"/>
  <c r="I1583" i="2" a="1"/>
  <c r="I1583" i="2" s="1"/>
  <c r="H1583" i="2"/>
  <c r="G1583" i="2"/>
  <c r="F1583" i="2"/>
  <c r="E1583" i="2"/>
  <c r="D1583" i="2"/>
  <c r="C1583" i="2"/>
  <c r="I1582" i="2"/>
  <c r="I1582" i="2" a="1"/>
  <c r="H1582" i="2"/>
  <c r="G1582" i="2"/>
  <c r="F1582" i="2"/>
  <c r="E1582" i="2"/>
  <c r="D1582" i="2"/>
  <c r="C1582" i="2"/>
  <c r="I1581" i="2"/>
  <c r="I1581" i="2" a="1"/>
  <c r="H1581" i="2"/>
  <c r="G1581" i="2"/>
  <c r="F1581" i="2"/>
  <c r="E1581" i="2"/>
  <c r="D1581" i="2"/>
  <c r="C1581" i="2"/>
  <c r="I1580" i="2"/>
  <c r="I1580" i="2" a="1"/>
  <c r="H1580" i="2"/>
  <c r="G1580" i="2"/>
  <c r="F1580" i="2"/>
  <c r="E1580" i="2"/>
  <c r="D1580" i="2"/>
  <c r="C1580" i="2"/>
  <c r="I1579" i="2" a="1"/>
  <c r="I1579" i="2" s="1"/>
  <c r="H1579" i="2"/>
  <c r="G1579" i="2"/>
  <c r="F1579" i="2"/>
  <c r="E1579" i="2"/>
  <c r="D1579" i="2"/>
  <c r="C1579" i="2"/>
  <c r="I1578" i="2" a="1"/>
  <c r="I1578" i="2" s="1"/>
  <c r="H1578" i="2"/>
  <c r="G1578" i="2"/>
  <c r="F1578" i="2"/>
  <c r="E1578" i="2"/>
  <c r="D1578" i="2"/>
  <c r="C1578" i="2"/>
  <c r="I1577" i="2" a="1"/>
  <c r="I1577" i="2" s="1"/>
  <c r="H1577" i="2"/>
  <c r="G1577" i="2"/>
  <c r="F1577" i="2"/>
  <c r="E1577" i="2"/>
  <c r="D1577" i="2"/>
  <c r="C1577" i="2"/>
  <c r="I1576" i="2"/>
  <c r="I1576" i="2" a="1"/>
  <c r="H1576" i="2"/>
  <c r="G1576" i="2"/>
  <c r="F1576" i="2"/>
  <c r="E1576" i="2"/>
  <c r="D1576" i="2"/>
  <c r="C1576" i="2"/>
  <c r="I1575" i="2"/>
  <c r="I1575" i="2" a="1"/>
  <c r="H1575" i="2"/>
  <c r="G1575" i="2"/>
  <c r="F1575" i="2"/>
  <c r="E1575" i="2"/>
  <c r="D1575" i="2"/>
  <c r="C1575" i="2"/>
  <c r="I1574" i="2"/>
  <c r="I1574" i="2" a="1"/>
  <c r="H1574" i="2"/>
  <c r="G1574" i="2"/>
  <c r="F1574" i="2"/>
  <c r="E1574" i="2"/>
  <c r="D1574" i="2"/>
  <c r="C1574" i="2"/>
  <c r="I1573" i="2" a="1"/>
  <c r="I1573" i="2" s="1"/>
  <c r="H1573" i="2"/>
  <c r="G1573" i="2"/>
  <c r="F1573" i="2"/>
  <c r="E1573" i="2"/>
  <c r="D1573" i="2"/>
  <c r="C1573" i="2"/>
  <c r="I1572" i="2" a="1"/>
  <c r="I1572" i="2" s="1"/>
  <c r="H1572" i="2"/>
  <c r="G1572" i="2"/>
  <c r="F1572" i="2"/>
  <c r="E1572" i="2"/>
  <c r="D1572" i="2"/>
  <c r="C1572" i="2"/>
  <c r="I1571" i="2" a="1"/>
  <c r="I1571" i="2" s="1"/>
  <c r="H1571" i="2"/>
  <c r="G1571" i="2"/>
  <c r="F1571" i="2"/>
  <c r="E1571" i="2"/>
  <c r="D1571" i="2"/>
  <c r="C1571" i="2"/>
  <c r="I1570" i="2"/>
  <c r="I1570" i="2" a="1"/>
  <c r="H1570" i="2"/>
  <c r="G1570" i="2"/>
  <c r="F1570" i="2"/>
  <c r="E1570" i="2"/>
  <c r="D1570" i="2"/>
  <c r="C1570" i="2"/>
  <c r="I1569" i="2"/>
  <c r="I1569" i="2" a="1"/>
  <c r="H1569" i="2"/>
  <c r="G1569" i="2"/>
  <c r="F1569" i="2"/>
  <c r="E1569" i="2"/>
  <c r="D1569" i="2"/>
  <c r="C1569" i="2"/>
  <c r="I1568" i="2"/>
  <c r="I1568" i="2" a="1"/>
  <c r="H1568" i="2"/>
  <c r="G1568" i="2"/>
  <c r="F1568" i="2"/>
  <c r="E1568" i="2"/>
  <c r="D1568" i="2"/>
  <c r="C1568" i="2"/>
  <c r="I1567" i="2" a="1"/>
  <c r="I1567" i="2" s="1"/>
  <c r="H1567" i="2"/>
  <c r="G1567" i="2"/>
  <c r="F1567" i="2"/>
  <c r="E1567" i="2"/>
  <c r="D1567" i="2"/>
  <c r="C1567" i="2"/>
  <c r="I1566" i="2" a="1"/>
  <c r="I1566" i="2" s="1"/>
  <c r="H1566" i="2"/>
  <c r="G1566" i="2"/>
  <c r="F1566" i="2"/>
  <c r="E1566" i="2"/>
  <c r="D1566" i="2"/>
  <c r="C1566" i="2"/>
  <c r="I1565" i="2" a="1"/>
  <c r="I1565" i="2" s="1"/>
  <c r="H1565" i="2"/>
  <c r="G1565" i="2"/>
  <c r="F1565" i="2"/>
  <c r="E1565" i="2"/>
  <c r="D1565" i="2"/>
  <c r="C1565" i="2"/>
  <c r="I1564" i="2"/>
  <c r="I1564" i="2" a="1"/>
  <c r="H1564" i="2"/>
  <c r="G1564" i="2"/>
  <c r="F1564" i="2"/>
  <c r="E1564" i="2"/>
  <c r="D1564" i="2"/>
  <c r="C1564" i="2"/>
  <c r="I1563" i="2"/>
  <c r="I1563" i="2" a="1"/>
  <c r="H1563" i="2"/>
  <c r="G1563" i="2"/>
  <c r="F1563" i="2"/>
  <c r="E1563" i="2"/>
  <c r="D1563" i="2"/>
  <c r="C1563" i="2"/>
  <c r="I1562" i="2"/>
  <c r="I1562" i="2" a="1"/>
  <c r="H1562" i="2"/>
  <c r="G1562" i="2"/>
  <c r="F1562" i="2"/>
  <c r="E1562" i="2"/>
  <c r="D1562" i="2"/>
  <c r="C1562" i="2"/>
  <c r="I1561" i="2" a="1"/>
  <c r="I1561" i="2" s="1"/>
  <c r="H1561" i="2"/>
  <c r="G1561" i="2"/>
  <c r="F1561" i="2"/>
  <c r="E1561" i="2"/>
  <c r="D1561" i="2"/>
  <c r="C1561" i="2"/>
  <c r="I1560" i="2" a="1"/>
  <c r="I1560" i="2" s="1"/>
  <c r="H1560" i="2"/>
  <c r="G1560" i="2"/>
  <c r="F1560" i="2"/>
  <c r="E1560" i="2"/>
  <c r="D1560" i="2"/>
  <c r="C1560" i="2"/>
  <c r="I1559" i="2" a="1"/>
  <c r="I1559" i="2" s="1"/>
  <c r="H1559" i="2"/>
  <c r="G1559" i="2"/>
  <c r="F1559" i="2"/>
  <c r="E1559" i="2"/>
  <c r="D1559" i="2"/>
  <c r="C1559" i="2"/>
  <c r="I1558" i="2"/>
  <c r="I1558" i="2" a="1"/>
  <c r="H1558" i="2"/>
  <c r="G1558" i="2"/>
  <c r="F1558" i="2"/>
  <c r="E1558" i="2"/>
  <c r="D1558" i="2"/>
  <c r="C1558" i="2"/>
  <c r="I1557" i="2" a="1"/>
  <c r="I1557" i="2" s="1"/>
  <c r="H1557" i="2"/>
  <c r="G1557" i="2"/>
  <c r="F1557" i="2"/>
  <c r="E1557" i="2"/>
  <c r="D1557" i="2"/>
  <c r="C1557" i="2"/>
  <c r="I1556" i="2"/>
  <c r="I1556" i="2" a="1"/>
  <c r="H1556" i="2"/>
  <c r="G1556" i="2"/>
  <c r="F1556" i="2"/>
  <c r="E1556" i="2"/>
  <c r="D1556" i="2"/>
  <c r="C1556" i="2"/>
  <c r="I1555" i="2" a="1"/>
  <c r="I1555" i="2" s="1"/>
  <c r="H1555" i="2"/>
  <c r="G1555" i="2"/>
  <c r="F1555" i="2"/>
  <c r="E1555" i="2"/>
  <c r="D1555" i="2"/>
  <c r="C1555" i="2"/>
  <c r="I1554" i="2" a="1"/>
  <c r="I1554" i="2" s="1"/>
  <c r="H1554" i="2"/>
  <c r="G1554" i="2"/>
  <c r="F1554" i="2"/>
  <c r="E1554" i="2"/>
  <c r="D1554" i="2"/>
  <c r="C1554" i="2"/>
  <c r="I1553" i="2" a="1"/>
  <c r="I1553" i="2" s="1"/>
  <c r="H1553" i="2"/>
  <c r="G1553" i="2"/>
  <c r="F1553" i="2"/>
  <c r="E1553" i="2"/>
  <c r="D1553" i="2"/>
  <c r="C1553" i="2"/>
  <c r="I1552" i="2"/>
  <c r="I1552" i="2" a="1"/>
  <c r="H1552" i="2"/>
  <c r="G1552" i="2"/>
  <c r="F1552" i="2"/>
  <c r="E1552" i="2"/>
  <c r="D1552" i="2"/>
  <c r="C1552" i="2"/>
  <c r="I1551" i="2" a="1"/>
  <c r="I1551" i="2" s="1"/>
  <c r="H1551" i="2"/>
  <c r="G1551" i="2"/>
  <c r="F1551" i="2"/>
  <c r="E1551" i="2"/>
  <c r="D1551" i="2"/>
  <c r="C1551" i="2"/>
  <c r="I1550" i="2"/>
  <c r="I1550" i="2" a="1"/>
  <c r="H1550" i="2"/>
  <c r="G1550" i="2"/>
  <c r="F1550" i="2"/>
  <c r="E1550" i="2"/>
  <c r="D1550" i="2"/>
  <c r="C1550" i="2"/>
  <c r="I1549" i="2" a="1"/>
  <c r="I1549" i="2" s="1"/>
  <c r="H1549" i="2"/>
  <c r="G1549" i="2"/>
  <c r="F1549" i="2"/>
  <c r="E1549" i="2"/>
  <c r="D1549" i="2"/>
  <c r="C1549" i="2"/>
  <c r="I1548" i="2" a="1"/>
  <c r="I1548" i="2" s="1"/>
  <c r="H1548" i="2"/>
  <c r="G1548" i="2"/>
  <c r="F1548" i="2"/>
  <c r="E1548" i="2"/>
  <c r="D1548" i="2"/>
  <c r="C1548" i="2"/>
  <c r="I1547" i="2" a="1"/>
  <c r="I1547" i="2" s="1"/>
  <c r="H1547" i="2"/>
  <c r="G1547" i="2"/>
  <c r="F1547" i="2"/>
  <c r="E1547" i="2"/>
  <c r="D1547" i="2"/>
  <c r="C1547" i="2"/>
  <c r="I1546" i="2"/>
  <c r="I1546" i="2" a="1"/>
  <c r="H1546" i="2"/>
  <c r="G1546" i="2"/>
  <c r="F1546" i="2"/>
  <c r="E1546" i="2"/>
  <c r="D1546" i="2"/>
  <c r="C1546" i="2"/>
  <c r="I1545" i="2" a="1"/>
  <c r="I1545" i="2" s="1"/>
  <c r="H1545" i="2"/>
  <c r="G1545" i="2"/>
  <c r="F1545" i="2"/>
  <c r="E1545" i="2"/>
  <c r="D1545" i="2"/>
  <c r="C1545" i="2"/>
  <c r="I1544" i="2"/>
  <c r="I1544" i="2" a="1"/>
  <c r="H1544" i="2"/>
  <c r="G1544" i="2"/>
  <c r="F1544" i="2"/>
  <c r="E1544" i="2"/>
  <c r="D1544" i="2"/>
  <c r="C1544" i="2"/>
  <c r="I1543" i="2" a="1"/>
  <c r="I1543" i="2" s="1"/>
  <c r="H1543" i="2"/>
  <c r="G1543" i="2"/>
  <c r="F1543" i="2"/>
  <c r="E1543" i="2"/>
  <c r="D1543" i="2"/>
  <c r="C1543" i="2"/>
  <c r="I1542" i="2" a="1"/>
  <c r="I1542" i="2" s="1"/>
  <c r="H1542" i="2"/>
  <c r="G1542" i="2"/>
  <c r="F1542" i="2"/>
  <c r="E1542" i="2"/>
  <c r="D1542" i="2"/>
  <c r="C1542" i="2"/>
  <c r="I1541" i="2" a="1"/>
  <c r="I1541" i="2" s="1"/>
  <c r="H1541" i="2"/>
  <c r="G1541" i="2"/>
  <c r="F1541" i="2"/>
  <c r="E1541" i="2"/>
  <c r="D1541" i="2"/>
  <c r="C1541" i="2"/>
  <c r="I1540" i="2" a="1"/>
  <c r="I1540" i="2" s="1"/>
  <c r="H1540" i="2"/>
  <c r="G1540" i="2"/>
  <c r="F1540" i="2"/>
  <c r="E1540" i="2"/>
  <c r="D1540" i="2"/>
  <c r="C1540" i="2"/>
  <c r="I1539" i="2" a="1"/>
  <c r="I1539" i="2" s="1"/>
  <c r="H1539" i="2"/>
  <c r="G1539" i="2"/>
  <c r="F1539" i="2"/>
  <c r="E1539" i="2"/>
  <c r="D1539" i="2"/>
  <c r="C1539" i="2"/>
  <c r="I1538" i="2"/>
  <c r="I1538" i="2" a="1"/>
  <c r="H1538" i="2"/>
  <c r="G1538" i="2"/>
  <c r="F1538" i="2"/>
  <c r="E1538" i="2"/>
  <c r="D1538" i="2"/>
  <c r="C1538" i="2"/>
  <c r="I1537" i="2" a="1"/>
  <c r="I1537" i="2" s="1"/>
  <c r="H1537" i="2"/>
  <c r="G1537" i="2"/>
  <c r="F1537" i="2"/>
  <c r="E1537" i="2"/>
  <c r="D1537" i="2"/>
  <c r="C1537" i="2"/>
  <c r="I1536" i="2" a="1"/>
  <c r="I1536" i="2" s="1"/>
  <c r="H1536" i="2"/>
  <c r="G1536" i="2"/>
  <c r="F1536" i="2"/>
  <c r="E1536" i="2"/>
  <c r="D1536" i="2"/>
  <c r="C1536" i="2"/>
  <c r="I1535" i="2" a="1"/>
  <c r="I1535" i="2" s="1"/>
  <c r="H1535" i="2"/>
  <c r="G1535" i="2"/>
  <c r="F1535" i="2"/>
  <c r="E1535" i="2"/>
  <c r="D1535" i="2"/>
  <c r="C1535" i="2"/>
  <c r="I1534" i="2" a="1"/>
  <c r="I1534" i="2" s="1"/>
  <c r="H1534" i="2"/>
  <c r="G1534" i="2"/>
  <c r="F1534" i="2"/>
  <c r="E1534" i="2"/>
  <c r="D1534" i="2"/>
  <c r="C1534" i="2"/>
  <c r="I1533" i="2" a="1"/>
  <c r="I1533" i="2" s="1"/>
  <c r="H1533" i="2"/>
  <c r="G1533" i="2"/>
  <c r="F1533" i="2"/>
  <c r="E1533" i="2"/>
  <c r="D1533" i="2"/>
  <c r="C1533" i="2"/>
  <c r="I1532" i="2"/>
  <c r="I1532" i="2" a="1"/>
  <c r="H1532" i="2"/>
  <c r="G1532" i="2"/>
  <c r="F1532" i="2"/>
  <c r="E1532" i="2"/>
  <c r="D1532" i="2"/>
  <c r="C1532" i="2"/>
  <c r="I1531" i="2" a="1"/>
  <c r="I1531" i="2" s="1"/>
  <c r="H1531" i="2"/>
  <c r="G1531" i="2"/>
  <c r="F1531" i="2"/>
  <c r="E1531" i="2"/>
  <c r="D1531" i="2"/>
  <c r="C1531" i="2"/>
  <c r="I1530" i="2" a="1"/>
  <c r="I1530" i="2" s="1"/>
  <c r="H1530" i="2"/>
  <c r="G1530" i="2"/>
  <c r="F1530" i="2"/>
  <c r="E1530" i="2"/>
  <c r="D1530" i="2"/>
  <c r="C1530" i="2"/>
  <c r="I1529" i="2" a="1"/>
  <c r="I1529" i="2" s="1"/>
  <c r="H1529" i="2"/>
  <c r="G1529" i="2"/>
  <c r="F1529" i="2"/>
  <c r="E1529" i="2"/>
  <c r="D1529" i="2"/>
  <c r="C1529" i="2"/>
  <c r="I1528" i="2" a="1"/>
  <c r="I1528" i="2" s="1"/>
  <c r="H1528" i="2"/>
  <c r="G1528" i="2"/>
  <c r="F1528" i="2"/>
  <c r="E1528" i="2"/>
  <c r="D1528" i="2"/>
  <c r="C1528" i="2"/>
  <c r="I1527" i="2" a="1"/>
  <c r="I1527" i="2" s="1"/>
  <c r="H1527" i="2"/>
  <c r="G1527" i="2"/>
  <c r="F1527" i="2"/>
  <c r="E1527" i="2"/>
  <c r="D1527" i="2"/>
  <c r="C1527" i="2"/>
  <c r="I1526" i="2"/>
  <c r="I1526" i="2" a="1"/>
  <c r="H1526" i="2"/>
  <c r="G1526" i="2"/>
  <c r="F1526" i="2"/>
  <c r="E1526" i="2"/>
  <c r="D1526" i="2"/>
  <c r="C1526" i="2"/>
  <c r="I1525" i="2" a="1"/>
  <c r="I1525" i="2" s="1"/>
  <c r="H1525" i="2"/>
  <c r="G1525" i="2"/>
  <c r="F1525" i="2"/>
  <c r="E1525" i="2"/>
  <c r="D1525" i="2"/>
  <c r="C1525" i="2"/>
  <c r="I1524" i="2" a="1"/>
  <c r="I1524" i="2" s="1"/>
  <c r="H1524" i="2"/>
  <c r="G1524" i="2"/>
  <c r="F1524" i="2"/>
  <c r="E1524" i="2"/>
  <c r="D1524" i="2"/>
  <c r="C1524" i="2"/>
  <c r="I1523" i="2" a="1"/>
  <c r="I1523" i="2" s="1"/>
  <c r="H1523" i="2"/>
  <c r="G1523" i="2"/>
  <c r="F1523" i="2"/>
  <c r="E1523" i="2"/>
  <c r="D1523" i="2"/>
  <c r="C1523" i="2"/>
  <c r="I1522" i="2" a="1"/>
  <c r="I1522" i="2" s="1"/>
  <c r="H1522" i="2"/>
  <c r="G1522" i="2"/>
  <c r="F1522" i="2"/>
  <c r="E1522" i="2"/>
  <c r="D1522" i="2"/>
  <c r="C1522" i="2"/>
  <c r="I1521" i="2" a="1"/>
  <c r="I1521" i="2" s="1"/>
  <c r="H1521" i="2"/>
  <c r="G1521" i="2"/>
  <c r="F1521" i="2"/>
  <c r="E1521" i="2"/>
  <c r="D1521" i="2"/>
  <c r="C1521" i="2"/>
  <c r="I1520" i="2"/>
  <c r="I1520" i="2" a="1"/>
  <c r="H1520" i="2"/>
  <c r="G1520" i="2"/>
  <c r="F1520" i="2"/>
  <c r="E1520" i="2"/>
  <c r="D1520" i="2"/>
  <c r="C1520" i="2"/>
  <c r="I1519" i="2" a="1"/>
  <c r="I1519" i="2" s="1"/>
  <c r="H1519" i="2"/>
  <c r="G1519" i="2"/>
  <c r="F1519" i="2"/>
  <c r="E1519" i="2"/>
  <c r="D1519" i="2"/>
  <c r="C1519" i="2"/>
  <c r="I1518" i="2" a="1"/>
  <c r="I1518" i="2" s="1"/>
  <c r="H1518" i="2"/>
  <c r="G1518" i="2"/>
  <c r="F1518" i="2"/>
  <c r="E1518" i="2"/>
  <c r="D1518" i="2"/>
  <c r="C1518" i="2"/>
  <c r="I1517" i="2" a="1"/>
  <c r="I1517" i="2" s="1"/>
  <c r="H1517" i="2"/>
  <c r="G1517" i="2"/>
  <c r="F1517" i="2"/>
  <c r="E1517" i="2"/>
  <c r="D1517" i="2"/>
  <c r="C1517" i="2"/>
  <c r="I1516" i="2" a="1"/>
  <c r="I1516" i="2" s="1"/>
  <c r="H1516" i="2"/>
  <c r="G1516" i="2"/>
  <c r="F1516" i="2"/>
  <c r="E1516" i="2"/>
  <c r="D1516" i="2"/>
  <c r="C1516" i="2"/>
  <c r="I1515" i="2" a="1"/>
  <c r="I1515" i="2" s="1"/>
  <c r="H1515" i="2"/>
  <c r="G1515" i="2"/>
  <c r="F1515" i="2"/>
  <c r="E1515" i="2"/>
  <c r="D1515" i="2"/>
  <c r="C1515" i="2"/>
  <c r="I1514" i="2"/>
  <c r="I1514" i="2" a="1"/>
  <c r="H1514" i="2"/>
  <c r="G1514" i="2"/>
  <c r="F1514" i="2"/>
  <c r="E1514" i="2"/>
  <c r="D1514" i="2"/>
  <c r="C1514" i="2"/>
  <c r="I1513" i="2" a="1"/>
  <c r="I1513" i="2" s="1"/>
  <c r="H1513" i="2"/>
  <c r="G1513" i="2"/>
  <c r="F1513" i="2"/>
  <c r="E1513" i="2"/>
  <c r="D1513" i="2"/>
  <c r="C1513" i="2"/>
  <c r="I1512" i="2" a="1"/>
  <c r="I1512" i="2" s="1"/>
  <c r="H1512" i="2"/>
  <c r="G1512" i="2"/>
  <c r="F1512" i="2"/>
  <c r="E1512" i="2"/>
  <c r="D1512" i="2"/>
  <c r="C1512" i="2"/>
  <c r="I1511" i="2" a="1"/>
  <c r="I1511" i="2" s="1"/>
  <c r="H1511" i="2"/>
  <c r="G1511" i="2"/>
  <c r="F1511" i="2"/>
  <c r="E1511" i="2"/>
  <c r="D1511" i="2"/>
  <c r="C1511" i="2"/>
  <c r="I1510" i="2" a="1"/>
  <c r="I1510" i="2" s="1"/>
  <c r="H1510" i="2"/>
  <c r="G1510" i="2"/>
  <c r="F1510" i="2"/>
  <c r="E1510" i="2"/>
  <c r="D1510" i="2"/>
  <c r="C1510" i="2"/>
  <c r="I1509" i="2" a="1"/>
  <c r="I1509" i="2" s="1"/>
  <c r="H1509" i="2"/>
  <c r="G1509" i="2"/>
  <c r="F1509" i="2"/>
  <c r="E1509" i="2"/>
  <c r="D1509" i="2"/>
  <c r="C1509" i="2"/>
  <c r="I1508" i="2"/>
  <c r="I1508" i="2" a="1"/>
  <c r="H1508" i="2"/>
  <c r="G1508" i="2"/>
  <c r="F1508" i="2"/>
  <c r="E1508" i="2"/>
  <c r="D1508" i="2"/>
  <c r="C1508" i="2"/>
  <c r="I1507" i="2" a="1"/>
  <c r="I1507" i="2" s="1"/>
  <c r="H1507" i="2"/>
  <c r="G1507" i="2"/>
  <c r="F1507" i="2"/>
  <c r="E1507" i="2"/>
  <c r="D1507" i="2"/>
  <c r="C1507" i="2"/>
  <c r="I1506" i="2" a="1"/>
  <c r="I1506" i="2" s="1"/>
  <c r="H1506" i="2"/>
  <c r="G1506" i="2"/>
  <c r="F1506" i="2"/>
  <c r="E1506" i="2"/>
  <c r="D1506" i="2"/>
  <c r="C1506" i="2"/>
  <c r="I1505" i="2" a="1"/>
  <c r="I1505" i="2" s="1"/>
  <c r="H1505" i="2"/>
  <c r="G1505" i="2"/>
  <c r="F1505" i="2"/>
  <c r="E1505" i="2"/>
  <c r="D1505" i="2"/>
  <c r="C1505" i="2"/>
  <c r="I1504" i="2" a="1"/>
  <c r="I1504" i="2" s="1"/>
  <c r="H1504" i="2"/>
  <c r="G1504" i="2"/>
  <c r="F1504" i="2"/>
  <c r="E1504" i="2"/>
  <c r="D1504" i="2"/>
  <c r="C1504" i="2"/>
  <c r="I1503" i="2" a="1"/>
  <c r="I1503" i="2" s="1"/>
  <c r="H1503" i="2"/>
  <c r="G1503" i="2"/>
  <c r="F1503" i="2"/>
  <c r="E1503" i="2"/>
  <c r="D1503" i="2"/>
  <c r="C1503" i="2"/>
  <c r="I1502" i="2"/>
  <c r="I1502" i="2" a="1"/>
  <c r="H1502" i="2"/>
  <c r="G1502" i="2"/>
  <c r="F1502" i="2"/>
  <c r="E1502" i="2"/>
  <c r="D1502" i="2"/>
  <c r="C1502" i="2"/>
  <c r="I1501" i="2" a="1"/>
  <c r="I1501" i="2" s="1"/>
  <c r="H1501" i="2"/>
  <c r="G1501" i="2"/>
  <c r="F1501" i="2"/>
  <c r="E1501" i="2"/>
  <c r="D1501" i="2"/>
  <c r="C1501" i="2"/>
  <c r="I1500" i="2" a="1"/>
  <c r="I1500" i="2" s="1"/>
  <c r="H1500" i="2"/>
  <c r="G1500" i="2"/>
  <c r="F1500" i="2"/>
  <c r="E1500" i="2"/>
  <c r="D1500" i="2"/>
  <c r="C1500" i="2"/>
  <c r="I1499" i="2" a="1"/>
  <c r="I1499" i="2" s="1"/>
  <c r="H1499" i="2"/>
  <c r="G1499" i="2"/>
  <c r="F1499" i="2"/>
  <c r="E1499" i="2"/>
  <c r="D1499" i="2"/>
  <c r="C1499" i="2"/>
  <c r="I1498" i="2" a="1"/>
  <c r="I1498" i="2" s="1"/>
  <c r="H1498" i="2"/>
  <c r="G1498" i="2"/>
  <c r="F1498" i="2"/>
  <c r="E1498" i="2"/>
  <c r="D1498" i="2"/>
  <c r="C1498" i="2"/>
  <c r="I1497" i="2" a="1"/>
  <c r="I1497" i="2" s="1"/>
  <c r="H1497" i="2"/>
  <c r="G1497" i="2"/>
  <c r="F1497" i="2"/>
  <c r="E1497" i="2"/>
  <c r="D1497" i="2"/>
  <c r="C1497" i="2"/>
  <c r="I1496" i="2"/>
  <c r="I1496" i="2" a="1"/>
  <c r="H1496" i="2"/>
  <c r="G1496" i="2"/>
  <c r="F1496" i="2"/>
  <c r="E1496" i="2"/>
  <c r="D1496" i="2"/>
  <c r="C1496" i="2"/>
  <c r="I1495" i="2" a="1"/>
  <c r="I1495" i="2" s="1"/>
  <c r="H1495" i="2"/>
  <c r="G1495" i="2"/>
  <c r="F1495" i="2"/>
  <c r="E1495" i="2"/>
  <c r="D1495" i="2"/>
  <c r="C1495" i="2"/>
  <c r="I1494" i="2" a="1"/>
  <c r="I1494" i="2" s="1"/>
  <c r="H1494" i="2"/>
  <c r="G1494" i="2"/>
  <c r="F1494" i="2"/>
  <c r="E1494" i="2"/>
  <c r="D1494" i="2"/>
  <c r="C1494" i="2"/>
  <c r="I1493" i="2" a="1"/>
  <c r="I1493" i="2" s="1"/>
  <c r="H1493" i="2"/>
  <c r="G1493" i="2"/>
  <c r="F1493" i="2"/>
  <c r="E1493" i="2"/>
  <c r="D1493" i="2"/>
  <c r="C1493" i="2"/>
  <c r="I1492" i="2" a="1"/>
  <c r="I1492" i="2" s="1"/>
  <c r="H1492" i="2"/>
  <c r="G1492" i="2"/>
  <c r="F1492" i="2"/>
  <c r="E1492" i="2"/>
  <c r="D1492" i="2"/>
  <c r="C1492" i="2"/>
  <c r="I1491" i="2" a="1"/>
  <c r="I1491" i="2" s="1"/>
  <c r="H1491" i="2"/>
  <c r="G1491" i="2"/>
  <c r="F1491" i="2"/>
  <c r="E1491" i="2"/>
  <c r="D1491" i="2"/>
  <c r="C1491" i="2"/>
  <c r="I1490" i="2"/>
  <c r="I1490" i="2" a="1"/>
  <c r="H1490" i="2"/>
  <c r="G1490" i="2"/>
  <c r="F1490" i="2"/>
  <c r="E1490" i="2"/>
  <c r="D1490" i="2"/>
  <c r="C1490" i="2"/>
  <c r="I1489" i="2" a="1"/>
  <c r="I1489" i="2" s="1"/>
  <c r="H1489" i="2"/>
  <c r="G1489" i="2"/>
  <c r="F1489" i="2"/>
  <c r="E1489" i="2"/>
  <c r="D1489" i="2"/>
  <c r="C1489" i="2"/>
  <c r="I1488" i="2" a="1"/>
  <c r="I1488" i="2" s="1"/>
  <c r="H1488" i="2"/>
  <c r="G1488" i="2"/>
  <c r="F1488" i="2"/>
  <c r="E1488" i="2"/>
  <c r="D1488" i="2"/>
  <c r="C1488" i="2"/>
  <c r="I1487" i="2" a="1"/>
  <c r="I1487" i="2" s="1"/>
  <c r="H1487" i="2"/>
  <c r="G1487" i="2"/>
  <c r="F1487" i="2"/>
  <c r="E1487" i="2"/>
  <c r="D1487" i="2"/>
  <c r="C1487" i="2"/>
  <c r="I1486" i="2" a="1"/>
  <c r="I1486" i="2" s="1"/>
  <c r="H1486" i="2"/>
  <c r="G1486" i="2"/>
  <c r="F1486" i="2"/>
  <c r="E1486" i="2"/>
  <c r="D1486" i="2"/>
  <c r="C1486" i="2"/>
  <c r="I1485" i="2" a="1"/>
  <c r="I1485" i="2" s="1"/>
  <c r="H1485" i="2"/>
  <c r="G1485" i="2"/>
  <c r="F1485" i="2"/>
  <c r="E1485" i="2"/>
  <c r="D1485" i="2"/>
  <c r="C1485" i="2"/>
  <c r="I1484" i="2"/>
  <c r="I1484" i="2" a="1"/>
  <c r="H1484" i="2"/>
  <c r="G1484" i="2"/>
  <c r="F1484" i="2"/>
  <c r="E1484" i="2"/>
  <c r="D1484" i="2"/>
  <c r="C1484" i="2"/>
  <c r="I1483" i="2" a="1"/>
  <c r="I1483" i="2" s="1"/>
  <c r="H1483" i="2"/>
  <c r="G1483" i="2"/>
  <c r="F1483" i="2"/>
  <c r="E1483" i="2"/>
  <c r="D1483" i="2"/>
  <c r="C1483" i="2"/>
  <c r="I1482" i="2" a="1"/>
  <c r="I1482" i="2" s="1"/>
  <c r="H1482" i="2"/>
  <c r="G1482" i="2"/>
  <c r="F1482" i="2"/>
  <c r="E1482" i="2"/>
  <c r="D1482" i="2"/>
  <c r="C1482" i="2"/>
  <c r="I1481" i="2" a="1"/>
  <c r="I1481" i="2" s="1"/>
  <c r="H1481" i="2"/>
  <c r="G1481" i="2"/>
  <c r="F1481" i="2"/>
  <c r="E1481" i="2"/>
  <c r="D1481" i="2"/>
  <c r="C1481" i="2"/>
  <c r="I1480" i="2" a="1"/>
  <c r="I1480" i="2" s="1"/>
  <c r="H1480" i="2"/>
  <c r="G1480" i="2"/>
  <c r="F1480" i="2"/>
  <c r="E1480" i="2"/>
  <c r="D1480" i="2"/>
  <c r="C1480" i="2"/>
  <c r="I1479" i="2" a="1"/>
  <c r="I1479" i="2" s="1"/>
  <c r="H1479" i="2"/>
  <c r="G1479" i="2"/>
  <c r="F1479" i="2"/>
  <c r="E1479" i="2"/>
  <c r="D1479" i="2"/>
  <c r="C1479" i="2"/>
  <c r="I1478" i="2"/>
  <c r="I1478" i="2" a="1"/>
  <c r="H1478" i="2"/>
  <c r="G1478" i="2"/>
  <c r="F1478" i="2"/>
  <c r="E1478" i="2"/>
  <c r="D1478" i="2"/>
  <c r="C1478" i="2"/>
  <c r="I1477" i="2" a="1"/>
  <c r="I1477" i="2" s="1"/>
  <c r="H1477" i="2"/>
  <c r="G1477" i="2"/>
  <c r="F1477" i="2"/>
  <c r="E1477" i="2"/>
  <c r="D1477" i="2"/>
  <c r="C1477" i="2"/>
  <c r="I1476" i="2" a="1"/>
  <c r="I1476" i="2" s="1"/>
  <c r="H1476" i="2"/>
  <c r="G1476" i="2"/>
  <c r="F1476" i="2"/>
  <c r="E1476" i="2"/>
  <c r="D1476" i="2"/>
  <c r="C1476" i="2"/>
  <c r="I1475" i="2" a="1"/>
  <c r="I1475" i="2" s="1"/>
  <c r="H1475" i="2"/>
  <c r="G1475" i="2"/>
  <c r="F1475" i="2"/>
  <c r="E1475" i="2"/>
  <c r="D1475" i="2"/>
  <c r="C1475" i="2"/>
  <c r="I1474" i="2" a="1"/>
  <c r="I1474" i="2" s="1"/>
  <c r="H1474" i="2"/>
  <c r="G1474" i="2"/>
  <c r="F1474" i="2"/>
  <c r="E1474" i="2"/>
  <c r="D1474" i="2"/>
  <c r="C1474" i="2"/>
  <c r="I1473" i="2" a="1"/>
  <c r="I1473" i="2" s="1"/>
  <c r="H1473" i="2"/>
  <c r="G1473" i="2"/>
  <c r="F1473" i="2"/>
  <c r="E1473" i="2"/>
  <c r="D1473" i="2"/>
  <c r="C1473" i="2"/>
  <c r="I1472" i="2"/>
  <c r="I1472" i="2" a="1"/>
  <c r="H1472" i="2"/>
  <c r="G1472" i="2"/>
  <c r="F1472" i="2"/>
  <c r="E1472" i="2"/>
  <c r="D1472" i="2"/>
  <c r="C1472" i="2"/>
  <c r="I1471" i="2" a="1"/>
  <c r="I1471" i="2" s="1"/>
  <c r="H1471" i="2"/>
  <c r="G1471" i="2"/>
  <c r="F1471" i="2"/>
  <c r="E1471" i="2"/>
  <c r="D1471" i="2"/>
  <c r="C1471" i="2"/>
  <c r="I1470" i="2" a="1"/>
  <c r="I1470" i="2" s="1"/>
  <c r="H1470" i="2"/>
  <c r="G1470" i="2"/>
  <c r="F1470" i="2"/>
  <c r="E1470" i="2"/>
  <c r="D1470" i="2"/>
  <c r="C1470" i="2"/>
  <c r="I1469" i="2" a="1"/>
  <c r="I1469" i="2" s="1"/>
  <c r="H1469" i="2"/>
  <c r="G1469" i="2"/>
  <c r="F1469" i="2"/>
  <c r="E1469" i="2"/>
  <c r="D1469" i="2"/>
  <c r="C1469" i="2"/>
  <c r="I1468" i="2" a="1"/>
  <c r="I1468" i="2" s="1"/>
  <c r="H1468" i="2"/>
  <c r="G1468" i="2"/>
  <c r="F1468" i="2"/>
  <c r="E1468" i="2"/>
  <c r="D1468" i="2"/>
  <c r="C1468" i="2"/>
  <c r="I1467" i="2" a="1"/>
  <c r="I1467" i="2" s="1"/>
  <c r="H1467" i="2"/>
  <c r="G1467" i="2"/>
  <c r="F1467" i="2"/>
  <c r="E1467" i="2"/>
  <c r="D1467" i="2"/>
  <c r="C1467" i="2"/>
  <c r="I1466" i="2"/>
  <c r="I1466" i="2" a="1"/>
  <c r="H1466" i="2"/>
  <c r="G1466" i="2"/>
  <c r="F1466" i="2"/>
  <c r="E1466" i="2"/>
  <c r="D1466" i="2"/>
  <c r="C1466" i="2"/>
  <c r="I1465" i="2" a="1"/>
  <c r="I1465" i="2" s="1"/>
  <c r="H1465" i="2"/>
  <c r="G1465" i="2"/>
  <c r="F1465" i="2"/>
  <c r="E1465" i="2"/>
  <c r="D1465" i="2"/>
  <c r="C1465" i="2"/>
  <c r="I1464" i="2" a="1"/>
  <c r="I1464" i="2" s="1"/>
  <c r="H1464" i="2"/>
  <c r="G1464" i="2"/>
  <c r="F1464" i="2"/>
  <c r="E1464" i="2"/>
  <c r="D1464" i="2"/>
  <c r="C1464" i="2"/>
  <c r="I1463" i="2" a="1"/>
  <c r="I1463" i="2" s="1"/>
  <c r="H1463" i="2"/>
  <c r="G1463" i="2"/>
  <c r="F1463" i="2"/>
  <c r="E1463" i="2"/>
  <c r="D1463" i="2"/>
  <c r="C1463" i="2"/>
  <c r="I1462" i="2" a="1"/>
  <c r="I1462" i="2" s="1"/>
  <c r="H1462" i="2"/>
  <c r="G1462" i="2"/>
  <c r="F1462" i="2"/>
  <c r="E1462" i="2"/>
  <c r="D1462" i="2"/>
  <c r="C1462" i="2"/>
  <c r="I1461" i="2" a="1"/>
  <c r="I1461" i="2" s="1"/>
  <c r="H1461" i="2"/>
  <c r="G1461" i="2"/>
  <c r="F1461" i="2"/>
  <c r="E1461" i="2"/>
  <c r="D1461" i="2"/>
  <c r="C1461" i="2"/>
  <c r="I1460" i="2"/>
  <c r="I1460" i="2" a="1"/>
  <c r="H1460" i="2"/>
  <c r="G1460" i="2"/>
  <c r="F1460" i="2"/>
  <c r="E1460" i="2"/>
  <c r="D1460" i="2"/>
  <c r="C1460" i="2"/>
  <c r="I1459" i="2" a="1"/>
  <c r="I1459" i="2" s="1"/>
  <c r="H1459" i="2"/>
  <c r="G1459" i="2"/>
  <c r="F1459" i="2"/>
  <c r="E1459" i="2"/>
  <c r="D1459" i="2"/>
  <c r="C1459" i="2"/>
  <c r="I1458" i="2" a="1"/>
  <c r="I1458" i="2" s="1"/>
  <c r="H1458" i="2"/>
  <c r="G1458" i="2"/>
  <c r="F1458" i="2"/>
  <c r="E1458" i="2"/>
  <c r="D1458" i="2"/>
  <c r="C1458" i="2"/>
  <c r="I1457" i="2" a="1"/>
  <c r="I1457" i="2" s="1"/>
  <c r="H1457" i="2"/>
  <c r="G1457" i="2"/>
  <c r="F1457" i="2"/>
  <c r="E1457" i="2"/>
  <c r="D1457" i="2"/>
  <c r="C1457" i="2"/>
  <c r="I1456" i="2" a="1"/>
  <c r="I1456" i="2" s="1"/>
  <c r="H1456" i="2"/>
  <c r="G1456" i="2"/>
  <c r="F1456" i="2"/>
  <c r="E1456" i="2"/>
  <c r="D1456" i="2"/>
  <c r="C1456" i="2"/>
  <c r="I1455" i="2" a="1"/>
  <c r="I1455" i="2" s="1"/>
  <c r="H1455" i="2"/>
  <c r="G1455" i="2"/>
  <c r="F1455" i="2"/>
  <c r="E1455" i="2"/>
  <c r="D1455" i="2"/>
  <c r="C1455" i="2"/>
  <c r="I1454" i="2" a="1"/>
  <c r="I1454" i="2" s="1"/>
  <c r="H1454" i="2"/>
  <c r="G1454" i="2"/>
  <c r="F1454" i="2"/>
  <c r="E1454" i="2"/>
  <c r="D1454" i="2"/>
  <c r="C1454" i="2"/>
  <c r="I1453" i="2" a="1"/>
  <c r="I1453" i="2" s="1"/>
  <c r="H1453" i="2"/>
  <c r="G1453" i="2"/>
  <c r="F1453" i="2"/>
  <c r="E1453" i="2"/>
  <c r="D1453" i="2"/>
  <c r="C1453" i="2"/>
  <c r="I1452" i="2" a="1"/>
  <c r="I1452" i="2" s="1"/>
  <c r="H1452" i="2"/>
  <c r="G1452" i="2"/>
  <c r="F1452" i="2"/>
  <c r="E1452" i="2"/>
  <c r="D1452" i="2"/>
  <c r="C1452" i="2"/>
  <c r="I1451" i="2" a="1"/>
  <c r="I1451" i="2" s="1"/>
  <c r="H1451" i="2"/>
  <c r="G1451" i="2"/>
  <c r="F1451" i="2"/>
  <c r="E1451" i="2"/>
  <c r="D1451" i="2"/>
  <c r="C1451" i="2"/>
  <c r="I1450" i="2" a="1"/>
  <c r="I1450" i="2" s="1"/>
  <c r="H1450" i="2"/>
  <c r="G1450" i="2"/>
  <c r="F1450" i="2"/>
  <c r="E1450" i="2"/>
  <c r="D1450" i="2"/>
  <c r="C1450" i="2"/>
  <c r="I1449" i="2" a="1"/>
  <c r="I1449" i="2" s="1"/>
  <c r="H1449" i="2"/>
  <c r="G1449" i="2"/>
  <c r="F1449" i="2"/>
  <c r="E1449" i="2"/>
  <c r="D1449" i="2"/>
  <c r="C1449" i="2"/>
  <c r="I1448" i="2"/>
  <c r="I1448" i="2" a="1"/>
  <c r="H1448" i="2"/>
  <c r="G1448" i="2"/>
  <c r="F1448" i="2"/>
  <c r="E1448" i="2"/>
  <c r="D1448" i="2"/>
  <c r="C1448" i="2"/>
  <c r="I1447" i="2" a="1"/>
  <c r="I1447" i="2" s="1"/>
  <c r="H1447" i="2"/>
  <c r="G1447" i="2"/>
  <c r="F1447" i="2"/>
  <c r="E1447" i="2"/>
  <c r="D1447" i="2"/>
  <c r="C1447" i="2"/>
  <c r="I1446" i="2" a="1"/>
  <c r="I1446" i="2" s="1"/>
  <c r="H1446" i="2"/>
  <c r="G1446" i="2"/>
  <c r="F1446" i="2"/>
  <c r="E1446" i="2"/>
  <c r="D1446" i="2"/>
  <c r="C1446" i="2"/>
  <c r="I1445" i="2" a="1"/>
  <c r="I1445" i="2" s="1"/>
  <c r="H1445" i="2"/>
  <c r="G1445" i="2"/>
  <c r="F1445" i="2"/>
  <c r="E1445" i="2"/>
  <c r="D1445" i="2"/>
  <c r="C1445" i="2"/>
  <c r="I1444" i="2" a="1"/>
  <c r="I1444" i="2" s="1"/>
  <c r="H1444" i="2"/>
  <c r="G1444" i="2"/>
  <c r="F1444" i="2"/>
  <c r="E1444" i="2"/>
  <c r="D1444" i="2"/>
  <c r="C1444" i="2"/>
  <c r="I1443" i="2" a="1"/>
  <c r="I1443" i="2" s="1"/>
  <c r="H1443" i="2"/>
  <c r="G1443" i="2"/>
  <c r="F1443" i="2"/>
  <c r="E1443" i="2"/>
  <c r="D1443" i="2"/>
  <c r="C1443" i="2"/>
  <c r="I1442" i="2" a="1"/>
  <c r="I1442" i="2" s="1"/>
  <c r="H1442" i="2"/>
  <c r="G1442" i="2"/>
  <c r="F1442" i="2"/>
  <c r="E1442" i="2"/>
  <c r="D1442" i="2"/>
  <c r="C1442" i="2"/>
  <c r="I1441" i="2" a="1"/>
  <c r="I1441" i="2" s="1"/>
  <c r="H1441" i="2"/>
  <c r="G1441" i="2"/>
  <c r="F1441" i="2"/>
  <c r="E1441" i="2"/>
  <c r="D1441" i="2"/>
  <c r="C1441" i="2"/>
  <c r="I1440" i="2" a="1"/>
  <c r="I1440" i="2" s="1"/>
  <c r="H1440" i="2"/>
  <c r="G1440" i="2"/>
  <c r="F1440" i="2"/>
  <c r="E1440" i="2"/>
  <c r="D1440" i="2"/>
  <c r="C1440" i="2"/>
  <c r="I1439" i="2" a="1"/>
  <c r="I1439" i="2" s="1"/>
  <c r="H1439" i="2"/>
  <c r="G1439" i="2"/>
  <c r="F1439" i="2"/>
  <c r="E1439" i="2"/>
  <c r="D1439" i="2"/>
  <c r="C1439" i="2"/>
  <c r="I1438" i="2" a="1"/>
  <c r="I1438" i="2" s="1"/>
  <c r="H1438" i="2"/>
  <c r="G1438" i="2"/>
  <c r="F1438" i="2"/>
  <c r="E1438" i="2"/>
  <c r="D1438" i="2"/>
  <c r="C1438" i="2"/>
  <c r="I1437" i="2" a="1"/>
  <c r="I1437" i="2" s="1"/>
  <c r="H1437" i="2"/>
  <c r="G1437" i="2"/>
  <c r="F1437" i="2"/>
  <c r="E1437" i="2"/>
  <c r="D1437" i="2"/>
  <c r="C1437" i="2"/>
  <c r="I1436" i="2"/>
  <c r="I1436" i="2" a="1"/>
  <c r="H1436" i="2"/>
  <c r="G1436" i="2"/>
  <c r="F1436" i="2"/>
  <c r="E1436" i="2"/>
  <c r="D1436" i="2"/>
  <c r="C1436" i="2"/>
  <c r="I1435" i="2" a="1"/>
  <c r="I1435" i="2" s="1"/>
  <c r="H1435" i="2"/>
  <c r="G1435" i="2"/>
  <c r="F1435" i="2"/>
  <c r="E1435" i="2"/>
  <c r="D1435" i="2"/>
  <c r="C1435" i="2"/>
  <c r="I1434" i="2" a="1"/>
  <c r="I1434" i="2" s="1"/>
  <c r="H1434" i="2"/>
  <c r="G1434" i="2"/>
  <c r="F1434" i="2"/>
  <c r="E1434" i="2"/>
  <c r="D1434" i="2"/>
  <c r="C1434" i="2"/>
  <c r="I1433" i="2" a="1"/>
  <c r="I1433" i="2" s="1"/>
  <c r="H1433" i="2"/>
  <c r="G1433" i="2"/>
  <c r="F1433" i="2"/>
  <c r="E1433" i="2"/>
  <c r="D1433" i="2"/>
  <c r="C1433" i="2"/>
  <c r="I1432" i="2" a="1"/>
  <c r="I1432" i="2" s="1"/>
  <c r="H1432" i="2"/>
  <c r="G1432" i="2"/>
  <c r="F1432" i="2"/>
  <c r="E1432" i="2"/>
  <c r="D1432" i="2"/>
  <c r="C1432" i="2"/>
  <c r="I1431" i="2" a="1"/>
  <c r="I1431" i="2" s="1"/>
  <c r="H1431" i="2"/>
  <c r="G1431" i="2"/>
  <c r="F1431" i="2"/>
  <c r="E1431" i="2"/>
  <c r="D1431" i="2"/>
  <c r="C1431" i="2"/>
  <c r="I1430" i="2"/>
  <c r="I1430" i="2" a="1"/>
  <c r="H1430" i="2"/>
  <c r="G1430" i="2"/>
  <c r="F1430" i="2"/>
  <c r="E1430" i="2"/>
  <c r="D1430" i="2"/>
  <c r="C1430" i="2"/>
  <c r="I1429" i="2" a="1"/>
  <c r="I1429" i="2" s="1"/>
  <c r="H1429" i="2"/>
  <c r="G1429" i="2"/>
  <c r="F1429" i="2"/>
  <c r="E1429" i="2"/>
  <c r="D1429" i="2"/>
  <c r="C1429" i="2"/>
  <c r="I1428" i="2" a="1"/>
  <c r="I1428" i="2" s="1"/>
  <c r="H1428" i="2"/>
  <c r="G1428" i="2"/>
  <c r="F1428" i="2"/>
  <c r="E1428" i="2"/>
  <c r="D1428" i="2"/>
  <c r="C1428" i="2"/>
  <c r="I1427" i="2" a="1"/>
  <c r="I1427" i="2" s="1"/>
  <c r="H1427" i="2"/>
  <c r="G1427" i="2"/>
  <c r="F1427" i="2"/>
  <c r="E1427" i="2"/>
  <c r="D1427" i="2"/>
  <c r="C1427" i="2"/>
  <c r="I1426" i="2" a="1"/>
  <c r="I1426" i="2" s="1"/>
  <c r="H1426" i="2"/>
  <c r="G1426" i="2"/>
  <c r="F1426" i="2"/>
  <c r="E1426" i="2"/>
  <c r="D1426" i="2"/>
  <c r="C1426" i="2"/>
  <c r="I1425" i="2" a="1"/>
  <c r="I1425" i="2" s="1"/>
  <c r="H1425" i="2"/>
  <c r="G1425" i="2"/>
  <c r="F1425" i="2"/>
  <c r="E1425" i="2"/>
  <c r="D1425" i="2"/>
  <c r="C1425" i="2"/>
  <c r="I1424" i="2" a="1"/>
  <c r="I1424" i="2" s="1"/>
  <c r="H1424" i="2"/>
  <c r="G1424" i="2"/>
  <c r="F1424" i="2"/>
  <c r="E1424" i="2"/>
  <c r="D1424" i="2"/>
  <c r="C1424" i="2"/>
  <c r="I1423" i="2" a="1"/>
  <c r="I1423" i="2" s="1"/>
  <c r="H1423" i="2"/>
  <c r="G1423" i="2"/>
  <c r="F1423" i="2"/>
  <c r="E1423" i="2"/>
  <c r="D1423" i="2"/>
  <c r="C1423" i="2"/>
  <c r="I1422" i="2" a="1"/>
  <c r="I1422" i="2" s="1"/>
  <c r="H1422" i="2"/>
  <c r="G1422" i="2"/>
  <c r="F1422" i="2"/>
  <c r="E1422" i="2"/>
  <c r="D1422" i="2"/>
  <c r="C1422" i="2"/>
  <c r="I1421" i="2" a="1"/>
  <c r="I1421" i="2" s="1"/>
  <c r="H1421" i="2"/>
  <c r="G1421" i="2"/>
  <c r="F1421" i="2"/>
  <c r="E1421" i="2"/>
  <c r="D1421" i="2"/>
  <c r="C1421" i="2"/>
  <c r="I1420" i="2" a="1"/>
  <c r="I1420" i="2" s="1"/>
  <c r="H1420" i="2"/>
  <c r="G1420" i="2"/>
  <c r="F1420" i="2"/>
  <c r="E1420" i="2"/>
  <c r="D1420" i="2"/>
  <c r="C1420" i="2"/>
  <c r="I1419" i="2" a="1"/>
  <c r="I1419" i="2" s="1"/>
  <c r="H1419" i="2"/>
  <c r="G1419" i="2"/>
  <c r="F1419" i="2"/>
  <c r="E1419" i="2"/>
  <c r="D1419" i="2"/>
  <c r="C1419" i="2"/>
  <c r="I1418" i="2" a="1"/>
  <c r="I1418" i="2" s="1"/>
  <c r="H1418" i="2"/>
  <c r="G1418" i="2"/>
  <c r="F1418" i="2"/>
  <c r="E1418" i="2"/>
  <c r="D1418" i="2"/>
  <c r="C1418" i="2"/>
  <c r="I1417" i="2" a="1"/>
  <c r="I1417" i="2" s="1"/>
  <c r="H1417" i="2"/>
  <c r="G1417" i="2"/>
  <c r="F1417" i="2"/>
  <c r="E1417" i="2"/>
  <c r="D1417" i="2"/>
  <c r="C1417" i="2"/>
  <c r="I1416" i="2" a="1"/>
  <c r="I1416" i="2" s="1"/>
  <c r="H1416" i="2"/>
  <c r="G1416" i="2"/>
  <c r="F1416" i="2"/>
  <c r="E1416" i="2"/>
  <c r="D1416" i="2"/>
  <c r="C1416" i="2"/>
  <c r="I1415" i="2" a="1"/>
  <c r="I1415" i="2" s="1"/>
  <c r="H1415" i="2"/>
  <c r="G1415" i="2"/>
  <c r="F1415" i="2"/>
  <c r="E1415" i="2"/>
  <c r="D1415" i="2"/>
  <c r="C1415" i="2"/>
  <c r="I1414" i="2" a="1"/>
  <c r="I1414" i="2" s="1"/>
  <c r="H1414" i="2"/>
  <c r="G1414" i="2"/>
  <c r="F1414" i="2"/>
  <c r="E1414" i="2"/>
  <c r="D1414" i="2"/>
  <c r="C1414" i="2"/>
  <c r="I1413" i="2" a="1"/>
  <c r="I1413" i="2" s="1"/>
  <c r="H1413" i="2"/>
  <c r="G1413" i="2"/>
  <c r="F1413" i="2"/>
  <c r="E1413" i="2"/>
  <c r="D1413" i="2"/>
  <c r="C1413" i="2"/>
  <c r="I1412" i="2" a="1"/>
  <c r="I1412" i="2" s="1"/>
  <c r="H1412" i="2"/>
  <c r="G1412" i="2"/>
  <c r="F1412" i="2"/>
  <c r="E1412" i="2"/>
  <c r="D1412" i="2"/>
  <c r="C1412" i="2"/>
  <c r="I1411" i="2" a="1"/>
  <c r="I1411" i="2" s="1"/>
  <c r="H1411" i="2"/>
  <c r="G1411" i="2"/>
  <c r="F1411" i="2"/>
  <c r="E1411" i="2"/>
  <c r="D1411" i="2"/>
  <c r="C1411" i="2"/>
  <c r="I1410" i="2" a="1"/>
  <c r="I1410" i="2" s="1"/>
  <c r="H1410" i="2"/>
  <c r="G1410" i="2"/>
  <c r="F1410" i="2"/>
  <c r="E1410" i="2"/>
  <c r="D1410" i="2"/>
  <c r="C1410" i="2"/>
  <c r="I1409" i="2"/>
  <c r="I1409" i="2" a="1"/>
  <c r="H1409" i="2"/>
  <c r="G1409" i="2"/>
  <c r="F1409" i="2"/>
  <c r="E1409" i="2"/>
  <c r="D1409" i="2"/>
  <c r="C1409" i="2"/>
  <c r="I1408" i="2" a="1"/>
  <c r="I1408" i="2" s="1"/>
  <c r="H1408" i="2"/>
  <c r="G1408" i="2"/>
  <c r="F1408" i="2"/>
  <c r="E1408" i="2"/>
  <c r="D1408" i="2"/>
  <c r="C1408" i="2"/>
  <c r="I1407" i="2" a="1"/>
  <c r="I1407" i="2" s="1"/>
  <c r="H1407" i="2"/>
  <c r="G1407" i="2"/>
  <c r="F1407" i="2"/>
  <c r="E1407" i="2"/>
  <c r="D1407" i="2"/>
  <c r="C1407" i="2"/>
  <c r="I1406" i="2" a="1"/>
  <c r="I1406" i="2" s="1"/>
  <c r="H1406" i="2"/>
  <c r="G1406" i="2"/>
  <c r="F1406" i="2"/>
  <c r="E1406" i="2"/>
  <c r="D1406" i="2"/>
  <c r="C1406" i="2"/>
  <c r="I1405" i="2" a="1"/>
  <c r="I1405" i="2" s="1"/>
  <c r="H1405" i="2"/>
  <c r="G1405" i="2"/>
  <c r="F1405" i="2"/>
  <c r="E1405" i="2"/>
  <c r="D1405" i="2"/>
  <c r="C1405" i="2"/>
  <c r="I1404" i="2" a="1"/>
  <c r="I1404" i="2" s="1"/>
  <c r="H1404" i="2"/>
  <c r="G1404" i="2"/>
  <c r="F1404" i="2"/>
  <c r="E1404" i="2"/>
  <c r="D1404" i="2"/>
  <c r="C1404" i="2"/>
  <c r="I1403" i="2"/>
  <c r="I1403" i="2" a="1"/>
  <c r="H1403" i="2"/>
  <c r="G1403" i="2"/>
  <c r="F1403" i="2"/>
  <c r="E1403" i="2"/>
  <c r="D1403" i="2"/>
  <c r="C1403" i="2"/>
  <c r="I1402" i="2" a="1"/>
  <c r="I1402" i="2" s="1"/>
  <c r="H1402" i="2"/>
  <c r="G1402" i="2"/>
  <c r="F1402" i="2"/>
  <c r="E1402" i="2"/>
  <c r="D1402" i="2"/>
  <c r="C1402" i="2"/>
  <c r="I1401" i="2" a="1"/>
  <c r="I1401" i="2" s="1"/>
  <c r="H1401" i="2"/>
  <c r="G1401" i="2"/>
  <c r="F1401" i="2"/>
  <c r="E1401" i="2"/>
  <c r="D1401" i="2"/>
  <c r="C1401" i="2"/>
  <c r="I1400" i="2" a="1"/>
  <c r="I1400" i="2" s="1"/>
  <c r="H1400" i="2"/>
  <c r="G1400" i="2"/>
  <c r="F1400" i="2"/>
  <c r="E1400" i="2"/>
  <c r="D1400" i="2"/>
  <c r="C1400" i="2"/>
  <c r="I1399" i="2" a="1"/>
  <c r="I1399" i="2" s="1"/>
  <c r="H1399" i="2"/>
  <c r="G1399" i="2"/>
  <c r="F1399" i="2"/>
  <c r="E1399" i="2"/>
  <c r="D1399" i="2"/>
  <c r="C1399" i="2"/>
  <c r="I1398" i="2" a="1"/>
  <c r="I1398" i="2" s="1"/>
  <c r="H1398" i="2"/>
  <c r="G1398" i="2"/>
  <c r="F1398" i="2"/>
  <c r="E1398" i="2"/>
  <c r="D1398" i="2"/>
  <c r="C1398" i="2"/>
  <c r="I1397" i="2"/>
  <c r="I1397" i="2" a="1"/>
  <c r="H1397" i="2"/>
  <c r="G1397" i="2"/>
  <c r="F1397" i="2"/>
  <c r="E1397" i="2"/>
  <c r="D1397" i="2"/>
  <c r="C1397" i="2"/>
  <c r="I1396" i="2"/>
  <c r="I1396" i="2" a="1"/>
  <c r="H1396" i="2"/>
  <c r="G1396" i="2"/>
  <c r="F1396" i="2"/>
  <c r="E1396" i="2"/>
  <c r="D1396" i="2"/>
  <c r="C1396" i="2"/>
  <c r="I1395" i="2" a="1"/>
  <c r="I1395" i="2" s="1"/>
  <c r="H1395" i="2"/>
  <c r="G1395" i="2"/>
  <c r="F1395" i="2"/>
  <c r="E1395" i="2"/>
  <c r="D1395" i="2"/>
  <c r="C1395" i="2"/>
  <c r="I1394" i="2" a="1"/>
  <c r="I1394" i="2" s="1"/>
  <c r="H1394" i="2"/>
  <c r="G1394" i="2"/>
  <c r="F1394" i="2"/>
  <c r="E1394" i="2"/>
  <c r="D1394" i="2"/>
  <c r="C1394" i="2"/>
  <c r="I1393" i="2" a="1"/>
  <c r="I1393" i="2" s="1"/>
  <c r="H1393" i="2"/>
  <c r="G1393" i="2"/>
  <c r="F1393" i="2"/>
  <c r="E1393" i="2"/>
  <c r="D1393" i="2"/>
  <c r="C1393" i="2"/>
  <c r="I1392" i="2" a="1"/>
  <c r="I1392" i="2" s="1"/>
  <c r="H1392" i="2"/>
  <c r="G1392" i="2"/>
  <c r="F1392" i="2"/>
  <c r="E1392" i="2"/>
  <c r="D1392" i="2"/>
  <c r="C1392" i="2"/>
  <c r="I1391" i="2"/>
  <c r="I1391" i="2" a="1"/>
  <c r="H1391" i="2"/>
  <c r="G1391" i="2"/>
  <c r="F1391" i="2"/>
  <c r="E1391" i="2"/>
  <c r="D1391" i="2"/>
  <c r="C1391" i="2"/>
  <c r="I1390" i="2" a="1"/>
  <c r="I1390" i="2" s="1"/>
  <c r="H1390" i="2"/>
  <c r="G1390" i="2"/>
  <c r="F1390" i="2"/>
  <c r="E1390" i="2"/>
  <c r="D1390" i="2"/>
  <c r="C1390" i="2"/>
  <c r="I1389" i="2" a="1"/>
  <c r="I1389" i="2" s="1"/>
  <c r="H1389" i="2"/>
  <c r="G1389" i="2"/>
  <c r="F1389" i="2"/>
  <c r="E1389" i="2"/>
  <c r="D1389" i="2"/>
  <c r="C1389" i="2"/>
  <c r="I1388" i="2" a="1"/>
  <c r="I1388" i="2" s="1"/>
  <c r="H1388" i="2"/>
  <c r="G1388" i="2"/>
  <c r="F1388" i="2"/>
  <c r="E1388" i="2"/>
  <c r="D1388" i="2"/>
  <c r="C1388" i="2"/>
  <c r="I1387" i="2" a="1"/>
  <c r="I1387" i="2" s="1"/>
  <c r="H1387" i="2"/>
  <c r="G1387" i="2"/>
  <c r="F1387" i="2"/>
  <c r="E1387" i="2"/>
  <c r="D1387" i="2"/>
  <c r="C1387" i="2"/>
  <c r="I1386" i="2" a="1"/>
  <c r="I1386" i="2" s="1"/>
  <c r="H1386" i="2"/>
  <c r="G1386" i="2"/>
  <c r="F1386" i="2"/>
  <c r="E1386" i="2"/>
  <c r="D1386" i="2"/>
  <c r="C1386" i="2"/>
  <c r="I1385" i="2"/>
  <c r="I1385" i="2" a="1"/>
  <c r="H1385" i="2"/>
  <c r="G1385" i="2"/>
  <c r="F1385" i="2"/>
  <c r="E1385" i="2"/>
  <c r="D1385" i="2"/>
  <c r="C1385" i="2"/>
  <c r="I1384" i="2"/>
  <c r="I1384" i="2" a="1"/>
  <c r="H1384" i="2"/>
  <c r="G1384" i="2"/>
  <c r="F1384" i="2"/>
  <c r="E1384" i="2"/>
  <c r="D1384" i="2"/>
  <c r="C1384" i="2"/>
  <c r="I1383" i="2" a="1"/>
  <c r="I1383" i="2" s="1"/>
  <c r="H1383" i="2"/>
  <c r="G1383" i="2"/>
  <c r="F1383" i="2"/>
  <c r="E1383" i="2"/>
  <c r="D1383" i="2"/>
  <c r="C1383" i="2"/>
  <c r="I1382" i="2" a="1"/>
  <c r="I1382" i="2" s="1"/>
  <c r="H1382" i="2"/>
  <c r="G1382" i="2"/>
  <c r="F1382" i="2"/>
  <c r="E1382" i="2"/>
  <c r="D1382" i="2"/>
  <c r="C1382" i="2"/>
  <c r="I1381" i="2" a="1"/>
  <c r="I1381" i="2" s="1"/>
  <c r="H1381" i="2"/>
  <c r="G1381" i="2"/>
  <c r="F1381" i="2"/>
  <c r="E1381" i="2"/>
  <c r="D1381" i="2"/>
  <c r="C1381" i="2"/>
  <c r="I1380" i="2" a="1"/>
  <c r="I1380" i="2" s="1"/>
  <c r="H1380" i="2"/>
  <c r="G1380" i="2"/>
  <c r="F1380" i="2"/>
  <c r="E1380" i="2"/>
  <c r="D1380" i="2"/>
  <c r="C1380" i="2"/>
  <c r="I1379" i="2"/>
  <c r="I1379" i="2" a="1"/>
  <c r="H1379" i="2"/>
  <c r="G1379" i="2"/>
  <c r="F1379" i="2"/>
  <c r="E1379" i="2"/>
  <c r="D1379" i="2"/>
  <c r="C1379" i="2"/>
  <c r="I1378" i="2"/>
  <c r="I1378" i="2" a="1"/>
  <c r="H1378" i="2"/>
  <c r="G1378" i="2"/>
  <c r="F1378" i="2"/>
  <c r="E1378" i="2"/>
  <c r="D1378" i="2"/>
  <c r="C1378" i="2"/>
  <c r="I1377" i="2" a="1"/>
  <c r="I1377" i="2" s="1"/>
  <c r="H1377" i="2"/>
  <c r="G1377" i="2"/>
  <c r="F1377" i="2"/>
  <c r="E1377" i="2"/>
  <c r="D1377" i="2"/>
  <c r="C1377" i="2"/>
  <c r="I1376" i="2" a="1"/>
  <c r="I1376" i="2" s="1"/>
  <c r="H1376" i="2"/>
  <c r="G1376" i="2"/>
  <c r="F1376" i="2"/>
  <c r="E1376" i="2"/>
  <c r="D1376" i="2"/>
  <c r="C1376" i="2"/>
  <c r="I1375" i="2" a="1"/>
  <c r="I1375" i="2" s="1"/>
  <c r="H1375" i="2"/>
  <c r="G1375" i="2"/>
  <c r="F1375" i="2"/>
  <c r="E1375" i="2"/>
  <c r="D1375" i="2"/>
  <c r="C1375" i="2"/>
  <c r="I1374" i="2" a="1"/>
  <c r="I1374" i="2" s="1"/>
  <c r="H1374" i="2"/>
  <c r="G1374" i="2"/>
  <c r="F1374" i="2"/>
  <c r="E1374" i="2"/>
  <c r="D1374" i="2"/>
  <c r="C1374" i="2"/>
  <c r="I1373" i="2"/>
  <c r="I1373" i="2" a="1"/>
  <c r="H1373" i="2"/>
  <c r="G1373" i="2"/>
  <c r="F1373" i="2"/>
  <c r="E1373" i="2"/>
  <c r="D1373" i="2"/>
  <c r="C1373" i="2"/>
  <c r="I1372" i="2"/>
  <c r="I1372" i="2" a="1"/>
  <c r="H1372" i="2"/>
  <c r="G1372" i="2"/>
  <c r="F1372" i="2"/>
  <c r="E1372" i="2"/>
  <c r="D1372" i="2"/>
  <c r="C1372" i="2"/>
  <c r="I1371" i="2" a="1"/>
  <c r="I1371" i="2" s="1"/>
  <c r="H1371" i="2"/>
  <c r="G1371" i="2"/>
  <c r="F1371" i="2"/>
  <c r="E1371" i="2"/>
  <c r="D1371" i="2"/>
  <c r="C1371" i="2"/>
  <c r="I1370" i="2" a="1"/>
  <c r="I1370" i="2" s="1"/>
  <c r="H1370" i="2"/>
  <c r="G1370" i="2"/>
  <c r="F1370" i="2"/>
  <c r="E1370" i="2"/>
  <c r="D1370" i="2"/>
  <c r="C1370" i="2"/>
  <c r="I1369" i="2" a="1"/>
  <c r="I1369" i="2" s="1"/>
  <c r="H1369" i="2"/>
  <c r="G1369" i="2"/>
  <c r="F1369" i="2"/>
  <c r="E1369" i="2"/>
  <c r="D1369" i="2"/>
  <c r="C1369" i="2"/>
  <c r="I1368" i="2" a="1"/>
  <c r="I1368" i="2" s="1"/>
  <c r="H1368" i="2"/>
  <c r="G1368" i="2"/>
  <c r="F1368" i="2"/>
  <c r="E1368" i="2"/>
  <c r="D1368" i="2"/>
  <c r="C1368" i="2"/>
  <c r="I1367" i="2"/>
  <c r="I1367" i="2" a="1"/>
  <c r="H1367" i="2"/>
  <c r="G1367" i="2"/>
  <c r="F1367" i="2"/>
  <c r="E1367" i="2"/>
  <c r="D1367" i="2"/>
  <c r="C1367" i="2"/>
  <c r="I1366" i="2"/>
  <c r="I1366" i="2" a="1"/>
  <c r="H1366" i="2"/>
  <c r="G1366" i="2"/>
  <c r="F1366" i="2"/>
  <c r="E1366" i="2"/>
  <c r="D1366" i="2"/>
  <c r="C1366" i="2"/>
  <c r="I1365" i="2" a="1"/>
  <c r="I1365" i="2" s="1"/>
  <c r="H1365" i="2"/>
  <c r="G1365" i="2"/>
  <c r="F1365" i="2"/>
  <c r="E1365" i="2"/>
  <c r="D1365" i="2"/>
  <c r="C1365" i="2"/>
  <c r="I1364" i="2" a="1"/>
  <c r="I1364" i="2" s="1"/>
  <c r="H1364" i="2"/>
  <c r="G1364" i="2"/>
  <c r="F1364" i="2"/>
  <c r="E1364" i="2"/>
  <c r="D1364" i="2"/>
  <c r="C1364" i="2"/>
  <c r="I1363" i="2" a="1"/>
  <c r="I1363" i="2" s="1"/>
  <c r="H1363" i="2"/>
  <c r="G1363" i="2"/>
  <c r="F1363" i="2"/>
  <c r="E1363" i="2"/>
  <c r="D1363" i="2"/>
  <c r="C1363" i="2"/>
  <c r="I1362" i="2" a="1"/>
  <c r="I1362" i="2" s="1"/>
  <c r="H1362" i="2"/>
  <c r="G1362" i="2"/>
  <c r="F1362" i="2"/>
  <c r="E1362" i="2"/>
  <c r="D1362" i="2"/>
  <c r="C1362" i="2"/>
  <c r="I1361" i="2"/>
  <c r="I1361" i="2" a="1"/>
  <c r="H1361" i="2"/>
  <c r="G1361" i="2"/>
  <c r="F1361" i="2"/>
  <c r="E1361" i="2"/>
  <c r="D1361" i="2"/>
  <c r="C1361" i="2"/>
  <c r="I1360" i="2" a="1"/>
  <c r="I1360" i="2" s="1"/>
  <c r="H1360" i="2"/>
  <c r="G1360" i="2"/>
  <c r="F1360" i="2"/>
  <c r="E1360" i="2"/>
  <c r="D1360" i="2"/>
  <c r="C1360" i="2"/>
  <c r="I1359" i="2" a="1"/>
  <c r="I1359" i="2" s="1"/>
  <c r="H1359" i="2"/>
  <c r="G1359" i="2"/>
  <c r="F1359" i="2"/>
  <c r="E1359" i="2"/>
  <c r="D1359" i="2"/>
  <c r="C1359" i="2"/>
  <c r="I1358" i="2" a="1"/>
  <c r="I1358" i="2" s="1"/>
  <c r="H1358" i="2"/>
  <c r="G1358" i="2"/>
  <c r="F1358" i="2"/>
  <c r="E1358" i="2"/>
  <c r="D1358" i="2"/>
  <c r="C1358" i="2"/>
  <c r="I1357" i="2" a="1"/>
  <c r="I1357" i="2" s="1"/>
  <c r="H1357" i="2"/>
  <c r="G1357" i="2"/>
  <c r="F1357" i="2"/>
  <c r="E1357" i="2"/>
  <c r="D1357" i="2"/>
  <c r="C1357" i="2"/>
  <c r="I1356" i="2" a="1"/>
  <c r="I1356" i="2" s="1"/>
  <c r="H1356" i="2"/>
  <c r="G1356" i="2"/>
  <c r="F1356" i="2"/>
  <c r="E1356" i="2"/>
  <c r="D1356" i="2"/>
  <c r="C1356" i="2"/>
  <c r="I1355" i="2"/>
  <c r="I1355" i="2" a="1"/>
  <c r="H1355" i="2"/>
  <c r="G1355" i="2"/>
  <c r="F1355" i="2"/>
  <c r="E1355" i="2"/>
  <c r="D1355" i="2"/>
  <c r="C1355" i="2"/>
  <c r="I1354" i="2" a="1"/>
  <c r="I1354" i="2" s="1"/>
  <c r="H1354" i="2"/>
  <c r="G1354" i="2"/>
  <c r="F1354" i="2"/>
  <c r="E1354" i="2"/>
  <c r="D1354" i="2"/>
  <c r="C1354" i="2"/>
  <c r="I1353" i="2" a="1"/>
  <c r="I1353" i="2" s="1"/>
  <c r="H1353" i="2"/>
  <c r="G1353" i="2"/>
  <c r="F1353" i="2"/>
  <c r="E1353" i="2"/>
  <c r="D1353" i="2"/>
  <c r="C1353" i="2"/>
  <c r="I1352" i="2" a="1"/>
  <c r="I1352" i="2" s="1"/>
  <c r="H1352" i="2"/>
  <c r="G1352" i="2"/>
  <c r="F1352" i="2"/>
  <c r="E1352" i="2"/>
  <c r="D1352" i="2"/>
  <c r="C1352" i="2"/>
  <c r="I1351" i="2" a="1"/>
  <c r="I1351" i="2" s="1"/>
  <c r="H1351" i="2"/>
  <c r="G1351" i="2"/>
  <c r="F1351" i="2"/>
  <c r="E1351" i="2"/>
  <c r="D1351" i="2"/>
  <c r="C1351" i="2"/>
  <c r="I1350" i="2" a="1"/>
  <c r="I1350" i="2" s="1"/>
  <c r="H1350" i="2"/>
  <c r="G1350" i="2"/>
  <c r="F1350" i="2"/>
  <c r="E1350" i="2"/>
  <c r="D1350" i="2"/>
  <c r="C1350" i="2"/>
  <c r="I1349" i="2"/>
  <c r="I1349" i="2" a="1"/>
  <c r="H1349" i="2"/>
  <c r="G1349" i="2"/>
  <c r="F1349" i="2"/>
  <c r="E1349" i="2"/>
  <c r="D1349" i="2"/>
  <c r="C1349" i="2"/>
  <c r="I1348" i="2" a="1"/>
  <c r="I1348" i="2" s="1"/>
  <c r="H1348" i="2"/>
  <c r="G1348" i="2"/>
  <c r="F1348" i="2"/>
  <c r="E1348" i="2"/>
  <c r="D1348" i="2"/>
  <c r="C1348" i="2"/>
  <c r="I1347" i="2" a="1"/>
  <c r="I1347" i="2" s="1"/>
  <c r="H1347" i="2"/>
  <c r="G1347" i="2"/>
  <c r="F1347" i="2"/>
  <c r="E1347" i="2"/>
  <c r="D1347" i="2"/>
  <c r="C1347" i="2"/>
  <c r="I1346" i="2" a="1"/>
  <c r="I1346" i="2" s="1"/>
  <c r="H1346" i="2"/>
  <c r="G1346" i="2"/>
  <c r="F1346" i="2"/>
  <c r="E1346" i="2"/>
  <c r="D1346" i="2"/>
  <c r="C1346" i="2"/>
  <c r="I1345" i="2" a="1"/>
  <c r="I1345" i="2" s="1"/>
  <c r="H1345" i="2"/>
  <c r="G1345" i="2"/>
  <c r="F1345" i="2"/>
  <c r="E1345" i="2"/>
  <c r="D1345" i="2"/>
  <c r="C1345" i="2"/>
  <c r="I1344" i="2" a="1"/>
  <c r="I1344" i="2" s="1"/>
  <c r="H1344" i="2"/>
  <c r="G1344" i="2"/>
  <c r="F1344" i="2"/>
  <c r="E1344" i="2"/>
  <c r="D1344" i="2"/>
  <c r="C1344" i="2"/>
  <c r="I1343" i="2"/>
  <c r="I1343" i="2" a="1"/>
  <c r="H1343" i="2"/>
  <c r="G1343" i="2"/>
  <c r="F1343" i="2"/>
  <c r="E1343" i="2"/>
  <c r="D1343" i="2"/>
  <c r="C1343" i="2"/>
  <c r="I1342" i="2" a="1"/>
  <c r="I1342" i="2" s="1"/>
  <c r="H1342" i="2"/>
  <c r="G1342" i="2"/>
  <c r="F1342" i="2"/>
  <c r="E1342" i="2"/>
  <c r="D1342" i="2"/>
  <c r="C1342" i="2"/>
  <c r="I1341" i="2" a="1"/>
  <c r="I1341" i="2" s="1"/>
  <c r="H1341" i="2"/>
  <c r="G1341" i="2"/>
  <c r="F1341" i="2"/>
  <c r="E1341" i="2"/>
  <c r="D1341" i="2"/>
  <c r="C1341" i="2"/>
  <c r="I1340" i="2" a="1"/>
  <c r="I1340" i="2" s="1"/>
  <c r="H1340" i="2"/>
  <c r="G1340" i="2"/>
  <c r="F1340" i="2"/>
  <c r="E1340" i="2"/>
  <c r="D1340" i="2"/>
  <c r="C1340" i="2"/>
  <c r="I1339" i="2" a="1"/>
  <c r="I1339" i="2" s="1"/>
  <c r="H1339" i="2"/>
  <c r="G1339" i="2"/>
  <c r="F1339" i="2"/>
  <c r="E1339" i="2"/>
  <c r="D1339" i="2"/>
  <c r="C1339" i="2"/>
  <c r="I1338" i="2" a="1"/>
  <c r="I1338" i="2" s="1"/>
  <c r="H1338" i="2"/>
  <c r="G1338" i="2"/>
  <c r="F1338" i="2"/>
  <c r="E1338" i="2"/>
  <c r="D1338" i="2"/>
  <c r="C1338" i="2"/>
  <c r="I1337" i="2"/>
  <c r="I1337" i="2" a="1"/>
  <c r="H1337" i="2"/>
  <c r="G1337" i="2"/>
  <c r="F1337" i="2"/>
  <c r="E1337" i="2"/>
  <c r="D1337" i="2"/>
  <c r="C1337" i="2"/>
  <c r="I1336" i="2" a="1"/>
  <c r="I1336" i="2" s="1"/>
  <c r="H1336" i="2"/>
  <c r="G1336" i="2"/>
  <c r="F1336" i="2"/>
  <c r="E1336" i="2"/>
  <c r="D1336" i="2"/>
  <c r="C1336" i="2"/>
  <c r="I1335" i="2" a="1"/>
  <c r="I1335" i="2" s="1"/>
  <c r="H1335" i="2"/>
  <c r="G1335" i="2"/>
  <c r="F1335" i="2"/>
  <c r="E1335" i="2"/>
  <c r="D1335" i="2"/>
  <c r="C1335" i="2"/>
  <c r="I1334" i="2" a="1"/>
  <c r="I1334" i="2" s="1"/>
  <c r="H1334" i="2"/>
  <c r="G1334" i="2"/>
  <c r="F1334" i="2"/>
  <c r="E1334" i="2"/>
  <c r="D1334" i="2"/>
  <c r="C1334" i="2"/>
  <c r="I1333" i="2" a="1"/>
  <c r="I1333" i="2" s="1"/>
  <c r="H1333" i="2"/>
  <c r="G1333" i="2"/>
  <c r="F1333" i="2"/>
  <c r="E1333" i="2"/>
  <c r="D1333" i="2"/>
  <c r="C1333" i="2"/>
  <c r="I1332" i="2" a="1"/>
  <c r="I1332" i="2" s="1"/>
  <c r="H1332" i="2"/>
  <c r="G1332" i="2"/>
  <c r="F1332" i="2"/>
  <c r="E1332" i="2"/>
  <c r="D1332" i="2"/>
  <c r="C1332" i="2"/>
  <c r="I1331" i="2"/>
  <c r="I1331" i="2" a="1"/>
  <c r="H1331" i="2"/>
  <c r="G1331" i="2"/>
  <c r="F1331" i="2"/>
  <c r="E1331" i="2"/>
  <c r="D1331" i="2"/>
  <c r="C1331" i="2"/>
  <c r="I1330" i="2" a="1"/>
  <c r="I1330" i="2" s="1"/>
  <c r="H1330" i="2"/>
  <c r="G1330" i="2"/>
  <c r="F1330" i="2"/>
  <c r="E1330" i="2"/>
  <c r="D1330" i="2"/>
  <c r="C1330" i="2"/>
  <c r="I1329" i="2" a="1"/>
  <c r="I1329" i="2" s="1"/>
  <c r="H1329" i="2"/>
  <c r="G1329" i="2"/>
  <c r="F1329" i="2"/>
  <c r="E1329" i="2"/>
  <c r="D1329" i="2"/>
  <c r="C1329" i="2"/>
  <c r="I1328" i="2" a="1"/>
  <c r="I1328" i="2" s="1"/>
  <c r="H1328" i="2"/>
  <c r="G1328" i="2"/>
  <c r="F1328" i="2"/>
  <c r="E1328" i="2"/>
  <c r="D1328" i="2"/>
  <c r="C1328" i="2"/>
  <c r="I1327" i="2" a="1"/>
  <c r="I1327" i="2" s="1"/>
  <c r="H1327" i="2"/>
  <c r="G1327" i="2"/>
  <c r="F1327" i="2"/>
  <c r="E1327" i="2"/>
  <c r="D1327" i="2"/>
  <c r="C1327" i="2"/>
  <c r="I1326" i="2" a="1"/>
  <c r="I1326" i="2" s="1"/>
  <c r="H1326" i="2"/>
  <c r="G1326" i="2"/>
  <c r="F1326" i="2"/>
  <c r="E1326" i="2"/>
  <c r="D1326" i="2"/>
  <c r="C1326" i="2"/>
  <c r="I1325" i="2"/>
  <c r="I1325" i="2" a="1"/>
  <c r="H1325" i="2"/>
  <c r="G1325" i="2"/>
  <c r="F1325" i="2"/>
  <c r="E1325" i="2"/>
  <c r="D1325" i="2"/>
  <c r="C1325" i="2"/>
  <c r="I1324" i="2"/>
  <c r="I1324" i="2" a="1"/>
  <c r="H1324" i="2"/>
  <c r="G1324" i="2"/>
  <c r="F1324" i="2"/>
  <c r="E1324" i="2"/>
  <c r="D1324" i="2"/>
  <c r="C1324" i="2"/>
  <c r="I1323" i="2" a="1"/>
  <c r="I1323" i="2" s="1"/>
  <c r="H1323" i="2"/>
  <c r="G1323" i="2"/>
  <c r="F1323" i="2"/>
  <c r="E1323" i="2"/>
  <c r="D1323" i="2"/>
  <c r="C1323" i="2"/>
  <c r="I1322" i="2" a="1"/>
  <c r="I1322" i="2" s="1"/>
  <c r="H1322" i="2"/>
  <c r="G1322" i="2"/>
  <c r="F1322" i="2"/>
  <c r="E1322" i="2"/>
  <c r="D1322" i="2"/>
  <c r="C1322" i="2"/>
  <c r="I1321" i="2" a="1"/>
  <c r="I1321" i="2" s="1"/>
  <c r="H1321" i="2"/>
  <c r="G1321" i="2"/>
  <c r="F1321" i="2"/>
  <c r="E1321" i="2"/>
  <c r="D1321" i="2"/>
  <c r="C1321" i="2"/>
  <c r="I1320" i="2" a="1"/>
  <c r="I1320" i="2" s="1"/>
  <c r="H1320" i="2"/>
  <c r="G1320" i="2"/>
  <c r="F1320" i="2"/>
  <c r="E1320" i="2"/>
  <c r="D1320" i="2"/>
  <c r="C1320" i="2"/>
  <c r="I1319" i="2"/>
  <c r="I1319" i="2" a="1"/>
  <c r="H1319" i="2"/>
  <c r="G1319" i="2"/>
  <c r="F1319" i="2"/>
  <c r="E1319" i="2"/>
  <c r="D1319" i="2"/>
  <c r="C1319" i="2"/>
  <c r="I1318" i="2" a="1"/>
  <c r="I1318" i="2" s="1"/>
  <c r="H1318" i="2"/>
  <c r="G1318" i="2"/>
  <c r="F1318" i="2"/>
  <c r="E1318" i="2"/>
  <c r="D1318" i="2"/>
  <c r="C1318" i="2"/>
  <c r="I1317" i="2" a="1"/>
  <c r="I1317" i="2" s="1"/>
  <c r="H1317" i="2"/>
  <c r="G1317" i="2"/>
  <c r="F1317" i="2"/>
  <c r="E1317" i="2"/>
  <c r="D1317" i="2"/>
  <c r="C1317" i="2"/>
  <c r="I1316" i="2" a="1"/>
  <c r="I1316" i="2" s="1"/>
  <c r="H1316" i="2"/>
  <c r="G1316" i="2"/>
  <c r="F1316" i="2"/>
  <c r="E1316" i="2"/>
  <c r="D1316" i="2"/>
  <c r="C1316" i="2"/>
  <c r="I1315" i="2" a="1"/>
  <c r="I1315" i="2" s="1"/>
  <c r="H1315" i="2"/>
  <c r="G1315" i="2"/>
  <c r="F1315" i="2"/>
  <c r="E1315" i="2"/>
  <c r="D1315" i="2"/>
  <c r="C1315" i="2"/>
  <c r="I1314" i="2" a="1"/>
  <c r="I1314" i="2" s="1"/>
  <c r="H1314" i="2"/>
  <c r="G1314" i="2"/>
  <c r="F1314" i="2"/>
  <c r="E1314" i="2"/>
  <c r="D1314" i="2"/>
  <c r="C1314" i="2"/>
  <c r="I1313" i="2"/>
  <c r="I1313" i="2" a="1"/>
  <c r="H1313" i="2"/>
  <c r="G1313" i="2"/>
  <c r="F1313" i="2"/>
  <c r="E1313" i="2"/>
  <c r="D1313" i="2"/>
  <c r="C1313" i="2"/>
  <c r="I1312" i="2"/>
  <c r="I1312" i="2" a="1"/>
  <c r="H1312" i="2"/>
  <c r="G1312" i="2"/>
  <c r="F1312" i="2"/>
  <c r="E1312" i="2"/>
  <c r="D1312" i="2"/>
  <c r="C1312" i="2"/>
  <c r="I1311" i="2" a="1"/>
  <c r="I1311" i="2" s="1"/>
  <c r="H1311" i="2"/>
  <c r="G1311" i="2"/>
  <c r="F1311" i="2"/>
  <c r="E1311" i="2"/>
  <c r="D1311" i="2"/>
  <c r="C1311" i="2"/>
  <c r="I1310" i="2" a="1"/>
  <c r="I1310" i="2" s="1"/>
  <c r="H1310" i="2"/>
  <c r="G1310" i="2"/>
  <c r="F1310" i="2"/>
  <c r="E1310" i="2"/>
  <c r="D1310" i="2"/>
  <c r="C1310" i="2"/>
  <c r="I1309" i="2" a="1"/>
  <c r="I1309" i="2" s="1"/>
  <c r="H1309" i="2"/>
  <c r="G1309" i="2"/>
  <c r="F1309" i="2"/>
  <c r="E1309" i="2"/>
  <c r="D1309" i="2"/>
  <c r="C1309" i="2"/>
  <c r="I1308" i="2" a="1"/>
  <c r="I1308" i="2" s="1"/>
  <c r="H1308" i="2"/>
  <c r="G1308" i="2"/>
  <c r="F1308" i="2"/>
  <c r="E1308" i="2"/>
  <c r="D1308" i="2"/>
  <c r="C1308" i="2"/>
  <c r="I1307" i="2"/>
  <c r="I1307" i="2" a="1"/>
  <c r="H1307" i="2"/>
  <c r="G1307" i="2"/>
  <c r="F1307" i="2"/>
  <c r="E1307" i="2"/>
  <c r="D1307" i="2"/>
  <c r="C1307" i="2"/>
  <c r="I1306" i="2"/>
  <c r="I1306" i="2" a="1"/>
  <c r="H1306" i="2"/>
  <c r="G1306" i="2"/>
  <c r="F1306" i="2"/>
  <c r="E1306" i="2"/>
  <c r="D1306" i="2"/>
  <c r="C1306" i="2"/>
  <c r="I1305" i="2" a="1"/>
  <c r="I1305" i="2" s="1"/>
  <c r="H1305" i="2"/>
  <c r="G1305" i="2"/>
  <c r="F1305" i="2"/>
  <c r="E1305" i="2"/>
  <c r="D1305" i="2"/>
  <c r="C1305" i="2"/>
  <c r="I1304" i="2" a="1"/>
  <c r="I1304" i="2" s="1"/>
  <c r="H1304" i="2"/>
  <c r="G1304" i="2"/>
  <c r="F1304" i="2"/>
  <c r="E1304" i="2"/>
  <c r="D1304" i="2"/>
  <c r="C1304" i="2"/>
  <c r="I1303" i="2" a="1"/>
  <c r="I1303" i="2" s="1"/>
  <c r="H1303" i="2"/>
  <c r="G1303" i="2"/>
  <c r="F1303" i="2"/>
  <c r="E1303" i="2"/>
  <c r="D1303" i="2"/>
  <c r="C1303" i="2"/>
  <c r="I1302" i="2" a="1"/>
  <c r="I1302" i="2" s="1"/>
  <c r="H1302" i="2"/>
  <c r="G1302" i="2"/>
  <c r="F1302" i="2"/>
  <c r="E1302" i="2"/>
  <c r="D1302" i="2"/>
  <c r="C1302" i="2"/>
  <c r="I1301" i="2"/>
  <c r="I1301" i="2" a="1"/>
  <c r="H1301" i="2"/>
  <c r="G1301" i="2"/>
  <c r="F1301" i="2"/>
  <c r="E1301" i="2"/>
  <c r="D1301" i="2"/>
  <c r="C1301" i="2"/>
  <c r="I1300" i="2"/>
  <c r="I1300" i="2" a="1"/>
  <c r="H1300" i="2"/>
  <c r="G1300" i="2"/>
  <c r="F1300" i="2"/>
  <c r="E1300" i="2"/>
  <c r="D1300" i="2"/>
  <c r="C1300" i="2"/>
  <c r="I1299" i="2" a="1"/>
  <c r="I1299" i="2" s="1"/>
  <c r="H1299" i="2"/>
  <c r="G1299" i="2"/>
  <c r="F1299" i="2"/>
  <c r="E1299" i="2"/>
  <c r="D1299" i="2"/>
  <c r="C1299" i="2"/>
  <c r="I1298" i="2" a="1"/>
  <c r="I1298" i="2" s="1"/>
  <c r="H1298" i="2"/>
  <c r="G1298" i="2"/>
  <c r="F1298" i="2"/>
  <c r="E1298" i="2"/>
  <c r="D1298" i="2"/>
  <c r="C1298" i="2"/>
  <c r="I1297" i="2" a="1"/>
  <c r="I1297" i="2" s="1"/>
  <c r="H1297" i="2"/>
  <c r="G1297" i="2"/>
  <c r="F1297" i="2"/>
  <c r="E1297" i="2"/>
  <c r="D1297" i="2"/>
  <c r="C1297" i="2"/>
  <c r="I1296" i="2" a="1"/>
  <c r="I1296" i="2" s="1"/>
  <c r="H1296" i="2"/>
  <c r="G1296" i="2"/>
  <c r="F1296" i="2"/>
  <c r="E1296" i="2"/>
  <c r="D1296" i="2"/>
  <c r="C1296" i="2"/>
  <c r="I1295" i="2"/>
  <c r="I1295" i="2" a="1"/>
  <c r="H1295" i="2"/>
  <c r="G1295" i="2"/>
  <c r="F1295" i="2"/>
  <c r="E1295" i="2"/>
  <c r="D1295" i="2"/>
  <c r="C1295" i="2"/>
  <c r="I1294" i="2" a="1"/>
  <c r="I1294" i="2" s="1"/>
  <c r="H1294" i="2"/>
  <c r="G1294" i="2"/>
  <c r="F1294" i="2"/>
  <c r="E1294" i="2"/>
  <c r="D1294" i="2"/>
  <c r="C1294" i="2"/>
  <c r="I1293" i="2" a="1"/>
  <c r="I1293" i="2" s="1"/>
  <c r="H1293" i="2"/>
  <c r="G1293" i="2"/>
  <c r="F1293" i="2"/>
  <c r="E1293" i="2"/>
  <c r="D1293" i="2"/>
  <c r="C1293" i="2"/>
  <c r="I1292" i="2" a="1"/>
  <c r="I1292" i="2" s="1"/>
  <c r="H1292" i="2"/>
  <c r="G1292" i="2"/>
  <c r="F1292" i="2"/>
  <c r="E1292" i="2"/>
  <c r="D1292" i="2"/>
  <c r="C1292" i="2"/>
  <c r="I1291" i="2" a="1"/>
  <c r="I1291" i="2" s="1"/>
  <c r="H1291" i="2"/>
  <c r="G1291" i="2"/>
  <c r="F1291" i="2"/>
  <c r="E1291" i="2"/>
  <c r="D1291" i="2"/>
  <c r="C1291" i="2"/>
  <c r="I1290" i="2" a="1"/>
  <c r="I1290" i="2" s="1"/>
  <c r="H1290" i="2"/>
  <c r="G1290" i="2"/>
  <c r="F1290" i="2"/>
  <c r="E1290" i="2"/>
  <c r="D1290" i="2"/>
  <c r="C1290" i="2"/>
  <c r="I1289" i="2"/>
  <c r="I1289" i="2" a="1"/>
  <c r="H1289" i="2"/>
  <c r="G1289" i="2"/>
  <c r="F1289" i="2"/>
  <c r="E1289" i="2"/>
  <c r="D1289" i="2"/>
  <c r="C1289" i="2"/>
  <c r="I1288" i="2" a="1"/>
  <c r="I1288" i="2" s="1"/>
  <c r="H1288" i="2"/>
  <c r="G1288" i="2"/>
  <c r="F1288" i="2"/>
  <c r="E1288" i="2"/>
  <c r="D1288" i="2"/>
  <c r="C1288" i="2"/>
  <c r="I1287" i="2" a="1"/>
  <c r="I1287" i="2" s="1"/>
  <c r="H1287" i="2"/>
  <c r="G1287" i="2"/>
  <c r="F1287" i="2"/>
  <c r="E1287" i="2"/>
  <c r="D1287" i="2"/>
  <c r="C1287" i="2"/>
  <c r="I1286" i="2" a="1"/>
  <c r="I1286" i="2" s="1"/>
  <c r="H1286" i="2"/>
  <c r="G1286" i="2"/>
  <c r="F1286" i="2"/>
  <c r="E1286" i="2"/>
  <c r="D1286" i="2"/>
  <c r="C1286" i="2"/>
  <c r="I1285" i="2" a="1"/>
  <c r="I1285" i="2" s="1"/>
  <c r="H1285" i="2"/>
  <c r="G1285" i="2"/>
  <c r="F1285" i="2"/>
  <c r="E1285" i="2"/>
  <c r="D1285" i="2"/>
  <c r="C1285" i="2"/>
  <c r="I1284" i="2" a="1"/>
  <c r="I1284" i="2" s="1"/>
  <c r="H1284" i="2"/>
  <c r="G1284" i="2"/>
  <c r="F1284" i="2"/>
  <c r="E1284" i="2"/>
  <c r="D1284" i="2"/>
  <c r="C1284" i="2"/>
  <c r="I1283" i="2"/>
  <c r="I1283" i="2" a="1"/>
  <c r="H1283" i="2"/>
  <c r="G1283" i="2"/>
  <c r="F1283" i="2"/>
  <c r="E1283" i="2"/>
  <c r="D1283" i="2"/>
  <c r="C1283" i="2"/>
  <c r="I1282" i="2" a="1"/>
  <c r="I1282" i="2" s="1"/>
  <c r="H1282" i="2"/>
  <c r="G1282" i="2"/>
  <c r="F1282" i="2"/>
  <c r="E1282" i="2"/>
  <c r="D1282" i="2"/>
  <c r="C1282" i="2"/>
  <c r="I1281" i="2" a="1"/>
  <c r="I1281" i="2" s="1"/>
  <c r="H1281" i="2"/>
  <c r="G1281" i="2"/>
  <c r="F1281" i="2"/>
  <c r="E1281" i="2"/>
  <c r="D1281" i="2"/>
  <c r="C1281" i="2"/>
  <c r="I1280" i="2" a="1"/>
  <c r="I1280" i="2" s="1"/>
  <c r="H1280" i="2"/>
  <c r="G1280" i="2"/>
  <c r="F1280" i="2"/>
  <c r="E1280" i="2"/>
  <c r="D1280" i="2"/>
  <c r="C1280" i="2"/>
  <c r="I1279" i="2" a="1"/>
  <c r="I1279" i="2" s="1"/>
  <c r="H1279" i="2"/>
  <c r="G1279" i="2"/>
  <c r="F1279" i="2"/>
  <c r="E1279" i="2"/>
  <c r="D1279" i="2"/>
  <c r="C1279" i="2"/>
  <c r="I1278" i="2" a="1"/>
  <c r="I1278" i="2" s="1"/>
  <c r="H1278" i="2"/>
  <c r="G1278" i="2"/>
  <c r="F1278" i="2"/>
  <c r="E1278" i="2"/>
  <c r="D1278" i="2"/>
  <c r="C1278" i="2"/>
  <c r="I1277" i="2" a="1"/>
  <c r="I1277" i="2" s="1"/>
  <c r="H1277" i="2"/>
  <c r="G1277" i="2"/>
  <c r="F1277" i="2"/>
  <c r="E1277" i="2"/>
  <c r="D1277" i="2"/>
  <c r="C1277" i="2"/>
  <c r="I1276" i="2"/>
  <c r="I1276" i="2" a="1"/>
  <c r="H1276" i="2"/>
  <c r="G1276" i="2"/>
  <c r="F1276" i="2"/>
  <c r="E1276" i="2"/>
  <c r="D1276" i="2"/>
  <c r="C1276" i="2"/>
  <c r="I1275" i="2" a="1"/>
  <c r="I1275" i="2" s="1"/>
  <c r="H1275" i="2"/>
  <c r="G1275" i="2"/>
  <c r="F1275" i="2"/>
  <c r="E1275" i="2"/>
  <c r="D1275" i="2"/>
  <c r="C1275" i="2"/>
  <c r="I1274" i="2" a="1"/>
  <c r="I1274" i="2" s="1"/>
  <c r="H1274" i="2"/>
  <c r="G1274" i="2"/>
  <c r="F1274" i="2"/>
  <c r="E1274" i="2"/>
  <c r="D1274" i="2"/>
  <c r="C1274" i="2"/>
  <c r="I1273" i="2" a="1"/>
  <c r="I1273" i="2" s="1"/>
  <c r="H1273" i="2"/>
  <c r="G1273" i="2"/>
  <c r="F1273" i="2"/>
  <c r="E1273" i="2"/>
  <c r="D1273" i="2"/>
  <c r="C1273" i="2"/>
  <c r="I1272" i="2" a="1"/>
  <c r="I1272" i="2" s="1"/>
  <c r="H1272" i="2"/>
  <c r="G1272" i="2"/>
  <c r="F1272" i="2"/>
  <c r="E1272" i="2"/>
  <c r="D1272" i="2"/>
  <c r="C1272" i="2"/>
  <c r="I1271" i="2" a="1"/>
  <c r="I1271" i="2" s="1"/>
  <c r="H1271" i="2"/>
  <c r="G1271" i="2"/>
  <c r="F1271" i="2"/>
  <c r="E1271" i="2"/>
  <c r="D1271" i="2"/>
  <c r="C1271" i="2"/>
  <c r="I1270" i="2" a="1"/>
  <c r="I1270" i="2" s="1"/>
  <c r="H1270" i="2"/>
  <c r="G1270" i="2"/>
  <c r="F1270" i="2"/>
  <c r="E1270" i="2"/>
  <c r="D1270" i="2"/>
  <c r="C1270" i="2"/>
  <c r="I1269" i="2" a="1"/>
  <c r="I1269" i="2" s="1"/>
  <c r="H1269" i="2"/>
  <c r="G1269" i="2"/>
  <c r="F1269" i="2"/>
  <c r="E1269" i="2"/>
  <c r="D1269" i="2"/>
  <c r="C1269" i="2"/>
  <c r="I1268" i="2" a="1"/>
  <c r="I1268" i="2" s="1"/>
  <c r="H1268" i="2"/>
  <c r="G1268" i="2"/>
  <c r="F1268" i="2"/>
  <c r="E1268" i="2"/>
  <c r="D1268" i="2"/>
  <c r="C1268" i="2"/>
  <c r="I1267" i="2" a="1"/>
  <c r="I1267" i="2" s="1"/>
  <c r="H1267" i="2"/>
  <c r="G1267" i="2"/>
  <c r="F1267" i="2"/>
  <c r="E1267" i="2"/>
  <c r="D1267" i="2"/>
  <c r="C1267" i="2"/>
  <c r="I1266" i="2" a="1"/>
  <c r="I1266" i="2" s="1"/>
  <c r="H1266" i="2"/>
  <c r="G1266" i="2"/>
  <c r="F1266" i="2"/>
  <c r="E1266" i="2"/>
  <c r="D1266" i="2"/>
  <c r="C1266" i="2"/>
  <c r="I1265" i="2" a="1"/>
  <c r="I1265" i="2" s="1"/>
  <c r="H1265" i="2"/>
  <c r="G1265" i="2"/>
  <c r="F1265" i="2"/>
  <c r="E1265" i="2"/>
  <c r="D1265" i="2"/>
  <c r="C1265" i="2"/>
  <c r="I1264" i="2" a="1"/>
  <c r="I1264" i="2" s="1"/>
  <c r="H1264" i="2"/>
  <c r="G1264" i="2"/>
  <c r="F1264" i="2"/>
  <c r="E1264" i="2"/>
  <c r="D1264" i="2"/>
  <c r="C1264" i="2"/>
  <c r="I1263" i="2" a="1"/>
  <c r="I1263" i="2" s="1"/>
  <c r="H1263" i="2"/>
  <c r="G1263" i="2"/>
  <c r="F1263" i="2"/>
  <c r="E1263" i="2"/>
  <c r="D1263" i="2"/>
  <c r="C1263" i="2"/>
  <c r="I1262" i="2" a="1"/>
  <c r="I1262" i="2" s="1"/>
  <c r="H1262" i="2"/>
  <c r="G1262" i="2"/>
  <c r="F1262" i="2"/>
  <c r="E1262" i="2"/>
  <c r="D1262" i="2"/>
  <c r="C1262" i="2"/>
  <c r="I1261" i="2" a="1"/>
  <c r="I1261" i="2" s="1"/>
  <c r="H1261" i="2"/>
  <c r="G1261" i="2"/>
  <c r="F1261" i="2"/>
  <c r="E1261" i="2"/>
  <c r="D1261" i="2"/>
  <c r="C1261" i="2"/>
  <c r="I1260" i="2" a="1"/>
  <c r="I1260" i="2" s="1"/>
  <c r="H1260" i="2"/>
  <c r="G1260" i="2"/>
  <c r="F1260" i="2"/>
  <c r="E1260" i="2"/>
  <c r="D1260" i="2"/>
  <c r="C1260" i="2"/>
  <c r="I1259" i="2" a="1"/>
  <c r="I1259" i="2" s="1"/>
  <c r="H1259" i="2"/>
  <c r="G1259" i="2"/>
  <c r="F1259" i="2"/>
  <c r="E1259" i="2"/>
  <c r="D1259" i="2"/>
  <c r="C1259" i="2"/>
  <c r="I1258" i="2"/>
  <c r="I1258" i="2" a="1"/>
  <c r="H1258" i="2"/>
  <c r="G1258" i="2"/>
  <c r="F1258" i="2"/>
  <c r="E1258" i="2"/>
  <c r="D1258" i="2"/>
  <c r="C1258" i="2"/>
  <c r="I1257" i="2" a="1"/>
  <c r="I1257" i="2" s="1"/>
  <c r="H1257" i="2"/>
  <c r="G1257" i="2"/>
  <c r="F1257" i="2"/>
  <c r="E1257" i="2"/>
  <c r="D1257" i="2"/>
  <c r="C1257" i="2"/>
  <c r="I1256" i="2" a="1"/>
  <c r="I1256" i="2" s="1"/>
  <c r="H1256" i="2"/>
  <c r="G1256" i="2"/>
  <c r="F1256" i="2"/>
  <c r="E1256" i="2"/>
  <c r="D1256" i="2"/>
  <c r="C1256" i="2"/>
  <c r="I1255" i="2" a="1"/>
  <c r="I1255" i="2" s="1"/>
  <c r="H1255" i="2"/>
  <c r="G1255" i="2"/>
  <c r="F1255" i="2"/>
  <c r="E1255" i="2"/>
  <c r="D1255" i="2"/>
  <c r="C1255" i="2"/>
  <c r="I1254" i="2" a="1"/>
  <c r="I1254" i="2" s="1"/>
  <c r="H1254" i="2"/>
  <c r="G1254" i="2"/>
  <c r="F1254" i="2"/>
  <c r="E1254" i="2"/>
  <c r="D1254" i="2"/>
  <c r="C1254" i="2"/>
  <c r="I1253" i="2" a="1"/>
  <c r="I1253" i="2" s="1"/>
  <c r="H1253" i="2"/>
  <c r="G1253" i="2"/>
  <c r="F1253" i="2"/>
  <c r="E1253" i="2"/>
  <c r="D1253" i="2"/>
  <c r="C1253" i="2"/>
  <c r="I1252" i="2" a="1"/>
  <c r="I1252" i="2" s="1"/>
  <c r="H1252" i="2"/>
  <c r="G1252" i="2"/>
  <c r="F1252" i="2"/>
  <c r="E1252" i="2"/>
  <c r="D1252" i="2"/>
  <c r="C1252" i="2"/>
  <c r="I1251" i="2" a="1"/>
  <c r="I1251" i="2" s="1"/>
  <c r="H1251" i="2"/>
  <c r="G1251" i="2"/>
  <c r="F1251" i="2"/>
  <c r="E1251" i="2"/>
  <c r="D1251" i="2"/>
  <c r="C1251" i="2"/>
  <c r="I1250" i="2" a="1"/>
  <c r="I1250" i="2" s="1"/>
  <c r="H1250" i="2"/>
  <c r="G1250" i="2"/>
  <c r="F1250" i="2"/>
  <c r="E1250" i="2"/>
  <c r="D1250" i="2"/>
  <c r="C1250" i="2"/>
  <c r="I1249" i="2" a="1"/>
  <c r="I1249" i="2" s="1"/>
  <c r="H1249" i="2"/>
  <c r="G1249" i="2"/>
  <c r="F1249" i="2"/>
  <c r="E1249" i="2"/>
  <c r="D1249" i="2"/>
  <c r="C1249" i="2"/>
  <c r="I1248" i="2" a="1"/>
  <c r="I1248" i="2" s="1"/>
  <c r="H1248" i="2"/>
  <c r="G1248" i="2"/>
  <c r="F1248" i="2"/>
  <c r="E1248" i="2"/>
  <c r="D1248" i="2"/>
  <c r="C1248" i="2"/>
  <c r="I1247" i="2" a="1"/>
  <c r="I1247" i="2" s="1"/>
  <c r="H1247" i="2"/>
  <c r="G1247" i="2"/>
  <c r="F1247" i="2"/>
  <c r="E1247" i="2"/>
  <c r="D1247" i="2"/>
  <c r="C1247" i="2"/>
  <c r="I1246" i="2" a="1"/>
  <c r="I1246" i="2" s="1"/>
  <c r="H1246" i="2"/>
  <c r="G1246" i="2"/>
  <c r="F1246" i="2"/>
  <c r="E1246" i="2"/>
  <c r="D1246" i="2"/>
  <c r="C1246" i="2"/>
  <c r="I1245" i="2" a="1"/>
  <c r="I1245" i="2" s="1"/>
  <c r="H1245" i="2"/>
  <c r="G1245" i="2"/>
  <c r="F1245" i="2"/>
  <c r="E1245" i="2"/>
  <c r="D1245" i="2"/>
  <c r="C1245" i="2"/>
  <c r="I1244" i="2" a="1"/>
  <c r="I1244" i="2" s="1"/>
  <c r="H1244" i="2"/>
  <c r="G1244" i="2"/>
  <c r="F1244" i="2"/>
  <c r="E1244" i="2"/>
  <c r="D1244" i="2"/>
  <c r="C1244" i="2"/>
  <c r="I1243" i="2" a="1"/>
  <c r="I1243" i="2" s="1"/>
  <c r="H1243" i="2"/>
  <c r="G1243" i="2"/>
  <c r="F1243" i="2"/>
  <c r="E1243" i="2"/>
  <c r="D1243" i="2"/>
  <c r="C1243" i="2"/>
  <c r="I1242" i="2" a="1"/>
  <c r="I1242" i="2" s="1"/>
  <c r="H1242" i="2"/>
  <c r="G1242" i="2"/>
  <c r="F1242" i="2"/>
  <c r="E1242" i="2"/>
  <c r="D1242" i="2"/>
  <c r="C1242" i="2"/>
  <c r="I1241" i="2" a="1"/>
  <c r="I1241" i="2" s="1"/>
  <c r="H1241" i="2"/>
  <c r="G1241" i="2"/>
  <c r="F1241" i="2"/>
  <c r="E1241" i="2"/>
  <c r="D1241" i="2"/>
  <c r="C1241" i="2"/>
  <c r="I1240" i="2"/>
  <c r="I1240" i="2" a="1"/>
  <c r="H1240" i="2"/>
  <c r="G1240" i="2"/>
  <c r="F1240" i="2"/>
  <c r="E1240" i="2"/>
  <c r="D1240" i="2"/>
  <c r="C1240" i="2"/>
  <c r="I1239" i="2" a="1"/>
  <c r="I1239" i="2" s="1"/>
  <c r="H1239" i="2"/>
  <c r="G1239" i="2"/>
  <c r="F1239" i="2"/>
  <c r="E1239" i="2"/>
  <c r="D1239" i="2"/>
  <c r="C1239" i="2"/>
  <c r="I1238" i="2" a="1"/>
  <c r="I1238" i="2" s="1"/>
  <c r="H1238" i="2"/>
  <c r="G1238" i="2"/>
  <c r="F1238" i="2"/>
  <c r="E1238" i="2"/>
  <c r="D1238" i="2"/>
  <c r="C1238" i="2"/>
  <c r="I1237" i="2" a="1"/>
  <c r="I1237" i="2" s="1"/>
  <c r="H1237" i="2"/>
  <c r="G1237" i="2"/>
  <c r="F1237" i="2"/>
  <c r="E1237" i="2"/>
  <c r="D1237" i="2"/>
  <c r="C1237" i="2"/>
  <c r="I1236" i="2" a="1"/>
  <c r="I1236" i="2" s="1"/>
  <c r="H1236" i="2"/>
  <c r="G1236" i="2"/>
  <c r="F1236" i="2"/>
  <c r="E1236" i="2"/>
  <c r="D1236" i="2"/>
  <c r="C1236" i="2"/>
  <c r="I1235" i="2" a="1"/>
  <c r="I1235" i="2" s="1"/>
  <c r="H1235" i="2"/>
  <c r="G1235" i="2"/>
  <c r="F1235" i="2"/>
  <c r="E1235" i="2"/>
  <c r="D1235" i="2"/>
  <c r="C1235" i="2"/>
  <c r="I1234" i="2" a="1"/>
  <c r="I1234" i="2" s="1"/>
  <c r="H1234" i="2"/>
  <c r="G1234" i="2"/>
  <c r="F1234" i="2"/>
  <c r="E1234" i="2"/>
  <c r="D1234" i="2"/>
  <c r="C1234" i="2"/>
  <c r="I1233" i="2" a="1"/>
  <c r="I1233" i="2" s="1"/>
  <c r="H1233" i="2"/>
  <c r="G1233" i="2"/>
  <c r="F1233" i="2"/>
  <c r="E1233" i="2"/>
  <c r="D1233" i="2"/>
  <c r="C1233" i="2"/>
  <c r="I1232" i="2" a="1"/>
  <c r="I1232" i="2" s="1"/>
  <c r="H1232" i="2"/>
  <c r="G1232" i="2"/>
  <c r="F1232" i="2"/>
  <c r="E1232" i="2"/>
  <c r="D1232" i="2"/>
  <c r="C1232" i="2"/>
  <c r="I1231" i="2" a="1"/>
  <c r="I1231" i="2" s="1"/>
  <c r="H1231" i="2"/>
  <c r="G1231" i="2"/>
  <c r="F1231" i="2"/>
  <c r="E1231" i="2"/>
  <c r="D1231" i="2"/>
  <c r="C1231" i="2"/>
  <c r="I1230" i="2" a="1"/>
  <c r="I1230" i="2" s="1"/>
  <c r="H1230" i="2"/>
  <c r="G1230" i="2"/>
  <c r="F1230" i="2"/>
  <c r="E1230" i="2"/>
  <c r="D1230" i="2"/>
  <c r="C1230" i="2"/>
  <c r="I1229" i="2" a="1"/>
  <c r="I1229" i="2" s="1"/>
  <c r="H1229" i="2"/>
  <c r="G1229" i="2"/>
  <c r="F1229" i="2"/>
  <c r="E1229" i="2"/>
  <c r="D1229" i="2"/>
  <c r="C1229" i="2"/>
  <c r="I1228" i="2"/>
  <c r="I1228" i="2" a="1"/>
  <c r="H1228" i="2"/>
  <c r="G1228" i="2"/>
  <c r="F1228" i="2"/>
  <c r="E1228" i="2"/>
  <c r="D1228" i="2"/>
  <c r="C1228" i="2"/>
  <c r="I1227" i="2"/>
  <c r="I1227" i="2" a="1"/>
  <c r="H1227" i="2"/>
  <c r="G1227" i="2"/>
  <c r="F1227" i="2"/>
  <c r="E1227" i="2"/>
  <c r="D1227" i="2"/>
  <c r="C1227" i="2"/>
  <c r="I1226" i="2" a="1"/>
  <c r="I1226" i="2" s="1"/>
  <c r="H1226" i="2"/>
  <c r="G1226" i="2"/>
  <c r="F1226" i="2"/>
  <c r="E1226" i="2"/>
  <c r="D1226" i="2"/>
  <c r="C1226" i="2"/>
  <c r="I1225" i="2" a="1"/>
  <c r="I1225" i="2" s="1"/>
  <c r="H1225" i="2"/>
  <c r="G1225" i="2"/>
  <c r="F1225" i="2"/>
  <c r="E1225" i="2"/>
  <c r="D1225" i="2"/>
  <c r="C1225" i="2"/>
  <c r="I1224" i="2" a="1"/>
  <c r="I1224" i="2" s="1"/>
  <c r="H1224" i="2"/>
  <c r="G1224" i="2"/>
  <c r="F1224" i="2"/>
  <c r="E1224" i="2"/>
  <c r="D1224" i="2"/>
  <c r="C1224" i="2"/>
  <c r="I1223" i="2"/>
  <c r="I1223" i="2" a="1"/>
  <c r="H1223" i="2"/>
  <c r="G1223" i="2"/>
  <c r="F1223" i="2"/>
  <c r="E1223" i="2"/>
  <c r="D1223" i="2"/>
  <c r="C1223" i="2"/>
  <c r="I1222" i="2" a="1"/>
  <c r="I1222" i="2" s="1"/>
  <c r="H1222" i="2"/>
  <c r="G1222" i="2"/>
  <c r="F1222" i="2"/>
  <c r="E1222" i="2"/>
  <c r="D1222" i="2"/>
  <c r="C1222" i="2"/>
  <c r="I1221" i="2"/>
  <c r="I1221" i="2" a="1"/>
  <c r="H1221" i="2"/>
  <c r="G1221" i="2"/>
  <c r="F1221" i="2"/>
  <c r="E1221" i="2"/>
  <c r="D1221" i="2"/>
  <c r="C1221" i="2"/>
  <c r="I1220" i="2" a="1"/>
  <c r="I1220" i="2" s="1"/>
  <c r="H1220" i="2"/>
  <c r="G1220" i="2"/>
  <c r="F1220" i="2"/>
  <c r="E1220" i="2"/>
  <c r="D1220" i="2"/>
  <c r="C1220" i="2"/>
  <c r="I1219" i="2" a="1"/>
  <c r="I1219" i="2" s="1"/>
  <c r="H1219" i="2"/>
  <c r="G1219" i="2"/>
  <c r="F1219" i="2"/>
  <c r="E1219" i="2"/>
  <c r="D1219" i="2"/>
  <c r="C1219" i="2"/>
  <c r="I1218" i="2"/>
  <c r="I1218" i="2" a="1"/>
  <c r="H1218" i="2"/>
  <c r="G1218" i="2"/>
  <c r="F1218" i="2"/>
  <c r="E1218" i="2"/>
  <c r="D1218" i="2"/>
  <c r="C1218" i="2"/>
  <c r="I1217" i="2"/>
  <c r="I1217" i="2" a="1"/>
  <c r="H1217" i="2"/>
  <c r="G1217" i="2"/>
  <c r="F1217" i="2"/>
  <c r="E1217" i="2"/>
  <c r="D1217" i="2"/>
  <c r="C1217" i="2"/>
  <c r="I1216" i="2"/>
  <c r="I1216" i="2" a="1"/>
  <c r="H1216" i="2"/>
  <c r="G1216" i="2"/>
  <c r="F1216" i="2"/>
  <c r="E1216" i="2"/>
  <c r="D1216" i="2"/>
  <c r="C1216" i="2"/>
  <c r="I1215" i="2" a="1"/>
  <c r="I1215" i="2" s="1"/>
  <c r="H1215" i="2"/>
  <c r="G1215" i="2"/>
  <c r="F1215" i="2"/>
  <c r="E1215" i="2"/>
  <c r="D1215" i="2"/>
  <c r="C1215" i="2"/>
  <c r="I1214" i="2"/>
  <c r="I1214" i="2" a="1"/>
  <c r="H1214" i="2"/>
  <c r="G1214" i="2"/>
  <c r="F1214" i="2"/>
  <c r="E1214" i="2"/>
  <c r="D1214" i="2"/>
  <c r="C1214" i="2"/>
  <c r="I1213" i="2" a="1"/>
  <c r="I1213" i="2" s="1"/>
  <c r="H1213" i="2"/>
  <c r="G1213" i="2"/>
  <c r="F1213" i="2"/>
  <c r="E1213" i="2"/>
  <c r="D1213" i="2"/>
  <c r="C1213" i="2"/>
  <c r="I1212" i="2"/>
  <c r="I1212" i="2" a="1"/>
  <c r="H1212" i="2"/>
  <c r="G1212" i="2"/>
  <c r="F1212" i="2"/>
  <c r="E1212" i="2"/>
  <c r="D1212" i="2"/>
  <c r="C1212" i="2"/>
  <c r="I1211" i="2" a="1"/>
  <c r="I1211" i="2" s="1"/>
  <c r="H1211" i="2"/>
  <c r="G1211" i="2"/>
  <c r="F1211" i="2"/>
  <c r="E1211" i="2"/>
  <c r="D1211" i="2"/>
  <c r="C1211" i="2"/>
  <c r="I1210" i="2"/>
  <c r="I1210" i="2" a="1"/>
  <c r="H1210" i="2"/>
  <c r="G1210" i="2"/>
  <c r="F1210" i="2"/>
  <c r="E1210" i="2"/>
  <c r="D1210" i="2"/>
  <c r="C1210" i="2"/>
  <c r="I1209" i="2" a="1"/>
  <c r="I1209" i="2" s="1"/>
  <c r="H1209" i="2"/>
  <c r="G1209" i="2"/>
  <c r="F1209" i="2"/>
  <c r="E1209" i="2"/>
  <c r="D1209" i="2"/>
  <c r="C1209" i="2"/>
  <c r="I1208" i="2" a="1"/>
  <c r="I1208" i="2" s="1"/>
  <c r="H1208" i="2"/>
  <c r="G1208" i="2"/>
  <c r="F1208" i="2"/>
  <c r="E1208" i="2"/>
  <c r="D1208" i="2"/>
  <c r="C1208" i="2"/>
  <c r="I1207" i="2" a="1"/>
  <c r="I1207" i="2" s="1"/>
  <c r="H1207" i="2"/>
  <c r="G1207" i="2"/>
  <c r="F1207" i="2"/>
  <c r="E1207" i="2"/>
  <c r="D1207" i="2"/>
  <c r="C1207" i="2"/>
  <c r="I1206" i="2"/>
  <c r="I1206" i="2" a="1"/>
  <c r="H1206" i="2"/>
  <c r="G1206" i="2"/>
  <c r="F1206" i="2"/>
  <c r="E1206" i="2"/>
  <c r="D1206" i="2"/>
  <c r="C1206" i="2"/>
  <c r="I1205" i="2" a="1"/>
  <c r="I1205" i="2" s="1"/>
  <c r="H1205" i="2"/>
  <c r="G1205" i="2"/>
  <c r="F1205" i="2"/>
  <c r="E1205" i="2"/>
  <c r="D1205" i="2"/>
  <c r="C1205" i="2"/>
  <c r="I1204" i="2" a="1"/>
  <c r="I1204" i="2" s="1"/>
  <c r="H1204" i="2"/>
  <c r="G1204" i="2"/>
  <c r="F1204" i="2"/>
  <c r="E1204" i="2"/>
  <c r="D1204" i="2"/>
  <c r="C1204" i="2"/>
  <c r="I1203" i="2" a="1"/>
  <c r="I1203" i="2" s="1"/>
  <c r="H1203" i="2"/>
  <c r="G1203" i="2"/>
  <c r="F1203" i="2"/>
  <c r="E1203" i="2"/>
  <c r="D1203" i="2"/>
  <c r="C1203" i="2"/>
  <c r="I1202" i="2" a="1"/>
  <c r="I1202" i="2" s="1"/>
  <c r="H1202" i="2"/>
  <c r="G1202" i="2"/>
  <c r="F1202" i="2"/>
  <c r="E1202" i="2"/>
  <c r="D1202" i="2"/>
  <c r="C1202" i="2"/>
  <c r="I1201" i="2" a="1"/>
  <c r="I1201" i="2" s="1"/>
  <c r="H1201" i="2"/>
  <c r="G1201" i="2"/>
  <c r="F1201" i="2"/>
  <c r="E1201" i="2"/>
  <c r="D1201" i="2"/>
  <c r="C1201" i="2"/>
  <c r="I1200" i="2"/>
  <c r="I1200" i="2" a="1"/>
  <c r="H1200" i="2"/>
  <c r="G1200" i="2"/>
  <c r="F1200" i="2"/>
  <c r="E1200" i="2"/>
  <c r="D1200" i="2"/>
  <c r="C1200" i="2"/>
  <c r="I1199" i="2"/>
  <c r="I1199" i="2" a="1"/>
  <c r="H1199" i="2"/>
  <c r="G1199" i="2"/>
  <c r="F1199" i="2"/>
  <c r="E1199" i="2"/>
  <c r="D1199" i="2"/>
  <c r="C1199" i="2"/>
  <c r="I1198" i="2" a="1"/>
  <c r="I1198" i="2" s="1"/>
  <c r="H1198" i="2"/>
  <c r="G1198" i="2"/>
  <c r="F1198" i="2"/>
  <c r="E1198" i="2"/>
  <c r="D1198" i="2"/>
  <c r="C1198" i="2"/>
  <c r="I1197" i="2" a="1"/>
  <c r="I1197" i="2" s="1"/>
  <c r="H1197" i="2"/>
  <c r="G1197" i="2"/>
  <c r="F1197" i="2"/>
  <c r="E1197" i="2"/>
  <c r="D1197" i="2"/>
  <c r="C1197" i="2"/>
  <c r="I1196" i="2" a="1"/>
  <c r="I1196" i="2" s="1"/>
  <c r="H1196" i="2"/>
  <c r="G1196" i="2"/>
  <c r="F1196" i="2"/>
  <c r="E1196" i="2"/>
  <c r="D1196" i="2"/>
  <c r="C1196" i="2"/>
  <c r="I1195" i="2" a="1"/>
  <c r="I1195" i="2" s="1"/>
  <c r="H1195" i="2"/>
  <c r="G1195" i="2"/>
  <c r="F1195" i="2"/>
  <c r="E1195" i="2"/>
  <c r="D1195" i="2"/>
  <c r="C1195" i="2"/>
  <c r="I1194" i="2"/>
  <c r="I1194" i="2" a="1"/>
  <c r="H1194" i="2"/>
  <c r="G1194" i="2"/>
  <c r="F1194" i="2"/>
  <c r="E1194" i="2"/>
  <c r="D1194" i="2"/>
  <c r="C1194" i="2"/>
  <c r="I1193" i="2" a="1"/>
  <c r="I1193" i="2" s="1"/>
  <c r="H1193" i="2"/>
  <c r="G1193" i="2"/>
  <c r="F1193" i="2"/>
  <c r="E1193" i="2"/>
  <c r="D1193" i="2"/>
  <c r="C1193" i="2"/>
  <c r="I1192" i="2" a="1"/>
  <c r="I1192" i="2" s="1"/>
  <c r="H1192" i="2"/>
  <c r="G1192" i="2"/>
  <c r="F1192" i="2"/>
  <c r="E1192" i="2"/>
  <c r="D1192" i="2"/>
  <c r="C1192" i="2"/>
  <c r="I1191" i="2" a="1"/>
  <c r="I1191" i="2" s="1"/>
  <c r="H1191" i="2"/>
  <c r="G1191" i="2"/>
  <c r="F1191" i="2"/>
  <c r="E1191" i="2"/>
  <c r="D1191" i="2"/>
  <c r="C1191" i="2"/>
  <c r="I1190" i="2" a="1"/>
  <c r="I1190" i="2" s="1"/>
  <c r="H1190" i="2"/>
  <c r="G1190" i="2"/>
  <c r="F1190" i="2"/>
  <c r="E1190" i="2"/>
  <c r="D1190" i="2"/>
  <c r="C1190" i="2"/>
  <c r="I1189" i="2" a="1"/>
  <c r="I1189" i="2" s="1"/>
  <c r="H1189" i="2"/>
  <c r="G1189" i="2"/>
  <c r="F1189" i="2"/>
  <c r="E1189" i="2"/>
  <c r="D1189" i="2"/>
  <c r="C1189" i="2"/>
  <c r="I1188" i="2"/>
  <c r="I1188" i="2" a="1"/>
  <c r="H1188" i="2"/>
  <c r="G1188" i="2"/>
  <c r="F1188" i="2"/>
  <c r="E1188" i="2"/>
  <c r="D1188" i="2"/>
  <c r="C1188" i="2"/>
  <c r="I1187" i="2" a="1"/>
  <c r="I1187" i="2" s="1"/>
  <c r="H1187" i="2"/>
  <c r="G1187" i="2"/>
  <c r="F1187" i="2"/>
  <c r="E1187" i="2"/>
  <c r="D1187" i="2"/>
  <c r="C1187" i="2"/>
  <c r="I1186" i="2" a="1"/>
  <c r="I1186" i="2" s="1"/>
  <c r="H1186" i="2"/>
  <c r="G1186" i="2"/>
  <c r="F1186" i="2"/>
  <c r="E1186" i="2"/>
  <c r="D1186" i="2"/>
  <c r="C1186" i="2"/>
  <c r="I1185" i="2" a="1"/>
  <c r="I1185" i="2" s="1"/>
  <c r="H1185" i="2"/>
  <c r="G1185" i="2"/>
  <c r="F1185" i="2"/>
  <c r="E1185" i="2"/>
  <c r="D1185" i="2"/>
  <c r="C1185" i="2"/>
  <c r="I1184" i="2" a="1"/>
  <c r="I1184" i="2" s="1"/>
  <c r="H1184" i="2"/>
  <c r="G1184" i="2"/>
  <c r="F1184" i="2"/>
  <c r="E1184" i="2"/>
  <c r="D1184" i="2"/>
  <c r="C1184" i="2"/>
  <c r="I1183" i="2" a="1"/>
  <c r="I1183" i="2" s="1"/>
  <c r="H1183" i="2"/>
  <c r="G1183" i="2"/>
  <c r="F1183" i="2"/>
  <c r="E1183" i="2"/>
  <c r="D1183" i="2"/>
  <c r="C1183" i="2"/>
  <c r="I1182" i="2"/>
  <c r="I1182" i="2" a="1"/>
  <c r="H1182" i="2"/>
  <c r="G1182" i="2"/>
  <c r="F1182" i="2"/>
  <c r="E1182" i="2"/>
  <c r="D1182" i="2"/>
  <c r="C1182" i="2"/>
  <c r="I1181" i="2"/>
  <c r="I1181" i="2" a="1"/>
  <c r="H1181" i="2"/>
  <c r="G1181" i="2"/>
  <c r="F1181" i="2"/>
  <c r="E1181" i="2"/>
  <c r="D1181" i="2"/>
  <c r="C1181" i="2"/>
  <c r="I1180" i="2" a="1"/>
  <c r="I1180" i="2" s="1"/>
  <c r="H1180" i="2"/>
  <c r="G1180" i="2"/>
  <c r="F1180" i="2"/>
  <c r="E1180" i="2"/>
  <c r="D1180" i="2"/>
  <c r="C1180" i="2"/>
  <c r="I1179" i="2" a="1"/>
  <c r="I1179" i="2" s="1"/>
  <c r="H1179" i="2"/>
  <c r="G1179" i="2"/>
  <c r="F1179" i="2"/>
  <c r="E1179" i="2"/>
  <c r="D1179" i="2"/>
  <c r="C1179" i="2"/>
  <c r="I1178" i="2" a="1"/>
  <c r="I1178" i="2" s="1"/>
  <c r="H1178" i="2"/>
  <c r="G1178" i="2"/>
  <c r="F1178" i="2"/>
  <c r="E1178" i="2"/>
  <c r="D1178" i="2"/>
  <c r="C1178" i="2"/>
  <c r="I1177" i="2" a="1"/>
  <c r="I1177" i="2" s="1"/>
  <c r="H1177" i="2"/>
  <c r="G1177" i="2"/>
  <c r="F1177" i="2"/>
  <c r="E1177" i="2"/>
  <c r="D1177" i="2"/>
  <c r="C1177" i="2"/>
  <c r="I1176" i="2"/>
  <c r="I1176" i="2" a="1"/>
  <c r="H1176" i="2"/>
  <c r="G1176" i="2"/>
  <c r="F1176" i="2"/>
  <c r="E1176" i="2"/>
  <c r="D1176" i="2"/>
  <c r="C1176" i="2"/>
  <c r="I1175" i="2" a="1"/>
  <c r="I1175" i="2" s="1"/>
  <c r="H1175" i="2"/>
  <c r="G1175" i="2"/>
  <c r="F1175" i="2"/>
  <c r="E1175" i="2"/>
  <c r="D1175" i="2"/>
  <c r="C1175" i="2"/>
  <c r="I1174" i="2" a="1"/>
  <c r="I1174" i="2" s="1"/>
  <c r="H1174" i="2"/>
  <c r="G1174" i="2"/>
  <c r="F1174" i="2"/>
  <c r="E1174" i="2"/>
  <c r="D1174" i="2"/>
  <c r="C1174" i="2"/>
  <c r="I1173" i="2" a="1"/>
  <c r="I1173" i="2" s="1"/>
  <c r="H1173" i="2"/>
  <c r="G1173" i="2"/>
  <c r="F1173" i="2"/>
  <c r="E1173" i="2"/>
  <c r="D1173" i="2"/>
  <c r="C1173" i="2"/>
  <c r="I1172" i="2" a="1"/>
  <c r="I1172" i="2" s="1"/>
  <c r="H1172" i="2"/>
  <c r="G1172" i="2"/>
  <c r="F1172" i="2"/>
  <c r="E1172" i="2"/>
  <c r="D1172" i="2"/>
  <c r="C1172" i="2"/>
  <c r="I1171" i="2" a="1"/>
  <c r="I1171" i="2" s="1"/>
  <c r="H1171" i="2"/>
  <c r="G1171" i="2"/>
  <c r="F1171" i="2"/>
  <c r="E1171" i="2"/>
  <c r="D1171" i="2"/>
  <c r="C1171" i="2"/>
  <c r="I1170" i="2"/>
  <c r="I1170" i="2" a="1"/>
  <c r="H1170" i="2"/>
  <c r="G1170" i="2"/>
  <c r="F1170" i="2"/>
  <c r="E1170" i="2"/>
  <c r="D1170" i="2"/>
  <c r="C1170" i="2"/>
  <c r="I1169" i="2"/>
  <c r="I1169" i="2" a="1"/>
  <c r="H1169" i="2"/>
  <c r="G1169" i="2"/>
  <c r="F1169" i="2"/>
  <c r="E1169" i="2"/>
  <c r="D1169" i="2"/>
  <c r="C1169" i="2"/>
  <c r="I1168" i="2" a="1"/>
  <c r="I1168" i="2" s="1"/>
  <c r="H1168" i="2"/>
  <c r="G1168" i="2"/>
  <c r="F1168" i="2"/>
  <c r="E1168" i="2"/>
  <c r="D1168" i="2"/>
  <c r="C1168" i="2"/>
  <c r="I1167" i="2" a="1"/>
  <c r="I1167" i="2" s="1"/>
  <c r="H1167" i="2"/>
  <c r="G1167" i="2"/>
  <c r="F1167" i="2"/>
  <c r="E1167" i="2"/>
  <c r="D1167" i="2"/>
  <c r="C1167" i="2"/>
  <c r="I1166" i="2" a="1"/>
  <c r="I1166" i="2" s="1"/>
  <c r="H1166" i="2"/>
  <c r="G1166" i="2"/>
  <c r="F1166" i="2"/>
  <c r="E1166" i="2"/>
  <c r="D1166" i="2"/>
  <c r="C1166" i="2"/>
  <c r="I1165" i="2" a="1"/>
  <c r="I1165" i="2" s="1"/>
  <c r="H1165" i="2"/>
  <c r="G1165" i="2"/>
  <c r="F1165" i="2"/>
  <c r="E1165" i="2"/>
  <c r="D1165" i="2"/>
  <c r="C1165" i="2"/>
  <c r="I1164" i="2"/>
  <c r="I1164" i="2" a="1"/>
  <c r="H1164" i="2"/>
  <c r="G1164" i="2"/>
  <c r="F1164" i="2"/>
  <c r="E1164" i="2"/>
  <c r="D1164" i="2"/>
  <c r="C1164" i="2"/>
  <c r="I1163" i="2" a="1"/>
  <c r="I1163" i="2" s="1"/>
  <c r="H1163" i="2"/>
  <c r="G1163" i="2"/>
  <c r="F1163" i="2"/>
  <c r="E1163" i="2"/>
  <c r="D1163" i="2"/>
  <c r="C1163" i="2"/>
  <c r="I1162" i="2" a="1"/>
  <c r="I1162" i="2" s="1"/>
  <c r="H1162" i="2"/>
  <c r="G1162" i="2"/>
  <c r="F1162" i="2"/>
  <c r="E1162" i="2"/>
  <c r="D1162" i="2"/>
  <c r="C1162" i="2"/>
  <c r="I1161" i="2" a="1"/>
  <c r="I1161" i="2" s="1"/>
  <c r="H1161" i="2"/>
  <c r="G1161" i="2"/>
  <c r="F1161" i="2"/>
  <c r="E1161" i="2"/>
  <c r="D1161" i="2"/>
  <c r="C1161" i="2"/>
  <c r="I1160" i="2" a="1"/>
  <c r="I1160" i="2" s="1"/>
  <c r="H1160" i="2"/>
  <c r="G1160" i="2"/>
  <c r="F1160" i="2"/>
  <c r="E1160" i="2"/>
  <c r="D1160" i="2"/>
  <c r="C1160" i="2"/>
  <c r="I1159" i="2" a="1"/>
  <c r="I1159" i="2" s="1"/>
  <c r="H1159" i="2"/>
  <c r="G1159" i="2"/>
  <c r="F1159" i="2"/>
  <c r="E1159" i="2"/>
  <c r="D1159" i="2"/>
  <c r="C1159" i="2"/>
  <c r="I1158" i="2"/>
  <c r="I1158" i="2" a="1"/>
  <c r="H1158" i="2"/>
  <c r="G1158" i="2"/>
  <c r="F1158" i="2"/>
  <c r="E1158" i="2"/>
  <c r="D1158" i="2"/>
  <c r="C1158" i="2"/>
  <c r="I1157" i="2"/>
  <c r="I1157" i="2" a="1"/>
  <c r="H1157" i="2"/>
  <c r="G1157" i="2"/>
  <c r="F1157" i="2"/>
  <c r="E1157" i="2"/>
  <c r="D1157" i="2"/>
  <c r="C1157" i="2"/>
  <c r="I1156" i="2" a="1"/>
  <c r="I1156" i="2" s="1"/>
  <c r="H1156" i="2"/>
  <c r="G1156" i="2"/>
  <c r="F1156" i="2"/>
  <c r="E1156" i="2"/>
  <c r="D1156" i="2"/>
  <c r="C1156" i="2"/>
  <c r="I1155" i="2" a="1"/>
  <c r="I1155" i="2" s="1"/>
  <c r="H1155" i="2"/>
  <c r="G1155" i="2"/>
  <c r="F1155" i="2"/>
  <c r="E1155" i="2"/>
  <c r="D1155" i="2"/>
  <c r="C1155" i="2"/>
  <c r="I1154" i="2" a="1"/>
  <c r="I1154" i="2" s="1"/>
  <c r="H1154" i="2"/>
  <c r="G1154" i="2"/>
  <c r="F1154" i="2"/>
  <c r="E1154" i="2"/>
  <c r="D1154" i="2"/>
  <c r="C1154" i="2"/>
  <c r="I1153" i="2" a="1"/>
  <c r="I1153" i="2" s="1"/>
  <c r="H1153" i="2"/>
  <c r="G1153" i="2"/>
  <c r="F1153" i="2"/>
  <c r="E1153" i="2"/>
  <c r="D1153" i="2"/>
  <c r="C1153" i="2"/>
  <c r="I1152" i="2"/>
  <c r="I1152" i="2" a="1"/>
  <c r="H1152" i="2"/>
  <c r="G1152" i="2"/>
  <c r="F1152" i="2"/>
  <c r="E1152" i="2"/>
  <c r="D1152" i="2"/>
  <c r="C1152" i="2"/>
  <c r="I1151" i="2"/>
  <c r="I1151" i="2" a="1"/>
  <c r="H1151" i="2"/>
  <c r="G1151" i="2"/>
  <c r="F1151" i="2"/>
  <c r="E1151" i="2"/>
  <c r="D1151" i="2"/>
  <c r="C1151" i="2"/>
  <c r="I1150" i="2" a="1"/>
  <c r="I1150" i="2" s="1"/>
  <c r="H1150" i="2"/>
  <c r="G1150" i="2"/>
  <c r="F1150" i="2"/>
  <c r="E1150" i="2"/>
  <c r="D1150" i="2"/>
  <c r="C1150" i="2"/>
  <c r="I1149" i="2" a="1"/>
  <c r="I1149" i="2" s="1"/>
  <c r="H1149" i="2"/>
  <c r="G1149" i="2"/>
  <c r="F1149" i="2"/>
  <c r="E1149" i="2"/>
  <c r="D1149" i="2"/>
  <c r="C1149" i="2"/>
  <c r="I1148" i="2" a="1"/>
  <c r="I1148" i="2" s="1"/>
  <c r="H1148" i="2"/>
  <c r="G1148" i="2"/>
  <c r="F1148" i="2"/>
  <c r="E1148" i="2"/>
  <c r="D1148" i="2"/>
  <c r="C1148" i="2"/>
  <c r="I1147" i="2" a="1"/>
  <c r="I1147" i="2" s="1"/>
  <c r="H1147" i="2"/>
  <c r="G1147" i="2"/>
  <c r="F1147" i="2"/>
  <c r="E1147" i="2"/>
  <c r="D1147" i="2"/>
  <c r="C1147" i="2"/>
  <c r="I1146" i="2"/>
  <c r="I1146" i="2" a="1"/>
  <c r="H1146" i="2"/>
  <c r="G1146" i="2"/>
  <c r="F1146" i="2"/>
  <c r="E1146" i="2"/>
  <c r="D1146" i="2"/>
  <c r="C1146" i="2"/>
  <c r="I1145" i="2" a="1"/>
  <c r="I1145" i="2" s="1"/>
  <c r="H1145" i="2"/>
  <c r="G1145" i="2"/>
  <c r="F1145" i="2"/>
  <c r="E1145" i="2"/>
  <c r="D1145" i="2"/>
  <c r="C1145" i="2"/>
  <c r="I1144" i="2" a="1"/>
  <c r="I1144" i="2" s="1"/>
  <c r="H1144" i="2"/>
  <c r="G1144" i="2"/>
  <c r="F1144" i="2"/>
  <c r="E1144" i="2"/>
  <c r="D1144" i="2"/>
  <c r="C1144" i="2"/>
  <c r="I1143" i="2" a="1"/>
  <c r="I1143" i="2" s="1"/>
  <c r="H1143" i="2"/>
  <c r="G1143" i="2"/>
  <c r="F1143" i="2"/>
  <c r="E1143" i="2"/>
  <c r="D1143" i="2"/>
  <c r="C1143" i="2"/>
  <c r="I1142" i="2" a="1"/>
  <c r="I1142" i="2" s="1"/>
  <c r="H1142" i="2"/>
  <c r="G1142" i="2"/>
  <c r="F1142" i="2"/>
  <c r="E1142" i="2"/>
  <c r="D1142" i="2"/>
  <c r="C1142" i="2"/>
  <c r="I1141" i="2" a="1"/>
  <c r="I1141" i="2" s="1"/>
  <c r="H1141" i="2"/>
  <c r="G1141" i="2"/>
  <c r="F1141" i="2"/>
  <c r="E1141" i="2"/>
  <c r="D1141" i="2"/>
  <c r="C1141" i="2"/>
  <c r="I1140" i="2"/>
  <c r="I1140" i="2" a="1"/>
  <c r="H1140" i="2"/>
  <c r="G1140" i="2"/>
  <c r="F1140" i="2"/>
  <c r="E1140" i="2"/>
  <c r="D1140" i="2"/>
  <c r="C1140" i="2"/>
  <c r="I1139" i="2"/>
  <c r="I1139" i="2" a="1"/>
  <c r="H1139" i="2"/>
  <c r="G1139" i="2"/>
  <c r="F1139" i="2"/>
  <c r="E1139" i="2"/>
  <c r="D1139" i="2"/>
  <c r="C1139" i="2"/>
  <c r="I1138" i="2" a="1"/>
  <c r="I1138" i="2" s="1"/>
  <c r="H1138" i="2"/>
  <c r="G1138" i="2"/>
  <c r="F1138" i="2"/>
  <c r="E1138" i="2"/>
  <c r="D1138" i="2"/>
  <c r="C1138" i="2"/>
  <c r="I1137" i="2" a="1"/>
  <c r="I1137" i="2" s="1"/>
  <c r="H1137" i="2"/>
  <c r="G1137" i="2"/>
  <c r="F1137" i="2"/>
  <c r="E1137" i="2"/>
  <c r="D1137" i="2"/>
  <c r="C1137" i="2"/>
  <c r="I1136" i="2" a="1"/>
  <c r="I1136" i="2" s="1"/>
  <c r="H1136" i="2"/>
  <c r="G1136" i="2"/>
  <c r="F1136" i="2"/>
  <c r="E1136" i="2"/>
  <c r="D1136" i="2"/>
  <c r="C1136" i="2"/>
  <c r="I1135" i="2" a="1"/>
  <c r="I1135" i="2" s="1"/>
  <c r="H1135" i="2"/>
  <c r="G1135" i="2"/>
  <c r="F1135" i="2"/>
  <c r="E1135" i="2"/>
  <c r="D1135" i="2"/>
  <c r="C1135" i="2"/>
  <c r="I1134" i="2"/>
  <c r="I1134" i="2" a="1"/>
  <c r="H1134" i="2"/>
  <c r="G1134" i="2"/>
  <c r="F1134" i="2"/>
  <c r="E1134" i="2"/>
  <c r="D1134" i="2"/>
  <c r="C1134" i="2"/>
  <c r="I1133" i="2" a="1"/>
  <c r="I1133" i="2" s="1"/>
  <c r="H1133" i="2"/>
  <c r="G1133" i="2"/>
  <c r="F1133" i="2"/>
  <c r="E1133" i="2"/>
  <c r="D1133" i="2"/>
  <c r="C1133" i="2"/>
  <c r="I1132" i="2" a="1"/>
  <c r="I1132" i="2" s="1"/>
  <c r="H1132" i="2"/>
  <c r="G1132" i="2"/>
  <c r="F1132" i="2"/>
  <c r="E1132" i="2"/>
  <c r="D1132" i="2"/>
  <c r="C1132" i="2"/>
  <c r="I1131" i="2" a="1"/>
  <c r="I1131" i="2" s="1"/>
  <c r="H1131" i="2"/>
  <c r="G1131" i="2"/>
  <c r="F1131" i="2"/>
  <c r="E1131" i="2"/>
  <c r="D1131" i="2"/>
  <c r="C1131" i="2"/>
  <c r="I1130" i="2" a="1"/>
  <c r="I1130" i="2" s="1"/>
  <c r="H1130" i="2"/>
  <c r="G1130" i="2"/>
  <c r="F1130" i="2"/>
  <c r="E1130" i="2"/>
  <c r="D1130" i="2"/>
  <c r="C1130" i="2"/>
  <c r="I1129" i="2" a="1"/>
  <c r="I1129" i="2" s="1"/>
  <c r="H1129" i="2"/>
  <c r="G1129" i="2"/>
  <c r="F1129" i="2"/>
  <c r="E1129" i="2"/>
  <c r="D1129" i="2"/>
  <c r="C1129" i="2"/>
  <c r="I1128" i="2"/>
  <c r="I1128" i="2" a="1"/>
  <c r="H1128" i="2"/>
  <c r="G1128" i="2"/>
  <c r="F1128" i="2"/>
  <c r="E1128" i="2"/>
  <c r="D1128" i="2"/>
  <c r="C1128" i="2"/>
  <c r="I1127" i="2"/>
  <c r="I1127" i="2" a="1"/>
  <c r="H1127" i="2"/>
  <c r="G1127" i="2"/>
  <c r="F1127" i="2"/>
  <c r="E1127" i="2"/>
  <c r="D1127" i="2"/>
  <c r="C1127" i="2"/>
  <c r="I1126" i="2" a="1"/>
  <c r="I1126" i="2" s="1"/>
  <c r="H1126" i="2"/>
  <c r="G1126" i="2"/>
  <c r="F1126" i="2"/>
  <c r="E1126" i="2"/>
  <c r="D1126" i="2"/>
  <c r="C1126" i="2"/>
  <c r="I1125" i="2" a="1"/>
  <c r="I1125" i="2" s="1"/>
  <c r="H1125" i="2"/>
  <c r="G1125" i="2"/>
  <c r="F1125" i="2"/>
  <c r="E1125" i="2"/>
  <c r="D1125" i="2"/>
  <c r="C1125" i="2"/>
  <c r="I1124" i="2" a="1"/>
  <c r="I1124" i="2" s="1"/>
  <c r="H1124" i="2"/>
  <c r="G1124" i="2"/>
  <c r="F1124" i="2"/>
  <c r="E1124" i="2"/>
  <c r="D1124" i="2"/>
  <c r="C1124" i="2"/>
  <c r="I1123" i="2" a="1"/>
  <c r="I1123" i="2" s="1"/>
  <c r="H1123" i="2"/>
  <c r="G1123" i="2"/>
  <c r="F1123" i="2"/>
  <c r="E1123" i="2"/>
  <c r="D1123" i="2"/>
  <c r="C1123" i="2"/>
  <c r="I1122" i="2"/>
  <c r="I1122" i="2" a="1"/>
  <c r="H1122" i="2"/>
  <c r="G1122" i="2"/>
  <c r="F1122" i="2"/>
  <c r="E1122" i="2"/>
  <c r="D1122" i="2"/>
  <c r="C1122" i="2"/>
  <c r="I1121" i="2" a="1"/>
  <c r="I1121" i="2" s="1"/>
  <c r="H1121" i="2"/>
  <c r="G1121" i="2"/>
  <c r="F1121" i="2"/>
  <c r="E1121" i="2"/>
  <c r="D1121" i="2"/>
  <c r="C1121" i="2"/>
  <c r="I1120" i="2" a="1"/>
  <c r="I1120" i="2" s="1"/>
  <c r="H1120" i="2"/>
  <c r="G1120" i="2"/>
  <c r="F1120" i="2"/>
  <c r="E1120" i="2"/>
  <c r="D1120" i="2"/>
  <c r="C1120" i="2"/>
  <c r="I1119" i="2" a="1"/>
  <c r="I1119" i="2" s="1"/>
  <c r="H1119" i="2"/>
  <c r="G1119" i="2"/>
  <c r="F1119" i="2"/>
  <c r="E1119" i="2"/>
  <c r="D1119" i="2"/>
  <c r="C1119" i="2"/>
  <c r="I1118" i="2" a="1"/>
  <c r="I1118" i="2" s="1"/>
  <c r="H1118" i="2"/>
  <c r="G1118" i="2"/>
  <c r="F1118" i="2"/>
  <c r="E1118" i="2"/>
  <c r="D1118" i="2"/>
  <c r="C1118" i="2"/>
  <c r="I1117" i="2" a="1"/>
  <c r="I1117" i="2" s="1"/>
  <c r="H1117" i="2"/>
  <c r="G1117" i="2"/>
  <c r="F1117" i="2"/>
  <c r="E1117" i="2"/>
  <c r="D1117" i="2"/>
  <c r="C1117" i="2"/>
  <c r="I1116" i="2"/>
  <c r="I1116" i="2" a="1"/>
  <c r="H1116" i="2"/>
  <c r="G1116" i="2"/>
  <c r="F1116" i="2"/>
  <c r="E1116" i="2"/>
  <c r="D1116" i="2"/>
  <c r="C1116" i="2"/>
  <c r="I1115" i="2" a="1"/>
  <c r="I1115" i="2" s="1"/>
  <c r="H1115" i="2"/>
  <c r="G1115" i="2"/>
  <c r="F1115" i="2"/>
  <c r="E1115" i="2"/>
  <c r="D1115" i="2"/>
  <c r="C1115" i="2"/>
  <c r="I1114" i="2" a="1"/>
  <c r="I1114" i="2" s="1"/>
  <c r="H1114" i="2"/>
  <c r="G1114" i="2"/>
  <c r="F1114" i="2"/>
  <c r="E1114" i="2"/>
  <c r="D1114" i="2"/>
  <c r="C1114" i="2"/>
  <c r="I1113" i="2" a="1"/>
  <c r="I1113" i="2" s="1"/>
  <c r="H1113" i="2"/>
  <c r="G1113" i="2"/>
  <c r="F1113" i="2"/>
  <c r="E1113" i="2"/>
  <c r="D1113" i="2"/>
  <c r="C1113" i="2"/>
  <c r="I1112" i="2" a="1"/>
  <c r="I1112" i="2" s="1"/>
  <c r="H1112" i="2"/>
  <c r="G1112" i="2"/>
  <c r="F1112" i="2"/>
  <c r="E1112" i="2"/>
  <c r="D1112" i="2"/>
  <c r="C1112" i="2"/>
  <c r="I1111" i="2" a="1"/>
  <c r="I1111" i="2" s="1"/>
  <c r="H1111" i="2"/>
  <c r="G1111" i="2"/>
  <c r="F1111" i="2"/>
  <c r="E1111" i="2"/>
  <c r="D1111" i="2"/>
  <c r="C1111" i="2"/>
  <c r="I1110" i="2"/>
  <c r="I1110" i="2" a="1"/>
  <c r="H1110" i="2"/>
  <c r="G1110" i="2"/>
  <c r="F1110" i="2"/>
  <c r="E1110" i="2"/>
  <c r="D1110" i="2"/>
  <c r="C1110" i="2"/>
  <c r="I1109" i="2"/>
  <c r="I1109" i="2" a="1"/>
  <c r="H1109" i="2"/>
  <c r="G1109" i="2"/>
  <c r="F1109" i="2"/>
  <c r="E1109" i="2"/>
  <c r="D1109" i="2"/>
  <c r="C1109" i="2"/>
  <c r="I1108" i="2" a="1"/>
  <c r="I1108" i="2" s="1"/>
  <c r="H1108" i="2"/>
  <c r="G1108" i="2"/>
  <c r="F1108" i="2"/>
  <c r="E1108" i="2"/>
  <c r="D1108" i="2"/>
  <c r="C1108" i="2"/>
  <c r="I1107" i="2" a="1"/>
  <c r="I1107" i="2" s="1"/>
  <c r="H1107" i="2"/>
  <c r="G1107" i="2"/>
  <c r="F1107" i="2"/>
  <c r="E1107" i="2"/>
  <c r="D1107" i="2"/>
  <c r="C1107" i="2"/>
  <c r="I1106" i="2" a="1"/>
  <c r="I1106" i="2" s="1"/>
  <c r="H1106" i="2"/>
  <c r="G1106" i="2"/>
  <c r="F1106" i="2"/>
  <c r="E1106" i="2"/>
  <c r="D1106" i="2"/>
  <c r="C1106" i="2"/>
  <c r="I1105" i="2" a="1"/>
  <c r="I1105" i="2" s="1"/>
  <c r="H1105" i="2"/>
  <c r="G1105" i="2"/>
  <c r="F1105" i="2"/>
  <c r="E1105" i="2"/>
  <c r="D1105" i="2"/>
  <c r="C1105" i="2"/>
  <c r="I1104" i="2"/>
  <c r="I1104" i="2" a="1"/>
  <c r="H1104" i="2"/>
  <c r="G1104" i="2"/>
  <c r="F1104" i="2"/>
  <c r="E1104" i="2"/>
  <c r="D1104" i="2"/>
  <c r="C1104" i="2"/>
  <c r="I1103" i="2" a="1"/>
  <c r="I1103" i="2" s="1"/>
  <c r="H1103" i="2"/>
  <c r="G1103" i="2"/>
  <c r="F1103" i="2"/>
  <c r="E1103" i="2"/>
  <c r="D1103" i="2"/>
  <c r="C1103" i="2"/>
  <c r="I1102" i="2" a="1"/>
  <c r="I1102" i="2" s="1"/>
  <c r="H1102" i="2"/>
  <c r="G1102" i="2"/>
  <c r="F1102" i="2"/>
  <c r="E1102" i="2"/>
  <c r="D1102" i="2"/>
  <c r="C1102" i="2"/>
  <c r="I1101" i="2" a="1"/>
  <c r="I1101" i="2" s="1"/>
  <c r="H1101" i="2"/>
  <c r="G1101" i="2"/>
  <c r="F1101" i="2"/>
  <c r="E1101" i="2"/>
  <c r="D1101" i="2"/>
  <c r="C1101" i="2"/>
  <c r="I1100" i="2" a="1"/>
  <c r="I1100" i="2" s="1"/>
  <c r="H1100" i="2"/>
  <c r="G1100" i="2"/>
  <c r="F1100" i="2"/>
  <c r="E1100" i="2"/>
  <c r="D1100" i="2"/>
  <c r="C1100" i="2"/>
  <c r="I1099" i="2" a="1"/>
  <c r="I1099" i="2" s="1"/>
  <c r="H1099" i="2"/>
  <c r="G1099" i="2"/>
  <c r="F1099" i="2"/>
  <c r="E1099" i="2"/>
  <c r="D1099" i="2"/>
  <c r="C1099" i="2"/>
  <c r="I1098" i="2"/>
  <c r="I1098" i="2" a="1"/>
  <c r="H1098" i="2"/>
  <c r="G1098" i="2"/>
  <c r="F1098" i="2"/>
  <c r="E1098" i="2"/>
  <c r="D1098" i="2"/>
  <c r="C1098" i="2"/>
  <c r="I1097" i="2"/>
  <c r="I1097" i="2" a="1"/>
  <c r="H1097" i="2"/>
  <c r="G1097" i="2"/>
  <c r="F1097" i="2"/>
  <c r="E1097" i="2"/>
  <c r="D1097" i="2"/>
  <c r="C1097" i="2"/>
  <c r="I1096" i="2" a="1"/>
  <c r="I1096" i="2" s="1"/>
  <c r="H1096" i="2"/>
  <c r="G1096" i="2"/>
  <c r="F1096" i="2"/>
  <c r="E1096" i="2"/>
  <c r="D1096" i="2"/>
  <c r="C1096" i="2"/>
  <c r="I1095" i="2" a="1"/>
  <c r="I1095" i="2" s="1"/>
  <c r="H1095" i="2"/>
  <c r="G1095" i="2"/>
  <c r="F1095" i="2"/>
  <c r="E1095" i="2"/>
  <c r="D1095" i="2"/>
  <c r="C1095" i="2"/>
  <c r="I1094" i="2" a="1"/>
  <c r="I1094" i="2" s="1"/>
  <c r="H1094" i="2"/>
  <c r="G1094" i="2"/>
  <c r="F1094" i="2"/>
  <c r="E1094" i="2"/>
  <c r="D1094" i="2"/>
  <c r="C1094" i="2"/>
  <c r="I1093" i="2" a="1"/>
  <c r="I1093" i="2" s="1"/>
  <c r="H1093" i="2"/>
  <c r="G1093" i="2"/>
  <c r="F1093" i="2"/>
  <c r="E1093" i="2"/>
  <c r="D1093" i="2"/>
  <c r="C1093" i="2"/>
  <c r="I1092" i="2"/>
  <c r="I1092" i="2" a="1"/>
  <c r="H1092" i="2"/>
  <c r="G1092" i="2"/>
  <c r="F1092" i="2"/>
  <c r="E1092" i="2"/>
  <c r="D1092" i="2"/>
  <c r="C1092" i="2"/>
  <c r="I1091" i="2" a="1"/>
  <c r="I1091" i="2" s="1"/>
  <c r="H1091" i="2"/>
  <c r="G1091" i="2"/>
  <c r="F1091" i="2"/>
  <c r="E1091" i="2"/>
  <c r="D1091" i="2"/>
  <c r="C1091" i="2"/>
  <c r="I1090" i="2" a="1"/>
  <c r="I1090" i="2" s="1"/>
  <c r="H1090" i="2"/>
  <c r="G1090" i="2"/>
  <c r="F1090" i="2"/>
  <c r="E1090" i="2"/>
  <c r="D1090" i="2"/>
  <c r="C1090" i="2"/>
  <c r="I1089" i="2" a="1"/>
  <c r="I1089" i="2" s="1"/>
  <c r="H1089" i="2"/>
  <c r="G1089" i="2"/>
  <c r="F1089" i="2"/>
  <c r="E1089" i="2"/>
  <c r="D1089" i="2"/>
  <c r="C1089" i="2"/>
  <c r="I1088" i="2" a="1"/>
  <c r="I1088" i="2" s="1"/>
  <c r="H1088" i="2"/>
  <c r="G1088" i="2"/>
  <c r="F1088" i="2"/>
  <c r="E1088" i="2"/>
  <c r="D1088" i="2"/>
  <c r="C1088" i="2"/>
  <c r="I1087" i="2" a="1"/>
  <c r="I1087" i="2" s="1"/>
  <c r="H1087" i="2"/>
  <c r="G1087" i="2"/>
  <c r="F1087" i="2"/>
  <c r="E1087" i="2"/>
  <c r="D1087" i="2"/>
  <c r="C1087" i="2"/>
  <c r="I1086" i="2"/>
  <c r="I1086" i="2" a="1"/>
  <c r="H1086" i="2"/>
  <c r="G1086" i="2"/>
  <c r="F1086" i="2"/>
  <c r="E1086" i="2"/>
  <c r="D1086" i="2"/>
  <c r="C1086" i="2"/>
  <c r="I1085" i="2"/>
  <c r="I1085" i="2" a="1"/>
  <c r="H1085" i="2"/>
  <c r="G1085" i="2"/>
  <c r="F1085" i="2"/>
  <c r="E1085" i="2"/>
  <c r="D1085" i="2"/>
  <c r="C1085" i="2"/>
  <c r="I1084" i="2" a="1"/>
  <c r="I1084" i="2" s="1"/>
  <c r="H1084" i="2"/>
  <c r="G1084" i="2"/>
  <c r="F1084" i="2"/>
  <c r="E1084" i="2"/>
  <c r="D1084" i="2"/>
  <c r="C1084" i="2"/>
  <c r="I1083" i="2" a="1"/>
  <c r="I1083" i="2" s="1"/>
  <c r="H1083" i="2"/>
  <c r="G1083" i="2"/>
  <c r="F1083" i="2"/>
  <c r="E1083" i="2"/>
  <c r="D1083" i="2"/>
  <c r="C1083" i="2"/>
  <c r="I1082" i="2" a="1"/>
  <c r="I1082" i="2" s="1"/>
  <c r="H1082" i="2"/>
  <c r="G1082" i="2"/>
  <c r="F1082" i="2"/>
  <c r="E1082" i="2"/>
  <c r="D1082" i="2"/>
  <c r="C1082" i="2"/>
  <c r="I1081" i="2" a="1"/>
  <c r="I1081" i="2" s="1"/>
  <c r="H1081" i="2"/>
  <c r="G1081" i="2"/>
  <c r="F1081" i="2"/>
  <c r="E1081" i="2"/>
  <c r="D1081" i="2"/>
  <c r="C1081" i="2"/>
  <c r="I1080" i="2"/>
  <c r="I1080" i="2" a="1"/>
  <c r="H1080" i="2"/>
  <c r="G1080" i="2"/>
  <c r="F1080" i="2"/>
  <c r="E1080" i="2"/>
  <c r="D1080" i="2"/>
  <c r="C1080" i="2"/>
  <c r="I1079" i="2"/>
  <c r="I1079" i="2" a="1"/>
  <c r="H1079" i="2"/>
  <c r="G1079" i="2"/>
  <c r="F1079" i="2"/>
  <c r="E1079" i="2"/>
  <c r="D1079" i="2"/>
  <c r="C1079" i="2"/>
  <c r="I1078" i="2" a="1"/>
  <c r="I1078" i="2" s="1"/>
  <c r="H1078" i="2"/>
  <c r="G1078" i="2"/>
  <c r="F1078" i="2"/>
  <c r="E1078" i="2"/>
  <c r="D1078" i="2"/>
  <c r="C1078" i="2"/>
  <c r="I1077" i="2" a="1"/>
  <c r="I1077" i="2" s="1"/>
  <c r="H1077" i="2"/>
  <c r="G1077" i="2"/>
  <c r="F1077" i="2"/>
  <c r="E1077" i="2"/>
  <c r="D1077" i="2"/>
  <c r="C1077" i="2"/>
  <c r="I1076" i="2" a="1"/>
  <c r="I1076" i="2" s="1"/>
  <c r="H1076" i="2"/>
  <c r="G1076" i="2"/>
  <c r="F1076" i="2"/>
  <c r="E1076" i="2"/>
  <c r="D1076" i="2"/>
  <c r="C1076" i="2"/>
  <c r="I1075" i="2" a="1"/>
  <c r="I1075" i="2" s="1"/>
  <c r="H1075" i="2"/>
  <c r="G1075" i="2"/>
  <c r="F1075" i="2"/>
  <c r="E1075" i="2"/>
  <c r="D1075" i="2"/>
  <c r="C1075" i="2"/>
  <c r="I1074" i="2"/>
  <c r="I1074" i="2" a="1"/>
  <c r="H1074" i="2"/>
  <c r="G1074" i="2"/>
  <c r="F1074" i="2"/>
  <c r="E1074" i="2"/>
  <c r="D1074" i="2"/>
  <c r="C1074" i="2"/>
  <c r="I1073" i="2" a="1"/>
  <c r="I1073" i="2" s="1"/>
  <c r="H1073" i="2"/>
  <c r="G1073" i="2"/>
  <c r="F1073" i="2"/>
  <c r="E1073" i="2"/>
  <c r="D1073" i="2"/>
  <c r="C1073" i="2"/>
  <c r="I1072" i="2" a="1"/>
  <c r="I1072" i="2" s="1"/>
  <c r="H1072" i="2"/>
  <c r="G1072" i="2"/>
  <c r="F1072" i="2"/>
  <c r="E1072" i="2"/>
  <c r="D1072" i="2"/>
  <c r="C1072" i="2"/>
  <c r="I1071" i="2" a="1"/>
  <c r="I1071" i="2" s="1"/>
  <c r="H1071" i="2"/>
  <c r="G1071" i="2"/>
  <c r="F1071" i="2"/>
  <c r="E1071" i="2"/>
  <c r="D1071" i="2"/>
  <c r="C1071" i="2"/>
  <c r="I1070" i="2" a="1"/>
  <c r="I1070" i="2" s="1"/>
  <c r="H1070" i="2"/>
  <c r="G1070" i="2"/>
  <c r="F1070" i="2"/>
  <c r="E1070" i="2"/>
  <c r="D1070" i="2"/>
  <c r="C1070" i="2"/>
  <c r="I1069" i="2" a="1"/>
  <c r="I1069" i="2" s="1"/>
  <c r="H1069" i="2"/>
  <c r="G1069" i="2"/>
  <c r="F1069" i="2"/>
  <c r="E1069" i="2"/>
  <c r="D1069" i="2"/>
  <c r="C1069" i="2"/>
  <c r="I1068" i="2"/>
  <c r="I1068" i="2" a="1"/>
  <c r="H1068" i="2"/>
  <c r="G1068" i="2"/>
  <c r="F1068" i="2"/>
  <c r="E1068" i="2"/>
  <c r="D1068" i="2"/>
  <c r="C1068" i="2"/>
  <c r="I1067" i="2" a="1"/>
  <c r="I1067" i="2" s="1"/>
  <c r="H1067" i="2"/>
  <c r="G1067" i="2"/>
  <c r="F1067" i="2"/>
  <c r="E1067" i="2"/>
  <c r="D1067" i="2"/>
  <c r="C1067" i="2"/>
  <c r="I1066" i="2" a="1"/>
  <c r="I1066" i="2" s="1"/>
  <c r="H1066" i="2"/>
  <c r="G1066" i="2"/>
  <c r="F1066" i="2"/>
  <c r="E1066" i="2"/>
  <c r="D1066" i="2"/>
  <c r="C1066" i="2"/>
  <c r="I1065" i="2" a="1"/>
  <c r="I1065" i="2" s="1"/>
  <c r="H1065" i="2"/>
  <c r="G1065" i="2"/>
  <c r="F1065" i="2"/>
  <c r="E1065" i="2"/>
  <c r="D1065" i="2"/>
  <c r="C1065" i="2"/>
  <c r="I1064" i="2" a="1"/>
  <c r="I1064" i="2" s="1"/>
  <c r="H1064" i="2"/>
  <c r="G1064" i="2"/>
  <c r="F1064" i="2"/>
  <c r="E1064" i="2"/>
  <c r="D1064" i="2"/>
  <c r="C1064" i="2"/>
  <c r="I1063" i="2" a="1"/>
  <c r="I1063" i="2" s="1"/>
  <c r="H1063" i="2"/>
  <c r="G1063" i="2"/>
  <c r="F1063" i="2"/>
  <c r="E1063" i="2"/>
  <c r="D1063" i="2"/>
  <c r="C1063" i="2"/>
  <c r="I1062" i="2"/>
  <c r="I1062" i="2" a="1"/>
  <c r="H1062" i="2"/>
  <c r="G1062" i="2"/>
  <c r="F1062" i="2"/>
  <c r="E1062" i="2"/>
  <c r="D1062" i="2"/>
  <c r="C1062" i="2"/>
  <c r="I1061" i="2" a="1"/>
  <c r="I1061" i="2" s="1"/>
  <c r="H1061" i="2"/>
  <c r="G1061" i="2"/>
  <c r="F1061" i="2"/>
  <c r="E1061" i="2"/>
  <c r="D1061" i="2"/>
  <c r="C1061" i="2"/>
  <c r="I1060" i="2" a="1"/>
  <c r="I1060" i="2" s="1"/>
  <c r="H1060" i="2"/>
  <c r="G1060" i="2"/>
  <c r="F1060" i="2"/>
  <c r="E1060" i="2"/>
  <c r="D1060" i="2"/>
  <c r="C1060" i="2"/>
  <c r="I1059" i="2" a="1"/>
  <c r="I1059" i="2" s="1"/>
  <c r="H1059" i="2"/>
  <c r="G1059" i="2"/>
  <c r="F1059" i="2"/>
  <c r="E1059" i="2"/>
  <c r="D1059" i="2"/>
  <c r="C1059" i="2"/>
  <c r="I1058" i="2" a="1"/>
  <c r="I1058" i="2" s="1"/>
  <c r="H1058" i="2"/>
  <c r="G1058" i="2"/>
  <c r="F1058" i="2"/>
  <c r="E1058" i="2"/>
  <c r="D1058" i="2"/>
  <c r="C1058" i="2"/>
  <c r="I1057" i="2" a="1"/>
  <c r="I1057" i="2" s="1"/>
  <c r="H1057" i="2"/>
  <c r="G1057" i="2"/>
  <c r="F1057" i="2"/>
  <c r="E1057" i="2"/>
  <c r="D1057" i="2"/>
  <c r="C1057" i="2"/>
  <c r="I1056" i="2" a="1"/>
  <c r="I1056" i="2" s="1"/>
  <c r="H1056" i="2"/>
  <c r="G1056" i="2"/>
  <c r="F1056" i="2"/>
  <c r="E1056" i="2"/>
  <c r="D1056" i="2"/>
  <c r="C1056" i="2"/>
  <c r="I1055" i="2"/>
  <c r="I1055" i="2" a="1"/>
  <c r="H1055" i="2"/>
  <c r="G1055" i="2"/>
  <c r="F1055" i="2"/>
  <c r="E1055" i="2"/>
  <c r="D1055" i="2"/>
  <c r="C1055" i="2"/>
  <c r="I1054" i="2" a="1"/>
  <c r="I1054" i="2" s="1"/>
  <c r="H1054" i="2"/>
  <c r="G1054" i="2"/>
  <c r="F1054" i="2"/>
  <c r="E1054" i="2"/>
  <c r="D1054" i="2"/>
  <c r="C1054" i="2"/>
  <c r="I1053" i="2" a="1"/>
  <c r="I1053" i="2" s="1"/>
  <c r="H1053" i="2"/>
  <c r="G1053" i="2"/>
  <c r="F1053" i="2"/>
  <c r="E1053" i="2"/>
  <c r="D1053" i="2"/>
  <c r="C1053" i="2"/>
  <c r="I1052" i="2" a="1"/>
  <c r="I1052" i="2" s="1"/>
  <c r="H1052" i="2"/>
  <c r="G1052" i="2"/>
  <c r="F1052" i="2"/>
  <c r="E1052" i="2"/>
  <c r="D1052" i="2"/>
  <c r="C1052" i="2"/>
  <c r="I1051" i="2" a="1"/>
  <c r="I1051" i="2" s="1"/>
  <c r="H1051" i="2"/>
  <c r="G1051" i="2"/>
  <c r="F1051" i="2"/>
  <c r="E1051" i="2"/>
  <c r="D1051" i="2"/>
  <c r="C1051" i="2"/>
  <c r="I1050" i="2"/>
  <c r="I1050" i="2" a="1"/>
  <c r="H1050" i="2"/>
  <c r="G1050" i="2"/>
  <c r="F1050" i="2"/>
  <c r="E1050" i="2"/>
  <c r="D1050" i="2"/>
  <c r="C1050" i="2"/>
  <c r="I1049" i="2"/>
  <c r="I1049" i="2" a="1"/>
  <c r="H1049" i="2"/>
  <c r="G1049" i="2"/>
  <c r="F1049" i="2"/>
  <c r="E1049" i="2"/>
  <c r="D1049" i="2"/>
  <c r="C1049" i="2"/>
  <c r="I1048" i="2" a="1"/>
  <c r="I1048" i="2" s="1"/>
  <c r="H1048" i="2"/>
  <c r="G1048" i="2"/>
  <c r="F1048" i="2"/>
  <c r="E1048" i="2"/>
  <c r="D1048" i="2"/>
  <c r="C1048" i="2"/>
  <c r="I1047" i="2" a="1"/>
  <c r="I1047" i="2" s="1"/>
  <c r="H1047" i="2"/>
  <c r="G1047" i="2"/>
  <c r="F1047" i="2"/>
  <c r="E1047" i="2"/>
  <c r="D1047" i="2"/>
  <c r="C1047" i="2"/>
  <c r="I1046" i="2" a="1"/>
  <c r="I1046" i="2" s="1"/>
  <c r="H1046" i="2"/>
  <c r="G1046" i="2"/>
  <c r="F1046" i="2"/>
  <c r="E1046" i="2"/>
  <c r="D1046" i="2"/>
  <c r="C1046" i="2"/>
  <c r="I1045" i="2" a="1"/>
  <c r="I1045" i="2" s="1"/>
  <c r="H1045" i="2"/>
  <c r="G1045" i="2"/>
  <c r="F1045" i="2"/>
  <c r="E1045" i="2"/>
  <c r="D1045" i="2"/>
  <c r="C1045" i="2"/>
  <c r="I1044" i="2" a="1"/>
  <c r="I1044" i="2" s="1"/>
  <c r="H1044" i="2"/>
  <c r="G1044" i="2"/>
  <c r="F1044" i="2"/>
  <c r="E1044" i="2"/>
  <c r="D1044" i="2"/>
  <c r="C1044" i="2"/>
  <c r="I1043" i="2" a="1"/>
  <c r="I1043" i="2" s="1"/>
  <c r="H1043" i="2"/>
  <c r="G1043" i="2"/>
  <c r="F1043" i="2"/>
  <c r="E1043" i="2"/>
  <c r="D1043" i="2"/>
  <c r="C1043" i="2"/>
  <c r="I1042" i="2" a="1"/>
  <c r="I1042" i="2" s="1"/>
  <c r="H1042" i="2"/>
  <c r="G1042" i="2"/>
  <c r="F1042" i="2"/>
  <c r="E1042" i="2"/>
  <c r="D1042" i="2"/>
  <c r="C1042" i="2"/>
  <c r="I1041" i="2" a="1"/>
  <c r="I1041" i="2" s="1"/>
  <c r="H1041" i="2"/>
  <c r="G1041" i="2"/>
  <c r="F1041" i="2"/>
  <c r="E1041" i="2"/>
  <c r="D1041" i="2"/>
  <c r="C1041" i="2"/>
  <c r="I1040" i="2" a="1"/>
  <c r="I1040" i="2" s="1"/>
  <c r="H1040" i="2"/>
  <c r="G1040" i="2"/>
  <c r="F1040" i="2"/>
  <c r="E1040" i="2"/>
  <c r="D1040" i="2"/>
  <c r="C1040" i="2"/>
  <c r="I1039" i="2" a="1"/>
  <c r="I1039" i="2" s="1"/>
  <c r="H1039" i="2"/>
  <c r="G1039" i="2"/>
  <c r="F1039" i="2"/>
  <c r="E1039" i="2"/>
  <c r="D1039" i="2"/>
  <c r="C1039" i="2"/>
  <c r="I1038" i="2" a="1"/>
  <c r="I1038" i="2" s="1"/>
  <c r="H1038" i="2"/>
  <c r="G1038" i="2"/>
  <c r="F1038" i="2"/>
  <c r="E1038" i="2"/>
  <c r="D1038" i="2"/>
  <c r="C1038" i="2"/>
  <c r="I1037" i="2"/>
  <c r="I1037" i="2" a="1"/>
  <c r="H1037" i="2"/>
  <c r="G1037" i="2"/>
  <c r="F1037" i="2"/>
  <c r="E1037" i="2"/>
  <c r="D1037" i="2"/>
  <c r="C1037" i="2"/>
  <c r="I1036" i="2" a="1"/>
  <c r="I1036" i="2" s="1"/>
  <c r="H1036" i="2"/>
  <c r="G1036" i="2"/>
  <c r="F1036" i="2"/>
  <c r="E1036" i="2"/>
  <c r="D1036" i="2"/>
  <c r="C1036" i="2"/>
  <c r="I1035" i="2" a="1"/>
  <c r="I1035" i="2" s="1"/>
  <c r="H1035" i="2"/>
  <c r="G1035" i="2"/>
  <c r="F1035" i="2"/>
  <c r="E1035" i="2"/>
  <c r="D1035" i="2"/>
  <c r="C1035" i="2"/>
  <c r="I1034" i="2" a="1"/>
  <c r="I1034" i="2" s="1"/>
  <c r="H1034" i="2"/>
  <c r="G1034" i="2"/>
  <c r="F1034" i="2"/>
  <c r="E1034" i="2"/>
  <c r="D1034" i="2"/>
  <c r="C1034" i="2"/>
  <c r="I1033" i="2" a="1"/>
  <c r="I1033" i="2" s="1"/>
  <c r="H1033" i="2"/>
  <c r="G1033" i="2"/>
  <c r="F1033" i="2"/>
  <c r="E1033" i="2"/>
  <c r="D1033" i="2"/>
  <c r="C1033" i="2"/>
  <c r="I1032" i="2"/>
  <c r="I1032" i="2" a="1"/>
  <c r="H1032" i="2"/>
  <c r="G1032" i="2"/>
  <c r="F1032" i="2"/>
  <c r="E1032" i="2"/>
  <c r="D1032" i="2"/>
  <c r="C1032" i="2"/>
  <c r="I1031" i="2"/>
  <c r="I1031" i="2" a="1"/>
  <c r="H1031" i="2"/>
  <c r="G1031" i="2"/>
  <c r="F1031" i="2"/>
  <c r="E1031" i="2"/>
  <c r="D1031" i="2"/>
  <c r="C1031" i="2"/>
  <c r="I1030" i="2" a="1"/>
  <c r="I1030" i="2" s="1"/>
  <c r="H1030" i="2"/>
  <c r="G1030" i="2"/>
  <c r="F1030" i="2"/>
  <c r="E1030" i="2"/>
  <c r="D1030" i="2"/>
  <c r="C1030" i="2"/>
  <c r="I1029" i="2" a="1"/>
  <c r="I1029" i="2" s="1"/>
  <c r="H1029" i="2"/>
  <c r="G1029" i="2"/>
  <c r="F1029" i="2"/>
  <c r="E1029" i="2"/>
  <c r="D1029" i="2"/>
  <c r="C1029" i="2"/>
  <c r="I1028" i="2" a="1"/>
  <c r="I1028" i="2" s="1"/>
  <c r="H1028" i="2"/>
  <c r="G1028" i="2"/>
  <c r="F1028" i="2"/>
  <c r="E1028" i="2"/>
  <c r="D1028" i="2"/>
  <c r="C1028" i="2"/>
  <c r="I1027" i="2" a="1"/>
  <c r="I1027" i="2" s="1"/>
  <c r="H1027" i="2"/>
  <c r="G1027" i="2"/>
  <c r="F1027" i="2"/>
  <c r="E1027" i="2"/>
  <c r="D1027" i="2"/>
  <c r="C1027" i="2"/>
  <c r="I1026" i="2" a="1"/>
  <c r="I1026" i="2" s="1"/>
  <c r="H1026" i="2"/>
  <c r="G1026" i="2"/>
  <c r="F1026" i="2"/>
  <c r="E1026" i="2"/>
  <c r="D1026" i="2"/>
  <c r="C1026" i="2"/>
  <c r="I1025" i="2" a="1"/>
  <c r="I1025" i="2" s="1"/>
  <c r="H1025" i="2"/>
  <c r="G1025" i="2"/>
  <c r="F1025" i="2"/>
  <c r="E1025" i="2"/>
  <c r="D1025" i="2"/>
  <c r="C1025" i="2"/>
  <c r="I1024" i="2" a="1"/>
  <c r="I1024" i="2" s="1"/>
  <c r="H1024" i="2"/>
  <c r="G1024" i="2"/>
  <c r="F1024" i="2"/>
  <c r="E1024" i="2"/>
  <c r="D1024" i="2"/>
  <c r="C1024" i="2"/>
  <c r="I1023" i="2" a="1"/>
  <c r="I1023" i="2" s="1"/>
  <c r="H1023" i="2"/>
  <c r="G1023" i="2"/>
  <c r="F1023" i="2"/>
  <c r="E1023" i="2"/>
  <c r="D1023" i="2"/>
  <c r="C1023" i="2"/>
  <c r="I1022" i="2" a="1"/>
  <c r="I1022" i="2" s="1"/>
  <c r="H1022" i="2"/>
  <c r="G1022" i="2"/>
  <c r="F1022" i="2"/>
  <c r="E1022" i="2"/>
  <c r="D1022" i="2"/>
  <c r="C1022" i="2"/>
  <c r="I1021" i="2" a="1"/>
  <c r="I1021" i="2" s="1"/>
  <c r="H1021" i="2"/>
  <c r="G1021" i="2"/>
  <c r="F1021" i="2"/>
  <c r="E1021" i="2"/>
  <c r="D1021" i="2"/>
  <c r="C1021" i="2"/>
  <c r="I1020" i="2" a="1"/>
  <c r="I1020" i="2" s="1"/>
  <c r="H1020" i="2"/>
  <c r="G1020" i="2"/>
  <c r="F1020" i="2"/>
  <c r="E1020" i="2"/>
  <c r="D1020" i="2"/>
  <c r="C1020" i="2"/>
  <c r="I1019" i="2"/>
  <c r="I1019" i="2" a="1"/>
  <c r="H1019" i="2"/>
  <c r="G1019" i="2"/>
  <c r="F1019" i="2"/>
  <c r="E1019" i="2"/>
  <c r="D1019" i="2"/>
  <c r="C1019" i="2"/>
  <c r="I1018" i="2" a="1"/>
  <c r="I1018" i="2" s="1"/>
  <c r="H1018" i="2"/>
  <c r="G1018" i="2"/>
  <c r="F1018" i="2"/>
  <c r="E1018" i="2"/>
  <c r="D1018" i="2"/>
  <c r="C1018" i="2"/>
  <c r="I1017" i="2" a="1"/>
  <c r="I1017" i="2" s="1"/>
  <c r="H1017" i="2"/>
  <c r="G1017" i="2"/>
  <c r="F1017" i="2"/>
  <c r="E1017" i="2"/>
  <c r="D1017" i="2"/>
  <c r="C1017" i="2"/>
  <c r="I1016" i="2" a="1"/>
  <c r="I1016" i="2" s="1"/>
  <c r="H1016" i="2"/>
  <c r="G1016" i="2"/>
  <c r="F1016" i="2"/>
  <c r="E1016" i="2"/>
  <c r="D1016" i="2"/>
  <c r="C1016" i="2"/>
  <c r="I1015" i="2" a="1"/>
  <c r="I1015" i="2" s="1"/>
  <c r="H1015" i="2"/>
  <c r="G1015" i="2"/>
  <c r="F1015" i="2"/>
  <c r="E1015" i="2"/>
  <c r="D1015" i="2"/>
  <c r="C1015" i="2"/>
  <c r="I1014" i="2"/>
  <c r="I1014" i="2" a="1"/>
  <c r="H1014" i="2"/>
  <c r="G1014" i="2"/>
  <c r="F1014" i="2"/>
  <c r="E1014" i="2"/>
  <c r="D1014" i="2"/>
  <c r="C1014" i="2"/>
  <c r="I1013" i="2"/>
  <c r="I1013" i="2" a="1"/>
  <c r="H1013" i="2"/>
  <c r="G1013" i="2"/>
  <c r="F1013" i="2"/>
  <c r="E1013" i="2"/>
  <c r="D1013" i="2"/>
  <c r="C1013" i="2"/>
  <c r="I1012" i="2" a="1"/>
  <c r="I1012" i="2" s="1"/>
  <c r="H1012" i="2"/>
  <c r="G1012" i="2"/>
  <c r="F1012" i="2"/>
  <c r="E1012" i="2"/>
  <c r="D1012" i="2"/>
  <c r="C1012" i="2"/>
  <c r="I1011" i="2" a="1"/>
  <c r="I1011" i="2" s="1"/>
  <c r="H1011" i="2"/>
  <c r="G1011" i="2"/>
  <c r="F1011" i="2"/>
  <c r="E1011" i="2"/>
  <c r="D1011" i="2"/>
  <c r="C1011" i="2"/>
  <c r="I1010" i="2" a="1"/>
  <c r="I1010" i="2" s="1"/>
  <c r="H1010" i="2"/>
  <c r="G1010" i="2"/>
  <c r="F1010" i="2"/>
  <c r="E1010" i="2"/>
  <c r="D1010" i="2"/>
  <c r="C1010" i="2"/>
  <c r="I1009" i="2"/>
  <c r="I1009" i="2" a="1"/>
  <c r="H1009" i="2"/>
  <c r="G1009" i="2"/>
  <c r="F1009" i="2"/>
  <c r="E1009" i="2"/>
  <c r="D1009" i="2"/>
  <c r="C1009" i="2"/>
  <c r="I1008" i="2"/>
  <c r="I1008" i="2" a="1"/>
  <c r="H1008" i="2"/>
  <c r="G1008" i="2"/>
  <c r="F1008" i="2"/>
  <c r="E1008" i="2"/>
  <c r="D1008" i="2"/>
  <c r="C1008" i="2"/>
  <c r="I1007" i="2"/>
  <c r="I1007" i="2" a="1"/>
  <c r="H1007" i="2"/>
  <c r="G1007" i="2"/>
  <c r="F1007" i="2"/>
  <c r="E1007" i="2"/>
  <c r="D1007" i="2"/>
  <c r="C1007" i="2"/>
  <c r="I1006" i="2"/>
  <c r="I1006" i="2" a="1"/>
  <c r="H1006" i="2"/>
  <c r="G1006" i="2"/>
  <c r="F1006" i="2"/>
  <c r="E1006" i="2"/>
  <c r="D1006" i="2"/>
  <c r="C1006" i="2"/>
  <c r="I1005" i="2" a="1"/>
  <c r="I1005" i="2" s="1"/>
  <c r="H1005" i="2"/>
  <c r="G1005" i="2"/>
  <c r="F1005" i="2"/>
  <c r="E1005" i="2"/>
  <c r="D1005" i="2"/>
  <c r="C1005" i="2"/>
  <c r="I1004" i="2" a="1"/>
  <c r="I1004" i="2" s="1"/>
  <c r="H1004" i="2"/>
  <c r="G1004" i="2"/>
  <c r="F1004" i="2"/>
  <c r="E1004" i="2"/>
  <c r="D1004" i="2"/>
  <c r="C1004" i="2"/>
  <c r="I1003" i="2" a="1"/>
  <c r="I1003" i="2" s="1"/>
  <c r="H1003" i="2"/>
  <c r="G1003" i="2"/>
  <c r="F1003" i="2"/>
  <c r="E1003" i="2"/>
  <c r="D1003" i="2"/>
  <c r="C1003" i="2"/>
  <c r="I1002" i="2"/>
  <c r="I1002" i="2" a="1"/>
  <c r="H1002" i="2"/>
  <c r="G1002" i="2"/>
  <c r="F1002" i="2"/>
  <c r="E1002" i="2"/>
  <c r="D1002" i="2"/>
  <c r="C1002" i="2"/>
  <c r="I1001" i="2"/>
  <c r="I1001" i="2" a="1"/>
  <c r="H1001" i="2"/>
  <c r="G1001" i="2"/>
  <c r="F1001" i="2"/>
  <c r="E1001" i="2"/>
  <c r="D1001" i="2"/>
  <c r="C1001" i="2"/>
  <c r="I1000" i="2"/>
  <c r="I1000" i="2" a="1"/>
  <c r="H1000" i="2"/>
  <c r="G1000" i="2"/>
  <c r="F1000" i="2"/>
  <c r="E1000" i="2"/>
  <c r="D1000" i="2"/>
  <c r="C1000" i="2"/>
  <c r="I999" i="2" a="1"/>
  <c r="I999" i="2" s="1"/>
  <c r="H999" i="2"/>
  <c r="G999" i="2"/>
  <c r="F999" i="2"/>
  <c r="E999" i="2"/>
  <c r="D999" i="2"/>
  <c r="C999" i="2"/>
  <c r="I998" i="2" a="1"/>
  <c r="I998" i="2" s="1"/>
  <c r="H998" i="2"/>
  <c r="G998" i="2"/>
  <c r="F998" i="2"/>
  <c r="E998" i="2"/>
  <c r="D998" i="2"/>
  <c r="C998" i="2"/>
  <c r="I997" i="2" a="1"/>
  <c r="I997" i="2" s="1"/>
  <c r="H997" i="2"/>
  <c r="G997" i="2"/>
  <c r="F997" i="2"/>
  <c r="E997" i="2"/>
  <c r="D997" i="2"/>
  <c r="C997" i="2"/>
  <c r="I996" i="2"/>
  <c r="I996" i="2" a="1"/>
  <c r="H996" i="2"/>
  <c r="G996" i="2"/>
  <c r="F996" i="2"/>
  <c r="E996" i="2"/>
  <c r="D996" i="2"/>
  <c r="C996" i="2"/>
  <c r="I995" i="2"/>
  <c r="I995" i="2" a="1"/>
  <c r="H995" i="2"/>
  <c r="G995" i="2"/>
  <c r="F995" i="2"/>
  <c r="E995" i="2"/>
  <c r="D995" i="2"/>
  <c r="C995" i="2"/>
  <c r="I994" i="2"/>
  <c r="I994" i="2" a="1"/>
  <c r="H994" i="2"/>
  <c r="G994" i="2"/>
  <c r="F994" i="2"/>
  <c r="E994" i="2"/>
  <c r="D994" i="2"/>
  <c r="C994" i="2"/>
  <c r="I993" i="2" a="1"/>
  <c r="I993" i="2" s="1"/>
  <c r="H993" i="2"/>
  <c r="G993" i="2"/>
  <c r="F993" i="2"/>
  <c r="E993" i="2"/>
  <c r="D993" i="2"/>
  <c r="C993" i="2"/>
  <c r="I992" i="2" a="1"/>
  <c r="I992" i="2" s="1"/>
  <c r="H992" i="2"/>
  <c r="G992" i="2"/>
  <c r="F992" i="2"/>
  <c r="E992" i="2"/>
  <c r="D992" i="2"/>
  <c r="C992" i="2"/>
  <c r="I991" i="2" a="1"/>
  <c r="I991" i="2" s="1"/>
  <c r="H991" i="2"/>
  <c r="G991" i="2"/>
  <c r="F991" i="2"/>
  <c r="E991" i="2"/>
  <c r="D991" i="2"/>
  <c r="C991" i="2"/>
  <c r="I990" i="2"/>
  <c r="I990" i="2" a="1"/>
  <c r="H990" i="2"/>
  <c r="G990" i="2"/>
  <c r="F990" i="2"/>
  <c r="E990" i="2"/>
  <c r="D990" i="2"/>
  <c r="C990" i="2"/>
  <c r="I989" i="2"/>
  <c r="I989" i="2" a="1"/>
  <c r="H989" i="2"/>
  <c r="G989" i="2"/>
  <c r="F989" i="2"/>
  <c r="E989" i="2"/>
  <c r="D989" i="2"/>
  <c r="C989" i="2"/>
  <c r="I988" i="2"/>
  <c r="I988" i="2" a="1"/>
  <c r="H988" i="2"/>
  <c r="G988" i="2"/>
  <c r="F988" i="2"/>
  <c r="E988" i="2"/>
  <c r="D988" i="2"/>
  <c r="C988" i="2"/>
  <c r="I987" i="2" a="1"/>
  <c r="I987" i="2" s="1"/>
  <c r="H987" i="2"/>
  <c r="G987" i="2"/>
  <c r="F987" i="2"/>
  <c r="E987" i="2"/>
  <c r="D987" i="2"/>
  <c r="C987" i="2"/>
  <c r="I986" i="2" a="1"/>
  <c r="I986" i="2" s="1"/>
  <c r="H986" i="2"/>
  <c r="G986" i="2"/>
  <c r="F986" i="2"/>
  <c r="E986" i="2"/>
  <c r="D986" i="2"/>
  <c r="C986" i="2"/>
  <c r="I985" i="2" a="1"/>
  <c r="I985" i="2" s="1"/>
  <c r="H985" i="2"/>
  <c r="G985" i="2"/>
  <c r="F985" i="2"/>
  <c r="E985" i="2"/>
  <c r="D985" i="2"/>
  <c r="C985" i="2"/>
  <c r="I984" i="2"/>
  <c r="I984" i="2" a="1"/>
  <c r="H984" i="2"/>
  <c r="G984" i="2"/>
  <c r="F984" i="2"/>
  <c r="E984" i="2"/>
  <c r="D984" i="2"/>
  <c r="C984" i="2"/>
  <c r="I983" i="2"/>
  <c r="I983" i="2" a="1"/>
  <c r="H983" i="2"/>
  <c r="G983" i="2"/>
  <c r="F983" i="2"/>
  <c r="E983" i="2"/>
  <c r="D983" i="2"/>
  <c r="C983" i="2"/>
  <c r="I982" i="2"/>
  <c r="I982" i="2" a="1"/>
  <c r="H982" i="2"/>
  <c r="G982" i="2"/>
  <c r="F982" i="2"/>
  <c r="E982" i="2"/>
  <c r="D982" i="2"/>
  <c r="C982" i="2"/>
  <c r="I981" i="2"/>
  <c r="I981" i="2" a="1"/>
  <c r="H981" i="2"/>
  <c r="G981" i="2"/>
  <c r="F981" i="2"/>
  <c r="E981" i="2"/>
  <c r="D981" i="2"/>
  <c r="C981" i="2"/>
  <c r="I980" i="2" a="1"/>
  <c r="I980" i="2" s="1"/>
  <c r="H980" i="2"/>
  <c r="G980" i="2"/>
  <c r="F980" i="2"/>
  <c r="E980" i="2"/>
  <c r="D980" i="2"/>
  <c r="C980" i="2"/>
  <c r="I979" i="2" a="1"/>
  <c r="I979" i="2" s="1"/>
  <c r="H979" i="2"/>
  <c r="G979" i="2"/>
  <c r="F979" i="2"/>
  <c r="E979" i="2"/>
  <c r="D979" i="2"/>
  <c r="C979" i="2"/>
  <c r="I978" i="2"/>
  <c r="I978" i="2" a="1"/>
  <c r="H978" i="2"/>
  <c r="G978" i="2"/>
  <c r="F978" i="2"/>
  <c r="E978" i="2"/>
  <c r="D978" i="2"/>
  <c r="C978" i="2"/>
  <c r="I977" i="2"/>
  <c r="I977" i="2" a="1"/>
  <c r="H977" i="2"/>
  <c r="G977" i="2"/>
  <c r="F977" i="2"/>
  <c r="E977" i="2"/>
  <c r="D977" i="2"/>
  <c r="C977" i="2"/>
  <c r="I976" i="2"/>
  <c r="I976" i="2" a="1"/>
  <c r="H976" i="2"/>
  <c r="G976" i="2"/>
  <c r="F976" i="2"/>
  <c r="E976" i="2"/>
  <c r="D976" i="2"/>
  <c r="C976" i="2"/>
  <c r="I975" i="2"/>
  <c r="I975" i="2" a="1"/>
  <c r="H975" i="2"/>
  <c r="G975" i="2"/>
  <c r="F975" i="2"/>
  <c r="E975" i="2"/>
  <c r="D975" i="2"/>
  <c r="C975" i="2"/>
  <c r="I974" i="2" a="1"/>
  <c r="I974" i="2" s="1"/>
  <c r="H974" i="2"/>
  <c r="G974" i="2"/>
  <c r="F974" i="2"/>
  <c r="E974" i="2"/>
  <c r="D974" i="2"/>
  <c r="C974" i="2"/>
  <c r="I973" i="2" a="1"/>
  <c r="I973" i="2" s="1"/>
  <c r="H973" i="2"/>
  <c r="G973" i="2"/>
  <c r="F973" i="2"/>
  <c r="E973" i="2"/>
  <c r="D973" i="2"/>
  <c r="C973" i="2"/>
  <c r="I972" i="2"/>
  <c r="I972" i="2" a="1"/>
  <c r="H972" i="2"/>
  <c r="G972" i="2"/>
  <c r="F972" i="2"/>
  <c r="E972" i="2"/>
  <c r="D972" i="2"/>
  <c r="C972" i="2"/>
  <c r="I971" i="2"/>
  <c r="I971" i="2" a="1"/>
  <c r="H971" i="2"/>
  <c r="G971" i="2"/>
  <c r="F971" i="2"/>
  <c r="E971" i="2"/>
  <c r="D971" i="2"/>
  <c r="C971" i="2"/>
  <c r="I970" i="2"/>
  <c r="I970" i="2" a="1"/>
  <c r="H970" i="2"/>
  <c r="G970" i="2"/>
  <c r="F970" i="2"/>
  <c r="E970" i="2"/>
  <c r="D970" i="2"/>
  <c r="C970" i="2"/>
  <c r="I969" i="2" a="1"/>
  <c r="I969" i="2" s="1"/>
  <c r="H969" i="2"/>
  <c r="G969" i="2"/>
  <c r="F969" i="2"/>
  <c r="E969" i="2"/>
  <c r="D969" i="2"/>
  <c r="C969" i="2"/>
  <c r="I968" i="2" a="1"/>
  <c r="I968" i="2" s="1"/>
  <c r="H968" i="2"/>
  <c r="G968" i="2"/>
  <c r="F968" i="2"/>
  <c r="E968" i="2"/>
  <c r="D968" i="2"/>
  <c r="C968" i="2"/>
  <c r="I967" i="2" a="1"/>
  <c r="I967" i="2" s="1"/>
  <c r="H967" i="2"/>
  <c r="G967" i="2"/>
  <c r="F967" i="2"/>
  <c r="E967" i="2"/>
  <c r="D967" i="2"/>
  <c r="C967" i="2"/>
  <c r="I966" i="2"/>
  <c r="I966" i="2" a="1"/>
  <c r="H966" i="2"/>
  <c r="G966" i="2"/>
  <c r="F966" i="2"/>
  <c r="E966" i="2"/>
  <c r="D966" i="2"/>
  <c r="C966" i="2"/>
  <c r="I965" i="2"/>
  <c r="I965" i="2" a="1"/>
  <c r="H965" i="2"/>
  <c r="G965" i="2"/>
  <c r="F965" i="2"/>
  <c r="E965" i="2"/>
  <c r="D965" i="2"/>
  <c r="C965" i="2"/>
  <c r="I964" i="2"/>
  <c r="I964" i="2" a="1"/>
  <c r="H964" i="2"/>
  <c r="G964" i="2"/>
  <c r="F964" i="2"/>
  <c r="E964" i="2"/>
  <c r="D964" i="2"/>
  <c r="C964" i="2"/>
  <c r="I963" i="2" a="1"/>
  <c r="I963" i="2" s="1"/>
  <c r="H963" i="2"/>
  <c r="G963" i="2"/>
  <c r="F963" i="2"/>
  <c r="E963" i="2"/>
  <c r="D963" i="2"/>
  <c r="C963" i="2"/>
  <c r="I962" i="2" a="1"/>
  <c r="I962" i="2" s="1"/>
  <c r="H962" i="2"/>
  <c r="G962" i="2"/>
  <c r="F962" i="2"/>
  <c r="E962" i="2"/>
  <c r="D962" i="2"/>
  <c r="C962" i="2"/>
  <c r="I961" i="2" a="1"/>
  <c r="I961" i="2" s="1"/>
  <c r="H961" i="2"/>
  <c r="G961" i="2"/>
  <c r="F961" i="2"/>
  <c r="E961" i="2"/>
  <c r="D961" i="2"/>
  <c r="C961" i="2"/>
  <c r="I960" i="2"/>
  <c r="I960" i="2" a="1"/>
  <c r="H960" i="2"/>
  <c r="G960" i="2"/>
  <c r="F960" i="2"/>
  <c r="E960" i="2"/>
  <c r="D960" i="2"/>
  <c r="C960" i="2"/>
  <c r="I959" i="2"/>
  <c r="I959" i="2" a="1"/>
  <c r="H959" i="2"/>
  <c r="G959" i="2"/>
  <c r="F959" i="2"/>
  <c r="E959" i="2"/>
  <c r="D959" i="2"/>
  <c r="C959" i="2"/>
  <c r="I958" i="2"/>
  <c r="I958" i="2" a="1"/>
  <c r="H958" i="2"/>
  <c r="G958" i="2"/>
  <c r="F958" i="2"/>
  <c r="E958" i="2"/>
  <c r="D958" i="2"/>
  <c r="C958" i="2"/>
  <c r="I957" i="2" a="1"/>
  <c r="I957" i="2" s="1"/>
  <c r="H957" i="2"/>
  <c r="G957" i="2"/>
  <c r="F957" i="2"/>
  <c r="E957" i="2"/>
  <c r="D957" i="2"/>
  <c r="C957" i="2"/>
  <c r="I956" i="2" a="1"/>
  <c r="I956" i="2" s="1"/>
  <c r="H956" i="2"/>
  <c r="G956" i="2"/>
  <c r="F956" i="2"/>
  <c r="E956" i="2"/>
  <c r="D956" i="2"/>
  <c r="C956" i="2"/>
  <c r="I955" i="2" a="1"/>
  <c r="I955" i="2" s="1"/>
  <c r="H955" i="2"/>
  <c r="G955" i="2"/>
  <c r="F955" i="2"/>
  <c r="E955" i="2"/>
  <c r="D955" i="2"/>
  <c r="C955" i="2"/>
  <c r="I954" i="2"/>
  <c r="I954" i="2" a="1"/>
  <c r="H954" i="2"/>
  <c r="G954" i="2"/>
  <c r="F954" i="2"/>
  <c r="E954" i="2"/>
  <c r="D954" i="2"/>
  <c r="C954" i="2"/>
  <c r="I953" i="2"/>
  <c r="I953" i="2" a="1"/>
  <c r="H953" i="2"/>
  <c r="G953" i="2"/>
  <c r="F953" i="2"/>
  <c r="E953" i="2"/>
  <c r="D953" i="2"/>
  <c r="C953" i="2"/>
  <c r="I952" i="2"/>
  <c r="I952" i="2" a="1"/>
  <c r="H952" i="2"/>
  <c r="G952" i="2"/>
  <c r="F952" i="2"/>
  <c r="E952" i="2"/>
  <c r="D952" i="2"/>
  <c r="C952" i="2"/>
  <c r="I951" i="2" a="1"/>
  <c r="I951" i="2" s="1"/>
  <c r="H951" i="2"/>
  <c r="G951" i="2"/>
  <c r="F951" i="2"/>
  <c r="E951" i="2"/>
  <c r="D951" i="2"/>
  <c r="C951" i="2"/>
  <c r="I950" i="2" a="1"/>
  <c r="I950" i="2" s="1"/>
  <c r="H950" i="2"/>
  <c r="G950" i="2"/>
  <c r="F950" i="2"/>
  <c r="E950" i="2"/>
  <c r="D950" i="2"/>
  <c r="C950" i="2"/>
  <c r="I949" i="2" a="1"/>
  <c r="I949" i="2" s="1"/>
  <c r="H949" i="2"/>
  <c r="G949" i="2"/>
  <c r="F949" i="2"/>
  <c r="E949" i="2"/>
  <c r="D949" i="2"/>
  <c r="C949" i="2"/>
  <c r="I948" i="2"/>
  <c r="I948" i="2" a="1"/>
  <c r="H948" i="2"/>
  <c r="G948" i="2"/>
  <c r="F948" i="2"/>
  <c r="E948" i="2"/>
  <c r="D948" i="2"/>
  <c r="C948" i="2"/>
  <c r="I947" i="2"/>
  <c r="I947" i="2" a="1"/>
  <c r="H947" i="2"/>
  <c r="G947" i="2"/>
  <c r="F947" i="2"/>
  <c r="E947" i="2"/>
  <c r="D947" i="2"/>
  <c r="C947" i="2"/>
  <c r="I946" i="2"/>
  <c r="I946" i="2" a="1"/>
  <c r="H946" i="2"/>
  <c r="G946" i="2"/>
  <c r="F946" i="2"/>
  <c r="E946" i="2"/>
  <c r="D946" i="2"/>
  <c r="C946" i="2"/>
  <c r="I945" i="2" a="1"/>
  <c r="I945" i="2" s="1"/>
  <c r="H945" i="2"/>
  <c r="G945" i="2"/>
  <c r="F945" i="2"/>
  <c r="E945" i="2"/>
  <c r="D945" i="2"/>
  <c r="C945" i="2"/>
  <c r="I944" i="2" a="1"/>
  <c r="I944" i="2" s="1"/>
  <c r="H944" i="2"/>
  <c r="G944" i="2"/>
  <c r="F944" i="2"/>
  <c r="E944" i="2"/>
  <c r="D944" i="2"/>
  <c r="C944" i="2"/>
  <c r="I943" i="2" a="1"/>
  <c r="I943" i="2" s="1"/>
  <c r="H943" i="2"/>
  <c r="G943" i="2"/>
  <c r="F943" i="2"/>
  <c r="E943" i="2"/>
  <c r="D943" i="2"/>
  <c r="C943" i="2"/>
  <c r="I942" i="2"/>
  <c r="I942" i="2" a="1"/>
  <c r="H942" i="2"/>
  <c r="G942" i="2"/>
  <c r="F942" i="2"/>
  <c r="E942" i="2"/>
  <c r="D942" i="2"/>
  <c r="C942" i="2"/>
  <c r="I941" i="2"/>
  <c r="I941" i="2" a="1"/>
  <c r="H941" i="2"/>
  <c r="G941" i="2"/>
  <c r="F941" i="2"/>
  <c r="E941" i="2"/>
  <c r="D941" i="2"/>
  <c r="C941" i="2"/>
  <c r="I940" i="2"/>
  <c r="I940" i="2" a="1"/>
  <c r="H940" i="2"/>
  <c r="G940" i="2"/>
  <c r="F940" i="2"/>
  <c r="E940" i="2"/>
  <c r="D940" i="2"/>
  <c r="C940" i="2"/>
  <c r="I939" i="2" a="1"/>
  <c r="I939" i="2" s="1"/>
  <c r="H939" i="2"/>
  <c r="G939" i="2"/>
  <c r="F939" i="2"/>
  <c r="E939" i="2"/>
  <c r="D939" i="2"/>
  <c r="C939" i="2"/>
  <c r="I938" i="2" a="1"/>
  <c r="I938" i="2" s="1"/>
  <c r="H938" i="2"/>
  <c r="G938" i="2"/>
  <c r="F938" i="2"/>
  <c r="E938" i="2"/>
  <c r="D938" i="2"/>
  <c r="C938" i="2"/>
  <c r="I937" i="2" a="1"/>
  <c r="I937" i="2" s="1"/>
  <c r="H937" i="2"/>
  <c r="G937" i="2"/>
  <c r="F937" i="2"/>
  <c r="E937" i="2"/>
  <c r="D937" i="2"/>
  <c r="C937" i="2"/>
  <c r="I936" i="2"/>
  <c r="I936" i="2" a="1"/>
  <c r="H936" i="2"/>
  <c r="G936" i="2"/>
  <c r="F936" i="2"/>
  <c r="E936" i="2"/>
  <c r="D936" i="2"/>
  <c r="C936" i="2"/>
  <c r="I935" i="2"/>
  <c r="I935" i="2" a="1"/>
  <c r="H935" i="2"/>
  <c r="G935" i="2"/>
  <c r="F935" i="2"/>
  <c r="E935" i="2"/>
  <c r="D935" i="2"/>
  <c r="C935" i="2"/>
  <c r="I934" i="2"/>
  <c r="I934" i="2" a="1"/>
  <c r="H934" i="2"/>
  <c r="G934" i="2"/>
  <c r="F934" i="2"/>
  <c r="E934" i="2"/>
  <c r="D934" i="2"/>
  <c r="C934" i="2"/>
  <c r="I933" i="2" a="1"/>
  <c r="I933" i="2" s="1"/>
  <c r="H933" i="2"/>
  <c r="G933" i="2"/>
  <c r="F933" i="2"/>
  <c r="E933" i="2"/>
  <c r="D933" i="2"/>
  <c r="C933" i="2"/>
  <c r="I932" i="2" a="1"/>
  <c r="I932" i="2" s="1"/>
  <c r="H932" i="2"/>
  <c r="G932" i="2"/>
  <c r="F932" i="2"/>
  <c r="E932" i="2"/>
  <c r="D932" i="2"/>
  <c r="C932" i="2"/>
  <c r="I931" i="2" a="1"/>
  <c r="I931" i="2" s="1"/>
  <c r="H931" i="2"/>
  <c r="G931" i="2"/>
  <c r="F931" i="2"/>
  <c r="E931" i="2"/>
  <c r="D931" i="2"/>
  <c r="C931" i="2"/>
  <c r="I930" i="2"/>
  <c r="I930" i="2" a="1"/>
  <c r="H930" i="2"/>
  <c r="G930" i="2"/>
  <c r="F930" i="2"/>
  <c r="E930" i="2"/>
  <c r="D930" i="2"/>
  <c r="C930" i="2"/>
  <c r="I929" i="2"/>
  <c r="I929" i="2" a="1"/>
  <c r="H929" i="2"/>
  <c r="G929" i="2"/>
  <c r="F929" i="2"/>
  <c r="E929" i="2"/>
  <c r="D929" i="2"/>
  <c r="C929" i="2"/>
  <c r="I928" i="2"/>
  <c r="I928" i="2" a="1"/>
  <c r="H928" i="2"/>
  <c r="G928" i="2"/>
  <c r="F928" i="2"/>
  <c r="E928" i="2"/>
  <c r="D928" i="2"/>
  <c r="C928" i="2"/>
  <c r="I927" i="2" a="1"/>
  <c r="I927" i="2" s="1"/>
  <c r="H927" i="2"/>
  <c r="G927" i="2"/>
  <c r="F927" i="2"/>
  <c r="E927" i="2"/>
  <c r="D927" i="2"/>
  <c r="C927" i="2"/>
  <c r="I926" i="2" a="1"/>
  <c r="I926" i="2" s="1"/>
  <c r="H926" i="2"/>
  <c r="G926" i="2"/>
  <c r="F926" i="2"/>
  <c r="E926" i="2"/>
  <c r="D926" i="2"/>
  <c r="C926" i="2"/>
  <c r="I925" i="2" a="1"/>
  <c r="I925" i="2" s="1"/>
  <c r="H925" i="2"/>
  <c r="G925" i="2"/>
  <c r="F925" i="2"/>
  <c r="E925" i="2"/>
  <c r="D925" i="2"/>
  <c r="C925" i="2"/>
  <c r="I924" i="2"/>
  <c r="I924" i="2" a="1"/>
  <c r="H924" i="2"/>
  <c r="G924" i="2"/>
  <c r="F924" i="2"/>
  <c r="E924" i="2"/>
  <c r="D924" i="2"/>
  <c r="C924" i="2"/>
  <c r="I923" i="2"/>
  <c r="I923" i="2" a="1"/>
  <c r="H923" i="2"/>
  <c r="G923" i="2"/>
  <c r="F923" i="2"/>
  <c r="E923" i="2"/>
  <c r="D923" i="2"/>
  <c r="C923" i="2"/>
  <c r="I922" i="2"/>
  <c r="I922" i="2" a="1"/>
  <c r="H922" i="2"/>
  <c r="G922" i="2"/>
  <c r="F922" i="2"/>
  <c r="E922" i="2"/>
  <c r="D922" i="2"/>
  <c r="C922" i="2"/>
  <c r="I921" i="2" a="1"/>
  <c r="I921" i="2" s="1"/>
  <c r="H921" i="2"/>
  <c r="G921" i="2"/>
  <c r="F921" i="2"/>
  <c r="E921" i="2"/>
  <c r="D921" i="2"/>
  <c r="C921" i="2"/>
  <c r="I920" i="2" a="1"/>
  <c r="I920" i="2" s="1"/>
  <c r="H920" i="2"/>
  <c r="G920" i="2"/>
  <c r="F920" i="2"/>
  <c r="E920" i="2"/>
  <c r="D920" i="2"/>
  <c r="C920" i="2"/>
  <c r="I919" i="2" a="1"/>
  <c r="I919" i="2" s="1"/>
  <c r="H919" i="2"/>
  <c r="G919" i="2"/>
  <c r="F919" i="2"/>
  <c r="E919" i="2"/>
  <c r="D919" i="2"/>
  <c r="C919" i="2"/>
  <c r="I918" i="2"/>
  <c r="I918" i="2" a="1"/>
  <c r="H918" i="2"/>
  <c r="G918" i="2"/>
  <c r="F918" i="2"/>
  <c r="E918" i="2"/>
  <c r="D918" i="2"/>
  <c r="C918" i="2"/>
  <c r="I917" i="2"/>
  <c r="I917" i="2" a="1"/>
  <c r="H917" i="2"/>
  <c r="G917" i="2"/>
  <c r="F917" i="2"/>
  <c r="E917" i="2"/>
  <c r="D917" i="2"/>
  <c r="C917" i="2"/>
  <c r="I916" i="2"/>
  <c r="I916" i="2" a="1"/>
  <c r="H916" i="2"/>
  <c r="G916" i="2"/>
  <c r="F916" i="2"/>
  <c r="E916" i="2"/>
  <c r="D916" i="2"/>
  <c r="C916" i="2"/>
  <c r="I915" i="2" a="1"/>
  <c r="I915" i="2" s="1"/>
  <c r="H915" i="2"/>
  <c r="G915" i="2"/>
  <c r="F915" i="2"/>
  <c r="E915" i="2"/>
  <c r="D915" i="2"/>
  <c r="C915" i="2"/>
  <c r="I914" i="2" a="1"/>
  <c r="I914" i="2" s="1"/>
  <c r="H914" i="2"/>
  <c r="G914" i="2"/>
  <c r="F914" i="2"/>
  <c r="E914" i="2"/>
  <c r="D914" i="2"/>
  <c r="C914" i="2"/>
  <c r="I913" i="2" a="1"/>
  <c r="I913" i="2" s="1"/>
  <c r="H913" i="2"/>
  <c r="G913" i="2"/>
  <c r="F913" i="2"/>
  <c r="E913" i="2"/>
  <c r="D913" i="2"/>
  <c r="C913" i="2"/>
  <c r="I912" i="2"/>
  <c r="I912" i="2" a="1"/>
  <c r="H912" i="2"/>
  <c r="G912" i="2"/>
  <c r="F912" i="2"/>
  <c r="E912" i="2"/>
  <c r="D912" i="2"/>
  <c r="C912" i="2"/>
  <c r="I911" i="2"/>
  <c r="I911" i="2" a="1"/>
  <c r="H911" i="2"/>
  <c r="G911" i="2"/>
  <c r="F911" i="2"/>
  <c r="E911" i="2"/>
  <c r="D911" i="2"/>
  <c r="C911" i="2"/>
  <c r="I910" i="2" a="1"/>
  <c r="I910" i="2" s="1"/>
  <c r="H910" i="2"/>
  <c r="G910" i="2"/>
  <c r="F910" i="2"/>
  <c r="E910" i="2"/>
  <c r="D910" i="2"/>
  <c r="C910" i="2"/>
  <c r="I909" i="2" a="1"/>
  <c r="I909" i="2" s="1"/>
  <c r="H909" i="2"/>
  <c r="G909" i="2"/>
  <c r="F909" i="2"/>
  <c r="E909" i="2"/>
  <c r="D909" i="2"/>
  <c r="C909" i="2"/>
  <c r="I908" i="2" a="1"/>
  <c r="I908" i="2" s="1"/>
  <c r="H908" i="2"/>
  <c r="G908" i="2"/>
  <c r="F908" i="2"/>
  <c r="E908" i="2"/>
  <c r="D908" i="2"/>
  <c r="C908" i="2"/>
  <c r="I907" i="2" a="1"/>
  <c r="I907" i="2" s="1"/>
  <c r="H907" i="2"/>
  <c r="G907" i="2"/>
  <c r="F907" i="2"/>
  <c r="E907" i="2"/>
  <c r="D907" i="2"/>
  <c r="C907" i="2"/>
  <c r="I906" i="2"/>
  <c r="I906" i="2" a="1"/>
  <c r="H906" i="2"/>
  <c r="G906" i="2"/>
  <c r="F906" i="2"/>
  <c r="E906" i="2"/>
  <c r="D906" i="2"/>
  <c r="C906" i="2"/>
  <c r="I905" i="2"/>
  <c r="I905" i="2" a="1"/>
  <c r="H905" i="2"/>
  <c r="G905" i="2"/>
  <c r="F905" i="2"/>
  <c r="E905" i="2"/>
  <c r="D905" i="2"/>
  <c r="C905" i="2"/>
  <c r="I904" i="2"/>
  <c r="I904" i="2" a="1"/>
  <c r="H904" i="2"/>
  <c r="G904" i="2"/>
  <c r="F904" i="2"/>
  <c r="E904" i="2"/>
  <c r="D904" i="2"/>
  <c r="C904" i="2"/>
  <c r="I903" i="2" a="1"/>
  <c r="I903" i="2" s="1"/>
  <c r="H903" i="2"/>
  <c r="G903" i="2"/>
  <c r="F903" i="2"/>
  <c r="E903" i="2"/>
  <c r="D903" i="2"/>
  <c r="C903" i="2"/>
  <c r="I902" i="2" a="1"/>
  <c r="I902" i="2" s="1"/>
  <c r="H902" i="2"/>
  <c r="G902" i="2"/>
  <c r="F902" i="2"/>
  <c r="E902" i="2"/>
  <c r="D902" i="2"/>
  <c r="C902" i="2"/>
  <c r="I901" i="2" a="1"/>
  <c r="I901" i="2" s="1"/>
  <c r="H901" i="2"/>
  <c r="G901" i="2"/>
  <c r="F901" i="2"/>
  <c r="E901" i="2"/>
  <c r="D901" i="2"/>
  <c r="C901" i="2"/>
  <c r="I900" i="2"/>
  <c r="I900" i="2" a="1"/>
  <c r="H900" i="2"/>
  <c r="G900" i="2"/>
  <c r="F900" i="2"/>
  <c r="E900" i="2"/>
  <c r="D900" i="2"/>
  <c r="C900" i="2"/>
  <c r="I899" i="2"/>
  <c r="I899" i="2" a="1"/>
  <c r="H899" i="2"/>
  <c r="G899" i="2"/>
  <c r="F899" i="2"/>
  <c r="E899" i="2"/>
  <c r="D899" i="2"/>
  <c r="C899" i="2"/>
  <c r="I898" i="2" a="1"/>
  <c r="I898" i="2" s="1"/>
  <c r="H898" i="2"/>
  <c r="G898" i="2"/>
  <c r="F898" i="2"/>
  <c r="E898" i="2"/>
  <c r="D898" i="2"/>
  <c r="C898" i="2"/>
  <c r="I897" i="2" a="1"/>
  <c r="I897" i="2" s="1"/>
  <c r="H897" i="2"/>
  <c r="G897" i="2"/>
  <c r="F897" i="2"/>
  <c r="E897" i="2"/>
  <c r="D897" i="2"/>
  <c r="C897" i="2"/>
  <c r="I896" i="2" a="1"/>
  <c r="I896" i="2" s="1"/>
  <c r="H896" i="2"/>
  <c r="G896" i="2"/>
  <c r="F896" i="2"/>
  <c r="E896" i="2"/>
  <c r="D896" i="2"/>
  <c r="C896" i="2"/>
  <c r="I895" i="2" a="1"/>
  <c r="I895" i="2" s="1"/>
  <c r="H895" i="2"/>
  <c r="G895" i="2"/>
  <c r="F895" i="2"/>
  <c r="E895" i="2"/>
  <c r="D895" i="2"/>
  <c r="C895" i="2"/>
  <c r="I894" i="2"/>
  <c r="I894" i="2" a="1"/>
  <c r="H894" i="2"/>
  <c r="G894" i="2"/>
  <c r="F894" i="2"/>
  <c r="E894" i="2"/>
  <c r="D894" i="2"/>
  <c r="C894" i="2"/>
  <c r="I893" i="2" a="1"/>
  <c r="I893" i="2" s="1"/>
  <c r="H893" i="2"/>
  <c r="G893" i="2"/>
  <c r="F893" i="2"/>
  <c r="E893" i="2"/>
  <c r="D893" i="2"/>
  <c r="C893" i="2"/>
  <c r="I892" i="2" a="1"/>
  <c r="I892" i="2" s="1"/>
  <c r="H892" i="2"/>
  <c r="G892" i="2"/>
  <c r="F892" i="2"/>
  <c r="E892" i="2"/>
  <c r="D892" i="2"/>
  <c r="C892" i="2"/>
  <c r="I891" i="2" a="1"/>
  <c r="I891" i="2" s="1"/>
  <c r="H891" i="2"/>
  <c r="G891" i="2"/>
  <c r="F891" i="2"/>
  <c r="E891" i="2"/>
  <c r="D891" i="2"/>
  <c r="C891" i="2"/>
  <c r="I890" i="2" a="1"/>
  <c r="I890" i="2" s="1"/>
  <c r="H890" i="2"/>
  <c r="G890" i="2"/>
  <c r="F890" i="2"/>
  <c r="E890" i="2"/>
  <c r="D890" i="2"/>
  <c r="C890" i="2"/>
  <c r="I889" i="2" a="1"/>
  <c r="I889" i="2" s="1"/>
  <c r="H889" i="2"/>
  <c r="G889" i="2"/>
  <c r="F889" i="2"/>
  <c r="E889" i="2"/>
  <c r="D889" i="2"/>
  <c r="C889" i="2"/>
  <c r="I888" i="2"/>
  <c r="I888" i="2" a="1"/>
  <c r="H888" i="2"/>
  <c r="G888" i="2"/>
  <c r="F888" i="2"/>
  <c r="E888" i="2"/>
  <c r="D888" i="2"/>
  <c r="C888" i="2"/>
  <c r="I887" i="2" a="1"/>
  <c r="I887" i="2" s="1"/>
  <c r="H887" i="2"/>
  <c r="G887" i="2"/>
  <c r="F887" i="2"/>
  <c r="E887" i="2"/>
  <c r="D887" i="2"/>
  <c r="C887" i="2"/>
  <c r="I886" i="2"/>
  <c r="I886" i="2" a="1"/>
  <c r="H886" i="2"/>
  <c r="G886" i="2"/>
  <c r="F886" i="2"/>
  <c r="E886" i="2"/>
  <c r="D886" i="2"/>
  <c r="C886" i="2"/>
  <c r="I885" i="2" a="1"/>
  <c r="I885" i="2" s="1"/>
  <c r="H885" i="2"/>
  <c r="G885" i="2"/>
  <c r="F885" i="2"/>
  <c r="E885" i="2"/>
  <c r="D885" i="2"/>
  <c r="C885" i="2"/>
  <c r="I884" i="2" a="1"/>
  <c r="I884" i="2" s="1"/>
  <c r="H884" i="2"/>
  <c r="G884" i="2"/>
  <c r="F884" i="2"/>
  <c r="E884" i="2"/>
  <c r="D884" i="2"/>
  <c r="C884" i="2"/>
  <c r="I883" i="2" a="1"/>
  <c r="I883" i="2" s="1"/>
  <c r="H883" i="2"/>
  <c r="G883" i="2"/>
  <c r="F883" i="2"/>
  <c r="E883" i="2"/>
  <c r="D883" i="2"/>
  <c r="C883" i="2"/>
  <c r="I882" i="2"/>
  <c r="I882" i="2" a="1"/>
  <c r="H882" i="2"/>
  <c r="G882" i="2"/>
  <c r="F882" i="2"/>
  <c r="E882" i="2"/>
  <c r="D882" i="2"/>
  <c r="C882" i="2"/>
  <c r="I881" i="2" a="1"/>
  <c r="I881" i="2" s="1"/>
  <c r="H881" i="2"/>
  <c r="G881" i="2"/>
  <c r="F881" i="2"/>
  <c r="E881" i="2"/>
  <c r="D881" i="2"/>
  <c r="C881" i="2"/>
  <c r="I880" i="2" a="1"/>
  <c r="I880" i="2" s="1"/>
  <c r="H880" i="2"/>
  <c r="G880" i="2"/>
  <c r="F880" i="2"/>
  <c r="E880" i="2"/>
  <c r="D880" i="2"/>
  <c r="C880" i="2"/>
  <c r="I879" i="2" a="1"/>
  <c r="I879" i="2" s="1"/>
  <c r="H879" i="2"/>
  <c r="G879" i="2"/>
  <c r="F879" i="2"/>
  <c r="E879" i="2"/>
  <c r="D879" i="2"/>
  <c r="C879" i="2"/>
  <c r="I878" i="2" a="1"/>
  <c r="I878" i="2" s="1"/>
  <c r="H878" i="2"/>
  <c r="G878" i="2"/>
  <c r="F878" i="2"/>
  <c r="E878" i="2"/>
  <c r="D878" i="2"/>
  <c r="C878" i="2"/>
  <c r="I877" i="2" a="1"/>
  <c r="I877" i="2" s="1"/>
  <c r="H877" i="2"/>
  <c r="G877" i="2"/>
  <c r="F877" i="2"/>
  <c r="E877" i="2"/>
  <c r="D877" i="2"/>
  <c r="C877" i="2"/>
  <c r="I876" i="2"/>
  <c r="I876" i="2" a="1"/>
  <c r="H876" i="2"/>
  <c r="G876" i="2"/>
  <c r="F876" i="2"/>
  <c r="E876" i="2"/>
  <c r="D876" i="2"/>
  <c r="C876" i="2"/>
  <c r="I875" i="2" a="1"/>
  <c r="I875" i="2" s="1"/>
  <c r="H875" i="2"/>
  <c r="G875" i="2"/>
  <c r="F875" i="2"/>
  <c r="E875" i="2"/>
  <c r="D875" i="2"/>
  <c r="C875" i="2"/>
  <c r="I874" i="2"/>
  <c r="I874" i="2" a="1"/>
  <c r="H874" i="2"/>
  <c r="G874" i="2"/>
  <c r="F874" i="2"/>
  <c r="E874" i="2"/>
  <c r="D874" i="2"/>
  <c r="C874" i="2"/>
  <c r="I873" i="2" a="1"/>
  <c r="I873" i="2" s="1"/>
  <c r="H873" i="2"/>
  <c r="G873" i="2"/>
  <c r="F873" i="2"/>
  <c r="E873" i="2"/>
  <c r="D873" i="2"/>
  <c r="C873" i="2"/>
  <c r="I872" i="2" a="1"/>
  <c r="I872" i="2" s="1"/>
  <c r="H872" i="2"/>
  <c r="G872" i="2"/>
  <c r="F872" i="2"/>
  <c r="E872" i="2"/>
  <c r="D872" i="2"/>
  <c r="C872" i="2"/>
  <c r="I871" i="2" a="1"/>
  <c r="I871" i="2" s="1"/>
  <c r="H871" i="2"/>
  <c r="G871" i="2"/>
  <c r="F871" i="2"/>
  <c r="E871" i="2"/>
  <c r="D871" i="2"/>
  <c r="C871" i="2"/>
  <c r="I870" i="2"/>
  <c r="I870" i="2" a="1"/>
  <c r="H870" i="2"/>
  <c r="G870" i="2"/>
  <c r="F870" i="2"/>
  <c r="E870" i="2"/>
  <c r="D870" i="2"/>
  <c r="C870" i="2"/>
  <c r="I869" i="2" a="1"/>
  <c r="I869" i="2" s="1"/>
  <c r="H869" i="2"/>
  <c r="G869" i="2"/>
  <c r="F869" i="2"/>
  <c r="E869" i="2"/>
  <c r="D869" i="2"/>
  <c r="C869" i="2"/>
  <c r="I868" i="2" a="1"/>
  <c r="I868" i="2" s="1"/>
  <c r="H868" i="2"/>
  <c r="G868" i="2"/>
  <c r="F868" i="2"/>
  <c r="E868" i="2"/>
  <c r="D868" i="2"/>
  <c r="C868" i="2"/>
  <c r="I867" i="2" a="1"/>
  <c r="I867" i="2" s="1"/>
  <c r="H867" i="2"/>
  <c r="G867" i="2"/>
  <c r="F867" i="2"/>
  <c r="E867" i="2"/>
  <c r="D867" i="2"/>
  <c r="C867" i="2"/>
  <c r="I866" i="2" a="1"/>
  <c r="I866" i="2" s="1"/>
  <c r="H866" i="2"/>
  <c r="G866" i="2"/>
  <c r="F866" i="2"/>
  <c r="E866" i="2"/>
  <c r="D866" i="2"/>
  <c r="C866" i="2"/>
  <c r="I865" i="2" a="1"/>
  <c r="I865" i="2" s="1"/>
  <c r="H865" i="2"/>
  <c r="G865" i="2"/>
  <c r="F865" i="2"/>
  <c r="E865" i="2"/>
  <c r="D865" i="2"/>
  <c r="C865" i="2"/>
  <c r="I864" i="2"/>
  <c r="I864" i="2" a="1"/>
  <c r="H864" i="2"/>
  <c r="G864" i="2"/>
  <c r="F864" i="2"/>
  <c r="E864" i="2"/>
  <c r="D864" i="2"/>
  <c r="C864" i="2"/>
  <c r="I863" i="2" a="1"/>
  <c r="I863" i="2" s="1"/>
  <c r="H863" i="2"/>
  <c r="G863" i="2"/>
  <c r="F863" i="2"/>
  <c r="E863" i="2"/>
  <c r="D863" i="2"/>
  <c r="C863" i="2"/>
  <c r="I862" i="2"/>
  <c r="I862" i="2" a="1"/>
  <c r="H862" i="2"/>
  <c r="G862" i="2"/>
  <c r="F862" i="2"/>
  <c r="E862" i="2"/>
  <c r="D862" i="2"/>
  <c r="C862" i="2"/>
  <c r="I861" i="2" a="1"/>
  <c r="I861" i="2" s="1"/>
  <c r="H861" i="2"/>
  <c r="G861" i="2"/>
  <c r="F861" i="2"/>
  <c r="E861" i="2"/>
  <c r="D861" i="2"/>
  <c r="C861" i="2"/>
  <c r="I860" i="2" a="1"/>
  <c r="I860" i="2" s="1"/>
  <c r="H860" i="2"/>
  <c r="G860" i="2"/>
  <c r="F860" i="2"/>
  <c r="E860" i="2"/>
  <c r="D860" i="2"/>
  <c r="C860" i="2"/>
  <c r="I859" i="2" a="1"/>
  <c r="I859" i="2" s="1"/>
  <c r="H859" i="2"/>
  <c r="G859" i="2"/>
  <c r="F859" i="2"/>
  <c r="E859" i="2"/>
  <c r="D859" i="2"/>
  <c r="C859" i="2"/>
  <c r="I858" i="2"/>
  <c r="I858" i="2" a="1"/>
  <c r="H858" i="2"/>
  <c r="G858" i="2"/>
  <c r="F858" i="2"/>
  <c r="E858" i="2"/>
  <c r="D858" i="2"/>
  <c r="C858" i="2"/>
  <c r="I857" i="2" a="1"/>
  <c r="I857" i="2" s="1"/>
  <c r="H857" i="2"/>
  <c r="G857" i="2"/>
  <c r="F857" i="2"/>
  <c r="E857" i="2"/>
  <c r="D857" i="2"/>
  <c r="C857" i="2"/>
  <c r="I856" i="2"/>
  <c r="I856" i="2" a="1"/>
  <c r="H856" i="2"/>
  <c r="G856" i="2"/>
  <c r="F856" i="2"/>
  <c r="E856" i="2"/>
  <c r="D856" i="2"/>
  <c r="C856" i="2"/>
  <c r="I855" i="2"/>
  <c r="I855" i="2" a="1"/>
  <c r="H855" i="2"/>
  <c r="G855" i="2"/>
  <c r="F855" i="2"/>
  <c r="E855" i="2"/>
  <c r="D855" i="2"/>
  <c r="C855" i="2"/>
  <c r="I854" i="2" a="1"/>
  <c r="I854" i="2" s="1"/>
  <c r="H854" i="2"/>
  <c r="G854" i="2"/>
  <c r="F854" i="2"/>
  <c r="E854" i="2"/>
  <c r="D854" i="2"/>
  <c r="C854" i="2"/>
  <c r="I853" i="2" a="1"/>
  <c r="I853" i="2" s="1"/>
  <c r="H853" i="2"/>
  <c r="G853" i="2"/>
  <c r="F853" i="2"/>
  <c r="E853" i="2"/>
  <c r="D853" i="2"/>
  <c r="C853" i="2"/>
  <c r="I852" i="2"/>
  <c r="I852" i="2" a="1"/>
  <c r="H852" i="2"/>
  <c r="G852" i="2"/>
  <c r="F852" i="2"/>
  <c r="E852" i="2"/>
  <c r="D852" i="2"/>
  <c r="C852" i="2"/>
  <c r="I851" i="2"/>
  <c r="I851" i="2" a="1"/>
  <c r="H851" i="2"/>
  <c r="G851" i="2"/>
  <c r="F851" i="2"/>
  <c r="E851" i="2"/>
  <c r="D851" i="2"/>
  <c r="C851" i="2"/>
  <c r="I850" i="2" a="1"/>
  <c r="I850" i="2" s="1"/>
  <c r="H850" i="2"/>
  <c r="G850" i="2"/>
  <c r="F850" i="2"/>
  <c r="E850" i="2"/>
  <c r="D850" i="2"/>
  <c r="C850" i="2"/>
  <c r="I849" i="2"/>
  <c r="I849" i="2" a="1"/>
  <c r="H849" i="2"/>
  <c r="G849" i="2"/>
  <c r="F849" i="2"/>
  <c r="E849" i="2"/>
  <c r="D849" i="2"/>
  <c r="C849" i="2"/>
  <c r="I848" i="2" a="1"/>
  <c r="I848" i="2" s="1"/>
  <c r="H848" i="2"/>
  <c r="G848" i="2"/>
  <c r="F848" i="2"/>
  <c r="E848" i="2"/>
  <c r="D848" i="2"/>
  <c r="C848" i="2"/>
  <c r="I847" i="2"/>
  <c r="I847" i="2" a="1"/>
  <c r="H847" i="2"/>
  <c r="G847" i="2"/>
  <c r="F847" i="2"/>
  <c r="E847" i="2"/>
  <c r="D847" i="2"/>
  <c r="C847" i="2"/>
  <c r="I846" i="2"/>
  <c r="I846" i="2" a="1"/>
  <c r="H846" i="2"/>
  <c r="G846" i="2"/>
  <c r="F846" i="2"/>
  <c r="E846" i="2"/>
  <c r="D846" i="2"/>
  <c r="C846" i="2"/>
  <c r="I845" i="2" a="1"/>
  <c r="I845" i="2" s="1"/>
  <c r="H845" i="2"/>
  <c r="G845" i="2"/>
  <c r="F845" i="2"/>
  <c r="E845" i="2"/>
  <c r="D845" i="2"/>
  <c r="C845" i="2"/>
  <c r="I844" i="2" a="1"/>
  <c r="I844" i="2" s="1"/>
  <c r="H844" i="2"/>
  <c r="G844" i="2"/>
  <c r="F844" i="2"/>
  <c r="E844" i="2"/>
  <c r="D844" i="2"/>
  <c r="C844" i="2"/>
  <c r="I843" i="2"/>
  <c r="I843" i="2" a="1"/>
  <c r="H843" i="2"/>
  <c r="G843" i="2"/>
  <c r="F843" i="2"/>
  <c r="E843" i="2"/>
  <c r="D843" i="2"/>
  <c r="C843" i="2"/>
  <c r="I842" i="2" a="1"/>
  <c r="I842" i="2" s="1"/>
  <c r="H842" i="2"/>
  <c r="G842" i="2"/>
  <c r="F842" i="2"/>
  <c r="E842" i="2"/>
  <c r="D842" i="2"/>
  <c r="C842" i="2"/>
  <c r="I841" i="2"/>
  <c r="I841" i="2" a="1"/>
  <c r="H841" i="2"/>
  <c r="G841" i="2"/>
  <c r="F841" i="2"/>
  <c r="E841" i="2"/>
  <c r="D841" i="2"/>
  <c r="C841" i="2"/>
  <c r="I840" i="2" a="1"/>
  <c r="I840" i="2" s="1"/>
  <c r="H840" i="2"/>
  <c r="G840" i="2"/>
  <c r="F840" i="2"/>
  <c r="E840" i="2"/>
  <c r="D840" i="2"/>
  <c r="C840" i="2"/>
  <c r="I839" i="2" a="1"/>
  <c r="I839" i="2" s="1"/>
  <c r="H839" i="2"/>
  <c r="G839" i="2"/>
  <c r="F839" i="2"/>
  <c r="E839" i="2"/>
  <c r="D839" i="2"/>
  <c r="C839" i="2"/>
  <c r="I838" i="2" a="1"/>
  <c r="I838" i="2" s="1"/>
  <c r="H838" i="2"/>
  <c r="G838" i="2"/>
  <c r="F838" i="2"/>
  <c r="E838" i="2"/>
  <c r="D838" i="2"/>
  <c r="C838" i="2"/>
  <c r="I837" i="2"/>
  <c r="I837" i="2" a="1"/>
  <c r="H837" i="2"/>
  <c r="G837" i="2"/>
  <c r="F837" i="2"/>
  <c r="E837" i="2"/>
  <c r="D837" i="2"/>
  <c r="C837" i="2"/>
  <c r="I836" i="2" a="1"/>
  <c r="I836" i="2" s="1"/>
  <c r="H836" i="2"/>
  <c r="G836" i="2"/>
  <c r="F836" i="2"/>
  <c r="E836" i="2"/>
  <c r="D836" i="2"/>
  <c r="C836" i="2"/>
  <c r="I835" i="2"/>
  <c r="I835" i="2" a="1"/>
  <c r="H835" i="2"/>
  <c r="G835" i="2"/>
  <c r="F835" i="2"/>
  <c r="E835" i="2"/>
  <c r="D835" i="2"/>
  <c r="C835" i="2"/>
  <c r="I834" i="2" a="1"/>
  <c r="I834" i="2" s="1"/>
  <c r="H834" i="2"/>
  <c r="G834" i="2"/>
  <c r="F834" i="2"/>
  <c r="E834" i="2"/>
  <c r="D834" i="2"/>
  <c r="C834" i="2"/>
  <c r="I833" i="2" a="1"/>
  <c r="I833" i="2" s="1"/>
  <c r="H833" i="2"/>
  <c r="G833" i="2"/>
  <c r="F833" i="2"/>
  <c r="E833" i="2"/>
  <c r="D833" i="2"/>
  <c r="C833" i="2"/>
  <c r="I832" i="2" a="1"/>
  <c r="I832" i="2" s="1"/>
  <c r="H832" i="2"/>
  <c r="G832" i="2"/>
  <c r="F832" i="2"/>
  <c r="E832" i="2"/>
  <c r="D832" i="2"/>
  <c r="C832" i="2"/>
  <c r="I831" i="2"/>
  <c r="I831" i="2" a="1"/>
  <c r="H831" i="2"/>
  <c r="G831" i="2"/>
  <c r="F831" i="2"/>
  <c r="E831" i="2"/>
  <c r="D831" i="2"/>
  <c r="C831" i="2"/>
  <c r="I830" i="2" a="1"/>
  <c r="I830" i="2" s="1"/>
  <c r="H830" i="2"/>
  <c r="G830" i="2"/>
  <c r="F830" i="2"/>
  <c r="E830" i="2"/>
  <c r="D830" i="2"/>
  <c r="C830" i="2"/>
  <c r="I829" i="2"/>
  <c r="I829" i="2" a="1"/>
  <c r="H829" i="2"/>
  <c r="G829" i="2"/>
  <c r="F829" i="2"/>
  <c r="E829" i="2"/>
  <c r="D829" i="2"/>
  <c r="C829" i="2"/>
  <c r="I828" i="2" a="1"/>
  <c r="I828" i="2" s="1"/>
  <c r="H828" i="2"/>
  <c r="G828" i="2"/>
  <c r="F828" i="2"/>
  <c r="E828" i="2"/>
  <c r="D828" i="2"/>
  <c r="C828" i="2"/>
  <c r="I827" i="2" a="1"/>
  <c r="I827" i="2" s="1"/>
  <c r="H827" i="2"/>
  <c r="G827" i="2"/>
  <c r="F827" i="2"/>
  <c r="E827" i="2"/>
  <c r="D827" i="2"/>
  <c r="C827" i="2"/>
  <c r="I826" i="2" a="1"/>
  <c r="I826" i="2" s="1"/>
  <c r="H826" i="2"/>
  <c r="G826" i="2"/>
  <c r="F826" i="2"/>
  <c r="E826" i="2"/>
  <c r="D826" i="2"/>
  <c r="C826" i="2"/>
  <c r="I825" i="2"/>
  <c r="I825" i="2" a="1"/>
  <c r="H825" i="2"/>
  <c r="G825" i="2"/>
  <c r="F825" i="2"/>
  <c r="E825" i="2"/>
  <c r="D825" i="2"/>
  <c r="C825" i="2"/>
  <c r="I824" i="2" a="1"/>
  <c r="I824" i="2" s="1"/>
  <c r="H824" i="2"/>
  <c r="G824" i="2"/>
  <c r="F824" i="2"/>
  <c r="E824" i="2"/>
  <c r="D824" i="2"/>
  <c r="C824" i="2"/>
  <c r="I823" i="2"/>
  <c r="I823" i="2" a="1"/>
  <c r="H823" i="2"/>
  <c r="G823" i="2"/>
  <c r="F823" i="2"/>
  <c r="E823" i="2"/>
  <c r="D823" i="2"/>
  <c r="C823" i="2"/>
  <c r="I822" i="2" a="1"/>
  <c r="I822" i="2" s="1"/>
  <c r="H822" i="2"/>
  <c r="G822" i="2"/>
  <c r="F822" i="2"/>
  <c r="E822" i="2"/>
  <c r="D822" i="2"/>
  <c r="C822" i="2"/>
  <c r="I821" i="2" a="1"/>
  <c r="I821" i="2" s="1"/>
  <c r="H821" i="2"/>
  <c r="G821" i="2"/>
  <c r="F821" i="2"/>
  <c r="E821" i="2"/>
  <c r="D821" i="2"/>
  <c r="C821" i="2"/>
  <c r="I820" i="2" a="1"/>
  <c r="I820" i="2" s="1"/>
  <c r="H820" i="2"/>
  <c r="G820" i="2"/>
  <c r="F820" i="2"/>
  <c r="E820" i="2"/>
  <c r="D820" i="2"/>
  <c r="C820" i="2"/>
  <c r="I819" i="2"/>
  <c r="I819" i="2" a="1"/>
  <c r="H819" i="2"/>
  <c r="G819" i="2"/>
  <c r="F819" i="2"/>
  <c r="E819" i="2"/>
  <c r="D819" i="2"/>
  <c r="C819" i="2"/>
  <c r="I818" i="2" a="1"/>
  <c r="I818" i="2" s="1"/>
  <c r="H818" i="2"/>
  <c r="G818" i="2"/>
  <c r="F818" i="2"/>
  <c r="E818" i="2"/>
  <c r="D818" i="2"/>
  <c r="C818" i="2"/>
  <c r="I817" i="2"/>
  <c r="I817" i="2" a="1"/>
  <c r="H817" i="2"/>
  <c r="G817" i="2"/>
  <c r="F817" i="2"/>
  <c r="E817" i="2"/>
  <c r="D817" i="2"/>
  <c r="C817" i="2"/>
  <c r="I816" i="2" a="1"/>
  <c r="I816" i="2" s="1"/>
  <c r="H816" i="2"/>
  <c r="G816" i="2"/>
  <c r="F816" i="2"/>
  <c r="E816" i="2"/>
  <c r="D816" i="2"/>
  <c r="C816" i="2"/>
  <c r="I815" i="2" a="1"/>
  <c r="I815" i="2" s="1"/>
  <c r="H815" i="2"/>
  <c r="G815" i="2"/>
  <c r="F815" i="2"/>
  <c r="E815" i="2"/>
  <c r="D815" i="2"/>
  <c r="C815" i="2"/>
  <c r="I814" i="2" a="1"/>
  <c r="I814" i="2" s="1"/>
  <c r="H814" i="2"/>
  <c r="G814" i="2"/>
  <c r="F814" i="2"/>
  <c r="E814" i="2"/>
  <c r="D814" i="2"/>
  <c r="C814" i="2"/>
  <c r="I813" i="2"/>
  <c r="I813" i="2" a="1"/>
  <c r="H813" i="2"/>
  <c r="G813" i="2"/>
  <c r="F813" i="2"/>
  <c r="E813" i="2"/>
  <c r="D813" i="2"/>
  <c r="C813" i="2"/>
  <c r="I812" i="2" a="1"/>
  <c r="I812" i="2" s="1"/>
  <c r="H812" i="2"/>
  <c r="G812" i="2"/>
  <c r="F812" i="2"/>
  <c r="E812" i="2"/>
  <c r="D812" i="2"/>
  <c r="C812" i="2"/>
  <c r="I811" i="2"/>
  <c r="I811" i="2" a="1"/>
  <c r="H811" i="2"/>
  <c r="G811" i="2"/>
  <c r="F811" i="2"/>
  <c r="E811" i="2"/>
  <c r="D811" i="2"/>
  <c r="C811" i="2"/>
  <c r="I810" i="2" a="1"/>
  <c r="I810" i="2" s="1"/>
  <c r="H810" i="2"/>
  <c r="G810" i="2"/>
  <c r="F810" i="2"/>
  <c r="E810" i="2"/>
  <c r="D810" i="2"/>
  <c r="C810" i="2"/>
  <c r="I809" i="2" a="1"/>
  <c r="I809" i="2" s="1"/>
  <c r="H809" i="2"/>
  <c r="G809" i="2"/>
  <c r="F809" i="2"/>
  <c r="E809" i="2"/>
  <c r="D809" i="2"/>
  <c r="C809" i="2"/>
  <c r="I808" i="2" a="1"/>
  <c r="I808" i="2" s="1"/>
  <c r="H808" i="2"/>
  <c r="G808" i="2"/>
  <c r="F808" i="2"/>
  <c r="E808" i="2"/>
  <c r="D808" i="2"/>
  <c r="C808" i="2"/>
  <c r="I807" i="2"/>
  <c r="I807" i="2" a="1"/>
  <c r="H807" i="2"/>
  <c r="G807" i="2"/>
  <c r="F807" i="2"/>
  <c r="E807" i="2"/>
  <c r="D807" i="2"/>
  <c r="C807" i="2"/>
  <c r="I806" i="2" a="1"/>
  <c r="I806" i="2" s="1"/>
  <c r="H806" i="2"/>
  <c r="G806" i="2"/>
  <c r="F806" i="2"/>
  <c r="E806" i="2"/>
  <c r="D806" i="2"/>
  <c r="C806" i="2"/>
  <c r="I805" i="2"/>
  <c r="I805" i="2" a="1"/>
  <c r="H805" i="2"/>
  <c r="G805" i="2"/>
  <c r="F805" i="2"/>
  <c r="E805" i="2"/>
  <c r="D805" i="2"/>
  <c r="C805" i="2"/>
  <c r="I804" i="2" a="1"/>
  <c r="I804" i="2" s="1"/>
  <c r="H804" i="2"/>
  <c r="G804" i="2"/>
  <c r="F804" i="2"/>
  <c r="E804" i="2"/>
  <c r="D804" i="2"/>
  <c r="C804" i="2"/>
  <c r="I803" i="2" a="1"/>
  <c r="I803" i="2" s="1"/>
  <c r="H803" i="2"/>
  <c r="G803" i="2"/>
  <c r="F803" i="2"/>
  <c r="E803" i="2"/>
  <c r="D803" i="2"/>
  <c r="C803" i="2"/>
  <c r="I802" i="2" a="1"/>
  <c r="I802" i="2" s="1"/>
  <c r="H802" i="2"/>
  <c r="G802" i="2"/>
  <c r="F802" i="2"/>
  <c r="E802" i="2"/>
  <c r="D802" i="2"/>
  <c r="C802" i="2"/>
  <c r="I801" i="2"/>
  <c r="I801" i="2" a="1"/>
  <c r="H801" i="2"/>
  <c r="G801" i="2"/>
  <c r="F801" i="2"/>
  <c r="E801" i="2"/>
  <c r="D801" i="2"/>
  <c r="C801" i="2"/>
  <c r="I800" i="2" a="1"/>
  <c r="I800" i="2" s="1"/>
  <c r="H800" i="2"/>
  <c r="G800" i="2"/>
  <c r="F800" i="2"/>
  <c r="E800" i="2"/>
  <c r="D800" i="2"/>
  <c r="C800" i="2"/>
  <c r="I799" i="2"/>
  <c r="I799" i="2" a="1"/>
  <c r="H799" i="2"/>
  <c r="G799" i="2"/>
  <c r="F799" i="2"/>
  <c r="E799" i="2"/>
  <c r="D799" i="2"/>
  <c r="C799" i="2"/>
  <c r="I798" i="2" a="1"/>
  <c r="I798" i="2" s="1"/>
  <c r="H798" i="2"/>
  <c r="G798" i="2"/>
  <c r="F798" i="2"/>
  <c r="E798" i="2"/>
  <c r="D798" i="2"/>
  <c r="C798" i="2"/>
  <c r="I797" i="2" a="1"/>
  <c r="I797" i="2" s="1"/>
  <c r="H797" i="2"/>
  <c r="G797" i="2"/>
  <c r="F797" i="2"/>
  <c r="E797" i="2"/>
  <c r="D797" i="2"/>
  <c r="C797" i="2"/>
  <c r="I796" i="2" a="1"/>
  <c r="I796" i="2" s="1"/>
  <c r="H796" i="2"/>
  <c r="G796" i="2"/>
  <c r="F796" i="2"/>
  <c r="E796" i="2"/>
  <c r="D796" i="2"/>
  <c r="C796" i="2"/>
  <c r="I795" i="2"/>
  <c r="I795" i="2" a="1"/>
  <c r="H795" i="2"/>
  <c r="G795" i="2"/>
  <c r="F795" i="2"/>
  <c r="E795" i="2"/>
  <c r="D795" i="2"/>
  <c r="C795" i="2"/>
  <c r="I794" i="2" a="1"/>
  <c r="I794" i="2" s="1"/>
  <c r="H794" i="2"/>
  <c r="G794" i="2"/>
  <c r="F794" i="2"/>
  <c r="E794" i="2"/>
  <c r="D794" i="2"/>
  <c r="C794" i="2"/>
  <c r="I793" i="2"/>
  <c r="I793" i="2" a="1"/>
  <c r="H793" i="2"/>
  <c r="G793" i="2"/>
  <c r="F793" i="2"/>
  <c r="E793" i="2"/>
  <c r="D793" i="2"/>
  <c r="C793" i="2"/>
  <c r="I792" i="2" a="1"/>
  <c r="I792" i="2" s="1"/>
  <c r="H792" i="2"/>
  <c r="G792" i="2"/>
  <c r="F792" i="2"/>
  <c r="E792" i="2"/>
  <c r="D792" i="2"/>
  <c r="C792" i="2"/>
  <c r="I791" i="2" a="1"/>
  <c r="I791" i="2" s="1"/>
  <c r="H791" i="2"/>
  <c r="G791" i="2"/>
  <c r="F791" i="2"/>
  <c r="E791" i="2"/>
  <c r="D791" i="2"/>
  <c r="C791" i="2"/>
  <c r="I790" i="2" a="1"/>
  <c r="I790" i="2" s="1"/>
  <c r="H790" i="2"/>
  <c r="G790" i="2"/>
  <c r="F790" i="2"/>
  <c r="E790" i="2"/>
  <c r="D790" i="2"/>
  <c r="C790" i="2"/>
  <c r="I789" i="2"/>
  <c r="I789" i="2" a="1"/>
  <c r="H789" i="2"/>
  <c r="G789" i="2"/>
  <c r="F789" i="2"/>
  <c r="E789" i="2"/>
  <c r="D789" i="2"/>
  <c r="C789" i="2"/>
  <c r="I788" i="2" a="1"/>
  <c r="I788" i="2" s="1"/>
  <c r="H788" i="2"/>
  <c r="G788" i="2"/>
  <c r="F788" i="2"/>
  <c r="E788" i="2"/>
  <c r="D788" i="2"/>
  <c r="C788" i="2"/>
  <c r="I787" i="2"/>
  <c r="I787" i="2" a="1"/>
  <c r="H787" i="2"/>
  <c r="G787" i="2"/>
  <c r="F787" i="2"/>
  <c r="E787" i="2"/>
  <c r="D787" i="2"/>
  <c r="C787" i="2"/>
  <c r="I786" i="2" a="1"/>
  <c r="I786" i="2" s="1"/>
  <c r="H786" i="2"/>
  <c r="G786" i="2"/>
  <c r="F786" i="2"/>
  <c r="E786" i="2"/>
  <c r="D786" i="2"/>
  <c r="C786" i="2"/>
  <c r="I785" i="2" a="1"/>
  <c r="I785" i="2" s="1"/>
  <c r="H785" i="2"/>
  <c r="G785" i="2"/>
  <c r="F785" i="2"/>
  <c r="E785" i="2"/>
  <c r="D785" i="2"/>
  <c r="C785" i="2"/>
  <c r="I784" i="2" a="1"/>
  <c r="I784" i="2" s="1"/>
  <c r="H784" i="2"/>
  <c r="G784" i="2"/>
  <c r="F784" i="2"/>
  <c r="E784" i="2"/>
  <c r="D784" i="2"/>
  <c r="C784" i="2"/>
  <c r="I783" i="2"/>
  <c r="I783" i="2" a="1"/>
  <c r="H783" i="2"/>
  <c r="G783" i="2"/>
  <c r="F783" i="2"/>
  <c r="E783" i="2"/>
  <c r="D783" i="2"/>
  <c r="C783" i="2"/>
  <c r="I782" i="2" a="1"/>
  <c r="I782" i="2" s="1"/>
  <c r="H782" i="2"/>
  <c r="G782" i="2"/>
  <c r="F782" i="2"/>
  <c r="E782" i="2"/>
  <c r="D782" i="2"/>
  <c r="C782" i="2"/>
  <c r="I781" i="2"/>
  <c r="I781" i="2" a="1"/>
  <c r="H781" i="2"/>
  <c r="G781" i="2"/>
  <c r="F781" i="2"/>
  <c r="E781" i="2"/>
  <c r="D781" i="2"/>
  <c r="C781" i="2"/>
  <c r="I780" i="2" a="1"/>
  <c r="I780" i="2" s="1"/>
  <c r="H780" i="2"/>
  <c r="G780" i="2"/>
  <c r="F780" i="2"/>
  <c r="E780" i="2"/>
  <c r="D780" i="2"/>
  <c r="C780" i="2"/>
  <c r="I779" i="2" a="1"/>
  <c r="I779" i="2" s="1"/>
  <c r="H779" i="2"/>
  <c r="G779" i="2"/>
  <c r="F779" i="2"/>
  <c r="E779" i="2"/>
  <c r="D779" i="2"/>
  <c r="C779" i="2"/>
  <c r="I778" i="2" a="1"/>
  <c r="I778" i="2" s="1"/>
  <c r="H778" i="2"/>
  <c r="G778" i="2"/>
  <c r="F778" i="2"/>
  <c r="E778" i="2"/>
  <c r="D778" i="2"/>
  <c r="C778" i="2"/>
  <c r="I777" i="2"/>
  <c r="I777" i="2" a="1"/>
  <c r="H777" i="2"/>
  <c r="G777" i="2"/>
  <c r="F777" i="2"/>
  <c r="E777" i="2"/>
  <c r="D777" i="2"/>
  <c r="C777" i="2"/>
  <c r="I776" i="2" a="1"/>
  <c r="I776" i="2" s="1"/>
  <c r="H776" i="2"/>
  <c r="G776" i="2"/>
  <c r="F776" i="2"/>
  <c r="E776" i="2"/>
  <c r="D776" i="2"/>
  <c r="C776" i="2"/>
  <c r="I775" i="2"/>
  <c r="I775" i="2" a="1"/>
  <c r="H775" i="2"/>
  <c r="G775" i="2"/>
  <c r="F775" i="2"/>
  <c r="E775" i="2"/>
  <c r="D775" i="2"/>
  <c r="C775" i="2"/>
  <c r="I774" i="2" a="1"/>
  <c r="I774" i="2" s="1"/>
  <c r="H774" i="2"/>
  <c r="G774" i="2"/>
  <c r="F774" i="2"/>
  <c r="E774" i="2"/>
  <c r="D774" i="2"/>
  <c r="C774" i="2"/>
  <c r="I773" i="2" a="1"/>
  <c r="I773" i="2" s="1"/>
  <c r="H773" i="2"/>
  <c r="G773" i="2"/>
  <c r="F773" i="2"/>
  <c r="E773" i="2"/>
  <c r="D773" i="2"/>
  <c r="C773" i="2"/>
  <c r="I772" i="2" a="1"/>
  <c r="I772" i="2" s="1"/>
  <c r="H772" i="2"/>
  <c r="G772" i="2"/>
  <c r="F772" i="2"/>
  <c r="E772" i="2"/>
  <c r="D772" i="2"/>
  <c r="C772" i="2"/>
  <c r="I771" i="2"/>
  <c r="I771" i="2" a="1"/>
  <c r="H771" i="2"/>
  <c r="G771" i="2"/>
  <c r="F771" i="2"/>
  <c r="E771" i="2"/>
  <c r="D771" i="2"/>
  <c r="C771" i="2"/>
  <c r="I770" i="2" a="1"/>
  <c r="I770" i="2" s="1"/>
  <c r="H770" i="2"/>
  <c r="G770" i="2"/>
  <c r="F770" i="2"/>
  <c r="E770" i="2"/>
  <c r="D770" i="2"/>
  <c r="C770" i="2"/>
  <c r="I769" i="2"/>
  <c r="I769" i="2" a="1"/>
  <c r="H769" i="2"/>
  <c r="G769" i="2"/>
  <c r="F769" i="2"/>
  <c r="E769" i="2"/>
  <c r="D769" i="2"/>
  <c r="C769" i="2"/>
  <c r="I768" i="2" a="1"/>
  <c r="I768" i="2" s="1"/>
  <c r="H768" i="2"/>
  <c r="G768" i="2"/>
  <c r="F768" i="2"/>
  <c r="E768" i="2"/>
  <c r="D768" i="2"/>
  <c r="C768" i="2"/>
  <c r="I767" i="2" a="1"/>
  <c r="I767" i="2" s="1"/>
  <c r="H767" i="2"/>
  <c r="G767" i="2"/>
  <c r="F767" i="2"/>
  <c r="E767" i="2"/>
  <c r="D767" i="2"/>
  <c r="C767" i="2"/>
  <c r="I766" i="2" a="1"/>
  <c r="I766" i="2" s="1"/>
  <c r="H766" i="2"/>
  <c r="G766" i="2"/>
  <c r="F766" i="2"/>
  <c r="E766" i="2"/>
  <c r="D766" i="2"/>
  <c r="C766" i="2"/>
  <c r="I765" i="2"/>
  <c r="I765" i="2" a="1"/>
  <c r="H765" i="2"/>
  <c r="G765" i="2"/>
  <c r="F765" i="2"/>
  <c r="E765" i="2"/>
  <c r="D765" i="2"/>
  <c r="C765" i="2"/>
  <c r="I764" i="2" a="1"/>
  <c r="I764" i="2" s="1"/>
  <c r="H764" i="2"/>
  <c r="G764" i="2"/>
  <c r="F764" i="2"/>
  <c r="E764" i="2"/>
  <c r="D764" i="2"/>
  <c r="C764" i="2"/>
  <c r="I763" i="2"/>
  <c r="I763" i="2" a="1"/>
  <c r="H763" i="2"/>
  <c r="G763" i="2"/>
  <c r="F763" i="2"/>
  <c r="E763" i="2"/>
  <c r="D763" i="2"/>
  <c r="C763" i="2"/>
  <c r="I762" i="2" a="1"/>
  <c r="I762" i="2" s="1"/>
  <c r="H762" i="2"/>
  <c r="G762" i="2"/>
  <c r="F762" i="2"/>
  <c r="E762" i="2"/>
  <c r="D762" i="2"/>
  <c r="C762" i="2"/>
  <c r="I761" i="2" a="1"/>
  <c r="I761" i="2" s="1"/>
  <c r="H761" i="2"/>
  <c r="G761" i="2"/>
  <c r="F761" i="2"/>
  <c r="E761" i="2"/>
  <c r="D761" i="2"/>
  <c r="C761" i="2"/>
  <c r="I760" i="2" a="1"/>
  <c r="I760" i="2" s="1"/>
  <c r="H760" i="2"/>
  <c r="G760" i="2"/>
  <c r="F760" i="2"/>
  <c r="E760" i="2"/>
  <c r="D760" i="2"/>
  <c r="C760" i="2"/>
  <c r="I759" i="2"/>
  <c r="I759" i="2" a="1"/>
  <c r="H759" i="2"/>
  <c r="G759" i="2"/>
  <c r="F759" i="2"/>
  <c r="E759" i="2"/>
  <c r="D759" i="2"/>
  <c r="C759" i="2"/>
  <c r="I758" i="2" a="1"/>
  <c r="I758" i="2" s="1"/>
  <c r="H758" i="2"/>
  <c r="G758" i="2"/>
  <c r="F758" i="2"/>
  <c r="E758" i="2"/>
  <c r="D758" i="2"/>
  <c r="C758" i="2"/>
  <c r="I757" i="2"/>
  <c r="I757" i="2" a="1"/>
  <c r="H757" i="2"/>
  <c r="G757" i="2"/>
  <c r="F757" i="2"/>
  <c r="E757" i="2"/>
  <c r="D757" i="2"/>
  <c r="C757" i="2"/>
  <c r="I756" i="2" a="1"/>
  <c r="I756" i="2" s="1"/>
  <c r="H756" i="2"/>
  <c r="G756" i="2"/>
  <c r="F756" i="2"/>
  <c r="E756" i="2"/>
  <c r="D756" i="2"/>
  <c r="C756" i="2"/>
  <c r="I755" i="2" a="1"/>
  <c r="I755" i="2" s="1"/>
  <c r="H755" i="2"/>
  <c r="G755" i="2"/>
  <c r="F755" i="2"/>
  <c r="E755" i="2"/>
  <c r="D755" i="2"/>
  <c r="C755" i="2"/>
  <c r="I754" i="2" a="1"/>
  <c r="I754" i="2" s="1"/>
  <c r="H754" i="2"/>
  <c r="G754" i="2"/>
  <c r="F754" i="2"/>
  <c r="E754" i="2"/>
  <c r="D754" i="2"/>
  <c r="C754" i="2"/>
  <c r="I753" i="2"/>
  <c r="I753" i="2" a="1"/>
  <c r="H753" i="2"/>
  <c r="G753" i="2"/>
  <c r="F753" i="2"/>
  <c r="E753" i="2"/>
  <c r="D753" i="2"/>
  <c r="C753" i="2"/>
  <c r="I752" i="2" a="1"/>
  <c r="I752" i="2" s="1"/>
  <c r="H752" i="2"/>
  <c r="G752" i="2"/>
  <c r="F752" i="2"/>
  <c r="E752" i="2"/>
  <c r="D752" i="2"/>
  <c r="C752" i="2"/>
  <c r="I751" i="2"/>
  <c r="I751" i="2" a="1"/>
  <c r="H751" i="2"/>
  <c r="G751" i="2"/>
  <c r="F751" i="2"/>
  <c r="E751" i="2"/>
  <c r="D751" i="2"/>
  <c r="C751" i="2"/>
  <c r="I750" i="2" a="1"/>
  <c r="I750" i="2" s="1"/>
  <c r="H750" i="2"/>
  <c r="G750" i="2"/>
  <c r="F750" i="2"/>
  <c r="E750" i="2"/>
  <c r="D750" i="2"/>
  <c r="C750" i="2"/>
  <c r="I749" i="2" a="1"/>
  <c r="I749" i="2" s="1"/>
  <c r="H749" i="2"/>
  <c r="G749" i="2"/>
  <c r="F749" i="2"/>
  <c r="E749" i="2"/>
  <c r="D749" i="2"/>
  <c r="C749" i="2"/>
  <c r="I748" i="2" a="1"/>
  <c r="I748" i="2" s="1"/>
  <c r="H748" i="2"/>
  <c r="G748" i="2"/>
  <c r="F748" i="2"/>
  <c r="E748" i="2"/>
  <c r="D748" i="2"/>
  <c r="C748" i="2"/>
  <c r="I747" i="2"/>
  <c r="I747" i="2" a="1"/>
  <c r="H747" i="2"/>
  <c r="G747" i="2"/>
  <c r="F747" i="2"/>
  <c r="E747" i="2"/>
  <c r="D747" i="2"/>
  <c r="C747" i="2"/>
  <c r="I746" i="2" a="1"/>
  <c r="I746" i="2" s="1"/>
  <c r="H746" i="2"/>
  <c r="G746" i="2"/>
  <c r="F746" i="2"/>
  <c r="E746" i="2"/>
  <c r="D746" i="2"/>
  <c r="C746" i="2"/>
  <c r="I745" i="2"/>
  <c r="I745" i="2" a="1"/>
  <c r="H745" i="2"/>
  <c r="G745" i="2"/>
  <c r="F745" i="2"/>
  <c r="E745" i="2"/>
  <c r="D745" i="2"/>
  <c r="C745" i="2"/>
  <c r="I744" i="2" a="1"/>
  <c r="I744" i="2" s="1"/>
  <c r="H744" i="2"/>
  <c r="G744" i="2"/>
  <c r="F744" i="2"/>
  <c r="E744" i="2"/>
  <c r="D744" i="2"/>
  <c r="C744" i="2"/>
  <c r="I743" i="2" a="1"/>
  <c r="I743" i="2" s="1"/>
  <c r="H743" i="2"/>
  <c r="G743" i="2"/>
  <c r="F743" i="2"/>
  <c r="E743" i="2"/>
  <c r="D743" i="2"/>
  <c r="C743" i="2"/>
  <c r="I742" i="2" a="1"/>
  <c r="I742" i="2" s="1"/>
  <c r="H742" i="2"/>
  <c r="G742" i="2"/>
  <c r="F742" i="2"/>
  <c r="E742" i="2"/>
  <c r="D742" i="2"/>
  <c r="C742" i="2"/>
  <c r="I741" i="2"/>
  <c r="I741" i="2" a="1"/>
  <c r="H741" i="2"/>
  <c r="G741" i="2"/>
  <c r="F741" i="2"/>
  <c r="E741" i="2"/>
  <c r="D741" i="2"/>
  <c r="C741" i="2"/>
  <c r="I740" i="2" a="1"/>
  <c r="I740" i="2" s="1"/>
  <c r="H740" i="2"/>
  <c r="G740" i="2"/>
  <c r="F740" i="2"/>
  <c r="E740" i="2"/>
  <c r="D740" i="2"/>
  <c r="C740" i="2"/>
  <c r="I739" i="2"/>
  <c r="I739" i="2" a="1"/>
  <c r="H739" i="2"/>
  <c r="G739" i="2"/>
  <c r="F739" i="2"/>
  <c r="E739" i="2"/>
  <c r="D739" i="2"/>
  <c r="C739" i="2"/>
  <c r="I738" i="2" a="1"/>
  <c r="I738" i="2" s="1"/>
  <c r="H738" i="2"/>
  <c r="G738" i="2"/>
  <c r="F738" i="2"/>
  <c r="E738" i="2"/>
  <c r="D738" i="2"/>
  <c r="C738" i="2"/>
  <c r="I737" i="2" a="1"/>
  <c r="I737" i="2" s="1"/>
  <c r="H737" i="2"/>
  <c r="G737" i="2"/>
  <c r="F737" i="2"/>
  <c r="E737" i="2"/>
  <c r="D737" i="2"/>
  <c r="C737" i="2"/>
  <c r="I736" i="2" a="1"/>
  <c r="I736" i="2" s="1"/>
  <c r="H736" i="2"/>
  <c r="G736" i="2"/>
  <c r="F736" i="2"/>
  <c r="E736" i="2"/>
  <c r="D736" i="2"/>
  <c r="C736" i="2"/>
  <c r="I735" i="2"/>
  <c r="I735" i="2" a="1"/>
  <c r="H735" i="2"/>
  <c r="G735" i="2"/>
  <c r="F735" i="2"/>
  <c r="E735" i="2"/>
  <c r="D735" i="2"/>
  <c r="C735" i="2"/>
  <c r="I734" i="2" a="1"/>
  <c r="I734" i="2" s="1"/>
  <c r="H734" i="2"/>
  <c r="G734" i="2"/>
  <c r="F734" i="2"/>
  <c r="E734" i="2"/>
  <c r="D734" i="2"/>
  <c r="C734" i="2"/>
  <c r="I733" i="2"/>
  <c r="I733" i="2" a="1"/>
  <c r="H733" i="2"/>
  <c r="G733" i="2"/>
  <c r="F733" i="2"/>
  <c r="E733" i="2"/>
  <c r="D733" i="2"/>
  <c r="C733" i="2"/>
  <c r="I732" i="2" a="1"/>
  <c r="I732" i="2" s="1"/>
  <c r="H732" i="2"/>
  <c r="G732" i="2"/>
  <c r="F732" i="2"/>
  <c r="E732" i="2"/>
  <c r="D732" i="2"/>
  <c r="C732" i="2"/>
  <c r="I731" i="2" a="1"/>
  <c r="I731" i="2" s="1"/>
  <c r="H731" i="2"/>
  <c r="G731" i="2"/>
  <c r="F731" i="2"/>
  <c r="E731" i="2"/>
  <c r="D731" i="2"/>
  <c r="C731" i="2"/>
  <c r="I730" i="2" a="1"/>
  <c r="I730" i="2" s="1"/>
  <c r="H730" i="2"/>
  <c r="G730" i="2"/>
  <c r="F730" i="2"/>
  <c r="E730" i="2"/>
  <c r="D730" i="2"/>
  <c r="C730" i="2"/>
  <c r="I729" i="2"/>
  <c r="I729" i="2" a="1"/>
  <c r="H729" i="2"/>
  <c r="G729" i="2"/>
  <c r="F729" i="2"/>
  <c r="E729" i="2"/>
  <c r="D729" i="2"/>
  <c r="C729" i="2"/>
  <c r="I728" i="2" a="1"/>
  <c r="I728" i="2" s="1"/>
  <c r="H728" i="2"/>
  <c r="G728" i="2"/>
  <c r="F728" i="2"/>
  <c r="E728" i="2"/>
  <c r="D728" i="2"/>
  <c r="C728" i="2"/>
  <c r="I727" i="2"/>
  <c r="I727" i="2" a="1"/>
  <c r="H727" i="2"/>
  <c r="G727" i="2"/>
  <c r="F727" i="2"/>
  <c r="E727" i="2"/>
  <c r="D727" i="2"/>
  <c r="C727" i="2"/>
  <c r="I726" i="2" a="1"/>
  <c r="I726" i="2" s="1"/>
  <c r="H726" i="2"/>
  <c r="G726" i="2"/>
  <c r="F726" i="2"/>
  <c r="E726" i="2"/>
  <c r="D726" i="2"/>
  <c r="C726" i="2"/>
  <c r="I725" i="2" a="1"/>
  <c r="I725" i="2" s="1"/>
  <c r="H725" i="2"/>
  <c r="G725" i="2"/>
  <c r="F725" i="2"/>
  <c r="E725" i="2"/>
  <c r="D725" i="2"/>
  <c r="C725" i="2"/>
  <c r="I724" i="2" a="1"/>
  <c r="I724" i="2" s="1"/>
  <c r="H724" i="2"/>
  <c r="G724" i="2"/>
  <c r="F724" i="2"/>
  <c r="E724" i="2"/>
  <c r="D724" i="2"/>
  <c r="C724" i="2"/>
  <c r="I723" i="2"/>
  <c r="I723" i="2" a="1"/>
  <c r="H723" i="2"/>
  <c r="G723" i="2"/>
  <c r="F723" i="2"/>
  <c r="E723" i="2"/>
  <c r="D723" i="2"/>
  <c r="C723" i="2"/>
  <c r="I722" i="2" a="1"/>
  <c r="I722" i="2" s="1"/>
  <c r="H722" i="2"/>
  <c r="G722" i="2"/>
  <c r="F722" i="2"/>
  <c r="E722" i="2"/>
  <c r="D722" i="2"/>
  <c r="C722" i="2"/>
  <c r="I721" i="2"/>
  <c r="I721" i="2" a="1"/>
  <c r="H721" i="2"/>
  <c r="G721" i="2"/>
  <c r="F721" i="2"/>
  <c r="E721" i="2"/>
  <c r="D721" i="2"/>
  <c r="C721" i="2"/>
  <c r="I720" i="2" a="1"/>
  <c r="I720" i="2" s="1"/>
  <c r="H720" i="2"/>
  <c r="G720" i="2"/>
  <c r="F720" i="2"/>
  <c r="E720" i="2"/>
  <c r="D720" i="2"/>
  <c r="C720" i="2"/>
  <c r="I719" i="2" a="1"/>
  <c r="I719" i="2" s="1"/>
  <c r="H719" i="2"/>
  <c r="G719" i="2"/>
  <c r="F719" i="2"/>
  <c r="E719" i="2"/>
  <c r="D719" i="2"/>
  <c r="C719" i="2"/>
  <c r="I718" i="2" a="1"/>
  <c r="I718" i="2" s="1"/>
  <c r="H718" i="2"/>
  <c r="G718" i="2"/>
  <c r="F718" i="2"/>
  <c r="E718" i="2"/>
  <c r="D718" i="2"/>
  <c r="C718" i="2"/>
  <c r="I717" i="2"/>
  <c r="I717" i="2" a="1"/>
  <c r="H717" i="2"/>
  <c r="G717" i="2"/>
  <c r="F717" i="2"/>
  <c r="E717" i="2"/>
  <c r="D717" i="2"/>
  <c r="C717" i="2"/>
  <c r="I716" i="2" a="1"/>
  <c r="I716" i="2" s="1"/>
  <c r="H716" i="2"/>
  <c r="G716" i="2"/>
  <c r="F716" i="2"/>
  <c r="E716" i="2"/>
  <c r="D716" i="2"/>
  <c r="C716" i="2"/>
  <c r="I715" i="2"/>
  <c r="I715" i="2" a="1"/>
  <c r="H715" i="2"/>
  <c r="G715" i="2"/>
  <c r="F715" i="2"/>
  <c r="E715" i="2"/>
  <c r="D715" i="2"/>
  <c r="C715" i="2"/>
  <c r="I714" i="2" a="1"/>
  <c r="I714" i="2" s="1"/>
  <c r="H714" i="2"/>
  <c r="G714" i="2"/>
  <c r="F714" i="2"/>
  <c r="E714" i="2"/>
  <c r="D714" i="2"/>
  <c r="C714" i="2"/>
  <c r="I713" i="2" a="1"/>
  <c r="I713" i="2" s="1"/>
  <c r="H713" i="2"/>
  <c r="G713" i="2"/>
  <c r="F713" i="2"/>
  <c r="E713" i="2"/>
  <c r="D713" i="2"/>
  <c r="C713" i="2"/>
  <c r="I712" i="2" a="1"/>
  <c r="I712" i="2" s="1"/>
  <c r="H712" i="2"/>
  <c r="G712" i="2"/>
  <c r="F712" i="2"/>
  <c r="E712" i="2"/>
  <c r="D712" i="2"/>
  <c r="C712" i="2"/>
  <c r="I711" i="2"/>
  <c r="I711" i="2" a="1"/>
  <c r="H711" i="2"/>
  <c r="G711" i="2"/>
  <c r="F711" i="2"/>
  <c r="E711" i="2"/>
  <c r="D711" i="2"/>
  <c r="C711" i="2"/>
  <c r="I710" i="2" a="1"/>
  <c r="I710" i="2" s="1"/>
  <c r="H710" i="2"/>
  <c r="G710" i="2"/>
  <c r="F710" i="2"/>
  <c r="E710" i="2"/>
  <c r="D710" i="2"/>
  <c r="C710" i="2"/>
  <c r="I709" i="2"/>
  <c r="I709" i="2" a="1"/>
  <c r="H709" i="2"/>
  <c r="G709" i="2"/>
  <c r="F709" i="2"/>
  <c r="E709" i="2"/>
  <c r="D709" i="2"/>
  <c r="C709" i="2"/>
  <c r="I708" i="2" a="1"/>
  <c r="I708" i="2" s="1"/>
  <c r="H708" i="2"/>
  <c r="G708" i="2"/>
  <c r="F708" i="2"/>
  <c r="E708" i="2"/>
  <c r="D708" i="2"/>
  <c r="C708" i="2"/>
  <c r="I707" i="2" a="1"/>
  <c r="I707" i="2" s="1"/>
  <c r="H707" i="2"/>
  <c r="G707" i="2"/>
  <c r="F707" i="2"/>
  <c r="E707" i="2"/>
  <c r="D707" i="2"/>
  <c r="C707" i="2"/>
  <c r="I706" i="2" a="1"/>
  <c r="I706" i="2" s="1"/>
  <c r="H706" i="2"/>
  <c r="G706" i="2"/>
  <c r="F706" i="2"/>
  <c r="E706" i="2"/>
  <c r="D706" i="2"/>
  <c r="C706" i="2"/>
  <c r="I705" i="2"/>
  <c r="I705" i="2" a="1"/>
  <c r="H705" i="2"/>
  <c r="G705" i="2"/>
  <c r="F705" i="2"/>
  <c r="E705" i="2"/>
  <c r="D705" i="2"/>
  <c r="C705" i="2"/>
  <c r="I704" i="2" a="1"/>
  <c r="I704" i="2" s="1"/>
  <c r="H704" i="2"/>
  <c r="G704" i="2"/>
  <c r="F704" i="2"/>
  <c r="E704" i="2"/>
  <c r="D704" i="2"/>
  <c r="C704" i="2"/>
  <c r="I703" i="2"/>
  <c r="I703" i="2" a="1"/>
  <c r="H703" i="2"/>
  <c r="G703" i="2"/>
  <c r="F703" i="2"/>
  <c r="E703" i="2"/>
  <c r="D703" i="2"/>
  <c r="C703" i="2"/>
  <c r="I702" i="2" a="1"/>
  <c r="I702" i="2" s="1"/>
  <c r="H702" i="2"/>
  <c r="G702" i="2"/>
  <c r="F702" i="2"/>
  <c r="E702" i="2"/>
  <c r="D702" i="2"/>
  <c r="C702" i="2"/>
  <c r="I701" i="2" a="1"/>
  <c r="I701" i="2" s="1"/>
  <c r="H701" i="2"/>
  <c r="G701" i="2"/>
  <c r="F701" i="2"/>
  <c r="E701" i="2"/>
  <c r="D701" i="2"/>
  <c r="C701" i="2"/>
  <c r="I700" i="2" a="1"/>
  <c r="I700" i="2" s="1"/>
  <c r="H700" i="2"/>
  <c r="G700" i="2"/>
  <c r="F700" i="2"/>
  <c r="E700" i="2"/>
  <c r="D700" i="2"/>
  <c r="C700" i="2"/>
  <c r="I699" i="2"/>
  <c r="I699" i="2" a="1"/>
  <c r="H699" i="2"/>
  <c r="G699" i="2"/>
  <c r="F699" i="2"/>
  <c r="E699" i="2"/>
  <c r="D699" i="2"/>
  <c r="C699" i="2"/>
  <c r="I698" i="2" a="1"/>
  <c r="I698" i="2" s="1"/>
  <c r="H698" i="2"/>
  <c r="G698" i="2"/>
  <c r="F698" i="2"/>
  <c r="E698" i="2"/>
  <c r="D698" i="2"/>
  <c r="C698" i="2"/>
  <c r="I697" i="2"/>
  <c r="I697" i="2" a="1"/>
  <c r="H697" i="2"/>
  <c r="G697" i="2"/>
  <c r="F697" i="2"/>
  <c r="E697" i="2"/>
  <c r="D697" i="2"/>
  <c r="C697" i="2"/>
  <c r="I696" i="2" a="1"/>
  <c r="I696" i="2" s="1"/>
  <c r="H696" i="2"/>
  <c r="G696" i="2"/>
  <c r="F696" i="2"/>
  <c r="E696" i="2"/>
  <c r="D696" i="2"/>
  <c r="C696" i="2"/>
  <c r="I695" i="2" a="1"/>
  <c r="I695" i="2" s="1"/>
  <c r="H695" i="2"/>
  <c r="G695" i="2"/>
  <c r="F695" i="2"/>
  <c r="E695" i="2"/>
  <c r="D695" i="2"/>
  <c r="C695" i="2"/>
  <c r="I694" i="2" a="1"/>
  <c r="I694" i="2" s="1"/>
  <c r="H694" i="2"/>
  <c r="G694" i="2"/>
  <c r="F694" i="2"/>
  <c r="E694" i="2"/>
  <c r="D694" i="2"/>
  <c r="C694" i="2"/>
  <c r="I693" i="2"/>
  <c r="I693" i="2" a="1"/>
  <c r="H693" i="2"/>
  <c r="G693" i="2"/>
  <c r="F693" i="2"/>
  <c r="E693" i="2"/>
  <c r="D693" i="2"/>
  <c r="C693" i="2"/>
  <c r="I692" i="2" a="1"/>
  <c r="I692" i="2" s="1"/>
  <c r="H692" i="2"/>
  <c r="G692" i="2"/>
  <c r="F692" i="2"/>
  <c r="E692" i="2"/>
  <c r="D692" i="2"/>
  <c r="C692" i="2"/>
  <c r="I691" i="2"/>
  <c r="I691" i="2" a="1"/>
  <c r="H691" i="2"/>
  <c r="G691" i="2"/>
  <c r="F691" i="2"/>
  <c r="E691" i="2"/>
  <c r="D691" i="2"/>
  <c r="C691" i="2"/>
  <c r="I690" i="2" a="1"/>
  <c r="I690" i="2" s="1"/>
  <c r="H690" i="2"/>
  <c r="G690" i="2"/>
  <c r="F690" i="2"/>
  <c r="E690" i="2"/>
  <c r="D690" i="2"/>
  <c r="C690" i="2"/>
  <c r="I689" i="2" a="1"/>
  <c r="I689" i="2" s="1"/>
  <c r="H689" i="2"/>
  <c r="G689" i="2"/>
  <c r="F689" i="2"/>
  <c r="E689" i="2"/>
  <c r="D689" i="2"/>
  <c r="C689" i="2"/>
  <c r="I688" i="2" a="1"/>
  <c r="I688" i="2" s="1"/>
  <c r="H688" i="2"/>
  <c r="G688" i="2"/>
  <c r="F688" i="2"/>
  <c r="E688" i="2"/>
  <c r="D688" i="2"/>
  <c r="C688" i="2"/>
  <c r="I687" i="2"/>
  <c r="I687" i="2" a="1"/>
  <c r="H687" i="2"/>
  <c r="G687" i="2"/>
  <c r="F687" i="2"/>
  <c r="E687" i="2"/>
  <c r="D687" i="2"/>
  <c r="C687" i="2"/>
  <c r="I686" i="2" a="1"/>
  <c r="I686" i="2" s="1"/>
  <c r="H686" i="2"/>
  <c r="G686" i="2"/>
  <c r="F686" i="2"/>
  <c r="E686" i="2"/>
  <c r="D686" i="2"/>
  <c r="C686" i="2"/>
  <c r="I685" i="2"/>
  <c r="I685" i="2" a="1"/>
  <c r="H685" i="2"/>
  <c r="G685" i="2"/>
  <c r="F685" i="2"/>
  <c r="E685" i="2"/>
  <c r="D685" i="2"/>
  <c r="C685" i="2"/>
  <c r="I684" i="2" a="1"/>
  <c r="I684" i="2" s="1"/>
  <c r="H684" i="2"/>
  <c r="G684" i="2"/>
  <c r="F684" i="2"/>
  <c r="E684" i="2"/>
  <c r="D684" i="2"/>
  <c r="C684" i="2"/>
  <c r="I683" i="2" a="1"/>
  <c r="I683" i="2" s="1"/>
  <c r="H683" i="2"/>
  <c r="G683" i="2"/>
  <c r="F683" i="2"/>
  <c r="E683" i="2"/>
  <c r="D683" i="2"/>
  <c r="C683" i="2"/>
  <c r="I682" i="2" a="1"/>
  <c r="I682" i="2" s="1"/>
  <c r="H682" i="2"/>
  <c r="G682" i="2"/>
  <c r="F682" i="2"/>
  <c r="E682" i="2"/>
  <c r="D682" i="2"/>
  <c r="C682" i="2"/>
  <c r="I681" i="2"/>
  <c r="I681" i="2" a="1"/>
  <c r="H681" i="2"/>
  <c r="G681" i="2"/>
  <c r="F681" i="2"/>
  <c r="E681" i="2"/>
  <c r="D681" i="2"/>
  <c r="C681" i="2"/>
  <c r="I680" i="2" a="1"/>
  <c r="I680" i="2" s="1"/>
  <c r="H680" i="2"/>
  <c r="G680" i="2"/>
  <c r="F680" i="2"/>
  <c r="E680" i="2"/>
  <c r="D680" i="2"/>
  <c r="C680" i="2"/>
  <c r="I679" i="2"/>
  <c r="I679" i="2" a="1"/>
  <c r="H679" i="2"/>
  <c r="G679" i="2"/>
  <c r="F679" i="2"/>
  <c r="E679" i="2"/>
  <c r="D679" i="2"/>
  <c r="C679" i="2"/>
  <c r="I678" i="2" a="1"/>
  <c r="I678" i="2" s="1"/>
  <c r="H678" i="2"/>
  <c r="G678" i="2"/>
  <c r="F678" i="2"/>
  <c r="E678" i="2"/>
  <c r="D678" i="2"/>
  <c r="C678" i="2"/>
  <c r="I677" i="2" a="1"/>
  <c r="I677" i="2" s="1"/>
  <c r="H677" i="2"/>
  <c r="G677" i="2"/>
  <c r="F677" i="2"/>
  <c r="E677" i="2"/>
  <c r="D677" i="2"/>
  <c r="C677" i="2"/>
  <c r="I676" i="2" a="1"/>
  <c r="I676" i="2" s="1"/>
  <c r="H676" i="2"/>
  <c r="G676" i="2"/>
  <c r="F676" i="2"/>
  <c r="E676" i="2"/>
  <c r="D676" i="2"/>
  <c r="C676" i="2"/>
  <c r="I675" i="2"/>
  <c r="I675" i="2" a="1"/>
  <c r="H675" i="2"/>
  <c r="G675" i="2"/>
  <c r="F675" i="2"/>
  <c r="E675" i="2"/>
  <c r="D675" i="2"/>
  <c r="C675" i="2"/>
  <c r="I674" i="2" a="1"/>
  <c r="I674" i="2" s="1"/>
  <c r="H674" i="2"/>
  <c r="G674" i="2"/>
  <c r="F674" i="2"/>
  <c r="E674" i="2"/>
  <c r="D674" i="2"/>
  <c r="C674" i="2"/>
  <c r="I673" i="2"/>
  <c r="I673" i="2" a="1"/>
  <c r="H673" i="2"/>
  <c r="G673" i="2"/>
  <c r="F673" i="2"/>
  <c r="E673" i="2"/>
  <c r="D673" i="2"/>
  <c r="C673" i="2"/>
  <c r="I672" i="2" a="1"/>
  <c r="I672" i="2" s="1"/>
  <c r="H672" i="2"/>
  <c r="G672" i="2"/>
  <c r="F672" i="2"/>
  <c r="E672" i="2"/>
  <c r="D672" i="2"/>
  <c r="C672" i="2"/>
  <c r="I671" i="2" a="1"/>
  <c r="I671" i="2" s="1"/>
  <c r="H671" i="2"/>
  <c r="G671" i="2"/>
  <c r="F671" i="2"/>
  <c r="E671" i="2"/>
  <c r="D671" i="2"/>
  <c r="C671" i="2"/>
  <c r="I670" i="2" a="1"/>
  <c r="I670" i="2" s="1"/>
  <c r="H670" i="2"/>
  <c r="G670" i="2"/>
  <c r="F670" i="2"/>
  <c r="E670" i="2"/>
  <c r="D670" i="2"/>
  <c r="C670" i="2"/>
  <c r="I669" i="2"/>
  <c r="I669" i="2" a="1"/>
  <c r="H669" i="2"/>
  <c r="G669" i="2"/>
  <c r="F669" i="2"/>
  <c r="E669" i="2"/>
  <c r="D669" i="2"/>
  <c r="C669" i="2"/>
  <c r="I668" i="2" a="1"/>
  <c r="I668" i="2" s="1"/>
  <c r="H668" i="2"/>
  <c r="G668" i="2"/>
  <c r="F668" i="2"/>
  <c r="E668" i="2"/>
  <c r="D668" i="2"/>
  <c r="C668" i="2"/>
  <c r="I667" i="2"/>
  <c r="I667" i="2" a="1"/>
  <c r="H667" i="2"/>
  <c r="G667" i="2"/>
  <c r="F667" i="2"/>
  <c r="E667" i="2"/>
  <c r="D667" i="2"/>
  <c r="C667" i="2"/>
  <c r="I666" i="2" a="1"/>
  <c r="I666" i="2" s="1"/>
  <c r="H666" i="2"/>
  <c r="G666" i="2"/>
  <c r="F666" i="2"/>
  <c r="E666" i="2"/>
  <c r="D666" i="2"/>
  <c r="C666" i="2"/>
  <c r="I665" i="2" a="1"/>
  <c r="I665" i="2" s="1"/>
  <c r="H665" i="2"/>
  <c r="G665" i="2"/>
  <c r="F665" i="2"/>
  <c r="E665" i="2"/>
  <c r="D665" i="2"/>
  <c r="C665" i="2"/>
  <c r="I664" i="2" a="1"/>
  <c r="I664" i="2" s="1"/>
  <c r="H664" i="2"/>
  <c r="G664" i="2"/>
  <c r="F664" i="2"/>
  <c r="E664" i="2"/>
  <c r="D664" i="2"/>
  <c r="C664" i="2"/>
  <c r="I663" i="2"/>
  <c r="I663" i="2" a="1"/>
  <c r="H663" i="2"/>
  <c r="G663" i="2"/>
  <c r="F663" i="2"/>
  <c r="E663" i="2"/>
  <c r="D663" i="2"/>
  <c r="C663" i="2"/>
  <c r="I662" i="2" a="1"/>
  <c r="I662" i="2" s="1"/>
  <c r="H662" i="2"/>
  <c r="G662" i="2"/>
  <c r="F662" i="2"/>
  <c r="E662" i="2"/>
  <c r="D662" i="2"/>
  <c r="C662" i="2"/>
  <c r="I661" i="2"/>
  <c r="I661" i="2" a="1"/>
  <c r="H661" i="2"/>
  <c r="G661" i="2"/>
  <c r="F661" i="2"/>
  <c r="E661" i="2"/>
  <c r="D661" i="2"/>
  <c r="C661" i="2"/>
  <c r="I660" i="2" a="1"/>
  <c r="I660" i="2" s="1"/>
  <c r="H660" i="2"/>
  <c r="G660" i="2"/>
  <c r="F660" i="2"/>
  <c r="E660" i="2"/>
  <c r="D660" i="2"/>
  <c r="C660" i="2"/>
  <c r="I659" i="2" a="1"/>
  <c r="I659" i="2" s="1"/>
  <c r="H659" i="2"/>
  <c r="G659" i="2"/>
  <c r="F659" i="2"/>
  <c r="E659" i="2"/>
  <c r="D659" i="2"/>
  <c r="C659" i="2"/>
  <c r="I658" i="2" a="1"/>
  <c r="I658" i="2" s="1"/>
  <c r="H658" i="2"/>
  <c r="G658" i="2"/>
  <c r="F658" i="2"/>
  <c r="E658" i="2"/>
  <c r="D658" i="2"/>
  <c r="C658" i="2"/>
  <c r="I657" i="2"/>
  <c r="I657" i="2" a="1"/>
  <c r="H657" i="2"/>
  <c r="G657" i="2"/>
  <c r="F657" i="2"/>
  <c r="E657" i="2"/>
  <c r="D657" i="2"/>
  <c r="C657" i="2"/>
  <c r="I656" i="2" a="1"/>
  <c r="I656" i="2" s="1"/>
  <c r="H656" i="2"/>
  <c r="G656" i="2"/>
  <c r="F656" i="2"/>
  <c r="E656" i="2"/>
  <c r="D656" i="2"/>
  <c r="C656" i="2"/>
  <c r="I655" i="2"/>
  <c r="I655" i="2" a="1"/>
  <c r="H655" i="2"/>
  <c r="G655" i="2"/>
  <c r="F655" i="2"/>
  <c r="E655" i="2"/>
  <c r="D655" i="2"/>
  <c r="C655" i="2"/>
  <c r="I654" i="2" a="1"/>
  <c r="I654" i="2" s="1"/>
  <c r="H654" i="2"/>
  <c r="G654" i="2"/>
  <c r="F654" i="2"/>
  <c r="E654" i="2"/>
  <c r="D654" i="2"/>
  <c r="C654" i="2"/>
  <c r="I653" i="2" a="1"/>
  <c r="I653" i="2" s="1"/>
  <c r="H653" i="2"/>
  <c r="G653" i="2"/>
  <c r="F653" i="2"/>
  <c r="E653" i="2"/>
  <c r="D653" i="2"/>
  <c r="C653" i="2"/>
  <c r="I652" i="2" a="1"/>
  <c r="I652" i="2" s="1"/>
  <c r="H652" i="2"/>
  <c r="G652" i="2"/>
  <c r="F652" i="2"/>
  <c r="E652" i="2"/>
  <c r="D652" i="2"/>
  <c r="C652" i="2"/>
  <c r="I651" i="2"/>
  <c r="I651" i="2" a="1"/>
  <c r="H651" i="2"/>
  <c r="G651" i="2"/>
  <c r="F651" i="2"/>
  <c r="E651" i="2"/>
  <c r="D651" i="2"/>
  <c r="C651" i="2"/>
  <c r="I650" i="2" a="1"/>
  <c r="I650" i="2" s="1"/>
  <c r="H650" i="2"/>
  <c r="G650" i="2"/>
  <c r="F650" i="2"/>
  <c r="E650" i="2"/>
  <c r="D650" i="2"/>
  <c r="C650" i="2"/>
  <c r="I649" i="2"/>
  <c r="I649" i="2" a="1"/>
  <c r="H649" i="2"/>
  <c r="G649" i="2"/>
  <c r="F649" i="2"/>
  <c r="E649" i="2"/>
  <c r="D649" i="2"/>
  <c r="C649" i="2"/>
  <c r="I648" i="2" a="1"/>
  <c r="I648" i="2" s="1"/>
  <c r="H648" i="2"/>
  <c r="G648" i="2"/>
  <c r="F648" i="2"/>
  <c r="E648" i="2"/>
  <c r="D648" i="2"/>
  <c r="C648" i="2"/>
  <c r="I647" i="2" a="1"/>
  <c r="I647" i="2" s="1"/>
  <c r="H647" i="2"/>
  <c r="G647" i="2"/>
  <c r="F647" i="2"/>
  <c r="E647" i="2"/>
  <c r="D647" i="2"/>
  <c r="C647" i="2"/>
  <c r="I646" i="2" a="1"/>
  <c r="I646" i="2" s="1"/>
  <c r="H646" i="2"/>
  <c r="G646" i="2"/>
  <c r="F646" i="2"/>
  <c r="E646" i="2"/>
  <c r="D646" i="2"/>
  <c r="C646" i="2"/>
  <c r="I645" i="2"/>
  <c r="I645" i="2" a="1"/>
  <c r="H645" i="2"/>
  <c r="G645" i="2"/>
  <c r="F645" i="2"/>
  <c r="E645" i="2"/>
  <c r="D645" i="2"/>
  <c r="C645" i="2"/>
  <c r="I644" i="2" a="1"/>
  <c r="I644" i="2" s="1"/>
  <c r="H644" i="2"/>
  <c r="G644" i="2"/>
  <c r="F644" i="2"/>
  <c r="E644" i="2"/>
  <c r="D644" i="2"/>
  <c r="C644" i="2"/>
  <c r="I643" i="2"/>
  <c r="I643" i="2" a="1"/>
  <c r="H643" i="2"/>
  <c r="G643" i="2"/>
  <c r="F643" i="2"/>
  <c r="E643" i="2"/>
  <c r="D643" i="2"/>
  <c r="C643" i="2"/>
  <c r="I642" i="2" a="1"/>
  <c r="I642" i="2" s="1"/>
  <c r="H642" i="2"/>
  <c r="G642" i="2"/>
  <c r="F642" i="2"/>
  <c r="E642" i="2"/>
  <c r="D642" i="2"/>
  <c r="C642" i="2"/>
  <c r="I641" i="2" a="1"/>
  <c r="I641" i="2" s="1"/>
  <c r="H641" i="2"/>
  <c r="G641" i="2"/>
  <c r="F641" i="2"/>
  <c r="E641" i="2"/>
  <c r="D641" i="2"/>
  <c r="C641" i="2"/>
  <c r="I640" i="2" a="1"/>
  <c r="I640" i="2" s="1"/>
  <c r="H640" i="2"/>
  <c r="G640" i="2"/>
  <c r="F640" i="2"/>
  <c r="E640" i="2"/>
  <c r="D640" i="2"/>
  <c r="C640" i="2"/>
  <c r="I639" i="2"/>
  <c r="I639" i="2" a="1"/>
  <c r="H639" i="2"/>
  <c r="G639" i="2"/>
  <c r="F639" i="2"/>
  <c r="E639" i="2"/>
  <c r="D639" i="2"/>
  <c r="C639" i="2"/>
  <c r="I638" i="2" a="1"/>
  <c r="I638" i="2" s="1"/>
  <c r="H638" i="2"/>
  <c r="G638" i="2"/>
  <c r="F638" i="2"/>
  <c r="E638" i="2"/>
  <c r="D638" i="2"/>
  <c r="C638" i="2"/>
  <c r="I637" i="2"/>
  <c r="I637" i="2" a="1"/>
  <c r="H637" i="2"/>
  <c r="G637" i="2"/>
  <c r="F637" i="2"/>
  <c r="E637" i="2"/>
  <c r="D637" i="2"/>
  <c r="C637" i="2"/>
  <c r="I636" i="2" a="1"/>
  <c r="I636" i="2" s="1"/>
  <c r="H636" i="2"/>
  <c r="G636" i="2"/>
  <c r="F636" i="2"/>
  <c r="E636" i="2"/>
  <c r="D636" i="2"/>
  <c r="C636" i="2"/>
  <c r="I635" i="2" a="1"/>
  <c r="I635" i="2" s="1"/>
  <c r="H635" i="2"/>
  <c r="G635" i="2"/>
  <c r="F635" i="2"/>
  <c r="E635" i="2"/>
  <c r="D635" i="2"/>
  <c r="C635" i="2"/>
  <c r="I634" i="2" a="1"/>
  <c r="I634" i="2" s="1"/>
  <c r="H634" i="2"/>
  <c r="G634" i="2"/>
  <c r="F634" i="2"/>
  <c r="E634" i="2"/>
  <c r="D634" i="2"/>
  <c r="C634" i="2"/>
  <c r="I633" i="2"/>
  <c r="I633" i="2" a="1"/>
  <c r="H633" i="2"/>
  <c r="G633" i="2"/>
  <c r="F633" i="2"/>
  <c r="E633" i="2"/>
  <c r="D633" i="2"/>
  <c r="C633" i="2"/>
  <c r="I632" i="2" a="1"/>
  <c r="I632" i="2" s="1"/>
  <c r="H632" i="2"/>
  <c r="G632" i="2"/>
  <c r="F632" i="2"/>
  <c r="E632" i="2"/>
  <c r="D632" i="2"/>
  <c r="C632" i="2"/>
  <c r="I631" i="2"/>
  <c r="I631" i="2" a="1"/>
  <c r="H631" i="2"/>
  <c r="G631" i="2"/>
  <c r="F631" i="2"/>
  <c r="E631" i="2"/>
  <c r="D631" i="2"/>
  <c r="C631" i="2"/>
  <c r="I630" i="2" a="1"/>
  <c r="I630" i="2" s="1"/>
  <c r="H630" i="2"/>
  <c r="G630" i="2"/>
  <c r="F630" i="2"/>
  <c r="E630" i="2"/>
  <c r="D630" i="2"/>
  <c r="C630" i="2"/>
  <c r="I629" i="2" a="1"/>
  <c r="I629" i="2" s="1"/>
  <c r="H629" i="2"/>
  <c r="G629" i="2"/>
  <c r="F629" i="2"/>
  <c r="E629" i="2"/>
  <c r="D629" i="2"/>
  <c r="C629" i="2"/>
  <c r="I628" i="2" a="1"/>
  <c r="I628" i="2" s="1"/>
  <c r="H628" i="2"/>
  <c r="G628" i="2"/>
  <c r="F628" i="2"/>
  <c r="E628" i="2"/>
  <c r="D628" i="2"/>
  <c r="C628" i="2"/>
  <c r="I627" i="2"/>
  <c r="I627" i="2" a="1"/>
  <c r="H627" i="2"/>
  <c r="G627" i="2"/>
  <c r="F627" i="2"/>
  <c r="E627" i="2"/>
  <c r="D627" i="2"/>
  <c r="C627" i="2"/>
  <c r="I626" i="2" a="1"/>
  <c r="I626" i="2" s="1"/>
  <c r="H626" i="2"/>
  <c r="G626" i="2"/>
  <c r="F626" i="2"/>
  <c r="E626" i="2"/>
  <c r="D626" i="2"/>
  <c r="C626" i="2"/>
  <c r="I625" i="2"/>
  <c r="I625" i="2" a="1"/>
  <c r="H625" i="2"/>
  <c r="G625" i="2"/>
  <c r="F625" i="2"/>
  <c r="E625" i="2"/>
  <c r="D625" i="2"/>
  <c r="C625" i="2"/>
  <c r="I624" i="2" a="1"/>
  <c r="I624" i="2" s="1"/>
  <c r="H624" i="2"/>
  <c r="G624" i="2"/>
  <c r="F624" i="2"/>
  <c r="E624" i="2"/>
  <c r="D624" i="2"/>
  <c r="C624" i="2"/>
  <c r="I623" i="2" a="1"/>
  <c r="I623" i="2" s="1"/>
  <c r="H623" i="2"/>
  <c r="G623" i="2"/>
  <c r="F623" i="2"/>
  <c r="E623" i="2"/>
  <c r="D623" i="2"/>
  <c r="C623" i="2"/>
  <c r="I622" i="2" a="1"/>
  <c r="I622" i="2" s="1"/>
  <c r="H622" i="2"/>
  <c r="G622" i="2"/>
  <c r="F622" i="2"/>
  <c r="E622" i="2"/>
  <c r="D622" i="2"/>
  <c r="C622" i="2"/>
  <c r="I621" i="2"/>
  <c r="I621" i="2" a="1"/>
  <c r="H621" i="2"/>
  <c r="G621" i="2"/>
  <c r="F621" i="2"/>
  <c r="E621" i="2"/>
  <c r="D621" i="2"/>
  <c r="C621" i="2"/>
  <c r="I620" i="2" a="1"/>
  <c r="I620" i="2" s="1"/>
  <c r="H620" i="2"/>
  <c r="G620" i="2"/>
  <c r="F620" i="2"/>
  <c r="E620" i="2"/>
  <c r="D620" i="2"/>
  <c r="C620" i="2"/>
  <c r="I619" i="2"/>
  <c r="I619" i="2" a="1"/>
  <c r="H619" i="2"/>
  <c r="G619" i="2"/>
  <c r="F619" i="2"/>
  <c r="E619" i="2"/>
  <c r="D619" i="2"/>
  <c r="C619" i="2"/>
  <c r="I618" i="2" a="1"/>
  <c r="I618" i="2" s="1"/>
  <c r="H618" i="2"/>
  <c r="G618" i="2"/>
  <c r="F618" i="2"/>
  <c r="E618" i="2"/>
  <c r="D618" i="2"/>
  <c r="C618" i="2"/>
  <c r="I617" i="2" a="1"/>
  <c r="I617" i="2" s="1"/>
  <c r="H617" i="2"/>
  <c r="G617" i="2"/>
  <c r="F617" i="2"/>
  <c r="E617" i="2"/>
  <c r="D617" i="2"/>
  <c r="C617" i="2"/>
  <c r="I616" i="2" a="1"/>
  <c r="I616" i="2" s="1"/>
  <c r="H616" i="2"/>
  <c r="G616" i="2"/>
  <c r="F616" i="2"/>
  <c r="E616" i="2"/>
  <c r="D616" i="2"/>
  <c r="C616" i="2"/>
  <c r="I615" i="2"/>
  <c r="I615" i="2" a="1"/>
  <c r="H615" i="2"/>
  <c r="G615" i="2"/>
  <c r="F615" i="2"/>
  <c r="E615" i="2"/>
  <c r="D615" i="2"/>
  <c r="C615" i="2"/>
  <c r="I614" i="2" a="1"/>
  <c r="I614" i="2" s="1"/>
  <c r="H614" i="2"/>
  <c r="G614" i="2"/>
  <c r="F614" i="2"/>
  <c r="E614" i="2"/>
  <c r="D614" i="2"/>
  <c r="C614" i="2"/>
  <c r="I613" i="2"/>
  <c r="I613" i="2" a="1"/>
  <c r="H613" i="2"/>
  <c r="G613" i="2"/>
  <c r="F613" i="2"/>
  <c r="E613" i="2"/>
  <c r="D613" i="2"/>
  <c r="C613" i="2"/>
  <c r="I612" i="2" a="1"/>
  <c r="I612" i="2" s="1"/>
  <c r="H612" i="2"/>
  <c r="G612" i="2"/>
  <c r="F612" i="2"/>
  <c r="E612" i="2"/>
  <c r="D612" i="2"/>
  <c r="C612" i="2"/>
  <c r="I611" i="2" a="1"/>
  <c r="I611" i="2" s="1"/>
  <c r="H611" i="2"/>
  <c r="G611" i="2"/>
  <c r="F611" i="2"/>
  <c r="E611" i="2"/>
  <c r="D611" i="2"/>
  <c r="C611" i="2"/>
  <c r="I610" i="2" a="1"/>
  <c r="I610" i="2" s="1"/>
  <c r="H610" i="2"/>
  <c r="G610" i="2"/>
  <c r="F610" i="2"/>
  <c r="E610" i="2"/>
  <c r="D610" i="2"/>
  <c r="C610" i="2"/>
  <c r="I609" i="2"/>
  <c r="I609" i="2" a="1"/>
  <c r="H609" i="2"/>
  <c r="G609" i="2"/>
  <c r="F609" i="2"/>
  <c r="E609" i="2"/>
  <c r="D609" i="2"/>
  <c r="C609" i="2"/>
  <c r="I608" i="2" a="1"/>
  <c r="I608" i="2" s="1"/>
  <c r="H608" i="2"/>
  <c r="G608" i="2"/>
  <c r="F608" i="2"/>
  <c r="E608" i="2"/>
  <c r="D608" i="2"/>
  <c r="C608" i="2"/>
  <c r="I607" i="2"/>
  <c r="I607" i="2" a="1"/>
  <c r="H607" i="2"/>
  <c r="G607" i="2"/>
  <c r="F607" i="2"/>
  <c r="E607" i="2"/>
  <c r="D607" i="2"/>
  <c r="C607" i="2"/>
  <c r="I606" i="2" a="1"/>
  <c r="I606" i="2" s="1"/>
  <c r="H606" i="2"/>
  <c r="G606" i="2"/>
  <c r="F606" i="2"/>
  <c r="E606" i="2"/>
  <c r="D606" i="2"/>
  <c r="C606" i="2"/>
  <c r="I605" i="2" a="1"/>
  <c r="I605" i="2" s="1"/>
  <c r="H605" i="2"/>
  <c r="G605" i="2"/>
  <c r="F605" i="2"/>
  <c r="E605" i="2"/>
  <c r="D605" i="2"/>
  <c r="C605" i="2"/>
  <c r="I604" i="2" a="1"/>
  <c r="I604" i="2" s="1"/>
  <c r="H604" i="2"/>
  <c r="G604" i="2"/>
  <c r="F604" i="2"/>
  <c r="E604" i="2"/>
  <c r="D604" i="2"/>
  <c r="C604" i="2"/>
  <c r="I603" i="2"/>
  <c r="I603" i="2" a="1"/>
  <c r="H603" i="2"/>
  <c r="G603" i="2"/>
  <c r="F603" i="2"/>
  <c r="E603" i="2"/>
  <c r="D603" i="2"/>
  <c r="C603" i="2"/>
  <c r="I602" i="2" a="1"/>
  <c r="I602" i="2" s="1"/>
  <c r="H602" i="2"/>
  <c r="G602" i="2"/>
  <c r="F602" i="2"/>
  <c r="E602" i="2"/>
  <c r="D602" i="2"/>
  <c r="C602" i="2"/>
  <c r="I601" i="2"/>
  <c r="I601" i="2" a="1"/>
  <c r="H601" i="2"/>
  <c r="G601" i="2"/>
  <c r="F601" i="2"/>
  <c r="E601" i="2"/>
  <c r="D601" i="2"/>
  <c r="C601" i="2"/>
  <c r="I600" i="2" a="1"/>
  <c r="I600" i="2" s="1"/>
  <c r="H600" i="2"/>
  <c r="G600" i="2"/>
  <c r="F600" i="2"/>
  <c r="E600" i="2"/>
  <c r="D600" i="2"/>
  <c r="C600" i="2"/>
  <c r="I599" i="2" a="1"/>
  <c r="I599" i="2" s="1"/>
  <c r="H599" i="2"/>
  <c r="G599" i="2"/>
  <c r="F599" i="2"/>
  <c r="E599" i="2"/>
  <c r="D599" i="2"/>
  <c r="C599" i="2"/>
  <c r="I598" i="2" a="1"/>
  <c r="I598" i="2" s="1"/>
  <c r="H598" i="2"/>
  <c r="G598" i="2"/>
  <c r="F598" i="2"/>
  <c r="E598" i="2"/>
  <c r="D598" i="2"/>
  <c r="C598" i="2"/>
  <c r="I597" i="2"/>
  <c r="I597" i="2" a="1"/>
  <c r="H597" i="2"/>
  <c r="G597" i="2"/>
  <c r="F597" i="2"/>
  <c r="E597" i="2"/>
  <c r="D597" i="2"/>
  <c r="C597" i="2"/>
  <c r="I596" i="2" a="1"/>
  <c r="I596" i="2" s="1"/>
  <c r="H596" i="2"/>
  <c r="G596" i="2"/>
  <c r="F596" i="2"/>
  <c r="E596" i="2"/>
  <c r="D596" i="2"/>
  <c r="C596" i="2"/>
  <c r="I595" i="2"/>
  <c r="I595" i="2" a="1"/>
  <c r="H595" i="2"/>
  <c r="G595" i="2"/>
  <c r="F595" i="2"/>
  <c r="E595" i="2"/>
  <c r="D595" i="2"/>
  <c r="C595" i="2"/>
  <c r="I594" i="2" a="1"/>
  <c r="I594" i="2" s="1"/>
  <c r="H594" i="2"/>
  <c r="G594" i="2"/>
  <c r="F594" i="2"/>
  <c r="E594" i="2"/>
  <c r="D594" i="2"/>
  <c r="C594" i="2"/>
  <c r="I593" i="2" a="1"/>
  <c r="I593" i="2" s="1"/>
  <c r="H593" i="2"/>
  <c r="G593" i="2"/>
  <c r="F593" i="2"/>
  <c r="E593" i="2"/>
  <c r="D593" i="2"/>
  <c r="C593" i="2"/>
  <c r="I592" i="2" a="1"/>
  <c r="I592" i="2" s="1"/>
  <c r="H592" i="2"/>
  <c r="G592" i="2"/>
  <c r="F592" i="2"/>
  <c r="E592" i="2"/>
  <c r="D592" i="2"/>
  <c r="C592" i="2"/>
  <c r="I591" i="2"/>
  <c r="I591" i="2" a="1"/>
  <c r="H591" i="2"/>
  <c r="G591" i="2"/>
  <c r="F591" i="2"/>
  <c r="E591" i="2"/>
  <c r="D591" i="2"/>
  <c r="C591" i="2"/>
  <c r="I590" i="2" a="1"/>
  <c r="I590" i="2" s="1"/>
  <c r="H590" i="2"/>
  <c r="G590" i="2"/>
  <c r="F590" i="2"/>
  <c r="E590" i="2"/>
  <c r="D590" i="2"/>
  <c r="C590" i="2"/>
  <c r="I589" i="2"/>
  <c r="I589" i="2" a="1"/>
  <c r="H589" i="2"/>
  <c r="G589" i="2"/>
  <c r="F589" i="2"/>
  <c r="E589" i="2"/>
  <c r="D589" i="2"/>
  <c r="C589" i="2"/>
  <c r="I588" i="2" a="1"/>
  <c r="I588" i="2" s="1"/>
  <c r="H588" i="2"/>
  <c r="G588" i="2"/>
  <c r="F588" i="2"/>
  <c r="E588" i="2"/>
  <c r="D588" i="2"/>
  <c r="C588" i="2"/>
  <c r="I587" i="2" a="1"/>
  <c r="I587" i="2" s="1"/>
  <c r="H587" i="2"/>
  <c r="G587" i="2"/>
  <c r="F587" i="2"/>
  <c r="E587" i="2"/>
  <c r="D587" i="2"/>
  <c r="C587" i="2"/>
  <c r="I586" i="2" a="1"/>
  <c r="I586" i="2" s="1"/>
  <c r="H586" i="2"/>
  <c r="G586" i="2"/>
  <c r="F586" i="2"/>
  <c r="E586" i="2"/>
  <c r="D586" i="2"/>
  <c r="C586" i="2"/>
  <c r="I585" i="2"/>
  <c r="I585" i="2" a="1"/>
  <c r="H585" i="2"/>
  <c r="G585" i="2"/>
  <c r="F585" i="2"/>
  <c r="E585" i="2"/>
  <c r="D585" i="2"/>
  <c r="C585" i="2"/>
  <c r="I584" i="2" a="1"/>
  <c r="I584" i="2" s="1"/>
  <c r="H584" i="2"/>
  <c r="G584" i="2"/>
  <c r="F584" i="2"/>
  <c r="E584" i="2"/>
  <c r="D584" i="2"/>
  <c r="C584" i="2"/>
  <c r="I583" i="2"/>
  <c r="I583" i="2" a="1"/>
  <c r="H583" i="2"/>
  <c r="G583" i="2"/>
  <c r="F583" i="2"/>
  <c r="E583" i="2"/>
  <c r="D583" i="2"/>
  <c r="C583" i="2"/>
  <c r="I582" i="2" a="1"/>
  <c r="I582" i="2" s="1"/>
  <c r="H582" i="2"/>
  <c r="G582" i="2"/>
  <c r="F582" i="2"/>
  <c r="E582" i="2"/>
  <c r="D582" i="2"/>
  <c r="C582" i="2"/>
  <c r="I581" i="2" a="1"/>
  <c r="I581" i="2" s="1"/>
  <c r="H581" i="2"/>
  <c r="G581" i="2"/>
  <c r="F581" i="2"/>
  <c r="E581" i="2"/>
  <c r="D581" i="2"/>
  <c r="C581" i="2"/>
  <c r="I580" i="2" a="1"/>
  <c r="I580" i="2" s="1"/>
  <c r="H580" i="2"/>
  <c r="G580" i="2"/>
  <c r="F580" i="2"/>
  <c r="E580" i="2"/>
  <c r="D580" i="2"/>
  <c r="C580" i="2"/>
  <c r="I579" i="2"/>
  <c r="I579" i="2" a="1"/>
  <c r="H579" i="2"/>
  <c r="G579" i="2"/>
  <c r="F579" i="2"/>
  <c r="E579" i="2"/>
  <c r="D579" i="2"/>
  <c r="C579" i="2"/>
  <c r="I578" i="2" a="1"/>
  <c r="I578" i="2" s="1"/>
  <c r="H578" i="2"/>
  <c r="G578" i="2"/>
  <c r="F578" i="2"/>
  <c r="E578" i="2"/>
  <c r="D578" i="2"/>
  <c r="C578" i="2"/>
  <c r="I577" i="2"/>
  <c r="I577" i="2" a="1"/>
  <c r="H577" i="2"/>
  <c r="G577" i="2"/>
  <c r="F577" i="2"/>
  <c r="E577" i="2"/>
  <c r="D577" i="2"/>
  <c r="C577" i="2"/>
  <c r="I576" i="2" a="1"/>
  <c r="I576" i="2" s="1"/>
  <c r="H576" i="2"/>
  <c r="G576" i="2"/>
  <c r="F576" i="2"/>
  <c r="E576" i="2"/>
  <c r="D576" i="2"/>
  <c r="C576" i="2"/>
  <c r="I575" i="2" a="1"/>
  <c r="I575" i="2" s="1"/>
  <c r="H575" i="2"/>
  <c r="G575" i="2"/>
  <c r="F575" i="2"/>
  <c r="E575" i="2"/>
  <c r="D575" i="2"/>
  <c r="C575" i="2"/>
  <c r="I574" i="2" a="1"/>
  <c r="I574" i="2" s="1"/>
  <c r="H574" i="2"/>
  <c r="G574" i="2"/>
  <c r="F574" i="2"/>
  <c r="E574" i="2"/>
  <c r="D574" i="2"/>
  <c r="C574" i="2"/>
  <c r="I573" i="2"/>
  <c r="I573" i="2" a="1"/>
  <c r="H573" i="2"/>
  <c r="G573" i="2"/>
  <c r="F573" i="2"/>
  <c r="E573" i="2"/>
  <c r="D573" i="2"/>
  <c r="C573" i="2"/>
  <c r="I572" i="2" a="1"/>
  <c r="I572" i="2" s="1"/>
  <c r="H572" i="2"/>
  <c r="G572" i="2"/>
  <c r="F572" i="2"/>
  <c r="E572" i="2"/>
  <c r="D572" i="2"/>
  <c r="C572" i="2"/>
  <c r="I571" i="2"/>
  <c r="I571" i="2" a="1"/>
  <c r="H571" i="2"/>
  <c r="G571" i="2"/>
  <c r="F571" i="2"/>
  <c r="E571" i="2"/>
  <c r="D571" i="2"/>
  <c r="C571" i="2"/>
  <c r="I570" i="2" a="1"/>
  <c r="I570" i="2" s="1"/>
  <c r="H570" i="2"/>
  <c r="G570" i="2"/>
  <c r="F570" i="2"/>
  <c r="E570" i="2"/>
  <c r="D570" i="2"/>
  <c r="C570" i="2"/>
  <c r="I569" i="2" a="1"/>
  <c r="I569" i="2" s="1"/>
  <c r="H569" i="2"/>
  <c r="G569" i="2"/>
  <c r="F569" i="2"/>
  <c r="E569" i="2"/>
  <c r="D569" i="2"/>
  <c r="C569" i="2"/>
  <c r="I568" i="2" a="1"/>
  <c r="I568" i="2" s="1"/>
  <c r="H568" i="2"/>
  <c r="G568" i="2"/>
  <c r="F568" i="2"/>
  <c r="E568" i="2"/>
  <c r="D568" i="2"/>
  <c r="C568" i="2"/>
  <c r="I567" i="2"/>
  <c r="I567" i="2" a="1"/>
  <c r="H567" i="2"/>
  <c r="G567" i="2"/>
  <c r="F567" i="2"/>
  <c r="E567" i="2"/>
  <c r="D567" i="2"/>
  <c r="C567" i="2"/>
  <c r="I566" i="2" a="1"/>
  <c r="I566" i="2" s="1"/>
  <c r="H566" i="2"/>
  <c r="G566" i="2"/>
  <c r="F566" i="2"/>
  <c r="E566" i="2"/>
  <c r="D566" i="2"/>
  <c r="C566" i="2"/>
  <c r="I565" i="2"/>
  <c r="I565" i="2" a="1"/>
  <c r="H565" i="2"/>
  <c r="G565" i="2"/>
  <c r="F565" i="2"/>
  <c r="E565" i="2"/>
  <c r="D565" i="2"/>
  <c r="C565" i="2"/>
  <c r="I564" i="2" a="1"/>
  <c r="I564" i="2" s="1"/>
  <c r="H564" i="2"/>
  <c r="G564" i="2"/>
  <c r="F564" i="2"/>
  <c r="E564" i="2"/>
  <c r="D564" i="2"/>
  <c r="C564" i="2"/>
  <c r="I563" i="2" a="1"/>
  <c r="I563" i="2" s="1"/>
  <c r="H563" i="2"/>
  <c r="G563" i="2"/>
  <c r="F563" i="2"/>
  <c r="E563" i="2"/>
  <c r="D563" i="2"/>
  <c r="C563" i="2"/>
  <c r="I562" i="2" a="1"/>
  <c r="I562" i="2" s="1"/>
  <c r="H562" i="2"/>
  <c r="G562" i="2"/>
  <c r="F562" i="2"/>
  <c r="E562" i="2"/>
  <c r="D562" i="2"/>
  <c r="C562" i="2"/>
  <c r="I561" i="2"/>
  <c r="I561" i="2" a="1"/>
  <c r="H561" i="2"/>
  <c r="G561" i="2"/>
  <c r="F561" i="2"/>
  <c r="E561" i="2"/>
  <c r="D561" i="2"/>
  <c r="C561" i="2"/>
  <c r="I560" i="2" a="1"/>
  <c r="I560" i="2" s="1"/>
  <c r="H560" i="2"/>
  <c r="G560" i="2"/>
  <c r="F560" i="2"/>
  <c r="E560" i="2"/>
  <c r="D560" i="2"/>
  <c r="C560" i="2"/>
  <c r="I559" i="2" a="1"/>
  <c r="I559" i="2" s="1"/>
  <c r="H559" i="2"/>
  <c r="G559" i="2"/>
  <c r="F559" i="2"/>
  <c r="E559" i="2"/>
  <c r="D559" i="2"/>
  <c r="C559" i="2"/>
  <c r="I558" i="2" a="1"/>
  <c r="I558" i="2" s="1"/>
  <c r="H558" i="2"/>
  <c r="G558" i="2"/>
  <c r="F558" i="2"/>
  <c r="E558" i="2"/>
  <c r="D558" i="2"/>
  <c r="C558" i="2"/>
  <c r="I557" i="2" a="1"/>
  <c r="I557" i="2" s="1"/>
  <c r="H557" i="2"/>
  <c r="G557" i="2"/>
  <c r="F557" i="2"/>
  <c r="E557" i="2"/>
  <c r="D557" i="2"/>
  <c r="C557" i="2"/>
  <c r="I556" i="2" a="1"/>
  <c r="I556" i="2" s="1"/>
  <c r="H556" i="2"/>
  <c r="G556" i="2"/>
  <c r="F556" i="2"/>
  <c r="E556" i="2"/>
  <c r="D556" i="2"/>
  <c r="C556" i="2"/>
  <c r="I555" i="2"/>
  <c r="I555" i="2" a="1"/>
  <c r="H555" i="2"/>
  <c r="G555" i="2"/>
  <c r="F555" i="2"/>
  <c r="E555" i="2"/>
  <c r="D555" i="2"/>
  <c r="C555" i="2"/>
  <c r="I554" i="2" a="1"/>
  <c r="I554" i="2" s="1"/>
  <c r="H554" i="2"/>
  <c r="G554" i="2"/>
  <c r="F554" i="2"/>
  <c r="E554" i="2"/>
  <c r="D554" i="2"/>
  <c r="C554" i="2"/>
  <c r="I553" i="2" a="1"/>
  <c r="I553" i="2" s="1"/>
  <c r="H553" i="2"/>
  <c r="G553" i="2"/>
  <c r="F553" i="2"/>
  <c r="E553" i="2"/>
  <c r="D553" i="2"/>
  <c r="C553" i="2"/>
  <c r="I552" i="2" a="1"/>
  <c r="I552" i="2" s="1"/>
  <c r="H552" i="2"/>
  <c r="G552" i="2"/>
  <c r="F552" i="2"/>
  <c r="E552" i="2"/>
  <c r="D552" i="2"/>
  <c r="C552" i="2"/>
  <c r="I551" i="2" a="1"/>
  <c r="I551" i="2" s="1"/>
  <c r="H551" i="2"/>
  <c r="G551" i="2"/>
  <c r="F551" i="2"/>
  <c r="E551" i="2"/>
  <c r="D551" i="2"/>
  <c r="C551" i="2"/>
  <c r="I550" i="2" a="1"/>
  <c r="I550" i="2" s="1"/>
  <c r="H550" i="2"/>
  <c r="G550" i="2"/>
  <c r="F550" i="2"/>
  <c r="E550" i="2"/>
  <c r="D550" i="2"/>
  <c r="C550" i="2"/>
  <c r="I549" i="2"/>
  <c r="I549" i="2" a="1"/>
  <c r="H549" i="2"/>
  <c r="G549" i="2"/>
  <c r="F549" i="2"/>
  <c r="E549" i="2"/>
  <c r="D549" i="2"/>
  <c r="C549" i="2"/>
  <c r="I548" i="2" a="1"/>
  <c r="I548" i="2" s="1"/>
  <c r="H548" i="2"/>
  <c r="G548" i="2"/>
  <c r="F548" i="2"/>
  <c r="E548" i="2"/>
  <c r="D548" i="2"/>
  <c r="C548" i="2"/>
  <c r="I547" i="2" a="1"/>
  <c r="I547" i="2" s="1"/>
  <c r="H547" i="2"/>
  <c r="G547" i="2"/>
  <c r="F547" i="2"/>
  <c r="E547" i="2"/>
  <c r="D547" i="2"/>
  <c r="C547" i="2"/>
  <c r="I546" i="2" a="1"/>
  <c r="I546" i="2" s="1"/>
  <c r="H546" i="2"/>
  <c r="G546" i="2"/>
  <c r="F546" i="2"/>
  <c r="E546" i="2"/>
  <c r="D546" i="2"/>
  <c r="C546" i="2"/>
  <c r="I545" i="2" a="1"/>
  <c r="I545" i="2" s="1"/>
  <c r="H545" i="2"/>
  <c r="G545" i="2"/>
  <c r="F545" i="2"/>
  <c r="E545" i="2"/>
  <c r="D545" i="2"/>
  <c r="C545" i="2"/>
  <c r="I544" i="2" a="1"/>
  <c r="I544" i="2" s="1"/>
  <c r="H544" i="2"/>
  <c r="G544" i="2"/>
  <c r="F544" i="2"/>
  <c r="E544" i="2"/>
  <c r="D544" i="2"/>
  <c r="C544" i="2"/>
  <c r="I543" i="2"/>
  <c r="I543" i="2" a="1"/>
  <c r="H543" i="2"/>
  <c r="G543" i="2"/>
  <c r="F543" i="2"/>
  <c r="E543" i="2"/>
  <c r="D543" i="2"/>
  <c r="C543" i="2"/>
  <c r="I542" i="2" a="1"/>
  <c r="I542" i="2" s="1"/>
  <c r="H542" i="2"/>
  <c r="G542" i="2"/>
  <c r="F542" i="2"/>
  <c r="E542" i="2"/>
  <c r="D542" i="2"/>
  <c r="C542" i="2"/>
  <c r="I541" i="2" a="1"/>
  <c r="I541" i="2" s="1"/>
  <c r="H541" i="2"/>
  <c r="G541" i="2"/>
  <c r="F541" i="2"/>
  <c r="E541" i="2"/>
  <c r="D541" i="2"/>
  <c r="C541" i="2"/>
  <c r="I540" i="2" a="1"/>
  <c r="I540" i="2" s="1"/>
  <c r="H540" i="2"/>
  <c r="G540" i="2"/>
  <c r="F540" i="2"/>
  <c r="E540" i="2"/>
  <c r="D540" i="2"/>
  <c r="C540" i="2"/>
  <c r="I539" i="2" a="1"/>
  <c r="I539" i="2" s="1"/>
  <c r="H539" i="2"/>
  <c r="G539" i="2"/>
  <c r="F539" i="2"/>
  <c r="E539" i="2"/>
  <c r="D539" i="2"/>
  <c r="C539" i="2"/>
  <c r="I538" i="2" a="1"/>
  <c r="I538" i="2" s="1"/>
  <c r="H538" i="2"/>
  <c r="G538" i="2"/>
  <c r="F538" i="2"/>
  <c r="E538" i="2"/>
  <c r="D538" i="2"/>
  <c r="C538" i="2"/>
  <c r="I537" i="2"/>
  <c r="I537" i="2" a="1"/>
  <c r="H537" i="2"/>
  <c r="G537" i="2"/>
  <c r="F537" i="2"/>
  <c r="E537" i="2"/>
  <c r="D537" i="2"/>
  <c r="C537" i="2"/>
  <c r="I536" i="2" a="1"/>
  <c r="I536" i="2" s="1"/>
  <c r="H536" i="2"/>
  <c r="G536" i="2"/>
  <c r="F536" i="2"/>
  <c r="E536" i="2"/>
  <c r="D536" i="2"/>
  <c r="C536" i="2"/>
  <c r="I535" i="2"/>
  <c r="I535" i="2" a="1"/>
  <c r="H535" i="2"/>
  <c r="G535" i="2"/>
  <c r="F535" i="2"/>
  <c r="E535" i="2"/>
  <c r="D535" i="2"/>
  <c r="C535" i="2"/>
  <c r="I534" i="2" a="1"/>
  <c r="I534" i="2" s="1"/>
  <c r="H534" i="2"/>
  <c r="G534" i="2"/>
  <c r="F534" i="2"/>
  <c r="E534" i="2"/>
  <c r="D534" i="2"/>
  <c r="C534" i="2"/>
  <c r="I533" i="2" a="1"/>
  <c r="I533" i="2" s="1"/>
  <c r="H533" i="2"/>
  <c r="G533" i="2"/>
  <c r="F533" i="2"/>
  <c r="E533" i="2"/>
  <c r="D533" i="2"/>
  <c r="C533" i="2"/>
  <c r="I532" i="2" a="1"/>
  <c r="I532" i="2" s="1"/>
  <c r="H532" i="2"/>
  <c r="G532" i="2"/>
  <c r="F532" i="2"/>
  <c r="E532" i="2"/>
  <c r="D532" i="2"/>
  <c r="C532" i="2"/>
  <c r="I531" i="2"/>
  <c r="I531" i="2" a="1"/>
  <c r="H531" i="2"/>
  <c r="G531" i="2"/>
  <c r="F531" i="2"/>
  <c r="E531" i="2"/>
  <c r="D531" i="2"/>
  <c r="C531" i="2"/>
  <c r="I530" i="2" a="1"/>
  <c r="I530" i="2" s="1"/>
  <c r="H530" i="2"/>
  <c r="G530" i="2"/>
  <c r="F530" i="2"/>
  <c r="E530" i="2"/>
  <c r="D530" i="2"/>
  <c r="C530" i="2"/>
  <c r="I529" i="2" a="1"/>
  <c r="I529" i="2" s="1"/>
  <c r="H529" i="2"/>
  <c r="G529" i="2"/>
  <c r="F529" i="2"/>
  <c r="E529" i="2"/>
  <c r="D529" i="2"/>
  <c r="C529" i="2"/>
  <c r="I528" i="2" a="1"/>
  <c r="I528" i="2" s="1"/>
  <c r="H528" i="2"/>
  <c r="G528" i="2"/>
  <c r="F528" i="2"/>
  <c r="E528" i="2"/>
  <c r="D528" i="2"/>
  <c r="C528" i="2"/>
  <c r="I527" i="2" a="1"/>
  <c r="I527" i="2" s="1"/>
  <c r="H527" i="2"/>
  <c r="G527" i="2"/>
  <c r="F527" i="2"/>
  <c r="E527" i="2"/>
  <c r="D527" i="2"/>
  <c r="C527" i="2"/>
  <c r="I526" i="2" a="1"/>
  <c r="I526" i="2" s="1"/>
  <c r="H526" i="2"/>
  <c r="G526" i="2"/>
  <c r="F526" i="2"/>
  <c r="E526" i="2"/>
  <c r="D526" i="2"/>
  <c r="C526" i="2"/>
  <c r="I525" i="2" a="1"/>
  <c r="I525" i="2" s="1"/>
  <c r="H525" i="2"/>
  <c r="G525" i="2"/>
  <c r="F525" i="2"/>
  <c r="E525" i="2"/>
  <c r="D525" i="2"/>
  <c r="C525" i="2"/>
  <c r="I524" i="2" a="1"/>
  <c r="I524" i="2" s="1"/>
  <c r="H524" i="2"/>
  <c r="G524" i="2"/>
  <c r="F524" i="2"/>
  <c r="E524" i="2"/>
  <c r="D524" i="2"/>
  <c r="C524" i="2"/>
  <c r="I523" i="2" a="1"/>
  <c r="I523" i="2" s="1"/>
  <c r="H523" i="2"/>
  <c r="G523" i="2"/>
  <c r="F523" i="2"/>
  <c r="E523" i="2"/>
  <c r="D523" i="2"/>
  <c r="C523" i="2"/>
  <c r="I522" i="2" a="1"/>
  <c r="I522" i="2" s="1"/>
  <c r="H522" i="2"/>
  <c r="G522" i="2"/>
  <c r="F522" i="2"/>
  <c r="E522" i="2"/>
  <c r="D522" i="2"/>
  <c r="C522" i="2"/>
  <c r="I521" i="2" a="1"/>
  <c r="I521" i="2" s="1"/>
  <c r="H521" i="2"/>
  <c r="G521" i="2"/>
  <c r="F521" i="2"/>
  <c r="E521" i="2"/>
  <c r="D521" i="2"/>
  <c r="C521" i="2"/>
  <c r="I520" i="2" a="1"/>
  <c r="I520" i="2" s="1"/>
  <c r="H520" i="2"/>
  <c r="G520" i="2"/>
  <c r="F520" i="2"/>
  <c r="E520" i="2"/>
  <c r="D520" i="2"/>
  <c r="C520" i="2"/>
  <c r="I519" i="2"/>
  <c r="I519" i="2" a="1"/>
  <c r="H519" i="2"/>
  <c r="G519" i="2"/>
  <c r="F519" i="2"/>
  <c r="E519" i="2"/>
  <c r="D519" i="2"/>
  <c r="C519" i="2"/>
  <c r="I518" i="2" a="1"/>
  <c r="I518" i="2" s="1"/>
  <c r="H518" i="2"/>
  <c r="G518" i="2"/>
  <c r="F518" i="2"/>
  <c r="E518" i="2"/>
  <c r="D518" i="2"/>
  <c r="C518" i="2"/>
  <c r="I517" i="2"/>
  <c r="I517" i="2" a="1"/>
  <c r="H517" i="2"/>
  <c r="G517" i="2"/>
  <c r="F517" i="2"/>
  <c r="E517" i="2"/>
  <c r="D517" i="2"/>
  <c r="C517" i="2"/>
  <c r="I516" i="2" a="1"/>
  <c r="I516" i="2" s="1"/>
  <c r="H516" i="2"/>
  <c r="G516" i="2"/>
  <c r="F516" i="2"/>
  <c r="E516" i="2"/>
  <c r="D516" i="2"/>
  <c r="C516" i="2"/>
  <c r="I515" i="2" a="1"/>
  <c r="I515" i="2" s="1"/>
  <c r="H515" i="2"/>
  <c r="G515" i="2"/>
  <c r="F515" i="2"/>
  <c r="E515" i="2"/>
  <c r="D515" i="2"/>
  <c r="C515" i="2"/>
  <c r="I514" i="2" a="1"/>
  <c r="I514" i="2" s="1"/>
  <c r="H514" i="2"/>
  <c r="G514" i="2"/>
  <c r="F514" i="2"/>
  <c r="E514" i="2"/>
  <c r="D514" i="2"/>
  <c r="C514" i="2"/>
  <c r="I513" i="2" a="1"/>
  <c r="I513" i="2" s="1"/>
  <c r="H513" i="2"/>
  <c r="G513" i="2"/>
  <c r="F513" i="2"/>
  <c r="E513" i="2"/>
  <c r="D513" i="2"/>
  <c r="C513" i="2"/>
  <c r="I512" i="2" a="1"/>
  <c r="I512" i="2" s="1"/>
  <c r="H512" i="2"/>
  <c r="G512" i="2"/>
  <c r="F512" i="2"/>
  <c r="E512" i="2"/>
  <c r="D512" i="2"/>
  <c r="C512" i="2"/>
  <c r="I511" i="2"/>
  <c r="I511" i="2" a="1"/>
  <c r="H511" i="2"/>
  <c r="G511" i="2"/>
  <c r="F511" i="2"/>
  <c r="E511" i="2"/>
  <c r="D511" i="2"/>
  <c r="C511" i="2"/>
  <c r="I510" i="2" a="1"/>
  <c r="I510" i="2" s="1"/>
  <c r="H510" i="2"/>
  <c r="G510" i="2"/>
  <c r="F510" i="2"/>
  <c r="E510" i="2"/>
  <c r="D510" i="2"/>
  <c r="C510" i="2"/>
  <c r="I509" i="2" a="1"/>
  <c r="I509" i="2" s="1"/>
  <c r="H509" i="2"/>
  <c r="G509" i="2"/>
  <c r="F509" i="2"/>
  <c r="E509" i="2"/>
  <c r="D509" i="2"/>
  <c r="C509" i="2"/>
  <c r="I508" i="2" a="1"/>
  <c r="I508" i="2" s="1"/>
  <c r="H508" i="2"/>
  <c r="G508" i="2"/>
  <c r="F508" i="2"/>
  <c r="E508" i="2"/>
  <c r="D508" i="2"/>
  <c r="C508" i="2"/>
  <c r="I507" i="2" a="1"/>
  <c r="I507" i="2" s="1"/>
  <c r="H507" i="2"/>
  <c r="G507" i="2"/>
  <c r="F507" i="2"/>
  <c r="E507" i="2"/>
  <c r="D507" i="2"/>
  <c r="C507" i="2"/>
  <c r="I506" i="2" a="1"/>
  <c r="I506" i="2" s="1"/>
  <c r="H506" i="2"/>
  <c r="G506" i="2"/>
  <c r="F506" i="2"/>
  <c r="E506" i="2"/>
  <c r="D506" i="2"/>
  <c r="C506" i="2"/>
  <c r="I505" i="2" a="1"/>
  <c r="I505" i="2" s="1"/>
  <c r="H505" i="2"/>
  <c r="G505" i="2"/>
  <c r="F505" i="2"/>
  <c r="E505" i="2"/>
  <c r="D505" i="2"/>
  <c r="C505" i="2"/>
  <c r="I504" i="2" a="1"/>
  <c r="I504" i="2" s="1"/>
  <c r="H504" i="2"/>
  <c r="G504" i="2"/>
  <c r="F504" i="2"/>
  <c r="E504" i="2"/>
  <c r="D504" i="2"/>
  <c r="C504" i="2"/>
  <c r="I503" i="2" a="1"/>
  <c r="I503" i="2" s="1"/>
  <c r="H503" i="2"/>
  <c r="G503" i="2"/>
  <c r="F503" i="2"/>
  <c r="E503" i="2"/>
  <c r="D503" i="2"/>
  <c r="C503" i="2"/>
  <c r="I502" i="2" a="1"/>
  <c r="I502" i="2" s="1"/>
  <c r="H502" i="2"/>
  <c r="G502" i="2"/>
  <c r="F502" i="2"/>
  <c r="E502" i="2"/>
  <c r="D502" i="2"/>
  <c r="C502" i="2"/>
  <c r="I501" i="2"/>
  <c r="I501" i="2" a="1"/>
  <c r="H501" i="2"/>
  <c r="G501" i="2"/>
  <c r="F501" i="2"/>
  <c r="E501" i="2"/>
  <c r="D501" i="2"/>
  <c r="C501" i="2"/>
  <c r="I500" i="2" a="1"/>
  <c r="I500" i="2" s="1"/>
  <c r="H500" i="2"/>
  <c r="G500" i="2"/>
  <c r="F500" i="2"/>
  <c r="E500" i="2"/>
  <c r="D500" i="2"/>
  <c r="C500" i="2"/>
  <c r="I499" i="2" a="1"/>
  <c r="I499" i="2" s="1"/>
  <c r="H499" i="2"/>
  <c r="G499" i="2"/>
  <c r="F499" i="2"/>
  <c r="E499" i="2"/>
  <c r="D499" i="2"/>
  <c r="C499" i="2"/>
  <c r="I498" i="2" a="1"/>
  <c r="I498" i="2" s="1"/>
  <c r="H498" i="2"/>
  <c r="G498" i="2"/>
  <c r="F498" i="2"/>
  <c r="E498" i="2"/>
  <c r="D498" i="2"/>
  <c r="C498" i="2"/>
  <c r="I497" i="2" a="1"/>
  <c r="I497" i="2" s="1"/>
  <c r="H497" i="2"/>
  <c r="G497" i="2"/>
  <c r="F497" i="2"/>
  <c r="E497" i="2"/>
  <c r="D497" i="2"/>
  <c r="C497" i="2"/>
  <c r="I496" i="2" a="1"/>
  <c r="I496" i="2" s="1"/>
  <c r="H496" i="2"/>
  <c r="G496" i="2"/>
  <c r="F496" i="2"/>
  <c r="E496" i="2"/>
  <c r="D496" i="2"/>
  <c r="C496" i="2"/>
  <c r="I495" i="2"/>
  <c r="I495" i="2" a="1"/>
  <c r="H495" i="2"/>
  <c r="G495" i="2"/>
  <c r="F495" i="2"/>
  <c r="E495" i="2"/>
  <c r="D495" i="2"/>
  <c r="C495" i="2"/>
  <c r="I494" i="2"/>
  <c r="I494" i="2" a="1"/>
  <c r="H494" i="2"/>
  <c r="G494" i="2"/>
  <c r="F494" i="2"/>
  <c r="E494" i="2"/>
  <c r="D494" i="2"/>
  <c r="C494" i="2"/>
  <c r="I493" i="2" a="1"/>
  <c r="I493" i="2" s="1"/>
  <c r="H493" i="2"/>
  <c r="G493" i="2"/>
  <c r="F493" i="2"/>
  <c r="E493" i="2"/>
  <c r="D493" i="2"/>
  <c r="C493" i="2"/>
  <c r="I492" i="2" a="1"/>
  <c r="I492" i="2" s="1"/>
  <c r="H492" i="2"/>
  <c r="G492" i="2"/>
  <c r="F492" i="2"/>
  <c r="E492" i="2"/>
  <c r="D492" i="2"/>
  <c r="C492" i="2"/>
  <c r="I491" i="2" a="1"/>
  <c r="I491" i="2" s="1"/>
  <c r="H491" i="2"/>
  <c r="G491" i="2"/>
  <c r="F491" i="2"/>
  <c r="E491" i="2"/>
  <c r="D491" i="2"/>
  <c r="C491" i="2"/>
  <c r="I490" i="2" a="1"/>
  <c r="I490" i="2" s="1"/>
  <c r="H490" i="2"/>
  <c r="G490" i="2"/>
  <c r="F490" i="2"/>
  <c r="E490" i="2"/>
  <c r="D490" i="2"/>
  <c r="C490" i="2"/>
  <c r="I489" i="2"/>
  <c r="I489" i="2" a="1"/>
  <c r="H489" i="2"/>
  <c r="G489" i="2"/>
  <c r="F489" i="2"/>
  <c r="E489" i="2"/>
  <c r="D489" i="2"/>
  <c r="C489" i="2"/>
  <c r="I488" i="2" a="1"/>
  <c r="I488" i="2" s="1"/>
  <c r="H488" i="2"/>
  <c r="G488" i="2"/>
  <c r="F488" i="2"/>
  <c r="E488" i="2"/>
  <c r="D488" i="2"/>
  <c r="C488" i="2"/>
  <c r="I487" i="2" a="1"/>
  <c r="I487" i="2" s="1"/>
  <c r="H487" i="2"/>
  <c r="G487" i="2"/>
  <c r="F487" i="2"/>
  <c r="E487" i="2"/>
  <c r="D487" i="2"/>
  <c r="C487" i="2"/>
  <c r="I486" i="2" a="1"/>
  <c r="I486" i="2" s="1"/>
  <c r="H486" i="2"/>
  <c r="G486" i="2"/>
  <c r="F486" i="2"/>
  <c r="E486" i="2"/>
  <c r="D486" i="2"/>
  <c r="C486" i="2"/>
  <c r="I485" i="2" a="1"/>
  <c r="I485" i="2" s="1"/>
  <c r="H485" i="2"/>
  <c r="G485" i="2"/>
  <c r="F485" i="2"/>
  <c r="E485" i="2"/>
  <c r="D485" i="2"/>
  <c r="C485" i="2"/>
  <c r="I484" i="2" a="1"/>
  <c r="I484" i="2" s="1"/>
  <c r="H484" i="2"/>
  <c r="G484" i="2"/>
  <c r="F484" i="2"/>
  <c r="E484" i="2"/>
  <c r="D484" i="2"/>
  <c r="C484" i="2"/>
  <c r="I483" i="2"/>
  <c r="I483" i="2" a="1"/>
  <c r="H483" i="2"/>
  <c r="G483" i="2"/>
  <c r="F483" i="2"/>
  <c r="E483" i="2"/>
  <c r="D483" i="2"/>
  <c r="C483" i="2"/>
  <c r="I482" i="2"/>
  <c r="I482" i="2" a="1"/>
  <c r="H482" i="2"/>
  <c r="G482" i="2"/>
  <c r="F482" i="2"/>
  <c r="E482" i="2"/>
  <c r="D482" i="2"/>
  <c r="C482" i="2"/>
  <c r="I481" i="2" a="1"/>
  <c r="I481" i="2" s="1"/>
  <c r="H481" i="2"/>
  <c r="G481" i="2"/>
  <c r="F481" i="2"/>
  <c r="E481" i="2"/>
  <c r="D481" i="2"/>
  <c r="C481" i="2"/>
  <c r="I480" i="2" a="1"/>
  <c r="I480" i="2" s="1"/>
  <c r="H480" i="2"/>
  <c r="G480" i="2"/>
  <c r="F480" i="2"/>
  <c r="E480" i="2"/>
  <c r="D480" i="2"/>
  <c r="C480" i="2"/>
  <c r="I479" i="2" a="1"/>
  <c r="I479" i="2" s="1"/>
  <c r="H479" i="2"/>
  <c r="G479" i="2"/>
  <c r="F479" i="2"/>
  <c r="E479" i="2"/>
  <c r="D479" i="2"/>
  <c r="C479" i="2"/>
  <c r="I478" i="2" a="1"/>
  <c r="I478" i="2" s="1"/>
  <c r="H478" i="2"/>
  <c r="G478" i="2"/>
  <c r="F478" i="2"/>
  <c r="E478" i="2"/>
  <c r="D478" i="2"/>
  <c r="C478" i="2"/>
  <c r="I477" i="2"/>
  <c r="I477" i="2" a="1"/>
  <c r="H477" i="2"/>
  <c r="G477" i="2"/>
  <c r="F477" i="2"/>
  <c r="E477" i="2"/>
  <c r="D477" i="2"/>
  <c r="C477" i="2"/>
  <c r="I476" i="2" a="1"/>
  <c r="I476" i="2" s="1"/>
  <c r="H476" i="2"/>
  <c r="G476" i="2"/>
  <c r="F476" i="2"/>
  <c r="E476" i="2"/>
  <c r="D476" i="2"/>
  <c r="C476" i="2"/>
  <c r="I475" i="2" a="1"/>
  <c r="I475" i="2" s="1"/>
  <c r="H475" i="2"/>
  <c r="G475" i="2"/>
  <c r="F475" i="2"/>
  <c r="E475" i="2"/>
  <c r="D475" i="2"/>
  <c r="C475" i="2"/>
  <c r="I474" i="2" a="1"/>
  <c r="I474" i="2" s="1"/>
  <c r="H474" i="2"/>
  <c r="G474" i="2"/>
  <c r="F474" i="2"/>
  <c r="E474" i="2"/>
  <c r="D474" i="2"/>
  <c r="C474" i="2"/>
  <c r="I473" i="2" a="1"/>
  <c r="I473" i="2" s="1"/>
  <c r="H473" i="2"/>
  <c r="G473" i="2"/>
  <c r="F473" i="2"/>
  <c r="E473" i="2"/>
  <c r="D473" i="2"/>
  <c r="C473" i="2"/>
  <c r="I472" i="2" a="1"/>
  <c r="I472" i="2" s="1"/>
  <c r="H472" i="2"/>
  <c r="G472" i="2"/>
  <c r="F472" i="2"/>
  <c r="E472" i="2"/>
  <c r="D472" i="2"/>
  <c r="C472" i="2"/>
  <c r="I471" i="2"/>
  <c r="I471" i="2" a="1"/>
  <c r="H471" i="2"/>
  <c r="G471" i="2"/>
  <c r="F471" i="2"/>
  <c r="E471" i="2"/>
  <c r="D471" i="2"/>
  <c r="C471" i="2"/>
  <c r="I470" i="2"/>
  <c r="I470" i="2" a="1"/>
  <c r="H470" i="2"/>
  <c r="G470" i="2"/>
  <c r="F470" i="2"/>
  <c r="E470" i="2"/>
  <c r="D470" i="2"/>
  <c r="C470" i="2"/>
  <c r="I469" i="2" a="1"/>
  <c r="I469" i="2" s="1"/>
  <c r="H469" i="2"/>
  <c r="G469" i="2"/>
  <c r="F469" i="2"/>
  <c r="E469" i="2"/>
  <c r="D469" i="2"/>
  <c r="C469" i="2"/>
  <c r="I468" i="2" a="1"/>
  <c r="I468" i="2" s="1"/>
  <c r="H468" i="2"/>
  <c r="G468" i="2"/>
  <c r="F468" i="2"/>
  <c r="E468" i="2"/>
  <c r="D468" i="2"/>
  <c r="C468" i="2"/>
  <c r="I467" i="2" a="1"/>
  <c r="I467" i="2" s="1"/>
  <c r="H467" i="2"/>
  <c r="G467" i="2"/>
  <c r="F467" i="2"/>
  <c r="E467" i="2"/>
  <c r="D467" i="2"/>
  <c r="C467" i="2"/>
  <c r="I466" i="2" a="1"/>
  <c r="I466" i="2" s="1"/>
  <c r="H466" i="2"/>
  <c r="G466" i="2"/>
  <c r="F466" i="2"/>
  <c r="E466" i="2"/>
  <c r="D466" i="2"/>
  <c r="C466" i="2"/>
  <c r="I465" i="2"/>
  <c r="I465" i="2" a="1"/>
  <c r="H465" i="2"/>
  <c r="G465" i="2"/>
  <c r="F465" i="2"/>
  <c r="E465" i="2"/>
  <c r="D465" i="2"/>
  <c r="C465" i="2"/>
  <c r="I464" i="2" a="1"/>
  <c r="I464" i="2" s="1"/>
  <c r="H464" i="2"/>
  <c r="G464" i="2"/>
  <c r="F464" i="2"/>
  <c r="E464" i="2"/>
  <c r="D464" i="2"/>
  <c r="C464" i="2"/>
  <c r="I463" i="2" a="1"/>
  <c r="I463" i="2" s="1"/>
  <c r="H463" i="2"/>
  <c r="G463" i="2"/>
  <c r="F463" i="2"/>
  <c r="E463" i="2"/>
  <c r="D463" i="2"/>
  <c r="C463" i="2"/>
  <c r="I462" i="2" a="1"/>
  <c r="I462" i="2" s="1"/>
  <c r="H462" i="2"/>
  <c r="G462" i="2"/>
  <c r="F462" i="2"/>
  <c r="E462" i="2"/>
  <c r="D462" i="2"/>
  <c r="C462" i="2"/>
  <c r="I461" i="2" a="1"/>
  <c r="I461" i="2" s="1"/>
  <c r="H461" i="2"/>
  <c r="G461" i="2"/>
  <c r="F461" i="2"/>
  <c r="E461" i="2"/>
  <c r="D461" i="2"/>
  <c r="C461" i="2"/>
  <c r="I460" i="2" a="1"/>
  <c r="I460" i="2" s="1"/>
  <c r="H460" i="2"/>
  <c r="G460" i="2"/>
  <c r="F460" i="2"/>
  <c r="E460" i="2"/>
  <c r="D460" i="2"/>
  <c r="C460" i="2"/>
  <c r="I459" i="2"/>
  <c r="I459" i="2" a="1"/>
  <c r="H459" i="2"/>
  <c r="G459" i="2"/>
  <c r="F459" i="2"/>
  <c r="E459" i="2"/>
  <c r="D459" i="2"/>
  <c r="C459" i="2"/>
  <c r="I458" i="2"/>
  <c r="I458" i="2" a="1"/>
  <c r="H458" i="2"/>
  <c r="G458" i="2"/>
  <c r="F458" i="2"/>
  <c r="E458" i="2"/>
  <c r="D458" i="2"/>
  <c r="C458" i="2"/>
  <c r="I457" i="2" a="1"/>
  <c r="I457" i="2" s="1"/>
  <c r="H457" i="2"/>
  <c r="G457" i="2"/>
  <c r="F457" i="2"/>
  <c r="E457" i="2"/>
  <c r="D457" i="2"/>
  <c r="C457" i="2"/>
  <c r="I456" i="2" a="1"/>
  <c r="I456" i="2" s="1"/>
  <c r="H456" i="2"/>
  <c r="G456" i="2"/>
  <c r="F456" i="2"/>
  <c r="E456" i="2"/>
  <c r="D456" i="2"/>
  <c r="C456" i="2"/>
  <c r="I455" i="2" a="1"/>
  <c r="I455" i="2" s="1"/>
  <c r="H455" i="2"/>
  <c r="G455" i="2"/>
  <c r="F455" i="2"/>
  <c r="E455" i="2"/>
  <c r="D455" i="2"/>
  <c r="C455" i="2"/>
  <c r="I454" i="2" a="1"/>
  <c r="I454" i="2" s="1"/>
  <c r="H454" i="2"/>
  <c r="G454" i="2"/>
  <c r="F454" i="2"/>
  <c r="E454" i="2"/>
  <c r="D454" i="2"/>
  <c r="C454" i="2"/>
  <c r="I453" i="2"/>
  <c r="I453" i="2" a="1"/>
  <c r="H453" i="2"/>
  <c r="G453" i="2"/>
  <c r="F453" i="2"/>
  <c r="E453" i="2"/>
  <c r="D453" i="2"/>
  <c r="C453" i="2"/>
  <c r="I452" i="2" a="1"/>
  <c r="I452" i="2" s="1"/>
  <c r="H452" i="2"/>
  <c r="G452" i="2"/>
  <c r="F452" i="2"/>
  <c r="E452" i="2"/>
  <c r="D452" i="2"/>
  <c r="C452" i="2"/>
  <c r="I451" i="2" a="1"/>
  <c r="I451" i="2" s="1"/>
  <c r="H451" i="2"/>
  <c r="G451" i="2"/>
  <c r="F451" i="2"/>
  <c r="E451" i="2"/>
  <c r="D451" i="2"/>
  <c r="C451" i="2"/>
  <c r="I450" i="2" a="1"/>
  <c r="I450" i="2" s="1"/>
  <c r="H450" i="2"/>
  <c r="G450" i="2"/>
  <c r="F450" i="2"/>
  <c r="E450" i="2"/>
  <c r="D450" i="2"/>
  <c r="C450" i="2"/>
  <c r="I449" i="2" a="1"/>
  <c r="I449" i="2" s="1"/>
  <c r="H449" i="2"/>
  <c r="G449" i="2"/>
  <c r="F449" i="2"/>
  <c r="E449" i="2"/>
  <c r="D449" i="2"/>
  <c r="C449" i="2"/>
  <c r="I448" i="2" a="1"/>
  <c r="I448" i="2" s="1"/>
  <c r="H448" i="2"/>
  <c r="G448" i="2"/>
  <c r="F448" i="2"/>
  <c r="E448" i="2"/>
  <c r="D448" i="2"/>
  <c r="C448" i="2"/>
  <c r="I447" i="2"/>
  <c r="I447" i="2" a="1"/>
  <c r="H447" i="2"/>
  <c r="G447" i="2"/>
  <c r="F447" i="2"/>
  <c r="E447" i="2"/>
  <c r="D447" i="2"/>
  <c r="C447" i="2"/>
  <c r="I446" i="2"/>
  <c r="I446" i="2" a="1"/>
  <c r="H446" i="2"/>
  <c r="G446" i="2"/>
  <c r="F446" i="2"/>
  <c r="E446" i="2"/>
  <c r="D446" i="2"/>
  <c r="C446" i="2"/>
  <c r="I445" i="2" a="1"/>
  <c r="I445" i="2" s="1"/>
  <c r="H445" i="2"/>
  <c r="G445" i="2"/>
  <c r="F445" i="2"/>
  <c r="E445" i="2"/>
  <c r="D445" i="2"/>
  <c r="C445" i="2"/>
  <c r="I444" i="2" a="1"/>
  <c r="I444" i="2" s="1"/>
  <c r="H444" i="2"/>
  <c r="G444" i="2"/>
  <c r="F444" i="2"/>
  <c r="E444" i="2"/>
  <c r="D444" i="2"/>
  <c r="C444" i="2"/>
  <c r="I443" i="2" a="1"/>
  <c r="I443" i="2" s="1"/>
  <c r="H443" i="2"/>
  <c r="G443" i="2"/>
  <c r="F443" i="2"/>
  <c r="E443" i="2"/>
  <c r="D443" i="2"/>
  <c r="C443" i="2"/>
  <c r="I442" i="2" a="1"/>
  <c r="I442" i="2" s="1"/>
  <c r="H442" i="2"/>
  <c r="G442" i="2"/>
  <c r="F442" i="2"/>
  <c r="E442" i="2"/>
  <c r="D442" i="2"/>
  <c r="C442" i="2"/>
  <c r="I441" i="2"/>
  <c r="I441" i="2" a="1"/>
  <c r="H441" i="2"/>
  <c r="G441" i="2"/>
  <c r="F441" i="2"/>
  <c r="E441" i="2"/>
  <c r="D441" i="2"/>
  <c r="C441" i="2"/>
  <c r="I440" i="2" a="1"/>
  <c r="I440" i="2" s="1"/>
  <c r="H440" i="2"/>
  <c r="G440" i="2"/>
  <c r="F440" i="2"/>
  <c r="E440" i="2"/>
  <c r="D440" i="2"/>
  <c r="C440" i="2"/>
  <c r="I439" i="2" a="1"/>
  <c r="I439" i="2" s="1"/>
  <c r="H439" i="2"/>
  <c r="G439" i="2"/>
  <c r="F439" i="2"/>
  <c r="E439" i="2"/>
  <c r="D439" i="2"/>
  <c r="C439" i="2"/>
  <c r="I438" i="2" a="1"/>
  <c r="I438" i="2" s="1"/>
  <c r="H438" i="2"/>
  <c r="G438" i="2"/>
  <c r="F438" i="2"/>
  <c r="E438" i="2"/>
  <c r="D438" i="2"/>
  <c r="C438" i="2"/>
  <c r="I437" i="2" a="1"/>
  <c r="I437" i="2" s="1"/>
  <c r="H437" i="2"/>
  <c r="G437" i="2"/>
  <c r="F437" i="2"/>
  <c r="E437" i="2"/>
  <c r="D437" i="2"/>
  <c r="C437" i="2"/>
  <c r="I436" i="2" a="1"/>
  <c r="I436" i="2" s="1"/>
  <c r="H436" i="2"/>
  <c r="G436" i="2"/>
  <c r="F436" i="2"/>
  <c r="E436" i="2"/>
  <c r="D436" i="2"/>
  <c r="C436" i="2"/>
  <c r="I435" i="2"/>
  <c r="I435" i="2" a="1"/>
  <c r="H435" i="2"/>
  <c r="G435" i="2"/>
  <c r="F435" i="2"/>
  <c r="E435" i="2"/>
  <c r="D435" i="2"/>
  <c r="C435" i="2"/>
  <c r="I434" i="2"/>
  <c r="I434" i="2" a="1"/>
  <c r="H434" i="2"/>
  <c r="G434" i="2"/>
  <c r="F434" i="2"/>
  <c r="E434" i="2"/>
  <c r="D434" i="2"/>
  <c r="C434" i="2"/>
  <c r="I433" i="2" a="1"/>
  <c r="I433" i="2" s="1"/>
  <c r="H433" i="2"/>
  <c r="G433" i="2"/>
  <c r="F433" i="2"/>
  <c r="E433" i="2"/>
  <c r="D433" i="2"/>
  <c r="C433" i="2"/>
  <c r="I432" i="2" a="1"/>
  <c r="I432" i="2" s="1"/>
  <c r="H432" i="2"/>
  <c r="G432" i="2"/>
  <c r="F432" i="2"/>
  <c r="E432" i="2"/>
  <c r="D432" i="2"/>
  <c r="C432" i="2"/>
  <c r="I431" i="2" a="1"/>
  <c r="I431" i="2" s="1"/>
  <c r="H431" i="2"/>
  <c r="G431" i="2"/>
  <c r="F431" i="2"/>
  <c r="E431" i="2"/>
  <c r="D431" i="2"/>
  <c r="C431" i="2"/>
  <c r="I430" i="2" a="1"/>
  <c r="I430" i="2" s="1"/>
  <c r="H430" i="2"/>
  <c r="G430" i="2"/>
  <c r="F430" i="2"/>
  <c r="E430" i="2"/>
  <c r="D430" i="2"/>
  <c r="C430" i="2"/>
  <c r="I429" i="2"/>
  <c r="I429" i="2" a="1"/>
  <c r="H429" i="2"/>
  <c r="G429" i="2"/>
  <c r="F429" i="2"/>
  <c r="E429" i="2"/>
  <c r="D429" i="2"/>
  <c r="C429" i="2"/>
  <c r="I428" i="2" a="1"/>
  <c r="I428" i="2" s="1"/>
  <c r="H428" i="2"/>
  <c r="G428" i="2"/>
  <c r="F428" i="2"/>
  <c r="E428" i="2"/>
  <c r="D428" i="2"/>
  <c r="C428" i="2"/>
  <c r="I427" i="2" a="1"/>
  <c r="I427" i="2" s="1"/>
  <c r="H427" i="2"/>
  <c r="G427" i="2"/>
  <c r="F427" i="2"/>
  <c r="E427" i="2"/>
  <c r="D427" i="2"/>
  <c r="C427" i="2"/>
  <c r="I426" i="2" a="1"/>
  <c r="I426" i="2" s="1"/>
  <c r="H426" i="2"/>
  <c r="G426" i="2"/>
  <c r="F426" i="2"/>
  <c r="E426" i="2"/>
  <c r="D426" i="2"/>
  <c r="C426" i="2"/>
  <c r="I425" i="2" a="1"/>
  <c r="I425" i="2" s="1"/>
  <c r="H425" i="2"/>
  <c r="G425" i="2"/>
  <c r="F425" i="2"/>
  <c r="E425" i="2"/>
  <c r="D425" i="2"/>
  <c r="C425" i="2"/>
  <c r="I424" i="2" a="1"/>
  <c r="I424" i="2" s="1"/>
  <c r="H424" i="2"/>
  <c r="G424" i="2"/>
  <c r="F424" i="2"/>
  <c r="E424" i="2"/>
  <c r="D424" i="2"/>
  <c r="C424" i="2"/>
  <c r="I423" i="2"/>
  <c r="I423" i="2" a="1"/>
  <c r="H423" i="2"/>
  <c r="G423" i="2"/>
  <c r="F423" i="2"/>
  <c r="E423" i="2"/>
  <c r="D423" i="2"/>
  <c r="C423" i="2"/>
  <c r="I422" i="2"/>
  <c r="I422" i="2" a="1"/>
  <c r="H422" i="2"/>
  <c r="G422" i="2"/>
  <c r="F422" i="2"/>
  <c r="E422" i="2"/>
  <c r="D422" i="2"/>
  <c r="C422" i="2"/>
  <c r="I421" i="2" a="1"/>
  <c r="I421" i="2" s="1"/>
  <c r="H421" i="2"/>
  <c r="G421" i="2"/>
  <c r="F421" i="2"/>
  <c r="E421" i="2"/>
  <c r="D421" i="2"/>
  <c r="C421" i="2"/>
  <c r="I420" i="2" a="1"/>
  <c r="I420" i="2" s="1"/>
  <c r="H420" i="2"/>
  <c r="G420" i="2"/>
  <c r="F420" i="2"/>
  <c r="E420" i="2"/>
  <c r="D420" i="2"/>
  <c r="C420" i="2"/>
  <c r="I419" i="2" a="1"/>
  <c r="I419" i="2" s="1"/>
  <c r="H419" i="2"/>
  <c r="G419" i="2"/>
  <c r="F419" i="2"/>
  <c r="E419" i="2"/>
  <c r="D419" i="2"/>
  <c r="C419" i="2"/>
  <c r="I418" i="2" a="1"/>
  <c r="I418" i="2" s="1"/>
  <c r="H418" i="2"/>
  <c r="G418" i="2"/>
  <c r="F418" i="2"/>
  <c r="E418" i="2"/>
  <c r="D418" i="2"/>
  <c r="C418" i="2"/>
  <c r="I417" i="2"/>
  <c r="I417" i="2" a="1"/>
  <c r="H417" i="2"/>
  <c r="G417" i="2"/>
  <c r="F417" i="2"/>
  <c r="E417" i="2"/>
  <c r="D417" i="2"/>
  <c r="C417" i="2"/>
  <c r="I416" i="2" a="1"/>
  <c r="I416" i="2" s="1"/>
  <c r="H416" i="2"/>
  <c r="G416" i="2"/>
  <c r="F416" i="2"/>
  <c r="E416" i="2"/>
  <c r="D416" i="2"/>
  <c r="C416" i="2"/>
  <c r="I415" i="2" a="1"/>
  <c r="I415" i="2" s="1"/>
  <c r="H415" i="2"/>
  <c r="G415" i="2"/>
  <c r="F415" i="2"/>
  <c r="E415" i="2"/>
  <c r="D415" i="2"/>
  <c r="C415" i="2"/>
  <c r="I414" i="2" a="1"/>
  <c r="I414" i="2" s="1"/>
  <c r="H414" i="2"/>
  <c r="G414" i="2"/>
  <c r="F414" i="2"/>
  <c r="E414" i="2"/>
  <c r="D414" i="2"/>
  <c r="C414" i="2"/>
  <c r="I413" i="2" a="1"/>
  <c r="I413" i="2" s="1"/>
  <c r="H413" i="2"/>
  <c r="G413" i="2"/>
  <c r="F413" i="2"/>
  <c r="E413" i="2"/>
  <c r="D413" i="2"/>
  <c r="C413" i="2"/>
  <c r="I412" i="2" a="1"/>
  <c r="I412" i="2" s="1"/>
  <c r="H412" i="2"/>
  <c r="G412" i="2"/>
  <c r="F412" i="2"/>
  <c r="E412" i="2"/>
  <c r="D412" i="2"/>
  <c r="C412" i="2"/>
  <c r="I411" i="2"/>
  <c r="I411" i="2" a="1"/>
  <c r="H411" i="2"/>
  <c r="G411" i="2"/>
  <c r="F411" i="2"/>
  <c r="E411" i="2"/>
  <c r="D411" i="2"/>
  <c r="C411" i="2"/>
  <c r="I410" i="2"/>
  <c r="I410" i="2" a="1"/>
  <c r="H410" i="2"/>
  <c r="G410" i="2"/>
  <c r="F410" i="2"/>
  <c r="E410" i="2"/>
  <c r="D410" i="2"/>
  <c r="C410" i="2"/>
  <c r="I409" i="2" a="1"/>
  <c r="I409" i="2" s="1"/>
  <c r="H409" i="2"/>
  <c r="G409" i="2"/>
  <c r="F409" i="2"/>
  <c r="E409" i="2"/>
  <c r="D409" i="2"/>
  <c r="C409" i="2"/>
  <c r="I408" i="2" a="1"/>
  <c r="I408" i="2" s="1"/>
  <c r="H408" i="2"/>
  <c r="G408" i="2"/>
  <c r="F408" i="2"/>
  <c r="E408" i="2"/>
  <c r="D408" i="2"/>
  <c r="C408" i="2"/>
  <c r="I407" i="2" a="1"/>
  <c r="I407" i="2" s="1"/>
  <c r="H407" i="2"/>
  <c r="G407" i="2"/>
  <c r="F407" i="2"/>
  <c r="E407" i="2"/>
  <c r="D407" i="2"/>
  <c r="C407" i="2"/>
  <c r="I406" i="2" a="1"/>
  <c r="I406" i="2" s="1"/>
  <c r="H406" i="2"/>
  <c r="G406" i="2"/>
  <c r="F406" i="2"/>
  <c r="E406" i="2"/>
  <c r="D406" i="2"/>
  <c r="C406" i="2"/>
  <c r="I405" i="2"/>
  <c r="I405" i="2" a="1"/>
  <c r="H405" i="2"/>
  <c r="G405" i="2"/>
  <c r="F405" i="2"/>
  <c r="E405" i="2"/>
  <c r="D405" i="2"/>
  <c r="C405" i="2"/>
  <c r="I404" i="2" a="1"/>
  <c r="I404" i="2" s="1"/>
  <c r="H404" i="2"/>
  <c r="G404" i="2"/>
  <c r="F404" i="2"/>
  <c r="E404" i="2"/>
  <c r="D404" i="2"/>
  <c r="C404" i="2"/>
  <c r="I403" i="2" a="1"/>
  <c r="I403" i="2" s="1"/>
  <c r="H403" i="2"/>
  <c r="G403" i="2"/>
  <c r="F403" i="2"/>
  <c r="E403" i="2"/>
  <c r="D403" i="2"/>
  <c r="C403" i="2"/>
  <c r="I402" i="2"/>
  <c r="I402" i="2" a="1"/>
  <c r="H402" i="2"/>
  <c r="G402" i="2"/>
  <c r="F402" i="2"/>
  <c r="E402" i="2"/>
  <c r="D402" i="2"/>
  <c r="C402" i="2"/>
  <c r="I401" i="2"/>
  <c r="I401" i="2" a="1"/>
  <c r="H401" i="2"/>
  <c r="G401" i="2"/>
  <c r="F401" i="2"/>
  <c r="E401" i="2"/>
  <c r="D401" i="2"/>
  <c r="C401" i="2"/>
  <c r="I400" i="2"/>
  <c r="I400" i="2" a="1"/>
  <c r="H400" i="2"/>
  <c r="G400" i="2"/>
  <c r="F400" i="2"/>
  <c r="E400" i="2"/>
  <c r="D400" i="2"/>
  <c r="C400" i="2"/>
  <c r="I399" i="2"/>
  <c r="I399" i="2" a="1"/>
  <c r="H399" i="2"/>
  <c r="G399" i="2"/>
  <c r="F399" i="2"/>
  <c r="E399" i="2"/>
  <c r="D399" i="2"/>
  <c r="C399" i="2"/>
  <c r="I398" i="2" a="1"/>
  <c r="I398" i="2" s="1"/>
  <c r="H398" i="2"/>
  <c r="G398" i="2"/>
  <c r="F398" i="2"/>
  <c r="E398" i="2"/>
  <c r="D398" i="2"/>
  <c r="C398" i="2"/>
  <c r="I397" i="2" a="1"/>
  <c r="I397" i="2" s="1"/>
  <c r="H397" i="2"/>
  <c r="G397" i="2"/>
  <c r="F397" i="2"/>
  <c r="E397" i="2"/>
  <c r="D397" i="2"/>
  <c r="C397" i="2"/>
  <c r="I396" i="2"/>
  <c r="I396" i="2" a="1"/>
  <c r="H396" i="2"/>
  <c r="G396" i="2"/>
  <c r="F396" i="2"/>
  <c r="E396" i="2"/>
  <c r="D396" i="2"/>
  <c r="C396" i="2"/>
  <c r="I395" i="2"/>
  <c r="I395" i="2" a="1"/>
  <c r="H395" i="2"/>
  <c r="G395" i="2"/>
  <c r="F395" i="2"/>
  <c r="E395" i="2"/>
  <c r="D395" i="2"/>
  <c r="C395" i="2"/>
  <c r="I394" i="2"/>
  <c r="I394" i="2" a="1"/>
  <c r="H394" i="2"/>
  <c r="G394" i="2"/>
  <c r="F394" i="2"/>
  <c r="E394" i="2"/>
  <c r="D394" i="2"/>
  <c r="C394" i="2"/>
  <c r="I393" i="2"/>
  <c r="I393" i="2" a="1"/>
  <c r="H393" i="2"/>
  <c r="G393" i="2"/>
  <c r="F393" i="2"/>
  <c r="E393" i="2"/>
  <c r="D393" i="2"/>
  <c r="C393" i="2"/>
  <c r="I392" i="2" a="1"/>
  <c r="I392" i="2" s="1"/>
  <c r="H392" i="2"/>
  <c r="G392" i="2"/>
  <c r="F392" i="2"/>
  <c r="E392" i="2"/>
  <c r="D392" i="2"/>
  <c r="C392" i="2"/>
  <c r="I391" i="2" a="1"/>
  <c r="I391" i="2" s="1"/>
  <c r="H391" i="2"/>
  <c r="G391" i="2"/>
  <c r="F391" i="2"/>
  <c r="E391" i="2"/>
  <c r="D391" i="2"/>
  <c r="C391" i="2"/>
  <c r="I390" i="2"/>
  <c r="I390" i="2" a="1"/>
  <c r="H390" i="2"/>
  <c r="G390" i="2"/>
  <c r="F390" i="2"/>
  <c r="E390" i="2"/>
  <c r="D390" i="2"/>
  <c r="C390" i="2"/>
  <c r="I389" i="2"/>
  <c r="I389" i="2" a="1"/>
  <c r="H389" i="2"/>
  <c r="G389" i="2"/>
  <c r="F389" i="2"/>
  <c r="E389" i="2"/>
  <c r="D389" i="2"/>
  <c r="C389" i="2"/>
  <c r="I388" i="2"/>
  <c r="I388" i="2" a="1"/>
  <c r="H388" i="2"/>
  <c r="G388" i="2"/>
  <c r="F388" i="2"/>
  <c r="E388" i="2"/>
  <c r="D388" i="2"/>
  <c r="C388" i="2"/>
  <c r="I387" i="2"/>
  <c r="I387" i="2" a="1"/>
  <c r="H387" i="2"/>
  <c r="G387" i="2"/>
  <c r="F387" i="2"/>
  <c r="E387" i="2"/>
  <c r="D387" i="2"/>
  <c r="C387" i="2"/>
  <c r="I386" i="2" a="1"/>
  <c r="I386" i="2" s="1"/>
  <c r="H386" i="2"/>
  <c r="G386" i="2"/>
  <c r="F386" i="2"/>
  <c r="E386" i="2"/>
  <c r="D386" i="2"/>
  <c r="C386" i="2"/>
  <c r="I385" i="2" a="1"/>
  <c r="I385" i="2" s="1"/>
  <c r="H385" i="2"/>
  <c r="G385" i="2"/>
  <c r="F385" i="2"/>
  <c r="E385" i="2"/>
  <c r="D385" i="2"/>
  <c r="C385" i="2"/>
  <c r="I384" i="2"/>
  <c r="I384" i="2" a="1"/>
  <c r="H384" i="2"/>
  <c r="G384" i="2"/>
  <c r="F384" i="2"/>
  <c r="E384" i="2"/>
  <c r="D384" i="2"/>
  <c r="C384" i="2"/>
  <c r="I383" i="2"/>
  <c r="I383" i="2" a="1"/>
  <c r="H383" i="2"/>
  <c r="G383" i="2"/>
  <c r="F383" i="2"/>
  <c r="E383" i="2"/>
  <c r="D383" i="2"/>
  <c r="C383" i="2"/>
  <c r="I382" i="2"/>
  <c r="I382" i="2" a="1"/>
  <c r="H382" i="2"/>
  <c r="G382" i="2"/>
  <c r="F382" i="2"/>
  <c r="E382" i="2"/>
  <c r="D382" i="2"/>
  <c r="C382" i="2"/>
  <c r="I381" i="2"/>
  <c r="I381" i="2" a="1"/>
  <c r="H381" i="2"/>
  <c r="G381" i="2"/>
  <c r="F381" i="2"/>
  <c r="E381" i="2"/>
  <c r="D381" i="2"/>
  <c r="C381" i="2"/>
  <c r="I380" i="2" a="1"/>
  <c r="I380" i="2" s="1"/>
  <c r="H380" i="2"/>
  <c r="G380" i="2"/>
  <c r="F380" i="2"/>
  <c r="E380" i="2"/>
  <c r="D380" i="2"/>
  <c r="C380" i="2"/>
  <c r="I379" i="2" a="1"/>
  <c r="I379" i="2" s="1"/>
  <c r="H379" i="2"/>
  <c r="G379" i="2"/>
  <c r="F379" i="2"/>
  <c r="E379" i="2"/>
  <c r="D379" i="2"/>
  <c r="C379" i="2"/>
  <c r="I378" i="2"/>
  <c r="I378" i="2" a="1"/>
  <c r="H378" i="2"/>
  <c r="G378" i="2"/>
  <c r="F378" i="2"/>
  <c r="E378" i="2"/>
  <c r="D378" i="2"/>
  <c r="C378" i="2"/>
  <c r="I377" i="2"/>
  <c r="I377" i="2" a="1"/>
  <c r="H377" i="2"/>
  <c r="G377" i="2"/>
  <c r="F377" i="2"/>
  <c r="E377" i="2"/>
  <c r="D377" i="2"/>
  <c r="C377" i="2"/>
  <c r="I376" i="2"/>
  <c r="I376" i="2" a="1"/>
  <c r="H376" i="2"/>
  <c r="G376" i="2"/>
  <c r="F376" i="2"/>
  <c r="E376" i="2"/>
  <c r="D376" i="2"/>
  <c r="C376" i="2"/>
  <c r="I375" i="2"/>
  <c r="I375" i="2" a="1"/>
  <c r="H375" i="2"/>
  <c r="G375" i="2"/>
  <c r="F375" i="2"/>
  <c r="E375" i="2"/>
  <c r="D375" i="2"/>
  <c r="C375" i="2"/>
  <c r="I374" i="2" a="1"/>
  <c r="I374" i="2" s="1"/>
  <c r="H374" i="2"/>
  <c r="G374" i="2"/>
  <c r="F374" i="2"/>
  <c r="E374" i="2"/>
  <c r="D374" i="2"/>
  <c r="C374" i="2"/>
  <c r="I373" i="2" a="1"/>
  <c r="I373" i="2" s="1"/>
  <c r="H373" i="2"/>
  <c r="G373" i="2"/>
  <c r="F373" i="2"/>
  <c r="E373" i="2"/>
  <c r="D373" i="2"/>
  <c r="C373" i="2"/>
  <c r="I372" i="2"/>
  <c r="I372" i="2" a="1"/>
  <c r="H372" i="2"/>
  <c r="G372" i="2"/>
  <c r="F372" i="2"/>
  <c r="E372" i="2"/>
  <c r="D372" i="2"/>
  <c r="C372" i="2"/>
  <c r="I371" i="2"/>
  <c r="I371" i="2" a="1"/>
  <c r="H371" i="2"/>
  <c r="G371" i="2"/>
  <c r="F371" i="2"/>
  <c r="E371" i="2"/>
  <c r="D371" i="2"/>
  <c r="C371" i="2"/>
  <c r="I370" i="2"/>
  <c r="I370" i="2" a="1"/>
  <c r="H370" i="2"/>
  <c r="G370" i="2"/>
  <c r="F370" i="2"/>
  <c r="E370" i="2"/>
  <c r="D370" i="2"/>
  <c r="C370" i="2"/>
  <c r="I369" i="2"/>
  <c r="I369" i="2" a="1"/>
  <c r="H369" i="2"/>
  <c r="G369" i="2"/>
  <c r="F369" i="2"/>
  <c r="E369" i="2"/>
  <c r="D369" i="2"/>
  <c r="C369" i="2"/>
  <c r="I368" i="2" a="1"/>
  <c r="I368" i="2" s="1"/>
  <c r="H368" i="2"/>
  <c r="G368" i="2"/>
  <c r="F368" i="2"/>
  <c r="E368" i="2"/>
  <c r="D368" i="2"/>
  <c r="C368" i="2"/>
  <c r="I367" i="2" a="1"/>
  <c r="I367" i="2" s="1"/>
  <c r="H367" i="2"/>
  <c r="G367" i="2"/>
  <c r="F367" i="2"/>
  <c r="E367" i="2"/>
  <c r="D367" i="2"/>
  <c r="C367" i="2"/>
  <c r="I366" i="2"/>
  <c r="I366" i="2" a="1"/>
  <c r="H366" i="2"/>
  <c r="G366" i="2"/>
  <c r="F366" i="2"/>
  <c r="E366" i="2"/>
  <c r="D366" i="2"/>
  <c r="C366" i="2"/>
  <c r="I365" i="2"/>
  <c r="I365" i="2" a="1"/>
  <c r="H365" i="2"/>
  <c r="G365" i="2"/>
  <c r="F365" i="2"/>
  <c r="E365" i="2"/>
  <c r="D365" i="2"/>
  <c r="C365" i="2"/>
  <c r="I364" i="2"/>
  <c r="I364" i="2" a="1"/>
  <c r="H364" i="2"/>
  <c r="G364" i="2"/>
  <c r="F364" i="2"/>
  <c r="E364" i="2"/>
  <c r="D364" i="2"/>
  <c r="C364" i="2"/>
  <c r="I363" i="2"/>
  <c r="I363" i="2" a="1"/>
  <c r="H363" i="2"/>
  <c r="G363" i="2"/>
  <c r="F363" i="2"/>
  <c r="E363" i="2"/>
  <c r="D363" i="2"/>
  <c r="C363" i="2"/>
  <c r="I362" i="2" a="1"/>
  <c r="I362" i="2" s="1"/>
  <c r="H362" i="2"/>
  <c r="G362" i="2"/>
  <c r="F362" i="2"/>
  <c r="E362" i="2"/>
  <c r="D362" i="2"/>
  <c r="C362" i="2"/>
  <c r="I361" i="2" a="1"/>
  <c r="I361" i="2" s="1"/>
  <c r="H361" i="2"/>
  <c r="G361" i="2"/>
  <c r="F361" i="2"/>
  <c r="E361" i="2"/>
  <c r="D361" i="2"/>
  <c r="C361" i="2"/>
  <c r="I360" i="2"/>
  <c r="I360" i="2" a="1"/>
  <c r="H360" i="2"/>
  <c r="G360" i="2"/>
  <c r="F360" i="2"/>
  <c r="E360" i="2"/>
  <c r="D360" i="2"/>
  <c r="C360" i="2"/>
  <c r="I359" i="2"/>
  <c r="I359" i="2" a="1"/>
  <c r="H359" i="2"/>
  <c r="G359" i="2"/>
  <c r="F359" i="2"/>
  <c r="E359" i="2"/>
  <c r="D359" i="2"/>
  <c r="C359" i="2"/>
  <c r="I358" i="2"/>
  <c r="I358" i="2" a="1"/>
  <c r="H358" i="2"/>
  <c r="G358" i="2"/>
  <c r="F358" i="2"/>
  <c r="E358" i="2"/>
  <c r="D358" i="2"/>
  <c r="C358" i="2"/>
  <c r="I357" i="2"/>
  <c r="I357" i="2" a="1"/>
  <c r="H357" i="2"/>
  <c r="G357" i="2"/>
  <c r="F357" i="2"/>
  <c r="E357" i="2"/>
  <c r="D357" i="2"/>
  <c r="C357" i="2"/>
  <c r="I356" i="2" a="1"/>
  <c r="I356" i="2" s="1"/>
  <c r="H356" i="2"/>
  <c r="G356" i="2"/>
  <c r="F356" i="2"/>
  <c r="E356" i="2"/>
  <c r="D356" i="2"/>
  <c r="C356" i="2"/>
  <c r="I355" i="2" a="1"/>
  <c r="I355" i="2" s="1"/>
  <c r="H355" i="2"/>
  <c r="G355" i="2"/>
  <c r="F355" i="2"/>
  <c r="E355" i="2"/>
  <c r="D355" i="2"/>
  <c r="C355" i="2"/>
  <c r="I354" i="2" a="1"/>
  <c r="I354" i="2" s="1"/>
  <c r="H354" i="2"/>
  <c r="G354" i="2"/>
  <c r="F354" i="2"/>
  <c r="E354" i="2"/>
  <c r="D354" i="2"/>
  <c r="C354" i="2"/>
  <c r="I353" i="2"/>
  <c r="I353" i="2" a="1"/>
  <c r="H353" i="2"/>
  <c r="G353" i="2"/>
  <c r="F353" i="2"/>
  <c r="E353" i="2"/>
  <c r="D353" i="2"/>
  <c r="C353" i="2"/>
  <c r="I352" i="2"/>
  <c r="I352" i="2" a="1"/>
  <c r="H352" i="2"/>
  <c r="G352" i="2"/>
  <c r="F352" i="2"/>
  <c r="E352" i="2"/>
  <c r="D352" i="2"/>
  <c r="C352" i="2"/>
  <c r="I351" i="2"/>
  <c r="I351" i="2" a="1"/>
  <c r="H351" i="2"/>
  <c r="G351" i="2"/>
  <c r="F351" i="2"/>
  <c r="E351" i="2"/>
  <c r="D351" i="2"/>
  <c r="C351" i="2"/>
  <c r="I350" i="2" a="1"/>
  <c r="I350" i="2" s="1"/>
  <c r="H350" i="2"/>
  <c r="G350" i="2"/>
  <c r="F350" i="2"/>
  <c r="E350" i="2"/>
  <c r="D350" i="2"/>
  <c r="C350" i="2"/>
  <c r="I349" i="2" a="1"/>
  <c r="I349" i="2" s="1"/>
  <c r="H349" i="2"/>
  <c r="G349" i="2"/>
  <c r="F349" i="2"/>
  <c r="E349" i="2"/>
  <c r="D349" i="2"/>
  <c r="C349" i="2"/>
  <c r="I348" i="2" a="1"/>
  <c r="I348" i="2" s="1"/>
  <c r="H348" i="2"/>
  <c r="G348" i="2"/>
  <c r="F348" i="2"/>
  <c r="E348" i="2"/>
  <c r="D348" i="2"/>
  <c r="C348" i="2"/>
  <c r="I347" i="2"/>
  <c r="I347" i="2" a="1"/>
  <c r="H347" i="2"/>
  <c r="G347" i="2"/>
  <c r="F347" i="2"/>
  <c r="E347" i="2"/>
  <c r="D347" i="2"/>
  <c r="C347" i="2"/>
  <c r="I346" i="2"/>
  <c r="I346" i="2" a="1"/>
  <c r="H346" i="2"/>
  <c r="G346" i="2"/>
  <c r="F346" i="2"/>
  <c r="E346" i="2"/>
  <c r="D346" i="2"/>
  <c r="C346" i="2"/>
  <c r="I345" i="2"/>
  <c r="I345" i="2" a="1"/>
  <c r="H345" i="2"/>
  <c r="G345" i="2"/>
  <c r="F345" i="2"/>
  <c r="E345" i="2"/>
  <c r="D345" i="2"/>
  <c r="C345" i="2"/>
  <c r="I344" i="2" a="1"/>
  <c r="I344" i="2" s="1"/>
  <c r="H344" i="2"/>
  <c r="G344" i="2"/>
  <c r="F344" i="2"/>
  <c r="E344" i="2"/>
  <c r="D344" i="2"/>
  <c r="C344" i="2"/>
  <c r="I343" i="2" a="1"/>
  <c r="I343" i="2" s="1"/>
  <c r="H343" i="2"/>
  <c r="G343" i="2"/>
  <c r="F343" i="2"/>
  <c r="E343" i="2"/>
  <c r="D343" i="2"/>
  <c r="C343" i="2"/>
  <c r="I342" i="2" a="1"/>
  <c r="I342" i="2" s="1"/>
  <c r="H342" i="2"/>
  <c r="G342" i="2"/>
  <c r="F342" i="2"/>
  <c r="E342" i="2"/>
  <c r="D342" i="2"/>
  <c r="C342" i="2"/>
  <c r="I341" i="2"/>
  <c r="I341" i="2" a="1"/>
  <c r="H341" i="2"/>
  <c r="G341" i="2"/>
  <c r="F341" i="2"/>
  <c r="E341" i="2"/>
  <c r="D341" i="2"/>
  <c r="C341" i="2"/>
  <c r="I340" i="2"/>
  <c r="I340" i="2" a="1"/>
  <c r="H340" i="2"/>
  <c r="G340" i="2"/>
  <c r="F340" i="2"/>
  <c r="E340" i="2"/>
  <c r="D340" i="2"/>
  <c r="C340" i="2"/>
  <c r="I339" i="2"/>
  <c r="I339" i="2" a="1"/>
  <c r="H339" i="2"/>
  <c r="G339" i="2"/>
  <c r="F339" i="2"/>
  <c r="E339" i="2"/>
  <c r="D339" i="2"/>
  <c r="C339" i="2"/>
  <c r="I338" i="2" a="1"/>
  <c r="I338" i="2" s="1"/>
  <c r="H338" i="2"/>
  <c r="G338" i="2"/>
  <c r="F338" i="2"/>
  <c r="E338" i="2"/>
  <c r="D338" i="2"/>
  <c r="C338" i="2"/>
  <c r="I337" i="2" a="1"/>
  <c r="I337" i="2" s="1"/>
  <c r="H337" i="2"/>
  <c r="G337" i="2"/>
  <c r="F337" i="2"/>
  <c r="E337" i="2"/>
  <c r="D337" i="2"/>
  <c r="C337" i="2"/>
  <c r="I336" i="2" a="1"/>
  <c r="I336" i="2" s="1"/>
  <c r="H336" i="2"/>
  <c r="G336" i="2"/>
  <c r="F336" i="2"/>
  <c r="E336" i="2"/>
  <c r="D336" i="2"/>
  <c r="C336" i="2"/>
  <c r="I335" i="2"/>
  <c r="I335" i="2" a="1"/>
  <c r="H335" i="2"/>
  <c r="G335" i="2"/>
  <c r="F335" i="2"/>
  <c r="E335" i="2"/>
  <c r="D335" i="2"/>
  <c r="C335" i="2"/>
  <c r="I334" i="2"/>
  <c r="I334" i="2" a="1"/>
  <c r="H334" i="2"/>
  <c r="G334" i="2"/>
  <c r="F334" i="2"/>
  <c r="E334" i="2"/>
  <c r="D334" i="2"/>
  <c r="C334" i="2"/>
  <c r="I333" i="2"/>
  <c r="I333" i="2" a="1"/>
  <c r="H333" i="2"/>
  <c r="G333" i="2"/>
  <c r="F333" i="2"/>
  <c r="E333" i="2"/>
  <c r="D333" i="2"/>
  <c r="C333" i="2"/>
  <c r="I332" i="2" a="1"/>
  <c r="I332" i="2" s="1"/>
  <c r="H332" i="2"/>
  <c r="G332" i="2"/>
  <c r="F332" i="2"/>
  <c r="E332" i="2"/>
  <c r="D332" i="2"/>
  <c r="C332" i="2"/>
  <c r="I331" i="2" a="1"/>
  <c r="I331" i="2" s="1"/>
  <c r="H331" i="2"/>
  <c r="G331" i="2"/>
  <c r="F331" i="2"/>
  <c r="E331" i="2"/>
  <c r="D331" i="2"/>
  <c r="C331" i="2"/>
  <c r="I330" i="2" a="1"/>
  <c r="I330" i="2" s="1"/>
  <c r="H330" i="2"/>
  <c r="G330" i="2"/>
  <c r="F330" i="2"/>
  <c r="E330" i="2"/>
  <c r="D330" i="2"/>
  <c r="C330" i="2"/>
  <c r="I329" i="2"/>
  <c r="I329" i="2" a="1"/>
  <c r="H329" i="2"/>
  <c r="G329" i="2"/>
  <c r="F329" i="2"/>
  <c r="E329" i="2"/>
  <c r="D329" i="2"/>
  <c r="C329" i="2"/>
  <c r="I328" i="2"/>
  <c r="I328" i="2" a="1"/>
  <c r="H328" i="2"/>
  <c r="G328" i="2"/>
  <c r="F328" i="2"/>
  <c r="E328" i="2"/>
  <c r="D328" i="2"/>
  <c r="C328" i="2"/>
  <c r="I327" i="2"/>
  <c r="I327" i="2" a="1"/>
  <c r="H327" i="2"/>
  <c r="G327" i="2"/>
  <c r="F327" i="2"/>
  <c r="E327" i="2"/>
  <c r="D327" i="2"/>
  <c r="C327" i="2"/>
  <c r="I326" i="2" a="1"/>
  <c r="I326" i="2" s="1"/>
  <c r="H326" i="2"/>
  <c r="G326" i="2"/>
  <c r="F326" i="2"/>
  <c r="E326" i="2"/>
  <c r="D326" i="2"/>
  <c r="C326" i="2"/>
  <c r="I325" i="2" a="1"/>
  <c r="I325" i="2" s="1"/>
  <c r="H325" i="2"/>
  <c r="G325" i="2"/>
  <c r="F325" i="2"/>
  <c r="E325" i="2"/>
  <c r="D325" i="2"/>
  <c r="C325" i="2"/>
  <c r="I324" i="2" a="1"/>
  <c r="I324" i="2" s="1"/>
  <c r="H324" i="2"/>
  <c r="G324" i="2"/>
  <c r="F324" i="2"/>
  <c r="E324" i="2"/>
  <c r="D324" i="2"/>
  <c r="C324" i="2"/>
  <c r="I323" i="2"/>
  <c r="I323" i="2" a="1"/>
  <c r="H323" i="2"/>
  <c r="G323" i="2"/>
  <c r="F323" i="2"/>
  <c r="E323" i="2"/>
  <c r="D323" i="2"/>
  <c r="C323" i="2"/>
  <c r="I322" i="2"/>
  <c r="I322" i="2" a="1"/>
  <c r="H322" i="2"/>
  <c r="G322" i="2"/>
  <c r="F322" i="2"/>
  <c r="E322" i="2"/>
  <c r="D322" i="2"/>
  <c r="C322" i="2"/>
  <c r="I321" i="2"/>
  <c r="I321" i="2" a="1"/>
  <c r="H321" i="2"/>
  <c r="G321" i="2"/>
  <c r="F321" i="2"/>
  <c r="E321" i="2"/>
  <c r="D321" i="2"/>
  <c r="C321" i="2"/>
  <c r="I320" i="2" a="1"/>
  <c r="I320" i="2" s="1"/>
  <c r="H320" i="2"/>
  <c r="G320" i="2"/>
  <c r="F320" i="2"/>
  <c r="E320" i="2"/>
  <c r="D320" i="2"/>
  <c r="C320" i="2"/>
  <c r="I319" i="2" a="1"/>
  <c r="I319" i="2" s="1"/>
  <c r="H319" i="2"/>
  <c r="G319" i="2"/>
  <c r="F319" i="2"/>
  <c r="E319" i="2"/>
  <c r="D319" i="2"/>
  <c r="C319" i="2"/>
  <c r="I318" i="2" a="1"/>
  <c r="I318" i="2" s="1"/>
  <c r="H318" i="2"/>
  <c r="G318" i="2"/>
  <c r="F318" i="2"/>
  <c r="E318" i="2"/>
  <c r="D318" i="2"/>
  <c r="C318" i="2"/>
  <c r="I317" i="2"/>
  <c r="I317" i="2" a="1"/>
  <c r="H317" i="2"/>
  <c r="G317" i="2"/>
  <c r="F317" i="2"/>
  <c r="E317" i="2"/>
  <c r="D317" i="2"/>
  <c r="C317" i="2"/>
  <c r="I316" i="2"/>
  <c r="I316" i="2" a="1"/>
  <c r="H316" i="2"/>
  <c r="G316" i="2"/>
  <c r="F316" i="2"/>
  <c r="E316" i="2"/>
  <c r="D316" i="2"/>
  <c r="C316" i="2"/>
  <c r="I315" i="2"/>
  <c r="I315" i="2" a="1"/>
  <c r="H315" i="2"/>
  <c r="G315" i="2"/>
  <c r="F315" i="2"/>
  <c r="E315" i="2"/>
  <c r="D315" i="2"/>
  <c r="C315" i="2"/>
  <c r="I314" i="2" a="1"/>
  <c r="I314" i="2" s="1"/>
  <c r="H314" i="2"/>
  <c r="G314" i="2"/>
  <c r="F314" i="2"/>
  <c r="E314" i="2"/>
  <c r="D314" i="2"/>
  <c r="C314" i="2"/>
  <c r="I313" i="2" a="1"/>
  <c r="I313" i="2" s="1"/>
  <c r="H313" i="2"/>
  <c r="G313" i="2"/>
  <c r="F313" i="2"/>
  <c r="E313" i="2"/>
  <c r="D313" i="2"/>
  <c r="C313" i="2"/>
  <c r="I312" i="2" a="1"/>
  <c r="I312" i="2" s="1"/>
  <c r="H312" i="2"/>
  <c r="G312" i="2"/>
  <c r="F312" i="2"/>
  <c r="E312" i="2"/>
  <c r="D312" i="2"/>
  <c r="C312" i="2"/>
  <c r="I311" i="2"/>
  <c r="I311" i="2" a="1"/>
  <c r="H311" i="2"/>
  <c r="G311" i="2"/>
  <c r="F311" i="2"/>
  <c r="E311" i="2"/>
  <c r="D311" i="2"/>
  <c r="C311" i="2"/>
  <c r="I310" i="2"/>
  <c r="I310" i="2" a="1"/>
  <c r="H310" i="2"/>
  <c r="G310" i="2"/>
  <c r="F310" i="2"/>
  <c r="E310" i="2"/>
  <c r="D310" i="2"/>
  <c r="C310" i="2"/>
  <c r="I309" i="2"/>
  <c r="I309" i="2" a="1"/>
  <c r="H309" i="2"/>
  <c r="G309" i="2"/>
  <c r="F309" i="2"/>
  <c r="E309" i="2"/>
  <c r="D309" i="2"/>
  <c r="C309" i="2"/>
  <c r="I308" i="2" a="1"/>
  <c r="I308" i="2" s="1"/>
  <c r="H308" i="2"/>
  <c r="G308" i="2"/>
  <c r="F308" i="2"/>
  <c r="E308" i="2"/>
  <c r="D308" i="2"/>
  <c r="C308" i="2"/>
  <c r="I307" i="2" a="1"/>
  <c r="I307" i="2" s="1"/>
  <c r="H307" i="2"/>
  <c r="G307" i="2"/>
  <c r="F307" i="2"/>
  <c r="E307" i="2"/>
  <c r="D307" i="2"/>
  <c r="C307" i="2"/>
  <c r="I306" i="2" a="1"/>
  <c r="I306" i="2" s="1"/>
  <c r="H306" i="2"/>
  <c r="G306" i="2"/>
  <c r="F306" i="2"/>
  <c r="E306" i="2"/>
  <c r="D306" i="2"/>
  <c r="C306" i="2"/>
  <c r="I305" i="2"/>
  <c r="I305" i="2" a="1"/>
  <c r="H305" i="2"/>
  <c r="G305" i="2"/>
  <c r="F305" i="2"/>
  <c r="E305" i="2"/>
  <c r="D305" i="2"/>
  <c r="C305" i="2"/>
  <c r="I304" i="2"/>
  <c r="I304" i="2" a="1"/>
  <c r="H304" i="2"/>
  <c r="G304" i="2"/>
  <c r="F304" i="2"/>
  <c r="E304" i="2"/>
  <c r="D304" i="2"/>
  <c r="C304" i="2"/>
  <c r="I303" i="2"/>
  <c r="I303" i="2" a="1"/>
  <c r="H303" i="2"/>
  <c r="G303" i="2"/>
  <c r="F303" i="2"/>
  <c r="E303" i="2"/>
  <c r="D303" i="2"/>
  <c r="C303" i="2"/>
  <c r="I302" i="2" a="1"/>
  <c r="I302" i="2" s="1"/>
  <c r="H302" i="2"/>
  <c r="G302" i="2"/>
  <c r="F302" i="2"/>
  <c r="E302" i="2"/>
  <c r="D302" i="2"/>
  <c r="C302" i="2"/>
  <c r="I301" i="2" a="1"/>
  <c r="I301" i="2" s="1"/>
  <c r="H301" i="2"/>
  <c r="G301" i="2"/>
  <c r="F301" i="2"/>
  <c r="E301" i="2"/>
  <c r="D301" i="2"/>
  <c r="C301" i="2"/>
  <c r="I300" i="2" a="1"/>
  <c r="I300" i="2" s="1"/>
  <c r="H300" i="2"/>
  <c r="G300" i="2"/>
  <c r="F300" i="2"/>
  <c r="E300" i="2"/>
  <c r="D300" i="2"/>
  <c r="C300" i="2"/>
  <c r="I299" i="2"/>
  <c r="I299" i="2" a="1"/>
  <c r="H299" i="2"/>
  <c r="G299" i="2"/>
  <c r="F299" i="2"/>
  <c r="E299" i="2"/>
  <c r="D299" i="2"/>
  <c r="C299" i="2"/>
  <c r="I298" i="2"/>
  <c r="I298" i="2" a="1"/>
  <c r="H298" i="2"/>
  <c r="G298" i="2"/>
  <c r="F298" i="2"/>
  <c r="E298" i="2"/>
  <c r="D298" i="2"/>
  <c r="C298" i="2"/>
  <c r="I297" i="2"/>
  <c r="I297" i="2" a="1"/>
  <c r="H297" i="2"/>
  <c r="G297" i="2"/>
  <c r="F297" i="2"/>
  <c r="E297" i="2"/>
  <c r="D297" i="2"/>
  <c r="C297" i="2"/>
  <c r="I296" i="2" a="1"/>
  <c r="I296" i="2" s="1"/>
  <c r="H296" i="2"/>
  <c r="G296" i="2"/>
  <c r="F296" i="2"/>
  <c r="E296" i="2"/>
  <c r="D296" i="2"/>
  <c r="C296" i="2"/>
  <c r="I295" i="2" a="1"/>
  <c r="I295" i="2" s="1"/>
  <c r="H295" i="2"/>
  <c r="G295" i="2"/>
  <c r="F295" i="2"/>
  <c r="E295" i="2"/>
  <c r="D295" i="2"/>
  <c r="C295" i="2"/>
  <c r="I294" i="2" a="1"/>
  <c r="I294" i="2" s="1"/>
  <c r="H294" i="2"/>
  <c r="G294" i="2"/>
  <c r="F294" i="2"/>
  <c r="E294" i="2"/>
  <c r="D294" i="2"/>
  <c r="C294" i="2"/>
  <c r="I293" i="2"/>
  <c r="I293" i="2" a="1"/>
  <c r="H293" i="2"/>
  <c r="G293" i="2"/>
  <c r="F293" i="2"/>
  <c r="E293" i="2"/>
  <c r="D293" i="2"/>
  <c r="C293" i="2"/>
  <c r="I292" i="2"/>
  <c r="I292" i="2" a="1"/>
  <c r="H292" i="2"/>
  <c r="G292" i="2"/>
  <c r="F292" i="2"/>
  <c r="E292" i="2"/>
  <c r="D292" i="2"/>
  <c r="C292" i="2"/>
  <c r="I291" i="2"/>
  <c r="I291" i="2" a="1"/>
  <c r="H291" i="2"/>
  <c r="G291" i="2"/>
  <c r="F291" i="2"/>
  <c r="E291" i="2"/>
  <c r="D291" i="2"/>
  <c r="C291" i="2"/>
  <c r="I290" i="2" a="1"/>
  <c r="I290" i="2" s="1"/>
  <c r="H290" i="2"/>
  <c r="G290" i="2"/>
  <c r="F290" i="2"/>
  <c r="E290" i="2"/>
  <c r="D290" i="2"/>
  <c r="C290" i="2"/>
  <c r="I289" i="2" a="1"/>
  <c r="I289" i="2" s="1"/>
  <c r="H289" i="2"/>
  <c r="G289" i="2"/>
  <c r="F289" i="2"/>
  <c r="E289" i="2"/>
  <c r="D289" i="2"/>
  <c r="C289" i="2"/>
  <c r="I288" i="2" a="1"/>
  <c r="I288" i="2" s="1"/>
  <c r="H288" i="2"/>
  <c r="G288" i="2"/>
  <c r="F288" i="2"/>
  <c r="E288" i="2"/>
  <c r="D288" i="2"/>
  <c r="C288" i="2"/>
  <c r="I287" i="2"/>
  <c r="I287" i="2" a="1"/>
  <c r="H287" i="2"/>
  <c r="G287" i="2"/>
  <c r="F287" i="2"/>
  <c r="E287" i="2"/>
  <c r="D287" i="2"/>
  <c r="C287" i="2"/>
  <c r="I286" i="2"/>
  <c r="I286" i="2" a="1"/>
  <c r="H286" i="2"/>
  <c r="G286" i="2"/>
  <c r="F286" i="2"/>
  <c r="E286" i="2"/>
  <c r="D286" i="2"/>
  <c r="C286" i="2"/>
  <c r="I285" i="2"/>
  <c r="I285" i="2" a="1"/>
  <c r="H285" i="2"/>
  <c r="G285" i="2"/>
  <c r="F285" i="2"/>
  <c r="E285" i="2"/>
  <c r="D285" i="2"/>
  <c r="C285" i="2"/>
  <c r="I284" i="2" a="1"/>
  <c r="I284" i="2" s="1"/>
  <c r="H284" i="2"/>
  <c r="G284" i="2"/>
  <c r="F284" i="2"/>
  <c r="E284" i="2"/>
  <c r="D284" i="2"/>
  <c r="C284" i="2"/>
  <c r="I283" i="2" a="1"/>
  <c r="I283" i="2" s="1"/>
  <c r="H283" i="2"/>
  <c r="G283" i="2"/>
  <c r="F283" i="2"/>
  <c r="E283" i="2"/>
  <c r="D283" i="2"/>
  <c r="C283" i="2"/>
  <c r="I282" i="2" a="1"/>
  <c r="I282" i="2" s="1"/>
  <c r="H282" i="2"/>
  <c r="G282" i="2"/>
  <c r="F282" i="2"/>
  <c r="E282" i="2"/>
  <c r="D282" i="2"/>
  <c r="C282" i="2"/>
  <c r="I281" i="2"/>
  <c r="I281" i="2" a="1"/>
  <c r="H281" i="2"/>
  <c r="G281" i="2"/>
  <c r="F281" i="2"/>
  <c r="E281" i="2"/>
  <c r="D281" i="2"/>
  <c r="C281" i="2"/>
  <c r="I280" i="2"/>
  <c r="I280" i="2" a="1"/>
  <c r="H280" i="2"/>
  <c r="G280" i="2"/>
  <c r="F280" i="2"/>
  <c r="E280" i="2"/>
  <c r="D280" i="2"/>
  <c r="C280" i="2"/>
  <c r="I279" i="2"/>
  <c r="I279" i="2" a="1"/>
  <c r="H279" i="2"/>
  <c r="G279" i="2"/>
  <c r="F279" i="2"/>
  <c r="E279" i="2"/>
  <c r="D279" i="2"/>
  <c r="C279" i="2"/>
  <c r="I278" i="2" a="1"/>
  <c r="I278" i="2" s="1"/>
  <c r="H278" i="2"/>
  <c r="G278" i="2"/>
  <c r="F278" i="2"/>
  <c r="E278" i="2"/>
  <c r="D278" i="2"/>
  <c r="C278" i="2"/>
  <c r="I277" i="2" a="1"/>
  <c r="I277" i="2" s="1"/>
  <c r="H277" i="2"/>
  <c r="G277" i="2"/>
  <c r="F277" i="2"/>
  <c r="E277" i="2"/>
  <c r="D277" i="2"/>
  <c r="C277" i="2"/>
  <c r="I276" i="2" a="1"/>
  <c r="I276" i="2" s="1"/>
  <c r="H276" i="2"/>
  <c r="G276" i="2"/>
  <c r="F276" i="2"/>
  <c r="E276" i="2"/>
  <c r="D276" i="2"/>
  <c r="C276" i="2"/>
  <c r="I275" i="2"/>
  <c r="I275" i="2" a="1"/>
  <c r="H275" i="2"/>
  <c r="G275" i="2"/>
  <c r="F275" i="2"/>
  <c r="E275" i="2"/>
  <c r="D275" i="2"/>
  <c r="C275" i="2"/>
  <c r="I274" i="2"/>
  <c r="I274" i="2" a="1"/>
  <c r="H274" i="2"/>
  <c r="G274" i="2"/>
  <c r="F274" i="2"/>
  <c r="E274" i="2"/>
  <c r="D274" i="2"/>
  <c r="C274" i="2"/>
  <c r="I273" i="2"/>
  <c r="I273" i="2" a="1"/>
  <c r="H273" i="2"/>
  <c r="G273" i="2"/>
  <c r="F273" i="2"/>
  <c r="E273" i="2"/>
  <c r="D273" i="2"/>
  <c r="C273" i="2"/>
  <c r="I272" i="2" a="1"/>
  <c r="I272" i="2" s="1"/>
  <c r="H272" i="2"/>
  <c r="G272" i="2"/>
  <c r="F272" i="2"/>
  <c r="E272" i="2"/>
  <c r="D272" i="2"/>
  <c r="C272" i="2"/>
  <c r="I271" i="2" a="1"/>
  <c r="I271" i="2" s="1"/>
  <c r="H271" i="2"/>
  <c r="G271" i="2"/>
  <c r="F271" i="2"/>
  <c r="E271" i="2"/>
  <c r="D271" i="2"/>
  <c r="C271" i="2"/>
  <c r="I270" i="2" a="1"/>
  <c r="I270" i="2" s="1"/>
  <c r="H270" i="2"/>
  <c r="G270" i="2"/>
  <c r="F270" i="2"/>
  <c r="E270" i="2"/>
  <c r="D270" i="2"/>
  <c r="C270" i="2"/>
  <c r="I269" i="2"/>
  <c r="I269" i="2" a="1"/>
  <c r="H269" i="2"/>
  <c r="G269" i="2"/>
  <c r="F269" i="2"/>
  <c r="E269" i="2"/>
  <c r="D269" i="2"/>
  <c r="C269" i="2"/>
  <c r="I268" i="2"/>
  <c r="I268" i="2" a="1"/>
  <c r="H268" i="2"/>
  <c r="G268" i="2"/>
  <c r="F268" i="2"/>
  <c r="E268" i="2"/>
  <c r="D268" i="2"/>
  <c r="C268" i="2"/>
  <c r="I267" i="2"/>
  <c r="I267" i="2" a="1"/>
  <c r="H267" i="2"/>
  <c r="G267" i="2"/>
  <c r="F267" i="2"/>
  <c r="E267" i="2"/>
  <c r="D267" i="2"/>
  <c r="C267" i="2"/>
  <c r="I266" i="2" a="1"/>
  <c r="I266" i="2" s="1"/>
  <c r="H266" i="2"/>
  <c r="G266" i="2"/>
  <c r="F266" i="2"/>
  <c r="E266" i="2"/>
  <c r="D266" i="2"/>
  <c r="C266" i="2"/>
  <c r="I265" i="2" a="1"/>
  <c r="I265" i="2" s="1"/>
  <c r="H265" i="2"/>
  <c r="G265" i="2"/>
  <c r="F265" i="2"/>
  <c r="E265" i="2"/>
  <c r="D265" i="2"/>
  <c r="C265" i="2"/>
  <c r="I264" i="2" a="1"/>
  <c r="I264" i="2" s="1"/>
  <c r="H264" i="2"/>
  <c r="G264" i="2"/>
  <c r="F264" i="2"/>
  <c r="E264" i="2"/>
  <c r="D264" i="2"/>
  <c r="C264" i="2"/>
  <c r="I263" i="2"/>
  <c r="I263" i="2" a="1"/>
  <c r="H263" i="2"/>
  <c r="G263" i="2"/>
  <c r="F263" i="2"/>
  <c r="E263" i="2"/>
  <c r="D263" i="2"/>
  <c r="C263" i="2"/>
  <c r="I262" i="2"/>
  <c r="I262" i="2" a="1"/>
  <c r="H262" i="2"/>
  <c r="G262" i="2"/>
  <c r="F262" i="2"/>
  <c r="E262" i="2"/>
  <c r="D262" i="2"/>
  <c r="C262" i="2"/>
  <c r="I261" i="2"/>
  <c r="I261" i="2" a="1"/>
  <c r="H261" i="2"/>
  <c r="G261" i="2"/>
  <c r="F261" i="2"/>
  <c r="E261" i="2"/>
  <c r="D261" i="2"/>
  <c r="C261" i="2"/>
  <c r="I260" i="2" a="1"/>
  <c r="I260" i="2" s="1"/>
  <c r="H260" i="2"/>
  <c r="G260" i="2"/>
  <c r="F260" i="2"/>
  <c r="E260" i="2"/>
  <c r="D260" i="2"/>
  <c r="C260" i="2"/>
  <c r="I259" i="2" a="1"/>
  <c r="I259" i="2" s="1"/>
  <c r="H259" i="2"/>
  <c r="G259" i="2"/>
  <c r="F259" i="2"/>
  <c r="E259" i="2"/>
  <c r="D259" i="2"/>
  <c r="C259" i="2"/>
  <c r="I258" i="2" a="1"/>
  <c r="I258" i="2" s="1"/>
  <c r="H258" i="2"/>
  <c r="G258" i="2"/>
  <c r="F258" i="2"/>
  <c r="E258" i="2"/>
  <c r="D258" i="2"/>
  <c r="C258" i="2"/>
  <c r="I257" i="2"/>
  <c r="I257" i="2" a="1"/>
  <c r="H257" i="2"/>
  <c r="G257" i="2"/>
  <c r="F257" i="2"/>
  <c r="E257" i="2"/>
  <c r="D257" i="2"/>
  <c r="C257" i="2"/>
  <c r="I256" i="2"/>
  <c r="I256" i="2" a="1"/>
  <c r="H256" i="2"/>
  <c r="G256" i="2"/>
  <c r="F256" i="2"/>
  <c r="E256" i="2"/>
  <c r="D256" i="2"/>
  <c r="C256" i="2"/>
  <c r="I255" i="2"/>
  <c r="I255" i="2" a="1"/>
  <c r="H255" i="2"/>
  <c r="G255" i="2"/>
  <c r="F255" i="2"/>
  <c r="E255" i="2"/>
  <c r="D255" i="2"/>
  <c r="C255" i="2"/>
  <c r="I254" i="2" a="1"/>
  <c r="I254" i="2" s="1"/>
  <c r="H254" i="2"/>
  <c r="G254" i="2"/>
  <c r="F254" i="2"/>
  <c r="E254" i="2"/>
  <c r="D254" i="2"/>
  <c r="C254" i="2"/>
  <c r="I253" i="2" a="1"/>
  <c r="I253" i="2" s="1"/>
  <c r="H253" i="2"/>
  <c r="G253" i="2"/>
  <c r="F253" i="2"/>
  <c r="E253" i="2"/>
  <c r="D253" i="2"/>
  <c r="C253" i="2"/>
  <c r="I252" i="2" a="1"/>
  <c r="I252" i="2" s="1"/>
  <c r="H252" i="2"/>
  <c r="G252" i="2"/>
  <c r="F252" i="2"/>
  <c r="E252" i="2"/>
  <c r="D252" i="2"/>
  <c r="C252" i="2"/>
  <c r="I251" i="2"/>
  <c r="I251" i="2" a="1"/>
  <c r="H251" i="2"/>
  <c r="G251" i="2"/>
  <c r="F251" i="2"/>
  <c r="E251" i="2"/>
  <c r="D251" i="2"/>
  <c r="C251" i="2"/>
  <c r="I250" i="2" a="1"/>
  <c r="I250" i="2" s="1"/>
  <c r="H250" i="2"/>
  <c r="G250" i="2"/>
  <c r="F250" i="2"/>
  <c r="E250" i="2"/>
  <c r="D250" i="2"/>
  <c r="C250" i="2"/>
  <c r="I249" i="2"/>
  <c r="I249" i="2" a="1"/>
  <c r="H249" i="2"/>
  <c r="G249" i="2"/>
  <c r="F249" i="2"/>
  <c r="E249" i="2"/>
  <c r="D249" i="2"/>
  <c r="C249" i="2"/>
  <c r="I248" i="2" a="1"/>
  <c r="I248" i="2" s="1"/>
  <c r="H248" i="2"/>
  <c r="G248" i="2"/>
  <c r="F248" i="2"/>
  <c r="E248" i="2"/>
  <c r="D248" i="2"/>
  <c r="C248" i="2"/>
  <c r="I247" i="2" a="1"/>
  <c r="I247" i="2" s="1"/>
  <c r="H247" i="2"/>
  <c r="G247" i="2"/>
  <c r="F247" i="2"/>
  <c r="E247" i="2"/>
  <c r="D247" i="2"/>
  <c r="C247" i="2"/>
  <c r="I246" i="2" a="1"/>
  <c r="I246" i="2" s="1"/>
  <c r="H246" i="2"/>
  <c r="G246" i="2"/>
  <c r="F246" i="2"/>
  <c r="E246" i="2"/>
  <c r="D246" i="2"/>
  <c r="C246" i="2"/>
  <c r="I245" i="2"/>
  <c r="I245" i="2" a="1"/>
  <c r="H245" i="2"/>
  <c r="G245" i="2"/>
  <c r="F245" i="2"/>
  <c r="E245" i="2"/>
  <c r="D245" i="2"/>
  <c r="C245" i="2"/>
  <c r="I244" i="2"/>
  <c r="I244" i="2" a="1"/>
  <c r="H244" i="2"/>
  <c r="G244" i="2"/>
  <c r="F244" i="2"/>
  <c r="E244" i="2"/>
  <c r="D244" i="2"/>
  <c r="C244" i="2"/>
  <c r="I243" i="2"/>
  <c r="I243" i="2" a="1"/>
  <c r="H243" i="2"/>
  <c r="G243" i="2"/>
  <c r="F243" i="2"/>
  <c r="E243" i="2"/>
  <c r="D243" i="2"/>
  <c r="C243" i="2"/>
  <c r="I242" i="2" a="1"/>
  <c r="I242" i="2" s="1"/>
  <c r="H242" i="2"/>
  <c r="G242" i="2"/>
  <c r="F242" i="2"/>
  <c r="E242" i="2"/>
  <c r="D242" i="2"/>
  <c r="C242" i="2"/>
  <c r="I241" i="2" a="1"/>
  <c r="I241" i="2" s="1"/>
  <c r="H241" i="2"/>
  <c r="G241" i="2"/>
  <c r="F241" i="2"/>
  <c r="E241" i="2"/>
  <c r="D241" i="2"/>
  <c r="C241" i="2"/>
  <c r="I240" i="2" a="1"/>
  <c r="I240" i="2" s="1"/>
  <c r="H240" i="2"/>
  <c r="G240" i="2"/>
  <c r="F240" i="2"/>
  <c r="E240" i="2"/>
  <c r="D240" i="2"/>
  <c r="C240" i="2"/>
  <c r="I239" i="2"/>
  <c r="I239" i="2" a="1"/>
  <c r="H239" i="2"/>
  <c r="G239" i="2"/>
  <c r="F239" i="2"/>
  <c r="E239" i="2"/>
  <c r="D239" i="2"/>
  <c r="C239" i="2"/>
  <c r="I238" i="2" a="1"/>
  <c r="I238" i="2" s="1"/>
  <c r="H238" i="2"/>
  <c r="G238" i="2"/>
  <c r="F238" i="2"/>
  <c r="E238" i="2"/>
  <c r="D238" i="2"/>
  <c r="C238" i="2"/>
  <c r="I237" i="2"/>
  <c r="I237" i="2" a="1"/>
  <c r="H237" i="2"/>
  <c r="G237" i="2"/>
  <c r="F237" i="2"/>
  <c r="E237" i="2"/>
  <c r="D237" i="2"/>
  <c r="C237" i="2"/>
  <c r="I236" i="2" a="1"/>
  <c r="I236" i="2" s="1"/>
  <c r="H236" i="2"/>
  <c r="G236" i="2"/>
  <c r="F236" i="2"/>
  <c r="E236" i="2"/>
  <c r="D236" i="2"/>
  <c r="C236" i="2"/>
  <c r="I235" i="2" a="1"/>
  <c r="I235" i="2" s="1"/>
  <c r="H235" i="2"/>
  <c r="G235" i="2"/>
  <c r="F235" i="2"/>
  <c r="E235" i="2"/>
  <c r="D235" i="2"/>
  <c r="C235" i="2"/>
  <c r="I234" i="2" a="1"/>
  <c r="I234" i="2" s="1"/>
  <c r="H234" i="2"/>
  <c r="G234" i="2"/>
  <c r="F234" i="2"/>
  <c r="E234" i="2"/>
  <c r="D234" i="2"/>
  <c r="C234" i="2"/>
  <c r="I233" i="2"/>
  <c r="I233" i="2" a="1"/>
  <c r="H233" i="2"/>
  <c r="G233" i="2"/>
  <c r="F233" i="2"/>
  <c r="E233" i="2"/>
  <c r="D233" i="2"/>
  <c r="C233" i="2"/>
  <c r="I232" i="2"/>
  <c r="I232" i="2" a="1"/>
  <c r="H232" i="2"/>
  <c r="G232" i="2"/>
  <c r="F232" i="2"/>
  <c r="E232" i="2"/>
  <c r="D232" i="2"/>
  <c r="C232" i="2"/>
  <c r="I231" i="2"/>
  <c r="I231" i="2" a="1"/>
  <c r="H231" i="2"/>
  <c r="G231" i="2"/>
  <c r="F231" i="2"/>
  <c r="E231" i="2"/>
  <c r="D231" i="2"/>
  <c r="C231" i="2"/>
  <c r="I230" i="2" a="1"/>
  <c r="I230" i="2" s="1"/>
  <c r="H230" i="2"/>
  <c r="G230" i="2"/>
  <c r="F230" i="2"/>
  <c r="E230" i="2"/>
  <c r="D230" i="2"/>
  <c r="C230" i="2"/>
  <c r="I229" i="2" a="1"/>
  <c r="I229" i="2" s="1"/>
  <c r="H229" i="2"/>
  <c r="G229" i="2"/>
  <c r="F229" i="2"/>
  <c r="E229" i="2"/>
  <c r="D229" i="2"/>
  <c r="C229" i="2"/>
  <c r="I228" i="2" a="1"/>
  <c r="I228" i="2" s="1"/>
  <c r="H228" i="2"/>
  <c r="G228" i="2"/>
  <c r="F228" i="2"/>
  <c r="E228" i="2"/>
  <c r="D228" i="2"/>
  <c r="C228" i="2"/>
  <c r="I227" i="2"/>
  <c r="I227" i="2" a="1"/>
  <c r="H227" i="2"/>
  <c r="G227" i="2"/>
  <c r="F227" i="2"/>
  <c r="E227" i="2"/>
  <c r="D227" i="2"/>
  <c r="C227" i="2"/>
  <c r="I226" i="2" a="1"/>
  <c r="I226" i="2" s="1"/>
  <c r="H226" i="2"/>
  <c r="G226" i="2"/>
  <c r="F226" i="2"/>
  <c r="E226" i="2"/>
  <c r="D226" i="2"/>
  <c r="C226" i="2"/>
  <c r="I225" i="2"/>
  <c r="I225" i="2" a="1"/>
  <c r="H225" i="2"/>
  <c r="G225" i="2"/>
  <c r="F225" i="2"/>
  <c r="E225" i="2"/>
  <c r="D225" i="2"/>
  <c r="C225" i="2"/>
  <c r="I224" i="2" a="1"/>
  <c r="I224" i="2" s="1"/>
  <c r="H224" i="2"/>
  <c r="G224" i="2"/>
  <c r="F224" i="2"/>
  <c r="E224" i="2"/>
  <c r="D224" i="2"/>
  <c r="C224" i="2"/>
  <c r="I223" i="2" a="1"/>
  <c r="I223" i="2" s="1"/>
  <c r="H223" i="2"/>
  <c r="G223" i="2"/>
  <c r="F223" i="2"/>
  <c r="E223" i="2"/>
  <c r="D223" i="2"/>
  <c r="C223" i="2"/>
  <c r="I222" i="2" a="1"/>
  <c r="I222" i="2" s="1"/>
  <c r="H222" i="2"/>
  <c r="G222" i="2"/>
  <c r="F222" i="2"/>
  <c r="E222" i="2"/>
  <c r="D222" i="2"/>
  <c r="C222" i="2"/>
  <c r="I221" i="2"/>
  <c r="I221" i="2" a="1"/>
  <c r="H221" i="2"/>
  <c r="G221" i="2"/>
  <c r="F221" i="2"/>
  <c r="E221" i="2"/>
  <c r="D221" i="2"/>
  <c r="C221" i="2"/>
  <c r="I220" i="2"/>
  <c r="I220" i="2" a="1"/>
  <c r="H220" i="2"/>
  <c r="G220" i="2"/>
  <c r="F220" i="2"/>
  <c r="E220" i="2"/>
  <c r="D220" i="2"/>
  <c r="C220" i="2"/>
  <c r="I219" i="2"/>
  <c r="I219" i="2" a="1"/>
  <c r="H219" i="2"/>
  <c r="G219" i="2"/>
  <c r="F219" i="2"/>
  <c r="E219" i="2"/>
  <c r="D219" i="2"/>
  <c r="C219" i="2"/>
  <c r="I218" i="2" a="1"/>
  <c r="I218" i="2" s="1"/>
  <c r="H218" i="2"/>
  <c r="G218" i="2"/>
  <c r="F218" i="2"/>
  <c r="E218" i="2"/>
  <c r="D218" i="2"/>
  <c r="C218" i="2"/>
  <c r="I217" i="2" a="1"/>
  <c r="I217" i="2" s="1"/>
  <c r="H217" i="2"/>
  <c r="G217" i="2"/>
  <c r="F217" i="2"/>
  <c r="E217" i="2"/>
  <c r="D217" i="2"/>
  <c r="C217" i="2"/>
  <c r="I216" i="2" a="1"/>
  <c r="I216" i="2" s="1"/>
  <c r="H216" i="2"/>
  <c r="G216" i="2"/>
  <c r="F216" i="2"/>
  <c r="E216" i="2"/>
  <c r="D216" i="2"/>
  <c r="C216" i="2"/>
  <c r="I215" i="2"/>
  <c r="I215" i="2" a="1"/>
  <c r="H215" i="2"/>
  <c r="G215" i="2"/>
  <c r="F215" i="2"/>
  <c r="E215" i="2"/>
  <c r="D215" i="2"/>
  <c r="C215" i="2"/>
  <c r="I214" i="2" a="1"/>
  <c r="I214" i="2" s="1"/>
  <c r="H214" i="2"/>
  <c r="G214" i="2"/>
  <c r="F214" i="2"/>
  <c r="E214" i="2"/>
  <c r="D214" i="2"/>
  <c r="C214" i="2"/>
  <c r="I213" i="2"/>
  <c r="I213" i="2" a="1"/>
  <c r="H213" i="2"/>
  <c r="G213" i="2"/>
  <c r="F213" i="2"/>
  <c r="E213" i="2"/>
  <c r="D213" i="2"/>
  <c r="C213" i="2"/>
  <c r="I212" i="2" a="1"/>
  <c r="I212" i="2" s="1"/>
  <c r="H212" i="2"/>
  <c r="G212" i="2"/>
  <c r="F212" i="2"/>
  <c r="E212" i="2"/>
  <c r="D212" i="2"/>
  <c r="C212" i="2"/>
  <c r="I211" i="2" a="1"/>
  <c r="I211" i="2" s="1"/>
  <c r="H211" i="2"/>
  <c r="G211" i="2"/>
  <c r="F211" i="2"/>
  <c r="E211" i="2"/>
  <c r="D211" i="2"/>
  <c r="C211" i="2"/>
  <c r="I210" i="2" a="1"/>
  <c r="I210" i="2" s="1"/>
  <c r="H210" i="2"/>
  <c r="G210" i="2"/>
  <c r="F210" i="2"/>
  <c r="E210" i="2"/>
  <c r="D210" i="2"/>
  <c r="C210" i="2"/>
  <c r="I209" i="2"/>
  <c r="I209" i="2" a="1"/>
  <c r="H209" i="2"/>
  <c r="G209" i="2"/>
  <c r="F209" i="2"/>
  <c r="E209" i="2"/>
  <c r="D209" i="2"/>
  <c r="C209" i="2"/>
  <c r="I208" i="2"/>
  <c r="I208" i="2" a="1"/>
  <c r="H208" i="2"/>
  <c r="G208" i="2"/>
  <c r="F208" i="2"/>
  <c r="E208" i="2"/>
  <c r="D208" i="2"/>
  <c r="C208" i="2"/>
  <c r="I207" i="2"/>
  <c r="I207" i="2" a="1"/>
  <c r="H207" i="2"/>
  <c r="G207" i="2"/>
  <c r="F207" i="2"/>
  <c r="E207" i="2"/>
  <c r="D207" i="2"/>
  <c r="C207" i="2"/>
  <c r="I206" i="2" a="1"/>
  <c r="I206" i="2" s="1"/>
  <c r="H206" i="2"/>
  <c r="G206" i="2"/>
  <c r="F206" i="2"/>
  <c r="E206" i="2"/>
  <c r="D206" i="2"/>
  <c r="C206" i="2"/>
  <c r="I205" i="2" a="1"/>
  <c r="I205" i="2" s="1"/>
  <c r="H205" i="2"/>
  <c r="G205" i="2"/>
  <c r="F205" i="2"/>
  <c r="E205" i="2"/>
  <c r="D205" i="2"/>
  <c r="C205" i="2"/>
  <c r="I204" i="2" a="1"/>
  <c r="I204" i="2" s="1"/>
  <c r="H204" i="2"/>
  <c r="G204" i="2"/>
  <c r="F204" i="2"/>
  <c r="E204" i="2"/>
  <c r="D204" i="2"/>
  <c r="C204" i="2"/>
  <c r="I203" i="2"/>
  <c r="I203" i="2" a="1"/>
  <c r="H203" i="2"/>
  <c r="G203" i="2"/>
  <c r="F203" i="2"/>
  <c r="E203" i="2"/>
  <c r="D203" i="2"/>
  <c r="C203" i="2"/>
  <c r="I202" i="2" a="1"/>
  <c r="I202" i="2" s="1"/>
  <c r="H202" i="2"/>
  <c r="G202" i="2"/>
  <c r="F202" i="2"/>
  <c r="E202" i="2"/>
  <c r="D202" i="2"/>
  <c r="C202" i="2"/>
  <c r="I201" i="2"/>
  <c r="I201" i="2" a="1"/>
  <c r="H201" i="2"/>
  <c r="G201" i="2"/>
  <c r="F201" i="2"/>
  <c r="E201" i="2"/>
  <c r="D201" i="2"/>
  <c r="C201" i="2"/>
  <c r="I200" i="2" a="1"/>
  <c r="I200" i="2" s="1"/>
  <c r="G200" i="2"/>
  <c r="F200" i="2"/>
  <c r="E200" i="2"/>
  <c r="D200" i="2"/>
  <c r="C200" i="2"/>
  <c r="I199" i="2"/>
  <c r="I199" i="2" a="1"/>
  <c r="G199" i="2"/>
  <c r="F199" i="2"/>
  <c r="E199" i="2"/>
  <c r="D199" i="2"/>
  <c r="C199" i="2"/>
  <c r="I198" i="2"/>
  <c r="I198" i="2" a="1"/>
  <c r="G198" i="2"/>
  <c r="F198" i="2"/>
  <c r="E198" i="2"/>
  <c r="D198" i="2"/>
  <c r="C198" i="2"/>
  <c r="I197" i="2" a="1"/>
  <c r="I197" i="2" s="1"/>
  <c r="G197" i="2"/>
  <c r="F197" i="2"/>
  <c r="E197" i="2"/>
  <c r="D197" i="2"/>
  <c r="C197" i="2"/>
  <c r="I196" i="2" a="1"/>
  <c r="I196" i="2" s="1"/>
  <c r="G196" i="2"/>
  <c r="F196" i="2"/>
  <c r="E196" i="2"/>
  <c r="D196" i="2"/>
  <c r="C196" i="2"/>
  <c r="I195" i="2"/>
  <c r="I195" i="2" a="1"/>
  <c r="G195" i="2"/>
  <c r="F195" i="2"/>
  <c r="E195" i="2"/>
  <c r="D195" i="2"/>
  <c r="C195" i="2"/>
  <c r="I194" i="2"/>
  <c r="I194" i="2" a="1"/>
  <c r="G194" i="2"/>
  <c r="F194" i="2"/>
  <c r="E194" i="2"/>
  <c r="D194" i="2"/>
  <c r="C194" i="2"/>
  <c r="I193" i="2" a="1"/>
  <c r="I193" i="2" s="1"/>
  <c r="G193" i="2"/>
  <c r="F193" i="2"/>
  <c r="E193" i="2"/>
  <c r="D193" i="2"/>
  <c r="C193" i="2"/>
  <c r="I192" i="2" a="1"/>
  <c r="I192" i="2" s="1"/>
  <c r="G192" i="2"/>
  <c r="F192" i="2"/>
  <c r="E192" i="2"/>
  <c r="D192" i="2"/>
  <c r="C192" i="2"/>
  <c r="I191" i="2"/>
  <c r="I191" i="2" a="1"/>
  <c r="G191" i="2"/>
  <c r="F191" i="2"/>
  <c r="E191" i="2"/>
  <c r="D191" i="2"/>
  <c r="C191" i="2"/>
  <c r="I190" i="2"/>
  <c r="I190" i="2" a="1"/>
  <c r="G190" i="2"/>
  <c r="F190" i="2"/>
  <c r="E190" i="2"/>
  <c r="D190" i="2"/>
  <c r="C190" i="2"/>
  <c r="I189" i="2" a="1"/>
  <c r="I189" i="2" s="1"/>
  <c r="G189" i="2"/>
  <c r="F189" i="2"/>
  <c r="E189" i="2"/>
  <c r="D189" i="2"/>
  <c r="C189" i="2"/>
  <c r="I188" i="2" a="1"/>
  <c r="I188" i="2" s="1"/>
  <c r="G188" i="2"/>
  <c r="F188" i="2"/>
  <c r="E188" i="2"/>
  <c r="D188" i="2"/>
  <c r="C188" i="2"/>
  <c r="I187" i="2"/>
  <c r="I187" i="2" a="1"/>
  <c r="G187" i="2"/>
  <c r="F187" i="2"/>
  <c r="E187" i="2"/>
  <c r="D187" i="2"/>
  <c r="C187" i="2"/>
  <c r="I186" i="2"/>
  <c r="I186" i="2" a="1"/>
  <c r="G186" i="2"/>
  <c r="F186" i="2"/>
  <c r="E186" i="2"/>
  <c r="D186" i="2"/>
  <c r="C186" i="2"/>
  <c r="I185" i="2" a="1"/>
  <c r="I185" i="2" s="1"/>
  <c r="G185" i="2"/>
  <c r="F185" i="2"/>
  <c r="E185" i="2"/>
  <c r="D185" i="2"/>
  <c r="C185" i="2"/>
  <c r="I184" i="2" a="1"/>
  <c r="I184" i="2" s="1"/>
  <c r="G184" i="2"/>
  <c r="F184" i="2"/>
  <c r="E184" i="2"/>
  <c r="D184" i="2"/>
  <c r="C184" i="2"/>
  <c r="I183" i="2"/>
  <c r="I183" i="2" a="1"/>
  <c r="G183" i="2"/>
  <c r="F183" i="2"/>
  <c r="E183" i="2"/>
  <c r="D183" i="2"/>
  <c r="C183" i="2"/>
  <c r="I182" i="2"/>
  <c r="I182" i="2" a="1"/>
  <c r="G182" i="2"/>
  <c r="F182" i="2"/>
  <c r="E182" i="2"/>
  <c r="D182" i="2"/>
  <c r="C182" i="2"/>
  <c r="I181" i="2" a="1"/>
  <c r="I181" i="2" s="1"/>
  <c r="G181" i="2"/>
  <c r="F181" i="2"/>
  <c r="E181" i="2"/>
  <c r="D181" i="2"/>
  <c r="C181" i="2"/>
  <c r="I180" i="2" a="1"/>
  <c r="I180" i="2" s="1"/>
  <c r="G180" i="2"/>
  <c r="F180" i="2"/>
  <c r="E180" i="2"/>
  <c r="D180" i="2"/>
  <c r="C180" i="2"/>
  <c r="I179" i="2"/>
  <c r="I179" i="2" a="1"/>
  <c r="G179" i="2"/>
  <c r="F179" i="2"/>
  <c r="E179" i="2"/>
  <c r="D179" i="2"/>
  <c r="C179" i="2"/>
  <c r="I178" i="2"/>
  <c r="I178" i="2" a="1"/>
  <c r="G178" i="2"/>
  <c r="F178" i="2"/>
  <c r="E178" i="2"/>
  <c r="D178" i="2"/>
  <c r="C178" i="2"/>
  <c r="I177" i="2" a="1"/>
  <c r="I177" i="2" s="1"/>
  <c r="G177" i="2"/>
  <c r="F177" i="2"/>
  <c r="E177" i="2"/>
  <c r="D177" i="2"/>
  <c r="C177" i="2"/>
  <c r="I176" i="2" a="1"/>
  <c r="I176" i="2" s="1"/>
  <c r="G176" i="2"/>
  <c r="F176" i="2"/>
  <c r="E176" i="2"/>
  <c r="D176" i="2"/>
  <c r="C176" i="2"/>
  <c r="I175" i="2"/>
  <c r="I175" i="2" a="1"/>
  <c r="G175" i="2"/>
  <c r="F175" i="2"/>
  <c r="E175" i="2"/>
  <c r="D175" i="2"/>
  <c r="C175" i="2"/>
  <c r="I174" i="2"/>
  <c r="I174" i="2" a="1"/>
  <c r="G174" i="2"/>
  <c r="F174" i="2"/>
  <c r="E174" i="2"/>
  <c r="D174" i="2"/>
  <c r="C174" i="2"/>
  <c r="I173" i="2" a="1"/>
  <c r="I173" i="2" s="1"/>
  <c r="G173" i="2"/>
  <c r="F173" i="2"/>
  <c r="E173" i="2"/>
  <c r="D173" i="2"/>
  <c r="C173" i="2"/>
  <c r="I172" i="2" a="1"/>
  <c r="I172" i="2" s="1"/>
  <c r="G172" i="2"/>
  <c r="F172" i="2"/>
  <c r="E172" i="2"/>
  <c r="D172" i="2"/>
  <c r="C172" i="2"/>
  <c r="I171" i="2"/>
  <c r="I171" i="2" a="1"/>
  <c r="G171" i="2"/>
  <c r="F171" i="2"/>
  <c r="E171" i="2"/>
  <c r="D171" i="2"/>
  <c r="C171" i="2"/>
  <c r="I170" i="2"/>
  <c r="I170" i="2" a="1"/>
  <c r="G170" i="2"/>
  <c r="F170" i="2"/>
  <c r="E170" i="2"/>
  <c r="D170" i="2"/>
  <c r="C170" i="2"/>
  <c r="I169" i="2" a="1"/>
  <c r="I169" i="2" s="1"/>
  <c r="G169" i="2"/>
  <c r="F169" i="2"/>
  <c r="E169" i="2"/>
  <c r="D169" i="2"/>
  <c r="C169" i="2"/>
  <c r="I168" i="2" a="1"/>
  <c r="I168" i="2" s="1"/>
  <c r="G168" i="2"/>
  <c r="F168" i="2"/>
  <c r="E168" i="2"/>
  <c r="D168" i="2"/>
  <c r="C168" i="2"/>
  <c r="I167" i="2"/>
  <c r="I167" i="2" a="1"/>
  <c r="G167" i="2"/>
  <c r="F167" i="2"/>
  <c r="E167" i="2"/>
  <c r="D167" i="2"/>
  <c r="C167" i="2"/>
  <c r="I166" i="2" a="1"/>
  <c r="I166" i="2" s="1"/>
  <c r="G166" i="2"/>
  <c r="F166" i="2"/>
  <c r="E166" i="2"/>
  <c r="D166" i="2"/>
  <c r="C166" i="2"/>
  <c r="I165" i="2" a="1"/>
  <c r="I165" i="2" s="1"/>
  <c r="G165" i="2"/>
  <c r="F165" i="2"/>
  <c r="E165" i="2"/>
  <c r="D165" i="2"/>
  <c r="C165" i="2"/>
  <c r="I164" i="2" a="1"/>
  <c r="I164" i="2" s="1"/>
  <c r="G164" i="2"/>
  <c r="F164" i="2"/>
  <c r="E164" i="2"/>
  <c r="D164" i="2"/>
  <c r="C164" i="2"/>
  <c r="I163" i="2"/>
  <c r="I163" i="2" a="1"/>
  <c r="G163" i="2"/>
  <c r="F163" i="2"/>
  <c r="E163" i="2"/>
  <c r="D163" i="2"/>
  <c r="C163" i="2"/>
  <c r="I162" i="2" a="1"/>
  <c r="I162" i="2" s="1"/>
  <c r="G162" i="2"/>
  <c r="F162" i="2"/>
  <c r="E162" i="2"/>
  <c r="D162" i="2"/>
  <c r="C162" i="2"/>
  <c r="I161" i="2" a="1"/>
  <c r="I161" i="2" s="1"/>
  <c r="G161" i="2"/>
  <c r="F161" i="2"/>
  <c r="E161" i="2"/>
  <c r="D161" i="2"/>
  <c r="C161" i="2"/>
  <c r="I160" i="2" a="1"/>
  <c r="I160" i="2" s="1"/>
  <c r="G160" i="2"/>
  <c r="F160" i="2"/>
  <c r="E160" i="2"/>
  <c r="D160" i="2"/>
  <c r="C160" i="2"/>
  <c r="I159" i="2"/>
  <c r="I159" i="2" a="1"/>
  <c r="G159" i="2"/>
  <c r="F159" i="2"/>
  <c r="E159" i="2"/>
  <c r="D159" i="2"/>
  <c r="C159" i="2"/>
  <c r="I158" i="2"/>
  <c r="I158" i="2" a="1"/>
  <c r="G158" i="2"/>
  <c r="F158" i="2"/>
  <c r="E158" i="2"/>
  <c r="D158" i="2"/>
  <c r="C158" i="2"/>
  <c r="I157" i="2" a="1"/>
  <c r="I157" i="2" s="1"/>
  <c r="G157" i="2"/>
  <c r="F157" i="2"/>
  <c r="E157" i="2"/>
  <c r="D157" i="2"/>
  <c r="C157" i="2"/>
  <c r="I156" i="2" a="1"/>
  <c r="I156" i="2" s="1"/>
  <c r="G156" i="2"/>
  <c r="F156" i="2"/>
  <c r="E156" i="2"/>
  <c r="D156" i="2"/>
  <c r="C156" i="2"/>
  <c r="I155" i="2"/>
  <c r="I155" i="2" a="1"/>
  <c r="G155" i="2"/>
  <c r="F155" i="2"/>
  <c r="E155" i="2"/>
  <c r="D155" i="2"/>
  <c r="C155" i="2"/>
  <c r="I154" i="2"/>
  <c r="I154" i="2" a="1"/>
  <c r="G154" i="2"/>
  <c r="F154" i="2"/>
  <c r="E154" i="2"/>
  <c r="D154" i="2"/>
  <c r="C154" i="2"/>
  <c r="I153" i="2"/>
  <c r="I153" i="2" a="1"/>
  <c r="G153" i="2"/>
  <c r="F153" i="2"/>
  <c r="E153" i="2"/>
  <c r="D153" i="2"/>
  <c r="C153" i="2"/>
  <c r="I152" i="2" a="1"/>
  <c r="I152" i="2" s="1"/>
  <c r="G152" i="2"/>
  <c r="F152" i="2"/>
  <c r="E152" i="2"/>
  <c r="D152" i="2"/>
  <c r="C152" i="2"/>
  <c r="I151" i="2" a="1"/>
  <c r="I151" i="2" s="1"/>
  <c r="G151" i="2"/>
  <c r="F151" i="2"/>
  <c r="E151" i="2"/>
  <c r="D151" i="2"/>
  <c r="C151" i="2"/>
  <c r="I150" i="2" a="1"/>
  <c r="I150" i="2" s="1"/>
  <c r="G150" i="2"/>
  <c r="F150" i="2"/>
  <c r="E150" i="2"/>
  <c r="D150" i="2"/>
  <c r="C150" i="2"/>
  <c r="I149" i="2"/>
  <c r="I149" i="2" a="1"/>
  <c r="G149" i="2"/>
  <c r="F149" i="2"/>
  <c r="E149" i="2"/>
  <c r="D149" i="2"/>
  <c r="C149" i="2"/>
  <c r="I148" i="2" a="1"/>
  <c r="I148" i="2" s="1"/>
  <c r="G148" i="2"/>
  <c r="F148" i="2"/>
  <c r="E148" i="2"/>
  <c r="D148" i="2"/>
  <c r="C148" i="2"/>
  <c r="I147" i="2" a="1"/>
  <c r="I147" i="2" s="1"/>
  <c r="G147" i="2"/>
  <c r="F147" i="2"/>
  <c r="E147" i="2"/>
  <c r="D147" i="2"/>
  <c r="C147" i="2"/>
  <c r="I146" i="2" a="1"/>
  <c r="I146" i="2" s="1"/>
  <c r="G146" i="2"/>
  <c r="F146" i="2"/>
  <c r="E146" i="2"/>
  <c r="D146" i="2"/>
  <c r="C146" i="2"/>
  <c r="I145" i="2" a="1"/>
  <c r="I145" i="2" s="1"/>
  <c r="G145" i="2"/>
  <c r="F145" i="2"/>
  <c r="E145" i="2"/>
  <c r="D145" i="2"/>
  <c r="C145" i="2"/>
  <c r="I144" i="2" a="1"/>
  <c r="I144" i="2" s="1"/>
  <c r="G144" i="2"/>
  <c r="F144" i="2"/>
  <c r="E144" i="2"/>
  <c r="D144" i="2"/>
  <c r="C144" i="2"/>
  <c r="I143" i="2" a="1"/>
  <c r="I143" i="2" s="1"/>
  <c r="G143" i="2"/>
  <c r="F143" i="2"/>
  <c r="E143" i="2"/>
  <c r="D143" i="2"/>
  <c r="C143" i="2"/>
  <c r="I142" i="2"/>
  <c r="I142" i="2" a="1"/>
  <c r="G142" i="2"/>
  <c r="F142" i="2"/>
  <c r="E142" i="2"/>
  <c r="D142" i="2"/>
  <c r="C142" i="2"/>
  <c r="I141" i="2" a="1"/>
  <c r="I141" i="2" s="1"/>
  <c r="G141" i="2"/>
  <c r="F141" i="2"/>
  <c r="E141" i="2"/>
  <c r="D141" i="2"/>
  <c r="C141" i="2"/>
  <c r="I140" i="2" a="1"/>
  <c r="I140" i="2" s="1"/>
  <c r="G140" i="2"/>
  <c r="F140" i="2"/>
  <c r="E140" i="2"/>
  <c r="D140" i="2"/>
  <c r="C140" i="2"/>
  <c r="I139" i="2" a="1"/>
  <c r="I139" i="2" s="1"/>
  <c r="G139" i="2"/>
  <c r="F139" i="2"/>
  <c r="E139" i="2"/>
  <c r="D139" i="2"/>
  <c r="C139" i="2"/>
  <c r="I138" i="2"/>
  <c r="I138" i="2" a="1"/>
  <c r="G138" i="2"/>
  <c r="F138" i="2"/>
  <c r="E138" i="2"/>
  <c r="D138" i="2"/>
  <c r="C138" i="2"/>
  <c r="I137" i="2"/>
  <c r="I137" i="2" a="1"/>
  <c r="G137" i="2"/>
  <c r="F137" i="2"/>
  <c r="E137" i="2"/>
  <c r="D137" i="2"/>
  <c r="C137" i="2"/>
  <c r="I136" i="2" a="1"/>
  <c r="I136" i="2" s="1"/>
  <c r="G136" i="2"/>
  <c r="F136" i="2"/>
  <c r="E136" i="2"/>
  <c r="D136" i="2"/>
  <c r="C136" i="2"/>
  <c r="I135" i="2" a="1"/>
  <c r="I135" i="2" s="1"/>
  <c r="G135" i="2"/>
  <c r="F135" i="2"/>
  <c r="E135" i="2"/>
  <c r="D135" i="2"/>
  <c r="C135" i="2"/>
  <c r="I134" i="2" a="1"/>
  <c r="I134" i="2" s="1"/>
  <c r="G134" i="2"/>
  <c r="F134" i="2"/>
  <c r="E134" i="2"/>
  <c r="D134" i="2"/>
  <c r="C134" i="2"/>
  <c r="I133" i="2"/>
  <c r="I133" i="2" a="1"/>
  <c r="G133" i="2"/>
  <c r="F133" i="2"/>
  <c r="E133" i="2"/>
  <c r="D133" i="2"/>
  <c r="C133" i="2"/>
  <c r="I132" i="2" a="1"/>
  <c r="I132" i="2" s="1"/>
  <c r="G132" i="2"/>
  <c r="F132" i="2"/>
  <c r="E132" i="2"/>
  <c r="D132" i="2"/>
  <c r="C132" i="2"/>
  <c r="I131" i="2" a="1"/>
  <c r="I131" i="2" s="1"/>
  <c r="G131" i="2"/>
  <c r="F131" i="2"/>
  <c r="E131" i="2"/>
  <c r="D131" i="2"/>
  <c r="C131" i="2"/>
  <c r="I130" i="2" a="1"/>
  <c r="I130" i="2" s="1"/>
  <c r="G130" i="2"/>
  <c r="F130" i="2"/>
  <c r="E130" i="2"/>
  <c r="D130" i="2"/>
  <c r="C130" i="2"/>
  <c r="I129" i="2" a="1"/>
  <c r="I129" i="2" s="1"/>
  <c r="G129" i="2"/>
  <c r="F129" i="2"/>
  <c r="E129" i="2"/>
  <c r="D129" i="2"/>
  <c r="C129" i="2"/>
  <c r="I128" i="2" a="1"/>
  <c r="I128" i="2" s="1"/>
  <c r="G128" i="2"/>
  <c r="F128" i="2"/>
  <c r="E128" i="2"/>
  <c r="D128" i="2"/>
  <c r="C128" i="2"/>
  <c r="I127" i="2" a="1"/>
  <c r="I127" i="2" s="1"/>
  <c r="G127" i="2"/>
  <c r="F127" i="2"/>
  <c r="E127" i="2"/>
  <c r="D127" i="2"/>
  <c r="C127" i="2"/>
  <c r="I126" i="2"/>
  <c r="I126" i="2" a="1"/>
  <c r="G126" i="2"/>
  <c r="F126" i="2"/>
  <c r="E126" i="2"/>
  <c r="D126" i="2"/>
  <c r="C126" i="2"/>
  <c r="I125" i="2" a="1"/>
  <c r="I125" i="2" s="1"/>
  <c r="G125" i="2"/>
  <c r="F125" i="2"/>
  <c r="E125" i="2"/>
  <c r="D125" i="2"/>
  <c r="C125" i="2"/>
  <c r="I124" i="2" a="1"/>
  <c r="I124" i="2" s="1"/>
  <c r="G124" i="2"/>
  <c r="F124" i="2"/>
  <c r="E124" i="2"/>
  <c r="D124" i="2"/>
  <c r="C124" i="2"/>
  <c r="I123" i="2" a="1"/>
  <c r="I123" i="2" s="1"/>
  <c r="G123" i="2"/>
  <c r="F123" i="2"/>
  <c r="E123" i="2"/>
  <c r="D123" i="2"/>
  <c r="C123" i="2"/>
  <c r="I122" i="2"/>
  <c r="I122" i="2" a="1"/>
  <c r="G122" i="2"/>
  <c r="F122" i="2"/>
  <c r="E122" i="2"/>
  <c r="D122" i="2"/>
  <c r="C122" i="2"/>
  <c r="I121" i="2" a="1"/>
  <c r="I121" i="2" s="1"/>
  <c r="G121" i="2"/>
  <c r="F121" i="2"/>
  <c r="E121" i="2"/>
  <c r="D121" i="2"/>
  <c r="C121" i="2"/>
  <c r="I120" i="2" a="1"/>
  <c r="I120" i="2" s="1"/>
  <c r="G120" i="2"/>
  <c r="F120" i="2"/>
  <c r="E120" i="2"/>
  <c r="D120" i="2"/>
  <c r="C120" i="2"/>
  <c r="I119" i="2" a="1"/>
  <c r="I119" i="2" s="1"/>
  <c r="G119" i="2"/>
  <c r="F119" i="2"/>
  <c r="E119" i="2"/>
  <c r="D119" i="2"/>
  <c r="C119" i="2"/>
  <c r="I118" i="2"/>
  <c r="I118" i="2" a="1"/>
  <c r="G118" i="2"/>
  <c r="F118" i="2"/>
  <c r="E118" i="2"/>
  <c r="D118" i="2"/>
  <c r="C118" i="2"/>
  <c r="I117" i="2" a="1"/>
  <c r="I117" i="2" s="1"/>
  <c r="G117" i="2"/>
  <c r="F117" i="2"/>
  <c r="E117" i="2"/>
  <c r="D117" i="2"/>
  <c r="C117" i="2"/>
  <c r="I116" i="2" a="1"/>
  <c r="I116" i="2" s="1"/>
  <c r="G116" i="2"/>
  <c r="F116" i="2"/>
  <c r="E116" i="2"/>
  <c r="D116" i="2"/>
  <c r="C116" i="2"/>
  <c r="I115" i="2" a="1"/>
  <c r="I115" i="2" s="1"/>
  <c r="G115" i="2"/>
  <c r="F115" i="2"/>
  <c r="E115" i="2"/>
  <c r="D115" i="2"/>
  <c r="C115" i="2"/>
  <c r="I114" i="2"/>
  <c r="I114" i="2" a="1"/>
  <c r="G114" i="2"/>
  <c r="F114" i="2"/>
  <c r="E114" i="2"/>
  <c r="D114" i="2"/>
  <c r="C114" i="2"/>
  <c r="I113" i="2" a="1"/>
  <c r="I113" i="2" s="1"/>
  <c r="G113" i="2"/>
  <c r="F113" i="2"/>
  <c r="E113" i="2"/>
  <c r="D113" i="2"/>
  <c r="C113" i="2"/>
  <c r="I112" i="2" a="1"/>
  <c r="I112" i="2" s="1"/>
  <c r="G112" i="2"/>
  <c r="F112" i="2"/>
  <c r="E112" i="2"/>
  <c r="D112" i="2"/>
  <c r="C112" i="2"/>
  <c r="I111" i="2" a="1"/>
  <c r="I111" i="2" s="1"/>
  <c r="G111" i="2"/>
  <c r="F111" i="2"/>
  <c r="E111" i="2"/>
  <c r="D111" i="2"/>
  <c r="C111" i="2"/>
  <c r="I110" i="2"/>
  <c r="I110" i="2" a="1"/>
  <c r="G110" i="2"/>
  <c r="F110" i="2"/>
  <c r="E110" i="2"/>
  <c r="D110" i="2"/>
  <c r="C110" i="2"/>
  <c r="I109" i="2" a="1"/>
  <c r="I109" i="2" s="1"/>
  <c r="G109" i="2"/>
  <c r="F109" i="2"/>
  <c r="E109" i="2"/>
  <c r="D109" i="2"/>
  <c r="C109" i="2"/>
  <c r="I108" i="2" a="1"/>
  <c r="I108" i="2" s="1"/>
  <c r="G108" i="2"/>
  <c r="F108" i="2"/>
  <c r="E108" i="2"/>
  <c r="D108" i="2"/>
  <c r="C108" i="2"/>
  <c r="I107" i="2" a="1"/>
  <c r="I107" i="2" s="1"/>
  <c r="G107" i="2"/>
  <c r="F107" i="2"/>
  <c r="E107" i="2"/>
  <c r="D107" i="2"/>
  <c r="C107" i="2"/>
  <c r="I106" i="2"/>
  <c r="I106" i="2" a="1"/>
  <c r="G106" i="2"/>
  <c r="F106" i="2"/>
  <c r="E106" i="2"/>
  <c r="D106" i="2"/>
  <c r="C106" i="2"/>
  <c r="I105" i="2" a="1"/>
  <c r="I105" i="2" s="1"/>
  <c r="G105" i="2"/>
  <c r="F105" i="2"/>
  <c r="E105" i="2"/>
  <c r="D105" i="2"/>
  <c r="C105" i="2"/>
  <c r="I104" i="2" a="1"/>
  <c r="I104" i="2" s="1"/>
  <c r="G104" i="2"/>
  <c r="F104" i="2"/>
  <c r="E104" i="2"/>
  <c r="D104" i="2"/>
  <c r="C104" i="2"/>
  <c r="I103" i="2" a="1"/>
  <c r="I103" i="2" s="1"/>
  <c r="G103" i="2"/>
  <c r="F103" i="2"/>
  <c r="E103" i="2"/>
  <c r="D103" i="2"/>
  <c r="C103" i="2"/>
  <c r="I102" i="2" a="1"/>
  <c r="I102" i="2" s="1"/>
  <c r="G102" i="2"/>
  <c r="F102" i="2"/>
  <c r="E102" i="2"/>
  <c r="D102" i="2"/>
  <c r="C102" i="2"/>
  <c r="I101" i="2" a="1"/>
  <c r="I101" i="2" s="1"/>
  <c r="G101" i="2"/>
  <c r="F101" i="2"/>
  <c r="E101" i="2"/>
  <c r="D101" i="2"/>
  <c r="C101" i="2"/>
  <c r="I100" i="2" a="1"/>
  <c r="I100" i="2" s="1"/>
  <c r="G100" i="2"/>
  <c r="F100" i="2"/>
  <c r="E100" i="2"/>
  <c r="D100" i="2"/>
  <c r="C100" i="2"/>
  <c r="I99" i="2" a="1"/>
  <c r="I99" i="2" s="1"/>
  <c r="G99" i="2"/>
  <c r="F99" i="2"/>
  <c r="E99" i="2"/>
  <c r="D99" i="2"/>
  <c r="C99" i="2"/>
  <c r="I98" i="2" a="1"/>
  <c r="I98" i="2" s="1"/>
  <c r="G98" i="2"/>
  <c r="F98" i="2"/>
  <c r="E98" i="2"/>
  <c r="D98" i="2"/>
  <c r="C98" i="2"/>
  <c r="I97" i="2" a="1"/>
  <c r="I97" i="2" s="1"/>
  <c r="G97" i="2"/>
  <c r="F97" i="2"/>
  <c r="E97" i="2"/>
  <c r="D97" i="2"/>
  <c r="C97" i="2"/>
  <c r="I96" i="2" a="1"/>
  <c r="I96" i="2" s="1"/>
  <c r="G96" i="2"/>
  <c r="F96" i="2"/>
  <c r="E96" i="2"/>
  <c r="D96" i="2"/>
  <c r="C96" i="2"/>
  <c r="I95" i="2" a="1"/>
  <c r="I95" i="2" s="1"/>
  <c r="G95" i="2"/>
  <c r="F95" i="2"/>
  <c r="E95" i="2"/>
  <c r="D95" i="2"/>
  <c r="C95" i="2"/>
  <c r="I94" i="2" a="1"/>
  <c r="I94" i="2" s="1"/>
  <c r="G94" i="2"/>
  <c r="F94" i="2"/>
  <c r="E94" i="2"/>
  <c r="D94" i="2"/>
  <c r="C94" i="2"/>
  <c r="I93" i="2"/>
  <c r="I93" i="2" a="1"/>
  <c r="G93" i="2"/>
  <c r="F93" i="2"/>
  <c r="E93" i="2"/>
  <c r="D93" i="2"/>
  <c r="C93" i="2"/>
  <c r="I92" i="2" a="1"/>
  <c r="I92" i="2" s="1"/>
  <c r="G92" i="2"/>
  <c r="F92" i="2"/>
  <c r="E92" i="2"/>
  <c r="D92" i="2"/>
  <c r="C92" i="2"/>
  <c r="I91" i="2" a="1"/>
  <c r="I91" i="2" s="1"/>
  <c r="G91" i="2"/>
  <c r="F91" i="2"/>
  <c r="E91" i="2"/>
  <c r="D91" i="2"/>
  <c r="C91" i="2"/>
  <c r="I90" i="2"/>
  <c r="I90" i="2" a="1"/>
  <c r="G90" i="2"/>
  <c r="F90" i="2"/>
  <c r="E90" i="2"/>
  <c r="D90" i="2"/>
  <c r="C90" i="2"/>
  <c r="I89" i="2" a="1"/>
  <c r="I89" i="2" s="1"/>
  <c r="G89" i="2"/>
  <c r="F89" i="2"/>
  <c r="E89" i="2"/>
  <c r="D89" i="2"/>
  <c r="C89" i="2"/>
  <c r="I88" i="2" a="1"/>
  <c r="I88" i="2" s="1"/>
  <c r="G88" i="2"/>
  <c r="F88" i="2"/>
  <c r="E88" i="2"/>
  <c r="D88" i="2"/>
  <c r="C88" i="2"/>
  <c r="I87" i="2" a="1"/>
  <c r="I87" i="2" s="1"/>
  <c r="G87" i="2"/>
  <c r="F87" i="2"/>
  <c r="E87" i="2"/>
  <c r="D87" i="2"/>
  <c r="C87" i="2"/>
  <c r="I86" i="2" a="1"/>
  <c r="I86" i="2" s="1"/>
  <c r="G86" i="2"/>
  <c r="F86" i="2"/>
  <c r="E86" i="2"/>
  <c r="D86" i="2"/>
  <c r="C86" i="2"/>
  <c r="I85" i="2" a="1"/>
  <c r="I85" i="2" s="1"/>
  <c r="G85" i="2"/>
  <c r="F85" i="2"/>
  <c r="E85" i="2"/>
  <c r="D85" i="2"/>
  <c r="C85" i="2"/>
  <c r="I84" i="2" a="1"/>
  <c r="I84" i="2" s="1"/>
  <c r="G84" i="2"/>
  <c r="F84" i="2"/>
  <c r="E84" i="2"/>
  <c r="D84" i="2"/>
  <c r="C84" i="2"/>
  <c r="I83" i="2" a="1"/>
  <c r="I83" i="2" s="1"/>
  <c r="G83" i="2"/>
  <c r="F83" i="2"/>
  <c r="E83" i="2"/>
  <c r="D83" i="2"/>
  <c r="C83" i="2"/>
  <c r="I82" i="2" a="1"/>
  <c r="I82" i="2" s="1"/>
  <c r="G82" i="2"/>
  <c r="F82" i="2"/>
  <c r="E82" i="2"/>
  <c r="D82" i="2"/>
  <c r="C82" i="2"/>
  <c r="I81" i="2" a="1"/>
  <c r="I81" i="2" s="1"/>
  <c r="G81" i="2"/>
  <c r="F81" i="2"/>
  <c r="E81" i="2"/>
  <c r="D81" i="2"/>
  <c r="C81" i="2"/>
  <c r="I80" i="2" a="1"/>
  <c r="I80" i="2" s="1"/>
  <c r="G80" i="2"/>
  <c r="F80" i="2"/>
  <c r="E80" i="2"/>
  <c r="D80" i="2"/>
  <c r="C80" i="2"/>
  <c r="I79" i="2" a="1"/>
  <c r="I79" i="2" s="1"/>
  <c r="G79" i="2"/>
  <c r="F79" i="2"/>
  <c r="E79" i="2"/>
  <c r="D79" i="2"/>
  <c r="C79" i="2"/>
  <c r="I78" i="2" a="1"/>
  <c r="I78" i="2" s="1"/>
  <c r="G78" i="2"/>
  <c r="F78" i="2"/>
  <c r="E78" i="2"/>
  <c r="D78" i="2"/>
  <c r="C78" i="2"/>
  <c r="I77" i="2"/>
  <c r="I77" i="2" a="1"/>
  <c r="G77" i="2"/>
  <c r="F77" i="2"/>
  <c r="E77" i="2"/>
  <c r="D77" i="2"/>
  <c r="C77" i="2"/>
  <c r="I76" i="2" a="1"/>
  <c r="I76" i="2" s="1"/>
  <c r="G76" i="2"/>
  <c r="F76" i="2"/>
  <c r="E76" i="2"/>
  <c r="D76" i="2"/>
  <c r="C76" i="2"/>
  <c r="I75" i="2" a="1"/>
  <c r="I75" i="2" s="1"/>
  <c r="G75" i="2"/>
  <c r="F75" i="2"/>
  <c r="E75" i="2"/>
  <c r="D75" i="2"/>
  <c r="C75" i="2"/>
  <c r="I74" i="2"/>
  <c r="I74" i="2" a="1"/>
  <c r="G74" i="2"/>
  <c r="F74" i="2"/>
  <c r="E74" i="2"/>
  <c r="D74" i="2"/>
  <c r="C74" i="2"/>
  <c r="I73" i="2" a="1"/>
  <c r="I73" i="2" s="1"/>
  <c r="G73" i="2"/>
  <c r="F73" i="2"/>
  <c r="E73" i="2"/>
  <c r="D73" i="2"/>
  <c r="C73" i="2"/>
  <c r="I72" i="2" a="1"/>
  <c r="I72" i="2" s="1"/>
  <c r="G72" i="2"/>
  <c r="F72" i="2"/>
  <c r="E72" i="2"/>
  <c r="D72" i="2"/>
  <c r="C72" i="2"/>
  <c r="I71" i="2" a="1"/>
  <c r="I71" i="2" s="1"/>
  <c r="G71" i="2"/>
  <c r="F71" i="2"/>
  <c r="E71" i="2"/>
  <c r="D71" i="2"/>
  <c r="C71" i="2"/>
  <c r="I70" i="2" a="1"/>
  <c r="I70" i="2" s="1"/>
  <c r="G70" i="2"/>
  <c r="F70" i="2"/>
  <c r="E70" i="2"/>
  <c r="D70" i="2"/>
  <c r="C70" i="2"/>
  <c r="I69" i="2" a="1"/>
  <c r="I69" i="2" s="1"/>
  <c r="G69" i="2"/>
  <c r="F69" i="2"/>
  <c r="E69" i="2"/>
  <c r="D69" i="2"/>
  <c r="C69" i="2"/>
  <c r="I68" i="2" a="1"/>
  <c r="I68" i="2" s="1"/>
  <c r="G68" i="2"/>
  <c r="F68" i="2"/>
  <c r="E68" i="2"/>
  <c r="D68" i="2"/>
  <c r="C68" i="2"/>
  <c r="I67" i="2" a="1"/>
  <c r="I67" i="2" s="1"/>
  <c r="G67" i="2"/>
  <c r="F67" i="2"/>
  <c r="E67" i="2"/>
  <c r="D67" i="2"/>
  <c r="C67" i="2"/>
  <c r="I66" i="2" a="1"/>
  <c r="I66" i="2" s="1"/>
  <c r="G66" i="2"/>
  <c r="F66" i="2"/>
  <c r="E66" i="2"/>
  <c r="D66" i="2"/>
  <c r="C66" i="2"/>
  <c r="I65" i="2" a="1"/>
  <c r="I65" i="2" s="1"/>
  <c r="G65" i="2"/>
  <c r="F65" i="2"/>
  <c r="E65" i="2"/>
  <c r="D65" i="2"/>
  <c r="C65" i="2"/>
  <c r="I64" i="2" a="1"/>
  <c r="I64" i="2" s="1"/>
  <c r="G64" i="2"/>
  <c r="F64" i="2"/>
  <c r="E64" i="2"/>
  <c r="D64" i="2"/>
  <c r="C64" i="2"/>
  <c r="I63" i="2" a="1"/>
  <c r="I63" i="2" s="1"/>
  <c r="G63" i="2"/>
  <c r="F63" i="2"/>
  <c r="E63" i="2"/>
  <c r="D63" i="2"/>
  <c r="C63" i="2"/>
  <c r="I62" i="2" a="1"/>
  <c r="I62" i="2" s="1"/>
  <c r="G62" i="2"/>
  <c r="F62" i="2"/>
  <c r="E62" i="2"/>
  <c r="D62" i="2"/>
  <c r="C62" i="2"/>
  <c r="I61" i="2"/>
  <c r="I61" i="2" a="1"/>
  <c r="G61" i="2"/>
  <c r="F61" i="2"/>
  <c r="E61" i="2"/>
  <c r="D61" i="2"/>
  <c r="C61" i="2"/>
  <c r="I60" i="2" a="1"/>
  <c r="I60" i="2" s="1"/>
  <c r="G60" i="2"/>
  <c r="F60" i="2"/>
  <c r="E60" i="2"/>
  <c r="D60" i="2"/>
  <c r="C60" i="2"/>
  <c r="I59" i="2" a="1"/>
  <c r="I59" i="2" s="1"/>
  <c r="G59" i="2"/>
  <c r="F59" i="2"/>
  <c r="E59" i="2"/>
  <c r="D59" i="2"/>
  <c r="C59" i="2"/>
  <c r="I58" i="2"/>
  <c r="I58" i="2" a="1"/>
  <c r="G58" i="2"/>
  <c r="F58" i="2"/>
  <c r="E58" i="2"/>
  <c r="D58" i="2"/>
  <c r="C58" i="2"/>
  <c r="I57" i="2" a="1"/>
  <c r="I57" i="2" s="1"/>
  <c r="G57" i="2"/>
  <c r="F57" i="2"/>
  <c r="E57" i="2"/>
  <c r="D57" i="2"/>
  <c r="C57" i="2"/>
  <c r="I56" i="2" a="1"/>
  <c r="I56" i="2" s="1"/>
  <c r="G56" i="2"/>
  <c r="F56" i="2"/>
  <c r="E56" i="2"/>
  <c r="D56" i="2"/>
  <c r="C56" i="2"/>
  <c r="I55" i="2" a="1"/>
  <c r="I55" i="2" s="1"/>
  <c r="G55" i="2"/>
  <c r="F55" i="2"/>
  <c r="E55" i="2"/>
  <c r="D55" i="2"/>
  <c r="C55" i="2"/>
  <c r="I54" i="2" a="1"/>
  <c r="I54" i="2" s="1"/>
  <c r="G54" i="2"/>
  <c r="F54" i="2"/>
  <c r="E54" i="2"/>
  <c r="D54" i="2"/>
  <c r="C54" i="2"/>
  <c r="I53" i="2" a="1"/>
  <c r="I53" i="2" s="1"/>
  <c r="G53" i="2"/>
  <c r="F53" i="2"/>
  <c r="E53" i="2"/>
  <c r="D53" i="2"/>
  <c r="C53" i="2"/>
  <c r="I52" i="2" a="1"/>
  <c r="I52" i="2" s="1"/>
  <c r="G52" i="2"/>
  <c r="F52" i="2"/>
  <c r="E52" i="2"/>
  <c r="D52" i="2"/>
  <c r="C52" i="2"/>
  <c r="I51" i="2" a="1"/>
  <c r="I51" i="2" s="1"/>
  <c r="G51" i="2"/>
  <c r="F51" i="2"/>
  <c r="E51" i="2"/>
  <c r="D51" i="2"/>
  <c r="C51" i="2"/>
  <c r="K50" i="2"/>
  <c r="I50" i="2" a="1"/>
  <c r="I50" i="2" s="1"/>
  <c r="G50" i="2"/>
  <c r="F50" i="2"/>
  <c r="E50" i="2"/>
  <c r="D50" i="2"/>
  <c r="C50" i="2"/>
  <c r="I49" i="2" a="1"/>
  <c r="I49" i="2" s="1"/>
  <c r="F49" i="2"/>
  <c r="E49" i="2"/>
  <c r="D49" i="2"/>
  <c r="C49" i="2"/>
  <c r="I48" i="2" a="1"/>
  <c r="I48" i="2" s="1"/>
  <c r="F48" i="2"/>
  <c r="E48" i="2"/>
  <c r="D48" i="2"/>
  <c r="C48" i="2"/>
  <c r="I47" i="2" a="1"/>
  <c r="I47" i="2" s="1"/>
  <c r="F47" i="2"/>
  <c r="E47" i="2"/>
  <c r="D47" i="2"/>
  <c r="C47" i="2"/>
  <c r="I46" i="2"/>
  <c r="I46" i="2" a="1"/>
  <c r="F46" i="2"/>
  <c r="E46" i="2"/>
  <c r="D46" i="2"/>
  <c r="C46" i="2"/>
  <c r="I45" i="2"/>
  <c r="I45" i="2" a="1"/>
  <c r="F45" i="2"/>
  <c r="E45" i="2"/>
  <c r="D45" i="2"/>
  <c r="C45" i="2"/>
  <c r="I44" i="2" a="1"/>
  <c r="I44" i="2" s="1"/>
  <c r="F44" i="2"/>
  <c r="E44" i="2"/>
  <c r="D44" i="2"/>
  <c r="C44" i="2"/>
  <c r="I43" i="2" a="1"/>
  <c r="I43" i="2" s="1"/>
  <c r="F43" i="2"/>
  <c r="E43" i="2"/>
  <c r="D43" i="2"/>
  <c r="C43" i="2"/>
  <c r="I42" i="2" a="1"/>
  <c r="I42" i="2" s="1"/>
  <c r="F42" i="2"/>
  <c r="E42" i="2"/>
  <c r="D42" i="2"/>
  <c r="C42" i="2"/>
  <c r="I41" i="2"/>
  <c r="I41" i="2" a="1"/>
  <c r="F41" i="2"/>
  <c r="E41" i="2"/>
  <c r="D41" i="2"/>
  <c r="C41" i="2"/>
  <c r="I40" i="2"/>
  <c r="I40" i="2" a="1"/>
  <c r="F40" i="2"/>
  <c r="E40" i="2"/>
  <c r="D40" i="2"/>
  <c r="C40" i="2"/>
  <c r="I39" i="2" a="1"/>
  <c r="I39" i="2" s="1"/>
  <c r="F39" i="2"/>
  <c r="E39" i="2"/>
  <c r="D39" i="2"/>
  <c r="C39" i="2"/>
  <c r="I38" i="2"/>
  <c r="I38" i="2" a="1"/>
  <c r="F38" i="2"/>
  <c r="E38" i="2"/>
  <c r="D38" i="2"/>
  <c r="C38" i="2"/>
  <c r="I37" i="2"/>
  <c r="I37" i="2" a="1"/>
  <c r="F37" i="2"/>
  <c r="E37" i="2"/>
  <c r="D37" i="2"/>
  <c r="C37" i="2"/>
  <c r="I36" i="2" a="1"/>
  <c r="I36" i="2" s="1"/>
  <c r="F36" i="2"/>
  <c r="E36" i="2"/>
  <c r="D36" i="2"/>
  <c r="C36" i="2"/>
  <c r="I35" i="2"/>
  <c r="I35" i="2" a="1"/>
  <c r="F35" i="2"/>
  <c r="E35" i="2"/>
  <c r="D35" i="2"/>
  <c r="C35" i="2"/>
  <c r="I34" i="2"/>
  <c r="I34" i="2" a="1"/>
  <c r="F34" i="2"/>
  <c r="E34" i="2"/>
  <c r="D34" i="2"/>
  <c r="C34" i="2"/>
  <c r="I33" i="2" a="1"/>
  <c r="I33" i="2" s="1"/>
  <c r="F33" i="2"/>
  <c r="E33" i="2"/>
  <c r="D33" i="2"/>
  <c r="C33" i="2"/>
  <c r="I32" i="2"/>
  <c r="I32" i="2" a="1"/>
  <c r="F32" i="2"/>
  <c r="E32" i="2"/>
  <c r="D32" i="2"/>
  <c r="C32" i="2"/>
  <c r="I31" i="2" a="1"/>
  <c r="I31" i="2" s="1"/>
  <c r="F31" i="2"/>
  <c r="E31" i="2"/>
  <c r="D31" i="2"/>
  <c r="C31" i="2"/>
  <c r="I30" i="2"/>
  <c r="I30" i="2" a="1"/>
  <c r="F30" i="2"/>
  <c r="E30" i="2"/>
  <c r="D30" i="2"/>
  <c r="C30" i="2"/>
  <c r="I29" i="2" a="1"/>
  <c r="I29" i="2" s="1"/>
  <c r="F29" i="2"/>
  <c r="E29" i="2"/>
  <c r="D29" i="2"/>
  <c r="C29" i="2"/>
  <c r="I28" i="2" a="1"/>
  <c r="I28" i="2" s="1"/>
  <c r="F28" i="2"/>
  <c r="E28" i="2"/>
  <c r="D28" i="2"/>
  <c r="C28" i="2"/>
  <c r="I27" i="2" a="1"/>
  <c r="I27" i="2" s="1"/>
  <c r="F27" i="2"/>
  <c r="E27" i="2"/>
  <c r="D27" i="2"/>
  <c r="C27" i="2"/>
  <c r="I26" i="2"/>
  <c r="I26" i="2" a="1"/>
  <c r="F26" i="2"/>
  <c r="E26" i="2"/>
  <c r="D26" i="2"/>
  <c r="C26" i="2"/>
  <c r="I25" i="2" a="1"/>
  <c r="I25" i="2" s="1"/>
  <c r="F25" i="2"/>
  <c r="E25" i="2"/>
  <c r="D25" i="2"/>
  <c r="C25" i="2"/>
  <c r="I24" i="2" a="1"/>
  <c r="I24" i="2" s="1"/>
  <c r="F24" i="2"/>
  <c r="E24" i="2"/>
  <c r="D24" i="2"/>
  <c r="C24" i="2"/>
  <c r="I23" i="2" a="1"/>
  <c r="I23" i="2" s="1"/>
  <c r="F23" i="2"/>
  <c r="E23" i="2"/>
  <c r="D23" i="2"/>
  <c r="C23" i="2"/>
  <c r="I22" i="2"/>
  <c r="I22" i="2" a="1"/>
  <c r="F22" i="2"/>
  <c r="E22" i="2"/>
  <c r="D22" i="2"/>
  <c r="C22" i="2"/>
  <c r="J21" i="2"/>
  <c r="I21" i="2"/>
  <c r="I21" i="2" a="1"/>
  <c r="F21" i="2"/>
  <c r="E21" i="2"/>
  <c r="D21" i="2"/>
  <c r="C21" i="2"/>
  <c r="I20" i="2" a="1"/>
  <c r="I20" i="2" s="1"/>
  <c r="F20" i="2"/>
  <c r="J20" i="2" s="1"/>
  <c r="E20" i="2"/>
  <c r="D20" i="2"/>
  <c r="C20" i="2"/>
  <c r="I19" i="2"/>
  <c r="I19" i="2" a="1"/>
  <c r="E19" i="2"/>
  <c r="D19" i="2"/>
  <c r="C19" i="2"/>
  <c r="I18" i="2" a="1"/>
  <c r="I18" i="2" s="1"/>
  <c r="E18" i="2"/>
  <c r="D18" i="2"/>
  <c r="C18" i="2"/>
  <c r="E17" i="2"/>
  <c r="D17" i="2"/>
  <c r="C17" i="2"/>
  <c r="E16" i="2"/>
  <c r="D16" i="2"/>
  <c r="C16" i="2"/>
  <c r="E15" i="2"/>
  <c r="D15" i="2"/>
  <c r="C15" i="2"/>
  <c r="E14" i="2"/>
  <c r="D14" i="2"/>
  <c r="C14" i="2"/>
  <c r="E13" i="2"/>
  <c r="D13" i="2"/>
  <c r="C13" i="2"/>
  <c r="E12" i="2"/>
  <c r="D12" i="2"/>
  <c r="C12" i="2"/>
  <c r="E11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K4" i="2"/>
  <c r="J4" i="2"/>
  <c r="C4" i="2"/>
  <c r="C3" i="2"/>
  <c r="K2696" i="1"/>
  <c r="H2696" i="1"/>
  <c r="H2695" i="1"/>
  <c r="K10" i="1"/>
  <c r="K11" i="1"/>
  <c r="K8" i="1"/>
  <c r="K9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6" i="1"/>
  <c r="G2689" i="1"/>
  <c r="G2690" i="1"/>
  <c r="G2691" i="1"/>
  <c r="G2692" i="1"/>
  <c r="G2693" i="1"/>
  <c r="G2694" i="1"/>
  <c r="G2695" i="1"/>
  <c r="G2696" i="1"/>
  <c r="G2688" i="1"/>
  <c r="W12" i="7" l="1"/>
  <c r="V12" i="7"/>
  <c r="W24" i="7"/>
  <c r="V24" i="7"/>
  <c r="V47" i="7"/>
  <c r="W6" i="7"/>
  <c r="V6" i="7"/>
  <c r="W18" i="7"/>
  <c r="V18" i="7"/>
  <c r="W30" i="7"/>
  <c r="V30" i="7"/>
  <c r="W83" i="7"/>
  <c r="S48" i="7"/>
  <c r="V107" i="7"/>
  <c r="U119" i="7"/>
  <c r="R119" i="7"/>
  <c r="U131" i="7"/>
  <c r="S131" i="7"/>
  <c r="R131" i="7"/>
  <c r="U155" i="7"/>
  <c r="R155" i="7"/>
  <c r="U167" i="7"/>
  <c r="R167" i="7"/>
  <c r="U179" i="7"/>
  <c r="R179" i="7"/>
  <c r="U191" i="7"/>
  <c r="R191" i="7"/>
  <c r="U203" i="7"/>
  <c r="R203" i="7"/>
  <c r="U215" i="7"/>
  <c r="T215" i="7"/>
  <c r="R215" i="7"/>
  <c r="U227" i="7"/>
  <c r="T227" i="7"/>
  <c r="R227" i="7"/>
  <c r="U239" i="7"/>
  <c r="T239" i="7"/>
  <c r="R239" i="7"/>
  <c r="U251" i="7"/>
  <c r="T251" i="7"/>
  <c r="R251" i="7"/>
  <c r="U263" i="7"/>
  <c r="T263" i="7"/>
  <c r="R263" i="7"/>
  <c r="U275" i="7"/>
  <c r="T275" i="7"/>
  <c r="R275" i="7"/>
  <c r="U287" i="7"/>
  <c r="T287" i="7"/>
  <c r="R287" i="7"/>
  <c r="U299" i="7"/>
  <c r="T299" i="7"/>
  <c r="R299" i="7"/>
  <c r="T33" i="7"/>
  <c r="S33" i="7"/>
  <c r="R33" i="7"/>
  <c r="U87" i="7"/>
  <c r="T87" i="7"/>
  <c r="S87" i="7"/>
  <c r="R87" i="7"/>
  <c r="W388" i="7"/>
  <c r="V388" i="7"/>
  <c r="W442" i="7"/>
  <c r="V442" i="7"/>
  <c r="R4" i="7"/>
  <c r="R10" i="7"/>
  <c r="R16" i="7"/>
  <c r="R22" i="7"/>
  <c r="R28" i="7"/>
  <c r="T48" i="7"/>
  <c r="U53" i="7"/>
  <c r="U57" i="7"/>
  <c r="T57" i="7"/>
  <c r="S57" i="7"/>
  <c r="R57" i="7"/>
  <c r="U66" i="7"/>
  <c r="U70" i="7"/>
  <c r="W79" i="7"/>
  <c r="U90" i="7"/>
  <c r="U94" i="7"/>
  <c r="S114" i="7"/>
  <c r="U124" i="7"/>
  <c r="S126" i="7"/>
  <c r="U136" i="7"/>
  <c r="S138" i="7"/>
  <c r="U148" i="7"/>
  <c r="S150" i="7"/>
  <c r="U160" i="7"/>
  <c r="S162" i="7"/>
  <c r="U172" i="7"/>
  <c r="S174" i="7"/>
  <c r="U184" i="7"/>
  <c r="S186" i="7"/>
  <c r="U196" i="7"/>
  <c r="S198" i="7"/>
  <c r="U208" i="7"/>
  <c r="S210" i="7"/>
  <c r="U220" i="7"/>
  <c r="S222" i="7"/>
  <c r="U232" i="7"/>
  <c r="S234" i="7"/>
  <c r="U244" i="7"/>
  <c r="S246" i="7"/>
  <c r="U256" i="7"/>
  <c r="S258" i="7"/>
  <c r="U268" i="7"/>
  <c r="S270" i="7"/>
  <c r="U280" i="7"/>
  <c r="S282" i="7"/>
  <c r="U292" i="7"/>
  <c r="S294" i="7"/>
  <c r="S405" i="7"/>
  <c r="W405" i="7" s="1"/>
  <c r="V471" i="7"/>
  <c r="S4" i="7"/>
  <c r="S10" i="7"/>
  <c r="S16" i="7"/>
  <c r="S22" i="7"/>
  <c r="S28" i="7"/>
  <c r="U40" i="7"/>
  <c r="W42" i="7"/>
  <c r="V42" i="7"/>
  <c r="U81" i="7"/>
  <c r="T81" i="7"/>
  <c r="S81" i="7"/>
  <c r="R81" i="7"/>
  <c r="U105" i="7"/>
  <c r="T105" i="7"/>
  <c r="S105" i="7"/>
  <c r="R105" i="7"/>
  <c r="U112" i="7"/>
  <c r="T112" i="7"/>
  <c r="S112" i="7"/>
  <c r="R112" i="7"/>
  <c r="V115" i="7"/>
  <c r="W127" i="7"/>
  <c r="V127" i="7"/>
  <c r="W139" i="7"/>
  <c r="V139" i="7"/>
  <c r="W199" i="7"/>
  <c r="V199" i="7"/>
  <c r="T220" i="7"/>
  <c r="S220" i="7"/>
  <c r="R220" i="7"/>
  <c r="T232" i="7"/>
  <c r="S232" i="7"/>
  <c r="R232" i="7"/>
  <c r="W235" i="7"/>
  <c r="V235" i="7"/>
  <c r="S244" i="7"/>
  <c r="R244" i="7"/>
  <c r="S256" i="7"/>
  <c r="R256" i="7"/>
  <c r="S268" i="7"/>
  <c r="R268" i="7"/>
  <c r="S280" i="7"/>
  <c r="R280" i="7"/>
  <c r="S292" i="7"/>
  <c r="R292" i="7"/>
  <c r="U304" i="7"/>
  <c r="S304" i="7"/>
  <c r="U368" i="7"/>
  <c r="R3" i="7"/>
  <c r="V5" i="7"/>
  <c r="R9" i="7"/>
  <c r="V11" i="7"/>
  <c r="R15" i="7"/>
  <c r="V17" i="7"/>
  <c r="R21" i="7"/>
  <c r="V23" i="7"/>
  <c r="R27" i="7"/>
  <c r="V29" i="7"/>
  <c r="U33" i="7"/>
  <c r="S42" i="7"/>
  <c r="U47" i="7"/>
  <c r="U60" i="7"/>
  <c r="U108" i="7"/>
  <c r="U120" i="7"/>
  <c r="U144" i="7"/>
  <c r="U156" i="7"/>
  <c r="U168" i="7"/>
  <c r="T304" i="7"/>
  <c r="W333" i="7"/>
  <c r="S495" i="7"/>
  <c r="R495" i="7"/>
  <c r="T681" i="7"/>
  <c r="S681" i="7"/>
  <c r="R681" i="7"/>
  <c r="S3" i="7"/>
  <c r="S9" i="7"/>
  <c r="S15" i="7"/>
  <c r="S21" i="7"/>
  <c r="S27" i="7"/>
  <c r="U51" i="7"/>
  <c r="T51" i="7"/>
  <c r="S51" i="7"/>
  <c r="R51" i="7"/>
  <c r="V259" i="7"/>
  <c r="S323" i="7"/>
  <c r="U323" i="7"/>
  <c r="W364" i="7"/>
  <c r="V364" i="7"/>
  <c r="S327" i="7"/>
  <c r="R327" i="7"/>
  <c r="R2" i="7"/>
  <c r="T3" i="7"/>
  <c r="R8" i="7"/>
  <c r="T9" i="7"/>
  <c r="R14" i="7"/>
  <c r="T15" i="7"/>
  <c r="R20" i="7"/>
  <c r="T21" i="7"/>
  <c r="R26" i="7"/>
  <c r="T27" i="7"/>
  <c r="R32" i="7"/>
  <c r="U34" i="7"/>
  <c r="T34" i="7"/>
  <c r="S34" i="7"/>
  <c r="R34" i="7"/>
  <c r="W43" i="7"/>
  <c r="R60" i="7"/>
  <c r="S66" i="7"/>
  <c r="U71" i="7"/>
  <c r="U75" i="7"/>
  <c r="T75" i="7"/>
  <c r="S75" i="7"/>
  <c r="R75" i="7"/>
  <c r="S90" i="7"/>
  <c r="U95" i="7"/>
  <c r="U99" i="7"/>
  <c r="T99" i="7"/>
  <c r="S99" i="7"/>
  <c r="R99" i="7"/>
  <c r="U113" i="7"/>
  <c r="T125" i="7"/>
  <c r="U137" i="7"/>
  <c r="T149" i="7"/>
  <c r="T161" i="7"/>
  <c r="T173" i="7"/>
  <c r="T185" i="7"/>
  <c r="T197" i="7"/>
  <c r="S221" i="7"/>
  <c r="S233" i="7"/>
  <c r="S245" i="7"/>
  <c r="S257" i="7"/>
  <c r="S269" i="7"/>
  <c r="S281" i="7"/>
  <c r="S293" i="7"/>
  <c r="S321" i="7"/>
  <c r="R321" i="7"/>
  <c r="U530" i="7"/>
  <c r="T530" i="7"/>
  <c r="S530" i="7"/>
  <c r="R530" i="7"/>
  <c r="S2" i="7"/>
  <c r="S8" i="7"/>
  <c r="S14" i="7"/>
  <c r="S20" i="7"/>
  <c r="S26" i="7"/>
  <c r="S32" i="7"/>
  <c r="U41" i="7"/>
  <c r="U45" i="7"/>
  <c r="T45" i="7"/>
  <c r="S45" i="7"/>
  <c r="R45" i="7"/>
  <c r="U58" i="7"/>
  <c r="W101" i="7"/>
  <c r="R113" i="7"/>
  <c r="U125" i="7"/>
  <c r="R125" i="7"/>
  <c r="R137" i="7"/>
  <c r="U149" i="7"/>
  <c r="R149" i="7"/>
  <c r="U161" i="7"/>
  <c r="R161" i="7"/>
  <c r="U173" i="7"/>
  <c r="R173" i="7"/>
  <c r="U185" i="7"/>
  <c r="R185" i="7"/>
  <c r="U197" i="7"/>
  <c r="R197" i="7"/>
  <c r="U209" i="7"/>
  <c r="T209" i="7"/>
  <c r="S209" i="7"/>
  <c r="R209" i="7"/>
  <c r="U221" i="7"/>
  <c r="T221" i="7"/>
  <c r="R221" i="7"/>
  <c r="U233" i="7"/>
  <c r="T233" i="7"/>
  <c r="R233" i="7"/>
  <c r="U245" i="7"/>
  <c r="T245" i="7"/>
  <c r="R245" i="7"/>
  <c r="U257" i="7"/>
  <c r="T257" i="7"/>
  <c r="R257" i="7"/>
  <c r="U269" i="7"/>
  <c r="T269" i="7"/>
  <c r="R269" i="7"/>
  <c r="U281" i="7"/>
  <c r="T281" i="7"/>
  <c r="R281" i="7"/>
  <c r="U293" i="7"/>
  <c r="T293" i="7"/>
  <c r="R293" i="7"/>
  <c r="S381" i="7"/>
  <c r="W381" i="7" s="1"/>
  <c r="W412" i="7"/>
  <c r="V412" i="7"/>
  <c r="S561" i="7"/>
  <c r="R561" i="7"/>
  <c r="W48" i="7"/>
  <c r="V48" i="7"/>
  <c r="U63" i="7"/>
  <c r="T63" i="7"/>
  <c r="S63" i="7"/>
  <c r="R63" i="7"/>
  <c r="T2" i="7"/>
  <c r="R7" i="7"/>
  <c r="T8" i="7"/>
  <c r="R13" i="7"/>
  <c r="T14" i="7"/>
  <c r="R19" i="7"/>
  <c r="T20" i="7"/>
  <c r="R25" i="7"/>
  <c r="T26" i="7"/>
  <c r="R31" i="7"/>
  <c r="T32" i="7"/>
  <c r="U106" i="7"/>
  <c r="U118" i="7"/>
  <c r="U130" i="7"/>
  <c r="U142" i="7"/>
  <c r="U154" i="7"/>
  <c r="U166" i="7"/>
  <c r="U178" i="7"/>
  <c r="U190" i="7"/>
  <c r="U202" i="7"/>
  <c r="U214" i="7"/>
  <c r="U226" i="7"/>
  <c r="U238" i="7"/>
  <c r="U250" i="7"/>
  <c r="U262" i="7"/>
  <c r="U274" i="7"/>
  <c r="U286" i="7"/>
  <c r="U298" i="7"/>
  <c r="W429" i="7"/>
  <c r="U578" i="7"/>
  <c r="T578" i="7"/>
  <c r="S578" i="7"/>
  <c r="R578" i="7"/>
  <c r="W37" i="7"/>
  <c r="U48" i="7"/>
  <c r="U65" i="7"/>
  <c r="U69" i="7"/>
  <c r="T69" i="7"/>
  <c r="S69" i="7"/>
  <c r="R69" i="7"/>
  <c r="S84" i="7"/>
  <c r="U89" i="7"/>
  <c r="U93" i="7"/>
  <c r="T93" i="7"/>
  <c r="S93" i="7"/>
  <c r="R93" i="7"/>
  <c r="W121" i="7"/>
  <c r="V121" i="7"/>
  <c r="W133" i="7"/>
  <c r="V133" i="7"/>
  <c r="W145" i="7"/>
  <c r="V145" i="7"/>
  <c r="W205" i="7"/>
  <c r="V205" i="7"/>
  <c r="T214" i="7"/>
  <c r="S214" i="7"/>
  <c r="R214" i="7"/>
  <c r="T226" i="7"/>
  <c r="S226" i="7"/>
  <c r="R226" i="7"/>
  <c r="T238" i="7"/>
  <c r="S238" i="7"/>
  <c r="R238" i="7"/>
  <c r="S250" i="7"/>
  <c r="R250" i="7"/>
  <c r="S262" i="7"/>
  <c r="R262" i="7"/>
  <c r="S274" i="7"/>
  <c r="R274" i="7"/>
  <c r="S286" i="7"/>
  <c r="R286" i="7"/>
  <c r="S298" i="7"/>
  <c r="R298" i="7"/>
  <c r="S303" i="7"/>
  <c r="R303" i="7"/>
  <c r="U319" i="7"/>
  <c r="T319" i="7"/>
  <c r="R319" i="7"/>
  <c r="S319" i="7"/>
  <c r="S329" i="7"/>
  <c r="U329" i="7"/>
  <c r="S429" i="7"/>
  <c r="V429" i="7" s="1"/>
  <c r="T7" i="7"/>
  <c r="T13" i="7"/>
  <c r="T19" i="7"/>
  <c r="T25" i="7"/>
  <c r="T31" i="7"/>
  <c r="U35" i="7"/>
  <c r="U39" i="7"/>
  <c r="T39" i="7"/>
  <c r="S39" i="7"/>
  <c r="R39" i="7"/>
  <c r="V49" i="7"/>
  <c r="U52" i="7"/>
  <c r="W61" i="7"/>
  <c r="U114" i="7"/>
  <c r="U126" i="7"/>
  <c r="U138" i="7"/>
  <c r="U150" i="7"/>
  <c r="U162" i="7"/>
  <c r="U174" i="7"/>
  <c r="U186" i="7"/>
  <c r="U198" i="7"/>
  <c r="U210" i="7"/>
  <c r="U222" i="7"/>
  <c r="U234" i="7"/>
  <c r="U246" i="7"/>
  <c r="U258" i="7"/>
  <c r="U270" i="7"/>
  <c r="U282" i="7"/>
  <c r="U294" i="7"/>
  <c r="W340" i="7"/>
  <c r="V340" i="7"/>
  <c r="U392" i="7"/>
  <c r="U59" i="7"/>
  <c r="U72" i="7"/>
  <c r="U76" i="7"/>
  <c r="W85" i="7"/>
  <c r="U96" i="7"/>
  <c r="U100" i="7"/>
  <c r="R138" i="7"/>
  <c r="W277" i="7"/>
  <c r="V277" i="7"/>
  <c r="W289" i="7"/>
  <c r="V289" i="7"/>
  <c r="U499" i="7"/>
  <c r="T499" i="7"/>
  <c r="S499" i="7"/>
  <c r="R499" i="7"/>
  <c r="V501" i="7"/>
  <c r="U593" i="7"/>
  <c r="T593" i="7"/>
  <c r="S593" i="7"/>
  <c r="R593" i="7"/>
  <c r="R36" i="7"/>
  <c r="R54" i="7"/>
  <c r="T55" i="7"/>
  <c r="V55" i="7" s="1"/>
  <c r="R66" i="7"/>
  <c r="T67" i="7"/>
  <c r="V67" i="7" s="1"/>
  <c r="R72" i="7"/>
  <c r="T73" i="7"/>
  <c r="W73" i="7" s="1"/>
  <c r="R78" i="7"/>
  <c r="T79" i="7"/>
  <c r="V79" i="7" s="1"/>
  <c r="R84" i="7"/>
  <c r="T85" i="7"/>
  <c r="V85" i="7" s="1"/>
  <c r="R90" i="7"/>
  <c r="T91" i="7"/>
  <c r="W91" i="7" s="1"/>
  <c r="R96" i="7"/>
  <c r="T97" i="7"/>
  <c r="V97" i="7" s="1"/>
  <c r="R102" i="7"/>
  <c r="T103" i="7"/>
  <c r="W103" i="7" s="1"/>
  <c r="R108" i="7"/>
  <c r="T109" i="7"/>
  <c r="W109" i="7" s="1"/>
  <c r="R114" i="7"/>
  <c r="T115" i="7"/>
  <c r="W115" i="7" s="1"/>
  <c r="R120" i="7"/>
  <c r="T121" i="7"/>
  <c r="R126" i="7"/>
  <c r="T127" i="7"/>
  <c r="R132" i="7"/>
  <c r="T133" i="7"/>
  <c r="R144" i="7"/>
  <c r="R150" i="7"/>
  <c r="T151" i="7"/>
  <c r="W151" i="7" s="1"/>
  <c r="R156" i="7"/>
  <c r="T157" i="7"/>
  <c r="W157" i="7" s="1"/>
  <c r="R162" i="7"/>
  <c r="T163" i="7"/>
  <c r="W163" i="7" s="1"/>
  <c r="R168" i="7"/>
  <c r="T169" i="7"/>
  <c r="W169" i="7" s="1"/>
  <c r="R174" i="7"/>
  <c r="T175" i="7"/>
  <c r="W175" i="7" s="1"/>
  <c r="R180" i="7"/>
  <c r="T181" i="7"/>
  <c r="W181" i="7" s="1"/>
  <c r="R186" i="7"/>
  <c r="T187" i="7"/>
  <c r="W187" i="7" s="1"/>
  <c r="R192" i="7"/>
  <c r="T193" i="7"/>
  <c r="W193" i="7" s="1"/>
  <c r="R198" i="7"/>
  <c r="T199" i="7"/>
  <c r="R204" i="7"/>
  <c r="T205" i="7"/>
  <c r="R210" i="7"/>
  <c r="T211" i="7"/>
  <c r="W211" i="7" s="1"/>
  <c r="R216" i="7"/>
  <c r="T217" i="7"/>
  <c r="W217" i="7" s="1"/>
  <c r="R222" i="7"/>
  <c r="T223" i="7"/>
  <c r="W223" i="7" s="1"/>
  <c r="R228" i="7"/>
  <c r="T229" i="7"/>
  <c r="W229" i="7" s="1"/>
  <c r="R234" i="7"/>
  <c r="T235" i="7"/>
  <c r="R240" i="7"/>
  <c r="T241" i="7"/>
  <c r="W241" i="7" s="1"/>
  <c r="R246" i="7"/>
  <c r="T247" i="7"/>
  <c r="W247" i="7" s="1"/>
  <c r="R252" i="7"/>
  <c r="T253" i="7"/>
  <c r="W253" i="7" s="1"/>
  <c r="R258" i="7"/>
  <c r="T259" i="7"/>
  <c r="W259" i="7" s="1"/>
  <c r="R264" i="7"/>
  <c r="T265" i="7"/>
  <c r="W265" i="7" s="1"/>
  <c r="R270" i="7"/>
  <c r="T271" i="7"/>
  <c r="W271" i="7" s="1"/>
  <c r="R276" i="7"/>
  <c r="T277" i="7"/>
  <c r="R282" i="7"/>
  <c r="T283" i="7"/>
  <c r="W283" i="7" s="1"/>
  <c r="R288" i="7"/>
  <c r="T289" i="7"/>
  <c r="R294" i="7"/>
  <c r="T295" i="7"/>
  <c r="W295" i="7" s="1"/>
  <c r="R300" i="7"/>
  <c r="T301" i="7"/>
  <c r="W301" i="7" s="1"/>
  <c r="T303" i="7"/>
  <c r="T323" i="7"/>
  <c r="U325" i="7"/>
  <c r="T325" i="7"/>
  <c r="R325" i="7"/>
  <c r="T329" i="7"/>
  <c r="U331" i="7"/>
  <c r="T331" i="7"/>
  <c r="S331" i="7"/>
  <c r="R331" i="7"/>
  <c r="U355" i="7"/>
  <c r="T355" i="7"/>
  <c r="S355" i="7"/>
  <c r="R355" i="7"/>
  <c r="U379" i="7"/>
  <c r="T379" i="7"/>
  <c r="S379" i="7"/>
  <c r="R379" i="7"/>
  <c r="U403" i="7"/>
  <c r="T403" i="7"/>
  <c r="S403" i="7"/>
  <c r="R403" i="7"/>
  <c r="U427" i="7"/>
  <c r="T427" i="7"/>
  <c r="S427" i="7"/>
  <c r="R427" i="7"/>
  <c r="W436" i="7"/>
  <c r="V436" i="7"/>
  <c r="T446" i="7"/>
  <c r="U452" i="7"/>
  <c r="U471" i="7"/>
  <c r="U493" i="7"/>
  <c r="T493" i="7"/>
  <c r="S493" i="7"/>
  <c r="R493" i="7"/>
  <c r="W508" i="7"/>
  <c r="V508" i="7"/>
  <c r="U524" i="7"/>
  <c r="T524" i="7"/>
  <c r="S524" i="7"/>
  <c r="R524" i="7"/>
  <c r="U549" i="7"/>
  <c r="U559" i="7"/>
  <c r="T559" i="7"/>
  <c r="S559" i="7"/>
  <c r="R559" i="7"/>
  <c r="W568" i="7"/>
  <c r="V568" i="7"/>
  <c r="U732" i="7"/>
  <c r="S732" i="7"/>
  <c r="R732" i="7"/>
  <c r="T732" i="7"/>
  <c r="U740" i="7"/>
  <c r="T740" i="7"/>
  <c r="S740" i="7"/>
  <c r="R740" i="7"/>
  <c r="V764" i="7"/>
  <c r="U487" i="7"/>
  <c r="T487" i="7"/>
  <c r="S487" i="7"/>
  <c r="R487" i="7"/>
  <c r="W502" i="7"/>
  <c r="V502" i="7"/>
  <c r="U518" i="7"/>
  <c r="T518" i="7"/>
  <c r="S518" i="7"/>
  <c r="R518" i="7"/>
  <c r="U572" i="7"/>
  <c r="T572" i="7"/>
  <c r="S572" i="7"/>
  <c r="R572" i="7"/>
  <c r="W334" i="7"/>
  <c r="V334" i="7"/>
  <c r="W358" i="7"/>
  <c r="V358" i="7"/>
  <c r="W382" i="7"/>
  <c r="V382" i="7"/>
  <c r="U386" i="7"/>
  <c r="S386" i="7"/>
  <c r="R386" i="7"/>
  <c r="W406" i="7"/>
  <c r="V406" i="7"/>
  <c r="W430" i="7"/>
  <c r="V430" i="7"/>
  <c r="U481" i="7"/>
  <c r="T481" i="7"/>
  <c r="S481" i="7"/>
  <c r="R481" i="7"/>
  <c r="R483" i="7"/>
  <c r="W496" i="7"/>
  <c r="V496" i="7"/>
  <c r="U512" i="7"/>
  <c r="T512" i="7"/>
  <c r="S512" i="7"/>
  <c r="R512" i="7"/>
  <c r="W514" i="7"/>
  <c r="V514" i="7"/>
  <c r="U553" i="7"/>
  <c r="T553" i="7"/>
  <c r="S553" i="7"/>
  <c r="R553" i="7"/>
  <c r="R555" i="7"/>
  <c r="W562" i="7"/>
  <c r="V562" i="7"/>
  <c r="R602" i="7"/>
  <c r="U602" i="7"/>
  <c r="T602" i="7"/>
  <c r="S602" i="7"/>
  <c r="S606" i="7"/>
  <c r="T622" i="7"/>
  <c r="S622" i="7"/>
  <c r="R622" i="7"/>
  <c r="T627" i="7"/>
  <c r="S627" i="7"/>
  <c r="U627" i="7"/>
  <c r="R627" i="7"/>
  <c r="T645" i="7"/>
  <c r="S645" i="7"/>
  <c r="R645" i="7"/>
  <c r="U645" i="7"/>
  <c r="W659" i="7"/>
  <c r="V659" i="7"/>
  <c r="U711" i="7"/>
  <c r="T711" i="7"/>
  <c r="U719" i="7"/>
  <c r="S719" i="7"/>
  <c r="R719" i="7"/>
  <c r="S35" i="7"/>
  <c r="W35" i="7" s="1"/>
  <c r="S41" i="7"/>
  <c r="W41" i="7" s="1"/>
  <c r="S47" i="7"/>
  <c r="W47" i="7" s="1"/>
  <c r="S53" i="7"/>
  <c r="W53" i="7" s="1"/>
  <c r="S59" i="7"/>
  <c r="W59" i="7" s="1"/>
  <c r="S65" i="7"/>
  <c r="W65" i="7" s="1"/>
  <c r="S71" i="7"/>
  <c r="W71" i="7" s="1"/>
  <c r="S77" i="7"/>
  <c r="W77" i="7" s="1"/>
  <c r="S83" i="7"/>
  <c r="V83" i="7" s="1"/>
  <c r="S89" i="7"/>
  <c r="W89" i="7" s="1"/>
  <c r="S95" i="7"/>
  <c r="W95" i="7" s="1"/>
  <c r="S101" i="7"/>
  <c r="V101" i="7" s="1"/>
  <c r="S107" i="7"/>
  <c r="S113" i="7"/>
  <c r="S119" i="7"/>
  <c r="S125" i="7"/>
  <c r="S137" i="7"/>
  <c r="S143" i="7"/>
  <c r="W143" i="7" s="1"/>
  <c r="S149" i="7"/>
  <c r="S155" i="7"/>
  <c r="S161" i="7"/>
  <c r="S167" i="7"/>
  <c r="S173" i="7"/>
  <c r="S179" i="7"/>
  <c r="S185" i="7"/>
  <c r="S191" i="7"/>
  <c r="S197" i="7"/>
  <c r="S203" i="7"/>
  <c r="T305" i="7"/>
  <c r="S310" i="7"/>
  <c r="W310" i="7" s="1"/>
  <c r="U349" i="7"/>
  <c r="T349" i="7"/>
  <c r="S349" i="7"/>
  <c r="R349" i="7"/>
  <c r="R351" i="7"/>
  <c r="U369" i="7"/>
  <c r="U373" i="7"/>
  <c r="T373" i="7"/>
  <c r="S373" i="7"/>
  <c r="R373" i="7"/>
  <c r="R375" i="7"/>
  <c r="U397" i="7"/>
  <c r="T397" i="7"/>
  <c r="S397" i="7"/>
  <c r="R397" i="7"/>
  <c r="R399" i="7"/>
  <c r="U421" i="7"/>
  <c r="T421" i="7"/>
  <c r="S421" i="7"/>
  <c r="R421" i="7"/>
  <c r="R423" i="7"/>
  <c r="U434" i="7"/>
  <c r="U475" i="7"/>
  <c r="T475" i="7"/>
  <c r="S475" i="7"/>
  <c r="R475" i="7"/>
  <c r="R477" i="7"/>
  <c r="W490" i="7"/>
  <c r="V490" i="7"/>
  <c r="U506" i="7"/>
  <c r="T506" i="7"/>
  <c r="S506" i="7"/>
  <c r="R506" i="7"/>
  <c r="U547" i="7"/>
  <c r="T547" i="7"/>
  <c r="S547" i="7"/>
  <c r="R547" i="7"/>
  <c r="R549" i="7"/>
  <c r="U566" i="7"/>
  <c r="T566" i="7"/>
  <c r="S566" i="7"/>
  <c r="R566" i="7"/>
  <c r="U587" i="7"/>
  <c r="T587" i="7"/>
  <c r="S587" i="7"/>
  <c r="R587" i="7"/>
  <c r="R589" i="7"/>
  <c r="U598" i="7"/>
  <c r="T598" i="7"/>
  <c r="S598" i="7"/>
  <c r="R598" i="7"/>
  <c r="T606" i="7"/>
  <c r="R613" i="7"/>
  <c r="U620" i="7"/>
  <c r="T620" i="7"/>
  <c r="R620" i="7"/>
  <c r="S620" i="7"/>
  <c r="T35" i="7"/>
  <c r="R40" i="7"/>
  <c r="T41" i="7"/>
  <c r="R46" i="7"/>
  <c r="T47" i="7"/>
  <c r="R52" i="7"/>
  <c r="T53" i="7"/>
  <c r="R58" i="7"/>
  <c r="T59" i="7"/>
  <c r="R64" i="7"/>
  <c r="T65" i="7"/>
  <c r="R70" i="7"/>
  <c r="T71" i="7"/>
  <c r="R76" i="7"/>
  <c r="T77" i="7"/>
  <c r="R82" i="7"/>
  <c r="T83" i="7"/>
  <c r="R88" i="7"/>
  <c r="T89" i="7"/>
  <c r="R94" i="7"/>
  <c r="T95" i="7"/>
  <c r="R100" i="7"/>
  <c r="T101" i="7"/>
  <c r="R106" i="7"/>
  <c r="T107" i="7"/>
  <c r="W107" i="7" s="1"/>
  <c r="T113" i="7"/>
  <c r="R118" i="7"/>
  <c r="R124" i="7"/>
  <c r="R130" i="7"/>
  <c r="R136" i="7"/>
  <c r="T137" i="7"/>
  <c r="R142" i="7"/>
  <c r="T143" i="7"/>
  <c r="R148" i="7"/>
  <c r="R154" i="7"/>
  <c r="R160" i="7"/>
  <c r="R166" i="7"/>
  <c r="R172" i="7"/>
  <c r="R178" i="7"/>
  <c r="R184" i="7"/>
  <c r="R190" i="7"/>
  <c r="R196" i="7"/>
  <c r="R202" i="7"/>
  <c r="R208" i="7"/>
  <c r="U309" i="7"/>
  <c r="T310" i="7"/>
  <c r="T332" i="7"/>
  <c r="T356" i="7"/>
  <c r="T404" i="7"/>
  <c r="T428" i="7"/>
  <c r="U469" i="7"/>
  <c r="T469" i="7"/>
  <c r="S469" i="7"/>
  <c r="R469" i="7"/>
  <c r="W484" i="7"/>
  <c r="V484" i="7"/>
  <c r="U500" i="7"/>
  <c r="T500" i="7"/>
  <c r="S500" i="7"/>
  <c r="R500" i="7"/>
  <c r="U541" i="7"/>
  <c r="T541" i="7"/>
  <c r="S541" i="7"/>
  <c r="R541" i="7"/>
  <c r="R543" i="7"/>
  <c r="W556" i="7"/>
  <c r="V556" i="7"/>
  <c r="S40" i="7"/>
  <c r="S46" i="7"/>
  <c r="S52" i="7"/>
  <c r="S58" i="7"/>
  <c r="S64" i="7"/>
  <c r="S70" i="7"/>
  <c r="S76" i="7"/>
  <c r="S82" i="7"/>
  <c r="S88" i="7"/>
  <c r="S94" i="7"/>
  <c r="S100" i="7"/>
  <c r="S106" i="7"/>
  <c r="S118" i="7"/>
  <c r="S124" i="7"/>
  <c r="S130" i="7"/>
  <c r="S136" i="7"/>
  <c r="S142" i="7"/>
  <c r="U307" i="7"/>
  <c r="T307" i="7"/>
  <c r="R307" i="7"/>
  <c r="W328" i="7"/>
  <c r="V328" i="7"/>
  <c r="W352" i="7"/>
  <c r="V352" i="7"/>
  <c r="W376" i="7"/>
  <c r="V376" i="7"/>
  <c r="U380" i="7"/>
  <c r="T380" i="7"/>
  <c r="S380" i="7"/>
  <c r="R380" i="7"/>
  <c r="W400" i="7"/>
  <c r="V400" i="7"/>
  <c r="W424" i="7"/>
  <c r="V424" i="7"/>
  <c r="U463" i="7"/>
  <c r="T463" i="7"/>
  <c r="S463" i="7"/>
  <c r="R463" i="7"/>
  <c r="U494" i="7"/>
  <c r="T494" i="7"/>
  <c r="S494" i="7"/>
  <c r="R494" i="7"/>
  <c r="U535" i="7"/>
  <c r="T535" i="7"/>
  <c r="S535" i="7"/>
  <c r="R535" i="7"/>
  <c r="W550" i="7"/>
  <c r="V550" i="7"/>
  <c r="U560" i="7"/>
  <c r="T560" i="7"/>
  <c r="S560" i="7"/>
  <c r="R560" i="7"/>
  <c r="U583" i="7"/>
  <c r="T583" i="7"/>
  <c r="S583" i="7"/>
  <c r="R583" i="7"/>
  <c r="U609" i="7"/>
  <c r="R609" i="7"/>
  <c r="U674" i="7"/>
  <c r="T674" i="7"/>
  <c r="S674" i="7"/>
  <c r="R674" i="7"/>
  <c r="U847" i="7"/>
  <c r="T847" i="7"/>
  <c r="S847" i="7"/>
  <c r="R847" i="7"/>
  <c r="U861" i="7"/>
  <c r="T861" i="7"/>
  <c r="S861" i="7"/>
  <c r="R861" i="7"/>
  <c r="U885" i="7"/>
  <c r="T885" i="7"/>
  <c r="S885" i="7"/>
  <c r="R885" i="7"/>
  <c r="U909" i="7"/>
  <c r="T909" i="7"/>
  <c r="S909" i="7"/>
  <c r="R909" i="7"/>
  <c r="T40" i="7"/>
  <c r="T46" i="7"/>
  <c r="T52" i="7"/>
  <c r="T58" i="7"/>
  <c r="T64" i="7"/>
  <c r="T70" i="7"/>
  <c r="T76" i="7"/>
  <c r="T82" i="7"/>
  <c r="T88" i="7"/>
  <c r="T94" i="7"/>
  <c r="T100" i="7"/>
  <c r="T106" i="7"/>
  <c r="R111" i="7"/>
  <c r="R117" i="7"/>
  <c r="T118" i="7"/>
  <c r="R123" i="7"/>
  <c r="T124" i="7"/>
  <c r="R129" i="7"/>
  <c r="T130" i="7"/>
  <c r="R135" i="7"/>
  <c r="T136" i="7"/>
  <c r="R141" i="7"/>
  <c r="T142" i="7"/>
  <c r="R147" i="7"/>
  <c r="T148" i="7"/>
  <c r="R153" i="7"/>
  <c r="T154" i="7"/>
  <c r="R159" i="7"/>
  <c r="T160" i="7"/>
  <c r="R165" i="7"/>
  <c r="T166" i="7"/>
  <c r="R171" i="7"/>
  <c r="T172" i="7"/>
  <c r="R177" i="7"/>
  <c r="T178" i="7"/>
  <c r="R183" i="7"/>
  <c r="T184" i="7"/>
  <c r="R189" i="7"/>
  <c r="T190" i="7"/>
  <c r="R195" i="7"/>
  <c r="T196" i="7"/>
  <c r="R201" i="7"/>
  <c r="T202" i="7"/>
  <c r="R207" i="7"/>
  <c r="T208" i="7"/>
  <c r="R213" i="7"/>
  <c r="R219" i="7"/>
  <c r="R225" i="7"/>
  <c r="R231" i="7"/>
  <c r="R237" i="7"/>
  <c r="R243" i="7"/>
  <c r="T244" i="7"/>
  <c r="R249" i="7"/>
  <c r="T250" i="7"/>
  <c r="R255" i="7"/>
  <c r="T256" i="7"/>
  <c r="R261" i="7"/>
  <c r="T262" i="7"/>
  <c r="R267" i="7"/>
  <c r="T268" i="7"/>
  <c r="R273" i="7"/>
  <c r="T274" i="7"/>
  <c r="R279" i="7"/>
  <c r="T280" i="7"/>
  <c r="R285" i="7"/>
  <c r="T286" i="7"/>
  <c r="R291" i="7"/>
  <c r="T292" i="7"/>
  <c r="R297" i="7"/>
  <c r="T298" i="7"/>
  <c r="U303" i="7"/>
  <c r="S316" i="7"/>
  <c r="W316" i="7" s="1"/>
  <c r="U343" i="7"/>
  <c r="T343" i="7"/>
  <c r="S343" i="7"/>
  <c r="R343" i="7"/>
  <c r="R345" i="7"/>
  <c r="U367" i="7"/>
  <c r="T367" i="7"/>
  <c r="S367" i="7"/>
  <c r="R367" i="7"/>
  <c r="R369" i="7"/>
  <c r="U391" i="7"/>
  <c r="T391" i="7"/>
  <c r="S391" i="7"/>
  <c r="R391" i="7"/>
  <c r="R393" i="7"/>
  <c r="U415" i="7"/>
  <c r="T415" i="7"/>
  <c r="S415" i="7"/>
  <c r="R415" i="7"/>
  <c r="R417" i="7"/>
  <c r="U435" i="7"/>
  <c r="U441" i="7"/>
  <c r="U457" i="7"/>
  <c r="T457" i="7"/>
  <c r="S457" i="7"/>
  <c r="R457" i="7"/>
  <c r="R459" i="7"/>
  <c r="W472" i="7"/>
  <c r="V472" i="7"/>
  <c r="W478" i="7"/>
  <c r="V478" i="7"/>
  <c r="T482" i="7"/>
  <c r="U488" i="7"/>
  <c r="T488" i="7"/>
  <c r="S488" i="7"/>
  <c r="R488" i="7"/>
  <c r="U513" i="7"/>
  <c r="U529" i="7"/>
  <c r="T529" i="7"/>
  <c r="S529" i="7"/>
  <c r="R529" i="7"/>
  <c r="R531" i="7"/>
  <c r="W544" i="7"/>
  <c r="V544" i="7"/>
  <c r="U577" i="7"/>
  <c r="T577" i="7"/>
  <c r="S577" i="7"/>
  <c r="R577" i="7"/>
  <c r="R579" i="7"/>
  <c r="U592" i="7"/>
  <c r="T592" i="7"/>
  <c r="S592" i="7"/>
  <c r="R592" i="7"/>
  <c r="R594" i="7"/>
  <c r="U605" i="7"/>
  <c r="T605" i="7"/>
  <c r="S605" i="7"/>
  <c r="R605" i="7"/>
  <c r="S625" i="7"/>
  <c r="R625" i="7"/>
  <c r="U625" i="7"/>
  <c r="T625" i="7"/>
  <c r="S111" i="7"/>
  <c r="S117" i="7"/>
  <c r="S123" i="7"/>
  <c r="S129" i="7"/>
  <c r="S135" i="7"/>
  <c r="S141" i="7"/>
  <c r="S147" i="7"/>
  <c r="S153" i="7"/>
  <c r="S159" i="7"/>
  <c r="S165" i="7"/>
  <c r="S171" i="7"/>
  <c r="S177" i="7"/>
  <c r="S183" i="7"/>
  <c r="S189" i="7"/>
  <c r="S195" i="7"/>
  <c r="S201" i="7"/>
  <c r="S207" i="7"/>
  <c r="S213" i="7"/>
  <c r="S219" i="7"/>
  <c r="S225" i="7"/>
  <c r="S231" i="7"/>
  <c r="S237" i="7"/>
  <c r="S243" i="7"/>
  <c r="S249" i="7"/>
  <c r="S255" i="7"/>
  <c r="S261" i="7"/>
  <c r="S267" i="7"/>
  <c r="S273" i="7"/>
  <c r="S279" i="7"/>
  <c r="S285" i="7"/>
  <c r="S291" i="7"/>
  <c r="S297" i="7"/>
  <c r="S305" i="7"/>
  <c r="U315" i="7"/>
  <c r="T316" i="7"/>
  <c r="T324" i="7"/>
  <c r="T350" i="7"/>
  <c r="T374" i="7"/>
  <c r="T398" i="7"/>
  <c r="T422" i="7"/>
  <c r="U451" i="7"/>
  <c r="T451" i="7"/>
  <c r="S451" i="7"/>
  <c r="R451" i="7"/>
  <c r="W466" i="7"/>
  <c r="V466" i="7"/>
  <c r="T476" i="7"/>
  <c r="U482" i="7"/>
  <c r="U507" i="7"/>
  <c r="U523" i="7"/>
  <c r="T523" i="7"/>
  <c r="S523" i="7"/>
  <c r="R523" i="7"/>
  <c r="W538" i="7"/>
  <c r="V538" i="7"/>
  <c r="U554" i="7"/>
  <c r="T554" i="7"/>
  <c r="S554" i="7"/>
  <c r="R554" i="7"/>
  <c r="S579" i="7"/>
  <c r="S594" i="7"/>
  <c r="S618" i="7"/>
  <c r="R618" i="7"/>
  <c r="U618" i="7"/>
  <c r="T618" i="7"/>
  <c r="T639" i="7"/>
  <c r="S639" i="7"/>
  <c r="R639" i="7"/>
  <c r="U639" i="7"/>
  <c r="V692" i="7"/>
  <c r="W692" i="7"/>
  <c r="U925" i="7"/>
  <c r="T925" i="7"/>
  <c r="S925" i="7"/>
  <c r="R925" i="7"/>
  <c r="R38" i="7"/>
  <c r="R44" i="7"/>
  <c r="R50" i="7"/>
  <c r="R56" i="7"/>
  <c r="R62" i="7"/>
  <c r="R68" i="7"/>
  <c r="R74" i="7"/>
  <c r="R80" i="7"/>
  <c r="R86" i="7"/>
  <c r="R92" i="7"/>
  <c r="R98" i="7"/>
  <c r="R104" i="7"/>
  <c r="R110" i="7"/>
  <c r="T111" i="7"/>
  <c r="R116" i="7"/>
  <c r="T117" i="7"/>
  <c r="R122" i="7"/>
  <c r="T123" i="7"/>
  <c r="R128" i="7"/>
  <c r="T129" i="7"/>
  <c r="R134" i="7"/>
  <c r="T135" i="7"/>
  <c r="R140" i="7"/>
  <c r="T141" i="7"/>
  <c r="R146" i="7"/>
  <c r="T147" i="7"/>
  <c r="R152" i="7"/>
  <c r="T153" i="7"/>
  <c r="R158" i="7"/>
  <c r="T159" i="7"/>
  <c r="R164" i="7"/>
  <c r="T165" i="7"/>
  <c r="R170" i="7"/>
  <c r="T171" i="7"/>
  <c r="R176" i="7"/>
  <c r="T177" i="7"/>
  <c r="R182" i="7"/>
  <c r="T183" i="7"/>
  <c r="T189" i="7"/>
  <c r="R194" i="7"/>
  <c r="T195" i="7"/>
  <c r="R200" i="7"/>
  <c r="T201" i="7"/>
  <c r="R206" i="7"/>
  <c r="T207" i="7"/>
  <c r="R212" i="7"/>
  <c r="T213" i="7"/>
  <c r="R218" i="7"/>
  <c r="T219" i="7"/>
  <c r="R224" i="7"/>
  <c r="T225" i="7"/>
  <c r="R230" i="7"/>
  <c r="T231" i="7"/>
  <c r="R236" i="7"/>
  <c r="T237" i="7"/>
  <c r="R242" i="7"/>
  <c r="T243" i="7"/>
  <c r="R248" i="7"/>
  <c r="T249" i="7"/>
  <c r="R254" i="7"/>
  <c r="T255" i="7"/>
  <c r="R260" i="7"/>
  <c r="T261" i="7"/>
  <c r="R266" i="7"/>
  <c r="T267" i="7"/>
  <c r="R272" i="7"/>
  <c r="T273" i="7"/>
  <c r="R278" i="7"/>
  <c r="T279" i="7"/>
  <c r="R284" i="7"/>
  <c r="T285" i="7"/>
  <c r="R290" i="7"/>
  <c r="T291" i="7"/>
  <c r="R296" i="7"/>
  <c r="T297" i="7"/>
  <c r="R302" i="7"/>
  <c r="R304" i="7"/>
  <c r="R309" i="7"/>
  <c r="U313" i="7"/>
  <c r="T313" i="7"/>
  <c r="R313" i="7"/>
  <c r="W322" i="7"/>
  <c r="V322" i="7"/>
  <c r="U333" i="7"/>
  <c r="W346" i="7"/>
  <c r="V346" i="7"/>
  <c r="U357" i="7"/>
  <c r="W370" i="7"/>
  <c r="V370" i="7"/>
  <c r="T381" i="7"/>
  <c r="W394" i="7"/>
  <c r="V394" i="7"/>
  <c r="U405" i="7"/>
  <c r="W418" i="7"/>
  <c r="V418" i="7"/>
  <c r="U429" i="7"/>
  <c r="U445" i="7"/>
  <c r="T445" i="7"/>
  <c r="S445" i="7"/>
  <c r="R445" i="7"/>
  <c r="W460" i="7"/>
  <c r="V460" i="7"/>
  <c r="V467" i="7"/>
  <c r="T470" i="7"/>
  <c r="U517" i="7"/>
  <c r="T517" i="7"/>
  <c r="S517" i="7"/>
  <c r="R517" i="7"/>
  <c r="W532" i="7"/>
  <c r="V532" i="7"/>
  <c r="U548" i="7"/>
  <c r="T548" i="7"/>
  <c r="S548" i="7"/>
  <c r="R548" i="7"/>
  <c r="U571" i="7"/>
  <c r="T571" i="7"/>
  <c r="S571" i="7"/>
  <c r="R571" i="7"/>
  <c r="W580" i="7"/>
  <c r="V580" i="7"/>
  <c r="U588" i="7"/>
  <c r="T588" i="7"/>
  <c r="S588" i="7"/>
  <c r="R588" i="7"/>
  <c r="W595" i="7"/>
  <c r="V595" i="7"/>
  <c r="R612" i="7"/>
  <c r="U612" i="7"/>
  <c r="T612" i="7"/>
  <c r="S612" i="7"/>
  <c r="W623" i="7"/>
  <c r="V623" i="7"/>
  <c r="T651" i="7"/>
  <c r="S651" i="7"/>
  <c r="R651" i="7"/>
  <c r="U651" i="7"/>
  <c r="W653" i="7"/>
  <c r="V653" i="7"/>
  <c r="U685" i="7"/>
  <c r="S685" i="7"/>
  <c r="S38" i="7"/>
  <c r="S44" i="7"/>
  <c r="S50" i="7"/>
  <c r="S56" i="7"/>
  <c r="S62" i="7"/>
  <c r="S68" i="7"/>
  <c r="S74" i="7"/>
  <c r="S80" i="7"/>
  <c r="S86" i="7"/>
  <c r="S92" i="7"/>
  <c r="S98" i="7"/>
  <c r="S104" i="7"/>
  <c r="S110" i="7"/>
  <c r="S116" i="7"/>
  <c r="S122" i="7"/>
  <c r="S128" i="7"/>
  <c r="S134" i="7"/>
  <c r="S140" i="7"/>
  <c r="S146" i="7"/>
  <c r="S152" i="7"/>
  <c r="S158" i="7"/>
  <c r="S164" i="7"/>
  <c r="S170" i="7"/>
  <c r="S176" i="7"/>
  <c r="S182" i="7"/>
  <c r="S188" i="7"/>
  <c r="W188" i="7" s="1"/>
  <c r="S200" i="7"/>
  <c r="S206" i="7"/>
  <c r="S212" i="7"/>
  <c r="S218" i="7"/>
  <c r="S224" i="7"/>
  <c r="S230" i="7"/>
  <c r="S236" i="7"/>
  <c r="S242" i="7"/>
  <c r="S248" i="7"/>
  <c r="S254" i="7"/>
  <c r="S260" i="7"/>
  <c r="S266" i="7"/>
  <c r="S272" i="7"/>
  <c r="S278" i="7"/>
  <c r="S284" i="7"/>
  <c r="S290" i="7"/>
  <c r="S296" i="7"/>
  <c r="S302" i="7"/>
  <c r="S307" i="7"/>
  <c r="T317" i="7"/>
  <c r="U337" i="7"/>
  <c r="T337" i="7"/>
  <c r="S337" i="7"/>
  <c r="R337" i="7"/>
  <c r="R339" i="7"/>
  <c r="U361" i="7"/>
  <c r="T361" i="7"/>
  <c r="S361" i="7"/>
  <c r="R361" i="7"/>
  <c r="R363" i="7"/>
  <c r="U381" i="7"/>
  <c r="U385" i="7"/>
  <c r="T385" i="7"/>
  <c r="S385" i="7"/>
  <c r="R385" i="7"/>
  <c r="R387" i="7"/>
  <c r="U409" i="7"/>
  <c r="T409" i="7"/>
  <c r="S409" i="7"/>
  <c r="R409" i="7"/>
  <c r="R411" i="7"/>
  <c r="U439" i="7"/>
  <c r="T439" i="7"/>
  <c r="S439" i="7"/>
  <c r="R439" i="7"/>
  <c r="R441" i="7"/>
  <c r="W454" i="7"/>
  <c r="V454" i="7"/>
  <c r="V461" i="7"/>
  <c r="T464" i="7"/>
  <c r="U470" i="7"/>
  <c r="U495" i="7"/>
  <c r="U511" i="7"/>
  <c r="T511" i="7"/>
  <c r="S511" i="7"/>
  <c r="R511" i="7"/>
  <c r="R513" i="7"/>
  <c r="W526" i="7"/>
  <c r="V526" i="7"/>
  <c r="U542" i="7"/>
  <c r="T542" i="7"/>
  <c r="S542" i="7"/>
  <c r="R542" i="7"/>
  <c r="U561" i="7"/>
  <c r="S573" i="7"/>
  <c r="W573" i="7" s="1"/>
  <c r="W665" i="7"/>
  <c r="V665" i="7"/>
  <c r="U688" i="7"/>
  <c r="T688" i="7"/>
  <c r="S688" i="7"/>
  <c r="U321" i="7"/>
  <c r="U327" i="7"/>
  <c r="T344" i="7"/>
  <c r="T368" i="7"/>
  <c r="T392" i="7"/>
  <c r="T416" i="7"/>
  <c r="U433" i="7"/>
  <c r="T433" i="7"/>
  <c r="S433" i="7"/>
  <c r="R433" i="7"/>
  <c r="W435" i="7"/>
  <c r="W448" i="7"/>
  <c r="V448" i="7"/>
  <c r="T458" i="7"/>
  <c r="U464" i="7"/>
  <c r="T483" i="7"/>
  <c r="U489" i="7"/>
  <c r="U505" i="7"/>
  <c r="T505" i="7"/>
  <c r="S505" i="7"/>
  <c r="R505" i="7"/>
  <c r="W520" i="7"/>
  <c r="V520" i="7"/>
  <c r="U536" i="7"/>
  <c r="T536" i="7"/>
  <c r="S536" i="7"/>
  <c r="R536" i="7"/>
  <c r="U565" i="7"/>
  <c r="T565" i="7"/>
  <c r="S565" i="7"/>
  <c r="R565" i="7"/>
  <c r="W567" i="7"/>
  <c r="V567" i="7"/>
  <c r="W574" i="7"/>
  <c r="V574" i="7"/>
  <c r="U584" i="7"/>
  <c r="T584" i="7"/>
  <c r="S584" i="7"/>
  <c r="T597" i="7"/>
  <c r="U597" i="7"/>
  <c r="S597" i="7"/>
  <c r="R597" i="7"/>
  <c r="W599" i="7"/>
  <c r="V599" i="7"/>
  <c r="T615" i="7"/>
  <c r="S615" i="7"/>
  <c r="U615" i="7"/>
  <c r="R615" i="7"/>
  <c r="U681" i="7"/>
  <c r="U780" i="7"/>
  <c r="S780" i="7"/>
  <c r="R780" i="7"/>
  <c r="T780" i="7"/>
  <c r="U806" i="7"/>
  <c r="T806" i="7"/>
  <c r="S806" i="7"/>
  <c r="R806" i="7"/>
  <c r="R308" i="7"/>
  <c r="T309" i="7"/>
  <c r="R314" i="7"/>
  <c r="T315" i="7"/>
  <c r="V315" i="7" s="1"/>
  <c r="R320" i="7"/>
  <c r="T321" i="7"/>
  <c r="R326" i="7"/>
  <c r="T327" i="7"/>
  <c r="R332" i="7"/>
  <c r="T333" i="7"/>
  <c r="V333" i="7" s="1"/>
  <c r="R338" i="7"/>
  <c r="T339" i="7"/>
  <c r="R344" i="7"/>
  <c r="T345" i="7"/>
  <c r="R350" i="7"/>
  <c r="T351" i="7"/>
  <c r="R356" i="7"/>
  <c r="T357" i="7"/>
  <c r="W357" i="7" s="1"/>
  <c r="R362" i="7"/>
  <c r="T363" i="7"/>
  <c r="R368" i="7"/>
  <c r="R374" i="7"/>
  <c r="T375" i="7"/>
  <c r="T387" i="7"/>
  <c r="R392" i="7"/>
  <c r="T393" i="7"/>
  <c r="R398" i="7"/>
  <c r="T399" i="7"/>
  <c r="R404" i="7"/>
  <c r="T405" i="7"/>
  <c r="R410" i="7"/>
  <c r="T411" i="7"/>
  <c r="R416" i="7"/>
  <c r="T417" i="7"/>
  <c r="R422" i="7"/>
  <c r="T423" i="7"/>
  <c r="R428" i="7"/>
  <c r="T429" i="7"/>
  <c r="R434" i="7"/>
  <c r="T435" i="7"/>
  <c r="V435" i="7" s="1"/>
  <c r="R440" i="7"/>
  <c r="R446" i="7"/>
  <c r="T447" i="7"/>
  <c r="W447" i="7" s="1"/>
  <c r="R452" i="7"/>
  <c r="T453" i="7"/>
  <c r="W453" i="7" s="1"/>
  <c r="R458" i="7"/>
  <c r="T459" i="7"/>
  <c r="R464" i="7"/>
  <c r="T465" i="7"/>
  <c r="W465" i="7" s="1"/>
  <c r="R470" i="7"/>
  <c r="T471" i="7"/>
  <c r="W471" i="7" s="1"/>
  <c r="R476" i="7"/>
  <c r="T477" i="7"/>
  <c r="R482" i="7"/>
  <c r="T489" i="7"/>
  <c r="W489" i="7" s="1"/>
  <c r="T495" i="7"/>
  <c r="T501" i="7"/>
  <c r="W501" i="7" s="1"/>
  <c r="T507" i="7"/>
  <c r="W507" i="7" s="1"/>
  <c r="T513" i="7"/>
  <c r="T519" i="7"/>
  <c r="W519" i="7" s="1"/>
  <c r="T525" i="7"/>
  <c r="W525" i="7" s="1"/>
  <c r="T531" i="7"/>
  <c r="T537" i="7"/>
  <c r="W537" i="7" s="1"/>
  <c r="T543" i="7"/>
  <c r="T549" i="7"/>
  <c r="T555" i="7"/>
  <c r="T561" i="7"/>
  <c r="T633" i="7"/>
  <c r="S633" i="7"/>
  <c r="R633" i="7"/>
  <c r="W647" i="7"/>
  <c r="V647" i="7"/>
  <c r="T668" i="7"/>
  <c r="S668" i="7"/>
  <c r="R668" i="7"/>
  <c r="S700" i="7"/>
  <c r="U746" i="7"/>
  <c r="T746" i="7"/>
  <c r="S746" i="7"/>
  <c r="R746" i="7"/>
  <c r="U775" i="7"/>
  <c r="T775" i="7"/>
  <c r="S775" i="7"/>
  <c r="R775" i="7"/>
  <c r="S308" i="7"/>
  <c r="S314" i="7"/>
  <c r="S320" i="7"/>
  <c r="S326" i="7"/>
  <c r="S332" i="7"/>
  <c r="S338" i="7"/>
  <c r="S344" i="7"/>
  <c r="S350" i="7"/>
  <c r="S356" i="7"/>
  <c r="S362" i="7"/>
  <c r="S368" i="7"/>
  <c r="S374" i="7"/>
  <c r="S392" i="7"/>
  <c r="S398" i="7"/>
  <c r="S404" i="7"/>
  <c r="S410" i="7"/>
  <c r="S416" i="7"/>
  <c r="S422" i="7"/>
  <c r="S428" i="7"/>
  <c r="S434" i="7"/>
  <c r="S440" i="7"/>
  <c r="S446" i="7"/>
  <c r="S452" i="7"/>
  <c r="S458" i="7"/>
  <c r="S464" i="7"/>
  <c r="S470" i="7"/>
  <c r="S476" i="7"/>
  <c r="S482" i="7"/>
  <c r="T589" i="7"/>
  <c r="W641" i="7"/>
  <c r="V641" i="7"/>
  <c r="W670" i="7"/>
  <c r="V670" i="7"/>
  <c r="U675" i="7"/>
  <c r="R675" i="7"/>
  <c r="U695" i="7"/>
  <c r="S695" i="7"/>
  <c r="S705" i="7"/>
  <c r="R705" i="7"/>
  <c r="U705" i="7"/>
  <c r="T705" i="7"/>
  <c r="U738" i="7"/>
  <c r="S738" i="7"/>
  <c r="R738" i="7"/>
  <c r="T738" i="7"/>
  <c r="U804" i="7"/>
  <c r="S804" i="7"/>
  <c r="R804" i="7"/>
  <c r="T804" i="7"/>
  <c r="U830" i="7"/>
  <c r="T830" i="7"/>
  <c r="S830" i="7"/>
  <c r="R830" i="7"/>
  <c r="R596" i="7"/>
  <c r="U614" i="7"/>
  <c r="R614" i="7"/>
  <c r="W629" i="7"/>
  <c r="V629" i="7"/>
  <c r="W635" i="7"/>
  <c r="V635" i="7"/>
  <c r="T664" i="7"/>
  <c r="S664" i="7"/>
  <c r="R664" i="7"/>
  <c r="T691" i="7"/>
  <c r="R691" i="7"/>
  <c r="U691" i="7"/>
  <c r="S691" i="7"/>
  <c r="R695" i="7"/>
  <c r="S723" i="7"/>
  <c r="R723" i="7"/>
  <c r="U723" i="7"/>
  <c r="T723" i="7"/>
  <c r="U752" i="7"/>
  <c r="T752" i="7"/>
  <c r="S752" i="7"/>
  <c r="R752" i="7"/>
  <c r="T621" i="7"/>
  <c r="S621" i="7"/>
  <c r="S624" i="7"/>
  <c r="R624" i="7"/>
  <c r="T658" i="7"/>
  <c r="S658" i="7"/>
  <c r="R658" i="7"/>
  <c r="S660" i="7"/>
  <c r="R660" i="7"/>
  <c r="U668" i="7"/>
  <c r="U673" i="7"/>
  <c r="T713" i="7"/>
  <c r="U744" i="7"/>
  <c r="S744" i="7"/>
  <c r="R744" i="7"/>
  <c r="T744" i="7"/>
  <c r="U799" i="7"/>
  <c r="T799" i="7"/>
  <c r="S799" i="7"/>
  <c r="R799" i="7"/>
  <c r="U854" i="7"/>
  <c r="T854" i="7"/>
  <c r="S854" i="7"/>
  <c r="R854" i="7"/>
  <c r="U873" i="7"/>
  <c r="T873" i="7"/>
  <c r="S873" i="7"/>
  <c r="R873" i="7"/>
  <c r="U897" i="7"/>
  <c r="T897" i="7"/>
  <c r="S897" i="7"/>
  <c r="R897" i="7"/>
  <c r="R306" i="7"/>
  <c r="R312" i="7"/>
  <c r="R318" i="7"/>
  <c r="R324" i="7"/>
  <c r="R330" i="7"/>
  <c r="R336" i="7"/>
  <c r="R342" i="7"/>
  <c r="R348" i="7"/>
  <c r="R354" i="7"/>
  <c r="R360" i="7"/>
  <c r="R366" i="7"/>
  <c r="R378" i="7"/>
  <c r="R384" i="7"/>
  <c r="R390" i="7"/>
  <c r="R396" i="7"/>
  <c r="R402" i="7"/>
  <c r="R408" i="7"/>
  <c r="R414" i="7"/>
  <c r="R420" i="7"/>
  <c r="R426" i="7"/>
  <c r="R432" i="7"/>
  <c r="R438" i="7"/>
  <c r="R444" i="7"/>
  <c r="R450" i="7"/>
  <c r="R456" i="7"/>
  <c r="R462" i="7"/>
  <c r="R468" i="7"/>
  <c r="R474" i="7"/>
  <c r="R480" i="7"/>
  <c r="R486" i="7"/>
  <c r="R492" i="7"/>
  <c r="R498" i="7"/>
  <c r="R504" i="7"/>
  <c r="R510" i="7"/>
  <c r="R516" i="7"/>
  <c r="R522" i="7"/>
  <c r="R528" i="7"/>
  <c r="R534" i="7"/>
  <c r="R540" i="7"/>
  <c r="R546" i="7"/>
  <c r="R552" i="7"/>
  <c r="R558" i="7"/>
  <c r="R564" i="7"/>
  <c r="R570" i="7"/>
  <c r="R576" i="7"/>
  <c r="R582" i="7"/>
  <c r="R601" i="7"/>
  <c r="S608" i="7"/>
  <c r="V608" i="7" s="1"/>
  <c r="R611" i="7"/>
  <c r="S619" i="7"/>
  <c r="R619" i="7"/>
  <c r="U619" i="7"/>
  <c r="T619" i="7"/>
  <c r="U626" i="7"/>
  <c r="T626" i="7"/>
  <c r="R626" i="7"/>
  <c r="U633" i="7"/>
  <c r="T652" i="7"/>
  <c r="S652" i="7"/>
  <c r="R652" i="7"/>
  <c r="S654" i="7"/>
  <c r="R654" i="7"/>
  <c r="U669" i="7"/>
  <c r="T673" i="7"/>
  <c r="S673" i="7"/>
  <c r="R673" i="7"/>
  <c r="V698" i="7"/>
  <c r="W698" i="7"/>
  <c r="S703" i="7"/>
  <c r="U713" i="7"/>
  <c r="S713" i="7"/>
  <c r="R713" i="7"/>
  <c r="U758" i="7"/>
  <c r="T758" i="7"/>
  <c r="S758" i="7"/>
  <c r="R758" i="7"/>
  <c r="U828" i="7"/>
  <c r="S828" i="7"/>
  <c r="R828" i="7"/>
  <c r="T828" i="7"/>
  <c r="S306" i="7"/>
  <c r="S312" i="7"/>
  <c r="S318" i="7"/>
  <c r="S324" i="7"/>
  <c r="S330" i="7"/>
  <c r="S336" i="7"/>
  <c r="S348" i="7"/>
  <c r="S354" i="7"/>
  <c r="S360" i="7"/>
  <c r="S366" i="7"/>
  <c r="S372" i="7"/>
  <c r="V372" i="7" s="1"/>
  <c r="S378" i="7"/>
  <c r="S384" i="7"/>
  <c r="S390" i="7"/>
  <c r="S408" i="7"/>
  <c r="S414" i="7"/>
  <c r="S420" i="7"/>
  <c r="S426" i="7"/>
  <c r="S432" i="7"/>
  <c r="S438" i="7"/>
  <c r="S444" i="7"/>
  <c r="S450" i="7"/>
  <c r="S456" i="7"/>
  <c r="S462" i="7"/>
  <c r="S468" i="7"/>
  <c r="S474" i="7"/>
  <c r="S480" i="7"/>
  <c r="S486" i="7"/>
  <c r="S492" i="7"/>
  <c r="S498" i="7"/>
  <c r="S504" i="7"/>
  <c r="S510" i="7"/>
  <c r="S516" i="7"/>
  <c r="S522" i="7"/>
  <c r="S528" i="7"/>
  <c r="S534" i="7"/>
  <c r="S540" i="7"/>
  <c r="S546" i="7"/>
  <c r="S552" i="7"/>
  <c r="S558" i="7"/>
  <c r="S564" i="7"/>
  <c r="S570" i="7"/>
  <c r="S576" i="7"/>
  <c r="S582" i="7"/>
  <c r="T585" i="7"/>
  <c r="W585" i="7" s="1"/>
  <c r="R590" i="7"/>
  <c r="S601" i="7"/>
  <c r="T603" i="7"/>
  <c r="S603" i="7"/>
  <c r="V603" i="7" s="1"/>
  <c r="R604" i="7"/>
  <c r="T608" i="7"/>
  <c r="U610" i="7"/>
  <c r="S611" i="7"/>
  <c r="S628" i="7"/>
  <c r="U640" i="7"/>
  <c r="T646" i="7"/>
  <c r="S646" i="7"/>
  <c r="R646" i="7"/>
  <c r="S648" i="7"/>
  <c r="R648" i="7"/>
  <c r="S675" i="7"/>
  <c r="W682" i="7"/>
  <c r="V682" i="7"/>
  <c r="U750" i="7"/>
  <c r="S750" i="7"/>
  <c r="R750" i="7"/>
  <c r="T750" i="7"/>
  <c r="U1156" i="7"/>
  <c r="R1156" i="7"/>
  <c r="R305" i="7"/>
  <c r="R311" i="7"/>
  <c r="R317" i="7"/>
  <c r="R323" i="7"/>
  <c r="R329" i="7"/>
  <c r="R335" i="7"/>
  <c r="R341" i="7"/>
  <c r="R347" i="7"/>
  <c r="R359" i="7"/>
  <c r="R365" i="7"/>
  <c r="R371" i="7"/>
  <c r="R377" i="7"/>
  <c r="R383" i="7"/>
  <c r="R389" i="7"/>
  <c r="R395" i="7"/>
  <c r="R407" i="7"/>
  <c r="R413" i="7"/>
  <c r="R419" i="7"/>
  <c r="R425" i="7"/>
  <c r="R437" i="7"/>
  <c r="R443" i="7"/>
  <c r="R449" i="7"/>
  <c r="R473" i="7"/>
  <c r="R479" i="7"/>
  <c r="R485" i="7"/>
  <c r="R491" i="7"/>
  <c r="R497" i="7"/>
  <c r="R503" i="7"/>
  <c r="R509" i="7"/>
  <c r="R515" i="7"/>
  <c r="R521" i="7"/>
  <c r="R527" i="7"/>
  <c r="R533" i="7"/>
  <c r="R539" i="7"/>
  <c r="R545" i="7"/>
  <c r="R551" i="7"/>
  <c r="R557" i="7"/>
  <c r="T558" i="7"/>
  <c r="R563" i="7"/>
  <c r="T564" i="7"/>
  <c r="R569" i="7"/>
  <c r="T570" i="7"/>
  <c r="R575" i="7"/>
  <c r="T576" i="7"/>
  <c r="R581" i="7"/>
  <c r="R586" i="7"/>
  <c r="R591" i="7"/>
  <c r="S596" i="7"/>
  <c r="U601" i="7"/>
  <c r="S604" i="7"/>
  <c r="U608" i="7"/>
  <c r="T611" i="7"/>
  <c r="S613" i="7"/>
  <c r="T613" i="7"/>
  <c r="S614" i="7"/>
  <c r="T624" i="7"/>
  <c r="U634" i="7"/>
  <c r="T640" i="7"/>
  <c r="S640" i="7"/>
  <c r="R640" i="7"/>
  <c r="S642" i="7"/>
  <c r="R642" i="7"/>
  <c r="T660" i="7"/>
  <c r="T675" i="7"/>
  <c r="W689" i="7"/>
  <c r="V689" i="7"/>
  <c r="U823" i="7"/>
  <c r="T823" i="7"/>
  <c r="S823" i="7"/>
  <c r="R823" i="7"/>
  <c r="V826" i="7"/>
  <c r="U852" i="7"/>
  <c r="S852" i="7"/>
  <c r="R852" i="7"/>
  <c r="T852" i="7"/>
  <c r="S353" i="7"/>
  <c r="V353" i="7" s="1"/>
  <c r="S401" i="7"/>
  <c r="V401" i="7" s="1"/>
  <c r="S431" i="7"/>
  <c r="R606" i="7"/>
  <c r="W608" i="7"/>
  <c r="V616" i="7"/>
  <c r="V621" i="7"/>
  <c r="S630" i="7"/>
  <c r="R630" i="7"/>
  <c r="U632" i="7"/>
  <c r="T632" i="7"/>
  <c r="R632" i="7"/>
  <c r="T634" i="7"/>
  <c r="S634" i="7"/>
  <c r="R634" i="7"/>
  <c r="S636" i="7"/>
  <c r="R636" i="7"/>
  <c r="T663" i="7"/>
  <c r="S663" i="7"/>
  <c r="R663" i="7"/>
  <c r="T669" i="7"/>
  <c r="S669" i="7"/>
  <c r="R669" i="7"/>
  <c r="U678" i="7"/>
  <c r="T678" i="7"/>
  <c r="S678" i="7"/>
  <c r="U708" i="7"/>
  <c r="T708" i="7"/>
  <c r="S708" i="7"/>
  <c r="T716" i="7"/>
  <c r="U716" i="7"/>
  <c r="S716" i="7"/>
  <c r="R716" i="7"/>
  <c r="U721" i="7"/>
  <c r="T721" i="7"/>
  <c r="R721" i="7"/>
  <c r="S721" i="7"/>
  <c r="W728" i="7"/>
  <c r="V728" i="7"/>
  <c r="U734" i="7"/>
  <c r="T734" i="7"/>
  <c r="S734" i="7"/>
  <c r="R734" i="7"/>
  <c r="U756" i="7"/>
  <c r="S756" i="7"/>
  <c r="R756" i="7"/>
  <c r="T756" i="7"/>
  <c r="U782" i="7"/>
  <c r="T782" i="7"/>
  <c r="S782" i="7"/>
  <c r="R782" i="7"/>
  <c r="U1048" i="7"/>
  <c r="R1048" i="7"/>
  <c r="R584" i="7"/>
  <c r="U591" i="7"/>
  <c r="U596" i="7"/>
  <c r="T600" i="7"/>
  <c r="S607" i="7"/>
  <c r="T609" i="7"/>
  <c r="S609" i="7"/>
  <c r="R610" i="7"/>
  <c r="S616" i="7"/>
  <c r="W616" i="7" s="1"/>
  <c r="U621" i="7"/>
  <c r="W621" i="7" s="1"/>
  <c r="S626" i="7"/>
  <c r="T628" i="7"/>
  <c r="T648" i="7"/>
  <c r="U654" i="7"/>
  <c r="T657" i="7"/>
  <c r="S657" i="7"/>
  <c r="R657" i="7"/>
  <c r="S661" i="7"/>
  <c r="R702" i="7"/>
  <c r="U702" i="7"/>
  <c r="T702" i="7"/>
  <c r="S702" i="7"/>
  <c r="V850" i="7"/>
  <c r="T631" i="7"/>
  <c r="T637" i="7"/>
  <c r="T643" i="7"/>
  <c r="T649" i="7"/>
  <c r="T655" i="7"/>
  <c r="T661" i="7"/>
  <c r="S666" i="7"/>
  <c r="V666" i="7" s="1"/>
  <c r="S683" i="7"/>
  <c r="W683" i="7" s="1"/>
  <c r="T685" i="7"/>
  <c r="R685" i="7"/>
  <c r="R686" i="7"/>
  <c r="R701" i="7"/>
  <c r="R708" i="7"/>
  <c r="S709" i="7"/>
  <c r="S711" i="7"/>
  <c r="R711" i="7"/>
  <c r="R722" i="7"/>
  <c r="R731" i="7"/>
  <c r="W737" i="7"/>
  <c r="V737" i="7"/>
  <c r="W743" i="7"/>
  <c r="V743" i="7"/>
  <c r="W749" i="7"/>
  <c r="V749" i="7"/>
  <c r="W755" i="7"/>
  <c r="V755" i="7"/>
  <c r="R760" i="7"/>
  <c r="U762" i="7"/>
  <c r="S762" i="7"/>
  <c r="R762" i="7"/>
  <c r="U764" i="7"/>
  <c r="T764" i="7"/>
  <c r="S764" i="7"/>
  <c r="W764" i="7" s="1"/>
  <c r="R784" i="7"/>
  <c r="U786" i="7"/>
  <c r="S786" i="7"/>
  <c r="R786" i="7"/>
  <c r="U788" i="7"/>
  <c r="T788" i="7"/>
  <c r="S788" i="7"/>
  <c r="W788" i="7" s="1"/>
  <c r="R808" i="7"/>
  <c r="U810" i="7"/>
  <c r="S810" i="7"/>
  <c r="R810" i="7"/>
  <c r="U812" i="7"/>
  <c r="T812" i="7"/>
  <c r="S812" i="7"/>
  <c r="W812" i="7" s="1"/>
  <c r="R832" i="7"/>
  <c r="U834" i="7"/>
  <c r="S834" i="7"/>
  <c r="R834" i="7"/>
  <c r="U836" i="7"/>
  <c r="T836" i="7"/>
  <c r="S836" i="7"/>
  <c r="W836" i="7" s="1"/>
  <c r="R856" i="7"/>
  <c r="U858" i="7"/>
  <c r="S858" i="7"/>
  <c r="R858" i="7"/>
  <c r="U860" i="7"/>
  <c r="T860" i="7"/>
  <c r="S860" i="7"/>
  <c r="R860" i="7"/>
  <c r="U872" i="7"/>
  <c r="T872" i="7"/>
  <c r="S872" i="7"/>
  <c r="R872" i="7"/>
  <c r="U884" i="7"/>
  <c r="T884" i="7"/>
  <c r="S884" i="7"/>
  <c r="R884" i="7"/>
  <c r="U896" i="7"/>
  <c r="T896" i="7"/>
  <c r="S896" i="7"/>
  <c r="R896" i="7"/>
  <c r="U908" i="7"/>
  <c r="T908" i="7"/>
  <c r="S908" i="7"/>
  <c r="R908" i="7"/>
  <c r="T937" i="7"/>
  <c r="U937" i="7"/>
  <c r="S937" i="7"/>
  <c r="R937" i="7"/>
  <c r="U1082" i="7"/>
  <c r="T1082" i="7"/>
  <c r="S1082" i="7"/>
  <c r="R1082" i="7"/>
  <c r="U1190" i="7"/>
  <c r="T1190" i="7"/>
  <c r="S1190" i="7"/>
  <c r="R1190" i="7"/>
  <c r="U631" i="7"/>
  <c r="U637" i="7"/>
  <c r="U643" i="7"/>
  <c r="U649" i="7"/>
  <c r="U655" i="7"/>
  <c r="U661" i="7"/>
  <c r="T666" i="7"/>
  <c r="W666" i="7" s="1"/>
  <c r="R678" i="7"/>
  <c r="U683" i="7"/>
  <c r="S686" i="7"/>
  <c r="R688" i="7"/>
  <c r="R700" i="7"/>
  <c r="T703" i="7"/>
  <c r="R703" i="7"/>
  <c r="S714" i="7"/>
  <c r="W714" i="7" s="1"/>
  <c r="S722" i="7"/>
  <c r="R730" i="7"/>
  <c r="U731" i="7"/>
  <c r="R736" i="7"/>
  <c r="R742" i="7"/>
  <c r="R748" i="7"/>
  <c r="R754" i="7"/>
  <c r="U771" i="7"/>
  <c r="S771" i="7"/>
  <c r="R771" i="7"/>
  <c r="W779" i="7"/>
  <c r="V779" i="7"/>
  <c r="U795" i="7"/>
  <c r="S795" i="7"/>
  <c r="R795" i="7"/>
  <c r="W803" i="7"/>
  <c r="V803" i="7"/>
  <c r="U819" i="7"/>
  <c r="S819" i="7"/>
  <c r="R819" i="7"/>
  <c r="W827" i="7"/>
  <c r="V827" i="7"/>
  <c r="U843" i="7"/>
  <c r="S843" i="7"/>
  <c r="R843" i="7"/>
  <c r="W851" i="7"/>
  <c r="V851" i="7"/>
  <c r="R868" i="7"/>
  <c r="R880" i="7"/>
  <c r="R892" i="7"/>
  <c r="R904" i="7"/>
  <c r="R916" i="7"/>
  <c r="U920" i="7"/>
  <c r="T920" i="7"/>
  <c r="S920" i="7"/>
  <c r="R920" i="7"/>
  <c r="U1483" i="7"/>
  <c r="T1483" i="7"/>
  <c r="S1483" i="7"/>
  <c r="R1483" i="7"/>
  <c r="R718" i="7"/>
  <c r="U765" i="7"/>
  <c r="S765" i="7"/>
  <c r="R765" i="7"/>
  <c r="W773" i="7"/>
  <c r="V773" i="7"/>
  <c r="U789" i="7"/>
  <c r="S789" i="7"/>
  <c r="R789" i="7"/>
  <c r="W797" i="7"/>
  <c r="V797" i="7"/>
  <c r="U813" i="7"/>
  <c r="S813" i="7"/>
  <c r="R813" i="7"/>
  <c r="W821" i="7"/>
  <c r="V821" i="7"/>
  <c r="U837" i="7"/>
  <c r="S837" i="7"/>
  <c r="R837" i="7"/>
  <c r="W845" i="7"/>
  <c r="V845" i="7"/>
  <c r="W911" i="7"/>
  <c r="U921" i="7"/>
  <c r="T921" i="7"/>
  <c r="S921" i="7"/>
  <c r="U930" i="7"/>
  <c r="S930" i="7"/>
  <c r="U1046" i="7"/>
  <c r="T1046" i="7"/>
  <c r="S1046" i="7"/>
  <c r="R1046" i="7"/>
  <c r="U1154" i="7"/>
  <c r="T1154" i="7"/>
  <c r="S1154" i="7"/>
  <c r="R1154" i="7"/>
  <c r="T707" i="7"/>
  <c r="T725" i="7"/>
  <c r="U769" i="7"/>
  <c r="T769" i="7"/>
  <c r="S769" i="7"/>
  <c r="R769" i="7"/>
  <c r="U793" i="7"/>
  <c r="T793" i="7"/>
  <c r="S793" i="7"/>
  <c r="R793" i="7"/>
  <c r="U817" i="7"/>
  <c r="T817" i="7"/>
  <c r="S817" i="7"/>
  <c r="R817" i="7"/>
  <c r="U841" i="7"/>
  <c r="T841" i="7"/>
  <c r="S841" i="7"/>
  <c r="R841" i="7"/>
  <c r="U940" i="7"/>
  <c r="T940" i="7"/>
  <c r="S940" i="7"/>
  <c r="V940" i="7" s="1"/>
  <c r="U943" i="7"/>
  <c r="S943" i="7"/>
  <c r="R696" i="7"/>
  <c r="S699" i="7"/>
  <c r="R699" i="7"/>
  <c r="S720" i="7"/>
  <c r="R720" i="7"/>
  <c r="S729" i="7"/>
  <c r="R729" i="7"/>
  <c r="U774" i="7"/>
  <c r="S774" i="7"/>
  <c r="R774" i="7"/>
  <c r="U776" i="7"/>
  <c r="T776" i="7"/>
  <c r="W776" i="7" s="1"/>
  <c r="S776" i="7"/>
  <c r="U798" i="7"/>
  <c r="S798" i="7"/>
  <c r="R798" i="7"/>
  <c r="U800" i="7"/>
  <c r="T800" i="7"/>
  <c r="S800" i="7"/>
  <c r="V800" i="7" s="1"/>
  <c r="U822" i="7"/>
  <c r="S822" i="7"/>
  <c r="R822" i="7"/>
  <c r="U824" i="7"/>
  <c r="T824" i="7"/>
  <c r="S824" i="7"/>
  <c r="U846" i="7"/>
  <c r="S846" i="7"/>
  <c r="R846" i="7"/>
  <c r="U848" i="7"/>
  <c r="T848" i="7"/>
  <c r="S848" i="7"/>
  <c r="U866" i="7"/>
  <c r="T866" i="7"/>
  <c r="S866" i="7"/>
  <c r="R866" i="7"/>
  <c r="U878" i="7"/>
  <c r="T878" i="7"/>
  <c r="S878" i="7"/>
  <c r="R878" i="7"/>
  <c r="U890" i="7"/>
  <c r="T890" i="7"/>
  <c r="S890" i="7"/>
  <c r="R890" i="7"/>
  <c r="U902" i="7"/>
  <c r="T902" i="7"/>
  <c r="S902" i="7"/>
  <c r="R902" i="7"/>
  <c r="U914" i="7"/>
  <c r="T914" i="7"/>
  <c r="S914" i="7"/>
  <c r="R914" i="7"/>
  <c r="U933" i="7"/>
  <c r="S933" i="7"/>
  <c r="R933" i="7"/>
  <c r="T946" i="7"/>
  <c r="U946" i="7"/>
  <c r="S946" i="7"/>
  <c r="T671" i="7"/>
  <c r="R676" i="7"/>
  <c r="T683" i="7"/>
  <c r="R690" i="7"/>
  <c r="S693" i="7"/>
  <c r="S694" i="7"/>
  <c r="W694" i="7" s="1"/>
  <c r="R712" i="7"/>
  <c r="T715" i="7"/>
  <c r="R715" i="7"/>
  <c r="U727" i="7"/>
  <c r="T727" i="7"/>
  <c r="R727" i="7"/>
  <c r="S735" i="7"/>
  <c r="R735" i="7"/>
  <c r="S741" i="7"/>
  <c r="R741" i="7"/>
  <c r="S747" i="7"/>
  <c r="R747" i="7"/>
  <c r="S753" i="7"/>
  <c r="R753" i="7"/>
  <c r="U759" i="7"/>
  <c r="S759" i="7"/>
  <c r="R759" i="7"/>
  <c r="W767" i="7"/>
  <c r="V767" i="7"/>
  <c r="U783" i="7"/>
  <c r="S783" i="7"/>
  <c r="R783" i="7"/>
  <c r="W791" i="7"/>
  <c r="V791" i="7"/>
  <c r="U807" i="7"/>
  <c r="S807" i="7"/>
  <c r="R807" i="7"/>
  <c r="W815" i="7"/>
  <c r="V815" i="7"/>
  <c r="U831" i="7"/>
  <c r="S831" i="7"/>
  <c r="R831" i="7"/>
  <c r="W839" i="7"/>
  <c r="V839" i="7"/>
  <c r="U855" i="7"/>
  <c r="S855" i="7"/>
  <c r="R855" i="7"/>
  <c r="R862" i="7"/>
  <c r="R921" i="7"/>
  <c r="T951" i="7"/>
  <c r="R951" i="7"/>
  <c r="U951" i="7"/>
  <c r="U1012" i="7"/>
  <c r="R1012" i="7"/>
  <c r="U1120" i="7"/>
  <c r="R1120" i="7"/>
  <c r="U1228" i="7"/>
  <c r="R1228" i="7"/>
  <c r="R638" i="7"/>
  <c r="R644" i="7"/>
  <c r="R650" i="7"/>
  <c r="R656" i="7"/>
  <c r="R662" i="7"/>
  <c r="R667" i="7"/>
  <c r="R672" i="7"/>
  <c r="R677" i="7"/>
  <c r="S684" i="7"/>
  <c r="W684" i="7" s="1"/>
  <c r="R687" i="7"/>
  <c r="T701" i="7"/>
  <c r="R710" i="7"/>
  <c r="T731" i="7"/>
  <c r="U763" i="7"/>
  <c r="T763" i="7"/>
  <c r="S763" i="7"/>
  <c r="R763" i="7"/>
  <c r="T765" i="7"/>
  <c r="U787" i="7"/>
  <c r="T787" i="7"/>
  <c r="S787" i="7"/>
  <c r="R787" i="7"/>
  <c r="T789" i="7"/>
  <c r="U811" i="7"/>
  <c r="T811" i="7"/>
  <c r="S811" i="7"/>
  <c r="R811" i="7"/>
  <c r="T813" i="7"/>
  <c r="U835" i="7"/>
  <c r="T835" i="7"/>
  <c r="S835" i="7"/>
  <c r="R835" i="7"/>
  <c r="T837" i="7"/>
  <c r="U1010" i="7"/>
  <c r="T1010" i="7"/>
  <c r="S1010" i="7"/>
  <c r="R1010" i="7"/>
  <c r="U1118" i="7"/>
  <c r="T1118" i="7"/>
  <c r="S1118" i="7"/>
  <c r="R1118" i="7"/>
  <c r="U1226" i="7"/>
  <c r="T1226" i="7"/>
  <c r="S1226" i="7"/>
  <c r="R1226" i="7"/>
  <c r="T679" i="7"/>
  <c r="R679" i="7"/>
  <c r="V680" i="7"/>
  <c r="S717" i="7"/>
  <c r="R717" i="7"/>
  <c r="V725" i="7"/>
  <c r="U768" i="7"/>
  <c r="S768" i="7"/>
  <c r="R768" i="7"/>
  <c r="U770" i="7"/>
  <c r="T770" i="7"/>
  <c r="S770" i="7"/>
  <c r="W770" i="7" s="1"/>
  <c r="V776" i="7"/>
  <c r="U792" i="7"/>
  <c r="S792" i="7"/>
  <c r="R792" i="7"/>
  <c r="U794" i="7"/>
  <c r="T794" i="7"/>
  <c r="S794" i="7"/>
  <c r="W794" i="7" s="1"/>
  <c r="W800" i="7"/>
  <c r="U816" i="7"/>
  <c r="S816" i="7"/>
  <c r="R816" i="7"/>
  <c r="U818" i="7"/>
  <c r="T818" i="7"/>
  <c r="S818" i="7"/>
  <c r="W818" i="7" s="1"/>
  <c r="W824" i="7"/>
  <c r="V824" i="7"/>
  <c r="W838" i="7"/>
  <c r="U840" i="7"/>
  <c r="S840" i="7"/>
  <c r="R840" i="7"/>
  <c r="U842" i="7"/>
  <c r="T842" i="7"/>
  <c r="S842" i="7"/>
  <c r="W842" i="7" s="1"/>
  <c r="R848" i="7"/>
  <c r="U867" i="7"/>
  <c r="T867" i="7"/>
  <c r="S867" i="7"/>
  <c r="R867" i="7"/>
  <c r="U879" i="7"/>
  <c r="T879" i="7"/>
  <c r="S879" i="7"/>
  <c r="R879" i="7"/>
  <c r="U891" i="7"/>
  <c r="T891" i="7"/>
  <c r="S891" i="7"/>
  <c r="R891" i="7"/>
  <c r="U903" i="7"/>
  <c r="T903" i="7"/>
  <c r="S903" i="7"/>
  <c r="R903" i="7"/>
  <c r="U915" i="7"/>
  <c r="T915" i="7"/>
  <c r="S915" i="7"/>
  <c r="R915" i="7"/>
  <c r="R946" i="7"/>
  <c r="R631" i="7"/>
  <c r="R637" i="7"/>
  <c r="T638" i="7"/>
  <c r="R643" i="7"/>
  <c r="T644" i="7"/>
  <c r="R649" i="7"/>
  <c r="T650" i="7"/>
  <c r="R655" i="7"/>
  <c r="T656" i="7"/>
  <c r="R661" i="7"/>
  <c r="T662" i="7"/>
  <c r="T667" i="7"/>
  <c r="T672" i="7"/>
  <c r="S680" i="7"/>
  <c r="W680" i="7" s="1"/>
  <c r="U684" i="7"/>
  <c r="T687" i="7"/>
  <c r="S696" i="7"/>
  <c r="T699" i="7"/>
  <c r="R706" i="7"/>
  <c r="S707" i="7"/>
  <c r="W707" i="7" s="1"/>
  <c r="T709" i="7"/>
  <c r="R709" i="7"/>
  <c r="U710" i="7"/>
  <c r="U715" i="7"/>
  <c r="T720" i="7"/>
  <c r="R724" i="7"/>
  <c r="U725" i="7"/>
  <c r="W725" i="7" s="1"/>
  <c r="T729" i="7"/>
  <c r="U733" i="7"/>
  <c r="T733" i="7"/>
  <c r="S733" i="7"/>
  <c r="R733" i="7"/>
  <c r="U739" i="7"/>
  <c r="T739" i="7"/>
  <c r="S739" i="7"/>
  <c r="R739" i="7"/>
  <c r="U745" i="7"/>
  <c r="T745" i="7"/>
  <c r="S745" i="7"/>
  <c r="R745" i="7"/>
  <c r="U751" i="7"/>
  <c r="T751" i="7"/>
  <c r="S751" i="7"/>
  <c r="R751" i="7"/>
  <c r="U757" i="7"/>
  <c r="T757" i="7"/>
  <c r="S757" i="7"/>
  <c r="R757" i="7"/>
  <c r="W761" i="7"/>
  <c r="V761" i="7"/>
  <c r="T774" i="7"/>
  <c r="U777" i="7"/>
  <c r="S777" i="7"/>
  <c r="R777" i="7"/>
  <c r="W785" i="7"/>
  <c r="V785" i="7"/>
  <c r="T798" i="7"/>
  <c r="U801" i="7"/>
  <c r="S801" i="7"/>
  <c r="R801" i="7"/>
  <c r="W809" i="7"/>
  <c r="V809" i="7"/>
  <c r="T822" i="7"/>
  <c r="U825" i="7"/>
  <c r="S825" i="7"/>
  <c r="R825" i="7"/>
  <c r="W833" i="7"/>
  <c r="V833" i="7"/>
  <c r="T846" i="7"/>
  <c r="U849" i="7"/>
  <c r="S849" i="7"/>
  <c r="R849" i="7"/>
  <c r="W857" i="7"/>
  <c r="V857" i="7"/>
  <c r="W893" i="7"/>
  <c r="S951" i="7"/>
  <c r="R964" i="7"/>
  <c r="W1001" i="7"/>
  <c r="W1109" i="7"/>
  <c r="W1217" i="7"/>
  <c r="R671" i="7"/>
  <c r="S676" i="7"/>
  <c r="U680" i="7"/>
  <c r="S690" i="7"/>
  <c r="R693" i="7"/>
  <c r="T695" i="7"/>
  <c r="T696" i="7"/>
  <c r="U699" i="7"/>
  <c r="V704" i="7"/>
  <c r="T719" i="7"/>
  <c r="U720" i="7"/>
  <c r="U726" i="7"/>
  <c r="S726" i="7"/>
  <c r="R726" i="7"/>
  <c r="U729" i="7"/>
  <c r="T735" i="7"/>
  <c r="T741" i="7"/>
  <c r="T747" i="7"/>
  <c r="T753" i="7"/>
  <c r="T759" i="7"/>
  <c r="V772" i="7"/>
  <c r="U781" i="7"/>
  <c r="T781" i="7"/>
  <c r="S781" i="7"/>
  <c r="R781" i="7"/>
  <c r="T783" i="7"/>
  <c r="U805" i="7"/>
  <c r="T805" i="7"/>
  <c r="S805" i="7"/>
  <c r="R805" i="7"/>
  <c r="T807" i="7"/>
  <c r="U829" i="7"/>
  <c r="T829" i="7"/>
  <c r="S829" i="7"/>
  <c r="R829" i="7"/>
  <c r="T831" i="7"/>
  <c r="U853" i="7"/>
  <c r="T853" i="7"/>
  <c r="S853" i="7"/>
  <c r="R853" i="7"/>
  <c r="T855" i="7"/>
  <c r="U1084" i="7"/>
  <c r="R1084" i="7"/>
  <c r="U1192" i="7"/>
  <c r="R1192" i="7"/>
  <c r="R1991" i="7"/>
  <c r="U1991" i="7"/>
  <c r="T1991" i="7"/>
  <c r="S1991" i="7"/>
  <c r="V2262" i="7"/>
  <c r="T700" i="7"/>
  <c r="T706" i="7"/>
  <c r="T712" i="7"/>
  <c r="T718" i="7"/>
  <c r="T724" i="7"/>
  <c r="T730" i="7"/>
  <c r="T736" i="7"/>
  <c r="T742" i="7"/>
  <c r="T748" i="7"/>
  <c r="T754" i="7"/>
  <c r="T760" i="7"/>
  <c r="T766" i="7"/>
  <c r="V766" i="7" s="1"/>
  <c r="T772" i="7"/>
  <c r="T778" i="7"/>
  <c r="W778" i="7" s="1"/>
  <c r="T784" i="7"/>
  <c r="T790" i="7"/>
  <c r="V790" i="7" s="1"/>
  <c r="T796" i="7"/>
  <c r="V796" i="7" s="1"/>
  <c r="T802" i="7"/>
  <c r="W802" i="7" s="1"/>
  <c r="T808" i="7"/>
  <c r="T814" i="7"/>
  <c r="V814" i="7" s="1"/>
  <c r="T820" i="7"/>
  <c r="W820" i="7" s="1"/>
  <c r="T826" i="7"/>
  <c r="W826" i="7" s="1"/>
  <c r="T832" i="7"/>
  <c r="T838" i="7"/>
  <c r="V838" i="7" s="1"/>
  <c r="T844" i="7"/>
  <c r="V844" i="7" s="1"/>
  <c r="T850" i="7"/>
  <c r="W850" i="7" s="1"/>
  <c r="T856" i="7"/>
  <c r="T862" i="7"/>
  <c r="T868" i="7"/>
  <c r="T874" i="7"/>
  <c r="W874" i="7" s="1"/>
  <c r="T880" i="7"/>
  <c r="T886" i="7"/>
  <c r="W886" i="7" s="1"/>
  <c r="T892" i="7"/>
  <c r="T898" i="7"/>
  <c r="W898" i="7" s="1"/>
  <c r="T904" i="7"/>
  <c r="T910" i="7"/>
  <c r="W910" i="7" s="1"/>
  <c r="T916" i="7"/>
  <c r="U922" i="7"/>
  <c r="T924" i="7"/>
  <c r="T926" i="7"/>
  <c r="W926" i="7" s="1"/>
  <c r="R929" i="7"/>
  <c r="T934" i="7"/>
  <c r="V934" i="7" s="1"/>
  <c r="T936" i="7"/>
  <c r="R959" i="7"/>
  <c r="V983" i="7"/>
  <c r="U987" i="7"/>
  <c r="T987" i="7"/>
  <c r="R987" i="7"/>
  <c r="T991" i="7"/>
  <c r="V1019" i="7"/>
  <c r="U1023" i="7"/>
  <c r="T1023" i="7"/>
  <c r="R1023" i="7"/>
  <c r="T1027" i="7"/>
  <c r="V1055" i="7"/>
  <c r="U1059" i="7"/>
  <c r="T1059" i="7"/>
  <c r="R1059" i="7"/>
  <c r="T1063" i="7"/>
  <c r="V1091" i="7"/>
  <c r="U1095" i="7"/>
  <c r="T1095" i="7"/>
  <c r="R1095" i="7"/>
  <c r="T1099" i="7"/>
  <c r="V1127" i="7"/>
  <c r="U1131" i="7"/>
  <c r="T1131" i="7"/>
  <c r="R1131" i="7"/>
  <c r="T1135" i="7"/>
  <c r="V1163" i="7"/>
  <c r="U1167" i="7"/>
  <c r="T1167" i="7"/>
  <c r="R1167" i="7"/>
  <c r="T1171" i="7"/>
  <c r="V1199" i="7"/>
  <c r="U1203" i="7"/>
  <c r="T1203" i="7"/>
  <c r="R1203" i="7"/>
  <c r="T1207" i="7"/>
  <c r="W1235" i="7"/>
  <c r="V1235" i="7"/>
  <c r="R1237" i="7"/>
  <c r="U1237" i="7"/>
  <c r="T1237" i="7"/>
  <c r="S1237" i="7"/>
  <c r="U694" i="7"/>
  <c r="U700" i="7"/>
  <c r="U706" i="7"/>
  <c r="U712" i="7"/>
  <c r="U718" i="7"/>
  <c r="U724" i="7"/>
  <c r="U730" i="7"/>
  <c r="U736" i="7"/>
  <c r="U742" i="7"/>
  <c r="U748" i="7"/>
  <c r="U754" i="7"/>
  <c r="U760" i="7"/>
  <c r="U766" i="7"/>
  <c r="U772" i="7"/>
  <c r="W772" i="7" s="1"/>
  <c r="U778" i="7"/>
  <c r="U784" i="7"/>
  <c r="U790" i="7"/>
  <c r="U796" i="7"/>
  <c r="U802" i="7"/>
  <c r="U808" i="7"/>
  <c r="U814" i="7"/>
  <c r="U820" i="7"/>
  <c r="U826" i="7"/>
  <c r="U832" i="7"/>
  <c r="U838" i="7"/>
  <c r="U844" i="7"/>
  <c r="U850" i="7"/>
  <c r="U856" i="7"/>
  <c r="U862" i="7"/>
  <c r="U868" i="7"/>
  <c r="U874" i="7"/>
  <c r="U880" i="7"/>
  <c r="U886" i="7"/>
  <c r="U892" i="7"/>
  <c r="U898" i="7"/>
  <c r="U904" i="7"/>
  <c r="U910" i="7"/>
  <c r="U916" i="7"/>
  <c r="U926" i="7"/>
  <c r="R932" i="7"/>
  <c r="T939" i="7"/>
  <c r="T945" i="7"/>
  <c r="R945" i="7"/>
  <c r="U950" i="7"/>
  <c r="T950" i="7"/>
  <c r="R950" i="7"/>
  <c r="T955" i="7"/>
  <c r="U957" i="7"/>
  <c r="T957" i="7"/>
  <c r="R957" i="7"/>
  <c r="T1000" i="7"/>
  <c r="U1004" i="7"/>
  <c r="T1004" i="7"/>
  <c r="S1004" i="7"/>
  <c r="R1004" i="7"/>
  <c r="T1036" i="7"/>
  <c r="U1040" i="7"/>
  <c r="T1040" i="7"/>
  <c r="S1040" i="7"/>
  <c r="R1040" i="7"/>
  <c r="T1072" i="7"/>
  <c r="U1076" i="7"/>
  <c r="T1076" i="7"/>
  <c r="S1076" i="7"/>
  <c r="R1076" i="7"/>
  <c r="T1108" i="7"/>
  <c r="U1112" i="7"/>
  <c r="T1112" i="7"/>
  <c r="S1112" i="7"/>
  <c r="R1112" i="7"/>
  <c r="T1144" i="7"/>
  <c r="U1148" i="7"/>
  <c r="T1148" i="7"/>
  <c r="S1148" i="7"/>
  <c r="R1148" i="7"/>
  <c r="T1180" i="7"/>
  <c r="U1184" i="7"/>
  <c r="T1184" i="7"/>
  <c r="S1184" i="7"/>
  <c r="R1184" i="7"/>
  <c r="T1216" i="7"/>
  <c r="U1220" i="7"/>
  <c r="T1220" i="7"/>
  <c r="S1220" i="7"/>
  <c r="R1220" i="7"/>
  <c r="U1255" i="7"/>
  <c r="T1255" i="7"/>
  <c r="S1255" i="7"/>
  <c r="R1255" i="7"/>
  <c r="U1369" i="7"/>
  <c r="T1369" i="7"/>
  <c r="S1369" i="7"/>
  <c r="R1369" i="7"/>
  <c r="S1644" i="7"/>
  <c r="R1644" i="7"/>
  <c r="U1644" i="7"/>
  <c r="T1644" i="7"/>
  <c r="T942" i="7"/>
  <c r="U981" i="7"/>
  <c r="T981" i="7"/>
  <c r="R981" i="7"/>
  <c r="T985" i="7"/>
  <c r="V1013" i="7"/>
  <c r="U1017" i="7"/>
  <c r="T1017" i="7"/>
  <c r="R1017" i="7"/>
  <c r="T1021" i="7"/>
  <c r="V1042" i="7"/>
  <c r="U1053" i="7"/>
  <c r="T1053" i="7"/>
  <c r="R1053" i="7"/>
  <c r="T1057" i="7"/>
  <c r="U1089" i="7"/>
  <c r="T1089" i="7"/>
  <c r="R1089" i="7"/>
  <c r="T1093" i="7"/>
  <c r="V1114" i="7"/>
  <c r="U1125" i="7"/>
  <c r="T1125" i="7"/>
  <c r="R1125" i="7"/>
  <c r="T1129" i="7"/>
  <c r="U1161" i="7"/>
  <c r="T1161" i="7"/>
  <c r="R1161" i="7"/>
  <c r="T1165" i="7"/>
  <c r="V1186" i="7"/>
  <c r="U1197" i="7"/>
  <c r="T1197" i="7"/>
  <c r="R1197" i="7"/>
  <c r="T1201" i="7"/>
  <c r="U1233" i="7"/>
  <c r="T1233" i="7"/>
  <c r="R1233" i="7"/>
  <c r="U1453" i="7"/>
  <c r="T1453" i="7"/>
  <c r="S1453" i="7"/>
  <c r="R1453" i="7"/>
  <c r="U998" i="7"/>
  <c r="T998" i="7"/>
  <c r="S998" i="7"/>
  <c r="R998" i="7"/>
  <c r="U1034" i="7"/>
  <c r="T1034" i="7"/>
  <c r="S1034" i="7"/>
  <c r="R1034" i="7"/>
  <c r="U1070" i="7"/>
  <c r="T1070" i="7"/>
  <c r="S1070" i="7"/>
  <c r="R1070" i="7"/>
  <c r="U1106" i="7"/>
  <c r="T1106" i="7"/>
  <c r="S1106" i="7"/>
  <c r="R1106" i="7"/>
  <c r="U1142" i="7"/>
  <c r="T1142" i="7"/>
  <c r="S1142" i="7"/>
  <c r="R1142" i="7"/>
  <c r="U1178" i="7"/>
  <c r="T1178" i="7"/>
  <c r="S1178" i="7"/>
  <c r="R1178" i="7"/>
  <c r="U1214" i="7"/>
  <c r="T1214" i="7"/>
  <c r="S1214" i="7"/>
  <c r="R1214" i="7"/>
  <c r="U1242" i="7"/>
  <c r="S1242" i="7"/>
  <c r="R1242" i="7"/>
  <c r="W1456" i="7"/>
  <c r="V1456" i="7"/>
  <c r="R1542" i="7"/>
  <c r="U1542" i="7"/>
  <c r="T1542" i="7"/>
  <c r="S1542" i="7"/>
  <c r="R697" i="7"/>
  <c r="R859" i="7"/>
  <c r="R865" i="7"/>
  <c r="R871" i="7"/>
  <c r="R877" i="7"/>
  <c r="R883" i="7"/>
  <c r="R889" i="7"/>
  <c r="R895" i="7"/>
  <c r="R901" i="7"/>
  <c r="R907" i="7"/>
  <c r="R913" i="7"/>
  <c r="R919" i="7"/>
  <c r="R924" i="7"/>
  <c r="S929" i="7"/>
  <c r="S936" i="7"/>
  <c r="R938" i="7"/>
  <c r="R939" i="7"/>
  <c r="S945" i="7"/>
  <c r="S959" i="7"/>
  <c r="U963" i="7"/>
  <c r="T963" i="7"/>
  <c r="R963" i="7"/>
  <c r="U969" i="7"/>
  <c r="T969" i="7"/>
  <c r="R969" i="7"/>
  <c r="U975" i="7"/>
  <c r="T975" i="7"/>
  <c r="R975" i="7"/>
  <c r="R1000" i="7"/>
  <c r="U1011" i="7"/>
  <c r="T1011" i="7"/>
  <c r="R1011" i="7"/>
  <c r="R1036" i="7"/>
  <c r="U1047" i="7"/>
  <c r="T1047" i="7"/>
  <c r="R1047" i="7"/>
  <c r="R1072" i="7"/>
  <c r="U1083" i="7"/>
  <c r="T1083" i="7"/>
  <c r="R1083" i="7"/>
  <c r="R1108" i="7"/>
  <c r="U1119" i="7"/>
  <c r="T1119" i="7"/>
  <c r="R1119" i="7"/>
  <c r="R1144" i="7"/>
  <c r="U1155" i="7"/>
  <c r="T1155" i="7"/>
  <c r="R1155" i="7"/>
  <c r="R1180" i="7"/>
  <c r="U1191" i="7"/>
  <c r="T1191" i="7"/>
  <c r="R1191" i="7"/>
  <c r="R1216" i="7"/>
  <c r="U1227" i="7"/>
  <c r="T1227" i="7"/>
  <c r="R1227" i="7"/>
  <c r="U1261" i="7"/>
  <c r="T1261" i="7"/>
  <c r="S1261" i="7"/>
  <c r="R1261" i="7"/>
  <c r="U1345" i="7"/>
  <c r="T1345" i="7"/>
  <c r="S1345" i="7"/>
  <c r="R1345" i="7"/>
  <c r="U1525" i="7"/>
  <c r="T1525" i="7"/>
  <c r="S1525" i="7"/>
  <c r="R1525" i="7"/>
  <c r="U1537" i="7"/>
  <c r="S1537" i="7"/>
  <c r="S859" i="7"/>
  <c r="S889" i="7"/>
  <c r="S895" i="7"/>
  <c r="S901" i="7"/>
  <c r="S907" i="7"/>
  <c r="S913" i="7"/>
  <c r="S919" i="7"/>
  <c r="S924" i="7"/>
  <c r="T929" i="7"/>
  <c r="T931" i="7"/>
  <c r="S932" i="7"/>
  <c r="S939" i="7"/>
  <c r="R941" i="7"/>
  <c r="T944" i="7"/>
  <c r="R944" i="7"/>
  <c r="R952" i="7"/>
  <c r="T954" i="7"/>
  <c r="U955" i="7"/>
  <c r="T959" i="7"/>
  <c r="U979" i="7"/>
  <c r="S979" i="7"/>
  <c r="S981" i="7"/>
  <c r="U992" i="7"/>
  <c r="T992" i="7"/>
  <c r="S992" i="7"/>
  <c r="R992" i="7"/>
  <c r="S1017" i="7"/>
  <c r="U1028" i="7"/>
  <c r="T1028" i="7"/>
  <c r="S1028" i="7"/>
  <c r="R1028" i="7"/>
  <c r="S1053" i="7"/>
  <c r="U1064" i="7"/>
  <c r="T1064" i="7"/>
  <c r="S1064" i="7"/>
  <c r="R1064" i="7"/>
  <c r="S1089" i="7"/>
  <c r="U1100" i="7"/>
  <c r="T1100" i="7"/>
  <c r="S1100" i="7"/>
  <c r="R1100" i="7"/>
  <c r="S1125" i="7"/>
  <c r="U1136" i="7"/>
  <c r="T1136" i="7"/>
  <c r="S1136" i="7"/>
  <c r="R1136" i="7"/>
  <c r="S1161" i="7"/>
  <c r="U1172" i="7"/>
  <c r="T1172" i="7"/>
  <c r="S1172" i="7"/>
  <c r="R1172" i="7"/>
  <c r="S1197" i="7"/>
  <c r="U1208" i="7"/>
  <c r="T1208" i="7"/>
  <c r="S1208" i="7"/>
  <c r="R1208" i="7"/>
  <c r="S1233" i="7"/>
  <c r="U1334" i="7"/>
  <c r="S1334" i="7"/>
  <c r="T1520" i="7"/>
  <c r="W1528" i="7"/>
  <c r="V1528" i="7"/>
  <c r="T859" i="7"/>
  <c r="R864" i="7"/>
  <c r="T865" i="7"/>
  <c r="R870" i="7"/>
  <c r="T871" i="7"/>
  <c r="R876" i="7"/>
  <c r="T877" i="7"/>
  <c r="R882" i="7"/>
  <c r="R888" i="7"/>
  <c r="R894" i="7"/>
  <c r="R900" i="7"/>
  <c r="R906" i="7"/>
  <c r="R912" i="7"/>
  <c r="R918" i="7"/>
  <c r="R928" i="7"/>
  <c r="S942" i="7"/>
  <c r="S952" i="7"/>
  <c r="T958" i="7"/>
  <c r="W994" i="7"/>
  <c r="V994" i="7"/>
  <c r="V1001" i="7"/>
  <c r="U1005" i="7"/>
  <c r="T1005" i="7"/>
  <c r="R1005" i="7"/>
  <c r="V1037" i="7"/>
  <c r="U1041" i="7"/>
  <c r="T1041" i="7"/>
  <c r="R1041" i="7"/>
  <c r="W1066" i="7"/>
  <c r="V1066" i="7"/>
  <c r="V1073" i="7"/>
  <c r="U1077" i="7"/>
  <c r="T1077" i="7"/>
  <c r="R1077" i="7"/>
  <c r="V1109" i="7"/>
  <c r="U1113" i="7"/>
  <c r="T1113" i="7"/>
  <c r="R1113" i="7"/>
  <c r="W1138" i="7"/>
  <c r="V1138" i="7"/>
  <c r="V1145" i="7"/>
  <c r="U1149" i="7"/>
  <c r="T1149" i="7"/>
  <c r="R1149" i="7"/>
  <c r="V1181" i="7"/>
  <c r="U1185" i="7"/>
  <c r="T1185" i="7"/>
  <c r="R1185" i="7"/>
  <c r="W1210" i="7"/>
  <c r="V1210" i="7"/>
  <c r="V1217" i="7"/>
  <c r="U1221" i="7"/>
  <c r="T1221" i="7"/>
  <c r="R1221" i="7"/>
  <c r="U1321" i="7"/>
  <c r="T1321" i="7"/>
  <c r="S1321" i="7"/>
  <c r="R1321" i="7"/>
  <c r="S864" i="7"/>
  <c r="S870" i="7"/>
  <c r="S876" i="7"/>
  <c r="S882" i="7"/>
  <c r="S888" i="7"/>
  <c r="S894" i="7"/>
  <c r="S900" i="7"/>
  <c r="S906" i="7"/>
  <c r="S912" i="7"/>
  <c r="S918" i="7"/>
  <c r="S923" i="7"/>
  <c r="V923" i="7" s="1"/>
  <c r="S928" i="7"/>
  <c r="U932" i="7"/>
  <c r="S935" i="7"/>
  <c r="W935" i="7" s="1"/>
  <c r="S947" i="7"/>
  <c r="W947" i="7" s="1"/>
  <c r="T949" i="7"/>
  <c r="U952" i="7"/>
  <c r="U956" i="7"/>
  <c r="T956" i="7"/>
  <c r="S956" i="7"/>
  <c r="R956" i="7"/>
  <c r="S963" i="7"/>
  <c r="T965" i="7"/>
  <c r="W965" i="7" s="1"/>
  <c r="S969" i="7"/>
  <c r="T971" i="7"/>
  <c r="W971" i="7" s="1"/>
  <c r="S975" i="7"/>
  <c r="T977" i="7"/>
  <c r="W977" i="7" s="1"/>
  <c r="U986" i="7"/>
  <c r="T986" i="7"/>
  <c r="S986" i="7"/>
  <c r="R986" i="7"/>
  <c r="S1011" i="7"/>
  <c r="U1022" i="7"/>
  <c r="T1022" i="7"/>
  <c r="S1022" i="7"/>
  <c r="R1022" i="7"/>
  <c r="S1047" i="7"/>
  <c r="U1058" i="7"/>
  <c r="T1058" i="7"/>
  <c r="S1058" i="7"/>
  <c r="R1058" i="7"/>
  <c r="S1083" i="7"/>
  <c r="U1094" i="7"/>
  <c r="T1094" i="7"/>
  <c r="S1094" i="7"/>
  <c r="R1094" i="7"/>
  <c r="S1119" i="7"/>
  <c r="U1130" i="7"/>
  <c r="T1130" i="7"/>
  <c r="S1130" i="7"/>
  <c r="R1130" i="7"/>
  <c r="S1155" i="7"/>
  <c r="U1166" i="7"/>
  <c r="T1166" i="7"/>
  <c r="S1166" i="7"/>
  <c r="R1166" i="7"/>
  <c r="S1191" i="7"/>
  <c r="U1202" i="7"/>
  <c r="T1202" i="7"/>
  <c r="S1202" i="7"/>
  <c r="R1202" i="7"/>
  <c r="S1227" i="7"/>
  <c r="U1310" i="7"/>
  <c r="S1310" i="7"/>
  <c r="U1417" i="7"/>
  <c r="T1417" i="7"/>
  <c r="S1417" i="7"/>
  <c r="R1417" i="7"/>
  <c r="V995" i="7"/>
  <c r="U999" i="7"/>
  <c r="T999" i="7"/>
  <c r="R999" i="7"/>
  <c r="W1013" i="7"/>
  <c r="V1031" i="7"/>
  <c r="U1035" i="7"/>
  <c r="T1035" i="7"/>
  <c r="R1035" i="7"/>
  <c r="W1049" i="7"/>
  <c r="V1067" i="7"/>
  <c r="U1071" i="7"/>
  <c r="T1071" i="7"/>
  <c r="R1071" i="7"/>
  <c r="W1085" i="7"/>
  <c r="V1103" i="7"/>
  <c r="U1107" i="7"/>
  <c r="T1107" i="7"/>
  <c r="R1107" i="7"/>
  <c r="W1121" i="7"/>
  <c r="W1132" i="7"/>
  <c r="V1132" i="7"/>
  <c r="V1139" i="7"/>
  <c r="U1143" i="7"/>
  <c r="T1143" i="7"/>
  <c r="R1143" i="7"/>
  <c r="W1157" i="7"/>
  <c r="V1175" i="7"/>
  <c r="U1179" i="7"/>
  <c r="T1179" i="7"/>
  <c r="R1179" i="7"/>
  <c r="W1193" i="7"/>
  <c r="W1204" i="7"/>
  <c r="V1211" i="7"/>
  <c r="U1215" i="7"/>
  <c r="T1215" i="7"/>
  <c r="R1215" i="7"/>
  <c r="W1229" i="7"/>
  <c r="U1297" i="7"/>
  <c r="T1297" i="7"/>
  <c r="S1297" i="7"/>
  <c r="R1297" i="7"/>
  <c r="V1420" i="7"/>
  <c r="S863" i="7"/>
  <c r="W863" i="7" s="1"/>
  <c r="S869" i="7"/>
  <c r="W869" i="7" s="1"/>
  <c r="S875" i="7"/>
  <c r="W875" i="7" s="1"/>
  <c r="S881" i="7"/>
  <c r="W881" i="7" s="1"/>
  <c r="S887" i="7"/>
  <c r="W887" i="7" s="1"/>
  <c r="S893" i="7"/>
  <c r="V893" i="7" s="1"/>
  <c r="S899" i="7"/>
  <c r="W899" i="7" s="1"/>
  <c r="S905" i="7"/>
  <c r="W905" i="7" s="1"/>
  <c r="S911" i="7"/>
  <c r="V911" i="7" s="1"/>
  <c r="S917" i="7"/>
  <c r="W917" i="7" s="1"/>
  <c r="R922" i="7"/>
  <c r="U923" i="7"/>
  <c r="S927" i="7"/>
  <c r="W927" i="7" s="1"/>
  <c r="T930" i="7"/>
  <c r="R931" i="7"/>
  <c r="U935" i="7"/>
  <c r="T938" i="7"/>
  <c r="S941" i="7"/>
  <c r="S944" i="7"/>
  <c r="V953" i="7"/>
  <c r="S954" i="7"/>
  <c r="V954" i="7" s="1"/>
  <c r="R958" i="7"/>
  <c r="T964" i="7"/>
  <c r="S964" i="7"/>
  <c r="T970" i="7"/>
  <c r="S970" i="7"/>
  <c r="W970" i="7" s="1"/>
  <c r="T976" i="7"/>
  <c r="S976" i="7"/>
  <c r="W976" i="7" s="1"/>
  <c r="U980" i="7"/>
  <c r="T980" i="7"/>
  <c r="S980" i="7"/>
  <c r="R980" i="7"/>
  <c r="S1005" i="7"/>
  <c r="T1012" i="7"/>
  <c r="U1016" i="7"/>
  <c r="T1016" i="7"/>
  <c r="S1016" i="7"/>
  <c r="R1016" i="7"/>
  <c r="S1041" i="7"/>
  <c r="T1048" i="7"/>
  <c r="U1052" i="7"/>
  <c r="T1052" i="7"/>
  <c r="S1052" i="7"/>
  <c r="R1052" i="7"/>
  <c r="S1077" i="7"/>
  <c r="T1084" i="7"/>
  <c r="U1088" i="7"/>
  <c r="T1088" i="7"/>
  <c r="S1088" i="7"/>
  <c r="R1088" i="7"/>
  <c r="S1113" i="7"/>
  <c r="T1120" i="7"/>
  <c r="U1124" i="7"/>
  <c r="T1124" i="7"/>
  <c r="S1124" i="7"/>
  <c r="R1124" i="7"/>
  <c r="S1149" i="7"/>
  <c r="T1156" i="7"/>
  <c r="U1160" i="7"/>
  <c r="T1160" i="7"/>
  <c r="S1160" i="7"/>
  <c r="R1160" i="7"/>
  <c r="S1185" i="7"/>
  <c r="T1192" i="7"/>
  <c r="U1196" i="7"/>
  <c r="T1196" i="7"/>
  <c r="S1196" i="7"/>
  <c r="R1196" i="7"/>
  <c r="S1221" i="7"/>
  <c r="T1228" i="7"/>
  <c r="U1232" i="7"/>
  <c r="T1232" i="7"/>
  <c r="S1232" i="7"/>
  <c r="R1232" i="7"/>
  <c r="W1498" i="7"/>
  <c r="V1498" i="7"/>
  <c r="S931" i="7"/>
  <c r="T933" i="7"/>
  <c r="U938" i="7"/>
  <c r="T943" i="7"/>
  <c r="U944" i="7"/>
  <c r="U954" i="7"/>
  <c r="S958" i="7"/>
  <c r="U962" i="7"/>
  <c r="T962" i="7"/>
  <c r="S962" i="7"/>
  <c r="R962" i="7"/>
  <c r="U968" i="7"/>
  <c r="T968" i="7"/>
  <c r="S968" i="7"/>
  <c r="R968" i="7"/>
  <c r="U974" i="7"/>
  <c r="T974" i="7"/>
  <c r="S974" i="7"/>
  <c r="R974" i="7"/>
  <c r="V989" i="7"/>
  <c r="U993" i="7"/>
  <c r="T993" i="7"/>
  <c r="R993" i="7"/>
  <c r="T997" i="7"/>
  <c r="W1007" i="7"/>
  <c r="V1025" i="7"/>
  <c r="U1029" i="7"/>
  <c r="T1029" i="7"/>
  <c r="R1029" i="7"/>
  <c r="T1033" i="7"/>
  <c r="W1043" i="7"/>
  <c r="V1061" i="7"/>
  <c r="U1065" i="7"/>
  <c r="T1065" i="7"/>
  <c r="R1065" i="7"/>
  <c r="T1069" i="7"/>
  <c r="W1079" i="7"/>
  <c r="V1097" i="7"/>
  <c r="U1101" i="7"/>
  <c r="T1101" i="7"/>
  <c r="R1101" i="7"/>
  <c r="T1105" i="7"/>
  <c r="W1115" i="7"/>
  <c r="V1133" i="7"/>
  <c r="U1137" i="7"/>
  <c r="T1137" i="7"/>
  <c r="R1137" i="7"/>
  <c r="T1141" i="7"/>
  <c r="W1151" i="7"/>
  <c r="V1169" i="7"/>
  <c r="U1173" i="7"/>
  <c r="T1173" i="7"/>
  <c r="R1173" i="7"/>
  <c r="T1177" i="7"/>
  <c r="W1187" i="7"/>
  <c r="V1205" i="7"/>
  <c r="U1209" i="7"/>
  <c r="T1209" i="7"/>
  <c r="R1209" i="7"/>
  <c r="T1213" i="7"/>
  <c r="W1223" i="7"/>
  <c r="V1239" i="7"/>
  <c r="U1273" i="7"/>
  <c r="T1273" i="7"/>
  <c r="S1273" i="7"/>
  <c r="R1273" i="7"/>
  <c r="U1393" i="7"/>
  <c r="T1393" i="7"/>
  <c r="S1393" i="7"/>
  <c r="R1393" i="7"/>
  <c r="S982" i="7"/>
  <c r="W982" i="7" s="1"/>
  <c r="S988" i="7"/>
  <c r="W988" i="7" s="1"/>
  <c r="S994" i="7"/>
  <c r="S1000" i="7"/>
  <c r="S1006" i="7"/>
  <c r="W1006" i="7" s="1"/>
  <c r="S1012" i="7"/>
  <c r="S1018" i="7"/>
  <c r="W1018" i="7" s="1"/>
  <c r="S1024" i="7"/>
  <c r="W1024" i="7" s="1"/>
  <c r="S1030" i="7"/>
  <c r="W1030" i="7" s="1"/>
  <c r="S1036" i="7"/>
  <c r="S1042" i="7"/>
  <c r="W1042" i="7" s="1"/>
  <c r="S1048" i="7"/>
  <c r="S1054" i="7"/>
  <c r="W1054" i="7" s="1"/>
  <c r="S1060" i="7"/>
  <c r="W1060" i="7" s="1"/>
  <c r="S1066" i="7"/>
  <c r="S1072" i="7"/>
  <c r="S1078" i="7"/>
  <c r="W1078" i="7" s="1"/>
  <c r="S1084" i="7"/>
  <c r="S1090" i="7"/>
  <c r="W1090" i="7" s="1"/>
  <c r="S1096" i="7"/>
  <c r="W1096" i="7" s="1"/>
  <c r="S1102" i="7"/>
  <c r="W1102" i="7" s="1"/>
  <c r="S1108" i="7"/>
  <c r="S1114" i="7"/>
  <c r="W1114" i="7" s="1"/>
  <c r="S1120" i="7"/>
  <c r="S1126" i="7"/>
  <c r="W1126" i="7" s="1"/>
  <c r="S1132" i="7"/>
  <c r="S1138" i="7"/>
  <c r="S1144" i="7"/>
  <c r="S1150" i="7"/>
  <c r="W1150" i="7" s="1"/>
  <c r="S1156" i="7"/>
  <c r="S1162" i="7"/>
  <c r="W1162" i="7" s="1"/>
  <c r="S1168" i="7"/>
  <c r="W1168" i="7" s="1"/>
  <c r="S1174" i="7"/>
  <c r="W1174" i="7" s="1"/>
  <c r="S1180" i="7"/>
  <c r="S1186" i="7"/>
  <c r="W1186" i="7" s="1"/>
  <c r="S1192" i="7"/>
  <c r="S1198" i="7"/>
  <c r="W1198" i="7" s="1"/>
  <c r="S1204" i="7"/>
  <c r="V1204" i="7" s="1"/>
  <c r="S1210" i="7"/>
  <c r="S1216" i="7"/>
  <c r="S1222" i="7"/>
  <c r="W1222" i="7" s="1"/>
  <c r="S1228" i="7"/>
  <c r="S1234" i="7"/>
  <c r="W1234" i="7" s="1"/>
  <c r="R1240" i="7"/>
  <c r="T1242" i="7"/>
  <c r="W1253" i="7"/>
  <c r="U1441" i="7"/>
  <c r="T1441" i="7"/>
  <c r="S1441" i="7"/>
  <c r="R1441" i="7"/>
  <c r="S1466" i="7"/>
  <c r="W1486" i="7"/>
  <c r="V1486" i="7"/>
  <c r="U1513" i="7"/>
  <c r="T1513" i="7"/>
  <c r="S1513" i="7"/>
  <c r="R1513" i="7"/>
  <c r="S1727" i="7"/>
  <c r="R1727" i="7"/>
  <c r="U1279" i="7"/>
  <c r="T1279" i="7"/>
  <c r="S1279" i="7"/>
  <c r="R1279" i="7"/>
  <c r="U1303" i="7"/>
  <c r="T1303" i="7"/>
  <c r="S1303" i="7"/>
  <c r="R1303" i="7"/>
  <c r="V1305" i="7"/>
  <c r="U1327" i="7"/>
  <c r="T1327" i="7"/>
  <c r="S1327" i="7"/>
  <c r="R1327" i="7"/>
  <c r="U1340" i="7"/>
  <c r="S1340" i="7"/>
  <c r="U1351" i="7"/>
  <c r="T1351" i="7"/>
  <c r="S1351" i="7"/>
  <c r="R1351" i="7"/>
  <c r="U1375" i="7"/>
  <c r="T1375" i="7"/>
  <c r="S1375" i="7"/>
  <c r="R1375" i="7"/>
  <c r="U1399" i="7"/>
  <c r="T1399" i="7"/>
  <c r="S1399" i="7"/>
  <c r="R1399" i="7"/>
  <c r="U1423" i="7"/>
  <c r="T1423" i="7"/>
  <c r="S1423" i="7"/>
  <c r="R1423" i="7"/>
  <c r="W1444" i="7"/>
  <c r="V1444" i="7"/>
  <c r="T1466" i="7"/>
  <c r="U1471" i="7"/>
  <c r="T1471" i="7"/>
  <c r="S1471" i="7"/>
  <c r="R1471" i="7"/>
  <c r="W1516" i="7"/>
  <c r="V1516" i="7"/>
  <c r="U1665" i="7"/>
  <c r="S1665" i="7"/>
  <c r="R1665" i="7"/>
  <c r="T1665" i="7"/>
  <c r="V1426" i="7"/>
  <c r="W1474" i="7"/>
  <c r="V1474" i="7"/>
  <c r="U1501" i="7"/>
  <c r="T1501" i="7"/>
  <c r="S1501" i="7"/>
  <c r="R1501" i="7"/>
  <c r="W1503" i="7"/>
  <c r="V1503" i="7"/>
  <c r="T1244" i="7"/>
  <c r="S1244" i="7"/>
  <c r="R1244" i="7"/>
  <c r="S1246" i="7"/>
  <c r="R1246" i="7"/>
  <c r="U1246" i="7"/>
  <c r="U1459" i="7"/>
  <c r="T1459" i="7"/>
  <c r="S1459" i="7"/>
  <c r="R1459" i="7"/>
  <c r="W1504" i="7"/>
  <c r="V1504" i="7"/>
  <c r="U1531" i="7"/>
  <c r="T1531" i="7"/>
  <c r="S1531" i="7"/>
  <c r="R1531" i="7"/>
  <c r="V1533" i="7"/>
  <c r="U1660" i="7"/>
  <c r="T1660" i="7"/>
  <c r="S1660" i="7"/>
  <c r="R1660" i="7"/>
  <c r="R1241" i="7"/>
  <c r="V1253" i="7"/>
  <c r="U1285" i="7"/>
  <c r="T1285" i="7"/>
  <c r="S1285" i="7"/>
  <c r="R1285" i="7"/>
  <c r="U1309" i="7"/>
  <c r="T1309" i="7"/>
  <c r="S1309" i="7"/>
  <c r="R1309" i="7"/>
  <c r="U1322" i="7"/>
  <c r="S1322" i="7"/>
  <c r="U1333" i="7"/>
  <c r="T1333" i="7"/>
  <c r="S1333" i="7"/>
  <c r="R1333" i="7"/>
  <c r="W1335" i="7"/>
  <c r="V1335" i="7"/>
  <c r="U1357" i="7"/>
  <c r="T1357" i="7"/>
  <c r="S1357" i="7"/>
  <c r="R1357" i="7"/>
  <c r="U1381" i="7"/>
  <c r="T1381" i="7"/>
  <c r="S1381" i="7"/>
  <c r="R1381" i="7"/>
  <c r="V1383" i="7"/>
  <c r="U1405" i="7"/>
  <c r="T1405" i="7"/>
  <c r="S1405" i="7"/>
  <c r="R1405" i="7"/>
  <c r="U1429" i="7"/>
  <c r="T1429" i="7"/>
  <c r="S1429" i="7"/>
  <c r="R1429" i="7"/>
  <c r="S1442" i="7"/>
  <c r="W1462" i="7"/>
  <c r="V1462" i="7"/>
  <c r="T1484" i="7"/>
  <c r="U1489" i="7"/>
  <c r="T1489" i="7"/>
  <c r="S1489" i="7"/>
  <c r="R1489" i="7"/>
  <c r="W1534" i="7"/>
  <c r="V1534" i="7"/>
  <c r="R943" i="7"/>
  <c r="R949" i="7"/>
  <c r="R955" i="7"/>
  <c r="R961" i="7"/>
  <c r="R967" i="7"/>
  <c r="R973" i="7"/>
  <c r="R979" i="7"/>
  <c r="R985" i="7"/>
  <c r="R991" i="7"/>
  <c r="R997" i="7"/>
  <c r="R1003" i="7"/>
  <c r="R1009" i="7"/>
  <c r="R1015" i="7"/>
  <c r="R1021" i="7"/>
  <c r="R1027" i="7"/>
  <c r="R1033" i="7"/>
  <c r="R1039" i="7"/>
  <c r="R1045" i="7"/>
  <c r="R1051" i="7"/>
  <c r="R1057" i="7"/>
  <c r="R1063" i="7"/>
  <c r="R1069" i="7"/>
  <c r="R1075" i="7"/>
  <c r="R1081" i="7"/>
  <c r="R1087" i="7"/>
  <c r="R1093" i="7"/>
  <c r="R1099" i="7"/>
  <c r="R1105" i="7"/>
  <c r="R1111" i="7"/>
  <c r="R1117" i="7"/>
  <c r="R1123" i="7"/>
  <c r="R1129" i="7"/>
  <c r="R1135" i="7"/>
  <c r="R1141" i="7"/>
  <c r="R1147" i="7"/>
  <c r="R1153" i="7"/>
  <c r="R1159" i="7"/>
  <c r="R1165" i="7"/>
  <c r="R1171" i="7"/>
  <c r="R1177" i="7"/>
  <c r="R1183" i="7"/>
  <c r="R1189" i="7"/>
  <c r="R1195" i="7"/>
  <c r="R1201" i="7"/>
  <c r="R1207" i="7"/>
  <c r="R1213" i="7"/>
  <c r="R1219" i="7"/>
  <c r="R1225" i="7"/>
  <c r="R1231" i="7"/>
  <c r="V1432" i="7"/>
  <c r="U1447" i="7"/>
  <c r="T1447" i="7"/>
  <c r="S1447" i="7"/>
  <c r="R1447" i="7"/>
  <c r="W1449" i="7"/>
  <c r="W1492" i="7"/>
  <c r="V1492" i="7"/>
  <c r="U1519" i="7"/>
  <c r="T1519" i="7"/>
  <c r="S1519" i="7"/>
  <c r="R1519" i="7"/>
  <c r="S1539" i="7"/>
  <c r="U1539" i="7"/>
  <c r="T1539" i="7"/>
  <c r="R1539" i="7"/>
  <c r="S967" i="7"/>
  <c r="S973" i="7"/>
  <c r="S985" i="7"/>
  <c r="S991" i="7"/>
  <c r="S997" i="7"/>
  <c r="S1003" i="7"/>
  <c r="S1009" i="7"/>
  <c r="S1015" i="7"/>
  <c r="S1021" i="7"/>
  <c r="S1027" i="7"/>
  <c r="S1033" i="7"/>
  <c r="S1039" i="7"/>
  <c r="S1045" i="7"/>
  <c r="S1051" i="7"/>
  <c r="S1057" i="7"/>
  <c r="S1063" i="7"/>
  <c r="S1069" i="7"/>
  <c r="S1075" i="7"/>
  <c r="S1081" i="7"/>
  <c r="S1087" i="7"/>
  <c r="S1093" i="7"/>
  <c r="S1099" i="7"/>
  <c r="S1105" i="7"/>
  <c r="S1111" i="7"/>
  <c r="S1117" i="7"/>
  <c r="S1123" i="7"/>
  <c r="S1129" i="7"/>
  <c r="S1135" i="7"/>
  <c r="S1141" i="7"/>
  <c r="S1147" i="7"/>
  <c r="S1153" i="7"/>
  <c r="S1159" i="7"/>
  <c r="S1165" i="7"/>
  <c r="S1171" i="7"/>
  <c r="S1177" i="7"/>
  <c r="S1183" i="7"/>
  <c r="S1189" i="7"/>
  <c r="S1195" i="7"/>
  <c r="S1201" i="7"/>
  <c r="S1207" i="7"/>
  <c r="S1213" i="7"/>
  <c r="S1219" i="7"/>
  <c r="S1225" i="7"/>
  <c r="S1231" i="7"/>
  <c r="R1236" i="7"/>
  <c r="U1249" i="7"/>
  <c r="T1249" i="7"/>
  <c r="S1249" i="7"/>
  <c r="R1249" i="7"/>
  <c r="T1262" i="7"/>
  <c r="U1267" i="7"/>
  <c r="T1267" i="7"/>
  <c r="S1267" i="7"/>
  <c r="R1267" i="7"/>
  <c r="W1269" i="7"/>
  <c r="V1269" i="7"/>
  <c r="W1450" i="7"/>
  <c r="V1450" i="7"/>
  <c r="U1477" i="7"/>
  <c r="T1477" i="7"/>
  <c r="S1477" i="7"/>
  <c r="R1477" i="7"/>
  <c r="W1522" i="7"/>
  <c r="V1522" i="7"/>
  <c r="R930" i="7"/>
  <c r="R936" i="7"/>
  <c r="R942" i="7"/>
  <c r="R948" i="7"/>
  <c r="R960" i="7"/>
  <c r="R966" i="7"/>
  <c r="R972" i="7"/>
  <c r="R978" i="7"/>
  <c r="R984" i="7"/>
  <c r="R990" i="7"/>
  <c r="R996" i="7"/>
  <c r="R1002" i="7"/>
  <c r="R1008" i="7"/>
  <c r="R1014" i="7"/>
  <c r="R1020" i="7"/>
  <c r="R1026" i="7"/>
  <c r="R1032" i="7"/>
  <c r="R1038" i="7"/>
  <c r="R1044" i="7"/>
  <c r="R1050" i="7"/>
  <c r="R1056" i="7"/>
  <c r="R1062" i="7"/>
  <c r="R1068" i="7"/>
  <c r="R1074" i="7"/>
  <c r="R1080" i="7"/>
  <c r="R1086" i="7"/>
  <c r="R1092" i="7"/>
  <c r="R1098" i="7"/>
  <c r="R1104" i="7"/>
  <c r="R1110" i="7"/>
  <c r="R1116" i="7"/>
  <c r="R1122" i="7"/>
  <c r="R1128" i="7"/>
  <c r="R1134" i="7"/>
  <c r="R1140" i="7"/>
  <c r="R1146" i="7"/>
  <c r="R1152" i="7"/>
  <c r="R1158" i="7"/>
  <c r="R1164" i="7"/>
  <c r="R1170" i="7"/>
  <c r="R1176" i="7"/>
  <c r="R1182" i="7"/>
  <c r="R1188" i="7"/>
  <c r="R1194" i="7"/>
  <c r="R1200" i="7"/>
  <c r="R1206" i="7"/>
  <c r="R1212" i="7"/>
  <c r="R1218" i="7"/>
  <c r="R1224" i="7"/>
  <c r="R1230" i="7"/>
  <c r="T1238" i="7"/>
  <c r="S1238" i="7"/>
  <c r="R1238" i="7"/>
  <c r="S1241" i="7"/>
  <c r="V1243" i="7"/>
  <c r="U1244" i="7"/>
  <c r="T1246" i="7"/>
  <c r="U1291" i="7"/>
  <c r="T1291" i="7"/>
  <c r="S1291" i="7"/>
  <c r="R1291" i="7"/>
  <c r="W1293" i="7"/>
  <c r="U1315" i="7"/>
  <c r="T1315" i="7"/>
  <c r="S1315" i="7"/>
  <c r="R1315" i="7"/>
  <c r="U1328" i="7"/>
  <c r="S1328" i="7"/>
  <c r="U1339" i="7"/>
  <c r="T1339" i="7"/>
  <c r="S1339" i="7"/>
  <c r="R1339" i="7"/>
  <c r="U1363" i="7"/>
  <c r="T1363" i="7"/>
  <c r="S1363" i="7"/>
  <c r="R1363" i="7"/>
  <c r="W1365" i="7"/>
  <c r="V1365" i="7"/>
  <c r="U1387" i="7"/>
  <c r="T1387" i="7"/>
  <c r="S1387" i="7"/>
  <c r="R1387" i="7"/>
  <c r="U1411" i="7"/>
  <c r="T1411" i="7"/>
  <c r="S1411" i="7"/>
  <c r="R1411" i="7"/>
  <c r="W1413" i="7"/>
  <c r="V1413" i="7"/>
  <c r="U1435" i="7"/>
  <c r="T1435" i="7"/>
  <c r="S1435" i="7"/>
  <c r="R1435" i="7"/>
  <c r="W1480" i="7"/>
  <c r="V1480" i="7"/>
  <c r="T1502" i="7"/>
  <c r="U1507" i="7"/>
  <c r="T1507" i="7"/>
  <c r="S1507" i="7"/>
  <c r="R1507" i="7"/>
  <c r="U1587" i="7"/>
  <c r="S1587" i="7"/>
  <c r="T1587" i="7"/>
  <c r="R1587" i="7"/>
  <c r="U1240" i="7"/>
  <c r="R1247" i="7"/>
  <c r="T1286" i="7"/>
  <c r="T1310" i="7"/>
  <c r="T1334" i="7"/>
  <c r="T1358" i="7"/>
  <c r="T1382" i="7"/>
  <c r="T1406" i="7"/>
  <c r="V1414" i="7"/>
  <c r="S1430" i="7"/>
  <c r="W1438" i="7"/>
  <c r="V1438" i="7"/>
  <c r="U1465" i="7"/>
  <c r="T1465" i="7"/>
  <c r="S1465" i="7"/>
  <c r="R1465" i="7"/>
  <c r="S1490" i="7"/>
  <c r="W1510" i="7"/>
  <c r="V1510" i="7"/>
  <c r="U1241" i="7"/>
  <c r="U1247" i="7"/>
  <c r="T1430" i="7"/>
  <c r="S1448" i="7"/>
  <c r="W1468" i="7"/>
  <c r="V1468" i="7"/>
  <c r="T1490" i="7"/>
  <c r="U1495" i="7"/>
  <c r="T1495" i="7"/>
  <c r="S1495" i="7"/>
  <c r="R1495" i="7"/>
  <c r="S1239" i="7"/>
  <c r="W1239" i="7" s="1"/>
  <c r="S1245" i="7"/>
  <c r="W1245" i="7" s="1"/>
  <c r="S1251" i="7"/>
  <c r="W1251" i="7" s="1"/>
  <c r="U1252" i="7"/>
  <c r="S1257" i="7"/>
  <c r="W1257" i="7" s="1"/>
  <c r="U1258" i="7"/>
  <c r="S1263" i="7"/>
  <c r="W1263" i="7" s="1"/>
  <c r="U1264" i="7"/>
  <c r="S1269" i="7"/>
  <c r="U1270" i="7"/>
  <c r="S1275" i="7"/>
  <c r="W1275" i="7" s="1"/>
  <c r="U1276" i="7"/>
  <c r="S1281" i="7"/>
  <c r="W1281" i="7" s="1"/>
  <c r="U1282" i="7"/>
  <c r="S1287" i="7"/>
  <c r="W1287" i="7" s="1"/>
  <c r="U1288" i="7"/>
  <c r="S1293" i="7"/>
  <c r="V1293" i="7" s="1"/>
  <c r="U1294" i="7"/>
  <c r="S1299" i="7"/>
  <c r="W1299" i="7" s="1"/>
  <c r="U1300" i="7"/>
  <c r="S1305" i="7"/>
  <c r="W1305" i="7" s="1"/>
  <c r="U1306" i="7"/>
  <c r="S1311" i="7"/>
  <c r="W1311" i="7" s="1"/>
  <c r="U1312" i="7"/>
  <c r="S1317" i="7"/>
  <c r="W1317" i="7" s="1"/>
  <c r="U1318" i="7"/>
  <c r="S1323" i="7"/>
  <c r="W1323" i="7" s="1"/>
  <c r="U1324" i="7"/>
  <c r="S1329" i="7"/>
  <c r="W1329" i="7" s="1"/>
  <c r="U1330" i="7"/>
  <c r="S1335" i="7"/>
  <c r="U1336" i="7"/>
  <c r="S1341" i="7"/>
  <c r="W1341" i="7" s="1"/>
  <c r="U1342" i="7"/>
  <c r="U1348" i="7"/>
  <c r="S1353" i="7"/>
  <c r="W1353" i="7" s="1"/>
  <c r="U1354" i="7"/>
  <c r="S1359" i="7"/>
  <c r="W1359" i="7" s="1"/>
  <c r="U1360" i="7"/>
  <c r="S1365" i="7"/>
  <c r="U1366" i="7"/>
  <c r="S1371" i="7"/>
  <c r="W1371" i="7" s="1"/>
  <c r="U1372" i="7"/>
  <c r="S1377" i="7"/>
  <c r="W1377" i="7" s="1"/>
  <c r="U1378" i="7"/>
  <c r="S1383" i="7"/>
  <c r="W1383" i="7" s="1"/>
  <c r="U1384" i="7"/>
  <c r="S1389" i="7"/>
  <c r="W1389" i="7" s="1"/>
  <c r="U1390" i="7"/>
  <c r="S1395" i="7"/>
  <c r="W1395" i="7" s="1"/>
  <c r="U1396" i="7"/>
  <c r="S1401" i="7"/>
  <c r="W1401" i="7" s="1"/>
  <c r="U1402" i="7"/>
  <c r="S1407" i="7"/>
  <c r="W1407" i="7" s="1"/>
  <c r="U1408" i="7"/>
  <c r="S1413" i="7"/>
  <c r="U1414" i="7"/>
  <c r="W1414" i="7" s="1"/>
  <c r="S1419" i="7"/>
  <c r="W1419" i="7" s="1"/>
  <c r="U1420" i="7"/>
  <c r="W1420" i="7" s="1"/>
  <c r="S1425" i="7"/>
  <c r="W1425" i="7" s="1"/>
  <c r="U1426" i="7"/>
  <c r="W1426" i="7" s="1"/>
  <c r="S1431" i="7"/>
  <c r="V1431" i="7" s="1"/>
  <c r="U1432" i="7"/>
  <c r="W1432" i="7" s="1"/>
  <c r="S1437" i="7"/>
  <c r="W1437" i="7" s="1"/>
  <c r="S1443" i="7"/>
  <c r="W1443" i="7" s="1"/>
  <c r="S1449" i="7"/>
  <c r="V1449" i="7" s="1"/>
  <c r="S1455" i="7"/>
  <c r="W1455" i="7" s="1"/>
  <c r="S1461" i="7"/>
  <c r="W1461" i="7" s="1"/>
  <c r="S1467" i="7"/>
  <c r="W1467" i="7" s="1"/>
  <c r="S1473" i="7"/>
  <c r="W1473" i="7" s="1"/>
  <c r="S1479" i="7"/>
  <c r="W1479" i="7" s="1"/>
  <c r="S1485" i="7"/>
  <c r="W1485" i="7" s="1"/>
  <c r="S1491" i="7"/>
  <c r="W1491" i="7" s="1"/>
  <c r="S1497" i="7"/>
  <c r="W1497" i="7" s="1"/>
  <c r="S1503" i="7"/>
  <c r="S1509" i="7"/>
  <c r="W1509" i="7" s="1"/>
  <c r="S1515" i="7"/>
  <c r="W1515" i="7" s="1"/>
  <c r="S1521" i="7"/>
  <c r="W1521" i="7" s="1"/>
  <c r="S1527" i="7"/>
  <c r="W1527" i="7" s="1"/>
  <c r="S1533" i="7"/>
  <c r="W1533" i="7" s="1"/>
  <c r="U1549" i="7"/>
  <c r="T1549" i="7"/>
  <c r="S1549" i="7"/>
  <c r="R1549" i="7"/>
  <c r="U1557" i="7"/>
  <c r="S1557" i="7"/>
  <c r="W1557" i="7" s="1"/>
  <c r="U1581" i="7"/>
  <c r="S1581" i="7"/>
  <c r="W1595" i="7"/>
  <c r="V1595" i="7"/>
  <c r="S1614" i="7"/>
  <c r="R1614" i="7"/>
  <c r="U1614" i="7"/>
  <c r="U1630" i="7"/>
  <c r="T1630" i="7"/>
  <c r="S1630" i="7"/>
  <c r="R1630" i="7"/>
  <c r="U1635" i="7"/>
  <c r="S1635" i="7"/>
  <c r="R1635" i="7"/>
  <c r="S1686" i="7"/>
  <c r="R1686" i="7"/>
  <c r="U1686" i="7"/>
  <c r="W1703" i="7"/>
  <c r="U1799" i="7"/>
  <c r="T1799" i="7"/>
  <c r="S1799" i="7"/>
  <c r="R1799" i="7"/>
  <c r="T1239" i="7"/>
  <c r="T1245" i="7"/>
  <c r="R1250" i="7"/>
  <c r="R1256" i="7"/>
  <c r="T1257" i="7"/>
  <c r="R1262" i="7"/>
  <c r="R1268" i="7"/>
  <c r="R1274" i="7"/>
  <c r="R1280" i="7"/>
  <c r="R1286" i="7"/>
  <c r="R1292" i="7"/>
  <c r="R1298" i="7"/>
  <c r="R1304" i="7"/>
  <c r="R1310" i="7"/>
  <c r="R1316" i="7"/>
  <c r="R1322" i="7"/>
  <c r="R1328" i="7"/>
  <c r="R1334" i="7"/>
  <c r="R1340" i="7"/>
  <c r="R1346" i="7"/>
  <c r="T1347" i="7"/>
  <c r="W1347" i="7" s="1"/>
  <c r="R1352" i="7"/>
  <c r="T1353" i="7"/>
  <c r="R1358" i="7"/>
  <c r="T1359" i="7"/>
  <c r="R1364" i="7"/>
  <c r="T1365" i="7"/>
  <c r="R1370" i="7"/>
  <c r="T1371" i="7"/>
  <c r="R1376" i="7"/>
  <c r="T1377" i="7"/>
  <c r="R1382" i="7"/>
  <c r="T1383" i="7"/>
  <c r="R1388" i="7"/>
  <c r="T1389" i="7"/>
  <c r="T1395" i="7"/>
  <c r="R1400" i="7"/>
  <c r="T1401" i="7"/>
  <c r="R1406" i="7"/>
  <c r="T1407" i="7"/>
  <c r="R1424" i="7"/>
  <c r="R1430" i="7"/>
  <c r="R1436" i="7"/>
  <c r="R1442" i="7"/>
  <c r="R1448" i="7"/>
  <c r="R1454" i="7"/>
  <c r="R1460" i="7"/>
  <c r="R1466" i="7"/>
  <c r="R1472" i="7"/>
  <c r="R1478" i="7"/>
  <c r="R1484" i="7"/>
  <c r="R1490" i="7"/>
  <c r="R1496" i="7"/>
  <c r="R1502" i="7"/>
  <c r="R1508" i="7"/>
  <c r="R1514" i="7"/>
  <c r="R1520" i="7"/>
  <c r="R1526" i="7"/>
  <c r="R1532" i="7"/>
  <c r="V1540" i="7"/>
  <c r="U1544" i="7"/>
  <c r="T1544" i="7"/>
  <c r="U1563" i="7"/>
  <c r="S1563" i="7"/>
  <c r="U1575" i="7"/>
  <c r="S1575" i="7"/>
  <c r="U1585" i="7"/>
  <c r="T1585" i="7"/>
  <c r="S1585" i="7"/>
  <c r="R1585" i="7"/>
  <c r="U1600" i="7"/>
  <c r="T1600" i="7"/>
  <c r="S1600" i="7"/>
  <c r="R1600" i="7"/>
  <c r="U1605" i="7"/>
  <c r="S1605" i="7"/>
  <c r="R1605" i="7"/>
  <c r="V1646" i="7"/>
  <c r="S1656" i="7"/>
  <c r="R1656" i="7"/>
  <c r="U1656" i="7"/>
  <c r="U1672" i="7"/>
  <c r="T1672" i="7"/>
  <c r="S1672" i="7"/>
  <c r="R1672" i="7"/>
  <c r="U1677" i="7"/>
  <c r="S1677" i="7"/>
  <c r="R1677" i="7"/>
  <c r="U1871" i="7"/>
  <c r="T1871" i="7"/>
  <c r="S1871" i="7"/>
  <c r="R1871" i="7"/>
  <c r="S1250" i="7"/>
  <c r="S1256" i="7"/>
  <c r="S1262" i="7"/>
  <c r="S1268" i="7"/>
  <c r="S1274" i="7"/>
  <c r="S1280" i="7"/>
  <c r="S1286" i="7"/>
  <c r="S1292" i="7"/>
  <c r="S1298" i="7"/>
  <c r="S1304" i="7"/>
  <c r="S1316" i="7"/>
  <c r="S1346" i="7"/>
  <c r="S1352" i="7"/>
  <c r="S1358" i="7"/>
  <c r="S1364" i="7"/>
  <c r="S1370" i="7"/>
  <c r="S1376" i="7"/>
  <c r="S1382" i="7"/>
  <c r="S1388" i="7"/>
  <c r="S1394" i="7"/>
  <c r="W1394" i="7" s="1"/>
  <c r="S1400" i="7"/>
  <c r="S1406" i="7"/>
  <c r="S1412" i="7"/>
  <c r="W1412" i="7" s="1"/>
  <c r="S1418" i="7"/>
  <c r="W1418" i="7" s="1"/>
  <c r="S1502" i="7"/>
  <c r="S1508" i="7"/>
  <c r="S1514" i="7"/>
  <c r="S1520" i="7"/>
  <c r="S1526" i="7"/>
  <c r="S1532" i="7"/>
  <c r="R1551" i="7"/>
  <c r="U1555" i="7"/>
  <c r="T1555" i="7"/>
  <c r="S1555" i="7"/>
  <c r="R1555" i="7"/>
  <c r="U1569" i="7"/>
  <c r="S1569" i="7"/>
  <c r="U1579" i="7"/>
  <c r="T1579" i="7"/>
  <c r="S1579" i="7"/>
  <c r="R1579" i="7"/>
  <c r="S1626" i="7"/>
  <c r="R1626" i="7"/>
  <c r="U1626" i="7"/>
  <c r="U1633" i="7"/>
  <c r="U1642" i="7"/>
  <c r="T1642" i="7"/>
  <c r="S1642" i="7"/>
  <c r="R1642" i="7"/>
  <c r="U1647" i="7"/>
  <c r="S1647" i="7"/>
  <c r="R1647" i="7"/>
  <c r="U1689" i="7"/>
  <c r="T1689" i="7"/>
  <c r="S1689" i="7"/>
  <c r="R1689" i="7"/>
  <c r="T1250" i="7"/>
  <c r="T1256" i="7"/>
  <c r="U1561" i="7"/>
  <c r="T1561" i="7"/>
  <c r="S1561" i="7"/>
  <c r="R1561" i="7"/>
  <c r="U1573" i="7"/>
  <c r="T1573" i="7"/>
  <c r="S1573" i="7"/>
  <c r="R1573" i="7"/>
  <c r="S1596" i="7"/>
  <c r="R1596" i="7"/>
  <c r="U1596" i="7"/>
  <c r="U1612" i="7"/>
  <c r="T1612" i="7"/>
  <c r="S1612" i="7"/>
  <c r="R1612" i="7"/>
  <c r="U1617" i="7"/>
  <c r="S1617" i="7"/>
  <c r="R1617" i="7"/>
  <c r="S1668" i="7"/>
  <c r="R1668" i="7"/>
  <c r="U1668" i="7"/>
  <c r="U1684" i="7"/>
  <c r="T1684" i="7"/>
  <c r="S1684" i="7"/>
  <c r="R1684" i="7"/>
  <c r="W1711" i="7"/>
  <c r="V1711" i="7"/>
  <c r="U1538" i="7"/>
  <c r="T1538" i="7"/>
  <c r="U1567" i="7"/>
  <c r="T1567" i="7"/>
  <c r="S1567" i="7"/>
  <c r="R1567" i="7"/>
  <c r="S1638" i="7"/>
  <c r="R1638" i="7"/>
  <c r="U1638" i="7"/>
  <c r="U1654" i="7"/>
  <c r="T1654" i="7"/>
  <c r="S1654" i="7"/>
  <c r="R1654" i="7"/>
  <c r="U1659" i="7"/>
  <c r="S1659" i="7"/>
  <c r="R1659" i="7"/>
  <c r="R1278" i="7"/>
  <c r="R1284" i="7"/>
  <c r="R1290" i="7"/>
  <c r="R1296" i="7"/>
  <c r="R1302" i="7"/>
  <c r="R1308" i="7"/>
  <c r="R1314" i="7"/>
  <c r="R1320" i="7"/>
  <c r="R1326" i="7"/>
  <c r="R1332" i="7"/>
  <c r="R1338" i="7"/>
  <c r="R1344" i="7"/>
  <c r="R1356" i="7"/>
  <c r="R1362" i="7"/>
  <c r="R1368" i="7"/>
  <c r="R1374" i="7"/>
  <c r="R1380" i="7"/>
  <c r="R1386" i="7"/>
  <c r="R1392" i="7"/>
  <c r="R1398" i="7"/>
  <c r="R1404" i="7"/>
  <c r="R1410" i="7"/>
  <c r="R1416" i="7"/>
  <c r="R1422" i="7"/>
  <c r="R1428" i="7"/>
  <c r="R1434" i="7"/>
  <c r="R1440" i="7"/>
  <c r="R1446" i="7"/>
  <c r="R1452" i="7"/>
  <c r="R1458" i="7"/>
  <c r="R1464" i="7"/>
  <c r="R1470" i="7"/>
  <c r="R1476" i="7"/>
  <c r="R1482" i="7"/>
  <c r="R1488" i="7"/>
  <c r="R1494" i="7"/>
  <c r="R1500" i="7"/>
  <c r="R1506" i="7"/>
  <c r="R1512" i="7"/>
  <c r="R1518" i="7"/>
  <c r="R1524" i="7"/>
  <c r="R1530" i="7"/>
  <c r="T1536" i="7"/>
  <c r="W1536" i="7" s="1"/>
  <c r="R1544" i="7"/>
  <c r="R1546" i="7"/>
  <c r="S1548" i="7"/>
  <c r="R1548" i="7"/>
  <c r="U1548" i="7"/>
  <c r="U1550" i="7"/>
  <c r="T1550" i="7"/>
  <c r="S1550" i="7"/>
  <c r="T1557" i="7"/>
  <c r="W1559" i="7"/>
  <c r="R1563" i="7"/>
  <c r="R1575" i="7"/>
  <c r="W1577" i="7"/>
  <c r="T1581" i="7"/>
  <c r="W1581" i="7" s="1"/>
  <c r="U1594" i="7"/>
  <c r="T1594" i="7"/>
  <c r="S1594" i="7"/>
  <c r="R1594" i="7"/>
  <c r="T1605" i="7"/>
  <c r="S1608" i="7"/>
  <c r="R1608" i="7"/>
  <c r="U1608" i="7"/>
  <c r="U1615" i="7"/>
  <c r="U1624" i="7"/>
  <c r="T1624" i="7"/>
  <c r="S1624" i="7"/>
  <c r="R1624" i="7"/>
  <c r="U1629" i="7"/>
  <c r="S1629" i="7"/>
  <c r="R1629" i="7"/>
  <c r="T1656" i="7"/>
  <c r="W1670" i="7"/>
  <c r="T1677" i="7"/>
  <c r="S1680" i="7"/>
  <c r="R1680" i="7"/>
  <c r="U1680" i="7"/>
  <c r="S1248" i="7"/>
  <c r="W1248" i="7" s="1"/>
  <c r="S1254" i="7"/>
  <c r="W1254" i="7" s="1"/>
  <c r="S1260" i="7"/>
  <c r="W1260" i="7" s="1"/>
  <c r="S1266" i="7"/>
  <c r="W1266" i="7" s="1"/>
  <c r="S1272" i="7"/>
  <c r="V1272" i="7" s="1"/>
  <c r="S1278" i="7"/>
  <c r="S1284" i="7"/>
  <c r="S1350" i="7"/>
  <c r="W1350" i="7" s="1"/>
  <c r="S1356" i="7"/>
  <c r="S1362" i="7"/>
  <c r="S1368" i="7"/>
  <c r="S1374" i="7"/>
  <c r="S1380" i="7"/>
  <c r="S1386" i="7"/>
  <c r="S1392" i="7"/>
  <c r="S1398" i="7"/>
  <c r="S1404" i="7"/>
  <c r="S1410" i="7"/>
  <c r="S1416" i="7"/>
  <c r="S1422" i="7"/>
  <c r="S1428" i="7"/>
  <c r="S1434" i="7"/>
  <c r="S1440" i="7"/>
  <c r="S1446" i="7"/>
  <c r="S1452" i="7"/>
  <c r="S1458" i="7"/>
  <c r="S1464" i="7"/>
  <c r="S1470" i="7"/>
  <c r="S1476" i="7"/>
  <c r="S1482" i="7"/>
  <c r="S1488" i="7"/>
  <c r="S1494" i="7"/>
  <c r="S1500" i="7"/>
  <c r="S1506" i="7"/>
  <c r="S1512" i="7"/>
  <c r="S1518" i="7"/>
  <c r="S1524" i="7"/>
  <c r="S1530" i="7"/>
  <c r="U1536" i="7"/>
  <c r="U1540" i="7"/>
  <c r="W1540" i="7" s="1"/>
  <c r="S1544" i="7"/>
  <c r="S1546" i="7"/>
  <c r="T1563" i="7"/>
  <c r="W1565" i="7"/>
  <c r="R1569" i="7"/>
  <c r="W1571" i="7"/>
  <c r="T1575" i="7"/>
  <c r="U1586" i="7"/>
  <c r="V1589" i="7"/>
  <c r="U1599" i="7"/>
  <c r="S1599" i="7"/>
  <c r="R1599" i="7"/>
  <c r="T1626" i="7"/>
  <c r="V1640" i="7"/>
  <c r="T1647" i="7"/>
  <c r="S1650" i="7"/>
  <c r="R1650" i="7"/>
  <c r="U1650" i="7"/>
  <c r="U1657" i="7"/>
  <c r="U1666" i="7"/>
  <c r="T1666" i="7"/>
  <c r="S1666" i="7"/>
  <c r="R1666" i="7"/>
  <c r="U1671" i="7"/>
  <c r="S1671" i="7"/>
  <c r="R1671" i="7"/>
  <c r="W1704" i="7"/>
  <c r="V1704" i="7"/>
  <c r="U1762" i="7"/>
  <c r="T1762" i="7"/>
  <c r="S1762" i="7"/>
  <c r="R1762" i="7"/>
  <c r="W1764" i="7"/>
  <c r="V1764" i="7"/>
  <c r="R1307" i="7"/>
  <c r="R1313" i="7"/>
  <c r="R1319" i="7"/>
  <c r="R1325" i="7"/>
  <c r="R1331" i="7"/>
  <c r="R1337" i="7"/>
  <c r="R1343" i="7"/>
  <c r="R1349" i="7"/>
  <c r="R1355" i="7"/>
  <c r="R1361" i="7"/>
  <c r="R1367" i="7"/>
  <c r="R1373" i="7"/>
  <c r="R1379" i="7"/>
  <c r="R1385" i="7"/>
  <c r="R1391" i="7"/>
  <c r="R1397" i="7"/>
  <c r="R1403" i="7"/>
  <c r="R1409" i="7"/>
  <c r="R1415" i="7"/>
  <c r="R1421" i="7"/>
  <c r="R1427" i="7"/>
  <c r="R1433" i="7"/>
  <c r="T1434" i="7"/>
  <c r="R1439" i="7"/>
  <c r="T1440" i="7"/>
  <c r="R1445" i="7"/>
  <c r="T1446" i="7"/>
  <c r="R1451" i="7"/>
  <c r="T1452" i="7"/>
  <c r="R1457" i="7"/>
  <c r="T1458" i="7"/>
  <c r="R1463" i="7"/>
  <c r="T1464" i="7"/>
  <c r="R1469" i="7"/>
  <c r="T1470" i="7"/>
  <c r="R1475" i="7"/>
  <c r="T1476" i="7"/>
  <c r="R1481" i="7"/>
  <c r="T1482" i="7"/>
  <c r="R1487" i="7"/>
  <c r="T1488" i="7"/>
  <c r="R1493" i="7"/>
  <c r="T1494" i="7"/>
  <c r="R1499" i="7"/>
  <c r="T1500" i="7"/>
  <c r="R1505" i="7"/>
  <c r="T1506" i="7"/>
  <c r="R1511" i="7"/>
  <c r="T1512" i="7"/>
  <c r="R1517" i="7"/>
  <c r="T1518" i="7"/>
  <c r="R1523" i="7"/>
  <c r="T1524" i="7"/>
  <c r="R1529" i="7"/>
  <c r="T1530" i="7"/>
  <c r="R1535" i="7"/>
  <c r="W1541" i="7"/>
  <c r="T1543" i="7"/>
  <c r="S1543" i="7"/>
  <c r="R1543" i="7"/>
  <c r="U1545" i="7"/>
  <c r="S1545" i="7"/>
  <c r="W1545" i="7" s="1"/>
  <c r="T1546" i="7"/>
  <c r="V1553" i="7"/>
  <c r="T1569" i="7"/>
  <c r="V1583" i="7"/>
  <c r="U1588" i="7"/>
  <c r="S1588" i="7"/>
  <c r="R1588" i="7"/>
  <c r="S1590" i="7"/>
  <c r="R1590" i="7"/>
  <c r="U1590" i="7"/>
  <c r="T1596" i="7"/>
  <c r="T1617" i="7"/>
  <c r="S1620" i="7"/>
  <c r="R1620" i="7"/>
  <c r="U1620" i="7"/>
  <c r="V1631" i="7"/>
  <c r="U1636" i="7"/>
  <c r="T1636" i="7"/>
  <c r="S1636" i="7"/>
  <c r="R1636" i="7"/>
  <c r="U1641" i="7"/>
  <c r="S1641" i="7"/>
  <c r="R1641" i="7"/>
  <c r="T1668" i="7"/>
  <c r="W1682" i="7"/>
  <c r="U1834" i="7"/>
  <c r="T1834" i="7"/>
  <c r="S1834" i="7"/>
  <c r="R1834" i="7"/>
  <c r="W1836" i="7"/>
  <c r="V1836" i="7"/>
  <c r="S1247" i="7"/>
  <c r="S1253" i="7"/>
  <c r="S1259" i="7"/>
  <c r="S1265" i="7"/>
  <c r="V1265" i="7" s="1"/>
  <c r="S1271" i="7"/>
  <c r="W1271" i="7" s="1"/>
  <c r="S1277" i="7"/>
  <c r="S1283" i="7"/>
  <c r="S1289" i="7"/>
  <c r="S1295" i="7"/>
  <c r="V1295" i="7" s="1"/>
  <c r="S1301" i="7"/>
  <c r="V1301" i="7" s="1"/>
  <c r="S1307" i="7"/>
  <c r="S1313" i="7"/>
  <c r="S1319" i="7"/>
  <c r="S1343" i="7"/>
  <c r="S1409" i="7"/>
  <c r="S1415" i="7"/>
  <c r="S1421" i="7"/>
  <c r="S1427" i="7"/>
  <c r="S1433" i="7"/>
  <c r="S1439" i="7"/>
  <c r="S1445" i="7"/>
  <c r="S1451" i="7"/>
  <c r="S1457" i="7"/>
  <c r="S1463" i="7"/>
  <c r="S1469" i="7"/>
  <c r="S1475" i="7"/>
  <c r="S1481" i="7"/>
  <c r="S1487" i="7"/>
  <c r="S1493" i="7"/>
  <c r="S1499" i="7"/>
  <c r="S1505" i="7"/>
  <c r="S1511" i="7"/>
  <c r="S1517" i="7"/>
  <c r="S1523" i="7"/>
  <c r="S1529" i="7"/>
  <c r="S1535" i="7"/>
  <c r="R1538" i="7"/>
  <c r="W1552" i="7"/>
  <c r="S1554" i="7"/>
  <c r="R1554" i="7"/>
  <c r="U1554" i="7"/>
  <c r="U1558" i="7"/>
  <c r="R1558" i="7"/>
  <c r="V1559" i="7"/>
  <c r="U1562" i="7"/>
  <c r="U1574" i="7"/>
  <c r="V1577" i="7"/>
  <c r="U1582" i="7"/>
  <c r="S1582" i="7"/>
  <c r="R1582" i="7"/>
  <c r="S1584" i="7"/>
  <c r="R1584" i="7"/>
  <c r="U1584" i="7"/>
  <c r="U1597" i="7"/>
  <c r="U1606" i="7"/>
  <c r="T1606" i="7"/>
  <c r="S1606" i="7"/>
  <c r="R1606" i="7"/>
  <c r="U1611" i="7"/>
  <c r="S1611" i="7"/>
  <c r="R1611" i="7"/>
  <c r="T1638" i="7"/>
  <c r="T1659" i="7"/>
  <c r="S1662" i="7"/>
  <c r="R1662" i="7"/>
  <c r="U1662" i="7"/>
  <c r="U1669" i="7"/>
  <c r="U1678" i="7"/>
  <c r="T1678" i="7"/>
  <c r="S1678" i="7"/>
  <c r="R1678" i="7"/>
  <c r="U1683" i="7"/>
  <c r="S1683" i="7"/>
  <c r="R1683" i="7"/>
  <c r="U1690" i="7"/>
  <c r="T1690" i="7"/>
  <c r="S1690" i="7"/>
  <c r="R1690" i="7"/>
  <c r="T1247" i="7"/>
  <c r="V1248" i="7"/>
  <c r="R1252" i="7"/>
  <c r="T1253" i="7"/>
  <c r="V1254" i="7"/>
  <c r="R1258" i="7"/>
  <c r="T1259" i="7"/>
  <c r="V1260" i="7"/>
  <c r="R1264" i="7"/>
  <c r="T1265" i="7"/>
  <c r="V1266" i="7"/>
  <c r="R1270" i="7"/>
  <c r="T1271" i="7"/>
  <c r="R1276" i="7"/>
  <c r="T1277" i="7"/>
  <c r="R1282" i="7"/>
  <c r="T1283" i="7"/>
  <c r="R1288" i="7"/>
  <c r="T1289" i="7"/>
  <c r="R1294" i="7"/>
  <c r="T1295" i="7"/>
  <c r="R1300" i="7"/>
  <c r="T1301" i="7"/>
  <c r="R1306" i="7"/>
  <c r="R1312" i="7"/>
  <c r="R1318" i="7"/>
  <c r="R1324" i="7"/>
  <c r="T1325" i="7"/>
  <c r="R1330" i="7"/>
  <c r="T1331" i="7"/>
  <c r="R1336" i="7"/>
  <c r="T1337" i="7"/>
  <c r="R1342" i="7"/>
  <c r="R1348" i="7"/>
  <c r="T1349" i="7"/>
  <c r="R1354" i="7"/>
  <c r="T1355" i="7"/>
  <c r="R1360" i="7"/>
  <c r="T1361" i="7"/>
  <c r="R1366" i="7"/>
  <c r="T1367" i="7"/>
  <c r="R1372" i="7"/>
  <c r="T1373" i="7"/>
  <c r="R1378" i="7"/>
  <c r="T1379" i="7"/>
  <c r="R1384" i="7"/>
  <c r="T1385" i="7"/>
  <c r="R1390" i="7"/>
  <c r="T1391" i="7"/>
  <c r="R1396" i="7"/>
  <c r="T1397" i="7"/>
  <c r="R1402" i="7"/>
  <c r="T1403" i="7"/>
  <c r="R1408" i="7"/>
  <c r="T1469" i="7"/>
  <c r="T1475" i="7"/>
  <c r="T1481" i="7"/>
  <c r="T1487" i="7"/>
  <c r="T1493" i="7"/>
  <c r="T1499" i="7"/>
  <c r="T1505" i="7"/>
  <c r="T1511" i="7"/>
  <c r="T1517" i="7"/>
  <c r="T1523" i="7"/>
  <c r="T1535" i="7"/>
  <c r="T1537" i="7"/>
  <c r="R1537" i="7"/>
  <c r="S1538" i="7"/>
  <c r="T1548" i="7"/>
  <c r="R1550" i="7"/>
  <c r="S1560" i="7"/>
  <c r="R1560" i="7"/>
  <c r="U1560" i="7"/>
  <c r="U1564" i="7"/>
  <c r="R1564" i="7"/>
  <c r="U1568" i="7"/>
  <c r="U1576" i="7"/>
  <c r="S1576" i="7"/>
  <c r="R1576" i="7"/>
  <c r="S1578" i="7"/>
  <c r="R1578" i="7"/>
  <c r="U1578" i="7"/>
  <c r="T1588" i="7"/>
  <c r="T1608" i="7"/>
  <c r="T1629" i="7"/>
  <c r="S1632" i="7"/>
  <c r="R1632" i="7"/>
  <c r="U1632" i="7"/>
  <c r="U1639" i="7"/>
  <c r="U1648" i="7"/>
  <c r="T1648" i="7"/>
  <c r="S1648" i="7"/>
  <c r="R1648" i="7"/>
  <c r="U1653" i="7"/>
  <c r="S1653" i="7"/>
  <c r="R1653" i="7"/>
  <c r="W1741" i="7"/>
  <c r="V1741" i="7"/>
  <c r="U1551" i="7"/>
  <c r="S1551" i="7"/>
  <c r="S1566" i="7"/>
  <c r="R1566" i="7"/>
  <c r="U1566" i="7"/>
  <c r="U1570" i="7"/>
  <c r="S1570" i="7"/>
  <c r="R1570" i="7"/>
  <c r="S1572" i="7"/>
  <c r="R1572" i="7"/>
  <c r="U1572" i="7"/>
  <c r="W1586" i="7"/>
  <c r="V1586" i="7"/>
  <c r="U1593" i="7"/>
  <c r="S1593" i="7"/>
  <c r="R1593" i="7"/>
  <c r="S1602" i="7"/>
  <c r="R1602" i="7"/>
  <c r="U1602" i="7"/>
  <c r="W1613" i="7"/>
  <c r="V1613" i="7"/>
  <c r="U1618" i="7"/>
  <c r="T1618" i="7"/>
  <c r="S1618" i="7"/>
  <c r="R1618" i="7"/>
  <c r="U1623" i="7"/>
  <c r="S1623" i="7"/>
  <c r="R1623" i="7"/>
  <c r="S1674" i="7"/>
  <c r="R1674" i="7"/>
  <c r="U1674" i="7"/>
  <c r="W1685" i="7"/>
  <c r="V1685" i="7"/>
  <c r="S1601" i="7"/>
  <c r="W1601" i="7" s="1"/>
  <c r="S1607" i="7"/>
  <c r="W1607" i="7" s="1"/>
  <c r="S1613" i="7"/>
  <c r="S1619" i="7"/>
  <c r="W1619" i="7" s="1"/>
  <c r="S1625" i="7"/>
  <c r="W1625" i="7" s="1"/>
  <c r="S1631" i="7"/>
  <c r="W1631" i="7" s="1"/>
  <c r="S1637" i="7"/>
  <c r="W1637" i="7" s="1"/>
  <c r="S1643" i="7"/>
  <c r="W1643" i="7" s="1"/>
  <c r="S1649" i="7"/>
  <c r="W1649" i="7" s="1"/>
  <c r="S1655" i="7"/>
  <c r="W1655" i="7" s="1"/>
  <c r="S1661" i="7"/>
  <c r="W1661" i="7" s="1"/>
  <c r="S1667" i="7"/>
  <c r="W1667" i="7" s="1"/>
  <c r="S1673" i="7"/>
  <c r="W1673" i="7" s="1"/>
  <c r="S1679" i="7"/>
  <c r="W1679" i="7" s="1"/>
  <c r="S1685" i="7"/>
  <c r="U1732" i="7"/>
  <c r="T1732" i="7"/>
  <c r="S1732" i="7"/>
  <c r="R1732" i="7"/>
  <c r="W1734" i="7"/>
  <c r="V1734" i="7"/>
  <c r="U1769" i="7"/>
  <c r="S1769" i="7"/>
  <c r="R1769" i="7"/>
  <c r="U1804" i="7"/>
  <c r="T1804" i="7"/>
  <c r="S1804" i="7"/>
  <c r="R1804" i="7"/>
  <c r="W1806" i="7"/>
  <c r="V1806" i="7"/>
  <c r="U1841" i="7"/>
  <c r="T1841" i="7"/>
  <c r="S1841" i="7"/>
  <c r="R1841" i="7"/>
  <c r="U1876" i="7"/>
  <c r="T1876" i="7"/>
  <c r="S1876" i="7"/>
  <c r="R1876" i="7"/>
  <c r="W1878" i="7"/>
  <c r="V1878" i="7"/>
  <c r="U1696" i="7"/>
  <c r="T1696" i="7"/>
  <c r="S1696" i="7"/>
  <c r="R1696" i="7"/>
  <c r="S1739" i="7"/>
  <c r="R1739" i="7"/>
  <c r="U1751" i="7"/>
  <c r="W1753" i="7"/>
  <c r="V1753" i="7"/>
  <c r="U1774" i="7"/>
  <c r="T1774" i="7"/>
  <c r="S1774" i="7"/>
  <c r="R1774" i="7"/>
  <c r="W1776" i="7"/>
  <c r="V1776" i="7"/>
  <c r="T1781" i="7"/>
  <c r="U1811" i="7"/>
  <c r="T1811" i="7"/>
  <c r="S1811" i="7"/>
  <c r="R1811" i="7"/>
  <c r="U1846" i="7"/>
  <c r="T1846" i="7"/>
  <c r="S1846" i="7"/>
  <c r="R1846" i="7"/>
  <c r="W1848" i="7"/>
  <c r="V1848" i="7"/>
  <c r="U1883" i="7"/>
  <c r="T1883" i="7"/>
  <c r="S1883" i="7"/>
  <c r="R1883" i="7"/>
  <c r="W1698" i="7"/>
  <c r="V1698" i="7"/>
  <c r="W1723" i="7"/>
  <c r="V1723" i="7"/>
  <c r="U1744" i="7"/>
  <c r="T1744" i="7"/>
  <c r="S1744" i="7"/>
  <c r="R1744" i="7"/>
  <c r="W1746" i="7"/>
  <c r="V1746" i="7"/>
  <c r="U1781" i="7"/>
  <c r="S1781" i="7"/>
  <c r="R1781" i="7"/>
  <c r="U1816" i="7"/>
  <c r="T1816" i="7"/>
  <c r="S1816" i="7"/>
  <c r="R1816" i="7"/>
  <c r="W1818" i="7"/>
  <c r="V1818" i="7"/>
  <c r="U1853" i="7"/>
  <c r="T1853" i="7"/>
  <c r="S1853" i="7"/>
  <c r="R1853" i="7"/>
  <c r="U1888" i="7"/>
  <c r="T1888" i="7"/>
  <c r="S1888" i="7"/>
  <c r="R1888" i="7"/>
  <c r="W1890" i="7"/>
  <c r="V1890" i="7"/>
  <c r="U1707" i="7"/>
  <c r="T1707" i="7"/>
  <c r="S1707" i="7"/>
  <c r="R1707" i="7"/>
  <c r="U1714" i="7"/>
  <c r="T1714" i="7"/>
  <c r="S1714" i="7"/>
  <c r="R1714" i="7"/>
  <c r="W1716" i="7"/>
  <c r="V1716" i="7"/>
  <c r="S1751" i="7"/>
  <c r="R1751" i="7"/>
  <c r="W1765" i="7"/>
  <c r="V1765" i="7"/>
  <c r="U1786" i="7"/>
  <c r="T1786" i="7"/>
  <c r="S1786" i="7"/>
  <c r="R1786" i="7"/>
  <c r="W1788" i="7"/>
  <c r="V1788" i="7"/>
  <c r="U1823" i="7"/>
  <c r="T1823" i="7"/>
  <c r="S1823" i="7"/>
  <c r="R1823" i="7"/>
  <c r="U1858" i="7"/>
  <c r="T1858" i="7"/>
  <c r="S1858" i="7"/>
  <c r="R1858" i="7"/>
  <c r="W1860" i="7"/>
  <c r="V1860" i="7"/>
  <c r="U1895" i="7"/>
  <c r="T1895" i="7"/>
  <c r="S1895" i="7"/>
  <c r="T1898" i="7"/>
  <c r="U1898" i="7"/>
  <c r="S1898" i="7"/>
  <c r="R1898" i="7"/>
  <c r="W1721" i="7"/>
  <c r="U1756" i="7"/>
  <c r="T1756" i="7"/>
  <c r="S1756" i="7"/>
  <c r="R1756" i="7"/>
  <c r="W1758" i="7"/>
  <c r="V1758" i="7"/>
  <c r="U1763" i="7"/>
  <c r="U1793" i="7"/>
  <c r="S1793" i="7"/>
  <c r="R1793" i="7"/>
  <c r="U1828" i="7"/>
  <c r="T1828" i="7"/>
  <c r="S1828" i="7"/>
  <c r="R1828" i="7"/>
  <c r="W1830" i="7"/>
  <c r="V1830" i="7"/>
  <c r="U1865" i="7"/>
  <c r="T1865" i="7"/>
  <c r="S1865" i="7"/>
  <c r="R1865" i="7"/>
  <c r="T1909" i="7"/>
  <c r="R1909" i="7"/>
  <c r="U1909" i="7"/>
  <c r="S1909" i="7"/>
  <c r="R1688" i="7"/>
  <c r="W1692" i="7"/>
  <c r="V1692" i="7"/>
  <c r="U1726" i="7"/>
  <c r="T1726" i="7"/>
  <c r="S1726" i="7"/>
  <c r="R1726" i="7"/>
  <c r="W1728" i="7"/>
  <c r="V1728" i="7"/>
  <c r="S1763" i="7"/>
  <c r="R1763" i="7"/>
  <c r="W1777" i="7"/>
  <c r="V1777" i="7"/>
  <c r="U1798" i="7"/>
  <c r="T1798" i="7"/>
  <c r="S1798" i="7"/>
  <c r="R1798" i="7"/>
  <c r="W1800" i="7"/>
  <c r="V1800" i="7"/>
  <c r="U1835" i="7"/>
  <c r="T1835" i="7"/>
  <c r="S1835" i="7"/>
  <c r="R1835" i="7"/>
  <c r="U1870" i="7"/>
  <c r="T1870" i="7"/>
  <c r="S1870" i="7"/>
  <c r="R1870" i="7"/>
  <c r="W1872" i="7"/>
  <c r="V1872" i="7"/>
  <c r="U1903" i="7"/>
  <c r="S1903" i="7"/>
  <c r="U1906" i="7"/>
  <c r="T1906" i="7"/>
  <c r="S1906" i="7"/>
  <c r="R1906" i="7"/>
  <c r="U1932" i="7"/>
  <c r="T1932" i="7"/>
  <c r="R1932" i="7"/>
  <c r="S1932" i="7"/>
  <c r="S1937" i="7"/>
  <c r="U1937" i="7"/>
  <c r="T1937" i="7"/>
  <c r="U1969" i="7"/>
  <c r="T1969" i="7"/>
  <c r="S1969" i="7"/>
  <c r="R1969" i="7"/>
  <c r="S1556" i="7"/>
  <c r="W1556" i="7" s="1"/>
  <c r="S1562" i="7"/>
  <c r="W1562" i="7" s="1"/>
  <c r="S1568" i="7"/>
  <c r="W1568" i="7" s="1"/>
  <c r="S1574" i="7"/>
  <c r="W1574" i="7" s="1"/>
  <c r="S1580" i="7"/>
  <c r="W1580" i="7" s="1"/>
  <c r="S1586" i="7"/>
  <c r="S1592" i="7"/>
  <c r="W1592" i="7" s="1"/>
  <c r="S1598" i="7"/>
  <c r="W1598" i="7" s="1"/>
  <c r="S1604" i="7"/>
  <c r="W1604" i="7" s="1"/>
  <c r="S1610" i="7"/>
  <c r="W1610" i="7" s="1"/>
  <c r="S1616" i="7"/>
  <c r="W1616" i="7" s="1"/>
  <c r="S1622" i="7"/>
  <c r="W1622" i="7" s="1"/>
  <c r="S1628" i="7"/>
  <c r="W1628" i="7" s="1"/>
  <c r="S1634" i="7"/>
  <c r="W1634" i="7" s="1"/>
  <c r="S1640" i="7"/>
  <c r="W1640" i="7" s="1"/>
  <c r="S1646" i="7"/>
  <c r="W1646" i="7" s="1"/>
  <c r="S1652" i="7"/>
  <c r="W1652" i="7" s="1"/>
  <c r="S1658" i="7"/>
  <c r="W1658" i="7" s="1"/>
  <c r="S1664" i="7"/>
  <c r="W1664" i="7" s="1"/>
  <c r="S1670" i="7"/>
  <c r="V1670" i="7" s="1"/>
  <c r="S1676" i="7"/>
  <c r="W1676" i="7" s="1"/>
  <c r="S1682" i="7"/>
  <c r="V1682" i="7" s="1"/>
  <c r="S1688" i="7"/>
  <c r="U1701" i="7"/>
  <c r="T1701" i="7"/>
  <c r="S1701" i="7"/>
  <c r="R1701" i="7"/>
  <c r="S1733" i="7"/>
  <c r="R1733" i="7"/>
  <c r="U1745" i="7"/>
  <c r="U1768" i="7"/>
  <c r="T1768" i="7"/>
  <c r="S1768" i="7"/>
  <c r="R1768" i="7"/>
  <c r="W1770" i="7"/>
  <c r="V1770" i="7"/>
  <c r="U1805" i="7"/>
  <c r="T1805" i="7"/>
  <c r="S1805" i="7"/>
  <c r="R1805" i="7"/>
  <c r="U1840" i="7"/>
  <c r="T1840" i="7"/>
  <c r="S1840" i="7"/>
  <c r="R1840" i="7"/>
  <c r="W1842" i="7"/>
  <c r="V1842" i="7"/>
  <c r="U1877" i="7"/>
  <c r="T1877" i="7"/>
  <c r="S1877" i="7"/>
  <c r="R1877" i="7"/>
  <c r="T1556" i="7"/>
  <c r="T1562" i="7"/>
  <c r="T1568" i="7"/>
  <c r="T1574" i="7"/>
  <c r="T1580" i="7"/>
  <c r="T1586" i="7"/>
  <c r="R1591" i="7"/>
  <c r="T1592" i="7"/>
  <c r="R1597" i="7"/>
  <c r="T1598" i="7"/>
  <c r="R1603" i="7"/>
  <c r="T1604" i="7"/>
  <c r="R1609" i="7"/>
  <c r="T1610" i="7"/>
  <c r="R1615" i="7"/>
  <c r="T1616" i="7"/>
  <c r="R1621" i="7"/>
  <c r="T1622" i="7"/>
  <c r="R1627" i="7"/>
  <c r="T1628" i="7"/>
  <c r="R1633" i="7"/>
  <c r="T1634" i="7"/>
  <c r="R1639" i="7"/>
  <c r="T1640" i="7"/>
  <c r="R1645" i="7"/>
  <c r="T1646" i="7"/>
  <c r="R1651" i="7"/>
  <c r="T1652" i="7"/>
  <c r="R1657" i="7"/>
  <c r="T1658" i="7"/>
  <c r="R1663" i="7"/>
  <c r="T1664" i="7"/>
  <c r="R1669" i="7"/>
  <c r="R1675" i="7"/>
  <c r="R1681" i="7"/>
  <c r="R1687" i="7"/>
  <c r="U1691" i="7"/>
  <c r="T1691" i="7"/>
  <c r="W1691" i="7" s="1"/>
  <c r="U1708" i="7"/>
  <c r="T1708" i="7"/>
  <c r="S1708" i="7"/>
  <c r="R1708" i="7"/>
  <c r="W1717" i="7"/>
  <c r="V1717" i="7"/>
  <c r="U1738" i="7"/>
  <c r="T1738" i="7"/>
  <c r="S1738" i="7"/>
  <c r="R1738" i="7"/>
  <c r="W1740" i="7"/>
  <c r="V1740" i="7"/>
  <c r="U1775" i="7"/>
  <c r="S1775" i="7"/>
  <c r="R1775" i="7"/>
  <c r="U1810" i="7"/>
  <c r="T1810" i="7"/>
  <c r="S1810" i="7"/>
  <c r="R1810" i="7"/>
  <c r="W1812" i="7"/>
  <c r="V1812" i="7"/>
  <c r="U1847" i="7"/>
  <c r="T1847" i="7"/>
  <c r="S1847" i="7"/>
  <c r="R1847" i="7"/>
  <c r="U1882" i="7"/>
  <c r="T1882" i="7"/>
  <c r="S1882" i="7"/>
  <c r="R1882" i="7"/>
  <c r="W1884" i="7"/>
  <c r="V1884" i="7"/>
  <c r="S1591" i="7"/>
  <c r="S1597" i="7"/>
  <c r="S1603" i="7"/>
  <c r="S1609" i="7"/>
  <c r="S1615" i="7"/>
  <c r="S1621" i="7"/>
  <c r="S1627" i="7"/>
  <c r="S1633" i="7"/>
  <c r="S1639" i="7"/>
  <c r="S1645" i="7"/>
  <c r="S1651" i="7"/>
  <c r="S1657" i="7"/>
  <c r="S1663" i="7"/>
  <c r="S1669" i="7"/>
  <c r="S1675" i="7"/>
  <c r="S1681" i="7"/>
  <c r="S1687" i="7"/>
  <c r="W1710" i="7"/>
  <c r="V1710" i="7"/>
  <c r="S1745" i="7"/>
  <c r="R1745" i="7"/>
  <c r="W1759" i="7"/>
  <c r="V1759" i="7"/>
  <c r="U1780" i="7"/>
  <c r="T1780" i="7"/>
  <c r="S1780" i="7"/>
  <c r="R1780" i="7"/>
  <c r="W1782" i="7"/>
  <c r="V1782" i="7"/>
  <c r="U1817" i="7"/>
  <c r="T1817" i="7"/>
  <c r="S1817" i="7"/>
  <c r="R1817" i="7"/>
  <c r="U1852" i="7"/>
  <c r="T1852" i="7"/>
  <c r="S1852" i="7"/>
  <c r="R1852" i="7"/>
  <c r="W1854" i="7"/>
  <c r="V1854" i="7"/>
  <c r="U1889" i="7"/>
  <c r="T1889" i="7"/>
  <c r="S1889" i="7"/>
  <c r="R1889" i="7"/>
  <c r="T1591" i="7"/>
  <c r="T1597" i="7"/>
  <c r="T1603" i="7"/>
  <c r="T1609" i="7"/>
  <c r="T1615" i="7"/>
  <c r="T1621" i="7"/>
  <c r="T1627" i="7"/>
  <c r="T1633" i="7"/>
  <c r="T1639" i="7"/>
  <c r="T1645" i="7"/>
  <c r="T1651" i="7"/>
  <c r="T1657" i="7"/>
  <c r="T1663" i="7"/>
  <c r="T1669" i="7"/>
  <c r="T1675" i="7"/>
  <c r="T1681" i="7"/>
  <c r="T1687" i="7"/>
  <c r="U1695" i="7"/>
  <c r="T1695" i="7"/>
  <c r="S1695" i="7"/>
  <c r="R1695" i="7"/>
  <c r="S1715" i="7"/>
  <c r="R1715" i="7"/>
  <c r="U1727" i="7"/>
  <c r="U1750" i="7"/>
  <c r="T1750" i="7"/>
  <c r="S1750" i="7"/>
  <c r="R1750" i="7"/>
  <c r="W1752" i="7"/>
  <c r="V1752" i="7"/>
  <c r="U1787" i="7"/>
  <c r="S1787" i="7"/>
  <c r="R1787" i="7"/>
  <c r="U1822" i="7"/>
  <c r="T1822" i="7"/>
  <c r="S1822" i="7"/>
  <c r="R1822" i="7"/>
  <c r="W1824" i="7"/>
  <c r="V1824" i="7"/>
  <c r="U1859" i="7"/>
  <c r="T1859" i="7"/>
  <c r="S1859" i="7"/>
  <c r="R1859" i="7"/>
  <c r="U1894" i="7"/>
  <c r="T1894" i="7"/>
  <c r="S1894" i="7"/>
  <c r="R1894" i="7"/>
  <c r="T1915" i="7"/>
  <c r="R1915" i="7"/>
  <c r="U1915" i="7"/>
  <c r="S1915" i="7"/>
  <c r="U1920" i="7"/>
  <c r="T1920" i="7"/>
  <c r="R1920" i="7"/>
  <c r="S1920" i="7"/>
  <c r="S1925" i="7"/>
  <c r="U1925" i="7"/>
  <c r="T1925" i="7"/>
  <c r="V1995" i="7"/>
  <c r="W1995" i="7"/>
  <c r="U1702" i="7"/>
  <c r="T1702" i="7"/>
  <c r="S1702" i="7"/>
  <c r="R1702" i="7"/>
  <c r="U1720" i="7"/>
  <c r="T1720" i="7"/>
  <c r="S1720" i="7"/>
  <c r="R1720" i="7"/>
  <c r="W1722" i="7"/>
  <c r="V1722" i="7"/>
  <c r="S1757" i="7"/>
  <c r="R1757" i="7"/>
  <c r="T1769" i="7"/>
  <c r="U1792" i="7"/>
  <c r="T1792" i="7"/>
  <c r="S1792" i="7"/>
  <c r="R1792" i="7"/>
  <c r="W1794" i="7"/>
  <c r="V1794" i="7"/>
  <c r="U1829" i="7"/>
  <c r="T1829" i="7"/>
  <c r="S1829" i="7"/>
  <c r="R1829" i="7"/>
  <c r="U1864" i="7"/>
  <c r="T1864" i="7"/>
  <c r="S1864" i="7"/>
  <c r="R1864" i="7"/>
  <c r="W1866" i="7"/>
  <c r="V1866" i="7"/>
  <c r="U1899" i="7"/>
  <c r="T1899" i="7"/>
  <c r="S1899" i="7"/>
  <c r="R1899" i="7"/>
  <c r="U2021" i="7"/>
  <c r="T2021" i="7"/>
  <c r="R2021" i="7"/>
  <c r="S2021" i="7"/>
  <c r="T1902" i="7"/>
  <c r="R1902" i="7"/>
  <c r="W1918" i="7"/>
  <c r="T1922" i="7"/>
  <c r="S1922" i="7"/>
  <c r="T1927" i="7"/>
  <c r="R1927" i="7"/>
  <c r="W1930" i="7"/>
  <c r="T1934" i="7"/>
  <c r="S1934" i="7"/>
  <c r="T1939" i="7"/>
  <c r="R1939" i="7"/>
  <c r="U1976" i="7"/>
  <c r="T1976" i="7"/>
  <c r="S1976" i="7"/>
  <c r="U1980" i="7"/>
  <c r="T1980" i="7"/>
  <c r="S1980" i="7"/>
  <c r="R1980" i="7"/>
  <c r="U2000" i="7"/>
  <c r="T2063" i="7"/>
  <c r="R2063" i="7"/>
  <c r="U2063" i="7"/>
  <c r="S2063" i="7"/>
  <c r="V2065" i="7"/>
  <c r="W2065" i="7"/>
  <c r="T2076" i="7"/>
  <c r="U2076" i="7"/>
  <c r="S2076" i="7"/>
  <c r="R2076" i="7"/>
  <c r="W1912" i="7"/>
  <c r="T1945" i="7"/>
  <c r="S1945" i="7"/>
  <c r="R1945" i="7"/>
  <c r="T1951" i="7"/>
  <c r="S1951" i="7"/>
  <c r="R1951" i="7"/>
  <c r="T1957" i="7"/>
  <c r="S1957" i="7"/>
  <c r="R1957" i="7"/>
  <c r="T1963" i="7"/>
  <c r="S1963" i="7"/>
  <c r="R1963" i="7"/>
  <c r="U1965" i="7"/>
  <c r="S1965" i="7"/>
  <c r="U2026" i="7"/>
  <c r="T2026" i="7"/>
  <c r="U2162" i="7"/>
  <c r="T2162" i="7"/>
  <c r="S2162" i="7"/>
  <c r="R2162" i="7"/>
  <c r="U2173" i="7"/>
  <c r="T2173" i="7"/>
  <c r="S2173" i="7"/>
  <c r="R2173" i="7"/>
  <c r="S1697" i="7"/>
  <c r="W1697" i="7" s="1"/>
  <c r="S1703" i="7"/>
  <c r="V1703" i="7" s="1"/>
  <c r="S1709" i="7"/>
  <c r="W1709" i="7" s="1"/>
  <c r="U1959" i="7"/>
  <c r="S1959" i="7"/>
  <c r="U1987" i="7"/>
  <c r="T1987" i="7"/>
  <c r="S1987" i="7"/>
  <c r="R1987" i="7"/>
  <c r="T1697" i="7"/>
  <c r="T1703" i="7"/>
  <c r="T1709" i="7"/>
  <c r="T1715" i="7"/>
  <c r="T1721" i="7"/>
  <c r="V1721" i="7" s="1"/>
  <c r="T1727" i="7"/>
  <c r="T1733" i="7"/>
  <c r="T1739" i="7"/>
  <c r="T1745" i="7"/>
  <c r="T1751" i="7"/>
  <c r="R1897" i="7"/>
  <c r="R1901" i="7"/>
  <c r="T1904" i="7"/>
  <c r="R1905" i="7"/>
  <c r="T1908" i="7"/>
  <c r="R1908" i="7"/>
  <c r="T1912" i="7"/>
  <c r="T1914" i="7"/>
  <c r="R1914" i="7"/>
  <c r="V1918" i="7"/>
  <c r="S1929" i="7"/>
  <c r="V1930" i="7"/>
  <c r="R1965" i="7"/>
  <c r="U1970" i="7"/>
  <c r="T1970" i="7"/>
  <c r="S1970" i="7"/>
  <c r="U1974" i="7"/>
  <c r="T1974" i="7"/>
  <c r="S1974" i="7"/>
  <c r="R1974" i="7"/>
  <c r="R1989" i="7"/>
  <c r="U2014" i="7"/>
  <c r="U2037" i="7"/>
  <c r="T2037" i="7"/>
  <c r="S2037" i="7"/>
  <c r="R2037" i="7"/>
  <c r="U2043" i="7"/>
  <c r="T2043" i="7"/>
  <c r="S2043" i="7"/>
  <c r="R2043" i="7"/>
  <c r="U2049" i="7"/>
  <c r="T2049" i="7"/>
  <c r="S2049" i="7"/>
  <c r="R2049" i="7"/>
  <c r="U2055" i="7"/>
  <c r="T2055" i="7"/>
  <c r="S2055" i="7"/>
  <c r="R2055" i="7"/>
  <c r="W2089" i="7"/>
  <c r="S1902" i="7"/>
  <c r="S1905" i="7"/>
  <c r="R1917" i="7"/>
  <c r="R1922" i="7"/>
  <c r="S1927" i="7"/>
  <c r="R1934" i="7"/>
  <c r="S1939" i="7"/>
  <c r="R1941" i="7"/>
  <c r="R1947" i="7"/>
  <c r="R1953" i="7"/>
  <c r="R1959" i="7"/>
  <c r="T1965" i="7"/>
  <c r="R1976" i="7"/>
  <c r="U1983" i="7"/>
  <c r="S1983" i="7"/>
  <c r="U1989" i="7"/>
  <c r="R2074" i="7"/>
  <c r="U2074" i="7"/>
  <c r="S2074" i="7"/>
  <c r="T2074" i="7"/>
  <c r="U2233" i="7"/>
  <c r="T2233" i="7"/>
  <c r="S2233" i="7"/>
  <c r="R2233" i="7"/>
  <c r="R1713" i="7"/>
  <c r="R1719" i="7"/>
  <c r="R1725" i="7"/>
  <c r="R1731" i="7"/>
  <c r="R1737" i="7"/>
  <c r="R1743" i="7"/>
  <c r="R1749" i="7"/>
  <c r="R1755" i="7"/>
  <c r="R1761" i="7"/>
  <c r="R1767" i="7"/>
  <c r="R1773" i="7"/>
  <c r="R1779" i="7"/>
  <c r="R1785" i="7"/>
  <c r="R1791" i="7"/>
  <c r="R1797" i="7"/>
  <c r="R1803" i="7"/>
  <c r="R1809" i="7"/>
  <c r="R1815" i="7"/>
  <c r="R1821" i="7"/>
  <c r="R1827" i="7"/>
  <c r="R1833" i="7"/>
  <c r="R1839" i="7"/>
  <c r="R1845" i="7"/>
  <c r="R1851" i="7"/>
  <c r="R1857" i="7"/>
  <c r="R1863" i="7"/>
  <c r="R1869" i="7"/>
  <c r="R1875" i="7"/>
  <c r="R1881" i="7"/>
  <c r="R1887" i="7"/>
  <c r="R1893" i="7"/>
  <c r="U1902" i="7"/>
  <c r="T1905" i="7"/>
  <c r="R1911" i="7"/>
  <c r="V1912" i="7"/>
  <c r="T1916" i="7"/>
  <c r="S1916" i="7"/>
  <c r="S1917" i="7"/>
  <c r="U1922" i="7"/>
  <c r="U1926" i="7"/>
  <c r="T1926" i="7"/>
  <c r="R1926" i="7"/>
  <c r="U1927" i="7"/>
  <c r="R1929" i="7"/>
  <c r="U1934" i="7"/>
  <c r="U1938" i="7"/>
  <c r="T1938" i="7"/>
  <c r="R1938" i="7"/>
  <c r="U1939" i="7"/>
  <c r="T1941" i="7"/>
  <c r="U1945" i="7"/>
  <c r="T1947" i="7"/>
  <c r="U1951" i="7"/>
  <c r="T1953" i="7"/>
  <c r="U1957" i="7"/>
  <c r="T1959" i="7"/>
  <c r="U1963" i="7"/>
  <c r="V1967" i="7"/>
  <c r="U1981" i="7"/>
  <c r="T1981" i="7"/>
  <c r="S1981" i="7"/>
  <c r="R1981" i="7"/>
  <c r="U1992" i="7"/>
  <c r="S1992" i="7"/>
  <c r="R1992" i="7"/>
  <c r="U2006" i="7"/>
  <c r="T2100" i="7"/>
  <c r="U2100" i="7"/>
  <c r="S2100" i="7"/>
  <c r="R2100" i="7"/>
  <c r="U2120" i="7"/>
  <c r="T2120" i="7"/>
  <c r="S1713" i="7"/>
  <c r="S1719" i="7"/>
  <c r="S1725" i="7"/>
  <c r="S1731" i="7"/>
  <c r="S1737" i="7"/>
  <c r="S1743" i="7"/>
  <c r="S1749" i="7"/>
  <c r="S1755" i="7"/>
  <c r="S1761" i="7"/>
  <c r="S1767" i="7"/>
  <c r="S1773" i="7"/>
  <c r="S1779" i="7"/>
  <c r="S1785" i="7"/>
  <c r="S1791" i="7"/>
  <c r="S1797" i="7"/>
  <c r="S1803" i="7"/>
  <c r="S1809" i="7"/>
  <c r="S1815" i="7"/>
  <c r="S1821" i="7"/>
  <c r="S1827" i="7"/>
  <c r="S1833" i="7"/>
  <c r="S1839" i="7"/>
  <c r="S1845" i="7"/>
  <c r="S1851" i="7"/>
  <c r="S1857" i="7"/>
  <c r="S1863" i="7"/>
  <c r="S1869" i="7"/>
  <c r="S1875" i="7"/>
  <c r="S1881" i="7"/>
  <c r="S1887" i="7"/>
  <c r="S1893" i="7"/>
  <c r="R1907" i="7"/>
  <c r="T1910" i="7"/>
  <c r="S1910" i="7"/>
  <c r="S1911" i="7"/>
  <c r="R1913" i="7"/>
  <c r="T1921" i="7"/>
  <c r="R1921" i="7"/>
  <c r="R1924" i="7"/>
  <c r="T1928" i="7"/>
  <c r="S1928" i="7"/>
  <c r="T1929" i="7"/>
  <c r="T1933" i="7"/>
  <c r="R1933" i="7"/>
  <c r="R1936" i="7"/>
  <c r="U1940" i="7"/>
  <c r="T1940" i="7"/>
  <c r="S1940" i="7"/>
  <c r="V1943" i="7"/>
  <c r="U1946" i="7"/>
  <c r="T1946" i="7"/>
  <c r="S1946" i="7"/>
  <c r="V1949" i="7"/>
  <c r="U1952" i="7"/>
  <c r="T1952" i="7"/>
  <c r="S1952" i="7"/>
  <c r="V1955" i="7"/>
  <c r="U1958" i="7"/>
  <c r="T1958" i="7"/>
  <c r="S1958" i="7"/>
  <c r="V1961" i="7"/>
  <c r="U1964" i="7"/>
  <c r="T1964" i="7"/>
  <c r="S1964" i="7"/>
  <c r="U1968" i="7"/>
  <c r="T1968" i="7"/>
  <c r="S1968" i="7"/>
  <c r="R1968" i="7"/>
  <c r="R1983" i="7"/>
  <c r="U1988" i="7"/>
  <c r="T1988" i="7"/>
  <c r="S1988" i="7"/>
  <c r="U1999" i="7"/>
  <c r="T1999" i="7"/>
  <c r="S1999" i="7"/>
  <c r="R1999" i="7"/>
  <c r="U2035" i="7"/>
  <c r="T2035" i="7"/>
  <c r="S2035" i="7"/>
  <c r="R2035" i="7"/>
  <c r="U2041" i="7"/>
  <c r="T2041" i="7"/>
  <c r="S2041" i="7"/>
  <c r="R2041" i="7"/>
  <c r="U2047" i="7"/>
  <c r="T2047" i="7"/>
  <c r="S2047" i="7"/>
  <c r="R2047" i="7"/>
  <c r="U2053" i="7"/>
  <c r="T2053" i="7"/>
  <c r="S2053" i="7"/>
  <c r="R2053" i="7"/>
  <c r="R1694" i="7"/>
  <c r="R1700" i="7"/>
  <c r="R1706" i="7"/>
  <c r="R1712" i="7"/>
  <c r="T1713" i="7"/>
  <c r="R1718" i="7"/>
  <c r="T1719" i="7"/>
  <c r="R1724" i="7"/>
  <c r="T1725" i="7"/>
  <c r="R1730" i="7"/>
  <c r="T1731" i="7"/>
  <c r="R1736" i="7"/>
  <c r="T1737" i="7"/>
  <c r="T1743" i="7"/>
  <c r="R1748" i="7"/>
  <c r="T1749" i="7"/>
  <c r="R1754" i="7"/>
  <c r="T1755" i="7"/>
  <c r="R1760" i="7"/>
  <c r="T1761" i="7"/>
  <c r="R1766" i="7"/>
  <c r="T1767" i="7"/>
  <c r="R1772" i="7"/>
  <c r="T1773" i="7"/>
  <c r="R1778" i="7"/>
  <c r="T1779" i="7"/>
  <c r="R1784" i="7"/>
  <c r="T1785" i="7"/>
  <c r="R1790" i="7"/>
  <c r="T1791" i="7"/>
  <c r="R1796" i="7"/>
  <c r="T1797" i="7"/>
  <c r="R1802" i="7"/>
  <c r="T1803" i="7"/>
  <c r="R1808" i="7"/>
  <c r="T1809" i="7"/>
  <c r="R1814" i="7"/>
  <c r="T1815" i="7"/>
  <c r="R1820" i="7"/>
  <c r="T1821" i="7"/>
  <c r="R1826" i="7"/>
  <c r="T1827" i="7"/>
  <c r="R1832" i="7"/>
  <c r="T1833" i="7"/>
  <c r="R1838" i="7"/>
  <c r="T1839" i="7"/>
  <c r="R1844" i="7"/>
  <c r="T1845" i="7"/>
  <c r="R1850" i="7"/>
  <c r="T1851" i="7"/>
  <c r="R1856" i="7"/>
  <c r="T1857" i="7"/>
  <c r="R1862" i="7"/>
  <c r="T1863" i="7"/>
  <c r="R1868" i="7"/>
  <c r="T1869" i="7"/>
  <c r="R1874" i="7"/>
  <c r="T1875" i="7"/>
  <c r="R1880" i="7"/>
  <c r="T1881" i="7"/>
  <c r="R1886" i="7"/>
  <c r="T1887" i="7"/>
  <c r="R1892" i="7"/>
  <c r="T1893" i="7"/>
  <c r="S1897" i="7"/>
  <c r="S1901" i="7"/>
  <c r="R1904" i="7"/>
  <c r="S1908" i="7"/>
  <c r="T1911" i="7"/>
  <c r="S1914" i="7"/>
  <c r="S1924" i="7"/>
  <c r="S1936" i="7"/>
  <c r="U1942" i="7"/>
  <c r="S1942" i="7"/>
  <c r="U1944" i="7"/>
  <c r="T1944" i="7"/>
  <c r="R1944" i="7"/>
  <c r="U1948" i="7"/>
  <c r="S1948" i="7"/>
  <c r="U1950" i="7"/>
  <c r="T1950" i="7"/>
  <c r="R1950" i="7"/>
  <c r="U1954" i="7"/>
  <c r="S1954" i="7"/>
  <c r="U1956" i="7"/>
  <c r="T1956" i="7"/>
  <c r="R1956" i="7"/>
  <c r="U1960" i="7"/>
  <c r="S1960" i="7"/>
  <c r="U1962" i="7"/>
  <c r="T1962" i="7"/>
  <c r="R1962" i="7"/>
  <c r="R1970" i="7"/>
  <c r="U1977" i="7"/>
  <c r="S1977" i="7"/>
  <c r="T1983" i="7"/>
  <c r="T2006" i="7"/>
  <c r="S2006" i="7"/>
  <c r="U2072" i="7"/>
  <c r="T2072" i="7"/>
  <c r="S2072" i="7"/>
  <c r="R2072" i="7"/>
  <c r="S2120" i="7"/>
  <c r="S1694" i="7"/>
  <c r="S1700" i="7"/>
  <c r="S1706" i="7"/>
  <c r="S1712" i="7"/>
  <c r="S1718" i="7"/>
  <c r="S1724" i="7"/>
  <c r="S1736" i="7"/>
  <c r="S1742" i="7"/>
  <c r="V1742" i="7" s="1"/>
  <c r="S1748" i="7"/>
  <c r="S1754" i="7"/>
  <c r="S1760" i="7"/>
  <c r="S1766" i="7"/>
  <c r="S1772" i="7"/>
  <c r="S1778" i="7"/>
  <c r="S1784" i="7"/>
  <c r="S1790" i="7"/>
  <c r="S1796" i="7"/>
  <c r="S1802" i="7"/>
  <c r="S1808" i="7"/>
  <c r="S1814" i="7"/>
  <c r="S1820" i="7"/>
  <c r="S1826" i="7"/>
  <c r="S1832" i="7"/>
  <c r="S1838" i="7"/>
  <c r="S1844" i="7"/>
  <c r="S1850" i="7"/>
  <c r="S1856" i="7"/>
  <c r="S1862" i="7"/>
  <c r="S1868" i="7"/>
  <c r="S1874" i="7"/>
  <c r="S1880" i="7"/>
  <c r="S1886" i="7"/>
  <c r="S1892" i="7"/>
  <c r="T1897" i="7"/>
  <c r="T1901" i="7"/>
  <c r="T1903" i="7"/>
  <c r="R1903" i="7"/>
  <c r="S1904" i="7"/>
  <c r="U1908" i="7"/>
  <c r="U1914" i="7"/>
  <c r="T1919" i="7"/>
  <c r="V1919" i="7" s="1"/>
  <c r="T1924" i="7"/>
  <c r="T1931" i="7"/>
  <c r="V1931" i="7" s="1"/>
  <c r="T1936" i="7"/>
  <c r="U1975" i="7"/>
  <c r="T1975" i="7"/>
  <c r="S1975" i="7"/>
  <c r="R1975" i="7"/>
  <c r="U2001" i="7"/>
  <c r="U2004" i="7"/>
  <c r="R2004" i="7"/>
  <c r="U2013" i="7"/>
  <c r="S2013" i="7"/>
  <c r="R2013" i="7"/>
  <c r="T2018" i="7"/>
  <c r="S2018" i="7"/>
  <c r="S2149" i="7"/>
  <c r="R2149" i="7"/>
  <c r="U2198" i="7"/>
  <c r="T2198" i="7"/>
  <c r="S2198" i="7"/>
  <c r="R2198" i="7"/>
  <c r="R1693" i="7"/>
  <c r="T1694" i="7"/>
  <c r="R1699" i="7"/>
  <c r="T1700" i="7"/>
  <c r="R1705" i="7"/>
  <c r="T1706" i="7"/>
  <c r="R1729" i="7"/>
  <c r="R1735" i="7"/>
  <c r="T1736" i="7"/>
  <c r="R1747" i="7"/>
  <c r="T1748" i="7"/>
  <c r="T1754" i="7"/>
  <c r="R1771" i="7"/>
  <c r="T1772" i="7"/>
  <c r="T1778" i="7"/>
  <c r="R1783" i="7"/>
  <c r="T1784" i="7"/>
  <c r="R1789" i="7"/>
  <c r="T1790" i="7"/>
  <c r="R1795" i="7"/>
  <c r="T1796" i="7"/>
  <c r="R1801" i="7"/>
  <c r="T1802" i="7"/>
  <c r="R1807" i="7"/>
  <c r="T1808" i="7"/>
  <c r="R1813" i="7"/>
  <c r="T1814" i="7"/>
  <c r="R1819" i="7"/>
  <c r="T1820" i="7"/>
  <c r="R1825" i="7"/>
  <c r="T1826" i="7"/>
  <c r="R1831" i="7"/>
  <c r="T1832" i="7"/>
  <c r="R1837" i="7"/>
  <c r="T1838" i="7"/>
  <c r="R1843" i="7"/>
  <c r="T1844" i="7"/>
  <c r="R1849" i="7"/>
  <c r="T1850" i="7"/>
  <c r="R1855" i="7"/>
  <c r="T1856" i="7"/>
  <c r="R1861" i="7"/>
  <c r="T1862" i="7"/>
  <c r="R1867" i="7"/>
  <c r="T1868" i="7"/>
  <c r="R1873" i="7"/>
  <c r="T1874" i="7"/>
  <c r="R1879" i="7"/>
  <c r="T1880" i="7"/>
  <c r="R1885" i="7"/>
  <c r="T1886" i="7"/>
  <c r="R1891" i="7"/>
  <c r="T1892" i="7"/>
  <c r="R1895" i="7"/>
  <c r="U1897" i="7"/>
  <c r="R1900" i="7"/>
  <c r="U1904" i="7"/>
  <c r="R1916" i="7"/>
  <c r="U1919" i="7"/>
  <c r="S1923" i="7"/>
  <c r="V1923" i="7" s="1"/>
  <c r="S1926" i="7"/>
  <c r="U1931" i="7"/>
  <c r="S1935" i="7"/>
  <c r="V1935" i="7" s="1"/>
  <c r="S1938" i="7"/>
  <c r="R1977" i="7"/>
  <c r="U1982" i="7"/>
  <c r="T1982" i="7"/>
  <c r="S1982" i="7"/>
  <c r="W1982" i="7" s="1"/>
  <c r="U1986" i="7"/>
  <c r="T1986" i="7"/>
  <c r="S1986" i="7"/>
  <c r="R1986" i="7"/>
  <c r="W2101" i="7"/>
  <c r="V2113" i="7"/>
  <c r="W2113" i="7"/>
  <c r="R1896" i="7"/>
  <c r="R1910" i="7"/>
  <c r="U1916" i="7"/>
  <c r="S1921" i="7"/>
  <c r="R1925" i="7"/>
  <c r="R1928" i="7"/>
  <c r="S1933" i="7"/>
  <c r="R1937" i="7"/>
  <c r="R1940" i="7"/>
  <c r="R1942" i="7"/>
  <c r="R1946" i="7"/>
  <c r="R1948" i="7"/>
  <c r="R1952" i="7"/>
  <c r="R1954" i="7"/>
  <c r="R1958" i="7"/>
  <c r="R1960" i="7"/>
  <c r="R1964" i="7"/>
  <c r="U1971" i="7"/>
  <c r="S1971" i="7"/>
  <c r="W1971" i="7" s="1"/>
  <c r="T1977" i="7"/>
  <c r="R1988" i="7"/>
  <c r="S1997" i="7"/>
  <c r="U2009" i="7"/>
  <c r="T2009" i="7"/>
  <c r="R2009" i="7"/>
  <c r="R2016" i="7"/>
  <c r="U2016" i="7"/>
  <c r="S2016" i="7"/>
  <c r="R2028" i="7"/>
  <c r="U2028" i="7"/>
  <c r="S2028" i="7"/>
  <c r="U2033" i="7"/>
  <c r="T2033" i="7"/>
  <c r="R2033" i="7"/>
  <c r="S2033" i="7"/>
  <c r="U2039" i="7"/>
  <c r="T2039" i="7"/>
  <c r="R2039" i="7"/>
  <c r="S2039" i="7"/>
  <c r="U2045" i="7"/>
  <c r="T2045" i="7"/>
  <c r="R2045" i="7"/>
  <c r="S2045" i="7"/>
  <c r="U2051" i="7"/>
  <c r="T2051" i="7"/>
  <c r="R2051" i="7"/>
  <c r="S2051" i="7"/>
  <c r="U2057" i="7"/>
  <c r="T2057" i="7"/>
  <c r="R2057" i="7"/>
  <c r="S2057" i="7"/>
  <c r="W2182" i="7"/>
  <c r="V2182" i="7"/>
  <c r="U2184" i="7"/>
  <c r="T2184" i="7"/>
  <c r="S2184" i="7"/>
  <c r="R2184" i="7"/>
  <c r="U1943" i="7"/>
  <c r="W1943" i="7" s="1"/>
  <c r="U1949" i="7"/>
  <c r="W1949" i="7" s="1"/>
  <c r="U1955" i="7"/>
  <c r="W1955" i="7" s="1"/>
  <c r="U1961" i="7"/>
  <c r="W1961" i="7" s="1"/>
  <c r="S1966" i="7"/>
  <c r="V1966" i="7" s="1"/>
  <c r="U1967" i="7"/>
  <c r="W1967" i="7" s="1"/>
  <c r="S1972" i="7"/>
  <c r="V1972" i="7" s="1"/>
  <c r="S1978" i="7"/>
  <c r="V1978" i="7" s="1"/>
  <c r="S1984" i="7"/>
  <c r="V1984" i="7" s="1"/>
  <c r="T1990" i="7"/>
  <c r="V1990" i="7" s="1"/>
  <c r="T1992" i="7"/>
  <c r="R2000" i="7"/>
  <c r="U2002" i="7"/>
  <c r="W2007" i="7"/>
  <c r="T2011" i="7"/>
  <c r="S2011" i="7"/>
  <c r="T2016" i="7"/>
  <c r="W2019" i="7"/>
  <c r="T2023" i="7"/>
  <c r="S2023" i="7"/>
  <c r="T2028" i="7"/>
  <c r="W2031" i="7"/>
  <c r="U2059" i="7"/>
  <c r="T2059" i="7"/>
  <c r="R2059" i="7"/>
  <c r="S2061" i="7"/>
  <c r="U2095" i="7"/>
  <c r="T2095" i="7"/>
  <c r="S2095" i="7"/>
  <c r="R2095" i="7"/>
  <c r="T2111" i="7"/>
  <c r="R2111" i="7"/>
  <c r="U2111" i="7"/>
  <c r="S2111" i="7"/>
  <c r="U2138" i="7"/>
  <c r="T2138" i="7"/>
  <c r="W2144" i="7"/>
  <c r="V2144" i="7"/>
  <c r="U2156" i="7"/>
  <c r="T2156" i="7"/>
  <c r="S1993" i="7"/>
  <c r="V1993" i="7" s="1"/>
  <c r="U2003" i="7"/>
  <c r="R2003" i="7"/>
  <c r="T2013" i="7"/>
  <c r="T2025" i="7"/>
  <c r="U2091" i="7"/>
  <c r="T2091" i="7"/>
  <c r="S2091" i="7"/>
  <c r="U2104" i="7"/>
  <c r="T2104" i="7"/>
  <c r="U2136" i="7"/>
  <c r="T2136" i="7"/>
  <c r="S2136" i="7"/>
  <c r="R2136" i="7"/>
  <c r="U2151" i="7"/>
  <c r="T2151" i="7"/>
  <c r="S2151" i="7"/>
  <c r="R2151" i="7"/>
  <c r="U2180" i="7"/>
  <c r="T2180" i="7"/>
  <c r="W2217" i="7"/>
  <c r="V2217" i="7"/>
  <c r="U2279" i="7"/>
  <c r="S2279" i="7"/>
  <c r="W2486" i="7"/>
  <c r="V2486" i="7"/>
  <c r="T2064" i="7"/>
  <c r="U2064" i="7"/>
  <c r="S2064" i="7"/>
  <c r="T2087" i="7"/>
  <c r="R2087" i="7"/>
  <c r="U2087" i="7"/>
  <c r="S2087" i="7"/>
  <c r="U2107" i="7"/>
  <c r="T2107" i="7"/>
  <c r="S2107" i="7"/>
  <c r="R2107" i="7"/>
  <c r="W2127" i="7"/>
  <c r="V2127" i="7"/>
  <c r="V2138" i="7"/>
  <c r="W2169" i="7"/>
  <c r="V2169" i="7"/>
  <c r="W2206" i="7"/>
  <c r="V2206" i="7"/>
  <c r="U2227" i="7"/>
  <c r="T2227" i="7"/>
  <c r="S2227" i="7"/>
  <c r="R2227" i="7"/>
  <c r="S2229" i="7"/>
  <c r="U2229" i="7"/>
  <c r="T2229" i="7"/>
  <c r="R2229" i="7"/>
  <c r="R1996" i="7"/>
  <c r="S2000" i="7"/>
  <c r="S2008" i="7"/>
  <c r="R2011" i="7"/>
  <c r="S2020" i="7"/>
  <c r="R2023" i="7"/>
  <c r="S2032" i="7"/>
  <c r="U2083" i="7"/>
  <c r="T2083" i="7"/>
  <c r="R2083" i="7"/>
  <c r="S2085" i="7"/>
  <c r="U2096" i="7"/>
  <c r="T2096" i="7"/>
  <c r="T2109" i="7"/>
  <c r="T2112" i="7"/>
  <c r="U2112" i="7"/>
  <c r="S2112" i="7"/>
  <c r="T2123" i="7"/>
  <c r="S2123" i="7"/>
  <c r="R2123" i="7"/>
  <c r="U2123" i="7"/>
  <c r="U2132" i="7"/>
  <c r="T2132" i="7"/>
  <c r="S2132" i="7"/>
  <c r="R2132" i="7"/>
  <c r="S2138" i="7"/>
  <c r="W2138" i="7" s="1"/>
  <c r="S2156" i="7"/>
  <c r="W2156" i="7" s="1"/>
  <c r="S1996" i="7"/>
  <c r="T2000" i="7"/>
  <c r="S2005" i="7"/>
  <c r="U2011" i="7"/>
  <c r="U2015" i="7"/>
  <c r="T2015" i="7"/>
  <c r="R2015" i="7"/>
  <c r="U2023" i="7"/>
  <c r="U2027" i="7"/>
  <c r="T2027" i="7"/>
  <c r="R2027" i="7"/>
  <c r="S2030" i="7"/>
  <c r="R2032" i="7"/>
  <c r="U2036" i="7"/>
  <c r="S2038" i="7"/>
  <c r="U2042" i="7"/>
  <c r="S2044" i="7"/>
  <c r="W2044" i="7" s="1"/>
  <c r="U2048" i="7"/>
  <c r="S2050" i="7"/>
  <c r="U2054" i="7"/>
  <c r="S2056" i="7"/>
  <c r="V2056" i="7" s="1"/>
  <c r="U2060" i="7"/>
  <c r="T2060" i="7"/>
  <c r="R2062" i="7"/>
  <c r="U2062" i="7"/>
  <c r="S2062" i="7"/>
  <c r="T2066" i="7"/>
  <c r="V2089" i="7"/>
  <c r="R2091" i="7"/>
  <c r="U2116" i="7"/>
  <c r="T2116" i="7"/>
  <c r="S2143" i="7"/>
  <c r="R2143" i="7"/>
  <c r="R2180" i="7"/>
  <c r="R1994" i="7"/>
  <c r="T1998" i="7"/>
  <c r="V1998" i="7" s="1"/>
  <c r="T2010" i="7"/>
  <c r="T2017" i="7"/>
  <c r="S2017" i="7"/>
  <c r="T2022" i="7"/>
  <c r="R2025" i="7"/>
  <c r="T2029" i="7"/>
  <c r="S2029" i="7"/>
  <c r="T2034" i="7"/>
  <c r="R2038" i="7"/>
  <c r="W2050" i="7"/>
  <c r="V2050" i="7"/>
  <c r="W2056" i="7"/>
  <c r="U2079" i="7"/>
  <c r="T2079" i="7"/>
  <c r="S2079" i="7"/>
  <c r="U2119" i="7"/>
  <c r="T2119" i="7"/>
  <c r="S2119" i="7"/>
  <c r="R2119" i="7"/>
  <c r="W2163" i="7"/>
  <c r="V2163" i="7"/>
  <c r="S2180" i="7"/>
  <c r="W2248" i="7"/>
  <c r="V2248" i="7"/>
  <c r="T2003" i="7"/>
  <c r="R2010" i="7"/>
  <c r="R2022" i="7"/>
  <c r="S2025" i="7"/>
  <c r="S2034" i="7"/>
  <c r="S2036" i="7"/>
  <c r="S2040" i="7"/>
  <c r="S2042" i="7"/>
  <c r="S2046" i="7"/>
  <c r="S2048" i="7"/>
  <c r="S2052" i="7"/>
  <c r="S2054" i="7"/>
  <c r="R2064" i="7"/>
  <c r="U2068" i="7"/>
  <c r="T2075" i="7"/>
  <c r="R2075" i="7"/>
  <c r="U2075" i="7"/>
  <c r="S2075" i="7"/>
  <c r="T2085" i="7"/>
  <c r="T2088" i="7"/>
  <c r="U2088" i="7"/>
  <c r="S2088" i="7"/>
  <c r="V2088" i="7" s="1"/>
  <c r="R2096" i="7"/>
  <c r="U2103" i="7"/>
  <c r="T2103" i="7"/>
  <c r="S2103" i="7"/>
  <c r="R2103" i="7"/>
  <c r="U2108" i="7"/>
  <c r="T2108" i="7"/>
  <c r="W2121" i="7"/>
  <c r="V2170" i="7"/>
  <c r="U2204" i="7"/>
  <c r="T2204" i="7"/>
  <c r="S2204" i="7"/>
  <c r="R2204" i="7"/>
  <c r="U2071" i="7"/>
  <c r="T2071" i="7"/>
  <c r="R2071" i="7"/>
  <c r="S2096" i="7"/>
  <c r="R2112" i="7"/>
  <c r="S2192" i="7"/>
  <c r="R2192" i="7"/>
  <c r="S2223" i="7"/>
  <c r="U2223" i="7"/>
  <c r="T2223" i="7"/>
  <c r="R1973" i="7"/>
  <c r="R1979" i="7"/>
  <c r="R1985" i="7"/>
  <c r="T1989" i="7"/>
  <c r="R1997" i="7"/>
  <c r="T2001" i="7"/>
  <c r="W2001" i="7" s="1"/>
  <c r="R2005" i="7"/>
  <c r="S2015" i="7"/>
  <c r="S2027" i="7"/>
  <c r="U2032" i="7"/>
  <c r="T2036" i="7"/>
  <c r="T2038" i="7"/>
  <c r="T2042" i="7"/>
  <c r="T2044" i="7"/>
  <c r="V2044" i="7" s="1"/>
  <c r="T2048" i="7"/>
  <c r="T2050" i="7"/>
  <c r="T2054" i="7"/>
  <c r="T2056" i="7"/>
  <c r="S2060" i="7"/>
  <c r="W2060" i="7" s="1"/>
  <c r="T2062" i="7"/>
  <c r="V2077" i="7"/>
  <c r="R2079" i="7"/>
  <c r="U2084" i="7"/>
  <c r="T2084" i="7"/>
  <c r="V2084" i="7" s="1"/>
  <c r="R2086" i="7"/>
  <c r="U2086" i="7"/>
  <c r="S2086" i="7"/>
  <c r="T2090" i="7"/>
  <c r="T2099" i="7"/>
  <c r="R2099" i="7"/>
  <c r="U2099" i="7"/>
  <c r="S2099" i="7"/>
  <c r="U2126" i="7"/>
  <c r="T2126" i="7"/>
  <c r="S2126" i="7"/>
  <c r="R2126" i="7"/>
  <c r="R2223" i="7"/>
  <c r="W2242" i="7"/>
  <c r="S1994" i="7"/>
  <c r="R2002" i="7"/>
  <c r="T2004" i="7"/>
  <c r="T2005" i="7"/>
  <c r="S2010" i="7"/>
  <c r="S2014" i="7"/>
  <c r="R2017" i="7"/>
  <c r="S2022" i="7"/>
  <c r="S2026" i="7"/>
  <c r="R2029" i="7"/>
  <c r="U2067" i="7"/>
  <c r="T2067" i="7"/>
  <c r="S2067" i="7"/>
  <c r="V2067" i="7" s="1"/>
  <c r="S2097" i="7"/>
  <c r="V2101" i="7"/>
  <c r="R2108" i="7"/>
  <c r="U2115" i="7"/>
  <c r="T2115" i="7"/>
  <c r="S2115" i="7"/>
  <c r="R2115" i="7"/>
  <c r="R2120" i="7"/>
  <c r="V2121" i="7"/>
  <c r="V2133" i="7"/>
  <c r="U2190" i="7"/>
  <c r="T2190" i="7"/>
  <c r="S2190" i="7"/>
  <c r="R2190" i="7"/>
  <c r="W2200" i="7"/>
  <c r="V2200" i="7"/>
  <c r="W2254" i="7"/>
  <c r="U2256" i="7"/>
  <c r="T2256" i="7"/>
  <c r="S2256" i="7"/>
  <c r="R2256" i="7"/>
  <c r="R2006" i="7"/>
  <c r="R2012" i="7"/>
  <c r="R2018" i="7"/>
  <c r="R2024" i="7"/>
  <c r="R2030" i="7"/>
  <c r="R2036" i="7"/>
  <c r="R2042" i="7"/>
  <c r="R2048" i="7"/>
  <c r="R2054" i="7"/>
  <c r="U2133" i="7"/>
  <c r="W2133" i="7" s="1"/>
  <c r="T2135" i="7"/>
  <c r="S2135" i="7"/>
  <c r="R2135" i="7"/>
  <c r="U2137" i="7"/>
  <c r="T2137" i="7"/>
  <c r="V2152" i="7"/>
  <c r="U2160" i="7"/>
  <c r="T2160" i="7"/>
  <c r="S2160" i="7"/>
  <c r="R2160" i="7"/>
  <c r="V2176" i="7"/>
  <c r="U2196" i="7"/>
  <c r="T2196" i="7"/>
  <c r="S2196" i="7"/>
  <c r="R2196" i="7"/>
  <c r="U2210" i="7"/>
  <c r="T2210" i="7"/>
  <c r="U2239" i="7"/>
  <c r="T2239" i="7"/>
  <c r="S2239" i="7"/>
  <c r="R2239" i="7"/>
  <c r="V2242" i="7"/>
  <c r="T2070" i="7"/>
  <c r="T2082" i="7"/>
  <c r="T2094" i="7"/>
  <c r="T2106" i="7"/>
  <c r="T2118" i="7"/>
  <c r="R2122" i="7"/>
  <c r="T2129" i="7"/>
  <c r="S2129" i="7"/>
  <c r="R2129" i="7"/>
  <c r="U2148" i="7"/>
  <c r="T2148" i="7"/>
  <c r="S2148" i="7"/>
  <c r="R2148" i="7"/>
  <c r="U2168" i="7"/>
  <c r="T2168" i="7"/>
  <c r="W2175" i="7"/>
  <c r="V2175" i="7"/>
  <c r="U2202" i="7"/>
  <c r="T2202" i="7"/>
  <c r="S2202" i="7"/>
  <c r="R2202" i="7"/>
  <c r="U2216" i="7"/>
  <c r="T2216" i="7"/>
  <c r="R2235" i="7"/>
  <c r="U2245" i="7"/>
  <c r="T2245" i="7"/>
  <c r="S2245" i="7"/>
  <c r="R2245" i="7"/>
  <c r="S2274" i="7"/>
  <c r="V2274" i="7" s="1"/>
  <c r="W2298" i="7"/>
  <c r="U2155" i="7"/>
  <c r="T2155" i="7"/>
  <c r="S2155" i="7"/>
  <c r="R2155" i="7"/>
  <c r="U2179" i="7"/>
  <c r="T2179" i="7"/>
  <c r="S2179" i="7"/>
  <c r="R2179" i="7"/>
  <c r="U2208" i="7"/>
  <c r="T2208" i="7"/>
  <c r="S2208" i="7"/>
  <c r="R2208" i="7"/>
  <c r="U2222" i="7"/>
  <c r="T2222" i="7"/>
  <c r="W2241" i="7"/>
  <c r="U2251" i="7"/>
  <c r="T2251" i="7"/>
  <c r="S2251" i="7"/>
  <c r="R2251" i="7"/>
  <c r="V2254" i="7"/>
  <c r="R2145" i="7"/>
  <c r="V2158" i="7"/>
  <c r="U2166" i="7"/>
  <c r="T2166" i="7"/>
  <c r="S2166" i="7"/>
  <c r="R2166" i="7"/>
  <c r="T2175" i="7"/>
  <c r="U2185" i="7"/>
  <c r="T2185" i="7"/>
  <c r="S2185" i="7"/>
  <c r="R2185" i="7"/>
  <c r="V2188" i="7"/>
  <c r="R2210" i="7"/>
  <c r="U2214" i="7"/>
  <c r="T2214" i="7"/>
  <c r="S2214" i="7"/>
  <c r="R2214" i="7"/>
  <c r="U2228" i="7"/>
  <c r="T2228" i="7"/>
  <c r="U2235" i="7"/>
  <c r="T2241" i="7"/>
  <c r="V2241" i="7" s="1"/>
  <c r="R2247" i="7"/>
  <c r="U2257" i="7"/>
  <c r="T2257" i="7"/>
  <c r="S2257" i="7"/>
  <c r="R2257" i="7"/>
  <c r="T2261" i="7"/>
  <c r="R2261" i="7"/>
  <c r="U2261" i="7"/>
  <c r="S2261" i="7"/>
  <c r="R2287" i="7"/>
  <c r="U2287" i="7"/>
  <c r="T2287" i="7"/>
  <c r="T2635" i="7"/>
  <c r="S2635" i="7"/>
  <c r="R2635" i="7"/>
  <c r="R2034" i="7"/>
  <c r="R2040" i="7"/>
  <c r="R2046" i="7"/>
  <c r="R2052" i="7"/>
  <c r="R2058" i="7"/>
  <c r="R2066" i="7"/>
  <c r="R2078" i="7"/>
  <c r="R2090" i="7"/>
  <c r="R2102" i="7"/>
  <c r="R2114" i="7"/>
  <c r="R2125" i="7"/>
  <c r="R2128" i="7"/>
  <c r="U2135" i="7"/>
  <c r="R2137" i="7"/>
  <c r="U2142" i="7"/>
  <c r="T2142" i="7"/>
  <c r="S2142" i="7"/>
  <c r="R2142" i="7"/>
  <c r="S2145" i="7"/>
  <c r="R2150" i="7"/>
  <c r="W2157" i="7"/>
  <c r="V2157" i="7"/>
  <c r="R2168" i="7"/>
  <c r="U2174" i="7"/>
  <c r="T2174" i="7"/>
  <c r="W2174" i="7" s="1"/>
  <c r="W2181" i="7"/>
  <c r="V2181" i="7"/>
  <c r="U2191" i="7"/>
  <c r="T2191" i="7"/>
  <c r="S2191" i="7"/>
  <c r="R2191" i="7"/>
  <c r="V2194" i="7"/>
  <c r="S2210" i="7"/>
  <c r="R2216" i="7"/>
  <c r="U2220" i="7"/>
  <c r="T2220" i="7"/>
  <c r="S2220" i="7"/>
  <c r="R2220" i="7"/>
  <c r="U2234" i="7"/>
  <c r="T2234" i="7"/>
  <c r="U2241" i="7"/>
  <c r="T2247" i="7"/>
  <c r="V2253" i="7"/>
  <c r="T2265" i="7"/>
  <c r="R2265" i="7"/>
  <c r="U2265" i="7"/>
  <c r="S2265" i="7"/>
  <c r="S2533" i="7"/>
  <c r="R2533" i="7"/>
  <c r="S2066" i="7"/>
  <c r="T2069" i="7"/>
  <c r="R2069" i="7"/>
  <c r="R2070" i="7"/>
  <c r="S2078" i="7"/>
  <c r="T2081" i="7"/>
  <c r="R2081" i="7"/>
  <c r="R2082" i="7"/>
  <c r="S2090" i="7"/>
  <c r="T2093" i="7"/>
  <c r="R2093" i="7"/>
  <c r="R2094" i="7"/>
  <c r="S2102" i="7"/>
  <c r="T2105" i="7"/>
  <c r="R2105" i="7"/>
  <c r="S2114" i="7"/>
  <c r="T2117" i="7"/>
  <c r="R2117" i="7"/>
  <c r="U2124" i="7"/>
  <c r="T2124" i="7"/>
  <c r="T2145" i="7"/>
  <c r="U2161" i="7"/>
  <c r="T2161" i="7"/>
  <c r="S2161" i="7"/>
  <c r="R2161" i="7"/>
  <c r="W2187" i="7"/>
  <c r="U2197" i="7"/>
  <c r="T2197" i="7"/>
  <c r="S2197" i="7"/>
  <c r="R2197" i="7"/>
  <c r="S2216" i="7"/>
  <c r="R2222" i="7"/>
  <c r="U2226" i="7"/>
  <c r="T2226" i="7"/>
  <c r="S2226" i="7"/>
  <c r="R2226" i="7"/>
  <c r="U2240" i="7"/>
  <c r="T2240" i="7"/>
  <c r="U2247" i="7"/>
  <c r="T2268" i="7"/>
  <c r="W2346" i="7"/>
  <c r="S2070" i="7"/>
  <c r="S2082" i="7"/>
  <c r="S2094" i="7"/>
  <c r="S2098" i="7"/>
  <c r="W2098" i="7" s="1"/>
  <c r="S2106" i="7"/>
  <c r="V2106" i="7" s="1"/>
  <c r="S2110" i="7"/>
  <c r="W2110" i="7" s="1"/>
  <c r="S2118" i="7"/>
  <c r="V2118" i="7" s="1"/>
  <c r="T2122" i="7"/>
  <c r="R2131" i="7"/>
  <c r="R2139" i="7"/>
  <c r="T2147" i="7"/>
  <c r="S2147" i="7"/>
  <c r="R2147" i="7"/>
  <c r="U2149" i="7"/>
  <c r="T2149" i="7"/>
  <c r="U2172" i="7"/>
  <c r="T2172" i="7"/>
  <c r="S2172" i="7"/>
  <c r="R2172" i="7"/>
  <c r="U2181" i="7"/>
  <c r="T2187" i="7"/>
  <c r="V2187" i="7" s="1"/>
  <c r="R2193" i="7"/>
  <c r="U2203" i="7"/>
  <c r="T2203" i="7"/>
  <c r="S2203" i="7"/>
  <c r="R2203" i="7"/>
  <c r="S2222" i="7"/>
  <c r="R2228" i="7"/>
  <c r="U2232" i="7"/>
  <c r="T2232" i="7"/>
  <c r="S2232" i="7"/>
  <c r="R2232" i="7"/>
  <c r="U2246" i="7"/>
  <c r="T2246" i="7"/>
  <c r="U2253" i="7"/>
  <c r="W2253" i="7" s="1"/>
  <c r="T2259" i="7"/>
  <c r="W2259" i="7" s="1"/>
  <c r="U2268" i="7"/>
  <c r="U2273" i="7"/>
  <c r="S2273" i="7"/>
  <c r="S2287" i="7"/>
  <c r="T2531" i="7"/>
  <c r="S2531" i="7"/>
  <c r="R2531" i="7"/>
  <c r="U2531" i="7"/>
  <c r="V2199" i="7"/>
  <c r="U2209" i="7"/>
  <c r="T2209" i="7"/>
  <c r="S2209" i="7"/>
  <c r="R2209" i="7"/>
  <c r="W2234" i="7"/>
  <c r="V2234" i="7"/>
  <c r="U2238" i="7"/>
  <c r="T2238" i="7"/>
  <c r="S2238" i="7"/>
  <c r="R2238" i="7"/>
  <c r="U2252" i="7"/>
  <c r="T2252" i="7"/>
  <c r="W2252" i="7" s="1"/>
  <c r="U2262" i="7"/>
  <c r="R2008" i="7"/>
  <c r="R2014" i="7"/>
  <c r="R2020" i="7"/>
  <c r="R2026" i="7"/>
  <c r="R2061" i="7"/>
  <c r="R2068" i="7"/>
  <c r="R2073" i="7"/>
  <c r="R2080" i="7"/>
  <c r="R2085" i="7"/>
  <c r="R2092" i="7"/>
  <c r="R2097" i="7"/>
  <c r="U2098" i="7"/>
  <c r="R2104" i="7"/>
  <c r="R2109" i="7"/>
  <c r="U2110" i="7"/>
  <c r="R2116" i="7"/>
  <c r="U2130" i="7"/>
  <c r="T2130" i="7"/>
  <c r="R2130" i="7"/>
  <c r="U2131" i="7"/>
  <c r="T2139" i="7"/>
  <c r="U2167" i="7"/>
  <c r="T2167" i="7"/>
  <c r="S2167" i="7"/>
  <c r="R2167" i="7"/>
  <c r="U2186" i="7"/>
  <c r="T2186" i="7"/>
  <c r="W2186" i="7" s="1"/>
  <c r="U2193" i="7"/>
  <c r="R2205" i="7"/>
  <c r="U2215" i="7"/>
  <c r="T2215" i="7"/>
  <c r="S2215" i="7"/>
  <c r="R2215" i="7"/>
  <c r="V2218" i="7"/>
  <c r="S2234" i="7"/>
  <c r="R2240" i="7"/>
  <c r="U2244" i="7"/>
  <c r="T2244" i="7"/>
  <c r="S2244" i="7"/>
  <c r="R2244" i="7"/>
  <c r="U2258" i="7"/>
  <c r="T2258" i="7"/>
  <c r="W2258" i="7" s="1"/>
  <c r="S2069" i="7"/>
  <c r="S2081" i="7"/>
  <c r="S2093" i="7"/>
  <c r="S2105" i="7"/>
  <c r="S2117" i="7"/>
  <c r="R2124" i="7"/>
  <c r="T2128" i="7"/>
  <c r="T2141" i="7"/>
  <c r="S2141" i="7"/>
  <c r="R2141" i="7"/>
  <c r="U2143" i="7"/>
  <c r="T2143" i="7"/>
  <c r="U2154" i="7"/>
  <c r="T2154" i="7"/>
  <c r="S2154" i="7"/>
  <c r="R2154" i="7"/>
  <c r="U2178" i="7"/>
  <c r="T2178" i="7"/>
  <c r="S2178" i="7"/>
  <c r="R2178" i="7"/>
  <c r="U2192" i="7"/>
  <c r="T2192" i="7"/>
  <c r="U2199" i="7"/>
  <c r="W2199" i="7" s="1"/>
  <c r="T2205" i="7"/>
  <c r="R2211" i="7"/>
  <c r="U2221" i="7"/>
  <c r="T2221" i="7"/>
  <c r="S2221" i="7"/>
  <c r="R2221" i="7"/>
  <c r="S2240" i="7"/>
  <c r="R2246" i="7"/>
  <c r="U2250" i="7"/>
  <c r="T2250" i="7"/>
  <c r="S2250" i="7"/>
  <c r="R2250" i="7"/>
  <c r="T2276" i="7"/>
  <c r="R2276" i="7"/>
  <c r="U2276" i="7"/>
  <c r="S2276" i="7"/>
  <c r="R2281" i="7"/>
  <c r="U2281" i="7"/>
  <c r="T2281" i="7"/>
  <c r="S2281" i="7"/>
  <c r="W2304" i="7"/>
  <c r="T2271" i="7"/>
  <c r="R2271" i="7"/>
  <c r="T2284" i="7"/>
  <c r="R2284" i="7"/>
  <c r="U2296" i="7"/>
  <c r="T2296" i="7"/>
  <c r="S2296" i="7"/>
  <c r="R2296" i="7"/>
  <c r="U2302" i="7"/>
  <c r="T2302" i="7"/>
  <c r="S2302" i="7"/>
  <c r="R2302" i="7"/>
  <c r="U2308" i="7"/>
  <c r="T2308" i="7"/>
  <c r="S2308" i="7"/>
  <c r="R2308" i="7"/>
  <c r="U2314" i="7"/>
  <c r="T2314" i="7"/>
  <c r="S2314" i="7"/>
  <c r="R2314" i="7"/>
  <c r="U2320" i="7"/>
  <c r="T2320" i="7"/>
  <c r="S2320" i="7"/>
  <c r="R2320" i="7"/>
  <c r="U2326" i="7"/>
  <c r="T2326" i="7"/>
  <c r="S2326" i="7"/>
  <c r="R2326" i="7"/>
  <c r="U2332" i="7"/>
  <c r="T2332" i="7"/>
  <c r="S2332" i="7"/>
  <c r="R2332" i="7"/>
  <c r="U2338" i="7"/>
  <c r="T2338" i="7"/>
  <c r="S2338" i="7"/>
  <c r="R2338" i="7"/>
  <c r="U2344" i="7"/>
  <c r="T2344" i="7"/>
  <c r="S2344" i="7"/>
  <c r="R2344" i="7"/>
  <c r="U2350" i="7"/>
  <c r="T2350" i="7"/>
  <c r="S2350" i="7"/>
  <c r="R2350" i="7"/>
  <c r="U2356" i="7"/>
  <c r="T2356" i="7"/>
  <c r="S2356" i="7"/>
  <c r="R2356" i="7"/>
  <c r="U2362" i="7"/>
  <c r="T2362" i="7"/>
  <c r="S2362" i="7"/>
  <c r="R2362" i="7"/>
  <c r="U2368" i="7"/>
  <c r="T2368" i="7"/>
  <c r="S2368" i="7"/>
  <c r="R2368" i="7"/>
  <c r="U2374" i="7"/>
  <c r="T2374" i="7"/>
  <c r="S2374" i="7"/>
  <c r="R2374" i="7"/>
  <c r="U2380" i="7"/>
  <c r="T2380" i="7"/>
  <c r="S2380" i="7"/>
  <c r="R2380" i="7"/>
  <c r="U2386" i="7"/>
  <c r="T2386" i="7"/>
  <c r="S2386" i="7"/>
  <c r="R2386" i="7"/>
  <c r="W2540" i="7"/>
  <c r="V2540" i="7"/>
  <c r="S2262" i="7"/>
  <c r="W2262" i="7" s="1"/>
  <c r="R2268" i="7"/>
  <c r="S2271" i="7"/>
  <c r="T2278" i="7"/>
  <c r="R2278" i="7"/>
  <c r="T2289" i="7"/>
  <c r="R2289" i="7"/>
  <c r="U2465" i="7"/>
  <c r="S2472" i="7"/>
  <c r="R2472" i="7"/>
  <c r="T2659" i="7"/>
  <c r="S2659" i="7"/>
  <c r="T2267" i="7"/>
  <c r="R2267" i="7"/>
  <c r="S2268" i="7"/>
  <c r="T2270" i="7"/>
  <c r="R2270" i="7"/>
  <c r="U2271" i="7"/>
  <c r="S2284" i="7"/>
  <c r="W2468" i="7"/>
  <c r="V2468" i="7"/>
  <c r="U2633" i="7"/>
  <c r="T2633" i="7"/>
  <c r="S2633" i="7"/>
  <c r="R2633" i="7"/>
  <c r="U2284" i="7"/>
  <c r="U2339" i="7"/>
  <c r="T2339" i="7"/>
  <c r="U2345" i="7"/>
  <c r="T2345" i="7"/>
  <c r="U2351" i="7"/>
  <c r="T2351" i="7"/>
  <c r="R2351" i="7"/>
  <c r="U2357" i="7"/>
  <c r="T2357" i="7"/>
  <c r="R2357" i="7"/>
  <c r="U2363" i="7"/>
  <c r="T2363" i="7"/>
  <c r="R2363" i="7"/>
  <c r="U2369" i="7"/>
  <c r="T2369" i="7"/>
  <c r="R2369" i="7"/>
  <c r="U2375" i="7"/>
  <c r="T2375" i="7"/>
  <c r="R2375" i="7"/>
  <c r="U2381" i="7"/>
  <c r="T2381" i="7"/>
  <c r="R2381" i="7"/>
  <c r="U2387" i="7"/>
  <c r="T2387" i="7"/>
  <c r="R2387" i="7"/>
  <c r="V2414" i="7"/>
  <c r="U2508" i="7"/>
  <c r="S2508" i="7"/>
  <c r="R2508" i="7"/>
  <c r="R2515" i="7"/>
  <c r="S2515" i="7"/>
  <c r="U2657" i="7"/>
  <c r="T2657" i="7"/>
  <c r="S2657" i="7"/>
  <c r="R2657" i="7"/>
  <c r="R2659" i="7"/>
  <c r="T2272" i="7"/>
  <c r="R2272" i="7"/>
  <c r="T2283" i="7"/>
  <c r="R2283" i="7"/>
  <c r="R2286" i="7"/>
  <c r="S2289" i="7"/>
  <c r="W2445" i="7"/>
  <c r="W2504" i="7"/>
  <c r="V2504" i="7"/>
  <c r="R2153" i="7"/>
  <c r="R2159" i="7"/>
  <c r="R2165" i="7"/>
  <c r="R2171" i="7"/>
  <c r="R2177" i="7"/>
  <c r="R2183" i="7"/>
  <c r="R2189" i="7"/>
  <c r="R2195" i="7"/>
  <c r="R2201" i="7"/>
  <c r="R2207" i="7"/>
  <c r="R2213" i="7"/>
  <c r="R2219" i="7"/>
  <c r="R2225" i="7"/>
  <c r="R2231" i="7"/>
  <c r="R2237" i="7"/>
  <c r="R2243" i="7"/>
  <c r="R2249" i="7"/>
  <c r="R2255" i="7"/>
  <c r="R2264" i="7"/>
  <c r="S2270" i="7"/>
  <c r="S2278" i="7"/>
  <c r="T2285" i="7"/>
  <c r="S2286" i="7"/>
  <c r="T2288" i="7"/>
  <c r="R2288" i="7"/>
  <c r="U2289" i="7"/>
  <c r="S2291" i="7"/>
  <c r="T2307" i="7"/>
  <c r="T2313" i="7"/>
  <c r="T2319" i="7"/>
  <c r="T2325" i="7"/>
  <c r="T2331" i="7"/>
  <c r="T2337" i="7"/>
  <c r="T2343" i="7"/>
  <c r="T2349" i="7"/>
  <c r="T2355" i="7"/>
  <c r="T2361" i="7"/>
  <c r="T2367" i="7"/>
  <c r="T2373" i="7"/>
  <c r="T2379" i="7"/>
  <c r="T2385" i="7"/>
  <c r="T2391" i="7"/>
  <c r="U2399" i="7"/>
  <c r="U2497" i="7"/>
  <c r="S2153" i="7"/>
  <c r="S2159" i="7"/>
  <c r="S2165" i="7"/>
  <c r="S2171" i="7"/>
  <c r="S2177" i="7"/>
  <c r="S2183" i="7"/>
  <c r="S2189" i="7"/>
  <c r="S2195" i="7"/>
  <c r="S2201" i="7"/>
  <c r="S2207" i="7"/>
  <c r="S2213" i="7"/>
  <c r="S2219" i="7"/>
  <c r="S2225" i="7"/>
  <c r="S2231" i="7"/>
  <c r="S2237" i="7"/>
  <c r="S2243" i="7"/>
  <c r="S2249" i="7"/>
  <c r="S2255" i="7"/>
  <c r="S2264" i="7"/>
  <c r="S2267" i="7"/>
  <c r="R2269" i="7"/>
  <c r="U2270" i="7"/>
  <c r="T2274" i="7"/>
  <c r="S2275" i="7"/>
  <c r="U2278" i="7"/>
  <c r="S2293" i="7"/>
  <c r="W2293" i="7" s="1"/>
  <c r="U2295" i="7"/>
  <c r="T2295" i="7"/>
  <c r="S2295" i="7"/>
  <c r="R2295" i="7"/>
  <c r="S2297" i="7"/>
  <c r="U2301" i="7"/>
  <c r="T2301" i="7"/>
  <c r="S2301" i="7"/>
  <c r="R2301" i="7"/>
  <c r="S2303" i="7"/>
  <c r="U2307" i="7"/>
  <c r="S2307" i="7"/>
  <c r="S2309" i="7"/>
  <c r="U2313" i="7"/>
  <c r="S2313" i="7"/>
  <c r="S2315" i="7"/>
  <c r="U2319" i="7"/>
  <c r="S2319" i="7"/>
  <c r="S2321" i="7"/>
  <c r="U2325" i="7"/>
  <c r="S2325" i="7"/>
  <c r="S2327" i="7"/>
  <c r="U2331" i="7"/>
  <c r="S2331" i="7"/>
  <c r="S2333" i="7"/>
  <c r="U2337" i="7"/>
  <c r="S2337" i="7"/>
  <c r="R2337" i="7"/>
  <c r="S2339" i="7"/>
  <c r="W2339" i="7" s="1"/>
  <c r="U2343" i="7"/>
  <c r="S2343" i="7"/>
  <c r="R2343" i="7"/>
  <c r="S2345" i="7"/>
  <c r="W2345" i="7" s="1"/>
  <c r="U2349" i="7"/>
  <c r="S2349" i="7"/>
  <c r="R2349" i="7"/>
  <c r="S2351" i="7"/>
  <c r="U2355" i="7"/>
  <c r="S2355" i="7"/>
  <c r="R2355" i="7"/>
  <c r="S2357" i="7"/>
  <c r="U2361" i="7"/>
  <c r="S2361" i="7"/>
  <c r="R2361" i="7"/>
  <c r="S2363" i="7"/>
  <c r="U2367" i="7"/>
  <c r="S2367" i="7"/>
  <c r="R2367" i="7"/>
  <c r="S2369" i="7"/>
  <c r="U2373" i="7"/>
  <c r="S2373" i="7"/>
  <c r="R2373" i="7"/>
  <c r="S2375" i="7"/>
  <c r="U2379" i="7"/>
  <c r="S2379" i="7"/>
  <c r="R2379" i="7"/>
  <c r="S2381" i="7"/>
  <c r="U2385" i="7"/>
  <c r="S2385" i="7"/>
  <c r="R2385" i="7"/>
  <c r="S2387" i="7"/>
  <c r="U2391" i="7"/>
  <c r="S2391" i="7"/>
  <c r="R2391" i="7"/>
  <c r="S2260" i="7"/>
  <c r="T2266" i="7"/>
  <c r="R2266" i="7"/>
  <c r="U2267" i="7"/>
  <c r="T2275" i="7"/>
  <c r="T2277" i="7"/>
  <c r="R2277" i="7"/>
  <c r="R2280" i="7"/>
  <c r="S2283" i="7"/>
  <c r="T2290" i="7"/>
  <c r="S2290" i="7"/>
  <c r="R2290" i="7"/>
  <c r="T2292" i="7"/>
  <c r="W2292" i="7" s="1"/>
  <c r="T2293" i="7"/>
  <c r="T2298" i="7"/>
  <c r="V2298" i="7" s="1"/>
  <c r="T2304" i="7"/>
  <c r="V2304" i="7" s="1"/>
  <c r="T2310" i="7"/>
  <c r="W2310" i="7" s="1"/>
  <c r="T2316" i="7"/>
  <c r="W2316" i="7" s="1"/>
  <c r="T2322" i="7"/>
  <c r="W2322" i="7" s="1"/>
  <c r="T2328" i="7"/>
  <c r="W2328" i="7" s="1"/>
  <c r="T2334" i="7"/>
  <c r="W2334" i="7" s="1"/>
  <c r="T2340" i="7"/>
  <c r="W2340" i="7" s="1"/>
  <c r="T2490" i="7"/>
  <c r="T2262" i="7"/>
  <c r="V2263" i="7"/>
  <c r="S2272" i="7"/>
  <c r="U2275" i="7"/>
  <c r="T2279" i="7"/>
  <c r="T2282" i="7"/>
  <c r="R2282" i="7"/>
  <c r="U2283" i="7"/>
  <c r="U2293" i="7"/>
  <c r="T2346" i="7"/>
  <c r="V2346" i="7" s="1"/>
  <c r="T2352" i="7"/>
  <c r="W2352" i="7" s="1"/>
  <c r="T2358" i="7"/>
  <c r="W2358" i="7" s="1"/>
  <c r="T2364" i="7"/>
  <c r="W2364" i="7" s="1"/>
  <c r="T2370" i="7"/>
  <c r="W2370" i="7" s="1"/>
  <c r="T2376" i="7"/>
  <c r="W2376" i="7" s="1"/>
  <c r="T2382" i="7"/>
  <c r="W2382" i="7" s="1"/>
  <c r="T2388" i="7"/>
  <c r="W2388" i="7" s="1"/>
  <c r="U2483" i="7"/>
  <c r="U2490" i="7"/>
  <c r="S2490" i="7"/>
  <c r="R2490" i="7"/>
  <c r="R2273" i="7"/>
  <c r="R2279" i="7"/>
  <c r="R2285" i="7"/>
  <c r="R2291" i="7"/>
  <c r="R2297" i="7"/>
  <c r="R2303" i="7"/>
  <c r="R2309" i="7"/>
  <c r="R2315" i="7"/>
  <c r="R2321" i="7"/>
  <c r="R2327" i="7"/>
  <c r="R2333" i="7"/>
  <c r="W2522" i="7"/>
  <c r="V2522" i="7"/>
  <c r="W2594" i="7"/>
  <c r="V2594" i="7"/>
  <c r="U2683" i="7"/>
  <c r="T2683" i="7"/>
  <c r="S2683" i="7"/>
  <c r="U2435" i="7"/>
  <c r="U2459" i="7"/>
  <c r="U2466" i="7"/>
  <c r="U2477" i="7"/>
  <c r="U2484" i="7"/>
  <c r="U2495" i="7"/>
  <c r="W2462" i="7"/>
  <c r="V2462" i="7"/>
  <c r="S2466" i="7"/>
  <c r="R2466" i="7"/>
  <c r="W2480" i="7"/>
  <c r="V2480" i="7"/>
  <c r="S2484" i="7"/>
  <c r="R2484" i="7"/>
  <c r="W2498" i="7"/>
  <c r="V2498" i="7"/>
  <c r="U2502" i="7"/>
  <c r="S2502" i="7"/>
  <c r="R2502" i="7"/>
  <c r="W2516" i="7"/>
  <c r="V2516" i="7"/>
  <c r="U2557" i="7"/>
  <c r="T2557" i="7"/>
  <c r="S2557" i="7"/>
  <c r="W2588" i="7"/>
  <c r="V2588" i="7"/>
  <c r="U2622" i="7"/>
  <c r="T2622" i="7"/>
  <c r="S2622" i="7"/>
  <c r="R2622" i="7"/>
  <c r="U2681" i="7"/>
  <c r="T2681" i="7"/>
  <c r="S2681" i="7"/>
  <c r="R2681" i="7"/>
  <c r="R2683" i="7"/>
  <c r="R2307" i="7"/>
  <c r="R2313" i="7"/>
  <c r="R2319" i="7"/>
  <c r="R2325" i="7"/>
  <c r="R2331" i="7"/>
  <c r="V2396" i="7"/>
  <c r="V2457" i="7"/>
  <c r="U2520" i="7"/>
  <c r="S2520" i="7"/>
  <c r="R2520" i="7"/>
  <c r="V2433" i="7"/>
  <c r="W2527" i="7"/>
  <c r="V2527" i="7"/>
  <c r="U2555" i="7"/>
  <c r="T2555" i="7"/>
  <c r="S2555" i="7"/>
  <c r="R2555" i="7"/>
  <c r="R2557" i="7"/>
  <c r="U2646" i="7"/>
  <c r="T2646" i="7"/>
  <c r="S2646" i="7"/>
  <c r="R2646" i="7"/>
  <c r="R2294" i="7"/>
  <c r="R2300" i="7"/>
  <c r="R2306" i="7"/>
  <c r="R2330" i="7"/>
  <c r="R2336" i="7"/>
  <c r="R2342" i="7"/>
  <c r="R2348" i="7"/>
  <c r="R2354" i="7"/>
  <c r="R2360" i="7"/>
  <c r="R2366" i="7"/>
  <c r="R2372" i="7"/>
  <c r="R2378" i="7"/>
  <c r="R2384" i="7"/>
  <c r="R2390" i="7"/>
  <c r="U2429" i="7"/>
  <c r="U2436" i="7"/>
  <c r="V2451" i="7"/>
  <c r="W2456" i="7"/>
  <c r="V2456" i="7"/>
  <c r="U2460" i="7"/>
  <c r="U2467" i="7"/>
  <c r="U2471" i="7"/>
  <c r="U2478" i="7"/>
  <c r="U2485" i="7"/>
  <c r="U2489" i="7"/>
  <c r="T2496" i="7"/>
  <c r="U2503" i="7"/>
  <c r="U2507" i="7"/>
  <c r="T2514" i="7"/>
  <c r="W2571" i="7"/>
  <c r="V2571" i="7"/>
  <c r="S2312" i="7"/>
  <c r="W2312" i="7" s="1"/>
  <c r="S2318" i="7"/>
  <c r="W2318" i="7" s="1"/>
  <c r="S2324" i="7"/>
  <c r="W2324" i="7" s="1"/>
  <c r="S2372" i="7"/>
  <c r="S2378" i="7"/>
  <c r="S2384" i="7"/>
  <c r="S2390" i="7"/>
  <c r="U2394" i="7"/>
  <c r="U2406" i="7"/>
  <c r="U2418" i="7"/>
  <c r="U2443" i="7"/>
  <c r="S2460" i="7"/>
  <c r="W2474" i="7"/>
  <c r="V2474" i="7"/>
  <c r="S2478" i="7"/>
  <c r="R2478" i="7"/>
  <c r="W2492" i="7"/>
  <c r="V2492" i="7"/>
  <c r="U2496" i="7"/>
  <c r="S2496" i="7"/>
  <c r="R2496" i="7"/>
  <c r="W2510" i="7"/>
  <c r="V2510" i="7"/>
  <c r="U2514" i="7"/>
  <c r="S2514" i="7"/>
  <c r="R2514" i="7"/>
  <c r="U2521" i="7"/>
  <c r="U2533" i="7"/>
  <c r="V2551" i="7"/>
  <c r="U2670" i="7"/>
  <c r="T2670" i="7"/>
  <c r="S2670" i="7"/>
  <c r="R2670" i="7"/>
  <c r="S2551" i="7"/>
  <c r="R2395" i="7"/>
  <c r="T2396" i="7"/>
  <c r="W2396" i="7" s="1"/>
  <c r="R2401" i="7"/>
  <c r="T2402" i="7"/>
  <c r="W2402" i="7" s="1"/>
  <c r="R2407" i="7"/>
  <c r="T2408" i="7"/>
  <c r="V2408" i="7" s="1"/>
  <c r="R2413" i="7"/>
  <c r="T2414" i="7"/>
  <c r="W2414" i="7" s="1"/>
  <c r="R2419" i="7"/>
  <c r="T2420" i="7"/>
  <c r="W2420" i="7" s="1"/>
  <c r="R2425" i="7"/>
  <c r="T2426" i="7"/>
  <c r="W2426" i="7" s="1"/>
  <c r="R2431" i="7"/>
  <c r="T2432" i="7"/>
  <c r="W2432" i="7" s="1"/>
  <c r="R2437" i="7"/>
  <c r="T2438" i="7"/>
  <c r="W2438" i="7" s="1"/>
  <c r="R2443" i="7"/>
  <c r="T2444" i="7"/>
  <c r="W2444" i="7" s="1"/>
  <c r="R2449" i="7"/>
  <c r="T2450" i="7"/>
  <c r="W2450" i="7" s="1"/>
  <c r="R2455" i="7"/>
  <c r="R2461" i="7"/>
  <c r="R2467" i="7"/>
  <c r="R2473" i="7"/>
  <c r="R2479" i="7"/>
  <c r="R2485" i="7"/>
  <c r="R2491" i="7"/>
  <c r="R2497" i="7"/>
  <c r="R2503" i="7"/>
  <c r="R2509" i="7"/>
  <c r="U2549" i="7"/>
  <c r="T2549" i="7"/>
  <c r="S2549" i="7"/>
  <c r="R2549" i="7"/>
  <c r="T2563" i="7"/>
  <c r="W2565" i="7"/>
  <c r="T2569" i="7"/>
  <c r="S2569" i="7"/>
  <c r="W2569" i="7" s="1"/>
  <c r="U2573" i="7"/>
  <c r="T2573" i="7"/>
  <c r="S2573" i="7"/>
  <c r="R2573" i="7"/>
  <c r="U2586" i="7"/>
  <c r="T2586" i="7"/>
  <c r="S2586" i="7"/>
  <c r="R2586" i="7"/>
  <c r="U2599" i="7"/>
  <c r="T2605" i="7"/>
  <c r="S2605" i="7"/>
  <c r="U2609" i="7"/>
  <c r="T2609" i="7"/>
  <c r="S2609" i="7"/>
  <c r="R2609" i="7"/>
  <c r="W2624" i="7"/>
  <c r="V2624" i="7"/>
  <c r="U2629" i="7"/>
  <c r="W2648" i="7"/>
  <c r="V2648" i="7"/>
  <c r="U2653" i="7"/>
  <c r="W2672" i="7"/>
  <c r="V2672" i="7"/>
  <c r="R2394" i="7"/>
  <c r="T2395" i="7"/>
  <c r="R2400" i="7"/>
  <c r="T2401" i="7"/>
  <c r="R2406" i="7"/>
  <c r="T2407" i="7"/>
  <c r="R2412" i="7"/>
  <c r="T2413" i="7"/>
  <c r="R2418" i="7"/>
  <c r="T2419" i="7"/>
  <c r="R2424" i="7"/>
  <c r="T2425" i="7"/>
  <c r="R2430" i="7"/>
  <c r="T2431" i="7"/>
  <c r="R2436" i="7"/>
  <c r="T2437" i="7"/>
  <c r="R2442" i="7"/>
  <c r="T2443" i="7"/>
  <c r="R2448" i="7"/>
  <c r="T2449" i="7"/>
  <c r="R2454" i="7"/>
  <c r="T2455" i="7"/>
  <c r="R2460" i="7"/>
  <c r="T2461" i="7"/>
  <c r="T2467" i="7"/>
  <c r="T2473" i="7"/>
  <c r="T2479" i="7"/>
  <c r="T2485" i="7"/>
  <c r="T2491" i="7"/>
  <c r="T2497" i="7"/>
  <c r="T2503" i="7"/>
  <c r="T2509" i="7"/>
  <c r="T2515" i="7"/>
  <c r="T2521" i="7"/>
  <c r="W2521" i="7" s="1"/>
  <c r="U2526" i="7"/>
  <c r="T2526" i="7"/>
  <c r="S2526" i="7"/>
  <c r="R2526" i="7"/>
  <c r="U2544" i="7"/>
  <c r="T2544" i="7"/>
  <c r="S2544" i="7"/>
  <c r="R2544" i="7"/>
  <c r="U2561" i="7"/>
  <c r="T2561" i="7"/>
  <c r="S2561" i="7"/>
  <c r="R2561" i="7"/>
  <c r="R2563" i="7"/>
  <c r="U2567" i="7"/>
  <c r="T2567" i="7"/>
  <c r="S2567" i="7"/>
  <c r="R2567" i="7"/>
  <c r="U2580" i="7"/>
  <c r="T2580" i="7"/>
  <c r="S2580" i="7"/>
  <c r="R2580" i="7"/>
  <c r="T2599" i="7"/>
  <c r="S2599" i="7"/>
  <c r="U2603" i="7"/>
  <c r="T2603" i="7"/>
  <c r="S2603" i="7"/>
  <c r="R2603" i="7"/>
  <c r="V2605" i="7"/>
  <c r="U2616" i="7"/>
  <c r="T2616" i="7"/>
  <c r="S2616" i="7"/>
  <c r="R2616" i="7"/>
  <c r="T2629" i="7"/>
  <c r="S2629" i="7"/>
  <c r="U2640" i="7"/>
  <c r="T2640" i="7"/>
  <c r="S2640" i="7"/>
  <c r="R2640" i="7"/>
  <c r="T2653" i="7"/>
  <c r="S2653" i="7"/>
  <c r="U2664" i="7"/>
  <c r="T2664" i="7"/>
  <c r="S2664" i="7"/>
  <c r="R2664" i="7"/>
  <c r="U2677" i="7"/>
  <c r="T2677" i="7"/>
  <c r="S2677" i="7"/>
  <c r="U2688" i="7"/>
  <c r="T2688" i="7"/>
  <c r="S2688" i="7"/>
  <c r="R2688" i="7"/>
  <c r="S2394" i="7"/>
  <c r="S2400" i="7"/>
  <c r="S2406" i="7"/>
  <c r="S2412" i="7"/>
  <c r="S2418" i="7"/>
  <c r="S2424" i="7"/>
  <c r="S2430" i="7"/>
  <c r="S2436" i="7"/>
  <c r="S2442" i="7"/>
  <c r="S2448" i="7"/>
  <c r="S2454" i="7"/>
  <c r="S2563" i="7"/>
  <c r="W2582" i="7"/>
  <c r="V2582" i="7"/>
  <c r="W2618" i="7"/>
  <c r="V2618" i="7"/>
  <c r="W2642" i="7"/>
  <c r="V2642" i="7"/>
  <c r="W2666" i="7"/>
  <c r="V2666" i="7"/>
  <c r="W2690" i="7"/>
  <c r="V2690" i="7"/>
  <c r="R2393" i="7"/>
  <c r="T2394" i="7"/>
  <c r="R2399" i="7"/>
  <c r="T2400" i="7"/>
  <c r="R2405" i="7"/>
  <c r="T2406" i="7"/>
  <c r="R2411" i="7"/>
  <c r="T2412" i="7"/>
  <c r="R2417" i="7"/>
  <c r="T2418" i="7"/>
  <c r="R2423" i="7"/>
  <c r="T2424" i="7"/>
  <c r="R2429" i="7"/>
  <c r="T2430" i="7"/>
  <c r="R2435" i="7"/>
  <c r="T2436" i="7"/>
  <c r="R2441" i="7"/>
  <c r="T2442" i="7"/>
  <c r="R2447" i="7"/>
  <c r="T2448" i="7"/>
  <c r="R2453" i="7"/>
  <c r="T2454" i="7"/>
  <c r="R2459" i="7"/>
  <c r="T2460" i="7"/>
  <c r="R2465" i="7"/>
  <c r="T2466" i="7"/>
  <c r="R2471" i="7"/>
  <c r="T2472" i="7"/>
  <c r="R2477" i="7"/>
  <c r="T2478" i="7"/>
  <c r="R2483" i="7"/>
  <c r="T2484" i="7"/>
  <c r="R2489" i="7"/>
  <c r="R2495" i="7"/>
  <c r="R2501" i="7"/>
  <c r="R2507" i="7"/>
  <c r="R2513" i="7"/>
  <c r="R2519" i="7"/>
  <c r="S2524" i="7"/>
  <c r="W2524" i="7" s="1"/>
  <c r="U2550" i="7"/>
  <c r="T2550" i="7"/>
  <c r="S2550" i="7"/>
  <c r="R2550" i="7"/>
  <c r="U2574" i="7"/>
  <c r="T2574" i="7"/>
  <c r="S2574" i="7"/>
  <c r="R2574" i="7"/>
  <c r="U2587" i="7"/>
  <c r="W2587" i="7" s="1"/>
  <c r="T2593" i="7"/>
  <c r="S2593" i="7"/>
  <c r="U2597" i="7"/>
  <c r="T2597" i="7"/>
  <c r="S2597" i="7"/>
  <c r="R2597" i="7"/>
  <c r="R2599" i="7"/>
  <c r="U2610" i="7"/>
  <c r="T2610" i="7"/>
  <c r="S2610" i="7"/>
  <c r="R2610" i="7"/>
  <c r="U2627" i="7"/>
  <c r="T2627" i="7"/>
  <c r="S2627" i="7"/>
  <c r="R2627" i="7"/>
  <c r="R2629" i="7"/>
  <c r="U2651" i="7"/>
  <c r="T2651" i="7"/>
  <c r="S2651" i="7"/>
  <c r="R2651" i="7"/>
  <c r="R2653" i="7"/>
  <c r="U2675" i="7"/>
  <c r="T2675" i="7"/>
  <c r="S2675" i="7"/>
  <c r="R2675" i="7"/>
  <c r="R2677" i="7"/>
  <c r="S2393" i="7"/>
  <c r="S2399" i="7"/>
  <c r="S2405" i="7"/>
  <c r="S2411" i="7"/>
  <c r="S2417" i="7"/>
  <c r="S2423" i="7"/>
  <c r="S2429" i="7"/>
  <c r="S2435" i="7"/>
  <c r="S2441" i="7"/>
  <c r="S2447" i="7"/>
  <c r="S2453" i="7"/>
  <c r="S2459" i="7"/>
  <c r="S2465" i="7"/>
  <c r="S2471" i="7"/>
  <c r="S2477" i="7"/>
  <c r="S2483" i="7"/>
  <c r="S2489" i="7"/>
  <c r="S2495" i="7"/>
  <c r="S2501" i="7"/>
  <c r="S2507" i="7"/>
  <c r="S2513" i="7"/>
  <c r="S2519" i="7"/>
  <c r="T2524" i="7"/>
  <c r="R2528" i="7"/>
  <c r="T2537" i="7"/>
  <c r="S2537" i="7"/>
  <c r="R2537" i="7"/>
  <c r="S2541" i="7"/>
  <c r="R2546" i="7"/>
  <c r="U2556" i="7"/>
  <c r="T2556" i="7"/>
  <c r="S2556" i="7"/>
  <c r="R2556" i="7"/>
  <c r="W2576" i="7"/>
  <c r="V2576" i="7"/>
  <c r="W2612" i="7"/>
  <c r="V2612" i="7"/>
  <c r="T2623" i="7"/>
  <c r="S2623" i="7"/>
  <c r="U2634" i="7"/>
  <c r="T2634" i="7"/>
  <c r="S2634" i="7"/>
  <c r="R2634" i="7"/>
  <c r="T2647" i="7"/>
  <c r="S2647" i="7"/>
  <c r="U2658" i="7"/>
  <c r="T2658" i="7"/>
  <c r="S2658" i="7"/>
  <c r="R2658" i="7"/>
  <c r="U2671" i="7"/>
  <c r="T2671" i="7"/>
  <c r="S2671" i="7"/>
  <c r="U2682" i="7"/>
  <c r="T2682" i="7"/>
  <c r="S2682" i="7"/>
  <c r="R2682" i="7"/>
  <c r="R2392" i="7"/>
  <c r="T2393" i="7"/>
  <c r="R2398" i="7"/>
  <c r="T2399" i="7"/>
  <c r="R2404" i="7"/>
  <c r="T2405" i="7"/>
  <c r="R2410" i="7"/>
  <c r="T2411" i="7"/>
  <c r="R2416" i="7"/>
  <c r="T2417" i="7"/>
  <c r="R2422" i="7"/>
  <c r="T2423" i="7"/>
  <c r="R2428" i="7"/>
  <c r="T2429" i="7"/>
  <c r="R2434" i="7"/>
  <c r="T2435" i="7"/>
  <c r="R2440" i="7"/>
  <c r="T2441" i="7"/>
  <c r="R2446" i="7"/>
  <c r="T2447" i="7"/>
  <c r="R2452" i="7"/>
  <c r="T2453" i="7"/>
  <c r="R2458" i="7"/>
  <c r="T2459" i="7"/>
  <c r="R2464" i="7"/>
  <c r="T2465" i="7"/>
  <c r="R2470" i="7"/>
  <c r="T2471" i="7"/>
  <c r="R2476" i="7"/>
  <c r="T2477" i="7"/>
  <c r="R2482" i="7"/>
  <c r="T2483" i="7"/>
  <c r="R2488" i="7"/>
  <c r="T2489" i="7"/>
  <c r="R2494" i="7"/>
  <c r="T2495" i="7"/>
  <c r="R2500" i="7"/>
  <c r="T2501" i="7"/>
  <c r="R2506" i="7"/>
  <c r="T2507" i="7"/>
  <c r="R2512" i="7"/>
  <c r="T2513" i="7"/>
  <c r="R2518" i="7"/>
  <c r="T2519" i="7"/>
  <c r="R2523" i="7"/>
  <c r="U2524" i="7"/>
  <c r="S2528" i="7"/>
  <c r="U2532" i="7"/>
  <c r="T2532" i="7"/>
  <c r="S2532" i="7"/>
  <c r="R2532" i="7"/>
  <c r="S2546" i="7"/>
  <c r="W2552" i="7"/>
  <c r="V2552" i="7"/>
  <c r="U2562" i="7"/>
  <c r="T2562" i="7"/>
  <c r="S2562" i="7"/>
  <c r="R2562" i="7"/>
  <c r="V2565" i="7"/>
  <c r="U2568" i="7"/>
  <c r="T2568" i="7"/>
  <c r="S2568" i="7"/>
  <c r="R2568" i="7"/>
  <c r="U2581" i="7"/>
  <c r="T2587" i="7"/>
  <c r="S2587" i="7"/>
  <c r="U2591" i="7"/>
  <c r="T2591" i="7"/>
  <c r="S2591" i="7"/>
  <c r="R2591" i="7"/>
  <c r="W2593" i="7"/>
  <c r="V2593" i="7"/>
  <c r="U2604" i="7"/>
  <c r="T2604" i="7"/>
  <c r="S2604" i="7"/>
  <c r="R2604" i="7"/>
  <c r="U2617" i="7"/>
  <c r="W2636" i="7"/>
  <c r="V2636" i="7"/>
  <c r="U2641" i="7"/>
  <c r="W2660" i="7"/>
  <c r="V2660" i="7"/>
  <c r="W2684" i="7"/>
  <c r="V2684" i="7"/>
  <c r="S2392" i="7"/>
  <c r="S2398" i="7"/>
  <c r="S2404" i="7"/>
  <c r="S2410" i="7"/>
  <c r="S2416" i="7"/>
  <c r="S2422" i="7"/>
  <c r="S2434" i="7"/>
  <c r="S2458" i="7"/>
  <c r="S2464" i="7"/>
  <c r="S2470" i="7"/>
  <c r="S2476" i="7"/>
  <c r="S2482" i="7"/>
  <c r="S2488" i="7"/>
  <c r="S2494" i="7"/>
  <c r="S2500" i="7"/>
  <c r="S2506" i="7"/>
  <c r="S2512" i="7"/>
  <c r="S2518" i="7"/>
  <c r="S2523" i="7"/>
  <c r="V2524" i="7"/>
  <c r="T2528" i="7"/>
  <c r="R2539" i="7"/>
  <c r="T2546" i="7"/>
  <c r="W2558" i="7"/>
  <c r="V2558" i="7"/>
  <c r="W2570" i="7"/>
  <c r="V2570" i="7"/>
  <c r="W2583" i="7"/>
  <c r="W2606" i="7"/>
  <c r="V2606" i="7"/>
  <c r="W2619" i="7"/>
  <c r="U2621" i="7"/>
  <c r="T2621" i="7"/>
  <c r="S2621" i="7"/>
  <c r="R2621" i="7"/>
  <c r="R2623" i="7"/>
  <c r="U2645" i="7"/>
  <c r="T2645" i="7"/>
  <c r="S2645" i="7"/>
  <c r="R2645" i="7"/>
  <c r="R2647" i="7"/>
  <c r="U2669" i="7"/>
  <c r="T2669" i="7"/>
  <c r="S2669" i="7"/>
  <c r="R2669" i="7"/>
  <c r="R2671" i="7"/>
  <c r="U2693" i="7"/>
  <c r="T2693" i="7"/>
  <c r="S2693" i="7"/>
  <c r="R2693" i="7"/>
  <c r="R2397" i="7"/>
  <c r="T2398" i="7"/>
  <c r="R2403" i="7"/>
  <c r="T2404" i="7"/>
  <c r="R2409" i="7"/>
  <c r="T2410" i="7"/>
  <c r="R2415" i="7"/>
  <c r="T2416" i="7"/>
  <c r="R2421" i="7"/>
  <c r="T2422" i="7"/>
  <c r="T2523" i="7"/>
  <c r="W2564" i="7"/>
  <c r="V2564" i="7"/>
  <c r="T2581" i="7"/>
  <c r="S2581" i="7"/>
  <c r="U2585" i="7"/>
  <c r="T2585" i="7"/>
  <c r="S2585" i="7"/>
  <c r="R2585" i="7"/>
  <c r="V2587" i="7"/>
  <c r="U2598" i="7"/>
  <c r="T2598" i="7"/>
  <c r="S2598" i="7"/>
  <c r="R2598" i="7"/>
  <c r="T2617" i="7"/>
  <c r="S2617" i="7"/>
  <c r="U2628" i="7"/>
  <c r="T2628" i="7"/>
  <c r="S2628" i="7"/>
  <c r="R2628" i="7"/>
  <c r="T2641" i="7"/>
  <c r="S2641" i="7"/>
  <c r="U2652" i="7"/>
  <c r="T2652" i="7"/>
  <c r="S2652" i="7"/>
  <c r="R2652" i="7"/>
  <c r="U2665" i="7"/>
  <c r="T2665" i="7"/>
  <c r="S2665" i="7"/>
  <c r="U2676" i="7"/>
  <c r="T2676" i="7"/>
  <c r="S2676" i="7"/>
  <c r="R2676" i="7"/>
  <c r="U2689" i="7"/>
  <c r="T2689" i="7"/>
  <c r="S2689" i="7"/>
  <c r="S2397" i="7"/>
  <c r="S2403" i="7"/>
  <c r="S2409" i="7"/>
  <c r="S2415" i="7"/>
  <c r="S2421" i="7"/>
  <c r="S2427" i="7"/>
  <c r="W2427" i="7" s="1"/>
  <c r="S2463" i="7"/>
  <c r="W2463" i="7" s="1"/>
  <c r="S2469" i="7"/>
  <c r="W2469" i="7" s="1"/>
  <c r="S2475" i="7"/>
  <c r="W2475" i="7" s="1"/>
  <c r="S2481" i="7"/>
  <c r="W2481" i="7" s="1"/>
  <c r="S2487" i="7"/>
  <c r="W2487" i="7" s="1"/>
  <c r="S2493" i="7"/>
  <c r="W2493" i="7" s="1"/>
  <c r="S2499" i="7"/>
  <c r="W2499" i="7" s="1"/>
  <c r="S2505" i="7"/>
  <c r="W2505" i="7" s="1"/>
  <c r="S2511" i="7"/>
  <c r="S2517" i="7"/>
  <c r="T2525" i="7"/>
  <c r="S2525" i="7"/>
  <c r="R2525" i="7"/>
  <c r="S2529" i="7"/>
  <c r="R2534" i="7"/>
  <c r="U2537" i="7"/>
  <c r="T2541" i="7"/>
  <c r="T2543" i="7"/>
  <c r="S2543" i="7"/>
  <c r="R2543" i="7"/>
  <c r="U2545" i="7"/>
  <c r="T2545" i="7"/>
  <c r="W2545" i="7" s="1"/>
  <c r="W2577" i="7"/>
  <c r="V2595" i="7"/>
  <c r="W2600" i="7"/>
  <c r="V2600" i="7"/>
  <c r="W2630" i="7"/>
  <c r="V2630" i="7"/>
  <c r="U2635" i="7"/>
  <c r="W2654" i="7"/>
  <c r="V2654" i="7"/>
  <c r="U2659" i="7"/>
  <c r="W2678" i="7"/>
  <c r="V2678" i="7"/>
  <c r="U2538" i="7"/>
  <c r="T2538" i="7"/>
  <c r="S2538" i="7"/>
  <c r="R2538" i="7"/>
  <c r="U2551" i="7"/>
  <c r="T2551" i="7"/>
  <c r="W2551" i="7" s="1"/>
  <c r="U2563" i="7"/>
  <c r="U2569" i="7"/>
  <c r="T2575" i="7"/>
  <c r="S2575" i="7"/>
  <c r="W2575" i="7" s="1"/>
  <c r="U2579" i="7"/>
  <c r="T2579" i="7"/>
  <c r="S2579" i="7"/>
  <c r="R2579" i="7"/>
  <c r="R2581" i="7"/>
  <c r="U2592" i="7"/>
  <c r="T2592" i="7"/>
  <c r="S2592" i="7"/>
  <c r="R2592" i="7"/>
  <c r="U2605" i="7"/>
  <c r="W2605" i="7" s="1"/>
  <c r="T2611" i="7"/>
  <c r="S2611" i="7"/>
  <c r="W2611" i="7" s="1"/>
  <c r="U2615" i="7"/>
  <c r="T2615" i="7"/>
  <c r="S2615" i="7"/>
  <c r="R2615" i="7"/>
  <c r="R2617" i="7"/>
  <c r="U2639" i="7"/>
  <c r="T2639" i="7"/>
  <c r="S2639" i="7"/>
  <c r="R2639" i="7"/>
  <c r="R2641" i="7"/>
  <c r="U2663" i="7"/>
  <c r="T2663" i="7"/>
  <c r="S2663" i="7"/>
  <c r="R2663" i="7"/>
  <c r="R2665" i="7"/>
  <c r="U2687" i="7"/>
  <c r="T2687" i="7"/>
  <c r="S2687" i="7"/>
  <c r="R2687" i="7"/>
  <c r="R2689" i="7"/>
  <c r="T2533" i="7"/>
  <c r="R2548" i="7"/>
  <c r="R2554" i="7"/>
  <c r="R2560" i="7"/>
  <c r="R2566" i="7"/>
  <c r="R2572" i="7"/>
  <c r="R2578" i="7"/>
  <c r="R2584" i="7"/>
  <c r="R2590" i="7"/>
  <c r="R2596" i="7"/>
  <c r="R2602" i="7"/>
  <c r="R2608" i="7"/>
  <c r="R2614" i="7"/>
  <c r="R2620" i="7"/>
  <c r="R2626" i="7"/>
  <c r="R2632" i="7"/>
  <c r="R2638" i="7"/>
  <c r="R2644" i="7"/>
  <c r="R2650" i="7"/>
  <c r="R2656" i="7"/>
  <c r="R2662" i="7"/>
  <c r="R2668" i="7"/>
  <c r="R2674" i="7"/>
  <c r="R2680" i="7"/>
  <c r="R2686" i="7"/>
  <c r="R2692" i="7"/>
  <c r="S2620" i="7"/>
  <c r="S2626" i="7"/>
  <c r="S2632" i="7"/>
  <c r="S2638" i="7"/>
  <c r="S2644" i="7"/>
  <c r="S2650" i="7"/>
  <c r="S2656" i="7"/>
  <c r="S2662" i="7"/>
  <c r="S2668" i="7"/>
  <c r="S2674" i="7"/>
  <c r="S2680" i="7"/>
  <c r="S2686" i="7"/>
  <c r="S2692" i="7"/>
  <c r="R2529" i="7"/>
  <c r="T2530" i="7"/>
  <c r="R2535" i="7"/>
  <c r="T2536" i="7"/>
  <c r="V2536" i="7" s="1"/>
  <c r="R2541" i="7"/>
  <c r="T2542" i="7"/>
  <c r="W2542" i="7" s="1"/>
  <c r="R2547" i="7"/>
  <c r="T2548" i="7"/>
  <c r="R2553" i="7"/>
  <c r="T2554" i="7"/>
  <c r="R2559" i="7"/>
  <c r="T2560" i="7"/>
  <c r="T2566" i="7"/>
  <c r="T2572" i="7"/>
  <c r="T2578" i="7"/>
  <c r="T2584" i="7"/>
  <c r="R2589" i="7"/>
  <c r="T2590" i="7"/>
  <c r="T2596" i="7"/>
  <c r="R2601" i="7"/>
  <c r="T2602" i="7"/>
  <c r="R2607" i="7"/>
  <c r="T2608" i="7"/>
  <c r="R2613" i="7"/>
  <c r="T2614" i="7"/>
  <c r="T2620" i="7"/>
  <c r="R2625" i="7"/>
  <c r="T2626" i="7"/>
  <c r="R2631" i="7"/>
  <c r="T2632" i="7"/>
  <c r="R2637" i="7"/>
  <c r="T2638" i="7"/>
  <c r="R2643" i="7"/>
  <c r="T2644" i="7"/>
  <c r="R2649" i="7"/>
  <c r="T2650" i="7"/>
  <c r="R2655" i="7"/>
  <c r="T2656" i="7"/>
  <c r="R2661" i="7"/>
  <c r="T2662" i="7"/>
  <c r="R2667" i="7"/>
  <c r="T2668" i="7"/>
  <c r="R2673" i="7"/>
  <c r="T2674" i="7"/>
  <c r="R2679" i="7"/>
  <c r="T2680" i="7"/>
  <c r="R2685" i="7"/>
  <c r="T2686" i="7"/>
  <c r="R2691" i="7"/>
  <c r="T2692" i="7"/>
  <c r="E7" i="5"/>
  <c r="H6" i="5"/>
  <c r="C23" i="4"/>
  <c r="C24" i="4"/>
  <c r="C25" i="4" s="1"/>
  <c r="C26" i="4" s="1"/>
  <c r="C27" i="4" s="1"/>
  <c r="D43" i="4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88" i="4" s="1"/>
  <c r="D89" i="4" s="1"/>
  <c r="D90" i="4" s="1"/>
  <c r="D91" i="4" s="1"/>
  <c r="D92" i="4" s="1"/>
  <c r="D93" i="4" s="1"/>
  <c r="D94" i="4" s="1"/>
  <c r="D95" i="4" s="1"/>
  <c r="D96" i="4" s="1"/>
  <c r="D97" i="4" s="1"/>
  <c r="D98" i="4" s="1"/>
  <c r="D99" i="4" s="1"/>
  <c r="D100" i="4" s="1"/>
  <c r="D101" i="4" s="1"/>
  <c r="D102" i="4" s="1"/>
  <c r="D103" i="4" s="1"/>
  <c r="D104" i="4" s="1"/>
  <c r="D105" i="4" s="1"/>
  <c r="D106" i="4" s="1"/>
  <c r="D107" i="4" s="1"/>
  <c r="D108" i="4" s="1"/>
  <c r="D109" i="4" s="1"/>
  <c r="D110" i="4" s="1"/>
  <c r="D111" i="4" s="1"/>
  <c r="D112" i="4" s="1"/>
  <c r="D113" i="4" s="1"/>
  <c r="D114" i="4" s="1"/>
  <c r="D115" i="4" s="1"/>
  <c r="D116" i="4" s="1"/>
  <c r="D117" i="4" s="1"/>
  <c r="D118" i="4" s="1"/>
  <c r="D119" i="4" s="1"/>
  <c r="D120" i="4" s="1"/>
  <c r="D121" i="4" s="1"/>
  <c r="D122" i="4" s="1"/>
  <c r="D123" i="4" s="1"/>
  <c r="D124" i="4" s="1"/>
  <c r="D125" i="4" s="1"/>
  <c r="D126" i="4" s="1"/>
  <c r="D127" i="4" s="1"/>
  <c r="D128" i="4" s="1"/>
  <c r="D129" i="4" s="1"/>
  <c r="D130" i="4" s="1"/>
  <c r="D131" i="4" s="1"/>
  <c r="D132" i="4" s="1"/>
  <c r="D133" i="4" s="1"/>
  <c r="D134" i="4" s="1"/>
  <c r="D135" i="4" s="1"/>
  <c r="D136" i="4" s="1"/>
  <c r="D137" i="4" s="1"/>
  <c r="D138" i="4" s="1"/>
  <c r="D139" i="4" s="1"/>
  <c r="D140" i="4" s="1"/>
  <c r="D141" i="4" s="1"/>
  <c r="D142" i="4" s="1"/>
  <c r="D143" i="4" s="1"/>
  <c r="D144" i="4" s="1"/>
  <c r="D145" i="4" s="1"/>
  <c r="D146" i="4" s="1"/>
  <c r="D147" i="4" s="1"/>
  <c r="D148" i="4" s="1"/>
  <c r="D149" i="4" s="1"/>
  <c r="D150" i="4" s="1"/>
  <c r="D151" i="4" s="1"/>
  <c r="D152" i="4" s="1"/>
  <c r="D153" i="4" s="1"/>
  <c r="D154" i="4" s="1"/>
  <c r="D155" i="4" s="1"/>
  <c r="D156" i="4" s="1"/>
  <c r="D157" i="4" s="1"/>
  <c r="D158" i="4" s="1"/>
  <c r="D159" i="4" s="1"/>
  <c r="D160" i="4" s="1"/>
  <c r="D161" i="4" s="1"/>
  <c r="D162" i="4" s="1"/>
  <c r="D163" i="4" s="1"/>
  <c r="D164" i="4" s="1"/>
  <c r="D165" i="4" s="1"/>
  <c r="D166" i="4" s="1"/>
  <c r="D167" i="4" s="1"/>
  <c r="D168" i="4" s="1"/>
  <c r="D169" i="4" s="1"/>
  <c r="D170" i="4" s="1"/>
  <c r="D171" i="4" s="1"/>
  <c r="D172" i="4" s="1"/>
  <c r="D173" i="4" s="1"/>
  <c r="D174" i="4" s="1"/>
  <c r="D175" i="4" s="1"/>
  <c r="D176" i="4" s="1"/>
  <c r="D177" i="4" s="1"/>
  <c r="D178" i="4" s="1"/>
  <c r="D179" i="4" s="1"/>
  <c r="D180" i="4" s="1"/>
  <c r="D181" i="4" s="1"/>
  <c r="D182" i="4" s="1"/>
  <c r="D183" i="4" s="1"/>
  <c r="D184" i="4" s="1"/>
  <c r="D185" i="4" s="1"/>
  <c r="D186" i="4" s="1"/>
  <c r="D187" i="4" s="1"/>
  <c r="D188" i="4" s="1"/>
  <c r="D189" i="4" s="1"/>
  <c r="D190" i="4" s="1"/>
  <c r="D191" i="4" s="1"/>
  <c r="D192" i="4" s="1"/>
  <c r="D193" i="4" s="1"/>
  <c r="D194" i="4" s="1"/>
  <c r="D195" i="4" s="1"/>
  <c r="D196" i="4" s="1"/>
  <c r="D197" i="4" s="1"/>
  <c r="D198" i="4" s="1"/>
  <c r="D199" i="4" s="1"/>
  <c r="D200" i="4" s="1"/>
  <c r="D201" i="4" s="1"/>
  <c r="D202" i="4" s="1"/>
  <c r="D203" i="4" s="1"/>
  <c r="D204" i="4" s="1"/>
  <c r="D205" i="4" s="1"/>
  <c r="D206" i="4" s="1"/>
  <c r="D207" i="4" s="1"/>
  <c r="D208" i="4" s="1"/>
  <c r="D209" i="4" s="1"/>
  <c r="D210" i="4" s="1"/>
  <c r="D211" i="4" s="1"/>
  <c r="D212" i="4" s="1"/>
  <c r="D213" i="4" s="1"/>
  <c r="D214" i="4" s="1"/>
  <c r="D215" i="4" s="1"/>
  <c r="D216" i="4" s="1"/>
  <c r="D217" i="4" s="1"/>
  <c r="D218" i="4" s="1"/>
  <c r="D219" i="4" s="1"/>
  <c r="D220" i="4" s="1"/>
  <c r="D221" i="4" s="1"/>
  <c r="D222" i="4" s="1"/>
  <c r="D223" i="4" s="1"/>
  <c r="D224" i="4" s="1"/>
  <c r="D225" i="4" s="1"/>
  <c r="D226" i="4" s="1"/>
  <c r="D227" i="4" s="1"/>
  <c r="D228" i="4" s="1"/>
  <c r="D229" i="4" s="1"/>
  <c r="D230" i="4" s="1"/>
  <c r="D231" i="4" s="1"/>
  <c r="D232" i="4" s="1"/>
  <c r="D233" i="4" s="1"/>
  <c r="D234" i="4" s="1"/>
  <c r="D235" i="4" s="1"/>
  <c r="D236" i="4" s="1"/>
  <c r="D237" i="4" s="1"/>
  <c r="D238" i="4" s="1"/>
  <c r="D239" i="4" s="1"/>
  <c r="D240" i="4" s="1"/>
  <c r="D241" i="4" s="1"/>
  <c r="D242" i="4" s="1"/>
  <c r="D243" i="4" s="1"/>
  <c r="D244" i="4" s="1"/>
  <c r="D245" i="4" s="1"/>
  <c r="D246" i="4" s="1"/>
  <c r="D247" i="4" s="1"/>
  <c r="D248" i="4" s="1"/>
  <c r="D249" i="4" s="1"/>
  <c r="D250" i="4" s="1"/>
  <c r="D251" i="4" s="1"/>
  <c r="D252" i="4" s="1"/>
  <c r="D253" i="4" s="1"/>
  <c r="D254" i="4" s="1"/>
  <c r="D255" i="4" s="1"/>
  <c r="D256" i="4" s="1"/>
  <c r="D257" i="4" s="1"/>
  <c r="D258" i="4" s="1"/>
  <c r="D259" i="4" s="1"/>
  <c r="D260" i="4" s="1"/>
  <c r="D261" i="4" s="1"/>
  <c r="D262" i="4" s="1"/>
  <c r="D263" i="4" s="1"/>
  <c r="D264" i="4" s="1"/>
  <c r="D265" i="4" s="1"/>
  <c r="D266" i="4" s="1"/>
  <c r="D267" i="4" s="1"/>
  <c r="D268" i="4" s="1"/>
  <c r="D269" i="4" s="1"/>
  <c r="D270" i="4" s="1"/>
  <c r="D271" i="4" s="1"/>
  <c r="D272" i="4" s="1"/>
  <c r="D273" i="4" s="1"/>
  <c r="D274" i="4" s="1"/>
  <c r="D275" i="4" s="1"/>
  <c r="D276" i="4" s="1"/>
  <c r="D277" i="4" s="1"/>
  <c r="D278" i="4" s="1"/>
  <c r="D279" i="4" s="1"/>
  <c r="D280" i="4" s="1"/>
  <c r="D281" i="4" s="1"/>
  <c r="D282" i="4" s="1"/>
  <c r="D283" i="4" s="1"/>
  <c r="D284" i="4" s="1"/>
  <c r="D285" i="4" s="1"/>
  <c r="D286" i="4" s="1"/>
  <c r="D287" i="4" s="1"/>
  <c r="D288" i="4" s="1"/>
  <c r="D289" i="4" s="1"/>
  <c r="D290" i="4" s="1"/>
  <c r="D291" i="4" s="1"/>
  <c r="D292" i="4" s="1"/>
  <c r="D293" i="4" s="1"/>
  <c r="D294" i="4" s="1"/>
  <c r="D295" i="4" s="1"/>
  <c r="D296" i="4" s="1"/>
  <c r="D297" i="4" s="1"/>
  <c r="D298" i="4" s="1"/>
  <c r="D299" i="4" s="1"/>
  <c r="D300" i="4" s="1"/>
  <c r="D301" i="4" s="1"/>
  <c r="D302" i="4" s="1"/>
  <c r="D303" i="4" s="1"/>
  <c r="D304" i="4" s="1"/>
  <c r="D305" i="4" s="1"/>
  <c r="D306" i="4" s="1"/>
  <c r="D307" i="4" s="1"/>
  <c r="D308" i="4" s="1"/>
  <c r="D309" i="4" s="1"/>
  <c r="D310" i="4" s="1"/>
  <c r="D311" i="4" s="1"/>
  <c r="D312" i="4" s="1"/>
  <c r="D313" i="4" s="1"/>
  <c r="D314" i="4" s="1"/>
  <c r="D315" i="4" s="1"/>
  <c r="D316" i="4" s="1"/>
  <c r="D317" i="4" s="1"/>
  <c r="D318" i="4" s="1"/>
  <c r="D319" i="4" s="1"/>
  <c r="D320" i="4" s="1"/>
  <c r="D321" i="4" s="1"/>
  <c r="D322" i="4" s="1"/>
  <c r="D323" i="4" s="1"/>
  <c r="D324" i="4" s="1"/>
  <c r="D325" i="4" s="1"/>
  <c r="D326" i="4" s="1"/>
  <c r="D327" i="4" s="1"/>
  <c r="D328" i="4" s="1"/>
  <c r="D329" i="4" s="1"/>
  <c r="D330" i="4" s="1"/>
  <c r="D331" i="4" s="1"/>
  <c r="D332" i="4" s="1"/>
  <c r="D333" i="4" s="1"/>
  <c r="D334" i="4" s="1"/>
  <c r="D335" i="4" s="1"/>
  <c r="D336" i="4" s="1"/>
  <c r="D337" i="4" s="1"/>
  <c r="D338" i="4" s="1"/>
  <c r="D339" i="4" s="1"/>
  <c r="D340" i="4" s="1"/>
  <c r="D341" i="4" s="1"/>
  <c r="D342" i="4" s="1"/>
  <c r="D343" i="4" s="1"/>
  <c r="D344" i="4" s="1"/>
  <c r="D345" i="4" s="1"/>
  <c r="D346" i="4" s="1"/>
  <c r="D347" i="4" s="1"/>
  <c r="D348" i="4" s="1"/>
  <c r="D349" i="4" s="1"/>
  <c r="D350" i="4" s="1"/>
  <c r="D351" i="4" s="1"/>
  <c r="D352" i="4" s="1"/>
  <c r="D353" i="4" s="1"/>
  <c r="D354" i="4" s="1"/>
  <c r="D355" i="4" s="1"/>
  <c r="D356" i="4" s="1"/>
  <c r="D357" i="4" s="1"/>
  <c r="D358" i="4" s="1"/>
  <c r="D359" i="4" s="1"/>
  <c r="D360" i="4" s="1"/>
  <c r="D361" i="4" s="1"/>
  <c r="D362" i="4" s="1"/>
  <c r="D363" i="4" s="1"/>
  <c r="D364" i="4" s="1"/>
  <c r="D365" i="4" s="1"/>
  <c r="D366" i="4" s="1"/>
  <c r="D367" i="4" s="1"/>
  <c r="D368" i="4" s="1"/>
  <c r="D369" i="4" s="1"/>
  <c r="D370" i="4" s="1"/>
  <c r="D371" i="4" s="1"/>
  <c r="D372" i="4" s="1"/>
  <c r="D373" i="4" s="1"/>
  <c r="D374" i="4" s="1"/>
  <c r="D375" i="4" s="1"/>
  <c r="D376" i="4" s="1"/>
  <c r="D377" i="4" s="1"/>
  <c r="D378" i="4" s="1"/>
  <c r="D379" i="4" s="1"/>
  <c r="D380" i="4" s="1"/>
  <c r="D381" i="4" s="1"/>
  <c r="D382" i="4" s="1"/>
  <c r="D383" i="4" s="1"/>
  <c r="D384" i="4" s="1"/>
  <c r="D385" i="4" s="1"/>
  <c r="D386" i="4" s="1"/>
  <c r="D387" i="4" s="1"/>
  <c r="D388" i="4" s="1"/>
  <c r="D389" i="4" s="1"/>
  <c r="D390" i="4" s="1"/>
  <c r="D391" i="4" s="1"/>
  <c r="D392" i="4" s="1"/>
  <c r="D393" i="4" s="1"/>
  <c r="D394" i="4" s="1"/>
  <c r="D395" i="4" s="1"/>
  <c r="D396" i="4" s="1"/>
  <c r="D397" i="4" s="1"/>
  <c r="D398" i="4" s="1"/>
  <c r="D399" i="4" s="1"/>
  <c r="D400" i="4" s="1"/>
  <c r="D401" i="4" s="1"/>
  <c r="D402" i="4" s="1"/>
  <c r="D403" i="4" s="1"/>
  <c r="D404" i="4" s="1"/>
  <c r="D405" i="4" s="1"/>
  <c r="D406" i="4" s="1"/>
  <c r="D407" i="4" s="1"/>
  <c r="D408" i="4" s="1"/>
  <c r="D409" i="4" s="1"/>
  <c r="D410" i="4" s="1"/>
  <c r="D411" i="4" s="1"/>
  <c r="D412" i="4" s="1"/>
  <c r="D413" i="4" s="1"/>
  <c r="D414" i="4" s="1"/>
  <c r="D415" i="4" s="1"/>
  <c r="D416" i="4" s="1"/>
  <c r="D417" i="4" s="1"/>
  <c r="D418" i="4" s="1"/>
  <c r="D419" i="4" s="1"/>
  <c r="D420" i="4" s="1"/>
  <c r="D421" i="4" s="1"/>
  <c r="D422" i="4" s="1"/>
  <c r="D423" i="4" s="1"/>
  <c r="D424" i="4" s="1"/>
  <c r="D425" i="4" s="1"/>
  <c r="D426" i="4" s="1"/>
  <c r="D427" i="4" s="1"/>
  <c r="D428" i="4" s="1"/>
  <c r="D429" i="4" s="1"/>
  <c r="D430" i="4" s="1"/>
  <c r="D431" i="4" s="1"/>
  <c r="D432" i="4" s="1"/>
  <c r="D433" i="4" s="1"/>
  <c r="D434" i="4" s="1"/>
  <c r="D435" i="4" s="1"/>
  <c r="D436" i="4" s="1"/>
  <c r="D437" i="4" s="1"/>
  <c r="D438" i="4" s="1"/>
  <c r="D439" i="4" s="1"/>
  <c r="D440" i="4" s="1"/>
  <c r="D441" i="4" s="1"/>
  <c r="D442" i="4" s="1"/>
  <c r="D443" i="4" s="1"/>
  <c r="D444" i="4" s="1"/>
  <c r="D445" i="4" s="1"/>
  <c r="D446" i="4" s="1"/>
  <c r="D447" i="4" s="1"/>
  <c r="D448" i="4" s="1"/>
  <c r="D449" i="4" s="1"/>
  <c r="D450" i="4" s="1"/>
  <c r="D451" i="4" s="1"/>
  <c r="D452" i="4" s="1"/>
  <c r="D453" i="4" s="1"/>
  <c r="D454" i="4" s="1"/>
  <c r="D455" i="4" s="1"/>
  <c r="D456" i="4" s="1"/>
  <c r="D457" i="4" s="1"/>
  <c r="D458" i="4" s="1"/>
  <c r="D459" i="4" s="1"/>
  <c r="D460" i="4" s="1"/>
  <c r="D461" i="4" s="1"/>
  <c r="D462" i="4" s="1"/>
  <c r="D463" i="4" s="1"/>
  <c r="D464" i="4" s="1"/>
  <c r="D465" i="4" s="1"/>
  <c r="D466" i="4" s="1"/>
  <c r="D467" i="4" s="1"/>
  <c r="D468" i="4" s="1"/>
  <c r="D469" i="4" s="1"/>
  <c r="D470" i="4" s="1"/>
  <c r="D471" i="4" s="1"/>
  <c r="D472" i="4" s="1"/>
  <c r="D473" i="4" s="1"/>
  <c r="D474" i="4" s="1"/>
  <c r="D475" i="4" s="1"/>
  <c r="D476" i="4" s="1"/>
  <c r="D477" i="4" s="1"/>
  <c r="D478" i="4" s="1"/>
  <c r="D479" i="4" s="1"/>
  <c r="D480" i="4" s="1"/>
  <c r="D481" i="4" s="1"/>
  <c r="D482" i="4" s="1"/>
  <c r="D483" i="4" s="1"/>
  <c r="D484" i="4" s="1"/>
  <c r="D485" i="4" s="1"/>
  <c r="D486" i="4" s="1"/>
  <c r="D487" i="4" s="1"/>
  <c r="D488" i="4" s="1"/>
  <c r="D489" i="4" s="1"/>
  <c r="D490" i="4" s="1"/>
  <c r="D491" i="4" s="1"/>
  <c r="D492" i="4" s="1"/>
  <c r="D493" i="4" s="1"/>
  <c r="D494" i="4" s="1"/>
  <c r="D495" i="4" s="1"/>
  <c r="D496" i="4" s="1"/>
  <c r="D497" i="4" s="1"/>
  <c r="D498" i="4" s="1"/>
  <c r="D499" i="4" s="1"/>
  <c r="D500" i="4" s="1"/>
  <c r="D501" i="4" s="1"/>
  <c r="D502" i="4" s="1"/>
  <c r="D503" i="4" s="1"/>
  <c r="D504" i="4" s="1"/>
  <c r="D505" i="4" s="1"/>
  <c r="D506" i="4" s="1"/>
  <c r="D507" i="4" s="1"/>
  <c r="D508" i="4" s="1"/>
  <c r="D509" i="4" s="1"/>
  <c r="D510" i="4" s="1"/>
  <c r="D511" i="4" s="1"/>
  <c r="D512" i="4" s="1"/>
  <c r="D513" i="4" s="1"/>
  <c r="D514" i="4" s="1"/>
  <c r="D515" i="4" s="1"/>
  <c r="D516" i="4" s="1"/>
  <c r="D517" i="4" s="1"/>
  <c r="D518" i="4" s="1"/>
  <c r="D519" i="4" s="1"/>
  <c r="D520" i="4" s="1"/>
  <c r="D521" i="4" s="1"/>
  <c r="D522" i="4" s="1"/>
  <c r="D523" i="4" s="1"/>
  <c r="D524" i="4" s="1"/>
  <c r="D525" i="4" s="1"/>
  <c r="D526" i="4" s="1"/>
  <c r="D527" i="4" s="1"/>
  <c r="D528" i="4" s="1"/>
  <c r="D529" i="4" s="1"/>
  <c r="D530" i="4" s="1"/>
  <c r="D531" i="4" s="1"/>
  <c r="D532" i="4" s="1"/>
  <c r="D533" i="4" s="1"/>
  <c r="D534" i="4" s="1"/>
  <c r="D535" i="4" s="1"/>
  <c r="D536" i="4" s="1"/>
  <c r="D537" i="4" s="1"/>
  <c r="D538" i="4" s="1"/>
  <c r="D539" i="4" s="1"/>
  <c r="D540" i="4" s="1"/>
  <c r="D541" i="4" s="1"/>
  <c r="D542" i="4" s="1"/>
  <c r="D543" i="4" s="1"/>
  <c r="D544" i="4" s="1"/>
  <c r="D545" i="4" s="1"/>
  <c r="D546" i="4" s="1"/>
  <c r="D547" i="4" s="1"/>
  <c r="D548" i="4" s="1"/>
  <c r="D549" i="4" s="1"/>
  <c r="D550" i="4" s="1"/>
  <c r="D551" i="4" s="1"/>
  <c r="D552" i="4" s="1"/>
  <c r="D553" i="4" s="1"/>
  <c r="D554" i="4" s="1"/>
  <c r="D555" i="4" s="1"/>
  <c r="D556" i="4" s="1"/>
  <c r="D557" i="4" s="1"/>
  <c r="D558" i="4" s="1"/>
  <c r="D559" i="4" s="1"/>
  <c r="D560" i="4" s="1"/>
  <c r="D561" i="4" s="1"/>
  <c r="D562" i="4" s="1"/>
  <c r="D563" i="4" s="1"/>
  <c r="D564" i="4" s="1"/>
  <c r="D565" i="4" s="1"/>
  <c r="D566" i="4" s="1"/>
  <c r="D567" i="4" s="1"/>
  <c r="D568" i="4" s="1"/>
  <c r="D569" i="4" s="1"/>
  <c r="D570" i="4" s="1"/>
  <c r="D571" i="4" s="1"/>
  <c r="D572" i="4" s="1"/>
  <c r="D573" i="4" s="1"/>
  <c r="D574" i="4" s="1"/>
  <c r="D575" i="4" s="1"/>
  <c r="D576" i="4" s="1"/>
  <c r="D577" i="4" s="1"/>
  <c r="D578" i="4" s="1"/>
  <c r="D579" i="4" s="1"/>
  <c r="D580" i="4" s="1"/>
  <c r="D581" i="4" s="1"/>
  <c r="D582" i="4" s="1"/>
  <c r="D583" i="4" s="1"/>
  <c r="D584" i="4" s="1"/>
  <c r="D585" i="4" s="1"/>
  <c r="D586" i="4" s="1"/>
  <c r="D587" i="4" s="1"/>
  <c r="D588" i="4" s="1"/>
  <c r="D589" i="4" s="1"/>
  <c r="D590" i="4" s="1"/>
  <c r="D591" i="4" s="1"/>
  <c r="D592" i="4" s="1"/>
  <c r="D593" i="4" s="1"/>
  <c r="D594" i="4" s="1"/>
  <c r="D595" i="4" s="1"/>
  <c r="D596" i="4" s="1"/>
  <c r="D597" i="4" s="1"/>
  <c r="D598" i="4" s="1"/>
  <c r="D599" i="4" s="1"/>
  <c r="D600" i="4" s="1"/>
  <c r="D601" i="4" s="1"/>
  <c r="D602" i="4" s="1"/>
  <c r="D603" i="4" s="1"/>
  <c r="D604" i="4" s="1"/>
  <c r="D605" i="4" s="1"/>
  <c r="D606" i="4" s="1"/>
  <c r="D607" i="4" s="1"/>
  <c r="D608" i="4" s="1"/>
  <c r="D609" i="4" s="1"/>
  <c r="D610" i="4" s="1"/>
  <c r="D611" i="4" s="1"/>
  <c r="D612" i="4" s="1"/>
  <c r="D613" i="4" s="1"/>
  <c r="D614" i="4" s="1"/>
  <c r="D615" i="4" s="1"/>
  <c r="D616" i="4" s="1"/>
  <c r="D617" i="4" s="1"/>
  <c r="D618" i="4" s="1"/>
  <c r="D619" i="4" s="1"/>
  <c r="D620" i="4" s="1"/>
  <c r="D621" i="4" s="1"/>
  <c r="D622" i="4" s="1"/>
  <c r="D623" i="4" s="1"/>
  <c r="D624" i="4" s="1"/>
  <c r="D625" i="4" s="1"/>
  <c r="D626" i="4" s="1"/>
  <c r="D627" i="4" s="1"/>
  <c r="D628" i="4" s="1"/>
  <c r="D629" i="4" s="1"/>
  <c r="D630" i="4" s="1"/>
  <c r="D631" i="4" s="1"/>
  <c r="D632" i="4" s="1"/>
  <c r="D633" i="4" s="1"/>
  <c r="D634" i="4" s="1"/>
  <c r="D635" i="4" s="1"/>
  <c r="D636" i="4" s="1"/>
  <c r="D637" i="4" s="1"/>
  <c r="D638" i="4" s="1"/>
  <c r="D639" i="4" s="1"/>
  <c r="D640" i="4" s="1"/>
  <c r="D641" i="4" s="1"/>
  <c r="D642" i="4" s="1"/>
  <c r="D643" i="4" s="1"/>
  <c r="D644" i="4" s="1"/>
  <c r="D645" i="4" s="1"/>
  <c r="D646" i="4" s="1"/>
  <c r="D647" i="4" s="1"/>
  <c r="D648" i="4" s="1"/>
  <c r="D649" i="4" s="1"/>
  <c r="D650" i="4" s="1"/>
  <c r="D651" i="4" s="1"/>
  <c r="D652" i="4" s="1"/>
  <c r="D653" i="4" s="1"/>
  <c r="D654" i="4" s="1"/>
  <c r="D655" i="4" s="1"/>
  <c r="D656" i="4" s="1"/>
  <c r="D657" i="4" s="1"/>
  <c r="D658" i="4" s="1"/>
  <c r="D659" i="4" s="1"/>
  <c r="D660" i="4" s="1"/>
  <c r="D661" i="4" s="1"/>
  <c r="D662" i="4" s="1"/>
  <c r="D663" i="4" s="1"/>
  <c r="D664" i="4" s="1"/>
  <c r="D665" i="4" s="1"/>
  <c r="D666" i="4" s="1"/>
  <c r="D667" i="4" s="1"/>
  <c r="D668" i="4" s="1"/>
  <c r="D669" i="4" s="1"/>
  <c r="D670" i="4" s="1"/>
  <c r="D671" i="4" s="1"/>
  <c r="D672" i="4" s="1"/>
  <c r="D673" i="4" s="1"/>
  <c r="D674" i="4" s="1"/>
  <c r="D675" i="4" s="1"/>
  <c r="D676" i="4" s="1"/>
  <c r="D677" i="4" s="1"/>
  <c r="D678" i="4" s="1"/>
  <c r="D679" i="4" s="1"/>
  <c r="D680" i="4" s="1"/>
  <c r="D681" i="4" s="1"/>
  <c r="D682" i="4" s="1"/>
  <c r="D683" i="4" s="1"/>
  <c r="D684" i="4" s="1"/>
  <c r="D685" i="4" s="1"/>
  <c r="D686" i="4" s="1"/>
  <c r="D687" i="4" s="1"/>
  <c r="D688" i="4" s="1"/>
  <c r="D689" i="4" s="1"/>
  <c r="D690" i="4" s="1"/>
  <c r="D691" i="4" s="1"/>
  <c r="D692" i="4" s="1"/>
  <c r="D693" i="4" s="1"/>
  <c r="D694" i="4" s="1"/>
  <c r="D695" i="4" s="1"/>
  <c r="D696" i="4" s="1"/>
  <c r="D697" i="4" s="1"/>
  <c r="D698" i="4" s="1"/>
  <c r="D699" i="4" s="1"/>
  <c r="D700" i="4" s="1"/>
  <c r="D701" i="4" s="1"/>
  <c r="D702" i="4" s="1"/>
  <c r="D703" i="4" s="1"/>
  <c r="D704" i="4" s="1"/>
  <c r="D705" i="4" s="1"/>
  <c r="D706" i="4" s="1"/>
  <c r="D707" i="4" s="1"/>
  <c r="D708" i="4" s="1"/>
  <c r="D709" i="4" s="1"/>
  <c r="D710" i="4" s="1"/>
  <c r="D711" i="4" s="1"/>
  <c r="D712" i="4" s="1"/>
  <c r="D713" i="4" s="1"/>
  <c r="D714" i="4" s="1"/>
  <c r="D715" i="4" s="1"/>
  <c r="D716" i="4" s="1"/>
  <c r="D717" i="4" s="1"/>
  <c r="D718" i="4" s="1"/>
  <c r="D719" i="4" s="1"/>
  <c r="D720" i="4" s="1"/>
  <c r="D721" i="4" s="1"/>
  <c r="D722" i="4" s="1"/>
  <c r="D723" i="4" s="1"/>
  <c r="D724" i="4" s="1"/>
  <c r="D725" i="4" s="1"/>
  <c r="D726" i="4" s="1"/>
  <c r="D727" i="4" s="1"/>
  <c r="D728" i="4" s="1"/>
  <c r="D729" i="4" s="1"/>
  <c r="D730" i="4" s="1"/>
  <c r="D731" i="4" s="1"/>
  <c r="D732" i="4" s="1"/>
  <c r="D733" i="4" s="1"/>
  <c r="D734" i="4" s="1"/>
  <c r="D735" i="4" s="1"/>
  <c r="D736" i="4" s="1"/>
  <c r="D737" i="4" s="1"/>
  <c r="D738" i="4" s="1"/>
  <c r="D739" i="4" s="1"/>
  <c r="D740" i="4" s="1"/>
  <c r="D741" i="4" s="1"/>
  <c r="D742" i="4" s="1"/>
  <c r="D743" i="4" s="1"/>
  <c r="D744" i="4" s="1"/>
  <c r="D745" i="4" s="1"/>
  <c r="D746" i="4" s="1"/>
  <c r="D747" i="4" s="1"/>
  <c r="D748" i="4" s="1"/>
  <c r="D749" i="4" s="1"/>
  <c r="D750" i="4" s="1"/>
  <c r="D751" i="4" s="1"/>
  <c r="D752" i="4" s="1"/>
  <c r="D753" i="4" s="1"/>
  <c r="D754" i="4" s="1"/>
  <c r="D755" i="4" s="1"/>
  <c r="D756" i="4" s="1"/>
  <c r="D757" i="4" s="1"/>
  <c r="D758" i="4" s="1"/>
  <c r="D759" i="4" s="1"/>
  <c r="D760" i="4" s="1"/>
  <c r="D761" i="4" s="1"/>
  <c r="D762" i="4" s="1"/>
  <c r="D763" i="4" s="1"/>
  <c r="D764" i="4" s="1"/>
  <c r="D765" i="4" s="1"/>
  <c r="D766" i="4" s="1"/>
  <c r="D767" i="4" s="1"/>
  <c r="D768" i="4" s="1"/>
  <c r="D769" i="4" s="1"/>
  <c r="D770" i="4" s="1"/>
  <c r="D771" i="4" s="1"/>
  <c r="D772" i="4" s="1"/>
  <c r="D773" i="4" s="1"/>
  <c r="D774" i="4" s="1"/>
  <c r="D775" i="4" s="1"/>
  <c r="D776" i="4" s="1"/>
  <c r="D777" i="4" s="1"/>
  <c r="D778" i="4" s="1"/>
  <c r="D779" i="4" s="1"/>
  <c r="D780" i="4" s="1"/>
  <c r="D781" i="4" s="1"/>
  <c r="D782" i="4" s="1"/>
  <c r="D783" i="4" s="1"/>
  <c r="D784" i="4" s="1"/>
  <c r="D785" i="4" s="1"/>
  <c r="D786" i="4" s="1"/>
  <c r="D787" i="4" s="1"/>
  <c r="D788" i="4" s="1"/>
  <c r="D789" i="4" s="1"/>
  <c r="D790" i="4" s="1"/>
  <c r="D791" i="4" s="1"/>
  <c r="D792" i="4" s="1"/>
  <c r="D793" i="4" s="1"/>
  <c r="D794" i="4" s="1"/>
  <c r="D795" i="4" s="1"/>
  <c r="D796" i="4" s="1"/>
  <c r="D797" i="4" s="1"/>
  <c r="D798" i="4" s="1"/>
  <c r="D799" i="4" s="1"/>
  <c r="D800" i="4" s="1"/>
  <c r="D801" i="4" s="1"/>
  <c r="D802" i="4" s="1"/>
  <c r="D803" i="4" s="1"/>
  <c r="D804" i="4" s="1"/>
  <c r="D805" i="4" s="1"/>
  <c r="D806" i="4" s="1"/>
  <c r="D807" i="4" s="1"/>
  <c r="D808" i="4" s="1"/>
  <c r="D809" i="4" s="1"/>
  <c r="D810" i="4" s="1"/>
  <c r="D811" i="4" s="1"/>
  <c r="D812" i="4" s="1"/>
  <c r="D813" i="4" s="1"/>
  <c r="D814" i="4" s="1"/>
  <c r="D815" i="4" s="1"/>
  <c r="D816" i="4" s="1"/>
  <c r="D817" i="4" s="1"/>
  <c r="D818" i="4" s="1"/>
  <c r="D819" i="4" s="1"/>
  <c r="D820" i="4" s="1"/>
  <c r="D821" i="4" s="1"/>
  <c r="D822" i="4" s="1"/>
  <c r="D823" i="4" s="1"/>
  <c r="D824" i="4" s="1"/>
  <c r="D825" i="4" s="1"/>
  <c r="D826" i="4" s="1"/>
  <c r="D827" i="4" s="1"/>
  <c r="D828" i="4" s="1"/>
  <c r="D829" i="4" s="1"/>
  <c r="D830" i="4" s="1"/>
  <c r="D831" i="4" s="1"/>
  <c r="D832" i="4" s="1"/>
  <c r="D833" i="4" s="1"/>
  <c r="D834" i="4" s="1"/>
  <c r="D835" i="4" s="1"/>
  <c r="D836" i="4" s="1"/>
  <c r="D837" i="4" s="1"/>
  <c r="D838" i="4" s="1"/>
  <c r="D839" i="4" s="1"/>
  <c r="D840" i="4" s="1"/>
  <c r="D841" i="4" s="1"/>
  <c r="D842" i="4" s="1"/>
  <c r="D843" i="4" s="1"/>
  <c r="D844" i="4" s="1"/>
  <c r="D845" i="4" s="1"/>
  <c r="D846" i="4" s="1"/>
  <c r="D847" i="4" s="1"/>
  <c r="D848" i="4" s="1"/>
  <c r="D849" i="4" s="1"/>
  <c r="D850" i="4" s="1"/>
  <c r="D851" i="4" s="1"/>
  <c r="D852" i="4" s="1"/>
  <c r="D853" i="4" s="1"/>
  <c r="D854" i="4" s="1"/>
  <c r="D855" i="4" s="1"/>
  <c r="D856" i="4" s="1"/>
  <c r="D857" i="4" s="1"/>
  <c r="D858" i="4" s="1"/>
  <c r="D859" i="4" s="1"/>
  <c r="D860" i="4" s="1"/>
  <c r="D861" i="4" s="1"/>
  <c r="D862" i="4" s="1"/>
  <c r="D863" i="4" s="1"/>
  <c r="D864" i="4" s="1"/>
  <c r="D865" i="4" s="1"/>
  <c r="D866" i="4" s="1"/>
  <c r="D867" i="4" s="1"/>
  <c r="D868" i="4" s="1"/>
  <c r="D869" i="4" s="1"/>
  <c r="D870" i="4" s="1"/>
  <c r="D871" i="4" s="1"/>
  <c r="D872" i="4" s="1"/>
  <c r="D873" i="4" s="1"/>
  <c r="D874" i="4" s="1"/>
  <c r="D875" i="4" s="1"/>
  <c r="D876" i="4" s="1"/>
  <c r="D877" i="4" s="1"/>
  <c r="D878" i="4" s="1"/>
  <c r="D879" i="4" s="1"/>
  <c r="D880" i="4" s="1"/>
  <c r="D881" i="4" s="1"/>
  <c r="D882" i="4" s="1"/>
  <c r="D883" i="4" s="1"/>
  <c r="D884" i="4" s="1"/>
  <c r="D885" i="4" s="1"/>
  <c r="D886" i="4" s="1"/>
  <c r="D887" i="4" s="1"/>
  <c r="D888" i="4" s="1"/>
  <c r="D889" i="4" s="1"/>
  <c r="D890" i="4" s="1"/>
  <c r="D891" i="4" s="1"/>
  <c r="D892" i="4" s="1"/>
  <c r="D893" i="4" s="1"/>
  <c r="D894" i="4" s="1"/>
  <c r="D895" i="4" s="1"/>
  <c r="D896" i="4" s="1"/>
  <c r="D897" i="4" s="1"/>
  <c r="D898" i="4" s="1"/>
  <c r="D899" i="4" s="1"/>
  <c r="D900" i="4" s="1"/>
  <c r="D901" i="4" s="1"/>
  <c r="D902" i="4" s="1"/>
  <c r="D903" i="4" s="1"/>
  <c r="D904" i="4" s="1"/>
  <c r="D905" i="4" s="1"/>
  <c r="D906" i="4" s="1"/>
  <c r="D907" i="4" s="1"/>
  <c r="D908" i="4" s="1"/>
  <c r="D909" i="4" s="1"/>
  <c r="D910" i="4" s="1"/>
  <c r="D911" i="4" s="1"/>
  <c r="D912" i="4" s="1"/>
  <c r="D913" i="4" s="1"/>
  <c r="D914" i="4" s="1"/>
  <c r="D915" i="4" s="1"/>
  <c r="D916" i="4" s="1"/>
  <c r="D917" i="4" s="1"/>
  <c r="D918" i="4" s="1"/>
  <c r="D919" i="4" s="1"/>
  <c r="D920" i="4" s="1"/>
  <c r="D921" i="4" s="1"/>
  <c r="D922" i="4" s="1"/>
  <c r="D923" i="4" s="1"/>
  <c r="D924" i="4" s="1"/>
  <c r="D925" i="4" s="1"/>
  <c r="D926" i="4" s="1"/>
  <c r="D927" i="4" s="1"/>
  <c r="D928" i="4" s="1"/>
  <c r="D929" i="4" s="1"/>
  <c r="D930" i="4" s="1"/>
  <c r="D931" i="4" s="1"/>
  <c r="D932" i="4" s="1"/>
  <c r="D933" i="4" s="1"/>
  <c r="D934" i="4" s="1"/>
  <c r="D935" i="4" s="1"/>
  <c r="D936" i="4" s="1"/>
  <c r="D937" i="4" s="1"/>
  <c r="D938" i="4" s="1"/>
  <c r="D939" i="4" s="1"/>
  <c r="D940" i="4" s="1"/>
  <c r="D941" i="4" s="1"/>
  <c r="D942" i="4" s="1"/>
  <c r="D943" i="4" s="1"/>
  <c r="D944" i="4" s="1"/>
  <c r="D945" i="4" s="1"/>
  <c r="D946" i="4" s="1"/>
  <c r="D947" i="4" s="1"/>
  <c r="D948" i="4" s="1"/>
  <c r="D949" i="4" s="1"/>
  <c r="D950" i="4" s="1"/>
  <c r="D951" i="4" s="1"/>
  <c r="D952" i="4" s="1"/>
  <c r="D953" i="4" s="1"/>
  <c r="D954" i="4" s="1"/>
  <c r="D955" i="4" s="1"/>
  <c r="D956" i="4" s="1"/>
  <c r="D957" i="4" s="1"/>
  <c r="D958" i="4" s="1"/>
  <c r="D959" i="4" s="1"/>
  <c r="D960" i="4" s="1"/>
  <c r="D961" i="4" s="1"/>
  <c r="D962" i="4" s="1"/>
  <c r="D963" i="4" s="1"/>
  <c r="D964" i="4" s="1"/>
  <c r="D965" i="4" s="1"/>
  <c r="D966" i="4" s="1"/>
  <c r="D967" i="4" s="1"/>
  <c r="D968" i="4" s="1"/>
  <c r="D969" i="4" s="1"/>
  <c r="D970" i="4" s="1"/>
  <c r="D971" i="4" s="1"/>
  <c r="D972" i="4" s="1"/>
  <c r="D973" i="4" s="1"/>
  <c r="D974" i="4" s="1"/>
  <c r="D975" i="4" s="1"/>
  <c r="D976" i="4" s="1"/>
  <c r="D977" i="4" s="1"/>
  <c r="D978" i="4" s="1"/>
  <c r="D979" i="4" s="1"/>
  <c r="D980" i="4" s="1"/>
  <c r="D981" i="4" s="1"/>
  <c r="D982" i="4" s="1"/>
  <c r="D983" i="4" s="1"/>
  <c r="D984" i="4" s="1"/>
  <c r="D985" i="4" s="1"/>
  <c r="D986" i="4" s="1"/>
  <c r="D987" i="4" s="1"/>
  <c r="D988" i="4" s="1"/>
  <c r="D989" i="4" s="1"/>
  <c r="D990" i="4" s="1"/>
  <c r="D991" i="4" s="1"/>
  <c r="D992" i="4" s="1"/>
  <c r="D993" i="4" s="1"/>
  <c r="D994" i="4" s="1"/>
  <c r="D995" i="4" s="1"/>
  <c r="D996" i="4" s="1"/>
  <c r="D997" i="4" s="1"/>
  <c r="D998" i="4" s="1"/>
  <c r="D999" i="4" s="1"/>
  <c r="D1000" i="4" s="1"/>
  <c r="D1001" i="4" s="1"/>
  <c r="D1002" i="4" s="1"/>
  <c r="D1003" i="4" s="1"/>
  <c r="D1004" i="4" s="1"/>
  <c r="D1005" i="4" s="1"/>
  <c r="D1006" i="4" s="1"/>
  <c r="D1007" i="4" s="1"/>
  <c r="D1008" i="4" s="1"/>
  <c r="D1009" i="4" s="1"/>
  <c r="D1010" i="4" s="1"/>
  <c r="D1011" i="4" s="1"/>
  <c r="D1012" i="4" s="1"/>
  <c r="D1013" i="4" s="1"/>
  <c r="D1014" i="4" s="1"/>
  <c r="D1015" i="4" s="1"/>
  <c r="D1016" i="4" s="1"/>
  <c r="D1017" i="4" s="1"/>
  <c r="D1018" i="4" s="1"/>
  <c r="D1019" i="4" s="1"/>
  <c r="D1020" i="4" s="1"/>
  <c r="D1021" i="4" s="1"/>
  <c r="D1022" i="4" s="1"/>
  <c r="D1023" i="4" s="1"/>
  <c r="D1024" i="4" s="1"/>
  <c r="D1025" i="4" s="1"/>
  <c r="D1026" i="4" s="1"/>
  <c r="D1027" i="4" s="1"/>
  <c r="D1028" i="4" s="1"/>
  <c r="D1029" i="4" s="1"/>
  <c r="D1030" i="4" s="1"/>
  <c r="D1031" i="4" s="1"/>
  <c r="D1032" i="4" s="1"/>
  <c r="D1033" i="4" s="1"/>
  <c r="D1034" i="4" s="1"/>
  <c r="D1035" i="4" s="1"/>
  <c r="D1036" i="4" s="1"/>
  <c r="D1037" i="4" s="1"/>
  <c r="D1038" i="4" s="1"/>
  <c r="D1039" i="4" s="1"/>
  <c r="D1040" i="4" s="1"/>
  <c r="D1041" i="4" s="1"/>
  <c r="D1042" i="4" s="1"/>
  <c r="D1043" i="4" s="1"/>
  <c r="D1044" i="4" s="1"/>
  <c r="D1045" i="4" s="1"/>
  <c r="D1046" i="4" s="1"/>
  <c r="D1047" i="4" s="1"/>
  <c r="D1048" i="4" s="1"/>
  <c r="D1049" i="4" s="1"/>
  <c r="D1050" i="4" s="1"/>
  <c r="D1051" i="4" s="1"/>
  <c r="D1052" i="4" s="1"/>
  <c r="D1053" i="4" s="1"/>
  <c r="D1054" i="4" s="1"/>
  <c r="D1055" i="4" s="1"/>
  <c r="D1056" i="4" s="1"/>
  <c r="D1057" i="4" s="1"/>
  <c r="D1058" i="4" s="1"/>
  <c r="D1059" i="4" s="1"/>
  <c r="D1060" i="4" s="1"/>
  <c r="D1061" i="4" s="1"/>
  <c r="D1062" i="4" s="1"/>
  <c r="D1063" i="4" s="1"/>
  <c r="D1064" i="4" s="1"/>
  <c r="D1065" i="4" s="1"/>
  <c r="D1066" i="4" s="1"/>
  <c r="D1067" i="4" s="1"/>
  <c r="D1068" i="4" s="1"/>
  <c r="D1069" i="4" s="1"/>
  <c r="D1070" i="4" s="1"/>
  <c r="D1071" i="4" s="1"/>
  <c r="D1072" i="4" s="1"/>
  <c r="D1073" i="4" s="1"/>
  <c r="D1074" i="4" s="1"/>
  <c r="D1075" i="4" s="1"/>
  <c r="D1076" i="4" s="1"/>
  <c r="D1077" i="4" s="1"/>
  <c r="D1078" i="4" s="1"/>
  <c r="D1079" i="4" s="1"/>
  <c r="D1080" i="4" s="1"/>
  <c r="D1081" i="4" s="1"/>
  <c r="D1082" i="4" s="1"/>
  <c r="D1083" i="4" s="1"/>
  <c r="D1084" i="4" s="1"/>
  <c r="D1085" i="4" s="1"/>
  <c r="D1086" i="4" s="1"/>
  <c r="D1087" i="4" s="1"/>
  <c r="D1088" i="4" s="1"/>
  <c r="D1089" i="4" s="1"/>
  <c r="D1090" i="4" s="1"/>
  <c r="D1091" i="4" s="1"/>
  <c r="D1092" i="4" s="1"/>
  <c r="D1093" i="4" s="1"/>
  <c r="D1094" i="4" s="1"/>
  <c r="D1095" i="4" s="1"/>
  <c r="D1096" i="4" s="1"/>
  <c r="D1097" i="4" s="1"/>
  <c r="D1098" i="4" s="1"/>
  <c r="D1099" i="4" s="1"/>
  <c r="D1100" i="4" s="1"/>
  <c r="D1101" i="4" s="1"/>
  <c r="D1102" i="4" s="1"/>
  <c r="D1103" i="4" s="1"/>
  <c r="D1104" i="4" s="1"/>
  <c r="D1105" i="4" s="1"/>
  <c r="D1106" i="4" s="1"/>
  <c r="D1107" i="4" s="1"/>
  <c r="D1108" i="4" s="1"/>
  <c r="D1109" i="4" s="1"/>
  <c r="D1110" i="4" s="1"/>
  <c r="D1111" i="4" s="1"/>
  <c r="D1112" i="4" s="1"/>
  <c r="D1113" i="4" s="1"/>
  <c r="D1114" i="4" s="1"/>
  <c r="D1115" i="4" s="1"/>
  <c r="D1116" i="4" s="1"/>
  <c r="D1117" i="4" s="1"/>
  <c r="D1118" i="4" s="1"/>
  <c r="D1119" i="4" s="1"/>
  <c r="D1120" i="4" s="1"/>
  <c r="D1121" i="4" s="1"/>
  <c r="D1122" i="4" s="1"/>
  <c r="D1123" i="4" s="1"/>
  <c r="D1124" i="4" s="1"/>
  <c r="D1125" i="4" s="1"/>
  <c r="D1126" i="4" s="1"/>
  <c r="D1127" i="4" s="1"/>
  <c r="D1128" i="4" s="1"/>
  <c r="D1129" i="4" s="1"/>
  <c r="D1130" i="4" s="1"/>
  <c r="D1131" i="4" s="1"/>
  <c r="D1132" i="4" s="1"/>
  <c r="D1133" i="4" s="1"/>
  <c r="D1134" i="4" s="1"/>
  <c r="D1135" i="4" s="1"/>
  <c r="D1136" i="4" s="1"/>
  <c r="D1137" i="4" s="1"/>
  <c r="D1138" i="4" s="1"/>
  <c r="D1139" i="4" s="1"/>
  <c r="D1140" i="4" s="1"/>
  <c r="D1141" i="4" s="1"/>
  <c r="D1142" i="4" s="1"/>
  <c r="D1143" i="4" s="1"/>
  <c r="D1144" i="4" s="1"/>
  <c r="D1145" i="4" s="1"/>
  <c r="D1146" i="4" s="1"/>
  <c r="D1147" i="4" s="1"/>
  <c r="D1148" i="4" s="1"/>
  <c r="D1149" i="4" s="1"/>
  <c r="D1150" i="4" s="1"/>
  <c r="D1151" i="4" s="1"/>
  <c r="D1152" i="4" s="1"/>
  <c r="D1153" i="4" s="1"/>
  <c r="D1154" i="4" s="1"/>
  <c r="D1155" i="4" s="1"/>
  <c r="D1156" i="4" s="1"/>
  <c r="D1157" i="4" s="1"/>
  <c r="D1158" i="4" s="1"/>
  <c r="D1159" i="4" s="1"/>
  <c r="D1160" i="4" s="1"/>
  <c r="D1161" i="4" s="1"/>
  <c r="D1162" i="4" s="1"/>
  <c r="D1163" i="4" s="1"/>
  <c r="D1164" i="4" s="1"/>
  <c r="D1165" i="4" s="1"/>
  <c r="D1166" i="4" s="1"/>
  <c r="D1167" i="4" s="1"/>
  <c r="D1168" i="4" s="1"/>
  <c r="D1169" i="4" s="1"/>
  <c r="D1170" i="4" s="1"/>
  <c r="D1171" i="4" s="1"/>
  <c r="D1172" i="4" s="1"/>
  <c r="D1173" i="4" s="1"/>
  <c r="D1174" i="4" s="1"/>
  <c r="D1175" i="4" s="1"/>
  <c r="D1176" i="4" s="1"/>
  <c r="D1177" i="4" s="1"/>
  <c r="D1178" i="4" s="1"/>
  <c r="D1179" i="4" s="1"/>
  <c r="D1180" i="4" s="1"/>
  <c r="D1181" i="4" s="1"/>
  <c r="D1182" i="4" s="1"/>
  <c r="D1183" i="4" s="1"/>
  <c r="D1184" i="4" s="1"/>
  <c r="D1185" i="4" s="1"/>
  <c r="D1186" i="4" s="1"/>
  <c r="D1187" i="4" s="1"/>
  <c r="D1188" i="4" s="1"/>
  <c r="D1189" i="4" s="1"/>
  <c r="D1190" i="4" s="1"/>
  <c r="D1191" i="4" s="1"/>
  <c r="D1192" i="4" s="1"/>
  <c r="D1193" i="4" s="1"/>
  <c r="D1194" i="4" s="1"/>
  <c r="D1195" i="4" s="1"/>
  <c r="D1196" i="4" s="1"/>
  <c r="D1197" i="4" s="1"/>
  <c r="D1198" i="4" s="1"/>
  <c r="D1199" i="4" s="1"/>
  <c r="D1200" i="4" s="1"/>
  <c r="D1201" i="4" s="1"/>
  <c r="D1202" i="4" s="1"/>
  <c r="D1203" i="4" s="1"/>
  <c r="D1204" i="4" s="1"/>
  <c r="D1205" i="4" s="1"/>
  <c r="D1206" i="4" s="1"/>
  <c r="D1207" i="4" s="1"/>
  <c r="D1208" i="4" s="1"/>
  <c r="D1209" i="4" s="1"/>
  <c r="D1210" i="4" s="1"/>
  <c r="D1211" i="4" s="1"/>
  <c r="D1212" i="4" s="1"/>
  <c r="D1213" i="4" s="1"/>
  <c r="D1214" i="4" s="1"/>
  <c r="D1215" i="4" s="1"/>
  <c r="D1216" i="4" s="1"/>
  <c r="D1217" i="4" s="1"/>
  <c r="D1218" i="4" s="1"/>
  <c r="D1219" i="4" s="1"/>
  <c r="D1220" i="4" s="1"/>
  <c r="D1221" i="4" s="1"/>
  <c r="D1222" i="4" s="1"/>
  <c r="D1223" i="4" s="1"/>
  <c r="D1224" i="4" s="1"/>
  <c r="D1225" i="4" s="1"/>
  <c r="D1226" i="4" s="1"/>
  <c r="D1227" i="4" s="1"/>
  <c r="D1228" i="4" s="1"/>
  <c r="D1229" i="4" s="1"/>
  <c r="D1230" i="4" s="1"/>
  <c r="D1231" i="4" s="1"/>
  <c r="D1232" i="4" s="1"/>
  <c r="D1233" i="4" s="1"/>
  <c r="D1234" i="4" s="1"/>
  <c r="D1235" i="4" s="1"/>
  <c r="D1236" i="4" s="1"/>
  <c r="D1237" i="4" s="1"/>
  <c r="D1238" i="4" s="1"/>
  <c r="D1239" i="4" s="1"/>
  <c r="D1240" i="4" s="1"/>
  <c r="D1241" i="4" s="1"/>
  <c r="D1242" i="4" s="1"/>
  <c r="D1243" i="4" s="1"/>
  <c r="D1244" i="4" s="1"/>
  <c r="D1245" i="4" s="1"/>
  <c r="D1246" i="4" s="1"/>
  <c r="D1247" i="4" s="1"/>
  <c r="D1248" i="4" s="1"/>
  <c r="D1249" i="4" s="1"/>
  <c r="D1250" i="4" s="1"/>
  <c r="D1251" i="4" s="1"/>
  <c r="D1252" i="4" s="1"/>
  <c r="D1253" i="4" s="1"/>
  <c r="D1254" i="4" s="1"/>
  <c r="D1255" i="4" s="1"/>
  <c r="D1256" i="4" s="1"/>
  <c r="D1257" i="4" s="1"/>
  <c r="D1258" i="4" s="1"/>
  <c r="D1259" i="4" s="1"/>
  <c r="D1260" i="4" s="1"/>
  <c r="D1261" i="4" s="1"/>
  <c r="D1262" i="4" s="1"/>
  <c r="D1263" i="4" s="1"/>
  <c r="D1264" i="4" s="1"/>
  <c r="D1265" i="4" s="1"/>
  <c r="D1266" i="4" s="1"/>
  <c r="D1267" i="4" s="1"/>
  <c r="D1268" i="4" s="1"/>
  <c r="D1269" i="4" s="1"/>
  <c r="D1270" i="4" s="1"/>
  <c r="D1271" i="4" s="1"/>
  <c r="D1272" i="4" s="1"/>
  <c r="D1273" i="4" s="1"/>
  <c r="D1274" i="4" s="1"/>
  <c r="D1275" i="4" s="1"/>
  <c r="D1276" i="4" s="1"/>
  <c r="D1277" i="4" s="1"/>
  <c r="D1278" i="4" s="1"/>
  <c r="D1279" i="4" s="1"/>
  <c r="D1280" i="4" s="1"/>
  <c r="D1281" i="4" s="1"/>
  <c r="D1282" i="4" s="1"/>
  <c r="D1283" i="4" s="1"/>
  <c r="D1284" i="4" s="1"/>
  <c r="D1285" i="4" s="1"/>
  <c r="D1286" i="4" s="1"/>
  <c r="D1287" i="4" s="1"/>
  <c r="D1288" i="4" s="1"/>
  <c r="D1289" i="4" s="1"/>
  <c r="D1290" i="4" s="1"/>
  <c r="D1291" i="4" s="1"/>
  <c r="D1292" i="4" s="1"/>
  <c r="D1293" i="4" s="1"/>
  <c r="D1294" i="4" s="1"/>
  <c r="D1295" i="4" s="1"/>
  <c r="D1296" i="4" s="1"/>
  <c r="D1297" i="4" s="1"/>
  <c r="D1298" i="4" s="1"/>
  <c r="D1299" i="4" s="1"/>
  <c r="D1300" i="4" s="1"/>
  <c r="D1301" i="4" s="1"/>
  <c r="D1302" i="4" s="1"/>
  <c r="D1303" i="4" s="1"/>
  <c r="D1304" i="4" s="1"/>
  <c r="D1305" i="4" s="1"/>
  <c r="D1306" i="4" s="1"/>
  <c r="D1307" i="4" s="1"/>
  <c r="D1308" i="4" s="1"/>
  <c r="D1309" i="4" s="1"/>
  <c r="D1310" i="4" s="1"/>
  <c r="D1311" i="4" s="1"/>
  <c r="D1312" i="4" s="1"/>
  <c r="D1313" i="4" s="1"/>
  <c r="D1314" i="4" s="1"/>
  <c r="D1315" i="4" s="1"/>
  <c r="D1316" i="4" s="1"/>
  <c r="D1317" i="4" s="1"/>
  <c r="D1318" i="4" s="1"/>
  <c r="D1319" i="4" s="1"/>
  <c r="D1320" i="4" s="1"/>
  <c r="D1321" i="4" s="1"/>
  <c r="D1322" i="4" s="1"/>
  <c r="D1323" i="4" s="1"/>
  <c r="D1324" i="4" s="1"/>
  <c r="D1325" i="4" s="1"/>
  <c r="D1326" i="4" s="1"/>
  <c r="D1327" i="4" s="1"/>
  <c r="D1328" i="4" s="1"/>
  <c r="D1329" i="4" s="1"/>
  <c r="D1330" i="4" s="1"/>
  <c r="D1331" i="4" s="1"/>
  <c r="D1332" i="4" s="1"/>
  <c r="D1333" i="4" s="1"/>
  <c r="D1334" i="4" s="1"/>
  <c r="D1335" i="4" s="1"/>
  <c r="D1336" i="4" s="1"/>
  <c r="D1337" i="4" s="1"/>
  <c r="D1338" i="4" s="1"/>
  <c r="D1339" i="4" s="1"/>
  <c r="D1340" i="4" s="1"/>
  <c r="D1341" i="4" s="1"/>
  <c r="D1342" i="4" s="1"/>
  <c r="D1343" i="4" s="1"/>
  <c r="D1344" i="4" s="1"/>
  <c r="D1345" i="4" s="1"/>
  <c r="D1346" i="4" s="1"/>
  <c r="D1347" i="4" s="1"/>
  <c r="D1348" i="4" s="1"/>
  <c r="D1349" i="4" s="1"/>
  <c r="D1350" i="4" s="1"/>
  <c r="D1351" i="4" s="1"/>
  <c r="D1352" i="4" s="1"/>
  <c r="D1353" i="4" s="1"/>
  <c r="D1354" i="4" s="1"/>
  <c r="D1355" i="4" s="1"/>
  <c r="D1356" i="4" s="1"/>
  <c r="D1357" i="4" s="1"/>
  <c r="D1358" i="4" s="1"/>
  <c r="D1359" i="4" s="1"/>
  <c r="D1360" i="4" s="1"/>
  <c r="D1361" i="4" s="1"/>
  <c r="D1362" i="4" s="1"/>
  <c r="D1363" i="4" s="1"/>
  <c r="D1364" i="4" s="1"/>
  <c r="D1365" i="4" s="1"/>
  <c r="D1366" i="4" s="1"/>
  <c r="D1367" i="4" s="1"/>
  <c r="D1368" i="4" s="1"/>
  <c r="D1369" i="4" s="1"/>
  <c r="D1370" i="4" s="1"/>
  <c r="D1371" i="4" s="1"/>
  <c r="D1372" i="4" s="1"/>
  <c r="D1373" i="4" s="1"/>
  <c r="D1374" i="4" s="1"/>
  <c r="D1375" i="4" s="1"/>
  <c r="D1376" i="4" s="1"/>
  <c r="D1377" i="4" s="1"/>
  <c r="D1378" i="4" s="1"/>
  <c r="D1379" i="4" s="1"/>
  <c r="D1380" i="4" s="1"/>
  <c r="D1381" i="4" s="1"/>
  <c r="D1382" i="4" s="1"/>
  <c r="D1383" i="4" s="1"/>
  <c r="D1384" i="4" s="1"/>
  <c r="D1385" i="4" s="1"/>
  <c r="D1386" i="4" s="1"/>
  <c r="D1387" i="4" s="1"/>
  <c r="D1388" i="4" s="1"/>
  <c r="D1389" i="4" s="1"/>
  <c r="D1390" i="4" s="1"/>
  <c r="D1391" i="4" s="1"/>
  <c r="D1392" i="4" s="1"/>
  <c r="D1393" i="4" s="1"/>
  <c r="D1394" i="4" s="1"/>
  <c r="D1395" i="4" s="1"/>
  <c r="D1396" i="4" s="1"/>
  <c r="D1397" i="4" s="1"/>
  <c r="D1398" i="4" s="1"/>
  <c r="D1399" i="4" s="1"/>
  <c r="D1400" i="4" s="1"/>
  <c r="D1401" i="4" s="1"/>
  <c r="D1402" i="4" s="1"/>
  <c r="D1403" i="4" s="1"/>
  <c r="D1404" i="4" s="1"/>
  <c r="D1405" i="4" s="1"/>
  <c r="D1406" i="4" s="1"/>
  <c r="D1407" i="4" s="1"/>
  <c r="D1408" i="4" s="1"/>
  <c r="D1409" i="4" s="1"/>
  <c r="D1410" i="4" s="1"/>
  <c r="D1411" i="4" s="1"/>
  <c r="D1412" i="4" s="1"/>
  <c r="D1413" i="4" s="1"/>
  <c r="D1414" i="4" s="1"/>
  <c r="D1415" i="4" s="1"/>
  <c r="D1416" i="4" s="1"/>
  <c r="D1417" i="4" s="1"/>
  <c r="D1418" i="4" s="1"/>
  <c r="D1419" i="4" s="1"/>
  <c r="D1420" i="4" s="1"/>
  <c r="D1421" i="4" s="1"/>
  <c r="D1422" i="4" s="1"/>
  <c r="D1423" i="4" s="1"/>
  <c r="D1424" i="4" s="1"/>
  <c r="D1425" i="4" s="1"/>
  <c r="D1426" i="4" s="1"/>
  <c r="D1427" i="4" s="1"/>
  <c r="D1428" i="4" s="1"/>
  <c r="D1429" i="4" s="1"/>
  <c r="D1430" i="4" s="1"/>
  <c r="D1431" i="4" s="1"/>
  <c r="D1432" i="4" s="1"/>
  <c r="D1433" i="4" s="1"/>
  <c r="D1434" i="4" s="1"/>
  <c r="D1435" i="4" s="1"/>
  <c r="D1436" i="4" s="1"/>
  <c r="D1437" i="4" s="1"/>
  <c r="D1438" i="4" s="1"/>
  <c r="D1439" i="4" s="1"/>
  <c r="D1440" i="4" s="1"/>
  <c r="D1441" i="4" s="1"/>
  <c r="D1442" i="4" s="1"/>
  <c r="D1443" i="4" s="1"/>
  <c r="D1444" i="4" s="1"/>
  <c r="D1445" i="4" s="1"/>
  <c r="D1446" i="4" s="1"/>
  <c r="D1447" i="4" s="1"/>
  <c r="D1448" i="4" s="1"/>
  <c r="D1449" i="4" s="1"/>
  <c r="D1450" i="4" s="1"/>
  <c r="D1451" i="4" s="1"/>
  <c r="D1452" i="4" s="1"/>
  <c r="D1453" i="4" s="1"/>
  <c r="D1454" i="4" s="1"/>
  <c r="D1455" i="4" s="1"/>
  <c r="D1456" i="4" s="1"/>
  <c r="D1457" i="4" s="1"/>
  <c r="D1458" i="4" s="1"/>
  <c r="D1459" i="4" s="1"/>
  <c r="D1460" i="4" s="1"/>
  <c r="D1461" i="4" s="1"/>
  <c r="D1462" i="4" s="1"/>
  <c r="D1463" i="4" s="1"/>
  <c r="D1464" i="4" s="1"/>
  <c r="D1465" i="4" s="1"/>
  <c r="D1466" i="4" s="1"/>
  <c r="D1467" i="4" s="1"/>
  <c r="D1468" i="4" s="1"/>
  <c r="D1469" i="4" s="1"/>
  <c r="D1470" i="4" s="1"/>
  <c r="D1471" i="4" s="1"/>
  <c r="D1472" i="4" s="1"/>
  <c r="D1473" i="4" s="1"/>
  <c r="D1474" i="4" s="1"/>
  <c r="D1475" i="4" s="1"/>
  <c r="D1476" i="4" s="1"/>
  <c r="D1477" i="4" s="1"/>
  <c r="D1478" i="4" s="1"/>
  <c r="D1479" i="4" s="1"/>
  <c r="D1480" i="4" s="1"/>
  <c r="D1481" i="4" s="1"/>
  <c r="D1482" i="4" s="1"/>
  <c r="D1483" i="4" s="1"/>
  <c r="D1484" i="4" s="1"/>
  <c r="D1485" i="4" s="1"/>
  <c r="D1486" i="4" s="1"/>
  <c r="D1487" i="4" s="1"/>
  <c r="D1488" i="4" s="1"/>
  <c r="D1489" i="4" s="1"/>
  <c r="D1490" i="4" s="1"/>
  <c r="D1491" i="4" s="1"/>
  <c r="D1492" i="4" s="1"/>
  <c r="D1493" i="4" s="1"/>
  <c r="D1494" i="4" s="1"/>
  <c r="D1495" i="4" s="1"/>
  <c r="D1496" i="4" s="1"/>
  <c r="D1497" i="4" s="1"/>
  <c r="D1498" i="4" s="1"/>
  <c r="D1499" i="4" s="1"/>
  <c r="D1500" i="4" s="1"/>
  <c r="D1501" i="4" s="1"/>
  <c r="D1502" i="4" s="1"/>
  <c r="D1503" i="4" s="1"/>
  <c r="D1504" i="4" s="1"/>
  <c r="D1505" i="4" s="1"/>
  <c r="D1506" i="4" s="1"/>
  <c r="D1507" i="4" s="1"/>
  <c r="D1508" i="4" s="1"/>
  <c r="D1509" i="4" s="1"/>
  <c r="D1510" i="4" s="1"/>
  <c r="D1511" i="4" s="1"/>
  <c r="D1512" i="4" s="1"/>
  <c r="D1513" i="4" s="1"/>
  <c r="D1514" i="4" s="1"/>
  <c r="D1515" i="4" s="1"/>
  <c r="D1516" i="4" s="1"/>
  <c r="D1517" i="4" s="1"/>
  <c r="D1518" i="4" s="1"/>
  <c r="D1519" i="4" s="1"/>
  <c r="D1520" i="4" s="1"/>
  <c r="D1521" i="4" s="1"/>
  <c r="D1522" i="4" s="1"/>
  <c r="D1523" i="4" s="1"/>
  <c r="D1524" i="4" s="1"/>
  <c r="D1525" i="4" s="1"/>
  <c r="D1526" i="4" s="1"/>
  <c r="D1527" i="4" s="1"/>
  <c r="D1528" i="4" s="1"/>
  <c r="D1529" i="4" s="1"/>
  <c r="D1530" i="4" s="1"/>
  <c r="D1531" i="4" s="1"/>
  <c r="D1532" i="4" s="1"/>
  <c r="D1533" i="4" s="1"/>
  <c r="D1534" i="4" s="1"/>
  <c r="D1535" i="4" s="1"/>
  <c r="D1536" i="4" s="1"/>
  <c r="D1537" i="4" s="1"/>
  <c r="D1538" i="4" s="1"/>
  <c r="D1539" i="4" s="1"/>
  <c r="D1540" i="4" s="1"/>
  <c r="D1541" i="4" s="1"/>
  <c r="D1542" i="4" s="1"/>
  <c r="D1543" i="4" s="1"/>
  <c r="D1544" i="4" s="1"/>
  <c r="D1545" i="4" s="1"/>
  <c r="D1546" i="4" s="1"/>
  <c r="D1547" i="4" s="1"/>
  <c r="D1548" i="4" s="1"/>
  <c r="D1549" i="4" s="1"/>
  <c r="D1550" i="4" s="1"/>
  <c r="D1551" i="4" s="1"/>
  <c r="D1552" i="4" s="1"/>
  <c r="D1553" i="4" s="1"/>
  <c r="D1554" i="4" s="1"/>
  <c r="D1555" i="4" s="1"/>
  <c r="D1556" i="4" s="1"/>
  <c r="D1557" i="4" s="1"/>
  <c r="D1558" i="4" s="1"/>
  <c r="D1559" i="4" s="1"/>
  <c r="D1560" i="4" s="1"/>
  <c r="D1561" i="4" s="1"/>
  <c r="D1562" i="4" s="1"/>
  <c r="D1563" i="4" s="1"/>
  <c r="D1564" i="4" s="1"/>
  <c r="D1565" i="4" s="1"/>
  <c r="D1566" i="4" s="1"/>
  <c r="D1567" i="4" s="1"/>
  <c r="D1568" i="4" s="1"/>
  <c r="D1569" i="4" s="1"/>
  <c r="D1570" i="4" s="1"/>
  <c r="D1571" i="4" s="1"/>
  <c r="D1572" i="4" s="1"/>
  <c r="D1573" i="4" s="1"/>
  <c r="D1574" i="4" s="1"/>
  <c r="D1575" i="4" s="1"/>
  <c r="D1576" i="4" s="1"/>
  <c r="D1577" i="4" s="1"/>
  <c r="D1578" i="4" s="1"/>
  <c r="D1579" i="4" s="1"/>
  <c r="D1580" i="4" s="1"/>
  <c r="D1581" i="4" s="1"/>
  <c r="D1582" i="4" s="1"/>
  <c r="D1583" i="4" s="1"/>
  <c r="D1584" i="4" s="1"/>
  <c r="D1585" i="4" s="1"/>
  <c r="D1586" i="4" s="1"/>
  <c r="D1587" i="4" s="1"/>
  <c r="D1588" i="4" s="1"/>
  <c r="D1589" i="4" s="1"/>
  <c r="D1590" i="4" s="1"/>
  <c r="D1591" i="4" s="1"/>
  <c r="D1592" i="4" s="1"/>
  <c r="D1593" i="4" s="1"/>
  <c r="D1594" i="4" s="1"/>
  <c r="D1595" i="4" s="1"/>
  <c r="D1596" i="4" s="1"/>
  <c r="D1597" i="4" s="1"/>
  <c r="D1598" i="4" s="1"/>
  <c r="D1599" i="4" s="1"/>
  <c r="D1600" i="4" s="1"/>
  <c r="D1601" i="4" s="1"/>
  <c r="D1602" i="4" s="1"/>
  <c r="D1603" i="4" s="1"/>
  <c r="D1604" i="4" s="1"/>
  <c r="D1605" i="4" s="1"/>
  <c r="D1606" i="4" s="1"/>
  <c r="D1607" i="4" s="1"/>
  <c r="D1608" i="4" s="1"/>
  <c r="D1609" i="4" s="1"/>
  <c r="D1610" i="4" s="1"/>
  <c r="D1611" i="4" s="1"/>
  <c r="D1612" i="4" s="1"/>
  <c r="D1613" i="4" s="1"/>
  <c r="D1614" i="4" s="1"/>
  <c r="D1615" i="4" s="1"/>
  <c r="D1616" i="4" s="1"/>
  <c r="D1617" i="4" s="1"/>
  <c r="D1618" i="4" s="1"/>
  <c r="D1619" i="4" s="1"/>
  <c r="D1620" i="4" s="1"/>
  <c r="D1621" i="4" s="1"/>
  <c r="D1622" i="4" s="1"/>
  <c r="D1623" i="4" s="1"/>
  <c r="D1624" i="4" s="1"/>
  <c r="D1625" i="4" s="1"/>
  <c r="D1626" i="4" s="1"/>
  <c r="D1627" i="4" s="1"/>
  <c r="D1628" i="4" s="1"/>
  <c r="D1629" i="4" s="1"/>
  <c r="D1630" i="4" s="1"/>
  <c r="D1631" i="4" s="1"/>
  <c r="D1632" i="4" s="1"/>
  <c r="D1633" i="4" s="1"/>
  <c r="D1634" i="4" s="1"/>
  <c r="D1635" i="4" s="1"/>
  <c r="D1636" i="4" s="1"/>
  <c r="D1637" i="4" s="1"/>
  <c r="D1638" i="4" s="1"/>
  <c r="D1639" i="4" s="1"/>
  <c r="D1640" i="4" s="1"/>
  <c r="D1641" i="4" s="1"/>
  <c r="D1642" i="4" s="1"/>
  <c r="D1643" i="4" s="1"/>
  <c r="D1644" i="4" s="1"/>
  <c r="D1645" i="4" s="1"/>
  <c r="D1646" i="4" s="1"/>
  <c r="D1647" i="4" s="1"/>
  <c r="D1648" i="4" s="1"/>
  <c r="D1649" i="4" s="1"/>
  <c r="D1650" i="4" s="1"/>
  <c r="D1651" i="4" s="1"/>
  <c r="D1652" i="4" s="1"/>
  <c r="D1653" i="4" s="1"/>
  <c r="D1654" i="4" s="1"/>
  <c r="D1655" i="4" s="1"/>
  <c r="D1656" i="4" s="1"/>
  <c r="D1657" i="4" s="1"/>
  <c r="D1658" i="4" s="1"/>
  <c r="D1659" i="4" s="1"/>
  <c r="D1660" i="4" s="1"/>
  <c r="D1661" i="4" s="1"/>
  <c r="D1662" i="4" s="1"/>
  <c r="D1663" i="4" s="1"/>
  <c r="D1664" i="4" s="1"/>
  <c r="D1665" i="4" s="1"/>
  <c r="D1666" i="4" s="1"/>
  <c r="D1667" i="4" s="1"/>
  <c r="D1668" i="4" s="1"/>
  <c r="D1669" i="4" s="1"/>
  <c r="D1670" i="4" s="1"/>
  <c r="D1671" i="4" s="1"/>
  <c r="D1672" i="4" s="1"/>
  <c r="D1673" i="4" s="1"/>
  <c r="D1674" i="4" s="1"/>
  <c r="D1675" i="4" s="1"/>
  <c r="D1676" i="4" s="1"/>
  <c r="D1677" i="4" s="1"/>
  <c r="D1678" i="4" s="1"/>
  <c r="D1679" i="4" s="1"/>
  <c r="D1680" i="4" s="1"/>
  <c r="D1681" i="4" s="1"/>
  <c r="D1682" i="4" s="1"/>
  <c r="D1683" i="4" s="1"/>
  <c r="D1684" i="4" s="1"/>
  <c r="D1685" i="4" s="1"/>
  <c r="D1686" i="4" s="1"/>
  <c r="D1687" i="4" s="1"/>
  <c r="D1688" i="4" s="1"/>
  <c r="D1689" i="4" s="1"/>
  <c r="D1690" i="4" s="1"/>
  <c r="D1691" i="4" s="1"/>
  <c r="D1692" i="4" s="1"/>
  <c r="D1693" i="4" s="1"/>
  <c r="D1694" i="4" s="1"/>
  <c r="D1695" i="4" s="1"/>
  <c r="D1696" i="4" s="1"/>
  <c r="D1697" i="4" s="1"/>
  <c r="D1698" i="4" s="1"/>
  <c r="D1699" i="4" s="1"/>
  <c r="D1700" i="4" s="1"/>
  <c r="D1701" i="4" s="1"/>
  <c r="D1702" i="4" s="1"/>
  <c r="D1703" i="4" s="1"/>
  <c r="D1704" i="4" s="1"/>
  <c r="D1705" i="4" s="1"/>
  <c r="D1706" i="4" s="1"/>
  <c r="D1707" i="4" s="1"/>
  <c r="D1708" i="4" s="1"/>
  <c r="D1709" i="4" s="1"/>
  <c r="D1710" i="4" s="1"/>
  <c r="D1711" i="4" s="1"/>
  <c r="D1712" i="4" s="1"/>
  <c r="D1713" i="4" s="1"/>
  <c r="D1714" i="4" s="1"/>
  <c r="D1715" i="4" s="1"/>
  <c r="D1716" i="4" s="1"/>
  <c r="D1717" i="4" s="1"/>
  <c r="D1718" i="4" s="1"/>
  <c r="D1719" i="4" s="1"/>
  <c r="D1720" i="4" s="1"/>
  <c r="D1721" i="4" s="1"/>
  <c r="D1722" i="4" s="1"/>
  <c r="D1723" i="4" s="1"/>
  <c r="D1724" i="4" s="1"/>
  <c r="D1725" i="4" s="1"/>
  <c r="D1726" i="4" s="1"/>
  <c r="D1727" i="4" s="1"/>
  <c r="D1728" i="4" s="1"/>
  <c r="D1729" i="4" s="1"/>
  <c r="D1730" i="4" s="1"/>
  <c r="D1731" i="4" s="1"/>
  <c r="D1732" i="4" s="1"/>
  <c r="D1733" i="4" s="1"/>
  <c r="D1734" i="4" s="1"/>
  <c r="D1735" i="4" s="1"/>
  <c r="D1736" i="4" s="1"/>
  <c r="D1737" i="4" s="1"/>
  <c r="D1738" i="4" s="1"/>
  <c r="D1739" i="4" s="1"/>
  <c r="D1740" i="4" s="1"/>
  <c r="D1741" i="4" s="1"/>
  <c r="D1742" i="4" s="1"/>
  <c r="D1743" i="4" s="1"/>
  <c r="D1744" i="4" s="1"/>
  <c r="D1745" i="4" s="1"/>
  <c r="D1746" i="4" s="1"/>
  <c r="D1747" i="4" s="1"/>
  <c r="D1748" i="4" s="1"/>
  <c r="D1749" i="4" s="1"/>
  <c r="D1750" i="4" s="1"/>
  <c r="D1751" i="4" s="1"/>
  <c r="D1752" i="4" s="1"/>
  <c r="D1753" i="4" s="1"/>
  <c r="D1754" i="4" s="1"/>
  <c r="D1755" i="4" s="1"/>
  <c r="D1756" i="4" s="1"/>
  <c r="D1757" i="4" s="1"/>
  <c r="D1758" i="4" s="1"/>
  <c r="D1759" i="4" s="1"/>
  <c r="D1760" i="4" s="1"/>
  <c r="D1761" i="4" s="1"/>
  <c r="D1762" i="4" s="1"/>
  <c r="D1763" i="4" s="1"/>
  <c r="D1764" i="4" s="1"/>
  <c r="D1765" i="4" s="1"/>
  <c r="D1766" i="4" s="1"/>
  <c r="D1767" i="4" s="1"/>
  <c r="D1768" i="4" s="1"/>
  <c r="D1769" i="4" s="1"/>
  <c r="D1770" i="4" s="1"/>
  <c r="D1771" i="4" s="1"/>
  <c r="D1772" i="4" s="1"/>
  <c r="D1773" i="4" s="1"/>
  <c r="D1774" i="4" s="1"/>
  <c r="D1775" i="4" s="1"/>
  <c r="D1776" i="4" s="1"/>
  <c r="D1777" i="4" s="1"/>
  <c r="D1778" i="4" s="1"/>
  <c r="D1779" i="4" s="1"/>
  <c r="D1780" i="4" s="1"/>
  <c r="D1781" i="4" s="1"/>
  <c r="D1782" i="4" s="1"/>
  <c r="D1783" i="4" s="1"/>
  <c r="D1784" i="4" s="1"/>
  <c r="D1785" i="4" s="1"/>
  <c r="D1786" i="4" s="1"/>
  <c r="D1787" i="4" s="1"/>
  <c r="D1788" i="4" s="1"/>
  <c r="D1789" i="4" s="1"/>
  <c r="D1790" i="4" s="1"/>
  <c r="D1791" i="4" s="1"/>
  <c r="D1792" i="4" s="1"/>
  <c r="D1793" i="4" s="1"/>
  <c r="D1794" i="4" s="1"/>
  <c r="D1795" i="4" s="1"/>
  <c r="D1796" i="4" s="1"/>
  <c r="D1797" i="4" s="1"/>
  <c r="D1798" i="4" s="1"/>
  <c r="D1799" i="4" s="1"/>
  <c r="D1800" i="4" s="1"/>
  <c r="D1801" i="4" s="1"/>
  <c r="D1802" i="4" s="1"/>
  <c r="D1803" i="4" s="1"/>
  <c r="D1804" i="4" s="1"/>
  <c r="D1805" i="4" s="1"/>
  <c r="D1806" i="4" s="1"/>
  <c r="D1807" i="4" s="1"/>
  <c r="D1808" i="4" s="1"/>
  <c r="D1809" i="4" s="1"/>
  <c r="D1810" i="4" s="1"/>
  <c r="D1811" i="4" s="1"/>
  <c r="D1812" i="4" s="1"/>
  <c r="D1813" i="4" s="1"/>
  <c r="D1814" i="4" s="1"/>
  <c r="D1815" i="4" s="1"/>
  <c r="D1816" i="4" s="1"/>
  <c r="D1817" i="4" s="1"/>
  <c r="D1818" i="4" s="1"/>
  <c r="D1819" i="4" s="1"/>
  <c r="D1820" i="4" s="1"/>
  <c r="D1821" i="4" s="1"/>
  <c r="D1822" i="4" s="1"/>
  <c r="D1823" i="4" s="1"/>
  <c r="D1824" i="4" s="1"/>
  <c r="D1825" i="4" s="1"/>
  <c r="D1826" i="4" s="1"/>
  <c r="D1827" i="4" s="1"/>
  <c r="D1828" i="4" s="1"/>
  <c r="D1829" i="4" s="1"/>
  <c r="D1830" i="4" s="1"/>
  <c r="D1831" i="4" s="1"/>
  <c r="D1832" i="4" s="1"/>
  <c r="D1833" i="4" s="1"/>
  <c r="D1834" i="4" s="1"/>
  <c r="D1835" i="4" s="1"/>
  <c r="D1836" i="4" s="1"/>
  <c r="D1837" i="4" s="1"/>
  <c r="D1838" i="4" s="1"/>
  <c r="D1839" i="4" s="1"/>
  <c r="D1840" i="4" s="1"/>
  <c r="D1841" i="4" s="1"/>
  <c r="D1842" i="4" s="1"/>
  <c r="D1843" i="4" s="1"/>
  <c r="D1844" i="4" s="1"/>
  <c r="D1845" i="4" s="1"/>
  <c r="D1846" i="4" s="1"/>
  <c r="D1847" i="4" s="1"/>
  <c r="D1848" i="4" s="1"/>
  <c r="D1849" i="4" s="1"/>
  <c r="D1850" i="4" s="1"/>
  <c r="D1851" i="4" s="1"/>
  <c r="D1852" i="4" s="1"/>
  <c r="D1853" i="4" s="1"/>
  <c r="D1854" i="4" s="1"/>
  <c r="D1855" i="4" s="1"/>
  <c r="D1856" i="4" s="1"/>
  <c r="D1857" i="4" s="1"/>
  <c r="D1858" i="4" s="1"/>
  <c r="D1859" i="4" s="1"/>
  <c r="D1860" i="4" s="1"/>
  <c r="D1861" i="4" s="1"/>
  <c r="D1862" i="4" s="1"/>
  <c r="D1863" i="4" s="1"/>
  <c r="D1864" i="4" s="1"/>
  <c r="D1865" i="4" s="1"/>
  <c r="D1866" i="4" s="1"/>
  <c r="D1867" i="4" s="1"/>
  <c r="D1868" i="4" s="1"/>
  <c r="D1869" i="4" s="1"/>
  <c r="D1870" i="4" s="1"/>
  <c r="D1871" i="4" s="1"/>
  <c r="D1872" i="4" s="1"/>
  <c r="D1873" i="4" s="1"/>
  <c r="D1874" i="4" s="1"/>
  <c r="D1875" i="4" s="1"/>
  <c r="D1876" i="4" s="1"/>
  <c r="D1877" i="4" s="1"/>
  <c r="D1878" i="4" s="1"/>
  <c r="D1879" i="4" s="1"/>
  <c r="D1880" i="4" s="1"/>
  <c r="D1881" i="4" s="1"/>
  <c r="D1882" i="4" s="1"/>
  <c r="D1883" i="4" s="1"/>
  <c r="D1884" i="4" s="1"/>
  <c r="D1885" i="4" s="1"/>
  <c r="D1886" i="4" s="1"/>
  <c r="D1887" i="4" s="1"/>
  <c r="D1888" i="4" s="1"/>
  <c r="D1889" i="4" s="1"/>
  <c r="D1890" i="4" s="1"/>
  <c r="D1891" i="4" s="1"/>
  <c r="D1892" i="4" s="1"/>
  <c r="D1893" i="4" s="1"/>
  <c r="D1894" i="4" s="1"/>
  <c r="D1895" i="4" s="1"/>
  <c r="D1896" i="4" s="1"/>
  <c r="D1897" i="4" s="1"/>
  <c r="D1898" i="4" s="1"/>
  <c r="D1899" i="4" s="1"/>
  <c r="D1900" i="4" s="1"/>
  <c r="D1901" i="4" s="1"/>
  <c r="D1902" i="4" s="1"/>
  <c r="D1903" i="4" s="1"/>
  <c r="D1904" i="4" s="1"/>
  <c r="D1905" i="4" s="1"/>
  <c r="D1906" i="4" s="1"/>
  <c r="D1907" i="4" s="1"/>
  <c r="D1908" i="4" s="1"/>
  <c r="D1909" i="4" s="1"/>
  <c r="D1910" i="4" s="1"/>
  <c r="D1911" i="4" s="1"/>
  <c r="D1912" i="4" s="1"/>
  <c r="D1913" i="4" s="1"/>
  <c r="D1914" i="4" s="1"/>
  <c r="D1915" i="4" s="1"/>
  <c r="D1916" i="4" s="1"/>
  <c r="D1917" i="4" s="1"/>
  <c r="D1918" i="4" s="1"/>
  <c r="D1919" i="4" s="1"/>
  <c r="D1920" i="4" s="1"/>
  <c r="D1921" i="4" s="1"/>
  <c r="D1922" i="4" s="1"/>
  <c r="D1923" i="4" s="1"/>
  <c r="D1924" i="4" s="1"/>
  <c r="D1925" i="4" s="1"/>
  <c r="D1926" i="4" s="1"/>
  <c r="D1927" i="4" s="1"/>
  <c r="D1928" i="4" s="1"/>
  <c r="D1929" i="4" s="1"/>
  <c r="D1930" i="4" s="1"/>
  <c r="D1931" i="4" s="1"/>
  <c r="D1932" i="4" s="1"/>
  <c r="D1933" i="4" s="1"/>
  <c r="D1934" i="4" s="1"/>
  <c r="D1935" i="4" s="1"/>
  <c r="D1936" i="4" s="1"/>
  <c r="D1937" i="4" s="1"/>
  <c r="D1938" i="4" s="1"/>
  <c r="D1939" i="4" s="1"/>
  <c r="D1940" i="4" s="1"/>
  <c r="D1941" i="4" s="1"/>
  <c r="D1942" i="4" s="1"/>
  <c r="D1943" i="4" s="1"/>
  <c r="D1944" i="4" s="1"/>
  <c r="D1945" i="4" s="1"/>
  <c r="D1946" i="4" s="1"/>
  <c r="D1947" i="4" s="1"/>
  <c r="D1948" i="4" s="1"/>
  <c r="D1949" i="4" s="1"/>
  <c r="D1950" i="4" s="1"/>
  <c r="D1951" i="4" s="1"/>
  <c r="D1952" i="4" s="1"/>
  <c r="D1953" i="4" s="1"/>
  <c r="D1954" i="4" s="1"/>
  <c r="D1955" i="4" s="1"/>
  <c r="D1956" i="4" s="1"/>
  <c r="D1957" i="4" s="1"/>
  <c r="D1958" i="4" s="1"/>
  <c r="D1959" i="4" s="1"/>
  <c r="D1960" i="4" s="1"/>
  <c r="D1961" i="4" s="1"/>
  <c r="D1962" i="4" s="1"/>
  <c r="D1963" i="4" s="1"/>
  <c r="D1964" i="4" s="1"/>
  <c r="D1965" i="4" s="1"/>
  <c r="D1966" i="4" s="1"/>
  <c r="D1967" i="4" s="1"/>
  <c r="D1968" i="4" s="1"/>
  <c r="D1969" i="4" s="1"/>
  <c r="D1970" i="4" s="1"/>
  <c r="D1971" i="4" s="1"/>
  <c r="D1972" i="4" s="1"/>
  <c r="D1973" i="4" s="1"/>
  <c r="D1974" i="4" s="1"/>
  <c r="D1975" i="4" s="1"/>
  <c r="D1976" i="4" s="1"/>
  <c r="D1977" i="4" s="1"/>
  <c r="D1978" i="4" s="1"/>
  <c r="D1979" i="4" s="1"/>
  <c r="D1980" i="4" s="1"/>
  <c r="D1981" i="4" s="1"/>
  <c r="D1982" i="4" s="1"/>
  <c r="D1983" i="4" s="1"/>
  <c r="D1984" i="4" s="1"/>
  <c r="D1985" i="4" s="1"/>
  <c r="D1986" i="4" s="1"/>
  <c r="D1987" i="4" s="1"/>
  <c r="D1988" i="4" s="1"/>
  <c r="D1989" i="4" s="1"/>
  <c r="D1990" i="4" s="1"/>
  <c r="D1991" i="4" s="1"/>
  <c r="D1992" i="4" s="1"/>
  <c r="D1993" i="4" s="1"/>
  <c r="D1994" i="4" s="1"/>
  <c r="D1995" i="4" s="1"/>
  <c r="D1996" i="4" s="1"/>
  <c r="D1997" i="4" s="1"/>
  <c r="D1998" i="4" s="1"/>
  <c r="D1999" i="4" s="1"/>
  <c r="D2000" i="4" s="1"/>
  <c r="D2001" i="4" s="1"/>
  <c r="D2002" i="4" s="1"/>
  <c r="D2003" i="4" s="1"/>
  <c r="D2004" i="4" s="1"/>
  <c r="D2005" i="4" s="1"/>
  <c r="D2006" i="4" s="1"/>
  <c r="D2007" i="4" s="1"/>
  <c r="D2008" i="4" s="1"/>
  <c r="D2009" i="4" s="1"/>
  <c r="D2010" i="4" s="1"/>
  <c r="D2011" i="4" s="1"/>
  <c r="D2012" i="4" s="1"/>
  <c r="D2013" i="4" s="1"/>
  <c r="D2014" i="4" s="1"/>
  <c r="D2015" i="4" s="1"/>
  <c r="D2016" i="4" s="1"/>
  <c r="D2017" i="4" s="1"/>
  <c r="D2018" i="4" s="1"/>
  <c r="D2019" i="4" s="1"/>
  <c r="D2020" i="4" s="1"/>
  <c r="D2021" i="4" s="1"/>
  <c r="D2022" i="4" s="1"/>
  <c r="D2023" i="4" s="1"/>
  <c r="D2024" i="4" s="1"/>
  <c r="D2025" i="4" s="1"/>
  <c r="D2026" i="4" s="1"/>
  <c r="D2027" i="4" s="1"/>
  <c r="D2028" i="4" s="1"/>
  <c r="D2029" i="4" s="1"/>
  <c r="D2030" i="4" s="1"/>
  <c r="D2031" i="4" s="1"/>
  <c r="D2032" i="4" s="1"/>
  <c r="D2033" i="4" s="1"/>
  <c r="D2034" i="4" s="1"/>
  <c r="D2035" i="4" s="1"/>
  <c r="D2036" i="4" s="1"/>
  <c r="D2037" i="4" s="1"/>
  <c r="D2038" i="4" s="1"/>
  <c r="D2039" i="4" s="1"/>
  <c r="D2040" i="4" s="1"/>
  <c r="D2041" i="4" s="1"/>
  <c r="D2042" i="4" s="1"/>
  <c r="D2043" i="4" s="1"/>
  <c r="D2044" i="4" s="1"/>
  <c r="D2045" i="4" s="1"/>
  <c r="D2046" i="4" s="1"/>
  <c r="D2047" i="4" s="1"/>
  <c r="D2048" i="4" s="1"/>
  <c r="D2049" i="4" s="1"/>
  <c r="D2050" i="4" s="1"/>
  <c r="D2051" i="4" s="1"/>
  <c r="D2052" i="4" s="1"/>
  <c r="D2053" i="4" s="1"/>
  <c r="D2054" i="4" s="1"/>
  <c r="D2055" i="4" s="1"/>
  <c r="D2056" i="4" s="1"/>
  <c r="D2057" i="4" s="1"/>
  <c r="D2058" i="4" s="1"/>
  <c r="D2059" i="4" s="1"/>
  <c r="D2060" i="4" s="1"/>
  <c r="D2061" i="4" s="1"/>
  <c r="D2062" i="4" s="1"/>
  <c r="D2063" i="4" s="1"/>
  <c r="D2064" i="4" s="1"/>
  <c r="D2065" i="4" s="1"/>
  <c r="D2066" i="4" s="1"/>
  <c r="D2067" i="4" s="1"/>
  <c r="D2068" i="4" s="1"/>
  <c r="D2069" i="4" s="1"/>
  <c r="D2070" i="4" s="1"/>
  <c r="D2071" i="4" s="1"/>
  <c r="D2072" i="4" s="1"/>
  <c r="D2073" i="4" s="1"/>
  <c r="D2074" i="4" s="1"/>
  <c r="D2075" i="4" s="1"/>
  <c r="D2076" i="4" s="1"/>
  <c r="D2077" i="4" s="1"/>
  <c r="D2078" i="4" s="1"/>
  <c r="D2079" i="4" s="1"/>
  <c r="D2080" i="4" s="1"/>
  <c r="D2081" i="4" s="1"/>
  <c r="D2082" i="4" s="1"/>
  <c r="D2083" i="4" s="1"/>
  <c r="D2084" i="4" s="1"/>
  <c r="D2085" i="4" s="1"/>
  <c r="D2086" i="4" s="1"/>
  <c r="D2087" i="4" s="1"/>
  <c r="D2088" i="4" s="1"/>
  <c r="D2089" i="4" s="1"/>
  <c r="D2090" i="4" s="1"/>
  <c r="D2091" i="4" s="1"/>
  <c r="D2092" i="4" s="1"/>
  <c r="D2093" i="4" s="1"/>
  <c r="D2094" i="4" s="1"/>
  <c r="D2095" i="4" s="1"/>
  <c r="D2096" i="4" s="1"/>
  <c r="D2097" i="4" s="1"/>
  <c r="D2098" i="4" s="1"/>
  <c r="D2099" i="4" s="1"/>
  <c r="D2100" i="4" s="1"/>
  <c r="D2101" i="4" s="1"/>
  <c r="D2102" i="4" s="1"/>
  <c r="D2103" i="4" s="1"/>
  <c r="D2104" i="4" s="1"/>
  <c r="D2105" i="4" s="1"/>
  <c r="D2106" i="4" s="1"/>
  <c r="D2107" i="4" s="1"/>
  <c r="D2108" i="4" s="1"/>
  <c r="D2109" i="4" s="1"/>
  <c r="D2110" i="4" s="1"/>
  <c r="D2111" i="4" s="1"/>
  <c r="D2112" i="4" s="1"/>
  <c r="D2113" i="4" s="1"/>
  <c r="D2114" i="4" s="1"/>
  <c r="D2115" i="4" s="1"/>
  <c r="D2116" i="4" s="1"/>
  <c r="D2117" i="4" s="1"/>
  <c r="D2118" i="4" s="1"/>
  <c r="D2119" i="4" s="1"/>
  <c r="D2120" i="4" s="1"/>
  <c r="D2121" i="4" s="1"/>
  <c r="D2122" i="4" s="1"/>
  <c r="D2123" i="4" s="1"/>
  <c r="D2124" i="4" s="1"/>
  <c r="D2125" i="4" s="1"/>
  <c r="D2126" i="4" s="1"/>
  <c r="D2127" i="4" s="1"/>
  <c r="D2128" i="4" s="1"/>
  <c r="D2129" i="4" s="1"/>
  <c r="D2130" i="4" s="1"/>
  <c r="D2131" i="4" s="1"/>
  <c r="D2132" i="4" s="1"/>
  <c r="D2133" i="4" s="1"/>
  <c r="D2134" i="4" s="1"/>
  <c r="D2135" i="4" s="1"/>
  <c r="D2136" i="4" s="1"/>
  <c r="D2137" i="4" s="1"/>
  <c r="D2138" i="4" s="1"/>
  <c r="D2139" i="4" s="1"/>
  <c r="D2140" i="4" s="1"/>
  <c r="D2141" i="4" s="1"/>
  <c r="D2142" i="4" s="1"/>
  <c r="D2143" i="4" s="1"/>
  <c r="D2144" i="4" s="1"/>
  <c r="D2145" i="4" s="1"/>
  <c r="D2146" i="4" s="1"/>
  <c r="D2147" i="4" s="1"/>
  <c r="D2148" i="4" s="1"/>
  <c r="D2149" i="4" s="1"/>
  <c r="D2150" i="4" s="1"/>
  <c r="D2151" i="4" s="1"/>
  <c r="D2152" i="4" s="1"/>
  <c r="D2153" i="4" s="1"/>
  <c r="D2154" i="4" s="1"/>
  <c r="D2155" i="4" s="1"/>
  <c r="D2156" i="4" s="1"/>
  <c r="D2157" i="4" s="1"/>
  <c r="D2158" i="4" s="1"/>
  <c r="D2159" i="4" s="1"/>
  <c r="D2160" i="4" s="1"/>
  <c r="D2161" i="4" s="1"/>
  <c r="D2162" i="4" s="1"/>
  <c r="D2163" i="4" s="1"/>
  <c r="D2164" i="4" s="1"/>
  <c r="D2165" i="4" s="1"/>
  <c r="D2166" i="4" s="1"/>
  <c r="D2167" i="4" s="1"/>
  <c r="D2168" i="4" s="1"/>
  <c r="D2169" i="4" s="1"/>
  <c r="D2170" i="4" s="1"/>
  <c r="D2171" i="4" s="1"/>
  <c r="D2172" i="4" s="1"/>
  <c r="D2173" i="4" s="1"/>
  <c r="D2174" i="4" s="1"/>
  <c r="D2175" i="4" s="1"/>
  <c r="D2176" i="4" s="1"/>
  <c r="D2177" i="4" s="1"/>
  <c r="D2178" i="4" s="1"/>
  <c r="D2179" i="4" s="1"/>
  <c r="D2180" i="4" s="1"/>
  <c r="D2181" i="4" s="1"/>
  <c r="D2182" i="4" s="1"/>
  <c r="D2183" i="4" s="1"/>
  <c r="D2184" i="4" s="1"/>
  <c r="D2185" i="4" s="1"/>
  <c r="D2186" i="4" s="1"/>
  <c r="D2187" i="4" s="1"/>
  <c r="D2188" i="4" s="1"/>
  <c r="D2189" i="4" s="1"/>
  <c r="D2190" i="4" s="1"/>
  <c r="D2191" i="4" s="1"/>
  <c r="D2192" i="4" s="1"/>
  <c r="D2193" i="4" s="1"/>
  <c r="D2194" i="4" s="1"/>
  <c r="D2195" i="4" s="1"/>
  <c r="D2196" i="4" s="1"/>
  <c r="D2197" i="4" s="1"/>
  <c r="D2198" i="4" s="1"/>
  <c r="D2199" i="4" s="1"/>
  <c r="D2200" i="4" s="1"/>
  <c r="D2201" i="4" s="1"/>
  <c r="D2202" i="4" s="1"/>
  <c r="D2203" i="4" s="1"/>
  <c r="D2204" i="4" s="1"/>
  <c r="D2205" i="4" s="1"/>
  <c r="D2206" i="4" s="1"/>
  <c r="D2207" i="4" s="1"/>
  <c r="D2208" i="4" s="1"/>
  <c r="D2209" i="4" s="1"/>
  <c r="D2210" i="4" s="1"/>
  <c r="D2211" i="4" s="1"/>
  <c r="D2212" i="4" s="1"/>
  <c r="D2213" i="4" s="1"/>
  <c r="D2214" i="4" s="1"/>
  <c r="D2215" i="4" s="1"/>
  <c r="D2216" i="4" s="1"/>
  <c r="D2217" i="4" s="1"/>
  <c r="D2218" i="4" s="1"/>
  <c r="D2219" i="4" s="1"/>
  <c r="D2220" i="4" s="1"/>
  <c r="D2221" i="4" s="1"/>
  <c r="D2222" i="4" s="1"/>
  <c r="D2223" i="4" s="1"/>
  <c r="D2224" i="4" s="1"/>
  <c r="D2225" i="4" s="1"/>
  <c r="D2226" i="4" s="1"/>
  <c r="D2227" i="4" s="1"/>
  <c r="D2228" i="4" s="1"/>
  <c r="D2229" i="4" s="1"/>
  <c r="D2230" i="4" s="1"/>
  <c r="D2231" i="4" s="1"/>
  <c r="D2232" i="4" s="1"/>
  <c r="D2233" i="4" s="1"/>
  <c r="D2234" i="4" s="1"/>
  <c r="D2235" i="4" s="1"/>
  <c r="D2236" i="4" s="1"/>
  <c r="D2237" i="4" s="1"/>
  <c r="D2238" i="4" s="1"/>
  <c r="D2239" i="4" s="1"/>
  <c r="D2240" i="4" s="1"/>
  <c r="D2241" i="4" s="1"/>
  <c r="D2242" i="4" s="1"/>
  <c r="D2243" i="4" s="1"/>
  <c r="D2244" i="4" s="1"/>
  <c r="D2245" i="4" s="1"/>
  <c r="D2246" i="4" s="1"/>
  <c r="D2247" i="4" s="1"/>
  <c r="D2248" i="4" s="1"/>
  <c r="D2249" i="4" s="1"/>
  <c r="D2250" i="4" s="1"/>
  <c r="D2251" i="4" s="1"/>
  <c r="D2252" i="4" s="1"/>
  <c r="D2253" i="4" s="1"/>
  <c r="D2254" i="4" s="1"/>
  <c r="D2255" i="4" s="1"/>
  <c r="D2256" i="4" s="1"/>
  <c r="D2257" i="4" s="1"/>
  <c r="D2258" i="4" s="1"/>
  <c r="D2259" i="4" s="1"/>
  <c r="D2260" i="4" s="1"/>
  <c r="D2261" i="4" s="1"/>
  <c r="D2262" i="4" s="1"/>
  <c r="D2263" i="4" s="1"/>
  <c r="D2264" i="4" s="1"/>
  <c r="D2265" i="4" s="1"/>
  <c r="D2266" i="4" s="1"/>
  <c r="D2267" i="4" s="1"/>
  <c r="D2268" i="4" s="1"/>
  <c r="D2269" i="4" s="1"/>
  <c r="D2270" i="4" s="1"/>
  <c r="D2271" i="4" s="1"/>
  <c r="D2272" i="4" s="1"/>
  <c r="D2273" i="4" s="1"/>
  <c r="D2274" i="4" s="1"/>
  <c r="D2275" i="4" s="1"/>
  <c r="D2276" i="4" s="1"/>
  <c r="D2277" i="4" s="1"/>
  <c r="D2278" i="4" s="1"/>
  <c r="D2279" i="4" s="1"/>
  <c r="D2280" i="4" s="1"/>
  <c r="D2281" i="4" s="1"/>
  <c r="D2282" i="4" s="1"/>
  <c r="D2283" i="4" s="1"/>
  <c r="D2284" i="4" s="1"/>
  <c r="D2285" i="4" s="1"/>
  <c r="D2286" i="4" s="1"/>
  <c r="D2287" i="4" s="1"/>
  <c r="D2288" i="4" s="1"/>
  <c r="D2289" i="4" s="1"/>
  <c r="D2290" i="4" s="1"/>
  <c r="D2291" i="4" s="1"/>
  <c r="D2292" i="4" s="1"/>
  <c r="D2293" i="4" s="1"/>
  <c r="D2294" i="4" s="1"/>
  <c r="D2295" i="4" s="1"/>
  <c r="D2296" i="4" s="1"/>
  <c r="D2297" i="4" s="1"/>
  <c r="D2298" i="4" s="1"/>
  <c r="D2299" i="4" s="1"/>
  <c r="D2300" i="4" s="1"/>
  <c r="D2301" i="4" s="1"/>
  <c r="D2302" i="4" s="1"/>
  <c r="D2303" i="4" s="1"/>
  <c r="D2304" i="4" s="1"/>
  <c r="D2305" i="4" s="1"/>
  <c r="D2306" i="4" s="1"/>
  <c r="D2307" i="4" s="1"/>
  <c r="D2308" i="4" s="1"/>
  <c r="D2309" i="4" s="1"/>
  <c r="D2310" i="4" s="1"/>
  <c r="D2311" i="4" s="1"/>
  <c r="D2312" i="4" s="1"/>
  <c r="D2313" i="4" s="1"/>
  <c r="D2314" i="4" s="1"/>
  <c r="D2315" i="4" s="1"/>
  <c r="D2316" i="4" s="1"/>
  <c r="D2317" i="4" s="1"/>
  <c r="D2318" i="4" s="1"/>
  <c r="D2319" i="4" s="1"/>
  <c r="D2320" i="4" s="1"/>
  <c r="D2321" i="4" s="1"/>
  <c r="D2322" i="4" s="1"/>
  <c r="D2323" i="4" s="1"/>
  <c r="D2324" i="4" s="1"/>
  <c r="D2325" i="4" s="1"/>
  <c r="D2326" i="4" s="1"/>
  <c r="D2327" i="4" s="1"/>
  <c r="D2328" i="4" s="1"/>
  <c r="D2329" i="4" s="1"/>
  <c r="D2330" i="4" s="1"/>
  <c r="D2331" i="4" s="1"/>
  <c r="D2332" i="4" s="1"/>
  <c r="D2333" i="4" s="1"/>
  <c r="D2334" i="4" s="1"/>
  <c r="D2335" i="4" s="1"/>
  <c r="D2336" i="4" s="1"/>
  <c r="D2337" i="4" s="1"/>
  <c r="D2338" i="4" s="1"/>
  <c r="D2339" i="4" s="1"/>
  <c r="D2340" i="4" s="1"/>
  <c r="D2341" i="4" s="1"/>
  <c r="D2342" i="4" s="1"/>
  <c r="D2343" i="4" s="1"/>
  <c r="D2344" i="4" s="1"/>
  <c r="D2345" i="4" s="1"/>
  <c r="D2346" i="4" s="1"/>
  <c r="D2347" i="4" s="1"/>
  <c r="D2348" i="4" s="1"/>
  <c r="D2349" i="4" s="1"/>
  <c r="D2350" i="4" s="1"/>
  <c r="D2351" i="4" s="1"/>
  <c r="D2352" i="4" s="1"/>
  <c r="D2353" i="4" s="1"/>
  <c r="D2354" i="4" s="1"/>
  <c r="D2355" i="4" s="1"/>
  <c r="D2356" i="4" s="1"/>
  <c r="D2357" i="4" s="1"/>
  <c r="D2358" i="4" s="1"/>
  <c r="D2359" i="4" s="1"/>
  <c r="D2360" i="4" s="1"/>
  <c r="D2361" i="4" s="1"/>
  <c r="D2362" i="4" s="1"/>
  <c r="D2363" i="4" s="1"/>
  <c r="D2364" i="4" s="1"/>
  <c r="D2365" i="4" s="1"/>
  <c r="D2366" i="4" s="1"/>
  <c r="D2367" i="4" s="1"/>
  <c r="D2368" i="4" s="1"/>
  <c r="D2369" i="4" s="1"/>
  <c r="D2370" i="4" s="1"/>
  <c r="D2371" i="4" s="1"/>
  <c r="D2372" i="4" s="1"/>
  <c r="D2373" i="4" s="1"/>
  <c r="D2374" i="4" s="1"/>
  <c r="D2375" i="4" s="1"/>
  <c r="D2376" i="4" s="1"/>
  <c r="D2377" i="4" s="1"/>
  <c r="D2378" i="4" s="1"/>
  <c r="D2379" i="4" s="1"/>
  <c r="D2380" i="4" s="1"/>
  <c r="D2381" i="4" s="1"/>
  <c r="D2382" i="4" s="1"/>
  <c r="D2383" i="4" s="1"/>
  <c r="D2384" i="4" s="1"/>
  <c r="D2385" i="4" s="1"/>
  <c r="D2386" i="4" s="1"/>
  <c r="D2387" i="4" s="1"/>
  <c r="D2388" i="4" s="1"/>
  <c r="D2389" i="4" s="1"/>
  <c r="D2390" i="4" s="1"/>
  <c r="D2391" i="4" s="1"/>
  <c r="D2392" i="4" s="1"/>
  <c r="D2393" i="4" s="1"/>
  <c r="D2394" i="4" s="1"/>
  <c r="D2395" i="4" s="1"/>
  <c r="D2396" i="4" s="1"/>
  <c r="D2397" i="4" s="1"/>
  <c r="D2398" i="4" s="1"/>
  <c r="D2399" i="4" s="1"/>
  <c r="D2400" i="4" s="1"/>
  <c r="D2401" i="4" s="1"/>
  <c r="D2402" i="4" s="1"/>
  <c r="D2403" i="4" s="1"/>
  <c r="D2404" i="4" s="1"/>
  <c r="D2405" i="4" s="1"/>
  <c r="D2406" i="4" s="1"/>
  <c r="D2407" i="4" s="1"/>
  <c r="D2408" i="4" s="1"/>
  <c r="D2409" i="4" s="1"/>
  <c r="D2410" i="4" s="1"/>
  <c r="D2411" i="4" s="1"/>
  <c r="D2412" i="4" s="1"/>
  <c r="D2413" i="4" s="1"/>
  <c r="D2414" i="4" s="1"/>
  <c r="D2415" i="4" s="1"/>
  <c r="D2416" i="4" s="1"/>
  <c r="D2417" i="4" s="1"/>
  <c r="D2418" i="4" s="1"/>
  <c r="D2419" i="4" s="1"/>
  <c r="D2420" i="4" s="1"/>
  <c r="D2421" i="4" s="1"/>
  <c r="D2422" i="4" s="1"/>
  <c r="D2423" i="4" s="1"/>
  <c r="D2424" i="4" s="1"/>
  <c r="D2425" i="4" s="1"/>
  <c r="D2426" i="4" s="1"/>
  <c r="D2427" i="4" s="1"/>
  <c r="D2428" i="4" s="1"/>
  <c r="D2429" i="4" s="1"/>
  <c r="D2430" i="4" s="1"/>
  <c r="D2431" i="4" s="1"/>
  <c r="D2432" i="4" s="1"/>
  <c r="D2433" i="4" s="1"/>
  <c r="D2434" i="4" s="1"/>
  <c r="D2435" i="4" s="1"/>
  <c r="D2436" i="4" s="1"/>
  <c r="D2437" i="4" s="1"/>
  <c r="D2438" i="4" s="1"/>
  <c r="D2439" i="4" s="1"/>
  <c r="D2440" i="4" s="1"/>
  <c r="D2441" i="4" s="1"/>
  <c r="D2442" i="4" s="1"/>
  <c r="D2443" i="4" s="1"/>
  <c r="D2444" i="4" s="1"/>
  <c r="D2445" i="4" s="1"/>
  <c r="D2446" i="4" s="1"/>
  <c r="D2447" i="4" s="1"/>
  <c r="D2448" i="4" s="1"/>
  <c r="D2449" i="4" s="1"/>
  <c r="D2450" i="4" s="1"/>
  <c r="D2451" i="4" s="1"/>
  <c r="D2452" i="4" s="1"/>
  <c r="D2453" i="4" s="1"/>
  <c r="D2454" i="4" s="1"/>
  <c r="D2455" i="4" s="1"/>
  <c r="D2456" i="4" s="1"/>
  <c r="D2457" i="4" s="1"/>
  <c r="D2458" i="4" s="1"/>
  <c r="D2459" i="4" s="1"/>
  <c r="D2460" i="4" s="1"/>
  <c r="D2461" i="4" s="1"/>
  <c r="D2462" i="4" s="1"/>
  <c r="D2463" i="4" s="1"/>
  <c r="D2464" i="4" s="1"/>
  <c r="D2465" i="4" s="1"/>
  <c r="D2466" i="4" s="1"/>
  <c r="D2467" i="4" s="1"/>
  <c r="D2468" i="4" s="1"/>
  <c r="D2469" i="4" s="1"/>
  <c r="D2470" i="4" s="1"/>
  <c r="D2471" i="4" s="1"/>
  <c r="D2472" i="4" s="1"/>
  <c r="D2473" i="4" s="1"/>
  <c r="D2474" i="4" s="1"/>
  <c r="D2475" i="4" s="1"/>
  <c r="D2476" i="4" s="1"/>
  <c r="D2477" i="4" s="1"/>
  <c r="D2478" i="4" s="1"/>
  <c r="D2479" i="4" s="1"/>
  <c r="D2480" i="4" s="1"/>
  <c r="D2481" i="4" s="1"/>
  <c r="D2482" i="4" s="1"/>
  <c r="D2483" i="4" s="1"/>
  <c r="D2484" i="4" s="1"/>
  <c r="D2485" i="4" s="1"/>
  <c r="D2486" i="4" s="1"/>
  <c r="D2487" i="4" s="1"/>
  <c r="D2488" i="4" s="1"/>
  <c r="D2489" i="4" s="1"/>
  <c r="D2490" i="4" s="1"/>
  <c r="D2491" i="4" s="1"/>
  <c r="D2492" i="4" s="1"/>
  <c r="D2493" i="4" s="1"/>
  <c r="D2494" i="4" s="1"/>
  <c r="D2495" i="4" s="1"/>
  <c r="D2496" i="4" s="1"/>
  <c r="D2497" i="4" s="1"/>
  <c r="D2498" i="4" s="1"/>
  <c r="D2499" i="4" s="1"/>
  <c r="D2500" i="4" s="1"/>
  <c r="D2501" i="4" s="1"/>
  <c r="D2502" i="4" s="1"/>
  <c r="D2503" i="4" s="1"/>
  <c r="D2504" i="4" s="1"/>
  <c r="D2505" i="4" s="1"/>
  <c r="D2506" i="4" s="1"/>
  <c r="D2507" i="4" s="1"/>
  <c r="D2508" i="4" s="1"/>
  <c r="D2509" i="4" s="1"/>
  <c r="D2510" i="4" s="1"/>
  <c r="D2511" i="4" s="1"/>
  <c r="D2512" i="4" s="1"/>
  <c r="D2513" i="4" s="1"/>
  <c r="D2514" i="4" s="1"/>
  <c r="D2515" i="4" s="1"/>
  <c r="D2516" i="4" s="1"/>
  <c r="D2517" i="4" s="1"/>
  <c r="D2518" i="4" s="1"/>
  <c r="D2519" i="4" s="1"/>
  <c r="D2520" i="4" s="1"/>
  <c r="D2521" i="4" s="1"/>
  <c r="D2522" i="4" s="1"/>
  <c r="D2523" i="4" s="1"/>
  <c r="D2524" i="4" s="1"/>
  <c r="D2525" i="4" s="1"/>
  <c r="D2526" i="4" s="1"/>
  <c r="D2527" i="4" s="1"/>
  <c r="D2528" i="4" s="1"/>
  <c r="D2529" i="4" s="1"/>
  <c r="D2530" i="4" s="1"/>
  <c r="D2531" i="4" s="1"/>
  <c r="D2532" i="4" s="1"/>
  <c r="D2533" i="4" s="1"/>
  <c r="D2534" i="4" s="1"/>
  <c r="D2535" i="4" s="1"/>
  <c r="D2536" i="4" s="1"/>
  <c r="D2537" i="4" s="1"/>
  <c r="D2538" i="4" s="1"/>
  <c r="D2539" i="4" s="1"/>
  <c r="D2540" i="4" s="1"/>
  <c r="D2541" i="4" s="1"/>
  <c r="D2542" i="4" s="1"/>
  <c r="D2543" i="4" s="1"/>
  <c r="D2544" i="4" s="1"/>
  <c r="D2545" i="4" s="1"/>
  <c r="D2546" i="4" s="1"/>
  <c r="D2547" i="4" s="1"/>
  <c r="D2548" i="4" s="1"/>
  <c r="D2549" i="4" s="1"/>
  <c r="D2550" i="4" s="1"/>
  <c r="D2551" i="4" s="1"/>
  <c r="D2552" i="4" s="1"/>
  <c r="D2553" i="4" s="1"/>
  <c r="D2554" i="4" s="1"/>
  <c r="D2555" i="4" s="1"/>
  <c r="D2556" i="4" s="1"/>
  <c r="D2557" i="4" s="1"/>
  <c r="D2558" i="4" s="1"/>
  <c r="D2559" i="4" s="1"/>
  <c r="D2560" i="4" s="1"/>
  <c r="D2561" i="4" s="1"/>
  <c r="D2562" i="4" s="1"/>
  <c r="D2563" i="4" s="1"/>
  <c r="D2564" i="4" s="1"/>
  <c r="D2565" i="4" s="1"/>
  <c r="D2566" i="4" s="1"/>
  <c r="D2567" i="4" s="1"/>
  <c r="D2568" i="4" s="1"/>
  <c r="D2569" i="4" s="1"/>
  <c r="D2570" i="4" s="1"/>
  <c r="D2571" i="4" s="1"/>
  <c r="D2572" i="4" s="1"/>
  <c r="D2573" i="4" s="1"/>
  <c r="D2574" i="4" s="1"/>
  <c r="D2575" i="4" s="1"/>
  <c r="D2576" i="4" s="1"/>
  <c r="D2577" i="4" s="1"/>
  <c r="D2578" i="4" s="1"/>
  <c r="D2579" i="4" s="1"/>
  <c r="D2580" i="4" s="1"/>
  <c r="D2581" i="4" s="1"/>
  <c r="D2582" i="4" s="1"/>
  <c r="D2583" i="4" s="1"/>
  <c r="D2584" i="4" s="1"/>
  <c r="D2585" i="4" s="1"/>
  <c r="D2586" i="4" s="1"/>
  <c r="D2587" i="4" s="1"/>
  <c r="D2588" i="4" s="1"/>
  <c r="D2589" i="4" s="1"/>
  <c r="D2590" i="4" s="1"/>
  <c r="D2591" i="4" s="1"/>
  <c r="D2592" i="4" s="1"/>
  <c r="D2593" i="4" s="1"/>
  <c r="D2594" i="4" s="1"/>
  <c r="D2595" i="4" s="1"/>
  <c r="D2596" i="4" s="1"/>
  <c r="D2597" i="4" s="1"/>
  <c r="D2598" i="4" s="1"/>
  <c r="D2599" i="4" s="1"/>
  <c r="D2600" i="4" s="1"/>
  <c r="D2601" i="4" s="1"/>
  <c r="D2602" i="4" s="1"/>
  <c r="D2603" i="4" s="1"/>
  <c r="D2604" i="4" s="1"/>
  <c r="D2605" i="4" s="1"/>
  <c r="D2606" i="4" s="1"/>
  <c r="D2607" i="4" s="1"/>
  <c r="D2608" i="4" s="1"/>
  <c r="D2609" i="4" s="1"/>
  <c r="D2610" i="4" s="1"/>
  <c r="D2611" i="4" s="1"/>
  <c r="D2612" i="4" s="1"/>
  <c r="D2613" i="4" s="1"/>
  <c r="D2614" i="4" s="1"/>
  <c r="D2615" i="4" s="1"/>
  <c r="D2616" i="4" s="1"/>
  <c r="D2617" i="4" s="1"/>
  <c r="D2618" i="4" s="1"/>
  <c r="D2619" i="4" s="1"/>
  <c r="D2620" i="4" s="1"/>
  <c r="D2621" i="4" s="1"/>
  <c r="D2622" i="4" s="1"/>
  <c r="D2623" i="4" s="1"/>
  <c r="D2624" i="4" s="1"/>
  <c r="D2625" i="4" s="1"/>
  <c r="D2626" i="4" s="1"/>
  <c r="D2627" i="4" s="1"/>
  <c r="D2628" i="4" s="1"/>
  <c r="D2629" i="4" s="1"/>
  <c r="D2630" i="4" s="1"/>
  <c r="D2631" i="4" s="1"/>
  <c r="D2632" i="4" s="1"/>
  <c r="D2633" i="4" s="1"/>
  <c r="D2634" i="4" s="1"/>
  <c r="D2635" i="4" s="1"/>
  <c r="D2636" i="4" s="1"/>
  <c r="D2637" i="4" s="1"/>
  <c r="D2638" i="4" s="1"/>
  <c r="D2639" i="4" s="1"/>
  <c r="D2640" i="4" s="1"/>
  <c r="D2641" i="4" s="1"/>
  <c r="D2642" i="4" s="1"/>
  <c r="D2643" i="4" s="1"/>
  <c r="D2644" i="4" s="1"/>
  <c r="D2645" i="4" s="1"/>
  <c r="D2646" i="4" s="1"/>
  <c r="D2647" i="4" s="1"/>
  <c r="D2648" i="4" s="1"/>
  <c r="D2649" i="4" s="1"/>
  <c r="D2650" i="4" s="1"/>
  <c r="D2651" i="4" s="1"/>
  <c r="D2652" i="4" s="1"/>
  <c r="D2653" i="4" s="1"/>
  <c r="D2654" i="4" s="1"/>
  <c r="D2655" i="4" s="1"/>
  <c r="D2656" i="4" s="1"/>
  <c r="D2657" i="4" s="1"/>
  <c r="D2658" i="4" s="1"/>
  <c r="D2659" i="4" s="1"/>
  <c r="D2660" i="4" s="1"/>
  <c r="D2661" i="4" s="1"/>
  <c r="D2662" i="4" s="1"/>
  <c r="D2663" i="4" s="1"/>
  <c r="D2664" i="4" s="1"/>
  <c r="D2665" i="4" s="1"/>
  <c r="D2666" i="4" s="1"/>
  <c r="D2667" i="4" s="1"/>
  <c r="D2668" i="4" s="1"/>
  <c r="D2669" i="4" s="1"/>
  <c r="D2670" i="4" s="1"/>
  <c r="D2671" i="4" s="1"/>
  <c r="D2672" i="4" s="1"/>
  <c r="D2673" i="4" s="1"/>
  <c r="D2674" i="4" s="1"/>
  <c r="D2675" i="4" s="1"/>
  <c r="D2676" i="4" s="1"/>
  <c r="D2677" i="4" s="1"/>
  <c r="D2678" i="4" s="1"/>
  <c r="D2679" i="4" s="1"/>
  <c r="D2680" i="4" s="1"/>
  <c r="D2681" i="4" s="1"/>
  <c r="D2682" i="4" s="1"/>
  <c r="D2683" i="4" s="1"/>
  <c r="D2684" i="4" s="1"/>
  <c r="D2685" i="4" s="1"/>
  <c r="D2686" i="4" s="1"/>
  <c r="D2687" i="4" s="1"/>
  <c r="D2688" i="4" s="1"/>
  <c r="D2689" i="4" s="1"/>
  <c r="D2690" i="4" s="1"/>
  <c r="D2691" i="4" s="1"/>
  <c r="D2692" i="4" s="1"/>
  <c r="D2693" i="4" s="1"/>
  <c r="F16" i="3"/>
  <c r="G17" i="3"/>
  <c r="D18" i="3"/>
  <c r="D30" i="3"/>
  <c r="D42" i="3"/>
  <c r="D54" i="3"/>
  <c r="D66" i="3"/>
  <c r="D78" i="3"/>
  <c r="D90" i="3"/>
  <c r="D102" i="3"/>
  <c r="D114" i="3"/>
  <c r="D126" i="3"/>
  <c r="D138" i="3"/>
  <c r="D150" i="3"/>
  <c r="D162" i="3"/>
  <c r="D174" i="3"/>
  <c r="D181" i="3"/>
  <c r="D207" i="3"/>
  <c r="D223" i="3"/>
  <c r="D235" i="3"/>
  <c r="E242" i="3"/>
  <c r="D242" i="3"/>
  <c r="E295" i="3"/>
  <c r="D295" i="3"/>
  <c r="E525" i="3"/>
  <c r="D525" i="3"/>
  <c r="D187" i="3"/>
  <c r="D199" i="3"/>
  <c r="D279" i="3"/>
  <c r="E283" i="3"/>
  <c r="D283" i="3"/>
  <c r="E382" i="3"/>
  <c r="D382" i="3"/>
  <c r="E218" i="3"/>
  <c r="D218" i="3"/>
  <c r="E370" i="3"/>
  <c r="D370" i="3"/>
  <c r="E406" i="3"/>
  <c r="D406" i="3"/>
  <c r="E430" i="3"/>
  <c r="D430" i="3"/>
  <c r="E549" i="3"/>
  <c r="D549" i="3"/>
  <c r="E561" i="3"/>
  <c r="D561" i="3"/>
  <c r="E708" i="3"/>
  <c r="D708" i="3"/>
  <c r="D27" i="3"/>
  <c r="D39" i="3"/>
  <c r="D51" i="3"/>
  <c r="D63" i="3"/>
  <c r="D75" i="3"/>
  <c r="D87" i="3"/>
  <c r="D99" i="3"/>
  <c r="D111" i="3"/>
  <c r="D123" i="3"/>
  <c r="D135" i="3"/>
  <c r="D147" i="3"/>
  <c r="D159" i="3"/>
  <c r="D171" i="3"/>
  <c r="D195" i="3"/>
  <c r="E250" i="3"/>
  <c r="D250" i="3"/>
  <c r="E358" i="3"/>
  <c r="D358" i="3"/>
  <c r="E233" i="3"/>
  <c r="E254" i="3"/>
  <c r="D254" i="3"/>
  <c r="E346" i="3"/>
  <c r="D346" i="3"/>
  <c r="D375" i="3"/>
  <c r="E454" i="3"/>
  <c r="D454" i="3"/>
  <c r="D459" i="3"/>
  <c r="E230" i="3"/>
  <c r="D230" i="3"/>
  <c r="E334" i="3"/>
  <c r="D334" i="3"/>
  <c r="E379" i="3"/>
  <c r="D379" i="3"/>
  <c r="E780" i="3"/>
  <c r="D780" i="3"/>
  <c r="E274" i="3"/>
  <c r="D274" i="3"/>
  <c r="D24" i="3"/>
  <c r="D36" i="3"/>
  <c r="D48" i="3"/>
  <c r="D60" i="3"/>
  <c r="D72" i="3"/>
  <c r="D84" i="3"/>
  <c r="D96" i="3"/>
  <c r="D108" i="3"/>
  <c r="D120" i="3"/>
  <c r="D132" i="3"/>
  <c r="D144" i="3"/>
  <c r="D156" i="3"/>
  <c r="D168" i="3"/>
  <c r="D180" i="3"/>
  <c r="E193" i="3"/>
  <c r="D216" i="3"/>
  <c r="D247" i="3"/>
  <c r="D255" i="3"/>
  <c r="E322" i="3"/>
  <c r="D322" i="3"/>
  <c r="D351" i="3"/>
  <c r="E367" i="3"/>
  <c r="D367" i="3"/>
  <c r="E194" i="3"/>
  <c r="D194" i="3"/>
  <c r="E307" i="3"/>
  <c r="D307" i="3"/>
  <c r="E262" i="3"/>
  <c r="D262" i="3"/>
  <c r="E310" i="3"/>
  <c r="D310" i="3"/>
  <c r="E355" i="3"/>
  <c r="D355" i="3"/>
  <c r="D26" i="3"/>
  <c r="D38" i="3"/>
  <c r="D50" i="3"/>
  <c r="D62" i="3"/>
  <c r="D74" i="3"/>
  <c r="D86" i="3"/>
  <c r="D98" i="3"/>
  <c r="D110" i="3"/>
  <c r="D122" i="3"/>
  <c r="D134" i="3"/>
  <c r="D146" i="3"/>
  <c r="D158" i="3"/>
  <c r="D170" i="3"/>
  <c r="D211" i="3"/>
  <c r="E266" i="3"/>
  <c r="D266" i="3"/>
  <c r="E298" i="3"/>
  <c r="D298" i="3"/>
  <c r="D327" i="3"/>
  <c r="E343" i="3"/>
  <c r="D343" i="3"/>
  <c r="E394" i="3"/>
  <c r="D394" i="3"/>
  <c r="D399" i="3"/>
  <c r="E418" i="3"/>
  <c r="D418" i="3"/>
  <c r="D423" i="3"/>
  <c r="D21" i="3"/>
  <c r="D33" i="3"/>
  <c r="D45" i="3"/>
  <c r="D57" i="3"/>
  <c r="D69" i="3"/>
  <c r="D81" i="3"/>
  <c r="D93" i="3"/>
  <c r="D105" i="3"/>
  <c r="D117" i="3"/>
  <c r="D129" i="3"/>
  <c r="D141" i="3"/>
  <c r="D153" i="3"/>
  <c r="D165" i="3"/>
  <c r="D177" i="3"/>
  <c r="E191" i="3"/>
  <c r="E203" i="3"/>
  <c r="D214" i="3"/>
  <c r="E286" i="3"/>
  <c r="D286" i="3"/>
  <c r="E331" i="3"/>
  <c r="D331" i="3"/>
  <c r="E442" i="3"/>
  <c r="D442" i="3"/>
  <c r="D447" i="3"/>
  <c r="E206" i="3"/>
  <c r="D206" i="3"/>
  <c r="D259" i="3"/>
  <c r="D267" i="3"/>
  <c r="D303" i="3"/>
  <c r="E319" i="3"/>
  <c r="D319" i="3"/>
  <c r="E477" i="3"/>
  <c r="D477" i="3"/>
  <c r="E501" i="3"/>
  <c r="D501" i="3"/>
  <c r="E537" i="3"/>
  <c r="D537" i="3"/>
  <c r="E648" i="3"/>
  <c r="D648" i="3"/>
  <c r="E720" i="3"/>
  <c r="D720" i="3"/>
  <c r="E802" i="3"/>
  <c r="D802" i="3"/>
  <c r="E576" i="3"/>
  <c r="D576" i="3"/>
  <c r="E585" i="3"/>
  <c r="D585" i="3"/>
  <c r="E609" i="3"/>
  <c r="D609" i="3"/>
  <c r="E633" i="3"/>
  <c r="D633" i="3"/>
  <c r="E660" i="3"/>
  <c r="D660" i="3"/>
  <c r="E732" i="3"/>
  <c r="D732" i="3"/>
  <c r="E982" i="3"/>
  <c r="D982" i="3"/>
  <c r="D391" i="3"/>
  <c r="D403" i="3"/>
  <c r="D415" i="3"/>
  <c r="D427" i="3"/>
  <c r="D439" i="3"/>
  <c r="D451" i="3"/>
  <c r="D463" i="3"/>
  <c r="E469" i="3"/>
  <c r="D475" i="3"/>
  <c r="D492" i="3"/>
  <c r="D516" i="3"/>
  <c r="E571" i="3"/>
  <c r="E600" i="3"/>
  <c r="D600" i="3"/>
  <c r="E624" i="3"/>
  <c r="D624" i="3"/>
  <c r="D278" i="3"/>
  <c r="D290" i="3"/>
  <c r="D302" i="3"/>
  <c r="D314" i="3"/>
  <c r="D326" i="3"/>
  <c r="D338" i="3"/>
  <c r="D350" i="3"/>
  <c r="D362" i="3"/>
  <c r="D374" i="3"/>
  <c r="D386" i="3"/>
  <c r="D398" i="3"/>
  <c r="D410" i="3"/>
  <c r="D422" i="3"/>
  <c r="D434" i="3"/>
  <c r="D446" i="3"/>
  <c r="D458" i="3"/>
  <c r="D499" i="3"/>
  <c r="D506" i="3"/>
  <c r="D523" i="3"/>
  <c r="E672" i="3"/>
  <c r="D672" i="3"/>
  <c r="E744" i="3"/>
  <c r="D744" i="3"/>
  <c r="E489" i="3"/>
  <c r="D489" i="3"/>
  <c r="E513" i="3"/>
  <c r="D513" i="3"/>
  <c r="E684" i="3"/>
  <c r="D684" i="3"/>
  <c r="E756" i="3"/>
  <c r="D756" i="3"/>
  <c r="D215" i="3"/>
  <c r="D227" i="3"/>
  <c r="D239" i="3"/>
  <c r="D251" i="3"/>
  <c r="D263" i="3"/>
  <c r="D275" i="3"/>
  <c r="D287" i="3"/>
  <c r="D299" i="3"/>
  <c r="D311" i="3"/>
  <c r="D323" i="3"/>
  <c r="D335" i="3"/>
  <c r="D347" i="3"/>
  <c r="D359" i="3"/>
  <c r="D371" i="3"/>
  <c r="D383" i="3"/>
  <c r="D395" i="3"/>
  <c r="D407" i="3"/>
  <c r="D419" i="3"/>
  <c r="D431" i="3"/>
  <c r="D443" i="3"/>
  <c r="D455" i="3"/>
  <c r="D470" i="3"/>
  <c r="E535" i="3"/>
  <c r="D552" i="3"/>
  <c r="E573" i="3"/>
  <c r="D573" i="3"/>
  <c r="E597" i="3"/>
  <c r="D597" i="3"/>
  <c r="E621" i="3"/>
  <c r="D621" i="3"/>
  <c r="E696" i="3"/>
  <c r="D696" i="3"/>
  <c r="E768" i="3"/>
  <c r="D768" i="3"/>
  <c r="E814" i="3"/>
  <c r="D814" i="3"/>
  <c r="E588" i="3"/>
  <c r="D588" i="3"/>
  <c r="E612" i="3"/>
  <c r="D612" i="3"/>
  <c r="E636" i="3"/>
  <c r="D636" i="3"/>
  <c r="E826" i="3"/>
  <c r="D826" i="3"/>
  <c r="E838" i="3"/>
  <c r="D838" i="3"/>
  <c r="E862" i="3"/>
  <c r="D862" i="3"/>
  <c r="E1042" i="3"/>
  <c r="D1042" i="3"/>
  <c r="E1054" i="3"/>
  <c r="D1054" i="3"/>
  <c r="E898" i="3"/>
  <c r="D898" i="3"/>
  <c r="E934" i="3"/>
  <c r="D934" i="3"/>
  <c r="E970" i="3"/>
  <c r="D970" i="3"/>
  <c r="D645" i="3"/>
  <c r="D657" i="3"/>
  <c r="D669" i="3"/>
  <c r="D681" i="3"/>
  <c r="D693" i="3"/>
  <c r="D705" i="3"/>
  <c r="D717" i="3"/>
  <c r="D729" i="3"/>
  <c r="D741" i="3"/>
  <c r="D753" i="3"/>
  <c r="D765" i="3"/>
  <c r="D777" i="3"/>
  <c r="E1030" i="3"/>
  <c r="D1030" i="3"/>
  <c r="E1066" i="3"/>
  <c r="D1066" i="3"/>
  <c r="D772" i="3"/>
  <c r="D784" i="3"/>
  <c r="E886" i="3"/>
  <c r="D886" i="3"/>
  <c r="E1018" i="3"/>
  <c r="D1018" i="3"/>
  <c r="E1078" i="3"/>
  <c r="D1078" i="3"/>
  <c r="E1183" i="3"/>
  <c r="D1183" i="3"/>
  <c r="E922" i="3"/>
  <c r="D922" i="3"/>
  <c r="E958" i="3"/>
  <c r="D958" i="3"/>
  <c r="D481" i="3"/>
  <c r="D493" i="3"/>
  <c r="D505" i="3"/>
  <c r="D517" i="3"/>
  <c r="D529" i="3"/>
  <c r="D541" i="3"/>
  <c r="D553" i="3"/>
  <c r="D565" i="3"/>
  <c r="D577" i="3"/>
  <c r="D589" i="3"/>
  <c r="D601" i="3"/>
  <c r="D613" i="3"/>
  <c r="D625" i="3"/>
  <c r="D637" i="3"/>
  <c r="D649" i="3"/>
  <c r="D661" i="3"/>
  <c r="D673" i="3"/>
  <c r="D685" i="3"/>
  <c r="D697" i="3"/>
  <c r="D709" i="3"/>
  <c r="D721" i="3"/>
  <c r="D733" i="3"/>
  <c r="D745" i="3"/>
  <c r="D757" i="3"/>
  <c r="D769" i="3"/>
  <c r="D781" i="3"/>
  <c r="E850" i="3"/>
  <c r="D850" i="3"/>
  <c r="E1006" i="3"/>
  <c r="D1006" i="3"/>
  <c r="D1111" i="3"/>
  <c r="E1111" i="3"/>
  <c r="E1135" i="3"/>
  <c r="D1135" i="3"/>
  <c r="D471" i="3"/>
  <c r="D483" i="3"/>
  <c r="D495" i="3"/>
  <c r="D507" i="3"/>
  <c r="D519" i="3"/>
  <c r="D531" i="3"/>
  <c r="D543" i="3"/>
  <c r="D555" i="3"/>
  <c r="D567" i="3"/>
  <c r="D579" i="3"/>
  <c r="D591" i="3"/>
  <c r="D603" i="3"/>
  <c r="D615" i="3"/>
  <c r="D627" i="3"/>
  <c r="D639" i="3"/>
  <c r="D651" i="3"/>
  <c r="D663" i="3"/>
  <c r="D675" i="3"/>
  <c r="D687" i="3"/>
  <c r="D699" i="3"/>
  <c r="D711" i="3"/>
  <c r="D723" i="3"/>
  <c r="D735" i="3"/>
  <c r="D747" i="3"/>
  <c r="D759" i="3"/>
  <c r="D771" i="3"/>
  <c r="D783" i="3"/>
  <c r="E874" i="3"/>
  <c r="D874" i="3"/>
  <c r="E994" i="3"/>
  <c r="D994" i="3"/>
  <c r="E1242" i="3"/>
  <c r="D1242" i="3"/>
  <c r="E910" i="3"/>
  <c r="D910" i="3"/>
  <c r="E946" i="3"/>
  <c r="D946" i="3"/>
  <c r="E1314" i="3"/>
  <c r="D1314" i="3"/>
  <c r="E1326" i="3"/>
  <c r="D1326" i="3"/>
  <c r="D809" i="3"/>
  <c r="D833" i="3"/>
  <c r="D845" i="3"/>
  <c r="D857" i="3"/>
  <c r="D869" i="3"/>
  <c r="D881" i="3"/>
  <c r="D893" i="3"/>
  <c r="D905" i="3"/>
  <c r="D917" i="3"/>
  <c r="D929" i="3"/>
  <c r="D941" i="3"/>
  <c r="D953" i="3"/>
  <c r="D965" i="3"/>
  <c r="D977" i="3"/>
  <c r="D989" i="3"/>
  <c r="D1001" i="3"/>
  <c r="D1013" i="3"/>
  <c r="D1025" i="3"/>
  <c r="D1037" i="3"/>
  <c r="D1049" i="3"/>
  <c r="D1061" i="3"/>
  <c r="D1073" i="3"/>
  <c r="D1085" i="3"/>
  <c r="D1146" i="3"/>
  <c r="E1254" i="3"/>
  <c r="D1254" i="3"/>
  <c r="D840" i="3"/>
  <c r="D852" i="3"/>
  <c r="D864" i="3"/>
  <c r="D876" i="3"/>
  <c r="E1143" i="3"/>
  <c r="D1143" i="3"/>
  <c r="E1477" i="3"/>
  <c r="D1477" i="3"/>
  <c r="D847" i="3"/>
  <c r="D859" i="3"/>
  <c r="D871" i="3"/>
  <c r="E1147" i="3"/>
  <c r="D1147" i="3"/>
  <c r="E1194" i="3"/>
  <c r="D1194" i="3"/>
  <c r="E1266" i="3"/>
  <c r="D1266" i="3"/>
  <c r="E1338" i="3"/>
  <c r="D1338" i="3"/>
  <c r="D806" i="3"/>
  <c r="D818" i="3"/>
  <c r="D830" i="3"/>
  <c r="D842" i="3"/>
  <c r="D854" i="3"/>
  <c r="D878" i="3"/>
  <c r="D890" i="3"/>
  <c r="D902" i="3"/>
  <c r="D914" i="3"/>
  <c r="D926" i="3"/>
  <c r="D938" i="3"/>
  <c r="D950" i="3"/>
  <c r="D962" i="3"/>
  <c r="D974" i="3"/>
  <c r="D986" i="3"/>
  <c r="D998" i="3"/>
  <c r="D1010" i="3"/>
  <c r="D1022" i="3"/>
  <c r="D1034" i="3"/>
  <c r="D1046" i="3"/>
  <c r="D1058" i="3"/>
  <c r="D1070" i="3"/>
  <c r="D1082" i="3"/>
  <c r="D1095" i="3"/>
  <c r="E1102" i="3"/>
  <c r="D1102" i="3"/>
  <c r="D1112" i="3"/>
  <c r="E1170" i="3"/>
  <c r="D1170" i="3"/>
  <c r="D849" i="3"/>
  <c r="D861" i="3"/>
  <c r="D873" i="3"/>
  <c r="D885" i="3"/>
  <c r="D897" i="3"/>
  <c r="D909" i="3"/>
  <c r="D921" i="3"/>
  <c r="D933" i="3"/>
  <c r="D945" i="3"/>
  <c r="D957" i="3"/>
  <c r="D969" i="3"/>
  <c r="D981" i="3"/>
  <c r="D993" i="3"/>
  <c r="D1005" i="3"/>
  <c r="D1017" i="3"/>
  <c r="D1029" i="3"/>
  <c r="D1041" i="3"/>
  <c r="E1171" i="3"/>
  <c r="D1171" i="3"/>
  <c r="E1206" i="3"/>
  <c r="D1206" i="3"/>
  <c r="E1278" i="3"/>
  <c r="D1278" i="3"/>
  <c r="D796" i="3"/>
  <c r="D808" i="3"/>
  <c r="D820" i="3"/>
  <c r="D832" i="3"/>
  <c r="D844" i="3"/>
  <c r="D856" i="3"/>
  <c r="D868" i="3"/>
  <c r="D880" i="3"/>
  <c r="D892" i="3"/>
  <c r="D904" i="3"/>
  <c r="D916" i="3"/>
  <c r="D928" i="3"/>
  <c r="D940" i="3"/>
  <c r="D952" i="3"/>
  <c r="D964" i="3"/>
  <c r="D976" i="3"/>
  <c r="D988" i="3"/>
  <c r="D1000" i="3"/>
  <c r="D1012" i="3"/>
  <c r="D1024" i="3"/>
  <c r="D1036" i="3"/>
  <c r="D1048" i="3"/>
  <c r="D1060" i="3"/>
  <c r="D1072" i="3"/>
  <c r="D1084" i="3"/>
  <c r="E1107" i="3"/>
  <c r="D1107" i="3"/>
  <c r="E1113" i="3"/>
  <c r="D1113" i="3"/>
  <c r="E1119" i="3"/>
  <c r="D1119" i="3"/>
  <c r="E1155" i="3"/>
  <c r="D1155" i="3"/>
  <c r="E1350" i="3"/>
  <c r="D1350" i="3"/>
  <c r="D803" i="3"/>
  <c r="D815" i="3"/>
  <c r="D827" i="3"/>
  <c r="D839" i="3"/>
  <c r="D851" i="3"/>
  <c r="D863" i="3"/>
  <c r="D875" i="3"/>
  <c r="D899" i="3"/>
  <c r="D911" i="3"/>
  <c r="D923" i="3"/>
  <c r="D935" i="3"/>
  <c r="D947" i="3"/>
  <c r="D959" i="3"/>
  <c r="D971" i="3"/>
  <c r="D983" i="3"/>
  <c r="D995" i="3"/>
  <c r="D1007" i="3"/>
  <c r="D1019" i="3"/>
  <c r="D1031" i="3"/>
  <c r="D1043" i="3"/>
  <c r="E1123" i="3"/>
  <c r="D1123" i="3"/>
  <c r="E1159" i="3"/>
  <c r="D1159" i="3"/>
  <c r="E1218" i="3"/>
  <c r="D1218" i="3"/>
  <c r="E1290" i="3"/>
  <c r="D1290" i="3"/>
  <c r="D846" i="3"/>
  <c r="D858" i="3"/>
  <c r="D870" i="3"/>
  <c r="D882" i="3"/>
  <c r="D894" i="3"/>
  <c r="D906" i="3"/>
  <c r="D918" i="3"/>
  <c r="D930" i="3"/>
  <c r="D942" i="3"/>
  <c r="D954" i="3"/>
  <c r="D966" i="3"/>
  <c r="D978" i="3"/>
  <c r="D990" i="3"/>
  <c r="D1002" i="3"/>
  <c r="D1014" i="3"/>
  <c r="D1026" i="3"/>
  <c r="D1038" i="3"/>
  <c r="D805" i="3"/>
  <c r="D817" i="3"/>
  <c r="D829" i="3"/>
  <c r="D841" i="3"/>
  <c r="D853" i="3"/>
  <c r="D865" i="3"/>
  <c r="D877" i="3"/>
  <c r="D889" i="3"/>
  <c r="D901" i="3"/>
  <c r="D913" i="3"/>
  <c r="D925" i="3"/>
  <c r="D937" i="3"/>
  <c r="D949" i="3"/>
  <c r="D961" i="3"/>
  <c r="D973" i="3"/>
  <c r="D985" i="3"/>
  <c r="D997" i="3"/>
  <c r="D1009" i="3"/>
  <c r="D1021" i="3"/>
  <c r="D1033" i="3"/>
  <c r="D1045" i="3"/>
  <c r="D1057" i="3"/>
  <c r="D1069" i="3"/>
  <c r="D1081" i="3"/>
  <c r="D1092" i="3"/>
  <c r="D1096" i="3"/>
  <c r="D1098" i="3"/>
  <c r="D1134" i="3"/>
  <c r="E1230" i="3"/>
  <c r="D1230" i="3"/>
  <c r="E1090" i="3"/>
  <c r="E1131" i="3"/>
  <c r="D1131" i="3"/>
  <c r="E1182" i="3"/>
  <c r="D1182" i="3"/>
  <c r="E1302" i="3"/>
  <c r="D1302" i="3"/>
  <c r="E1381" i="3"/>
  <c r="D1381" i="3"/>
  <c r="D1514" i="3"/>
  <c r="E1514" i="3"/>
  <c r="E1462" i="3"/>
  <c r="D1462" i="3"/>
  <c r="D1165" i="3"/>
  <c r="D1177" i="3"/>
  <c r="D1189" i="3"/>
  <c r="D1201" i="3"/>
  <c r="D1213" i="3"/>
  <c r="D1225" i="3"/>
  <c r="D1237" i="3"/>
  <c r="D1249" i="3"/>
  <c r="D1261" i="3"/>
  <c r="D1273" i="3"/>
  <c r="D1285" i="3"/>
  <c r="D1508" i="3"/>
  <c r="E1508" i="3"/>
  <c r="E1402" i="3"/>
  <c r="D1402" i="3"/>
  <c r="E1534" i="3"/>
  <c r="D1534" i="3"/>
  <c r="D1167" i="3"/>
  <c r="D1179" i="3"/>
  <c r="D1191" i="3"/>
  <c r="D1203" i="3"/>
  <c r="D1215" i="3"/>
  <c r="D1227" i="3"/>
  <c r="D1239" i="3"/>
  <c r="D1251" i="3"/>
  <c r="D1263" i="3"/>
  <c r="D1275" i="3"/>
  <c r="D1287" i="3"/>
  <c r="D1299" i="3"/>
  <c r="D1311" i="3"/>
  <c r="D1323" i="3"/>
  <c r="D1335" i="3"/>
  <c r="D1347" i="3"/>
  <c r="D1359" i="3"/>
  <c r="E1365" i="3"/>
  <c r="E1369" i="3"/>
  <c r="D1369" i="3"/>
  <c r="E1393" i="3"/>
  <c r="D1393" i="3"/>
  <c r="E1441" i="3"/>
  <c r="D1441" i="3"/>
  <c r="E1453" i="3"/>
  <c r="D1453" i="3"/>
  <c r="E1516" i="3"/>
  <c r="D1516" i="3"/>
  <c r="E1523" i="3"/>
  <c r="D1523" i="3"/>
  <c r="D1114" i="3"/>
  <c r="D1126" i="3"/>
  <c r="D1138" i="3"/>
  <c r="D1150" i="3"/>
  <c r="D1162" i="3"/>
  <c r="D1174" i="3"/>
  <c r="D1186" i="3"/>
  <c r="D1198" i="3"/>
  <c r="D1210" i="3"/>
  <c r="D1222" i="3"/>
  <c r="D1234" i="3"/>
  <c r="D1246" i="3"/>
  <c r="D1258" i="3"/>
  <c r="D1270" i="3"/>
  <c r="D1282" i="3"/>
  <c r="D1294" i="3"/>
  <c r="D1306" i="3"/>
  <c r="D1318" i="3"/>
  <c r="E1414" i="3"/>
  <c r="D1414" i="3"/>
  <c r="E1426" i="3"/>
  <c r="D1426" i="3"/>
  <c r="E1474" i="3"/>
  <c r="D1474" i="3"/>
  <c r="E1489" i="3"/>
  <c r="D1489" i="3"/>
  <c r="E1378" i="3"/>
  <c r="D1378" i="3"/>
  <c r="E1510" i="3"/>
  <c r="D1510" i="3"/>
  <c r="E1642" i="3"/>
  <c r="D1642" i="3"/>
  <c r="E1465" i="3"/>
  <c r="D1465" i="3"/>
  <c r="E1555" i="3"/>
  <c r="D1555" i="3"/>
  <c r="D1195" i="3"/>
  <c r="D1207" i="3"/>
  <c r="D1219" i="3"/>
  <c r="D1231" i="3"/>
  <c r="D1243" i="3"/>
  <c r="D1255" i="3"/>
  <c r="D1267" i="3"/>
  <c r="D1279" i="3"/>
  <c r="D1291" i="3"/>
  <c r="D1303" i="3"/>
  <c r="D1315" i="3"/>
  <c r="D1327" i="3"/>
  <c r="D1339" i="3"/>
  <c r="D1351" i="3"/>
  <c r="E1405" i="3"/>
  <c r="D1405" i="3"/>
  <c r="D1358" i="3"/>
  <c r="E1512" i="3"/>
  <c r="D1512" i="3"/>
  <c r="D1125" i="3"/>
  <c r="D1137" i="3"/>
  <c r="D1149" i="3"/>
  <c r="D1161" i="3"/>
  <c r="D1173" i="3"/>
  <c r="D1185" i="3"/>
  <c r="D1197" i="3"/>
  <c r="D1209" i="3"/>
  <c r="D1221" i="3"/>
  <c r="D1233" i="3"/>
  <c r="D1245" i="3"/>
  <c r="D1257" i="3"/>
  <c r="D1269" i="3"/>
  <c r="D1281" i="3"/>
  <c r="D1293" i="3"/>
  <c r="D1305" i="3"/>
  <c r="D1317" i="3"/>
  <c r="D1329" i="3"/>
  <c r="D1341" i="3"/>
  <c r="D1353" i="3"/>
  <c r="E1390" i="3"/>
  <c r="D1390" i="3"/>
  <c r="E1417" i="3"/>
  <c r="D1417" i="3"/>
  <c r="E1486" i="3"/>
  <c r="D1486" i="3"/>
  <c r="E1501" i="3"/>
  <c r="D1501" i="3"/>
  <c r="E1429" i="3"/>
  <c r="D1429" i="3"/>
  <c r="E1438" i="3"/>
  <c r="D1438" i="3"/>
  <c r="E1450" i="3"/>
  <c r="D1450" i="3"/>
  <c r="E1651" i="3"/>
  <c r="D1651" i="3"/>
  <c r="E1570" i="3"/>
  <c r="D1570" i="3"/>
  <c r="E1594" i="3"/>
  <c r="D1594" i="3"/>
  <c r="E1618" i="3"/>
  <c r="D1618" i="3"/>
  <c r="E1526" i="3"/>
  <c r="D1526" i="3"/>
  <c r="E1579" i="3"/>
  <c r="D1579" i="3"/>
  <c r="E1603" i="3"/>
  <c r="D1603" i="3"/>
  <c r="E1627" i="3"/>
  <c r="D1627" i="3"/>
  <c r="E1678" i="3"/>
  <c r="D1678" i="3"/>
  <c r="E1687" i="3"/>
  <c r="D1687" i="3"/>
  <c r="E1777" i="3"/>
  <c r="D1777" i="3"/>
  <c r="D1498" i="3"/>
  <c r="D1529" i="3"/>
  <c r="E1538" i="3"/>
  <c r="D1538" i="3"/>
  <c r="D1548" i="3"/>
  <c r="E1778" i="3"/>
  <c r="D1778" i="3"/>
  <c r="D1385" i="3"/>
  <c r="D1397" i="3"/>
  <c r="D1409" i="3"/>
  <c r="D1421" i="3"/>
  <c r="D1445" i="3"/>
  <c r="D1457" i="3"/>
  <c r="D1519" i="3"/>
  <c r="E1654" i="3"/>
  <c r="D1654" i="3"/>
  <c r="E1663" i="3"/>
  <c r="D1663" i="3"/>
  <c r="D1800" i="3"/>
  <c r="E1800" i="3"/>
  <c r="D1404" i="3"/>
  <c r="D1416" i="3"/>
  <c r="D1440" i="3"/>
  <c r="D1452" i="3"/>
  <c r="D1375" i="3"/>
  <c r="D1387" i="3"/>
  <c r="D1399" i="3"/>
  <c r="D1411" i="3"/>
  <c r="D1423" i="3"/>
  <c r="D1435" i="3"/>
  <c r="D1447" i="3"/>
  <c r="E1530" i="3"/>
  <c r="D1530" i="3"/>
  <c r="E1558" i="3"/>
  <c r="D1558" i="3"/>
  <c r="E1639" i="3"/>
  <c r="D1639" i="3"/>
  <c r="D1418" i="3"/>
  <c r="D1442" i="3"/>
  <c r="D1454" i="3"/>
  <c r="D1466" i="3"/>
  <c r="D1478" i="3"/>
  <c r="D1490" i="3"/>
  <c r="D1502" i="3"/>
  <c r="D1522" i="3"/>
  <c r="E1567" i="3"/>
  <c r="D1567" i="3"/>
  <c r="E1582" i="3"/>
  <c r="D1582" i="3"/>
  <c r="E1606" i="3"/>
  <c r="D1606" i="3"/>
  <c r="E1630" i="3"/>
  <c r="D1630" i="3"/>
  <c r="E1690" i="3"/>
  <c r="D1690" i="3"/>
  <c r="D1377" i="3"/>
  <c r="D1389" i="3"/>
  <c r="D1401" i="3"/>
  <c r="D1413" i="3"/>
  <c r="D1425" i="3"/>
  <c r="D1437" i="3"/>
  <c r="D1449" i="3"/>
  <c r="D1461" i="3"/>
  <c r="D1473" i="3"/>
  <c r="D1485" i="3"/>
  <c r="D1497" i="3"/>
  <c r="E1520" i="3"/>
  <c r="D1536" i="3"/>
  <c r="E1546" i="3"/>
  <c r="E1591" i="3"/>
  <c r="D1591" i="3"/>
  <c r="E1615" i="3"/>
  <c r="D1615" i="3"/>
  <c r="D1408" i="3"/>
  <c r="D1420" i="3"/>
  <c r="D1444" i="3"/>
  <c r="D1456" i="3"/>
  <c r="D1468" i="3"/>
  <c r="D1480" i="3"/>
  <c r="E1666" i="3"/>
  <c r="D1666" i="3"/>
  <c r="E1675" i="3"/>
  <c r="D1675" i="3"/>
  <c r="E1730" i="3"/>
  <c r="D1730" i="3"/>
  <c r="D1543" i="3"/>
  <c r="E1741" i="3"/>
  <c r="D1741" i="3"/>
  <c r="E1928" i="3"/>
  <c r="D1928" i="3"/>
  <c r="E1858" i="3"/>
  <c r="D1858" i="3"/>
  <c r="E1705" i="3"/>
  <c r="D1705" i="3"/>
  <c r="E1717" i="3"/>
  <c r="D1717" i="3"/>
  <c r="E1742" i="3"/>
  <c r="D1742" i="3"/>
  <c r="E1753" i="3"/>
  <c r="D1753" i="3"/>
  <c r="E1790" i="3"/>
  <c r="D1790" i="3"/>
  <c r="D1550" i="3"/>
  <c r="D1562" i="3"/>
  <c r="D1574" i="3"/>
  <c r="D1586" i="3"/>
  <c r="D1598" i="3"/>
  <c r="D1610" i="3"/>
  <c r="D1622" i="3"/>
  <c r="D1634" i="3"/>
  <c r="D1646" i="3"/>
  <c r="D1658" i="3"/>
  <c r="D1670" i="3"/>
  <c r="D1682" i="3"/>
  <c r="D1694" i="3"/>
  <c r="E1774" i="3"/>
  <c r="E1802" i="3"/>
  <c r="D1802" i="3"/>
  <c r="D1581" i="3"/>
  <c r="D1593" i="3"/>
  <c r="D1605" i="3"/>
  <c r="D1617" i="3"/>
  <c r="D1629" i="3"/>
  <c r="D1641" i="3"/>
  <c r="D1653" i="3"/>
  <c r="D1665" i="3"/>
  <c r="D1677" i="3"/>
  <c r="D1689" i="3"/>
  <c r="D1702" i="3"/>
  <c r="D1714" i="3"/>
  <c r="E1738" i="3"/>
  <c r="E1764" i="3"/>
  <c r="E1786" i="3"/>
  <c r="E1814" i="3"/>
  <c r="D1814" i="3"/>
  <c r="E1826" i="3"/>
  <c r="D1826" i="3"/>
  <c r="E1718" i="3"/>
  <c r="D1718" i="3"/>
  <c r="E1754" i="3"/>
  <c r="D1754" i="3"/>
  <c r="E1765" i="3"/>
  <c r="D1765" i="3"/>
  <c r="E1798" i="3"/>
  <c r="E1834" i="3"/>
  <c r="D1834" i="3"/>
  <c r="E1993" i="3"/>
  <c r="D1993" i="3"/>
  <c r="E1706" i="3"/>
  <c r="D1706" i="3"/>
  <c r="E1897" i="3"/>
  <c r="D1897" i="3"/>
  <c r="D1542" i="3"/>
  <c r="D1554" i="3"/>
  <c r="D1566" i="3"/>
  <c r="D1578" i="3"/>
  <c r="D1590" i="3"/>
  <c r="D1602" i="3"/>
  <c r="D1614" i="3"/>
  <c r="D1626" i="3"/>
  <c r="D1638" i="3"/>
  <c r="D1650" i="3"/>
  <c r="D1662" i="3"/>
  <c r="D1674" i="3"/>
  <c r="D1686" i="3"/>
  <c r="D1697" i="3"/>
  <c r="D1709" i="3"/>
  <c r="E1729" i="3"/>
  <c r="D1729" i="3"/>
  <c r="E1750" i="3"/>
  <c r="E1940" i="3"/>
  <c r="D1940" i="3"/>
  <c r="D1633" i="3"/>
  <c r="D1645" i="3"/>
  <c r="D1657" i="3"/>
  <c r="D1669" i="3"/>
  <c r="D1681" i="3"/>
  <c r="D1693" i="3"/>
  <c r="E1703" i="3"/>
  <c r="E1715" i="3"/>
  <c r="E1766" i="3"/>
  <c r="D1766" i="3"/>
  <c r="E1885" i="3"/>
  <c r="D1885" i="3"/>
  <c r="E1776" i="3"/>
  <c r="E1868" i="3"/>
  <c r="D1868" i="3"/>
  <c r="E1976" i="3"/>
  <c r="D1976" i="3"/>
  <c r="E1880" i="3"/>
  <c r="D1880" i="3"/>
  <c r="E2109" i="3"/>
  <c r="D2109" i="3"/>
  <c r="E1892" i="3"/>
  <c r="D1892" i="3"/>
  <c r="E1846" i="3"/>
  <c r="D1846" i="3"/>
  <c r="E1952" i="3"/>
  <c r="D1952" i="3"/>
  <c r="E1988" i="3"/>
  <c r="D1988" i="3"/>
  <c r="E1904" i="3"/>
  <c r="D1904" i="3"/>
  <c r="E1964" i="3"/>
  <c r="D1964" i="3"/>
  <c r="D1789" i="3"/>
  <c r="D1801" i="3"/>
  <c r="D1813" i="3"/>
  <c r="D1825" i="3"/>
  <c r="E1856" i="3"/>
  <c r="D1921" i="3"/>
  <c r="E2121" i="3"/>
  <c r="D2121" i="3"/>
  <c r="E1916" i="3"/>
  <c r="D1916" i="3"/>
  <c r="E2001" i="3"/>
  <c r="D2001" i="3"/>
  <c r="E2037" i="3"/>
  <c r="D2037" i="3"/>
  <c r="E2097" i="3"/>
  <c r="D2097" i="3"/>
  <c r="D1870" i="3"/>
  <c r="D1882" i="3"/>
  <c r="D1894" i="3"/>
  <c r="D1906" i="3"/>
  <c r="D1918" i="3"/>
  <c r="D1930" i="3"/>
  <c r="D1942" i="3"/>
  <c r="D1954" i="3"/>
  <c r="D1966" i="3"/>
  <c r="D1978" i="3"/>
  <c r="D1990" i="3"/>
  <c r="E2025" i="3"/>
  <c r="D2025" i="3"/>
  <c r="E2085" i="3"/>
  <c r="D2085" i="3"/>
  <c r="D1841" i="3"/>
  <c r="D1853" i="3"/>
  <c r="D1865" i="3"/>
  <c r="D1877" i="3"/>
  <c r="D1889" i="3"/>
  <c r="D1901" i="3"/>
  <c r="D1913" i="3"/>
  <c r="D1925" i="3"/>
  <c r="D1937" i="3"/>
  <c r="D1949" i="3"/>
  <c r="D1961" i="3"/>
  <c r="D1973" i="3"/>
  <c r="D1985" i="3"/>
  <c r="D1997" i="3"/>
  <c r="D1836" i="3"/>
  <c r="D1848" i="3"/>
  <c r="D1860" i="3"/>
  <c r="D1872" i="3"/>
  <c r="D1884" i="3"/>
  <c r="D1896" i="3"/>
  <c r="D1908" i="3"/>
  <c r="D1932" i="3"/>
  <c r="D1944" i="3"/>
  <c r="D1956" i="3"/>
  <c r="D1968" i="3"/>
  <c r="D1992" i="3"/>
  <c r="D1843" i="3"/>
  <c r="D1855" i="3"/>
  <c r="D1867" i="3"/>
  <c r="D1879" i="3"/>
  <c r="D1891" i="3"/>
  <c r="D1903" i="3"/>
  <c r="D1915" i="3"/>
  <c r="D1927" i="3"/>
  <c r="D1939" i="3"/>
  <c r="D1951" i="3"/>
  <c r="E2073" i="3"/>
  <c r="D2073" i="3"/>
  <c r="D1838" i="3"/>
  <c r="D1850" i="3"/>
  <c r="D1862" i="3"/>
  <c r="D1874" i="3"/>
  <c r="D1886" i="3"/>
  <c r="D1898" i="3"/>
  <c r="D1910" i="3"/>
  <c r="D1922" i="3"/>
  <c r="D1934" i="3"/>
  <c r="D1946" i="3"/>
  <c r="D1958" i="3"/>
  <c r="D1845" i="3"/>
  <c r="D1857" i="3"/>
  <c r="D1881" i="3"/>
  <c r="D1905" i="3"/>
  <c r="D1917" i="3"/>
  <c r="D1929" i="3"/>
  <c r="D1941" i="3"/>
  <c r="D1953" i="3"/>
  <c r="D1965" i="3"/>
  <c r="D1977" i="3"/>
  <c r="D1989" i="3"/>
  <c r="E1998" i="3"/>
  <c r="D1998" i="3"/>
  <c r="E2013" i="3"/>
  <c r="D2013" i="3"/>
  <c r="E2061" i="3"/>
  <c r="D2061" i="3"/>
  <c r="D1840" i="3"/>
  <c r="D1864" i="3"/>
  <c r="D1876" i="3"/>
  <c r="D1888" i="3"/>
  <c r="D1900" i="3"/>
  <c r="D1912" i="3"/>
  <c r="D1924" i="3"/>
  <c r="D1936" i="3"/>
  <c r="D1948" i="3"/>
  <c r="D1960" i="3"/>
  <c r="D1972" i="3"/>
  <c r="D1984" i="3"/>
  <c r="D1996" i="3"/>
  <c r="E2049" i="3"/>
  <c r="D2049" i="3"/>
  <c r="E2145" i="3"/>
  <c r="D2145" i="3"/>
  <c r="E2133" i="3"/>
  <c r="D2133" i="3"/>
  <c r="E2177" i="3"/>
  <c r="D2177" i="3"/>
  <c r="D2008" i="3"/>
  <c r="D2020" i="3"/>
  <c r="E2240" i="3"/>
  <c r="D2240" i="3"/>
  <c r="E2252" i="3"/>
  <c r="D2252" i="3"/>
  <c r="D2003" i="3"/>
  <c r="D2027" i="3"/>
  <c r="E2168" i="3"/>
  <c r="D2168" i="3"/>
  <c r="E2204" i="3"/>
  <c r="D2204" i="3"/>
  <c r="D2010" i="3"/>
  <c r="D2022" i="3"/>
  <c r="D2034" i="3"/>
  <c r="D2046" i="3"/>
  <c r="D2058" i="3"/>
  <c r="D2070" i="3"/>
  <c r="D2082" i="3"/>
  <c r="D2094" i="3"/>
  <c r="D2106" i="3"/>
  <c r="D2118" i="3"/>
  <c r="D2130" i="3"/>
  <c r="D2142" i="3"/>
  <c r="E2228" i="3"/>
  <c r="D2228" i="3"/>
  <c r="D2005" i="3"/>
  <c r="D2017" i="3"/>
  <c r="D2041" i="3"/>
  <c r="D2053" i="3"/>
  <c r="D2065" i="3"/>
  <c r="D2077" i="3"/>
  <c r="D2089" i="3"/>
  <c r="D2101" i="3"/>
  <c r="D2113" i="3"/>
  <c r="D2125" i="3"/>
  <c r="D2137" i="3"/>
  <c r="D2149" i="3"/>
  <c r="E2189" i="3"/>
  <c r="D2189" i="3"/>
  <c r="E2309" i="3"/>
  <c r="D2309" i="3"/>
  <c r="E2329" i="3"/>
  <c r="D2329" i="3"/>
  <c r="D2000" i="3"/>
  <c r="D2012" i="3"/>
  <c r="D2024" i="3"/>
  <c r="D2036" i="3"/>
  <c r="D2048" i="3"/>
  <c r="D2060" i="3"/>
  <c r="D2072" i="3"/>
  <c r="D2084" i="3"/>
  <c r="E2216" i="3"/>
  <c r="D2216" i="3"/>
  <c r="D2007" i="3"/>
  <c r="D2019" i="3"/>
  <c r="D2031" i="3"/>
  <c r="D2043" i="3"/>
  <c r="D2055" i="3"/>
  <c r="D2067" i="3"/>
  <c r="D2079" i="3"/>
  <c r="D2091" i="3"/>
  <c r="E2317" i="3"/>
  <c r="D2317" i="3"/>
  <c r="D2002" i="3"/>
  <c r="D2014" i="3"/>
  <c r="D2038" i="3"/>
  <c r="D2062" i="3"/>
  <c r="D2074" i="3"/>
  <c r="D2086" i="3"/>
  <c r="D2098" i="3"/>
  <c r="D2110" i="3"/>
  <c r="D2122" i="3"/>
  <c r="D2134" i="3"/>
  <c r="D2146" i="3"/>
  <c r="E2165" i="3"/>
  <c r="D2165" i="3"/>
  <c r="E2180" i="3"/>
  <c r="D2180" i="3"/>
  <c r="E2201" i="3"/>
  <c r="D2201" i="3"/>
  <c r="E2363" i="3"/>
  <c r="D2363" i="3"/>
  <c r="D2009" i="3"/>
  <c r="D2021" i="3"/>
  <c r="D2033" i="3"/>
  <c r="D2045" i="3"/>
  <c r="D2057" i="3"/>
  <c r="D2069" i="3"/>
  <c r="D2081" i="3"/>
  <c r="D2093" i="3"/>
  <c r="D2105" i="3"/>
  <c r="D2117" i="3"/>
  <c r="D2129" i="3"/>
  <c r="D2141" i="3"/>
  <c r="D2153" i="3"/>
  <c r="D2016" i="3"/>
  <c r="D2040" i="3"/>
  <c r="D2052" i="3"/>
  <c r="D2064" i="3"/>
  <c r="D2076" i="3"/>
  <c r="D2088" i="3"/>
  <c r="D2100" i="3"/>
  <c r="D2112" i="3"/>
  <c r="D2124" i="3"/>
  <c r="D2136" i="3"/>
  <c r="E2156" i="3"/>
  <c r="D2156" i="3"/>
  <c r="E2192" i="3"/>
  <c r="D2192" i="3"/>
  <c r="E2421" i="3"/>
  <c r="D2421" i="3"/>
  <c r="E2268" i="3"/>
  <c r="D2268" i="3"/>
  <c r="D2380" i="3"/>
  <c r="E2389" i="3"/>
  <c r="D2389" i="3"/>
  <c r="D2448" i="3"/>
  <c r="E2448" i="3"/>
  <c r="E2273" i="3"/>
  <c r="D2273" i="3"/>
  <c r="E2336" i="3"/>
  <c r="D2336" i="3"/>
  <c r="E2353" i="3"/>
  <c r="D2353" i="3"/>
  <c r="E2410" i="3"/>
  <c r="D2410" i="3"/>
  <c r="D2213" i="3"/>
  <c r="D2225" i="3"/>
  <c r="D2237" i="3"/>
  <c r="D2249" i="3"/>
  <c r="D2260" i="3"/>
  <c r="D2264" i="3"/>
  <c r="D2266" i="3"/>
  <c r="D2310" i="3"/>
  <c r="D2315" i="3"/>
  <c r="E2321" i="3"/>
  <c r="D2321" i="3"/>
  <c r="E2324" i="3"/>
  <c r="D2324" i="3"/>
  <c r="D2327" i="3"/>
  <c r="D2346" i="3"/>
  <c r="D2368" i="3"/>
  <c r="D2399" i="3"/>
  <c r="E2399" i="3"/>
  <c r="D2184" i="3"/>
  <c r="D2196" i="3"/>
  <c r="D2208" i="3"/>
  <c r="D2220" i="3"/>
  <c r="D2232" i="3"/>
  <c r="D2244" i="3"/>
  <c r="D2256" i="3"/>
  <c r="E2285" i="3"/>
  <c r="D2285" i="3"/>
  <c r="E2297" i="3"/>
  <c r="D2297" i="3"/>
  <c r="E2307" i="3"/>
  <c r="E2405" i="3"/>
  <c r="D2405" i="3"/>
  <c r="D2191" i="3"/>
  <c r="D2227" i="3"/>
  <c r="D2239" i="3"/>
  <c r="D2251" i="3"/>
  <c r="D2271" i="3"/>
  <c r="D2162" i="3"/>
  <c r="D2174" i="3"/>
  <c r="D2210" i="3"/>
  <c r="D2222" i="3"/>
  <c r="D2234" i="3"/>
  <c r="D2246" i="3"/>
  <c r="D2269" i="3"/>
  <c r="D2274" i="3"/>
  <c r="D2278" i="3"/>
  <c r="D2290" i="3"/>
  <c r="D2305" i="3"/>
  <c r="D2308" i="3"/>
  <c r="D2358" i="3"/>
  <c r="E2365" i="3"/>
  <c r="D2365" i="3"/>
  <c r="E2377" i="3"/>
  <c r="D2377" i="3"/>
  <c r="D2157" i="3"/>
  <c r="D2169" i="3"/>
  <c r="D2181" i="3"/>
  <c r="D2193" i="3"/>
  <c r="D2205" i="3"/>
  <c r="D2217" i="3"/>
  <c r="D2229" i="3"/>
  <c r="D2164" i="3"/>
  <c r="D2176" i="3"/>
  <c r="D2188" i="3"/>
  <c r="D2272" i="3"/>
  <c r="D2281" i="3"/>
  <c r="D2286" i="3"/>
  <c r="D2293" i="3"/>
  <c r="D2298" i="3"/>
  <c r="D2303" i="3"/>
  <c r="D2351" i="3"/>
  <c r="D2392" i="3"/>
  <c r="D2183" i="3"/>
  <c r="D2195" i="3"/>
  <c r="D2207" i="3"/>
  <c r="D2219" i="3"/>
  <c r="D2231" i="3"/>
  <c r="D2243" i="3"/>
  <c r="D2255" i="3"/>
  <c r="D2279" i="3"/>
  <c r="D2291" i="3"/>
  <c r="D2341" i="3"/>
  <c r="E2387" i="3"/>
  <c r="E2419" i="3"/>
  <c r="D2419" i="3"/>
  <c r="D2261" i="3"/>
  <c r="E2348" i="3"/>
  <c r="D2348" i="3"/>
  <c r="D2370" i="3"/>
  <c r="E2518" i="3"/>
  <c r="D2518" i="3"/>
  <c r="E2506" i="3"/>
  <c r="D2506" i="3"/>
  <c r="E2494" i="3"/>
  <c r="D2494" i="3"/>
  <c r="E2532" i="3"/>
  <c r="D2532" i="3"/>
  <c r="E2569" i="3"/>
  <c r="D2569" i="3"/>
  <c r="E2482" i="3"/>
  <c r="D2482" i="3"/>
  <c r="D2629" i="3"/>
  <c r="E2629" i="3"/>
  <c r="E2462" i="3"/>
  <c r="D2462" i="3"/>
  <c r="E2557" i="3"/>
  <c r="D2557" i="3"/>
  <c r="D2360" i="3"/>
  <c r="D2372" i="3"/>
  <c r="D2384" i="3"/>
  <c r="D2396" i="3"/>
  <c r="D2402" i="3"/>
  <c r="E2450" i="3"/>
  <c r="D2450" i="3"/>
  <c r="E2458" i="3"/>
  <c r="D2379" i="3"/>
  <c r="D2391" i="3"/>
  <c r="D2426" i="3"/>
  <c r="E2438" i="3"/>
  <c r="D2438" i="3"/>
  <c r="D2333" i="3"/>
  <c r="D2345" i="3"/>
  <c r="D2357" i="3"/>
  <c r="D2369" i="3"/>
  <c r="D2381" i="3"/>
  <c r="D2393" i="3"/>
  <c r="D2400" i="3"/>
  <c r="D2414" i="3"/>
  <c r="D2280" i="3"/>
  <c r="D2292" i="3"/>
  <c r="D2304" i="3"/>
  <c r="D2316" i="3"/>
  <c r="D2328" i="3"/>
  <c r="D2340" i="3"/>
  <c r="D2352" i="3"/>
  <c r="D2364" i="3"/>
  <c r="D2376" i="3"/>
  <c r="D2388" i="3"/>
  <c r="E2434" i="3"/>
  <c r="D2287" i="3"/>
  <c r="D2323" i="3"/>
  <c r="D2335" i="3"/>
  <c r="D2347" i="3"/>
  <c r="D2383" i="3"/>
  <c r="D2395" i="3"/>
  <c r="D2424" i="3"/>
  <c r="E2409" i="3"/>
  <c r="D2409" i="3"/>
  <c r="E2460" i="3"/>
  <c r="E2600" i="3"/>
  <c r="D2600" i="3"/>
  <c r="E2578" i="3"/>
  <c r="D2578" i="3"/>
  <c r="E2607" i="3"/>
  <c r="D2607" i="3"/>
  <c r="E2643" i="3"/>
  <c r="D2643" i="3"/>
  <c r="D2472" i="3"/>
  <c r="D2484" i="3"/>
  <c r="D2496" i="3"/>
  <c r="D2508" i="3"/>
  <c r="D2520" i="3"/>
  <c r="E2530" i="3"/>
  <c r="D2535" i="3"/>
  <c r="E2554" i="3"/>
  <c r="E2566" i="3"/>
  <c r="D2566" i="3"/>
  <c r="D2634" i="3"/>
  <c r="D2474" i="3"/>
  <c r="D2486" i="3"/>
  <c r="D2498" i="3"/>
  <c r="D2510" i="3"/>
  <c r="D2522" i="3"/>
  <c r="D2533" i="3"/>
  <c r="D2552" i="3"/>
  <c r="D2576" i="3"/>
  <c r="D2598" i="3"/>
  <c r="E2619" i="3"/>
  <c r="D2619" i="3"/>
  <c r="D2433" i="3"/>
  <c r="D2445" i="3"/>
  <c r="D2457" i="3"/>
  <c r="D2469" i="3"/>
  <c r="D2481" i="3"/>
  <c r="D2493" i="3"/>
  <c r="D2505" i="3"/>
  <c r="D2517" i="3"/>
  <c r="E2524" i="3"/>
  <c r="D2526" i="3"/>
  <c r="E2536" i="3"/>
  <c r="D2595" i="3"/>
  <c r="D2605" i="3"/>
  <c r="D2612" i="3"/>
  <c r="E2631" i="3"/>
  <c r="D2631" i="3"/>
  <c r="D2404" i="3"/>
  <c r="D2416" i="3"/>
  <c r="D2428" i="3"/>
  <c r="D2440" i="3"/>
  <c r="D2452" i="3"/>
  <c r="D2464" i="3"/>
  <c r="D2476" i="3"/>
  <c r="D2488" i="3"/>
  <c r="D2500" i="3"/>
  <c r="D2512" i="3"/>
  <c r="E2544" i="3"/>
  <c r="D2544" i="3"/>
  <c r="D2564" i="3"/>
  <c r="D2586" i="3"/>
  <c r="D2423" i="3"/>
  <c r="D2483" i="3"/>
  <c r="D2495" i="3"/>
  <c r="D2507" i="3"/>
  <c r="D2519" i="3"/>
  <c r="D2583" i="3"/>
  <c r="E2646" i="3"/>
  <c r="D2646" i="3"/>
  <c r="D2418" i="3"/>
  <c r="D2430" i="3"/>
  <c r="D2442" i="3"/>
  <c r="D2454" i="3"/>
  <c r="D2466" i="3"/>
  <c r="D2478" i="3"/>
  <c r="D2490" i="3"/>
  <c r="D2502" i="3"/>
  <c r="D2514" i="3"/>
  <c r="D2574" i="3"/>
  <c r="D2593" i="3"/>
  <c r="D2401" i="3"/>
  <c r="D2413" i="3"/>
  <c r="D2425" i="3"/>
  <c r="D2437" i="3"/>
  <c r="D2449" i="3"/>
  <c r="E2556" i="3"/>
  <c r="D2556" i="3"/>
  <c r="E2658" i="3"/>
  <c r="D2658" i="3"/>
  <c r="E2527" i="3"/>
  <c r="D2527" i="3"/>
  <c r="D2559" i="3"/>
  <c r="E2590" i="3"/>
  <c r="D2590" i="3"/>
  <c r="E2670" i="3"/>
  <c r="D2670" i="3"/>
  <c r="E2682" i="3"/>
  <c r="D2682" i="3"/>
  <c r="D2677" i="3"/>
  <c r="D2689" i="3"/>
  <c r="D2655" i="3"/>
  <c r="D2667" i="3"/>
  <c r="D2679" i="3"/>
  <c r="D2691" i="3"/>
  <c r="D2602" i="3"/>
  <c r="D2614" i="3"/>
  <c r="D2626" i="3"/>
  <c r="D2638" i="3"/>
  <c r="D2650" i="3"/>
  <c r="D2662" i="3"/>
  <c r="D2674" i="3"/>
  <c r="D2686" i="3"/>
  <c r="D2568" i="3"/>
  <c r="D2580" i="3"/>
  <c r="D2592" i="3"/>
  <c r="D2604" i="3"/>
  <c r="D2616" i="3"/>
  <c r="D2628" i="3"/>
  <c r="D2640" i="3"/>
  <c r="D2652" i="3"/>
  <c r="D2664" i="3"/>
  <c r="D2676" i="3"/>
  <c r="D2688" i="3"/>
  <c r="D2539" i="3"/>
  <c r="D2551" i="3"/>
  <c r="D2563" i="3"/>
  <c r="D2575" i="3"/>
  <c r="D2587" i="3"/>
  <c r="D2599" i="3"/>
  <c r="D2611" i="3"/>
  <c r="D2623" i="3"/>
  <c r="D2635" i="3"/>
  <c r="D2647" i="3"/>
  <c r="D2659" i="3"/>
  <c r="D2671" i="3"/>
  <c r="D2683" i="3"/>
  <c r="K51" i="2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733" i="2" s="1"/>
  <c r="K734" i="2" s="1"/>
  <c r="K735" i="2" s="1"/>
  <c r="K736" i="2" s="1"/>
  <c r="K737" i="2" s="1"/>
  <c r="K738" i="2" s="1"/>
  <c r="K739" i="2" s="1"/>
  <c r="K740" i="2" s="1"/>
  <c r="K741" i="2" s="1"/>
  <c r="K742" i="2" s="1"/>
  <c r="K743" i="2" s="1"/>
  <c r="K744" i="2" s="1"/>
  <c r="K745" i="2" s="1"/>
  <c r="K746" i="2" s="1"/>
  <c r="K747" i="2" s="1"/>
  <c r="K748" i="2" s="1"/>
  <c r="K749" i="2" s="1"/>
  <c r="K750" i="2" s="1"/>
  <c r="K751" i="2" s="1"/>
  <c r="K752" i="2" s="1"/>
  <c r="K753" i="2" s="1"/>
  <c r="K754" i="2" s="1"/>
  <c r="K755" i="2" s="1"/>
  <c r="K756" i="2" s="1"/>
  <c r="K757" i="2" s="1"/>
  <c r="K758" i="2" s="1"/>
  <c r="K759" i="2" s="1"/>
  <c r="K760" i="2" s="1"/>
  <c r="K761" i="2" s="1"/>
  <c r="K762" i="2" s="1"/>
  <c r="K763" i="2" s="1"/>
  <c r="K764" i="2" s="1"/>
  <c r="K765" i="2" s="1"/>
  <c r="K766" i="2" s="1"/>
  <c r="K767" i="2" s="1"/>
  <c r="K768" i="2" s="1"/>
  <c r="K769" i="2" s="1"/>
  <c r="K770" i="2" s="1"/>
  <c r="K771" i="2" s="1"/>
  <c r="K772" i="2" s="1"/>
  <c r="K773" i="2" s="1"/>
  <c r="K774" i="2" s="1"/>
  <c r="K775" i="2" s="1"/>
  <c r="K776" i="2" s="1"/>
  <c r="K777" i="2" s="1"/>
  <c r="K778" i="2" s="1"/>
  <c r="K779" i="2" s="1"/>
  <c r="K780" i="2" s="1"/>
  <c r="K781" i="2" s="1"/>
  <c r="K782" i="2" s="1"/>
  <c r="K783" i="2" s="1"/>
  <c r="K784" i="2" s="1"/>
  <c r="K785" i="2" s="1"/>
  <c r="K786" i="2" s="1"/>
  <c r="K787" i="2" s="1"/>
  <c r="K788" i="2" s="1"/>
  <c r="K789" i="2" s="1"/>
  <c r="K790" i="2" s="1"/>
  <c r="K791" i="2" s="1"/>
  <c r="K792" i="2" s="1"/>
  <c r="K793" i="2" s="1"/>
  <c r="K794" i="2" s="1"/>
  <c r="K795" i="2" s="1"/>
  <c r="K796" i="2" s="1"/>
  <c r="K797" i="2" s="1"/>
  <c r="K798" i="2" s="1"/>
  <c r="K799" i="2" s="1"/>
  <c r="K800" i="2" s="1"/>
  <c r="K801" i="2" s="1"/>
  <c r="K802" i="2" s="1"/>
  <c r="K803" i="2" s="1"/>
  <c r="K804" i="2" s="1"/>
  <c r="K805" i="2" s="1"/>
  <c r="K806" i="2" s="1"/>
  <c r="K807" i="2" s="1"/>
  <c r="K808" i="2" s="1"/>
  <c r="K809" i="2" s="1"/>
  <c r="K810" i="2" s="1"/>
  <c r="K811" i="2" s="1"/>
  <c r="K812" i="2" s="1"/>
  <c r="K813" i="2" s="1"/>
  <c r="K814" i="2" s="1"/>
  <c r="K815" i="2" s="1"/>
  <c r="K816" i="2" s="1"/>
  <c r="K817" i="2" s="1"/>
  <c r="K818" i="2" s="1"/>
  <c r="K819" i="2" s="1"/>
  <c r="K820" i="2" s="1"/>
  <c r="K821" i="2" s="1"/>
  <c r="K822" i="2" s="1"/>
  <c r="K823" i="2" s="1"/>
  <c r="K824" i="2" s="1"/>
  <c r="K825" i="2" s="1"/>
  <c r="K826" i="2" s="1"/>
  <c r="K827" i="2" s="1"/>
  <c r="K828" i="2" s="1"/>
  <c r="K829" i="2" s="1"/>
  <c r="K830" i="2" s="1"/>
  <c r="K831" i="2" s="1"/>
  <c r="K832" i="2" s="1"/>
  <c r="K833" i="2" s="1"/>
  <c r="K834" i="2" s="1"/>
  <c r="K835" i="2" s="1"/>
  <c r="K836" i="2" s="1"/>
  <c r="K837" i="2" s="1"/>
  <c r="K838" i="2" s="1"/>
  <c r="K839" i="2" s="1"/>
  <c r="K840" i="2" s="1"/>
  <c r="K841" i="2" s="1"/>
  <c r="K842" i="2" s="1"/>
  <c r="K843" i="2" s="1"/>
  <c r="K844" i="2" s="1"/>
  <c r="K845" i="2" s="1"/>
  <c r="K846" i="2" s="1"/>
  <c r="K847" i="2" s="1"/>
  <c r="K848" i="2" s="1"/>
  <c r="K849" i="2" s="1"/>
  <c r="K850" i="2" s="1"/>
  <c r="K851" i="2" s="1"/>
  <c r="K852" i="2" s="1"/>
  <c r="K853" i="2" s="1"/>
  <c r="K854" i="2" s="1"/>
  <c r="K855" i="2" s="1"/>
  <c r="K856" i="2" s="1"/>
  <c r="K857" i="2" s="1"/>
  <c r="K858" i="2" s="1"/>
  <c r="K859" i="2" s="1"/>
  <c r="K860" i="2" s="1"/>
  <c r="K861" i="2" s="1"/>
  <c r="K862" i="2" s="1"/>
  <c r="K863" i="2" s="1"/>
  <c r="K864" i="2" s="1"/>
  <c r="K865" i="2" s="1"/>
  <c r="K866" i="2" s="1"/>
  <c r="K867" i="2" s="1"/>
  <c r="K868" i="2" s="1"/>
  <c r="K869" i="2" s="1"/>
  <c r="K870" i="2" s="1"/>
  <c r="K871" i="2" s="1"/>
  <c r="K872" i="2" s="1"/>
  <c r="K873" i="2" s="1"/>
  <c r="K874" i="2" s="1"/>
  <c r="K875" i="2" s="1"/>
  <c r="K876" i="2" s="1"/>
  <c r="K877" i="2" s="1"/>
  <c r="K878" i="2" s="1"/>
  <c r="K879" i="2" s="1"/>
  <c r="K880" i="2" s="1"/>
  <c r="K881" i="2" s="1"/>
  <c r="K882" i="2" s="1"/>
  <c r="K883" i="2" s="1"/>
  <c r="K884" i="2" s="1"/>
  <c r="K885" i="2" s="1"/>
  <c r="K886" i="2" s="1"/>
  <c r="K887" i="2" s="1"/>
  <c r="K888" i="2" s="1"/>
  <c r="K889" i="2" s="1"/>
  <c r="K890" i="2" s="1"/>
  <c r="K891" i="2" s="1"/>
  <c r="K892" i="2" s="1"/>
  <c r="K893" i="2" s="1"/>
  <c r="K894" i="2" s="1"/>
  <c r="K895" i="2" s="1"/>
  <c r="K896" i="2" s="1"/>
  <c r="K897" i="2" s="1"/>
  <c r="K898" i="2" s="1"/>
  <c r="K899" i="2" s="1"/>
  <c r="K900" i="2" s="1"/>
  <c r="K901" i="2" s="1"/>
  <c r="K902" i="2" s="1"/>
  <c r="K903" i="2" s="1"/>
  <c r="K904" i="2" s="1"/>
  <c r="K905" i="2" s="1"/>
  <c r="K906" i="2" s="1"/>
  <c r="K907" i="2" s="1"/>
  <c r="K908" i="2" s="1"/>
  <c r="K909" i="2" s="1"/>
  <c r="K910" i="2" s="1"/>
  <c r="K911" i="2" s="1"/>
  <c r="K912" i="2" s="1"/>
  <c r="K913" i="2" s="1"/>
  <c r="K914" i="2" s="1"/>
  <c r="K915" i="2" s="1"/>
  <c r="K916" i="2" s="1"/>
  <c r="K917" i="2" s="1"/>
  <c r="K918" i="2" s="1"/>
  <c r="K919" i="2" s="1"/>
  <c r="K920" i="2" s="1"/>
  <c r="K921" i="2" s="1"/>
  <c r="K922" i="2" s="1"/>
  <c r="K923" i="2" s="1"/>
  <c r="K924" i="2" s="1"/>
  <c r="K925" i="2" s="1"/>
  <c r="K926" i="2" s="1"/>
  <c r="K927" i="2" s="1"/>
  <c r="K928" i="2" s="1"/>
  <c r="K929" i="2" s="1"/>
  <c r="K930" i="2" s="1"/>
  <c r="K931" i="2" s="1"/>
  <c r="K932" i="2" s="1"/>
  <c r="K933" i="2" s="1"/>
  <c r="K934" i="2" s="1"/>
  <c r="K935" i="2" s="1"/>
  <c r="K936" i="2" s="1"/>
  <c r="K937" i="2" s="1"/>
  <c r="K938" i="2" s="1"/>
  <c r="K939" i="2" s="1"/>
  <c r="K940" i="2" s="1"/>
  <c r="K941" i="2" s="1"/>
  <c r="K942" i="2" s="1"/>
  <c r="K943" i="2" s="1"/>
  <c r="K944" i="2" s="1"/>
  <c r="K945" i="2" s="1"/>
  <c r="K946" i="2" s="1"/>
  <c r="K947" i="2" s="1"/>
  <c r="K948" i="2" s="1"/>
  <c r="K949" i="2" s="1"/>
  <c r="K950" i="2" s="1"/>
  <c r="K951" i="2" s="1"/>
  <c r="K952" i="2" s="1"/>
  <c r="K953" i="2" s="1"/>
  <c r="K954" i="2" s="1"/>
  <c r="K955" i="2" s="1"/>
  <c r="K956" i="2" s="1"/>
  <c r="K957" i="2" s="1"/>
  <c r="K958" i="2" s="1"/>
  <c r="K959" i="2" s="1"/>
  <c r="K960" i="2" s="1"/>
  <c r="K961" i="2" s="1"/>
  <c r="K962" i="2" s="1"/>
  <c r="K963" i="2" s="1"/>
  <c r="K964" i="2" s="1"/>
  <c r="K965" i="2" s="1"/>
  <c r="K966" i="2" s="1"/>
  <c r="K967" i="2" s="1"/>
  <c r="K968" i="2" s="1"/>
  <c r="K969" i="2" s="1"/>
  <c r="K970" i="2" s="1"/>
  <c r="K971" i="2" s="1"/>
  <c r="K972" i="2" s="1"/>
  <c r="K973" i="2" s="1"/>
  <c r="K974" i="2" s="1"/>
  <c r="K975" i="2" s="1"/>
  <c r="K976" i="2" s="1"/>
  <c r="K977" i="2" s="1"/>
  <c r="K978" i="2" s="1"/>
  <c r="K979" i="2" s="1"/>
  <c r="K980" i="2" s="1"/>
  <c r="K981" i="2" s="1"/>
  <c r="K982" i="2" s="1"/>
  <c r="K983" i="2" s="1"/>
  <c r="K984" i="2" s="1"/>
  <c r="K985" i="2" s="1"/>
  <c r="K986" i="2" s="1"/>
  <c r="K987" i="2" s="1"/>
  <c r="K988" i="2" s="1"/>
  <c r="K989" i="2" s="1"/>
  <c r="K990" i="2" s="1"/>
  <c r="K991" i="2" s="1"/>
  <c r="K992" i="2" s="1"/>
  <c r="K993" i="2" s="1"/>
  <c r="K994" i="2" s="1"/>
  <c r="K995" i="2" s="1"/>
  <c r="K996" i="2" s="1"/>
  <c r="K997" i="2" s="1"/>
  <c r="K998" i="2" s="1"/>
  <c r="K999" i="2" s="1"/>
  <c r="K1000" i="2" s="1"/>
  <c r="K1001" i="2" s="1"/>
  <c r="K1002" i="2" s="1"/>
  <c r="K1003" i="2" s="1"/>
  <c r="K1004" i="2" s="1"/>
  <c r="K1005" i="2" s="1"/>
  <c r="K1006" i="2" s="1"/>
  <c r="K1007" i="2" s="1"/>
  <c r="K1008" i="2" s="1"/>
  <c r="K1009" i="2" s="1"/>
  <c r="K1010" i="2" s="1"/>
  <c r="K1011" i="2" s="1"/>
  <c r="K1012" i="2" s="1"/>
  <c r="K1013" i="2" s="1"/>
  <c r="K1014" i="2" s="1"/>
  <c r="K1015" i="2" s="1"/>
  <c r="K1016" i="2" s="1"/>
  <c r="K1017" i="2" s="1"/>
  <c r="K1018" i="2" s="1"/>
  <c r="K1019" i="2" s="1"/>
  <c r="K1020" i="2" s="1"/>
  <c r="K1021" i="2" s="1"/>
  <c r="K1022" i="2" s="1"/>
  <c r="K1023" i="2" s="1"/>
  <c r="K1024" i="2" s="1"/>
  <c r="K1025" i="2" s="1"/>
  <c r="K1026" i="2" s="1"/>
  <c r="K1027" i="2" s="1"/>
  <c r="K1028" i="2" s="1"/>
  <c r="K1029" i="2" s="1"/>
  <c r="K1030" i="2" s="1"/>
  <c r="K1031" i="2" s="1"/>
  <c r="K1032" i="2" s="1"/>
  <c r="K1033" i="2" s="1"/>
  <c r="K1034" i="2" s="1"/>
  <c r="K1035" i="2" s="1"/>
  <c r="K1036" i="2" s="1"/>
  <c r="K1037" i="2" s="1"/>
  <c r="K1038" i="2" s="1"/>
  <c r="K1039" i="2" s="1"/>
  <c r="K1040" i="2" s="1"/>
  <c r="K1041" i="2" s="1"/>
  <c r="K1042" i="2" s="1"/>
  <c r="K1043" i="2" s="1"/>
  <c r="K1044" i="2" s="1"/>
  <c r="K1045" i="2" s="1"/>
  <c r="K1046" i="2" s="1"/>
  <c r="K1047" i="2" s="1"/>
  <c r="K1048" i="2" s="1"/>
  <c r="K1049" i="2" s="1"/>
  <c r="K1050" i="2" s="1"/>
  <c r="K1051" i="2" s="1"/>
  <c r="K1052" i="2" s="1"/>
  <c r="K1053" i="2" s="1"/>
  <c r="K1054" i="2" s="1"/>
  <c r="K1055" i="2" s="1"/>
  <c r="K1056" i="2" s="1"/>
  <c r="K1057" i="2" s="1"/>
  <c r="K1058" i="2" s="1"/>
  <c r="K1059" i="2" s="1"/>
  <c r="K1060" i="2" s="1"/>
  <c r="K1061" i="2" s="1"/>
  <c r="K1062" i="2" s="1"/>
  <c r="K1063" i="2" s="1"/>
  <c r="K1064" i="2" s="1"/>
  <c r="K1065" i="2" s="1"/>
  <c r="K1066" i="2" s="1"/>
  <c r="K1067" i="2" s="1"/>
  <c r="K1068" i="2" s="1"/>
  <c r="K1069" i="2" s="1"/>
  <c r="K1070" i="2" s="1"/>
  <c r="K1071" i="2" s="1"/>
  <c r="K1072" i="2" s="1"/>
  <c r="K1073" i="2" s="1"/>
  <c r="K1074" i="2" s="1"/>
  <c r="K1075" i="2" s="1"/>
  <c r="K1076" i="2" s="1"/>
  <c r="K1077" i="2" s="1"/>
  <c r="K1078" i="2" s="1"/>
  <c r="K1079" i="2" s="1"/>
  <c r="K1080" i="2" s="1"/>
  <c r="K1081" i="2" s="1"/>
  <c r="K1082" i="2" s="1"/>
  <c r="K1083" i="2" s="1"/>
  <c r="K1084" i="2" s="1"/>
  <c r="K1085" i="2" s="1"/>
  <c r="K1086" i="2" s="1"/>
  <c r="K1087" i="2" s="1"/>
  <c r="K1088" i="2" s="1"/>
  <c r="K1089" i="2" s="1"/>
  <c r="K1090" i="2" s="1"/>
  <c r="K1091" i="2" s="1"/>
  <c r="K1092" i="2" s="1"/>
  <c r="K1093" i="2" s="1"/>
  <c r="K1094" i="2" s="1"/>
  <c r="K1095" i="2" s="1"/>
  <c r="K1096" i="2" s="1"/>
  <c r="K1097" i="2" s="1"/>
  <c r="K1098" i="2" s="1"/>
  <c r="K1099" i="2" s="1"/>
  <c r="K1100" i="2" s="1"/>
  <c r="K1101" i="2" s="1"/>
  <c r="K1102" i="2" s="1"/>
  <c r="K1103" i="2" s="1"/>
  <c r="K1104" i="2" s="1"/>
  <c r="K1105" i="2" s="1"/>
  <c r="K1106" i="2" s="1"/>
  <c r="K1107" i="2" s="1"/>
  <c r="K1108" i="2" s="1"/>
  <c r="K1109" i="2" s="1"/>
  <c r="K1110" i="2" s="1"/>
  <c r="K1111" i="2" s="1"/>
  <c r="K1112" i="2" s="1"/>
  <c r="K1113" i="2" s="1"/>
  <c r="K1114" i="2" s="1"/>
  <c r="K1115" i="2" s="1"/>
  <c r="K1116" i="2" s="1"/>
  <c r="K1117" i="2" s="1"/>
  <c r="K1118" i="2" s="1"/>
  <c r="K1119" i="2" s="1"/>
  <c r="K1120" i="2" s="1"/>
  <c r="K1121" i="2" s="1"/>
  <c r="K1122" i="2" s="1"/>
  <c r="K1123" i="2" s="1"/>
  <c r="K1124" i="2" s="1"/>
  <c r="K1125" i="2" s="1"/>
  <c r="K1126" i="2" s="1"/>
  <c r="K1127" i="2" s="1"/>
  <c r="K1128" i="2" s="1"/>
  <c r="K1129" i="2" s="1"/>
  <c r="K1130" i="2" s="1"/>
  <c r="K1131" i="2" s="1"/>
  <c r="K1132" i="2" s="1"/>
  <c r="K1133" i="2" s="1"/>
  <c r="K1134" i="2" s="1"/>
  <c r="K1135" i="2" s="1"/>
  <c r="K1136" i="2" s="1"/>
  <c r="K1137" i="2" s="1"/>
  <c r="K1138" i="2" s="1"/>
  <c r="K1139" i="2" s="1"/>
  <c r="K1140" i="2" s="1"/>
  <c r="K1141" i="2" s="1"/>
  <c r="K1142" i="2" s="1"/>
  <c r="K1143" i="2" s="1"/>
  <c r="K1144" i="2" s="1"/>
  <c r="K1145" i="2" s="1"/>
  <c r="K1146" i="2" s="1"/>
  <c r="K1147" i="2" s="1"/>
  <c r="K1148" i="2" s="1"/>
  <c r="K1149" i="2" s="1"/>
  <c r="K1150" i="2" s="1"/>
  <c r="K1151" i="2" s="1"/>
  <c r="K1152" i="2" s="1"/>
  <c r="K1153" i="2" s="1"/>
  <c r="K1154" i="2" s="1"/>
  <c r="K1155" i="2" s="1"/>
  <c r="K1156" i="2" s="1"/>
  <c r="K1157" i="2" s="1"/>
  <c r="K1158" i="2" s="1"/>
  <c r="K1159" i="2" s="1"/>
  <c r="K1160" i="2" s="1"/>
  <c r="K1161" i="2" s="1"/>
  <c r="K1162" i="2" s="1"/>
  <c r="K1163" i="2" s="1"/>
  <c r="K1164" i="2" s="1"/>
  <c r="K1165" i="2" s="1"/>
  <c r="K1166" i="2" s="1"/>
  <c r="K1167" i="2" s="1"/>
  <c r="K1168" i="2" s="1"/>
  <c r="K1169" i="2" s="1"/>
  <c r="K1170" i="2" s="1"/>
  <c r="K1171" i="2" s="1"/>
  <c r="K1172" i="2" s="1"/>
  <c r="K1173" i="2" s="1"/>
  <c r="K1174" i="2" s="1"/>
  <c r="K1175" i="2" s="1"/>
  <c r="K1176" i="2" s="1"/>
  <c r="K1177" i="2" s="1"/>
  <c r="K1178" i="2" s="1"/>
  <c r="K1179" i="2" s="1"/>
  <c r="K1180" i="2" s="1"/>
  <c r="K1181" i="2" s="1"/>
  <c r="K1182" i="2" s="1"/>
  <c r="K1183" i="2" s="1"/>
  <c r="K1184" i="2" s="1"/>
  <c r="K1185" i="2" s="1"/>
  <c r="K1186" i="2" s="1"/>
  <c r="K1187" i="2" s="1"/>
  <c r="K1188" i="2" s="1"/>
  <c r="K1189" i="2" s="1"/>
  <c r="K1190" i="2" s="1"/>
  <c r="K1191" i="2" s="1"/>
  <c r="K1192" i="2" s="1"/>
  <c r="K1193" i="2" s="1"/>
  <c r="K1194" i="2" s="1"/>
  <c r="K1195" i="2" s="1"/>
  <c r="K1196" i="2" s="1"/>
  <c r="K1197" i="2" s="1"/>
  <c r="K1198" i="2" s="1"/>
  <c r="K1199" i="2" s="1"/>
  <c r="K1200" i="2" s="1"/>
  <c r="K1201" i="2" s="1"/>
  <c r="K1202" i="2" s="1"/>
  <c r="K1203" i="2" s="1"/>
  <c r="K1204" i="2" s="1"/>
  <c r="K1205" i="2" s="1"/>
  <c r="K1206" i="2" s="1"/>
  <c r="K1207" i="2" s="1"/>
  <c r="K1208" i="2" s="1"/>
  <c r="K1209" i="2" s="1"/>
  <c r="K1210" i="2" s="1"/>
  <c r="K1211" i="2" s="1"/>
  <c r="K1212" i="2" s="1"/>
  <c r="K1213" i="2" s="1"/>
  <c r="K1214" i="2" s="1"/>
  <c r="K1215" i="2" s="1"/>
  <c r="K1216" i="2" s="1"/>
  <c r="K1217" i="2" s="1"/>
  <c r="K1218" i="2" s="1"/>
  <c r="K1219" i="2" s="1"/>
  <c r="K1220" i="2" s="1"/>
  <c r="K1221" i="2" s="1"/>
  <c r="K1222" i="2" s="1"/>
  <c r="K1223" i="2" s="1"/>
  <c r="K1224" i="2" s="1"/>
  <c r="K1225" i="2" s="1"/>
  <c r="K1226" i="2" s="1"/>
  <c r="K1227" i="2" s="1"/>
  <c r="K1228" i="2" s="1"/>
  <c r="K1229" i="2" s="1"/>
  <c r="K1230" i="2" s="1"/>
  <c r="K1231" i="2" s="1"/>
  <c r="K1232" i="2" s="1"/>
  <c r="K1233" i="2" s="1"/>
  <c r="K1234" i="2" s="1"/>
  <c r="K1235" i="2" s="1"/>
  <c r="K1236" i="2" s="1"/>
  <c r="K1237" i="2" s="1"/>
  <c r="K1238" i="2" s="1"/>
  <c r="K1239" i="2" s="1"/>
  <c r="K1240" i="2" s="1"/>
  <c r="K1241" i="2" s="1"/>
  <c r="K1242" i="2" s="1"/>
  <c r="K1243" i="2" s="1"/>
  <c r="K1244" i="2" s="1"/>
  <c r="K1245" i="2" s="1"/>
  <c r="K1246" i="2" s="1"/>
  <c r="K1247" i="2" s="1"/>
  <c r="K1248" i="2" s="1"/>
  <c r="K1249" i="2" s="1"/>
  <c r="K1250" i="2" s="1"/>
  <c r="K1251" i="2" s="1"/>
  <c r="K1252" i="2" s="1"/>
  <c r="K1253" i="2" s="1"/>
  <c r="K1254" i="2" s="1"/>
  <c r="K1255" i="2" s="1"/>
  <c r="K1256" i="2" s="1"/>
  <c r="K1257" i="2" s="1"/>
  <c r="K1258" i="2" s="1"/>
  <c r="K1259" i="2" s="1"/>
  <c r="K1260" i="2" s="1"/>
  <c r="K1261" i="2" s="1"/>
  <c r="K1262" i="2" s="1"/>
  <c r="K1263" i="2" s="1"/>
  <c r="K1264" i="2" s="1"/>
  <c r="K1265" i="2" s="1"/>
  <c r="K1266" i="2" s="1"/>
  <c r="K1267" i="2" s="1"/>
  <c r="K1268" i="2" s="1"/>
  <c r="K1269" i="2" s="1"/>
  <c r="K1270" i="2" s="1"/>
  <c r="K1271" i="2" s="1"/>
  <c r="K1272" i="2" s="1"/>
  <c r="K1273" i="2" s="1"/>
  <c r="K1274" i="2" s="1"/>
  <c r="K1275" i="2" s="1"/>
  <c r="K1276" i="2" s="1"/>
  <c r="K1277" i="2" s="1"/>
  <c r="K1278" i="2" s="1"/>
  <c r="K1279" i="2" s="1"/>
  <c r="K1280" i="2" s="1"/>
  <c r="K1281" i="2" s="1"/>
  <c r="K1282" i="2" s="1"/>
  <c r="K1283" i="2" s="1"/>
  <c r="K1284" i="2" s="1"/>
  <c r="K1285" i="2" s="1"/>
  <c r="K1286" i="2" s="1"/>
  <c r="K1287" i="2" s="1"/>
  <c r="K1288" i="2" s="1"/>
  <c r="K1289" i="2" s="1"/>
  <c r="K1290" i="2" s="1"/>
  <c r="K1291" i="2" s="1"/>
  <c r="K1292" i="2" s="1"/>
  <c r="K1293" i="2" s="1"/>
  <c r="K1294" i="2" s="1"/>
  <c r="K1295" i="2" s="1"/>
  <c r="K1296" i="2" s="1"/>
  <c r="K1297" i="2" s="1"/>
  <c r="K1298" i="2" s="1"/>
  <c r="K1299" i="2" s="1"/>
  <c r="K1300" i="2" s="1"/>
  <c r="K1301" i="2" s="1"/>
  <c r="K1302" i="2" s="1"/>
  <c r="K1303" i="2" s="1"/>
  <c r="K1304" i="2" s="1"/>
  <c r="K1305" i="2" s="1"/>
  <c r="K1306" i="2" s="1"/>
  <c r="K1307" i="2" s="1"/>
  <c r="K1308" i="2" s="1"/>
  <c r="K1309" i="2" s="1"/>
  <c r="K1310" i="2" s="1"/>
  <c r="K1311" i="2" s="1"/>
  <c r="K1312" i="2" s="1"/>
  <c r="K1313" i="2" s="1"/>
  <c r="K1314" i="2" s="1"/>
  <c r="K1315" i="2" s="1"/>
  <c r="K1316" i="2" s="1"/>
  <c r="K1317" i="2" s="1"/>
  <c r="K1318" i="2" s="1"/>
  <c r="K1319" i="2" s="1"/>
  <c r="K1320" i="2" s="1"/>
  <c r="K1321" i="2" s="1"/>
  <c r="K1322" i="2" s="1"/>
  <c r="K1323" i="2" s="1"/>
  <c r="K1324" i="2" s="1"/>
  <c r="K1325" i="2" s="1"/>
  <c r="K1326" i="2" s="1"/>
  <c r="K1327" i="2" s="1"/>
  <c r="K1328" i="2" s="1"/>
  <c r="K1329" i="2" s="1"/>
  <c r="K1330" i="2" s="1"/>
  <c r="K1331" i="2" s="1"/>
  <c r="K1332" i="2" s="1"/>
  <c r="K1333" i="2" s="1"/>
  <c r="K1334" i="2" s="1"/>
  <c r="K1335" i="2" s="1"/>
  <c r="K1336" i="2" s="1"/>
  <c r="K1337" i="2" s="1"/>
  <c r="K1338" i="2" s="1"/>
  <c r="K1339" i="2" s="1"/>
  <c r="K1340" i="2" s="1"/>
  <c r="K1341" i="2" s="1"/>
  <c r="K1342" i="2" s="1"/>
  <c r="K1343" i="2" s="1"/>
  <c r="K1344" i="2" s="1"/>
  <c r="K1345" i="2" s="1"/>
  <c r="K1346" i="2" s="1"/>
  <c r="K1347" i="2" s="1"/>
  <c r="K1348" i="2" s="1"/>
  <c r="K1349" i="2" s="1"/>
  <c r="K1350" i="2" s="1"/>
  <c r="K1351" i="2" s="1"/>
  <c r="K1352" i="2" s="1"/>
  <c r="K1353" i="2" s="1"/>
  <c r="K1354" i="2" s="1"/>
  <c r="K1355" i="2" s="1"/>
  <c r="K1356" i="2" s="1"/>
  <c r="K1357" i="2" s="1"/>
  <c r="K1358" i="2" s="1"/>
  <c r="K1359" i="2" s="1"/>
  <c r="K1360" i="2" s="1"/>
  <c r="K1361" i="2" s="1"/>
  <c r="K1362" i="2" s="1"/>
  <c r="K1363" i="2" s="1"/>
  <c r="K1364" i="2" s="1"/>
  <c r="K1365" i="2" s="1"/>
  <c r="K1366" i="2" s="1"/>
  <c r="K1367" i="2" s="1"/>
  <c r="K1368" i="2" s="1"/>
  <c r="K1369" i="2" s="1"/>
  <c r="K1370" i="2" s="1"/>
  <c r="K1371" i="2" s="1"/>
  <c r="K1372" i="2" s="1"/>
  <c r="K1373" i="2" s="1"/>
  <c r="K1374" i="2" s="1"/>
  <c r="K1375" i="2" s="1"/>
  <c r="K1376" i="2" s="1"/>
  <c r="K1377" i="2" s="1"/>
  <c r="K1378" i="2" s="1"/>
  <c r="K1379" i="2" s="1"/>
  <c r="K1380" i="2" s="1"/>
  <c r="K1381" i="2" s="1"/>
  <c r="K1382" i="2" s="1"/>
  <c r="K1383" i="2" s="1"/>
  <c r="K1384" i="2" s="1"/>
  <c r="K1385" i="2" s="1"/>
  <c r="K1386" i="2" s="1"/>
  <c r="K1387" i="2" s="1"/>
  <c r="K1388" i="2" s="1"/>
  <c r="K1389" i="2" s="1"/>
  <c r="K1390" i="2" s="1"/>
  <c r="K1391" i="2" s="1"/>
  <c r="K1392" i="2" s="1"/>
  <c r="K1393" i="2" s="1"/>
  <c r="K1394" i="2" s="1"/>
  <c r="K1395" i="2" s="1"/>
  <c r="K1396" i="2" s="1"/>
  <c r="K1397" i="2" s="1"/>
  <c r="K1398" i="2" s="1"/>
  <c r="K1399" i="2" s="1"/>
  <c r="K1400" i="2" s="1"/>
  <c r="K1401" i="2" s="1"/>
  <c r="K1402" i="2" s="1"/>
  <c r="K1403" i="2" s="1"/>
  <c r="K1404" i="2" s="1"/>
  <c r="K1405" i="2" s="1"/>
  <c r="K1406" i="2" s="1"/>
  <c r="K1407" i="2" s="1"/>
  <c r="K1408" i="2" s="1"/>
  <c r="K1409" i="2" s="1"/>
  <c r="K1410" i="2" s="1"/>
  <c r="K1411" i="2" s="1"/>
  <c r="K1412" i="2" s="1"/>
  <c r="K1413" i="2" s="1"/>
  <c r="K1414" i="2" s="1"/>
  <c r="K1415" i="2" s="1"/>
  <c r="K1416" i="2" s="1"/>
  <c r="K1417" i="2" s="1"/>
  <c r="K1418" i="2" s="1"/>
  <c r="K1419" i="2" s="1"/>
  <c r="K1420" i="2" s="1"/>
  <c r="K1421" i="2" s="1"/>
  <c r="K1422" i="2" s="1"/>
  <c r="K1423" i="2" s="1"/>
  <c r="K1424" i="2" s="1"/>
  <c r="K1425" i="2" s="1"/>
  <c r="K1426" i="2" s="1"/>
  <c r="K1427" i="2" s="1"/>
  <c r="K1428" i="2" s="1"/>
  <c r="K1429" i="2" s="1"/>
  <c r="K1430" i="2" s="1"/>
  <c r="K1431" i="2" s="1"/>
  <c r="K1432" i="2" s="1"/>
  <c r="K1433" i="2" s="1"/>
  <c r="K1434" i="2" s="1"/>
  <c r="K1435" i="2" s="1"/>
  <c r="K1436" i="2" s="1"/>
  <c r="K1437" i="2" s="1"/>
  <c r="K1438" i="2" s="1"/>
  <c r="K1439" i="2" s="1"/>
  <c r="K1440" i="2" s="1"/>
  <c r="K1441" i="2" s="1"/>
  <c r="K1442" i="2" s="1"/>
  <c r="K1443" i="2" s="1"/>
  <c r="K1444" i="2" s="1"/>
  <c r="K1445" i="2" s="1"/>
  <c r="K1446" i="2" s="1"/>
  <c r="K1447" i="2" s="1"/>
  <c r="K1448" i="2" s="1"/>
  <c r="K1449" i="2" s="1"/>
  <c r="K1450" i="2" s="1"/>
  <c r="K1451" i="2" s="1"/>
  <c r="K1452" i="2" s="1"/>
  <c r="K1453" i="2" s="1"/>
  <c r="K1454" i="2" s="1"/>
  <c r="K1455" i="2" s="1"/>
  <c r="K1456" i="2" s="1"/>
  <c r="K1457" i="2" s="1"/>
  <c r="K1458" i="2" s="1"/>
  <c r="K1459" i="2" s="1"/>
  <c r="K1460" i="2" s="1"/>
  <c r="K1461" i="2" s="1"/>
  <c r="K1462" i="2" s="1"/>
  <c r="K1463" i="2" s="1"/>
  <c r="K1464" i="2" s="1"/>
  <c r="K1465" i="2" s="1"/>
  <c r="K1466" i="2" s="1"/>
  <c r="K1467" i="2" s="1"/>
  <c r="K1468" i="2" s="1"/>
  <c r="K1469" i="2" s="1"/>
  <c r="K1470" i="2" s="1"/>
  <c r="K1471" i="2" s="1"/>
  <c r="K1472" i="2" s="1"/>
  <c r="K1473" i="2" s="1"/>
  <c r="K1474" i="2" s="1"/>
  <c r="K1475" i="2" s="1"/>
  <c r="K1476" i="2" s="1"/>
  <c r="K1477" i="2" s="1"/>
  <c r="K1478" i="2" s="1"/>
  <c r="K1479" i="2" s="1"/>
  <c r="K1480" i="2" s="1"/>
  <c r="K1481" i="2" s="1"/>
  <c r="K1482" i="2" s="1"/>
  <c r="K1483" i="2" s="1"/>
  <c r="K1484" i="2" s="1"/>
  <c r="K1485" i="2" s="1"/>
  <c r="K1486" i="2" s="1"/>
  <c r="K1487" i="2" s="1"/>
  <c r="K1488" i="2" s="1"/>
  <c r="K1489" i="2" s="1"/>
  <c r="K1490" i="2" s="1"/>
  <c r="K1491" i="2" s="1"/>
  <c r="K1492" i="2" s="1"/>
  <c r="K1493" i="2" s="1"/>
  <c r="K1494" i="2" s="1"/>
  <c r="K1495" i="2" s="1"/>
  <c r="K1496" i="2" s="1"/>
  <c r="K1497" i="2" s="1"/>
  <c r="K1498" i="2" s="1"/>
  <c r="K1499" i="2" s="1"/>
  <c r="K1500" i="2" s="1"/>
  <c r="K1501" i="2" s="1"/>
  <c r="K1502" i="2" s="1"/>
  <c r="K1503" i="2" s="1"/>
  <c r="K1504" i="2" s="1"/>
  <c r="K1505" i="2" s="1"/>
  <c r="K1506" i="2" s="1"/>
  <c r="K1507" i="2" s="1"/>
  <c r="K1508" i="2" s="1"/>
  <c r="K1509" i="2" s="1"/>
  <c r="K1510" i="2" s="1"/>
  <c r="K1511" i="2" s="1"/>
  <c r="K1512" i="2" s="1"/>
  <c r="K1513" i="2" s="1"/>
  <c r="K1514" i="2" s="1"/>
  <c r="K1515" i="2" s="1"/>
  <c r="K1516" i="2" s="1"/>
  <c r="K1517" i="2" s="1"/>
  <c r="K1518" i="2" s="1"/>
  <c r="K1519" i="2" s="1"/>
  <c r="K1520" i="2" s="1"/>
  <c r="K1521" i="2" s="1"/>
  <c r="K1522" i="2" s="1"/>
  <c r="K1523" i="2" s="1"/>
  <c r="K1524" i="2" s="1"/>
  <c r="K1525" i="2" s="1"/>
  <c r="K1526" i="2" s="1"/>
  <c r="K1527" i="2" s="1"/>
  <c r="K1528" i="2" s="1"/>
  <c r="K1529" i="2" s="1"/>
  <c r="K1530" i="2" s="1"/>
  <c r="K1531" i="2" s="1"/>
  <c r="K1532" i="2" s="1"/>
  <c r="K1533" i="2" s="1"/>
  <c r="K1534" i="2" s="1"/>
  <c r="K1535" i="2" s="1"/>
  <c r="K1536" i="2" s="1"/>
  <c r="K1537" i="2" s="1"/>
  <c r="K1538" i="2" s="1"/>
  <c r="K1539" i="2" s="1"/>
  <c r="K1540" i="2" s="1"/>
  <c r="K1541" i="2" s="1"/>
  <c r="K1542" i="2" s="1"/>
  <c r="K1543" i="2" s="1"/>
  <c r="K1544" i="2" s="1"/>
  <c r="K1545" i="2" s="1"/>
  <c r="K1546" i="2" s="1"/>
  <c r="K1547" i="2" s="1"/>
  <c r="K1548" i="2" s="1"/>
  <c r="K1549" i="2" s="1"/>
  <c r="K1550" i="2" s="1"/>
  <c r="K1551" i="2" s="1"/>
  <c r="K1552" i="2" s="1"/>
  <c r="K1553" i="2" s="1"/>
  <c r="K1554" i="2" s="1"/>
  <c r="K1555" i="2" s="1"/>
  <c r="K1556" i="2" s="1"/>
  <c r="K1557" i="2" s="1"/>
  <c r="K1558" i="2" s="1"/>
  <c r="K1559" i="2" s="1"/>
  <c r="K1560" i="2" s="1"/>
  <c r="K1561" i="2" s="1"/>
  <c r="K1562" i="2" s="1"/>
  <c r="K1563" i="2" s="1"/>
  <c r="K1564" i="2" s="1"/>
  <c r="K1565" i="2" s="1"/>
  <c r="K1566" i="2" s="1"/>
  <c r="K1567" i="2" s="1"/>
  <c r="K1568" i="2" s="1"/>
  <c r="K1569" i="2" s="1"/>
  <c r="K1570" i="2" s="1"/>
  <c r="K1571" i="2" s="1"/>
  <c r="K1572" i="2" s="1"/>
  <c r="K1573" i="2" s="1"/>
  <c r="K1574" i="2" s="1"/>
  <c r="K1575" i="2" s="1"/>
  <c r="K1576" i="2" s="1"/>
  <c r="K1577" i="2" s="1"/>
  <c r="K1578" i="2" s="1"/>
  <c r="K1579" i="2" s="1"/>
  <c r="K1580" i="2" s="1"/>
  <c r="K1581" i="2" s="1"/>
  <c r="K1582" i="2" s="1"/>
  <c r="K1583" i="2" s="1"/>
  <c r="K1584" i="2" s="1"/>
  <c r="K1585" i="2" s="1"/>
  <c r="K1586" i="2" s="1"/>
  <c r="K1587" i="2" s="1"/>
  <c r="K1588" i="2" s="1"/>
  <c r="K1589" i="2" s="1"/>
  <c r="K1590" i="2" s="1"/>
  <c r="K1591" i="2" s="1"/>
  <c r="K1592" i="2" s="1"/>
  <c r="K1593" i="2" s="1"/>
  <c r="K1594" i="2" s="1"/>
  <c r="K1595" i="2" s="1"/>
  <c r="K1596" i="2" s="1"/>
  <c r="K1597" i="2" s="1"/>
  <c r="K1598" i="2" s="1"/>
  <c r="K1599" i="2" s="1"/>
  <c r="K1600" i="2" s="1"/>
  <c r="K1601" i="2" s="1"/>
  <c r="K1602" i="2" s="1"/>
  <c r="K1603" i="2" s="1"/>
  <c r="K1604" i="2" s="1"/>
  <c r="K1605" i="2" s="1"/>
  <c r="K1606" i="2" s="1"/>
  <c r="K1607" i="2" s="1"/>
  <c r="K1608" i="2" s="1"/>
  <c r="K1609" i="2" s="1"/>
  <c r="K1610" i="2" s="1"/>
  <c r="K1611" i="2" s="1"/>
  <c r="K1612" i="2" s="1"/>
  <c r="K1613" i="2" s="1"/>
  <c r="K1614" i="2" s="1"/>
  <c r="K1615" i="2" s="1"/>
  <c r="K1616" i="2" s="1"/>
  <c r="K1617" i="2" s="1"/>
  <c r="K1618" i="2" s="1"/>
  <c r="K1619" i="2" s="1"/>
  <c r="K1620" i="2" s="1"/>
  <c r="K1621" i="2" s="1"/>
  <c r="K1622" i="2" s="1"/>
  <c r="K1623" i="2" s="1"/>
  <c r="K1624" i="2" s="1"/>
  <c r="K1625" i="2" s="1"/>
  <c r="K1626" i="2" s="1"/>
  <c r="K1627" i="2" s="1"/>
  <c r="K1628" i="2" s="1"/>
  <c r="K1629" i="2" s="1"/>
  <c r="K1630" i="2" s="1"/>
  <c r="K1631" i="2" s="1"/>
  <c r="K1632" i="2" s="1"/>
  <c r="K1633" i="2" s="1"/>
  <c r="K1634" i="2" s="1"/>
  <c r="K1635" i="2" s="1"/>
  <c r="K1636" i="2" s="1"/>
  <c r="K1637" i="2" s="1"/>
  <c r="K1638" i="2" s="1"/>
  <c r="K1639" i="2" s="1"/>
  <c r="K1640" i="2" s="1"/>
  <c r="K1641" i="2" s="1"/>
  <c r="K1642" i="2" s="1"/>
  <c r="K1643" i="2" s="1"/>
  <c r="K1644" i="2" s="1"/>
  <c r="K1645" i="2" s="1"/>
  <c r="K1646" i="2" s="1"/>
  <c r="K1647" i="2" s="1"/>
  <c r="K1648" i="2" s="1"/>
  <c r="K1649" i="2" s="1"/>
  <c r="K1650" i="2" s="1"/>
  <c r="K1651" i="2" s="1"/>
  <c r="K1652" i="2" s="1"/>
  <c r="K1653" i="2" s="1"/>
  <c r="K1654" i="2" s="1"/>
  <c r="K1655" i="2" s="1"/>
  <c r="K1656" i="2" s="1"/>
  <c r="K1657" i="2" s="1"/>
  <c r="K1658" i="2" s="1"/>
  <c r="K1659" i="2" s="1"/>
  <c r="K1660" i="2" s="1"/>
  <c r="K1661" i="2" s="1"/>
  <c r="K1662" i="2" s="1"/>
  <c r="K1663" i="2" s="1"/>
  <c r="K1664" i="2" s="1"/>
  <c r="K1665" i="2" s="1"/>
  <c r="K1666" i="2" s="1"/>
  <c r="K1667" i="2" s="1"/>
  <c r="K1668" i="2" s="1"/>
  <c r="K1669" i="2" s="1"/>
  <c r="K1670" i="2" s="1"/>
  <c r="K1671" i="2" s="1"/>
  <c r="K1672" i="2" s="1"/>
  <c r="K1673" i="2" s="1"/>
  <c r="K1674" i="2" s="1"/>
  <c r="K1675" i="2" s="1"/>
  <c r="K1676" i="2" s="1"/>
  <c r="K1677" i="2" s="1"/>
  <c r="K1678" i="2" s="1"/>
  <c r="K1679" i="2" s="1"/>
  <c r="K1680" i="2" s="1"/>
  <c r="K1681" i="2" s="1"/>
  <c r="K1682" i="2" s="1"/>
  <c r="K1683" i="2" s="1"/>
  <c r="K1684" i="2" s="1"/>
  <c r="K1685" i="2" s="1"/>
  <c r="K1686" i="2" s="1"/>
  <c r="K1687" i="2" s="1"/>
  <c r="K1688" i="2" s="1"/>
  <c r="K1689" i="2" s="1"/>
  <c r="K1690" i="2" s="1"/>
  <c r="K1691" i="2" s="1"/>
  <c r="K1692" i="2" s="1"/>
  <c r="K1693" i="2" s="1"/>
  <c r="K1694" i="2" s="1"/>
  <c r="K1695" i="2" s="1"/>
  <c r="K1696" i="2" s="1"/>
  <c r="K1697" i="2" s="1"/>
  <c r="K1698" i="2" s="1"/>
  <c r="K1699" i="2" s="1"/>
  <c r="K1700" i="2" s="1"/>
  <c r="K1701" i="2" s="1"/>
  <c r="K1702" i="2" s="1"/>
  <c r="K1703" i="2" s="1"/>
  <c r="K1704" i="2" s="1"/>
  <c r="K1705" i="2" s="1"/>
  <c r="K1706" i="2" s="1"/>
  <c r="K1707" i="2" s="1"/>
  <c r="K1708" i="2" s="1"/>
  <c r="K1709" i="2" s="1"/>
  <c r="K1710" i="2" s="1"/>
  <c r="K1711" i="2" s="1"/>
  <c r="K1712" i="2" s="1"/>
  <c r="K1713" i="2" s="1"/>
  <c r="K1714" i="2" s="1"/>
  <c r="K1715" i="2" s="1"/>
  <c r="K1716" i="2" s="1"/>
  <c r="K1717" i="2" s="1"/>
  <c r="K1718" i="2" s="1"/>
  <c r="K1719" i="2" s="1"/>
  <c r="K1720" i="2" s="1"/>
  <c r="K1721" i="2" s="1"/>
  <c r="K1722" i="2" s="1"/>
  <c r="K1723" i="2" s="1"/>
  <c r="K1724" i="2" s="1"/>
  <c r="K1725" i="2" s="1"/>
  <c r="K1726" i="2" s="1"/>
  <c r="K1727" i="2" s="1"/>
  <c r="K1728" i="2" s="1"/>
  <c r="K1729" i="2" s="1"/>
  <c r="K1730" i="2" s="1"/>
  <c r="K1731" i="2" s="1"/>
  <c r="K1732" i="2" s="1"/>
  <c r="K1733" i="2" s="1"/>
  <c r="K1734" i="2" s="1"/>
  <c r="K1735" i="2" s="1"/>
  <c r="K1736" i="2" s="1"/>
  <c r="K1737" i="2" s="1"/>
  <c r="K1738" i="2" s="1"/>
  <c r="K1739" i="2" s="1"/>
  <c r="K1740" i="2" s="1"/>
  <c r="K1741" i="2" s="1"/>
  <c r="K1742" i="2" s="1"/>
  <c r="K1743" i="2" s="1"/>
  <c r="K1744" i="2" s="1"/>
  <c r="K1745" i="2" s="1"/>
  <c r="K1746" i="2" s="1"/>
  <c r="K1747" i="2" s="1"/>
  <c r="K1748" i="2" s="1"/>
  <c r="K1749" i="2" s="1"/>
  <c r="K1750" i="2" s="1"/>
  <c r="K1751" i="2" s="1"/>
  <c r="K1752" i="2" s="1"/>
  <c r="K1753" i="2" s="1"/>
  <c r="K1754" i="2" s="1"/>
  <c r="K1755" i="2" s="1"/>
  <c r="K1756" i="2" s="1"/>
  <c r="K1757" i="2" s="1"/>
  <c r="K1758" i="2" s="1"/>
  <c r="K1759" i="2" s="1"/>
  <c r="K1760" i="2" s="1"/>
  <c r="K1761" i="2" s="1"/>
  <c r="K1762" i="2" s="1"/>
  <c r="K1763" i="2" s="1"/>
  <c r="K1764" i="2" s="1"/>
  <c r="K1765" i="2" s="1"/>
  <c r="K1766" i="2" s="1"/>
  <c r="K1767" i="2" s="1"/>
  <c r="K1768" i="2" s="1"/>
  <c r="K1769" i="2" s="1"/>
  <c r="K1770" i="2" s="1"/>
  <c r="K1771" i="2" s="1"/>
  <c r="K1772" i="2" s="1"/>
  <c r="K1773" i="2" s="1"/>
  <c r="K1774" i="2" s="1"/>
  <c r="K1775" i="2" s="1"/>
  <c r="K1776" i="2" s="1"/>
  <c r="K1777" i="2" s="1"/>
  <c r="K1778" i="2" s="1"/>
  <c r="K1779" i="2" s="1"/>
  <c r="K1780" i="2" s="1"/>
  <c r="K1781" i="2" s="1"/>
  <c r="K1782" i="2" s="1"/>
  <c r="K1783" i="2" s="1"/>
  <c r="K1784" i="2" s="1"/>
  <c r="K1785" i="2" s="1"/>
  <c r="K1786" i="2" s="1"/>
  <c r="K1787" i="2" s="1"/>
  <c r="K1788" i="2" s="1"/>
  <c r="K1789" i="2" s="1"/>
  <c r="K1790" i="2" s="1"/>
  <c r="K1791" i="2" s="1"/>
  <c r="K1792" i="2" s="1"/>
  <c r="K1793" i="2" s="1"/>
  <c r="K1794" i="2" s="1"/>
  <c r="K1795" i="2" s="1"/>
  <c r="K1796" i="2" s="1"/>
  <c r="K1797" i="2" s="1"/>
  <c r="K1798" i="2" s="1"/>
  <c r="K1799" i="2" s="1"/>
  <c r="K1800" i="2" s="1"/>
  <c r="K1801" i="2" s="1"/>
  <c r="K1802" i="2" s="1"/>
  <c r="K1803" i="2" s="1"/>
  <c r="K1804" i="2" s="1"/>
  <c r="K1805" i="2" s="1"/>
  <c r="K1806" i="2" s="1"/>
  <c r="K1807" i="2" s="1"/>
  <c r="K1808" i="2" s="1"/>
  <c r="K1809" i="2" s="1"/>
  <c r="K1810" i="2" s="1"/>
  <c r="K1811" i="2" s="1"/>
  <c r="K1812" i="2" s="1"/>
  <c r="K1813" i="2" s="1"/>
  <c r="K1814" i="2" s="1"/>
  <c r="K1815" i="2" s="1"/>
  <c r="K1816" i="2" s="1"/>
  <c r="K1817" i="2" s="1"/>
  <c r="K1818" i="2" s="1"/>
  <c r="K1819" i="2" s="1"/>
  <c r="K1820" i="2" s="1"/>
  <c r="K1821" i="2" s="1"/>
  <c r="K1822" i="2" s="1"/>
  <c r="K1823" i="2" s="1"/>
  <c r="K1824" i="2" s="1"/>
  <c r="K1825" i="2" s="1"/>
  <c r="K1826" i="2" s="1"/>
  <c r="K1827" i="2" s="1"/>
  <c r="K1828" i="2" s="1"/>
  <c r="K1829" i="2" s="1"/>
  <c r="K1830" i="2" s="1"/>
  <c r="K1831" i="2" s="1"/>
  <c r="K1832" i="2" s="1"/>
  <c r="K1833" i="2" s="1"/>
  <c r="K1834" i="2" s="1"/>
  <c r="K1835" i="2" s="1"/>
  <c r="K1836" i="2" s="1"/>
  <c r="K1837" i="2" s="1"/>
  <c r="K1838" i="2" s="1"/>
  <c r="K1839" i="2" s="1"/>
  <c r="K1840" i="2" s="1"/>
  <c r="K1841" i="2" s="1"/>
  <c r="K1842" i="2" s="1"/>
  <c r="K1843" i="2" s="1"/>
  <c r="K1844" i="2" s="1"/>
  <c r="K1845" i="2" s="1"/>
  <c r="K1846" i="2" s="1"/>
  <c r="K1847" i="2" s="1"/>
  <c r="K1848" i="2" s="1"/>
  <c r="K1849" i="2" s="1"/>
  <c r="K1850" i="2" s="1"/>
  <c r="K1851" i="2" s="1"/>
  <c r="K1852" i="2" s="1"/>
  <c r="K1853" i="2" s="1"/>
  <c r="K1854" i="2" s="1"/>
  <c r="K1855" i="2" s="1"/>
  <c r="K1856" i="2" s="1"/>
  <c r="K1857" i="2" s="1"/>
  <c r="K1858" i="2" s="1"/>
  <c r="K1859" i="2" s="1"/>
  <c r="K1860" i="2" s="1"/>
  <c r="K1861" i="2" s="1"/>
  <c r="K1862" i="2" s="1"/>
  <c r="K1863" i="2" s="1"/>
  <c r="K1864" i="2" s="1"/>
  <c r="K1865" i="2" s="1"/>
  <c r="K1866" i="2" s="1"/>
  <c r="K1867" i="2" s="1"/>
  <c r="K1868" i="2" s="1"/>
  <c r="K1869" i="2" s="1"/>
  <c r="K1870" i="2" s="1"/>
  <c r="K1871" i="2" s="1"/>
  <c r="K1872" i="2" s="1"/>
  <c r="K1873" i="2" s="1"/>
  <c r="K1874" i="2" s="1"/>
  <c r="K1875" i="2" s="1"/>
  <c r="K1876" i="2" s="1"/>
  <c r="K1877" i="2" s="1"/>
  <c r="K1878" i="2" s="1"/>
  <c r="K1879" i="2" s="1"/>
  <c r="K1880" i="2" s="1"/>
  <c r="K1881" i="2" s="1"/>
  <c r="K1882" i="2" s="1"/>
  <c r="K1883" i="2" s="1"/>
  <c r="K1884" i="2" s="1"/>
  <c r="K1885" i="2" s="1"/>
  <c r="K1886" i="2" s="1"/>
  <c r="K1887" i="2" s="1"/>
  <c r="K1888" i="2" s="1"/>
  <c r="K1889" i="2" s="1"/>
  <c r="K1890" i="2" s="1"/>
  <c r="K1891" i="2" s="1"/>
  <c r="K1892" i="2" s="1"/>
  <c r="K1893" i="2" s="1"/>
  <c r="K1894" i="2" s="1"/>
  <c r="K1895" i="2" s="1"/>
  <c r="K1896" i="2" s="1"/>
  <c r="K1897" i="2" s="1"/>
  <c r="K1898" i="2" s="1"/>
  <c r="K1899" i="2" s="1"/>
  <c r="K1900" i="2" s="1"/>
  <c r="K1901" i="2" s="1"/>
  <c r="K1902" i="2" s="1"/>
  <c r="K1903" i="2" s="1"/>
  <c r="K1904" i="2" s="1"/>
  <c r="K1905" i="2" s="1"/>
  <c r="K1906" i="2" s="1"/>
  <c r="K1907" i="2" s="1"/>
  <c r="K1908" i="2" s="1"/>
  <c r="K1909" i="2" s="1"/>
  <c r="K1910" i="2" s="1"/>
  <c r="K1911" i="2" s="1"/>
  <c r="K1912" i="2" s="1"/>
  <c r="K1913" i="2" s="1"/>
  <c r="K1914" i="2" s="1"/>
  <c r="K1915" i="2" s="1"/>
  <c r="K1916" i="2" s="1"/>
  <c r="K1917" i="2" s="1"/>
  <c r="K1918" i="2" s="1"/>
  <c r="K1919" i="2" s="1"/>
  <c r="K1920" i="2" s="1"/>
  <c r="K1921" i="2" s="1"/>
  <c r="K1922" i="2" s="1"/>
  <c r="K1923" i="2" s="1"/>
  <c r="K1924" i="2" s="1"/>
  <c r="K1925" i="2" s="1"/>
  <c r="K1926" i="2" s="1"/>
  <c r="K1927" i="2" s="1"/>
  <c r="K1928" i="2" s="1"/>
  <c r="K1929" i="2" s="1"/>
  <c r="K1930" i="2" s="1"/>
  <c r="K1931" i="2" s="1"/>
  <c r="K1932" i="2" s="1"/>
  <c r="K1933" i="2" s="1"/>
  <c r="K1934" i="2" s="1"/>
  <c r="K1935" i="2" s="1"/>
  <c r="K1936" i="2" s="1"/>
  <c r="K1937" i="2" s="1"/>
  <c r="K1938" i="2" s="1"/>
  <c r="K1939" i="2" s="1"/>
  <c r="K1940" i="2" s="1"/>
  <c r="K1941" i="2" s="1"/>
  <c r="K1942" i="2" s="1"/>
  <c r="K1943" i="2" s="1"/>
  <c r="K1944" i="2" s="1"/>
  <c r="K1945" i="2" s="1"/>
  <c r="K1946" i="2" s="1"/>
  <c r="K1947" i="2" s="1"/>
  <c r="K1948" i="2" s="1"/>
  <c r="K1949" i="2" s="1"/>
  <c r="K1950" i="2" s="1"/>
  <c r="K1951" i="2" s="1"/>
  <c r="K1952" i="2" s="1"/>
  <c r="K1953" i="2" s="1"/>
  <c r="K1954" i="2" s="1"/>
  <c r="K1955" i="2" s="1"/>
  <c r="K1956" i="2" s="1"/>
  <c r="K1957" i="2" s="1"/>
  <c r="K1958" i="2" s="1"/>
  <c r="K1959" i="2" s="1"/>
  <c r="K1960" i="2" s="1"/>
  <c r="K1961" i="2" s="1"/>
  <c r="K1962" i="2" s="1"/>
  <c r="K1963" i="2" s="1"/>
  <c r="K1964" i="2" s="1"/>
  <c r="K1965" i="2" s="1"/>
  <c r="K1966" i="2" s="1"/>
  <c r="K1967" i="2" s="1"/>
  <c r="K1968" i="2" s="1"/>
  <c r="K1969" i="2" s="1"/>
  <c r="K1970" i="2" s="1"/>
  <c r="K1971" i="2" s="1"/>
  <c r="K1972" i="2" s="1"/>
  <c r="K1973" i="2" s="1"/>
  <c r="K1974" i="2" s="1"/>
  <c r="K1975" i="2" s="1"/>
  <c r="K1976" i="2" s="1"/>
  <c r="K1977" i="2" s="1"/>
  <c r="K1978" i="2" s="1"/>
  <c r="K1979" i="2" s="1"/>
  <c r="K1980" i="2" s="1"/>
  <c r="K1981" i="2" s="1"/>
  <c r="K1982" i="2" s="1"/>
  <c r="K1983" i="2" s="1"/>
  <c r="K1984" i="2" s="1"/>
  <c r="K1985" i="2" s="1"/>
  <c r="K1986" i="2" s="1"/>
  <c r="K1987" i="2" s="1"/>
  <c r="K1988" i="2" s="1"/>
  <c r="K1989" i="2" s="1"/>
  <c r="K1990" i="2" s="1"/>
  <c r="K1991" i="2" s="1"/>
  <c r="K1992" i="2" s="1"/>
  <c r="K1993" i="2" s="1"/>
  <c r="K1994" i="2" s="1"/>
  <c r="K1995" i="2" s="1"/>
  <c r="K1996" i="2" s="1"/>
  <c r="K1997" i="2" s="1"/>
  <c r="K1998" i="2" s="1"/>
  <c r="K1999" i="2" s="1"/>
  <c r="K2000" i="2" s="1"/>
  <c r="K2001" i="2" s="1"/>
  <c r="K2002" i="2" s="1"/>
  <c r="K2003" i="2" s="1"/>
  <c r="K2004" i="2" s="1"/>
  <c r="K2005" i="2" s="1"/>
  <c r="K2006" i="2" s="1"/>
  <c r="K2007" i="2" s="1"/>
  <c r="K2008" i="2" s="1"/>
  <c r="K2009" i="2" s="1"/>
  <c r="K2010" i="2" s="1"/>
  <c r="K2011" i="2" s="1"/>
  <c r="K2012" i="2" s="1"/>
  <c r="K2013" i="2" s="1"/>
  <c r="K2014" i="2" s="1"/>
  <c r="K2015" i="2" s="1"/>
  <c r="K2016" i="2" s="1"/>
  <c r="K2017" i="2" s="1"/>
  <c r="K2018" i="2" s="1"/>
  <c r="K2019" i="2" s="1"/>
  <c r="K2020" i="2" s="1"/>
  <c r="K2021" i="2" s="1"/>
  <c r="K2022" i="2" s="1"/>
  <c r="K2023" i="2" s="1"/>
  <c r="K2024" i="2" s="1"/>
  <c r="K2025" i="2" s="1"/>
  <c r="K2026" i="2" s="1"/>
  <c r="K2027" i="2" s="1"/>
  <c r="K2028" i="2" s="1"/>
  <c r="K2029" i="2" s="1"/>
  <c r="K2030" i="2" s="1"/>
  <c r="K2031" i="2" s="1"/>
  <c r="K2032" i="2" s="1"/>
  <c r="K2033" i="2" s="1"/>
  <c r="K2034" i="2" s="1"/>
  <c r="K2035" i="2" s="1"/>
  <c r="K2036" i="2" s="1"/>
  <c r="K2037" i="2" s="1"/>
  <c r="K2038" i="2" s="1"/>
  <c r="K2039" i="2" s="1"/>
  <c r="K2040" i="2" s="1"/>
  <c r="K2041" i="2" s="1"/>
  <c r="K2042" i="2" s="1"/>
  <c r="K2043" i="2" s="1"/>
  <c r="K2044" i="2" s="1"/>
  <c r="K2045" i="2" s="1"/>
  <c r="K2046" i="2" s="1"/>
  <c r="K2047" i="2" s="1"/>
  <c r="K2048" i="2" s="1"/>
  <c r="K2049" i="2" s="1"/>
  <c r="K2050" i="2" s="1"/>
  <c r="K2051" i="2" s="1"/>
  <c r="K2052" i="2" s="1"/>
  <c r="K2053" i="2" s="1"/>
  <c r="K2054" i="2" s="1"/>
  <c r="K2055" i="2" s="1"/>
  <c r="K2056" i="2" s="1"/>
  <c r="K2057" i="2" s="1"/>
  <c r="K2058" i="2" s="1"/>
  <c r="K2059" i="2" s="1"/>
  <c r="K2060" i="2" s="1"/>
  <c r="K2061" i="2" s="1"/>
  <c r="K2062" i="2" s="1"/>
  <c r="K2063" i="2" s="1"/>
  <c r="K2064" i="2" s="1"/>
  <c r="K2065" i="2" s="1"/>
  <c r="K2066" i="2" s="1"/>
  <c r="K2067" i="2" s="1"/>
  <c r="K2068" i="2" s="1"/>
  <c r="K2069" i="2" s="1"/>
  <c r="K2070" i="2" s="1"/>
  <c r="K2071" i="2" s="1"/>
  <c r="K2072" i="2" s="1"/>
  <c r="K2073" i="2" s="1"/>
  <c r="K2074" i="2" s="1"/>
  <c r="K2075" i="2" s="1"/>
  <c r="K2076" i="2" s="1"/>
  <c r="K2077" i="2" s="1"/>
  <c r="K2078" i="2" s="1"/>
  <c r="K2079" i="2" s="1"/>
  <c r="K2080" i="2" s="1"/>
  <c r="K2081" i="2" s="1"/>
  <c r="K2082" i="2" s="1"/>
  <c r="K2083" i="2" s="1"/>
  <c r="K2084" i="2" s="1"/>
  <c r="K2085" i="2" s="1"/>
  <c r="K2086" i="2" s="1"/>
  <c r="K2087" i="2" s="1"/>
  <c r="K2088" i="2" s="1"/>
  <c r="K2089" i="2" s="1"/>
  <c r="K2090" i="2" s="1"/>
  <c r="K2091" i="2" s="1"/>
  <c r="K2092" i="2" s="1"/>
  <c r="K2093" i="2" s="1"/>
  <c r="K2094" i="2" s="1"/>
  <c r="K2095" i="2" s="1"/>
  <c r="K2096" i="2" s="1"/>
  <c r="K2097" i="2" s="1"/>
  <c r="K2098" i="2" s="1"/>
  <c r="K2099" i="2" s="1"/>
  <c r="K2100" i="2" s="1"/>
  <c r="K2101" i="2" s="1"/>
  <c r="K2102" i="2" s="1"/>
  <c r="K2103" i="2" s="1"/>
  <c r="K2104" i="2" s="1"/>
  <c r="K2105" i="2" s="1"/>
  <c r="K2106" i="2" s="1"/>
  <c r="K2107" i="2" s="1"/>
  <c r="K2108" i="2" s="1"/>
  <c r="K2109" i="2" s="1"/>
  <c r="K2110" i="2" s="1"/>
  <c r="K2111" i="2" s="1"/>
  <c r="K2112" i="2" s="1"/>
  <c r="K2113" i="2" s="1"/>
  <c r="K2114" i="2" s="1"/>
  <c r="K2115" i="2" s="1"/>
  <c r="K2116" i="2" s="1"/>
  <c r="K2117" i="2" s="1"/>
  <c r="K2118" i="2" s="1"/>
  <c r="K2119" i="2" s="1"/>
  <c r="K2120" i="2" s="1"/>
  <c r="K2121" i="2" s="1"/>
  <c r="K2122" i="2" s="1"/>
  <c r="K2123" i="2" s="1"/>
  <c r="K2124" i="2" s="1"/>
  <c r="K2125" i="2" s="1"/>
  <c r="K2126" i="2" s="1"/>
  <c r="K2127" i="2" s="1"/>
  <c r="K2128" i="2" s="1"/>
  <c r="K2129" i="2" s="1"/>
  <c r="K2130" i="2" s="1"/>
  <c r="K2131" i="2" s="1"/>
  <c r="K2132" i="2" s="1"/>
  <c r="K2133" i="2" s="1"/>
  <c r="K2134" i="2" s="1"/>
  <c r="K2135" i="2" s="1"/>
  <c r="K2136" i="2" s="1"/>
  <c r="K2137" i="2" s="1"/>
  <c r="K2138" i="2" s="1"/>
  <c r="K2139" i="2" s="1"/>
  <c r="K2140" i="2" s="1"/>
  <c r="K2141" i="2" s="1"/>
  <c r="K2142" i="2" s="1"/>
  <c r="K2143" i="2" s="1"/>
  <c r="K2144" i="2" s="1"/>
  <c r="K2145" i="2" s="1"/>
  <c r="K2146" i="2" s="1"/>
  <c r="K2147" i="2" s="1"/>
  <c r="K2148" i="2" s="1"/>
  <c r="K2149" i="2" s="1"/>
  <c r="K2150" i="2" s="1"/>
  <c r="K2151" i="2" s="1"/>
  <c r="K2152" i="2" s="1"/>
  <c r="K2153" i="2" s="1"/>
  <c r="K2154" i="2" s="1"/>
  <c r="K2155" i="2" s="1"/>
  <c r="K2156" i="2" s="1"/>
  <c r="K2157" i="2" s="1"/>
  <c r="K2158" i="2" s="1"/>
  <c r="K2159" i="2" s="1"/>
  <c r="K2160" i="2" s="1"/>
  <c r="K2161" i="2" s="1"/>
  <c r="K2162" i="2" s="1"/>
  <c r="K2163" i="2" s="1"/>
  <c r="K2164" i="2" s="1"/>
  <c r="K2165" i="2" s="1"/>
  <c r="K2166" i="2" s="1"/>
  <c r="K2167" i="2" s="1"/>
  <c r="K2168" i="2" s="1"/>
  <c r="K2169" i="2" s="1"/>
  <c r="K2170" i="2" s="1"/>
  <c r="K2171" i="2" s="1"/>
  <c r="K2172" i="2" s="1"/>
  <c r="K2173" i="2" s="1"/>
  <c r="K2174" i="2" s="1"/>
  <c r="K2175" i="2" s="1"/>
  <c r="K2176" i="2" s="1"/>
  <c r="K2177" i="2" s="1"/>
  <c r="K2178" i="2" s="1"/>
  <c r="K2179" i="2" s="1"/>
  <c r="K2180" i="2" s="1"/>
  <c r="K2181" i="2" s="1"/>
  <c r="K2182" i="2" s="1"/>
  <c r="K2183" i="2" s="1"/>
  <c r="K2184" i="2" s="1"/>
  <c r="K2185" i="2" s="1"/>
  <c r="K2186" i="2" s="1"/>
  <c r="K2187" i="2" s="1"/>
  <c r="K2188" i="2" s="1"/>
  <c r="K2189" i="2" s="1"/>
  <c r="K2190" i="2" s="1"/>
  <c r="K2191" i="2" s="1"/>
  <c r="K2192" i="2" s="1"/>
  <c r="K2193" i="2" s="1"/>
  <c r="K2194" i="2" s="1"/>
  <c r="K2195" i="2" s="1"/>
  <c r="K2196" i="2" s="1"/>
  <c r="K2197" i="2" s="1"/>
  <c r="K2198" i="2" s="1"/>
  <c r="K2199" i="2" s="1"/>
  <c r="K2200" i="2" s="1"/>
  <c r="K2201" i="2" s="1"/>
  <c r="K2202" i="2" s="1"/>
  <c r="K2203" i="2" s="1"/>
  <c r="K2204" i="2" s="1"/>
  <c r="K2205" i="2" s="1"/>
  <c r="K2206" i="2" s="1"/>
  <c r="K2207" i="2" s="1"/>
  <c r="K2208" i="2" s="1"/>
  <c r="K2209" i="2" s="1"/>
  <c r="K2210" i="2" s="1"/>
  <c r="K2211" i="2" s="1"/>
  <c r="K2212" i="2" s="1"/>
  <c r="K2213" i="2" s="1"/>
  <c r="K2214" i="2" s="1"/>
  <c r="K2215" i="2" s="1"/>
  <c r="K2216" i="2" s="1"/>
  <c r="K2217" i="2" s="1"/>
  <c r="K2218" i="2" s="1"/>
  <c r="K2219" i="2" s="1"/>
  <c r="K2220" i="2" s="1"/>
  <c r="K2221" i="2" s="1"/>
  <c r="K2222" i="2" s="1"/>
  <c r="K2223" i="2" s="1"/>
  <c r="K2224" i="2" s="1"/>
  <c r="K2225" i="2" s="1"/>
  <c r="K2226" i="2" s="1"/>
  <c r="K2227" i="2" s="1"/>
  <c r="K2228" i="2" s="1"/>
  <c r="K2229" i="2" s="1"/>
  <c r="K2230" i="2" s="1"/>
  <c r="K2231" i="2" s="1"/>
  <c r="K2232" i="2" s="1"/>
  <c r="K2233" i="2" s="1"/>
  <c r="K2234" i="2" s="1"/>
  <c r="K2235" i="2" s="1"/>
  <c r="K2236" i="2" s="1"/>
  <c r="K2237" i="2" s="1"/>
  <c r="K2238" i="2" s="1"/>
  <c r="K2239" i="2" s="1"/>
  <c r="K2240" i="2" s="1"/>
  <c r="K2241" i="2" s="1"/>
  <c r="K2242" i="2" s="1"/>
  <c r="K2243" i="2" s="1"/>
  <c r="K2244" i="2" s="1"/>
  <c r="K2245" i="2" s="1"/>
  <c r="K2246" i="2" s="1"/>
  <c r="K2247" i="2" s="1"/>
  <c r="K2248" i="2" s="1"/>
  <c r="K2249" i="2" s="1"/>
  <c r="K2250" i="2" s="1"/>
  <c r="K2251" i="2" s="1"/>
  <c r="K2252" i="2" s="1"/>
  <c r="K2253" i="2" s="1"/>
  <c r="K2254" i="2" s="1"/>
  <c r="K2255" i="2" s="1"/>
  <c r="K2256" i="2" s="1"/>
  <c r="K2257" i="2" s="1"/>
  <c r="K2258" i="2" s="1"/>
  <c r="K2259" i="2" s="1"/>
  <c r="K2260" i="2" s="1"/>
  <c r="K2261" i="2" s="1"/>
  <c r="K2262" i="2" s="1"/>
  <c r="K2263" i="2" s="1"/>
  <c r="K2264" i="2" s="1"/>
  <c r="K2265" i="2" s="1"/>
  <c r="K2266" i="2" s="1"/>
  <c r="K2267" i="2" s="1"/>
  <c r="K2268" i="2" s="1"/>
  <c r="K2269" i="2" s="1"/>
  <c r="K2270" i="2" s="1"/>
  <c r="K2271" i="2" s="1"/>
  <c r="K2272" i="2" s="1"/>
  <c r="K2273" i="2" s="1"/>
  <c r="K2274" i="2" s="1"/>
  <c r="K2275" i="2" s="1"/>
  <c r="K2276" i="2" s="1"/>
  <c r="K2277" i="2" s="1"/>
  <c r="K2278" i="2" s="1"/>
  <c r="K2279" i="2" s="1"/>
  <c r="K2280" i="2" s="1"/>
  <c r="K2281" i="2" s="1"/>
  <c r="K2282" i="2" s="1"/>
  <c r="K2283" i="2" s="1"/>
  <c r="K2284" i="2" s="1"/>
  <c r="K2285" i="2" s="1"/>
  <c r="K2286" i="2" s="1"/>
  <c r="K2287" i="2" s="1"/>
  <c r="K2288" i="2" s="1"/>
  <c r="K2289" i="2" s="1"/>
  <c r="K2290" i="2" s="1"/>
  <c r="K2291" i="2" s="1"/>
  <c r="K2292" i="2" s="1"/>
  <c r="K2293" i="2" s="1"/>
  <c r="K2294" i="2" s="1"/>
  <c r="K2295" i="2" s="1"/>
  <c r="K2296" i="2" s="1"/>
  <c r="K2297" i="2" s="1"/>
  <c r="K2298" i="2" s="1"/>
  <c r="K2299" i="2" s="1"/>
  <c r="K2300" i="2" s="1"/>
  <c r="K2301" i="2" s="1"/>
  <c r="K2302" i="2" s="1"/>
  <c r="K2303" i="2" s="1"/>
  <c r="K2304" i="2" s="1"/>
  <c r="K2305" i="2" s="1"/>
  <c r="K2306" i="2" s="1"/>
  <c r="K2307" i="2" s="1"/>
  <c r="K2308" i="2" s="1"/>
  <c r="K2309" i="2" s="1"/>
  <c r="K2310" i="2" s="1"/>
  <c r="K2311" i="2" s="1"/>
  <c r="K2312" i="2" s="1"/>
  <c r="K2313" i="2" s="1"/>
  <c r="K2314" i="2" s="1"/>
  <c r="K2315" i="2" s="1"/>
  <c r="K2316" i="2" s="1"/>
  <c r="K2317" i="2" s="1"/>
  <c r="K2318" i="2" s="1"/>
  <c r="K2319" i="2" s="1"/>
  <c r="K2320" i="2" s="1"/>
  <c r="K2321" i="2" s="1"/>
  <c r="K2322" i="2" s="1"/>
  <c r="K2323" i="2" s="1"/>
  <c r="K2324" i="2" s="1"/>
  <c r="K2325" i="2" s="1"/>
  <c r="K2326" i="2" s="1"/>
  <c r="K2327" i="2" s="1"/>
  <c r="K2328" i="2" s="1"/>
  <c r="K2329" i="2" s="1"/>
  <c r="K2330" i="2" s="1"/>
  <c r="K2331" i="2" s="1"/>
  <c r="K2332" i="2" s="1"/>
  <c r="K2333" i="2" s="1"/>
  <c r="K2334" i="2" s="1"/>
  <c r="K2335" i="2" s="1"/>
  <c r="K2336" i="2" s="1"/>
  <c r="K2337" i="2" s="1"/>
  <c r="K2338" i="2" s="1"/>
  <c r="K2339" i="2" s="1"/>
  <c r="K2340" i="2" s="1"/>
  <c r="K2341" i="2" s="1"/>
  <c r="K2342" i="2" s="1"/>
  <c r="K2343" i="2" s="1"/>
  <c r="K2344" i="2" s="1"/>
  <c r="K2345" i="2" s="1"/>
  <c r="K2346" i="2" s="1"/>
  <c r="K2347" i="2" s="1"/>
  <c r="K2348" i="2" s="1"/>
  <c r="K2349" i="2" s="1"/>
  <c r="K2350" i="2" s="1"/>
  <c r="K2351" i="2" s="1"/>
  <c r="K2352" i="2" s="1"/>
  <c r="K2353" i="2" s="1"/>
  <c r="K2354" i="2" s="1"/>
  <c r="K2355" i="2" s="1"/>
  <c r="K2356" i="2" s="1"/>
  <c r="K2357" i="2" s="1"/>
  <c r="K2358" i="2" s="1"/>
  <c r="K2359" i="2" s="1"/>
  <c r="K2360" i="2" s="1"/>
  <c r="K2361" i="2" s="1"/>
  <c r="K2362" i="2" s="1"/>
  <c r="K2363" i="2" s="1"/>
  <c r="K2364" i="2" s="1"/>
  <c r="K2365" i="2" s="1"/>
  <c r="K2366" i="2" s="1"/>
  <c r="K2367" i="2" s="1"/>
  <c r="K2368" i="2" s="1"/>
  <c r="K2369" i="2" s="1"/>
  <c r="K2370" i="2" s="1"/>
  <c r="K2371" i="2" s="1"/>
  <c r="K2372" i="2" s="1"/>
  <c r="K2373" i="2" s="1"/>
  <c r="K2374" i="2" s="1"/>
  <c r="K2375" i="2" s="1"/>
  <c r="K2376" i="2" s="1"/>
  <c r="K2377" i="2" s="1"/>
  <c r="K2378" i="2" s="1"/>
  <c r="K2379" i="2" s="1"/>
  <c r="K2380" i="2" s="1"/>
  <c r="K2381" i="2" s="1"/>
  <c r="K2382" i="2" s="1"/>
  <c r="K2383" i="2" s="1"/>
  <c r="K2384" i="2" s="1"/>
  <c r="K2385" i="2" s="1"/>
  <c r="K2386" i="2" s="1"/>
  <c r="K2387" i="2" s="1"/>
  <c r="K2388" i="2" s="1"/>
  <c r="K2389" i="2" s="1"/>
  <c r="K2390" i="2" s="1"/>
  <c r="K2391" i="2" s="1"/>
  <c r="K2392" i="2" s="1"/>
  <c r="K2393" i="2" s="1"/>
  <c r="K2394" i="2" s="1"/>
  <c r="K2395" i="2" s="1"/>
  <c r="K2396" i="2" s="1"/>
  <c r="K2397" i="2" s="1"/>
  <c r="K2398" i="2" s="1"/>
  <c r="K2399" i="2" s="1"/>
  <c r="K2400" i="2" s="1"/>
  <c r="K2401" i="2" s="1"/>
  <c r="K2402" i="2" s="1"/>
  <c r="K2403" i="2" s="1"/>
  <c r="K2404" i="2" s="1"/>
  <c r="K2405" i="2" s="1"/>
  <c r="K2406" i="2" s="1"/>
  <c r="K2407" i="2" s="1"/>
  <c r="K2408" i="2" s="1"/>
  <c r="K2409" i="2" s="1"/>
  <c r="K2410" i="2" s="1"/>
  <c r="K2411" i="2" s="1"/>
  <c r="K2412" i="2" s="1"/>
  <c r="K2413" i="2" s="1"/>
  <c r="K2414" i="2" s="1"/>
  <c r="K2415" i="2" s="1"/>
  <c r="K2416" i="2" s="1"/>
  <c r="K2417" i="2" s="1"/>
  <c r="K2418" i="2" s="1"/>
  <c r="K2419" i="2" s="1"/>
  <c r="K2420" i="2" s="1"/>
  <c r="K2421" i="2" s="1"/>
  <c r="K2422" i="2" s="1"/>
  <c r="K2423" i="2" s="1"/>
  <c r="K2424" i="2" s="1"/>
  <c r="K2425" i="2" s="1"/>
  <c r="K2426" i="2" s="1"/>
  <c r="K2427" i="2" s="1"/>
  <c r="K2428" i="2" s="1"/>
  <c r="K2429" i="2" s="1"/>
  <c r="K2430" i="2" s="1"/>
  <c r="K2431" i="2" s="1"/>
  <c r="K2432" i="2" s="1"/>
  <c r="K2433" i="2" s="1"/>
  <c r="K2434" i="2" s="1"/>
  <c r="K2435" i="2" s="1"/>
  <c r="K2436" i="2" s="1"/>
  <c r="K2437" i="2" s="1"/>
  <c r="K2438" i="2" s="1"/>
  <c r="K2439" i="2" s="1"/>
  <c r="K2440" i="2" s="1"/>
  <c r="K2441" i="2" s="1"/>
  <c r="K2442" i="2" s="1"/>
  <c r="K2443" i="2" s="1"/>
  <c r="K2444" i="2" s="1"/>
  <c r="K2445" i="2" s="1"/>
  <c r="K2446" i="2" s="1"/>
  <c r="K2447" i="2" s="1"/>
  <c r="K2448" i="2" s="1"/>
  <c r="K2449" i="2" s="1"/>
  <c r="K2450" i="2" s="1"/>
  <c r="K2451" i="2" s="1"/>
  <c r="K2452" i="2" s="1"/>
  <c r="K2453" i="2" s="1"/>
  <c r="K2454" i="2" s="1"/>
  <c r="K2455" i="2" s="1"/>
  <c r="K2456" i="2" s="1"/>
  <c r="K2457" i="2" s="1"/>
  <c r="K2458" i="2" s="1"/>
  <c r="K2459" i="2" s="1"/>
  <c r="K2460" i="2" s="1"/>
  <c r="K2461" i="2" s="1"/>
  <c r="K2462" i="2" s="1"/>
  <c r="K2463" i="2" s="1"/>
  <c r="K2464" i="2" s="1"/>
  <c r="K2465" i="2" s="1"/>
  <c r="K2466" i="2" s="1"/>
  <c r="K2467" i="2" s="1"/>
  <c r="K2468" i="2" s="1"/>
  <c r="K2469" i="2" s="1"/>
  <c r="K2470" i="2" s="1"/>
  <c r="K2471" i="2" s="1"/>
  <c r="K2472" i="2" s="1"/>
  <c r="K2473" i="2" s="1"/>
  <c r="K2474" i="2" s="1"/>
  <c r="K2475" i="2" s="1"/>
  <c r="K2476" i="2" s="1"/>
  <c r="K2477" i="2" s="1"/>
  <c r="K2478" i="2" s="1"/>
  <c r="K2479" i="2" s="1"/>
  <c r="K2480" i="2" s="1"/>
  <c r="K2481" i="2" s="1"/>
  <c r="K2482" i="2" s="1"/>
  <c r="K2483" i="2" s="1"/>
  <c r="K2484" i="2" s="1"/>
  <c r="K2485" i="2" s="1"/>
  <c r="K2486" i="2" s="1"/>
  <c r="K2487" i="2" s="1"/>
  <c r="K2488" i="2" s="1"/>
  <c r="K2489" i="2" s="1"/>
  <c r="K2490" i="2" s="1"/>
  <c r="K2491" i="2" s="1"/>
  <c r="K2492" i="2" s="1"/>
  <c r="K2493" i="2" s="1"/>
  <c r="K2494" i="2" s="1"/>
  <c r="K2495" i="2" s="1"/>
  <c r="K2496" i="2" s="1"/>
  <c r="K2497" i="2" s="1"/>
  <c r="K2498" i="2" s="1"/>
  <c r="K2499" i="2" s="1"/>
  <c r="K2500" i="2" s="1"/>
  <c r="K2501" i="2" s="1"/>
  <c r="K2502" i="2" s="1"/>
  <c r="K2503" i="2" s="1"/>
  <c r="K2504" i="2" s="1"/>
  <c r="K2505" i="2" s="1"/>
  <c r="K2506" i="2" s="1"/>
  <c r="K2507" i="2" s="1"/>
  <c r="K2508" i="2" s="1"/>
  <c r="K2509" i="2" s="1"/>
  <c r="K2510" i="2" s="1"/>
  <c r="K2511" i="2" s="1"/>
  <c r="K2512" i="2" s="1"/>
  <c r="K2513" i="2" s="1"/>
  <c r="K2514" i="2" s="1"/>
  <c r="K2515" i="2" s="1"/>
  <c r="K2516" i="2" s="1"/>
  <c r="K2517" i="2" s="1"/>
  <c r="K2518" i="2" s="1"/>
  <c r="K2519" i="2" s="1"/>
  <c r="K2520" i="2" s="1"/>
  <c r="K2521" i="2" s="1"/>
  <c r="K2522" i="2" s="1"/>
  <c r="K2523" i="2" s="1"/>
  <c r="K2524" i="2" s="1"/>
  <c r="K2525" i="2" s="1"/>
  <c r="K2526" i="2" s="1"/>
  <c r="K2527" i="2" s="1"/>
  <c r="K2528" i="2" s="1"/>
  <c r="K2529" i="2" s="1"/>
  <c r="K2530" i="2" s="1"/>
  <c r="K2531" i="2" s="1"/>
  <c r="K2532" i="2" s="1"/>
  <c r="K2533" i="2" s="1"/>
  <c r="K2534" i="2" s="1"/>
  <c r="K2535" i="2" s="1"/>
  <c r="K2536" i="2" s="1"/>
  <c r="K2537" i="2" s="1"/>
  <c r="K2538" i="2" s="1"/>
  <c r="K2539" i="2" s="1"/>
  <c r="K2540" i="2" s="1"/>
  <c r="K2541" i="2" s="1"/>
  <c r="K2542" i="2" s="1"/>
  <c r="K2543" i="2" s="1"/>
  <c r="K2544" i="2" s="1"/>
  <c r="K2545" i="2" s="1"/>
  <c r="K2546" i="2" s="1"/>
  <c r="K2547" i="2" s="1"/>
  <c r="K2548" i="2" s="1"/>
  <c r="K2549" i="2" s="1"/>
  <c r="K2550" i="2" s="1"/>
  <c r="K2551" i="2" s="1"/>
  <c r="K2552" i="2" s="1"/>
  <c r="K2553" i="2" s="1"/>
  <c r="K2554" i="2" s="1"/>
  <c r="K2555" i="2" s="1"/>
  <c r="K2556" i="2" s="1"/>
  <c r="K2557" i="2" s="1"/>
  <c r="K2558" i="2" s="1"/>
  <c r="K2559" i="2" s="1"/>
  <c r="K2560" i="2" s="1"/>
  <c r="K2561" i="2" s="1"/>
  <c r="K2562" i="2" s="1"/>
  <c r="K2563" i="2" s="1"/>
  <c r="K2564" i="2" s="1"/>
  <c r="K2565" i="2" s="1"/>
  <c r="K2566" i="2" s="1"/>
  <c r="K2567" i="2" s="1"/>
  <c r="K2568" i="2" s="1"/>
  <c r="K2569" i="2" s="1"/>
  <c r="K2570" i="2" s="1"/>
  <c r="K2571" i="2" s="1"/>
  <c r="K2572" i="2" s="1"/>
  <c r="K2573" i="2" s="1"/>
  <c r="K2574" i="2" s="1"/>
  <c r="K2575" i="2" s="1"/>
  <c r="K2576" i="2" s="1"/>
  <c r="K2577" i="2" s="1"/>
  <c r="K2578" i="2" s="1"/>
  <c r="K2579" i="2" s="1"/>
  <c r="K2580" i="2" s="1"/>
  <c r="K2581" i="2" s="1"/>
  <c r="K2582" i="2" s="1"/>
  <c r="K2583" i="2" s="1"/>
  <c r="K2584" i="2" s="1"/>
  <c r="K2585" i="2" s="1"/>
  <c r="K2586" i="2" s="1"/>
  <c r="K2587" i="2" s="1"/>
  <c r="K2588" i="2" s="1"/>
  <c r="K2589" i="2" s="1"/>
  <c r="K2590" i="2" s="1"/>
  <c r="K2591" i="2" s="1"/>
  <c r="K2592" i="2" s="1"/>
  <c r="K2593" i="2" s="1"/>
  <c r="K2594" i="2" s="1"/>
  <c r="K2595" i="2" s="1"/>
  <c r="K2596" i="2" s="1"/>
  <c r="K2597" i="2" s="1"/>
  <c r="K2598" i="2" s="1"/>
  <c r="K2599" i="2" s="1"/>
  <c r="K2600" i="2" s="1"/>
  <c r="K2601" i="2" s="1"/>
  <c r="K2602" i="2" s="1"/>
  <c r="K2603" i="2" s="1"/>
  <c r="K2604" i="2" s="1"/>
  <c r="K2605" i="2" s="1"/>
  <c r="K2606" i="2" s="1"/>
  <c r="K2607" i="2" s="1"/>
  <c r="K2608" i="2" s="1"/>
  <c r="K2609" i="2" s="1"/>
  <c r="K2610" i="2" s="1"/>
  <c r="K2611" i="2" s="1"/>
  <c r="K2612" i="2" s="1"/>
  <c r="K2613" i="2" s="1"/>
  <c r="K2614" i="2" s="1"/>
  <c r="K2615" i="2" s="1"/>
  <c r="K2616" i="2" s="1"/>
  <c r="K2617" i="2" s="1"/>
  <c r="K2618" i="2" s="1"/>
  <c r="K2619" i="2" s="1"/>
  <c r="K2620" i="2" s="1"/>
  <c r="K2621" i="2" s="1"/>
  <c r="K2622" i="2" s="1"/>
  <c r="K2623" i="2" s="1"/>
  <c r="K2624" i="2" s="1"/>
  <c r="K2625" i="2" s="1"/>
  <c r="K2626" i="2" s="1"/>
  <c r="K2627" i="2" s="1"/>
  <c r="K2628" i="2" s="1"/>
  <c r="K2629" i="2" s="1"/>
  <c r="K2630" i="2" s="1"/>
  <c r="K2631" i="2" s="1"/>
  <c r="K2632" i="2" s="1"/>
  <c r="K2633" i="2" s="1"/>
  <c r="K2634" i="2" s="1"/>
  <c r="K2635" i="2" s="1"/>
  <c r="K2636" i="2" s="1"/>
  <c r="K2637" i="2" s="1"/>
  <c r="K2638" i="2" s="1"/>
  <c r="K2639" i="2" s="1"/>
  <c r="K2640" i="2" s="1"/>
  <c r="K2641" i="2" s="1"/>
  <c r="K2642" i="2" s="1"/>
  <c r="K2643" i="2" s="1"/>
  <c r="K2644" i="2" s="1"/>
  <c r="K2645" i="2" s="1"/>
  <c r="K2646" i="2" s="1"/>
  <c r="K2647" i="2" s="1"/>
  <c r="K2648" i="2" s="1"/>
  <c r="K2649" i="2" s="1"/>
  <c r="K2650" i="2" s="1"/>
  <c r="K2651" i="2" s="1"/>
  <c r="K2652" i="2" s="1"/>
  <c r="K2653" i="2" s="1"/>
  <c r="K2654" i="2" s="1"/>
  <c r="K2655" i="2" s="1"/>
  <c r="K2656" i="2" s="1"/>
  <c r="K2657" i="2" s="1"/>
  <c r="K2658" i="2" s="1"/>
  <c r="K2659" i="2" s="1"/>
  <c r="K2660" i="2" s="1"/>
  <c r="K2661" i="2" s="1"/>
  <c r="K2662" i="2" s="1"/>
  <c r="K2663" i="2" s="1"/>
  <c r="K2664" i="2" s="1"/>
  <c r="K2665" i="2" s="1"/>
  <c r="K2666" i="2" s="1"/>
  <c r="K2667" i="2" s="1"/>
  <c r="K2668" i="2" s="1"/>
  <c r="K2669" i="2" s="1"/>
  <c r="K2670" i="2" s="1"/>
  <c r="K2671" i="2" s="1"/>
  <c r="K2672" i="2" s="1"/>
  <c r="K2673" i="2" s="1"/>
  <c r="K2674" i="2" s="1"/>
  <c r="K2675" i="2" s="1"/>
  <c r="K2676" i="2" s="1"/>
  <c r="K2677" i="2" s="1"/>
  <c r="K2678" i="2" s="1"/>
  <c r="K2679" i="2" s="1"/>
  <c r="K2680" i="2" s="1"/>
  <c r="K2681" i="2" s="1"/>
  <c r="K2682" i="2" s="1"/>
  <c r="K2683" i="2" s="1"/>
  <c r="K2684" i="2" s="1"/>
  <c r="K2685" i="2" s="1"/>
  <c r="K2686" i="2" s="1"/>
  <c r="K2687" i="2" s="1"/>
  <c r="K2688" i="2" s="1"/>
  <c r="K2689" i="2" s="1"/>
  <c r="K2690" i="2" s="1"/>
  <c r="K2691" i="2" s="1"/>
  <c r="K2692" i="2" s="1"/>
  <c r="K2693" i="2" s="1"/>
  <c r="J22" i="2"/>
  <c r="J23" i="2" s="1"/>
  <c r="J24" i="2" s="1"/>
  <c r="J25" i="2" s="1"/>
  <c r="J26" i="2"/>
  <c r="J27" i="2" s="1"/>
  <c r="J28" i="2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J103" i="2" s="1"/>
  <c r="J104" i="2" s="1"/>
  <c r="J105" i="2" s="1"/>
  <c r="J106" i="2" s="1"/>
  <c r="J107" i="2" s="1"/>
  <c r="J108" i="2" s="1"/>
  <c r="J109" i="2" s="1"/>
  <c r="J110" i="2" s="1"/>
  <c r="J111" i="2" s="1"/>
  <c r="J112" i="2" s="1"/>
  <c r="J113" i="2" s="1"/>
  <c r="J114" i="2" s="1"/>
  <c r="J115" i="2" s="1"/>
  <c r="J116" i="2" s="1"/>
  <c r="J117" i="2" s="1"/>
  <c r="J118" i="2" s="1"/>
  <c r="J119" i="2" s="1"/>
  <c r="J120" i="2" s="1"/>
  <c r="J121" i="2" s="1"/>
  <c r="J122" i="2" s="1"/>
  <c r="J123" i="2" s="1"/>
  <c r="J124" i="2" s="1"/>
  <c r="J125" i="2" s="1"/>
  <c r="J126" i="2" s="1"/>
  <c r="J127" i="2" s="1"/>
  <c r="J128" i="2" s="1"/>
  <c r="J129" i="2" s="1"/>
  <c r="J130" i="2" s="1"/>
  <c r="J131" i="2" s="1"/>
  <c r="J132" i="2" s="1"/>
  <c r="J133" i="2" s="1"/>
  <c r="J134" i="2" s="1"/>
  <c r="J135" i="2" s="1"/>
  <c r="J136" i="2" s="1"/>
  <c r="J137" i="2" s="1"/>
  <c r="J138" i="2" s="1"/>
  <c r="J139" i="2" s="1"/>
  <c r="J140" i="2" s="1"/>
  <c r="J141" i="2" s="1"/>
  <c r="J142" i="2" s="1"/>
  <c r="J143" i="2" s="1"/>
  <c r="J144" i="2" s="1"/>
  <c r="J145" i="2" s="1"/>
  <c r="J146" i="2" s="1"/>
  <c r="J147" i="2" s="1"/>
  <c r="J148" i="2" s="1"/>
  <c r="J149" i="2" s="1"/>
  <c r="J150" i="2" s="1"/>
  <c r="J151" i="2" s="1"/>
  <c r="J152" i="2" s="1"/>
  <c r="J153" i="2" s="1"/>
  <c r="J154" i="2" s="1"/>
  <c r="J155" i="2" s="1"/>
  <c r="J156" i="2" s="1"/>
  <c r="J157" i="2" s="1"/>
  <c r="J158" i="2" s="1"/>
  <c r="J159" i="2" s="1"/>
  <c r="J160" i="2" s="1"/>
  <c r="J161" i="2" s="1"/>
  <c r="J162" i="2" s="1"/>
  <c r="J163" i="2" s="1"/>
  <c r="J164" i="2" s="1"/>
  <c r="J165" i="2" s="1"/>
  <c r="J166" i="2" s="1"/>
  <c r="J167" i="2" s="1"/>
  <c r="J168" i="2" s="1"/>
  <c r="J169" i="2" s="1"/>
  <c r="J170" i="2" s="1"/>
  <c r="J171" i="2" s="1"/>
  <c r="J172" i="2" s="1"/>
  <c r="J173" i="2" s="1"/>
  <c r="J174" i="2" s="1"/>
  <c r="J175" i="2" s="1"/>
  <c r="J176" i="2" s="1"/>
  <c r="J177" i="2" s="1"/>
  <c r="J178" i="2" s="1"/>
  <c r="J179" i="2" s="1"/>
  <c r="J180" i="2" s="1"/>
  <c r="J181" i="2" s="1"/>
  <c r="J182" i="2" s="1"/>
  <c r="J183" i="2" s="1"/>
  <c r="J184" i="2" s="1"/>
  <c r="J185" i="2" s="1"/>
  <c r="J186" i="2" s="1"/>
  <c r="J187" i="2" s="1"/>
  <c r="J188" i="2" s="1"/>
  <c r="J189" i="2" s="1"/>
  <c r="J190" i="2" s="1"/>
  <c r="J191" i="2" s="1"/>
  <c r="J192" i="2" s="1"/>
  <c r="J193" i="2" s="1"/>
  <c r="J194" i="2" s="1"/>
  <c r="J195" i="2" s="1"/>
  <c r="J196" i="2" s="1"/>
  <c r="J197" i="2" s="1"/>
  <c r="J198" i="2" s="1"/>
  <c r="J199" i="2" s="1"/>
  <c r="J200" i="2" s="1"/>
  <c r="J201" i="2" s="1"/>
  <c r="J202" i="2" s="1"/>
  <c r="J203" i="2" s="1"/>
  <c r="J204" i="2" s="1"/>
  <c r="J205" i="2" s="1"/>
  <c r="J206" i="2" s="1"/>
  <c r="J207" i="2" s="1"/>
  <c r="J208" i="2" s="1"/>
  <c r="J209" i="2" s="1"/>
  <c r="J210" i="2" s="1"/>
  <c r="J211" i="2" s="1"/>
  <c r="J212" i="2" s="1"/>
  <c r="J213" i="2" s="1"/>
  <c r="J214" i="2" s="1"/>
  <c r="J215" i="2" s="1"/>
  <c r="J216" i="2" s="1"/>
  <c r="J217" i="2" s="1"/>
  <c r="J218" i="2" s="1"/>
  <c r="J219" i="2" s="1"/>
  <c r="J220" i="2" s="1"/>
  <c r="J221" i="2" s="1"/>
  <c r="J222" i="2" s="1"/>
  <c r="J223" i="2" s="1"/>
  <c r="J224" i="2" s="1"/>
  <c r="J225" i="2" s="1"/>
  <c r="J226" i="2" s="1"/>
  <c r="J227" i="2" s="1"/>
  <c r="J228" i="2" s="1"/>
  <c r="J229" i="2" s="1"/>
  <c r="J230" i="2" s="1"/>
  <c r="J231" i="2" s="1"/>
  <c r="J232" i="2" s="1"/>
  <c r="J233" i="2" s="1"/>
  <c r="J234" i="2" s="1"/>
  <c r="J235" i="2" s="1"/>
  <c r="J236" i="2" s="1"/>
  <c r="J237" i="2" s="1"/>
  <c r="J238" i="2" s="1"/>
  <c r="J239" i="2" s="1"/>
  <c r="J240" i="2" s="1"/>
  <c r="J241" i="2" s="1"/>
  <c r="J242" i="2" s="1"/>
  <c r="J243" i="2" s="1"/>
  <c r="J244" i="2" s="1"/>
  <c r="J245" i="2" s="1"/>
  <c r="J246" i="2" s="1"/>
  <c r="J247" i="2" s="1"/>
  <c r="J248" i="2" s="1"/>
  <c r="J249" i="2" s="1"/>
  <c r="J250" i="2" s="1"/>
  <c r="J251" i="2" s="1"/>
  <c r="J252" i="2" s="1"/>
  <c r="J253" i="2" s="1"/>
  <c r="J254" i="2" s="1"/>
  <c r="J255" i="2" s="1"/>
  <c r="J256" i="2" s="1"/>
  <c r="J257" i="2" s="1"/>
  <c r="J258" i="2" s="1"/>
  <c r="J259" i="2" s="1"/>
  <c r="J260" i="2" s="1"/>
  <c r="J261" i="2" s="1"/>
  <c r="J262" i="2" s="1"/>
  <c r="J263" i="2" s="1"/>
  <c r="J264" i="2" s="1"/>
  <c r="J265" i="2" s="1"/>
  <c r="J266" i="2" s="1"/>
  <c r="J267" i="2" s="1"/>
  <c r="J268" i="2" s="1"/>
  <c r="J269" i="2" s="1"/>
  <c r="J270" i="2" s="1"/>
  <c r="J271" i="2" s="1"/>
  <c r="J272" i="2" s="1"/>
  <c r="J273" i="2" s="1"/>
  <c r="J274" i="2" s="1"/>
  <c r="J275" i="2" s="1"/>
  <c r="J276" i="2" s="1"/>
  <c r="J277" i="2" s="1"/>
  <c r="J278" i="2" s="1"/>
  <c r="J279" i="2" s="1"/>
  <c r="J280" i="2" s="1"/>
  <c r="J281" i="2" s="1"/>
  <c r="J282" i="2" s="1"/>
  <c r="J283" i="2" s="1"/>
  <c r="J284" i="2" s="1"/>
  <c r="J285" i="2" s="1"/>
  <c r="J286" i="2" s="1"/>
  <c r="J287" i="2" s="1"/>
  <c r="J288" i="2" s="1"/>
  <c r="J289" i="2" s="1"/>
  <c r="J290" i="2" s="1"/>
  <c r="J291" i="2" s="1"/>
  <c r="J292" i="2" s="1"/>
  <c r="J293" i="2" s="1"/>
  <c r="J294" i="2" s="1"/>
  <c r="J295" i="2" s="1"/>
  <c r="J296" i="2" s="1"/>
  <c r="J297" i="2" s="1"/>
  <c r="J298" i="2" s="1"/>
  <c r="J299" i="2" s="1"/>
  <c r="J300" i="2" s="1"/>
  <c r="J301" i="2" s="1"/>
  <c r="J302" i="2" s="1"/>
  <c r="J303" i="2" s="1"/>
  <c r="J304" i="2" s="1"/>
  <c r="J305" i="2" s="1"/>
  <c r="J306" i="2" s="1"/>
  <c r="J307" i="2" s="1"/>
  <c r="J308" i="2" s="1"/>
  <c r="J309" i="2" s="1"/>
  <c r="J310" i="2" s="1"/>
  <c r="J311" i="2" s="1"/>
  <c r="J312" i="2" s="1"/>
  <c r="J313" i="2" s="1"/>
  <c r="J314" i="2" s="1"/>
  <c r="J315" i="2" s="1"/>
  <c r="J316" i="2" s="1"/>
  <c r="J317" i="2" s="1"/>
  <c r="J318" i="2" s="1"/>
  <c r="J319" i="2" s="1"/>
  <c r="J320" i="2" s="1"/>
  <c r="J321" i="2" s="1"/>
  <c r="J322" i="2" s="1"/>
  <c r="J323" i="2" s="1"/>
  <c r="J324" i="2" s="1"/>
  <c r="J325" i="2" s="1"/>
  <c r="J326" i="2" s="1"/>
  <c r="J327" i="2" s="1"/>
  <c r="J328" i="2" s="1"/>
  <c r="J329" i="2" s="1"/>
  <c r="J330" i="2" s="1"/>
  <c r="J331" i="2" s="1"/>
  <c r="J332" i="2" s="1"/>
  <c r="J333" i="2" s="1"/>
  <c r="J334" i="2" s="1"/>
  <c r="J335" i="2" s="1"/>
  <c r="J336" i="2" s="1"/>
  <c r="J337" i="2" s="1"/>
  <c r="J338" i="2" s="1"/>
  <c r="J339" i="2" s="1"/>
  <c r="J340" i="2" s="1"/>
  <c r="J341" i="2" s="1"/>
  <c r="J342" i="2" s="1"/>
  <c r="J343" i="2" s="1"/>
  <c r="J344" i="2" s="1"/>
  <c r="J345" i="2" s="1"/>
  <c r="J346" i="2" s="1"/>
  <c r="J347" i="2" s="1"/>
  <c r="J348" i="2" s="1"/>
  <c r="J349" i="2" s="1"/>
  <c r="J350" i="2" s="1"/>
  <c r="J351" i="2" s="1"/>
  <c r="J352" i="2" s="1"/>
  <c r="J353" i="2" s="1"/>
  <c r="J354" i="2" s="1"/>
  <c r="J355" i="2" s="1"/>
  <c r="J356" i="2" s="1"/>
  <c r="J357" i="2" s="1"/>
  <c r="J358" i="2" s="1"/>
  <c r="J359" i="2" s="1"/>
  <c r="J360" i="2" s="1"/>
  <c r="J361" i="2" s="1"/>
  <c r="J362" i="2" s="1"/>
  <c r="J363" i="2" s="1"/>
  <c r="J364" i="2" s="1"/>
  <c r="J365" i="2" s="1"/>
  <c r="J366" i="2" s="1"/>
  <c r="J367" i="2" s="1"/>
  <c r="J368" i="2" s="1"/>
  <c r="J369" i="2" s="1"/>
  <c r="J370" i="2" s="1"/>
  <c r="J371" i="2" s="1"/>
  <c r="J372" i="2" s="1"/>
  <c r="J373" i="2" s="1"/>
  <c r="J374" i="2" s="1"/>
  <c r="J375" i="2" s="1"/>
  <c r="J376" i="2" s="1"/>
  <c r="J377" i="2" s="1"/>
  <c r="J378" i="2" s="1"/>
  <c r="J379" i="2" s="1"/>
  <c r="J380" i="2" s="1"/>
  <c r="J381" i="2" s="1"/>
  <c r="J382" i="2" s="1"/>
  <c r="J383" i="2" s="1"/>
  <c r="J384" i="2" s="1"/>
  <c r="J385" i="2" s="1"/>
  <c r="J386" i="2" s="1"/>
  <c r="J387" i="2" s="1"/>
  <c r="J388" i="2" s="1"/>
  <c r="J389" i="2" s="1"/>
  <c r="J390" i="2" s="1"/>
  <c r="J391" i="2" s="1"/>
  <c r="J392" i="2" s="1"/>
  <c r="J393" i="2" s="1"/>
  <c r="J394" i="2" s="1"/>
  <c r="J395" i="2" s="1"/>
  <c r="J396" i="2" s="1"/>
  <c r="J397" i="2" s="1"/>
  <c r="J398" i="2" s="1"/>
  <c r="J399" i="2" s="1"/>
  <c r="J400" i="2" s="1"/>
  <c r="J401" i="2" s="1"/>
  <c r="J402" i="2" s="1"/>
  <c r="J403" i="2" s="1"/>
  <c r="J404" i="2" s="1"/>
  <c r="J405" i="2" s="1"/>
  <c r="J406" i="2" s="1"/>
  <c r="J407" i="2" s="1"/>
  <c r="J408" i="2" s="1"/>
  <c r="J409" i="2" s="1"/>
  <c r="J410" i="2" s="1"/>
  <c r="J411" i="2" s="1"/>
  <c r="J412" i="2" s="1"/>
  <c r="J413" i="2" s="1"/>
  <c r="J414" i="2" s="1"/>
  <c r="J415" i="2" s="1"/>
  <c r="J416" i="2" s="1"/>
  <c r="J417" i="2" s="1"/>
  <c r="J418" i="2" s="1"/>
  <c r="J419" i="2" s="1"/>
  <c r="J420" i="2" s="1"/>
  <c r="J421" i="2" s="1"/>
  <c r="J422" i="2" s="1"/>
  <c r="J423" i="2" s="1"/>
  <c r="J424" i="2" s="1"/>
  <c r="J425" i="2" s="1"/>
  <c r="J426" i="2" s="1"/>
  <c r="J427" i="2" s="1"/>
  <c r="J428" i="2" s="1"/>
  <c r="J429" i="2" s="1"/>
  <c r="J430" i="2" s="1"/>
  <c r="J431" i="2" s="1"/>
  <c r="J432" i="2" s="1"/>
  <c r="J433" i="2" s="1"/>
  <c r="J434" i="2" s="1"/>
  <c r="J435" i="2" s="1"/>
  <c r="J436" i="2" s="1"/>
  <c r="J437" i="2" s="1"/>
  <c r="J438" i="2" s="1"/>
  <c r="J439" i="2" s="1"/>
  <c r="J440" i="2" s="1"/>
  <c r="J441" i="2" s="1"/>
  <c r="J442" i="2" s="1"/>
  <c r="J443" i="2" s="1"/>
  <c r="J444" i="2" s="1"/>
  <c r="J445" i="2" s="1"/>
  <c r="J446" i="2" s="1"/>
  <c r="J447" i="2" s="1"/>
  <c r="J448" i="2" s="1"/>
  <c r="J449" i="2" s="1"/>
  <c r="J450" i="2" s="1"/>
  <c r="J451" i="2" s="1"/>
  <c r="J452" i="2" s="1"/>
  <c r="J453" i="2" s="1"/>
  <c r="J454" i="2" s="1"/>
  <c r="J455" i="2" s="1"/>
  <c r="J456" i="2" s="1"/>
  <c r="J457" i="2" s="1"/>
  <c r="J458" i="2" s="1"/>
  <c r="J459" i="2" s="1"/>
  <c r="J460" i="2" s="1"/>
  <c r="J461" i="2" s="1"/>
  <c r="J462" i="2" s="1"/>
  <c r="J463" i="2" s="1"/>
  <c r="J464" i="2" s="1"/>
  <c r="J465" i="2" s="1"/>
  <c r="J466" i="2" s="1"/>
  <c r="J467" i="2" s="1"/>
  <c r="J468" i="2" s="1"/>
  <c r="J469" i="2" s="1"/>
  <c r="J470" i="2" s="1"/>
  <c r="J471" i="2" s="1"/>
  <c r="J472" i="2" s="1"/>
  <c r="J473" i="2" s="1"/>
  <c r="J474" i="2" s="1"/>
  <c r="J475" i="2" s="1"/>
  <c r="J476" i="2" s="1"/>
  <c r="J477" i="2" s="1"/>
  <c r="J478" i="2" s="1"/>
  <c r="J479" i="2" s="1"/>
  <c r="J480" i="2" s="1"/>
  <c r="J481" i="2" s="1"/>
  <c r="J482" i="2" s="1"/>
  <c r="J483" i="2" s="1"/>
  <c r="J484" i="2" s="1"/>
  <c r="J485" i="2" s="1"/>
  <c r="J486" i="2" s="1"/>
  <c r="J487" i="2" s="1"/>
  <c r="J488" i="2" s="1"/>
  <c r="J489" i="2" s="1"/>
  <c r="J490" i="2" s="1"/>
  <c r="J491" i="2" s="1"/>
  <c r="J492" i="2" s="1"/>
  <c r="J493" i="2" s="1"/>
  <c r="J494" i="2" s="1"/>
  <c r="J495" i="2" s="1"/>
  <c r="J496" i="2" s="1"/>
  <c r="J497" i="2" s="1"/>
  <c r="J498" i="2" s="1"/>
  <c r="J499" i="2" s="1"/>
  <c r="J500" i="2" s="1"/>
  <c r="J501" i="2" s="1"/>
  <c r="J502" i="2" s="1"/>
  <c r="J503" i="2" s="1"/>
  <c r="J504" i="2" s="1"/>
  <c r="J505" i="2" s="1"/>
  <c r="J506" i="2" s="1"/>
  <c r="J507" i="2" s="1"/>
  <c r="J508" i="2" s="1"/>
  <c r="J509" i="2" s="1"/>
  <c r="J510" i="2" s="1"/>
  <c r="J511" i="2" s="1"/>
  <c r="J512" i="2" s="1"/>
  <c r="J513" i="2" s="1"/>
  <c r="J514" i="2" s="1"/>
  <c r="J515" i="2" s="1"/>
  <c r="J516" i="2" s="1"/>
  <c r="J517" i="2" s="1"/>
  <c r="J518" i="2" s="1"/>
  <c r="J519" i="2" s="1"/>
  <c r="J520" i="2" s="1"/>
  <c r="J521" i="2" s="1"/>
  <c r="J522" i="2" s="1"/>
  <c r="J523" i="2" s="1"/>
  <c r="J524" i="2" s="1"/>
  <c r="J525" i="2" s="1"/>
  <c r="J526" i="2" s="1"/>
  <c r="J527" i="2" s="1"/>
  <c r="J528" i="2" s="1"/>
  <c r="J529" i="2" s="1"/>
  <c r="J530" i="2" s="1"/>
  <c r="J531" i="2" s="1"/>
  <c r="J532" i="2" s="1"/>
  <c r="J533" i="2" s="1"/>
  <c r="J534" i="2" s="1"/>
  <c r="J535" i="2" s="1"/>
  <c r="J536" i="2" s="1"/>
  <c r="J537" i="2" s="1"/>
  <c r="J538" i="2" s="1"/>
  <c r="J539" i="2" s="1"/>
  <c r="J540" i="2" s="1"/>
  <c r="J541" i="2" s="1"/>
  <c r="J542" i="2" s="1"/>
  <c r="J543" i="2" s="1"/>
  <c r="J544" i="2" s="1"/>
  <c r="J545" i="2" s="1"/>
  <c r="J546" i="2" s="1"/>
  <c r="J547" i="2" s="1"/>
  <c r="J548" i="2" s="1"/>
  <c r="J549" i="2" s="1"/>
  <c r="J550" i="2" s="1"/>
  <c r="J551" i="2" s="1"/>
  <c r="J552" i="2" s="1"/>
  <c r="J553" i="2" s="1"/>
  <c r="J554" i="2" s="1"/>
  <c r="J555" i="2" s="1"/>
  <c r="J556" i="2" s="1"/>
  <c r="J557" i="2" s="1"/>
  <c r="J558" i="2" s="1"/>
  <c r="J559" i="2" s="1"/>
  <c r="J560" i="2" s="1"/>
  <c r="J561" i="2" s="1"/>
  <c r="J562" i="2" s="1"/>
  <c r="J563" i="2" s="1"/>
  <c r="J564" i="2" s="1"/>
  <c r="J565" i="2" s="1"/>
  <c r="J566" i="2" s="1"/>
  <c r="J567" i="2" s="1"/>
  <c r="J568" i="2" s="1"/>
  <c r="J569" i="2" s="1"/>
  <c r="J570" i="2" s="1"/>
  <c r="J571" i="2" s="1"/>
  <c r="J572" i="2" s="1"/>
  <c r="J573" i="2" s="1"/>
  <c r="J574" i="2" s="1"/>
  <c r="J575" i="2" s="1"/>
  <c r="J576" i="2" s="1"/>
  <c r="J577" i="2" s="1"/>
  <c r="J578" i="2" s="1"/>
  <c r="J579" i="2" s="1"/>
  <c r="J580" i="2" s="1"/>
  <c r="J581" i="2" s="1"/>
  <c r="J582" i="2" s="1"/>
  <c r="J583" i="2" s="1"/>
  <c r="J584" i="2" s="1"/>
  <c r="J585" i="2" s="1"/>
  <c r="J586" i="2" s="1"/>
  <c r="J587" i="2" s="1"/>
  <c r="J588" i="2" s="1"/>
  <c r="J589" i="2" s="1"/>
  <c r="J590" i="2" s="1"/>
  <c r="J591" i="2" s="1"/>
  <c r="J592" i="2" s="1"/>
  <c r="J593" i="2" s="1"/>
  <c r="J594" i="2" s="1"/>
  <c r="J595" i="2" s="1"/>
  <c r="J596" i="2" s="1"/>
  <c r="J597" i="2" s="1"/>
  <c r="J598" i="2" s="1"/>
  <c r="J599" i="2" s="1"/>
  <c r="J600" i="2" s="1"/>
  <c r="J601" i="2" s="1"/>
  <c r="J602" i="2" s="1"/>
  <c r="J603" i="2" s="1"/>
  <c r="J604" i="2" s="1"/>
  <c r="J605" i="2" s="1"/>
  <c r="J606" i="2" s="1"/>
  <c r="J607" i="2" s="1"/>
  <c r="J608" i="2" s="1"/>
  <c r="J609" i="2" s="1"/>
  <c r="J610" i="2" s="1"/>
  <c r="J611" i="2" s="1"/>
  <c r="J612" i="2" s="1"/>
  <c r="J613" i="2" s="1"/>
  <c r="J614" i="2" s="1"/>
  <c r="J615" i="2" s="1"/>
  <c r="J616" i="2" s="1"/>
  <c r="J617" i="2" s="1"/>
  <c r="J618" i="2" s="1"/>
  <c r="J619" i="2" s="1"/>
  <c r="J620" i="2" s="1"/>
  <c r="J621" i="2" s="1"/>
  <c r="J622" i="2" s="1"/>
  <c r="J623" i="2" s="1"/>
  <c r="J624" i="2" s="1"/>
  <c r="J625" i="2" s="1"/>
  <c r="J626" i="2" s="1"/>
  <c r="J627" i="2" s="1"/>
  <c r="J628" i="2" s="1"/>
  <c r="J629" i="2" s="1"/>
  <c r="J630" i="2" s="1"/>
  <c r="J631" i="2" s="1"/>
  <c r="J632" i="2" s="1"/>
  <c r="J633" i="2" s="1"/>
  <c r="J634" i="2" s="1"/>
  <c r="J635" i="2" s="1"/>
  <c r="J636" i="2" s="1"/>
  <c r="J637" i="2" s="1"/>
  <c r="J638" i="2" s="1"/>
  <c r="J639" i="2" s="1"/>
  <c r="J640" i="2" s="1"/>
  <c r="J641" i="2" s="1"/>
  <c r="J642" i="2" s="1"/>
  <c r="J643" i="2" s="1"/>
  <c r="J644" i="2" s="1"/>
  <c r="J645" i="2" s="1"/>
  <c r="J646" i="2" s="1"/>
  <c r="J647" i="2" s="1"/>
  <c r="J648" i="2" s="1"/>
  <c r="J649" i="2" s="1"/>
  <c r="J650" i="2" s="1"/>
  <c r="J651" i="2" s="1"/>
  <c r="J652" i="2" s="1"/>
  <c r="J653" i="2" s="1"/>
  <c r="J654" i="2" s="1"/>
  <c r="J655" i="2" s="1"/>
  <c r="J656" i="2" s="1"/>
  <c r="J657" i="2" s="1"/>
  <c r="J658" i="2" s="1"/>
  <c r="J659" i="2" s="1"/>
  <c r="J660" i="2" s="1"/>
  <c r="J661" i="2" s="1"/>
  <c r="J662" i="2" s="1"/>
  <c r="J663" i="2" s="1"/>
  <c r="J664" i="2" s="1"/>
  <c r="J665" i="2" s="1"/>
  <c r="J666" i="2" s="1"/>
  <c r="J667" i="2" s="1"/>
  <c r="J668" i="2" s="1"/>
  <c r="J669" i="2" s="1"/>
  <c r="J670" i="2" s="1"/>
  <c r="J671" i="2" s="1"/>
  <c r="J672" i="2" s="1"/>
  <c r="J673" i="2" s="1"/>
  <c r="J674" i="2" s="1"/>
  <c r="J675" i="2" s="1"/>
  <c r="J676" i="2" s="1"/>
  <c r="J677" i="2" s="1"/>
  <c r="J678" i="2" s="1"/>
  <c r="J679" i="2" s="1"/>
  <c r="J680" i="2" s="1"/>
  <c r="J681" i="2" s="1"/>
  <c r="J682" i="2" s="1"/>
  <c r="J683" i="2" s="1"/>
  <c r="J684" i="2" s="1"/>
  <c r="J685" i="2" s="1"/>
  <c r="J686" i="2" s="1"/>
  <c r="J687" i="2" s="1"/>
  <c r="J688" i="2" s="1"/>
  <c r="J689" i="2" s="1"/>
  <c r="J690" i="2" s="1"/>
  <c r="J691" i="2" s="1"/>
  <c r="J692" i="2" s="1"/>
  <c r="J693" i="2" s="1"/>
  <c r="J694" i="2" s="1"/>
  <c r="J695" i="2" s="1"/>
  <c r="J696" i="2" s="1"/>
  <c r="J697" i="2" s="1"/>
  <c r="J698" i="2" s="1"/>
  <c r="J699" i="2" s="1"/>
  <c r="J700" i="2" s="1"/>
  <c r="J701" i="2" s="1"/>
  <c r="J702" i="2" s="1"/>
  <c r="J703" i="2" s="1"/>
  <c r="J704" i="2" s="1"/>
  <c r="J705" i="2" s="1"/>
  <c r="J706" i="2" s="1"/>
  <c r="J707" i="2" s="1"/>
  <c r="J708" i="2" s="1"/>
  <c r="J709" i="2" s="1"/>
  <c r="J710" i="2" s="1"/>
  <c r="J711" i="2" s="1"/>
  <c r="J712" i="2" s="1"/>
  <c r="J713" i="2" s="1"/>
  <c r="J714" i="2" s="1"/>
  <c r="J715" i="2" s="1"/>
  <c r="J716" i="2" s="1"/>
  <c r="J717" i="2" s="1"/>
  <c r="J718" i="2" s="1"/>
  <c r="J719" i="2" s="1"/>
  <c r="J720" i="2" s="1"/>
  <c r="J721" i="2" s="1"/>
  <c r="J722" i="2" s="1"/>
  <c r="J723" i="2" s="1"/>
  <c r="J724" i="2" s="1"/>
  <c r="J725" i="2" s="1"/>
  <c r="J726" i="2" s="1"/>
  <c r="J727" i="2" s="1"/>
  <c r="J728" i="2" s="1"/>
  <c r="J729" i="2" s="1"/>
  <c r="J730" i="2" s="1"/>
  <c r="J731" i="2" s="1"/>
  <c r="J732" i="2" s="1"/>
  <c r="J733" i="2" s="1"/>
  <c r="J734" i="2" s="1"/>
  <c r="J735" i="2" s="1"/>
  <c r="J736" i="2" s="1"/>
  <c r="J737" i="2" s="1"/>
  <c r="J738" i="2" s="1"/>
  <c r="J739" i="2" s="1"/>
  <c r="J740" i="2" s="1"/>
  <c r="J741" i="2" s="1"/>
  <c r="J742" i="2" s="1"/>
  <c r="J743" i="2" s="1"/>
  <c r="J744" i="2" s="1"/>
  <c r="J745" i="2" s="1"/>
  <c r="J746" i="2" s="1"/>
  <c r="J747" i="2" s="1"/>
  <c r="J748" i="2" s="1"/>
  <c r="J749" i="2" s="1"/>
  <c r="J750" i="2" s="1"/>
  <c r="J751" i="2" s="1"/>
  <c r="J752" i="2" s="1"/>
  <c r="J753" i="2" s="1"/>
  <c r="J754" i="2" s="1"/>
  <c r="J755" i="2" s="1"/>
  <c r="J756" i="2" s="1"/>
  <c r="J757" i="2" s="1"/>
  <c r="J758" i="2" s="1"/>
  <c r="J759" i="2" s="1"/>
  <c r="J760" i="2" s="1"/>
  <c r="J761" i="2" s="1"/>
  <c r="J762" i="2" s="1"/>
  <c r="J763" i="2" s="1"/>
  <c r="J764" i="2" s="1"/>
  <c r="J765" i="2" s="1"/>
  <c r="J766" i="2" s="1"/>
  <c r="J767" i="2" s="1"/>
  <c r="J768" i="2" s="1"/>
  <c r="J769" i="2" s="1"/>
  <c r="J770" i="2" s="1"/>
  <c r="J771" i="2" s="1"/>
  <c r="J772" i="2" s="1"/>
  <c r="J773" i="2" s="1"/>
  <c r="J774" i="2" s="1"/>
  <c r="J775" i="2" s="1"/>
  <c r="J776" i="2" s="1"/>
  <c r="J777" i="2" s="1"/>
  <c r="J778" i="2" s="1"/>
  <c r="J779" i="2" s="1"/>
  <c r="J780" i="2" s="1"/>
  <c r="J781" i="2" s="1"/>
  <c r="J782" i="2" s="1"/>
  <c r="J783" i="2" s="1"/>
  <c r="J784" i="2" s="1"/>
  <c r="J785" i="2" s="1"/>
  <c r="J786" i="2" s="1"/>
  <c r="J787" i="2" s="1"/>
  <c r="J788" i="2" s="1"/>
  <c r="J789" i="2" s="1"/>
  <c r="J790" i="2" s="1"/>
  <c r="J791" i="2" s="1"/>
  <c r="J792" i="2" s="1"/>
  <c r="J793" i="2" s="1"/>
  <c r="J794" i="2" s="1"/>
  <c r="J795" i="2" s="1"/>
  <c r="J796" i="2" s="1"/>
  <c r="J797" i="2" s="1"/>
  <c r="J798" i="2" s="1"/>
  <c r="J799" i="2" s="1"/>
  <c r="J800" i="2" s="1"/>
  <c r="J801" i="2" s="1"/>
  <c r="J802" i="2" s="1"/>
  <c r="J803" i="2" s="1"/>
  <c r="J804" i="2" s="1"/>
  <c r="J805" i="2" s="1"/>
  <c r="J806" i="2" s="1"/>
  <c r="J807" i="2" s="1"/>
  <c r="J808" i="2" s="1"/>
  <c r="J809" i="2" s="1"/>
  <c r="J810" i="2" s="1"/>
  <c r="J811" i="2" s="1"/>
  <c r="J812" i="2" s="1"/>
  <c r="J813" i="2" s="1"/>
  <c r="J814" i="2" s="1"/>
  <c r="J815" i="2" s="1"/>
  <c r="J816" i="2" s="1"/>
  <c r="J817" i="2" s="1"/>
  <c r="J818" i="2" s="1"/>
  <c r="J819" i="2" s="1"/>
  <c r="J820" i="2" s="1"/>
  <c r="J821" i="2" s="1"/>
  <c r="J822" i="2" s="1"/>
  <c r="J823" i="2" s="1"/>
  <c r="J824" i="2" s="1"/>
  <c r="J825" i="2" s="1"/>
  <c r="J826" i="2" s="1"/>
  <c r="J827" i="2" s="1"/>
  <c r="J828" i="2" s="1"/>
  <c r="J829" i="2" s="1"/>
  <c r="J830" i="2" s="1"/>
  <c r="J831" i="2" s="1"/>
  <c r="J832" i="2" s="1"/>
  <c r="J833" i="2" s="1"/>
  <c r="J834" i="2" s="1"/>
  <c r="J835" i="2" s="1"/>
  <c r="J836" i="2" s="1"/>
  <c r="J837" i="2" s="1"/>
  <c r="J838" i="2" s="1"/>
  <c r="J839" i="2" s="1"/>
  <c r="J840" i="2" s="1"/>
  <c r="J841" i="2" s="1"/>
  <c r="J842" i="2" s="1"/>
  <c r="J843" i="2" s="1"/>
  <c r="J844" i="2" s="1"/>
  <c r="J845" i="2" s="1"/>
  <c r="J846" i="2" s="1"/>
  <c r="J847" i="2" s="1"/>
  <c r="J848" i="2" s="1"/>
  <c r="J849" i="2" s="1"/>
  <c r="J850" i="2" s="1"/>
  <c r="J851" i="2" s="1"/>
  <c r="J852" i="2" s="1"/>
  <c r="J853" i="2" s="1"/>
  <c r="J854" i="2" s="1"/>
  <c r="J855" i="2" s="1"/>
  <c r="J856" i="2" s="1"/>
  <c r="J857" i="2" s="1"/>
  <c r="J858" i="2" s="1"/>
  <c r="J859" i="2" s="1"/>
  <c r="J860" i="2" s="1"/>
  <c r="J861" i="2" s="1"/>
  <c r="J862" i="2" s="1"/>
  <c r="J863" i="2" s="1"/>
  <c r="J864" i="2" s="1"/>
  <c r="J865" i="2" s="1"/>
  <c r="J866" i="2" s="1"/>
  <c r="J867" i="2" s="1"/>
  <c r="J868" i="2" s="1"/>
  <c r="J869" i="2" s="1"/>
  <c r="J870" i="2" s="1"/>
  <c r="J871" i="2" s="1"/>
  <c r="J872" i="2" s="1"/>
  <c r="J873" i="2" s="1"/>
  <c r="J874" i="2" s="1"/>
  <c r="J875" i="2" s="1"/>
  <c r="J876" i="2" s="1"/>
  <c r="J877" i="2" s="1"/>
  <c r="J878" i="2" s="1"/>
  <c r="J879" i="2" s="1"/>
  <c r="J880" i="2" s="1"/>
  <c r="J881" i="2" s="1"/>
  <c r="J882" i="2" s="1"/>
  <c r="J883" i="2" s="1"/>
  <c r="J884" i="2" s="1"/>
  <c r="J885" i="2" s="1"/>
  <c r="J886" i="2" s="1"/>
  <c r="J887" i="2" s="1"/>
  <c r="J888" i="2" s="1"/>
  <c r="J889" i="2" s="1"/>
  <c r="J890" i="2" s="1"/>
  <c r="J891" i="2" s="1"/>
  <c r="J892" i="2" s="1"/>
  <c r="J893" i="2" s="1"/>
  <c r="J894" i="2" s="1"/>
  <c r="J895" i="2" s="1"/>
  <c r="J896" i="2" s="1"/>
  <c r="J897" i="2" s="1"/>
  <c r="J898" i="2" s="1"/>
  <c r="J899" i="2" s="1"/>
  <c r="J900" i="2" s="1"/>
  <c r="J901" i="2" s="1"/>
  <c r="J902" i="2" s="1"/>
  <c r="J903" i="2" s="1"/>
  <c r="J904" i="2" s="1"/>
  <c r="J905" i="2" s="1"/>
  <c r="J906" i="2" s="1"/>
  <c r="J907" i="2" s="1"/>
  <c r="J908" i="2" s="1"/>
  <c r="J909" i="2" s="1"/>
  <c r="J910" i="2" s="1"/>
  <c r="J911" i="2" s="1"/>
  <c r="J912" i="2" s="1"/>
  <c r="J913" i="2" s="1"/>
  <c r="J914" i="2" s="1"/>
  <c r="J915" i="2" s="1"/>
  <c r="J916" i="2" s="1"/>
  <c r="J917" i="2" s="1"/>
  <c r="J918" i="2" s="1"/>
  <c r="J919" i="2" s="1"/>
  <c r="J920" i="2" s="1"/>
  <c r="J921" i="2" s="1"/>
  <c r="J922" i="2" s="1"/>
  <c r="J923" i="2" s="1"/>
  <c r="J924" i="2" s="1"/>
  <c r="J925" i="2" s="1"/>
  <c r="J926" i="2" s="1"/>
  <c r="J927" i="2" s="1"/>
  <c r="J928" i="2" s="1"/>
  <c r="J929" i="2" s="1"/>
  <c r="J930" i="2" s="1"/>
  <c r="J931" i="2" s="1"/>
  <c r="J932" i="2" s="1"/>
  <c r="J933" i="2" s="1"/>
  <c r="J934" i="2" s="1"/>
  <c r="J935" i="2" s="1"/>
  <c r="J936" i="2" s="1"/>
  <c r="J937" i="2" s="1"/>
  <c r="J938" i="2" s="1"/>
  <c r="J939" i="2" s="1"/>
  <c r="J940" i="2" s="1"/>
  <c r="J941" i="2" s="1"/>
  <c r="J942" i="2" s="1"/>
  <c r="J943" i="2" s="1"/>
  <c r="J944" i="2" s="1"/>
  <c r="J945" i="2" s="1"/>
  <c r="J946" i="2" s="1"/>
  <c r="J947" i="2" s="1"/>
  <c r="J948" i="2" s="1"/>
  <c r="J949" i="2" s="1"/>
  <c r="J950" i="2" s="1"/>
  <c r="J951" i="2" s="1"/>
  <c r="J952" i="2" s="1"/>
  <c r="J953" i="2" s="1"/>
  <c r="J954" i="2" s="1"/>
  <c r="J955" i="2" s="1"/>
  <c r="J956" i="2" s="1"/>
  <c r="J957" i="2" s="1"/>
  <c r="J958" i="2" s="1"/>
  <c r="J959" i="2" s="1"/>
  <c r="J960" i="2" s="1"/>
  <c r="J961" i="2" s="1"/>
  <c r="J962" i="2" s="1"/>
  <c r="J963" i="2" s="1"/>
  <c r="J964" i="2" s="1"/>
  <c r="J965" i="2" s="1"/>
  <c r="J966" i="2" s="1"/>
  <c r="J967" i="2" s="1"/>
  <c r="J968" i="2" s="1"/>
  <c r="J969" i="2" s="1"/>
  <c r="J970" i="2" s="1"/>
  <c r="J971" i="2" s="1"/>
  <c r="J972" i="2" s="1"/>
  <c r="J973" i="2" s="1"/>
  <c r="J974" i="2" s="1"/>
  <c r="J975" i="2" s="1"/>
  <c r="J976" i="2" s="1"/>
  <c r="J977" i="2" s="1"/>
  <c r="J978" i="2" s="1"/>
  <c r="J979" i="2" s="1"/>
  <c r="J980" i="2" s="1"/>
  <c r="J981" i="2" s="1"/>
  <c r="J982" i="2" s="1"/>
  <c r="J983" i="2" s="1"/>
  <c r="J984" i="2" s="1"/>
  <c r="J985" i="2" s="1"/>
  <c r="J986" i="2" s="1"/>
  <c r="J987" i="2" s="1"/>
  <c r="J988" i="2" s="1"/>
  <c r="J989" i="2" s="1"/>
  <c r="J990" i="2" s="1"/>
  <c r="J991" i="2" s="1"/>
  <c r="J992" i="2" s="1"/>
  <c r="J993" i="2" s="1"/>
  <c r="J994" i="2" s="1"/>
  <c r="J995" i="2" s="1"/>
  <c r="J996" i="2" s="1"/>
  <c r="J997" i="2" s="1"/>
  <c r="J998" i="2" s="1"/>
  <c r="J999" i="2" s="1"/>
  <c r="J1000" i="2" s="1"/>
  <c r="J1001" i="2" s="1"/>
  <c r="J1002" i="2" s="1"/>
  <c r="J1003" i="2" s="1"/>
  <c r="J1004" i="2" s="1"/>
  <c r="J1005" i="2" s="1"/>
  <c r="J1006" i="2" s="1"/>
  <c r="J1007" i="2" s="1"/>
  <c r="J1008" i="2" s="1"/>
  <c r="J1009" i="2" s="1"/>
  <c r="J1010" i="2" s="1"/>
  <c r="J1011" i="2" s="1"/>
  <c r="J1012" i="2" s="1"/>
  <c r="J1013" i="2" s="1"/>
  <c r="J1014" i="2" s="1"/>
  <c r="J1015" i="2" s="1"/>
  <c r="J1016" i="2" s="1"/>
  <c r="J1017" i="2" s="1"/>
  <c r="J1018" i="2" s="1"/>
  <c r="J1019" i="2" s="1"/>
  <c r="J1020" i="2" s="1"/>
  <c r="J1021" i="2" s="1"/>
  <c r="J1022" i="2" s="1"/>
  <c r="J1023" i="2" s="1"/>
  <c r="J1024" i="2" s="1"/>
  <c r="J1025" i="2" s="1"/>
  <c r="J1026" i="2" s="1"/>
  <c r="J1027" i="2" s="1"/>
  <c r="J1028" i="2" s="1"/>
  <c r="J1029" i="2" s="1"/>
  <c r="J1030" i="2" s="1"/>
  <c r="J1031" i="2" s="1"/>
  <c r="J1032" i="2" s="1"/>
  <c r="J1033" i="2" s="1"/>
  <c r="J1034" i="2" s="1"/>
  <c r="J1035" i="2" s="1"/>
  <c r="J1036" i="2" s="1"/>
  <c r="J1037" i="2" s="1"/>
  <c r="J1038" i="2" s="1"/>
  <c r="J1039" i="2" s="1"/>
  <c r="J1040" i="2" s="1"/>
  <c r="J1041" i="2" s="1"/>
  <c r="J1042" i="2" s="1"/>
  <c r="J1043" i="2" s="1"/>
  <c r="J1044" i="2" s="1"/>
  <c r="J1045" i="2" s="1"/>
  <c r="J1046" i="2" s="1"/>
  <c r="J1047" i="2" s="1"/>
  <c r="J1048" i="2" s="1"/>
  <c r="J1049" i="2" s="1"/>
  <c r="J1050" i="2" s="1"/>
  <c r="J1051" i="2" s="1"/>
  <c r="J1052" i="2" s="1"/>
  <c r="J1053" i="2" s="1"/>
  <c r="J1054" i="2" s="1"/>
  <c r="J1055" i="2" s="1"/>
  <c r="J1056" i="2" s="1"/>
  <c r="J1057" i="2" s="1"/>
  <c r="J1058" i="2" s="1"/>
  <c r="J1059" i="2" s="1"/>
  <c r="J1060" i="2" s="1"/>
  <c r="J1061" i="2" s="1"/>
  <c r="J1062" i="2" s="1"/>
  <c r="J1063" i="2" s="1"/>
  <c r="J1064" i="2" s="1"/>
  <c r="J1065" i="2" s="1"/>
  <c r="J1066" i="2" s="1"/>
  <c r="J1067" i="2" s="1"/>
  <c r="J1068" i="2" s="1"/>
  <c r="J1069" i="2" s="1"/>
  <c r="J1070" i="2" s="1"/>
  <c r="J1071" i="2" s="1"/>
  <c r="J1072" i="2" s="1"/>
  <c r="J1073" i="2" s="1"/>
  <c r="J1074" i="2" s="1"/>
  <c r="J1075" i="2" s="1"/>
  <c r="J1076" i="2" s="1"/>
  <c r="J1077" i="2" s="1"/>
  <c r="J1078" i="2" s="1"/>
  <c r="J1079" i="2" s="1"/>
  <c r="J1080" i="2" s="1"/>
  <c r="J1081" i="2" s="1"/>
  <c r="J1082" i="2" s="1"/>
  <c r="J1083" i="2" s="1"/>
  <c r="J1084" i="2" s="1"/>
  <c r="J1085" i="2" s="1"/>
  <c r="J1086" i="2" s="1"/>
  <c r="J1087" i="2" s="1"/>
  <c r="J1088" i="2" s="1"/>
  <c r="J1089" i="2" s="1"/>
  <c r="J1090" i="2" s="1"/>
  <c r="J1091" i="2" s="1"/>
  <c r="J1092" i="2" s="1"/>
  <c r="J1093" i="2" s="1"/>
  <c r="J1094" i="2" s="1"/>
  <c r="J1095" i="2" s="1"/>
  <c r="J1096" i="2" s="1"/>
  <c r="J1097" i="2" s="1"/>
  <c r="J1098" i="2" s="1"/>
  <c r="J1099" i="2" s="1"/>
  <c r="J1100" i="2" s="1"/>
  <c r="J1101" i="2" s="1"/>
  <c r="J1102" i="2" s="1"/>
  <c r="J1103" i="2" s="1"/>
  <c r="J1104" i="2" s="1"/>
  <c r="J1105" i="2" s="1"/>
  <c r="J1106" i="2" s="1"/>
  <c r="J1107" i="2" s="1"/>
  <c r="J1108" i="2" s="1"/>
  <c r="J1109" i="2" s="1"/>
  <c r="J1110" i="2" s="1"/>
  <c r="J1111" i="2" s="1"/>
  <c r="J1112" i="2" s="1"/>
  <c r="J1113" i="2" s="1"/>
  <c r="J1114" i="2" s="1"/>
  <c r="J1115" i="2" s="1"/>
  <c r="J1116" i="2" s="1"/>
  <c r="J1117" i="2" s="1"/>
  <c r="J1118" i="2" s="1"/>
  <c r="J1119" i="2" s="1"/>
  <c r="J1120" i="2" s="1"/>
  <c r="J1121" i="2" s="1"/>
  <c r="J1122" i="2" s="1"/>
  <c r="J1123" i="2" s="1"/>
  <c r="J1124" i="2" s="1"/>
  <c r="J1125" i="2" s="1"/>
  <c r="J1126" i="2" s="1"/>
  <c r="J1127" i="2" s="1"/>
  <c r="J1128" i="2" s="1"/>
  <c r="J1129" i="2" s="1"/>
  <c r="J1130" i="2" s="1"/>
  <c r="J1131" i="2" s="1"/>
  <c r="J1132" i="2" s="1"/>
  <c r="J1133" i="2" s="1"/>
  <c r="J1134" i="2" s="1"/>
  <c r="J1135" i="2" s="1"/>
  <c r="J1136" i="2" s="1"/>
  <c r="J1137" i="2" s="1"/>
  <c r="J1138" i="2" s="1"/>
  <c r="J1139" i="2" s="1"/>
  <c r="J1140" i="2" s="1"/>
  <c r="J1141" i="2" s="1"/>
  <c r="J1142" i="2" s="1"/>
  <c r="J1143" i="2" s="1"/>
  <c r="J1144" i="2" s="1"/>
  <c r="J1145" i="2" s="1"/>
  <c r="J1146" i="2" s="1"/>
  <c r="J1147" i="2" s="1"/>
  <c r="J1148" i="2" s="1"/>
  <c r="J1149" i="2" s="1"/>
  <c r="J1150" i="2" s="1"/>
  <c r="J1151" i="2" s="1"/>
  <c r="J1152" i="2" s="1"/>
  <c r="J1153" i="2" s="1"/>
  <c r="J1154" i="2" s="1"/>
  <c r="J1155" i="2" s="1"/>
  <c r="J1156" i="2" s="1"/>
  <c r="J1157" i="2" s="1"/>
  <c r="J1158" i="2" s="1"/>
  <c r="J1159" i="2" s="1"/>
  <c r="J1160" i="2" s="1"/>
  <c r="J1161" i="2" s="1"/>
  <c r="J1162" i="2" s="1"/>
  <c r="J1163" i="2" s="1"/>
  <c r="J1164" i="2" s="1"/>
  <c r="J1165" i="2" s="1"/>
  <c r="J1166" i="2" s="1"/>
  <c r="J1167" i="2" s="1"/>
  <c r="J1168" i="2" s="1"/>
  <c r="J1169" i="2" s="1"/>
  <c r="J1170" i="2" s="1"/>
  <c r="J1171" i="2" s="1"/>
  <c r="J1172" i="2" s="1"/>
  <c r="J1173" i="2" s="1"/>
  <c r="J1174" i="2" s="1"/>
  <c r="J1175" i="2" s="1"/>
  <c r="J1176" i="2" s="1"/>
  <c r="J1177" i="2" s="1"/>
  <c r="J1178" i="2" s="1"/>
  <c r="J1179" i="2" s="1"/>
  <c r="J1180" i="2" s="1"/>
  <c r="J1181" i="2" s="1"/>
  <c r="J1182" i="2" s="1"/>
  <c r="J1183" i="2" s="1"/>
  <c r="J1184" i="2" s="1"/>
  <c r="J1185" i="2" s="1"/>
  <c r="J1186" i="2" s="1"/>
  <c r="J1187" i="2" s="1"/>
  <c r="J1188" i="2" s="1"/>
  <c r="J1189" i="2" s="1"/>
  <c r="J1190" i="2" s="1"/>
  <c r="J1191" i="2" s="1"/>
  <c r="J1192" i="2" s="1"/>
  <c r="J1193" i="2" s="1"/>
  <c r="J1194" i="2" s="1"/>
  <c r="J1195" i="2" s="1"/>
  <c r="J1196" i="2" s="1"/>
  <c r="J1197" i="2" s="1"/>
  <c r="J1198" i="2" s="1"/>
  <c r="J1199" i="2" s="1"/>
  <c r="J1200" i="2" s="1"/>
  <c r="J1201" i="2" s="1"/>
  <c r="J1202" i="2" s="1"/>
  <c r="J1203" i="2" s="1"/>
  <c r="J1204" i="2" s="1"/>
  <c r="J1205" i="2" s="1"/>
  <c r="J1206" i="2" s="1"/>
  <c r="J1207" i="2" s="1"/>
  <c r="J1208" i="2" s="1"/>
  <c r="J1209" i="2" s="1"/>
  <c r="J1210" i="2" s="1"/>
  <c r="J1211" i="2" s="1"/>
  <c r="J1212" i="2" s="1"/>
  <c r="J1213" i="2" s="1"/>
  <c r="J1214" i="2" s="1"/>
  <c r="J1215" i="2" s="1"/>
  <c r="J1216" i="2" s="1"/>
  <c r="J1217" i="2" s="1"/>
  <c r="J1218" i="2" s="1"/>
  <c r="J1219" i="2" s="1"/>
  <c r="J1220" i="2" s="1"/>
  <c r="J1221" i="2" s="1"/>
  <c r="J1222" i="2" s="1"/>
  <c r="J1223" i="2" s="1"/>
  <c r="J1224" i="2" s="1"/>
  <c r="J1225" i="2" s="1"/>
  <c r="J1226" i="2" s="1"/>
  <c r="J1227" i="2" s="1"/>
  <c r="J1228" i="2" s="1"/>
  <c r="J1229" i="2" s="1"/>
  <c r="J1230" i="2" s="1"/>
  <c r="J1231" i="2" s="1"/>
  <c r="J1232" i="2" s="1"/>
  <c r="J1233" i="2" s="1"/>
  <c r="J1234" i="2" s="1"/>
  <c r="J1235" i="2" s="1"/>
  <c r="J1236" i="2" s="1"/>
  <c r="J1237" i="2" s="1"/>
  <c r="J1238" i="2" s="1"/>
  <c r="J1239" i="2" s="1"/>
  <c r="J1240" i="2" s="1"/>
  <c r="J1241" i="2" s="1"/>
  <c r="J1242" i="2" s="1"/>
  <c r="J1243" i="2" s="1"/>
  <c r="J1244" i="2" s="1"/>
  <c r="J1245" i="2" s="1"/>
  <c r="J1246" i="2" s="1"/>
  <c r="J1247" i="2" s="1"/>
  <c r="J1248" i="2" s="1"/>
  <c r="J1249" i="2" s="1"/>
  <c r="J1250" i="2" s="1"/>
  <c r="J1251" i="2" s="1"/>
  <c r="J1252" i="2" s="1"/>
  <c r="J1253" i="2" s="1"/>
  <c r="J1254" i="2" s="1"/>
  <c r="J1255" i="2" s="1"/>
  <c r="J1256" i="2" s="1"/>
  <c r="J1257" i="2" s="1"/>
  <c r="J1258" i="2" s="1"/>
  <c r="J1259" i="2" s="1"/>
  <c r="J1260" i="2" s="1"/>
  <c r="J1261" i="2" s="1"/>
  <c r="J1262" i="2" s="1"/>
  <c r="J1263" i="2" s="1"/>
  <c r="J1264" i="2" s="1"/>
  <c r="J1265" i="2" s="1"/>
  <c r="J1266" i="2" s="1"/>
  <c r="J1267" i="2" s="1"/>
  <c r="J1268" i="2" s="1"/>
  <c r="J1269" i="2" s="1"/>
  <c r="J1270" i="2" s="1"/>
  <c r="J1271" i="2" s="1"/>
  <c r="J1272" i="2" s="1"/>
  <c r="J1273" i="2" s="1"/>
  <c r="J1274" i="2" s="1"/>
  <c r="J1275" i="2" s="1"/>
  <c r="J1276" i="2" s="1"/>
  <c r="J1277" i="2" s="1"/>
  <c r="J1278" i="2" s="1"/>
  <c r="J1279" i="2" s="1"/>
  <c r="J1280" i="2" s="1"/>
  <c r="J1281" i="2" s="1"/>
  <c r="J1282" i="2" s="1"/>
  <c r="J1283" i="2" s="1"/>
  <c r="J1284" i="2" s="1"/>
  <c r="J1285" i="2" s="1"/>
  <c r="J1286" i="2" s="1"/>
  <c r="J1287" i="2" s="1"/>
  <c r="J1288" i="2" s="1"/>
  <c r="J1289" i="2" s="1"/>
  <c r="J1290" i="2" s="1"/>
  <c r="J1291" i="2" s="1"/>
  <c r="J1292" i="2" s="1"/>
  <c r="J1293" i="2" s="1"/>
  <c r="J1294" i="2" s="1"/>
  <c r="J1295" i="2" s="1"/>
  <c r="J1296" i="2" s="1"/>
  <c r="J1297" i="2" s="1"/>
  <c r="J1298" i="2" s="1"/>
  <c r="J1299" i="2" s="1"/>
  <c r="J1300" i="2" s="1"/>
  <c r="J1301" i="2" s="1"/>
  <c r="J1302" i="2" s="1"/>
  <c r="J1303" i="2" s="1"/>
  <c r="J1304" i="2" s="1"/>
  <c r="J1305" i="2" s="1"/>
  <c r="J1306" i="2" s="1"/>
  <c r="J1307" i="2" s="1"/>
  <c r="J1308" i="2" s="1"/>
  <c r="J1309" i="2" s="1"/>
  <c r="J1310" i="2" s="1"/>
  <c r="J1311" i="2" s="1"/>
  <c r="J1312" i="2" s="1"/>
  <c r="J1313" i="2" s="1"/>
  <c r="J1314" i="2" s="1"/>
  <c r="J1315" i="2" s="1"/>
  <c r="J1316" i="2" s="1"/>
  <c r="J1317" i="2" s="1"/>
  <c r="J1318" i="2" s="1"/>
  <c r="J1319" i="2" s="1"/>
  <c r="J1320" i="2" s="1"/>
  <c r="J1321" i="2" s="1"/>
  <c r="J1322" i="2" s="1"/>
  <c r="J1323" i="2" s="1"/>
  <c r="J1324" i="2" s="1"/>
  <c r="J1325" i="2" s="1"/>
  <c r="J1326" i="2" s="1"/>
  <c r="J1327" i="2" s="1"/>
  <c r="J1328" i="2" s="1"/>
  <c r="J1329" i="2" s="1"/>
  <c r="J1330" i="2" s="1"/>
  <c r="J1331" i="2" s="1"/>
  <c r="J1332" i="2" s="1"/>
  <c r="J1333" i="2" s="1"/>
  <c r="J1334" i="2" s="1"/>
  <c r="J1335" i="2" s="1"/>
  <c r="J1336" i="2" s="1"/>
  <c r="J1337" i="2" s="1"/>
  <c r="J1338" i="2" s="1"/>
  <c r="J1339" i="2" s="1"/>
  <c r="J1340" i="2" s="1"/>
  <c r="J1341" i="2" s="1"/>
  <c r="J1342" i="2" s="1"/>
  <c r="J1343" i="2" s="1"/>
  <c r="J1344" i="2" s="1"/>
  <c r="J1345" i="2" s="1"/>
  <c r="J1346" i="2" s="1"/>
  <c r="J1347" i="2" s="1"/>
  <c r="J1348" i="2" s="1"/>
  <c r="J1349" i="2" s="1"/>
  <c r="J1350" i="2" s="1"/>
  <c r="J1351" i="2" s="1"/>
  <c r="J1352" i="2" s="1"/>
  <c r="J1353" i="2" s="1"/>
  <c r="J1354" i="2" s="1"/>
  <c r="J1355" i="2" s="1"/>
  <c r="J1356" i="2" s="1"/>
  <c r="J1357" i="2" s="1"/>
  <c r="J1358" i="2" s="1"/>
  <c r="J1359" i="2" s="1"/>
  <c r="J1360" i="2" s="1"/>
  <c r="J1361" i="2" s="1"/>
  <c r="J1362" i="2" s="1"/>
  <c r="J1363" i="2" s="1"/>
  <c r="J1364" i="2" s="1"/>
  <c r="J1365" i="2" s="1"/>
  <c r="J1366" i="2" s="1"/>
  <c r="J1367" i="2" s="1"/>
  <c r="J1368" i="2" s="1"/>
  <c r="J1369" i="2" s="1"/>
  <c r="J1370" i="2" s="1"/>
  <c r="J1371" i="2" s="1"/>
  <c r="J1372" i="2" s="1"/>
  <c r="J1373" i="2" s="1"/>
  <c r="J1374" i="2" s="1"/>
  <c r="J1375" i="2" s="1"/>
  <c r="J1376" i="2" s="1"/>
  <c r="J1377" i="2" s="1"/>
  <c r="J1378" i="2" s="1"/>
  <c r="J1379" i="2" s="1"/>
  <c r="J1380" i="2" s="1"/>
  <c r="J1381" i="2" s="1"/>
  <c r="J1382" i="2" s="1"/>
  <c r="J1383" i="2" s="1"/>
  <c r="J1384" i="2" s="1"/>
  <c r="J1385" i="2" s="1"/>
  <c r="J1386" i="2" s="1"/>
  <c r="J1387" i="2" s="1"/>
  <c r="J1388" i="2" s="1"/>
  <c r="J1389" i="2" s="1"/>
  <c r="J1390" i="2" s="1"/>
  <c r="J1391" i="2" s="1"/>
  <c r="J1392" i="2" s="1"/>
  <c r="J1393" i="2" s="1"/>
  <c r="J1394" i="2" s="1"/>
  <c r="J1395" i="2" s="1"/>
  <c r="J1396" i="2" s="1"/>
  <c r="J1397" i="2" s="1"/>
  <c r="J1398" i="2" s="1"/>
  <c r="J1399" i="2" s="1"/>
  <c r="J1400" i="2" s="1"/>
  <c r="J1401" i="2" s="1"/>
  <c r="J1402" i="2" s="1"/>
  <c r="J1403" i="2" s="1"/>
  <c r="J1404" i="2" s="1"/>
  <c r="J1405" i="2" s="1"/>
  <c r="J1406" i="2" s="1"/>
  <c r="J1407" i="2" s="1"/>
  <c r="J1408" i="2" s="1"/>
  <c r="J1409" i="2" s="1"/>
  <c r="J1410" i="2" s="1"/>
  <c r="J1411" i="2" s="1"/>
  <c r="J1412" i="2" s="1"/>
  <c r="J1413" i="2" s="1"/>
  <c r="J1414" i="2" s="1"/>
  <c r="J1415" i="2" s="1"/>
  <c r="J1416" i="2" s="1"/>
  <c r="J1417" i="2" s="1"/>
  <c r="J1418" i="2" s="1"/>
  <c r="J1419" i="2" s="1"/>
  <c r="J1420" i="2" s="1"/>
  <c r="J1421" i="2" s="1"/>
  <c r="J1422" i="2" s="1"/>
  <c r="J1423" i="2" s="1"/>
  <c r="J1424" i="2" s="1"/>
  <c r="J1425" i="2" s="1"/>
  <c r="J1426" i="2" s="1"/>
  <c r="J1427" i="2" s="1"/>
  <c r="J1428" i="2" s="1"/>
  <c r="J1429" i="2" s="1"/>
  <c r="J1430" i="2" s="1"/>
  <c r="J1431" i="2" s="1"/>
  <c r="J1432" i="2" s="1"/>
  <c r="J1433" i="2" s="1"/>
  <c r="J1434" i="2" s="1"/>
  <c r="J1435" i="2" s="1"/>
  <c r="J1436" i="2" s="1"/>
  <c r="J1437" i="2" s="1"/>
  <c r="J1438" i="2" s="1"/>
  <c r="J1439" i="2" s="1"/>
  <c r="J1440" i="2" s="1"/>
  <c r="J1441" i="2" s="1"/>
  <c r="J1442" i="2" s="1"/>
  <c r="J1443" i="2" s="1"/>
  <c r="J1444" i="2" s="1"/>
  <c r="J1445" i="2" s="1"/>
  <c r="J1446" i="2" s="1"/>
  <c r="J1447" i="2" s="1"/>
  <c r="J1448" i="2" s="1"/>
  <c r="J1449" i="2" s="1"/>
  <c r="J1450" i="2" s="1"/>
  <c r="J1451" i="2" s="1"/>
  <c r="J1452" i="2" s="1"/>
  <c r="J1453" i="2" s="1"/>
  <c r="J1454" i="2" s="1"/>
  <c r="J1455" i="2" s="1"/>
  <c r="J1456" i="2" s="1"/>
  <c r="J1457" i="2" s="1"/>
  <c r="J1458" i="2" s="1"/>
  <c r="J1459" i="2" s="1"/>
  <c r="J1460" i="2" s="1"/>
  <c r="J1461" i="2" s="1"/>
  <c r="J1462" i="2" s="1"/>
  <c r="J1463" i="2" s="1"/>
  <c r="J1464" i="2" s="1"/>
  <c r="J1465" i="2" s="1"/>
  <c r="J1466" i="2" s="1"/>
  <c r="J1467" i="2" s="1"/>
  <c r="J1468" i="2" s="1"/>
  <c r="J1469" i="2" s="1"/>
  <c r="J1470" i="2" s="1"/>
  <c r="J1471" i="2" s="1"/>
  <c r="J1472" i="2" s="1"/>
  <c r="J1473" i="2" s="1"/>
  <c r="J1474" i="2" s="1"/>
  <c r="J1475" i="2" s="1"/>
  <c r="J1476" i="2" s="1"/>
  <c r="J1477" i="2" s="1"/>
  <c r="J1478" i="2" s="1"/>
  <c r="J1479" i="2" s="1"/>
  <c r="J1480" i="2" s="1"/>
  <c r="J1481" i="2" s="1"/>
  <c r="J1482" i="2" s="1"/>
  <c r="J1483" i="2" s="1"/>
  <c r="J1484" i="2" s="1"/>
  <c r="J1485" i="2" s="1"/>
  <c r="J1486" i="2" s="1"/>
  <c r="J1487" i="2" s="1"/>
  <c r="J1488" i="2" s="1"/>
  <c r="J1489" i="2" s="1"/>
  <c r="J1490" i="2" s="1"/>
  <c r="J1491" i="2" s="1"/>
  <c r="J1492" i="2" s="1"/>
  <c r="J1493" i="2" s="1"/>
  <c r="J1494" i="2" s="1"/>
  <c r="J1495" i="2" s="1"/>
  <c r="J1496" i="2" s="1"/>
  <c r="J1497" i="2" s="1"/>
  <c r="J1498" i="2" s="1"/>
  <c r="J1499" i="2" s="1"/>
  <c r="J1500" i="2" s="1"/>
  <c r="J1501" i="2" s="1"/>
  <c r="J1502" i="2" s="1"/>
  <c r="J1503" i="2" s="1"/>
  <c r="J1504" i="2" s="1"/>
  <c r="J1505" i="2" s="1"/>
  <c r="J1506" i="2" s="1"/>
  <c r="J1507" i="2" s="1"/>
  <c r="J1508" i="2" s="1"/>
  <c r="J1509" i="2" s="1"/>
  <c r="J1510" i="2" s="1"/>
  <c r="J1511" i="2" s="1"/>
  <c r="J1512" i="2" s="1"/>
  <c r="J1513" i="2" s="1"/>
  <c r="J1514" i="2" s="1"/>
  <c r="J1515" i="2" s="1"/>
  <c r="J1516" i="2" s="1"/>
  <c r="J1517" i="2" s="1"/>
  <c r="J1518" i="2" s="1"/>
  <c r="J1519" i="2" s="1"/>
  <c r="J1520" i="2" s="1"/>
  <c r="J1521" i="2" s="1"/>
  <c r="J1522" i="2" s="1"/>
  <c r="J1523" i="2" s="1"/>
  <c r="J1524" i="2" s="1"/>
  <c r="J1525" i="2" s="1"/>
  <c r="J1526" i="2" s="1"/>
  <c r="J1527" i="2" s="1"/>
  <c r="J1528" i="2" s="1"/>
  <c r="J1529" i="2" s="1"/>
  <c r="J1530" i="2" s="1"/>
  <c r="J1531" i="2" s="1"/>
  <c r="J1532" i="2" s="1"/>
  <c r="J1533" i="2" s="1"/>
  <c r="J1534" i="2" s="1"/>
  <c r="J1535" i="2" s="1"/>
  <c r="J1536" i="2" s="1"/>
  <c r="J1537" i="2" s="1"/>
  <c r="J1538" i="2" s="1"/>
  <c r="J1539" i="2" s="1"/>
  <c r="J1540" i="2" s="1"/>
  <c r="J1541" i="2" s="1"/>
  <c r="J1542" i="2" s="1"/>
  <c r="J1543" i="2" s="1"/>
  <c r="J1544" i="2" s="1"/>
  <c r="J1545" i="2" s="1"/>
  <c r="J1546" i="2" s="1"/>
  <c r="J1547" i="2" s="1"/>
  <c r="J1548" i="2" s="1"/>
  <c r="J1549" i="2" s="1"/>
  <c r="J1550" i="2" s="1"/>
  <c r="J1551" i="2" s="1"/>
  <c r="J1552" i="2" s="1"/>
  <c r="J1553" i="2" s="1"/>
  <c r="J1554" i="2" s="1"/>
  <c r="J1555" i="2" s="1"/>
  <c r="J1556" i="2" s="1"/>
  <c r="J1557" i="2" s="1"/>
  <c r="J1558" i="2" s="1"/>
  <c r="J1559" i="2" s="1"/>
  <c r="J1560" i="2" s="1"/>
  <c r="J1561" i="2" s="1"/>
  <c r="J1562" i="2" s="1"/>
  <c r="J1563" i="2" s="1"/>
  <c r="J1564" i="2" s="1"/>
  <c r="J1565" i="2" s="1"/>
  <c r="J1566" i="2" s="1"/>
  <c r="J1567" i="2" s="1"/>
  <c r="J1568" i="2" s="1"/>
  <c r="J1569" i="2" s="1"/>
  <c r="J1570" i="2" s="1"/>
  <c r="J1571" i="2" s="1"/>
  <c r="J1572" i="2" s="1"/>
  <c r="J1573" i="2" s="1"/>
  <c r="J1574" i="2" s="1"/>
  <c r="J1575" i="2" s="1"/>
  <c r="J1576" i="2" s="1"/>
  <c r="J1577" i="2" s="1"/>
  <c r="J1578" i="2" s="1"/>
  <c r="J1579" i="2" s="1"/>
  <c r="J1580" i="2" s="1"/>
  <c r="J1581" i="2" s="1"/>
  <c r="J1582" i="2" s="1"/>
  <c r="J1583" i="2" s="1"/>
  <c r="J1584" i="2" s="1"/>
  <c r="J1585" i="2" s="1"/>
  <c r="J1586" i="2" s="1"/>
  <c r="J1587" i="2" s="1"/>
  <c r="J1588" i="2" s="1"/>
  <c r="J1589" i="2" s="1"/>
  <c r="J1590" i="2" s="1"/>
  <c r="J1591" i="2" s="1"/>
  <c r="J1592" i="2" s="1"/>
  <c r="J1593" i="2" s="1"/>
  <c r="J1594" i="2" s="1"/>
  <c r="J1595" i="2" s="1"/>
  <c r="J1596" i="2" s="1"/>
  <c r="J1597" i="2" s="1"/>
  <c r="J1598" i="2" s="1"/>
  <c r="J1599" i="2" s="1"/>
  <c r="J1600" i="2" s="1"/>
  <c r="J1601" i="2" s="1"/>
  <c r="J1602" i="2" s="1"/>
  <c r="J1603" i="2" s="1"/>
  <c r="J1604" i="2" s="1"/>
  <c r="J1605" i="2" s="1"/>
  <c r="J1606" i="2" s="1"/>
  <c r="J1607" i="2" s="1"/>
  <c r="J1608" i="2" s="1"/>
  <c r="J1609" i="2" s="1"/>
  <c r="J1610" i="2" s="1"/>
  <c r="J1611" i="2" s="1"/>
  <c r="J1612" i="2" s="1"/>
  <c r="J1613" i="2" s="1"/>
  <c r="J1614" i="2" s="1"/>
  <c r="J1615" i="2" s="1"/>
  <c r="J1616" i="2" s="1"/>
  <c r="J1617" i="2" s="1"/>
  <c r="J1618" i="2" s="1"/>
  <c r="J1619" i="2" s="1"/>
  <c r="J1620" i="2" s="1"/>
  <c r="J1621" i="2" s="1"/>
  <c r="J1622" i="2" s="1"/>
  <c r="J1623" i="2" s="1"/>
  <c r="J1624" i="2" s="1"/>
  <c r="J1625" i="2" s="1"/>
  <c r="J1626" i="2" s="1"/>
  <c r="J1627" i="2" s="1"/>
  <c r="J1628" i="2" s="1"/>
  <c r="J1629" i="2" s="1"/>
  <c r="J1630" i="2" s="1"/>
  <c r="J1631" i="2" s="1"/>
  <c r="J1632" i="2" s="1"/>
  <c r="J1633" i="2" s="1"/>
  <c r="J1634" i="2" s="1"/>
  <c r="J1635" i="2" s="1"/>
  <c r="J1636" i="2" s="1"/>
  <c r="J1637" i="2" s="1"/>
  <c r="J1638" i="2" s="1"/>
  <c r="J1639" i="2" s="1"/>
  <c r="J1640" i="2" s="1"/>
  <c r="J1641" i="2" s="1"/>
  <c r="J1642" i="2" s="1"/>
  <c r="J1643" i="2" s="1"/>
  <c r="J1644" i="2" s="1"/>
  <c r="J1645" i="2" s="1"/>
  <c r="J1646" i="2" s="1"/>
  <c r="J1647" i="2" s="1"/>
  <c r="J1648" i="2" s="1"/>
  <c r="J1649" i="2" s="1"/>
  <c r="J1650" i="2" s="1"/>
  <c r="J1651" i="2" s="1"/>
  <c r="J1652" i="2" s="1"/>
  <c r="J1653" i="2" s="1"/>
  <c r="J1654" i="2" s="1"/>
  <c r="J1655" i="2" s="1"/>
  <c r="J1656" i="2" s="1"/>
  <c r="J1657" i="2" s="1"/>
  <c r="J1658" i="2" s="1"/>
  <c r="J1659" i="2" s="1"/>
  <c r="J1660" i="2" s="1"/>
  <c r="J1661" i="2" s="1"/>
  <c r="J1662" i="2" s="1"/>
  <c r="J1663" i="2" s="1"/>
  <c r="J1664" i="2" s="1"/>
  <c r="J1665" i="2" s="1"/>
  <c r="J1666" i="2" s="1"/>
  <c r="J1667" i="2" s="1"/>
  <c r="J1668" i="2" s="1"/>
  <c r="J1669" i="2" s="1"/>
  <c r="J1670" i="2" s="1"/>
  <c r="J1671" i="2" s="1"/>
  <c r="J1672" i="2" s="1"/>
  <c r="J1673" i="2" s="1"/>
  <c r="J1674" i="2" s="1"/>
  <c r="J1675" i="2" s="1"/>
  <c r="J1676" i="2" s="1"/>
  <c r="J1677" i="2" s="1"/>
  <c r="J1678" i="2" s="1"/>
  <c r="J1679" i="2" s="1"/>
  <c r="J1680" i="2" s="1"/>
  <c r="J1681" i="2" s="1"/>
  <c r="J1682" i="2" s="1"/>
  <c r="J1683" i="2" s="1"/>
  <c r="J1684" i="2" s="1"/>
  <c r="J1685" i="2" s="1"/>
  <c r="J1686" i="2" s="1"/>
  <c r="J1687" i="2" s="1"/>
  <c r="J1688" i="2" s="1"/>
  <c r="J1689" i="2" s="1"/>
  <c r="J1690" i="2" s="1"/>
  <c r="J1691" i="2" s="1"/>
  <c r="J1692" i="2" s="1"/>
  <c r="J1693" i="2" s="1"/>
  <c r="J1694" i="2" s="1"/>
  <c r="J1695" i="2" s="1"/>
  <c r="J1696" i="2" s="1"/>
  <c r="J1697" i="2" s="1"/>
  <c r="J1698" i="2" s="1"/>
  <c r="J1699" i="2" s="1"/>
  <c r="J1700" i="2" s="1"/>
  <c r="J1701" i="2" s="1"/>
  <c r="J1702" i="2" s="1"/>
  <c r="J1703" i="2" s="1"/>
  <c r="J1704" i="2" s="1"/>
  <c r="J1705" i="2" s="1"/>
  <c r="J1706" i="2" s="1"/>
  <c r="J1707" i="2" s="1"/>
  <c r="J1708" i="2" s="1"/>
  <c r="J1709" i="2" s="1"/>
  <c r="J1710" i="2" s="1"/>
  <c r="J1711" i="2" s="1"/>
  <c r="J1712" i="2" s="1"/>
  <c r="J1713" i="2" s="1"/>
  <c r="J1714" i="2" s="1"/>
  <c r="J1715" i="2" s="1"/>
  <c r="J1716" i="2" s="1"/>
  <c r="J1717" i="2" s="1"/>
  <c r="J1718" i="2" s="1"/>
  <c r="J1719" i="2" s="1"/>
  <c r="J1720" i="2" s="1"/>
  <c r="J1721" i="2" s="1"/>
  <c r="J1722" i="2" s="1"/>
  <c r="J1723" i="2" s="1"/>
  <c r="J1724" i="2" s="1"/>
  <c r="J1725" i="2" s="1"/>
  <c r="J1726" i="2" s="1"/>
  <c r="J1727" i="2" s="1"/>
  <c r="J1728" i="2" s="1"/>
  <c r="J1729" i="2" s="1"/>
  <c r="J1730" i="2" s="1"/>
  <c r="J1731" i="2" s="1"/>
  <c r="J1732" i="2" s="1"/>
  <c r="J1733" i="2" s="1"/>
  <c r="J1734" i="2" s="1"/>
  <c r="J1735" i="2" s="1"/>
  <c r="J1736" i="2" s="1"/>
  <c r="J1737" i="2" s="1"/>
  <c r="J1738" i="2" s="1"/>
  <c r="J1739" i="2" s="1"/>
  <c r="J1740" i="2" s="1"/>
  <c r="J1741" i="2" s="1"/>
  <c r="J1742" i="2" s="1"/>
  <c r="J1743" i="2" s="1"/>
  <c r="J1744" i="2" s="1"/>
  <c r="J1745" i="2" s="1"/>
  <c r="J1746" i="2" s="1"/>
  <c r="J1747" i="2" s="1"/>
  <c r="J1748" i="2" s="1"/>
  <c r="J1749" i="2" s="1"/>
  <c r="J1750" i="2" s="1"/>
  <c r="J1751" i="2" s="1"/>
  <c r="J1752" i="2" s="1"/>
  <c r="J1753" i="2" s="1"/>
  <c r="J1754" i="2" s="1"/>
  <c r="J1755" i="2" s="1"/>
  <c r="J1756" i="2" s="1"/>
  <c r="J1757" i="2" s="1"/>
  <c r="J1758" i="2" s="1"/>
  <c r="J1759" i="2" s="1"/>
  <c r="J1760" i="2" s="1"/>
  <c r="J1761" i="2" s="1"/>
  <c r="J1762" i="2" s="1"/>
  <c r="J1763" i="2" s="1"/>
  <c r="J1764" i="2" s="1"/>
  <c r="J1765" i="2" s="1"/>
  <c r="J1766" i="2" s="1"/>
  <c r="J1767" i="2" s="1"/>
  <c r="J1768" i="2" s="1"/>
  <c r="J1769" i="2" s="1"/>
  <c r="J1770" i="2" s="1"/>
  <c r="J1771" i="2" s="1"/>
  <c r="J1772" i="2" s="1"/>
  <c r="J1773" i="2" s="1"/>
  <c r="J1774" i="2" s="1"/>
  <c r="J1775" i="2" s="1"/>
  <c r="J1776" i="2" s="1"/>
  <c r="J1777" i="2" s="1"/>
  <c r="J1778" i="2" s="1"/>
  <c r="J1779" i="2" s="1"/>
  <c r="J1780" i="2" s="1"/>
  <c r="J1781" i="2" s="1"/>
  <c r="J1782" i="2" s="1"/>
  <c r="J1783" i="2" s="1"/>
  <c r="J1784" i="2" s="1"/>
  <c r="J1785" i="2" s="1"/>
  <c r="J1786" i="2" s="1"/>
  <c r="J1787" i="2" s="1"/>
  <c r="J1788" i="2" s="1"/>
  <c r="J1789" i="2" s="1"/>
  <c r="J1790" i="2" s="1"/>
  <c r="J1791" i="2" s="1"/>
  <c r="J1792" i="2" s="1"/>
  <c r="J1793" i="2" s="1"/>
  <c r="J1794" i="2" s="1"/>
  <c r="J1795" i="2" s="1"/>
  <c r="J1796" i="2" s="1"/>
  <c r="J1797" i="2" s="1"/>
  <c r="J1798" i="2" s="1"/>
  <c r="J1799" i="2" s="1"/>
  <c r="J1800" i="2" s="1"/>
  <c r="J1801" i="2" s="1"/>
  <c r="J1802" i="2" s="1"/>
  <c r="J1803" i="2" s="1"/>
  <c r="J1804" i="2" s="1"/>
  <c r="J1805" i="2" s="1"/>
  <c r="J1806" i="2" s="1"/>
  <c r="J1807" i="2" s="1"/>
  <c r="J1808" i="2" s="1"/>
  <c r="J1809" i="2" s="1"/>
  <c r="J1810" i="2" s="1"/>
  <c r="J1811" i="2" s="1"/>
  <c r="J1812" i="2" s="1"/>
  <c r="J1813" i="2" s="1"/>
  <c r="J1814" i="2" s="1"/>
  <c r="J1815" i="2" s="1"/>
  <c r="J1816" i="2" s="1"/>
  <c r="J1817" i="2" s="1"/>
  <c r="J1818" i="2" s="1"/>
  <c r="J1819" i="2" s="1"/>
  <c r="J1820" i="2" s="1"/>
  <c r="J1821" i="2" s="1"/>
  <c r="J1822" i="2" s="1"/>
  <c r="J1823" i="2" s="1"/>
  <c r="J1824" i="2" s="1"/>
  <c r="J1825" i="2" s="1"/>
  <c r="J1826" i="2" s="1"/>
  <c r="J1827" i="2" s="1"/>
  <c r="J1828" i="2" s="1"/>
  <c r="J1829" i="2" s="1"/>
  <c r="J1830" i="2" s="1"/>
  <c r="J1831" i="2" s="1"/>
  <c r="J1832" i="2" s="1"/>
  <c r="J1833" i="2" s="1"/>
  <c r="J1834" i="2" s="1"/>
  <c r="J1835" i="2" s="1"/>
  <c r="J1836" i="2" s="1"/>
  <c r="J1837" i="2" s="1"/>
  <c r="J1838" i="2" s="1"/>
  <c r="J1839" i="2" s="1"/>
  <c r="J1840" i="2" s="1"/>
  <c r="J1841" i="2" s="1"/>
  <c r="J1842" i="2" s="1"/>
  <c r="J1843" i="2" s="1"/>
  <c r="J1844" i="2" s="1"/>
  <c r="J1845" i="2" s="1"/>
  <c r="J1846" i="2" s="1"/>
  <c r="J1847" i="2" s="1"/>
  <c r="J1848" i="2" s="1"/>
  <c r="J1849" i="2" s="1"/>
  <c r="J1850" i="2" s="1"/>
  <c r="J1851" i="2" s="1"/>
  <c r="J1852" i="2" s="1"/>
  <c r="J1853" i="2" s="1"/>
  <c r="J1854" i="2" s="1"/>
  <c r="J1855" i="2" s="1"/>
  <c r="J1856" i="2" s="1"/>
  <c r="J1857" i="2" s="1"/>
  <c r="J1858" i="2" s="1"/>
  <c r="J1859" i="2" s="1"/>
  <c r="J1860" i="2" s="1"/>
  <c r="J1861" i="2" s="1"/>
  <c r="J1862" i="2" s="1"/>
  <c r="J1863" i="2" s="1"/>
  <c r="J1864" i="2" s="1"/>
  <c r="J1865" i="2" s="1"/>
  <c r="J1866" i="2" s="1"/>
  <c r="J1867" i="2" s="1"/>
  <c r="J1868" i="2" s="1"/>
  <c r="J1869" i="2" s="1"/>
  <c r="J1870" i="2" s="1"/>
  <c r="J1871" i="2" s="1"/>
  <c r="J1872" i="2" s="1"/>
  <c r="J1873" i="2" s="1"/>
  <c r="J1874" i="2" s="1"/>
  <c r="J1875" i="2" s="1"/>
  <c r="J1876" i="2" s="1"/>
  <c r="J1877" i="2" s="1"/>
  <c r="J1878" i="2" s="1"/>
  <c r="J1879" i="2" s="1"/>
  <c r="J1880" i="2" s="1"/>
  <c r="J1881" i="2" s="1"/>
  <c r="J1882" i="2" s="1"/>
  <c r="J1883" i="2" s="1"/>
  <c r="J1884" i="2" s="1"/>
  <c r="J1885" i="2" s="1"/>
  <c r="J1886" i="2" s="1"/>
  <c r="J1887" i="2" s="1"/>
  <c r="J1888" i="2" s="1"/>
  <c r="J1889" i="2" s="1"/>
  <c r="J1890" i="2" s="1"/>
  <c r="J1891" i="2" s="1"/>
  <c r="J1892" i="2" s="1"/>
  <c r="J1893" i="2" s="1"/>
  <c r="J1894" i="2" s="1"/>
  <c r="J1895" i="2" s="1"/>
  <c r="J1896" i="2" s="1"/>
  <c r="J1897" i="2" s="1"/>
  <c r="J1898" i="2" s="1"/>
  <c r="J1899" i="2" s="1"/>
  <c r="J1900" i="2" s="1"/>
  <c r="J1901" i="2" s="1"/>
  <c r="J1902" i="2" s="1"/>
  <c r="J1903" i="2" s="1"/>
  <c r="J1904" i="2" s="1"/>
  <c r="J1905" i="2" s="1"/>
  <c r="J1906" i="2" s="1"/>
  <c r="J1907" i="2" s="1"/>
  <c r="J1908" i="2" s="1"/>
  <c r="J1909" i="2" s="1"/>
  <c r="J1910" i="2" s="1"/>
  <c r="J1911" i="2" s="1"/>
  <c r="J1912" i="2" s="1"/>
  <c r="J1913" i="2" s="1"/>
  <c r="J1914" i="2" s="1"/>
  <c r="J1915" i="2" s="1"/>
  <c r="J1916" i="2" s="1"/>
  <c r="J1917" i="2" s="1"/>
  <c r="J1918" i="2" s="1"/>
  <c r="J1919" i="2" s="1"/>
  <c r="J1920" i="2" s="1"/>
  <c r="J1921" i="2" s="1"/>
  <c r="J1922" i="2" s="1"/>
  <c r="J1923" i="2" s="1"/>
  <c r="J1924" i="2" s="1"/>
  <c r="J1925" i="2" s="1"/>
  <c r="J1926" i="2" s="1"/>
  <c r="J1927" i="2" s="1"/>
  <c r="J1928" i="2" s="1"/>
  <c r="J1929" i="2" s="1"/>
  <c r="J1930" i="2" s="1"/>
  <c r="J1931" i="2" s="1"/>
  <c r="J1932" i="2" s="1"/>
  <c r="J1933" i="2" s="1"/>
  <c r="J1934" i="2" s="1"/>
  <c r="J1935" i="2" s="1"/>
  <c r="J1936" i="2" s="1"/>
  <c r="J1937" i="2" s="1"/>
  <c r="J1938" i="2" s="1"/>
  <c r="J1939" i="2" s="1"/>
  <c r="J1940" i="2" s="1"/>
  <c r="J1941" i="2" s="1"/>
  <c r="J1942" i="2" s="1"/>
  <c r="J1943" i="2" s="1"/>
  <c r="J1944" i="2" s="1"/>
  <c r="J1945" i="2" s="1"/>
  <c r="J1946" i="2" s="1"/>
  <c r="J1947" i="2" s="1"/>
  <c r="J1948" i="2" s="1"/>
  <c r="J1949" i="2" s="1"/>
  <c r="J1950" i="2" s="1"/>
  <c r="J1951" i="2" s="1"/>
  <c r="J1952" i="2" s="1"/>
  <c r="J1953" i="2" s="1"/>
  <c r="J1954" i="2" s="1"/>
  <c r="J1955" i="2" s="1"/>
  <c r="J1956" i="2" s="1"/>
  <c r="J1957" i="2" s="1"/>
  <c r="J1958" i="2" s="1"/>
  <c r="J1959" i="2" s="1"/>
  <c r="J1960" i="2" s="1"/>
  <c r="J1961" i="2" s="1"/>
  <c r="J1962" i="2" s="1"/>
  <c r="J1963" i="2" s="1"/>
  <c r="J1964" i="2" s="1"/>
  <c r="J1965" i="2" s="1"/>
  <c r="J1966" i="2" s="1"/>
  <c r="J1967" i="2" s="1"/>
  <c r="J1968" i="2" s="1"/>
  <c r="J1969" i="2" s="1"/>
  <c r="J1970" i="2" s="1"/>
  <c r="J1971" i="2" s="1"/>
  <c r="J1972" i="2" s="1"/>
  <c r="J1973" i="2" s="1"/>
  <c r="J1974" i="2" s="1"/>
  <c r="J1975" i="2" s="1"/>
  <c r="J1976" i="2" s="1"/>
  <c r="J1977" i="2" s="1"/>
  <c r="J1978" i="2" s="1"/>
  <c r="J1979" i="2" s="1"/>
  <c r="J1980" i="2" s="1"/>
  <c r="J1981" i="2" s="1"/>
  <c r="J1982" i="2" s="1"/>
  <c r="J1983" i="2" s="1"/>
  <c r="J1984" i="2" s="1"/>
  <c r="J1985" i="2" s="1"/>
  <c r="J1986" i="2" s="1"/>
  <c r="J1987" i="2" s="1"/>
  <c r="J1988" i="2" s="1"/>
  <c r="J1989" i="2" s="1"/>
  <c r="J1990" i="2" s="1"/>
  <c r="J1991" i="2" s="1"/>
  <c r="J1992" i="2" s="1"/>
  <c r="J1993" i="2" s="1"/>
  <c r="J1994" i="2" s="1"/>
  <c r="J1995" i="2" s="1"/>
  <c r="J1996" i="2" s="1"/>
  <c r="J1997" i="2" s="1"/>
  <c r="J1998" i="2" s="1"/>
  <c r="J1999" i="2" s="1"/>
  <c r="J2000" i="2" s="1"/>
  <c r="J2001" i="2" s="1"/>
  <c r="J2002" i="2" s="1"/>
  <c r="J2003" i="2" s="1"/>
  <c r="J2004" i="2" s="1"/>
  <c r="J2005" i="2" s="1"/>
  <c r="J2006" i="2" s="1"/>
  <c r="J2007" i="2" s="1"/>
  <c r="J2008" i="2" s="1"/>
  <c r="J2009" i="2" s="1"/>
  <c r="J2010" i="2" s="1"/>
  <c r="J2011" i="2" s="1"/>
  <c r="J2012" i="2" s="1"/>
  <c r="J2013" i="2" s="1"/>
  <c r="J2014" i="2" s="1"/>
  <c r="J2015" i="2" s="1"/>
  <c r="J2016" i="2" s="1"/>
  <c r="J2017" i="2" s="1"/>
  <c r="J2018" i="2" s="1"/>
  <c r="J2019" i="2" s="1"/>
  <c r="J2020" i="2" s="1"/>
  <c r="J2021" i="2" s="1"/>
  <c r="J2022" i="2" s="1"/>
  <c r="J2023" i="2" s="1"/>
  <c r="J2024" i="2" s="1"/>
  <c r="J2025" i="2" s="1"/>
  <c r="J2026" i="2" s="1"/>
  <c r="J2027" i="2" s="1"/>
  <c r="J2028" i="2" s="1"/>
  <c r="J2029" i="2" s="1"/>
  <c r="J2030" i="2" s="1"/>
  <c r="J2031" i="2" s="1"/>
  <c r="J2032" i="2" s="1"/>
  <c r="J2033" i="2" s="1"/>
  <c r="J2034" i="2" s="1"/>
  <c r="J2035" i="2" s="1"/>
  <c r="J2036" i="2" s="1"/>
  <c r="J2037" i="2" s="1"/>
  <c r="J2038" i="2" s="1"/>
  <c r="J2039" i="2" s="1"/>
  <c r="J2040" i="2" s="1"/>
  <c r="J2041" i="2" s="1"/>
  <c r="J2042" i="2" s="1"/>
  <c r="J2043" i="2" s="1"/>
  <c r="J2044" i="2" s="1"/>
  <c r="J2045" i="2" s="1"/>
  <c r="J2046" i="2" s="1"/>
  <c r="J2047" i="2" s="1"/>
  <c r="J2048" i="2" s="1"/>
  <c r="J2049" i="2" s="1"/>
  <c r="J2050" i="2" s="1"/>
  <c r="J2051" i="2" s="1"/>
  <c r="J2052" i="2" s="1"/>
  <c r="J2053" i="2" s="1"/>
  <c r="J2054" i="2" s="1"/>
  <c r="J2055" i="2" s="1"/>
  <c r="J2056" i="2" s="1"/>
  <c r="J2057" i="2" s="1"/>
  <c r="J2058" i="2" s="1"/>
  <c r="J2059" i="2" s="1"/>
  <c r="J2060" i="2" s="1"/>
  <c r="J2061" i="2" s="1"/>
  <c r="J2062" i="2" s="1"/>
  <c r="J2063" i="2" s="1"/>
  <c r="J2064" i="2" s="1"/>
  <c r="J2065" i="2" s="1"/>
  <c r="J2066" i="2" s="1"/>
  <c r="J2067" i="2" s="1"/>
  <c r="J2068" i="2" s="1"/>
  <c r="J2069" i="2" s="1"/>
  <c r="J2070" i="2" s="1"/>
  <c r="J2071" i="2" s="1"/>
  <c r="J2072" i="2" s="1"/>
  <c r="J2073" i="2" s="1"/>
  <c r="J2074" i="2" s="1"/>
  <c r="J2075" i="2" s="1"/>
  <c r="J2076" i="2" s="1"/>
  <c r="J2077" i="2" s="1"/>
  <c r="J2078" i="2" s="1"/>
  <c r="J2079" i="2" s="1"/>
  <c r="J2080" i="2" s="1"/>
  <c r="J2081" i="2" s="1"/>
  <c r="J2082" i="2" s="1"/>
  <c r="J2083" i="2" s="1"/>
  <c r="J2084" i="2" s="1"/>
  <c r="J2085" i="2" s="1"/>
  <c r="J2086" i="2" s="1"/>
  <c r="J2087" i="2" s="1"/>
  <c r="J2088" i="2" s="1"/>
  <c r="J2089" i="2" s="1"/>
  <c r="J2090" i="2" s="1"/>
  <c r="J2091" i="2" s="1"/>
  <c r="J2092" i="2" s="1"/>
  <c r="J2093" i="2" s="1"/>
  <c r="J2094" i="2" s="1"/>
  <c r="J2095" i="2" s="1"/>
  <c r="J2096" i="2" s="1"/>
  <c r="J2097" i="2" s="1"/>
  <c r="J2098" i="2" s="1"/>
  <c r="J2099" i="2" s="1"/>
  <c r="J2100" i="2" s="1"/>
  <c r="J2101" i="2" s="1"/>
  <c r="J2102" i="2" s="1"/>
  <c r="J2103" i="2" s="1"/>
  <c r="J2104" i="2" s="1"/>
  <c r="J2105" i="2" s="1"/>
  <c r="J2106" i="2" s="1"/>
  <c r="J2107" i="2" s="1"/>
  <c r="J2108" i="2" s="1"/>
  <c r="J2109" i="2" s="1"/>
  <c r="J2110" i="2" s="1"/>
  <c r="J2111" i="2" s="1"/>
  <c r="J2112" i="2" s="1"/>
  <c r="J2113" i="2" s="1"/>
  <c r="J2114" i="2" s="1"/>
  <c r="J2115" i="2" s="1"/>
  <c r="J2116" i="2" s="1"/>
  <c r="J2117" i="2" s="1"/>
  <c r="J2118" i="2" s="1"/>
  <c r="J2119" i="2" s="1"/>
  <c r="J2120" i="2" s="1"/>
  <c r="J2121" i="2" s="1"/>
  <c r="J2122" i="2" s="1"/>
  <c r="J2123" i="2" s="1"/>
  <c r="J2124" i="2" s="1"/>
  <c r="J2125" i="2" s="1"/>
  <c r="J2126" i="2" s="1"/>
  <c r="J2127" i="2" s="1"/>
  <c r="J2128" i="2" s="1"/>
  <c r="J2129" i="2" s="1"/>
  <c r="J2130" i="2" s="1"/>
  <c r="J2131" i="2" s="1"/>
  <c r="J2132" i="2" s="1"/>
  <c r="J2133" i="2" s="1"/>
  <c r="J2134" i="2" s="1"/>
  <c r="J2135" i="2" s="1"/>
  <c r="J2136" i="2" s="1"/>
  <c r="J2137" i="2" s="1"/>
  <c r="J2138" i="2" s="1"/>
  <c r="J2139" i="2" s="1"/>
  <c r="J2140" i="2" s="1"/>
  <c r="J2141" i="2" s="1"/>
  <c r="J2142" i="2" s="1"/>
  <c r="J2143" i="2" s="1"/>
  <c r="J2144" i="2" s="1"/>
  <c r="J2145" i="2" s="1"/>
  <c r="J2146" i="2" s="1"/>
  <c r="J2147" i="2" s="1"/>
  <c r="J2148" i="2" s="1"/>
  <c r="J2149" i="2" s="1"/>
  <c r="J2150" i="2" s="1"/>
  <c r="J2151" i="2" s="1"/>
  <c r="J2152" i="2" s="1"/>
  <c r="J2153" i="2" s="1"/>
  <c r="J2154" i="2" s="1"/>
  <c r="J2155" i="2" s="1"/>
  <c r="J2156" i="2" s="1"/>
  <c r="J2157" i="2" s="1"/>
  <c r="J2158" i="2" s="1"/>
  <c r="J2159" i="2" s="1"/>
  <c r="J2160" i="2" s="1"/>
  <c r="J2161" i="2" s="1"/>
  <c r="J2162" i="2" s="1"/>
  <c r="J2163" i="2" s="1"/>
  <c r="J2164" i="2" s="1"/>
  <c r="J2165" i="2" s="1"/>
  <c r="J2166" i="2" s="1"/>
  <c r="J2167" i="2" s="1"/>
  <c r="J2168" i="2" s="1"/>
  <c r="J2169" i="2" s="1"/>
  <c r="J2170" i="2" s="1"/>
  <c r="J2171" i="2" s="1"/>
  <c r="J2172" i="2" s="1"/>
  <c r="J2173" i="2" s="1"/>
  <c r="J2174" i="2" s="1"/>
  <c r="J2175" i="2" s="1"/>
  <c r="J2176" i="2" s="1"/>
  <c r="J2177" i="2" s="1"/>
  <c r="J2178" i="2" s="1"/>
  <c r="J2179" i="2" s="1"/>
  <c r="J2180" i="2" s="1"/>
  <c r="J2181" i="2" s="1"/>
  <c r="J2182" i="2" s="1"/>
  <c r="J2183" i="2" s="1"/>
  <c r="J2184" i="2" s="1"/>
  <c r="J2185" i="2" s="1"/>
  <c r="J2186" i="2" s="1"/>
  <c r="J2187" i="2" s="1"/>
  <c r="J2188" i="2" s="1"/>
  <c r="J2189" i="2" s="1"/>
  <c r="J2190" i="2" s="1"/>
  <c r="J2191" i="2" s="1"/>
  <c r="J2192" i="2" s="1"/>
  <c r="J2193" i="2" s="1"/>
  <c r="J2194" i="2" s="1"/>
  <c r="J2195" i="2" s="1"/>
  <c r="J2196" i="2" s="1"/>
  <c r="J2197" i="2" s="1"/>
  <c r="J2198" i="2" s="1"/>
  <c r="J2199" i="2" s="1"/>
  <c r="J2200" i="2" s="1"/>
  <c r="J2201" i="2" s="1"/>
  <c r="J2202" i="2" s="1"/>
  <c r="J2203" i="2" s="1"/>
  <c r="J2204" i="2" s="1"/>
  <c r="J2205" i="2" s="1"/>
  <c r="J2206" i="2" s="1"/>
  <c r="J2207" i="2" s="1"/>
  <c r="J2208" i="2" s="1"/>
  <c r="J2209" i="2" s="1"/>
  <c r="J2210" i="2" s="1"/>
  <c r="J2211" i="2" s="1"/>
  <c r="J2212" i="2" s="1"/>
  <c r="J2213" i="2" s="1"/>
  <c r="J2214" i="2" s="1"/>
  <c r="J2215" i="2" s="1"/>
  <c r="J2216" i="2" s="1"/>
  <c r="J2217" i="2" s="1"/>
  <c r="J2218" i="2" s="1"/>
  <c r="J2219" i="2" s="1"/>
  <c r="J2220" i="2" s="1"/>
  <c r="J2221" i="2" s="1"/>
  <c r="J2222" i="2" s="1"/>
  <c r="J2223" i="2" s="1"/>
  <c r="J2224" i="2" s="1"/>
  <c r="J2225" i="2" s="1"/>
  <c r="J2226" i="2" s="1"/>
  <c r="J2227" i="2" s="1"/>
  <c r="J2228" i="2" s="1"/>
  <c r="J2229" i="2" s="1"/>
  <c r="J2230" i="2" s="1"/>
  <c r="J2231" i="2" s="1"/>
  <c r="J2232" i="2" s="1"/>
  <c r="J2233" i="2" s="1"/>
  <c r="J2234" i="2" s="1"/>
  <c r="J2235" i="2" s="1"/>
  <c r="J2236" i="2" s="1"/>
  <c r="J2237" i="2" s="1"/>
  <c r="J2238" i="2" s="1"/>
  <c r="J2239" i="2" s="1"/>
  <c r="J2240" i="2" s="1"/>
  <c r="J2241" i="2" s="1"/>
  <c r="J2242" i="2" s="1"/>
  <c r="J2243" i="2" s="1"/>
  <c r="J2244" i="2" s="1"/>
  <c r="J2245" i="2" s="1"/>
  <c r="J2246" i="2" s="1"/>
  <c r="J2247" i="2" s="1"/>
  <c r="J2248" i="2" s="1"/>
  <c r="J2249" i="2" s="1"/>
  <c r="J2250" i="2" s="1"/>
  <c r="J2251" i="2" s="1"/>
  <c r="J2252" i="2" s="1"/>
  <c r="J2253" i="2" s="1"/>
  <c r="J2254" i="2" s="1"/>
  <c r="J2255" i="2" s="1"/>
  <c r="J2256" i="2" s="1"/>
  <c r="J2257" i="2" s="1"/>
  <c r="J2258" i="2" s="1"/>
  <c r="J2259" i="2" s="1"/>
  <c r="J2260" i="2" s="1"/>
  <c r="J2261" i="2" s="1"/>
  <c r="J2262" i="2" s="1"/>
  <c r="J2263" i="2" s="1"/>
  <c r="J2264" i="2" s="1"/>
  <c r="J2265" i="2" s="1"/>
  <c r="J2266" i="2" s="1"/>
  <c r="J2267" i="2" s="1"/>
  <c r="J2268" i="2" s="1"/>
  <c r="J2269" i="2" s="1"/>
  <c r="J2270" i="2" s="1"/>
  <c r="J2271" i="2" s="1"/>
  <c r="J2272" i="2" s="1"/>
  <c r="J2273" i="2" s="1"/>
  <c r="J2274" i="2" s="1"/>
  <c r="J2275" i="2" s="1"/>
  <c r="J2276" i="2" s="1"/>
  <c r="J2277" i="2" s="1"/>
  <c r="J2278" i="2" s="1"/>
  <c r="J2279" i="2" s="1"/>
  <c r="J2280" i="2" s="1"/>
  <c r="J2281" i="2" s="1"/>
  <c r="J2282" i="2" s="1"/>
  <c r="J2283" i="2" s="1"/>
  <c r="J2284" i="2" s="1"/>
  <c r="J2285" i="2" s="1"/>
  <c r="J2286" i="2" s="1"/>
  <c r="J2287" i="2" s="1"/>
  <c r="J2288" i="2" s="1"/>
  <c r="J2289" i="2" s="1"/>
  <c r="J2290" i="2" s="1"/>
  <c r="J2291" i="2" s="1"/>
  <c r="J2292" i="2" s="1"/>
  <c r="J2293" i="2" s="1"/>
  <c r="J2294" i="2" s="1"/>
  <c r="J2295" i="2" s="1"/>
  <c r="J2296" i="2" s="1"/>
  <c r="J2297" i="2" s="1"/>
  <c r="J2298" i="2" s="1"/>
  <c r="J2299" i="2" s="1"/>
  <c r="J2300" i="2" s="1"/>
  <c r="J2301" i="2" s="1"/>
  <c r="J2302" i="2" s="1"/>
  <c r="J2303" i="2" s="1"/>
  <c r="J2304" i="2" s="1"/>
  <c r="J2305" i="2" s="1"/>
  <c r="J2306" i="2" s="1"/>
  <c r="J2307" i="2" s="1"/>
  <c r="J2308" i="2" s="1"/>
  <c r="J2309" i="2" s="1"/>
  <c r="J2310" i="2" s="1"/>
  <c r="J2311" i="2" s="1"/>
  <c r="J2312" i="2" s="1"/>
  <c r="J2313" i="2" s="1"/>
  <c r="J2314" i="2" s="1"/>
  <c r="J2315" i="2" s="1"/>
  <c r="J2316" i="2" s="1"/>
  <c r="J2317" i="2" s="1"/>
  <c r="J2318" i="2" s="1"/>
  <c r="J2319" i="2" s="1"/>
  <c r="J2320" i="2" s="1"/>
  <c r="J2321" i="2" s="1"/>
  <c r="J2322" i="2" s="1"/>
  <c r="J2323" i="2" s="1"/>
  <c r="J2324" i="2" s="1"/>
  <c r="J2325" i="2" s="1"/>
  <c r="J2326" i="2" s="1"/>
  <c r="J2327" i="2" s="1"/>
  <c r="J2328" i="2" s="1"/>
  <c r="J2329" i="2" s="1"/>
  <c r="J2330" i="2" s="1"/>
  <c r="J2331" i="2" s="1"/>
  <c r="J2332" i="2" s="1"/>
  <c r="J2333" i="2" s="1"/>
  <c r="J2334" i="2" s="1"/>
  <c r="J2335" i="2" s="1"/>
  <c r="J2336" i="2" s="1"/>
  <c r="J2337" i="2" s="1"/>
  <c r="J2338" i="2" s="1"/>
  <c r="J2339" i="2" s="1"/>
  <c r="J2340" i="2" s="1"/>
  <c r="J2341" i="2" s="1"/>
  <c r="J2342" i="2" s="1"/>
  <c r="J2343" i="2" s="1"/>
  <c r="J2344" i="2" s="1"/>
  <c r="J2345" i="2" s="1"/>
  <c r="J2346" i="2" s="1"/>
  <c r="J2347" i="2" s="1"/>
  <c r="J2348" i="2" s="1"/>
  <c r="J2349" i="2" s="1"/>
  <c r="J2350" i="2" s="1"/>
  <c r="J2351" i="2" s="1"/>
  <c r="J2352" i="2" s="1"/>
  <c r="J2353" i="2" s="1"/>
  <c r="J2354" i="2" s="1"/>
  <c r="J2355" i="2" s="1"/>
  <c r="J2356" i="2" s="1"/>
  <c r="J2357" i="2" s="1"/>
  <c r="J2358" i="2" s="1"/>
  <c r="J2359" i="2" s="1"/>
  <c r="J2360" i="2" s="1"/>
  <c r="J2361" i="2" s="1"/>
  <c r="J2362" i="2" s="1"/>
  <c r="J2363" i="2" s="1"/>
  <c r="J2364" i="2" s="1"/>
  <c r="J2365" i="2" s="1"/>
  <c r="J2366" i="2" s="1"/>
  <c r="J2367" i="2" s="1"/>
  <c r="J2368" i="2" s="1"/>
  <c r="J2369" i="2" s="1"/>
  <c r="J2370" i="2" s="1"/>
  <c r="J2371" i="2" s="1"/>
  <c r="J2372" i="2" s="1"/>
  <c r="J2373" i="2" s="1"/>
  <c r="J2374" i="2" s="1"/>
  <c r="J2375" i="2" s="1"/>
  <c r="J2376" i="2" s="1"/>
  <c r="J2377" i="2" s="1"/>
  <c r="J2378" i="2" s="1"/>
  <c r="J2379" i="2" s="1"/>
  <c r="J2380" i="2" s="1"/>
  <c r="J2381" i="2" s="1"/>
  <c r="J2382" i="2" s="1"/>
  <c r="J2383" i="2" s="1"/>
  <c r="J2384" i="2" s="1"/>
  <c r="J2385" i="2" s="1"/>
  <c r="J2386" i="2" s="1"/>
  <c r="J2387" i="2" s="1"/>
  <c r="J2388" i="2" s="1"/>
  <c r="J2389" i="2" s="1"/>
  <c r="J2390" i="2" s="1"/>
  <c r="J2391" i="2" s="1"/>
  <c r="J2392" i="2" s="1"/>
  <c r="J2393" i="2" s="1"/>
  <c r="J2394" i="2" s="1"/>
  <c r="J2395" i="2" s="1"/>
  <c r="J2396" i="2" s="1"/>
  <c r="J2397" i="2" s="1"/>
  <c r="J2398" i="2" s="1"/>
  <c r="J2399" i="2" s="1"/>
  <c r="J2400" i="2" s="1"/>
  <c r="J2401" i="2" s="1"/>
  <c r="J2402" i="2" s="1"/>
  <c r="J2403" i="2" s="1"/>
  <c r="J2404" i="2" s="1"/>
  <c r="J2405" i="2" s="1"/>
  <c r="J2406" i="2" s="1"/>
  <c r="J2407" i="2" s="1"/>
  <c r="J2408" i="2" s="1"/>
  <c r="J2409" i="2" s="1"/>
  <c r="J2410" i="2" s="1"/>
  <c r="J2411" i="2" s="1"/>
  <c r="J2412" i="2" s="1"/>
  <c r="J2413" i="2" s="1"/>
  <c r="J2414" i="2" s="1"/>
  <c r="J2415" i="2" s="1"/>
  <c r="J2416" i="2" s="1"/>
  <c r="J2417" i="2" s="1"/>
  <c r="J2418" i="2" s="1"/>
  <c r="J2419" i="2" s="1"/>
  <c r="J2420" i="2" s="1"/>
  <c r="J2421" i="2" s="1"/>
  <c r="J2422" i="2" s="1"/>
  <c r="J2423" i="2" s="1"/>
  <c r="J2424" i="2" s="1"/>
  <c r="J2425" i="2" s="1"/>
  <c r="J2426" i="2" s="1"/>
  <c r="J2427" i="2" s="1"/>
  <c r="J2428" i="2" s="1"/>
  <c r="J2429" i="2" s="1"/>
  <c r="J2430" i="2" s="1"/>
  <c r="J2431" i="2" s="1"/>
  <c r="J2432" i="2" s="1"/>
  <c r="J2433" i="2" s="1"/>
  <c r="J2434" i="2" s="1"/>
  <c r="J2435" i="2" s="1"/>
  <c r="J2436" i="2" s="1"/>
  <c r="J2437" i="2" s="1"/>
  <c r="J2438" i="2" s="1"/>
  <c r="J2439" i="2" s="1"/>
  <c r="J2440" i="2" s="1"/>
  <c r="J2441" i="2" s="1"/>
  <c r="J2442" i="2" s="1"/>
  <c r="J2443" i="2" s="1"/>
  <c r="J2444" i="2" s="1"/>
  <c r="J2445" i="2" s="1"/>
  <c r="J2446" i="2" s="1"/>
  <c r="J2447" i="2" s="1"/>
  <c r="J2448" i="2" s="1"/>
  <c r="J2449" i="2" s="1"/>
  <c r="J2450" i="2" s="1"/>
  <c r="J2451" i="2" s="1"/>
  <c r="J2452" i="2" s="1"/>
  <c r="J2453" i="2" s="1"/>
  <c r="J2454" i="2" s="1"/>
  <c r="J2455" i="2" s="1"/>
  <c r="J2456" i="2" s="1"/>
  <c r="J2457" i="2" s="1"/>
  <c r="J2458" i="2" s="1"/>
  <c r="J2459" i="2" s="1"/>
  <c r="J2460" i="2" s="1"/>
  <c r="J2461" i="2" s="1"/>
  <c r="J2462" i="2" s="1"/>
  <c r="J2463" i="2" s="1"/>
  <c r="J2464" i="2" s="1"/>
  <c r="J2465" i="2" s="1"/>
  <c r="J2466" i="2" s="1"/>
  <c r="J2467" i="2" s="1"/>
  <c r="J2468" i="2" s="1"/>
  <c r="J2469" i="2" s="1"/>
  <c r="J2470" i="2" s="1"/>
  <c r="J2471" i="2" s="1"/>
  <c r="J2472" i="2" s="1"/>
  <c r="J2473" i="2" s="1"/>
  <c r="J2474" i="2" s="1"/>
  <c r="J2475" i="2" s="1"/>
  <c r="J2476" i="2" s="1"/>
  <c r="J2477" i="2" s="1"/>
  <c r="J2478" i="2" s="1"/>
  <c r="J2479" i="2" s="1"/>
  <c r="J2480" i="2" s="1"/>
  <c r="J2481" i="2" s="1"/>
  <c r="J2482" i="2" s="1"/>
  <c r="J2483" i="2" s="1"/>
  <c r="J2484" i="2" s="1"/>
  <c r="J2485" i="2" s="1"/>
  <c r="J2486" i="2" s="1"/>
  <c r="J2487" i="2" s="1"/>
  <c r="J2488" i="2" s="1"/>
  <c r="J2489" i="2" s="1"/>
  <c r="J2490" i="2" s="1"/>
  <c r="J2491" i="2" s="1"/>
  <c r="J2492" i="2" s="1"/>
  <c r="J2493" i="2" s="1"/>
  <c r="J2494" i="2" s="1"/>
  <c r="J2495" i="2" s="1"/>
  <c r="J2496" i="2" s="1"/>
  <c r="J2497" i="2" s="1"/>
  <c r="J2498" i="2" s="1"/>
  <c r="J2499" i="2" s="1"/>
  <c r="J2500" i="2" s="1"/>
  <c r="J2501" i="2" s="1"/>
  <c r="J2502" i="2" s="1"/>
  <c r="J2503" i="2" s="1"/>
  <c r="J2504" i="2" s="1"/>
  <c r="J2505" i="2" s="1"/>
  <c r="J2506" i="2" s="1"/>
  <c r="J2507" i="2" s="1"/>
  <c r="J2508" i="2" s="1"/>
  <c r="J2509" i="2" s="1"/>
  <c r="J2510" i="2" s="1"/>
  <c r="J2511" i="2" s="1"/>
  <c r="J2512" i="2" s="1"/>
  <c r="J2513" i="2" s="1"/>
  <c r="J2514" i="2" s="1"/>
  <c r="J2515" i="2" s="1"/>
  <c r="J2516" i="2" s="1"/>
  <c r="J2517" i="2" s="1"/>
  <c r="J2518" i="2" s="1"/>
  <c r="J2519" i="2" s="1"/>
  <c r="J2520" i="2" s="1"/>
  <c r="J2521" i="2" s="1"/>
  <c r="J2522" i="2" s="1"/>
  <c r="J2523" i="2" s="1"/>
  <c r="J2524" i="2" s="1"/>
  <c r="J2525" i="2" s="1"/>
  <c r="J2526" i="2" s="1"/>
  <c r="J2527" i="2" s="1"/>
  <c r="J2528" i="2" s="1"/>
  <c r="J2529" i="2" s="1"/>
  <c r="J2530" i="2" s="1"/>
  <c r="J2531" i="2" s="1"/>
  <c r="J2532" i="2" s="1"/>
  <c r="J2533" i="2" s="1"/>
  <c r="J2534" i="2" s="1"/>
  <c r="J2535" i="2" s="1"/>
  <c r="J2536" i="2" s="1"/>
  <c r="J2537" i="2" s="1"/>
  <c r="J2538" i="2" s="1"/>
  <c r="J2539" i="2" s="1"/>
  <c r="J2540" i="2" s="1"/>
  <c r="J2541" i="2" s="1"/>
  <c r="J2542" i="2" s="1"/>
  <c r="J2543" i="2" s="1"/>
  <c r="J2544" i="2" s="1"/>
  <c r="J2545" i="2" s="1"/>
  <c r="J2546" i="2" s="1"/>
  <c r="J2547" i="2" s="1"/>
  <c r="J2548" i="2" s="1"/>
  <c r="J2549" i="2" s="1"/>
  <c r="J2550" i="2" s="1"/>
  <c r="J2551" i="2" s="1"/>
  <c r="J2552" i="2" s="1"/>
  <c r="J2553" i="2" s="1"/>
  <c r="J2554" i="2" s="1"/>
  <c r="J2555" i="2" s="1"/>
  <c r="J2556" i="2" s="1"/>
  <c r="J2557" i="2" s="1"/>
  <c r="J2558" i="2" s="1"/>
  <c r="J2559" i="2" s="1"/>
  <c r="J2560" i="2" s="1"/>
  <c r="J2561" i="2" s="1"/>
  <c r="J2562" i="2" s="1"/>
  <c r="J2563" i="2" s="1"/>
  <c r="J2564" i="2" s="1"/>
  <c r="J2565" i="2" s="1"/>
  <c r="J2566" i="2" s="1"/>
  <c r="J2567" i="2" s="1"/>
  <c r="J2568" i="2" s="1"/>
  <c r="J2569" i="2" s="1"/>
  <c r="J2570" i="2" s="1"/>
  <c r="J2571" i="2" s="1"/>
  <c r="J2572" i="2" s="1"/>
  <c r="J2573" i="2" s="1"/>
  <c r="J2574" i="2" s="1"/>
  <c r="J2575" i="2" s="1"/>
  <c r="J2576" i="2" s="1"/>
  <c r="J2577" i="2" s="1"/>
  <c r="J2578" i="2" s="1"/>
  <c r="J2579" i="2" s="1"/>
  <c r="J2580" i="2" s="1"/>
  <c r="J2581" i="2" s="1"/>
  <c r="J2582" i="2" s="1"/>
  <c r="J2583" i="2" s="1"/>
  <c r="J2584" i="2" s="1"/>
  <c r="J2585" i="2" s="1"/>
  <c r="J2586" i="2" s="1"/>
  <c r="J2587" i="2" s="1"/>
  <c r="J2588" i="2" s="1"/>
  <c r="J2589" i="2" s="1"/>
  <c r="J2590" i="2" s="1"/>
  <c r="J2591" i="2" s="1"/>
  <c r="J2592" i="2" s="1"/>
  <c r="J2593" i="2" s="1"/>
  <c r="J2594" i="2" s="1"/>
  <c r="J2595" i="2" s="1"/>
  <c r="J2596" i="2" s="1"/>
  <c r="J2597" i="2" s="1"/>
  <c r="J2598" i="2" s="1"/>
  <c r="J2599" i="2" s="1"/>
  <c r="J2600" i="2" s="1"/>
  <c r="J2601" i="2" s="1"/>
  <c r="J2602" i="2" s="1"/>
  <c r="J2603" i="2" s="1"/>
  <c r="J2604" i="2" s="1"/>
  <c r="J2605" i="2" s="1"/>
  <c r="J2606" i="2" s="1"/>
  <c r="J2607" i="2" s="1"/>
  <c r="J2608" i="2" s="1"/>
  <c r="J2609" i="2" s="1"/>
  <c r="J2610" i="2" s="1"/>
  <c r="J2611" i="2" s="1"/>
  <c r="J2612" i="2" s="1"/>
  <c r="J2613" i="2" s="1"/>
  <c r="J2614" i="2" s="1"/>
  <c r="J2615" i="2" s="1"/>
  <c r="J2616" i="2" s="1"/>
  <c r="J2617" i="2" s="1"/>
  <c r="J2618" i="2" s="1"/>
  <c r="J2619" i="2" s="1"/>
  <c r="J2620" i="2" s="1"/>
  <c r="J2621" i="2" s="1"/>
  <c r="J2622" i="2" s="1"/>
  <c r="J2623" i="2" s="1"/>
  <c r="J2624" i="2" s="1"/>
  <c r="J2625" i="2" s="1"/>
  <c r="J2626" i="2" s="1"/>
  <c r="J2627" i="2" s="1"/>
  <c r="J2628" i="2" s="1"/>
  <c r="J2629" i="2" s="1"/>
  <c r="J2630" i="2" s="1"/>
  <c r="J2631" i="2" s="1"/>
  <c r="J2632" i="2" s="1"/>
  <c r="J2633" i="2" s="1"/>
  <c r="J2634" i="2" s="1"/>
  <c r="J2635" i="2" s="1"/>
  <c r="J2636" i="2" s="1"/>
  <c r="J2637" i="2" s="1"/>
  <c r="J2638" i="2" s="1"/>
  <c r="J2639" i="2" s="1"/>
  <c r="J2640" i="2" s="1"/>
  <c r="J2641" i="2" s="1"/>
  <c r="J2642" i="2" s="1"/>
  <c r="J2643" i="2" s="1"/>
  <c r="J2644" i="2" s="1"/>
  <c r="J2645" i="2" s="1"/>
  <c r="J2646" i="2" s="1"/>
  <c r="J2647" i="2" s="1"/>
  <c r="J2648" i="2" s="1"/>
  <c r="J2649" i="2" s="1"/>
  <c r="J2650" i="2" s="1"/>
  <c r="J2651" i="2" s="1"/>
  <c r="J2652" i="2" s="1"/>
  <c r="J2653" i="2" s="1"/>
  <c r="J2654" i="2" s="1"/>
  <c r="J2655" i="2" s="1"/>
  <c r="J2656" i="2" s="1"/>
  <c r="J2657" i="2" s="1"/>
  <c r="J2658" i="2" s="1"/>
  <c r="J2659" i="2" s="1"/>
  <c r="J2660" i="2" s="1"/>
  <c r="J2661" i="2" s="1"/>
  <c r="J2662" i="2" s="1"/>
  <c r="J2663" i="2" s="1"/>
  <c r="J2664" i="2" s="1"/>
  <c r="J2665" i="2" s="1"/>
  <c r="J2666" i="2" s="1"/>
  <c r="J2667" i="2" s="1"/>
  <c r="J2668" i="2" s="1"/>
  <c r="J2669" i="2" s="1"/>
  <c r="J2670" i="2" s="1"/>
  <c r="J2671" i="2" s="1"/>
  <c r="J2672" i="2" s="1"/>
  <c r="J2673" i="2" s="1"/>
  <c r="J2674" i="2" s="1"/>
  <c r="J2675" i="2" s="1"/>
  <c r="J2676" i="2" s="1"/>
  <c r="J2677" i="2" s="1"/>
  <c r="J2678" i="2" s="1"/>
  <c r="J2679" i="2" s="1"/>
  <c r="J2680" i="2" s="1"/>
  <c r="J2681" i="2" s="1"/>
  <c r="J2682" i="2" s="1"/>
  <c r="J2683" i="2" s="1"/>
  <c r="J2684" i="2" s="1"/>
  <c r="J2685" i="2" s="1"/>
  <c r="J2686" i="2" s="1"/>
  <c r="J2687" i="2" s="1"/>
  <c r="J2688" i="2" s="1"/>
  <c r="J2689" i="2" s="1"/>
  <c r="J2690" i="2" s="1"/>
  <c r="J2691" i="2" s="1"/>
  <c r="J2692" i="2" s="1"/>
  <c r="J2693" i="2" s="1"/>
  <c r="W2626" i="7" l="1"/>
  <c r="V2626" i="7"/>
  <c r="W2693" i="7"/>
  <c r="V2693" i="7"/>
  <c r="W2640" i="7"/>
  <c r="V2640" i="7"/>
  <c r="W2509" i="7"/>
  <c r="V2509" i="7"/>
  <c r="W2306" i="7"/>
  <c r="V2306" i="7"/>
  <c r="V2094" i="7"/>
  <c r="W2094" i="7"/>
  <c r="W2040" i="7"/>
  <c r="V2040" i="7"/>
  <c r="W2126" i="7"/>
  <c r="V2126" i="7"/>
  <c r="V2107" i="7"/>
  <c r="W2107" i="7"/>
  <c r="W1942" i="7"/>
  <c r="V1942" i="7"/>
  <c r="W1855" i="7"/>
  <c r="V1855" i="7"/>
  <c r="W2013" i="7"/>
  <c r="V2013" i="7"/>
  <c r="V1929" i="7"/>
  <c r="W1929" i="7"/>
  <c r="W1755" i="7"/>
  <c r="V1755" i="7"/>
  <c r="W1987" i="7"/>
  <c r="V1987" i="7"/>
  <c r="W1720" i="7"/>
  <c r="V1720" i="7"/>
  <c r="W1651" i="7"/>
  <c r="V1651" i="7"/>
  <c r="W1756" i="7"/>
  <c r="V1756" i="7"/>
  <c r="W1876" i="7"/>
  <c r="V1876" i="7"/>
  <c r="W1342" i="7"/>
  <c r="V1342" i="7"/>
  <c r="W1590" i="7"/>
  <c r="V1590" i="7"/>
  <c r="W1475" i="7"/>
  <c r="V1475" i="7"/>
  <c r="W1575" i="7"/>
  <c r="V1575" i="7"/>
  <c r="W1392" i="7"/>
  <c r="V1392" i="7"/>
  <c r="W1647" i="7"/>
  <c r="V1647" i="7"/>
  <c r="W1436" i="7"/>
  <c r="V1436" i="7"/>
  <c r="W1268" i="7"/>
  <c r="V1268" i="7"/>
  <c r="W1507" i="7"/>
  <c r="V1507" i="7"/>
  <c r="W1152" i="7"/>
  <c r="V1152" i="7"/>
  <c r="W930" i="7"/>
  <c r="V930" i="7"/>
  <c r="V1219" i="7"/>
  <c r="W1219" i="7"/>
  <c r="V1075" i="7"/>
  <c r="W1075" i="7"/>
  <c r="W1351" i="7"/>
  <c r="V1351" i="7"/>
  <c r="W1393" i="7"/>
  <c r="V1393" i="7"/>
  <c r="W1196" i="7"/>
  <c r="V1196" i="7"/>
  <c r="W1052" i="7"/>
  <c r="V1052" i="7"/>
  <c r="W706" i="7"/>
  <c r="V706" i="7"/>
  <c r="W862" i="7"/>
  <c r="V862" i="7"/>
  <c r="W753" i="7"/>
  <c r="V753" i="7"/>
  <c r="W1046" i="7"/>
  <c r="V1046" i="7"/>
  <c r="W860" i="7"/>
  <c r="V860" i="7"/>
  <c r="W389" i="7"/>
  <c r="V389" i="7"/>
  <c r="W654" i="7"/>
  <c r="V654" i="7"/>
  <c r="V462" i="7"/>
  <c r="W462" i="7"/>
  <c r="V312" i="7"/>
  <c r="W312" i="7"/>
  <c r="W513" i="7"/>
  <c r="V513" i="7"/>
  <c r="V146" i="7"/>
  <c r="W146" i="7"/>
  <c r="V38" i="7"/>
  <c r="W38" i="7"/>
  <c r="V171" i="7"/>
  <c r="W171" i="7"/>
  <c r="W885" i="7"/>
  <c r="V885" i="7"/>
  <c r="W560" i="7"/>
  <c r="V560" i="7"/>
  <c r="V307" i="7"/>
  <c r="W307" i="7"/>
  <c r="W178" i="7"/>
  <c r="V178" i="7"/>
  <c r="W475" i="7"/>
  <c r="V475" i="7"/>
  <c r="W518" i="7"/>
  <c r="V518" i="7"/>
  <c r="W78" i="7"/>
  <c r="V78" i="7"/>
  <c r="V321" i="7"/>
  <c r="W321" i="7"/>
  <c r="V75" i="7"/>
  <c r="W75" i="7"/>
  <c r="W32" i="7"/>
  <c r="V32" i="7"/>
  <c r="W27" i="7"/>
  <c r="V27" i="7"/>
  <c r="W2685" i="7"/>
  <c r="V2685" i="7"/>
  <c r="W2649" i="7"/>
  <c r="V2649" i="7"/>
  <c r="W2559" i="7"/>
  <c r="V2559" i="7"/>
  <c r="W2692" i="7"/>
  <c r="V2692" i="7"/>
  <c r="W2620" i="7"/>
  <c r="V2620" i="7"/>
  <c r="V2548" i="7"/>
  <c r="W2548" i="7"/>
  <c r="W2641" i="7"/>
  <c r="V2641" i="7"/>
  <c r="V2500" i="7"/>
  <c r="W2500" i="7"/>
  <c r="V2464" i="7"/>
  <c r="W2464" i="7"/>
  <c r="V2428" i="7"/>
  <c r="W2428" i="7"/>
  <c r="V2392" i="7"/>
  <c r="W2392" i="7"/>
  <c r="W2556" i="7"/>
  <c r="V2556" i="7"/>
  <c r="W2610" i="7"/>
  <c r="V2610" i="7"/>
  <c r="W2574" i="7"/>
  <c r="V2574" i="7"/>
  <c r="W2501" i="7"/>
  <c r="V2501" i="7"/>
  <c r="W2459" i="7"/>
  <c r="V2459" i="7"/>
  <c r="W2423" i="7"/>
  <c r="V2423" i="7"/>
  <c r="W2503" i="7"/>
  <c r="V2503" i="7"/>
  <c r="W2443" i="7"/>
  <c r="V2443" i="7"/>
  <c r="W2407" i="7"/>
  <c r="V2407" i="7"/>
  <c r="W2390" i="7"/>
  <c r="V2390" i="7"/>
  <c r="W2300" i="7"/>
  <c r="V2300" i="7"/>
  <c r="W2408" i="7"/>
  <c r="W2502" i="7"/>
  <c r="V2502" i="7"/>
  <c r="W2321" i="7"/>
  <c r="V2321" i="7"/>
  <c r="V2277" i="7"/>
  <c r="W2277" i="7"/>
  <c r="W2231" i="7"/>
  <c r="V2231" i="7"/>
  <c r="V2159" i="7"/>
  <c r="W2159" i="7"/>
  <c r="V2505" i="7"/>
  <c r="V2267" i="7"/>
  <c r="W2267" i="7"/>
  <c r="V2268" i="7"/>
  <c r="W2268" i="7"/>
  <c r="V2271" i="7"/>
  <c r="W2271" i="7"/>
  <c r="W2246" i="7"/>
  <c r="V2246" i="7"/>
  <c r="W2205" i="7"/>
  <c r="V2205" i="7"/>
  <c r="W2061" i="7"/>
  <c r="V2061" i="7"/>
  <c r="V2328" i="7"/>
  <c r="W2093" i="7"/>
  <c r="V2093" i="7"/>
  <c r="W2034" i="7"/>
  <c r="V2034" i="7"/>
  <c r="V2208" i="7"/>
  <c r="W2208" i="7"/>
  <c r="V2388" i="7"/>
  <c r="V2018" i="7"/>
  <c r="W2018" i="7"/>
  <c r="V2190" i="7"/>
  <c r="W2190" i="7"/>
  <c r="W2108" i="7"/>
  <c r="V2108" i="7"/>
  <c r="V2017" i="7"/>
  <c r="W2017" i="7"/>
  <c r="W2003" i="7"/>
  <c r="V2003" i="7"/>
  <c r="W1988" i="7"/>
  <c r="V1988" i="7"/>
  <c r="V1940" i="7"/>
  <c r="W1940" i="7"/>
  <c r="W1699" i="7"/>
  <c r="V1699" i="7"/>
  <c r="W1944" i="7"/>
  <c r="V1944" i="7"/>
  <c r="W1862" i="7"/>
  <c r="V1862" i="7"/>
  <c r="W1826" i="7"/>
  <c r="V1826" i="7"/>
  <c r="W1790" i="7"/>
  <c r="V1790" i="7"/>
  <c r="W1754" i="7"/>
  <c r="V1754" i="7"/>
  <c r="W1924" i="7"/>
  <c r="V1924" i="7"/>
  <c r="W1893" i="7"/>
  <c r="V1893" i="7"/>
  <c r="W1821" i="7"/>
  <c r="V1821" i="7"/>
  <c r="W1749" i="7"/>
  <c r="V1749" i="7"/>
  <c r="W1965" i="7"/>
  <c r="V1965" i="7"/>
  <c r="V1897" i="7"/>
  <c r="W1897" i="7"/>
  <c r="W2162" i="7"/>
  <c r="V2162" i="7"/>
  <c r="W2063" i="7"/>
  <c r="V2063" i="7"/>
  <c r="W1859" i="7"/>
  <c r="V1859" i="7"/>
  <c r="W1805" i="7"/>
  <c r="V1805" i="7"/>
  <c r="W1932" i="7"/>
  <c r="V1932" i="7"/>
  <c r="W1786" i="7"/>
  <c r="V1786" i="7"/>
  <c r="W1888" i="7"/>
  <c r="V1888" i="7"/>
  <c r="W1378" i="7"/>
  <c r="V1378" i="7"/>
  <c r="W1294" i="7"/>
  <c r="V1294" i="7"/>
  <c r="W1264" i="7"/>
  <c r="V1264" i="7"/>
  <c r="W1662" i="7"/>
  <c r="V1662" i="7"/>
  <c r="W1367" i="7"/>
  <c r="V1367" i="7"/>
  <c r="W1666" i="7"/>
  <c r="V1666" i="7"/>
  <c r="W1608" i="7"/>
  <c r="V1608" i="7"/>
  <c r="W1563" i="7"/>
  <c r="V1563" i="7"/>
  <c r="W1530" i="7"/>
  <c r="V1530" i="7"/>
  <c r="W1458" i="7"/>
  <c r="V1458" i="7"/>
  <c r="W1386" i="7"/>
  <c r="V1386" i="7"/>
  <c r="W1308" i="7"/>
  <c r="V1308" i="7"/>
  <c r="V1679" i="7"/>
  <c r="V1616" i="7"/>
  <c r="W1551" i="7"/>
  <c r="V1551" i="7"/>
  <c r="W1502" i="7"/>
  <c r="V1502" i="7"/>
  <c r="W1430" i="7"/>
  <c r="V1430" i="7"/>
  <c r="W1376" i="7"/>
  <c r="V1376" i="7"/>
  <c r="W1334" i="7"/>
  <c r="V1334" i="7"/>
  <c r="W1262" i="7"/>
  <c r="V1262" i="7"/>
  <c r="V1625" i="7"/>
  <c r="W1272" i="7"/>
  <c r="W1265" i="7"/>
  <c r="W1218" i="7"/>
  <c r="V1218" i="7"/>
  <c r="W1146" i="7"/>
  <c r="V1146" i="7"/>
  <c r="W1074" i="7"/>
  <c r="V1074" i="7"/>
  <c r="W1002" i="7"/>
  <c r="V1002" i="7"/>
  <c r="V1655" i="7"/>
  <c r="W1447" i="7"/>
  <c r="V1447" i="7"/>
  <c r="V1213" i="7"/>
  <c r="W1213" i="7"/>
  <c r="V1141" i="7"/>
  <c r="W1141" i="7"/>
  <c r="V1069" i="7"/>
  <c r="W1069" i="7"/>
  <c r="V997" i="7"/>
  <c r="W997" i="7"/>
  <c r="W1431" i="7"/>
  <c r="W1241" i="7"/>
  <c r="V1241" i="7"/>
  <c r="W999" i="7"/>
  <c r="V999" i="7"/>
  <c r="V882" i="7"/>
  <c r="W882" i="7"/>
  <c r="W1136" i="7"/>
  <c r="V1136" i="7"/>
  <c r="V1527" i="7"/>
  <c r="V1263" i="7"/>
  <c r="W859" i="7"/>
  <c r="V859" i="7"/>
  <c r="V977" i="7"/>
  <c r="V1237" i="7"/>
  <c r="W1237" i="7"/>
  <c r="W1059" i="7"/>
  <c r="V1059" i="7"/>
  <c r="V1018" i="7"/>
  <c r="V881" i="7"/>
  <c r="W825" i="7"/>
  <c r="V825" i="7"/>
  <c r="W777" i="7"/>
  <c r="V777" i="7"/>
  <c r="W649" i="7"/>
  <c r="V649" i="7"/>
  <c r="V768" i="7"/>
  <c r="W768" i="7"/>
  <c r="W679" i="7"/>
  <c r="V679" i="7"/>
  <c r="W638" i="7"/>
  <c r="V638" i="7"/>
  <c r="W951" i="7"/>
  <c r="V951" i="7"/>
  <c r="W855" i="7"/>
  <c r="V855" i="7"/>
  <c r="W712" i="7"/>
  <c r="V712" i="7"/>
  <c r="V846" i="7"/>
  <c r="W846" i="7"/>
  <c r="V899" i="7"/>
  <c r="V927" i="7"/>
  <c r="W795" i="7"/>
  <c r="V795" i="7"/>
  <c r="V786" i="7"/>
  <c r="W786" i="7"/>
  <c r="V708" i="7"/>
  <c r="W708" i="7"/>
  <c r="V634" i="7"/>
  <c r="W634" i="7"/>
  <c r="W557" i="7"/>
  <c r="V557" i="7"/>
  <c r="W485" i="7"/>
  <c r="V485" i="7"/>
  <c r="W383" i="7"/>
  <c r="V383" i="7"/>
  <c r="W305" i="7"/>
  <c r="V305" i="7"/>
  <c r="W611" i="7"/>
  <c r="V611" i="7"/>
  <c r="V528" i="7"/>
  <c r="W528" i="7"/>
  <c r="V456" i="7"/>
  <c r="W456" i="7"/>
  <c r="V384" i="7"/>
  <c r="W384" i="7"/>
  <c r="V306" i="7"/>
  <c r="W306" i="7"/>
  <c r="V664" i="7"/>
  <c r="W664" i="7"/>
  <c r="W633" i="7"/>
  <c r="V633" i="7"/>
  <c r="W422" i="7"/>
  <c r="V422" i="7"/>
  <c r="W338" i="7"/>
  <c r="V338" i="7"/>
  <c r="W603" i="7"/>
  <c r="W505" i="7"/>
  <c r="V505" i="7"/>
  <c r="W433" i="7"/>
  <c r="V433" i="7"/>
  <c r="W511" i="7"/>
  <c r="V511" i="7"/>
  <c r="V290" i="7"/>
  <c r="W290" i="7"/>
  <c r="V254" i="7"/>
  <c r="W254" i="7"/>
  <c r="V218" i="7"/>
  <c r="W218" i="7"/>
  <c r="V104" i="7"/>
  <c r="W104" i="7"/>
  <c r="V925" i="7"/>
  <c r="W925" i="7"/>
  <c r="W618" i="7"/>
  <c r="V618" i="7"/>
  <c r="W415" i="7"/>
  <c r="V415" i="7"/>
  <c r="V291" i="7"/>
  <c r="W291" i="7"/>
  <c r="V255" i="7"/>
  <c r="W255" i="7"/>
  <c r="W172" i="7"/>
  <c r="V172" i="7"/>
  <c r="W76" i="7"/>
  <c r="V76" i="7"/>
  <c r="W40" i="7"/>
  <c r="V40" i="7"/>
  <c r="W547" i="7"/>
  <c r="V547" i="7"/>
  <c r="W493" i="7"/>
  <c r="V493" i="7"/>
  <c r="W300" i="7"/>
  <c r="V300" i="7"/>
  <c r="W264" i="7"/>
  <c r="V264" i="7"/>
  <c r="W228" i="7"/>
  <c r="V228" i="7"/>
  <c r="W192" i="7"/>
  <c r="V192" i="7"/>
  <c r="W156" i="7"/>
  <c r="V156" i="7"/>
  <c r="W286" i="7"/>
  <c r="V286" i="7"/>
  <c r="V25" i="7"/>
  <c r="W25" i="7"/>
  <c r="W173" i="7"/>
  <c r="V173" i="7"/>
  <c r="V77" i="7"/>
  <c r="W16" i="7"/>
  <c r="V16" i="7"/>
  <c r="W275" i="7"/>
  <c r="V275" i="7"/>
  <c r="W227" i="7"/>
  <c r="V227" i="7"/>
  <c r="W167" i="7"/>
  <c r="V167" i="7"/>
  <c r="V53" i="7"/>
  <c r="W2507" i="7"/>
  <c r="V2507" i="7"/>
  <c r="V2280" i="7"/>
  <c r="W2280" i="7"/>
  <c r="W2237" i="7"/>
  <c r="V2237" i="7"/>
  <c r="V2178" i="7"/>
  <c r="W2178" i="7"/>
  <c r="W2533" i="7"/>
  <c r="V2533" i="7"/>
  <c r="W2261" i="7"/>
  <c r="V2261" i="7"/>
  <c r="W2033" i="7"/>
  <c r="V2033" i="7"/>
  <c r="W1718" i="7"/>
  <c r="V1718" i="7"/>
  <c r="W1941" i="7"/>
  <c r="V1941" i="7"/>
  <c r="W1695" i="7"/>
  <c r="V1695" i="7"/>
  <c r="W1847" i="7"/>
  <c r="V1847" i="7"/>
  <c r="W1870" i="7"/>
  <c r="V1870" i="7"/>
  <c r="W1834" i="7"/>
  <c r="V1834" i="7"/>
  <c r="W1439" i="7"/>
  <c r="V1439" i="7"/>
  <c r="W1314" i="7"/>
  <c r="V1314" i="7"/>
  <c r="W1508" i="7"/>
  <c r="V1508" i="7"/>
  <c r="W1008" i="7"/>
  <c r="V1008" i="7"/>
  <c r="V1147" i="7"/>
  <c r="W1147" i="7"/>
  <c r="W1399" i="7"/>
  <c r="V1399" i="7"/>
  <c r="W1124" i="7"/>
  <c r="V1124" i="7"/>
  <c r="W980" i="7"/>
  <c r="V980" i="7"/>
  <c r="W1297" i="7"/>
  <c r="V1297" i="7"/>
  <c r="V888" i="7"/>
  <c r="W888" i="7"/>
  <c r="W865" i="7"/>
  <c r="V865" i="7"/>
  <c r="W1112" i="7"/>
  <c r="V1112" i="7"/>
  <c r="V950" i="7"/>
  <c r="W950" i="7"/>
  <c r="W644" i="7"/>
  <c r="V644" i="7"/>
  <c r="W868" i="7"/>
  <c r="V868" i="7"/>
  <c r="W736" i="7"/>
  <c r="V736" i="7"/>
  <c r="W896" i="7"/>
  <c r="V896" i="7"/>
  <c r="W782" i="7"/>
  <c r="V782" i="7"/>
  <c r="W642" i="7"/>
  <c r="V642" i="7"/>
  <c r="V311" i="7"/>
  <c r="W311" i="7"/>
  <c r="V604" i="7"/>
  <c r="W604" i="7"/>
  <c r="V390" i="7"/>
  <c r="W390" i="7"/>
  <c r="W752" i="7"/>
  <c r="V752" i="7"/>
  <c r="V738" i="7"/>
  <c r="W738" i="7"/>
  <c r="W464" i="7"/>
  <c r="V464" i="7"/>
  <c r="W806" i="7"/>
  <c r="V806" i="7"/>
  <c r="W439" i="7"/>
  <c r="V439" i="7"/>
  <c r="W612" i="7"/>
  <c r="V612" i="7"/>
  <c r="V182" i="7"/>
  <c r="W182" i="7"/>
  <c r="V110" i="7"/>
  <c r="W110" i="7"/>
  <c r="W417" i="7"/>
  <c r="V417" i="7"/>
  <c r="V207" i="7"/>
  <c r="W207" i="7"/>
  <c r="W674" i="7"/>
  <c r="V674" i="7"/>
  <c r="W494" i="7"/>
  <c r="V494" i="7"/>
  <c r="W118" i="7"/>
  <c r="V118" i="7"/>
  <c r="W549" i="7"/>
  <c r="V549" i="7"/>
  <c r="W114" i="7"/>
  <c r="V114" i="7"/>
  <c r="V69" i="7"/>
  <c r="W69" i="7"/>
  <c r="V81" i="7"/>
  <c r="W81" i="7"/>
  <c r="W2607" i="7"/>
  <c r="V2607" i="7"/>
  <c r="W2686" i="7"/>
  <c r="V2686" i="7"/>
  <c r="W2614" i="7"/>
  <c r="V2614" i="7"/>
  <c r="W2639" i="7"/>
  <c r="V2639" i="7"/>
  <c r="W2592" i="7"/>
  <c r="V2592" i="7"/>
  <c r="W2623" i="7"/>
  <c r="V2623" i="7"/>
  <c r="W2682" i="7"/>
  <c r="V2682" i="7"/>
  <c r="W2495" i="7"/>
  <c r="V2495" i="7"/>
  <c r="W2563" i="7"/>
  <c r="V2563" i="7"/>
  <c r="W2460" i="7"/>
  <c r="V2460" i="7"/>
  <c r="W2424" i="7"/>
  <c r="V2424" i="7"/>
  <c r="W2497" i="7"/>
  <c r="V2497" i="7"/>
  <c r="W2478" i="7"/>
  <c r="V2478" i="7"/>
  <c r="W2384" i="7"/>
  <c r="V2384" i="7"/>
  <c r="W2294" i="7"/>
  <c r="V2294" i="7"/>
  <c r="V2493" i="7"/>
  <c r="W2622" i="7"/>
  <c r="V2622" i="7"/>
  <c r="V2438" i="7"/>
  <c r="W2315" i="7"/>
  <c r="V2315" i="7"/>
  <c r="V2385" i="7"/>
  <c r="W2385" i="7"/>
  <c r="V2367" i="7"/>
  <c r="W2367" i="7"/>
  <c r="V2349" i="7"/>
  <c r="W2349" i="7"/>
  <c r="V2288" i="7"/>
  <c r="W2288" i="7"/>
  <c r="W2225" i="7"/>
  <c r="V2225" i="7"/>
  <c r="W2153" i="7"/>
  <c r="V2153" i="7"/>
  <c r="W2659" i="7"/>
  <c r="V2659" i="7"/>
  <c r="W2387" i="7"/>
  <c r="V2387" i="7"/>
  <c r="W2363" i="7"/>
  <c r="V2363" i="7"/>
  <c r="V2124" i="7"/>
  <c r="W2124" i="7"/>
  <c r="V2244" i="7"/>
  <c r="W2244" i="7"/>
  <c r="W2116" i="7"/>
  <c r="V2116" i="7"/>
  <c r="V2026" i="7"/>
  <c r="W2026" i="7"/>
  <c r="W2228" i="7"/>
  <c r="V2228" i="7"/>
  <c r="W2128" i="7"/>
  <c r="V2128" i="7"/>
  <c r="W2635" i="7"/>
  <c r="V2635" i="7"/>
  <c r="W2257" i="7"/>
  <c r="V2257" i="7"/>
  <c r="W2245" i="7"/>
  <c r="V2245" i="7"/>
  <c r="V2012" i="7"/>
  <c r="W2012" i="7"/>
  <c r="W2106" i="7"/>
  <c r="V2079" i="7"/>
  <c r="W2079" i="7"/>
  <c r="V2032" i="7"/>
  <c r="W2032" i="7"/>
  <c r="V2011" i="7"/>
  <c r="W2011" i="7"/>
  <c r="V2136" i="7"/>
  <c r="W2136" i="7"/>
  <c r="V2095" i="7"/>
  <c r="W2095" i="7"/>
  <c r="W1937" i="7"/>
  <c r="V1937" i="7"/>
  <c r="W1885" i="7"/>
  <c r="V1885" i="7"/>
  <c r="W1849" i="7"/>
  <c r="V1849" i="7"/>
  <c r="W1813" i="7"/>
  <c r="V1813" i="7"/>
  <c r="W1712" i="7"/>
  <c r="V1712" i="7"/>
  <c r="W1921" i="7"/>
  <c r="V1921" i="7"/>
  <c r="V1926" i="7"/>
  <c r="W1926" i="7"/>
  <c r="W1887" i="7"/>
  <c r="V1887" i="7"/>
  <c r="W1815" i="7"/>
  <c r="V1815" i="7"/>
  <c r="W1743" i="7"/>
  <c r="V1743" i="7"/>
  <c r="V1934" i="7"/>
  <c r="W1934" i="7"/>
  <c r="W1957" i="7"/>
  <c r="V1957" i="7"/>
  <c r="V1971" i="7"/>
  <c r="W1920" i="7"/>
  <c r="V1920" i="7"/>
  <c r="W1645" i="7"/>
  <c r="V1645" i="7"/>
  <c r="W1609" i="7"/>
  <c r="V1609" i="7"/>
  <c r="W1701" i="7"/>
  <c r="V1701" i="7"/>
  <c r="W1828" i="7"/>
  <c r="V1828" i="7"/>
  <c r="W1811" i="7"/>
  <c r="V1811" i="7"/>
  <c r="W1769" i="7"/>
  <c r="V1769" i="7"/>
  <c r="W1632" i="7"/>
  <c r="V1632" i="7"/>
  <c r="W1576" i="7"/>
  <c r="V1576" i="7"/>
  <c r="W1537" i="7"/>
  <c r="V1537" i="7"/>
  <c r="W1336" i="7"/>
  <c r="V1336" i="7"/>
  <c r="W1683" i="7"/>
  <c r="V1683" i="7"/>
  <c r="V1601" i="7"/>
  <c r="V1289" i="7"/>
  <c r="W1588" i="7"/>
  <c r="V1588" i="7"/>
  <c r="W1505" i="7"/>
  <c r="V1505" i="7"/>
  <c r="W1469" i="7"/>
  <c r="V1469" i="7"/>
  <c r="W1433" i="7"/>
  <c r="V1433" i="7"/>
  <c r="W1361" i="7"/>
  <c r="V1361" i="7"/>
  <c r="W1762" i="7"/>
  <c r="V1762" i="7"/>
  <c r="W1629" i="7"/>
  <c r="V1629" i="7"/>
  <c r="W1524" i="7"/>
  <c r="V1524" i="7"/>
  <c r="W1452" i="7"/>
  <c r="V1452" i="7"/>
  <c r="W1380" i="7"/>
  <c r="V1380" i="7"/>
  <c r="W1302" i="7"/>
  <c r="V1302" i="7"/>
  <c r="V1649" i="7"/>
  <c r="W1605" i="7"/>
  <c r="V1605" i="7"/>
  <c r="W1496" i="7"/>
  <c r="V1496" i="7"/>
  <c r="W1424" i="7"/>
  <c r="V1424" i="7"/>
  <c r="W1328" i="7"/>
  <c r="V1328" i="7"/>
  <c r="W1686" i="7"/>
  <c r="V1686" i="7"/>
  <c r="W1549" i="7"/>
  <c r="V1549" i="7"/>
  <c r="V1497" i="7"/>
  <c r="W1247" i="7"/>
  <c r="V1247" i="7"/>
  <c r="W1212" i="7"/>
  <c r="V1212" i="7"/>
  <c r="W1140" i="7"/>
  <c r="V1140" i="7"/>
  <c r="W1068" i="7"/>
  <c r="V1068" i="7"/>
  <c r="W996" i="7"/>
  <c r="V996" i="7"/>
  <c r="V1236" i="7"/>
  <c r="W1236" i="7"/>
  <c r="V1207" i="7"/>
  <c r="W1207" i="7"/>
  <c r="V1135" i="7"/>
  <c r="W1135" i="7"/>
  <c r="V1063" i="7"/>
  <c r="W1063" i="7"/>
  <c r="V991" i="7"/>
  <c r="W991" i="7"/>
  <c r="V1491" i="7"/>
  <c r="W1429" i="7"/>
  <c r="V1429" i="7"/>
  <c r="W1381" i="7"/>
  <c r="V1381" i="7"/>
  <c r="W1333" i="7"/>
  <c r="V1333" i="7"/>
  <c r="W1301" i="7"/>
  <c r="W1660" i="7"/>
  <c r="V1660" i="7"/>
  <c r="W1531" i="7"/>
  <c r="V1531" i="7"/>
  <c r="V1418" i="7"/>
  <c r="W1501" i="7"/>
  <c r="V1501" i="7"/>
  <c r="V1556" i="7"/>
  <c r="W1303" i="7"/>
  <c r="V1303" i="7"/>
  <c r="W1727" i="7"/>
  <c r="V1727" i="7"/>
  <c r="W1240" i="7"/>
  <c r="V1240" i="7"/>
  <c r="W1179" i="7"/>
  <c r="V1179" i="7"/>
  <c r="W1202" i="7"/>
  <c r="V1202" i="7"/>
  <c r="W1180" i="7"/>
  <c r="V1180" i="7"/>
  <c r="W1072" i="7"/>
  <c r="V1072" i="7"/>
  <c r="W969" i="7"/>
  <c r="V969" i="7"/>
  <c r="V924" i="7"/>
  <c r="W924" i="7"/>
  <c r="W697" i="7"/>
  <c r="V697" i="7"/>
  <c r="W1214" i="7"/>
  <c r="V1214" i="7"/>
  <c r="W1106" i="7"/>
  <c r="V1106" i="7"/>
  <c r="W998" i="7"/>
  <c r="V998" i="7"/>
  <c r="V971" i="7"/>
  <c r="W1184" i="7"/>
  <c r="V1184" i="7"/>
  <c r="V820" i="7"/>
  <c r="W903" i="7"/>
  <c r="V903" i="7"/>
  <c r="W867" i="7"/>
  <c r="V867" i="7"/>
  <c r="V710" i="7"/>
  <c r="W710" i="7"/>
  <c r="W1228" i="7"/>
  <c r="V1228" i="7"/>
  <c r="W747" i="7"/>
  <c r="V747" i="7"/>
  <c r="W914" i="7"/>
  <c r="V914" i="7"/>
  <c r="W878" i="7"/>
  <c r="V878" i="7"/>
  <c r="V729" i="7"/>
  <c r="W729" i="7"/>
  <c r="W841" i="7"/>
  <c r="V841" i="7"/>
  <c r="W769" i="7"/>
  <c r="V769" i="7"/>
  <c r="W765" i="7"/>
  <c r="V765" i="7"/>
  <c r="W730" i="7"/>
  <c r="V730" i="7"/>
  <c r="W832" i="7"/>
  <c r="V832" i="7"/>
  <c r="W701" i="7"/>
  <c r="V701" i="7"/>
  <c r="W584" i="7"/>
  <c r="V584" i="7"/>
  <c r="W606" i="7"/>
  <c r="V606" i="7"/>
  <c r="W823" i="7"/>
  <c r="V823" i="7"/>
  <c r="V640" i="7"/>
  <c r="W640" i="7"/>
  <c r="W551" i="7"/>
  <c r="V551" i="7"/>
  <c r="W479" i="7"/>
  <c r="V479" i="7"/>
  <c r="W377" i="7"/>
  <c r="V377" i="7"/>
  <c r="V1198" i="7"/>
  <c r="W648" i="7"/>
  <c r="V648" i="7"/>
  <c r="W713" i="7"/>
  <c r="V713" i="7"/>
  <c r="V652" i="7"/>
  <c r="W652" i="7"/>
  <c r="V522" i="7"/>
  <c r="W522" i="7"/>
  <c r="V450" i="7"/>
  <c r="W450" i="7"/>
  <c r="V378" i="7"/>
  <c r="W378" i="7"/>
  <c r="W897" i="7"/>
  <c r="V897" i="7"/>
  <c r="V802" i="7"/>
  <c r="W746" i="7"/>
  <c r="V746" i="7"/>
  <c r="W458" i="7"/>
  <c r="V458" i="7"/>
  <c r="W374" i="7"/>
  <c r="V374" i="7"/>
  <c r="V176" i="7"/>
  <c r="W176" i="7"/>
  <c r="V140" i="7"/>
  <c r="W140" i="7"/>
  <c r="V98" i="7"/>
  <c r="W98" i="7"/>
  <c r="W594" i="7"/>
  <c r="V594" i="7"/>
  <c r="W531" i="7"/>
  <c r="V531" i="7"/>
  <c r="V201" i="7"/>
  <c r="W201" i="7"/>
  <c r="V165" i="7"/>
  <c r="W165" i="7"/>
  <c r="V129" i="7"/>
  <c r="W129" i="7"/>
  <c r="W380" i="7"/>
  <c r="V380" i="7"/>
  <c r="W166" i="7"/>
  <c r="V166" i="7"/>
  <c r="W740" i="7"/>
  <c r="V740" i="7"/>
  <c r="W559" i="7"/>
  <c r="V559" i="7"/>
  <c r="W403" i="7"/>
  <c r="V403" i="7"/>
  <c r="W331" i="7"/>
  <c r="V331" i="7"/>
  <c r="W108" i="7"/>
  <c r="V108" i="7"/>
  <c r="W72" i="7"/>
  <c r="V72" i="7"/>
  <c r="W499" i="7"/>
  <c r="V499" i="7"/>
  <c r="V73" i="7"/>
  <c r="V229" i="7"/>
  <c r="V193" i="7"/>
  <c r="W269" i="7"/>
  <c r="V269" i="7"/>
  <c r="W221" i="7"/>
  <c r="V221" i="7"/>
  <c r="W315" i="7"/>
  <c r="W26" i="7"/>
  <c r="V26" i="7"/>
  <c r="V247" i="7"/>
  <c r="W21" i="7"/>
  <c r="V21" i="7"/>
  <c r="W292" i="7"/>
  <c r="V292" i="7"/>
  <c r="W232" i="7"/>
  <c r="V232" i="7"/>
  <c r="V187" i="7"/>
  <c r="W10" i="7"/>
  <c r="V10" i="7"/>
  <c r="W55" i="7"/>
  <c r="V95" i="7"/>
  <c r="W2554" i="7"/>
  <c r="V2554" i="7"/>
  <c r="W2394" i="7"/>
  <c r="V2394" i="7"/>
  <c r="V2272" i="7"/>
  <c r="W2272" i="7"/>
  <c r="W2068" i="7"/>
  <c r="V2068" i="7"/>
  <c r="V2024" i="7"/>
  <c r="W2024" i="7"/>
  <c r="W2111" i="7"/>
  <c r="V2111" i="7"/>
  <c r="W2051" i="7"/>
  <c r="V2051" i="7"/>
  <c r="W1819" i="7"/>
  <c r="V1819" i="7"/>
  <c r="W1783" i="7"/>
  <c r="V1783" i="7"/>
  <c r="W1827" i="7"/>
  <c r="V1827" i="7"/>
  <c r="W1733" i="7"/>
  <c r="V1733" i="7"/>
  <c r="W1618" i="7"/>
  <c r="V1618" i="7"/>
  <c r="W1373" i="7"/>
  <c r="V1373" i="7"/>
  <c r="W1464" i="7"/>
  <c r="V1464" i="7"/>
  <c r="W1561" i="7"/>
  <c r="V1561" i="7"/>
  <c r="W1677" i="7"/>
  <c r="V1677" i="7"/>
  <c r="W1340" i="7"/>
  <c r="V1340" i="7"/>
  <c r="W1080" i="7"/>
  <c r="V1080" i="7"/>
  <c r="V1003" i="7"/>
  <c r="W1003" i="7"/>
  <c r="W1130" i="7"/>
  <c r="V1130" i="7"/>
  <c r="V534" i="7"/>
  <c r="W534" i="7"/>
  <c r="W2679" i="7"/>
  <c r="V2679" i="7"/>
  <c r="W2643" i="7"/>
  <c r="V2643" i="7"/>
  <c r="W2553" i="7"/>
  <c r="V2553" i="7"/>
  <c r="W2680" i="7"/>
  <c r="V2680" i="7"/>
  <c r="W2608" i="7"/>
  <c r="V2608" i="7"/>
  <c r="W2689" i="7"/>
  <c r="V2689" i="7"/>
  <c r="V2421" i="7"/>
  <c r="W2421" i="7"/>
  <c r="W2621" i="7"/>
  <c r="V2621" i="7"/>
  <c r="V2494" i="7"/>
  <c r="W2494" i="7"/>
  <c r="V2458" i="7"/>
  <c r="W2458" i="7"/>
  <c r="V2422" i="7"/>
  <c r="W2422" i="7"/>
  <c r="W2634" i="7"/>
  <c r="V2634" i="7"/>
  <c r="W2653" i="7"/>
  <c r="V2653" i="7"/>
  <c r="W2489" i="7"/>
  <c r="V2489" i="7"/>
  <c r="W2453" i="7"/>
  <c r="V2453" i="7"/>
  <c r="W2417" i="7"/>
  <c r="V2417" i="7"/>
  <c r="W2561" i="7"/>
  <c r="V2561" i="7"/>
  <c r="W2491" i="7"/>
  <c r="V2491" i="7"/>
  <c r="W2437" i="7"/>
  <c r="V2437" i="7"/>
  <c r="W2401" i="7"/>
  <c r="V2401" i="7"/>
  <c r="W2378" i="7"/>
  <c r="V2378" i="7"/>
  <c r="W2646" i="7"/>
  <c r="V2646" i="7"/>
  <c r="V2475" i="7"/>
  <c r="W2309" i="7"/>
  <c r="V2309" i="7"/>
  <c r="W2219" i="7"/>
  <c r="V2219" i="7"/>
  <c r="V2569" i="7"/>
  <c r="W2657" i="7"/>
  <c r="V2657" i="7"/>
  <c r="V2324" i="7"/>
  <c r="W2374" i="7"/>
  <c r="V2374" i="7"/>
  <c r="W2356" i="7"/>
  <c r="V2356" i="7"/>
  <c r="W2338" i="7"/>
  <c r="V2338" i="7"/>
  <c r="W2320" i="7"/>
  <c r="V2320" i="7"/>
  <c r="W2302" i="7"/>
  <c r="V2302" i="7"/>
  <c r="V2376" i="7"/>
  <c r="W2221" i="7"/>
  <c r="V2221" i="7"/>
  <c r="V2020" i="7"/>
  <c r="W2020" i="7"/>
  <c r="V2310" i="7"/>
  <c r="W2222" i="7"/>
  <c r="V2222" i="7"/>
  <c r="W2168" i="7"/>
  <c r="V2168" i="7"/>
  <c r="W2125" i="7"/>
  <c r="V2125" i="7"/>
  <c r="W2210" i="7"/>
  <c r="V2210" i="7"/>
  <c r="W2145" i="7"/>
  <c r="V2145" i="7"/>
  <c r="V2370" i="7"/>
  <c r="V2196" i="7"/>
  <c r="W2196" i="7"/>
  <c r="W2135" i="7"/>
  <c r="V2135" i="7"/>
  <c r="V2006" i="7"/>
  <c r="W2006" i="7"/>
  <c r="W2192" i="7"/>
  <c r="V2192" i="7"/>
  <c r="W2119" i="7"/>
  <c r="V2119" i="7"/>
  <c r="W1994" i="7"/>
  <c r="V1994" i="7"/>
  <c r="V2062" i="7"/>
  <c r="W2062" i="7"/>
  <c r="W1986" i="7"/>
  <c r="V1986" i="7"/>
  <c r="W1771" i="7"/>
  <c r="V1771" i="7"/>
  <c r="W1693" i="7"/>
  <c r="V1693" i="7"/>
  <c r="W2004" i="7"/>
  <c r="V2004" i="7"/>
  <c r="W1956" i="7"/>
  <c r="V1956" i="7"/>
  <c r="W1892" i="7"/>
  <c r="V1892" i="7"/>
  <c r="W1856" i="7"/>
  <c r="V1856" i="7"/>
  <c r="W1820" i="7"/>
  <c r="V1820" i="7"/>
  <c r="W1784" i="7"/>
  <c r="V1784" i="7"/>
  <c r="W1748" i="7"/>
  <c r="V1748" i="7"/>
  <c r="W1706" i="7"/>
  <c r="V1706" i="7"/>
  <c r="V2041" i="7"/>
  <c r="W2041" i="7"/>
  <c r="W1990" i="7"/>
  <c r="W1881" i="7"/>
  <c r="V1881" i="7"/>
  <c r="W1809" i="7"/>
  <c r="V1809" i="7"/>
  <c r="W1737" i="7"/>
  <c r="V1737" i="7"/>
  <c r="V2074" i="7"/>
  <c r="W2074" i="7"/>
  <c r="W1931" i="7"/>
  <c r="W2049" i="7"/>
  <c r="V2049" i="7"/>
  <c r="W2088" i="7"/>
  <c r="W1902" i="7"/>
  <c r="V1902" i="7"/>
  <c r="W1792" i="7"/>
  <c r="V1792" i="7"/>
  <c r="W1780" i="7"/>
  <c r="V1780" i="7"/>
  <c r="W1738" i="7"/>
  <c r="V1738" i="7"/>
  <c r="W1687" i="7"/>
  <c r="V1687" i="7"/>
  <c r="W1877" i="7"/>
  <c r="V1877" i="7"/>
  <c r="W1688" i="7"/>
  <c r="V1688" i="7"/>
  <c r="W1858" i="7"/>
  <c r="V1858" i="7"/>
  <c r="V1709" i="7"/>
  <c r="W1781" i="7"/>
  <c r="V1781" i="7"/>
  <c r="W1572" i="7"/>
  <c r="V1572" i="7"/>
  <c r="W1653" i="7"/>
  <c r="V1653" i="7"/>
  <c r="W1408" i="7"/>
  <c r="V1408" i="7"/>
  <c r="W1372" i="7"/>
  <c r="V1372" i="7"/>
  <c r="W1288" i="7"/>
  <c r="V1288" i="7"/>
  <c r="W1558" i="7"/>
  <c r="V1558" i="7"/>
  <c r="V1283" i="7"/>
  <c r="V1536" i="7"/>
  <c r="W1427" i="7"/>
  <c r="V1427" i="7"/>
  <c r="W1355" i="7"/>
  <c r="V1355" i="7"/>
  <c r="W1599" i="7"/>
  <c r="V1599" i="7"/>
  <c r="W1518" i="7"/>
  <c r="V1518" i="7"/>
  <c r="W1446" i="7"/>
  <c r="V1446" i="7"/>
  <c r="W1374" i="7"/>
  <c r="V1374" i="7"/>
  <c r="W1296" i="7"/>
  <c r="V1296" i="7"/>
  <c r="V1557" i="7"/>
  <c r="V1607" i="7"/>
  <c r="W1642" i="7"/>
  <c r="V1642" i="7"/>
  <c r="W1579" i="7"/>
  <c r="V1579" i="7"/>
  <c r="W1672" i="7"/>
  <c r="V1672" i="7"/>
  <c r="W1490" i="7"/>
  <c r="V1490" i="7"/>
  <c r="W1370" i="7"/>
  <c r="V1370" i="7"/>
  <c r="W1322" i="7"/>
  <c r="V1322" i="7"/>
  <c r="W1256" i="7"/>
  <c r="V1256" i="7"/>
  <c r="W1411" i="7"/>
  <c r="V1411" i="7"/>
  <c r="W1363" i="7"/>
  <c r="V1363" i="7"/>
  <c r="V1317" i="7"/>
  <c r="W1283" i="7"/>
  <c r="W1206" i="7"/>
  <c r="V1206" i="7"/>
  <c r="W1134" i="7"/>
  <c r="V1134" i="7"/>
  <c r="W1062" i="7"/>
  <c r="V1062" i="7"/>
  <c r="W990" i="7"/>
  <c r="V990" i="7"/>
  <c r="W1267" i="7"/>
  <c r="V1267" i="7"/>
  <c r="V1521" i="7"/>
  <c r="V1201" i="7"/>
  <c r="W1201" i="7"/>
  <c r="V1129" i="7"/>
  <c r="W1129" i="7"/>
  <c r="V1057" i="7"/>
  <c r="W1057" i="7"/>
  <c r="V985" i="7"/>
  <c r="W985" i="7"/>
  <c r="V1287" i="7"/>
  <c r="V1443" i="7"/>
  <c r="W1209" i="7"/>
  <c r="V1209" i="7"/>
  <c r="W1137" i="7"/>
  <c r="V1137" i="7"/>
  <c r="W1065" i="7"/>
  <c r="V1065" i="7"/>
  <c r="W993" i="7"/>
  <c r="V993" i="7"/>
  <c r="V962" i="7"/>
  <c r="W962" i="7"/>
  <c r="V1060" i="7"/>
  <c r="W1022" i="7"/>
  <c r="V1022" i="7"/>
  <c r="V1323" i="7"/>
  <c r="W1185" i="7"/>
  <c r="V1185" i="7"/>
  <c r="W1113" i="7"/>
  <c r="V1113" i="7"/>
  <c r="W1041" i="7"/>
  <c r="V1041" i="7"/>
  <c r="V876" i="7"/>
  <c r="W876" i="7"/>
  <c r="W1208" i="7"/>
  <c r="V1208" i="7"/>
  <c r="W1525" i="7"/>
  <c r="V1525" i="7"/>
  <c r="W1261" i="7"/>
  <c r="V1261" i="7"/>
  <c r="W1155" i="7"/>
  <c r="V1155" i="7"/>
  <c r="W1047" i="7"/>
  <c r="V1047" i="7"/>
  <c r="V919" i="7"/>
  <c r="W919" i="7"/>
  <c r="W1233" i="7"/>
  <c r="V1233" i="7"/>
  <c r="W1161" i="7"/>
  <c r="V1161" i="7"/>
  <c r="W1089" i="7"/>
  <c r="V1089" i="7"/>
  <c r="W1017" i="7"/>
  <c r="V1017" i="7"/>
  <c r="V965" i="7"/>
  <c r="V1257" i="7"/>
  <c r="W1004" i="7"/>
  <c r="V1004" i="7"/>
  <c r="V945" i="7"/>
  <c r="W945" i="7"/>
  <c r="W1131" i="7"/>
  <c r="V1131" i="7"/>
  <c r="V959" i="7"/>
  <c r="W959" i="7"/>
  <c r="V988" i="7"/>
  <c r="V869" i="7"/>
  <c r="W745" i="7"/>
  <c r="V745" i="7"/>
  <c r="W643" i="7"/>
  <c r="V643" i="7"/>
  <c r="W1226" i="7"/>
  <c r="V1226" i="7"/>
  <c r="V976" i="7"/>
  <c r="W921" i="7"/>
  <c r="V921" i="7"/>
  <c r="V798" i="7"/>
  <c r="W798" i="7"/>
  <c r="V887" i="7"/>
  <c r="W843" i="7"/>
  <c r="V843" i="7"/>
  <c r="W954" i="7"/>
  <c r="V686" i="7"/>
  <c r="W686" i="7"/>
  <c r="V1090" i="7"/>
  <c r="W721" i="7"/>
  <c r="V721" i="7"/>
  <c r="W431" i="7"/>
  <c r="V431" i="7"/>
  <c r="W591" i="7"/>
  <c r="V591" i="7"/>
  <c r="W545" i="7"/>
  <c r="V545" i="7"/>
  <c r="W473" i="7"/>
  <c r="V473" i="7"/>
  <c r="W371" i="7"/>
  <c r="V371" i="7"/>
  <c r="V828" i="7"/>
  <c r="W828" i="7"/>
  <c r="W601" i="7"/>
  <c r="V601" i="7"/>
  <c r="V516" i="7"/>
  <c r="W516" i="7"/>
  <c r="V444" i="7"/>
  <c r="W444" i="7"/>
  <c r="V366" i="7"/>
  <c r="W366" i="7"/>
  <c r="W660" i="7"/>
  <c r="V660" i="7"/>
  <c r="W416" i="7"/>
  <c r="V416" i="7"/>
  <c r="W368" i="7"/>
  <c r="V368" i="7"/>
  <c r="W332" i="7"/>
  <c r="V332" i="7"/>
  <c r="W565" i="7"/>
  <c r="V565" i="7"/>
  <c r="W363" i="7"/>
  <c r="V363" i="7"/>
  <c r="W588" i="7"/>
  <c r="V588" i="7"/>
  <c r="W548" i="7"/>
  <c r="V548" i="7"/>
  <c r="V284" i="7"/>
  <c r="W284" i="7"/>
  <c r="V248" i="7"/>
  <c r="W248" i="7"/>
  <c r="V212" i="7"/>
  <c r="W212" i="7"/>
  <c r="V92" i="7"/>
  <c r="W92" i="7"/>
  <c r="V592" i="7"/>
  <c r="W592" i="7"/>
  <c r="W529" i="7"/>
  <c r="V529" i="7"/>
  <c r="W345" i="7"/>
  <c r="V345" i="7"/>
  <c r="V285" i="7"/>
  <c r="W285" i="7"/>
  <c r="V249" i="7"/>
  <c r="W249" i="7"/>
  <c r="W500" i="7"/>
  <c r="V500" i="7"/>
  <c r="W160" i="7"/>
  <c r="V160" i="7"/>
  <c r="W106" i="7"/>
  <c r="V106" i="7"/>
  <c r="W70" i="7"/>
  <c r="V70" i="7"/>
  <c r="V970" i="7"/>
  <c r="W589" i="7"/>
  <c r="V589" i="7"/>
  <c r="W375" i="7"/>
  <c r="V375" i="7"/>
  <c r="W294" i="7"/>
  <c r="V294" i="7"/>
  <c r="W258" i="7"/>
  <c r="V258" i="7"/>
  <c r="W222" i="7"/>
  <c r="V222" i="7"/>
  <c r="W186" i="7"/>
  <c r="V186" i="7"/>
  <c r="W150" i="7"/>
  <c r="V150" i="7"/>
  <c r="W274" i="7"/>
  <c r="V274" i="7"/>
  <c r="V19" i="7"/>
  <c r="W19" i="7"/>
  <c r="W561" i="7"/>
  <c r="V561" i="7"/>
  <c r="W161" i="7"/>
  <c r="V161" i="7"/>
  <c r="V681" i="7"/>
  <c r="W681" i="7"/>
  <c r="W353" i="7"/>
  <c r="W4" i="7"/>
  <c r="V4" i="7"/>
  <c r="V405" i="7"/>
  <c r="W155" i="7"/>
  <c r="V155" i="7"/>
  <c r="V35" i="7"/>
  <c r="W2613" i="7"/>
  <c r="V2613" i="7"/>
  <c r="W2603" i="7"/>
  <c r="V2603" i="7"/>
  <c r="W2430" i="7"/>
  <c r="V2430" i="7"/>
  <c r="W2573" i="7"/>
  <c r="V2573" i="7"/>
  <c r="W2327" i="7"/>
  <c r="V2327" i="7"/>
  <c r="W2282" i="7"/>
  <c r="V2282" i="7"/>
  <c r="W2165" i="7"/>
  <c r="V2165" i="7"/>
  <c r="V2220" i="7"/>
  <c r="W2220" i="7"/>
  <c r="W2137" i="7"/>
  <c r="V2137" i="7"/>
  <c r="W2122" i="7"/>
  <c r="V2122" i="7"/>
  <c r="V2023" i="7"/>
  <c r="W2023" i="7"/>
  <c r="W1891" i="7"/>
  <c r="V1891" i="7"/>
  <c r="W1992" i="7"/>
  <c r="V1992" i="7"/>
  <c r="V1901" i="7"/>
  <c r="W1901" i="7"/>
  <c r="W1615" i="7"/>
  <c r="V1615" i="7"/>
  <c r="W1578" i="7"/>
  <c r="V1578" i="7"/>
  <c r="W1511" i="7"/>
  <c r="V1511" i="7"/>
  <c r="W1224" i="7"/>
  <c r="V1224" i="7"/>
  <c r="W491" i="7"/>
  <c r="V491" i="7"/>
  <c r="W2601" i="7"/>
  <c r="V2601" i="7"/>
  <c r="W2674" i="7"/>
  <c r="V2674" i="7"/>
  <c r="W2602" i="7"/>
  <c r="V2602" i="7"/>
  <c r="W2687" i="7"/>
  <c r="V2687" i="7"/>
  <c r="W2534" i="7"/>
  <c r="V2534" i="7"/>
  <c r="W2676" i="7"/>
  <c r="V2676" i="7"/>
  <c r="W2671" i="7"/>
  <c r="V2671" i="7"/>
  <c r="W2539" i="7"/>
  <c r="V2539" i="7"/>
  <c r="W2591" i="7"/>
  <c r="V2591" i="7"/>
  <c r="W2562" i="7"/>
  <c r="V2562" i="7"/>
  <c r="W2651" i="7"/>
  <c r="V2651" i="7"/>
  <c r="W2454" i="7"/>
  <c r="V2454" i="7"/>
  <c r="W2418" i="7"/>
  <c r="V2418" i="7"/>
  <c r="W2485" i="7"/>
  <c r="V2485" i="7"/>
  <c r="W2514" i="7"/>
  <c r="V2514" i="7"/>
  <c r="W2372" i="7"/>
  <c r="V2372" i="7"/>
  <c r="V2331" i="7"/>
  <c r="W2331" i="7"/>
  <c r="V2545" i="7"/>
  <c r="W2303" i="7"/>
  <c r="V2303" i="7"/>
  <c r="W2275" i="7"/>
  <c r="W2213" i="7"/>
  <c r="V2213" i="7"/>
  <c r="V2318" i="7"/>
  <c r="V2345" i="7"/>
  <c r="V2281" i="7"/>
  <c r="W2281" i="7"/>
  <c r="V2154" i="7"/>
  <c r="W2154" i="7"/>
  <c r="W2109" i="7"/>
  <c r="V2109" i="7"/>
  <c r="V2014" i="7"/>
  <c r="W2014" i="7"/>
  <c r="W2209" i="7"/>
  <c r="V2209" i="7"/>
  <c r="W2203" i="7"/>
  <c r="V2203" i="7"/>
  <c r="V2082" i="7"/>
  <c r="W2082" i="7"/>
  <c r="W2265" i="7"/>
  <c r="V2265" i="7"/>
  <c r="W2216" i="7"/>
  <c r="V2216" i="7"/>
  <c r="W2114" i="7"/>
  <c r="V2114" i="7"/>
  <c r="V2258" i="7"/>
  <c r="V2027" i="7"/>
  <c r="W2027" i="7"/>
  <c r="V2098" i="7"/>
  <c r="V2252" i="7"/>
  <c r="W2045" i="7"/>
  <c r="V2045" i="7"/>
  <c r="W1879" i="7"/>
  <c r="V1879" i="7"/>
  <c r="W1843" i="7"/>
  <c r="V1843" i="7"/>
  <c r="W1807" i="7"/>
  <c r="V1807" i="7"/>
  <c r="W2198" i="7"/>
  <c r="V2198" i="7"/>
  <c r="V2001" i="7"/>
  <c r="W1700" i="7"/>
  <c r="V1700" i="7"/>
  <c r="W1913" i="7"/>
  <c r="V1913" i="7"/>
  <c r="W1875" i="7"/>
  <c r="V1875" i="7"/>
  <c r="W1803" i="7"/>
  <c r="V1803" i="7"/>
  <c r="W1731" i="7"/>
  <c r="V1731" i="7"/>
  <c r="W1989" i="7"/>
  <c r="V1989" i="7"/>
  <c r="W1993" i="7"/>
  <c r="W1702" i="7"/>
  <c r="V1702" i="7"/>
  <c r="W1750" i="7"/>
  <c r="V1750" i="7"/>
  <c r="W1681" i="7"/>
  <c r="V1681" i="7"/>
  <c r="W1639" i="7"/>
  <c r="V1639" i="7"/>
  <c r="W1603" i="7"/>
  <c r="V1603" i="7"/>
  <c r="W1906" i="7"/>
  <c r="V1906" i="7"/>
  <c r="W1835" i="7"/>
  <c r="V1835" i="7"/>
  <c r="W1763" i="7"/>
  <c r="V1763" i="7"/>
  <c r="W1883" i="7"/>
  <c r="V1883" i="7"/>
  <c r="W1739" i="7"/>
  <c r="V1739" i="7"/>
  <c r="W1841" i="7"/>
  <c r="V1841" i="7"/>
  <c r="W1330" i="7"/>
  <c r="V1330" i="7"/>
  <c r="W1258" i="7"/>
  <c r="V1258" i="7"/>
  <c r="V1652" i="7"/>
  <c r="V1277" i="7"/>
  <c r="W1535" i="7"/>
  <c r="V1535" i="7"/>
  <c r="W1499" i="7"/>
  <c r="V1499" i="7"/>
  <c r="W1463" i="7"/>
  <c r="V1463" i="7"/>
  <c r="W1421" i="7"/>
  <c r="V1421" i="7"/>
  <c r="W1349" i="7"/>
  <c r="V1349" i="7"/>
  <c r="V1598" i="7"/>
  <c r="W1512" i="7"/>
  <c r="V1512" i="7"/>
  <c r="W1440" i="7"/>
  <c r="V1440" i="7"/>
  <c r="W1368" i="7"/>
  <c r="V1368" i="7"/>
  <c r="W1290" i="7"/>
  <c r="V1290" i="7"/>
  <c r="W1668" i="7"/>
  <c r="V1668" i="7"/>
  <c r="W1484" i="7"/>
  <c r="V1484" i="7"/>
  <c r="W1406" i="7"/>
  <c r="V1406" i="7"/>
  <c r="W1316" i="7"/>
  <c r="V1316" i="7"/>
  <c r="W1250" i="7"/>
  <c r="V1250" i="7"/>
  <c r="V1676" i="7"/>
  <c r="W1614" i="7"/>
  <c r="V1614" i="7"/>
  <c r="W1495" i="7"/>
  <c r="V1495" i="7"/>
  <c r="W1587" i="7"/>
  <c r="V1587" i="7"/>
  <c r="W1200" i="7"/>
  <c r="V1200" i="7"/>
  <c r="W1128" i="7"/>
  <c r="V1128" i="7"/>
  <c r="W1056" i="7"/>
  <c r="V1056" i="7"/>
  <c r="W984" i="7"/>
  <c r="V984" i="7"/>
  <c r="V1195" i="7"/>
  <c r="W1195" i="7"/>
  <c r="V1123" i="7"/>
  <c r="W1123" i="7"/>
  <c r="V1051" i="7"/>
  <c r="W1051" i="7"/>
  <c r="V979" i="7"/>
  <c r="W979" i="7"/>
  <c r="W1489" i="7"/>
  <c r="V1489" i="7"/>
  <c r="V1394" i="7"/>
  <c r="V1425" i="7"/>
  <c r="V1377" i="7"/>
  <c r="V1568" i="7"/>
  <c r="V1275" i="7"/>
  <c r="V1245" i="7"/>
  <c r="W1107" i="7"/>
  <c r="V1107" i="7"/>
  <c r="W923" i="7"/>
  <c r="W1028" i="7"/>
  <c r="V1028" i="7"/>
  <c r="W913" i="7"/>
  <c r="V913" i="7"/>
  <c r="V1991" i="7"/>
  <c r="W1991" i="7"/>
  <c r="W853" i="7"/>
  <c r="V853" i="7"/>
  <c r="W805" i="7"/>
  <c r="V805" i="7"/>
  <c r="V792" i="7"/>
  <c r="W792" i="7"/>
  <c r="W766" i="7"/>
  <c r="W787" i="7"/>
  <c r="V787" i="7"/>
  <c r="V687" i="7"/>
  <c r="W687" i="7"/>
  <c r="V1162" i="7"/>
  <c r="V910" i="7"/>
  <c r="W783" i="7"/>
  <c r="V783" i="7"/>
  <c r="W741" i="7"/>
  <c r="V741" i="7"/>
  <c r="V690" i="7"/>
  <c r="W690" i="7"/>
  <c r="W844" i="7"/>
  <c r="V720" i="7"/>
  <c r="W720" i="7"/>
  <c r="W813" i="7"/>
  <c r="V813" i="7"/>
  <c r="W920" i="7"/>
  <c r="V920" i="7"/>
  <c r="V937" i="7"/>
  <c r="W937" i="7"/>
  <c r="W884" i="7"/>
  <c r="V884" i="7"/>
  <c r="V858" i="7"/>
  <c r="W858" i="7"/>
  <c r="W784" i="7"/>
  <c r="V784" i="7"/>
  <c r="W685" i="7"/>
  <c r="V685" i="7"/>
  <c r="W632" i="7"/>
  <c r="V632" i="7"/>
  <c r="V586" i="7"/>
  <c r="W586" i="7"/>
  <c r="W539" i="7"/>
  <c r="V539" i="7"/>
  <c r="W449" i="7"/>
  <c r="V449" i="7"/>
  <c r="W365" i="7"/>
  <c r="V365" i="7"/>
  <c r="W1156" i="7"/>
  <c r="V1156" i="7"/>
  <c r="V646" i="7"/>
  <c r="W646" i="7"/>
  <c r="W590" i="7"/>
  <c r="V590" i="7"/>
  <c r="V582" i="7"/>
  <c r="W582" i="7"/>
  <c r="V510" i="7"/>
  <c r="W510" i="7"/>
  <c r="V438" i="7"/>
  <c r="W438" i="7"/>
  <c r="V360" i="7"/>
  <c r="W360" i="7"/>
  <c r="W799" i="7"/>
  <c r="V799" i="7"/>
  <c r="V804" i="7"/>
  <c r="W804" i="7"/>
  <c r="W452" i="7"/>
  <c r="V452" i="7"/>
  <c r="W597" i="7"/>
  <c r="V597" i="7"/>
  <c r="W411" i="7"/>
  <c r="V411" i="7"/>
  <c r="W361" i="7"/>
  <c r="V361" i="7"/>
  <c r="W651" i="7"/>
  <c r="V651" i="7"/>
  <c r="V313" i="7"/>
  <c r="W313" i="7"/>
  <c r="V170" i="7"/>
  <c r="W170" i="7"/>
  <c r="V134" i="7"/>
  <c r="W134" i="7"/>
  <c r="V86" i="7"/>
  <c r="W86" i="7"/>
  <c r="V842" i="7"/>
  <c r="W343" i="7"/>
  <c r="V343" i="7"/>
  <c r="V195" i="7"/>
  <c r="W195" i="7"/>
  <c r="V159" i="7"/>
  <c r="W159" i="7"/>
  <c r="V123" i="7"/>
  <c r="W123" i="7"/>
  <c r="W861" i="7"/>
  <c r="V861" i="7"/>
  <c r="W609" i="7"/>
  <c r="V609" i="7"/>
  <c r="V465" i="7"/>
  <c r="W154" i="7"/>
  <c r="V154" i="7"/>
  <c r="W587" i="7"/>
  <c r="V587" i="7"/>
  <c r="W373" i="7"/>
  <c r="V373" i="7"/>
  <c r="W645" i="7"/>
  <c r="V645" i="7"/>
  <c r="W512" i="7"/>
  <c r="V512" i="7"/>
  <c r="V316" i="7"/>
  <c r="W144" i="7"/>
  <c r="V144" i="7"/>
  <c r="W102" i="7"/>
  <c r="V102" i="7"/>
  <c r="W66" i="7"/>
  <c r="V66" i="7"/>
  <c r="V265" i="7"/>
  <c r="V39" i="7"/>
  <c r="W39" i="7"/>
  <c r="W226" i="7"/>
  <c r="V226" i="7"/>
  <c r="V181" i="7"/>
  <c r="V109" i="7"/>
  <c r="W530" i="7"/>
  <c r="V530" i="7"/>
  <c r="W20" i="7"/>
  <c r="V20" i="7"/>
  <c r="W97" i="7"/>
  <c r="W15" i="7"/>
  <c r="V15" i="7"/>
  <c r="W280" i="7"/>
  <c r="V280" i="7"/>
  <c r="V175" i="7"/>
  <c r="W112" i="7"/>
  <c r="V112" i="7"/>
  <c r="W263" i="7"/>
  <c r="V263" i="7"/>
  <c r="W215" i="7"/>
  <c r="V215" i="7"/>
  <c r="V91" i="7"/>
  <c r="V135" i="7"/>
  <c r="W135" i="7"/>
  <c r="W2673" i="7"/>
  <c r="V2673" i="7"/>
  <c r="W2637" i="7"/>
  <c r="V2637" i="7"/>
  <c r="W2547" i="7"/>
  <c r="V2547" i="7"/>
  <c r="W2668" i="7"/>
  <c r="V2668" i="7"/>
  <c r="W2596" i="7"/>
  <c r="V2596" i="7"/>
  <c r="V2538" i="7"/>
  <c r="W2538" i="7"/>
  <c r="W2628" i="7"/>
  <c r="V2628" i="7"/>
  <c r="W2585" i="7"/>
  <c r="V2585" i="7"/>
  <c r="V2415" i="7"/>
  <c r="W2415" i="7"/>
  <c r="W2669" i="7"/>
  <c r="V2669" i="7"/>
  <c r="V2523" i="7"/>
  <c r="W2523" i="7"/>
  <c r="V2488" i="7"/>
  <c r="W2488" i="7"/>
  <c r="V2452" i="7"/>
  <c r="W2452" i="7"/>
  <c r="V2416" i="7"/>
  <c r="W2416" i="7"/>
  <c r="W2546" i="7"/>
  <c r="V2546" i="7"/>
  <c r="W2599" i="7"/>
  <c r="V2599" i="7"/>
  <c r="W2550" i="7"/>
  <c r="V2550" i="7"/>
  <c r="W2483" i="7"/>
  <c r="V2483" i="7"/>
  <c r="W2447" i="7"/>
  <c r="V2447" i="7"/>
  <c r="W2411" i="7"/>
  <c r="V2411" i="7"/>
  <c r="W2479" i="7"/>
  <c r="V2479" i="7"/>
  <c r="W2431" i="7"/>
  <c r="V2431" i="7"/>
  <c r="W2395" i="7"/>
  <c r="V2395" i="7"/>
  <c r="W2366" i="7"/>
  <c r="V2366" i="7"/>
  <c r="W2536" i="7"/>
  <c r="V2325" i="7"/>
  <c r="W2325" i="7"/>
  <c r="W2297" i="7"/>
  <c r="V2297" i="7"/>
  <c r="V2266" i="7"/>
  <c r="W2266" i="7"/>
  <c r="V2301" i="7"/>
  <c r="W2301" i="7"/>
  <c r="V2463" i="7"/>
  <c r="W2207" i="7"/>
  <c r="V2207" i="7"/>
  <c r="W2381" i="7"/>
  <c r="V2381" i="7"/>
  <c r="W2357" i="7"/>
  <c r="V2357" i="7"/>
  <c r="V2312" i="7"/>
  <c r="W2472" i="7"/>
  <c r="V2472" i="7"/>
  <c r="V2521" i="7"/>
  <c r="V2358" i="7"/>
  <c r="W2167" i="7"/>
  <c r="V2167" i="7"/>
  <c r="W2104" i="7"/>
  <c r="V2104" i="7"/>
  <c r="V2008" i="7"/>
  <c r="W2008" i="7"/>
  <c r="W2147" i="7"/>
  <c r="V2147" i="7"/>
  <c r="W2197" i="7"/>
  <c r="V2197" i="7"/>
  <c r="W2081" i="7"/>
  <c r="V2081" i="7"/>
  <c r="W2102" i="7"/>
  <c r="V2102" i="7"/>
  <c r="V2481" i="7"/>
  <c r="W2185" i="7"/>
  <c r="V2185" i="7"/>
  <c r="W2251" i="7"/>
  <c r="V2251" i="7"/>
  <c r="W2179" i="7"/>
  <c r="V2179" i="7"/>
  <c r="V2352" i="7"/>
  <c r="V2148" i="7"/>
  <c r="W2148" i="7"/>
  <c r="V2005" i="7"/>
  <c r="W2005" i="7"/>
  <c r="V2112" i="7"/>
  <c r="W2112" i="7"/>
  <c r="W2038" i="7"/>
  <c r="V2038" i="7"/>
  <c r="W2180" i="7"/>
  <c r="V2180" i="7"/>
  <c r="W2132" i="7"/>
  <c r="V2132" i="7"/>
  <c r="V1996" i="7"/>
  <c r="W1996" i="7"/>
  <c r="W2067" i="7"/>
  <c r="W2028" i="7"/>
  <c r="V2028" i="7"/>
  <c r="W1964" i="7"/>
  <c r="V1964" i="7"/>
  <c r="V1928" i="7"/>
  <c r="W1928" i="7"/>
  <c r="W1886" i="7"/>
  <c r="V1886" i="7"/>
  <c r="W1850" i="7"/>
  <c r="V1850" i="7"/>
  <c r="W1814" i="7"/>
  <c r="V1814" i="7"/>
  <c r="W1778" i="7"/>
  <c r="V1778" i="7"/>
  <c r="W1694" i="7"/>
  <c r="V1694" i="7"/>
  <c r="W1981" i="7"/>
  <c r="V1981" i="7"/>
  <c r="W1869" i="7"/>
  <c r="V1869" i="7"/>
  <c r="W1797" i="7"/>
  <c r="V1797" i="7"/>
  <c r="W1725" i="7"/>
  <c r="V1725" i="7"/>
  <c r="V1922" i="7"/>
  <c r="W1922" i="7"/>
  <c r="W1978" i="7"/>
  <c r="W1914" i="7"/>
  <c r="V1914" i="7"/>
  <c r="V2076" i="7"/>
  <c r="W2076" i="7"/>
  <c r="W1939" i="7"/>
  <c r="V1939" i="7"/>
  <c r="W1864" i="7"/>
  <c r="V1864" i="7"/>
  <c r="W1852" i="7"/>
  <c r="V1852" i="7"/>
  <c r="W1675" i="7"/>
  <c r="V1675" i="7"/>
  <c r="W1969" i="7"/>
  <c r="V1969" i="7"/>
  <c r="W1707" i="7"/>
  <c r="V1707" i="7"/>
  <c r="W1853" i="7"/>
  <c r="V1853" i="7"/>
  <c r="W1674" i="7"/>
  <c r="V1674" i="7"/>
  <c r="W1570" i="7"/>
  <c r="V1570" i="7"/>
  <c r="V1622" i="7"/>
  <c r="W1402" i="7"/>
  <c r="V1402" i="7"/>
  <c r="W1366" i="7"/>
  <c r="V1366" i="7"/>
  <c r="W1282" i="7"/>
  <c r="V1282" i="7"/>
  <c r="W1678" i="7"/>
  <c r="V1678" i="7"/>
  <c r="W1620" i="7"/>
  <c r="V1620" i="7"/>
  <c r="W1415" i="7"/>
  <c r="V1415" i="7"/>
  <c r="W1343" i="7"/>
  <c r="V1343" i="7"/>
  <c r="V1661" i="7"/>
  <c r="W1624" i="7"/>
  <c r="V1624" i="7"/>
  <c r="W1506" i="7"/>
  <c r="V1506" i="7"/>
  <c r="W1434" i="7"/>
  <c r="V1434" i="7"/>
  <c r="W1362" i="7"/>
  <c r="V1362" i="7"/>
  <c r="W1284" i="7"/>
  <c r="V1284" i="7"/>
  <c r="W1638" i="7"/>
  <c r="V1638" i="7"/>
  <c r="W1600" i="7"/>
  <c r="V1600" i="7"/>
  <c r="W1478" i="7"/>
  <c r="V1478" i="7"/>
  <c r="W1364" i="7"/>
  <c r="V1364" i="7"/>
  <c r="W1310" i="7"/>
  <c r="V1310" i="7"/>
  <c r="W1315" i="7"/>
  <c r="V1315" i="7"/>
  <c r="W1194" i="7"/>
  <c r="V1194" i="7"/>
  <c r="W1122" i="7"/>
  <c r="V1122" i="7"/>
  <c r="W1050" i="7"/>
  <c r="V1050" i="7"/>
  <c r="W978" i="7"/>
  <c r="V978" i="7"/>
  <c r="V1479" i="7"/>
  <c r="W1519" i="7"/>
  <c r="V1519" i="7"/>
  <c r="V1189" i="7"/>
  <c r="W1189" i="7"/>
  <c r="V1117" i="7"/>
  <c r="W1117" i="7"/>
  <c r="V1045" i="7"/>
  <c r="W1045" i="7"/>
  <c r="V973" i="7"/>
  <c r="W973" i="7"/>
  <c r="W1285" i="7"/>
  <c r="V1285" i="7"/>
  <c r="W1441" i="7"/>
  <c r="V1441" i="7"/>
  <c r="W1289" i="7"/>
  <c r="V931" i="7"/>
  <c r="W931" i="7"/>
  <c r="V1419" i="7"/>
  <c r="W1094" i="7"/>
  <c r="V1094" i="7"/>
  <c r="W1321" i="7"/>
  <c r="V1321" i="7"/>
  <c r="V870" i="7"/>
  <c r="W870" i="7"/>
  <c r="W963" i="7"/>
  <c r="V963" i="7"/>
  <c r="W907" i="7"/>
  <c r="V907" i="7"/>
  <c r="W1255" i="7"/>
  <c r="V1255" i="7"/>
  <c r="W1076" i="7"/>
  <c r="V1076" i="7"/>
  <c r="W1203" i="7"/>
  <c r="V1203" i="7"/>
  <c r="V1234" i="7"/>
  <c r="W964" i="7"/>
  <c r="V964" i="7"/>
  <c r="W724" i="7"/>
  <c r="V724" i="7"/>
  <c r="W637" i="7"/>
  <c r="V637" i="7"/>
  <c r="V875" i="7"/>
  <c r="W718" i="7"/>
  <c r="V718" i="7"/>
  <c r="W703" i="7"/>
  <c r="V703" i="7"/>
  <c r="W1048" i="7"/>
  <c r="V1048" i="7"/>
  <c r="V756" i="7"/>
  <c r="W756" i="7"/>
  <c r="V669" i="7"/>
  <c r="W669" i="7"/>
  <c r="W581" i="7"/>
  <c r="V581" i="7"/>
  <c r="W533" i="7"/>
  <c r="V533" i="7"/>
  <c r="V443" i="7"/>
  <c r="W443" i="7"/>
  <c r="W359" i="7"/>
  <c r="V359" i="7"/>
  <c r="V576" i="7"/>
  <c r="W576" i="7"/>
  <c r="V504" i="7"/>
  <c r="W504" i="7"/>
  <c r="V432" i="7"/>
  <c r="W432" i="7"/>
  <c r="V354" i="7"/>
  <c r="W354" i="7"/>
  <c r="V658" i="7"/>
  <c r="W658" i="7"/>
  <c r="V705" i="7"/>
  <c r="W705" i="7"/>
  <c r="W410" i="7"/>
  <c r="V410" i="7"/>
  <c r="W362" i="7"/>
  <c r="V362" i="7"/>
  <c r="W326" i="7"/>
  <c r="V326" i="7"/>
  <c r="V780" i="7"/>
  <c r="W780" i="7"/>
  <c r="W409" i="7"/>
  <c r="V409" i="7"/>
  <c r="V278" i="7"/>
  <c r="W278" i="7"/>
  <c r="V242" i="7"/>
  <c r="W242" i="7"/>
  <c r="V206" i="7"/>
  <c r="W206" i="7"/>
  <c r="V80" i="7"/>
  <c r="W80" i="7"/>
  <c r="W554" i="7"/>
  <c r="V554" i="7"/>
  <c r="W459" i="7"/>
  <c r="V459" i="7"/>
  <c r="W393" i="7"/>
  <c r="V393" i="7"/>
  <c r="V279" i="7"/>
  <c r="W279" i="7"/>
  <c r="V243" i="7"/>
  <c r="W243" i="7"/>
  <c r="W148" i="7"/>
  <c r="V148" i="7"/>
  <c r="W100" i="7"/>
  <c r="V100" i="7"/>
  <c r="W64" i="7"/>
  <c r="V64" i="7"/>
  <c r="W506" i="7"/>
  <c r="V506" i="7"/>
  <c r="W423" i="7"/>
  <c r="V423" i="7"/>
  <c r="W288" i="7"/>
  <c r="V288" i="7"/>
  <c r="W252" i="7"/>
  <c r="V252" i="7"/>
  <c r="W216" i="7"/>
  <c r="V216" i="7"/>
  <c r="W180" i="7"/>
  <c r="V180" i="7"/>
  <c r="V188" i="7"/>
  <c r="W262" i="7"/>
  <c r="V262" i="7"/>
  <c r="V13" i="7"/>
  <c r="W13" i="7"/>
  <c r="W257" i="7"/>
  <c r="V257" i="7"/>
  <c r="W209" i="7"/>
  <c r="V209" i="7"/>
  <c r="W149" i="7"/>
  <c r="V149" i="7"/>
  <c r="V45" i="7"/>
  <c r="W45" i="7"/>
  <c r="V223" i="7"/>
  <c r="V57" i="7"/>
  <c r="W57" i="7"/>
  <c r="V310" i="7"/>
  <c r="V143" i="7"/>
  <c r="V71" i="7"/>
  <c r="W2662" i="7"/>
  <c r="V2662" i="7"/>
  <c r="W2590" i="7"/>
  <c r="V2590" i="7"/>
  <c r="W2617" i="7"/>
  <c r="V2617" i="7"/>
  <c r="W2581" i="7"/>
  <c r="V2581" i="7"/>
  <c r="W2525" i="7"/>
  <c r="V2525" i="7"/>
  <c r="W2597" i="7"/>
  <c r="V2597" i="7"/>
  <c r="W2664" i="7"/>
  <c r="V2664" i="7"/>
  <c r="W2616" i="7"/>
  <c r="V2616" i="7"/>
  <c r="W2580" i="7"/>
  <c r="V2580" i="7"/>
  <c r="W2448" i="7"/>
  <c r="V2448" i="7"/>
  <c r="W2412" i="7"/>
  <c r="V2412" i="7"/>
  <c r="W2586" i="7"/>
  <c r="V2586" i="7"/>
  <c r="W2473" i="7"/>
  <c r="V2473" i="7"/>
  <c r="W2360" i="7"/>
  <c r="V2360" i="7"/>
  <c r="W2520" i="7"/>
  <c r="V2520" i="7"/>
  <c r="V2319" i="7"/>
  <c r="W2319" i="7"/>
  <c r="W2484" i="7"/>
  <c r="V2484" i="7"/>
  <c r="V2542" i="7"/>
  <c r="V2291" i="7"/>
  <c r="W2291" i="7"/>
  <c r="V2379" i="7"/>
  <c r="W2379" i="7"/>
  <c r="V2361" i="7"/>
  <c r="W2361" i="7"/>
  <c r="V2343" i="7"/>
  <c r="W2343" i="7"/>
  <c r="V2450" i="7"/>
  <c r="W2201" i="7"/>
  <c r="V2201" i="7"/>
  <c r="V2293" i="7"/>
  <c r="V2339" i="7"/>
  <c r="W2240" i="7"/>
  <c r="V2240" i="7"/>
  <c r="V2469" i="7"/>
  <c r="V2259" i="7"/>
  <c r="W2117" i="7"/>
  <c r="V2117" i="7"/>
  <c r="W2150" i="7"/>
  <c r="V2150" i="7"/>
  <c r="W2090" i="7"/>
  <c r="V2090" i="7"/>
  <c r="W2247" i="7"/>
  <c r="V2247" i="7"/>
  <c r="W2235" i="7"/>
  <c r="V2235" i="7"/>
  <c r="W2274" i="7"/>
  <c r="V2256" i="7"/>
  <c r="W2256" i="7"/>
  <c r="V2002" i="7"/>
  <c r="W2002" i="7"/>
  <c r="W2099" i="7"/>
  <c r="V2099" i="7"/>
  <c r="W2075" i="7"/>
  <c r="V2075" i="7"/>
  <c r="W2143" i="7"/>
  <c r="V2143" i="7"/>
  <c r="W2229" i="7"/>
  <c r="V2229" i="7"/>
  <c r="V2156" i="7"/>
  <c r="W2084" i="7"/>
  <c r="W1960" i="7"/>
  <c r="V1960" i="7"/>
  <c r="W1925" i="7"/>
  <c r="V1925" i="7"/>
  <c r="V1916" i="7"/>
  <c r="W1916" i="7"/>
  <c r="W1873" i="7"/>
  <c r="V1873" i="7"/>
  <c r="W1837" i="7"/>
  <c r="V1837" i="7"/>
  <c r="W1801" i="7"/>
  <c r="V1801" i="7"/>
  <c r="W1747" i="7"/>
  <c r="V1747" i="7"/>
  <c r="W1975" i="7"/>
  <c r="V1975" i="7"/>
  <c r="V1903" i="7"/>
  <c r="W1903" i="7"/>
  <c r="W1736" i="7"/>
  <c r="V1736" i="7"/>
  <c r="W1983" i="7"/>
  <c r="V1983" i="7"/>
  <c r="V2100" i="7"/>
  <c r="W2100" i="7"/>
  <c r="W1863" i="7"/>
  <c r="V1863" i="7"/>
  <c r="W1791" i="7"/>
  <c r="V1791" i="7"/>
  <c r="W1719" i="7"/>
  <c r="V1719" i="7"/>
  <c r="W1919" i="7"/>
  <c r="W1974" i="7"/>
  <c r="V1974" i="7"/>
  <c r="W1951" i="7"/>
  <c r="V1951" i="7"/>
  <c r="W1984" i="7"/>
  <c r="W2021" i="7"/>
  <c r="V2021" i="7"/>
  <c r="W1810" i="7"/>
  <c r="V1810" i="7"/>
  <c r="W1669" i="7"/>
  <c r="V1669" i="7"/>
  <c r="W1633" i="7"/>
  <c r="V1633" i="7"/>
  <c r="W1597" i="7"/>
  <c r="V1597" i="7"/>
  <c r="W1742" i="7"/>
  <c r="V1909" i="7"/>
  <c r="W1909" i="7"/>
  <c r="W1793" i="7"/>
  <c r="V1793" i="7"/>
  <c r="W1898" i="7"/>
  <c r="V1898" i="7"/>
  <c r="W1696" i="7"/>
  <c r="V1696" i="7"/>
  <c r="W1648" i="7"/>
  <c r="V1648" i="7"/>
  <c r="W1564" i="7"/>
  <c r="V1564" i="7"/>
  <c r="W1324" i="7"/>
  <c r="V1324" i="7"/>
  <c r="W1584" i="7"/>
  <c r="V1584" i="7"/>
  <c r="V1554" i="7"/>
  <c r="W1554" i="7"/>
  <c r="W1529" i="7"/>
  <c r="V1529" i="7"/>
  <c r="W1493" i="7"/>
  <c r="V1493" i="7"/>
  <c r="W1457" i="7"/>
  <c r="V1457" i="7"/>
  <c r="W1409" i="7"/>
  <c r="V1409" i="7"/>
  <c r="W1337" i="7"/>
  <c r="V1337" i="7"/>
  <c r="W1594" i="7"/>
  <c r="V1594" i="7"/>
  <c r="W1500" i="7"/>
  <c r="V1500" i="7"/>
  <c r="W1428" i="7"/>
  <c r="V1428" i="7"/>
  <c r="W1356" i="7"/>
  <c r="V1356" i="7"/>
  <c r="W1278" i="7"/>
  <c r="V1278" i="7"/>
  <c r="V1658" i="7"/>
  <c r="W1596" i="7"/>
  <c r="V1596" i="7"/>
  <c r="V1691" i="7"/>
  <c r="W1472" i="7"/>
  <c r="V1472" i="7"/>
  <c r="W1400" i="7"/>
  <c r="V1400" i="7"/>
  <c r="W1304" i="7"/>
  <c r="V1304" i="7"/>
  <c r="W1635" i="7"/>
  <c r="V1635" i="7"/>
  <c r="V1604" i="7"/>
  <c r="W1188" i="7"/>
  <c r="V1188" i="7"/>
  <c r="W1116" i="7"/>
  <c r="V1116" i="7"/>
  <c r="W1044" i="7"/>
  <c r="V1044" i="7"/>
  <c r="W972" i="7"/>
  <c r="V972" i="7"/>
  <c r="V1183" i="7"/>
  <c r="W1183" i="7"/>
  <c r="V1111" i="7"/>
  <c r="W1111" i="7"/>
  <c r="V1039" i="7"/>
  <c r="W1039" i="7"/>
  <c r="V967" i="7"/>
  <c r="W967" i="7"/>
  <c r="V1407" i="7"/>
  <c r="V1359" i="7"/>
  <c r="V1634" i="7"/>
  <c r="W1423" i="7"/>
  <c r="V1423" i="7"/>
  <c r="W1375" i="7"/>
  <c r="V1375" i="7"/>
  <c r="V1329" i="7"/>
  <c r="W1295" i="7"/>
  <c r="V1515" i="7"/>
  <c r="W1273" i="7"/>
  <c r="V1273" i="7"/>
  <c r="W1232" i="7"/>
  <c r="V1232" i="7"/>
  <c r="W1160" i="7"/>
  <c r="V1160" i="7"/>
  <c r="W1088" i="7"/>
  <c r="V1088" i="7"/>
  <c r="W1016" i="7"/>
  <c r="V1016" i="7"/>
  <c r="V1168" i="7"/>
  <c r="W1035" i="7"/>
  <c r="V1035" i="7"/>
  <c r="V956" i="7"/>
  <c r="W956" i="7"/>
  <c r="V928" i="7"/>
  <c r="W928" i="7"/>
  <c r="W1100" i="7"/>
  <c r="V1100" i="7"/>
  <c r="W1144" i="7"/>
  <c r="V1144" i="7"/>
  <c r="W1036" i="7"/>
  <c r="V1036" i="7"/>
  <c r="W901" i="7"/>
  <c r="V901" i="7"/>
  <c r="W1542" i="7"/>
  <c r="V1542" i="7"/>
  <c r="W1178" i="7"/>
  <c r="V1178" i="7"/>
  <c r="W1070" i="7"/>
  <c r="V1070" i="7"/>
  <c r="V947" i="7"/>
  <c r="V1222" i="7"/>
  <c r="V1150" i="7"/>
  <c r="V1078" i="7"/>
  <c r="V932" i="7"/>
  <c r="W932" i="7"/>
  <c r="W1023" i="7"/>
  <c r="V1023" i="7"/>
  <c r="V929" i="7"/>
  <c r="W929" i="7"/>
  <c r="V693" i="7"/>
  <c r="W693" i="7"/>
  <c r="W631" i="7"/>
  <c r="V631" i="7"/>
  <c r="W891" i="7"/>
  <c r="V891" i="7"/>
  <c r="W848" i="7"/>
  <c r="V848" i="7"/>
  <c r="W835" i="7"/>
  <c r="V835" i="7"/>
  <c r="V677" i="7"/>
  <c r="W677" i="7"/>
  <c r="W1120" i="7"/>
  <c r="V1120" i="7"/>
  <c r="V898" i="7"/>
  <c r="W831" i="7"/>
  <c r="V831" i="7"/>
  <c r="W735" i="7"/>
  <c r="V735" i="7"/>
  <c r="W676" i="7"/>
  <c r="V676" i="7"/>
  <c r="W902" i="7"/>
  <c r="V902" i="7"/>
  <c r="W866" i="7"/>
  <c r="V866" i="7"/>
  <c r="W796" i="7"/>
  <c r="V699" i="7"/>
  <c r="W699" i="7"/>
  <c r="W817" i="7"/>
  <c r="V817" i="7"/>
  <c r="V926" i="7"/>
  <c r="V684" i="7"/>
  <c r="W771" i="7"/>
  <c r="V771" i="7"/>
  <c r="V810" i="7"/>
  <c r="W810" i="7"/>
  <c r="V716" i="7"/>
  <c r="W716" i="7"/>
  <c r="W940" i="7"/>
  <c r="V694" i="7"/>
  <c r="V527" i="7"/>
  <c r="W527" i="7"/>
  <c r="W437" i="7"/>
  <c r="V437" i="7"/>
  <c r="W347" i="7"/>
  <c r="V347" i="7"/>
  <c r="V812" i="7"/>
  <c r="W626" i="7"/>
  <c r="V626" i="7"/>
  <c r="V570" i="7"/>
  <c r="W570" i="7"/>
  <c r="V498" i="7"/>
  <c r="W498" i="7"/>
  <c r="V426" i="7"/>
  <c r="W426" i="7"/>
  <c r="V348" i="7"/>
  <c r="W348" i="7"/>
  <c r="W873" i="7"/>
  <c r="V873" i="7"/>
  <c r="V723" i="7"/>
  <c r="W723" i="7"/>
  <c r="W482" i="7"/>
  <c r="V482" i="7"/>
  <c r="W446" i="7"/>
  <c r="V446" i="7"/>
  <c r="W542" i="7"/>
  <c r="V542" i="7"/>
  <c r="V164" i="7"/>
  <c r="W164" i="7"/>
  <c r="V128" i="7"/>
  <c r="W128" i="7"/>
  <c r="V74" i="7"/>
  <c r="W74" i="7"/>
  <c r="W457" i="7"/>
  <c r="V457" i="7"/>
  <c r="W391" i="7"/>
  <c r="V391" i="7"/>
  <c r="V237" i="7"/>
  <c r="W237" i="7"/>
  <c r="V189" i="7"/>
  <c r="W189" i="7"/>
  <c r="V153" i="7"/>
  <c r="W153" i="7"/>
  <c r="V117" i="7"/>
  <c r="W117" i="7"/>
  <c r="V585" i="7"/>
  <c r="V537" i="7"/>
  <c r="W463" i="7"/>
  <c r="V463" i="7"/>
  <c r="W620" i="7"/>
  <c r="V620" i="7"/>
  <c r="W421" i="7"/>
  <c r="V421" i="7"/>
  <c r="V602" i="7"/>
  <c r="W602" i="7"/>
  <c r="V982" i="7"/>
  <c r="V489" i="7"/>
  <c r="W379" i="7"/>
  <c r="V379" i="7"/>
  <c r="W132" i="7"/>
  <c r="V132" i="7"/>
  <c r="W96" i="7"/>
  <c r="V96" i="7"/>
  <c r="W54" i="7"/>
  <c r="V54" i="7"/>
  <c r="W372" i="7"/>
  <c r="V253" i="7"/>
  <c r="V319" i="7"/>
  <c r="W319" i="7"/>
  <c r="V169" i="7"/>
  <c r="V93" i="7"/>
  <c r="W93" i="7"/>
  <c r="V103" i="7"/>
  <c r="V99" i="7"/>
  <c r="W99" i="7"/>
  <c r="W60" i="7"/>
  <c r="V60" i="7"/>
  <c r="W14" i="7"/>
  <c r="V14" i="7"/>
  <c r="V295" i="7"/>
  <c r="V51" i="7"/>
  <c r="W51" i="7"/>
  <c r="V525" i="7"/>
  <c r="W9" i="7"/>
  <c r="V9" i="7"/>
  <c r="W268" i="7"/>
  <c r="V268" i="7"/>
  <c r="V163" i="7"/>
  <c r="V33" i="7"/>
  <c r="W33" i="7"/>
  <c r="W2667" i="7"/>
  <c r="V2667" i="7"/>
  <c r="W2631" i="7"/>
  <c r="V2631" i="7"/>
  <c r="W2589" i="7"/>
  <c r="V2589" i="7"/>
  <c r="W2541" i="7"/>
  <c r="V2541" i="7"/>
  <c r="W2656" i="7"/>
  <c r="V2656" i="7"/>
  <c r="W2584" i="7"/>
  <c r="V2584" i="7"/>
  <c r="W2615" i="7"/>
  <c r="V2615" i="7"/>
  <c r="W2579" i="7"/>
  <c r="V2579" i="7"/>
  <c r="V2409" i="7"/>
  <c r="W2409" i="7"/>
  <c r="V2518" i="7"/>
  <c r="W2518" i="7"/>
  <c r="V2482" i="7"/>
  <c r="W2482" i="7"/>
  <c r="V2446" i="7"/>
  <c r="W2446" i="7"/>
  <c r="V2410" i="7"/>
  <c r="W2410" i="7"/>
  <c r="W2537" i="7"/>
  <c r="V2537" i="7"/>
  <c r="W2477" i="7"/>
  <c r="V2477" i="7"/>
  <c r="W2441" i="7"/>
  <c r="V2441" i="7"/>
  <c r="W2405" i="7"/>
  <c r="V2405" i="7"/>
  <c r="V2544" i="7"/>
  <c r="W2544" i="7"/>
  <c r="W2467" i="7"/>
  <c r="V2467" i="7"/>
  <c r="W2425" i="7"/>
  <c r="V2425" i="7"/>
  <c r="V2427" i="7"/>
  <c r="W2354" i="7"/>
  <c r="V2354" i="7"/>
  <c r="W2557" i="7"/>
  <c r="V2557" i="7"/>
  <c r="V2313" i="7"/>
  <c r="W2313" i="7"/>
  <c r="V2285" i="7"/>
  <c r="W2285" i="7"/>
  <c r="V2499" i="7"/>
  <c r="V2260" i="7"/>
  <c r="W2260" i="7"/>
  <c r="V2269" i="7"/>
  <c r="W2269" i="7"/>
  <c r="W2195" i="7"/>
  <c r="V2195" i="7"/>
  <c r="W2386" i="7"/>
  <c r="V2386" i="7"/>
  <c r="W2368" i="7"/>
  <c r="V2368" i="7"/>
  <c r="W2350" i="7"/>
  <c r="V2350" i="7"/>
  <c r="W2332" i="7"/>
  <c r="V2332" i="7"/>
  <c r="W2314" i="7"/>
  <c r="V2314" i="7"/>
  <c r="W2296" i="7"/>
  <c r="V2296" i="7"/>
  <c r="V2340" i="7"/>
  <c r="W2276" i="7"/>
  <c r="V2276" i="7"/>
  <c r="W2211" i="7"/>
  <c r="V2211" i="7"/>
  <c r="W2097" i="7"/>
  <c r="V2097" i="7"/>
  <c r="V2382" i="7"/>
  <c r="W2191" i="7"/>
  <c r="V2191" i="7"/>
  <c r="W2078" i="7"/>
  <c r="V2078" i="7"/>
  <c r="V2334" i="7"/>
  <c r="W2054" i="7"/>
  <c r="V2054" i="7"/>
  <c r="W1997" i="7"/>
  <c r="V1997" i="7"/>
  <c r="V2071" i="7"/>
  <c r="W2071" i="7"/>
  <c r="V2103" i="7"/>
  <c r="W2103" i="7"/>
  <c r="W2022" i="7"/>
  <c r="V2022" i="7"/>
  <c r="V2110" i="7"/>
  <c r="W2087" i="7"/>
  <c r="V2087" i="7"/>
  <c r="V1958" i="7"/>
  <c r="W1958" i="7"/>
  <c r="W1880" i="7"/>
  <c r="V1880" i="7"/>
  <c r="W1844" i="7"/>
  <c r="V1844" i="7"/>
  <c r="W1808" i="7"/>
  <c r="V1808" i="7"/>
  <c r="W1772" i="7"/>
  <c r="V1772" i="7"/>
  <c r="V2053" i="7"/>
  <c r="W2053" i="7"/>
  <c r="V2035" i="7"/>
  <c r="W2035" i="7"/>
  <c r="W1972" i="7"/>
  <c r="W1936" i="7"/>
  <c r="V1936" i="7"/>
  <c r="W1857" i="7"/>
  <c r="V1857" i="7"/>
  <c r="W1785" i="7"/>
  <c r="V1785" i="7"/>
  <c r="W1713" i="7"/>
  <c r="V1713" i="7"/>
  <c r="W1976" i="7"/>
  <c r="V1976" i="7"/>
  <c r="V1917" i="7"/>
  <c r="W1917" i="7"/>
  <c r="W2043" i="7"/>
  <c r="V2043" i="7"/>
  <c r="W1998" i="7"/>
  <c r="W1980" i="7"/>
  <c r="V1980" i="7"/>
  <c r="W1915" i="7"/>
  <c r="V1915" i="7"/>
  <c r="W1822" i="7"/>
  <c r="V1822" i="7"/>
  <c r="W1768" i="7"/>
  <c r="V1768" i="7"/>
  <c r="W1823" i="7"/>
  <c r="V1823" i="7"/>
  <c r="W1751" i="7"/>
  <c r="V1751" i="7"/>
  <c r="W1732" i="7"/>
  <c r="V1732" i="7"/>
  <c r="V1664" i="7"/>
  <c r="W1602" i="7"/>
  <c r="V1602" i="7"/>
  <c r="W1396" i="7"/>
  <c r="V1396" i="7"/>
  <c r="W1360" i="7"/>
  <c r="V1360" i="7"/>
  <c r="W1318" i="7"/>
  <c r="V1318" i="7"/>
  <c r="W1276" i="7"/>
  <c r="V1276" i="7"/>
  <c r="W1252" i="7"/>
  <c r="V1252" i="7"/>
  <c r="W1611" i="7"/>
  <c r="V1611" i="7"/>
  <c r="V1259" i="7"/>
  <c r="W1641" i="7"/>
  <c r="V1641" i="7"/>
  <c r="W1403" i="7"/>
  <c r="V1403" i="7"/>
  <c r="W1331" i="7"/>
  <c r="V1331" i="7"/>
  <c r="W1494" i="7"/>
  <c r="V1494" i="7"/>
  <c r="W1422" i="7"/>
  <c r="V1422" i="7"/>
  <c r="W1344" i="7"/>
  <c r="V1344" i="7"/>
  <c r="W1659" i="7"/>
  <c r="V1659" i="7"/>
  <c r="V1628" i="7"/>
  <c r="V1637" i="7"/>
  <c r="V1667" i="7"/>
  <c r="W1466" i="7"/>
  <c r="V1466" i="7"/>
  <c r="W1358" i="7"/>
  <c r="V1358" i="7"/>
  <c r="W1298" i="7"/>
  <c r="V1298" i="7"/>
  <c r="W1799" i="7"/>
  <c r="V1799" i="7"/>
  <c r="V1437" i="7"/>
  <c r="V1389" i="7"/>
  <c r="V1341" i="7"/>
  <c r="W1182" i="7"/>
  <c r="V1182" i="7"/>
  <c r="W1110" i="7"/>
  <c r="V1110" i="7"/>
  <c r="W1038" i="7"/>
  <c r="V1038" i="7"/>
  <c r="W966" i="7"/>
  <c r="V966" i="7"/>
  <c r="W1477" i="7"/>
  <c r="V1477" i="7"/>
  <c r="V1177" i="7"/>
  <c r="W1177" i="7"/>
  <c r="V1105" i="7"/>
  <c r="W1105" i="7"/>
  <c r="V1033" i="7"/>
  <c r="W1033" i="7"/>
  <c r="V961" i="7"/>
  <c r="W961" i="7"/>
  <c r="W1246" i="7"/>
  <c r="V1246" i="7"/>
  <c r="V1473" i="7"/>
  <c r="V1281" i="7"/>
  <c r="V974" i="7"/>
  <c r="W974" i="7"/>
  <c r="W1215" i="7"/>
  <c r="V1215" i="7"/>
  <c r="W1417" i="7"/>
  <c r="V1417" i="7"/>
  <c r="W1166" i="7"/>
  <c r="V1166" i="7"/>
  <c r="V1174" i="7"/>
  <c r="V1102" i="7"/>
  <c r="V1030" i="7"/>
  <c r="V918" i="7"/>
  <c r="W918" i="7"/>
  <c r="V864" i="7"/>
  <c r="W864" i="7"/>
  <c r="V952" i="7"/>
  <c r="W952" i="7"/>
  <c r="V1347" i="7"/>
  <c r="W1227" i="7"/>
  <c r="V1227" i="7"/>
  <c r="W1119" i="7"/>
  <c r="V1119" i="7"/>
  <c r="W1011" i="7"/>
  <c r="V1011" i="7"/>
  <c r="W895" i="7"/>
  <c r="V895" i="7"/>
  <c r="V1580" i="7"/>
  <c r="V1006" i="7"/>
  <c r="W1644" i="7"/>
  <c r="V1644" i="7"/>
  <c r="W1148" i="7"/>
  <c r="V1148" i="7"/>
  <c r="W1192" i="7"/>
  <c r="V1192" i="7"/>
  <c r="V917" i="7"/>
  <c r="W849" i="7"/>
  <c r="V849" i="7"/>
  <c r="W801" i="7"/>
  <c r="V801" i="7"/>
  <c r="W757" i="7"/>
  <c r="V757" i="7"/>
  <c r="W739" i="7"/>
  <c r="V739" i="7"/>
  <c r="V946" i="7"/>
  <c r="W946" i="7"/>
  <c r="V816" i="7"/>
  <c r="W816" i="7"/>
  <c r="W790" i="7"/>
  <c r="V717" i="7"/>
  <c r="W717" i="7"/>
  <c r="W1118" i="7"/>
  <c r="V1118" i="7"/>
  <c r="V672" i="7"/>
  <c r="W672" i="7"/>
  <c r="V863" i="7"/>
  <c r="V1485" i="7"/>
  <c r="W700" i="7"/>
  <c r="V700" i="7"/>
  <c r="W1190" i="7"/>
  <c r="V1190" i="7"/>
  <c r="W856" i="7"/>
  <c r="V856" i="7"/>
  <c r="V702" i="7"/>
  <c r="W702" i="7"/>
  <c r="V610" i="7"/>
  <c r="W610" i="7"/>
  <c r="V935" i="7"/>
  <c r="W630" i="7"/>
  <c r="V630" i="7"/>
  <c r="W575" i="7"/>
  <c r="V575" i="7"/>
  <c r="W521" i="7"/>
  <c r="V521" i="7"/>
  <c r="W425" i="7"/>
  <c r="V425" i="7"/>
  <c r="W341" i="7"/>
  <c r="V341" i="7"/>
  <c r="V750" i="7"/>
  <c r="W750" i="7"/>
  <c r="V564" i="7"/>
  <c r="W564" i="7"/>
  <c r="V492" i="7"/>
  <c r="W492" i="7"/>
  <c r="V420" i="7"/>
  <c r="W420" i="7"/>
  <c r="V342" i="7"/>
  <c r="W342" i="7"/>
  <c r="V788" i="7"/>
  <c r="W668" i="7"/>
  <c r="V668" i="7"/>
  <c r="W440" i="7"/>
  <c r="V440" i="7"/>
  <c r="W404" i="7"/>
  <c r="V404" i="7"/>
  <c r="W356" i="7"/>
  <c r="V356" i="7"/>
  <c r="W320" i="7"/>
  <c r="V320" i="7"/>
  <c r="W536" i="7"/>
  <c r="V536" i="7"/>
  <c r="V447" i="7"/>
  <c r="V309" i="7"/>
  <c r="W309" i="7"/>
  <c r="V272" i="7"/>
  <c r="W272" i="7"/>
  <c r="V236" i="7"/>
  <c r="W236" i="7"/>
  <c r="V200" i="7"/>
  <c r="W200" i="7"/>
  <c r="V68" i="7"/>
  <c r="W68" i="7"/>
  <c r="W579" i="7"/>
  <c r="V579" i="7"/>
  <c r="V273" i="7"/>
  <c r="W273" i="7"/>
  <c r="V231" i="7"/>
  <c r="W231" i="7"/>
  <c r="V111" i="7"/>
  <c r="W111" i="7"/>
  <c r="W208" i="7"/>
  <c r="V208" i="7"/>
  <c r="W142" i="7"/>
  <c r="V142" i="7"/>
  <c r="W94" i="7"/>
  <c r="V94" i="7"/>
  <c r="W58" i="7"/>
  <c r="V58" i="7"/>
  <c r="W627" i="7"/>
  <c r="V627" i="7"/>
  <c r="W386" i="7"/>
  <c r="V386" i="7"/>
  <c r="V732" i="7"/>
  <c r="W732" i="7"/>
  <c r="W524" i="7"/>
  <c r="V524" i="7"/>
  <c r="W325" i="7"/>
  <c r="V325" i="7"/>
  <c r="W282" i="7"/>
  <c r="V282" i="7"/>
  <c r="W246" i="7"/>
  <c r="V246" i="7"/>
  <c r="W210" i="7"/>
  <c r="V210" i="7"/>
  <c r="W174" i="7"/>
  <c r="V174" i="7"/>
  <c r="W36" i="7"/>
  <c r="V36" i="7"/>
  <c r="W250" i="7"/>
  <c r="V250" i="7"/>
  <c r="V217" i="7"/>
  <c r="W578" i="7"/>
  <c r="V578" i="7"/>
  <c r="V7" i="7"/>
  <c r="W7" i="7"/>
  <c r="W137" i="7"/>
  <c r="V137" i="7"/>
  <c r="W220" i="7"/>
  <c r="V220" i="7"/>
  <c r="W299" i="7"/>
  <c r="V299" i="7"/>
  <c r="W251" i="7"/>
  <c r="V251" i="7"/>
  <c r="W203" i="7"/>
  <c r="V203" i="7"/>
  <c r="W131" i="7"/>
  <c r="V131" i="7"/>
  <c r="V65" i="7"/>
  <c r="W2650" i="7"/>
  <c r="V2650" i="7"/>
  <c r="W2578" i="7"/>
  <c r="V2578" i="7"/>
  <c r="W2665" i="7"/>
  <c r="V2665" i="7"/>
  <c r="W2629" i="7"/>
  <c r="V2629" i="7"/>
  <c r="W2442" i="7"/>
  <c r="V2442" i="7"/>
  <c r="W2406" i="7"/>
  <c r="V2406" i="7"/>
  <c r="W2549" i="7"/>
  <c r="V2549" i="7"/>
  <c r="W2461" i="7"/>
  <c r="V2461" i="7"/>
  <c r="W2670" i="7"/>
  <c r="V2670" i="7"/>
  <c r="V2432" i="7"/>
  <c r="W2348" i="7"/>
  <c r="V2348" i="7"/>
  <c r="W2555" i="7"/>
  <c r="V2555" i="7"/>
  <c r="V2307" i="7"/>
  <c r="W2307" i="7"/>
  <c r="V2279" i="7"/>
  <c r="W2279" i="7"/>
  <c r="V2290" i="7"/>
  <c r="W2290" i="7"/>
  <c r="V2402" i="7"/>
  <c r="W2264" i="7"/>
  <c r="V2264" i="7"/>
  <c r="W2189" i="7"/>
  <c r="V2189" i="7"/>
  <c r="W2515" i="7"/>
  <c r="V2515" i="7"/>
  <c r="W2375" i="7"/>
  <c r="V2375" i="7"/>
  <c r="W2351" i="7"/>
  <c r="V2351" i="7"/>
  <c r="V2275" i="7"/>
  <c r="V2289" i="7"/>
  <c r="W2289" i="7"/>
  <c r="V2426" i="7"/>
  <c r="W2092" i="7"/>
  <c r="V2092" i="7"/>
  <c r="W2193" i="7"/>
  <c r="V2193" i="7"/>
  <c r="V2139" i="7"/>
  <c r="W2139" i="7"/>
  <c r="V2070" i="7"/>
  <c r="W2070" i="7"/>
  <c r="V2142" i="7"/>
  <c r="W2142" i="7"/>
  <c r="W2066" i="7"/>
  <c r="V2066" i="7"/>
  <c r="V2160" i="7"/>
  <c r="W2160" i="7"/>
  <c r="W2048" i="7"/>
  <c r="V2048" i="7"/>
  <c r="W2120" i="7"/>
  <c r="V2120" i="7"/>
  <c r="W2010" i="7"/>
  <c r="V2010" i="7"/>
  <c r="V2015" i="7"/>
  <c r="W2015" i="7"/>
  <c r="V2083" i="7"/>
  <c r="W2083" i="7"/>
  <c r="V2059" i="7"/>
  <c r="W2059" i="7"/>
  <c r="W2057" i="7"/>
  <c r="V2057" i="7"/>
  <c r="W2039" i="7"/>
  <c r="V2039" i="7"/>
  <c r="W2016" i="7"/>
  <c r="V2016" i="7"/>
  <c r="W1954" i="7"/>
  <c r="V1954" i="7"/>
  <c r="W1900" i="7"/>
  <c r="V1900" i="7"/>
  <c r="W1867" i="7"/>
  <c r="V1867" i="7"/>
  <c r="W1831" i="7"/>
  <c r="V1831" i="7"/>
  <c r="W1795" i="7"/>
  <c r="V1795" i="7"/>
  <c r="W1735" i="7"/>
  <c r="V1735" i="7"/>
  <c r="W2149" i="7"/>
  <c r="V2149" i="7"/>
  <c r="W2118" i="7"/>
  <c r="W1950" i="7"/>
  <c r="V1950" i="7"/>
  <c r="W1730" i="7"/>
  <c r="V1730" i="7"/>
  <c r="W1968" i="7"/>
  <c r="V1968" i="7"/>
  <c r="W1933" i="7"/>
  <c r="V1933" i="7"/>
  <c r="W1907" i="7"/>
  <c r="V1907" i="7"/>
  <c r="V1938" i="7"/>
  <c r="W1938" i="7"/>
  <c r="W1851" i="7"/>
  <c r="V1851" i="7"/>
  <c r="W1779" i="7"/>
  <c r="V1779" i="7"/>
  <c r="W2233" i="7"/>
  <c r="V2233" i="7"/>
  <c r="W1908" i="7"/>
  <c r="V1908" i="7"/>
  <c r="W1757" i="7"/>
  <c r="V1757" i="7"/>
  <c r="W1882" i="7"/>
  <c r="V1882" i="7"/>
  <c r="W1663" i="7"/>
  <c r="V1663" i="7"/>
  <c r="W1627" i="7"/>
  <c r="V1627" i="7"/>
  <c r="W1591" i="7"/>
  <c r="V1591" i="7"/>
  <c r="W1865" i="7"/>
  <c r="V1865" i="7"/>
  <c r="W1744" i="7"/>
  <c r="V1744" i="7"/>
  <c r="V1592" i="7"/>
  <c r="W1312" i="7"/>
  <c r="V1312" i="7"/>
  <c r="W1582" i="7"/>
  <c r="V1582" i="7"/>
  <c r="V1610" i="7"/>
  <c r="W1523" i="7"/>
  <c r="V1523" i="7"/>
  <c r="W1487" i="7"/>
  <c r="V1487" i="7"/>
  <c r="W1451" i="7"/>
  <c r="V1451" i="7"/>
  <c r="W1397" i="7"/>
  <c r="V1397" i="7"/>
  <c r="W1325" i="7"/>
  <c r="V1325" i="7"/>
  <c r="V1697" i="7"/>
  <c r="W1680" i="7"/>
  <c r="V1680" i="7"/>
  <c r="V1548" i="7"/>
  <c r="W1548" i="7"/>
  <c r="W1488" i="7"/>
  <c r="V1488" i="7"/>
  <c r="W1416" i="7"/>
  <c r="V1416" i="7"/>
  <c r="W1338" i="7"/>
  <c r="V1338" i="7"/>
  <c r="W1617" i="7"/>
  <c r="V1617" i="7"/>
  <c r="W1573" i="7"/>
  <c r="V1573" i="7"/>
  <c r="W1689" i="7"/>
  <c r="V1689" i="7"/>
  <c r="W1871" i="7"/>
  <c r="V1871" i="7"/>
  <c r="W1532" i="7"/>
  <c r="V1532" i="7"/>
  <c r="W1460" i="7"/>
  <c r="V1460" i="7"/>
  <c r="W1292" i="7"/>
  <c r="V1292" i="7"/>
  <c r="V1467" i="7"/>
  <c r="V1562" i="7"/>
  <c r="W1238" i="7"/>
  <c r="V1238" i="7"/>
  <c r="W1176" i="7"/>
  <c r="V1176" i="7"/>
  <c r="W1104" i="7"/>
  <c r="V1104" i="7"/>
  <c r="W1032" i="7"/>
  <c r="V1032" i="7"/>
  <c r="W960" i="7"/>
  <c r="V960" i="7"/>
  <c r="V1251" i="7"/>
  <c r="V1171" i="7"/>
  <c r="W1171" i="7"/>
  <c r="V1099" i="7"/>
  <c r="W1099" i="7"/>
  <c r="V1027" i="7"/>
  <c r="W1027" i="7"/>
  <c r="V955" i="7"/>
  <c r="W955" i="7"/>
  <c r="W1405" i="7"/>
  <c r="V1405" i="7"/>
  <c r="W1357" i="7"/>
  <c r="V1357" i="7"/>
  <c r="V1311" i="7"/>
  <c r="V1574" i="7"/>
  <c r="V1461" i="7"/>
  <c r="W1327" i="7"/>
  <c r="V1327" i="7"/>
  <c r="W1513" i="7"/>
  <c r="V1513" i="7"/>
  <c r="V1096" i="7"/>
  <c r="W986" i="7"/>
  <c r="V986" i="7"/>
  <c r="V912" i="7"/>
  <c r="W912" i="7"/>
  <c r="W1172" i="7"/>
  <c r="V1172" i="7"/>
  <c r="V944" i="7"/>
  <c r="W944" i="7"/>
  <c r="W889" i="7"/>
  <c r="V889" i="7"/>
  <c r="W957" i="7"/>
  <c r="V957" i="7"/>
  <c r="W1095" i="7"/>
  <c r="V1095" i="7"/>
  <c r="W934" i="7"/>
  <c r="W667" i="7"/>
  <c r="V667" i="7"/>
  <c r="V1054" i="7"/>
  <c r="V886" i="7"/>
  <c r="W727" i="7"/>
  <c r="V727" i="7"/>
  <c r="V822" i="7"/>
  <c r="W822" i="7"/>
  <c r="V696" i="7"/>
  <c r="W696" i="7"/>
  <c r="W1154" i="7"/>
  <c r="V1154" i="7"/>
  <c r="W916" i="7"/>
  <c r="V916" i="7"/>
  <c r="W819" i="7"/>
  <c r="V819" i="7"/>
  <c r="W688" i="7"/>
  <c r="V688" i="7"/>
  <c r="W908" i="7"/>
  <c r="V908" i="7"/>
  <c r="W872" i="7"/>
  <c r="V872" i="7"/>
  <c r="V762" i="7"/>
  <c r="W762" i="7"/>
  <c r="W731" i="7"/>
  <c r="V731" i="7"/>
  <c r="V836" i="7"/>
  <c r="W734" i="7"/>
  <c r="V734" i="7"/>
  <c r="W663" i="7"/>
  <c r="V663" i="7"/>
  <c r="W515" i="7"/>
  <c r="V515" i="7"/>
  <c r="W419" i="7"/>
  <c r="V419" i="7"/>
  <c r="W335" i="7"/>
  <c r="V335" i="7"/>
  <c r="W628" i="7"/>
  <c r="V794" i="7"/>
  <c r="W673" i="7"/>
  <c r="V673" i="7"/>
  <c r="V558" i="7"/>
  <c r="W558" i="7"/>
  <c r="V486" i="7"/>
  <c r="W486" i="7"/>
  <c r="V414" i="7"/>
  <c r="W414" i="7"/>
  <c r="V336" i="7"/>
  <c r="W336" i="7"/>
  <c r="V624" i="7"/>
  <c r="W624" i="7"/>
  <c r="W695" i="7"/>
  <c r="V695" i="7"/>
  <c r="V614" i="7"/>
  <c r="W614" i="7"/>
  <c r="V778" i="7"/>
  <c r="W476" i="7"/>
  <c r="V476" i="7"/>
  <c r="W339" i="7"/>
  <c r="V339" i="7"/>
  <c r="W304" i="7"/>
  <c r="V304" i="7"/>
  <c r="V158" i="7"/>
  <c r="W158" i="7"/>
  <c r="V122" i="7"/>
  <c r="W122" i="7"/>
  <c r="V62" i="7"/>
  <c r="W62" i="7"/>
  <c r="W639" i="7"/>
  <c r="V639" i="7"/>
  <c r="W451" i="7"/>
  <c r="V451" i="7"/>
  <c r="W625" i="7"/>
  <c r="V625" i="7"/>
  <c r="W577" i="7"/>
  <c r="V577" i="7"/>
  <c r="W488" i="7"/>
  <c r="V488" i="7"/>
  <c r="V225" i="7"/>
  <c r="W225" i="7"/>
  <c r="V183" i="7"/>
  <c r="W183" i="7"/>
  <c r="V147" i="7"/>
  <c r="W147" i="7"/>
  <c r="W909" i="7"/>
  <c r="V909" i="7"/>
  <c r="W847" i="7"/>
  <c r="V847" i="7"/>
  <c r="W583" i="7"/>
  <c r="V583" i="7"/>
  <c r="W535" i="7"/>
  <c r="V535" i="7"/>
  <c r="W202" i="7"/>
  <c r="V202" i="7"/>
  <c r="W566" i="7"/>
  <c r="V566" i="7"/>
  <c r="W719" i="7"/>
  <c r="V719" i="7"/>
  <c r="W572" i="7"/>
  <c r="V572" i="7"/>
  <c r="W487" i="7"/>
  <c r="V487" i="7"/>
  <c r="W126" i="7"/>
  <c r="V126" i="7"/>
  <c r="W90" i="7"/>
  <c r="V90" i="7"/>
  <c r="W593" i="7"/>
  <c r="V593" i="7"/>
  <c r="V357" i="7"/>
  <c r="W138" i="7"/>
  <c r="V138" i="7"/>
  <c r="V157" i="7"/>
  <c r="W293" i="7"/>
  <c r="V293" i="7"/>
  <c r="W245" i="7"/>
  <c r="V245" i="7"/>
  <c r="W125" i="7"/>
  <c r="V125" i="7"/>
  <c r="V507" i="7"/>
  <c r="W34" i="7"/>
  <c r="V34" i="7"/>
  <c r="W8" i="7"/>
  <c r="V8" i="7"/>
  <c r="V283" i="7"/>
  <c r="W495" i="7"/>
  <c r="V495" i="7"/>
  <c r="W3" i="7"/>
  <c r="V3" i="7"/>
  <c r="W256" i="7"/>
  <c r="V256" i="7"/>
  <c r="V151" i="7"/>
  <c r="V105" i="7"/>
  <c r="W105" i="7"/>
  <c r="V87" i="7"/>
  <c r="W87" i="7"/>
  <c r="V89" i="7"/>
  <c r="W22" i="7"/>
  <c r="V22" i="7"/>
  <c r="W2661" i="7"/>
  <c r="V2661" i="7"/>
  <c r="W2625" i="7"/>
  <c r="V2625" i="7"/>
  <c r="W2535" i="7"/>
  <c r="V2535" i="7"/>
  <c r="W2644" i="7"/>
  <c r="V2644" i="7"/>
  <c r="W2572" i="7"/>
  <c r="V2572" i="7"/>
  <c r="W2663" i="7"/>
  <c r="V2663" i="7"/>
  <c r="V2517" i="7"/>
  <c r="W2517" i="7"/>
  <c r="V2403" i="7"/>
  <c r="W2403" i="7"/>
  <c r="W2647" i="7"/>
  <c r="V2647" i="7"/>
  <c r="V2512" i="7"/>
  <c r="W2512" i="7"/>
  <c r="V2476" i="7"/>
  <c r="W2476" i="7"/>
  <c r="V2440" i="7"/>
  <c r="W2440" i="7"/>
  <c r="V2404" i="7"/>
  <c r="W2404" i="7"/>
  <c r="W2658" i="7"/>
  <c r="V2658" i="7"/>
  <c r="W2627" i="7"/>
  <c r="V2627" i="7"/>
  <c r="W2471" i="7"/>
  <c r="V2471" i="7"/>
  <c r="W2435" i="7"/>
  <c r="V2435" i="7"/>
  <c r="W2399" i="7"/>
  <c r="V2399" i="7"/>
  <c r="V2611" i="7"/>
  <c r="W2455" i="7"/>
  <c r="V2455" i="7"/>
  <c r="W2419" i="7"/>
  <c r="V2419" i="7"/>
  <c r="W2496" i="7"/>
  <c r="V2496" i="7"/>
  <c r="W2342" i="7"/>
  <c r="V2342" i="7"/>
  <c r="W2683" i="7"/>
  <c r="V2683" i="7"/>
  <c r="V2444" i="7"/>
  <c r="V2273" i="7"/>
  <c r="W2273" i="7"/>
  <c r="V2487" i="7"/>
  <c r="W2255" i="7"/>
  <c r="V2255" i="7"/>
  <c r="W2183" i="7"/>
  <c r="V2183" i="7"/>
  <c r="V2286" i="7"/>
  <c r="W2286" i="7"/>
  <c r="W2508" i="7"/>
  <c r="V2508" i="7"/>
  <c r="W2633" i="7"/>
  <c r="V2633" i="7"/>
  <c r="V2322" i="7"/>
  <c r="V2250" i="7"/>
  <c r="W2250" i="7"/>
  <c r="W2215" i="7"/>
  <c r="V2215" i="7"/>
  <c r="W2085" i="7"/>
  <c r="V2085" i="7"/>
  <c r="W2131" i="7"/>
  <c r="V2131" i="7"/>
  <c r="V2364" i="7"/>
  <c r="W2105" i="7"/>
  <c r="V2105" i="7"/>
  <c r="W2069" i="7"/>
  <c r="V2069" i="7"/>
  <c r="V2058" i="7"/>
  <c r="W2058" i="7"/>
  <c r="V2287" i="7"/>
  <c r="W2287" i="7"/>
  <c r="W2155" i="7"/>
  <c r="V2155" i="7"/>
  <c r="V2316" i="7"/>
  <c r="V2202" i="7"/>
  <c r="W2202" i="7"/>
  <c r="V2129" i="7"/>
  <c r="W2129" i="7"/>
  <c r="W2239" i="7"/>
  <c r="V2239" i="7"/>
  <c r="W2042" i="7"/>
  <c r="V2042" i="7"/>
  <c r="V2115" i="7"/>
  <c r="W2115" i="7"/>
  <c r="V2060" i="7"/>
  <c r="W2223" i="7"/>
  <c r="V2223" i="7"/>
  <c r="W1985" i="7"/>
  <c r="V1985" i="7"/>
  <c r="V2064" i="7"/>
  <c r="W2064" i="7"/>
  <c r="W2025" i="7"/>
  <c r="V2025" i="7"/>
  <c r="W2000" i="7"/>
  <c r="V2000" i="7"/>
  <c r="V2186" i="7"/>
  <c r="W2009" i="7"/>
  <c r="V2009" i="7"/>
  <c r="V1952" i="7"/>
  <c r="W1952" i="7"/>
  <c r="W1729" i="7"/>
  <c r="V1729" i="7"/>
  <c r="W1970" i="7"/>
  <c r="V1970" i="7"/>
  <c r="W1874" i="7"/>
  <c r="V1874" i="7"/>
  <c r="W1838" i="7"/>
  <c r="V1838" i="7"/>
  <c r="W1802" i="7"/>
  <c r="V1802" i="7"/>
  <c r="W1766" i="7"/>
  <c r="V1766" i="7"/>
  <c r="W1845" i="7"/>
  <c r="V1845" i="7"/>
  <c r="W1773" i="7"/>
  <c r="V1773" i="7"/>
  <c r="W1959" i="7"/>
  <c r="V1959" i="7"/>
  <c r="W2173" i="7"/>
  <c r="V2173" i="7"/>
  <c r="W1935" i="7"/>
  <c r="W1829" i="7"/>
  <c r="V1829" i="7"/>
  <c r="W1894" i="7"/>
  <c r="V1894" i="7"/>
  <c r="V1982" i="7"/>
  <c r="W1817" i="7"/>
  <c r="V1817" i="7"/>
  <c r="W1745" i="7"/>
  <c r="V1745" i="7"/>
  <c r="W1708" i="7"/>
  <c r="V1708" i="7"/>
  <c r="W1840" i="7"/>
  <c r="V1840" i="7"/>
  <c r="W1726" i="7"/>
  <c r="V1726" i="7"/>
  <c r="W1923" i="7"/>
  <c r="W1774" i="7"/>
  <c r="V1774" i="7"/>
  <c r="W1623" i="7"/>
  <c r="V1623" i="7"/>
  <c r="W1593" i="7"/>
  <c r="V1593" i="7"/>
  <c r="V1566" i="7"/>
  <c r="W1566" i="7"/>
  <c r="V1560" i="7"/>
  <c r="W1560" i="7"/>
  <c r="W1390" i="7"/>
  <c r="V1390" i="7"/>
  <c r="W1354" i="7"/>
  <c r="V1354" i="7"/>
  <c r="W1306" i="7"/>
  <c r="V1306" i="7"/>
  <c r="V1673" i="7"/>
  <c r="V1538" i="7"/>
  <c r="W1538" i="7"/>
  <c r="W1391" i="7"/>
  <c r="V1391" i="7"/>
  <c r="W1319" i="7"/>
  <c r="V1319" i="7"/>
  <c r="W1650" i="7"/>
  <c r="V1650" i="7"/>
  <c r="V1619" i="7"/>
  <c r="W1482" i="7"/>
  <c r="V1482" i="7"/>
  <c r="W1410" i="7"/>
  <c r="V1410" i="7"/>
  <c r="W1332" i="7"/>
  <c r="V1332" i="7"/>
  <c r="V1581" i="7"/>
  <c r="W1684" i="7"/>
  <c r="V1684" i="7"/>
  <c r="W1555" i="7"/>
  <c r="V1555" i="7"/>
  <c r="W1585" i="7"/>
  <c r="V1585" i="7"/>
  <c r="W1526" i="7"/>
  <c r="V1526" i="7"/>
  <c r="W1454" i="7"/>
  <c r="V1454" i="7"/>
  <c r="W1388" i="7"/>
  <c r="V1388" i="7"/>
  <c r="W1352" i="7"/>
  <c r="V1352" i="7"/>
  <c r="W1286" i="7"/>
  <c r="V1286" i="7"/>
  <c r="W1630" i="7"/>
  <c r="V1630" i="7"/>
  <c r="W1435" i="7"/>
  <c r="V1435" i="7"/>
  <c r="W1387" i="7"/>
  <c r="V1387" i="7"/>
  <c r="W1339" i="7"/>
  <c r="V1339" i="7"/>
  <c r="W1170" i="7"/>
  <c r="V1170" i="7"/>
  <c r="W1098" i="7"/>
  <c r="V1098" i="7"/>
  <c r="W1026" i="7"/>
  <c r="V1026" i="7"/>
  <c r="W948" i="7"/>
  <c r="V948" i="7"/>
  <c r="V1165" i="7"/>
  <c r="W1165" i="7"/>
  <c r="V1093" i="7"/>
  <c r="W1093" i="7"/>
  <c r="V1021" i="7"/>
  <c r="W1021" i="7"/>
  <c r="V949" i="7"/>
  <c r="W949" i="7"/>
  <c r="W1277" i="7"/>
  <c r="W1244" i="7"/>
  <c r="V1244" i="7"/>
  <c r="W1471" i="7"/>
  <c r="V1471" i="7"/>
  <c r="W1279" i="7"/>
  <c r="V1279" i="7"/>
  <c r="V1412" i="7"/>
  <c r="W1173" i="7"/>
  <c r="V1173" i="7"/>
  <c r="W1101" i="7"/>
  <c r="V1101" i="7"/>
  <c r="W1029" i="7"/>
  <c r="V1029" i="7"/>
  <c r="W922" i="7"/>
  <c r="V922" i="7"/>
  <c r="W1143" i="7"/>
  <c r="V1143" i="7"/>
  <c r="W1221" i="7"/>
  <c r="V1221" i="7"/>
  <c r="W1149" i="7"/>
  <c r="V1149" i="7"/>
  <c r="W1077" i="7"/>
  <c r="V1077" i="7"/>
  <c r="W1005" i="7"/>
  <c r="V1005" i="7"/>
  <c r="V906" i="7"/>
  <c r="W906" i="7"/>
  <c r="W992" i="7"/>
  <c r="V992" i="7"/>
  <c r="W1345" i="7"/>
  <c r="V1345" i="7"/>
  <c r="W883" i="7"/>
  <c r="V883" i="7"/>
  <c r="V1350" i="7"/>
  <c r="V1455" i="7"/>
  <c r="W1197" i="7"/>
  <c r="V1197" i="7"/>
  <c r="W1125" i="7"/>
  <c r="V1125" i="7"/>
  <c r="W1053" i="7"/>
  <c r="V1053" i="7"/>
  <c r="V1371" i="7"/>
  <c r="W1220" i="7"/>
  <c r="V1220" i="7"/>
  <c r="V1126" i="7"/>
  <c r="V726" i="7"/>
  <c r="W726" i="7"/>
  <c r="V905" i="7"/>
  <c r="W709" i="7"/>
  <c r="V709" i="7"/>
  <c r="W661" i="7"/>
  <c r="V661" i="7"/>
  <c r="V714" i="7"/>
  <c r="W763" i="7"/>
  <c r="V763" i="7"/>
  <c r="W662" i="7"/>
  <c r="V662" i="7"/>
  <c r="W759" i="7"/>
  <c r="V759" i="7"/>
  <c r="W789" i="7"/>
  <c r="V789" i="7"/>
  <c r="W1483" i="7"/>
  <c r="V1483" i="7"/>
  <c r="W904" i="7"/>
  <c r="V904" i="7"/>
  <c r="W754" i="7"/>
  <c r="V754" i="7"/>
  <c r="W808" i="7"/>
  <c r="V808" i="7"/>
  <c r="W722" i="7"/>
  <c r="V722" i="7"/>
  <c r="V628" i="7"/>
  <c r="V852" i="7"/>
  <c r="W852" i="7"/>
  <c r="W569" i="7"/>
  <c r="V569" i="7"/>
  <c r="W509" i="7"/>
  <c r="V509" i="7"/>
  <c r="W413" i="7"/>
  <c r="V413" i="7"/>
  <c r="W329" i="7"/>
  <c r="V329" i="7"/>
  <c r="V552" i="7"/>
  <c r="W552" i="7"/>
  <c r="V480" i="7"/>
  <c r="W480" i="7"/>
  <c r="V408" i="7"/>
  <c r="W408" i="7"/>
  <c r="V330" i="7"/>
  <c r="W330" i="7"/>
  <c r="V744" i="7"/>
  <c r="W744" i="7"/>
  <c r="V770" i="7"/>
  <c r="W675" i="7"/>
  <c r="V675" i="7"/>
  <c r="W434" i="7"/>
  <c r="V434" i="7"/>
  <c r="W398" i="7"/>
  <c r="V398" i="7"/>
  <c r="W350" i="7"/>
  <c r="V350" i="7"/>
  <c r="W314" i="7"/>
  <c r="V314" i="7"/>
  <c r="W615" i="7"/>
  <c r="V615" i="7"/>
  <c r="W387" i="7"/>
  <c r="V387" i="7"/>
  <c r="W337" i="7"/>
  <c r="V337" i="7"/>
  <c r="V573" i="7"/>
  <c r="V519" i="7"/>
  <c r="W445" i="7"/>
  <c r="V445" i="7"/>
  <c r="W302" i="7"/>
  <c r="V302" i="7"/>
  <c r="V266" i="7"/>
  <c r="W266" i="7"/>
  <c r="V230" i="7"/>
  <c r="W230" i="7"/>
  <c r="V194" i="7"/>
  <c r="W194" i="7"/>
  <c r="V56" i="7"/>
  <c r="W56" i="7"/>
  <c r="V267" i="7"/>
  <c r="W267" i="7"/>
  <c r="V219" i="7"/>
  <c r="W219" i="7"/>
  <c r="W469" i="7"/>
  <c r="V469" i="7"/>
  <c r="W196" i="7"/>
  <c r="V196" i="7"/>
  <c r="W136" i="7"/>
  <c r="V136" i="7"/>
  <c r="W88" i="7"/>
  <c r="V88" i="7"/>
  <c r="W52" i="7"/>
  <c r="V52" i="7"/>
  <c r="W613" i="7"/>
  <c r="V613" i="7"/>
  <c r="W351" i="7"/>
  <c r="V351" i="7"/>
  <c r="W555" i="7"/>
  <c r="V555" i="7"/>
  <c r="W276" i="7"/>
  <c r="V276" i="7"/>
  <c r="W240" i="7"/>
  <c r="V240" i="7"/>
  <c r="W204" i="7"/>
  <c r="V204" i="7"/>
  <c r="W168" i="7"/>
  <c r="V168" i="7"/>
  <c r="V303" i="7"/>
  <c r="W303" i="7"/>
  <c r="V241" i="7"/>
  <c r="W214" i="7"/>
  <c r="V214" i="7"/>
  <c r="W67" i="7"/>
  <c r="V63" i="7"/>
  <c r="W63" i="7"/>
  <c r="W197" i="7"/>
  <c r="V197" i="7"/>
  <c r="V453" i="7"/>
  <c r="W191" i="7"/>
  <c r="V191" i="7"/>
  <c r="V41" i="7"/>
  <c r="W2530" i="7"/>
  <c r="V2530" i="7"/>
  <c r="W2638" i="7"/>
  <c r="V2638" i="7"/>
  <c r="V2566" i="7"/>
  <c r="W2566" i="7"/>
  <c r="V2511" i="7"/>
  <c r="W2511" i="7"/>
  <c r="W2645" i="7"/>
  <c r="V2645" i="7"/>
  <c r="W2604" i="7"/>
  <c r="V2604" i="7"/>
  <c r="W2528" i="7"/>
  <c r="V2528" i="7"/>
  <c r="W2677" i="7"/>
  <c r="V2677" i="7"/>
  <c r="W2519" i="7"/>
  <c r="V2519" i="7"/>
  <c r="W2567" i="7"/>
  <c r="V2567" i="7"/>
  <c r="W2436" i="7"/>
  <c r="V2436" i="7"/>
  <c r="W2400" i="7"/>
  <c r="V2400" i="7"/>
  <c r="V2575" i="7"/>
  <c r="W2336" i="7"/>
  <c r="V2336" i="7"/>
  <c r="V2420" i="7"/>
  <c r="W2681" i="7"/>
  <c r="V2681" i="7"/>
  <c r="W2466" i="7"/>
  <c r="V2466" i="7"/>
  <c r="W2490" i="7"/>
  <c r="V2490" i="7"/>
  <c r="V2391" i="7"/>
  <c r="W2391" i="7"/>
  <c r="V2373" i="7"/>
  <c r="W2373" i="7"/>
  <c r="V2355" i="7"/>
  <c r="W2355" i="7"/>
  <c r="V2337" i="7"/>
  <c r="W2337" i="7"/>
  <c r="V2295" i="7"/>
  <c r="W2295" i="7"/>
  <c r="W2249" i="7"/>
  <c r="V2249" i="7"/>
  <c r="W2177" i="7"/>
  <c r="V2177" i="7"/>
  <c r="V2283" i="7"/>
  <c r="W2283" i="7"/>
  <c r="W2270" i="7"/>
  <c r="V2270" i="7"/>
  <c r="V2278" i="7"/>
  <c r="W2278" i="7"/>
  <c r="W2141" i="7"/>
  <c r="V2141" i="7"/>
  <c r="V2292" i="7"/>
  <c r="W2080" i="7"/>
  <c r="V2080" i="7"/>
  <c r="V2238" i="7"/>
  <c r="W2238" i="7"/>
  <c r="V2232" i="7"/>
  <c r="W2232" i="7"/>
  <c r="W2052" i="7"/>
  <c r="V2052" i="7"/>
  <c r="V2166" i="7"/>
  <c r="W2166" i="7"/>
  <c r="W2036" i="7"/>
  <c r="V2036" i="7"/>
  <c r="V2029" i="7"/>
  <c r="W2029" i="7"/>
  <c r="V2174" i="7"/>
  <c r="W1979" i="7"/>
  <c r="V1979" i="7"/>
  <c r="V2091" i="7"/>
  <c r="W2091" i="7"/>
  <c r="W2123" i="7"/>
  <c r="V2123" i="7"/>
  <c r="W2227" i="7"/>
  <c r="V2227" i="7"/>
  <c r="V2151" i="7"/>
  <c r="W2151" i="7"/>
  <c r="W1948" i="7"/>
  <c r="V1948" i="7"/>
  <c r="V1910" i="7"/>
  <c r="W1910" i="7"/>
  <c r="W1977" i="7"/>
  <c r="V1977" i="7"/>
  <c r="W1895" i="7"/>
  <c r="V1895" i="7"/>
  <c r="W1861" i="7"/>
  <c r="V1861" i="7"/>
  <c r="W1825" i="7"/>
  <c r="V1825" i="7"/>
  <c r="W1789" i="7"/>
  <c r="V1789" i="7"/>
  <c r="W2072" i="7"/>
  <c r="V2072" i="7"/>
  <c r="W1962" i="7"/>
  <c r="V1962" i="7"/>
  <c r="W1724" i="7"/>
  <c r="V1724" i="7"/>
  <c r="V1911" i="7"/>
  <c r="W1911" i="7"/>
  <c r="W1839" i="7"/>
  <c r="V1839" i="7"/>
  <c r="W1767" i="7"/>
  <c r="V1767" i="7"/>
  <c r="W1953" i="7"/>
  <c r="V1953" i="7"/>
  <c r="V1905" i="7"/>
  <c r="W1905" i="7"/>
  <c r="W1963" i="7"/>
  <c r="V1963" i="7"/>
  <c r="W1945" i="7"/>
  <c r="V1945" i="7"/>
  <c r="W1927" i="7"/>
  <c r="V1927" i="7"/>
  <c r="W1715" i="7"/>
  <c r="V1715" i="7"/>
  <c r="W1775" i="7"/>
  <c r="V1775" i="7"/>
  <c r="W1657" i="7"/>
  <c r="V1657" i="7"/>
  <c r="W1621" i="7"/>
  <c r="V1621" i="7"/>
  <c r="W1798" i="7"/>
  <c r="V1798" i="7"/>
  <c r="W1846" i="7"/>
  <c r="V1846" i="7"/>
  <c r="W1804" i="7"/>
  <c r="V1804" i="7"/>
  <c r="V1643" i="7"/>
  <c r="W1270" i="7"/>
  <c r="V1270" i="7"/>
  <c r="W1690" i="7"/>
  <c r="V1690" i="7"/>
  <c r="W1606" i="7"/>
  <c r="V1606" i="7"/>
  <c r="W1636" i="7"/>
  <c r="V1636" i="7"/>
  <c r="W1517" i="7"/>
  <c r="V1517" i="7"/>
  <c r="W1481" i="7"/>
  <c r="V1481" i="7"/>
  <c r="W1445" i="7"/>
  <c r="V1445" i="7"/>
  <c r="W1385" i="7"/>
  <c r="V1385" i="7"/>
  <c r="W1313" i="7"/>
  <c r="V1313" i="7"/>
  <c r="W1671" i="7"/>
  <c r="V1671" i="7"/>
  <c r="W1569" i="7"/>
  <c r="V1569" i="7"/>
  <c r="W1546" i="7"/>
  <c r="V1546" i="7"/>
  <c r="W1476" i="7"/>
  <c r="V1476" i="7"/>
  <c r="W1404" i="7"/>
  <c r="V1404" i="7"/>
  <c r="W1326" i="7"/>
  <c r="V1326" i="7"/>
  <c r="W1654" i="7"/>
  <c r="V1654" i="7"/>
  <c r="W1656" i="7"/>
  <c r="V1656" i="7"/>
  <c r="W1520" i="7"/>
  <c r="V1520" i="7"/>
  <c r="W1448" i="7"/>
  <c r="V1448" i="7"/>
  <c r="W1280" i="7"/>
  <c r="V1280" i="7"/>
  <c r="W1465" i="7"/>
  <c r="V1465" i="7"/>
  <c r="V1509" i="7"/>
  <c r="W1164" i="7"/>
  <c r="V1164" i="7"/>
  <c r="W1092" i="7"/>
  <c r="V1092" i="7"/>
  <c r="W1020" i="7"/>
  <c r="V1020" i="7"/>
  <c r="W942" i="7"/>
  <c r="V942" i="7"/>
  <c r="W1249" i="7"/>
  <c r="V1249" i="7"/>
  <c r="V1231" i="7"/>
  <c r="W1231" i="7"/>
  <c r="V1159" i="7"/>
  <c r="W1159" i="7"/>
  <c r="V1087" i="7"/>
  <c r="W1087" i="7"/>
  <c r="V1015" i="7"/>
  <c r="W1015" i="7"/>
  <c r="V943" i="7"/>
  <c r="W943" i="7"/>
  <c r="W1309" i="7"/>
  <c r="V1309" i="7"/>
  <c r="V1271" i="7"/>
  <c r="V1545" i="7"/>
  <c r="W1459" i="7"/>
  <c r="V1459" i="7"/>
  <c r="V1401" i="7"/>
  <c r="V1353" i="7"/>
  <c r="V1395" i="7"/>
  <c r="W958" i="7"/>
  <c r="V958" i="7"/>
  <c r="V1299" i="7"/>
  <c r="V1024" i="7"/>
  <c r="W1058" i="7"/>
  <c r="V1058" i="7"/>
  <c r="V900" i="7"/>
  <c r="W900" i="7"/>
  <c r="W941" i="7"/>
  <c r="V941" i="7"/>
  <c r="W1216" i="7"/>
  <c r="V1216" i="7"/>
  <c r="W1108" i="7"/>
  <c r="V1108" i="7"/>
  <c r="W1000" i="7"/>
  <c r="V1000" i="7"/>
  <c r="V939" i="7"/>
  <c r="W939" i="7"/>
  <c r="W877" i="7"/>
  <c r="V877" i="7"/>
  <c r="W1142" i="7"/>
  <c r="V1142" i="7"/>
  <c r="W1034" i="7"/>
  <c r="V1034" i="7"/>
  <c r="W981" i="7"/>
  <c r="V981" i="7"/>
  <c r="W1040" i="7"/>
  <c r="V1040" i="7"/>
  <c r="W1167" i="7"/>
  <c r="V1167" i="7"/>
  <c r="W829" i="7"/>
  <c r="V829" i="7"/>
  <c r="W781" i="7"/>
  <c r="V781" i="7"/>
  <c r="W915" i="7"/>
  <c r="V915" i="7"/>
  <c r="W879" i="7"/>
  <c r="V879" i="7"/>
  <c r="V840" i="7"/>
  <c r="W840" i="7"/>
  <c r="W814" i="7"/>
  <c r="V707" i="7"/>
  <c r="W656" i="7"/>
  <c r="V656" i="7"/>
  <c r="W1012" i="7"/>
  <c r="V1012" i="7"/>
  <c r="V874" i="7"/>
  <c r="W890" i="7"/>
  <c r="V890" i="7"/>
  <c r="V774" i="7"/>
  <c r="W774" i="7"/>
  <c r="W793" i="7"/>
  <c r="V793" i="7"/>
  <c r="W892" i="7"/>
  <c r="V892" i="7"/>
  <c r="W748" i="7"/>
  <c r="V748" i="7"/>
  <c r="V711" i="7"/>
  <c r="W711" i="7"/>
  <c r="W657" i="7"/>
  <c r="V657" i="7"/>
  <c r="V607" i="7"/>
  <c r="W607" i="7"/>
  <c r="V818" i="7"/>
  <c r="W503" i="7"/>
  <c r="V503" i="7"/>
  <c r="W407" i="7"/>
  <c r="V407" i="7"/>
  <c r="W323" i="7"/>
  <c r="V323" i="7"/>
  <c r="W758" i="7"/>
  <c r="V758" i="7"/>
  <c r="V546" i="7"/>
  <c r="W546" i="7"/>
  <c r="V474" i="7"/>
  <c r="W474" i="7"/>
  <c r="V402" i="7"/>
  <c r="W402" i="7"/>
  <c r="V324" i="7"/>
  <c r="W324" i="7"/>
  <c r="W854" i="7"/>
  <c r="V854" i="7"/>
  <c r="W596" i="7"/>
  <c r="V596" i="7"/>
  <c r="W775" i="7"/>
  <c r="V775" i="7"/>
  <c r="W470" i="7"/>
  <c r="V470" i="7"/>
  <c r="W385" i="7"/>
  <c r="V385" i="7"/>
  <c r="V152" i="7"/>
  <c r="W152" i="7"/>
  <c r="V116" i="7"/>
  <c r="W116" i="7"/>
  <c r="V50" i="7"/>
  <c r="W50" i="7"/>
  <c r="W605" i="7"/>
  <c r="V605" i="7"/>
  <c r="W369" i="7"/>
  <c r="V369" i="7"/>
  <c r="V213" i="7"/>
  <c r="W213" i="7"/>
  <c r="V177" i="7"/>
  <c r="W177" i="7"/>
  <c r="V141" i="7"/>
  <c r="W141" i="7"/>
  <c r="W543" i="7"/>
  <c r="V543" i="7"/>
  <c r="W190" i="7"/>
  <c r="V190" i="7"/>
  <c r="W130" i="7"/>
  <c r="V130" i="7"/>
  <c r="W399" i="7"/>
  <c r="V399" i="7"/>
  <c r="W349" i="7"/>
  <c r="V349" i="7"/>
  <c r="W553" i="7"/>
  <c r="V553" i="7"/>
  <c r="W483" i="7"/>
  <c r="V483" i="7"/>
  <c r="V683" i="7"/>
  <c r="W427" i="7"/>
  <c r="V427" i="7"/>
  <c r="W355" i="7"/>
  <c r="V355" i="7"/>
  <c r="W120" i="7"/>
  <c r="V120" i="7"/>
  <c r="W84" i="7"/>
  <c r="V84" i="7"/>
  <c r="V301" i="7"/>
  <c r="W113" i="7"/>
  <c r="V113" i="7"/>
  <c r="V381" i="7"/>
  <c r="W2" i="7"/>
  <c r="V2" i="7"/>
  <c r="V271" i="7"/>
  <c r="W401" i="7"/>
  <c r="W244" i="7"/>
  <c r="V244" i="7"/>
  <c r="V211" i="7"/>
  <c r="W287" i="7"/>
  <c r="V287" i="7"/>
  <c r="W239" i="7"/>
  <c r="V239" i="7"/>
  <c r="W119" i="7"/>
  <c r="V119" i="7"/>
  <c r="V59" i="7"/>
  <c r="W2691" i="7"/>
  <c r="V2691" i="7"/>
  <c r="W2655" i="7"/>
  <c r="V2655" i="7"/>
  <c r="W2529" i="7"/>
  <c r="V2529" i="7"/>
  <c r="W2632" i="7"/>
  <c r="V2632" i="7"/>
  <c r="V2560" i="7"/>
  <c r="W2560" i="7"/>
  <c r="W2543" i="7"/>
  <c r="V2543" i="7"/>
  <c r="W2652" i="7"/>
  <c r="V2652" i="7"/>
  <c r="W2598" i="7"/>
  <c r="V2598" i="7"/>
  <c r="V2397" i="7"/>
  <c r="W2397" i="7"/>
  <c r="W2568" i="7"/>
  <c r="V2568" i="7"/>
  <c r="V2532" i="7"/>
  <c r="W2532" i="7"/>
  <c r="V2506" i="7"/>
  <c r="W2506" i="7"/>
  <c r="V2470" i="7"/>
  <c r="W2470" i="7"/>
  <c r="V2434" i="7"/>
  <c r="W2434" i="7"/>
  <c r="V2398" i="7"/>
  <c r="W2398" i="7"/>
  <c r="W2675" i="7"/>
  <c r="V2675" i="7"/>
  <c r="W2513" i="7"/>
  <c r="V2513" i="7"/>
  <c r="W2465" i="7"/>
  <c r="V2465" i="7"/>
  <c r="W2429" i="7"/>
  <c r="V2429" i="7"/>
  <c r="W2393" i="7"/>
  <c r="V2393" i="7"/>
  <c r="W2688" i="7"/>
  <c r="V2688" i="7"/>
  <c r="V2526" i="7"/>
  <c r="W2526" i="7"/>
  <c r="W2609" i="7"/>
  <c r="V2609" i="7"/>
  <c r="W2449" i="7"/>
  <c r="V2449" i="7"/>
  <c r="W2413" i="7"/>
  <c r="V2413" i="7"/>
  <c r="W2330" i="7"/>
  <c r="V2330" i="7"/>
  <c r="W2333" i="7"/>
  <c r="V2333" i="7"/>
  <c r="W2243" i="7"/>
  <c r="V2243" i="7"/>
  <c r="W2171" i="7"/>
  <c r="V2171" i="7"/>
  <c r="W2369" i="7"/>
  <c r="V2369" i="7"/>
  <c r="W2380" i="7"/>
  <c r="V2380" i="7"/>
  <c r="W2362" i="7"/>
  <c r="V2362" i="7"/>
  <c r="W2344" i="7"/>
  <c r="V2344" i="7"/>
  <c r="W2326" i="7"/>
  <c r="V2326" i="7"/>
  <c r="W2308" i="7"/>
  <c r="V2308" i="7"/>
  <c r="V2284" i="7"/>
  <c r="W2284" i="7"/>
  <c r="V2130" i="7"/>
  <c r="W2130" i="7"/>
  <c r="W2073" i="7"/>
  <c r="V2073" i="7"/>
  <c r="W2531" i="7"/>
  <c r="V2531" i="7"/>
  <c r="V2172" i="7"/>
  <c r="W2172" i="7"/>
  <c r="V2226" i="7"/>
  <c r="W2226" i="7"/>
  <c r="W2161" i="7"/>
  <c r="V2161" i="7"/>
  <c r="W2046" i="7"/>
  <c r="V2046" i="7"/>
  <c r="V2214" i="7"/>
  <c r="W2214" i="7"/>
  <c r="V2030" i="7"/>
  <c r="W2030" i="7"/>
  <c r="V2086" i="7"/>
  <c r="W2086" i="7"/>
  <c r="W1973" i="7"/>
  <c r="V1973" i="7"/>
  <c r="W2204" i="7"/>
  <c r="V2204" i="7"/>
  <c r="W2096" i="7"/>
  <c r="V2096" i="7"/>
  <c r="V2184" i="7"/>
  <c r="W2184" i="7"/>
  <c r="V1946" i="7"/>
  <c r="W1946" i="7"/>
  <c r="W1896" i="7"/>
  <c r="V1896" i="7"/>
  <c r="W1966" i="7"/>
  <c r="W1705" i="7"/>
  <c r="V1705" i="7"/>
  <c r="V1904" i="7"/>
  <c r="W1904" i="7"/>
  <c r="W1868" i="7"/>
  <c r="V1868" i="7"/>
  <c r="W1832" i="7"/>
  <c r="V1832" i="7"/>
  <c r="W1796" i="7"/>
  <c r="V1796" i="7"/>
  <c r="W1760" i="7"/>
  <c r="V1760" i="7"/>
  <c r="V2047" i="7"/>
  <c r="W2047" i="7"/>
  <c r="V1999" i="7"/>
  <c r="W1999" i="7"/>
  <c r="W1833" i="7"/>
  <c r="V1833" i="7"/>
  <c r="W1761" i="7"/>
  <c r="V1761" i="7"/>
  <c r="W1947" i="7"/>
  <c r="V1947" i="7"/>
  <c r="W2055" i="7"/>
  <c r="V2055" i="7"/>
  <c r="W2037" i="7"/>
  <c r="V2037" i="7"/>
  <c r="V1899" i="7"/>
  <c r="W1899" i="7"/>
  <c r="W1787" i="7"/>
  <c r="V1787" i="7"/>
  <c r="W1889" i="7"/>
  <c r="V1889" i="7"/>
  <c r="W1714" i="7"/>
  <c r="V1714" i="7"/>
  <c r="W1816" i="7"/>
  <c r="V1816" i="7"/>
  <c r="W1550" i="7"/>
  <c r="V1550" i="7"/>
  <c r="W1384" i="7"/>
  <c r="V1384" i="7"/>
  <c r="W1348" i="7"/>
  <c r="V1348" i="7"/>
  <c r="W1300" i="7"/>
  <c r="V1300" i="7"/>
  <c r="W1543" i="7"/>
  <c r="V1543" i="7"/>
  <c r="W1379" i="7"/>
  <c r="V1379" i="7"/>
  <c r="W1307" i="7"/>
  <c r="V1307" i="7"/>
  <c r="W1544" i="7"/>
  <c r="V1544" i="7"/>
  <c r="W1470" i="7"/>
  <c r="V1470" i="7"/>
  <c r="W1398" i="7"/>
  <c r="V1398" i="7"/>
  <c r="W1320" i="7"/>
  <c r="V1320" i="7"/>
  <c r="W1567" i="7"/>
  <c r="V1567" i="7"/>
  <c r="W1612" i="7"/>
  <c r="V1612" i="7"/>
  <c r="W1626" i="7"/>
  <c r="V1626" i="7"/>
  <c r="W1514" i="7"/>
  <c r="V1514" i="7"/>
  <c r="W1442" i="7"/>
  <c r="V1442" i="7"/>
  <c r="W1382" i="7"/>
  <c r="V1382" i="7"/>
  <c r="W1346" i="7"/>
  <c r="V1346" i="7"/>
  <c r="W1274" i="7"/>
  <c r="V1274" i="7"/>
  <c r="W1291" i="7"/>
  <c r="V1291" i="7"/>
  <c r="W1230" i="7"/>
  <c r="V1230" i="7"/>
  <c r="W1158" i="7"/>
  <c r="V1158" i="7"/>
  <c r="W1086" i="7"/>
  <c r="V1086" i="7"/>
  <c r="W1014" i="7"/>
  <c r="V1014" i="7"/>
  <c r="W936" i="7"/>
  <c r="V936" i="7"/>
  <c r="W1539" i="7"/>
  <c r="V1539" i="7"/>
  <c r="V1225" i="7"/>
  <c r="W1225" i="7"/>
  <c r="V1153" i="7"/>
  <c r="W1153" i="7"/>
  <c r="V1081" i="7"/>
  <c r="W1081" i="7"/>
  <c r="V1009" i="7"/>
  <c r="W1009" i="7"/>
  <c r="W1259" i="7"/>
  <c r="W1665" i="7"/>
  <c r="V1665" i="7"/>
  <c r="V968" i="7"/>
  <c r="W968" i="7"/>
  <c r="W1071" i="7"/>
  <c r="V1071" i="7"/>
  <c r="V894" i="7"/>
  <c r="W894" i="7"/>
  <c r="W1064" i="7"/>
  <c r="V1064" i="7"/>
  <c r="W1191" i="7"/>
  <c r="V1191" i="7"/>
  <c r="W1083" i="7"/>
  <c r="V1083" i="7"/>
  <c r="W975" i="7"/>
  <c r="V975" i="7"/>
  <c r="V938" i="7"/>
  <c r="W938" i="7"/>
  <c r="W871" i="7"/>
  <c r="V871" i="7"/>
  <c r="W1242" i="7"/>
  <c r="V1242" i="7"/>
  <c r="W1453" i="7"/>
  <c r="V1453" i="7"/>
  <c r="W1369" i="7"/>
  <c r="V1369" i="7"/>
  <c r="W987" i="7"/>
  <c r="V987" i="7"/>
  <c r="W1084" i="7"/>
  <c r="V1084" i="7"/>
  <c r="V671" i="7"/>
  <c r="W671" i="7"/>
  <c r="W751" i="7"/>
  <c r="V751" i="7"/>
  <c r="W733" i="7"/>
  <c r="V733" i="7"/>
  <c r="W655" i="7"/>
  <c r="V655" i="7"/>
  <c r="W1010" i="7"/>
  <c r="V1010" i="7"/>
  <c r="W811" i="7"/>
  <c r="V811" i="7"/>
  <c r="W650" i="7"/>
  <c r="V650" i="7"/>
  <c r="W807" i="7"/>
  <c r="V807" i="7"/>
  <c r="V715" i="7"/>
  <c r="W715" i="7"/>
  <c r="W933" i="7"/>
  <c r="V933" i="7"/>
  <c r="W837" i="7"/>
  <c r="V837" i="7"/>
  <c r="W880" i="7"/>
  <c r="V880" i="7"/>
  <c r="W742" i="7"/>
  <c r="V742" i="7"/>
  <c r="V678" i="7"/>
  <c r="W678" i="7"/>
  <c r="W1082" i="7"/>
  <c r="V1082" i="7"/>
  <c r="V834" i="7"/>
  <c r="W834" i="7"/>
  <c r="W760" i="7"/>
  <c r="V760" i="7"/>
  <c r="W600" i="7"/>
  <c r="V600" i="7"/>
  <c r="W636" i="7"/>
  <c r="V636" i="7"/>
  <c r="W563" i="7"/>
  <c r="V563" i="7"/>
  <c r="W497" i="7"/>
  <c r="V497" i="7"/>
  <c r="W395" i="7"/>
  <c r="V395" i="7"/>
  <c r="W317" i="7"/>
  <c r="V317" i="7"/>
  <c r="V619" i="7"/>
  <c r="W619" i="7"/>
  <c r="V540" i="7"/>
  <c r="W540" i="7"/>
  <c r="V468" i="7"/>
  <c r="W468" i="7"/>
  <c r="V396" i="7"/>
  <c r="W396" i="7"/>
  <c r="V318" i="7"/>
  <c r="W318" i="7"/>
  <c r="W691" i="7"/>
  <c r="V691" i="7"/>
  <c r="W830" i="7"/>
  <c r="V830" i="7"/>
  <c r="W428" i="7"/>
  <c r="V428" i="7"/>
  <c r="W392" i="7"/>
  <c r="V392" i="7"/>
  <c r="W344" i="7"/>
  <c r="V344" i="7"/>
  <c r="W308" i="7"/>
  <c r="V308" i="7"/>
  <c r="W441" i="7"/>
  <c r="V441" i="7"/>
  <c r="W571" i="7"/>
  <c r="V571" i="7"/>
  <c r="W517" i="7"/>
  <c r="V517" i="7"/>
  <c r="V296" i="7"/>
  <c r="W296" i="7"/>
  <c r="V260" i="7"/>
  <c r="W260" i="7"/>
  <c r="V224" i="7"/>
  <c r="W224" i="7"/>
  <c r="V44" i="7"/>
  <c r="W44" i="7"/>
  <c r="W523" i="7"/>
  <c r="V523" i="7"/>
  <c r="W367" i="7"/>
  <c r="V367" i="7"/>
  <c r="V297" i="7"/>
  <c r="W297" i="7"/>
  <c r="V261" i="7"/>
  <c r="W261" i="7"/>
  <c r="W541" i="7"/>
  <c r="V541" i="7"/>
  <c r="W184" i="7"/>
  <c r="V184" i="7"/>
  <c r="W124" i="7"/>
  <c r="V124" i="7"/>
  <c r="W82" i="7"/>
  <c r="V82" i="7"/>
  <c r="W46" i="7"/>
  <c r="V46" i="7"/>
  <c r="V598" i="7"/>
  <c r="W598" i="7"/>
  <c r="W477" i="7"/>
  <c r="V477" i="7"/>
  <c r="W397" i="7"/>
  <c r="V397" i="7"/>
  <c r="V622" i="7"/>
  <c r="W622" i="7"/>
  <c r="W481" i="7"/>
  <c r="V481" i="7"/>
  <c r="W270" i="7"/>
  <c r="V270" i="7"/>
  <c r="W234" i="7"/>
  <c r="V234" i="7"/>
  <c r="W198" i="7"/>
  <c r="V198" i="7"/>
  <c r="W162" i="7"/>
  <c r="V162" i="7"/>
  <c r="W298" i="7"/>
  <c r="V298" i="7"/>
  <c r="W238" i="7"/>
  <c r="V238" i="7"/>
  <c r="V31" i="7"/>
  <c r="W31" i="7"/>
  <c r="W281" i="7"/>
  <c r="V281" i="7"/>
  <c r="W233" i="7"/>
  <c r="V233" i="7"/>
  <c r="W185" i="7"/>
  <c r="V185" i="7"/>
  <c r="V327" i="7"/>
  <c r="W327" i="7"/>
  <c r="W28" i="7"/>
  <c r="V28" i="7"/>
  <c r="W179" i="7"/>
  <c r="V179" i="7"/>
  <c r="H7" i="5"/>
  <c r="G7" i="5"/>
  <c r="F7" i="5"/>
  <c r="E8" i="5"/>
  <c r="C28" i="4"/>
  <c r="E27" i="4"/>
  <c r="G18" i="3"/>
  <c r="F17" i="3"/>
  <c r="H16" i="3"/>
  <c r="I16" i="3" s="1"/>
  <c r="E9" i="5" l="1"/>
  <c r="H8" i="5"/>
  <c r="G8" i="5"/>
  <c r="F8" i="5"/>
  <c r="C29" i="4"/>
  <c r="E28" i="4"/>
  <c r="H17" i="3"/>
  <c r="I17" i="3" s="1"/>
  <c r="F18" i="3"/>
  <c r="G19" i="3"/>
  <c r="E10" i="5" l="1"/>
  <c r="H9" i="5"/>
  <c r="G9" i="5"/>
  <c r="F9" i="5"/>
  <c r="E29" i="4"/>
  <c r="C30" i="4"/>
  <c r="G20" i="3"/>
  <c r="F19" i="3"/>
  <c r="H18" i="3"/>
  <c r="I18" i="3" s="1"/>
  <c r="H10" i="5" l="1"/>
  <c r="G10" i="5"/>
  <c r="F10" i="5"/>
  <c r="E11" i="5"/>
  <c r="C31" i="4"/>
  <c r="E30" i="4"/>
  <c r="H19" i="3"/>
  <c r="I19" i="3" s="1"/>
  <c r="F20" i="3"/>
  <c r="G21" i="3"/>
  <c r="E12" i="5" l="1"/>
  <c r="H11" i="5"/>
  <c r="G11" i="5"/>
  <c r="F11" i="5"/>
  <c r="E31" i="4"/>
  <c r="C32" i="4"/>
  <c r="G22" i="3"/>
  <c r="H20" i="3"/>
  <c r="I20" i="3" s="1"/>
  <c r="F21" i="3"/>
  <c r="E13" i="5" l="1"/>
  <c r="H12" i="5"/>
  <c r="G12" i="5"/>
  <c r="F12" i="5"/>
  <c r="C33" i="4"/>
  <c r="E32" i="4"/>
  <c r="F22" i="3"/>
  <c r="H21" i="3"/>
  <c r="I21" i="3" s="1"/>
  <c r="G23" i="3"/>
  <c r="H13" i="5" l="1"/>
  <c r="G13" i="5"/>
  <c r="F13" i="5"/>
  <c r="E14" i="5"/>
  <c r="E33" i="4"/>
  <c r="C34" i="4"/>
  <c r="G24" i="3"/>
  <c r="H22" i="3"/>
  <c r="I22" i="3" s="1"/>
  <c r="F23" i="3"/>
  <c r="E15" i="5" l="1"/>
  <c r="H14" i="5"/>
  <c r="G14" i="5"/>
  <c r="F14" i="5"/>
  <c r="C35" i="4"/>
  <c r="E34" i="4"/>
  <c r="F24" i="3"/>
  <c r="H23" i="3"/>
  <c r="I23" i="3" s="1"/>
  <c r="G25" i="3"/>
  <c r="E16" i="5" l="1"/>
  <c r="H15" i="5"/>
  <c r="G15" i="5"/>
  <c r="F15" i="5"/>
  <c r="E35" i="4"/>
  <c r="C36" i="4"/>
  <c r="G26" i="3"/>
  <c r="H24" i="3"/>
  <c r="I24" i="3" s="1"/>
  <c r="F25" i="3"/>
  <c r="H16" i="5" l="1"/>
  <c r="G16" i="5"/>
  <c r="E17" i="5"/>
  <c r="F16" i="5"/>
  <c r="E36" i="4"/>
  <c r="C37" i="4"/>
  <c r="F35" i="4"/>
  <c r="G35" i="4" s="1"/>
  <c r="H35" i="4" s="1"/>
  <c r="F26" i="3"/>
  <c r="H25" i="3"/>
  <c r="I25" i="3" s="1"/>
  <c r="G27" i="3"/>
  <c r="E18" i="5" l="1"/>
  <c r="H17" i="5"/>
  <c r="G17" i="5"/>
  <c r="F17" i="5"/>
  <c r="C38" i="4"/>
  <c r="E37" i="4"/>
  <c r="G28" i="3"/>
  <c r="F27" i="3"/>
  <c r="H26" i="3"/>
  <c r="I26" i="3" s="1"/>
  <c r="E19" i="5" l="1"/>
  <c r="H18" i="5"/>
  <c r="G18" i="5"/>
  <c r="F18" i="5"/>
  <c r="E38" i="4"/>
  <c r="C39" i="4"/>
  <c r="H27" i="3"/>
  <c r="I27" i="3" s="1"/>
  <c r="F28" i="3"/>
  <c r="G29" i="3"/>
  <c r="H19" i="5" l="1"/>
  <c r="G19" i="5"/>
  <c r="F19" i="5"/>
  <c r="E20" i="5"/>
  <c r="C40" i="4"/>
  <c r="E39" i="4"/>
  <c r="G30" i="3"/>
  <c r="F29" i="3"/>
  <c r="H28" i="3"/>
  <c r="I28" i="3" s="1"/>
  <c r="E21" i="5" l="1"/>
  <c r="H20" i="5"/>
  <c r="G20" i="5"/>
  <c r="F20" i="5"/>
  <c r="E40" i="4"/>
  <c r="C41" i="4"/>
  <c r="H29" i="3"/>
  <c r="I29" i="3" s="1"/>
  <c r="F30" i="3"/>
  <c r="G31" i="3"/>
  <c r="E22" i="5" l="1"/>
  <c r="H21" i="5"/>
  <c r="G21" i="5"/>
  <c r="F21" i="5"/>
  <c r="C42" i="4"/>
  <c r="E41" i="4"/>
  <c r="G32" i="3"/>
  <c r="F31" i="3"/>
  <c r="H30" i="3"/>
  <c r="I30" i="3" s="1"/>
  <c r="H22" i="5" l="1"/>
  <c r="E23" i="5"/>
  <c r="G22" i="5"/>
  <c r="F22" i="5"/>
  <c r="E42" i="4"/>
  <c r="C43" i="4"/>
  <c r="F32" i="3"/>
  <c r="H31" i="3"/>
  <c r="I31" i="3" s="1"/>
  <c r="G33" i="3"/>
  <c r="E24" i="5" l="1"/>
  <c r="H23" i="5"/>
  <c r="G23" i="5"/>
  <c r="F23" i="5"/>
  <c r="C44" i="4"/>
  <c r="E43" i="4"/>
  <c r="G34" i="3"/>
  <c r="H32" i="3"/>
  <c r="I32" i="3" s="1"/>
  <c r="F33" i="3"/>
  <c r="E25" i="5" l="1"/>
  <c r="H24" i="5"/>
  <c r="G24" i="5"/>
  <c r="F24" i="5"/>
  <c r="C45" i="4"/>
  <c r="E44" i="4"/>
  <c r="F34" i="3"/>
  <c r="H33" i="3"/>
  <c r="I33" i="3" s="1"/>
  <c r="G35" i="3"/>
  <c r="H25" i="5" l="1"/>
  <c r="G25" i="5"/>
  <c r="F25" i="5"/>
  <c r="E26" i="5"/>
  <c r="E45" i="4"/>
  <c r="C46" i="4"/>
  <c r="G36" i="3"/>
  <c r="H34" i="3"/>
  <c r="I34" i="3" s="1"/>
  <c r="F35" i="3"/>
  <c r="E27" i="5" l="1"/>
  <c r="H26" i="5"/>
  <c r="G26" i="5"/>
  <c r="F26" i="5"/>
  <c r="E46" i="4"/>
  <c r="C47" i="4"/>
  <c r="F36" i="3"/>
  <c r="H35" i="3"/>
  <c r="I35" i="3" s="1"/>
  <c r="G37" i="3"/>
  <c r="E28" i="5" l="1"/>
  <c r="H27" i="5"/>
  <c r="G27" i="5"/>
  <c r="F27" i="5"/>
  <c r="E47" i="4"/>
  <c r="C48" i="4"/>
  <c r="G38" i="3"/>
  <c r="H36" i="3"/>
  <c r="I36" i="3" s="1"/>
  <c r="F37" i="3"/>
  <c r="H28" i="5" l="1"/>
  <c r="G28" i="5"/>
  <c r="F28" i="5"/>
  <c r="E29" i="5"/>
  <c r="E48" i="4"/>
  <c r="C49" i="4"/>
  <c r="F38" i="3"/>
  <c r="H37" i="3"/>
  <c r="I37" i="3" s="1"/>
  <c r="G39" i="3"/>
  <c r="E30" i="5" l="1"/>
  <c r="H29" i="5"/>
  <c r="G29" i="5"/>
  <c r="F29" i="5"/>
  <c r="E49" i="4"/>
  <c r="C50" i="4"/>
  <c r="G40" i="3"/>
  <c r="F39" i="3"/>
  <c r="H38" i="3"/>
  <c r="I38" i="3" s="1"/>
  <c r="E31" i="5" l="1"/>
  <c r="H30" i="5"/>
  <c r="G30" i="5"/>
  <c r="F30" i="5"/>
  <c r="E50" i="4"/>
  <c r="C51" i="4"/>
  <c r="G41" i="3"/>
  <c r="H39" i="3"/>
  <c r="I39" i="3" s="1"/>
  <c r="F40" i="3"/>
  <c r="H31" i="5" l="1"/>
  <c r="G31" i="5"/>
  <c r="F31" i="5"/>
  <c r="E32" i="5"/>
  <c r="C52" i="4"/>
  <c r="E51" i="4"/>
  <c r="F41" i="3"/>
  <c r="H40" i="3"/>
  <c r="I40" i="3" s="1"/>
  <c r="G42" i="3"/>
  <c r="E33" i="5" l="1"/>
  <c r="H32" i="5"/>
  <c r="G32" i="5"/>
  <c r="F32" i="5"/>
  <c r="E52" i="4"/>
  <c r="C53" i="4"/>
  <c r="G43" i="3"/>
  <c r="H41" i="3"/>
  <c r="I41" i="3" s="1"/>
  <c r="F42" i="3"/>
  <c r="E34" i="5" l="1"/>
  <c r="H33" i="5"/>
  <c r="G33" i="5"/>
  <c r="F33" i="5"/>
  <c r="C54" i="4"/>
  <c r="E53" i="4"/>
  <c r="F43" i="3"/>
  <c r="H42" i="3"/>
  <c r="I42" i="3" s="1"/>
  <c r="G44" i="3"/>
  <c r="H34" i="5" l="1"/>
  <c r="G34" i="5"/>
  <c r="F34" i="5"/>
  <c r="E35" i="5"/>
  <c r="E54" i="4"/>
  <c r="C55" i="4"/>
  <c r="G45" i="3"/>
  <c r="F44" i="3"/>
  <c r="H43" i="3"/>
  <c r="I43" i="3" s="1"/>
  <c r="E36" i="5" l="1"/>
  <c r="H35" i="5"/>
  <c r="G35" i="5"/>
  <c r="F35" i="5"/>
  <c r="E55" i="4"/>
  <c r="C56" i="4"/>
  <c r="G46" i="3"/>
  <c r="F45" i="3"/>
  <c r="H44" i="3"/>
  <c r="I44" i="3" s="1"/>
  <c r="E37" i="5" l="1"/>
  <c r="H36" i="5"/>
  <c r="G36" i="5"/>
  <c r="F36" i="5"/>
  <c r="E56" i="4"/>
  <c r="C57" i="4"/>
  <c r="F46" i="3"/>
  <c r="H45" i="3"/>
  <c r="I45" i="3" s="1"/>
  <c r="G47" i="3"/>
  <c r="H37" i="5" l="1"/>
  <c r="G37" i="5"/>
  <c r="F37" i="5"/>
  <c r="E38" i="5"/>
  <c r="E57" i="4"/>
  <c r="C58" i="4"/>
  <c r="G48" i="3"/>
  <c r="H46" i="3"/>
  <c r="I46" i="3" s="1"/>
  <c r="F47" i="3"/>
  <c r="E39" i="5" l="1"/>
  <c r="H38" i="5"/>
  <c r="G38" i="5"/>
  <c r="F38" i="5"/>
  <c r="E58" i="4"/>
  <c r="C59" i="4"/>
  <c r="F48" i="3"/>
  <c r="H47" i="3"/>
  <c r="I47" i="3" s="1"/>
  <c r="G49" i="3"/>
  <c r="E40" i="5" l="1"/>
  <c r="H39" i="5"/>
  <c r="G39" i="5"/>
  <c r="F39" i="5"/>
  <c r="E59" i="4"/>
  <c r="C60" i="4"/>
  <c r="G50" i="3"/>
  <c r="H48" i="3"/>
  <c r="I48" i="3" s="1"/>
  <c r="F49" i="3"/>
  <c r="H40" i="5" l="1"/>
  <c r="G40" i="5"/>
  <c r="F40" i="5"/>
  <c r="E41" i="5"/>
  <c r="E60" i="4"/>
  <c r="C61" i="4"/>
  <c r="F50" i="3"/>
  <c r="H49" i="3"/>
  <c r="I49" i="3" s="1"/>
  <c r="G51" i="3"/>
  <c r="E42" i="5" l="1"/>
  <c r="H41" i="5"/>
  <c r="G41" i="5"/>
  <c r="F41" i="5"/>
  <c r="E61" i="4"/>
  <c r="C62" i="4"/>
  <c r="G52" i="3"/>
  <c r="F51" i="3"/>
  <c r="H50" i="3"/>
  <c r="I50" i="3" s="1"/>
  <c r="E43" i="5" l="1"/>
  <c r="H42" i="5"/>
  <c r="G42" i="5"/>
  <c r="F42" i="5"/>
  <c r="E62" i="4"/>
  <c r="C63" i="4"/>
  <c r="H51" i="3"/>
  <c r="I51" i="3" s="1"/>
  <c r="F52" i="3"/>
  <c r="G53" i="3"/>
  <c r="H43" i="5" l="1"/>
  <c r="G43" i="5"/>
  <c r="F43" i="5"/>
  <c r="E44" i="5"/>
  <c r="C64" i="4"/>
  <c r="E63" i="4"/>
  <c r="G54" i="3"/>
  <c r="F53" i="3"/>
  <c r="H52" i="3"/>
  <c r="I52" i="3" s="1"/>
  <c r="E45" i="5" l="1"/>
  <c r="H44" i="5"/>
  <c r="G44" i="5"/>
  <c r="F44" i="5"/>
  <c r="E64" i="4"/>
  <c r="C65" i="4"/>
  <c r="H53" i="3"/>
  <c r="I53" i="3" s="1"/>
  <c r="F54" i="3"/>
  <c r="G55" i="3"/>
  <c r="E46" i="5" l="1"/>
  <c r="H45" i="5"/>
  <c r="G45" i="5"/>
  <c r="F45" i="5"/>
  <c r="E65" i="4"/>
  <c r="C66" i="4"/>
  <c r="G56" i="3"/>
  <c r="F55" i="3"/>
  <c r="H54" i="3"/>
  <c r="I54" i="3" s="1"/>
  <c r="H46" i="5" l="1"/>
  <c r="G46" i="5"/>
  <c r="F46" i="5"/>
  <c r="E47" i="5"/>
  <c r="E66" i="4"/>
  <c r="C67" i="4"/>
  <c r="F56" i="3"/>
  <c r="H55" i="3"/>
  <c r="I55" i="3" s="1"/>
  <c r="G57" i="3"/>
  <c r="E48" i="5" l="1"/>
  <c r="H47" i="5"/>
  <c r="G47" i="5"/>
  <c r="F47" i="5"/>
  <c r="E67" i="4"/>
  <c r="C68" i="4"/>
  <c r="G58" i="3"/>
  <c r="H56" i="3"/>
  <c r="I56" i="3" s="1"/>
  <c r="F57" i="3"/>
  <c r="E49" i="5" l="1"/>
  <c r="H48" i="5"/>
  <c r="G48" i="5"/>
  <c r="F48" i="5"/>
  <c r="E68" i="4"/>
  <c r="C69" i="4"/>
  <c r="F58" i="3"/>
  <c r="H57" i="3"/>
  <c r="I57" i="3" s="1"/>
  <c r="G59" i="3"/>
  <c r="H49" i="5" l="1"/>
  <c r="G49" i="5"/>
  <c r="F49" i="5"/>
  <c r="E50" i="5"/>
  <c r="E69" i="4"/>
  <c r="C70" i="4"/>
  <c r="G60" i="3"/>
  <c r="H58" i="3"/>
  <c r="I58" i="3" s="1"/>
  <c r="F59" i="3"/>
  <c r="E51" i="5" l="1"/>
  <c r="H50" i="5"/>
  <c r="G50" i="5"/>
  <c r="F50" i="5"/>
  <c r="E70" i="4"/>
  <c r="C71" i="4"/>
  <c r="F60" i="3"/>
  <c r="H59" i="3"/>
  <c r="I59" i="3" s="1"/>
  <c r="G61" i="3"/>
  <c r="E52" i="5" l="1"/>
  <c r="H51" i="5"/>
  <c r="G51" i="5"/>
  <c r="F51" i="5"/>
  <c r="E71" i="4"/>
  <c r="C72" i="4"/>
  <c r="G62" i="3"/>
  <c r="H60" i="3"/>
  <c r="I60" i="3" s="1"/>
  <c r="F61" i="3"/>
  <c r="H52" i="5" l="1"/>
  <c r="E53" i="5"/>
  <c r="G52" i="5"/>
  <c r="F52" i="5"/>
  <c r="E72" i="4"/>
  <c r="C73" i="4"/>
  <c r="F62" i="3"/>
  <c r="H61" i="3"/>
  <c r="I61" i="3" s="1"/>
  <c r="G63" i="3"/>
  <c r="E54" i="5" l="1"/>
  <c r="H53" i="5"/>
  <c r="G53" i="5"/>
  <c r="F53" i="5"/>
  <c r="E73" i="4"/>
  <c r="C74" i="4"/>
  <c r="G64" i="3"/>
  <c r="F63" i="3"/>
  <c r="H62" i="3"/>
  <c r="I62" i="3" s="1"/>
  <c r="E55" i="5" l="1"/>
  <c r="H54" i="5"/>
  <c r="G54" i="5"/>
  <c r="F54" i="5"/>
  <c r="E74" i="4"/>
  <c r="C75" i="4"/>
  <c r="H63" i="3"/>
  <c r="I63" i="3" s="1"/>
  <c r="F64" i="3"/>
  <c r="G65" i="3"/>
  <c r="H55" i="5" l="1"/>
  <c r="G55" i="5"/>
  <c r="E56" i="5"/>
  <c r="F55" i="5"/>
  <c r="E75" i="4"/>
  <c r="C76" i="4"/>
  <c r="G66" i="3"/>
  <c r="F65" i="3"/>
  <c r="H64" i="3"/>
  <c r="I64" i="3" s="1"/>
  <c r="E57" i="5" l="1"/>
  <c r="H56" i="5"/>
  <c r="G56" i="5"/>
  <c r="F56" i="5"/>
  <c r="E76" i="4"/>
  <c r="C77" i="4"/>
  <c r="H65" i="3"/>
  <c r="I65" i="3" s="1"/>
  <c r="F66" i="3"/>
  <c r="G67" i="3"/>
  <c r="E58" i="5" l="1"/>
  <c r="H57" i="5"/>
  <c r="G57" i="5"/>
  <c r="F57" i="5"/>
  <c r="E77" i="4"/>
  <c r="C78" i="4"/>
  <c r="G68" i="3"/>
  <c r="F67" i="3"/>
  <c r="H66" i="3"/>
  <c r="I66" i="3" s="1"/>
  <c r="H58" i="5" l="1"/>
  <c r="G58" i="5"/>
  <c r="F58" i="5"/>
  <c r="E59" i="5"/>
  <c r="E78" i="4"/>
  <c r="C79" i="4"/>
  <c r="H67" i="3"/>
  <c r="I67" i="3" s="1"/>
  <c r="F68" i="3"/>
  <c r="G69" i="3"/>
  <c r="E60" i="5" l="1"/>
  <c r="H59" i="5"/>
  <c r="G59" i="5"/>
  <c r="F59" i="5"/>
  <c r="E79" i="4"/>
  <c r="C80" i="4"/>
  <c r="G70" i="3"/>
  <c r="F69" i="3"/>
  <c r="H68" i="3"/>
  <c r="I68" i="3" s="1"/>
  <c r="E61" i="5" l="1"/>
  <c r="H60" i="5"/>
  <c r="G60" i="5"/>
  <c r="F60" i="5"/>
  <c r="E80" i="4"/>
  <c r="C81" i="4"/>
  <c r="F70" i="3"/>
  <c r="H69" i="3"/>
  <c r="I69" i="3" s="1"/>
  <c r="G71" i="3"/>
  <c r="H61" i="5" l="1"/>
  <c r="G61" i="5"/>
  <c r="F61" i="5"/>
  <c r="E62" i="5"/>
  <c r="E81" i="4"/>
  <c r="C82" i="4"/>
  <c r="G72" i="3"/>
  <c r="H70" i="3"/>
  <c r="I70" i="3" s="1"/>
  <c r="F71" i="3"/>
  <c r="E63" i="5" l="1"/>
  <c r="H62" i="5"/>
  <c r="G62" i="5"/>
  <c r="F62" i="5"/>
  <c r="E82" i="4"/>
  <c r="C83" i="4"/>
  <c r="F72" i="3"/>
  <c r="H71" i="3"/>
  <c r="I71" i="3" s="1"/>
  <c r="G73" i="3"/>
  <c r="E64" i="5" l="1"/>
  <c r="H63" i="5"/>
  <c r="G63" i="5"/>
  <c r="F63" i="5"/>
  <c r="E83" i="4"/>
  <c r="C84" i="4"/>
  <c r="G74" i="3"/>
  <c r="H72" i="3"/>
  <c r="I72" i="3" s="1"/>
  <c r="F73" i="3"/>
  <c r="H64" i="5" l="1"/>
  <c r="G64" i="5"/>
  <c r="F64" i="5"/>
  <c r="E65" i="5"/>
  <c r="E84" i="4"/>
  <c r="C85" i="4"/>
  <c r="F74" i="3"/>
  <c r="H73" i="3"/>
  <c r="I73" i="3" s="1"/>
  <c r="G75" i="3"/>
  <c r="E66" i="5" l="1"/>
  <c r="H65" i="5"/>
  <c r="G65" i="5"/>
  <c r="F65" i="5"/>
  <c r="E85" i="4"/>
  <c r="C86" i="4"/>
  <c r="G76" i="3"/>
  <c r="F75" i="3"/>
  <c r="H74" i="3"/>
  <c r="I74" i="3" s="1"/>
  <c r="E67" i="5" l="1"/>
  <c r="H66" i="5"/>
  <c r="G66" i="5"/>
  <c r="F66" i="5"/>
  <c r="E86" i="4"/>
  <c r="C87" i="4"/>
  <c r="H75" i="3"/>
  <c r="I75" i="3" s="1"/>
  <c r="F76" i="3"/>
  <c r="G77" i="3"/>
  <c r="H67" i="5" l="1"/>
  <c r="G67" i="5"/>
  <c r="F67" i="5"/>
  <c r="E68" i="5"/>
  <c r="E87" i="4"/>
  <c r="C88" i="4"/>
  <c r="G78" i="3"/>
  <c r="F77" i="3"/>
  <c r="H76" i="3"/>
  <c r="I76" i="3" s="1"/>
  <c r="E69" i="5" l="1"/>
  <c r="H68" i="5"/>
  <c r="G68" i="5"/>
  <c r="F68" i="5"/>
  <c r="E88" i="4"/>
  <c r="C89" i="4"/>
  <c r="H77" i="3"/>
  <c r="I77" i="3" s="1"/>
  <c r="F78" i="3"/>
  <c r="G79" i="3"/>
  <c r="E70" i="5" l="1"/>
  <c r="H69" i="5"/>
  <c r="G69" i="5"/>
  <c r="F69" i="5"/>
  <c r="E89" i="4"/>
  <c r="C90" i="4"/>
  <c r="G80" i="3"/>
  <c r="F79" i="3"/>
  <c r="H78" i="3"/>
  <c r="I78" i="3" s="1"/>
  <c r="H70" i="5" l="1"/>
  <c r="G70" i="5"/>
  <c r="F70" i="5"/>
  <c r="E71" i="5"/>
  <c r="E90" i="4"/>
  <c r="C91" i="4"/>
  <c r="H79" i="3"/>
  <c r="I79" i="3" s="1"/>
  <c r="F80" i="3"/>
  <c r="G81" i="3"/>
  <c r="E72" i="5" l="1"/>
  <c r="H71" i="5"/>
  <c r="G71" i="5"/>
  <c r="F71" i="5"/>
  <c r="E91" i="4"/>
  <c r="C92" i="4"/>
  <c r="G82" i="3"/>
  <c r="H80" i="3"/>
  <c r="I80" i="3" s="1"/>
  <c r="F81" i="3"/>
  <c r="E73" i="5" l="1"/>
  <c r="H72" i="5"/>
  <c r="G72" i="5"/>
  <c r="F72" i="5"/>
  <c r="E92" i="4"/>
  <c r="C93" i="4"/>
  <c r="F82" i="3"/>
  <c r="H81" i="3"/>
  <c r="I81" i="3" s="1"/>
  <c r="G83" i="3"/>
  <c r="H73" i="5" l="1"/>
  <c r="G73" i="5"/>
  <c r="F73" i="5"/>
  <c r="E74" i="5"/>
  <c r="E93" i="4"/>
  <c r="C94" i="4"/>
  <c r="G84" i="3"/>
  <c r="H82" i="3"/>
  <c r="I82" i="3" s="1"/>
  <c r="F83" i="3"/>
  <c r="E75" i="5" l="1"/>
  <c r="H74" i="5"/>
  <c r="G74" i="5"/>
  <c r="F74" i="5"/>
  <c r="E94" i="4"/>
  <c r="C95" i="4"/>
  <c r="F84" i="3"/>
  <c r="H83" i="3"/>
  <c r="I83" i="3" s="1"/>
  <c r="G85" i="3"/>
  <c r="E76" i="5" l="1"/>
  <c r="H75" i="5"/>
  <c r="G75" i="5"/>
  <c r="F75" i="5"/>
  <c r="E95" i="4"/>
  <c r="C96" i="4"/>
  <c r="G86" i="3"/>
  <c r="H84" i="3"/>
  <c r="I84" i="3" s="1"/>
  <c r="F85" i="3"/>
  <c r="H76" i="5" l="1"/>
  <c r="E77" i="5"/>
  <c r="G76" i="5"/>
  <c r="F76" i="5"/>
  <c r="E96" i="4"/>
  <c r="C97" i="4"/>
  <c r="F86" i="3"/>
  <c r="H85" i="3"/>
  <c r="I85" i="3" s="1"/>
  <c r="G87" i="3"/>
  <c r="E78" i="5" l="1"/>
  <c r="H77" i="5"/>
  <c r="G77" i="5"/>
  <c r="F77" i="5"/>
  <c r="E97" i="4"/>
  <c r="C98" i="4"/>
  <c r="G88" i="3"/>
  <c r="F87" i="3"/>
  <c r="H86" i="3"/>
  <c r="I86" i="3" s="1"/>
  <c r="E79" i="5" l="1"/>
  <c r="H78" i="5"/>
  <c r="G78" i="5"/>
  <c r="F78" i="5"/>
  <c r="E98" i="4"/>
  <c r="C99" i="4"/>
  <c r="H87" i="3"/>
  <c r="I87" i="3" s="1"/>
  <c r="F88" i="3"/>
  <c r="G89" i="3"/>
  <c r="H79" i="5" l="1"/>
  <c r="G79" i="5"/>
  <c r="F79" i="5"/>
  <c r="E80" i="5"/>
  <c r="E99" i="4"/>
  <c r="C100" i="4"/>
  <c r="G90" i="3"/>
  <c r="F89" i="3"/>
  <c r="H88" i="3"/>
  <c r="I88" i="3" s="1"/>
  <c r="E81" i="5" l="1"/>
  <c r="H80" i="5"/>
  <c r="G80" i="5"/>
  <c r="F80" i="5"/>
  <c r="E100" i="4"/>
  <c r="C101" i="4"/>
  <c r="H89" i="3"/>
  <c r="I89" i="3" s="1"/>
  <c r="F90" i="3"/>
  <c r="G91" i="3"/>
  <c r="E82" i="5" l="1"/>
  <c r="H81" i="5"/>
  <c r="G81" i="5"/>
  <c r="F81" i="5"/>
  <c r="E101" i="4"/>
  <c r="C102" i="4"/>
  <c r="G92" i="3"/>
  <c r="F91" i="3"/>
  <c r="H90" i="3"/>
  <c r="I90" i="3" s="1"/>
  <c r="H82" i="5" l="1"/>
  <c r="G82" i="5"/>
  <c r="F82" i="5"/>
  <c r="E83" i="5"/>
  <c r="E102" i="4"/>
  <c r="C103" i="4"/>
  <c r="F92" i="3"/>
  <c r="H91" i="3"/>
  <c r="I91" i="3" s="1"/>
  <c r="G93" i="3"/>
  <c r="E84" i="5" l="1"/>
  <c r="H83" i="5"/>
  <c r="G83" i="5"/>
  <c r="F83" i="5"/>
  <c r="E103" i="4"/>
  <c r="C104" i="4"/>
  <c r="F93" i="3"/>
  <c r="H92" i="3"/>
  <c r="I92" i="3" s="1"/>
  <c r="G94" i="3"/>
  <c r="E85" i="5" l="1"/>
  <c r="H84" i="5"/>
  <c r="G84" i="5"/>
  <c r="F84" i="5"/>
  <c r="E104" i="4"/>
  <c r="C105" i="4"/>
  <c r="G95" i="3"/>
  <c r="F94" i="3"/>
  <c r="H93" i="3"/>
  <c r="I93" i="3" s="1"/>
  <c r="H85" i="5" l="1"/>
  <c r="G85" i="5"/>
  <c r="F85" i="5"/>
  <c r="E86" i="5"/>
  <c r="E105" i="4"/>
  <c r="C106" i="4"/>
  <c r="H94" i="3"/>
  <c r="I94" i="3" s="1"/>
  <c r="F95" i="3"/>
  <c r="G96" i="3"/>
  <c r="E87" i="5" l="1"/>
  <c r="H86" i="5"/>
  <c r="G86" i="5"/>
  <c r="F86" i="5"/>
  <c r="E106" i="4"/>
  <c r="C107" i="4"/>
  <c r="G97" i="3"/>
  <c r="F96" i="3"/>
  <c r="H95" i="3"/>
  <c r="I95" i="3" s="1"/>
  <c r="E88" i="5" l="1"/>
  <c r="H87" i="5"/>
  <c r="G87" i="5"/>
  <c r="F87" i="5"/>
  <c r="E107" i="4"/>
  <c r="C108" i="4"/>
  <c r="H96" i="3"/>
  <c r="I96" i="3" s="1"/>
  <c r="F97" i="3"/>
  <c r="G98" i="3"/>
  <c r="H88" i="5" l="1"/>
  <c r="G88" i="5"/>
  <c r="F88" i="5"/>
  <c r="E89" i="5"/>
  <c r="E108" i="4"/>
  <c r="C109" i="4"/>
  <c r="G99" i="3"/>
  <c r="F98" i="3"/>
  <c r="H97" i="3"/>
  <c r="I97" i="3" s="1"/>
  <c r="E90" i="5" l="1"/>
  <c r="H89" i="5"/>
  <c r="G89" i="5"/>
  <c r="F89" i="5"/>
  <c r="E109" i="4"/>
  <c r="C110" i="4"/>
  <c r="F99" i="3"/>
  <c r="H98" i="3"/>
  <c r="I98" i="3" s="1"/>
  <c r="G100" i="3"/>
  <c r="G90" i="5" l="1"/>
  <c r="E91" i="5"/>
  <c r="H90" i="5"/>
  <c r="F90" i="5"/>
  <c r="E110" i="4"/>
  <c r="C111" i="4"/>
  <c r="G101" i="3"/>
  <c r="H99" i="3"/>
  <c r="I99" i="3" s="1"/>
  <c r="F100" i="3"/>
  <c r="G91" i="5" l="1"/>
  <c r="F91" i="5"/>
  <c r="E92" i="5"/>
  <c r="H91" i="5"/>
  <c r="E111" i="4"/>
  <c r="C112" i="4"/>
  <c r="F101" i="3"/>
  <c r="H100" i="3"/>
  <c r="I100" i="3" s="1"/>
  <c r="G102" i="3"/>
  <c r="G92" i="5" l="1"/>
  <c r="F92" i="5"/>
  <c r="H92" i="5"/>
  <c r="E93" i="5"/>
  <c r="E112" i="4"/>
  <c r="C113" i="4"/>
  <c r="G103" i="3"/>
  <c r="H101" i="3"/>
  <c r="I101" i="3" s="1"/>
  <c r="F102" i="3"/>
  <c r="G93" i="5" l="1"/>
  <c r="E94" i="5"/>
  <c r="H93" i="5"/>
  <c r="F93" i="5"/>
  <c r="E113" i="4"/>
  <c r="C114" i="4"/>
  <c r="F103" i="3"/>
  <c r="H102" i="3"/>
  <c r="I102" i="3" s="1"/>
  <c r="G104" i="3"/>
  <c r="G94" i="5" l="1"/>
  <c r="F94" i="5"/>
  <c r="E95" i="5"/>
  <c r="H94" i="5"/>
  <c r="E114" i="4"/>
  <c r="C115" i="4"/>
  <c r="G105" i="3"/>
  <c r="F104" i="3"/>
  <c r="H103" i="3"/>
  <c r="I103" i="3" s="1"/>
  <c r="F95" i="5" l="1"/>
  <c r="E96" i="5"/>
  <c r="H95" i="5"/>
  <c r="G95" i="5"/>
  <c r="E115" i="4"/>
  <c r="C116" i="4"/>
  <c r="H104" i="3"/>
  <c r="I104" i="3" s="1"/>
  <c r="F105" i="3"/>
  <c r="G106" i="3"/>
  <c r="G96" i="5" l="1"/>
  <c r="H96" i="5"/>
  <c r="F96" i="5"/>
  <c r="E97" i="5"/>
  <c r="E116" i="4"/>
  <c r="C117" i="4"/>
  <c r="G107" i="3"/>
  <c r="F106" i="3"/>
  <c r="H105" i="3"/>
  <c r="I105" i="3" s="1"/>
  <c r="G97" i="5" l="1"/>
  <c r="F97" i="5"/>
  <c r="E98" i="5"/>
  <c r="H97" i="5"/>
  <c r="E117" i="4"/>
  <c r="C118" i="4"/>
  <c r="H106" i="3"/>
  <c r="I106" i="3" s="1"/>
  <c r="F107" i="3"/>
  <c r="G108" i="3"/>
  <c r="F98" i="5" l="1"/>
  <c r="E99" i="5"/>
  <c r="H98" i="5"/>
  <c r="G98" i="5"/>
  <c r="E118" i="4"/>
  <c r="C119" i="4"/>
  <c r="G109" i="3"/>
  <c r="F108" i="3"/>
  <c r="H107" i="3"/>
  <c r="I107" i="3" s="1"/>
  <c r="G99" i="5" l="1"/>
  <c r="E100" i="5"/>
  <c r="H99" i="5"/>
  <c r="F99" i="5"/>
  <c r="E119" i="4"/>
  <c r="C120" i="4"/>
  <c r="H108" i="3"/>
  <c r="I108" i="3" s="1"/>
  <c r="F109" i="3"/>
  <c r="G110" i="3"/>
  <c r="G100" i="5" l="1"/>
  <c r="F100" i="5"/>
  <c r="E101" i="5"/>
  <c r="H100" i="5"/>
  <c r="E120" i="4"/>
  <c r="C121" i="4"/>
  <c r="G111" i="3"/>
  <c r="F110" i="3"/>
  <c r="H109" i="3"/>
  <c r="I109" i="3" s="1"/>
  <c r="F101" i="5" l="1"/>
  <c r="G101" i="5"/>
  <c r="H101" i="5"/>
  <c r="E102" i="5"/>
  <c r="E121" i="4"/>
  <c r="C122" i="4"/>
  <c r="F111" i="3"/>
  <c r="H110" i="3"/>
  <c r="I110" i="3" s="1"/>
  <c r="G112" i="3"/>
  <c r="G102" i="5" l="1"/>
  <c r="F102" i="5"/>
  <c r="E103" i="5"/>
  <c r="H102" i="5"/>
  <c r="E122" i="4"/>
  <c r="C123" i="4"/>
  <c r="G113" i="3"/>
  <c r="H111" i="3"/>
  <c r="I111" i="3" s="1"/>
  <c r="F112" i="3"/>
  <c r="G103" i="5" l="1"/>
  <c r="F103" i="5"/>
  <c r="E104" i="5"/>
  <c r="H103" i="5"/>
  <c r="E123" i="4"/>
  <c r="C124" i="4"/>
  <c r="F113" i="3"/>
  <c r="H112" i="3"/>
  <c r="I112" i="3" s="1"/>
  <c r="G114" i="3"/>
  <c r="F104" i="5" l="1"/>
  <c r="E105" i="5"/>
  <c r="H104" i="5"/>
  <c r="G104" i="5"/>
  <c r="E124" i="4"/>
  <c r="C125" i="4"/>
  <c r="G115" i="3"/>
  <c r="H113" i="3"/>
  <c r="I113" i="3" s="1"/>
  <c r="F114" i="3"/>
  <c r="G105" i="5" l="1"/>
  <c r="F105" i="5"/>
  <c r="E106" i="5"/>
  <c r="H105" i="5"/>
  <c r="E125" i="4"/>
  <c r="C126" i="4"/>
  <c r="F115" i="3"/>
  <c r="H114" i="3"/>
  <c r="I114" i="3" s="1"/>
  <c r="G116" i="3"/>
  <c r="G106" i="5" l="1"/>
  <c r="F106" i="5"/>
  <c r="H106" i="5"/>
  <c r="E107" i="5"/>
  <c r="E126" i="4"/>
  <c r="C127" i="4"/>
  <c r="G117" i="3"/>
  <c r="F116" i="3"/>
  <c r="H115" i="3"/>
  <c r="I115" i="3" s="1"/>
  <c r="F107" i="5" l="1"/>
  <c r="E108" i="5"/>
  <c r="H107" i="5"/>
  <c r="G107" i="5"/>
  <c r="E127" i="4"/>
  <c r="C128" i="4"/>
  <c r="H116" i="3"/>
  <c r="I116" i="3" s="1"/>
  <c r="F117" i="3"/>
  <c r="G118" i="3"/>
  <c r="G108" i="5" l="1"/>
  <c r="F108" i="5"/>
  <c r="E109" i="5"/>
  <c r="H108" i="5"/>
  <c r="E128" i="4"/>
  <c r="C129" i="4"/>
  <c r="G119" i="3"/>
  <c r="F118" i="3"/>
  <c r="H117" i="3"/>
  <c r="I117" i="3" s="1"/>
  <c r="G109" i="5" l="1"/>
  <c r="F109" i="5"/>
  <c r="E110" i="5"/>
  <c r="H109" i="5"/>
  <c r="E129" i="4"/>
  <c r="C130" i="4"/>
  <c r="H118" i="3"/>
  <c r="I118" i="3" s="1"/>
  <c r="F119" i="3"/>
  <c r="G120" i="3"/>
  <c r="F110" i="5" l="1"/>
  <c r="E111" i="5"/>
  <c r="H110" i="5"/>
  <c r="G110" i="5"/>
  <c r="E130" i="4"/>
  <c r="C131" i="4"/>
  <c r="G121" i="3"/>
  <c r="F120" i="3"/>
  <c r="H119" i="3"/>
  <c r="I119" i="3" s="1"/>
  <c r="G111" i="5" l="1"/>
  <c r="F111" i="5"/>
  <c r="H111" i="5"/>
  <c r="E112" i="5"/>
  <c r="E131" i="4"/>
  <c r="C132" i="4"/>
  <c r="H120" i="3"/>
  <c r="I120" i="3" s="1"/>
  <c r="F121" i="3"/>
  <c r="G122" i="3"/>
  <c r="G112" i="5" l="1"/>
  <c r="F112" i="5"/>
  <c r="E113" i="5"/>
  <c r="H112" i="5"/>
  <c r="E132" i="4"/>
  <c r="C133" i="4"/>
  <c r="G123" i="3"/>
  <c r="F122" i="3"/>
  <c r="H121" i="3"/>
  <c r="I121" i="3" s="1"/>
  <c r="F113" i="5" l="1"/>
  <c r="E114" i="5"/>
  <c r="H113" i="5"/>
  <c r="G113" i="5"/>
  <c r="E133" i="4"/>
  <c r="C134" i="4"/>
  <c r="F123" i="3"/>
  <c r="H122" i="3"/>
  <c r="I122" i="3" s="1"/>
  <c r="G124" i="3"/>
  <c r="G114" i="5" l="1"/>
  <c r="F114" i="5"/>
  <c r="E115" i="5"/>
  <c r="H114" i="5"/>
  <c r="E134" i="4"/>
  <c r="C135" i="4"/>
  <c r="G125" i="3"/>
  <c r="H123" i="3"/>
  <c r="I123" i="3" s="1"/>
  <c r="F124" i="3"/>
  <c r="G115" i="5" l="1"/>
  <c r="F115" i="5"/>
  <c r="E116" i="5"/>
  <c r="H115" i="5"/>
  <c r="E135" i="4"/>
  <c r="C136" i="4"/>
  <c r="F125" i="3"/>
  <c r="H124" i="3"/>
  <c r="I124" i="3" s="1"/>
  <c r="G126" i="3"/>
  <c r="F116" i="5" l="1"/>
  <c r="H116" i="5"/>
  <c r="E117" i="5"/>
  <c r="G116" i="5"/>
  <c r="E136" i="4"/>
  <c r="C137" i="4"/>
  <c r="G127" i="3"/>
  <c r="H125" i="3"/>
  <c r="I125" i="3" s="1"/>
  <c r="F126" i="3"/>
  <c r="G117" i="5" l="1"/>
  <c r="F117" i="5"/>
  <c r="E118" i="5"/>
  <c r="H117" i="5"/>
  <c r="E137" i="4"/>
  <c r="C138" i="4"/>
  <c r="F127" i="3"/>
  <c r="H126" i="3"/>
  <c r="I126" i="3" s="1"/>
  <c r="G128" i="3"/>
  <c r="G118" i="5" l="1"/>
  <c r="F118" i="5"/>
  <c r="E119" i="5"/>
  <c r="H118" i="5"/>
  <c r="E138" i="4"/>
  <c r="C139" i="4"/>
  <c r="G129" i="3"/>
  <c r="F128" i="3"/>
  <c r="H127" i="3"/>
  <c r="I127" i="3" s="1"/>
  <c r="F119" i="5" l="1"/>
  <c r="E120" i="5"/>
  <c r="H119" i="5"/>
  <c r="G119" i="5"/>
  <c r="E139" i="4"/>
  <c r="C140" i="4"/>
  <c r="H128" i="3"/>
  <c r="I128" i="3" s="1"/>
  <c r="F129" i="3"/>
  <c r="G130" i="3"/>
  <c r="G120" i="5" l="1"/>
  <c r="F120" i="5"/>
  <c r="E121" i="5"/>
  <c r="H120" i="5"/>
  <c r="E140" i="4"/>
  <c r="C141" i="4"/>
  <c r="F130" i="3"/>
  <c r="H129" i="3"/>
  <c r="I129" i="3" s="1"/>
  <c r="G131" i="3"/>
  <c r="G121" i="5" l="1"/>
  <c r="F121" i="5"/>
  <c r="E122" i="5"/>
  <c r="H121" i="5"/>
  <c r="E141" i="4"/>
  <c r="C142" i="4"/>
  <c r="G132" i="3"/>
  <c r="H130" i="3"/>
  <c r="I130" i="3" s="1"/>
  <c r="F131" i="3"/>
  <c r="F122" i="5" l="1"/>
  <c r="E123" i="5"/>
  <c r="H122" i="5"/>
  <c r="G122" i="5"/>
  <c r="E142" i="4"/>
  <c r="C143" i="4"/>
  <c r="F132" i="3"/>
  <c r="H131" i="3"/>
  <c r="I131" i="3" s="1"/>
  <c r="G133" i="3"/>
  <c r="G123" i="5" l="1"/>
  <c r="F123" i="5"/>
  <c r="E124" i="5"/>
  <c r="H123" i="5"/>
  <c r="E143" i="4"/>
  <c r="C144" i="4"/>
  <c r="G134" i="3"/>
  <c r="H132" i="3"/>
  <c r="I132" i="3" s="1"/>
  <c r="F133" i="3"/>
  <c r="G124" i="5" l="1"/>
  <c r="F124" i="5"/>
  <c r="E125" i="5"/>
  <c r="H124" i="5"/>
  <c r="E144" i="4"/>
  <c r="C145" i="4"/>
  <c r="F134" i="3"/>
  <c r="H133" i="3"/>
  <c r="I133" i="3" s="1"/>
  <c r="G135" i="3"/>
  <c r="F125" i="5" l="1"/>
  <c r="E126" i="5"/>
  <c r="H125" i="5"/>
  <c r="G125" i="5"/>
  <c r="E145" i="4"/>
  <c r="C146" i="4"/>
  <c r="G136" i="3"/>
  <c r="F135" i="3"/>
  <c r="H134" i="3"/>
  <c r="I134" i="3" s="1"/>
  <c r="G126" i="5" l="1"/>
  <c r="F126" i="5"/>
  <c r="E127" i="5"/>
  <c r="H126" i="5"/>
  <c r="E146" i="4"/>
  <c r="C147" i="4"/>
  <c r="H135" i="3"/>
  <c r="I135" i="3" s="1"/>
  <c r="F136" i="3"/>
  <c r="G137" i="3"/>
  <c r="G127" i="5" l="1"/>
  <c r="F127" i="5"/>
  <c r="H127" i="5"/>
  <c r="E128" i="5"/>
  <c r="E147" i="4"/>
  <c r="C148" i="4"/>
  <c r="G138" i="3"/>
  <c r="F137" i="3"/>
  <c r="H136" i="3"/>
  <c r="I136" i="3" s="1"/>
  <c r="F128" i="5" l="1"/>
  <c r="E129" i="5"/>
  <c r="H128" i="5"/>
  <c r="G128" i="5"/>
  <c r="E148" i="4"/>
  <c r="C149" i="4"/>
  <c r="H137" i="3"/>
  <c r="I137" i="3" s="1"/>
  <c r="F138" i="3"/>
  <c r="G139" i="3"/>
  <c r="H129" i="5" l="1"/>
  <c r="G129" i="5"/>
  <c r="F129" i="5"/>
  <c r="E130" i="5"/>
  <c r="E149" i="4"/>
  <c r="C150" i="4"/>
  <c r="G140" i="3"/>
  <c r="F139" i="3"/>
  <c r="H138" i="3"/>
  <c r="I138" i="3" s="1"/>
  <c r="G130" i="5" l="1"/>
  <c r="F130" i="5"/>
  <c r="E131" i="5"/>
  <c r="H130" i="5"/>
  <c r="E150" i="4"/>
  <c r="C151" i="4"/>
  <c r="H139" i="3"/>
  <c r="I139" i="3" s="1"/>
  <c r="F140" i="3"/>
  <c r="G141" i="3"/>
  <c r="F131" i="5" l="1"/>
  <c r="H131" i="5"/>
  <c r="E132" i="5"/>
  <c r="G131" i="5"/>
  <c r="E151" i="4"/>
  <c r="C152" i="4"/>
  <c r="G142" i="3"/>
  <c r="F141" i="3"/>
  <c r="H140" i="3"/>
  <c r="I140" i="3" s="1"/>
  <c r="H132" i="5" l="1"/>
  <c r="G132" i="5"/>
  <c r="F132" i="5"/>
  <c r="E133" i="5"/>
  <c r="E152" i="4"/>
  <c r="C153" i="4"/>
  <c r="F142" i="3"/>
  <c r="H141" i="3"/>
  <c r="I141" i="3" s="1"/>
  <c r="G143" i="3"/>
  <c r="H133" i="5" l="1"/>
  <c r="G133" i="5"/>
  <c r="F133" i="5"/>
  <c r="E134" i="5"/>
  <c r="E153" i="4"/>
  <c r="C154" i="4"/>
  <c r="G144" i="3"/>
  <c r="H142" i="3"/>
  <c r="I142" i="3" s="1"/>
  <c r="F143" i="3"/>
  <c r="F134" i="5" l="1"/>
  <c r="H134" i="5"/>
  <c r="G134" i="5"/>
  <c r="E135" i="5"/>
  <c r="E154" i="4"/>
  <c r="C155" i="4"/>
  <c r="F144" i="3"/>
  <c r="H143" i="3"/>
  <c r="I143" i="3" s="1"/>
  <c r="G145" i="3"/>
  <c r="H135" i="5" l="1"/>
  <c r="G135" i="5"/>
  <c r="F135" i="5"/>
  <c r="E136" i="5"/>
  <c r="E155" i="4"/>
  <c r="C156" i="4"/>
  <c r="G146" i="3"/>
  <c r="H144" i="3"/>
  <c r="I144" i="3" s="1"/>
  <c r="F145" i="3"/>
  <c r="H136" i="5" l="1"/>
  <c r="G136" i="5"/>
  <c r="F136" i="5"/>
  <c r="E137" i="5"/>
  <c r="E156" i="4"/>
  <c r="C157" i="4"/>
  <c r="F146" i="3"/>
  <c r="H145" i="3"/>
  <c r="I145" i="3" s="1"/>
  <c r="G147" i="3"/>
  <c r="F137" i="5" l="1"/>
  <c r="H137" i="5"/>
  <c r="E138" i="5"/>
  <c r="G137" i="5"/>
  <c r="E157" i="4"/>
  <c r="C158" i="4"/>
  <c r="G148" i="3"/>
  <c r="F147" i="3"/>
  <c r="H146" i="3"/>
  <c r="I146" i="3" s="1"/>
  <c r="H138" i="5" l="1"/>
  <c r="G138" i="5"/>
  <c r="F138" i="5"/>
  <c r="E139" i="5"/>
  <c r="E158" i="4"/>
  <c r="C159" i="4"/>
  <c r="G149" i="3"/>
  <c r="H147" i="3"/>
  <c r="I147" i="3" s="1"/>
  <c r="F148" i="3"/>
  <c r="H139" i="5" l="1"/>
  <c r="G139" i="5"/>
  <c r="F139" i="5"/>
  <c r="E140" i="5"/>
  <c r="E159" i="4"/>
  <c r="C160" i="4"/>
  <c r="F149" i="3"/>
  <c r="H148" i="3"/>
  <c r="I148" i="3" s="1"/>
  <c r="G150" i="3"/>
  <c r="F140" i="5" l="1"/>
  <c r="H140" i="5"/>
  <c r="E141" i="5"/>
  <c r="G140" i="5"/>
  <c r="E160" i="4"/>
  <c r="C161" i="4"/>
  <c r="G151" i="3"/>
  <c r="H149" i="3"/>
  <c r="I149" i="3" s="1"/>
  <c r="F150" i="3"/>
  <c r="H141" i="5" l="1"/>
  <c r="G141" i="5"/>
  <c r="F141" i="5"/>
  <c r="E142" i="5"/>
  <c r="E161" i="4"/>
  <c r="C162" i="4"/>
  <c r="F151" i="3"/>
  <c r="H150" i="3"/>
  <c r="I150" i="3" s="1"/>
  <c r="G152" i="3"/>
  <c r="E143" i="5" l="1"/>
  <c r="H142" i="5"/>
  <c r="G142" i="5"/>
  <c r="F142" i="5"/>
  <c r="E162" i="4"/>
  <c r="C163" i="4"/>
  <c r="G153" i="3"/>
  <c r="H151" i="3"/>
  <c r="I151" i="3" s="1"/>
  <c r="F152" i="3"/>
  <c r="F143" i="5" l="1"/>
  <c r="H143" i="5"/>
  <c r="G143" i="5"/>
  <c r="E144" i="5"/>
  <c r="E163" i="4"/>
  <c r="C164" i="4"/>
  <c r="H152" i="3"/>
  <c r="I152" i="3" s="1"/>
  <c r="F153" i="3"/>
  <c r="G154" i="3"/>
  <c r="H144" i="5" l="1"/>
  <c r="G144" i="5"/>
  <c r="F144" i="5"/>
  <c r="E145" i="5"/>
  <c r="E164" i="4"/>
  <c r="C165" i="4"/>
  <c r="G155" i="3"/>
  <c r="F154" i="3"/>
  <c r="H153" i="3"/>
  <c r="I153" i="3" s="1"/>
  <c r="E146" i="5" l="1"/>
  <c r="H145" i="5"/>
  <c r="G145" i="5"/>
  <c r="F145" i="5"/>
  <c r="E165" i="4"/>
  <c r="C166" i="4"/>
  <c r="H154" i="3"/>
  <c r="I154" i="3" s="1"/>
  <c r="F155" i="3"/>
  <c r="G156" i="3"/>
  <c r="F146" i="5" l="1"/>
  <c r="H146" i="5"/>
  <c r="E147" i="5"/>
  <c r="G146" i="5"/>
  <c r="E166" i="4"/>
  <c r="C167" i="4"/>
  <c r="G157" i="3"/>
  <c r="F156" i="3"/>
  <c r="H155" i="3"/>
  <c r="I155" i="3" s="1"/>
  <c r="H147" i="5" l="1"/>
  <c r="G147" i="5"/>
  <c r="F147" i="5"/>
  <c r="E148" i="5"/>
  <c r="E167" i="4"/>
  <c r="C168" i="4"/>
  <c r="H156" i="3"/>
  <c r="I156" i="3" s="1"/>
  <c r="F157" i="3"/>
  <c r="G158" i="3"/>
  <c r="E149" i="5" l="1"/>
  <c r="H148" i="5"/>
  <c r="G148" i="5"/>
  <c r="F148" i="5"/>
  <c r="E168" i="4"/>
  <c r="C169" i="4"/>
  <c r="G159" i="3"/>
  <c r="F158" i="3"/>
  <c r="H157" i="3"/>
  <c r="I157" i="3" s="1"/>
  <c r="F149" i="5" l="1"/>
  <c r="H149" i="5"/>
  <c r="E150" i="5"/>
  <c r="G149" i="5"/>
  <c r="E169" i="4"/>
  <c r="C170" i="4"/>
  <c r="F159" i="3"/>
  <c r="H158" i="3"/>
  <c r="I158" i="3" s="1"/>
  <c r="G160" i="3"/>
  <c r="H150" i="5" l="1"/>
  <c r="G150" i="5"/>
  <c r="F150" i="5"/>
  <c r="E151" i="5"/>
  <c r="E170" i="4"/>
  <c r="C171" i="4"/>
  <c r="G161" i="3"/>
  <c r="H159" i="3"/>
  <c r="I159" i="3" s="1"/>
  <c r="F160" i="3"/>
  <c r="E152" i="5" l="1"/>
  <c r="H151" i="5"/>
  <c r="G151" i="5"/>
  <c r="F151" i="5"/>
  <c r="E171" i="4"/>
  <c r="C172" i="4"/>
  <c r="F161" i="3"/>
  <c r="H160" i="3"/>
  <c r="I160" i="3" s="1"/>
  <c r="G162" i="3"/>
  <c r="F152" i="5" l="1"/>
  <c r="H152" i="5"/>
  <c r="E153" i="5"/>
  <c r="G152" i="5"/>
  <c r="E172" i="4"/>
  <c r="C173" i="4"/>
  <c r="G163" i="3"/>
  <c r="H161" i="3"/>
  <c r="I161" i="3" s="1"/>
  <c r="F162" i="3"/>
  <c r="H153" i="5" l="1"/>
  <c r="G153" i="5"/>
  <c r="F153" i="5"/>
  <c r="E154" i="5"/>
  <c r="E173" i="4"/>
  <c r="C174" i="4"/>
  <c r="F163" i="3"/>
  <c r="H162" i="3"/>
  <c r="I162" i="3" s="1"/>
  <c r="G164" i="3"/>
  <c r="E155" i="5" l="1"/>
  <c r="H154" i="5"/>
  <c r="G154" i="5"/>
  <c r="F154" i="5"/>
  <c r="E174" i="4"/>
  <c r="C175" i="4"/>
  <c r="G165" i="3"/>
  <c r="F164" i="3"/>
  <c r="H163" i="3"/>
  <c r="I163" i="3" s="1"/>
  <c r="F155" i="5" l="1"/>
  <c r="H155" i="5"/>
  <c r="G155" i="5"/>
  <c r="E156" i="5"/>
  <c r="E175" i="4"/>
  <c r="C176" i="4"/>
  <c r="G166" i="3"/>
  <c r="H164" i="3"/>
  <c r="I164" i="3" s="1"/>
  <c r="F165" i="3"/>
  <c r="H156" i="5" l="1"/>
  <c r="G156" i="5"/>
  <c r="F156" i="5"/>
  <c r="E157" i="5"/>
  <c r="E176" i="4"/>
  <c r="C177" i="4"/>
  <c r="F166" i="3"/>
  <c r="H165" i="3"/>
  <c r="I165" i="3" s="1"/>
  <c r="G167" i="3"/>
  <c r="E158" i="5" l="1"/>
  <c r="H157" i="5"/>
  <c r="G157" i="5"/>
  <c r="F157" i="5"/>
  <c r="E177" i="4"/>
  <c r="C178" i="4"/>
  <c r="G168" i="3"/>
  <c r="H166" i="3"/>
  <c r="I166" i="3" s="1"/>
  <c r="F167" i="3"/>
  <c r="F158" i="5" l="1"/>
  <c r="H158" i="5"/>
  <c r="E159" i="5"/>
  <c r="G158" i="5"/>
  <c r="E178" i="4"/>
  <c r="C179" i="4"/>
  <c r="F168" i="3"/>
  <c r="H167" i="3"/>
  <c r="I167" i="3" s="1"/>
  <c r="G169" i="3"/>
  <c r="H159" i="5" l="1"/>
  <c r="G159" i="5"/>
  <c r="F159" i="5"/>
  <c r="E160" i="5"/>
  <c r="E179" i="4"/>
  <c r="C180" i="4"/>
  <c r="G170" i="3"/>
  <c r="H168" i="3"/>
  <c r="I168" i="3" s="1"/>
  <c r="F169" i="3"/>
  <c r="E161" i="5" l="1"/>
  <c r="H160" i="5"/>
  <c r="G160" i="5"/>
  <c r="F160" i="5"/>
  <c r="E180" i="4"/>
  <c r="C181" i="4"/>
  <c r="F170" i="3"/>
  <c r="H169" i="3"/>
  <c r="I169" i="3" s="1"/>
  <c r="G171" i="3"/>
  <c r="F161" i="5" l="1"/>
  <c r="H161" i="5"/>
  <c r="E162" i="5"/>
  <c r="G161" i="5"/>
  <c r="E181" i="4"/>
  <c r="C182" i="4"/>
  <c r="G172" i="3"/>
  <c r="F171" i="3"/>
  <c r="H170" i="3"/>
  <c r="I170" i="3" s="1"/>
  <c r="H162" i="5" l="1"/>
  <c r="G162" i="5"/>
  <c r="F162" i="5"/>
  <c r="E163" i="5"/>
  <c r="E182" i="4"/>
  <c r="C183" i="4"/>
  <c r="H171" i="3"/>
  <c r="I171" i="3" s="1"/>
  <c r="F172" i="3"/>
  <c r="G173" i="3"/>
  <c r="E164" i="5" l="1"/>
  <c r="H163" i="5"/>
  <c r="G163" i="5"/>
  <c r="F163" i="5"/>
  <c r="E183" i="4"/>
  <c r="C184" i="4"/>
  <c r="G174" i="3"/>
  <c r="F173" i="3"/>
  <c r="H172" i="3"/>
  <c r="I172" i="3" s="1"/>
  <c r="F164" i="5" l="1"/>
  <c r="H164" i="5"/>
  <c r="E165" i="5"/>
  <c r="G164" i="5"/>
  <c r="E184" i="4"/>
  <c r="C185" i="4"/>
  <c r="H173" i="3"/>
  <c r="I173" i="3" s="1"/>
  <c r="F174" i="3"/>
  <c r="G175" i="3"/>
  <c r="H165" i="5" l="1"/>
  <c r="G165" i="5"/>
  <c r="F165" i="5"/>
  <c r="E166" i="5"/>
  <c r="E185" i="4"/>
  <c r="C186" i="4"/>
  <c r="G176" i="3"/>
  <c r="F175" i="3"/>
  <c r="H174" i="3"/>
  <c r="I174" i="3" s="1"/>
  <c r="E167" i="5" l="1"/>
  <c r="H166" i="5"/>
  <c r="G166" i="5"/>
  <c r="F166" i="5"/>
  <c r="E186" i="4"/>
  <c r="C187" i="4"/>
  <c r="F176" i="3"/>
  <c r="H175" i="3"/>
  <c r="I175" i="3" s="1"/>
  <c r="G177" i="3"/>
  <c r="F167" i="5" l="1"/>
  <c r="H167" i="5"/>
  <c r="G167" i="5"/>
  <c r="E168" i="5"/>
  <c r="E187" i="4"/>
  <c r="C188" i="4"/>
  <c r="G178" i="3"/>
  <c r="F177" i="3"/>
  <c r="H176" i="3"/>
  <c r="I176" i="3" s="1"/>
  <c r="H168" i="5" l="1"/>
  <c r="G168" i="5"/>
  <c r="F168" i="5"/>
  <c r="E169" i="5"/>
  <c r="E188" i="4"/>
  <c r="C189" i="4"/>
  <c r="F178" i="3"/>
  <c r="H177" i="3"/>
  <c r="I177" i="3" s="1"/>
  <c r="G179" i="3"/>
  <c r="E170" i="5" l="1"/>
  <c r="H169" i="5"/>
  <c r="G169" i="5"/>
  <c r="F169" i="5"/>
  <c r="E189" i="4"/>
  <c r="C190" i="4"/>
  <c r="G180" i="3"/>
  <c r="H178" i="3"/>
  <c r="I178" i="3" s="1"/>
  <c r="F179" i="3"/>
  <c r="F170" i="5" l="1"/>
  <c r="H170" i="5"/>
  <c r="E171" i="5"/>
  <c r="G170" i="5"/>
  <c r="E190" i="4"/>
  <c r="C191" i="4"/>
  <c r="G181" i="3"/>
  <c r="F180" i="3"/>
  <c r="H179" i="3"/>
  <c r="I179" i="3" s="1"/>
  <c r="H171" i="5" l="1"/>
  <c r="G171" i="5"/>
  <c r="F171" i="5"/>
  <c r="E172" i="5"/>
  <c r="E191" i="4"/>
  <c r="C192" i="4"/>
  <c r="H180" i="3"/>
  <c r="I180" i="3" s="1"/>
  <c r="F181" i="3"/>
  <c r="G182" i="3"/>
  <c r="E173" i="5" l="1"/>
  <c r="H172" i="5"/>
  <c r="G172" i="5"/>
  <c r="F172" i="5"/>
  <c r="E192" i="4"/>
  <c r="C193" i="4"/>
  <c r="G183" i="3"/>
  <c r="F182" i="3"/>
  <c r="H181" i="3"/>
  <c r="I181" i="3" s="1"/>
  <c r="F173" i="5" l="1"/>
  <c r="H173" i="5"/>
  <c r="E174" i="5"/>
  <c r="G173" i="5"/>
  <c r="E193" i="4"/>
  <c r="C194" i="4"/>
  <c r="H182" i="3"/>
  <c r="I182" i="3" s="1"/>
  <c r="F183" i="3"/>
  <c r="G184" i="3"/>
  <c r="H174" i="5" l="1"/>
  <c r="G174" i="5"/>
  <c r="F174" i="5"/>
  <c r="E175" i="5"/>
  <c r="E194" i="4"/>
  <c r="C195" i="4"/>
  <c r="G185" i="3"/>
  <c r="F184" i="3"/>
  <c r="H183" i="3"/>
  <c r="I183" i="3" s="1"/>
  <c r="E176" i="5" l="1"/>
  <c r="H175" i="5"/>
  <c r="G175" i="5"/>
  <c r="F175" i="5"/>
  <c r="E195" i="4"/>
  <c r="C196" i="4"/>
  <c r="H184" i="3"/>
  <c r="I184" i="3" s="1"/>
  <c r="F185" i="3"/>
  <c r="G186" i="3"/>
  <c r="F176" i="5" l="1"/>
  <c r="H176" i="5"/>
  <c r="E177" i="5"/>
  <c r="G176" i="5"/>
  <c r="E196" i="4"/>
  <c r="C197" i="4"/>
  <c r="G187" i="3"/>
  <c r="H185" i="3"/>
  <c r="I185" i="3" s="1"/>
  <c r="F186" i="3"/>
  <c r="H177" i="5" l="1"/>
  <c r="G177" i="5"/>
  <c r="F177" i="5"/>
  <c r="E178" i="5"/>
  <c r="E197" i="4"/>
  <c r="C198" i="4"/>
  <c r="F187" i="3"/>
  <c r="H186" i="3"/>
  <c r="I186" i="3" s="1"/>
  <c r="G188" i="3"/>
  <c r="E179" i="5" l="1"/>
  <c r="H178" i="5"/>
  <c r="G178" i="5"/>
  <c r="F178" i="5"/>
  <c r="E198" i="4"/>
  <c r="C199" i="4"/>
  <c r="G189" i="3"/>
  <c r="H187" i="3"/>
  <c r="I187" i="3" s="1"/>
  <c r="F188" i="3"/>
  <c r="F179" i="5" l="1"/>
  <c r="H179" i="5"/>
  <c r="G179" i="5"/>
  <c r="E180" i="5"/>
  <c r="E199" i="4"/>
  <c r="C200" i="4"/>
  <c r="F189" i="3"/>
  <c r="H188" i="3"/>
  <c r="I188" i="3" s="1"/>
  <c r="G190" i="3"/>
  <c r="H180" i="5" l="1"/>
  <c r="G180" i="5"/>
  <c r="F180" i="5"/>
  <c r="E181" i="5"/>
  <c r="E200" i="4"/>
  <c r="C201" i="4"/>
  <c r="G191" i="3"/>
  <c r="H189" i="3"/>
  <c r="I189" i="3" s="1"/>
  <c r="F190" i="3"/>
  <c r="E182" i="5" l="1"/>
  <c r="H181" i="5"/>
  <c r="G181" i="5"/>
  <c r="F181" i="5"/>
  <c r="E201" i="4"/>
  <c r="C202" i="4"/>
  <c r="F191" i="3"/>
  <c r="H190" i="3"/>
  <c r="I190" i="3" s="1"/>
  <c r="G192" i="3"/>
  <c r="F182" i="5" l="1"/>
  <c r="H182" i="5"/>
  <c r="E183" i="5"/>
  <c r="G182" i="5"/>
  <c r="E202" i="4"/>
  <c r="C203" i="4"/>
  <c r="G193" i="3"/>
  <c r="F192" i="3"/>
  <c r="H191" i="3"/>
  <c r="I191" i="3" s="1"/>
  <c r="H183" i="5" l="1"/>
  <c r="G183" i="5"/>
  <c r="F183" i="5"/>
  <c r="E184" i="5"/>
  <c r="E203" i="4"/>
  <c r="C204" i="4"/>
  <c r="F193" i="3"/>
  <c r="H192" i="3"/>
  <c r="I192" i="3" s="1"/>
  <c r="G194" i="3"/>
  <c r="E185" i="5" l="1"/>
  <c r="H184" i="5"/>
  <c r="G184" i="5"/>
  <c r="F184" i="5"/>
  <c r="E204" i="4"/>
  <c r="C205" i="4"/>
  <c r="G195" i="3"/>
  <c r="H193" i="3"/>
  <c r="I193" i="3" s="1"/>
  <c r="F194" i="3"/>
  <c r="F185" i="5" l="1"/>
  <c r="H185" i="5"/>
  <c r="E186" i="5"/>
  <c r="G185" i="5"/>
  <c r="E205" i="4"/>
  <c r="C206" i="4"/>
  <c r="F195" i="3"/>
  <c r="H194" i="3"/>
  <c r="I194" i="3" s="1"/>
  <c r="G196" i="3"/>
  <c r="H186" i="5" l="1"/>
  <c r="G186" i="5"/>
  <c r="F186" i="5"/>
  <c r="E187" i="5"/>
  <c r="C207" i="4"/>
  <c r="E206" i="4"/>
  <c r="G197" i="3"/>
  <c r="F196" i="3"/>
  <c r="H195" i="3"/>
  <c r="I195" i="3" s="1"/>
  <c r="E188" i="5" l="1"/>
  <c r="H187" i="5"/>
  <c r="G187" i="5"/>
  <c r="F187" i="5"/>
  <c r="E207" i="4"/>
  <c r="C208" i="4"/>
  <c r="H196" i="3"/>
  <c r="I196" i="3" s="1"/>
  <c r="F197" i="3"/>
  <c r="G198" i="3"/>
  <c r="F188" i="5" l="1"/>
  <c r="H188" i="5"/>
  <c r="E189" i="5"/>
  <c r="G188" i="5"/>
  <c r="E208" i="4"/>
  <c r="C209" i="4"/>
  <c r="G199" i="3"/>
  <c r="H197" i="3"/>
  <c r="I197" i="3" s="1"/>
  <c r="F198" i="3"/>
  <c r="H189" i="5" l="1"/>
  <c r="G189" i="5"/>
  <c r="F189" i="5"/>
  <c r="E190" i="5"/>
  <c r="E209" i="4"/>
  <c r="C210" i="4"/>
  <c r="F199" i="3"/>
  <c r="H198" i="3"/>
  <c r="I198" i="3" s="1"/>
  <c r="G200" i="3"/>
  <c r="E191" i="5" l="1"/>
  <c r="H190" i="5"/>
  <c r="G190" i="5"/>
  <c r="F190" i="5"/>
  <c r="E210" i="4"/>
  <c r="C211" i="4"/>
  <c r="G201" i="3"/>
  <c r="H199" i="3"/>
  <c r="I199" i="3" s="1"/>
  <c r="F200" i="3"/>
  <c r="F191" i="5" l="1"/>
  <c r="H191" i="5"/>
  <c r="G191" i="5"/>
  <c r="E192" i="5"/>
  <c r="E211" i="4"/>
  <c r="C212" i="4"/>
  <c r="F201" i="3"/>
  <c r="H200" i="3"/>
  <c r="I200" i="3" s="1"/>
  <c r="G202" i="3"/>
  <c r="H192" i="5" l="1"/>
  <c r="G192" i="5"/>
  <c r="F192" i="5"/>
  <c r="E193" i="5"/>
  <c r="E212" i="4"/>
  <c r="C213" i="4"/>
  <c r="G203" i="3"/>
  <c r="H201" i="3"/>
  <c r="I201" i="3" s="1"/>
  <c r="F202" i="3"/>
  <c r="E194" i="5" l="1"/>
  <c r="H193" i="5"/>
  <c r="G193" i="5"/>
  <c r="F193" i="5"/>
  <c r="E213" i="4"/>
  <c r="C214" i="4"/>
  <c r="F203" i="3"/>
  <c r="H202" i="3"/>
  <c r="I202" i="3" s="1"/>
  <c r="G204" i="3"/>
  <c r="F194" i="5" l="1"/>
  <c r="H194" i="5"/>
  <c r="E195" i="5"/>
  <c r="G194" i="5"/>
  <c r="E214" i="4"/>
  <c r="C215" i="4"/>
  <c r="G205" i="3"/>
  <c r="F204" i="3"/>
  <c r="H203" i="3"/>
  <c r="I203" i="3" s="1"/>
  <c r="H195" i="5" l="1"/>
  <c r="G195" i="5"/>
  <c r="F195" i="5"/>
  <c r="E196" i="5"/>
  <c r="E215" i="4"/>
  <c r="C216" i="4"/>
  <c r="H204" i="3"/>
  <c r="I204" i="3" s="1"/>
  <c r="F205" i="3"/>
  <c r="G206" i="3"/>
  <c r="E197" i="5" l="1"/>
  <c r="H196" i="5"/>
  <c r="G196" i="5"/>
  <c r="F196" i="5"/>
  <c r="E216" i="4"/>
  <c r="C217" i="4"/>
  <c r="G207" i="3"/>
  <c r="F206" i="3"/>
  <c r="H205" i="3"/>
  <c r="I205" i="3" s="1"/>
  <c r="F197" i="5" l="1"/>
  <c r="H197" i="5"/>
  <c r="E198" i="5"/>
  <c r="G197" i="5"/>
  <c r="E217" i="4"/>
  <c r="C218" i="4"/>
  <c r="H206" i="3"/>
  <c r="I206" i="3" s="1"/>
  <c r="F207" i="3"/>
  <c r="G208" i="3"/>
  <c r="H198" i="5" l="1"/>
  <c r="G198" i="5"/>
  <c r="F198" i="5"/>
  <c r="E199" i="5"/>
  <c r="E218" i="4"/>
  <c r="C219" i="4"/>
  <c r="G209" i="3"/>
  <c r="F208" i="3"/>
  <c r="H207" i="3"/>
  <c r="I207" i="3" s="1"/>
  <c r="E200" i="5" l="1"/>
  <c r="H199" i="5"/>
  <c r="G199" i="5"/>
  <c r="F199" i="5"/>
  <c r="E219" i="4"/>
  <c r="C220" i="4"/>
  <c r="H208" i="3"/>
  <c r="I208" i="3" s="1"/>
  <c r="F209" i="3"/>
  <c r="G210" i="3"/>
  <c r="F200" i="5" l="1"/>
  <c r="H200" i="5"/>
  <c r="E201" i="5"/>
  <c r="G200" i="5"/>
  <c r="E220" i="4"/>
  <c r="C221" i="4"/>
  <c r="G211" i="3"/>
  <c r="H209" i="3"/>
  <c r="I209" i="3" s="1"/>
  <c r="F210" i="3"/>
  <c r="H201" i="5" l="1"/>
  <c r="G201" i="5"/>
  <c r="F201" i="5"/>
  <c r="E202" i="5"/>
  <c r="E221" i="4"/>
  <c r="C222" i="4"/>
  <c r="F211" i="3"/>
  <c r="H210" i="3"/>
  <c r="I210" i="3" s="1"/>
  <c r="G212" i="3"/>
  <c r="E203" i="5" l="1"/>
  <c r="H202" i="5"/>
  <c r="G202" i="5"/>
  <c r="F202" i="5"/>
  <c r="E222" i="4"/>
  <c r="C223" i="4"/>
  <c r="G213" i="3"/>
  <c r="H211" i="3"/>
  <c r="I211" i="3" s="1"/>
  <c r="F212" i="3"/>
  <c r="F203" i="5" l="1"/>
  <c r="H203" i="5"/>
  <c r="G203" i="5"/>
  <c r="E204" i="5"/>
  <c r="E223" i="4"/>
  <c r="C224" i="4"/>
  <c r="F213" i="3"/>
  <c r="H212" i="3"/>
  <c r="I212" i="3" s="1"/>
  <c r="G214" i="3"/>
  <c r="H204" i="5" l="1"/>
  <c r="G204" i="5"/>
  <c r="F204" i="5"/>
  <c r="E205" i="5"/>
  <c r="E224" i="4"/>
  <c r="C225" i="4"/>
  <c r="G215" i="3"/>
  <c r="H213" i="3"/>
  <c r="I213" i="3" s="1"/>
  <c r="F214" i="3"/>
  <c r="E206" i="5" l="1"/>
  <c r="H205" i="5"/>
  <c r="G205" i="5"/>
  <c r="F205" i="5"/>
  <c r="E225" i="4"/>
  <c r="C226" i="4"/>
  <c r="F215" i="3"/>
  <c r="H214" i="3"/>
  <c r="I214" i="3" s="1"/>
  <c r="G216" i="3"/>
  <c r="F206" i="5" l="1"/>
  <c r="H206" i="5"/>
  <c r="E207" i="5"/>
  <c r="G206" i="5"/>
  <c r="E226" i="4"/>
  <c r="C227" i="4"/>
  <c r="G217" i="3"/>
  <c r="F216" i="3"/>
  <c r="H215" i="3"/>
  <c r="I215" i="3" s="1"/>
  <c r="H207" i="5" l="1"/>
  <c r="G207" i="5"/>
  <c r="F207" i="5"/>
  <c r="E208" i="5"/>
  <c r="E227" i="4"/>
  <c r="C228" i="4"/>
  <c r="H216" i="3"/>
  <c r="I216" i="3" s="1"/>
  <c r="F217" i="3"/>
  <c r="G218" i="3"/>
  <c r="E209" i="5" l="1"/>
  <c r="H208" i="5"/>
  <c r="G208" i="5"/>
  <c r="F208" i="5"/>
  <c r="E228" i="4"/>
  <c r="C229" i="4"/>
  <c r="G219" i="3"/>
  <c r="F218" i="3"/>
  <c r="H217" i="3"/>
  <c r="I217" i="3" s="1"/>
  <c r="F209" i="5" l="1"/>
  <c r="H209" i="5"/>
  <c r="E210" i="5"/>
  <c r="G209" i="5"/>
  <c r="E229" i="4"/>
  <c r="C230" i="4"/>
  <c r="H218" i="3"/>
  <c r="I218" i="3" s="1"/>
  <c r="F219" i="3"/>
  <c r="G220" i="3"/>
  <c r="H210" i="5" l="1"/>
  <c r="G210" i="5"/>
  <c r="F210" i="5"/>
  <c r="E211" i="5"/>
  <c r="E230" i="4"/>
  <c r="C231" i="4"/>
  <c r="G221" i="3"/>
  <c r="F220" i="3"/>
  <c r="H219" i="3"/>
  <c r="I219" i="3" s="1"/>
  <c r="E212" i="5" l="1"/>
  <c r="H211" i="5"/>
  <c r="G211" i="5"/>
  <c r="F211" i="5"/>
  <c r="E231" i="4"/>
  <c r="C232" i="4"/>
  <c r="F221" i="3"/>
  <c r="H220" i="3"/>
  <c r="I220" i="3" s="1"/>
  <c r="G222" i="3"/>
  <c r="F212" i="5" l="1"/>
  <c r="H212" i="5"/>
  <c r="E213" i="5"/>
  <c r="G212" i="5"/>
  <c r="E232" i="4"/>
  <c r="C233" i="4"/>
  <c r="G223" i="3"/>
  <c r="H221" i="3"/>
  <c r="I221" i="3" s="1"/>
  <c r="F222" i="3"/>
  <c r="H213" i="5" l="1"/>
  <c r="G213" i="5"/>
  <c r="F213" i="5"/>
  <c r="E214" i="5"/>
  <c r="E233" i="4"/>
  <c r="C234" i="4"/>
  <c r="F223" i="3"/>
  <c r="H222" i="3"/>
  <c r="I222" i="3" s="1"/>
  <c r="G224" i="3"/>
  <c r="E215" i="5" l="1"/>
  <c r="H214" i="5"/>
  <c r="G214" i="5"/>
  <c r="F214" i="5"/>
  <c r="E234" i="4"/>
  <c r="C235" i="4"/>
  <c r="G225" i="3"/>
  <c r="H223" i="3"/>
  <c r="I223" i="3" s="1"/>
  <c r="F224" i="3"/>
  <c r="F215" i="5" l="1"/>
  <c r="H215" i="5"/>
  <c r="G215" i="5"/>
  <c r="E216" i="5"/>
  <c r="E235" i="4"/>
  <c r="C236" i="4"/>
  <c r="F225" i="3"/>
  <c r="H224" i="3"/>
  <c r="I224" i="3" s="1"/>
  <c r="G226" i="3"/>
  <c r="H216" i="5" l="1"/>
  <c r="G216" i="5"/>
  <c r="F216" i="5"/>
  <c r="E217" i="5"/>
  <c r="E236" i="4"/>
  <c r="C237" i="4"/>
  <c r="G227" i="3"/>
  <c r="H225" i="3"/>
  <c r="I225" i="3" s="1"/>
  <c r="F226" i="3"/>
  <c r="E218" i="5" l="1"/>
  <c r="H217" i="5"/>
  <c r="G217" i="5"/>
  <c r="F217" i="5"/>
  <c r="E237" i="4"/>
  <c r="C238" i="4"/>
  <c r="F227" i="3"/>
  <c r="H226" i="3"/>
  <c r="I226" i="3" s="1"/>
  <c r="G228" i="3"/>
  <c r="F218" i="5" l="1"/>
  <c r="H218" i="5"/>
  <c r="E219" i="5"/>
  <c r="G218" i="5"/>
  <c r="E238" i="4"/>
  <c r="C239" i="4"/>
  <c r="G229" i="3"/>
  <c r="F228" i="3"/>
  <c r="H227" i="3"/>
  <c r="I227" i="3" s="1"/>
  <c r="H219" i="5" l="1"/>
  <c r="G219" i="5"/>
  <c r="F219" i="5"/>
  <c r="E220" i="5"/>
  <c r="E239" i="4"/>
  <c r="C240" i="4"/>
  <c r="H228" i="3"/>
  <c r="I228" i="3" s="1"/>
  <c r="F229" i="3"/>
  <c r="G230" i="3"/>
  <c r="E221" i="5" l="1"/>
  <c r="H220" i="5"/>
  <c r="G220" i="5"/>
  <c r="F220" i="5"/>
  <c r="E240" i="4"/>
  <c r="C241" i="4"/>
  <c r="G231" i="3"/>
  <c r="F230" i="3"/>
  <c r="H229" i="3"/>
  <c r="I229" i="3" s="1"/>
  <c r="F221" i="5" l="1"/>
  <c r="H221" i="5"/>
  <c r="E222" i="5"/>
  <c r="G221" i="5"/>
  <c r="E241" i="4"/>
  <c r="C242" i="4"/>
  <c r="H230" i="3"/>
  <c r="I230" i="3" s="1"/>
  <c r="F231" i="3"/>
  <c r="G232" i="3"/>
  <c r="H222" i="5" l="1"/>
  <c r="G222" i="5"/>
  <c r="F222" i="5"/>
  <c r="E223" i="5"/>
  <c r="E242" i="4"/>
  <c r="C243" i="4"/>
  <c r="G233" i="3"/>
  <c r="F232" i="3"/>
  <c r="H231" i="3"/>
  <c r="I231" i="3" s="1"/>
  <c r="E224" i="5" l="1"/>
  <c r="H223" i="5"/>
  <c r="G223" i="5"/>
  <c r="F223" i="5"/>
  <c r="E243" i="4"/>
  <c r="C244" i="4"/>
  <c r="F233" i="3"/>
  <c r="H232" i="3"/>
  <c r="I232" i="3" s="1"/>
  <c r="G234" i="3"/>
  <c r="F224" i="5" l="1"/>
  <c r="H224" i="5"/>
  <c r="E225" i="5"/>
  <c r="G224" i="5"/>
  <c r="E244" i="4"/>
  <c r="C245" i="4"/>
  <c r="G235" i="3"/>
  <c r="H233" i="3"/>
  <c r="I233" i="3" s="1"/>
  <c r="F234" i="3"/>
  <c r="H225" i="5" l="1"/>
  <c r="G225" i="5"/>
  <c r="F225" i="5"/>
  <c r="E226" i="5"/>
  <c r="E245" i="4"/>
  <c r="C246" i="4"/>
  <c r="F235" i="3"/>
  <c r="H234" i="3"/>
  <c r="I234" i="3" s="1"/>
  <c r="G236" i="3"/>
  <c r="E227" i="5" l="1"/>
  <c r="H226" i="5"/>
  <c r="G226" i="5"/>
  <c r="F226" i="5"/>
  <c r="E246" i="4"/>
  <c r="C247" i="4"/>
  <c r="G237" i="3"/>
  <c r="H235" i="3"/>
  <c r="I235" i="3" s="1"/>
  <c r="F236" i="3"/>
  <c r="F227" i="5" l="1"/>
  <c r="H227" i="5"/>
  <c r="G227" i="5"/>
  <c r="E228" i="5"/>
  <c r="E247" i="4"/>
  <c r="C248" i="4"/>
  <c r="F237" i="3"/>
  <c r="H236" i="3"/>
  <c r="I236" i="3" s="1"/>
  <c r="G238" i="3"/>
  <c r="H228" i="5" l="1"/>
  <c r="G228" i="5"/>
  <c r="F228" i="5"/>
  <c r="E229" i="5"/>
  <c r="E248" i="4"/>
  <c r="C249" i="4"/>
  <c r="G239" i="3"/>
  <c r="H237" i="3"/>
  <c r="I237" i="3" s="1"/>
  <c r="F238" i="3"/>
  <c r="E230" i="5" l="1"/>
  <c r="H229" i="5"/>
  <c r="G229" i="5"/>
  <c r="F229" i="5"/>
  <c r="E249" i="4"/>
  <c r="C250" i="4"/>
  <c r="F239" i="3"/>
  <c r="H238" i="3"/>
  <c r="I238" i="3" s="1"/>
  <c r="G240" i="3"/>
  <c r="F230" i="5" l="1"/>
  <c r="H230" i="5"/>
  <c r="E231" i="5"/>
  <c r="G230" i="5"/>
  <c r="E250" i="4"/>
  <c r="C251" i="4"/>
  <c r="G241" i="3"/>
  <c r="F240" i="3"/>
  <c r="H239" i="3"/>
  <c r="I239" i="3" s="1"/>
  <c r="H231" i="5" l="1"/>
  <c r="G231" i="5"/>
  <c r="F231" i="5"/>
  <c r="E232" i="5"/>
  <c r="E251" i="4"/>
  <c r="C252" i="4"/>
  <c r="H240" i="3"/>
  <c r="I240" i="3" s="1"/>
  <c r="F241" i="3"/>
  <c r="G242" i="3"/>
  <c r="E233" i="5" l="1"/>
  <c r="H232" i="5"/>
  <c r="G232" i="5"/>
  <c r="F232" i="5"/>
  <c r="E252" i="4"/>
  <c r="C253" i="4"/>
  <c r="G243" i="3"/>
  <c r="F242" i="3"/>
  <c r="H241" i="3"/>
  <c r="I241" i="3" s="1"/>
  <c r="F233" i="5" l="1"/>
  <c r="H233" i="5"/>
  <c r="E234" i="5"/>
  <c r="G233" i="5"/>
  <c r="E253" i="4"/>
  <c r="C254" i="4"/>
  <c r="H242" i="3"/>
  <c r="I242" i="3" s="1"/>
  <c r="F243" i="3"/>
  <c r="G244" i="3"/>
  <c r="H234" i="5" l="1"/>
  <c r="G234" i="5"/>
  <c r="F234" i="5"/>
  <c r="E235" i="5"/>
  <c r="E254" i="4"/>
  <c r="C255" i="4"/>
  <c r="G245" i="3"/>
  <c r="F244" i="3"/>
  <c r="H243" i="3"/>
  <c r="I243" i="3" s="1"/>
  <c r="E236" i="5" l="1"/>
  <c r="H235" i="5"/>
  <c r="G235" i="5"/>
  <c r="F235" i="5"/>
  <c r="E255" i="4"/>
  <c r="C256" i="4"/>
  <c r="H244" i="3"/>
  <c r="I244" i="3" s="1"/>
  <c r="F245" i="3"/>
  <c r="G246" i="3"/>
  <c r="F236" i="5" l="1"/>
  <c r="H236" i="5"/>
  <c r="E237" i="5"/>
  <c r="G236" i="5"/>
  <c r="E256" i="4"/>
  <c r="C257" i="4"/>
  <c r="G247" i="3"/>
  <c r="H245" i="3"/>
  <c r="I245" i="3" s="1"/>
  <c r="F246" i="3"/>
  <c r="H237" i="5" l="1"/>
  <c r="G237" i="5"/>
  <c r="F237" i="5"/>
  <c r="E238" i="5"/>
  <c r="E257" i="4"/>
  <c r="C258" i="4"/>
  <c r="F247" i="3"/>
  <c r="H246" i="3"/>
  <c r="I246" i="3" s="1"/>
  <c r="G248" i="3"/>
  <c r="E239" i="5" l="1"/>
  <c r="H238" i="5"/>
  <c r="G238" i="5"/>
  <c r="F238" i="5"/>
  <c r="E258" i="4"/>
  <c r="C259" i="4"/>
  <c r="G249" i="3"/>
  <c r="H247" i="3"/>
  <c r="I247" i="3" s="1"/>
  <c r="F248" i="3"/>
  <c r="F239" i="5" l="1"/>
  <c r="E240" i="5"/>
  <c r="H239" i="5"/>
  <c r="G239" i="5"/>
  <c r="E259" i="4"/>
  <c r="C260" i="4"/>
  <c r="F249" i="3"/>
  <c r="H248" i="3"/>
  <c r="I248" i="3" s="1"/>
  <c r="G250" i="3"/>
  <c r="H240" i="5" l="1"/>
  <c r="G240" i="5"/>
  <c r="F240" i="5"/>
  <c r="E241" i="5"/>
  <c r="E260" i="4"/>
  <c r="C261" i="4"/>
  <c r="G251" i="3"/>
  <c r="H249" i="3"/>
  <c r="I249" i="3" s="1"/>
  <c r="F250" i="3"/>
  <c r="E242" i="5" l="1"/>
  <c r="H241" i="5"/>
  <c r="G241" i="5"/>
  <c r="F241" i="5"/>
  <c r="E261" i="4"/>
  <c r="C262" i="4"/>
  <c r="F251" i="3"/>
  <c r="H250" i="3"/>
  <c r="I250" i="3" s="1"/>
  <c r="G252" i="3"/>
  <c r="F242" i="5" l="1"/>
  <c r="E243" i="5"/>
  <c r="H242" i="5"/>
  <c r="G242" i="5"/>
  <c r="E262" i="4"/>
  <c r="C263" i="4"/>
  <c r="G253" i="3"/>
  <c r="F252" i="3"/>
  <c r="H251" i="3"/>
  <c r="I251" i="3" s="1"/>
  <c r="E244" i="5" l="1"/>
  <c r="H243" i="5"/>
  <c r="G243" i="5"/>
  <c r="F243" i="5"/>
  <c r="E263" i="4"/>
  <c r="C264" i="4"/>
  <c r="H252" i="3"/>
  <c r="I252" i="3" s="1"/>
  <c r="F253" i="3"/>
  <c r="G254" i="3"/>
  <c r="E245" i="5" l="1"/>
  <c r="H244" i="5"/>
  <c r="G244" i="5"/>
  <c r="F244" i="5"/>
  <c r="E264" i="4"/>
  <c r="C265" i="4"/>
  <c r="G255" i="3"/>
  <c r="F254" i="3"/>
  <c r="H253" i="3"/>
  <c r="I253" i="3" s="1"/>
  <c r="F245" i="5" l="1"/>
  <c r="E246" i="5"/>
  <c r="H245" i="5"/>
  <c r="G245" i="5"/>
  <c r="E265" i="4"/>
  <c r="C266" i="4"/>
  <c r="H254" i="3"/>
  <c r="I254" i="3" s="1"/>
  <c r="F255" i="3"/>
  <c r="G256" i="3"/>
  <c r="E247" i="5" l="1"/>
  <c r="H246" i="5"/>
  <c r="G246" i="5"/>
  <c r="F246" i="5"/>
  <c r="E266" i="4"/>
  <c r="C267" i="4"/>
  <c r="G257" i="3"/>
  <c r="F256" i="3"/>
  <c r="H255" i="3"/>
  <c r="I255" i="3" s="1"/>
  <c r="E248" i="5" l="1"/>
  <c r="H247" i="5"/>
  <c r="G247" i="5"/>
  <c r="F247" i="5"/>
  <c r="E267" i="4"/>
  <c r="C268" i="4"/>
  <c r="F257" i="3"/>
  <c r="H256" i="3"/>
  <c r="I256" i="3" s="1"/>
  <c r="G258" i="3"/>
  <c r="F248" i="5" l="1"/>
  <c r="E249" i="5"/>
  <c r="H248" i="5"/>
  <c r="G248" i="5"/>
  <c r="E268" i="4"/>
  <c r="C269" i="4"/>
  <c r="G259" i="3"/>
  <c r="H257" i="3"/>
  <c r="I257" i="3" s="1"/>
  <c r="F258" i="3"/>
  <c r="E250" i="5" l="1"/>
  <c r="H249" i="5"/>
  <c r="G249" i="5"/>
  <c r="F249" i="5"/>
  <c r="E269" i="4"/>
  <c r="C270" i="4"/>
  <c r="F259" i="3"/>
  <c r="H258" i="3"/>
  <c r="I258" i="3" s="1"/>
  <c r="G260" i="3"/>
  <c r="E251" i="5" l="1"/>
  <c r="H250" i="5"/>
  <c r="G250" i="5"/>
  <c r="F250" i="5"/>
  <c r="E270" i="4"/>
  <c r="C271" i="4"/>
  <c r="G261" i="3"/>
  <c r="H259" i="3"/>
  <c r="I259" i="3" s="1"/>
  <c r="F260" i="3"/>
  <c r="F251" i="5" l="1"/>
  <c r="E252" i="5"/>
  <c r="H251" i="5"/>
  <c r="G251" i="5"/>
  <c r="E271" i="4"/>
  <c r="C272" i="4"/>
  <c r="F261" i="3"/>
  <c r="H260" i="3"/>
  <c r="I260" i="3" s="1"/>
  <c r="G262" i="3"/>
  <c r="E253" i="5" l="1"/>
  <c r="H252" i="5"/>
  <c r="G252" i="5"/>
  <c r="F252" i="5"/>
  <c r="E272" i="4"/>
  <c r="C273" i="4"/>
  <c r="G263" i="3"/>
  <c r="H261" i="3"/>
  <c r="I261" i="3" s="1"/>
  <c r="F262" i="3"/>
  <c r="E254" i="5" l="1"/>
  <c r="H253" i="5"/>
  <c r="G253" i="5"/>
  <c r="F253" i="5"/>
  <c r="E273" i="4"/>
  <c r="C274" i="4"/>
  <c r="F263" i="3"/>
  <c r="H262" i="3"/>
  <c r="I262" i="3" s="1"/>
  <c r="G264" i="3"/>
  <c r="F254" i="5" l="1"/>
  <c r="E255" i="5"/>
  <c r="H254" i="5"/>
  <c r="G254" i="5"/>
  <c r="E274" i="4"/>
  <c r="C275" i="4"/>
  <c r="G265" i="3"/>
  <c r="F264" i="3"/>
  <c r="H263" i="3"/>
  <c r="I263" i="3" s="1"/>
  <c r="E256" i="5" l="1"/>
  <c r="H255" i="5"/>
  <c r="G255" i="5"/>
  <c r="F255" i="5"/>
  <c r="E275" i="4"/>
  <c r="C276" i="4"/>
  <c r="H264" i="3"/>
  <c r="I264" i="3" s="1"/>
  <c r="F265" i="3"/>
  <c r="G266" i="3"/>
  <c r="E257" i="5" l="1"/>
  <c r="H256" i="5"/>
  <c r="G256" i="5"/>
  <c r="F256" i="5"/>
  <c r="E276" i="4"/>
  <c r="C277" i="4"/>
  <c r="G267" i="3"/>
  <c r="F266" i="3"/>
  <c r="H265" i="3"/>
  <c r="I265" i="3" s="1"/>
  <c r="F257" i="5" l="1"/>
  <c r="E258" i="5"/>
  <c r="H257" i="5"/>
  <c r="G257" i="5"/>
  <c r="E277" i="4"/>
  <c r="C278" i="4"/>
  <c r="H266" i="3"/>
  <c r="I266" i="3" s="1"/>
  <c r="F267" i="3"/>
  <c r="G268" i="3"/>
  <c r="E259" i="5" l="1"/>
  <c r="H258" i="5"/>
  <c r="G258" i="5"/>
  <c r="F258" i="5"/>
  <c r="E278" i="4"/>
  <c r="C279" i="4"/>
  <c r="G269" i="3"/>
  <c r="F268" i="3"/>
  <c r="H267" i="3"/>
  <c r="I267" i="3" s="1"/>
  <c r="E260" i="5" l="1"/>
  <c r="H259" i="5"/>
  <c r="G259" i="5"/>
  <c r="F259" i="5"/>
  <c r="E279" i="4"/>
  <c r="C280" i="4"/>
  <c r="F269" i="3"/>
  <c r="H268" i="3"/>
  <c r="I268" i="3" s="1"/>
  <c r="G270" i="3"/>
  <c r="F260" i="5" l="1"/>
  <c r="E261" i="5"/>
  <c r="H260" i="5"/>
  <c r="G260" i="5"/>
  <c r="E280" i="4"/>
  <c r="C281" i="4"/>
  <c r="G271" i="3"/>
  <c r="H269" i="3"/>
  <c r="I269" i="3" s="1"/>
  <c r="F270" i="3"/>
  <c r="E262" i="5" l="1"/>
  <c r="H261" i="5"/>
  <c r="G261" i="5"/>
  <c r="F261" i="5"/>
  <c r="E281" i="4"/>
  <c r="C282" i="4"/>
  <c r="F271" i="3"/>
  <c r="H270" i="3"/>
  <c r="I270" i="3" s="1"/>
  <c r="G272" i="3"/>
  <c r="E263" i="5" l="1"/>
  <c r="H262" i="5"/>
  <c r="G262" i="5"/>
  <c r="F262" i="5"/>
  <c r="E282" i="4"/>
  <c r="C283" i="4"/>
  <c r="G273" i="3"/>
  <c r="H271" i="3"/>
  <c r="I271" i="3" s="1"/>
  <c r="F272" i="3"/>
  <c r="F263" i="5" l="1"/>
  <c r="E264" i="5"/>
  <c r="H263" i="5"/>
  <c r="G263" i="5"/>
  <c r="E283" i="4"/>
  <c r="C284" i="4"/>
  <c r="F273" i="3"/>
  <c r="H272" i="3"/>
  <c r="I272" i="3" s="1"/>
  <c r="G274" i="3"/>
  <c r="E265" i="5" l="1"/>
  <c r="H264" i="5"/>
  <c r="G264" i="5"/>
  <c r="F264" i="5"/>
  <c r="E284" i="4"/>
  <c r="C285" i="4"/>
  <c r="G275" i="3"/>
  <c r="H273" i="3"/>
  <c r="I273" i="3" s="1"/>
  <c r="F274" i="3"/>
  <c r="E266" i="5" l="1"/>
  <c r="H265" i="5"/>
  <c r="G265" i="5"/>
  <c r="F265" i="5"/>
  <c r="E285" i="4"/>
  <c r="C286" i="4"/>
  <c r="F275" i="3"/>
  <c r="H274" i="3"/>
  <c r="I274" i="3" s="1"/>
  <c r="G276" i="3"/>
  <c r="F266" i="5" l="1"/>
  <c r="E267" i="5"/>
  <c r="H266" i="5"/>
  <c r="G266" i="5"/>
  <c r="E286" i="4"/>
  <c r="C287" i="4"/>
  <c r="G277" i="3"/>
  <c r="F276" i="3"/>
  <c r="H275" i="3"/>
  <c r="I275" i="3" s="1"/>
  <c r="E268" i="5" l="1"/>
  <c r="H267" i="5"/>
  <c r="G267" i="5"/>
  <c r="F267" i="5"/>
  <c r="E287" i="4"/>
  <c r="C288" i="4"/>
  <c r="G278" i="3"/>
  <c r="H276" i="3"/>
  <c r="I276" i="3" s="1"/>
  <c r="F277" i="3"/>
  <c r="E269" i="5" l="1"/>
  <c r="H268" i="5"/>
  <c r="G268" i="5"/>
  <c r="F268" i="5"/>
  <c r="E288" i="4"/>
  <c r="C289" i="4"/>
  <c r="F278" i="3"/>
  <c r="H277" i="3"/>
  <c r="I277" i="3" s="1"/>
  <c r="G279" i="3"/>
  <c r="F269" i="5" l="1"/>
  <c r="E270" i="5"/>
  <c r="H269" i="5"/>
  <c r="G269" i="5"/>
  <c r="E289" i="4"/>
  <c r="C290" i="4"/>
  <c r="G280" i="3"/>
  <c r="H278" i="3"/>
  <c r="I278" i="3" s="1"/>
  <c r="F279" i="3"/>
  <c r="E271" i="5" l="1"/>
  <c r="H270" i="5"/>
  <c r="G270" i="5"/>
  <c r="F270" i="5"/>
  <c r="E290" i="4"/>
  <c r="C291" i="4"/>
  <c r="F280" i="3"/>
  <c r="H279" i="3"/>
  <c r="I279" i="3" s="1"/>
  <c r="G281" i="3"/>
  <c r="E272" i="5" l="1"/>
  <c r="H271" i="5"/>
  <c r="G271" i="5"/>
  <c r="F271" i="5"/>
  <c r="E291" i="4"/>
  <c r="C292" i="4"/>
  <c r="G282" i="3"/>
  <c r="F281" i="3"/>
  <c r="H280" i="3"/>
  <c r="I280" i="3" s="1"/>
  <c r="F272" i="5" l="1"/>
  <c r="E273" i="5"/>
  <c r="H272" i="5"/>
  <c r="G272" i="5"/>
  <c r="E292" i="4"/>
  <c r="C293" i="4"/>
  <c r="H281" i="3"/>
  <c r="I281" i="3" s="1"/>
  <c r="F282" i="3"/>
  <c r="G283" i="3"/>
  <c r="E274" i="5" l="1"/>
  <c r="H273" i="5"/>
  <c r="G273" i="5"/>
  <c r="F273" i="5"/>
  <c r="E293" i="4"/>
  <c r="C294" i="4"/>
  <c r="G284" i="3"/>
  <c r="F283" i="3"/>
  <c r="H282" i="3"/>
  <c r="I282" i="3" s="1"/>
  <c r="E275" i="5" l="1"/>
  <c r="H274" i="5"/>
  <c r="G274" i="5"/>
  <c r="F274" i="5"/>
  <c r="E294" i="4"/>
  <c r="C295" i="4"/>
  <c r="H283" i="3"/>
  <c r="I283" i="3" s="1"/>
  <c r="F284" i="3"/>
  <c r="G285" i="3"/>
  <c r="F275" i="5" l="1"/>
  <c r="E276" i="5"/>
  <c r="H275" i="5"/>
  <c r="G275" i="5"/>
  <c r="E295" i="4"/>
  <c r="C296" i="4"/>
  <c r="G286" i="3"/>
  <c r="F285" i="3"/>
  <c r="H284" i="3"/>
  <c r="I284" i="3" s="1"/>
  <c r="E277" i="5" l="1"/>
  <c r="H276" i="5"/>
  <c r="G276" i="5"/>
  <c r="F276" i="5"/>
  <c r="E296" i="4"/>
  <c r="C297" i="4"/>
  <c r="H285" i="3"/>
  <c r="I285" i="3" s="1"/>
  <c r="F286" i="3"/>
  <c r="G287" i="3"/>
  <c r="E278" i="5" l="1"/>
  <c r="H277" i="5"/>
  <c r="G277" i="5"/>
  <c r="F277" i="5"/>
  <c r="E297" i="4"/>
  <c r="C298" i="4"/>
  <c r="G288" i="3"/>
  <c r="F287" i="3"/>
  <c r="H286" i="3"/>
  <c r="I286" i="3" s="1"/>
  <c r="F278" i="5" l="1"/>
  <c r="E279" i="5"/>
  <c r="H278" i="5"/>
  <c r="G278" i="5"/>
  <c r="E298" i="4"/>
  <c r="C299" i="4"/>
  <c r="F288" i="3"/>
  <c r="H287" i="3"/>
  <c r="I287" i="3" s="1"/>
  <c r="G289" i="3"/>
  <c r="E280" i="5" l="1"/>
  <c r="H279" i="5"/>
  <c r="G279" i="5"/>
  <c r="F279" i="5"/>
  <c r="E299" i="4"/>
  <c r="C300" i="4"/>
  <c r="G290" i="3"/>
  <c r="H288" i="3"/>
  <c r="I288" i="3" s="1"/>
  <c r="F289" i="3"/>
  <c r="E281" i="5" l="1"/>
  <c r="H280" i="5"/>
  <c r="G280" i="5"/>
  <c r="F280" i="5"/>
  <c r="E300" i="4"/>
  <c r="C301" i="4"/>
  <c r="F290" i="3"/>
  <c r="H289" i="3"/>
  <c r="I289" i="3" s="1"/>
  <c r="G291" i="3"/>
  <c r="F281" i="5" l="1"/>
  <c r="E282" i="5"/>
  <c r="H281" i="5"/>
  <c r="G281" i="5"/>
  <c r="E301" i="4"/>
  <c r="C302" i="4"/>
  <c r="G292" i="3"/>
  <c r="H290" i="3"/>
  <c r="I290" i="3" s="1"/>
  <c r="F291" i="3"/>
  <c r="E283" i="5" l="1"/>
  <c r="H282" i="5"/>
  <c r="G282" i="5"/>
  <c r="F282" i="5"/>
  <c r="E302" i="4"/>
  <c r="C303" i="4"/>
  <c r="F292" i="3"/>
  <c r="H291" i="3"/>
  <c r="I291" i="3" s="1"/>
  <c r="G293" i="3"/>
  <c r="E284" i="5" l="1"/>
  <c r="H283" i="5"/>
  <c r="G283" i="5"/>
  <c r="F283" i="5"/>
  <c r="E303" i="4"/>
  <c r="C304" i="4"/>
  <c r="G294" i="3"/>
  <c r="F293" i="3"/>
  <c r="H292" i="3"/>
  <c r="I292" i="3" s="1"/>
  <c r="F284" i="5" l="1"/>
  <c r="E285" i="5"/>
  <c r="H284" i="5"/>
  <c r="G284" i="5"/>
  <c r="E304" i="4"/>
  <c r="C305" i="4"/>
  <c r="H293" i="3"/>
  <c r="I293" i="3" s="1"/>
  <c r="F294" i="3"/>
  <c r="G295" i="3"/>
  <c r="E286" i="5" l="1"/>
  <c r="H285" i="5"/>
  <c r="G285" i="5"/>
  <c r="F285" i="5"/>
  <c r="E305" i="4"/>
  <c r="C306" i="4"/>
  <c r="G296" i="3"/>
  <c r="F295" i="3"/>
  <c r="H294" i="3"/>
  <c r="I294" i="3" s="1"/>
  <c r="E287" i="5" l="1"/>
  <c r="H286" i="5"/>
  <c r="G286" i="5"/>
  <c r="F286" i="5"/>
  <c r="E306" i="4"/>
  <c r="C307" i="4"/>
  <c r="H295" i="3"/>
  <c r="I295" i="3" s="1"/>
  <c r="F296" i="3"/>
  <c r="G297" i="3"/>
  <c r="F287" i="5" l="1"/>
  <c r="E288" i="5"/>
  <c r="H287" i="5"/>
  <c r="G287" i="5"/>
  <c r="E307" i="4"/>
  <c r="C308" i="4"/>
  <c r="G298" i="3"/>
  <c r="F297" i="3"/>
  <c r="H296" i="3"/>
  <c r="I296" i="3" s="1"/>
  <c r="E289" i="5" l="1"/>
  <c r="H288" i="5"/>
  <c r="G288" i="5"/>
  <c r="F288" i="5"/>
  <c r="E308" i="4"/>
  <c r="C309" i="4"/>
  <c r="H297" i="3"/>
  <c r="I297" i="3" s="1"/>
  <c r="F298" i="3"/>
  <c r="G299" i="3"/>
  <c r="E290" i="5" l="1"/>
  <c r="H289" i="5"/>
  <c r="G289" i="5"/>
  <c r="F289" i="5"/>
  <c r="E309" i="4"/>
  <c r="C310" i="4"/>
  <c r="G300" i="3"/>
  <c r="F299" i="3"/>
  <c r="H298" i="3"/>
  <c r="I298" i="3" s="1"/>
  <c r="F290" i="5" l="1"/>
  <c r="E291" i="5"/>
  <c r="H290" i="5"/>
  <c r="G290" i="5"/>
  <c r="E310" i="4"/>
  <c r="C311" i="4"/>
  <c r="F300" i="3"/>
  <c r="H299" i="3"/>
  <c r="I299" i="3" s="1"/>
  <c r="G301" i="3"/>
  <c r="E292" i="5" l="1"/>
  <c r="H291" i="5"/>
  <c r="G291" i="5"/>
  <c r="F291" i="5"/>
  <c r="E311" i="4"/>
  <c r="C312" i="4"/>
  <c r="G302" i="3"/>
  <c r="H300" i="3"/>
  <c r="I300" i="3" s="1"/>
  <c r="F301" i="3"/>
  <c r="E293" i="5" l="1"/>
  <c r="H292" i="5"/>
  <c r="G292" i="5"/>
  <c r="F292" i="5"/>
  <c r="E312" i="4"/>
  <c r="C313" i="4"/>
  <c r="F302" i="3"/>
  <c r="H301" i="3"/>
  <c r="I301" i="3" s="1"/>
  <c r="G303" i="3"/>
  <c r="F293" i="5" l="1"/>
  <c r="E294" i="5"/>
  <c r="H293" i="5"/>
  <c r="G293" i="5"/>
  <c r="E313" i="4"/>
  <c r="C314" i="4"/>
  <c r="G304" i="3"/>
  <c r="H302" i="3"/>
  <c r="I302" i="3" s="1"/>
  <c r="F303" i="3"/>
  <c r="E295" i="5" l="1"/>
  <c r="H294" i="5"/>
  <c r="G294" i="5"/>
  <c r="F294" i="5"/>
  <c r="E314" i="4"/>
  <c r="C315" i="4"/>
  <c r="F304" i="3"/>
  <c r="H303" i="3"/>
  <c r="I303" i="3" s="1"/>
  <c r="G305" i="3"/>
  <c r="E296" i="5" l="1"/>
  <c r="H295" i="5"/>
  <c r="G295" i="5"/>
  <c r="F295" i="5"/>
  <c r="E315" i="4"/>
  <c r="C316" i="4"/>
  <c r="G306" i="3"/>
  <c r="F305" i="3"/>
  <c r="H304" i="3"/>
  <c r="I304" i="3" s="1"/>
  <c r="F296" i="5" l="1"/>
  <c r="E297" i="5"/>
  <c r="H296" i="5"/>
  <c r="G296" i="5"/>
  <c r="E316" i="4"/>
  <c r="C317" i="4"/>
  <c r="H305" i="3"/>
  <c r="I305" i="3" s="1"/>
  <c r="F306" i="3"/>
  <c r="G307" i="3"/>
  <c r="E298" i="5" l="1"/>
  <c r="H297" i="5"/>
  <c r="G297" i="5"/>
  <c r="F297" i="5"/>
  <c r="E317" i="4"/>
  <c r="C318" i="4"/>
  <c r="G308" i="3"/>
  <c r="F307" i="3"/>
  <c r="H306" i="3"/>
  <c r="I306" i="3" s="1"/>
  <c r="E299" i="5" l="1"/>
  <c r="H298" i="5"/>
  <c r="G298" i="5"/>
  <c r="F298" i="5"/>
  <c r="E318" i="4"/>
  <c r="C319" i="4"/>
  <c r="H307" i="3"/>
  <c r="I307" i="3" s="1"/>
  <c r="F308" i="3"/>
  <c r="G309" i="3"/>
  <c r="F299" i="5" l="1"/>
  <c r="E300" i="5"/>
  <c r="H299" i="5"/>
  <c r="G299" i="5"/>
  <c r="E319" i="4"/>
  <c r="C320" i="4"/>
  <c r="G310" i="3"/>
  <c r="F309" i="3"/>
  <c r="H308" i="3"/>
  <c r="I308" i="3" s="1"/>
  <c r="E301" i="5" l="1"/>
  <c r="H300" i="5"/>
  <c r="G300" i="5"/>
  <c r="F300" i="5"/>
  <c r="E320" i="4"/>
  <c r="C321" i="4"/>
  <c r="H309" i="3"/>
  <c r="I309" i="3" s="1"/>
  <c r="F310" i="3"/>
  <c r="G311" i="3"/>
  <c r="E302" i="5" l="1"/>
  <c r="H301" i="5"/>
  <c r="G301" i="5"/>
  <c r="F301" i="5"/>
  <c r="E321" i="4"/>
  <c r="C322" i="4"/>
  <c r="G312" i="3"/>
  <c r="F311" i="3"/>
  <c r="H310" i="3"/>
  <c r="I310" i="3" s="1"/>
  <c r="F302" i="5" l="1"/>
  <c r="E303" i="5"/>
  <c r="H302" i="5"/>
  <c r="G302" i="5"/>
  <c r="E322" i="4"/>
  <c r="C323" i="4"/>
  <c r="F312" i="3"/>
  <c r="H311" i="3"/>
  <c r="I311" i="3" s="1"/>
  <c r="G313" i="3"/>
  <c r="E304" i="5" l="1"/>
  <c r="H303" i="5"/>
  <c r="G303" i="5"/>
  <c r="F303" i="5"/>
  <c r="E323" i="4"/>
  <c r="C324" i="4"/>
  <c r="G314" i="3"/>
  <c r="H312" i="3"/>
  <c r="I312" i="3" s="1"/>
  <c r="F313" i="3"/>
  <c r="E305" i="5" l="1"/>
  <c r="H304" i="5"/>
  <c r="G304" i="5"/>
  <c r="F304" i="5"/>
  <c r="E324" i="4"/>
  <c r="C325" i="4"/>
  <c r="F314" i="3"/>
  <c r="H313" i="3"/>
  <c r="I313" i="3" s="1"/>
  <c r="G315" i="3"/>
  <c r="F305" i="5" l="1"/>
  <c r="E306" i="5"/>
  <c r="H305" i="5"/>
  <c r="G305" i="5"/>
  <c r="E325" i="4"/>
  <c r="C326" i="4"/>
  <c r="G316" i="3"/>
  <c r="H314" i="3"/>
  <c r="I314" i="3" s="1"/>
  <c r="F315" i="3"/>
  <c r="E307" i="5" l="1"/>
  <c r="H306" i="5"/>
  <c r="G306" i="5"/>
  <c r="F306" i="5"/>
  <c r="E326" i="4"/>
  <c r="C327" i="4"/>
  <c r="F316" i="3"/>
  <c r="H315" i="3"/>
  <c r="I315" i="3" s="1"/>
  <c r="G317" i="3"/>
  <c r="E308" i="5" l="1"/>
  <c r="H307" i="5"/>
  <c r="G307" i="5"/>
  <c r="F307" i="5"/>
  <c r="E327" i="4"/>
  <c r="C328" i="4"/>
  <c r="G318" i="3"/>
  <c r="F317" i="3"/>
  <c r="H316" i="3"/>
  <c r="I316" i="3" s="1"/>
  <c r="F308" i="5" l="1"/>
  <c r="E309" i="5"/>
  <c r="H308" i="5"/>
  <c r="G308" i="5"/>
  <c r="E328" i="4"/>
  <c r="C329" i="4"/>
  <c r="H317" i="3"/>
  <c r="I317" i="3" s="1"/>
  <c r="F318" i="3"/>
  <c r="G319" i="3"/>
  <c r="E310" i="5" l="1"/>
  <c r="H309" i="5"/>
  <c r="G309" i="5"/>
  <c r="F309" i="5"/>
  <c r="E329" i="4"/>
  <c r="C330" i="4"/>
  <c r="G320" i="3"/>
  <c r="F319" i="3"/>
  <c r="H318" i="3"/>
  <c r="I318" i="3" s="1"/>
  <c r="E311" i="5" l="1"/>
  <c r="H310" i="5"/>
  <c r="G310" i="5"/>
  <c r="F310" i="5"/>
  <c r="E330" i="4"/>
  <c r="C331" i="4"/>
  <c r="H319" i="3"/>
  <c r="I319" i="3" s="1"/>
  <c r="F320" i="3"/>
  <c r="G321" i="3"/>
  <c r="F311" i="5" l="1"/>
  <c r="E312" i="5"/>
  <c r="H311" i="5"/>
  <c r="G311" i="5"/>
  <c r="E331" i="4"/>
  <c r="C332" i="4"/>
  <c r="G322" i="3"/>
  <c r="F321" i="3"/>
  <c r="H320" i="3"/>
  <c r="I320" i="3" s="1"/>
  <c r="E313" i="5" l="1"/>
  <c r="H312" i="5"/>
  <c r="G312" i="5"/>
  <c r="F312" i="5"/>
  <c r="E332" i="4"/>
  <c r="C333" i="4"/>
  <c r="H321" i="3"/>
  <c r="I321" i="3" s="1"/>
  <c r="F322" i="3"/>
  <c r="G323" i="3"/>
  <c r="E314" i="5" l="1"/>
  <c r="H313" i="5"/>
  <c r="G313" i="5"/>
  <c r="F313" i="5"/>
  <c r="E333" i="4"/>
  <c r="C334" i="4"/>
  <c r="G324" i="3"/>
  <c r="F323" i="3"/>
  <c r="H322" i="3"/>
  <c r="I322" i="3" s="1"/>
  <c r="F314" i="5" l="1"/>
  <c r="E315" i="5"/>
  <c r="H314" i="5"/>
  <c r="G314" i="5"/>
  <c r="E334" i="4"/>
  <c r="C335" i="4"/>
  <c r="F324" i="3"/>
  <c r="H323" i="3"/>
  <c r="I323" i="3" s="1"/>
  <c r="G325" i="3"/>
  <c r="E316" i="5" l="1"/>
  <c r="H315" i="5"/>
  <c r="G315" i="5"/>
  <c r="F315" i="5"/>
  <c r="E335" i="4"/>
  <c r="C336" i="4"/>
  <c r="G326" i="3"/>
  <c r="H324" i="3"/>
  <c r="I324" i="3" s="1"/>
  <c r="F325" i="3"/>
  <c r="E317" i="5" l="1"/>
  <c r="H316" i="5"/>
  <c r="G316" i="5"/>
  <c r="F316" i="5"/>
  <c r="E336" i="4"/>
  <c r="C337" i="4"/>
  <c r="F326" i="3"/>
  <c r="H325" i="3"/>
  <c r="I325" i="3" s="1"/>
  <c r="G327" i="3"/>
  <c r="F317" i="5" l="1"/>
  <c r="E318" i="5"/>
  <c r="H317" i="5"/>
  <c r="G317" i="5"/>
  <c r="E337" i="4"/>
  <c r="C338" i="4"/>
  <c r="G328" i="3"/>
  <c r="H326" i="3"/>
  <c r="I326" i="3" s="1"/>
  <c r="F327" i="3"/>
  <c r="E319" i="5" l="1"/>
  <c r="H318" i="5"/>
  <c r="G318" i="5"/>
  <c r="F318" i="5"/>
  <c r="E338" i="4"/>
  <c r="C339" i="4"/>
  <c r="F328" i="3"/>
  <c r="H327" i="3"/>
  <c r="I327" i="3" s="1"/>
  <c r="G329" i="3"/>
  <c r="E320" i="5" l="1"/>
  <c r="H319" i="5"/>
  <c r="G319" i="5"/>
  <c r="F319" i="5"/>
  <c r="E339" i="4"/>
  <c r="C340" i="4"/>
  <c r="G330" i="3"/>
  <c r="F329" i="3"/>
  <c r="H328" i="3"/>
  <c r="I328" i="3" s="1"/>
  <c r="F320" i="5" l="1"/>
  <c r="E321" i="5"/>
  <c r="H320" i="5"/>
  <c r="G320" i="5"/>
  <c r="E340" i="4"/>
  <c r="C341" i="4"/>
  <c r="H329" i="3"/>
  <c r="I329" i="3" s="1"/>
  <c r="F330" i="3"/>
  <c r="G331" i="3"/>
  <c r="E322" i="5" l="1"/>
  <c r="H321" i="5"/>
  <c r="G321" i="5"/>
  <c r="F321" i="5"/>
  <c r="E341" i="4"/>
  <c r="C342" i="4"/>
  <c r="G332" i="3"/>
  <c r="F331" i="3"/>
  <c r="H330" i="3"/>
  <c r="I330" i="3" s="1"/>
  <c r="E323" i="5" l="1"/>
  <c r="H322" i="5"/>
  <c r="G322" i="5"/>
  <c r="F322" i="5"/>
  <c r="E342" i="4"/>
  <c r="C343" i="4"/>
  <c r="H331" i="3"/>
  <c r="I331" i="3" s="1"/>
  <c r="F332" i="3"/>
  <c r="G333" i="3"/>
  <c r="F323" i="5" l="1"/>
  <c r="E324" i="5"/>
  <c r="H323" i="5"/>
  <c r="G323" i="5"/>
  <c r="E343" i="4"/>
  <c r="C344" i="4"/>
  <c r="G334" i="3"/>
  <c r="F333" i="3"/>
  <c r="H332" i="3"/>
  <c r="I332" i="3" s="1"/>
  <c r="E325" i="5" l="1"/>
  <c r="H324" i="5"/>
  <c r="G324" i="5"/>
  <c r="F324" i="5"/>
  <c r="E344" i="4"/>
  <c r="C345" i="4"/>
  <c r="H333" i="3"/>
  <c r="I333" i="3" s="1"/>
  <c r="F334" i="3"/>
  <c r="G335" i="3"/>
  <c r="E326" i="5" l="1"/>
  <c r="H325" i="5"/>
  <c r="G325" i="5"/>
  <c r="F325" i="5"/>
  <c r="E345" i="4"/>
  <c r="C346" i="4"/>
  <c r="F335" i="3"/>
  <c r="H334" i="3"/>
  <c r="I334" i="3" s="1"/>
  <c r="G336" i="3"/>
  <c r="F326" i="5" l="1"/>
  <c r="E327" i="5"/>
  <c r="H326" i="5"/>
  <c r="G326" i="5"/>
  <c r="E346" i="4"/>
  <c r="C347" i="4"/>
  <c r="G337" i="3"/>
  <c r="F336" i="3"/>
  <c r="H335" i="3"/>
  <c r="I335" i="3" s="1"/>
  <c r="E328" i="5" l="1"/>
  <c r="H327" i="5"/>
  <c r="G327" i="5"/>
  <c r="F327" i="5"/>
  <c r="E347" i="4"/>
  <c r="C348" i="4"/>
  <c r="H336" i="3"/>
  <c r="I336" i="3" s="1"/>
  <c r="F337" i="3"/>
  <c r="G338" i="3"/>
  <c r="E329" i="5" l="1"/>
  <c r="H328" i="5"/>
  <c r="G328" i="5"/>
  <c r="F328" i="5"/>
  <c r="E348" i="4"/>
  <c r="C349" i="4"/>
  <c r="G339" i="3"/>
  <c r="F338" i="3"/>
  <c r="H337" i="3"/>
  <c r="I337" i="3" s="1"/>
  <c r="F329" i="5" l="1"/>
  <c r="E330" i="5"/>
  <c r="H329" i="5"/>
  <c r="G329" i="5"/>
  <c r="E349" i="4"/>
  <c r="C350" i="4"/>
  <c r="H338" i="3"/>
  <c r="I338" i="3" s="1"/>
  <c r="F339" i="3"/>
  <c r="G340" i="3"/>
  <c r="E331" i="5" l="1"/>
  <c r="H330" i="5"/>
  <c r="G330" i="5"/>
  <c r="F330" i="5"/>
  <c r="E350" i="4"/>
  <c r="C351" i="4"/>
  <c r="G341" i="3"/>
  <c r="F340" i="3"/>
  <c r="H339" i="3"/>
  <c r="I339" i="3" s="1"/>
  <c r="E332" i="5" l="1"/>
  <c r="H331" i="5"/>
  <c r="G331" i="5"/>
  <c r="F331" i="5"/>
  <c r="E351" i="4"/>
  <c r="C352" i="4"/>
  <c r="F341" i="3"/>
  <c r="H340" i="3"/>
  <c r="I340" i="3" s="1"/>
  <c r="G342" i="3"/>
  <c r="F332" i="5" l="1"/>
  <c r="E333" i="5"/>
  <c r="H332" i="5"/>
  <c r="G332" i="5"/>
  <c r="E352" i="4"/>
  <c r="C353" i="4"/>
  <c r="G343" i="3"/>
  <c r="H341" i="3"/>
  <c r="I341" i="3" s="1"/>
  <c r="F342" i="3"/>
  <c r="E334" i="5" l="1"/>
  <c r="H333" i="5"/>
  <c r="G333" i="5"/>
  <c r="F333" i="5"/>
  <c r="E353" i="4"/>
  <c r="C354" i="4"/>
  <c r="F343" i="3"/>
  <c r="H342" i="3"/>
  <c r="I342" i="3" s="1"/>
  <c r="G344" i="3"/>
  <c r="E335" i="5" l="1"/>
  <c r="H334" i="5"/>
  <c r="G334" i="5"/>
  <c r="F334" i="5"/>
  <c r="E354" i="4"/>
  <c r="C355" i="4"/>
  <c r="G345" i="3"/>
  <c r="H343" i="3"/>
  <c r="I343" i="3" s="1"/>
  <c r="F344" i="3"/>
  <c r="F335" i="5" l="1"/>
  <c r="E336" i="5"/>
  <c r="H335" i="5"/>
  <c r="G335" i="5"/>
  <c r="E355" i="4"/>
  <c r="C356" i="4"/>
  <c r="F345" i="3"/>
  <c r="H344" i="3"/>
  <c r="I344" i="3" s="1"/>
  <c r="G346" i="3"/>
  <c r="E337" i="5" l="1"/>
  <c r="H336" i="5"/>
  <c r="G336" i="5"/>
  <c r="F336" i="5"/>
  <c r="E356" i="4"/>
  <c r="C357" i="4"/>
  <c r="G347" i="3"/>
  <c r="H345" i="3"/>
  <c r="I345" i="3" s="1"/>
  <c r="F346" i="3"/>
  <c r="E338" i="5" l="1"/>
  <c r="H337" i="5"/>
  <c r="G337" i="5"/>
  <c r="F337" i="5"/>
  <c r="E357" i="4"/>
  <c r="C358" i="4"/>
  <c r="F347" i="3"/>
  <c r="H346" i="3"/>
  <c r="I346" i="3" s="1"/>
  <c r="G348" i="3"/>
  <c r="F338" i="5" l="1"/>
  <c r="E339" i="5"/>
  <c r="H338" i="5"/>
  <c r="G338" i="5"/>
  <c r="E358" i="4"/>
  <c r="C359" i="4"/>
  <c r="G349" i="3"/>
  <c r="F348" i="3"/>
  <c r="H347" i="3"/>
  <c r="I347" i="3" s="1"/>
  <c r="E340" i="5" l="1"/>
  <c r="H339" i="5"/>
  <c r="G339" i="5"/>
  <c r="F339" i="5"/>
  <c r="E359" i="4"/>
  <c r="C360" i="4"/>
  <c r="G350" i="3"/>
  <c r="H348" i="3"/>
  <c r="I348" i="3" s="1"/>
  <c r="F349" i="3"/>
  <c r="E341" i="5" l="1"/>
  <c r="H340" i="5"/>
  <c r="G340" i="5"/>
  <c r="F340" i="5"/>
  <c r="E360" i="4"/>
  <c r="C361" i="4"/>
  <c r="F350" i="3"/>
  <c r="H349" i="3"/>
  <c r="I349" i="3" s="1"/>
  <c r="G351" i="3"/>
  <c r="F341" i="5" l="1"/>
  <c r="E342" i="5"/>
  <c r="H341" i="5"/>
  <c r="G341" i="5"/>
  <c r="E361" i="4"/>
  <c r="C362" i="4"/>
  <c r="G352" i="3"/>
  <c r="H350" i="3"/>
  <c r="I350" i="3" s="1"/>
  <c r="F351" i="3"/>
  <c r="E343" i="5" l="1"/>
  <c r="H342" i="5"/>
  <c r="G342" i="5"/>
  <c r="F342" i="5"/>
  <c r="E362" i="4"/>
  <c r="C363" i="4"/>
  <c r="F352" i="3"/>
  <c r="H351" i="3"/>
  <c r="I351" i="3" s="1"/>
  <c r="G353" i="3"/>
  <c r="E344" i="5" l="1"/>
  <c r="H343" i="5"/>
  <c r="G343" i="5"/>
  <c r="F343" i="5"/>
  <c r="E363" i="4"/>
  <c r="C364" i="4"/>
  <c r="G354" i="3"/>
  <c r="F353" i="3"/>
  <c r="H352" i="3"/>
  <c r="I352" i="3" s="1"/>
  <c r="F344" i="5" l="1"/>
  <c r="E345" i="5"/>
  <c r="H344" i="5"/>
  <c r="G344" i="5"/>
  <c r="E364" i="4"/>
  <c r="C365" i="4"/>
  <c r="H353" i="3"/>
  <c r="I353" i="3" s="1"/>
  <c r="F354" i="3"/>
  <c r="G355" i="3"/>
  <c r="E346" i="5" l="1"/>
  <c r="H345" i="5"/>
  <c r="G345" i="5"/>
  <c r="F345" i="5"/>
  <c r="E365" i="4"/>
  <c r="C366" i="4"/>
  <c r="G356" i="3"/>
  <c r="F355" i="3"/>
  <c r="H354" i="3"/>
  <c r="I354" i="3" s="1"/>
  <c r="E347" i="5" l="1"/>
  <c r="H346" i="5"/>
  <c r="G346" i="5"/>
  <c r="F346" i="5"/>
  <c r="E366" i="4"/>
  <c r="C367" i="4"/>
  <c r="H355" i="3"/>
  <c r="I355" i="3" s="1"/>
  <c r="F356" i="3"/>
  <c r="G357" i="3"/>
  <c r="F347" i="5" l="1"/>
  <c r="E348" i="5"/>
  <c r="H347" i="5"/>
  <c r="G347" i="5"/>
  <c r="E367" i="4"/>
  <c r="C368" i="4"/>
  <c r="G36" i="4"/>
  <c r="H36" i="4" s="1"/>
  <c r="G358" i="3"/>
  <c r="F357" i="3"/>
  <c r="H356" i="3"/>
  <c r="I356" i="3" s="1"/>
  <c r="E349" i="5" l="1"/>
  <c r="H348" i="5"/>
  <c r="G348" i="5"/>
  <c r="F348" i="5"/>
  <c r="E368" i="4"/>
  <c r="C369" i="4"/>
  <c r="G37" i="4"/>
  <c r="H37" i="4" s="1"/>
  <c r="H357" i="3"/>
  <c r="I357" i="3" s="1"/>
  <c r="F358" i="3"/>
  <c r="G359" i="3"/>
  <c r="E350" i="5" l="1"/>
  <c r="H349" i="5"/>
  <c r="G349" i="5"/>
  <c r="F349" i="5"/>
  <c r="E369" i="4"/>
  <c r="C370" i="4"/>
  <c r="G38" i="4"/>
  <c r="H38" i="4" s="1"/>
  <c r="G360" i="3"/>
  <c r="F359" i="3"/>
  <c r="H358" i="3"/>
  <c r="I358" i="3" s="1"/>
  <c r="F350" i="5" l="1"/>
  <c r="E351" i="5"/>
  <c r="H350" i="5"/>
  <c r="G350" i="5"/>
  <c r="E370" i="4"/>
  <c r="C371" i="4"/>
  <c r="G39" i="4"/>
  <c r="H39" i="4" s="1"/>
  <c r="F360" i="3"/>
  <c r="H359" i="3"/>
  <c r="I359" i="3" s="1"/>
  <c r="G361" i="3"/>
  <c r="E352" i="5" l="1"/>
  <c r="H351" i="5"/>
  <c r="G351" i="5"/>
  <c r="F351" i="5"/>
  <c r="E371" i="4"/>
  <c r="C372" i="4"/>
  <c r="G40" i="4"/>
  <c r="H40" i="4" s="1"/>
  <c r="G362" i="3"/>
  <c r="H360" i="3"/>
  <c r="I360" i="3" s="1"/>
  <c r="F361" i="3"/>
  <c r="E353" i="5" l="1"/>
  <c r="H352" i="5"/>
  <c r="G352" i="5"/>
  <c r="F352" i="5"/>
  <c r="E372" i="4"/>
  <c r="C373" i="4"/>
  <c r="G41" i="4"/>
  <c r="H41" i="4" s="1"/>
  <c r="F362" i="3"/>
  <c r="H361" i="3"/>
  <c r="I361" i="3" s="1"/>
  <c r="G363" i="3"/>
  <c r="F353" i="5" l="1"/>
  <c r="E354" i="5"/>
  <c r="H353" i="5"/>
  <c r="G353" i="5"/>
  <c r="E373" i="4"/>
  <c r="C374" i="4"/>
  <c r="G42" i="4"/>
  <c r="H42" i="4" s="1"/>
  <c r="G364" i="3"/>
  <c r="H362" i="3"/>
  <c r="I362" i="3" s="1"/>
  <c r="F363" i="3"/>
  <c r="E355" i="5" l="1"/>
  <c r="H354" i="5"/>
  <c r="G354" i="5"/>
  <c r="F354" i="5"/>
  <c r="E374" i="4"/>
  <c r="C375" i="4"/>
  <c r="G43" i="4"/>
  <c r="H43" i="4" s="1"/>
  <c r="F364" i="3"/>
  <c r="H363" i="3"/>
  <c r="I363" i="3" s="1"/>
  <c r="G365" i="3"/>
  <c r="E356" i="5" l="1"/>
  <c r="H355" i="5"/>
  <c r="G355" i="5"/>
  <c r="F355" i="5"/>
  <c r="E375" i="4"/>
  <c r="C376" i="4"/>
  <c r="G44" i="4"/>
  <c r="H44" i="4" s="1"/>
  <c r="G366" i="3"/>
  <c r="F365" i="3"/>
  <c r="H364" i="3"/>
  <c r="I364" i="3" s="1"/>
  <c r="F356" i="5" l="1"/>
  <c r="E357" i="5"/>
  <c r="H356" i="5"/>
  <c r="G356" i="5"/>
  <c r="E376" i="4"/>
  <c r="C377" i="4"/>
  <c r="G45" i="4"/>
  <c r="H45" i="4" s="1"/>
  <c r="H365" i="3"/>
  <c r="I365" i="3" s="1"/>
  <c r="F366" i="3"/>
  <c r="G367" i="3"/>
  <c r="E358" i="5" l="1"/>
  <c r="H357" i="5"/>
  <c r="G357" i="5"/>
  <c r="F357" i="5"/>
  <c r="E377" i="4"/>
  <c r="C378" i="4"/>
  <c r="G46" i="4"/>
  <c r="H46" i="4" s="1"/>
  <c r="G368" i="3"/>
  <c r="F367" i="3"/>
  <c r="H366" i="3"/>
  <c r="I366" i="3" s="1"/>
  <c r="E359" i="5" l="1"/>
  <c r="H358" i="5"/>
  <c r="G358" i="5"/>
  <c r="F358" i="5"/>
  <c r="E378" i="4"/>
  <c r="C379" i="4"/>
  <c r="G47" i="4"/>
  <c r="H47" i="4" s="1"/>
  <c r="H367" i="3"/>
  <c r="I367" i="3" s="1"/>
  <c r="F368" i="3"/>
  <c r="G369" i="3"/>
  <c r="F359" i="5" l="1"/>
  <c r="E360" i="5"/>
  <c r="H359" i="5"/>
  <c r="G359" i="5"/>
  <c r="E379" i="4"/>
  <c r="C380" i="4"/>
  <c r="G48" i="4"/>
  <c r="H48" i="4" s="1"/>
  <c r="G370" i="3"/>
  <c r="F369" i="3"/>
  <c r="H368" i="3"/>
  <c r="I368" i="3" s="1"/>
  <c r="E361" i="5" l="1"/>
  <c r="H360" i="5"/>
  <c r="G360" i="5"/>
  <c r="F360" i="5"/>
  <c r="E380" i="4"/>
  <c r="C381" i="4"/>
  <c r="G49" i="4"/>
  <c r="H49" i="4" s="1"/>
  <c r="H369" i="3"/>
  <c r="I369" i="3" s="1"/>
  <c r="F370" i="3"/>
  <c r="G371" i="3"/>
  <c r="E362" i="5" l="1"/>
  <c r="H361" i="5"/>
  <c r="G361" i="5"/>
  <c r="F361" i="5"/>
  <c r="E381" i="4"/>
  <c r="C382" i="4"/>
  <c r="G50" i="4"/>
  <c r="H50" i="4" s="1"/>
  <c r="G372" i="3"/>
  <c r="F371" i="3"/>
  <c r="H370" i="3"/>
  <c r="I370" i="3" s="1"/>
  <c r="F362" i="5" l="1"/>
  <c r="E363" i="5"/>
  <c r="H362" i="5"/>
  <c r="G362" i="5"/>
  <c r="E382" i="4"/>
  <c r="C383" i="4"/>
  <c r="G51" i="4"/>
  <c r="H51" i="4" s="1"/>
  <c r="F372" i="3"/>
  <c r="H371" i="3"/>
  <c r="I371" i="3" s="1"/>
  <c r="G373" i="3"/>
  <c r="E364" i="5" l="1"/>
  <c r="H363" i="5"/>
  <c r="G363" i="5"/>
  <c r="F363" i="5"/>
  <c r="E383" i="4"/>
  <c r="C384" i="4"/>
  <c r="G52" i="4"/>
  <c r="H52" i="4" s="1"/>
  <c r="G374" i="3"/>
  <c r="H372" i="3"/>
  <c r="I372" i="3" s="1"/>
  <c r="F373" i="3"/>
  <c r="E365" i="5" l="1"/>
  <c r="H364" i="5"/>
  <c r="G364" i="5"/>
  <c r="F364" i="5"/>
  <c r="E384" i="4"/>
  <c r="C385" i="4"/>
  <c r="G53" i="4"/>
  <c r="H53" i="4" s="1"/>
  <c r="F374" i="3"/>
  <c r="H373" i="3"/>
  <c r="I373" i="3" s="1"/>
  <c r="G375" i="3"/>
  <c r="F365" i="5" l="1"/>
  <c r="E366" i="5"/>
  <c r="H365" i="5"/>
  <c r="G365" i="5"/>
  <c r="E385" i="4"/>
  <c r="C386" i="4"/>
  <c r="G54" i="4"/>
  <c r="H54" i="4" s="1"/>
  <c r="G376" i="3"/>
  <c r="H374" i="3"/>
  <c r="I374" i="3" s="1"/>
  <c r="F375" i="3"/>
  <c r="E367" i="5" l="1"/>
  <c r="H366" i="5"/>
  <c r="G366" i="5"/>
  <c r="F366" i="5"/>
  <c r="E386" i="4"/>
  <c r="C387" i="4"/>
  <c r="G55" i="4"/>
  <c r="H55" i="4" s="1"/>
  <c r="F376" i="3"/>
  <c r="H375" i="3"/>
  <c r="I375" i="3" s="1"/>
  <c r="G377" i="3"/>
  <c r="E368" i="5" l="1"/>
  <c r="H367" i="5"/>
  <c r="G367" i="5"/>
  <c r="F367" i="5"/>
  <c r="E387" i="4"/>
  <c r="C388" i="4"/>
  <c r="G56" i="4"/>
  <c r="H56" i="4" s="1"/>
  <c r="G378" i="3"/>
  <c r="F377" i="3"/>
  <c r="H376" i="3"/>
  <c r="I376" i="3" s="1"/>
  <c r="F368" i="5" l="1"/>
  <c r="E369" i="5"/>
  <c r="H368" i="5"/>
  <c r="G368" i="5"/>
  <c r="E388" i="4"/>
  <c r="C389" i="4"/>
  <c r="G57" i="4"/>
  <c r="H57" i="4" s="1"/>
  <c r="H377" i="3"/>
  <c r="I377" i="3" s="1"/>
  <c r="F378" i="3"/>
  <c r="G379" i="3"/>
  <c r="E370" i="5" l="1"/>
  <c r="H369" i="5"/>
  <c r="G369" i="5"/>
  <c r="F369" i="5"/>
  <c r="E389" i="4"/>
  <c r="C390" i="4"/>
  <c r="G58" i="4"/>
  <c r="H58" i="4" s="1"/>
  <c r="G380" i="3"/>
  <c r="F379" i="3"/>
  <c r="H378" i="3"/>
  <c r="I378" i="3" s="1"/>
  <c r="E371" i="5" l="1"/>
  <c r="H370" i="5"/>
  <c r="G370" i="5"/>
  <c r="F370" i="5"/>
  <c r="E390" i="4"/>
  <c r="C391" i="4"/>
  <c r="G59" i="4"/>
  <c r="H59" i="4" s="1"/>
  <c r="H379" i="3"/>
  <c r="I379" i="3" s="1"/>
  <c r="F380" i="3"/>
  <c r="G381" i="3"/>
  <c r="F371" i="5" l="1"/>
  <c r="E372" i="5"/>
  <c r="H371" i="5"/>
  <c r="G371" i="5"/>
  <c r="E391" i="4"/>
  <c r="C392" i="4"/>
  <c r="G60" i="4"/>
  <c r="H60" i="4" s="1"/>
  <c r="G382" i="3"/>
  <c r="F381" i="3"/>
  <c r="H380" i="3"/>
  <c r="I380" i="3" s="1"/>
  <c r="E373" i="5" l="1"/>
  <c r="H372" i="5"/>
  <c r="G372" i="5"/>
  <c r="F372" i="5"/>
  <c r="E392" i="4"/>
  <c r="C393" i="4"/>
  <c r="G61" i="4"/>
  <c r="H61" i="4" s="1"/>
  <c r="H381" i="3"/>
  <c r="I381" i="3" s="1"/>
  <c r="F382" i="3"/>
  <c r="G383" i="3"/>
  <c r="E374" i="5" l="1"/>
  <c r="H373" i="5"/>
  <c r="G373" i="5"/>
  <c r="F373" i="5"/>
  <c r="E393" i="4"/>
  <c r="C394" i="4"/>
  <c r="G62" i="4"/>
  <c r="H62" i="4" s="1"/>
  <c r="G384" i="3"/>
  <c r="F383" i="3"/>
  <c r="H382" i="3"/>
  <c r="I382" i="3" s="1"/>
  <c r="F374" i="5" l="1"/>
  <c r="E375" i="5"/>
  <c r="H374" i="5"/>
  <c r="G374" i="5"/>
  <c r="E394" i="4"/>
  <c r="C395" i="4"/>
  <c r="G63" i="4"/>
  <c r="H63" i="4" s="1"/>
  <c r="F384" i="3"/>
  <c r="H383" i="3"/>
  <c r="I383" i="3" s="1"/>
  <c r="G385" i="3"/>
  <c r="E376" i="5" l="1"/>
  <c r="H375" i="5"/>
  <c r="G375" i="5"/>
  <c r="F375" i="5"/>
  <c r="E395" i="4"/>
  <c r="C396" i="4"/>
  <c r="G64" i="4"/>
  <c r="H64" i="4" s="1"/>
  <c r="G386" i="3"/>
  <c r="H384" i="3"/>
  <c r="I384" i="3" s="1"/>
  <c r="F385" i="3"/>
  <c r="E377" i="5" l="1"/>
  <c r="H376" i="5"/>
  <c r="G376" i="5"/>
  <c r="F376" i="5"/>
  <c r="E396" i="4"/>
  <c r="C397" i="4"/>
  <c r="G65" i="4"/>
  <c r="H65" i="4" s="1"/>
  <c r="F386" i="3"/>
  <c r="H385" i="3"/>
  <c r="I385" i="3" s="1"/>
  <c r="G387" i="3"/>
  <c r="F377" i="5" l="1"/>
  <c r="E378" i="5"/>
  <c r="H377" i="5"/>
  <c r="G377" i="5"/>
  <c r="E397" i="4"/>
  <c r="C398" i="4"/>
  <c r="G66" i="4"/>
  <c r="H66" i="4" s="1"/>
  <c r="G388" i="3"/>
  <c r="H386" i="3"/>
  <c r="I386" i="3" s="1"/>
  <c r="F387" i="3"/>
  <c r="E379" i="5" l="1"/>
  <c r="H378" i="5"/>
  <c r="G378" i="5"/>
  <c r="F378" i="5"/>
  <c r="E398" i="4"/>
  <c r="C399" i="4"/>
  <c r="G67" i="4"/>
  <c r="H67" i="4" s="1"/>
  <c r="F388" i="3"/>
  <c r="H387" i="3"/>
  <c r="I387" i="3" s="1"/>
  <c r="G389" i="3"/>
  <c r="E380" i="5" l="1"/>
  <c r="H379" i="5"/>
  <c r="G379" i="5"/>
  <c r="F379" i="5"/>
  <c r="E399" i="4"/>
  <c r="C400" i="4"/>
  <c r="G68" i="4"/>
  <c r="H68" i="4" s="1"/>
  <c r="G390" i="3"/>
  <c r="F389" i="3"/>
  <c r="H388" i="3"/>
  <c r="I388" i="3" s="1"/>
  <c r="F380" i="5" l="1"/>
  <c r="E381" i="5"/>
  <c r="H380" i="5"/>
  <c r="G380" i="5"/>
  <c r="E400" i="4"/>
  <c r="C401" i="4"/>
  <c r="G69" i="4"/>
  <c r="H69" i="4" s="1"/>
  <c r="H389" i="3"/>
  <c r="I389" i="3" s="1"/>
  <c r="F390" i="3"/>
  <c r="G391" i="3"/>
  <c r="E382" i="5" l="1"/>
  <c r="H381" i="5"/>
  <c r="G381" i="5"/>
  <c r="F381" i="5"/>
  <c r="E401" i="4"/>
  <c r="C402" i="4"/>
  <c r="G70" i="4"/>
  <c r="H70" i="4" s="1"/>
  <c r="G392" i="3"/>
  <c r="F391" i="3"/>
  <c r="H390" i="3"/>
  <c r="I390" i="3" s="1"/>
  <c r="E383" i="5" l="1"/>
  <c r="H382" i="5"/>
  <c r="G382" i="5"/>
  <c r="F382" i="5"/>
  <c r="E402" i="4"/>
  <c r="C403" i="4"/>
  <c r="G71" i="4"/>
  <c r="H71" i="4" s="1"/>
  <c r="H391" i="3"/>
  <c r="I391" i="3" s="1"/>
  <c r="F392" i="3"/>
  <c r="G393" i="3"/>
  <c r="F383" i="5" l="1"/>
  <c r="E384" i="5"/>
  <c r="H383" i="5"/>
  <c r="G383" i="5"/>
  <c r="E403" i="4"/>
  <c r="C404" i="4"/>
  <c r="G72" i="4"/>
  <c r="H72" i="4" s="1"/>
  <c r="G394" i="3"/>
  <c r="F393" i="3"/>
  <c r="H392" i="3"/>
  <c r="I392" i="3" s="1"/>
  <c r="E385" i="5" l="1"/>
  <c r="H384" i="5"/>
  <c r="G384" i="5"/>
  <c r="F384" i="5"/>
  <c r="E404" i="4"/>
  <c r="C405" i="4"/>
  <c r="G73" i="4"/>
  <c r="H73" i="4" s="1"/>
  <c r="H393" i="3"/>
  <c r="I393" i="3" s="1"/>
  <c r="F394" i="3"/>
  <c r="G395" i="3"/>
  <c r="E386" i="5" l="1"/>
  <c r="H385" i="5"/>
  <c r="G385" i="5"/>
  <c r="F385" i="5"/>
  <c r="E405" i="4"/>
  <c r="C406" i="4"/>
  <c r="G74" i="4"/>
  <c r="H74" i="4" s="1"/>
  <c r="G396" i="3"/>
  <c r="F395" i="3"/>
  <c r="H394" i="3"/>
  <c r="I394" i="3" s="1"/>
  <c r="F386" i="5" l="1"/>
  <c r="E387" i="5"/>
  <c r="H386" i="5"/>
  <c r="G386" i="5"/>
  <c r="E406" i="4"/>
  <c r="C407" i="4"/>
  <c r="G75" i="4"/>
  <c r="H75" i="4" s="1"/>
  <c r="F396" i="3"/>
  <c r="H395" i="3"/>
  <c r="I395" i="3" s="1"/>
  <c r="G397" i="3"/>
  <c r="E388" i="5" l="1"/>
  <c r="H387" i="5"/>
  <c r="G387" i="5"/>
  <c r="F387" i="5"/>
  <c r="E407" i="4"/>
  <c r="C408" i="4"/>
  <c r="G76" i="4"/>
  <c r="H76" i="4" s="1"/>
  <c r="G398" i="3"/>
  <c r="H396" i="3"/>
  <c r="I396" i="3" s="1"/>
  <c r="F397" i="3"/>
  <c r="E389" i="5" l="1"/>
  <c r="H388" i="5"/>
  <c r="G388" i="5"/>
  <c r="F388" i="5"/>
  <c r="E408" i="4"/>
  <c r="C409" i="4"/>
  <c r="G77" i="4"/>
  <c r="H77" i="4" s="1"/>
  <c r="F398" i="3"/>
  <c r="H397" i="3"/>
  <c r="I397" i="3" s="1"/>
  <c r="G399" i="3"/>
  <c r="F389" i="5" l="1"/>
  <c r="E390" i="5"/>
  <c r="H389" i="5"/>
  <c r="G389" i="5"/>
  <c r="E409" i="4"/>
  <c r="C410" i="4"/>
  <c r="G78" i="4"/>
  <c r="H78" i="4" s="1"/>
  <c r="G400" i="3"/>
  <c r="H398" i="3"/>
  <c r="I398" i="3" s="1"/>
  <c r="F399" i="3"/>
  <c r="E391" i="5" l="1"/>
  <c r="H390" i="5"/>
  <c r="G390" i="5"/>
  <c r="F390" i="5"/>
  <c r="E410" i="4"/>
  <c r="C411" i="4"/>
  <c r="G79" i="4"/>
  <c r="H79" i="4" s="1"/>
  <c r="F400" i="3"/>
  <c r="H399" i="3"/>
  <c r="I399" i="3" s="1"/>
  <c r="G401" i="3"/>
  <c r="E392" i="5" l="1"/>
  <c r="H391" i="5"/>
  <c r="G391" i="5"/>
  <c r="F391" i="5"/>
  <c r="E411" i="4"/>
  <c r="C412" i="4"/>
  <c r="G80" i="4"/>
  <c r="H80" i="4" s="1"/>
  <c r="G402" i="3"/>
  <c r="F401" i="3"/>
  <c r="H400" i="3"/>
  <c r="I400" i="3" s="1"/>
  <c r="F392" i="5" l="1"/>
  <c r="E393" i="5"/>
  <c r="H392" i="5"/>
  <c r="G392" i="5"/>
  <c r="E412" i="4"/>
  <c r="C413" i="4"/>
  <c r="G81" i="4"/>
  <c r="H81" i="4" s="1"/>
  <c r="H401" i="3"/>
  <c r="I401" i="3" s="1"/>
  <c r="F402" i="3"/>
  <c r="G403" i="3"/>
  <c r="E394" i="5" l="1"/>
  <c r="H393" i="5"/>
  <c r="G393" i="5"/>
  <c r="F393" i="5"/>
  <c r="E413" i="4"/>
  <c r="C414" i="4"/>
  <c r="G82" i="4"/>
  <c r="H82" i="4" s="1"/>
  <c r="G404" i="3"/>
  <c r="F403" i="3"/>
  <c r="H402" i="3"/>
  <c r="I402" i="3" s="1"/>
  <c r="E395" i="5" l="1"/>
  <c r="H394" i="5"/>
  <c r="G394" i="5"/>
  <c r="F394" i="5"/>
  <c r="E414" i="4"/>
  <c r="C415" i="4"/>
  <c r="G83" i="4"/>
  <c r="H83" i="4" s="1"/>
  <c r="H403" i="3"/>
  <c r="I403" i="3" s="1"/>
  <c r="F404" i="3"/>
  <c r="G405" i="3"/>
  <c r="F395" i="5" l="1"/>
  <c r="E396" i="5"/>
  <c r="H395" i="5"/>
  <c r="G395" i="5"/>
  <c r="E415" i="4"/>
  <c r="C416" i="4"/>
  <c r="G84" i="4"/>
  <c r="H84" i="4" s="1"/>
  <c r="G406" i="3"/>
  <c r="F405" i="3"/>
  <c r="H404" i="3"/>
  <c r="I404" i="3" s="1"/>
  <c r="E397" i="5" l="1"/>
  <c r="H396" i="5"/>
  <c r="G396" i="5"/>
  <c r="F396" i="5"/>
  <c r="E416" i="4"/>
  <c r="C417" i="4"/>
  <c r="G85" i="4"/>
  <c r="H85" i="4" s="1"/>
  <c r="H405" i="3"/>
  <c r="I405" i="3" s="1"/>
  <c r="F406" i="3"/>
  <c r="G407" i="3"/>
  <c r="E398" i="5" l="1"/>
  <c r="H397" i="5"/>
  <c r="G397" i="5"/>
  <c r="F397" i="5"/>
  <c r="E417" i="4"/>
  <c r="C418" i="4"/>
  <c r="G86" i="4"/>
  <c r="H86" i="4" s="1"/>
  <c r="G408" i="3"/>
  <c r="F407" i="3"/>
  <c r="H406" i="3"/>
  <c r="I406" i="3" s="1"/>
  <c r="F398" i="5" l="1"/>
  <c r="E399" i="5"/>
  <c r="H398" i="5"/>
  <c r="G398" i="5"/>
  <c r="E418" i="4"/>
  <c r="C419" i="4"/>
  <c r="G87" i="4"/>
  <c r="H87" i="4" s="1"/>
  <c r="F408" i="3"/>
  <c r="H407" i="3"/>
  <c r="I407" i="3" s="1"/>
  <c r="G409" i="3"/>
  <c r="E400" i="5" l="1"/>
  <c r="H399" i="5"/>
  <c r="G399" i="5"/>
  <c r="F399" i="5"/>
  <c r="E419" i="4"/>
  <c r="C420" i="4"/>
  <c r="G88" i="4"/>
  <c r="H88" i="4" s="1"/>
  <c r="G410" i="3"/>
  <c r="H408" i="3"/>
  <c r="I408" i="3" s="1"/>
  <c r="F409" i="3"/>
  <c r="E401" i="5" l="1"/>
  <c r="H400" i="5"/>
  <c r="G400" i="5"/>
  <c r="F400" i="5"/>
  <c r="E420" i="4"/>
  <c r="C421" i="4"/>
  <c r="G89" i="4"/>
  <c r="H89" i="4" s="1"/>
  <c r="F410" i="3"/>
  <c r="H409" i="3"/>
  <c r="I409" i="3" s="1"/>
  <c r="G411" i="3"/>
  <c r="F401" i="5" l="1"/>
  <c r="E402" i="5"/>
  <c r="H401" i="5"/>
  <c r="G401" i="5"/>
  <c r="E421" i="4"/>
  <c r="C422" i="4"/>
  <c r="G90" i="4"/>
  <c r="H90" i="4" s="1"/>
  <c r="G412" i="3"/>
  <c r="H410" i="3"/>
  <c r="I410" i="3" s="1"/>
  <c r="F411" i="3"/>
  <c r="E403" i="5" l="1"/>
  <c r="H402" i="5"/>
  <c r="G402" i="5"/>
  <c r="F402" i="5"/>
  <c r="E422" i="4"/>
  <c r="C423" i="4"/>
  <c r="G91" i="4"/>
  <c r="H91" i="4" s="1"/>
  <c r="F412" i="3"/>
  <c r="H411" i="3"/>
  <c r="I411" i="3" s="1"/>
  <c r="G413" i="3"/>
  <c r="E404" i="5" l="1"/>
  <c r="H403" i="5"/>
  <c r="G403" i="5"/>
  <c r="F403" i="5"/>
  <c r="E423" i="4"/>
  <c r="C424" i="4"/>
  <c r="G92" i="4"/>
  <c r="H92" i="4" s="1"/>
  <c r="G414" i="3"/>
  <c r="F413" i="3"/>
  <c r="H412" i="3"/>
  <c r="I412" i="3" s="1"/>
  <c r="F404" i="5" l="1"/>
  <c r="E405" i="5"/>
  <c r="H404" i="5"/>
  <c r="G404" i="5"/>
  <c r="E424" i="4"/>
  <c r="C425" i="4"/>
  <c r="G93" i="4"/>
  <c r="H93" i="4" s="1"/>
  <c r="H413" i="3"/>
  <c r="I413" i="3" s="1"/>
  <c r="F414" i="3"/>
  <c r="G415" i="3"/>
  <c r="E406" i="5" l="1"/>
  <c r="H405" i="5"/>
  <c r="G405" i="5"/>
  <c r="F405" i="5"/>
  <c r="E425" i="4"/>
  <c r="C426" i="4"/>
  <c r="G94" i="4"/>
  <c r="H94" i="4" s="1"/>
  <c r="G416" i="3"/>
  <c r="F415" i="3"/>
  <c r="H414" i="3"/>
  <c r="I414" i="3" s="1"/>
  <c r="E407" i="5" l="1"/>
  <c r="H406" i="5"/>
  <c r="G406" i="5"/>
  <c r="F406" i="5"/>
  <c r="E426" i="4"/>
  <c r="C427" i="4"/>
  <c r="G95" i="4"/>
  <c r="H95" i="4" s="1"/>
  <c r="H415" i="3"/>
  <c r="I415" i="3" s="1"/>
  <c r="F416" i="3"/>
  <c r="G417" i="3"/>
  <c r="F407" i="5" l="1"/>
  <c r="E408" i="5"/>
  <c r="H407" i="5"/>
  <c r="G407" i="5"/>
  <c r="E427" i="4"/>
  <c r="C428" i="4"/>
  <c r="G96" i="4"/>
  <c r="H96" i="4" s="1"/>
  <c r="G418" i="3"/>
  <c r="F417" i="3"/>
  <c r="H416" i="3"/>
  <c r="I416" i="3" s="1"/>
  <c r="E409" i="5" l="1"/>
  <c r="H408" i="5"/>
  <c r="G408" i="5"/>
  <c r="F408" i="5"/>
  <c r="E428" i="4"/>
  <c r="C429" i="4"/>
  <c r="G97" i="4"/>
  <c r="H97" i="4" s="1"/>
  <c r="H417" i="3"/>
  <c r="I417" i="3" s="1"/>
  <c r="F418" i="3"/>
  <c r="G419" i="3"/>
  <c r="E410" i="5" l="1"/>
  <c r="H409" i="5"/>
  <c r="G409" i="5"/>
  <c r="F409" i="5"/>
  <c r="E429" i="4"/>
  <c r="C430" i="4"/>
  <c r="G98" i="4"/>
  <c r="H98" i="4" s="1"/>
  <c r="G420" i="3"/>
  <c r="F419" i="3"/>
  <c r="H418" i="3"/>
  <c r="I418" i="3" s="1"/>
  <c r="F410" i="5" l="1"/>
  <c r="E411" i="5"/>
  <c r="H410" i="5"/>
  <c r="G410" i="5"/>
  <c r="E430" i="4"/>
  <c r="C431" i="4"/>
  <c r="G99" i="4"/>
  <c r="H99" i="4" s="1"/>
  <c r="F420" i="3"/>
  <c r="H419" i="3"/>
  <c r="I419" i="3" s="1"/>
  <c r="G421" i="3"/>
  <c r="E412" i="5" l="1"/>
  <c r="H411" i="5"/>
  <c r="G411" i="5"/>
  <c r="F411" i="5"/>
  <c r="E431" i="4"/>
  <c r="C432" i="4"/>
  <c r="G100" i="4"/>
  <c r="H100" i="4" s="1"/>
  <c r="G422" i="3"/>
  <c r="H420" i="3"/>
  <c r="I420" i="3" s="1"/>
  <c r="F421" i="3"/>
  <c r="E413" i="5" l="1"/>
  <c r="H412" i="5"/>
  <c r="G412" i="5"/>
  <c r="F412" i="5"/>
  <c r="E432" i="4"/>
  <c r="C433" i="4"/>
  <c r="G101" i="4"/>
  <c r="H101" i="4" s="1"/>
  <c r="F422" i="3"/>
  <c r="H421" i="3"/>
  <c r="I421" i="3" s="1"/>
  <c r="G423" i="3"/>
  <c r="F413" i="5" l="1"/>
  <c r="E414" i="5"/>
  <c r="H413" i="5"/>
  <c r="G413" i="5"/>
  <c r="E433" i="4"/>
  <c r="C434" i="4"/>
  <c r="G102" i="4"/>
  <c r="H102" i="4" s="1"/>
  <c r="G424" i="3"/>
  <c r="H422" i="3"/>
  <c r="I422" i="3" s="1"/>
  <c r="F423" i="3"/>
  <c r="E415" i="5" l="1"/>
  <c r="H414" i="5"/>
  <c r="G414" i="5"/>
  <c r="F414" i="5"/>
  <c r="E434" i="4"/>
  <c r="C435" i="4"/>
  <c r="G103" i="4"/>
  <c r="H103" i="4" s="1"/>
  <c r="F424" i="3"/>
  <c r="H423" i="3"/>
  <c r="I423" i="3" s="1"/>
  <c r="G425" i="3"/>
  <c r="E416" i="5" l="1"/>
  <c r="H415" i="5"/>
  <c r="G415" i="5"/>
  <c r="F415" i="5"/>
  <c r="E435" i="4"/>
  <c r="C436" i="4"/>
  <c r="G104" i="4"/>
  <c r="H104" i="4" s="1"/>
  <c r="G426" i="3"/>
  <c r="F425" i="3"/>
  <c r="H424" i="3"/>
  <c r="I424" i="3" s="1"/>
  <c r="F416" i="5" l="1"/>
  <c r="E417" i="5"/>
  <c r="H416" i="5"/>
  <c r="G416" i="5"/>
  <c r="E436" i="4"/>
  <c r="C437" i="4"/>
  <c r="G105" i="4"/>
  <c r="H105" i="4" s="1"/>
  <c r="H425" i="3"/>
  <c r="I425" i="3" s="1"/>
  <c r="F426" i="3"/>
  <c r="G427" i="3"/>
  <c r="E418" i="5" l="1"/>
  <c r="H417" i="5"/>
  <c r="G417" i="5"/>
  <c r="F417" i="5"/>
  <c r="E437" i="4"/>
  <c r="C438" i="4"/>
  <c r="G106" i="4"/>
  <c r="H106" i="4" s="1"/>
  <c r="G428" i="3"/>
  <c r="F427" i="3"/>
  <c r="H426" i="3"/>
  <c r="I426" i="3" s="1"/>
  <c r="E419" i="5" l="1"/>
  <c r="H418" i="5"/>
  <c r="G418" i="5"/>
  <c r="F418" i="5"/>
  <c r="E438" i="4"/>
  <c r="C439" i="4"/>
  <c r="G107" i="4"/>
  <c r="H107" i="4" s="1"/>
  <c r="H427" i="3"/>
  <c r="I427" i="3" s="1"/>
  <c r="F428" i="3"/>
  <c r="G429" i="3"/>
  <c r="F419" i="5" l="1"/>
  <c r="E420" i="5"/>
  <c r="H419" i="5"/>
  <c r="G419" i="5"/>
  <c r="E439" i="4"/>
  <c r="C440" i="4"/>
  <c r="G108" i="4"/>
  <c r="H108" i="4" s="1"/>
  <c r="G430" i="3"/>
  <c r="F429" i="3"/>
  <c r="H428" i="3"/>
  <c r="I428" i="3" s="1"/>
  <c r="E421" i="5" l="1"/>
  <c r="H420" i="5"/>
  <c r="G420" i="5"/>
  <c r="F420" i="5"/>
  <c r="E440" i="4"/>
  <c r="C441" i="4"/>
  <c r="G109" i="4"/>
  <c r="H109" i="4" s="1"/>
  <c r="H429" i="3"/>
  <c r="I429" i="3" s="1"/>
  <c r="F430" i="3"/>
  <c r="G431" i="3"/>
  <c r="E422" i="5" l="1"/>
  <c r="H421" i="5"/>
  <c r="G421" i="5"/>
  <c r="F421" i="5"/>
  <c r="E441" i="4"/>
  <c r="C442" i="4"/>
  <c r="G110" i="4"/>
  <c r="H110" i="4" s="1"/>
  <c r="G432" i="3"/>
  <c r="F431" i="3"/>
  <c r="H430" i="3"/>
  <c r="I430" i="3" s="1"/>
  <c r="F422" i="5" l="1"/>
  <c r="E423" i="5"/>
  <c r="H422" i="5"/>
  <c r="G422" i="5"/>
  <c r="E442" i="4"/>
  <c r="C443" i="4"/>
  <c r="G111" i="4"/>
  <c r="H111" i="4" s="1"/>
  <c r="F432" i="3"/>
  <c r="H431" i="3"/>
  <c r="I431" i="3" s="1"/>
  <c r="G433" i="3"/>
  <c r="E424" i="5" l="1"/>
  <c r="H423" i="5"/>
  <c r="G423" i="5"/>
  <c r="F423" i="5"/>
  <c r="E443" i="4"/>
  <c r="C444" i="4"/>
  <c r="G112" i="4"/>
  <c r="H112" i="4" s="1"/>
  <c r="G434" i="3"/>
  <c r="H432" i="3"/>
  <c r="I432" i="3" s="1"/>
  <c r="F433" i="3"/>
  <c r="E425" i="5" l="1"/>
  <c r="H424" i="5"/>
  <c r="G424" i="5"/>
  <c r="F424" i="5"/>
  <c r="E444" i="4"/>
  <c r="C445" i="4"/>
  <c r="G113" i="4"/>
  <c r="H113" i="4" s="1"/>
  <c r="F434" i="3"/>
  <c r="H433" i="3"/>
  <c r="I433" i="3" s="1"/>
  <c r="G435" i="3"/>
  <c r="F425" i="5" l="1"/>
  <c r="E426" i="5"/>
  <c r="H425" i="5"/>
  <c r="G425" i="5"/>
  <c r="E445" i="4"/>
  <c r="C446" i="4"/>
  <c r="G114" i="4"/>
  <c r="H114" i="4" s="1"/>
  <c r="G436" i="3"/>
  <c r="H434" i="3"/>
  <c r="I434" i="3" s="1"/>
  <c r="F435" i="3"/>
  <c r="E427" i="5" l="1"/>
  <c r="H426" i="5"/>
  <c r="G426" i="5"/>
  <c r="F426" i="5"/>
  <c r="E446" i="4"/>
  <c r="C447" i="4"/>
  <c r="G115" i="4"/>
  <c r="H115" i="4" s="1"/>
  <c r="F436" i="3"/>
  <c r="H435" i="3"/>
  <c r="I435" i="3" s="1"/>
  <c r="G437" i="3"/>
  <c r="E428" i="5" l="1"/>
  <c r="H427" i="5"/>
  <c r="G427" i="5"/>
  <c r="F427" i="5"/>
  <c r="E447" i="4"/>
  <c r="C448" i="4"/>
  <c r="G116" i="4"/>
  <c r="H116" i="4" s="1"/>
  <c r="G438" i="3"/>
  <c r="F437" i="3"/>
  <c r="H436" i="3"/>
  <c r="I436" i="3" s="1"/>
  <c r="F428" i="5" l="1"/>
  <c r="E429" i="5"/>
  <c r="H428" i="5"/>
  <c r="G428" i="5"/>
  <c r="E448" i="4"/>
  <c r="C449" i="4"/>
  <c r="G117" i="4"/>
  <c r="H117" i="4" s="1"/>
  <c r="H437" i="3"/>
  <c r="I437" i="3" s="1"/>
  <c r="F438" i="3"/>
  <c r="G439" i="3"/>
  <c r="E430" i="5" l="1"/>
  <c r="H429" i="5"/>
  <c r="G429" i="5"/>
  <c r="F429" i="5"/>
  <c r="E449" i="4"/>
  <c r="C450" i="4"/>
  <c r="G118" i="4"/>
  <c r="H118" i="4" s="1"/>
  <c r="G440" i="3"/>
  <c r="F439" i="3"/>
  <c r="H438" i="3"/>
  <c r="I438" i="3" s="1"/>
  <c r="E431" i="5" l="1"/>
  <c r="H430" i="5"/>
  <c r="G430" i="5"/>
  <c r="F430" i="5"/>
  <c r="E450" i="4"/>
  <c r="C451" i="4"/>
  <c r="G119" i="4"/>
  <c r="H119" i="4" s="1"/>
  <c r="H439" i="3"/>
  <c r="I439" i="3" s="1"/>
  <c r="F440" i="3"/>
  <c r="G441" i="3"/>
  <c r="F431" i="5" l="1"/>
  <c r="E432" i="5"/>
  <c r="H431" i="5"/>
  <c r="G431" i="5"/>
  <c r="E451" i="4"/>
  <c r="C452" i="4"/>
  <c r="G120" i="4"/>
  <c r="H120" i="4" s="1"/>
  <c r="G442" i="3"/>
  <c r="F441" i="3"/>
  <c r="H440" i="3"/>
  <c r="I440" i="3" s="1"/>
  <c r="E433" i="5" l="1"/>
  <c r="H432" i="5"/>
  <c r="G432" i="5"/>
  <c r="F432" i="5"/>
  <c r="E452" i="4"/>
  <c r="C453" i="4"/>
  <c r="G121" i="4"/>
  <c r="H121" i="4" s="1"/>
  <c r="H441" i="3"/>
  <c r="I441" i="3" s="1"/>
  <c r="F442" i="3"/>
  <c r="G443" i="3"/>
  <c r="E434" i="5" l="1"/>
  <c r="H433" i="5"/>
  <c r="G433" i="5"/>
  <c r="F433" i="5"/>
  <c r="E453" i="4"/>
  <c r="C454" i="4"/>
  <c r="G122" i="4"/>
  <c r="H122" i="4" s="1"/>
  <c r="G444" i="3"/>
  <c r="F443" i="3"/>
  <c r="H442" i="3"/>
  <c r="I442" i="3" s="1"/>
  <c r="F434" i="5" l="1"/>
  <c r="E435" i="5"/>
  <c r="H434" i="5"/>
  <c r="G434" i="5"/>
  <c r="E454" i="4"/>
  <c r="C455" i="4"/>
  <c r="G123" i="4"/>
  <c r="H123" i="4" s="1"/>
  <c r="F444" i="3"/>
  <c r="H443" i="3"/>
  <c r="I443" i="3" s="1"/>
  <c r="G445" i="3"/>
  <c r="E436" i="5" l="1"/>
  <c r="H435" i="5"/>
  <c r="G435" i="5"/>
  <c r="F435" i="5"/>
  <c r="E455" i="4"/>
  <c r="C456" i="4"/>
  <c r="G124" i="4"/>
  <c r="H124" i="4" s="1"/>
  <c r="G446" i="3"/>
  <c r="H444" i="3"/>
  <c r="I444" i="3" s="1"/>
  <c r="F445" i="3"/>
  <c r="E437" i="5" l="1"/>
  <c r="H436" i="5"/>
  <c r="G436" i="5"/>
  <c r="F436" i="5"/>
  <c r="E456" i="4"/>
  <c r="C457" i="4"/>
  <c r="G125" i="4"/>
  <c r="H125" i="4" s="1"/>
  <c r="F446" i="3"/>
  <c r="H445" i="3"/>
  <c r="I445" i="3" s="1"/>
  <c r="G447" i="3"/>
  <c r="F437" i="5" l="1"/>
  <c r="E438" i="5"/>
  <c r="H437" i="5"/>
  <c r="G437" i="5"/>
  <c r="E457" i="4"/>
  <c r="C458" i="4"/>
  <c r="G126" i="4"/>
  <c r="H126" i="4" s="1"/>
  <c r="G448" i="3"/>
  <c r="H446" i="3"/>
  <c r="I446" i="3" s="1"/>
  <c r="F447" i="3"/>
  <c r="E439" i="5" l="1"/>
  <c r="H438" i="5"/>
  <c r="G438" i="5"/>
  <c r="F438" i="5"/>
  <c r="E458" i="4"/>
  <c r="C459" i="4"/>
  <c r="G127" i="4"/>
  <c r="H127" i="4" s="1"/>
  <c r="F448" i="3"/>
  <c r="H447" i="3"/>
  <c r="I447" i="3" s="1"/>
  <c r="G449" i="3"/>
  <c r="E440" i="5" l="1"/>
  <c r="H439" i="5"/>
  <c r="G439" i="5"/>
  <c r="F439" i="5"/>
  <c r="E459" i="4"/>
  <c r="C460" i="4"/>
  <c r="G128" i="4"/>
  <c r="H128" i="4" s="1"/>
  <c r="G450" i="3"/>
  <c r="F449" i="3"/>
  <c r="H448" i="3"/>
  <c r="I448" i="3" s="1"/>
  <c r="F440" i="5" l="1"/>
  <c r="E441" i="5"/>
  <c r="H440" i="5"/>
  <c r="G440" i="5"/>
  <c r="E460" i="4"/>
  <c r="C461" i="4"/>
  <c r="G129" i="4"/>
  <c r="H129" i="4" s="1"/>
  <c r="H449" i="3"/>
  <c r="I449" i="3" s="1"/>
  <c r="F450" i="3"/>
  <c r="G451" i="3"/>
  <c r="E442" i="5" l="1"/>
  <c r="H441" i="5"/>
  <c r="G441" i="5"/>
  <c r="F441" i="5"/>
  <c r="E461" i="4"/>
  <c r="C462" i="4"/>
  <c r="G130" i="4"/>
  <c r="H130" i="4" s="1"/>
  <c r="G452" i="3"/>
  <c r="F451" i="3"/>
  <c r="H450" i="3"/>
  <c r="I450" i="3" s="1"/>
  <c r="E443" i="5" l="1"/>
  <c r="H442" i="5"/>
  <c r="G442" i="5"/>
  <c r="F442" i="5"/>
  <c r="E462" i="4"/>
  <c r="C463" i="4"/>
  <c r="G131" i="4"/>
  <c r="H131" i="4" s="1"/>
  <c r="H451" i="3"/>
  <c r="I451" i="3" s="1"/>
  <c r="F452" i="3"/>
  <c r="G453" i="3"/>
  <c r="F443" i="5" l="1"/>
  <c r="E444" i="5"/>
  <c r="H443" i="5"/>
  <c r="G443" i="5"/>
  <c r="E463" i="4"/>
  <c r="C464" i="4"/>
  <c r="G132" i="4"/>
  <c r="H132" i="4" s="1"/>
  <c r="G454" i="3"/>
  <c r="F453" i="3"/>
  <c r="H452" i="3"/>
  <c r="I452" i="3" s="1"/>
  <c r="E445" i="5" l="1"/>
  <c r="H444" i="5"/>
  <c r="G444" i="5"/>
  <c r="F444" i="5"/>
  <c r="E464" i="4"/>
  <c r="C465" i="4"/>
  <c r="G133" i="4"/>
  <c r="H133" i="4" s="1"/>
  <c r="H453" i="3"/>
  <c r="I453" i="3" s="1"/>
  <c r="F454" i="3"/>
  <c r="G455" i="3"/>
  <c r="E446" i="5" l="1"/>
  <c r="H445" i="5"/>
  <c r="G445" i="5"/>
  <c r="F445" i="5"/>
  <c r="E465" i="4"/>
  <c r="C466" i="4"/>
  <c r="G134" i="4"/>
  <c r="H134" i="4" s="1"/>
  <c r="G456" i="3"/>
  <c r="F455" i="3"/>
  <c r="H454" i="3"/>
  <c r="I454" i="3" s="1"/>
  <c r="F446" i="5" l="1"/>
  <c r="E447" i="5"/>
  <c r="H446" i="5"/>
  <c r="G446" i="5"/>
  <c r="E466" i="4"/>
  <c r="C467" i="4"/>
  <c r="G135" i="4"/>
  <c r="H135" i="4" s="1"/>
  <c r="F456" i="3"/>
  <c r="H455" i="3"/>
  <c r="I455" i="3" s="1"/>
  <c r="G457" i="3"/>
  <c r="E448" i="5" l="1"/>
  <c r="H447" i="5"/>
  <c r="G447" i="5"/>
  <c r="F447" i="5"/>
  <c r="E467" i="4"/>
  <c r="C468" i="4"/>
  <c r="G136" i="4"/>
  <c r="H136" i="4" s="1"/>
  <c r="G458" i="3"/>
  <c r="H456" i="3"/>
  <c r="I456" i="3" s="1"/>
  <c r="F457" i="3"/>
  <c r="E449" i="5" l="1"/>
  <c r="H448" i="5"/>
  <c r="G448" i="5"/>
  <c r="F448" i="5"/>
  <c r="E468" i="4"/>
  <c r="C469" i="4"/>
  <c r="G137" i="4"/>
  <c r="H137" i="4" s="1"/>
  <c r="F458" i="3"/>
  <c r="H457" i="3"/>
  <c r="I457" i="3" s="1"/>
  <c r="G459" i="3"/>
  <c r="F449" i="5" l="1"/>
  <c r="E450" i="5"/>
  <c r="H449" i="5"/>
  <c r="G449" i="5"/>
  <c r="E469" i="4"/>
  <c r="C470" i="4"/>
  <c r="G138" i="4"/>
  <c r="H138" i="4" s="1"/>
  <c r="G460" i="3"/>
  <c r="H458" i="3"/>
  <c r="I458" i="3" s="1"/>
  <c r="F459" i="3"/>
  <c r="E451" i="5" l="1"/>
  <c r="H450" i="5"/>
  <c r="G450" i="5"/>
  <c r="F450" i="5"/>
  <c r="E470" i="4"/>
  <c r="C471" i="4"/>
  <c r="G139" i="4"/>
  <c r="H139" i="4" s="1"/>
  <c r="F460" i="3"/>
  <c r="H459" i="3"/>
  <c r="I459" i="3" s="1"/>
  <c r="G461" i="3"/>
  <c r="E452" i="5" l="1"/>
  <c r="H451" i="5"/>
  <c r="G451" i="5"/>
  <c r="F451" i="5"/>
  <c r="E471" i="4"/>
  <c r="C472" i="4"/>
  <c r="G140" i="4"/>
  <c r="H140" i="4" s="1"/>
  <c r="G462" i="3"/>
  <c r="F461" i="3"/>
  <c r="H460" i="3"/>
  <c r="I460" i="3" s="1"/>
  <c r="F452" i="5" l="1"/>
  <c r="E453" i="5"/>
  <c r="H452" i="5"/>
  <c r="G452" i="5"/>
  <c r="E472" i="4"/>
  <c r="C473" i="4"/>
  <c r="G141" i="4"/>
  <c r="H141" i="4" s="1"/>
  <c r="H461" i="3"/>
  <c r="I461" i="3" s="1"/>
  <c r="F462" i="3"/>
  <c r="G463" i="3"/>
  <c r="E454" i="5" l="1"/>
  <c r="H453" i="5"/>
  <c r="G453" i="5"/>
  <c r="F453" i="5"/>
  <c r="E473" i="4"/>
  <c r="C474" i="4"/>
  <c r="G142" i="4"/>
  <c r="H142" i="4" s="1"/>
  <c r="G464" i="3"/>
  <c r="F463" i="3"/>
  <c r="H462" i="3"/>
  <c r="I462" i="3" s="1"/>
  <c r="E455" i="5" l="1"/>
  <c r="H454" i="5"/>
  <c r="G454" i="5"/>
  <c r="F454" i="5"/>
  <c r="E474" i="4"/>
  <c r="C475" i="4"/>
  <c r="G143" i="4"/>
  <c r="H143" i="4" s="1"/>
  <c r="H463" i="3"/>
  <c r="I463" i="3" s="1"/>
  <c r="F464" i="3"/>
  <c r="G465" i="3"/>
  <c r="F455" i="5" l="1"/>
  <c r="E456" i="5"/>
  <c r="H455" i="5"/>
  <c r="G455" i="5"/>
  <c r="E475" i="4"/>
  <c r="C476" i="4"/>
  <c r="G144" i="4"/>
  <c r="H144" i="4" s="1"/>
  <c r="G466" i="3"/>
  <c r="F465" i="3"/>
  <c r="H464" i="3"/>
  <c r="I464" i="3" s="1"/>
  <c r="E457" i="5" l="1"/>
  <c r="H456" i="5"/>
  <c r="G456" i="5"/>
  <c r="F456" i="5"/>
  <c r="E476" i="4"/>
  <c r="C477" i="4"/>
  <c r="G145" i="4"/>
  <c r="H145" i="4" s="1"/>
  <c r="H465" i="3"/>
  <c r="I465" i="3" s="1"/>
  <c r="F466" i="3"/>
  <c r="G467" i="3"/>
  <c r="E458" i="5" l="1"/>
  <c r="H457" i="5"/>
  <c r="G457" i="5"/>
  <c r="F457" i="5"/>
  <c r="E477" i="4"/>
  <c r="C478" i="4"/>
  <c r="G146" i="4"/>
  <c r="H146" i="4" s="1"/>
  <c r="G468" i="3"/>
  <c r="F467" i="3"/>
  <c r="H466" i="3"/>
  <c r="I466" i="3" s="1"/>
  <c r="F458" i="5" l="1"/>
  <c r="E459" i="5"/>
  <c r="H458" i="5"/>
  <c r="G458" i="5"/>
  <c r="E478" i="4"/>
  <c r="C479" i="4"/>
  <c r="G147" i="4"/>
  <c r="H147" i="4" s="1"/>
  <c r="H467" i="3"/>
  <c r="I467" i="3" s="1"/>
  <c r="F468" i="3"/>
  <c r="G469" i="3"/>
  <c r="E460" i="5" l="1"/>
  <c r="H459" i="5"/>
  <c r="G459" i="5"/>
  <c r="F459" i="5"/>
  <c r="E479" i="4"/>
  <c r="C480" i="4"/>
  <c r="G148" i="4"/>
  <c r="H148" i="4" s="1"/>
  <c r="G470" i="3"/>
  <c r="F469" i="3"/>
  <c r="H468" i="3"/>
  <c r="I468" i="3" s="1"/>
  <c r="E461" i="5" l="1"/>
  <c r="H460" i="5"/>
  <c r="G460" i="5"/>
  <c r="F460" i="5"/>
  <c r="E480" i="4"/>
  <c r="C481" i="4"/>
  <c r="G149" i="4"/>
  <c r="H149" i="4" s="1"/>
  <c r="F470" i="3"/>
  <c r="H469" i="3"/>
  <c r="I469" i="3" s="1"/>
  <c r="G471" i="3"/>
  <c r="F461" i="5" l="1"/>
  <c r="E462" i="5"/>
  <c r="H461" i="5"/>
  <c r="G461" i="5"/>
  <c r="E481" i="4"/>
  <c r="C482" i="4"/>
  <c r="G150" i="4"/>
  <c r="H150" i="4" s="1"/>
  <c r="G472" i="3"/>
  <c r="H470" i="3"/>
  <c r="I470" i="3" s="1"/>
  <c r="F471" i="3"/>
  <c r="E463" i="5" l="1"/>
  <c r="H462" i="5"/>
  <c r="G462" i="5"/>
  <c r="F462" i="5"/>
  <c r="E482" i="4"/>
  <c r="C483" i="4"/>
  <c r="G151" i="4"/>
  <c r="H151" i="4" s="1"/>
  <c r="F472" i="3"/>
  <c r="H471" i="3"/>
  <c r="I471" i="3" s="1"/>
  <c r="G473" i="3"/>
  <c r="E464" i="5" l="1"/>
  <c r="H463" i="5"/>
  <c r="G463" i="5"/>
  <c r="F463" i="5"/>
  <c r="E483" i="4"/>
  <c r="C484" i="4"/>
  <c r="G152" i="4"/>
  <c r="H152" i="4" s="1"/>
  <c r="G474" i="3"/>
  <c r="H472" i="3"/>
  <c r="I472" i="3" s="1"/>
  <c r="F473" i="3"/>
  <c r="F464" i="5" l="1"/>
  <c r="E465" i="5"/>
  <c r="H464" i="5"/>
  <c r="G464" i="5"/>
  <c r="E484" i="4"/>
  <c r="C485" i="4"/>
  <c r="G153" i="4"/>
  <c r="H153" i="4" s="1"/>
  <c r="F474" i="3"/>
  <c r="H473" i="3"/>
  <c r="I473" i="3" s="1"/>
  <c r="G475" i="3"/>
  <c r="E466" i="5" l="1"/>
  <c r="H465" i="5"/>
  <c r="G465" i="5"/>
  <c r="F465" i="5"/>
  <c r="E485" i="4"/>
  <c r="C486" i="4"/>
  <c r="G154" i="4"/>
  <c r="H154" i="4" s="1"/>
  <c r="G476" i="3"/>
  <c r="H474" i="3"/>
  <c r="I474" i="3" s="1"/>
  <c r="F475" i="3"/>
  <c r="E467" i="5" l="1"/>
  <c r="H466" i="5"/>
  <c r="G466" i="5"/>
  <c r="F466" i="5"/>
  <c r="E486" i="4"/>
  <c r="C487" i="4"/>
  <c r="G155" i="4"/>
  <c r="H155" i="4" s="1"/>
  <c r="F476" i="3"/>
  <c r="H475" i="3"/>
  <c r="I475" i="3" s="1"/>
  <c r="G477" i="3"/>
  <c r="F467" i="5" l="1"/>
  <c r="E468" i="5"/>
  <c r="H467" i="5"/>
  <c r="G467" i="5"/>
  <c r="E487" i="4"/>
  <c r="C488" i="4"/>
  <c r="G156" i="4"/>
  <c r="H156" i="4" s="1"/>
  <c r="G478" i="3"/>
  <c r="F477" i="3"/>
  <c r="H476" i="3"/>
  <c r="I476" i="3" s="1"/>
  <c r="E469" i="5" l="1"/>
  <c r="H468" i="5"/>
  <c r="G468" i="5"/>
  <c r="F468" i="5"/>
  <c r="E488" i="4"/>
  <c r="C489" i="4"/>
  <c r="G157" i="4"/>
  <c r="H157" i="4" s="1"/>
  <c r="H477" i="3"/>
  <c r="I477" i="3" s="1"/>
  <c r="F478" i="3"/>
  <c r="G479" i="3"/>
  <c r="E470" i="5" l="1"/>
  <c r="H469" i="5"/>
  <c r="G469" i="5"/>
  <c r="F469" i="5"/>
  <c r="E489" i="4"/>
  <c r="C490" i="4"/>
  <c r="G158" i="4"/>
  <c r="H158" i="4" s="1"/>
  <c r="G480" i="3"/>
  <c r="F479" i="3"/>
  <c r="H478" i="3"/>
  <c r="I478" i="3" s="1"/>
  <c r="F470" i="5" l="1"/>
  <c r="E471" i="5"/>
  <c r="H470" i="5"/>
  <c r="G470" i="5"/>
  <c r="E490" i="4"/>
  <c r="C491" i="4"/>
  <c r="G159" i="4"/>
  <c r="H159" i="4" s="1"/>
  <c r="H479" i="3"/>
  <c r="I479" i="3" s="1"/>
  <c r="F480" i="3"/>
  <c r="G481" i="3"/>
  <c r="E472" i="5" l="1"/>
  <c r="H471" i="5"/>
  <c r="G471" i="5"/>
  <c r="F471" i="5"/>
  <c r="E491" i="4"/>
  <c r="C492" i="4"/>
  <c r="G160" i="4"/>
  <c r="H160" i="4" s="1"/>
  <c r="G482" i="3"/>
  <c r="F481" i="3"/>
  <c r="H480" i="3"/>
  <c r="I480" i="3" s="1"/>
  <c r="E473" i="5" l="1"/>
  <c r="H472" i="5"/>
  <c r="G472" i="5"/>
  <c r="F472" i="5"/>
  <c r="E492" i="4"/>
  <c r="C493" i="4"/>
  <c r="G161" i="4"/>
  <c r="H161" i="4" s="1"/>
  <c r="F482" i="3"/>
  <c r="H481" i="3"/>
  <c r="I481" i="3" s="1"/>
  <c r="G483" i="3"/>
  <c r="F473" i="5" l="1"/>
  <c r="E474" i="5"/>
  <c r="H473" i="5"/>
  <c r="G473" i="5"/>
  <c r="E493" i="4"/>
  <c r="C494" i="4"/>
  <c r="G162" i="4"/>
  <c r="H162" i="4" s="1"/>
  <c r="G484" i="3"/>
  <c r="H482" i="3"/>
  <c r="I482" i="3" s="1"/>
  <c r="F483" i="3"/>
  <c r="E475" i="5" l="1"/>
  <c r="H474" i="5"/>
  <c r="G474" i="5"/>
  <c r="F474" i="5"/>
  <c r="E494" i="4"/>
  <c r="C495" i="4"/>
  <c r="G163" i="4"/>
  <c r="H163" i="4" s="1"/>
  <c r="F484" i="3"/>
  <c r="H483" i="3"/>
  <c r="I483" i="3" s="1"/>
  <c r="G485" i="3"/>
  <c r="E476" i="5" l="1"/>
  <c r="H475" i="5"/>
  <c r="G475" i="5"/>
  <c r="F475" i="5"/>
  <c r="E495" i="4"/>
  <c r="C496" i="4"/>
  <c r="G164" i="4"/>
  <c r="H164" i="4" s="1"/>
  <c r="G486" i="3"/>
  <c r="H484" i="3"/>
  <c r="I484" i="3" s="1"/>
  <c r="F485" i="3"/>
  <c r="F476" i="5" l="1"/>
  <c r="E477" i="5"/>
  <c r="H476" i="5"/>
  <c r="G476" i="5"/>
  <c r="E496" i="4"/>
  <c r="C497" i="4"/>
  <c r="G165" i="4"/>
  <c r="H165" i="4" s="1"/>
  <c r="F486" i="3"/>
  <c r="H485" i="3"/>
  <c r="I485" i="3" s="1"/>
  <c r="G487" i="3"/>
  <c r="E478" i="5" l="1"/>
  <c r="H477" i="5"/>
  <c r="G477" i="5"/>
  <c r="F477" i="5"/>
  <c r="E497" i="4"/>
  <c r="C498" i="4"/>
  <c r="G166" i="4"/>
  <c r="H166" i="4" s="1"/>
  <c r="G488" i="3"/>
  <c r="H486" i="3"/>
  <c r="I486" i="3" s="1"/>
  <c r="F487" i="3"/>
  <c r="E479" i="5" l="1"/>
  <c r="H478" i="5"/>
  <c r="G478" i="5"/>
  <c r="F478" i="5"/>
  <c r="E498" i="4"/>
  <c r="C499" i="4"/>
  <c r="G167" i="4"/>
  <c r="H167" i="4" s="1"/>
  <c r="F488" i="3"/>
  <c r="H487" i="3"/>
  <c r="I487" i="3" s="1"/>
  <c r="G489" i="3"/>
  <c r="F479" i="5" l="1"/>
  <c r="E480" i="5"/>
  <c r="H479" i="5"/>
  <c r="G479" i="5"/>
  <c r="E499" i="4"/>
  <c r="C500" i="4"/>
  <c r="G168" i="4"/>
  <c r="H168" i="4" s="1"/>
  <c r="G490" i="3"/>
  <c r="F489" i="3"/>
  <c r="H488" i="3"/>
  <c r="I488" i="3" s="1"/>
  <c r="E481" i="5" l="1"/>
  <c r="H480" i="5"/>
  <c r="G480" i="5"/>
  <c r="F480" i="5"/>
  <c r="E500" i="4"/>
  <c r="C501" i="4"/>
  <c r="G169" i="4"/>
  <c r="H169" i="4" s="1"/>
  <c r="H489" i="3"/>
  <c r="I489" i="3" s="1"/>
  <c r="F490" i="3"/>
  <c r="G491" i="3"/>
  <c r="E482" i="5" l="1"/>
  <c r="H481" i="5"/>
  <c r="G481" i="5"/>
  <c r="F481" i="5"/>
  <c r="E501" i="4"/>
  <c r="C502" i="4"/>
  <c r="G170" i="4"/>
  <c r="H170" i="4" s="1"/>
  <c r="G492" i="3"/>
  <c r="F491" i="3"/>
  <c r="H490" i="3"/>
  <c r="I490" i="3" s="1"/>
  <c r="F482" i="5" l="1"/>
  <c r="E483" i="5"/>
  <c r="H482" i="5"/>
  <c r="G482" i="5"/>
  <c r="E502" i="4"/>
  <c r="C503" i="4"/>
  <c r="G171" i="4"/>
  <c r="H171" i="4" s="1"/>
  <c r="G493" i="3"/>
  <c r="H491" i="3"/>
  <c r="I491" i="3" s="1"/>
  <c r="F492" i="3"/>
  <c r="E484" i="5" l="1"/>
  <c r="H483" i="5"/>
  <c r="G483" i="5"/>
  <c r="F483" i="5"/>
  <c r="E503" i="4"/>
  <c r="C504" i="4"/>
  <c r="G172" i="4"/>
  <c r="H172" i="4" s="1"/>
  <c r="F493" i="3"/>
  <c r="H492" i="3"/>
  <c r="I492" i="3" s="1"/>
  <c r="G494" i="3"/>
  <c r="E485" i="5" l="1"/>
  <c r="H484" i="5"/>
  <c r="G484" i="5"/>
  <c r="F484" i="5"/>
  <c r="E504" i="4"/>
  <c r="C505" i="4"/>
  <c r="G173" i="4"/>
  <c r="H173" i="4" s="1"/>
  <c r="G495" i="3"/>
  <c r="F494" i="3"/>
  <c r="H493" i="3"/>
  <c r="I493" i="3" s="1"/>
  <c r="F485" i="5" l="1"/>
  <c r="E486" i="5"/>
  <c r="H485" i="5"/>
  <c r="G485" i="5"/>
  <c r="E505" i="4"/>
  <c r="C506" i="4"/>
  <c r="G174" i="4"/>
  <c r="H174" i="4" s="1"/>
  <c r="H494" i="3"/>
  <c r="I494" i="3" s="1"/>
  <c r="F495" i="3"/>
  <c r="G496" i="3"/>
  <c r="E487" i="5" l="1"/>
  <c r="H486" i="5"/>
  <c r="G486" i="5"/>
  <c r="F486" i="5"/>
  <c r="E506" i="4"/>
  <c r="C507" i="4"/>
  <c r="G175" i="4"/>
  <c r="H175" i="4" s="1"/>
  <c r="G497" i="3"/>
  <c r="F496" i="3"/>
  <c r="H495" i="3"/>
  <c r="I495" i="3" s="1"/>
  <c r="E488" i="5" l="1"/>
  <c r="H487" i="5"/>
  <c r="G487" i="5"/>
  <c r="F487" i="5"/>
  <c r="E507" i="4"/>
  <c r="C508" i="4"/>
  <c r="G176" i="4"/>
  <c r="H176" i="4" s="1"/>
  <c r="H496" i="3"/>
  <c r="I496" i="3" s="1"/>
  <c r="F497" i="3"/>
  <c r="G498" i="3"/>
  <c r="F488" i="5" l="1"/>
  <c r="E489" i="5"/>
  <c r="H488" i="5"/>
  <c r="G488" i="5"/>
  <c r="E508" i="4"/>
  <c r="C509" i="4"/>
  <c r="G177" i="4"/>
  <c r="H177" i="4" s="1"/>
  <c r="G499" i="3"/>
  <c r="F498" i="3"/>
  <c r="H497" i="3"/>
  <c r="I497" i="3" s="1"/>
  <c r="E490" i="5" l="1"/>
  <c r="H489" i="5"/>
  <c r="G489" i="5"/>
  <c r="F489" i="5"/>
  <c r="E509" i="4"/>
  <c r="C510" i="4"/>
  <c r="G178" i="4"/>
  <c r="H178" i="4" s="1"/>
  <c r="H498" i="3"/>
  <c r="I498" i="3" s="1"/>
  <c r="F499" i="3"/>
  <c r="G500" i="3"/>
  <c r="E491" i="5" l="1"/>
  <c r="H490" i="5"/>
  <c r="G490" i="5"/>
  <c r="F490" i="5"/>
  <c r="E510" i="4"/>
  <c r="C511" i="4"/>
  <c r="G179" i="4"/>
  <c r="H179" i="4" s="1"/>
  <c r="G501" i="3"/>
  <c r="F500" i="3"/>
  <c r="H499" i="3"/>
  <c r="I499" i="3" s="1"/>
  <c r="F491" i="5" l="1"/>
  <c r="E492" i="5"/>
  <c r="H491" i="5"/>
  <c r="G491" i="5"/>
  <c r="E511" i="4"/>
  <c r="C512" i="4"/>
  <c r="G180" i="4"/>
  <c r="H180" i="4" s="1"/>
  <c r="F501" i="3"/>
  <c r="H500" i="3"/>
  <c r="I500" i="3" s="1"/>
  <c r="G502" i="3"/>
  <c r="E493" i="5" l="1"/>
  <c r="H492" i="5"/>
  <c r="G492" i="5"/>
  <c r="F492" i="5"/>
  <c r="E512" i="4"/>
  <c r="C513" i="4"/>
  <c r="G181" i="4"/>
  <c r="H181" i="4" s="1"/>
  <c r="G503" i="3"/>
  <c r="H501" i="3"/>
  <c r="I501" i="3" s="1"/>
  <c r="F502" i="3"/>
  <c r="E494" i="5" l="1"/>
  <c r="H493" i="5"/>
  <c r="G493" i="5"/>
  <c r="F493" i="5"/>
  <c r="E513" i="4"/>
  <c r="C514" i="4"/>
  <c r="G182" i="4"/>
  <c r="H182" i="4" s="1"/>
  <c r="F503" i="3"/>
  <c r="H502" i="3"/>
  <c r="I502" i="3" s="1"/>
  <c r="G504" i="3"/>
  <c r="F494" i="5" l="1"/>
  <c r="E495" i="5"/>
  <c r="H494" i="5"/>
  <c r="G494" i="5"/>
  <c r="E514" i="4"/>
  <c r="C515" i="4"/>
  <c r="G183" i="4"/>
  <c r="H183" i="4" s="1"/>
  <c r="G505" i="3"/>
  <c r="H503" i="3"/>
  <c r="I503" i="3" s="1"/>
  <c r="F504" i="3"/>
  <c r="E496" i="5" l="1"/>
  <c r="H495" i="5"/>
  <c r="G495" i="5"/>
  <c r="F495" i="5"/>
  <c r="E515" i="4"/>
  <c r="C516" i="4"/>
  <c r="G184" i="4"/>
  <c r="H184" i="4" s="1"/>
  <c r="F505" i="3"/>
  <c r="H504" i="3"/>
  <c r="I504" i="3" s="1"/>
  <c r="G506" i="3"/>
  <c r="E497" i="5" l="1"/>
  <c r="H496" i="5"/>
  <c r="G496" i="5"/>
  <c r="F496" i="5"/>
  <c r="E516" i="4"/>
  <c r="C517" i="4"/>
  <c r="G185" i="4"/>
  <c r="H185" i="4" s="1"/>
  <c r="G507" i="3"/>
  <c r="F506" i="3"/>
  <c r="H505" i="3"/>
  <c r="I505" i="3" s="1"/>
  <c r="F497" i="5" l="1"/>
  <c r="E498" i="5"/>
  <c r="H497" i="5"/>
  <c r="G497" i="5"/>
  <c r="E517" i="4"/>
  <c r="C518" i="4"/>
  <c r="G186" i="4"/>
  <c r="H186" i="4" s="1"/>
  <c r="H506" i="3"/>
  <c r="I506" i="3" s="1"/>
  <c r="F507" i="3"/>
  <c r="G508" i="3"/>
  <c r="E499" i="5" l="1"/>
  <c r="H498" i="5"/>
  <c r="G498" i="5"/>
  <c r="F498" i="5"/>
  <c r="E518" i="4"/>
  <c r="C519" i="4"/>
  <c r="G187" i="4"/>
  <c r="H187" i="4" s="1"/>
  <c r="G509" i="3"/>
  <c r="F508" i="3"/>
  <c r="H507" i="3"/>
  <c r="I507" i="3" s="1"/>
  <c r="E500" i="5" l="1"/>
  <c r="H499" i="5"/>
  <c r="G499" i="5"/>
  <c r="F499" i="5"/>
  <c r="E519" i="4"/>
  <c r="C520" i="4"/>
  <c r="G188" i="4"/>
  <c r="H188" i="4" s="1"/>
  <c r="H508" i="3"/>
  <c r="I508" i="3" s="1"/>
  <c r="F509" i="3"/>
  <c r="G510" i="3"/>
  <c r="F500" i="5" l="1"/>
  <c r="E501" i="5"/>
  <c r="H500" i="5"/>
  <c r="G500" i="5"/>
  <c r="E520" i="4"/>
  <c r="C521" i="4"/>
  <c r="G189" i="4"/>
  <c r="H189" i="4" s="1"/>
  <c r="G511" i="3"/>
  <c r="F510" i="3"/>
  <c r="H509" i="3"/>
  <c r="I509" i="3" s="1"/>
  <c r="E502" i="5" l="1"/>
  <c r="H501" i="5"/>
  <c r="G501" i="5"/>
  <c r="F501" i="5"/>
  <c r="E521" i="4"/>
  <c r="C522" i="4"/>
  <c r="G190" i="4"/>
  <c r="H190" i="4" s="1"/>
  <c r="H510" i="3"/>
  <c r="I510" i="3" s="1"/>
  <c r="F511" i="3"/>
  <c r="G512" i="3"/>
  <c r="E503" i="5" l="1"/>
  <c r="H502" i="5"/>
  <c r="G502" i="5"/>
  <c r="F502" i="5"/>
  <c r="E522" i="4"/>
  <c r="C523" i="4"/>
  <c r="G191" i="4"/>
  <c r="H191" i="4" s="1"/>
  <c r="G513" i="3"/>
  <c r="F512" i="3"/>
  <c r="H511" i="3"/>
  <c r="I511" i="3" s="1"/>
  <c r="F503" i="5" l="1"/>
  <c r="E504" i="5"/>
  <c r="H503" i="5"/>
  <c r="G503" i="5"/>
  <c r="E523" i="4"/>
  <c r="C524" i="4"/>
  <c r="G192" i="4"/>
  <c r="H192" i="4" s="1"/>
  <c r="F513" i="3"/>
  <c r="H512" i="3"/>
  <c r="I512" i="3" s="1"/>
  <c r="G514" i="3"/>
  <c r="E505" i="5" l="1"/>
  <c r="H504" i="5"/>
  <c r="G504" i="5"/>
  <c r="F504" i="5"/>
  <c r="E524" i="4"/>
  <c r="C525" i="4"/>
  <c r="G193" i="4"/>
  <c r="H193" i="4" s="1"/>
  <c r="G515" i="3"/>
  <c r="H513" i="3"/>
  <c r="I513" i="3" s="1"/>
  <c r="F514" i="3"/>
  <c r="E506" i="5" l="1"/>
  <c r="H505" i="5"/>
  <c r="G505" i="5"/>
  <c r="F505" i="5"/>
  <c r="E525" i="4"/>
  <c r="C526" i="4"/>
  <c r="G194" i="4"/>
  <c r="H194" i="4" s="1"/>
  <c r="F515" i="3"/>
  <c r="H514" i="3"/>
  <c r="I514" i="3" s="1"/>
  <c r="G516" i="3"/>
  <c r="F506" i="5" l="1"/>
  <c r="E507" i="5"/>
  <c r="H506" i="5"/>
  <c r="G506" i="5"/>
  <c r="E526" i="4"/>
  <c r="C527" i="4"/>
  <c r="G195" i="4"/>
  <c r="H195" i="4" s="1"/>
  <c r="G517" i="3"/>
  <c r="H515" i="3"/>
  <c r="I515" i="3" s="1"/>
  <c r="F516" i="3"/>
  <c r="E508" i="5" l="1"/>
  <c r="H507" i="5"/>
  <c r="G507" i="5"/>
  <c r="F507" i="5"/>
  <c r="E527" i="4"/>
  <c r="C528" i="4"/>
  <c r="G196" i="4"/>
  <c r="H196" i="4" s="1"/>
  <c r="F517" i="3"/>
  <c r="H516" i="3"/>
  <c r="I516" i="3" s="1"/>
  <c r="G518" i="3"/>
  <c r="E509" i="5" l="1"/>
  <c r="H508" i="5"/>
  <c r="G508" i="5"/>
  <c r="F508" i="5"/>
  <c r="E528" i="4"/>
  <c r="C529" i="4"/>
  <c r="G197" i="4"/>
  <c r="H197" i="4" s="1"/>
  <c r="G519" i="3"/>
  <c r="F518" i="3"/>
  <c r="H517" i="3"/>
  <c r="I517" i="3" s="1"/>
  <c r="F509" i="5" l="1"/>
  <c r="E510" i="5"/>
  <c r="H509" i="5"/>
  <c r="G509" i="5"/>
  <c r="E529" i="4"/>
  <c r="C530" i="4"/>
  <c r="G198" i="4"/>
  <c r="H198" i="4" s="1"/>
  <c r="H518" i="3"/>
  <c r="I518" i="3" s="1"/>
  <c r="F519" i="3"/>
  <c r="G520" i="3"/>
  <c r="E511" i="5" l="1"/>
  <c r="H510" i="5"/>
  <c r="G510" i="5"/>
  <c r="F510" i="5"/>
  <c r="E530" i="4"/>
  <c r="C531" i="4"/>
  <c r="G199" i="4"/>
  <c r="H199" i="4" s="1"/>
  <c r="G521" i="3"/>
  <c r="F520" i="3"/>
  <c r="H519" i="3"/>
  <c r="I519" i="3" s="1"/>
  <c r="E512" i="5" l="1"/>
  <c r="H511" i="5"/>
  <c r="G511" i="5"/>
  <c r="F511" i="5"/>
  <c r="E531" i="4"/>
  <c r="C532" i="4"/>
  <c r="G200" i="4"/>
  <c r="H200" i="4" s="1"/>
  <c r="H520" i="3"/>
  <c r="I520" i="3" s="1"/>
  <c r="F521" i="3"/>
  <c r="G522" i="3"/>
  <c r="F512" i="5" l="1"/>
  <c r="E513" i="5"/>
  <c r="H512" i="5"/>
  <c r="G512" i="5"/>
  <c r="E532" i="4"/>
  <c r="C533" i="4"/>
  <c r="G201" i="4"/>
  <c r="H201" i="4" s="1"/>
  <c r="G523" i="3"/>
  <c r="F522" i="3"/>
  <c r="H521" i="3"/>
  <c r="I521" i="3" s="1"/>
  <c r="E514" i="5" l="1"/>
  <c r="H513" i="5"/>
  <c r="G513" i="5"/>
  <c r="F513" i="5"/>
  <c r="E533" i="4"/>
  <c r="C534" i="4"/>
  <c r="G202" i="4"/>
  <c r="H202" i="4" s="1"/>
  <c r="H522" i="3"/>
  <c r="I522" i="3" s="1"/>
  <c r="F523" i="3"/>
  <c r="G524" i="3"/>
  <c r="E515" i="5" l="1"/>
  <c r="H514" i="5"/>
  <c r="G514" i="5"/>
  <c r="F514" i="5"/>
  <c r="E534" i="4"/>
  <c r="C535" i="4"/>
  <c r="G203" i="4"/>
  <c r="H203" i="4" s="1"/>
  <c r="G525" i="3"/>
  <c r="F524" i="3"/>
  <c r="H523" i="3"/>
  <c r="I523" i="3" s="1"/>
  <c r="F515" i="5" l="1"/>
  <c r="E516" i="5"/>
  <c r="H515" i="5"/>
  <c r="G515" i="5"/>
  <c r="E535" i="4"/>
  <c r="C536" i="4"/>
  <c r="G204" i="4"/>
  <c r="H204" i="4" s="1"/>
  <c r="F525" i="3"/>
  <c r="H524" i="3"/>
  <c r="I524" i="3" s="1"/>
  <c r="G526" i="3"/>
  <c r="E517" i="5" l="1"/>
  <c r="H516" i="5"/>
  <c r="G516" i="5"/>
  <c r="F516" i="5"/>
  <c r="E536" i="4"/>
  <c r="C537" i="4"/>
  <c r="G205" i="4"/>
  <c r="H205" i="4" s="1"/>
  <c r="G527" i="3"/>
  <c r="H525" i="3"/>
  <c r="I525" i="3" s="1"/>
  <c r="F526" i="3"/>
  <c r="E518" i="5" l="1"/>
  <c r="H517" i="5"/>
  <c r="G517" i="5"/>
  <c r="F517" i="5"/>
  <c r="E537" i="4"/>
  <c r="C538" i="4"/>
  <c r="G206" i="4"/>
  <c r="H206" i="4" s="1"/>
  <c r="F527" i="3"/>
  <c r="H526" i="3"/>
  <c r="I526" i="3" s="1"/>
  <c r="G528" i="3"/>
  <c r="F518" i="5" l="1"/>
  <c r="E519" i="5"/>
  <c r="H518" i="5"/>
  <c r="G518" i="5"/>
  <c r="E538" i="4"/>
  <c r="C539" i="4"/>
  <c r="G207" i="4"/>
  <c r="H207" i="4" s="1"/>
  <c r="G529" i="3"/>
  <c r="H527" i="3"/>
  <c r="I527" i="3" s="1"/>
  <c r="F528" i="3"/>
  <c r="E520" i="5" l="1"/>
  <c r="H519" i="5"/>
  <c r="G519" i="5"/>
  <c r="F519" i="5"/>
  <c r="E539" i="4"/>
  <c r="C540" i="4"/>
  <c r="G208" i="4"/>
  <c r="H208" i="4" s="1"/>
  <c r="F529" i="3"/>
  <c r="H528" i="3"/>
  <c r="I528" i="3" s="1"/>
  <c r="G530" i="3"/>
  <c r="E521" i="5" l="1"/>
  <c r="H520" i="5"/>
  <c r="G520" i="5"/>
  <c r="F520" i="5"/>
  <c r="E540" i="4"/>
  <c r="C541" i="4"/>
  <c r="G209" i="4"/>
  <c r="H209" i="4" s="1"/>
  <c r="G531" i="3"/>
  <c r="F530" i="3"/>
  <c r="H529" i="3"/>
  <c r="I529" i="3" s="1"/>
  <c r="F521" i="5" l="1"/>
  <c r="E522" i="5"/>
  <c r="H521" i="5"/>
  <c r="G521" i="5"/>
  <c r="E541" i="4"/>
  <c r="C542" i="4"/>
  <c r="G210" i="4"/>
  <c r="H210" i="4" s="1"/>
  <c r="H530" i="3"/>
  <c r="I530" i="3" s="1"/>
  <c r="F531" i="3"/>
  <c r="G532" i="3"/>
  <c r="E523" i="5" l="1"/>
  <c r="H522" i="5"/>
  <c r="G522" i="5"/>
  <c r="F522" i="5"/>
  <c r="E542" i="4"/>
  <c r="C543" i="4"/>
  <c r="G211" i="4"/>
  <c r="H211" i="4" s="1"/>
  <c r="G533" i="3"/>
  <c r="F532" i="3"/>
  <c r="H531" i="3"/>
  <c r="I531" i="3" s="1"/>
  <c r="E524" i="5" l="1"/>
  <c r="H523" i="5"/>
  <c r="G523" i="5"/>
  <c r="F523" i="5"/>
  <c r="E543" i="4"/>
  <c r="C544" i="4"/>
  <c r="G212" i="4"/>
  <c r="H212" i="4" s="1"/>
  <c r="H532" i="3"/>
  <c r="I532" i="3" s="1"/>
  <c r="F533" i="3"/>
  <c r="G534" i="3"/>
  <c r="F524" i="5" l="1"/>
  <c r="E525" i="5"/>
  <c r="H524" i="5"/>
  <c r="G524" i="5"/>
  <c r="E544" i="4"/>
  <c r="C545" i="4"/>
  <c r="G213" i="4"/>
  <c r="H213" i="4" s="1"/>
  <c r="G535" i="3"/>
  <c r="F534" i="3"/>
  <c r="H533" i="3"/>
  <c r="I533" i="3" s="1"/>
  <c r="E526" i="5" l="1"/>
  <c r="H525" i="5"/>
  <c r="G525" i="5"/>
  <c r="F525" i="5"/>
  <c r="E545" i="4"/>
  <c r="C546" i="4"/>
  <c r="G214" i="4"/>
  <c r="H214" i="4" s="1"/>
  <c r="H534" i="3"/>
  <c r="I534" i="3" s="1"/>
  <c r="F535" i="3"/>
  <c r="G536" i="3"/>
  <c r="E527" i="5" l="1"/>
  <c r="H526" i="5"/>
  <c r="G526" i="5"/>
  <c r="F526" i="5"/>
  <c r="E546" i="4"/>
  <c r="C547" i="4"/>
  <c r="G215" i="4"/>
  <c r="H215" i="4" s="1"/>
  <c r="G537" i="3"/>
  <c r="F536" i="3"/>
  <c r="H535" i="3"/>
  <c r="I535" i="3" s="1"/>
  <c r="F527" i="5" l="1"/>
  <c r="E528" i="5"/>
  <c r="H527" i="5"/>
  <c r="G527" i="5"/>
  <c r="E547" i="4"/>
  <c r="C548" i="4"/>
  <c r="G216" i="4"/>
  <c r="H216" i="4" s="1"/>
  <c r="F537" i="3"/>
  <c r="H536" i="3"/>
  <c r="I536" i="3" s="1"/>
  <c r="G538" i="3"/>
  <c r="E529" i="5" l="1"/>
  <c r="H528" i="5"/>
  <c r="G528" i="5"/>
  <c r="F528" i="5"/>
  <c r="E548" i="4"/>
  <c r="C549" i="4"/>
  <c r="G217" i="4"/>
  <c r="H217" i="4" s="1"/>
  <c r="G539" i="3"/>
  <c r="H537" i="3"/>
  <c r="I537" i="3" s="1"/>
  <c r="F538" i="3"/>
  <c r="E530" i="5" l="1"/>
  <c r="H529" i="5"/>
  <c r="G529" i="5"/>
  <c r="F529" i="5"/>
  <c r="E549" i="4"/>
  <c r="C550" i="4"/>
  <c r="G218" i="4"/>
  <c r="H218" i="4" s="1"/>
  <c r="F539" i="3"/>
  <c r="H538" i="3"/>
  <c r="I538" i="3" s="1"/>
  <c r="G540" i="3"/>
  <c r="F530" i="5" l="1"/>
  <c r="E531" i="5"/>
  <c r="H530" i="5"/>
  <c r="G530" i="5"/>
  <c r="E550" i="4"/>
  <c r="C551" i="4"/>
  <c r="G219" i="4"/>
  <c r="H219" i="4" s="1"/>
  <c r="G541" i="3"/>
  <c r="H539" i="3"/>
  <c r="I539" i="3" s="1"/>
  <c r="F540" i="3"/>
  <c r="E532" i="5" l="1"/>
  <c r="H531" i="5"/>
  <c r="G531" i="5"/>
  <c r="F531" i="5"/>
  <c r="E551" i="4"/>
  <c r="C552" i="4"/>
  <c r="G220" i="4"/>
  <c r="H220" i="4" s="1"/>
  <c r="F541" i="3"/>
  <c r="H540" i="3"/>
  <c r="I540" i="3" s="1"/>
  <c r="G542" i="3"/>
  <c r="E533" i="5" l="1"/>
  <c r="H532" i="5"/>
  <c r="G532" i="5"/>
  <c r="F532" i="5"/>
  <c r="E552" i="4"/>
  <c r="C553" i="4"/>
  <c r="G221" i="4"/>
  <c r="H221" i="4" s="1"/>
  <c r="G543" i="3"/>
  <c r="F542" i="3"/>
  <c r="H541" i="3"/>
  <c r="I541" i="3" s="1"/>
  <c r="F533" i="5" l="1"/>
  <c r="E534" i="5"/>
  <c r="H533" i="5"/>
  <c r="G533" i="5"/>
  <c r="E553" i="4"/>
  <c r="C554" i="4"/>
  <c r="G222" i="4"/>
  <c r="H222" i="4" s="1"/>
  <c r="H542" i="3"/>
  <c r="I542" i="3" s="1"/>
  <c r="F543" i="3"/>
  <c r="G544" i="3"/>
  <c r="E535" i="5" l="1"/>
  <c r="H534" i="5"/>
  <c r="G534" i="5"/>
  <c r="F534" i="5"/>
  <c r="E554" i="4"/>
  <c r="C555" i="4"/>
  <c r="G223" i="4"/>
  <c r="H223" i="4" s="1"/>
  <c r="G545" i="3"/>
  <c r="F544" i="3"/>
  <c r="H543" i="3"/>
  <c r="I543" i="3" s="1"/>
  <c r="E536" i="5" l="1"/>
  <c r="H535" i="5"/>
  <c r="G535" i="5"/>
  <c r="F535" i="5"/>
  <c r="E555" i="4"/>
  <c r="C556" i="4"/>
  <c r="G224" i="4"/>
  <c r="H224" i="4" s="1"/>
  <c r="H544" i="3"/>
  <c r="I544" i="3" s="1"/>
  <c r="F545" i="3"/>
  <c r="G546" i="3"/>
  <c r="G536" i="5" l="1"/>
  <c r="F536" i="5"/>
  <c r="H536" i="5"/>
  <c r="E537" i="5"/>
  <c r="E556" i="4"/>
  <c r="C557" i="4"/>
  <c r="G225" i="4"/>
  <c r="H225" i="4" s="1"/>
  <c r="G547" i="3"/>
  <c r="F546" i="3"/>
  <c r="H545" i="3"/>
  <c r="I545" i="3" s="1"/>
  <c r="G537" i="5" l="1"/>
  <c r="F537" i="5"/>
  <c r="E538" i="5"/>
  <c r="H537" i="5"/>
  <c r="E557" i="4"/>
  <c r="C558" i="4"/>
  <c r="G226" i="4"/>
  <c r="H226" i="4" s="1"/>
  <c r="H546" i="3"/>
  <c r="I546" i="3" s="1"/>
  <c r="F547" i="3"/>
  <c r="G548" i="3"/>
  <c r="G538" i="5" l="1"/>
  <c r="F538" i="5"/>
  <c r="E539" i="5"/>
  <c r="H538" i="5"/>
  <c r="E558" i="4"/>
  <c r="C559" i="4"/>
  <c r="G227" i="4"/>
  <c r="H227" i="4" s="1"/>
  <c r="G549" i="3"/>
  <c r="F548" i="3"/>
  <c r="H547" i="3"/>
  <c r="I547" i="3" s="1"/>
  <c r="G539" i="5" l="1"/>
  <c r="F539" i="5"/>
  <c r="E540" i="5"/>
  <c r="H539" i="5"/>
  <c r="E559" i="4"/>
  <c r="C560" i="4"/>
  <c r="G228" i="4"/>
  <c r="H228" i="4" s="1"/>
  <c r="F549" i="3"/>
  <c r="H548" i="3"/>
  <c r="I548" i="3" s="1"/>
  <c r="G550" i="3"/>
  <c r="G540" i="5" l="1"/>
  <c r="F540" i="5"/>
  <c r="E541" i="5"/>
  <c r="H540" i="5"/>
  <c r="E560" i="4"/>
  <c r="C561" i="4"/>
  <c r="G229" i="4"/>
  <c r="H229" i="4" s="1"/>
  <c r="G551" i="3"/>
  <c r="H549" i="3"/>
  <c r="I549" i="3" s="1"/>
  <c r="F550" i="3"/>
  <c r="H541" i="5" l="1"/>
  <c r="G541" i="5"/>
  <c r="F541" i="5"/>
  <c r="E542" i="5"/>
  <c r="E561" i="4"/>
  <c r="C562" i="4"/>
  <c r="G230" i="4"/>
  <c r="H230" i="4" s="1"/>
  <c r="F551" i="3"/>
  <c r="H550" i="3"/>
  <c r="I550" i="3" s="1"/>
  <c r="G552" i="3"/>
  <c r="H542" i="5" l="1"/>
  <c r="G542" i="5"/>
  <c r="F542" i="5"/>
  <c r="E543" i="5"/>
  <c r="E562" i="4"/>
  <c r="C563" i="4"/>
  <c r="G231" i="4"/>
  <c r="H231" i="4" s="1"/>
  <c r="G553" i="3"/>
  <c r="H551" i="3"/>
  <c r="I551" i="3" s="1"/>
  <c r="F552" i="3"/>
  <c r="G543" i="5" l="1"/>
  <c r="F543" i="5"/>
  <c r="H543" i="5"/>
  <c r="E544" i="5"/>
  <c r="E563" i="4"/>
  <c r="C564" i="4"/>
  <c r="G232" i="4"/>
  <c r="H232" i="4" s="1"/>
  <c r="F553" i="3"/>
  <c r="H552" i="3"/>
  <c r="I552" i="3" s="1"/>
  <c r="G554" i="3"/>
  <c r="H544" i="5" l="1"/>
  <c r="G544" i="5"/>
  <c r="F544" i="5"/>
  <c r="E545" i="5"/>
  <c r="E564" i="4"/>
  <c r="C565" i="4"/>
  <c r="G233" i="4"/>
  <c r="H233" i="4" s="1"/>
  <c r="G555" i="3"/>
  <c r="F554" i="3"/>
  <c r="H553" i="3"/>
  <c r="I553" i="3" s="1"/>
  <c r="H545" i="5" l="1"/>
  <c r="G545" i="5"/>
  <c r="F545" i="5"/>
  <c r="E546" i="5"/>
  <c r="E565" i="4"/>
  <c r="C566" i="4"/>
  <c r="G234" i="4"/>
  <c r="H234" i="4" s="1"/>
  <c r="H554" i="3"/>
  <c r="I554" i="3" s="1"/>
  <c r="F555" i="3"/>
  <c r="G556" i="3"/>
  <c r="G546" i="5" l="1"/>
  <c r="F546" i="5"/>
  <c r="E547" i="5"/>
  <c r="H546" i="5"/>
  <c r="E566" i="4"/>
  <c r="C567" i="4"/>
  <c r="G235" i="4"/>
  <c r="H235" i="4" s="1"/>
  <c r="G557" i="3"/>
  <c r="F556" i="3"/>
  <c r="H555" i="3"/>
  <c r="I555" i="3" s="1"/>
  <c r="H547" i="5" l="1"/>
  <c r="G547" i="5"/>
  <c r="F547" i="5"/>
  <c r="E548" i="5"/>
  <c r="E567" i="4"/>
  <c r="C568" i="4"/>
  <c r="G236" i="4"/>
  <c r="H236" i="4" s="1"/>
  <c r="H556" i="3"/>
  <c r="I556" i="3" s="1"/>
  <c r="F557" i="3"/>
  <c r="G558" i="3"/>
  <c r="H548" i="5" l="1"/>
  <c r="G548" i="5"/>
  <c r="F548" i="5"/>
  <c r="E549" i="5"/>
  <c r="E568" i="4"/>
  <c r="C569" i="4"/>
  <c r="G237" i="4"/>
  <c r="H237" i="4" s="1"/>
  <c r="G559" i="3"/>
  <c r="F558" i="3"/>
  <c r="H557" i="3"/>
  <c r="I557" i="3" s="1"/>
  <c r="G549" i="5" l="1"/>
  <c r="F549" i="5"/>
  <c r="E550" i="5"/>
  <c r="H549" i="5"/>
  <c r="E569" i="4"/>
  <c r="C570" i="4"/>
  <c r="G238" i="4"/>
  <c r="H238" i="4" s="1"/>
  <c r="H558" i="3"/>
  <c r="I558" i="3" s="1"/>
  <c r="F559" i="3"/>
  <c r="G560" i="3"/>
  <c r="H550" i="5" l="1"/>
  <c r="G550" i="5"/>
  <c r="F550" i="5"/>
  <c r="E551" i="5"/>
  <c r="E570" i="4"/>
  <c r="C571" i="4"/>
  <c r="G239" i="4"/>
  <c r="H239" i="4" s="1"/>
  <c r="G561" i="3"/>
  <c r="F560" i="3"/>
  <c r="H559" i="3"/>
  <c r="I559" i="3" s="1"/>
  <c r="E552" i="5" l="1"/>
  <c r="H551" i="5"/>
  <c r="G551" i="5"/>
  <c r="F551" i="5"/>
  <c r="E571" i="4"/>
  <c r="C572" i="4"/>
  <c r="G240" i="4"/>
  <c r="H240" i="4" s="1"/>
  <c r="F561" i="3"/>
  <c r="H560" i="3"/>
  <c r="I560" i="3" s="1"/>
  <c r="G562" i="3"/>
  <c r="G552" i="5" l="1"/>
  <c r="F552" i="5"/>
  <c r="E553" i="5"/>
  <c r="H552" i="5"/>
  <c r="E572" i="4"/>
  <c r="C573" i="4"/>
  <c r="G241" i="4"/>
  <c r="H241" i="4" s="1"/>
  <c r="G563" i="3"/>
  <c r="H561" i="3"/>
  <c r="I561" i="3" s="1"/>
  <c r="F562" i="3"/>
  <c r="H553" i="5" l="1"/>
  <c r="G553" i="5"/>
  <c r="F553" i="5"/>
  <c r="E554" i="5"/>
  <c r="E573" i="4"/>
  <c r="C574" i="4"/>
  <c r="G242" i="4"/>
  <c r="H242" i="4" s="1"/>
  <c r="F563" i="3"/>
  <c r="H562" i="3"/>
  <c r="I562" i="3" s="1"/>
  <c r="G564" i="3"/>
  <c r="E555" i="5" l="1"/>
  <c r="H554" i="5"/>
  <c r="G554" i="5"/>
  <c r="F554" i="5"/>
  <c r="E574" i="4"/>
  <c r="C575" i="4"/>
  <c r="G243" i="4"/>
  <c r="H243" i="4" s="1"/>
  <c r="G565" i="3"/>
  <c r="H563" i="3"/>
  <c r="I563" i="3" s="1"/>
  <c r="F564" i="3"/>
  <c r="G555" i="5" l="1"/>
  <c r="F555" i="5"/>
  <c r="E556" i="5"/>
  <c r="H555" i="5"/>
  <c r="E575" i="4"/>
  <c r="C576" i="4"/>
  <c r="G244" i="4"/>
  <c r="H244" i="4" s="1"/>
  <c r="F565" i="3"/>
  <c r="H564" i="3"/>
  <c r="I564" i="3" s="1"/>
  <c r="G566" i="3"/>
  <c r="H556" i="5" l="1"/>
  <c r="G556" i="5"/>
  <c r="F556" i="5"/>
  <c r="E557" i="5"/>
  <c r="E576" i="4"/>
  <c r="C577" i="4"/>
  <c r="G245" i="4"/>
  <c r="H245" i="4" s="1"/>
  <c r="G567" i="3"/>
  <c r="F566" i="3"/>
  <c r="H565" i="3"/>
  <c r="I565" i="3" s="1"/>
  <c r="E558" i="5" l="1"/>
  <c r="H557" i="5"/>
  <c r="G557" i="5"/>
  <c r="F557" i="5"/>
  <c r="E577" i="4"/>
  <c r="C578" i="4"/>
  <c r="G246" i="4"/>
  <c r="H246" i="4" s="1"/>
  <c r="H566" i="3"/>
  <c r="I566" i="3" s="1"/>
  <c r="F567" i="3"/>
  <c r="G568" i="3"/>
  <c r="G558" i="5" l="1"/>
  <c r="F558" i="5"/>
  <c r="E559" i="5"/>
  <c r="H558" i="5"/>
  <c r="E578" i="4"/>
  <c r="C579" i="4"/>
  <c r="G247" i="4"/>
  <c r="H247" i="4" s="1"/>
  <c r="G569" i="3"/>
  <c r="F568" i="3"/>
  <c r="H567" i="3"/>
  <c r="I567" i="3" s="1"/>
  <c r="H559" i="5" l="1"/>
  <c r="G559" i="5"/>
  <c r="F559" i="5"/>
  <c r="E560" i="5"/>
  <c r="E579" i="4"/>
  <c r="C580" i="4"/>
  <c r="G248" i="4"/>
  <c r="H248" i="4" s="1"/>
  <c r="H568" i="3"/>
  <c r="I568" i="3" s="1"/>
  <c r="F569" i="3"/>
  <c r="G570" i="3"/>
  <c r="E561" i="5" l="1"/>
  <c r="H560" i="5"/>
  <c r="G560" i="5"/>
  <c r="F560" i="5"/>
  <c r="E580" i="4"/>
  <c r="C581" i="4"/>
  <c r="G249" i="4"/>
  <c r="H249" i="4" s="1"/>
  <c r="G571" i="3"/>
  <c r="F570" i="3"/>
  <c r="H569" i="3"/>
  <c r="I569" i="3" s="1"/>
  <c r="G561" i="5" l="1"/>
  <c r="F561" i="5"/>
  <c r="E562" i="5"/>
  <c r="H561" i="5"/>
  <c r="E581" i="4"/>
  <c r="C582" i="4"/>
  <c r="G250" i="4"/>
  <c r="H250" i="4" s="1"/>
  <c r="H570" i="3"/>
  <c r="I570" i="3" s="1"/>
  <c r="F571" i="3"/>
  <c r="G572" i="3"/>
  <c r="H562" i="5" l="1"/>
  <c r="G562" i="5"/>
  <c r="F562" i="5"/>
  <c r="E563" i="5"/>
  <c r="E582" i="4"/>
  <c r="C583" i="4"/>
  <c r="G251" i="4"/>
  <c r="H251" i="4" s="1"/>
  <c r="F572" i="3"/>
  <c r="H571" i="3"/>
  <c r="I571" i="3" s="1"/>
  <c r="G573" i="3"/>
  <c r="E564" i="5" l="1"/>
  <c r="H563" i="5"/>
  <c r="G563" i="5"/>
  <c r="F563" i="5"/>
  <c r="E583" i="4"/>
  <c r="C584" i="4"/>
  <c r="G252" i="4"/>
  <c r="H252" i="4" s="1"/>
  <c r="G574" i="3"/>
  <c r="F573" i="3"/>
  <c r="H572" i="3"/>
  <c r="I572" i="3" s="1"/>
  <c r="G564" i="5" l="1"/>
  <c r="F564" i="5"/>
  <c r="E565" i="5"/>
  <c r="H564" i="5"/>
  <c r="E584" i="4"/>
  <c r="C585" i="4"/>
  <c r="G253" i="4"/>
  <c r="H253" i="4" s="1"/>
  <c r="H573" i="3"/>
  <c r="I573" i="3" s="1"/>
  <c r="F574" i="3"/>
  <c r="G575" i="3"/>
  <c r="H565" i="5" l="1"/>
  <c r="G565" i="5"/>
  <c r="F565" i="5"/>
  <c r="E566" i="5"/>
  <c r="E585" i="4"/>
  <c r="C586" i="4"/>
  <c r="G254" i="4"/>
  <c r="H254" i="4" s="1"/>
  <c r="G576" i="3"/>
  <c r="F575" i="3"/>
  <c r="H574" i="3"/>
  <c r="I574" i="3" s="1"/>
  <c r="E567" i="5" l="1"/>
  <c r="H566" i="5"/>
  <c r="G566" i="5"/>
  <c r="F566" i="5"/>
  <c r="E586" i="4"/>
  <c r="C587" i="4"/>
  <c r="G255" i="4"/>
  <c r="H255" i="4" s="1"/>
  <c r="H575" i="3"/>
  <c r="I575" i="3" s="1"/>
  <c r="F576" i="3"/>
  <c r="G577" i="3"/>
  <c r="G567" i="5" l="1"/>
  <c r="F567" i="5"/>
  <c r="E568" i="5"/>
  <c r="H567" i="5"/>
  <c r="E587" i="4"/>
  <c r="C588" i="4"/>
  <c r="G256" i="4"/>
  <c r="H256" i="4" s="1"/>
  <c r="G578" i="3"/>
  <c r="F577" i="3"/>
  <c r="H576" i="3"/>
  <c r="I576" i="3" s="1"/>
  <c r="H568" i="5" l="1"/>
  <c r="G568" i="5"/>
  <c r="F568" i="5"/>
  <c r="E569" i="5"/>
  <c r="E588" i="4"/>
  <c r="C589" i="4"/>
  <c r="G257" i="4"/>
  <c r="H257" i="4" s="1"/>
  <c r="F578" i="3"/>
  <c r="H577" i="3"/>
  <c r="I577" i="3" s="1"/>
  <c r="G579" i="3"/>
  <c r="E570" i="5" l="1"/>
  <c r="H569" i="5"/>
  <c r="G569" i="5"/>
  <c r="F569" i="5"/>
  <c r="E589" i="4"/>
  <c r="C590" i="4"/>
  <c r="G258" i="4"/>
  <c r="H258" i="4" s="1"/>
  <c r="G580" i="3"/>
  <c r="H578" i="3"/>
  <c r="I578" i="3" s="1"/>
  <c r="F579" i="3"/>
  <c r="G570" i="5" l="1"/>
  <c r="F570" i="5"/>
  <c r="E571" i="5"/>
  <c r="H570" i="5"/>
  <c r="E590" i="4"/>
  <c r="C591" i="4"/>
  <c r="G259" i="4"/>
  <c r="H259" i="4" s="1"/>
  <c r="F580" i="3"/>
  <c r="H579" i="3"/>
  <c r="I579" i="3" s="1"/>
  <c r="G581" i="3"/>
  <c r="H571" i="5" l="1"/>
  <c r="G571" i="5"/>
  <c r="F571" i="5"/>
  <c r="E572" i="5"/>
  <c r="E591" i="4"/>
  <c r="C592" i="4"/>
  <c r="G260" i="4"/>
  <c r="H260" i="4" s="1"/>
  <c r="G582" i="3"/>
  <c r="H580" i="3"/>
  <c r="I580" i="3" s="1"/>
  <c r="F581" i="3"/>
  <c r="E573" i="5" l="1"/>
  <c r="H572" i="5"/>
  <c r="G572" i="5"/>
  <c r="F572" i="5"/>
  <c r="E592" i="4"/>
  <c r="C593" i="4"/>
  <c r="G261" i="4"/>
  <c r="H261" i="4" s="1"/>
  <c r="F582" i="3"/>
  <c r="H581" i="3"/>
  <c r="I581" i="3" s="1"/>
  <c r="G583" i="3"/>
  <c r="G573" i="5" l="1"/>
  <c r="F573" i="5"/>
  <c r="E574" i="5"/>
  <c r="H573" i="5"/>
  <c r="E593" i="4"/>
  <c r="C594" i="4"/>
  <c r="G262" i="4"/>
  <c r="H262" i="4" s="1"/>
  <c r="G584" i="3"/>
  <c r="H582" i="3"/>
  <c r="I582" i="3" s="1"/>
  <c r="F583" i="3"/>
  <c r="H574" i="5" l="1"/>
  <c r="G574" i="5"/>
  <c r="F574" i="5"/>
  <c r="E575" i="5"/>
  <c r="E594" i="4"/>
  <c r="C595" i="4"/>
  <c r="G263" i="4"/>
  <c r="H263" i="4" s="1"/>
  <c r="F584" i="3"/>
  <c r="H583" i="3"/>
  <c r="I583" i="3" s="1"/>
  <c r="G585" i="3"/>
  <c r="E576" i="5" l="1"/>
  <c r="H575" i="5"/>
  <c r="G575" i="5"/>
  <c r="F575" i="5"/>
  <c r="E595" i="4"/>
  <c r="C596" i="4"/>
  <c r="G264" i="4"/>
  <c r="H264" i="4" s="1"/>
  <c r="G586" i="3"/>
  <c r="F585" i="3"/>
  <c r="H584" i="3"/>
  <c r="I584" i="3" s="1"/>
  <c r="G576" i="5" l="1"/>
  <c r="F576" i="5"/>
  <c r="E577" i="5"/>
  <c r="H576" i="5"/>
  <c r="E596" i="4"/>
  <c r="C597" i="4"/>
  <c r="G265" i="4"/>
  <c r="H265" i="4" s="1"/>
  <c r="G587" i="3"/>
  <c r="H585" i="3"/>
  <c r="I585" i="3" s="1"/>
  <c r="F586" i="3"/>
  <c r="H577" i="5" l="1"/>
  <c r="G577" i="5"/>
  <c r="F577" i="5"/>
  <c r="E578" i="5"/>
  <c r="E597" i="4"/>
  <c r="C598" i="4"/>
  <c r="G266" i="4"/>
  <c r="H266" i="4" s="1"/>
  <c r="F587" i="3"/>
  <c r="H586" i="3"/>
  <c r="I586" i="3" s="1"/>
  <c r="G588" i="3"/>
  <c r="E579" i="5" l="1"/>
  <c r="H578" i="5"/>
  <c r="G578" i="5"/>
  <c r="F578" i="5"/>
  <c r="E598" i="4"/>
  <c r="C599" i="4"/>
  <c r="G267" i="4"/>
  <c r="H267" i="4" s="1"/>
  <c r="G589" i="3"/>
  <c r="H587" i="3"/>
  <c r="I587" i="3" s="1"/>
  <c r="F588" i="3"/>
  <c r="G579" i="5" l="1"/>
  <c r="F579" i="5"/>
  <c r="E580" i="5"/>
  <c r="H579" i="5"/>
  <c r="E599" i="4"/>
  <c r="C600" i="4"/>
  <c r="G268" i="4"/>
  <c r="H268" i="4" s="1"/>
  <c r="F589" i="3"/>
  <c r="H588" i="3"/>
  <c r="I588" i="3" s="1"/>
  <c r="G590" i="3"/>
  <c r="H580" i="5" l="1"/>
  <c r="G580" i="5"/>
  <c r="F580" i="5"/>
  <c r="E581" i="5"/>
  <c r="E600" i="4"/>
  <c r="C601" i="4"/>
  <c r="G269" i="4"/>
  <c r="H269" i="4" s="1"/>
  <c r="G591" i="3"/>
  <c r="F590" i="3"/>
  <c r="H589" i="3"/>
  <c r="I589" i="3" s="1"/>
  <c r="E582" i="5" l="1"/>
  <c r="H581" i="5"/>
  <c r="G581" i="5"/>
  <c r="F581" i="5"/>
  <c r="E601" i="4"/>
  <c r="C602" i="4"/>
  <c r="G270" i="4"/>
  <c r="H270" i="4" s="1"/>
  <c r="H590" i="3"/>
  <c r="I590" i="3" s="1"/>
  <c r="F591" i="3"/>
  <c r="G592" i="3"/>
  <c r="G582" i="5" l="1"/>
  <c r="F582" i="5"/>
  <c r="E583" i="5"/>
  <c r="H582" i="5"/>
  <c r="E602" i="4"/>
  <c r="C603" i="4"/>
  <c r="G271" i="4"/>
  <c r="H271" i="4" s="1"/>
  <c r="F592" i="3"/>
  <c r="H591" i="3"/>
  <c r="I591" i="3" s="1"/>
  <c r="G593" i="3"/>
  <c r="H583" i="5" l="1"/>
  <c r="G583" i="5"/>
  <c r="F583" i="5"/>
  <c r="E584" i="5"/>
  <c r="E603" i="4"/>
  <c r="C604" i="4"/>
  <c r="G272" i="4"/>
  <c r="H272" i="4" s="1"/>
  <c r="G594" i="3"/>
  <c r="H592" i="3"/>
  <c r="I592" i="3" s="1"/>
  <c r="F593" i="3"/>
  <c r="E585" i="5" l="1"/>
  <c r="H584" i="5"/>
  <c r="G584" i="5"/>
  <c r="F584" i="5"/>
  <c r="E604" i="4"/>
  <c r="C605" i="4"/>
  <c r="G273" i="4"/>
  <c r="H273" i="4" s="1"/>
  <c r="F594" i="3"/>
  <c r="H593" i="3"/>
  <c r="I593" i="3" s="1"/>
  <c r="G595" i="3"/>
  <c r="G585" i="5" l="1"/>
  <c r="F585" i="5"/>
  <c r="E586" i="5"/>
  <c r="H585" i="5"/>
  <c r="E605" i="4"/>
  <c r="C606" i="4"/>
  <c r="G274" i="4"/>
  <c r="H274" i="4" s="1"/>
  <c r="G596" i="3"/>
  <c r="H594" i="3"/>
  <c r="I594" i="3" s="1"/>
  <c r="F595" i="3"/>
  <c r="H586" i="5" l="1"/>
  <c r="G586" i="5"/>
  <c r="F586" i="5"/>
  <c r="E587" i="5"/>
  <c r="E606" i="4"/>
  <c r="C607" i="4"/>
  <c r="G275" i="4"/>
  <c r="H275" i="4" s="1"/>
  <c r="F596" i="3"/>
  <c r="H595" i="3"/>
  <c r="I595" i="3" s="1"/>
  <c r="G597" i="3"/>
  <c r="E588" i="5" l="1"/>
  <c r="H587" i="5"/>
  <c r="G587" i="5"/>
  <c r="F587" i="5"/>
  <c r="E607" i="4"/>
  <c r="C608" i="4"/>
  <c r="G276" i="4"/>
  <c r="H276" i="4" s="1"/>
  <c r="G598" i="3"/>
  <c r="F597" i="3"/>
  <c r="H596" i="3"/>
  <c r="I596" i="3" s="1"/>
  <c r="G588" i="5" l="1"/>
  <c r="F588" i="5"/>
  <c r="E589" i="5"/>
  <c r="H588" i="5"/>
  <c r="E608" i="4"/>
  <c r="C609" i="4"/>
  <c r="G277" i="4"/>
  <c r="H277" i="4" s="1"/>
  <c r="G599" i="3"/>
  <c r="H597" i="3"/>
  <c r="I597" i="3" s="1"/>
  <c r="F598" i="3"/>
  <c r="H589" i="5" l="1"/>
  <c r="G589" i="5"/>
  <c r="F589" i="5"/>
  <c r="E590" i="5"/>
  <c r="E609" i="4"/>
  <c r="C610" i="4"/>
  <c r="G278" i="4"/>
  <c r="H278" i="4" s="1"/>
  <c r="F599" i="3"/>
  <c r="H598" i="3"/>
  <c r="I598" i="3" s="1"/>
  <c r="G600" i="3"/>
  <c r="E591" i="5" l="1"/>
  <c r="H590" i="5"/>
  <c r="G590" i="5"/>
  <c r="F590" i="5"/>
  <c r="E610" i="4"/>
  <c r="C611" i="4"/>
  <c r="G279" i="4"/>
  <c r="H279" i="4" s="1"/>
  <c r="G601" i="3"/>
  <c r="H599" i="3"/>
  <c r="I599" i="3" s="1"/>
  <c r="F600" i="3"/>
  <c r="G591" i="5" l="1"/>
  <c r="F591" i="5"/>
  <c r="E592" i="5"/>
  <c r="H591" i="5"/>
  <c r="E611" i="4"/>
  <c r="C612" i="4"/>
  <c r="G280" i="4"/>
  <c r="H280" i="4" s="1"/>
  <c r="F601" i="3"/>
  <c r="H600" i="3"/>
  <c r="I600" i="3" s="1"/>
  <c r="G602" i="3"/>
  <c r="H592" i="5" l="1"/>
  <c r="G592" i="5"/>
  <c r="F592" i="5"/>
  <c r="E593" i="5"/>
  <c r="E612" i="4"/>
  <c r="C613" i="4"/>
  <c r="G281" i="4"/>
  <c r="H281" i="4" s="1"/>
  <c r="G603" i="3"/>
  <c r="F602" i="3"/>
  <c r="H601" i="3"/>
  <c r="I601" i="3" s="1"/>
  <c r="E594" i="5" l="1"/>
  <c r="H593" i="5"/>
  <c r="G593" i="5"/>
  <c r="F593" i="5"/>
  <c r="E613" i="4"/>
  <c r="C614" i="4"/>
  <c r="G282" i="4"/>
  <c r="H282" i="4" s="1"/>
  <c r="H602" i="3"/>
  <c r="I602" i="3" s="1"/>
  <c r="F603" i="3"/>
  <c r="G604" i="3"/>
  <c r="G594" i="5" l="1"/>
  <c r="F594" i="5"/>
  <c r="E595" i="5"/>
  <c r="H594" i="5"/>
  <c r="E614" i="4"/>
  <c r="C615" i="4"/>
  <c r="G283" i="4"/>
  <c r="H283" i="4" s="1"/>
  <c r="F604" i="3"/>
  <c r="H603" i="3"/>
  <c r="I603" i="3" s="1"/>
  <c r="G605" i="3"/>
  <c r="H595" i="5" l="1"/>
  <c r="G595" i="5"/>
  <c r="F595" i="5"/>
  <c r="E596" i="5"/>
  <c r="E615" i="4"/>
  <c r="C616" i="4"/>
  <c r="G284" i="4"/>
  <c r="H284" i="4" s="1"/>
  <c r="G606" i="3"/>
  <c r="H604" i="3"/>
  <c r="I604" i="3" s="1"/>
  <c r="F605" i="3"/>
  <c r="E597" i="5" l="1"/>
  <c r="H596" i="5"/>
  <c r="G596" i="5"/>
  <c r="F596" i="5"/>
  <c r="E616" i="4"/>
  <c r="C617" i="4"/>
  <c r="G285" i="4"/>
  <c r="H285" i="4" s="1"/>
  <c r="F606" i="3"/>
  <c r="H605" i="3"/>
  <c r="I605" i="3" s="1"/>
  <c r="G607" i="3"/>
  <c r="G597" i="5" l="1"/>
  <c r="F597" i="5"/>
  <c r="E598" i="5"/>
  <c r="H597" i="5"/>
  <c r="G286" i="4"/>
  <c r="H286" i="4" s="1"/>
  <c r="E617" i="4"/>
  <c r="C618" i="4"/>
  <c r="G608" i="3"/>
  <c r="H606" i="3"/>
  <c r="I606" i="3" s="1"/>
  <c r="F607" i="3"/>
  <c r="H598" i="5" l="1"/>
  <c r="G598" i="5"/>
  <c r="F598" i="5"/>
  <c r="E599" i="5"/>
  <c r="E618" i="4"/>
  <c r="C619" i="4"/>
  <c r="G287" i="4"/>
  <c r="H287" i="4" s="1"/>
  <c r="F608" i="3"/>
  <c r="H607" i="3"/>
  <c r="I607" i="3" s="1"/>
  <c r="G609" i="3"/>
  <c r="E600" i="5" l="1"/>
  <c r="H599" i="5"/>
  <c r="G599" i="5"/>
  <c r="F599" i="5"/>
  <c r="E619" i="4"/>
  <c r="C620" i="4"/>
  <c r="G288" i="4"/>
  <c r="H288" i="4" s="1"/>
  <c r="G610" i="3"/>
  <c r="F609" i="3"/>
  <c r="H608" i="3"/>
  <c r="I608" i="3" s="1"/>
  <c r="G600" i="5" l="1"/>
  <c r="F600" i="5"/>
  <c r="E601" i="5"/>
  <c r="H600" i="5"/>
  <c r="E620" i="4"/>
  <c r="C621" i="4"/>
  <c r="G289" i="4"/>
  <c r="H289" i="4" s="1"/>
  <c r="H609" i="3"/>
  <c r="I609" i="3" s="1"/>
  <c r="F610" i="3"/>
  <c r="G611" i="3"/>
  <c r="H601" i="5" l="1"/>
  <c r="G601" i="5"/>
  <c r="F601" i="5"/>
  <c r="E602" i="5"/>
  <c r="E621" i="4"/>
  <c r="C622" i="4"/>
  <c r="G290" i="4"/>
  <c r="H290" i="4" s="1"/>
  <c r="G612" i="3"/>
  <c r="F611" i="3"/>
  <c r="H610" i="3"/>
  <c r="I610" i="3" s="1"/>
  <c r="E603" i="5" l="1"/>
  <c r="H602" i="5"/>
  <c r="G602" i="5"/>
  <c r="F602" i="5"/>
  <c r="E622" i="4"/>
  <c r="C623" i="4"/>
  <c r="G291" i="4"/>
  <c r="H291" i="4" s="1"/>
  <c r="H611" i="3"/>
  <c r="I611" i="3" s="1"/>
  <c r="F612" i="3"/>
  <c r="G613" i="3"/>
  <c r="G603" i="5" l="1"/>
  <c r="F603" i="5"/>
  <c r="E604" i="5"/>
  <c r="H603" i="5"/>
  <c r="E623" i="4"/>
  <c r="C624" i="4"/>
  <c r="G292" i="4"/>
  <c r="H292" i="4" s="1"/>
  <c r="G614" i="3"/>
  <c r="F613" i="3"/>
  <c r="H612" i="3"/>
  <c r="I612" i="3" s="1"/>
  <c r="H604" i="5" l="1"/>
  <c r="G604" i="5"/>
  <c r="F604" i="5"/>
  <c r="E605" i="5"/>
  <c r="E624" i="4"/>
  <c r="C625" i="4"/>
  <c r="G293" i="4"/>
  <c r="H293" i="4" s="1"/>
  <c r="F614" i="3"/>
  <c r="H613" i="3"/>
  <c r="I613" i="3" s="1"/>
  <c r="G615" i="3"/>
  <c r="E606" i="5" l="1"/>
  <c r="H605" i="5"/>
  <c r="G605" i="5"/>
  <c r="F605" i="5"/>
  <c r="E625" i="4"/>
  <c r="C626" i="4"/>
  <c r="G294" i="4"/>
  <c r="H294" i="4" s="1"/>
  <c r="G616" i="3"/>
  <c r="H614" i="3"/>
  <c r="I614" i="3" s="1"/>
  <c r="F615" i="3"/>
  <c r="G606" i="5" l="1"/>
  <c r="F606" i="5"/>
  <c r="E607" i="5"/>
  <c r="H606" i="5"/>
  <c r="E626" i="4"/>
  <c r="C627" i="4"/>
  <c r="G295" i="4"/>
  <c r="H295" i="4" s="1"/>
  <c r="F616" i="3"/>
  <c r="H615" i="3"/>
  <c r="I615" i="3" s="1"/>
  <c r="G617" i="3"/>
  <c r="H607" i="5" l="1"/>
  <c r="G607" i="5"/>
  <c r="F607" i="5"/>
  <c r="E608" i="5"/>
  <c r="E627" i="4"/>
  <c r="C628" i="4"/>
  <c r="G296" i="4"/>
  <c r="H296" i="4" s="1"/>
  <c r="G618" i="3"/>
  <c r="H616" i="3"/>
  <c r="I616" i="3" s="1"/>
  <c r="F617" i="3"/>
  <c r="E609" i="5" l="1"/>
  <c r="H608" i="5"/>
  <c r="G608" i="5"/>
  <c r="F608" i="5"/>
  <c r="E628" i="4"/>
  <c r="C629" i="4"/>
  <c r="G297" i="4"/>
  <c r="H297" i="4" s="1"/>
  <c r="F618" i="3"/>
  <c r="H617" i="3"/>
  <c r="I617" i="3" s="1"/>
  <c r="G619" i="3"/>
  <c r="G609" i="5" l="1"/>
  <c r="F609" i="5"/>
  <c r="E610" i="5"/>
  <c r="H609" i="5"/>
  <c r="E629" i="4"/>
  <c r="C630" i="4"/>
  <c r="G298" i="4"/>
  <c r="H298" i="4" s="1"/>
  <c r="G620" i="3"/>
  <c r="H618" i="3"/>
  <c r="I618" i="3" s="1"/>
  <c r="F619" i="3"/>
  <c r="H610" i="5" l="1"/>
  <c r="G610" i="5"/>
  <c r="F610" i="5"/>
  <c r="E611" i="5"/>
  <c r="E630" i="4"/>
  <c r="C631" i="4"/>
  <c r="G299" i="4"/>
  <c r="H299" i="4" s="1"/>
  <c r="F620" i="3"/>
  <c r="H619" i="3"/>
  <c r="I619" i="3" s="1"/>
  <c r="G621" i="3"/>
  <c r="E612" i="5" l="1"/>
  <c r="H611" i="5"/>
  <c r="G611" i="5"/>
  <c r="F611" i="5"/>
  <c r="E631" i="4"/>
  <c r="C632" i="4"/>
  <c r="G300" i="4"/>
  <c r="H300" i="4" s="1"/>
  <c r="G622" i="3"/>
  <c r="F621" i="3"/>
  <c r="H620" i="3"/>
  <c r="I620" i="3" s="1"/>
  <c r="G612" i="5" l="1"/>
  <c r="F612" i="5"/>
  <c r="E613" i="5"/>
  <c r="H612" i="5"/>
  <c r="E632" i="4"/>
  <c r="C633" i="4"/>
  <c r="G301" i="4"/>
  <c r="H301" i="4" s="1"/>
  <c r="H621" i="3"/>
  <c r="I621" i="3" s="1"/>
  <c r="F622" i="3"/>
  <c r="G623" i="3"/>
  <c r="H613" i="5" l="1"/>
  <c r="G613" i="5"/>
  <c r="F613" i="5"/>
  <c r="E614" i="5"/>
  <c r="E633" i="4"/>
  <c r="C634" i="4"/>
  <c r="G302" i="4"/>
  <c r="H302" i="4" s="1"/>
  <c r="G624" i="3"/>
  <c r="F623" i="3"/>
  <c r="H622" i="3"/>
  <c r="I622" i="3" s="1"/>
  <c r="E615" i="5" l="1"/>
  <c r="H614" i="5"/>
  <c r="G614" i="5"/>
  <c r="F614" i="5"/>
  <c r="E634" i="4"/>
  <c r="C635" i="4"/>
  <c r="G303" i="4"/>
  <c r="H303" i="4" s="1"/>
  <c r="H623" i="3"/>
  <c r="I623" i="3" s="1"/>
  <c r="F624" i="3"/>
  <c r="G625" i="3"/>
  <c r="G615" i="5" l="1"/>
  <c r="F615" i="5"/>
  <c r="E616" i="5"/>
  <c r="H615" i="5"/>
  <c r="E635" i="4"/>
  <c r="C636" i="4"/>
  <c r="G304" i="4"/>
  <c r="H304" i="4" s="1"/>
  <c r="G626" i="3"/>
  <c r="F625" i="3"/>
  <c r="H624" i="3"/>
  <c r="I624" i="3" s="1"/>
  <c r="H616" i="5" l="1"/>
  <c r="G616" i="5"/>
  <c r="F616" i="5"/>
  <c r="E617" i="5"/>
  <c r="E636" i="4"/>
  <c r="C637" i="4"/>
  <c r="G305" i="4"/>
  <c r="H305" i="4" s="1"/>
  <c r="F626" i="3"/>
  <c r="H625" i="3"/>
  <c r="I625" i="3" s="1"/>
  <c r="G627" i="3"/>
  <c r="E618" i="5" l="1"/>
  <c r="H617" i="5"/>
  <c r="G617" i="5"/>
  <c r="F617" i="5"/>
  <c r="E637" i="4"/>
  <c r="C638" i="4"/>
  <c r="G306" i="4"/>
  <c r="H306" i="4" s="1"/>
  <c r="G628" i="3"/>
  <c r="H626" i="3"/>
  <c r="I626" i="3" s="1"/>
  <c r="F627" i="3"/>
  <c r="G618" i="5" l="1"/>
  <c r="F618" i="5"/>
  <c r="E619" i="5"/>
  <c r="H618" i="5"/>
  <c r="E638" i="4"/>
  <c r="C639" i="4"/>
  <c r="G307" i="4"/>
  <c r="H307" i="4" s="1"/>
  <c r="F628" i="3"/>
  <c r="H627" i="3"/>
  <c r="I627" i="3" s="1"/>
  <c r="G629" i="3"/>
  <c r="H619" i="5" l="1"/>
  <c r="G619" i="5"/>
  <c r="F619" i="5"/>
  <c r="E620" i="5"/>
  <c r="E639" i="4"/>
  <c r="C640" i="4"/>
  <c r="G308" i="4"/>
  <c r="H308" i="4" s="1"/>
  <c r="G630" i="3"/>
  <c r="H628" i="3"/>
  <c r="I628" i="3" s="1"/>
  <c r="F629" i="3"/>
  <c r="E621" i="5" l="1"/>
  <c r="H620" i="5"/>
  <c r="G620" i="5"/>
  <c r="F620" i="5"/>
  <c r="E640" i="4"/>
  <c r="C641" i="4"/>
  <c r="G309" i="4"/>
  <c r="H309" i="4" s="1"/>
  <c r="F630" i="3"/>
  <c r="H629" i="3"/>
  <c r="I629" i="3" s="1"/>
  <c r="G631" i="3"/>
  <c r="G621" i="5" l="1"/>
  <c r="F621" i="5"/>
  <c r="E622" i="5"/>
  <c r="H621" i="5"/>
  <c r="E641" i="4"/>
  <c r="C642" i="4"/>
  <c r="G310" i="4"/>
  <c r="H310" i="4" s="1"/>
  <c r="G632" i="3"/>
  <c r="H630" i="3"/>
  <c r="I630" i="3" s="1"/>
  <c r="F631" i="3"/>
  <c r="H622" i="5" l="1"/>
  <c r="G622" i="5"/>
  <c r="F622" i="5"/>
  <c r="E623" i="5"/>
  <c r="E642" i="4"/>
  <c r="C643" i="4"/>
  <c r="G311" i="4"/>
  <c r="H311" i="4" s="1"/>
  <c r="F632" i="3"/>
  <c r="H631" i="3"/>
  <c r="I631" i="3" s="1"/>
  <c r="G633" i="3"/>
  <c r="E624" i="5" l="1"/>
  <c r="H623" i="5"/>
  <c r="G623" i="5"/>
  <c r="F623" i="5"/>
  <c r="E643" i="4"/>
  <c r="C644" i="4"/>
  <c r="G312" i="4"/>
  <c r="H312" i="4" s="1"/>
  <c r="G634" i="3"/>
  <c r="F633" i="3"/>
  <c r="H632" i="3"/>
  <c r="I632" i="3" s="1"/>
  <c r="G624" i="5" l="1"/>
  <c r="F624" i="5"/>
  <c r="E625" i="5"/>
  <c r="H624" i="5"/>
  <c r="E644" i="4"/>
  <c r="C645" i="4"/>
  <c r="G313" i="4"/>
  <c r="H313" i="4" s="1"/>
  <c r="G635" i="3"/>
  <c r="H633" i="3"/>
  <c r="I633" i="3" s="1"/>
  <c r="F634" i="3"/>
  <c r="H625" i="5" l="1"/>
  <c r="G625" i="5"/>
  <c r="F625" i="5"/>
  <c r="E626" i="5"/>
  <c r="E645" i="4"/>
  <c r="C646" i="4"/>
  <c r="G314" i="4"/>
  <c r="H314" i="4" s="1"/>
  <c r="F635" i="3"/>
  <c r="H634" i="3"/>
  <c r="I634" i="3" s="1"/>
  <c r="G636" i="3"/>
  <c r="E627" i="5" l="1"/>
  <c r="H626" i="5"/>
  <c r="G626" i="5"/>
  <c r="F626" i="5"/>
  <c r="E646" i="4"/>
  <c r="C647" i="4"/>
  <c r="G315" i="4"/>
  <c r="H315" i="4" s="1"/>
  <c r="G637" i="3"/>
  <c r="H635" i="3"/>
  <c r="I635" i="3" s="1"/>
  <c r="F636" i="3"/>
  <c r="G627" i="5" l="1"/>
  <c r="F627" i="5"/>
  <c r="E628" i="5"/>
  <c r="H627" i="5"/>
  <c r="E647" i="4"/>
  <c r="C648" i="4"/>
  <c r="G316" i="4"/>
  <c r="H316" i="4" s="1"/>
  <c r="F637" i="3"/>
  <c r="H636" i="3"/>
  <c r="I636" i="3" s="1"/>
  <c r="G638" i="3"/>
  <c r="H628" i="5" l="1"/>
  <c r="G628" i="5"/>
  <c r="F628" i="5"/>
  <c r="E629" i="5"/>
  <c r="E648" i="4"/>
  <c r="C649" i="4"/>
  <c r="G317" i="4"/>
  <c r="H317" i="4" s="1"/>
  <c r="G639" i="3"/>
  <c r="F638" i="3"/>
  <c r="H637" i="3"/>
  <c r="I637" i="3" s="1"/>
  <c r="E630" i="5" l="1"/>
  <c r="H629" i="5"/>
  <c r="G629" i="5"/>
  <c r="F629" i="5"/>
  <c r="E649" i="4"/>
  <c r="C650" i="4"/>
  <c r="G318" i="4"/>
  <c r="H318" i="4" s="1"/>
  <c r="H638" i="3"/>
  <c r="I638" i="3" s="1"/>
  <c r="F639" i="3"/>
  <c r="G640" i="3"/>
  <c r="G630" i="5" l="1"/>
  <c r="F630" i="5"/>
  <c r="E631" i="5"/>
  <c r="H630" i="5"/>
  <c r="E650" i="4"/>
  <c r="C651" i="4"/>
  <c r="G319" i="4"/>
  <c r="H319" i="4" s="1"/>
  <c r="F640" i="3"/>
  <c r="H639" i="3"/>
  <c r="I639" i="3" s="1"/>
  <c r="G641" i="3"/>
  <c r="H631" i="5" l="1"/>
  <c r="G631" i="5"/>
  <c r="F631" i="5"/>
  <c r="E632" i="5"/>
  <c r="E651" i="4"/>
  <c r="C652" i="4"/>
  <c r="G320" i="4"/>
  <c r="H320" i="4" s="1"/>
  <c r="G642" i="3"/>
  <c r="H640" i="3"/>
  <c r="I640" i="3" s="1"/>
  <c r="F641" i="3"/>
  <c r="E633" i="5" l="1"/>
  <c r="H632" i="5"/>
  <c r="G632" i="5"/>
  <c r="F632" i="5"/>
  <c r="E652" i="4"/>
  <c r="C653" i="4"/>
  <c r="G321" i="4"/>
  <c r="H321" i="4" s="1"/>
  <c r="F642" i="3"/>
  <c r="H641" i="3"/>
  <c r="I641" i="3" s="1"/>
  <c r="G643" i="3"/>
  <c r="G633" i="5" l="1"/>
  <c r="F633" i="5"/>
  <c r="E634" i="5"/>
  <c r="H633" i="5"/>
  <c r="E653" i="4"/>
  <c r="C654" i="4"/>
  <c r="G322" i="4"/>
  <c r="H322" i="4" s="1"/>
  <c r="G644" i="3"/>
  <c r="H642" i="3"/>
  <c r="I642" i="3" s="1"/>
  <c r="F643" i="3"/>
  <c r="H634" i="5" l="1"/>
  <c r="G634" i="5"/>
  <c r="F634" i="5"/>
  <c r="E635" i="5"/>
  <c r="E654" i="4"/>
  <c r="C655" i="4"/>
  <c r="G323" i="4"/>
  <c r="H323" i="4" s="1"/>
  <c r="F644" i="3"/>
  <c r="H643" i="3"/>
  <c r="I643" i="3" s="1"/>
  <c r="G645" i="3"/>
  <c r="E636" i="5" l="1"/>
  <c r="H635" i="5"/>
  <c r="G635" i="5"/>
  <c r="F635" i="5"/>
  <c r="E655" i="4"/>
  <c r="C656" i="4"/>
  <c r="G324" i="4"/>
  <c r="H324" i="4" s="1"/>
  <c r="G646" i="3"/>
  <c r="F645" i="3"/>
  <c r="H644" i="3"/>
  <c r="I644" i="3" s="1"/>
  <c r="G636" i="5" l="1"/>
  <c r="F636" i="5"/>
  <c r="E637" i="5"/>
  <c r="H636" i="5"/>
  <c r="E656" i="4"/>
  <c r="C657" i="4"/>
  <c r="G325" i="4"/>
  <c r="H325" i="4" s="1"/>
  <c r="H645" i="3"/>
  <c r="I645" i="3" s="1"/>
  <c r="F646" i="3"/>
  <c r="G647" i="3"/>
  <c r="H637" i="5" l="1"/>
  <c r="G637" i="5"/>
  <c r="F637" i="5"/>
  <c r="E638" i="5"/>
  <c r="E657" i="4"/>
  <c r="C658" i="4"/>
  <c r="G326" i="4"/>
  <c r="H326" i="4" s="1"/>
  <c r="F647" i="3"/>
  <c r="H646" i="3"/>
  <c r="I646" i="3" s="1"/>
  <c r="G648" i="3"/>
  <c r="E639" i="5" l="1"/>
  <c r="H638" i="5"/>
  <c r="G638" i="5"/>
  <c r="F638" i="5"/>
  <c r="E658" i="4"/>
  <c r="C659" i="4"/>
  <c r="G327" i="4"/>
  <c r="H327" i="4" s="1"/>
  <c r="G649" i="3"/>
  <c r="H647" i="3"/>
  <c r="I647" i="3" s="1"/>
  <c r="F648" i="3"/>
  <c r="G639" i="5" l="1"/>
  <c r="F639" i="5"/>
  <c r="E640" i="5"/>
  <c r="H639" i="5"/>
  <c r="E659" i="4"/>
  <c r="C660" i="4"/>
  <c r="G328" i="4"/>
  <c r="H328" i="4" s="1"/>
  <c r="F649" i="3"/>
  <c r="H648" i="3"/>
  <c r="I648" i="3" s="1"/>
  <c r="G650" i="3"/>
  <c r="H640" i="5" l="1"/>
  <c r="G640" i="5"/>
  <c r="F640" i="5"/>
  <c r="E641" i="5"/>
  <c r="E660" i="4"/>
  <c r="C661" i="4"/>
  <c r="G329" i="4"/>
  <c r="H329" i="4" s="1"/>
  <c r="G651" i="3"/>
  <c r="F650" i="3"/>
  <c r="H649" i="3"/>
  <c r="I649" i="3" s="1"/>
  <c r="E642" i="5" l="1"/>
  <c r="H641" i="5"/>
  <c r="G641" i="5"/>
  <c r="F641" i="5"/>
  <c r="E661" i="4"/>
  <c r="C662" i="4"/>
  <c r="G330" i="4"/>
  <c r="H330" i="4" s="1"/>
  <c r="G652" i="3"/>
  <c r="H650" i="3"/>
  <c r="I650" i="3" s="1"/>
  <c r="F651" i="3"/>
  <c r="G642" i="5" l="1"/>
  <c r="F642" i="5"/>
  <c r="E643" i="5"/>
  <c r="H642" i="5"/>
  <c r="E662" i="4"/>
  <c r="C663" i="4"/>
  <c r="G331" i="4"/>
  <c r="H331" i="4" s="1"/>
  <c r="F652" i="3"/>
  <c r="H651" i="3"/>
  <c r="I651" i="3" s="1"/>
  <c r="G653" i="3"/>
  <c r="H643" i="5" l="1"/>
  <c r="G643" i="5"/>
  <c r="F643" i="5"/>
  <c r="E644" i="5"/>
  <c r="E663" i="4"/>
  <c r="C664" i="4"/>
  <c r="G332" i="4"/>
  <c r="H332" i="4" s="1"/>
  <c r="G654" i="3"/>
  <c r="H652" i="3"/>
  <c r="I652" i="3" s="1"/>
  <c r="F653" i="3"/>
  <c r="E645" i="5" l="1"/>
  <c r="H644" i="5"/>
  <c r="G644" i="5"/>
  <c r="F644" i="5"/>
  <c r="E664" i="4"/>
  <c r="C665" i="4"/>
  <c r="G333" i="4"/>
  <c r="H333" i="4" s="1"/>
  <c r="F654" i="3"/>
  <c r="H653" i="3"/>
  <c r="I653" i="3" s="1"/>
  <c r="G655" i="3"/>
  <c r="G645" i="5" l="1"/>
  <c r="F645" i="5"/>
  <c r="E646" i="5"/>
  <c r="H645" i="5"/>
  <c r="E665" i="4"/>
  <c r="C666" i="4"/>
  <c r="G334" i="4"/>
  <c r="H334" i="4" s="1"/>
  <c r="G656" i="3"/>
  <c r="H654" i="3"/>
  <c r="I654" i="3" s="1"/>
  <c r="F655" i="3"/>
  <c r="H646" i="5" l="1"/>
  <c r="G646" i="5"/>
  <c r="F646" i="5"/>
  <c r="E647" i="5"/>
  <c r="E666" i="4"/>
  <c r="C667" i="4"/>
  <c r="G335" i="4"/>
  <c r="H335" i="4" s="1"/>
  <c r="F656" i="3"/>
  <c r="H655" i="3"/>
  <c r="I655" i="3" s="1"/>
  <c r="G657" i="3"/>
  <c r="E648" i="5" l="1"/>
  <c r="H647" i="5"/>
  <c r="G647" i="5"/>
  <c r="F647" i="5"/>
  <c r="E667" i="4"/>
  <c r="C668" i="4"/>
  <c r="G336" i="4"/>
  <c r="H336" i="4" s="1"/>
  <c r="G658" i="3"/>
  <c r="F657" i="3"/>
  <c r="H656" i="3"/>
  <c r="I656" i="3" s="1"/>
  <c r="G648" i="5" l="1"/>
  <c r="F648" i="5"/>
  <c r="E649" i="5"/>
  <c r="H648" i="5"/>
  <c r="E668" i="4"/>
  <c r="C669" i="4"/>
  <c r="G337" i="4"/>
  <c r="H337" i="4" s="1"/>
  <c r="H657" i="3"/>
  <c r="I657" i="3" s="1"/>
  <c r="F658" i="3"/>
  <c r="G659" i="3"/>
  <c r="H649" i="5" l="1"/>
  <c r="G649" i="5"/>
  <c r="F649" i="5"/>
  <c r="E650" i="5"/>
  <c r="E669" i="4"/>
  <c r="C670" i="4"/>
  <c r="G338" i="4"/>
  <c r="H338" i="4" s="1"/>
  <c r="F659" i="3"/>
  <c r="H658" i="3"/>
  <c r="I658" i="3" s="1"/>
  <c r="G660" i="3"/>
  <c r="E651" i="5" l="1"/>
  <c r="H650" i="5"/>
  <c r="G650" i="5"/>
  <c r="F650" i="5"/>
  <c r="E670" i="4"/>
  <c r="C671" i="4"/>
  <c r="G339" i="4"/>
  <c r="H339" i="4" s="1"/>
  <c r="G661" i="3"/>
  <c r="H659" i="3"/>
  <c r="I659" i="3" s="1"/>
  <c r="F660" i="3"/>
  <c r="G651" i="5" l="1"/>
  <c r="F651" i="5"/>
  <c r="E652" i="5"/>
  <c r="H651" i="5"/>
  <c r="E671" i="4"/>
  <c r="C672" i="4"/>
  <c r="G340" i="4"/>
  <c r="H340" i="4" s="1"/>
  <c r="F661" i="3"/>
  <c r="H660" i="3"/>
  <c r="I660" i="3" s="1"/>
  <c r="G662" i="3"/>
  <c r="H652" i="5" l="1"/>
  <c r="G652" i="5"/>
  <c r="F652" i="5"/>
  <c r="E653" i="5"/>
  <c r="E672" i="4"/>
  <c r="C673" i="4"/>
  <c r="G341" i="4"/>
  <c r="H341" i="4" s="1"/>
  <c r="G663" i="3"/>
  <c r="F662" i="3"/>
  <c r="H661" i="3"/>
  <c r="I661" i="3" s="1"/>
  <c r="E654" i="5" l="1"/>
  <c r="H653" i="5"/>
  <c r="G653" i="5"/>
  <c r="F653" i="5"/>
  <c r="E673" i="4"/>
  <c r="C674" i="4"/>
  <c r="G342" i="4"/>
  <c r="H342" i="4" s="1"/>
  <c r="H662" i="3"/>
  <c r="I662" i="3" s="1"/>
  <c r="F663" i="3"/>
  <c r="G664" i="3"/>
  <c r="G654" i="5" l="1"/>
  <c r="F654" i="5"/>
  <c r="E655" i="5"/>
  <c r="H654" i="5"/>
  <c r="E674" i="4"/>
  <c r="C675" i="4"/>
  <c r="G343" i="4"/>
  <c r="H343" i="4" s="1"/>
  <c r="F664" i="3"/>
  <c r="H663" i="3"/>
  <c r="I663" i="3" s="1"/>
  <c r="G665" i="3"/>
  <c r="H655" i="5" l="1"/>
  <c r="G655" i="5"/>
  <c r="F655" i="5"/>
  <c r="E656" i="5"/>
  <c r="E675" i="4"/>
  <c r="C676" i="4"/>
  <c r="G344" i="4"/>
  <c r="H344" i="4" s="1"/>
  <c r="G666" i="3"/>
  <c r="H664" i="3"/>
  <c r="I664" i="3" s="1"/>
  <c r="F665" i="3"/>
  <c r="E657" i="5" l="1"/>
  <c r="H656" i="5"/>
  <c r="G656" i="5"/>
  <c r="F656" i="5"/>
  <c r="E676" i="4"/>
  <c r="C677" i="4"/>
  <c r="G345" i="4"/>
  <c r="H345" i="4" s="1"/>
  <c r="F666" i="3"/>
  <c r="H665" i="3"/>
  <c r="I665" i="3" s="1"/>
  <c r="G667" i="3"/>
  <c r="G657" i="5" l="1"/>
  <c r="F657" i="5"/>
  <c r="E658" i="5"/>
  <c r="H657" i="5"/>
  <c r="E677" i="4"/>
  <c r="C678" i="4"/>
  <c r="G346" i="4"/>
  <c r="H346" i="4" s="1"/>
  <c r="G668" i="3"/>
  <c r="H666" i="3"/>
  <c r="I666" i="3" s="1"/>
  <c r="F667" i="3"/>
  <c r="H658" i="5" l="1"/>
  <c r="G658" i="5"/>
  <c r="F658" i="5"/>
  <c r="E659" i="5"/>
  <c r="E678" i="4"/>
  <c r="C679" i="4"/>
  <c r="G347" i="4"/>
  <c r="H347" i="4" s="1"/>
  <c r="G669" i="3"/>
  <c r="F668" i="3"/>
  <c r="H667" i="3"/>
  <c r="I667" i="3" s="1"/>
  <c r="E660" i="5" l="1"/>
  <c r="H659" i="5"/>
  <c r="G659" i="5"/>
  <c r="F659" i="5"/>
  <c r="E679" i="4"/>
  <c r="C680" i="4"/>
  <c r="G348" i="4"/>
  <c r="H348" i="4" s="1"/>
  <c r="F669" i="3"/>
  <c r="H668" i="3"/>
  <c r="I668" i="3" s="1"/>
  <c r="G670" i="3"/>
  <c r="G660" i="5" l="1"/>
  <c r="F660" i="5"/>
  <c r="E661" i="5"/>
  <c r="H660" i="5"/>
  <c r="E680" i="4"/>
  <c r="C681" i="4"/>
  <c r="G349" i="4"/>
  <c r="H349" i="4" s="1"/>
  <c r="G671" i="3"/>
  <c r="H669" i="3"/>
  <c r="I669" i="3" s="1"/>
  <c r="F670" i="3"/>
  <c r="H661" i="5" l="1"/>
  <c r="G661" i="5"/>
  <c r="F661" i="5"/>
  <c r="E662" i="5"/>
  <c r="E681" i="4"/>
  <c r="C682" i="4"/>
  <c r="G350" i="4"/>
  <c r="H350" i="4" s="1"/>
  <c r="F671" i="3"/>
  <c r="H670" i="3"/>
  <c r="I670" i="3" s="1"/>
  <c r="G672" i="3"/>
  <c r="E663" i="5" l="1"/>
  <c r="H662" i="5"/>
  <c r="G662" i="5"/>
  <c r="F662" i="5"/>
  <c r="E682" i="4"/>
  <c r="C683" i="4"/>
  <c r="G351" i="4"/>
  <c r="H351" i="4" s="1"/>
  <c r="G673" i="3"/>
  <c r="H671" i="3"/>
  <c r="I671" i="3" s="1"/>
  <c r="F672" i="3"/>
  <c r="G663" i="5" l="1"/>
  <c r="F663" i="5"/>
  <c r="E664" i="5"/>
  <c r="H663" i="5"/>
  <c r="E683" i="4"/>
  <c r="C684" i="4"/>
  <c r="G352" i="4"/>
  <c r="H352" i="4" s="1"/>
  <c r="F673" i="3"/>
  <c r="H672" i="3"/>
  <c r="I672" i="3" s="1"/>
  <c r="G674" i="3"/>
  <c r="H664" i="5" l="1"/>
  <c r="G664" i="5"/>
  <c r="F664" i="5"/>
  <c r="E665" i="5"/>
  <c r="E684" i="4"/>
  <c r="C685" i="4"/>
  <c r="G353" i="4"/>
  <c r="H353" i="4" s="1"/>
  <c r="G675" i="3"/>
  <c r="F674" i="3"/>
  <c r="H673" i="3"/>
  <c r="I673" i="3" s="1"/>
  <c r="E666" i="5" l="1"/>
  <c r="H665" i="5"/>
  <c r="G665" i="5"/>
  <c r="F665" i="5"/>
  <c r="E685" i="4"/>
  <c r="C686" i="4"/>
  <c r="G354" i="4"/>
  <c r="H354" i="4" s="1"/>
  <c r="G676" i="3"/>
  <c r="H674" i="3"/>
  <c r="I674" i="3" s="1"/>
  <c r="F675" i="3"/>
  <c r="G666" i="5" l="1"/>
  <c r="F666" i="5"/>
  <c r="E667" i="5"/>
  <c r="H666" i="5"/>
  <c r="E686" i="4"/>
  <c r="C687" i="4"/>
  <c r="G355" i="4"/>
  <c r="H355" i="4" s="1"/>
  <c r="F676" i="3"/>
  <c r="H675" i="3"/>
  <c r="I675" i="3" s="1"/>
  <c r="G677" i="3"/>
  <c r="E668" i="5" l="1"/>
  <c r="H667" i="5"/>
  <c r="G667" i="5"/>
  <c r="F667" i="5"/>
  <c r="E687" i="4"/>
  <c r="C688" i="4"/>
  <c r="G356" i="4"/>
  <c r="H356" i="4" s="1"/>
  <c r="G678" i="3"/>
  <c r="H676" i="3"/>
  <c r="I676" i="3" s="1"/>
  <c r="F677" i="3"/>
  <c r="E669" i="5" l="1"/>
  <c r="H668" i="5"/>
  <c r="G668" i="5"/>
  <c r="F668" i="5"/>
  <c r="E688" i="4"/>
  <c r="C689" i="4"/>
  <c r="G357" i="4"/>
  <c r="H357" i="4" s="1"/>
  <c r="F678" i="3"/>
  <c r="H677" i="3"/>
  <c r="I677" i="3" s="1"/>
  <c r="G679" i="3"/>
  <c r="G669" i="5" l="1"/>
  <c r="F669" i="5"/>
  <c r="E670" i="5"/>
  <c r="H669" i="5"/>
  <c r="E689" i="4"/>
  <c r="C690" i="4"/>
  <c r="G358" i="4"/>
  <c r="H358" i="4" s="1"/>
  <c r="G680" i="3"/>
  <c r="H678" i="3"/>
  <c r="I678" i="3" s="1"/>
  <c r="F679" i="3"/>
  <c r="E671" i="5" l="1"/>
  <c r="H670" i="5"/>
  <c r="G670" i="5"/>
  <c r="F670" i="5"/>
  <c r="E690" i="4"/>
  <c r="C691" i="4"/>
  <c r="G359" i="4"/>
  <c r="H359" i="4" s="1"/>
  <c r="F680" i="3"/>
  <c r="H679" i="3"/>
  <c r="I679" i="3" s="1"/>
  <c r="G681" i="3"/>
  <c r="E672" i="5" l="1"/>
  <c r="H671" i="5"/>
  <c r="G671" i="5"/>
  <c r="F671" i="5"/>
  <c r="E691" i="4"/>
  <c r="C692" i="4"/>
  <c r="G360" i="4"/>
  <c r="H360" i="4" s="1"/>
  <c r="G682" i="3"/>
  <c r="F681" i="3"/>
  <c r="H680" i="3"/>
  <c r="I680" i="3" s="1"/>
  <c r="G672" i="5" l="1"/>
  <c r="F672" i="5"/>
  <c r="E673" i="5"/>
  <c r="H672" i="5"/>
  <c r="E692" i="4"/>
  <c r="C693" i="4"/>
  <c r="G361" i="4"/>
  <c r="H361" i="4" s="1"/>
  <c r="H681" i="3"/>
  <c r="I681" i="3" s="1"/>
  <c r="F682" i="3"/>
  <c r="G683" i="3"/>
  <c r="E674" i="5" l="1"/>
  <c r="H673" i="5"/>
  <c r="G673" i="5"/>
  <c r="F673" i="5"/>
  <c r="E693" i="4"/>
  <c r="C694" i="4"/>
  <c r="G362" i="4"/>
  <c r="H362" i="4" s="1"/>
  <c r="G684" i="3"/>
  <c r="F683" i="3"/>
  <c r="H682" i="3"/>
  <c r="I682" i="3" s="1"/>
  <c r="E675" i="5" l="1"/>
  <c r="H674" i="5"/>
  <c r="G674" i="5"/>
  <c r="F674" i="5"/>
  <c r="E694" i="4"/>
  <c r="C695" i="4"/>
  <c r="G363" i="4"/>
  <c r="H363" i="4" s="1"/>
  <c r="H683" i="3"/>
  <c r="I683" i="3" s="1"/>
  <c r="F684" i="3"/>
  <c r="G685" i="3"/>
  <c r="G675" i="5" l="1"/>
  <c r="F675" i="5"/>
  <c r="E676" i="5"/>
  <c r="H675" i="5"/>
  <c r="E695" i="4"/>
  <c r="C696" i="4"/>
  <c r="G364" i="4"/>
  <c r="H364" i="4" s="1"/>
  <c r="G686" i="3"/>
  <c r="F685" i="3"/>
  <c r="H684" i="3"/>
  <c r="I684" i="3" s="1"/>
  <c r="E677" i="5" l="1"/>
  <c r="H676" i="5"/>
  <c r="G676" i="5"/>
  <c r="F676" i="5"/>
  <c r="E696" i="4"/>
  <c r="C697" i="4"/>
  <c r="G365" i="4"/>
  <c r="H365" i="4" s="1"/>
  <c r="F686" i="3"/>
  <c r="H685" i="3"/>
  <c r="I685" i="3" s="1"/>
  <c r="G687" i="3"/>
  <c r="E678" i="5" l="1"/>
  <c r="H677" i="5"/>
  <c r="G677" i="5"/>
  <c r="F677" i="5"/>
  <c r="E697" i="4"/>
  <c r="C698" i="4"/>
  <c r="G366" i="4"/>
  <c r="H366" i="4" s="1"/>
  <c r="G688" i="3"/>
  <c r="H686" i="3"/>
  <c r="I686" i="3" s="1"/>
  <c r="F687" i="3"/>
  <c r="G678" i="5" l="1"/>
  <c r="F678" i="5"/>
  <c r="E679" i="5"/>
  <c r="H678" i="5"/>
  <c r="E698" i="4"/>
  <c r="C699" i="4"/>
  <c r="G367" i="4"/>
  <c r="H367" i="4" s="1"/>
  <c r="F688" i="3"/>
  <c r="H687" i="3"/>
  <c r="I687" i="3" s="1"/>
  <c r="G689" i="3"/>
  <c r="E680" i="5" l="1"/>
  <c r="H679" i="5"/>
  <c r="G679" i="5"/>
  <c r="F679" i="5"/>
  <c r="E699" i="4"/>
  <c r="C700" i="4"/>
  <c r="G368" i="4"/>
  <c r="H368" i="4" s="1"/>
  <c r="G690" i="3"/>
  <c r="H688" i="3"/>
  <c r="I688" i="3" s="1"/>
  <c r="F689" i="3"/>
  <c r="E681" i="5" l="1"/>
  <c r="H680" i="5"/>
  <c r="G680" i="5"/>
  <c r="F680" i="5"/>
  <c r="E700" i="4"/>
  <c r="C701" i="4"/>
  <c r="G369" i="4"/>
  <c r="H369" i="4" s="1"/>
  <c r="F690" i="3"/>
  <c r="H689" i="3"/>
  <c r="I689" i="3" s="1"/>
  <c r="G691" i="3"/>
  <c r="G681" i="5" l="1"/>
  <c r="F681" i="5"/>
  <c r="E682" i="5"/>
  <c r="H681" i="5"/>
  <c r="E701" i="4"/>
  <c r="C702" i="4"/>
  <c r="G370" i="4"/>
  <c r="H370" i="4" s="1"/>
  <c r="G692" i="3"/>
  <c r="H690" i="3"/>
  <c r="I690" i="3" s="1"/>
  <c r="F691" i="3"/>
  <c r="E683" i="5" l="1"/>
  <c r="H682" i="5"/>
  <c r="G682" i="5"/>
  <c r="F682" i="5"/>
  <c r="E702" i="4"/>
  <c r="C703" i="4"/>
  <c r="G371" i="4"/>
  <c r="H371" i="4" s="1"/>
  <c r="F692" i="3"/>
  <c r="H691" i="3"/>
  <c r="I691" i="3" s="1"/>
  <c r="G693" i="3"/>
  <c r="E684" i="5" l="1"/>
  <c r="H683" i="5"/>
  <c r="G683" i="5"/>
  <c r="F683" i="5"/>
  <c r="E703" i="4"/>
  <c r="C704" i="4"/>
  <c r="G372" i="4"/>
  <c r="H372" i="4" s="1"/>
  <c r="G694" i="3"/>
  <c r="F693" i="3"/>
  <c r="H692" i="3"/>
  <c r="I692" i="3" s="1"/>
  <c r="G684" i="5" l="1"/>
  <c r="F684" i="5"/>
  <c r="E685" i="5"/>
  <c r="H684" i="5"/>
  <c r="E704" i="4"/>
  <c r="C705" i="4"/>
  <c r="G373" i="4"/>
  <c r="H373" i="4" s="1"/>
  <c r="H693" i="3"/>
  <c r="I693" i="3" s="1"/>
  <c r="F694" i="3"/>
  <c r="G695" i="3"/>
  <c r="E686" i="5" l="1"/>
  <c r="H685" i="5"/>
  <c r="G685" i="5"/>
  <c r="F685" i="5"/>
  <c r="E705" i="4"/>
  <c r="C706" i="4"/>
  <c r="G374" i="4"/>
  <c r="H374" i="4" s="1"/>
  <c r="G696" i="3"/>
  <c r="F695" i="3"/>
  <c r="H694" i="3"/>
  <c r="I694" i="3" s="1"/>
  <c r="E687" i="5" l="1"/>
  <c r="H686" i="5"/>
  <c r="G686" i="5"/>
  <c r="F686" i="5"/>
  <c r="E706" i="4"/>
  <c r="C707" i="4"/>
  <c r="G375" i="4"/>
  <c r="H375" i="4" s="1"/>
  <c r="H695" i="3"/>
  <c r="I695" i="3" s="1"/>
  <c r="F696" i="3"/>
  <c r="G697" i="3"/>
  <c r="G687" i="5" l="1"/>
  <c r="F687" i="5"/>
  <c r="E688" i="5"/>
  <c r="H687" i="5"/>
  <c r="E707" i="4"/>
  <c r="C708" i="4"/>
  <c r="G376" i="4"/>
  <c r="H376" i="4" s="1"/>
  <c r="G698" i="3"/>
  <c r="F697" i="3"/>
  <c r="H696" i="3"/>
  <c r="I696" i="3" s="1"/>
  <c r="E689" i="5" l="1"/>
  <c r="H688" i="5"/>
  <c r="G688" i="5"/>
  <c r="F688" i="5"/>
  <c r="E708" i="4"/>
  <c r="C709" i="4"/>
  <c r="G377" i="4"/>
  <c r="H377" i="4" s="1"/>
  <c r="F698" i="3"/>
  <c r="H697" i="3"/>
  <c r="I697" i="3" s="1"/>
  <c r="G699" i="3"/>
  <c r="E690" i="5" l="1"/>
  <c r="H689" i="5"/>
  <c r="G689" i="5"/>
  <c r="F689" i="5"/>
  <c r="E709" i="4"/>
  <c r="C710" i="4"/>
  <c r="G378" i="4"/>
  <c r="H378" i="4" s="1"/>
  <c r="G700" i="3"/>
  <c r="H698" i="3"/>
  <c r="I698" i="3" s="1"/>
  <c r="F699" i="3"/>
  <c r="G690" i="5" l="1"/>
  <c r="F690" i="5"/>
  <c r="E691" i="5"/>
  <c r="H690" i="5"/>
  <c r="E710" i="4"/>
  <c r="C711" i="4"/>
  <c r="G379" i="4"/>
  <c r="H379" i="4" s="1"/>
  <c r="F700" i="3"/>
  <c r="H699" i="3"/>
  <c r="I699" i="3" s="1"/>
  <c r="G701" i="3"/>
  <c r="E692" i="5" l="1"/>
  <c r="H691" i="5"/>
  <c r="G691" i="5"/>
  <c r="F691" i="5"/>
  <c r="E711" i="4"/>
  <c r="C712" i="4"/>
  <c r="G380" i="4"/>
  <c r="H380" i="4" s="1"/>
  <c r="G702" i="3"/>
  <c r="H700" i="3"/>
  <c r="I700" i="3" s="1"/>
  <c r="F701" i="3"/>
  <c r="E693" i="5" l="1"/>
  <c r="H692" i="5"/>
  <c r="G692" i="5"/>
  <c r="F692" i="5"/>
  <c r="E712" i="4"/>
  <c r="C713" i="4"/>
  <c r="G381" i="4"/>
  <c r="H381" i="4" s="1"/>
  <c r="F702" i="3"/>
  <c r="H701" i="3"/>
  <c r="I701" i="3" s="1"/>
  <c r="G703" i="3"/>
  <c r="G693" i="5" l="1"/>
  <c r="F693" i="5"/>
  <c r="E694" i="5"/>
  <c r="H693" i="5"/>
  <c r="E713" i="4"/>
  <c r="C714" i="4"/>
  <c r="G382" i="4"/>
  <c r="H382" i="4" s="1"/>
  <c r="G704" i="3"/>
  <c r="H702" i="3"/>
  <c r="I702" i="3" s="1"/>
  <c r="F703" i="3"/>
  <c r="E695" i="5" l="1"/>
  <c r="H694" i="5"/>
  <c r="G694" i="5"/>
  <c r="F694" i="5"/>
  <c r="E714" i="4"/>
  <c r="C715" i="4"/>
  <c r="G383" i="4"/>
  <c r="H383" i="4" s="1"/>
  <c r="F704" i="3"/>
  <c r="H703" i="3"/>
  <c r="I703" i="3" s="1"/>
  <c r="G705" i="3"/>
  <c r="E696" i="5" l="1"/>
  <c r="H695" i="5"/>
  <c r="G695" i="5"/>
  <c r="F695" i="5"/>
  <c r="E715" i="4"/>
  <c r="C716" i="4"/>
  <c r="G384" i="4"/>
  <c r="H384" i="4" s="1"/>
  <c r="G706" i="3"/>
  <c r="F705" i="3"/>
  <c r="H704" i="3"/>
  <c r="I704" i="3" s="1"/>
  <c r="G696" i="5" l="1"/>
  <c r="F696" i="5"/>
  <c r="E697" i="5"/>
  <c r="H696" i="5"/>
  <c r="E716" i="4"/>
  <c r="C717" i="4"/>
  <c r="G385" i="4"/>
  <c r="H385" i="4" s="1"/>
  <c r="H705" i="3"/>
  <c r="I705" i="3" s="1"/>
  <c r="F706" i="3"/>
  <c r="G707" i="3"/>
  <c r="E698" i="5" l="1"/>
  <c r="H697" i="5"/>
  <c r="G697" i="5"/>
  <c r="F697" i="5"/>
  <c r="E717" i="4"/>
  <c r="C718" i="4"/>
  <c r="G386" i="4"/>
  <c r="H386" i="4" s="1"/>
  <c r="G708" i="3"/>
  <c r="F707" i="3"/>
  <c r="H706" i="3"/>
  <c r="I706" i="3" s="1"/>
  <c r="E699" i="5" l="1"/>
  <c r="H698" i="5"/>
  <c r="G698" i="5"/>
  <c r="F698" i="5"/>
  <c r="E718" i="4"/>
  <c r="C719" i="4"/>
  <c r="G387" i="4"/>
  <c r="H387" i="4" s="1"/>
  <c r="H707" i="3"/>
  <c r="I707" i="3" s="1"/>
  <c r="F708" i="3"/>
  <c r="G709" i="3"/>
  <c r="G699" i="5" l="1"/>
  <c r="F699" i="5"/>
  <c r="E700" i="5"/>
  <c r="H699" i="5"/>
  <c r="E719" i="4"/>
  <c r="C720" i="4"/>
  <c r="G388" i="4"/>
  <c r="H388" i="4" s="1"/>
  <c r="G710" i="3"/>
  <c r="F709" i="3"/>
  <c r="H708" i="3"/>
  <c r="I708" i="3" s="1"/>
  <c r="E701" i="5" l="1"/>
  <c r="H700" i="5"/>
  <c r="G700" i="5"/>
  <c r="F700" i="5"/>
  <c r="E720" i="4"/>
  <c r="C721" i="4"/>
  <c r="G389" i="4"/>
  <c r="H389" i="4" s="1"/>
  <c r="F710" i="3"/>
  <c r="H709" i="3"/>
  <c r="I709" i="3" s="1"/>
  <c r="G711" i="3"/>
  <c r="E702" i="5" l="1"/>
  <c r="H701" i="5"/>
  <c r="G701" i="5"/>
  <c r="F701" i="5"/>
  <c r="E721" i="4"/>
  <c r="C722" i="4"/>
  <c r="G390" i="4"/>
  <c r="H390" i="4" s="1"/>
  <c r="G712" i="3"/>
  <c r="H710" i="3"/>
  <c r="I710" i="3" s="1"/>
  <c r="F711" i="3"/>
  <c r="G702" i="5" l="1"/>
  <c r="F702" i="5"/>
  <c r="E703" i="5"/>
  <c r="H702" i="5"/>
  <c r="E722" i="4"/>
  <c r="C723" i="4"/>
  <c r="G391" i="4"/>
  <c r="H391" i="4" s="1"/>
  <c r="F712" i="3"/>
  <c r="H711" i="3"/>
  <c r="I711" i="3" s="1"/>
  <c r="G713" i="3"/>
  <c r="E704" i="5" l="1"/>
  <c r="H703" i="5"/>
  <c r="G703" i="5"/>
  <c r="F703" i="5"/>
  <c r="E723" i="4"/>
  <c r="C724" i="4"/>
  <c r="G392" i="4"/>
  <c r="H392" i="4" s="1"/>
  <c r="G714" i="3"/>
  <c r="H712" i="3"/>
  <c r="I712" i="3" s="1"/>
  <c r="F713" i="3"/>
  <c r="E705" i="5" l="1"/>
  <c r="H704" i="5"/>
  <c r="G704" i="5"/>
  <c r="F704" i="5"/>
  <c r="E724" i="4"/>
  <c r="C725" i="4"/>
  <c r="G393" i="4"/>
  <c r="H393" i="4" s="1"/>
  <c r="F714" i="3"/>
  <c r="H713" i="3"/>
  <c r="I713" i="3" s="1"/>
  <c r="G715" i="3"/>
  <c r="G705" i="5" l="1"/>
  <c r="F705" i="5"/>
  <c r="E706" i="5"/>
  <c r="H705" i="5"/>
  <c r="E725" i="4"/>
  <c r="C726" i="4"/>
  <c r="G394" i="4"/>
  <c r="H394" i="4" s="1"/>
  <c r="G716" i="3"/>
  <c r="H714" i="3"/>
  <c r="I714" i="3" s="1"/>
  <c r="F715" i="3"/>
  <c r="E707" i="5" l="1"/>
  <c r="H706" i="5"/>
  <c r="G706" i="5"/>
  <c r="F706" i="5"/>
  <c r="E726" i="4"/>
  <c r="C727" i="4"/>
  <c r="G395" i="4"/>
  <c r="H395" i="4" s="1"/>
  <c r="F716" i="3"/>
  <c r="H715" i="3"/>
  <c r="I715" i="3" s="1"/>
  <c r="G717" i="3"/>
  <c r="E708" i="5" l="1"/>
  <c r="H707" i="5"/>
  <c r="G707" i="5"/>
  <c r="F707" i="5"/>
  <c r="E727" i="4"/>
  <c r="C728" i="4"/>
  <c r="G396" i="4"/>
  <c r="H396" i="4" s="1"/>
  <c r="G718" i="3"/>
  <c r="F717" i="3"/>
  <c r="H716" i="3"/>
  <c r="I716" i="3" s="1"/>
  <c r="G708" i="5" l="1"/>
  <c r="F708" i="5"/>
  <c r="E709" i="5"/>
  <c r="H708" i="5"/>
  <c r="E728" i="4"/>
  <c r="C729" i="4"/>
  <c r="G397" i="4"/>
  <c r="H397" i="4" s="1"/>
  <c r="H717" i="3"/>
  <c r="I717" i="3" s="1"/>
  <c r="F718" i="3"/>
  <c r="G719" i="3"/>
  <c r="E710" i="5" l="1"/>
  <c r="H709" i="5"/>
  <c r="G709" i="5"/>
  <c r="F709" i="5"/>
  <c r="E729" i="4"/>
  <c r="C730" i="4"/>
  <c r="G398" i="4"/>
  <c r="H398" i="4" s="1"/>
  <c r="G720" i="3"/>
  <c r="F719" i="3"/>
  <c r="H718" i="3"/>
  <c r="I718" i="3" s="1"/>
  <c r="E711" i="5" l="1"/>
  <c r="H710" i="5"/>
  <c r="G710" i="5"/>
  <c r="F710" i="5"/>
  <c r="E730" i="4"/>
  <c r="C731" i="4"/>
  <c r="G399" i="4"/>
  <c r="H399" i="4" s="1"/>
  <c r="H719" i="3"/>
  <c r="I719" i="3" s="1"/>
  <c r="F720" i="3"/>
  <c r="G721" i="3"/>
  <c r="G711" i="5" l="1"/>
  <c r="F711" i="5"/>
  <c r="E712" i="5"/>
  <c r="H711" i="5"/>
  <c r="E731" i="4"/>
  <c r="C732" i="4"/>
  <c r="G400" i="4"/>
  <c r="H400" i="4" s="1"/>
  <c r="G722" i="3"/>
  <c r="F721" i="3"/>
  <c r="H720" i="3"/>
  <c r="I720" i="3" s="1"/>
  <c r="E713" i="5" l="1"/>
  <c r="H712" i="5"/>
  <c r="G712" i="5"/>
  <c r="F712" i="5"/>
  <c r="E732" i="4"/>
  <c r="C733" i="4"/>
  <c r="G401" i="4"/>
  <c r="H401" i="4" s="1"/>
  <c r="F722" i="3"/>
  <c r="H721" i="3"/>
  <c r="I721" i="3" s="1"/>
  <c r="G723" i="3"/>
  <c r="E714" i="5" l="1"/>
  <c r="H713" i="5"/>
  <c r="G713" i="5"/>
  <c r="F713" i="5"/>
  <c r="E733" i="4"/>
  <c r="C734" i="4"/>
  <c r="G402" i="4"/>
  <c r="H402" i="4" s="1"/>
  <c r="G724" i="3"/>
  <c r="H722" i="3"/>
  <c r="I722" i="3" s="1"/>
  <c r="F723" i="3"/>
  <c r="G714" i="5" l="1"/>
  <c r="F714" i="5"/>
  <c r="E715" i="5"/>
  <c r="H714" i="5"/>
  <c r="E734" i="4"/>
  <c r="C735" i="4"/>
  <c r="G403" i="4"/>
  <c r="H403" i="4" s="1"/>
  <c r="F724" i="3"/>
  <c r="H723" i="3"/>
  <c r="I723" i="3" s="1"/>
  <c r="G725" i="3"/>
  <c r="E716" i="5" l="1"/>
  <c r="H715" i="5"/>
  <c r="G715" i="5"/>
  <c r="F715" i="5"/>
  <c r="E735" i="4"/>
  <c r="C736" i="4"/>
  <c r="G404" i="4"/>
  <c r="H404" i="4" s="1"/>
  <c r="G726" i="3"/>
  <c r="H724" i="3"/>
  <c r="I724" i="3" s="1"/>
  <c r="F725" i="3"/>
  <c r="E717" i="5" l="1"/>
  <c r="H716" i="5"/>
  <c r="G716" i="5"/>
  <c r="F716" i="5"/>
  <c r="E736" i="4"/>
  <c r="C737" i="4"/>
  <c r="G405" i="4"/>
  <c r="H405" i="4" s="1"/>
  <c r="F726" i="3"/>
  <c r="H725" i="3"/>
  <c r="I725" i="3" s="1"/>
  <c r="G727" i="3"/>
  <c r="G717" i="5" l="1"/>
  <c r="F717" i="5"/>
  <c r="E718" i="5"/>
  <c r="H717" i="5"/>
  <c r="E737" i="4"/>
  <c r="C738" i="4"/>
  <c r="G406" i="4"/>
  <c r="H406" i="4" s="1"/>
  <c r="G728" i="3"/>
  <c r="H726" i="3"/>
  <c r="I726" i="3" s="1"/>
  <c r="F727" i="3"/>
  <c r="E719" i="5" l="1"/>
  <c r="H718" i="5"/>
  <c r="G718" i="5"/>
  <c r="F718" i="5"/>
  <c r="E738" i="4"/>
  <c r="C739" i="4"/>
  <c r="G407" i="4"/>
  <c r="H407" i="4" s="1"/>
  <c r="F728" i="3"/>
  <c r="H727" i="3"/>
  <c r="I727" i="3" s="1"/>
  <c r="G729" i="3"/>
  <c r="E720" i="5" l="1"/>
  <c r="H719" i="5"/>
  <c r="G719" i="5"/>
  <c r="F719" i="5"/>
  <c r="E739" i="4"/>
  <c r="C740" i="4"/>
  <c r="G408" i="4"/>
  <c r="H408" i="4" s="1"/>
  <c r="G730" i="3"/>
  <c r="F729" i="3"/>
  <c r="H728" i="3"/>
  <c r="I728" i="3" s="1"/>
  <c r="G720" i="5" l="1"/>
  <c r="F720" i="5"/>
  <c r="E721" i="5"/>
  <c r="H720" i="5"/>
  <c r="E740" i="4"/>
  <c r="C741" i="4"/>
  <c r="G409" i="4"/>
  <c r="H409" i="4" s="1"/>
  <c r="H729" i="3"/>
  <c r="I729" i="3" s="1"/>
  <c r="F730" i="3"/>
  <c r="G731" i="3"/>
  <c r="E722" i="5" l="1"/>
  <c r="H721" i="5"/>
  <c r="G721" i="5"/>
  <c r="F721" i="5"/>
  <c r="E741" i="4"/>
  <c r="C742" i="4"/>
  <c r="G410" i="4"/>
  <c r="H410" i="4" s="1"/>
  <c r="G732" i="3"/>
  <c r="F731" i="3"/>
  <c r="H730" i="3"/>
  <c r="I730" i="3" s="1"/>
  <c r="E723" i="5" l="1"/>
  <c r="H722" i="5"/>
  <c r="G722" i="5"/>
  <c r="F722" i="5"/>
  <c r="E742" i="4"/>
  <c r="C743" i="4"/>
  <c r="G411" i="4"/>
  <c r="H411" i="4" s="1"/>
  <c r="H731" i="3"/>
  <c r="I731" i="3" s="1"/>
  <c r="F732" i="3"/>
  <c r="G733" i="3"/>
  <c r="G723" i="5" l="1"/>
  <c r="F723" i="5"/>
  <c r="E724" i="5"/>
  <c r="H723" i="5"/>
  <c r="E743" i="4"/>
  <c r="C744" i="4"/>
  <c r="G412" i="4"/>
  <c r="H412" i="4" s="1"/>
  <c r="G734" i="3"/>
  <c r="F733" i="3"/>
  <c r="H732" i="3"/>
  <c r="I732" i="3" s="1"/>
  <c r="E725" i="5" l="1"/>
  <c r="H724" i="5"/>
  <c r="G724" i="5"/>
  <c r="F724" i="5"/>
  <c r="E744" i="4"/>
  <c r="C745" i="4"/>
  <c r="G413" i="4"/>
  <c r="H413" i="4" s="1"/>
  <c r="F734" i="3"/>
  <c r="H733" i="3"/>
  <c r="I733" i="3" s="1"/>
  <c r="G735" i="3"/>
  <c r="E726" i="5" l="1"/>
  <c r="H725" i="5"/>
  <c r="G725" i="5"/>
  <c r="F725" i="5"/>
  <c r="E745" i="4"/>
  <c r="C746" i="4"/>
  <c r="G414" i="4"/>
  <c r="H414" i="4" s="1"/>
  <c r="G736" i="3"/>
  <c r="H734" i="3"/>
  <c r="I734" i="3" s="1"/>
  <c r="F735" i="3"/>
  <c r="G726" i="5" l="1"/>
  <c r="F726" i="5"/>
  <c r="E727" i="5"/>
  <c r="H726" i="5"/>
  <c r="E746" i="4"/>
  <c r="C747" i="4"/>
  <c r="G415" i="4"/>
  <c r="H415" i="4" s="1"/>
  <c r="F736" i="3"/>
  <c r="H735" i="3"/>
  <c r="I735" i="3" s="1"/>
  <c r="G737" i="3"/>
  <c r="E728" i="5" l="1"/>
  <c r="H727" i="5"/>
  <c r="G727" i="5"/>
  <c r="F727" i="5"/>
  <c r="E747" i="4"/>
  <c r="C748" i="4"/>
  <c r="G416" i="4"/>
  <c r="H416" i="4" s="1"/>
  <c r="G738" i="3"/>
  <c r="H736" i="3"/>
  <c r="I736" i="3" s="1"/>
  <c r="F737" i="3"/>
  <c r="E729" i="5" l="1"/>
  <c r="H728" i="5"/>
  <c r="G728" i="5"/>
  <c r="F728" i="5"/>
  <c r="E748" i="4"/>
  <c r="C749" i="4"/>
  <c r="G417" i="4"/>
  <c r="H417" i="4" s="1"/>
  <c r="F738" i="3"/>
  <c r="H737" i="3"/>
  <c r="I737" i="3" s="1"/>
  <c r="G739" i="3"/>
  <c r="G729" i="5" l="1"/>
  <c r="F729" i="5"/>
  <c r="E730" i="5"/>
  <c r="H729" i="5"/>
  <c r="E749" i="4"/>
  <c r="C750" i="4"/>
  <c r="G418" i="4"/>
  <c r="H418" i="4" s="1"/>
  <c r="G740" i="3"/>
  <c r="H738" i="3"/>
  <c r="I738" i="3" s="1"/>
  <c r="F739" i="3"/>
  <c r="E731" i="5" l="1"/>
  <c r="H730" i="5"/>
  <c r="G730" i="5"/>
  <c r="F730" i="5"/>
  <c r="E750" i="4"/>
  <c r="C751" i="4"/>
  <c r="G419" i="4"/>
  <c r="H419" i="4" s="1"/>
  <c r="F740" i="3"/>
  <c r="H739" i="3"/>
  <c r="I739" i="3" s="1"/>
  <c r="G741" i="3"/>
  <c r="E732" i="5" l="1"/>
  <c r="H731" i="5"/>
  <c r="G731" i="5"/>
  <c r="F731" i="5"/>
  <c r="E751" i="4"/>
  <c r="C752" i="4"/>
  <c r="G420" i="4"/>
  <c r="H420" i="4" s="1"/>
  <c r="G742" i="3"/>
  <c r="F741" i="3"/>
  <c r="H740" i="3"/>
  <c r="I740" i="3" s="1"/>
  <c r="G732" i="5" l="1"/>
  <c r="F732" i="5"/>
  <c r="E733" i="5"/>
  <c r="H732" i="5"/>
  <c r="E752" i="4"/>
  <c r="C753" i="4"/>
  <c r="G421" i="4"/>
  <c r="H421" i="4" s="1"/>
  <c r="H741" i="3"/>
  <c r="I741" i="3" s="1"/>
  <c r="F742" i="3"/>
  <c r="G743" i="3"/>
  <c r="E734" i="5" l="1"/>
  <c r="H733" i="5"/>
  <c r="G733" i="5"/>
  <c r="F733" i="5"/>
  <c r="E753" i="4"/>
  <c r="C754" i="4"/>
  <c r="G422" i="4"/>
  <c r="H422" i="4" s="1"/>
  <c r="G744" i="3"/>
  <c r="F743" i="3"/>
  <c r="H742" i="3"/>
  <c r="I742" i="3" s="1"/>
  <c r="E735" i="5" l="1"/>
  <c r="H734" i="5"/>
  <c r="G734" i="5"/>
  <c r="F734" i="5"/>
  <c r="E754" i="4"/>
  <c r="C755" i="4"/>
  <c r="G423" i="4"/>
  <c r="H423" i="4" s="1"/>
  <c r="H743" i="3"/>
  <c r="I743" i="3" s="1"/>
  <c r="F744" i="3"/>
  <c r="G745" i="3"/>
  <c r="G735" i="5" l="1"/>
  <c r="F735" i="5"/>
  <c r="E736" i="5"/>
  <c r="H735" i="5"/>
  <c r="E755" i="4"/>
  <c r="C756" i="4"/>
  <c r="G424" i="4"/>
  <c r="H424" i="4" s="1"/>
  <c r="G746" i="3"/>
  <c r="F745" i="3"/>
  <c r="H744" i="3"/>
  <c r="I744" i="3" s="1"/>
  <c r="E737" i="5" l="1"/>
  <c r="H736" i="5"/>
  <c r="G736" i="5"/>
  <c r="F736" i="5"/>
  <c r="E756" i="4"/>
  <c r="C757" i="4"/>
  <c r="G425" i="4"/>
  <c r="H425" i="4" s="1"/>
  <c r="F746" i="3"/>
  <c r="H745" i="3"/>
  <c r="I745" i="3" s="1"/>
  <c r="G747" i="3"/>
  <c r="E738" i="5" l="1"/>
  <c r="H737" i="5"/>
  <c r="G737" i="5"/>
  <c r="F737" i="5"/>
  <c r="E757" i="4"/>
  <c r="C758" i="4"/>
  <c r="G426" i="4"/>
  <c r="H426" i="4" s="1"/>
  <c r="G748" i="3"/>
  <c r="H746" i="3"/>
  <c r="I746" i="3" s="1"/>
  <c r="F747" i="3"/>
  <c r="G738" i="5" l="1"/>
  <c r="F738" i="5"/>
  <c r="E739" i="5"/>
  <c r="H738" i="5"/>
  <c r="E758" i="4"/>
  <c r="C759" i="4"/>
  <c r="G427" i="4"/>
  <c r="H427" i="4" s="1"/>
  <c r="F748" i="3"/>
  <c r="H747" i="3"/>
  <c r="I747" i="3" s="1"/>
  <c r="G749" i="3"/>
  <c r="E740" i="5" l="1"/>
  <c r="H739" i="5"/>
  <c r="G739" i="5"/>
  <c r="F739" i="5"/>
  <c r="E759" i="4"/>
  <c r="C760" i="4"/>
  <c r="G428" i="4"/>
  <c r="H428" i="4" s="1"/>
  <c r="G750" i="3"/>
  <c r="H748" i="3"/>
  <c r="I748" i="3" s="1"/>
  <c r="F749" i="3"/>
  <c r="E741" i="5" l="1"/>
  <c r="H740" i="5"/>
  <c r="G740" i="5"/>
  <c r="F740" i="5"/>
  <c r="E760" i="4"/>
  <c r="C761" i="4"/>
  <c r="G429" i="4"/>
  <c r="H429" i="4" s="1"/>
  <c r="F750" i="3"/>
  <c r="H749" i="3"/>
  <c r="I749" i="3" s="1"/>
  <c r="G751" i="3"/>
  <c r="G741" i="5" l="1"/>
  <c r="F741" i="5"/>
  <c r="E742" i="5"/>
  <c r="H741" i="5"/>
  <c r="E761" i="4"/>
  <c r="C762" i="4"/>
  <c r="G430" i="4"/>
  <c r="H430" i="4" s="1"/>
  <c r="G752" i="3"/>
  <c r="H750" i="3"/>
  <c r="I750" i="3" s="1"/>
  <c r="F751" i="3"/>
  <c r="E743" i="5" l="1"/>
  <c r="H742" i="5"/>
  <c r="G742" i="5"/>
  <c r="F742" i="5"/>
  <c r="E762" i="4"/>
  <c r="C763" i="4"/>
  <c r="G431" i="4"/>
  <c r="H431" i="4" s="1"/>
  <c r="F752" i="3"/>
  <c r="H751" i="3"/>
  <c r="I751" i="3" s="1"/>
  <c r="G753" i="3"/>
  <c r="E744" i="5" l="1"/>
  <c r="H743" i="5"/>
  <c r="G743" i="5"/>
  <c r="F743" i="5"/>
  <c r="E763" i="4"/>
  <c r="C764" i="4"/>
  <c r="G432" i="4"/>
  <c r="H432" i="4" s="1"/>
  <c r="G754" i="3"/>
  <c r="F753" i="3"/>
  <c r="H752" i="3"/>
  <c r="I752" i="3" s="1"/>
  <c r="G744" i="5" l="1"/>
  <c r="F744" i="5"/>
  <c r="E745" i="5"/>
  <c r="H744" i="5"/>
  <c r="E764" i="4"/>
  <c r="C765" i="4"/>
  <c r="G433" i="4"/>
  <c r="H433" i="4" s="1"/>
  <c r="H753" i="3"/>
  <c r="I753" i="3" s="1"/>
  <c r="F754" i="3"/>
  <c r="G755" i="3"/>
  <c r="E746" i="5" l="1"/>
  <c r="H745" i="5"/>
  <c r="G745" i="5"/>
  <c r="F745" i="5"/>
  <c r="E765" i="4"/>
  <c r="C766" i="4"/>
  <c r="G434" i="4"/>
  <c r="H434" i="4" s="1"/>
  <c r="G756" i="3"/>
  <c r="F755" i="3"/>
  <c r="H754" i="3"/>
  <c r="I754" i="3" s="1"/>
  <c r="E747" i="5" l="1"/>
  <c r="H746" i="5"/>
  <c r="G746" i="5"/>
  <c r="F746" i="5"/>
  <c r="E766" i="4"/>
  <c r="C767" i="4"/>
  <c r="G435" i="4"/>
  <c r="H435" i="4" s="1"/>
  <c r="H755" i="3"/>
  <c r="I755" i="3" s="1"/>
  <c r="F756" i="3"/>
  <c r="G757" i="3"/>
  <c r="G747" i="5" l="1"/>
  <c r="F747" i="5"/>
  <c r="E748" i="5"/>
  <c r="H747" i="5"/>
  <c r="E767" i="4"/>
  <c r="C768" i="4"/>
  <c r="G436" i="4"/>
  <c r="H436" i="4" s="1"/>
  <c r="G758" i="3"/>
  <c r="F757" i="3"/>
  <c r="H756" i="3"/>
  <c r="I756" i="3" s="1"/>
  <c r="E749" i="5" l="1"/>
  <c r="H748" i="5"/>
  <c r="G748" i="5"/>
  <c r="F748" i="5"/>
  <c r="E768" i="4"/>
  <c r="C769" i="4"/>
  <c r="G437" i="4"/>
  <c r="H437" i="4" s="1"/>
  <c r="F758" i="3"/>
  <c r="H757" i="3"/>
  <c r="I757" i="3" s="1"/>
  <c r="G759" i="3"/>
  <c r="E750" i="5" l="1"/>
  <c r="H749" i="5"/>
  <c r="G749" i="5"/>
  <c r="F749" i="5"/>
  <c r="E769" i="4"/>
  <c r="C770" i="4"/>
  <c r="G438" i="4"/>
  <c r="H438" i="4" s="1"/>
  <c r="G760" i="3"/>
  <c r="H758" i="3"/>
  <c r="I758" i="3" s="1"/>
  <c r="F759" i="3"/>
  <c r="G750" i="5" l="1"/>
  <c r="F750" i="5"/>
  <c r="E751" i="5"/>
  <c r="H750" i="5"/>
  <c r="E770" i="4"/>
  <c r="C771" i="4"/>
  <c r="G439" i="4"/>
  <c r="H439" i="4" s="1"/>
  <c r="F760" i="3"/>
  <c r="H759" i="3"/>
  <c r="I759" i="3" s="1"/>
  <c r="G761" i="3"/>
  <c r="E752" i="5" l="1"/>
  <c r="H751" i="5"/>
  <c r="G751" i="5"/>
  <c r="F751" i="5"/>
  <c r="E771" i="4"/>
  <c r="C772" i="4"/>
  <c r="G440" i="4"/>
  <c r="H440" i="4" s="1"/>
  <c r="G762" i="3"/>
  <c r="H760" i="3"/>
  <c r="I760" i="3" s="1"/>
  <c r="F761" i="3"/>
  <c r="E753" i="5" l="1"/>
  <c r="H752" i="5"/>
  <c r="G752" i="5"/>
  <c r="F752" i="5"/>
  <c r="E772" i="4"/>
  <c r="C773" i="4"/>
  <c r="G441" i="4"/>
  <c r="H441" i="4" s="1"/>
  <c r="F762" i="3"/>
  <c r="H761" i="3"/>
  <c r="I761" i="3" s="1"/>
  <c r="G763" i="3"/>
  <c r="G753" i="5" l="1"/>
  <c r="F753" i="5"/>
  <c r="E754" i="5"/>
  <c r="H753" i="5"/>
  <c r="E773" i="4"/>
  <c r="C774" i="4"/>
  <c r="G442" i="4"/>
  <c r="H442" i="4" s="1"/>
  <c r="G764" i="3"/>
  <c r="H762" i="3"/>
  <c r="I762" i="3" s="1"/>
  <c r="F763" i="3"/>
  <c r="E755" i="5" l="1"/>
  <c r="H754" i="5"/>
  <c r="G754" i="5"/>
  <c r="F754" i="5"/>
  <c r="E774" i="4"/>
  <c r="C775" i="4"/>
  <c r="G443" i="4"/>
  <c r="H443" i="4" s="1"/>
  <c r="F764" i="3"/>
  <c r="H763" i="3"/>
  <c r="I763" i="3" s="1"/>
  <c r="G765" i="3"/>
  <c r="E756" i="5" l="1"/>
  <c r="H755" i="5"/>
  <c r="G755" i="5"/>
  <c r="F755" i="5"/>
  <c r="E775" i="4"/>
  <c r="C776" i="4"/>
  <c r="G444" i="4"/>
  <c r="H444" i="4" s="1"/>
  <c r="G766" i="3"/>
  <c r="F765" i="3"/>
  <c r="H764" i="3"/>
  <c r="I764" i="3" s="1"/>
  <c r="G756" i="5" l="1"/>
  <c r="F756" i="5"/>
  <c r="E757" i="5"/>
  <c r="H756" i="5"/>
  <c r="E776" i="4"/>
  <c r="C777" i="4"/>
  <c r="G445" i="4"/>
  <c r="H445" i="4" s="1"/>
  <c r="H765" i="3"/>
  <c r="I765" i="3" s="1"/>
  <c r="F766" i="3"/>
  <c r="G767" i="3"/>
  <c r="E758" i="5" l="1"/>
  <c r="H757" i="5"/>
  <c r="G757" i="5"/>
  <c r="F757" i="5"/>
  <c r="E777" i="4"/>
  <c r="C778" i="4"/>
  <c r="G446" i="4"/>
  <c r="H446" i="4" s="1"/>
  <c r="G768" i="3"/>
  <c r="F767" i="3"/>
  <c r="H766" i="3"/>
  <c r="I766" i="3" s="1"/>
  <c r="E759" i="5" l="1"/>
  <c r="H758" i="5"/>
  <c r="G758" i="5"/>
  <c r="F758" i="5"/>
  <c r="E778" i="4"/>
  <c r="C779" i="4"/>
  <c r="G447" i="4"/>
  <c r="H447" i="4" s="1"/>
  <c r="H767" i="3"/>
  <c r="I767" i="3" s="1"/>
  <c r="F768" i="3"/>
  <c r="G769" i="3"/>
  <c r="G759" i="5" l="1"/>
  <c r="F759" i="5"/>
  <c r="E760" i="5"/>
  <c r="H759" i="5"/>
  <c r="E779" i="4"/>
  <c r="C780" i="4"/>
  <c r="G448" i="4"/>
  <c r="H448" i="4" s="1"/>
  <c r="G770" i="3"/>
  <c r="F769" i="3"/>
  <c r="H768" i="3"/>
  <c r="I768" i="3" s="1"/>
  <c r="E761" i="5" l="1"/>
  <c r="H760" i="5"/>
  <c r="G760" i="5"/>
  <c r="F760" i="5"/>
  <c r="E780" i="4"/>
  <c r="C781" i="4"/>
  <c r="G449" i="4"/>
  <c r="H449" i="4" s="1"/>
  <c r="F770" i="3"/>
  <c r="H769" i="3"/>
  <c r="I769" i="3" s="1"/>
  <c r="G771" i="3"/>
  <c r="E762" i="5" l="1"/>
  <c r="H761" i="5"/>
  <c r="G761" i="5"/>
  <c r="F761" i="5"/>
  <c r="E781" i="4"/>
  <c r="C782" i="4"/>
  <c r="G450" i="4"/>
  <c r="H450" i="4" s="1"/>
  <c r="G772" i="3"/>
  <c r="H770" i="3"/>
  <c r="I770" i="3" s="1"/>
  <c r="F771" i="3"/>
  <c r="G762" i="5" l="1"/>
  <c r="F762" i="5"/>
  <c r="E763" i="5"/>
  <c r="H762" i="5"/>
  <c r="E782" i="4"/>
  <c r="C783" i="4"/>
  <c r="G451" i="4"/>
  <c r="H451" i="4" s="1"/>
  <c r="F772" i="3"/>
  <c r="H771" i="3"/>
  <c r="I771" i="3" s="1"/>
  <c r="G773" i="3"/>
  <c r="E764" i="5" l="1"/>
  <c r="H763" i="5"/>
  <c r="G763" i="5"/>
  <c r="F763" i="5"/>
  <c r="E783" i="4"/>
  <c r="C784" i="4"/>
  <c r="G452" i="4"/>
  <c r="H452" i="4" s="1"/>
  <c r="G774" i="3"/>
  <c r="H772" i="3"/>
  <c r="I772" i="3" s="1"/>
  <c r="F773" i="3"/>
  <c r="E765" i="5" l="1"/>
  <c r="H764" i="5"/>
  <c r="G764" i="5"/>
  <c r="F764" i="5"/>
  <c r="E784" i="4"/>
  <c r="C785" i="4"/>
  <c r="G453" i="4"/>
  <c r="H453" i="4" s="1"/>
  <c r="F774" i="3"/>
  <c r="H773" i="3"/>
  <c r="I773" i="3" s="1"/>
  <c r="G775" i="3"/>
  <c r="G765" i="5" l="1"/>
  <c r="F765" i="5"/>
  <c r="E766" i="5"/>
  <c r="H765" i="5"/>
  <c r="E785" i="4"/>
  <c r="C786" i="4"/>
  <c r="G454" i="4"/>
  <c r="H454" i="4" s="1"/>
  <c r="G776" i="3"/>
  <c r="H774" i="3"/>
  <c r="I774" i="3" s="1"/>
  <c r="F775" i="3"/>
  <c r="E767" i="5" l="1"/>
  <c r="H766" i="5"/>
  <c r="G766" i="5"/>
  <c r="F766" i="5"/>
  <c r="E786" i="4"/>
  <c r="C787" i="4"/>
  <c r="G455" i="4"/>
  <c r="H455" i="4" s="1"/>
  <c r="F776" i="3"/>
  <c r="H775" i="3"/>
  <c r="I775" i="3" s="1"/>
  <c r="G777" i="3"/>
  <c r="E768" i="5" l="1"/>
  <c r="H767" i="5"/>
  <c r="G767" i="5"/>
  <c r="F767" i="5"/>
  <c r="E787" i="4"/>
  <c r="C788" i="4"/>
  <c r="G456" i="4"/>
  <c r="H456" i="4" s="1"/>
  <c r="G778" i="3"/>
  <c r="F777" i="3"/>
  <c r="H776" i="3"/>
  <c r="I776" i="3" s="1"/>
  <c r="G768" i="5" l="1"/>
  <c r="F768" i="5"/>
  <c r="E769" i="5"/>
  <c r="H768" i="5"/>
  <c r="E788" i="4"/>
  <c r="C789" i="4"/>
  <c r="G457" i="4"/>
  <c r="H457" i="4" s="1"/>
  <c r="H777" i="3"/>
  <c r="I777" i="3" s="1"/>
  <c r="F778" i="3"/>
  <c r="G779" i="3"/>
  <c r="E770" i="5" l="1"/>
  <c r="H769" i="5"/>
  <c r="G769" i="5"/>
  <c r="F769" i="5"/>
  <c r="E789" i="4"/>
  <c r="C790" i="4"/>
  <c r="G458" i="4"/>
  <c r="H458" i="4" s="1"/>
  <c r="G780" i="3"/>
  <c r="F779" i="3"/>
  <c r="H778" i="3"/>
  <c r="I778" i="3" s="1"/>
  <c r="E771" i="5" l="1"/>
  <c r="H770" i="5"/>
  <c r="G770" i="5"/>
  <c r="F770" i="5"/>
  <c r="E790" i="4"/>
  <c r="C791" i="4"/>
  <c r="G459" i="4"/>
  <c r="H459" i="4" s="1"/>
  <c r="H779" i="3"/>
  <c r="I779" i="3" s="1"/>
  <c r="F780" i="3"/>
  <c r="G781" i="3"/>
  <c r="G771" i="5" l="1"/>
  <c r="F771" i="5"/>
  <c r="E772" i="5"/>
  <c r="H771" i="5"/>
  <c r="E791" i="4"/>
  <c r="C792" i="4"/>
  <c r="G460" i="4"/>
  <c r="H460" i="4" s="1"/>
  <c r="G782" i="3"/>
  <c r="F781" i="3"/>
  <c r="H780" i="3"/>
  <c r="I780" i="3" s="1"/>
  <c r="E773" i="5" l="1"/>
  <c r="H772" i="5"/>
  <c r="G772" i="5"/>
  <c r="F772" i="5"/>
  <c r="E792" i="4"/>
  <c r="C793" i="4"/>
  <c r="G461" i="4"/>
  <c r="H461" i="4" s="1"/>
  <c r="F782" i="3"/>
  <c r="H781" i="3"/>
  <c r="I781" i="3" s="1"/>
  <c r="G783" i="3"/>
  <c r="E774" i="5" l="1"/>
  <c r="H773" i="5"/>
  <c r="G773" i="5"/>
  <c r="F773" i="5"/>
  <c r="E793" i="4"/>
  <c r="C794" i="4"/>
  <c r="G462" i="4"/>
  <c r="H462" i="4" s="1"/>
  <c r="G784" i="3"/>
  <c r="H782" i="3"/>
  <c r="I782" i="3" s="1"/>
  <c r="F783" i="3"/>
  <c r="G774" i="5" l="1"/>
  <c r="F774" i="5"/>
  <c r="E775" i="5"/>
  <c r="H774" i="5"/>
  <c r="E794" i="4"/>
  <c r="C795" i="4"/>
  <c r="G463" i="4"/>
  <c r="H463" i="4" s="1"/>
  <c r="F784" i="3"/>
  <c r="H783" i="3"/>
  <c r="I783" i="3" s="1"/>
  <c r="G785" i="3"/>
  <c r="E776" i="5" l="1"/>
  <c r="H775" i="5"/>
  <c r="G775" i="5"/>
  <c r="F775" i="5"/>
  <c r="E795" i="4"/>
  <c r="C796" i="4"/>
  <c r="G464" i="4"/>
  <c r="H464" i="4" s="1"/>
  <c r="G786" i="3"/>
  <c r="H784" i="3"/>
  <c r="I784" i="3" s="1"/>
  <c r="F785" i="3"/>
  <c r="E777" i="5" l="1"/>
  <c r="H776" i="5"/>
  <c r="G776" i="5"/>
  <c r="F776" i="5"/>
  <c r="E796" i="4"/>
  <c r="C797" i="4"/>
  <c r="G465" i="4"/>
  <c r="H465" i="4" s="1"/>
  <c r="F786" i="3"/>
  <c r="H785" i="3"/>
  <c r="I785" i="3" s="1"/>
  <c r="G787" i="3"/>
  <c r="G777" i="5" l="1"/>
  <c r="F777" i="5"/>
  <c r="E778" i="5"/>
  <c r="H777" i="5"/>
  <c r="E797" i="4"/>
  <c r="C798" i="4"/>
  <c r="G466" i="4"/>
  <c r="H466" i="4" s="1"/>
  <c r="G788" i="3"/>
  <c r="H786" i="3"/>
  <c r="I786" i="3" s="1"/>
  <c r="F787" i="3"/>
  <c r="E779" i="5" l="1"/>
  <c r="H778" i="5"/>
  <c r="G778" i="5"/>
  <c r="F778" i="5"/>
  <c r="E798" i="4"/>
  <c r="C799" i="4"/>
  <c r="G467" i="4"/>
  <c r="H467" i="4" s="1"/>
  <c r="F788" i="3"/>
  <c r="H787" i="3"/>
  <c r="I787" i="3" s="1"/>
  <c r="G789" i="3"/>
  <c r="E780" i="5" l="1"/>
  <c r="H779" i="5"/>
  <c r="G779" i="5"/>
  <c r="F779" i="5"/>
  <c r="E799" i="4"/>
  <c r="C800" i="4"/>
  <c r="G468" i="4"/>
  <c r="H468" i="4" s="1"/>
  <c r="G790" i="3"/>
  <c r="F789" i="3"/>
  <c r="H788" i="3"/>
  <c r="I788" i="3" s="1"/>
  <c r="G780" i="5" l="1"/>
  <c r="F780" i="5"/>
  <c r="E781" i="5"/>
  <c r="H780" i="5"/>
  <c r="E800" i="4"/>
  <c r="C801" i="4"/>
  <c r="G469" i="4"/>
  <c r="H469" i="4" s="1"/>
  <c r="F790" i="3"/>
  <c r="H789" i="3"/>
  <c r="I789" i="3" s="1"/>
  <c r="G791" i="3"/>
  <c r="E782" i="5" l="1"/>
  <c r="H781" i="5"/>
  <c r="G781" i="5"/>
  <c r="F781" i="5"/>
  <c r="E801" i="4"/>
  <c r="C802" i="4"/>
  <c r="G470" i="4"/>
  <c r="H470" i="4" s="1"/>
  <c r="G792" i="3"/>
  <c r="H790" i="3"/>
  <c r="I790" i="3" s="1"/>
  <c r="F791" i="3"/>
  <c r="E783" i="5" l="1"/>
  <c r="H782" i="5"/>
  <c r="G782" i="5"/>
  <c r="F782" i="5"/>
  <c r="E802" i="4"/>
  <c r="C803" i="4"/>
  <c r="G471" i="4"/>
  <c r="H471" i="4" s="1"/>
  <c r="F792" i="3"/>
  <c r="H791" i="3"/>
  <c r="I791" i="3" s="1"/>
  <c r="G793" i="3"/>
  <c r="G783" i="5" l="1"/>
  <c r="F783" i="5"/>
  <c r="E784" i="5"/>
  <c r="H783" i="5"/>
  <c r="E803" i="4"/>
  <c r="C804" i="4"/>
  <c r="G472" i="4"/>
  <c r="H472" i="4" s="1"/>
  <c r="G794" i="3"/>
  <c r="H792" i="3"/>
  <c r="I792" i="3" s="1"/>
  <c r="F793" i="3"/>
  <c r="E785" i="5" l="1"/>
  <c r="H784" i="5"/>
  <c r="G784" i="5"/>
  <c r="F784" i="5"/>
  <c r="E804" i="4"/>
  <c r="C805" i="4"/>
  <c r="G473" i="4"/>
  <c r="H473" i="4" s="1"/>
  <c r="H793" i="3"/>
  <c r="I793" i="3" s="1"/>
  <c r="F794" i="3"/>
  <c r="G795" i="3"/>
  <c r="E786" i="5" l="1"/>
  <c r="H785" i="5"/>
  <c r="G785" i="5"/>
  <c r="F785" i="5"/>
  <c r="E805" i="4"/>
  <c r="C806" i="4"/>
  <c r="G474" i="4"/>
  <c r="H474" i="4" s="1"/>
  <c r="G796" i="3"/>
  <c r="H794" i="3"/>
  <c r="I794" i="3" s="1"/>
  <c r="F795" i="3"/>
  <c r="G786" i="5" l="1"/>
  <c r="F786" i="5"/>
  <c r="E787" i="5"/>
  <c r="H786" i="5"/>
  <c r="E806" i="4"/>
  <c r="C807" i="4"/>
  <c r="G475" i="4"/>
  <c r="H475" i="4" s="1"/>
  <c r="F796" i="3"/>
  <c r="H795" i="3"/>
  <c r="I795" i="3" s="1"/>
  <c r="G797" i="3"/>
  <c r="E788" i="5" l="1"/>
  <c r="H787" i="5"/>
  <c r="G787" i="5"/>
  <c r="F787" i="5"/>
  <c r="E807" i="4"/>
  <c r="C808" i="4"/>
  <c r="G476" i="4"/>
  <c r="H476" i="4" s="1"/>
  <c r="G798" i="3"/>
  <c r="H796" i="3"/>
  <c r="I796" i="3" s="1"/>
  <c r="F797" i="3"/>
  <c r="E789" i="5" l="1"/>
  <c r="H788" i="5"/>
  <c r="G788" i="5"/>
  <c r="F788" i="5"/>
  <c r="E808" i="4"/>
  <c r="C809" i="4"/>
  <c r="G477" i="4"/>
  <c r="H477" i="4" s="1"/>
  <c r="G799" i="3"/>
  <c r="F798" i="3"/>
  <c r="H797" i="3"/>
  <c r="I797" i="3" s="1"/>
  <c r="G789" i="5" l="1"/>
  <c r="F789" i="5"/>
  <c r="E790" i="5"/>
  <c r="H789" i="5"/>
  <c r="E809" i="4"/>
  <c r="C810" i="4"/>
  <c r="G478" i="4"/>
  <c r="H478" i="4" s="1"/>
  <c r="F799" i="3"/>
  <c r="H798" i="3"/>
  <c r="I798" i="3" s="1"/>
  <c r="G800" i="3"/>
  <c r="E791" i="5" l="1"/>
  <c r="H790" i="5"/>
  <c r="G790" i="5"/>
  <c r="F790" i="5"/>
  <c r="E810" i="4"/>
  <c r="C811" i="4"/>
  <c r="G479" i="4"/>
  <c r="H479" i="4" s="1"/>
  <c r="G801" i="3"/>
  <c r="H799" i="3"/>
  <c r="I799" i="3" s="1"/>
  <c r="F800" i="3"/>
  <c r="E792" i="5" l="1"/>
  <c r="H791" i="5"/>
  <c r="G791" i="5"/>
  <c r="F791" i="5"/>
  <c r="E811" i="4"/>
  <c r="C812" i="4"/>
  <c r="G480" i="4"/>
  <c r="H480" i="4" s="1"/>
  <c r="F801" i="3"/>
  <c r="H800" i="3"/>
  <c r="I800" i="3" s="1"/>
  <c r="G802" i="3"/>
  <c r="G792" i="5" l="1"/>
  <c r="F792" i="5"/>
  <c r="E793" i="5"/>
  <c r="H792" i="5"/>
  <c r="E812" i="4"/>
  <c r="C813" i="4"/>
  <c r="G481" i="4"/>
  <c r="H481" i="4" s="1"/>
  <c r="G803" i="3"/>
  <c r="H801" i="3"/>
  <c r="I801" i="3" s="1"/>
  <c r="F802" i="3"/>
  <c r="E794" i="5" l="1"/>
  <c r="H793" i="5"/>
  <c r="G793" i="5"/>
  <c r="F793" i="5"/>
  <c r="E813" i="4"/>
  <c r="C814" i="4"/>
  <c r="G482" i="4"/>
  <c r="H482" i="4" s="1"/>
  <c r="F803" i="3"/>
  <c r="H802" i="3"/>
  <c r="I802" i="3" s="1"/>
  <c r="G804" i="3"/>
  <c r="E795" i="5" l="1"/>
  <c r="H794" i="5"/>
  <c r="G794" i="5"/>
  <c r="F794" i="5"/>
  <c r="E814" i="4"/>
  <c r="C815" i="4"/>
  <c r="G483" i="4"/>
  <c r="H483" i="4" s="1"/>
  <c r="G805" i="3"/>
  <c r="F804" i="3"/>
  <c r="H803" i="3"/>
  <c r="I803" i="3" s="1"/>
  <c r="G795" i="5" l="1"/>
  <c r="F795" i="5"/>
  <c r="E796" i="5"/>
  <c r="H795" i="5"/>
  <c r="E815" i="4"/>
  <c r="C816" i="4"/>
  <c r="G484" i="4"/>
  <c r="H484" i="4" s="1"/>
  <c r="H804" i="3"/>
  <c r="I804" i="3" s="1"/>
  <c r="F805" i="3"/>
  <c r="G806" i="3"/>
  <c r="E797" i="5" l="1"/>
  <c r="H796" i="5"/>
  <c r="G796" i="5"/>
  <c r="F796" i="5"/>
  <c r="E816" i="4"/>
  <c r="C817" i="4"/>
  <c r="G485" i="4"/>
  <c r="H485" i="4" s="1"/>
  <c r="G807" i="3"/>
  <c r="F806" i="3"/>
  <c r="H805" i="3"/>
  <c r="I805" i="3" s="1"/>
  <c r="E798" i="5" l="1"/>
  <c r="H797" i="5"/>
  <c r="G797" i="5"/>
  <c r="F797" i="5"/>
  <c r="E817" i="4"/>
  <c r="C818" i="4"/>
  <c r="G486" i="4"/>
  <c r="H486" i="4" s="1"/>
  <c r="H806" i="3"/>
  <c r="I806" i="3" s="1"/>
  <c r="F807" i="3"/>
  <c r="G808" i="3"/>
  <c r="G798" i="5" l="1"/>
  <c r="F798" i="5"/>
  <c r="E799" i="5"/>
  <c r="H798" i="5"/>
  <c r="E818" i="4"/>
  <c r="C819" i="4"/>
  <c r="G487" i="4"/>
  <c r="H487" i="4" s="1"/>
  <c r="G809" i="3"/>
  <c r="F808" i="3"/>
  <c r="H807" i="3"/>
  <c r="I807" i="3" s="1"/>
  <c r="E800" i="5" l="1"/>
  <c r="H799" i="5"/>
  <c r="G799" i="5"/>
  <c r="F799" i="5"/>
  <c r="E819" i="4"/>
  <c r="C820" i="4"/>
  <c r="G488" i="4"/>
  <c r="H488" i="4" s="1"/>
  <c r="H808" i="3"/>
  <c r="I808" i="3" s="1"/>
  <c r="F809" i="3"/>
  <c r="G810" i="3"/>
  <c r="E801" i="5" l="1"/>
  <c r="H800" i="5"/>
  <c r="G800" i="5"/>
  <c r="F800" i="5"/>
  <c r="E820" i="4"/>
  <c r="C821" i="4"/>
  <c r="G489" i="4"/>
  <c r="H489" i="4" s="1"/>
  <c r="G811" i="3"/>
  <c r="F810" i="3"/>
  <c r="H809" i="3"/>
  <c r="I809" i="3" s="1"/>
  <c r="G801" i="5" l="1"/>
  <c r="F801" i="5"/>
  <c r="E802" i="5"/>
  <c r="H801" i="5"/>
  <c r="E821" i="4"/>
  <c r="C822" i="4"/>
  <c r="G490" i="4"/>
  <c r="H490" i="4" s="1"/>
  <c r="F811" i="3"/>
  <c r="H810" i="3"/>
  <c r="I810" i="3" s="1"/>
  <c r="G812" i="3"/>
  <c r="E803" i="5" l="1"/>
  <c r="H802" i="5"/>
  <c r="G802" i="5"/>
  <c r="F802" i="5"/>
  <c r="E822" i="4"/>
  <c r="C823" i="4"/>
  <c r="G491" i="4"/>
  <c r="H491" i="4" s="1"/>
  <c r="G813" i="3"/>
  <c r="H811" i="3"/>
  <c r="I811" i="3" s="1"/>
  <c r="F812" i="3"/>
  <c r="E804" i="5" l="1"/>
  <c r="H803" i="5"/>
  <c r="G803" i="5"/>
  <c r="F803" i="5"/>
  <c r="E823" i="4"/>
  <c r="C824" i="4"/>
  <c r="G492" i="4"/>
  <c r="H492" i="4" s="1"/>
  <c r="F813" i="3"/>
  <c r="H812" i="3"/>
  <c r="I812" i="3" s="1"/>
  <c r="G814" i="3"/>
  <c r="G804" i="5" l="1"/>
  <c r="F804" i="5"/>
  <c r="E805" i="5"/>
  <c r="H804" i="5"/>
  <c r="E824" i="4"/>
  <c r="C825" i="4"/>
  <c r="G493" i="4"/>
  <c r="H493" i="4" s="1"/>
  <c r="G815" i="3"/>
  <c r="H813" i="3"/>
  <c r="I813" i="3" s="1"/>
  <c r="F814" i="3"/>
  <c r="E806" i="5" l="1"/>
  <c r="H805" i="5"/>
  <c r="G805" i="5"/>
  <c r="F805" i="5"/>
  <c r="E825" i="4"/>
  <c r="C826" i="4"/>
  <c r="G494" i="4"/>
  <c r="H494" i="4" s="1"/>
  <c r="F815" i="3"/>
  <c r="H814" i="3"/>
  <c r="I814" i="3" s="1"/>
  <c r="G816" i="3"/>
  <c r="E807" i="5" l="1"/>
  <c r="H806" i="5"/>
  <c r="G806" i="5"/>
  <c r="F806" i="5"/>
  <c r="E826" i="4"/>
  <c r="C827" i="4"/>
  <c r="G495" i="4"/>
  <c r="H495" i="4" s="1"/>
  <c r="G817" i="3"/>
  <c r="F816" i="3"/>
  <c r="H815" i="3"/>
  <c r="I815" i="3" s="1"/>
  <c r="G807" i="5" l="1"/>
  <c r="F807" i="5"/>
  <c r="E808" i="5"/>
  <c r="H807" i="5"/>
  <c r="E827" i="4"/>
  <c r="C828" i="4"/>
  <c r="G496" i="4"/>
  <c r="H496" i="4" s="1"/>
  <c r="H816" i="3"/>
  <c r="I816" i="3" s="1"/>
  <c r="F817" i="3"/>
  <c r="G818" i="3"/>
  <c r="E809" i="5" l="1"/>
  <c r="H808" i="5"/>
  <c r="G808" i="5"/>
  <c r="F808" i="5"/>
  <c r="E828" i="4"/>
  <c r="C829" i="4"/>
  <c r="G497" i="4"/>
  <c r="H497" i="4" s="1"/>
  <c r="G819" i="3"/>
  <c r="F818" i="3"/>
  <c r="H817" i="3"/>
  <c r="I817" i="3" s="1"/>
  <c r="E810" i="5" l="1"/>
  <c r="H809" i="5"/>
  <c r="G809" i="5"/>
  <c r="F809" i="5"/>
  <c r="E829" i="4"/>
  <c r="C830" i="4"/>
  <c r="G498" i="4"/>
  <c r="H498" i="4" s="1"/>
  <c r="G820" i="3"/>
  <c r="H818" i="3"/>
  <c r="I818" i="3" s="1"/>
  <c r="F819" i="3"/>
  <c r="G810" i="5" l="1"/>
  <c r="F810" i="5"/>
  <c r="E811" i="5"/>
  <c r="H810" i="5"/>
  <c r="E830" i="4"/>
  <c r="C831" i="4"/>
  <c r="G499" i="4"/>
  <c r="H499" i="4" s="1"/>
  <c r="F820" i="3"/>
  <c r="H819" i="3"/>
  <c r="I819" i="3" s="1"/>
  <c r="G821" i="3"/>
  <c r="E812" i="5" l="1"/>
  <c r="H811" i="5"/>
  <c r="G811" i="5"/>
  <c r="F811" i="5"/>
  <c r="E831" i="4"/>
  <c r="C832" i="4"/>
  <c r="G500" i="4"/>
  <c r="H500" i="4" s="1"/>
  <c r="G822" i="3"/>
  <c r="H820" i="3"/>
  <c r="I820" i="3" s="1"/>
  <c r="F821" i="3"/>
  <c r="E813" i="5" l="1"/>
  <c r="H812" i="5"/>
  <c r="G812" i="5"/>
  <c r="F812" i="5"/>
  <c r="E832" i="4"/>
  <c r="C833" i="4"/>
  <c r="G501" i="4"/>
  <c r="H501" i="4" s="1"/>
  <c r="F822" i="3"/>
  <c r="H821" i="3"/>
  <c r="I821" i="3" s="1"/>
  <c r="G823" i="3"/>
  <c r="G813" i="5" l="1"/>
  <c r="F813" i="5"/>
  <c r="E814" i="5"/>
  <c r="H813" i="5"/>
  <c r="E833" i="4"/>
  <c r="C834" i="4"/>
  <c r="G502" i="4"/>
  <c r="H502" i="4" s="1"/>
  <c r="G824" i="3"/>
  <c r="F823" i="3"/>
  <c r="H822" i="3"/>
  <c r="I822" i="3" s="1"/>
  <c r="E815" i="5" l="1"/>
  <c r="H814" i="5"/>
  <c r="G814" i="5"/>
  <c r="F814" i="5"/>
  <c r="E834" i="4"/>
  <c r="C835" i="4"/>
  <c r="G503" i="4"/>
  <c r="H503" i="4" s="1"/>
  <c r="G825" i="3"/>
  <c r="H823" i="3"/>
  <c r="I823" i="3" s="1"/>
  <c r="F824" i="3"/>
  <c r="E816" i="5" l="1"/>
  <c r="H815" i="5"/>
  <c r="G815" i="5"/>
  <c r="F815" i="5"/>
  <c r="E835" i="4"/>
  <c r="C836" i="4"/>
  <c r="G504" i="4"/>
  <c r="H504" i="4" s="1"/>
  <c r="F825" i="3"/>
  <c r="H824" i="3"/>
  <c r="I824" i="3" s="1"/>
  <c r="G826" i="3"/>
  <c r="G816" i="5" l="1"/>
  <c r="F816" i="5"/>
  <c r="E817" i="5"/>
  <c r="H816" i="5"/>
  <c r="E836" i="4"/>
  <c r="C837" i="4"/>
  <c r="G505" i="4"/>
  <c r="H505" i="4" s="1"/>
  <c r="G827" i="3"/>
  <c r="H825" i="3"/>
  <c r="I825" i="3" s="1"/>
  <c r="F826" i="3"/>
  <c r="E818" i="5" l="1"/>
  <c r="H817" i="5"/>
  <c r="G817" i="5"/>
  <c r="F817" i="5"/>
  <c r="E837" i="4"/>
  <c r="C838" i="4"/>
  <c r="G506" i="4"/>
  <c r="H506" i="4" s="1"/>
  <c r="F827" i="3"/>
  <c r="H826" i="3"/>
  <c r="I826" i="3" s="1"/>
  <c r="G828" i="3"/>
  <c r="E819" i="5" l="1"/>
  <c r="H818" i="5"/>
  <c r="G818" i="5"/>
  <c r="F818" i="5"/>
  <c r="E838" i="4"/>
  <c r="C839" i="4"/>
  <c r="G507" i="4"/>
  <c r="H507" i="4" s="1"/>
  <c r="G829" i="3"/>
  <c r="F828" i="3"/>
  <c r="H827" i="3"/>
  <c r="I827" i="3" s="1"/>
  <c r="G819" i="5" l="1"/>
  <c r="F819" i="5"/>
  <c r="E820" i="5"/>
  <c r="H819" i="5"/>
  <c r="E839" i="4"/>
  <c r="C840" i="4"/>
  <c r="G508" i="4"/>
  <c r="H508" i="4" s="1"/>
  <c r="H828" i="3"/>
  <c r="I828" i="3" s="1"/>
  <c r="F829" i="3"/>
  <c r="G830" i="3"/>
  <c r="E821" i="5" l="1"/>
  <c r="H820" i="5"/>
  <c r="G820" i="5"/>
  <c r="F820" i="5"/>
  <c r="E840" i="4"/>
  <c r="C841" i="4"/>
  <c r="G509" i="4"/>
  <c r="H509" i="4" s="1"/>
  <c r="G831" i="3"/>
  <c r="F830" i="3"/>
  <c r="H829" i="3"/>
  <c r="I829" i="3" s="1"/>
  <c r="E822" i="5" l="1"/>
  <c r="H821" i="5"/>
  <c r="G821" i="5"/>
  <c r="F821" i="5"/>
  <c r="E841" i="4"/>
  <c r="C842" i="4"/>
  <c r="G510" i="4"/>
  <c r="H510" i="4" s="1"/>
  <c r="H830" i="3"/>
  <c r="I830" i="3" s="1"/>
  <c r="F831" i="3"/>
  <c r="G832" i="3"/>
  <c r="G822" i="5" l="1"/>
  <c r="F822" i="5"/>
  <c r="E823" i="5"/>
  <c r="H822" i="5"/>
  <c r="E842" i="4"/>
  <c r="C843" i="4"/>
  <c r="G511" i="4"/>
  <c r="H511" i="4" s="1"/>
  <c r="G833" i="3"/>
  <c r="F832" i="3"/>
  <c r="H831" i="3"/>
  <c r="I831" i="3" s="1"/>
  <c r="E824" i="5" l="1"/>
  <c r="H823" i="5"/>
  <c r="G823" i="5"/>
  <c r="F823" i="5"/>
  <c r="E843" i="4"/>
  <c r="C844" i="4"/>
  <c r="G512" i="4"/>
  <c r="H512" i="4" s="1"/>
  <c r="H832" i="3"/>
  <c r="I832" i="3" s="1"/>
  <c r="F833" i="3"/>
  <c r="G834" i="3"/>
  <c r="E825" i="5" l="1"/>
  <c r="H824" i="5"/>
  <c r="G824" i="5"/>
  <c r="F824" i="5"/>
  <c r="E844" i="4"/>
  <c r="C845" i="4"/>
  <c r="G513" i="4"/>
  <c r="H513" i="4" s="1"/>
  <c r="G835" i="3"/>
  <c r="F834" i="3"/>
  <c r="H833" i="3"/>
  <c r="I833" i="3" s="1"/>
  <c r="G825" i="5" l="1"/>
  <c r="F825" i="5"/>
  <c r="E826" i="5"/>
  <c r="H825" i="5"/>
  <c r="E845" i="4"/>
  <c r="C846" i="4"/>
  <c r="G514" i="4"/>
  <c r="H514" i="4" s="1"/>
  <c r="F835" i="3"/>
  <c r="H834" i="3"/>
  <c r="I834" i="3" s="1"/>
  <c r="G836" i="3"/>
  <c r="E827" i="5" l="1"/>
  <c r="H826" i="5"/>
  <c r="G826" i="5"/>
  <c r="F826" i="5"/>
  <c r="E846" i="4"/>
  <c r="C847" i="4"/>
  <c r="G515" i="4"/>
  <c r="H515" i="4" s="1"/>
  <c r="G837" i="3"/>
  <c r="H835" i="3"/>
  <c r="I835" i="3" s="1"/>
  <c r="F836" i="3"/>
  <c r="E828" i="5" l="1"/>
  <c r="H827" i="5"/>
  <c r="G827" i="5"/>
  <c r="F827" i="5"/>
  <c r="E847" i="4"/>
  <c r="C848" i="4"/>
  <c r="G516" i="4"/>
  <c r="H516" i="4" s="1"/>
  <c r="F837" i="3"/>
  <c r="H836" i="3"/>
  <c r="I836" i="3" s="1"/>
  <c r="G838" i="3"/>
  <c r="G828" i="5" l="1"/>
  <c r="F828" i="5"/>
  <c r="E829" i="5"/>
  <c r="H828" i="5"/>
  <c r="E848" i="4"/>
  <c r="C849" i="4"/>
  <c r="G517" i="4"/>
  <c r="H517" i="4" s="1"/>
  <c r="G839" i="3"/>
  <c r="H837" i="3"/>
  <c r="I837" i="3" s="1"/>
  <c r="F838" i="3"/>
  <c r="E830" i="5" l="1"/>
  <c r="H829" i="5"/>
  <c r="G829" i="5"/>
  <c r="F829" i="5"/>
  <c r="E849" i="4"/>
  <c r="C850" i="4"/>
  <c r="G518" i="4"/>
  <c r="H518" i="4" s="1"/>
  <c r="F839" i="3"/>
  <c r="H838" i="3"/>
  <c r="I838" i="3" s="1"/>
  <c r="G840" i="3"/>
  <c r="E831" i="5" l="1"/>
  <c r="H830" i="5"/>
  <c r="G830" i="5"/>
  <c r="F830" i="5"/>
  <c r="E850" i="4"/>
  <c r="C851" i="4"/>
  <c r="G519" i="4"/>
  <c r="H519" i="4" s="1"/>
  <c r="G841" i="3"/>
  <c r="F840" i="3"/>
  <c r="H839" i="3"/>
  <c r="I839" i="3" s="1"/>
  <c r="G831" i="5" l="1"/>
  <c r="F831" i="5"/>
  <c r="E832" i="5"/>
  <c r="H831" i="5"/>
  <c r="E851" i="4"/>
  <c r="C852" i="4"/>
  <c r="G520" i="4"/>
  <c r="H520" i="4" s="1"/>
  <c r="G842" i="3"/>
  <c r="H840" i="3"/>
  <c r="I840" i="3" s="1"/>
  <c r="F841" i="3"/>
  <c r="E833" i="5" l="1"/>
  <c r="H832" i="5"/>
  <c r="G832" i="5"/>
  <c r="F832" i="5"/>
  <c r="E852" i="4"/>
  <c r="C853" i="4"/>
  <c r="G521" i="4"/>
  <c r="H521" i="4" s="1"/>
  <c r="F842" i="3"/>
  <c r="H841" i="3"/>
  <c r="I841" i="3" s="1"/>
  <c r="G843" i="3"/>
  <c r="E834" i="5" l="1"/>
  <c r="H833" i="5"/>
  <c r="G833" i="5"/>
  <c r="F833" i="5"/>
  <c r="E853" i="4"/>
  <c r="C854" i="4"/>
  <c r="G522" i="4"/>
  <c r="H522" i="4" s="1"/>
  <c r="G844" i="3"/>
  <c r="H842" i="3"/>
  <c r="I842" i="3" s="1"/>
  <c r="F843" i="3"/>
  <c r="G834" i="5" l="1"/>
  <c r="F834" i="5"/>
  <c r="E835" i="5"/>
  <c r="H834" i="5"/>
  <c r="E854" i="4"/>
  <c r="C855" i="4"/>
  <c r="G523" i="4"/>
  <c r="H523" i="4" s="1"/>
  <c r="F844" i="3"/>
  <c r="H843" i="3"/>
  <c r="I843" i="3" s="1"/>
  <c r="G845" i="3"/>
  <c r="E836" i="5" l="1"/>
  <c r="H835" i="5"/>
  <c r="G835" i="5"/>
  <c r="F835" i="5"/>
  <c r="E855" i="4"/>
  <c r="C856" i="4"/>
  <c r="G524" i="4"/>
  <c r="H524" i="4" s="1"/>
  <c r="G846" i="3"/>
  <c r="H844" i="3"/>
  <c r="I844" i="3" s="1"/>
  <c r="F845" i="3"/>
  <c r="E837" i="5" l="1"/>
  <c r="H836" i="5"/>
  <c r="G836" i="5"/>
  <c r="F836" i="5"/>
  <c r="E856" i="4"/>
  <c r="C857" i="4"/>
  <c r="G525" i="4"/>
  <c r="H525" i="4" s="1"/>
  <c r="F846" i="3"/>
  <c r="H845" i="3"/>
  <c r="I845" i="3" s="1"/>
  <c r="G847" i="3"/>
  <c r="G837" i="5" l="1"/>
  <c r="F837" i="5"/>
  <c r="E838" i="5"/>
  <c r="H837" i="5"/>
  <c r="E857" i="4"/>
  <c r="C858" i="4"/>
  <c r="G526" i="4"/>
  <c r="H526" i="4" s="1"/>
  <c r="G848" i="3"/>
  <c r="F847" i="3"/>
  <c r="H846" i="3"/>
  <c r="I846" i="3" s="1"/>
  <c r="E839" i="5" l="1"/>
  <c r="H838" i="5"/>
  <c r="G838" i="5"/>
  <c r="F838" i="5"/>
  <c r="E858" i="4"/>
  <c r="C859" i="4"/>
  <c r="G527" i="4"/>
  <c r="H527" i="4" s="1"/>
  <c r="H847" i="3"/>
  <c r="I847" i="3" s="1"/>
  <c r="F848" i="3"/>
  <c r="G849" i="3"/>
  <c r="E840" i="5" l="1"/>
  <c r="H839" i="5"/>
  <c r="G839" i="5"/>
  <c r="F839" i="5"/>
  <c r="E859" i="4"/>
  <c r="C860" i="4"/>
  <c r="G528" i="4"/>
  <c r="H528" i="4" s="1"/>
  <c r="G850" i="3"/>
  <c r="F849" i="3"/>
  <c r="H848" i="3"/>
  <c r="I848" i="3" s="1"/>
  <c r="G840" i="5" l="1"/>
  <c r="F840" i="5"/>
  <c r="E841" i="5"/>
  <c r="H840" i="5"/>
  <c r="E860" i="4"/>
  <c r="C861" i="4"/>
  <c r="G529" i="4"/>
  <c r="H529" i="4" s="1"/>
  <c r="H849" i="3"/>
  <c r="I849" i="3" s="1"/>
  <c r="F850" i="3"/>
  <c r="G851" i="3"/>
  <c r="E842" i="5" l="1"/>
  <c r="H841" i="5"/>
  <c r="G841" i="5"/>
  <c r="F841" i="5"/>
  <c r="E861" i="4"/>
  <c r="C862" i="4"/>
  <c r="G530" i="4"/>
  <c r="H530" i="4" s="1"/>
  <c r="G852" i="3"/>
  <c r="F851" i="3"/>
  <c r="H850" i="3"/>
  <c r="I850" i="3" s="1"/>
  <c r="E843" i="5" l="1"/>
  <c r="H842" i="5"/>
  <c r="G842" i="5"/>
  <c r="F842" i="5"/>
  <c r="E862" i="4"/>
  <c r="C863" i="4"/>
  <c r="G531" i="4"/>
  <c r="H531" i="4" s="1"/>
  <c r="F852" i="3"/>
  <c r="H851" i="3"/>
  <c r="I851" i="3" s="1"/>
  <c r="G853" i="3"/>
  <c r="G843" i="5" l="1"/>
  <c r="F843" i="5"/>
  <c r="E844" i="5"/>
  <c r="H843" i="5"/>
  <c r="E863" i="4"/>
  <c r="C864" i="4"/>
  <c r="G532" i="4"/>
  <c r="H532" i="4" s="1"/>
  <c r="G854" i="3"/>
  <c r="H852" i="3"/>
  <c r="I852" i="3" s="1"/>
  <c r="F853" i="3"/>
  <c r="E845" i="5" l="1"/>
  <c r="H844" i="5"/>
  <c r="G844" i="5"/>
  <c r="F844" i="5"/>
  <c r="E864" i="4"/>
  <c r="C865" i="4"/>
  <c r="G533" i="4"/>
  <c r="H533" i="4" s="1"/>
  <c r="F854" i="3"/>
  <c r="H853" i="3"/>
  <c r="I853" i="3" s="1"/>
  <c r="G855" i="3"/>
  <c r="E846" i="5" l="1"/>
  <c r="H845" i="5"/>
  <c r="G845" i="5"/>
  <c r="F845" i="5"/>
  <c r="E865" i="4"/>
  <c r="C866" i="4"/>
  <c r="G534" i="4"/>
  <c r="H534" i="4" s="1"/>
  <c r="G856" i="3"/>
  <c r="H854" i="3"/>
  <c r="I854" i="3" s="1"/>
  <c r="F855" i="3"/>
  <c r="G846" i="5" l="1"/>
  <c r="F846" i="5"/>
  <c r="E847" i="5"/>
  <c r="H846" i="5"/>
  <c r="E866" i="4"/>
  <c r="C867" i="4"/>
  <c r="G535" i="4"/>
  <c r="H535" i="4" s="1"/>
  <c r="F856" i="3"/>
  <c r="H855" i="3"/>
  <c r="I855" i="3" s="1"/>
  <c r="G857" i="3"/>
  <c r="E848" i="5" l="1"/>
  <c r="H847" i="5"/>
  <c r="G847" i="5"/>
  <c r="F847" i="5"/>
  <c r="E867" i="4"/>
  <c r="C868" i="4"/>
  <c r="G536" i="4"/>
  <c r="H536" i="4" s="1"/>
  <c r="G858" i="3"/>
  <c r="H856" i="3"/>
  <c r="I856" i="3" s="1"/>
  <c r="F857" i="3"/>
  <c r="E849" i="5" l="1"/>
  <c r="H848" i="5"/>
  <c r="G848" i="5"/>
  <c r="F848" i="5"/>
  <c r="E868" i="4"/>
  <c r="C869" i="4"/>
  <c r="G537" i="4"/>
  <c r="H537" i="4" s="1"/>
  <c r="F858" i="3"/>
  <c r="H857" i="3"/>
  <c r="I857" i="3" s="1"/>
  <c r="G859" i="3"/>
  <c r="G849" i="5" l="1"/>
  <c r="F849" i="5"/>
  <c r="E850" i="5"/>
  <c r="H849" i="5"/>
  <c r="E869" i="4"/>
  <c r="C870" i="4"/>
  <c r="G538" i="4"/>
  <c r="H538" i="4" s="1"/>
  <c r="G860" i="3"/>
  <c r="F859" i="3"/>
  <c r="H858" i="3"/>
  <c r="I858" i="3" s="1"/>
  <c r="E851" i="5" l="1"/>
  <c r="H850" i="5"/>
  <c r="G850" i="5"/>
  <c r="F850" i="5"/>
  <c r="E870" i="4"/>
  <c r="C871" i="4"/>
  <c r="G539" i="4"/>
  <c r="H539" i="4" s="1"/>
  <c r="H859" i="3"/>
  <c r="I859" i="3" s="1"/>
  <c r="F860" i="3"/>
  <c r="G861" i="3"/>
  <c r="E852" i="5" l="1"/>
  <c r="H851" i="5"/>
  <c r="G851" i="5"/>
  <c r="F851" i="5"/>
  <c r="E871" i="4"/>
  <c r="C872" i="4"/>
  <c r="G540" i="4"/>
  <c r="H540" i="4" s="1"/>
  <c r="G862" i="3"/>
  <c r="F861" i="3"/>
  <c r="H860" i="3"/>
  <c r="I860" i="3" s="1"/>
  <c r="G852" i="5" l="1"/>
  <c r="F852" i="5"/>
  <c r="E853" i="5"/>
  <c r="H852" i="5"/>
  <c r="E872" i="4"/>
  <c r="C873" i="4"/>
  <c r="G541" i="4"/>
  <c r="H541" i="4" s="1"/>
  <c r="H861" i="3"/>
  <c r="I861" i="3" s="1"/>
  <c r="F862" i="3"/>
  <c r="G863" i="3"/>
  <c r="E854" i="5" l="1"/>
  <c r="H853" i="5"/>
  <c r="G853" i="5"/>
  <c r="F853" i="5"/>
  <c r="E873" i="4"/>
  <c r="C874" i="4"/>
  <c r="G542" i="4"/>
  <c r="H542" i="4" s="1"/>
  <c r="G864" i="3"/>
  <c r="F863" i="3"/>
  <c r="H862" i="3"/>
  <c r="I862" i="3" s="1"/>
  <c r="E855" i="5" l="1"/>
  <c r="H854" i="5"/>
  <c r="G854" i="5"/>
  <c r="F854" i="5"/>
  <c r="E874" i="4"/>
  <c r="C875" i="4"/>
  <c r="G543" i="4"/>
  <c r="H543" i="4" s="1"/>
  <c r="F864" i="3"/>
  <c r="H863" i="3"/>
  <c r="I863" i="3" s="1"/>
  <c r="G865" i="3"/>
  <c r="G855" i="5" l="1"/>
  <c r="F855" i="5"/>
  <c r="E856" i="5"/>
  <c r="H855" i="5"/>
  <c r="E875" i="4"/>
  <c r="C876" i="4"/>
  <c r="G544" i="4"/>
  <c r="H544" i="4" s="1"/>
  <c r="G866" i="3"/>
  <c r="H864" i="3"/>
  <c r="I864" i="3" s="1"/>
  <c r="F865" i="3"/>
  <c r="E857" i="5" l="1"/>
  <c r="H856" i="5"/>
  <c r="G856" i="5"/>
  <c r="F856" i="5"/>
  <c r="E876" i="4"/>
  <c r="C877" i="4"/>
  <c r="G545" i="4"/>
  <c r="H545" i="4" s="1"/>
  <c r="F866" i="3"/>
  <c r="H865" i="3"/>
  <c r="I865" i="3" s="1"/>
  <c r="G867" i="3"/>
  <c r="E858" i="5" l="1"/>
  <c r="H857" i="5"/>
  <c r="G857" i="5"/>
  <c r="F857" i="5"/>
  <c r="E877" i="4"/>
  <c r="C878" i="4"/>
  <c r="G546" i="4"/>
  <c r="H546" i="4" s="1"/>
  <c r="G868" i="3"/>
  <c r="H866" i="3"/>
  <c r="I866" i="3" s="1"/>
  <c r="F867" i="3"/>
  <c r="G858" i="5" l="1"/>
  <c r="F858" i="5"/>
  <c r="E859" i="5"/>
  <c r="H858" i="5"/>
  <c r="E878" i="4"/>
  <c r="C879" i="4"/>
  <c r="G547" i="4"/>
  <c r="H547" i="4" s="1"/>
  <c r="F868" i="3"/>
  <c r="H867" i="3"/>
  <c r="I867" i="3" s="1"/>
  <c r="G869" i="3"/>
  <c r="E860" i="5" l="1"/>
  <c r="H859" i="5"/>
  <c r="G859" i="5"/>
  <c r="F859" i="5"/>
  <c r="E879" i="4"/>
  <c r="C880" i="4"/>
  <c r="G548" i="4"/>
  <c r="H548" i="4" s="1"/>
  <c r="G870" i="3"/>
  <c r="H868" i="3"/>
  <c r="I868" i="3" s="1"/>
  <c r="F869" i="3"/>
  <c r="E861" i="5" l="1"/>
  <c r="H860" i="5"/>
  <c r="G860" i="5"/>
  <c r="F860" i="5"/>
  <c r="E880" i="4"/>
  <c r="C881" i="4"/>
  <c r="G549" i="4"/>
  <c r="H549" i="4" s="1"/>
  <c r="F870" i="3"/>
  <c r="H869" i="3"/>
  <c r="I869" i="3" s="1"/>
  <c r="G871" i="3"/>
  <c r="G861" i="5" l="1"/>
  <c r="F861" i="5"/>
  <c r="E862" i="5"/>
  <c r="H861" i="5"/>
  <c r="E881" i="4"/>
  <c r="C882" i="4"/>
  <c r="G550" i="4"/>
  <c r="H550" i="4" s="1"/>
  <c r="G872" i="3"/>
  <c r="F871" i="3"/>
  <c r="H870" i="3"/>
  <c r="I870" i="3" s="1"/>
  <c r="E863" i="5" l="1"/>
  <c r="H862" i="5"/>
  <c r="G862" i="5"/>
  <c r="F862" i="5"/>
  <c r="E882" i="4"/>
  <c r="C883" i="4"/>
  <c r="G551" i="4"/>
  <c r="H551" i="4" s="1"/>
  <c r="H871" i="3"/>
  <c r="I871" i="3" s="1"/>
  <c r="F872" i="3"/>
  <c r="G873" i="3"/>
  <c r="E864" i="5" l="1"/>
  <c r="H863" i="5"/>
  <c r="G863" i="5"/>
  <c r="F863" i="5"/>
  <c r="E883" i="4"/>
  <c r="C884" i="4"/>
  <c r="G552" i="4"/>
  <c r="H552" i="4" s="1"/>
  <c r="G874" i="3"/>
  <c r="F873" i="3"/>
  <c r="H872" i="3"/>
  <c r="I872" i="3" s="1"/>
  <c r="G864" i="5" l="1"/>
  <c r="F864" i="5"/>
  <c r="E865" i="5"/>
  <c r="H864" i="5"/>
  <c r="E884" i="4"/>
  <c r="C885" i="4"/>
  <c r="G553" i="4"/>
  <c r="H553" i="4" s="1"/>
  <c r="H873" i="3"/>
  <c r="I873" i="3" s="1"/>
  <c r="F874" i="3"/>
  <c r="G875" i="3"/>
  <c r="E866" i="5" l="1"/>
  <c r="H865" i="5"/>
  <c r="G865" i="5"/>
  <c r="F865" i="5"/>
  <c r="E885" i="4"/>
  <c r="C886" i="4"/>
  <c r="G554" i="4"/>
  <c r="H554" i="4" s="1"/>
  <c r="G876" i="3"/>
  <c r="F875" i="3"/>
  <c r="H874" i="3"/>
  <c r="I874" i="3" s="1"/>
  <c r="E867" i="5" l="1"/>
  <c r="H866" i="5"/>
  <c r="G866" i="5"/>
  <c r="F866" i="5"/>
  <c r="E886" i="4"/>
  <c r="C887" i="4"/>
  <c r="G555" i="4"/>
  <c r="H555" i="4" s="1"/>
  <c r="F876" i="3"/>
  <c r="H875" i="3"/>
  <c r="I875" i="3" s="1"/>
  <c r="G877" i="3"/>
  <c r="G867" i="5" l="1"/>
  <c r="F867" i="5"/>
  <c r="E868" i="5"/>
  <c r="H867" i="5"/>
  <c r="E887" i="4"/>
  <c r="C888" i="4"/>
  <c r="G556" i="4"/>
  <c r="H556" i="4" s="1"/>
  <c r="G878" i="3"/>
  <c r="H876" i="3"/>
  <c r="I876" i="3" s="1"/>
  <c r="F877" i="3"/>
  <c r="E869" i="5" l="1"/>
  <c r="H868" i="5"/>
  <c r="G868" i="5"/>
  <c r="F868" i="5"/>
  <c r="E888" i="4"/>
  <c r="C889" i="4"/>
  <c r="G557" i="4"/>
  <c r="H557" i="4" s="1"/>
  <c r="F878" i="3"/>
  <c r="H877" i="3"/>
  <c r="I877" i="3" s="1"/>
  <c r="G879" i="3"/>
  <c r="E870" i="5" l="1"/>
  <c r="H869" i="5"/>
  <c r="G869" i="5"/>
  <c r="F869" i="5"/>
  <c r="E889" i="4"/>
  <c r="C890" i="4"/>
  <c r="G558" i="4"/>
  <c r="H558" i="4" s="1"/>
  <c r="G880" i="3"/>
  <c r="H878" i="3"/>
  <c r="I878" i="3" s="1"/>
  <c r="F879" i="3"/>
  <c r="G870" i="5" l="1"/>
  <c r="F870" i="5"/>
  <c r="E871" i="5"/>
  <c r="H870" i="5"/>
  <c r="E890" i="4"/>
  <c r="C891" i="4"/>
  <c r="G559" i="4"/>
  <c r="H559" i="4" s="1"/>
  <c r="F880" i="3"/>
  <c r="H879" i="3"/>
  <c r="I879" i="3" s="1"/>
  <c r="G881" i="3"/>
  <c r="E872" i="5" l="1"/>
  <c r="H871" i="5"/>
  <c r="G871" i="5"/>
  <c r="F871" i="5"/>
  <c r="E891" i="4"/>
  <c r="C892" i="4"/>
  <c r="G560" i="4"/>
  <c r="H560" i="4" s="1"/>
  <c r="G882" i="3"/>
  <c r="H880" i="3"/>
  <c r="I880" i="3" s="1"/>
  <c r="F881" i="3"/>
  <c r="E873" i="5" l="1"/>
  <c r="H872" i="5"/>
  <c r="G872" i="5"/>
  <c r="F872" i="5"/>
  <c r="E892" i="4"/>
  <c r="C893" i="4"/>
  <c r="G561" i="4"/>
  <c r="H561" i="4" s="1"/>
  <c r="F882" i="3"/>
  <c r="H881" i="3"/>
  <c r="I881" i="3" s="1"/>
  <c r="G883" i="3"/>
  <c r="G873" i="5" l="1"/>
  <c r="F873" i="5"/>
  <c r="E874" i="5"/>
  <c r="H873" i="5"/>
  <c r="E893" i="4"/>
  <c r="C894" i="4"/>
  <c r="G562" i="4"/>
  <c r="H562" i="4" s="1"/>
  <c r="G884" i="3"/>
  <c r="F883" i="3"/>
  <c r="H882" i="3"/>
  <c r="I882" i="3" s="1"/>
  <c r="E875" i="5" l="1"/>
  <c r="H874" i="5"/>
  <c r="G874" i="5"/>
  <c r="F874" i="5"/>
  <c r="E894" i="4"/>
  <c r="C895" i="4"/>
  <c r="G563" i="4"/>
  <c r="H563" i="4" s="1"/>
  <c r="H883" i="3"/>
  <c r="I883" i="3" s="1"/>
  <c r="F884" i="3"/>
  <c r="G885" i="3"/>
  <c r="E876" i="5" l="1"/>
  <c r="H875" i="5"/>
  <c r="G875" i="5"/>
  <c r="F875" i="5"/>
  <c r="E895" i="4"/>
  <c r="C896" i="4"/>
  <c r="G564" i="4"/>
  <c r="H564" i="4" s="1"/>
  <c r="G886" i="3"/>
  <c r="F885" i="3"/>
  <c r="H884" i="3"/>
  <c r="I884" i="3" s="1"/>
  <c r="G876" i="5" l="1"/>
  <c r="F876" i="5"/>
  <c r="E877" i="5"/>
  <c r="H876" i="5"/>
  <c r="E896" i="4"/>
  <c r="C897" i="4"/>
  <c r="G565" i="4"/>
  <c r="H565" i="4" s="1"/>
  <c r="H885" i="3"/>
  <c r="I885" i="3" s="1"/>
  <c r="F886" i="3"/>
  <c r="G887" i="3"/>
  <c r="E878" i="5" l="1"/>
  <c r="H877" i="5"/>
  <c r="G877" i="5"/>
  <c r="F877" i="5"/>
  <c r="E897" i="4"/>
  <c r="C898" i="4"/>
  <c r="G566" i="4"/>
  <c r="H566" i="4" s="1"/>
  <c r="G888" i="3"/>
  <c r="F887" i="3"/>
  <c r="H886" i="3"/>
  <c r="I886" i="3" s="1"/>
  <c r="E879" i="5" l="1"/>
  <c r="H878" i="5"/>
  <c r="G878" i="5"/>
  <c r="F878" i="5"/>
  <c r="E898" i="4"/>
  <c r="C899" i="4"/>
  <c r="G567" i="4"/>
  <c r="H567" i="4" s="1"/>
  <c r="F888" i="3"/>
  <c r="H887" i="3"/>
  <c r="I887" i="3" s="1"/>
  <c r="G889" i="3"/>
  <c r="G879" i="5" l="1"/>
  <c r="F879" i="5"/>
  <c r="E880" i="5"/>
  <c r="H879" i="5"/>
  <c r="E899" i="4"/>
  <c r="C900" i="4"/>
  <c r="G568" i="4"/>
  <c r="H568" i="4" s="1"/>
  <c r="G890" i="3"/>
  <c r="H888" i="3"/>
  <c r="I888" i="3" s="1"/>
  <c r="F889" i="3"/>
  <c r="E881" i="5" l="1"/>
  <c r="H880" i="5"/>
  <c r="G880" i="5"/>
  <c r="F880" i="5"/>
  <c r="E900" i="4"/>
  <c r="C901" i="4"/>
  <c r="G569" i="4"/>
  <c r="H569" i="4" s="1"/>
  <c r="F890" i="3"/>
  <c r="H889" i="3"/>
  <c r="I889" i="3" s="1"/>
  <c r="G891" i="3"/>
  <c r="E882" i="5" l="1"/>
  <c r="H881" i="5"/>
  <c r="G881" i="5"/>
  <c r="F881" i="5"/>
  <c r="E901" i="4"/>
  <c r="C902" i="4"/>
  <c r="G570" i="4"/>
  <c r="H570" i="4" s="1"/>
  <c r="G892" i="3"/>
  <c r="H890" i="3"/>
  <c r="I890" i="3" s="1"/>
  <c r="F891" i="3"/>
  <c r="G882" i="5" l="1"/>
  <c r="F882" i="5"/>
  <c r="E883" i="5"/>
  <c r="H882" i="5"/>
  <c r="E902" i="4"/>
  <c r="C903" i="4"/>
  <c r="G571" i="4"/>
  <c r="H571" i="4" s="1"/>
  <c r="F892" i="3"/>
  <c r="H891" i="3"/>
  <c r="I891" i="3" s="1"/>
  <c r="G893" i="3"/>
  <c r="E884" i="5" l="1"/>
  <c r="H883" i="5"/>
  <c r="G883" i="5"/>
  <c r="F883" i="5"/>
  <c r="E903" i="4"/>
  <c r="C904" i="4"/>
  <c r="G572" i="4"/>
  <c r="H572" i="4" s="1"/>
  <c r="G894" i="3"/>
  <c r="H892" i="3"/>
  <c r="I892" i="3" s="1"/>
  <c r="F893" i="3"/>
  <c r="E885" i="5" l="1"/>
  <c r="H884" i="5"/>
  <c r="G884" i="5"/>
  <c r="F884" i="5"/>
  <c r="E904" i="4"/>
  <c r="C905" i="4"/>
  <c r="G573" i="4"/>
  <c r="H573" i="4" s="1"/>
  <c r="F894" i="3"/>
  <c r="H893" i="3"/>
  <c r="I893" i="3" s="1"/>
  <c r="G895" i="3"/>
  <c r="G885" i="5" l="1"/>
  <c r="F885" i="5"/>
  <c r="E886" i="5"/>
  <c r="H885" i="5"/>
  <c r="E905" i="4"/>
  <c r="C906" i="4"/>
  <c r="G574" i="4"/>
  <c r="H574" i="4" s="1"/>
  <c r="G896" i="3"/>
  <c r="F895" i="3"/>
  <c r="H894" i="3"/>
  <c r="I894" i="3" s="1"/>
  <c r="E887" i="5" l="1"/>
  <c r="H886" i="5"/>
  <c r="G886" i="5"/>
  <c r="F886" i="5"/>
  <c r="E906" i="4"/>
  <c r="C907" i="4"/>
  <c r="G575" i="4"/>
  <c r="H575" i="4" s="1"/>
  <c r="H895" i="3"/>
  <c r="I895" i="3" s="1"/>
  <c r="F896" i="3"/>
  <c r="G897" i="3"/>
  <c r="E888" i="5" l="1"/>
  <c r="H887" i="5"/>
  <c r="G887" i="5"/>
  <c r="F887" i="5"/>
  <c r="E907" i="4"/>
  <c r="C908" i="4"/>
  <c r="G576" i="4"/>
  <c r="H576" i="4" s="1"/>
  <c r="G898" i="3"/>
  <c r="F897" i="3"/>
  <c r="H896" i="3"/>
  <c r="I896" i="3" s="1"/>
  <c r="G888" i="5" l="1"/>
  <c r="F888" i="5"/>
  <c r="E889" i="5"/>
  <c r="H888" i="5"/>
  <c r="E908" i="4"/>
  <c r="C909" i="4"/>
  <c r="G577" i="4"/>
  <c r="H577" i="4" s="1"/>
  <c r="H897" i="3"/>
  <c r="I897" i="3" s="1"/>
  <c r="F898" i="3"/>
  <c r="G899" i="3"/>
  <c r="E890" i="5" l="1"/>
  <c r="H889" i="5"/>
  <c r="G889" i="5"/>
  <c r="F889" i="5"/>
  <c r="E909" i="4"/>
  <c r="C910" i="4"/>
  <c r="G578" i="4"/>
  <c r="H578" i="4" s="1"/>
  <c r="G900" i="3"/>
  <c r="F899" i="3"/>
  <c r="H898" i="3"/>
  <c r="I898" i="3" s="1"/>
  <c r="E891" i="5" l="1"/>
  <c r="H890" i="5"/>
  <c r="G890" i="5"/>
  <c r="F890" i="5"/>
  <c r="E910" i="4"/>
  <c r="C911" i="4"/>
  <c r="G579" i="4"/>
  <c r="H579" i="4" s="1"/>
  <c r="F900" i="3"/>
  <c r="H899" i="3"/>
  <c r="I899" i="3" s="1"/>
  <c r="G901" i="3"/>
  <c r="G891" i="5" l="1"/>
  <c r="F891" i="5"/>
  <c r="E892" i="5"/>
  <c r="H891" i="5"/>
  <c r="E911" i="4"/>
  <c r="C912" i="4"/>
  <c r="G580" i="4"/>
  <c r="H580" i="4" s="1"/>
  <c r="G902" i="3"/>
  <c r="H900" i="3"/>
  <c r="I900" i="3" s="1"/>
  <c r="F901" i="3"/>
  <c r="E893" i="5" l="1"/>
  <c r="H892" i="5"/>
  <c r="G892" i="5"/>
  <c r="F892" i="5"/>
  <c r="E912" i="4"/>
  <c r="C913" i="4"/>
  <c r="G581" i="4"/>
  <c r="H581" i="4" s="1"/>
  <c r="F902" i="3"/>
  <c r="H901" i="3"/>
  <c r="I901" i="3" s="1"/>
  <c r="G903" i="3"/>
  <c r="E894" i="5" l="1"/>
  <c r="H893" i="5"/>
  <c r="G893" i="5"/>
  <c r="F893" i="5"/>
  <c r="E913" i="4"/>
  <c r="C914" i="4"/>
  <c r="G582" i="4"/>
  <c r="H582" i="4" s="1"/>
  <c r="G904" i="3"/>
  <c r="H902" i="3"/>
  <c r="I902" i="3" s="1"/>
  <c r="F903" i="3"/>
  <c r="G894" i="5" l="1"/>
  <c r="F894" i="5"/>
  <c r="E895" i="5"/>
  <c r="H894" i="5"/>
  <c r="E914" i="4"/>
  <c r="C915" i="4"/>
  <c r="G583" i="4"/>
  <c r="H583" i="4" s="1"/>
  <c r="F904" i="3"/>
  <c r="H903" i="3"/>
  <c r="I903" i="3" s="1"/>
  <c r="G905" i="3"/>
  <c r="E896" i="5" l="1"/>
  <c r="H895" i="5"/>
  <c r="G895" i="5"/>
  <c r="F895" i="5"/>
  <c r="E915" i="4"/>
  <c r="C916" i="4"/>
  <c r="G584" i="4"/>
  <c r="H584" i="4" s="1"/>
  <c r="G906" i="3"/>
  <c r="H904" i="3"/>
  <c r="I904" i="3" s="1"/>
  <c r="F905" i="3"/>
  <c r="E897" i="5" l="1"/>
  <c r="H896" i="5"/>
  <c r="G896" i="5"/>
  <c r="F896" i="5"/>
  <c r="E916" i="4"/>
  <c r="C917" i="4"/>
  <c r="G585" i="4"/>
  <c r="H585" i="4" s="1"/>
  <c r="F906" i="3"/>
  <c r="H905" i="3"/>
  <c r="I905" i="3" s="1"/>
  <c r="G907" i="3"/>
  <c r="G897" i="5" l="1"/>
  <c r="F897" i="5"/>
  <c r="E898" i="5"/>
  <c r="H897" i="5"/>
  <c r="E917" i="4"/>
  <c r="C918" i="4"/>
  <c r="G586" i="4"/>
  <c r="H586" i="4" s="1"/>
  <c r="G908" i="3"/>
  <c r="F907" i="3"/>
  <c r="H906" i="3"/>
  <c r="I906" i="3" s="1"/>
  <c r="E899" i="5" l="1"/>
  <c r="H898" i="5"/>
  <c r="G898" i="5"/>
  <c r="F898" i="5"/>
  <c r="E918" i="4"/>
  <c r="C919" i="4"/>
  <c r="G587" i="4"/>
  <c r="H587" i="4" s="1"/>
  <c r="H907" i="3"/>
  <c r="I907" i="3" s="1"/>
  <c r="F908" i="3"/>
  <c r="G909" i="3"/>
  <c r="E900" i="5" l="1"/>
  <c r="H899" i="5"/>
  <c r="G899" i="5"/>
  <c r="F899" i="5"/>
  <c r="E919" i="4"/>
  <c r="C920" i="4"/>
  <c r="G588" i="4"/>
  <c r="H588" i="4" s="1"/>
  <c r="G910" i="3"/>
  <c r="F909" i="3"/>
  <c r="H908" i="3"/>
  <c r="I908" i="3" s="1"/>
  <c r="G900" i="5" l="1"/>
  <c r="F900" i="5"/>
  <c r="E901" i="5"/>
  <c r="H900" i="5"/>
  <c r="E920" i="4"/>
  <c r="C921" i="4"/>
  <c r="G589" i="4"/>
  <c r="H589" i="4" s="1"/>
  <c r="H909" i="3"/>
  <c r="I909" i="3" s="1"/>
  <c r="F910" i="3"/>
  <c r="G911" i="3"/>
  <c r="E902" i="5" l="1"/>
  <c r="H901" i="5"/>
  <c r="G901" i="5"/>
  <c r="F901" i="5"/>
  <c r="E921" i="4"/>
  <c r="C922" i="4"/>
  <c r="G590" i="4"/>
  <c r="H590" i="4" s="1"/>
  <c r="G912" i="3"/>
  <c r="F911" i="3"/>
  <c r="H910" i="3"/>
  <c r="I910" i="3" s="1"/>
  <c r="E903" i="5" l="1"/>
  <c r="H902" i="5"/>
  <c r="G902" i="5"/>
  <c r="F902" i="5"/>
  <c r="E922" i="4"/>
  <c r="C923" i="4"/>
  <c r="G591" i="4"/>
  <c r="H591" i="4" s="1"/>
  <c r="F912" i="3"/>
  <c r="H911" i="3"/>
  <c r="I911" i="3" s="1"/>
  <c r="G913" i="3"/>
  <c r="G903" i="5" l="1"/>
  <c r="F903" i="5"/>
  <c r="E904" i="5"/>
  <c r="H903" i="5"/>
  <c r="E923" i="4"/>
  <c r="C924" i="4"/>
  <c r="G592" i="4"/>
  <c r="H592" i="4" s="1"/>
  <c r="G914" i="3"/>
  <c r="H912" i="3"/>
  <c r="I912" i="3" s="1"/>
  <c r="F913" i="3"/>
  <c r="E905" i="5" l="1"/>
  <c r="H904" i="5"/>
  <c r="G904" i="5"/>
  <c r="F904" i="5"/>
  <c r="E924" i="4"/>
  <c r="C925" i="4"/>
  <c r="G593" i="4"/>
  <c r="H593" i="4" s="1"/>
  <c r="F914" i="3"/>
  <c r="H913" i="3"/>
  <c r="I913" i="3" s="1"/>
  <c r="G915" i="3"/>
  <c r="E906" i="5" l="1"/>
  <c r="H905" i="5"/>
  <c r="G905" i="5"/>
  <c r="F905" i="5"/>
  <c r="E925" i="4"/>
  <c r="C926" i="4"/>
  <c r="G594" i="4"/>
  <c r="H594" i="4" s="1"/>
  <c r="G916" i="3"/>
  <c r="H914" i="3"/>
  <c r="I914" i="3" s="1"/>
  <c r="F915" i="3"/>
  <c r="G906" i="5" l="1"/>
  <c r="F906" i="5"/>
  <c r="E907" i="5"/>
  <c r="H906" i="5"/>
  <c r="E926" i="4"/>
  <c r="C927" i="4"/>
  <c r="G595" i="4"/>
  <c r="H595" i="4" s="1"/>
  <c r="F916" i="3"/>
  <c r="H915" i="3"/>
  <c r="I915" i="3" s="1"/>
  <c r="G917" i="3"/>
  <c r="E908" i="5" l="1"/>
  <c r="H907" i="5"/>
  <c r="G907" i="5"/>
  <c r="F907" i="5"/>
  <c r="E927" i="4"/>
  <c r="C928" i="4"/>
  <c r="G596" i="4"/>
  <c r="H596" i="4" s="1"/>
  <c r="G918" i="3"/>
  <c r="H916" i="3"/>
  <c r="I916" i="3" s="1"/>
  <c r="F917" i="3"/>
  <c r="E909" i="5" l="1"/>
  <c r="H908" i="5"/>
  <c r="G908" i="5"/>
  <c r="F908" i="5"/>
  <c r="E928" i="4"/>
  <c r="C929" i="4"/>
  <c r="G597" i="4"/>
  <c r="H597" i="4" s="1"/>
  <c r="F918" i="3"/>
  <c r="H917" i="3"/>
  <c r="I917" i="3" s="1"/>
  <c r="G919" i="3"/>
  <c r="G909" i="5" l="1"/>
  <c r="F909" i="5"/>
  <c r="E910" i="5"/>
  <c r="H909" i="5"/>
  <c r="E929" i="4"/>
  <c r="C930" i="4"/>
  <c r="G598" i="4"/>
  <c r="H598" i="4" s="1"/>
  <c r="G920" i="3"/>
  <c r="F919" i="3"/>
  <c r="H918" i="3"/>
  <c r="I918" i="3" s="1"/>
  <c r="E911" i="5" l="1"/>
  <c r="H910" i="5"/>
  <c r="G910" i="5"/>
  <c r="F910" i="5"/>
  <c r="E930" i="4"/>
  <c r="C931" i="4"/>
  <c r="G599" i="4"/>
  <c r="H599" i="4" s="1"/>
  <c r="H919" i="3"/>
  <c r="I919" i="3" s="1"/>
  <c r="F920" i="3"/>
  <c r="G921" i="3"/>
  <c r="E912" i="5" l="1"/>
  <c r="H911" i="5"/>
  <c r="G911" i="5"/>
  <c r="F911" i="5"/>
  <c r="E931" i="4"/>
  <c r="C932" i="4"/>
  <c r="G600" i="4"/>
  <c r="H600" i="4" s="1"/>
  <c r="G922" i="3"/>
  <c r="F921" i="3"/>
  <c r="H920" i="3"/>
  <c r="I920" i="3" s="1"/>
  <c r="G912" i="5" l="1"/>
  <c r="F912" i="5"/>
  <c r="E913" i="5"/>
  <c r="H912" i="5"/>
  <c r="E932" i="4"/>
  <c r="C933" i="4"/>
  <c r="G601" i="4"/>
  <c r="H601" i="4" s="1"/>
  <c r="H921" i="3"/>
  <c r="I921" i="3" s="1"/>
  <c r="F922" i="3"/>
  <c r="G923" i="3"/>
  <c r="E914" i="5" l="1"/>
  <c r="H913" i="5"/>
  <c r="G913" i="5"/>
  <c r="F913" i="5"/>
  <c r="E933" i="4"/>
  <c r="C934" i="4"/>
  <c r="G602" i="4"/>
  <c r="H602" i="4" s="1"/>
  <c r="G924" i="3"/>
  <c r="F923" i="3"/>
  <c r="H922" i="3"/>
  <c r="I922" i="3" s="1"/>
  <c r="E915" i="5" l="1"/>
  <c r="H914" i="5"/>
  <c r="G914" i="5"/>
  <c r="F914" i="5"/>
  <c r="E934" i="4"/>
  <c r="C935" i="4"/>
  <c r="G603" i="4"/>
  <c r="H603" i="4" s="1"/>
  <c r="F924" i="3"/>
  <c r="H923" i="3"/>
  <c r="I923" i="3" s="1"/>
  <c r="G925" i="3"/>
  <c r="G915" i="5" l="1"/>
  <c r="F915" i="5"/>
  <c r="E916" i="5"/>
  <c r="H915" i="5"/>
  <c r="E935" i="4"/>
  <c r="C936" i="4"/>
  <c r="G604" i="4"/>
  <c r="H604" i="4" s="1"/>
  <c r="G926" i="3"/>
  <c r="H924" i="3"/>
  <c r="I924" i="3" s="1"/>
  <c r="F925" i="3"/>
  <c r="E917" i="5" l="1"/>
  <c r="H916" i="5"/>
  <c r="G916" i="5"/>
  <c r="F916" i="5"/>
  <c r="E936" i="4"/>
  <c r="C937" i="4"/>
  <c r="G605" i="4"/>
  <c r="H605" i="4" s="1"/>
  <c r="F926" i="3"/>
  <c r="H925" i="3"/>
  <c r="I925" i="3" s="1"/>
  <c r="G927" i="3"/>
  <c r="E918" i="5" l="1"/>
  <c r="H917" i="5"/>
  <c r="G917" i="5"/>
  <c r="F917" i="5"/>
  <c r="E937" i="4"/>
  <c r="C938" i="4"/>
  <c r="G606" i="4"/>
  <c r="H606" i="4" s="1"/>
  <c r="G928" i="3"/>
  <c r="H926" i="3"/>
  <c r="I926" i="3" s="1"/>
  <c r="F927" i="3"/>
  <c r="G918" i="5" l="1"/>
  <c r="F918" i="5"/>
  <c r="E919" i="5"/>
  <c r="H918" i="5"/>
  <c r="E938" i="4"/>
  <c r="C939" i="4"/>
  <c r="G607" i="4"/>
  <c r="H607" i="4" s="1"/>
  <c r="F928" i="3"/>
  <c r="H927" i="3"/>
  <c r="I927" i="3" s="1"/>
  <c r="G929" i="3"/>
  <c r="E920" i="5" l="1"/>
  <c r="H919" i="5"/>
  <c r="G919" i="5"/>
  <c r="F919" i="5"/>
  <c r="E939" i="4"/>
  <c r="C940" i="4"/>
  <c r="G608" i="4"/>
  <c r="H608" i="4" s="1"/>
  <c r="G930" i="3"/>
  <c r="H928" i="3"/>
  <c r="I928" i="3" s="1"/>
  <c r="F929" i="3"/>
  <c r="E921" i="5" l="1"/>
  <c r="H920" i="5"/>
  <c r="G920" i="5"/>
  <c r="F920" i="5"/>
  <c r="E940" i="4"/>
  <c r="C941" i="4"/>
  <c r="G609" i="4"/>
  <c r="H609" i="4" s="1"/>
  <c r="F930" i="3"/>
  <c r="H929" i="3"/>
  <c r="I929" i="3" s="1"/>
  <c r="G931" i="3"/>
  <c r="G921" i="5" l="1"/>
  <c r="F921" i="5"/>
  <c r="E922" i="5"/>
  <c r="H921" i="5"/>
  <c r="E941" i="4"/>
  <c r="C942" i="4"/>
  <c r="G610" i="4"/>
  <c r="H610" i="4" s="1"/>
  <c r="G932" i="3"/>
  <c r="F931" i="3"/>
  <c r="H930" i="3"/>
  <c r="I930" i="3" s="1"/>
  <c r="E923" i="5" l="1"/>
  <c r="H922" i="5"/>
  <c r="G922" i="5"/>
  <c r="F922" i="5"/>
  <c r="E942" i="4"/>
  <c r="C943" i="4"/>
  <c r="G611" i="4"/>
  <c r="H611" i="4" s="1"/>
  <c r="H931" i="3"/>
  <c r="I931" i="3" s="1"/>
  <c r="F932" i="3"/>
  <c r="G933" i="3"/>
  <c r="E924" i="5" l="1"/>
  <c r="H923" i="5"/>
  <c r="G923" i="5"/>
  <c r="F923" i="5"/>
  <c r="E943" i="4"/>
  <c r="C944" i="4"/>
  <c r="G612" i="4"/>
  <c r="H612" i="4" s="1"/>
  <c r="G934" i="3"/>
  <c r="F933" i="3"/>
  <c r="H932" i="3"/>
  <c r="I932" i="3" s="1"/>
  <c r="G924" i="5" l="1"/>
  <c r="F924" i="5"/>
  <c r="E925" i="5"/>
  <c r="H924" i="5"/>
  <c r="E944" i="4"/>
  <c r="C945" i="4"/>
  <c r="G613" i="4"/>
  <c r="H613" i="4" s="1"/>
  <c r="H933" i="3"/>
  <c r="I933" i="3" s="1"/>
  <c r="F934" i="3"/>
  <c r="G935" i="3"/>
  <c r="E926" i="5" l="1"/>
  <c r="H925" i="5"/>
  <c r="G925" i="5"/>
  <c r="F925" i="5"/>
  <c r="E945" i="4"/>
  <c r="C946" i="4"/>
  <c r="G614" i="4"/>
  <c r="H614" i="4" s="1"/>
  <c r="G936" i="3"/>
  <c r="F935" i="3"/>
  <c r="H934" i="3"/>
  <c r="I934" i="3" s="1"/>
  <c r="E927" i="5" l="1"/>
  <c r="H926" i="5"/>
  <c r="G926" i="5"/>
  <c r="F926" i="5"/>
  <c r="E946" i="4"/>
  <c r="C947" i="4"/>
  <c r="G615" i="4"/>
  <c r="H615" i="4" s="1"/>
  <c r="F936" i="3"/>
  <c r="H935" i="3"/>
  <c r="I935" i="3" s="1"/>
  <c r="G937" i="3"/>
  <c r="G927" i="5" l="1"/>
  <c r="F927" i="5"/>
  <c r="E928" i="5"/>
  <c r="H927" i="5"/>
  <c r="E947" i="4"/>
  <c r="C948" i="4"/>
  <c r="G616" i="4"/>
  <c r="H616" i="4" s="1"/>
  <c r="G938" i="3"/>
  <c r="H936" i="3"/>
  <c r="I936" i="3" s="1"/>
  <c r="F937" i="3"/>
  <c r="E929" i="5" l="1"/>
  <c r="H928" i="5"/>
  <c r="G928" i="5"/>
  <c r="F928" i="5"/>
  <c r="E948" i="4"/>
  <c r="C949" i="4"/>
  <c r="G617" i="4"/>
  <c r="H617" i="4" s="1"/>
  <c r="F938" i="3"/>
  <c r="H937" i="3"/>
  <c r="I937" i="3" s="1"/>
  <c r="G939" i="3"/>
  <c r="E930" i="5" l="1"/>
  <c r="H929" i="5"/>
  <c r="G929" i="5"/>
  <c r="F929" i="5"/>
  <c r="E949" i="4"/>
  <c r="C950" i="4"/>
  <c r="G618" i="4"/>
  <c r="H618" i="4" s="1"/>
  <c r="G940" i="3"/>
  <c r="H938" i="3"/>
  <c r="I938" i="3" s="1"/>
  <c r="F939" i="3"/>
  <c r="G930" i="5" l="1"/>
  <c r="F930" i="5"/>
  <c r="E931" i="5"/>
  <c r="H930" i="5"/>
  <c r="E950" i="4"/>
  <c r="C951" i="4"/>
  <c r="G619" i="4"/>
  <c r="H619" i="4" s="1"/>
  <c r="F940" i="3"/>
  <c r="H939" i="3"/>
  <c r="I939" i="3" s="1"/>
  <c r="G941" i="3"/>
  <c r="E932" i="5" l="1"/>
  <c r="H931" i="5"/>
  <c r="G931" i="5"/>
  <c r="F931" i="5"/>
  <c r="E951" i="4"/>
  <c r="C952" i="4"/>
  <c r="G620" i="4"/>
  <c r="H620" i="4" s="1"/>
  <c r="G942" i="3"/>
  <c r="H940" i="3"/>
  <c r="I940" i="3" s="1"/>
  <c r="F941" i="3"/>
  <c r="E933" i="5" l="1"/>
  <c r="H932" i="5"/>
  <c r="G932" i="5"/>
  <c r="F932" i="5"/>
  <c r="E952" i="4"/>
  <c r="C953" i="4"/>
  <c r="G621" i="4"/>
  <c r="H621" i="4" s="1"/>
  <c r="F942" i="3"/>
  <c r="H941" i="3"/>
  <c r="I941" i="3" s="1"/>
  <c r="G943" i="3"/>
  <c r="G933" i="5" l="1"/>
  <c r="F933" i="5"/>
  <c r="E934" i="5"/>
  <c r="H933" i="5"/>
  <c r="E953" i="4"/>
  <c r="C954" i="4"/>
  <c r="G622" i="4"/>
  <c r="H622" i="4" s="1"/>
  <c r="G944" i="3"/>
  <c r="F943" i="3"/>
  <c r="H942" i="3"/>
  <c r="I942" i="3" s="1"/>
  <c r="E935" i="5" l="1"/>
  <c r="H934" i="5"/>
  <c r="G934" i="5"/>
  <c r="F934" i="5"/>
  <c r="E954" i="4"/>
  <c r="C955" i="4"/>
  <c r="G623" i="4"/>
  <c r="H623" i="4" s="1"/>
  <c r="H943" i="3"/>
  <c r="I943" i="3" s="1"/>
  <c r="F944" i="3"/>
  <c r="G945" i="3"/>
  <c r="E936" i="5" l="1"/>
  <c r="H935" i="5"/>
  <c r="G935" i="5"/>
  <c r="F935" i="5"/>
  <c r="E955" i="4"/>
  <c r="C956" i="4"/>
  <c r="G624" i="4"/>
  <c r="H624" i="4" s="1"/>
  <c r="G946" i="3"/>
  <c r="F945" i="3"/>
  <c r="H944" i="3"/>
  <c r="I944" i="3" s="1"/>
  <c r="G936" i="5" l="1"/>
  <c r="F936" i="5"/>
  <c r="E937" i="5"/>
  <c r="H936" i="5"/>
  <c r="E956" i="4"/>
  <c r="C957" i="4"/>
  <c r="G625" i="4"/>
  <c r="H625" i="4" s="1"/>
  <c r="H945" i="3"/>
  <c r="I945" i="3" s="1"/>
  <c r="F946" i="3"/>
  <c r="G947" i="3"/>
  <c r="E938" i="5" l="1"/>
  <c r="H937" i="5"/>
  <c r="G937" i="5"/>
  <c r="F937" i="5"/>
  <c r="E957" i="4"/>
  <c r="C958" i="4"/>
  <c r="G626" i="4"/>
  <c r="H626" i="4" s="1"/>
  <c r="G948" i="3"/>
  <c r="F947" i="3"/>
  <c r="H946" i="3"/>
  <c r="I946" i="3" s="1"/>
  <c r="E939" i="5" l="1"/>
  <c r="H938" i="5"/>
  <c r="G938" i="5"/>
  <c r="F938" i="5"/>
  <c r="E958" i="4"/>
  <c r="C959" i="4"/>
  <c r="G627" i="4"/>
  <c r="H627" i="4" s="1"/>
  <c r="F948" i="3"/>
  <c r="H947" i="3"/>
  <c r="I947" i="3" s="1"/>
  <c r="G949" i="3"/>
  <c r="G939" i="5" l="1"/>
  <c r="F939" i="5"/>
  <c r="E940" i="5"/>
  <c r="H939" i="5"/>
  <c r="E959" i="4"/>
  <c r="C960" i="4"/>
  <c r="G628" i="4"/>
  <c r="H628" i="4" s="1"/>
  <c r="G950" i="3"/>
  <c r="H948" i="3"/>
  <c r="I948" i="3" s="1"/>
  <c r="F949" i="3"/>
  <c r="E941" i="5" l="1"/>
  <c r="H940" i="5"/>
  <c r="G940" i="5"/>
  <c r="F940" i="5"/>
  <c r="E960" i="4"/>
  <c r="C961" i="4"/>
  <c r="G629" i="4"/>
  <c r="H629" i="4" s="1"/>
  <c r="F950" i="3"/>
  <c r="H949" i="3"/>
  <c r="I949" i="3" s="1"/>
  <c r="G951" i="3"/>
  <c r="E942" i="5" l="1"/>
  <c r="H941" i="5"/>
  <c r="G941" i="5"/>
  <c r="F941" i="5"/>
  <c r="E961" i="4"/>
  <c r="C962" i="4"/>
  <c r="G630" i="4"/>
  <c r="H630" i="4" s="1"/>
  <c r="G952" i="3"/>
  <c r="H950" i="3"/>
  <c r="I950" i="3" s="1"/>
  <c r="F951" i="3"/>
  <c r="G942" i="5" l="1"/>
  <c r="F942" i="5"/>
  <c r="E943" i="5"/>
  <c r="H942" i="5"/>
  <c r="E962" i="4"/>
  <c r="C963" i="4"/>
  <c r="G631" i="4"/>
  <c r="H631" i="4" s="1"/>
  <c r="F952" i="3"/>
  <c r="H951" i="3"/>
  <c r="I951" i="3" s="1"/>
  <c r="G953" i="3"/>
  <c r="E944" i="5" l="1"/>
  <c r="H943" i="5"/>
  <c r="G943" i="5"/>
  <c r="F943" i="5"/>
  <c r="E963" i="4"/>
  <c r="C964" i="4"/>
  <c r="G632" i="4"/>
  <c r="H632" i="4" s="1"/>
  <c r="G954" i="3"/>
  <c r="H952" i="3"/>
  <c r="I952" i="3" s="1"/>
  <c r="F953" i="3"/>
  <c r="E945" i="5" l="1"/>
  <c r="H944" i="5"/>
  <c r="G944" i="5"/>
  <c r="F944" i="5"/>
  <c r="E964" i="4"/>
  <c r="C965" i="4"/>
  <c r="G633" i="4"/>
  <c r="H633" i="4" s="1"/>
  <c r="F954" i="3"/>
  <c r="H953" i="3"/>
  <c r="I953" i="3" s="1"/>
  <c r="G955" i="3"/>
  <c r="G945" i="5" l="1"/>
  <c r="F945" i="5"/>
  <c r="E946" i="5"/>
  <c r="H945" i="5"/>
  <c r="E965" i="4"/>
  <c r="C966" i="4"/>
  <c r="G634" i="4"/>
  <c r="H634" i="4" s="1"/>
  <c r="G956" i="3"/>
  <c r="F955" i="3"/>
  <c r="H954" i="3"/>
  <c r="I954" i="3" s="1"/>
  <c r="E947" i="5" l="1"/>
  <c r="H946" i="5"/>
  <c r="G946" i="5"/>
  <c r="F946" i="5"/>
  <c r="E966" i="4"/>
  <c r="C967" i="4"/>
  <c r="G635" i="4"/>
  <c r="H635" i="4" s="1"/>
  <c r="H955" i="3"/>
  <c r="I955" i="3" s="1"/>
  <c r="F956" i="3"/>
  <c r="G957" i="3"/>
  <c r="E948" i="5" l="1"/>
  <c r="H947" i="5"/>
  <c r="G947" i="5"/>
  <c r="F947" i="5"/>
  <c r="E967" i="4"/>
  <c r="C968" i="4"/>
  <c r="G636" i="4"/>
  <c r="H636" i="4" s="1"/>
  <c r="G958" i="3"/>
  <c r="F957" i="3"/>
  <c r="H956" i="3"/>
  <c r="I956" i="3" s="1"/>
  <c r="G948" i="5" l="1"/>
  <c r="F948" i="5"/>
  <c r="E949" i="5"/>
  <c r="H948" i="5"/>
  <c r="E968" i="4"/>
  <c r="C969" i="4"/>
  <c r="G637" i="4"/>
  <c r="H637" i="4" s="1"/>
  <c r="H957" i="3"/>
  <c r="I957" i="3" s="1"/>
  <c r="F958" i="3"/>
  <c r="G959" i="3"/>
  <c r="E950" i="5" l="1"/>
  <c r="H949" i="5"/>
  <c r="G949" i="5"/>
  <c r="F949" i="5"/>
  <c r="E969" i="4"/>
  <c r="C970" i="4"/>
  <c r="G638" i="4"/>
  <c r="H638" i="4" s="1"/>
  <c r="G960" i="3"/>
  <c r="F959" i="3"/>
  <c r="H958" i="3"/>
  <c r="I958" i="3" s="1"/>
  <c r="E951" i="5" l="1"/>
  <c r="H950" i="5"/>
  <c r="G950" i="5"/>
  <c r="F950" i="5"/>
  <c r="E970" i="4"/>
  <c r="C971" i="4"/>
  <c r="G639" i="4"/>
  <c r="H639" i="4" s="1"/>
  <c r="F960" i="3"/>
  <c r="H959" i="3"/>
  <c r="I959" i="3" s="1"/>
  <c r="G961" i="3"/>
  <c r="G951" i="5" l="1"/>
  <c r="F951" i="5"/>
  <c r="E952" i="5"/>
  <c r="H951" i="5"/>
  <c r="E971" i="4"/>
  <c r="C972" i="4"/>
  <c r="G640" i="4"/>
  <c r="H640" i="4" s="1"/>
  <c r="G962" i="3"/>
  <c r="H960" i="3"/>
  <c r="I960" i="3" s="1"/>
  <c r="F961" i="3"/>
  <c r="E953" i="5" l="1"/>
  <c r="H952" i="5"/>
  <c r="G952" i="5"/>
  <c r="F952" i="5"/>
  <c r="E972" i="4"/>
  <c r="C973" i="4"/>
  <c r="G641" i="4"/>
  <c r="H641" i="4" s="1"/>
  <c r="F962" i="3"/>
  <c r="H961" i="3"/>
  <c r="I961" i="3" s="1"/>
  <c r="G963" i="3"/>
  <c r="E954" i="5" l="1"/>
  <c r="H953" i="5"/>
  <c r="G953" i="5"/>
  <c r="F953" i="5"/>
  <c r="E973" i="4"/>
  <c r="C974" i="4"/>
  <c r="G642" i="4"/>
  <c r="H642" i="4" s="1"/>
  <c r="G964" i="3"/>
  <c r="H962" i="3"/>
  <c r="I962" i="3" s="1"/>
  <c r="F963" i="3"/>
  <c r="G954" i="5" l="1"/>
  <c r="F954" i="5"/>
  <c r="E955" i="5"/>
  <c r="H954" i="5"/>
  <c r="E974" i="4"/>
  <c r="C975" i="4"/>
  <c r="G643" i="4"/>
  <c r="H643" i="4" s="1"/>
  <c r="F964" i="3"/>
  <c r="H963" i="3"/>
  <c r="I963" i="3" s="1"/>
  <c r="G965" i="3"/>
  <c r="E956" i="5" l="1"/>
  <c r="H955" i="5"/>
  <c r="G955" i="5"/>
  <c r="F955" i="5"/>
  <c r="E975" i="4"/>
  <c r="C976" i="4"/>
  <c r="G644" i="4"/>
  <c r="H644" i="4" s="1"/>
  <c r="G966" i="3"/>
  <c r="H964" i="3"/>
  <c r="I964" i="3" s="1"/>
  <c r="F965" i="3"/>
  <c r="E957" i="5" l="1"/>
  <c r="H956" i="5"/>
  <c r="G956" i="5"/>
  <c r="F956" i="5"/>
  <c r="E976" i="4"/>
  <c r="C977" i="4"/>
  <c r="G645" i="4"/>
  <c r="H645" i="4" s="1"/>
  <c r="F966" i="3"/>
  <c r="H965" i="3"/>
  <c r="I965" i="3" s="1"/>
  <c r="G967" i="3"/>
  <c r="G957" i="5" l="1"/>
  <c r="F957" i="5"/>
  <c r="E958" i="5"/>
  <c r="H957" i="5"/>
  <c r="E977" i="4"/>
  <c r="C978" i="4"/>
  <c r="G646" i="4"/>
  <c r="H646" i="4" s="1"/>
  <c r="G968" i="3"/>
  <c r="F967" i="3"/>
  <c r="H966" i="3"/>
  <c r="I966" i="3" s="1"/>
  <c r="E959" i="5" l="1"/>
  <c r="H958" i="5"/>
  <c r="G958" i="5"/>
  <c r="F958" i="5"/>
  <c r="E978" i="4"/>
  <c r="C979" i="4"/>
  <c r="G647" i="4"/>
  <c r="H647" i="4" s="1"/>
  <c r="H967" i="3"/>
  <c r="I967" i="3" s="1"/>
  <c r="F968" i="3"/>
  <c r="G969" i="3"/>
  <c r="E960" i="5" l="1"/>
  <c r="H959" i="5"/>
  <c r="G959" i="5"/>
  <c r="F959" i="5"/>
  <c r="E979" i="4"/>
  <c r="C980" i="4"/>
  <c r="G648" i="4"/>
  <c r="H648" i="4" s="1"/>
  <c r="G970" i="3"/>
  <c r="F969" i="3"/>
  <c r="H968" i="3"/>
  <c r="I968" i="3" s="1"/>
  <c r="G960" i="5" l="1"/>
  <c r="F960" i="5"/>
  <c r="E961" i="5"/>
  <c r="H960" i="5"/>
  <c r="E980" i="4"/>
  <c r="C981" i="4"/>
  <c r="G649" i="4"/>
  <c r="H649" i="4" s="1"/>
  <c r="H969" i="3"/>
  <c r="I969" i="3" s="1"/>
  <c r="F970" i="3"/>
  <c r="G971" i="3"/>
  <c r="E962" i="5" l="1"/>
  <c r="H961" i="5"/>
  <c r="G961" i="5"/>
  <c r="F961" i="5"/>
  <c r="E981" i="4"/>
  <c r="C982" i="4"/>
  <c r="G650" i="4"/>
  <c r="H650" i="4" s="1"/>
  <c r="G972" i="3"/>
  <c r="F971" i="3"/>
  <c r="H970" i="3"/>
  <c r="I970" i="3" s="1"/>
  <c r="E963" i="5" l="1"/>
  <c r="H962" i="5"/>
  <c r="G962" i="5"/>
  <c r="F962" i="5"/>
  <c r="E982" i="4"/>
  <c r="C983" i="4"/>
  <c r="G651" i="4"/>
  <c r="H651" i="4" s="1"/>
  <c r="F972" i="3"/>
  <c r="H971" i="3"/>
  <c r="I971" i="3" s="1"/>
  <c r="G973" i="3"/>
  <c r="G963" i="5" l="1"/>
  <c r="F963" i="5"/>
  <c r="E964" i="5"/>
  <c r="H963" i="5"/>
  <c r="E983" i="4"/>
  <c r="C984" i="4"/>
  <c r="G652" i="4"/>
  <c r="H652" i="4" s="1"/>
  <c r="G974" i="3"/>
  <c r="H972" i="3"/>
  <c r="I972" i="3" s="1"/>
  <c r="F973" i="3"/>
  <c r="E965" i="5" l="1"/>
  <c r="H964" i="5"/>
  <c r="G964" i="5"/>
  <c r="F964" i="5"/>
  <c r="E984" i="4"/>
  <c r="C985" i="4"/>
  <c r="G653" i="4"/>
  <c r="H653" i="4" s="1"/>
  <c r="F974" i="3"/>
  <c r="H973" i="3"/>
  <c r="I973" i="3" s="1"/>
  <c r="G975" i="3"/>
  <c r="E966" i="5" l="1"/>
  <c r="H965" i="5"/>
  <c r="G965" i="5"/>
  <c r="F965" i="5"/>
  <c r="E985" i="4"/>
  <c r="C986" i="4"/>
  <c r="G654" i="4"/>
  <c r="H654" i="4" s="1"/>
  <c r="G976" i="3"/>
  <c r="H974" i="3"/>
  <c r="I974" i="3" s="1"/>
  <c r="F975" i="3"/>
  <c r="G966" i="5" l="1"/>
  <c r="F966" i="5"/>
  <c r="E967" i="5"/>
  <c r="H966" i="5"/>
  <c r="E986" i="4"/>
  <c r="C987" i="4"/>
  <c r="G655" i="4"/>
  <c r="H655" i="4" s="1"/>
  <c r="F976" i="3"/>
  <c r="H975" i="3"/>
  <c r="I975" i="3" s="1"/>
  <c r="G977" i="3"/>
  <c r="E968" i="5" l="1"/>
  <c r="H967" i="5"/>
  <c r="G967" i="5"/>
  <c r="F967" i="5"/>
  <c r="E987" i="4"/>
  <c r="C988" i="4"/>
  <c r="G656" i="4"/>
  <c r="H656" i="4" s="1"/>
  <c r="G978" i="3"/>
  <c r="H976" i="3"/>
  <c r="I976" i="3" s="1"/>
  <c r="F977" i="3"/>
  <c r="E969" i="5" l="1"/>
  <c r="H968" i="5"/>
  <c r="G968" i="5"/>
  <c r="F968" i="5"/>
  <c r="E988" i="4"/>
  <c r="C989" i="4"/>
  <c r="G657" i="4"/>
  <c r="H657" i="4" s="1"/>
  <c r="F978" i="3"/>
  <c r="H977" i="3"/>
  <c r="I977" i="3" s="1"/>
  <c r="G979" i="3"/>
  <c r="G969" i="5" l="1"/>
  <c r="F969" i="5"/>
  <c r="E970" i="5"/>
  <c r="H969" i="5"/>
  <c r="E989" i="4"/>
  <c r="C990" i="4"/>
  <c r="G658" i="4"/>
  <c r="H658" i="4" s="1"/>
  <c r="G980" i="3"/>
  <c r="F979" i="3"/>
  <c r="H978" i="3"/>
  <c r="I978" i="3" s="1"/>
  <c r="E971" i="5" l="1"/>
  <c r="H970" i="5"/>
  <c r="G970" i="5"/>
  <c r="F970" i="5"/>
  <c r="E990" i="4"/>
  <c r="C991" i="4"/>
  <c r="G659" i="4"/>
  <c r="H659" i="4" s="1"/>
  <c r="H979" i="3"/>
  <c r="I979" i="3" s="1"/>
  <c r="F980" i="3"/>
  <c r="G981" i="3"/>
  <c r="E972" i="5" l="1"/>
  <c r="H971" i="5"/>
  <c r="G971" i="5"/>
  <c r="F971" i="5"/>
  <c r="E991" i="4"/>
  <c r="C992" i="4"/>
  <c r="G660" i="4"/>
  <c r="H660" i="4" s="1"/>
  <c r="G982" i="3"/>
  <c r="F981" i="3"/>
  <c r="H980" i="3"/>
  <c r="I980" i="3" s="1"/>
  <c r="G972" i="5" l="1"/>
  <c r="F972" i="5"/>
  <c r="E973" i="5"/>
  <c r="H972" i="5"/>
  <c r="E992" i="4"/>
  <c r="C993" i="4"/>
  <c r="G661" i="4"/>
  <c r="H661" i="4" s="1"/>
  <c r="H981" i="3"/>
  <c r="I981" i="3" s="1"/>
  <c r="F982" i="3"/>
  <c r="G983" i="3"/>
  <c r="E974" i="5" l="1"/>
  <c r="H973" i="5"/>
  <c r="G973" i="5"/>
  <c r="F973" i="5"/>
  <c r="E993" i="4"/>
  <c r="C994" i="4"/>
  <c r="G662" i="4"/>
  <c r="H662" i="4" s="1"/>
  <c r="G984" i="3"/>
  <c r="F983" i="3"/>
  <c r="H982" i="3"/>
  <c r="I982" i="3" s="1"/>
  <c r="E975" i="5" l="1"/>
  <c r="H974" i="5"/>
  <c r="G974" i="5"/>
  <c r="F974" i="5"/>
  <c r="E994" i="4"/>
  <c r="C995" i="4"/>
  <c r="G663" i="4"/>
  <c r="H663" i="4" s="1"/>
  <c r="F984" i="3"/>
  <c r="H983" i="3"/>
  <c r="I983" i="3" s="1"/>
  <c r="G985" i="3"/>
  <c r="G975" i="5" l="1"/>
  <c r="F975" i="5"/>
  <c r="E976" i="5"/>
  <c r="H975" i="5"/>
  <c r="E995" i="4"/>
  <c r="C996" i="4"/>
  <c r="G664" i="4"/>
  <c r="H664" i="4" s="1"/>
  <c r="G986" i="3"/>
  <c r="H984" i="3"/>
  <c r="I984" i="3" s="1"/>
  <c r="F985" i="3"/>
  <c r="E977" i="5" l="1"/>
  <c r="H976" i="5"/>
  <c r="G976" i="5"/>
  <c r="F976" i="5"/>
  <c r="E996" i="4"/>
  <c r="C997" i="4"/>
  <c r="G665" i="4"/>
  <c r="H665" i="4" s="1"/>
  <c r="F986" i="3"/>
  <c r="H985" i="3"/>
  <c r="I985" i="3" s="1"/>
  <c r="G987" i="3"/>
  <c r="G977" i="5" l="1"/>
  <c r="F977" i="5"/>
  <c r="E978" i="5"/>
  <c r="H977" i="5"/>
  <c r="E997" i="4"/>
  <c r="C998" i="4"/>
  <c r="G666" i="4"/>
  <c r="H666" i="4" s="1"/>
  <c r="G988" i="3"/>
  <c r="H986" i="3"/>
  <c r="I986" i="3" s="1"/>
  <c r="F987" i="3"/>
  <c r="G978" i="5" l="1"/>
  <c r="F978" i="5"/>
  <c r="E979" i="5"/>
  <c r="H978" i="5"/>
  <c r="E998" i="4"/>
  <c r="C999" i="4"/>
  <c r="G667" i="4"/>
  <c r="H667" i="4" s="1"/>
  <c r="F988" i="3"/>
  <c r="H987" i="3"/>
  <c r="I987" i="3" s="1"/>
  <c r="G989" i="3"/>
  <c r="G979" i="5" l="1"/>
  <c r="F979" i="5"/>
  <c r="E980" i="5"/>
  <c r="H979" i="5"/>
  <c r="E999" i="4"/>
  <c r="C1000" i="4"/>
  <c r="G668" i="4"/>
  <c r="H668" i="4" s="1"/>
  <c r="G990" i="3"/>
  <c r="H988" i="3"/>
  <c r="I988" i="3" s="1"/>
  <c r="F989" i="3"/>
  <c r="G980" i="5" l="1"/>
  <c r="F980" i="5"/>
  <c r="E981" i="5"/>
  <c r="H980" i="5"/>
  <c r="E1000" i="4"/>
  <c r="C1001" i="4"/>
  <c r="G669" i="4"/>
  <c r="H669" i="4" s="1"/>
  <c r="F990" i="3"/>
  <c r="H989" i="3"/>
  <c r="I989" i="3" s="1"/>
  <c r="G991" i="3"/>
  <c r="G981" i="5" l="1"/>
  <c r="F981" i="5"/>
  <c r="E982" i="5"/>
  <c r="H981" i="5"/>
  <c r="E1001" i="4"/>
  <c r="C1002" i="4"/>
  <c r="G670" i="4"/>
  <c r="H670" i="4" s="1"/>
  <c r="G992" i="3"/>
  <c r="F991" i="3"/>
  <c r="H990" i="3"/>
  <c r="I990" i="3" s="1"/>
  <c r="E983" i="5" l="1"/>
  <c r="H982" i="5"/>
  <c r="G982" i="5"/>
  <c r="F982" i="5"/>
  <c r="E1002" i="4"/>
  <c r="C1003" i="4"/>
  <c r="G671" i="4"/>
  <c r="H671" i="4" s="1"/>
  <c r="H991" i="3"/>
  <c r="I991" i="3" s="1"/>
  <c r="F992" i="3"/>
  <c r="G993" i="3"/>
  <c r="G983" i="5" l="1"/>
  <c r="F983" i="5"/>
  <c r="E984" i="5"/>
  <c r="H983" i="5"/>
  <c r="E1003" i="4"/>
  <c r="C1004" i="4"/>
  <c r="G672" i="4"/>
  <c r="H672" i="4" s="1"/>
  <c r="G994" i="3"/>
  <c r="F993" i="3"/>
  <c r="H992" i="3"/>
  <c r="I992" i="3" s="1"/>
  <c r="G984" i="5" l="1"/>
  <c r="F984" i="5"/>
  <c r="E985" i="5"/>
  <c r="H984" i="5"/>
  <c r="E1004" i="4"/>
  <c r="C1005" i="4"/>
  <c r="G673" i="4"/>
  <c r="H673" i="4" s="1"/>
  <c r="H993" i="3"/>
  <c r="I993" i="3" s="1"/>
  <c r="F994" i="3"/>
  <c r="G995" i="3"/>
  <c r="E986" i="5" l="1"/>
  <c r="H985" i="5"/>
  <c r="G985" i="5"/>
  <c r="F985" i="5"/>
  <c r="E1005" i="4"/>
  <c r="C1006" i="4"/>
  <c r="G674" i="4"/>
  <c r="H674" i="4" s="1"/>
  <c r="G996" i="3"/>
  <c r="F995" i="3"/>
  <c r="H994" i="3"/>
  <c r="I994" i="3" s="1"/>
  <c r="H986" i="5" l="1"/>
  <c r="G986" i="5"/>
  <c r="F986" i="5"/>
  <c r="E987" i="5"/>
  <c r="E1006" i="4"/>
  <c r="C1007" i="4"/>
  <c r="G675" i="4"/>
  <c r="H675" i="4" s="1"/>
  <c r="F996" i="3"/>
  <c r="H995" i="3"/>
  <c r="I995" i="3" s="1"/>
  <c r="G997" i="3"/>
  <c r="G987" i="5" l="1"/>
  <c r="F987" i="5"/>
  <c r="E988" i="5"/>
  <c r="H987" i="5"/>
  <c r="E1007" i="4"/>
  <c r="C1008" i="4"/>
  <c r="G676" i="4"/>
  <c r="H676" i="4" s="1"/>
  <c r="G998" i="3"/>
  <c r="H996" i="3"/>
  <c r="I996" i="3" s="1"/>
  <c r="F997" i="3"/>
  <c r="H988" i="5" l="1"/>
  <c r="G988" i="5"/>
  <c r="F988" i="5"/>
  <c r="E989" i="5"/>
  <c r="E1008" i="4"/>
  <c r="C1009" i="4"/>
  <c r="G677" i="4"/>
  <c r="H677" i="4" s="1"/>
  <c r="F998" i="3"/>
  <c r="H997" i="3"/>
  <c r="I997" i="3" s="1"/>
  <c r="G999" i="3"/>
  <c r="H989" i="5" l="1"/>
  <c r="G989" i="5"/>
  <c r="F989" i="5"/>
  <c r="E990" i="5"/>
  <c r="E1009" i="4"/>
  <c r="C1010" i="4"/>
  <c r="G678" i="4"/>
  <c r="H678" i="4" s="1"/>
  <c r="G1000" i="3"/>
  <c r="H998" i="3"/>
  <c r="I998" i="3" s="1"/>
  <c r="F999" i="3"/>
  <c r="G990" i="5" l="1"/>
  <c r="F990" i="5"/>
  <c r="E991" i="5"/>
  <c r="H990" i="5"/>
  <c r="E1010" i="4"/>
  <c r="C1011" i="4"/>
  <c r="G679" i="4"/>
  <c r="H679" i="4" s="1"/>
  <c r="F1000" i="3"/>
  <c r="H999" i="3"/>
  <c r="I999" i="3" s="1"/>
  <c r="G1001" i="3"/>
  <c r="E992" i="5" l="1"/>
  <c r="H991" i="5"/>
  <c r="G991" i="5"/>
  <c r="F991" i="5"/>
  <c r="E1011" i="4"/>
  <c r="C1012" i="4"/>
  <c r="G680" i="4"/>
  <c r="H680" i="4" s="1"/>
  <c r="G1002" i="3"/>
  <c r="H1000" i="3"/>
  <c r="I1000" i="3" s="1"/>
  <c r="F1001" i="3"/>
  <c r="H992" i="5" l="1"/>
  <c r="G992" i="5"/>
  <c r="F992" i="5"/>
  <c r="E993" i="5"/>
  <c r="E1012" i="4"/>
  <c r="C1013" i="4"/>
  <c r="G681" i="4"/>
  <c r="H681" i="4" s="1"/>
  <c r="G1003" i="3"/>
  <c r="F1002" i="3"/>
  <c r="H1001" i="3"/>
  <c r="I1001" i="3" s="1"/>
  <c r="G993" i="5" l="1"/>
  <c r="F993" i="5"/>
  <c r="E994" i="5"/>
  <c r="H993" i="5"/>
  <c r="E1013" i="4"/>
  <c r="C1014" i="4"/>
  <c r="G682" i="4"/>
  <c r="H682" i="4" s="1"/>
  <c r="F1003" i="3"/>
  <c r="H1002" i="3"/>
  <c r="I1002" i="3" s="1"/>
  <c r="G1004" i="3"/>
  <c r="F994" i="5" l="1"/>
  <c r="E995" i="5"/>
  <c r="H994" i="5"/>
  <c r="G994" i="5"/>
  <c r="E1014" i="4"/>
  <c r="C1015" i="4"/>
  <c r="G683" i="4"/>
  <c r="H683" i="4" s="1"/>
  <c r="G1005" i="3"/>
  <c r="H1003" i="3"/>
  <c r="I1003" i="3" s="1"/>
  <c r="F1004" i="3"/>
  <c r="H995" i="5" l="1"/>
  <c r="G995" i="5"/>
  <c r="F995" i="5"/>
  <c r="E996" i="5"/>
  <c r="E1015" i="4"/>
  <c r="C1016" i="4"/>
  <c r="G684" i="4"/>
  <c r="H684" i="4" s="1"/>
  <c r="F1005" i="3"/>
  <c r="H1004" i="3"/>
  <c r="I1004" i="3" s="1"/>
  <c r="G1006" i="3"/>
  <c r="G996" i="5" l="1"/>
  <c r="F996" i="5"/>
  <c r="E997" i="5"/>
  <c r="H996" i="5"/>
  <c r="E1016" i="4"/>
  <c r="C1017" i="4"/>
  <c r="G685" i="4"/>
  <c r="H685" i="4" s="1"/>
  <c r="G1007" i="3"/>
  <c r="H1005" i="3"/>
  <c r="I1005" i="3" s="1"/>
  <c r="F1006" i="3"/>
  <c r="E998" i="5" l="1"/>
  <c r="H997" i="5"/>
  <c r="G997" i="5"/>
  <c r="F997" i="5"/>
  <c r="E1017" i="4"/>
  <c r="C1018" i="4"/>
  <c r="G686" i="4"/>
  <c r="H686" i="4" s="1"/>
  <c r="F1007" i="3"/>
  <c r="H1006" i="3"/>
  <c r="I1006" i="3" s="1"/>
  <c r="G1008" i="3"/>
  <c r="H998" i="5" l="1"/>
  <c r="G998" i="5"/>
  <c r="F998" i="5"/>
  <c r="E999" i="5"/>
  <c r="E1018" i="4"/>
  <c r="C1019" i="4"/>
  <c r="G687" i="4"/>
  <c r="H687" i="4" s="1"/>
  <c r="G1009" i="3"/>
  <c r="F1008" i="3"/>
  <c r="H1007" i="3"/>
  <c r="I1007" i="3" s="1"/>
  <c r="G999" i="5" l="1"/>
  <c r="F999" i="5"/>
  <c r="H999" i="5"/>
  <c r="E1000" i="5"/>
  <c r="E1019" i="4"/>
  <c r="C1020" i="4"/>
  <c r="G688" i="4"/>
  <c r="H688" i="4" s="1"/>
  <c r="H1008" i="3"/>
  <c r="I1008" i="3" s="1"/>
  <c r="F1009" i="3"/>
  <c r="G1010" i="3"/>
  <c r="G1000" i="5" l="1"/>
  <c r="E1001" i="5"/>
  <c r="H1000" i="5"/>
  <c r="F1000" i="5"/>
  <c r="E1020" i="4"/>
  <c r="C1021" i="4"/>
  <c r="G689" i="4"/>
  <c r="H689" i="4" s="1"/>
  <c r="G1011" i="3"/>
  <c r="F1010" i="3"/>
  <c r="H1009" i="3"/>
  <c r="I1009" i="3" s="1"/>
  <c r="H1001" i="5" l="1"/>
  <c r="G1001" i="5"/>
  <c r="F1001" i="5"/>
  <c r="E1002" i="5"/>
  <c r="E1021" i="4"/>
  <c r="C1022" i="4"/>
  <c r="G690" i="4"/>
  <c r="H690" i="4" s="1"/>
  <c r="H1010" i="3"/>
  <c r="I1010" i="3" s="1"/>
  <c r="F1011" i="3"/>
  <c r="G1012" i="3"/>
  <c r="G1002" i="5" l="1"/>
  <c r="F1002" i="5"/>
  <c r="E1003" i="5"/>
  <c r="H1002" i="5"/>
  <c r="E1022" i="4"/>
  <c r="C1023" i="4"/>
  <c r="G691" i="4"/>
  <c r="H691" i="4" s="1"/>
  <c r="G1013" i="3"/>
  <c r="F1012" i="3"/>
  <c r="H1011" i="3"/>
  <c r="I1011" i="3" s="1"/>
  <c r="G1003" i="5" l="1"/>
  <c r="E1004" i="5"/>
  <c r="H1003" i="5"/>
  <c r="F1003" i="5"/>
  <c r="E1023" i="4"/>
  <c r="C1024" i="4"/>
  <c r="G692" i="4"/>
  <c r="H692" i="4" s="1"/>
  <c r="H1012" i="3"/>
  <c r="I1012" i="3" s="1"/>
  <c r="F1013" i="3"/>
  <c r="G1014" i="3"/>
  <c r="H1004" i="5" l="1"/>
  <c r="G1004" i="5"/>
  <c r="F1004" i="5"/>
  <c r="E1005" i="5"/>
  <c r="E1024" i="4"/>
  <c r="C1025" i="4"/>
  <c r="G693" i="4"/>
  <c r="H693" i="4" s="1"/>
  <c r="G1015" i="3"/>
  <c r="F1014" i="3"/>
  <c r="H1013" i="3"/>
  <c r="I1013" i="3" s="1"/>
  <c r="G1005" i="5" l="1"/>
  <c r="F1005" i="5"/>
  <c r="H1005" i="5"/>
  <c r="E1006" i="5"/>
  <c r="E1025" i="4"/>
  <c r="C1026" i="4"/>
  <c r="G694" i="4"/>
  <c r="H694" i="4" s="1"/>
  <c r="F1015" i="3"/>
  <c r="H1014" i="3"/>
  <c r="I1014" i="3" s="1"/>
  <c r="G1016" i="3"/>
  <c r="G1006" i="5" l="1"/>
  <c r="E1007" i="5"/>
  <c r="H1006" i="5"/>
  <c r="F1006" i="5"/>
  <c r="E1026" i="4"/>
  <c r="C1027" i="4"/>
  <c r="G695" i="4"/>
  <c r="H695" i="4" s="1"/>
  <c r="G1017" i="3"/>
  <c r="H1015" i="3"/>
  <c r="I1015" i="3" s="1"/>
  <c r="F1016" i="3"/>
  <c r="H1007" i="5" l="1"/>
  <c r="G1007" i="5"/>
  <c r="F1007" i="5"/>
  <c r="E1008" i="5"/>
  <c r="E1027" i="4"/>
  <c r="C1028" i="4"/>
  <c r="G696" i="4"/>
  <c r="H696" i="4" s="1"/>
  <c r="F1017" i="3"/>
  <c r="H1016" i="3"/>
  <c r="I1016" i="3" s="1"/>
  <c r="G1018" i="3"/>
  <c r="G1008" i="5" l="1"/>
  <c r="F1008" i="5"/>
  <c r="E1009" i="5"/>
  <c r="H1008" i="5"/>
  <c r="E1028" i="4"/>
  <c r="C1029" i="4"/>
  <c r="G697" i="4"/>
  <c r="H697" i="4" s="1"/>
  <c r="G1019" i="3"/>
  <c r="H1017" i="3"/>
  <c r="I1017" i="3" s="1"/>
  <c r="F1018" i="3"/>
  <c r="G1009" i="5" l="1"/>
  <c r="E1010" i="5"/>
  <c r="H1009" i="5"/>
  <c r="F1009" i="5"/>
  <c r="E1029" i="4"/>
  <c r="C1030" i="4"/>
  <c r="G698" i="4"/>
  <c r="H698" i="4" s="1"/>
  <c r="F1019" i="3"/>
  <c r="H1018" i="3"/>
  <c r="I1018" i="3" s="1"/>
  <c r="G1020" i="3"/>
  <c r="H1010" i="5" l="1"/>
  <c r="G1010" i="5"/>
  <c r="F1010" i="5"/>
  <c r="E1011" i="5"/>
  <c r="E1030" i="4"/>
  <c r="C1031" i="4"/>
  <c r="G699" i="4"/>
  <c r="H699" i="4" s="1"/>
  <c r="G1021" i="3"/>
  <c r="F1020" i="3"/>
  <c r="H1019" i="3"/>
  <c r="I1019" i="3" s="1"/>
  <c r="G1011" i="5" l="1"/>
  <c r="F1011" i="5"/>
  <c r="H1011" i="5"/>
  <c r="E1012" i="5"/>
  <c r="E1031" i="4"/>
  <c r="C1032" i="4"/>
  <c r="G700" i="4"/>
  <c r="H700" i="4" s="1"/>
  <c r="H1020" i="3"/>
  <c r="I1020" i="3" s="1"/>
  <c r="F1021" i="3"/>
  <c r="G1022" i="3"/>
  <c r="G1012" i="5" l="1"/>
  <c r="E1013" i="5"/>
  <c r="H1012" i="5"/>
  <c r="F1012" i="5"/>
  <c r="E1032" i="4"/>
  <c r="C1033" i="4"/>
  <c r="G701" i="4"/>
  <c r="H701" i="4" s="1"/>
  <c r="G1023" i="3"/>
  <c r="F1022" i="3"/>
  <c r="H1021" i="3"/>
  <c r="I1021" i="3" s="1"/>
  <c r="H1013" i="5" l="1"/>
  <c r="G1013" i="5"/>
  <c r="F1013" i="5"/>
  <c r="E1014" i="5"/>
  <c r="E1033" i="4"/>
  <c r="C1034" i="4"/>
  <c r="G702" i="4"/>
  <c r="H702" i="4" s="1"/>
  <c r="H1022" i="3"/>
  <c r="I1022" i="3" s="1"/>
  <c r="F1023" i="3"/>
  <c r="G1024" i="3"/>
  <c r="G1014" i="5" l="1"/>
  <c r="F1014" i="5"/>
  <c r="E1015" i="5"/>
  <c r="H1014" i="5"/>
  <c r="E1034" i="4"/>
  <c r="C1035" i="4"/>
  <c r="G703" i="4"/>
  <c r="H703" i="4" s="1"/>
  <c r="G1025" i="3"/>
  <c r="F1024" i="3"/>
  <c r="H1023" i="3"/>
  <c r="I1023" i="3" s="1"/>
  <c r="G1015" i="5" l="1"/>
  <c r="E1016" i="5"/>
  <c r="H1015" i="5"/>
  <c r="F1015" i="5"/>
  <c r="E1035" i="4"/>
  <c r="C1036" i="4"/>
  <c r="G704" i="4"/>
  <c r="H704" i="4" s="1"/>
  <c r="H1024" i="3"/>
  <c r="I1024" i="3" s="1"/>
  <c r="F1025" i="3"/>
  <c r="G1026" i="3"/>
  <c r="H1016" i="5" l="1"/>
  <c r="G1016" i="5"/>
  <c r="F1016" i="5"/>
  <c r="E1017" i="5"/>
  <c r="E1036" i="4"/>
  <c r="C1037" i="4"/>
  <c r="G705" i="4"/>
  <c r="H705" i="4" s="1"/>
  <c r="G1027" i="3"/>
  <c r="F1026" i="3"/>
  <c r="H1025" i="3"/>
  <c r="I1025" i="3" s="1"/>
  <c r="G1017" i="5" l="1"/>
  <c r="F1017" i="5"/>
  <c r="H1017" i="5"/>
  <c r="E1018" i="5"/>
  <c r="E1037" i="4"/>
  <c r="C1038" i="4"/>
  <c r="G706" i="4"/>
  <c r="H706" i="4" s="1"/>
  <c r="F1027" i="3"/>
  <c r="H1026" i="3"/>
  <c r="I1026" i="3" s="1"/>
  <c r="G1028" i="3"/>
  <c r="G1018" i="5" l="1"/>
  <c r="E1019" i="5"/>
  <c r="H1018" i="5"/>
  <c r="F1018" i="5"/>
  <c r="E1038" i="4"/>
  <c r="C1039" i="4"/>
  <c r="G707" i="4"/>
  <c r="H707" i="4" s="1"/>
  <c r="G1029" i="3"/>
  <c r="H1027" i="3"/>
  <c r="I1027" i="3" s="1"/>
  <c r="F1028" i="3"/>
  <c r="H1019" i="5" l="1"/>
  <c r="G1019" i="5"/>
  <c r="F1019" i="5"/>
  <c r="E1020" i="5"/>
  <c r="E1039" i="4"/>
  <c r="C1040" i="4"/>
  <c r="G708" i="4"/>
  <c r="H708" i="4" s="1"/>
  <c r="F1029" i="3"/>
  <c r="H1028" i="3"/>
  <c r="I1028" i="3" s="1"/>
  <c r="G1030" i="3"/>
  <c r="G1020" i="5" l="1"/>
  <c r="F1020" i="5"/>
  <c r="E1021" i="5"/>
  <c r="H1020" i="5"/>
  <c r="E1040" i="4"/>
  <c r="C1041" i="4"/>
  <c r="G709" i="4"/>
  <c r="H709" i="4" s="1"/>
  <c r="G1031" i="3"/>
  <c r="H1029" i="3"/>
  <c r="I1029" i="3" s="1"/>
  <c r="F1030" i="3"/>
  <c r="G1021" i="5" l="1"/>
  <c r="E1022" i="5"/>
  <c r="H1021" i="5"/>
  <c r="F1021" i="5"/>
  <c r="E1041" i="4"/>
  <c r="C1042" i="4"/>
  <c r="G710" i="4"/>
  <c r="H710" i="4" s="1"/>
  <c r="F1031" i="3"/>
  <c r="H1030" i="3"/>
  <c r="I1030" i="3" s="1"/>
  <c r="G1032" i="3"/>
  <c r="H1022" i="5" l="1"/>
  <c r="G1022" i="5"/>
  <c r="F1022" i="5"/>
  <c r="E1023" i="5"/>
  <c r="E1042" i="4"/>
  <c r="C1043" i="4"/>
  <c r="G711" i="4"/>
  <c r="H711" i="4" s="1"/>
  <c r="G1033" i="3"/>
  <c r="F1032" i="3"/>
  <c r="H1031" i="3"/>
  <c r="I1031" i="3" s="1"/>
  <c r="G1023" i="5" l="1"/>
  <c r="F1023" i="5"/>
  <c r="H1023" i="5"/>
  <c r="E1024" i="5"/>
  <c r="E1043" i="4"/>
  <c r="C1044" i="4"/>
  <c r="G712" i="4"/>
  <c r="H712" i="4" s="1"/>
  <c r="H1032" i="3"/>
  <c r="I1032" i="3" s="1"/>
  <c r="F1033" i="3"/>
  <c r="G1034" i="3"/>
  <c r="H1024" i="5" l="1"/>
  <c r="G1024" i="5"/>
  <c r="E1025" i="5"/>
  <c r="F1024" i="5"/>
  <c r="E1044" i="4"/>
  <c r="C1045" i="4"/>
  <c r="G713" i="4"/>
  <c r="H713" i="4" s="1"/>
  <c r="G1035" i="3"/>
  <c r="F1034" i="3"/>
  <c r="H1033" i="3"/>
  <c r="I1033" i="3" s="1"/>
  <c r="H1025" i="5" l="1"/>
  <c r="G1025" i="5"/>
  <c r="F1025" i="5"/>
  <c r="E1026" i="5"/>
  <c r="E1045" i="4"/>
  <c r="C1046" i="4"/>
  <c r="G714" i="4"/>
  <c r="H714" i="4" s="1"/>
  <c r="H1034" i="3"/>
  <c r="I1034" i="3" s="1"/>
  <c r="F1035" i="3"/>
  <c r="G1036" i="3"/>
  <c r="G1026" i="5" l="1"/>
  <c r="F1026" i="5"/>
  <c r="E1027" i="5"/>
  <c r="H1026" i="5"/>
  <c r="E1046" i="4"/>
  <c r="C1047" i="4"/>
  <c r="G715" i="4"/>
  <c r="H715" i="4" s="1"/>
  <c r="G1037" i="3"/>
  <c r="F1036" i="3"/>
  <c r="H1035" i="3"/>
  <c r="I1035" i="3" s="1"/>
  <c r="H1027" i="5" l="1"/>
  <c r="G1027" i="5"/>
  <c r="E1028" i="5"/>
  <c r="F1027" i="5"/>
  <c r="E1047" i="4"/>
  <c r="C1048" i="4"/>
  <c r="G716" i="4"/>
  <c r="H716" i="4" s="1"/>
  <c r="H1036" i="3"/>
  <c r="I1036" i="3" s="1"/>
  <c r="F1037" i="3"/>
  <c r="G1038" i="3"/>
  <c r="H1028" i="5" l="1"/>
  <c r="G1028" i="5"/>
  <c r="F1028" i="5"/>
  <c r="E1029" i="5"/>
  <c r="E1048" i="4"/>
  <c r="C1049" i="4"/>
  <c r="G717" i="4"/>
  <c r="H717" i="4" s="1"/>
  <c r="G1039" i="3"/>
  <c r="F1038" i="3"/>
  <c r="H1037" i="3"/>
  <c r="I1037" i="3" s="1"/>
  <c r="G1029" i="5" l="1"/>
  <c r="F1029" i="5"/>
  <c r="E1030" i="5"/>
  <c r="H1029" i="5"/>
  <c r="E1049" i="4"/>
  <c r="C1050" i="4"/>
  <c r="G718" i="4"/>
  <c r="H718" i="4" s="1"/>
  <c r="F1039" i="3"/>
  <c r="H1038" i="3"/>
  <c r="I1038" i="3" s="1"/>
  <c r="G1040" i="3"/>
  <c r="H1030" i="5" l="1"/>
  <c r="G1030" i="5"/>
  <c r="F1030" i="5"/>
  <c r="E1031" i="5"/>
  <c r="E1050" i="4"/>
  <c r="C1051" i="4"/>
  <c r="G719" i="4"/>
  <c r="H719" i="4" s="1"/>
  <c r="G1041" i="3"/>
  <c r="H1039" i="3"/>
  <c r="I1039" i="3" s="1"/>
  <c r="F1040" i="3"/>
  <c r="H1031" i="5" l="1"/>
  <c r="G1031" i="5"/>
  <c r="F1031" i="5"/>
  <c r="E1032" i="5"/>
  <c r="E1051" i="4"/>
  <c r="C1052" i="4"/>
  <c r="G720" i="4"/>
  <c r="H720" i="4" s="1"/>
  <c r="F1041" i="3"/>
  <c r="H1040" i="3"/>
  <c r="I1040" i="3" s="1"/>
  <c r="G1042" i="3"/>
  <c r="G1032" i="5" l="1"/>
  <c r="F1032" i="5"/>
  <c r="E1033" i="5"/>
  <c r="H1032" i="5"/>
  <c r="E1052" i="4"/>
  <c r="C1053" i="4"/>
  <c r="G721" i="4"/>
  <c r="H721" i="4" s="1"/>
  <c r="G1043" i="3"/>
  <c r="H1041" i="3"/>
  <c r="I1041" i="3" s="1"/>
  <c r="F1042" i="3"/>
  <c r="H1033" i="5" l="1"/>
  <c r="G1033" i="5"/>
  <c r="E1034" i="5"/>
  <c r="F1033" i="5"/>
  <c r="E1053" i="4"/>
  <c r="C1054" i="4"/>
  <c r="G722" i="4"/>
  <c r="H722" i="4" s="1"/>
  <c r="F1043" i="3"/>
  <c r="H1042" i="3"/>
  <c r="I1042" i="3" s="1"/>
  <c r="G1044" i="3"/>
  <c r="H1034" i="5" l="1"/>
  <c r="G1034" i="5"/>
  <c r="F1034" i="5"/>
  <c r="E1035" i="5"/>
  <c r="E1054" i="4"/>
  <c r="C1055" i="4"/>
  <c r="G723" i="4"/>
  <c r="H723" i="4" s="1"/>
  <c r="G1045" i="3"/>
  <c r="F1044" i="3"/>
  <c r="H1043" i="3"/>
  <c r="I1043" i="3" s="1"/>
  <c r="G1035" i="5" l="1"/>
  <c r="F1035" i="5"/>
  <c r="E1036" i="5"/>
  <c r="H1035" i="5"/>
  <c r="E1055" i="4"/>
  <c r="C1056" i="4"/>
  <c r="G724" i="4"/>
  <c r="H724" i="4" s="1"/>
  <c r="H1044" i="3"/>
  <c r="I1044" i="3" s="1"/>
  <c r="F1045" i="3"/>
  <c r="G1046" i="3"/>
  <c r="H1036" i="5" l="1"/>
  <c r="G1036" i="5"/>
  <c r="E1037" i="5"/>
  <c r="F1036" i="5"/>
  <c r="E1056" i="4"/>
  <c r="C1057" i="4"/>
  <c r="G725" i="4"/>
  <c r="H725" i="4" s="1"/>
  <c r="G1047" i="3"/>
  <c r="F1046" i="3"/>
  <c r="H1045" i="3"/>
  <c r="I1045" i="3" s="1"/>
  <c r="H1037" i="5" l="1"/>
  <c r="G1037" i="5"/>
  <c r="F1037" i="5"/>
  <c r="E1038" i="5"/>
  <c r="E1057" i="4"/>
  <c r="C1058" i="4"/>
  <c r="G726" i="4"/>
  <c r="H726" i="4" s="1"/>
  <c r="H1046" i="3"/>
  <c r="I1046" i="3" s="1"/>
  <c r="F1047" i="3"/>
  <c r="G1048" i="3"/>
  <c r="G1038" i="5" l="1"/>
  <c r="F1038" i="5"/>
  <c r="E1039" i="5"/>
  <c r="H1038" i="5"/>
  <c r="E1058" i="4"/>
  <c r="C1059" i="4"/>
  <c r="G727" i="4"/>
  <c r="H727" i="4" s="1"/>
  <c r="G1049" i="3"/>
  <c r="F1048" i="3"/>
  <c r="H1047" i="3"/>
  <c r="I1047" i="3" s="1"/>
  <c r="H1039" i="5" l="1"/>
  <c r="G1039" i="5"/>
  <c r="E1040" i="5"/>
  <c r="F1039" i="5"/>
  <c r="E1059" i="4"/>
  <c r="C1060" i="4"/>
  <c r="G728" i="4"/>
  <c r="H728" i="4" s="1"/>
  <c r="H1048" i="3"/>
  <c r="I1048" i="3" s="1"/>
  <c r="F1049" i="3"/>
  <c r="G1050" i="3"/>
  <c r="H1040" i="5" l="1"/>
  <c r="G1040" i="5"/>
  <c r="F1040" i="5"/>
  <c r="E1041" i="5"/>
  <c r="E1060" i="4"/>
  <c r="C1061" i="4"/>
  <c r="G729" i="4"/>
  <c r="H729" i="4" s="1"/>
  <c r="G1051" i="3"/>
  <c r="F1050" i="3"/>
  <c r="H1049" i="3"/>
  <c r="I1049" i="3" s="1"/>
  <c r="G1041" i="5" l="1"/>
  <c r="F1041" i="5"/>
  <c r="E1042" i="5"/>
  <c r="H1041" i="5"/>
  <c r="E1061" i="4"/>
  <c r="C1062" i="4"/>
  <c r="G730" i="4"/>
  <c r="H730" i="4" s="1"/>
  <c r="F1051" i="3"/>
  <c r="H1050" i="3"/>
  <c r="I1050" i="3" s="1"/>
  <c r="G1052" i="3"/>
  <c r="H1042" i="5" l="1"/>
  <c r="G1042" i="5"/>
  <c r="E1043" i="5"/>
  <c r="F1042" i="5"/>
  <c r="E1062" i="4"/>
  <c r="C1063" i="4"/>
  <c r="G731" i="4"/>
  <c r="H731" i="4" s="1"/>
  <c r="G1053" i="3"/>
  <c r="H1051" i="3"/>
  <c r="I1051" i="3" s="1"/>
  <c r="F1052" i="3"/>
  <c r="H1043" i="5" l="1"/>
  <c r="G1043" i="5"/>
  <c r="F1043" i="5"/>
  <c r="E1044" i="5"/>
  <c r="E1063" i="4"/>
  <c r="C1064" i="4"/>
  <c r="G732" i="4"/>
  <c r="H732" i="4" s="1"/>
  <c r="F1053" i="3"/>
  <c r="H1052" i="3"/>
  <c r="I1052" i="3" s="1"/>
  <c r="G1054" i="3"/>
  <c r="G1044" i="5" l="1"/>
  <c r="F1044" i="5"/>
  <c r="E1045" i="5"/>
  <c r="H1044" i="5"/>
  <c r="E1064" i="4"/>
  <c r="C1065" i="4"/>
  <c r="G733" i="4"/>
  <c r="H733" i="4" s="1"/>
  <c r="G1055" i="3"/>
  <c r="H1053" i="3"/>
  <c r="I1053" i="3" s="1"/>
  <c r="F1054" i="3"/>
  <c r="H1045" i="5" l="1"/>
  <c r="G1045" i="5"/>
  <c r="E1046" i="5"/>
  <c r="F1045" i="5"/>
  <c r="E1065" i="4"/>
  <c r="C1066" i="4"/>
  <c r="G734" i="4"/>
  <c r="H734" i="4" s="1"/>
  <c r="F1055" i="3"/>
  <c r="H1054" i="3"/>
  <c r="I1054" i="3" s="1"/>
  <c r="G1056" i="3"/>
  <c r="H1046" i="5" l="1"/>
  <c r="G1046" i="5"/>
  <c r="F1046" i="5"/>
  <c r="E1047" i="5"/>
  <c r="E1066" i="4"/>
  <c r="C1067" i="4"/>
  <c r="G735" i="4"/>
  <c r="H735" i="4" s="1"/>
  <c r="G1057" i="3"/>
  <c r="F1056" i="3"/>
  <c r="H1055" i="3"/>
  <c r="I1055" i="3" s="1"/>
  <c r="G1047" i="5" l="1"/>
  <c r="F1047" i="5"/>
  <c r="E1048" i="5"/>
  <c r="H1047" i="5"/>
  <c r="E1067" i="4"/>
  <c r="C1068" i="4"/>
  <c r="G736" i="4"/>
  <c r="H736" i="4" s="1"/>
  <c r="H1056" i="3"/>
  <c r="I1056" i="3" s="1"/>
  <c r="F1057" i="3"/>
  <c r="G1058" i="3"/>
  <c r="H1048" i="5" l="1"/>
  <c r="G1048" i="5"/>
  <c r="E1049" i="5"/>
  <c r="F1048" i="5"/>
  <c r="E1068" i="4"/>
  <c r="C1069" i="4"/>
  <c r="G737" i="4"/>
  <c r="H737" i="4" s="1"/>
  <c r="G1059" i="3"/>
  <c r="F1058" i="3"/>
  <c r="H1057" i="3"/>
  <c r="I1057" i="3" s="1"/>
  <c r="H1049" i="5" l="1"/>
  <c r="G1049" i="5"/>
  <c r="F1049" i="5"/>
  <c r="E1050" i="5"/>
  <c r="E1069" i="4"/>
  <c r="C1070" i="4"/>
  <c r="G738" i="4"/>
  <c r="H738" i="4" s="1"/>
  <c r="H1058" i="3"/>
  <c r="I1058" i="3" s="1"/>
  <c r="F1059" i="3"/>
  <c r="G1060" i="3"/>
  <c r="G1050" i="5" l="1"/>
  <c r="F1050" i="5"/>
  <c r="E1051" i="5"/>
  <c r="H1050" i="5"/>
  <c r="E1070" i="4"/>
  <c r="C1071" i="4"/>
  <c r="G739" i="4"/>
  <c r="H739" i="4" s="1"/>
  <c r="G1061" i="3"/>
  <c r="F1060" i="3"/>
  <c r="H1059" i="3"/>
  <c r="I1059" i="3" s="1"/>
  <c r="H1051" i="5" l="1"/>
  <c r="G1051" i="5"/>
  <c r="E1052" i="5"/>
  <c r="F1051" i="5"/>
  <c r="E1071" i="4"/>
  <c r="C1072" i="4"/>
  <c r="G740" i="4"/>
  <c r="H740" i="4" s="1"/>
  <c r="H1060" i="3"/>
  <c r="I1060" i="3" s="1"/>
  <c r="F1061" i="3"/>
  <c r="G1062" i="3"/>
  <c r="H1052" i="5" l="1"/>
  <c r="G1052" i="5"/>
  <c r="F1052" i="5"/>
  <c r="E1053" i="5"/>
  <c r="E1072" i="4"/>
  <c r="C1073" i="4"/>
  <c r="G741" i="4"/>
  <c r="H741" i="4" s="1"/>
  <c r="G1063" i="3"/>
  <c r="F1062" i="3"/>
  <c r="H1061" i="3"/>
  <c r="I1061" i="3" s="1"/>
  <c r="G1053" i="5" l="1"/>
  <c r="F1053" i="5"/>
  <c r="E1054" i="5"/>
  <c r="H1053" i="5"/>
  <c r="E1073" i="4"/>
  <c r="C1074" i="4"/>
  <c r="G742" i="4"/>
  <c r="H742" i="4" s="1"/>
  <c r="F1063" i="3"/>
  <c r="H1062" i="3"/>
  <c r="I1062" i="3" s="1"/>
  <c r="G1064" i="3"/>
  <c r="H1054" i="5" l="1"/>
  <c r="G1054" i="5"/>
  <c r="E1055" i="5"/>
  <c r="F1054" i="5"/>
  <c r="E1074" i="4"/>
  <c r="C1075" i="4"/>
  <c r="G743" i="4"/>
  <c r="H743" i="4" s="1"/>
  <c r="G1065" i="3"/>
  <c r="H1063" i="3"/>
  <c r="I1063" i="3" s="1"/>
  <c r="F1064" i="3"/>
  <c r="H1055" i="5" l="1"/>
  <c r="G1055" i="5"/>
  <c r="F1055" i="5"/>
  <c r="E1056" i="5"/>
  <c r="E1075" i="4"/>
  <c r="C1076" i="4"/>
  <c r="G744" i="4"/>
  <c r="H744" i="4" s="1"/>
  <c r="F1065" i="3"/>
  <c r="H1064" i="3"/>
  <c r="I1064" i="3" s="1"/>
  <c r="G1066" i="3"/>
  <c r="G1056" i="5" l="1"/>
  <c r="F1056" i="5"/>
  <c r="E1057" i="5"/>
  <c r="H1056" i="5"/>
  <c r="E1076" i="4"/>
  <c r="C1077" i="4"/>
  <c r="G745" i="4"/>
  <c r="H745" i="4" s="1"/>
  <c r="G1067" i="3"/>
  <c r="H1065" i="3"/>
  <c r="I1065" i="3" s="1"/>
  <c r="F1066" i="3"/>
  <c r="H1057" i="5" l="1"/>
  <c r="G1057" i="5"/>
  <c r="E1058" i="5"/>
  <c r="F1057" i="5"/>
  <c r="E1077" i="4"/>
  <c r="C1078" i="4"/>
  <c r="G746" i="4"/>
  <c r="H746" i="4" s="1"/>
  <c r="F1067" i="3"/>
  <c r="H1066" i="3"/>
  <c r="I1066" i="3" s="1"/>
  <c r="G1068" i="3"/>
  <c r="H1058" i="5" l="1"/>
  <c r="G1058" i="5"/>
  <c r="F1058" i="5"/>
  <c r="E1059" i="5"/>
  <c r="E1078" i="4"/>
  <c r="C1079" i="4"/>
  <c r="G747" i="4"/>
  <c r="H747" i="4" s="1"/>
  <c r="G1069" i="3"/>
  <c r="F1068" i="3"/>
  <c r="H1067" i="3"/>
  <c r="I1067" i="3" s="1"/>
  <c r="G1059" i="5" l="1"/>
  <c r="F1059" i="5"/>
  <c r="H1059" i="5"/>
  <c r="E1060" i="5"/>
  <c r="E1079" i="4"/>
  <c r="C1080" i="4"/>
  <c r="G748" i="4"/>
  <c r="H748" i="4" s="1"/>
  <c r="H1068" i="3"/>
  <c r="I1068" i="3" s="1"/>
  <c r="F1069" i="3"/>
  <c r="G1070" i="3"/>
  <c r="H1060" i="5" l="1"/>
  <c r="G1060" i="5"/>
  <c r="F1060" i="5"/>
  <c r="E1061" i="5"/>
  <c r="E1080" i="4"/>
  <c r="C1081" i="4"/>
  <c r="G749" i="4"/>
  <c r="H749" i="4" s="1"/>
  <c r="G1071" i="3"/>
  <c r="F1070" i="3"/>
  <c r="H1069" i="3"/>
  <c r="I1069" i="3" s="1"/>
  <c r="H1061" i="5" l="1"/>
  <c r="G1061" i="5"/>
  <c r="F1061" i="5"/>
  <c r="E1062" i="5"/>
  <c r="E1081" i="4"/>
  <c r="C1082" i="4"/>
  <c r="G750" i="4"/>
  <c r="H750" i="4" s="1"/>
  <c r="H1070" i="3"/>
  <c r="I1070" i="3" s="1"/>
  <c r="F1071" i="3"/>
  <c r="G1072" i="3"/>
  <c r="G1062" i="5" l="1"/>
  <c r="F1062" i="5"/>
  <c r="E1063" i="5"/>
  <c r="H1062" i="5"/>
  <c r="E1082" i="4"/>
  <c r="C1083" i="4"/>
  <c r="G751" i="4"/>
  <c r="H751" i="4" s="1"/>
  <c r="G1073" i="3"/>
  <c r="F1072" i="3"/>
  <c r="H1071" i="3"/>
  <c r="I1071" i="3" s="1"/>
  <c r="H1063" i="5" l="1"/>
  <c r="G1063" i="5"/>
  <c r="F1063" i="5"/>
  <c r="E1064" i="5"/>
  <c r="E1083" i="4"/>
  <c r="C1084" i="4"/>
  <c r="G752" i="4"/>
  <c r="H752" i="4" s="1"/>
  <c r="H1072" i="3"/>
  <c r="I1072" i="3" s="1"/>
  <c r="F1073" i="3"/>
  <c r="G1074" i="3"/>
  <c r="H1064" i="5" l="1"/>
  <c r="G1064" i="5"/>
  <c r="F1064" i="5"/>
  <c r="E1065" i="5"/>
  <c r="E1084" i="4"/>
  <c r="C1085" i="4"/>
  <c r="G753" i="4"/>
  <c r="H753" i="4" s="1"/>
  <c r="G1075" i="3"/>
  <c r="F1074" i="3"/>
  <c r="H1073" i="3"/>
  <c r="I1073" i="3" s="1"/>
  <c r="G1065" i="5" l="1"/>
  <c r="F1065" i="5"/>
  <c r="E1066" i="5"/>
  <c r="H1065" i="5"/>
  <c r="E1085" i="4"/>
  <c r="C1086" i="4"/>
  <c r="G754" i="4"/>
  <c r="H754" i="4" s="1"/>
  <c r="F1075" i="3"/>
  <c r="H1074" i="3"/>
  <c r="I1074" i="3" s="1"/>
  <c r="G1076" i="3"/>
  <c r="H1066" i="5" l="1"/>
  <c r="G1066" i="5"/>
  <c r="F1066" i="5"/>
  <c r="E1067" i="5"/>
  <c r="E1086" i="4"/>
  <c r="C1087" i="4"/>
  <c r="G755" i="4"/>
  <c r="H755" i="4" s="1"/>
  <c r="G1077" i="3"/>
  <c r="H1075" i="3"/>
  <c r="I1075" i="3" s="1"/>
  <c r="F1076" i="3"/>
  <c r="H1067" i="5" l="1"/>
  <c r="G1067" i="5"/>
  <c r="F1067" i="5"/>
  <c r="E1068" i="5"/>
  <c r="E1087" i="4"/>
  <c r="C1088" i="4"/>
  <c r="G756" i="4"/>
  <c r="H756" i="4" s="1"/>
  <c r="F1077" i="3"/>
  <c r="H1076" i="3"/>
  <c r="I1076" i="3" s="1"/>
  <c r="G1078" i="3"/>
  <c r="G1068" i="5" l="1"/>
  <c r="F1068" i="5"/>
  <c r="H1068" i="5"/>
  <c r="E1069" i="5"/>
  <c r="E1088" i="4"/>
  <c r="C1089" i="4"/>
  <c r="G757" i="4"/>
  <c r="H757" i="4" s="1"/>
  <c r="G1079" i="3"/>
  <c r="H1077" i="3"/>
  <c r="I1077" i="3" s="1"/>
  <c r="F1078" i="3"/>
  <c r="H1069" i="5" l="1"/>
  <c r="G1069" i="5"/>
  <c r="F1069" i="5"/>
  <c r="E1070" i="5"/>
  <c r="E1089" i="4"/>
  <c r="C1090" i="4"/>
  <c r="G758" i="4"/>
  <c r="H758" i="4" s="1"/>
  <c r="F1079" i="3"/>
  <c r="H1078" i="3"/>
  <c r="I1078" i="3" s="1"/>
  <c r="G1080" i="3"/>
  <c r="H1070" i="5" l="1"/>
  <c r="G1070" i="5"/>
  <c r="F1070" i="5"/>
  <c r="E1071" i="5"/>
  <c r="E1090" i="4"/>
  <c r="C1091" i="4"/>
  <c r="G759" i="4"/>
  <c r="H759" i="4" s="1"/>
  <c r="G1081" i="3"/>
  <c r="F1080" i="3"/>
  <c r="H1079" i="3"/>
  <c r="I1079" i="3" s="1"/>
  <c r="G1071" i="5" l="1"/>
  <c r="F1071" i="5"/>
  <c r="E1072" i="5"/>
  <c r="H1071" i="5"/>
  <c r="E1091" i="4"/>
  <c r="C1092" i="4"/>
  <c r="G760" i="4"/>
  <c r="H760" i="4" s="1"/>
  <c r="H1080" i="3"/>
  <c r="I1080" i="3" s="1"/>
  <c r="F1081" i="3"/>
  <c r="G1082" i="3"/>
  <c r="H1072" i="5" l="1"/>
  <c r="G1072" i="5"/>
  <c r="F1072" i="5"/>
  <c r="E1073" i="5"/>
  <c r="E1092" i="4"/>
  <c r="C1093" i="4"/>
  <c r="G761" i="4"/>
  <c r="H761" i="4" s="1"/>
  <c r="G1083" i="3"/>
  <c r="F1082" i="3"/>
  <c r="H1081" i="3"/>
  <c r="I1081" i="3" s="1"/>
  <c r="E1074" i="5" l="1"/>
  <c r="H1073" i="5"/>
  <c r="G1073" i="5"/>
  <c r="F1073" i="5"/>
  <c r="E1093" i="4"/>
  <c r="C1094" i="4"/>
  <c r="G762" i="4"/>
  <c r="H762" i="4" s="1"/>
  <c r="H1082" i="3"/>
  <c r="I1082" i="3" s="1"/>
  <c r="F1083" i="3"/>
  <c r="G1084" i="3"/>
  <c r="G1074" i="5" l="1"/>
  <c r="F1074" i="5"/>
  <c r="E1075" i="5"/>
  <c r="H1074" i="5"/>
  <c r="E1094" i="4"/>
  <c r="C1095" i="4"/>
  <c r="G763" i="4"/>
  <c r="H763" i="4" s="1"/>
  <c r="G1085" i="3"/>
  <c r="F1084" i="3"/>
  <c r="H1083" i="3"/>
  <c r="I1083" i="3" s="1"/>
  <c r="H1075" i="5" l="1"/>
  <c r="G1075" i="5"/>
  <c r="F1075" i="5"/>
  <c r="E1076" i="5"/>
  <c r="E1095" i="4"/>
  <c r="C1096" i="4"/>
  <c r="G764" i="4"/>
  <c r="H764" i="4" s="1"/>
  <c r="H1084" i="3"/>
  <c r="I1084" i="3" s="1"/>
  <c r="F1085" i="3"/>
  <c r="G1086" i="3"/>
  <c r="E1077" i="5" l="1"/>
  <c r="H1076" i="5"/>
  <c r="G1076" i="5"/>
  <c r="F1076" i="5"/>
  <c r="E1096" i="4"/>
  <c r="C1097" i="4"/>
  <c r="G765" i="4"/>
  <c r="H765" i="4" s="1"/>
  <c r="F1086" i="3"/>
  <c r="H1085" i="3"/>
  <c r="I1085" i="3" s="1"/>
  <c r="G1087" i="3"/>
  <c r="G1077" i="5" l="1"/>
  <c r="F1077" i="5"/>
  <c r="E1078" i="5"/>
  <c r="H1077" i="5"/>
  <c r="E1097" i="4"/>
  <c r="C1098" i="4"/>
  <c r="G766" i="4"/>
  <c r="H766" i="4" s="1"/>
  <c r="G1088" i="3"/>
  <c r="F1087" i="3"/>
  <c r="H1086" i="3"/>
  <c r="I1086" i="3" s="1"/>
  <c r="H1078" i="5" l="1"/>
  <c r="G1078" i="5"/>
  <c r="F1078" i="5"/>
  <c r="E1079" i="5"/>
  <c r="E1098" i="4"/>
  <c r="C1099" i="4"/>
  <c r="G767" i="4"/>
  <c r="H767" i="4" s="1"/>
  <c r="F1088" i="3"/>
  <c r="H1087" i="3"/>
  <c r="I1087" i="3" s="1"/>
  <c r="G1089" i="3"/>
  <c r="E1080" i="5" l="1"/>
  <c r="H1079" i="5"/>
  <c r="G1079" i="5"/>
  <c r="F1079" i="5"/>
  <c r="E1099" i="4"/>
  <c r="C1100" i="4"/>
  <c r="G768" i="4"/>
  <c r="H768" i="4" s="1"/>
  <c r="G1090" i="3"/>
  <c r="F1089" i="3"/>
  <c r="H1088" i="3"/>
  <c r="I1088" i="3" s="1"/>
  <c r="G1080" i="5" l="1"/>
  <c r="F1080" i="5"/>
  <c r="E1081" i="5"/>
  <c r="H1080" i="5"/>
  <c r="E1100" i="4"/>
  <c r="C1101" i="4"/>
  <c r="G769" i="4"/>
  <c r="H769" i="4" s="1"/>
  <c r="H1089" i="3"/>
  <c r="I1089" i="3" s="1"/>
  <c r="F1090" i="3"/>
  <c r="G1091" i="3"/>
  <c r="H1081" i="5" l="1"/>
  <c r="G1081" i="5"/>
  <c r="F1081" i="5"/>
  <c r="E1082" i="5"/>
  <c r="E1101" i="4"/>
  <c r="C1102" i="4"/>
  <c r="G770" i="4"/>
  <c r="H770" i="4" s="1"/>
  <c r="G1092" i="3"/>
  <c r="F1091" i="3"/>
  <c r="H1090" i="3"/>
  <c r="I1090" i="3" s="1"/>
  <c r="E1083" i="5" l="1"/>
  <c r="H1082" i="5"/>
  <c r="G1082" i="5"/>
  <c r="F1082" i="5"/>
  <c r="E1102" i="4"/>
  <c r="C1103" i="4"/>
  <c r="G771" i="4"/>
  <c r="H771" i="4" s="1"/>
  <c r="F1092" i="3"/>
  <c r="H1091" i="3"/>
  <c r="I1091" i="3" s="1"/>
  <c r="G1093" i="3"/>
  <c r="G1083" i="5" l="1"/>
  <c r="F1083" i="5"/>
  <c r="E1084" i="5"/>
  <c r="H1083" i="5"/>
  <c r="E1103" i="4"/>
  <c r="C1104" i="4"/>
  <c r="G772" i="4"/>
  <c r="H772" i="4" s="1"/>
  <c r="G1094" i="3"/>
  <c r="F1093" i="3"/>
  <c r="H1092" i="3"/>
  <c r="I1092" i="3" s="1"/>
  <c r="H1084" i="5" l="1"/>
  <c r="G1084" i="5"/>
  <c r="F1084" i="5"/>
  <c r="E1085" i="5"/>
  <c r="E1104" i="4"/>
  <c r="C1105" i="4"/>
  <c r="G773" i="4"/>
  <c r="H773" i="4" s="1"/>
  <c r="H1093" i="3"/>
  <c r="I1093" i="3" s="1"/>
  <c r="F1094" i="3"/>
  <c r="G1095" i="3"/>
  <c r="E1086" i="5" l="1"/>
  <c r="H1085" i="5"/>
  <c r="G1085" i="5"/>
  <c r="F1085" i="5"/>
  <c r="E1105" i="4"/>
  <c r="C1106" i="4"/>
  <c r="G774" i="4"/>
  <c r="H774" i="4" s="1"/>
  <c r="G1096" i="3"/>
  <c r="F1095" i="3"/>
  <c r="H1094" i="3"/>
  <c r="I1094" i="3" s="1"/>
  <c r="G1086" i="5" l="1"/>
  <c r="F1086" i="5"/>
  <c r="E1087" i="5"/>
  <c r="H1086" i="5"/>
  <c r="E1106" i="4"/>
  <c r="C1107" i="4"/>
  <c r="G775" i="4"/>
  <c r="H775" i="4" s="1"/>
  <c r="H1095" i="3"/>
  <c r="I1095" i="3" s="1"/>
  <c r="F1096" i="3"/>
  <c r="G1097" i="3"/>
  <c r="H1087" i="5" l="1"/>
  <c r="G1087" i="5"/>
  <c r="F1087" i="5"/>
  <c r="E1088" i="5"/>
  <c r="E1107" i="4"/>
  <c r="C1108" i="4"/>
  <c r="G776" i="4"/>
  <c r="H776" i="4" s="1"/>
  <c r="G1098" i="3"/>
  <c r="F1097" i="3"/>
  <c r="H1096" i="3"/>
  <c r="I1096" i="3" s="1"/>
  <c r="E1089" i="5" l="1"/>
  <c r="H1088" i="5"/>
  <c r="G1088" i="5"/>
  <c r="F1088" i="5"/>
  <c r="E1108" i="4"/>
  <c r="C1109" i="4"/>
  <c r="G777" i="4"/>
  <c r="H777" i="4" s="1"/>
  <c r="H1097" i="3"/>
  <c r="I1097" i="3" s="1"/>
  <c r="F1098" i="3"/>
  <c r="G1099" i="3"/>
  <c r="G1089" i="5" l="1"/>
  <c r="F1089" i="5"/>
  <c r="E1090" i="5"/>
  <c r="H1089" i="5"/>
  <c r="E1109" i="4"/>
  <c r="C1110" i="4"/>
  <c r="G778" i="4"/>
  <c r="H778" i="4" s="1"/>
  <c r="G1100" i="3"/>
  <c r="F1099" i="3"/>
  <c r="H1098" i="3"/>
  <c r="I1098" i="3" s="1"/>
  <c r="H1090" i="5" l="1"/>
  <c r="G1090" i="5"/>
  <c r="F1090" i="5"/>
  <c r="E1091" i="5"/>
  <c r="E1110" i="4"/>
  <c r="C1111" i="4"/>
  <c r="G779" i="4"/>
  <c r="H779" i="4" s="1"/>
  <c r="F1100" i="3"/>
  <c r="H1099" i="3"/>
  <c r="I1099" i="3" s="1"/>
  <c r="G1101" i="3"/>
  <c r="E1092" i="5" l="1"/>
  <c r="H1091" i="5"/>
  <c r="G1091" i="5"/>
  <c r="F1091" i="5"/>
  <c r="E1111" i="4"/>
  <c r="C1112" i="4"/>
  <c r="G780" i="4"/>
  <c r="H780" i="4" s="1"/>
  <c r="G1102" i="3"/>
  <c r="H1100" i="3"/>
  <c r="I1100" i="3" s="1"/>
  <c r="F1101" i="3"/>
  <c r="G1092" i="5" l="1"/>
  <c r="F1092" i="5"/>
  <c r="E1093" i="5"/>
  <c r="H1092" i="5"/>
  <c r="E1112" i="4"/>
  <c r="C1113" i="4"/>
  <c r="G781" i="4"/>
  <c r="H781" i="4" s="1"/>
  <c r="F1102" i="3"/>
  <c r="H1101" i="3"/>
  <c r="I1101" i="3" s="1"/>
  <c r="G1103" i="3"/>
  <c r="H1093" i="5" l="1"/>
  <c r="G1093" i="5"/>
  <c r="F1093" i="5"/>
  <c r="E1094" i="5"/>
  <c r="E1113" i="4"/>
  <c r="C1114" i="4"/>
  <c r="G782" i="4"/>
  <c r="H782" i="4" s="1"/>
  <c r="G1104" i="3"/>
  <c r="F1103" i="3"/>
  <c r="H1102" i="3"/>
  <c r="I1102" i="3" s="1"/>
  <c r="E1095" i="5" l="1"/>
  <c r="H1094" i="5"/>
  <c r="G1094" i="5"/>
  <c r="F1094" i="5"/>
  <c r="E1114" i="4"/>
  <c r="C1115" i="4"/>
  <c r="G783" i="4"/>
  <c r="H783" i="4" s="1"/>
  <c r="F1104" i="3"/>
  <c r="H1103" i="3"/>
  <c r="I1103" i="3" s="1"/>
  <c r="G1105" i="3"/>
  <c r="G1095" i="5" l="1"/>
  <c r="F1095" i="5"/>
  <c r="E1096" i="5"/>
  <c r="H1095" i="5"/>
  <c r="E1115" i="4"/>
  <c r="C1116" i="4"/>
  <c r="G784" i="4"/>
  <c r="H784" i="4" s="1"/>
  <c r="G1106" i="3"/>
  <c r="F1105" i="3"/>
  <c r="H1104" i="3"/>
  <c r="I1104" i="3" s="1"/>
  <c r="H1096" i="5" l="1"/>
  <c r="G1096" i="5"/>
  <c r="F1096" i="5"/>
  <c r="E1097" i="5"/>
  <c r="E1116" i="4"/>
  <c r="C1117" i="4"/>
  <c r="G785" i="4"/>
  <c r="H785" i="4" s="1"/>
  <c r="G1107" i="3"/>
  <c r="H1105" i="3"/>
  <c r="I1105" i="3" s="1"/>
  <c r="F1106" i="3"/>
  <c r="E1098" i="5" l="1"/>
  <c r="H1097" i="5"/>
  <c r="G1097" i="5"/>
  <c r="F1097" i="5"/>
  <c r="E1117" i="4"/>
  <c r="C1118" i="4"/>
  <c r="G786" i="4"/>
  <c r="H786" i="4" s="1"/>
  <c r="F1107" i="3"/>
  <c r="H1106" i="3"/>
  <c r="I1106" i="3" s="1"/>
  <c r="G1108" i="3"/>
  <c r="G1098" i="5" l="1"/>
  <c r="F1098" i="5"/>
  <c r="E1099" i="5"/>
  <c r="H1098" i="5"/>
  <c r="E1118" i="4"/>
  <c r="C1119" i="4"/>
  <c r="G787" i="4"/>
  <c r="H787" i="4" s="1"/>
  <c r="G1109" i="3"/>
  <c r="H1107" i="3"/>
  <c r="I1107" i="3" s="1"/>
  <c r="F1108" i="3"/>
  <c r="E1100" i="5" l="1"/>
  <c r="H1099" i="5"/>
  <c r="G1099" i="5"/>
  <c r="F1099" i="5"/>
  <c r="E1119" i="4"/>
  <c r="C1120" i="4"/>
  <c r="G788" i="4"/>
  <c r="H788" i="4" s="1"/>
  <c r="F1109" i="3"/>
  <c r="H1108" i="3"/>
  <c r="I1108" i="3" s="1"/>
  <c r="G1110" i="3"/>
  <c r="E1101" i="5" l="1"/>
  <c r="H1100" i="5"/>
  <c r="G1100" i="5"/>
  <c r="F1100" i="5"/>
  <c r="E1120" i="4"/>
  <c r="C1121" i="4"/>
  <c r="G789" i="4"/>
  <c r="H789" i="4" s="1"/>
  <c r="G1111" i="3"/>
  <c r="H1109" i="3"/>
  <c r="I1109" i="3" s="1"/>
  <c r="F1110" i="3"/>
  <c r="G1101" i="5" l="1"/>
  <c r="F1101" i="5"/>
  <c r="E1102" i="5"/>
  <c r="H1101" i="5"/>
  <c r="E1121" i="4"/>
  <c r="C1122" i="4"/>
  <c r="G790" i="4"/>
  <c r="H790" i="4" s="1"/>
  <c r="F1111" i="3"/>
  <c r="H1110" i="3"/>
  <c r="I1110" i="3" s="1"/>
  <c r="G1112" i="3"/>
  <c r="E1103" i="5" l="1"/>
  <c r="H1102" i="5"/>
  <c r="G1102" i="5"/>
  <c r="F1102" i="5"/>
  <c r="E1122" i="4"/>
  <c r="C1123" i="4"/>
  <c r="G791" i="4"/>
  <c r="H791" i="4" s="1"/>
  <c r="G1113" i="3"/>
  <c r="F1112" i="3"/>
  <c r="H1111" i="3"/>
  <c r="I1111" i="3" s="1"/>
  <c r="E1104" i="5" l="1"/>
  <c r="H1103" i="5"/>
  <c r="G1103" i="5"/>
  <c r="F1103" i="5"/>
  <c r="E1123" i="4"/>
  <c r="C1124" i="4"/>
  <c r="G792" i="4"/>
  <c r="H792" i="4" s="1"/>
  <c r="F1113" i="3"/>
  <c r="H1112" i="3"/>
  <c r="I1112" i="3" s="1"/>
  <c r="G1114" i="3"/>
  <c r="G1104" i="5" l="1"/>
  <c r="F1104" i="5"/>
  <c r="E1105" i="5"/>
  <c r="H1104" i="5"/>
  <c r="E1124" i="4"/>
  <c r="C1125" i="4"/>
  <c r="G793" i="4"/>
  <c r="H793" i="4" s="1"/>
  <c r="G1115" i="3"/>
  <c r="H1113" i="3"/>
  <c r="I1113" i="3" s="1"/>
  <c r="F1114" i="3"/>
  <c r="E1106" i="5" l="1"/>
  <c r="H1105" i="5"/>
  <c r="G1105" i="5"/>
  <c r="F1105" i="5"/>
  <c r="E1125" i="4"/>
  <c r="C1126" i="4"/>
  <c r="G794" i="4"/>
  <c r="H794" i="4" s="1"/>
  <c r="F1115" i="3"/>
  <c r="H1114" i="3"/>
  <c r="I1114" i="3" s="1"/>
  <c r="G1116" i="3"/>
  <c r="E1107" i="5" l="1"/>
  <c r="H1106" i="5"/>
  <c r="G1106" i="5"/>
  <c r="F1106" i="5"/>
  <c r="E1126" i="4"/>
  <c r="C1127" i="4"/>
  <c r="G795" i="4"/>
  <c r="H795" i="4" s="1"/>
  <c r="G1117" i="3"/>
  <c r="F1116" i="3"/>
  <c r="H1115" i="3"/>
  <c r="I1115" i="3" s="1"/>
  <c r="G1107" i="5" l="1"/>
  <c r="F1107" i="5"/>
  <c r="E1108" i="5"/>
  <c r="H1107" i="5"/>
  <c r="E1127" i="4"/>
  <c r="C1128" i="4"/>
  <c r="G796" i="4"/>
  <c r="H796" i="4" s="1"/>
  <c r="H1116" i="3"/>
  <c r="I1116" i="3" s="1"/>
  <c r="F1117" i="3"/>
  <c r="G1118" i="3"/>
  <c r="E1109" i="5" l="1"/>
  <c r="H1108" i="5"/>
  <c r="G1108" i="5"/>
  <c r="F1108" i="5"/>
  <c r="E1128" i="4"/>
  <c r="C1129" i="4"/>
  <c r="G797" i="4"/>
  <c r="H797" i="4" s="1"/>
  <c r="G1119" i="3"/>
  <c r="F1118" i="3"/>
  <c r="H1117" i="3"/>
  <c r="I1117" i="3" s="1"/>
  <c r="E1110" i="5" l="1"/>
  <c r="H1109" i="5"/>
  <c r="G1109" i="5"/>
  <c r="F1109" i="5"/>
  <c r="E1129" i="4"/>
  <c r="C1130" i="4"/>
  <c r="G798" i="4"/>
  <c r="H798" i="4" s="1"/>
  <c r="G1120" i="3"/>
  <c r="F1119" i="3"/>
  <c r="H1118" i="3"/>
  <c r="I1118" i="3" s="1"/>
  <c r="G1110" i="5" l="1"/>
  <c r="F1110" i="5"/>
  <c r="E1111" i="5"/>
  <c r="H1110" i="5"/>
  <c r="E1130" i="4"/>
  <c r="C1131" i="4"/>
  <c r="G799" i="4"/>
  <c r="H799" i="4" s="1"/>
  <c r="H1119" i="3"/>
  <c r="I1119" i="3" s="1"/>
  <c r="F1120" i="3"/>
  <c r="G1121" i="3"/>
  <c r="E1112" i="5" l="1"/>
  <c r="H1111" i="5"/>
  <c r="G1111" i="5"/>
  <c r="F1111" i="5"/>
  <c r="E1131" i="4"/>
  <c r="C1132" i="4"/>
  <c r="G800" i="4"/>
  <c r="H800" i="4" s="1"/>
  <c r="G1122" i="3"/>
  <c r="F1121" i="3"/>
  <c r="H1120" i="3"/>
  <c r="I1120" i="3" s="1"/>
  <c r="E1113" i="5" l="1"/>
  <c r="H1112" i="5"/>
  <c r="G1112" i="5"/>
  <c r="F1112" i="5"/>
  <c r="E1132" i="4"/>
  <c r="C1133" i="4"/>
  <c r="G801" i="4"/>
  <c r="H801" i="4" s="1"/>
  <c r="H1121" i="3"/>
  <c r="I1121" i="3" s="1"/>
  <c r="F1122" i="3"/>
  <c r="G1123" i="3"/>
  <c r="G1113" i="5" l="1"/>
  <c r="F1113" i="5"/>
  <c r="E1114" i="5"/>
  <c r="H1113" i="5"/>
  <c r="E1133" i="4"/>
  <c r="C1134" i="4"/>
  <c r="G802" i="4"/>
  <c r="H802" i="4" s="1"/>
  <c r="G1124" i="3"/>
  <c r="F1123" i="3"/>
  <c r="H1122" i="3"/>
  <c r="I1122" i="3" s="1"/>
  <c r="E1115" i="5" l="1"/>
  <c r="H1114" i="5"/>
  <c r="G1114" i="5"/>
  <c r="F1114" i="5"/>
  <c r="E1134" i="4"/>
  <c r="C1135" i="4"/>
  <c r="G803" i="4"/>
  <c r="H803" i="4" s="1"/>
  <c r="F1124" i="3"/>
  <c r="H1123" i="3"/>
  <c r="I1123" i="3" s="1"/>
  <c r="G1125" i="3"/>
  <c r="E1116" i="5" l="1"/>
  <c r="H1115" i="5"/>
  <c r="G1115" i="5"/>
  <c r="F1115" i="5"/>
  <c r="E1135" i="4"/>
  <c r="C1136" i="4"/>
  <c r="G804" i="4"/>
  <c r="H804" i="4" s="1"/>
  <c r="G1126" i="3"/>
  <c r="F1125" i="3"/>
  <c r="H1124" i="3"/>
  <c r="I1124" i="3" s="1"/>
  <c r="G1116" i="5" l="1"/>
  <c r="F1116" i="5"/>
  <c r="E1117" i="5"/>
  <c r="H1116" i="5"/>
  <c r="E1136" i="4"/>
  <c r="C1137" i="4"/>
  <c r="G805" i="4"/>
  <c r="H805" i="4" s="1"/>
  <c r="H1125" i="3"/>
  <c r="I1125" i="3" s="1"/>
  <c r="F1126" i="3"/>
  <c r="G1127" i="3"/>
  <c r="E1118" i="5" l="1"/>
  <c r="H1117" i="5"/>
  <c r="G1117" i="5"/>
  <c r="F1117" i="5"/>
  <c r="E1137" i="4"/>
  <c r="C1138" i="4"/>
  <c r="G806" i="4"/>
  <c r="H806" i="4" s="1"/>
  <c r="H1126" i="3"/>
  <c r="I1126" i="3" s="1"/>
  <c r="F1127" i="3"/>
  <c r="G1128" i="3"/>
  <c r="E1119" i="5" l="1"/>
  <c r="H1118" i="5"/>
  <c r="G1118" i="5"/>
  <c r="F1118" i="5"/>
  <c r="E1138" i="4"/>
  <c r="C1139" i="4"/>
  <c r="G807" i="4"/>
  <c r="H807" i="4" s="1"/>
  <c r="F1128" i="3"/>
  <c r="H1127" i="3"/>
  <c r="I1127" i="3" s="1"/>
  <c r="G1129" i="3"/>
  <c r="G1119" i="5" l="1"/>
  <c r="F1119" i="5"/>
  <c r="E1120" i="5"/>
  <c r="H1119" i="5"/>
  <c r="E1139" i="4"/>
  <c r="C1140" i="4"/>
  <c r="G808" i="4"/>
  <c r="H808" i="4" s="1"/>
  <c r="G1130" i="3"/>
  <c r="H1128" i="3"/>
  <c r="I1128" i="3" s="1"/>
  <c r="F1129" i="3"/>
  <c r="E1121" i="5" l="1"/>
  <c r="H1120" i="5"/>
  <c r="G1120" i="5"/>
  <c r="F1120" i="5"/>
  <c r="E1140" i="4"/>
  <c r="C1141" i="4"/>
  <c r="G809" i="4"/>
  <c r="H809" i="4" s="1"/>
  <c r="F1130" i="3"/>
  <c r="H1129" i="3"/>
  <c r="I1129" i="3" s="1"/>
  <c r="G1131" i="3"/>
  <c r="E1122" i="5" l="1"/>
  <c r="H1121" i="5"/>
  <c r="G1121" i="5"/>
  <c r="F1121" i="5"/>
  <c r="E1141" i="4"/>
  <c r="C1142" i="4"/>
  <c r="G810" i="4"/>
  <c r="H810" i="4" s="1"/>
  <c r="G1132" i="3"/>
  <c r="F1131" i="3"/>
  <c r="H1130" i="3"/>
  <c r="I1130" i="3" s="1"/>
  <c r="G1122" i="5" l="1"/>
  <c r="F1122" i="5"/>
  <c r="E1123" i="5"/>
  <c r="H1122" i="5"/>
  <c r="E1142" i="4"/>
  <c r="C1143" i="4"/>
  <c r="G811" i="4"/>
  <c r="H811" i="4" s="1"/>
  <c r="H1131" i="3"/>
  <c r="I1131" i="3" s="1"/>
  <c r="F1132" i="3"/>
  <c r="G1133" i="3"/>
  <c r="E1124" i="5" l="1"/>
  <c r="H1123" i="5"/>
  <c r="G1123" i="5"/>
  <c r="F1123" i="5"/>
  <c r="E1143" i="4"/>
  <c r="C1144" i="4"/>
  <c r="G812" i="4"/>
  <c r="H812" i="4" s="1"/>
  <c r="F1133" i="3"/>
  <c r="H1132" i="3"/>
  <c r="I1132" i="3" s="1"/>
  <c r="G1134" i="3"/>
  <c r="E1125" i="5" l="1"/>
  <c r="H1124" i="5"/>
  <c r="G1124" i="5"/>
  <c r="F1124" i="5"/>
  <c r="E1144" i="4"/>
  <c r="C1145" i="4"/>
  <c r="G813" i="4"/>
  <c r="H813" i="4" s="1"/>
  <c r="G1135" i="3"/>
  <c r="H1133" i="3"/>
  <c r="I1133" i="3" s="1"/>
  <c r="F1134" i="3"/>
  <c r="G1125" i="5" l="1"/>
  <c r="F1125" i="5"/>
  <c r="E1126" i="5"/>
  <c r="H1125" i="5"/>
  <c r="E1145" i="4"/>
  <c r="C1146" i="4"/>
  <c r="G814" i="4"/>
  <c r="H814" i="4" s="1"/>
  <c r="F1135" i="3"/>
  <c r="H1134" i="3"/>
  <c r="I1134" i="3" s="1"/>
  <c r="G1136" i="3"/>
  <c r="E1127" i="5" l="1"/>
  <c r="H1126" i="5"/>
  <c r="G1126" i="5"/>
  <c r="F1126" i="5"/>
  <c r="E1146" i="4"/>
  <c r="C1147" i="4"/>
  <c r="G815" i="4"/>
  <c r="H815" i="4" s="1"/>
  <c r="G1137" i="3"/>
  <c r="F1136" i="3"/>
  <c r="H1135" i="3"/>
  <c r="I1135" i="3" s="1"/>
  <c r="E1128" i="5" l="1"/>
  <c r="H1127" i="5"/>
  <c r="G1127" i="5"/>
  <c r="F1127" i="5"/>
  <c r="E1147" i="4"/>
  <c r="C1148" i="4"/>
  <c r="G816" i="4"/>
  <c r="H816" i="4" s="1"/>
  <c r="F1137" i="3"/>
  <c r="H1136" i="3"/>
  <c r="I1136" i="3" s="1"/>
  <c r="G1138" i="3"/>
  <c r="G1128" i="5" l="1"/>
  <c r="F1128" i="5"/>
  <c r="E1129" i="5"/>
  <c r="H1128" i="5"/>
  <c r="E1148" i="4"/>
  <c r="C1149" i="4"/>
  <c r="G817" i="4"/>
  <c r="H817" i="4" s="1"/>
  <c r="G1139" i="3"/>
  <c r="H1137" i="3"/>
  <c r="I1137" i="3" s="1"/>
  <c r="F1138" i="3"/>
  <c r="E1130" i="5" l="1"/>
  <c r="H1129" i="5"/>
  <c r="G1129" i="5"/>
  <c r="F1129" i="5"/>
  <c r="E1149" i="4"/>
  <c r="C1150" i="4"/>
  <c r="G818" i="4"/>
  <c r="H818" i="4" s="1"/>
  <c r="H1138" i="3"/>
  <c r="I1138" i="3" s="1"/>
  <c r="F1139" i="3"/>
  <c r="G1140" i="3"/>
  <c r="E1131" i="5" l="1"/>
  <c r="H1130" i="5"/>
  <c r="G1130" i="5"/>
  <c r="F1130" i="5"/>
  <c r="E1150" i="4"/>
  <c r="C1151" i="4"/>
  <c r="G819" i="4"/>
  <c r="H819" i="4" s="1"/>
  <c r="F1140" i="3"/>
  <c r="H1139" i="3"/>
  <c r="I1139" i="3" s="1"/>
  <c r="G1141" i="3"/>
  <c r="G1131" i="5" l="1"/>
  <c r="F1131" i="5"/>
  <c r="E1132" i="5"/>
  <c r="H1131" i="5"/>
  <c r="E1151" i="4"/>
  <c r="C1152" i="4"/>
  <c r="G820" i="4"/>
  <c r="H820" i="4" s="1"/>
  <c r="G1142" i="3"/>
  <c r="H1140" i="3"/>
  <c r="I1140" i="3" s="1"/>
  <c r="F1141" i="3"/>
  <c r="E1133" i="5" l="1"/>
  <c r="H1132" i="5"/>
  <c r="G1132" i="5"/>
  <c r="F1132" i="5"/>
  <c r="E1152" i="4"/>
  <c r="C1153" i="4"/>
  <c r="G821" i="4"/>
  <c r="H821" i="4" s="1"/>
  <c r="F1142" i="3"/>
  <c r="H1141" i="3"/>
  <c r="I1141" i="3" s="1"/>
  <c r="G1143" i="3"/>
  <c r="E1134" i="5" l="1"/>
  <c r="H1133" i="5"/>
  <c r="G1133" i="5"/>
  <c r="F1133" i="5"/>
  <c r="E1153" i="4"/>
  <c r="C1154" i="4"/>
  <c r="G822" i="4"/>
  <c r="H822" i="4" s="1"/>
  <c r="G1144" i="3"/>
  <c r="F1143" i="3"/>
  <c r="H1142" i="3"/>
  <c r="I1142" i="3" s="1"/>
  <c r="G1134" i="5" l="1"/>
  <c r="F1134" i="5"/>
  <c r="E1135" i="5"/>
  <c r="H1134" i="5"/>
  <c r="E1154" i="4"/>
  <c r="C1155" i="4"/>
  <c r="G823" i="4"/>
  <c r="H823" i="4" s="1"/>
  <c r="G1145" i="3"/>
  <c r="H1143" i="3"/>
  <c r="I1143" i="3" s="1"/>
  <c r="F1144" i="3"/>
  <c r="E1136" i="5" l="1"/>
  <c r="H1135" i="5"/>
  <c r="G1135" i="5"/>
  <c r="F1135" i="5"/>
  <c r="E1155" i="4"/>
  <c r="C1156" i="4"/>
  <c r="G824" i="4"/>
  <c r="H824" i="4" s="1"/>
  <c r="F1145" i="3"/>
  <c r="H1144" i="3"/>
  <c r="I1144" i="3" s="1"/>
  <c r="G1146" i="3"/>
  <c r="E1137" i="5" l="1"/>
  <c r="H1136" i="5"/>
  <c r="G1136" i="5"/>
  <c r="F1136" i="5"/>
  <c r="E1156" i="4"/>
  <c r="C1157" i="4"/>
  <c r="G825" i="4"/>
  <c r="H825" i="4" s="1"/>
  <c r="G1147" i="3"/>
  <c r="H1145" i="3"/>
  <c r="I1145" i="3" s="1"/>
  <c r="F1146" i="3"/>
  <c r="G1137" i="5" l="1"/>
  <c r="F1137" i="5"/>
  <c r="E1138" i="5"/>
  <c r="H1137" i="5"/>
  <c r="E1157" i="4"/>
  <c r="C1158" i="4"/>
  <c r="G826" i="4"/>
  <c r="H826" i="4" s="1"/>
  <c r="F1147" i="3"/>
  <c r="H1146" i="3"/>
  <c r="I1146" i="3" s="1"/>
  <c r="G1148" i="3"/>
  <c r="E1139" i="5" l="1"/>
  <c r="H1138" i="5"/>
  <c r="G1138" i="5"/>
  <c r="F1138" i="5"/>
  <c r="E1158" i="4"/>
  <c r="C1159" i="4"/>
  <c r="G827" i="4"/>
  <c r="H827" i="4" s="1"/>
  <c r="G1149" i="3"/>
  <c r="F1148" i="3"/>
  <c r="H1147" i="3"/>
  <c r="I1147" i="3" s="1"/>
  <c r="E1140" i="5" l="1"/>
  <c r="H1139" i="5"/>
  <c r="G1139" i="5"/>
  <c r="F1139" i="5"/>
  <c r="E1159" i="4"/>
  <c r="C1160" i="4"/>
  <c r="G828" i="4"/>
  <c r="H828" i="4" s="1"/>
  <c r="F1149" i="3"/>
  <c r="H1148" i="3"/>
  <c r="I1148" i="3" s="1"/>
  <c r="G1150" i="3"/>
  <c r="G1140" i="5" l="1"/>
  <c r="F1140" i="5"/>
  <c r="E1141" i="5"/>
  <c r="H1140" i="5"/>
  <c r="E1160" i="4"/>
  <c r="C1161" i="4"/>
  <c r="G829" i="4"/>
  <c r="H829" i="4" s="1"/>
  <c r="G1151" i="3"/>
  <c r="H1149" i="3"/>
  <c r="I1149" i="3" s="1"/>
  <c r="F1150" i="3"/>
  <c r="E1142" i="5" l="1"/>
  <c r="H1141" i="5"/>
  <c r="G1141" i="5"/>
  <c r="F1141" i="5"/>
  <c r="E1161" i="4"/>
  <c r="C1162" i="4"/>
  <c r="G830" i="4"/>
  <c r="H830" i="4" s="1"/>
  <c r="H1150" i="3"/>
  <c r="I1150" i="3" s="1"/>
  <c r="F1151" i="3"/>
  <c r="G1152" i="3"/>
  <c r="E1143" i="5" l="1"/>
  <c r="H1142" i="5"/>
  <c r="G1142" i="5"/>
  <c r="F1142" i="5"/>
  <c r="E1162" i="4"/>
  <c r="C1163" i="4"/>
  <c r="G831" i="4"/>
  <c r="H831" i="4" s="1"/>
  <c r="G1153" i="3"/>
  <c r="F1152" i="3"/>
  <c r="H1151" i="3"/>
  <c r="I1151" i="3" s="1"/>
  <c r="G1143" i="5" l="1"/>
  <c r="F1143" i="5"/>
  <c r="E1144" i="5"/>
  <c r="H1143" i="5"/>
  <c r="E1163" i="4"/>
  <c r="C1164" i="4"/>
  <c r="G832" i="4"/>
  <c r="H832" i="4" s="1"/>
  <c r="H1152" i="3"/>
  <c r="I1152" i="3" s="1"/>
  <c r="F1153" i="3"/>
  <c r="G1154" i="3"/>
  <c r="E1145" i="5" l="1"/>
  <c r="H1144" i="5"/>
  <c r="G1144" i="5"/>
  <c r="F1144" i="5"/>
  <c r="E1164" i="4"/>
  <c r="C1165" i="4"/>
  <c r="G833" i="4"/>
  <c r="H833" i="4" s="1"/>
  <c r="G1155" i="3"/>
  <c r="F1154" i="3"/>
  <c r="H1153" i="3"/>
  <c r="I1153" i="3" s="1"/>
  <c r="E1146" i="5" l="1"/>
  <c r="H1145" i="5"/>
  <c r="G1145" i="5"/>
  <c r="F1145" i="5"/>
  <c r="E1165" i="4"/>
  <c r="C1166" i="4"/>
  <c r="G834" i="4"/>
  <c r="H834" i="4" s="1"/>
  <c r="F1155" i="3"/>
  <c r="H1154" i="3"/>
  <c r="I1154" i="3" s="1"/>
  <c r="G1156" i="3"/>
  <c r="G1146" i="5" l="1"/>
  <c r="F1146" i="5"/>
  <c r="E1147" i="5"/>
  <c r="H1146" i="5"/>
  <c r="E1166" i="4"/>
  <c r="C1167" i="4"/>
  <c r="G835" i="4"/>
  <c r="H835" i="4" s="1"/>
  <c r="G1157" i="3"/>
  <c r="H1155" i="3"/>
  <c r="I1155" i="3" s="1"/>
  <c r="F1156" i="3"/>
  <c r="E1148" i="5" l="1"/>
  <c r="H1147" i="5"/>
  <c r="G1147" i="5"/>
  <c r="F1147" i="5"/>
  <c r="E1167" i="4"/>
  <c r="C1168" i="4"/>
  <c r="G836" i="4"/>
  <c r="H836" i="4" s="1"/>
  <c r="F1157" i="3"/>
  <c r="H1156" i="3"/>
  <c r="I1156" i="3" s="1"/>
  <c r="G1158" i="3"/>
  <c r="E1149" i="5" l="1"/>
  <c r="H1148" i="5"/>
  <c r="G1148" i="5"/>
  <c r="F1148" i="5"/>
  <c r="E1168" i="4"/>
  <c r="C1169" i="4"/>
  <c r="G837" i="4"/>
  <c r="H837" i="4" s="1"/>
  <c r="G1159" i="3"/>
  <c r="H1157" i="3"/>
  <c r="I1157" i="3" s="1"/>
  <c r="F1158" i="3"/>
  <c r="G1149" i="5" l="1"/>
  <c r="F1149" i="5"/>
  <c r="E1150" i="5"/>
  <c r="H1149" i="5"/>
  <c r="E1169" i="4"/>
  <c r="C1170" i="4"/>
  <c r="G838" i="4"/>
  <c r="H838" i="4" s="1"/>
  <c r="F1159" i="3"/>
  <c r="H1158" i="3"/>
  <c r="I1158" i="3" s="1"/>
  <c r="G1160" i="3"/>
  <c r="E1151" i="5" l="1"/>
  <c r="H1150" i="5"/>
  <c r="G1150" i="5"/>
  <c r="F1150" i="5"/>
  <c r="E1170" i="4"/>
  <c r="C1171" i="4"/>
  <c r="G839" i="4"/>
  <c r="H839" i="4" s="1"/>
  <c r="G1161" i="3"/>
  <c r="F1160" i="3"/>
  <c r="H1159" i="3"/>
  <c r="I1159" i="3" s="1"/>
  <c r="E1152" i="5" l="1"/>
  <c r="H1151" i="5"/>
  <c r="G1151" i="5"/>
  <c r="F1151" i="5"/>
  <c r="E1171" i="4"/>
  <c r="C1172" i="4"/>
  <c r="G840" i="4"/>
  <c r="H840" i="4" s="1"/>
  <c r="G1162" i="3"/>
  <c r="F1161" i="3"/>
  <c r="H1160" i="3"/>
  <c r="I1160" i="3" s="1"/>
  <c r="G1152" i="5" l="1"/>
  <c r="F1152" i="5"/>
  <c r="E1153" i="5"/>
  <c r="H1152" i="5"/>
  <c r="E1172" i="4"/>
  <c r="C1173" i="4"/>
  <c r="G841" i="4"/>
  <c r="H841" i="4" s="1"/>
  <c r="H1161" i="3"/>
  <c r="I1161" i="3" s="1"/>
  <c r="F1162" i="3"/>
  <c r="G1163" i="3"/>
  <c r="E1154" i="5" l="1"/>
  <c r="H1153" i="5"/>
  <c r="G1153" i="5"/>
  <c r="F1153" i="5"/>
  <c r="E1173" i="4"/>
  <c r="C1174" i="4"/>
  <c r="G842" i="4"/>
  <c r="H842" i="4" s="1"/>
  <c r="H1162" i="3"/>
  <c r="I1162" i="3" s="1"/>
  <c r="F1163" i="3"/>
  <c r="G1164" i="3"/>
  <c r="E1155" i="5" l="1"/>
  <c r="H1154" i="5"/>
  <c r="G1154" i="5"/>
  <c r="F1154" i="5"/>
  <c r="E1174" i="4"/>
  <c r="C1175" i="4"/>
  <c r="G843" i="4"/>
  <c r="H843" i="4" s="1"/>
  <c r="G1165" i="3"/>
  <c r="F1164" i="3"/>
  <c r="H1163" i="3"/>
  <c r="I1163" i="3" s="1"/>
  <c r="G1155" i="5" l="1"/>
  <c r="F1155" i="5"/>
  <c r="E1156" i="5"/>
  <c r="H1155" i="5"/>
  <c r="E1175" i="4"/>
  <c r="C1176" i="4"/>
  <c r="G844" i="4"/>
  <c r="H844" i="4" s="1"/>
  <c r="H1164" i="3"/>
  <c r="I1164" i="3" s="1"/>
  <c r="F1165" i="3"/>
  <c r="G1166" i="3"/>
  <c r="E1157" i="5" l="1"/>
  <c r="H1156" i="5"/>
  <c r="G1156" i="5"/>
  <c r="F1156" i="5"/>
  <c r="E1176" i="4"/>
  <c r="C1177" i="4"/>
  <c r="G845" i="4"/>
  <c r="H845" i="4" s="1"/>
  <c r="G1167" i="3"/>
  <c r="F1166" i="3"/>
  <c r="H1165" i="3"/>
  <c r="I1165" i="3" s="1"/>
  <c r="E1158" i="5" l="1"/>
  <c r="H1157" i="5"/>
  <c r="G1157" i="5"/>
  <c r="F1157" i="5"/>
  <c r="E1177" i="4"/>
  <c r="C1178" i="4"/>
  <c r="G846" i="4"/>
  <c r="H846" i="4" s="1"/>
  <c r="F1167" i="3"/>
  <c r="H1166" i="3"/>
  <c r="I1166" i="3" s="1"/>
  <c r="G1168" i="3"/>
  <c r="G1158" i="5" l="1"/>
  <c r="F1158" i="5"/>
  <c r="E1159" i="5"/>
  <c r="H1158" i="5"/>
  <c r="E1178" i="4"/>
  <c r="C1179" i="4"/>
  <c r="G847" i="4"/>
  <c r="H847" i="4" s="1"/>
  <c r="G1169" i="3"/>
  <c r="H1167" i="3"/>
  <c r="I1167" i="3" s="1"/>
  <c r="F1168" i="3"/>
  <c r="E1160" i="5" l="1"/>
  <c r="H1159" i="5"/>
  <c r="G1159" i="5"/>
  <c r="F1159" i="5"/>
  <c r="E1179" i="4"/>
  <c r="C1180" i="4"/>
  <c r="G848" i="4"/>
  <c r="H848" i="4" s="1"/>
  <c r="F1169" i="3"/>
  <c r="H1168" i="3"/>
  <c r="I1168" i="3" s="1"/>
  <c r="G1170" i="3"/>
  <c r="E1161" i="5" l="1"/>
  <c r="H1160" i="5"/>
  <c r="G1160" i="5"/>
  <c r="F1160" i="5"/>
  <c r="E1180" i="4"/>
  <c r="C1181" i="4"/>
  <c r="G849" i="4"/>
  <c r="H849" i="4" s="1"/>
  <c r="G1171" i="3"/>
  <c r="H1169" i="3"/>
  <c r="I1169" i="3" s="1"/>
  <c r="F1170" i="3"/>
  <c r="G1161" i="5" l="1"/>
  <c r="F1161" i="5"/>
  <c r="E1162" i="5"/>
  <c r="H1161" i="5"/>
  <c r="E1181" i="4"/>
  <c r="C1182" i="4"/>
  <c r="G850" i="4"/>
  <c r="H850" i="4" s="1"/>
  <c r="F1171" i="3"/>
  <c r="H1170" i="3"/>
  <c r="I1170" i="3" s="1"/>
  <c r="G1172" i="3"/>
  <c r="E1163" i="5" l="1"/>
  <c r="H1162" i="5"/>
  <c r="G1162" i="5"/>
  <c r="F1162" i="5"/>
  <c r="E1182" i="4"/>
  <c r="C1183" i="4"/>
  <c r="G851" i="4"/>
  <c r="H851" i="4" s="1"/>
  <c r="G1173" i="3"/>
  <c r="F1172" i="3"/>
  <c r="H1171" i="3"/>
  <c r="I1171" i="3" s="1"/>
  <c r="E1164" i="5" l="1"/>
  <c r="H1163" i="5"/>
  <c r="G1163" i="5"/>
  <c r="F1163" i="5"/>
  <c r="E1183" i="4"/>
  <c r="C1184" i="4"/>
  <c r="G852" i="4"/>
  <c r="H852" i="4" s="1"/>
  <c r="H1172" i="3"/>
  <c r="I1172" i="3" s="1"/>
  <c r="F1173" i="3"/>
  <c r="G1174" i="3"/>
  <c r="G1164" i="5" l="1"/>
  <c r="F1164" i="5"/>
  <c r="E1165" i="5"/>
  <c r="H1164" i="5"/>
  <c r="E1184" i="4"/>
  <c r="C1185" i="4"/>
  <c r="G853" i="4"/>
  <c r="H853" i="4" s="1"/>
  <c r="G1175" i="3"/>
  <c r="H1173" i="3"/>
  <c r="I1173" i="3" s="1"/>
  <c r="F1174" i="3"/>
  <c r="E1166" i="5" l="1"/>
  <c r="H1165" i="5"/>
  <c r="G1165" i="5"/>
  <c r="F1165" i="5"/>
  <c r="E1185" i="4"/>
  <c r="C1186" i="4"/>
  <c r="G854" i="4"/>
  <c r="H854" i="4" s="1"/>
  <c r="H1174" i="3"/>
  <c r="I1174" i="3" s="1"/>
  <c r="F1175" i="3"/>
  <c r="G1176" i="3"/>
  <c r="E1167" i="5" l="1"/>
  <c r="H1166" i="5"/>
  <c r="G1166" i="5"/>
  <c r="F1166" i="5"/>
  <c r="E1186" i="4"/>
  <c r="C1187" i="4"/>
  <c r="G855" i="4"/>
  <c r="H855" i="4" s="1"/>
  <c r="G1177" i="3"/>
  <c r="F1176" i="3"/>
  <c r="H1175" i="3"/>
  <c r="I1175" i="3" s="1"/>
  <c r="G1167" i="5" l="1"/>
  <c r="F1167" i="5"/>
  <c r="E1168" i="5"/>
  <c r="H1167" i="5"/>
  <c r="E1187" i="4"/>
  <c r="C1188" i="4"/>
  <c r="G856" i="4"/>
  <c r="H856" i="4" s="1"/>
  <c r="H1176" i="3"/>
  <c r="I1176" i="3" s="1"/>
  <c r="F1177" i="3"/>
  <c r="G1178" i="3"/>
  <c r="E1169" i="5" l="1"/>
  <c r="H1168" i="5"/>
  <c r="G1168" i="5"/>
  <c r="F1168" i="5"/>
  <c r="E1188" i="4"/>
  <c r="C1189" i="4"/>
  <c r="G857" i="4"/>
  <c r="H857" i="4" s="1"/>
  <c r="F1178" i="3"/>
  <c r="H1177" i="3"/>
  <c r="I1177" i="3" s="1"/>
  <c r="G1179" i="3"/>
  <c r="E1170" i="5" l="1"/>
  <c r="H1169" i="5"/>
  <c r="G1169" i="5"/>
  <c r="F1169" i="5"/>
  <c r="E1189" i="4"/>
  <c r="C1190" i="4"/>
  <c r="G858" i="4"/>
  <c r="H858" i="4" s="1"/>
  <c r="G1180" i="3"/>
  <c r="F1179" i="3"/>
  <c r="H1178" i="3"/>
  <c r="I1178" i="3" s="1"/>
  <c r="G1170" i="5" l="1"/>
  <c r="F1170" i="5"/>
  <c r="E1171" i="5"/>
  <c r="H1170" i="5"/>
  <c r="E1190" i="4"/>
  <c r="C1191" i="4"/>
  <c r="G859" i="4"/>
  <c r="H859" i="4" s="1"/>
  <c r="H1179" i="3"/>
  <c r="I1179" i="3" s="1"/>
  <c r="F1180" i="3"/>
  <c r="G1181" i="3"/>
  <c r="E1172" i="5" l="1"/>
  <c r="H1171" i="5"/>
  <c r="G1171" i="5"/>
  <c r="F1171" i="5"/>
  <c r="E1191" i="4"/>
  <c r="C1192" i="4"/>
  <c r="G860" i="4"/>
  <c r="H860" i="4" s="1"/>
  <c r="G1182" i="3"/>
  <c r="F1181" i="3"/>
  <c r="H1180" i="3"/>
  <c r="I1180" i="3" s="1"/>
  <c r="E1173" i="5" l="1"/>
  <c r="H1172" i="5"/>
  <c r="G1172" i="5"/>
  <c r="F1172" i="5"/>
  <c r="E1192" i="4"/>
  <c r="C1193" i="4"/>
  <c r="G861" i="4"/>
  <c r="H861" i="4" s="1"/>
  <c r="H1181" i="3"/>
  <c r="I1181" i="3" s="1"/>
  <c r="F1182" i="3"/>
  <c r="G1183" i="3"/>
  <c r="G1173" i="5" l="1"/>
  <c r="F1173" i="5"/>
  <c r="E1174" i="5"/>
  <c r="H1173" i="5"/>
  <c r="E1193" i="4"/>
  <c r="C1194" i="4"/>
  <c r="G862" i="4"/>
  <c r="H862" i="4" s="1"/>
  <c r="G1184" i="3"/>
  <c r="F1183" i="3"/>
  <c r="H1182" i="3"/>
  <c r="I1182" i="3" s="1"/>
  <c r="E1175" i="5" l="1"/>
  <c r="H1174" i="5"/>
  <c r="G1174" i="5"/>
  <c r="F1174" i="5"/>
  <c r="E1194" i="4"/>
  <c r="C1195" i="4"/>
  <c r="G863" i="4"/>
  <c r="H863" i="4" s="1"/>
  <c r="F1184" i="3"/>
  <c r="H1183" i="3"/>
  <c r="I1183" i="3" s="1"/>
  <c r="G1185" i="3"/>
  <c r="E1176" i="5" l="1"/>
  <c r="H1175" i="5"/>
  <c r="G1175" i="5"/>
  <c r="F1175" i="5"/>
  <c r="E1195" i="4"/>
  <c r="C1196" i="4"/>
  <c r="G864" i="4"/>
  <c r="H864" i="4" s="1"/>
  <c r="G1186" i="3"/>
  <c r="F1185" i="3"/>
  <c r="H1184" i="3"/>
  <c r="I1184" i="3" s="1"/>
  <c r="G1176" i="5" l="1"/>
  <c r="F1176" i="5"/>
  <c r="E1177" i="5"/>
  <c r="H1176" i="5"/>
  <c r="E1196" i="4"/>
  <c r="C1197" i="4"/>
  <c r="G865" i="4"/>
  <c r="H865" i="4" s="1"/>
  <c r="H1185" i="3"/>
  <c r="I1185" i="3" s="1"/>
  <c r="F1186" i="3"/>
  <c r="G1187" i="3"/>
  <c r="E1178" i="5" l="1"/>
  <c r="H1177" i="5"/>
  <c r="G1177" i="5"/>
  <c r="F1177" i="5"/>
  <c r="E1197" i="4"/>
  <c r="C1198" i="4"/>
  <c r="G866" i="4"/>
  <c r="H866" i="4" s="1"/>
  <c r="H1186" i="3"/>
  <c r="I1186" i="3" s="1"/>
  <c r="F1187" i="3"/>
  <c r="G1188" i="3"/>
  <c r="E1179" i="5" l="1"/>
  <c r="H1178" i="5"/>
  <c r="G1178" i="5"/>
  <c r="F1178" i="5"/>
  <c r="E1198" i="4"/>
  <c r="C1199" i="4"/>
  <c r="G867" i="4"/>
  <c r="H867" i="4" s="1"/>
  <c r="G1189" i="3"/>
  <c r="F1188" i="3"/>
  <c r="H1187" i="3"/>
  <c r="I1187" i="3" s="1"/>
  <c r="G1179" i="5" l="1"/>
  <c r="F1179" i="5"/>
  <c r="E1180" i="5"/>
  <c r="H1179" i="5"/>
  <c r="E1199" i="4"/>
  <c r="C1200" i="4"/>
  <c r="G868" i="4"/>
  <c r="H868" i="4" s="1"/>
  <c r="H1188" i="3"/>
  <c r="I1188" i="3" s="1"/>
  <c r="F1189" i="3"/>
  <c r="G1190" i="3"/>
  <c r="E1181" i="5" l="1"/>
  <c r="H1180" i="5"/>
  <c r="G1180" i="5"/>
  <c r="F1180" i="5"/>
  <c r="E1200" i="4"/>
  <c r="C1201" i="4"/>
  <c r="G869" i="4"/>
  <c r="H869" i="4" s="1"/>
  <c r="G1191" i="3"/>
  <c r="F1190" i="3"/>
  <c r="H1189" i="3"/>
  <c r="I1189" i="3" s="1"/>
  <c r="E1182" i="5" l="1"/>
  <c r="H1181" i="5"/>
  <c r="G1181" i="5"/>
  <c r="F1181" i="5"/>
  <c r="E1201" i="4"/>
  <c r="C1202" i="4"/>
  <c r="G870" i="4"/>
  <c r="H870" i="4" s="1"/>
  <c r="F1191" i="3"/>
  <c r="H1190" i="3"/>
  <c r="I1190" i="3" s="1"/>
  <c r="G1192" i="3"/>
  <c r="G1182" i="5" l="1"/>
  <c r="F1182" i="5"/>
  <c r="E1183" i="5"/>
  <c r="H1182" i="5"/>
  <c r="E1202" i="4"/>
  <c r="C1203" i="4"/>
  <c r="G871" i="4"/>
  <c r="H871" i="4" s="1"/>
  <c r="G1193" i="3"/>
  <c r="H1191" i="3"/>
  <c r="I1191" i="3" s="1"/>
  <c r="F1192" i="3"/>
  <c r="E1184" i="5" l="1"/>
  <c r="H1183" i="5"/>
  <c r="G1183" i="5"/>
  <c r="F1183" i="5"/>
  <c r="E1203" i="4"/>
  <c r="C1204" i="4"/>
  <c r="G872" i="4"/>
  <c r="H872" i="4" s="1"/>
  <c r="F1193" i="3"/>
  <c r="H1192" i="3"/>
  <c r="I1192" i="3" s="1"/>
  <c r="G1194" i="3"/>
  <c r="E1185" i="5" l="1"/>
  <c r="H1184" i="5"/>
  <c r="G1184" i="5"/>
  <c r="F1184" i="5"/>
  <c r="E1204" i="4"/>
  <c r="C1205" i="4"/>
  <c r="G873" i="4"/>
  <c r="H873" i="4" s="1"/>
  <c r="G1195" i="3"/>
  <c r="H1193" i="3"/>
  <c r="I1193" i="3" s="1"/>
  <c r="F1194" i="3"/>
  <c r="G1185" i="5" l="1"/>
  <c r="F1185" i="5"/>
  <c r="E1186" i="5"/>
  <c r="H1185" i="5"/>
  <c r="E1205" i="4"/>
  <c r="C1206" i="4"/>
  <c r="G874" i="4"/>
  <c r="H874" i="4" s="1"/>
  <c r="F1195" i="3"/>
  <c r="H1194" i="3"/>
  <c r="I1194" i="3" s="1"/>
  <c r="G1196" i="3"/>
  <c r="E1187" i="5" l="1"/>
  <c r="H1186" i="5"/>
  <c r="G1186" i="5"/>
  <c r="F1186" i="5"/>
  <c r="E1206" i="4"/>
  <c r="C1207" i="4"/>
  <c r="G875" i="4"/>
  <c r="H875" i="4" s="1"/>
  <c r="G1197" i="3"/>
  <c r="F1196" i="3"/>
  <c r="H1195" i="3"/>
  <c r="I1195" i="3" s="1"/>
  <c r="E1188" i="5" l="1"/>
  <c r="H1187" i="5"/>
  <c r="G1187" i="5"/>
  <c r="F1187" i="5"/>
  <c r="E1207" i="4"/>
  <c r="C1208" i="4"/>
  <c r="G876" i="4"/>
  <c r="H876" i="4" s="1"/>
  <c r="H1196" i="3"/>
  <c r="I1196" i="3" s="1"/>
  <c r="F1197" i="3"/>
  <c r="G1198" i="3"/>
  <c r="G1188" i="5" l="1"/>
  <c r="F1188" i="5"/>
  <c r="E1189" i="5"/>
  <c r="H1188" i="5"/>
  <c r="E1208" i="4"/>
  <c r="C1209" i="4"/>
  <c r="G877" i="4"/>
  <c r="H877" i="4" s="1"/>
  <c r="G1199" i="3"/>
  <c r="F1198" i="3"/>
  <c r="H1197" i="3"/>
  <c r="I1197" i="3" s="1"/>
  <c r="E1190" i="5" l="1"/>
  <c r="H1189" i="5"/>
  <c r="G1189" i="5"/>
  <c r="F1189" i="5"/>
  <c r="E1209" i="4"/>
  <c r="C1210" i="4"/>
  <c r="G878" i="4"/>
  <c r="H878" i="4" s="1"/>
  <c r="H1198" i="3"/>
  <c r="I1198" i="3" s="1"/>
  <c r="F1199" i="3"/>
  <c r="G1200" i="3"/>
  <c r="E1191" i="5" l="1"/>
  <c r="H1190" i="5"/>
  <c r="G1190" i="5"/>
  <c r="F1190" i="5"/>
  <c r="E1210" i="4"/>
  <c r="C1211" i="4"/>
  <c r="G879" i="4"/>
  <c r="H879" i="4" s="1"/>
  <c r="G1201" i="3"/>
  <c r="F1200" i="3"/>
  <c r="H1199" i="3"/>
  <c r="I1199" i="3" s="1"/>
  <c r="G1191" i="5" l="1"/>
  <c r="F1191" i="5"/>
  <c r="E1192" i="5"/>
  <c r="H1191" i="5"/>
  <c r="E1211" i="4"/>
  <c r="C1212" i="4"/>
  <c r="G880" i="4"/>
  <c r="H880" i="4" s="1"/>
  <c r="H1200" i="3"/>
  <c r="I1200" i="3" s="1"/>
  <c r="F1201" i="3"/>
  <c r="G1202" i="3"/>
  <c r="E1193" i="5" l="1"/>
  <c r="H1192" i="5"/>
  <c r="G1192" i="5"/>
  <c r="F1192" i="5"/>
  <c r="E1212" i="4"/>
  <c r="C1213" i="4"/>
  <c r="G881" i="4"/>
  <c r="H881" i="4" s="1"/>
  <c r="F1202" i="3"/>
  <c r="H1201" i="3"/>
  <c r="I1201" i="3" s="1"/>
  <c r="G1203" i="3"/>
  <c r="E1194" i="5" l="1"/>
  <c r="H1193" i="5"/>
  <c r="G1193" i="5"/>
  <c r="F1193" i="5"/>
  <c r="E1213" i="4"/>
  <c r="C1214" i="4"/>
  <c r="G882" i="4"/>
  <c r="H882" i="4" s="1"/>
  <c r="G1204" i="3"/>
  <c r="F1203" i="3"/>
  <c r="H1202" i="3"/>
  <c r="I1202" i="3" s="1"/>
  <c r="G1194" i="5" l="1"/>
  <c r="F1194" i="5"/>
  <c r="E1195" i="5"/>
  <c r="H1194" i="5"/>
  <c r="E1214" i="4"/>
  <c r="C1215" i="4"/>
  <c r="G883" i="4"/>
  <c r="H883" i="4" s="1"/>
  <c r="H1203" i="3"/>
  <c r="I1203" i="3" s="1"/>
  <c r="F1204" i="3"/>
  <c r="G1205" i="3"/>
  <c r="E1196" i="5" l="1"/>
  <c r="H1195" i="5"/>
  <c r="G1195" i="5"/>
  <c r="F1195" i="5"/>
  <c r="E1215" i="4"/>
  <c r="C1216" i="4"/>
  <c r="G884" i="4"/>
  <c r="H884" i="4" s="1"/>
  <c r="G1206" i="3"/>
  <c r="F1205" i="3"/>
  <c r="H1204" i="3"/>
  <c r="I1204" i="3" s="1"/>
  <c r="E1197" i="5" l="1"/>
  <c r="H1196" i="5"/>
  <c r="G1196" i="5"/>
  <c r="F1196" i="5"/>
  <c r="E1216" i="4"/>
  <c r="C1217" i="4"/>
  <c r="G885" i="4"/>
  <c r="H885" i="4" s="1"/>
  <c r="G1207" i="3"/>
  <c r="H1205" i="3"/>
  <c r="I1205" i="3" s="1"/>
  <c r="F1206" i="3"/>
  <c r="G1197" i="5" l="1"/>
  <c r="F1197" i="5"/>
  <c r="E1198" i="5"/>
  <c r="H1197" i="5"/>
  <c r="E1217" i="4"/>
  <c r="C1218" i="4"/>
  <c r="G886" i="4"/>
  <c r="H886" i="4" s="1"/>
  <c r="F1207" i="3"/>
  <c r="H1206" i="3"/>
  <c r="I1206" i="3" s="1"/>
  <c r="G1208" i="3"/>
  <c r="E1199" i="5" l="1"/>
  <c r="H1198" i="5"/>
  <c r="G1198" i="5"/>
  <c r="F1198" i="5"/>
  <c r="E1218" i="4"/>
  <c r="C1219" i="4"/>
  <c r="G887" i="4"/>
  <c r="H887" i="4" s="1"/>
  <c r="G1209" i="3"/>
  <c r="F1208" i="3"/>
  <c r="H1207" i="3"/>
  <c r="I1207" i="3" s="1"/>
  <c r="E1200" i="5" l="1"/>
  <c r="H1199" i="5"/>
  <c r="G1199" i="5"/>
  <c r="F1199" i="5"/>
  <c r="E1219" i="4"/>
  <c r="C1220" i="4"/>
  <c r="G888" i="4"/>
  <c r="H888" i="4" s="1"/>
  <c r="H1208" i="3"/>
  <c r="I1208" i="3" s="1"/>
  <c r="F1209" i="3"/>
  <c r="G1210" i="3"/>
  <c r="G1200" i="5" l="1"/>
  <c r="F1200" i="5"/>
  <c r="E1201" i="5"/>
  <c r="H1200" i="5"/>
  <c r="E1220" i="4"/>
  <c r="C1221" i="4"/>
  <c r="G889" i="4"/>
  <c r="H889" i="4" s="1"/>
  <c r="F1210" i="3"/>
  <c r="H1209" i="3"/>
  <c r="I1209" i="3" s="1"/>
  <c r="G1211" i="3"/>
  <c r="E1202" i="5" l="1"/>
  <c r="H1201" i="5"/>
  <c r="G1201" i="5"/>
  <c r="F1201" i="5"/>
  <c r="E1221" i="4"/>
  <c r="C1222" i="4"/>
  <c r="G890" i="4"/>
  <c r="H890" i="4" s="1"/>
  <c r="G1212" i="3"/>
  <c r="H1210" i="3"/>
  <c r="I1210" i="3" s="1"/>
  <c r="F1211" i="3"/>
  <c r="E1203" i="5" l="1"/>
  <c r="H1202" i="5"/>
  <c r="G1202" i="5"/>
  <c r="F1202" i="5"/>
  <c r="E1222" i="4"/>
  <c r="C1223" i="4"/>
  <c r="G891" i="4"/>
  <c r="H891" i="4" s="1"/>
  <c r="F1212" i="3"/>
  <c r="H1211" i="3"/>
  <c r="I1211" i="3" s="1"/>
  <c r="G1213" i="3"/>
  <c r="G1203" i="5" l="1"/>
  <c r="F1203" i="5"/>
  <c r="E1204" i="5"/>
  <c r="H1203" i="5"/>
  <c r="E1223" i="4"/>
  <c r="C1224" i="4"/>
  <c r="G892" i="4"/>
  <c r="H892" i="4" s="1"/>
  <c r="G1214" i="3"/>
  <c r="H1212" i="3"/>
  <c r="I1212" i="3" s="1"/>
  <c r="F1213" i="3"/>
  <c r="E1205" i="5" l="1"/>
  <c r="H1204" i="5"/>
  <c r="G1204" i="5"/>
  <c r="F1204" i="5"/>
  <c r="E1224" i="4"/>
  <c r="C1225" i="4"/>
  <c r="G893" i="4"/>
  <c r="H893" i="4" s="1"/>
  <c r="F1214" i="3"/>
  <c r="H1213" i="3"/>
  <c r="I1213" i="3" s="1"/>
  <c r="G1215" i="3"/>
  <c r="E1206" i="5" l="1"/>
  <c r="H1205" i="5"/>
  <c r="G1205" i="5"/>
  <c r="F1205" i="5"/>
  <c r="E1225" i="4"/>
  <c r="C1226" i="4"/>
  <c r="G894" i="4"/>
  <c r="H894" i="4" s="1"/>
  <c r="G1216" i="3"/>
  <c r="F1215" i="3"/>
  <c r="H1214" i="3"/>
  <c r="I1214" i="3" s="1"/>
  <c r="G1206" i="5" l="1"/>
  <c r="F1206" i="5"/>
  <c r="E1207" i="5"/>
  <c r="H1206" i="5"/>
  <c r="E1226" i="4"/>
  <c r="C1227" i="4"/>
  <c r="G895" i="4"/>
  <c r="H895" i="4" s="1"/>
  <c r="H1215" i="3"/>
  <c r="I1215" i="3" s="1"/>
  <c r="F1216" i="3"/>
  <c r="G1217" i="3"/>
  <c r="E1208" i="5" l="1"/>
  <c r="H1207" i="5"/>
  <c r="G1207" i="5"/>
  <c r="F1207" i="5"/>
  <c r="E1227" i="4"/>
  <c r="C1228" i="4"/>
  <c r="G896" i="4"/>
  <c r="H896" i="4" s="1"/>
  <c r="F1217" i="3"/>
  <c r="H1216" i="3"/>
  <c r="I1216" i="3" s="1"/>
  <c r="G1218" i="3"/>
  <c r="E1209" i="5" l="1"/>
  <c r="H1208" i="5"/>
  <c r="G1208" i="5"/>
  <c r="F1208" i="5"/>
  <c r="E1228" i="4"/>
  <c r="C1229" i="4"/>
  <c r="G897" i="4"/>
  <c r="H897" i="4" s="1"/>
  <c r="G1219" i="3"/>
  <c r="H1217" i="3"/>
  <c r="I1217" i="3" s="1"/>
  <c r="F1218" i="3"/>
  <c r="G1209" i="5" l="1"/>
  <c r="F1209" i="5"/>
  <c r="E1210" i="5"/>
  <c r="H1209" i="5"/>
  <c r="E1229" i="4"/>
  <c r="C1230" i="4"/>
  <c r="G898" i="4"/>
  <c r="H898" i="4" s="1"/>
  <c r="F1219" i="3"/>
  <c r="H1218" i="3"/>
  <c r="I1218" i="3" s="1"/>
  <c r="G1220" i="3"/>
  <c r="E1211" i="5" l="1"/>
  <c r="H1210" i="5"/>
  <c r="G1210" i="5"/>
  <c r="F1210" i="5"/>
  <c r="E1230" i="4"/>
  <c r="C1231" i="4"/>
  <c r="G899" i="4"/>
  <c r="H899" i="4" s="1"/>
  <c r="G1221" i="3"/>
  <c r="F1220" i="3"/>
  <c r="H1219" i="3"/>
  <c r="I1219" i="3" s="1"/>
  <c r="E1212" i="5" l="1"/>
  <c r="H1211" i="5"/>
  <c r="G1211" i="5"/>
  <c r="F1211" i="5"/>
  <c r="E1231" i="4"/>
  <c r="C1232" i="4"/>
  <c r="G900" i="4"/>
  <c r="H900" i="4" s="1"/>
  <c r="H1220" i="3"/>
  <c r="I1220" i="3" s="1"/>
  <c r="F1221" i="3"/>
  <c r="G1222" i="3"/>
  <c r="G1212" i="5" l="1"/>
  <c r="F1212" i="5"/>
  <c r="E1213" i="5"/>
  <c r="H1212" i="5"/>
  <c r="E1232" i="4"/>
  <c r="C1233" i="4"/>
  <c r="G901" i="4"/>
  <c r="H901" i="4" s="1"/>
  <c r="G1223" i="3"/>
  <c r="F1222" i="3"/>
  <c r="H1221" i="3"/>
  <c r="I1221" i="3" s="1"/>
  <c r="E1214" i="5" l="1"/>
  <c r="H1213" i="5"/>
  <c r="G1213" i="5"/>
  <c r="F1213" i="5"/>
  <c r="E1233" i="4"/>
  <c r="C1234" i="4"/>
  <c r="G902" i="4"/>
  <c r="H902" i="4" s="1"/>
  <c r="H1222" i="3"/>
  <c r="I1222" i="3" s="1"/>
  <c r="F1223" i="3"/>
  <c r="G1224" i="3"/>
  <c r="E1215" i="5" l="1"/>
  <c r="H1214" i="5"/>
  <c r="G1214" i="5"/>
  <c r="F1214" i="5"/>
  <c r="E1234" i="4"/>
  <c r="C1235" i="4"/>
  <c r="G903" i="4"/>
  <c r="H903" i="4" s="1"/>
  <c r="G1225" i="3"/>
  <c r="F1224" i="3"/>
  <c r="H1223" i="3"/>
  <c r="I1223" i="3" s="1"/>
  <c r="G1215" i="5" l="1"/>
  <c r="F1215" i="5"/>
  <c r="E1216" i="5"/>
  <c r="H1215" i="5"/>
  <c r="E1235" i="4"/>
  <c r="C1236" i="4"/>
  <c r="G904" i="4"/>
  <c r="H904" i="4" s="1"/>
  <c r="H1224" i="3"/>
  <c r="I1224" i="3" s="1"/>
  <c r="F1225" i="3"/>
  <c r="G1226" i="3"/>
  <c r="E1217" i="5" l="1"/>
  <c r="H1216" i="5"/>
  <c r="G1216" i="5"/>
  <c r="F1216" i="5"/>
  <c r="E1236" i="4"/>
  <c r="C1237" i="4"/>
  <c r="G905" i="4"/>
  <c r="H905" i="4" s="1"/>
  <c r="G1227" i="3"/>
  <c r="F1226" i="3"/>
  <c r="H1225" i="3"/>
  <c r="I1225" i="3" s="1"/>
  <c r="E1218" i="5" l="1"/>
  <c r="H1217" i="5"/>
  <c r="G1217" i="5"/>
  <c r="F1217" i="5"/>
  <c r="E1237" i="4"/>
  <c r="C1238" i="4"/>
  <c r="G906" i="4"/>
  <c r="H906" i="4" s="1"/>
  <c r="F1227" i="3"/>
  <c r="H1226" i="3"/>
  <c r="I1226" i="3" s="1"/>
  <c r="G1228" i="3"/>
  <c r="G1218" i="5" l="1"/>
  <c r="F1218" i="5"/>
  <c r="E1219" i="5"/>
  <c r="H1218" i="5"/>
  <c r="E1238" i="4"/>
  <c r="C1239" i="4"/>
  <c r="G907" i="4"/>
  <c r="H907" i="4" s="1"/>
  <c r="G1229" i="3"/>
  <c r="H1227" i="3"/>
  <c r="I1227" i="3" s="1"/>
  <c r="F1228" i="3"/>
  <c r="E1220" i="5" l="1"/>
  <c r="H1219" i="5"/>
  <c r="G1219" i="5"/>
  <c r="F1219" i="5"/>
  <c r="E1239" i="4"/>
  <c r="C1240" i="4"/>
  <c r="G908" i="4"/>
  <c r="H908" i="4" s="1"/>
  <c r="F1229" i="3"/>
  <c r="H1228" i="3"/>
  <c r="I1228" i="3" s="1"/>
  <c r="G1230" i="3"/>
  <c r="E1221" i="5" l="1"/>
  <c r="H1220" i="5"/>
  <c r="G1220" i="5"/>
  <c r="F1220" i="5"/>
  <c r="E1240" i="4"/>
  <c r="C1241" i="4"/>
  <c r="G909" i="4"/>
  <c r="H909" i="4" s="1"/>
  <c r="G1231" i="3"/>
  <c r="H1229" i="3"/>
  <c r="I1229" i="3" s="1"/>
  <c r="F1230" i="3"/>
  <c r="G1221" i="5" l="1"/>
  <c r="F1221" i="5"/>
  <c r="E1222" i="5"/>
  <c r="H1221" i="5"/>
  <c r="E1241" i="4"/>
  <c r="C1242" i="4"/>
  <c r="G910" i="4"/>
  <c r="H910" i="4" s="1"/>
  <c r="F1231" i="3"/>
  <c r="H1230" i="3"/>
  <c r="I1230" i="3" s="1"/>
  <c r="G1232" i="3"/>
  <c r="E1223" i="5" l="1"/>
  <c r="H1222" i="5"/>
  <c r="G1222" i="5"/>
  <c r="F1222" i="5"/>
  <c r="E1242" i="4"/>
  <c r="C1243" i="4"/>
  <c r="G911" i="4"/>
  <c r="H911" i="4" s="1"/>
  <c r="G1233" i="3"/>
  <c r="F1232" i="3"/>
  <c r="H1231" i="3"/>
  <c r="I1231" i="3" s="1"/>
  <c r="E1224" i="5" l="1"/>
  <c r="H1223" i="5"/>
  <c r="G1223" i="5"/>
  <c r="F1223" i="5"/>
  <c r="E1243" i="4"/>
  <c r="C1244" i="4"/>
  <c r="G912" i="4"/>
  <c r="H912" i="4" s="1"/>
  <c r="H1232" i="3"/>
  <c r="I1232" i="3" s="1"/>
  <c r="F1233" i="3"/>
  <c r="G1234" i="3"/>
  <c r="G1224" i="5" l="1"/>
  <c r="F1224" i="5"/>
  <c r="E1225" i="5"/>
  <c r="H1224" i="5"/>
  <c r="E1244" i="4"/>
  <c r="C1245" i="4"/>
  <c r="G913" i="4"/>
  <c r="H913" i="4" s="1"/>
  <c r="F1234" i="3"/>
  <c r="H1233" i="3"/>
  <c r="I1233" i="3" s="1"/>
  <c r="G1235" i="3"/>
  <c r="E1226" i="5" l="1"/>
  <c r="H1225" i="5"/>
  <c r="G1225" i="5"/>
  <c r="F1225" i="5"/>
  <c r="E1245" i="4"/>
  <c r="C1246" i="4"/>
  <c r="G914" i="4"/>
  <c r="H914" i="4" s="1"/>
  <c r="G1236" i="3"/>
  <c r="H1234" i="3"/>
  <c r="I1234" i="3" s="1"/>
  <c r="F1235" i="3"/>
  <c r="E1227" i="5" l="1"/>
  <c r="H1226" i="5"/>
  <c r="G1226" i="5"/>
  <c r="F1226" i="5"/>
  <c r="E1246" i="4"/>
  <c r="C1247" i="4"/>
  <c r="G915" i="4"/>
  <c r="H915" i="4" s="1"/>
  <c r="F1236" i="3"/>
  <c r="H1235" i="3"/>
  <c r="I1235" i="3" s="1"/>
  <c r="G1237" i="3"/>
  <c r="F1227" i="5" l="1"/>
  <c r="H1227" i="5"/>
  <c r="E1228" i="5"/>
  <c r="G1227" i="5"/>
  <c r="E1247" i="4"/>
  <c r="C1248" i="4"/>
  <c r="G916" i="4"/>
  <c r="H916" i="4" s="1"/>
  <c r="G1238" i="3"/>
  <c r="H1236" i="3"/>
  <c r="I1236" i="3" s="1"/>
  <c r="F1237" i="3"/>
  <c r="E1229" i="5" l="1"/>
  <c r="H1228" i="5"/>
  <c r="G1228" i="5"/>
  <c r="F1228" i="5"/>
  <c r="E1248" i="4"/>
  <c r="C1249" i="4"/>
  <c r="G917" i="4"/>
  <c r="H917" i="4" s="1"/>
  <c r="F1238" i="3"/>
  <c r="H1237" i="3"/>
  <c r="I1237" i="3" s="1"/>
  <c r="G1239" i="3"/>
  <c r="E1230" i="5" l="1"/>
  <c r="H1229" i="5"/>
  <c r="G1229" i="5"/>
  <c r="F1229" i="5"/>
  <c r="E1249" i="4"/>
  <c r="C1250" i="4"/>
  <c r="G918" i="4"/>
  <c r="H918" i="4" s="1"/>
  <c r="G1240" i="3"/>
  <c r="F1239" i="3"/>
  <c r="H1238" i="3"/>
  <c r="I1238" i="3" s="1"/>
  <c r="F1230" i="5" l="1"/>
  <c r="H1230" i="5"/>
  <c r="E1231" i="5"/>
  <c r="G1230" i="5"/>
  <c r="E1250" i="4"/>
  <c r="C1251" i="4"/>
  <c r="G919" i="4"/>
  <c r="H919" i="4" s="1"/>
  <c r="H1239" i="3"/>
  <c r="I1239" i="3" s="1"/>
  <c r="F1240" i="3"/>
  <c r="G1241" i="3"/>
  <c r="E1232" i="5" l="1"/>
  <c r="H1231" i="5"/>
  <c r="G1231" i="5"/>
  <c r="F1231" i="5"/>
  <c r="E1251" i="4"/>
  <c r="C1252" i="4"/>
  <c r="G920" i="4"/>
  <c r="H920" i="4" s="1"/>
  <c r="G1242" i="3"/>
  <c r="F1241" i="3"/>
  <c r="H1240" i="3"/>
  <c r="I1240" i="3" s="1"/>
  <c r="E1233" i="5" l="1"/>
  <c r="H1232" i="5"/>
  <c r="G1232" i="5"/>
  <c r="F1232" i="5"/>
  <c r="E1252" i="4"/>
  <c r="C1253" i="4"/>
  <c r="G921" i="4"/>
  <c r="H921" i="4" s="1"/>
  <c r="G1243" i="3"/>
  <c r="H1241" i="3"/>
  <c r="I1241" i="3" s="1"/>
  <c r="F1242" i="3"/>
  <c r="F1233" i="5" l="1"/>
  <c r="H1233" i="5"/>
  <c r="E1234" i="5"/>
  <c r="G1233" i="5"/>
  <c r="E1253" i="4"/>
  <c r="C1254" i="4"/>
  <c r="G922" i="4"/>
  <c r="H922" i="4" s="1"/>
  <c r="F1243" i="3"/>
  <c r="H1242" i="3"/>
  <c r="I1242" i="3" s="1"/>
  <c r="G1244" i="3"/>
  <c r="E1235" i="5" l="1"/>
  <c r="H1234" i="5"/>
  <c r="G1234" i="5"/>
  <c r="F1234" i="5"/>
  <c r="E1254" i="4"/>
  <c r="C1255" i="4"/>
  <c r="G923" i="4"/>
  <c r="H923" i="4" s="1"/>
  <c r="G1245" i="3"/>
  <c r="F1244" i="3"/>
  <c r="H1243" i="3"/>
  <c r="I1243" i="3" s="1"/>
  <c r="E1236" i="5" l="1"/>
  <c r="H1235" i="5"/>
  <c r="G1235" i="5"/>
  <c r="F1235" i="5"/>
  <c r="E1255" i="4"/>
  <c r="C1256" i="4"/>
  <c r="G924" i="4"/>
  <c r="H924" i="4" s="1"/>
  <c r="G1246" i="3"/>
  <c r="H1244" i="3"/>
  <c r="I1244" i="3" s="1"/>
  <c r="F1245" i="3"/>
  <c r="F1236" i="5" l="1"/>
  <c r="H1236" i="5"/>
  <c r="E1237" i="5"/>
  <c r="G1236" i="5"/>
  <c r="E1256" i="4"/>
  <c r="C1257" i="4"/>
  <c r="G925" i="4"/>
  <c r="H925" i="4" s="1"/>
  <c r="F1246" i="3"/>
  <c r="H1245" i="3"/>
  <c r="I1245" i="3" s="1"/>
  <c r="G1247" i="3"/>
  <c r="E1238" i="5" l="1"/>
  <c r="H1237" i="5"/>
  <c r="G1237" i="5"/>
  <c r="F1237" i="5"/>
  <c r="E1257" i="4"/>
  <c r="C1258" i="4"/>
  <c r="G926" i="4"/>
  <c r="H926" i="4" s="1"/>
  <c r="G1248" i="3"/>
  <c r="H1246" i="3"/>
  <c r="I1246" i="3" s="1"/>
  <c r="F1247" i="3"/>
  <c r="E1239" i="5" l="1"/>
  <c r="H1238" i="5"/>
  <c r="G1238" i="5"/>
  <c r="F1238" i="5"/>
  <c r="E1258" i="4"/>
  <c r="C1259" i="4"/>
  <c r="G927" i="4"/>
  <c r="H927" i="4" s="1"/>
  <c r="F1248" i="3"/>
  <c r="H1247" i="3"/>
  <c r="I1247" i="3" s="1"/>
  <c r="G1249" i="3"/>
  <c r="F1239" i="5" l="1"/>
  <c r="H1239" i="5"/>
  <c r="E1240" i="5"/>
  <c r="G1239" i="5"/>
  <c r="E1259" i="4"/>
  <c r="C1260" i="4"/>
  <c r="G928" i="4"/>
  <c r="H928" i="4" s="1"/>
  <c r="G1250" i="3"/>
  <c r="H1248" i="3"/>
  <c r="I1248" i="3" s="1"/>
  <c r="F1249" i="3"/>
  <c r="E1241" i="5" l="1"/>
  <c r="H1240" i="5"/>
  <c r="G1240" i="5"/>
  <c r="F1240" i="5"/>
  <c r="E1260" i="4"/>
  <c r="C1261" i="4"/>
  <c r="G929" i="4"/>
  <c r="H929" i="4" s="1"/>
  <c r="G1251" i="3"/>
  <c r="F1250" i="3"/>
  <c r="H1249" i="3"/>
  <c r="I1249" i="3" s="1"/>
  <c r="E1242" i="5" l="1"/>
  <c r="H1241" i="5"/>
  <c r="G1241" i="5"/>
  <c r="F1241" i="5"/>
  <c r="E1261" i="4"/>
  <c r="C1262" i="4"/>
  <c r="G930" i="4"/>
  <c r="H930" i="4" s="1"/>
  <c r="F1251" i="3"/>
  <c r="H1250" i="3"/>
  <c r="I1250" i="3" s="1"/>
  <c r="G1252" i="3"/>
  <c r="F1242" i="5" l="1"/>
  <c r="H1242" i="5"/>
  <c r="E1243" i="5"/>
  <c r="G1242" i="5"/>
  <c r="E1262" i="4"/>
  <c r="C1263" i="4"/>
  <c r="G931" i="4"/>
  <c r="H931" i="4" s="1"/>
  <c r="G1253" i="3"/>
  <c r="H1251" i="3"/>
  <c r="I1251" i="3" s="1"/>
  <c r="F1252" i="3"/>
  <c r="E1244" i="5" l="1"/>
  <c r="H1243" i="5"/>
  <c r="G1243" i="5"/>
  <c r="F1243" i="5"/>
  <c r="E1263" i="4"/>
  <c r="C1264" i="4"/>
  <c r="G932" i="4"/>
  <c r="H932" i="4" s="1"/>
  <c r="F1253" i="3"/>
  <c r="H1252" i="3"/>
  <c r="I1252" i="3" s="1"/>
  <c r="G1254" i="3"/>
  <c r="E1245" i="5" l="1"/>
  <c r="H1244" i="5"/>
  <c r="G1244" i="5"/>
  <c r="F1244" i="5"/>
  <c r="E1264" i="4"/>
  <c r="C1265" i="4"/>
  <c r="G933" i="4"/>
  <c r="H933" i="4" s="1"/>
  <c r="G1255" i="3"/>
  <c r="H1253" i="3"/>
  <c r="I1253" i="3" s="1"/>
  <c r="F1254" i="3"/>
  <c r="F1245" i="5" l="1"/>
  <c r="E1246" i="5"/>
  <c r="H1245" i="5"/>
  <c r="G1245" i="5"/>
  <c r="E1265" i="4"/>
  <c r="C1266" i="4"/>
  <c r="G934" i="4"/>
  <c r="H934" i="4" s="1"/>
  <c r="F1255" i="3"/>
  <c r="H1254" i="3"/>
  <c r="I1254" i="3" s="1"/>
  <c r="G1256" i="3"/>
  <c r="E1247" i="5" l="1"/>
  <c r="H1246" i="5"/>
  <c r="G1246" i="5"/>
  <c r="F1246" i="5"/>
  <c r="E1266" i="4"/>
  <c r="C1267" i="4"/>
  <c r="G935" i="4"/>
  <c r="H935" i="4" s="1"/>
  <c r="G1257" i="3"/>
  <c r="F1256" i="3"/>
  <c r="H1255" i="3"/>
  <c r="I1255" i="3" s="1"/>
  <c r="E1248" i="5" l="1"/>
  <c r="H1247" i="5"/>
  <c r="G1247" i="5"/>
  <c r="F1247" i="5"/>
  <c r="E1267" i="4"/>
  <c r="C1268" i="4"/>
  <c r="G936" i="4"/>
  <c r="H936" i="4" s="1"/>
  <c r="H1256" i="3"/>
  <c r="I1256" i="3" s="1"/>
  <c r="F1257" i="3"/>
  <c r="G1258" i="3"/>
  <c r="F1248" i="5" l="1"/>
  <c r="E1249" i="5"/>
  <c r="H1248" i="5"/>
  <c r="G1248" i="5"/>
  <c r="E1268" i="4"/>
  <c r="C1269" i="4"/>
  <c r="G937" i="4"/>
  <c r="H937" i="4" s="1"/>
  <c r="G1259" i="3"/>
  <c r="F1258" i="3"/>
  <c r="H1257" i="3"/>
  <c r="I1257" i="3" s="1"/>
  <c r="E1250" i="5" l="1"/>
  <c r="H1249" i="5"/>
  <c r="G1249" i="5"/>
  <c r="F1249" i="5"/>
  <c r="E1269" i="4"/>
  <c r="C1270" i="4"/>
  <c r="G938" i="4"/>
  <c r="H938" i="4" s="1"/>
  <c r="H1258" i="3"/>
  <c r="I1258" i="3" s="1"/>
  <c r="F1259" i="3"/>
  <c r="G1260" i="3"/>
  <c r="E1251" i="5" l="1"/>
  <c r="H1250" i="5"/>
  <c r="G1250" i="5"/>
  <c r="F1250" i="5"/>
  <c r="E1270" i="4"/>
  <c r="C1271" i="4"/>
  <c r="G939" i="4"/>
  <c r="H939" i="4" s="1"/>
  <c r="G1261" i="3"/>
  <c r="F1260" i="3"/>
  <c r="H1259" i="3"/>
  <c r="I1259" i="3" s="1"/>
  <c r="F1251" i="5" l="1"/>
  <c r="E1252" i="5"/>
  <c r="H1251" i="5"/>
  <c r="G1251" i="5"/>
  <c r="E1271" i="4"/>
  <c r="C1272" i="4"/>
  <c r="G940" i="4"/>
  <c r="H940" i="4" s="1"/>
  <c r="H1260" i="3"/>
  <c r="I1260" i="3" s="1"/>
  <c r="F1261" i="3"/>
  <c r="G1262" i="3"/>
  <c r="E1253" i="5" l="1"/>
  <c r="H1252" i="5"/>
  <c r="G1252" i="5"/>
  <c r="F1252" i="5"/>
  <c r="E1272" i="4"/>
  <c r="C1273" i="4"/>
  <c r="G941" i="4"/>
  <c r="H941" i="4" s="1"/>
  <c r="G1263" i="3"/>
  <c r="F1262" i="3"/>
  <c r="H1261" i="3"/>
  <c r="I1261" i="3" s="1"/>
  <c r="E1254" i="5" l="1"/>
  <c r="H1253" i="5"/>
  <c r="G1253" i="5"/>
  <c r="F1253" i="5"/>
  <c r="E1273" i="4"/>
  <c r="C1274" i="4"/>
  <c r="G942" i="4"/>
  <c r="H942" i="4" s="1"/>
  <c r="F1263" i="3"/>
  <c r="H1262" i="3"/>
  <c r="I1262" i="3" s="1"/>
  <c r="G1264" i="3"/>
  <c r="F1254" i="5" l="1"/>
  <c r="E1255" i="5"/>
  <c r="H1254" i="5"/>
  <c r="G1254" i="5"/>
  <c r="E1274" i="4"/>
  <c r="C1275" i="4"/>
  <c r="G943" i="4"/>
  <c r="H943" i="4" s="1"/>
  <c r="G1265" i="3"/>
  <c r="H1263" i="3"/>
  <c r="I1263" i="3" s="1"/>
  <c r="F1264" i="3"/>
  <c r="E1256" i="5" l="1"/>
  <c r="H1255" i="5"/>
  <c r="G1255" i="5"/>
  <c r="F1255" i="5"/>
  <c r="E1275" i="4"/>
  <c r="C1276" i="4"/>
  <c r="G944" i="4"/>
  <c r="H944" i="4" s="1"/>
  <c r="F1265" i="3"/>
  <c r="H1264" i="3"/>
  <c r="I1264" i="3" s="1"/>
  <c r="G1266" i="3"/>
  <c r="E1257" i="5" l="1"/>
  <c r="H1256" i="5"/>
  <c r="G1256" i="5"/>
  <c r="F1256" i="5"/>
  <c r="E1276" i="4"/>
  <c r="C1277" i="4"/>
  <c r="G945" i="4"/>
  <c r="H945" i="4" s="1"/>
  <c r="G1267" i="3"/>
  <c r="H1265" i="3"/>
  <c r="I1265" i="3" s="1"/>
  <c r="F1266" i="3"/>
  <c r="F1257" i="5" l="1"/>
  <c r="E1258" i="5"/>
  <c r="H1257" i="5"/>
  <c r="G1257" i="5"/>
  <c r="E1277" i="4"/>
  <c r="C1278" i="4"/>
  <c r="G946" i="4"/>
  <c r="H946" i="4" s="1"/>
  <c r="F1267" i="3"/>
  <c r="H1266" i="3"/>
  <c r="I1266" i="3" s="1"/>
  <c r="G1268" i="3"/>
  <c r="E1259" i="5" l="1"/>
  <c r="H1258" i="5"/>
  <c r="G1258" i="5"/>
  <c r="F1258" i="5"/>
  <c r="E1278" i="4"/>
  <c r="C1279" i="4"/>
  <c r="G947" i="4"/>
  <c r="H947" i="4" s="1"/>
  <c r="G1269" i="3"/>
  <c r="F1268" i="3"/>
  <c r="H1267" i="3"/>
  <c r="I1267" i="3" s="1"/>
  <c r="E1260" i="5" l="1"/>
  <c r="H1259" i="5"/>
  <c r="G1259" i="5"/>
  <c r="F1259" i="5"/>
  <c r="E1279" i="4"/>
  <c r="C1280" i="4"/>
  <c r="G948" i="4"/>
  <c r="H948" i="4" s="1"/>
  <c r="G1270" i="3"/>
  <c r="H1268" i="3"/>
  <c r="I1268" i="3" s="1"/>
  <c r="F1269" i="3"/>
  <c r="F1260" i="5" l="1"/>
  <c r="E1261" i="5"/>
  <c r="H1260" i="5"/>
  <c r="G1260" i="5"/>
  <c r="E1280" i="4"/>
  <c r="C1281" i="4"/>
  <c r="G949" i="4"/>
  <c r="H949" i="4" s="1"/>
  <c r="F1270" i="3"/>
  <c r="H1269" i="3"/>
  <c r="I1269" i="3" s="1"/>
  <c r="G1271" i="3"/>
  <c r="E1262" i="5" l="1"/>
  <c r="H1261" i="5"/>
  <c r="G1261" i="5"/>
  <c r="F1261" i="5"/>
  <c r="E1281" i="4"/>
  <c r="C1282" i="4"/>
  <c r="G950" i="4"/>
  <c r="H950" i="4" s="1"/>
  <c r="G1272" i="3"/>
  <c r="H1270" i="3"/>
  <c r="I1270" i="3" s="1"/>
  <c r="F1271" i="3"/>
  <c r="E1263" i="5" l="1"/>
  <c r="H1262" i="5"/>
  <c r="G1262" i="5"/>
  <c r="F1262" i="5"/>
  <c r="E1282" i="4"/>
  <c r="C1283" i="4"/>
  <c r="G951" i="4"/>
  <c r="H951" i="4" s="1"/>
  <c r="F1272" i="3"/>
  <c r="H1271" i="3"/>
  <c r="I1271" i="3" s="1"/>
  <c r="G1273" i="3"/>
  <c r="F1263" i="5" l="1"/>
  <c r="E1264" i="5"/>
  <c r="H1263" i="5"/>
  <c r="G1263" i="5"/>
  <c r="E1283" i="4"/>
  <c r="C1284" i="4"/>
  <c r="G952" i="4"/>
  <c r="H952" i="4" s="1"/>
  <c r="G1274" i="3"/>
  <c r="H1272" i="3"/>
  <c r="I1272" i="3" s="1"/>
  <c r="F1273" i="3"/>
  <c r="E1265" i="5" l="1"/>
  <c r="H1264" i="5"/>
  <c r="G1264" i="5"/>
  <c r="F1264" i="5"/>
  <c r="E1284" i="4"/>
  <c r="C1285" i="4"/>
  <c r="G953" i="4"/>
  <c r="H953" i="4" s="1"/>
  <c r="F1274" i="3"/>
  <c r="H1273" i="3"/>
  <c r="I1273" i="3" s="1"/>
  <c r="G1275" i="3"/>
  <c r="E1266" i="5" l="1"/>
  <c r="H1265" i="5"/>
  <c r="G1265" i="5"/>
  <c r="F1265" i="5"/>
  <c r="E1285" i="4"/>
  <c r="C1286" i="4"/>
  <c r="G954" i="4"/>
  <c r="H954" i="4" s="1"/>
  <c r="G1276" i="3"/>
  <c r="F1275" i="3"/>
  <c r="H1274" i="3"/>
  <c r="I1274" i="3" s="1"/>
  <c r="F1266" i="5" l="1"/>
  <c r="E1267" i="5"/>
  <c r="H1266" i="5"/>
  <c r="G1266" i="5"/>
  <c r="E1286" i="4"/>
  <c r="C1287" i="4"/>
  <c r="G955" i="4"/>
  <c r="H955" i="4" s="1"/>
  <c r="H1275" i="3"/>
  <c r="I1275" i="3" s="1"/>
  <c r="F1276" i="3"/>
  <c r="G1277" i="3"/>
  <c r="E1268" i="5" l="1"/>
  <c r="H1267" i="5"/>
  <c r="G1267" i="5"/>
  <c r="F1267" i="5"/>
  <c r="E1287" i="4"/>
  <c r="C1288" i="4"/>
  <c r="G956" i="4"/>
  <c r="H956" i="4" s="1"/>
  <c r="G1278" i="3"/>
  <c r="F1277" i="3"/>
  <c r="H1276" i="3"/>
  <c r="I1276" i="3" s="1"/>
  <c r="E1269" i="5" l="1"/>
  <c r="H1268" i="5"/>
  <c r="G1268" i="5"/>
  <c r="F1268" i="5"/>
  <c r="E1288" i="4"/>
  <c r="C1289" i="4"/>
  <c r="G957" i="4"/>
  <c r="H957" i="4" s="1"/>
  <c r="H1277" i="3"/>
  <c r="I1277" i="3" s="1"/>
  <c r="F1278" i="3"/>
  <c r="G1279" i="3"/>
  <c r="F1269" i="5" l="1"/>
  <c r="E1270" i="5"/>
  <c r="H1269" i="5"/>
  <c r="G1269" i="5"/>
  <c r="E1289" i="4"/>
  <c r="C1290" i="4"/>
  <c r="G958" i="4"/>
  <c r="H958" i="4" s="1"/>
  <c r="G1280" i="3"/>
  <c r="F1279" i="3"/>
  <c r="H1278" i="3"/>
  <c r="I1278" i="3" s="1"/>
  <c r="E1271" i="5" l="1"/>
  <c r="H1270" i="5"/>
  <c r="G1270" i="5"/>
  <c r="F1270" i="5"/>
  <c r="E1290" i="4"/>
  <c r="C1291" i="4"/>
  <c r="G959" i="4"/>
  <c r="H959" i="4" s="1"/>
  <c r="F1280" i="3"/>
  <c r="H1279" i="3"/>
  <c r="I1279" i="3" s="1"/>
  <c r="G1281" i="3"/>
  <c r="E1272" i="5" l="1"/>
  <c r="H1271" i="5"/>
  <c r="G1271" i="5"/>
  <c r="F1271" i="5"/>
  <c r="E1291" i="4"/>
  <c r="C1292" i="4"/>
  <c r="G960" i="4"/>
  <c r="H960" i="4" s="1"/>
  <c r="G1282" i="3"/>
  <c r="H1280" i="3"/>
  <c r="I1280" i="3" s="1"/>
  <c r="F1281" i="3"/>
  <c r="F1272" i="5" l="1"/>
  <c r="E1273" i="5"/>
  <c r="H1272" i="5"/>
  <c r="G1272" i="5"/>
  <c r="E1292" i="4"/>
  <c r="C1293" i="4"/>
  <c r="G961" i="4"/>
  <c r="H961" i="4" s="1"/>
  <c r="F1282" i="3"/>
  <c r="H1281" i="3"/>
  <c r="I1281" i="3" s="1"/>
  <c r="G1283" i="3"/>
  <c r="E1274" i="5" l="1"/>
  <c r="H1273" i="5"/>
  <c r="G1273" i="5"/>
  <c r="F1273" i="5"/>
  <c r="E1293" i="4"/>
  <c r="C1294" i="4"/>
  <c r="G962" i="4"/>
  <c r="H962" i="4" s="1"/>
  <c r="G1284" i="3"/>
  <c r="H1282" i="3"/>
  <c r="I1282" i="3" s="1"/>
  <c r="F1283" i="3"/>
  <c r="E1275" i="5" l="1"/>
  <c r="H1274" i="5"/>
  <c r="G1274" i="5"/>
  <c r="F1274" i="5"/>
  <c r="E1294" i="4"/>
  <c r="C1295" i="4"/>
  <c r="G963" i="4"/>
  <c r="H963" i="4" s="1"/>
  <c r="F1284" i="3"/>
  <c r="H1283" i="3"/>
  <c r="I1283" i="3" s="1"/>
  <c r="G1285" i="3"/>
  <c r="F1275" i="5" l="1"/>
  <c r="E1276" i="5"/>
  <c r="H1275" i="5"/>
  <c r="G1275" i="5"/>
  <c r="E1295" i="4"/>
  <c r="C1296" i="4"/>
  <c r="G964" i="4"/>
  <c r="H964" i="4" s="1"/>
  <c r="G1286" i="3"/>
  <c r="H1284" i="3"/>
  <c r="I1284" i="3" s="1"/>
  <c r="F1285" i="3"/>
  <c r="E1277" i="5" l="1"/>
  <c r="H1276" i="5"/>
  <c r="G1276" i="5"/>
  <c r="F1276" i="5"/>
  <c r="E1296" i="4"/>
  <c r="C1297" i="4"/>
  <c r="G965" i="4"/>
  <c r="H965" i="4" s="1"/>
  <c r="F1286" i="3"/>
  <c r="H1285" i="3"/>
  <c r="I1285" i="3" s="1"/>
  <c r="G1287" i="3"/>
  <c r="E1278" i="5" l="1"/>
  <c r="H1277" i="5"/>
  <c r="G1277" i="5"/>
  <c r="F1277" i="5"/>
  <c r="E1297" i="4"/>
  <c r="C1298" i="4"/>
  <c r="G966" i="4"/>
  <c r="H966" i="4" s="1"/>
  <c r="G1288" i="3"/>
  <c r="F1287" i="3"/>
  <c r="H1286" i="3"/>
  <c r="I1286" i="3" s="1"/>
  <c r="F1278" i="5" l="1"/>
  <c r="E1279" i="5"/>
  <c r="H1278" i="5"/>
  <c r="G1278" i="5"/>
  <c r="E1298" i="4"/>
  <c r="C1299" i="4"/>
  <c r="G967" i="4"/>
  <c r="H967" i="4" s="1"/>
  <c r="H1287" i="3"/>
  <c r="I1287" i="3" s="1"/>
  <c r="F1288" i="3"/>
  <c r="G1289" i="3"/>
  <c r="E1280" i="5" l="1"/>
  <c r="H1279" i="5"/>
  <c r="G1279" i="5"/>
  <c r="F1279" i="5"/>
  <c r="E1299" i="4"/>
  <c r="C1300" i="4"/>
  <c r="G968" i="4"/>
  <c r="H968" i="4" s="1"/>
  <c r="G1290" i="3"/>
  <c r="F1289" i="3"/>
  <c r="H1288" i="3"/>
  <c r="I1288" i="3" s="1"/>
  <c r="E1281" i="5" l="1"/>
  <c r="H1280" i="5"/>
  <c r="G1280" i="5"/>
  <c r="F1280" i="5"/>
  <c r="E1300" i="4"/>
  <c r="C1301" i="4"/>
  <c r="G969" i="4"/>
  <c r="H969" i="4" s="1"/>
  <c r="H1289" i="3"/>
  <c r="I1289" i="3" s="1"/>
  <c r="F1290" i="3"/>
  <c r="G1291" i="3"/>
  <c r="F1281" i="5" l="1"/>
  <c r="E1282" i="5"/>
  <c r="H1281" i="5"/>
  <c r="G1281" i="5"/>
  <c r="E1301" i="4"/>
  <c r="C1302" i="4"/>
  <c r="G970" i="4"/>
  <c r="H970" i="4" s="1"/>
  <c r="G1292" i="3"/>
  <c r="F1291" i="3"/>
  <c r="H1290" i="3"/>
  <c r="I1290" i="3" s="1"/>
  <c r="E1283" i="5" l="1"/>
  <c r="H1282" i="5"/>
  <c r="G1282" i="5"/>
  <c r="F1282" i="5"/>
  <c r="E1302" i="4"/>
  <c r="C1303" i="4"/>
  <c r="G971" i="4"/>
  <c r="H971" i="4" s="1"/>
  <c r="F1292" i="3"/>
  <c r="H1291" i="3"/>
  <c r="I1291" i="3" s="1"/>
  <c r="G1293" i="3"/>
  <c r="E1284" i="5" l="1"/>
  <c r="H1283" i="5"/>
  <c r="G1283" i="5"/>
  <c r="F1283" i="5"/>
  <c r="E1303" i="4"/>
  <c r="C1304" i="4"/>
  <c r="G972" i="4"/>
  <c r="H972" i="4" s="1"/>
  <c r="G1294" i="3"/>
  <c r="H1292" i="3"/>
  <c r="I1292" i="3" s="1"/>
  <c r="F1293" i="3"/>
  <c r="F1284" i="5" l="1"/>
  <c r="E1285" i="5"/>
  <c r="H1284" i="5"/>
  <c r="G1284" i="5"/>
  <c r="E1304" i="4"/>
  <c r="C1305" i="4"/>
  <c r="G973" i="4"/>
  <c r="H973" i="4" s="1"/>
  <c r="F1294" i="3"/>
  <c r="H1293" i="3"/>
  <c r="I1293" i="3" s="1"/>
  <c r="G1295" i="3"/>
  <c r="E1286" i="5" l="1"/>
  <c r="H1285" i="5"/>
  <c r="G1285" i="5"/>
  <c r="F1285" i="5"/>
  <c r="E1305" i="4"/>
  <c r="C1306" i="4"/>
  <c r="G974" i="4"/>
  <c r="H974" i="4" s="1"/>
  <c r="G1296" i="3"/>
  <c r="H1294" i="3"/>
  <c r="I1294" i="3" s="1"/>
  <c r="F1295" i="3"/>
  <c r="E1287" i="5" l="1"/>
  <c r="H1286" i="5"/>
  <c r="G1286" i="5"/>
  <c r="F1286" i="5"/>
  <c r="E1306" i="4"/>
  <c r="C1307" i="4"/>
  <c r="G975" i="4"/>
  <c r="H975" i="4" s="1"/>
  <c r="F1296" i="3"/>
  <c r="H1295" i="3"/>
  <c r="I1295" i="3" s="1"/>
  <c r="G1297" i="3"/>
  <c r="F1287" i="5" l="1"/>
  <c r="E1288" i="5"/>
  <c r="H1287" i="5"/>
  <c r="G1287" i="5"/>
  <c r="E1307" i="4"/>
  <c r="C1308" i="4"/>
  <c r="G976" i="4"/>
  <c r="H976" i="4" s="1"/>
  <c r="G1298" i="3"/>
  <c r="H1296" i="3"/>
  <c r="I1296" i="3" s="1"/>
  <c r="F1297" i="3"/>
  <c r="E1289" i="5" l="1"/>
  <c r="H1288" i="5"/>
  <c r="G1288" i="5"/>
  <c r="F1288" i="5"/>
  <c r="E1308" i="4"/>
  <c r="C1309" i="4"/>
  <c r="G977" i="4"/>
  <c r="H977" i="4" s="1"/>
  <c r="F1298" i="3"/>
  <c r="H1297" i="3"/>
  <c r="I1297" i="3" s="1"/>
  <c r="G1299" i="3"/>
  <c r="E1290" i="5" l="1"/>
  <c r="H1289" i="5"/>
  <c r="G1289" i="5"/>
  <c r="F1289" i="5"/>
  <c r="E1309" i="4"/>
  <c r="C1310" i="4"/>
  <c r="G978" i="4"/>
  <c r="H978" i="4" s="1"/>
  <c r="G1300" i="3"/>
  <c r="F1299" i="3"/>
  <c r="H1298" i="3"/>
  <c r="I1298" i="3" s="1"/>
  <c r="F1290" i="5" l="1"/>
  <c r="E1291" i="5"/>
  <c r="H1290" i="5"/>
  <c r="G1290" i="5"/>
  <c r="E1310" i="4"/>
  <c r="C1311" i="4"/>
  <c r="G979" i="4"/>
  <c r="H979" i="4" s="1"/>
  <c r="H1299" i="3"/>
  <c r="I1299" i="3" s="1"/>
  <c r="F1300" i="3"/>
  <c r="G1301" i="3"/>
  <c r="E1292" i="5" l="1"/>
  <c r="H1291" i="5"/>
  <c r="G1291" i="5"/>
  <c r="F1291" i="5"/>
  <c r="E1311" i="4"/>
  <c r="C1312" i="4"/>
  <c r="G980" i="4"/>
  <c r="H980" i="4" s="1"/>
  <c r="F1301" i="3"/>
  <c r="H1300" i="3"/>
  <c r="I1300" i="3" s="1"/>
  <c r="G1302" i="3"/>
  <c r="E1293" i="5" l="1"/>
  <c r="H1292" i="5"/>
  <c r="G1292" i="5"/>
  <c r="F1292" i="5"/>
  <c r="E1312" i="4"/>
  <c r="C1313" i="4"/>
  <c r="G981" i="4"/>
  <c r="H981" i="4" s="1"/>
  <c r="G1303" i="3"/>
  <c r="H1301" i="3"/>
  <c r="I1301" i="3" s="1"/>
  <c r="F1302" i="3"/>
  <c r="F1293" i="5" l="1"/>
  <c r="E1294" i="5"/>
  <c r="H1293" i="5"/>
  <c r="G1293" i="5"/>
  <c r="E1313" i="4"/>
  <c r="C1314" i="4"/>
  <c r="G982" i="4"/>
  <c r="H982" i="4" s="1"/>
  <c r="F1303" i="3"/>
  <c r="H1302" i="3"/>
  <c r="I1302" i="3" s="1"/>
  <c r="G1304" i="3"/>
  <c r="E1295" i="5" l="1"/>
  <c r="H1294" i="5"/>
  <c r="G1294" i="5"/>
  <c r="F1294" i="5"/>
  <c r="E1314" i="4"/>
  <c r="C1315" i="4"/>
  <c r="G983" i="4"/>
  <c r="H983" i="4" s="1"/>
  <c r="G1305" i="3"/>
  <c r="F1304" i="3"/>
  <c r="H1303" i="3"/>
  <c r="I1303" i="3" s="1"/>
  <c r="E1296" i="5" l="1"/>
  <c r="H1295" i="5"/>
  <c r="G1295" i="5"/>
  <c r="F1295" i="5"/>
  <c r="E1315" i="4"/>
  <c r="C1316" i="4"/>
  <c r="G984" i="4"/>
  <c r="H984" i="4" s="1"/>
  <c r="H1304" i="3"/>
  <c r="I1304" i="3" s="1"/>
  <c r="F1305" i="3"/>
  <c r="G1306" i="3"/>
  <c r="F1296" i="5" l="1"/>
  <c r="E1297" i="5"/>
  <c r="H1296" i="5"/>
  <c r="G1296" i="5"/>
  <c r="E1316" i="4"/>
  <c r="C1317" i="4"/>
  <c r="G985" i="4"/>
  <c r="H985" i="4" s="1"/>
  <c r="G1307" i="3"/>
  <c r="F1306" i="3"/>
  <c r="H1305" i="3"/>
  <c r="I1305" i="3" s="1"/>
  <c r="E1298" i="5" l="1"/>
  <c r="H1297" i="5"/>
  <c r="G1297" i="5"/>
  <c r="F1297" i="5"/>
  <c r="E1317" i="4"/>
  <c r="C1318" i="4"/>
  <c r="G986" i="4"/>
  <c r="H986" i="4" s="1"/>
  <c r="H1306" i="3"/>
  <c r="I1306" i="3" s="1"/>
  <c r="F1307" i="3"/>
  <c r="G1308" i="3"/>
  <c r="E1299" i="5" l="1"/>
  <c r="H1298" i="5"/>
  <c r="G1298" i="5"/>
  <c r="F1298" i="5"/>
  <c r="E1318" i="4"/>
  <c r="C1319" i="4"/>
  <c r="G987" i="4"/>
  <c r="H987" i="4" s="1"/>
  <c r="G1309" i="3"/>
  <c r="F1308" i="3"/>
  <c r="H1307" i="3"/>
  <c r="I1307" i="3" s="1"/>
  <c r="F1299" i="5" l="1"/>
  <c r="E1300" i="5"/>
  <c r="H1299" i="5"/>
  <c r="G1299" i="5"/>
  <c r="E1319" i="4"/>
  <c r="C1320" i="4"/>
  <c r="G988" i="4"/>
  <c r="H988" i="4" s="1"/>
  <c r="H1308" i="3"/>
  <c r="I1308" i="3" s="1"/>
  <c r="F1309" i="3"/>
  <c r="G1310" i="3"/>
  <c r="E1301" i="5" l="1"/>
  <c r="H1300" i="5"/>
  <c r="G1300" i="5"/>
  <c r="F1300" i="5"/>
  <c r="E1320" i="4"/>
  <c r="C1321" i="4"/>
  <c r="G989" i="4"/>
  <c r="H989" i="4" s="1"/>
  <c r="G1311" i="3"/>
  <c r="F1310" i="3"/>
  <c r="H1309" i="3"/>
  <c r="I1309" i="3" s="1"/>
  <c r="E1302" i="5" l="1"/>
  <c r="H1301" i="5"/>
  <c r="G1301" i="5"/>
  <c r="F1301" i="5"/>
  <c r="E1321" i="4"/>
  <c r="C1322" i="4"/>
  <c r="G990" i="4"/>
  <c r="H990" i="4" s="1"/>
  <c r="F1311" i="3"/>
  <c r="H1310" i="3"/>
  <c r="I1310" i="3" s="1"/>
  <c r="G1312" i="3"/>
  <c r="F1302" i="5" l="1"/>
  <c r="E1303" i="5"/>
  <c r="H1302" i="5"/>
  <c r="G1302" i="5"/>
  <c r="E1322" i="4"/>
  <c r="C1323" i="4"/>
  <c r="G991" i="4"/>
  <c r="H991" i="4" s="1"/>
  <c r="G1313" i="3"/>
  <c r="H1311" i="3"/>
  <c r="I1311" i="3" s="1"/>
  <c r="F1312" i="3"/>
  <c r="E1304" i="5" l="1"/>
  <c r="H1303" i="5"/>
  <c r="G1303" i="5"/>
  <c r="F1303" i="5"/>
  <c r="E1323" i="4"/>
  <c r="C1324" i="4"/>
  <c r="G992" i="4"/>
  <c r="H992" i="4" s="1"/>
  <c r="F1313" i="3"/>
  <c r="H1312" i="3"/>
  <c r="I1312" i="3" s="1"/>
  <c r="G1314" i="3"/>
  <c r="E1305" i="5" l="1"/>
  <c r="H1304" i="5"/>
  <c r="G1304" i="5"/>
  <c r="F1304" i="5"/>
  <c r="E1324" i="4"/>
  <c r="C1325" i="4"/>
  <c r="G993" i="4"/>
  <c r="H993" i="4" s="1"/>
  <c r="G1315" i="3"/>
  <c r="H1313" i="3"/>
  <c r="I1313" i="3" s="1"/>
  <c r="F1314" i="3"/>
  <c r="F1305" i="5" l="1"/>
  <c r="E1306" i="5"/>
  <c r="H1305" i="5"/>
  <c r="G1305" i="5"/>
  <c r="E1325" i="4"/>
  <c r="C1326" i="4"/>
  <c r="G994" i="4"/>
  <c r="H994" i="4" s="1"/>
  <c r="F1315" i="3"/>
  <c r="H1314" i="3"/>
  <c r="I1314" i="3" s="1"/>
  <c r="G1316" i="3"/>
  <c r="E1307" i="5" l="1"/>
  <c r="H1306" i="5"/>
  <c r="G1306" i="5"/>
  <c r="F1306" i="5"/>
  <c r="E1326" i="4"/>
  <c r="C1327" i="4"/>
  <c r="G995" i="4"/>
  <c r="H995" i="4" s="1"/>
  <c r="G1317" i="3"/>
  <c r="F1316" i="3"/>
  <c r="H1315" i="3"/>
  <c r="I1315" i="3" s="1"/>
  <c r="E1308" i="5" l="1"/>
  <c r="H1307" i="5"/>
  <c r="G1307" i="5"/>
  <c r="F1307" i="5"/>
  <c r="E1327" i="4"/>
  <c r="C1328" i="4"/>
  <c r="G996" i="4"/>
  <c r="H996" i="4" s="1"/>
  <c r="H1316" i="3"/>
  <c r="I1316" i="3" s="1"/>
  <c r="F1317" i="3"/>
  <c r="G1318" i="3"/>
  <c r="F1308" i="5" l="1"/>
  <c r="E1309" i="5"/>
  <c r="H1308" i="5"/>
  <c r="G1308" i="5"/>
  <c r="E1328" i="4"/>
  <c r="C1329" i="4"/>
  <c r="G997" i="4"/>
  <c r="H997" i="4" s="1"/>
  <c r="G1319" i="3"/>
  <c r="F1318" i="3"/>
  <c r="H1317" i="3"/>
  <c r="I1317" i="3" s="1"/>
  <c r="E1310" i="5" l="1"/>
  <c r="H1309" i="5"/>
  <c r="G1309" i="5"/>
  <c r="F1309" i="5"/>
  <c r="E1329" i="4"/>
  <c r="C1330" i="4"/>
  <c r="G998" i="4"/>
  <c r="H998" i="4" s="1"/>
  <c r="H1318" i="3"/>
  <c r="I1318" i="3" s="1"/>
  <c r="F1319" i="3"/>
  <c r="G1320" i="3"/>
  <c r="E1311" i="5" l="1"/>
  <c r="H1310" i="5"/>
  <c r="G1310" i="5"/>
  <c r="F1310" i="5"/>
  <c r="E1330" i="4"/>
  <c r="C1331" i="4"/>
  <c r="G999" i="4"/>
  <c r="H999" i="4" s="1"/>
  <c r="G1321" i="3"/>
  <c r="F1320" i="3"/>
  <c r="H1319" i="3"/>
  <c r="I1319" i="3" s="1"/>
  <c r="F1311" i="5" l="1"/>
  <c r="E1312" i="5"/>
  <c r="H1311" i="5"/>
  <c r="G1311" i="5"/>
  <c r="E1331" i="4"/>
  <c r="C1332" i="4"/>
  <c r="G1000" i="4"/>
  <c r="H1000" i="4" s="1"/>
  <c r="H1320" i="3"/>
  <c r="I1320" i="3" s="1"/>
  <c r="F1321" i="3"/>
  <c r="G1322" i="3"/>
  <c r="E1313" i="5" l="1"/>
  <c r="H1312" i="5"/>
  <c r="G1312" i="5"/>
  <c r="F1312" i="5"/>
  <c r="E1332" i="4"/>
  <c r="C1333" i="4"/>
  <c r="G1001" i="4"/>
  <c r="H1001" i="4" s="1"/>
  <c r="G1323" i="3"/>
  <c r="F1322" i="3"/>
  <c r="H1321" i="3"/>
  <c r="I1321" i="3" s="1"/>
  <c r="E1314" i="5" l="1"/>
  <c r="H1313" i="5"/>
  <c r="G1313" i="5"/>
  <c r="F1313" i="5"/>
  <c r="E1333" i="4"/>
  <c r="C1334" i="4"/>
  <c r="G1002" i="4"/>
  <c r="H1002" i="4" s="1"/>
  <c r="F1323" i="3"/>
  <c r="H1322" i="3"/>
  <c r="I1322" i="3" s="1"/>
  <c r="G1324" i="3"/>
  <c r="F1314" i="5" l="1"/>
  <c r="E1315" i="5"/>
  <c r="H1314" i="5"/>
  <c r="G1314" i="5"/>
  <c r="E1334" i="4"/>
  <c r="C1335" i="4"/>
  <c r="G1003" i="4"/>
  <c r="H1003" i="4" s="1"/>
  <c r="G1325" i="3"/>
  <c r="H1323" i="3"/>
  <c r="I1323" i="3" s="1"/>
  <c r="F1324" i="3"/>
  <c r="E1316" i="5" l="1"/>
  <c r="H1315" i="5"/>
  <c r="G1315" i="5"/>
  <c r="F1315" i="5"/>
  <c r="E1335" i="4"/>
  <c r="C1336" i="4"/>
  <c r="G1004" i="4"/>
  <c r="H1004" i="4" s="1"/>
  <c r="F1325" i="3"/>
  <c r="H1324" i="3"/>
  <c r="I1324" i="3" s="1"/>
  <c r="G1326" i="3"/>
  <c r="E1317" i="5" l="1"/>
  <c r="H1316" i="5"/>
  <c r="G1316" i="5"/>
  <c r="F1316" i="5"/>
  <c r="E1336" i="4"/>
  <c r="C1337" i="4"/>
  <c r="G1005" i="4"/>
  <c r="H1005" i="4" s="1"/>
  <c r="G1327" i="3"/>
  <c r="H1325" i="3"/>
  <c r="I1325" i="3" s="1"/>
  <c r="F1326" i="3"/>
  <c r="F1317" i="5" l="1"/>
  <c r="E1318" i="5"/>
  <c r="H1317" i="5"/>
  <c r="G1317" i="5"/>
  <c r="E1337" i="4"/>
  <c r="C1338" i="4"/>
  <c r="G1006" i="4"/>
  <c r="H1006" i="4" s="1"/>
  <c r="F1327" i="3"/>
  <c r="H1326" i="3"/>
  <c r="I1326" i="3" s="1"/>
  <c r="G1328" i="3"/>
  <c r="E1319" i="5" l="1"/>
  <c r="H1318" i="5"/>
  <c r="G1318" i="5"/>
  <c r="F1318" i="5"/>
  <c r="E1338" i="4"/>
  <c r="C1339" i="4"/>
  <c r="G1007" i="4"/>
  <c r="H1007" i="4" s="1"/>
  <c r="G1329" i="3"/>
  <c r="F1328" i="3"/>
  <c r="H1327" i="3"/>
  <c r="I1327" i="3" s="1"/>
  <c r="E1320" i="5" l="1"/>
  <c r="H1319" i="5"/>
  <c r="G1319" i="5"/>
  <c r="F1319" i="5"/>
  <c r="E1339" i="4"/>
  <c r="C1340" i="4"/>
  <c r="G1008" i="4"/>
  <c r="H1008" i="4" s="1"/>
  <c r="H1328" i="3"/>
  <c r="I1328" i="3" s="1"/>
  <c r="F1329" i="3"/>
  <c r="G1330" i="3"/>
  <c r="F1320" i="5" l="1"/>
  <c r="E1321" i="5"/>
  <c r="H1320" i="5"/>
  <c r="G1320" i="5"/>
  <c r="E1340" i="4"/>
  <c r="C1341" i="4"/>
  <c r="G1009" i="4"/>
  <c r="H1009" i="4" s="1"/>
  <c r="G1331" i="3"/>
  <c r="F1330" i="3"/>
  <c r="H1329" i="3"/>
  <c r="I1329" i="3" s="1"/>
  <c r="E1322" i="5" l="1"/>
  <c r="H1321" i="5"/>
  <c r="G1321" i="5"/>
  <c r="F1321" i="5"/>
  <c r="E1341" i="4"/>
  <c r="C1342" i="4"/>
  <c r="G1010" i="4"/>
  <c r="H1010" i="4" s="1"/>
  <c r="H1330" i="3"/>
  <c r="I1330" i="3" s="1"/>
  <c r="F1331" i="3"/>
  <c r="G1332" i="3"/>
  <c r="E1323" i="5" l="1"/>
  <c r="H1322" i="5"/>
  <c r="G1322" i="5"/>
  <c r="F1322" i="5"/>
  <c r="E1342" i="4"/>
  <c r="C1343" i="4"/>
  <c r="G1011" i="4"/>
  <c r="H1011" i="4" s="1"/>
  <c r="G1333" i="3"/>
  <c r="F1332" i="3"/>
  <c r="H1331" i="3"/>
  <c r="I1331" i="3" s="1"/>
  <c r="F1323" i="5" l="1"/>
  <c r="E1324" i="5"/>
  <c r="H1323" i="5"/>
  <c r="G1323" i="5"/>
  <c r="E1343" i="4"/>
  <c r="C1344" i="4"/>
  <c r="G1012" i="4"/>
  <c r="H1012" i="4" s="1"/>
  <c r="H1332" i="3"/>
  <c r="I1332" i="3" s="1"/>
  <c r="F1333" i="3"/>
  <c r="G1334" i="3"/>
  <c r="E1325" i="5" l="1"/>
  <c r="H1324" i="5"/>
  <c r="G1324" i="5"/>
  <c r="F1324" i="5"/>
  <c r="E1344" i="4"/>
  <c r="C1345" i="4"/>
  <c r="G1013" i="4"/>
  <c r="H1013" i="4" s="1"/>
  <c r="G1335" i="3"/>
  <c r="F1334" i="3"/>
  <c r="H1333" i="3"/>
  <c r="I1333" i="3" s="1"/>
  <c r="E1326" i="5" l="1"/>
  <c r="H1325" i="5"/>
  <c r="G1325" i="5"/>
  <c r="F1325" i="5"/>
  <c r="E1345" i="4"/>
  <c r="C1346" i="4"/>
  <c r="G1014" i="4"/>
  <c r="H1014" i="4" s="1"/>
  <c r="F1335" i="3"/>
  <c r="H1334" i="3"/>
  <c r="I1334" i="3" s="1"/>
  <c r="G1336" i="3"/>
  <c r="F1326" i="5" l="1"/>
  <c r="E1327" i="5"/>
  <c r="H1326" i="5"/>
  <c r="G1326" i="5"/>
  <c r="E1346" i="4"/>
  <c r="C1347" i="4"/>
  <c r="G1015" i="4"/>
  <c r="H1015" i="4" s="1"/>
  <c r="G1337" i="3"/>
  <c r="H1335" i="3"/>
  <c r="I1335" i="3" s="1"/>
  <c r="F1336" i="3"/>
  <c r="E1328" i="5" l="1"/>
  <c r="H1327" i="5"/>
  <c r="G1327" i="5"/>
  <c r="F1327" i="5"/>
  <c r="E1347" i="4"/>
  <c r="C1348" i="4"/>
  <c r="G1016" i="4"/>
  <c r="H1016" i="4" s="1"/>
  <c r="F1337" i="3"/>
  <c r="H1336" i="3"/>
  <c r="I1336" i="3" s="1"/>
  <c r="G1338" i="3"/>
  <c r="E1329" i="5" l="1"/>
  <c r="H1328" i="5"/>
  <c r="G1328" i="5"/>
  <c r="F1328" i="5"/>
  <c r="E1348" i="4"/>
  <c r="C1349" i="4"/>
  <c r="G1017" i="4"/>
  <c r="H1017" i="4" s="1"/>
  <c r="G1339" i="3"/>
  <c r="H1337" i="3"/>
  <c r="I1337" i="3" s="1"/>
  <c r="F1338" i="3"/>
  <c r="F1329" i="5" l="1"/>
  <c r="E1330" i="5"/>
  <c r="H1329" i="5"/>
  <c r="G1329" i="5"/>
  <c r="E1349" i="4"/>
  <c r="C1350" i="4"/>
  <c r="G1018" i="4"/>
  <c r="H1018" i="4" s="1"/>
  <c r="F1339" i="3"/>
  <c r="H1338" i="3"/>
  <c r="I1338" i="3" s="1"/>
  <c r="G1340" i="3"/>
  <c r="E1331" i="5" l="1"/>
  <c r="H1330" i="5"/>
  <c r="G1330" i="5"/>
  <c r="F1330" i="5"/>
  <c r="E1350" i="4"/>
  <c r="C1351" i="4"/>
  <c r="G1019" i="4"/>
  <c r="H1019" i="4" s="1"/>
  <c r="G1341" i="3"/>
  <c r="F1340" i="3"/>
  <c r="H1339" i="3"/>
  <c r="I1339" i="3" s="1"/>
  <c r="E1332" i="5" l="1"/>
  <c r="H1331" i="5"/>
  <c r="G1331" i="5"/>
  <c r="F1331" i="5"/>
  <c r="E1351" i="4"/>
  <c r="C1352" i="4"/>
  <c r="G1020" i="4"/>
  <c r="H1020" i="4" s="1"/>
  <c r="G1342" i="3"/>
  <c r="H1340" i="3"/>
  <c r="I1340" i="3" s="1"/>
  <c r="F1341" i="3"/>
  <c r="F1332" i="5" l="1"/>
  <c r="E1333" i="5"/>
  <c r="H1332" i="5"/>
  <c r="G1332" i="5"/>
  <c r="E1352" i="4"/>
  <c r="C1353" i="4"/>
  <c r="G1021" i="4"/>
  <c r="H1021" i="4" s="1"/>
  <c r="F1342" i="3"/>
  <c r="H1341" i="3"/>
  <c r="I1341" i="3" s="1"/>
  <c r="G1343" i="3"/>
  <c r="E1334" i="5" l="1"/>
  <c r="H1333" i="5"/>
  <c r="G1333" i="5"/>
  <c r="F1333" i="5"/>
  <c r="E1353" i="4"/>
  <c r="C1354" i="4"/>
  <c r="G1022" i="4"/>
  <c r="H1022" i="4" s="1"/>
  <c r="G1344" i="3"/>
  <c r="H1342" i="3"/>
  <c r="I1342" i="3" s="1"/>
  <c r="F1343" i="3"/>
  <c r="E1335" i="5" l="1"/>
  <c r="H1334" i="5"/>
  <c r="G1334" i="5"/>
  <c r="F1334" i="5"/>
  <c r="E1354" i="4"/>
  <c r="C1355" i="4"/>
  <c r="G1023" i="4"/>
  <c r="H1023" i="4" s="1"/>
  <c r="F1344" i="3"/>
  <c r="H1343" i="3"/>
  <c r="I1343" i="3" s="1"/>
  <c r="G1345" i="3"/>
  <c r="F1335" i="5" l="1"/>
  <c r="E1336" i="5"/>
  <c r="H1335" i="5"/>
  <c r="G1335" i="5"/>
  <c r="E1355" i="4"/>
  <c r="C1356" i="4"/>
  <c r="G1024" i="4"/>
  <c r="H1024" i="4" s="1"/>
  <c r="G1346" i="3"/>
  <c r="H1344" i="3"/>
  <c r="I1344" i="3" s="1"/>
  <c r="F1345" i="3"/>
  <c r="E1337" i="5" l="1"/>
  <c r="H1336" i="5"/>
  <c r="G1336" i="5"/>
  <c r="F1336" i="5"/>
  <c r="E1356" i="4"/>
  <c r="C1357" i="4"/>
  <c r="G1025" i="4"/>
  <c r="H1025" i="4" s="1"/>
  <c r="F1346" i="3"/>
  <c r="H1345" i="3"/>
  <c r="I1345" i="3" s="1"/>
  <c r="G1347" i="3"/>
  <c r="E1338" i="5" l="1"/>
  <c r="H1337" i="5"/>
  <c r="G1337" i="5"/>
  <c r="F1337" i="5"/>
  <c r="E1357" i="4"/>
  <c r="C1358" i="4"/>
  <c r="G1026" i="4"/>
  <c r="H1026" i="4" s="1"/>
  <c r="G1348" i="3"/>
  <c r="F1347" i="3"/>
  <c r="H1346" i="3"/>
  <c r="I1346" i="3" s="1"/>
  <c r="F1338" i="5" l="1"/>
  <c r="E1339" i="5"/>
  <c r="H1338" i="5"/>
  <c r="G1338" i="5"/>
  <c r="E1358" i="4"/>
  <c r="C1359" i="4"/>
  <c r="G1027" i="4"/>
  <c r="H1027" i="4" s="1"/>
  <c r="H1347" i="3"/>
  <c r="I1347" i="3" s="1"/>
  <c r="F1348" i="3"/>
  <c r="G1349" i="3"/>
  <c r="E1340" i="5" l="1"/>
  <c r="H1339" i="5"/>
  <c r="G1339" i="5"/>
  <c r="F1339" i="5"/>
  <c r="E1359" i="4"/>
  <c r="C1360" i="4"/>
  <c r="G1028" i="4"/>
  <c r="H1028" i="4" s="1"/>
  <c r="G1350" i="3"/>
  <c r="F1349" i="3"/>
  <c r="H1348" i="3"/>
  <c r="I1348" i="3" s="1"/>
  <c r="E1341" i="5" l="1"/>
  <c r="H1340" i="5"/>
  <c r="G1340" i="5"/>
  <c r="F1340" i="5"/>
  <c r="E1360" i="4"/>
  <c r="C1361" i="4"/>
  <c r="G1029" i="4"/>
  <c r="H1029" i="4" s="1"/>
  <c r="H1349" i="3"/>
  <c r="I1349" i="3" s="1"/>
  <c r="F1350" i="3"/>
  <c r="G1351" i="3"/>
  <c r="F1341" i="5" l="1"/>
  <c r="E1342" i="5"/>
  <c r="H1341" i="5"/>
  <c r="G1341" i="5"/>
  <c r="E1361" i="4"/>
  <c r="C1362" i="4"/>
  <c r="G1030" i="4"/>
  <c r="H1030" i="4" s="1"/>
  <c r="G1352" i="3"/>
  <c r="F1351" i="3"/>
  <c r="H1350" i="3"/>
  <c r="I1350" i="3" s="1"/>
  <c r="E1343" i="5" l="1"/>
  <c r="H1342" i="5"/>
  <c r="G1342" i="5"/>
  <c r="F1342" i="5"/>
  <c r="E1362" i="4"/>
  <c r="C1363" i="4"/>
  <c r="G1031" i="4"/>
  <c r="H1031" i="4" s="1"/>
  <c r="F1352" i="3"/>
  <c r="H1351" i="3"/>
  <c r="I1351" i="3" s="1"/>
  <c r="G1353" i="3"/>
  <c r="E1344" i="5" l="1"/>
  <c r="H1343" i="5"/>
  <c r="G1343" i="5"/>
  <c r="F1343" i="5"/>
  <c r="E1363" i="4"/>
  <c r="C1364" i="4"/>
  <c r="G1032" i="4"/>
  <c r="H1032" i="4" s="1"/>
  <c r="G1354" i="3"/>
  <c r="H1352" i="3"/>
  <c r="I1352" i="3" s="1"/>
  <c r="F1353" i="3"/>
  <c r="F1344" i="5" l="1"/>
  <c r="E1345" i="5"/>
  <c r="H1344" i="5"/>
  <c r="G1344" i="5"/>
  <c r="E1364" i="4"/>
  <c r="C1365" i="4"/>
  <c r="G1033" i="4"/>
  <c r="H1033" i="4" s="1"/>
  <c r="F1354" i="3"/>
  <c r="H1353" i="3"/>
  <c r="I1353" i="3" s="1"/>
  <c r="G1355" i="3"/>
  <c r="E1346" i="5" l="1"/>
  <c r="H1345" i="5"/>
  <c r="G1345" i="5"/>
  <c r="F1345" i="5"/>
  <c r="E1365" i="4"/>
  <c r="C1366" i="4"/>
  <c r="G1034" i="4"/>
  <c r="H1034" i="4" s="1"/>
  <c r="G1356" i="3"/>
  <c r="H1354" i="3"/>
  <c r="I1354" i="3" s="1"/>
  <c r="F1355" i="3"/>
  <c r="E1347" i="5" l="1"/>
  <c r="H1346" i="5"/>
  <c r="G1346" i="5"/>
  <c r="F1346" i="5"/>
  <c r="E1366" i="4"/>
  <c r="C1367" i="4"/>
  <c r="G1035" i="4"/>
  <c r="H1035" i="4" s="1"/>
  <c r="F1356" i="3"/>
  <c r="H1355" i="3"/>
  <c r="I1355" i="3" s="1"/>
  <c r="G1357" i="3"/>
  <c r="F1347" i="5" l="1"/>
  <c r="E1348" i="5"/>
  <c r="H1347" i="5"/>
  <c r="G1347" i="5"/>
  <c r="E1367" i="4"/>
  <c r="C1368" i="4"/>
  <c r="G1036" i="4"/>
  <c r="H1036" i="4" s="1"/>
  <c r="G1358" i="3"/>
  <c r="H1356" i="3"/>
  <c r="I1356" i="3" s="1"/>
  <c r="F1357" i="3"/>
  <c r="E1349" i="5" l="1"/>
  <c r="H1348" i="5"/>
  <c r="G1348" i="5"/>
  <c r="F1348" i="5"/>
  <c r="E1368" i="4"/>
  <c r="C1369" i="4"/>
  <c r="G1037" i="4"/>
  <c r="H1037" i="4" s="1"/>
  <c r="G1359" i="3"/>
  <c r="F1358" i="3"/>
  <c r="H1357" i="3"/>
  <c r="I1357" i="3" s="1"/>
  <c r="E1350" i="5" l="1"/>
  <c r="H1349" i="5"/>
  <c r="G1349" i="5"/>
  <c r="F1349" i="5"/>
  <c r="E1369" i="4"/>
  <c r="C1370" i="4"/>
  <c r="G1038" i="4"/>
  <c r="H1038" i="4" s="1"/>
  <c r="F1359" i="3"/>
  <c r="H1358" i="3"/>
  <c r="I1358" i="3" s="1"/>
  <c r="G1360" i="3"/>
  <c r="F1350" i="5" l="1"/>
  <c r="E1351" i="5"/>
  <c r="H1350" i="5"/>
  <c r="G1350" i="5"/>
  <c r="E1370" i="4"/>
  <c r="C1371" i="4"/>
  <c r="G1039" i="4"/>
  <c r="H1039" i="4" s="1"/>
  <c r="G1361" i="3"/>
  <c r="H1359" i="3"/>
  <c r="I1359" i="3" s="1"/>
  <c r="F1360" i="3"/>
  <c r="E1352" i="5" l="1"/>
  <c r="H1351" i="5"/>
  <c r="G1351" i="5"/>
  <c r="F1351" i="5"/>
  <c r="E1371" i="4"/>
  <c r="C1372" i="4"/>
  <c r="G1040" i="4"/>
  <c r="H1040" i="4" s="1"/>
  <c r="F1361" i="3"/>
  <c r="H1360" i="3"/>
  <c r="I1360" i="3" s="1"/>
  <c r="G1362" i="3"/>
  <c r="E1353" i="5" l="1"/>
  <c r="H1352" i="5"/>
  <c r="G1352" i="5"/>
  <c r="F1352" i="5"/>
  <c r="E1372" i="4"/>
  <c r="C1373" i="4"/>
  <c r="G1041" i="4"/>
  <c r="H1041" i="4" s="1"/>
  <c r="G1363" i="3"/>
  <c r="H1361" i="3"/>
  <c r="I1361" i="3" s="1"/>
  <c r="F1362" i="3"/>
  <c r="F1353" i="5" l="1"/>
  <c r="E1354" i="5"/>
  <c r="H1353" i="5"/>
  <c r="G1353" i="5"/>
  <c r="E1373" i="4"/>
  <c r="C1374" i="4"/>
  <c r="G1042" i="4"/>
  <c r="H1042" i="4" s="1"/>
  <c r="F1363" i="3"/>
  <c r="H1362" i="3"/>
  <c r="I1362" i="3" s="1"/>
  <c r="G1364" i="3"/>
  <c r="E1355" i="5" l="1"/>
  <c r="H1354" i="5"/>
  <c r="G1354" i="5"/>
  <c r="F1354" i="5"/>
  <c r="E1374" i="4"/>
  <c r="C1375" i="4"/>
  <c r="G1043" i="4"/>
  <c r="H1043" i="4" s="1"/>
  <c r="G1365" i="3"/>
  <c r="H1363" i="3"/>
  <c r="I1363" i="3" s="1"/>
  <c r="F1364" i="3"/>
  <c r="E1356" i="5" l="1"/>
  <c r="H1355" i="5"/>
  <c r="G1355" i="5"/>
  <c r="F1355" i="5"/>
  <c r="E1375" i="4"/>
  <c r="C1376" i="4"/>
  <c r="G1044" i="4"/>
  <c r="H1044" i="4" s="1"/>
  <c r="F1365" i="3"/>
  <c r="H1364" i="3"/>
  <c r="I1364" i="3" s="1"/>
  <c r="G1366" i="3"/>
  <c r="F1356" i="5" l="1"/>
  <c r="E1357" i="5"/>
  <c r="H1356" i="5"/>
  <c r="G1356" i="5"/>
  <c r="E1376" i="4"/>
  <c r="C1377" i="4"/>
  <c r="G1045" i="4"/>
  <c r="H1045" i="4" s="1"/>
  <c r="G1367" i="3"/>
  <c r="H1365" i="3"/>
  <c r="I1365" i="3" s="1"/>
  <c r="F1366" i="3"/>
  <c r="E1358" i="5" l="1"/>
  <c r="H1357" i="5"/>
  <c r="G1357" i="5"/>
  <c r="F1357" i="5"/>
  <c r="E1377" i="4"/>
  <c r="C1378" i="4"/>
  <c r="G1046" i="4"/>
  <c r="H1046" i="4" s="1"/>
  <c r="F1367" i="3"/>
  <c r="H1366" i="3"/>
  <c r="I1366" i="3" s="1"/>
  <c r="G1368" i="3"/>
  <c r="E1359" i="5" l="1"/>
  <c r="H1358" i="5"/>
  <c r="G1358" i="5"/>
  <c r="F1358" i="5"/>
  <c r="E1378" i="4"/>
  <c r="C1379" i="4"/>
  <c r="G1047" i="4"/>
  <c r="H1047" i="4" s="1"/>
  <c r="G1369" i="3"/>
  <c r="F1368" i="3"/>
  <c r="H1367" i="3"/>
  <c r="I1367" i="3" s="1"/>
  <c r="F1359" i="5" l="1"/>
  <c r="E1360" i="5"/>
  <c r="H1359" i="5"/>
  <c r="G1359" i="5"/>
  <c r="E1379" i="4"/>
  <c r="C1380" i="4"/>
  <c r="G1048" i="4"/>
  <c r="H1048" i="4" s="1"/>
  <c r="H1368" i="3"/>
  <c r="I1368" i="3" s="1"/>
  <c r="F1369" i="3"/>
  <c r="G1370" i="3"/>
  <c r="E1361" i="5" l="1"/>
  <c r="H1360" i="5"/>
  <c r="G1360" i="5"/>
  <c r="F1360" i="5"/>
  <c r="E1380" i="4"/>
  <c r="C1381" i="4"/>
  <c r="G1049" i="4"/>
  <c r="H1049" i="4" s="1"/>
  <c r="G1371" i="3"/>
  <c r="F1370" i="3"/>
  <c r="H1369" i="3"/>
  <c r="I1369" i="3" s="1"/>
  <c r="E1362" i="5" l="1"/>
  <c r="H1361" i="5"/>
  <c r="G1361" i="5"/>
  <c r="F1361" i="5"/>
  <c r="E1381" i="4"/>
  <c r="C1382" i="4"/>
  <c r="G1050" i="4"/>
  <c r="H1050" i="4" s="1"/>
  <c r="F1371" i="3"/>
  <c r="H1370" i="3"/>
  <c r="I1370" i="3" s="1"/>
  <c r="G1372" i="3"/>
  <c r="F1362" i="5" l="1"/>
  <c r="E1363" i="5"/>
  <c r="H1362" i="5"/>
  <c r="G1362" i="5"/>
  <c r="E1382" i="4"/>
  <c r="C1383" i="4"/>
  <c r="G1051" i="4"/>
  <c r="H1051" i="4" s="1"/>
  <c r="G1373" i="3"/>
  <c r="H1371" i="3"/>
  <c r="I1371" i="3" s="1"/>
  <c r="F1372" i="3"/>
  <c r="E1364" i="5" l="1"/>
  <c r="H1363" i="5"/>
  <c r="G1363" i="5"/>
  <c r="F1363" i="5"/>
  <c r="E1383" i="4"/>
  <c r="C1384" i="4"/>
  <c r="G1052" i="4"/>
  <c r="H1052" i="4" s="1"/>
  <c r="F1373" i="3"/>
  <c r="H1372" i="3"/>
  <c r="I1372" i="3" s="1"/>
  <c r="G1374" i="3"/>
  <c r="E1365" i="5" l="1"/>
  <c r="H1364" i="5"/>
  <c r="G1364" i="5"/>
  <c r="F1364" i="5"/>
  <c r="E1384" i="4"/>
  <c r="C1385" i="4"/>
  <c r="G1053" i="4"/>
  <c r="H1053" i="4" s="1"/>
  <c r="G1375" i="3"/>
  <c r="H1373" i="3"/>
  <c r="I1373" i="3" s="1"/>
  <c r="F1374" i="3"/>
  <c r="F1365" i="5" l="1"/>
  <c r="E1366" i="5"/>
  <c r="H1365" i="5"/>
  <c r="G1365" i="5"/>
  <c r="E1385" i="4"/>
  <c r="C1386" i="4"/>
  <c r="G1054" i="4"/>
  <c r="H1054" i="4" s="1"/>
  <c r="F1375" i="3"/>
  <c r="H1374" i="3"/>
  <c r="I1374" i="3" s="1"/>
  <c r="G1376" i="3"/>
  <c r="E1367" i="5" l="1"/>
  <c r="H1366" i="5"/>
  <c r="G1366" i="5"/>
  <c r="F1366" i="5"/>
  <c r="E1386" i="4"/>
  <c r="C1387" i="4"/>
  <c r="G1055" i="4"/>
  <c r="H1055" i="4" s="1"/>
  <c r="G1377" i="3"/>
  <c r="H1375" i="3"/>
  <c r="I1375" i="3" s="1"/>
  <c r="F1376" i="3"/>
  <c r="E1368" i="5" l="1"/>
  <c r="H1367" i="5"/>
  <c r="G1367" i="5"/>
  <c r="F1367" i="5"/>
  <c r="E1387" i="4"/>
  <c r="C1388" i="4"/>
  <c r="G1056" i="4"/>
  <c r="H1056" i="4" s="1"/>
  <c r="F1377" i="3"/>
  <c r="H1376" i="3"/>
  <c r="I1376" i="3" s="1"/>
  <c r="G1378" i="3"/>
  <c r="F1368" i="5" l="1"/>
  <c r="E1369" i="5"/>
  <c r="H1368" i="5"/>
  <c r="G1368" i="5"/>
  <c r="E1388" i="4"/>
  <c r="C1389" i="4"/>
  <c r="G1057" i="4"/>
  <c r="H1057" i="4" s="1"/>
  <c r="G1379" i="3"/>
  <c r="F1378" i="3"/>
  <c r="H1377" i="3"/>
  <c r="I1377" i="3" s="1"/>
  <c r="E1370" i="5" l="1"/>
  <c r="H1369" i="5"/>
  <c r="G1369" i="5"/>
  <c r="F1369" i="5"/>
  <c r="E1389" i="4"/>
  <c r="C1390" i="4"/>
  <c r="G1058" i="4"/>
  <c r="H1058" i="4" s="1"/>
  <c r="H1378" i="3"/>
  <c r="I1378" i="3" s="1"/>
  <c r="F1379" i="3"/>
  <c r="G1380" i="3"/>
  <c r="E1371" i="5" l="1"/>
  <c r="H1370" i="5"/>
  <c r="G1370" i="5"/>
  <c r="F1370" i="5"/>
  <c r="E1390" i="4"/>
  <c r="C1391" i="4"/>
  <c r="G1059" i="4"/>
  <c r="H1059" i="4" s="1"/>
  <c r="G1381" i="3"/>
  <c r="F1380" i="3"/>
  <c r="H1379" i="3"/>
  <c r="I1379" i="3" s="1"/>
  <c r="F1371" i="5" l="1"/>
  <c r="E1372" i="5"/>
  <c r="H1371" i="5"/>
  <c r="G1371" i="5"/>
  <c r="E1391" i="4"/>
  <c r="C1392" i="4"/>
  <c r="G1060" i="4"/>
  <c r="H1060" i="4" s="1"/>
  <c r="H1380" i="3"/>
  <c r="I1380" i="3" s="1"/>
  <c r="F1381" i="3"/>
  <c r="G1382" i="3"/>
  <c r="E1373" i="5" l="1"/>
  <c r="H1372" i="5"/>
  <c r="G1372" i="5"/>
  <c r="F1372" i="5"/>
  <c r="E1392" i="4"/>
  <c r="C1393" i="4"/>
  <c r="G1061" i="4"/>
  <c r="H1061" i="4" s="1"/>
  <c r="G1383" i="3"/>
  <c r="F1382" i="3"/>
  <c r="H1381" i="3"/>
  <c r="I1381" i="3" s="1"/>
  <c r="E1374" i="5" l="1"/>
  <c r="H1373" i="5"/>
  <c r="G1373" i="5"/>
  <c r="F1373" i="5"/>
  <c r="E1393" i="4"/>
  <c r="C1394" i="4"/>
  <c r="G1062" i="4"/>
  <c r="H1062" i="4" s="1"/>
  <c r="F1383" i="3"/>
  <c r="H1382" i="3"/>
  <c r="I1382" i="3" s="1"/>
  <c r="G1384" i="3"/>
  <c r="F1374" i="5" l="1"/>
  <c r="E1375" i="5"/>
  <c r="H1374" i="5"/>
  <c r="G1374" i="5"/>
  <c r="E1394" i="4"/>
  <c r="C1395" i="4"/>
  <c r="G1063" i="4"/>
  <c r="H1063" i="4" s="1"/>
  <c r="G1385" i="3"/>
  <c r="H1383" i="3"/>
  <c r="I1383" i="3" s="1"/>
  <c r="F1384" i="3"/>
  <c r="E1376" i="5" l="1"/>
  <c r="H1375" i="5"/>
  <c r="G1375" i="5"/>
  <c r="F1375" i="5"/>
  <c r="E1395" i="4"/>
  <c r="C1396" i="4"/>
  <c r="G1064" i="4"/>
  <c r="H1064" i="4" s="1"/>
  <c r="F1385" i="3"/>
  <c r="H1384" i="3"/>
  <c r="I1384" i="3" s="1"/>
  <c r="G1386" i="3"/>
  <c r="E1377" i="5" l="1"/>
  <c r="H1376" i="5"/>
  <c r="G1376" i="5"/>
  <c r="F1376" i="5"/>
  <c r="E1396" i="4"/>
  <c r="C1397" i="4"/>
  <c r="G1065" i="4"/>
  <c r="H1065" i="4" s="1"/>
  <c r="G1387" i="3"/>
  <c r="H1385" i="3"/>
  <c r="I1385" i="3" s="1"/>
  <c r="F1386" i="3"/>
  <c r="F1377" i="5" l="1"/>
  <c r="E1378" i="5"/>
  <c r="H1377" i="5"/>
  <c r="G1377" i="5"/>
  <c r="E1397" i="4"/>
  <c r="C1398" i="4"/>
  <c r="G1066" i="4"/>
  <c r="H1066" i="4" s="1"/>
  <c r="F1387" i="3"/>
  <c r="H1386" i="3"/>
  <c r="I1386" i="3" s="1"/>
  <c r="G1388" i="3"/>
  <c r="E1379" i="5" l="1"/>
  <c r="H1378" i="5"/>
  <c r="G1378" i="5"/>
  <c r="F1378" i="5"/>
  <c r="E1398" i="4"/>
  <c r="C1399" i="4"/>
  <c r="G1067" i="4"/>
  <c r="H1067" i="4" s="1"/>
  <c r="G1389" i="3"/>
  <c r="H1387" i="3"/>
  <c r="I1387" i="3" s="1"/>
  <c r="F1388" i="3"/>
  <c r="E1380" i="5" l="1"/>
  <c r="H1379" i="5"/>
  <c r="G1379" i="5"/>
  <c r="F1379" i="5"/>
  <c r="E1399" i="4"/>
  <c r="C1400" i="4"/>
  <c r="G1068" i="4"/>
  <c r="H1068" i="4" s="1"/>
  <c r="F1389" i="3"/>
  <c r="H1388" i="3"/>
  <c r="I1388" i="3" s="1"/>
  <c r="G1390" i="3"/>
  <c r="F1380" i="5" l="1"/>
  <c r="E1381" i="5"/>
  <c r="H1380" i="5"/>
  <c r="G1380" i="5"/>
  <c r="E1400" i="4"/>
  <c r="C1401" i="4"/>
  <c r="G1069" i="4"/>
  <c r="H1069" i="4" s="1"/>
  <c r="G1391" i="3"/>
  <c r="F1390" i="3"/>
  <c r="H1389" i="3"/>
  <c r="I1389" i="3" s="1"/>
  <c r="E1382" i="5" l="1"/>
  <c r="H1381" i="5"/>
  <c r="G1381" i="5"/>
  <c r="F1381" i="5"/>
  <c r="E1401" i="4"/>
  <c r="C1402" i="4"/>
  <c r="G1070" i="4"/>
  <c r="H1070" i="4" s="1"/>
  <c r="H1390" i="3"/>
  <c r="I1390" i="3" s="1"/>
  <c r="F1391" i="3"/>
  <c r="G1392" i="3"/>
  <c r="E1383" i="5" l="1"/>
  <c r="H1382" i="5"/>
  <c r="G1382" i="5"/>
  <c r="F1382" i="5"/>
  <c r="E1402" i="4"/>
  <c r="C1403" i="4"/>
  <c r="G1071" i="4"/>
  <c r="H1071" i="4" s="1"/>
  <c r="G1393" i="3"/>
  <c r="F1392" i="3"/>
  <c r="H1391" i="3"/>
  <c r="I1391" i="3" s="1"/>
  <c r="F1383" i="5" l="1"/>
  <c r="E1384" i="5"/>
  <c r="H1383" i="5"/>
  <c r="G1383" i="5"/>
  <c r="E1403" i="4"/>
  <c r="C1404" i="4"/>
  <c r="G1072" i="4"/>
  <c r="H1072" i="4" s="1"/>
  <c r="H1392" i="3"/>
  <c r="I1392" i="3" s="1"/>
  <c r="F1393" i="3"/>
  <c r="G1394" i="3"/>
  <c r="E1385" i="5" l="1"/>
  <c r="H1384" i="5"/>
  <c r="G1384" i="5"/>
  <c r="F1384" i="5"/>
  <c r="E1404" i="4"/>
  <c r="C1405" i="4"/>
  <c r="G1073" i="4"/>
  <c r="H1073" i="4" s="1"/>
  <c r="G1395" i="3"/>
  <c r="F1394" i="3"/>
  <c r="H1393" i="3"/>
  <c r="I1393" i="3" s="1"/>
  <c r="E1386" i="5" l="1"/>
  <c r="H1385" i="5"/>
  <c r="G1385" i="5"/>
  <c r="F1385" i="5"/>
  <c r="E1405" i="4"/>
  <c r="C1406" i="4"/>
  <c r="G1074" i="4"/>
  <c r="H1074" i="4" s="1"/>
  <c r="F1395" i="3"/>
  <c r="H1394" i="3"/>
  <c r="I1394" i="3" s="1"/>
  <c r="G1396" i="3"/>
  <c r="F1386" i="5" l="1"/>
  <c r="E1387" i="5"/>
  <c r="H1386" i="5"/>
  <c r="G1386" i="5"/>
  <c r="E1406" i="4"/>
  <c r="C1407" i="4"/>
  <c r="G1075" i="4"/>
  <c r="H1075" i="4" s="1"/>
  <c r="G1397" i="3"/>
  <c r="H1395" i="3"/>
  <c r="I1395" i="3" s="1"/>
  <c r="F1396" i="3"/>
  <c r="E1388" i="5" l="1"/>
  <c r="H1387" i="5"/>
  <c r="G1387" i="5"/>
  <c r="F1387" i="5"/>
  <c r="E1407" i="4"/>
  <c r="C1408" i="4"/>
  <c r="G1076" i="4"/>
  <c r="H1076" i="4" s="1"/>
  <c r="F1397" i="3"/>
  <c r="H1396" i="3"/>
  <c r="I1396" i="3" s="1"/>
  <c r="G1398" i="3"/>
  <c r="E1389" i="5" l="1"/>
  <c r="H1388" i="5"/>
  <c r="G1388" i="5"/>
  <c r="F1388" i="5"/>
  <c r="E1408" i="4"/>
  <c r="C1409" i="4"/>
  <c r="G1077" i="4"/>
  <c r="H1077" i="4" s="1"/>
  <c r="G1399" i="3"/>
  <c r="H1397" i="3"/>
  <c r="I1397" i="3" s="1"/>
  <c r="F1398" i="3"/>
  <c r="F1389" i="5" l="1"/>
  <c r="E1390" i="5"/>
  <c r="H1389" i="5"/>
  <c r="G1389" i="5"/>
  <c r="E1409" i="4"/>
  <c r="C1410" i="4"/>
  <c r="G1078" i="4"/>
  <c r="H1078" i="4" s="1"/>
  <c r="F1399" i="3"/>
  <c r="H1398" i="3"/>
  <c r="I1398" i="3" s="1"/>
  <c r="G1400" i="3"/>
  <c r="E1391" i="5" l="1"/>
  <c r="H1390" i="5"/>
  <c r="G1390" i="5"/>
  <c r="F1390" i="5"/>
  <c r="E1410" i="4"/>
  <c r="C1411" i="4"/>
  <c r="G1079" i="4"/>
  <c r="H1079" i="4" s="1"/>
  <c r="G1401" i="3"/>
  <c r="H1399" i="3"/>
  <c r="I1399" i="3" s="1"/>
  <c r="F1400" i="3"/>
  <c r="E1392" i="5" l="1"/>
  <c r="H1391" i="5"/>
  <c r="G1391" i="5"/>
  <c r="F1391" i="5"/>
  <c r="E1411" i="4"/>
  <c r="C1412" i="4"/>
  <c r="G1080" i="4"/>
  <c r="H1080" i="4" s="1"/>
  <c r="F1401" i="3"/>
  <c r="H1400" i="3"/>
  <c r="I1400" i="3" s="1"/>
  <c r="G1402" i="3"/>
  <c r="F1392" i="5" l="1"/>
  <c r="E1393" i="5"/>
  <c r="H1392" i="5"/>
  <c r="G1392" i="5"/>
  <c r="E1412" i="4"/>
  <c r="C1413" i="4"/>
  <c r="G1081" i="4"/>
  <c r="H1081" i="4" s="1"/>
  <c r="G1403" i="3"/>
  <c r="F1402" i="3"/>
  <c r="H1401" i="3"/>
  <c r="I1401" i="3" s="1"/>
  <c r="E1394" i="5" l="1"/>
  <c r="H1393" i="5"/>
  <c r="G1393" i="5"/>
  <c r="F1393" i="5"/>
  <c r="E1413" i="4"/>
  <c r="C1414" i="4"/>
  <c r="G1082" i="4"/>
  <c r="H1082" i="4" s="1"/>
  <c r="H1402" i="3"/>
  <c r="I1402" i="3" s="1"/>
  <c r="F1403" i="3"/>
  <c r="G1404" i="3"/>
  <c r="E1395" i="5" l="1"/>
  <c r="H1394" i="5"/>
  <c r="G1394" i="5"/>
  <c r="F1394" i="5"/>
  <c r="E1414" i="4"/>
  <c r="C1415" i="4"/>
  <c r="G1083" i="4"/>
  <c r="H1083" i="4" s="1"/>
  <c r="G1405" i="3"/>
  <c r="F1404" i="3"/>
  <c r="H1403" i="3"/>
  <c r="I1403" i="3" s="1"/>
  <c r="F1395" i="5" l="1"/>
  <c r="E1396" i="5"/>
  <c r="H1395" i="5"/>
  <c r="G1395" i="5"/>
  <c r="E1415" i="4"/>
  <c r="C1416" i="4"/>
  <c r="G1084" i="4"/>
  <c r="H1084" i="4" s="1"/>
  <c r="H1404" i="3"/>
  <c r="I1404" i="3" s="1"/>
  <c r="F1405" i="3"/>
  <c r="G1406" i="3"/>
  <c r="E1397" i="5" l="1"/>
  <c r="H1396" i="5"/>
  <c r="G1396" i="5"/>
  <c r="F1396" i="5"/>
  <c r="E1416" i="4"/>
  <c r="C1417" i="4"/>
  <c r="G1085" i="4"/>
  <c r="H1085" i="4" s="1"/>
  <c r="G1407" i="3"/>
  <c r="F1406" i="3"/>
  <c r="H1405" i="3"/>
  <c r="I1405" i="3" s="1"/>
  <c r="E1398" i="5" l="1"/>
  <c r="H1397" i="5"/>
  <c r="G1397" i="5"/>
  <c r="F1397" i="5"/>
  <c r="E1417" i="4"/>
  <c r="C1418" i="4"/>
  <c r="G1086" i="4"/>
  <c r="H1086" i="4" s="1"/>
  <c r="F1407" i="3"/>
  <c r="H1406" i="3"/>
  <c r="I1406" i="3" s="1"/>
  <c r="G1408" i="3"/>
  <c r="F1398" i="5" l="1"/>
  <c r="E1399" i="5"/>
  <c r="H1398" i="5"/>
  <c r="G1398" i="5"/>
  <c r="E1418" i="4"/>
  <c r="C1419" i="4"/>
  <c r="G1087" i="4"/>
  <c r="H1087" i="4" s="1"/>
  <c r="G1409" i="3"/>
  <c r="H1407" i="3"/>
  <c r="I1407" i="3" s="1"/>
  <c r="F1408" i="3"/>
  <c r="E1400" i="5" l="1"/>
  <c r="H1399" i="5"/>
  <c r="G1399" i="5"/>
  <c r="F1399" i="5"/>
  <c r="E1419" i="4"/>
  <c r="C1420" i="4"/>
  <c r="G1088" i="4"/>
  <c r="H1088" i="4" s="1"/>
  <c r="F1409" i="3"/>
  <c r="H1408" i="3"/>
  <c r="I1408" i="3" s="1"/>
  <c r="G1410" i="3"/>
  <c r="E1401" i="5" l="1"/>
  <c r="H1400" i="5"/>
  <c r="G1400" i="5"/>
  <c r="F1400" i="5"/>
  <c r="E1420" i="4"/>
  <c r="C1421" i="4"/>
  <c r="G1089" i="4"/>
  <c r="H1089" i="4" s="1"/>
  <c r="G1411" i="3"/>
  <c r="H1409" i="3"/>
  <c r="I1409" i="3" s="1"/>
  <c r="F1410" i="3"/>
  <c r="F1401" i="5" l="1"/>
  <c r="E1402" i="5"/>
  <c r="H1401" i="5"/>
  <c r="G1401" i="5"/>
  <c r="E1421" i="4"/>
  <c r="C1422" i="4"/>
  <c r="G1090" i="4"/>
  <c r="H1090" i="4" s="1"/>
  <c r="F1411" i="3"/>
  <c r="H1410" i="3"/>
  <c r="I1410" i="3" s="1"/>
  <c r="G1412" i="3"/>
  <c r="E1403" i="5" l="1"/>
  <c r="H1402" i="5"/>
  <c r="G1402" i="5"/>
  <c r="F1402" i="5"/>
  <c r="E1422" i="4"/>
  <c r="C1423" i="4"/>
  <c r="G1091" i="4"/>
  <c r="H1091" i="4" s="1"/>
  <c r="G1413" i="3"/>
  <c r="H1411" i="3"/>
  <c r="I1411" i="3" s="1"/>
  <c r="F1412" i="3"/>
  <c r="E1404" i="5" l="1"/>
  <c r="H1403" i="5"/>
  <c r="G1403" i="5"/>
  <c r="F1403" i="5"/>
  <c r="E1423" i="4"/>
  <c r="C1424" i="4"/>
  <c r="G1092" i="4"/>
  <c r="H1092" i="4" s="1"/>
  <c r="G1414" i="3"/>
  <c r="F1413" i="3"/>
  <c r="H1412" i="3"/>
  <c r="I1412" i="3" s="1"/>
  <c r="F1404" i="5" l="1"/>
  <c r="E1405" i="5"/>
  <c r="H1404" i="5"/>
  <c r="G1404" i="5"/>
  <c r="E1424" i="4"/>
  <c r="C1425" i="4"/>
  <c r="G1093" i="4"/>
  <c r="H1093" i="4" s="1"/>
  <c r="F1414" i="3"/>
  <c r="H1413" i="3"/>
  <c r="I1413" i="3" s="1"/>
  <c r="G1415" i="3"/>
  <c r="E1406" i="5" l="1"/>
  <c r="H1405" i="5"/>
  <c r="G1405" i="5"/>
  <c r="F1405" i="5"/>
  <c r="E1425" i="4"/>
  <c r="C1426" i="4"/>
  <c r="G1094" i="4"/>
  <c r="H1094" i="4" s="1"/>
  <c r="G1416" i="3"/>
  <c r="H1414" i="3"/>
  <c r="I1414" i="3" s="1"/>
  <c r="F1415" i="3"/>
  <c r="E1407" i="5" l="1"/>
  <c r="H1406" i="5"/>
  <c r="G1406" i="5"/>
  <c r="F1406" i="5"/>
  <c r="E1426" i="4"/>
  <c r="C1427" i="4"/>
  <c r="G1095" i="4"/>
  <c r="H1095" i="4" s="1"/>
  <c r="F1416" i="3"/>
  <c r="H1415" i="3"/>
  <c r="I1415" i="3" s="1"/>
  <c r="G1417" i="3"/>
  <c r="F1407" i="5" l="1"/>
  <c r="E1408" i="5"/>
  <c r="H1407" i="5"/>
  <c r="G1407" i="5"/>
  <c r="E1427" i="4"/>
  <c r="C1428" i="4"/>
  <c r="G1096" i="4"/>
  <c r="H1096" i="4" s="1"/>
  <c r="G1418" i="3"/>
  <c r="H1416" i="3"/>
  <c r="I1416" i="3" s="1"/>
  <c r="F1417" i="3"/>
  <c r="E1409" i="5" l="1"/>
  <c r="H1408" i="5"/>
  <c r="G1408" i="5"/>
  <c r="F1408" i="5"/>
  <c r="E1428" i="4"/>
  <c r="C1429" i="4"/>
  <c r="G1097" i="4"/>
  <c r="H1097" i="4" s="1"/>
  <c r="F1418" i="3"/>
  <c r="H1417" i="3"/>
  <c r="I1417" i="3" s="1"/>
  <c r="G1419" i="3"/>
  <c r="E1410" i="5" l="1"/>
  <c r="H1409" i="5"/>
  <c r="G1409" i="5"/>
  <c r="F1409" i="5"/>
  <c r="E1429" i="4"/>
  <c r="C1430" i="4"/>
  <c r="G1098" i="4"/>
  <c r="H1098" i="4" s="1"/>
  <c r="G1420" i="3"/>
  <c r="F1419" i="3"/>
  <c r="H1418" i="3"/>
  <c r="I1418" i="3" s="1"/>
  <c r="F1410" i="5" l="1"/>
  <c r="E1411" i="5"/>
  <c r="H1410" i="5"/>
  <c r="G1410" i="5"/>
  <c r="E1430" i="4"/>
  <c r="C1431" i="4"/>
  <c r="G1099" i="4"/>
  <c r="H1099" i="4" s="1"/>
  <c r="G1421" i="3"/>
  <c r="H1419" i="3"/>
  <c r="I1419" i="3" s="1"/>
  <c r="F1420" i="3"/>
  <c r="E1412" i="5" l="1"/>
  <c r="H1411" i="5"/>
  <c r="G1411" i="5"/>
  <c r="F1411" i="5"/>
  <c r="E1431" i="4"/>
  <c r="C1432" i="4"/>
  <c r="G1100" i="4"/>
  <c r="H1100" i="4" s="1"/>
  <c r="F1421" i="3"/>
  <c r="H1420" i="3"/>
  <c r="I1420" i="3" s="1"/>
  <c r="G1422" i="3"/>
  <c r="E1413" i="5" l="1"/>
  <c r="H1412" i="5"/>
  <c r="G1412" i="5"/>
  <c r="F1412" i="5"/>
  <c r="E1432" i="4"/>
  <c r="C1433" i="4"/>
  <c r="G1101" i="4"/>
  <c r="H1101" i="4" s="1"/>
  <c r="G1423" i="3"/>
  <c r="H1421" i="3"/>
  <c r="I1421" i="3" s="1"/>
  <c r="F1422" i="3"/>
  <c r="F1413" i="5" l="1"/>
  <c r="E1414" i="5"/>
  <c r="H1413" i="5"/>
  <c r="G1413" i="5"/>
  <c r="E1433" i="4"/>
  <c r="C1434" i="4"/>
  <c r="G1102" i="4"/>
  <c r="H1102" i="4" s="1"/>
  <c r="F1423" i="3"/>
  <c r="H1422" i="3"/>
  <c r="I1422" i="3" s="1"/>
  <c r="G1424" i="3"/>
  <c r="E1415" i="5" l="1"/>
  <c r="H1414" i="5"/>
  <c r="G1414" i="5"/>
  <c r="F1414" i="5"/>
  <c r="E1434" i="4"/>
  <c r="C1435" i="4"/>
  <c r="G1103" i="4"/>
  <c r="H1103" i="4" s="1"/>
  <c r="G1425" i="3"/>
  <c r="H1423" i="3"/>
  <c r="I1423" i="3" s="1"/>
  <c r="F1424" i="3"/>
  <c r="E1416" i="5" l="1"/>
  <c r="H1415" i="5"/>
  <c r="G1415" i="5"/>
  <c r="F1415" i="5"/>
  <c r="E1435" i="4"/>
  <c r="C1436" i="4"/>
  <c r="G1104" i="4"/>
  <c r="H1104" i="4" s="1"/>
  <c r="F1425" i="3"/>
  <c r="H1424" i="3"/>
  <c r="I1424" i="3" s="1"/>
  <c r="G1426" i="3"/>
  <c r="F1416" i="5" l="1"/>
  <c r="E1417" i="5"/>
  <c r="H1416" i="5"/>
  <c r="G1416" i="5"/>
  <c r="E1436" i="4"/>
  <c r="C1437" i="4"/>
  <c r="G1105" i="4"/>
  <c r="H1105" i="4" s="1"/>
  <c r="G1427" i="3"/>
  <c r="F1426" i="3"/>
  <c r="H1425" i="3"/>
  <c r="I1425" i="3" s="1"/>
  <c r="E1418" i="5" l="1"/>
  <c r="H1417" i="5"/>
  <c r="G1417" i="5"/>
  <c r="F1417" i="5"/>
  <c r="E1437" i="4"/>
  <c r="C1438" i="4"/>
  <c r="G1106" i="4"/>
  <c r="H1106" i="4" s="1"/>
  <c r="H1426" i="3"/>
  <c r="I1426" i="3" s="1"/>
  <c r="F1427" i="3"/>
  <c r="G1428" i="3"/>
  <c r="E1419" i="5" l="1"/>
  <c r="H1418" i="5"/>
  <c r="G1418" i="5"/>
  <c r="F1418" i="5"/>
  <c r="E1438" i="4"/>
  <c r="C1439" i="4"/>
  <c r="G1107" i="4"/>
  <c r="H1107" i="4" s="1"/>
  <c r="G1429" i="3"/>
  <c r="F1428" i="3"/>
  <c r="H1427" i="3"/>
  <c r="I1427" i="3" s="1"/>
  <c r="F1419" i="5" l="1"/>
  <c r="E1420" i="5"/>
  <c r="H1419" i="5"/>
  <c r="G1419" i="5"/>
  <c r="E1439" i="4"/>
  <c r="C1440" i="4"/>
  <c r="G1108" i="4"/>
  <c r="H1108" i="4" s="1"/>
  <c r="H1428" i="3"/>
  <c r="I1428" i="3" s="1"/>
  <c r="F1429" i="3"/>
  <c r="G1430" i="3"/>
  <c r="E1421" i="5" l="1"/>
  <c r="H1420" i="5"/>
  <c r="G1420" i="5"/>
  <c r="F1420" i="5"/>
  <c r="E1440" i="4"/>
  <c r="C1441" i="4"/>
  <c r="G1109" i="4"/>
  <c r="H1109" i="4" s="1"/>
  <c r="G1431" i="3"/>
  <c r="F1430" i="3"/>
  <c r="H1429" i="3"/>
  <c r="I1429" i="3" s="1"/>
  <c r="E1422" i="5" l="1"/>
  <c r="H1421" i="5"/>
  <c r="G1421" i="5"/>
  <c r="F1421" i="5"/>
  <c r="E1441" i="4"/>
  <c r="C1442" i="4"/>
  <c r="G1110" i="4"/>
  <c r="H1110" i="4" s="1"/>
  <c r="F1431" i="3"/>
  <c r="H1430" i="3"/>
  <c r="I1430" i="3" s="1"/>
  <c r="G1432" i="3"/>
  <c r="F1422" i="5" l="1"/>
  <c r="E1423" i="5"/>
  <c r="H1422" i="5"/>
  <c r="G1422" i="5"/>
  <c r="E1442" i="4"/>
  <c r="C1443" i="4"/>
  <c r="G1111" i="4"/>
  <c r="H1111" i="4" s="1"/>
  <c r="G1433" i="3"/>
  <c r="H1431" i="3"/>
  <c r="I1431" i="3" s="1"/>
  <c r="F1432" i="3"/>
  <c r="E1424" i="5" l="1"/>
  <c r="H1423" i="5"/>
  <c r="G1423" i="5"/>
  <c r="F1423" i="5"/>
  <c r="E1443" i="4"/>
  <c r="C1444" i="4"/>
  <c r="G1112" i="4"/>
  <c r="H1112" i="4" s="1"/>
  <c r="F1433" i="3"/>
  <c r="H1432" i="3"/>
  <c r="I1432" i="3" s="1"/>
  <c r="G1434" i="3"/>
  <c r="E1425" i="5" l="1"/>
  <c r="H1424" i="5"/>
  <c r="G1424" i="5"/>
  <c r="F1424" i="5"/>
  <c r="E1444" i="4"/>
  <c r="C1445" i="4"/>
  <c r="G1113" i="4"/>
  <c r="H1113" i="4" s="1"/>
  <c r="G1435" i="3"/>
  <c r="H1433" i="3"/>
  <c r="I1433" i="3" s="1"/>
  <c r="F1434" i="3"/>
  <c r="F1425" i="5" l="1"/>
  <c r="E1426" i="5"/>
  <c r="H1425" i="5"/>
  <c r="G1425" i="5"/>
  <c r="E1445" i="4"/>
  <c r="C1446" i="4"/>
  <c r="G1114" i="4"/>
  <c r="H1114" i="4" s="1"/>
  <c r="F1435" i="3"/>
  <c r="H1434" i="3"/>
  <c r="I1434" i="3" s="1"/>
  <c r="G1436" i="3"/>
  <c r="E1427" i="5" l="1"/>
  <c r="H1426" i="5"/>
  <c r="G1426" i="5"/>
  <c r="F1426" i="5"/>
  <c r="E1446" i="4"/>
  <c r="C1447" i="4"/>
  <c r="G1115" i="4"/>
  <c r="H1115" i="4" s="1"/>
  <c r="G1437" i="3"/>
  <c r="H1435" i="3"/>
  <c r="I1435" i="3" s="1"/>
  <c r="F1436" i="3"/>
  <c r="E1428" i="5" l="1"/>
  <c r="H1427" i="5"/>
  <c r="G1427" i="5"/>
  <c r="F1427" i="5"/>
  <c r="E1447" i="4"/>
  <c r="C1448" i="4"/>
  <c r="G1116" i="4"/>
  <c r="H1116" i="4" s="1"/>
  <c r="F1437" i="3"/>
  <c r="H1436" i="3"/>
  <c r="I1436" i="3" s="1"/>
  <c r="G1438" i="3"/>
  <c r="F1428" i="5" l="1"/>
  <c r="E1429" i="5"/>
  <c r="H1428" i="5"/>
  <c r="G1428" i="5"/>
  <c r="E1448" i="4"/>
  <c r="C1449" i="4"/>
  <c r="G1117" i="4"/>
  <c r="H1117" i="4" s="1"/>
  <c r="G1439" i="3"/>
  <c r="F1438" i="3"/>
  <c r="H1437" i="3"/>
  <c r="I1437" i="3" s="1"/>
  <c r="E1430" i="5" l="1"/>
  <c r="H1429" i="5"/>
  <c r="G1429" i="5"/>
  <c r="F1429" i="5"/>
  <c r="E1449" i="4"/>
  <c r="C1450" i="4"/>
  <c r="G1118" i="4"/>
  <c r="H1118" i="4" s="1"/>
  <c r="H1438" i="3"/>
  <c r="I1438" i="3" s="1"/>
  <c r="F1439" i="3"/>
  <c r="G1440" i="3"/>
  <c r="E1431" i="5" l="1"/>
  <c r="H1430" i="5"/>
  <c r="G1430" i="5"/>
  <c r="F1430" i="5"/>
  <c r="E1450" i="4"/>
  <c r="C1451" i="4"/>
  <c r="G1119" i="4"/>
  <c r="H1119" i="4" s="1"/>
  <c r="G1441" i="3"/>
  <c r="F1440" i="3"/>
  <c r="H1439" i="3"/>
  <c r="I1439" i="3" s="1"/>
  <c r="F1431" i="5" l="1"/>
  <c r="E1432" i="5"/>
  <c r="H1431" i="5"/>
  <c r="G1431" i="5"/>
  <c r="E1451" i="4"/>
  <c r="C1452" i="4"/>
  <c r="G1120" i="4"/>
  <c r="H1120" i="4" s="1"/>
  <c r="H1440" i="3"/>
  <c r="I1440" i="3" s="1"/>
  <c r="F1441" i="3"/>
  <c r="G1442" i="3"/>
  <c r="E1433" i="5" l="1"/>
  <c r="H1432" i="5"/>
  <c r="G1432" i="5"/>
  <c r="F1432" i="5"/>
  <c r="E1452" i="4"/>
  <c r="C1453" i="4"/>
  <c r="G1121" i="4"/>
  <c r="H1121" i="4" s="1"/>
  <c r="G1443" i="3"/>
  <c r="F1442" i="3"/>
  <c r="H1441" i="3"/>
  <c r="I1441" i="3" s="1"/>
  <c r="E1434" i="5" l="1"/>
  <c r="H1433" i="5"/>
  <c r="G1433" i="5"/>
  <c r="F1433" i="5"/>
  <c r="E1453" i="4"/>
  <c r="C1454" i="4"/>
  <c r="G1122" i="4"/>
  <c r="H1122" i="4" s="1"/>
  <c r="F1443" i="3"/>
  <c r="H1442" i="3"/>
  <c r="I1442" i="3" s="1"/>
  <c r="G1444" i="3"/>
  <c r="F1434" i="5" l="1"/>
  <c r="E1435" i="5"/>
  <c r="H1434" i="5"/>
  <c r="G1434" i="5"/>
  <c r="E1454" i="4"/>
  <c r="C1455" i="4"/>
  <c r="G1123" i="4"/>
  <c r="H1123" i="4" s="1"/>
  <c r="G1445" i="3"/>
  <c r="H1443" i="3"/>
  <c r="I1443" i="3" s="1"/>
  <c r="F1444" i="3"/>
  <c r="E1436" i="5" l="1"/>
  <c r="H1435" i="5"/>
  <c r="G1435" i="5"/>
  <c r="F1435" i="5"/>
  <c r="E1455" i="4"/>
  <c r="C1456" i="4"/>
  <c r="G1124" i="4"/>
  <c r="H1124" i="4" s="1"/>
  <c r="F1445" i="3"/>
  <c r="H1444" i="3"/>
  <c r="I1444" i="3" s="1"/>
  <c r="G1446" i="3"/>
  <c r="E1437" i="5" l="1"/>
  <c r="H1436" i="5"/>
  <c r="G1436" i="5"/>
  <c r="F1436" i="5"/>
  <c r="E1456" i="4"/>
  <c r="C1457" i="4"/>
  <c r="G1125" i="4"/>
  <c r="H1125" i="4" s="1"/>
  <c r="G1447" i="3"/>
  <c r="H1445" i="3"/>
  <c r="I1445" i="3" s="1"/>
  <c r="F1446" i="3"/>
  <c r="F1437" i="5" l="1"/>
  <c r="E1438" i="5"/>
  <c r="H1437" i="5"/>
  <c r="G1437" i="5"/>
  <c r="E1457" i="4"/>
  <c r="C1458" i="4"/>
  <c r="G1126" i="4"/>
  <c r="H1126" i="4" s="1"/>
  <c r="F1447" i="3"/>
  <c r="H1446" i="3"/>
  <c r="I1446" i="3" s="1"/>
  <c r="G1448" i="3"/>
  <c r="E1439" i="5" l="1"/>
  <c r="H1438" i="5"/>
  <c r="G1438" i="5"/>
  <c r="F1438" i="5"/>
  <c r="E1458" i="4"/>
  <c r="C1459" i="4"/>
  <c r="G1127" i="4"/>
  <c r="H1127" i="4" s="1"/>
  <c r="G1449" i="3"/>
  <c r="H1447" i="3"/>
  <c r="I1447" i="3" s="1"/>
  <c r="F1448" i="3"/>
  <c r="E1440" i="5" l="1"/>
  <c r="H1439" i="5"/>
  <c r="G1439" i="5"/>
  <c r="F1439" i="5"/>
  <c r="E1459" i="4"/>
  <c r="C1460" i="4"/>
  <c r="G1128" i="4"/>
  <c r="H1128" i="4" s="1"/>
  <c r="F1449" i="3"/>
  <c r="H1448" i="3"/>
  <c r="I1448" i="3" s="1"/>
  <c r="G1450" i="3"/>
  <c r="F1440" i="5" l="1"/>
  <c r="E1441" i="5"/>
  <c r="H1440" i="5"/>
  <c r="G1440" i="5"/>
  <c r="E1460" i="4"/>
  <c r="C1461" i="4"/>
  <c r="G1129" i="4"/>
  <c r="H1129" i="4" s="1"/>
  <c r="G1451" i="3"/>
  <c r="F1450" i="3"/>
  <c r="H1449" i="3"/>
  <c r="I1449" i="3" s="1"/>
  <c r="E1442" i="5" l="1"/>
  <c r="H1441" i="5"/>
  <c r="G1441" i="5"/>
  <c r="F1441" i="5"/>
  <c r="E1461" i="4"/>
  <c r="C1462" i="4"/>
  <c r="G1130" i="4"/>
  <c r="H1130" i="4" s="1"/>
  <c r="H1450" i="3"/>
  <c r="I1450" i="3" s="1"/>
  <c r="F1451" i="3"/>
  <c r="G1452" i="3"/>
  <c r="E1443" i="5" l="1"/>
  <c r="H1442" i="5"/>
  <c r="G1442" i="5"/>
  <c r="F1442" i="5"/>
  <c r="E1462" i="4"/>
  <c r="C1463" i="4"/>
  <c r="G1131" i="4"/>
  <c r="H1131" i="4" s="1"/>
  <c r="G1453" i="3"/>
  <c r="F1452" i="3"/>
  <c r="H1451" i="3"/>
  <c r="I1451" i="3" s="1"/>
  <c r="F1443" i="5" l="1"/>
  <c r="E1444" i="5"/>
  <c r="H1443" i="5"/>
  <c r="G1443" i="5"/>
  <c r="E1463" i="4"/>
  <c r="C1464" i="4"/>
  <c r="G1132" i="4"/>
  <c r="H1132" i="4" s="1"/>
  <c r="H1452" i="3"/>
  <c r="I1452" i="3" s="1"/>
  <c r="F1453" i="3"/>
  <c r="G1454" i="3"/>
  <c r="E1445" i="5" l="1"/>
  <c r="H1444" i="5"/>
  <c r="G1444" i="5"/>
  <c r="F1444" i="5"/>
  <c r="E1464" i="4"/>
  <c r="C1465" i="4"/>
  <c r="G1133" i="4"/>
  <c r="H1133" i="4" s="1"/>
  <c r="G1455" i="3"/>
  <c r="F1454" i="3"/>
  <c r="H1453" i="3"/>
  <c r="I1453" i="3" s="1"/>
  <c r="E1446" i="5" l="1"/>
  <c r="H1445" i="5"/>
  <c r="G1445" i="5"/>
  <c r="F1445" i="5"/>
  <c r="E1465" i="4"/>
  <c r="C1466" i="4"/>
  <c r="G1134" i="4"/>
  <c r="H1134" i="4" s="1"/>
  <c r="F1455" i="3"/>
  <c r="H1454" i="3"/>
  <c r="I1454" i="3" s="1"/>
  <c r="G1456" i="3"/>
  <c r="F1446" i="5" l="1"/>
  <c r="E1447" i="5"/>
  <c r="H1446" i="5"/>
  <c r="G1446" i="5"/>
  <c r="E1466" i="4"/>
  <c r="C1467" i="4"/>
  <c r="G1135" i="4"/>
  <c r="H1135" i="4" s="1"/>
  <c r="G1457" i="3"/>
  <c r="H1455" i="3"/>
  <c r="I1455" i="3" s="1"/>
  <c r="F1456" i="3"/>
  <c r="E1448" i="5" l="1"/>
  <c r="H1447" i="5"/>
  <c r="G1447" i="5"/>
  <c r="F1447" i="5"/>
  <c r="E1467" i="4"/>
  <c r="C1468" i="4"/>
  <c r="G1136" i="4"/>
  <c r="H1136" i="4" s="1"/>
  <c r="F1457" i="3"/>
  <c r="H1456" i="3"/>
  <c r="I1456" i="3" s="1"/>
  <c r="G1458" i="3"/>
  <c r="E1449" i="5" l="1"/>
  <c r="H1448" i="5"/>
  <c r="G1448" i="5"/>
  <c r="F1448" i="5"/>
  <c r="E1468" i="4"/>
  <c r="C1469" i="4"/>
  <c r="G1137" i="4"/>
  <c r="H1137" i="4" s="1"/>
  <c r="G1459" i="3"/>
  <c r="H1457" i="3"/>
  <c r="I1457" i="3" s="1"/>
  <c r="F1458" i="3"/>
  <c r="F1449" i="5" l="1"/>
  <c r="E1450" i="5"/>
  <c r="H1449" i="5"/>
  <c r="G1449" i="5"/>
  <c r="E1469" i="4"/>
  <c r="C1470" i="4"/>
  <c r="G1138" i="4"/>
  <c r="H1138" i="4" s="1"/>
  <c r="F1459" i="3"/>
  <c r="H1458" i="3"/>
  <c r="I1458" i="3" s="1"/>
  <c r="G1460" i="3"/>
  <c r="E1451" i="5" l="1"/>
  <c r="H1450" i="5"/>
  <c r="G1450" i="5"/>
  <c r="F1450" i="5"/>
  <c r="E1470" i="4"/>
  <c r="C1471" i="4"/>
  <c r="G1139" i="4"/>
  <c r="H1139" i="4" s="1"/>
  <c r="G1461" i="3"/>
  <c r="H1459" i="3"/>
  <c r="I1459" i="3" s="1"/>
  <c r="F1460" i="3"/>
  <c r="E1452" i="5" l="1"/>
  <c r="H1451" i="5"/>
  <c r="G1451" i="5"/>
  <c r="F1451" i="5"/>
  <c r="E1471" i="4"/>
  <c r="C1472" i="4"/>
  <c r="G1140" i="4"/>
  <c r="H1140" i="4" s="1"/>
  <c r="F1461" i="3"/>
  <c r="H1460" i="3"/>
  <c r="I1460" i="3" s="1"/>
  <c r="G1462" i="3"/>
  <c r="F1452" i="5" l="1"/>
  <c r="E1453" i="5"/>
  <c r="H1452" i="5"/>
  <c r="G1452" i="5"/>
  <c r="E1472" i="4"/>
  <c r="C1473" i="4"/>
  <c r="G1141" i="4"/>
  <c r="H1141" i="4" s="1"/>
  <c r="G1463" i="3"/>
  <c r="F1462" i="3"/>
  <c r="H1461" i="3"/>
  <c r="I1461" i="3" s="1"/>
  <c r="E1454" i="5" l="1"/>
  <c r="H1453" i="5"/>
  <c r="G1453" i="5"/>
  <c r="F1453" i="5"/>
  <c r="E1473" i="4"/>
  <c r="C1474" i="4"/>
  <c r="G1142" i="4"/>
  <c r="H1142" i="4" s="1"/>
  <c r="H1462" i="3"/>
  <c r="I1462" i="3" s="1"/>
  <c r="F1463" i="3"/>
  <c r="G1464" i="3"/>
  <c r="E1455" i="5" l="1"/>
  <c r="H1454" i="5"/>
  <c r="G1454" i="5"/>
  <c r="F1454" i="5"/>
  <c r="E1474" i="4"/>
  <c r="C1475" i="4"/>
  <c r="G1143" i="4"/>
  <c r="H1143" i="4" s="1"/>
  <c r="G1465" i="3"/>
  <c r="F1464" i="3"/>
  <c r="H1463" i="3"/>
  <c r="I1463" i="3" s="1"/>
  <c r="F1455" i="5" l="1"/>
  <c r="E1456" i="5"/>
  <c r="H1455" i="5"/>
  <c r="G1455" i="5"/>
  <c r="E1475" i="4"/>
  <c r="C1476" i="4"/>
  <c r="G1144" i="4"/>
  <c r="H1144" i="4" s="1"/>
  <c r="H1464" i="3"/>
  <c r="I1464" i="3" s="1"/>
  <c r="F1465" i="3"/>
  <c r="G1466" i="3"/>
  <c r="E1457" i="5" l="1"/>
  <c r="H1456" i="5"/>
  <c r="G1456" i="5"/>
  <c r="F1456" i="5"/>
  <c r="E1476" i="4"/>
  <c r="C1477" i="4"/>
  <c r="G1145" i="4"/>
  <c r="H1145" i="4" s="1"/>
  <c r="G1467" i="3"/>
  <c r="F1466" i="3"/>
  <c r="H1465" i="3"/>
  <c r="I1465" i="3" s="1"/>
  <c r="E1458" i="5" l="1"/>
  <c r="H1457" i="5"/>
  <c r="G1457" i="5"/>
  <c r="F1457" i="5"/>
  <c r="E1477" i="4"/>
  <c r="C1478" i="4"/>
  <c r="G1146" i="4"/>
  <c r="H1146" i="4" s="1"/>
  <c r="F1467" i="3"/>
  <c r="H1466" i="3"/>
  <c r="I1466" i="3" s="1"/>
  <c r="G1468" i="3"/>
  <c r="F1458" i="5" l="1"/>
  <c r="E1459" i="5"/>
  <c r="H1458" i="5"/>
  <c r="G1458" i="5"/>
  <c r="E1478" i="4"/>
  <c r="C1479" i="4"/>
  <c r="G1147" i="4"/>
  <c r="H1147" i="4" s="1"/>
  <c r="G1469" i="3"/>
  <c r="H1467" i="3"/>
  <c r="I1467" i="3" s="1"/>
  <c r="F1468" i="3"/>
  <c r="E1460" i="5" l="1"/>
  <c r="H1459" i="5"/>
  <c r="G1459" i="5"/>
  <c r="F1459" i="5"/>
  <c r="E1479" i="4"/>
  <c r="C1480" i="4"/>
  <c r="G1148" i="4"/>
  <c r="H1148" i="4" s="1"/>
  <c r="F1469" i="3"/>
  <c r="H1468" i="3"/>
  <c r="I1468" i="3" s="1"/>
  <c r="G1470" i="3"/>
  <c r="E1461" i="5" l="1"/>
  <c r="H1460" i="5"/>
  <c r="G1460" i="5"/>
  <c r="F1460" i="5"/>
  <c r="E1480" i="4"/>
  <c r="C1481" i="4"/>
  <c r="G1149" i="4"/>
  <c r="H1149" i="4" s="1"/>
  <c r="G1471" i="3"/>
  <c r="H1469" i="3"/>
  <c r="I1469" i="3" s="1"/>
  <c r="F1470" i="3"/>
  <c r="F1461" i="5" l="1"/>
  <c r="E1462" i="5"/>
  <c r="H1461" i="5"/>
  <c r="G1461" i="5"/>
  <c r="E1481" i="4"/>
  <c r="C1482" i="4"/>
  <c r="G1150" i="4"/>
  <c r="H1150" i="4" s="1"/>
  <c r="F1471" i="3"/>
  <c r="H1470" i="3"/>
  <c r="I1470" i="3" s="1"/>
  <c r="G1472" i="3"/>
  <c r="E1463" i="5" l="1"/>
  <c r="H1462" i="5"/>
  <c r="G1462" i="5"/>
  <c r="F1462" i="5"/>
  <c r="E1482" i="4"/>
  <c r="C1483" i="4"/>
  <c r="G1151" i="4"/>
  <c r="H1151" i="4" s="1"/>
  <c r="G1473" i="3"/>
  <c r="H1471" i="3"/>
  <c r="I1471" i="3" s="1"/>
  <c r="F1472" i="3"/>
  <c r="E1464" i="5" l="1"/>
  <c r="H1463" i="5"/>
  <c r="G1463" i="5"/>
  <c r="F1463" i="5"/>
  <c r="E1483" i="4"/>
  <c r="C1484" i="4"/>
  <c r="G1152" i="4"/>
  <c r="H1152" i="4" s="1"/>
  <c r="F1473" i="3"/>
  <c r="H1472" i="3"/>
  <c r="I1472" i="3" s="1"/>
  <c r="G1474" i="3"/>
  <c r="F1464" i="5" l="1"/>
  <c r="E1465" i="5"/>
  <c r="H1464" i="5"/>
  <c r="G1464" i="5"/>
  <c r="E1484" i="4"/>
  <c r="C1485" i="4"/>
  <c r="G1153" i="4"/>
  <c r="H1153" i="4" s="1"/>
  <c r="G1475" i="3"/>
  <c r="F1474" i="3"/>
  <c r="H1473" i="3"/>
  <c r="I1473" i="3" s="1"/>
  <c r="E1466" i="5" l="1"/>
  <c r="H1465" i="5"/>
  <c r="G1465" i="5"/>
  <c r="F1465" i="5"/>
  <c r="E1485" i="4"/>
  <c r="C1486" i="4"/>
  <c r="G1154" i="4"/>
  <c r="H1154" i="4" s="1"/>
  <c r="H1474" i="3"/>
  <c r="I1474" i="3" s="1"/>
  <c r="F1475" i="3"/>
  <c r="G1476" i="3"/>
  <c r="E1467" i="5" l="1"/>
  <c r="H1466" i="5"/>
  <c r="G1466" i="5"/>
  <c r="F1466" i="5"/>
  <c r="E1486" i="4"/>
  <c r="C1487" i="4"/>
  <c r="G1155" i="4"/>
  <c r="H1155" i="4" s="1"/>
  <c r="G1477" i="3"/>
  <c r="F1476" i="3"/>
  <c r="H1475" i="3"/>
  <c r="I1475" i="3" s="1"/>
  <c r="F1467" i="5" l="1"/>
  <c r="E1468" i="5"/>
  <c r="H1467" i="5"/>
  <c r="G1467" i="5"/>
  <c r="E1487" i="4"/>
  <c r="C1488" i="4"/>
  <c r="G1156" i="4"/>
  <c r="H1156" i="4" s="1"/>
  <c r="H1476" i="3"/>
  <c r="I1476" i="3" s="1"/>
  <c r="F1477" i="3"/>
  <c r="G1478" i="3"/>
  <c r="G1468" i="5" l="1"/>
  <c r="E1469" i="5"/>
  <c r="H1468" i="5"/>
  <c r="F1468" i="5"/>
  <c r="E1488" i="4"/>
  <c r="C1489" i="4"/>
  <c r="G1157" i="4"/>
  <c r="H1157" i="4" s="1"/>
  <c r="G1479" i="3"/>
  <c r="F1478" i="3"/>
  <c r="H1477" i="3"/>
  <c r="I1477" i="3" s="1"/>
  <c r="H1469" i="5" l="1"/>
  <c r="G1469" i="5"/>
  <c r="F1469" i="5"/>
  <c r="E1470" i="5"/>
  <c r="E1489" i="4"/>
  <c r="C1490" i="4"/>
  <c r="G1158" i="4"/>
  <c r="H1158" i="4" s="1"/>
  <c r="F1479" i="3"/>
  <c r="H1478" i="3"/>
  <c r="I1478" i="3" s="1"/>
  <c r="G1480" i="3"/>
  <c r="G1470" i="5" l="1"/>
  <c r="E1471" i="5"/>
  <c r="H1470" i="5"/>
  <c r="F1470" i="5"/>
  <c r="E1490" i="4"/>
  <c r="C1491" i="4"/>
  <c r="G1159" i="4"/>
  <c r="H1159" i="4" s="1"/>
  <c r="G1481" i="3"/>
  <c r="H1479" i="3"/>
  <c r="I1479" i="3" s="1"/>
  <c r="F1480" i="3"/>
  <c r="H1471" i="5" l="1"/>
  <c r="G1471" i="5"/>
  <c r="F1471" i="5"/>
  <c r="E1472" i="5"/>
  <c r="E1491" i="4"/>
  <c r="C1492" i="4"/>
  <c r="G1160" i="4"/>
  <c r="H1160" i="4" s="1"/>
  <c r="F1481" i="3"/>
  <c r="H1480" i="3"/>
  <c r="I1480" i="3" s="1"/>
  <c r="G1482" i="3"/>
  <c r="H1472" i="5" l="1"/>
  <c r="G1472" i="5"/>
  <c r="F1472" i="5"/>
  <c r="E1473" i="5"/>
  <c r="E1492" i="4"/>
  <c r="C1493" i="4"/>
  <c r="G1161" i="4"/>
  <c r="H1161" i="4" s="1"/>
  <c r="G1483" i="3"/>
  <c r="H1481" i="3"/>
  <c r="I1481" i="3" s="1"/>
  <c r="F1482" i="3"/>
  <c r="H1473" i="5" l="1"/>
  <c r="G1473" i="5"/>
  <c r="E1474" i="5"/>
  <c r="F1473" i="5"/>
  <c r="E1493" i="4"/>
  <c r="C1494" i="4"/>
  <c r="G1162" i="4"/>
  <c r="H1162" i="4" s="1"/>
  <c r="F1483" i="3"/>
  <c r="H1482" i="3"/>
  <c r="I1482" i="3" s="1"/>
  <c r="G1484" i="3"/>
  <c r="E1475" i="5" l="1"/>
  <c r="H1474" i="5"/>
  <c r="G1474" i="5"/>
  <c r="F1474" i="5"/>
  <c r="E1494" i="4"/>
  <c r="C1495" i="4"/>
  <c r="G1163" i="4"/>
  <c r="H1163" i="4" s="1"/>
  <c r="G1485" i="3"/>
  <c r="H1483" i="3"/>
  <c r="I1483" i="3" s="1"/>
  <c r="F1484" i="3"/>
  <c r="E1476" i="5" l="1"/>
  <c r="H1475" i="5"/>
  <c r="G1475" i="5"/>
  <c r="F1475" i="5"/>
  <c r="E1495" i="4"/>
  <c r="C1496" i="4"/>
  <c r="G1164" i="4"/>
  <c r="H1164" i="4" s="1"/>
  <c r="F1485" i="3"/>
  <c r="H1484" i="3"/>
  <c r="I1484" i="3" s="1"/>
  <c r="G1486" i="3"/>
  <c r="H1476" i="5" l="1"/>
  <c r="G1476" i="5"/>
  <c r="E1477" i="5"/>
  <c r="F1476" i="5"/>
  <c r="E1496" i="4"/>
  <c r="C1497" i="4"/>
  <c r="G1165" i="4"/>
  <c r="H1165" i="4" s="1"/>
  <c r="G1487" i="3"/>
  <c r="F1486" i="3"/>
  <c r="H1485" i="3"/>
  <c r="I1485" i="3" s="1"/>
  <c r="E1478" i="5" l="1"/>
  <c r="H1477" i="5"/>
  <c r="G1477" i="5"/>
  <c r="F1477" i="5"/>
  <c r="E1497" i="4"/>
  <c r="C1498" i="4"/>
  <c r="G1166" i="4"/>
  <c r="H1166" i="4" s="1"/>
  <c r="H1486" i="3"/>
  <c r="I1486" i="3" s="1"/>
  <c r="F1487" i="3"/>
  <c r="G1488" i="3"/>
  <c r="E1479" i="5" l="1"/>
  <c r="H1478" i="5"/>
  <c r="G1478" i="5"/>
  <c r="F1478" i="5"/>
  <c r="E1498" i="4"/>
  <c r="C1499" i="4"/>
  <c r="G1167" i="4"/>
  <c r="H1167" i="4" s="1"/>
  <c r="G1489" i="3"/>
  <c r="F1488" i="3"/>
  <c r="H1487" i="3"/>
  <c r="I1487" i="3" s="1"/>
  <c r="H1479" i="5" l="1"/>
  <c r="G1479" i="5"/>
  <c r="E1480" i="5"/>
  <c r="F1479" i="5"/>
  <c r="E1499" i="4"/>
  <c r="C1500" i="4"/>
  <c r="G1168" i="4"/>
  <c r="H1168" i="4" s="1"/>
  <c r="H1488" i="3"/>
  <c r="I1488" i="3" s="1"/>
  <c r="F1489" i="3"/>
  <c r="G1490" i="3"/>
  <c r="E1481" i="5" l="1"/>
  <c r="H1480" i="5"/>
  <c r="G1480" i="5"/>
  <c r="F1480" i="5"/>
  <c r="E1500" i="4"/>
  <c r="C1501" i="4"/>
  <c r="G1169" i="4"/>
  <c r="H1169" i="4" s="1"/>
  <c r="G1491" i="3"/>
  <c r="F1490" i="3"/>
  <c r="H1489" i="3"/>
  <c r="I1489" i="3" s="1"/>
  <c r="E1482" i="5" l="1"/>
  <c r="H1481" i="5"/>
  <c r="G1481" i="5"/>
  <c r="F1481" i="5"/>
  <c r="E1501" i="4"/>
  <c r="C1502" i="4"/>
  <c r="G1170" i="4"/>
  <c r="H1170" i="4" s="1"/>
  <c r="F1491" i="3"/>
  <c r="H1490" i="3"/>
  <c r="I1490" i="3" s="1"/>
  <c r="G1492" i="3"/>
  <c r="H1482" i="5" l="1"/>
  <c r="G1482" i="5"/>
  <c r="E1483" i="5"/>
  <c r="F1482" i="5"/>
  <c r="E1502" i="4"/>
  <c r="C1503" i="4"/>
  <c r="G1171" i="4"/>
  <c r="H1171" i="4" s="1"/>
  <c r="G1493" i="3"/>
  <c r="H1491" i="3"/>
  <c r="I1491" i="3" s="1"/>
  <c r="F1492" i="3"/>
  <c r="E1484" i="5" l="1"/>
  <c r="H1483" i="5"/>
  <c r="G1483" i="5"/>
  <c r="F1483" i="5"/>
  <c r="E1503" i="4"/>
  <c r="C1504" i="4"/>
  <c r="G1172" i="4"/>
  <c r="H1172" i="4" s="1"/>
  <c r="F1493" i="3"/>
  <c r="H1492" i="3"/>
  <c r="I1492" i="3" s="1"/>
  <c r="G1494" i="3"/>
  <c r="E1485" i="5" l="1"/>
  <c r="H1484" i="5"/>
  <c r="G1484" i="5"/>
  <c r="F1484" i="5"/>
  <c r="E1504" i="4"/>
  <c r="C1505" i="4"/>
  <c r="G1173" i="4"/>
  <c r="H1173" i="4" s="1"/>
  <c r="G1495" i="3"/>
  <c r="H1493" i="3"/>
  <c r="I1493" i="3" s="1"/>
  <c r="F1494" i="3"/>
  <c r="H1485" i="5" l="1"/>
  <c r="G1485" i="5"/>
  <c r="E1486" i="5"/>
  <c r="F1485" i="5"/>
  <c r="E1505" i="4"/>
  <c r="C1506" i="4"/>
  <c r="G1174" i="4"/>
  <c r="H1174" i="4" s="1"/>
  <c r="F1495" i="3"/>
  <c r="H1494" i="3"/>
  <c r="I1494" i="3" s="1"/>
  <c r="G1496" i="3"/>
  <c r="E1487" i="5" l="1"/>
  <c r="H1486" i="5"/>
  <c r="G1486" i="5"/>
  <c r="F1486" i="5"/>
  <c r="E1506" i="4"/>
  <c r="C1507" i="4"/>
  <c r="G1175" i="4"/>
  <c r="H1175" i="4" s="1"/>
  <c r="G1497" i="3"/>
  <c r="H1495" i="3"/>
  <c r="I1495" i="3" s="1"/>
  <c r="F1496" i="3"/>
  <c r="E1488" i="5" l="1"/>
  <c r="H1487" i="5"/>
  <c r="G1487" i="5"/>
  <c r="F1487" i="5"/>
  <c r="E1507" i="4"/>
  <c r="C1508" i="4"/>
  <c r="G1176" i="4"/>
  <c r="H1176" i="4" s="1"/>
  <c r="F1497" i="3"/>
  <c r="H1496" i="3"/>
  <c r="I1496" i="3" s="1"/>
  <c r="G1498" i="3"/>
  <c r="H1488" i="5" l="1"/>
  <c r="G1488" i="5"/>
  <c r="E1489" i="5"/>
  <c r="F1488" i="5"/>
  <c r="E1508" i="4"/>
  <c r="C1509" i="4"/>
  <c r="G1177" i="4"/>
  <c r="H1177" i="4" s="1"/>
  <c r="G1499" i="3"/>
  <c r="F1498" i="3"/>
  <c r="H1497" i="3"/>
  <c r="I1497" i="3" s="1"/>
  <c r="E1490" i="5" l="1"/>
  <c r="H1489" i="5"/>
  <c r="G1489" i="5"/>
  <c r="F1489" i="5"/>
  <c r="E1509" i="4"/>
  <c r="C1510" i="4"/>
  <c r="G1178" i="4"/>
  <c r="H1178" i="4" s="1"/>
  <c r="H1498" i="3"/>
  <c r="I1498" i="3" s="1"/>
  <c r="F1499" i="3"/>
  <c r="G1500" i="3"/>
  <c r="E1491" i="5" l="1"/>
  <c r="H1490" i="5"/>
  <c r="G1490" i="5"/>
  <c r="F1490" i="5"/>
  <c r="E1510" i="4"/>
  <c r="C1511" i="4"/>
  <c r="G1179" i="4"/>
  <c r="H1179" i="4" s="1"/>
  <c r="G1501" i="3"/>
  <c r="F1500" i="3"/>
  <c r="H1499" i="3"/>
  <c r="I1499" i="3" s="1"/>
  <c r="H1491" i="5" l="1"/>
  <c r="G1491" i="5"/>
  <c r="E1492" i="5"/>
  <c r="F1491" i="5"/>
  <c r="E1511" i="4"/>
  <c r="C1512" i="4"/>
  <c r="G1180" i="4"/>
  <c r="H1180" i="4" s="1"/>
  <c r="H1500" i="3"/>
  <c r="I1500" i="3" s="1"/>
  <c r="F1501" i="3"/>
  <c r="G1502" i="3"/>
  <c r="E1493" i="5" l="1"/>
  <c r="H1492" i="5"/>
  <c r="G1492" i="5"/>
  <c r="F1492" i="5"/>
  <c r="E1512" i="4"/>
  <c r="C1513" i="4"/>
  <c r="G1181" i="4"/>
  <c r="H1181" i="4" s="1"/>
  <c r="G1503" i="3"/>
  <c r="F1502" i="3"/>
  <c r="H1501" i="3"/>
  <c r="I1501" i="3" s="1"/>
  <c r="E1494" i="5" l="1"/>
  <c r="H1493" i="5"/>
  <c r="G1493" i="5"/>
  <c r="F1493" i="5"/>
  <c r="E1513" i="4"/>
  <c r="C1514" i="4"/>
  <c r="G1182" i="4"/>
  <c r="H1182" i="4" s="1"/>
  <c r="F1503" i="3"/>
  <c r="H1502" i="3"/>
  <c r="I1502" i="3" s="1"/>
  <c r="G1504" i="3"/>
  <c r="H1494" i="5" l="1"/>
  <c r="G1494" i="5"/>
  <c r="E1495" i="5"/>
  <c r="F1494" i="5"/>
  <c r="E1514" i="4"/>
  <c r="C1515" i="4"/>
  <c r="G1183" i="4"/>
  <c r="H1183" i="4" s="1"/>
  <c r="G1505" i="3"/>
  <c r="H1503" i="3"/>
  <c r="I1503" i="3" s="1"/>
  <c r="F1504" i="3"/>
  <c r="E1496" i="5" l="1"/>
  <c r="H1495" i="5"/>
  <c r="G1495" i="5"/>
  <c r="F1495" i="5"/>
  <c r="E1515" i="4"/>
  <c r="C1516" i="4"/>
  <c r="G1184" i="4"/>
  <c r="H1184" i="4" s="1"/>
  <c r="F1505" i="3"/>
  <c r="H1504" i="3"/>
  <c r="I1504" i="3" s="1"/>
  <c r="G1506" i="3"/>
  <c r="E1497" i="5" l="1"/>
  <c r="H1496" i="5"/>
  <c r="G1496" i="5"/>
  <c r="F1496" i="5"/>
  <c r="E1516" i="4"/>
  <c r="C1517" i="4"/>
  <c r="G1185" i="4"/>
  <c r="H1185" i="4" s="1"/>
  <c r="G1507" i="3"/>
  <c r="F1506" i="3"/>
  <c r="H1505" i="3"/>
  <c r="I1505" i="3" s="1"/>
  <c r="H1497" i="5" l="1"/>
  <c r="G1497" i="5"/>
  <c r="E1498" i="5"/>
  <c r="F1497" i="5"/>
  <c r="E1517" i="4"/>
  <c r="C1518" i="4"/>
  <c r="G1186" i="4"/>
  <c r="H1186" i="4" s="1"/>
  <c r="F1507" i="3"/>
  <c r="H1506" i="3"/>
  <c r="I1506" i="3" s="1"/>
  <c r="G1508" i="3"/>
  <c r="E1499" i="5" l="1"/>
  <c r="H1498" i="5"/>
  <c r="G1498" i="5"/>
  <c r="F1498" i="5"/>
  <c r="E1518" i="4"/>
  <c r="C1519" i="4"/>
  <c r="G1187" i="4"/>
  <c r="H1187" i="4" s="1"/>
  <c r="G1509" i="3"/>
  <c r="H1507" i="3"/>
  <c r="I1507" i="3" s="1"/>
  <c r="F1508" i="3"/>
  <c r="E1500" i="5" l="1"/>
  <c r="H1499" i="5"/>
  <c r="G1499" i="5"/>
  <c r="F1499" i="5"/>
  <c r="E1519" i="4"/>
  <c r="C1520" i="4"/>
  <c r="G1188" i="4"/>
  <c r="H1188" i="4" s="1"/>
  <c r="F1509" i="3"/>
  <c r="H1508" i="3"/>
  <c r="I1508" i="3" s="1"/>
  <c r="G1510" i="3"/>
  <c r="H1500" i="5" l="1"/>
  <c r="G1500" i="5"/>
  <c r="E1501" i="5"/>
  <c r="F1500" i="5"/>
  <c r="E1520" i="4"/>
  <c r="C1521" i="4"/>
  <c r="G1189" i="4"/>
  <c r="H1189" i="4" s="1"/>
  <c r="G1511" i="3"/>
  <c r="H1509" i="3"/>
  <c r="I1509" i="3" s="1"/>
  <c r="F1510" i="3"/>
  <c r="E1502" i="5" l="1"/>
  <c r="H1501" i="5"/>
  <c r="G1501" i="5"/>
  <c r="F1501" i="5"/>
  <c r="E1521" i="4"/>
  <c r="C1522" i="4"/>
  <c r="G1190" i="4"/>
  <c r="H1190" i="4" s="1"/>
  <c r="H1510" i="3"/>
  <c r="I1510" i="3" s="1"/>
  <c r="F1511" i="3"/>
  <c r="G1512" i="3"/>
  <c r="E1503" i="5" l="1"/>
  <c r="H1502" i="5"/>
  <c r="G1502" i="5"/>
  <c r="F1502" i="5"/>
  <c r="E1522" i="4"/>
  <c r="C1523" i="4"/>
  <c r="G1191" i="4"/>
  <c r="H1191" i="4" s="1"/>
  <c r="G1513" i="3"/>
  <c r="F1512" i="3"/>
  <c r="H1511" i="3"/>
  <c r="I1511" i="3" s="1"/>
  <c r="H1503" i="5" l="1"/>
  <c r="G1503" i="5"/>
  <c r="E1504" i="5"/>
  <c r="F1503" i="5"/>
  <c r="E1523" i="4"/>
  <c r="C1524" i="4"/>
  <c r="G1192" i="4"/>
  <c r="H1192" i="4" s="1"/>
  <c r="F1513" i="3"/>
  <c r="H1512" i="3"/>
  <c r="I1512" i="3" s="1"/>
  <c r="G1514" i="3"/>
  <c r="E1505" i="5" l="1"/>
  <c r="H1504" i="5"/>
  <c r="G1504" i="5"/>
  <c r="F1504" i="5"/>
  <c r="E1524" i="4"/>
  <c r="C1525" i="4"/>
  <c r="G1193" i="4"/>
  <c r="H1193" i="4" s="1"/>
  <c r="G1515" i="3"/>
  <c r="H1513" i="3"/>
  <c r="I1513" i="3" s="1"/>
  <c r="F1514" i="3"/>
  <c r="E1506" i="5" l="1"/>
  <c r="H1505" i="5"/>
  <c r="G1505" i="5"/>
  <c r="F1505" i="5"/>
  <c r="E1525" i="4"/>
  <c r="C1526" i="4"/>
  <c r="G1194" i="4"/>
  <c r="H1194" i="4" s="1"/>
  <c r="F1515" i="3"/>
  <c r="H1514" i="3"/>
  <c r="I1514" i="3" s="1"/>
  <c r="G1516" i="3"/>
  <c r="H1506" i="5" l="1"/>
  <c r="G1506" i="5"/>
  <c r="E1507" i="5"/>
  <c r="F1506" i="5"/>
  <c r="E1526" i="4"/>
  <c r="C1527" i="4"/>
  <c r="G1195" i="4"/>
  <c r="H1195" i="4" s="1"/>
  <c r="G1517" i="3"/>
  <c r="H1515" i="3"/>
  <c r="I1515" i="3" s="1"/>
  <c r="F1516" i="3"/>
  <c r="E1508" i="5" l="1"/>
  <c r="H1507" i="5"/>
  <c r="G1507" i="5"/>
  <c r="F1507" i="5"/>
  <c r="E1527" i="4"/>
  <c r="C1528" i="4"/>
  <c r="G1196" i="4"/>
  <c r="H1196" i="4" s="1"/>
  <c r="H1516" i="3"/>
  <c r="I1516" i="3" s="1"/>
  <c r="F1517" i="3"/>
  <c r="G1518" i="3"/>
  <c r="E1509" i="5" l="1"/>
  <c r="H1508" i="5"/>
  <c r="G1508" i="5"/>
  <c r="F1508" i="5"/>
  <c r="E1528" i="4"/>
  <c r="C1529" i="4"/>
  <c r="G1197" i="4"/>
  <c r="H1197" i="4" s="1"/>
  <c r="G1519" i="3"/>
  <c r="F1518" i="3"/>
  <c r="H1517" i="3"/>
  <c r="I1517" i="3" s="1"/>
  <c r="H1509" i="5" l="1"/>
  <c r="G1509" i="5"/>
  <c r="E1510" i="5"/>
  <c r="F1509" i="5"/>
  <c r="E1529" i="4"/>
  <c r="C1530" i="4"/>
  <c r="G1198" i="4"/>
  <c r="H1198" i="4" s="1"/>
  <c r="F1519" i="3"/>
  <c r="H1518" i="3"/>
  <c r="I1518" i="3" s="1"/>
  <c r="G1520" i="3"/>
  <c r="E1511" i="5" l="1"/>
  <c r="H1510" i="5"/>
  <c r="G1510" i="5"/>
  <c r="F1510" i="5"/>
  <c r="E1530" i="4"/>
  <c r="C1531" i="4"/>
  <c r="G1199" i="4"/>
  <c r="H1199" i="4" s="1"/>
  <c r="G1521" i="3"/>
  <c r="F1520" i="3"/>
  <c r="H1519" i="3"/>
  <c r="I1519" i="3" s="1"/>
  <c r="E1512" i="5" l="1"/>
  <c r="H1511" i="5"/>
  <c r="G1511" i="5"/>
  <c r="F1511" i="5"/>
  <c r="E1531" i="4"/>
  <c r="C1532" i="4"/>
  <c r="G1200" i="4"/>
  <c r="H1200" i="4" s="1"/>
  <c r="F1521" i="3"/>
  <c r="H1520" i="3"/>
  <c r="I1520" i="3" s="1"/>
  <c r="G1522" i="3"/>
  <c r="H1512" i="5" l="1"/>
  <c r="G1512" i="5"/>
  <c r="E1513" i="5"/>
  <c r="F1512" i="5"/>
  <c r="E1532" i="4"/>
  <c r="C1533" i="4"/>
  <c r="G1201" i="4"/>
  <c r="H1201" i="4" s="1"/>
  <c r="G1523" i="3"/>
  <c r="F1522" i="3"/>
  <c r="H1521" i="3"/>
  <c r="I1521" i="3" s="1"/>
  <c r="E1514" i="5" l="1"/>
  <c r="H1513" i="5"/>
  <c r="G1513" i="5"/>
  <c r="F1513" i="5"/>
  <c r="E1533" i="4"/>
  <c r="C1534" i="4"/>
  <c r="G1202" i="4"/>
  <c r="H1202" i="4" s="1"/>
  <c r="H1522" i="3"/>
  <c r="I1522" i="3" s="1"/>
  <c r="F1523" i="3"/>
  <c r="G1524" i="3"/>
  <c r="E1515" i="5" l="1"/>
  <c r="H1514" i="5"/>
  <c r="G1514" i="5"/>
  <c r="F1514" i="5"/>
  <c r="E1534" i="4"/>
  <c r="C1535" i="4"/>
  <c r="G1203" i="4"/>
  <c r="H1203" i="4" s="1"/>
  <c r="G1525" i="3"/>
  <c r="F1524" i="3"/>
  <c r="H1523" i="3"/>
  <c r="I1523" i="3" s="1"/>
  <c r="H1515" i="5" l="1"/>
  <c r="G1515" i="5"/>
  <c r="E1516" i="5"/>
  <c r="F1515" i="5"/>
  <c r="E1535" i="4"/>
  <c r="C1536" i="4"/>
  <c r="G1204" i="4"/>
  <c r="H1204" i="4" s="1"/>
  <c r="H1524" i="3"/>
  <c r="I1524" i="3" s="1"/>
  <c r="F1525" i="3"/>
  <c r="G1526" i="3"/>
  <c r="E1517" i="5" l="1"/>
  <c r="H1516" i="5"/>
  <c r="G1516" i="5"/>
  <c r="F1516" i="5"/>
  <c r="E1536" i="4"/>
  <c r="C1537" i="4"/>
  <c r="G1205" i="4"/>
  <c r="H1205" i="4" s="1"/>
  <c r="G1527" i="3"/>
  <c r="F1526" i="3"/>
  <c r="H1525" i="3"/>
  <c r="I1525" i="3" s="1"/>
  <c r="E1518" i="5" l="1"/>
  <c r="H1517" i="5"/>
  <c r="G1517" i="5"/>
  <c r="F1517" i="5"/>
  <c r="E1537" i="4"/>
  <c r="C1538" i="4"/>
  <c r="G1206" i="4"/>
  <c r="H1206" i="4" s="1"/>
  <c r="H1526" i="3"/>
  <c r="I1526" i="3" s="1"/>
  <c r="F1527" i="3"/>
  <c r="G1528" i="3"/>
  <c r="H1518" i="5" l="1"/>
  <c r="G1518" i="5"/>
  <c r="E1519" i="5"/>
  <c r="F1518" i="5"/>
  <c r="E1538" i="4"/>
  <c r="C1539" i="4"/>
  <c r="G1207" i="4"/>
  <c r="H1207" i="4" s="1"/>
  <c r="G1529" i="3"/>
  <c r="F1528" i="3"/>
  <c r="H1527" i="3"/>
  <c r="I1527" i="3" s="1"/>
  <c r="E1520" i="5" l="1"/>
  <c r="H1519" i="5"/>
  <c r="G1519" i="5"/>
  <c r="F1519" i="5"/>
  <c r="E1539" i="4"/>
  <c r="C1540" i="4"/>
  <c r="G1208" i="4"/>
  <c r="H1208" i="4" s="1"/>
  <c r="H1528" i="3"/>
  <c r="I1528" i="3" s="1"/>
  <c r="F1529" i="3"/>
  <c r="G1530" i="3"/>
  <c r="E1521" i="5" l="1"/>
  <c r="H1520" i="5"/>
  <c r="G1520" i="5"/>
  <c r="F1520" i="5"/>
  <c r="E1540" i="4"/>
  <c r="C1541" i="4"/>
  <c r="G1209" i="4"/>
  <c r="H1209" i="4" s="1"/>
  <c r="G1531" i="3"/>
  <c r="F1530" i="3"/>
  <c r="H1529" i="3"/>
  <c r="I1529" i="3" s="1"/>
  <c r="H1521" i="5" l="1"/>
  <c r="G1521" i="5"/>
  <c r="E1522" i="5"/>
  <c r="F1521" i="5"/>
  <c r="E1541" i="4"/>
  <c r="C1542" i="4"/>
  <c r="G1210" i="4"/>
  <c r="H1210" i="4" s="1"/>
  <c r="F1531" i="3"/>
  <c r="H1530" i="3"/>
  <c r="I1530" i="3" s="1"/>
  <c r="G1532" i="3"/>
  <c r="E1523" i="5" l="1"/>
  <c r="H1522" i="5"/>
  <c r="G1522" i="5"/>
  <c r="F1522" i="5"/>
  <c r="E1542" i="4"/>
  <c r="C1543" i="4"/>
  <c r="G1211" i="4"/>
  <c r="H1211" i="4" s="1"/>
  <c r="G1533" i="3"/>
  <c r="F1532" i="3"/>
  <c r="H1531" i="3"/>
  <c r="I1531" i="3" s="1"/>
  <c r="E1524" i="5" l="1"/>
  <c r="H1523" i="5"/>
  <c r="G1523" i="5"/>
  <c r="F1523" i="5"/>
  <c r="E1543" i="4"/>
  <c r="C1544" i="4"/>
  <c r="G1212" i="4"/>
  <c r="H1212" i="4" s="1"/>
  <c r="F1533" i="3"/>
  <c r="H1532" i="3"/>
  <c r="I1532" i="3" s="1"/>
  <c r="G1534" i="3"/>
  <c r="H1524" i="5" l="1"/>
  <c r="G1524" i="5"/>
  <c r="E1525" i="5"/>
  <c r="F1524" i="5"/>
  <c r="E1544" i="4"/>
  <c r="C1545" i="4"/>
  <c r="G1213" i="4"/>
  <c r="H1213" i="4" s="1"/>
  <c r="G1535" i="3"/>
  <c r="H1533" i="3"/>
  <c r="I1533" i="3" s="1"/>
  <c r="F1534" i="3"/>
  <c r="E1526" i="5" l="1"/>
  <c r="H1525" i="5"/>
  <c r="G1525" i="5"/>
  <c r="F1525" i="5"/>
  <c r="E1545" i="4"/>
  <c r="C1546" i="4"/>
  <c r="G1214" i="4"/>
  <c r="H1214" i="4" s="1"/>
  <c r="F1535" i="3"/>
  <c r="H1534" i="3"/>
  <c r="I1534" i="3" s="1"/>
  <c r="G1536" i="3"/>
  <c r="E1527" i="5" l="1"/>
  <c r="H1526" i="5"/>
  <c r="G1526" i="5"/>
  <c r="F1526" i="5"/>
  <c r="E1546" i="4"/>
  <c r="C1547" i="4"/>
  <c r="G1215" i="4"/>
  <c r="H1215" i="4" s="1"/>
  <c r="G1537" i="3"/>
  <c r="F1536" i="3"/>
  <c r="H1535" i="3"/>
  <c r="I1535" i="3" s="1"/>
  <c r="H1527" i="5" l="1"/>
  <c r="G1527" i="5"/>
  <c r="E1528" i="5"/>
  <c r="F1527" i="5"/>
  <c r="E1547" i="4"/>
  <c r="C1548" i="4"/>
  <c r="G1216" i="4"/>
  <c r="H1216" i="4" s="1"/>
  <c r="H1536" i="3"/>
  <c r="I1536" i="3" s="1"/>
  <c r="F1537" i="3"/>
  <c r="G1538" i="3"/>
  <c r="E1529" i="5" l="1"/>
  <c r="H1528" i="5"/>
  <c r="G1528" i="5"/>
  <c r="F1528" i="5"/>
  <c r="E1548" i="4"/>
  <c r="C1549" i="4"/>
  <c r="G1217" i="4"/>
  <c r="H1217" i="4" s="1"/>
  <c r="G1539" i="3"/>
  <c r="F1538" i="3"/>
  <c r="H1537" i="3"/>
  <c r="I1537" i="3" s="1"/>
  <c r="E1530" i="5" l="1"/>
  <c r="H1529" i="5"/>
  <c r="G1529" i="5"/>
  <c r="F1529" i="5"/>
  <c r="E1549" i="4"/>
  <c r="C1550" i="4"/>
  <c r="G1218" i="4"/>
  <c r="H1218" i="4" s="1"/>
  <c r="H1538" i="3"/>
  <c r="I1538" i="3" s="1"/>
  <c r="F1539" i="3"/>
  <c r="G1540" i="3"/>
  <c r="H1530" i="5" l="1"/>
  <c r="G1530" i="5"/>
  <c r="E1531" i="5"/>
  <c r="F1530" i="5"/>
  <c r="E1550" i="4"/>
  <c r="C1551" i="4"/>
  <c r="G1219" i="4"/>
  <c r="H1219" i="4" s="1"/>
  <c r="G1541" i="3"/>
  <c r="F1540" i="3"/>
  <c r="H1539" i="3"/>
  <c r="I1539" i="3" s="1"/>
  <c r="E1532" i="5" l="1"/>
  <c r="H1531" i="5"/>
  <c r="G1531" i="5"/>
  <c r="F1531" i="5"/>
  <c r="E1551" i="4"/>
  <c r="C1552" i="4"/>
  <c r="G1220" i="4"/>
  <c r="H1220" i="4" s="1"/>
  <c r="H1540" i="3"/>
  <c r="I1540" i="3" s="1"/>
  <c r="F1541" i="3"/>
  <c r="G1542" i="3"/>
  <c r="E1533" i="5" l="1"/>
  <c r="H1532" i="5"/>
  <c r="G1532" i="5"/>
  <c r="F1532" i="5"/>
  <c r="E1552" i="4"/>
  <c r="C1553" i="4"/>
  <c r="G1221" i="4"/>
  <c r="H1221" i="4" s="1"/>
  <c r="G1543" i="3"/>
  <c r="F1542" i="3"/>
  <c r="H1541" i="3"/>
  <c r="I1541" i="3" s="1"/>
  <c r="H1533" i="5" l="1"/>
  <c r="G1533" i="5"/>
  <c r="E1534" i="5"/>
  <c r="F1533" i="5"/>
  <c r="E1553" i="4"/>
  <c r="C1554" i="4"/>
  <c r="G1222" i="4"/>
  <c r="H1222" i="4" s="1"/>
  <c r="F1543" i="3"/>
  <c r="H1542" i="3"/>
  <c r="I1542" i="3" s="1"/>
  <c r="G1544" i="3"/>
  <c r="E1535" i="5" l="1"/>
  <c r="H1534" i="5"/>
  <c r="G1534" i="5"/>
  <c r="F1534" i="5"/>
  <c r="E1554" i="4"/>
  <c r="C1555" i="4"/>
  <c r="G1223" i="4"/>
  <c r="H1223" i="4" s="1"/>
  <c r="G1545" i="3"/>
  <c r="H1543" i="3"/>
  <c r="I1543" i="3" s="1"/>
  <c r="F1544" i="3"/>
  <c r="E1536" i="5" l="1"/>
  <c r="H1535" i="5"/>
  <c r="G1535" i="5"/>
  <c r="F1535" i="5"/>
  <c r="E1555" i="4"/>
  <c r="C1556" i="4"/>
  <c r="G1224" i="4"/>
  <c r="H1224" i="4" s="1"/>
  <c r="F1545" i="3"/>
  <c r="H1544" i="3"/>
  <c r="I1544" i="3" s="1"/>
  <c r="G1546" i="3"/>
  <c r="H1536" i="5" l="1"/>
  <c r="G1536" i="5"/>
  <c r="E1537" i="5"/>
  <c r="F1536" i="5"/>
  <c r="E1556" i="4"/>
  <c r="C1557" i="4"/>
  <c r="G1225" i="4"/>
  <c r="H1225" i="4" s="1"/>
  <c r="G1547" i="3"/>
  <c r="H1545" i="3"/>
  <c r="I1545" i="3" s="1"/>
  <c r="F1546" i="3"/>
  <c r="E1538" i="5" l="1"/>
  <c r="H1537" i="5"/>
  <c r="G1537" i="5"/>
  <c r="F1537" i="5"/>
  <c r="E1557" i="4"/>
  <c r="C1558" i="4"/>
  <c r="G1226" i="4"/>
  <c r="H1226" i="4" s="1"/>
  <c r="F1547" i="3"/>
  <c r="H1546" i="3"/>
  <c r="I1546" i="3" s="1"/>
  <c r="G1548" i="3"/>
  <c r="E1539" i="5" l="1"/>
  <c r="H1538" i="5"/>
  <c r="G1538" i="5"/>
  <c r="F1538" i="5"/>
  <c r="E1558" i="4"/>
  <c r="C1559" i="4"/>
  <c r="G1227" i="4"/>
  <c r="H1227" i="4" s="1"/>
  <c r="G1549" i="3"/>
  <c r="F1548" i="3"/>
  <c r="H1547" i="3"/>
  <c r="I1547" i="3" s="1"/>
  <c r="H1539" i="5" l="1"/>
  <c r="G1539" i="5"/>
  <c r="E1540" i="5"/>
  <c r="F1539" i="5"/>
  <c r="E1559" i="4"/>
  <c r="C1560" i="4"/>
  <c r="G1228" i="4"/>
  <c r="H1228" i="4" s="1"/>
  <c r="H1548" i="3"/>
  <c r="I1548" i="3" s="1"/>
  <c r="F1549" i="3"/>
  <c r="G1550" i="3"/>
  <c r="E1541" i="5" l="1"/>
  <c r="H1540" i="5"/>
  <c r="G1540" i="5"/>
  <c r="F1540" i="5"/>
  <c r="E1560" i="4"/>
  <c r="C1561" i="4"/>
  <c r="G1229" i="4"/>
  <c r="H1229" i="4" s="1"/>
  <c r="G1551" i="3"/>
  <c r="F1550" i="3"/>
  <c r="H1549" i="3"/>
  <c r="I1549" i="3" s="1"/>
  <c r="E1542" i="5" l="1"/>
  <c r="H1541" i="5"/>
  <c r="G1541" i="5"/>
  <c r="F1541" i="5"/>
  <c r="E1561" i="4"/>
  <c r="C1562" i="4"/>
  <c r="G1230" i="4"/>
  <c r="H1230" i="4" s="1"/>
  <c r="H1550" i="3"/>
  <c r="I1550" i="3" s="1"/>
  <c r="F1551" i="3"/>
  <c r="G1552" i="3"/>
  <c r="H1542" i="5" l="1"/>
  <c r="G1542" i="5"/>
  <c r="E1543" i="5"/>
  <c r="F1542" i="5"/>
  <c r="E1562" i="4"/>
  <c r="C1563" i="4"/>
  <c r="G1231" i="4"/>
  <c r="H1231" i="4" s="1"/>
  <c r="G1553" i="3"/>
  <c r="F1552" i="3"/>
  <c r="H1551" i="3"/>
  <c r="I1551" i="3" s="1"/>
  <c r="E1544" i="5" l="1"/>
  <c r="H1543" i="5"/>
  <c r="G1543" i="5"/>
  <c r="F1543" i="5"/>
  <c r="E1563" i="4"/>
  <c r="C1564" i="4"/>
  <c r="G1232" i="4"/>
  <c r="H1232" i="4" s="1"/>
  <c r="H1552" i="3"/>
  <c r="I1552" i="3" s="1"/>
  <c r="F1553" i="3"/>
  <c r="G1554" i="3"/>
  <c r="E1545" i="5" l="1"/>
  <c r="H1544" i="5"/>
  <c r="G1544" i="5"/>
  <c r="F1544" i="5"/>
  <c r="E1564" i="4"/>
  <c r="C1565" i="4"/>
  <c r="G1233" i="4"/>
  <c r="H1233" i="4" s="1"/>
  <c r="G1555" i="3"/>
  <c r="F1554" i="3"/>
  <c r="H1553" i="3"/>
  <c r="I1553" i="3" s="1"/>
  <c r="H1545" i="5" l="1"/>
  <c r="G1545" i="5"/>
  <c r="E1546" i="5"/>
  <c r="F1545" i="5"/>
  <c r="E1565" i="4"/>
  <c r="C1566" i="4"/>
  <c r="G1234" i="4"/>
  <c r="H1234" i="4" s="1"/>
  <c r="F1555" i="3"/>
  <c r="H1554" i="3"/>
  <c r="I1554" i="3" s="1"/>
  <c r="G1556" i="3"/>
  <c r="E1547" i="5" l="1"/>
  <c r="H1546" i="5"/>
  <c r="G1546" i="5"/>
  <c r="F1546" i="5"/>
  <c r="E1566" i="4"/>
  <c r="C1567" i="4"/>
  <c r="G1235" i="4"/>
  <c r="H1235" i="4" s="1"/>
  <c r="G1557" i="3"/>
  <c r="H1555" i="3"/>
  <c r="I1555" i="3" s="1"/>
  <c r="F1556" i="3"/>
  <c r="E1548" i="5" l="1"/>
  <c r="H1547" i="5"/>
  <c r="G1547" i="5"/>
  <c r="F1547" i="5"/>
  <c r="E1567" i="4"/>
  <c r="C1568" i="4"/>
  <c r="G1236" i="4"/>
  <c r="H1236" i="4" s="1"/>
  <c r="F1557" i="3"/>
  <c r="H1556" i="3"/>
  <c r="I1556" i="3" s="1"/>
  <c r="G1558" i="3"/>
  <c r="H1548" i="5" l="1"/>
  <c r="G1548" i="5"/>
  <c r="E1549" i="5"/>
  <c r="F1548" i="5"/>
  <c r="E1568" i="4"/>
  <c r="C1569" i="4"/>
  <c r="G1237" i="4"/>
  <c r="H1237" i="4" s="1"/>
  <c r="G1559" i="3"/>
  <c r="H1557" i="3"/>
  <c r="I1557" i="3" s="1"/>
  <c r="F1558" i="3"/>
  <c r="E1550" i="5" l="1"/>
  <c r="H1549" i="5"/>
  <c r="G1549" i="5"/>
  <c r="F1549" i="5"/>
  <c r="E1569" i="4"/>
  <c r="C1570" i="4"/>
  <c r="G1238" i="4"/>
  <c r="H1238" i="4" s="1"/>
  <c r="F1559" i="3"/>
  <c r="H1558" i="3"/>
  <c r="I1558" i="3" s="1"/>
  <c r="G1560" i="3"/>
  <c r="E1551" i="5" l="1"/>
  <c r="H1550" i="5"/>
  <c r="G1550" i="5"/>
  <c r="F1550" i="5"/>
  <c r="E1570" i="4"/>
  <c r="C1571" i="4"/>
  <c r="G1239" i="4"/>
  <c r="H1239" i="4" s="1"/>
  <c r="G1561" i="3"/>
  <c r="F1560" i="3"/>
  <c r="H1559" i="3"/>
  <c r="I1559" i="3" s="1"/>
  <c r="H1551" i="5" l="1"/>
  <c r="G1551" i="5"/>
  <c r="E1552" i="5"/>
  <c r="F1551" i="5"/>
  <c r="E1571" i="4"/>
  <c r="C1572" i="4"/>
  <c r="G1240" i="4"/>
  <c r="H1240" i="4" s="1"/>
  <c r="H1560" i="3"/>
  <c r="I1560" i="3" s="1"/>
  <c r="F1561" i="3"/>
  <c r="G1562" i="3"/>
  <c r="E1553" i="5" l="1"/>
  <c r="H1552" i="5"/>
  <c r="G1552" i="5"/>
  <c r="F1552" i="5"/>
  <c r="E1572" i="4"/>
  <c r="C1573" i="4"/>
  <c r="G1241" i="4"/>
  <c r="H1241" i="4" s="1"/>
  <c r="G1563" i="3"/>
  <c r="F1562" i="3"/>
  <c r="H1561" i="3"/>
  <c r="I1561" i="3" s="1"/>
  <c r="E1554" i="5" l="1"/>
  <c r="H1553" i="5"/>
  <c r="G1553" i="5"/>
  <c r="F1553" i="5"/>
  <c r="E1573" i="4"/>
  <c r="C1574" i="4"/>
  <c r="G1242" i="4"/>
  <c r="H1242" i="4" s="1"/>
  <c r="H1562" i="3"/>
  <c r="I1562" i="3" s="1"/>
  <c r="F1563" i="3"/>
  <c r="G1564" i="3"/>
  <c r="H1554" i="5" l="1"/>
  <c r="G1554" i="5"/>
  <c r="E1555" i="5"/>
  <c r="F1554" i="5"/>
  <c r="E1574" i="4"/>
  <c r="C1575" i="4"/>
  <c r="G1243" i="4"/>
  <c r="H1243" i="4" s="1"/>
  <c r="G1565" i="3"/>
  <c r="F1564" i="3"/>
  <c r="H1563" i="3"/>
  <c r="I1563" i="3" s="1"/>
  <c r="E1556" i="5" l="1"/>
  <c r="H1555" i="5"/>
  <c r="G1555" i="5"/>
  <c r="F1555" i="5"/>
  <c r="E1575" i="4"/>
  <c r="C1576" i="4"/>
  <c r="G1244" i="4"/>
  <c r="H1244" i="4" s="1"/>
  <c r="H1564" i="3"/>
  <c r="I1564" i="3" s="1"/>
  <c r="F1565" i="3"/>
  <c r="G1566" i="3"/>
  <c r="E1557" i="5" l="1"/>
  <c r="H1556" i="5"/>
  <c r="G1556" i="5"/>
  <c r="F1556" i="5"/>
  <c r="E1576" i="4"/>
  <c r="C1577" i="4"/>
  <c r="G1245" i="4"/>
  <c r="H1245" i="4" s="1"/>
  <c r="G1567" i="3"/>
  <c r="F1566" i="3"/>
  <c r="H1565" i="3"/>
  <c r="I1565" i="3" s="1"/>
  <c r="H1557" i="5" l="1"/>
  <c r="G1557" i="5"/>
  <c r="E1558" i="5"/>
  <c r="F1557" i="5"/>
  <c r="E1577" i="4"/>
  <c r="C1578" i="4"/>
  <c r="G1246" i="4"/>
  <c r="H1246" i="4" s="1"/>
  <c r="F1567" i="3"/>
  <c r="H1566" i="3"/>
  <c r="I1566" i="3" s="1"/>
  <c r="G1568" i="3"/>
  <c r="E1559" i="5" l="1"/>
  <c r="H1558" i="5"/>
  <c r="G1558" i="5"/>
  <c r="F1558" i="5"/>
  <c r="E1578" i="4"/>
  <c r="C1579" i="4"/>
  <c r="G1247" i="4"/>
  <c r="H1247" i="4" s="1"/>
  <c r="G1569" i="3"/>
  <c r="H1567" i="3"/>
  <c r="I1567" i="3" s="1"/>
  <c r="F1568" i="3"/>
  <c r="E1560" i="5" l="1"/>
  <c r="H1559" i="5"/>
  <c r="G1559" i="5"/>
  <c r="F1559" i="5"/>
  <c r="E1579" i="4"/>
  <c r="C1580" i="4"/>
  <c r="G1248" i="4"/>
  <c r="H1248" i="4" s="1"/>
  <c r="F1569" i="3"/>
  <c r="H1568" i="3"/>
  <c r="I1568" i="3" s="1"/>
  <c r="G1570" i="3"/>
  <c r="H1560" i="5" l="1"/>
  <c r="G1560" i="5"/>
  <c r="E1561" i="5"/>
  <c r="F1560" i="5"/>
  <c r="E1580" i="4"/>
  <c r="C1581" i="4"/>
  <c r="G1249" i="4"/>
  <c r="H1249" i="4" s="1"/>
  <c r="G1571" i="3"/>
  <c r="H1569" i="3"/>
  <c r="I1569" i="3" s="1"/>
  <c r="F1570" i="3"/>
  <c r="E1562" i="5" l="1"/>
  <c r="H1561" i="5"/>
  <c r="G1561" i="5"/>
  <c r="F1561" i="5"/>
  <c r="E1581" i="4"/>
  <c r="C1582" i="4"/>
  <c r="G1250" i="4"/>
  <c r="H1250" i="4" s="1"/>
  <c r="F1571" i="3"/>
  <c r="H1570" i="3"/>
  <c r="I1570" i="3" s="1"/>
  <c r="G1572" i="3"/>
  <c r="E1563" i="5" l="1"/>
  <c r="H1562" i="5"/>
  <c r="G1562" i="5"/>
  <c r="F1562" i="5"/>
  <c r="E1582" i="4"/>
  <c r="C1583" i="4"/>
  <c r="G1251" i="4"/>
  <c r="H1251" i="4" s="1"/>
  <c r="G1573" i="3"/>
  <c r="F1572" i="3"/>
  <c r="H1571" i="3"/>
  <c r="I1571" i="3" s="1"/>
  <c r="H1563" i="5" l="1"/>
  <c r="G1563" i="5"/>
  <c r="E1564" i="5"/>
  <c r="F1563" i="5"/>
  <c r="E1583" i="4"/>
  <c r="C1584" i="4"/>
  <c r="G1252" i="4"/>
  <c r="H1252" i="4" s="1"/>
  <c r="H1572" i="3"/>
  <c r="I1572" i="3" s="1"/>
  <c r="F1573" i="3"/>
  <c r="G1574" i="3"/>
  <c r="E1565" i="5" l="1"/>
  <c r="H1564" i="5"/>
  <c r="G1564" i="5"/>
  <c r="F1564" i="5"/>
  <c r="E1584" i="4"/>
  <c r="C1585" i="4"/>
  <c r="G1253" i="4"/>
  <c r="H1253" i="4" s="1"/>
  <c r="F1574" i="3"/>
  <c r="H1573" i="3"/>
  <c r="I1573" i="3" s="1"/>
  <c r="G1575" i="3"/>
  <c r="E1566" i="5" l="1"/>
  <c r="H1565" i="5"/>
  <c r="G1565" i="5"/>
  <c r="F1565" i="5"/>
  <c r="E1585" i="4"/>
  <c r="C1586" i="4"/>
  <c r="G1254" i="4"/>
  <c r="H1254" i="4" s="1"/>
  <c r="G1576" i="3"/>
  <c r="H1574" i="3"/>
  <c r="I1574" i="3" s="1"/>
  <c r="F1575" i="3"/>
  <c r="H1566" i="5" l="1"/>
  <c r="G1566" i="5"/>
  <c r="E1567" i="5"/>
  <c r="F1566" i="5"/>
  <c r="E1586" i="4"/>
  <c r="C1587" i="4"/>
  <c r="G1255" i="4"/>
  <c r="H1255" i="4" s="1"/>
  <c r="F1576" i="3"/>
  <c r="H1575" i="3"/>
  <c r="I1575" i="3" s="1"/>
  <c r="G1577" i="3"/>
  <c r="E1568" i="5" l="1"/>
  <c r="H1567" i="5"/>
  <c r="G1567" i="5"/>
  <c r="F1567" i="5"/>
  <c r="E1587" i="4"/>
  <c r="C1588" i="4"/>
  <c r="G1256" i="4"/>
  <c r="H1256" i="4" s="1"/>
  <c r="G1578" i="3"/>
  <c r="H1576" i="3"/>
  <c r="I1576" i="3" s="1"/>
  <c r="F1577" i="3"/>
  <c r="E1569" i="5" l="1"/>
  <c r="H1568" i="5"/>
  <c r="G1568" i="5"/>
  <c r="F1568" i="5"/>
  <c r="E1588" i="4"/>
  <c r="C1589" i="4"/>
  <c r="G1257" i="4"/>
  <c r="H1257" i="4" s="1"/>
  <c r="F1578" i="3"/>
  <c r="H1577" i="3"/>
  <c r="I1577" i="3" s="1"/>
  <c r="G1579" i="3"/>
  <c r="H1569" i="5" l="1"/>
  <c r="G1569" i="5"/>
  <c r="E1570" i="5"/>
  <c r="F1569" i="5"/>
  <c r="E1589" i="4"/>
  <c r="C1590" i="4"/>
  <c r="G1258" i="4"/>
  <c r="H1258" i="4" s="1"/>
  <c r="G1580" i="3"/>
  <c r="F1579" i="3"/>
  <c r="H1578" i="3"/>
  <c r="I1578" i="3" s="1"/>
  <c r="E1571" i="5" l="1"/>
  <c r="H1570" i="5"/>
  <c r="G1570" i="5"/>
  <c r="F1570" i="5"/>
  <c r="E1590" i="4"/>
  <c r="C1591" i="4"/>
  <c r="G1259" i="4"/>
  <c r="H1259" i="4" s="1"/>
  <c r="H1579" i="3"/>
  <c r="I1579" i="3" s="1"/>
  <c r="F1580" i="3"/>
  <c r="G1581" i="3"/>
  <c r="E1572" i="5" l="1"/>
  <c r="H1571" i="5"/>
  <c r="G1571" i="5"/>
  <c r="F1571" i="5"/>
  <c r="E1591" i="4"/>
  <c r="C1592" i="4"/>
  <c r="G1260" i="4"/>
  <c r="H1260" i="4" s="1"/>
  <c r="G1582" i="3"/>
  <c r="F1581" i="3"/>
  <c r="H1580" i="3"/>
  <c r="I1580" i="3" s="1"/>
  <c r="H1572" i="5" l="1"/>
  <c r="G1572" i="5"/>
  <c r="E1573" i="5"/>
  <c r="F1572" i="5"/>
  <c r="E1592" i="4"/>
  <c r="C1593" i="4"/>
  <c r="G1261" i="4"/>
  <c r="H1261" i="4" s="1"/>
  <c r="H1581" i="3"/>
  <c r="I1581" i="3" s="1"/>
  <c r="F1582" i="3"/>
  <c r="G1583" i="3"/>
  <c r="E1574" i="5" l="1"/>
  <c r="H1573" i="5"/>
  <c r="G1573" i="5"/>
  <c r="F1573" i="5"/>
  <c r="E1593" i="4"/>
  <c r="C1594" i="4"/>
  <c r="G1262" i="4"/>
  <c r="H1262" i="4" s="1"/>
  <c r="G1584" i="3"/>
  <c r="F1583" i="3"/>
  <c r="H1582" i="3"/>
  <c r="I1582" i="3" s="1"/>
  <c r="E1575" i="5" l="1"/>
  <c r="H1574" i="5"/>
  <c r="G1574" i="5"/>
  <c r="F1574" i="5"/>
  <c r="E1594" i="4"/>
  <c r="C1595" i="4"/>
  <c r="G1263" i="4"/>
  <c r="H1263" i="4" s="1"/>
  <c r="F1584" i="3"/>
  <c r="H1583" i="3"/>
  <c r="I1583" i="3" s="1"/>
  <c r="G1585" i="3"/>
  <c r="H1575" i="5" l="1"/>
  <c r="G1575" i="5"/>
  <c r="E1576" i="5"/>
  <c r="F1575" i="5"/>
  <c r="E1595" i="4"/>
  <c r="C1596" i="4"/>
  <c r="G1264" i="4"/>
  <c r="H1264" i="4" s="1"/>
  <c r="G1586" i="3"/>
  <c r="H1584" i="3"/>
  <c r="I1584" i="3" s="1"/>
  <c r="F1585" i="3"/>
  <c r="E1577" i="5" l="1"/>
  <c r="H1576" i="5"/>
  <c r="G1576" i="5"/>
  <c r="F1576" i="5"/>
  <c r="E1596" i="4"/>
  <c r="C1597" i="4"/>
  <c r="G1265" i="4"/>
  <c r="H1265" i="4" s="1"/>
  <c r="F1586" i="3"/>
  <c r="H1585" i="3"/>
  <c r="I1585" i="3" s="1"/>
  <c r="G1587" i="3"/>
  <c r="E1578" i="5" l="1"/>
  <c r="H1577" i="5"/>
  <c r="G1577" i="5"/>
  <c r="F1577" i="5"/>
  <c r="E1597" i="4"/>
  <c r="C1598" i="4"/>
  <c r="G1266" i="4"/>
  <c r="H1266" i="4" s="1"/>
  <c r="G1588" i="3"/>
  <c r="H1586" i="3"/>
  <c r="I1586" i="3" s="1"/>
  <c r="F1587" i="3"/>
  <c r="H1578" i="5" l="1"/>
  <c r="G1578" i="5"/>
  <c r="E1579" i="5"/>
  <c r="F1578" i="5"/>
  <c r="E1598" i="4"/>
  <c r="C1599" i="4"/>
  <c r="G1267" i="4"/>
  <c r="H1267" i="4" s="1"/>
  <c r="F1588" i="3"/>
  <c r="H1587" i="3"/>
  <c r="I1587" i="3" s="1"/>
  <c r="G1589" i="3"/>
  <c r="E1580" i="5" l="1"/>
  <c r="H1579" i="5"/>
  <c r="G1579" i="5"/>
  <c r="F1579" i="5"/>
  <c r="E1599" i="4"/>
  <c r="C1600" i="4"/>
  <c r="G1268" i="4"/>
  <c r="H1268" i="4" s="1"/>
  <c r="G1590" i="3"/>
  <c r="H1588" i="3"/>
  <c r="I1588" i="3" s="1"/>
  <c r="F1589" i="3"/>
  <c r="E1581" i="5" l="1"/>
  <c r="H1580" i="5"/>
  <c r="G1580" i="5"/>
  <c r="F1580" i="5"/>
  <c r="E1600" i="4"/>
  <c r="C1601" i="4"/>
  <c r="G1269" i="4"/>
  <c r="H1269" i="4" s="1"/>
  <c r="F1590" i="3"/>
  <c r="H1589" i="3"/>
  <c r="I1589" i="3" s="1"/>
  <c r="G1591" i="3"/>
  <c r="E1582" i="5" l="1"/>
  <c r="H1581" i="5"/>
  <c r="G1581" i="5"/>
  <c r="F1581" i="5"/>
  <c r="E1601" i="4"/>
  <c r="C1602" i="4"/>
  <c r="G1270" i="4"/>
  <c r="H1270" i="4" s="1"/>
  <c r="G1592" i="3"/>
  <c r="F1591" i="3"/>
  <c r="H1590" i="3"/>
  <c r="I1590" i="3" s="1"/>
  <c r="E1583" i="5" l="1"/>
  <c r="H1582" i="5"/>
  <c r="G1582" i="5"/>
  <c r="F1582" i="5"/>
  <c r="E1602" i="4"/>
  <c r="C1603" i="4"/>
  <c r="G1271" i="4"/>
  <c r="H1271" i="4" s="1"/>
  <c r="H1591" i="3"/>
  <c r="I1591" i="3" s="1"/>
  <c r="F1592" i="3"/>
  <c r="G1593" i="3"/>
  <c r="E1584" i="5" l="1"/>
  <c r="H1583" i="5"/>
  <c r="G1583" i="5"/>
  <c r="F1583" i="5"/>
  <c r="E1603" i="4"/>
  <c r="C1604" i="4"/>
  <c r="G1272" i="4"/>
  <c r="H1272" i="4" s="1"/>
  <c r="G1594" i="3"/>
  <c r="F1593" i="3"/>
  <c r="H1592" i="3"/>
  <c r="I1592" i="3" s="1"/>
  <c r="E1585" i="5" l="1"/>
  <c r="H1584" i="5"/>
  <c r="G1584" i="5"/>
  <c r="F1584" i="5"/>
  <c r="E1604" i="4"/>
  <c r="C1605" i="4"/>
  <c r="G1273" i="4"/>
  <c r="H1273" i="4" s="1"/>
  <c r="H1593" i="3"/>
  <c r="I1593" i="3" s="1"/>
  <c r="F1594" i="3"/>
  <c r="G1595" i="3"/>
  <c r="E1586" i="5" l="1"/>
  <c r="H1585" i="5"/>
  <c r="G1585" i="5"/>
  <c r="F1585" i="5"/>
  <c r="E1605" i="4"/>
  <c r="C1606" i="4"/>
  <c r="G1274" i="4"/>
  <c r="H1274" i="4" s="1"/>
  <c r="G1596" i="3"/>
  <c r="F1595" i="3"/>
  <c r="H1594" i="3"/>
  <c r="I1594" i="3" s="1"/>
  <c r="E1587" i="5" l="1"/>
  <c r="H1586" i="5"/>
  <c r="G1586" i="5"/>
  <c r="F1586" i="5"/>
  <c r="E1606" i="4"/>
  <c r="C1607" i="4"/>
  <c r="G1275" i="4"/>
  <c r="H1275" i="4" s="1"/>
  <c r="F1596" i="3"/>
  <c r="H1595" i="3"/>
  <c r="I1595" i="3" s="1"/>
  <c r="G1597" i="3"/>
  <c r="E1588" i="5" l="1"/>
  <c r="H1587" i="5"/>
  <c r="G1587" i="5"/>
  <c r="F1587" i="5"/>
  <c r="E1607" i="4"/>
  <c r="C1608" i="4"/>
  <c r="G1276" i="4"/>
  <c r="H1276" i="4" s="1"/>
  <c r="G1598" i="3"/>
  <c r="H1596" i="3"/>
  <c r="I1596" i="3" s="1"/>
  <c r="F1597" i="3"/>
  <c r="E1589" i="5" l="1"/>
  <c r="H1588" i="5"/>
  <c r="G1588" i="5"/>
  <c r="F1588" i="5"/>
  <c r="E1608" i="4"/>
  <c r="C1609" i="4"/>
  <c r="G1277" i="4"/>
  <c r="H1277" i="4" s="1"/>
  <c r="F1598" i="3"/>
  <c r="H1597" i="3"/>
  <c r="I1597" i="3" s="1"/>
  <c r="G1599" i="3"/>
  <c r="E1590" i="5" l="1"/>
  <c r="H1589" i="5"/>
  <c r="G1589" i="5"/>
  <c r="F1589" i="5"/>
  <c r="E1609" i="4"/>
  <c r="C1610" i="4"/>
  <c r="G1278" i="4"/>
  <c r="H1278" i="4" s="1"/>
  <c r="G1600" i="3"/>
  <c r="H1598" i="3"/>
  <c r="I1598" i="3" s="1"/>
  <c r="F1599" i="3"/>
  <c r="E1591" i="5" l="1"/>
  <c r="H1590" i="5"/>
  <c r="G1590" i="5"/>
  <c r="F1590" i="5"/>
  <c r="E1610" i="4"/>
  <c r="C1611" i="4"/>
  <c r="G1279" i="4"/>
  <c r="H1279" i="4" s="1"/>
  <c r="F1600" i="3"/>
  <c r="H1599" i="3"/>
  <c r="I1599" i="3" s="1"/>
  <c r="G1601" i="3"/>
  <c r="E1592" i="5" l="1"/>
  <c r="H1591" i="5"/>
  <c r="G1591" i="5"/>
  <c r="F1591" i="5"/>
  <c r="E1611" i="4"/>
  <c r="C1612" i="4"/>
  <c r="G1280" i="4"/>
  <c r="H1280" i="4" s="1"/>
  <c r="G1602" i="3"/>
  <c r="H1600" i="3"/>
  <c r="I1600" i="3" s="1"/>
  <c r="F1601" i="3"/>
  <c r="E1593" i="5" l="1"/>
  <c r="H1592" i="5"/>
  <c r="G1592" i="5"/>
  <c r="F1592" i="5"/>
  <c r="E1612" i="4"/>
  <c r="C1613" i="4"/>
  <c r="G1281" i="4"/>
  <c r="H1281" i="4" s="1"/>
  <c r="F1602" i="3"/>
  <c r="H1601" i="3"/>
  <c r="I1601" i="3" s="1"/>
  <c r="G1603" i="3"/>
  <c r="E1594" i="5" l="1"/>
  <c r="H1593" i="5"/>
  <c r="G1593" i="5"/>
  <c r="F1593" i="5"/>
  <c r="E1613" i="4"/>
  <c r="C1614" i="4"/>
  <c r="G1282" i="4"/>
  <c r="H1282" i="4" s="1"/>
  <c r="G1604" i="3"/>
  <c r="F1603" i="3"/>
  <c r="H1602" i="3"/>
  <c r="I1602" i="3" s="1"/>
  <c r="E1595" i="5" l="1"/>
  <c r="H1594" i="5"/>
  <c r="G1594" i="5"/>
  <c r="F1594" i="5"/>
  <c r="E1614" i="4"/>
  <c r="C1615" i="4"/>
  <c r="G1283" i="4"/>
  <c r="H1283" i="4" s="1"/>
  <c r="H1603" i="3"/>
  <c r="I1603" i="3" s="1"/>
  <c r="F1604" i="3"/>
  <c r="G1605" i="3"/>
  <c r="E1596" i="5" l="1"/>
  <c r="H1595" i="5"/>
  <c r="G1595" i="5"/>
  <c r="F1595" i="5"/>
  <c r="E1615" i="4"/>
  <c r="C1616" i="4"/>
  <c r="G1284" i="4"/>
  <c r="H1284" i="4" s="1"/>
  <c r="G1606" i="3"/>
  <c r="F1605" i="3"/>
  <c r="H1604" i="3"/>
  <c r="I1604" i="3" s="1"/>
  <c r="E1597" i="5" l="1"/>
  <c r="H1596" i="5"/>
  <c r="G1596" i="5"/>
  <c r="F1596" i="5"/>
  <c r="E1616" i="4"/>
  <c r="C1617" i="4"/>
  <c r="G1285" i="4"/>
  <c r="H1285" i="4" s="1"/>
  <c r="H1605" i="3"/>
  <c r="I1605" i="3" s="1"/>
  <c r="F1606" i="3"/>
  <c r="G1607" i="3"/>
  <c r="E1598" i="5" l="1"/>
  <c r="H1597" i="5"/>
  <c r="G1597" i="5"/>
  <c r="F1597" i="5"/>
  <c r="E1617" i="4"/>
  <c r="C1618" i="4"/>
  <c r="G1286" i="4"/>
  <c r="H1286" i="4" s="1"/>
  <c r="G1608" i="3"/>
  <c r="F1607" i="3"/>
  <c r="H1606" i="3"/>
  <c r="I1606" i="3" s="1"/>
  <c r="E1599" i="5" l="1"/>
  <c r="H1598" i="5"/>
  <c r="G1598" i="5"/>
  <c r="F1598" i="5"/>
  <c r="E1618" i="4"/>
  <c r="C1619" i="4"/>
  <c r="G1287" i="4"/>
  <c r="H1287" i="4" s="1"/>
  <c r="F1608" i="3"/>
  <c r="H1607" i="3"/>
  <c r="I1607" i="3" s="1"/>
  <c r="G1609" i="3"/>
  <c r="E1600" i="5" l="1"/>
  <c r="H1599" i="5"/>
  <c r="G1599" i="5"/>
  <c r="F1599" i="5"/>
  <c r="E1619" i="4"/>
  <c r="C1620" i="4"/>
  <c r="G1288" i="4"/>
  <c r="H1288" i="4" s="1"/>
  <c r="G1610" i="3"/>
  <c r="H1608" i="3"/>
  <c r="I1608" i="3" s="1"/>
  <c r="F1609" i="3"/>
  <c r="E1601" i="5" l="1"/>
  <c r="H1600" i="5"/>
  <c r="G1600" i="5"/>
  <c r="F1600" i="5"/>
  <c r="E1620" i="4"/>
  <c r="C1621" i="4"/>
  <c r="G1289" i="4"/>
  <c r="H1289" i="4" s="1"/>
  <c r="F1610" i="3"/>
  <c r="H1609" i="3"/>
  <c r="I1609" i="3" s="1"/>
  <c r="G1611" i="3"/>
  <c r="E1602" i="5" l="1"/>
  <c r="H1601" i="5"/>
  <c r="G1601" i="5"/>
  <c r="F1601" i="5"/>
  <c r="E1621" i="4"/>
  <c r="C1622" i="4"/>
  <c r="G1290" i="4"/>
  <c r="H1290" i="4" s="1"/>
  <c r="G1612" i="3"/>
  <c r="H1610" i="3"/>
  <c r="I1610" i="3" s="1"/>
  <c r="F1611" i="3"/>
  <c r="E1603" i="5" l="1"/>
  <c r="H1602" i="5"/>
  <c r="G1602" i="5"/>
  <c r="F1602" i="5"/>
  <c r="E1622" i="4"/>
  <c r="C1623" i="4"/>
  <c r="G1291" i="4"/>
  <c r="H1291" i="4" s="1"/>
  <c r="F1612" i="3"/>
  <c r="H1611" i="3"/>
  <c r="I1611" i="3" s="1"/>
  <c r="G1613" i="3"/>
  <c r="E1604" i="5" l="1"/>
  <c r="H1603" i="5"/>
  <c r="G1603" i="5"/>
  <c r="F1603" i="5"/>
  <c r="E1623" i="4"/>
  <c r="C1624" i="4"/>
  <c r="G1292" i="4"/>
  <c r="H1292" i="4" s="1"/>
  <c r="G1614" i="3"/>
  <c r="H1612" i="3"/>
  <c r="I1612" i="3" s="1"/>
  <c r="F1613" i="3"/>
  <c r="E1605" i="5" l="1"/>
  <c r="H1604" i="5"/>
  <c r="G1604" i="5"/>
  <c r="F1604" i="5"/>
  <c r="E1624" i="4"/>
  <c r="C1625" i="4"/>
  <c r="G1293" i="4"/>
  <c r="H1293" i="4" s="1"/>
  <c r="F1614" i="3"/>
  <c r="H1613" i="3"/>
  <c r="I1613" i="3" s="1"/>
  <c r="G1615" i="3"/>
  <c r="E1606" i="5" l="1"/>
  <c r="H1605" i="5"/>
  <c r="G1605" i="5"/>
  <c r="F1605" i="5"/>
  <c r="E1625" i="4"/>
  <c r="C1626" i="4"/>
  <c r="G1294" i="4"/>
  <c r="H1294" i="4" s="1"/>
  <c r="G1616" i="3"/>
  <c r="F1615" i="3"/>
  <c r="H1614" i="3"/>
  <c r="I1614" i="3" s="1"/>
  <c r="E1607" i="5" l="1"/>
  <c r="H1606" i="5"/>
  <c r="G1606" i="5"/>
  <c r="F1606" i="5"/>
  <c r="E1626" i="4"/>
  <c r="C1627" i="4"/>
  <c r="G1295" i="4"/>
  <c r="H1295" i="4" s="1"/>
  <c r="H1615" i="3"/>
  <c r="I1615" i="3" s="1"/>
  <c r="F1616" i="3"/>
  <c r="G1617" i="3"/>
  <c r="E1608" i="5" l="1"/>
  <c r="H1607" i="5"/>
  <c r="G1607" i="5"/>
  <c r="F1607" i="5"/>
  <c r="E1627" i="4"/>
  <c r="C1628" i="4"/>
  <c r="G1296" i="4"/>
  <c r="H1296" i="4" s="1"/>
  <c r="G1618" i="3"/>
  <c r="F1617" i="3"/>
  <c r="H1616" i="3"/>
  <c r="I1616" i="3" s="1"/>
  <c r="E1609" i="5" l="1"/>
  <c r="H1608" i="5"/>
  <c r="G1608" i="5"/>
  <c r="F1608" i="5"/>
  <c r="E1628" i="4"/>
  <c r="C1629" i="4"/>
  <c r="G1297" i="4"/>
  <c r="H1297" i="4" s="1"/>
  <c r="H1617" i="3"/>
  <c r="I1617" i="3" s="1"/>
  <c r="F1618" i="3"/>
  <c r="G1619" i="3"/>
  <c r="E1610" i="5" l="1"/>
  <c r="H1609" i="5"/>
  <c r="G1609" i="5"/>
  <c r="F1609" i="5"/>
  <c r="E1629" i="4"/>
  <c r="C1630" i="4"/>
  <c r="G1298" i="4"/>
  <c r="H1298" i="4" s="1"/>
  <c r="F1619" i="3"/>
  <c r="H1618" i="3"/>
  <c r="I1618" i="3" s="1"/>
  <c r="G1620" i="3"/>
  <c r="E1611" i="5" l="1"/>
  <c r="H1610" i="5"/>
  <c r="G1610" i="5"/>
  <c r="F1610" i="5"/>
  <c r="E1630" i="4"/>
  <c r="C1631" i="4"/>
  <c r="G1299" i="4"/>
  <c r="H1299" i="4" s="1"/>
  <c r="G1621" i="3"/>
  <c r="F1620" i="3"/>
  <c r="H1619" i="3"/>
  <c r="I1619" i="3" s="1"/>
  <c r="E1612" i="5" l="1"/>
  <c r="H1611" i="5"/>
  <c r="G1611" i="5"/>
  <c r="F1611" i="5"/>
  <c r="E1631" i="4"/>
  <c r="C1632" i="4"/>
  <c r="G1300" i="4"/>
  <c r="H1300" i="4" s="1"/>
  <c r="H1620" i="3"/>
  <c r="I1620" i="3" s="1"/>
  <c r="F1621" i="3"/>
  <c r="G1622" i="3"/>
  <c r="E1613" i="5" l="1"/>
  <c r="H1612" i="5"/>
  <c r="G1612" i="5"/>
  <c r="F1612" i="5"/>
  <c r="E1632" i="4"/>
  <c r="C1633" i="4"/>
  <c r="G1301" i="4"/>
  <c r="H1301" i="4" s="1"/>
  <c r="G1623" i="3"/>
  <c r="F1622" i="3"/>
  <c r="H1621" i="3"/>
  <c r="I1621" i="3" s="1"/>
  <c r="E1614" i="5" l="1"/>
  <c r="H1613" i="5"/>
  <c r="G1613" i="5"/>
  <c r="F1613" i="5"/>
  <c r="E1633" i="4"/>
  <c r="C1634" i="4"/>
  <c r="G1302" i="4"/>
  <c r="H1302" i="4" s="1"/>
  <c r="H1622" i="3"/>
  <c r="I1622" i="3" s="1"/>
  <c r="F1623" i="3"/>
  <c r="G1624" i="3"/>
  <c r="E1615" i="5" l="1"/>
  <c r="H1614" i="5"/>
  <c r="G1614" i="5"/>
  <c r="F1614" i="5"/>
  <c r="E1634" i="4"/>
  <c r="C1635" i="4"/>
  <c r="G1303" i="4"/>
  <c r="H1303" i="4" s="1"/>
  <c r="G1625" i="3"/>
  <c r="F1624" i="3"/>
  <c r="H1623" i="3"/>
  <c r="I1623" i="3" s="1"/>
  <c r="E1616" i="5" l="1"/>
  <c r="H1615" i="5"/>
  <c r="G1615" i="5"/>
  <c r="F1615" i="5"/>
  <c r="E1635" i="4"/>
  <c r="C1636" i="4"/>
  <c r="G1304" i="4"/>
  <c r="H1304" i="4" s="1"/>
  <c r="H1624" i="3"/>
  <c r="I1624" i="3" s="1"/>
  <c r="F1625" i="3"/>
  <c r="G1626" i="3"/>
  <c r="E1617" i="5" l="1"/>
  <c r="H1616" i="5"/>
  <c r="G1616" i="5"/>
  <c r="F1616" i="5"/>
  <c r="E1636" i="4"/>
  <c r="C1637" i="4"/>
  <c r="G1305" i="4"/>
  <c r="H1305" i="4" s="1"/>
  <c r="F1626" i="3"/>
  <c r="H1625" i="3"/>
  <c r="I1625" i="3" s="1"/>
  <c r="G1627" i="3"/>
  <c r="E1618" i="5" l="1"/>
  <c r="H1617" i="5"/>
  <c r="G1617" i="5"/>
  <c r="F1617" i="5"/>
  <c r="E1637" i="4"/>
  <c r="C1638" i="4"/>
  <c r="G1306" i="4"/>
  <c r="H1306" i="4" s="1"/>
  <c r="G1628" i="3"/>
  <c r="F1627" i="3"/>
  <c r="H1626" i="3"/>
  <c r="I1626" i="3" s="1"/>
  <c r="E1619" i="5" l="1"/>
  <c r="H1618" i="5"/>
  <c r="G1618" i="5"/>
  <c r="F1618" i="5"/>
  <c r="E1638" i="4"/>
  <c r="C1639" i="4"/>
  <c r="G1307" i="4"/>
  <c r="H1307" i="4" s="1"/>
  <c r="H1627" i="3"/>
  <c r="I1627" i="3" s="1"/>
  <c r="F1628" i="3"/>
  <c r="G1629" i="3"/>
  <c r="E1620" i="5" l="1"/>
  <c r="H1619" i="5"/>
  <c r="G1619" i="5"/>
  <c r="F1619" i="5"/>
  <c r="E1639" i="4"/>
  <c r="C1640" i="4"/>
  <c r="G1308" i="4"/>
  <c r="H1308" i="4" s="1"/>
  <c r="G1630" i="3"/>
  <c r="F1629" i="3"/>
  <c r="H1628" i="3"/>
  <c r="I1628" i="3" s="1"/>
  <c r="E1621" i="5" l="1"/>
  <c r="H1620" i="5"/>
  <c r="G1620" i="5"/>
  <c r="F1620" i="5"/>
  <c r="E1640" i="4"/>
  <c r="C1641" i="4"/>
  <c r="G1309" i="4"/>
  <c r="H1309" i="4" s="1"/>
  <c r="H1629" i="3"/>
  <c r="I1629" i="3" s="1"/>
  <c r="F1630" i="3"/>
  <c r="G1631" i="3"/>
  <c r="E1622" i="5" l="1"/>
  <c r="H1621" i="5"/>
  <c r="G1621" i="5"/>
  <c r="F1621" i="5"/>
  <c r="E1641" i="4"/>
  <c r="C1642" i="4"/>
  <c r="G1310" i="4"/>
  <c r="H1310" i="4" s="1"/>
  <c r="G1632" i="3"/>
  <c r="F1631" i="3"/>
  <c r="H1630" i="3"/>
  <c r="I1630" i="3" s="1"/>
  <c r="E1623" i="5" l="1"/>
  <c r="H1622" i="5"/>
  <c r="G1622" i="5"/>
  <c r="F1622" i="5"/>
  <c r="E1642" i="4"/>
  <c r="C1643" i="4"/>
  <c r="G1311" i="4"/>
  <c r="H1311" i="4" s="1"/>
  <c r="F1632" i="3"/>
  <c r="H1631" i="3"/>
  <c r="I1631" i="3" s="1"/>
  <c r="G1633" i="3"/>
  <c r="E1624" i="5" l="1"/>
  <c r="H1623" i="5"/>
  <c r="G1623" i="5"/>
  <c r="F1623" i="5"/>
  <c r="E1643" i="4"/>
  <c r="C1644" i="4"/>
  <c r="G1312" i="4"/>
  <c r="H1312" i="4" s="1"/>
  <c r="G1634" i="3"/>
  <c r="H1632" i="3"/>
  <c r="I1632" i="3" s="1"/>
  <c r="F1633" i="3"/>
  <c r="E1625" i="5" l="1"/>
  <c r="H1624" i="5"/>
  <c r="G1624" i="5"/>
  <c r="F1624" i="5"/>
  <c r="E1644" i="4"/>
  <c r="C1645" i="4"/>
  <c r="G1313" i="4"/>
  <c r="H1313" i="4" s="1"/>
  <c r="F1634" i="3"/>
  <c r="H1633" i="3"/>
  <c r="I1633" i="3" s="1"/>
  <c r="G1635" i="3"/>
  <c r="E1626" i="5" l="1"/>
  <c r="H1625" i="5"/>
  <c r="G1625" i="5"/>
  <c r="F1625" i="5"/>
  <c r="E1645" i="4"/>
  <c r="C1646" i="4"/>
  <c r="G1314" i="4"/>
  <c r="H1314" i="4" s="1"/>
  <c r="G1636" i="3"/>
  <c r="H1634" i="3"/>
  <c r="I1634" i="3" s="1"/>
  <c r="F1635" i="3"/>
  <c r="E1627" i="5" l="1"/>
  <c r="H1626" i="5"/>
  <c r="G1626" i="5"/>
  <c r="F1626" i="5"/>
  <c r="E1646" i="4"/>
  <c r="C1647" i="4"/>
  <c r="G1315" i="4"/>
  <c r="H1315" i="4" s="1"/>
  <c r="F1636" i="3"/>
  <c r="H1635" i="3"/>
  <c r="I1635" i="3" s="1"/>
  <c r="G1637" i="3"/>
  <c r="E1628" i="5" l="1"/>
  <c r="H1627" i="5"/>
  <c r="G1627" i="5"/>
  <c r="F1627" i="5"/>
  <c r="E1647" i="4"/>
  <c r="C1648" i="4"/>
  <c r="G1316" i="4"/>
  <c r="H1316" i="4" s="1"/>
  <c r="G1638" i="3"/>
  <c r="H1636" i="3"/>
  <c r="I1636" i="3" s="1"/>
  <c r="F1637" i="3"/>
  <c r="E1629" i="5" l="1"/>
  <c r="H1628" i="5"/>
  <c r="G1628" i="5"/>
  <c r="F1628" i="5"/>
  <c r="E1648" i="4"/>
  <c r="C1649" i="4"/>
  <c r="G1317" i="4"/>
  <c r="H1317" i="4" s="1"/>
  <c r="F1638" i="3"/>
  <c r="H1637" i="3"/>
  <c r="I1637" i="3" s="1"/>
  <c r="G1639" i="3"/>
  <c r="E1630" i="5" l="1"/>
  <c r="H1629" i="5"/>
  <c r="G1629" i="5"/>
  <c r="F1629" i="5"/>
  <c r="E1649" i="4"/>
  <c r="C1650" i="4"/>
  <c r="G1318" i="4"/>
  <c r="H1318" i="4" s="1"/>
  <c r="G1640" i="3"/>
  <c r="F1639" i="3"/>
  <c r="H1638" i="3"/>
  <c r="I1638" i="3" s="1"/>
  <c r="E1631" i="5" l="1"/>
  <c r="H1630" i="5"/>
  <c r="G1630" i="5"/>
  <c r="F1630" i="5"/>
  <c r="E1650" i="4"/>
  <c r="C1651" i="4"/>
  <c r="G1319" i="4"/>
  <c r="H1319" i="4" s="1"/>
  <c r="H1639" i="3"/>
  <c r="I1639" i="3" s="1"/>
  <c r="F1640" i="3"/>
  <c r="G1641" i="3"/>
  <c r="E1632" i="5" l="1"/>
  <c r="H1631" i="5"/>
  <c r="G1631" i="5"/>
  <c r="F1631" i="5"/>
  <c r="E1651" i="4"/>
  <c r="C1652" i="4"/>
  <c r="G1320" i="4"/>
  <c r="H1320" i="4" s="1"/>
  <c r="F1641" i="3"/>
  <c r="H1640" i="3"/>
  <c r="I1640" i="3" s="1"/>
  <c r="G1642" i="3"/>
  <c r="E1633" i="5" l="1"/>
  <c r="H1632" i="5"/>
  <c r="G1632" i="5"/>
  <c r="F1632" i="5"/>
  <c r="E1652" i="4"/>
  <c r="C1653" i="4"/>
  <c r="G1321" i="4"/>
  <c r="H1321" i="4" s="1"/>
  <c r="G1643" i="3"/>
  <c r="H1641" i="3"/>
  <c r="I1641" i="3" s="1"/>
  <c r="F1642" i="3"/>
  <c r="E1634" i="5" l="1"/>
  <c r="H1633" i="5"/>
  <c r="G1633" i="5"/>
  <c r="F1633" i="5"/>
  <c r="E1653" i="4"/>
  <c r="C1654" i="4"/>
  <c r="G1322" i="4"/>
  <c r="H1322" i="4" s="1"/>
  <c r="F1643" i="3"/>
  <c r="H1642" i="3"/>
  <c r="I1642" i="3" s="1"/>
  <c r="G1644" i="3"/>
  <c r="E1635" i="5" l="1"/>
  <c r="H1634" i="5"/>
  <c r="G1634" i="5"/>
  <c r="F1634" i="5"/>
  <c r="E1654" i="4"/>
  <c r="C1655" i="4"/>
  <c r="G1323" i="4"/>
  <c r="H1323" i="4" s="1"/>
  <c r="G1645" i="3"/>
  <c r="F1644" i="3"/>
  <c r="H1643" i="3"/>
  <c r="I1643" i="3" s="1"/>
  <c r="E1636" i="5" l="1"/>
  <c r="H1635" i="5"/>
  <c r="G1635" i="5"/>
  <c r="F1635" i="5"/>
  <c r="E1655" i="4"/>
  <c r="C1656" i="4"/>
  <c r="G1324" i="4"/>
  <c r="H1324" i="4" s="1"/>
  <c r="H1644" i="3"/>
  <c r="I1644" i="3" s="1"/>
  <c r="F1645" i="3"/>
  <c r="G1646" i="3"/>
  <c r="E1637" i="5" l="1"/>
  <c r="H1636" i="5"/>
  <c r="G1636" i="5"/>
  <c r="F1636" i="5"/>
  <c r="E1656" i="4"/>
  <c r="C1657" i="4"/>
  <c r="G1325" i="4"/>
  <c r="H1325" i="4" s="1"/>
  <c r="G1647" i="3"/>
  <c r="F1646" i="3"/>
  <c r="H1645" i="3"/>
  <c r="I1645" i="3" s="1"/>
  <c r="E1638" i="5" l="1"/>
  <c r="H1637" i="5"/>
  <c r="G1637" i="5"/>
  <c r="F1637" i="5"/>
  <c r="E1657" i="4"/>
  <c r="C1658" i="4"/>
  <c r="G1326" i="4"/>
  <c r="H1326" i="4" s="1"/>
  <c r="G1648" i="3"/>
  <c r="H1646" i="3"/>
  <c r="I1646" i="3" s="1"/>
  <c r="F1647" i="3"/>
  <c r="E1639" i="5" l="1"/>
  <c r="H1638" i="5"/>
  <c r="G1638" i="5"/>
  <c r="F1638" i="5"/>
  <c r="E1658" i="4"/>
  <c r="C1659" i="4"/>
  <c r="G1327" i="4"/>
  <c r="H1327" i="4" s="1"/>
  <c r="F1648" i="3"/>
  <c r="H1647" i="3"/>
  <c r="I1647" i="3" s="1"/>
  <c r="G1649" i="3"/>
  <c r="E1640" i="5" l="1"/>
  <c r="H1639" i="5"/>
  <c r="G1639" i="5"/>
  <c r="F1639" i="5"/>
  <c r="E1659" i="4"/>
  <c r="C1660" i="4"/>
  <c r="G1328" i="4"/>
  <c r="H1328" i="4" s="1"/>
  <c r="G1650" i="3"/>
  <c r="H1648" i="3"/>
  <c r="I1648" i="3" s="1"/>
  <c r="F1649" i="3"/>
  <c r="E1641" i="5" l="1"/>
  <c r="H1640" i="5"/>
  <c r="G1640" i="5"/>
  <c r="F1640" i="5"/>
  <c r="E1660" i="4"/>
  <c r="C1661" i="4"/>
  <c r="G1329" i="4"/>
  <c r="H1329" i="4" s="1"/>
  <c r="F1650" i="3"/>
  <c r="H1649" i="3"/>
  <c r="I1649" i="3" s="1"/>
  <c r="G1651" i="3"/>
  <c r="E1642" i="5" l="1"/>
  <c r="H1641" i="5"/>
  <c r="G1641" i="5"/>
  <c r="F1641" i="5"/>
  <c r="G1330" i="4"/>
  <c r="H1330" i="4" s="1"/>
  <c r="E1661" i="4"/>
  <c r="C1662" i="4"/>
  <c r="G1652" i="3"/>
  <c r="F1651" i="3"/>
  <c r="H1650" i="3"/>
  <c r="I1650" i="3" s="1"/>
  <c r="E1643" i="5" l="1"/>
  <c r="H1642" i="5"/>
  <c r="G1642" i="5"/>
  <c r="F1642" i="5"/>
  <c r="G1331" i="4"/>
  <c r="H1331" i="4" s="1"/>
  <c r="E1662" i="4"/>
  <c r="C1663" i="4"/>
  <c r="G1653" i="3"/>
  <c r="H1651" i="3"/>
  <c r="I1651" i="3" s="1"/>
  <c r="F1652" i="3"/>
  <c r="E1644" i="5" l="1"/>
  <c r="H1643" i="5"/>
  <c r="G1643" i="5"/>
  <c r="F1643" i="5"/>
  <c r="G1332" i="4"/>
  <c r="H1332" i="4" s="1"/>
  <c r="E1663" i="4"/>
  <c r="C1664" i="4"/>
  <c r="F1653" i="3"/>
  <c r="H1652" i="3"/>
  <c r="I1652" i="3" s="1"/>
  <c r="G1654" i="3"/>
  <c r="E1645" i="5" l="1"/>
  <c r="H1644" i="5"/>
  <c r="G1644" i="5"/>
  <c r="F1644" i="5"/>
  <c r="G1333" i="4"/>
  <c r="H1333" i="4" s="1"/>
  <c r="E1664" i="4"/>
  <c r="C1665" i="4"/>
  <c r="G1655" i="3"/>
  <c r="H1653" i="3"/>
  <c r="I1653" i="3" s="1"/>
  <c r="F1654" i="3"/>
  <c r="E1646" i="5" l="1"/>
  <c r="H1645" i="5"/>
  <c r="G1645" i="5"/>
  <c r="F1645" i="5"/>
  <c r="G1334" i="4"/>
  <c r="H1334" i="4" s="1"/>
  <c r="E1665" i="4"/>
  <c r="C1666" i="4"/>
  <c r="F1655" i="3"/>
  <c r="H1654" i="3"/>
  <c r="I1654" i="3" s="1"/>
  <c r="G1656" i="3"/>
  <c r="E1647" i="5" l="1"/>
  <c r="H1646" i="5"/>
  <c r="G1646" i="5"/>
  <c r="F1646" i="5"/>
  <c r="G1335" i="4"/>
  <c r="H1335" i="4" s="1"/>
  <c r="E1666" i="4"/>
  <c r="C1667" i="4"/>
  <c r="G1657" i="3"/>
  <c r="F1656" i="3"/>
  <c r="H1655" i="3"/>
  <c r="I1655" i="3" s="1"/>
  <c r="E1648" i="5" l="1"/>
  <c r="H1647" i="5"/>
  <c r="G1647" i="5"/>
  <c r="F1647" i="5"/>
  <c r="E1667" i="4"/>
  <c r="C1668" i="4"/>
  <c r="G1336" i="4"/>
  <c r="H1336" i="4" s="1"/>
  <c r="H1656" i="3"/>
  <c r="I1656" i="3" s="1"/>
  <c r="F1657" i="3"/>
  <c r="G1658" i="3"/>
  <c r="E1649" i="5" l="1"/>
  <c r="H1648" i="5"/>
  <c r="G1648" i="5"/>
  <c r="F1648" i="5"/>
  <c r="E1668" i="4"/>
  <c r="C1669" i="4"/>
  <c r="G1337" i="4"/>
  <c r="H1337" i="4" s="1"/>
  <c r="F1658" i="3"/>
  <c r="H1657" i="3"/>
  <c r="I1657" i="3" s="1"/>
  <c r="G1659" i="3"/>
  <c r="E1650" i="5" l="1"/>
  <c r="H1649" i="5"/>
  <c r="G1649" i="5"/>
  <c r="F1649" i="5"/>
  <c r="E1669" i="4"/>
  <c r="C1670" i="4"/>
  <c r="G1338" i="4"/>
  <c r="H1338" i="4" s="1"/>
  <c r="G1660" i="3"/>
  <c r="H1658" i="3"/>
  <c r="I1658" i="3" s="1"/>
  <c r="F1659" i="3"/>
  <c r="E1651" i="5" l="1"/>
  <c r="H1650" i="5"/>
  <c r="G1650" i="5"/>
  <c r="F1650" i="5"/>
  <c r="E1670" i="4"/>
  <c r="C1671" i="4"/>
  <c r="G1339" i="4"/>
  <c r="H1339" i="4" s="1"/>
  <c r="F1660" i="3"/>
  <c r="H1659" i="3"/>
  <c r="I1659" i="3" s="1"/>
  <c r="G1661" i="3"/>
  <c r="E1652" i="5" l="1"/>
  <c r="H1651" i="5"/>
  <c r="G1651" i="5"/>
  <c r="F1651" i="5"/>
  <c r="E1671" i="4"/>
  <c r="C1672" i="4"/>
  <c r="G1340" i="4"/>
  <c r="H1340" i="4" s="1"/>
  <c r="G1662" i="3"/>
  <c r="H1660" i="3"/>
  <c r="I1660" i="3" s="1"/>
  <c r="F1661" i="3"/>
  <c r="E1653" i="5" l="1"/>
  <c r="H1652" i="5"/>
  <c r="G1652" i="5"/>
  <c r="F1652" i="5"/>
  <c r="E1672" i="4"/>
  <c r="C1673" i="4"/>
  <c r="G1341" i="4"/>
  <c r="H1341" i="4" s="1"/>
  <c r="G1663" i="3"/>
  <c r="F1662" i="3"/>
  <c r="H1661" i="3"/>
  <c r="I1661" i="3" s="1"/>
  <c r="E1654" i="5" l="1"/>
  <c r="H1653" i="5"/>
  <c r="G1653" i="5"/>
  <c r="F1653" i="5"/>
  <c r="E1673" i="4"/>
  <c r="C1674" i="4"/>
  <c r="G1342" i="4"/>
  <c r="H1342" i="4" s="1"/>
  <c r="F1663" i="3"/>
  <c r="H1662" i="3"/>
  <c r="I1662" i="3" s="1"/>
  <c r="G1664" i="3"/>
  <c r="E1655" i="5" l="1"/>
  <c r="H1654" i="5"/>
  <c r="G1654" i="5"/>
  <c r="F1654" i="5"/>
  <c r="E1674" i="4"/>
  <c r="C1675" i="4"/>
  <c r="G1343" i="4"/>
  <c r="H1343" i="4" s="1"/>
  <c r="G1665" i="3"/>
  <c r="H1663" i="3"/>
  <c r="I1663" i="3" s="1"/>
  <c r="F1664" i="3"/>
  <c r="E1656" i="5" l="1"/>
  <c r="H1655" i="5"/>
  <c r="G1655" i="5"/>
  <c r="F1655" i="5"/>
  <c r="E1675" i="4"/>
  <c r="C1676" i="4"/>
  <c r="G1344" i="4"/>
  <c r="H1344" i="4" s="1"/>
  <c r="F1665" i="3"/>
  <c r="H1664" i="3"/>
  <c r="I1664" i="3" s="1"/>
  <c r="G1666" i="3"/>
  <c r="E1657" i="5" l="1"/>
  <c r="H1656" i="5"/>
  <c r="G1656" i="5"/>
  <c r="F1656" i="5"/>
  <c r="E1676" i="4"/>
  <c r="C1677" i="4"/>
  <c r="G1345" i="4"/>
  <c r="H1345" i="4" s="1"/>
  <c r="G1667" i="3"/>
  <c r="H1665" i="3"/>
  <c r="I1665" i="3" s="1"/>
  <c r="F1666" i="3"/>
  <c r="E1658" i="5" l="1"/>
  <c r="H1657" i="5"/>
  <c r="G1657" i="5"/>
  <c r="F1657" i="5"/>
  <c r="E1677" i="4"/>
  <c r="C1678" i="4"/>
  <c r="G1346" i="4"/>
  <c r="H1346" i="4" s="1"/>
  <c r="F1667" i="3"/>
  <c r="H1666" i="3"/>
  <c r="I1666" i="3" s="1"/>
  <c r="G1668" i="3"/>
  <c r="E1659" i="5" l="1"/>
  <c r="H1658" i="5"/>
  <c r="G1658" i="5"/>
  <c r="F1658" i="5"/>
  <c r="E1678" i="4"/>
  <c r="C1679" i="4"/>
  <c r="G1347" i="4"/>
  <c r="H1347" i="4" s="1"/>
  <c r="G1669" i="3"/>
  <c r="F1668" i="3"/>
  <c r="H1667" i="3"/>
  <c r="I1667" i="3" s="1"/>
  <c r="E1660" i="5" l="1"/>
  <c r="H1659" i="5"/>
  <c r="G1659" i="5"/>
  <c r="F1659" i="5"/>
  <c r="E1679" i="4"/>
  <c r="C1680" i="4"/>
  <c r="G1348" i="4"/>
  <c r="H1348" i="4" s="1"/>
  <c r="G1670" i="3"/>
  <c r="H1668" i="3"/>
  <c r="I1668" i="3" s="1"/>
  <c r="F1669" i="3"/>
  <c r="E1661" i="5" l="1"/>
  <c r="H1660" i="5"/>
  <c r="G1660" i="5"/>
  <c r="F1660" i="5"/>
  <c r="E1680" i="4"/>
  <c r="C1681" i="4"/>
  <c r="G1349" i="4"/>
  <c r="H1349" i="4" s="1"/>
  <c r="F1670" i="3"/>
  <c r="H1669" i="3"/>
  <c r="I1669" i="3" s="1"/>
  <c r="G1671" i="3"/>
  <c r="E1662" i="5" l="1"/>
  <c r="H1661" i="5"/>
  <c r="G1661" i="5"/>
  <c r="F1661" i="5"/>
  <c r="E1681" i="4"/>
  <c r="C1682" i="4"/>
  <c r="G1350" i="4"/>
  <c r="H1350" i="4" s="1"/>
  <c r="G1672" i="3"/>
  <c r="H1670" i="3"/>
  <c r="I1670" i="3" s="1"/>
  <c r="F1671" i="3"/>
  <c r="E1663" i="5" l="1"/>
  <c r="H1662" i="5"/>
  <c r="G1662" i="5"/>
  <c r="F1662" i="5"/>
  <c r="E1682" i="4"/>
  <c r="C1683" i="4"/>
  <c r="G1351" i="4"/>
  <c r="H1351" i="4" s="1"/>
  <c r="F1672" i="3"/>
  <c r="H1671" i="3"/>
  <c r="I1671" i="3" s="1"/>
  <c r="G1673" i="3"/>
  <c r="E1664" i="5" l="1"/>
  <c r="H1663" i="5"/>
  <c r="G1663" i="5"/>
  <c r="F1663" i="5"/>
  <c r="E1683" i="4"/>
  <c r="C1684" i="4"/>
  <c r="G1352" i="4"/>
  <c r="H1352" i="4" s="1"/>
  <c r="G1674" i="3"/>
  <c r="H1672" i="3"/>
  <c r="I1672" i="3" s="1"/>
  <c r="F1673" i="3"/>
  <c r="E1665" i="5" l="1"/>
  <c r="H1664" i="5"/>
  <c r="G1664" i="5"/>
  <c r="F1664" i="5"/>
  <c r="E1684" i="4"/>
  <c r="C1685" i="4"/>
  <c r="G1353" i="4"/>
  <c r="H1353" i="4" s="1"/>
  <c r="F1674" i="3"/>
  <c r="H1673" i="3"/>
  <c r="I1673" i="3" s="1"/>
  <c r="G1675" i="3"/>
  <c r="E1666" i="5" l="1"/>
  <c r="H1665" i="5"/>
  <c r="G1665" i="5"/>
  <c r="F1665" i="5"/>
  <c r="E1685" i="4"/>
  <c r="C1686" i="4"/>
  <c r="G1354" i="4"/>
  <c r="H1354" i="4" s="1"/>
  <c r="G1676" i="3"/>
  <c r="F1675" i="3"/>
  <c r="H1674" i="3"/>
  <c r="I1674" i="3" s="1"/>
  <c r="E1667" i="5" l="1"/>
  <c r="H1666" i="5"/>
  <c r="G1666" i="5"/>
  <c r="F1666" i="5"/>
  <c r="E1686" i="4"/>
  <c r="C1687" i="4"/>
  <c r="G1355" i="4"/>
  <c r="H1355" i="4" s="1"/>
  <c r="H1675" i="3"/>
  <c r="I1675" i="3" s="1"/>
  <c r="F1676" i="3"/>
  <c r="G1677" i="3"/>
  <c r="E1668" i="5" l="1"/>
  <c r="H1667" i="5"/>
  <c r="G1667" i="5"/>
  <c r="F1667" i="5"/>
  <c r="E1687" i="4"/>
  <c r="C1688" i="4"/>
  <c r="G1356" i="4"/>
  <c r="H1356" i="4" s="1"/>
  <c r="F1677" i="3"/>
  <c r="H1676" i="3"/>
  <c r="I1676" i="3" s="1"/>
  <c r="G1678" i="3"/>
  <c r="E1669" i="5" l="1"/>
  <c r="H1668" i="5"/>
  <c r="G1668" i="5"/>
  <c r="F1668" i="5"/>
  <c r="E1688" i="4"/>
  <c r="C1689" i="4"/>
  <c r="G1357" i="4"/>
  <c r="H1357" i="4" s="1"/>
  <c r="G1679" i="3"/>
  <c r="H1677" i="3"/>
  <c r="I1677" i="3" s="1"/>
  <c r="F1678" i="3"/>
  <c r="E1670" i="5" l="1"/>
  <c r="H1669" i="5"/>
  <c r="G1669" i="5"/>
  <c r="F1669" i="5"/>
  <c r="E1689" i="4"/>
  <c r="C1690" i="4"/>
  <c r="G1358" i="4"/>
  <c r="H1358" i="4" s="1"/>
  <c r="F1679" i="3"/>
  <c r="H1678" i="3"/>
  <c r="I1678" i="3" s="1"/>
  <c r="G1680" i="3"/>
  <c r="E1671" i="5" l="1"/>
  <c r="H1670" i="5"/>
  <c r="G1670" i="5"/>
  <c r="F1670" i="5"/>
  <c r="E1690" i="4"/>
  <c r="C1691" i="4"/>
  <c r="G1359" i="4"/>
  <c r="H1359" i="4" s="1"/>
  <c r="G1681" i="3"/>
  <c r="F1680" i="3"/>
  <c r="H1679" i="3"/>
  <c r="I1679" i="3" s="1"/>
  <c r="H1671" i="5" l="1"/>
  <c r="G1671" i="5"/>
  <c r="F1671" i="5"/>
  <c r="E1672" i="5"/>
  <c r="E1691" i="4"/>
  <c r="C1692" i="4"/>
  <c r="G1360" i="4"/>
  <c r="H1360" i="4" s="1"/>
  <c r="H1680" i="3"/>
  <c r="I1680" i="3" s="1"/>
  <c r="F1681" i="3"/>
  <c r="G1682" i="3"/>
  <c r="H1672" i="5" l="1"/>
  <c r="G1672" i="5"/>
  <c r="F1672" i="5"/>
  <c r="E1673" i="5"/>
  <c r="E1692" i="4"/>
  <c r="C1693" i="4"/>
  <c r="G1361" i="4"/>
  <c r="H1361" i="4" s="1"/>
  <c r="F1682" i="3"/>
  <c r="H1681" i="3"/>
  <c r="I1681" i="3" s="1"/>
  <c r="G1683" i="3"/>
  <c r="E1674" i="5" l="1"/>
  <c r="H1673" i="5"/>
  <c r="G1673" i="5"/>
  <c r="F1673" i="5"/>
  <c r="E1693" i="4"/>
  <c r="C1694" i="4"/>
  <c r="G1362" i="4"/>
  <c r="H1362" i="4" s="1"/>
  <c r="G1684" i="3"/>
  <c r="H1682" i="3"/>
  <c r="I1682" i="3" s="1"/>
  <c r="F1683" i="3"/>
  <c r="H1674" i="5" l="1"/>
  <c r="G1674" i="5"/>
  <c r="F1674" i="5"/>
  <c r="E1675" i="5"/>
  <c r="E1694" i="4"/>
  <c r="C1695" i="4"/>
  <c r="G1363" i="4"/>
  <c r="H1363" i="4" s="1"/>
  <c r="F1684" i="3"/>
  <c r="H1683" i="3"/>
  <c r="I1683" i="3" s="1"/>
  <c r="G1685" i="3"/>
  <c r="H1675" i="5" l="1"/>
  <c r="G1675" i="5"/>
  <c r="F1675" i="5"/>
  <c r="E1676" i="5"/>
  <c r="E1695" i="4"/>
  <c r="C1696" i="4"/>
  <c r="G1364" i="4"/>
  <c r="H1364" i="4" s="1"/>
  <c r="G1686" i="3"/>
  <c r="H1684" i="3"/>
  <c r="I1684" i="3" s="1"/>
  <c r="F1685" i="3"/>
  <c r="E1677" i="5" l="1"/>
  <c r="H1676" i="5"/>
  <c r="G1676" i="5"/>
  <c r="F1676" i="5"/>
  <c r="E1696" i="4"/>
  <c r="C1697" i="4"/>
  <c r="G1365" i="4"/>
  <c r="H1365" i="4" s="1"/>
  <c r="F1686" i="3"/>
  <c r="H1685" i="3"/>
  <c r="I1685" i="3" s="1"/>
  <c r="G1687" i="3"/>
  <c r="H1677" i="5" l="1"/>
  <c r="G1677" i="5"/>
  <c r="F1677" i="5"/>
  <c r="E1678" i="5"/>
  <c r="E1697" i="4"/>
  <c r="C1698" i="4"/>
  <c r="G1366" i="4"/>
  <c r="H1366" i="4" s="1"/>
  <c r="G1688" i="3"/>
  <c r="F1687" i="3"/>
  <c r="H1686" i="3"/>
  <c r="I1686" i="3" s="1"/>
  <c r="H1678" i="5" l="1"/>
  <c r="G1678" i="5"/>
  <c r="F1678" i="5"/>
  <c r="E1679" i="5"/>
  <c r="E1698" i="4"/>
  <c r="C1699" i="4"/>
  <c r="G1367" i="4"/>
  <c r="H1367" i="4" s="1"/>
  <c r="G1689" i="3"/>
  <c r="H1687" i="3"/>
  <c r="I1687" i="3" s="1"/>
  <c r="F1688" i="3"/>
  <c r="G1679" i="5" l="1"/>
  <c r="E1680" i="5"/>
  <c r="H1679" i="5"/>
  <c r="F1679" i="5"/>
  <c r="E1699" i="4"/>
  <c r="C1700" i="4"/>
  <c r="G1368" i="4"/>
  <c r="H1368" i="4" s="1"/>
  <c r="F1689" i="3"/>
  <c r="H1688" i="3"/>
  <c r="I1688" i="3" s="1"/>
  <c r="G1690" i="3"/>
  <c r="E1681" i="5" l="1"/>
  <c r="H1680" i="5"/>
  <c r="G1680" i="5"/>
  <c r="F1680" i="5"/>
  <c r="E1700" i="4"/>
  <c r="C1701" i="4"/>
  <c r="G1369" i="4"/>
  <c r="H1369" i="4" s="1"/>
  <c r="G1691" i="3"/>
  <c r="H1689" i="3"/>
  <c r="I1689" i="3" s="1"/>
  <c r="F1690" i="3"/>
  <c r="H1681" i="5" l="1"/>
  <c r="G1681" i="5"/>
  <c r="F1681" i="5"/>
  <c r="E1682" i="5"/>
  <c r="E1701" i="4"/>
  <c r="C1702" i="4"/>
  <c r="G1370" i="4"/>
  <c r="H1370" i="4" s="1"/>
  <c r="F1691" i="3"/>
  <c r="H1690" i="3"/>
  <c r="I1690" i="3" s="1"/>
  <c r="G1692" i="3"/>
  <c r="G1682" i="5" l="1"/>
  <c r="E1683" i="5"/>
  <c r="H1682" i="5"/>
  <c r="F1682" i="5"/>
  <c r="E1702" i="4"/>
  <c r="C1703" i="4"/>
  <c r="G1371" i="4"/>
  <c r="H1371" i="4" s="1"/>
  <c r="G1693" i="3"/>
  <c r="F1692" i="3"/>
  <c r="H1691" i="3"/>
  <c r="I1691" i="3" s="1"/>
  <c r="E1684" i="5" l="1"/>
  <c r="H1683" i="5"/>
  <c r="G1683" i="5"/>
  <c r="F1683" i="5"/>
  <c r="E1703" i="4"/>
  <c r="C1704" i="4"/>
  <c r="G1372" i="4"/>
  <c r="H1372" i="4" s="1"/>
  <c r="G1694" i="3"/>
  <c r="H1692" i="3"/>
  <c r="I1692" i="3" s="1"/>
  <c r="F1693" i="3"/>
  <c r="H1684" i="5" l="1"/>
  <c r="G1684" i="5"/>
  <c r="F1684" i="5"/>
  <c r="E1685" i="5"/>
  <c r="E1704" i="4"/>
  <c r="C1705" i="4"/>
  <c r="G1373" i="4"/>
  <c r="H1373" i="4" s="1"/>
  <c r="F1694" i="3"/>
  <c r="H1693" i="3"/>
  <c r="I1693" i="3" s="1"/>
  <c r="G1695" i="3"/>
  <c r="G1685" i="5" l="1"/>
  <c r="H1685" i="5"/>
  <c r="F1685" i="5"/>
  <c r="E1686" i="5"/>
  <c r="E1705" i="4"/>
  <c r="C1706" i="4"/>
  <c r="G1374" i="4"/>
  <c r="H1374" i="4" s="1"/>
  <c r="G1696" i="3"/>
  <c r="H1694" i="3"/>
  <c r="I1694" i="3" s="1"/>
  <c r="F1695" i="3"/>
  <c r="E1687" i="5" l="1"/>
  <c r="H1686" i="5"/>
  <c r="G1686" i="5"/>
  <c r="F1686" i="5"/>
  <c r="E1706" i="4"/>
  <c r="C1707" i="4"/>
  <c r="G1375" i="4"/>
  <c r="H1375" i="4" s="1"/>
  <c r="F1696" i="3"/>
  <c r="H1695" i="3"/>
  <c r="I1695" i="3" s="1"/>
  <c r="G1697" i="3"/>
  <c r="H1687" i="5" l="1"/>
  <c r="G1687" i="5"/>
  <c r="F1687" i="5"/>
  <c r="E1688" i="5"/>
  <c r="E1707" i="4"/>
  <c r="C1708" i="4"/>
  <c r="G1376" i="4"/>
  <c r="H1376" i="4" s="1"/>
  <c r="G1698" i="3"/>
  <c r="H1696" i="3"/>
  <c r="I1696" i="3" s="1"/>
  <c r="F1697" i="3"/>
  <c r="G1688" i="5" l="1"/>
  <c r="E1689" i="5"/>
  <c r="H1688" i="5"/>
  <c r="F1688" i="5"/>
  <c r="E1708" i="4"/>
  <c r="C1709" i="4"/>
  <c r="G1377" i="4"/>
  <c r="H1377" i="4" s="1"/>
  <c r="G1699" i="3"/>
  <c r="F1698" i="3"/>
  <c r="H1697" i="3"/>
  <c r="I1697" i="3" s="1"/>
  <c r="E1690" i="5" l="1"/>
  <c r="H1689" i="5"/>
  <c r="G1689" i="5"/>
  <c r="F1689" i="5"/>
  <c r="E1709" i="4"/>
  <c r="C1710" i="4"/>
  <c r="G1378" i="4"/>
  <c r="H1378" i="4" s="1"/>
  <c r="F1699" i="3"/>
  <c r="H1698" i="3"/>
  <c r="I1698" i="3" s="1"/>
  <c r="G1700" i="3"/>
  <c r="H1690" i="5" l="1"/>
  <c r="G1690" i="5"/>
  <c r="F1690" i="5"/>
  <c r="E1691" i="5"/>
  <c r="E1710" i="4"/>
  <c r="C1711" i="4"/>
  <c r="G1379" i="4"/>
  <c r="H1379" i="4" s="1"/>
  <c r="G1701" i="3"/>
  <c r="H1699" i="3"/>
  <c r="I1699" i="3" s="1"/>
  <c r="F1700" i="3"/>
  <c r="G1691" i="5" l="1"/>
  <c r="E1692" i="5"/>
  <c r="H1691" i="5"/>
  <c r="F1691" i="5"/>
  <c r="E1711" i="4"/>
  <c r="C1712" i="4"/>
  <c r="G1380" i="4"/>
  <c r="H1380" i="4" s="1"/>
  <c r="F1701" i="3"/>
  <c r="H1700" i="3"/>
  <c r="I1700" i="3" s="1"/>
  <c r="G1702" i="3"/>
  <c r="E1693" i="5" l="1"/>
  <c r="H1692" i="5"/>
  <c r="G1692" i="5"/>
  <c r="F1692" i="5"/>
  <c r="E1712" i="4"/>
  <c r="C1713" i="4"/>
  <c r="G1381" i="4"/>
  <c r="H1381" i="4" s="1"/>
  <c r="G1703" i="3"/>
  <c r="H1701" i="3"/>
  <c r="I1701" i="3" s="1"/>
  <c r="F1702" i="3"/>
  <c r="H1693" i="5" l="1"/>
  <c r="G1693" i="5"/>
  <c r="F1693" i="5"/>
  <c r="E1694" i="5"/>
  <c r="E1713" i="4"/>
  <c r="C1714" i="4"/>
  <c r="G1382" i="4"/>
  <c r="H1382" i="4" s="1"/>
  <c r="F1703" i="3"/>
  <c r="H1702" i="3"/>
  <c r="I1702" i="3" s="1"/>
  <c r="G1704" i="3"/>
  <c r="G1694" i="5" l="1"/>
  <c r="H1694" i="5"/>
  <c r="F1694" i="5"/>
  <c r="E1695" i="5"/>
  <c r="E1714" i="4"/>
  <c r="C1715" i="4"/>
  <c r="G1383" i="4"/>
  <c r="H1383" i="4" s="1"/>
  <c r="G1705" i="3"/>
  <c r="F1704" i="3"/>
  <c r="H1703" i="3"/>
  <c r="I1703" i="3" s="1"/>
  <c r="E1696" i="5" l="1"/>
  <c r="H1695" i="5"/>
  <c r="G1695" i="5"/>
  <c r="F1695" i="5"/>
  <c r="E1715" i="4"/>
  <c r="C1716" i="4"/>
  <c r="G1384" i="4"/>
  <c r="H1384" i="4" s="1"/>
  <c r="F1705" i="3"/>
  <c r="H1704" i="3"/>
  <c r="I1704" i="3" s="1"/>
  <c r="G1706" i="3"/>
  <c r="H1696" i="5" l="1"/>
  <c r="G1696" i="5"/>
  <c r="F1696" i="5"/>
  <c r="E1697" i="5"/>
  <c r="E1716" i="4"/>
  <c r="C1717" i="4"/>
  <c r="G1385" i="4"/>
  <c r="H1385" i="4" s="1"/>
  <c r="G1707" i="3"/>
  <c r="F1706" i="3"/>
  <c r="H1705" i="3"/>
  <c r="I1705" i="3" s="1"/>
  <c r="G1697" i="5" l="1"/>
  <c r="E1698" i="5"/>
  <c r="H1697" i="5"/>
  <c r="F1697" i="5"/>
  <c r="E1717" i="4"/>
  <c r="C1718" i="4"/>
  <c r="G1386" i="4"/>
  <c r="H1386" i="4" s="1"/>
  <c r="G1708" i="3"/>
  <c r="H1706" i="3"/>
  <c r="I1706" i="3" s="1"/>
  <c r="F1707" i="3"/>
  <c r="E1699" i="5" l="1"/>
  <c r="H1698" i="5"/>
  <c r="G1698" i="5"/>
  <c r="F1698" i="5"/>
  <c r="E1718" i="4"/>
  <c r="C1719" i="4"/>
  <c r="G1387" i="4"/>
  <c r="H1387" i="4" s="1"/>
  <c r="F1708" i="3"/>
  <c r="H1707" i="3"/>
  <c r="I1707" i="3" s="1"/>
  <c r="G1709" i="3"/>
  <c r="H1699" i="5" l="1"/>
  <c r="G1699" i="5"/>
  <c r="F1699" i="5"/>
  <c r="E1700" i="5"/>
  <c r="E1719" i="4"/>
  <c r="C1720" i="4"/>
  <c r="G1388" i="4"/>
  <c r="H1388" i="4" s="1"/>
  <c r="G1710" i="3"/>
  <c r="H1708" i="3"/>
  <c r="I1708" i="3" s="1"/>
  <c r="F1709" i="3"/>
  <c r="G1700" i="5" l="1"/>
  <c r="E1701" i="5"/>
  <c r="H1700" i="5"/>
  <c r="F1700" i="5"/>
  <c r="E1720" i="4"/>
  <c r="C1721" i="4"/>
  <c r="G1389" i="4"/>
  <c r="H1389" i="4" s="1"/>
  <c r="F1710" i="3"/>
  <c r="H1709" i="3"/>
  <c r="I1709" i="3" s="1"/>
  <c r="G1711" i="3"/>
  <c r="E1702" i="5" l="1"/>
  <c r="H1701" i="5"/>
  <c r="G1701" i="5"/>
  <c r="F1701" i="5"/>
  <c r="E1721" i="4"/>
  <c r="C1722" i="4"/>
  <c r="G1390" i="4"/>
  <c r="H1390" i="4" s="1"/>
  <c r="G1712" i="3"/>
  <c r="F1711" i="3"/>
  <c r="H1710" i="3"/>
  <c r="I1710" i="3" s="1"/>
  <c r="H1702" i="5" l="1"/>
  <c r="G1702" i="5"/>
  <c r="F1702" i="5"/>
  <c r="E1703" i="5"/>
  <c r="E1722" i="4"/>
  <c r="C1723" i="4"/>
  <c r="G1391" i="4"/>
  <c r="H1391" i="4" s="1"/>
  <c r="H1711" i="3"/>
  <c r="I1711" i="3" s="1"/>
  <c r="F1712" i="3"/>
  <c r="G1713" i="3"/>
  <c r="G1703" i="5" l="1"/>
  <c r="H1703" i="5"/>
  <c r="F1703" i="5"/>
  <c r="E1704" i="5"/>
  <c r="E1723" i="4"/>
  <c r="C1724" i="4"/>
  <c r="G1392" i="4"/>
  <c r="H1392" i="4" s="1"/>
  <c r="F1713" i="3"/>
  <c r="H1712" i="3"/>
  <c r="I1712" i="3" s="1"/>
  <c r="G1714" i="3"/>
  <c r="E1705" i="5" l="1"/>
  <c r="H1704" i="5"/>
  <c r="G1704" i="5"/>
  <c r="F1704" i="5"/>
  <c r="E1724" i="4"/>
  <c r="C1725" i="4"/>
  <c r="G1393" i="4"/>
  <c r="H1393" i="4" s="1"/>
  <c r="G1715" i="3"/>
  <c r="H1713" i="3"/>
  <c r="I1713" i="3" s="1"/>
  <c r="F1714" i="3"/>
  <c r="H1705" i="5" l="1"/>
  <c r="G1705" i="5"/>
  <c r="F1705" i="5"/>
  <c r="E1706" i="5"/>
  <c r="E1725" i="4"/>
  <c r="C1726" i="4"/>
  <c r="G1394" i="4"/>
  <c r="H1394" i="4" s="1"/>
  <c r="F1715" i="3"/>
  <c r="H1714" i="3"/>
  <c r="I1714" i="3" s="1"/>
  <c r="G1716" i="3"/>
  <c r="G1706" i="5" l="1"/>
  <c r="E1707" i="5"/>
  <c r="H1706" i="5"/>
  <c r="F1706" i="5"/>
  <c r="E1726" i="4"/>
  <c r="C1727" i="4"/>
  <c r="G1395" i="4"/>
  <c r="H1395" i="4" s="1"/>
  <c r="G1717" i="3"/>
  <c r="F1716" i="3"/>
  <c r="H1715" i="3"/>
  <c r="I1715" i="3" s="1"/>
  <c r="E1708" i="5" l="1"/>
  <c r="H1707" i="5"/>
  <c r="G1707" i="5"/>
  <c r="F1707" i="5"/>
  <c r="E1727" i="4"/>
  <c r="C1728" i="4"/>
  <c r="G1396" i="4"/>
  <c r="H1396" i="4" s="1"/>
  <c r="F1717" i="3"/>
  <c r="H1716" i="3"/>
  <c r="I1716" i="3" s="1"/>
  <c r="G1718" i="3"/>
  <c r="H1708" i="5" l="1"/>
  <c r="G1708" i="5"/>
  <c r="F1708" i="5"/>
  <c r="E1709" i="5"/>
  <c r="E1728" i="4"/>
  <c r="C1729" i="4"/>
  <c r="G1397" i="4"/>
  <c r="H1397" i="4" s="1"/>
  <c r="G1719" i="3"/>
  <c r="F1718" i="3"/>
  <c r="H1717" i="3"/>
  <c r="I1717" i="3" s="1"/>
  <c r="G1709" i="5" l="1"/>
  <c r="E1710" i="5"/>
  <c r="H1709" i="5"/>
  <c r="F1709" i="5"/>
  <c r="E1729" i="4"/>
  <c r="C1730" i="4"/>
  <c r="G1398" i="4"/>
  <c r="H1398" i="4" s="1"/>
  <c r="H1718" i="3"/>
  <c r="I1718" i="3" s="1"/>
  <c r="F1719" i="3"/>
  <c r="G1720" i="3"/>
  <c r="E1711" i="5" l="1"/>
  <c r="H1710" i="5"/>
  <c r="G1710" i="5"/>
  <c r="F1710" i="5"/>
  <c r="E1730" i="4"/>
  <c r="C1731" i="4"/>
  <c r="G1399" i="4"/>
  <c r="H1399" i="4" s="1"/>
  <c r="G1721" i="3"/>
  <c r="F1720" i="3"/>
  <c r="H1719" i="3"/>
  <c r="I1719" i="3" s="1"/>
  <c r="H1711" i="5" l="1"/>
  <c r="G1711" i="5"/>
  <c r="F1711" i="5"/>
  <c r="E1712" i="5"/>
  <c r="E1731" i="4"/>
  <c r="C1732" i="4"/>
  <c r="G1400" i="4"/>
  <c r="H1400" i="4" s="1"/>
  <c r="H1720" i="3"/>
  <c r="I1720" i="3" s="1"/>
  <c r="F1721" i="3"/>
  <c r="G1722" i="3"/>
  <c r="G1712" i="5" l="1"/>
  <c r="H1712" i="5"/>
  <c r="F1712" i="5"/>
  <c r="E1713" i="5"/>
  <c r="E1732" i="4"/>
  <c r="C1733" i="4"/>
  <c r="G1401" i="4"/>
  <c r="H1401" i="4" s="1"/>
  <c r="G1723" i="3"/>
  <c r="F1722" i="3"/>
  <c r="H1721" i="3"/>
  <c r="I1721" i="3" s="1"/>
  <c r="E1714" i="5" l="1"/>
  <c r="H1713" i="5"/>
  <c r="G1713" i="5"/>
  <c r="F1713" i="5"/>
  <c r="E1733" i="4"/>
  <c r="C1734" i="4"/>
  <c r="G1402" i="4"/>
  <c r="H1402" i="4" s="1"/>
  <c r="F1723" i="3"/>
  <c r="H1722" i="3"/>
  <c r="I1722" i="3" s="1"/>
  <c r="G1724" i="3"/>
  <c r="H1714" i="5" l="1"/>
  <c r="G1714" i="5"/>
  <c r="F1714" i="5"/>
  <c r="E1715" i="5"/>
  <c r="E1734" i="4"/>
  <c r="C1735" i="4"/>
  <c r="G1403" i="4"/>
  <c r="H1403" i="4" s="1"/>
  <c r="G1725" i="3"/>
  <c r="H1723" i="3"/>
  <c r="I1723" i="3" s="1"/>
  <c r="F1724" i="3"/>
  <c r="G1715" i="5" l="1"/>
  <c r="E1716" i="5"/>
  <c r="H1715" i="5"/>
  <c r="F1715" i="5"/>
  <c r="E1735" i="4"/>
  <c r="C1736" i="4"/>
  <c r="G1404" i="4"/>
  <c r="H1404" i="4" s="1"/>
  <c r="F1725" i="3"/>
  <c r="H1724" i="3"/>
  <c r="I1724" i="3" s="1"/>
  <c r="G1726" i="3"/>
  <c r="E1717" i="5" l="1"/>
  <c r="H1716" i="5"/>
  <c r="G1716" i="5"/>
  <c r="F1716" i="5"/>
  <c r="E1736" i="4"/>
  <c r="C1737" i="4"/>
  <c r="G1405" i="4"/>
  <c r="H1405" i="4" s="1"/>
  <c r="G1727" i="3"/>
  <c r="H1725" i="3"/>
  <c r="I1725" i="3" s="1"/>
  <c r="F1726" i="3"/>
  <c r="H1717" i="5" l="1"/>
  <c r="G1717" i="5"/>
  <c r="F1717" i="5"/>
  <c r="E1718" i="5"/>
  <c r="E1737" i="4"/>
  <c r="C1738" i="4"/>
  <c r="G1406" i="4"/>
  <c r="H1406" i="4" s="1"/>
  <c r="F1727" i="3"/>
  <c r="H1726" i="3"/>
  <c r="I1726" i="3" s="1"/>
  <c r="G1728" i="3"/>
  <c r="G1718" i="5" l="1"/>
  <c r="E1719" i="5"/>
  <c r="H1718" i="5"/>
  <c r="F1718" i="5"/>
  <c r="E1738" i="4"/>
  <c r="C1739" i="4"/>
  <c r="G1407" i="4"/>
  <c r="H1407" i="4" s="1"/>
  <c r="G1729" i="3"/>
  <c r="F1728" i="3"/>
  <c r="H1727" i="3"/>
  <c r="I1727" i="3" s="1"/>
  <c r="E1720" i="5" l="1"/>
  <c r="H1719" i="5"/>
  <c r="G1719" i="5"/>
  <c r="F1719" i="5"/>
  <c r="E1739" i="4"/>
  <c r="C1740" i="4"/>
  <c r="G1408" i="4"/>
  <c r="H1408" i="4" s="1"/>
  <c r="H1728" i="3"/>
  <c r="I1728" i="3" s="1"/>
  <c r="F1729" i="3"/>
  <c r="G1730" i="3"/>
  <c r="H1720" i="5" l="1"/>
  <c r="G1720" i="5"/>
  <c r="F1720" i="5"/>
  <c r="E1721" i="5"/>
  <c r="E1740" i="4"/>
  <c r="C1741" i="4"/>
  <c r="G1409" i="4"/>
  <c r="H1409" i="4" s="1"/>
  <c r="G1731" i="3"/>
  <c r="F1730" i="3"/>
  <c r="H1729" i="3"/>
  <c r="I1729" i="3" s="1"/>
  <c r="G1721" i="5" l="1"/>
  <c r="H1721" i="5"/>
  <c r="F1721" i="5"/>
  <c r="E1722" i="5"/>
  <c r="E1741" i="4"/>
  <c r="C1742" i="4"/>
  <c r="G1410" i="4"/>
  <c r="H1410" i="4" s="1"/>
  <c r="F1731" i="3"/>
  <c r="H1730" i="3"/>
  <c r="I1730" i="3" s="1"/>
  <c r="G1732" i="3"/>
  <c r="E1723" i="5" l="1"/>
  <c r="H1722" i="5"/>
  <c r="G1722" i="5"/>
  <c r="F1722" i="5"/>
  <c r="E1742" i="4"/>
  <c r="C1743" i="4"/>
  <c r="G1411" i="4"/>
  <c r="H1411" i="4" s="1"/>
  <c r="G1733" i="3"/>
  <c r="F1732" i="3"/>
  <c r="H1731" i="3"/>
  <c r="I1731" i="3" s="1"/>
  <c r="H1723" i="5" l="1"/>
  <c r="G1723" i="5"/>
  <c r="F1723" i="5"/>
  <c r="E1724" i="5"/>
  <c r="E1743" i="4"/>
  <c r="C1744" i="4"/>
  <c r="G1412" i="4"/>
  <c r="H1412" i="4" s="1"/>
  <c r="H1732" i="3"/>
  <c r="I1732" i="3" s="1"/>
  <c r="F1733" i="3"/>
  <c r="G1734" i="3"/>
  <c r="G1724" i="5" l="1"/>
  <c r="E1725" i="5"/>
  <c r="H1724" i="5"/>
  <c r="F1724" i="5"/>
  <c r="E1744" i="4"/>
  <c r="C1745" i="4"/>
  <c r="G1413" i="4"/>
  <c r="H1413" i="4" s="1"/>
  <c r="G1735" i="3"/>
  <c r="F1734" i="3"/>
  <c r="H1733" i="3"/>
  <c r="I1733" i="3" s="1"/>
  <c r="E1726" i="5" l="1"/>
  <c r="H1725" i="5"/>
  <c r="G1725" i="5"/>
  <c r="F1725" i="5"/>
  <c r="E1745" i="4"/>
  <c r="C1746" i="4"/>
  <c r="G1414" i="4"/>
  <c r="H1414" i="4" s="1"/>
  <c r="F1735" i="3"/>
  <c r="H1734" i="3"/>
  <c r="I1734" i="3" s="1"/>
  <c r="G1736" i="3"/>
  <c r="H1726" i="5" l="1"/>
  <c r="G1726" i="5"/>
  <c r="F1726" i="5"/>
  <c r="E1727" i="5"/>
  <c r="E1746" i="4"/>
  <c r="C1747" i="4"/>
  <c r="G1415" i="4"/>
  <c r="H1415" i="4" s="1"/>
  <c r="G1737" i="3"/>
  <c r="H1735" i="3"/>
  <c r="I1735" i="3" s="1"/>
  <c r="F1736" i="3"/>
  <c r="G1727" i="5" l="1"/>
  <c r="E1728" i="5"/>
  <c r="H1727" i="5"/>
  <c r="F1727" i="5"/>
  <c r="E1747" i="4"/>
  <c r="C1748" i="4"/>
  <c r="G1416" i="4"/>
  <c r="H1416" i="4" s="1"/>
  <c r="F1737" i="3"/>
  <c r="H1736" i="3"/>
  <c r="I1736" i="3" s="1"/>
  <c r="G1738" i="3"/>
  <c r="E1729" i="5" l="1"/>
  <c r="H1728" i="5"/>
  <c r="G1728" i="5"/>
  <c r="F1728" i="5"/>
  <c r="E1748" i="4"/>
  <c r="C1749" i="4"/>
  <c r="G1417" i="4"/>
  <c r="H1417" i="4" s="1"/>
  <c r="G1739" i="3"/>
  <c r="H1737" i="3"/>
  <c r="I1737" i="3" s="1"/>
  <c r="F1738" i="3"/>
  <c r="H1729" i="5" l="1"/>
  <c r="G1729" i="5"/>
  <c r="F1729" i="5"/>
  <c r="E1730" i="5"/>
  <c r="E1749" i="4"/>
  <c r="C1750" i="4"/>
  <c r="G1418" i="4"/>
  <c r="H1418" i="4" s="1"/>
  <c r="F1739" i="3"/>
  <c r="H1738" i="3"/>
  <c r="I1738" i="3" s="1"/>
  <c r="G1740" i="3"/>
  <c r="G1730" i="5" l="1"/>
  <c r="H1730" i="5"/>
  <c r="F1730" i="5"/>
  <c r="E1731" i="5"/>
  <c r="E1750" i="4"/>
  <c r="C1751" i="4"/>
  <c r="G1419" i="4"/>
  <c r="H1419" i="4" s="1"/>
  <c r="G1741" i="3"/>
  <c r="F1740" i="3"/>
  <c r="H1739" i="3"/>
  <c r="I1739" i="3" s="1"/>
  <c r="E1732" i="5" l="1"/>
  <c r="H1731" i="5"/>
  <c r="G1731" i="5"/>
  <c r="F1731" i="5"/>
  <c r="E1751" i="4"/>
  <c r="C1752" i="4"/>
  <c r="G1420" i="4"/>
  <c r="H1420" i="4" s="1"/>
  <c r="H1740" i="3"/>
  <c r="I1740" i="3" s="1"/>
  <c r="F1741" i="3"/>
  <c r="G1742" i="3"/>
  <c r="H1732" i="5" l="1"/>
  <c r="G1732" i="5"/>
  <c r="F1732" i="5"/>
  <c r="E1733" i="5"/>
  <c r="E1752" i="4"/>
  <c r="C1753" i="4"/>
  <c r="G1421" i="4"/>
  <c r="H1421" i="4" s="1"/>
  <c r="G1743" i="3"/>
  <c r="F1742" i="3"/>
  <c r="H1741" i="3"/>
  <c r="I1741" i="3" s="1"/>
  <c r="G1733" i="5" l="1"/>
  <c r="E1734" i="5"/>
  <c r="H1733" i="5"/>
  <c r="F1733" i="5"/>
  <c r="E1753" i="4"/>
  <c r="C1754" i="4"/>
  <c r="G1422" i="4"/>
  <c r="H1422" i="4" s="1"/>
  <c r="F1743" i="3"/>
  <c r="H1742" i="3"/>
  <c r="I1742" i="3" s="1"/>
  <c r="G1744" i="3"/>
  <c r="E1735" i="5" l="1"/>
  <c r="H1734" i="5"/>
  <c r="G1734" i="5"/>
  <c r="F1734" i="5"/>
  <c r="E1754" i="4"/>
  <c r="C1755" i="4"/>
  <c r="G1423" i="4"/>
  <c r="H1423" i="4" s="1"/>
  <c r="G1745" i="3"/>
  <c r="H1743" i="3"/>
  <c r="I1743" i="3" s="1"/>
  <c r="F1744" i="3"/>
  <c r="H1735" i="5" l="1"/>
  <c r="G1735" i="5"/>
  <c r="F1735" i="5"/>
  <c r="E1736" i="5"/>
  <c r="E1755" i="4"/>
  <c r="C1756" i="4"/>
  <c r="G1424" i="4"/>
  <c r="H1424" i="4" s="1"/>
  <c r="H1744" i="3"/>
  <c r="I1744" i="3" s="1"/>
  <c r="F1745" i="3"/>
  <c r="G1746" i="3"/>
  <c r="G1736" i="5" l="1"/>
  <c r="E1737" i="5"/>
  <c r="H1736" i="5"/>
  <c r="F1736" i="5"/>
  <c r="E1756" i="4"/>
  <c r="C1757" i="4"/>
  <c r="G1425" i="4"/>
  <c r="H1425" i="4" s="1"/>
  <c r="G1747" i="3"/>
  <c r="F1746" i="3"/>
  <c r="H1745" i="3"/>
  <c r="I1745" i="3" s="1"/>
  <c r="E1738" i="5" l="1"/>
  <c r="H1737" i="5"/>
  <c r="G1737" i="5"/>
  <c r="F1737" i="5"/>
  <c r="E1757" i="4"/>
  <c r="C1758" i="4"/>
  <c r="G1426" i="4"/>
  <c r="H1426" i="4" s="1"/>
  <c r="F1747" i="3"/>
  <c r="H1746" i="3"/>
  <c r="I1746" i="3" s="1"/>
  <c r="G1748" i="3"/>
  <c r="H1738" i="5" l="1"/>
  <c r="G1738" i="5"/>
  <c r="F1738" i="5"/>
  <c r="E1739" i="5"/>
  <c r="E1758" i="4"/>
  <c r="C1759" i="4"/>
  <c r="G1427" i="4"/>
  <c r="H1427" i="4" s="1"/>
  <c r="G1749" i="3"/>
  <c r="H1747" i="3"/>
  <c r="I1747" i="3" s="1"/>
  <c r="F1748" i="3"/>
  <c r="G1739" i="5" l="1"/>
  <c r="H1739" i="5"/>
  <c r="F1739" i="5"/>
  <c r="E1740" i="5"/>
  <c r="E1759" i="4"/>
  <c r="C1760" i="4"/>
  <c r="G1428" i="4"/>
  <c r="H1428" i="4" s="1"/>
  <c r="F1749" i="3"/>
  <c r="H1748" i="3"/>
  <c r="I1748" i="3" s="1"/>
  <c r="G1750" i="3"/>
  <c r="E1741" i="5" l="1"/>
  <c r="H1740" i="5"/>
  <c r="G1740" i="5"/>
  <c r="F1740" i="5"/>
  <c r="E1760" i="4"/>
  <c r="C1761" i="4"/>
  <c r="G1429" i="4"/>
  <c r="H1429" i="4" s="1"/>
  <c r="G1751" i="3"/>
  <c r="H1749" i="3"/>
  <c r="I1749" i="3" s="1"/>
  <c r="F1750" i="3"/>
  <c r="H1741" i="5" l="1"/>
  <c r="G1741" i="5"/>
  <c r="F1741" i="5"/>
  <c r="E1742" i="5"/>
  <c r="E1761" i="4"/>
  <c r="C1762" i="4"/>
  <c r="G1430" i="4"/>
  <c r="H1430" i="4" s="1"/>
  <c r="F1751" i="3"/>
  <c r="H1750" i="3"/>
  <c r="I1750" i="3" s="1"/>
  <c r="G1752" i="3"/>
  <c r="G1742" i="5" l="1"/>
  <c r="E1743" i="5"/>
  <c r="H1742" i="5"/>
  <c r="F1742" i="5"/>
  <c r="E1762" i="4"/>
  <c r="C1763" i="4"/>
  <c r="G1431" i="4"/>
  <c r="H1431" i="4" s="1"/>
  <c r="G1753" i="3"/>
  <c r="F1752" i="3"/>
  <c r="H1751" i="3"/>
  <c r="I1751" i="3" s="1"/>
  <c r="E1744" i="5" l="1"/>
  <c r="H1743" i="5"/>
  <c r="G1743" i="5"/>
  <c r="F1743" i="5"/>
  <c r="E1763" i="4"/>
  <c r="C1764" i="4"/>
  <c r="G1432" i="4"/>
  <c r="H1432" i="4" s="1"/>
  <c r="H1752" i="3"/>
  <c r="I1752" i="3" s="1"/>
  <c r="F1753" i="3"/>
  <c r="G1754" i="3"/>
  <c r="H1744" i="5" l="1"/>
  <c r="G1744" i="5"/>
  <c r="F1744" i="5"/>
  <c r="E1745" i="5"/>
  <c r="E1764" i="4"/>
  <c r="C1765" i="4"/>
  <c r="G1433" i="4"/>
  <c r="H1433" i="4" s="1"/>
  <c r="G1755" i="3"/>
  <c r="F1754" i="3"/>
  <c r="H1753" i="3"/>
  <c r="I1753" i="3" s="1"/>
  <c r="H1745" i="5" l="1"/>
  <c r="G1745" i="5"/>
  <c r="E1746" i="5"/>
  <c r="F1745" i="5"/>
  <c r="E1765" i="4"/>
  <c r="C1766" i="4"/>
  <c r="G1434" i="4"/>
  <c r="H1434" i="4" s="1"/>
  <c r="H1754" i="3"/>
  <c r="I1754" i="3" s="1"/>
  <c r="F1755" i="3"/>
  <c r="G1756" i="3"/>
  <c r="E1747" i="5" l="1"/>
  <c r="H1746" i="5"/>
  <c r="G1746" i="5"/>
  <c r="F1746" i="5"/>
  <c r="E1766" i="4"/>
  <c r="C1767" i="4"/>
  <c r="G1435" i="4"/>
  <c r="H1435" i="4" s="1"/>
  <c r="G1757" i="3"/>
  <c r="F1756" i="3"/>
  <c r="H1755" i="3"/>
  <c r="I1755" i="3" s="1"/>
  <c r="H1747" i="5" l="1"/>
  <c r="G1747" i="5"/>
  <c r="F1747" i="5"/>
  <c r="E1748" i="5"/>
  <c r="E1767" i="4"/>
  <c r="C1768" i="4"/>
  <c r="G1436" i="4"/>
  <c r="H1436" i="4" s="1"/>
  <c r="H1756" i="3"/>
  <c r="I1756" i="3" s="1"/>
  <c r="F1757" i="3"/>
  <c r="G1758" i="3"/>
  <c r="H1748" i="5" l="1"/>
  <c r="G1748" i="5"/>
  <c r="E1749" i="5"/>
  <c r="F1748" i="5"/>
  <c r="E1768" i="4"/>
  <c r="C1769" i="4"/>
  <c r="G1437" i="4"/>
  <c r="H1437" i="4" s="1"/>
  <c r="G1759" i="3"/>
  <c r="F1758" i="3"/>
  <c r="H1757" i="3"/>
  <c r="I1757" i="3" s="1"/>
  <c r="E1750" i="5" l="1"/>
  <c r="H1749" i="5"/>
  <c r="G1749" i="5"/>
  <c r="F1749" i="5"/>
  <c r="E1769" i="4"/>
  <c r="C1770" i="4"/>
  <c r="G1438" i="4"/>
  <c r="H1438" i="4" s="1"/>
  <c r="F1759" i="3"/>
  <c r="H1758" i="3"/>
  <c r="I1758" i="3" s="1"/>
  <c r="G1760" i="3"/>
  <c r="H1750" i="5" l="1"/>
  <c r="G1750" i="5"/>
  <c r="F1750" i="5"/>
  <c r="E1751" i="5"/>
  <c r="E1770" i="4"/>
  <c r="C1771" i="4"/>
  <c r="G1439" i="4"/>
  <c r="H1439" i="4" s="1"/>
  <c r="G1761" i="3"/>
  <c r="H1759" i="3"/>
  <c r="I1759" i="3" s="1"/>
  <c r="F1760" i="3"/>
  <c r="E1752" i="5" l="1"/>
  <c r="H1751" i="5"/>
  <c r="G1751" i="5"/>
  <c r="F1751" i="5"/>
  <c r="E1771" i="4"/>
  <c r="C1772" i="4"/>
  <c r="G1440" i="4"/>
  <c r="H1440" i="4" s="1"/>
  <c r="F1761" i="3"/>
  <c r="H1760" i="3"/>
  <c r="I1760" i="3" s="1"/>
  <c r="G1762" i="3"/>
  <c r="E1753" i="5" l="1"/>
  <c r="H1752" i="5"/>
  <c r="G1752" i="5"/>
  <c r="F1752" i="5"/>
  <c r="E1772" i="4"/>
  <c r="C1773" i="4"/>
  <c r="G1441" i="4"/>
  <c r="H1441" i="4" s="1"/>
  <c r="G1763" i="3"/>
  <c r="H1761" i="3"/>
  <c r="I1761" i="3" s="1"/>
  <c r="F1762" i="3"/>
  <c r="H1753" i="5" l="1"/>
  <c r="G1753" i="5"/>
  <c r="F1753" i="5"/>
  <c r="E1754" i="5"/>
  <c r="E1773" i="4"/>
  <c r="C1774" i="4"/>
  <c r="G1442" i="4"/>
  <c r="H1442" i="4" s="1"/>
  <c r="F1763" i="3"/>
  <c r="H1762" i="3"/>
  <c r="I1762" i="3" s="1"/>
  <c r="G1764" i="3"/>
  <c r="E1755" i="5" l="1"/>
  <c r="H1754" i="5"/>
  <c r="G1754" i="5"/>
  <c r="F1754" i="5"/>
  <c r="E1774" i="4"/>
  <c r="C1775" i="4"/>
  <c r="G1443" i="4"/>
  <c r="H1443" i="4" s="1"/>
  <c r="G1765" i="3"/>
  <c r="F1764" i="3"/>
  <c r="H1763" i="3"/>
  <c r="I1763" i="3" s="1"/>
  <c r="E1756" i="5" l="1"/>
  <c r="H1755" i="5"/>
  <c r="G1755" i="5"/>
  <c r="F1755" i="5"/>
  <c r="E1775" i="4"/>
  <c r="C1776" i="4"/>
  <c r="G1444" i="4"/>
  <c r="H1444" i="4" s="1"/>
  <c r="H1764" i="3"/>
  <c r="I1764" i="3" s="1"/>
  <c r="F1765" i="3"/>
  <c r="G1766" i="3"/>
  <c r="H1756" i="5" l="1"/>
  <c r="G1756" i="5"/>
  <c r="F1756" i="5"/>
  <c r="E1757" i="5"/>
  <c r="E1776" i="4"/>
  <c r="C1777" i="4"/>
  <c r="G1445" i="4"/>
  <c r="H1445" i="4" s="1"/>
  <c r="G1767" i="3"/>
  <c r="F1766" i="3"/>
  <c r="H1765" i="3"/>
  <c r="I1765" i="3" s="1"/>
  <c r="E1758" i="5" l="1"/>
  <c r="H1757" i="5"/>
  <c r="G1757" i="5"/>
  <c r="F1757" i="5"/>
  <c r="E1777" i="4"/>
  <c r="C1778" i="4"/>
  <c r="G1446" i="4"/>
  <c r="H1446" i="4" s="1"/>
  <c r="H1766" i="3"/>
  <c r="I1766" i="3" s="1"/>
  <c r="F1767" i="3"/>
  <c r="G1768" i="3"/>
  <c r="E1759" i="5" l="1"/>
  <c r="H1758" i="5"/>
  <c r="G1758" i="5"/>
  <c r="F1758" i="5"/>
  <c r="E1778" i="4"/>
  <c r="C1779" i="4"/>
  <c r="G1447" i="4"/>
  <c r="H1447" i="4" s="1"/>
  <c r="G1769" i="3"/>
  <c r="F1768" i="3"/>
  <c r="H1767" i="3"/>
  <c r="I1767" i="3" s="1"/>
  <c r="H1759" i="5" l="1"/>
  <c r="G1759" i="5"/>
  <c r="F1759" i="5"/>
  <c r="E1760" i="5"/>
  <c r="E1779" i="4"/>
  <c r="C1780" i="4"/>
  <c r="G1448" i="4"/>
  <c r="H1448" i="4" s="1"/>
  <c r="H1768" i="3"/>
  <c r="I1768" i="3" s="1"/>
  <c r="F1769" i="3"/>
  <c r="G1770" i="3"/>
  <c r="E1761" i="5" l="1"/>
  <c r="H1760" i="5"/>
  <c r="G1760" i="5"/>
  <c r="F1760" i="5"/>
  <c r="E1780" i="4"/>
  <c r="C1781" i="4"/>
  <c r="G1449" i="4"/>
  <c r="H1449" i="4" s="1"/>
  <c r="G1771" i="3"/>
  <c r="F1770" i="3"/>
  <c r="H1769" i="3"/>
  <c r="I1769" i="3" s="1"/>
  <c r="E1762" i="5" l="1"/>
  <c r="H1761" i="5"/>
  <c r="G1761" i="5"/>
  <c r="F1761" i="5"/>
  <c r="E1781" i="4"/>
  <c r="C1782" i="4"/>
  <c r="G1450" i="4"/>
  <c r="H1450" i="4" s="1"/>
  <c r="F1771" i="3"/>
  <c r="H1770" i="3"/>
  <c r="I1770" i="3" s="1"/>
  <c r="G1772" i="3"/>
  <c r="H1762" i="5" l="1"/>
  <c r="G1762" i="5"/>
  <c r="F1762" i="5"/>
  <c r="E1763" i="5"/>
  <c r="E1782" i="4"/>
  <c r="C1783" i="4"/>
  <c r="G1451" i="4"/>
  <c r="H1451" i="4" s="1"/>
  <c r="G1773" i="3"/>
  <c r="H1771" i="3"/>
  <c r="I1771" i="3" s="1"/>
  <c r="F1772" i="3"/>
  <c r="E1764" i="5" l="1"/>
  <c r="H1763" i="5"/>
  <c r="G1763" i="5"/>
  <c r="F1763" i="5"/>
  <c r="E1783" i="4"/>
  <c r="C1784" i="4"/>
  <c r="G1452" i="4"/>
  <c r="H1452" i="4" s="1"/>
  <c r="F1773" i="3"/>
  <c r="H1772" i="3"/>
  <c r="I1772" i="3" s="1"/>
  <c r="G1774" i="3"/>
  <c r="E1765" i="5" l="1"/>
  <c r="H1764" i="5"/>
  <c r="G1764" i="5"/>
  <c r="F1764" i="5"/>
  <c r="E1784" i="4"/>
  <c r="C1785" i="4"/>
  <c r="G1453" i="4"/>
  <c r="H1453" i="4" s="1"/>
  <c r="G1775" i="3"/>
  <c r="H1773" i="3"/>
  <c r="I1773" i="3" s="1"/>
  <c r="F1774" i="3"/>
  <c r="H1765" i="5" l="1"/>
  <c r="G1765" i="5"/>
  <c r="F1765" i="5"/>
  <c r="E1766" i="5"/>
  <c r="E1785" i="4"/>
  <c r="C1786" i="4"/>
  <c r="G1454" i="4"/>
  <c r="H1454" i="4" s="1"/>
  <c r="F1775" i="3"/>
  <c r="H1774" i="3"/>
  <c r="I1774" i="3" s="1"/>
  <c r="G1776" i="3"/>
  <c r="E1767" i="5" l="1"/>
  <c r="H1766" i="5"/>
  <c r="G1766" i="5"/>
  <c r="F1766" i="5"/>
  <c r="E1786" i="4"/>
  <c r="C1787" i="4"/>
  <c r="G1455" i="4"/>
  <c r="H1455" i="4" s="1"/>
  <c r="G1777" i="3"/>
  <c r="F1776" i="3"/>
  <c r="H1775" i="3"/>
  <c r="I1775" i="3" s="1"/>
  <c r="E1768" i="5" l="1"/>
  <c r="H1767" i="5"/>
  <c r="G1767" i="5"/>
  <c r="F1767" i="5"/>
  <c r="E1787" i="4"/>
  <c r="C1788" i="4"/>
  <c r="G1456" i="4"/>
  <c r="H1456" i="4" s="1"/>
  <c r="H1776" i="3"/>
  <c r="I1776" i="3" s="1"/>
  <c r="F1777" i="3"/>
  <c r="G1778" i="3"/>
  <c r="H1768" i="5" l="1"/>
  <c r="G1768" i="5"/>
  <c r="F1768" i="5"/>
  <c r="E1769" i="5"/>
  <c r="E1788" i="4"/>
  <c r="C1789" i="4"/>
  <c r="G1457" i="4"/>
  <c r="H1457" i="4" s="1"/>
  <c r="G1779" i="3"/>
  <c r="F1778" i="3"/>
  <c r="H1777" i="3"/>
  <c r="I1777" i="3" s="1"/>
  <c r="E1770" i="5" l="1"/>
  <c r="H1769" i="5"/>
  <c r="G1769" i="5"/>
  <c r="F1769" i="5"/>
  <c r="E1789" i="4"/>
  <c r="C1790" i="4"/>
  <c r="G1458" i="4"/>
  <c r="H1458" i="4" s="1"/>
  <c r="H1778" i="3"/>
  <c r="I1778" i="3" s="1"/>
  <c r="F1779" i="3"/>
  <c r="G1780" i="3"/>
  <c r="E1771" i="5" l="1"/>
  <c r="H1770" i="5"/>
  <c r="G1770" i="5"/>
  <c r="F1770" i="5"/>
  <c r="E1790" i="4"/>
  <c r="C1791" i="4"/>
  <c r="G1459" i="4"/>
  <c r="H1459" i="4" s="1"/>
  <c r="G1781" i="3"/>
  <c r="F1780" i="3"/>
  <c r="H1779" i="3"/>
  <c r="I1779" i="3" s="1"/>
  <c r="H1771" i="5" l="1"/>
  <c r="G1771" i="5"/>
  <c r="F1771" i="5"/>
  <c r="E1772" i="5"/>
  <c r="E1791" i="4"/>
  <c r="C1792" i="4"/>
  <c r="G1460" i="4"/>
  <c r="H1460" i="4" s="1"/>
  <c r="H1780" i="3"/>
  <c r="I1780" i="3" s="1"/>
  <c r="F1781" i="3"/>
  <c r="G1782" i="3"/>
  <c r="E1773" i="5" l="1"/>
  <c r="H1772" i="5"/>
  <c r="G1772" i="5"/>
  <c r="F1772" i="5"/>
  <c r="E1792" i="4"/>
  <c r="C1793" i="4"/>
  <c r="G1461" i="4"/>
  <c r="H1461" i="4" s="1"/>
  <c r="G1783" i="3"/>
  <c r="F1782" i="3"/>
  <c r="H1781" i="3"/>
  <c r="I1781" i="3" s="1"/>
  <c r="E1774" i="5" l="1"/>
  <c r="H1773" i="5"/>
  <c r="G1773" i="5"/>
  <c r="F1773" i="5"/>
  <c r="E1793" i="4"/>
  <c r="C1794" i="4"/>
  <c r="G1462" i="4"/>
  <c r="H1462" i="4" s="1"/>
  <c r="F1783" i="3"/>
  <c r="H1782" i="3"/>
  <c r="I1782" i="3" s="1"/>
  <c r="G1784" i="3"/>
  <c r="H1774" i="5" l="1"/>
  <c r="G1774" i="5"/>
  <c r="F1774" i="5"/>
  <c r="E1775" i="5"/>
  <c r="E1794" i="4"/>
  <c r="C1795" i="4"/>
  <c r="G1463" i="4"/>
  <c r="H1463" i="4" s="1"/>
  <c r="G1785" i="3"/>
  <c r="H1783" i="3"/>
  <c r="I1783" i="3" s="1"/>
  <c r="F1784" i="3"/>
  <c r="E1776" i="5" l="1"/>
  <c r="H1775" i="5"/>
  <c r="G1775" i="5"/>
  <c r="F1775" i="5"/>
  <c r="E1795" i="4"/>
  <c r="C1796" i="4"/>
  <c r="G1464" i="4"/>
  <c r="H1464" i="4" s="1"/>
  <c r="F1785" i="3"/>
  <c r="H1784" i="3"/>
  <c r="I1784" i="3" s="1"/>
  <c r="G1786" i="3"/>
  <c r="E1777" i="5" l="1"/>
  <c r="H1776" i="5"/>
  <c r="G1776" i="5"/>
  <c r="F1776" i="5"/>
  <c r="E1796" i="4"/>
  <c r="C1797" i="4"/>
  <c r="G1465" i="4"/>
  <c r="H1465" i="4" s="1"/>
  <c r="G1787" i="3"/>
  <c r="H1785" i="3"/>
  <c r="I1785" i="3" s="1"/>
  <c r="F1786" i="3"/>
  <c r="H1777" i="5" l="1"/>
  <c r="G1777" i="5"/>
  <c r="F1777" i="5"/>
  <c r="E1778" i="5"/>
  <c r="E1797" i="4"/>
  <c r="C1798" i="4"/>
  <c r="G1466" i="4"/>
  <c r="H1466" i="4" s="1"/>
  <c r="F1787" i="3"/>
  <c r="H1786" i="3"/>
  <c r="I1786" i="3" s="1"/>
  <c r="G1788" i="3"/>
  <c r="E1779" i="5" l="1"/>
  <c r="H1778" i="5"/>
  <c r="G1778" i="5"/>
  <c r="F1778" i="5"/>
  <c r="E1798" i="4"/>
  <c r="C1799" i="4"/>
  <c r="G1467" i="4"/>
  <c r="H1467" i="4" s="1"/>
  <c r="G1789" i="3"/>
  <c r="F1788" i="3"/>
  <c r="H1787" i="3"/>
  <c r="I1787" i="3" s="1"/>
  <c r="E1780" i="5" l="1"/>
  <c r="H1779" i="5"/>
  <c r="G1779" i="5"/>
  <c r="F1779" i="5"/>
  <c r="E1799" i="4"/>
  <c r="C1800" i="4"/>
  <c r="G1468" i="4"/>
  <c r="H1468" i="4" s="1"/>
  <c r="H1788" i="3"/>
  <c r="I1788" i="3" s="1"/>
  <c r="F1789" i="3"/>
  <c r="G1790" i="3"/>
  <c r="H1780" i="5" l="1"/>
  <c r="G1780" i="5"/>
  <c r="F1780" i="5"/>
  <c r="E1781" i="5"/>
  <c r="E1800" i="4"/>
  <c r="C1801" i="4"/>
  <c r="G1469" i="4"/>
  <c r="H1469" i="4" s="1"/>
  <c r="G1791" i="3"/>
  <c r="F1790" i="3"/>
  <c r="H1789" i="3"/>
  <c r="I1789" i="3" s="1"/>
  <c r="E1782" i="5" l="1"/>
  <c r="H1781" i="5"/>
  <c r="G1781" i="5"/>
  <c r="F1781" i="5"/>
  <c r="E1801" i="4"/>
  <c r="C1802" i="4"/>
  <c r="G1470" i="4"/>
  <c r="H1470" i="4" s="1"/>
  <c r="H1790" i="3"/>
  <c r="I1790" i="3" s="1"/>
  <c r="F1791" i="3"/>
  <c r="G1792" i="3"/>
  <c r="E1783" i="5" l="1"/>
  <c r="H1782" i="5"/>
  <c r="G1782" i="5"/>
  <c r="F1782" i="5"/>
  <c r="E1802" i="4"/>
  <c r="C1803" i="4"/>
  <c r="G1471" i="4"/>
  <c r="H1471" i="4" s="1"/>
  <c r="G1793" i="3"/>
  <c r="F1792" i="3"/>
  <c r="H1791" i="3"/>
  <c r="I1791" i="3" s="1"/>
  <c r="H1783" i="5" l="1"/>
  <c r="G1783" i="5"/>
  <c r="F1783" i="5"/>
  <c r="E1784" i="5"/>
  <c r="E1803" i="4"/>
  <c r="C1804" i="4"/>
  <c r="G1472" i="4"/>
  <c r="H1472" i="4" s="1"/>
  <c r="H1792" i="3"/>
  <c r="I1792" i="3" s="1"/>
  <c r="F1793" i="3"/>
  <c r="G1794" i="3"/>
  <c r="E1785" i="5" l="1"/>
  <c r="H1784" i="5"/>
  <c r="G1784" i="5"/>
  <c r="F1784" i="5"/>
  <c r="E1804" i="4"/>
  <c r="C1805" i="4"/>
  <c r="G1473" i="4"/>
  <c r="H1473" i="4" s="1"/>
  <c r="G1795" i="3"/>
  <c r="F1794" i="3"/>
  <c r="H1793" i="3"/>
  <c r="I1793" i="3" s="1"/>
  <c r="E1786" i="5" l="1"/>
  <c r="H1785" i="5"/>
  <c r="G1785" i="5"/>
  <c r="F1785" i="5"/>
  <c r="E1805" i="4"/>
  <c r="C1806" i="4"/>
  <c r="G1474" i="4"/>
  <c r="H1474" i="4" s="1"/>
  <c r="F1795" i="3"/>
  <c r="H1794" i="3"/>
  <c r="I1794" i="3" s="1"/>
  <c r="G1796" i="3"/>
  <c r="H1786" i="5" l="1"/>
  <c r="G1786" i="5"/>
  <c r="F1786" i="5"/>
  <c r="E1787" i="5"/>
  <c r="E1806" i="4"/>
  <c r="C1807" i="4"/>
  <c r="G1475" i="4"/>
  <c r="H1475" i="4" s="1"/>
  <c r="G1797" i="3"/>
  <c r="H1795" i="3"/>
  <c r="I1795" i="3" s="1"/>
  <c r="F1796" i="3"/>
  <c r="E1788" i="5" l="1"/>
  <c r="H1787" i="5"/>
  <c r="G1787" i="5"/>
  <c r="F1787" i="5"/>
  <c r="E1807" i="4"/>
  <c r="C1808" i="4"/>
  <c r="G1476" i="4"/>
  <c r="H1476" i="4" s="1"/>
  <c r="F1797" i="3"/>
  <c r="H1796" i="3"/>
  <c r="I1796" i="3" s="1"/>
  <c r="G1798" i="3"/>
  <c r="E1789" i="5" l="1"/>
  <c r="H1788" i="5"/>
  <c r="G1788" i="5"/>
  <c r="F1788" i="5"/>
  <c r="E1808" i="4"/>
  <c r="C1809" i="4"/>
  <c r="G1477" i="4"/>
  <c r="H1477" i="4" s="1"/>
  <c r="G1799" i="3"/>
  <c r="H1797" i="3"/>
  <c r="I1797" i="3" s="1"/>
  <c r="F1798" i="3"/>
  <c r="H1789" i="5" l="1"/>
  <c r="G1789" i="5"/>
  <c r="F1789" i="5"/>
  <c r="E1790" i="5"/>
  <c r="E1809" i="4"/>
  <c r="C1810" i="4"/>
  <c r="G1478" i="4"/>
  <c r="H1478" i="4" s="1"/>
  <c r="F1799" i="3"/>
  <c r="H1798" i="3"/>
  <c r="I1798" i="3" s="1"/>
  <c r="G1800" i="3"/>
  <c r="E1791" i="5" l="1"/>
  <c r="H1790" i="5"/>
  <c r="G1790" i="5"/>
  <c r="F1790" i="5"/>
  <c r="E1810" i="4"/>
  <c r="C1811" i="4"/>
  <c r="G1479" i="4"/>
  <c r="H1479" i="4" s="1"/>
  <c r="G1801" i="3"/>
  <c r="F1800" i="3"/>
  <c r="H1799" i="3"/>
  <c r="I1799" i="3" s="1"/>
  <c r="E1792" i="5" l="1"/>
  <c r="H1791" i="5"/>
  <c r="G1791" i="5"/>
  <c r="F1791" i="5"/>
  <c r="E1811" i="4"/>
  <c r="C1812" i="4"/>
  <c r="G1480" i="4"/>
  <c r="H1480" i="4" s="1"/>
  <c r="H1800" i="3"/>
  <c r="I1800" i="3" s="1"/>
  <c r="F1801" i="3"/>
  <c r="G1802" i="3"/>
  <c r="H1792" i="5" l="1"/>
  <c r="G1792" i="5"/>
  <c r="F1792" i="5"/>
  <c r="E1793" i="5"/>
  <c r="E1812" i="4"/>
  <c r="C1813" i="4"/>
  <c r="G1481" i="4"/>
  <c r="H1481" i="4" s="1"/>
  <c r="G1803" i="3"/>
  <c r="F1802" i="3"/>
  <c r="H1801" i="3"/>
  <c r="I1801" i="3" s="1"/>
  <c r="E1794" i="5" l="1"/>
  <c r="H1793" i="5"/>
  <c r="G1793" i="5"/>
  <c r="F1793" i="5"/>
  <c r="E1813" i="4"/>
  <c r="C1814" i="4"/>
  <c r="G1482" i="4"/>
  <c r="H1482" i="4" s="1"/>
  <c r="H1802" i="3"/>
  <c r="I1802" i="3" s="1"/>
  <c r="F1803" i="3"/>
  <c r="G1804" i="3"/>
  <c r="E1795" i="5" l="1"/>
  <c r="H1794" i="5"/>
  <c r="G1794" i="5"/>
  <c r="F1794" i="5"/>
  <c r="E1814" i="4"/>
  <c r="C1815" i="4"/>
  <c r="G1483" i="4"/>
  <c r="H1483" i="4" s="1"/>
  <c r="G1805" i="3"/>
  <c r="F1804" i="3"/>
  <c r="H1803" i="3"/>
  <c r="I1803" i="3" s="1"/>
  <c r="H1795" i="5" l="1"/>
  <c r="G1795" i="5"/>
  <c r="F1795" i="5"/>
  <c r="E1796" i="5"/>
  <c r="E1815" i="4"/>
  <c r="C1816" i="4"/>
  <c r="G1484" i="4"/>
  <c r="H1484" i="4" s="1"/>
  <c r="H1804" i="3"/>
  <c r="I1804" i="3" s="1"/>
  <c r="F1805" i="3"/>
  <c r="G1806" i="3"/>
  <c r="E1797" i="5" l="1"/>
  <c r="H1796" i="5"/>
  <c r="G1796" i="5"/>
  <c r="F1796" i="5"/>
  <c r="E1816" i="4"/>
  <c r="C1817" i="4"/>
  <c r="G1485" i="4"/>
  <c r="H1485" i="4" s="1"/>
  <c r="G1807" i="3"/>
  <c r="F1806" i="3"/>
  <c r="H1805" i="3"/>
  <c r="I1805" i="3" s="1"/>
  <c r="E1798" i="5" l="1"/>
  <c r="H1797" i="5"/>
  <c r="G1797" i="5"/>
  <c r="F1797" i="5"/>
  <c r="E1817" i="4"/>
  <c r="C1818" i="4"/>
  <c r="G1486" i="4"/>
  <c r="H1486" i="4" s="1"/>
  <c r="F1807" i="3"/>
  <c r="H1806" i="3"/>
  <c r="I1806" i="3" s="1"/>
  <c r="G1808" i="3"/>
  <c r="H1798" i="5" l="1"/>
  <c r="G1798" i="5"/>
  <c r="F1798" i="5"/>
  <c r="E1799" i="5"/>
  <c r="E1818" i="4"/>
  <c r="C1819" i="4"/>
  <c r="G1487" i="4"/>
  <c r="H1487" i="4" s="1"/>
  <c r="G1809" i="3"/>
  <c r="H1807" i="3"/>
  <c r="I1807" i="3" s="1"/>
  <c r="F1808" i="3"/>
  <c r="E1800" i="5" l="1"/>
  <c r="H1799" i="5"/>
  <c r="G1799" i="5"/>
  <c r="F1799" i="5"/>
  <c r="E1819" i="4"/>
  <c r="C1820" i="4"/>
  <c r="G1488" i="4"/>
  <c r="H1488" i="4" s="1"/>
  <c r="F1809" i="3"/>
  <c r="H1808" i="3"/>
  <c r="I1808" i="3" s="1"/>
  <c r="G1810" i="3"/>
  <c r="E1801" i="5" l="1"/>
  <c r="H1800" i="5"/>
  <c r="G1800" i="5"/>
  <c r="F1800" i="5"/>
  <c r="E1820" i="4"/>
  <c r="C1821" i="4"/>
  <c r="G1489" i="4"/>
  <c r="H1489" i="4" s="1"/>
  <c r="G1811" i="3"/>
  <c r="H1809" i="3"/>
  <c r="I1809" i="3" s="1"/>
  <c r="F1810" i="3"/>
  <c r="H1801" i="5" l="1"/>
  <c r="G1801" i="5"/>
  <c r="F1801" i="5"/>
  <c r="E1802" i="5"/>
  <c r="E1821" i="4"/>
  <c r="C1822" i="4"/>
  <c r="G1490" i="4"/>
  <c r="H1490" i="4" s="1"/>
  <c r="F1811" i="3"/>
  <c r="H1810" i="3"/>
  <c r="I1810" i="3" s="1"/>
  <c r="G1812" i="3"/>
  <c r="E1803" i="5" l="1"/>
  <c r="H1802" i="5"/>
  <c r="G1802" i="5"/>
  <c r="F1802" i="5"/>
  <c r="E1822" i="4"/>
  <c r="C1823" i="4"/>
  <c r="G1491" i="4"/>
  <c r="H1491" i="4" s="1"/>
  <c r="G1813" i="3"/>
  <c r="F1812" i="3"/>
  <c r="H1811" i="3"/>
  <c r="I1811" i="3" s="1"/>
  <c r="E1804" i="5" l="1"/>
  <c r="H1803" i="5"/>
  <c r="G1803" i="5"/>
  <c r="F1803" i="5"/>
  <c r="E1823" i="4"/>
  <c r="C1824" i="4"/>
  <c r="G1492" i="4"/>
  <c r="H1492" i="4" s="1"/>
  <c r="H1812" i="3"/>
  <c r="I1812" i="3" s="1"/>
  <c r="F1813" i="3"/>
  <c r="G1814" i="3"/>
  <c r="H1804" i="5" l="1"/>
  <c r="G1804" i="5"/>
  <c r="F1804" i="5"/>
  <c r="E1805" i="5"/>
  <c r="E1824" i="4"/>
  <c r="C1825" i="4"/>
  <c r="G1493" i="4"/>
  <c r="H1493" i="4" s="1"/>
  <c r="G1815" i="3"/>
  <c r="F1814" i="3"/>
  <c r="H1813" i="3"/>
  <c r="I1813" i="3" s="1"/>
  <c r="E1806" i="5" l="1"/>
  <c r="H1805" i="5"/>
  <c r="G1805" i="5"/>
  <c r="F1805" i="5"/>
  <c r="E1825" i="4"/>
  <c r="C1826" i="4"/>
  <c r="G1494" i="4"/>
  <c r="H1494" i="4" s="1"/>
  <c r="H1814" i="3"/>
  <c r="I1814" i="3" s="1"/>
  <c r="F1815" i="3"/>
  <c r="G1816" i="3"/>
  <c r="E1807" i="5" l="1"/>
  <c r="H1806" i="5"/>
  <c r="G1806" i="5"/>
  <c r="F1806" i="5"/>
  <c r="E1826" i="4"/>
  <c r="C1827" i="4"/>
  <c r="G1495" i="4"/>
  <c r="H1495" i="4" s="1"/>
  <c r="G1817" i="3"/>
  <c r="F1816" i="3"/>
  <c r="H1815" i="3"/>
  <c r="I1815" i="3" s="1"/>
  <c r="H1807" i="5" l="1"/>
  <c r="G1807" i="5"/>
  <c r="F1807" i="5"/>
  <c r="E1808" i="5"/>
  <c r="E1827" i="4"/>
  <c r="C1828" i="4"/>
  <c r="G1496" i="4"/>
  <c r="H1496" i="4" s="1"/>
  <c r="H1816" i="3"/>
  <c r="I1816" i="3" s="1"/>
  <c r="F1817" i="3"/>
  <c r="G1818" i="3"/>
  <c r="E1809" i="5" l="1"/>
  <c r="H1808" i="5"/>
  <c r="G1808" i="5"/>
  <c r="F1808" i="5"/>
  <c r="E1828" i="4"/>
  <c r="C1829" i="4"/>
  <c r="G1497" i="4"/>
  <c r="H1497" i="4" s="1"/>
  <c r="G1819" i="3"/>
  <c r="F1818" i="3"/>
  <c r="H1817" i="3"/>
  <c r="I1817" i="3" s="1"/>
  <c r="E1810" i="5" l="1"/>
  <c r="H1809" i="5"/>
  <c r="G1809" i="5"/>
  <c r="F1809" i="5"/>
  <c r="E1829" i="4"/>
  <c r="C1830" i="4"/>
  <c r="G1498" i="4"/>
  <c r="H1498" i="4" s="1"/>
  <c r="F1819" i="3"/>
  <c r="H1818" i="3"/>
  <c r="I1818" i="3" s="1"/>
  <c r="G1820" i="3"/>
  <c r="H1810" i="5" l="1"/>
  <c r="G1810" i="5"/>
  <c r="F1810" i="5"/>
  <c r="E1811" i="5"/>
  <c r="E1830" i="4"/>
  <c r="C1831" i="4"/>
  <c r="G1499" i="4"/>
  <c r="H1499" i="4" s="1"/>
  <c r="G1821" i="3"/>
  <c r="H1819" i="3"/>
  <c r="I1819" i="3" s="1"/>
  <c r="F1820" i="3"/>
  <c r="E1812" i="5" l="1"/>
  <c r="H1811" i="5"/>
  <c r="G1811" i="5"/>
  <c r="F1811" i="5"/>
  <c r="E1831" i="4"/>
  <c r="C1832" i="4"/>
  <c r="G1500" i="4"/>
  <c r="H1500" i="4" s="1"/>
  <c r="F1821" i="3"/>
  <c r="H1820" i="3"/>
  <c r="I1820" i="3" s="1"/>
  <c r="G1822" i="3"/>
  <c r="E1813" i="5" l="1"/>
  <c r="H1812" i="5"/>
  <c r="G1812" i="5"/>
  <c r="F1812" i="5"/>
  <c r="E1832" i="4"/>
  <c r="C1833" i="4"/>
  <c r="G1501" i="4"/>
  <c r="H1501" i="4" s="1"/>
  <c r="G1823" i="3"/>
  <c r="H1821" i="3"/>
  <c r="I1821" i="3" s="1"/>
  <c r="F1822" i="3"/>
  <c r="H1813" i="5" l="1"/>
  <c r="G1813" i="5"/>
  <c r="F1813" i="5"/>
  <c r="E1814" i="5"/>
  <c r="E1833" i="4"/>
  <c r="C1834" i="4"/>
  <c r="G1502" i="4"/>
  <c r="H1502" i="4" s="1"/>
  <c r="F1823" i="3"/>
  <c r="H1822" i="3"/>
  <c r="I1822" i="3" s="1"/>
  <c r="G1824" i="3"/>
  <c r="E1815" i="5" l="1"/>
  <c r="H1814" i="5"/>
  <c r="G1814" i="5"/>
  <c r="F1814" i="5"/>
  <c r="E1834" i="4"/>
  <c r="C1835" i="4"/>
  <c r="G1503" i="4"/>
  <c r="H1503" i="4" s="1"/>
  <c r="G1825" i="3"/>
  <c r="F1824" i="3"/>
  <c r="H1823" i="3"/>
  <c r="I1823" i="3" s="1"/>
  <c r="E1816" i="5" l="1"/>
  <c r="H1815" i="5"/>
  <c r="G1815" i="5"/>
  <c r="F1815" i="5"/>
  <c r="E1835" i="4"/>
  <c r="C1836" i="4"/>
  <c r="G1504" i="4"/>
  <c r="H1504" i="4" s="1"/>
  <c r="G1826" i="3"/>
  <c r="H1824" i="3"/>
  <c r="I1824" i="3" s="1"/>
  <c r="F1825" i="3"/>
  <c r="H1816" i="5" l="1"/>
  <c r="G1816" i="5"/>
  <c r="F1816" i="5"/>
  <c r="E1817" i="5"/>
  <c r="E1836" i="4"/>
  <c r="C1837" i="4"/>
  <c r="G1505" i="4"/>
  <c r="H1505" i="4" s="1"/>
  <c r="F1826" i="3"/>
  <c r="H1825" i="3"/>
  <c r="I1825" i="3" s="1"/>
  <c r="G1827" i="3"/>
  <c r="E1818" i="5" l="1"/>
  <c r="H1817" i="5"/>
  <c r="G1817" i="5"/>
  <c r="F1817" i="5"/>
  <c r="E1837" i="4"/>
  <c r="C1838" i="4"/>
  <c r="G1506" i="4"/>
  <c r="H1506" i="4" s="1"/>
  <c r="G1828" i="3"/>
  <c r="H1826" i="3"/>
  <c r="I1826" i="3" s="1"/>
  <c r="F1827" i="3"/>
  <c r="E1819" i="5" l="1"/>
  <c r="H1818" i="5"/>
  <c r="G1818" i="5"/>
  <c r="F1818" i="5"/>
  <c r="E1838" i="4"/>
  <c r="C1839" i="4"/>
  <c r="G1507" i="4"/>
  <c r="H1507" i="4" s="1"/>
  <c r="F1828" i="3"/>
  <c r="H1827" i="3"/>
  <c r="I1827" i="3" s="1"/>
  <c r="G1829" i="3"/>
  <c r="H1819" i="5" l="1"/>
  <c r="G1819" i="5"/>
  <c r="F1819" i="5"/>
  <c r="E1820" i="5"/>
  <c r="E1839" i="4"/>
  <c r="C1840" i="4"/>
  <c r="G1508" i="4"/>
  <c r="H1508" i="4" s="1"/>
  <c r="G1830" i="3"/>
  <c r="H1828" i="3"/>
  <c r="I1828" i="3" s="1"/>
  <c r="F1829" i="3"/>
  <c r="E1821" i="5" l="1"/>
  <c r="H1820" i="5"/>
  <c r="G1820" i="5"/>
  <c r="F1820" i="5"/>
  <c r="E1840" i="4"/>
  <c r="C1841" i="4"/>
  <c r="G1509" i="4"/>
  <c r="H1509" i="4" s="1"/>
  <c r="F1830" i="3"/>
  <c r="H1829" i="3"/>
  <c r="I1829" i="3" s="1"/>
  <c r="G1831" i="3"/>
  <c r="E1822" i="5" l="1"/>
  <c r="H1821" i="5"/>
  <c r="G1821" i="5"/>
  <c r="F1821" i="5"/>
  <c r="E1841" i="4"/>
  <c r="C1842" i="4"/>
  <c r="G1510" i="4"/>
  <c r="H1510" i="4" s="1"/>
  <c r="G1832" i="3"/>
  <c r="F1831" i="3"/>
  <c r="H1830" i="3"/>
  <c r="I1830" i="3" s="1"/>
  <c r="H1822" i="5" l="1"/>
  <c r="G1822" i="5"/>
  <c r="F1822" i="5"/>
  <c r="E1823" i="5"/>
  <c r="E1842" i="4"/>
  <c r="C1843" i="4"/>
  <c r="G1511" i="4"/>
  <c r="H1511" i="4" s="1"/>
  <c r="G1833" i="3"/>
  <c r="H1831" i="3"/>
  <c r="I1831" i="3" s="1"/>
  <c r="F1832" i="3"/>
  <c r="E1824" i="5" l="1"/>
  <c r="H1823" i="5"/>
  <c r="G1823" i="5"/>
  <c r="F1823" i="5"/>
  <c r="E1843" i="4"/>
  <c r="C1844" i="4"/>
  <c r="G1512" i="4"/>
  <c r="H1512" i="4" s="1"/>
  <c r="F1833" i="3"/>
  <c r="H1832" i="3"/>
  <c r="I1832" i="3" s="1"/>
  <c r="G1834" i="3"/>
  <c r="E1825" i="5" l="1"/>
  <c r="H1824" i="5"/>
  <c r="G1824" i="5"/>
  <c r="F1824" i="5"/>
  <c r="E1844" i="4"/>
  <c r="C1845" i="4"/>
  <c r="G1513" i="4"/>
  <c r="H1513" i="4" s="1"/>
  <c r="G1835" i="3"/>
  <c r="F1834" i="3"/>
  <c r="H1833" i="3"/>
  <c r="I1833" i="3" s="1"/>
  <c r="H1825" i="5" l="1"/>
  <c r="G1825" i="5"/>
  <c r="F1825" i="5"/>
  <c r="E1826" i="5"/>
  <c r="E1845" i="4"/>
  <c r="C1846" i="4"/>
  <c r="G1514" i="4"/>
  <c r="H1514" i="4" s="1"/>
  <c r="G1836" i="3"/>
  <c r="H1834" i="3"/>
  <c r="I1834" i="3" s="1"/>
  <c r="F1835" i="3"/>
  <c r="E1827" i="5" l="1"/>
  <c r="H1826" i="5"/>
  <c r="G1826" i="5"/>
  <c r="F1826" i="5"/>
  <c r="E1846" i="4"/>
  <c r="C1847" i="4"/>
  <c r="G1515" i="4"/>
  <c r="H1515" i="4" s="1"/>
  <c r="F1836" i="3"/>
  <c r="H1835" i="3"/>
  <c r="I1835" i="3" s="1"/>
  <c r="G1837" i="3"/>
  <c r="E1828" i="5" l="1"/>
  <c r="H1827" i="5"/>
  <c r="G1827" i="5"/>
  <c r="F1827" i="5"/>
  <c r="E1847" i="4"/>
  <c r="C1848" i="4"/>
  <c r="G1516" i="4"/>
  <c r="H1516" i="4" s="1"/>
  <c r="G1838" i="3"/>
  <c r="H1836" i="3"/>
  <c r="I1836" i="3" s="1"/>
  <c r="F1837" i="3"/>
  <c r="H1828" i="5" l="1"/>
  <c r="G1828" i="5"/>
  <c r="F1828" i="5"/>
  <c r="E1829" i="5"/>
  <c r="E1848" i="4"/>
  <c r="C1849" i="4"/>
  <c r="G1517" i="4"/>
  <c r="H1517" i="4" s="1"/>
  <c r="F1838" i="3"/>
  <c r="H1837" i="3"/>
  <c r="I1837" i="3" s="1"/>
  <c r="G1839" i="3"/>
  <c r="E1830" i="5" l="1"/>
  <c r="H1829" i="5"/>
  <c r="G1829" i="5"/>
  <c r="F1829" i="5"/>
  <c r="E1849" i="4"/>
  <c r="C1850" i="4"/>
  <c r="G1518" i="4"/>
  <c r="H1518" i="4" s="1"/>
  <c r="G1840" i="3"/>
  <c r="F1839" i="3"/>
  <c r="H1838" i="3"/>
  <c r="I1838" i="3" s="1"/>
  <c r="E1831" i="5" l="1"/>
  <c r="H1830" i="5"/>
  <c r="G1830" i="5"/>
  <c r="F1830" i="5"/>
  <c r="E1850" i="4"/>
  <c r="C1851" i="4"/>
  <c r="G1519" i="4"/>
  <c r="H1519" i="4" s="1"/>
  <c r="G1841" i="3"/>
  <c r="H1839" i="3"/>
  <c r="I1839" i="3" s="1"/>
  <c r="F1840" i="3"/>
  <c r="H1831" i="5" l="1"/>
  <c r="G1831" i="5"/>
  <c r="F1831" i="5"/>
  <c r="E1832" i="5"/>
  <c r="E1851" i="4"/>
  <c r="C1852" i="4"/>
  <c r="G1520" i="4"/>
  <c r="H1520" i="4" s="1"/>
  <c r="F1841" i="3"/>
  <c r="H1840" i="3"/>
  <c r="I1840" i="3" s="1"/>
  <c r="G1842" i="3"/>
  <c r="E1833" i="5" l="1"/>
  <c r="H1832" i="5"/>
  <c r="G1832" i="5"/>
  <c r="F1832" i="5"/>
  <c r="E1852" i="4"/>
  <c r="C1853" i="4"/>
  <c r="G1521" i="4"/>
  <c r="H1521" i="4" s="1"/>
  <c r="G1843" i="3"/>
  <c r="H1841" i="3"/>
  <c r="I1841" i="3" s="1"/>
  <c r="F1842" i="3"/>
  <c r="E1834" i="5" l="1"/>
  <c r="H1833" i="5"/>
  <c r="G1833" i="5"/>
  <c r="F1833" i="5"/>
  <c r="E1853" i="4"/>
  <c r="C1854" i="4"/>
  <c r="G1522" i="4"/>
  <c r="H1522" i="4" s="1"/>
  <c r="F1843" i="3"/>
  <c r="H1842" i="3"/>
  <c r="I1842" i="3" s="1"/>
  <c r="G1844" i="3"/>
  <c r="H1834" i="5" l="1"/>
  <c r="G1834" i="5"/>
  <c r="F1834" i="5"/>
  <c r="E1835" i="5"/>
  <c r="E1854" i="4"/>
  <c r="C1855" i="4"/>
  <c r="G1523" i="4"/>
  <c r="H1523" i="4" s="1"/>
  <c r="G1845" i="3"/>
  <c r="H1843" i="3"/>
  <c r="I1843" i="3" s="1"/>
  <c r="F1844" i="3"/>
  <c r="E1836" i="5" l="1"/>
  <c r="H1835" i="5"/>
  <c r="G1835" i="5"/>
  <c r="F1835" i="5"/>
  <c r="E1855" i="4"/>
  <c r="C1856" i="4"/>
  <c r="G1524" i="4"/>
  <c r="H1524" i="4" s="1"/>
  <c r="F1845" i="3"/>
  <c r="H1844" i="3"/>
  <c r="I1844" i="3" s="1"/>
  <c r="G1846" i="3"/>
  <c r="E1837" i="5" l="1"/>
  <c r="H1836" i="5"/>
  <c r="G1836" i="5"/>
  <c r="F1836" i="5"/>
  <c r="E1856" i="4"/>
  <c r="C1857" i="4"/>
  <c r="G1525" i="4"/>
  <c r="H1525" i="4" s="1"/>
  <c r="G1847" i="3"/>
  <c r="F1846" i="3"/>
  <c r="H1845" i="3"/>
  <c r="I1845" i="3" s="1"/>
  <c r="H1837" i="5" l="1"/>
  <c r="G1837" i="5"/>
  <c r="F1837" i="5"/>
  <c r="E1838" i="5"/>
  <c r="E1857" i="4"/>
  <c r="C1858" i="4"/>
  <c r="G1526" i="4"/>
  <c r="H1526" i="4" s="1"/>
  <c r="G1848" i="3"/>
  <c r="H1846" i="3"/>
  <c r="I1846" i="3" s="1"/>
  <c r="F1847" i="3"/>
  <c r="E1839" i="5" l="1"/>
  <c r="H1838" i="5"/>
  <c r="G1838" i="5"/>
  <c r="F1838" i="5"/>
  <c r="E1858" i="4"/>
  <c r="C1859" i="4"/>
  <c r="G1527" i="4"/>
  <c r="H1527" i="4" s="1"/>
  <c r="F1848" i="3"/>
  <c r="H1847" i="3"/>
  <c r="I1847" i="3" s="1"/>
  <c r="G1849" i="3"/>
  <c r="E1840" i="5" l="1"/>
  <c r="H1839" i="5"/>
  <c r="G1839" i="5"/>
  <c r="F1839" i="5"/>
  <c r="E1859" i="4"/>
  <c r="C1860" i="4"/>
  <c r="G1528" i="4"/>
  <c r="H1528" i="4" s="1"/>
  <c r="G1850" i="3"/>
  <c r="H1848" i="3"/>
  <c r="I1848" i="3" s="1"/>
  <c r="F1849" i="3"/>
  <c r="H1840" i="5" l="1"/>
  <c r="G1840" i="5"/>
  <c r="F1840" i="5"/>
  <c r="E1841" i="5"/>
  <c r="E1860" i="4"/>
  <c r="C1861" i="4"/>
  <c r="G1529" i="4"/>
  <c r="H1529" i="4" s="1"/>
  <c r="F1850" i="3"/>
  <c r="H1849" i="3"/>
  <c r="I1849" i="3" s="1"/>
  <c r="G1851" i="3"/>
  <c r="E1842" i="5" l="1"/>
  <c r="H1841" i="5"/>
  <c r="G1841" i="5"/>
  <c r="F1841" i="5"/>
  <c r="E1861" i="4"/>
  <c r="C1862" i="4"/>
  <c r="G1530" i="4"/>
  <c r="H1530" i="4" s="1"/>
  <c r="G1852" i="3"/>
  <c r="F1851" i="3"/>
  <c r="H1850" i="3"/>
  <c r="I1850" i="3" s="1"/>
  <c r="E1843" i="5" l="1"/>
  <c r="H1842" i="5"/>
  <c r="G1842" i="5"/>
  <c r="F1842" i="5"/>
  <c r="E1862" i="4"/>
  <c r="C1863" i="4"/>
  <c r="G1531" i="4"/>
  <c r="H1531" i="4" s="1"/>
  <c r="G1853" i="3"/>
  <c r="H1851" i="3"/>
  <c r="I1851" i="3" s="1"/>
  <c r="F1852" i="3"/>
  <c r="H1843" i="5" l="1"/>
  <c r="G1843" i="5"/>
  <c r="F1843" i="5"/>
  <c r="E1844" i="5"/>
  <c r="E1863" i="4"/>
  <c r="C1864" i="4"/>
  <c r="G1532" i="4"/>
  <c r="H1532" i="4" s="1"/>
  <c r="F1853" i="3"/>
  <c r="H1852" i="3"/>
  <c r="I1852" i="3" s="1"/>
  <c r="G1854" i="3"/>
  <c r="E1845" i="5" l="1"/>
  <c r="H1844" i="5"/>
  <c r="G1844" i="5"/>
  <c r="F1844" i="5"/>
  <c r="E1864" i="4"/>
  <c r="C1865" i="4"/>
  <c r="G1533" i="4"/>
  <c r="H1533" i="4" s="1"/>
  <c r="G1855" i="3"/>
  <c r="H1853" i="3"/>
  <c r="I1853" i="3" s="1"/>
  <c r="F1854" i="3"/>
  <c r="E1846" i="5" l="1"/>
  <c r="H1845" i="5"/>
  <c r="G1845" i="5"/>
  <c r="F1845" i="5"/>
  <c r="E1865" i="4"/>
  <c r="C1866" i="4"/>
  <c r="G1534" i="4"/>
  <c r="H1534" i="4" s="1"/>
  <c r="F1855" i="3"/>
  <c r="H1854" i="3"/>
  <c r="I1854" i="3" s="1"/>
  <c r="G1856" i="3"/>
  <c r="H1846" i="5" l="1"/>
  <c r="G1846" i="5"/>
  <c r="F1846" i="5"/>
  <c r="E1847" i="5"/>
  <c r="E1866" i="4"/>
  <c r="C1867" i="4"/>
  <c r="G1535" i="4"/>
  <c r="H1535" i="4" s="1"/>
  <c r="G1857" i="3"/>
  <c r="H1855" i="3"/>
  <c r="I1855" i="3" s="1"/>
  <c r="F1856" i="3"/>
  <c r="E1848" i="5" l="1"/>
  <c r="H1847" i="5"/>
  <c r="G1847" i="5"/>
  <c r="F1847" i="5"/>
  <c r="E1867" i="4"/>
  <c r="C1868" i="4"/>
  <c r="G1536" i="4"/>
  <c r="H1536" i="4" s="1"/>
  <c r="F1857" i="3"/>
  <c r="H1856" i="3"/>
  <c r="I1856" i="3" s="1"/>
  <c r="G1858" i="3"/>
  <c r="E1849" i="5" l="1"/>
  <c r="H1848" i="5"/>
  <c r="G1848" i="5"/>
  <c r="F1848" i="5"/>
  <c r="E1868" i="4"/>
  <c r="C1869" i="4"/>
  <c r="G1537" i="4"/>
  <c r="H1537" i="4" s="1"/>
  <c r="G1859" i="3"/>
  <c r="F1858" i="3"/>
  <c r="H1857" i="3"/>
  <c r="I1857" i="3" s="1"/>
  <c r="H1849" i="5" l="1"/>
  <c r="G1849" i="5"/>
  <c r="F1849" i="5"/>
  <c r="E1850" i="5"/>
  <c r="E1869" i="4"/>
  <c r="C1870" i="4"/>
  <c r="G1538" i="4"/>
  <c r="H1538" i="4" s="1"/>
  <c r="H1858" i="3"/>
  <c r="I1858" i="3" s="1"/>
  <c r="F1859" i="3"/>
  <c r="G1860" i="3"/>
  <c r="E1851" i="5" l="1"/>
  <c r="H1850" i="5"/>
  <c r="G1850" i="5"/>
  <c r="F1850" i="5"/>
  <c r="E1870" i="4"/>
  <c r="C1871" i="4"/>
  <c r="G1539" i="4"/>
  <c r="H1539" i="4" s="1"/>
  <c r="G1861" i="3"/>
  <c r="F1860" i="3"/>
  <c r="H1859" i="3"/>
  <c r="I1859" i="3" s="1"/>
  <c r="E1852" i="5" l="1"/>
  <c r="H1851" i="5"/>
  <c r="G1851" i="5"/>
  <c r="F1851" i="5"/>
  <c r="E1871" i="4"/>
  <c r="C1872" i="4"/>
  <c r="G1540" i="4"/>
  <c r="H1540" i="4" s="1"/>
  <c r="G1862" i="3"/>
  <c r="H1860" i="3"/>
  <c r="I1860" i="3" s="1"/>
  <c r="F1861" i="3"/>
  <c r="H1852" i="5" l="1"/>
  <c r="G1852" i="5"/>
  <c r="F1852" i="5"/>
  <c r="E1853" i="5"/>
  <c r="E1872" i="4"/>
  <c r="C1873" i="4"/>
  <c r="G1541" i="4"/>
  <c r="H1541" i="4" s="1"/>
  <c r="F1862" i="3"/>
  <c r="H1861" i="3"/>
  <c r="I1861" i="3" s="1"/>
  <c r="G1863" i="3"/>
  <c r="E1854" i="5" l="1"/>
  <c r="H1853" i="5"/>
  <c r="G1853" i="5"/>
  <c r="F1853" i="5"/>
  <c r="E1873" i="4"/>
  <c r="C1874" i="4"/>
  <c r="G1542" i="4"/>
  <c r="H1542" i="4" s="1"/>
  <c r="G1864" i="3"/>
  <c r="F1863" i="3"/>
  <c r="H1862" i="3"/>
  <c r="I1862" i="3" s="1"/>
  <c r="E1855" i="5" l="1"/>
  <c r="H1854" i="5"/>
  <c r="G1854" i="5"/>
  <c r="F1854" i="5"/>
  <c r="E1874" i="4"/>
  <c r="C1875" i="4"/>
  <c r="G1543" i="4"/>
  <c r="H1543" i="4" s="1"/>
  <c r="H1863" i="3"/>
  <c r="I1863" i="3" s="1"/>
  <c r="F1864" i="3"/>
  <c r="G1865" i="3"/>
  <c r="H1855" i="5" l="1"/>
  <c r="G1855" i="5"/>
  <c r="F1855" i="5"/>
  <c r="E1856" i="5"/>
  <c r="E1875" i="4"/>
  <c r="C1876" i="4"/>
  <c r="G1544" i="4"/>
  <c r="H1544" i="4" s="1"/>
  <c r="F1865" i="3"/>
  <c r="H1864" i="3"/>
  <c r="I1864" i="3" s="1"/>
  <c r="G1866" i="3"/>
  <c r="E1857" i="5" l="1"/>
  <c r="H1856" i="5"/>
  <c r="G1856" i="5"/>
  <c r="F1856" i="5"/>
  <c r="E1876" i="4"/>
  <c r="C1877" i="4"/>
  <c r="G1545" i="4"/>
  <c r="H1545" i="4" s="1"/>
  <c r="G1867" i="3"/>
  <c r="H1865" i="3"/>
  <c r="I1865" i="3" s="1"/>
  <c r="F1866" i="3"/>
  <c r="E1858" i="5" l="1"/>
  <c r="H1857" i="5"/>
  <c r="G1857" i="5"/>
  <c r="F1857" i="5"/>
  <c r="E1877" i="4"/>
  <c r="C1878" i="4"/>
  <c r="G1546" i="4"/>
  <c r="H1546" i="4" s="1"/>
  <c r="F1867" i="3"/>
  <c r="H1866" i="3"/>
  <c r="I1866" i="3" s="1"/>
  <c r="G1868" i="3"/>
  <c r="H1858" i="5" l="1"/>
  <c r="G1858" i="5"/>
  <c r="F1858" i="5"/>
  <c r="E1859" i="5"/>
  <c r="E1878" i="4"/>
  <c r="C1879" i="4"/>
  <c r="G1547" i="4"/>
  <c r="H1547" i="4" s="1"/>
  <c r="G1869" i="3"/>
  <c r="H1867" i="3"/>
  <c r="I1867" i="3" s="1"/>
  <c r="F1868" i="3"/>
  <c r="E1860" i="5" l="1"/>
  <c r="H1859" i="5"/>
  <c r="G1859" i="5"/>
  <c r="F1859" i="5"/>
  <c r="E1879" i="4"/>
  <c r="C1880" i="4"/>
  <c r="G1548" i="4"/>
  <c r="H1548" i="4" s="1"/>
  <c r="F1869" i="3"/>
  <c r="H1868" i="3"/>
  <c r="I1868" i="3" s="1"/>
  <c r="G1870" i="3"/>
  <c r="E1861" i="5" l="1"/>
  <c r="H1860" i="5"/>
  <c r="G1860" i="5"/>
  <c r="F1860" i="5"/>
  <c r="E1880" i="4"/>
  <c r="C1881" i="4"/>
  <c r="G1549" i="4"/>
  <c r="H1549" i="4" s="1"/>
  <c r="G1871" i="3"/>
  <c r="F1870" i="3"/>
  <c r="H1869" i="3"/>
  <c r="I1869" i="3" s="1"/>
  <c r="H1861" i="5" l="1"/>
  <c r="G1861" i="5"/>
  <c r="F1861" i="5"/>
  <c r="E1862" i="5"/>
  <c r="E1881" i="4"/>
  <c r="C1882" i="4"/>
  <c r="G1550" i="4"/>
  <c r="H1550" i="4" s="1"/>
  <c r="H1870" i="3"/>
  <c r="I1870" i="3" s="1"/>
  <c r="F1871" i="3"/>
  <c r="G1872" i="3"/>
  <c r="E1863" i="5" l="1"/>
  <c r="H1862" i="5"/>
  <c r="G1862" i="5"/>
  <c r="F1862" i="5"/>
  <c r="E1882" i="4"/>
  <c r="C1883" i="4"/>
  <c r="G1551" i="4"/>
  <c r="H1551" i="4" s="1"/>
  <c r="G1873" i="3"/>
  <c r="F1872" i="3"/>
  <c r="H1871" i="3"/>
  <c r="I1871" i="3" s="1"/>
  <c r="E1864" i="5" l="1"/>
  <c r="H1863" i="5"/>
  <c r="G1863" i="5"/>
  <c r="F1863" i="5"/>
  <c r="E1883" i="4"/>
  <c r="C1884" i="4"/>
  <c r="G1552" i="4"/>
  <c r="H1552" i="4" s="1"/>
  <c r="H1872" i="3"/>
  <c r="I1872" i="3" s="1"/>
  <c r="F1873" i="3"/>
  <c r="G1874" i="3"/>
  <c r="H1864" i="5" l="1"/>
  <c r="G1864" i="5"/>
  <c r="F1864" i="5"/>
  <c r="E1865" i="5"/>
  <c r="E1884" i="4"/>
  <c r="C1885" i="4"/>
  <c r="G1553" i="4"/>
  <c r="H1553" i="4" s="1"/>
  <c r="G1875" i="3"/>
  <c r="F1874" i="3"/>
  <c r="H1873" i="3"/>
  <c r="I1873" i="3" s="1"/>
  <c r="E1866" i="5" l="1"/>
  <c r="H1865" i="5"/>
  <c r="G1865" i="5"/>
  <c r="F1865" i="5"/>
  <c r="E1885" i="4"/>
  <c r="C1886" i="4"/>
  <c r="G1554" i="4"/>
  <c r="H1554" i="4" s="1"/>
  <c r="F1875" i="3"/>
  <c r="H1874" i="3"/>
  <c r="I1874" i="3" s="1"/>
  <c r="G1876" i="3"/>
  <c r="E1867" i="5" l="1"/>
  <c r="H1866" i="5"/>
  <c r="G1866" i="5"/>
  <c r="F1866" i="5"/>
  <c r="E1886" i="4"/>
  <c r="C1887" i="4"/>
  <c r="G1555" i="4"/>
  <c r="H1555" i="4" s="1"/>
  <c r="G1877" i="3"/>
  <c r="H1875" i="3"/>
  <c r="I1875" i="3" s="1"/>
  <c r="F1876" i="3"/>
  <c r="H1867" i="5" l="1"/>
  <c r="G1867" i="5"/>
  <c r="F1867" i="5"/>
  <c r="E1868" i="5"/>
  <c r="E1887" i="4"/>
  <c r="C1888" i="4"/>
  <c r="G1556" i="4"/>
  <c r="H1556" i="4" s="1"/>
  <c r="F1877" i="3"/>
  <c r="H1876" i="3"/>
  <c r="I1876" i="3" s="1"/>
  <c r="G1878" i="3"/>
  <c r="E1869" i="5" l="1"/>
  <c r="H1868" i="5"/>
  <c r="G1868" i="5"/>
  <c r="F1868" i="5"/>
  <c r="E1888" i="4"/>
  <c r="C1889" i="4"/>
  <c r="G1557" i="4"/>
  <c r="H1557" i="4" s="1"/>
  <c r="G1879" i="3"/>
  <c r="H1877" i="3"/>
  <c r="I1877" i="3" s="1"/>
  <c r="F1878" i="3"/>
  <c r="E1870" i="5" l="1"/>
  <c r="H1869" i="5"/>
  <c r="G1869" i="5"/>
  <c r="F1869" i="5"/>
  <c r="E1889" i="4"/>
  <c r="C1890" i="4"/>
  <c r="G1558" i="4"/>
  <c r="H1558" i="4" s="1"/>
  <c r="F1879" i="3"/>
  <c r="H1878" i="3"/>
  <c r="I1878" i="3" s="1"/>
  <c r="G1880" i="3"/>
  <c r="H1870" i="5" l="1"/>
  <c r="G1870" i="5"/>
  <c r="F1870" i="5"/>
  <c r="E1871" i="5"/>
  <c r="E1890" i="4"/>
  <c r="C1891" i="4"/>
  <c r="G1559" i="4"/>
  <c r="H1559" i="4" s="1"/>
  <c r="G1881" i="3"/>
  <c r="H1879" i="3"/>
  <c r="I1879" i="3" s="1"/>
  <c r="F1880" i="3"/>
  <c r="E1872" i="5" l="1"/>
  <c r="H1871" i="5"/>
  <c r="G1871" i="5"/>
  <c r="F1871" i="5"/>
  <c r="E1891" i="4"/>
  <c r="C1892" i="4"/>
  <c r="G1560" i="4"/>
  <c r="H1560" i="4" s="1"/>
  <c r="F1881" i="3"/>
  <c r="H1880" i="3"/>
  <c r="I1880" i="3" s="1"/>
  <c r="G1882" i="3"/>
  <c r="E1873" i="5" l="1"/>
  <c r="H1872" i="5"/>
  <c r="G1872" i="5"/>
  <c r="F1872" i="5"/>
  <c r="E1892" i="4"/>
  <c r="C1893" i="4"/>
  <c r="G1561" i="4"/>
  <c r="H1561" i="4" s="1"/>
  <c r="G1883" i="3"/>
  <c r="F1882" i="3"/>
  <c r="H1881" i="3"/>
  <c r="I1881" i="3" s="1"/>
  <c r="H1873" i="5" l="1"/>
  <c r="G1873" i="5"/>
  <c r="F1873" i="5"/>
  <c r="E1874" i="5"/>
  <c r="E1893" i="4"/>
  <c r="C1894" i="4"/>
  <c r="G1562" i="4"/>
  <c r="H1562" i="4" s="1"/>
  <c r="H1882" i="3"/>
  <c r="I1882" i="3" s="1"/>
  <c r="F1883" i="3"/>
  <c r="G1884" i="3"/>
  <c r="E1875" i="5" l="1"/>
  <c r="H1874" i="5"/>
  <c r="G1874" i="5"/>
  <c r="F1874" i="5"/>
  <c r="E1894" i="4"/>
  <c r="C1895" i="4"/>
  <c r="G1563" i="4"/>
  <c r="H1563" i="4" s="1"/>
  <c r="G1885" i="3"/>
  <c r="F1884" i="3"/>
  <c r="H1883" i="3"/>
  <c r="I1883" i="3" s="1"/>
  <c r="H1875" i="5" l="1"/>
  <c r="F1875" i="5"/>
  <c r="E1876" i="5"/>
  <c r="G1875" i="5"/>
  <c r="E1895" i="4"/>
  <c r="C1896" i="4"/>
  <c r="G1564" i="4"/>
  <c r="H1564" i="4" s="1"/>
  <c r="H1884" i="3"/>
  <c r="I1884" i="3" s="1"/>
  <c r="F1885" i="3"/>
  <c r="G1886" i="3"/>
  <c r="H1876" i="5" l="1"/>
  <c r="G1876" i="5"/>
  <c r="F1876" i="5"/>
  <c r="E1877" i="5"/>
  <c r="E1896" i="4"/>
  <c r="C1897" i="4"/>
  <c r="G1565" i="4"/>
  <c r="H1565" i="4" s="1"/>
  <c r="G1887" i="3"/>
  <c r="F1886" i="3"/>
  <c r="H1885" i="3"/>
  <c r="I1885" i="3" s="1"/>
  <c r="E1878" i="5" l="1"/>
  <c r="H1877" i="5"/>
  <c r="G1877" i="5"/>
  <c r="F1877" i="5"/>
  <c r="E1897" i="4"/>
  <c r="C1898" i="4"/>
  <c r="G1566" i="4"/>
  <c r="H1566" i="4" s="1"/>
  <c r="F1887" i="3"/>
  <c r="H1886" i="3"/>
  <c r="I1886" i="3" s="1"/>
  <c r="G1888" i="3"/>
  <c r="H1878" i="5" l="1"/>
  <c r="G1878" i="5"/>
  <c r="F1878" i="5"/>
  <c r="E1879" i="5"/>
  <c r="E1898" i="4"/>
  <c r="C1899" i="4"/>
  <c r="G1567" i="4"/>
  <c r="H1567" i="4" s="1"/>
  <c r="G1889" i="3"/>
  <c r="H1887" i="3"/>
  <c r="I1887" i="3" s="1"/>
  <c r="F1888" i="3"/>
  <c r="H1879" i="5" l="1"/>
  <c r="G1879" i="5"/>
  <c r="F1879" i="5"/>
  <c r="E1880" i="5"/>
  <c r="E1899" i="4"/>
  <c r="C1900" i="4"/>
  <c r="G1568" i="4"/>
  <c r="H1568" i="4" s="1"/>
  <c r="F1889" i="3"/>
  <c r="H1888" i="3"/>
  <c r="I1888" i="3" s="1"/>
  <c r="G1890" i="3"/>
  <c r="E1881" i="5" l="1"/>
  <c r="H1880" i="5"/>
  <c r="G1880" i="5"/>
  <c r="F1880" i="5"/>
  <c r="E1900" i="4"/>
  <c r="C1901" i="4"/>
  <c r="G1569" i="4"/>
  <c r="H1569" i="4" s="1"/>
  <c r="G1891" i="3"/>
  <c r="H1889" i="3"/>
  <c r="I1889" i="3" s="1"/>
  <c r="F1890" i="3"/>
  <c r="H1881" i="5" l="1"/>
  <c r="G1881" i="5"/>
  <c r="F1881" i="5"/>
  <c r="E1882" i="5"/>
  <c r="E1901" i="4"/>
  <c r="C1902" i="4"/>
  <c r="G1570" i="4"/>
  <c r="H1570" i="4" s="1"/>
  <c r="F1891" i="3"/>
  <c r="H1890" i="3"/>
  <c r="I1890" i="3" s="1"/>
  <c r="G1892" i="3"/>
  <c r="H1882" i="5" l="1"/>
  <c r="G1882" i="5"/>
  <c r="F1882" i="5"/>
  <c r="E1883" i="5"/>
  <c r="E1902" i="4"/>
  <c r="C1903" i="4"/>
  <c r="G1571" i="4"/>
  <c r="H1571" i="4" s="1"/>
  <c r="G1893" i="3"/>
  <c r="H1891" i="3"/>
  <c r="I1891" i="3" s="1"/>
  <c r="F1892" i="3"/>
  <c r="E1884" i="5" l="1"/>
  <c r="H1883" i="5"/>
  <c r="G1883" i="5"/>
  <c r="F1883" i="5"/>
  <c r="E1903" i="4"/>
  <c r="C1904" i="4"/>
  <c r="G1572" i="4"/>
  <c r="H1572" i="4" s="1"/>
  <c r="F1893" i="3"/>
  <c r="H1892" i="3"/>
  <c r="I1892" i="3" s="1"/>
  <c r="G1894" i="3"/>
  <c r="H1884" i="5" l="1"/>
  <c r="G1884" i="5"/>
  <c r="F1884" i="5"/>
  <c r="E1885" i="5"/>
  <c r="E1904" i="4"/>
  <c r="C1905" i="4"/>
  <c r="G1573" i="4"/>
  <c r="H1573" i="4" s="1"/>
  <c r="G1895" i="3"/>
  <c r="F1894" i="3"/>
  <c r="H1893" i="3"/>
  <c r="I1893" i="3" s="1"/>
  <c r="H1885" i="5" l="1"/>
  <c r="G1885" i="5"/>
  <c r="F1885" i="5"/>
  <c r="E1886" i="5"/>
  <c r="E1905" i="4"/>
  <c r="C1906" i="4"/>
  <c r="G1574" i="4"/>
  <c r="H1574" i="4" s="1"/>
  <c r="G1896" i="3"/>
  <c r="H1894" i="3"/>
  <c r="I1894" i="3" s="1"/>
  <c r="F1895" i="3"/>
  <c r="E1887" i="5" l="1"/>
  <c r="H1886" i="5"/>
  <c r="G1886" i="5"/>
  <c r="F1886" i="5"/>
  <c r="E1906" i="4"/>
  <c r="C1907" i="4"/>
  <c r="G1575" i="4"/>
  <c r="H1575" i="4" s="1"/>
  <c r="F1896" i="3"/>
  <c r="H1895" i="3"/>
  <c r="I1895" i="3" s="1"/>
  <c r="G1897" i="3"/>
  <c r="E1888" i="5" l="1"/>
  <c r="H1887" i="5"/>
  <c r="G1887" i="5"/>
  <c r="F1887" i="5"/>
  <c r="E1907" i="4"/>
  <c r="C1908" i="4"/>
  <c r="G1576" i="4"/>
  <c r="H1576" i="4" s="1"/>
  <c r="G1898" i="3"/>
  <c r="H1896" i="3"/>
  <c r="I1896" i="3" s="1"/>
  <c r="F1897" i="3"/>
  <c r="H1888" i="5" l="1"/>
  <c r="G1888" i="5"/>
  <c r="F1888" i="5"/>
  <c r="E1889" i="5"/>
  <c r="E1908" i="4"/>
  <c r="C1909" i="4"/>
  <c r="G1577" i="4"/>
  <c r="H1577" i="4" s="1"/>
  <c r="F1898" i="3"/>
  <c r="H1897" i="3"/>
  <c r="I1897" i="3" s="1"/>
  <c r="G1899" i="3"/>
  <c r="E1890" i="5" l="1"/>
  <c r="H1889" i="5"/>
  <c r="G1889" i="5"/>
  <c r="F1889" i="5"/>
  <c r="E1909" i="4"/>
  <c r="C1910" i="4"/>
  <c r="G1578" i="4"/>
  <c r="H1578" i="4" s="1"/>
  <c r="G1900" i="3"/>
  <c r="F1899" i="3"/>
  <c r="H1898" i="3"/>
  <c r="I1898" i="3" s="1"/>
  <c r="E1891" i="5" l="1"/>
  <c r="H1890" i="5"/>
  <c r="G1890" i="5"/>
  <c r="F1890" i="5"/>
  <c r="E1910" i="4"/>
  <c r="C1911" i="4"/>
  <c r="G1579" i="4"/>
  <c r="H1579" i="4" s="1"/>
  <c r="G1901" i="3"/>
  <c r="H1899" i="3"/>
  <c r="I1899" i="3" s="1"/>
  <c r="F1900" i="3"/>
  <c r="H1891" i="5" l="1"/>
  <c r="G1891" i="5"/>
  <c r="F1891" i="5"/>
  <c r="E1892" i="5"/>
  <c r="E1911" i="4"/>
  <c r="C1912" i="4"/>
  <c r="G1580" i="4"/>
  <c r="H1580" i="4" s="1"/>
  <c r="F1901" i="3"/>
  <c r="H1900" i="3"/>
  <c r="I1900" i="3" s="1"/>
  <c r="G1902" i="3"/>
  <c r="E1893" i="5" l="1"/>
  <c r="H1892" i="5"/>
  <c r="G1892" i="5"/>
  <c r="F1892" i="5"/>
  <c r="E1912" i="4"/>
  <c r="C1913" i="4"/>
  <c r="G1581" i="4"/>
  <c r="H1581" i="4" s="1"/>
  <c r="G1903" i="3"/>
  <c r="H1901" i="3"/>
  <c r="I1901" i="3" s="1"/>
  <c r="F1902" i="3"/>
  <c r="E1894" i="5" l="1"/>
  <c r="H1893" i="5"/>
  <c r="G1893" i="5"/>
  <c r="F1893" i="5"/>
  <c r="E1913" i="4"/>
  <c r="C1914" i="4"/>
  <c r="G1582" i="4"/>
  <c r="H1582" i="4" s="1"/>
  <c r="F1903" i="3"/>
  <c r="H1902" i="3"/>
  <c r="I1902" i="3" s="1"/>
  <c r="G1904" i="3"/>
  <c r="H1894" i="5" l="1"/>
  <c r="G1894" i="5"/>
  <c r="F1894" i="5"/>
  <c r="E1895" i="5"/>
  <c r="E1914" i="4"/>
  <c r="C1915" i="4"/>
  <c r="G1583" i="4"/>
  <c r="H1583" i="4" s="1"/>
  <c r="G1905" i="3"/>
  <c r="H1903" i="3"/>
  <c r="I1903" i="3" s="1"/>
  <c r="F1904" i="3"/>
  <c r="E1896" i="5" l="1"/>
  <c r="H1895" i="5"/>
  <c r="G1895" i="5"/>
  <c r="F1895" i="5"/>
  <c r="E1915" i="4"/>
  <c r="C1916" i="4"/>
  <c r="G1584" i="4"/>
  <c r="H1584" i="4" s="1"/>
  <c r="G1906" i="3"/>
  <c r="F1905" i="3"/>
  <c r="H1904" i="3"/>
  <c r="I1904" i="3" s="1"/>
  <c r="E1897" i="5" l="1"/>
  <c r="H1896" i="5"/>
  <c r="G1896" i="5"/>
  <c r="F1896" i="5"/>
  <c r="E1916" i="4"/>
  <c r="C1917" i="4"/>
  <c r="G1585" i="4"/>
  <c r="H1585" i="4" s="1"/>
  <c r="F1906" i="3"/>
  <c r="H1905" i="3"/>
  <c r="I1905" i="3" s="1"/>
  <c r="G1907" i="3"/>
  <c r="H1897" i="5" l="1"/>
  <c r="G1897" i="5"/>
  <c r="F1897" i="5"/>
  <c r="E1898" i="5"/>
  <c r="E1917" i="4"/>
  <c r="C1918" i="4"/>
  <c r="G1586" i="4"/>
  <c r="H1586" i="4" s="1"/>
  <c r="G1908" i="3"/>
  <c r="H1906" i="3"/>
  <c r="I1906" i="3" s="1"/>
  <c r="F1907" i="3"/>
  <c r="G1898" i="5" l="1"/>
  <c r="F1898" i="5"/>
  <c r="E1899" i="5"/>
  <c r="H1898" i="5"/>
  <c r="E1918" i="4"/>
  <c r="C1919" i="4"/>
  <c r="G1587" i="4"/>
  <c r="H1587" i="4" s="1"/>
  <c r="F1908" i="3"/>
  <c r="H1907" i="3"/>
  <c r="I1907" i="3" s="1"/>
  <c r="G1909" i="3"/>
  <c r="E1900" i="5" l="1"/>
  <c r="H1899" i="5"/>
  <c r="G1899" i="5"/>
  <c r="F1899" i="5"/>
  <c r="E1919" i="4"/>
  <c r="C1920" i="4"/>
  <c r="G1588" i="4"/>
  <c r="H1588" i="4" s="1"/>
  <c r="G1910" i="3"/>
  <c r="H1908" i="3"/>
  <c r="I1908" i="3" s="1"/>
  <c r="F1909" i="3"/>
  <c r="H1900" i="5" l="1"/>
  <c r="G1900" i="5"/>
  <c r="F1900" i="5"/>
  <c r="E1901" i="5"/>
  <c r="E1920" i="4"/>
  <c r="C1921" i="4"/>
  <c r="G1589" i="4"/>
  <c r="H1589" i="4" s="1"/>
  <c r="F1910" i="3"/>
  <c r="H1909" i="3"/>
  <c r="I1909" i="3" s="1"/>
  <c r="G1911" i="3"/>
  <c r="E1902" i="5" l="1"/>
  <c r="H1901" i="5"/>
  <c r="G1901" i="5"/>
  <c r="F1901" i="5"/>
  <c r="E1921" i="4"/>
  <c r="C1922" i="4"/>
  <c r="G1590" i="4"/>
  <c r="H1590" i="4" s="1"/>
  <c r="G1912" i="3"/>
  <c r="F1911" i="3"/>
  <c r="H1910" i="3"/>
  <c r="I1910" i="3" s="1"/>
  <c r="E1903" i="5" l="1"/>
  <c r="H1902" i="5"/>
  <c r="G1902" i="5"/>
  <c r="F1902" i="5"/>
  <c r="E1922" i="4"/>
  <c r="C1923" i="4"/>
  <c r="G1591" i="4"/>
  <c r="H1591" i="4" s="1"/>
  <c r="G1913" i="3"/>
  <c r="H1911" i="3"/>
  <c r="I1911" i="3" s="1"/>
  <c r="F1912" i="3"/>
  <c r="H1903" i="5" l="1"/>
  <c r="G1903" i="5"/>
  <c r="F1903" i="5"/>
  <c r="E1904" i="5"/>
  <c r="E1923" i="4"/>
  <c r="C1924" i="4"/>
  <c r="G1592" i="4"/>
  <c r="H1592" i="4" s="1"/>
  <c r="F1913" i="3"/>
  <c r="H1912" i="3"/>
  <c r="I1912" i="3" s="1"/>
  <c r="G1914" i="3"/>
  <c r="E1905" i="5" l="1"/>
  <c r="H1904" i="5"/>
  <c r="G1904" i="5"/>
  <c r="F1904" i="5"/>
  <c r="E1924" i="4"/>
  <c r="C1925" i="4"/>
  <c r="G1593" i="4"/>
  <c r="H1593" i="4" s="1"/>
  <c r="G1915" i="3"/>
  <c r="H1913" i="3"/>
  <c r="I1913" i="3" s="1"/>
  <c r="F1914" i="3"/>
  <c r="E1906" i="5" l="1"/>
  <c r="H1905" i="5"/>
  <c r="G1905" i="5"/>
  <c r="F1905" i="5"/>
  <c r="E1925" i="4"/>
  <c r="C1926" i="4"/>
  <c r="G1594" i="4"/>
  <c r="H1594" i="4" s="1"/>
  <c r="F1915" i="3"/>
  <c r="H1914" i="3"/>
  <c r="I1914" i="3" s="1"/>
  <c r="G1916" i="3"/>
  <c r="H1906" i="5" l="1"/>
  <c r="G1906" i="5"/>
  <c r="F1906" i="5"/>
  <c r="E1907" i="5"/>
  <c r="E1926" i="4"/>
  <c r="C1927" i="4"/>
  <c r="G1595" i="4"/>
  <c r="H1595" i="4" s="1"/>
  <c r="G1917" i="3"/>
  <c r="H1915" i="3"/>
  <c r="I1915" i="3" s="1"/>
  <c r="F1916" i="3"/>
  <c r="E1908" i="5" l="1"/>
  <c r="H1907" i="5"/>
  <c r="G1907" i="5"/>
  <c r="F1907" i="5"/>
  <c r="E1927" i="4"/>
  <c r="C1928" i="4"/>
  <c r="G1596" i="4"/>
  <c r="H1596" i="4" s="1"/>
  <c r="F1917" i="3"/>
  <c r="H1916" i="3"/>
  <c r="I1916" i="3" s="1"/>
  <c r="G1918" i="3"/>
  <c r="E1909" i="5" l="1"/>
  <c r="H1908" i="5"/>
  <c r="G1908" i="5"/>
  <c r="F1908" i="5"/>
  <c r="E1928" i="4"/>
  <c r="C1929" i="4"/>
  <c r="G1597" i="4"/>
  <c r="H1597" i="4" s="1"/>
  <c r="G1919" i="3"/>
  <c r="F1918" i="3"/>
  <c r="H1917" i="3"/>
  <c r="I1917" i="3" s="1"/>
  <c r="H1909" i="5" l="1"/>
  <c r="G1909" i="5"/>
  <c r="F1909" i="5"/>
  <c r="E1910" i="5"/>
  <c r="E1929" i="4"/>
  <c r="C1930" i="4"/>
  <c r="G1598" i="4"/>
  <c r="H1598" i="4" s="1"/>
  <c r="H1918" i="3"/>
  <c r="I1918" i="3" s="1"/>
  <c r="F1919" i="3"/>
  <c r="G1920" i="3"/>
  <c r="E1911" i="5" l="1"/>
  <c r="H1910" i="5"/>
  <c r="G1910" i="5"/>
  <c r="F1910" i="5"/>
  <c r="E1930" i="4"/>
  <c r="C1931" i="4"/>
  <c r="G1599" i="4"/>
  <c r="H1599" i="4" s="1"/>
  <c r="G1921" i="3"/>
  <c r="F1920" i="3"/>
  <c r="H1919" i="3"/>
  <c r="I1919" i="3" s="1"/>
  <c r="E1912" i="5" l="1"/>
  <c r="H1911" i="5"/>
  <c r="G1911" i="5"/>
  <c r="F1911" i="5"/>
  <c r="E1931" i="4"/>
  <c r="C1932" i="4"/>
  <c r="G1600" i="4"/>
  <c r="H1600" i="4" s="1"/>
  <c r="H1920" i="3"/>
  <c r="I1920" i="3" s="1"/>
  <c r="F1921" i="3"/>
  <c r="G1922" i="3"/>
  <c r="H1912" i="5" l="1"/>
  <c r="G1912" i="5"/>
  <c r="F1912" i="5"/>
  <c r="E1913" i="5"/>
  <c r="E1932" i="4"/>
  <c r="C1933" i="4"/>
  <c r="G1601" i="4"/>
  <c r="H1601" i="4" s="1"/>
  <c r="G1923" i="3"/>
  <c r="F1922" i="3"/>
  <c r="H1921" i="3"/>
  <c r="I1921" i="3" s="1"/>
  <c r="F1913" i="5" l="1"/>
  <c r="E1914" i="5"/>
  <c r="H1913" i="5"/>
  <c r="G1913" i="5"/>
  <c r="E1933" i="4"/>
  <c r="C1934" i="4"/>
  <c r="G1602" i="4"/>
  <c r="H1602" i="4" s="1"/>
  <c r="F1923" i="3"/>
  <c r="H1922" i="3"/>
  <c r="I1922" i="3" s="1"/>
  <c r="G1924" i="3"/>
  <c r="E1915" i="5" l="1"/>
  <c r="H1914" i="5"/>
  <c r="G1914" i="5"/>
  <c r="F1914" i="5"/>
  <c r="E1934" i="4"/>
  <c r="C1935" i="4"/>
  <c r="G1603" i="4"/>
  <c r="H1603" i="4" s="1"/>
  <c r="G1925" i="3"/>
  <c r="H1923" i="3"/>
  <c r="I1923" i="3" s="1"/>
  <c r="F1924" i="3"/>
  <c r="H1915" i="5" l="1"/>
  <c r="G1915" i="5"/>
  <c r="F1915" i="5"/>
  <c r="E1916" i="5"/>
  <c r="E1935" i="4"/>
  <c r="C1936" i="4"/>
  <c r="G1604" i="4"/>
  <c r="H1604" i="4" s="1"/>
  <c r="F1925" i="3"/>
  <c r="H1924" i="3"/>
  <c r="I1924" i="3" s="1"/>
  <c r="G1926" i="3"/>
  <c r="E1917" i="5" l="1"/>
  <c r="H1916" i="5"/>
  <c r="G1916" i="5"/>
  <c r="F1916" i="5"/>
  <c r="E1936" i="4"/>
  <c r="C1937" i="4"/>
  <c r="G1605" i="4"/>
  <c r="H1605" i="4" s="1"/>
  <c r="G1927" i="3"/>
  <c r="H1925" i="3"/>
  <c r="I1925" i="3" s="1"/>
  <c r="F1926" i="3"/>
  <c r="E1918" i="5" l="1"/>
  <c r="H1917" i="5"/>
  <c r="G1917" i="5"/>
  <c r="F1917" i="5"/>
  <c r="E1937" i="4"/>
  <c r="C1938" i="4"/>
  <c r="G1606" i="4"/>
  <c r="H1606" i="4" s="1"/>
  <c r="F1927" i="3"/>
  <c r="H1926" i="3"/>
  <c r="I1926" i="3" s="1"/>
  <c r="G1928" i="3"/>
  <c r="H1918" i="5" l="1"/>
  <c r="G1918" i="5"/>
  <c r="F1918" i="5"/>
  <c r="E1919" i="5"/>
  <c r="E1938" i="4"/>
  <c r="C1939" i="4"/>
  <c r="G1607" i="4"/>
  <c r="H1607" i="4" s="1"/>
  <c r="G1929" i="3"/>
  <c r="H1927" i="3"/>
  <c r="I1927" i="3" s="1"/>
  <c r="F1928" i="3"/>
  <c r="H1919" i="5" l="1"/>
  <c r="G1919" i="5"/>
  <c r="F1919" i="5"/>
  <c r="E1920" i="5"/>
  <c r="E1939" i="4"/>
  <c r="C1940" i="4"/>
  <c r="G1608" i="4"/>
  <c r="H1608" i="4" s="1"/>
  <c r="F1929" i="3"/>
  <c r="H1928" i="3"/>
  <c r="I1928" i="3" s="1"/>
  <c r="G1930" i="3"/>
  <c r="E1921" i="5" l="1"/>
  <c r="H1920" i="5"/>
  <c r="G1920" i="5"/>
  <c r="F1920" i="5"/>
  <c r="E1940" i="4"/>
  <c r="C1941" i="4"/>
  <c r="G1609" i="4"/>
  <c r="H1609" i="4" s="1"/>
  <c r="G1931" i="3"/>
  <c r="F1930" i="3"/>
  <c r="H1929" i="3"/>
  <c r="I1929" i="3" s="1"/>
  <c r="H1921" i="5" l="1"/>
  <c r="G1921" i="5"/>
  <c r="F1921" i="5"/>
  <c r="E1922" i="5"/>
  <c r="E1941" i="4"/>
  <c r="C1942" i="4"/>
  <c r="G1610" i="4"/>
  <c r="H1610" i="4" s="1"/>
  <c r="G1932" i="3"/>
  <c r="H1930" i="3"/>
  <c r="I1930" i="3" s="1"/>
  <c r="F1931" i="3"/>
  <c r="E1923" i="5" l="1"/>
  <c r="H1922" i="5"/>
  <c r="G1922" i="5"/>
  <c r="F1922" i="5"/>
  <c r="E1942" i="4"/>
  <c r="C1943" i="4"/>
  <c r="G1611" i="4"/>
  <c r="H1611" i="4" s="1"/>
  <c r="F1932" i="3"/>
  <c r="H1931" i="3"/>
  <c r="I1931" i="3" s="1"/>
  <c r="G1933" i="3"/>
  <c r="E1924" i="5" l="1"/>
  <c r="H1923" i="5"/>
  <c r="G1923" i="5"/>
  <c r="F1923" i="5"/>
  <c r="E1943" i="4"/>
  <c r="C1944" i="4"/>
  <c r="G1612" i="4"/>
  <c r="H1612" i="4" s="1"/>
  <c r="G1934" i="3"/>
  <c r="H1932" i="3"/>
  <c r="I1932" i="3" s="1"/>
  <c r="F1933" i="3"/>
  <c r="H1924" i="5" l="1"/>
  <c r="G1924" i="5"/>
  <c r="F1924" i="5"/>
  <c r="E1925" i="5"/>
  <c r="E1944" i="4"/>
  <c r="C1945" i="4"/>
  <c r="G1613" i="4"/>
  <c r="H1613" i="4" s="1"/>
  <c r="F1934" i="3"/>
  <c r="H1933" i="3"/>
  <c r="I1933" i="3" s="1"/>
  <c r="G1935" i="3"/>
  <c r="E1926" i="5" l="1"/>
  <c r="H1925" i="5"/>
  <c r="G1925" i="5"/>
  <c r="F1925" i="5"/>
  <c r="E1945" i="4"/>
  <c r="C1946" i="4"/>
  <c r="G1614" i="4"/>
  <c r="H1614" i="4" s="1"/>
  <c r="G1936" i="3"/>
  <c r="F1935" i="3"/>
  <c r="H1934" i="3"/>
  <c r="I1934" i="3" s="1"/>
  <c r="E1927" i="5" l="1"/>
  <c r="H1926" i="5"/>
  <c r="G1926" i="5"/>
  <c r="F1926" i="5"/>
  <c r="E1946" i="4"/>
  <c r="C1947" i="4"/>
  <c r="G1615" i="4"/>
  <c r="H1615" i="4" s="1"/>
  <c r="G1937" i="3"/>
  <c r="H1935" i="3"/>
  <c r="I1935" i="3" s="1"/>
  <c r="F1936" i="3"/>
  <c r="H1927" i="5" l="1"/>
  <c r="G1927" i="5"/>
  <c r="F1927" i="5"/>
  <c r="E1928" i="5"/>
  <c r="E1947" i="4"/>
  <c r="C1948" i="4"/>
  <c r="G1616" i="4"/>
  <c r="H1616" i="4" s="1"/>
  <c r="F1937" i="3"/>
  <c r="H1936" i="3"/>
  <c r="I1936" i="3" s="1"/>
  <c r="G1938" i="3"/>
  <c r="E1929" i="5" l="1"/>
  <c r="F1928" i="5"/>
  <c r="H1928" i="5"/>
  <c r="G1928" i="5"/>
  <c r="E1948" i="4"/>
  <c r="C1949" i="4"/>
  <c r="G1617" i="4"/>
  <c r="H1617" i="4" s="1"/>
  <c r="G1939" i="3"/>
  <c r="H1937" i="3"/>
  <c r="I1937" i="3" s="1"/>
  <c r="F1938" i="3"/>
  <c r="E1930" i="5" l="1"/>
  <c r="H1929" i="5"/>
  <c r="G1929" i="5"/>
  <c r="F1929" i="5"/>
  <c r="E1949" i="4"/>
  <c r="C1950" i="4"/>
  <c r="G1618" i="4"/>
  <c r="H1618" i="4" s="1"/>
  <c r="F1939" i="3"/>
  <c r="H1938" i="3"/>
  <c r="I1938" i="3" s="1"/>
  <c r="G1940" i="3"/>
  <c r="H1930" i="5" l="1"/>
  <c r="G1930" i="5"/>
  <c r="F1930" i="5"/>
  <c r="E1931" i="5"/>
  <c r="E1950" i="4"/>
  <c r="C1951" i="4"/>
  <c r="G1619" i="4"/>
  <c r="H1619" i="4" s="1"/>
  <c r="G1941" i="3"/>
  <c r="H1939" i="3"/>
  <c r="I1939" i="3" s="1"/>
  <c r="F1940" i="3"/>
  <c r="E1932" i="5" l="1"/>
  <c r="H1931" i="5"/>
  <c r="G1931" i="5"/>
  <c r="F1931" i="5"/>
  <c r="E1951" i="4"/>
  <c r="C1952" i="4"/>
  <c r="G1620" i="4"/>
  <c r="H1620" i="4" s="1"/>
  <c r="F1941" i="3"/>
  <c r="H1940" i="3"/>
  <c r="I1940" i="3" s="1"/>
  <c r="G1942" i="3"/>
  <c r="E1933" i="5" l="1"/>
  <c r="H1932" i="5"/>
  <c r="G1932" i="5"/>
  <c r="F1932" i="5"/>
  <c r="E1952" i="4"/>
  <c r="C1953" i="4"/>
  <c r="G1621" i="4"/>
  <c r="H1621" i="4" s="1"/>
  <c r="G1943" i="3"/>
  <c r="F1942" i="3"/>
  <c r="H1941" i="3"/>
  <c r="I1941" i="3" s="1"/>
  <c r="H1933" i="5" l="1"/>
  <c r="G1933" i="5"/>
  <c r="F1933" i="5"/>
  <c r="E1934" i="5"/>
  <c r="E1953" i="4"/>
  <c r="C1954" i="4"/>
  <c r="G1622" i="4"/>
  <c r="H1622" i="4" s="1"/>
  <c r="H1942" i="3"/>
  <c r="I1942" i="3" s="1"/>
  <c r="F1943" i="3"/>
  <c r="G1944" i="3"/>
  <c r="E1935" i="5" l="1"/>
  <c r="H1934" i="5"/>
  <c r="G1934" i="5"/>
  <c r="F1934" i="5"/>
  <c r="E1954" i="4"/>
  <c r="C1955" i="4"/>
  <c r="G1623" i="4"/>
  <c r="H1623" i="4" s="1"/>
  <c r="F1944" i="3"/>
  <c r="H1943" i="3"/>
  <c r="I1943" i="3" s="1"/>
  <c r="G1945" i="3"/>
  <c r="E1936" i="5" l="1"/>
  <c r="H1935" i="5"/>
  <c r="G1935" i="5"/>
  <c r="F1935" i="5"/>
  <c r="E1955" i="4"/>
  <c r="C1956" i="4"/>
  <c r="G1624" i="4"/>
  <c r="H1624" i="4" s="1"/>
  <c r="G1946" i="3"/>
  <c r="H1944" i="3"/>
  <c r="I1944" i="3" s="1"/>
  <c r="F1945" i="3"/>
  <c r="H1936" i="5" l="1"/>
  <c r="G1936" i="5"/>
  <c r="F1936" i="5"/>
  <c r="E1937" i="5"/>
  <c r="E1956" i="4"/>
  <c r="C1957" i="4"/>
  <c r="G1625" i="4"/>
  <c r="H1625" i="4" s="1"/>
  <c r="F1946" i="3"/>
  <c r="H1945" i="3"/>
  <c r="I1945" i="3" s="1"/>
  <c r="G1947" i="3"/>
  <c r="E1938" i="5" l="1"/>
  <c r="F1937" i="5"/>
  <c r="H1937" i="5"/>
  <c r="G1937" i="5"/>
  <c r="E1957" i="4"/>
  <c r="C1958" i="4"/>
  <c r="G1626" i="4"/>
  <c r="H1626" i="4" s="1"/>
  <c r="G1948" i="3"/>
  <c r="F1947" i="3"/>
  <c r="H1946" i="3"/>
  <c r="I1946" i="3" s="1"/>
  <c r="E1939" i="5" l="1"/>
  <c r="H1938" i="5"/>
  <c r="G1938" i="5"/>
  <c r="F1938" i="5"/>
  <c r="E1958" i="4"/>
  <c r="C1959" i="4"/>
  <c r="G1627" i="4"/>
  <c r="H1627" i="4" s="1"/>
  <c r="H1947" i="3"/>
  <c r="I1947" i="3" s="1"/>
  <c r="F1948" i="3"/>
  <c r="G1949" i="3"/>
  <c r="H1939" i="5" l="1"/>
  <c r="G1939" i="5"/>
  <c r="F1939" i="5"/>
  <c r="E1940" i="5"/>
  <c r="E1959" i="4"/>
  <c r="C1960" i="4"/>
  <c r="G1628" i="4"/>
  <c r="H1628" i="4" s="1"/>
  <c r="G1950" i="3"/>
  <c r="F1949" i="3"/>
  <c r="H1948" i="3"/>
  <c r="I1948" i="3" s="1"/>
  <c r="E1941" i="5" l="1"/>
  <c r="H1940" i="5"/>
  <c r="G1940" i="5"/>
  <c r="F1940" i="5"/>
  <c r="E1960" i="4"/>
  <c r="C1961" i="4"/>
  <c r="G1629" i="4"/>
  <c r="H1629" i="4" s="1"/>
  <c r="H1949" i="3"/>
  <c r="I1949" i="3" s="1"/>
  <c r="F1950" i="3"/>
  <c r="G1951" i="3"/>
  <c r="E1942" i="5" l="1"/>
  <c r="H1941" i="5"/>
  <c r="G1941" i="5"/>
  <c r="F1941" i="5"/>
  <c r="E1961" i="4"/>
  <c r="C1962" i="4"/>
  <c r="G1630" i="4"/>
  <c r="H1630" i="4" s="1"/>
  <c r="G1952" i="3"/>
  <c r="F1951" i="3"/>
  <c r="H1950" i="3"/>
  <c r="I1950" i="3" s="1"/>
  <c r="H1942" i="5" l="1"/>
  <c r="G1942" i="5"/>
  <c r="F1942" i="5"/>
  <c r="E1943" i="5"/>
  <c r="E1962" i="4"/>
  <c r="C1963" i="4"/>
  <c r="G1631" i="4"/>
  <c r="H1631" i="4" s="1"/>
  <c r="H1951" i="3"/>
  <c r="I1951" i="3" s="1"/>
  <c r="F1952" i="3"/>
  <c r="G1953" i="3"/>
  <c r="E1944" i="5" l="1"/>
  <c r="H1943" i="5"/>
  <c r="G1943" i="5"/>
  <c r="F1943" i="5"/>
  <c r="E1963" i="4"/>
  <c r="C1964" i="4"/>
  <c r="G1632" i="4"/>
  <c r="H1632" i="4" s="1"/>
  <c r="G1954" i="3"/>
  <c r="F1953" i="3"/>
  <c r="H1952" i="3"/>
  <c r="I1952" i="3" s="1"/>
  <c r="E1945" i="5" l="1"/>
  <c r="H1944" i="5"/>
  <c r="G1944" i="5"/>
  <c r="F1944" i="5"/>
  <c r="E1964" i="4"/>
  <c r="C1965" i="4"/>
  <c r="G1633" i="4"/>
  <c r="H1633" i="4" s="1"/>
  <c r="F1954" i="3"/>
  <c r="H1953" i="3"/>
  <c r="I1953" i="3" s="1"/>
  <c r="G1955" i="3"/>
  <c r="H1945" i="5" l="1"/>
  <c r="G1945" i="5"/>
  <c r="F1945" i="5"/>
  <c r="E1946" i="5"/>
  <c r="E1965" i="4"/>
  <c r="C1966" i="4"/>
  <c r="G1634" i="4"/>
  <c r="H1634" i="4" s="1"/>
  <c r="G1956" i="3"/>
  <c r="H1954" i="3"/>
  <c r="I1954" i="3" s="1"/>
  <c r="F1955" i="3"/>
  <c r="E1947" i="5" l="1"/>
  <c r="F1946" i="5"/>
  <c r="H1946" i="5"/>
  <c r="G1946" i="5"/>
  <c r="E1966" i="4"/>
  <c r="C1967" i="4"/>
  <c r="G1635" i="4"/>
  <c r="H1635" i="4" s="1"/>
  <c r="F1956" i="3"/>
  <c r="H1955" i="3"/>
  <c r="I1955" i="3" s="1"/>
  <c r="G1957" i="3"/>
  <c r="E1948" i="5" l="1"/>
  <c r="H1947" i="5"/>
  <c r="G1947" i="5"/>
  <c r="F1947" i="5"/>
  <c r="E1967" i="4"/>
  <c r="C1968" i="4"/>
  <c r="G1636" i="4"/>
  <c r="H1636" i="4" s="1"/>
  <c r="G1958" i="3"/>
  <c r="H1956" i="3"/>
  <c r="I1956" i="3" s="1"/>
  <c r="F1957" i="3"/>
  <c r="H1948" i="5" l="1"/>
  <c r="G1948" i="5"/>
  <c r="F1948" i="5"/>
  <c r="E1949" i="5"/>
  <c r="E1968" i="4"/>
  <c r="C1969" i="4"/>
  <c r="G1637" i="4"/>
  <c r="H1637" i="4" s="1"/>
  <c r="F1958" i="3"/>
  <c r="H1957" i="3"/>
  <c r="I1957" i="3" s="1"/>
  <c r="G1959" i="3"/>
  <c r="E1950" i="5" l="1"/>
  <c r="H1949" i="5"/>
  <c r="G1949" i="5"/>
  <c r="F1949" i="5"/>
  <c r="E1969" i="4"/>
  <c r="C1970" i="4"/>
  <c r="G1638" i="4"/>
  <c r="H1638" i="4" s="1"/>
  <c r="G1960" i="3"/>
  <c r="F1959" i="3"/>
  <c r="H1958" i="3"/>
  <c r="I1958" i="3" s="1"/>
  <c r="E1951" i="5" l="1"/>
  <c r="H1950" i="5"/>
  <c r="G1950" i="5"/>
  <c r="F1950" i="5"/>
  <c r="E1970" i="4"/>
  <c r="C1971" i="4"/>
  <c r="G1639" i="4"/>
  <c r="H1639" i="4" s="1"/>
  <c r="H1959" i="3"/>
  <c r="I1959" i="3" s="1"/>
  <c r="F1960" i="3"/>
  <c r="G1961" i="3"/>
  <c r="H1951" i="5" l="1"/>
  <c r="G1951" i="5"/>
  <c r="F1951" i="5"/>
  <c r="E1952" i="5"/>
  <c r="E1971" i="4"/>
  <c r="C1972" i="4"/>
  <c r="G1640" i="4"/>
  <c r="H1640" i="4" s="1"/>
  <c r="G1962" i="3"/>
  <c r="F1961" i="3"/>
  <c r="H1960" i="3"/>
  <c r="I1960" i="3" s="1"/>
  <c r="E1953" i="5" l="1"/>
  <c r="H1952" i="5"/>
  <c r="G1952" i="5"/>
  <c r="F1952" i="5"/>
  <c r="E1972" i="4"/>
  <c r="C1973" i="4"/>
  <c r="G1641" i="4"/>
  <c r="H1641" i="4" s="1"/>
  <c r="H1961" i="3"/>
  <c r="I1961" i="3" s="1"/>
  <c r="F1962" i="3"/>
  <c r="G1963" i="3"/>
  <c r="E1954" i="5" l="1"/>
  <c r="H1953" i="5"/>
  <c r="G1953" i="5"/>
  <c r="F1953" i="5"/>
  <c r="E1973" i="4"/>
  <c r="C1974" i="4"/>
  <c r="G1642" i="4"/>
  <c r="H1642" i="4" s="1"/>
  <c r="G1964" i="3"/>
  <c r="F1963" i="3"/>
  <c r="H1962" i="3"/>
  <c r="I1962" i="3" s="1"/>
  <c r="H1954" i="5" l="1"/>
  <c r="G1954" i="5"/>
  <c r="F1954" i="5"/>
  <c r="E1955" i="5"/>
  <c r="E1974" i="4"/>
  <c r="C1975" i="4"/>
  <c r="G1643" i="4"/>
  <c r="H1643" i="4" s="1"/>
  <c r="H1963" i="3"/>
  <c r="I1963" i="3" s="1"/>
  <c r="F1964" i="3"/>
  <c r="G1965" i="3"/>
  <c r="E1956" i="5" l="1"/>
  <c r="F1955" i="5"/>
  <c r="H1955" i="5"/>
  <c r="G1955" i="5"/>
  <c r="E1975" i="4"/>
  <c r="C1976" i="4"/>
  <c r="G1644" i="4"/>
  <c r="H1644" i="4" s="1"/>
  <c r="G1966" i="3"/>
  <c r="F1965" i="3"/>
  <c r="H1964" i="3"/>
  <c r="I1964" i="3" s="1"/>
  <c r="E1957" i="5" l="1"/>
  <c r="H1956" i="5"/>
  <c r="G1956" i="5"/>
  <c r="F1956" i="5"/>
  <c r="E1976" i="4"/>
  <c r="C1977" i="4"/>
  <c r="G1645" i="4"/>
  <c r="H1645" i="4" s="1"/>
  <c r="F1966" i="3"/>
  <c r="H1965" i="3"/>
  <c r="I1965" i="3" s="1"/>
  <c r="G1967" i="3"/>
  <c r="H1957" i="5" l="1"/>
  <c r="G1957" i="5"/>
  <c r="F1957" i="5"/>
  <c r="E1958" i="5"/>
  <c r="E1977" i="4"/>
  <c r="C1978" i="4"/>
  <c r="G1646" i="4"/>
  <c r="H1646" i="4" s="1"/>
  <c r="G1968" i="3"/>
  <c r="H1966" i="3"/>
  <c r="I1966" i="3" s="1"/>
  <c r="F1967" i="3"/>
  <c r="E1959" i="5" l="1"/>
  <c r="H1958" i="5"/>
  <c r="G1958" i="5"/>
  <c r="F1958" i="5"/>
  <c r="E1978" i="4"/>
  <c r="C1979" i="4"/>
  <c r="G1647" i="4"/>
  <c r="H1647" i="4" s="1"/>
  <c r="F1968" i="3"/>
  <c r="H1967" i="3"/>
  <c r="I1967" i="3" s="1"/>
  <c r="G1969" i="3"/>
  <c r="E1960" i="5" l="1"/>
  <c r="H1959" i="5"/>
  <c r="G1959" i="5"/>
  <c r="F1959" i="5"/>
  <c r="E1979" i="4"/>
  <c r="C1980" i="4"/>
  <c r="G1648" i="4"/>
  <c r="H1648" i="4" s="1"/>
  <c r="G1970" i="3"/>
  <c r="H1968" i="3"/>
  <c r="I1968" i="3" s="1"/>
  <c r="F1969" i="3"/>
  <c r="H1960" i="5" l="1"/>
  <c r="G1960" i="5"/>
  <c r="F1960" i="5"/>
  <c r="E1961" i="5"/>
  <c r="E1980" i="4"/>
  <c r="C1981" i="4"/>
  <c r="G1649" i="4"/>
  <c r="H1649" i="4" s="1"/>
  <c r="F1970" i="3"/>
  <c r="H1969" i="3"/>
  <c r="I1969" i="3" s="1"/>
  <c r="G1971" i="3"/>
  <c r="E1962" i="5" l="1"/>
  <c r="H1961" i="5"/>
  <c r="G1961" i="5"/>
  <c r="F1961" i="5"/>
  <c r="E1981" i="4"/>
  <c r="C1982" i="4"/>
  <c r="G1650" i="4"/>
  <c r="H1650" i="4" s="1"/>
  <c r="G1972" i="3"/>
  <c r="F1971" i="3"/>
  <c r="H1970" i="3"/>
  <c r="I1970" i="3" s="1"/>
  <c r="E1963" i="5" l="1"/>
  <c r="H1962" i="5"/>
  <c r="G1962" i="5"/>
  <c r="F1962" i="5"/>
  <c r="E1982" i="4"/>
  <c r="C1983" i="4"/>
  <c r="G1651" i="4"/>
  <c r="H1651" i="4" s="1"/>
  <c r="H1971" i="3"/>
  <c r="I1971" i="3" s="1"/>
  <c r="F1972" i="3"/>
  <c r="G1973" i="3"/>
  <c r="H1963" i="5" l="1"/>
  <c r="G1963" i="5"/>
  <c r="F1963" i="5"/>
  <c r="E1964" i="5"/>
  <c r="E1983" i="4"/>
  <c r="C1984" i="4"/>
  <c r="G1652" i="4"/>
  <c r="H1652" i="4" s="1"/>
  <c r="G1974" i="3"/>
  <c r="F1973" i="3"/>
  <c r="H1972" i="3"/>
  <c r="I1972" i="3" s="1"/>
  <c r="E1965" i="5" l="1"/>
  <c r="F1964" i="5"/>
  <c r="H1964" i="5"/>
  <c r="G1964" i="5"/>
  <c r="E1984" i="4"/>
  <c r="C1985" i="4"/>
  <c r="G1653" i="4"/>
  <c r="H1653" i="4" s="1"/>
  <c r="H1973" i="3"/>
  <c r="I1973" i="3" s="1"/>
  <c r="F1974" i="3"/>
  <c r="G1975" i="3"/>
  <c r="E1966" i="5" l="1"/>
  <c r="H1965" i="5"/>
  <c r="G1965" i="5"/>
  <c r="F1965" i="5"/>
  <c r="E1985" i="4"/>
  <c r="C1986" i="4"/>
  <c r="G1654" i="4"/>
  <c r="H1654" i="4" s="1"/>
  <c r="G1976" i="3"/>
  <c r="F1975" i="3"/>
  <c r="H1974" i="3"/>
  <c r="I1974" i="3" s="1"/>
  <c r="H1966" i="5" l="1"/>
  <c r="G1966" i="5"/>
  <c r="F1966" i="5"/>
  <c r="E1967" i="5"/>
  <c r="E1986" i="4"/>
  <c r="C1987" i="4"/>
  <c r="G1655" i="4"/>
  <c r="H1655" i="4" s="1"/>
  <c r="H1975" i="3"/>
  <c r="I1975" i="3" s="1"/>
  <c r="F1976" i="3"/>
  <c r="G1977" i="3"/>
  <c r="E1968" i="5" l="1"/>
  <c r="H1967" i="5"/>
  <c r="G1967" i="5"/>
  <c r="F1967" i="5"/>
  <c r="E1987" i="4"/>
  <c r="C1988" i="4"/>
  <c r="G1656" i="4"/>
  <c r="H1656" i="4" s="1"/>
  <c r="G1978" i="3"/>
  <c r="F1977" i="3"/>
  <c r="H1976" i="3"/>
  <c r="I1976" i="3" s="1"/>
  <c r="E1969" i="5" l="1"/>
  <c r="H1968" i="5"/>
  <c r="G1968" i="5"/>
  <c r="F1968" i="5"/>
  <c r="E1988" i="4"/>
  <c r="C1989" i="4"/>
  <c r="G1657" i="4"/>
  <c r="H1657" i="4" s="1"/>
  <c r="F1978" i="3"/>
  <c r="H1977" i="3"/>
  <c r="I1977" i="3" s="1"/>
  <c r="G1979" i="3"/>
  <c r="H1969" i="5" l="1"/>
  <c r="G1969" i="5"/>
  <c r="F1969" i="5"/>
  <c r="E1970" i="5"/>
  <c r="E1989" i="4"/>
  <c r="C1990" i="4"/>
  <c r="G1658" i="4"/>
  <c r="H1658" i="4" s="1"/>
  <c r="G1980" i="3"/>
  <c r="H1978" i="3"/>
  <c r="I1978" i="3" s="1"/>
  <c r="F1979" i="3"/>
  <c r="E1971" i="5" l="1"/>
  <c r="H1970" i="5"/>
  <c r="G1970" i="5"/>
  <c r="F1970" i="5"/>
  <c r="E1990" i="4"/>
  <c r="C1991" i="4"/>
  <c r="G1659" i="4"/>
  <c r="H1659" i="4" s="1"/>
  <c r="F1980" i="3"/>
  <c r="H1979" i="3"/>
  <c r="I1979" i="3" s="1"/>
  <c r="G1981" i="3"/>
  <c r="E1972" i="5" l="1"/>
  <c r="H1971" i="5"/>
  <c r="G1971" i="5"/>
  <c r="F1971" i="5"/>
  <c r="E1991" i="4"/>
  <c r="C1992" i="4"/>
  <c r="G1660" i="4"/>
  <c r="H1660" i="4" s="1"/>
  <c r="G1982" i="3"/>
  <c r="H1980" i="3"/>
  <c r="I1980" i="3" s="1"/>
  <c r="F1981" i="3"/>
  <c r="H1972" i="5" l="1"/>
  <c r="G1972" i="5"/>
  <c r="F1972" i="5"/>
  <c r="E1973" i="5"/>
  <c r="E1992" i="4"/>
  <c r="C1993" i="4"/>
  <c r="G1661" i="4"/>
  <c r="H1661" i="4" s="1"/>
  <c r="F1982" i="3"/>
  <c r="H1981" i="3"/>
  <c r="I1981" i="3" s="1"/>
  <c r="G1983" i="3"/>
  <c r="E1974" i="5" l="1"/>
  <c r="F1973" i="5"/>
  <c r="H1973" i="5"/>
  <c r="G1973" i="5"/>
  <c r="E1993" i="4"/>
  <c r="C1994" i="4"/>
  <c r="G1662" i="4"/>
  <c r="H1662" i="4" s="1"/>
  <c r="G1984" i="3"/>
  <c r="F1983" i="3"/>
  <c r="H1982" i="3"/>
  <c r="I1982" i="3" s="1"/>
  <c r="E1975" i="5" l="1"/>
  <c r="H1974" i="5"/>
  <c r="G1974" i="5"/>
  <c r="F1974" i="5"/>
  <c r="E1994" i="4"/>
  <c r="C1995" i="4"/>
  <c r="G1663" i="4"/>
  <c r="H1663" i="4" s="1"/>
  <c r="H1983" i="3"/>
  <c r="I1983" i="3" s="1"/>
  <c r="F1984" i="3"/>
  <c r="G1985" i="3"/>
  <c r="H1975" i="5" l="1"/>
  <c r="G1975" i="5"/>
  <c r="F1975" i="5"/>
  <c r="E1976" i="5"/>
  <c r="E1995" i="4"/>
  <c r="C1996" i="4"/>
  <c r="G1664" i="4"/>
  <c r="H1664" i="4" s="1"/>
  <c r="G1986" i="3"/>
  <c r="F1985" i="3"/>
  <c r="H1984" i="3"/>
  <c r="I1984" i="3" s="1"/>
  <c r="E1977" i="5" l="1"/>
  <c r="H1976" i="5"/>
  <c r="G1976" i="5"/>
  <c r="F1976" i="5"/>
  <c r="E1996" i="4"/>
  <c r="C1997" i="4"/>
  <c r="G1665" i="4"/>
  <c r="H1665" i="4" s="1"/>
  <c r="H1985" i="3"/>
  <c r="I1985" i="3" s="1"/>
  <c r="F1986" i="3"/>
  <c r="G1987" i="3"/>
  <c r="E1978" i="5" l="1"/>
  <c r="H1977" i="5"/>
  <c r="G1977" i="5"/>
  <c r="F1977" i="5"/>
  <c r="E1997" i="4"/>
  <c r="C1998" i="4"/>
  <c r="G1666" i="4"/>
  <c r="H1666" i="4" s="1"/>
  <c r="G1988" i="3"/>
  <c r="F1987" i="3"/>
  <c r="H1986" i="3"/>
  <c r="I1986" i="3" s="1"/>
  <c r="H1978" i="5" l="1"/>
  <c r="G1978" i="5"/>
  <c r="F1978" i="5"/>
  <c r="E1979" i="5"/>
  <c r="E1998" i="4"/>
  <c r="C1999" i="4"/>
  <c r="G1667" i="4"/>
  <c r="H1667" i="4" s="1"/>
  <c r="H1987" i="3"/>
  <c r="I1987" i="3" s="1"/>
  <c r="F1988" i="3"/>
  <c r="G1989" i="3"/>
  <c r="E1980" i="5" l="1"/>
  <c r="H1979" i="5"/>
  <c r="G1979" i="5"/>
  <c r="F1979" i="5"/>
  <c r="E1999" i="4"/>
  <c r="C2000" i="4"/>
  <c r="G1668" i="4"/>
  <c r="H1668" i="4" s="1"/>
  <c r="G1990" i="3"/>
  <c r="F1989" i="3"/>
  <c r="H1988" i="3"/>
  <c r="I1988" i="3" s="1"/>
  <c r="E1981" i="5" l="1"/>
  <c r="H1980" i="5"/>
  <c r="G1980" i="5"/>
  <c r="F1980" i="5"/>
  <c r="E2000" i="4"/>
  <c r="C2001" i="4"/>
  <c r="G1669" i="4"/>
  <c r="H1669" i="4" s="1"/>
  <c r="F1990" i="3"/>
  <c r="H1989" i="3"/>
  <c r="I1989" i="3" s="1"/>
  <c r="G1991" i="3"/>
  <c r="H1981" i="5" l="1"/>
  <c r="G1981" i="5"/>
  <c r="F1981" i="5"/>
  <c r="E1982" i="5"/>
  <c r="E2001" i="4"/>
  <c r="C2002" i="4"/>
  <c r="G1670" i="4"/>
  <c r="H1670" i="4" s="1"/>
  <c r="G1992" i="3"/>
  <c r="H1990" i="3"/>
  <c r="I1990" i="3" s="1"/>
  <c r="F1991" i="3"/>
  <c r="E1983" i="5" l="1"/>
  <c r="F1982" i="5"/>
  <c r="H1982" i="5"/>
  <c r="G1982" i="5"/>
  <c r="E2002" i="4"/>
  <c r="C2003" i="4"/>
  <c r="G1671" i="4"/>
  <c r="H1671" i="4" s="1"/>
  <c r="F1992" i="3"/>
  <c r="H1991" i="3"/>
  <c r="I1991" i="3" s="1"/>
  <c r="G1993" i="3"/>
  <c r="E1984" i="5" l="1"/>
  <c r="H1983" i="5"/>
  <c r="G1983" i="5"/>
  <c r="F1983" i="5"/>
  <c r="E2003" i="4"/>
  <c r="C2004" i="4"/>
  <c r="G1672" i="4"/>
  <c r="H1672" i="4" s="1"/>
  <c r="G1994" i="3"/>
  <c r="H1992" i="3"/>
  <c r="I1992" i="3" s="1"/>
  <c r="F1993" i="3"/>
  <c r="H1984" i="5" l="1"/>
  <c r="G1984" i="5"/>
  <c r="F1984" i="5"/>
  <c r="E1985" i="5"/>
  <c r="E2004" i="4"/>
  <c r="C2005" i="4"/>
  <c r="G1673" i="4"/>
  <c r="H1673" i="4" s="1"/>
  <c r="F1994" i="3"/>
  <c r="H1993" i="3"/>
  <c r="I1993" i="3" s="1"/>
  <c r="G1995" i="3"/>
  <c r="E1986" i="5" l="1"/>
  <c r="H1985" i="5"/>
  <c r="G1985" i="5"/>
  <c r="F1985" i="5"/>
  <c r="E2005" i="4"/>
  <c r="C2006" i="4"/>
  <c r="G1674" i="4"/>
  <c r="H1674" i="4" s="1"/>
  <c r="G1996" i="3"/>
  <c r="F1995" i="3"/>
  <c r="H1994" i="3"/>
  <c r="I1994" i="3" s="1"/>
  <c r="E1987" i="5" l="1"/>
  <c r="H1986" i="5"/>
  <c r="G1986" i="5"/>
  <c r="F1986" i="5"/>
  <c r="E2006" i="4"/>
  <c r="C2007" i="4"/>
  <c r="G1675" i="4"/>
  <c r="H1675" i="4" s="1"/>
  <c r="H1995" i="3"/>
  <c r="I1995" i="3" s="1"/>
  <c r="F1996" i="3"/>
  <c r="G1997" i="3"/>
  <c r="H1987" i="5" l="1"/>
  <c r="G1987" i="5"/>
  <c r="F1987" i="5"/>
  <c r="E1988" i="5"/>
  <c r="E2007" i="4"/>
  <c r="C2008" i="4"/>
  <c r="G1676" i="4"/>
  <c r="H1676" i="4" s="1"/>
  <c r="G1998" i="3"/>
  <c r="F1997" i="3"/>
  <c r="H1996" i="3"/>
  <c r="I1996" i="3" s="1"/>
  <c r="E1989" i="5" l="1"/>
  <c r="H1988" i="5"/>
  <c r="G1988" i="5"/>
  <c r="F1988" i="5"/>
  <c r="E2008" i="4"/>
  <c r="C2009" i="4"/>
  <c r="G1677" i="4"/>
  <c r="H1677" i="4" s="1"/>
  <c r="F1998" i="3"/>
  <c r="H1997" i="3"/>
  <c r="I1997" i="3" s="1"/>
  <c r="G1999" i="3"/>
  <c r="E1990" i="5" l="1"/>
  <c r="H1989" i="5"/>
  <c r="G1989" i="5"/>
  <c r="F1989" i="5"/>
  <c r="E2009" i="4"/>
  <c r="C2010" i="4"/>
  <c r="G1678" i="4"/>
  <c r="H1678" i="4" s="1"/>
  <c r="G2000" i="3"/>
  <c r="H1998" i="3"/>
  <c r="I1998" i="3" s="1"/>
  <c r="F1999" i="3"/>
  <c r="H1990" i="5" l="1"/>
  <c r="G1990" i="5"/>
  <c r="F1990" i="5"/>
  <c r="E1991" i="5"/>
  <c r="E2010" i="4"/>
  <c r="C2011" i="4"/>
  <c r="G1679" i="4"/>
  <c r="H1679" i="4" s="1"/>
  <c r="F2000" i="3"/>
  <c r="H1999" i="3"/>
  <c r="I1999" i="3" s="1"/>
  <c r="G2001" i="3"/>
  <c r="E1992" i="5" l="1"/>
  <c r="F1991" i="5"/>
  <c r="H1991" i="5"/>
  <c r="G1991" i="5"/>
  <c r="E2011" i="4"/>
  <c r="C2012" i="4"/>
  <c r="G1680" i="4"/>
  <c r="H1680" i="4" s="1"/>
  <c r="G2002" i="3"/>
  <c r="H2000" i="3"/>
  <c r="I2000" i="3" s="1"/>
  <c r="F2001" i="3"/>
  <c r="E1993" i="5" l="1"/>
  <c r="H1992" i="5"/>
  <c r="G1992" i="5"/>
  <c r="F1992" i="5"/>
  <c r="E2012" i="4"/>
  <c r="C2013" i="4"/>
  <c r="G1681" i="4"/>
  <c r="H1681" i="4" s="1"/>
  <c r="F2002" i="3"/>
  <c r="H2001" i="3"/>
  <c r="I2001" i="3" s="1"/>
  <c r="G2003" i="3"/>
  <c r="H1993" i="5" l="1"/>
  <c r="G1993" i="5"/>
  <c r="F1993" i="5"/>
  <c r="E1994" i="5"/>
  <c r="E2013" i="4"/>
  <c r="C2014" i="4"/>
  <c r="G1682" i="4"/>
  <c r="H1682" i="4" s="1"/>
  <c r="G2004" i="3"/>
  <c r="F2003" i="3"/>
  <c r="H2002" i="3"/>
  <c r="I2002" i="3" s="1"/>
  <c r="E1995" i="5" l="1"/>
  <c r="H1994" i="5"/>
  <c r="G1994" i="5"/>
  <c r="F1994" i="5"/>
  <c r="E2014" i="4"/>
  <c r="C2015" i="4"/>
  <c r="G1683" i="4"/>
  <c r="H1683" i="4" s="1"/>
  <c r="H2003" i="3"/>
  <c r="I2003" i="3" s="1"/>
  <c r="F2004" i="3"/>
  <c r="G2005" i="3"/>
  <c r="E1996" i="5" l="1"/>
  <c r="H1995" i="5"/>
  <c r="G1995" i="5"/>
  <c r="F1995" i="5"/>
  <c r="E2015" i="4"/>
  <c r="C2016" i="4"/>
  <c r="G1684" i="4"/>
  <c r="H1684" i="4" s="1"/>
  <c r="G2006" i="3"/>
  <c r="F2005" i="3"/>
  <c r="H2004" i="3"/>
  <c r="I2004" i="3" s="1"/>
  <c r="H1996" i="5" l="1"/>
  <c r="G1996" i="5"/>
  <c r="F1996" i="5"/>
  <c r="E1997" i="5"/>
  <c r="E2016" i="4"/>
  <c r="C2017" i="4"/>
  <c r="G1685" i="4"/>
  <c r="H1685" i="4" s="1"/>
  <c r="H2005" i="3"/>
  <c r="I2005" i="3" s="1"/>
  <c r="F2006" i="3"/>
  <c r="G2007" i="3"/>
  <c r="E1998" i="5" l="1"/>
  <c r="H1997" i="5"/>
  <c r="G1997" i="5"/>
  <c r="F1997" i="5"/>
  <c r="E2017" i="4"/>
  <c r="C2018" i="4"/>
  <c r="G1686" i="4"/>
  <c r="H1686" i="4" s="1"/>
  <c r="G2008" i="3"/>
  <c r="F2007" i="3"/>
  <c r="H2006" i="3"/>
  <c r="I2006" i="3" s="1"/>
  <c r="E1999" i="5" l="1"/>
  <c r="H1998" i="5"/>
  <c r="G1998" i="5"/>
  <c r="F1998" i="5"/>
  <c r="E2018" i="4"/>
  <c r="C2019" i="4"/>
  <c r="G1687" i="4"/>
  <c r="H1687" i="4" s="1"/>
  <c r="H2007" i="3"/>
  <c r="I2007" i="3" s="1"/>
  <c r="F2008" i="3"/>
  <c r="G2009" i="3"/>
  <c r="H1999" i="5" l="1"/>
  <c r="G1999" i="5"/>
  <c r="F1999" i="5"/>
  <c r="E2000" i="5"/>
  <c r="E2019" i="4"/>
  <c r="C2020" i="4"/>
  <c r="G1688" i="4"/>
  <c r="H1688" i="4" s="1"/>
  <c r="G2010" i="3"/>
  <c r="F2009" i="3"/>
  <c r="H2008" i="3"/>
  <c r="I2008" i="3" s="1"/>
  <c r="E2001" i="5" l="1"/>
  <c r="G2000" i="5"/>
  <c r="F2000" i="5"/>
  <c r="H2000" i="5"/>
  <c r="E2020" i="4"/>
  <c r="C2021" i="4"/>
  <c r="G1689" i="4"/>
  <c r="H1689" i="4" s="1"/>
  <c r="F2010" i="3"/>
  <c r="H2009" i="3"/>
  <c r="I2009" i="3" s="1"/>
  <c r="G2011" i="3"/>
  <c r="E2002" i="5" l="1"/>
  <c r="H2001" i="5"/>
  <c r="G2001" i="5"/>
  <c r="F2001" i="5"/>
  <c r="E2021" i="4"/>
  <c r="C2022" i="4"/>
  <c r="G1690" i="4"/>
  <c r="H1690" i="4" s="1"/>
  <c r="G2012" i="3"/>
  <c r="H2010" i="3"/>
  <c r="I2010" i="3" s="1"/>
  <c r="F2011" i="3"/>
  <c r="H2002" i="5" l="1"/>
  <c r="G2002" i="5"/>
  <c r="F2002" i="5"/>
  <c r="E2003" i="5"/>
  <c r="E2022" i="4"/>
  <c r="C2023" i="4"/>
  <c r="G1691" i="4"/>
  <c r="H1691" i="4" s="1"/>
  <c r="F2012" i="3"/>
  <c r="H2011" i="3"/>
  <c r="I2011" i="3" s="1"/>
  <c r="G2013" i="3"/>
  <c r="E2004" i="5" l="1"/>
  <c r="G2003" i="5"/>
  <c r="F2003" i="5"/>
  <c r="H2003" i="5"/>
  <c r="E2023" i="4"/>
  <c r="C2024" i="4"/>
  <c r="G1692" i="4"/>
  <c r="H1692" i="4" s="1"/>
  <c r="G2014" i="3"/>
  <c r="H2012" i="3"/>
  <c r="I2012" i="3" s="1"/>
  <c r="F2013" i="3"/>
  <c r="E2005" i="5" l="1"/>
  <c r="H2004" i="5"/>
  <c r="G2004" i="5"/>
  <c r="F2004" i="5"/>
  <c r="E2024" i="4"/>
  <c r="C2025" i="4"/>
  <c r="G1693" i="4"/>
  <c r="H1693" i="4" s="1"/>
  <c r="F2014" i="3"/>
  <c r="H2013" i="3"/>
  <c r="I2013" i="3" s="1"/>
  <c r="G2015" i="3"/>
  <c r="H2005" i="5" l="1"/>
  <c r="G2005" i="5"/>
  <c r="F2005" i="5"/>
  <c r="E2006" i="5"/>
  <c r="E2025" i="4"/>
  <c r="C2026" i="4"/>
  <c r="G1694" i="4"/>
  <c r="H1694" i="4" s="1"/>
  <c r="G2016" i="3"/>
  <c r="F2015" i="3"/>
  <c r="H2014" i="3"/>
  <c r="I2014" i="3" s="1"/>
  <c r="E2007" i="5" l="1"/>
  <c r="G2006" i="5"/>
  <c r="F2006" i="5"/>
  <c r="H2006" i="5"/>
  <c r="E2026" i="4"/>
  <c r="C2027" i="4"/>
  <c r="G1695" i="4"/>
  <c r="H1695" i="4" s="1"/>
  <c r="H2015" i="3"/>
  <c r="I2015" i="3" s="1"/>
  <c r="F2016" i="3"/>
  <c r="G2017" i="3"/>
  <c r="E2008" i="5" l="1"/>
  <c r="H2007" i="5"/>
  <c r="G2007" i="5"/>
  <c r="F2007" i="5"/>
  <c r="E2027" i="4"/>
  <c r="C2028" i="4"/>
  <c r="G1696" i="4"/>
  <c r="H1696" i="4" s="1"/>
  <c r="F2017" i="3"/>
  <c r="H2016" i="3"/>
  <c r="I2016" i="3" s="1"/>
  <c r="G2018" i="3"/>
  <c r="H2008" i="5" l="1"/>
  <c r="G2008" i="5"/>
  <c r="F2008" i="5"/>
  <c r="E2009" i="5"/>
  <c r="E2028" i="4"/>
  <c r="C2029" i="4"/>
  <c r="G1697" i="4"/>
  <c r="H1697" i="4" s="1"/>
  <c r="G2019" i="3"/>
  <c r="H2017" i="3"/>
  <c r="I2017" i="3" s="1"/>
  <c r="F2018" i="3"/>
  <c r="E2010" i="5" l="1"/>
  <c r="G2009" i="5"/>
  <c r="F2009" i="5"/>
  <c r="H2009" i="5"/>
  <c r="E2029" i="4"/>
  <c r="C2030" i="4"/>
  <c r="G1698" i="4"/>
  <c r="H1698" i="4" s="1"/>
  <c r="F2019" i="3"/>
  <c r="H2018" i="3"/>
  <c r="I2018" i="3" s="1"/>
  <c r="G2020" i="3"/>
  <c r="E2011" i="5" l="1"/>
  <c r="H2010" i="5"/>
  <c r="G2010" i="5"/>
  <c r="F2010" i="5"/>
  <c r="E2030" i="4"/>
  <c r="C2031" i="4"/>
  <c r="G1699" i="4"/>
  <c r="H1699" i="4" s="1"/>
  <c r="G2021" i="3"/>
  <c r="H2019" i="3"/>
  <c r="I2019" i="3" s="1"/>
  <c r="F2020" i="3"/>
  <c r="H2011" i="5" l="1"/>
  <c r="G2011" i="5"/>
  <c r="F2011" i="5"/>
  <c r="E2012" i="5"/>
  <c r="E2031" i="4"/>
  <c r="C2032" i="4"/>
  <c r="G1700" i="4"/>
  <c r="H1700" i="4" s="1"/>
  <c r="F2021" i="3"/>
  <c r="H2020" i="3"/>
  <c r="I2020" i="3" s="1"/>
  <c r="G2022" i="3"/>
  <c r="E2013" i="5" l="1"/>
  <c r="G2012" i="5"/>
  <c r="F2012" i="5"/>
  <c r="H2012" i="5"/>
  <c r="E2032" i="4"/>
  <c r="C2033" i="4"/>
  <c r="G1701" i="4"/>
  <c r="H1701" i="4" s="1"/>
  <c r="G2023" i="3"/>
  <c r="F2022" i="3"/>
  <c r="H2021" i="3"/>
  <c r="I2021" i="3" s="1"/>
  <c r="E2014" i="5" l="1"/>
  <c r="H2013" i="5"/>
  <c r="G2013" i="5"/>
  <c r="F2013" i="5"/>
  <c r="E2033" i="4"/>
  <c r="C2034" i="4"/>
  <c r="G1702" i="4"/>
  <c r="H1702" i="4" s="1"/>
  <c r="H2022" i="3"/>
  <c r="I2022" i="3" s="1"/>
  <c r="F2023" i="3"/>
  <c r="G2024" i="3"/>
  <c r="H2014" i="5" l="1"/>
  <c r="G2014" i="5"/>
  <c r="F2014" i="5"/>
  <c r="E2015" i="5"/>
  <c r="E2034" i="4"/>
  <c r="C2035" i="4"/>
  <c r="G1703" i="4"/>
  <c r="H1703" i="4" s="1"/>
  <c r="G2025" i="3"/>
  <c r="F2024" i="3"/>
  <c r="H2023" i="3"/>
  <c r="I2023" i="3" s="1"/>
  <c r="E2016" i="5" l="1"/>
  <c r="G2015" i="5"/>
  <c r="F2015" i="5"/>
  <c r="H2015" i="5"/>
  <c r="E2035" i="4"/>
  <c r="C2036" i="4"/>
  <c r="G1704" i="4"/>
  <c r="H1704" i="4" s="1"/>
  <c r="H2024" i="3"/>
  <c r="I2024" i="3" s="1"/>
  <c r="F2025" i="3"/>
  <c r="G2026" i="3"/>
  <c r="E2017" i="5" l="1"/>
  <c r="H2016" i="5"/>
  <c r="G2016" i="5"/>
  <c r="F2016" i="5"/>
  <c r="E2036" i="4"/>
  <c r="C2037" i="4"/>
  <c r="G1705" i="4"/>
  <c r="H1705" i="4" s="1"/>
  <c r="G2027" i="3"/>
  <c r="F2026" i="3"/>
  <c r="H2025" i="3"/>
  <c r="I2025" i="3" s="1"/>
  <c r="H2017" i="5" l="1"/>
  <c r="G2017" i="5"/>
  <c r="F2017" i="5"/>
  <c r="E2018" i="5"/>
  <c r="E2037" i="4"/>
  <c r="C2038" i="4"/>
  <c r="G1706" i="4"/>
  <c r="H1706" i="4" s="1"/>
  <c r="F2027" i="3"/>
  <c r="H2026" i="3"/>
  <c r="I2026" i="3" s="1"/>
  <c r="G2028" i="3"/>
  <c r="E2019" i="5" l="1"/>
  <c r="H2018" i="5"/>
  <c r="G2018" i="5"/>
  <c r="F2018" i="5"/>
  <c r="E2038" i="4"/>
  <c r="C2039" i="4"/>
  <c r="G1707" i="4"/>
  <c r="H1707" i="4" s="1"/>
  <c r="G2029" i="3"/>
  <c r="H2027" i="3"/>
  <c r="I2027" i="3" s="1"/>
  <c r="F2028" i="3"/>
  <c r="E2020" i="5" l="1"/>
  <c r="H2019" i="5"/>
  <c r="G2019" i="5"/>
  <c r="F2019" i="5"/>
  <c r="E2039" i="4"/>
  <c r="C2040" i="4"/>
  <c r="G1708" i="4"/>
  <c r="H1708" i="4" s="1"/>
  <c r="F2029" i="3"/>
  <c r="H2028" i="3"/>
  <c r="I2028" i="3" s="1"/>
  <c r="G2030" i="3"/>
  <c r="H2020" i="5" l="1"/>
  <c r="G2020" i="5"/>
  <c r="F2020" i="5"/>
  <c r="E2021" i="5"/>
  <c r="E2040" i="4"/>
  <c r="C2041" i="4"/>
  <c r="G1709" i="4"/>
  <c r="H1709" i="4" s="1"/>
  <c r="G2031" i="3"/>
  <c r="H2029" i="3"/>
  <c r="I2029" i="3" s="1"/>
  <c r="F2030" i="3"/>
  <c r="E2022" i="5" l="1"/>
  <c r="H2021" i="5"/>
  <c r="G2021" i="5"/>
  <c r="F2021" i="5"/>
  <c r="E2041" i="4"/>
  <c r="C2042" i="4"/>
  <c r="G1710" i="4"/>
  <c r="H1710" i="4" s="1"/>
  <c r="F2031" i="3"/>
  <c r="H2030" i="3"/>
  <c r="I2030" i="3" s="1"/>
  <c r="G2032" i="3"/>
  <c r="E2023" i="5" l="1"/>
  <c r="H2022" i="5"/>
  <c r="G2022" i="5"/>
  <c r="F2022" i="5"/>
  <c r="E2042" i="4"/>
  <c r="C2043" i="4"/>
  <c r="G1711" i="4"/>
  <c r="H1711" i="4" s="1"/>
  <c r="G2033" i="3"/>
  <c r="H2031" i="3"/>
  <c r="I2031" i="3" s="1"/>
  <c r="F2032" i="3"/>
  <c r="H2023" i="5" l="1"/>
  <c r="G2023" i="5"/>
  <c r="F2023" i="5"/>
  <c r="E2024" i="5"/>
  <c r="E2043" i="4"/>
  <c r="C2044" i="4"/>
  <c r="G1712" i="4"/>
  <c r="H1712" i="4" s="1"/>
  <c r="F2033" i="3"/>
  <c r="H2032" i="3"/>
  <c r="I2032" i="3" s="1"/>
  <c r="G2034" i="3"/>
  <c r="E2025" i="5" l="1"/>
  <c r="H2024" i="5"/>
  <c r="G2024" i="5"/>
  <c r="F2024" i="5"/>
  <c r="E2044" i="4"/>
  <c r="C2045" i="4"/>
  <c r="G1713" i="4"/>
  <c r="H1713" i="4" s="1"/>
  <c r="G2035" i="3"/>
  <c r="F2034" i="3"/>
  <c r="H2033" i="3"/>
  <c r="I2033" i="3" s="1"/>
  <c r="E2026" i="5" l="1"/>
  <c r="H2025" i="5"/>
  <c r="G2025" i="5"/>
  <c r="F2025" i="5"/>
  <c r="E2045" i="4"/>
  <c r="C2046" i="4"/>
  <c r="G1714" i="4"/>
  <c r="H1714" i="4" s="1"/>
  <c r="H2034" i="3"/>
  <c r="I2034" i="3" s="1"/>
  <c r="F2035" i="3"/>
  <c r="G2036" i="3"/>
  <c r="H2026" i="5" l="1"/>
  <c r="G2026" i="5"/>
  <c r="F2026" i="5"/>
  <c r="E2027" i="5"/>
  <c r="E2046" i="4"/>
  <c r="C2047" i="4"/>
  <c r="G1715" i="4"/>
  <c r="H1715" i="4" s="1"/>
  <c r="G2037" i="3"/>
  <c r="F2036" i="3"/>
  <c r="H2035" i="3"/>
  <c r="I2035" i="3" s="1"/>
  <c r="G2027" i="5" l="1"/>
  <c r="E2028" i="5"/>
  <c r="H2027" i="5"/>
  <c r="F2027" i="5"/>
  <c r="E2047" i="4"/>
  <c r="C2048" i="4"/>
  <c r="G1716" i="4"/>
  <c r="H1716" i="4" s="1"/>
  <c r="H2036" i="3"/>
  <c r="I2036" i="3" s="1"/>
  <c r="F2037" i="3"/>
  <c r="G2038" i="3"/>
  <c r="E2029" i="5" l="1"/>
  <c r="H2028" i="5"/>
  <c r="G2028" i="5"/>
  <c r="F2028" i="5"/>
  <c r="E2048" i="4"/>
  <c r="C2049" i="4"/>
  <c r="G1717" i="4"/>
  <c r="H1717" i="4" s="1"/>
  <c r="G2039" i="3"/>
  <c r="F2038" i="3"/>
  <c r="H2037" i="3"/>
  <c r="I2037" i="3" s="1"/>
  <c r="E2030" i="5" l="1"/>
  <c r="H2029" i="5"/>
  <c r="G2029" i="5"/>
  <c r="F2029" i="5"/>
  <c r="E2049" i="4"/>
  <c r="C2050" i="4"/>
  <c r="G1718" i="4"/>
  <c r="H1718" i="4" s="1"/>
  <c r="F2039" i="3"/>
  <c r="H2038" i="3"/>
  <c r="I2038" i="3" s="1"/>
  <c r="G2040" i="3"/>
  <c r="H2030" i="5" l="1"/>
  <c r="G2030" i="5"/>
  <c r="E2031" i="5"/>
  <c r="F2030" i="5"/>
  <c r="E2050" i="4"/>
  <c r="C2051" i="4"/>
  <c r="G1719" i="4"/>
  <c r="H1719" i="4" s="1"/>
  <c r="G2041" i="3"/>
  <c r="H2039" i="3"/>
  <c r="I2039" i="3" s="1"/>
  <c r="F2040" i="3"/>
  <c r="E2032" i="5" l="1"/>
  <c r="H2031" i="5"/>
  <c r="G2031" i="5"/>
  <c r="F2031" i="5"/>
  <c r="E2051" i="4"/>
  <c r="C2052" i="4"/>
  <c r="G1720" i="4"/>
  <c r="H1720" i="4" s="1"/>
  <c r="F2041" i="3"/>
  <c r="H2040" i="3"/>
  <c r="I2040" i="3" s="1"/>
  <c r="G2042" i="3"/>
  <c r="E2033" i="5" l="1"/>
  <c r="H2032" i="5"/>
  <c r="G2032" i="5"/>
  <c r="F2032" i="5"/>
  <c r="E2052" i="4"/>
  <c r="C2053" i="4"/>
  <c r="G1721" i="4"/>
  <c r="H1721" i="4" s="1"/>
  <c r="G2043" i="3"/>
  <c r="H2041" i="3"/>
  <c r="I2041" i="3" s="1"/>
  <c r="F2042" i="3"/>
  <c r="H2033" i="5" l="1"/>
  <c r="G2033" i="5"/>
  <c r="E2034" i="5"/>
  <c r="F2033" i="5"/>
  <c r="E2053" i="4"/>
  <c r="C2054" i="4"/>
  <c r="G1722" i="4"/>
  <c r="H1722" i="4" s="1"/>
  <c r="F2043" i="3"/>
  <c r="H2042" i="3"/>
  <c r="I2042" i="3" s="1"/>
  <c r="G2044" i="3"/>
  <c r="E2035" i="5" l="1"/>
  <c r="H2034" i="5"/>
  <c r="G2034" i="5"/>
  <c r="F2034" i="5"/>
  <c r="E2054" i="4"/>
  <c r="C2055" i="4"/>
  <c r="G1723" i="4"/>
  <c r="H1723" i="4" s="1"/>
  <c r="G2045" i="3"/>
  <c r="H2043" i="3"/>
  <c r="I2043" i="3" s="1"/>
  <c r="F2044" i="3"/>
  <c r="E2036" i="5" l="1"/>
  <c r="H2035" i="5"/>
  <c r="G2035" i="5"/>
  <c r="F2035" i="5"/>
  <c r="E2055" i="4"/>
  <c r="C2056" i="4"/>
  <c r="G1724" i="4"/>
  <c r="H1724" i="4" s="1"/>
  <c r="F2045" i="3"/>
  <c r="H2044" i="3"/>
  <c r="I2044" i="3" s="1"/>
  <c r="G2046" i="3"/>
  <c r="H2036" i="5" l="1"/>
  <c r="G2036" i="5"/>
  <c r="E2037" i="5"/>
  <c r="F2036" i="5"/>
  <c r="E2056" i="4"/>
  <c r="C2057" i="4"/>
  <c r="G1725" i="4"/>
  <c r="H1725" i="4" s="1"/>
  <c r="G2047" i="3"/>
  <c r="F2046" i="3"/>
  <c r="H2045" i="3"/>
  <c r="I2045" i="3" s="1"/>
  <c r="G2037" i="5" l="1"/>
  <c r="F2037" i="5"/>
  <c r="E2038" i="5"/>
  <c r="H2037" i="5"/>
  <c r="E2057" i="4"/>
  <c r="C2058" i="4"/>
  <c r="G1726" i="4"/>
  <c r="H1726" i="4" s="1"/>
  <c r="H2046" i="3"/>
  <c r="I2046" i="3" s="1"/>
  <c r="F2047" i="3"/>
  <c r="G2048" i="3"/>
  <c r="E2039" i="5" l="1"/>
  <c r="H2038" i="5"/>
  <c r="G2038" i="5"/>
  <c r="F2038" i="5"/>
  <c r="E2058" i="4"/>
  <c r="C2059" i="4"/>
  <c r="G1727" i="4"/>
  <c r="H1727" i="4" s="1"/>
  <c r="G2049" i="3"/>
  <c r="F2048" i="3"/>
  <c r="H2047" i="3"/>
  <c r="I2047" i="3" s="1"/>
  <c r="H2039" i="5" l="1"/>
  <c r="G2039" i="5"/>
  <c r="E2040" i="5"/>
  <c r="F2039" i="5"/>
  <c r="E2059" i="4"/>
  <c r="C2060" i="4"/>
  <c r="G1728" i="4"/>
  <c r="H1728" i="4" s="1"/>
  <c r="H2048" i="3"/>
  <c r="I2048" i="3" s="1"/>
  <c r="F2049" i="3"/>
  <c r="G2050" i="3"/>
  <c r="E2041" i="5" l="1"/>
  <c r="H2040" i="5"/>
  <c r="G2040" i="5"/>
  <c r="F2040" i="5"/>
  <c r="E2060" i="4"/>
  <c r="C2061" i="4"/>
  <c r="G1729" i="4"/>
  <c r="H1729" i="4" s="1"/>
  <c r="G2051" i="3"/>
  <c r="F2050" i="3"/>
  <c r="H2049" i="3"/>
  <c r="I2049" i="3" s="1"/>
  <c r="E2042" i="5" l="1"/>
  <c r="H2041" i="5"/>
  <c r="G2041" i="5"/>
  <c r="F2041" i="5"/>
  <c r="E2061" i="4"/>
  <c r="C2062" i="4"/>
  <c r="G1730" i="4"/>
  <c r="H1730" i="4" s="1"/>
  <c r="F2051" i="3"/>
  <c r="H2050" i="3"/>
  <c r="I2050" i="3" s="1"/>
  <c r="G2052" i="3"/>
  <c r="H2042" i="5" l="1"/>
  <c r="G2042" i="5"/>
  <c r="E2043" i="5"/>
  <c r="F2042" i="5"/>
  <c r="E2062" i="4"/>
  <c r="C2063" i="4"/>
  <c r="G1731" i="4"/>
  <c r="H1731" i="4" s="1"/>
  <c r="G2053" i="3"/>
  <c r="H2051" i="3"/>
  <c r="I2051" i="3" s="1"/>
  <c r="F2052" i="3"/>
  <c r="E2044" i="5" l="1"/>
  <c r="H2043" i="5"/>
  <c r="G2043" i="5"/>
  <c r="F2043" i="5"/>
  <c r="E2063" i="4"/>
  <c r="C2064" i="4"/>
  <c r="G1732" i="4"/>
  <c r="H1732" i="4" s="1"/>
  <c r="F2053" i="3"/>
  <c r="H2052" i="3"/>
  <c r="I2052" i="3" s="1"/>
  <c r="G2054" i="3"/>
  <c r="G2044" i="5" l="1"/>
  <c r="F2044" i="5"/>
  <c r="E2045" i="5"/>
  <c r="H2044" i="5"/>
  <c r="E2064" i="4"/>
  <c r="C2065" i="4"/>
  <c r="G1733" i="4"/>
  <c r="H1733" i="4" s="1"/>
  <c r="G2055" i="3"/>
  <c r="H2053" i="3"/>
  <c r="I2053" i="3" s="1"/>
  <c r="F2054" i="3"/>
  <c r="H2045" i="5" l="1"/>
  <c r="G2045" i="5"/>
  <c r="E2046" i="5"/>
  <c r="F2045" i="5"/>
  <c r="E2065" i="4"/>
  <c r="C2066" i="4"/>
  <c r="G1734" i="4"/>
  <c r="H1734" i="4" s="1"/>
  <c r="F2055" i="3"/>
  <c r="H2054" i="3"/>
  <c r="I2054" i="3" s="1"/>
  <c r="G2056" i="3"/>
  <c r="E2047" i="5" l="1"/>
  <c r="H2046" i="5"/>
  <c r="G2046" i="5"/>
  <c r="F2046" i="5"/>
  <c r="E2066" i="4"/>
  <c r="C2067" i="4"/>
  <c r="G1735" i="4"/>
  <c r="H1735" i="4" s="1"/>
  <c r="G2057" i="3"/>
  <c r="H2055" i="3"/>
  <c r="I2055" i="3" s="1"/>
  <c r="F2056" i="3"/>
  <c r="E2048" i="5" l="1"/>
  <c r="H2047" i="5"/>
  <c r="G2047" i="5"/>
  <c r="F2047" i="5"/>
  <c r="E2067" i="4"/>
  <c r="C2068" i="4"/>
  <c r="G1736" i="4"/>
  <c r="H1736" i="4" s="1"/>
  <c r="F2057" i="3"/>
  <c r="H2056" i="3"/>
  <c r="I2056" i="3" s="1"/>
  <c r="G2058" i="3"/>
  <c r="E2049" i="5" l="1"/>
  <c r="H2048" i="5"/>
  <c r="G2048" i="5"/>
  <c r="F2048" i="5"/>
  <c r="E2068" i="4"/>
  <c r="C2069" i="4"/>
  <c r="G1737" i="4"/>
  <c r="H1737" i="4" s="1"/>
  <c r="G2059" i="3"/>
  <c r="F2058" i="3"/>
  <c r="H2057" i="3"/>
  <c r="I2057" i="3" s="1"/>
  <c r="E2050" i="5" l="1"/>
  <c r="H2049" i="5"/>
  <c r="G2049" i="5"/>
  <c r="F2049" i="5"/>
  <c r="E2069" i="4"/>
  <c r="C2070" i="4"/>
  <c r="G1738" i="4"/>
  <c r="H1738" i="4" s="1"/>
  <c r="H2058" i="3"/>
  <c r="I2058" i="3" s="1"/>
  <c r="F2059" i="3"/>
  <c r="G2060" i="3"/>
  <c r="E2051" i="5" l="1"/>
  <c r="H2050" i="5"/>
  <c r="G2050" i="5"/>
  <c r="F2050" i="5"/>
  <c r="E2070" i="4"/>
  <c r="C2071" i="4"/>
  <c r="G1739" i="4"/>
  <c r="H1739" i="4" s="1"/>
  <c r="G2061" i="3"/>
  <c r="F2060" i="3"/>
  <c r="H2059" i="3"/>
  <c r="I2059" i="3" s="1"/>
  <c r="E2052" i="5" l="1"/>
  <c r="H2051" i="5"/>
  <c r="G2051" i="5"/>
  <c r="F2051" i="5"/>
  <c r="E2071" i="4"/>
  <c r="C2072" i="4"/>
  <c r="G1740" i="4"/>
  <c r="H1740" i="4" s="1"/>
  <c r="H2060" i="3"/>
  <c r="I2060" i="3" s="1"/>
  <c r="F2061" i="3"/>
  <c r="G2062" i="3"/>
  <c r="G2052" i="5" l="1"/>
  <c r="F2052" i="5"/>
  <c r="E2053" i="5"/>
  <c r="H2052" i="5"/>
  <c r="E2072" i="4"/>
  <c r="C2073" i="4"/>
  <c r="G1741" i="4"/>
  <c r="H1741" i="4" s="1"/>
  <c r="G2063" i="3"/>
  <c r="F2062" i="3"/>
  <c r="H2061" i="3"/>
  <c r="I2061" i="3" s="1"/>
  <c r="E2054" i="5" l="1"/>
  <c r="H2053" i="5"/>
  <c r="G2053" i="5"/>
  <c r="F2053" i="5"/>
  <c r="E2073" i="4"/>
  <c r="C2074" i="4"/>
  <c r="G1742" i="4"/>
  <c r="H1742" i="4" s="1"/>
  <c r="F2063" i="3"/>
  <c r="H2062" i="3"/>
  <c r="I2062" i="3" s="1"/>
  <c r="G2064" i="3"/>
  <c r="E2055" i="5" l="1"/>
  <c r="H2054" i="5"/>
  <c r="G2054" i="5"/>
  <c r="F2054" i="5"/>
  <c r="E2074" i="4"/>
  <c r="C2075" i="4"/>
  <c r="G1743" i="4"/>
  <c r="H1743" i="4" s="1"/>
  <c r="G2065" i="3"/>
  <c r="H2063" i="3"/>
  <c r="I2063" i="3" s="1"/>
  <c r="F2064" i="3"/>
  <c r="E2056" i="5" l="1"/>
  <c r="H2055" i="5"/>
  <c r="G2055" i="5"/>
  <c r="F2055" i="5"/>
  <c r="E2075" i="4"/>
  <c r="C2076" i="4"/>
  <c r="G1744" i="4"/>
  <c r="H1744" i="4" s="1"/>
  <c r="F2065" i="3"/>
  <c r="H2064" i="3"/>
  <c r="I2064" i="3" s="1"/>
  <c r="G2066" i="3"/>
  <c r="F2056" i="5" l="1"/>
  <c r="E2057" i="5"/>
  <c r="H2056" i="5"/>
  <c r="G2056" i="5"/>
  <c r="E2076" i="4"/>
  <c r="C2077" i="4"/>
  <c r="G1745" i="4"/>
  <c r="H1745" i="4" s="1"/>
  <c r="G2067" i="3"/>
  <c r="H2065" i="3"/>
  <c r="I2065" i="3" s="1"/>
  <c r="F2066" i="3"/>
  <c r="E2058" i="5" l="1"/>
  <c r="H2057" i="5"/>
  <c r="G2057" i="5"/>
  <c r="F2057" i="5"/>
  <c r="E2077" i="4"/>
  <c r="C2078" i="4"/>
  <c r="G1746" i="4"/>
  <c r="H1746" i="4" s="1"/>
  <c r="F2067" i="3"/>
  <c r="H2066" i="3"/>
  <c r="I2066" i="3" s="1"/>
  <c r="G2068" i="3"/>
  <c r="E2059" i="5" l="1"/>
  <c r="H2058" i="5"/>
  <c r="G2058" i="5"/>
  <c r="F2058" i="5"/>
  <c r="E2078" i="4"/>
  <c r="C2079" i="4"/>
  <c r="G1747" i="4"/>
  <c r="H1747" i="4" s="1"/>
  <c r="G2069" i="3"/>
  <c r="H2067" i="3"/>
  <c r="I2067" i="3" s="1"/>
  <c r="F2068" i="3"/>
  <c r="E2060" i="5" l="1"/>
  <c r="H2059" i="5"/>
  <c r="G2059" i="5"/>
  <c r="F2059" i="5"/>
  <c r="E2079" i="4"/>
  <c r="C2080" i="4"/>
  <c r="G1748" i="4"/>
  <c r="H1748" i="4" s="1"/>
  <c r="F2069" i="3"/>
  <c r="H2068" i="3"/>
  <c r="I2068" i="3" s="1"/>
  <c r="G2070" i="3"/>
  <c r="E2061" i="5" l="1"/>
  <c r="H2060" i="5"/>
  <c r="G2060" i="5"/>
  <c r="F2060" i="5"/>
  <c r="E2080" i="4"/>
  <c r="C2081" i="4"/>
  <c r="G1749" i="4"/>
  <c r="H1749" i="4" s="1"/>
  <c r="G2071" i="3"/>
  <c r="F2070" i="3"/>
  <c r="H2069" i="3"/>
  <c r="I2069" i="3" s="1"/>
  <c r="E2062" i="5" l="1"/>
  <c r="H2061" i="5"/>
  <c r="G2061" i="5"/>
  <c r="F2061" i="5"/>
  <c r="E2081" i="4"/>
  <c r="C2082" i="4"/>
  <c r="G1750" i="4"/>
  <c r="H1750" i="4" s="1"/>
  <c r="H2070" i="3"/>
  <c r="I2070" i="3" s="1"/>
  <c r="F2071" i="3"/>
  <c r="G2072" i="3"/>
  <c r="E2063" i="5" l="1"/>
  <c r="H2062" i="5"/>
  <c r="G2062" i="5"/>
  <c r="F2062" i="5"/>
  <c r="E2082" i="4"/>
  <c r="C2083" i="4"/>
  <c r="G1751" i="4"/>
  <c r="H1751" i="4" s="1"/>
  <c r="G2073" i="3"/>
  <c r="F2072" i="3"/>
  <c r="H2071" i="3"/>
  <c r="I2071" i="3" s="1"/>
  <c r="E2064" i="5" l="1"/>
  <c r="H2063" i="5"/>
  <c r="G2063" i="5"/>
  <c r="F2063" i="5"/>
  <c r="E2083" i="4"/>
  <c r="C2084" i="4"/>
  <c r="G1752" i="4"/>
  <c r="H1752" i="4" s="1"/>
  <c r="H2072" i="3"/>
  <c r="I2072" i="3" s="1"/>
  <c r="F2073" i="3"/>
  <c r="G2074" i="3"/>
  <c r="G2064" i="5" l="1"/>
  <c r="F2064" i="5"/>
  <c r="E2065" i="5"/>
  <c r="H2064" i="5"/>
  <c r="G1753" i="4"/>
  <c r="H1753" i="4" s="1"/>
  <c r="E2084" i="4"/>
  <c r="C2085" i="4"/>
  <c r="G2075" i="3"/>
  <c r="F2074" i="3"/>
  <c r="H2073" i="3"/>
  <c r="I2073" i="3" s="1"/>
  <c r="E2066" i="5" l="1"/>
  <c r="H2065" i="5"/>
  <c r="G2065" i="5"/>
  <c r="F2065" i="5"/>
  <c r="E2085" i="4"/>
  <c r="C2086" i="4"/>
  <c r="G1754" i="4"/>
  <c r="H1754" i="4" s="1"/>
  <c r="F2075" i="3"/>
  <c r="H2074" i="3"/>
  <c r="I2074" i="3" s="1"/>
  <c r="G2076" i="3"/>
  <c r="E2067" i="5" l="1"/>
  <c r="H2066" i="5"/>
  <c r="G2066" i="5"/>
  <c r="F2066" i="5"/>
  <c r="E2086" i="4"/>
  <c r="C2087" i="4"/>
  <c r="G1755" i="4"/>
  <c r="H1755" i="4" s="1"/>
  <c r="G2077" i="3"/>
  <c r="H2075" i="3"/>
  <c r="I2075" i="3" s="1"/>
  <c r="F2076" i="3"/>
  <c r="E2068" i="5" l="1"/>
  <c r="H2067" i="5"/>
  <c r="G2067" i="5"/>
  <c r="F2067" i="5"/>
  <c r="E2087" i="4"/>
  <c r="C2088" i="4"/>
  <c r="G1756" i="4"/>
  <c r="H1756" i="4" s="1"/>
  <c r="F2077" i="3"/>
  <c r="H2076" i="3"/>
  <c r="I2076" i="3" s="1"/>
  <c r="G2078" i="3"/>
  <c r="F2068" i="5" l="1"/>
  <c r="E2069" i="5"/>
  <c r="H2068" i="5"/>
  <c r="G2068" i="5"/>
  <c r="E2088" i="4"/>
  <c r="C2089" i="4"/>
  <c r="G1757" i="4"/>
  <c r="H1757" i="4" s="1"/>
  <c r="G2079" i="3"/>
  <c r="H2077" i="3"/>
  <c r="I2077" i="3" s="1"/>
  <c r="F2078" i="3"/>
  <c r="E2070" i="5" l="1"/>
  <c r="H2069" i="5"/>
  <c r="G2069" i="5"/>
  <c r="F2069" i="5"/>
  <c r="E2089" i="4"/>
  <c r="C2090" i="4"/>
  <c r="G1758" i="4"/>
  <c r="H1758" i="4" s="1"/>
  <c r="F2079" i="3"/>
  <c r="H2078" i="3"/>
  <c r="I2078" i="3" s="1"/>
  <c r="G2080" i="3"/>
  <c r="E2071" i="5" l="1"/>
  <c r="H2070" i="5"/>
  <c r="G2070" i="5"/>
  <c r="F2070" i="5"/>
  <c r="E2090" i="4"/>
  <c r="C2091" i="4"/>
  <c r="G1759" i="4"/>
  <c r="H1759" i="4" s="1"/>
  <c r="G2081" i="3"/>
  <c r="H2079" i="3"/>
  <c r="I2079" i="3" s="1"/>
  <c r="F2080" i="3"/>
  <c r="E2072" i="5" l="1"/>
  <c r="H2071" i="5"/>
  <c r="G2071" i="5"/>
  <c r="F2071" i="5"/>
  <c r="E2091" i="4"/>
  <c r="C2092" i="4"/>
  <c r="G1760" i="4"/>
  <c r="H1760" i="4" s="1"/>
  <c r="F2081" i="3"/>
  <c r="H2080" i="3"/>
  <c r="I2080" i="3" s="1"/>
  <c r="G2082" i="3"/>
  <c r="E2073" i="5" l="1"/>
  <c r="H2072" i="5"/>
  <c r="G2072" i="5"/>
  <c r="F2072" i="5"/>
  <c r="E2092" i="4"/>
  <c r="C2093" i="4"/>
  <c r="G1761" i="4"/>
  <c r="H1761" i="4" s="1"/>
  <c r="G2083" i="3"/>
  <c r="F2082" i="3"/>
  <c r="H2081" i="3"/>
  <c r="I2081" i="3" s="1"/>
  <c r="E2074" i="5" l="1"/>
  <c r="H2073" i="5"/>
  <c r="G2073" i="5"/>
  <c r="F2073" i="5"/>
  <c r="E2093" i="4"/>
  <c r="C2094" i="4"/>
  <c r="G1762" i="4"/>
  <c r="H1762" i="4" s="1"/>
  <c r="H2082" i="3"/>
  <c r="I2082" i="3" s="1"/>
  <c r="F2083" i="3"/>
  <c r="G2084" i="3"/>
  <c r="E2075" i="5" l="1"/>
  <c r="H2074" i="5"/>
  <c r="G2074" i="5"/>
  <c r="F2074" i="5"/>
  <c r="E2094" i="4"/>
  <c r="C2095" i="4"/>
  <c r="G1763" i="4"/>
  <c r="H1763" i="4" s="1"/>
  <c r="G2085" i="3"/>
  <c r="F2084" i="3"/>
  <c r="H2083" i="3"/>
  <c r="I2083" i="3" s="1"/>
  <c r="E2076" i="5" l="1"/>
  <c r="H2075" i="5"/>
  <c r="G2075" i="5"/>
  <c r="F2075" i="5"/>
  <c r="E2095" i="4"/>
  <c r="C2096" i="4"/>
  <c r="G1764" i="4"/>
  <c r="H1764" i="4" s="1"/>
  <c r="H2084" i="3"/>
  <c r="I2084" i="3" s="1"/>
  <c r="F2085" i="3"/>
  <c r="G2086" i="3"/>
  <c r="H2076" i="5" l="1"/>
  <c r="G2076" i="5"/>
  <c r="F2076" i="5"/>
  <c r="E2077" i="5"/>
  <c r="E2096" i="4"/>
  <c r="C2097" i="4"/>
  <c r="G1765" i="4"/>
  <c r="H1765" i="4" s="1"/>
  <c r="G2087" i="3"/>
  <c r="F2086" i="3"/>
  <c r="H2085" i="3"/>
  <c r="I2085" i="3" s="1"/>
  <c r="E2078" i="5" l="1"/>
  <c r="H2077" i="5"/>
  <c r="G2077" i="5"/>
  <c r="F2077" i="5"/>
  <c r="E2097" i="4"/>
  <c r="C2098" i="4"/>
  <c r="G1766" i="4"/>
  <c r="H1766" i="4" s="1"/>
  <c r="F2087" i="3"/>
  <c r="H2086" i="3"/>
  <c r="I2086" i="3" s="1"/>
  <c r="G2088" i="3"/>
  <c r="E2079" i="5" l="1"/>
  <c r="H2078" i="5"/>
  <c r="G2078" i="5"/>
  <c r="F2078" i="5"/>
  <c r="E2098" i="4"/>
  <c r="C2099" i="4"/>
  <c r="G1767" i="4"/>
  <c r="H1767" i="4" s="1"/>
  <c r="G2089" i="3"/>
  <c r="H2087" i="3"/>
  <c r="I2087" i="3" s="1"/>
  <c r="F2088" i="3"/>
  <c r="E2080" i="5" l="1"/>
  <c r="H2079" i="5"/>
  <c r="G2079" i="5"/>
  <c r="F2079" i="5"/>
  <c r="E2099" i="4"/>
  <c r="C2100" i="4"/>
  <c r="G1768" i="4"/>
  <c r="H1768" i="4" s="1"/>
  <c r="F2089" i="3"/>
  <c r="H2088" i="3"/>
  <c r="I2088" i="3" s="1"/>
  <c r="G2090" i="3"/>
  <c r="H2080" i="5" l="1"/>
  <c r="G2080" i="5"/>
  <c r="F2080" i="5"/>
  <c r="E2081" i="5"/>
  <c r="E2100" i="4"/>
  <c r="C2101" i="4"/>
  <c r="G1769" i="4"/>
  <c r="H1769" i="4" s="1"/>
  <c r="G2091" i="3"/>
  <c r="H2089" i="3"/>
  <c r="I2089" i="3" s="1"/>
  <c r="F2090" i="3"/>
  <c r="E2082" i="5" l="1"/>
  <c r="H2081" i="5"/>
  <c r="G2081" i="5"/>
  <c r="F2081" i="5"/>
  <c r="E2101" i="4"/>
  <c r="C2102" i="4"/>
  <c r="G1770" i="4"/>
  <c r="H1770" i="4" s="1"/>
  <c r="F2091" i="3"/>
  <c r="H2090" i="3"/>
  <c r="I2090" i="3" s="1"/>
  <c r="G2092" i="3"/>
  <c r="E2083" i="5" l="1"/>
  <c r="H2082" i="5"/>
  <c r="G2082" i="5"/>
  <c r="F2082" i="5"/>
  <c r="E2102" i="4"/>
  <c r="C2103" i="4"/>
  <c r="G1771" i="4"/>
  <c r="H1771" i="4" s="1"/>
  <c r="G2093" i="3"/>
  <c r="H2091" i="3"/>
  <c r="I2091" i="3" s="1"/>
  <c r="F2092" i="3"/>
  <c r="E2084" i="5" l="1"/>
  <c r="H2083" i="5"/>
  <c r="G2083" i="5"/>
  <c r="F2083" i="5"/>
  <c r="E2103" i="4"/>
  <c r="C2104" i="4"/>
  <c r="G1772" i="4"/>
  <c r="H1772" i="4" s="1"/>
  <c r="F2093" i="3"/>
  <c r="H2092" i="3"/>
  <c r="I2092" i="3" s="1"/>
  <c r="G2094" i="3"/>
  <c r="E2085" i="5" l="1"/>
  <c r="H2084" i="5"/>
  <c r="G2084" i="5"/>
  <c r="F2084" i="5"/>
  <c r="E2104" i="4"/>
  <c r="C2105" i="4"/>
  <c r="G1773" i="4"/>
  <c r="H1773" i="4" s="1"/>
  <c r="G2095" i="3"/>
  <c r="F2094" i="3"/>
  <c r="H2093" i="3"/>
  <c r="I2093" i="3" s="1"/>
  <c r="H2085" i="5" l="1"/>
  <c r="G2085" i="5"/>
  <c r="F2085" i="5"/>
  <c r="E2086" i="5"/>
  <c r="E2105" i="4"/>
  <c r="C2106" i="4"/>
  <c r="G1774" i="4"/>
  <c r="H1774" i="4" s="1"/>
  <c r="H2094" i="3"/>
  <c r="I2094" i="3" s="1"/>
  <c r="F2095" i="3"/>
  <c r="G2096" i="3"/>
  <c r="E2087" i="5" l="1"/>
  <c r="H2086" i="5"/>
  <c r="G2086" i="5"/>
  <c r="F2086" i="5"/>
  <c r="E2106" i="4"/>
  <c r="C2107" i="4"/>
  <c r="G1775" i="4"/>
  <c r="H1775" i="4" s="1"/>
  <c r="G2097" i="3"/>
  <c r="F2096" i="3"/>
  <c r="H2095" i="3"/>
  <c r="I2095" i="3" s="1"/>
  <c r="E2088" i="5" l="1"/>
  <c r="H2087" i="5"/>
  <c r="G2087" i="5"/>
  <c r="F2087" i="5"/>
  <c r="E2107" i="4"/>
  <c r="C2108" i="4"/>
  <c r="G1776" i="4"/>
  <c r="H1776" i="4" s="1"/>
  <c r="H2096" i="3"/>
  <c r="I2096" i="3" s="1"/>
  <c r="F2097" i="3"/>
  <c r="G2098" i="3"/>
  <c r="E2089" i="5" l="1"/>
  <c r="H2088" i="5"/>
  <c r="G2088" i="5"/>
  <c r="F2088" i="5"/>
  <c r="E2108" i="4"/>
  <c r="C2109" i="4"/>
  <c r="G1777" i="4"/>
  <c r="H1777" i="4" s="1"/>
  <c r="G2099" i="3"/>
  <c r="F2098" i="3"/>
  <c r="H2097" i="3"/>
  <c r="I2097" i="3" s="1"/>
  <c r="H2089" i="5" l="1"/>
  <c r="E2090" i="5"/>
  <c r="G2089" i="5"/>
  <c r="F2089" i="5"/>
  <c r="E2109" i="4"/>
  <c r="C2110" i="4"/>
  <c r="G1778" i="4"/>
  <c r="H1778" i="4" s="1"/>
  <c r="F2099" i="3"/>
  <c r="H2098" i="3"/>
  <c r="I2098" i="3" s="1"/>
  <c r="G2100" i="3"/>
  <c r="E2091" i="5" l="1"/>
  <c r="H2090" i="5"/>
  <c r="G2090" i="5"/>
  <c r="F2090" i="5"/>
  <c r="E2110" i="4"/>
  <c r="C2111" i="4"/>
  <c r="G1779" i="4"/>
  <c r="H1779" i="4" s="1"/>
  <c r="G2101" i="3"/>
  <c r="H2099" i="3"/>
  <c r="I2099" i="3" s="1"/>
  <c r="F2100" i="3"/>
  <c r="E2092" i="5" l="1"/>
  <c r="H2091" i="5"/>
  <c r="G2091" i="5"/>
  <c r="F2091" i="5"/>
  <c r="E2111" i="4"/>
  <c r="C2112" i="4"/>
  <c r="G1780" i="4"/>
  <c r="H1780" i="4" s="1"/>
  <c r="F2101" i="3"/>
  <c r="H2100" i="3"/>
  <c r="I2100" i="3" s="1"/>
  <c r="G2102" i="3"/>
  <c r="H2092" i="5" l="1"/>
  <c r="E2093" i="5"/>
  <c r="G2092" i="5"/>
  <c r="F2092" i="5"/>
  <c r="E2112" i="4"/>
  <c r="C2113" i="4"/>
  <c r="G1781" i="4"/>
  <c r="H1781" i="4" s="1"/>
  <c r="G2103" i="3"/>
  <c r="H2101" i="3"/>
  <c r="I2101" i="3" s="1"/>
  <c r="F2102" i="3"/>
  <c r="E2094" i="5" l="1"/>
  <c r="H2093" i="5"/>
  <c r="G2093" i="5"/>
  <c r="F2093" i="5"/>
  <c r="E2113" i="4"/>
  <c r="C2114" i="4"/>
  <c r="G1782" i="4"/>
  <c r="H1782" i="4" s="1"/>
  <c r="F2103" i="3"/>
  <c r="H2102" i="3"/>
  <c r="I2102" i="3" s="1"/>
  <c r="G2104" i="3"/>
  <c r="E2095" i="5" l="1"/>
  <c r="H2094" i="5"/>
  <c r="G2094" i="5"/>
  <c r="F2094" i="5"/>
  <c r="E2114" i="4"/>
  <c r="C2115" i="4"/>
  <c r="G1783" i="4"/>
  <c r="H1783" i="4" s="1"/>
  <c r="G2105" i="3"/>
  <c r="H2103" i="3"/>
  <c r="I2103" i="3" s="1"/>
  <c r="F2104" i="3"/>
  <c r="H2095" i="5" l="1"/>
  <c r="F2095" i="5"/>
  <c r="E2096" i="5"/>
  <c r="G2095" i="5"/>
  <c r="E2115" i="4"/>
  <c r="C2116" i="4"/>
  <c r="G1784" i="4"/>
  <c r="H1784" i="4" s="1"/>
  <c r="F2105" i="3"/>
  <c r="H2104" i="3"/>
  <c r="I2104" i="3" s="1"/>
  <c r="G2106" i="3"/>
  <c r="E2097" i="5" l="1"/>
  <c r="H2096" i="5"/>
  <c r="G2096" i="5"/>
  <c r="F2096" i="5"/>
  <c r="E2116" i="4"/>
  <c r="C2117" i="4"/>
  <c r="G1785" i="4"/>
  <c r="H1785" i="4" s="1"/>
  <c r="G2107" i="3"/>
  <c r="F2106" i="3"/>
  <c r="H2105" i="3"/>
  <c r="I2105" i="3" s="1"/>
  <c r="E2098" i="5" l="1"/>
  <c r="H2097" i="5"/>
  <c r="G2097" i="5"/>
  <c r="F2097" i="5"/>
  <c r="E2117" i="4"/>
  <c r="C2118" i="4"/>
  <c r="G1786" i="4"/>
  <c r="H1786" i="4" s="1"/>
  <c r="H2106" i="3"/>
  <c r="I2106" i="3" s="1"/>
  <c r="F2107" i="3"/>
  <c r="G2108" i="3"/>
  <c r="H2098" i="5" l="1"/>
  <c r="G2098" i="5"/>
  <c r="E2099" i="5"/>
  <c r="F2098" i="5"/>
  <c r="E2118" i="4"/>
  <c r="C2119" i="4"/>
  <c r="G1787" i="4"/>
  <c r="H1787" i="4" s="1"/>
  <c r="G2109" i="3"/>
  <c r="F2108" i="3"/>
  <c r="H2107" i="3"/>
  <c r="I2107" i="3" s="1"/>
  <c r="E2100" i="5" l="1"/>
  <c r="H2099" i="5"/>
  <c r="G2099" i="5"/>
  <c r="F2099" i="5"/>
  <c r="E2119" i="4"/>
  <c r="C2120" i="4"/>
  <c r="G1788" i="4"/>
  <c r="H1788" i="4" s="1"/>
  <c r="H2108" i="3"/>
  <c r="I2108" i="3" s="1"/>
  <c r="F2109" i="3"/>
  <c r="G2110" i="3"/>
  <c r="E2101" i="5" l="1"/>
  <c r="H2100" i="5"/>
  <c r="G2100" i="5"/>
  <c r="F2100" i="5"/>
  <c r="E2120" i="4"/>
  <c r="C2121" i="4"/>
  <c r="G1789" i="4"/>
  <c r="H1789" i="4" s="1"/>
  <c r="G2111" i="3"/>
  <c r="F2110" i="3"/>
  <c r="H2109" i="3"/>
  <c r="I2109" i="3" s="1"/>
  <c r="H2101" i="5" l="1"/>
  <c r="G2101" i="5"/>
  <c r="E2102" i="5"/>
  <c r="F2101" i="5"/>
  <c r="E2121" i="4"/>
  <c r="C2122" i="4"/>
  <c r="G1790" i="4"/>
  <c r="H1790" i="4" s="1"/>
  <c r="F2111" i="3"/>
  <c r="H2110" i="3"/>
  <c r="I2110" i="3" s="1"/>
  <c r="G2112" i="3"/>
  <c r="E2103" i="5" l="1"/>
  <c r="H2102" i="5"/>
  <c r="G2102" i="5"/>
  <c r="F2102" i="5"/>
  <c r="E2122" i="4"/>
  <c r="C2123" i="4"/>
  <c r="G1791" i="4"/>
  <c r="H1791" i="4" s="1"/>
  <c r="G2113" i="3"/>
  <c r="H2111" i="3"/>
  <c r="I2111" i="3" s="1"/>
  <c r="F2112" i="3"/>
  <c r="E2104" i="5" l="1"/>
  <c r="H2103" i="5"/>
  <c r="G2103" i="5"/>
  <c r="F2103" i="5"/>
  <c r="E2123" i="4"/>
  <c r="C2124" i="4"/>
  <c r="G1792" i="4"/>
  <c r="H1792" i="4" s="1"/>
  <c r="F2113" i="3"/>
  <c r="H2112" i="3"/>
  <c r="I2112" i="3" s="1"/>
  <c r="G2114" i="3"/>
  <c r="H2104" i="5" l="1"/>
  <c r="G2104" i="5"/>
  <c r="E2105" i="5"/>
  <c r="F2104" i="5"/>
  <c r="E2124" i="4"/>
  <c r="C2125" i="4"/>
  <c r="G1793" i="4"/>
  <c r="H1793" i="4" s="1"/>
  <c r="G2115" i="3"/>
  <c r="H2113" i="3"/>
  <c r="I2113" i="3" s="1"/>
  <c r="F2114" i="3"/>
  <c r="E2106" i="5" l="1"/>
  <c r="H2105" i="5"/>
  <c r="G2105" i="5"/>
  <c r="F2105" i="5"/>
  <c r="E2125" i="4"/>
  <c r="C2126" i="4"/>
  <c r="G1794" i="4"/>
  <c r="H1794" i="4" s="1"/>
  <c r="F2115" i="3"/>
  <c r="H2114" i="3"/>
  <c r="I2114" i="3" s="1"/>
  <c r="G2116" i="3"/>
  <c r="E2107" i="5" l="1"/>
  <c r="H2106" i="5"/>
  <c r="G2106" i="5"/>
  <c r="F2106" i="5"/>
  <c r="E2126" i="4"/>
  <c r="C2127" i="4"/>
  <c r="G1795" i="4"/>
  <c r="H1795" i="4" s="1"/>
  <c r="G2117" i="3"/>
  <c r="H2115" i="3"/>
  <c r="I2115" i="3" s="1"/>
  <c r="F2116" i="3"/>
  <c r="H2107" i="5" l="1"/>
  <c r="G2107" i="5"/>
  <c r="E2108" i="5"/>
  <c r="F2107" i="5"/>
  <c r="E2127" i="4"/>
  <c r="C2128" i="4"/>
  <c r="G1796" i="4"/>
  <c r="H1796" i="4" s="1"/>
  <c r="F2117" i="3"/>
  <c r="H2116" i="3"/>
  <c r="I2116" i="3" s="1"/>
  <c r="G2118" i="3"/>
  <c r="E2109" i="5" l="1"/>
  <c r="H2108" i="5"/>
  <c r="G2108" i="5"/>
  <c r="F2108" i="5"/>
  <c r="E2128" i="4"/>
  <c r="C2129" i="4"/>
  <c r="G1797" i="4"/>
  <c r="H1797" i="4" s="1"/>
  <c r="G2119" i="3"/>
  <c r="F2118" i="3"/>
  <c r="H2117" i="3"/>
  <c r="I2117" i="3" s="1"/>
  <c r="E2110" i="5" l="1"/>
  <c r="H2109" i="5"/>
  <c r="G2109" i="5"/>
  <c r="F2109" i="5"/>
  <c r="E2129" i="4"/>
  <c r="C2130" i="4"/>
  <c r="G1798" i="4"/>
  <c r="H1798" i="4" s="1"/>
  <c r="H2118" i="3"/>
  <c r="I2118" i="3" s="1"/>
  <c r="F2119" i="3"/>
  <c r="G2120" i="3"/>
  <c r="H2110" i="5" l="1"/>
  <c r="G2110" i="5"/>
  <c r="E2111" i="5"/>
  <c r="F2110" i="5"/>
  <c r="E2130" i="4"/>
  <c r="C2131" i="4"/>
  <c r="G1799" i="4"/>
  <c r="H1799" i="4" s="1"/>
  <c r="G2121" i="3"/>
  <c r="F2120" i="3"/>
  <c r="H2119" i="3"/>
  <c r="I2119" i="3" s="1"/>
  <c r="E2112" i="5" l="1"/>
  <c r="H2111" i="5"/>
  <c r="G2111" i="5"/>
  <c r="F2111" i="5"/>
  <c r="E2131" i="4"/>
  <c r="C2132" i="4"/>
  <c r="G1800" i="4"/>
  <c r="H1800" i="4" s="1"/>
  <c r="H2120" i="3"/>
  <c r="I2120" i="3" s="1"/>
  <c r="F2121" i="3"/>
  <c r="G2122" i="3"/>
  <c r="E2113" i="5" l="1"/>
  <c r="H2112" i="5"/>
  <c r="G2112" i="5"/>
  <c r="F2112" i="5"/>
  <c r="E2132" i="4"/>
  <c r="C2133" i="4"/>
  <c r="G1801" i="4"/>
  <c r="H1801" i="4" s="1"/>
  <c r="G2123" i="3"/>
  <c r="F2122" i="3"/>
  <c r="H2121" i="3"/>
  <c r="I2121" i="3" s="1"/>
  <c r="H2113" i="5" l="1"/>
  <c r="G2113" i="5"/>
  <c r="E2114" i="5"/>
  <c r="F2113" i="5"/>
  <c r="E2133" i="4"/>
  <c r="C2134" i="4"/>
  <c r="G1802" i="4"/>
  <c r="H1802" i="4" s="1"/>
  <c r="F2123" i="3"/>
  <c r="H2122" i="3"/>
  <c r="I2122" i="3" s="1"/>
  <c r="G2124" i="3"/>
  <c r="E2115" i="5" l="1"/>
  <c r="H2114" i="5"/>
  <c r="G2114" i="5"/>
  <c r="F2114" i="5"/>
  <c r="E2134" i="4"/>
  <c r="C2135" i="4"/>
  <c r="G1803" i="4"/>
  <c r="H1803" i="4" s="1"/>
  <c r="G2125" i="3"/>
  <c r="H2123" i="3"/>
  <c r="I2123" i="3" s="1"/>
  <c r="F2124" i="3"/>
  <c r="E2116" i="5" l="1"/>
  <c r="H2115" i="5"/>
  <c r="G2115" i="5"/>
  <c r="F2115" i="5"/>
  <c r="E2135" i="4"/>
  <c r="C2136" i="4"/>
  <c r="G1804" i="4"/>
  <c r="H1804" i="4" s="1"/>
  <c r="F2125" i="3"/>
  <c r="H2124" i="3"/>
  <c r="I2124" i="3" s="1"/>
  <c r="G2126" i="3"/>
  <c r="H2116" i="5" l="1"/>
  <c r="G2116" i="5"/>
  <c r="E2117" i="5"/>
  <c r="F2116" i="5"/>
  <c r="E2136" i="4"/>
  <c r="C2137" i="4"/>
  <c r="G1805" i="4"/>
  <c r="H1805" i="4" s="1"/>
  <c r="G2127" i="3"/>
  <c r="H2125" i="3"/>
  <c r="I2125" i="3" s="1"/>
  <c r="F2126" i="3"/>
  <c r="E2118" i="5" l="1"/>
  <c r="H2117" i="5"/>
  <c r="G2117" i="5"/>
  <c r="F2117" i="5"/>
  <c r="E2137" i="4"/>
  <c r="C2138" i="4"/>
  <c r="G1806" i="4"/>
  <c r="H1806" i="4" s="1"/>
  <c r="F2127" i="3"/>
  <c r="H2126" i="3"/>
  <c r="I2126" i="3" s="1"/>
  <c r="G2128" i="3"/>
  <c r="E2119" i="5" l="1"/>
  <c r="H2118" i="5"/>
  <c r="G2118" i="5"/>
  <c r="F2118" i="5"/>
  <c r="E2138" i="4"/>
  <c r="C2139" i="4"/>
  <c r="G1807" i="4"/>
  <c r="H1807" i="4" s="1"/>
  <c r="G2129" i="3"/>
  <c r="H2127" i="3"/>
  <c r="I2127" i="3" s="1"/>
  <c r="F2128" i="3"/>
  <c r="H2119" i="5" l="1"/>
  <c r="G2119" i="5"/>
  <c r="E2120" i="5"/>
  <c r="F2119" i="5"/>
  <c r="E2139" i="4"/>
  <c r="C2140" i="4"/>
  <c r="G1808" i="4"/>
  <c r="H1808" i="4" s="1"/>
  <c r="F2129" i="3"/>
  <c r="H2128" i="3"/>
  <c r="I2128" i="3" s="1"/>
  <c r="G2130" i="3"/>
  <c r="E2121" i="5" l="1"/>
  <c r="H2120" i="5"/>
  <c r="G2120" i="5"/>
  <c r="F2120" i="5"/>
  <c r="E2140" i="4"/>
  <c r="C2141" i="4"/>
  <c r="G1809" i="4"/>
  <c r="H1809" i="4" s="1"/>
  <c r="G2131" i="3"/>
  <c r="F2130" i="3"/>
  <c r="H2129" i="3"/>
  <c r="I2129" i="3" s="1"/>
  <c r="E2122" i="5" l="1"/>
  <c r="H2121" i="5"/>
  <c r="G2121" i="5"/>
  <c r="F2121" i="5"/>
  <c r="E2141" i="4"/>
  <c r="C2142" i="4"/>
  <c r="G1810" i="4"/>
  <c r="H1810" i="4" s="1"/>
  <c r="H2130" i="3"/>
  <c r="I2130" i="3" s="1"/>
  <c r="F2131" i="3"/>
  <c r="G2132" i="3"/>
  <c r="H2122" i="5" l="1"/>
  <c r="G2122" i="5"/>
  <c r="E2123" i="5"/>
  <c r="F2122" i="5"/>
  <c r="E2142" i="4"/>
  <c r="C2143" i="4"/>
  <c r="G1811" i="4"/>
  <c r="H1811" i="4" s="1"/>
  <c r="G2133" i="3"/>
  <c r="F2132" i="3"/>
  <c r="H2131" i="3"/>
  <c r="I2131" i="3" s="1"/>
  <c r="E2124" i="5" l="1"/>
  <c r="H2123" i="5"/>
  <c r="G2123" i="5"/>
  <c r="F2123" i="5"/>
  <c r="E2143" i="4"/>
  <c r="C2144" i="4"/>
  <c r="G1812" i="4"/>
  <c r="H1812" i="4" s="1"/>
  <c r="H2132" i="3"/>
  <c r="I2132" i="3" s="1"/>
  <c r="F2133" i="3"/>
  <c r="G2134" i="3"/>
  <c r="E2125" i="5" l="1"/>
  <c r="H2124" i="5"/>
  <c r="G2124" i="5"/>
  <c r="F2124" i="5"/>
  <c r="E2144" i="4"/>
  <c r="C2145" i="4"/>
  <c r="G1813" i="4"/>
  <c r="H1813" i="4" s="1"/>
  <c r="G2135" i="3"/>
  <c r="F2134" i="3"/>
  <c r="H2133" i="3"/>
  <c r="I2133" i="3" s="1"/>
  <c r="H2125" i="5" l="1"/>
  <c r="G2125" i="5"/>
  <c r="E2126" i="5"/>
  <c r="F2125" i="5"/>
  <c r="E2145" i="4"/>
  <c r="C2146" i="4"/>
  <c r="G1814" i="4"/>
  <c r="H1814" i="4" s="1"/>
  <c r="F2135" i="3"/>
  <c r="H2134" i="3"/>
  <c r="I2134" i="3" s="1"/>
  <c r="G2136" i="3"/>
  <c r="E2127" i="5" l="1"/>
  <c r="H2126" i="5"/>
  <c r="G2126" i="5"/>
  <c r="F2126" i="5"/>
  <c r="E2146" i="4"/>
  <c r="C2147" i="4"/>
  <c r="G1815" i="4"/>
  <c r="H1815" i="4" s="1"/>
  <c r="G2137" i="3"/>
  <c r="H2135" i="3"/>
  <c r="I2135" i="3" s="1"/>
  <c r="F2136" i="3"/>
  <c r="E2128" i="5" l="1"/>
  <c r="H2127" i="5"/>
  <c r="G2127" i="5"/>
  <c r="F2127" i="5"/>
  <c r="E2147" i="4"/>
  <c r="C2148" i="4"/>
  <c r="G1816" i="4"/>
  <c r="H1816" i="4" s="1"/>
  <c r="F2137" i="3"/>
  <c r="H2136" i="3"/>
  <c r="I2136" i="3" s="1"/>
  <c r="G2138" i="3"/>
  <c r="H2128" i="5" l="1"/>
  <c r="G2128" i="5"/>
  <c r="E2129" i="5"/>
  <c r="F2128" i="5"/>
  <c r="E2148" i="4"/>
  <c r="C2149" i="4"/>
  <c r="G1817" i="4"/>
  <c r="H1817" i="4" s="1"/>
  <c r="G2139" i="3"/>
  <c r="H2137" i="3"/>
  <c r="I2137" i="3" s="1"/>
  <c r="F2138" i="3"/>
  <c r="E2130" i="5" l="1"/>
  <c r="H2129" i="5"/>
  <c r="G2129" i="5"/>
  <c r="F2129" i="5"/>
  <c r="E2149" i="4"/>
  <c r="C2150" i="4"/>
  <c r="G1818" i="4"/>
  <c r="H1818" i="4" s="1"/>
  <c r="F2139" i="3"/>
  <c r="H2138" i="3"/>
  <c r="I2138" i="3" s="1"/>
  <c r="G2140" i="3"/>
  <c r="E2131" i="5" l="1"/>
  <c r="H2130" i="5"/>
  <c r="G2130" i="5"/>
  <c r="F2130" i="5"/>
  <c r="E2150" i="4"/>
  <c r="C2151" i="4"/>
  <c r="G1819" i="4"/>
  <c r="H1819" i="4" s="1"/>
  <c r="G2141" i="3"/>
  <c r="H2139" i="3"/>
  <c r="I2139" i="3" s="1"/>
  <c r="F2140" i="3"/>
  <c r="H2131" i="5" l="1"/>
  <c r="G2131" i="5"/>
  <c r="F2131" i="5"/>
  <c r="E2132" i="5"/>
  <c r="E2151" i="4"/>
  <c r="C2152" i="4"/>
  <c r="G1820" i="4"/>
  <c r="H1820" i="4" s="1"/>
  <c r="F2141" i="3"/>
  <c r="H2140" i="3"/>
  <c r="I2140" i="3" s="1"/>
  <c r="G2142" i="3"/>
  <c r="E2133" i="5" l="1"/>
  <c r="H2132" i="5"/>
  <c r="G2132" i="5"/>
  <c r="F2132" i="5"/>
  <c r="E2152" i="4"/>
  <c r="C2153" i="4"/>
  <c r="G1821" i="4"/>
  <c r="H1821" i="4" s="1"/>
  <c r="G2143" i="3"/>
  <c r="F2142" i="3"/>
  <c r="H2141" i="3"/>
  <c r="I2141" i="3" s="1"/>
  <c r="E2134" i="5" l="1"/>
  <c r="H2133" i="5"/>
  <c r="G2133" i="5"/>
  <c r="F2133" i="5"/>
  <c r="E2153" i="4"/>
  <c r="C2154" i="4"/>
  <c r="G1822" i="4"/>
  <c r="H1822" i="4" s="1"/>
  <c r="H2142" i="3"/>
  <c r="I2142" i="3" s="1"/>
  <c r="F2143" i="3"/>
  <c r="G2144" i="3"/>
  <c r="E2135" i="5" l="1"/>
  <c r="H2134" i="5"/>
  <c r="G2134" i="5"/>
  <c r="F2134" i="5"/>
  <c r="E2154" i="4"/>
  <c r="C2155" i="4"/>
  <c r="G1823" i="4"/>
  <c r="H1823" i="4" s="1"/>
  <c r="G2145" i="3"/>
  <c r="F2144" i="3"/>
  <c r="H2143" i="3"/>
  <c r="I2143" i="3" s="1"/>
  <c r="E2136" i="5" l="1"/>
  <c r="H2135" i="5"/>
  <c r="G2135" i="5"/>
  <c r="F2135" i="5"/>
  <c r="E2155" i="4"/>
  <c r="C2156" i="4"/>
  <c r="G1824" i="4"/>
  <c r="H1824" i="4" s="1"/>
  <c r="H2144" i="3"/>
  <c r="I2144" i="3" s="1"/>
  <c r="F2145" i="3"/>
  <c r="G2146" i="3"/>
  <c r="E2137" i="5" l="1"/>
  <c r="H2136" i="5"/>
  <c r="G2136" i="5"/>
  <c r="F2136" i="5"/>
  <c r="E2156" i="4"/>
  <c r="C2157" i="4"/>
  <c r="G1825" i="4"/>
  <c r="H1825" i="4" s="1"/>
  <c r="G2147" i="3"/>
  <c r="F2146" i="3"/>
  <c r="H2145" i="3"/>
  <c r="I2145" i="3" s="1"/>
  <c r="E2138" i="5" l="1"/>
  <c r="H2137" i="5"/>
  <c r="G2137" i="5"/>
  <c r="F2137" i="5"/>
  <c r="E2157" i="4"/>
  <c r="C2158" i="4"/>
  <c r="G1826" i="4"/>
  <c r="H1826" i="4" s="1"/>
  <c r="F2147" i="3"/>
  <c r="H2146" i="3"/>
  <c r="I2146" i="3" s="1"/>
  <c r="G2148" i="3"/>
  <c r="E2139" i="5" l="1"/>
  <c r="H2138" i="5"/>
  <c r="G2138" i="5"/>
  <c r="F2138" i="5"/>
  <c r="E2158" i="4"/>
  <c r="C2159" i="4"/>
  <c r="G1827" i="4"/>
  <c r="H1827" i="4" s="1"/>
  <c r="G2149" i="3"/>
  <c r="H2147" i="3"/>
  <c r="I2147" i="3" s="1"/>
  <c r="F2148" i="3"/>
  <c r="H2139" i="5" l="1"/>
  <c r="G2139" i="5"/>
  <c r="F2139" i="5"/>
  <c r="E2140" i="5"/>
  <c r="E2159" i="4"/>
  <c r="C2160" i="4"/>
  <c r="G1828" i="4"/>
  <c r="H1828" i="4" s="1"/>
  <c r="F2149" i="3"/>
  <c r="H2148" i="3"/>
  <c r="I2148" i="3" s="1"/>
  <c r="G2150" i="3"/>
  <c r="E2141" i="5" l="1"/>
  <c r="H2140" i="5"/>
  <c r="G2140" i="5"/>
  <c r="F2140" i="5"/>
  <c r="E2160" i="4"/>
  <c r="C2161" i="4"/>
  <c r="G1829" i="4"/>
  <c r="H1829" i="4" s="1"/>
  <c r="G2151" i="3"/>
  <c r="H2149" i="3"/>
  <c r="I2149" i="3" s="1"/>
  <c r="F2150" i="3"/>
  <c r="E2142" i="5" l="1"/>
  <c r="H2141" i="5"/>
  <c r="G2141" i="5"/>
  <c r="F2141" i="5"/>
  <c r="E2161" i="4"/>
  <c r="C2162" i="4"/>
  <c r="G1830" i="4"/>
  <c r="H1830" i="4" s="1"/>
  <c r="F2151" i="3"/>
  <c r="H2150" i="3"/>
  <c r="I2150" i="3" s="1"/>
  <c r="G2152" i="3"/>
  <c r="E2143" i="5" l="1"/>
  <c r="H2142" i="5"/>
  <c r="G2142" i="5"/>
  <c r="F2142" i="5"/>
  <c r="E2162" i="4"/>
  <c r="C2163" i="4"/>
  <c r="G1831" i="4"/>
  <c r="H1831" i="4" s="1"/>
  <c r="G2153" i="3"/>
  <c r="H2151" i="3"/>
  <c r="I2151" i="3" s="1"/>
  <c r="F2152" i="3"/>
  <c r="E2144" i="5" l="1"/>
  <c r="H2143" i="5"/>
  <c r="G2143" i="5"/>
  <c r="F2143" i="5"/>
  <c r="E2163" i="4"/>
  <c r="C2164" i="4"/>
  <c r="G1832" i="4"/>
  <c r="H1832" i="4" s="1"/>
  <c r="F2153" i="3"/>
  <c r="H2152" i="3"/>
  <c r="I2152" i="3" s="1"/>
  <c r="G2154" i="3"/>
  <c r="E2145" i="5" l="1"/>
  <c r="H2144" i="5"/>
  <c r="G2144" i="5"/>
  <c r="F2144" i="5"/>
  <c r="E2164" i="4"/>
  <c r="C2165" i="4"/>
  <c r="G1833" i="4"/>
  <c r="H1833" i="4" s="1"/>
  <c r="G2155" i="3"/>
  <c r="F2154" i="3"/>
  <c r="H2153" i="3"/>
  <c r="I2153" i="3" s="1"/>
  <c r="E2146" i="5" l="1"/>
  <c r="H2145" i="5"/>
  <c r="G2145" i="5"/>
  <c r="F2145" i="5"/>
  <c r="E2165" i="4"/>
  <c r="C2166" i="4"/>
  <c r="G1834" i="4"/>
  <c r="H1834" i="4" s="1"/>
  <c r="F2155" i="3"/>
  <c r="H2154" i="3"/>
  <c r="I2154" i="3" s="1"/>
  <c r="G2156" i="3"/>
  <c r="E2147" i="5" l="1"/>
  <c r="H2146" i="5"/>
  <c r="G2146" i="5"/>
  <c r="F2146" i="5"/>
  <c r="E2166" i="4"/>
  <c r="C2167" i="4"/>
  <c r="G1835" i="4"/>
  <c r="H1835" i="4" s="1"/>
  <c r="G2157" i="3"/>
  <c r="H2155" i="3"/>
  <c r="I2155" i="3" s="1"/>
  <c r="F2156" i="3"/>
  <c r="E2148" i="5" l="1"/>
  <c r="H2147" i="5"/>
  <c r="G2147" i="5"/>
  <c r="F2147" i="5"/>
  <c r="E2167" i="4"/>
  <c r="C2168" i="4"/>
  <c r="G1836" i="4"/>
  <c r="H1836" i="4" s="1"/>
  <c r="F2157" i="3"/>
  <c r="H2156" i="3"/>
  <c r="I2156" i="3" s="1"/>
  <c r="G2158" i="3"/>
  <c r="H2148" i="5" l="1"/>
  <c r="G2148" i="5"/>
  <c r="F2148" i="5"/>
  <c r="E2149" i="5"/>
  <c r="E2168" i="4"/>
  <c r="C2169" i="4"/>
  <c r="G1837" i="4"/>
  <c r="H1837" i="4" s="1"/>
  <c r="G2159" i="3"/>
  <c r="F2158" i="3"/>
  <c r="H2157" i="3"/>
  <c r="I2157" i="3" s="1"/>
  <c r="E2150" i="5" l="1"/>
  <c r="H2149" i="5"/>
  <c r="G2149" i="5"/>
  <c r="F2149" i="5"/>
  <c r="E2169" i="4"/>
  <c r="C2170" i="4"/>
  <c r="G1838" i="4"/>
  <c r="H1838" i="4" s="1"/>
  <c r="H2158" i="3"/>
  <c r="I2158" i="3" s="1"/>
  <c r="F2159" i="3"/>
  <c r="G2160" i="3"/>
  <c r="E2151" i="5" l="1"/>
  <c r="H2150" i="5"/>
  <c r="G2150" i="5"/>
  <c r="F2150" i="5"/>
  <c r="E2170" i="4"/>
  <c r="C2171" i="4"/>
  <c r="G1839" i="4"/>
  <c r="H1839" i="4" s="1"/>
  <c r="G2161" i="3"/>
  <c r="F2160" i="3"/>
  <c r="H2159" i="3"/>
  <c r="I2159" i="3" s="1"/>
  <c r="E2152" i="5" l="1"/>
  <c r="H2151" i="5"/>
  <c r="G2151" i="5"/>
  <c r="F2151" i="5"/>
  <c r="E2171" i="4"/>
  <c r="C2172" i="4"/>
  <c r="G1840" i="4"/>
  <c r="H1840" i="4" s="1"/>
  <c r="H2160" i="3"/>
  <c r="I2160" i="3" s="1"/>
  <c r="F2161" i="3"/>
  <c r="G2162" i="3"/>
  <c r="E2153" i="5" l="1"/>
  <c r="H2152" i="5"/>
  <c r="G2152" i="5"/>
  <c r="F2152" i="5"/>
  <c r="E2172" i="4"/>
  <c r="C2173" i="4"/>
  <c r="G1841" i="4"/>
  <c r="H1841" i="4" s="1"/>
  <c r="G2163" i="3"/>
  <c r="F2162" i="3"/>
  <c r="H2161" i="3"/>
  <c r="I2161" i="3" s="1"/>
  <c r="E2154" i="5" l="1"/>
  <c r="H2153" i="5"/>
  <c r="G2153" i="5"/>
  <c r="F2153" i="5"/>
  <c r="E2173" i="4"/>
  <c r="C2174" i="4"/>
  <c r="G1842" i="4"/>
  <c r="H1842" i="4" s="1"/>
  <c r="H2162" i="3"/>
  <c r="I2162" i="3" s="1"/>
  <c r="F2163" i="3"/>
  <c r="G2164" i="3"/>
  <c r="E2155" i="5" l="1"/>
  <c r="H2154" i="5"/>
  <c r="G2154" i="5"/>
  <c r="F2154" i="5"/>
  <c r="E2174" i="4"/>
  <c r="C2175" i="4"/>
  <c r="G1843" i="4"/>
  <c r="H1843" i="4" s="1"/>
  <c r="G2165" i="3"/>
  <c r="F2164" i="3"/>
  <c r="H2163" i="3"/>
  <c r="I2163" i="3" s="1"/>
  <c r="G2155" i="5" l="1"/>
  <c r="E2156" i="5"/>
  <c r="H2155" i="5"/>
  <c r="F2155" i="5"/>
  <c r="E2175" i="4"/>
  <c r="C2176" i="4"/>
  <c r="G1844" i="4"/>
  <c r="H1844" i="4" s="1"/>
  <c r="F2165" i="3"/>
  <c r="H2164" i="3"/>
  <c r="I2164" i="3" s="1"/>
  <c r="G2166" i="3"/>
  <c r="E2157" i="5" l="1"/>
  <c r="H2156" i="5"/>
  <c r="G2156" i="5"/>
  <c r="F2156" i="5"/>
  <c r="E2176" i="4"/>
  <c r="C2177" i="4"/>
  <c r="G1845" i="4"/>
  <c r="H1845" i="4" s="1"/>
  <c r="G2167" i="3"/>
  <c r="H2165" i="3"/>
  <c r="I2165" i="3" s="1"/>
  <c r="F2166" i="3"/>
  <c r="F2157" i="5" l="1"/>
  <c r="E2158" i="5"/>
  <c r="H2157" i="5"/>
  <c r="G2157" i="5"/>
  <c r="E2177" i="4"/>
  <c r="C2178" i="4"/>
  <c r="G1846" i="4"/>
  <c r="H1846" i="4" s="1"/>
  <c r="F2167" i="3"/>
  <c r="H2166" i="3"/>
  <c r="I2166" i="3" s="1"/>
  <c r="G2168" i="3"/>
  <c r="G2158" i="5" l="1"/>
  <c r="E2159" i="5"/>
  <c r="H2158" i="5"/>
  <c r="F2158" i="5"/>
  <c r="E2178" i="4"/>
  <c r="C2179" i="4"/>
  <c r="G1847" i="4"/>
  <c r="H1847" i="4" s="1"/>
  <c r="G2169" i="3"/>
  <c r="H2167" i="3"/>
  <c r="I2167" i="3" s="1"/>
  <c r="F2168" i="3"/>
  <c r="E2160" i="5" l="1"/>
  <c r="H2159" i="5"/>
  <c r="G2159" i="5"/>
  <c r="F2159" i="5"/>
  <c r="E2179" i="4"/>
  <c r="C2180" i="4"/>
  <c r="G1848" i="4"/>
  <c r="H1848" i="4" s="1"/>
  <c r="F2169" i="3"/>
  <c r="H2168" i="3"/>
  <c r="I2168" i="3" s="1"/>
  <c r="G2170" i="3"/>
  <c r="G2160" i="5" l="1"/>
  <c r="F2160" i="5"/>
  <c r="E2161" i="5"/>
  <c r="H2160" i="5"/>
  <c r="E2180" i="4"/>
  <c r="C2181" i="4"/>
  <c r="G1849" i="4"/>
  <c r="H1849" i="4" s="1"/>
  <c r="G2171" i="3"/>
  <c r="F2170" i="3"/>
  <c r="H2169" i="3"/>
  <c r="I2169" i="3" s="1"/>
  <c r="G2161" i="5" l="1"/>
  <c r="E2162" i="5"/>
  <c r="H2161" i="5"/>
  <c r="F2161" i="5"/>
  <c r="E2181" i="4"/>
  <c r="C2182" i="4"/>
  <c r="G1850" i="4"/>
  <c r="H1850" i="4" s="1"/>
  <c r="H2170" i="3"/>
  <c r="I2170" i="3" s="1"/>
  <c r="F2171" i="3"/>
  <c r="G2172" i="3"/>
  <c r="E2163" i="5" l="1"/>
  <c r="H2162" i="5"/>
  <c r="G2162" i="5"/>
  <c r="F2162" i="5"/>
  <c r="E2182" i="4"/>
  <c r="C2183" i="4"/>
  <c r="G1851" i="4"/>
  <c r="H1851" i="4" s="1"/>
  <c r="G2173" i="3"/>
  <c r="F2172" i="3"/>
  <c r="H2171" i="3"/>
  <c r="I2171" i="3" s="1"/>
  <c r="H2163" i="5" l="1"/>
  <c r="G2163" i="5"/>
  <c r="F2163" i="5"/>
  <c r="E2164" i="5"/>
  <c r="E2183" i="4"/>
  <c r="C2184" i="4"/>
  <c r="G1852" i="4"/>
  <c r="H1852" i="4" s="1"/>
  <c r="H2172" i="3"/>
  <c r="I2172" i="3" s="1"/>
  <c r="F2173" i="3"/>
  <c r="G2174" i="3"/>
  <c r="G2164" i="5" l="1"/>
  <c r="E2165" i="5"/>
  <c r="H2164" i="5"/>
  <c r="F2164" i="5"/>
  <c r="E2184" i="4"/>
  <c r="C2185" i="4"/>
  <c r="G1853" i="4"/>
  <c r="H1853" i="4" s="1"/>
  <c r="G2175" i="3"/>
  <c r="F2174" i="3"/>
  <c r="H2173" i="3"/>
  <c r="I2173" i="3" s="1"/>
  <c r="E2166" i="5" l="1"/>
  <c r="H2165" i="5"/>
  <c r="G2165" i="5"/>
  <c r="F2165" i="5"/>
  <c r="E2185" i="4"/>
  <c r="C2186" i="4"/>
  <c r="G1854" i="4"/>
  <c r="H1854" i="4" s="1"/>
  <c r="H2174" i="3"/>
  <c r="I2174" i="3" s="1"/>
  <c r="F2175" i="3"/>
  <c r="G2176" i="3"/>
  <c r="G2166" i="5" l="1"/>
  <c r="E2167" i="5"/>
  <c r="H2166" i="5"/>
  <c r="F2166" i="5"/>
  <c r="E2186" i="4"/>
  <c r="C2187" i="4"/>
  <c r="G1855" i="4"/>
  <c r="H1855" i="4" s="1"/>
  <c r="G2177" i="3"/>
  <c r="F2176" i="3"/>
  <c r="H2175" i="3"/>
  <c r="I2175" i="3" s="1"/>
  <c r="G2167" i="5" l="1"/>
  <c r="F2167" i="5"/>
  <c r="E2168" i="5"/>
  <c r="H2167" i="5"/>
  <c r="E2187" i="4"/>
  <c r="C2188" i="4"/>
  <c r="G1856" i="4"/>
  <c r="H1856" i="4" s="1"/>
  <c r="F2177" i="3"/>
  <c r="H2176" i="3"/>
  <c r="I2176" i="3" s="1"/>
  <c r="G2178" i="3"/>
  <c r="E2169" i="5" l="1"/>
  <c r="H2168" i="5"/>
  <c r="F2168" i="5"/>
  <c r="G2168" i="5"/>
  <c r="E2188" i="4"/>
  <c r="C2189" i="4"/>
  <c r="G1857" i="4"/>
  <c r="H1857" i="4" s="1"/>
  <c r="G2179" i="3"/>
  <c r="H2177" i="3"/>
  <c r="I2177" i="3" s="1"/>
  <c r="F2178" i="3"/>
  <c r="G2169" i="5" l="1"/>
  <c r="E2170" i="5"/>
  <c r="H2169" i="5"/>
  <c r="F2169" i="5"/>
  <c r="E2189" i="4"/>
  <c r="C2190" i="4"/>
  <c r="G1858" i="4"/>
  <c r="H1858" i="4" s="1"/>
  <c r="F2179" i="3"/>
  <c r="H2178" i="3"/>
  <c r="I2178" i="3" s="1"/>
  <c r="G2180" i="3"/>
  <c r="G2170" i="5" l="1"/>
  <c r="E2171" i="5"/>
  <c r="H2170" i="5"/>
  <c r="F2170" i="5"/>
  <c r="E2190" i="4"/>
  <c r="C2191" i="4"/>
  <c r="G1859" i="4"/>
  <c r="H1859" i="4" s="1"/>
  <c r="G2181" i="3"/>
  <c r="H2179" i="3"/>
  <c r="I2179" i="3" s="1"/>
  <c r="F2180" i="3"/>
  <c r="E2172" i="5" l="1"/>
  <c r="H2171" i="5"/>
  <c r="G2171" i="5"/>
  <c r="F2171" i="5"/>
  <c r="E2191" i="4"/>
  <c r="C2192" i="4"/>
  <c r="G1860" i="4"/>
  <c r="H1860" i="4" s="1"/>
  <c r="F2181" i="3"/>
  <c r="H2180" i="3"/>
  <c r="I2180" i="3" s="1"/>
  <c r="G2182" i="3"/>
  <c r="G2172" i="5" l="1"/>
  <c r="E2173" i="5"/>
  <c r="H2172" i="5"/>
  <c r="F2172" i="5"/>
  <c r="E2192" i="4"/>
  <c r="C2193" i="4"/>
  <c r="G1861" i="4"/>
  <c r="H1861" i="4" s="1"/>
  <c r="G2183" i="3"/>
  <c r="F2182" i="3"/>
  <c r="H2181" i="3"/>
  <c r="I2181" i="3" s="1"/>
  <c r="G2173" i="5" l="1"/>
  <c r="E2174" i="5"/>
  <c r="H2173" i="5"/>
  <c r="F2173" i="5"/>
  <c r="E2193" i="4"/>
  <c r="C2194" i="4"/>
  <c r="G1862" i="4"/>
  <c r="H1862" i="4" s="1"/>
  <c r="H2182" i="3"/>
  <c r="I2182" i="3" s="1"/>
  <c r="F2183" i="3"/>
  <c r="G2184" i="3"/>
  <c r="G2174" i="5" l="1"/>
  <c r="F2174" i="5"/>
  <c r="E2175" i="5"/>
  <c r="H2174" i="5"/>
  <c r="E2194" i="4"/>
  <c r="C2195" i="4"/>
  <c r="G1863" i="4"/>
  <c r="H1863" i="4" s="1"/>
  <c r="G2185" i="3"/>
  <c r="F2184" i="3"/>
  <c r="H2183" i="3"/>
  <c r="I2183" i="3" s="1"/>
  <c r="G2175" i="5" l="1"/>
  <c r="E2176" i="5"/>
  <c r="H2175" i="5"/>
  <c r="F2175" i="5"/>
  <c r="E2195" i="4"/>
  <c r="C2196" i="4"/>
  <c r="G1864" i="4"/>
  <c r="H1864" i="4" s="1"/>
  <c r="H2184" i="3"/>
  <c r="I2184" i="3" s="1"/>
  <c r="F2185" i="3"/>
  <c r="G2186" i="3"/>
  <c r="G2176" i="5" l="1"/>
  <c r="E2177" i="5"/>
  <c r="H2176" i="5"/>
  <c r="F2176" i="5"/>
  <c r="E2196" i="4"/>
  <c r="C2197" i="4"/>
  <c r="G1865" i="4"/>
  <c r="H1865" i="4" s="1"/>
  <c r="G2187" i="3"/>
  <c r="F2186" i="3"/>
  <c r="H2185" i="3"/>
  <c r="I2185" i="3" s="1"/>
  <c r="E2178" i="5" l="1"/>
  <c r="H2177" i="5"/>
  <c r="G2177" i="5"/>
  <c r="F2177" i="5"/>
  <c r="E2197" i="4"/>
  <c r="C2198" i="4"/>
  <c r="G1866" i="4"/>
  <c r="H1866" i="4" s="1"/>
  <c r="H2186" i="3"/>
  <c r="I2186" i="3" s="1"/>
  <c r="F2187" i="3"/>
  <c r="G2188" i="3"/>
  <c r="G2178" i="5" l="1"/>
  <c r="E2179" i="5"/>
  <c r="H2178" i="5"/>
  <c r="F2178" i="5"/>
  <c r="E2198" i="4"/>
  <c r="C2199" i="4"/>
  <c r="G1867" i="4"/>
  <c r="H1867" i="4" s="1"/>
  <c r="G2189" i="3"/>
  <c r="F2188" i="3"/>
  <c r="H2187" i="3"/>
  <c r="I2187" i="3" s="1"/>
  <c r="G2179" i="5" l="1"/>
  <c r="E2180" i="5"/>
  <c r="H2179" i="5"/>
  <c r="F2179" i="5"/>
  <c r="E2199" i="4"/>
  <c r="C2200" i="4"/>
  <c r="G1868" i="4"/>
  <c r="H1868" i="4" s="1"/>
  <c r="F2189" i="3"/>
  <c r="H2188" i="3"/>
  <c r="I2188" i="3" s="1"/>
  <c r="G2190" i="3"/>
  <c r="E2181" i="5" l="1"/>
  <c r="H2180" i="5"/>
  <c r="G2180" i="5"/>
  <c r="F2180" i="5"/>
  <c r="E2200" i="4"/>
  <c r="C2201" i="4"/>
  <c r="G1869" i="4"/>
  <c r="H1869" i="4" s="1"/>
  <c r="G2191" i="3"/>
  <c r="H2189" i="3"/>
  <c r="I2189" i="3" s="1"/>
  <c r="F2190" i="3"/>
  <c r="G2181" i="5" l="1"/>
  <c r="H2181" i="5"/>
  <c r="F2181" i="5"/>
  <c r="E2182" i="5"/>
  <c r="E2201" i="4"/>
  <c r="C2202" i="4"/>
  <c r="G1870" i="4"/>
  <c r="H1870" i="4" s="1"/>
  <c r="F2191" i="3"/>
  <c r="H2190" i="3"/>
  <c r="I2190" i="3" s="1"/>
  <c r="G2192" i="3"/>
  <c r="G2182" i="5" l="1"/>
  <c r="F2182" i="5"/>
  <c r="E2183" i="5"/>
  <c r="H2182" i="5"/>
  <c r="E2202" i="4"/>
  <c r="C2203" i="4"/>
  <c r="G1871" i="4"/>
  <c r="H1871" i="4" s="1"/>
  <c r="G2193" i="3"/>
  <c r="H2191" i="3"/>
  <c r="I2191" i="3" s="1"/>
  <c r="F2192" i="3"/>
  <c r="E2184" i="5" l="1"/>
  <c r="H2183" i="5"/>
  <c r="G2183" i="5"/>
  <c r="F2183" i="5"/>
  <c r="E2203" i="4"/>
  <c r="C2204" i="4"/>
  <c r="G1872" i="4"/>
  <c r="H1872" i="4" s="1"/>
  <c r="F2193" i="3"/>
  <c r="H2192" i="3"/>
  <c r="I2192" i="3" s="1"/>
  <c r="G2194" i="3"/>
  <c r="G2184" i="5" l="1"/>
  <c r="E2185" i="5"/>
  <c r="H2184" i="5"/>
  <c r="F2184" i="5"/>
  <c r="E2204" i="4"/>
  <c r="C2205" i="4"/>
  <c r="G1873" i="4"/>
  <c r="H1873" i="4" s="1"/>
  <c r="G2195" i="3"/>
  <c r="F2194" i="3"/>
  <c r="H2193" i="3"/>
  <c r="I2193" i="3" s="1"/>
  <c r="G2185" i="5" l="1"/>
  <c r="F2185" i="5"/>
  <c r="E2186" i="5"/>
  <c r="H2185" i="5"/>
  <c r="E2205" i="4"/>
  <c r="C2206" i="4"/>
  <c r="G1874" i="4"/>
  <c r="H1874" i="4" s="1"/>
  <c r="H2194" i="3"/>
  <c r="I2194" i="3" s="1"/>
  <c r="F2195" i="3"/>
  <c r="G2196" i="3"/>
  <c r="E2187" i="5" l="1"/>
  <c r="H2186" i="5"/>
  <c r="G2186" i="5"/>
  <c r="F2186" i="5"/>
  <c r="E2206" i="4"/>
  <c r="C2207" i="4"/>
  <c r="G1875" i="4"/>
  <c r="H1875" i="4" s="1"/>
  <c r="G2197" i="3"/>
  <c r="F2196" i="3"/>
  <c r="H2195" i="3"/>
  <c r="I2195" i="3" s="1"/>
  <c r="H2187" i="5" l="1"/>
  <c r="G2187" i="5"/>
  <c r="E2188" i="5"/>
  <c r="F2187" i="5"/>
  <c r="E2207" i="4"/>
  <c r="C2208" i="4"/>
  <c r="G1876" i="4"/>
  <c r="H1876" i="4" s="1"/>
  <c r="H2196" i="3"/>
  <c r="I2196" i="3" s="1"/>
  <c r="F2197" i="3"/>
  <c r="G2198" i="3"/>
  <c r="G2188" i="5" l="1"/>
  <c r="F2188" i="5"/>
  <c r="E2189" i="5"/>
  <c r="H2188" i="5"/>
  <c r="E2208" i="4"/>
  <c r="C2209" i="4"/>
  <c r="G1877" i="4"/>
  <c r="H1877" i="4" s="1"/>
  <c r="G2199" i="3"/>
  <c r="F2198" i="3"/>
  <c r="H2197" i="3"/>
  <c r="I2197" i="3" s="1"/>
  <c r="E2190" i="5" l="1"/>
  <c r="H2189" i="5"/>
  <c r="G2189" i="5"/>
  <c r="F2189" i="5"/>
  <c r="E2209" i="4"/>
  <c r="C2210" i="4"/>
  <c r="G1878" i="4"/>
  <c r="H1878" i="4" s="1"/>
  <c r="H2198" i="3"/>
  <c r="I2198" i="3" s="1"/>
  <c r="F2199" i="3"/>
  <c r="G2200" i="3"/>
  <c r="H2190" i="5" l="1"/>
  <c r="G2190" i="5"/>
  <c r="E2191" i="5"/>
  <c r="F2190" i="5"/>
  <c r="E2210" i="4"/>
  <c r="C2211" i="4"/>
  <c r="G1879" i="4"/>
  <c r="H1879" i="4" s="1"/>
  <c r="G2201" i="3"/>
  <c r="F2200" i="3"/>
  <c r="H2199" i="3"/>
  <c r="I2199" i="3" s="1"/>
  <c r="G2191" i="5" l="1"/>
  <c r="F2191" i="5"/>
  <c r="H2191" i="5"/>
  <c r="E2192" i="5"/>
  <c r="E2211" i="4"/>
  <c r="C2212" i="4"/>
  <c r="G1880" i="4"/>
  <c r="H1880" i="4" s="1"/>
  <c r="F2201" i="3"/>
  <c r="H2200" i="3"/>
  <c r="I2200" i="3" s="1"/>
  <c r="G2202" i="3"/>
  <c r="E2193" i="5" l="1"/>
  <c r="H2192" i="5"/>
  <c r="G2192" i="5"/>
  <c r="F2192" i="5"/>
  <c r="E2212" i="4"/>
  <c r="C2213" i="4"/>
  <c r="G1881" i="4"/>
  <c r="H1881" i="4" s="1"/>
  <c r="G2203" i="3"/>
  <c r="H2201" i="3"/>
  <c r="I2201" i="3" s="1"/>
  <c r="F2202" i="3"/>
  <c r="H2193" i="5" l="1"/>
  <c r="G2193" i="5"/>
  <c r="E2194" i="5"/>
  <c r="F2193" i="5"/>
  <c r="E2213" i="4"/>
  <c r="C2214" i="4"/>
  <c r="G1882" i="4"/>
  <c r="H1882" i="4" s="1"/>
  <c r="F2203" i="3"/>
  <c r="H2202" i="3"/>
  <c r="I2202" i="3" s="1"/>
  <c r="G2204" i="3"/>
  <c r="G2194" i="5" l="1"/>
  <c r="F2194" i="5"/>
  <c r="E2195" i="5"/>
  <c r="H2194" i="5"/>
  <c r="E2214" i="4"/>
  <c r="C2215" i="4"/>
  <c r="G1883" i="4"/>
  <c r="H1883" i="4" s="1"/>
  <c r="G2205" i="3"/>
  <c r="H2203" i="3"/>
  <c r="I2203" i="3" s="1"/>
  <c r="F2204" i="3"/>
  <c r="E2196" i="5" l="1"/>
  <c r="H2195" i="5"/>
  <c r="G2195" i="5"/>
  <c r="F2195" i="5"/>
  <c r="E2215" i="4"/>
  <c r="C2216" i="4"/>
  <c r="G1884" i="4"/>
  <c r="H1884" i="4" s="1"/>
  <c r="F2205" i="3"/>
  <c r="H2204" i="3"/>
  <c r="I2204" i="3" s="1"/>
  <c r="G2206" i="3"/>
  <c r="H2196" i="5" l="1"/>
  <c r="G2196" i="5"/>
  <c r="E2197" i="5"/>
  <c r="F2196" i="5"/>
  <c r="E2216" i="4"/>
  <c r="C2217" i="4"/>
  <c r="G1885" i="4"/>
  <c r="H1885" i="4" s="1"/>
  <c r="G2207" i="3"/>
  <c r="F2206" i="3"/>
  <c r="H2205" i="3"/>
  <c r="I2205" i="3" s="1"/>
  <c r="G2197" i="5" l="1"/>
  <c r="F2197" i="5"/>
  <c r="E2198" i="5"/>
  <c r="H2197" i="5"/>
  <c r="E2217" i="4"/>
  <c r="C2218" i="4"/>
  <c r="G1886" i="4"/>
  <c r="H1886" i="4" s="1"/>
  <c r="H2206" i="3"/>
  <c r="I2206" i="3" s="1"/>
  <c r="F2207" i="3"/>
  <c r="G2208" i="3"/>
  <c r="E2199" i="5" l="1"/>
  <c r="H2198" i="5"/>
  <c r="G2198" i="5"/>
  <c r="F2198" i="5"/>
  <c r="E2218" i="4"/>
  <c r="C2219" i="4"/>
  <c r="G1887" i="4"/>
  <c r="H1887" i="4" s="1"/>
  <c r="G2209" i="3"/>
  <c r="F2208" i="3"/>
  <c r="H2207" i="3"/>
  <c r="I2207" i="3" s="1"/>
  <c r="H2199" i="5" l="1"/>
  <c r="G2199" i="5"/>
  <c r="E2200" i="5"/>
  <c r="F2199" i="5"/>
  <c r="E2219" i="4"/>
  <c r="C2220" i="4"/>
  <c r="G1888" i="4"/>
  <c r="H1888" i="4" s="1"/>
  <c r="H2208" i="3"/>
  <c r="I2208" i="3" s="1"/>
  <c r="F2209" i="3"/>
  <c r="G2210" i="3"/>
  <c r="G2200" i="5" l="1"/>
  <c r="F2200" i="5"/>
  <c r="E2201" i="5"/>
  <c r="H2200" i="5"/>
  <c r="E2220" i="4"/>
  <c r="C2221" i="4"/>
  <c r="G1889" i="4"/>
  <c r="H1889" i="4" s="1"/>
  <c r="G2211" i="3"/>
  <c r="F2210" i="3"/>
  <c r="H2209" i="3"/>
  <c r="I2209" i="3" s="1"/>
  <c r="E2202" i="5" l="1"/>
  <c r="H2201" i="5"/>
  <c r="G2201" i="5"/>
  <c r="F2201" i="5"/>
  <c r="E2221" i="4"/>
  <c r="C2222" i="4"/>
  <c r="G1890" i="4"/>
  <c r="H1890" i="4" s="1"/>
  <c r="H2210" i="3"/>
  <c r="I2210" i="3" s="1"/>
  <c r="F2211" i="3"/>
  <c r="G2212" i="3"/>
  <c r="H2202" i="5" l="1"/>
  <c r="G2202" i="5"/>
  <c r="E2203" i="5"/>
  <c r="F2202" i="5"/>
  <c r="E2222" i="4"/>
  <c r="C2223" i="4"/>
  <c r="G1891" i="4"/>
  <c r="H1891" i="4" s="1"/>
  <c r="G2213" i="3"/>
  <c r="F2212" i="3"/>
  <c r="H2211" i="3"/>
  <c r="I2211" i="3" s="1"/>
  <c r="G2203" i="5" l="1"/>
  <c r="F2203" i="5"/>
  <c r="E2204" i="5"/>
  <c r="H2203" i="5"/>
  <c r="E2223" i="4"/>
  <c r="C2224" i="4"/>
  <c r="G1892" i="4"/>
  <c r="H1892" i="4" s="1"/>
  <c r="F2213" i="3"/>
  <c r="H2212" i="3"/>
  <c r="I2212" i="3" s="1"/>
  <c r="G2214" i="3"/>
  <c r="H2204" i="5" l="1"/>
  <c r="G2204" i="5"/>
  <c r="F2204" i="5"/>
  <c r="E2205" i="5"/>
  <c r="E2224" i="4"/>
  <c r="C2225" i="4"/>
  <c r="G1893" i="4"/>
  <c r="H1893" i="4" s="1"/>
  <c r="G2215" i="3"/>
  <c r="H2213" i="3"/>
  <c r="I2213" i="3" s="1"/>
  <c r="F2214" i="3"/>
  <c r="H2205" i="5" l="1"/>
  <c r="G2205" i="5"/>
  <c r="E2206" i="5"/>
  <c r="F2205" i="5"/>
  <c r="E2225" i="4"/>
  <c r="C2226" i="4"/>
  <c r="G1894" i="4"/>
  <c r="H1894" i="4" s="1"/>
  <c r="F2215" i="3"/>
  <c r="H2214" i="3"/>
  <c r="I2214" i="3" s="1"/>
  <c r="G2216" i="3"/>
  <c r="G2206" i="5" l="1"/>
  <c r="F2206" i="5"/>
  <c r="E2207" i="5"/>
  <c r="H2206" i="5"/>
  <c r="E2226" i="4"/>
  <c r="C2227" i="4"/>
  <c r="G1895" i="4"/>
  <c r="H1895" i="4" s="1"/>
  <c r="G2217" i="3"/>
  <c r="H2215" i="3"/>
  <c r="I2215" i="3" s="1"/>
  <c r="F2216" i="3"/>
  <c r="E2208" i="5" l="1"/>
  <c r="H2207" i="5"/>
  <c r="G2207" i="5"/>
  <c r="F2207" i="5"/>
  <c r="E2227" i="4"/>
  <c r="C2228" i="4"/>
  <c r="G1896" i="4"/>
  <c r="H1896" i="4" s="1"/>
  <c r="F2217" i="3"/>
  <c r="H2216" i="3"/>
  <c r="I2216" i="3" s="1"/>
  <c r="G2218" i="3"/>
  <c r="H2208" i="5" l="1"/>
  <c r="G2208" i="5"/>
  <c r="E2209" i="5"/>
  <c r="F2208" i="5"/>
  <c r="E2228" i="4"/>
  <c r="C2229" i="4"/>
  <c r="G1897" i="4"/>
  <c r="H1897" i="4" s="1"/>
  <c r="G2219" i="3"/>
  <c r="F2218" i="3"/>
  <c r="H2217" i="3"/>
  <c r="I2217" i="3" s="1"/>
  <c r="G2209" i="5" l="1"/>
  <c r="F2209" i="5"/>
  <c r="E2210" i="5"/>
  <c r="H2209" i="5"/>
  <c r="E2229" i="4"/>
  <c r="C2230" i="4"/>
  <c r="G1898" i="4"/>
  <c r="H1898" i="4" s="1"/>
  <c r="H2218" i="3"/>
  <c r="I2218" i="3" s="1"/>
  <c r="F2219" i="3"/>
  <c r="G2220" i="3"/>
  <c r="E2211" i="5" l="1"/>
  <c r="H2210" i="5"/>
  <c r="G2210" i="5"/>
  <c r="F2210" i="5"/>
  <c r="E2230" i="4"/>
  <c r="C2231" i="4"/>
  <c r="G1899" i="4"/>
  <c r="H1899" i="4" s="1"/>
  <c r="G2221" i="3"/>
  <c r="F2220" i="3"/>
  <c r="H2219" i="3"/>
  <c r="I2219" i="3" s="1"/>
  <c r="H2211" i="5" l="1"/>
  <c r="G2211" i="5"/>
  <c r="E2212" i="5"/>
  <c r="F2211" i="5"/>
  <c r="E2231" i="4"/>
  <c r="C2232" i="4"/>
  <c r="G1900" i="4"/>
  <c r="H1900" i="4" s="1"/>
  <c r="H2220" i="3"/>
  <c r="I2220" i="3" s="1"/>
  <c r="F2221" i="3"/>
  <c r="G2222" i="3"/>
  <c r="G2212" i="5" l="1"/>
  <c r="F2212" i="5"/>
  <c r="E2213" i="5"/>
  <c r="H2212" i="5"/>
  <c r="E2232" i="4"/>
  <c r="C2233" i="4"/>
  <c r="G1901" i="4"/>
  <c r="H1901" i="4" s="1"/>
  <c r="G2223" i="3"/>
  <c r="F2222" i="3"/>
  <c r="H2221" i="3"/>
  <c r="I2221" i="3" s="1"/>
  <c r="E2214" i="5" l="1"/>
  <c r="H2213" i="5"/>
  <c r="G2213" i="5"/>
  <c r="F2213" i="5"/>
  <c r="E2233" i="4"/>
  <c r="C2234" i="4"/>
  <c r="G1902" i="4"/>
  <c r="H1902" i="4" s="1"/>
  <c r="H2222" i="3"/>
  <c r="I2222" i="3" s="1"/>
  <c r="F2223" i="3"/>
  <c r="G2224" i="3"/>
  <c r="E2215" i="5" l="1"/>
  <c r="H2214" i="5"/>
  <c r="G2214" i="5"/>
  <c r="F2214" i="5"/>
  <c r="E2234" i="4"/>
  <c r="C2235" i="4"/>
  <c r="G1903" i="4"/>
  <c r="H1903" i="4" s="1"/>
  <c r="G2225" i="3"/>
  <c r="F2224" i="3"/>
  <c r="H2223" i="3"/>
  <c r="I2223" i="3" s="1"/>
  <c r="G2215" i="5" l="1"/>
  <c r="F2215" i="5"/>
  <c r="E2216" i="5"/>
  <c r="H2215" i="5"/>
  <c r="E2235" i="4"/>
  <c r="C2236" i="4"/>
  <c r="G1904" i="4"/>
  <c r="H1904" i="4" s="1"/>
  <c r="F2225" i="3"/>
  <c r="H2224" i="3"/>
  <c r="I2224" i="3" s="1"/>
  <c r="G2226" i="3"/>
  <c r="E2217" i="5" l="1"/>
  <c r="H2216" i="5"/>
  <c r="G2216" i="5"/>
  <c r="F2216" i="5"/>
  <c r="E2236" i="4"/>
  <c r="C2237" i="4"/>
  <c r="G1905" i="4"/>
  <c r="H1905" i="4" s="1"/>
  <c r="G2227" i="3"/>
  <c r="H2225" i="3"/>
  <c r="I2225" i="3" s="1"/>
  <c r="F2226" i="3"/>
  <c r="E2218" i="5" l="1"/>
  <c r="H2217" i="5"/>
  <c r="G2217" i="5"/>
  <c r="F2217" i="5"/>
  <c r="E2237" i="4"/>
  <c r="C2238" i="4"/>
  <c r="G1906" i="4"/>
  <c r="H1906" i="4" s="1"/>
  <c r="F2227" i="3"/>
  <c r="H2226" i="3"/>
  <c r="I2226" i="3" s="1"/>
  <c r="G2228" i="3"/>
  <c r="G2218" i="5" l="1"/>
  <c r="F2218" i="5"/>
  <c r="E2219" i="5"/>
  <c r="H2218" i="5"/>
  <c r="E2238" i="4"/>
  <c r="C2239" i="4"/>
  <c r="G1907" i="4"/>
  <c r="H1907" i="4" s="1"/>
  <c r="G2229" i="3"/>
  <c r="H2227" i="3"/>
  <c r="I2227" i="3" s="1"/>
  <c r="F2228" i="3"/>
  <c r="E2220" i="5" l="1"/>
  <c r="H2219" i="5"/>
  <c r="F2219" i="5"/>
  <c r="G2219" i="5"/>
  <c r="E2239" i="4"/>
  <c r="C2240" i="4"/>
  <c r="G1908" i="4"/>
  <c r="H1908" i="4" s="1"/>
  <c r="F2229" i="3"/>
  <c r="H2228" i="3"/>
  <c r="I2228" i="3" s="1"/>
  <c r="G2230" i="3"/>
  <c r="E2221" i="5" l="1"/>
  <c r="H2220" i="5"/>
  <c r="G2220" i="5"/>
  <c r="F2220" i="5"/>
  <c r="E2240" i="4"/>
  <c r="C2241" i="4"/>
  <c r="G1909" i="4"/>
  <c r="H1909" i="4" s="1"/>
  <c r="G2231" i="3"/>
  <c r="F2230" i="3"/>
  <c r="H2229" i="3"/>
  <c r="I2229" i="3" s="1"/>
  <c r="G2221" i="5" l="1"/>
  <c r="F2221" i="5"/>
  <c r="E2222" i="5"/>
  <c r="H2221" i="5"/>
  <c r="E2241" i="4"/>
  <c r="C2242" i="4"/>
  <c r="G1910" i="4"/>
  <c r="H1910" i="4" s="1"/>
  <c r="H2230" i="3"/>
  <c r="I2230" i="3" s="1"/>
  <c r="F2231" i="3"/>
  <c r="G2232" i="3"/>
  <c r="H2222" i="5" l="1"/>
  <c r="G2222" i="5"/>
  <c r="F2222" i="5"/>
  <c r="E2223" i="5"/>
  <c r="E2242" i="4"/>
  <c r="C2243" i="4"/>
  <c r="G1911" i="4"/>
  <c r="H1911" i="4" s="1"/>
  <c r="G2233" i="3"/>
  <c r="F2232" i="3"/>
  <c r="H2231" i="3"/>
  <c r="I2231" i="3" s="1"/>
  <c r="E2224" i="5" l="1"/>
  <c r="H2223" i="5"/>
  <c r="G2223" i="5"/>
  <c r="F2223" i="5"/>
  <c r="E2243" i="4"/>
  <c r="C2244" i="4"/>
  <c r="G1912" i="4"/>
  <c r="H1912" i="4" s="1"/>
  <c r="H2232" i="3"/>
  <c r="I2232" i="3" s="1"/>
  <c r="F2233" i="3"/>
  <c r="G2234" i="3"/>
  <c r="G2224" i="5" l="1"/>
  <c r="F2224" i="5"/>
  <c r="E2225" i="5"/>
  <c r="H2224" i="5"/>
  <c r="E2244" i="4"/>
  <c r="C2245" i="4"/>
  <c r="G1913" i="4"/>
  <c r="H1913" i="4" s="1"/>
  <c r="G2235" i="3"/>
  <c r="F2234" i="3"/>
  <c r="H2233" i="3"/>
  <c r="I2233" i="3" s="1"/>
  <c r="E2226" i="5" l="1"/>
  <c r="H2225" i="5"/>
  <c r="G2225" i="5"/>
  <c r="F2225" i="5"/>
  <c r="E2245" i="4"/>
  <c r="C2246" i="4"/>
  <c r="G1914" i="4"/>
  <c r="H1914" i="4" s="1"/>
  <c r="H2234" i="3"/>
  <c r="I2234" i="3" s="1"/>
  <c r="F2235" i="3"/>
  <c r="G2236" i="3"/>
  <c r="E2227" i="5" l="1"/>
  <c r="H2226" i="5"/>
  <c r="G2226" i="5"/>
  <c r="F2226" i="5"/>
  <c r="E2246" i="4"/>
  <c r="C2247" i="4"/>
  <c r="G1915" i="4"/>
  <c r="H1915" i="4" s="1"/>
  <c r="G2237" i="3"/>
  <c r="F2236" i="3"/>
  <c r="H2235" i="3"/>
  <c r="I2235" i="3" s="1"/>
  <c r="G2227" i="5" l="1"/>
  <c r="F2227" i="5"/>
  <c r="E2228" i="5"/>
  <c r="H2227" i="5"/>
  <c r="E2247" i="4"/>
  <c r="C2248" i="4"/>
  <c r="G1916" i="4"/>
  <c r="H1916" i="4" s="1"/>
  <c r="F2237" i="3"/>
  <c r="H2236" i="3"/>
  <c r="I2236" i="3" s="1"/>
  <c r="G2238" i="3"/>
  <c r="F2228" i="5" l="1"/>
  <c r="H2228" i="5"/>
  <c r="E2229" i="5"/>
  <c r="G2228" i="5"/>
  <c r="E2248" i="4"/>
  <c r="C2249" i="4"/>
  <c r="G1917" i="4"/>
  <c r="H1917" i="4" s="1"/>
  <c r="G2239" i="3"/>
  <c r="H2237" i="3"/>
  <c r="I2237" i="3" s="1"/>
  <c r="F2238" i="3"/>
  <c r="E2230" i="5" l="1"/>
  <c r="H2229" i="5"/>
  <c r="G2229" i="5"/>
  <c r="F2229" i="5"/>
  <c r="E2249" i="4"/>
  <c r="C2250" i="4"/>
  <c r="G1918" i="4"/>
  <c r="H1918" i="4" s="1"/>
  <c r="F2239" i="3"/>
  <c r="H2238" i="3"/>
  <c r="I2238" i="3" s="1"/>
  <c r="G2240" i="3"/>
  <c r="G2230" i="5" l="1"/>
  <c r="F2230" i="5"/>
  <c r="E2231" i="5"/>
  <c r="H2230" i="5"/>
  <c r="E2250" i="4"/>
  <c r="C2251" i="4"/>
  <c r="G1919" i="4"/>
  <c r="H1919" i="4" s="1"/>
  <c r="G2241" i="3"/>
  <c r="H2239" i="3"/>
  <c r="I2239" i="3" s="1"/>
  <c r="F2240" i="3"/>
  <c r="E2232" i="5" l="1"/>
  <c r="H2231" i="5"/>
  <c r="G2231" i="5"/>
  <c r="F2231" i="5"/>
  <c r="E2251" i="4"/>
  <c r="C2252" i="4"/>
  <c r="G1920" i="4"/>
  <c r="H1920" i="4" s="1"/>
  <c r="F2241" i="3"/>
  <c r="H2240" i="3"/>
  <c r="I2240" i="3" s="1"/>
  <c r="G2242" i="3"/>
  <c r="E2233" i="5" l="1"/>
  <c r="H2232" i="5"/>
  <c r="G2232" i="5"/>
  <c r="F2232" i="5"/>
  <c r="E2252" i="4"/>
  <c r="C2253" i="4"/>
  <c r="G1921" i="4"/>
  <c r="H1921" i="4" s="1"/>
  <c r="G2243" i="3"/>
  <c r="F2242" i="3"/>
  <c r="H2241" i="3"/>
  <c r="I2241" i="3" s="1"/>
  <c r="G2233" i="5" l="1"/>
  <c r="F2233" i="5"/>
  <c r="H2233" i="5"/>
  <c r="E2234" i="5"/>
  <c r="E2253" i="4"/>
  <c r="C2254" i="4"/>
  <c r="G1922" i="4"/>
  <c r="H1922" i="4" s="1"/>
  <c r="H2242" i="3"/>
  <c r="I2242" i="3" s="1"/>
  <c r="F2243" i="3"/>
  <c r="G2244" i="3"/>
  <c r="E2235" i="5" l="1"/>
  <c r="F2234" i="5"/>
  <c r="H2234" i="5"/>
  <c r="G2234" i="5"/>
  <c r="E2254" i="4"/>
  <c r="C2255" i="4"/>
  <c r="G1923" i="4"/>
  <c r="H1923" i="4" s="1"/>
  <c r="G2245" i="3"/>
  <c r="F2244" i="3"/>
  <c r="H2243" i="3"/>
  <c r="I2243" i="3" s="1"/>
  <c r="E2236" i="5" l="1"/>
  <c r="H2235" i="5"/>
  <c r="G2235" i="5"/>
  <c r="F2235" i="5"/>
  <c r="E2255" i="4"/>
  <c r="C2256" i="4"/>
  <c r="G1924" i="4"/>
  <c r="H1924" i="4" s="1"/>
  <c r="H2244" i="3"/>
  <c r="I2244" i="3" s="1"/>
  <c r="F2245" i="3"/>
  <c r="G2246" i="3"/>
  <c r="G2236" i="5" l="1"/>
  <c r="F2236" i="5"/>
  <c r="E2237" i="5"/>
  <c r="H2236" i="5"/>
  <c r="E2256" i="4"/>
  <c r="C2257" i="4"/>
  <c r="G1925" i="4"/>
  <c r="H1925" i="4" s="1"/>
  <c r="G2247" i="3"/>
  <c r="F2246" i="3"/>
  <c r="H2245" i="3"/>
  <c r="I2245" i="3" s="1"/>
  <c r="E2238" i="5" l="1"/>
  <c r="H2237" i="5"/>
  <c r="G2237" i="5"/>
  <c r="F2237" i="5"/>
  <c r="E2257" i="4"/>
  <c r="C2258" i="4"/>
  <c r="G1926" i="4"/>
  <c r="H1926" i="4" s="1"/>
  <c r="H2246" i="3"/>
  <c r="I2246" i="3" s="1"/>
  <c r="F2247" i="3"/>
  <c r="G2248" i="3"/>
  <c r="E2239" i="5" l="1"/>
  <c r="H2238" i="5"/>
  <c r="G2238" i="5"/>
  <c r="F2238" i="5"/>
  <c r="E2258" i="4"/>
  <c r="C2259" i="4"/>
  <c r="G1927" i="4"/>
  <c r="H1927" i="4" s="1"/>
  <c r="G2249" i="3"/>
  <c r="F2248" i="3"/>
  <c r="H2247" i="3"/>
  <c r="I2247" i="3" s="1"/>
  <c r="G2239" i="5" l="1"/>
  <c r="F2239" i="5"/>
  <c r="H2239" i="5"/>
  <c r="E2240" i="5"/>
  <c r="E2259" i="4"/>
  <c r="C2260" i="4"/>
  <c r="G1928" i="4"/>
  <c r="H1928" i="4" s="1"/>
  <c r="F2249" i="3"/>
  <c r="H2248" i="3"/>
  <c r="I2248" i="3" s="1"/>
  <c r="G2250" i="3"/>
  <c r="E2241" i="5" l="1"/>
  <c r="H2240" i="5"/>
  <c r="G2240" i="5"/>
  <c r="F2240" i="5"/>
  <c r="E2260" i="4"/>
  <c r="C2261" i="4"/>
  <c r="G1929" i="4"/>
  <c r="H1929" i="4" s="1"/>
  <c r="G2251" i="3"/>
  <c r="H2249" i="3"/>
  <c r="I2249" i="3" s="1"/>
  <c r="F2250" i="3"/>
  <c r="E2242" i="5" l="1"/>
  <c r="H2241" i="5"/>
  <c r="G2241" i="5"/>
  <c r="F2241" i="5"/>
  <c r="E2261" i="4"/>
  <c r="C2262" i="4"/>
  <c r="G1930" i="4"/>
  <c r="H1930" i="4" s="1"/>
  <c r="F2251" i="3"/>
  <c r="H2250" i="3"/>
  <c r="I2250" i="3" s="1"/>
  <c r="G2252" i="3"/>
  <c r="G2242" i="5" l="1"/>
  <c r="F2242" i="5"/>
  <c r="E2243" i="5"/>
  <c r="H2242" i="5"/>
  <c r="E2262" i="4"/>
  <c r="C2263" i="4"/>
  <c r="G1931" i="4"/>
  <c r="H1931" i="4" s="1"/>
  <c r="G2253" i="3"/>
  <c r="H2251" i="3"/>
  <c r="I2251" i="3" s="1"/>
  <c r="F2252" i="3"/>
  <c r="G2243" i="5" l="1"/>
  <c r="F2243" i="5"/>
  <c r="E2244" i="5"/>
  <c r="H2243" i="5"/>
  <c r="E2263" i="4"/>
  <c r="C2264" i="4"/>
  <c r="G1932" i="4"/>
  <c r="H1932" i="4" s="1"/>
  <c r="F2253" i="3"/>
  <c r="H2252" i="3"/>
  <c r="I2252" i="3" s="1"/>
  <c r="G2254" i="3"/>
  <c r="E2245" i="5" l="1"/>
  <c r="H2244" i="5"/>
  <c r="G2244" i="5"/>
  <c r="F2244" i="5"/>
  <c r="E2264" i="4"/>
  <c r="C2265" i="4"/>
  <c r="G1933" i="4"/>
  <c r="H1933" i="4" s="1"/>
  <c r="G2255" i="3"/>
  <c r="F2254" i="3"/>
  <c r="H2253" i="3"/>
  <c r="I2253" i="3" s="1"/>
  <c r="G2245" i="5" l="1"/>
  <c r="F2245" i="5"/>
  <c r="E2246" i="5"/>
  <c r="H2245" i="5"/>
  <c r="E2265" i="4"/>
  <c r="C2266" i="4"/>
  <c r="G1934" i="4"/>
  <c r="H1934" i="4" s="1"/>
  <c r="H2254" i="3"/>
  <c r="I2254" i="3" s="1"/>
  <c r="F2255" i="3"/>
  <c r="G2256" i="3"/>
  <c r="E2247" i="5" l="1"/>
  <c r="H2246" i="5"/>
  <c r="G2246" i="5"/>
  <c r="F2246" i="5"/>
  <c r="E2266" i="4"/>
  <c r="C2267" i="4"/>
  <c r="G1935" i="4"/>
  <c r="H1935" i="4" s="1"/>
  <c r="G2257" i="3"/>
  <c r="F2256" i="3"/>
  <c r="H2255" i="3"/>
  <c r="I2255" i="3" s="1"/>
  <c r="E2248" i="5" l="1"/>
  <c r="H2247" i="5"/>
  <c r="G2247" i="5"/>
  <c r="F2247" i="5"/>
  <c r="E2267" i="4"/>
  <c r="C2268" i="4"/>
  <c r="G1936" i="4"/>
  <c r="H1936" i="4" s="1"/>
  <c r="H2256" i="3"/>
  <c r="I2256" i="3" s="1"/>
  <c r="F2257" i="3"/>
  <c r="G2258" i="3"/>
  <c r="G2248" i="5" l="1"/>
  <c r="F2248" i="5"/>
  <c r="E2249" i="5"/>
  <c r="H2248" i="5"/>
  <c r="E2268" i="4"/>
  <c r="C2269" i="4"/>
  <c r="G1937" i="4"/>
  <c r="H1937" i="4" s="1"/>
  <c r="G2259" i="3"/>
  <c r="F2258" i="3"/>
  <c r="H2257" i="3"/>
  <c r="I2257" i="3" s="1"/>
  <c r="G2249" i="5" l="1"/>
  <c r="E2250" i="5"/>
  <c r="H2249" i="5"/>
  <c r="F2249" i="5"/>
  <c r="E2269" i="4"/>
  <c r="C2270" i="4"/>
  <c r="G1938" i="4"/>
  <c r="H1938" i="4" s="1"/>
  <c r="H2258" i="3"/>
  <c r="I2258" i="3" s="1"/>
  <c r="F2259" i="3"/>
  <c r="G2260" i="3"/>
  <c r="E2251" i="5" l="1"/>
  <c r="H2250" i="5"/>
  <c r="G2250" i="5"/>
  <c r="F2250" i="5"/>
  <c r="E2270" i="4"/>
  <c r="C2271" i="4"/>
  <c r="G1939" i="4"/>
  <c r="H1939" i="4" s="1"/>
  <c r="G2261" i="3"/>
  <c r="H2259" i="3"/>
  <c r="I2259" i="3" s="1"/>
  <c r="F2260" i="3"/>
  <c r="G2251" i="5" l="1"/>
  <c r="F2251" i="5"/>
  <c r="E2252" i="5"/>
  <c r="H2251" i="5"/>
  <c r="E2271" i="4"/>
  <c r="C2272" i="4"/>
  <c r="G1940" i="4"/>
  <c r="H1940" i="4" s="1"/>
  <c r="F2261" i="3"/>
  <c r="H2260" i="3"/>
  <c r="I2260" i="3" s="1"/>
  <c r="G2262" i="3"/>
  <c r="E2253" i="5" l="1"/>
  <c r="H2252" i="5"/>
  <c r="G2252" i="5"/>
  <c r="F2252" i="5"/>
  <c r="E2272" i="4"/>
  <c r="C2273" i="4"/>
  <c r="G1941" i="4"/>
  <c r="H1941" i="4" s="1"/>
  <c r="G2263" i="3"/>
  <c r="F2262" i="3"/>
  <c r="H2261" i="3"/>
  <c r="I2261" i="3" s="1"/>
  <c r="E2254" i="5" l="1"/>
  <c r="H2253" i="5"/>
  <c r="G2253" i="5"/>
  <c r="F2253" i="5"/>
  <c r="E2273" i="4"/>
  <c r="C2274" i="4"/>
  <c r="G1942" i="4"/>
  <c r="H1942" i="4" s="1"/>
  <c r="F2263" i="3"/>
  <c r="H2262" i="3"/>
  <c r="I2262" i="3" s="1"/>
  <c r="G2264" i="3"/>
  <c r="G2254" i="5" l="1"/>
  <c r="F2254" i="5"/>
  <c r="E2255" i="5"/>
  <c r="H2254" i="5"/>
  <c r="E2274" i="4"/>
  <c r="C2275" i="4"/>
  <c r="G1943" i="4"/>
  <c r="H1943" i="4" s="1"/>
  <c r="G2265" i="3"/>
  <c r="F2264" i="3"/>
  <c r="H2263" i="3"/>
  <c r="I2263" i="3" s="1"/>
  <c r="E2256" i="5" l="1"/>
  <c r="H2255" i="5"/>
  <c r="F2255" i="5"/>
  <c r="G2255" i="5"/>
  <c r="E2275" i="4"/>
  <c r="C2276" i="4"/>
  <c r="G1944" i="4"/>
  <c r="H1944" i="4" s="1"/>
  <c r="H2264" i="3"/>
  <c r="I2264" i="3" s="1"/>
  <c r="F2265" i="3"/>
  <c r="G2266" i="3"/>
  <c r="E2257" i="5" l="1"/>
  <c r="H2256" i="5"/>
  <c r="G2256" i="5"/>
  <c r="F2256" i="5"/>
  <c r="E2276" i="4"/>
  <c r="C2277" i="4"/>
  <c r="G1945" i="4"/>
  <c r="H1945" i="4" s="1"/>
  <c r="G2267" i="3"/>
  <c r="F2266" i="3"/>
  <c r="H2265" i="3"/>
  <c r="I2265" i="3" s="1"/>
  <c r="G2257" i="5" l="1"/>
  <c r="F2257" i="5"/>
  <c r="E2258" i="5"/>
  <c r="H2257" i="5"/>
  <c r="E2277" i="4"/>
  <c r="C2278" i="4"/>
  <c r="G1946" i="4"/>
  <c r="H1946" i="4" s="1"/>
  <c r="H2266" i="3"/>
  <c r="I2266" i="3" s="1"/>
  <c r="F2267" i="3"/>
  <c r="G2268" i="3"/>
  <c r="H2258" i="5" l="1"/>
  <c r="G2258" i="5"/>
  <c r="F2258" i="5"/>
  <c r="E2259" i="5"/>
  <c r="E2278" i="4"/>
  <c r="C2279" i="4"/>
  <c r="G1947" i="4"/>
  <c r="H1947" i="4" s="1"/>
  <c r="G2269" i="3"/>
  <c r="F2268" i="3"/>
  <c r="H2267" i="3"/>
  <c r="I2267" i="3" s="1"/>
  <c r="E2260" i="5" l="1"/>
  <c r="H2259" i="5"/>
  <c r="G2259" i="5"/>
  <c r="F2259" i="5"/>
  <c r="E2279" i="4"/>
  <c r="C2280" i="4"/>
  <c r="G1948" i="4"/>
  <c r="H1948" i="4" s="1"/>
  <c r="F2269" i="3"/>
  <c r="H2268" i="3"/>
  <c r="I2268" i="3" s="1"/>
  <c r="G2270" i="3"/>
  <c r="G2260" i="5" l="1"/>
  <c r="F2260" i="5"/>
  <c r="H2260" i="5"/>
  <c r="E2261" i="5"/>
  <c r="E2280" i="4"/>
  <c r="C2281" i="4"/>
  <c r="G1949" i="4"/>
  <c r="H1949" i="4" s="1"/>
  <c r="G2271" i="3"/>
  <c r="H2269" i="3"/>
  <c r="I2269" i="3" s="1"/>
  <c r="F2270" i="3"/>
  <c r="E2262" i="5" l="1"/>
  <c r="H2261" i="5"/>
  <c r="G2261" i="5"/>
  <c r="F2261" i="5"/>
  <c r="E2281" i="4"/>
  <c r="C2282" i="4"/>
  <c r="G1950" i="4"/>
  <c r="H1950" i="4" s="1"/>
  <c r="F2271" i="3"/>
  <c r="H2270" i="3"/>
  <c r="I2270" i="3" s="1"/>
  <c r="G2272" i="3"/>
  <c r="E2263" i="5" l="1"/>
  <c r="H2262" i="5"/>
  <c r="G2262" i="5"/>
  <c r="F2262" i="5"/>
  <c r="E2282" i="4"/>
  <c r="C2283" i="4"/>
  <c r="G1951" i="4"/>
  <c r="H1951" i="4" s="1"/>
  <c r="G2273" i="3"/>
  <c r="H2271" i="3"/>
  <c r="I2271" i="3" s="1"/>
  <c r="F2272" i="3"/>
  <c r="G2263" i="5" l="1"/>
  <c r="F2263" i="5"/>
  <c r="E2264" i="5"/>
  <c r="H2263" i="5"/>
  <c r="E2283" i="4"/>
  <c r="C2284" i="4"/>
  <c r="G1952" i="4"/>
  <c r="H1952" i="4" s="1"/>
  <c r="F2273" i="3"/>
  <c r="H2272" i="3"/>
  <c r="I2272" i="3" s="1"/>
  <c r="G2274" i="3"/>
  <c r="F2264" i="5" l="1"/>
  <c r="E2265" i="5"/>
  <c r="H2264" i="5"/>
  <c r="G2264" i="5"/>
  <c r="E2284" i="4"/>
  <c r="C2285" i="4"/>
  <c r="G1953" i="4"/>
  <c r="H1953" i="4" s="1"/>
  <c r="G2275" i="3"/>
  <c r="F2274" i="3"/>
  <c r="H2273" i="3"/>
  <c r="I2273" i="3" s="1"/>
  <c r="E2266" i="5" l="1"/>
  <c r="H2265" i="5"/>
  <c r="G2265" i="5"/>
  <c r="F2265" i="5"/>
  <c r="E2285" i="4"/>
  <c r="C2286" i="4"/>
  <c r="G1954" i="4"/>
  <c r="H1954" i="4" s="1"/>
  <c r="H2274" i="3"/>
  <c r="I2274" i="3" s="1"/>
  <c r="F2275" i="3"/>
  <c r="G2276" i="3"/>
  <c r="G2266" i="5" l="1"/>
  <c r="F2266" i="5"/>
  <c r="E2267" i="5"/>
  <c r="H2266" i="5"/>
  <c r="E2286" i="4"/>
  <c r="C2287" i="4"/>
  <c r="G1955" i="4"/>
  <c r="H1955" i="4" s="1"/>
  <c r="F2276" i="3"/>
  <c r="H2275" i="3"/>
  <c r="I2275" i="3" s="1"/>
  <c r="G2277" i="3"/>
  <c r="E2268" i="5" l="1"/>
  <c r="H2267" i="5"/>
  <c r="G2267" i="5"/>
  <c r="F2267" i="5"/>
  <c r="E2287" i="4"/>
  <c r="C2288" i="4"/>
  <c r="G1956" i="4"/>
  <c r="H1956" i="4" s="1"/>
  <c r="G2278" i="3"/>
  <c r="H2276" i="3"/>
  <c r="I2276" i="3" s="1"/>
  <c r="F2277" i="3"/>
  <c r="E2269" i="5" l="1"/>
  <c r="H2268" i="5"/>
  <c r="G2268" i="5"/>
  <c r="F2268" i="5"/>
  <c r="E2288" i="4"/>
  <c r="C2289" i="4"/>
  <c r="G1957" i="4"/>
  <c r="H1957" i="4" s="1"/>
  <c r="F2278" i="3"/>
  <c r="H2277" i="3"/>
  <c r="I2277" i="3" s="1"/>
  <c r="G2279" i="3"/>
  <c r="G2269" i="5" l="1"/>
  <c r="F2269" i="5"/>
  <c r="H2269" i="5"/>
  <c r="E2270" i="5"/>
  <c r="E2289" i="4"/>
  <c r="C2290" i="4"/>
  <c r="G1958" i="4"/>
  <c r="H1958" i="4" s="1"/>
  <c r="G2280" i="3"/>
  <c r="H2278" i="3"/>
  <c r="I2278" i="3" s="1"/>
  <c r="F2279" i="3"/>
  <c r="E2271" i="5" l="1"/>
  <c r="G2270" i="5"/>
  <c r="F2270" i="5"/>
  <c r="H2270" i="5"/>
  <c r="E2290" i="4"/>
  <c r="C2291" i="4"/>
  <c r="G1959" i="4"/>
  <c r="H1959" i="4" s="1"/>
  <c r="F2280" i="3"/>
  <c r="H2279" i="3"/>
  <c r="I2279" i="3" s="1"/>
  <c r="G2281" i="3"/>
  <c r="E2272" i="5" l="1"/>
  <c r="H2271" i="5"/>
  <c r="G2271" i="5"/>
  <c r="F2271" i="5"/>
  <c r="E2291" i="4"/>
  <c r="C2292" i="4"/>
  <c r="G1960" i="4"/>
  <c r="H1960" i="4" s="1"/>
  <c r="G2282" i="3"/>
  <c r="F2281" i="3"/>
  <c r="H2280" i="3"/>
  <c r="I2280" i="3" s="1"/>
  <c r="G2272" i="5" l="1"/>
  <c r="F2272" i="5"/>
  <c r="E2273" i="5"/>
  <c r="H2272" i="5"/>
  <c r="E2292" i="4"/>
  <c r="C2293" i="4"/>
  <c r="G1961" i="4"/>
  <c r="H1961" i="4" s="1"/>
  <c r="H2281" i="3"/>
  <c r="I2281" i="3" s="1"/>
  <c r="F2282" i="3"/>
  <c r="G2283" i="3"/>
  <c r="E2274" i="5" l="1"/>
  <c r="H2273" i="5"/>
  <c r="G2273" i="5"/>
  <c r="F2273" i="5"/>
  <c r="E2293" i="4"/>
  <c r="C2294" i="4"/>
  <c r="G1962" i="4"/>
  <c r="H1962" i="4" s="1"/>
  <c r="F2283" i="3"/>
  <c r="H2282" i="3"/>
  <c r="I2282" i="3" s="1"/>
  <c r="G2284" i="3"/>
  <c r="E2275" i="5" l="1"/>
  <c r="H2274" i="5"/>
  <c r="G2274" i="5"/>
  <c r="F2274" i="5"/>
  <c r="E2294" i="4"/>
  <c r="C2295" i="4"/>
  <c r="G1963" i="4"/>
  <c r="H1963" i="4" s="1"/>
  <c r="G2285" i="3"/>
  <c r="H2283" i="3"/>
  <c r="I2283" i="3" s="1"/>
  <c r="F2284" i="3"/>
  <c r="G2275" i="5" l="1"/>
  <c r="F2275" i="5"/>
  <c r="E2276" i="5"/>
  <c r="H2275" i="5"/>
  <c r="E2295" i="4"/>
  <c r="C2296" i="4"/>
  <c r="G1964" i="4"/>
  <c r="H1964" i="4" s="1"/>
  <c r="F2285" i="3"/>
  <c r="H2284" i="3"/>
  <c r="I2284" i="3" s="1"/>
  <c r="G2286" i="3"/>
  <c r="E2277" i="5" l="1"/>
  <c r="H2276" i="5"/>
  <c r="G2276" i="5"/>
  <c r="F2276" i="5"/>
  <c r="E2296" i="4"/>
  <c r="C2297" i="4"/>
  <c r="G1965" i="4"/>
  <c r="H1965" i="4" s="1"/>
  <c r="G2287" i="3"/>
  <c r="F2286" i="3"/>
  <c r="H2285" i="3"/>
  <c r="I2285" i="3" s="1"/>
  <c r="E2278" i="5" l="1"/>
  <c r="H2277" i="5"/>
  <c r="G2277" i="5"/>
  <c r="F2277" i="5"/>
  <c r="E2297" i="4"/>
  <c r="C2298" i="4"/>
  <c r="G1966" i="4"/>
  <c r="H1966" i="4" s="1"/>
  <c r="F2287" i="3"/>
  <c r="H2286" i="3"/>
  <c r="I2286" i="3" s="1"/>
  <c r="G2288" i="3"/>
  <c r="G2278" i="5" l="1"/>
  <c r="F2278" i="5"/>
  <c r="E2279" i="5"/>
  <c r="H2278" i="5"/>
  <c r="E2298" i="4"/>
  <c r="C2299" i="4"/>
  <c r="G1967" i="4"/>
  <c r="H1967" i="4" s="1"/>
  <c r="G2289" i="3"/>
  <c r="F2288" i="3"/>
  <c r="H2287" i="3"/>
  <c r="I2287" i="3" s="1"/>
  <c r="G2279" i="5" l="1"/>
  <c r="F2279" i="5"/>
  <c r="E2280" i="5"/>
  <c r="H2279" i="5"/>
  <c r="E2299" i="4"/>
  <c r="C2300" i="4"/>
  <c r="G1968" i="4"/>
  <c r="H1968" i="4" s="1"/>
  <c r="G2290" i="3"/>
  <c r="H2288" i="3"/>
  <c r="I2288" i="3" s="1"/>
  <c r="F2289" i="3"/>
  <c r="E2281" i="5" l="1"/>
  <c r="H2280" i="5"/>
  <c r="G2280" i="5"/>
  <c r="F2280" i="5"/>
  <c r="E2300" i="4"/>
  <c r="C2301" i="4"/>
  <c r="G1969" i="4"/>
  <c r="H1969" i="4" s="1"/>
  <c r="F2290" i="3"/>
  <c r="H2289" i="3"/>
  <c r="I2289" i="3" s="1"/>
  <c r="G2291" i="3"/>
  <c r="G2281" i="5" l="1"/>
  <c r="F2281" i="5"/>
  <c r="E2282" i="5"/>
  <c r="H2281" i="5"/>
  <c r="E2301" i="4"/>
  <c r="C2302" i="4"/>
  <c r="G1970" i="4"/>
  <c r="H1970" i="4" s="1"/>
  <c r="G2292" i="3"/>
  <c r="H2290" i="3"/>
  <c r="I2290" i="3" s="1"/>
  <c r="F2291" i="3"/>
  <c r="E2283" i="5" l="1"/>
  <c r="H2282" i="5"/>
  <c r="G2282" i="5"/>
  <c r="F2282" i="5"/>
  <c r="E2302" i="4"/>
  <c r="C2303" i="4"/>
  <c r="G1971" i="4"/>
  <c r="H1971" i="4" s="1"/>
  <c r="F2292" i="3"/>
  <c r="H2291" i="3"/>
  <c r="I2291" i="3" s="1"/>
  <c r="G2293" i="3"/>
  <c r="E2284" i="5" l="1"/>
  <c r="H2283" i="5"/>
  <c r="G2283" i="5"/>
  <c r="F2283" i="5"/>
  <c r="E2303" i="4"/>
  <c r="C2304" i="4"/>
  <c r="G1972" i="4"/>
  <c r="H1972" i="4" s="1"/>
  <c r="G2294" i="3"/>
  <c r="F2293" i="3"/>
  <c r="H2292" i="3"/>
  <c r="I2292" i="3" s="1"/>
  <c r="G2284" i="5" l="1"/>
  <c r="F2284" i="5"/>
  <c r="E2285" i="5"/>
  <c r="H2284" i="5"/>
  <c r="E2304" i="4"/>
  <c r="C2305" i="4"/>
  <c r="G1973" i="4"/>
  <c r="H1973" i="4" s="1"/>
  <c r="H2293" i="3"/>
  <c r="I2293" i="3" s="1"/>
  <c r="F2294" i="3"/>
  <c r="G2295" i="3"/>
  <c r="H2285" i="5" l="1"/>
  <c r="G2285" i="5"/>
  <c r="E2286" i="5"/>
  <c r="F2285" i="5"/>
  <c r="E2305" i="4"/>
  <c r="C2306" i="4"/>
  <c r="G1974" i="4"/>
  <c r="H1974" i="4" s="1"/>
  <c r="G2296" i="3"/>
  <c r="F2295" i="3"/>
  <c r="H2294" i="3"/>
  <c r="I2294" i="3" s="1"/>
  <c r="E2287" i="5" l="1"/>
  <c r="H2286" i="5"/>
  <c r="G2286" i="5"/>
  <c r="F2286" i="5"/>
  <c r="E2306" i="4"/>
  <c r="C2307" i="4"/>
  <c r="G1975" i="4"/>
  <c r="H1975" i="4" s="1"/>
  <c r="H2295" i="3"/>
  <c r="I2295" i="3" s="1"/>
  <c r="F2296" i="3"/>
  <c r="G2297" i="3"/>
  <c r="G2287" i="5" l="1"/>
  <c r="H2287" i="5"/>
  <c r="F2287" i="5"/>
  <c r="E2288" i="5"/>
  <c r="E2307" i="4"/>
  <c r="C2308" i="4"/>
  <c r="G1976" i="4"/>
  <c r="H1976" i="4" s="1"/>
  <c r="G2298" i="3"/>
  <c r="F2297" i="3"/>
  <c r="H2296" i="3"/>
  <c r="I2296" i="3" s="1"/>
  <c r="E2289" i="5" l="1"/>
  <c r="H2288" i="5"/>
  <c r="G2288" i="5"/>
  <c r="F2288" i="5"/>
  <c r="E2308" i="4"/>
  <c r="C2309" i="4"/>
  <c r="G1977" i="4"/>
  <c r="H1977" i="4" s="1"/>
  <c r="F2298" i="3"/>
  <c r="H2297" i="3"/>
  <c r="I2297" i="3" s="1"/>
  <c r="G2299" i="3"/>
  <c r="E2290" i="5" l="1"/>
  <c r="H2289" i="5"/>
  <c r="G2289" i="5"/>
  <c r="F2289" i="5"/>
  <c r="E2309" i="4"/>
  <c r="C2310" i="4"/>
  <c r="G1978" i="4"/>
  <c r="H1978" i="4" s="1"/>
  <c r="G2300" i="3"/>
  <c r="F2299" i="3"/>
  <c r="H2298" i="3"/>
  <c r="I2298" i="3" s="1"/>
  <c r="G2290" i="5" l="1"/>
  <c r="E2291" i="5"/>
  <c r="H2290" i="5"/>
  <c r="F2290" i="5"/>
  <c r="E2310" i="4"/>
  <c r="C2311" i="4"/>
  <c r="G1979" i="4"/>
  <c r="H1979" i="4" s="1"/>
  <c r="F2300" i="3"/>
  <c r="H2299" i="3"/>
  <c r="I2299" i="3" s="1"/>
  <c r="G2301" i="3"/>
  <c r="H2291" i="5" l="1"/>
  <c r="G2291" i="5"/>
  <c r="E2292" i="5"/>
  <c r="F2291" i="5"/>
  <c r="E2311" i="4"/>
  <c r="C2312" i="4"/>
  <c r="G1980" i="4"/>
  <c r="H1980" i="4" s="1"/>
  <c r="G2302" i="3"/>
  <c r="H2300" i="3"/>
  <c r="I2300" i="3" s="1"/>
  <c r="F2301" i="3"/>
  <c r="E2293" i="5" l="1"/>
  <c r="H2292" i="5"/>
  <c r="G2292" i="5"/>
  <c r="F2292" i="5"/>
  <c r="E2312" i="4"/>
  <c r="C2313" i="4"/>
  <c r="G1981" i="4"/>
  <c r="H1981" i="4" s="1"/>
  <c r="F2302" i="3"/>
  <c r="H2301" i="3"/>
  <c r="I2301" i="3" s="1"/>
  <c r="G2303" i="3"/>
  <c r="H2293" i="5" l="1"/>
  <c r="G2293" i="5"/>
  <c r="E2294" i="5"/>
  <c r="F2293" i="5"/>
  <c r="E2313" i="4"/>
  <c r="C2314" i="4"/>
  <c r="G1982" i="4"/>
  <c r="H1982" i="4" s="1"/>
  <c r="G2304" i="3"/>
  <c r="H2302" i="3"/>
  <c r="I2302" i="3" s="1"/>
  <c r="F2303" i="3"/>
  <c r="G2294" i="5" l="1"/>
  <c r="F2294" i="5"/>
  <c r="E2295" i="5"/>
  <c r="H2294" i="5"/>
  <c r="E2314" i="4"/>
  <c r="C2315" i="4"/>
  <c r="G1983" i="4"/>
  <c r="H1983" i="4" s="1"/>
  <c r="F2304" i="3"/>
  <c r="H2303" i="3"/>
  <c r="I2303" i="3" s="1"/>
  <c r="G2305" i="3"/>
  <c r="H2295" i="5" l="1"/>
  <c r="G2295" i="5"/>
  <c r="F2295" i="5"/>
  <c r="E2296" i="5"/>
  <c r="E2315" i="4"/>
  <c r="C2316" i="4"/>
  <c r="G1984" i="4"/>
  <c r="H1984" i="4" s="1"/>
  <c r="G2306" i="3"/>
  <c r="F2305" i="3"/>
  <c r="H2304" i="3"/>
  <c r="I2304" i="3" s="1"/>
  <c r="H2296" i="5" l="1"/>
  <c r="G2296" i="5"/>
  <c r="E2297" i="5"/>
  <c r="F2296" i="5"/>
  <c r="E2316" i="4"/>
  <c r="C2317" i="4"/>
  <c r="G1985" i="4"/>
  <c r="H1985" i="4" s="1"/>
  <c r="H2305" i="3"/>
  <c r="I2305" i="3" s="1"/>
  <c r="F2306" i="3"/>
  <c r="G2307" i="3"/>
  <c r="E2298" i="5" l="1"/>
  <c r="H2297" i="5"/>
  <c r="G2297" i="5"/>
  <c r="F2297" i="5"/>
  <c r="E2317" i="4"/>
  <c r="C2318" i="4"/>
  <c r="G1986" i="4"/>
  <c r="H1986" i="4" s="1"/>
  <c r="G2308" i="3"/>
  <c r="F2307" i="3"/>
  <c r="H2306" i="3"/>
  <c r="I2306" i="3" s="1"/>
  <c r="E2299" i="5" l="1"/>
  <c r="G2298" i="5"/>
  <c r="F2298" i="5"/>
  <c r="H2298" i="5"/>
  <c r="E2318" i="4"/>
  <c r="C2319" i="4"/>
  <c r="G1987" i="4"/>
  <c r="H1987" i="4" s="1"/>
  <c r="H2307" i="3"/>
  <c r="I2307" i="3" s="1"/>
  <c r="F2308" i="3"/>
  <c r="G2309" i="3"/>
  <c r="H2299" i="5" l="1"/>
  <c r="G2299" i="5"/>
  <c r="F2299" i="5"/>
  <c r="E2300" i="5"/>
  <c r="E2319" i="4"/>
  <c r="C2320" i="4"/>
  <c r="G1988" i="4"/>
  <c r="H1988" i="4" s="1"/>
  <c r="G2310" i="3"/>
  <c r="F2309" i="3"/>
  <c r="H2308" i="3"/>
  <c r="I2308" i="3" s="1"/>
  <c r="E2301" i="5" l="1"/>
  <c r="H2300" i="5"/>
  <c r="G2300" i="5"/>
  <c r="F2300" i="5"/>
  <c r="E2320" i="4"/>
  <c r="C2321" i="4"/>
  <c r="G1989" i="4"/>
  <c r="H1989" i="4" s="1"/>
  <c r="F2310" i="3"/>
  <c r="H2309" i="3"/>
  <c r="I2309" i="3" s="1"/>
  <c r="G2311" i="3"/>
  <c r="G2301" i="5" l="1"/>
  <c r="F2301" i="5"/>
  <c r="E2302" i="5"/>
  <c r="H2301" i="5"/>
  <c r="E2321" i="4"/>
  <c r="C2322" i="4"/>
  <c r="G1990" i="4"/>
  <c r="H1990" i="4" s="1"/>
  <c r="G2312" i="3"/>
  <c r="F2311" i="3"/>
  <c r="H2310" i="3"/>
  <c r="I2310" i="3" s="1"/>
  <c r="H2302" i="5" l="1"/>
  <c r="G2302" i="5"/>
  <c r="E2303" i="5"/>
  <c r="F2302" i="5"/>
  <c r="E2322" i="4"/>
  <c r="C2323" i="4"/>
  <c r="G1991" i="4"/>
  <c r="H1991" i="4" s="1"/>
  <c r="F2312" i="3"/>
  <c r="H2311" i="3"/>
  <c r="I2311" i="3" s="1"/>
  <c r="G2313" i="3"/>
  <c r="E2304" i="5" l="1"/>
  <c r="H2303" i="5"/>
  <c r="F2303" i="5"/>
  <c r="G2303" i="5"/>
  <c r="E2323" i="4"/>
  <c r="C2324" i="4"/>
  <c r="G1992" i="4"/>
  <c r="H1992" i="4" s="1"/>
  <c r="G2314" i="3"/>
  <c r="H2312" i="3"/>
  <c r="I2312" i="3" s="1"/>
  <c r="F2313" i="3"/>
  <c r="E2305" i="5" l="1"/>
  <c r="H2304" i="5"/>
  <c r="G2304" i="5"/>
  <c r="F2304" i="5"/>
  <c r="E2324" i="4"/>
  <c r="C2325" i="4"/>
  <c r="G1993" i="4"/>
  <c r="H1993" i="4" s="1"/>
  <c r="F2314" i="3"/>
  <c r="H2313" i="3"/>
  <c r="I2313" i="3" s="1"/>
  <c r="G2315" i="3"/>
  <c r="H2305" i="5" l="1"/>
  <c r="G2305" i="5"/>
  <c r="F2305" i="5"/>
  <c r="E2306" i="5"/>
  <c r="E2325" i="4"/>
  <c r="C2326" i="4"/>
  <c r="G1994" i="4"/>
  <c r="H1994" i="4" s="1"/>
  <c r="G2316" i="3"/>
  <c r="H2314" i="3"/>
  <c r="I2314" i="3" s="1"/>
  <c r="F2315" i="3"/>
  <c r="H2306" i="5" l="1"/>
  <c r="E2307" i="5"/>
  <c r="G2306" i="5"/>
  <c r="F2306" i="5"/>
  <c r="E2326" i="4"/>
  <c r="C2327" i="4"/>
  <c r="G1995" i="4"/>
  <c r="H1995" i="4" s="1"/>
  <c r="F2316" i="3"/>
  <c r="H2315" i="3"/>
  <c r="I2315" i="3" s="1"/>
  <c r="G2317" i="3"/>
  <c r="E2308" i="5" l="1"/>
  <c r="H2307" i="5"/>
  <c r="G2307" i="5"/>
  <c r="F2307" i="5"/>
  <c r="E2327" i="4"/>
  <c r="C2328" i="4"/>
  <c r="G1996" i="4"/>
  <c r="H1996" i="4" s="1"/>
  <c r="G2318" i="3"/>
  <c r="F2317" i="3"/>
  <c r="H2316" i="3"/>
  <c r="I2316" i="3" s="1"/>
  <c r="H2308" i="5" l="1"/>
  <c r="G2308" i="5"/>
  <c r="E2309" i="5"/>
  <c r="F2308" i="5"/>
  <c r="E2328" i="4"/>
  <c r="C2329" i="4"/>
  <c r="G1997" i="4"/>
  <c r="H1997" i="4" s="1"/>
  <c r="H2317" i="3"/>
  <c r="I2317" i="3" s="1"/>
  <c r="F2318" i="3"/>
  <c r="G2319" i="3"/>
  <c r="E2310" i="5" l="1"/>
  <c r="H2309" i="5"/>
  <c r="G2309" i="5"/>
  <c r="F2309" i="5"/>
  <c r="E2329" i="4"/>
  <c r="C2330" i="4"/>
  <c r="G1998" i="4"/>
  <c r="H1998" i="4" s="1"/>
  <c r="G2320" i="3"/>
  <c r="F2319" i="3"/>
  <c r="H2318" i="3"/>
  <c r="I2318" i="3" s="1"/>
  <c r="E2311" i="5" l="1"/>
  <c r="H2310" i="5"/>
  <c r="F2310" i="5"/>
  <c r="G2310" i="5"/>
  <c r="E2330" i="4"/>
  <c r="C2331" i="4"/>
  <c r="G1999" i="4"/>
  <c r="H1999" i="4" s="1"/>
  <c r="H2319" i="3"/>
  <c r="I2319" i="3" s="1"/>
  <c r="F2320" i="3"/>
  <c r="G2321" i="3"/>
  <c r="H2311" i="5" l="1"/>
  <c r="G2311" i="5"/>
  <c r="E2312" i="5"/>
  <c r="F2311" i="5"/>
  <c r="E2331" i="4"/>
  <c r="C2332" i="4"/>
  <c r="G2000" i="4"/>
  <c r="H2000" i="4" s="1"/>
  <c r="G2322" i="3"/>
  <c r="F2321" i="3"/>
  <c r="H2320" i="3"/>
  <c r="I2320" i="3" s="1"/>
  <c r="G2312" i="5" l="1"/>
  <c r="F2312" i="5"/>
  <c r="E2313" i="5"/>
  <c r="H2312" i="5"/>
  <c r="E2332" i="4"/>
  <c r="C2333" i="4"/>
  <c r="G2001" i="4"/>
  <c r="H2001" i="4" s="1"/>
  <c r="F2322" i="3"/>
  <c r="H2321" i="3"/>
  <c r="I2321" i="3" s="1"/>
  <c r="G2323" i="3"/>
  <c r="H2313" i="5" l="1"/>
  <c r="G2313" i="5"/>
  <c r="E2314" i="5"/>
  <c r="F2313" i="5"/>
  <c r="E2333" i="4"/>
  <c r="C2334" i="4"/>
  <c r="G2002" i="4"/>
  <c r="H2002" i="4" s="1"/>
  <c r="G2324" i="3"/>
  <c r="H2322" i="3"/>
  <c r="I2322" i="3" s="1"/>
  <c r="F2323" i="3"/>
  <c r="H2314" i="5" l="1"/>
  <c r="G2314" i="5"/>
  <c r="E2315" i="5"/>
  <c r="F2314" i="5"/>
  <c r="E2334" i="4"/>
  <c r="C2335" i="4"/>
  <c r="G2003" i="4"/>
  <c r="H2003" i="4" s="1"/>
  <c r="F2324" i="3"/>
  <c r="H2323" i="3"/>
  <c r="I2323" i="3" s="1"/>
  <c r="G2325" i="3"/>
  <c r="E2316" i="5" l="1"/>
  <c r="H2315" i="5"/>
  <c r="G2315" i="5"/>
  <c r="F2315" i="5"/>
  <c r="E2335" i="4"/>
  <c r="C2336" i="4"/>
  <c r="G2004" i="4"/>
  <c r="H2004" i="4" s="1"/>
  <c r="G2326" i="3"/>
  <c r="H2324" i="3"/>
  <c r="I2324" i="3" s="1"/>
  <c r="F2325" i="3"/>
  <c r="E2317" i="5" l="1"/>
  <c r="H2316" i="5"/>
  <c r="G2316" i="5"/>
  <c r="F2316" i="5"/>
  <c r="E2336" i="4"/>
  <c r="C2337" i="4"/>
  <c r="G2005" i="4"/>
  <c r="H2005" i="4" s="1"/>
  <c r="F2326" i="3"/>
  <c r="H2325" i="3"/>
  <c r="I2325" i="3" s="1"/>
  <c r="G2327" i="3"/>
  <c r="H2317" i="5" l="1"/>
  <c r="G2317" i="5"/>
  <c r="E2318" i="5"/>
  <c r="F2317" i="5"/>
  <c r="E2337" i="4"/>
  <c r="C2338" i="4"/>
  <c r="G2006" i="4"/>
  <c r="H2006" i="4" s="1"/>
  <c r="G2328" i="3"/>
  <c r="H2326" i="3"/>
  <c r="I2326" i="3" s="1"/>
  <c r="F2327" i="3"/>
  <c r="E2319" i="5" l="1"/>
  <c r="H2318" i="5"/>
  <c r="G2318" i="5"/>
  <c r="F2318" i="5"/>
  <c r="E2338" i="4"/>
  <c r="C2339" i="4"/>
  <c r="G2007" i="4"/>
  <c r="H2007" i="4" s="1"/>
  <c r="F2328" i="3"/>
  <c r="H2327" i="3"/>
  <c r="I2327" i="3" s="1"/>
  <c r="G2329" i="3"/>
  <c r="G2319" i="5" l="1"/>
  <c r="F2319" i="5"/>
  <c r="E2320" i="5"/>
  <c r="H2319" i="5"/>
  <c r="E2339" i="4"/>
  <c r="C2340" i="4"/>
  <c r="G2008" i="4"/>
  <c r="H2008" i="4" s="1"/>
  <c r="G2330" i="3"/>
  <c r="F2329" i="3"/>
  <c r="H2328" i="3"/>
  <c r="I2328" i="3" s="1"/>
  <c r="H2320" i="5" l="1"/>
  <c r="G2320" i="5"/>
  <c r="E2321" i="5"/>
  <c r="F2320" i="5"/>
  <c r="E2340" i="4"/>
  <c r="C2341" i="4"/>
  <c r="G2009" i="4"/>
  <c r="H2009" i="4" s="1"/>
  <c r="H2329" i="3"/>
  <c r="I2329" i="3" s="1"/>
  <c r="F2330" i="3"/>
  <c r="G2331" i="3"/>
  <c r="E2322" i="5" l="1"/>
  <c r="H2321" i="5"/>
  <c r="G2321" i="5"/>
  <c r="F2321" i="5"/>
  <c r="E2341" i="4"/>
  <c r="C2342" i="4"/>
  <c r="G2010" i="4"/>
  <c r="H2010" i="4" s="1"/>
  <c r="G2332" i="3"/>
  <c r="F2331" i="3"/>
  <c r="H2330" i="3"/>
  <c r="I2330" i="3" s="1"/>
  <c r="E2323" i="5" l="1"/>
  <c r="H2322" i="5"/>
  <c r="G2322" i="5"/>
  <c r="F2322" i="5"/>
  <c r="E2342" i="4"/>
  <c r="C2343" i="4"/>
  <c r="G2011" i="4"/>
  <c r="H2011" i="4" s="1"/>
  <c r="H2331" i="3"/>
  <c r="I2331" i="3" s="1"/>
  <c r="F2332" i="3"/>
  <c r="G2333" i="3"/>
  <c r="H2323" i="5" l="1"/>
  <c r="G2323" i="5"/>
  <c r="F2323" i="5"/>
  <c r="E2324" i="5"/>
  <c r="E2343" i="4"/>
  <c r="C2344" i="4"/>
  <c r="G2012" i="4"/>
  <c r="H2012" i="4" s="1"/>
  <c r="G2334" i="3"/>
  <c r="F2333" i="3"/>
  <c r="H2332" i="3"/>
  <c r="I2332" i="3" s="1"/>
  <c r="E2325" i="5" l="1"/>
  <c r="H2324" i="5"/>
  <c r="G2324" i="5"/>
  <c r="F2324" i="5"/>
  <c r="E2344" i="4"/>
  <c r="C2345" i="4"/>
  <c r="G2013" i="4"/>
  <c r="H2013" i="4" s="1"/>
  <c r="F2334" i="3"/>
  <c r="H2333" i="3"/>
  <c r="I2333" i="3" s="1"/>
  <c r="G2335" i="3"/>
  <c r="E2326" i="5" l="1"/>
  <c r="H2325" i="5"/>
  <c r="G2325" i="5"/>
  <c r="F2325" i="5"/>
  <c r="E2345" i="4"/>
  <c r="C2346" i="4"/>
  <c r="G2014" i="4"/>
  <c r="H2014" i="4" s="1"/>
  <c r="G2336" i="3"/>
  <c r="H2334" i="3"/>
  <c r="I2334" i="3" s="1"/>
  <c r="F2335" i="3"/>
  <c r="H2326" i="5" l="1"/>
  <c r="G2326" i="5"/>
  <c r="F2326" i="5"/>
  <c r="E2327" i="5"/>
  <c r="E2346" i="4"/>
  <c r="C2347" i="4"/>
  <c r="G2015" i="4"/>
  <c r="H2015" i="4" s="1"/>
  <c r="F2336" i="3"/>
  <c r="H2335" i="3"/>
  <c r="I2335" i="3" s="1"/>
  <c r="G2337" i="3"/>
  <c r="G2327" i="5" l="1"/>
  <c r="F2327" i="5"/>
  <c r="E2328" i="5"/>
  <c r="H2327" i="5"/>
  <c r="E2347" i="4"/>
  <c r="C2348" i="4"/>
  <c r="G2016" i="4"/>
  <c r="H2016" i="4" s="1"/>
  <c r="G2338" i="3"/>
  <c r="H2336" i="3"/>
  <c r="I2336" i="3" s="1"/>
  <c r="F2337" i="3"/>
  <c r="E2329" i="5" l="1"/>
  <c r="H2328" i="5"/>
  <c r="G2328" i="5"/>
  <c r="F2328" i="5"/>
  <c r="E2348" i="4"/>
  <c r="C2349" i="4"/>
  <c r="G2017" i="4"/>
  <c r="H2017" i="4" s="1"/>
  <c r="F2338" i="3"/>
  <c r="H2337" i="3"/>
  <c r="I2337" i="3" s="1"/>
  <c r="G2339" i="3"/>
  <c r="H2329" i="5" l="1"/>
  <c r="G2329" i="5"/>
  <c r="F2329" i="5"/>
  <c r="E2330" i="5"/>
  <c r="E2349" i="4"/>
  <c r="C2350" i="4"/>
  <c r="G2018" i="4"/>
  <c r="H2018" i="4" s="1"/>
  <c r="G2340" i="3"/>
  <c r="H2338" i="3"/>
  <c r="I2338" i="3" s="1"/>
  <c r="F2339" i="3"/>
  <c r="E2331" i="5" l="1"/>
  <c r="H2330" i="5"/>
  <c r="G2330" i="5"/>
  <c r="F2330" i="5"/>
  <c r="E2350" i="4"/>
  <c r="C2351" i="4"/>
  <c r="G2019" i="4"/>
  <c r="H2019" i="4" s="1"/>
  <c r="F2340" i="3"/>
  <c r="H2339" i="3"/>
  <c r="I2339" i="3" s="1"/>
  <c r="G2341" i="3"/>
  <c r="F2331" i="5" l="1"/>
  <c r="E2332" i="5"/>
  <c r="H2331" i="5"/>
  <c r="G2331" i="5"/>
  <c r="E2351" i="4"/>
  <c r="C2352" i="4"/>
  <c r="G2020" i="4"/>
  <c r="H2020" i="4" s="1"/>
  <c r="G2342" i="3"/>
  <c r="F2341" i="3"/>
  <c r="H2340" i="3"/>
  <c r="I2340" i="3" s="1"/>
  <c r="H2332" i="5" l="1"/>
  <c r="G2332" i="5"/>
  <c r="F2332" i="5"/>
  <c r="E2333" i="5"/>
  <c r="E2352" i="4"/>
  <c r="C2353" i="4"/>
  <c r="G2021" i="4"/>
  <c r="H2021" i="4" s="1"/>
  <c r="H2341" i="3"/>
  <c r="I2341" i="3" s="1"/>
  <c r="F2342" i="3"/>
  <c r="G2343" i="3"/>
  <c r="E2334" i="5" l="1"/>
  <c r="H2333" i="5"/>
  <c r="G2333" i="5"/>
  <c r="F2333" i="5"/>
  <c r="E2353" i="4"/>
  <c r="C2354" i="4"/>
  <c r="G2022" i="4"/>
  <c r="H2022" i="4" s="1"/>
  <c r="G2344" i="3"/>
  <c r="F2343" i="3"/>
  <c r="H2342" i="3"/>
  <c r="I2342" i="3" s="1"/>
  <c r="E2335" i="5" l="1"/>
  <c r="H2334" i="5"/>
  <c r="G2334" i="5"/>
  <c r="F2334" i="5"/>
  <c r="E2354" i="4"/>
  <c r="C2355" i="4"/>
  <c r="G2023" i="4"/>
  <c r="H2023" i="4" s="1"/>
  <c r="H2343" i="3"/>
  <c r="I2343" i="3" s="1"/>
  <c r="F2344" i="3"/>
  <c r="G2345" i="3"/>
  <c r="H2335" i="5" l="1"/>
  <c r="G2335" i="5"/>
  <c r="F2335" i="5"/>
  <c r="E2336" i="5"/>
  <c r="E2355" i="4"/>
  <c r="C2356" i="4"/>
  <c r="G2024" i="4"/>
  <c r="H2024" i="4" s="1"/>
  <c r="G2346" i="3"/>
  <c r="F2345" i="3"/>
  <c r="H2344" i="3"/>
  <c r="I2344" i="3" s="1"/>
  <c r="E2337" i="5" l="1"/>
  <c r="H2336" i="5"/>
  <c r="G2336" i="5"/>
  <c r="F2336" i="5"/>
  <c r="E2356" i="4"/>
  <c r="C2357" i="4"/>
  <c r="G2025" i="4"/>
  <c r="H2025" i="4" s="1"/>
  <c r="F2346" i="3"/>
  <c r="H2345" i="3"/>
  <c r="I2345" i="3" s="1"/>
  <c r="G2347" i="3"/>
  <c r="E2338" i="5" l="1"/>
  <c r="H2337" i="5"/>
  <c r="G2337" i="5"/>
  <c r="F2337" i="5"/>
  <c r="E2357" i="4"/>
  <c r="C2358" i="4"/>
  <c r="G2026" i="4"/>
  <c r="H2026" i="4" s="1"/>
  <c r="G2348" i="3"/>
  <c r="H2346" i="3"/>
  <c r="I2346" i="3" s="1"/>
  <c r="F2347" i="3"/>
  <c r="H2338" i="5" l="1"/>
  <c r="G2338" i="5"/>
  <c r="F2338" i="5"/>
  <c r="E2339" i="5"/>
  <c r="E2358" i="4"/>
  <c r="C2359" i="4"/>
  <c r="G2027" i="4"/>
  <c r="H2027" i="4" s="1"/>
  <c r="F2348" i="3"/>
  <c r="H2347" i="3"/>
  <c r="I2347" i="3" s="1"/>
  <c r="G2349" i="3"/>
  <c r="G2339" i="5" l="1"/>
  <c r="F2339" i="5"/>
  <c r="E2340" i="5"/>
  <c r="H2339" i="5"/>
  <c r="E2359" i="4"/>
  <c r="C2360" i="4"/>
  <c r="G2028" i="4"/>
  <c r="H2028" i="4" s="1"/>
  <c r="G2350" i="3"/>
  <c r="H2348" i="3"/>
  <c r="I2348" i="3" s="1"/>
  <c r="F2349" i="3"/>
  <c r="E2341" i="5" l="1"/>
  <c r="H2340" i="5"/>
  <c r="G2340" i="5"/>
  <c r="F2340" i="5"/>
  <c r="E2360" i="4"/>
  <c r="C2361" i="4"/>
  <c r="G2029" i="4"/>
  <c r="H2029" i="4" s="1"/>
  <c r="F2350" i="3"/>
  <c r="H2349" i="3"/>
  <c r="I2349" i="3" s="1"/>
  <c r="G2351" i="3"/>
  <c r="H2341" i="5" l="1"/>
  <c r="G2341" i="5"/>
  <c r="F2341" i="5"/>
  <c r="E2342" i="5"/>
  <c r="E2361" i="4"/>
  <c r="C2362" i="4"/>
  <c r="G2030" i="4"/>
  <c r="H2030" i="4" s="1"/>
  <c r="G2352" i="3"/>
  <c r="H2350" i="3"/>
  <c r="I2350" i="3" s="1"/>
  <c r="F2351" i="3"/>
  <c r="E2343" i="5" l="1"/>
  <c r="H2342" i="5"/>
  <c r="G2342" i="5"/>
  <c r="F2342" i="5"/>
  <c r="E2362" i="4"/>
  <c r="C2363" i="4"/>
  <c r="G2031" i="4"/>
  <c r="H2031" i="4" s="1"/>
  <c r="F2352" i="3"/>
  <c r="H2351" i="3"/>
  <c r="I2351" i="3" s="1"/>
  <c r="G2353" i="3"/>
  <c r="F2343" i="5" l="1"/>
  <c r="E2344" i="5"/>
  <c r="H2343" i="5"/>
  <c r="G2343" i="5"/>
  <c r="E2363" i="4"/>
  <c r="C2364" i="4"/>
  <c r="G2032" i="4"/>
  <c r="H2032" i="4" s="1"/>
  <c r="G2354" i="3"/>
  <c r="F2353" i="3"/>
  <c r="H2352" i="3"/>
  <c r="I2352" i="3" s="1"/>
  <c r="H2344" i="5" l="1"/>
  <c r="G2344" i="5"/>
  <c r="F2344" i="5"/>
  <c r="E2345" i="5"/>
  <c r="E2364" i="4"/>
  <c r="C2365" i="4"/>
  <c r="G2033" i="4"/>
  <c r="H2033" i="4" s="1"/>
  <c r="H2353" i="3"/>
  <c r="I2353" i="3" s="1"/>
  <c r="F2354" i="3"/>
  <c r="G2355" i="3"/>
  <c r="E2346" i="5" l="1"/>
  <c r="H2345" i="5"/>
  <c r="G2345" i="5"/>
  <c r="F2345" i="5"/>
  <c r="E2365" i="4"/>
  <c r="C2366" i="4"/>
  <c r="G2034" i="4"/>
  <c r="H2034" i="4" s="1"/>
  <c r="G2356" i="3"/>
  <c r="F2355" i="3"/>
  <c r="H2354" i="3"/>
  <c r="I2354" i="3" s="1"/>
  <c r="E2347" i="5" l="1"/>
  <c r="H2346" i="5"/>
  <c r="G2346" i="5"/>
  <c r="F2346" i="5"/>
  <c r="E2366" i="4"/>
  <c r="C2367" i="4"/>
  <c r="G2035" i="4"/>
  <c r="H2035" i="4" s="1"/>
  <c r="H2355" i="3"/>
  <c r="I2355" i="3" s="1"/>
  <c r="F2356" i="3"/>
  <c r="G2357" i="3"/>
  <c r="H2347" i="5" l="1"/>
  <c r="G2347" i="5"/>
  <c r="F2347" i="5"/>
  <c r="E2348" i="5"/>
  <c r="E2367" i="4"/>
  <c r="C2368" i="4"/>
  <c r="G2036" i="4"/>
  <c r="H2036" i="4" s="1"/>
  <c r="G2358" i="3"/>
  <c r="F2357" i="3"/>
  <c r="H2356" i="3"/>
  <c r="I2356" i="3" s="1"/>
  <c r="E2349" i="5" l="1"/>
  <c r="H2348" i="5"/>
  <c r="G2348" i="5"/>
  <c r="F2348" i="5"/>
  <c r="E2368" i="4"/>
  <c r="C2369" i="4"/>
  <c r="G2037" i="4"/>
  <c r="H2037" i="4" s="1"/>
  <c r="F2358" i="3"/>
  <c r="H2357" i="3"/>
  <c r="I2357" i="3" s="1"/>
  <c r="G2359" i="3"/>
  <c r="E2350" i="5" l="1"/>
  <c r="H2349" i="5"/>
  <c r="G2349" i="5"/>
  <c r="F2349" i="5"/>
  <c r="E2369" i="4"/>
  <c r="C2370" i="4"/>
  <c r="G2038" i="4"/>
  <c r="H2038" i="4" s="1"/>
  <c r="G2360" i="3"/>
  <c r="H2358" i="3"/>
  <c r="I2358" i="3" s="1"/>
  <c r="F2359" i="3"/>
  <c r="H2350" i="5" l="1"/>
  <c r="G2350" i="5"/>
  <c r="F2350" i="5"/>
  <c r="E2351" i="5"/>
  <c r="E2370" i="4"/>
  <c r="C2371" i="4"/>
  <c r="G2039" i="4"/>
  <c r="H2039" i="4" s="1"/>
  <c r="F2360" i="3"/>
  <c r="H2359" i="3"/>
  <c r="I2359" i="3" s="1"/>
  <c r="G2361" i="3"/>
  <c r="G2351" i="5" l="1"/>
  <c r="F2351" i="5"/>
  <c r="E2352" i="5"/>
  <c r="H2351" i="5"/>
  <c r="E2371" i="4"/>
  <c r="C2372" i="4"/>
  <c r="G2040" i="4"/>
  <c r="H2040" i="4" s="1"/>
  <c r="G2362" i="3"/>
  <c r="H2360" i="3"/>
  <c r="I2360" i="3" s="1"/>
  <c r="F2361" i="3"/>
  <c r="E2353" i="5" l="1"/>
  <c r="H2352" i="5"/>
  <c r="G2352" i="5"/>
  <c r="F2352" i="5"/>
  <c r="E2372" i="4"/>
  <c r="C2373" i="4"/>
  <c r="G2041" i="4"/>
  <c r="H2041" i="4" s="1"/>
  <c r="F2362" i="3"/>
  <c r="H2361" i="3"/>
  <c r="I2361" i="3" s="1"/>
  <c r="G2363" i="3"/>
  <c r="H2353" i="5" l="1"/>
  <c r="G2353" i="5"/>
  <c r="F2353" i="5"/>
  <c r="E2354" i="5"/>
  <c r="E2373" i="4"/>
  <c r="C2374" i="4"/>
  <c r="G2042" i="4"/>
  <c r="H2042" i="4" s="1"/>
  <c r="G2364" i="3"/>
  <c r="H2362" i="3"/>
  <c r="I2362" i="3" s="1"/>
  <c r="F2363" i="3"/>
  <c r="E2355" i="5" l="1"/>
  <c r="H2354" i="5"/>
  <c r="G2354" i="5"/>
  <c r="F2354" i="5"/>
  <c r="E2374" i="4"/>
  <c r="C2375" i="4"/>
  <c r="G2043" i="4"/>
  <c r="H2043" i="4" s="1"/>
  <c r="F2364" i="3"/>
  <c r="H2363" i="3"/>
  <c r="I2363" i="3" s="1"/>
  <c r="G2365" i="3"/>
  <c r="F2355" i="5" l="1"/>
  <c r="G2355" i="5"/>
  <c r="E2356" i="5"/>
  <c r="H2355" i="5"/>
  <c r="E2375" i="4"/>
  <c r="C2376" i="4"/>
  <c r="G2044" i="4"/>
  <c r="H2044" i="4" s="1"/>
  <c r="G2366" i="3"/>
  <c r="F2365" i="3"/>
  <c r="H2364" i="3"/>
  <c r="I2364" i="3" s="1"/>
  <c r="H2356" i="5" l="1"/>
  <c r="G2356" i="5"/>
  <c r="F2356" i="5"/>
  <c r="E2357" i="5"/>
  <c r="E2376" i="4"/>
  <c r="C2377" i="4"/>
  <c r="G2045" i="4"/>
  <c r="H2045" i="4" s="1"/>
  <c r="H2365" i="3"/>
  <c r="I2365" i="3" s="1"/>
  <c r="F2366" i="3"/>
  <c r="G2367" i="3"/>
  <c r="E2358" i="5" l="1"/>
  <c r="H2357" i="5"/>
  <c r="G2357" i="5"/>
  <c r="F2357" i="5"/>
  <c r="E2377" i="4"/>
  <c r="C2378" i="4"/>
  <c r="G2046" i="4"/>
  <c r="H2046" i="4" s="1"/>
  <c r="G2368" i="3"/>
  <c r="F2367" i="3"/>
  <c r="H2366" i="3"/>
  <c r="I2366" i="3" s="1"/>
  <c r="F2358" i="5" l="1"/>
  <c r="E2359" i="5"/>
  <c r="H2358" i="5"/>
  <c r="G2358" i="5"/>
  <c r="E2378" i="4"/>
  <c r="C2379" i="4"/>
  <c r="G2047" i="4"/>
  <c r="H2047" i="4" s="1"/>
  <c r="H2367" i="3"/>
  <c r="I2367" i="3" s="1"/>
  <c r="F2368" i="3"/>
  <c r="G2369" i="3"/>
  <c r="H2359" i="5" l="1"/>
  <c r="G2359" i="5"/>
  <c r="F2359" i="5"/>
  <c r="E2360" i="5"/>
  <c r="E2379" i="4"/>
  <c r="C2380" i="4"/>
  <c r="G2048" i="4"/>
  <c r="H2048" i="4" s="1"/>
  <c r="G2370" i="3"/>
  <c r="F2369" i="3"/>
  <c r="H2368" i="3"/>
  <c r="I2368" i="3" s="1"/>
  <c r="F2360" i="5" l="1"/>
  <c r="E2361" i="5"/>
  <c r="H2360" i="5"/>
  <c r="G2360" i="5"/>
  <c r="E2380" i="4"/>
  <c r="C2381" i="4"/>
  <c r="G2049" i="4"/>
  <c r="H2049" i="4" s="1"/>
  <c r="F2370" i="3"/>
  <c r="H2369" i="3"/>
  <c r="I2369" i="3" s="1"/>
  <c r="G2371" i="3"/>
  <c r="F2361" i="5" l="1"/>
  <c r="E2362" i="5"/>
  <c r="H2361" i="5"/>
  <c r="G2361" i="5"/>
  <c r="E2381" i="4"/>
  <c r="C2382" i="4"/>
  <c r="G2050" i="4"/>
  <c r="H2050" i="4" s="1"/>
  <c r="G2372" i="3"/>
  <c r="H2370" i="3"/>
  <c r="I2370" i="3" s="1"/>
  <c r="F2371" i="3"/>
  <c r="H2362" i="5" l="1"/>
  <c r="G2362" i="5"/>
  <c r="F2362" i="5"/>
  <c r="E2363" i="5"/>
  <c r="E2382" i="4"/>
  <c r="C2383" i="4"/>
  <c r="G2051" i="4"/>
  <c r="H2051" i="4" s="1"/>
  <c r="F2372" i="3"/>
  <c r="H2371" i="3"/>
  <c r="I2371" i="3" s="1"/>
  <c r="G2373" i="3"/>
  <c r="E2364" i="5" l="1"/>
  <c r="H2363" i="5"/>
  <c r="G2363" i="5"/>
  <c r="F2363" i="5"/>
  <c r="E2383" i="4"/>
  <c r="C2384" i="4"/>
  <c r="G2052" i="4"/>
  <c r="H2052" i="4" s="1"/>
  <c r="G2374" i="3"/>
  <c r="H2372" i="3"/>
  <c r="I2372" i="3" s="1"/>
  <c r="F2373" i="3"/>
  <c r="F2364" i="5" l="1"/>
  <c r="G2364" i="5"/>
  <c r="E2365" i="5"/>
  <c r="H2364" i="5"/>
  <c r="E2384" i="4"/>
  <c r="C2385" i="4"/>
  <c r="G2053" i="4"/>
  <c r="H2053" i="4" s="1"/>
  <c r="F2374" i="3"/>
  <c r="H2373" i="3"/>
  <c r="I2373" i="3" s="1"/>
  <c r="G2375" i="3"/>
  <c r="H2365" i="5" l="1"/>
  <c r="G2365" i="5"/>
  <c r="F2365" i="5"/>
  <c r="E2366" i="5"/>
  <c r="E2385" i="4"/>
  <c r="C2386" i="4"/>
  <c r="G2054" i="4"/>
  <c r="H2054" i="4" s="1"/>
  <c r="G2376" i="3"/>
  <c r="H2374" i="3"/>
  <c r="I2374" i="3" s="1"/>
  <c r="F2375" i="3"/>
  <c r="E2367" i="5" l="1"/>
  <c r="H2366" i="5"/>
  <c r="G2366" i="5"/>
  <c r="F2366" i="5"/>
  <c r="E2386" i="4"/>
  <c r="C2387" i="4"/>
  <c r="G2055" i="4"/>
  <c r="H2055" i="4" s="1"/>
  <c r="F2376" i="3"/>
  <c r="H2375" i="3"/>
  <c r="I2375" i="3" s="1"/>
  <c r="G2377" i="3"/>
  <c r="F2367" i="5" l="1"/>
  <c r="E2368" i="5"/>
  <c r="H2367" i="5"/>
  <c r="G2367" i="5"/>
  <c r="E2387" i="4"/>
  <c r="C2388" i="4"/>
  <c r="G2056" i="4"/>
  <c r="H2056" i="4" s="1"/>
  <c r="G2378" i="3"/>
  <c r="F2377" i="3"/>
  <c r="H2376" i="3"/>
  <c r="I2376" i="3" s="1"/>
  <c r="H2368" i="5" l="1"/>
  <c r="G2368" i="5"/>
  <c r="F2368" i="5"/>
  <c r="E2369" i="5"/>
  <c r="E2388" i="4"/>
  <c r="C2389" i="4"/>
  <c r="G2057" i="4"/>
  <c r="H2057" i="4" s="1"/>
  <c r="H2377" i="3"/>
  <c r="I2377" i="3" s="1"/>
  <c r="F2378" i="3"/>
  <c r="G2379" i="3"/>
  <c r="F2369" i="5" l="1"/>
  <c r="E2370" i="5"/>
  <c r="H2369" i="5"/>
  <c r="G2369" i="5"/>
  <c r="E2389" i="4"/>
  <c r="C2390" i="4"/>
  <c r="G2058" i="4"/>
  <c r="H2058" i="4" s="1"/>
  <c r="F2379" i="3"/>
  <c r="H2378" i="3"/>
  <c r="I2378" i="3" s="1"/>
  <c r="G2380" i="3"/>
  <c r="F2370" i="5" l="1"/>
  <c r="E2371" i="5"/>
  <c r="H2370" i="5"/>
  <c r="G2370" i="5"/>
  <c r="E2390" i="4"/>
  <c r="C2391" i="4"/>
  <c r="G2059" i="4"/>
  <c r="H2059" i="4" s="1"/>
  <c r="G2381" i="3"/>
  <c r="H2379" i="3"/>
  <c r="I2379" i="3" s="1"/>
  <c r="F2380" i="3"/>
  <c r="H2371" i="5" l="1"/>
  <c r="G2371" i="5"/>
  <c r="F2371" i="5"/>
  <c r="E2372" i="5"/>
  <c r="E2391" i="4"/>
  <c r="C2392" i="4"/>
  <c r="G2060" i="4"/>
  <c r="H2060" i="4" s="1"/>
  <c r="F2381" i="3"/>
  <c r="H2380" i="3"/>
  <c r="I2380" i="3" s="1"/>
  <c r="G2382" i="3"/>
  <c r="E2373" i="5" l="1"/>
  <c r="H2372" i="5"/>
  <c r="G2372" i="5"/>
  <c r="F2372" i="5"/>
  <c r="E2392" i="4"/>
  <c r="C2393" i="4"/>
  <c r="G2061" i="4"/>
  <c r="H2061" i="4" s="1"/>
  <c r="G2383" i="3"/>
  <c r="F2382" i="3"/>
  <c r="H2381" i="3"/>
  <c r="I2381" i="3" s="1"/>
  <c r="F2373" i="5" l="1"/>
  <c r="G2373" i="5"/>
  <c r="E2374" i="5"/>
  <c r="H2373" i="5"/>
  <c r="E2393" i="4"/>
  <c r="C2394" i="4"/>
  <c r="G2062" i="4"/>
  <c r="H2062" i="4" s="1"/>
  <c r="G2384" i="3"/>
  <c r="H2382" i="3"/>
  <c r="I2382" i="3" s="1"/>
  <c r="F2383" i="3"/>
  <c r="H2374" i="5" l="1"/>
  <c r="G2374" i="5"/>
  <c r="F2374" i="5"/>
  <c r="E2375" i="5"/>
  <c r="E2394" i="4"/>
  <c r="C2395" i="4"/>
  <c r="G2063" i="4"/>
  <c r="H2063" i="4" s="1"/>
  <c r="F2384" i="3"/>
  <c r="H2383" i="3"/>
  <c r="I2383" i="3" s="1"/>
  <c r="G2385" i="3"/>
  <c r="E2376" i="5" l="1"/>
  <c r="H2375" i="5"/>
  <c r="G2375" i="5"/>
  <c r="F2375" i="5"/>
  <c r="E2395" i="4"/>
  <c r="C2396" i="4"/>
  <c r="G2064" i="4"/>
  <c r="H2064" i="4" s="1"/>
  <c r="G2386" i="3"/>
  <c r="H2384" i="3"/>
  <c r="I2384" i="3" s="1"/>
  <c r="F2385" i="3"/>
  <c r="F2376" i="5" l="1"/>
  <c r="E2377" i="5"/>
  <c r="H2376" i="5"/>
  <c r="G2376" i="5"/>
  <c r="E2396" i="4"/>
  <c r="C2397" i="4"/>
  <c r="G2065" i="4"/>
  <c r="H2065" i="4" s="1"/>
  <c r="F2386" i="3"/>
  <c r="H2385" i="3"/>
  <c r="I2385" i="3" s="1"/>
  <c r="G2387" i="3"/>
  <c r="H2377" i="5" l="1"/>
  <c r="G2377" i="5"/>
  <c r="F2377" i="5"/>
  <c r="E2378" i="5"/>
  <c r="E2397" i="4"/>
  <c r="C2398" i="4"/>
  <c r="G2066" i="4"/>
  <c r="H2066" i="4" s="1"/>
  <c r="G2388" i="3"/>
  <c r="H2386" i="3"/>
  <c r="I2386" i="3" s="1"/>
  <c r="F2387" i="3"/>
  <c r="F2378" i="5" l="1"/>
  <c r="E2379" i="5"/>
  <c r="H2378" i="5"/>
  <c r="G2378" i="5"/>
  <c r="E2398" i="4"/>
  <c r="C2399" i="4"/>
  <c r="G2067" i="4"/>
  <c r="H2067" i="4" s="1"/>
  <c r="F2388" i="3"/>
  <c r="H2387" i="3"/>
  <c r="I2387" i="3" s="1"/>
  <c r="G2389" i="3"/>
  <c r="F2379" i="5" l="1"/>
  <c r="E2380" i="5"/>
  <c r="H2379" i="5"/>
  <c r="G2379" i="5"/>
  <c r="E2399" i="4"/>
  <c r="C2400" i="4"/>
  <c r="G2068" i="4"/>
  <c r="H2068" i="4" s="1"/>
  <c r="G2390" i="3"/>
  <c r="F2389" i="3"/>
  <c r="H2388" i="3"/>
  <c r="I2388" i="3" s="1"/>
  <c r="H2380" i="5" l="1"/>
  <c r="G2380" i="5"/>
  <c r="F2380" i="5"/>
  <c r="E2381" i="5"/>
  <c r="E2400" i="4"/>
  <c r="C2401" i="4"/>
  <c r="G2069" i="4"/>
  <c r="H2069" i="4" s="1"/>
  <c r="H2389" i="3"/>
  <c r="I2389" i="3" s="1"/>
  <c r="F2390" i="3"/>
  <c r="G2391" i="3"/>
  <c r="E2382" i="5" l="1"/>
  <c r="H2381" i="5"/>
  <c r="G2381" i="5"/>
  <c r="F2381" i="5"/>
  <c r="E2401" i="4"/>
  <c r="C2402" i="4"/>
  <c r="G2070" i="4"/>
  <c r="H2070" i="4" s="1"/>
  <c r="G2392" i="3"/>
  <c r="F2391" i="3"/>
  <c r="H2390" i="3"/>
  <c r="I2390" i="3" s="1"/>
  <c r="F2382" i="5" l="1"/>
  <c r="G2382" i="5"/>
  <c r="E2383" i="5"/>
  <c r="H2382" i="5"/>
  <c r="E2402" i="4"/>
  <c r="C2403" i="4"/>
  <c r="G2071" i="4"/>
  <c r="H2071" i="4" s="1"/>
  <c r="H2391" i="3"/>
  <c r="I2391" i="3" s="1"/>
  <c r="F2392" i="3"/>
  <c r="G2393" i="3"/>
  <c r="H2383" i="5" l="1"/>
  <c r="G2383" i="5"/>
  <c r="F2383" i="5"/>
  <c r="E2384" i="5"/>
  <c r="E2403" i="4"/>
  <c r="C2404" i="4"/>
  <c r="G2072" i="4"/>
  <c r="H2072" i="4" s="1"/>
  <c r="G2394" i="3"/>
  <c r="F2393" i="3"/>
  <c r="H2392" i="3"/>
  <c r="I2392" i="3" s="1"/>
  <c r="E2385" i="5" l="1"/>
  <c r="H2384" i="5"/>
  <c r="G2384" i="5"/>
  <c r="F2384" i="5"/>
  <c r="E2404" i="4"/>
  <c r="C2405" i="4"/>
  <c r="G2073" i="4"/>
  <c r="H2073" i="4" s="1"/>
  <c r="F2394" i="3"/>
  <c r="H2393" i="3"/>
  <c r="I2393" i="3" s="1"/>
  <c r="G2395" i="3"/>
  <c r="F2385" i="5" l="1"/>
  <c r="E2386" i="5"/>
  <c r="H2385" i="5"/>
  <c r="G2385" i="5"/>
  <c r="E2405" i="4"/>
  <c r="C2406" i="4"/>
  <c r="G2074" i="4"/>
  <c r="H2074" i="4" s="1"/>
  <c r="G2396" i="3"/>
  <c r="H2394" i="3"/>
  <c r="I2394" i="3" s="1"/>
  <c r="F2395" i="3"/>
  <c r="H2386" i="5" l="1"/>
  <c r="G2386" i="5"/>
  <c r="F2386" i="5"/>
  <c r="E2387" i="5"/>
  <c r="E2406" i="4"/>
  <c r="C2407" i="4"/>
  <c r="G2075" i="4"/>
  <c r="H2075" i="4" s="1"/>
  <c r="F2396" i="3"/>
  <c r="H2395" i="3"/>
  <c r="I2395" i="3" s="1"/>
  <c r="G2397" i="3"/>
  <c r="F2387" i="5" l="1"/>
  <c r="E2388" i="5"/>
  <c r="H2387" i="5"/>
  <c r="G2387" i="5"/>
  <c r="E2407" i="4"/>
  <c r="C2408" i="4"/>
  <c r="G2076" i="4"/>
  <c r="H2076" i="4" s="1"/>
  <c r="G2398" i="3"/>
  <c r="H2396" i="3"/>
  <c r="I2396" i="3" s="1"/>
  <c r="F2397" i="3"/>
  <c r="F2388" i="5" l="1"/>
  <c r="E2389" i="5"/>
  <c r="H2388" i="5"/>
  <c r="G2388" i="5"/>
  <c r="E2408" i="4"/>
  <c r="C2409" i="4"/>
  <c r="G2077" i="4"/>
  <c r="H2077" i="4" s="1"/>
  <c r="F2398" i="3"/>
  <c r="H2397" i="3"/>
  <c r="I2397" i="3" s="1"/>
  <c r="G2399" i="3"/>
  <c r="H2389" i="5" l="1"/>
  <c r="G2389" i="5"/>
  <c r="F2389" i="5"/>
  <c r="E2390" i="5"/>
  <c r="E2409" i="4"/>
  <c r="C2410" i="4"/>
  <c r="G2078" i="4"/>
  <c r="H2078" i="4" s="1"/>
  <c r="G2400" i="3"/>
  <c r="H2398" i="3"/>
  <c r="I2398" i="3" s="1"/>
  <c r="F2399" i="3"/>
  <c r="E2391" i="5" l="1"/>
  <c r="H2390" i="5"/>
  <c r="G2390" i="5"/>
  <c r="F2390" i="5"/>
  <c r="E2410" i="4"/>
  <c r="C2411" i="4"/>
  <c r="G2079" i="4"/>
  <c r="H2079" i="4" s="1"/>
  <c r="F2400" i="3"/>
  <c r="H2399" i="3"/>
  <c r="I2399" i="3" s="1"/>
  <c r="G2401" i="3"/>
  <c r="F2391" i="5" l="1"/>
  <c r="G2391" i="5"/>
  <c r="E2392" i="5"/>
  <c r="H2391" i="5"/>
  <c r="E2411" i="4"/>
  <c r="C2412" i="4"/>
  <c r="G2080" i="4"/>
  <c r="H2080" i="4" s="1"/>
  <c r="G2402" i="3"/>
  <c r="H2400" i="3"/>
  <c r="I2400" i="3" s="1"/>
  <c r="F2401" i="3"/>
  <c r="H2392" i="5" l="1"/>
  <c r="G2392" i="5"/>
  <c r="F2392" i="5"/>
  <c r="E2393" i="5"/>
  <c r="E2412" i="4"/>
  <c r="C2413" i="4"/>
  <c r="G2081" i="4"/>
  <c r="H2081" i="4" s="1"/>
  <c r="F2402" i="3"/>
  <c r="H2401" i="3"/>
  <c r="I2401" i="3" s="1"/>
  <c r="G2403" i="3"/>
  <c r="E2394" i="5" l="1"/>
  <c r="H2393" i="5"/>
  <c r="G2393" i="5"/>
  <c r="F2393" i="5"/>
  <c r="E2413" i="4"/>
  <c r="C2414" i="4"/>
  <c r="G2082" i="4"/>
  <c r="H2082" i="4" s="1"/>
  <c r="G2404" i="3"/>
  <c r="H2402" i="3"/>
  <c r="I2402" i="3" s="1"/>
  <c r="F2403" i="3"/>
  <c r="F2394" i="5" l="1"/>
  <c r="E2395" i="5"/>
  <c r="H2394" i="5"/>
  <c r="G2394" i="5"/>
  <c r="E2414" i="4"/>
  <c r="C2415" i="4"/>
  <c r="G2083" i="4"/>
  <c r="H2083" i="4" s="1"/>
  <c r="F2404" i="3"/>
  <c r="H2403" i="3"/>
  <c r="I2403" i="3" s="1"/>
  <c r="G2405" i="3"/>
  <c r="H2395" i="5" l="1"/>
  <c r="G2395" i="5"/>
  <c r="F2395" i="5"/>
  <c r="E2396" i="5"/>
  <c r="E2415" i="4"/>
  <c r="C2416" i="4"/>
  <c r="G2084" i="4"/>
  <c r="H2084" i="4" s="1"/>
  <c r="G2406" i="3"/>
  <c r="H2404" i="3"/>
  <c r="I2404" i="3" s="1"/>
  <c r="F2405" i="3"/>
  <c r="F2396" i="5" l="1"/>
  <c r="E2397" i="5"/>
  <c r="H2396" i="5"/>
  <c r="G2396" i="5"/>
  <c r="E2416" i="4"/>
  <c r="C2417" i="4"/>
  <c r="G2085" i="4"/>
  <c r="H2085" i="4" s="1"/>
  <c r="F2406" i="3"/>
  <c r="H2405" i="3"/>
  <c r="I2405" i="3" s="1"/>
  <c r="G2407" i="3"/>
  <c r="G2397" i="5" l="1"/>
  <c r="F2397" i="5"/>
  <c r="E2398" i="5"/>
  <c r="H2397" i="5"/>
  <c r="E2417" i="4"/>
  <c r="C2418" i="4"/>
  <c r="G2086" i="4"/>
  <c r="H2086" i="4" s="1"/>
  <c r="G2408" i="3"/>
  <c r="F2407" i="3"/>
  <c r="H2406" i="3"/>
  <c r="I2406" i="3" s="1"/>
  <c r="H2398" i="5" l="1"/>
  <c r="G2398" i="5"/>
  <c r="F2398" i="5"/>
  <c r="E2399" i="5"/>
  <c r="E2418" i="4"/>
  <c r="C2419" i="4"/>
  <c r="G2087" i="4"/>
  <c r="H2087" i="4" s="1"/>
  <c r="G2409" i="3"/>
  <c r="H2407" i="3"/>
  <c r="I2407" i="3" s="1"/>
  <c r="F2408" i="3"/>
  <c r="E2400" i="5" l="1"/>
  <c r="H2399" i="5"/>
  <c r="G2399" i="5"/>
  <c r="F2399" i="5"/>
  <c r="E2419" i="4"/>
  <c r="C2420" i="4"/>
  <c r="G2088" i="4"/>
  <c r="H2088" i="4" s="1"/>
  <c r="F2409" i="3"/>
  <c r="H2408" i="3"/>
  <c r="I2408" i="3" s="1"/>
  <c r="G2410" i="3"/>
  <c r="G2400" i="5" l="1"/>
  <c r="F2400" i="5"/>
  <c r="E2401" i="5"/>
  <c r="H2400" i="5"/>
  <c r="E2420" i="4"/>
  <c r="C2421" i="4"/>
  <c r="G2089" i="4"/>
  <c r="H2089" i="4" s="1"/>
  <c r="G2411" i="3"/>
  <c r="H2409" i="3"/>
  <c r="I2409" i="3" s="1"/>
  <c r="F2410" i="3"/>
  <c r="H2401" i="5" l="1"/>
  <c r="G2401" i="5"/>
  <c r="F2401" i="5"/>
  <c r="E2402" i="5"/>
  <c r="E2421" i="4"/>
  <c r="C2422" i="4"/>
  <c r="G2090" i="4"/>
  <c r="H2090" i="4" s="1"/>
  <c r="F2411" i="3"/>
  <c r="H2410" i="3"/>
  <c r="I2410" i="3" s="1"/>
  <c r="G2412" i="3"/>
  <c r="E2403" i="5" l="1"/>
  <c r="H2402" i="5"/>
  <c r="G2402" i="5"/>
  <c r="F2402" i="5"/>
  <c r="E2422" i="4"/>
  <c r="C2423" i="4"/>
  <c r="G2091" i="4"/>
  <c r="H2091" i="4" s="1"/>
  <c r="G2413" i="3"/>
  <c r="H2411" i="3"/>
  <c r="I2411" i="3" s="1"/>
  <c r="F2412" i="3"/>
  <c r="G2403" i="5" l="1"/>
  <c r="F2403" i="5"/>
  <c r="E2404" i="5"/>
  <c r="H2403" i="5"/>
  <c r="E2423" i="4"/>
  <c r="C2424" i="4"/>
  <c r="G2092" i="4"/>
  <c r="H2092" i="4" s="1"/>
  <c r="H2412" i="3"/>
  <c r="I2412" i="3" s="1"/>
  <c r="F2413" i="3"/>
  <c r="G2414" i="3"/>
  <c r="H2404" i="5" l="1"/>
  <c r="G2404" i="5"/>
  <c r="F2404" i="5"/>
  <c r="E2405" i="5"/>
  <c r="E2424" i="4"/>
  <c r="C2425" i="4"/>
  <c r="G2093" i="4"/>
  <c r="H2093" i="4" s="1"/>
  <c r="G2415" i="3"/>
  <c r="F2414" i="3"/>
  <c r="H2413" i="3"/>
  <c r="I2413" i="3" s="1"/>
  <c r="E2406" i="5" l="1"/>
  <c r="H2405" i="5"/>
  <c r="G2405" i="5"/>
  <c r="F2405" i="5"/>
  <c r="E2425" i="4"/>
  <c r="C2426" i="4"/>
  <c r="G2094" i="4"/>
  <c r="H2094" i="4" s="1"/>
  <c r="H2414" i="3"/>
  <c r="I2414" i="3" s="1"/>
  <c r="F2415" i="3"/>
  <c r="G2416" i="3"/>
  <c r="G2406" i="5" l="1"/>
  <c r="F2406" i="5"/>
  <c r="E2407" i="5"/>
  <c r="H2406" i="5"/>
  <c r="E2426" i="4"/>
  <c r="C2427" i="4"/>
  <c r="G2095" i="4"/>
  <c r="H2095" i="4" s="1"/>
  <c r="G2417" i="3"/>
  <c r="F2416" i="3"/>
  <c r="H2415" i="3"/>
  <c r="I2415" i="3" s="1"/>
  <c r="H2407" i="5" l="1"/>
  <c r="G2407" i="5"/>
  <c r="F2407" i="5"/>
  <c r="E2408" i="5"/>
  <c r="E2427" i="4"/>
  <c r="C2428" i="4"/>
  <c r="G2096" i="4"/>
  <c r="H2096" i="4" s="1"/>
  <c r="H2416" i="3"/>
  <c r="I2416" i="3" s="1"/>
  <c r="F2417" i="3"/>
  <c r="G2418" i="3"/>
  <c r="E2409" i="5" l="1"/>
  <c r="H2408" i="5"/>
  <c r="G2408" i="5"/>
  <c r="F2408" i="5"/>
  <c r="E2428" i="4"/>
  <c r="C2429" i="4"/>
  <c r="G2097" i="4"/>
  <c r="H2097" i="4" s="1"/>
  <c r="G2419" i="3"/>
  <c r="F2418" i="3"/>
  <c r="H2417" i="3"/>
  <c r="I2417" i="3" s="1"/>
  <c r="E2410" i="5" l="1"/>
  <c r="G2409" i="5"/>
  <c r="F2409" i="5"/>
  <c r="H2409" i="5"/>
  <c r="E2429" i="4"/>
  <c r="C2430" i="4"/>
  <c r="G2098" i="4"/>
  <c r="H2098" i="4" s="1"/>
  <c r="F2419" i="3"/>
  <c r="H2418" i="3"/>
  <c r="I2418" i="3" s="1"/>
  <c r="G2420" i="3"/>
  <c r="H2410" i="5" l="1"/>
  <c r="G2410" i="5"/>
  <c r="F2410" i="5"/>
  <c r="E2411" i="5"/>
  <c r="E2430" i="4"/>
  <c r="C2431" i="4"/>
  <c r="G2099" i="4"/>
  <c r="H2099" i="4" s="1"/>
  <c r="G2421" i="3"/>
  <c r="H2419" i="3"/>
  <c r="I2419" i="3" s="1"/>
  <c r="F2420" i="3"/>
  <c r="H2411" i="5" l="1"/>
  <c r="G2411" i="5"/>
  <c r="F2411" i="5"/>
  <c r="E2412" i="5"/>
  <c r="E2431" i="4"/>
  <c r="C2432" i="4"/>
  <c r="G2100" i="4"/>
  <c r="H2100" i="4" s="1"/>
  <c r="F2421" i="3"/>
  <c r="H2420" i="3"/>
  <c r="I2420" i="3" s="1"/>
  <c r="G2422" i="3"/>
  <c r="E2413" i="5" l="1"/>
  <c r="G2412" i="5"/>
  <c r="F2412" i="5"/>
  <c r="H2412" i="5"/>
  <c r="E2432" i="4"/>
  <c r="C2433" i="4"/>
  <c r="G2101" i="4"/>
  <c r="H2101" i="4" s="1"/>
  <c r="G2423" i="3"/>
  <c r="H2421" i="3"/>
  <c r="I2421" i="3" s="1"/>
  <c r="F2422" i="3"/>
  <c r="H2413" i="5" l="1"/>
  <c r="G2413" i="5"/>
  <c r="F2413" i="5"/>
  <c r="E2414" i="5"/>
  <c r="E2433" i="4"/>
  <c r="C2434" i="4"/>
  <c r="G2102" i="4"/>
  <c r="H2102" i="4" s="1"/>
  <c r="F2423" i="3"/>
  <c r="H2422" i="3"/>
  <c r="I2422" i="3" s="1"/>
  <c r="G2424" i="3"/>
  <c r="E2415" i="5" l="1"/>
  <c r="H2414" i="5"/>
  <c r="G2414" i="5"/>
  <c r="F2414" i="5"/>
  <c r="E2434" i="4"/>
  <c r="C2435" i="4"/>
  <c r="G2103" i="4"/>
  <c r="H2103" i="4" s="1"/>
  <c r="G2425" i="3"/>
  <c r="H2423" i="3"/>
  <c r="I2423" i="3" s="1"/>
  <c r="F2424" i="3"/>
  <c r="E2416" i="5" l="1"/>
  <c r="G2415" i="5"/>
  <c r="F2415" i="5"/>
  <c r="H2415" i="5"/>
  <c r="E2435" i="4"/>
  <c r="C2436" i="4"/>
  <c r="G2104" i="4"/>
  <c r="H2104" i="4" s="1"/>
  <c r="G2426" i="3"/>
  <c r="H2424" i="3"/>
  <c r="I2424" i="3" s="1"/>
  <c r="F2425" i="3"/>
  <c r="H2416" i="5" l="1"/>
  <c r="G2416" i="5"/>
  <c r="F2416" i="5"/>
  <c r="E2417" i="5"/>
  <c r="E2436" i="4"/>
  <c r="C2437" i="4"/>
  <c r="G2105" i="4"/>
  <c r="H2105" i="4" s="1"/>
  <c r="F2426" i="3"/>
  <c r="H2425" i="3"/>
  <c r="I2425" i="3" s="1"/>
  <c r="G2427" i="3"/>
  <c r="H2417" i="5" l="1"/>
  <c r="G2417" i="5"/>
  <c r="F2417" i="5"/>
  <c r="E2418" i="5"/>
  <c r="E2437" i="4"/>
  <c r="C2438" i="4"/>
  <c r="G2106" i="4"/>
  <c r="H2106" i="4" s="1"/>
  <c r="G2428" i="3"/>
  <c r="H2426" i="3"/>
  <c r="I2426" i="3" s="1"/>
  <c r="F2427" i="3"/>
  <c r="E2419" i="5" l="1"/>
  <c r="G2418" i="5"/>
  <c r="F2418" i="5"/>
  <c r="H2418" i="5"/>
  <c r="E2438" i="4"/>
  <c r="C2439" i="4"/>
  <c r="G2107" i="4"/>
  <c r="H2107" i="4" s="1"/>
  <c r="F2428" i="3"/>
  <c r="H2427" i="3"/>
  <c r="I2427" i="3" s="1"/>
  <c r="G2429" i="3"/>
  <c r="H2419" i="5" l="1"/>
  <c r="G2419" i="5"/>
  <c r="F2419" i="5"/>
  <c r="E2420" i="5"/>
  <c r="E2439" i="4"/>
  <c r="C2440" i="4"/>
  <c r="G2108" i="4"/>
  <c r="H2108" i="4" s="1"/>
  <c r="G2430" i="3"/>
  <c r="H2428" i="3"/>
  <c r="I2428" i="3" s="1"/>
  <c r="F2429" i="3"/>
  <c r="E2421" i="5" l="1"/>
  <c r="H2420" i="5"/>
  <c r="G2420" i="5"/>
  <c r="F2420" i="5"/>
  <c r="E2440" i="4"/>
  <c r="C2441" i="4"/>
  <c r="G2109" i="4"/>
  <c r="H2109" i="4" s="1"/>
  <c r="F2430" i="3"/>
  <c r="H2429" i="3"/>
  <c r="I2429" i="3" s="1"/>
  <c r="G2431" i="3"/>
  <c r="E2422" i="5" l="1"/>
  <c r="G2421" i="5"/>
  <c r="F2421" i="5"/>
  <c r="H2421" i="5"/>
  <c r="E2441" i="4"/>
  <c r="C2442" i="4"/>
  <c r="G2110" i="4"/>
  <c r="H2110" i="4" s="1"/>
  <c r="G2432" i="3"/>
  <c r="F2431" i="3"/>
  <c r="H2430" i="3"/>
  <c r="I2430" i="3" s="1"/>
  <c r="H2422" i="5" l="1"/>
  <c r="G2422" i="5"/>
  <c r="F2422" i="5"/>
  <c r="E2423" i="5"/>
  <c r="E2442" i="4"/>
  <c r="C2443" i="4"/>
  <c r="G2111" i="4"/>
  <c r="H2111" i="4" s="1"/>
  <c r="H2431" i="3"/>
  <c r="I2431" i="3" s="1"/>
  <c r="F2432" i="3"/>
  <c r="G2433" i="3"/>
  <c r="H2423" i="5" l="1"/>
  <c r="G2423" i="5"/>
  <c r="F2423" i="5"/>
  <c r="E2424" i="5"/>
  <c r="E2443" i="4"/>
  <c r="C2444" i="4"/>
  <c r="G2112" i="4"/>
  <c r="H2112" i="4" s="1"/>
  <c r="F2433" i="3"/>
  <c r="H2432" i="3"/>
  <c r="I2432" i="3" s="1"/>
  <c r="G2434" i="3"/>
  <c r="E2425" i="5" l="1"/>
  <c r="G2424" i="5"/>
  <c r="F2424" i="5"/>
  <c r="H2424" i="5"/>
  <c r="E2444" i="4"/>
  <c r="C2445" i="4"/>
  <c r="G2113" i="4"/>
  <c r="H2113" i="4" s="1"/>
  <c r="G2435" i="3"/>
  <c r="H2433" i="3"/>
  <c r="I2433" i="3" s="1"/>
  <c r="F2434" i="3"/>
  <c r="H2425" i="5" l="1"/>
  <c r="G2425" i="5"/>
  <c r="F2425" i="5"/>
  <c r="E2426" i="5"/>
  <c r="E2445" i="4"/>
  <c r="C2446" i="4"/>
  <c r="G2114" i="4"/>
  <c r="H2114" i="4" s="1"/>
  <c r="F2435" i="3"/>
  <c r="H2434" i="3"/>
  <c r="I2434" i="3" s="1"/>
  <c r="G2436" i="3"/>
  <c r="E2427" i="5" l="1"/>
  <c r="H2426" i="5"/>
  <c r="G2426" i="5"/>
  <c r="F2426" i="5"/>
  <c r="E2446" i="4"/>
  <c r="C2447" i="4"/>
  <c r="G2115" i="4"/>
  <c r="H2115" i="4" s="1"/>
  <c r="G2437" i="3"/>
  <c r="F2436" i="3"/>
  <c r="H2435" i="3"/>
  <c r="I2435" i="3" s="1"/>
  <c r="E2428" i="5" l="1"/>
  <c r="G2427" i="5"/>
  <c r="F2427" i="5"/>
  <c r="H2427" i="5"/>
  <c r="E2447" i="4"/>
  <c r="C2448" i="4"/>
  <c r="G2116" i="4"/>
  <c r="H2116" i="4" s="1"/>
  <c r="H2436" i="3"/>
  <c r="I2436" i="3" s="1"/>
  <c r="F2437" i="3"/>
  <c r="G2438" i="3"/>
  <c r="H2428" i="5" l="1"/>
  <c r="G2428" i="5"/>
  <c r="F2428" i="5"/>
  <c r="E2429" i="5"/>
  <c r="E2448" i="4"/>
  <c r="C2449" i="4"/>
  <c r="G2117" i="4"/>
  <c r="H2117" i="4" s="1"/>
  <c r="F2438" i="3"/>
  <c r="H2437" i="3"/>
  <c r="I2437" i="3" s="1"/>
  <c r="G2439" i="3"/>
  <c r="H2429" i="5" l="1"/>
  <c r="G2429" i="5"/>
  <c r="F2429" i="5"/>
  <c r="E2430" i="5"/>
  <c r="E2449" i="4"/>
  <c r="C2450" i="4"/>
  <c r="G2118" i="4"/>
  <c r="H2118" i="4" s="1"/>
  <c r="G2440" i="3"/>
  <c r="H2438" i="3"/>
  <c r="I2438" i="3" s="1"/>
  <c r="F2439" i="3"/>
  <c r="E2431" i="5" l="1"/>
  <c r="G2430" i="5"/>
  <c r="F2430" i="5"/>
  <c r="H2430" i="5"/>
  <c r="E2450" i="4"/>
  <c r="C2451" i="4"/>
  <c r="G2119" i="4"/>
  <c r="H2119" i="4" s="1"/>
  <c r="F2440" i="3"/>
  <c r="H2439" i="3"/>
  <c r="I2439" i="3" s="1"/>
  <c r="G2441" i="3"/>
  <c r="H2431" i="5" l="1"/>
  <c r="G2431" i="5"/>
  <c r="F2431" i="5"/>
  <c r="E2432" i="5"/>
  <c r="E2451" i="4"/>
  <c r="C2452" i="4"/>
  <c r="G2120" i="4"/>
  <c r="H2120" i="4" s="1"/>
  <c r="G2442" i="3"/>
  <c r="H2440" i="3"/>
  <c r="I2440" i="3" s="1"/>
  <c r="F2441" i="3"/>
  <c r="E2433" i="5" l="1"/>
  <c r="H2432" i="5"/>
  <c r="G2432" i="5"/>
  <c r="F2432" i="5"/>
  <c r="E2452" i="4"/>
  <c r="C2453" i="4"/>
  <c r="G2121" i="4"/>
  <c r="H2121" i="4" s="1"/>
  <c r="F2442" i="3"/>
  <c r="H2441" i="3"/>
  <c r="I2441" i="3" s="1"/>
  <c r="G2443" i="3"/>
  <c r="E2434" i="5" l="1"/>
  <c r="G2433" i="5"/>
  <c r="F2433" i="5"/>
  <c r="H2433" i="5"/>
  <c r="E2453" i="4"/>
  <c r="C2454" i="4"/>
  <c r="G2122" i="4"/>
  <c r="H2122" i="4" s="1"/>
  <c r="G2444" i="3"/>
  <c r="F2443" i="3"/>
  <c r="H2442" i="3"/>
  <c r="I2442" i="3" s="1"/>
  <c r="H2434" i="5" l="1"/>
  <c r="G2434" i="5"/>
  <c r="F2434" i="5"/>
  <c r="E2435" i="5"/>
  <c r="E2454" i="4"/>
  <c r="C2455" i="4"/>
  <c r="G2123" i="4"/>
  <c r="H2123" i="4" s="1"/>
  <c r="H2443" i="3"/>
  <c r="I2443" i="3" s="1"/>
  <c r="F2444" i="3"/>
  <c r="G2445" i="3"/>
  <c r="H2435" i="5" l="1"/>
  <c r="G2435" i="5"/>
  <c r="F2435" i="5"/>
  <c r="E2436" i="5"/>
  <c r="E2455" i="4"/>
  <c r="C2456" i="4"/>
  <c r="G2124" i="4"/>
  <c r="H2124" i="4" s="1"/>
  <c r="F2445" i="3"/>
  <c r="H2444" i="3"/>
  <c r="I2444" i="3" s="1"/>
  <c r="G2446" i="3"/>
  <c r="E2437" i="5" l="1"/>
  <c r="G2436" i="5"/>
  <c r="F2436" i="5"/>
  <c r="H2436" i="5"/>
  <c r="E2456" i="4"/>
  <c r="C2457" i="4"/>
  <c r="G2125" i="4"/>
  <c r="H2125" i="4" s="1"/>
  <c r="G2447" i="3"/>
  <c r="H2445" i="3"/>
  <c r="I2445" i="3" s="1"/>
  <c r="F2446" i="3"/>
  <c r="H2437" i="5" l="1"/>
  <c r="G2437" i="5"/>
  <c r="F2437" i="5"/>
  <c r="E2438" i="5"/>
  <c r="E2457" i="4"/>
  <c r="C2458" i="4"/>
  <c r="G2126" i="4"/>
  <c r="H2126" i="4" s="1"/>
  <c r="F2447" i="3"/>
  <c r="H2446" i="3"/>
  <c r="I2446" i="3" s="1"/>
  <c r="G2448" i="3"/>
  <c r="E2439" i="5" l="1"/>
  <c r="H2438" i="5"/>
  <c r="G2438" i="5"/>
  <c r="F2438" i="5"/>
  <c r="E2458" i="4"/>
  <c r="C2459" i="4"/>
  <c r="G2127" i="4"/>
  <c r="H2127" i="4" s="1"/>
  <c r="G2449" i="3"/>
  <c r="F2448" i="3"/>
  <c r="H2447" i="3"/>
  <c r="I2447" i="3" s="1"/>
  <c r="E2440" i="5" l="1"/>
  <c r="G2439" i="5"/>
  <c r="F2439" i="5"/>
  <c r="H2439" i="5"/>
  <c r="E2459" i="4"/>
  <c r="C2460" i="4"/>
  <c r="G2128" i="4"/>
  <c r="H2128" i="4" s="1"/>
  <c r="G2450" i="3"/>
  <c r="H2448" i="3"/>
  <c r="I2448" i="3" s="1"/>
  <c r="F2449" i="3"/>
  <c r="F2440" i="5" l="1"/>
  <c r="E2441" i="5"/>
  <c r="H2440" i="5"/>
  <c r="G2440" i="5"/>
  <c r="E2460" i="4"/>
  <c r="C2461" i="4"/>
  <c r="G2129" i="4"/>
  <c r="H2129" i="4" s="1"/>
  <c r="F2450" i="3"/>
  <c r="H2449" i="3"/>
  <c r="I2449" i="3" s="1"/>
  <c r="G2451" i="3"/>
  <c r="G2441" i="5" l="1"/>
  <c r="E2442" i="5"/>
  <c r="H2441" i="5"/>
  <c r="F2441" i="5"/>
  <c r="E2461" i="4"/>
  <c r="C2462" i="4"/>
  <c r="G2130" i="4"/>
  <c r="H2130" i="4" s="1"/>
  <c r="G2452" i="3"/>
  <c r="H2450" i="3"/>
  <c r="I2450" i="3" s="1"/>
  <c r="F2451" i="3"/>
  <c r="E2443" i="5" l="1"/>
  <c r="H2442" i="5"/>
  <c r="F2442" i="5"/>
  <c r="G2442" i="5"/>
  <c r="E2462" i="4"/>
  <c r="C2463" i="4"/>
  <c r="G2131" i="4"/>
  <c r="H2131" i="4" s="1"/>
  <c r="F2452" i="3"/>
  <c r="H2451" i="3"/>
  <c r="I2451" i="3" s="1"/>
  <c r="G2453" i="3"/>
  <c r="F2443" i="5" l="1"/>
  <c r="E2444" i="5"/>
  <c r="H2443" i="5"/>
  <c r="G2443" i="5"/>
  <c r="E2463" i="4"/>
  <c r="C2464" i="4"/>
  <c r="G2132" i="4"/>
  <c r="H2132" i="4" s="1"/>
  <c r="G2454" i="3"/>
  <c r="H2452" i="3"/>
  <c r="I2452" i="3" s="1"/>
  <c r="F2453" i="3"/>
  <c r="H2444" i="5" l="1"/>
  <c r="G2444" i="5"/>
  <c r="E2445" i="5"/>
  <c r="F2444" i="5"/>
  <c r="E2464" i="4"/>
  <c r="C2465" i="4"/>
  <c r="G2133" i="4"/>
  <c r="H2133" i="4" s="1"/>
  <c r="F2454" i="3"/>
  <c r="H2453" i="3"/>
  <c r="I2453" i="3" s="1"/>
  <c r="G2455" i="3"/>
  <c r="E2446" i="5" l="1"/>
  <c r="H2445" i="5"/>
  <c r="G2445" i="5"/>
  <c r="F2445" i="5"/>
  <c r="E2465" i="4"/>
  <c r="C2466" i="4"/>
  <c r="G2134" i="4"/>
  <c r="H2134" i="4" s="1"/>
  <c r="G2456" i="3"/>
  <c r="F2455" i="3"/>
  <c r="H2454" i="3"/>
  <c r="I2454" i="3" s="1"/>
  <c r="H2446" i="5" l="1"/>
  <c r="F2446" i="5"/>
  <c r="E2447" i="5"/>
  <c r="G2446" i="5"/>
  <c r="E2466" i="4"/>
  <c r="C2467" i="4"/>
  <c r="G2135" i="4"/>
  <c r="H2135" i="4" s="1"/>
  <c r="G2457" i="3"/>
  <c r="H2455" i="3"/>
  <c r="I2455" i="3" s="1"/>
  <c r="F2456" i="3"/>
  <c r="H2447" i="5" l="1"/>
  <c r="G2447" i="5"/>
  <c r="F2447" i="5"/>
  <c r="E2448" i="5"/>
  <c r="E2467" i="4"/>
  <c r="C2468" i="4"/>
  <c r="G2136" i="4"/>
  <c r="H2136" i="4" s="1"/>
  <c r="F2457" i="3"/>
  <c r="H2456" i="3"/>
  <c r="I2456" i="3" s="1"/>
  <c r="G2458" i="3"/>
  <c r="E2449" i="5" l="1"/>
  <c r="H2448" i="5"/>
  <c r="G2448" i="5"/>
  <c r="F2448" i="5"/>
  <c r="E2468" i="4"/>
  <c r="C2469" i="4"/>
  <c r="G2137" i="4"/>
  <c r="H2137" i="4" s="1"/>
  <c r="G2459" i="3"/>
  <c r="H2457" i="3"/>
  <c r="I2457" i="3" s="1"/>
  <c r="F2458" i="3"/>
  <c r="H2449" i="5" l="1"/>
  <c r="F2449" i="5"/>
  <c r="E2450" i="5"/>
  <c r="G2449" i="5"/>
  <c r="E2469" i="4"/>
  <c r="C2470" i="4"/>
  <c r="G2138" i="4"/>
  <c r="H2138" i="4" s="1"/>
  <c r="F2459" i="3"/>
  <c r="H2458" i="3"/>
  <c r="I2458" i="3" s="1"/>
  <c r="G2460" i="3"/>
  <c r="H2450" i="5" l="1"/>
  <c r="G2450" i="5"/>
  <c r="E2451" i="5"/>
  <c r="F2450" i="5"/>
  <c r="E2470" i="4"/>
  <c r="C2471" i="4"/>
  <c r="G2139" i="4"/>
  <c r="H2139" i="4" s="1"/>
  <c r="G2461" i="3"/>
  <c r="F2460" i="3"/>
  <c r="H2459" i="3"/>
  <c r="I2459" i="3" s="1"/>
  <c r="H2451" i="5" l="1"/>
  <c r="G2451" i="5"/>
  <c r="F2451" i="5"/>
  <c r="E2452" i="5"/>
  <c r="E2471" i="4"/>
  <c r="C2472" i="4"/>
  <c r="G2140" i="4"/>
  <c r="H2140" i="4" s="1"/>
  <c r="H2460" i="3"/>
  <c r="I2460" i="3" s="1"/>
  <c r="F2461" i="3"/>
  <c r="G2462" i="3"/>
  <c r="H2452" i="5" l="1"/>
  <c r="F2452" i="5"/>
  <c r="E2453" i="5"/>
  <c r="G2452" i="5"/>
  <c r="E2472" i="4"/>
  <c r="C2473" i="4"/>
  <c r="G2141" i="4"/>
  <c r="H2141" i="4" s="1"/>
  <c r="G2463" i="3"/>
  <c r="F2462" i="3"/>
  <c r="H2461" i="3"/>
  <c r="I2461" i="3" s="1"/>
  <c r="H2453" i="5" l="1"/>
  <c r="G2453" i="5"/>
  <c r="F2453" i="5"/>
  <c r="E2454" i="5"/>
  <c r="E2473" i="4"/>
  <c r="C2474" i="4"/>
  <c r="G2142" i="4"/>
  <c r="H2142" i="4" s="1"/>
  <c r="H2462" i="3"/>
  <c r="I2462" i="3" s="1"/>
  <c r="F2463" i="3"/>
  <c r="G2464" i="3"/>
  <c r="F2454" i="5" l="1"/>
  <c r="E2455" i="5"/>
  <c r="H2454" i="5"/>
  <c r="G2454" i="5"/>
  <c r="E2474" i="4"/>
  <c r="C2475" i="4"/>
  <c r="G2143" i="4"/>
  <c r="H2143" i="4" s="1"/>
  <c r="F2464" i="3"/>
  <c r="H2463" i="3"/>
  <c r="I2463" i="3" s="1"/>
  <c r="G2465" i="3"/>
  <c r="H2455" i="5" l="1"/>
  <c r="F2455" i="5"/>
  <c r="G2455" i="5"/>
  <c r="E2456" i="5"/>
  <c r="E2475" i="4"/>
  <c r="C2476" i="4"/>
  <c r="G2144" i="4"/>
  <c r="H2144" i="4" s="1"/>
  <c r="G2466" i="3"/>
  <c r="H2464" i="3"/>
  <c r="I2464" i="3" s="1"/>
  <c r="F2465" i="3"/>
  <c r="H2456" i="5" l="1"/>
  <c r="G2456" i="5"/>
  <c r="F2456" i="5"/>
  <c r="E2457" i="5"/>
  <c r="E2476" i="4"/>
  <c r="C2477" i="4"/>
  <c r="G2145" i="4"/>
  <c r="H2145" i="4" s="1"/>
  <c r="F2466" i="3"/>
  <c r="H2465" i="3"/>
  <c r="I2465" i="3" s="1"/>
  <c r="G2467" i="3"/>
  <c r="E2458" i="5" l="1"/>
  <c r="H2457" i="5"/>
  <c r="F2457" i="5"/>
  <c r="G2457" i="5"/>
  <c r="E2477" i="4"/>
  <c r="C2478" i="4"/>
  <c r="G2146" i="4"/>
  <c r="H2146" i="4" s="1"/>
  <c r="G2468" i="3"/>
  <c r="F2467" i="3"/>
  <c r="H2466" i="3"/>
  <c r="I2466" i="3" s="1"/>
  <c r="H2458" i="5" l="1"/>
  <c r="F2458" i="5"/>
  <c r="E2459" i="5"/>
  <c r="G2458" i="5"/>
  <c r="E2478" i="4"/>
  <c r="C2479" i="4"/>
  <c r="G2147" i="4"/>
  <c r="H2147" i="4" s="1"/>
  <c r="H2467" i="3"/>
  <c r="I2467" i="3" s="1"/>
  <c r="F2468" i="3"/>
  <c r="G2469" i="3"/>
  <c r="H2459" i="5" l="1"/>
  <c r="G2459" i="5"/>
  <c r="F2459" i="5"/>
  <c r="E2460" i="5"/>
  <c r="E2479" i="4"/>
  <c r="C2480" i="4"/>
  <c r="G2148" i="4"/>
  <c r="H2148" i="4" s="1"/>
  <c r="G2470" i="3"/>
  <c r="F2469" i="3"/>
  <c r="H2468" i="3"/>
  <c r="I2468" i="3" s="1"/>
  <c r="H2460" i="5" l="1"/>
  <c r="E2461" i="5"/>
  <c r="G2460" i="5"/>
  <c r="F2460" i="5"/>
  <c r="E2480" i="4"/>
  <c r="C2481" i="4"/>
  <c r="G2149" i="4"/>
  <c r="H2149" i="4" s="1"/>
  <c r="G2471" i="3"/>
  <c r="H2469" i="3"/>
  <c r="I2469" i="3" s="1"/>
  <c r="F2470" i="3"/>
  <c r="H2461" i="5" l="1"/>
  <c r="F2461" i="5"/>
  <c r="E2462" i="5"/>
  <c r="G2461" i="5"/>
  <c r="E2481" i="4"/>
  <c r="C2482" i="4"/>
  <c r="G2150" i="4"/>
  <c r="H2150" i="4" s="1"/>
  <c r="F2471" i="3"/>
  <c r="H2470" i="3"/>
  <c r="I2470" i="3" s="1"/>
  <c r="G2472" i="3"/>
  <c r="H2462" i="5" l="1"/>
  <c r="G2462" i="5"/>
  <c r="F2462" i="5"/>
  <c r="E2463" i="5"/>
  <c r="E2482" i="4"/>
  <c r="C2483" i="4"/>
  <c r="G2151" i="4"/>
  <c r="H2151" i="4" s="1"/>
  <c r="G2473" i="3"/>
  <c r="F2472" i="3"/>
  <c r="H2471" i="3"/>
  <c r="I2471" i="3" s="1"/>
  <c r="E2464" i="5" l="1"/>
  <c r="H2463" i="5"/>
  <c r="G2463" i="5"/>
  <c r="F2463" i="5"/>
  <c r="E2483" i="4"/>
  <c r="C2484" i="4"/>
  <c r="G2152" i="4"/>
  <c r="H2152" i="4" s="1"/>
  <c r="H2472" i="3"/>
  <c r="I2472" i="3" s="1"/>
  <c r="F2473" i="3"/>
  <c r="G2474" i="3"/>
  <c r="H2464" i="5" l="1"/>
  <c r="F2464" i="5"/>
  <c r="G2464" i="5"/>
  <c r="E2465" i="5"/>
  <c r="E2484" i="4"/>
  <c r="C2485" i="4"/>
  <c r="G2153" i="4"/>
  <c r="H2153" i="4" s="1"/>
  <c r="G2475" i="3"/>
  <c r="F2474" i="3"/>
  <c r="H2473" i="3"/>
  <c r="I2473" i="3" s="1"/>
  <c r="H2465" i="5" l="1"/>
  <c r="G2465" i="5"/>
  <c r="F2465" i="5"/>
  <c r="E2466" i="5"/>
  <c r="E2485" i="4"/>
  <c r="C2486" i="4"/>
  <c r="G2154" i="4"/>
  <c r="H2154" i="4" s="1"/>
  <c r="H2474" i="3"/>
  <c r="I2474" i="3" s="1"/>
  <c r="F2475" i="3"/>
  <c r="G2476" i="3"/>
  <c r="E2467" i="5" l="1"/>
  <c r="H2466" i="5"/>
  <c r="F2466" i="5"/>
  <c r="G2466" i="5"/>
  <c r="E2486" i="4"/>
  <c r="C2487" i="4"/>
  <c r="G2155" i="4"/>
  <c r="H2155" i="4" s="1"/>
  <c r="G2477" i="3"/>
  <c r="F2476" i="3"/>
  <c r="H2475" i="3"/>
  <c r="I2475" i="3" s="1"/>
  <c r="H2467" i="5" l="1"/>
  <c r="F2467" i="5"/>
  <c r="E2468" i="5"/>
  <c r="G2467" i="5"/>
  <c r="E2487" i="4"/>
  <c r="C2488" i="4"/>
  <c r="G2156" i="4"/>
  <c r="H2156" i="4" s="1"/>
  <c r="H2476" i="3"/>
  <c r="I2476" i="3" s="1"/>
  <c r="F2477" i="3"/>
  <c r="G2478" i="3"/>
  <c r="H2468" i="5" l="1"/>
  <c r="G2468" i="5"/>
  <c r="F2468" i="5"/>
  <c r="E2469" i="5"/>
  <c r="E2488" i="4"/>
  <c r="C2489" i="4"/>
  <c r="G2157" i="4"/>
  <c r="H2157" i="4" s="1"/>
  <c r="F2478" i="3"/>
  <c r="H2477" i="3"/>
  <c r="I2477" i="3" s="1"/>
  <c r="G2479" i="3"/>
  <c r="G2469" i="5" l="1"/>
  <c r="F2469" i="5"/>
  <c r="E2470" i="5"/>
  <c r="H2469" i="5"/>
  <c r="E2489" i="4"/>
  <c r="C2490" i="4"/>
  <c r="G2158" i="4"/>
  <c r="H2158" i="4" s="1"/>
  <c r="G2480" i="3"/>
  <c r="F2479" i="3"/>
  <c r="H2478" i="3"/>
  <c r="I2478" i="3" s="1"/>
  <c r="H2470" i="5" l="1"/>
  <c r="F2470" i="5"/>
  <c r="E2471" i="5"/>
  <c r="G2470" i="5"/>
  <c r="E2490" i="4"/>
  <c r="C2491" i="4"/>
  <c r="G2159" i="4"/>
  <c r="H2159" i="4" s="1"/>
  <c r="H2479" i="3"/>
  <c r="I2479" i="3" s="1"/>
  <c r="F2480" i="3"/>
  <c r="G2481" i="3"/>
  <c r="H2471" i="5" l="1"/>
  <c r="G2471" i="5"/>
  <c r="F2471" i="5"/>
  <c r="E2472" i="5"/>
  <c r="E2491" i="4"/>
  <c r="C2492" i="4"/>
  <c r="G2160" i="4"/>
  <c r="H2160" i="4" s="1"/>
  <c r="G2482" i="3"/>
  <c r="F2481" i="3"/>
  <c r="H2480" i="3"/>
  <c r="I2480" i="3" s="1"/>
  <c r="E2473" i="5" l="1"/>
  <c r="H2472" i="5"/>
  <c r="G2472" i="5"/>
  <c r="F2472" i="5"/>
  <c r="E2492" i="4"/>
  <c r="C2493" i="4"/>
  <c r="G2161" i="4"/>
  <c r="H2161" i="4" s="1"/>
  <c r="H2481" i="3"/>
  <c r="I2481" i="3" s="1"/>
  <c r="F2482" i="3"/>
  <c r="G2483" i="3"/>
  <c r="H2473" i="5" l="1"/>
  <c r="F2473" i="5"/>
  <c r="E2474" i="5"/>
  <c r="G2473" i="5"/>
  <c r="E2493" i="4"/>
  <c r="C2494" i="4"/>
  <c r="G2162" i="4"/>
  <c r="H2162" i="4" s="1"/>
  <c r="F2483" i="3"/>
  <c r="H2482" i="3"/>
  <c r="I2482" i="3" s="1"/>
  <c r="G2484" i="3"/>
  <c r="H2474" i="5" l="1"/>
  <c r="G2474" i="5"/>
  <c r="F2474" i="5"/>
  <c r="E2475" i="5"/>
  <c r="E2494" i="4"/>
  <c r="C2495" i="4"/>
  <c r="G2163" i="4"/>
  <c r="H2163" i="4" s="1"/>
  <c r="G2485" i="3"/>
  <c r="F2484" i="3"/>
  <c r="H2483" i="3"/>
  <c r="I2483" i="3" s="1"/>
  <c r="E2476" i="5" l="1"/>
  <c r="H2475" i="5"/>
  <c r="G2475" i="5"/>
  <c r="F2475" i="5"/>
  <c r="E2495" i="4"/>
  <c r="C2496" i="4"/>
  <c r="G2164" i="4"/>
  <c r="H2164" i="4" s="1"/>
  <c r="G2486" i="3"/>
  <c r="H2484" i="3"/>
  <c r="I2484" i="3" s="1"/>
  <c r="F2485" i="3"/>
  <c r="H2476" i="5" l="1"/>
  <c r="F2476" i="5"/>
  <c r="E2477" i="5"/>
  <c r="G2476" i="5"/>
  <c r="E2496" i="4"/>
  <c r="C2497" i="4"/>
  <c r="G2165" i="4"/>
  <c r="H2165" i="4" s="1"/>
  <c r="F2486" i="3"/>
  <c r="H2485" i="3"/>
  <c r="I2485" i="3" s="1"/>
  <c r="G2487" i="3"/>
  <c r="H2477" i="5" l="1"/>
  <c r="G2477" i="5"/>
  <c r="F2477" i="5"/>
  <c r="E2478" i="5"/>
  <c r="E2497" i="4"/>
  <c r="C2498" i="4"/>
  <c r="G2166" i="4"/>
  <c r="H2166" i="4" s="1"/>
  <c r="G2488" i="3"/>
  <c r="H2486" i="3"/>
  <c r="I2486" i="3" s="1"/>
  <c r="F2487" i="3"/>
  <c r="E2479" i="5" l="1"/>
  <c r="H2478" i="5"/>
  <c r="G2478" i="5"/>
  <c r="F2478" i="5"/>
  <c r="E2498" i="4"/>
  <c r="C2499" i="4"/>
  <c r="G2167" i="4"/>
  <c r="H2167" i="4" s="1"/>
  <c r="F2488" i="3"/>
  <c r="H2487" i="3"/>
  <c r="I2487" i="3" s="1"/>
  <c r="G2489" i="3"/>
  <c r="H2479" i="5" l="1"/>
  <c r="F2479" i="5"/>
  <c r="G2479" i="5"/>
  <c r="E2480" i="5"/>
  <c r="E2499" i="4"/>
  <c r="C2500" i="4"/>
  <c r="G2168" i="4"/>
  <c r="H2168" i="4" s="1"/>
  <c r="G2490" i="3"/>
  <c r="H2488" i="3"/>
  <c r="I2488" i="3" s="1"/>
  <c r="F2489" i="3"/>
  <c r="H2480" i="5" l="1"/>
  <c r="G2480" i="5"/>
  <c r="F2480" i="5"/>
  <c r="E2481" i="5"/>
  <c r="E2500" i="4"/>
  <c r="C2501" i="4"/>
  <c r="G2169" i="4"/>
  <c r="H2169" i="4" s="1"/>
  <c r="F2490" i="3"/>
  <c r="H2489" i="3"/>
  <c r="I2489" i="3" s="1"/>
  <c r="G2491" i="3"/>
  <c r="E2482" i="5" l="1"/>
  <c r="G2481" i="5"/>
  <c r="H2481" i="5"/>
  <c r="F2481" i="5"/>
  <c r="E2501" i="4"/>
  <c r="C2502" i="4"/>
  <c r="G2170" i="4"/>
  <c r="H2170" i="4" s="1"/>
  <c r="G2492" i="3"/>
  <c r="F2491" i="3"/>
  <c r="H2490" i="3"/>
  <c r="I2490" i="3" s="1"/>
  <c r="H2482" i="5" l="1"/>
  <c r="F2482" i="5"/>
  <c r="E2483" i="5"/>
  <c r="G2482" i="5"/>
  <c r="E2502" i="4"/>
  <c r="C2503" i="4"/>
  <c r="G2171" i="4"/>
  <c r="H2171" i="4" s="1"/>
  <c r="G2493" i="3"/>
  <c r="H2491" i="3"/>
  <c r="I2491" i="3" s="1"/>
  <c r="F2492" i="3"/>
  <c r="H2483" i="5" l="1"/>
  <c r="G2483" i="5"/>
  <c r="F2483" i="5"/>
  <c r="E2484" i="5"/>
  <c r="E2503" i="4"/>
  <c r="C2504" i="4"/>
  <c r="G2172" i="4"/>
  <c r="H2172" i="4" s="1"/>
  <c r="F2493" i="3"/>
  <c r="H2492" i="3"/>
  <c r="I2492" i="3" s="1"/>
  <c r="G2494" i="3"/>
  <c r="H2484" i="5" l="1"/>
  <c r="G2484" i="5"/>
  <c r="F2484" i="5"/>
  <c r="E2485" i="5"/>
  <c r="E2504" i="4"/>
  <c r="C2505" i="4"/>
  <c r="G2173" i="4"/>
  <c r="H2173" i="4" s="1"/>
  <c r="G2495" i="3"/>
  <c r="H2493" i="3"/>
  <c r="I2493" i="3" s="1"/>
  <c r="F2494" i="3"/>
  <c r="H2485" i="5" l="1"/>
  <c r="F2485" i="5"/>
  <c r="E2486" i="5"/>
  <c r="G2485" i="5"/>
  <c r="E2505" i="4"/>
  <c r="C2506" i="4"/>
  <c r="G2174" i="4"/>
  <c r="H2174" i="4" s="1"/>
  <c r="F2495" i="3"/>
  <c r="H2494" i="3"/>
  <c r="I2494" i="3" s="1"/>
  <c r="G2496" i="3"/>
  <c r="H2486" i="5" l="1"/>
  <c r="G2486" i="5"/>
  <c r="F2486" i="5"/>
  <c r="E2487" i="5"/>
  <c r="E2506" i="4"/>
  <c r="C2507" i="4"/>
  <c r="G2175" i="4"/>
  <c r="H2175" i="4" s="1"/>
  <c r="G2497" i="3"/>
  <c r="F2496" i="3"/>
  <c r="H2495" i="3"/>
  <c r="I2495" i="3" s="1"/>
  <c r="E2488" i="5" l="1"/>
  <c r="H2487" i="5"/>
  <c r="G2487" i="5"/>
  <c r="F2487" i="5"/>
  <c r="E2507" i="4"/>
  <c r="C2508" i="4"/>
  <c r="G2176" i="4"/>
  <c r="H2176" i="4" s="1"/>
  <c r="H2496" i="3"/>
  <c r="I2496" i="3" s="1"/>
  <c r="F2497" i="3"/>
  <c r="G2498" i="3"/>
  <c r="H2488" i="5" l="1"/>
  <c r="F2488" i="5"/>
  <c r="E2489" i="5"/>
  <c r="G2488" i="5"/>
  <c r="E2508" i="4"/>
  <c r="C2509" i="4"/>
  <c r="G2177" i="4"/>
  <c r="H2177" i="4" s="1"/>
  <c r="G2499" i="3"/>
  <c r="F2498" i="3"/>
  <c r="H2497" i="3"/>
  <c r="I2497" i="3" s="1"/>
  <c r="H2489" i="5" l="1"/>
  <c r="G2489" i="5"/>
  <c r="F2489" i="5"/>
  <c r="E2490" i="5"/>
  <c r="E2509" i="4"/>
  <c r="C2510" i="4"/>
  <c r="G2178" i="4"/>
  <c r="H2178" i="4" s="1"/>
  <c r="H2498" i="3"/>
  <c r="I2498" i="3" s="1"/>
  <c r="F2499" i="3"/>
  <c r="G2500" i="3"/>
  <c r="F2490" i="5" l="1"/>
  <c r="E2491" i="5"/>
  <c r="H2490" i="5"/>
  <c r="G2490" i="5"/>
  <c r="E2510" i="4"/>
  <c r="C2511" i="4"/>
  <c r="G2179" i="4"/>
  <c r="H2179" i="4" s="1"/>
  <c r="G2501" i="3"/>
  <c r="F2500" i="3"/>
  <c r="H2499" i="3"/>
  <c r="I2499" i="3" s="1"/>
  <c r="H2491" i="5" l="1"/>
  <c r="F2491" i="5"/>
  <c r="G2491" i="5"/>
  <c r="E2492" i="5"/>
  <c r="E2511" i="4"/>
  <c r="C2512" i="4"/>
  <c r="G2180" i="4"/>
  <c r="H2180" i="4" s="1"/>
  <c r="H2500" i="3"/>
  <c r="I2500" i="3" s="1"/>
  <c r="F2501" i="3"/>
  <c r="G2502" i="3"/>
  <c r="H2492" i="5" l="1"/>
  <c r="G2492" i="5"/>
  <c r="F2492" i="5"/>
  <c r="E2493" i="5"/>
  <c r="E2512" i="4"/>
  <c r="C2513" i="4"/>
  <c r="G2181" i="4"/>
  <c r="H2181" i="4" s="1"/>
  <c r="F2502" i="3"/>
  <c r="H2501" i="3"/>
  <c r="I2501" i="3" s="1"/>
  <c r="G2503" i="3"/>
  <c r="E2494" i="5" l="1"/>
  <c r="H2493" i="5"/>
  <c r="G2493" i="5"/>
  <c r="F2493" i="5"/>
  <c r="E2513" i="4"/>
  <c r="C2514" i="4"/>
  <c r="G2182" i="4"/>
  <c r="H2182" i="4" s="1"/>
  <c r="G2504" i="3"/>
  <c r="F2503" i="3"/>
  <c r="H2502" i="3"/>
  <c r="I2502" i="3" s="1"/>
  <c r="H2494" i="5" l="1"/>
  <c r="F2494" i="5"/>
  <c r="E2495" i="5"/>
  <c r="G2494" i="5"/>
  <c r="E2514" i="4"/>
  <c r="C2515" i="4"/>
  <c r="G2183" i="4"/>
  <c r="H2183" i="4" s="1"/>
  <c r="G2505" i="3"/>
  <c r="H2503" i="3"/>
  <c r="I2503" i="3" s="1"/>
  <c r="F2504" i="3"/>
  <c r="H2495" i="5" l="1"/>
  <c r="G2495" i="5"/>
  <c r="F2495" i="5"/>
  <c r="E2496" i="5"/>
  <c r="E2515" i="4"/>
  <c r="C2516" i="4"/>
  <c r="G2184" i="4"/>
  <c r="H2184" i="4" s="1"/>
  <c r="F2505" i="3"/>
  <c r="H2504" i="3"/>
  <c r="I2504" i="3" s="1"/>
  <c r="G2506" i="3"/>
  <c r="H2496" i="5" l="1"/>
  <c r="E2497" i="5"/>
  <c r="G2496" i="5"/>
  <c r="F2496" i="5"/>
  <c r="E2516" i="4"/>
  <c r="C2517" i="4"/>
  <c r="G2185" i="4"/>
  <c r="H2185" i="4" s="1"/>
  <c r="G2507" i="3"/>
  <c r="H2505" i="3"/>
  <c r="I2505" i="3" s="1"/>
  <c r="F2506" i="3"/>
  <c r="H2497" i="5" l="1"/>
  <c r="F2497" i="5"/>
  <c r="E2498" i="5"/>
  <c r="G2497" i="5"/>
  <c r="E2517" i="4"/>
  <c r="C2518" i="4"/>
  <c r="G2186" i="4"/>
  <c r="H2186" i="4" s="1"/>
  <c r="F2507" i="3"/>
  <c r="H2506" i="3"/>
  <c r="I2506" i="3" s="1"/>
  <c r="G2508" i="3"/>
  <c r="H2498" i="5" l="1"/>
  <c r="G2498" i="5"/>
  <c r="F2498" i="5"/>
  <c r="E2499" i="5"/>
  <c r="E2518" i="4"/>
  <c r="C2519" i="4"/>
  <c r="G2187" i="4"/>
  <c r="H2187" i="4" s="1"/>
  <c r="G2509" i="3"/>
  <c r="F2508" i="3"/>
  <c r="H2507" i="3"/>
  <c r="I2507" i="3" s="1"/>
  <c r="E2500" i="5" l="1"/>
  <c r="H2499" i="5"/>
  <c r="G2499" i="5"/>
  <c r="F2499" i="5"/>
  <c r="E2519" i="4"/>
  <c r="C2520" i="4"/>
  <c r="G2188" i="4"/>
  <c r="H2188" i="4" s="1"/>
  <c r="G2510" i="3"/>
  <c r="H2508" i="3"/>
  <c r="I2508" i="3" s="1"/>
  <c r="F2509" i="3"/>
  <c r="H2500" i="5" l="1"/>
  <c r="F2500" i="5"/>
  <c r="E2501" i="5"/>
  <c r="G2500" i="5"/>
  <c r="E2520" i="4"/>
  <c r="C2521" i="4"/>
  <c r="G2189" i="4"/>
  <c r="H2189" i="4" s="1"/>
  <c r="F2510" i="3"/>
  <c r="H2509" i="3"/>
  <c r="I2509" i="3" s="1"/>
  <c r="G2511" i="3"/>
  <c r="H2501" i="5" l="1"/>
  <c r="G2501" i="5"/>
  <c r="F2501" i="5"/>
  <c r="E2502" i="5"/>
  <c r="E2521" i="4"/>
  <c r="C2522" i="4"/>
  <c r="G2190" i="4"/>
  <c r="H2190" i="4" s="1"/>
  <c r="G2512" i="3"/>
  <c r="H2510" i="3"/>
  <c r="I2510" i="3" s="1"/>
  <c r="F2511" i="3"/>
  <c r="E2503" i="5" l="1"/>
  <c r="H2502" i="5"/>
  <c r="F2502" i="5"/>
  <c r="G2502" i="5"/>
  <c r="E2522" i="4"/>
  <c r="C2523" i="4"/>
  <c r="G2191" i="4"/>
  <c r="H2191" i="4" s="1"/>
  <c r="F2512" i="3"/>
  <c r="H2511" i="3"/>
  <c r="I2511" i="3" s="1"/>
  <c r="G2513" i="3"/>
  <c r="H2503" i="5" l="1"/>
  <c r="F2503" i="5"/>
  <c r="E2504" i="5"/>
  <c r="G2503" i="5"/>
  <c r="E2523" i="4"/>
  <c r="C2524" i="4"/>
  <c r="G2192" i="4"/>
  <c r="H2192" i="4" s="1"/>
  <c r="G2514" i="3"/>
  <c r="H2512" i="3"/>
  <c r="I2512" i="3" s="1"/>
  <c r="F2513" i="3"/>
  <c r="H2504" i="5" l="1"/>
  <c r="G2504" i="5"/>
  <c r="F2504" i="5"/>
  <c r="E2505" i="5"/>
  <c r="E2524" i="4"/>
  <c r="C2525" i="4"/>
  <c r="G2193" i="4"/>
  <c r="H2193" i="4" s="1"/>
  <c r="F2514" i="3"/>
  <c r="H2513" i="3"/>
  <c r="I2513" i="3" s="1"/>
  <c r="G2515" i="3"/>
  <c r="G2505" i="5" l="1"/>
  <c r="F2505" i="5"/>
  <c r="E2506" i="5"/>
  <c r="H2505" i="5"/>
  <c r="E2525" i="4"/>
  <c r="C2526" i="4"/>
  <c r="G2194" i="4"/>
  <c r="H2194" i="4" s="1"/>
  <c r="G2516" i="3"/>
  <c r="F2515" i="3"/>
  <c r="H2514" i="3"/>
  <c r="I2514" i="3" s="1"/>
  <c r="H2506" i="5" l="1"/>
  <c r="F2506" i="5"/>
  <c r="E2507" i="5"/>
  <c r="G2506" i="5"/>
  <c r="E2526" i="4"/>
  <c r="C2527" i="4"/>
  <c r="G2195" i="4"/>
  <c r="H2195" i="4" s="1"/>
  <c r="H2515" i="3"/>
  <c r="I2515" i="3" s="1"/>
  <c r="F2516" i="3"/>
  <c r="G2517" i="3"/>
  <c r="H2507" i="5" l="1"/>
  <c r="G2507" i="5"/>
  <c r="F2507" i="5"/>
  <c r="E2508" i="5"/>
  <c r="E2527" i="4"/>
  <c r="C2528" i="4"/>
  <c r="G2196" i="4"/>
  <c r="H2196" i="4" s="1"/>
  <c r="G2518" i="3"/>
  <c r="F2517" i="3"/>
  <c r="H2516" i="3"/>
  <c r="I2516" i="3" s="1"/>
  <c r="E2509" i="5" l="1"/>
  <c r="H2508" i="5"/>
  <c r="G2508" i="5"/>
  <c r="F2508" i="5"/>
  <c r="E2528" i="4"/>
  <c r="C2529" i="4"/>
  <c r="G2197" i="4"/>
  <c r="H2197" i="4" s="1"/>
  <c r="H2517" i="3"/>
  <c r="I2517" i="3" s="1"/>
  <c r="F2518" i="3"/>
  <c r="G2519" i="3"/>
  <c r="H2509" i="5" l="1"/>
  <c r="F2509" i="5"/>
  <c r="E2510" i="5"/>
  <c r="G2509" i="5"/>
  <c r="E2529" i="4"/>
  <c r="C2530" i="4"/>
  <c r="G2198" i="4"/>
  <c r="H2198" i="4" s="1"/>
  <c r="G2520" i="3"/>
  <c r="F2519" i="3"/>
  <c r="H2518" i="3"/>
  <c r="I2518" i="3" s="1"/>
  <c r="H2510" i="5" l="1"/>
  <c r="G2510" i="5"/>
  <c r="F2510" i="5"/>
  <c r="E2511" i="5"/>
  <c r="E2530" i="4"/>
  <c r="C2531" i="4"/>
  <c r="G2199" i="4"/>
  <c r="H2199" i="4" s="1"/>
  <c r="F2520" i="3"/>
  <c r="H2519" i="3"/>
  <c r="I2519" i="3" s="1"/>
  <c r="G2521" i="3"/>
  <c r="E2512" i="5" l="1"/>
  <c r="F2511" i="5"/>
  <c r="H2511" i="5"/>
  <c r="G2511" i="5"/>
  <c r="E2531" i="4"/>
  <c r="C2532" i="4"/>
  <c r="G2200" i="4"/>
  <c r="H2200" i="4" s="1"/>
  <c r="G2522" i="3"/>
  <c r="H2520" i="3"/>
  <c r="I2520" i="3" s="1"/>
  <c r="F2521" i="3"/>
  <c r="H2512" i="5" l="1"/>
  <c r="F2512" i="5"/>
  <c r="E2513" i="5"/>
  <c r="G2512" i="5"/>
  <c r="E2532" i="4"/>
  <c r="C2533" i="4"/>
  <c r="G2201" i="4"/>
  <c r="H2201" i="4" s="1"/>
  <c r="F2522" i="3"/>
  <c r="H2521" i="3"/>
  <c r="I2521" i="3" s="1"/>
  <c r="G2523" i="3"/>
  <c r="H2513" i="5" l="1"/>
  <c r="G2513" i="5"/>
  <c r="F2513" i="5"/>
  <c r="E2514" i="5"/>
  <c r="E2533" i="4"/>
  <c r="C2534" i="4"/>
  <c r="G2202" i="4"/>
  <c r="H2202" i="4" s="1"/>
  <c r="G2524" i="3"/>
  <c r="H2522" i="3"/>
  <c r="I2522" i="3" s="1"/>
  <c r="F2523" i="3"/>
  <c r="E2515" i="5" l="1"/>
  <c r="H2514" i="5"/>
  <c r="G2514" i="5"/>
  <c r="F2514" i="5"/>
  <c r="E2534" i="4"/>
  <c r="C2535" i="4"/>
  <c r="G2203" i="4"/>
  <c r="H2203" i="4" s="1"/>
  <c r="F2524" i="3"/>
  <c r="H2523" i="3"/>
  <c r="I2523" i="3" s="1"/>
  <c r="G2525" i="3"/>
  <c r="H2515" i="5" l="1"/>
  <c r="F2515" i="5"/>
  <c r="G2515" i="5"/>
  <c r="E2516" i="5"/>
  <c r="E2535" i="4"/>
  <c r="C2536" i="4"/>
  <c r="G2204" i="4"/>
  <c r="H2204" i="4" s="1"/>
  <c r="G2526" i="3"/>
  <c r="H2524" i="3"/>
  <c r="I2524" i="3" s="1"/>
  <c r="F2525" i="3"/>
  <c r="H2516" i="5" l="1"/>
  <c r="G2516" i="5"/>
  <c r="F2516" i="5"/>
  <c r="E2517" i="5"/>
  <c r="E2536" i="4"/>
  <c r="C2537" i="4"/>
  <c r="G2205" i="4"/>
  <c r="H2205" i="4" s="1"/>
  <c r="F2526" i="3"/>
  <c r="H2525" i="3"/>
  <c r="I2525" i="3" s="1"/>
  <c r="G2527" i="3"/>
  <c r="E2518" i="5" l="1"/>
  <c r="G2517" i="5"/>
  <c r="H2517" i="5"/>
  <c r="F2517" i="5"/>
  <c r="E2537" i="4"/>
  <c r="C2538" i="4"/>
  <c r="G2206" i="4"/>
  <c r="H2206" i="4" s="1"/>
  <c r="G2528" i="3"/>
  <c r="H2526" i="3"/>
  <c r="I2526" i="3" s="1"/>
  <c r="F2527" i="3"/>
  <c r="H2518" i="5" l="1"/>
  <c r="F2518" i="5"/>
  <c r="E2519" i="5"/>
  <c r="G2518" i="5"/>
  <c r="E2538" i="4"/>
  <c r="C2539" i="4"/>
  <c r="G2207" i="4"/>
  <c r="H2207" i="4" s="1"/>
  <c r="F2528" i="3"/>
  <c r="H2527" i="3"/>
  <c r="I2527" i="3" s="1"/>
  <c r="G2529" i="3"/>
  <c r="H2519" i="5" l="1"/>
  <c r="G2519" i="5"/>
  <c r="F2519" i="5"/>
  <c r="E2520" i="5"/>
  <c r="E2539" i="4"/>
  <c r="C2540" i="4"/>
  <c r="G2208" i="4"/>
  <c r="H2208" i="4" s="1"/>
  <c r="G2530" i="3"/>
  <c r="F2529" i="3"/>
  <c r="H2528" i="3"/>
  <c r="I2528" i="3" s="1"/>
  <c r="H2520" i="5" l="1"/>
  <c r="G2520" i="5"/>
  <c r="F2520" i="5"/>
  <c r="E2521" i="5"/>
  <c r="E2540" i="4"/>
  <c r="C2541" i="4"/>
  <c r="G2209" i="4"/>
  <c r="H2209" i="4" s="1"/>
  <c r="F2530" i="3"/>
  <c r="H2529" i="3"/>
  <c r="I2529" i="3" s="1"/>
  <c r="G2531" i="3"/>
  <c r="H2521" i="5" l="1"/>
  <c r="F2521" i="5"/>
  <c r="E2522" i="5"/>
  <c r="G2521" i="5"/>
  <c r="E2541" i="4"/>
  <c r="C2542" i="4"/>
  <c r="G2210" i="4"/>
  <c r="H2210" i="4" s="1"/>
  <c r="G2532" i="3"/>
  <c r="H2530" i="3"/>
  <c r="I2530" i="3" s="1"/>
  <c r="F2531" i="3"/>
  <c r="H2522" i="5" l="1"/>
  <c r="G2522" i="5"/>
  <c r="F2522" i="5"/>
  <c r="E2523" i="5"/>
  <c r="E2542" i="4"/>
  <c r="C2543" i="4"/>
  <c r="G2211" i="4"/>
  <c r="H2211" i="4" s="1"/>
  <c r="F2532" i="3"/>
  <c r="H2531" i="3"/>
  <c r="I2531" i="3" s="1"/>
  <c r="G2533" i="3"/>
  <c r="E2524" i="5" l="1"/>
  <c r="H2523" i="5"/>
  <c r="G2523" i="5"/>
  <c r="F2523" i="5"/>
  <c r="E2543" i="4"/>
  <c r="C2544" i="4"/>
  <c r="G2212" i="4"/>
  <c r="H2212" i="4" s="1"/>
  <c r="G2534" i="3"/>
  <c r="H2532" i="3"/>
  <c r="I2532" i="3" s="1"/>
  <c r="F2533" i="3"/>
  <c r="H2524" i="5" l="1"/>
  <c r="F2524" i="5"/>
  <c r="E2525" i="5"/>
  <c r="G2524" i="5"/>
  <c r="E2544" i="4"/>
  <c r="C2545" i="4"/>
  <c r="G2213" i="4"/>
  <c r="H2213" i="4" s="1"/>
  <c r="F2534" i="3"/>
  <c r="H2533" i="3"/>
  <c r="I2533" i="3" s="1"/>
  <c r="G2535" i="3"/>
  <c r="H2525" i="5" l="1"/>
  <c r="G2525" i="5"/>
  <c r="F2525" i="5"/>
  <c r="E2526" i="5"/>
  <c r="E2545" i="4"/>
  <c r="C2546" i="4"/>
  <c r="G2214" i="4"/>
  <c r="H2214" i="4" s="1"/>
  <c r="G2536" i="3"/>
  <c r="F2535" i="3"/>
  <c r="H2534" i="3"/>
  <c r="I2534" i="3" s="1"/>
  <c r="F2526" i="5" l="1"/>
  <c r="G2526" i="5"/>
  <c r="E2527" i="5"/>
  <c r="H2526" i="5"/>
  <c r="E2546" i="4"/>
  <c r="C2547" i="4"/>
  <c r="G2215" i="4"/>
  <c r="H2215" i="4" s="1"/>
  <c r="H2535" i="3"/>
  <c r="I2535" i="3" s="1"/>
  <c r="F2536" i="3"/>
  <c r="G2537" i="3"/>
  <c r="E2528" i="5" l="1"/>
  <c r="H2527" i="5"/>
  <c r="F2527" i="5"/>
  <c r="G2527" i="5"/>
  <c r="E2547" i="4"/>
  <c r="C2548" i="4"/>
  <c r="G2216" i="4"/>
  <c r="H2216" i="4" s="1"/>
  <c r="G2538" i="3"/>
  <c r="F2537" i="3"/>
  <c r="H2536" i="3"/>
  <c r="I2536" i="3" s="1"/>
  <c r="H2528" i="5" l="1"/>
  <c r="G2528" i="5"/>
  <c r="F2528" i="5"/>
  <c r="E2529" i="5"/>
  <c r="E2548" i="4"/>
  <c r="C2549" i="4"/>
  <c r="G2217" i="4"/>
  <c r="H2217" i="4" s="1"/>
  <c r="F2538" i="3"/>
  <c r="H2537" i="3"/>
  <c r="I2537" i="3" s="1"/>
  <c r="G2539" i="3"/>
  <c r="E2530" i="5" l="1"/>
  <c r="H2529" i="5"/>
  <c r="G2529" i="5"/>
  <c r="F2529" i="5"/>
  <c r="E2549" i="4"/>
  <c r="C2550" i="4"/>
  <c r="G2218" i="4"/>
  <c r="H2218" i="4" s="1"/>
  <c r="G2540" i="3"/>
  <c r="H2538" i="3"/>
  <c r="I2538" i="3" s="1"/>
  <c r="F2539" i="3"/>
  <c r="E2531" i="5" l="1"/>
  <c r="H2530" i="5"/>
  <c r="F2530" i="5"/>
  <c r="G2530" i="5"/>
  <c r="E2550" i="4"/>
  <c r="C2551" i="4"/>
  <c r="G2219" i="4"/>
  <c r="H2219" i="4" s="1"/>
  <c r="F2540" i="3"/>
  <c r="H2539" i="3"/>
  <c r="I2539" i="3" s="1"/>
  <c r="G2541" i="3"/>
  <c r="H2531" i="5" l="1"/>
  <c r="G2531" i="5"/>
  <c r="F2531" i="5"/>
  <c r="E2532" i="5"/>
  <c r="E2551" i="4"/>
  <c r="C2552" i="4"/>
  <c r="G2220" i="4"/>
  <c r="H2220" i="4" s="1"/>
  <c r="G2542" i="3"/>
  <c r="H2540" i="3"/>
  <c r="I2540" i="3" s="1"/>
  <c r="F2541" i="3"/>
  <c r="F2532" i="5" l="1"/>
  <c r="E2533" i="5"/>
  <c r="H2532" i="5"/>
  <c r="G2532" i="5"/>
  <c r="E2552" i="4"/>
  <c r="C2553" i="4"/>
  <c r="G2221" i="4"/>
  <c r="H2221" i="4" s="1"/>
  <c r="F2542" i="3"/>
  <c r="H2541" i="3"/>
  <c r="I2541" i="3" s="1"/>
  <c r="G2543" i="3"/>
  <c r="E2534" i="5" l="1"/>
  <c r="H2533" i="5"/>
  <c r="F2533" i="5"/>
  <c r="G2533" i="5"/>
  <c r="E2553" i="4"/>
  <c r="C2554" i="4"/>
  <c r="G2222" i="4"/>
  <c r="H2222" i="4" s="1"/>
  <c r="G2544" i="3"/>
  <c r="H2542" i="3"/>
  <c r="I2542" i="3" s="1"/>
  <c r="F2543" i="3"/>
  <c r="H2534" i="5" l="1"/>
  <c r="G2534" i="5"/>
  <c r="F2534" i="5"/>
  <c r="E2535" i="5"/>
  <c r="E2554" i="4"/>
  <c r="C2555" i="4"/>
  <c r="G2223" i="4"/>
  <c r="H2223" i="4" s="1"/>
  <c r="F2544" i="3"/>
  <c r="H2543" i="3"/>
  <c r="I2543" i="3" s="1"/>
  <c r="G2545" i="3"/>
  <c r="E2536" i="5" l="1"/>
  <c r="H2535" i="5"/>
  <c r="G2535" i="5"/>
  <c r="F2535" i="5"/>
  <c r="E2555" i="4"/>
  <c r="C2556" i="4"/>
  <c r="G2224" i="4"/>
  <c r="H2224" i="4" s="1"/>
  <c r="G2546" i="3"/>
  <c r="H2544" i="3"/>
  <c r="I2544" i="3" s="1"/>
  <c r="F2545" i="3"/>
  <c r="E2537" i="5" l="1"/>
  <c r="H2536" i="5"/>
  <c r="F2536" i="5"/>
  <c r="G2536" i="5"/>
  <c r="E2556" i="4"/>
  <c r="C2557" i="4"/>
  <c r="G2225" i="4"/>
  <c r="H2225" i="4" s="1"/>
  <c r="F2546" i="3"/>
  <c r="H2545" i="3"/>
  <c r="I2545" i="3" s="1"/>
  <c r="G2547" i="3"/>
  <c r="H2537" i="5" l="1"/>
  <c r="G2537" i="5"/>
  <c r="F2537" i="5"/>
  <c r="E2538" i="5"/>
  <c r="E2557" i="4"/>
  <c r="C2558" i="4"/>
  <c r="G2226" i="4"/>
  <c r="H2226" i="4" s="1"/>
  <c r="G2548" i="3"/>
  <c r="F2547" i="3"/>
  <c r="H2546" i="3"/>
  <c r="I2546" i="3" s="1"/>
  <c r="F2538" i="5" l="1"/>
  <c r="E2539" i="5"/>
  <c r="H2538" i="5"/>
  <c r="G2538" i="5"/>
  <c r="E2558" i="4"/>
  <c r="C2559" i="4"/>
  <c r="G2227" i="4"/>
  <c r="H2227" i="4" s="1"/>
  <c r="H2547" i="3"/>
  <c r="I2547" i="3" s="1"/>
  <c r="F2548" i="3"/>
  <c r="G2549" i="3"/>
  <c r="E2540" i="5" l="1"/>
  <c r="H2539" i="5"/>
  <c r="F2539" i="5"/>
  <c r="G2539" i="5"/>
  <c r="E2559" i="4"/>
  <c r="C2560" i="4"/>
  <c r="G2228" i="4"/>
  <c r="H2228" i="4" s="1"/>
  <c r="G2550" i="3"/>
  <c r="F2549" i="3"/>
  <c r="H2548" i="3"/>
  <c r="I2548" i="3" s="1"/>
  <c r="H2540" i="5" l="1"/>
  <c r="G2540" i="5"/>
  <c r="F2540" i="5"/>
  <c r="E2541" i="5"/>
  <c r="E2560" i="4"/>
  <c r="C2561" i="4"/>
  <c r="G2229" i="4"/>
  <c r="H2229" i="4" s="1"/>
  <c r="H2549" i="3"/>
  <c r="I2549" i="3" s="1"/>
  <c r="F2550" i="3"/>
  <c r="G2551" i="3"/>
  <c r="E2542" i="5" l="1"/>
  <c r="H2541" i="5"/>
  <c r="G2541" i="5"/>
  <c r="F2541" i="5"/>
  <c r="E2561" i="4"/>
  <c r="C2562" i="4"/>
  <c r="G2230" i="4"/>
  <c r="H2230" i="4" s="1"/>
  <c r="G2552" i="3"/>
  <c r="F2551" i="3"/>
  <c r="H2550" i="3"/>
  <c r="I2550" i="3" s="1"/>
  <c r="E2543" i="5" l="1"/>
  <c r="H2542" i="5"/>
  <c r="F2542" i="5"/>
  <c r="G2542" i="5"/>
  <c r="E2562" i="4"/>
  <c r="C2563" i="4"/>
  <c r="G2231" i="4"/>
  <c r="H2231" i="4" s="1"/>
  <c r="F2552" i="3"/>
  <c r="H2551" i="3"/>
  <c r="I2551" i="3" s="1"/>
  <c r="G2553" i="3"/>
  <c r="H2543" i="5" l="1"/>
  <c r="G2543" i="5"/>
  <c r="F2543" i="5"/>
  <c r="E2544" i="5"/>
  <c r="E2563" i="4"/>
  <c r="C2564" i="4"/>
  <c r="G2232" i="4"/>
  <c r="H2232" i="4" s="1"/>
  <c r="G2554" i="3"/>
  <c r="H2552" i="3"/>
  <c r="I2552" i="3" s="1"/>
  <c r="F2553" i="3"/>
  <c r="E2545" i="5" l="1"/>
  <c r="F2544" i="5"/>
  <c r="H2544" i="5"/>
  <c r="G2544" i="5"/>
  <c r="E2564" i="4"/>
  <c r="C2565" i="4"/>
  <c r="G2233" i="4"/>
  <c r="H2233" i="4" s="1"/>
  <c r="F2554" i="3"/>
  <c r="H2553" i="3"/>
  <c r="I2553" i="3" s="1"/>
  <c r="G2555" i="3"/>
  <c r="E2546" i="5" l="1"/>
  <c r="H2545" i="5"/>
  <c r="G2545" i="5"/>
  <c r="F2545" i="5"/>
  <c r="E2565" i="4"/>
  <c r="C2566" i="4"/>
  <c r="G2234" i="4"/>
  <c r="H2234" i="4" s="1"/>
  <c r="G2556" i="3"/>
  <c r="H2554" i="3"/>
  <c r="I2554" i="3" s="1"/>
  <c r="F2555" i="3"/>
  <c r="H2546" i="5" l="1"/>
  <c r="G2546" i="5"/>
  <c r="F2546" i="5"/>
  <c r="E2547" i="5"/>
  <c r="E2566" i="4"/>
  <c r="C2567" i="4"/>
  <c r="G2235" i="4"/>
  <c r="H2235" i="4" s="1"/>
  <c r="F2556" i="3"/>
  <c r="H2555" i="3"/>
  <c r="I2555" i="3" s="1"/>
  <c r="G2557" i="3"/>
  <c r="E2548" i="5" l="1"/>
  <c r="H2547" i="5"/>
  <c r="G2547" i="5"/>
  <c r="F2547" i="5"/>
  <c r="E2567" i="4"/>
  <c r="C2568" i="4"/>
  <c r="G2236" i="4"/>
  <c r="H2236" i="4" s="1"/>
  <c r="G2558" i="3"/>
  <c r="H2556" i="3"/>
  <c r="I2556" i="3" s="1"/>
  <c r="F2557" i="3"/>
  <c r="E2549" i="5" l="1"/>
  <c r="H2548" i="5"/>
  <c r="G2548" i="5"/>
  <c r="F2548" i="5"/>
  <c r="E2568" i="4"/>
  <c r="C2569" i="4"/>
  <c r="G2237" i="4"/>
  <c r="H2237" i="4" s="1"/>
  <c r="F2558" i="3"/>
  <c r="H2557" i="3"/>
  <c r="I2557" i="3" s="1"/>
  <c r="G2559" i="3"/>
  <c r="H2549" i="5" l="1"/>
  <c r="G2549" i="5"/>
  <c r="F2549" i="5"/>
  <c r="E2550" i="5"/>
  <c r="E2569" i="4"/>
  <c r="C2570" i="4"/>
  <c r="G2238" i="4"/>
  <c r="H2238" i="4" s="1"/>
  <c r="G2560" i="3"/>
  <c r="H2558" i="3"/>
  <c r="I2558" i="3" s="1"/>
  <c r="F2559" i="3"/>
  <c r="E2551" i="5" l="1"/>
  <c r="H2550" i="5"/>
  <c r="G2550" i="5"/>
  <c r="F2550" i="5"/>
  <c r="E2570" i="4"/>
  <c r="C2571" i="4"/>
  <c r="G2239" i="4"/>
  <c r="H2239" i="4" s="1"/>
  <c r="H2559" i="3"/>
  <c r="I2559" i="3" s="1"/>
  <c r="F2560" i="3"/>
  <c r="G2561" i="3"/>
  <c r="E2552" i="5" l="1"/>
  <c r="H2551" i="5"/>
  <c r="G2551" i="5"/>
  <c r="F2551" i="5"/>
  <c r="E2571" i="4"/>
  <c r="C2572" i="4"/>
  <c r="G2240" i="4"/>
  <c r="H2240" i="4" s="1"/>
  <c r="G2562" i="3"/>
  <c r="F2561" i="3"/>
  <c r="H2560" i="3"/>
  <c r="I2560" i="3" s="1"/>
  <c r="H2552" i="5" l="1"/>
  <c r="G2552" i="5"/>
  <c r="F2552" i="5"/>
  <c r="E2553" i="5"/>
  <c r="E2572" i="4"/>
  <c r="C2573" i="4"/>
  <c r="G2241" i="4"/>
  <c r="H2241" i="4" s="1"/>
  <c r="H2561" i="3"/>
  <c r="I2561" i="3" s="1"/>
  <c r="F2562" i="3"/>
  <c r="G2563" i="3"/>
  <c r="E2554" i="5" l="1"/>
  <c r="F2553" i="5"/>
  <c r="H2553" i="5"/>
  <c r="G2553" i="5"/>
  <c r="E2573" i="4"/>
  <c r="C2574" i="4"/>
  <c r="G2242" i="4"/>
  <c r="H2242" i="4" s="1"/>
  <c r="G2564" i="3"/>
  <c r="F2563" i="3"/>
  <c r="H2562" i="3"/>
  <c r="I2562" i="3" s="1"/>
  <c r="E2555" i="5" l="1"/>
  <c r="H2554" i="5"/>
  <c r="G2554" i="5"/>
  <c r="F2554" i="5"/>
  <c r="E2574" i="4"/>
  <c r="C2575" i="4"/>
  <c r="G2243" i="4"/>
  <c r="H2243" i="4" s="1"/>
  <c r="F2564" i="3"/>
  <c r="H2563" i="3"/>
  <c r="I2563" i="3" s="1"/>
  <c r="G2565" i="3"/>
  <c r="H2555" i="5" l="1"/>
  <c r="G2555" i="5"/>
  <c r="F2555" i="5"/>
  <c r="E2556" i="5"/>
  <c r="E2575" i="4"/>
  <c r="C2576" i="4"/>
  <c r="G2244" i="4"/>
  <c r="H2244" i="4" s="1"/>
  <c r="G2566" i="3"/>
  <c r="H2564" i="3"/>
  <c r="I2564" i="3" s="1"/>
  <c r="F2565" i="3"/>
  <c r="E2557" i="5" l="1"/>
  <c r="H2556" i="5"/>
  <c r="G2556" i="5"/>
  <c r="F2556" i="5"/>
  <c r="E2576" i="4"/>
  <c r="C2577" i="4"/>
  <c r="G2245" i="4"/>
  <c r="H2245" i="4" s="1"/>
  <c r="F2566" i="3"/>
  <c r="H2565" i="3"/>
  <c r="I2565" i="3" s="1"/>
  <c r="G2567" i="3"/>
  <c r="E2558" i="5" l="1"/>
  <c r="H2557" i="5"/>
  <c r="G2557" i="5"/>
  <c r="F2557" i="5"/>
  <c r="E2577" i="4"/>
  <c r="C2578" i="4"/>
  <c r="G2246" i="4"/>
  <c r="H2246" i="4" s="1"/>
  <c r="G2568" i="3"/>
  <c r="H2566" i="3"/>
  <c r="I2566" i="3" s="1"/>
  <c r="F2567" i="3"/>
  <c r="H2558" i="5" l="1"/>
  <c r="G2558" i="5"/>
  <c r="F2558" i="5"/>
  <c r="E2559" i="5"/>
  <c r="E2578" i="4"/>
  <c r="C2579" i="4"/>
  <c r="G2247" i="4"/>
  <c r="H2247" i="4" s="1"/>
  <c r="F2568" i="3"/>
  <c r="H2567" i="3"/>
  <c r="I2567" i="3" s="1"/>
  <c r="G2569" i="3"/>
  <c r="E2560" i="5" l="1"/>
  <c r="H2559" i="5"/>
  <c r="G2559" i="5"/>
  <c r="F2559" i="5"/>
  <c r="E2579" i="4"/>
  <c r="C2580" i="4"/>
  <c r="G2248" i="4"/>
  <c r="H2248" i="4" s="1"/>
  <c r="G2570" i="3"/>
  <c r="H2568" i="3"/>
  <c r="I2568" i="3" s="1"/>
  <c r="F2569" i="3"/>
  <c r="E2561" i="5" l="1"/>
  <c r="H2560" i="5"/>
  <c r="G2560" i="5"/>
  <c r="F2560" i="5"/>
  <c r="E2580" i="4"/>
  <c r="C2581" i="4"/>
  <c r="G2249" i="4"/>
  <c r="H2249" i="4" s="1"/>
  <c r="F2570" i="3"/>
  <c r="H2569" i="3"/>
  <c r="I2569" i="3" s="1"/>
  <c r="G2571" i="3"/>
  <c r="H2561" i="5" l="1"/>
  <c r="G2561" i="5"/>
  <c r="F2561" i="5"/>
  <c r="E2562" i="5"/>
  <c r="E2581" i="4"/>
  <c r="C2582" i="4"/>
  <c r="G2250" i="4"/>
  <c r="H2250" i="4" s="1"/>
  <c r="G2572" i="3"/>
  <c r="F2571" i="3"/>
  <c r="H2570" i="3"/>
  <c r="I2570" i="3" s="1"/>
  <c r="E2563" i="5" l="1"/>
  <c r="F2562" i="5"/>
  <c r="G2562" i="5"/>
  <c r="H2562" i="5"/>
  <c r="E2582" i="4"/>
  <c r="C2583" i="4"/>
  <c r="G2251" i="4"/>
  <c r="H2251" i="4" s="1"/>
  <c r="H2571" i="3"/>
  <c r="I2571" i="3" s="1"/>
  <c r="F2572" i="3"/>
  <c r="G2573" i="3"/>
  <c r="E2564" i="5" l="1"/>
  <c r="H2563" i="5"/>
  <c r="G2563" i="5"/>
  <c r="F2563" i="5"/>
  <c r="E2583" i="4"/>
  <c r="C2584" i="4"/>
  <c r="G2252" i="4"/>
  <c r="H2252" i="4" s="1"/>
  <c r="G2574" i="3"/>
  <c r="F2573" i="3"/>
  <c r="H2572" i="3"/>
  <c r="I2572" i="3" s="1"/>
  <c r="H2564" i="5" l="1"/>
  <c r="G2564" i="5"/>
  <c r="F2564" i="5"/>
  <c r="E2565" i="5"/>
  <c r="E2584" i="4"/>
  <c r="C2585" i="4"/>
  <c r="G2253" i="4"/>
  <c r="H2253" i="4" s="1"/>
  <c r="H2573" i="3"/>
  <c r="I2573" i="3" s="1"/>
  <c r="F2574" i="3"/>
  <c r="G2575" i="3"/>
  <c r="E2566" i="5" l="1"/>
  <c r="H2565" i="5"/>
  <c r="G2565" i="5"/>
  <c r="F2565" i="5"/>
  <c r="E2585" i="4"/>
  <c r="C2586" i="4"/>
  <c r="G2254" i="4"/>
  <c r="H2254" i="4" s="1"/>
  <c r="G2576" i="3"/>
  <c r="F2575" i="3"/>
  <c r="H2574" i="3"/>
  <c r="I2574" i="3" s="1"/>
  <c r="E2567" i="5" l="1"/>
  <c r="H2566" i="5"/>
  <c r="G2566" i="5"/>
  <c r="F2566" i="5"/>
  <c r="E2586" i="4"/>
  <c r="C2587" i="4"/>
  <c r="G2255" i="4"/>
  <c r="H2255" i="4" s="1"/>
  <c r="F2576" i="3"/>
  <c r="H2575" i="3"/>
  <c r="I2575" i="3" s="1"/>
  <c r="G2577" i="3"/>
  <c r="H2567" i="5" l="1"/>
  <c r="G2567" i="5"/>
  <c r="F2567" i="5"/>
  <c r="E2568" i="5"/>
  <c r="E2587" i="4"/>
  <c r="C2588" i="4"/>
  <c r="G2256" i="4"/>
  <c r="H2256" i="4" s="1"/>
  <c r="G2578" i="3"/>
  <c r="H2576" i="3"/>
  <c r="I2576" i="3" s="1"/>
  <c r="F2577" i="3"/>
  <c r="E2569" i="5" l="1"/>
  <c r="H2568" i="5"/>
  <c r="G2568" i="5"/>
  <c r="F2568" i="5"/>
  <c r="E2588" i="4"/>
  <c r="C2589" i="4"/>
  <c r="G2257" i="4"/>
  <c r="H2257" i="4" s="1"/>
  <c r="F2578" i="3"/>
  <c r="H2577" i="3"/>
  <c r="I2577" i="3" s="1"/>
  <c r="G2579" i="3"/>
  <c r="E2570" i="5" l="1"/>
  <c r="H2569" i="5"/>
  <c r="G2569" i="5"/>
  <c r="F2569" i="5"/>
  <c r="E2589" i="4"/>
  <c r="C2590" i="4"/>
  <c r="G2258" i="4"/>
  <c r="H2258" i="4" s="1"/>
  <c r="G2580" i="3"/>
  <c r="H2578" i="3"/>
  <c r="I2578" i="3" s="1"/>
  <c r="F2579" i="3"/>
  <c r="H2570" i="5" l="1"/>
  <c r="G2570" i="5"/>
  <c r="F2570" i="5"/>
  <c r="E2571" i="5"/>
  <c r="E2590" i="4"/>
  <c r="C2591" i="4"/>
  <c r="G2259" i="4"/>
  <c r="H2259" i="4" s="1"/>
  <c r="F2580" i="3"/>
  <c r="H2579" i="3"/>
  <c r="I2579" i="3" s="1"/>
  <c r="G2581" i="3"/>
  <c r="E2572" i="5" l="1"/>
  <c r="F2571" i="5"/>
  <c r="H2571" i="5"/>
  <c r="G2571" i="5"/>
  <c r="E2591" i="4"/>
  <c r="C2592" i="4"/>
  <c r="G2260" i="4"/>
  <c r="H2260" i="4" s="1"/>
  <c r="G2582" i="3"/>
  <c r="H2580" i="3"/>
  <c r="I2580" i="3" s="1"/>
  <c r="F2581" i="3"/>
  <c r="E2573" i="5" l="1"/>
  <c r="H2572" i="5"/>
  <c r="G2572" i="5"/>
  <c r="F2572" i="5"/>
  <c r="E2592" i="4"/>
  <c r="C2593" i="4"/>
  <c r="G2261" i="4"/>
  <c r="H2261" i="4" s="1"/>
  <c r="F2582" i="3"/>
  <c r="H2581" i="3"/>
  <c r="I2581" i="3" s="1"/>
  <c r="G2583" i="3"/>
  <c r="H2573" i="5" l="1"/>
  <c r="G2573" i="5"/>
  <c r="F2573" i="5"/>
  <c r="E2574" i="5"/>
  <c r="E2593" i="4"/>
  <c r="C2594" i="4"/>
  <c r="G2262" i="4"/>
  <c r="H2262" i="4" s="1"/>
  <c r="G2584" i="3"/>
  <c r="F2583" i="3"/>
  <c r="H2582" i="3"/>
  <c r="I2582" i="3" s="1"/>
  <c r="E2575" i="5" l="1"/>
  <c r="H2574" i="5"/>
  <c r="G2574" i="5"/>
  <c r="F2574" i="5"/>
  <c r="E2594" i="4"/>
  <c r="C2595" i="4"/>
  <c r="G2263" i="4"/>
  <c r="H2263" i="4" s="1"/>
  <c r="H2583" i="3"/>
  <c r="I2583" i="3" s="1"/>
  <c r="F2584" i="3"/>
  <c r="G2585" i="3"/>
  <c r="E2576" i="5" l="1"/>
  <c r="H2575" i="5"/>
  <c r="G2575" i="5"/>
  <c r="F2575" i="5"/>
  <c r="E2595" i="4"/>
  <c r="C2596" i="4"/>
  <c r="G2264" i="4"/>
  <c r="H2264" i="4" s="1"/>
  <c r="G2586" i="3"/>
  <c r="F2585" i="3"/>
  <c r="H2584" i="3"/>
  <c r="I2584" i="3" s="1"/>
  <c r="H2576" i="5" l="1"/>
  <c r="G2576" i="5"/>
  <c r="F2576" i="5"/>
  <c r="E2577" i="5"/>
  <c r="E2596" i="4"/>
  <c r="C2597" i="4"/>
  <c r="G2265" i="4"/>
  <c r="H2265" i="4" s="1"/>
  <c r="H2585" i="3"/>
  <c r="I2585" i="3" s="1"/>
  <c r="F2586" i="3"/>
  <c r="G2587" i="3"/>
  <c r="E2578" i="5" l="1"/>
  <c r="H2577" i="5"/>
  <c r="G2577" i="5"/>
  <c r="F2577" i="5"/>
  <c r="E2597" i="4"/>
  <c r="C2598" i="4"/>
  <c r="G2266" i="4"/>
  <c r="H2266" i="4" s="1"/>
  <c r="G2588" i="3"/>
  <c r="F2587" i="3"/>
  <c r="H2586" i="3"/>
  <c r="I2586" i="3" s="1"/>
  <c r="E2579" i="5" l="1"/>
  <c r="H2578" i="5"/>
  <c r="G2578" i="5"/>
  <c r="F2578" i="5"/>
  <c r="E2598" i="4"/>
  <c r="C2599" i="4"/>
  <c r="G2267" i="4"/>
  <c r="H2267" i="4" s="1"/>
  <c r="F2588" i="3"/>
  <c r="H2587" i="3"/>
  <c r="I2587" i="3" s="1"/>
  <c r="G2589" i="3"/>
  <c r="H2579" i="5" l="1"/>
  <c r="G2579" i="5"/>
  <c r="F2579" i="5"/>
  <c r="E2580" i="5"/>
  <c r="E2599" i="4"/>
  <c r="C2600" i="4"/>
  <c r="G2268" i="4"/>
  <c r="H2268" i="4" s="1"/>
  <c r="G2590" i="3"/>
  <c r="H2588" i="3"/>
  <c r="I2588" i="3" s="1"/>
  <c r="F2589" i="3"/>
  <c r="E2581" i="5" l="1"/>
  <c r="F2580" i="5"/>
  <c r="H2580" i="5"/>
  <c r="G2580" i="5"/>
  <c r="E2600" i="4"/>
  <c r="C2601" i="4"/>
  <c r="G2269" i="4"/>
  <c r="H2269" i="4" s="1"/>
  <c r="F2590" i="3"/>
  <c r="H2589" i="3"/>
  <c r="I2589" i="3" s="1"/>
  <c r="G2591" i="3"/>
  <c r="E2582" i="5" l="1"/>
  <c r="H2581" i="5"/>
  <c r="G2581" i="5"/>
  <c r="F2581" i="5"/>
  <c r="E2601" i="4"/>
  <c r="C2602" i="4"/>
  <c r="G2270" i="4"/>
  <c r="H2270" i="4" s="1"/>
  <c r="G2592" i="3"/>
  <c r="H2590" i="3"/>
  <c r="I2590" i="3" s="1"/>
  <c r="F2591" i="3"/>
  <c r="H2582" i="5" l="1"/>
  <c r="G2582" i="5"/>
  <c r="F2582" i="5"/>
  <c r="E2583" i="5"/>
  <c r="E2602" i="4"/>
  <c r="C2603" i="4"/>
  <c r="G2271" i="4"/>
  <c r="H2271" i="4" s="1"/>
  <c r="F2592" i="3"/>
  <c r="H2591" i="3"/>
  <c r="I2591" i="3" s="1"/>
  <c r="G2593" i="3"/>
  <c r="E2584" i="5" l="1"/>
  <c r="H2583" i="5"/>
  <c r="G2583" i="5"/>
  <c r="F2583" i="5"/>
  <c r="E2603" i="4"/>
  <c r="C2604" i="4"/>
  <c r="G2272" i="4"/>
  <c r="H2272" i="4" s="1"/>
  <c r="G2594" i="3"/>
  <c r="H2592" i="3"/>
  <c r="I2592" i="3" s="1"/>
  <c r="F2593" i="3"/>
  <c r="E2585" i="5" l="1"/>
  <c r="H2584" i="5"/>
  <c r="G2584" i="5"/>
  <c r="F2584" i="5"/>
  <c r="E2604" i="4"/>
  <c r="C2605" i="4"/>
  <c r="G2273" i="4"/>
  <c r="H2273" i="4" s="1"/>
  <c r="F2594" i="3"/>
  <c r="H2593" i="3"/>
  <c r="I2593" i="3" s="1"/>
  <c r="G2595" i="3"/>
  <c r="H2585" i="5" l="1"/>
  <c r="G2585" i="5"/>
  <c r="F2585" i="5"/>
  <c r="E2586" i="5"/>
  <c r="E2605" i="4"/>
  <c r="C2606" i="4"/>
  <c r="G2274" i="4"/>
  <c r="H2274" i="4" s="1"/>
  <c r="G2596" i="3"/>
  <c r="F2595" i="3"/>
  <c r="H2594" i="3"/>
  <c r="I2594" i="3" s="1"/>
  <c r="E2587" i="5" l="1"/>
  <c r="H2586" i="5"/>
  <c r="G2586" i="5"/>
  <c r="F2586" i="5"/>
  <c r="E2606" i="4"/>
  <c r="C2607" i="4"/>
  <c r="G2275" i="4"/>
  <c r="H2275" i="4" s="1"/>
  <c r="H2595" i="3"/>
  <c r="I2595" i="3" s="1"/>
  <c r="F2596" i="3"/>
  <c r="G2597" i="3"/>
  <c r="E2588" i="5" l="1"/>
  <c r="H2587" i="5"/>
  <c r="G2587" i="5"/>
  <c r="F2587" i="5"/>
  <c r="E2607" i="4"/>
  <c r="C2608" i="4"/>
  <c r="G2276" i="4"/>
  <c r="H2276" i="4" s="1"/>
  <c r="G2598" i="3"/>
  <c r="F2597" i="3"/>
  <c r="H2596" i="3"/>
  <c r="I2596" i="3" s="1"/>
  <c r="H2588" i="5" l="1"/>
  <c r="G2588" i="5"/>
  <c r="F2588" i="5"/>
  <c r="E2589" i="5"/>
  <c r="E2608" i="4"/>
  <c r="C2609" i="4"/>
  <c r="G2277" i="4"/>
  <c r="H2277" i="4" s="1"/>
  <c r="H2597" i="3"/>
  <c r="I2597" i="3" s="1"/>
  <c r="F2598" i="3"/>
  <c r="G2599" i="3"/>
  <c r="E2590" i="5" l="1"/>
  <c r="F2589" i="5"/>
  <c r="H2589" i="5"/>
  <c r="G2589" i="5"/>
  <c r="E2609" i="4"/>
  <c r="C2610" i="4"/>
  <c r="G2278" i="4"/>
  <c r="H2278" i="4" s="1"/>
  <c r="G2600" i="3"/>
  <c r="F2599" i="3"/>
  <c r="H2598" i="3"/>
  <c r="I2598" i="3" s="1"/>
  <c r="E2591" i="5" l="1"/>
  <c r="H2590" i="5"/>
  <c r="G2590" i="5"/>
  <c r="F2590" i="5"/>
  <c r="E2610" i="4"/>
  <c r="C2611" i="4"/>
  <c r="G2279" i="4"/>
  <c r="H2279" i="4" s="1"/>
  <c r="F2600" i="3"/>
  <c r="H2599" i="3"/>
  <c r="I2599" i="3" s="1"/>
  <c r="G2601" i="3"/>
  <c r="H2591" i="5" l="1"/>
  <c r="G2591" i="5"/>
  <c r="F2591" i="5"/>
  <c r="E2592" i="5"/>
  <c r="E2611" i="4"/>
  <c r="C2612" i="4"/>
  <c r="G2280" i="4"/>
  <c r="H2280" i="4" s="1"/>
  <c r="G2602" i="3"/>
  <c r="H2600" i="3"/>
  <c r="I2600" i="3" s="1"/>
  <c r="F2601" i="3"/>
  <c r="E2593" i="5" l="1"/>
  <c r="H2592" i="5"/>
  <c r="G2592" i="5"/>
  <c r="F2592" i="5"/>
  <c r="E2612" i="4"/>
  <c r="C2613" i="4"/>
  <c r="G2281" i="4"/>
  <c r="H2281" i="4" s="1"/>
  <c r="F2602" i="3"/>
  <c r="H2601" i="3"/>
  <c r="I2601" i="3" s="1"/>
  <c r="G2603" i="3"/>
  <c r="E2594" i="5" l="1"/>
  <c r="H2593" i="5"/>
  <c r="G2593" i="5"/>
  <c r="F2593" i="5"/>
  <c r="E2613" i="4"/>
  <c r="C2614" i="4"/>
  <c r="G2282" i="4"/>
  <c r="H2282" i="4" s="1"/>
  <c r="G2604" i="3"/>
  <c r="H2602" i="3"/>
  <c r="I2602" i="3" s="1"/>
  <c r="F2603" i="3"/>
  <c r="H2594" i="5" l="1"/>
  <c r="G2594" i="5"/>
  <c r="F2594" i="5"/>
  <c r="E2595" i="5"/>
  <c r="E2614" i="4"/>
  <c r="C2615" i="4"/>
  <c r="G2283" i="4"/>
  <c r="H2283" i="4" s="1"/>
  <c r="F2604" i="3"/>
  <c r="H2603" i="3"/>
  <c r="I2603" i="3" s="1"/>
  <c r="G2605" i="3"/>
  <c r="E2596" i="5" l="1"/>
  <c r="H2595" i="5"/>
  <c r="G2595" i="5"/>
  <c r="F2595" i="5"/>
  <c r="E2615" i="4"/>
  <c r="C2616" i="4"/>
  <c r="G2284" i="4"/>
  <c r="H2284" i="4" s="1"/>
  <c r="G2606" i="3"/>
  <c r="H2604" i="3"/>
  <c r="I2604" i="3" s="1"/>
  <c r="F2605" i="3"/>
  <c r="E2597" i="5" l="1"/>
  <c r="H2596" i="5"/>
  <c r="G2596" i="5"/>
  <c r="F2596" i="5"/>
  <c r="E2616" i="4"/>
  <c r="C2617" i="4"/>
  <c r="G2285" i="4"/>
  <c r="H2285" i="4" s="1"/>
  <c r="F2606" i="3"/>
  <c r="H2605" i="3"/>
  <c r="I2605" i="3" s="1"/>
  <c r="G2607" i="3"/>
  <c r="H2597" i="5" l="1"/>
  <c r="G2597" i="5"/>
  <c r="F2597" i="5"/>
  <c r="E2598" i="5"/>
  <c r="E2617" i="4"/>
  <c r="C2618" i="4"/>
  <c r="G2286" i="4"/>
  <c r="H2286" i="4" s="1"/>
  <c r="G2608" i="3"/>
  <c r="F2607" i="3"/>
  <c r="H2606" i="3"/>
  <c r="I2606" i="3" s="1"/>
  <c r="E2599" i="5" l="1"/>
  <c r="F2598" i="5"/>
  <c r="H2598" i="5"/>
  <c r="G2598" i="5"/>
  <c r="E2618" i="4"/>
  <c r="C2619" i="4"/>
  <c r="G2287" i="4"/>
  <c r="H2287" i="4" s="1"/>
  <c r="H2607" i="3"/>
  <c r="I2607" i="3" s="1"/>
  <c r="F2608" i="3"/>
  <c r="G2609" i="3"/>
  <c r="E2600" i="5" l="1"/>
  <c r="H2599" i="5"/>
  <c r="G2599" i="5"/>
  <c r="F2599" i="5"/>
  <c r="E2619" i="4"/>
  <c r="C2620" i="4"/>
  <c r="G2288" i="4"/>
  <c r="H2288" i="4" s="1"/>
  <c r="G2610" i="3"/>
  <c r="F2609" i="3"/>
  <c r="H2608" i="3"/>
  <c r="I2608" i="3" s="1"/>
  <c r="H2600" i="5" l="1"/>
  <c r="G2600" i="5"/>
  <c r="F2600" i="5"/>
  <c r="E2601" i="5"/>
  <c r="E2620" i="4"/>
  <c r="C2621" i="4"/>
  <c r="G2289" i="4"/>
  <c r="H2289" i="4" s="1"/>
  <c r="H2609" i="3"/>
  <c r="I2609" i="3" s="1"/>
  <c r="F2610" i="3"/>
  <c r="G2611" i="3"/>
  <c r="E2602" i="5" l="1"/>
  <c r="H2601" i="5"/>
  <c r="G2601" i="5"/>
  <c r="F2601" i="5"/>
  <c r="E2621" i="4"/>
  <c r="C2622" i="4"/>
  <c r="G2290" i="4"/>
  <c r="H2290" i="4" s="1"/>
  <c r="G2612" i="3"/>
  <c r="F2611" i="3"/>
  <c r="H2610" i="3"/>
  <c r="I2610" i="3" s="1"/>
  <c r="E2603" i="5" l="1"/>
  <c r="H2602" i="5"/>
  <c r="G2602" i="5"/>
  <c r="F2602" i="5"/>
  <c r="E2622" i="4"/>
  <c r="C2623" i="4"/>
  <c r="G2291" i="4"/>
  <c r="H2291" i="4" s="1"/>
  <c r="F2612" i="3"/>
  <c r="H2611" i="3"/>
  <c r="I2611" i="3" s="1"/>
  <c r="G2613" i="3"/>
  <c r="H2603" i="5" l="1"/>
  <c r="G2603" i="5"/>
  <c r="F2603" i="5"/>
  <c r="E2604" i="5"/>
  <c r="E2623" i="4"/>
  <c r="C2624" i="4"/>
  <c r="G2292" i="4"/>
  <c r="H2292" i="4" s="1"/>
  <c r="G2614" i="3"/>
  <c r="H2612" i="3"/>
  <c r="I2612" i="3" s="1"/>
  <c r="F2613" i="3"/>
  <c r="E2605" i="5" l="1"/>
  <c r="H2604" i="5"/>
  <c r="G2604" i="5"/>
  <c r="F2604" i="5"/>
  <c r="E2624" i="4"/>
  <c r="C2625" i="4"/>
  <c r="G2293" i="4"/>
  <c r="H2293" i="4" s="1"/>
  <c r="F2614" i="3"/>
  <c r="H2613" i="3"/>
  <c r="I2613" i="3" s="1"/>
  <c r="G2615" i="3"/>
  <c r="E2606" i="5" l="1"/>
  <c r="H2605" i="5"/>
  <c r="G2605" i="5"/>
  <c r="F2605" i="5"/>
  <c r="E2625" i="4"/>
  <c r="C2626" i="4"/>
  <c r="G2294" i="4"/>
  <c r="H2294" i="4" s="1"/>
  <c r="G2616" i="3"/>
  <c r="H2614" i="3"/>
  <c r="I2614" i="3" s="1"/>
  <c r="F2615" i="3"/>
  <c r="H2606" i="5" l="1"/>
  <c r="G2606" i="5"/>
  <c r="F2606" i="5"/>
  <c r="E2607" i="5"/>
  <c r="E2626" i="4"/>
  <c r="C2627" i="4"/>
  <c r="G2295" i="4"/>
  <c r="H2295" i="4" s="1"/>
  <c r="F2616" i="3"/>
  <c r="H2615" i="3"/>
  <c r="I2615" i="3" s="1"/>
  <c r="G2617" i="3"/>
  <c r="E2608" i="5" l="1"/>
  <c r="F2607" i="5"/>
  <c r="H2607" i="5"/>
  <c r="G2607" i="5"/>
  <c r="E2627" i="4"/>
  <c r="C2628" i="4"/>
  <c r="G2296" i="4"/>
  <c r="H2296" i="4" s="1"/>
  <c r="G2618" i="3"/>
  <c r="H2616" i="3"/>
  <c r="I2616" i="3" s="1"/>
  <c r="F2617" i="3"/>
  <c r="E2609" i="5" l="1"/>
  <c r="H2608" i="5"/>
  <c r="G2608" i="5"/>
  <c r="F2608" i="5"/>
  <c r="E2628" i="4"/>
  <c r="C2629" i="4"/>
  <c r="G2297" i="4"/>
  <c r="H2297" i="4" s="1"/>
  <c r="F2618" i="3"/>
  <c r="H2617" i="3"/>
  <c r="I2617" i="3" s="1"/>
  <c r="G2619" i="3"/>
  <c r="H2609" i="5" l="1"/>
  <c r="G2609" i="5"/>
  <c r="F2609" i="5"/>
  <c r="E2610" i="5"/>
  <c r="E2629" i="4"/>
  <c r="C2630" i="4"/>
  <c r="G2298" i="4"/>
  <c r="H2298" i="4" s="1"/>
  <c r="G2620" i="3"/>
  <c r="F2619" i="3"/>
  <c r="H2618" i="3"/>
  <c r="I2618" i="3" s="1"/>
  <c r="E2611" i="5" l="1"/>
  <c r="H2610" i="5"/>
  <c r="G2610" i="5"/>
  <c r="F2610" i="5"/>
  <c r="E2630" i="4"/>
  <c r="C2631" i="4"/>
  <c r="G2299" i="4"/>
  <c r="H2299" i="4" s="1"/>
  <c r="H2619" i="3"/>
  <c r="I2619" i="3" s="1"/>
  <c r="F2620" i="3"/>
  <c r="G2621" i="3"/>
  <c r="E2612" i="5" l="1"/>
  <c r="H2611" i="5"/>
  <c r="G2611" i="5"/>
  <c r="F2611" i="5"/>
  <c r="E2631" i="4"/>
  <c r="C2632" i="4"/>
  <c r="G2300" i="4"/>
  <c r="H2300" i="4" s="1"/>
  <c r="G2622" i="3"/>
  <c r="F2621" i="3"/>
  <c r="H2620" i="3"/>
  <c r="I2620" i="3" s="1"/>
  <c r="H2612" i="5" l="1"/>
  <c r="G2612" i="5"/>
  <c r="F2612" i="5"/>
  <c r="E2613" i="5"/>
  <c r="E2632" i="4"/>
  <c r="C2633" i="4"/>
  <c r="G2301" i="4"/>
  <c r="H2301" i="4" s="1"/>
  <c r="H2621" i="3"/>
  <c r="I2621" i="3" s="1"/>
  <c r="F2622" i="3"/>
  <c r="G2623" i="3"/>
  <c r="E2614" i="5" l="1"/>
  <c r="H2613" i="5"/>
  <c r="G2613" i="5"/>
  <c r="F2613" i="5"/>
  <c r="E2633" i="4"/>
  <c r="C2634" i="4"/>
  <c r="G2302" i="4"/>
  <c r="H2302" i="4" s="1"/>
  <c r="G2624" i="3"/>
  <c r="F2623" i="3"/>
  <c r="H2622" i="3"/>
  <c r="I2622" i="3" s="1"/>
  <c r="E2615" i="5" l="1"/>
  <c r="H2614" i="5"/>
  <c r="G2614" i="5"/>
  <c r="F2614" i="5"/>
  <c r="E2634" i="4"/>
  <c r="C2635" i="4"/>
  <c r="G2303" i="4"/>
  <c r="H2303" i="4" s="1"/>
  <c r="F2624" i="3"/>
  <c r="H2623" i="3"/>
  <c r="I2623" i="3" s="1"/>
  <c r="G2625" i="3"/>
  <c r="H2615" i="5" l="1"/>
  <c r="G2615" i="5"/>
  <c r="F2615" i="5"/>
  <c r="E2616" i="5"/>
  <c r="E2635" i="4"/>
  <c r="C2636" i="4"/>
  <c r="G2304" i="4"/>
  <c r="H2304" i="4" s="1"/>
  <c r="G2626" i="3"/>
  <c r="H2624" i="3"/>
  <c r="I2624" i="3" s="1"/>
  <c r="F2625" i="3"/>
  <c r="E2617" i="5" l="1"/>
  <c r="F2616" i="5"/>
  <c r="G2616" i="5"/>
  <c r="H2616" i="5"/>
  <c r="E2636" i="4"/>
  <c r="C2637" i="4"/>
  <c r="G2305" i="4"/>
  <c r="H2305" i="4" s="1"/>
  <c r="F2626" i="3"/>
  <c r="H2625" i="3"/>
  <c r="I2625" i="3" s="1"/>
  <c r="G2627" i="3"/>
  <c r="E2618" i="5" l="1"/>
  <c r="H2617" i="5"/>
  <c r="G2617" i="5"/>
  <c r="F2617" i="5"/>
  <c r="E2637" i="4"/>
  <c r="C2638" i="4"/>
  <c r="G2306" i="4"/>
  <c r="H2306" i="4" s="1"/>
  <c r="G2628" i="3"/>
  <c r="H2626" i="3"/>
  <c r="I2626" i="3" s="1"/>
  <c r="F2627" i="3"/>
  <c r="H2618" i="5" l="1"/>
  <c r="G2618" i="5"/>
  <c r="F2618" i="5"/>
  <c r="E2619" i="5"/>
  <c r="E2638" i="4"/>
  <c r="C2639" i="4"/>
  <c r="G2307" i="4"/>
  <c r="H2307" i="4" s="1"/>
  <c r="F2628" i="3"/>
  <c r="H2627" i="3"/>
  <c r="I2627" i="3" s="1"/>
  <c r="G2629" i="3"/>
  <c r="E2620" i="5" l="1"/>
  <c r="H2619" i="5"/>
  <c r="G2619" i="5"/>
  <c r="F2619" i="5"/>
  <c r="E2639" i="4"/>
  <c r="C2640" i="4"/>
  <c r="G2308" i="4"/>
  <c r="H2308" i="4" s="1"/>
  <c r="G2630" i="3"/>
  <c r="H2628" i="3"/>
  <c r="I2628" i="3" s="1"/>
  <c r="F2629" i="3"/>
  <c r="E2621" i="5" l="1"/>
  <c r="H2620" i="5"/>
  <c r="G2620" i="5"/>
  <c r="F2620" i="5"/>
  <c r="E2640" i="4"/>
  <c r="C2641" i="4"/>
  <c r="G2309" i="4"/>
  <c r="H2309" i="4" s="1"/>
  <c r="F2630" i="3"/>
  <c r="H2629" i="3"/>
  <c r="I2629" i="3" s="1"/>
  <c r="G2631" i="3"/>
  <c r="H2621" i="5" l="1"/>
  <c r="G2621" i="5"/>
  <c r="F2621" i="5"/>
  <c r="E2622" i="5"/>
  <c r="E2641" i="4"/>
  <c r="C2642" i="4"/>
  <c r="G2310" i="4"/>
  <c r="H2310" i="4" s="1"/>
  <c r="G2632" i="3"/>
  <c r="F2631" i="3"/>
  <c r="H2630" i="3"/>
  <c r="I2630" i="3" s="1"/>
  <c r="E2623" i="5" l="1"/>
  <c r="H2622" i="5"/>
  <c r="G2622" i="5"/>
  <c r="F2622" i="5"/>
  <c r="E2642" i="4"/>
  <c r="C2643" i="4"/>
  <c r="G2311" i="4"/>
  <c r="H2311" i="4" s="1"/>
  <c r="H2631" i="3"/>
  <c r="I2631" i="3" s="1"/>
  <c r="F2632" i="3"/>
  <c r="G2633" i="3"/>
  <c r="E2624" i="5" l="1"/>
  <c r="H2623" i="5"/>
  <c r="G2623" i="5"/>
  <c r="F2623" i="5"/>
  <c r="E2643" i="4"/>
  <c r="C2644" i="4"/>
  <c r="G2312" i="4"/>
  <c r="H2312" i="4" s="1"/>
  <c r="G2634" i="3"/>
  <c r="F2633" i="3"/>
  <c r="H2632" i="3"/>
  <c r="I2632" i="3" s="1"/>
  <c r="H2624" i="5" l="1"/>
  <c r="G2624" i="5"/>
  <c r="F2624" i="5"/>
  <c r="E2625" i="5"/>
  <c r="E2644" i="4"/>
  <c r="C2645" i="4"/>
  <c r="G2313" i="4"/>
  <c r="H2313" i="4" s="1"/>
  <c r="H2633" i="3"/>
  <c r="I2633" i="3" s="1"/>
  <c r="F2634" i="3"/>
  <c r="G2635" i="3"/>
  <c r="E2626" i="5" l="1"/>
  <c r="F2625" i="5"/>
  <c r="H2625" i="5"/>
  <c r="G2625" i="5"/>
  <c r="E2645" i="4"/>
  <c r="C2646" i="4"/>
  <c r="G2314" i="4"/>
  <c r="H2314" i="4" s="1"/>
  <c r="G2636" i="3"/>
  <c r="F2635" i="3"/>
  <c r="H2634" i="3"/>
  <c r="I2634" i="3" s="1"/>
  <c r="E2627" i="5" l="1"/>
  <c r="H2626" i="5"/>
  <c r="G2626" i="5"/>
  <c r="F2626" i="5"/>
  <c r="E2646" i="4"/>
  <c r="C2647" i="4"/>
  <c r="G2315" i="4"/>
  <c r="H2315" i="4" s="1"/>
  <c r="F2636" i="3"/>
  <c r="H2635" i="3"/>
  <c r="I2635" i="3" s="1"/>
  <c r="G2637" i="3"/>
  <c r="H2627" i="5" l="1"/>
  <c r="G2627" i="5"/>
  <c r="F2627" i="5"/>
  <c r="E2628" i="5"/>
  <c r="E2647" i="4"/>
  <c r="C2648" i="4"/>
  <c r="G2316" i="4"/>
  <c r="H2316" i="4" s="1"/>
  <c r="G2638" i="3"/>
  <c r="H2636" i="3"/>
  <c r="I2636" i="3" s="1"/>
  <c r="F2637" i="3"/>
  <c r="E2629" i="5" l="1"/>
  <c r="H2628" i="5"/>
  <c r="G2628" i="5"/>
  <c r="F2628" i="5"/>
  <c r="E2648" i="4"/>
  <c r="C2649" i="4"/>
  <c r="G2317" i="4"/>
  <c r="H2317" i="4" s="1"/>
  <c r="F2638" i="3"/>
  <c r="H2637" i="3"/>
  <c r="I2637" i="3" s="1"/>
  <c r="G2639" i="3"/>
  <c r="E2630" i="5" l="1"/>
  <c r="H2629" i="5"/>
  <c r="G2629" i="5"/>
  <c r="F2629" i="5"/>
  <c r="E2649" i="4"/>
  <c r="C2650" i="4"/>
  <c r="G2318" i="4"/>
  <c r="H2318" i="4" s="1"/>
  <c r="G2640" i="3"/>
  <c r="H2638" i="3"/>
  <c r="I2638" i="3" s="1"/>
  <c r="F2639" i="3"/>
  <c r="H2630" i="5" l="1"/>
  <c r="G2630" i="5"/>
  <c r="F2630" i="5"/>
  <c r="E2631" i="5"/>
  <c r="E2650" i="4"/>
  <c r="C2651" i="4"/>
  <c r="G2319" i="4"/>
  <c r="H2319" i="4" s="1"/>
  <c r="F2640" i="3"/>
  <c r="H2639" i="3"/>
  <c r="I2639" i="3" s="1"/>
  <c r="G2641" i="3"/>
  <c r="E2632" i="5" l="1"/>
  <c r="H2631" i="5"/>
  <c r="G2631" i="5"/>
  <c r="F2631" i="5"/>
  <c r="E2651" i="4"/>
  <c r="C2652" i="4"/>
  <c r="G2320" i="4"/>
  <c r="H2320" i="4" s="1"/>
  <c r="G2642" i="3"/>
  <c r="H2640" i="3"/>
  <c r="I2640" i="3" s="1"/>
  <c r="F2641" i="3"/>
  <c r="E2633" i="5" l="1"/>
  <c r="H2632" i="5"/>
  <c r="G2632" i="5"/>
  <c r="F2632" i="5"/>
  <c r="E2652" i="4"/>
  <c r="C2653" i="4"/>
  <c r="G2321" i="4"/>
  <c r="H2321" i="4" s="1"/>
  <c r="F2642" i="3"/>
  <c r="H2641" i="3"/>
  <c r="I2641" i="3" s="1"/>
  <c r="G2643" i="3"/>
  <c r="H2633" i="5" l="1"/>
  <c r="G2633" i="5"/>
  <c r="F2633" i="5"/>
  <c r="E2634" i="5"/>
  <c r="E2653" i="4"/>
  <c r="C2654" i="4"/>
  <c r="G2322" i="4"/>
  <c r="H2322" i="4" s="1"/>
  <c r="G2644" i="3"/>
  <c r="F2643" i="3"/>
  <c r="H2642" i="3"/>
  <c r="I2642" i="3" s="1"/>
  <c r="E2635" i="5" l="1"/>
  <c r="F2634" i="5"/>
  <c r="H2634" i="5"/>
  <c r="G2634" i="5"/>
  <c r="E2654" i="4"/>
  <c r="C2655" i="4"/>
  <c r="G2323" i="4"/>
  <c r="H2323" i="4" s="1"/>
  <c r="H2643" i="3"/>
  <c r="I2643" i="3" s="1"/>
  <c r="F2644" i="3"/>
  <c r="G2645" i="3"/>
  <c r="E2636" i="5" l="1"/>
  <c r="H2635" i="5"/>
  <c r="G2635" i="5"/>
  <c r="F2635" i="5"/>
  <c r="E2655" i="4"/>
  <c r="C2656" i="4"/>
  <c r="G2324" i="4"/>
  <c r="H2324" i="4" s="1"/>
  <c r="G2646" i="3"/>
  <c r="F2645" i="3"/>
  <c r="H2644" i="3"/>
  <c r="I2644" i="3" s="1"/>
  <c r="H2636" i="5" l="1"/>
  <c r="G2636" i="5"/>
  <c r="F2636" i="5"/>
  <c r="E2637" i="5"/>
  <c r="E2656" i="4"/>
  <c r="C2657" i="4"/>
  <c r="G2325" i="4"/>
  <c r="H2325" i="4" s="1"/>
  <c r="H2645" i="3"/>
  <c r="I2645" i="3" s="1"/>
  <c r="F2646" i="3"/>
  <c r="G2647" i="3"/>
  <c r="E2638" i="5" l="1"/>
  <c r="H2637" i="5"/>
  <c r="G2637" i="5"/>
  <c r="F2637" i="5"/>
  <c r="E2657" i="4"/>
  <c r="C2658" i="4"/>
  <c r="G2326" i="4"/>
  <c r="H2326" i="4" s="1"/>
  <c r="G2648" i="3"/>
  <c r="F2647" i="3"/>
  <c r="H2646" i="3"/>
  <c r="I2646" i="3" s="1"/>
  <c r="E2639" i="5" l="1"/>
  <c r="H2638" i="5"/>
  <c r="G2638" i="5"/>
  <c r="F2638" i="5"/>
  <c r="E2658" i="4"/>
  <c r="C2659" i="4"/>
  <c r="G2327" i="4"/>
  <c r="H2327" i="4" s="1"/>
  <c r="F2648" i="3"/>
  <c r="H2647" i="3"/>
  <c r="I2647" i="3" s="1"/>
  <c r="G2649" i="3"/>
  <c r="H2639" i="5" l="1"/>
  <c r="G2639" i="5"/>
  <c r="F2639" i="5"/>
  <c r="E2640" i="5"/>
  <c r="E2659" i="4"/>
  <c r="C2660" i="4"/>
  <c r="G2328" i="4"/>
  <c r="H2328" i="4" s="1"/>
  <c r="G2650" i="3"/>
  <c r="H2648" i="3"/>
  <c r="I2648" i="3" s="1"/>
  <c r="F2649" i="3"/>
  <c r="E2641" i="5" l="1"/>
  <c r="H2640" i="5"/>
  <c r="G2640" i="5"/>
  <c r="F2640" i="5"/>
  <c r="E2660" i="4"/>
  <c r="C2661" i="4"/>
  <c r="G2329" i="4"/>
  <c r="H2329" i="4" s="1"/>
  <c r="F2650" i="3"/>
  <c r="H2649" i="3"/>
  <c r="I2649" i="3" s="1"/>
  <c r="G2651" i="3"/>
  <c r="E2642" i="5" l="1"/>
  <c r="H2641" i="5"/>
  <c r="G2641" i="5"/>
  <c r="F2641" i="5"/>
  <c r="E2661" i="4"/>
  <c r="C2662" i="4"/>
  <c r="G2330" i="4"/>
  <c r="H2330" i="4" s="1"/>
  <c r="G2652" i="3"/>
  <c r="H2650" i="3"/>
  <c r="I2650" i="3" s="1"/>
  <c r="F2651" i="3"/>
  <c r="H2642" i="5" l="1"/>
  <c r="G2642" i="5"/>
  <c r="F2642" i="5"/>
  <c r="E2643" i="5"/>
  <c r="E2662" i="4"/>
  <c r="C2663" i="4"/>
  <c r="G2331" i="4"/>
  <c r="H2331" i="4" s="1"/>
  <c r="F2652" i="3"/>
  <c r="H2651" i="3"/>
  <c r="I2651" i="3" s="1"/>
  <c r="G2653" i="3"/>
  <c r="E2644" i="5" l="1"/>
  <c r="G2643" i="5"/>
  <c r="F2643" i="5"/>
  <c r="H2643" i="5"/>
  <c r="E2663" i="4"/>
  <c r="C2664" i="4"/>
  <c r="G2332" i="4"/>
  <c r="H2332" i="4" s="1"/>
  <c r="G2654" i="3"/>
  <c r="H2652" i="3"/>
  <c r="I2652" i="3" s="1"/>
  <c r="F2653" i="3"/>
  <c r="E2645" i="5" l="1"/>
  <c r="H2644" i="5"/>
  <c r="G2644" i="5"/>
  <c r="F2644" i="5"/>
  <c r="E2664" i="4"/>
  <c r="C2665" i="4"/>
  <c r="G2333" i="4"/>
  <c r="H2333" i="4" s="1"/>
  <c r="G2655" i="3"/>
  <c r="F2654" i="3"/>
  <c r="H2653" i="3"/>
  <c r="I2653" i="3" s="1"/>
  <c r="H2645" i="5" l="1"/>
  <c r="G2645" i="5"/>
  <c r="F2645" i="5"/>
  <c r="E2646" i="5"/>
  <c r="E2665" i="4"/>
  <c r="C2666" i="4"/>
  <c r="G2334" i="4"/>
  <c r="H2334" i="4" s="1"/>
  <c r="F2655" i="3"/>
  <c r="H2654" i="3"/>
  <c r="I2654" i="3" s="1"/>
  <c r="G2656" i="3"/>
  <c r="E2647" i="5" l="1"/>
  <c r="G2646" i="5"/>
  <c r="H2646" i="5"/>
  <c r="F2646" i="5"/>
  <c r="E2666" i="4"/>
  <c r="C2667" i="4"/>
  <c r="G2335" i="4"/>
  <c r="H2335" i="4" s="1"/>
  <c r="G2657" i="3"/>
  <c r="H2655" i="3"/>
  <c r="I2655" i="3" s="1"/>
  <c r="F2656" i="3"/>
  <c r="E2648" i="5" l="1"/>
  <c r="H2647" i="5"/>
  <c r="G2647" i="5"/>
  <c r="F2647" i="5"/>
  <c r="E2667" i="4"/>
  <c r="C2668" i="4"/>
  <c r="G2336" i="4"/>
  <c r="H2336" i="4" s="1"/>
  <c r="F2657" i="3"/>
  <c r="H2656" i="3"/>
  <c r="I2656" i="3" s="1"/>
  <c r="G2658" i="3"/>
  <c r="H2648" i="5" l="1"/>
  <c r="G2648" i="5"/>
  <c r="F2648" i="5"/>
  <c r="E2649" i="5"/>
  <c r="E2668" i="4"/>
  <c r="C2669" i="4"/>
  <c r="G2337" i="4"/>
  <c r="H2337" i="4" s="1"/>
  <c r="G2659" i="3"/>
  <c r="H2657" i="3"/>
  <c r="I2657" i="3" s="1"/>
  <c r="F2658" i="3"/>
  <c r="E2650" i="5" l="1"/>
  <c r="G2649" i="5"/>
  <c r="H2649" i="5"/>
  <c r="F2649" i="5"/>
  <c r="E2669" i="4"/>
  <c r="C2670" i="4"/>
  <c r="G2338" i="4"/>
  <c r="H2338" i="4" s="1"/>
  <c r="F2659" i="3"/>
  <c r="H2658" i="3"/>
  <c r="I2658" i="3" s="1"/>
  <c r="G2660" i="3"/>
  <c r="E2651" i="5" l="1"/>
  <c r="H2650" i="5"/>
  <c r="G2650" i="5"/>
  <c r="F2650" i="5"/>
  <c r="E2670" i="4"/>
  <c r="C2671" i="4"/>
  <c r="G2339" i="4"/>
  <c r="H2339" i="4" s="1"/>
  <c r="G2661" i="3"/>
  <c r="F2660" i="3"/>
  <c r="H2659" i="3"/>
  <c r="I2659" i="3" s="1"/>
  <c r="H2651" i="5" l="1"/>
  <c r="G2651" i="5"/>
  <c r="F2651" i="5"/>
  <c r="E2652" i="5"/>
  <c r="E2671" i="4"/>
  <c r="C2672" i="4"/>
  <c r="G2340" i="4"/>
  <c r="H2340" i="4" s="1"/>
  <c r="H2660" i="3"/>
  <c r="I2660" i="3" s="1"/>
  <c r="F2661" i="3"/>
  <c r="G2662" i="3"/>
  <c r="E2653" i="5" l="1"/>
  <c r="G2652" i="5"/>
  <c r="H2652" i="5"/>
  <c r="F2652" i="5"/>
  <c r="E2672" i="4"/>
  <c r="C2673" i="4"/>
  <c r="G2341" i="4"/>
  <c r="H2341" i="4" s="1"/>
  <c r="G2663" i="3"/>
  <c r="F2662" i="3"/>
  <c r="H2661" i="3"/>
  <c r="I2661" i="3" s="1"/>
  <c r="E2654" i="5" l="1"/>
  <c r="H2653" i="5"/>
  <c r="G2653" i="5"/>
  <c r="F2653" i="5"/>
  <c r="E2673" i="4"/>
  <c r="C2674" i="4"/>
  <c r="G2342" i="4"/>
  <c r="H2342" i="4" s="1"/>
  <c r="H2662" i="3"/>
  <c r="I2662" i="3" s="1"/>
  <c r="F2663" i="3"/>
  <c r="G2664" i="3"/>
  <c r="H2654" i="5" l="1"/>
  <c r="G2654" i="5"/>
  <c r="F2654" i="5"/>
  <c r="E2655" i="5"/>
  <c r="E2674" i="4"/>
  <c r="C2675" i="4"/>
  <c r="G2343" i="4"/>
  <c r="H2343" i="4" s="1"/>
  <c r="G2665" i="3"/>
  <c r="F2664" i="3"/>
  <c r="H2663" i="3"/>
  <c r="I2663" i="3" s="1"/>
  <c r="E2656" i="5" l="1"/>
  <c r="G2655" i="5"/>
  <c r="F2655" i="5"/>
  <c r="H2655" i="5"/>
  <c r="E2675" i="4"/>
  <c r="C2676" i="4"/>
  <c r="G2344" i="4"/>
  <c r="H2344" i="4" s="1"/>
  <c r="H2664" i="3"/>
  <c r="I2664" i="3" s="1"/>
  <c r="F2665" i="3"/>
  <c r="G2666" i="3"/>
  <c r="E2657" i="5" l="1"/>
  <c r="H2656" i="5"/>
  <c r="G2656" i="5"/>
  <c r="F2656" i="5"/>
  <c r="E2676" i="4"/>
  <c r="C2677" i="4"/>
  <c r="G2345" i="4"/>
  <c r="H2345" i="4" s="1"/>
  <c r="G2667" i="3"/>
  <c r="F2666" i="3"/>
  <c r="H2665" i="3"/>
  <c r="I2665" i="3" s="1"/>
  <c r="H2657" i="5" l="1"/>
  <c r="G2657" i="5"/>
  <c r="F2657" i="5"/>
  <c r="E2658" i="5"/>
  <c r="E2677" i="4"/>
  <c r="C2678" i="4"/>
  <c r="G2346" i="4"/>
  <c r="H2346" i="4" s="1"/>
  <c r="F2667" i="3"/>
  <c r="H2666" i="3"/>
  <c r="I2666" i="3" s="1"/>
  <c r="G2668" i="3"/>
  <c r="E2659" i="5" l="1"/>
  <c r="G2658" i="5"/>
  <c r="H2658" i="5"/>
  <c r="F2658" i="5"/>
  <c r="E2678" i="4"/>
  <c r="C2679" i="4"/>
  <c r="G2347" i="4"/>
  <c r="H2347" i="4" s="1"/>
  <c r="G2669" i="3"/>
  <c r="H2667" i="3"/>
  <c r="I2667" i="3" s="1"/>
  <c r="F2668" i="3"/>
  <c r="E2660" i="5" l="1"/>
  <c r="H2659" i="5"/>
  <c r="G2659" i="5"/>
  <c r="F2659" i="5"/>
  <c r="E2679" i="4"/>
  <c r="C2680" i="4"/>
  <c r="G2348" i="4"/>
  <c r="H2348" i="4" s="1"/>
  <c r="F2669" i="3"/>
  <c r="H2668" i="3"/>
  <c r="I2668" i="3" s="1"/>
  <c r="G2670" i="3"/>
  <c r="H2660" i="5" l="1"/>
  <c r="G2660" i="5"/>
  <c r="F2660" i="5"/>
  <c r="E2661" i="5"/>
  <c r="E2680" i="4"/>
  <c r="C2681" i="4"/>
  <c r="G2349" i="4"/>
  <c r="H2349" i="4" s="1"/>
  <c r="G2671" i="3"/>
  <c r="H2669" i="3"/>
  <c r="I2669" i="3" s="1"/>
  <c r="F2670" i="3"/>
  <c r="E2662" i="5" l="1"/>
  <c r="G2661" i="5"/>
  <c r="H2661" i="5"/>
  <c r="F2661" i="5"/>
  <c r="E2681" i="4"/>
  <c r="C2682" i="4"/>
  <c r="G2350" i="4"/>
  <c r="H2350" i="4" s="1"/>
  <c r="F2671" i="3"/>
  <c r="H2670" i="3"/>
  <c r="I2670" i="3" s="1"/>
  <c r="G2672" i="3"/>
  <c r="E2663" i="5" l="1"/>
  <c r="H2662" i="5"/>
  <c r="G2662" i="5"/>
  <c r="F2662" i="5"/>
  <c r="E2682" i="4"/>
  <c r="C2683" i="4"/>
  <c r="G2351" i="4"/>
  <c r="H2351" i="4" s="1"/>
  <c r="G2673" i="3"/>
  <c r="F2672" i="3"/>
  <c r="H2671" i="3"/>
  <c r="I2671" i="3" s="1"/>
  <c r="H2663" i="5" l="1"/>
  <c r="G2663" i="5"/>
  <c r="F2663" i="5"/>
  <c r="E2664" i="5"/>
  <c r="E2683" i="4"/>
  <c r="C2684" i="4"/>
  <c r="G2352" i="4"/>
  <c r="H2352" i="4" s="1"/>
  <c r="H2672" i="3"/>
  <c r="I2672" i="3" s="1"/>
  <c r="F2673" i="3"/>
  <c r="G2674" i="3"/>
  <c r="E2665" i="5" l="1"/>
  <c r="G2664" i="5"/>
  <c r="H2664" i="5"/>
  <c r="F2664" i="5"/>
  <c r="E2684" i="4"/>
  <c r="C2685" i="4"/>
  <c r="G2353" i="4"/>
  <c r="H2353" i="4" s="1"/>
  <c r="G2675" i="3"/>
  <c r="F2674" i="3"/>
  <c r="H2673" i="3"/>
  <c r="I2673" i="3" s="1"/>
  <c r="E2666" i="5" l="1"/>
  <c r="H2665" i="5"/>
  <c r="G2665" i="5"/>
  <c r="F2665" i="5"/>
  <c r="E2685" i="4"/>
  <c r="C2686" i="4"/>
  <c r="G2354" i="4"/>
  <c r="H2354" i="4" s="1"/>
  <c r="H2674" i="3"/>
  <c r="I2674" i="3" s="1"/>
  <c r="F2675" i="3"/>
  <c r="G2676" i="3"/>
  <c r="H2666" i="5" l="1"/>
  <c r="G2666" i="5"/>
  <c r="F2666" i="5"/>
  <c r="E2667" i="5"/>
  <c r="E2686" i="4"/>
  <c r="C2687" i="4"/>
  <c r="G2355" i="4"/>
  <c r="H2355" i="4" s="1"/>
  <c r="G2677" i="3"/>
  <c r="F2676" i="3"/>
  <c r="H2675" i="3"/>
  <c r="I2675" i="3" s="1"/>
  <c r="E2668" i="5" l="1"/>
  <c r="G2667" i="5"/>
  <c r="F2667" i="5"/>
  <c r="H2667" i="5"/>
  <c r="E2687" i="4"/>
  <c r="C2688" i="4"/>
  <c r="G2356" i="4"/>
  <c r="H2356" i="4" s="1"/>
  <c r="H2676" i="3"/>
  <c r="I2676" i="3" s="1"/>
  <c r="F2677" i="3"/>
  <c r="G2678" i="3"/>
  <c r="E2669" i="5" l="1"/>
  <c r="H2668" i="5"/>
  <c r="G2668" i="5"/>
  <c r="F2668" i="5"/>
  <c r="E2688" i="4"/>
  <c r="C2689" i="4"/>
  <c r="G2357" i="4"/>
  <c r="H2357" i="4" s="1"/>
  <c r="G2679" i="3"/>
  <c r="F2678" i="3"/>
  <c r="H2677" i="3"/>
  <c r="I2677" i="3" s="1"/>
  <c r="H2669" i="5" l="1"/>
  <c r="G2669" i="5"/>
  <c r="F2669" i="5"/>
  <c r="E2670" i="5"/>
  <c r="E2689" i="4"/>
  <c r="C2690" i="4"/>
  <c r="G2358" i="4"/>
  <c r="H2358" i="4" s="1"/>
  <c r="F2679" i="3"/>
  <c r="H2678" i="3"/>
  <c r="I2678" i="3" s="1"/>
  <c r="G2680" i="3"/>
  <c r="E2671" i="5" l="1"/>
  <c r="G2670" i="5"/>
  <c r="H2670" i="5"/>
  <c r="F2670" i="5"/>
  <c r="E2690" i="4"/>
  <c r="C2691" i="4"/>
  <c r="G2359" i="4"/>
  <c r="H2359" i="4" s="1"/>
  <c r="G2681" i="3"/>
  <c r="H2679" i="3"/>
  <c r="I2679" i="3" s="1"/>
  <c r="F2680" i="3"/>
  <c r="E2672" i="5" l="1"/>
  <c r="H2671" i="5"/>
  <c r="G2671" i="5"/>
  <c r="F2671" i="5"/>
  <c r="E2691" i="4"/>
  <c r="C2692" i="4"/>
  <c r="G2360" i="4"/>
  <c r="H2360" i="4" s="1"/>
  <c r="F2681" i="3"/>
  <c r="H2680" i="3"/>
  <c r="I2680" i="3" s="1"/>
  <c r="G2682" i="3"/>
  <c r="H2672" i="5" l="1"/>
  <c r="G2672" i="5"/>
  <c r="F2672" i="5"/>
  <c r="E2673" i="5"/>
  <c r="E2692" i="4"/>
  <c r="C2693" i="4"/>
  <c r="E2693" i="4" s="1"/>
  <c r="G2361" i="4"/>
  <c r="H2361" i="4" s="1"/>
  <c r="G2683" i="3"/>
  <c r="H2681" i="3"/>
  <c r="I2681" i="3" s="1"/>
  <c r="F2682" i="3"/>
  <c r="E2674" i="5" l="1"/>
  <c r="G2673" i="5"/>
  <c r="H2673" i="5"/>
  <c r="F2673" i="5"/>
  <c r="G2362" i="4"/>
  <c r="H2362" i="4" s="1"/>
  <c r="F2683" i="3"/>
  <c r="H2682" i="3"/>
  <c r="I2682" i="3" s="1"/>
  <c r="G2684" i="3"/>
  <c r="E2675" i="5" l="1"/>
  <c r="H2674" i="5"/>
  <c r="G2674" i="5"/>
  <c r="F2674" i="5"/>
  <c r="G2685" i="3"/>
  <c r="F2684" i="3"/>
  <c r="H2683" i="3"/>
  <c r="I2683" i="3" s="1"/>
  <c r="H2675" i="5" l="1"/>
  <c r="G2675" i="5"/>
  <c r="F2675" i="5"/>
  <c r="E2676" i="5"/>
  <c r="G2363" i="4"/>
  <c r="H2363" i="4" s="1"/>
  <c r="H2684" i="3"/>
  <c r="I2684" i="3" s="1"/>
  <c r="F2685" i="3"/>
  <c r="G2686" i="3"/>
  <c r="E2677" i="5" l="1"/>
  <c r="G2676" i="5"/>
  <c r="H2676" i="5"/>
  <c r="F2676" i="5"/>
  <c r="G2364" i="4"/>
  <c r="H2364" i="4" s="1"/>
  <c r="G2687" i="3"/>
  <c r="F2686" i="3"/>
  <c r="H2685" i="3"/>
  <c r="I2685" i="3" s="1"/>
  <c r="E2678" i="5" l="1"/>
  <c r="H2677" i="5"/>
  <c r="G2677" i="5"/>
  <c r="F2677" i="5"/>
  <c r="G2365" i="4"/>
  <c r="H2365" i="4" s="1"/>
  <c r="H2686" i="3"/>
  <c r="I2686" i="3" s="1"/>
  <c r="F2687" i="3"/>
  <c r="G2688" i="3"/>
  <c r="H2678" i="5" l="1"/>
  <c r="G2678" i="5"/>
  <c r="F2678" i="5"/>
  <c r="E2679" i="5"/>
  <c r="G2366" i="4"/>
  <c r="H2366" i="4" s="1"/>
  <c r="G2689" i="3"/>
  <c r="F2688" i="3"/>
  <c r="H2687" i="3"/>
  <c r="I2687" i="3" s="1"/>
  <c r="E2680" i="5" l="1"/>
  <c r="G2679" i="5"/>
  <c r="F2679" i="5"/>
  <c r="H2679" i="5"/>
  <c r="G2367" i="4"/>
  <c r="H2367" i="4" s="1"/>
  <c r="H2688" i="3"/>
  <c r="I2688" i="3" s="1"/>
  <c r="F2689" i="3"/>
  <c r="G2690" i="3"/>
  <c r="E2681" i="5" l="1"/>
  <c r="H2680" i="5"/>
  <c r="G2680" i="5"/>
  <c r="F2680" i="5"/>
  <c r="G2368" i="4"/>
  <c r="H2368" i="4" s="1"/>
  <c r="G2691" i="3"/>
  <c r="F2690" i="3"/>
  <c r="H2689" i="3"/>
  <c r="I2689" i="3" s="1"/>
  <c r="H2681" i="5" l="1"/>
  <c r="G2681" i="5"/>
  <c r="F2681" i="5"/>
  <c r="E2682" i="5"/>
  <c r="G2369" i="4"/>
  <c r="H2369" i="4" s="1"/>
  <c r="F2691" i="3"/>
  <c r="H2690" i="3"/>
  <c r="I2690" i="3" s="1"/>
  <c r="G2692" i="3"/>
  <c r="E2683" i="5" l="1"/>
  <c r="G2682" i="5"/>
  <c r="H2682" i="5"/>
  <c r="F2682" i="5"/>
  <c r="G2370" i="4"/>
  <c r="H2370" i="4" s="1"/>
  <c r="G2693" i="3"/>
  <c r="H2691" i="3"/>
  <c r="I2691" i="3" s="1"/>
  <c r="F2692" i="3"/>
  <c r="E2684" i="5" l="1"/>
  <c r="H2683" i="5"/>
  <c r="G2683" i="5"/>
  <c r="F2683" i="5"/>
  <c r="G2371" i="4"/>
  <c r="H2371" i="4" s="1"/>
  <c r="F2693" i="3"/>
  <c r="H2693" i="3" s="1"/>
  <c r="H2692" i="3"/>
  <c r="I2692" i="3" s="1"/>
  <c r="I2693" i="3"/>
  <c r="H2684" i="5" l="1"/>
  <c r="G2684" i="5"/>
  <c r="F2684" i="5"/>
  <c r="E2685" i="5"/>
  <c r="G2372" i="4"/>
  <c r="H2372" i="4" s="1"/>
  <c r="E2686" i="5" l="1"/>
  <c r="G2685" i="5"/>
  <c r="H2685" i="5"/>
  <c r="F2685" i="5"/>
  <c r="G2373" i="4"/>
  <c r="H2373" i="4" s="1"/>
  <c r="E2687" i="5" l="1"/>
  <c r="H2686" i="5"/>
  <c r="G2686" i="5"/>
  <c r="F2686" i="5"/>
  <c r="G2374" i="4"/>
  <c r="H2374" i="4" s="1"/>
  <c r="H2687" i="5" l="1"/>
  <c r="G2687" i="5"/>
  <c r="F2687" i="5"/>
  <c r="E2688" i="5"/>
  <c r="G2375" i="4"/>
  <c r="H2375" i="4" s="1"/>
  <c r="E2689" i="5" l="1"/>
  <c r="G2688" i="5"/>
  <c r="H2688" i="5"/>
  <c r="F2688" i="5"/>
  <c r="G2376" i="4"/>
  <c r="H2376" i="4" s="1"/>
  <c r="E2690" i="5" l="1"/>
  <c r="H2689" i="5"/>
  <c r="G2689" i="5"/>
  <c r="F2689" i="5"/>
  <c r="G2377" i="4"/>
  <c r="H2377" i="4" s="1"/>
  <c r="H2690" i="5" l="1"/>
  <c r="G2690" i="5"/>
  <c r="F2690" i="5"/>
  <c r="E2691" i="5"/>
  <c r="G2378" i="4"/>
  <c r="H2378" i="4" s="1"/>
  <c r="E2692" i="5" l="1"/>
  <c r="H2691" i="5"/>
  <c r="G2691" i="5"/>
  <c r="F2691" i="5"/>
  <c r="G2379" i="4"/>
  <c r="H2379" i="4" s="1"/>
  <c r="E2693" i="5" l="1"/>
  <c r="H2692" i="5"/>
  <c r="G2692" i="5"/>
  <c r="F2692" i="5"/>
  <c r="G2380" i="4"/>
  <c r="H2380" i="4" s="1"/>
  <c r="H2693" i="5" l="1"/>
  <c r="G2693" i="5"/>
  <c r="F2693" i="5"/>
  <c r="G2381" i="4"/>
  <c r="H2381" i="4" s="1"/>
  <c r="G2382" i="4" l="1"/>
  <c r="H2382" i="4" s="1"/>
  <c r="G2383" i="4" l="1"/>
  <c r="H2383" i="4" s="1"/>
  <c r="G2384" i="4" l="1"/>
  <c r="H2384" i="4" s="1"/>
  <c r="G2385" i="4" l="1"/>
  <c r="H2385" i="4" s="1"/>
  <c r="G2386" i="4" l="1"/>
  <c r="H2386" i="4" s="1"/>
  <c r="G2387" i="4" l="1"/>
  <c r="H2387" i="4" s="1"/>
  <c r="G2388" i="4" l="1"/>
  <c r="H2388" i="4" s="1"/>
  <c r="G2389" i="4" l="1"/>
  <c r="H2389" i="4" s="1"/>
  <c r="G2390" i="4" l="1"/>
  <c r="H2390" i="4" s="1"/>
  <c r="G2391" i="4" l="1"/>
  <c r="H2391" i="4" s="1"/>
  <c r="G2392" i="4" l="1"/>
  <c r="H2392" i="4" s="1"/>
  <c r="G2393" i="4" l="1"/>
  <c r="H2393" i="4" s="1"/>
  <c r="G2394" i="4" l="1"/>
  <c r="H2394" i="4" s="1"/>
  <c r="G2395" i="4" l="1"/>
  <c r="H2395" i="4" s="1"/>
  <c r="G2396" i="4" l="1"/>
  <c r="H2396" i="4" s="1"/>
  <c r="G2397" i="4" l="1"/>
  <c r="H2397" i="4" s="1"/>
  <c r="G2398" i="4" l="1"/>
  <c r="H2398" i="4" s="1"/>
  <c r="G2399" i="4" l="1"/>
  <c r="H2399" i="4" s="1"/>
  <c r="G2400" i="4" l="1"/>
  <c r="H2400" i="4" s="1"/>
  <c r="G2401" i="4" l="1"/>
  <c r="H2401" i="4" s="1"/>
  <c r="G2402" i="4" l="1"/>
  <c r="H2402" i="4" s="1"/>
  <c r="G2403" i="4" l="1"/>
  <c r="H2403" i="4" s="1"/>
  <c r="G2404" i="4" l="1"/>
  <c r="H2404" i="4" s="1"/>
  <c r="G2405" i="4" l="1"/>
  <c r="H2405" i="4" s="1"/>
  <c r="G2406" i="4" l="1"/>
  <c r="H2406" i="4" s="1"/>
  <c r="G2407" i="4" l="1"/>
  <c r="H2407" i="4" s="1"/>
  <c r="G2408" i="4" l="1"/>
  <c r="H2408" i="4" s="1"/>
  <c r="G2409" i="4" l="1"/>
  <c r="H2409" i="4" s="1"/>
  <c r="G2410" i="4" l="1"/>
  <c r="H2410" i="4" s="1"/>
  <c r="G2411" i="4" l="1"/>
  <c r="H2411" i="4" s="1"/>
  <c r="G2412" i="4" l="1"/>
  <c r="H2412" i="4" s="1"/>
  <c r="G2413" i="4" l="1"/>
  <c r="H2413" i="4" s="1"/>
  <c r="G2414" i="4" l="1"/>
  <c r="H2414" i="4" s="1"/>
  <c r="G2415" i="4" l="1"/>
  <c r="H2415" i="4" s="1"/>
  <c r="G2416" i="4" l="1"/>
  <c r="H2416" i="4" s="1"/>
  <c r="G2417" i="4" l="1"/>
  <c r="H2417" i="4" s="1"/>
  <c r="G2418" i="4" l="1"/>
  <c r="H2418" i="4" s="1"/>
  <c r="G2419" i="4" l="1"/>
  <c r="H2419" i="4" s="1"/>
  <c r="G2420" i="4" l="1"/>
  <c r="H2420" i="4" s="1"/>
  <c r="G2421" i="4" l="1"/>
  <c r="H2421" i="4" s="1"/>
  <c r="G2422" i="4" l="1"/>
  <c r="H2422" i="4" s="1"/>
  <c r="G2423" i="4" l="1"/>
  <c r="H2423" i="4" s="1"/>
  <c r="G2424" i="4" l="1"/>
  <c r="H2424" i="4" s="1"/>
  <c r="G2425" i="4" l="1"/>
  <c r="H2425" i="4" s="1"/>
  <c r="G2426" i="4" l="1"/>
  <c r="H2426" i="4" s="1"/>
  <c r="G2427" i="4" l="1"/>
  <c r="H2427" i="4" s="1"/>
  <c r="G2428" i="4" l="1"/>
  <c r="H2428" i="4" s="1"/>
  <c r="G2429" i="4" l="1"/>
  <c r="H2429" i="4" s="1"/>
  <c r="G2430" i="4" l="1"/>
  <c r="H2430" i="4" s="1"/>
  <c r="G2431" i="4" l="1"/>
  <c r="H2431" i="4" s="1"/>
  <c r="G2432" i="4" l="1"/>
  <c r="H2432" i="4" s="1"/>
  <c r="G2433" i="4" l="1"/>
  <c r="H2433" i="4" s="1"/>
  <c r="G2434" i="4" l="1"/>
  <c r="H2434" i="4" s="1"/>
  <c r="G2435" i="4" l="1"/>
  <c r="H2435" i="4" s="1"/>
  <c r="G2436" i="4" l="1"/>
  <c r="H2436" i="4" s="1"/>
  <c r="G2437" i="4" l="1"/>
  <c r="H2437" i="4" s="1"/>
  <c r="G2438" i="4" l="1"/>
  <c r="H2438" i="4" s="1"/>
  <c r="G2439" i="4" l="1"/>
  <c r="H2439" i="4" s="1"/>
  <c r="G2440" i="4" l="1"/>
  <c r="H2440" i="4" s="1"/>
  <c r="G2441" i="4" l="1"/>
  <c r="H2441" i="4" s="1"/>
  <c r="G2442" i="4" l="1"/>
  <c r="H2442" i="4" s="1"/>
  <c r="G2443" i="4" l="1"/>
  <c r="H2443" i="4" s="1"/>
  <c r="G2444" i="4" l="1"/>
  <c r="H2444" i="4" s="1"/>
  <c r="G2445" i="4" l="1"/>
  <c r="H2445" i="4" s="1"/>
  <c r="G2446" i="4" l="1"/>
  <c r="H2446" i="4" s="1"/>
  <c r="G2447" i="4" l="1"/>
  <c r="H2447" i="4" s="1"/>
  <c r="G2448" i="4" l="1"/>
  <c r="H2448" i="4" s="1"/>
  <c r="G2449" i="4" l="1"/>
  <c r="H2449" i="4" s="1"/>
  <c r="G2450" i="4" l="1"/>
  <c r="H2450" i="4" s="1"/>
  <c r="G2451" i="4" l="1"/>
  <c r="H2451" i="4" s="1"/>
  <c r="G2452" i="4" l="1"/>
  <c r="H2452" i="4" s="1"/>
  <c r="G2453" i="4" l="1"/>
  <c r="H2453" i="4" s="1"/>
  <c r="G2454" i="4" l="1"/>
  <c r="H2454" i="4" s="1"/>
  <c r="G2455" i="4" l="1"/>
  <c r="H2455" i="4" s="1"/>
  <c r="G2456" i="4" l="1"/>
  <c r="H2456" i="4" s="1"/>
  <c r="G2457" i="4" l="1"/>
  <c r="H2457" i="4" s="1"/>
  <c r="G2458" i="4" l="1"/>
  <c r="H2458" i="4" s="1"/>
  <c r="G2459" i="4" l="1"/>
  <c r="H2459" i="4" s="1"/>
  <c r="G2460" i="4" l="1"/>
  <c r="H2460" i="4" s="1"/>
  <c r="G2461" i="4" l="1"/>
  <c r="H2461" i="4" s="1"/>
  <c r="G2462" i="4" l="1"/>
  <c r="H2462" i="4" s="1"/>
  <c r="G2463" i="4" l="1"/>
  <c r="H2463" i="4" s="1"/>
  <c r="G2464" i="4" l="1"/>
  <c r="H2464" i="4" s="1"/>
  <c r="G2465" i="4" l="1"/>
  <c r="H2465" i="4" s="1"/>
  <c r="G2466" i="4" l="1"/>
  <c r="H2466" i="4" s="1"/>
  <c r="G2467" i="4" l="1"/>
  <c r="H2467" i="4" s="1"/>
  <c r="G2468" i="4" l="1"/>
  <c r="H2468" i="4" s="1"/>
  <c r="G2469" i="4" l="1"/>
  <c r="H2469" i="4" s="1"/>
  <c r="G2470" i="4" l="1"/>
  <c r="H2470" i="4" s="1"/>
  <c r="G2471" i="4" l="1"/>
  <c r="H2471" i="4" s="1"/>
  <c r="G2472" i="4" l="1"/>
  <c r="H2472" i="4" s="1"/>
  <c r="G2473" i="4" l="1"/>
  <c r="H2473" i="4" s="1"/>
  <c r="G2474" i="4" l="1"/>
  <c r="H2474" i="4" s="1"/>
  <c r="G2475" i="4" l="1"/>
  <c r="H2475" i="4" s="1"/>
  <c r="G2476" i="4" l="1"/>
  <c r="H2476" i="4" s="1"/>
  <c r="G2477" i="4" l="1"/>
  <c r="H2477" i="4" s="1"/>
  <c r="G2478" i="4" l="1"/>
  <c r="H2478" i="4" s="1"/>
  <c r="G2479" i="4" l="1"/>
  <c r="H2479" i="4" s="1"/>
  <c r="G2480" i="4" l="1"/>
  <c r="H2480" i="4" s="1"/>
  <c r="G2481" i="4" l="1"/>
  <c r="H2481" i="4" s="1"/>
  <c r="G2482" i="4" l="1"/>
  <c r="H2482" i="4" s="1"/>
  <c r="G2483" i="4" l="1"/>
  <c r="H2483" i="4" s="1"/>
  <c r="G2484" i="4" l="1"/>
  <c r="H2484" i="4" s="1"/>
  <c r="G2485" i="4" l="1"/>
  <c r="H2485" i="4" s="1"/>
  <c r="G2486" i="4" l="1"/>
  <c r="H2486" i="4" s="1"/>
  <c r="G2487" i="4" l="1"/>
  <c r="H2487" i="4" s="1"/>
  <c r="G2488" i="4" l="1"/>
  <c r="H2488" i="4" s="1"/>
  <c r="G2489" i="4" l="1"/>
  <c r="H2489" i="4" s="1"/>
  <c r="G2490" i="4" l="1"/>
  <c r="H2490" i="4" s="1"/>
  <c r="G2491" i="4" l="1"/>
  <c r="H2491" i="4" s="1"/>
  <c r="G2492" i="4" l="1"/>
  <c r="H2492" i="4" s="1"/>
  <c r="G2493" i="4" l="1"/>
  <c r="H2493" i="4" s="1"/>
  <c r="G2494" i="4" l="1"/>
  <c r="H2494" i="4" s="1"/>
  <c r="G2495" i="4" l="1"/>
  <c r="H2495" i="4" s="1"/>
  <c r="G2496" i="4" l="1"/>
  <c r="H2496" i="4" s="1"/>
  <c r="G2497" i="4" l="1"/>
  <c r="H2497" i="4" s="1"/>
  <c r="G2498" i="4" l="1"/>
  <c r="H2498" i="4" s="1"/>
  <c r="G2499" i="4" l="1"/>
  <c r="H2499" i="4" s="1"/>
  <c r="G2500" i="4" l="1"/>
  <c r="H2500" i="4" s="1"/>
  <c r="G2501" i="4" l="1"/>
  <c r="H2501" i="4" s="1"/>
  <c r="G2502" i="4" l="1"/>
  <c r="H2502" i="4" s="1"/>
  <c r="G2503" i="4" l="1"/>
  <c r="H2503" i="4" s="1"/>
  <c r="G2504" i="4" l="1"/>
  <c r="H2504" i="4" s="1"/>
  <c r="G2505" i="4" l="1"/>
  <c r="H2505" i="4" s="1"/>
  <c r="G2506" i="4" l="1"/>
  <c r="H2506" i="4" s="1"/>
  <c r="G2507" i="4" l="1"/>
  <c r="H2507" i="4" s="1"/>
  <c r="G2508" i="4" l="1"/>
  <c r="H2508" i="4" s="1"/>
  <c r="G2509" i="4" l="1"/>
  <c r="H2509" i="4" s="1"/>
  <c r="G2510" i="4" l="1"/>
  <c r="H2510" i="4" s="1"/>
  <c r="G2511" i="4" l="1"/>
  <c r="H2511" i="4" s="1"/>
  <c r="G2512" i="4" l="1"/>
  <c r="H2512" i="4" s="1"/>
  <c r="G2513" i="4" l="1"/>
  <c r="H2513" i="4" s="1"/>
  <c r="G2514" i="4" l="1"/>
  <c r="H2514" i="4" s="1"/>
  <c r="G2515" i="4" l="1"/>
  <c r="H2515" i="4" s="1"/>
  <c r="G2516" i="4" l="1"/>
  <c r="H2516" i="4" s="1"/>
  <c r="G2517" i="4" l="1"/>
  <c r="H2517" i="4" s="1"/>
  <c r="G2518" i="4" l="1"/>
  <c r="H2518" i="4" s="1"/>
  <c r="G2519" i="4" l="1"/>
  <c r="H2519" i="4" s="1"/>
  <c r="G2520" i="4" l="1"/>
  <c r="H2520" i="4" s="1"/>
  <c r="G2521" i="4" l="1"/>
  <c r="H2521" i="4" s="1"/>
  <c r="G2522" i="4" l="1"/>
  <c r="H2522" i="4" s="1"/>
  <c r="G2523" i="4" l="1"/>
  <c r="H2523" i="4" s="1"/>
  <c r="G2524" i="4" l="1"/>
  <c r="H2524" i="4" s="1"/>
  <c r="G2525" i="4" l="1"/>
  <c r="H2525" i="4" s="1"/>
  <c r="G2526" i="4" l="1"/>
  <c r="H2526" i="4" s="1"/>
  <c r="G2527" i="4" l="1"/>
  <c r="H2527" i="4" s="1"/>
  <c r="G2528" i="4" l="1"/>
  <c r="H2528" i="4" s="1"/>
  <c r="G2529" i="4" l="1"/>
  <c r="H2529" i="4" s="1"/>
  <c r="G2530" i="4" l="1"/>
  <c r="H2530" i="4" s="1"/>
  <c r="G2531" i="4" l="1"/>
  <c r="H2531" i="4" s="1"/>
  <c r="G2532" i="4" l="1"/>
  <c r="H2532" i="4" s="1"/>
  <c r="G2533" i="4" l="1"/>
  <c r="H2533" i="4" s="1"/>
  <c r="G2534" i="4" l="1"/>
  <c r="H2534" i="4" s="1"/>
  <c r="G2535" i="4" l="1"/>
  <c r="H2535" i="4" s="1"/>
  <c r="G2536" i="4" l="1"/>
  <c r="H2536" i="4" s="1"/>
  <c r="G2537" i="4" l="1"/>
  <c r="H2537" i="4" s="1"/>
  <c r="G2538" i="4" l="1"/>
  <c r="H2538" i="4" s="1"/>
  <c r="G2539" i="4" l="1"/>
  <c r="H2539" i="4" s="1"/>
  <c r="G2540" i="4" l="1"/>
  <c r="H2540" i="4" s="1"/>
  <c r="G2541" i="4" l="1"/>
  <c r="H2541" i="4" s="1"/>
  <c r="G2542" i="4" l="1"/>
  <c r="H2542" i="4" s="1"/>
  <c r="G2543" i="4" l="1"/>
  <c r="H2543" i="4" s="1"/>
  <c r="G2544" i="4" l="1"/>
  <c r="H2544" i="4" s="1"/>
  <c r="G2545" i="4" l="1"/>
  <c r="H2545" i="4" s="1"/>
  <c r="G2546" i="4" l="1"/>
  <c r="H2546" i="4" s="1"/>
  <c r="G2547" i="4" l="1"/>
  <c r="H2547" i="4" s="1"/>
  <c r="G2548" i="4" l="1"/>
  <c r="H2548" i="4" s="1"/>
  <c r="G2549" i="4" l="1"/>
  <c r="H2549" i="4" s="1"/>
  <c r="G2550" i="4" l="1"/>
  <c r="H2550" i="4" s="1"/>
  <c r="G2551" i="4" l="1"/>
  <c r="H2551" i="4" s="1"/>
  <c r="G2552" i="4" l="1"/>
  <c r="H2552" i="4" s="1"/>
  <c r="G2553" i="4" l="1"/>
  <c r="H2553" i="4" s="1"/>
  <c r="G2554" i="4" l="1"/>
  <c r="H2554" i="4" s="1"/>
  <c r="G2555" i="4" l="1"/>
  <c r="H2555" i="4" s="1"/>
  <c r="G2556" i="4" l="1"/>
  <c r="H2556" i="4" s="1"/>
  <c r="G2557" i="4" l="1"/>
  <c r="H2557" i="4" s="1"/>
  <c r="G2558" i="4" l="1"/>
  <c r="H2558" i="4" s="1"/>
  <c r="G2559" i="4" l="1"/>
  <c r="H2559" i="4" s="1"/>
  <c r="G2560" i="4" l="1"/>
  <c r="H2560" i="4" s="1"/>
  <c r="G2561" i="4" l="1"/>
  <c r="H2561" i="4" s="1"/>
  <c r="G2562" i="4" l="1"/>
  <c r="H2562" i="4" s="1"/>
  <c r="G2563" i="4" l="1"/>
  <c r="H2563" i="4" s="1"/>
  <c r="G2564" i="4" l="1"/>
  <c r="H2564" i="4" s="1"/>
  <c r="G2565" i="4" l="1"/>
  <c r="H2565" i="4" s="1"/>
  <c r="G2566" i="4" l="1"/>
  <c r="H2566" i="4" s="1"/>
  <c r="G2567" i="4" l="1"/>
  <c r="H2567" i="4" s="1"/>
  <c r="G2568" i="4" l="1"/>
  <c r="H2568" i="4" s="1"/>
  <c r="G2569" i="4" l="1"/>
  <c r="H2569" i="4" s="1"/>
  <c r="G2570" i="4" l="1"/>
  <c r="H2570" i="4" s="1"/>
  <c r="G2571" i="4" l="1"/>
  <c r="H2571" i="4" s="1"/>
  <c r="G2572" i="4" l="1"/>
  <c r="H2572" i="4" s="1"/>
  <c r="G2573" i="4" l="1"/>
  <c r="H2573" i="4" s="1"/>
  <c r="G2574" i="4" l="1"/>
  <c r="H2574" i="4" s="1"/>
  <c r="G2575" i="4" l="1"/>
  <c r="H2575" i="4" s="1"/>
  <c r="G2576" i="4" l="1"/>
  <c r="H2576" i="4" s="1"/>
  <c r="G2577" i="4" l="1"/>
  <c r="H2577" i="4" s="1"/>
  <c r="G2578" i="4" l="1"/>
  <c r="H2578" i="4" s="1"/>
  <c r="G2579" i="4" l="1"/>
  <c r="H2579" i="4" s="1"/>
  <c r="G2580" i="4" l="1"/>
  <c r="H2580" i="4" s="1"/>
  <c r="G2581" i="4" l="1"/>
  <c r="H2581" i="4" s="1"/>
  <c r="G2582" i="4" l="1"/>
  <c r="H2582" i="4" s="1"/>
  <c r="G2583" i="4" l="1"/>
  <c r="H2583" i="4" s="1"/>
  <c r="G2584" i="4" l="1"/>
  <c r="H2584" i="4" s="1"/>
  <c r="G2585" i="4" l="1"/>
  <c r="H2585" i="4" s="1"/>
  <c r="G2586" i="4" l="1"/>
  <c r="H2586" i="4" s="1"/>
  <c r="G2587" i="4" l="1"/>
  <c r="H2587" i="4" s="1"/>
  <c r="G2588" i="4" l="1"/>
  <c r="H2588" i="4" s="1"/>
  <c r="G2589" i="4" l="1"/>
  <c r="H2589" i="4" s="1"/>
  <c r="G2590" i="4" l="1"/>
  <c r="H2590" i="4" s="1"/>
  <c r="G2591" i="4" l="1"/>
  <c r="H2591" i="4" s="1"/>
  <c r="G2592" i="4" l="1"/>
  <c r="H2592" i="4" s="1"/>
  <c r="G2593" i="4" l="1"/>
  <c r="H2593" i="4" s="1"/>
  <c r="G2594" i="4" l="1"/>
  <c r="H2594" i="4" s="1"/>
  <c r="G2595" i="4" l="1"/>
  <c r="H2595" i="4" s="1"/>
  <c r="G2596" i="4" l="1"/>
  <c r="H2596" i="4" s="1"/>
  <c r="G2597" i="4" l="1"/>
  <c r="H2597" i="4" s="1"/>
  <c r="G2598" i="4" l="1"/>
  <c r="H2598" i="4" s="1"/>
  <c r="G2599" i="4" l="1"/>
  <c r="H2599" i="4" s="1"/>
  <c r="G2600" i="4" l="1"/>
  <c r="H2600" i="4" s="1"/>
  <c r="G2601" i="4" l="1"/>
  <c r="H2601" i="4" s="1"/>
  <c r="G2602" i="4" l="1"/>
  <c r="H2602" i="4" s="1"/>
  <c r="G2603" i="4" l="1"/>
  <c r="H2603" i="4" s="1"/>
  <c r="G2604" i="4" l="1"/>
  <c r="H2604" i="4" s="1"/>
  <c r="G2605" i="4" l="1"/>
  <c r="H2605" i="4" s="1"/>
  <c r="G2606" i="4" l="1"/>
  <c r="H2606" i="4" s="1"/>
  <c r="G2607" i="4" l="1"/>
  <c r="H2607" i="4" s="1"/>
  <c r="G2608" i="4" l="1"/>
  <c r="H2608" i="4" s="1"/>
  <c r="G2609" i="4" l="1"/>
  <c r="H2609" i="4" s="1"/>
  <c r="G2610" i="4" l="1"/>
  <c r="H2610" i="4" s="1"/>
  <c r="G2611" i="4" l="1"/>
  <c r="H2611" i="4" s="1"/>
  <c r="G2612" i="4" l="1"/>
  <c r="H2612" i="4" s="1"/>
  <c r="G2613" i="4" l="1"/>
  <c r="H2613" i="4" s="1"/>
  <c r="G2614" i="4" l="1"/>
  <c r="H2614" i="4" s="1"/>
  <c r="G2615" i="4" l="1"/>
  <c r="H2615" i="4" s="1"/>
  <c r="G2616" i="4" l="1"/>
  <c r="H2616" i="4" s="1"/>
  <c r="G2617" i="4" l="1"/>
  <c r="H2617" i="4" s="1"/>
  <c r="G2618" i="4" l="1"/>
  <c r="H2618" i="4" s="1"/>
  <c r="G2619" i="4" l="1"/>
  <c r="H2619" i="4" s="1"/>
  <c r="G2620" i="4" l="1"/>
  <c r="H2620" i="4" s="1"/>
  <c r="G2621" i="4" l="1"/>
  <c r="H2621" i="4" s="1"/>
  <c r="G2622" i="4" l="1"/>
  <c r="H2622" i="4" s="1"/>
  <c r="G2623" i="4" l="1"/>
  <c r="H2623" i="4" s="1"/>
  <c r="G2624" i="4" l="1"/>
  <c r="H2624" i="4" s="1"/>
  <c r="G2625" i="4" l="1"/>
  <c r="H2625" i="4" s="1"/>
  <c r="G2626" i="4" l="1"/>
  <c r="H2626" i="4" s="1"/>
  <c r="G2627" i="4" l="1"/>
  <c r="H2627" i="4" s="1"/>
  <c r="G2628" i="4" l="1"/>
  <c r="H2628" i="4" s="1"/>
  <c r="G2629" i="4" l="1"/>
  <c r="H2629" i="4" s="1"/>
  <c r="G2630" i="4" l="1"/>
  <c r="H2630" i="4" s="1"/>
  <c r="G2631" i="4" l="1"/>
  <c r="H2631" i="4" s="1"/>
  <c r="G2632" i="4" l="1"/>
  <c r="H2632" i="4" s="1"/>
  <c r="G2633" i="4" l="1"/>
  <c r="H2633" i="4" s="1"/>
  <c r="G2634" i="4" l="1"/>
  <c r="H2634" i="4" s="1"/>
  <c r="G2635" i="4" l="1"/>
  <c r="H2635" i="4" s="1"/>
  <c r="G2636" i="4" l="1"/>
  <c r="H2636" i="4" s="1"/>
  <c r="G2637" i="4" l="1"/>
  <c r="H2637" i="4" s="1"/>
  <c r="G2638" i="4" l="1"/>
  <c r="H2638" i="4" s="1"/>
  <c r="G2639" i="4" l="1"/>
  <c r="H2639" i="4" s="1"/>
  <c r="G2640" i="4" l="1"/>
  <c r="H2640" i="4" s="1"/>
  <c r="G2641" i="4" l="1"/>
  <c r="H2641" i="4" s="1"/>
  <c r="G2642" i="4" l="1"/>
  <c r="H2642" i="4" s="1"/>
  <c r="G2643" i="4" l="1"/>
  <c r="H2643" i="4" s="1"/>
  <c r="G2644" i="4" l="1"/>
  <c r="H2644" i="4" s="1"/>
  <c r="G2645" i="4" l="1"/>
  <c r="H2645" i="4" s="1"/>
  <c r="G2646" i="4" l="1"/>
  <c r="H2646" i="4" s="1"/>
  <c r="G2647" i="4" l="1"/>
  <c r="H2647" i="4" s="1"/>
  <c r="G2648" i="4" l="1"/>
  <c r="H2648" i="4" s="1"/>
  <c r="G2649" i="4" l="1"/>
  <c r="H2649" i="4" s="1"/>
  <c r="G2650" i="4" l="1"/>
  <c r="H2650" i="4" s="1"/>
  <c r="G2651" i="4" l="1"/>
  <c r="H2651" i="4" s="1"/>
  <c r="G2652" i="4" l="1"/>
  <c r="H2652" i="4" s="1"/>
  <c r="G2653" i="4" l="1"/>
  <c r="H2653" i="4" s="1"/>
  <c r="G2654" i="4" l="1"/>
  <c r="H2654" i="4" s="1"/>
  <c r="G2655" i="4" l="1"/>
  <c r="H2655" i="4" s="1"/>
  <c r="G2656" i="4" l="1"/>
  <c r="H2656" i="4" s="1"/>
  <c r="G2657" i="4" l="1"/>
  <c r="H2657" i="4" s="1"/>
  <c r="G2658" i="4" l="1"/>
  <c r="H2658" i="4" s="1"/>
  <c r="G2659" i="4" l="1"/>
  <c r="H2659" i="4" s="1"/>
  <c r="G2660" i="4" l="1"/>
  <c r="H2660" i="4" s="1"/>
  <c r="G2661" i="4" l="1"/>
  <c r="H2661" i="4" s="1"/>
  <c r="G2662" i="4" l="1"/>
  <c r="H2662" i="4" s="1"/>
  <c r="G2663" i="4" l="1"/>
  <c r="H2663" i="4" s="1"/>
  <c r="G2664" i="4" l="1"/>
  <c r="H2664" i="4" s="1"/>
  <c r="G2665" i="4" l="1"/>
  <c r="H2665" i="4" s="1"/>
  <c r="G2666" i="4" l="1"/>
  <c r="H2666" i="4" s="1"/>
  <c r="G2667" i="4" l="1"/>
  <c r="H2667" i="4" s="1"/>
  <c r="G2668" i="4" l="1"/>
  <c r="H2668" i="4" s="1"/>
  <c r="G2669" i="4" l="1"/>
  <c r="H2669" i="4" s="1"/>
  <c r="G2670" i="4" l="1"/>
  <c r="H2670" i="4" s="1"/>
  <c r="G2671" i="4" l="1"/>
  <c r="H2671" i="4" s="1"/>
  <c r="G2672" i="4" l="1"/>
  <c r="H2672" i="4" s="1"/>
  <c r="G2673" i="4" l="1"/>
  <c r="H2673" i="4" s="1"/>
  <c r="G2674" i="4" l="1"/>
  <c r="H2674" i="4" s="1"/>
  <c r="G2675" i="4" l="1"/>
  <c r="H2675" i="4" s="1"/>
  <c r="G2676" i="4" l="1"/>
  <c r="H2676" i="4" s="1"/>
  <c r="G2677" i="4" l="1"/>
  <c r="H2677" i="4" s="1"/>
  <c r="G2678" i="4" l="1"/>
  <c r="H2678" i="4" s="1"/>
  <c r="G2679" i="4" l="1"/>
  <c r="H2679" i="4" s="1"/>
  <c r="G2680" i="4" l="1"/>
  <c r="H2680" i="4" s="1"/>
  <c r="G2681" i="4" l="1"/>
  <c r="H2681" i="4" s="1"/>
  <c r="G2682" i="4" l="1"/>
  <c r="H2682" i="4" s="1"/>
  <c r="G2683" i="4" l="1"/>
  <c r="H2683" i="4" s="1"/>
  <c r="G2684" i="4" l="1"/>
  <c r="H2684" i="4" s="1"/>
  <c r="G2685" i="4" l="1"/>
  <c r="H2685" i="4" s="1"/>
  <c r="G2686" i="4" l="1"/>
  <c r="H2686" i="4" s="1"/>
  <c r="G2687" i="4" l="1"/>
  <c r="H2687" i="4" s="1"/>
  <c r="G2688" i="4" l="1"/>
  <c r="H2688" i="4" s="1"/>
  <c r="G2689" i="4" l="1"/>
  <c r="H2689" i="4" s="1"/>
  <c r="G2690" i="4" l="1"/>
  <c r="H2690" i="4" s="1"/>
  <c r="G2691" i="4" l="1"/>
  <c r="H2691" i="4" s="1"/>
  <c r="G2693" i="4" l="1"/>
  <c r="H2693" i="4" s="1"/>
  <c r="G2692" i="4"/>
  <c r="H2692" i="4" s="1"/>
</calcChain>
</file>

<file path=xl/sharedStrings.xml><?xml version="1.0" encoding="utf-8"?>
<sst xmlns="http://schemas.openxmlformats.org/spreadsheetml/2006/main" count="16224" uniqueCount="70">
  <si>
    <t>Titre : CITY CARS, Du : 02/01/2015, Au : 17/09/2025</t>
  </si>
  <si>
    <t>Date</t>
  </si>
  <si>
    <t>Cours</t>
  </si>
  <si>
    <t>Cours Ajusté</t>
  </si>
  <si>
    <t>Qte. Ech.</t>
  </si>
  <si>
    <t>CMP J</t>
  </si>
  <si>
    <t>Volume</t>
  </si>
  <si>
    <t>Business Days</t>
  </si>
  <si>
    <t>Daily Mean</t>
  </si>
  <si>
    <t>Yearly Mean</t>
  </si>
  <si>
    <t>Daily Std Deviation</t>
  </si>
  <si>
    <t>Yearly Std Deviation</t>
  </si>
  <si>
    <t>Daily Return</t>
  </si>
  <si>
    <t>Number of Shares</t>
  </si>
  <si>
    <t>Market Cap</t>
  </si>
  <si>
    <t>Average Volume</t>
  </si>
  <si>
    <t>Price(T)-Price(T-1)</t>
  </si>
  <si>
    <t>Simle Moving Avg (5)</t>
  </si>
  <si>
    <t>Simle Moving Avg (10)</t>
  </si>
  <si>
    <t>Simle Moving Avg (20)</t>
  </si>
  <si>
    <t>Simle Moving Avg (50)</t>
  </si>
  <si>
    <t>Simle Moving Avg (200)</t>
  </si>
  <si>
    <t>Wheighted Moving Avg</t>
  </si>
  <si>
    <t>Exp Moving Avg (20)</t>
  </si>
  <si>
    <t>Exp Moving Avg (50)</t>
  </si>
  <si>
    <t>Alpha=</t>
  </si>
  <si>
    <t>(2/(20+1))</t>
  </si>
  <si>
    <t>(2/(50+1))</t>
  </si>
  <si>
    <t>Change</t>
  </si>
  <si>
    <t>Gain</t>
  </si>
  <si>
    <t xml:space="preserve">Loss </t>
  </si>
  <si>
    <t>Avg Gain</t>
  </si>
  <si>
    <t>Avg Loss</t>
  </si>
  <si>
    <t>RS</t>
  </si>
  <si>
    <t>14-Day RSI</t>
  </si>
  <si>
    <t>EMA 12-Period</t>
  </si>
  <si>
    <t>EMA 26-Period</t>
  </si>
  <si>
    <t>MACD Line</t>
  </si>
  <si>
    <t>Signal Line</t>
  </si>
  <si>
    <t>MACD Histogram</t>
  </si>
  <si>
    <t>Signal</t>
  </si>
  <si>
    <t>(2/12+1)</t>
  </si>
  <si>
    <t>(2/26+1)</t>
  </si>
  <si>
    <t>OBV</t>
  </si>
  <si>
    <t>OBV Trend Signal</t>
  </si>
  <si>
    <t>OBV Strength</t>
  </si>
  <si>
    <t>Price-OBV Alignment</t>
  </si>
  <si>
    <t>CONFIRMED BEARISH</t>
  </si>
  <si>
    <t>BEARISH</t>
  </si>
  <si>
    <t>WEAK</t>
  </si>
  <si>
    <t>STRONG</t>
  </si>
  <si>
    <t>BEARISH DIVERGENCE</t>
  </si>
  <si>
    <t>BULLISH</t>
  </si>
  <si>
    <t>CONFIRMED BULLISH</t>
  </si>
  <si>
    <t>BULLISH DIVERGENCE</t>
  </si>
  <si>
    <t>NEUTRAL</t>
  </si>
  <si>
    <t>RSI Score</t>
  </si>
  <si>
    <t>MACD Score</t>
  </si>
  <si>
    <t>SMA Score</t>
  </si>
  <si>
    <t>OBV Score</t>
  </si>
  <si>
    <t>Score Momentum</t>
  </si>
  <si>
    <t>Score Trend</t>
  </si>
  <si>
    <t>Volume Score</t>
  </si>
  <si>
    <t>Score Equal Weights</t>
  </si>
  <si>
    <t>Overall Score (3C)</t>
  </si>
  <si>
    <t>Overall Score (4C)</t>
  </si>
  <si>
    <t>Momentum_Score = (D2*0.35) + (E2*0.35) + (F2*0.15) + (G2*0.15)</t>
  </si>
  <si>
    <t>Trend_Score = (D2*0.20) + (E2*0.20) + (F2*0.35) + (G2*0.25)</t>
  </si>
  <si>
    <t>Volume_Score = (D2*0.15) + (E2*0.15) + (F2*0.25) + (G2*0.45)</t>
  </si>
  <si>
    <t>Composite_Score = (Momentum_Score + Trend_Score + Volume_Score) /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</si>
</sst>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,,,&quot;B&quot;"/>
    <numFmt numFmtId="165" formatCode="0.000,&quot;K&quot;"/>
  </numFmts>
  <fonts count="5" x14ac:knownFonts="1">
    <font>
      <sz val="10"/>
      <name val="Arial"/>
    </font>
    <font>
      <sz val="10"/>
      <color indexed="8"/>
      <name val="Trebuchet MS"/>
      <family val="2"/>
    </font>
    <font>
      <b/>
      <sz val="9"/>
      <color indexed="8"/>
      <name val="Trebuchet MS"/>
      <family val="2"/>
    </font>
    <font>
      <sz val="10"/>
      <name val="Arial"/>
      <family val="2"/>
    </font>
    <font>
      <sz val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0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4">
    <xf numFmtId="0" fontId="0" fillId="0" borderId="0" xfId="0"/>
    <xf numFmtId="0" fontId="2" fillId="2" borderId="1" xfId="0" applyFont="1" applyFill="1" applyBorder="1" applyAlignment="1" applyProtection="1">
      <alignment horizontal="center"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14" fontId="1" fillId="0" borderId="1" xfId="0" applyNumberFormat="1" applyFont="1" applyBorder="1" applyAlignment="1" applyProtection="1">
      <alignment horizontal="center" vertical="top" wrapText="1" readingOrder="1"/>
      <protection locked="0"/>
    </xf>
    <xf numFmtId="0" fontId="4" fillId="0" borderId="0" xfId="0" applyFont="1"/>
    <xf numFmtId="0" fontId="4" fillId="0" borderId="1" xfId="0" applyFont="1" applyBorder="1"/>
    <xf numFmtId="10" fontId="4" fillId="0" borderId="1" xfId="0" applyNumberFormat="1" applyFont="1" applyBorder="1"/>
    <xf numFmtId="10" fontId="4" fillId="0" borderId="0" xfId="0" applyNumberFormat="1" applyFont="1"/>
    <xf numFmtId="0" fontId="4" fillId="0" borderId="0" xfId="0" applyFont="1" applyAlignment="1">
      <alignment horizontal="center" vertical="center"/>
    </xf>
    <xf numFmtId="1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/>
    </xf>
    <xf numFmtId="0" fontId="3" fillId="0" borderId="0" xfId="0" applyFont="1"/>
    <xf numFmtId="0" fontId="1" fillId="0" borderId="1" xfId="0" applyFont="1" applyBorder="1" applyAlignment="1" applyProtection="1">
      <alignment horizontal="center" vertical="top" wrapText="1" readingOrder="1"/>
      <protection locked="0"/>
    </xf>
    <xf numFmtId="0" fontId="2" fillId="2" borderId="1" xfId="1" applyFont="1" applyFill="1" applyBorder="1" applyAlignment="1" applyProtection="1">
      <alignment horizontal="center" vertical="top" wrapText="1" readingOrder="1"/>
      <protection locked="0"/>
    </xf>
    <xf numFmtId="0" fontId="3" fillId="0" borderId="0" xfId="1"/>
    <xf numFmtId="0" fontId="1" fillId="0" borderId="1" xfId="1" applyFont="1" applyBorder="1" applyAlignment="1" applyProtection="1">
      <alignment horizontal="center" vertical="top" wrapText="1" readingOrder="1"/>
      <protection locked="0"/>
    </xf>
    <xf numFmtId="0" fontId="1" fillId="3" borderId="1" xfId="1" applyFont="1" applyFill="1" applyBorder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0" fillId="0" borderId="0" xfId="0"/>
  </cellXfs>
  <cellStyles count="2">
    <cellStyle name="Normal" xfId="0" builtinId="0"/>
    <cellStyle name="Normal 2" xfId="1" xr:uid="{5BDC09BF-9E37-450A-81AA-8B046DF374D2}"/>
  </cellStyles>
  <dxfs count="29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lor rgb="FF00B05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47462-954F-4FE7-9205-2432CF35F49C}">
  <dimension ref="B1:K2696"/>
  <sheetViews>
    <sheetView showGridLines="0" topLeftCell="B2679" workbookViewId="0">
      <selection activeCell="J2696" sqref="J2696"/>
    </sheetView>
  </sheetViews>
  <sheetFormatPr defaultRowHeight="12.5" x14ac:dyDescent="0.25"/>
  <cols>
    <col min="1" max="1" width="0.453125" customWidth="1"/>
    <col min="2" max="2" width="18.453125" customWidth="1"/>
    <col min="3" max="3" width="18.81640625" customWidth="1"/>
    <col min="4" max="7" width="16.54296875" customWidth="1"/>
    <col min="8" max="8" width="14.90625" customWidth="1"/>
    <col min="9" max="9" width="15.453125" customWidth="1"/>
    <col min="10" max="10" width="17.1796875" bestFit="1" customWidth="1"/>
    <col min="11" max="11" width="14.81640625" customWidth="1"/>
  </cols>
  <sheetData>
    <row r="1" spans="2:11" ht="18.149999999999999" customHeight="1" x14ac:dyDescent="0.25"/>
    <row r="2" spans="2:11" ht="22.65" customHeight="1" x14ac:dyDescent="0.25">
      <c r="B2" s="22" t="s">
        <v>0</v>
      </c>
      <c r="C2" s="23"/>
      <c r="D2" s="23"/>
      <c r="E2" s="23"/>
      <c r="F2" s="23"/>
      <c r="G2" s="23"/>
    </row>
    <row r="3" spans="2:11" ht="18.5" customHeight="1" x14ac:dyDescent="0.25"/>
    <row r="4" spans="2:11" ht="13.5" x14ac:dyDescent="0.35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12</v>
      </c>
      <c r="I4" s="4"/>
      <c r="J4" s="4"/>
      <c r="K4" s="4"/>
    </row>
    <row r="5" spans="2:11" ht="13.5" x14ac:dyDescent="0.35">
      <c r="B5" s="3">
        <v>42006</v>
      </c>
      <c r="C5" s="2">
        <v>11.9</v>
      </c>
      <c r="D5" s="2">
        <v>3.6585000000000001</v>
      </c>
      <c r="E5" s="2">
        <v>950</v>
      </c>
      <c r="F5" s="2"/>
      <c r="G5" s="2"/>
      <c r="H5" s="5"/>
      <c r="I5" s="4"/>
      <c r="J5" s="4"/>
      <c r="K5" s="4"/>
    </row>
    <row r="6" spans="2:11" ht="13.5" x14ac:dyDescent="0.35">
      <c r="B6" s="3">
        <v>42009</v>
      </c>
      <c r="C6" s="2">
        <v>11.9</v>
      </c>
      <c r="D6" s="2">
        <v>3.6585000000000001</v>
      </c>
      <c r="E6" s="2">
        <v>100</v>
      </c>
      <c r="F6" s="2"/>
      <c r="G6" s="2"/>
      <c r="H6" s="6">
        <f>(D6-D5)/D5</f>
        <v>0</v>
      </c>
      <c r="I6" s="4"/>
      <c r="J6" s="4" t="s">
        <v>7</v>
      </c>
      <c r="K6" s="4">
        <v>252</v>
      </c>
    </row>
    <row r="7" spans="2:11" ht="13.5" x14ac:dyDescent="0.35">
      <c r="B7" s="3">
        <v>42010</v>
      </c>
      <c r="C7" s="2">
        <v>11.87</v>
      </c>
      <c r="D7" s="2">
        <v>3.6493000000000002</v>
      </c>
      <c r="E7" s="2">
        <v>2108</v>
      </c>
      <c r="F7" s="2"/>
      <c r="G7" s="2"/>
      <c r="H7" s="6">
        <f t="shared" ref="H7:H70" si="0">(D7-D6)/D6</f>
        <v>-2.5146918135847685E-3</v>
      </c>
      <c r="I7" s="4"/>
      <c r="J7" s="4"/>
      <c r="K7" s="4"/>
    </row>
    <row r="8" spans="2:11" ht="13.5" x14ac:dyDescent="0.35">
      <c r="B8" s="3">
        <v>42011</v>
      </c>
      <c r="C8" s="2">
        <v>11.8</v>
      </c>
      <c r="D8" s="2">
        <v>3.6278000000000001</v>
      </c>
      <c r="E8" s="2">
        <v>2840</v>
      </c>
      <c r="F8" s="2"/>
      <c r="G8" s="2"/>
      <c r="H8" s="6">
        <f t="shared" si="0"/>
        <v>-5.891540843449449E-3</v>
      </c>
      <c r="I8" s="4"/>
      <c r="J8" s="4" t="s">
        <v>8</v>
      </c>
      <c r="K8" s="7">
        <f>AVERAGE(H6:H2696)</f>
        <v>6.9642933049135502E-4</v>
      </c>
    </row>
    <row r="9" spans="2:11" ht="13.5" x14ac:dyDescent="0.35">
      <c r="B9" s="3">
        <v>42012</v>
      </c>
      <c r="C9" s="2">
        <v>11.75</v>
      </c>
      <c r="D9" s="2">
        <v>3.6124000000000001</v>
      </c>
      <c r="E9" s="2">
        <v>1144</v>
      </c>
      <c r="F9" s="2"/>
      <c r="G9" s="2"/>
      <c r="H9" s="6">
        <f t="shared" si="0"/>
        <v>-4.2449969678593309E-3</v>
      </c>
      <c r="I9" s="4"/>
      <c r="J9" s="4" t="s">
        <v>9</v>
      </c>
      <c r="K9" s="7">
        <f>K8*K6</f>
        <v>0.17550019128382147</v>
      </c>
    </row>
    <row r="10" spans="2:11" ht="13.5" x14ac:dyDescent="0.35">
      <c r="B10" s="3">
        <v>42013</v>
      </c>
      <c r="C10" s="2">
        <v>11.72</v>
      </c>
      <c r="D10" s="2">
        <v>3.6032000000000002</v>
      </c>
      <c r="E10" s="2">
        <v>992</v>
      </c>
      <c r="F10" s="2"/>
      <c r="G10" s="2"/>
      <c r="H10" s="6">
        <f t="shared" si="0"/>
        <v>-2.5467833019598811E-3</v>
      </c>
      <c r="I10" s="4"/>
      <c r="J10" s="4" t="s">
        <v>10</v>
      </c>
      <c r="K10" s="7">
        <f>STDEV(H6:H2696)</f>
        <v>1.247289624374219E-2</v>
      </c>
    </row>
    <row r="11" spans="2:11" ht="13.5" x14ac:dyDescent="0.35">
      <c r="B11" s="3">
        <v>42016</v>
      </c>
      <c r="C11" s="2">
        <v>11.65</v>
      </c>
      <c r="D11" s="2">
        <v>3.5817000000000001</v>
      </c>
      <c r="E11" s="2">
        <v>396</v>
      </c>
      <c r="F11" s="2"/>
      <c r="G11" s="2"/>
      <c r="H11" s="6">
        <f t="shared" si="0"/>
        <v>-5.9669182948490435E-3</v>
      </c>
      <c r="I11" s="4"/>
      <c r="J11" s="4" t="s">
        <v>11</v>
      </c>
      <c r="K11" s="7">
        <f>K10*SQRT(K6)</f>
        <v>0.19800108953792106</v>
      </c>
    </row>
    <row r="12" spans="2:11" ht="13.5" x14ac:dyDescent="0.35">
      <c r="B12" s="3">
        <v>42017</v>
      </c>
      <c r="C12" s="2">
        <v>11.69</v>
      </c>
      <c r="D12" s="2">
        <v>3.5939999999999999</v>
      </c>
      <c r="E12" s="2">
        <v>918</v>
      </c>
      <c r="F12" s="2"/>
      <c r="G12" s="2"/>
      <c r="H12" s="6">
        <f t="shared" si="0"/>
        <v>3.4341234609263074E-3</v>
      </c>
      <c r="I12" s="4"/>
      <c r="J12" s="4"/>
      <c r="K12" s="4"/>
    </row>
    <row r="13" spans="2:11" ht="13.5" x14ac:dyDescent="0.35">
      <c r="B13" s="3">
        <v>42019</v>
      </c>
      <c r="C13" s="2">
        <v>11.7</v>
      </c>
      <c r="D13" s="2">
        <v>3.5971000000000002</v>
      </c>
      <c r="E13" s="2">
        <v>103</v>
      </c>
      <c r="F13" s="2"/>
      <c r="G13" s="2"/>
      <c r="H13" s="6">
        <f t="shared" si="0"/>
        <v>8.6254869226497634E-4</v>
      </c>
      <c r="I13" s="4"/>
      <c r="J13" s="4"/>
      <c r="K13" s="4"/>
    </row>
    <row r="14" spans="2:11" ht="13.5" x14ac:dyDescent="0.35">
      <c r="B14" s="3">
        <v>42020</v>
      </c>
      <c r="C14" s="2">
        <v>11.68</v>
      </c>
      <c r="D14" s="2">
        <v>3.5909</v>
      </c>
      <c r="E14" s="2">
        <v>6776</v>
      </c>
      <c r="F14" s="2"/>
      <c r="G14" s="2"/>
      <c r="H14" s="6">
        <f t="shared" si="0"/>
        <v>-1.7236106863863126E-3</v>
      </c>
      <c r="I14" s="4"/>
      <c r="J14" s="4"/>
      <c r="K14" s="4"/>
    </row>
    <row r="15" spans="2:11" ht="13.5" x14ac:dyDescent="0.35">
      <c r="B15" s="3">
        <v>42023</v>
      </c>
      <c r="C15" s="2">
        <v>11.7</v>
      </c>
      <c r="D15" s="2">
        <v>3.5971000000000002</v>
      </c>
      <c r="E15" s="2">
        <v>425</v>
      </c>
      <c r="F15" s="2"/>
      <c r="G15" s="2"/>
      <c r="H15" s="6">
        <f t="shared" si="0"/>
        <v>1.7265866495865118E-3</v>
      </c>
      <c r="I15" s="4"/>
      <c r="J15" s="4"/>
      <c r="K15" s="4"/>
    </row>
    <row r="16" spans="2:11" ht="13.5" x14ac:dyDescent="0.35">
      <c r="B16" s="3">
        <v>42024</v>
      </c>
      <c r="C16" s="2">
        <v>11.7</v>
      </c>
      <c r="D16" s="2">
        <v>3.5971000000000002</v>
      </c>
      <c r="E16" s="2">
        <v>350</v>
      </c>
      <c r="F16" s="2"/>
      <c r="G16" s="2"/>
      <c r="H16" s="6">
        <f t="shared" si="0"/>
        <v>0</v>
      </c>
      <c r="I16" s="4"/>
      <c r="J16" s="4"/>
      <c r="K16" s="4"/>
    </row>
    <row r="17" spans="2:11" ht="13.5" x14ac:dyDescent="0.35">
      <c r="B17" s="3">
        <v>42025</v>
      </c>
      <c r="C17" s="2">
        <v>11.7</v>
      </c>
      <c r="D17" s="2">
        <v>3.5971000000000002</v>
      </c>
      <c r="E17" s="2">
        <v>1420</v>
      </c>
      <c r="F17" s="2"/>
      <c r="G17" s="2"/>
      <c r="H17" s="6">
        <f t="shared" si="0"/>
        <v>0</v>
      </c>
      <c r="I17" s="4"/>
      <c r="J17" s="4"/>
      <c r="K17" s="4"/>
    </row>
    <row r="18" spans="2:11" ht="13.5" x14ac:dyDescent="0.35">
      <c r="B18" s="3">
        <v>42026</v>
      </c>
      <c r="C18" s="2">
        <v>11.9</v>
      </c>
      <c r="D18" s="2">
        <v>3.6585000000000001</v>
      </c>
      <c r="E18" s="2">
        <v>9500</v>
      </c>
      <c r="F18" s="2"/>
      <c r="G18" s="2"/>
      <c r="H18" s="6">
        <f t="shared" si="0"/>
        <v>1.7069305829696114E-2</v>
      </c>
      <c r="I18" s="4"/>
      <c r="J18" s="4"/>
      <c r="K18" s="4"/>
    </row>
    <row r="19" spans="2:11" ht="13.5" x14ac:dyDescent="0.35">
      <c r="B19" s="3">
        <v>42027</v>
      </c>
      <c r="C19" s="2">
        <v>11.9</v>
      </c>
      <c r="D19" s="2">
        <v>3.6585000000000001</v>
      </c>
      <c r="E19" s="2">
        <v>1120</v>
      </c>
      <c r="F19" s="2"/>
      <c r="G19" s="2"/>
      <c r="H19" s="6">
        <f t="shared" si="0"/>
        <v>0</v>
      </c>
      <c r="I19" s="4"/>
      <c r="J19" s="4"/>
      <c r="K19" s="4"/>
    </row>
    <row r="20" spans="2:11" ht="13.5" x14ac:dyDescent="0.35">
      <c r="B20" s="3">
        <v>42030</v>
      </c>
      <c r="C20" s="2">
        <v>11.9</v>
      </c>
      <c r="D20" s="2">
        <v>3.6585000000000001</v>
      </c>
      <c r="E20" s="2">
        <v>2254</v>
      </c>
      <c r="F20" s="2"/>
      <c r="G20" s="2"/>
      <c r="H20" s="6">
        <f t="shared" si="0"/>
        <v>0</v>
      </c>
      <c r="I20" s="4"/>
      <c r="J20" s="4"/>
      <c r="K20" s="4"/>
    </row>
    <row r="21" spans="2:11" ht="13.5" x14ac:dyDescent="0.35">
      <c r="B21" s="3">
        <v>42031</v>
      </c>
      <c r="C21" s="2">
        <v>11.8</v>
      </c>
      <c r="D21" s="2">
        <v>3.6278000000000001</v>
      </c>
      <c r="E21" s="2">
        <v>2054</v>
      </c>
      <c r="F21" s="2"/>
      <c r="G21" s="2"/>
      <c r="H21" s="6">
        <f t="shared" si="0"/>
        <v>-8.3914172475057936E-3</v>
      </c>
      <c r="I21" s="4"/>
      <c r="J21" s="4"/>
      <c r="K21" s="4"/>
    </row>
    <row r="22" spans="2:11" ht="13.5" x14ac:dyDescent="0.35">
      <c r="B22" s="3">
        <v>42032</v>
      </c>
      <c r="C22" s="2">
        <v>11.9</v>
      </c>
      <c r="D22" s="2">
        <v>3.6585000000000001</v>
      </c>
      <c r="E22" s="2">
        <v>2646</v>
      </c>
      <c r="F22" s="2"/>
      <c r="G22" s="2"/>
      <c r="H22" s="6">
        <f t="shared" si="0"/>
        <v>8.4624290203428928E-3</v>
      </c>
      <c r="I22" s="4"/>
      <c r="J22" s="4"/>
      <c r="K22" s="4"/>
    </row>
    <row r="23" spans="2:11" ht="13.5" x14ac:dyDescent="0.35">
      <c r="B23" s="3">
        <v>42033</v>
      </c>
      <c r="C23" s="2">
        <v>11.9</v>
      </c>
      <c r="D23" s="2">
        <v>3.6585000000000001</v>
      </c>
      <c r="E23" s="2">
        <v>1738</v>
      </c>
      <c r="F23" s="2"/>
      <c r="G23" s="2"/>
      <c r="H23" s="6">
        <f t="shared" si="0"/>
        <v>0</v>
      </c>
      <c r="I23" s="4"/>
      <c r="J23" s="4"/>
      <c r="K23" s="4"/>
    </row>
    <row r="24" spans="2:11" ht="13.5" x14ac:dyDescent="0.35">
      <c r="B24" s="3">
        <v>42034</v>
      </c>
      <c r="C24" s="2">
        <v>12</v>
      </c>
      <c r="D24" s="2">
        <v>3.6892999999999998</v>
      </c>
      <c r="E24" s="2">
        <v>7722</v>
      </c>
      <c r="F24" s="2"/>
      <c r="G24" s="2"/>
      <c r="H24" s="6">
        <f t="shared" si="0"/>
        <v>8.4187508541751308E-3</v>
      </c>
      <c r="I24" s="4"/>
      <c r="J24" s="4"/>
      <c r="K24" s="4"/>
    </row>
    <row r="25" spans="2:11" ht="13.5" x14ac:dyDescent="0.35">
      <c r="B25" s="3">
        <v>42037</v>
      </c>
      <c r="C25" s="2">
        <v>12.39</v>
      </c>
      <c r="D25" s="2">
        <v>3.8092000000000001</v>
      </c>
      <c r="E25" s="2">
        <v>11467</v>
      </c>
      <c r="F25" s="2"/>
      <c r="G25" s="2"/>
      <c r="H25" s="6">
        <f t="shared" si="0"/>
        <v>3.2499390128208697E-2</v>
      </c>
      <c r="I25" s="4"/>
      <c r="J25" s="4"/>
      <c r="K25" s="4"/>
    </row>
    <row r="26" spans="2:11" ht="13.5" x14ac:dyDescent="0.35">
      <c r="B26" s="3">
        <v>42038</v>
      </c>
      <c r="C26" s="2">
        <v>12.65</v>
      </c>
      <c r="D26" s="2">
        <v>3.8891</v>
      </c>
      <c r="E26" s="2">
        <v>9032</v>
      </c>
      <c r="F26" s="2"/>
      <c r="G26" s="2"/>
      <c r="H26" s="6">
        <f t="shared" si="0"/>
        <v>2.0975532920298186E-2</v>
      </c>
      <c r="I26" s="4"/>
      <c r="J26" s="4"/>
      <c r="K26" s="4"/>
    </row>
    <row r="27" spans="2:11" ht="13.5" x14ac:dyDescent="0.35">
      <c r="B27" s="3">
        <v>42039</v>
      </c>
      <c r="C27" s="2">
        <v>13</v>
      </c>
      <c r="D27" s="2">
        <v>3.9967000000000001</v>
      </c>
      <c r="E27" s="2">
        <v>29067</v>
      </c>
      <c r="F27" s="2"/>
      <c r="G27" s="2"/>
      <c r="H27" s="6">
        <f t="shared" si="0"/>
        <v>2.7667069501941359E-2</v>
      </c>
      <c r="I27" s="4"/>
      <c r="J27" s="4"/>
      <c r="K27" s="4"/>
    </row>
    <row r="28" spans="2:11" ht="13.5" x14ac:dyDescent="0.35">
      <c r="B28" s="3">
        <v>42040</v>
      </c>
      <c r="C28" s="2">
        <v>13</v>
      </c>
      <c r="D28" s="2">
        <v>3.9967000000000001</v>
      </c>
      <c r="E28" s="2">
        <v>7738</v>
      </c>
      <c r="F28" s="2"/>
      <c r="G28" s="2"/>
      <c r="H28" s="6">
        <f t="shared" si="0"/>
        <v>0</v>
      </c>
      <c r="I28" s="4"/>
      <c r="J28" s="4"/>
      <c r="K28" s="4"/>
    </row>
    <row r="29" spans="2:11" ht="13.5" x14ac:dyDescent="0.35">
      <c r="B29" s="3">
        <v>42041</v>
      </c>
      <c r="C29" s="2">
        <v>13</v>
      </c>
      <c r="D29" s="2">
        <v>3.9967000000000001</v>
      </c>
      <c r="E29" s="2">
        <v>1000</v>
      </c>
      <c r="F29" s="2"/>
      <c r="G29" s="2"/>
      <c r="H29" s="6">
        <f t="shared" si="0"/>
        <v>0</v>
      </c>
      <c r="I29" s="4"/>
      <c r="J29" s="4"/>
      <c r="K29" s="4"/>
    </row>
    <row r="30" spans="2:11" ht="13.5" x14ac:dyDescent="0.35">
      <c r="B30" s="3">
        <v>42044</v>
      </c>
      <c r="C30" s="2">
        <v>12.7</v>
      </c>
      <c r="D30" s="2">
        <v>3.9045000000000001</v>
      </c>
      <c r="E30" s="2">
        <v>860</v>
      </c>
      <c r="F30" s="2"/>
      <c r="G30" s="2"/>
      <c r="H30" s="6">
        <f t="shared" si="0"/>
        <v>-2.3069031951359887E-2</v>
      </c>
      <c r="I30" s="4"/>
      <c r="J30" s="4"/>
      <c r="K30" s="4"/>
    </row>
    <row r="31" spans="2:11" ht="13.5" x14ac:dyDescent="0.35">
      <c r="B31" s="3">
        <v>42045</v>
      </c>
      <c r="C31" s="2">
        <v>12.62</v>
      </c>
      <c r="D31" s="2">
        <v>3.8799000000000001</v>
      </c>
      <c r="E31" s="2">
        <v>807</v>
      </c>
      <c r="F31" s="2"/>
      <c r="G31" s="2"/>
      <c r="H31" s="6">
        <f t="shared" si="0"/>
        <v>-6.3004225893200034E-3</v>
      </c>
      <c r="I31" s="4"/>
      <c r="J31" s="4"/>
      <c r="K31" s="4"/>
    </row>
    <row r="32" spans="2:11" ht="13.5" x14ac:dyDescent="0.35">
      <c r="B32" s="3">
        <v>42046</v>
      </c>
      <c r="C32" s="2">
        <v>13</v>
      </c>
      <c r="D32" s="2">
        <v>3.9967000000000001</v>
      </c>
      <c r="E32" s="2">
        <v>8630</v>
      </c>
      <c r="F32" s="2"/>
      <c r="G32" s="2"/>
      <c r="H32" s="6">
        <f t="shared" si="0"/>
        <v>3.0103868656408673E-2</v>
      </c>
      <c r="I32" s="4"/>
      <c r="J32" s="4"/>
      <c r="K32" s="4"/>
    </row>
    <row r="33" spans="2:11" ht="13.5" x14ac:dyDescent="0.35">
      <c r="B33" s="3">
        <v>42047</v>
      </c>
      <c r="C33" s="2">
        <v>13.01</v>
      </c>
      <c r="D33" s="2">
        <v>3.9998</v>
      </c>
      <c r="E33" s="2">
        <v>4484</v>
      </c>
      <c r="F33" s="2"/>
      <c r="G33" s="2"/>
      <c r="H33" s="6">
        <f t="shared" si="0"/>
        <v>7.7563990291987901E-4</v>
      </c>
      <c r="I33" s="4"/>
      <c r="J33" s="4"/>
      <c r="K33" s="4"/>
    </row>
    <row r="34" spans="2:11" ht="13.5" x14ac:dyDescent="0.35">
      <c r="B34" s="3">
        <v>42048</v>
      </c>
      <c r="C34" s="2">
        <v>13</v>
      </c>
      <c r="D34" s="2">
        <v>3.9967000000000001</v>
      </c>
      <c r="E34" s="2">
        <v>1008</v>
      </c>
      <c r="F34" s="2"/>
      <c r="G34" s="2"/>
      <c r="H34" s="6">
        <f t="shared" si="0"/>
        <v>-7.7503875193756704E-4</v>
      </c>
      <c r="I34" s="4"/>
      <c r="J34" s="4"/>
      <c r="K34" s="4"/>
    </row>
    <row r="35" spans="2:11" ht="13.5" x14ac:dyDescent="0.35">
      <c r="B35" s="3">
        <v>42051</v>
      </c>
      <c r="C35" s="2">
        <v>13</v>
      </c>
      <c r="D35" s="2">
        <v>3.9967000000000001</v>
      </c>
      <c r="E35" s="2">
        <v>386</v>
      </c>
      <c r="F35" s="2"/>
      <c r="G35" s="2"/>
      <c r="H35" s="6">
        <f t="shared" si="0"/>
        <v>0</v>
      </c>
      <c r="I35" s="4"/>
      <c r="J35" s="4"/>
      <c r="K35" s="4"/>
    </row>
    <row r="36" spans="2:11" ht="13.5" x14ac:dyDescent="0.35">
      <c r="B36" s="3">
        <v>42052</v>
      </c>
      <c r="C36" s="2">
        <v>13</v>
      </c>
      <c r="D36" s="2">
        <v>3.9967000000000001</v>
      </c>
      <c r="E36" s="2">
        <v>3197</v>
      </c>
      <c r="F36" s="2"/>
      <c r="G36" s="2"/>
      <c r="H36" s="6">
        <f t="shared" si="0"/>
        <v>0</v>
      </c>
      <c r="I36" s="4"/>
      <c r="J36" s="4"/>
      <c r="K36" s="4"/>
    </row>
    <row r="37" spans="2:11" ht="13.5" x14ac:dyDescent="0.35">
      <c r="B37" s="3">
        <v>42053</v>
      </c>
      <c r="C37" s="2">
        <v>13.1</v>
      </c>
      <c r="D37" s="2">
        <v>4.0274999999999999</v>
      </c>
      <c r="E37" s="2">
        <v>2021</v>
      </c>
      <c r="F37" s="2"/>
      <c r="G37" s="2"/>
      <c r="H37" s="6">
        <f t="shared" si="0"/>
        <v>7.7063577451396692E-3</v>
      </c>
      <c r="I37" s="4"/>
      <c r="J37" s="4"/>
      <c r="K37" s="4"/>
    </row>
    <row r="38" spans="2:11" ht="13.5" x14ac:dyDescent="0.35">
      <c r="B38" s="3">
        <v>42054</v>
      </c>
      <c r="C38" s="2">
        <v>13</v>
      </c>
      <c r="D38" s="2">
        <v>3.9967000000000001</v>
      </c>
      <c r="E38" s="2">
        <v>5132</v>
      </c>
      <c r="F38" s="2"/>
      <c r="G38" s="2"/>
      <c r="H38" s="6">
        <f t="shared" si="0"/>
        <v>-7.6474239602730525E-3</v>
      </c>
      <c r="I38" s="4"/>
      <c r="J38" s="4"/>
      <c r="K38" s="4"/>
    </row>
    <row r="39" spans="2:11" ht="13.5" x14ac:dyDescent="0.35">
      <c r="B39" s="3">
        <v>42055</v>
      </c>
      <c r="C39" s="2">
        <v>13</v>
      </c>
      <c r="D39" s="2">
        <v>3.9967000000000001</v>
      </c>
      <c r="E39" s="2">
        <v>4110</v>
      </c>
      <c r="F39" s="2"/>
      <c r="G39" s="2"/>
      <c r="H39" s="6">
        <f t="shared" si="0"/>
        <v>0</v>
      </c>
      <c r="I39" s="4"/>
      <c r="J39" s="4"/>
      <c r="K39" s="4"/>
    </row>
    <row r="40" spans="2:11" ht="13.5" x14ac:dyDescent="0.35">
      <c r="B40" s="3">
        <v>42058</v>
      </c>
      <c r="C40" s="2">
        <v>12.98</v>
      </c>
      <c r="D40" s="2">
        <v>3.9906000000000001</v>
      </c>
      <c r="E40" s="2">
        <v>6685</v>
      </c>
      <c r="F40" s="2"/>
      <c r="G40" s="2"/>
      <c r="H40" s="6">
        <f t="shared" si="0"/>
        <v>-1.526259163810142E-3</v>
      </c>
      <c r="I40" s="4"/>
      <c r="J40" s="4"/>
      <c r="K40" s="4"/>
    </row>
    <row r="41" spans="2:11" ht="13.5" x14ac:dyDescent="0.35">
      <c r="B41" s="3">
        <v>42059</v>
      </c>
      <c r="C41" s="2">
        <v>12.98</v>
      </c>
      <c r="D41" s="2">
        <v>3.9906000000000001</v>
      </c>
      <c r="E41" s="2">
        <v>1100</v>
      </c>
      <c r="F41" s="2"/>
      <c r="G41" s="2"/>
      <c r="H41" s="6">
        <f t="shared" si="0"/>
        <v>0</v>
      </c>
      <c r="I41" s="4"/>
      <c r="J41" s="4"/>
      <c r="K41" s="4"/>
    </row>
    <row r="42" spans="2:11" ht="13.5" x14ac:dyDescent="0.35">
      <c r="B42" s="3">
        <v>42060</v>
      </c>
      <c r="C42" s="2">
        <v>12.97</v>
      </c>
      <c r="D42" s="2">
        <v>3.9874999999999998</v>
      </c>
      <c r="E42" s="2">
        <v>665</v>
      </c>
      <c r="F42" s="2"/>
      <c r="G42" s="2"/>
      <c r="H42" s="6">
        <f t="shared" si="0"/>
        <v>-7.7682554001912607E-4</v>
      </c>
      <c r="I42" s="4"/>
      <c r="J42" s="4"/>
      <c r="K42" s="4"/>
    </row>
    <row r="43" spans="2:11" ht="13.5" x14ac:dyDescent="0.35">
      <c r="B43" s="3">
        <v>42061</v>
      </c>
      <c r="C43" s="2">
        <v>12.9</v>
      </c>
      <c r="D43" s="2">
        <v>3.9660000000000002</v>
      </c>
      <c r="E43" s="2">
        <v>1459</v>
      </c>
      <c r="F43" s="2"/>
      <c r="G43" s="2"/>
      <c r="H43" s="6">
        <f t="shared" si="0"/>
        <v>-5.3918495297804719E-3</v>
      </c>
      <c r="I43" s="4"/>
      <c r="J43" s="4"/>
      <c r="K43" s="4"/>
    </row>
    <row r="44" spans="2:11" ht="13.5" x14ac:dyDescent="0.35">
      <c r="B44" s="3">
        <v>42062</v>
      </c>
      <c r="C44" s="2">
        <v>12.35</v>
      </c>
      <c r="D44" s="2">
        <v>3.7968999999999999</v>
      </c>
      <c r="E44" s="2">
        <v>15108</v>
      </c>
      <c r="F44" s="2"/>
      <c r="G44" s="2"/>
      <c r="H44" s="6">
        <f t="shared" si="0"/>
        <v>-4.2637418053454425E-2</v>
      </c>
      <c r="I44" s="4"/>
      <c r="J44" s="4"/>
      <c r="K44" s="4"/>
    </row>
    <row r="45" spans="2:11" ht="13.5" x14ac:dyDescent="0.35">
      <c r="B45" s="3">
        <v>42065</v>
      </c>
      <c r="C45" s="2">
        <v>12.46</v>
      </c>
      <c r="D45" s="2">
        <v>3.8307000000000002</v>
      </c>
      <c r="E45" s="2">
        <v>1459</v>
      </c>
      <c r="F45" s="2"/>
      <c r="G45" s="2"/>
      <c r="H45" s="6">
        <f t="shared" si="0"/>
        <v>8.9019989991836173E-3</v>
      </c>
      <c r="I45" s="4"/>
      <c r="J45" s="4"/>
      <c r="K45" s="4"/>
    </row>
    <row r="46" spans="2:11" ht="13.5" x14ac:dyDescent="0.35">
      <c r="B46" s="3">
        <v>42066</v>
      </c>
      <c r="C46" s="2">
        <v>12.7</v>
      </c>
      <c r="D46" s="2">
        <v>3.9045000000000001</v>
      </c>
      <c r="E46" s="2">
        <v>4373</v>
      </c>
      <c r="F46" s="2"/>
      <c r="G46" s="2"/>
      <c r="H46" s="6">
        <f t="shared" si="0"/>
        <v>1.9265408410995343E-2</v>
      </c>
      <c r="I46" s="4"/>
      <c r="J46" s="4"/>
      <c r="K46" s="4"/>
    </row>
    <row r="47" spans="2:11" ht="13.5" x14ac:dyDescent="0.35">
      <c r="B47" s="3">
        <v>42067</v>
      </c>
      <c r="C47" s="2">
        <v>12.97</v>
      </c>
      <c r="D47" s="2">
        <v>3.9874999999999998</v>
      </c>
      <c r="E47" s="2">
        <v>4680</v>
      </c>
      <c r="F47" s="2"/>
      <c r="G47" s="2"/>
      <c r="H47" s="6">
        <f t="shared" si="0"/>
        <v>2.1257523370469905E-2</v>
      </c>
      <c r="I47" s="4"/>
      <c r="J47" s="4"/>
      <c r="K47" s="4"/>
    </row>
    <row r="48" spans="2:11" ht="13.5" x14ac:dyDescent="0.35">
      <c r="B48" s="3">
        <v>42068</v>
      </c>
      <c r="C48" s="2">
        <v>12.97</v>
      </c>
      <c r="D48" s="2">
        <v>3.9874999999999998</v>
      </c>
      <c r="E48" s="2">
        <v>2209</v>
      </c>
      <c r="F48" s="2"/>
      <c r="G48" s="2"/>
      <c r="H48" s="6">
        <f t="shared" si="0"/>
        <v>0</v>
      </c>
      <c r="I48" s="4"/>
      <c r="J48" s="4"/>
      <c r="K48" s="4"/>
    </row>
    <row r="49" spans="2:11" ht="13.5" x14ac:dyDescent="0.35">
      <c r="B49" s="3">
        <v>42069</v>
      </c>
      <c r="C49" s="2">
        <v>12.81</v>
      </c>
      <c r="D49" s="2">
        <v>3.9382999999999999</v>
      </c>
      <c r="E49" s="2">
        <v>957</v>
      </c>
      <c r="F49" s="2"/>
      <c r="G49" s="2"/>
      <c r="H49" s="6">
        <f t="shared" si="0"/>
        <v>-1.2338557993730386E-2</v>
      </c>
      <c r="I49" s="4"/>
      <c r="J49" s="4"/>
      <c r="K49" s="4"/>
    </row>
    <row r="50" spans="2:11" ht="13.5" x14ac:dyDescent="0.35">
      <c r="B50" s="3">
        <v>42072</v>
      </c>
      <c r="C50" s="2">
        <v>12.8</v>
      </c>
      <c r="D50" s="2">
        <v>3.9352</v>
      </c>
      <c r="E50" s="2">
        <v>2744</v>
      </c>
      <c r="F50" s="2"/>
      <c r="G50" s="2"/>
      <c r="H50" s="6">
        <f t="shared" si="0"/>
        <v>-7.8714166010712249E-4</v>
      </c>
      <c r="I50" s="4"/>
      <c r="J50" s="4"/>
      <c r="K50" s="4"/>
    </row>
    <row r="51" spans="2:11" ht="13.5" x14ac:dyDescent="0.35">
      <c r="B51" s="3">
        <v>42073</v>
      </c>
      <c r="C51" s="2">
        <v>12.8</v>
      </c>
      <c r="D51" s="2">
        <v>3.9352</v>
      </c>
      <c r="E51" s="2">
        <v>352</v>
      </c>
      <c r="F51" s="2"/>
      <c r="G51" s="2"/>
      <c r="H51" s="6">
        <f t="shared" si="0"/>
        <v>0</v>
      </c>
      <c r="I51" s="4"/>
      <c r="J51" s="4"/>
      <c r="K51" s="4"/>
    </row>
    <row r="52" spans="2:11" ht="13.5" x14ac:dyDescent="0.35">
      <c r="B52" s="3">
        <v>42074</v>
      </c>
      <c r="C52" s="2">
        <v>12.8</v>
      </c>
      <c r="D52" s="2">
        <v>3.9352</v>
      </c>
      <c r="E52" s="2">
        <v>552</v>
      </c>
      <c r="F52" s="2"/>
      <c r="G52" s="2"/>
      <c r="H52" s="6">
        <f t="shared" si="0"/>
        <v>0</v>
      </c>
      <c r="I52" s="4"/>
      <c r="J52" s="4"/>
      <c r="K52" s="4"/>
    </row>
    <row r="53" spans="2:11" ht="13.5" x14ac:dyDescent="0.35">
      <c r="B53" s="3">
        <v>42075</v>
      </c>
      <c r="C53" s="2">
        <v>12.85</v>
      </c>
      <c r="D53" s="2">
        <v>3.9506000000000001</v>
      </c>
      <c r="E53" s="2">
        <v>734</v>
      </c>
      <c r="F53" s="2"/>
      <c r="G53" s="2"/>
      <c r="H53" s="6">
        <f t="shared" si="0"/>
        <v>3.9133970319170765E-3</v>
      </c>
      <c r="I53" s="4"/>
      <c r="J53" s="4"/>
      <c r="K53" s="4"/>
    </row>
    <row r="54" spans="2:11" ht="13.5" x14ac:dyDescent="0.35">
      <c r="B54" s="3">
        <v>42076</v>
      </c>
      <c r="C54" s="2">
        <v>12.85</v>
      </c>
      <c r="D54" s="2">
        <v>3.9506000000000001</v>
      </c>
      <c r="E54" s="2">
        <v>1856</v>
      </c>
      <c r="F54" s="2"/>
      <c r="G54" s="2"/>
      <c r="H54" s="6">
        <f t="shared" si="0"/>
        <v>0</v>
      </c>
      <c r="I54" s="4"/>
      <c r="J54" s="4"/>
      <c r="K54" s="4"/>
    </row>
    <row r="55" spans="2:11" ht="13.5" x14ac:dyDescent="0.35">
      <c r="B55" s="3">
        <v>42079</v>
      </c>
      <c r="C55" s="2">
        <v>12.85</v>
      </c>
      <c r="D55" s="2">
        <v>3.9506000000000001</v>
      </c>
      <c r="E55" s="2">
        <v>1032</v>
      </c>
      <c r="F55" s="2"/>
      <c r="G55" s="2"/>
      <c r="H55" s="6">
        <f t="shared" si="0"/>
        <v>0</v>
      </c>
      <c r="I55" s="4"/>
      <c r="J55" s="4"/>
      <c r="K55" s="4"/>
    </row>
    <row r="56" spans="2:11" ht="13.5" x14ac:dyDescent="0.35">
      <c r="B56" s="3">
        <v>42080</v>
      </c>
      <c r="C56" s="2">
        <v>12.95</v>
      </c>
      <c r="D56" s="2">
        <v>3.9813999999999998</v>
      </c>
      <c r="E56" s="2">
        <v>2644</v>
      </c>
      <c r="F56" s="2"/>
      <c r="G56" s="2"/>
      <c r="H56" s="6">
        <f t="shared" si="0"/>
        <v>7.7962841087429041E-3</v>
      </c>
      <c r="I56" s="4"/>
      <c r="J56" s="4"/>
      <c r="K56" s="4"/>
    </row>
    <row r="57" spans="2:11" ht="13.5" x14ac:dyDescent="0.35">
      <c r="B57" s="3">
        <v>42081</v>
      </c>
      <c r="C57" s="2">
        <v>12.85</v>
      </c>
      <c r="D57" s="2">
        <v>3.9506000000000001</v>
      </c>
      <c r="E57" s="2">
        <v>6263</v>
      </c>
      <c r="F57" s="2"/>
      <c r="G57" s="2"/>
      <c r="H57" s="6">
        <f t="shared" si="0"/>
        <v>-7.7359722710603597E-3</v>
      </c>
      <c r="I57" s="4"/>
      <c r="J57" s="4"/>
      <c r="K57" s="4"/>
    </row>
    <row r="58" spans="2:11" ht="13.5" x14ac:dyDescent="0.35">
      <c r="B58" s="3">
        <v>42082</v>
      </c>
      <c r="C58" s="2">
        <v>12.9</v>
      </c>
      <c r="D58" s="2">
        <v>3.9660000000000002</v>
      </c>
      <c r="E58" s="2">
        <v>650</v>
      </c>
      <c r="F58" s="2"/>
      <c r="G58" s="2"/>
      <c r="H58" s="6">
        <f t="shared" si="0"/>
        <v>3.898142054371508E-3</v>
      </c>
      <c r="I58" s="4"/>
      <c r="J58" s="4"/>
      <c r="K58" s="4"/>
    </row>
    <row r="59" spans="2:11" ht="13.5" x14ac:dyDescent="0.35">
      <c r="B59" s="3">
        <v>42086</v>
      </c>
      <c r="C59" s="2">
        <v>12.7</v>
      </c>
      <c r="D59" s="2">
        <v>3.9045000000000001</v>
      </c>
      <c r="E59" s="2">
        <v>3010</v>
      </c>
      <c r="F59" s="2"/>
      <c r="G59" s="2"/>
      <c r="H59" s="6">
        <f t="shared" si="0"/>
        <v>-1.5506807866868408E-2</v>
      </c>
      <c r="I59" s="4"/>
      <c r="J59" s="4"/>
      <c r="K59" s="4"/>
    </row>
    <row r="60" spans="2:11" ht="13.5" x14ac:dyDescent="0.35">
      <c r="B60" s="3">
        <v>42087</v>
      </c>
      <c r="C60" s="2">
        <v>12.75</v>
      </c>
      <c r="D60" s="2">
        <v>3.9199000000000002</v>
      </c>
      <c r="E60" s="2">
        <v>776</v>
      </c>
      <c r="F60" s="2"/>
      <c r="G60" s="2"/>
      <c r="H60" s="6">
        <f t="shared" si="0"/>
        <v>3.9441669868101117E-3</v>
      </c>
      <c r="I60" s="4"/>
      <c r="J60" s="4"/>
      <c r="K60" s="4"/>
    </row>
    <row r="61" spans="2:11" ht="13.5" x14ac:dyDescent="0.35">
      <c r="B61" s="3">
        <v>42088</v>
      </c>
      <c r="C61" s="2">
        <v>12.8</v>
      </c>
      <c r="D61" s="2">
        <v>3.9352</v>
      </c>
      <c r="E61" s="2">
        <v>133</v>
      </c>
      <c r="F61" s="2"/>
      <c r="G61" s="2"/>
      <c r="H61" s="6">
        <f t="shared" si="0"/>
        <v>3.9031607949182043E-3</v>
      </c>
      <c r="I61" s="4"/>
      <c r="J61" s="4"/>
      <c r="K61" s="4"/>
    </row>
    <row r="62" spans="2:11" ht="13.5" x14ac:dyDescent="0.35">
      <c r="B62" s="3">
        <v>42089</v>
      </c>
      <c r="C62" s="2">
        <v>12.8</v>
      </c>
      <c r="D62" s="2">
        <v>3.9352</v>
      </c>
      <c r="E62" s="2">
        <v>726</v>
      </c>
      <c r="F62" s="2"/>
      <c r="G62" s="2"/>
      <c r="H62" s="6">
        <f t="shared" si="0"/>
        <v>0</v>
      </c>
      <c r="I62" s="4"/>
      <c r="J62" s="4"/>
      <c r="K62" s="4"/>
    </row>
    <row r="63" spans="2:11" ht="13.5" x14ac:dyDescent="0.35">
      <c r="B63" s="3">
        <v>42090</v>
      </c>
      <c r="C63" s="2">
        <v>13</v>
      </c>
      <c r="D63" s="2">
        <v>3.9967000000000001</v>
      </c>
      <c r="E63" s="2">
        <v>2558</v>
      </c>
      <c r="F63" s="2"/>
      <c r="G63" s="2"/>
      <c r="H63" s="6">
        <f t="shared" si="0"/>
        <v>1.5628176458629829E-2</v>
      </c>
      <c r="I63" s="4"/>
      <c r="J63" s="4"/>
      <c r="K63" s="4"/>
    </row>
    <row r="64" spans="2:11" ht="13.5" x14ac:dyDescent="0.35">
      <c r="B64" s="3">
        <v>42093</v>
      </c>
      <c r="C64" s="2">
        <v>13</v>
      </c>
      <c r="D64" s="2">
        <v>3.9967000000000001</v>
      </c>
      <c r="E64" s="2">
        <v>125</v>
      </c>
      <c r="F64" s="2"/>
      <c r="G64" s="2"/>
      <c r="H64" s="6">
        <f t="shared" si="0"/>
        <v>0</v>
      </c>
      <c r="I64" s="4"/>
      <c r="J64" s="4"/>
      <c r="K64" s="4"/>
    </row>
    <row r="65" spans="2:11" ht="13.5" x14ac:dyDescent="0.35">
      <c r="B65" s="3">
        <v>42094</v>
      </c>
      <c r="C65" s="2">
        <v>13.1</v>
      </c>
      <c r="D65" s="2">
        <v>4.0274999999999999</v>
      </c>
      <c r="E65" s="2">
        <v>5025</v>
      </c>
      <c r="F65" s="2"/>
      <c r="G65" s="2"/>
      <c r="H65" s="6">
        <f t="shared" si="0"/>
        <v>7.7063577451396692E-3</v>
      </c>
      <c r="I65" s="4"/>
      <c r="J65" s="4"/>
      <c r="K65" s="4"/>
    </row>
    <row r="66" spans="2:11" ht="13.5" x14ac:dyDescent="0.35">
      <c r="B66" s="3">
        <v>42095</v>
      </c>
      <c r="C66" s="2">
        <v>13.49</v>
      </c>
      <c r="D66" s="2">
        <v>4.1474000000000002</v>
      </c>
      <c r="E66" s="2">
        <v>5</v>
      </c>
      <c r="F66" s="2"/>
      <c r="G66" s="2"/>
      <c r="H66" s="6">
        <f t="shared" si="0"/>
        <v>2.9770328988206168E-2</v>
      </c>
      <c r="I66" s="4"/>
      <c r="J66" s="4"/>
      <c r="K66" s="4"/>
    </row>
    <row r="67" spans="2:11" ht="13.5" x14ac:dyDescent="0.35">
      <c r="B67" s="3">
        <v>42096</v>
      </c>
      <c r="C67" s="2">
        <v>13.46</v>
      </c>
      <c r="D67" s="2">
        <v>4.1380999999999997</v>
      </c>
      <c r="E67" s="2">
        <v>4338</v>
      </c>
      <c r="F67" s="2"/>
      <c r="G67" s="2"/>
      <c r="H67" s="6">
        <f t="shared" si="0"/>
        <v>-2.2423687129287093E-3</v>
      </c>
      <c r="I67" s="4"/>
      <c r="J67" s="4"/>
      <c r="K67" s="4"/>
    </row>
    <row r="68" spans="2:11" ht="13.5" x14ac:dyDescent="0.35">
      <c r="B68" s="3">
        <v>42097</v>
      </c>
      <c r="C68" s="2">
        <v>13.46</v>
      </c>
      <c r="D68" s="2">
        <v>4.1380999999999997</v>
      </c>
      <c r="E68" s="2">
        <v>500</v>
      </c>
      <c r="F68" s="2"/>
      <c r="G68" s="2"/>
      <c r="H68" s="6">
        <f t="shared" si="0"/>
        <v>0</v>
      </c>
      <c r="I68" s="4"/>
      <c r="J68" s="4"/>
      <c r="K68" s="4"/>
    </row>
    <row r="69" spans="2:11" ht="13.5" x14ac:dyDescent="0.35">
      <c r="B69" s="3">
        <v>42100</v>
      </c>
      <c r="C69" s="2">
        <v>13.25</v>
      </c>
      <c r="D69" s="2">
        <v>4.0735999999999999</v>
      </c>
      <c r="E69" s="2">
        <v>1577</v>
      </c>
      <c r="F69" s="2"/>
      <c r="G69" s="2"/>
      <c r="H69" s="6">
        <f t="shared" si="0"/>
        <v>-1.5586863536405544E-2</v>
      </c>
      <c r="I69" s="4"/>
      <c r="J69" s="4"/>
      <c r="K69" s="4"/>
    </row>
    <row r="70" spans="2:11" ht="13.5" x14ac:dyDescent="0.35">
      <c r="B70" s="3">
        <v>42101</v>
      </c>
      <c r="C70" s="2">
        <v>13.46</v>
      </c>
      <c r="D70" s="2">
        <v>4.1380999999999997</v>
      </c>
      <c r="E70" s="2">
        <v>610</v>
      </c>
      <c r="F70" s="2"/>
      <c r="G70" s="2"/>
      <c r="H70" s="6">
        <f t="shared" si="0"/>
        <v>1.583366064414763E-2</v>
      </c>
      <c r="I70" s="4"/>
      <c r="J70" s="4"/>
      <c r="K70" s="4"/>
    </row>
    <row r="71" spans="2:11" ht="13.5" x14ac:dyDescent="0.35">
      <c r="B71" s="3">
        <v>42102</v>
      </c>
      <c r="C71" s="2">
        <v>13.44</v>
      </c>
      <c r="D71" s="2">
        <v>4.1319999999999997</v>
      </c>
      <c r="E71" s="2">
        <v>780</v>
      </c>
      <c r="F71" s="2"/>
      <c r="G71" s="2"/>
      <c r="H71" s="6">
        <f t="shared" ref="H71:H134" si="1">(D71-D70)/D70</f>
        <v>-1.4741064739856443E-3</v>
      </c>
      <c r="I71" s="4"/>
      <c r="J71" s="4"/>
      <c r="K71" s="4"/>
    </row>
    <row r="72" spans="2:11" ht="13.5" x14ac:dyDescent="0.35">
      <c r="B72" s="3">
        <v>42104</v>
      </c>
      <c r="C72" s="2">
        <v>13.46</v>
      </c>
      <c r="D72" s="2">
        <v>4.1380999999999997</v>
      </c>
      <c r="E72" s="2">
        <v>277</v>
      </c>
      <c r="F72" s="2"/>
      <c r="G72" s="2"/>
      <c r="H72" s="6">
        <f t="shared" si="1"/>
        <v>1.4762826718296212E-3</v>
      </c>
      <c r="I72" s="4"/>
      <c r="J72" s="4"/>
      <c r="K72" s="4"/>
    </row>
    <row r="73" spans="2:11" ht="13.5" x14ac:dyDescent="0.35">
      <c r="B73" s="3">
        <v>42107</v>
      </c>
      <c r="C73" s="2">
        <v>13.46</v>
      </c>
      <c r="D73" s="2">
        <v>4.1380999999999997</v>
      </c>
      <c r="E73" s="2">
        <v>1400</v>
      </c>
      <c r="F73" s="2"/>
      <c r="G73" s="2"/>
      <c r="H73" s="6">
        <f t="shared" si="1"/>
        <v>0</v>
      </c>
      <c r="I73" s="4"/>
      <c r="J73" s="4"/>
      <c r="K73" s="4"/>
    </row>
    <row r="74" spans="2:11" ht="13.5" x14ac:dyDescent="0.35">
      <c r="B74" s="3">
        <v>42108</v>
      </c>
      <c r="C74" s="2">
        <v>13.06</v>
      </c>
      <c r="D74" s="2">
        <v>4.0152000000000001</v>
      </c>
      <c r="E74" s="2">
        <v>9705</v>
      </c>
      <c r="F74" s="2"/>
      <c r="G74" s="2"/>
      <c r="H74" s="6">
        <f t="shared" si="1"/>
        <v>-2.9699620598825444E-2</v>
      </c>
      <c r="I74" s="4"/>
      <c r="J74" s="4"/>
      <c r="K74" s="4"/>
    </row>
    <row r="75" spans="2:11" ht="13.5" x14ac:dyDescent="0.35">
      <c r="B75" s="3">
        <v>42109</v>
      </c>
      <c r="C75" s="2">
        <v>13.05</v>
      </c>
      <c r="D75" s="2">
        <v>4.0121000000000002</v>
      </c>
      <c r="E75" s="2">
        <v>861</v>
      </c>
      <c r="F75" s="2"/>
      <c r="G75" s="2"/>
      <c r="H75" s="6">
        <f t="shared" si="1"/>
        <v>-7.7206614863515655E-4</v>
      </c>
      <c r="I75" s="4"/>
      <c r="J75" s="4"/>
      <c r="K75" s="4"/>
    </row>
    <row r="76" spans="2:11" ht="13.5" x14ac:dyDescent="0.35">
      <c r="B76" s="3">
        <v>42110</v>
      </c>
      <c r="C76" s="2">
        <v>13</v>
      </c>
      <c r="D76" s="2">
        <v>3.9967000000000001</v>
      </c>
      <c r="E76" s="2">
        <v>7235</v>
      </c>
      <c r="F76" s="2"/>
      <c r="G76" s="2"/>
      <c r="H76" s="6">
        <f t="shared" si="1"/>
        <v>-3.8383888736572068E-3</v>
      </c>
      <c r="I76" s="4"/>
      <c r="J76" s="4"/>
      <c r="K76" s="4"/>
    </row>
    <row r="77" spans="2:11" ht="13.5" x14ac:dyDescent="0.35">
      <c r="B77" s="3">
        <v>42111</v>
      </c>
      <c r="C77" s="2">
        <v>12.92</v>
      </c>
      <c r="D77" s="2">
        <v>3.9721000000000002</v>
      </c>
      <c r="E77" s="2">
        <v>2294</v>
      </c>
      <c r="F77" s="2"/>
      <c r="G77" s="2"/>
      <c r="H77" s="6">
        <f t="shared" si="1"/>
        <v>-6.1550779392999114E-3</v>
      </c>
      <c r="I77" s="4"/>
      <c r="J77" s="4"/>
      <c r="K77" s="4"/>
    </row>
    <row r="78" spans="2:11" ht="13.5" x14ac:dyDescent="0.35">
      <c r="B78" s="3">
        <v>42114</v>
      </c>
      <c r="C78" s="2">
        <v>12.9</v>
      </c>
      <c r="D78" s="2">
        <v>3.9660000000000002</v>
      </c>
      <c r="E78" s="2">
        <v>346</v>
      </c>
      <c r="F78" s="2"/>
      <c r="G78" s="2"/>
      <c r="H78" s="6">
        <f t="shared" si="1"/>
        <v>-1.5357115883285904E-3</v>
      </c>
      <c r="I78" s="4"/>
      <c r="J78" s="4"/>
      <c r="K78" s="4"/>
    </row>
    <row r="79" spans="2:11" ht="13.5" x14ac:dyDescent="0.35">
      <c r="B79" s="3">
        <v>42115</v>
      </c>
      <c r="C79" s="2">
        <v>12.6</v>
      </c>
      <c r="D79" s="2">
        <v>3.8736999999999999</v>
      </c>
      <c r="E79" s="2">
        <v>1553</v>
      </c>
      <c r="F79" s="2"/>
      <c r="G79" s="2"/>
      <c r="H79" s="6">
        <f t="shared" si="1"/>
        <v>-2.3272818961170012E-2</v>
      </c>
      <c r="I79" s="4"/>
      <c r="J79" s="4"/>
      <c r="K79" s="4"/>
    </row>
    <row r="80" spans="2:11" ht="13.5" x14ac:dyDescent="0.35">
      <c r="B80" s="3">
        <v>42116</v>
      </c>
      <c r="C80" s="2">
        <v>13.35</v>
      </c>
      <c r="D80" s="2">
        <v>4.1043000000000003</v>
      </c>
      <c r="E80" s="2">
        <v>8225</v>
      </c>
      <c r="F80" s="2"/>
      <c r="G80" s="2"/>
      <c r="H80" s="6">
        <f t="shared" si="1"/>
        <v>5.9529648656323507E-2</v>
      </c>
      <c r="I80" s="4"/>
      <c r="J80" s="4"/>
      <c r="K80" s="4"/>
    </row>
    <row r="81" spans="2:11" ht="13.5" x14ac:dyDescent="0.35">
      <c r="B81" s="3">
        <v>42117</v>
      </c>
      <c r="C81" s="2">
        <v>13.48</v>
      </c>
      <c r="D81" s="2">
        <v>4.1443000000000003</v>
      </c>
      <c r="E81" s="2">
        <v>4258</v>
      </c>
      <c r="F81" s="2"/>
      <c r="G81" s="2"/>
      <c r="H81" s="6">
        <f t="shared" si="1"/>
        <v>9.7458762761006828E-3</v>
      </c>
      <c r="I81" s="4"/>
      <c r="J81" s="4"/>
      <c r="K81" s="4"/>
    </row>
    <row r="82" spans="2:11" ht="13.5" x14ac:dyDescent="0.35">
      <c r="B82" s="3">
        <v>42118</v>
      </c>
      <c r="C82" s="2">
        <v>13.9</v>
      </c>
      <c r="D82" s="2">
        <v>4.2733999999999996</v>
      </c>
      <c r="E82" s="2">
        <v>4686</v>
      </c>
      <c r="F82" s="2"/>
      <c r="G82" s="2"/>
      <c r="H82" s="6">
        <f t="shared" si="1"/>
        <v>3.1151219747604979E-2</v>
      </c>
      <c r="I82" s="4"/>
      <c r="J82" s="4"/>
      <c r="K82" s="4"/>
    </row>
    <row r="83" spans="2:11" ht="13.5" x14ac:dyDescent="0.35">
      <c r="B83" s="3">
        <v>42121</v>
      </c>
      <c r="C83" s="2">
        <v>14.73</v>
      </c>
      <c r="D83" s="2">
        <v>4.5286</v>
      </c>
      <c r="E83" s="2">
        <v>3016</v>
      </c>
      <c r="F83" s="2"/>
      <c r="G83" s="2"/>
      <c r="H83" s="6">
        <f t="shared" si="1"/>
        <v>5.9718257125473941E-2</v>
      </c>
      <c r="I83" s="4"/>
      <c r="J83" s="4"/>
      <c r="K83" s="4"/>
    </row>
    <row r="84" spans="2:11" ht="13.5" x14ac:dyDescent="0.35">
      <c r="B84" s="3">
        <v>42122</v>
      </c>
      <c r="C84" s="2">
        <v>14.98</v>
      </c>
      <c r="D84" s="2">
        <v>4.6055000000000001</v>
      </c>
      <c r="E84" s="2">
        <v>13592</v>
      </c>
      <c r="F84" s="2"/>
      <c r="G84" s="2"/>
      <c r="H84" s="6">
        <f t="shared" si="1"/>
        <v>1.6980965419776575E-2</v>
      </c>
      <c r="I84" s="4"/>
      <c r="J84" s="4"/>
      <c r="K84" s="4"/>
    </row>
    <row r="85" spans="2:11" ht="13.5" x14ac:dyDescent="0.35">
      <c r="B85" s="3">
        <v>42123</v>
      </c>
      <c r="C85" s="2">
        <v>14.85</v>
      </c>
      <c r="D85" s="2">
        <v>4.5655000000000001</v>
      </c>
      <c r="E85" s="2">
        <v>8188</v>
      </c>
      <c r="F85" s="2"/>
      <c r="G85" s="2"/>
      <c r="H85" s="6">
        <f t="shared" si="1"/>
        <v>-8.6852676148083882E-3</v>
      </c>
      <c r="I85" s="4"/>
      <c r="J85" s="4"/>
      <c r="K85" s="4"/>
    </row>
    <row r="86" spans="2:11" ht="13.5" x14ac:dyDescent="0.35">
      <c r="B86" s="3">
        <v>42124</v>
      </c>
      <c r="C86" s="2">
        <v>14.6</v>
      </c>
      <c r="D86" s="2">
        <v>4.4885999999999999</v>
      </c>
      <c r="E86" s="2">
        <v>6794</v>
      </c>
      <c r="F86" s="2"/>
      <c r="G86" s="2"/>
      <c r="H86" s="6">
        <f t="shared" si="1"/>
        <v>-1.6843719198335383E-2</v>
      </c>
      <c r="I86" s="4"/>
      <c r="J86" s="4"/>
      <c r="K86" s="4"/>
    </row>
    <row r="87" spans="2:11" ht="13.5" x14ac:dyDescent="0.35">
      <c r="B87" s="3">
        <v>42128</v>
      </c>
      <c r="C87" s="2">
        <v>14.5</v>
      </c>
      <c r="D87" s="2">
        <v>4.4579000000000004</v>
      </c>
      <c r="E87" s="2">
        <v>8739</v>
      </c>
      <c r="F87" s="2"/>
      <c r="G87" s="2"/>
      <c r="H87" s="6">
        <f t="shared" si="1"/>
        <v>-6.8395490798911704E-3</v>
      </c>
      <c r="I87" s="4"/>
      <c r="J87" s="4"/>
      <c r="K87" s="4"/>
    </row>
    <row r="88" spans="2:11" ht="13.5" x14ac:dyDescent="0.35">
      <c r="B88" s="3">
        <v>42129</v>
      </c>
      <c r="C88" s="2">
        <v>14.5</v>
      </c>
      <c r="D88" s="2">
        <v>4.4579000000000004</v>
      </c>
      <c r="E88" s="2">
        <v>5559</v>
      </c>
      <c r="F88" s="2"/>
      <c r="G88" s="2"/>
      <c r="H88" s="6">
        <f t="shared" si="1"/>
        <v>0</v>
      </c>
      <c r="I88" s="4"/>
      <c r="J88" s="4"/>
      <c r="K88" s="4"/>
    </row>
    <row r="89" spans="2:11" ht="13.5" x14ac:dyDescent="0.35">
      <c r="B89" s="3">
        <v>42130</v>
      </c>
      <c r="C89" s="2">
        <v>14.4</v>
      </c>
      <c r="D89" s="2">
        <v>4.4271000000000003</v>
      </c>
      <c r="E89" s="2">
        <v>85</v>
      </c>
      <c r="F89" s="2"/>
      <c r="G89" s="2"/>
      <c r="H89" s="6">
        <f t="shared" si="1"/>
        <v>-6.9090827519684506E-3</v>
      </c>
      <c r="I89" s="4"/>
      <c r="J89" s="4"/>
      <c r="K89" s="4"/>
    </row>
    <row r="90" spans="2:11" ht="13.5" x14ac:dyDescent="0.35">
      <c r="B90" s="3">
        <v>42131</v>
      </c>
      <c r="C90" s="2">
        <v>14.4</v>
      </c>
      <c r="D90" s="2">
        <v>4.4271000000000003</v>
      </c>
      <c r="E90" s="2">
        <v>6041</v>
      </c>
      <c r="F90" s="2"/>
      <c r="G90" s="2"/>
      <c r="H90" s="6">
        <f t="shared" si="1"/>
        <v>0</v>
      </c>
      <c r="I90" s="4"/>
      <c r="J90" s="4"/>
      <c r="K90" s="4"/>
    </row>
    <row r="91" spans="2:11" ht="13.5" x14ac:dyDescent="0.35">
      <c r="B91" s="3">
        <v>42132</v>
      </c>
      <c r="C91" s="2">
        <v>14.4</v>
      </c>
      <c r="D91" s="2">
        <v>4.4271000000000003</v>
      </c>
      <c r="E91" s="2">
        <v>8230</v>
      </c>
      <c r="F91" s="2"/>
      <c r="G91" s="2"/>
      <c r="H91" s="6">
        <f t="shared" si="1"/>
        <v>0</v>
      </c>
      <c r="I91" s="4"/>
      <c r="J91" s="4"/>
      <c r="K91" s="4"/>
    </row>
    <row r="92" spans="2:11" ht="13.5" x14ac:dyDescent="0.35">
      <c r="B92" s="3">
        <v>42135</v>
      </c>
      <c r="C92" s="2">
        <v>14.4</v>
      </c>
      <c r="D92" s="2">
        <v>4.4271000000000003</v>
      </c>
      <c r="E92" s="2">
        <v>573</v>
      </c>
      <c r="F92" s="2"/>
      <c r="G92" s="2"/>
      <c r="H92" s="6">
        <f t="shared" si="1"/>
        <v>0</v>
      </c>
      <c r="I92" s="4"/>
      <c r="J92" s="4"/>
      <c r="K92" s="4"/>
    </row>
    <row r="93" spans="2:11" ht="13.5" x14ac:dyDescent="0.35">
      <c r="B93" s="3">
        <v>42136</v>
      </c>
      <c r="C93" s="2">
        <v>14.5</v>
      </c>
      <c r="D93" s="2">
        <v>4.4579000000000004</v>
      </c>
      <c r="E93" s="2">
        <v>4418</v>
      </c>
      <c r="F93" s="2"/>
      <c r="G93" s="2"/>
      <c r="H93" s="6">
        <f t="shared" si="1"/>
        <v>6.9571502789636912E-3</v>
      </c>
      <c r="I93" s="4"/>
      <c r="J93" s="4"/>
      <c r="K93" s="4"/>
    </row>
    <row r="94" spans="2:11" ht="13.5" x14ac:dyDescent="0.35">
      <c r="B94" s="3">
        <v>42137</v>
      </c>
      <c r="C94" s="2">
        <v>14.7</v>
      </c>
      <c r="D94" s="2">
        <v>4.5194000000000001</v>
      </c>
      <c r="E94" s="2">
        <v>78107</v>
      </c>
      <c r="F94" s="2"/>
      <c r="G94" s="2"/>
      <c r="H94" s="6">
        <f t="shared" si="1"/>
        <v>1.3795733417079716E-2</v>
      </c>
      <c r="I94" s="4"/>
      <c r="J94" s="4"/>
      <c r="K94" s="4"/>
    </row>
    <row r="95" spans="2:11" ht="13.5" x14ac:dyDescent="0.35">
      <c r="B95" s="3">
        <v>42138</v>
      </c>
      <c r="C95" s="2">
        <v>14.7</v>
      </c>
      <c r="D95" s="2">
        <v>4.5194000000000001</v>
      </c>
      <c r="E95" s="2">
        <v>9146</v>
      </c>
      <c r="F95" s="2"/>
      <c r="G95" s="2"/>
      <c r="H95" s="6">
        <f t="shared" si="1"/>
        <v>0</v>
      </c>
      <c r="I95" s="4"/>
      <c r="J95" s="4"/>
      <c r="K95" s="4"/>
    </row>
    <row r="96" spans="2:11" ht="13.5" x14ac:dyDescent="0.35">
      <c r="B96" s="3">
        <v>42139</v>
      </c>
      <c r="C96" s="2">
        <v>14.7</v>
      </c>
      <c r="D96" s="2">
        <v>4.5194000000000001</v>
      </c>
      <c r="E96" s="2">
        <v>1207</v>
      </c>
      <c r="F96" s="2"/>
      <c r="G96" s="2"/>
      <c r="H96" s="6">
        <f t="shared" si="1"/>
        <v>0</v>
      </c>
      <c r="I96" s="4"/>
      <c r="J96" s="4"/>
      <c r="K96" s="4"/>
    </row>
    <row r="97" spans="2:11" ht="13.5" x14ac:dyDescent="0.35">
      <c r="B97" s="3">
        <v>42142</v>
      </c>
      <c r="C97" s="2">
        <v>14.3</v>
      </c>
      <c r="D97" s="2">
        <v>4.3963999999999999</v>
      </c>
      <c r="E97" s="2">
        <v>2379</v>
      </c>
      <c r="F97" s="2"/>
      <c r="G97" s="2"/>
      <c r="H97" s="6">
        <f t="shared" si="1"/>
        <v>-2.7216002124175825E-2</v>
      </c>
      <c r="I97" s="4"/>
      <c r="J97" s="4"/>
      <c r="K97" s="4"/>
    </row>
    <row r="98" spans="2:11" ht="13.5" x14ac:dyDescent="0.35">
      <c r="B98" s="3">
        <v>42143</v>
      </c>
      <c r="C98" s="2">
        <v>14.74</v>
      </c>
      <c r="D98" s="2">
        <v>4.5316999999999998</v>
      </c>
      <c r="E98" s="2">
        <v>852</v>
      </c>
      <c r="F98" s="2"/>
      <c r="G98" s="2"/>
      <c r="H98" s="6">
        <f t="shared" si="1"/>
        <v>3.0775179692475656E-2</v>
      </c>
      <c r="I98" s="4"/>
      <c r="J98" s="4"/>
      <c r="K98" s="4"/>
    </row>
    <row r="99" spans="2:11" ht="13.5" x14ac:dyDescent="0.35">
      <c r="B99" s="3">
        <v>42144</v>
      </c>
      <c r="C99" s="2">
        <v>14.7</v>
      </c>
      <c r="D99" s="2">
        <v>4.5194000000000001</v>
      </c>
      <c r="E99" s="2">
        <v>2601</v>
      </c>
      <c r="F99" s="2"/>
      <c r="G99" s="2"/>
      <c r="H99" s="6">
        <f t="shared" si="1"/>
        <v>-2.7142132091708977E-3</v>
      </c>
      <c r="I99" s="4"/>
      <c r="J99" s="4"/>
      <c r="K99" s="4"/>
    </row>
    <row r="100" spans="2:11" ht="13.5" x14ac:dyDescent="0.35">
      <c r="B100" s="3">
        <v>42145</v>
      </c>
      <c r="C100" s="2">
        <v>14.7</v>
      </c>
      <c r="D100" s="2">
        <v>4.5194000000000001</v>
      </c>
      <c r="E100" s="2">
        <v>613</v>
      </c>
      <c r="F100" s="2"/>
      <c r="G100" s="2"/>
      <c r="H100" s="6">
        <f t="shared" si="1"/>
        <v>0</v>
      </c>
      <c r="I100" s="4"/>
      <c r="J100" s="4"/>
      <c r="K100" s="4"/>
    </row>
    <row r="101" spans="2:11" ht="13.5" x14ac:dyDescent="0.35">
      <c r="B101" s="3">
        <v>42146</v>
      </c>
      <c r="C101" s="2">
        <v>14.7</v>
      </c>
      <c r="D101" s="2">
        <v>4.5194000000000001</v>
      </c>
      <c r="E101" s="2">
        <v>598</v>
      </c>
      <c r="F101" s="2"/>
      <c r="G101" s="2"/>
      <c r="H101" s="6">
        <f t="shared" si="1"/>
        <v>0</v>
      </c>
      <c r="I101" s="4"/>
      <c r="J101" s="4"/>
      <c r="K101" s="4"/>
    </row>
    <row r="102" spans="2:11" ht="13.5" x14ac:dyDescent="0.35">
      <c r="B102" s="3">
        <v>42149</v>
      </c>
      <c r="C102" s="2">
        <v>14.57</v>
      </c>
      <c r="D102" s="2">
        <v>4.4794</v>
      </c>
      <c r="E102" s="2">
        <v>1547</v>
      </c>
      <c r="F102" s="2"/>
      <c r="G102" s="2"/>
      <c r="H102" s="6">
        <f t="shared" si="1"/>
        <v>-8.850732398105951E-3</v>
      </c>
      <c r="I102" s="4"/>
      <c r="J102" s="4"/>
      <c r="K102" s="4"/>
    </row>
    <row r="103" spans="2:11" ht="13.5" x14ac:dyDescent="0.35">
      <c r="B103" s="3">
        <v>42150</v>
      </c>
      <c r="C103" s="2">
        <v>14.7</v>
      </c>
      <c r="D103" s="2">
        <v>4.5194000000000001</v>
      </c>
      <c r="E103" s="2">
        <v>655</v>
      </c>
      <c r="F103" s="2"/>
      <c r="G103" s="2"/>
      <c r="H103" s="6">
        <f t="shared" si="1"/>
        <v>8.9297673795597707E-3</v>
      </c>
      <c r="I103" s="4"/>
      <c r="J103" s="4"/>
      <c r="K103" s="4"/>
    </row>
    <row r="104" spans="2:11" ht="13.5" x14ac:dyDescent="0.35">
      <c r="B104" s="3">
        <v>42151</v>
      </c>
      <c r="C104" s="2">
        <v>15</v>
      </c>
      <c r="D104" s="2">
        <v>4.6116000000000001</v>
      </c>
      <c r="E104" s="2">
        <v>2334</v>
      </c>
      <c r="F104" s="2"/>
      <c r="G104" s="2"/>
      <c r="H104" s="6">
        <f t="shared" si="1"/>
        <v>2.0400938177634213E-2</v>
      </c>
      <c r="I104" s="4"/>
      <c r="J104" s="4"/>
      <c r="K104" s="4"/>
    </row>
    <row r="105" spans="2:11" ht="13.5" x14ac:dyDescent="0.35">
      <c r="B105" s="3">
        <v>42152</v>
      </c>
      <c r="C105" s="2">
        <v>15.4</v>
      </c>
      <c r="D105" s="2">
        <v>4.7346000000000004</v>
      </c>
      <c r="E105" s="2">
        <v>2497</v>
      </c>
      <c r="F105" s="2"/>
      <c r="G105" s="2"/>
      <c r="H105" s="6">
        <f t="shared" si="1"/>
        <v>2.6671870934166064E-2</v>
      </c>
      <c r="I105" s="4"/>
      <c r="J105" s="4"/>
      <c r="K105" s="4"/>
    </row>
    <row r="106" spans="2:11" ht="13.5" x14ac:dyDescent="0.35">
      <c r="B106" s="3">
        <v>42153</v>
      </c>
      <c r="C106" s="2">
        <v>14.96</v>
      </c>
      <c r="D106" s="2">
        <v>4.5993000000000004</v>
      </c>
      <c r="E106" s="2">
        <v>3228</v>
      </c>
      <c r="F106" s="2"/>
      <c r="G106" s="2"/>
      <c r="H106" s="6">
        <f t="shared" si="1"/>
        <v>-2.8576859713597764E-2</v>
      </c>
      <c r="I106" s="4"/>
      <c r="J106" s="4"/>
      <c r="K106" s="4"/>
    </row>
    <row r="107" spans="2:11" ht="13.5" x14ac:dyDescent="0.35">
      <c r="B107" s="3">
        <v>42156</v>
      </c>
      <c r="C107" s="2">
        <v>14.94</v>
      </c>
      <c r="D107" s="2">
        <v>4.5932000000000004</v>
      </c>
      <c r="E107" s="2">
        <v>802</v>
      </c>
      <c r="F107" s="2"/>
      <c r="G107" s="2"/>
      <c r="H107" s="6">
        <f t="shared" si="1"/>
        <v>-1.3262887830756841E-3</v>
      </c>
      <c r="I107" s="4"/>
      <c r="J107" s="4"/>
      <c r="K107" s="4"/>
    </row>
    <row r="108" spans="2:11" ht="13.5" x14ac:dyDescent="0.35">
      <c r="B108" s="3">
        <v>42157</v>
      </c>
      <c r="C108" s="2">
        <v>14.77</v>
      </c>
      <c r="D108" s="2">
        <v>4.5408999999999997</v>
      </c>
      <c r="E108" s="2">
        <v>1989</v>
      </c>
      <c r="F108" s="2"/>
      <c r="G108" s="2"/>
      <c r="H108" s="6">
        <f t="shared" si="1"/>
        <v>-1.1386397282940145E-2</v>
      </c>
      <c r="I108" s="4"/>
      <c r="J108" s="4"/>
      <c r="K108" s="4"/>
    </row>
    <row r="109" spans="2:11" ht="13.5" x14ac:dyDescent="0.35">
      <c r="B109" s="3">
        <v>42158</v>
      </c>
      <c r="C109" s="2">
        <v>14.65</v>
      </c>
      <c r="D109" s="2">
        <v>4.5039999999999996</v>
      </c>
      <c r="E109" s="2">
        <v>2836</v>
      </c>
      <c r="F109" s="2"/>
      <c r="G109" s="2"/>
      <c r="H109" s="6">
        <f t="shared" si="1"/>
        <v>-8.1261423946795037E-3</v>
      </c>
      <c r="I109" s="4"/>
      <c r="J109" s="4"/>
      <c r="K109" s="4"/>
    </row>
    <row r="110" spans="2:11" ht="13.5" x14ac:dyDescent="0.35">
      <c r="B110" s="3">
        <v>42159</v>
      </c>
      <c r="C110" s="2">
        <v>14.65</v>
      </c>
      <c r="D110" s="2">
        <v>4.5039999999999996</v>
      </c>
      <c r="E110" s="2">
        <v>2490</v>
      </c>
      <c r="F110" s="2"/>
      <c r="G110" s="2"/>
      <c r="H110" s="6">
        <f t="shared" si="1"/>
        <v>0</v>
      </c>
      <c r="I110" s="4"/>
      <c r="J110" s="4"/>
      <c r="K110" s="4"/>
    </row>
    <row r="111" spans="2:11" ht="13.5" x14ac:dyDescent="0.35">
      <c r="B111" s="3">
        <v>42160</v>
      </c>
      <c r="C111" s="2">
        <v>14.6</v>
      </c>
      <c r="D111" s="2">
        <v>4.4885999999999999</v>
      </c>
      <c r="E111" s="2">
        <v>1013</v>
      </c>
      <c r="F111" s="2"/>
      <c r="G111" s="2"/>
      <c r="H111" s="6">
        <f t="shared" si="1"/>
        <v>-3.4191829484901503E-3</v>
      </c>
      <c r="I111" s="4"/>
      <c r="J111" s="4"/>
      <c r="K111" s="4"/>
    </row>
    <row r="112" spans="2:11" ht="13.5" x14ac:dyDescent="0.35">
      <c r="B112" s="3">
        <v>42163</v>
      </c>
      <c r="C112" s="2">
        <v>14.99</v>
      </c>
      <c r="D112" s="2">
        <v>4.6085000000000003</v>
      </c>
      <c r="E112" s="2">
        <v>53490</v>
      </c>
      <c r="F112" s="2"/>
      <c r="G112" s="2"/>
      <c r="H112" s="6">
        <f t="shared" si="1"/>
        <v>2.6712115136122698E-2</v>
      </c>
      <c r="I112" s="4"/>
      <c r="J112" s="4"/>
      <c r="K112" s="4"/>
    </row>
    <row r="113" spans="2:11" ht="13.5" x14ac:dyDescent="0.35">
      <c r="B113" s="3">
        <v>42164</v>
      </c>
      <c r="C113" s="2">
        <v>15.15</v>
      </c>
      <c r="D113" s="2">
        <v>4.6577000000000002</v>
      </c>
      <c r="E113" s="2">
        <v>774</v>
      </c>
      <c r="F113" s="2"/>
      <c r="G113" s="2"/>
      <c r="H113" s="6">
        <f t="shared" si="1"/>
        <v>1.0675924921340981E-2</v>
      </c>
      <c r="I113" s="4"/>
      <c r="J113" s="4"/>
      <c r="K113" s="4"/>
    </row>
    <row r="114" spans="2:11" ht="13.5" x14ac:dyDescent="0.35">
      <c r="B114" s="3">
        <v>42165</v>
      </c>
      <c r="C114" s="2">
        <v>15.2</v>
      </c>
      <c r="D114" s="2">
        <v>4.6730999999999998</v>
      </c>
      <c r="E114" s="2">
        <v>1820</v>
      </c>
      <c r="F114" s="2"/>
      <c r="G114" s="2"/>
      <c r="H114" s="6">
        <f t="shared" si="1"/>
        <v>3.3063529209694988E-3</v>
      </c>
      <c r="I114" s="4"/>
      <c r="J114" s="4"/>
      <c r="K114" s="4"/>
    </row>
    <row r="115" spans="2:11" ht="13.5" x14ac:dyDescent="0.35">
      <c r="B115" s="3">
        <v>42166</v>
      </c>
      <c r="C115" s="2">
        <v>15.2</v>
      </c>
      <c r="D115" s="2">
        <v>4.6730999999999998</v>
      </c>
      <c r="E115" s="2">
        <v>1965</v>
      </c>
      <c r="F115" s="2"/>
      <c r="G115" s="2"/>
      <c r="H115" s="6">
        <f t="shared" si="1"/>
        <v>0</v>
      </c>
      <c r="I115" s="4"/>
      <c r="J115" s="4"/>
      <c r="K115" s="4"/>
    </row>
    <row r="116" spans="2:11" ht="13.5" x14ac:dyDescent="0.35">
      <c r="B116" s="3">
        <v>42167</v>
      </c>
      <c r="C116" s="2">
        <v>15.1</v>
      </c>
      <c r="D116" s="2">
        <v>4.6422999999999996</v>
      </c>
      <c r="E116" s="2">
        <v>4344</v>
      </c>
      <c r="F116" s="2"/>
      <c r="G116" s="2"/>
      <c r="H116" s="6">
        <f t="shared" si="1"/>
        <v>-6.5909139543344165E-3</v>
      </c>
      <c r="I116" s="4"/>
      <c r="J116" s="4"/>
      <c r="K116" s="4"/>
    </row>
    <row r="117" spans="2:11" ht="13.5" x14ac:dyDescent="0.35">
      <c r="B117" s="3">
        <v>42170</v>
      </c>
      <c r="C117" s="2">
        <v>15.1</v>
      </c>
      <c r="D117" s="2">
        <v>4.6422999999999996</v>
      </c>
      <c r="E117" s="2">
        <v>3930</v>
      </c>
      <c r="F117" s="2"/>
      <c r="G117" s="2"/>
      <c r="H117" s="6">
        <f t="shared" si="1"/>
        <v>0</v>
      </c>
      <c r="I117" s="4"/>
      <c r="J117" s="4"/>
      <c r="K117" s="4"/>
    </row>
    <row r="118" spans="2:11" ht="13.5" x14ac:dyDescent="0.35">
      <c r="B118" s="3">
        <v>42171</v>
      </c>
      <c r="C118" s="2">
        <v>15.09</v>
      </c>
      <c r="D118" s="2">
        <v>4.6393000000000004</v>
      </c>
      <c r="E118" s="2">
        <v>1257</v>
      </c>
      <c r="F118" s="2"/>
      <c r="G118" s="2"/>
      <c r="H118" s="6">
        <f t="shared" si="1"/>
        <v>-6.4623139392094994E-4</v>
      </c>
      <c r="I118" s="4"/>
      <c r="J118" s="4"/>
      <c r="K118" s="4"/>
    </row>
    <row r="119" spans="2:11" ht="13.5" x14ac:dyDescent="0.35">
      <c r="B119" s="3">
        <v>42172</v>
      </c>
      <c r="C119" s="2">
        <v>15</v>
      </c>
      <c r="D119" s="2">
        <v>4.6116000000000001</v>
      </c>
      <c r="E119" s="2">
        <v>13352</v>
      </c>
      <c r="F119" s="2"/>
      <c r="G119" s="2"/>
      <c r="H119" s="6">
        <f t="shared" si="1"/>
        <v>-5.9707283426379577E-3</v>
      </c>
      <c r="I119" s="4"/>
      <c r="J119" s="4"/>
      <c r="K119" s="4"/>
    </row>
    <row r="120" spans="2:11" ht="13.5" x14ac:dyDescent="0.35">
      <c r="B120" s="3">
        <v>42173</v>
      </c>
      <c r="C120" s="2">
        <v>14.2</v>
      </c>
      <c r="D120" s="2">
        <v>4.6105</v>
      </c>
      <c r="E120" s="2">
        <v>1540</v>
      </c>
      <c r="F120" s="2"/>
      <c r="G120" s="2"/>
      <c r="H120" s="6">
        <f t="shared" si="1"/>
        <v>-2.3852892705353908E-4</v>
      </c>
      <c r="I120" s="4"/>
      <c r="J120" s="4"/>
      <c r="K120" s="4"/>
    </row>
    <row r="121" spans="2:11" ht="13.5" x14ac:dyDescent="0.35">
      <c r="B121" s="3">
        <v>42174</v>
      </c>
      <c r="C121" s="2">
        <v>14</v>
      </c>
      <c r="D121" s="2">
        <v>4.5454999999999997</v>
      </c>
      <c r="E121" s="2">
        <v>1097</v>
      </c>
      <c r="F121" s="2"/>
      <c r="G121" s="2"/>
      <c r="H121" s="6">
        <f t="shared" si="1"/>
        <v>-1.4098253985468039E-2</v>
      </c>
      <c r="I121" s="4"/>
      <c r="J121" s="4"/>
      <c r="K121" s="4"/>
    </row>
    <row r="122" spans="2:11" ht="13.5" x14ac:dyDescent="0.35">
      <c r="B122" s="3">
        <v>42177</v>
      </c>
      <c r="C122" s="2">
        <v>14</v>
      </c>
      <c r="D122" s="2">
        <v>4.5454999999999997</v>
      </c>
      <c r="E122" s="2">
        <v>0</v>
      </c>
      <c r="F122" s="2"/>
      <c r="G122" s="2"/>
      <c r="H122" s="6">
        <f t="shared" si="1"/>
        <v>0</v>
      </c>
      <c r="I122" s="4"/>
      <c r="J122" s="4"/>
      <c r="K122" s="4"/>
    </row>
    <row r="123" spans="2:11" ht="13.5" x14ac:dyDescent="0.35">
      <c r="B123" s="3">
        <v>42178</v>
      </c>
      <c r="C123" s="2">
        <v>14.1</v>
      </c>
      <c r="D123" s="2">
        <v>4.5780000000000003</v>
      </c>
      <c r="E123" s="2">
        <v>215</v>
      </c>
      <c r="F123" s="2"/>
      <c r="G123" s="2"/>
      <c r="H123" s="6">
        <f t="shared" si="1"/>
        <v>7.1499285007151341E-3</v>
      </c>
      <c r="I123" s="4"/>
      <c r="J123" s="4"/>
      <c r="K123" s="4"/>
    </row>
    <row r="124" spans="2:11" ht="13.5" x14ac:dyDescent="0.35">
      <c r="B124" s="3">
        <v>42179</v>
      </c>
      <c r="C124" s="2">
        <v>14.3</v>
      </c>
      <c r="D124" s="2">
        <v>4.6429</v>
      </c>
      <c r="E124" s="2">
        <v>1080</v>
      </c>
      <c r="F124" s="2"/>
      <c r="G124" s="2"/>
      <c r="H124" s="6">
        <f t="shared" si="1"/>
        <v>1.4176496286587971E-2</v>
      </c>
      <c r="I124" s="4"/>
      <c r="J124" s="4"/>
      <c r="K124" s="4"/>
    </row>
    <row r="125" spans="2:11" ht="13.5" x14ac:dyDescent="0.35">
      <c r="B125" s="3">
        <v>42180</v>
      </c>
      <c r="C125" s="2">
        <v>14.2</v>
      </c>
      <c r="D125" s="2">
        <v>4.6105</v>
      </c>
      <c r="E125" s="2">
        <v>420</v>
      </c>
      <c r="F125" s="2"/>
      <c r="G125" s="2"/>
      <c r="H125" s="6">
        <f t="shared" si="1"/>
        <v>-6.9783971224880968E-3</v>
      </c>
      <c r="I125" s="4"/>
      <c r="J125" s="4"/>
      <c r="K125" s="4"/>
    </row>
    <row r="126" spans="2:11" ht="13.5" x14ac:dyDescent="0.35">
      <c r="B126" s="3">
        <v>42181</v>
      </c>
      <c r="C126" s="2">
        <v>14.1</v>
      </c>
      <c r="D126" s="2">
        <v>4.5780000000000003</v>
      </c>
      <c r="E126" s="2">
        <v>405</v>
      </c>
      <c r="F126" s="2"/>
      <c r="G126" s="2"/>
      <c r="H126" s="6">
        <f t="shared" si="1"/>
        <v>-7.049126992733923E-3</v>
      </c>
      <c r="I126" s="4"/>
      <c r="J126" s="4"/>
      <c r="K126" s="4"/>
    </row>
    <row r="127" spans="2:11" ht="13.5" x14ac:dyDescent="0.35">
      <c r="B127" s="3">
        <v>42184</v>
      </c>
      <c r="C127" s="2">
        <v>14</v>
      </c>
      <c r="D127" s="2">
        <v>4.5454999999999997</v>
      </c>
      <c r="E127" s="2">
        <v>2647</v>
      </c>
      <c r="F127" s="2"/>
      <c r="G127" s="2"/>
      <c r="H127" s="6">
        <f t="shared" si="1"/>
        <v>-7.0991699432067798E-3</v>
      </c>
      <c r="I127" s="4"/>
      <c r="J127" s="4"/>
      <c r="K127" s="4"/>
    </row>
    <row r="128" spans="2:11" ht="13.5" x14ac:dyDescent="0.35">
      <c r="B128" s="3">
        <v>42185</v>
      </c>
      <c r="C128" s="2">
        <v>14.1</v>
      </c>
      <c r="D128" s="2">
        <v>4.5780000000000003</v>
      </c>
      <c r="E128" s="2">
        <v>444</v>
      </c>
      <c r="F128" s="2"/>
      <c r="G128" s="2"/>
      <c r="H128" s="6">
        <f t="shared" si="1"/>
        <v>7.1499285007151341E-3</v>
      </c>
      <c r="I128" s="4"/>
      <c r="J128" s="4"/>
      <c r="K128" s="4"/>
    </row>
    <row r="129" spans="2:11" ht="13.5" x14ac:dyDescent="0.35">
      <c r="B129" s="3">
        <v>42186</v>
      </c>
      <c r="C129" s="2">
        <v>14.5</v>
      </c>
      <c r="D129" s="2">
        <v>4.7079000000000004</v>
      </c>
      <c r="E129" s="2">
        <v>472</v>
      </c>
      <c r="F129" s="2"/>
      <c r="G129" s="2"/>
      <c r="H129" s="6">
        <f t="shared" si="1"/>
        <v>2.8374836173001336E-2</v>
      </c>
      <c r="I129" s="4"/>
      <c r="J129" s="4"/>
      <c r="K129" s="4"/>
    </row>
    <row r="130" spans="2:11" ht="13.5" x14ac:dyDescent="0.35">
      <c r="B130" s="3">
        <v>42187</v>
      </c>
      <c r="C130" s="2">
        <v>14.5</v>
      </c>
      <c r="D130" s="2">
        <v>4.7079000000000004</v>
      </c>
      <c r="E130" s="2">
        <v>0</v>
      </c>
      <c r="F130" s="2"/>
      <c r="G130" s="2"/>
      <c r="H130" s="6">
        <f t="shared" si="1"/>
        <v>0</v>
      </c>
      <c r="I130" s="4"/>
      <c r="J130" s="4"/>
      <c r="K130" s="4"/>
    </row>
    <row r="131" spans="2:11" ht="13.5" x14ac:dyDescent="0.35">
      <c r="B131" s="3">
        <v>42188</v>
      </c>
      <c r="C131" s="2">
        <v>14.3</v>
      </c>
      <c r="D131" s="2">
        <v>4.6429</v>
      </c>
      <c r="E131" s="2">
        <v>32</v>
      </c>
      <c r="F131" s="2"/>
      <c r="G131" s="2"/>
      <c r="H131" s="6">
        <f t="shared" si="1"/>
        <v>-1.3806580428641302E-2</v>
      </c>
      <c r="I131" s="4"/>
      <c r="J131" s="4"/>
      <c r="K131" s="4"/>
    </row>
    <row r="132" spans="2:11" ht="13.5" x14ac:dyDescent="0.35">
      <c r="B132" s="3">
        <v>42191</v>
      </c>
      <c r="C132" s="2">
        <v>13.9</v>
      </c>
      <c r="D132" s="2">
        <v>4.5130999999999997</v>
      </c>
      <c r="E132" s="2">
        <v>1655</v>
      </c>
      <c r="F132" s="2"/>
      <c r="G132" s="2"/>
      <c r="H132" s="6">
        <f t="shared" si="1"/>
        <v>-2.7956665015399933E-2</v>
      </c>
      <c r="I132" s="4"/>
      <c r="J132" s="4"/>
      <c r="K132" s="4"/>
    </row>
    <row r="133" spans="2:11" ht="13.5" x14ac:dyDescent="0.35">
      <c r="B133" s="3">
        <v>42192</v>
      </c>
      <c r="C133" s="2">
        <v>13.8</v>
      </c>
      <c r="D133" s="2">
        <v>4.4805999999999999</v>
      </c>
      <c r="E133" s="2">
        <v>805</v>
      </c>
      <c r="F133" s="2"/>
      <c r="G133" s="2"/>
      <c r="H133" s="6">
        <f t="shared" si="1"/>
        <v>-7.2012585584187707E-3</v>
      </c>
      <c r="I133" s="4"/>
      <c r="J133" s="4"/>
      <c r="K133" s="4"/>
    </row>
    <row r="134" spans="2:11" ht="13.5" x14ac:dyDescent="0.35">
      <c r="B134" s="3">
        <v>42193</v>
      </c>
      <c r="C134" s="2">
        <v>13.8</v>
      </c>
      <c r="D134" s="2">
        <v>4.4805999999999999</v>
      </c>
      <c r="E134" s="2">
        <v>840</v>
      </c>
      <c r="F134" s="2"/>
      <c r="G134" s="2"/>
      <c r="H134" s="6">
        <f t="shared" si="1"/>
        <v>0</v>
      </c>
      <c r="I134" s="4"/>
      <c r="J134" s="4"/>
      <c r="K134" s="4"/>
    </row>
    <row r="135" spans="2:11" ht="13.5" x14ac:dyDescent="0.35">
      <c r="B135" s="3">
        <v>42194</v>
      </c>
      <c r="C135" s="2">
        <v>13.7</v>
      </c>
      <c r="D135" s="2">
        <v>4.4481000000000002</v>
      </c>
      <c r="E135" s="2">
        <v>1115</v>
      </c>
      <c r="F135" s="2"/>
      <c r="G135" s="2"/>
      <c r="H135" s="6">
        <f t="shared" ref="H135:H198" si="2">(D135-D134)/D134</f>
        <v>-7.2534928357808667E-3</v>
      </c>
      <c r="I135" s="4"/>
      <c r="J135" s="4"/>
      <c r="K135" s="4"/>
    </row>
    <row r="136" spans="2:11" ht="13.5" x14ac:dyDescent="0.35">
      <c r="B136" s="3">
        <v>42195</v>
      </c>
      <c r="C136" s="2">
        <v>13.7</v>
      </c>
      <c r="D136" s="2">
        <v>4.4481000000000002</v>
      </c>
      <c r="E136" s="2">
        <v>19269</v>
      </c>
      <c r="F136" s="2"/>
      <c r="G136" s="2"/>
      <c r="H136" s="6">
        <f t="shared" si="2"/>
        <v>0</v>
      </c>
      <c r="I136" s="4"/>
      <c r="J136" s="4"/>
      <c r="K136" s="4"/>
    </row>
    <row r="137" spans="2:11" ht="13.5" x14ac:dyDescent="0.35">
      <c r="B137" s="3">
        <v>42198</v>
      </c>
      <c r="C137" s="2">
        <v>13.5</v>
      </c>
      <c r="D137" s="2">
        <v>4.3832000000000004</v>
      </c>
      <c r="E137" s="2">
        <v>1497</v>
      </c>
      <c r="F137" s="2"/>
      <c r="G137" s="2"/>
      <c r="H137" s="6">
        <f t="shared" si="2"/>
        <v>-1.4590499314313917E-2</v>
      </c>
      <c r="I137" s="4"/>
      <c r="J137" s="4"/>
      <c r="K137" s="4"/>
    </row>
    <row r="138" spans="2:11" ht="13.5" x14ac:dyDescent="0.35">
      <c r="B138" s="3">
        <v>42199</v>
      </c>
      <c r="C138" s="2">
        <v>13.4</v>
      </c>
      <c r="D138" s="2">
        <v>4.3506999999999998</v>
      </c>
      <c r="E138" s="2">
        <v>107378</v>
      </c>
      <c r="F138" s="2"/>
      <c r="G138" s="2"/>
      <c r="H138" s="6">
        <f t="shared" si="2"/>
        <v>-7.4146742106225216E-3</v>
      </c>
      <c r="I138" s="4"/>
      <c r="J138" s="4"/>
      <c r="K138" s="4"/>
    </row>
    <row r="139" spans="2:11" ht="13.5" x14ac:dyDescent="0.35">
      <c r="B139" s="3">
        <v>42200</v>
      </c>
      <c r="C139" s="2">
        <v>13.4</v>
      </c>
      <c r="D139" s="2">
        <v>4.3506999999999998</v>
      </c>
      <c r="E139" s="2">
        <v>262</v>
      </c>
      <c r="F139" s="2"/>
      <c r="G139" s="2"/>
      <c r="H139" s="6">
        <f t="shared" si="2"/>
        <v>0</v>
      </c>
      <c r="I139" s="4"/>
      <c r="J139" s="4"/>
      <c r="K139" s="4"/>
    </row>
    <row r="140" spans="2:11" ht="13.5" x14ac:dyDescent="0.35">
      <c r="B140" s="3">
        <v>42201</v>
      </c>
      <c r="C140" s="2">
        <v>13.7</v>
      </c>
      <c r="D140" s="2">
        <v>4.4481000000000002</v>
      </c>
      <c r="E140" s="2">
        <v>700</v>
      </c>
      <c r="F140" s="2"/>
      <c r="G140" s="2"/>
      <c r="H140" s="6">
        <f t="shared" si="2"/>
        <v>2.23872020594388E-2</v>
      </c>
      <c r="I140" s="4"/>
      <c r="J140" s="4"/>
      <c r="K140" s="4"/>
    </row>
    <row r="141" spans="2:11" ht="13.5" x14ac:dyDescent="0.35">
      <c r="B141" s="3">
        <v>42205</v>
      </c>
      <c r="C141" s="2">
        <v>13.5</v>
      </c>
      <c r="D141" s="2">
        <v>4.3832000000000004</v>
      </c>
      <c r="E141" s="2">
        <v>50</v>
      </c>
      <c r="F141" s="2"/>
      <c r="G141" s="2"/>
      <c r="H141" s="6">
        <f t="shared" si="2"/>
        <v>-1.4590499314313917E-2</v>
      </c>
      <c r="I141" s="4"/>
      <c r="J141" s="4"/>
      <c r="K141" s="4"/>
    </row>
    <row r="142" spans="2:11" ht="13.5" x14ac:dyDescent="0.35">
      <c r="B142" s="3">
        <v>42206</v>
      </c>
      <c r="C142" s="2">
        <v>13.5</v>
      </c>
      <c r="D142" s="2">
        <v>4.3832000000000004</v>
      </c>
      <c r="E142" s="2">
        <v>6</v>
      </c>
      <c r="F142" s="2"/>
      <c r="G142" s="2"/>
      <c r="H142" s="6">
        <f t="shared" si="2"/>
        <v>0</v>
      </c>
      <c r="I142" s="4"/>
      <c r="J142" s="4"/>
      <c r="K142" s="4"/>
    </row>
    <row r="143" spans="2:11" ht="13.5" x14ac:dyDescent="0.35">
      <c r="B143" s="3">
        <v>42207</v>
      </c>
      <c r="C143" s="2">
        <v>13.1</v>
      </c>
      <c r="D143" s="2">
        <v>4.2533000000000003</v>
      </c>
      <c r="E143" s="2">
        <v>50</v>
      </c>
      <c r="F143" s="2"/>
      <c r="G143" s="2"/>
      <c r="H143" s="6">
        <f t="shared" si="2"/>
        <v>-2.9635882460302999E-2</v>
      </c>
      <c r="I143" s="4"/>
      <c r="J143" s="4"/>
      <c r="K143" s="4"/>
    </row>
    <row r="144" spans="2:11" ht="13.5" x14ac:dyDescent="0.35">
      <c r="B144" s="3">
        <v>42208</v>
      </c>
      <c r="C144" s="2">
        <v>13.3</v>
      </c>
      <c r="D144" s="2">
        <v>4.3182999999999998</v>
      </c>
      <c r="E144" s="2">
        <v>1220</v>
      </c>
      <c r="F144" s="2"/>
      <c r="G144" s="2"/>
      <c r="H144" s="6">
        <f t="shared" si="2"/>
        <v>1.5282251428302612E-2</v>
      </c>
      <c r="I144" s="4"/>
      <c r="J144" s="4"/>
      <c r="K144" s="4"/>
    </row>
    <row r="145" spans="2:11" ht="13.5" x14ac:dyDescent="0.35">
      <c r="B145" s="3">
        <v>42209</v>
      </c>
      <c r="C145" s="2">
        <v>13.05</v>
      </c>
      <c r="D145" s="2">
        <v>4.2370999999999999</v>
      </c>
      <c r="E145" s="2">
        <v>111</v>
      </c>
      <c r="F145" s="2"/>
      <c r="G145" s="2"/>
      <c r="H145" s="6">
        <f t="shared" si="2"/>
        <v>-1.880369589884907E-2</v>
      </c>
      <c r="I145" s="4"/>
      <c r="J145" s="4"/>
      <c r="K145" s="4"/>
    </row>
    <row r="146" spans="2:11" ht="13.5" x14ac:dyDescent="0.35">
      <c r="B146" s="3">
        <v>42212</v>
      </c>
      <c r="C146" s="2">
        <v>13</v>
      </c>
      <c r="D146" s="2">
        <v>4.2207999999999997</v>
      </c>
      <c r="E146" s="2">
        <v>329</v>
      </c>
      <c r="F146" s="2"/>
      <c r="G146" s="2"/>
      <c r="H146" s="6">
        <f t="shared" si="2"/>
        <v>-3.8469708055038124E-3</v>
      </c>
      <c r="I146" s="4"/>
      <c r="J146" s="4"/>
      <c r="K146" s="4"/>
    </row>
    <row r="147" spans="2:11" ht="13.5" x14ac:dyDescent="0.35">
      <c r="B147" s="3">
        <v>42213</v>
      </c>
      <c r="C147" s="2">
        <v>13.05</v>
      </c>
      <c r="D147" s="2">
        <v>4.2370999999999999</v>
      </c>
      <c r="E147" s="2">
        <v>252</v>
      </c>
      <c r="F147" s="2"/>
      <c r="G147" s="2"/>
      <c r="H147" s="6">
        <f t="shared" si="2"/>
        <v>3.8618271417741198E-3</v>
      </c>
      <c r="I147" s="4"/>
      <c r="J147" s="4"/>
      <c r="K147" s="4"/>
    </row>
    <row r="148" spans="2:11" ht="13.5" x14ac:dyDescent="0.35">
      <c r="B148" s="3">
        <v>42214</v>
      </c>
      <c r="C148" s="2">
        <v>13</v>
      </c>
      <c r="D148" s="2">
        <v>4.2207999999999997</v>
      </c>
      <c r="E148" s="2">
        <v>744</v>
      </c>
      <c r="F148" s="2"/>
      <c r="G148" s="2"/>
      <c r="H148" s="6">
        <f t="shared" si="2"/>
        <v>-3.8469708055038124E-3</v>
      </c>
      <c r="I148" s="4"/>
      <c r="J148" s="4"/>
      <c r="K148" s="4"/>
    </row>
    <row r="149" spans="2:11" ht="13.5" x14ac:dyDescent="0.35">
      <c r="B149" s="3">
        <v>42215</v>
      </c>
      <c r="C149" s="2">
        <v>13.13</v>
      </c>
      <c r="D149" s="2">
        <v>4.2630999999999997</v>
      </c>
      <c r="E149" s="2">
        <v>4059</v>
      </c>
      <c r="F149" s="2"/>
      <c r="G149" s="2"/>
      <c r="H149" s="6">
        <f t="shared" si="2"/>
        <v>1.0021796815769524E-2</v>
      </c>
      <c r="I149" s="4"/>
      <c r="J149" s="4"/>
      <c r="K149" s="4"/>
    </row>
    <row r="150" spans="2:11" ht="13.5" x14ac:dyDescent="0.35">
      <c r="B150" s="3">
        <v>42216</v>
      </c>
      <c r="C150" s="2">
        <v>13.25</v>
      </c>
      <c r="D150" s="2">
        <v>4.3019999999999996</v>
      </c>
      <c r="E150" s="2">
        <v>200</v>
      </c>
      <c r="F150" s="2"/>
      <c r="G150" s="2"/>
      <c r="H150" s="6">
        <f t="shared" si="2"/>
        <v>9.1248152752691561E-3</v>
      </c>
      <c r="I150" s="4"/>
      <c r="J150" s="4"/>
      <c r="K150" s="4"/>
    </row>
    <row r="151" spans="2:11" ht="13.5" x14ac:dyDescent="0.35">
      <c r="B151" s="3">
        <v>42219</v>
      </c>
      <c r="C151" s="2">
        <v>13.05</v>
      </c>
      <c r="D151" s="2">
        <v>4.2370999999999999</v>
      </c>
      <c r="E151" s="2">
        <v>800</v>
      </c>
      <c r="F151" s="2"/>
      <c r="G151" s="2"/>
      <c r="H151" s="6">
        <f t="shared" si="2"/>
        <v>-1.5086006508600591E-2</v>
      </c>
      <c r="I151" s="4"/>
      <c r="J151" s="4"/>
      <c r="K151" s="4"/>
    </row>
    <row r="152" spans="2:11" ht="13.5" x14ac:dyDescent="0.35">
      <c r="B152" s="3">
        <v>42220</v>
      </c>
      <c r="C152" s="2">
        <v>13.05</v>
      </c>
      <c r="D152" s="2">
        <v>4.2370999999999999</v>
      </c>
      <c r="E152" s="2">
        <v>291</v>
      </c>
      <c r="F152" s="2"/>
      <c r="G152" s="2"/>
      <c r="H152" s="6">
        <f t="shared" si="2"/>
        <v>0</v>
      </c>
      <c r="I152" s="4"/>
      <c r="J152" s="4"/>
      <c r="K152" s="4"/>
    </row>
    <row r="153" spans="2:11" ht="13.5" x14ac:dyDescent="0.35">
      <c r="B153" s="3">
        <v>42221</v>
      </c>
      <c r="C153" s="2">
        <v>13</v>
      </c>
      <c r="D153" s="2">
        <v>4.2207999999999997</v>
      </c>
      <c r="E153" s="2">
        <v>1052</v>
      </c>
      <c r="F153" s="2"/>
      <c r="G153" s="2"/>
      <c r="H153" s="6">
        <f t="shared" si="2"/>
        <v>-3.8469708055038124E-3</v>
      </c>
      <c r="I153" s="4"/>
      <c r="J153" s="4"/>
      <c r="K153" s="4"/>
    </row>
    <row r="154" spans="2:11" ht="13.5" x14ac:dyDescent="0.35">
      <c r="B154" s="3">
        <v>42222</v>
      </c>
      <c r="C154" s="2">
        <v>13.18</v>
      </c>
      <c r="D154" s="2">
        <v>4.2793000000000001</v>
      </c>
      <c r="E154" s="2">
        <v>340</v>
      </c>
      <c r="F154" s="2"/>
      <c r="G154" s="2"/>
      <c r="H154" s="6">
        <f t="shared" si="2"/>
        <v>1.3859931766489871E-2</v>
      </c>
      <c r="I154" s="4"/>
      <c r="J154" s="4"/>
      <c r="K154" s="4"/>
    </row>
    <row r="155" spans="2:11" ht="13.5" x14ac:dyDescent="0.35">
      <c r="B155" s="3">
        <v>42223</v>
      </c>
      <c r="C155" s="2">
        <v>13.03</v>
      </c>
      <c r="D155" s="2">
        <v>4.2305999999999999</v>
      </c>
      <c r="E155" s="2">
        <v>1513</v>
      </c>
      <c r="F155" s="2"/>
      <c r="G155" s="2"/>
      <c r="H155" s="6">
        <f t="shared" si="2"/>
        <v>-1.1380365947701771E-2</v>
      </c>
      <c r="I155" s="4"/>
      <c r="J155" s="4"/>
      <c r="K155" s="4"/>
    </row>
    <row r="156" spans="2:11" ht="13.5" x14ac:dyDescent="0.35">
      <c r="B156" s="3">
        <v>42226</v>
      </c>
      <c r="C156" s="2">
        <v>13.11</v>
      </c>
      <c r="D156" s="2">
        <v>4.2565999999999997</v>
      </c>
      <c r="E156" s="2">
        <v>1495</v>
      </c>
      <c r="F156" s="2"/>
      <c r="G156" s="2"/>
      <c r="H156" s="6">
        <f t="shared" si="2"/>
        <v>6.1457003734694373E-3</v>
      </c>
      <c r="I156" s="4"/>
      <c r="J156" s="4"/>
      <c r="K156" s="4"/>
    </row>
    <row r="157" spans="2:11" ht="13.5" x14ac:dyDescent="0.35">
      <c r="B157" s="3">
        <v>42227</v>
      </c>
      <c r="C157" s="2">
        <v>13.1</v>
      </c>
      <c r="D157" s="2">
        <v>4.2533000000000003</v>
      </c>
      <c r="E157" s="2">
        <v>690</v>
      </c>
      <c r="F157" s="2"/>
      <c r="G157" s="2"/>
      <c r="H157" s="6">
        <f t="shared" si="2"/>
        <v>-7.7526664473979577E-4</v>
      </c>
      <c r="I157" s="4"/>
      <c r="J157" s="4"/>
      <c r="K157" s="4"/>
    </row>
    <row r="158" spans="2:11" ht="13.5" x14ac:dyDescent="0.35">
      <c r="B158" s="3">
        <v>42228</v>
      </c>
      <c r="C158" s="2">
        <v>13</v>
      </c>
      <c r="D158" s="2">
        <v>4.2207999999999997</v>
      </c>
      <c r="E158" s="2">
        <v>4394</v>
      </c>
      <c r="F158" s="2"/>
      <c r="G158" s="2"/>
      <c r="H158" s="6">
        <f t="shared" si="2"/>
        <v>-7.6411257141515143E-3</v>
      </c>
      <c r="I158" s="4"/>
      <c r="J158" s="4"/>
      <c r="K158" s="4"/>
    </row>
    <row r="159" spans="2:11" ht="13.5" x14ac:dyDescent="0.35">
      <c r="B159" s="3">
        <v>42230</v>
      </c>
      <c r="C159" s="2">
        <v>13</v>
      </c>
      <c r="D159" s="2">
        <v>4.2207999999999997</v>
      </c>
      <c r="E159" s="2">
        <v>0</v>
      </c>
      <c r="F159" s="2"/>
      <c r="G159" s="2"/>
      <c r="H159" s="6">
        <f t="shared" si="2"/>
        <v>0</v>
      </c>
      <c r="I159" s="4"/>
      <c r="J159" s="4"/>
      <c r="K159" s="4"/>
    </row>
    <row r="160" spans="2:11" ht="13.5" x14ac:dyDescent="0.35">
      <c r="B160" s="3">
        <v>42233</v>
      </c>
      <c r="C160" s="2">
        <v>13</v>
      </c>
      <c r="D160" s="2">
        <v>4.2207999999999997</v>
      </c>
      <c r="E160" s="2">
        <v>0</v>
      </c>
      <c r="F160" s="2"/>
      <c r="G160" s="2"/>
      <c r="H160" s="6">
        <f t="shared" si="2"/>
        <v>0</v>
      </c>
      <c r="I160" s="4"/>
      <c r="J160" s="4"/>
      <c r="K160" s="4"/>
    </row>
    <row r="161" spans="2:11" ht="13.5" x14ac:dyDescent="0.35">
      <c r="B161" s="3">
        <v>42234</v>
      </c>
      <c r="C161" s="2">
        <v>13</v>
      </c>
      <c r="D161" s="2">
        <v>4.2207999999999997</v>
      </c>
      <c r="E161" s="2">
        <v>2695</v>
      </c>
      <c r="F161" s="2"/>
      <c r="G161" s="2"/>
      <c r="H161" s="6">
        <f t="shared" si="2"/>
        <v>0</v>
      </c>
      <c r="I161" s="4"/>
      <c r="J161" s="4"/>
      <c r="K161" s="4"/>
    </row>
    <row r="162" spans="2:11" ht="13.5" x14ac:dyDescent="0.35">
      <c r="B162" s="3">
        <v>42235</v>
      </c>
      <c r="C162" s="2">
        <v>13</v>
      </c>
      <c r="D162" s="2">
        <v>4.2207999999999997</v>
      </c>
      <c r="E162" s="2">
        <v>20818</v>
      </c>
      <c r="F162" s="2"/>
      <c r="G162" s="2"/>
      <c r="H162" s="6">
        <f t="shared" si="2"/>
        <v>0</v>
      </c>
      <c r="I162" s="4"/>
      <c r="J162" s="4"/>
      <c r="K162" s="4"/>
    </row>
    <row r="163" spans="2:11" ht="13.5" x14ac:dyDescent="0.35">
      <c r="B163" s="3">
        <v>42236</v>
      </c>
      <c r="C163" s="2">
        <v>13.11</v>
      </c>
      <c r="D163" s="2">
        <v>4.2565999999999997</v>
      </c>
      <c r="E163" s="2">
        <v>4650</v>
      </c>
      <c r="F163" s="2"/>
      <c r="G163" s="2"/>
      <c r="H163" s="6">
        <f t="shared" si="2"/>
        <v>8.4818043972706737E-3</v>
      </c>
      <c r="I163" s="4"/>
      <c r="J163" s="4"/>
      <c r="K163" s="4"/>
    </row>
    <row r="164" spans="2:11" ht="13.5" x14ac:dyDescent="0.35">
      <c r="B164" s="3">
        <v>42237</v>
      </c>
      <c r="C164" s="2">
        <v>13</v>
      </c>
      <c r="D164" s="2">
        <v>4.2207999999999997</v>
      </c>
      <c r="E164" s="2">
        <v>2242</v>
      </c>
      <c r="F164" s="2"/>
      <c r="G164" s="2"/>
      <c r="H164" s="6">
        <f t="shared" si="2"/>
        <v>-8.4104684489968648E-3</v>
      </c>
      <c r="I164" s="4"/>
      <c r="J164" s="4"/>
      <c r="K164" s="4"/>
    </row>
    <row r="165" spans="2:11" ht="13.5" x14ac:dyDescent="0.35">
      <c r="B165" s="3">
        <v>42240</v>
      </c>
      <c r="C165" s="2">
        <v>13</v>
      </c>
      <c r="D165" s="2">
        <v>4.2207999999999997</v>
      </c>
      <c r="E165" s="2">
        <v>590</v>
      </c>
      <c r="F165" s="2"/>
      <c r="G165" s="2"/>
      <c r="H165" s="6">
        <f t="shared" si="2"/>
        <v>0</v>
      </c>
      <c r="I165" s="4"/>
      <c r="J165" s="4"/>
      <c r="K165" s="4"/>
    </row>
    <row r="166" spans="2:11" ht="13.5" x14ac:dyDescent="0.35">
      <c r="B166" s="3">
        <v>42241</v>
      </c>
      <c r="C166" s="2">
        <v>13.39</v>
      </c>
      <c r="D166" s="2">
        <v>4.3475000000000001</v>
      </c>
      <c r="E166" s="2">
        <v>250</v>
      </c>
      <c r="F166" s="2"/>
      <c r="G166" s="2"/>
      <c r="H166" s="6">
        <f t="shared" si="2"/>
        <v>3.0018006065201025E-2</v>
      </c>
      <c r="I166" s="4"/>
      <c r="J166" s="4"/>
      <c r="K166" s="4"/>
    </row>
    <row r="167" spans="2:11" ht="13.5" x14ac:dyDescent="0.35">
      <c r="B167" s="3">
        <v>42242</v>
      </c>
      <c r="C167" s="2">
        <v>13</v>
      </c>
      <c r="D167" s="2">
        <v>4.2207999999999997</v>
      </c>
      <c r="E167" s="2">
        <v>4591</v>
      </c>
      <c r="F167" s="2"/>
      <c r="G167" s="2"/>
      <c r="H167" s="6">
        <f t="shared" si="2"/>
        <v>-2.914318573893053E-2</v>
      </c>
      <c r="I167" s="4"/>
      <c r="J167" s="4"/>
      <c r="K167" s="4"/>
    </row>
    <row r="168" spans="2:11" ht="13.5" x14ac:dyDescent="0.35">
      <c r="B168" s="3">
        <v>42243</v>
      </c>
      <c r="C168" s="2">
        <v>13.01</v>
      </c>
      <c r="D168" s="2">
        <v>4.2241</v>
      </c>
      <c r="E168" s="2">
        <v>1201</v>
      </c>
      <c r="F168" s="2"/>
      <c r="G168" s="2"/>
      <c r="H168" s="6">
        <f t="shared" si="2"/>
        <v>7.8184230477641747E-4</v>
      </c>
      <c r="I168" s="4"/>
      <c r="J168" s="4"/>
      <c r="K168" s="4"/>
    </row>
    <row r="169" spans="2:11" ht="13.5" x14ac:dyDescent="0.35">
      <c r="B169" s="3">
        <v>42244</v>
      </c>
      <c r="C169" s="2">
        <v>13</v>
      </c>
      <c r="D169" s="2">
        <v>4.2207999999999997</v>
      </c>
      <c r="E169" s="2">
        <v>2675</v>
      </c>
      <c r="F169" s="2"/>
      <c r="G169" s="2"/>
      <c r="H169" s="6">
        <f t="shared" si="2"/>
        <v>-7.8123150493603435E-4</v>
      </c>
      <c r="I169" s="4"/>
      <c r="J169" s="4"/>
      <c r="K169" s="4"/>
    </row>
    <row r="170" spans="2:11" ht="13.5" x14ac:dyDescent="0.35">
      <c r="B170" s="3">
        <v>42247</v>
      </c>
      <c r="C170" s="2">
        <v>13.25</v>
      </c>
      <c r="D170" s="2">
        <v>4.3019999999999996</v>
      </c>
      <c r="E170" s="2">
        <v>2524</v>
      </c>
      <c r="F170" s="2"/>
      <c r="G170" s="2"/>
      <c r="H170" s="6">
        <f t="shared" si="2"/>
        <v>1.9238059135708859E-2</v>
      </c>
      <c r="I170" s="4"/>
      <c r="J170" s="4"/>
      <c r="K170" s="4"/>
    </row>
    <row r="171" spans="2:11" ht="13.5" x14ac:dyDescent="0.35">
      <c r="B171" s="3">
        <v>42248</v>
      </c>
      <c r="C171" s="2">
        <v>13</v>
      </c>
      <c r="D171" s="2">
        <v>4.2207999999999997</v>
      </c>
      <c r="E171" s="2">
        <v>1378</v>
      </c>
      <c r="F171" s="2"/>
      <c r="G171" s="2"/>
      <c r="H171" s="6">
        <f t="shared" si="2"/>
        <v>-1.8874941887494175E-2</v>
      </c>
      <c r="I171" s="4"/>
      <c r="J171" s="4"/>
      <c r="K171" s="4"/>
    </row>
    <row r="172" spans="2:11" ht="13.5" x14ac:dyDescent="0.35">
      <c r="B172" s="3">
        <v>42249</v>
      </c>
      <c r="C172" s="2">
        <v>13</v>
      </c>
      <c r="D172" s="2">
        <v>4.2207999999999997</v>
      </c>
      <c r="E172" s="2">
        <v>222</v>
      </c>
      <c r="F172" s="2"/>
      <c r="G172" s="2"/>
      <c r="H172" s="6">
        <f t="shared" si="2"/>
        <v>0</v>
      </c>
      <c r="I172" s="4"/>
      <c r="J172" s="4"/>
      <c r="K172" s="4"/>
    </row>
    <row r="173" spans="2:11" ht="13.5" x14ac:dyDescent="0.35">
      <c r="B173" s="3">
        <v>42250</v>
      </c>
      <c r="C173" s="2">
        <v>13</v>
      </c>
      <c r="D173" s="2">
        <v>4.2207999999999997</v>
      </c>
      <c r="E173" s="2">
        <v>1508</v>
      </c>
      <c r="F173" s="2"/>
      <c r="G173" s="2"/>
      <c r="H173" s="6">
        <f t="shared" si="2"/>
        <v>0</v>
      </c>
      <c r="I173" s="4"/>
      <c r="J173" s="4"/>
      <c r="K173" s="4"/>
    </row>
    <row r="174" spans="2:11" ht="13.5" x14ac:dyDescent="0.35">
      <c r="B174" s="3">
        <v>42251</v>
      </c>
      <c r="C174" s="2">
        <v>13</v>
      </c>
      <c r="D174" s="2">
        <v>4.2207999999999997</v>
      </c>
      <c r="E174" s="2">
        <v>6880</v>
      </c>
      <c r="F174" s="2"/>
      <c r="G174" s="2"/>
      <c r="H174" s="6">
        <f t="shared" si="2"/>
        <v>0</v>
      </c>
      <c r="I174" s="4"/>
      <c r="J174" s="4"/>
      <c r="K174" s="4"/>
    </row>
    <row r="175" spans="2:11" ht="13.5" x14ac:dyDescent="0.35">
      <c r="B175" s="3">
        <v>42254</v>
      </c>
      <c r="C175" s="2">
        <v>13</v>
      </c>
      <c r="D175" s="2">
        <v>4.2207999999999997</v>
      </c>
      <c r="E175" s="2">
        <v>4082</v>
      </c>
      <c r="F175" s="2"/>
      <c r="G175" s="2"/>
      <c r="H175" s="6">
        <f t="shared" si="2"/>
        <v>0</v>
      </c>
      <c r="I175" s="4"/>
      <c r="J175" s="4"/>
      <c r="K175" s="4"/>
    </row>
    <row r="176" spans="2:11" ht="13.5" x14ac:dyDescent="0.35">
      <c r="B176" s="3">
        <v>42255</v>
      </c>
      <c r="C176" s="2">
        <v>12.86</v>
      </c>
      <c r="D176" s="2">
        <v>4.1753999999999998</v>
      </c>
      <c r="E176" s="2">
        <v>2070</v>
      </c>
      <c r="F176" s="2"/>
      <c r="G176" s="2"/>
      <c r="H176" s="6">
        <f t="shared" si="2"/>
        <v>-1.0756254738438184E-2</v>
      </c>
      <c r="I176" s="4"/>
      <c r="J176" s="4"/>
      <c r="K176" s="4"/>
    </row>
    <row r="177" spans="2:11" ht="13.5" x14ac:dyDescent="0.35">
      <c r="B177" s="3">
        <v>42256</v>
      </c>
      <c r="C177" s="2">
        <v>12.86</v>
      </c>
      <c r="D177" s="2">
        <v>4.1753999999999998</v>
      </c>
      <c r="E177" s="2">
        <v>120</v>
      </c>
      <c r="F177" s="2"/>
      <c r="G177" s="2"/>
      <c r="H177" s="6">
        <f t="shared" si="2"/>
        <v>0</v>
      </c>
      <c r="I177" s="4"/>
      <c r="J177" s="4"/>
      <c r="K177" s="4"/>
    </row>
    <row r="178" spans="2:11" ht="13.5" x14ac:dyDescent="0.35">
      <c r="B178" s="3">
        <v>42257</v>
      </c>
      <c r="C178" s="2">
        <v>12.8</v>
      </c>
      <c r="D178" s="2">
        <v>4.1558999999999999</v>
      </c>
      <c r="E178" s="2">
        <v>1826</v>
      </c>
      <c r="F178" s="2"/>
      <c r="G178" s="2"/>
      <c r="H178" s="6">
        <f t="shared" si="2"/>
        <v>-4.670211237246695E-3</v>
      </c>
      <c r="I178" s="4"/>
      <c r="J178" s="4"/>
      <c r="K178" s="4"/>
    </row>
    <row r="179" spans="2:11" ht="13.5" x14ac:dyDescent="0.35">
      <c r="B179" s="3">
        <v>42258</v>
      </c>
      <c r="C179" s="2">
        <v>12.7</v>
      </c>
      <c r="D179" s="2">
        <v>4.1234000000000002</v>
      </c>
      <c r="E179" s="2">
        <v>521</v>
      </c>
      <c r="F179" s="2"/>
      <c r="G179" s="2"/>
      <c r="H179" s="6">
        <f t="shared" si="2"/>
        <v>-7.8202074159627877E-3</v>
      </c>
      <c r="I179" s="4"/>
      <c r="J179" s="4"/>
      <c r="K179" s="4"/>
    </row>
    <row r="180" spans="2:11" ht="13.5" x14ac:dyDescent="0.35">
      <c r="B180" s="3">
        <v>42261</v>
      </c>
      <c r="C180" s="2">
        <v>12.68</v>
      </c>
      <c r="D180" s="2">
        <v>4.117</v>
      </c>
      <c r="E180" s="2">
        <v>836</v>
      </c>
      <c r="F180" s="2"/>
      <c r="G180" s="2"/>
      <c r="H180" s="6">
        <f t="shared" si="2"/>
        <v>-1.5521171848475004E-3</v>
      </c>
      <c r="I180" s="4"/>
      <c r="J180" s="4"/>
      <c r="K180" s="4"/>
    </row>
    <row r="181" spans="2:11" ht="13.5" x14ac:dyDescent="0.35">
      <c r="B181" s="3">
        <v>42262</v>
      </c>
      <c r="C181" s="2">
        <v>12.8</v>
      </c>
      <c r="D181" s="2">
        <v>4.1558999999999999</v>
      </c>
      <c r="E181" s="2">
        <v>1167</v>
      </c>
      <c r="F181" s="2"/>
      <c r="G181" s="2"/>
      <c r="H181" s="6">
        <f t="shared" si="2"/>
        <v>9.4486276414865039E-3</v>
      </c>
      <c r="I181" s="4"/>
      <c r="J181" s="4"/>
      <c r="K181" s="4"/>
    </row>
    <row r="182" spans="2:11" ht="13.5" x14ac:dyDescent="0.35">
      <c r="B182" s="3">
        <v>42263</v>
      </c>
      <c r="C182" s="2">
        <v>12.8</v>
      </c>
      <c r="D182" s="2">
        <v>4.1558999999999999</v>
      </c>
      <c r="E182" s="2">
        <v>0</v>
      </c>
      <c r="F182" s="2"/>
      <c r="G182" s="2"/>
      <c r="H182" s="6">
        <f t="shared" si="2"/>
        <v>0</v>
      </c>
      <c r="I182" s="4"/>
      <c r="J182" s="4"/>
      <c r="K182" s="4"/>
    </row>
    <row r="183" spans="2:11" ht="13.5" x14ac:dyDescent="0.35">
      <c r="B183" s="3">
        <v>42264</v>
      </c>
      <c r="C183" s="2">
        <v>12.7</v>
      </c>
      <c r="D183" s="2">
        <v>4.1234000000000002</v>
      </c>
      <c r="E183" s="2">
        <v>200</v>
      </c>
      <c r="F183" s="2"/>
      <c r="G183" s="2"/>
      <c r="H183" s="6">
        <f t="shared" si="2"/>
        <v>-7.8202074159627877E-3</v>
      </c>
      <c r="I183" s="4"/>
      <c r="J183" s="4"/>
      <c r="K183" s="4"/>
    </row>
    <row r="184" spans="2:11" ht="13.5" x14ac:dyDescent="0.35">
      <c r="B184" s="3">
        <v>42265</v>
      </c>
      <c r="C184" s="2">
        <v>13</v>
      </c>
      <c r="D184" s="2">
        <v>4.2207999999999997</v>
      </c>
      <c r="E184" s="2">
        <v>2096</v>
      </c>
      <c r="F184" s="2"/>
      <c r="G184" s="2"/>
      <c r="H184" s="6">
        <f t="shared" si="2"/>
        <v>2.3621283406897096E-2</v>
      </c>
      <c r="I184" s="4"/>
      <c r="J184" s="4"/>
      <c r="K184" s="4"/>
    </row>
    <row r="185" spans="2:11" ht="13.5" x14ac:dyDescent="0.35">
      <c r="B185" s="3">
        <v>42268</v>
      </c>
      <c r="C185" s="2">
        <v>12.9</v>
      </c>
      <c r="D185" s="2">
        <v>4.1883999999999997</v>
      </c>
      <c r="E185" s="2">
        <v>890</v>
      </c>
      <c r="F185" s="2"/>
      <c r="G185" s="2"/>
      <c r="H185" s="6">
        <f t="shared" si="2"/>
        <v>-7.6762699014404825E-3</v>
      </c>
      <c r="I185" s="4"/>
      <c r="J185" s="4"/>
      <c r="K185" s="4"/>
    </row>
    <row r="186" spans="2:11" ht="13.5" x14ac:dyDescent="0.35">
      <c r="B186" s="3">
        <v>42269</v>
      </c>
      <c r="C186" s="2">
        <v>13</v>
      </c>
      <c r="D186" s="2">
        <v>4.2207999999999997</v>
      </c>
      <c r="E186" s="2">
        <v>580</v>
      </c>
      <c r="F186" s="2"/>
      <c r="G186" s="2"/>
      <c r="H186" s="6">
        <f t="shared" si="2"/>
        <v>7.7356508451914777E-3</v>
      </c>
      <c r="I186" s="4"/>
      <c r="J186" s="4"/>
      <c r="K186" s="4"/>
    </row>
    <row r="187" spans="2:11" ht="13.5" x14ac:dyDescent="0.35">
      <c r="B187" s="3">
        <v>42270</v>
      </c>
      <c r="C187" s="2">
        <v>12.91</v>
      </c>
      <c r="D187" s="2">
        <v>4.1916000000000002</v>
      </c>
      <c r="E187" s="2">
        <v>7980</v>
      </c>
      <c r="F187" s="2"/>
      <c r="G187" s="2"/>
      <c r="H187" s="6">
        <f t="shared" si="2"/>
        <v>-6.9181197877178384E-3</v>
      </c>
      <c r="I187" s="4"/>
      <c r="J187" s="4"/>
      <c r="K187" s="4"/>
    </row>
    <row r="188" spans="2:11" ht="13.5" x14ac:dyDescent="0.35">
      <c r="B188" s="3">
        <v>42275</v>
      </c>
      <c r="C188" s="2">
        <v>12.9</v>
      </c>
      <c r="D188" s="2">
        <v>4.1883999999999997</v>
      </c>
      <c r="E188" s="2">
        <v>85</v>
      </c>
      <c r="F188" s="2"/>
      <c r="G188" s="2"/>
      <c r="H188" s="6">
        <f t="shared" si="2"/>
        <v>-7.6343162515519981E-4</v>
      </c>
      <c r="I188" s="4"/>
      <c r="J188" s="4"/>
      <c r="K188" s="4"/>
    </row>
    <row r="189" spans="2:11" ht="13.5" x14ac:dyDescent="0.35">
      <c r="B189" s="3">
        <v>42276</v>
      </c>
      <c r="C189" s="2">
        <v>13</v>
      </c>
      <c r="D189" s="2">
        <v>4.2207999999999997</v>
      </c>
      <c r="E189" s="2">
        <v>800</v>
      </c>
      <c r="F189" s="2"/>
      <c r="G189" s="2"/>
      <c r="H189" s="6">
        <f t="shared" si="2"/>
        <v>7.7356508451914777E-3</v>
      </c>
      <c r="I189" s="4"/>
      <c r="J189" s="4"/>
      <c r="K189" s="4"/>
    </row>
    <row r="190" spans="2:11" ht="13.5" x14ac:dyDescent="0.35">
      <c r="B190" s="3">
        <v>42277</v>
      </c>
      <c r="C190" s="2">
        <v>13</v>
      </c>
      <c r="D190" s="2">
        <v>4.2207999999999997</v>
      </c>
      <c r="E190" s="2">
        <v>0</v>
      </c>
      <c r="F190" s="2"/>
      <c r="G190" s="2"/>
      <c r="H190" s="6">
        <f t="shared" si="2"/>
        <v>0</v>
      </c>
      <c r="I190" s="4"/>
      <c r="J190" s="4"/>
      <c r="K190" s="4"/>
    </row>
    <row r="191" spans="2:11" ht="13.5" x14ac:dyDescent="0.35">
      <c r="B191" s="3">
        <v>42278</v>
      </c>
      <c r="C191" s="2">
        <v>12.9</v>
      </c>
      <c r="D191" s="2">
        <v>4.1883999999999997</v>
      </c>
      <c r="E191" s="2">
        <v>1391</v>
      </c>
      <c r="F191" s="2"/>
      <c r="G191" s="2"/>
      <c r="H191" s="6">
        <f t="shared" si="2"/>
        <v>-7.6762699014404825E-3</v>
      </c>
      <c r="I191" s="4"/>
      <c r="J191" s="4"/>
      <c r="K191" s="4"/>
    </row>
    <row r="192" spans="2:11" ht="13.5" x14ac:dyDescent="0.35">
      <c r="B192" s="3">
        <v>42279</v>
      </c>
      <c r="C192" s="2">
        <v>12.9</v>
      </c>
      <c r="D192" s="2">
        <v>4.1883999999999997</v>
      </c>
      <c r="E192" s="2">
        <v>11185</v>
      </c>
      <c r="F192" s="2"/>
      <c r="G192" s="2"/>
      <c r="H192" s="6">
        <f t="shared" si="2"/>
        <v>0</v>
      </c>
      <c r="I192" s="4"/>
      <c r="J192" s="4"/>
      <c r="K192" s="4"/>
    </row>
    <row r="193" spans="2:11" ht="13.5" x14ac:dyDescent="0.35">
      <c r="B193" s="3">
        <v>42282</v>
      </c>
      <c r="C193" s="2">
        <v>12.9</v>
      </c>
      <c r="D193" s="2">
        <v>4.1883999999999997</v>
      </c>
      <c r="E193" s="2">
        <v>1942</v>
      </c>
      <c r="F193" s="2"/>
      <c r="G193" s="2"/>
      <c r="H193" s="6">
        <f t="shared" si="2"/>
        <v>0</v>
      </c>
      <c r="I193" s="4"/>
      <c r="J193" s="4"/>
      <c r="K193" s="4"/>
    </row>
    <row r="194" spans="2:11" ht="13.5" x14ac:dyDescent="0.35">
      <c r="B194" s="3">
        <v>42283</v>
      </c>
      <c r="C194" s="2">
        <v>12.9</v>
      </c>
      <c r="D194" s="2">
        <v>4.1883999999999997</v>
      </c>
      <c r="E194" s="2">
        <v>4185</v>
      </c>
      <c r="F194" s="2"/>
      <c r="G194" s="2"/>
      <c r="H194" s="6">
        <f t="shared" si="2"/>
        <v>0</v>
      </c>
      <c r="I194" s="4"/>
      <c r="J194" s="4"/>
      <c r="K194" s="4"/>
    </row>
    <row r="195" spans="2:11" ht="13.5" x14ac:dyDescent="0.35">
      <c r="B195" s="3">
        <v>42284</v>
      </c>
      <c r="C195" s="2">
        <v>12.9</v>
      </c>
      <c r="D195" s="2">
        <v>4.1883999999999997</v>
      </c>
      <c r="E195" s="2">
        <v>300</v>
      </c>
      <c r="F195" s="2"/>
      <c r="G195" s="2"/>
      <c r="H195" s="6">
        <f t="shared" si="2"/>
        <v>0</v>
      </c>
      <c r="I195" s="4"/>
      <c r="J195" s="4"/>
      <c r="K195" s="4"/>
    </row>
    <row r="196" spans="2:11" ht="13.5" x14ac:dyDescent="0.35">
      <c r="B196" s="3">
        <v>42285</v>
      </c>
      <c r="C196" s="2">
        <v>12.85</v>
      </c>
      <c r="D196" s="2">
        <v>4.1721000000000004</v>
      </c>
      <c r="E196" s="2">
        <v>630</v>
      </c>
      <c r="F196" s="2"/>
      <c r="G196" s="2"/>
      <c r="H196" s="6">
        <f t="shared" si="2"/>
        <v>-3.8917008881671558E-3</v>
      </c>
      <c r="I196" s="4"/>
      <c r="J196" s="4"/>
      <c r="K196" s="4"/>
    </row>
    <row r="197" spans="2:11" ht="13.5" x14ac:dyDescent="0.35">
      <c r="B197" s="3">
        <v>42286</v>
      </c>
      <c r="C197" s="2">
        <v>12.9</v>
      </c>
      <c r="D197" s="2">
        <v>4.1883999999999997</v>
      </c>
      <c r="E197" s="2">
        <v>507</v>
      </c>
      <c r="F197" s="2"/>
      <c r="G197" s="2"/>
      <c r="H197" s="6">
        <f t="shared" si="2"/>
        <v>3.90690539536428E-3</v>
      </c>
      <c r="I197" s="4"/>
      <c r="J197" s="4"/>
      <c r="K197" s="4"/>
    </row>
    <row r="198" spans="2:11" ht="13.5" x14ac:dyDescent="0.35">
      <c r="B198" s="3">
        <v>42289</v>
      </c>
      <c r="C198" s="2">
        <v>12.91</v>
      </c>
      <c r="D198" s="2">
        <v>4.1916000000000002</v>
      </c>
      <c r="E198" s="2">
        <v>5297</v>
      </c>
      <c r="F198" s="2"/>
      <c r="G198" s="2"/>
      <c r="H198" s="6">
        <f t="shared" si="2"/>
        <v>7.6401489829064459E-4</v>
      </c>
      <c r="I198" s="4"/>
      <c r="J198" s="4"/>
      <c r="K198" s="4"/>
    </row>
    <row r="199" spans="2:11" ht="13.5" x14ac:dyDescent="0.35">
      <c r="B199" s="3">
        <v>42290</v>
      </c>
      <c r="C199" s="2">
        <v>12.8</v>
      </c>
      <c r="D199" s="2">
        <v>4.1558999999999999</v>
      </c>
      <c r="E199" s="2">
        <v>11728</v>
      </c>
      <c r="F199" s="2"/>
      <c r="G199" s="2"/>
      <c r="H199" s="6">
        <f t="shared" ref="H199:H262" si="3">(D199-D198)/D198</f>
        <v>-8.51703406813634E-3</v>
      </c>
      <c r="I199" s="4"/>
      <c r="J199" s="4"/>
      <c r="K199" s="4"/>
    </row>
    <row r="200" spans="2:11" ht="13.5" x14ac:dyDescent="0.35">
      <c r="B200" s="3">
        <v>42293</v>
      </c>
      <c r="C200" s="2">
        <v>12.7</v>
      </c>
      <c r="D200" s="2">
        <v>4.1234000000000002</v>
      </c>
      <c r="E200" s="2">
        <v>72</v>
      </c>
      <c r="F200" s="2"/>
      <c r="G200" s="2"/>
      <c r="H200" s="6">
        <f t="shared" si="3"/>
        <v>-7.8202074159627877E-3</v>
      </c>
      <c r="I200" s="4"/>
      <c r="J200" s="4"/>
      <c r="K200" s="4"/>
    </row>
    <row r="201" spans="2:11" ht="13.5" x14ac:dyDescent="0.35">
      <c r="B201" s="3">
        <v>42296</v>
      </c>
      <c r="C201" s="2">
        <v>12.72</v>
      </c>
      <c r="D201" s="2">
        <v>4.1299000000000001</v>
      </c>
      <c r="E201" s="2">
        <v>2370</v>
      </c>
      <c r="F201" s="2"/>
      <c r="G201" s="2"/>
      <c r="H201" s="6">
        <f t="shared" si="3"/>
        <v>1.5763690158606854E-3</v>
      </c>
      <c r="I201" s="4"/>
      <c r="J201" s="4"/>
      <c r="K201" s="4"/>
    </row>
    <row r="202" spans="2:11" ht="13.5" x14ac:dyDescent="0.35">
      <c r="B202" s="3">
        <v>42297</v>
      </c>
      <c r="C202" s="2">
        <v>12.5</v>
      </c>
      <c r="D202" s="2">
        <v>4.0585000000000004</v>
      </c>
      <c r="E202" s="2">
        <v>100</v>
      </c>
      <c r="F202" s="2"/>
      <c r="G202" s="2"/>
      <c r="H202" s="6">
        <f t="shared" si="3"/>
        <v>-1.7288554202280849E-2</v>
      </c>
      <c r="I202" s="4"/>
      <c r="J202" s="4"/>
      <c r="K202" s="4"/>
    </row>
    <row r="203" spans="2:11" ht="13.5" x14ac:dyDescent="0.35">
      <c r="B203" s="3">
        <v>42298</v>
      </c>
      <c r="C203" s="2">
        <v>12.79</v>
      </c>
      <c r="D203" s="2">
        <v>4.1527000000000003</v>
      </c>
      <c r="E203" s="2">
        <v>3714</v>
      </c>
      <c r="F203" s="2"/>
      <c r="G203" s="2"/>
      <c r="H203" s="6">
        <f t="shared" si="3"/>
        <v>2.3210545768140897E-2</v>
      </c>
      <c r="I203" s="4"/>
      <c r="J203" s="4"/>
      <c r="K203" s="4"/>
    </row>
    <row r="204" spans="2:11" ht="13.5" x14ac:dyDescent="0.35">
      <c r="B204" s="3">
        <v>42299</v>
      </c>
      <c r="C204" s="2">
        <v>12.71</v>
      </c>
      <c r="D204" s="2">
        <v>4.1266999999999996</v>
      </c>
      <c r="E204" s="2">
        <v>172</v>
      </c>
      <c r="F204" s="2"/>
      <c r="G204" s="2"/>
      <c r="H204" s="6">
        <f t="shared" si="3"/>
        <v>-6.2609868278471082E-3</v>
      </c>
      <c r="I204" s="4"/>
      <c r="J204" s="4"/>
      <c r="K204" s="4"/>
    </row>
    <row r="205" spans="2:11" ht="13.5" x14ac:dyDescent="0.35">
      <c r="B205" s="3">
        <v>42300</v>
      </c>
      <c r="C205" s="2">
        <v>12.7</v>
      </c>
      <c r="D205" s="2">
        <v>4.1234000000000002</v>
      </c>
      <c r="E205" s="2">
        <v>55</v>
      </c>
      <c r="F205" s="2"/>
      <c r="G205" s="2"/>
      <c r="H205" s="6">
        <f t="shared" si="3"/>
        <v>-7.9967043884930211E-4</v>
      </c>
      <c r="I205" s="4"/>
      <c r="J205" s="4"/>
      <c r="K205" s="4"/>
    </row>
    <row r="206" spans="2:11" ht="13.5" x14ac:dyDescent="0.35">
      <c r="B206" s="3">
        <v>42303</v>
      </c>
      <c r="C206" s="2">
        <v>12.7</v>
      </c>
      <c r="D206" s="2">
        <v>4.1234000000000002</v>
      </c>
      <c r="E206" s="2">
        <v>350</v>
      </c>
      <c r="F206" s="2"/>
      <c r="G206" s="2"/>
      <c r="H206" s="6">
        <f t="shared" si="3"/>
        <v>0</v>
      </c>
      <c r="I206" s="4"/>
      <c r="J206" s="4"/>
      <c r="K206" s="4"/>
    </row>
    <row r="207" spans="2:11" ht="13.5" x14ac:dyDescent="0.35">
      <c r="B207" s="3">
        <v>42304</v>
      </c>
      <c r="C207" s="2">
        <v>12.79</v>
      </c>
      <c r="D207" s="2">
        <v>4.1527000000000003</v>
      </c>
      <c r="E207" s="2">
        <v>500</v>
      </c>
      <c r="F207" s="2"/>
      <c r="G207" s="2"/>
      <c r="H207" s="6">
        <f t="shared" si="3"/>
        <v>7.1057864868797841E-3</v>
      </c>
      <c r="I207" s="4"/>
      <c r="J207" s="4"/>
      <c r="K207" s="4"/>
    </row>
    <row r="208" spans="2:11" ht="13.5" x14ac:dyDescent="0.35">
      <c r="B208" s="3">
        <v>42305</v>
      </c>
      <c r="C208" s="2">
        <v>12.8</v>
      </c>
      <c r="D208" s="2">
        <v>4.1558999999999999</v>
      </c>
      <c r="E208" s="2">
        <v>300</v>
      </c>
      <c r="F208" s="2"/>
      <c r="G208" s="2"/>
      <c r="H208" s="6">
        <f t="shared" si="3"/>
        <v>7.7058299419646193E-4</v>
      </c>
      <c r="I208" s="4"/>
      <c r="J208" s="4"/>
      <c r="K208" s="4"/>
    </row>
    <row r="209" spans="2:11" ht="13.5" x14ac:dyDescent="0.35">
      <c r="B209" s="3">
        <v>42306</v>
      </c>
      <c r="C209" s="2">
        <v>12.7</v>
      </c>
      <c r="D209" s="2">
        <v>4.1234000000000002</v>
      </c>
      <c r="E209" s="2">
        <v>400</v>
      </c>
      <c r="F209" s="2"/>
      <c r="G209" s="2"/>
      <c r="H209" s="6">
        <f t="shared" si="3"/>
        <v>-7.8202074159627877E-3</v>
      </c>
      <c r="I209" s="4"/>
      <c r="J209" s="4"/>
      <c r="K209" s="4"/>
    </row>
    <row r="210" spans="2:11" ht="13.5" x14ac:dyDescent="0.35">
      <c r="B210" s="3">
        <v>42307</v>
      </c>
      <c r="C210" s="2">
        <v>12.65</v>
      </c>
      <c r="D210" s="2">
        <v>4.1071999999999997</v>
      </c>
      <c r="E210" s="2">
        <v>1325</v>
      </c>
      <c r="F210" s="2"/>
      <c r="G210" s="2"/>
      <c r="H210" s="6">
        <f t="shared" si="3"/>
        <v>-3.9287966241452286E-3</v>
      </c>
      <c r="I210" s="4"/>
      <c r="J210" s="4"/>
      <c r="K210" s="4"/>
    </row>
    <row r="211" spans="2:11" ht="13.5" x14ac:dyDescent="0.35">
      <c r="B211" s="3">
        <v>42310</v>
      </c>
      <c r="C211" s="2">
        <v>12.74</v>
      </c>
      <c r="D211" s="2">
        <v>4.1364000000000001</v>
      </c>
      <c r="E211" s="2">
        <v>750</v>
      </c>
      <c r="F211" s="2"/>
      <c r="G211" s="2"/>
      <c r="H211" s="6">
        <f t="shared" si="3"/>
        <v>7.1094663030776047E-3</v>
      </c>
      <c r="I211" s="4"/>
      <c r="J211" s="4"/>
      <c r="K211" s="4"/>
    </row>
    <row r="212" spans="2:11" ht="13.5" x14ac:dyDescent="0.35">
      <c r="B212" s="3">
        <v>42311</v>
      </c>
      <c r="C212" s="2">
        <v>12.7</v>
      </c>
      <c r="D212" s="2">
        <v>4.1234000000000002</v>
      </c>
      <c r="E212" s="2">
        <v>1244</v>
      </c>
      <c r="F212" s="2"/>
      <c r="G212" s="2"/>
      <c r="H212" s="6">
        <f t="shared" si="3"/>
        <v>-3.1428295135866695E-3</v>
      </c>
      <c r="I212" s="4"/>
      <c r="J212" s="4"/>
      <c r="K212" s="4"/>
    </row>
    <row r="213" spans="2:11" ht="13.5" x14ac:dyDescent="0.35">
      <c r="B213" s="3">
        <v>42312</v>
      </c>
      <c r="C213" s="2">
        <v>12.7</v>
      </c>
      <c r="D213" s="2">
        <v>4.1234000000000002</v>
      </c>
      <c r="E213" s="2">
        <v>4390</v>
      </c>
      <c r="F213" s="2"/>
      <c r="G213" s="2"/>
      <c r="H213" s="6">
        <f t="shared" si="3"/>
        <v>0</v>
      </c>
      <c r="I213" s="4"/>
      <c r="J213" s="4"/>
      <c r="K213" s="4"/>
    </row>
    <row r="214" spans="2:11" ht="13.5" x14ac:dyDescent="0.35">
      <c r="B214" s="3">
        <v>42313</v>
      </c>
      <c r="C214" s="2">
        <v>12.7</v>
      </c>
      <c r="D214" s="2">
        <v>4.1234000000000002</v>
      </c>
      <c r="E214" s="2">
        <v>1201</v>
      </c>
      <c r="F214" s="2"/>
      <c r="G214" s="2"/>
      <c r="H214" s="6">
        <f t="shared" si="3"/>
        <v>0</v>
      </c>
      <c r="I214" s="4"/>
      <c r="J214" s="4"/>
      <c r="K214" s="4"/>
    </row>
    <row r="215" spans="2:11" ht="13.5" x14ac:dyDescent="0.35">
      <c r="B215" s="3">
        <v>42314</v>
      </c>
      <c r="C215" s="2">
        <v>12.65</v>
      </c>
      <c r="D215" s="2">
        <v>4.1071999999999997</v>
      </c>
      <c r="E215" s="2">
        <v>2149</v>
      </c>
      <c r="F215" s="2"/>
      <c r="G215" s="2"/>
      <c r="H215" s="6">
        <f t="shared" si="3"/>
        <v>-3.9287966241452286E-3</v>
      </c>
      <c r="I215" s="4"/>
      <c r="J215" s="4"/>
      <c r="K215" s="4"/>
    </row>
    <row r="216" spans="2:11" ht="13.5" x14ac:dyDescent="0.35">
      <c r="B216" s="3">
        <v>42317</v>
      </c>
      <c r="C216" s="2">
        <v>12.7</v>
      </c>
      <c r="D216" s="2">
        <v>4.1234000000000002</v>
      </c>
      <c r="E216" s="2">
        <v>2120</v>
      </c>
      <c r="F216" s="2"/>
      <c r="G216" s="2"/>
      <c r="H216" s="6">
        <f t="shared" si="3"/>
        <v>3.9442929489677727E-3</v>
      </c>
      <c r="I216" s="4"/>
      <c r="J216" s="4"/>
      <c r="K216" s="4"/>
    </row>
    <row r="217" spans="2:11" ht="13.5" x14ac:dyDescent="0.35">
      <c r="B217" s="3">
        <v>42318</v>
      </c>
      <c r="C217" s="2">
        <v>12.7</v>
      </c>
      <c r="D217" s="2">
        <v>4.1234000000000002</v>
      </c>
      <c r="E217" s="2">
        <v>0</v>
      </c>
      <c r="F217" s="2"/>
      <c r="G217" s="2"/>
      <c r="H217" s="6">
        <f t="shared" si="3"/>
        <v>0</v>
      </c>
      <c r="I217" s="4"/>
      <c r="J217" s="4"/>
      <c r="K217" s="4"/>
    </row>
    <row r="218" spans="2:11" ht="13.5" x14ac:dyDescent="0.35">
      <c r="B218" s="3">
        <v>42319</v>
      </c>
      <c r="C218" s="2">
        <v>12.6</v>
      </c>
      <c r="D218" s="2">
        <v>4.0910000000000002</v>
      </c>
      <c r="E218" s="2">
        <v>55</v>
      </c>
      <c r="F218" s="2"/>
      <c r="G218" s="2"/>
      <c r="H218" s="6">
        <f t="shared" si="3"/>
        <v>-7.8575932482902421E-3</v>
      </c>
      <c r="I218" s="4"/>
      <c r="J218" s="4"/>
      <c r="K218" s="4"/>
    </row>
    <row r="219" spans="2:11" ht="13.5" x14ac:dyDescent="0.35">
      <c r="B219" s="3">
        <v>42320</v>
      </c>
      <c r="C219" s="2">
        <v>12.7</v>
      </c>
      <c r="D219" s="2">
        <v>4.1234000000000002</v>
      </c>
      <c r="E219" s="2">
        <v>50</v>
      </c>
      <c r="F219" s="2"/>
      <c r="G219" s="2"/>
      <c r="H219" s="6">
        <f t="shared" si="3"/>
        <v>7.9198240039110197E-3</v>
      </c>
      <c r="I219" s="4"/>
      <c r="J219" s="4"/>
      <c r="K219" s="4"/>
    </row>
    <row r="220" spans="2:11" ht="13.5" x14ac:dyDescent="0.35">
      <c r="B220" s="3">
        <v>42321</v>
      </c>
      <c r="C220" s="2">
        <v>12.7</v>
      </c>
      <c r="D220" s="2">
        <v>4.1234000000000002</v>
      </c>
      <c r="E220" s="2">
        <v>520</v>
      </c>
      <c r="F220" s="2"/>
      <c r="G220" s="2"/>
      <c r="H220" s="6">
        <f t="shared" si="3"/>
        <v>0</v>
      </c>
      <c r="I220" s="4"/>
      <c r="J220" s="4"/>
      <c r="K220" s="4"/>
    </row>
    <row r="221" spans="2:11" ht="13.5" x14ac:dyDescent="0.35">
      <c r="B221" s="3">
        <v>42324</v>
      </c>
      <c r="C221" s="2">
        <v>12.7</v>
      </c>
      <c r="D221" s="2">
        <v>4.1234000000000002</v>
      </c>
      <c r="E221" s="2">
        <v>238</v>
      </c>
      <c r="F221" s="2"/>
      <c r="G221" s="2"/>
      <c r="H221" s="6">
        <f t="shared" si="3"/>
        <v>0</v>
      </c>
      <c r="I221" s="4"/>
      <c r="J221" s="4"/>
      <c r="K221" s="4"/>
    </row>
    <row r="222" spans="2:11" ht="13.5" x14ac:dyDescent="0.35">
      <c r="B222" s="3">
        <v>42325</v>
      </c>
      <c r="C222" s="2">
        <v>12.7</v>
      </c>
      <c r="D222" s="2">
        <v>4.1234000000000002</v>
      </c>
      <c r="E222" s="2">
        <v>650</v>
      </c>
      <c r="F222" s="2"/>
      <c r="G222" s="2"/>
      <c r="H222" s="6">
        <f t="shared" si="3"/>
        <v>0</v>
      </c>
      <c r="I222" s="4"/>
      <c r="J222" s="4"/>
      <c r="K222" s="4"/>
    </row>
    <row r="223" spans="2:11" ht="13.5" x14ac:dyDescent="0.35">
      <c r="B223" s="3">
        <v>42326</v>
      </c>
      <c r="C223" s="2">
        <v>12.68</v>
      </c>
      <c r="D223" s="2">
        <v>4.117</v>
      </c>
      <c r="E223" s="2">
        <v>1010</v>
      </c>
      <c r="F223" s="2"/>
      <c r="G223" s="2"/>
      <c r="H223" s="6">
        <f t="shared" si="3"/>
        <v>-1.5521171848475004E-3</v>
      </c>
      <c r="I223" s="4"/>
      <c r="J223" s="4"/>
      <c r="K223" s="4"/>
    </row>
    <row r="224" spans="2:11" ht="13.5" x14ac:dyDescent="0.35">
      <c r="B224" s="3">
        <v>42327</v>
      </c>
      <c r="C224" s="2">
        <v>13.24</v>
      </c>
      <c r="D224" s="2">
        <v>4.2988</v>
      </c>
      <c r="E224" s="2">
        <v>11972</v>
      </c>
      <c r="F224" s="2"/>
      <c r="G224" s="2"/>
      <c r="H224" s="6">
        <f t="shared" si="3"/>
        <v>4.4158367743502541E-2</v>
      </c>
      <c r="I224" s="4"/>
      <c r="J224" s="4"/>
      <c r="K224" s="4"/>
    </row>
    <row r="225" spans="2:11" ht="13.5" x14ac:dyDescent="0.35">
      <c r="B225" s="3">
        <v>42328</v>
      </c>
      <c r="C225" s="2">
        <v>13.69</v>
      </c>
      <c r="D225" s="2">
        <v>4.4448999999999996</v>
      </c>
      <c r="E225" s="2">
        <v>8126</v>
      </c>
      <c r="F225" s="2"/>
      <c r="G225" s="2"/>
      <c r="H225" s="6">
        <f t="shared" si="3"/>
        <v>3.3986228714990158E-2</v>
      </c>
      <c r="I225" s="4"/>
      <c r="J225" s="4"/>
      <c r="K225" s="4"/>
    </row>
    <row r="226" spans="2:11" ht="13.5" x14ac:dyDescent="0.35">
      <c r="B226" s="3">
        <v>42331</v>
      </c>
      <c r="C226" s="2">
        <v>13.69</v>
      </c>
      <c r="D226" s="2">
        <v>4.4448999999999996</v>
      </c>
      <c r="E226" s="2">
        <v>0</v>
      </c>
      <c r="F226" s="2"/>
      <c r="G226" s="2"/>
      <c r="H226" s="6">
        <f t="shared" si="3"/>
        <v>0</v>
      </c>
      <c r="I226" s="4"/>
      <c r="J226" s="4"/>
      <c r="K226" s="4"/>
    </row>
    <row r="227" spans="2:11" ht="13.5" x14ac:dyDescent="0.35">
      <c r="B227" s="3">
        <v>42332</v>
      </c>
      <c r="C227" s="2">
        <v>13.64</v>
      </c>
      <c r="D227" s="2">
        <v>4.4286000000000003</v>
      </c>
      <c r="E227" s="2">
        <v>150</v>
      </c>
      <c r="F227" s="2"/>
      <c r="G227" s="2"/>
      <c r="H227" s="6">
        <f t="shared" si="3"/>
        <v>-3.6671241197775688E-3</v>
      </c>
      <c r="I227" s="4"/>
      <c r="J227" s="4"/>
      <c r="K227" s="4"/>
    </row>
    <row r="228" spans="2:11" ht="13.5" x14ac:dyDescent="0.35">
      <c r="B228" s="3">
        <v>42333</v>
      </c>
      <c r="C228" s="2">
        <v>13.64</v>
      </c>
      <c r="D228" s="2">
        <v>4.4286000000000003</v>
      </c>
      <c r="E228" s="2">
        <v>0</v>
      </c>
      <c r="F228" s="2"/>
      <c r="G228" s="2"/>
      <c r="H228" s="6">
        <f t="shared" si="3"/>
        <v>0</v>
      </c>
      <c r="I228" s="4"/>
      <c r="J228" s="4"/>
      <c r="K228" s="4"/>
    </row>
    <row r="229" spans="2:11" ht="13.5" x14ac:dyDescent="0.35">
      <c r="B229" s="3">
        <v>42334</v>
      </c>
      <c r="C229" s="2">
        <v>13.64</v>
      </c>
      <c r="D229" s="2">
        <v>4.4286000000000003</v>
      </c>
      <c r="E229" s="2">
        <v>0</v>
      </c>
      <c r="F229" s="2"/>
      <c r="G229" s="2"/>
      <c r="H229" s="6">
        <f t="shared" si="3"/>
        <v>0</v>
      </c>
      <c r="I229" s="4"/>
      <c r="J229" s="4"/>
      <c r="K229" s="4"/>
    </row>
    <row r="230" spans="2:11" ht="13.5" x14ac:dyDescent="0.35">
      <c r="B230" s="3">
        <v>42335</v>
      </c>
      <c r="C230" s="2">
        <v>13</v>
      </c>
      <c r="D230" s="2">
        <v>4.2207999999999997</v>
      </c>
      <c r="E230" s="2">
        <v>599</v>
      </c>
      <c r="F230" s="2"/>
      <c r="G230" s="2"/>
      <c r="H230" s="6">
        <f t="shared" si="3"/>
        <v>-4.692227792078775E-2</v>
      </c>
      <c r="I230" s="4"/>
      <c r="J230" s="4"/>
      <c r="K230" s="4"/>
    </row>
    <row r="231" spans="2:11" ht="13.5" x14ac:dyDescent="0.35">
      <c r="B231" s="3">
        <v>42338</v>
      </c>
      <c r="C231" s="2">
        <v>13</v>
      </c>
      <c r="D231" s="2">
        <v>4.2207999999999997</v>
      </c>
      <c r="E231" s="2">
        <v>0</v>
      </c>
      <c r="F231" s="2"/>
      <c r="G231" s="2"/>
      <c r="H231" s="6">
        <f t="shared" si="3"/>
        <v>0</v>
      </c>
      <c r="I231" s="4"/>
      <c r="J231" s="4"/>
      <c r="K231" s="4"/>
    </row>
    <row r="232" spans="2:11" ht="13.5" x14ac:dyDescent="0.35">
      <c r="B232" s="3">
        <v>42339</v>
      </c>
      <c r="C232" s="2">
        <v>13</v>
      </c>
      <c r="D232" s="2">
        <v>4.2207999999999997</v>
      </c>
      <c r="E232" s="2">
        <v>5</v>
      </c>
      <c r="F232" s="2"/>
      <c r="G232" s="2"/>
      <c r="H232" s="6">
        <f t="shared" si="3"/>
        <v>0</v>
      </c>
      <c r="I232" s="4"/>
      <c r="J232" s="4"/>
      <c r="K232" s="4"/>
    </row>
    <row r="233" spans="2:11" ht="13.5" x14ac:dyDescent="0.35">
      <c r="B233" s="3">
        <v>42340</v>
      </c>
      <c r="C233" s="2">
        <v>12.82</v>
      </c>
      <c r="D233" s="2">
        <v>4.1623999999999999</v>
      </c>
      <c r="E233" s="2">
        <v>140</v>
      </c>
      <c r="F233" s="2"/>
      <c r="G233" s="2"/>
      <c r="H233" s="6">
        <f t="shared" si="3"/>
        <v>-1.3836239575435887E-2</v>
      </c>
      <c r="I233" s="4"/>
      <c r="J233" s="4"/>
      <c r="K233" s="4"/>
    </row>
    <row r="234" spans="2:11" ht="13.5" x14ac:dyDescent="0.35">
      <c r="B234" s="3">
        <v>42341</v>
      </c>
      <c r="C234" s="2">
        <v>12.82</v>
      </c>
      <c r="D234" s="2">
        <v>4.1623999999999999</v>
      </c>
      <c r="E234" s="2">
        <v>0</v>
      </c>
      <c r="F234" s="2"/>
      <c r="G234" s="2"/>
      <c r="H234" s="6">
        <f t="shared" si="3"/>
        <v>0</v>
      </c>
      <c r="I234" s="4"/>
      <c r="J234" s="4"/>
      <c r="K234" s="4"/>
    </row>
    <row r="235" spans="2:11" ht="13.5" x14ac:dyDescent="0.35">
      <c r="B235" s="3">
        <v>42342</v>
      </c>
      <c r="C235" s="2">
        <v>12.99</v>
      </c>
      <c r="D235" s="2">
        <v>4.2176</v>
      </c>
      <c r="E235" s="2">
        <v>9</v>
      </c>
      <c r="F235" s="2"/>
      <c r="G235" s="2"/>
      <c r="H235" s="6">
        <f t="shared" si="3"/>
        <v>1.3261579857774394E-2</v>
      </c>
      <c r="I235" s="4"/>
      <c r="J235" s="4"/>
      <c r="K235" s="4"/>
    </row>
    <row r="236" spans="2:11" ht="13.5" x14ac:dyDescent="0.35">
      <c r="B236" s="3">
        <v>42345</v>
      </c>
      <c r="C236" s="2">
        <v>12.99</v>
      </c>
      <c r="D236" s="2">
        <v>4.2176</v>
      </c>
      <c r="E236" s="2">
        <v>0</v>
      </c>
      <c r="F236" s="2"/>
      <c r="G236" s="2"/>
      <c r="H236" s="6">
        <f t="shared" si="3"/>
        <v>0</v>
      </c>
      <c r="I236" s="4"/>
      <c r="J236" s="4"/>
      <c r="K236" s="4"/>
    </row>
    <row r="237" spans="2:11" ht="13.5" x14ac:dyDescent="0.35">
      <c r="B237" s="3">
        <v>42346</v>
      </c>
      <c r="C237" s="2">
        <v>12.99</v>
      </c>
      <c r="D237" s="2">
        <v>4.2176</v>
      </c>
      <c r="E237" s="2">
        <v>0</v>
      </c>
      <c r="F237" s="2"/>
      <c r="G237" s="2"/>
      <c r="H237" s="6">
        <f t="shared" si="3"/>
        <v>0</v>
      </c>
      <c r="I237" s="4"/>
      <c r="J237" s="4"/>
      <c r="K237" s="4"/>
    </row>
    <row r="238" spans="2:11" ht="13.5" x14ac:dyDescent="0.35">
      <c r="B238" s="3">
        <v>42347</v>
      </c>
      <c r="C238" s="2">
        <v>12.71</v>
      </c>
      <c r="D238" s="2">
        <v>4.1266999999999996</v>
      </c>
      <c r="E238" s="2">
        <v>9</v>
      </c>
      <c r="F238" s="2"/>
      <c r="G238" s="2"/>
      <c r="H238" s="6">
        <f t="shared" si="3"/>
        <v>-2.1552541729893879E-2</v>
      </c>
      <c r="I238" s="4"/>
      <c r="J238" s="4"/>
      <c r="K238" s="4"/>
    </row>
    <row r="239" spans="2:11" ht="13.5" x14ac:dyDescent="0.35">
      <c r="B239" s="3">
        <v>42348</v>
      </c>
      <c r="C239" s="2">
        <v>12.65</v>
      </c>
      <c r="D239" s="2">
        <v>4.1071999999999997</v>
      </c>
      <c r="E239" s="2">
        <v>351</v>
      </c>
      <c r="F239" s="2"/>
      <c r="G239" s="2"/>
      <c r="H239" s="6">
        <f t="shared" si="3"/>
        <v>-4.725325320473951E-3</v>
      </c>
      <c r="I239" s="4"/>
      <c r="J239" s="4"/>
      <c r="K239" s="4"/>
    </row>
    <row r="240" spans="2:11" ht="13.5" x14ac:dyDescent="0.35">
      <c r="B240" s="3">
        <v>42349</v>
      </c>
      <c r="C240" s="2">
        <v>12.5</v>
      </c>
      <c r="D240" s="2">
        <v>4.0585000000000004</v>
      </c>
      <c r="E240" s="2">
        <v>2669</v>
      </c>
      <c r="F240" s="2"/>
      <c r="G240" s="2"/>
      <c r="H240" s="6">
        <f t="shared" si="3"/>
        <v>-1.1857226334242136E-2</v>
      </c>
      <c r="I240" s="4"/>
      <c r="J240" s="4"/>
      <c r="K240" s="4"/>
    </row>
    <row r="241" spans="2:11" ht="13.5" x14ac:dyDescent="0.35">
      <c r="B241" s="3">
        <v>42352</v>
      </c>
      <c r="C241" s="2">
        <v>12.87</v>
      </c>
      <c r="D241" s="2">
        <v>4.1786000000000003</v>
      </c>
      <c r="E241" s="2">
        <v>1722</v>
      </c>
      <c r="F241" s="2"/>
      <c r="G241" s="2"/>
      <c r="H241" s="6">
        <f t="shared" si="3"/>
        <v>2.9592213872120209E-2</v>
      </c>
      <c r="I241" s="4"/>
      <c r="J241" s="4"/>
      <c r="K241" s="4"/>
    </row>
    <row r="242" spans="2:11" ht="13.5" x14ac:dyDescent="0.35">
      <c r="B242" s="3">
        <v>42353</v>
      </c>
      <c r="C242" s="2">
        <v>12.95</v>
      </c>
      <c r="D242" s="2">
        <v>4.2046000000000001</v>
      </c>
      <c r="E242" s="2">
        <v>4</v>
      </c>
      <c r="F242" s="2"/>
      <c r="G242" s="2"/>
      <c r="H242" s="6">
        <f t="shared" si="3"/>
        <v>6.2221796774038669E-3</v>
      </c>
      <c r="I242" s="4"/>
      <c r="J242" s="4"/>
      <c r="K242" s="4"/>
    </row>
    <row r="243" spans="2:11" ht="13.5" x14ac:dyDescent="0.35">
      <c r="B243" s="3">
        <v>42354</v>
      </c>
      <c r="C243" s="2">
        <v>12.95</v>
      </c>
      <c r="D243" s="2">
        <v>4.2046000000000001</v>
      </c>
      <c r="E243" s="2">
        <v>0</v>
      </c>
      <c r="F243" s="2"/>
      <c r="G243" s="2"/>
      <c r="H243" s="6">
        <f t="shared" si="3"/>
        <v>0</v>
      </c>
      <c r="I243" s="4"/>
      <c r="J243" s="4"/>
      <c r="K243" s="4"/>
    </row>
    <row r="244" spans="2:11" ht="13.5" x14ac:dyDescent="0.35">
      <c r="B244" s="3">
        <v>42355</v>
      </c>
      <c r="C244" s="2">
        <v>12.95</v>
      </c>
      <c r="D244" s="2">
        <v>4.2046000000000001</v>
      </c>
      <c r="E244" s="2">
        <v>79751</v>
      </c>
      <c r="F244" s="2"/>
      <c r="G244" s="2"/>
      <c r="H244" s="6">
        <f t="shared" si="3"/>
        <v>0</v>
      </c>
      <c r="I244" s="4"/>
      <c r="J244" s="4"/>
      <c r="K244" s="4"/>
    </row>
    <row r="245" spans="2:11" ht="13.5" x14ac:dyDescent="0.35">
      <c r="B245" s="3">
        <v>42356</v>
      </c>
      <c r="C245" s="2">
        <v>12.95</v>
      </c>
      <c r="D245" s="2">
        <v>4.2046000000000001</v>
      </c>
      <c r="E245" s="2">
        <v>1000</v>
      </c>
      <c r="F245" s="2"/>
      <c r="G245" s="2"/>
      <c r="H245" s="6">
        <f t="shared" si="3"/>
        <v>0</v>
      </c>
      <c r="I245" s="4"/>
      <c r="J245" s="4"/>
      <c r="K245" s="4"/>
    </row>
    <row r="246" spans="2:11" ht="13.5" x14ac:dyDescent="0.35">
      <c r="B246" s="3">
        <v>42359</v>
      </c>
      <c r="C246" s="2">
        <v>12.99</v>
      </c>
      <c r="D246" s="2">
        <v>4.2176</v>
      </c>
      <c r="E246" s="2">
        <v>7010</v>
      </c>
      <c r="F246" s="2"/>
      <c r="G246" s="2"/>
      <c r="H246" s="6">
        <f t="shared" si="3"/>
        <v>3.0918517813822719E-3</v>
      </c>
      <c r="I246" s="4"/>
      <c r="J246" s="4"/>
      <c r="K246" s="4"/>
    </row>
    <row r="247" spans="2:11" ht="13.5" x14ac:dyDescent="0.35">
      <c r="B247" s="3">
        <v>42360</v>
      </c>
      <c r="C247" s="2">
        <v>12.99</v>
      </c>
      <c r="D247" s="2">
        <v>4.2176</v>
      </c>
      <c r="E247" s="2">
        <v>0</v>
      </c>
      <c r="F247" s="2"/>
      <c r="G247" s="2"/>
      <c r="H247" s="6">
        <f t="shared" si="3"/>
        <v>0</v>
      </c>
      <c r="I247" s="4"/>
      <c r="J247" s="4"/>
      <c r="K247" s="4"/>
    </row>
    <row r="248" spans="2:11" ht="13.5" x14ac:dyDescent="0.35">
      <c r="B248" s="3">
        <v>42361</v>
      </c>
      <c r="C248" s="2">
        <v>12.98</v>
      </c>
      <c r="D248" s="2">
        <v>4.2144000000000004</v>
      </c>
      <c r="E248" s="2">
        <v>347</v>
      </c>
      <c r="F248" s="2"/>
      <c r="G248" s="2"/>
      <c r="H248" s="6">
        <f t="shared" si="3"/>
        <v>-7.5872534142632007E-4</v>
      </c>
      <c r="I248" s="4"/>
      <c r="J248" s="4"/>
      <c r="K248" s="4"/>
    </row>
    <row r="249" spans="2:11" ht="13.5" x14ac:dyDescent="0.35">
      <c r="B249" s="3">
        <v>42363</v>
      </c>
      <c r="C249" s="2">
        <v>12.98</v>
      </c>
      <c r="D249" s="2">
        <v>4.2144000000000004</v>
      </c>
      <c r="E249" s="2">
        <v>669</v>
      </c>
      <c r="F249" s="2"/>
      <c r="G249" s="2"/>
      <c r="H249" s="6">
        <f t="shared" si="3"/>
        <v>0</v>
      </c>
      <c r="I249" s="4"/>
      <c r="J249" s="4"/>
      <c r="K249" s="4"/>
    </row>
    <row r="250" spans="2:11" ht="13.5" x14ac:dyDescent="0.35">
      <c r="B250" s="3">
        <v>42366</v>
      </c>
      <c r="C250" s="2">
        <v>12.98</v>
      </c>
      <c r="D250" s="2">
        <v>4.2144000000000004</v>
      </c>
      <c r="E250" s="2">
        <v>2748</v>
      </c>
      <c r="F250" s="2"/>
      <c r="G250" s="2"/>
      <c r="H250" s="6">
        <f t="shared" si="3"/>
        <v>0</v>
      </c>
      <c r="I250" s="4"/>
      <c r="J250" s="4"/>
      <c r="K250" s="4"/>
    </row>
    <row r="251" spans="2:11" ht="13.5" x14ac:dyDescent="0.35">
      <c r="B251" s="3">
        <v>42367</v>
      </c>
      <c r="C251" s="2">
        <v>13.05</v>
      </c>
      <c r="D251" s="2">
        <v>4.2370999999999999</v>
      </c>
      <c r="E251" s="2">
        <v>17012</v>
      </c>
      <c r="F251" s="2"/>
      <c r="G251" s="2"/>
      <c r="H251" s="6">
        <f t="shared" si="3"/>
        <v>5.3862946089596377E-3</v>
      </c>
      <c r="I251" s="4"/>
      <c r="J251" s="4"/>
      <c r="K251" s="4"/>
    </row>
    <row r="252" spans="2:11" ht="13.5" x14ac:dyDescent="0.35">
      <c r="B252" s="3">
        <v>42368</v>
      </c>
      <c r="C252" s="2">
        <v>13.1</v>
      </c>
      <c r="D252" s="2">
        <v>4.2533000000000003</v>
      </c>
      <c r="E252" s="2">
        <v>5199</v>
      </c>
      <c r="F252" s="2"/>
      <c r="G252" s="2"/>
      <c r="H252" s="6">
        <f t="shared" si="3"/>
        <v>3.8233697576173413E-3</v>
      </c>
      <c r="I252" s="4"/>
      <c r="J252" s="4"/>
      <c r="K252" s="4"/>
    </row>
    <row r="253" spans="2:11" ht="13.5" x14ac:dyDescent="0.35">
      <c r="B253" s="3">
        <v>42369</v>
      </c>
      <c r="C253" s="2">
        <v>13.49</v>
      </c>
      <c r="D253" s="2">
        <v>4.3799000000000001</v>
      </c>
      <c r="E253" s="2">
        <v>6279</v>
      </c>
      <c r="F253" s="2"/>
      <c r="G253" s="2"/>
      <c r="H253" s="6">
        <f t="shared" si="3"/>
        <v>2.9765123551124966E-2</v>
      </c>
      <c r="I253" s="4"/>
      <c r="J253" s="4"/>
      <c r="K253" s="4"/>
    </row>
    <row r="254" spans="2:11" ht="13.5" x14ac:dyDescent="0.35">
      <c r="B254" s="3">
        <v>42373</v>
      </c>
      <c r="C254" s="2">
        <v>13.5</v>
      </c>
      <c r="D254" s="2">
        <v>4.3832000000000004</v>
      </c>
      <c r="E254" s="2">
        <v>1250</v>
      </c>
      <c r="F254" s="2"/>
      <c r="G254" s="2"/>
      <c r="H254" s="6">
        <f t="shared" si="3"/>
        <v>7.5344185940325178E-4</v>
      </c>
      <c r="I254" s="4"/>
      <c r="J254" s="4"/>
      <c r="K254" s="4"/>
    </row>
    <row r="255" spans="2:11" ht="13.5" x14ac:dyDescent="0.35">
      <c r="B255" s="3">
        <v>42374</v>
      </c>
      <c r="C255" s="2">
        <v>13.49</v>
      </c>
      <c r="D255" s="2">
        <v>4.3799000000000001</v>
      </c>
      <c r="E255" s="2">
        <v>318</v>
      </c>
      <c r="F255" s="2"/>
      <c r="G255" s="2"/>
      <c r="H255" s="6">
        <f t="shared" si="3"/>
        <v>-7.5287461215557184E-4</v>
      </c>
      <c r="I255" s="4"/>
      <c r="J255" s="4"/>
      <c r="K255" s="4"/>
    </row>
    <row r="256" spans="2:11" ht="13.5" x14ac:dyDescent="0.35">
      <c r="B256" s="3">
        <v>42375</v>
      </c>
      <c r="C256" s="2">
        <v>13.49</v>
      </c>
      <c r="D256" s="2">
        <v>4.3799000000000001</v>
      </c>
      <c r="E256" s="2">
        <v>16</v>
      </c>
      <c r="F256" s="2"/>
      <c r="G256" s="2"/>
      <c r="H256" s="6">
        <f t="shared" si="3"/>
        <v>0</v>
      </c>
      <c r="I256" s="4"/>
      <c r="J256" s="4"/>
      <c r="K256" s="4"/>
    </row>
    <row r="257" spans="2:11" ht="13.5" x14ac:dyDescent="0.35">
      <c r="B257" s="3">
        <v>42376</v>
      </c>
      <c r="C257" s="2">
        <v>13.12</v>
      </c>
      <c r="D257" s="2">
        <v>4.2598000000000003</v>
      </c>
      <c r="E257" s="2">
        <v>5685</v>
      </c>
      <c r="F257" s="2"/>
      <c r="G257" s="2"/>
      <c r="H257" s="6">
        <f t="shared" si="3"/>
        <v>-2.7420717367976407E-2</v>
      </c>
      <c r="I257" s="4"/>
      <c r="J257" s="4"/>
      <c r="K257" s="4"/>
    </row>
    <row r="258" spans="2:11" ht="13.5" x14ac:dyDescent="0.35">
      <c r="B258" s="3">
        <v>42377</v>
      </c>
      <c r="C258" s="2">
        <v>13.5</v>
      </c>
      <c r="D258" s="2">
        <v>4.3832000000000004</v>
      </c>
      <c r="E258" s="2">
        <v>6316</v>
      </c>
      <c r="F258" s="2"/>
      <c r="G258" s="2"/>
      <c r="H258" s="6">
        <f t="shared" si="3"/>
        <v>2.8968496173529312E-2</v>
      </c>
      <c r="I258" s="4"/>
      <c r="J258" s="4"/>
      <c r="K258" s="4"/>
    </row>
    <row r="259" spans="2:11" ht="13.5" x14ac:dyDescent="0.35">
      <c r="B259" s="3">
        <v>42380</v>
      </c>
      <c r="C259" s="2">
        <v>13.9</v>
      </c>
      <c r="D259" s="2">
        <v>4.5130999999999997</v>
      </c>
      <c r="E259" s="2">
        <v>895</v>
      </c>
      <c r="F259" s="2"/>
      <c r="G259" s="2"/>
      <c r="H259" s="6">
        <f t="shared" si="3"/>
        <v>2.9635882460302798E-2</v>
      </c>
      <c r="I259" s="4"/>
      <c r="J259" s="4"/>
      <c r="K259" s="4"/>
    </row>
    <row r="260" spans="2:11" ht="13.5" x14ac:dyDescent="0.35">
      <c r="B260" s="3">
        <v>42381</v>
      </c>
      <c r="C260" s="2">
        <v>14.28</v>
      </c>
      <c r="D260" s="2">
        <v>4.6364000000000001</v>
      </c>
      <c r="E260" s="2">
        <v>12513</v>
      </c>
      <c r="F260" s="2"/>
      <c r="G260" s="2"/>
      <c r="H260" s="6">
        <f t="shared" si="3"/>
        <v>2.732046708470905E-2</v>
      </c>
      <c r="I260" s="4"/>
      <c r="J260" s="4"/>
      <c r="K260" s="4"/>
    </row>
    <row r="261" spans="2:11" ht="13.5" x14ac:dyDescent="0.35">
      <c r="B261" s="3">
        <v>42382</v>
      </c>
      <c r="C261" s="2">
        <v>14.3</v>
      </c>
      <c r="D261" s="2">
        <v>4.6429</v>
      </c>
      <c r="E261" s="2">
        <v>7883</v>
      </c>
      <c r="F261" s="2"/>
      <c r="G261" s="2"/>
      <c r="H261" s="6">
        <f t="shared" si="3"/>
        <v>1.401949788629098E-3</v>
      </c>
      <c r="I261" s="4"/>
      <c r="J261" s="4"/>
      <c r="K261" s="4"/>
    </row>
    <row r="262" spans="2:11" ht="13.5" x14ac:dyDescent="0.35">
      <c r="B262" s="3">
        <v>42384</v>
      </c>
      <c r="C262" s="2">
        <v>14.2</v>
      </c>
      <c r="D262" s="2">
        <v>4.6105</v>
      </c>
      <c r="E262" s="2">
        <v>2880</v>
      </c>
      <c r="F262" s="2"/>
      <c r="G262" s="2"/>
      <c r="H262" s="6">
        <f t="shared" si="3"/>
        <v>-6.9783971224880968E-3</v>
      </c>
      <c r="I262" s="4"/>
      <c r="J262" s="4"/>
      <c r="K262" s="4"/>
    </row>
    <row r="263" spans="2:11" ht="13.5" x14ac:dyDescent="0.35">
      <c r="B263" s="3">
        <v>42387</v>
      </c>
      <c r="C263" s="2">
        <v>14.5</v>
      </c>
      <c r="D263" s="2">
        <v>4.7079000000000004</v>
      </c>
      <c r="E263" s="2">
        <v>121</v>
      </c>
      <c r="F263" s="2"/>
      <c r="G263" s="2"/>
      <c r="H263" s="6">
        <f t="shared" ref="H263:H326" si="4">(D263-D262)/D262</f>
        <v>2.1125691356685909E-2</v>
      </c>
      <c r="I263" s="4"/>
      <c r="J263" s="4"/>
      <c r="K263" s="4"/>
    </row>
    <row r="264" spans="2:11" ht="13.5" x14ac:dyDescent="0.35">
      <c r="B264" s="3">
        <v>42388</v>
      </c>
      <c r="C264" s="2">
        <v>14.4</v>
      </c>
      <c r="D264" s="2">
        <v>4.6753999999999998</v>
      </c>
      <c r="E264" s="2">
        <v>83</v>
      </c>
      <c r="F264" s="2"/>
      <c r="G264" s="2"/>
      <c r="H264" s="6">
        <f t="shared" si="4"/>
        <v>-6.9032902143207455E-3</v>
      </c>
      <c r="I264" s="4"/>
      <c r="J264" s="4"/>
      <c r="K264" s="4"/>
    </row>
    <row r="265" spans="2:11" ht="13.5" x14ac:dyDescent="0.35">
      <c r="B265" s="3">
        <v>42389</v>
      </c>
      <c r="C265" s="2">
        <v>14.39</v>
      </c>
      <c r="D265" s="2">
        <v>4.6722000000000001</v>
      </c>
      <c r="E265" s="2">
        <v>28</v>
      </c>
      <c r="F265" s="2"/>
      <c r="G265" s="2"/>
      <c r="H265" s="6">
        <f t="shared" si="4"/>
        <v>-6.8443341746153216E-4</v>
      </c>
      <c r="I265" s="4"/>
      <c r="J265" s="4"/>
      <c r="K265" s="4"/>
    </row>
    <row r="266" spans="2:11" ht="13.5" x14ac:dyDescent="0.35">
      <c r="B266" s="3">
        <v>42390</v>
      </c>
      <c r="C266" s="2">
        <v>14.63</v>
      </c>
      <c r="D266" s="2">
        <v>4.7500999999999998</v>
      </c>
      <c r="E266" s="2">
        <v>10090</v>
      </c>
      <c r="F266" s="2"/>
      <c r="G266" s="2"/>
      <c r="H266" s="6">
        <f t="shared" si="4"/>
        <v>1.6673087624673524E-2</v>
      </c>
      <c r="I266" s="4"/>
      <c r="J266" s="4"/>
      <c r="K266" s="4"/>
    </row>
    <row r="267" spans="2:11" ht="13.5" x14ac:dyDescent="0.35">
      <c r="B267" s="3">
        <v>42391</v>
      </c>
      <c r="C267" s="2">
        <v>14.6</v>
      </c>
      <c r="D267" s="2">
        <v>4.7403000000000004</v>
      </c>
      <c r="E267" s="2">
        <v>12983</v>
      </c>
      <c r="F267" s="2"/>
      <c r="G267" s="2"/>
      <c r="H267" s="6">
        <f t="shared" si="4"/>
        <v>-2.0631144607480612E-3</v>
      </c>
      <c r="I267" s="4"/>
      <c r="J267" s="4"/>
      <c r="K267" s="4"/>
    </row>
    <row r="268" spans="2:11" ht="13.5" x14ac:dyDescent="0.35">
      <c r="B268" s="3">
        <v>42394</v>
      </c>
      <c r="C268" s="2">
        <v>14.59</v>
      </c>
      <c r="D268" s="2">
        <v>4.7370999999999999</v>
      </c>
      <c r="E268" s="2">
        <v>3005</v>
      </c>
      <c r="F268" s="2"/>
      <c r="G268" s="2"/>
      <c r="H268" s="6">
        <f t="shared" si="4"/>
        <v>-6.7506275974105765E-4</v>
      </c>
      <c r="I268" s="4"/>
      <c r="J268" s="4"/>
      <c r="K268" s="4"/>
    </row>
    <row r="269" spans="2:11" ht="13.5" x14ac:dyDescent="0.35">
      <c r="B269" s="3">
        <v>42395</v>
      </c>
      <c r="C269" s="2">
        <v>14.9</v>
      </c>
      <c r="D269" s="2">
        <v>4.8376999999999999</v>
      </c>
      <c r="E269" s="2">
        <v>3121</v>
      </c>
      <c r="F269" s="2"/>
      <c r="G269" s="2"/>
      <c r="H269" s="6">
        <f t="shared" si="4"/>
        <v>2.1236621561714977E-2</v>
      </c>
      <c r="I269" s="4"/>
      <c r="J269" s="4"/>
      <c r="K269" s="4"/>
    </row>
    <row r="270" spans="2:11" ht="13.5" x14ac:dyDescent="0.35">
      <c r="B270" s="3">
        <v>42396</v>
      </c>
      <c r="C270" s="2">
        <v>14.95</v>
      </c>
      <c r="D270" s="2">
        <v>4.8540000000000001</v>
      </c>
      <c r="E270" s="2">
        <v>4950</v>
      </c>
      <c r="F270" s="2"/>
      <c r="G270" s="2"/>
      <c r="H270" s="6">
        <f t="shared" si="4"/>
        <v>3.3693697418195018E-3</v>
      </c>
      <c r="I270" s="4"/>
      <c r="J270" s="4"/>
      <c r="K270" s="4"/>
    </row>
    <row r="271" spans="2:11" ht="13.5" x14ac:dyDescent="0.35">
      <c r="B271" s="3">
        <v>42397</v>
      </c>
      <c r="C271" s="2">
        <v>14.93</v>
      </c>
      <c r="D271" s="2">
        <v>4.8475000000000001</v>
      </c>
      <c r="E271" s="2">
        <v>12703</v>
      </c>
      <c r="F271" s="2"/>
      <c r="G271" s="2"/>
      <c r="H271" s="6">
        <f t="shared" si="4"/>
        <v>-1.3391017717346416E-3</v>
      </c>
      <c r="I271" s="4"/>
      <c r="J271" s="4"/>
      <c r="K271" s="4"/>
    </row>
    <row r="272" spans="2:11" ht="13.5" x14ac:dyDescent="0.35">
      <c r="B272" s="3">
        <v>42398</v>
      </c>
      <c r="C272" s="2">
        <v>14.88</v>
      </c>
      <c r="D272" s="2">
        <v>4.8311999999999999</v>
      </c>
      <c r="E272" s="2">
        <v>865</v>
      </c>
      <c r="F272" s="2"/>
      <c r="G272" s="2"/>
      <c r="H272" s="6">
        <f t="shared" si="4"/>
        <v>-3.3625580195977725E-3</v>
      </c>
      <c r="I272" s="4"/>
      <c r="J272" s="4"/>
      <c r="K272" s="4"/>
    </row>
    <row r="273" spans="2:11" ht="13.5" x14ac:dyDescent="0.35">
      <c r="B273" s="3">
        <v>42401</v>
      </c>
      <c r="C273" s="2">
        <v>14.87</v>
      </c>
      <c r="D273" s="2">
        <v>4.8280000000000003</v>
      </c>
      <c r="E273" s="2">
        <v>1624</v>
      </c>
      <c r="F273" s="2"/>
      <c r="G273" s="2"/>
      <c r="H273" s="6">
        <f t="shared" si="4"/>
        <v>-6.6236131809895005E-4</v>
      </c>
      <c r="I273" s="4"/>
      <c r="J273" s="4"/>
      <c r="K273" s="4"/>
    </row>
    <row r="274" spans="2:11" ht="13.5" x14ac:dyDescent="0.35">
      <c r="B274" s="3">
        <v>42402</v>
      </c>
      <c r="C274" s="2">
        <v>14.7</v>
      </c>
      <c r="D274" s="2">
        <v>4.7728000000000002</v>
      </c>
      <c r="E274" s="2">
        <v>7428</v>
      </c>
      <c r="F274" s="2"/>
      <c r="G274" s="2"/>
      <c r="H274" s="6">
        <f t="shared" si="4"/>
        <v>-1.1433305716652886E-2</v>
      </c>
      <c r="I274" s="4"/>
      <c r="J274" s="4"/>
      <c r="K274" s="4"/>
    </row>
    <row r="275" spans="2:11" ht="13.5" x14ac:dyDescent="0.35">
      <c r="B275" s="3">
        <v>42403</v>
      </c>
      <c r="C275" s="2">
        <v>14.7</v>
      </c>
      <c r="D275" s="2">
        <v>4.7728000000000002</v>
      </c>
      <c r="E275" s="2">
        <v>3936</v>
      </c>
      <c r="F275" s="2"/>
      <c r="G275" s="2"/>
      <c r="H275" s="6">
        <f t="shared" si="4"/>
        <v>0</v>
      </c>
      <c r="I275" s="4"/>
      <c r="J275" s="4"/>
      <c r="K275" s="4"/>
    </row>
    <row r="276" spans="2:11" ht="13.5" x14ac:dyDescent="0.35">
      <c r="B276" s="3">
        <v>42404</v>
      </c>
      <c r="C276" s="2">
        <v>14.51</v>
      </c>
      <c r="D276" s="2">
        <v>4.7111000000000001</v>
      </c>
      <c r="E276" s="2">
        <v>546</v>
      </c>
      <c r="F276" s="2"/>
      <c r="G276" s="2"/>
      <c r="H276" s="6">
        <f t="shared" si="4"/>
        <v>-1.2927422058330558E-2</v>
      </c>
      <c r="I276" s="4"/>
      <c r="J276" s="4"/>
      <c r="K276" s="4"/>
    </row>
    <row r="277" spans="2:11" ht="13.5" x14ac:dyDescent="0.35">
      <c r="B277" s="3">
        <v>42405</v>
      </c>
      <c r="C277" s="2">
        <v>14.7</v>
      </c>
      <c r="D277" s="2">
        <v>4.7728000000000002</v>
      </c>
      <c r="E277" s="2">
        <v>3012</v>
      </c>
      <c r="F277" s="2"/>
      <c r="G277" s="2"/>
      <c r="H277" s="6">
        <f t="shared" si="4"/>
        <v>1.3096729001719362E-2</v>
      </c>
      <c r="I277" s="4"/>
      <c r="J277" s="4"/>
      <c r="K277" s="4"/>
    </row>
    <row r="278" spans="2:11" ht="13.5" x14ac:dyDescent="0.35">
      <c r="B278" s="3">
        <v>42408</v>
      </c>
      <c r="C278" s="2">
        <v>14.7</v>
      </c>
      <c r="D278" s="2">
        <v>4.7728000000000002</v>
      </c>
      <c r="E278" s="2">
        <v>530</v>
      </c>
      <c r="F278" s="2"/>
      <c r="G278" s="2"/>
      <c r="H278" s="6">
        <f t="shared" si="4"/>
        <v>0</v>
      </c>
      <c r="I278" s="4"/>
      <c r="J278" s="4"/>
      <c r="K278" s="4"/>
    </row>
    <row r="279" spans="2:11" ht="13.5" x14ac:dyDescent="0.35">
      <c r="B279" s="3">
        <v>42409</v>
      </c>
      <c r="C279" s="2">
        <v>14.76</v>
      </c>
      <c r="D279" s="2">
        <v>4.7923</v>
      </c>
      <c r="E279" s="2">
        <v>1131</v>
      </c>
      <c r="F279" s="2"/>
      <c r="G279" s="2"/>
      <c r="H279" s="6">
        <f t="shared" si="4"/>
        <v>4.0856520281595393E-3</v>
      </c>
      <c r="I279" s="4"/>
      <c r="J279" s="4"/>
      <c r="K279" s="4"/>
    </row>
    <row r="280" spans="2:11" ht="13.5" x14ac:dyDescent="0.35">
      <c r="B280" s="3">
        <v>42410</v>
      </c>
      <c r="C280" s="2">
        <v>14.51</v>
      </c>
      <c r="D280" s="2">
        <v>4.7111000000000001</v>
      </c>
      <c r="E280" s="2">
        <v>3225</v>
      </c>
      <c r="F280" s="2"/>
      <c r="G280" s="2"/>
      <c r="H280" s="6">
        <f t="shared" si="4"/>
        <v>-1.6943847421905963E-2</v>
      </c>
      <c r="I280" s="4"/>
      <c r="J280" s="4"/>
      <c r="K280" s="4"/>
    </row>
    <row r="281" spans="2:11" ht="13.5" x14ac:dyDescent="0.35">
      <c r="B281" s="3">
        <v>42411</v>
      </c>
      <c r="C281" s="2">
        <v>14.4</v>
      </c>
      <c r="D281" s="2">
        <v>4.6753999999999998</v>
      </c>
      <c r="E281" s="2">
        <v>54</v>
      </c>
      <c r="F281" s="2"/>
      <c r="G281" s="2"/>
      <c r="H281" s="6">
        <f t="shared" si="4"/>
        <v>-7.5778480609624685E-3</v>
      </c>
      <c r="I281" s="4"/>
      <c r="J281" s="4"/>
      <c r="K281" s="4"/>
    </row>
    <row r="282" spans="2:11" ht="13.5" x14ac:dyDescent="0.35">
      <c r="B282" s="3">
        <v>42412</v>
      </c>
      <c r="C282" s="2">
        <v>14</v>
      </c>
      <c r="D282" s="2">
        <v>4.5454999999999997</v>
      </c>
      <c r="E282" s="2">
        <v>2327</v>
      </c>
      <c r="F282" s="2"/>
      <c r="G282" s="2"/>
      <c r="H282" s="6">
        <f t="shared" si="4"/>
        <v>-2.7783719040082162E-2</v>
      </c>
      <c r="I282" s="4"/>
      <c r="J282" s="4"/>
      <c r="K282" s="4"/>
    </row>
    <row r="283" spans="2:11" ht="13.5" x14ac:dyDescent="0.35">
      <c r="B283" s="3">
        <v>42415</v>
      </c>
      <c r="C283" s="2">
        <v>14.35</v>
      </c>
      <c r="D283" s="2">
        <v>4.6592000000000002</v>
      </c>
      <c r="E283" s="2">
        <v>2610</v>
      </c>
      <c r="F283" s="2"/>
      <c r="G283" s="2"/>
      <c r="H283" s="6">
        <f t="shared" si="4"/>
        <v>2.5013749862501503E-2</v>
      </c>
      <c r="I283" s="4"/>
      <c r="J283" s="4"/>
      <c r="K283" s="4"/>
    </row>
    <row r="284" spans="2:11" ht="13.5" x14ac:dyDescent="0.35">
      <c r="B284" s="3">
        <v>42416</v>
      </c>
      <c r="C284" s="2">
        <v>14.7</v>
      </c>
      <c r="D284" s="2">
        <v>4.7728000000000002</v>
      </c>
      <c r="E284" s="2">
        <v>125</v>
      </c>
      <c r="F284" s="2"/>
      <c r="G284" s="2"/>
      <c r="H284" s="6">
        <f t="shared" si="4"/>
        <v>2.4381868131868115E-2</v>
      </c>
      <c r="I284" s="4"/>
      <c r="J284" s="4"/>
      <c r="K284" s="4"/>
    </row>
    <row r="285" spans="2:11" ht="13.5" x14ac:dyDescent="0.35">
      <c r="B285" s="3">
        <v>42417</v>
      </c>
      <c r="C285" s="2">
        <v>14.64</v>
      </c>
      <c r="D285" s="2">
        <v>4.7533000000000003</v>
      </c>
      <c r="E285" s="2">
        <v>500</v>
      </c>
      <c r="F285" s="2"/>
      <c r="G285" s="2"/>
      <c r="H285" s="6">
        <f t="shared" si="4"/>
        <v>-4.0856520281595393E-3</v>
      </c>
      <c r="I285" s="4"/>
      <c r="J285" s="4"/>
      <c r="K285" s="4"/>
    </row>
    <row r="286" spans="2:11" ht="13.5" x14ac:dyDescent="0.35">
      <c r="B286" s="3">
        <v>42418</v>
      </c>
      <c r="C286" s="2">
        <v>14.7</v>
      </c>
      <c r="D286" s="2">
        <v>4.7728000000000002</v>
      </c>
      <c r="E286" s="2">
        <v>17505</v>
      </c>
      <c r="F286" s="2"/>
      <c r="G286" s="2"/>
      <c r="H286" s="6">
        <f t="shared" si="4"/>
        <v>4.1024130604001112E-3</v>
      </c>
      <c r="I286" s="4"/>
      <c r="J286" s="4"/>
      <c r="K286" s="4"/>
    </row>
    <row r="287" spans="2:11" ht="13.5" x14ac:dyDescent="0.35">
      <c r="B287" s="3">
        <v>42419</v>
      </c>
      <c r="C287" s="2">
        <v>14.7</v>
      </c>
      <c r="D287" s="2">
        <v>4.7728000000000002</v>
      </c>
      <c r="E287" s="2">
        <v>2182</v>
      </c>
      <c r="F287" s="2"/>
      <c r="G287" s="2"/>
      <c r="H287" s="6">
        <f t="shared" si="4"/>
        <v>0</v>
      </c>
      <c r="I287" s="4"/>
      <c r="J287" s="4"/>
      <c r="K287" s="4"/>
    </row>
    <row r="288" spans="2:11" ht="13.5" x14ac:dyDescent="0.35">
      <c r="B288" s="3">
        <v>42422</v>
      </c>
      <c r="C288" s="2">
        <v>14.68</v>
      </c>
      <c r="D288" s="2">
        <v>4.7663000000000002</v>
      </c>
      <c r="E288" s="2">
        <v>1359</v>
      </c>
      <c r="F288" s="2"/>
      <c r="G288" s="2"/>
      <c r="H288" s="6">
        <f t="shared" si="4"/>
        <v>-1.3618840093865131E-3</v>
      </c>
      <c r="I288" s="4"/>
      <c r="J288" s="4"/>
      <c r="K288" s="4"/>
    </row>
    <row r="289" spans="2:11" ht="13.5" x14ac:dyDescent="0.35">
      <c r="B289" s="3">
        <v>42423</v>
      </c>
      <c r="C289" s="2">
        <v>14.75</v>
      </c>
      <c r="D289" s="2">
        <v>4.7889999999999997</v>
      </c>
      <c r="E289" s="2">
        <v>722</v>
      </c>
      <c r="F289" s="2"/>
      <c r="G289" s="2"/>
      <c r="H289" s="6">
        <f t="shared" si="4"/>
        <v>4.7626041164004571E-3</v>
      </c>
      <c r="I289" s="4"/>
      <c r="J289" s="4"/>
      <c r="K289" s="4"/>
    </row>
    <row r="290" spans="2:11" ht="13.5" x14ac:dyDescent="0.35">
      <c r="B290" s="3">
        <v>42424</v>
      </c>
      <c r="C290" s="2">
        <v>14.32</v>
      </c>
      <c r="D290" s="2">
        <v>4.6494</v>
      </c>
      <c r="E290" s="2">
        <v>185</v>
      </c>
      <c r="F290" s="2"/>
      <c r="G290" s="2"/>
      <c r="H290" s="6">
        <f t="shared" si="4"/>
        <v>-2.9150135727709279E-2</v>
      </c>
      <c r="I290" s="4"/>
      <c r="J290" s="4"/>
      <c r="K290" s="4"/>
    </row>
    <row r="291" spans="2:11" ht="13.5" x14ac:dyDescent="0.35">
      <c r="B291" s="3">
        <v>42425</v>
      </c>
      <c r="C291" s="2">
        <v>14.68</v>
      </c>
      <c r="D291" s="2">
        <v>4.7663000000000002</v>
      </c>
      <c r="E291" s="2">
        <v>140</v>
      </c>
      <c r="F291" s="2"/>
      <c r="G291" s="2"/>
      <c r="H291" s="6">
        <f t="shared" si="4"/>
        <v>2.5143029208069906E-2</v>
      </c>
      <c r="I291" s="4"/>
      <c r="J291" s="4"/>
      <c r="K291" s="4"/>
    </row>
    <row r="292" spans="2:11" ht="13.5" x14ac:dyDescent="0.35">
      <c r="B292" s="3">
        <v>42426</v>
      </c>
      <c r="C292" s="2">
        <v>14.68</v>
      </c>
      <c r="D292" s="2">
        <v>4.7663000000000002</v>
      </c>
      <c r="E292" s="2">
        <v>3000</v>
      </c>
      <c r="F292" s="2"/>
      <c r="G292" s="2"/>
      <c r="H292" s="6">
        <f t="shared" si="4"/>
        <v>0</v>
      </c>
      <c r="I292" s="4"/>
      <c r="J292" s="4"/>
      <c r="K292" s="4"/>
    </row>
    <row r="293" spans="2:11" ht="13.5" x14ac:dyDescent="0.35">
      <c r="B293" s="3">
        <v>42429</v>
      </c>
      <c r="C293" s="2">
        <v>14.68</v>
      </c>
      <c r="D293" s="2">
        <v>4.7663000000000002</v>
      </c>
      <c r="E293" s="2">
        <v>872</v>
      </c>
      <c r="F293" s="2"/>
      <c r="G293" s="2"/>
      <c r="H293" s="6">
        <f t="shared" si="4"/>
        <v>0</v>
      </c>
      <c r="I293" s="4"/>
      <c r="J293" s="4"/>
      <c r="K293" s="4"/>
    </row>
    <row r="294" spans="2:11" ht="13.5" x14ac:dyDescent="0.35">
      <c r="B294" s="3">
        <v>42430</v>
      </c>
      <c r="C294" s="2">
        <v>14.75</v>
      </c>
      <c r="D294" s="2">
        <v>4.7889999999999997</v>
      </c>
      <c r="E294" s="2">
        <v>1050</v>
      </c>
      <c r="F294" s="2"/>
      <c r="G294" s="2"/>
      <c r="H294" s="6">
        <f t="shared" si="4"/>
        <v>4.7626041164004571E-3</v>
      </c>
      <c r="I294" s="4"/>
      <c r="J294" s="4"/>
      <c r="K294" s="4"/>
    </row>
    <row r="295" spans="2:11" ht="13.5" x14ac:dyDescent="0.35">
      <c r="B295" s="3">
        <v>42431</v>
      </c>
      <c r="C295" s="2">
        <v>14.95</v>
      </c>
      <c r="D295" s="2">
        <v>4.8540000000000001</v>
      </c>
      <c r="E295" s="2">
        <v>1757</v>
      </c>
      <c r="F295" s="2"/>
      <c r="G295" s="2"/>
      <c r="H295" s="6">
        <f t="shared" si="4"/>
        <v>1.3572770933389098E-2</v>
      </c>
      <c r="I295" s="4"/>
      <c r="J295" s="4"/>
      <c r="K295" s="4"/>
    </row>
    <row r="296" spans="2:11" ht="13.5" x14ac:dyDescent="0.35">
      <c r="B296" s="3">
        <v>42432</v>
      </c>
      <c r="C296" s="2">
        <v>14.95</v>
      </c>
      <c r="D296" s="2">
        <v>4.8540000000000001</v>
      </c>
      <c r="E296" s="2">
        <v>3652</v>
      </c>
      <c r="F296" s="2"/>
      <c r="G296" s="2"/>
      <c r="H296" s="6">
        <f t="shared" si="4"/>
        <v>0</v>
      </c>
      <c r="I296" s="4"/>
      <c r="J296" s="4"/>
      <c r="K296" s="4"/>
    </row>
    <row r="297" spans="2:11" ht="13.5" x14ac:dyDescent="0.35">
      <c r="B297" s="3">
        <v>42433</v>
      </c>
      <c r="C297" s="2">
        <v>14.9</v>
      </c>
      <c r="D297" s="2">
        <v>4.8376999999999999</v>
      </c>
      <c r="E297" s="2">
        <v>2186</v>
      </c>
      <c r="F297" s="2"/>
      <c r="G297" s="2"/>
      <c r="H297" s="6">
        <f t="shared" si="4"/>
        <v>-3.3580552121961686E-3</v>
      </c>
      <c r="I297" s="4"/>
      <c r="J297" s="4"/>
      <c r="K297" s="4"/>
    </row>
    <row r="298" spans="2:11" ht="13.5" x14ac:dyDescent="0.35">
      <c r="B298" s="3">
        <v>42436</v>
      </c>
      <c r="C298" s="2">
        <v>15</v>
      </c>
      <c r="D298" s="2">
        <v>4.8701999999999996</v>
      </c>
      <c r="E298" s="2">
        <v>11638</v>
      </c>
      <c r="F298" s="2"/>
      <c r="G298" s="2"/>
      <c r="H298" s="6">
        <f t="shared" si="4"/>
        <v>6.7180685036277062E-3</v>
      </c>
      <c r="I298" s="4"/>
      <c r="J298" s="4"/>
      <c r="K298" s="4"/>
    </row>
    <row r="299" spans="2:11" ht="13.5" x14ac:dyDescent="0.35">
      <c r="B299" s="3">
        <v>42437</v>
      </c>
      <c r="C299" s="2">
        <v>15</v>
      </c>
      <c r="D299" s="2">
        <v>4.8701999999999996</v>
      </c>
      <c r="E299" s="2">
        <v>13931</v>
      </c>
      <c r="F299" s="2"/>
      <c r="G299" s="2"/>
      <c r="H299" s="6">
        <f t="shared" si="4"/>
        <v>0</v>
      </c>
      <c r="I299" s="4"/>
      <c r="J299" s="4"/>
      <c r="K299" s="4"/>
    </row>
    <row r="300" spans="2:11" ht="13.5" x14ac:dyDescent="0.35">
      <c r="B300" s="3">
        <v>42438</v>
      </c>
      <c r="C300" s="2">
        <v>15.15</v>
      </c>
      <c r="D300" s="2">
        <v>4.9188999999999998</v>
      </c>
      <c r="E300" s="2">
        <v>711</v>
      </c>
      <c r="F300" s="2"/>
      <c r="G300" s="2"/>
      <c r="H300" s="6">
        <f t="shared" si="4"/>
        <v>9.9995893392468872E-3</v>
      </c>
      <c r="I300" s="4"/>
      <c r="J300" s="4"/>
      <c r="K300" s="4"/>
    </row>
    <row r="301" spans="2:11" ht="13.5" x14ac:dyDescent="0.35">
      <c r="B301" s="3">
        <v>42439</v>
      </c>
      <c r="C301" s="2">
        <v>15.1</v>
      </c>
      <c r="D301" s="2">
        <v>4.9027000000000003</v>
      </c>
      <c r="E301" s="2">
        <v>566</v>
      </c>
      <c r="F301" s="2"/>
      <c r="G301" s="2"/>
      <c r="H301" s="6">
        <f t="shared" si="4"/>
        <v>-3.2934192604036571E-3</v>
      </c>
      <c r="I301" s="4"/>
      <c r="J301" s="4"/>
      <c r="K301" s="4"/>
    </row>
    <row r="302" spans="2:11" ht="13.5" x14ac:dyDescent="0.35">
      <c r="B302" s="3">
        <v>42440</v>
      </c>
      <c r="C302" s="2">
        <v>14.95</v>
      </c>
      <c r="D302" s="2">
        <v>4.8540000000000001</v>
      </c>
      <c r="E302" s="2">
        <v>1055</v>
      </c>
      <c r="F302" s="2"/>
      <c r="G302" s="2"/>
      <c r="H302" s="6">
        <f t="shared" si="4"/>
        <v>-9.9333020580496846E-3</v>
      </c>
      <c r="I302" s="4"/>
      <c r="J302" s="4"/>
      <c r="K302" s="4"/>
    </row>
    <row r="303" spans="2:11" ht="13.5" x14ac:dyDescent="0.35">
      <c r="B303" s="3">
        <v>42443</v>
      </c>
      <c r="C303" s="2">
        <v>15</v>
      </c>
      <c r="D303" s="2">
        <v>4.8701999999999996</v>
      </c>
      <c r="E303" s="2">
        <v>90</v>
      </c>
      <c r="F303" s="2"/>
      <c r="G303" s="2"/>
      <c r="H303" s="6">
        <f t="shared" si="4"/>
        <v>3.3374536464770392E-3</v>
      </c>
      <c r="I303" s="4"/>
      <c r="J303" s="4"/>
      <c r="K303" s="4"/>
    </row>
    <row r="304" spans="2:11" ht="13.5" x14ac:dyDescent="0.35">
      <c r="B304" s="3">
        <v>42444</v>
      </c>
      <c r="C304" s="2">
        <v>15.35</v>
      </c>
      <c r="D304" s="2">
        <v>4.9837999999999996</v>
      </c>
      <c r="E304" s="2">
        <v>20245</v>
      </c>
      <c r="F304" s="2"/>
      <c r="G304" s="2"/>
      <c r="H304" s="6">
        <f t="shared" si="4"/>
        <v>2.3325530779023433E-2</v>
      </c>
      <c r="I304" s="4"/>
      <c r="J304" s="4"/>
      <c r="K304" s="4"/>
    </row>
    <row r="305" spans="2:11" ht="13.5" x14ac:dyDescent="0.35">
      <c r="B305" s="3">
        <v>42445</v>
      </c>
      <c r="C305" s="2">
        <v>15.35</v>
      </c>
      <c r="D305" s="2">
        <v>4.9837999999999996</v>
      </c>
      <c r="E305" s="2">
        <v>90</v>
      </c>
      <c r="F305" s="2"/>
      <c r="G305" s="2"/>
      <c r="H305" s="6">
        <f t="shared" si="4"/>
        <v>0</v>
      </c>
      <c r="I305" s="4"/>
      <c r="J305" s="4"/>
      <c r="K305" s="4"/>
    </row>
    <row r="306" spans="2:11" ht="13.5" x14ac:dyDescent="0.35">
      <c r="B306" s="3">
        <v>42446</v>
      </c>
      <c r="C306" s="2">
        <v>15.45</v>
      </c>
      <c r="D306" s="2">
        <v>5.0163000000000002</v>
      </c>
      <c r="E306" s="2">
        <v>14990</v>
      </c>
      <c r="F306" s="2"/>
      <c r="G306" s="2"/>
      <c r="H306" s="6">
        <f t="shared" si="4"/>
        <v>6.5211284561982105E-3</v>
      </c>
      <c r="I306" s="4"/>
      <c r="J306" s="4"/>
      <c r="K306" s="4"/>
    </row>
    <row r="307" spans="2:11" ht="13.5" x14ac:dyDescent="0.35">
      <c r="B307" s="3">
        <v>42447</v>
      </c>
      <c r="C307" s="2">
        <v>15.59</v>
      </c>
      <c r="D307" s="2">
        <v>5.0617999999999999</v>
      </c>
      <c r="E307" s="2">
        <v>8223</v>
      </c>
      <c r="F307" s="2"/>
      <c r="G307" s="2"/>
      <c r="H307" s="6">
        <f t="shared" si="4"/>
        <v>9.0704303969060159E-3</v>
      </c>
      <c r="I307" s="4"/>
      <c r="J307" s="4"/>
      <c r="K307" s="4"/>
    </row>
    <row r="308" spans="2:11" ht="13.5" x14ac:dyDescent="0.35">
      <c r="B308" s="3">
        <v>42450</v>
      </c>
      <c r="C308" s="2">
        <v>16.05</v>
      </c>
      <c r="D308" s="2">
        <v>5.2111000000000001</v>
      </c>
      <c r="E308" s="2">
        <v>169</v>
      </c>
      <c r="F308" s="2"/>
      <c r="G308" s="2"/>
      <c r="H308" s="6">
        <f t="shared" si="4"/>
        <v>2.9495436406021616E-2</v>
      </c>
      <c r="I308" s="4"/>
      <c r="J308" s="4"/>
      <c r="K308" s="4"/>
    </row>
    <row r="309" spans="2:11" ht="13.5" x14ac:dyDescent="0.35">
      <c r="B309" s="3">
        <v>42451</v>
      </c>
      <c r="C309" s="2">
        <v>16.149999999999999</v>
      </c>
      <c r="D309" s="2">
        <v>5.2435999999999998</v>
      </c>
      <c r="E309" s="2">
        <v>22416</v>
      </c>
      <c r="F309" s="2"/>
      <c r="G309" s="2"/>
      <c r="H309" s="6">
        <f t="shared" si="4"/>
        <v>6.2366870718273976E-3</v>
      </c>
      <c r="I309" s="4"/>
      <c r="J309" s="4"/>
      <c r="K309" s="4"/>
    </row>
    <row r="310" spans="2:11" ht="13.5" x14ac:dyDescent="0.35">
      <c r="B310" s="3">
        <v>42452</v>
      </c>
      <c r="C310" s="2">
        <v>16.3</v>
      </c>
      <c r="D310" s="2">
        <v>5.2923</v>
      </c>
      <c r="E310" s="2">
        <v>2420</v>
      </c>
      <c r="F310" s="2"/>
      <c r="G310" s="2"/>
      <c r="H310" s="6">
        <f t="shared" si="4"/>
        <v>9.2875123960638097E-3</v>
      </c>
      <c r="I310" s="4"/>
      <c r="J310" s="4"/>
      <c r="K310" s="4"/>
    </row>
    <row r="311" spans="2:11" ht="13.5" x14ac:dyDescent="0.35">
      <c r="B311" s="3">
        <v>42453</v>
      </c>
      <c r="C311" s="2">
        <v>16.39</v>
      </c>
      <c r="D311" s="2">
        <v>5.3215000000000003</v>
      </c>
      <c r="E311" s="2">
        <v>120</v>
      </c>
      <c r="F311" s="2"/>
      <c r="G311" s="2"/>
      <c r="H311" s="6">
        <f t="shared" si="4"/>
        <v>5.517449880014424E-3</v>
      </c>
      <c r="I311" s="4"/>
      <c r="J311" s="4"/>
      <c r="K311" s="4"/>
    </row>
    <row r="312" spans="2:11" ht="13.5" x14ac:dyDescent="0.35">
      <c r="B312" s="3">
        <v>42454</v>
      </c>
      <c r="C312" s="2">
        <v>16.48</v>
      </c>
      <c r="D312" s="2">
        <v>5.3506999999999998</v>
      </c>
      <c r="E312" s="2">
        <v>1220</v>
      </c>
      <c r="F312" s="2"/>
      <c r="G312" s="2"/>
      <c r="H312" s="6">
        <f t="shared" si="4"/>
        <v>5.4871746687962884E-3</v>
      </c>
      <c r="I312" s="4"/>
      <c r="J312" s="4"/>
      <c r="K312" s="4"/>
    </row>
    <row r="313" spans="2:11" ht="13.5" x14ac:dyDescent="0.35">
      <c r="B313" s="3">
        <v>42457</v>
      </c>
      <c r="C313" s="2">
        <v>16.399999999999999</v>
      </c>
      <c r="D313" s="2">
        <v>5.3247999999999998</v>
      </c>
      <c r="E313" s="2">
        <v>50</v>
      </c>
      <c r="F313" s="2"/>
      <c r="G313" s="2"/>
      <c r="H313" s="6">
        <f t="shared" si="4"/>
        <v>-4.8404881604276143E-3</v>
      </c>
      <c r="I313" s="4"/>
      <c r="J313" s="4"/>
      <c r="K313" s="4"/>
    </row>
    <row r="314" spans="2:11" ht="13.5" x14ac:dyDescent="0.35">
      <c r="B314" s="3">
        <v>42458</v>
      </c>
      <c r="C314" s="2">
        <v>16.39</v>
      </c>
      <c r="D314" s="2">
        <v>5.3215000000000003</v>
      </c>
      <c r="E314" s="2">
        <v>1608</v>
      </c>
      <c r="F314" s="2"/>
      <c r="G314" s="2"/>
      <c r="H314" s="6">
        <f t="shared" si="4"/>
        <v>-6.1974158653835157E-4</v>
      </c>
      <c r="I314" s="4"/>
      <c r="J314" s="4"/>
      <c r="K314" s="4"/>
    </row>
    <row r="315" spans="2:11" ht="13.5" x14ac:dyDescent="0.35">
      <c r="B315" s="3">
        <v>42459</v>
      </c>
      <c r="C315" s="2">
        <v>15.93</v>
      </c>
      <c r="D315" s="2">
        <v>5.1722000000000001</v>
      </c>
      <c r="E315" s="2">
        <v>890</v>
      </c>
      <c r="F315" s="2"/>
      <c r="G315" s="2"/>
      <c r="H315" s="6">
        <f t="shared" si="4"/>
        <v>-2.8055999248332276E-2</v>
      </c>
      <c r="I315" s="4"/>
      <c r="J315" s="4"/>
      <c r="K315" s="4"/>
    </row>
    <row r="316" spans="2:11" ht="13.5" x14ac:dyDescent="0.35">
      <c r="B316" s="3">
        <v>42460</v>
      </c>
      <c r="C316" s="2">
        <v>16.3</v>
      </c>
      <c r="D316" s="2">
        <v>5.2923</v>
      </c>
      <c r="E316" s="2">
        <v>2865</v>
      </c>
      <c r="F316" s="2"/>
      <c r="G316" s="2"/>
      <c r="H316" s="6">
        <f t="shared" si="4"/>
        <v>2.3220293105448334E-2</v>
      </c>
      <c r="I316" s="4"/>
      <c r="J316" s="4"/>
      <c r="K316" s="4"/>
    </row>
    <row r="317" spans="2:11" ht="13.5" x14ac:dyDescent="0.35">
      <c r="B317" s="3">
        <v>42461</v>
      </c>
      <c r="C317" s="2">
        <v>16.29</v>
      </c>
      <c r="D317" s="2">
        <v>5.2889999999999997</v>
      </c>
      <c r="E317" s="2">
        <v>556</v>
      </c>
      <c r="F317" s="2"/>
      <c r="G317" s="2"/>
      <c r="H317" s="6">
        <f t="shared" si="4"/>
        <v>-6.2354741794688555E-4</v>
      </c>
      <c r="I317" s="4"/>
      <c r="J317" s="4"/>
      <c r="K317" s="4"/>
    </row>
    <row r="318" spans="2:11" ht="13.5" x14ac:dyDescent="0.35">
      <c r="B318" s="3">
        <v>42464</v>
      </c>
      <c r="C318" s="2">
        <v>16.29</v>
      </c>
      <c r="D318" s="2">
        <v>5.2889999999999997</v>
      </c>
      <c r="E318" s="2">
        <v>200</v>
      </c>
      <c r="F318" s="2"/>
      <c r="G318" s="2"/>
      <c r="H318" s="6">
        <f t="shared" si="4"/>
        <v>0</v>
      </c>
      <c r="I318" s="4"/>
      <c r="J318" s="4"/>
      <c r="K318" s="4"/>
    </row>
    <row r="319" spans="2:11" ht="13.5" x14ac:dyDescent="0.35">
      <c r="B319" s="3">
        <v>42465</v>
      </c>
      <c r="C319" s="2">
        <v>16.29</v>
      </c>
      <c r="D319" s="2">
        <v>5.2889999999999997</v>
      </c>
      <c r="E319" s="2">
        <v>0</v>
      </c>
      <c r="F319" s="2"/>
      <c r="G319" s="2"/>
      <c r="H319" s="6">
        <f t="shared" si="4"/>
        <v>0</v>
      </c>
      <c r="I319" s="4"/>
      <c r="J319" s="4"/>
      <c r="K319" s="4"/>
    </row>
    <row r="320" spans="2:11" ht="13.5" x14ac:dyDescent="0.35">
      <c r="B320" s="3">
        <v>42466</v>
      </c>
      <c r="C320" s="2">
        <v>16.29</v>
      </c>
      <c r="D320" s="2">
        <v>5.2889999999999997</v>
      </c>
      <c r="E320" s="2">
        <v>0</v>
      </c>
      <c r="F320" s="2"/>
      <c r="G320" s="2"/>
      <c r="H320" s="6">
        <f t="shared" si="4"/>
        <v>0</v>
      </c>
      <c r="I320" s="4"/>
      <c r="J320" s="4"/>
      <c r="K320" s="4"/>
    </row>
    <row r="321" spans="2:11" ht="13.5" x14ac:dyDescent="0.35">
      <c r="B321" s="3">
        <v>42467</v>
      </c>
      <c r="C321" s="2">
        <v>16.100000000000001</v>
      </c>
      <c r="D321" s="2">
        <v>5.2274000000000003</v>
      </c>
      <c r="E321" s="2">
        <v>1051</v>
      </c>
      <c r="F321" s="2"/>
      <c r="G321" s="2"/>
      <c r="H321" s="6">
        <f t="shared" si="4"/>
        <v>-1.1646814142559924E-2</v>
      </c>
      <c r="I321" s="4"/>
      <c r="J321" s="4"/>
      <c r="K321" s="4"/>
    </row>
    <row r="322" spans="2:11" ht="13.5" x14ac:dyDescent="0.35">
      <c r="B322" s="3">
        <v>42468</v>
      </c>
      <c r="C322" s="2">
        <v>16.100000000000001</v>
      </c>
      <c r="D322" s="2">
        <v>5.2274000000000003</v>
      </c>
      <c r="E322" s="2">
        <v>396</v>
      </c>
      <c r="F322" s="2"/>
      <c r="G322" s="2"/>
      <c r="H322" s="6">
        <f t="shared" si="4"/>
        <v>0</v>
      </c>
      <c r="I322" s="4"/>
      <c r="J322" s="4"/>
      <c r="K322" s="4"/>
    </row>
    <row r="323" spans="2:11" ht="13.5" x14ac:dyDescent="0.35">
      <c r="B323" s="3">
        <v>42471</v>
      </c>
      <c r="C323" s="2">
        <v>16.100000000000001</v>
      </c>
      <c r="D323" s="2">
        <v>5.2274000000000003</v>
      </c>
      <c r="E323" s="2">
        <v>114</v>
      </c>
      <c r="F323" s="2"/>
      <c r="G323" s="2"/>
      <c r="H323" s="6">
        <f t="shared" si="4"/>
        <v>0</v>
      </c>
      <c r="I323" s="4"/>
      <c r="J323" s="4"/>
      <c r="K323" s="4"/>
    </row>
    <row r="324" spans="2:11" ht="13.5" x14ac:dyDescent="0.35">
      <c r="B324" s="3">
        <v>42472</v>
      </c>
      <c r="C324" s="2">
        <v>16.100000000000001</v>
      </c>
      <c r="D324" s="2">
        <v>5.2274000000000003</v>
      </c>
      <c r="E324" s="2">
        <v>2269</v>
      </c>
      <c r="F324" s="2"/>
      <c r="G324" s="2"/>
      <c r="H324" s="6">
        <f t="shared" si="4"/>
        <v>0</v>
      </c>
      <c r="I324" s="4"/>
      <c r="J324" s="4"/>
      <c r="K324" s="4"/>
    </row>
    <row r="325" spans="2:11" ht="13.5" x14ac:dyDescent="0.35">
      <c r="B325" s="3">
        <v>42473</v>
      </c>
      <c r="C325" s="2">
        <v>16.190000000000001</v>
      </c>
      <c r="D325" s="2">
        <v>5.2565999999999997</v>
      </c>
      <c r="E325" s="2">
        <v>1000</v>
      </c>
      <c r="F325" s="2"/>
      <c r="G325" s="2"/>
      <c r="H325" s="6">
        <f t="shared" si="4"/>
        <v>5.5859509507593542E-3</v>
      </c>
      <c r="I325" s="4"/>
      <c r="J325" s="4"/>
      <c r="K325" s="4"/>
    </row>
    <row r="326" spans="2:11" ht="13.5" x14ac:dyDescent="0.35">
      <c r="B326" s="3">
        <v>42474</v>
      </c>
      <c r="C326" s="2">
        <v>16.190000000000001</v>
      </c>
      <c r="D326" s="2">
        <v>5.2565999999999997</v>
      </c>
      <c r="E326" s="2">
        <v>400</v>
      </c>
      <c r="F326" s="2"/>
      <c r="G326" s="2"/>
      <c r="H326" s="6">
        <f t="shared" si="4"/>
        <v>0</v>
      </c>
      <c r="I326" s="4"/>
      <c r="J326" s="4"/>
      <c r="K326" s="4"/>
    </row>
    <row r="327" spans="2:11" ht="13.5" x14ac:dyDescent="0.35">
      <c r="B327" s="3">
        <v>42475</v>
      </c>
      <c r="C327" s="2">
        <v>16.190000000000001</v>
      </c>
      <c r="D327" s="2">
        <v>5.2565999999999997</v>
      </c>
      <c r="E327" s="2">
        <v>260</v>
      </c>
      <c r="F327" s="2"/>
      <c r="G327" s="2"/>
      <c r="H327" s="6">
        <f t="shared" ref="H327:H390" si="5">(D327-D326)/D326</f>
        <v>0</v>
      </c>
      <c r="I327" s="4"/>
      <c r="J327" s="4"/>
      <c r="K327" s="4"/>
    </row>
    <row r="328" spans="2:11" ht="13.5" x14ac:dyDescent="0.35">
      <c r="B328" s="3">
        <v>42478</v>
      </c>
      <c r="C328" s="2">
        <v>16</v>
      </c>
      <c r="D328" s="2">
        <v>5.1948999999999996</v>
      </c>
      <c r="E328" s="2">
        <v>682</v>
      </c>
      <c r="F328" s="2"/>
      <c r="G328" s="2"/>
      <c r="H328" s="6">
        <f t="shared" si="5"/>
        <v>-1.1737625080850758E-2</v>
      </c>
      <c r="I328" s="4"/>
      <c r="J328" s="4"/>
      <c r="K328" s="4"/>
    </row>
    <row r="329" spans="2:11" ht="13.5" x14ac:dyDescent="0.35">
      <c r="B329" s="3">
        <v>42479</v>
      </c>
      <c r="C329" s="2">
        <v>16</v>
      </c>
      <c r="D329" s="2">
        <v>5.1948999999999996</v>
      </c>
      <c r="E329" s="2">
        <v>1299</v>
      </c>
      <c r="F329" s="2"/>
      <c r="G329" s="2"/>
      <c r="H329" s="6">
        <f t="shared" si="5"/>
        <v>0</v>
      </c>
      <c r="I329" s="4"/>
      <c r="J329" s="4"/>
      <c r="K329" s="4"/>
    </row>
    <row r="330" spans="2:11" ht="13.5" x14ac:dyDescent="0.35">
      <c r="B330" s="3">
        <v>42480</v>
      </c>
      <c r="C330" s="2">
        <v>16.2</v>
      </c>
      <c r="D330" s="2">
        <v>5.2598000000000003</v>
      </c>
      <c r="E330" s="2">
        <v>1807</v>
      </c>
      <c r="F330" s="2"/>
      <c r="G330" s="2"/>
      <c r="H330" s="6">
        <f t="shared" si="5"/>
        <v>1.2493022002348577E-2</v>
      </c>
      <c r="I330" s="4"/>
      <c r="J330" s="4"/>
      <c r="K330" s="4"/>
    </row>
    <row r="331" spans="2:11" ht="13.5" x14ac:dyDescent="0.35">
      <c r="B331" s="3">
        <v>42481</v>
      </c>
      <c r="C331" s="2">
        <v>16</v>
      </c>
      <c r="D331" s="2">
        <v>5.1948999999999996</v>
      </c>
      <c r="E331" s="2">
        <v>5663</v>
      </c>
      <c r="F331" s="2"/>
      <c r="G331" s="2"/>
      <c r="H331" s="6">
        <f t="shared" si="5"/>
        <v>-1.2338872200464014E-2</v>
      </c>
      <c r="I331" s="4"/>
      <c r="J331" s="4"/>
      <c r="K331" s="4"/>
    </row>
    <row r="332" spans="2:11" ht="13.5" x14ac:dyDescent="0.35">
      <c r="B332" s="3">
        <v>42482</v>
      </c>
      <c r="C332" s="2">
        <v>15.81</v>
      </c>
      <c r="D332" s="2">
        <v>5.1332000000000004</v>
      </c>
      <c r="E332" s="2">
        <v>4155</v>
      </c>
      <c r="F332" s="2"/>
      <c r="G332" s="2"/>
      <c r="H332" s="6">
        <f t="shared" si="5"/>
        <v>-1.1877033244143142E-2</v>
      </c>
      <c r="I332" s="4"/>
      <c r="J332" s="4"/>
      <c r="K332" s="4"/>
    </row>
    <row r="333" spans="2:11" ht="13.5" x14ac:dyDescent="0.35">
      <c r="B333" s="3">
        <v>42485</v>
      </c>
      <c r="C333" s="2">
        <v>16.2</v>
      </c>
      <c r="D333" s="2">
        <v>5.2598000000000003</v>
      </c>
      <c r="E333" s="2">
        <v>2588</v>
      </c>
      <c r="F333" s="2"/>
      <c r="G333" s="2"/>
      <c r="H333" s="6">
        <f t="shared" si="5"/>
        <v>2.4662978259175527E-2</v>
      </c>
      <c r="I333" s="4"/>
      <c r="J333" s="4"/>
      <c r="K333" s="4"/>
    </row>
    <row r="334" spans="2:11" ht="13.5" x14ac:dyDescent="0.35">
      <c r="B334" s="3">
        <v>42486</v>
      </c>
      <c r="C334" s="2">
        <v>15.96</v>
      </c>
      <c r="D334" s="2">
        <v>5.1818999999999997</v>
      </c>
      <c r="E334" s="2">
        <v>172</v>
      </c>
      <c r="F334" s="2"/>
      <c r="G334" s="2"/>
      <c r="H334" s="6">
        <f t="shared" si="5"/>
        <v>-1.4810449066504529E-2</v>
      </c>
      <c r="I334" s="4"/>
      <c r="J334" s="4"/>
      <c r="K334" s="4"/>
    </row>
    <row r="335" spans="2:11" ht="13.5" x14ac:dyDescent="0.35">
      <c r="B335" s="3">
        <v>42487</v>
      </c>
      <c r="C335" s="2">
        <v>15.95</v>
      </c>
      <c r="D335" s="2">
        <v>5.1787000000000001</v>
      </c>
      <c r="E335" s="2">
        <v>1638</v>
      </c>
      <c r="F335" s="2"/>
      <c r="G335" s="2"/>
      <c r="H335" s="6">
        <f t="shared" si="5"/>
        <v>-6.1753410911048994E-4</v>
      </c>
      <c r="I335" s="4"/>
      <c r="J335" s="4"/>
      <c r="K335" s="4"/>
    </row>
    <row r="336" spans="2:11" ht="13.5" x14ac:dyDescent="0.35">
      <c r="B336" s="3">
        <v>42488</v>
      </c>
      <c r="C336" s="2">
        <v>15.81</v>
      </c>
      <c r="D336" s="2">
        <v>5.1332000000000004</v>
      </c>
      <c r="E336" s="2">
        <v>507</v>
      </c>
      <c r="F336" s="2"/>
      <c r="G336" s="2"/>
      <c r="H336" s="6">
        <f t="shared" si="5"/>
        <v>-8.785988761658264E-3</v>
      </c>
      <c r="I336" s="4"/>
      <c r="J336" s="4"/>
      <c r="K336" s="4"/>
    </row>
    <row r="337" spans="2:11" ht="13.5" x14ac:dyDescent="0.35">
      <c r="B337" s="3">
        <v>42489</v>
      </c>
      <c r="C337" s="2">
        <v>15.95</v>
      </c>
      <c r="D337" s="2">
        <v>5.1787000000000001</v>
      </c>
      <c r="E337" s="2">
        <v>4141</v>
      </c>
      <c r="F337" s="2"/>
      <c r="G337" s="2"/>
      <c r="H337" s="6">
        <f t="shared" si="5"/>
        <v>8.8638665939374355E-3</v>
      </c>
      <c r="I337" s="4"/>
      <c r="J337" s="4"/>
      <c r="K337" s="4"/>
    </row>
    <row r="338" spans="2:11" ht="13.5" x14ac:dyDescent="0.35">
      <c r="B338" s="3">
        <v>42492</v>
      </c>
      <c r="C338" s="2">
        <v>16.2</v>
      </c>
      <c r="D338" s="2">
        <v>5.2598000000000003</v>
      </c>
      <c r="E338" s="2">
        <v>2100</v>
      </c>
      <c r="F338" s="2"/>
      <c r="G338" s="2"/>
      <c r="H338" s="6">
        <f t="shared" si="5"/>
        <v>1.5660300847703125E-2</v>
      </c>
      <c r="I338" s="4"/>
      <c r="J338" s="4"/>
      <c r="K338" s="4"/>
    </row>
    <row r="339" spans="2:11" ht="13.5" x14ac:dyDescent="0.35">
      <c r="B339" s="3">
        <v>42493</v>
      </c>
      <c r="C339" s="2">
        <v>16.2</v>
      </c>
      <c r="D339" s="2">
        <v>5.2598000000000003</v>
      </c>
      <c r="E339" s="2">
        <v>0</v>
      </c>
      <c r="F339" s="2"/>
      <c r="G339" s="2"/>
      <c r="H339" s="6">
        <f t="shared" si="5"/>
        <v>0</v>
      </c>
      <c r="I339" s="4"/>
      <c r="J339" s="4"/>
      <c r="K339" s="4"/>
    </row>
    <row r="340" spans="2:11" ht="13.5" x14ac:dyDescent="0.35">
      <c r="B340" s="3">
        <v>42494</v>
      </c>
      <c r="C340" s="2">
        <v>15.9</v>
      </c>
      <c r="D340" s="2">
        <v>5.1623999999999999</v>
      </c>
      <c r="E340" s="2">
        <v>347</v>
      </c>
      <c r="F340" s="2"/>
      <c r="G340" s="2"/>
      <c r="H340" s="6">
        <f t="shared" si="5"/>
        <v>-1.8517814365565301E-2</v>
      </c>
      <c r="I340" s="4"/>
      <c r="J340" s="4"/>
      <c r="K340" s="4"/>
    </row>
    <row r="341" spans="2:11" ht="13.5" x14ac:dyDescent="0.35">
      <c r="B341" s="3">
        <v>42495</v>
      </c>
      <c r="C341" s="2">
        <v>15.9</v>
      </c>
      <c r="D341" s="2">
        <v>5.1623999999999999</v>
      </c>
      <c r="E341" s="2">
        <v>321</v>
      </c>
      <c r="F341" s="2"/>
      <c r="G341" s="2"/>
      <c r="H341" s="6">
        <f t="shared" si="5"/>
        <v>0</v>
      </c>
      <c r="I341" s="4"/>
      <c r="J341" s="4"/>
      <c r="K341" s="4"/>
    </row>
    <row r="342" spans="2:11" ht="13.5" x14ac:dyDescent="0.35">
      <c r="B342" s="3">
        <v>42496</v>
      </c>
      <c r="C342" s="2">
        <v>16.16</v>
      </c>
      <c r="D342" s="2">
        <v>5.2468000000000004</v>
      </c>
      <c r="E342" s="2">
        <v>20</v>
      </c>
      <c r="F342" s="2"/>
      <c r="G342" s="2"/>
      <c r="H342" s="6">
        <f t="shared" si="5"/>
        <v>1.6348984968231922E-2</v>
      </c>
      <c r="I342" s="4"/>
      <c r="J342" s="4"/>
      <c r="K342" s="4"/>
    </row>
    <row r="343" spans="2:11" ht="13.5" x14ac:dyDescent="0.35">
      <c r="B343" s="3">
        <v>42499</v>
      </c>
      <c r="C343" s="2">
        <v>15.96</v>
      </c>
      <c r="D343" s="2">
        <v>5.1818999999999997</v>
      </c>
      <c r="E343" s="2">
        <v>339</v>
      </c>
      <c r="F343" s="2"/>
      <c r="G343" s="2"/>
      <c r="H343" s="6">
        <f t="shared" si="5"/>
        <v>-1.2369444232675272E-2</v>
      </c>
      <c r="I343" s="4"/>
      <c r="J343" s="4"/>
      <c r="K343" s="4"/>
    </row>
    <row r="344" spans="2:11" ht="13.5" x14ac:dyDescent="0.35">
      <c r="B344" s="3">
        <v>42500</v>
      </c>
      <c r="C344" s="2">
        <v>15.9</v>
      </c>
      <c r="D344" s="2">
        <v>5.1623999999999999</v>
      </c>
      <c r="E344" s="2">
        <v>1202</v>
      </c>
      <c r="F344" s="2"/>
      <c r="G344" s="2"/>
      <c r="H344" s="6">
        <f t="shared" si="5"/>
        <v>-3.7630984773924336E-3</v>
      </c>
      <c r="I344" s="4"/>
      <c r="J344" s="4"/>
      <c r="K344" s="4"/>
    </row>
    <row r="345" spans="2:11" ht="13.5" x14ac:dyDescent="0.35">
      <c r="B345" s="3">
        <v>42501</v>
      </c>
      <c r="C345" s="2">
        <v>16</v>
      </c>
      <c r="D345" s="2">
        <v>5.1948999999999996</v>
      </c>
      <c r="E345" s="2">
        <v>3400</v>
      </c>
      <c r="F345" s="2"/>
      <c r="G345" s="2"/>
      <c r="H345" s="6">
        <f t="shared" si="5"/>
        <v>6.2955214628854315E-3</v>
      </c>
      <c r="I345" s="4"/>
      <c r="J345" s="4"/>
      <c r="K345" s="4"/>
    </row>
    <row r="346" spans="2:11" ht="13.5" x14ac:dyDescent="0.35">
      <c r="B346" s="3">
        <v>42502</v>
      </c>
      <c r="C346" s="2">
        <v>15.9</v>
      </c>
      <c r="D346" s="2">
        <v>5.1623999999999999</v>
      </c>
      <c r="E346" s="2">
        <v>200</v>
      </c>
      <c r="F346" s="2"/>
      <c r="G346" s="2"/>
      <c r="H346" s="6">
        <f t="shared" si="5"/>
        <v>-6.256135825521137E-3</v>
      </c>
      <c r="I346" s="4"/>
      <c r="J346" s="4"/>
      <c r="K346" s="4"/>
    </row>
    <row r="347" spans="2:11" ht="13.5" x14ac:dyDescent="0.35">
      <c r="B347" s="3">
        <v>42503</v>
      </c>
      <c r="C347" s="2">
        <v>16</v>
      </c>
      <c r="D347" s="2">
        <v>5.1948999999999996</v>
      </c>
      <c r="E347" s="2">
        <v>13821</v>
      </c>
      <c r="F347" s="2"/>
      <c r="G347" s="2"/>
      <c r="H347" s="6">
        <f t="shared" si="5"/>
        <v>6.2955214628854315E-3</v>
      </c>
      <c r="I347" s="4"/>
      <c r="J347" s="4"/>
      <c r="K347" s="4"/>
    </row>
    <row r="348" spans="2:11" ht="13.5" x14ac:dyDescent="0.35">
      <c r="B348" s="3">
        <v>42506</v>
      </c>
      <c r="C348" s="2">
        <v>15.9</v>
      </c>
      <c r="D348" s="2">
        <v>5.1623999999999999</v>
      </c>
      <c r="E348" s="2">
        <v>522</v>
      </c>
      <c r="F348" s="2"/>
      <c r="G348" s="2"/>
      <c r="H348" s="6">
        <f t="shared" si="5"/>
        <v>-6.256135825521137E-3</v>
      </c>
      <c r="I348" s="4"/>
      <c r="J348" s="4"/>
      <c r="K348" s="4"/>
    </row>
    <row r="349" spans="2:11" ht="13.5" x14ac:dyDescent="0.35">
      <c r="B349" s="3">
        <v>42507</v>
      </c>
      <c r="C349" s="2">
        <v>16</v>
      </c>
      <c r="D349" s="2">
        <v>5.1948999999999996</v>
      </c>
      <c r="E349" s="2">
        <v>371</v>
      </c>
      <c r="F349" s="2"/>
      <c r="G349" s="2"/>
      <c r="H349" s="6">
        <f t="shared" si="5"/>
        <v>6.2955214628854315E-3</v>
      </c>
      <c r="I349" s="4"/>
      <c r="J349" s="4"/>
      <c r="K349" s="4"/>
    </row>
    <row r="350" spans="2:11" ht="13.5" x14ac:dyDescent="0.35">
      <c r="B350" s="3">
        <v>42508</v>
      </c>
      <c r="C350" s="2">
        <v>16</v>
      </c>
      <c r="D350" s="2">
        <v>5.1948999999999996</v>
      </c>
      <c r="E350" s="2">
        <v>3055</v>
      </c>
      <c r="F350" s="2"/>
      <c r="G350" s="2"/>
      <c r="H350" s="6">
        <f t="shared" si="5"/>
        <v>0</v>
      </c>
      <c r="I350" s="4"/>
      <c r="J350" s="4"/>
      <c r="K350" s="4"/>
    </row>
    <row r="351" spans="2:11" ht="13.5" x14ac:dyDescent="0.35">
      <c r="B351" s="3">
        <v>42509</v>
      </c>
      <c r="C351" s="2">
        <v>15.9</v>
      </c>
      <c r="D351" s="2">
        <v>5.1623999999999999</v>
      </c>
      <c r="E351" s="2">
        <v>1558</v>
      </c>
      <c r="F351" s="2"/>
      <c r="G351" s="2"/>
      <c r="H351" s="6">
        <f t="shared" si="5"/>
        <v>-6.256135825521137E-3</v>
      </c>
      <c r="I351" s="4"/>
      <c r="J351" s="4"/>
      <c r="K351" s="4"/>
    </row>
    <row r="352" spans="2:11" ht="13.5" x14ac:dyDescent="0.35">
      <c r="B352" s="3">
        <v>42510</v>
      </c>
      <c r="C352" s="2">
        <v>16</v>
      </c>
      <c r="D352" s="2">
        <v>5.1948999999999996</v>
      </c>
      <c r="E352" s="2">
        <v>66840</v>
      </c>
      <c r="F352" s="2"/>
      <c r="G352" s="2"/>
      <c r="H352" s="6">
        <f t="shared" si="5"/>
        <v>6.2955214628854315E-3</v>
      </c>
      <c r="I352" s="4"/>
      <c r="J352" s="4"/>
      <c r="K352" s="4"/>
    </row>
    <row r="353" spans="2:11" ht="13.5" x14ac:dyDescent="0.35">
      <c r="B353" s="3">
        <v>42513</v>
      </c>
      <c r="C353" s="2">
        <v>15.9</v>
      </c>
      <c r="D353" s="2">
        <v>5.1623999999999999</v>
      </c>
      <c r="E353" s="2">
        <v>100054</v>
      </c>
      <c r="F353" s="2"/>
      <c r="G353" s="2"/>
      <c r="H353" s="6">
        <f t="shared" si="5"/>
        <v>-6.256135825521137E-3</v>
      </c>
      <c r="I353" s="4"/>
      <c r="J353" s="4"/>
      <c r="K353" s="4"/>
    </row>
    <row r="354" spans="2:11" ht="13.5" x14ac:dyDescent="0.35">
      <c r="B354" s="3">
        <v>42514</v>
      </c>
      <c r="C354" s="2">
        <v>15.9</v>
      </c>
      <c r="D354" s="2">
        <v>5.1623999999999999</v>
      </c>
      <c r="E354" s="2">
        <v>740</v>
      </c>
      <c r="F354" s="2"/>
      <c r="G354" s="2"/>
      <c r="H354" s="6">
        <f t="shared" si="5"/>
        <v>0</v>
      </c>
      <c r="I354" s="4"/>
      <c r="J354" s="4"/>
      <c r="K354" s="4"/>
    </row>
    <row r="355" spans="2:11" ht="13.5" x14ac:dyDescent="0.35">
      <c r="B355" s="3">
        <v>42515</v>
      </c>
      <c r="C355" s="2">
        <v>15.9</v>
      </c>
      <c r="D355" s="2">
        <v>5.1623999999999999</v>
      </c>
      <c r="E355" s="2">
        <v>909</v>
      </c>
      <c r="F355" s="2"/>
      <c r="G355" s="2"/>
      <c r="H355" s="6">
        <f t="shared" si="5"/>
        <v>0</v>
      </c>
      <c r="I355" s="4"/>
      <c r="J355" s="4"/>
      <c r="K355" s="4"/>
    </row>
    <row r="356" spans="2:11" ht="13.5" x14ac:dyDescent="0.35">
      <c r="B356" s="3">
        <v>42516</v>
      </c>
      <c r="C356" s="2">
        <v>15.99</v>
      </c>
      <c r="D356" s="2">
        <v>5.1916000000000002</v>
      </c>
      <c r="E356" s="2">
        <v>6029</v>
      </c>
      <c r="F356" s="2"/>
      <c r="G356" s="2"/>
      <c r="H356" s="6">
        <f t="shared" si="5"/>
        <v>5.6562838989617885E-3</v>
      </c>
      <c r="I356" s="4"/>
      <c r="J356" s="4"/>
      <c r="K356" s="4"/>
    </row>
    <row r="357" spans="2:11" ht="13.5" x14ac:dyDescent="0.35">
      <c r="B357" s="3">
        <v>42517</v>
      </c>
      <c r="C357" s="2">
        <v>15.9</v>
      </c>
      <c r="D357" s="2">
        <v>5.1623999999999999</v>
      </c>
      <c r="E357" s="2">
        <v>807</v>
      </c>
      <c r="F357" s="2"/>
      <c r="G357" s="2"/>
      <c r="H357" s="6">
        <f t="shared" si="5"/>
        <v>-5.6244702981740379E-3</v>
      </c>
      <c r="I357" s="4"/>
      <c r="J357" s="4"/>
      <c r="K357" s="4"/>
    </row>
    <row r="358" spans="2:11" ht="13.5" x14ac:dyDescent="0.35">
      <c r="B358" s="3">
        <v>42520</v>
      </c>
      <c r="C358" s="2">
        <v>15.9</v>
      </c>
      <c r="D358" s="2">
        <v>5.1623999999999999</v>
      </c>
      <c r="E358" s="2">
        <v>509</v>
      </c>
      <c r="F358" s="2"/>
      <c r="G358" s="2"/>
      <c r="H358" s="6">
        <f t="shared" si="5"/>
        <v>0</v>
      </c>
      <c r="I358" s="4"/>
      <c r="J358" s="4"/>
      <c r="K358" s="4"/>
    </row>
    <row r="359" spans="2:11" ht="13.5" x14ac:dyDescent="0.35">
      <c r="B359" s="3">
        <v>42521</v>
      </c>
      <c r="C359" s="2">
        <v>16</v>
      </c>
      <c r="D359" s="2">
        <v>5.1948999999999996</v>
      </c>
      <c r="E359" s="2">
        <v>11709</v>
      </c>
      <c r="F359" s="2"/>
      <c r="G359" s="2"/>
      <c r="H359" s="6">
        <f t="shared" si="5"/>
        <v>6.2955214628854315E-3</v>
      </c>
      <c r="I359" s="4"/>
      <c r="J359" s="4"/>
      <c r="K359" s="4"/>
    </row>
    <row r="360" spans="2:11" ht="13.5" x14ac:dyDescent="0.35">
      <c r="B360" s="3">
        <v>42522</v>
      </c>
      <c r="C360" s="2">
        <v>16.190000000000001</v>
      </c>
      <c r="D360" s="2">
        <v>5.2565999999999997</v>
      </c>
      <c r="E360" s="2">
        <v>103</v>
      </c>
      <c r="F360" s="2"/>
      <c r="G360" s="2"/>
      <c r="H360" s="6">
        <f t="shared" si="5"/>
        <v>1.1877033244143312E-2</v>
      </c>
      <c r="I360" s="4"/>
      <c r="J360" s="4"/>
      <c r="K360" s="4"/>
    </row>
    <row r="361" spans="2:11" ht="13.5" x14ac:dyDescent="0.35">
      <c r="B361" s="3">
        <v>42523</v>
      </c>
      <c r="C361" s="2">
        <v>16</v>
      </c>
      <c r="D361" s="2">
        <v>5.1948999999999996</v>
      </c>
      <c r="E361" s="2">
        <v>5277</v>
      </c>
      <c r="F361" s="2"/>
      <c r="G361" s="2"/>
      <c r="H361" s="6">
        <f t="shared" si="5"/>
        <v>-1.1737625080850758E-2</v>
      </c>
      <c r="I361" s="4"/>
      <c r="J361" s="4"/>
      <c r="K361" s="4"/>
    </row>
    <row r="362" spans="2:11" ht="13.5" x14ac:dyDescent="0.35">
      <c r="B362" s="3">
        <v>42524</v>
      </c>
      <c r="C362" s="2">
        <v>16</v>
      </c>
      <c r="D362" s="2">
        <v>5.1948999999999996</v>
      </c>
      <c r="E362" s="2">
        <v>11047</v>
      </c>
      <c r="F362" s="2"/>
      <c r="G362" s="2"/>
      <c r="H362" s="6">
        <f t="shared" si="5"/>
        <v>0</v>
      </c>
      <c r="I362" s="4"/>
      <c r="J362" s="4"/>
      <c r="K362" s="4"/>
    </row>
    <row r="363" spans="2:11" ht="13.5" x14ac:dyDescent="0.35">
      <c r="B363" s="3">
        <v>42527</v>
      </c>
      <c r="C363" s="2">
        <v>16.3</v>
      </c>
      <c r="D363" s="2">
        <v>5.2923</v>
      </c>
      <c r="E363" s="2">
        <v>152</v>
      </c>
      <c r="F363" s="2"/>
      <c r="G363" s="2"/>
      <c r="H363" s="6">
        <f t="shared" si="5"/>
        <v>1.8749157827869716E-2</v>
      </c>
      <c r="I363" s="4"/>
      <c r="J363" s="4"/>
      <c r="K363" s="4"/>
    </row>
    <row r="364" spans="2:11" ht="13.5" x14ac:dyDescent="0.35">
      <c r="B364" s="3">
        <v>42528</v>
      </c>
      <c r="C364" s="2">
        <v>16</v>
      </c>
      <c r="D364" s="2">
        <v>5.1948999999999996</v>
      </c>
      <c r="E364" s="2">
        <v>284</v>
      </c>
      <c r="F364" s="2"/>
      <c r="G364" s="2"/>
      <c r="H364" s="6">
        <f t="shared" si="5"/>
        <v>-1.8404096517582218E-2</v>
      </c>
      <c r="I364" s="4"/>
      <c r="J364" s="4"/>
      <c r="K364" s="4"/>
    </row>
    <row r="365" spans="2:11" ht="13.5" x14ac:dyDescent="0.35">
      <c r="B365" s="3">
        <v>42529</v>
      </c>
      <c r="C365" s="2">
        <v>16</v>
      </c>
      <c r="D365" s="2">
        <v>5.1948999999999996</v>
      </c>
      <c r="E365" s="2">
        <v>0</v>
      </c>
      <c r="F365" s="2"/>
      <c r="G365" s="2"/>
      <c r="H365" s="6">
        <f t="shared" si="5"/>
        <v>0</v>
      </c>
      <c r="I365" s="4"/>
      <c r="J365" s="4"/>
      <c r="K365" s="4"/>
    </row>
    <row r="366" spans="2:11" ht="13.5" x14ac:dyDescent="0.35">
      <c r="B366" s="3">
        <v>42530</v>
      </c>
      <c r="C366" s="2">
        <v>16</v>
      </c>
      <c r="D366" s="2">
        <v>5.1948999999999996</v>
      </c>
      <c r="E366" s="2">
        <v>3361</v>
      </c>
      <c r="F366" s="2"/>
      <c r="G366" s="2"/>
      <c r="H366" s="6">
        <f t="shared" si="5"/>
        <v>0</v>
      </c>
      <c r="I366" s="4"/>
      <c r="J366" s="4"/>
      <c r="K366" s="4"/>
    </row>
    <row r="367" spans="2:11" ht="13.5" x14ac:dyDescent="0.35">
      <c r="B367" s="3">
        <v>42531</v>
      </c>
      <c r="C367" s="2">
        <v>16</v>
      </c>
      <c r="D367" s="2">
        <v>5.1948999999999996</v>
      </c>
      <c r="E367" s="2">
        <v>100</v>
      </c>
      <c r="F367" s="2"/>
      <c r="G367" s="2"/>
      <c r="H367" s="6">
        <f t="shared" si="5"/>
        <v>0</v>
      </c>
      <c r="I367" s="4"/>
      <c r="J367" s="4"/>
      <c r="K367" s="4"/>
    </row>
    <row r="368" spans="2:11" ht="13.5" x14ac:dyDescent="0.35">
      <c r="B368" s="3">
        <v>42534</v>
      </c>
      <c r="C368" s="2">
        <v>16</v>
      </c>
      <c r="D368" s="2">
        <v>5.1948999999999996</v>
      </c>
      <c r="E368" s="2">
        <v>0</v>
      </c>
      <c r="F368" s="2"/>
      <c r="G368" s="2"/>
      <c r="H368" s="6">
        <f t="shared" si="5"/>
        <v>0</v>
      </c>
      <c r="I368" s="4"/>
      <c r="J368" s="4"/>
      <c r="K368" s="4"/>
    </row>
    <row r="369" spans="2:11" ht="13.5" x14ac:dyDescent="0.35">
      <c r="B369" s="3">
        <v>42535</v>
      </c>
      <c r="C369" s="2">
        <v>16</v>
      </c>
      <c r="D369" s="2">
        <v>5.1948999999999996</v>
      </c>
      <c r="E369" s="2">
        <v>3066</v>
      </c>
      <c r="F369" s="2"/>
      <c r="G369" s="2"/>
      <c r="H369" s="6">
        <f t="shared" si="5"/>
        <v>0</v>
      </c>
      <c r="I369" s="4"/>
      <c r="J369" s="4"/>
      <c r="K369" s="4"/>
    </row>
    <row r="370" spans="2:11" ht="13.5" x14ac:dyDescent="0.35">
      <c r="B370" s="3">
        <v>42536</v>
      </c>
      <c r="C370" s="2">
        <v>16</v>
      </c>
      <c r="D370" s="2">
        <v>5.1948999999999996</v>
      </c>
      <c r="E370" s="2">
        <v>1789</v>
      </c>
      <c r="F370" s="2"/>
      <c r="G370" s="2"/>
      <c r="H370" s="6">
        <f t="shared" si="5"/>
        <v>0</v>
      </c>
      <c r="I370" s="4"/>
      <c r="J370" s="4"/>
      <c r="K370" s="4"/>
    </row>
    <row r="371" spans="2:11" ht="13.5" x14ac:dyDescent="0.35">
      <c r="B371" s="3">
        <v>42537</v>
      </c>
      <c r="C371" s="2">
        <v>16</v>
      </c>
      <c r="D371" s="2">
        <v>5.1948999999999996</v>
      </c>
      <c r="E371" s="2">
        <v>4356</v>
      </c>
      <c r="F371" s="2"/>
      <c r="G371" s="2"/>
      <c r="H371" s="6">
        <f t="shared" si="5"/>
        <v>0</v>
      </c>
      <c r="I371" s="4"/>
      <c r="J371" s="4"/>
      <c r="K371" s="4"/>
    </row>
    <row r="372" spans="2:11" ht="13.5" x14ac:dyDescent="0.35">
      <c r="B372" s="3">
        <v>42538</v>
      </c>
      <c r="C372" s="2">
        <v>16</v>
      </c>
      <c r="D372" s="2">
        <v>5.1948999999999996</v>
      </c>
      <c r="E372" s="2">
        <v>2721</v>
      </c>
      <c r="F372" s="2"/>
      <c r="G372" s="2"/>
      <c r="H372" s="6">
        <f t="shared" si="5"/>
        <v>0</v>
      </c>
      <c r="I372" s="4"/>
      <c r="J372" s="4"/>
      <c r="K372" s="4"/>
    </row>
    <row r="373" spans="2:11" ht="13.5" x14ac:dyDescent="0.35">
      <c r="B373" s="3">
        <v>42541</v>
      </c>
      <c r="C373" s="2">
        <v>15.8</v>
      </c>
      <c r="D373" s="2">
        <v>5.13</v>
      </c>
      <c r="E373" s="2">
        <v>1164</v>
      </c>
      <c r="F373" s="2"/>
      <c r="G373" s="2"/>
      <c r="H373" s="6">
        <f t="shared" si="5"/>
        <v>-1.2493022002348407E-2</v>
      </c>
      <c r="I373" s="4"/>
      <c r="J373" s="4"/>
      <c r="K373" s="4"/>
    </row>
    <row r="374" spans="2:11" ht="13.5" x14ac:dyDescent="0.35">
      <c r="B374" s="3">
        <v>42542</v>
      </c>
      <c r="C374" s="2">
        <v>15.9</v>
      </c>
      <c r="D374" s="2">
        <v>5.1623999999999999</v>
      </c>
      <c r="E374" s="2">
        <v>650</v>
      </c>
      <c r="F374" s="2"/>
      <c r="G374" s="2"/>
      <c r="H374" s="6">
        <f t="shared" si="5"/>
        <v>6.3157894736842078E-3</v>
      </c>
      <c r="I374" s="4"/>
      <c r="J374" s="4"/>
      <c r="K374" s="4"/>
    </row>
    <row r="375" spans="2:11" ht="13.5" x14ac:dyDescent="0.35">
      <c r="B375" s="3">
        <v>42543</v>
      </c>
      <c r="C375" s="2">
        <v>16</v>
      </c>
      <c r="D375" s="2">
        <v>5.1948999999999996</v>
      </c>
      <c r="E375" s="2">
        <v>2068</v>
      </c>
      <c r="F375" s="2"/>
      <c r="G375" s="2"/>
      <c r="H375" s="6">
        <f t="shared" si="5"/>
        <v>6.2955214628854315E-3</v>
      </c>
      <c r="I375" s="4"/>
      <c r="J375" s="4"/>
      <c r="K375" s="4"/>
    </row>
    <row r="376" spans="2:11" ht="13.5" x14ac:dyDescent="0.35">
      <c r="B376" s="3">
        <v>42544</v>
      </c>
      <c r="C376" s="2">
        <v>16</v>
      </c>
      <c r="D376" s="2">
        <v>5.1948999999999996</v>
      </c>
      <c r="E376" s="2">
        <v>5485</v>
      </c>
      <c r="F376" s="2"/>
      <c r="G376" s="2"/>
      <c r="H376" s="6">
        <f t="shared" si="5"/>
        <v>0</v>
      </c>
      <c r="I376" s="4"/>
      <c r="J376" s="4"/>
      <c r="K376" s="4"/>
    </row>
    <row r="377" spans="2:11" ht="13.5" x14ac:dyDescent="0.35">
      <c r="B377" s="3">
        <v>42545</v>
      </c>
      <c r="C377" s="2">
        <v>15.8</v>
      </c>
      <c r="D377" s="2">
        <v>5.13</v>
      </c>
      <c r="E377" s="2">
        <v>20</v>
      </c>
      <c r="F377" s="2"/>
      <c r="G377" s="2"/>
      <c r="H377" s="6">
        <f t="shared" si="5"/>
        <v>-1.2493022002348407E-2</v>
      </c>
      <c r="I377" s="4"/>
      <c r="J377" s="4"/>
      <c r="K377" s="4"/>
    </row>
    <row r="378" spans="2:11" ht="13.5" x14ac:dyDescent="0.35">
      <c r="B378" s="3">
        <v>42548</v>
      </c>
      <c r="C378" s="2">
        <v>15.8</v>
      </c>
      <c r="D378" s="2">
        <v>5.13</v>
      </c>
      <c r="E378" s="2">
        <v>420</v>
      </c>
      <c r="F378" s="2"/>
      <c r="G378" s="2"/>
      <c r="H378" s="6">
        <f t="shared" si="5"/>
        <v>0</v>
      </c>
      <c r="I378" s="4"/>
      <c r="J378" s="4"/>
      <c r="K378" s="4"/>
    </row>
    <row r="379" spans="2:11" ht="13.5" x14ac:dyDescent="0.35">
      <c r="B379" s="3">
        <v>42549</v>
      </c>
      <c r="C379" s="2">
        <v>15.79</v>
      </c>
      <c r="D379" s="2">
        <v>5.1266999999999996</v>
      </c>
      <c r="E379" s="2">
        <v>950</v>
      </c>
      <c r="F379" s="2"/>
      <c r="G379" s="2"/>
      <c r="H379" s="6">
        <f t="shared" si="5"/>
        <v>-6.432748538012286E-4</v>
      </c>
      <c r="I379" s="4"/>
      <c r="J379" s="4"/>
      <c r="K379" s="4"/>
    </row>
    <row r="380" spans="2:11" ht="13.5" x14ac:dyDescent="0.35">
      <c r="B380" s="3">
        <v>42550</v>
      </c>
      <c r="C380" s="2">
        <v>15.56</v>
      </c>
      <c r="D380" s="2">
        <v>5.0519999999999996</v>
      </c>
      <c r="E380" s="2">
        <v>840</v>
      </c>
      <c r="F380" s="2"/>
      <c r="G380" s="2"/>
      <c r="H380" s="6">
        <f t="shared" si="5"/>
        <v>-1.4570776522909473E-2</v>
      </c>
      <c r="I380" s="4"/>
      <c r="J380" s="4"/>
      <c r="K380" s="4"/>
    </row>
    <row r="381" spans="2:11" ht="13.5" x14ac:dyDescent="0.35">
      <c r="B381" s="3">
        <v>42551</v>
      </c>
      <c r="C381" s="2">
        <v>15.56</v>
      </c>
      <c r="D381" s="2">
        <v>5.0519999999999996</v>
      </c>
      <c r="E381" s="2">
        <v>125</v>
      </c>
      <c r="F381" s="2"/>
      <c r="G381" s="2"/>
      <c r="H381" s="6">
        <f t="shared" si="5"/>
        <v>0</v>
      </c>
      <c r="I381" s="4"/>
      <c r="J381" s="4"/>
      <c r="K381" s="4"/>
    </row>
    <row r="382" spans="2:11" ht="13.5" x14ac:dyDescent="0.35">
      <c r="B382" s="3">
        <v>42552</v>
      </c>
      <c r="C382" s="2">
        <v>15.6</v>
      </c>
      <c r="D382" s="2">
        <v>5.0650000000000004</v>
      </c>
      <c r="E382" s="2">
        <v>102</v>
      </c>
      <c r="F382" s="2"/>
      <c r="G382" s="2"/>
      <c r="H382" s="6">
        <f t="shared" si="5"/>
        <v>2.5732383214570049E-3</v>
      </c>
      <c r="I382" s="4"/>
      <c r="J382" s="4"/>
      <c r="K382" s="4"/>
    </row>
    <row r="383" spans="2:11" ht="13.5" x14ac:dyDescent="0.35">
      <c r="B383" s="3">
        <v>42555</v>
      </c>
      <c r="C383" s="2">
        <v>15.6</v>
      </c>
      <c r="D383" s="2">
        <v>5.0650000000000004</v>
      </c>
      <c r="E383" s="2">
        <v>0</v>
      </c>
      <c r="F383" s="2"/>
      <c r="G383" s="2"/>
      <c r="H383" s="6">
        <f t="shared" si="5"/>
        <v>0</v>
      </c>
      <c r="I383" s="4"/>
      <c r="J383" s="4"/>
      <c r="K383" s="4"/>
    </row>
    <row r="384" spans="2:11" ht="13.5" x14ac:dyDescent="0.35">
      <c r="B384" s="3">
        <v>42559</v>
      </c>
      <c r="C384" s="2">
        <v>15.61</v>
      </c>
      <c r="D384" s="2">
        <v>5.0682999999999998</v>
      </c>
      <c r="E384" s="2">
        <v>563</v>
      </c>
      <c r="F384" s="2"/>
      <c r="G384" s="2"/>
      <c r="H384" s="6">
        <f t="shared" si="5"/>
        <v>6.5153010858823583E-4</v>
      </c>
      <c r="I384" s="4"/>
      <c r="J384" s="4"/>
      <c r="K384" s="4"/>
    </row>
    <row r="385" spans="2:11" ht="13.5" x14ac:dyDescent="0.35">
      <c r="B385" s="3">
        <v>42562</v>
      </c>
      <c r="C385" s="2">
        <v>14.69</v>
      </c>
      <c r="D385" s="2">
        <v>5.0686</v>
      </c>
      <c r="E385" s="2">
        <v>100</v>
      </c>
      <c r="F385" s="2"/>
      <c r="G385" s="2"/>
      <c r="H385" s="6">
        <f t="shared" si="5"/>
        <v>5.9191444863206402E-5</v>
      </c>
      <c r="I385" s="4"/>
      <c r="J385" s="4"/>
      <c r="K385" s="4"/>
    </row>
    <row r="386" spans="2:11" ht="13.5" x14ac:dyDescent="0.35">
      <c r="B386" s="3">
        <v>42563</v>
      </c>
      <c r="C386" s="2">
        <v>14.69</v>
      </c>
      <c r="D386" s="2">
        <v>5.0686</v>
      </c>
      <c r="E386" s="2">
        <v>300</v>
      </c>
      <c r="F386" s="2"/>
      <c r="G386" s="2"/>
      <c r="H386" s="6">
        <f t="shared" si="5"/>
        <v>0</v>
      </c>
      <c r="I386" s="4"/>
      <c r="J386" s="4"/>
      <c r="K386" s="4"/>
    </row>
    <row r="387" spans="2:11" ht="13.5" x14ac:dyDescent="0.35">
      <c r="B387" s="3">
        <v>42564</v>
      </c>
      <c r="C387" s="2">
        <v>14.6</v>
      </c>
      <c r="D387" s="2">
        <v>5.0376000000000003</v>
      </c>
      <c r="E387" s="2">
        <v>805</v>
      </c>
      <c r="F387" s="2"/>
      <c r="G387" s="2"/>
      <c r="H387" s="6">
        <f t="shared" si="5"/>
        <v>-6.1160872824842548E-3</v>
      </c>
      <c r="I387" s="4"/>
      <c r="J387" s="4"/>
      <c r="K387" s="4"/>
    </row>
    <row r="388" spans="2:11" ht="13.5" x14ac:dyDescent="0.35">
      <c r="B388" s="3">
        <v>42565</v>
      </c>
      <c r="C388" s="2">
        <v>14.6</v>
      </c>
      <c r="D388" s="2">
        <v>5.0376000000000003</v>
      </c>
      <c r="E388" s="2">
        <v>650</v>
      </c>
      <c r="F388" s="2"/>
      <c r="G388" s="2"/>
      <c r="H388" s="6">
        <f t="shared" si="5"/>
        <v>0</v>
      </c>
      <c r="I388" s="4"/>
      <c r="J388" s="4"/>
      <c r="K388" s="4"/>
    </row>
    <row r="389" spans="2:11" ht="13.5" x14ac:dyDescent="0.35">
      <c r="B389" s="3">
        <v>42566</v>
      </c>
      <c r="C389" s="2">
        <v>14.6</v>
      </c>
      <c r="D389" s="2">
        <v>5.0376000000000003</v>
      </c>
      <c r="E389" s="2">
        <v>0</v>
      </c>
      <c r="F389" s="2"/>
      <c r="G389" s="2"/>
      <c r="H389" s="6">
        <f t="shared" si="5"/>
        <v>0</v>
      </c>
      <c r="I389" s="4"/>
      <c r="J389" s="4"/>
      <c r="K389" s="4"/>
    </row>
    <row r="390" spans="2:11" ht="13.5" x14ac:dyDescent="0.35">
      <c r="B390" s="3">
        <v>42569</v>
      </c>
      <c r="C390" s="2">
        <v>14.5</v>
      </c>
      <c r="D390" s="2">
        <v>5.0030999999999999</v>
      </c>
      <c r="E390" s="2">
        <v>300</v>
      </c>
      <c r="F390" s="2"/>
      <c r="G390" s="2"/>
      <c r="H390" s="6">
        <f t="shared" si="5"/>
        <v>-6.8484992853740708E-3</v>
      </c>
      <c r="I390" s="4"/>
      <c r="J390" s="4"/>
      <c r="K390" s="4"/>
    </row>
    <row r="391" spans="2:11" ht="13.5" x14ac:dyDescent="0.35">
      <c r="B391" s="3">
        <v>42570</v>
      </c>
      <c r="C391" s="2">
        <v>14.49</v>
      </c>
      <c r="D391" s="2">
        <v>4.9996</v>
      </c>
      <c r="E391" s="2">
        <v>420</v>
      </c>
      <c r="F391" s="2"/>
      <c r="G391" s="2"/>
      <c r="H391" s="6">
        <f t="shared" ref="H391:H454" si="6">(D391-D390)/D390</f>
        <v>-6.9956626891324117E-4</v>
      </c>
      <c r="I391" s="4"/>
      <c r="J391" s="4"/>
      <c r="K391" s="4"/>
    </row>
    <row r="392" spans="2:11" ht="13.5" x14ac:dyDescent="0.35">
      <c r="B392" s="3">
        <v>42571</v>
      </c>
      <c r="C392" s="2">
        <v>14.5</v>
      </c>
      <c r="D392" s="2">
        <v>5.0030999999999999</v>
      </c>
      <c r="E392" s="2">
        <v>2863</v>
      </c>
      <c r="F392" s="2"/>
      <c r="G392" s="2"/>
      <c r="H392" s="6">
        <f t="shared" si="6"/>
        <v>7.0005600448032573E-4</v>
      </c>
      <c r="I392" s="4"/>
      <c r="J392" s="4"/>
      <c r="K392" s="4"/>
    </row>
    <row r="393" spans="2:11" ht="13.5" x14ac:dyDescent="0.35">
      <c r="B393" s="3">
        <v>42572</v>
      </c>
      <c r="C393" s="2">
        <v>14.25</v>
      </c>
      <c r="D393" s="2">
        <v>4.9168000000000003</v>
      </c>
      <c r="E393" s="2">
        <v>1633</v>
      </c>
      <c r="F393" s="2"/>
      <c r="G393" s="2"/>
      <c r="H393" s="6">
        <f t="shared" si="6"/>
        <v>-1.7249305430632928E-2</v>
      </c>
      <c r="I393" s="4"/>
      <c r="J393" s="4"/>
      <c r="K393" s="4"/>
    </row>
    <row r="394" spans="2:11" ht="13.5" x14ac:dyDescent="0.35">
      <c r="B394" s="3">
        <v>42573</v>
      </c>
      <c r="C394" s="2">
        <v>14.25</v>
      </c>
      <c r="D394" s="2">
        <v>4.9168000000000003</v>
      </c>
      <c r="E394" s="2">
        <v>800</v>
      </c>
      <c r="F394" s="2"/>
      <c r="G394" s="2"/>
      <c r="H394" s="6">
        <f t="shared" si="6"/>
        <v>0</v>
      </c>
      <c r="I394" s="4"/>
      <c r="J394" s="4"/>
      <c r="K394" s="4"/>
    </row>
    <row r="395" spans="2:11" ht="13.5" x14ac:dyDescent="0.35">
      <c r="B395" s="3">
        <v>42577</v>
      </c>
      <c r="C395" s="2">
        <v>14.26</v>
      </c>
      <c r="D395" s="2">
        <v>4.9202000000000004</v>
      </c>
      <c r="E395" s="2">
        <v>646</v>
      </c>
      <c r="F395" s="2"/>
      <c r="G395" s="2"/>
      <c r="H395" s="6">
        <f t="shared" si="6"/>
        <v>6.915066710055462E-4</v>
      </c>
      <c r="I395" s="4"/>
      <c r="J395" s="4"/>
      <c r="K395" s="4"/>
    </row>
    <row r="396" spans="2:11" ht="13.5" x14ac:dyDescent="0.35">
      <c r="B396" s="3">
        <v>42578</v>
      </c>
      <c r="C396" s="2">
        <v>14.5</v>
      </c>
      <c r="D396" s="2">
        <v>5.0030999999999999</v>
      </c>
      <c r="E396" s="2">
        <v>3000</v>
      </c>
      <c r="F396" s="2"/>
      <c r="G396" s="2"/>
      <c r="H396" s="6">
        <f t="shared" si="6"/>
        <v>1.6848908580951897E-2</v>
      </c>
      <c r="I396" s="4"/>
      <c r="J396" s="4"/>
      <c r="K396" s="4"/>
    </row>
    <row r="397" spans="2:11" ht="13.5" x14ac:dyDescent="0.35">
      <c r="B397" s="3">
        <v>42579</v>
      </c>
      <c r="C397" s="2">
        <v>14.51</v>
      </c>
      <c r="D397" s="2">
        <v>5.0065</v>
      </c>
      <c r="E397" s="2">
        <v>2760</v>
      </c>
      <c r="F397" s="2"/>
      <c r="G397" s="2"/>
      <c r="H397" s="6">
        <f t="shared" si="6"/>
        <v>6.7957866123005131E-4</v>
      </c>
      <c r="I397" s="4"/>
      <c r="J397" s="4"/>
      <c r="K397" s="4"/>
    </row>
    <row r="398" spans="2:11" ht="13.5" x14ac:dyDescent="0.35">
      <c r="B398" s="3">
        <v>42580</v>
      </c>
      <c r="C398" s="2">
        <v>14.51</v>
      </c>
      <c r="D398" s="2">
        <v>5.0065</v>
      </c>
      <c r="E398" s="2">
        <v>197</v>
      </c>
      <c r="F398" s="2"/>
      <c r="G398" s="2"/>
      <c r="H398" s="6">
        <f t="shared" si="6"/>
        <v>0</v>
      </c>
      <c r="I398" s="4"/>
      <c r="J398" s="4"/>
      <c r="K398" s="4"/>
    </row>
    <row r="399" spans="2:11" ht="13.5" x14ac:dyDescent="0.35">
      <c r="B399" s="3">
        <v>42583</v>
      </c>
      <c r="C399" s="2">
        <v>14.51</v>
      </c>
      <c r="D399" s="2">
        <v>5.0065</v>
      </c>
      <c r="E399" s="2">
        <v>0</v>
      </c>
      <c r="F399" s="2"/>
      <c r="G399" s="2"/>
      <c r="H399" s="6">
        <f t="shared" si="6"/>
        <v>0</v>
      </c>
      <c r="I399" s="4"/>
      <c r="J399" s="4"/>
      <c r="K399" s="4"/>
    </row>
    <row r="400" spans="2:11" ht="13.5" x14ac:dyDescent="0.35">
      <c r="B400" s="3">
        <v>42584</v>
      </c>
      <c r="C400" s="2">
        <v>14.51</v>
      </c>
      <c r="D400" s="2">
        <v>5.0065</v>
      </c>
      <c r="E400" s="2">
        <v>0</v>
      </c>
      <c r="F400" s="2"/>
      <c r="G400" s="2"/>
      <c r="H400" s="6">
        <f t="shared" si="6"/>
        <v>0</v>
      </c>
      <c r="I400" s="4"/>
      <c r="J400" s="4"/>
      <c r="K400" s="4"/>
    </row>
    <row r="401" spans="2:11" ht="13.5" x14ac:dyDescent="0.35">
      <c r="B401" s="3">
        <v>42585</v>
      </c>
      <c r="C401" s="2">
        <v>14.51</v>
      </c>
      <c r="D401" s="2">
        <v>5.0065</v>
      </c>
      <c r="E401" s="2">
        <v>0</v>
      </c>
      <c r="F401" s="2"/>
      <c r="G401" s="2"/>
      <c r="H401" s="6">
        <f t="shared" si="6"/>
        <v>0</v>
      </c>
      <c r="I401" s="4"/>
      <c r="J401" s="4"/>
      <c r="K401" s="4"/>
    </row>
    <row r="402" spans="2:11" ht="13.5" x14ac:dyDescent="0.35">
      <c r="B402" s="3">
        <v>42586</v>
      </c>
      <c r="C402" s="2">
        <v>14.51</v>
      </c>
      <c r="D402" s="2">
        <v>5.0065</v>
      </c>
      <c r="E402" s="2">
        <v>500</v>
      </c>
      <c r="F402" s="2"/>
      <c r="G402" s="2"/>
      <c r="H402" s="6">
        <f t="shared" si="6"/>
        <v>0</v>
      </c>
      <c r="I402" s="4"/>
      <c r="J402" s="4"/>
      <c r="K402" s="4"/>
    </row>
    <row r="403" spans="2:11" ht="13.5" x14ac:dyDescent="0.35">
      <c r="B403" s="3">
        <v>42587</v>
      </c>
      <c r="C403" s="2">
        <v>14.51</v>
      </c>
      <c r="D403" s="2">
        <v>5.0065</v>
      </c>
      <c r="E403" s="2">
        <v>0</v>
      </c>
      <c r="F403" s="2"/>
      <c r="G403" s="2"/>
      <c r="H403" s="6">
        <f t="shared" si="6"/>
        <v>0</v>
      </c>
      <c r="I403" s="4"/>
      <c r="J403" s="4"/>
      <c r="K403" s="4"/>
    </row>
    <row r="404" spans="2:11" ht="13.5" x14ac:dyDescent="0.35">
      <c r="B404" s="3">
        <v>42590</v>
      </c>
      <c r="C404" s="2">
        <v>14.51</v>
      </c>
      <c r="D404" s="2">
        <v>5.0065</v>
      </c>
      <c r="E404" s="2">
        <v>723</v>
      </c>
      <c r="F404" s="2"/>
      <c r="G404" s="2"/>
      <c r="H404" s="6">
        <f t="shared" si="6"/>
        <v>0</v>
      </c>
      <c r="I404" s="4"/>
      <c r="J404" s="4"/>
      <c r="K404" s="4"/>
    </row>
    <row r="405" spans="2:11" ht="13.5" x14ac:dyDescent="0.35">
      <c r="B405" s="3">
        <v>42591</v>
      </c>
      <c r="C405" s="2">
        <v>14.51</v>
      </c>
      <c r="D405" s="2">
        <v>5.0065</v>
      </c>
      <c r="E405" s="2">
        <v>36</v>
      </c>
      <c r="F405" s="2"/>
      <c r="G405" s="2"/>
      <c r="H405" s="6">
        <f t="shared" si="6"/>
        <v>0</v>
      </c>
      <c r="I405" s="4"/>
      <c r="J405" s="4"/>
      <c r="K405" s="4"/>
    </row>
    <row r="406" spans="2:11" ht="13.5" x14ac:dyDescent="0.35">
      <c r="B406" s="3">
        <v>42592</v>
      </c>
      <c r="C406" s="2">
        <v>14.51</v>
      </c>
      <c r="D406" s="2">
        <v>5.0065</v>
      </c>
      <c r="E406" s="2">
        <v>0</v>
      </c>
      <c r="F406" s="2"/>
      <c r="G406" s="2"/>
      <c r="H406" s="6">
        <f t="shared" si="6"/>
        <v>0</v>
      </c>
      <c r="I406" s="4"/>
      <c r="J406" s="4"/>
      <c r="K406" s="4"/>
    </row>
    <row r="407" spans="2:11" ht="13.5" x14ac:dyDescent="0.35">
      <c r="B407" s="3">
        <v>42593</v>
      </c>
      <c r="C407" s="2">
        <v>14.7</v>
      </c>
      <c r="D407" s="2">
        <v>5.0720999999999998</v>
      </c>
      <c r="E407" s="2">
        <v>106</v>
      </c>
      <c r="F407" s="2"/>
      <c r="G407" s="2"/>
      <c r="H407" s="6">
        <f t="shared" si="6"/>
        <v>1.3102966144012759E-2</v>
      </c>
      <c r="I407" s="4"/>
      <c r="J407" s="4"/>
      <c r="K407" s="4"/>
    </row>
    <row r="408" spans="2:11" ht="13.5" x14ac:dyDescent="0.35">
      <c r="B408" s="3">
        <v>42594</v>
      </c>
      <c r="C408" s="2">
        <v>14.6</v>
      </c>
      <c r="D408" s="2">
        <v>5.0376000000000003</v>
      </c>
      <c r="E408" s="2">
        <v>104</v>
      </c>
      <c r="F408" s="2"/>
      <c r="G408" s="2"/>
      <c r="H408" s="6">
        <f t="shared" si="6"/>
        <v>-6.8019163660021555E-3</v>
      </c>
      <c r="I408" s="4"/>
      <c r="J408" s="4"/>
      <c r="K408" s="4"/>
    </row>
    <row r="409" spans="2:11" ht="13.5" x14ac:dyDescent="0.35">
      <c r="B409" s="3">
        <v>42597</v>
      </c>
      <c r="C409" s="2">
        <v>14.6</v>
      </c>
      <c r="D409" s="2">
        <v>5.0376000000000003</v>
      </c>
      <c r="E409" s="2">
        <v>416</v>
      </c>
      <c r="F409" s="2"/>
      <c r="G409" s="2"/>
      <c r="H409" s="6">
        <f t="shared" si="6"/>
        <v>0</v>
      </c>
      <c r="I409" s="4"/>
      <c r="J409" s="4"/>
      <c r="K409" s="4"/>
    </row>
    <row r="410" spans="2:11" ht="13.5" x14ac:dyDescent="0.35">
      <c r="B410" s="3">
        <v>42598</v>
      </c>
      <c r="C410" s="2">
        <v>14.5</v>
      </c>
      <c r="D410" s="2">
        <v>5.0030999999999999</v>
      </c>
      <c r="E410" s="2">
        <v>1121</v>
      </c>
      <c r="F410" s="2"/>
      <c r="G410" s="2"/>
      <c r="H410" s="6">
        <f t="shared" si="6"/>
        <v>-6.8484992853740708E-3</v>
      </c>
      <c r="I410" s="4"/>
      <c r="J410" s="4"/>
      <c r="K410" s="4"/>
    </row>
    <row r="411" spans="2:11" ht="13.5" x14ac:dyDescent="0.35">
      <c r="B411" s="3">
        <v>42599</v>
      </c>
      <c r="C411" s="2">
        <v>14.5</v>
      </c>
      <c r="D411" s="2">
        <v>5.0030999999999999</v>
      </c>
      <c r="E411" s="2">
        <v>0</v>
      </c>
      <c r="F411" s="2"/>
      <c r="G411" s="2"/>
      <c r="H411" s="6">
        <f t="shared" si="6"/>
        <v>0</v>
      </c>
      <c r="I411" s="4"/>
      <c r="J411" s="4"/>
      <c r="K411" s="4"/>
    </row>
    <row r="412" spans="2:11" ht="13.5" x14ac:dyDescent="0.35">
      <c r="B412" s="3">
        <v>42600</v>
      </c>
      <c r="C412" s="2">
        <v>14.5</v>
      </c>
      <c r="D412" s="2">
        <v>5.0030999999999999</v>
      </c>
      <c r="E412" s="2">
        <v>0</v>
      </c>
      <c r="F412" s="2"/>
      <c r="G412" s="2"/>
      <c r="H412" s="6">
        <f t="shared" si="6"/>
        <v>0</v>
      </c>
      <c r="I412" s="4"/>
      <c r="J412" s="4"/>
      <c r="K412" s="4"/>
    </row>
    <row r="413" spans="2:11" ht="13.5" x14ac:dyDescent="0.35">
      <c r="B413" s="3">
        <v>42601</v>
      </c>
      <c r="C413" s="2">
        <v>14.5</v>
      </c>
      <c r="D413" s="2">
        <v>5.0030999999999999</v>
      </c>
      <c r="E413" s="2">
        <v>25</v>
      </c>
      <c r="F413" s="2"/>
      <c r="G413" s="2"/>
      <c r="H413" s="6">
        <f t="shared" si="6"/>
        <v>0</v>
      </c>
      <c r="I413" s="4"/>
      <c r="J413" s="4"/>
      <c r="K413" s="4"/>
    </row>
    <row r="414" spans="2:11" ht="13.5" x14ac:dyDescent="0.35">
      <c r="B414" s="3">
        <v>42604</v>
      </c>
      <c r="C414" s="2">
        <v>14.51</v>
      </c>
      <c r="D414" s="2">
        <v>5.0065</v>
      </c>
      <c r="E414" s="2">
        <v>100</v>
      </c>
      <c r="F414" s="2"/>
      <c r="G414" s="2"/>
      <c r="H414" s="6">
        <f t="shared" si="6"/>
        <v>6.7957866123005131E-4</v>
      </c>
      <c r="I414" s="4"/>
      <c r="J414" s="4"/>
      <c r="K414" s="4"/>
    </row>
    <row r="415" spans="2:11" ht="13.5" x14ac:dyDescent="0.35">
      <c r="B415" s="3">
        <v>42605</v>
      </c>
      <c r="C415" s="2">
        <v>14.51</v>
      </c>
      <c r="D415" s="2">
        <v>5.0065</v>
      </c>
      <c r="E415" s="2">
        <v>10</v>
      </c>
      <c r="F415" s="2"/>
      <c r="G415" s="2"/>
      <c r="H415" s="6">
        <f t="shared" si="6"/>
        <v>0</v>
      </c>
      <c r="I415" s="4"/>
      <c r="J415" s="4"/>
      <c r="K415" s="4"/>
    </row>
    <row r="416" spans="2:11" ht="13.5" x14ac:dyDescent="0.35">
      <c r="B416" s="3">
        <v>42606</v>
      </c>
      <c r="C416" s="2">
        <v>14.53</v>
      </c>
      <c r="D416" s="2">
        <v>5.0133999999999999</v>
      </c>
      <c r="E416" s="2">
        <v>57</v>
      </c>
      <c r="F416" s="2"/>
      <c r="G416" s="2"/>
      <c r="H416" s="6">
        <f t="shared" si="6"/>
        <v>1.3782083291720576E-3</v>
      </c>
      <c r="I416" s="4"/>
      <c r="J416" s="4"/>
      <c r="K416" s="4"/>
    </row>
    <row r="417" spans="2:11" ht="13.5" x14ac:dyDescent="0.35">
      <c r="B417" s="3">
        <v>42607</v>
      </c>
      <c r="C417" s="2">
        <v>14.96</v>
      </c>
      <c r="D417" s="2">
        <v>5.1618000000000004</v>
      </c>
      <c r="E417" s="2">
        <v>15000</v>
      </c>
      <c r="F417" s="2"/>
      <c r="G417" s="2"/>
      <c r="H417" s="6">
        <f t="shared" si="6"/>
        <v>2.960067020385378E-2</v>
      </c>
      <c r="I417" s="4"/>
      <c r="J417" s="4"/>
      <c r="K417" s="4"/>
    </row>
    <row r="418" spans="2:11" ht="13.5" x14ac:dyDescent="0.35">
      <c r="B418" s="3">
        <v>42608</v>
      </c>
      <c r="C418" s="2">
        <v>15</v>
      </c>
      <c r="D418" s="2">
        <v>5.1756000000000002</v>
      </c>
      <c r="E418" s="2">
        <v>18477</v>
      </c>
      <c r="F418" s="2"/>
      <c r="G418" s="2"/>
      <c r="H418" s="6">
        <f t="shared" si="6"/>
        <v>2.6734859932581291E-3</v>
      </c>
      <c r="I418" s="4"/>
      <c r="J418" s="4"/>
      <c r="K418" s="4"/>
    </row>
    <row r="419" spans="2:11" ht="13.5" x14ac:dyDescent="0.35">
      <c r="B419" s="3">
        <v>42611</v>
      </c>
      <c r="C419" s="2">
        <v>15.4</v>
      </c>
      <c r="D419" s="2">
        <v>5.3136000000000001</v>
      </c>
      <c r="E419" s="2">
        <v>87</v>
      </c>
      <c r="F419" s="2"/>
      <c r="G419" s="2"/>
      <c r="H419" s="6">
        <f t="shared" si="6"/>
        <v>2.6663575237653586E-2</v>
      </c>
      <c r="I419" s="4"/>
      <c r="J419" s="4"/>
      <c r="K419" s="4"/>
    </row>
    <row r="420" spans="2:11" ht="13.5" x14ac:dyDescent="0.35">
      <c r="B420" s="3">
        <v>42612</v>
      </c>
      <c r="C420" s="2">
        <v>14.94</v>
      </c>
      <c r="D420" s="2">
        <v>5.1548999999999996</v>
      </c>
      <c r="E420" s="2">
        <v>420</v>
      </c>
      <c r="F420" s="2"/>
      <c r="G420" s="2"/>
      <c r="H420" s="6">
        <f t="shared" si="6"/>
        <v>-2.9866757000903438E-2</v>
      </c>
      <c r="I420" s="4"/>
      <c r="J420" s="4"/>
      <c r="K420" s="4"/>
    </row>
    <row r="421" spans="2:11" ht="13.5" x14ac:dyDescent="0.35">
      <c r="B421" s="3">
        <v>42613</v>
      </c>
      <c r="C421" s="2">
        <v>14.94</v>
      </c>
      <c r="D421" s="2">
        <v>5.1548999999999996</v>
      </c>
      <c r="E421" s="2">
        <v>0</v>
      </c>
      <c r="F421" s="2"/>
      <c r="G421" s="2"/>
      <c r="H421" s="6">
        <f t="shared" si="6"/>
        <v>0</v>
      </c>
      <c r="I421" s="4"/>
      <c r="J421" s="4"/>
      <c r="K421" s="4"/>
    </row>
    <row r="422" spans="2:11" ht="13.5" x14ac:dyDescent="0.35">
      <c r="B422" s="3">
        <v>42614</v>
      </c>
      <c r="C422" s="2">
        <v>14.94</v>
      </c>
      <c r="D422" s="2">
        <v>5.1548999999999996</v>
      </c>
      <c r="E422" s="2">
        <v>10</v>
      </c>
      <c r="F422" s="2"/>
      <c r="G422" s="2"/>
      <c r="H422" s="6">
        <f t="shared" si="6"/>
        <v>0</v>
      </c>
      <c r="I422" s="4"/>
      <c r="J422" s="4"/>
      <c r="K422" s="4"/>
    </row>
    <row r="423" spans="2:11" ht="13.5" x14ac:dyDescent="0.35">
      <c r="B423" s="3">
        <v>42615</v>
      </c>
      <c r="C423" s="2">
        <v>15.05</v>
      </c>
      <c r="D423" s="2">
        <v>5.1928000000000001</v>
      </c>
      <c r="E423" s="2">
        <v>330</v>
      </c>
      <c r="F423" s="2"/>
      <c r="G423" s="2"/>
      <c r="H423" s="6">
        <f t="shared" si="6"/>
        <v>7.3522279772644458E-3</v>
      </c>
      <c r="I423" s="4"/>
      <c r="J423" s="4"/>
      <c r="K423" s="4"/>
    </row>
    <row r="424" spans="2:11" ht="13.5" x14ac:dyDescent="0.35">
      <c r="B424" s="3">
        <v>42618</v>
      </c>
      <c r="C424" s="2">
        <v>15.5</v>
      </c>
      <c r="D424" s="2">
        <v>5.3480999999999996</v>
      </c>
      <c r="E424" s="2">
        <v>5297</v>
      </c>
      <c r="F424" s="2"/>
      <c r="G424" s="2"/>
      <c r="H424" s="6">
        <f t="shared" si="6"/>
        <v>2.9906794022492595E-2</v>
      </c>
      <c r="I424" s="4"/>
      <c r="J424" s="4"/>
      <c r="K424" s="4"/>
    </row>
    <row r="425" spans="2:11" ht="13.5" x14ac:dyDescent="0.35">
      <c r="B425" s="3">
        <v>42619</v>
      </c>
      <c r="C425" s="2">
        <v>15.5</v>
      </c>
      <c r="D425" s="2">
        <v>5.3480999999999996</v>
      </c>
      <c r="E425" s="2">
        <v>500</v>
      </c>
      <c r="F425" s="2"/>
      <c r="G425" s="2"/>
      <c r="H425" s="6">
        <f t="shared" si="6"/>
        <v>0</v>
      </c>
      <c r="I425" s="4"/>
      <c r="J425" s="4"/>
      <c r="K425" s="4"/>
    </row>
    <row r="426" spans="2:11" ht="13.5" x14ac:dyDescent="0.35">
      <c r="B426" s="3">
        <v>42620</v>
      </c>
      <c r="C426" s="2">
        <v>15.5</v>
      </c>
      <c r="D426" s="2">
        <v>5.3480999999999996</v>
      </c>
      <c r="E426" s="2">
        <v>0</v>
      </c>
      <c r="F426" s="2"/>
      <c r="G426" s="2"/>
      <c r="H426" s="6">
        <f t="shared" si="6"/>
        <v>0</v>
      </c>
      <c r="I426" s="4"/>
      <c r="J426" s="4"/>
      <c r="K426" s="4"/>
    </row>
    <row r="427" spans="2:11" ht="13.5" x14ac:dyDescent="0.35">
      <c r="B427" s="3">
        <v>42621</v>
      </c>
      <c r="C427" s="2">
        <v>15.4</v>
      </c>
      <c r="D427" s="2">
        <v>5.3136000000000001</v>
      </c>
      <c r="E427" s="2">
        <v>500</v>
      </c>
      <c r="F427" s="2"/>
      <c r="G427" s="2"/>
      <c r="H427" s="6">
        <f t="shared" si="6"/>
        <v>-6.4508891008020668E-3</v>
      </c>
      <c r="I427" s="4"/>
      <c r="J427" s="4"/>
      <c r="K427" s="4"/>
    </row>
    <row r="428" spans="2:11" ht="13.5" x14ac:dyDescent="0.35">
      <c r="B428" s="3">
        <v>42622</v>
      </c>
      <c r="C428" s="2">
        <v>15.2</v>
      </c>
      <c r="D428" s="2">
        <v>5.2446000000000002</v>
      </c>
      <c r="E428" s="2">
        <v>152</v>
      </c>
      <c r="F428" s="2"/>
      <c r="G428" s="2"/>
      <c r="H428" s="6">
        <f t="shared" si="6"/>
        <v>-1.2985546522131878E-2</v>
      </c>
      <c r="I428" s="4"/>
      <c r="J428" s="4"/>
      <c r="K428" s="4"/>
    </row>
    <row r="429" spans="2:11" ht="13.5" x14ac:dyDescent="0.35">
      <c r="B429" s="3">
        <v>42627</v>
      </c>
      <c r="C429" s="2">
        <v>15.2</v>
      </c>
      <c r="D429" s="2">
        <v>5.2446000000000002</v>
      </c>
      <c r="E429" s="2">
        <v>152</v>
      </c>
      <c r="F429" s="2"/>
      <c r="G429" s="2"/>
      <c r="H429" s="6">
        <f t="shared" si="6"/>
        <v>0</v>
      </c>
      <c r="I429" s="4"/>
      <c r="J429" s="4"/>
      <c r="K429" s="4"/>
    </row>
    <row r="430" spans="2:11" ht="13.5" x14ac:dyDescent="0.35">
      <c r="B430" s="3">
        <v>42628</v>
      </c>
      <c r="C430" s="2">
        <v>15.2</v>
      </c>
      <c r="D430" s="2">
        <v>5.2446000000000002</v>
      </c>
      <c r="E430" s="2">
        <v>0</v>
      </c>
      <c r="F430" s="2"/>
      <c r="G430" s="2"/>
      <c r="H430" s="6">
        <f t="shared" si="6"/>
        <v>0</v>
      </c>
      <c r="I430" s="4"/>
      <c r="J430" s="4"/>
      <c r="K430" s="4"/>
    </row>
    <row r="431" spans="2:11" ht="13.5" x14ac:dyDescent="0.35">
      <c r="B431" s="3">
        <v>42629</v>
      </c>
      <c r="C431" s="2">
        <v>15.25</v>
      </c>
      <c r="D431" s="2">
        <v>5.2618</v>
      </c>
      <c r="E431" s="2">
        <v>628</v>
      </c>
      <c r="F431" s="2"/>
      <c r="G431" s="2"/>
      <c r="H431" s="6">
        <f t="shared" si="6"/>
        <v>3.2795637417534001E-3</v>
      </c>
      <c r="I431" s="4"/>
      <c r="J431" s="4"/>
      <c r="K431" s="4"/>
    </row>
    <row r="432" spans="2:11" ht="13.5" x14ac:dyDescent="0.35">
      <c r="B432" s="3">
        <v>42632</v>
      </c>
      <c r="C432" s="2">
        <v>15.5</v>
      </c>
      <c r="D432" s="2">
        <v>5.3480999999999996</v>
      </c>
      <c r="E432" s="2">
        <v>890</v>
      </c>
      <c r="F432" s="2"/>
      <c r="G432" s="2"/>
      <c r="H432" s="6">
        <f t="shared" si="6"/>
        <v>1.6401231517731499E-2</v>
      </c>
      <c r="I432" s="4"/>
      <c r="J432" s="4"/>
      <c r="K432" s="4"/>
    </row>
    <row r="433" spans="2:11" ht="13.5" x14ac:dyDescent="0.35">
      <c r="B433" s="3">
        <v>42633</v>
      </c>
      <c r="C433" s="2">
        <v>15.15</v>
      </c>
      <c r="D433" s="2">
        <v>5.2272999999999996</v>
      </c>
      <c r="E433" s="2">
        <v>333</v>
      </c>
      <c r="F433" s="2"/>
      <c r="G433" s="2"/>
      <c r="H433" s="6">
        <f t="shared" si="6"/>
        <v>-2.2587460967446387E-2</v>
      </c>
      <c r="I433" s="4"/>
      <c r="J433" s="4"/>
      <c r="K433" s="4"/>
    </row>
    <row r="434" spans="2:11" ht="13.5" x14ac:dyDescent="0.35">
      <c r="B434" s="3">
        <v>42634</v>
      </c>
      <c r="C434" s="2">
        <v>15.22</v>
      </c>
      <c r="D434" s="2">
        <v>5.2515000000000001</v>
      </c>
      <c r="E434" s="2">
        <v>805</v>
      </c>
      <c r="F434" s="2"/>
      <c r="G434" s="2"/>
      <c r="H434" s="6">
        <f t="shared" si="6"/>
        <v>4.6295410632641032E-3</v>
      </c>
      <c r="I434" s="4"/>
      <c r="J434" s="4"/>
      <c r="K434" s="4"/>
    </row>
    <row r="435" spans="2:11" ht="13.5" x14ac:dyDescent="0.35">
      <c r="B435" s="3">
        <v>42635</v>
      </c>
      <c r="C435" s="2">
        <v>15.22</v>
      </c>
      <c r="D435" s="2">
        <v>5.2515000000000001</v>
      </c>
      <c r="E435" s="2">
        <v>0</v>
      </c>
      <c r="F435" s="2"/>
      <c r="G435" s="2"/>
      <c r="H435" s="6">
        <f t="shared" si="6"/>
        <v>0</v>
      </c>
      <c r="I435" s="4"/>
      <c r="J435" s="4"/>
      <c r="K435" s="4"/>
    </row>
    <row r="436" spans="2:11" ht="13.5" x14ac:dyDescent="0.35">
      <c r="B436" s="3">
        <v>42636</v>
      </c>
      <c r="C436" s="2">
        <v>15.22</v>
      </c>
      <c r="D436" s="2">
        <v>5.2515000000000001</v>
      </c>
      <c r="E436" s="2">
        <v>17</v>
      </c>
      <c r="F436" s="2"/>
      <c r="G436" s="2"/>
      <c r="H436" s="6">
        <f t="shared" si="6"/>
        <v>0</v>
      </c>
      <c r="I436" s="4"/>
      <c r="J436" s="4"/>
      <c r="K436" s="4"/>
    </row>
    <row r="437" spans="2:11" ht="13.5" x14ac:dyDescent="0.35">
      <c r="B437" s="3">
        <v>42639</v>
      </c>
      <c r="C437" s="2">
        <v>15.6</v>
      </c>
      <c r="D437" s="2">
        <v>5.3826000000000001</v>
      </c>
      <c r="E437" s="2">
        <v>166</v>
      </c>
      <c r="F437" s="2"/>
      <c r="G437" s="2"/>
      <c r="H437" s="6">
        <f t="shared" si="6"/>
        <v>2.4964295915452725E-2</v>
      </c>
      <c r="I437" s="4"/>
      <c r="J437" s="4"/>
      <c r="K437" s="4"/>
    </row>
    <row r="438" spans="2:11" ht="13.5" x14ac:dyDescent="0.35">
      <c r="B438" s="3">
        <v>42640</v>
      </c>
      <c r="C438" s="2">
        <v>15.6</v>
      </c>
      <c r="D438" s="2">
        <v>5.3826000000000001</v>
      </c>
      <c r="E438" s="2">
        <v>230</v>
      </c>
      <c r="F438" s="2"/>
      <c r="G438" s="2"/>
      <c r="H438" s="6">
        <f t="shared" si="6"/>
        <v>0</v>
      </c>
      <c r="I438" s="4"/>
      <c r="J438" s="4"/>
      <c r="K438" s="4"/>
    </row>
    <row r="439" spans="2:11" ht="13.5" x14ac:dyDescent="0.35">
      <c r="B439" s="3">
        <v>42641</v>
      </c>
      <c r="C439" s="2">
        <v>15.6</v>
      </c>
      <c r="D439" s="2">
        <v>5.3826000000000001</v>
      </c>
      <c r="E439" s="2">
        <v>0</v>
      </c>
      <c r="F439" s="2"/>
      <c r="G439" s="2"/>
      <c r="H439" s="6">
        <f t="shared" si="6"/>
        <v>0</v>
      </c>
      <c r="I439" s="4"/>
      <c r="J439" s="4"/>
      <c r="K439" s="4"/>
    </row>
    <row r="440" spans="2:11" ht="13.5" x14ac:dyDescent="0.35">
      <c r="B440" s="3">
        <v>42642</v>
      </c>
      <c r="C440" s="2">
        <v>15.38</v>
      </c>
      <c r="D440" s="2">
        <v>5.3067000000000002</v>
      </c>
      <c r="E440" s="2">
        <v>407</v>
      </c>
      <c r="F440" s="2"/>
      <c r="G440" s="2"/>
      <c r="H440" s="6">
        <f t="shared" si="6"/>
        <v>-1.4100992085609158E-2</v>
      </c>
      <c r="I440" s="4"/>
      <c r="J440" s="4"/>
      <c r="K440" s="4"/>
    </row>
    <row r="441" spans="2:11" ht="13.5" x14ac:dyDescent="0.35">
      <c r="B441" s="3">
        <v>42643</v>
      </c>
      <c r="C441" s="2">
        <v>15.6</v>
      </c>
      <c r="D441" s="2">
        <v>5.3826000000000001</v>
      </c>
      <c r="E441" s="2">
        <v>1886</v>
      </c>
      <c r="F441" s="2"/>
      <c r="G441" s="2"/>
      <c r="H441" s="6">
        <f t="shared" si="6"/>
        <v>1.4302673978178502E-2</v>
      </c>
      <c r="I441" s="4"/>
      <c r="J441" s="4"/>
      <c r="K441" s="4"/>
    </row>
    <row r="442" spans="2:11" ht="13.5" x14ac:dyDescent="0.35">
      <c r="B442" s="3">
        <v>42647</v>
      </c>
      <c r="C442" s="2">
        <v>15.6</v>
      </c>
      <c r="D442" s="2">
        <v>5.3826000000000001</v>
      </c>
      <c r="E442" s="2">
        <v>1280</v>
      </c>
      <c r="F442" s="2"/>
      <c r="G442" s="2"/>
      <c r="H442" s="6">
        <f t="shared" si="6"/>
        <v>0</v>
      </c>
      <c r="I442" s="4"/>
      <c r="J442" s="4"/>
      <c r="K442" s="4"/>
    </row>
    <row r="443" spans="2:11" ht="13.5" x14ac:dyDescent="0.35">
      <c r="B443" s="3">
        <v>42648</v>
      </c>
      <c r="C443" s="2">
        <v>16.059999999999999</v>
      </c>
      <c r="D443" s="2">
        <v>5.5412999999999997</v>
      </c>
      <c r="E443" s="2">
        <v>1417</v>
      </c>
      <c r="F443" s="2"/>
      <c r="G443" s="2"/>
      <c r="H443" s="6">
        <f t="shared" si="6"/>
        <v>2.9483892542637315E-2</v>
      </c>
      <c r="I443" s="4"/>
      <c r="J443" s="4"/>
      <c r="K443" s="4"/>
    </row>
    <row r="444" spans="2:11" ht="13.5" x14ac:dyDescent="0.35">
      <c r="B444" s="3">
        <v>42649</v>
      </c>
      <c r="C444" s="2">
        <v>16.54</v>
      </c>
      <c r="D444" s="2">
        <v>5.7069000000000001</v>
      </c>
      <c r="E444" s="2">
        <v>264</v>
      </c>
      <c r="F444" s="2"/>
      <c r="G444" s="2"/>
      <c r="H444" s="6">
        <f t="shared" si="6"/>
        <v>2.9884684099399133E-2</v>
      </c>
      <c r="I444" s="4"/>
      <c r="J444" s="4"/>
      <c r="K444" s="4"/>
    </row>
    <row r="445" spans="2:11" ht="13.5" x14ac:dyDescent="0.35">
      <c r="B445" s="3">
        <v>42650</v>
      </c>
      <c r="C445" s="2">
        <v>16.05</v>
      </c>
      <c r="D445" s="2">
        <v>5.5378999999999996</v>
      </c>
      <c r="E445" s="2">
        <v>23</v>
      </c>
      <c r="F445" s="2"/>
      <c r="G445" s="2"/>
      <c r="H445" s="6">
        <f t="shared" si="6"/>
        <v>-2.9613275158141984E-2</v>
      </c>
      <c r="I445" s="4"/>
      <c r="J445" s="4"/>
      <c r="K445" s="4"/>
    </row>
    <row r="446" spans="2:11" ht="13.5" x14ac:dyDescent="0.35">
      <c r="B446" s="3">
        <v>42653</v>
      </c>
      <c r="C446" s="2">
        <v>16</v>
      </c>
      <c r="D446" s="2">
        <v>5.5206</v>
      </c>
      <c r="E446" s="2">
        <v>1644</v>
      </c>
      <c r="F446" s="2"/>
      <c r="G446" s="2"/>
      <c r="H446" s="6">
        <f t="shared" si="6"/>
        <v>-3.1239278426839867E-3</v>
      </c>
      <c r="I446" s="4"/>
      <c r="J446" s="4"/>
      <c r="K446" s="4"/>
    </row>
    <row r="447" spans="2:11" ht="13.5" x14ac:dyDescent="0.35">
      <c r="B447" s="3">
        <v>42654</v>
      </c>
      <c r="C447" s="2">
        <v>16</v>
      </c>
      <c r="D447" s="2">
        <v>5.5206</v>
      </c>
      <c r="E447" s="2">
        <v>341</v>
      </c>
      <c r="F447" s="2"/>
      <c r="G447" s="2"/>
      <c r="H447" s="6">
        <f t="shared" si="6"/>
        <v>0</v>
      </c>
      <c r="I447" s="4"/>
      <c r="J447" s="4"/>
      <c r="K447" s="4"/>
    </row>
    <row r="448" spans="2:11" ht="13.5" x14ac:dyDescent="0.35">
      <c r="B448" s="3">
        <v>42655</v>
      </c>
      <c r="C448" s="2">
        <v>16.2</v>
      </c>
      <c r="D448" s="2">
        <v>5.5895999999999999</v>
      </c>
      <c r="E448" s="2">
        <v>480</v>
      </c>
      <c r="F448" s="2"/>
      <c r="G448" s="2"/>
      <c r="H448" s="6">
        <f t="shared" si="6"/>
        <v>1.2498641452016077E-2</v>
      </c>
      <c r="I448" s="4"/>
      <c r="J448" s="4"/>
      <c r="K448" s="4"/>
    </row>
    <row r="449" spans="2:11" ht="13.5" x14ac:dyDescent="0.35">
      <c r="B449" s="3">
        <v>42656</v>
      </c>
      <c r="C449" s="2">
        <v>16</v>
      </c>
      <c r="D449" s="2">
        <v>5.5206</v>
      </c>
      <c r="E449" s="2">
        <v>335</v>
      </c>
      <c r="F449" s="2"/>
      <c r="G449" s="2"/>
      <c r="H449" s="6">
        <f t="shared" si="6"/>
        <v>-1.2344353799914118E-2</v>
      </c>
      <c r="I449" s="4"/>
      <c r="J449" s="4"/>
      <c r="K449" s="4"/>
    </row>
    <row r="450" spans="2:11" ht="13.5" x14ac:dyDescent="0.35">
      <c r="B450" s="3">
        <v>42657</v>
      </c>
      <c r="C450" s="2">
        <v>15.7</v>
      </c>
      <c r="D450" s="2">
        <v>5.4170999999999996</v>
      </c>
      <c r="E450" s="2">
        <v>50</v>
      </c>
      <c r="F450" s="2"/>
      <c r="G450" s="2"/>
      <c r="H450" s="6">
        <f t="shared" si="6"/>
        <v>-1.8747962178024196E-2</v>
      </c>
      <c r="I450" s="4"/>
      <c r="J450" s="4"/>
      <c r="K450" s="4"/>
    </row>
    <row r="451" spans="2:11" ht="13.5" x14ac:dyDescent="0.35">
      <c r="B451" s="3">
        <v>42660</v>
      </c>
      <c r="C451" s="2">
        <v>15.7</v>
      </c>
      <c r="D451" s="2">
        <v>5.4170999999999996</v>
      </c>
      <c r="E451" s="2">
        <v>0</v>
      </c>
      <c r="F451" s="2"/>
      <c r="G451" s="2"/>
      <c r="H451" s="6">
        <f t="shared" si="6"/>
        <v>0</v>
      </c>
      <c r="I451" s="4"/>
      <c r="J451" s="4"/>
      <c r="K451" s="4"/>
    </row>
    <row r="452" spans="2:11" ht="13.5" x14ac:dyDescent="0.35">
      <c r="B452" s="3">
        <v>42661</v>
      </c>
      <c r="C452" s="2">
        <v>15.6</v>
      </c>
      <c r="D452" s="2">
        <v>5.3826000000000001</v>
      </c>
      <c r="E452" s="2">
        <v>80</v>
      </c>
      <c r="F452" s="2"/>
      <c r="G452" s="2"/>
      <c r="H452" s="6">
        <f t="shared" si="6"/>
        <v>-6.3687212715289607E-3</v>
      </c>
      <c r="I452" s="4"/>
      <c r="J452" s="4"/>
      <c r="K452" s="4"/>
    </row>
    <row r="453" spans="2:11" ht="13.5" x14ac:dyDescent="0.35">
      <c r="B453" s="3">
        <v>42662</v>
      </c>
      <c r="C453" s="2">
        <v>15.6</v>
      </c>
      <c r="D453" s="2">
        <v>5.3826000000000001</v>
      </c>
      <c r="E453" s="2">
        <v>0</v>
      </c>
      <c r="F453" s="2"/>
      <c r="G453" s="2"/>
      <c r="H453" s="6">
        <f t="shared" si="6"/>
        <v>0</v>
      </c>
      <c r="I453" s="4"/>
      <c r="J453" s="4"/>
      <c r="K453" s="4"/>
    </row>
    <row r="454" spans="2:11" ht="13.5" x14ac:dyDescent="0.35">
      <c r="B454" s="3">
        <v>42663</v>
      </c>
      <c r="C454" s="2">
        <v>15.6</v>
      </c>
      <c r="D454" s="2">
        <v>5.3826000000000001</v>
      </c>
      <c r="E454" s="2">
        <v>1900</v>
      </c>
      <c r="F454" s="2"/>
      <c r="G454" s="2"/>
      <c r="H454" s="6">
        <f t="shared" si="6"/>
        <v>0</v>
      </c>
      <c r="I454" s="4"/>
      <c r="J454" s="4"/>
      <c r="K454" s="4"/>
    </row>
    <row r="455" spans="2:11" ht="13.5" x14ac:dyDescent="0.35">
      <c r="B455" s="3">
        <v>42664</v>
      </c>
      <c r="C455" s="2">
        <v>15.85</v>
      </c>
      <c r="D455" s="2">
        <v>5.4688999999999997</v>
      </c>
      <c r="E455" s="2">
        <v>32</v>
      </c>
      <c r="F455" s="2"/>
      <c r="G455" s="2"/>
      <c r="H455" s="6">
        <f t="shared" ref="H455:H518" si="7">(D455-D454)/D454</f>
        <v>1.6033143833834876E-2</v>
      </c>
      <c r="I455" s="4"/>
      <c r="J455" s="4"/>
      <c r="K455" s="4"/>
    </row>
    <row r="456" spans="2:11" ht="13.5" x14ac:dyDescent="0.35">
      <c r="B456" s="3">
        <v>42667</v>
      </c>
      <c r="C456" s="2">
        <v>15.85</v>
      </c>
      <c r="D456" s="2">
        <v>5.4688999999999997</v>
      </c>
      <c r="E456" s="2">
        <v>209</v>
      </c>
      <c r="F456" s="2"/>
      <c r="G456" s="2"/>
      <c r="H456" s="6">
        <f t="shared" si="7"/>
        <v>0</v>
      </c>
      <c r="I456" s="4"/>
      <c r="J456" s="4"/>
      <c r="K456" s="4"/>
    </row>
    <row r="457" spans="2:11" ht="13.5" x14ac:dyDescent="0.35">
      <c r="B457" s="3">
        <v>42668</v>
      </c>
      <c r="C457" s="2">
        <v>15.38</v>
      </c>
      <c r="D457" s="2">
        <v>5.3067000000000002</v>
      </c>
      <c r="E457" s="2">
        <v>698</v>
      </c>
      <c r="F457" s="2"/>
      <c r="G457" s="2"/>
      <c r="H457" s="6">
        <f t="shared" si="7"/>
        <v>-2.9658615077986335E-2</v>
      </c>
      <c r="I457" s="4"/>
      <c r="J457" s="4"/>
      <c r="K457" s="4"/>
    </row>
    <row r="458" spans="2:11" ht="13.5" x14ac:dyDescent="0.35">
      <c r="B458" s="3">
        <v>42669</v>
      </c>
      <c r="C458" s="2">
        <v>15.6</v>
      </c>
      <c r="D458" s="2">
        <v>5.3826000000000001</v>
      </c>
      <c r="E458" s="2">
        <v>7790</v>
      </c>
      <c r="F458" s="2"/>
      <c r="G458" s="2"/>
      <c r="H458" s="6">
        <f t="shared" si="7"/>
        <v>1.4302673978178502E-2</v>
      </c>
      <c r="I458" s="4"/>
      <c r="J458" s="4"/>
      <c r="K458" s="4"/>
    </row>
    <row r="459" spans="2:11" ht="13.5" x14ac:dyDescent="0.35">
      <c r="B459" s="3">
        <v>42670</v>
      </c>
      <c r="C459" s="2">
        <v>15.47</v>
      </c>
      <c r="D459" s="2">
        <v>5.3376999999999999</v>
      </c>
      <c r="E459" s="2">
        <v>21879</v>
      </c>
      <c r="F459" s="2"/>
      <c r="G459" s="2"/>
      <c r="H459" s="6">
        <f t="shared" si="7"/>
        <v>-8.3416936053208792E-3</v>
      </c>
      <c r="I459" s="4"/>
      <c r="J459" s="4"/>
      <c r="K459" s="4"/>
    </row>
    <row r="460" spans="2:11" ht="13.5" x14ac:dyDescent="0.35">
      <c r="B460" s="3">
        <v>42671</v>
      </c>
      <c r="C460" s="2">
        <v>15.4</v>
      </c>
      <c r="D460" s="2">
        <v>5.3136000000000001</v>
      </c>
      <c r="E460" s="2">
        <v>23669</v>
      </c>
      <c r="F460" s="2"/>
      <c r="G460" s="2"/>
      <c r="H460" s="6">
        <f t="shared" si="7"/>
        <v>-4.5150533001104953E-3</v>
      </c>
      <c r="I460" s="4"/>
      <c r="J460" s="4"/>
      <c r="K460" s="4"/>
    </row>
    <row r="461" spans="2:11" ht="13.5" x14ac:dyDescent="0.35">
      <c r="B461" s="3">
        <v>42674</v>
      </c>
      <c r="C461" s="2">
        <v>15.7</v>
      </c>
      <c r="D461" s="2">
        <v>5.4170999999999996</v>
      </c>
      <c r="E461" s="2">
        <v>2350</v>
      </c>
      <c r="F461" s="2"/>
      <c r="G461" s="2"/>
      <c r="H461" s="6">
        <f t="shared" si="7"/>
        <v>1.9478319783197733E-2</v>
      </c>
      <c r="I461" s="4"/>
      <c r="J461" s="4"/>
      <c r="K461" s="4"/>
    </row>
    <row r="462" spans="2:11" ht="13.5" x14ac:dyDescent="0.35">
      <c r="B462" s="3">
        <v>42675</v>
      </c>
      <c r="C462" s="2">
        <v>15.5</v>
      </c>
      <c r="D462" s="2">
        <v>5.3480999999999996</v>
      </c>
      <c r="E462" s="2">
        <v>22554</v>
      </c>
      <c r="F462" s="2"/>
      <c r="G462" s="2"/>
      <c r="H462" s="6">
        <f t="shared" si="7"/>
        <v>-1.2737442543058086E-2</v>
      </c>
      <c r="I462" s="4"/>
      <c r="J462" s="4"/>
      <c r="K462" s="4"/>
    </row>
    <row r="463" spans="2:11" ht="13.5" x14ac:dyDescent="0.35">
      <c r="B463" s="3">
        <v>42676</v>
      </c>
      <c r="C463" s="2">
        <v>15.5</v>
      </c>
      <c r="D463" s="2">
        <v>5.3480999999999996</v>
      </c>
      <c r="E463" s="2">
        <v>0</v>
      </c>
      <c r="F463" s="2"/>
      <c r="G463" s="2"/>
      <c r="H463" s="6">
        <f t="shared" si="7"/>
        <v>0</v>
      </c>
      <c r="I463" s="4"/>
      <c r="J463" s="4"/>
      <c r="K463" s="4"/>
    </row>
    <row r="464" spans="2:11" ht="13.5" x14ac:dyDescent="0.35">
      <c r="B464" s="3">
        <v>42677</v>
      </c>
      <c r="C464" s="2">
        <v>15.5</v>
      </c>
      <c r="D464" s="2">
        <v>5.3480999999999996</v>
      </c>
      <c r="E464" s="2">
        <v>51</v>
      </c>
      <c r="F464" s="2"/>
      <c r="G464" s="2"/>
      <c r="H464" s="6">
        <f t="shared" si="7"/>
        <v>0</v>
      </c>
      <c r="I464" s="4"/>
      <c r="J464" s="4"/>
      <c r="K464" s="4"/>
    </row>
    <row r="465" spans="2:11" ht="13.5" x14ac:dyDescent="0.35">
      <c r="B465" s="3">
        <v>42678</v>
      </c>
      <c r="C465" s="2">
        <v>15.5</v>
      </c>
      <c r="D465" s="2">
        <v>5.3480999999999996</v>
      </c>
      <c r="E465" s="2">
        <v>0</v>
      </c>
      <c r="F465" s="2"/>
      <c r="G465" s="2"/>
      <c r="H465" s="6">
        <f t="shared" si="7"/>
        <v>0</v>
      </c>
      <c r="I465" s="4"/>
      <c r="J465" s="4"/>
      <c r="K465" s="4"/>
    </row>
    <row r="466" spans="2:11" ht="13.5" x14ac:dyDescent="0.35">
      <c r="B466" s="3">
        <v>42681</v>
      </c>
      <c r="C466" s="2">
        <v>15.9</v>
      </c>
      <c r="D466" s="2">
        <v>5.4861000000000004</v>
      </c>
      <c r="E466" s="2">
        <v>662</v>
      </c>
      <c r="F466" s="2"/>
      <c r="G466" s="2"/>
      <c r="H466" s="6">
        <f t="shared" si="7"/>
        <v>2.5803556403208767E-2</v>
      </c>
      <c r="I466" s="4"/>
      <c r="J466" s="4"/>
      <c r="K466" s="4"/>
    </row>
    <row r="467" spans="2:11" ht="13.5" x14ac:dyDescent="0.35">
      <c r="B467" s="3">
        <v>42682</v>
      </c>
      <c r="C467" s="2">
        <v>15.6</v>
      </c>
      <c r="D467" s="2">
        <v>5.3826000000000001</v>
      </c>
      <c r="E467" s="2">
        <v>9</v>
      </c>
      <c r="F467" s="2"/>
      <c r="G467" s="2"/>
      <c r="H467" s="6">
        <f t="shared" si="7"/>
        <v>-1.8865860994148914E-2</v>
      </c>
      <c r="I467" s="4"/>
      <c r="J467" s="4"/>
      <c r="K467" s="4"/>
    </row>
    <row r="468" spans="2:11" ht="13.5" x14ac:dyDescent="0.35">
      <c r="B468" s="3">
        <v>42683</v>
      </c>
      <c r="C468" s="2">
        <v>15.51</v>
      </c>
      <c r="D468" s="2">
        <v>5.3514999999999997</v>
      </c>
      <c r="E468" s="2">
        <v>3252</v>
      </c>
      <c r="F468" s="2"/>
      <c r="G468" s="2"/>
      <c r="H468" s="6">
        <f t="shared" si="7"/>
        <v>-5.7778768624828798E-3</v>
      </c>
      <c r="I468" s="4"/>
      <c r="J468" s="4"/>
      <c r="K468" s="4"/>
    </row>
    <row r="469" spans="2:11" ht="13.5" x14ac:dyDescent="0.35">
      <c r="B469" s="3">
        <v>42684</v>
      </c>
      <c r="C469" s="2">
        <v>15.5</v>
      </c>
      <c r="D469" s="2">
        <v>5.3480999999999996</v>
      </c>
      <c r="E469" s="2">
        <v>6075</v>
      </c>
      <c r="F469" s="2"/>
      <c r="G469" s="2"/>
      <c r="H469" s="6">
        <f t="shared" si="7"/>
        <v>-6.3533588713446138E-4</v>
      </c>
      <c r="I469" s="4"/>
      <c r="J469" s="4"/>
      <c r="K469" s="4"/>
    </row>
    <row r="470" spans="2:11" ht="13.5" x14ac:dyDescent="0.35">
      <c r="B470" s="3">
        <v>42685</v>
      </c>
      <c r="C470" s="2">
        <v>15.5</v>
      </c>
      <c r="D470" s="2">
        <v>5.3480999999999996</v>
      </c>
      <c r="E470" s="2">
        <v>1162</v>
      </c>
      <c r="F470" s="2"/>
      <c r="G470" s="2"/>
      <c r="H470" s="6">
        <f t="shared" si="7"/>
        <v>0</v>
      </c>
      <c r="I470" s="4"/>
      <c r="J470" s="4"/>
      <c r="K470" s="4"/>
    </row>
    <row r="471" spans="2:11" ht="13.5" x14ac:dyDescent="0.35">
      <c r="B471" s="3">
        <v>42688</v>
      </c>
      <c r="C471" s="2">
        <v>15.7</v>
      </c>
      <c r="D471" s="2">
        <v>5.4170999999999996</v>
      </c>
      <c r="E471" s="2">
        <v>500</v>
      </c>
      <c r="F471" s="2"/>
      <c r="G471" s="2"/>
      <c r="H471" s="6">
        <f t="shared" si="7"/>
        <v>1.29017782016043E-2</v>
      </c>
      <c r="I471" s="4"/>
      <c r="J471" s="4"/>
      <c r="K471" s="4"/>
    </row>
    <row r="472" spans="2:11" ht="13.5" x14ac:dyDescent="0.35">
      <c r="B472" s="3">
        <v>42689</v>
      </c>
      <c r="C472" s="2">
        <v>15.7</v>
      </c>
      <c r="D472" s="2">
        <v>5.4170999999999996</v>
      </c>
      <c r="E472" s="2">
        <v>4060</v>
      </c>
      <c r="F472" s="2"/>
      <c r="G472" s="2"/>
      <c r="H472" s="6">
        <f t="shared" si="7"/>
        <v>0</v>
      </c>
      <c r="I472" s="4"/>
      <c r="J472" s="4"/>
      <c r="K472" s="4"/>
    </row>
    <row r="473" spans="2:11" ht="13.5" x14ac:dyDescent="0.35">
      <c r="B473" s="3">
        <v>42690</v>
      </c>
      <c r="C473" s="2">
        <v>15.7</v>
      </c>
      <c r="D473" s="2">
        <v>5.4170999999999996</v>
      </c>
      <c r="E473" s="2">
        <v>315</v>
      </c>
      <c r="F473" s="2"/>
      <c r="G473" s="2"/>
      <c r="H473" s="6">
        <f t="shared" si="7"/>
        <v>0</v>
      </c>
      <c r="I473" s="4"/>
      <c r="J473" s="4"/>
      <c r="K473" s="4"/>
    </row>
    <row r="474" spans="2:11" ht="13.5" x14ac:dyDescent="0.35">
      <c r="B474" s="3">
        <v>42691</v>
      </c>
      <c r="C474" s="2">
        <v>15.7</v>
      </c>
      <c r="D474" s="2">
        <v>5.4170999999999996</v>
      </c>
      <c r="E474" s="2">
        <v>0</v>
      </c>
      <c r="F474" s="2"/>
      <c r="G474" s="2"/>
      <c r="H474" s="6">
        <f t="shared" si="7"/>
        <v>0</v>
      </c>
      <c r="I474" s="4"/>
      <c r="J474" s="4"/>
      <c r="K474" s="4"/>
    </row>
    <row r="475" spans="2:11" ht="13.5" x14ac:dyDescent="0.35">
      <c r="B475" s="3">
        <v>42692</v>
      </c>
      <c r="C475" s="2">
        <v>15.52</v>
      </c>
      <c r="D475" s="2">
        <v>5.3550000000000004</v>
      </c>
      <c r="E475" s="2">
        <v>2</v>
      </c>
      <c r="F475" s="2"/>
      <c r="G475" s="2"/>
      <c r="H475" s="6">
        <f t="shared" si="7"/>
        <v>-1.1463698288752129E-2</v>
      </c>
      <c r="I475" s="4"/>
      <c r="J475" s="4"/>
      <c r="K475" s="4"/>
    </row>
    <row r="476" spans="2:11" ht="13.5" x14ac:dyDescent="0.35">
      <c r="B476" s="3">
        <v>42695</v>
      </c>
      <c r="C476" s="2">
        <v>15.5</v>
      </c>
      <c r="D476" s="2">
        <v>5.3480999999999996</v>
      </c>
      <c r="E476" s="2">
        <v>1468</v>
      </c>
      <c r="F476" s="2"/>
      <c r="G476" s="2"/>
      <c r="H476" s="6">
        <f t="shared" si="7"/>
        <v>-1.2885154061626132E-3</v>
      </c>
      <c r="I476" s="4"/>
      <c r="J476" s="4"/>
      <c r="K476" s="4"/>
    </row>
    <row r="477" spans="2:11" ht="13.5" x14ac:dyDescent="0.35">
      <c r="B477" s="3">
        <v>42696</v>
      </c>
      <c r="C477" s="2">
        <v>15.5</v>
      </c>
      <c r="D477" s="2">
        <v>5.3480999999999996</v>
      </c>
      <c r="E477" s="2">
        <v>0</v>
      </c>
      <c r="F477" s="2"/>
      <c r="G477" s="2"/>
      <c r="H477" s="6">
        <f t="shared" si="7"/>
        <v>0</v>
      </c>
      <c r="I477" s="4"/>
      <c r="J477" s="4"/>
      <c r="K477" s="4"/>
    </row>
    <row r="478" spans="2:11" ht="13.5" x14ac:dyDescent="0.35">
      <c r="B478" s="3">
        <v>42697</v>
      </c>
      <c r="C478" s="2">
        <v>15.5</v>
      </c>
      <c r="D478" s="2">
        <v>5.3480999999999996</v>
      </c>
      <c r="E478" s="2">
        <v>1100</v>
      </c>
      <c r="F478" s="2"/>
      <c r="G478" s="2"/>
      <c r="H478" s="6">
        <f t="shared" si="7"/>
        <v>0</v>
      </c>
      <c r="I478" s="4"/>
      <c r="J478" s="4"/>
      <c r="K478" s="4"/>
    </row>
    <row r="479" spans="2:11" ht="13.5" x14ac:dyDescent="0.35">
      <c r="B479" s="3">
        <v>42698</v>
      </c>
      <c r="C479" s="2">
        <v>15.8</v>
      </c>
      <c r="D479" s="2">
        <v>5.4516</v>
      </c>
      <c r="E479" s="2">
        <v>109</v>
      </c>
      <c r="F479" s="2"/>
      <c r="G479" s="2"/>
      <c r="H479" s="6">
        <f t="shared" si="7"/>
        <v>1.9352667302406531E-2</v>
      </c>
      <c r="I479" s="4"/>
      <c r="J479" s="4"/>
      <c r="K479" s="4"/>
    </row>
    <row r="480" spans="2:11" ht="13.5" x14ac:dyDescent="0.35">
      <c r="B480" s="3">
        <v>42699</v>
      </c>
      <c r="C480" s="2">
        <v>15.6</v>
      </c>
      <c r="D480" s="2">
        <v>5.3826000000000001</v>
      </c>
      <c r="E480" s="2">
        <v>6121</v>
      </c>
      <c r="F480" s="2"/>
      <c r="G480" s="2"/>
      <c r="H480" s="6">
        <f t="shared" si="7"/>
        <v>-1.2656834690732987E-2</v>
      </c>
      <c r="I480" s="4"/>
      <c r="J480" s="4"/>
      <c r="K480" s="4"/>
    </row>
    <row r="481" spans="2:11" ht="13.5" x14ac:dyDescent="0.35">
      <c r="B481" s="3">
        <v>42702</v>
      </c>
      <c r="C481" s="2">
        <v>15.6</v>
      </c>
      <c r="D481" s="2">
        <v>5.3826000000000001</v>
      </c>
      <c r="E481" s="2">
        <v>0</v>
      </c>
      <c r="F481" s="2"/>
      <c r="G481" s="2"/>
      <c r="H481" s="6">
        <f t="shared" si="7"/>
        <v>0</v>
      </c>
      <c r="I481" s="4"/>
      <c r="J481" s="4"/>
      <c r="K481" s="4"/>
    </row>
    <row r="482" spans="2:11" ht="13.5" x14ac:dyDescent="0.35">
      <c r="B482" s="3">
        <v>42703</v>
      </c>
      <c r="C482" s="2">
        <v>15.5</v>
      </c>
      <c r="D482" s="2">
        <v>5.3480999999999996</v>
      </c>
      <c r="E482" s="2">
        <v>2800</v>
      </c>
      <c r="F482" s="2"/>
      <c r="G482" s="2"/>
      <c r="H482" s="6">
        <f t="shared" si="7"/>
        <v>-6.4095418570951617E-3</v>
      </c>
      <c r="I482" s="4"/>
      <c r="J482" s="4"/>
      <c r="K482" s="4"/>
    </row>
    <row r="483" spans="2:11" ht="13.5" x14ac:dyDescent="0.35">
      <c r="B483" s="3">
        <v>42704</v>
      </c>
      <c r="C483" s="2">
        <v>15.6</v>
      </c>
      <c r="D483" s="2">
        <v>5.3826000000000001</v>
      </c>
      <c r="E483" s="2">
        <v>5119</v>
      </c>
      <c r="F483" s="2"/>
      <c r="G483" s="2"/>
      <c r="H483" s="6">
        <f t="shared" si="7"/>
        <v>6.4508891008022325E-3</v>
      </c>
      <c r="I483" s="4"/>
      <c r="J483" s="4"/>
      <c r="K483" s="4"/>
    </row>
    <row r="484" spans="2:11" ht="13.5" x14ac:dyDescent="0.35">
      <c r="B484" s="3">
        <v>42705</v>
      </c>
      <c r="C484" s="2">
        <v>15.6</v>
      </c>
      <c r="D484" s="2">
        <v>5.3826000000000001</v>
      </c>
      <c r="E484" s="2">
        <v>0</v>
      </c>
      <c r="F484" s="2"/>
      <c r="G484" s="2"/>
      <c r="H484" s="6">
        <f t="shared" si="7"/>
        <v>0</v>
      </c>
      <c r="I484" s="4"/>
      <c r="J484" s="4"/>
      <c r="K484" s="4"/>
    </row>
    <row r="485" spans="2:11" ht="13.5" x14ac:dyDescent="0.35">
      <c r="B485" s="3">
        <v>42706</v>
      </c>
      <c r="C485" s="2">
        <v>15.6</v>
      </c>
      <c r="D485" s="2">
        <v>5.3826000000000001</v>
      </c>
      <c r="E485" s="2">
        <v>0</v>
      </c>
      <c r="F485" s="2"/>
      <c r="G485" s="2"/>
      <c r="H485" s="6">
        <f t="shared" si="7"/>
        <v>0</v>
      </c>
      <c r="I485" s="4"/>
      <c r="J485" s="4"/>
      <c r="K485" s="4"/>
    </row>
    <row r="486" spans="2:11" ht="13.5" x14ac:dyDescent="0.35">
      <c r="B486" s="3">
        <v>42709</v>
      </c>
      <c r="C486" s="2">
        <v>15.9</v>
      </c>
      <c r="D486" s="2">
        <v>5.4861000000000004</v>
      </c>
      <c r="E486" s="2">
        <v>65</v>
      </c>
      <c r="F486" s="2"/>
      <c r="G486" s="2"/>
      <c r="H486" s="6">
        <f t="shared" si="7"/>
        <v>1.922862557128532E-2</v>
      </c>
      <c r="I486" s="4"/>
      <c r="J486" s="4"/>
      <c r="K486" s="4"/>
    </row>
    <row r="487" spans="2:11" ht="13.5" x14ac:dyDescent="0.35">
      <c r="B487" s="3">
        <v>42710</v>
      </c>
      <c r="C487" s="2">
        <v>15.6</v>
      </c>
      <c r="D487" s="2">
        <v>5.3826000000000001</v>
      </c>
      <c r="E487" s="2">
        <v>500</v>
      </c>
      <c r="F487" s="2"/>
      <c r="G487" s="2"/>
      <c r="H487" s="6">
        <f t="shared" si="7"/>
        <v>-1.8865860994148914E-2</v>
      </c>
      <c r="I487" s="4"/>
      <c r="J487" s="4"/>
      <c r="K487" s="4"/>
    </row>
    <row r="488" spans="2:11" ht="13.5" x14ac:dyDescent="0.35">
      <c r="B488" s="3">
        <v>42711</v>
      </c>
      <c r="C488" s="2">
        <v>15.6</v>
      </c>
      <c r="D488" s="2">
        <v>5.3826000000000001</v>
      </c>
      <c r="E488" s="2">
        <v>2131</v>
      </c>
      <c r="F488" s="2"/>
      <c r="G488" s="2"/>
      <c r="H488" s="6">
        <f t="shared" si="7"/>
        <v>0</v>
      </c>
      <c r="I488" s="4"/>
      <c r="J488" s="4"/>
      <c r="K488" s="4"/>
    </row>
    <row r="489" spans="2:11" ht="13.5" x14ac:dyDescent="0.35">
      <c r="B489" s="3">
        <v>42712</v>
      </c>
      <c r="C489" s="2">
        <v>15.6</v>
      </c>
      <c r="D489" s="2">
        <v>5.3826000000000001</v>
      </c>
      <c r="E489" s="2">
        <v>915</v>
      </c>
      <c r="F489" s="2"/>
      <c r="G489" s="2"/>
      <c r="H489" s="6">
        <f t="shared" si="7"/>
        <v>0</v>
      </c>
      <c r="I489" s="4"/>
      <c r="J489" s="4"/>
      <c r="K489" s="4"/>
    </row>
    <row r="490" spans="2:11" ht="13.5" x14ac:dyDescent="0.35">
      <c r="B490" s="3">
        <v>42713</v>
      </c>
      <c r="C490" s="2">
        <v>15.6</v>
      </c>
      <c r="D490" s="2">
        <v>5.3826000000000001</v>
      </c>
      <c r="E490" s="2">
        <v>500</v>
      </c>
      <c r="F490" s="2"/>
      <c r="G490" s="2"/>
      <c r="H490" s="6">
        <f t="shared" si="7"/>
        <v>0</v>
      </c>
      <c r="I490" s="4"/>
      <c r="J490" s="4"/>
      <c r="K490" s="4"/>
    </row>
    <row r="491" spans="2:11" ht="13.5" x14ac:dyDescent="0.35">
      <c r="B491" s="3">
        <v>42717</v>
      </c>
      <c r="C491" s="2">
        <v>15.6</v>
      </c>
      <c r="D491" s="2">
        <v>5.3826000000000001</v>
      </c>
      <c r="E491" s="2">
        <v>0</v>
      </c>
      <c r="F491" s="2"/>
      <c r="G491" s="2"/>
      <c r="H491" s="6">
        <f t="shared" si="7"/>
        <v>0</v>
      </c>
      <c r="I491" s="4"/>
      <c r="J491" s="4"/>
      <c r="K491" s="4"/>
    </row>
    <row r="492" spans="2:11" ht="13.5" x14ac:dyDescent="0.35">
      <c r="B492" s="3">
        <v>42718</v>
      </c>
      <c r="C492" s="2">
        <v>15.6</v>
      </c>
      <c r="D492" s="2">
        <v>5.3826000000000001</v>
      </c>
      <c r="E492" s="2">
        <v>6174</v>
      </c>
      <c r="F492" s="2"/>
      <c r="G492" s="2"/>
      <c r="H492" s="6">
        <f t="shared" si="7"/>
        <v>0</v>
      </c>
      <c r="I492" s="4"/>
      <c r="J492" s="4"/>
      <c r="K492" s="4"/>
    </row>
    <row r="493" spans="2:11" ht="13.5" x14ac:dyDescent="0.35">
      <c r="B493" s="3">
        <v>42719</v>
      </c>
      <c r="C493" s="2">
        <v>15.32</v>
      </c>
      <c r="D493" s="2">
        <v>5.2859999999999996</v>
      </c>
      <c r="E493" s="2">
        <v>2200</v>
      </c>
      <c r="F493" s="2"/>
      <c r="G493" s="2"/>
      <c r="H493" s="6">
        <f t="shared" si="7"/>
        <v>-1.7946717199866322E-2</v>
      </c>
      <c r="I493" s="4"/>
      <c r="J493" s="4"/>
      <c r="K493" s="4"/>
    </row>
    <row r="494" spans="2:11" ht="13.5" x14ac:dyDescent="0.35">
      <c r="B494" s="3">
        <v>42720</v>
      </c>
      <c r="C494" s="2">
        <v>15.32</v>
      </c>
      <c r="D494" s="2">
        <v>5.2859999999999996</v>
      </c>
      <c r="E494" s="2">
        <v>0</v>
      </c>
      <c r="F494" s="2"/>
      <c r="G494" s="2"/>
      <c r="H494" s="6">
        <f t="shared" si="7"/>
        <v>0</v>
      </c>
      <c r="I494" s="4"/>
      <c r="J494" s="4"/>
      <c r="K494" s="4"/>
    </row>
    <row r="495" spans="2:11" ht="13.5" x14ac:dyDescent="0.35">
      <c r="B495" s="3">
        <v>42723</v>
      </c>
      <c r="C495" s="2">
        <v>15.4</v>
      </c>
      <c r="D495" s="2">
        <v>5.3136000000000001</v>
      </c>
      <c r="E495" s="2">
        <v>2</v>
      </c>
      <c r="F495" s="2"/>
      <c r="G495" s="2"/>
      <c r="H495" s="6">
        <f t="shared" si="7"/>
        <v>5.2213393870602564E-3</v>
      </c>
      <c r="I495" s="4"/>
      <c r="J495" s="4"/>
      <c r="K495" s="4"/>
    </row>
    <row r="496" spans="2:11" ht="13.5" x14ac:dyDescent="0.35">
      <c r="B496" s="3">
        <v>42724</v>
      </c>
      <c r="C496" s="2">
        <v>15.5</v>
      </c>
      <c r="D496" s="2">
        <v>5.3480999999999996</v>
      </c>
      <c r="E496" s="2">
        <v>651</v>
      </c>
      <c r="F496" s="2"/>
      <c r="G496" s="2"/>
      <c r="H496" s="6">
        <f t="shared" si="7"/>
        <v>6.4927732610658559E-3</v>
      </c>
      <c r="I496" s="4"/>
      <c r="J496" s="4"/>
      <c r="K496" s="4"/>
    </row>
    <row r="497" spans="2:11" ht="13.5" x14ac:dyDescent="0.35">
      <c r="B497" s="3">
        <v>42725</v>
      </c>
      <c r="C497" s="2">
        <v>15.6</v>
      </c>
      <c r="D497" s="2">
        <v>5.3826000000000001</v>
      </c>
      <c r="E497" s="2">
        <v>365</v>
      </c>
      <c r="F497" s="2"/>
      <c r="G497" s="2"/>
      <c r="H497" s="6">
        <f t="shared" si="7"/>
        <v>6.4508891008022325E-3</v>
      </c>
      <c r="I497" s="4"/>
      <c r="J497" s="4"/>
      <c r="K497" s="4"/>
    </row>
    <row r="498" spans="2:11" ht="13.5" x14ac:dyDescent="0.35">
      <c r="B498" s="3">
        <v>42726</v>
      </c>
      <c r="C498" s="2">
        <v>15.6</v>
      </c>
      <c r="D498" s="2">
        <v>5.3826000000000001</v>
      </c>
      <c r="E498" s="2">
        <v>1914</v>
      </c>
      <c r="F498" s="2"/>
      <c r="G498" s="2"/>
      <c r="H498" s="6">
        <f t="shared" si="7"/>
        <v>0</v>
      </c>
      <c r="I498" s="4"/>
      <c r="J498" s="4"/>
      <c r="K498" s="4"/>
    </row>
    <row r="499" spans="2:11" ht="13.5" x14ac:dyDescent="0.35">
      <c r="B499" s="3">
        <v>42727</v>
      </c>
      <c r="C499" s="2">
        <v>15.6</v>
      </c>
      <c r="D499" s="2">
        <v>5.3826000000000001</v>
      </c>
      <c r="E499" s="2">
        <v>150</v>
      </c>
      <c r="F499" s="2"/>
      <c r="G499" s="2"/>
      <c r="H499" s="6">
        <f t="shared" si="7"/>
        <v>0</v>
      </c>
      <c r="I499" s="4"/>
      <c r="J499" s="4"/>
      <c r="K499" s="4"/>
    </row>
    <row r="500" spans="2:11" ht="13.5" x14ac:dyDescent="0.35">
      <c r="B500" s="3">
        <v>42730</v>
      </c>
      <c r="C500" s="2">
        <v>15.6</v>
      </c>
      <c r="D500" s="2">
        <v>5.3826000000000001</v>
      </c>
      <c r="E500" s="2">
        <v>2362</v>
      </c>
      <c r="F500" s="2"/>
      <c r="G500" s="2"/>
      <c r="H500" s="6">
        <f t="shared" si="7"/>
        <v>0</v>
      </c>
      <c r="I500" s="4"/>
      <c r="J500" s="4"/>
      <c r="K500" s="4"/>
    </row>
    <row r="501" spans="2:11" ht="13.5" x14ac:dyDescent="0.35">
      <c r="B501" s="3">
        <v>42731</v>
      </c>
      <c r="C501" s="2">
        <v>15.7</v>
      </c>
      <c r="D501" s="2">
        <v>5.4170999999999996</v>
      </c>
      <c r="E501" s="2">
        <v>103</v>
      </c>
      <c r="F501" s="2"/>
      <c r="G501" s="2"/>
      <c r="H501" s="6">
        <f t="shared" si="7"/>
        <v>6.4095418570949969E-3</v>
      </c>
      <c r="I501" s="4"/>
      <c r="J501" s="4"/>
      <c r="K501" s="4"/>
    </row>
    <row r="502" spans="2:11" ht="13.5" x14ac:dyDescent="0.35">
      <c r="B502" s="3">
        <v>42732</v>
      </c>
      <c r="C502" s="2">
        <v>15.75</v>
      </c>
      <c r="D502" s="2">
        <v>5.4343000000000004</v>
      </c>
      <c r="E502" s="2">
        <v>486</v>
      </c>
      <c r="F502" s="2"/>
      <c r="G502" s="2"/>
      <c r="H502" s="6">
        <f t="shared" si="7"/>
        <v>3.1751306049363631E-3</v>
      </c>
      <c r="I502" s="4"/>
      <c r="J502" s="4"/>
      <c r="K502" s="4"/>
    </row>
    <row r="503" spans="2:11" ht="13.5" x14ac:dyDescent="0.35">
      <c r="B503" s="3">
        <v>42733</v>
      </c>
      <c r="C503" s="2">
        <v>15.75</v>
      </c>
      <c r="D503" s="2">
        <v>5.4343000000000004</v>
      </c>
      <c r="E503" s="2">
        <v>500</v>
      </c>
      <c r="F503" s="2"/>
      <c r="G503" s="2"/>
      <c r="H503" s="6">
        <f t="shared" si="7"/>
        <v>0</v>
      </c>
      <c r="I503" s="4"/>
      <c r="J503" s="4"/>
      <c r="K503" s="4"/>
    </row>
    <row r="504" spans="2:11" ht="13.5" x14ac:dyDescent="0.35">
      <c r="B504" s="3">
        <v>42734</v>
      </c>
      <c r="C504" s="2">
        <v>15.51</v>
      </c>
      <c r="D504" s="2">
        <v>5.3514999999999997</v>
      </c>
      <c r="E504" s="2">
        <v>700</v>
      </c>
      <c r="F504" s="2"/>
      <c r="G504" s="2"/>
      <c r="H504" s="6">
        <f t="shared" si="7"/>
        <v>-1.5236553005907044E-2</v>
      </c>
      <c r="I504" s="4"/>
      <c r="J504" s="4"/>
      <c r="K504" s="4"/>
    </row>
    <row r="505" spans="2:11" ht="13.5" x14ac:dyDescent="0.35">
      <c r="B505" s="3">
        <v>42737</v>
      </c>
      <c r="C505" s="2">
        <v>15.51</v>
      </c>
      <c r="D505" s="2">
        <v>5.3514999999999997</v>
      </c>
      <c r="E505" s="2">
        <v>950</v>
      </c>
      <c r="F505" s="2"/>
      <c r="G505" s="2"/>
      <c r="H505" s="6">
        <f t="shared" si="7"/>
        <v>0</v>
      </c>
      <c r="I505" s="4"/>
      <c r="J505" s="4"/>
      <c r="K505" s="4"/>
    </row>
    <row r="506" spans="2:11" ht="13.5" x14ac:dyDescent="0.35">
      <c r="B506" s="3">
        <v>42738</v>
      </c>
      <c r="C506" s="2">
        <v>15.5</v>
      </c>
      <c r="D506" s="2">
        <v>5.3480999999999996</v>
      </c>
      <c r="E506" s="2">
        <v>2691</v>
      </c>
      <c r="F506" s="2"/>
      <c r="G506" s="2"/>
      <c r="H506" s="6">
        <f t="shared" si="7"/>
        <v>-6.3533588713446138E-4</v>
      </c>
      <c r="I506" s="4"/>
      <c r="J506" s="4"/>
      <c r="K506" s="4"/>
    </row>
    <row r="507" spans="2:11" ht="13.5" x14ac:dyDescent="0.35">
      <c r="B507" s="3">
        <v>42739</v>
      </c>
      <c r="C507" s="2">
        <v>15.5</v>
      </c>
      <c r="D507" s="2">
        <v>5.3480999999999996</v>
      </c>
      <c r="E507" s="2">
        <v>1318</v>
      </c>
      <c r="F507" s="2"/>
      <c r="G507" s="2"/>
      <c r="H507" s="6">
        <f t="shared" si="7"/>
        <v>0</v>
      </c>
      <c r="I507" s="4"/>
      <c r="J507" s="4"/>
      <c r="K507" s="4"/>
    </row>
    <row r="508" spans="2:11" ht="13.5" x14ac:dyDescent="0.35">
      <c r="B508" s="3">
        <v>42740</v>
      </c>
      <c r="C508" s="2">
        <v>15.36</v>
      </c>
      <c r="D508" s="2">
        <v>5.2998000000000003</v>
      </c>
      <c r="E508" s="2">
        <v>72</v>
      </c>
      <c r="F508" s="2"/>
      <c r="G508" s="2"/>
      <c r="H508" s="6">
        <f t="shared" si="7"/>
        <v>-9.031244741122893E-3</v>
      </c>
      <c r="I508" s="4"/>
      <c r="J508" s="4"/>
      <c r="K508" s="4"/>
    </row>
    <row r="509" spans="2:11" ht="13.5" x14ac:dyDescent="0.35">
      <c r="B509" s="3">
        <v>42741</v>
      </c>
      <c r="C509" s="2">
        <v>15.44</v>
      </c>
      <c r="D509" s="2">
        <v>5.3273999999999999</v>
      </c>
      <c r="E509" s="2">
        <v>1410</v>
      </c>
      <c r="F509" s="2"/>
      <c r="G509" s="2"/>
      <c r="H509" s="6">
        <f t="shared" si="7"/>
        <v>5.207743688441002E-3</v>
      </c>
      <c r="I509" s="4"/>
      <c r="J509" s="4"/>
      <c r="K509" s="4"/>
    </row>
    <row r="510" spans="2:11" ht="13.5" x14ac:dyDescent="0.35">
      <c r="B510" s="3">
        <v>42744</v>
      </c>
      <c r="C510" s="2">
        <v>15.42</v>
      </c>
      <c r="D510" s="2">
        <v>5.3205</v>
      </c>
      <c r="E510" s="2">
        <v>11330</v>
      </c>
      <c r="F510" s="2"/>
      <c r="G510" s="2"/>
      <c r="H510" s="6">
        <f t="shared" si="7"/>
        <v>-1.2951908998760945E-3</v>
      </c>
      <c r="I510" s="4"/>
      <c r="J510" s="4"/>
      <c r="K510" s="4"/>
    </row>
    <row r="511" spans="2:11" ht="13.5" x14ac:dyDescent="0.35">
      <c r="B511" s="3">
        <v>42745</v>
      </c>
      <c r="C511" s="2">
        <v>15.4</v>
      </c>
      <c r="D511" s="2">
        <v>5.3136000000000001</v>
      </c>
      <c r="E511" s="2">
        <v>300</v>
      </c>
      <c r="F511" s="2"/>
      <c r="G511" s="2"/>
      <c r="H511" s="6">
        <f t="shared" si="7"/>
        <v>-1.2968705948688856E-3</v>
      </c>
      <c r="I511" s="4"/>
      <c r="J511" s="4"/>
      <c r="K511" s="4"/>
    </row>
    <row r="512" spans="2:11" ht="13.5" x14ac:dyDescent="0.35">
      <c r="B512" s="3">
        <v>42746</v>
      </c>
      <c r="C512" s="2">
        <v>15.3</v>
      </c>
      <c r="D512" s="2">
        <v>5.2790999999999997</v>
      </c>
      <c r="E512" s="2">
        <v>1112</v>
      </c>
      <c r="F512" s="2"/>
      <c r="G512" s="2"/>
      <c r="H512" s="6">
        <f t="shared" si="7"/>
        <v>-6.4927732610660224E-3</v>
      </c>
      <c r="I512" s="4"/>
      <c r="J512" s="4"/>
      <c r="K512" s="4"/>
    </row>
    <row r="513" spans="2:11" ht="13.5" x14ac:dyDescent="0.35">
      <c r="B513" s="3">
        <v>42747</v>
      </c>
      <c r="C513" s="2">
        <v>15.2</v>
      </c>
      <c r="D513" s="2">
        <v>5.2446000000000002</v>
      </c>
      <c r="E513" s="2">
        <v>5258</v>
      </c>
      <c r="F513" s="2"/>
      <c r="G513" s="2"/>
      <c r="H513" s="6">
        <f t="shared" si="7"/>
        <v>-6.5352048644654456E-3</v>
      </c>
      <c r="I513" s="4"/>
      <c r="J513" s="4"/>
      <c r="K513" s="4"/>
    </row>
    <row r="514" spans="2:11" ht="13.5" x14ac:dyDescent="0.35">
      <c r="B514" s="3">
        <v>42748</v>
      </c>
      <c r="C514" s="2">
        <v>15.5</v>
      </c>
      <c r="D514" s="2">
        <v>5.3480999999999996</v>
      </c>
      <c r="E514" s="2">
        <v>381</v>
      </c>
      <c r="F514" s="2"/>
      <c r="G514" s="2"/>
      <c r="H514" s="6">
        <f t="shared" si="7"/>
        <v>1.9734584143690555E-2</v>
      </c>
      <c r="I514" s="4"/>
      <c r="J514" s="4"/>
      <c r="K514" s="4"/>
    </row>
    <row r="515" spans="2:11" ht="13.5" x14ac:dyDescent="0.35">
      <c r="B515" s="3">
        <v>42751</v>
      </c>
      <c r="C515" s="2">
        <v>15.5</v>
      </c>
      <c r="D515" s="2">
        <v>5.3480999999999996</v>
      </c>
      <c r="E515" s="2">
        <v>127</v>
      </c>
      <c r="F515" s="2"/>
      <c r="G515" s="2"/>
      <c r="H515" s="6">
        <f t="shared" si="7"/>
        <v>0</v>
      </c>
      <c r="I515" s="4"/>
      <c r="J515" s="4"/>
      <c r="K515" s="4"/>
    </row>
    <row r="516" spans="2:11" ht="13.5" x14ac:dyDescent="0.35">
      <c r="B516" s="3">
        <v>42752</v>
      </c>
      <c r="C516" s="2">
        <v>15.5</v>
      </c>
      <c r="D516" s="2">
        <v>5.3480999999999996</v>
      </c>
      <c r="E516" s="2">
        <v>151</v>
      </c>
      <c r="F516" s="2"/>
      <c r="G516" s="2"/>
      <c r="H516" s="6">
        <f t="shared" si="7"/>
        <v>0</v>
      </c>
      <c r="I516" s="4"/>
      <c r="J516" s="4"/>
      <c r="K516" s="4"/>
    </row>
    <row r="517" spans="2:11" ht="13.5" x14ac:dyDescent="0.35">
      <c r="B517" s="3">
        <v>42753</v>
      </c>
      <c r="C517" s="2">
        <v>15.5</v>
      </c>
      <c r="D517" s="2">
        <v>5.3480999999999996</v>
      </c>
      <c r="E517" s="2">
        <v>193</v>
      </c>
      <c r="F517" s="2"/>
      <c r="G517" s="2"/>
      <c r="H517" s="6">
        <f t="shared" si="7"/>
        <v>0</v>
      </c>
      <c r="I517" s="4"/>
      <c r="J517" s="4"/>
      <c r="K517" s="4"/>
    </row>
    <row r="518" spans="2:11" ht="13.5" x14ac:dyDescent="0.35">
      <c r="B518" s="3">
        <v>42754</v>
      </c>
      <c r="C518" s="2">
        <v>15.9</v>
      </c>
      <c r="D518" s="2">
        <v>5.4861000000000004</v>
      </c>
      <c r="E518" s="2">
        <v>994</v>
      </c>
      <c r="F518" s="2"/>
      <c r="G518" s="2"/>
      <c r="H518" s="6">
        <f t="shared" si="7"/>
        <v>2.5803556403208767E-2</v>
      </c>
      <c r="I518" s="4"/>
      <c r="J518" s="4"/>
      <c r="K518" s="4"/>
    </row>
    <row r="519" spans="2:11" ht="13.5" x14ac:dyDescent="0.35">
      <c r="B519" s="3">
        <v>42755</v>
      </c>
      <c r="C519" s="2">
        <v>15.99</v>
      </c>
      <c r="D519" s="2">
        <v>5.5171999999999999</v>
      </c>
      <c r="E519" s="2">
        <v>505</v>
      </c>
      <c r="F519" s="2"/>
      <c r="G519" s="2"/>
      <c r="H519" s="6">
        <f t="shared" ref="H519:H582" si="8">(D519-D518)/D518</f>
        <v>5.6688722407538068E-3</v>
      </c>
      <c r="I519" s="4"/>
      <c r="J519" s="4"/>
      <c r="K519" s="4"/>
    </row>
    <row r="520" spans="2:11" ht="13.5" x14ac:dyDescent="0.35">
      <c r="B520" s="3">
        <v>42758</v>
      </c>
      <c r="C520" s="2">
        <v>16.399999999999999</v>
      </c>
      <c r="D520" s="2">
        <v>5.6585999999999999</v>
      </c>
      <c r="E520" s="2">
        <v>55</v>
      </c>
      <c r="F520" s="2"/>
      <c r="G520" s="2"/>
      <c r="H520" s="6">
        <f t="shared" si="8"/>
        <v>2.5628942217066623E-2</v>
      </c>
      <c r="I520" s="4"/>
      <c r="J520" s="4"/>
      <c r="K520" s="4"/>
    </row>
    <row r="521" spans="2:11" ht="13.5" x14ac:dyDescent="0.35">
      <c r="B521" s="3">
        <v>42759</v>
      </c>
      <c r="C521" s="2">
        <v>16.399999999999999</v>
      </c>
      <c r="D521" s="2">
        <v>5.6585999999999999</v>
      </c>
      <c r="E521" s="2">
        <v>0</v>
      </c>
      <c r="F521" s="2"/>
      <c r="G521" s="2"/>
      <c r="H521" s="6">
        <f t="shared" si="8"/>
        <v>0</v>
      </c>
      <c r="I521" s="4"/>
      <c r="J521" s="4"/>
      <c r="K521" s="4"/>
    </row>
    <row r="522" spans="2:11" ht="13.5" x14ac:dyDescent="0.35">
      <c r="B522" s="3">
        <v>42760</v>
      </c>
      <c r="C522" s="2">
        <v>16.34</v>
      </c>
      <c r="D522" s="2">
        <v>5.6379000000000001</v>
      </c>
      <c r="E522" s="2">
        <v>100</v>
      </c>
      <c r="F522" s="2"/>
      <c r="G522" s="2"/>
      <c r="H522" s="6">
        <f t="shared" si="8"/>
        <v>-3.6581486586787755E-3</v>
      </c>
      <c r="I522" s="4"/>
      <c r="J522" s="4"/>
      <c r="K522" s="4"/>
    </row>
    <row r="523" spans="2:11" ht="13.5" x14ac:dyDescent="0.35">
      <c r="B523" s="3">
        <v>42761</v>
      </c>
      <c r="C523" s="2">
        <v>16</v>
      </c>
      <c r="D523" s="2">
        <v>5.5206</v>
      </c>
      <c r="E523" s="2">
        <v>409</v>
      </c>
      <c r="F523" s="2"/>
      <c r="G523" s="2"/>
      <c r="H523" s="6">
        <f t="shared" si="8"/>
        <v>-2.0805619113499738E-2</v>
      </c>
      <c r="I523" s="4"/>
      <c r="J523" s="4"/>
      <c r="K523" s="4"/>
    </row>
    <row r="524" spans="2:11" ht="13.5" x14ac:dyDescent="0.35">
      <c r="B524" s="3">
        <v>42762</v>
      </c>
      <c r="C524" s="2">
        <v>16</v>
      </c>
      <c r="D524" s="2">
        <v>5.5206</v>
      </c>
      <c r="E524" s="2">
        <v>0</v>
      </c>
      <c r="F524" s="2"/>
      <c r="G524" s="2"/>
      <c r="H524" s="6">
        <f t="shared" si="8"/>
        <v>0</v>
      </c>
      <c r="I524" s="4"/>
      <c r="J524" s="4"/>
      <c r="K524" s="4"/>
    </row>
    <row r="525" spans="2:11" ht="13.5" x14ac:dyDescent="0.35">
      <c r="B525" s="3">
        <v>42765</v>
      </c>
      <c r="C525" s="2">
        <v>16</v>
      </c>
      <c r="D525" s="2">
        <v>5.5206</v>
      </c>
      <c r="E525" s="2">
        <v>0</v>
      </c>
      <c r="F525" s="2"/>
      <c r="G525" s="2"/>
      <c r="H525" s="6">
        <f t="shared" si="8"/>
        <v>0</v>
      </c>
      <c r="I525" s="4"/>
      <c r="J525" s="4"/>
      <c r="K525" s="4"/>
    </row>
    <row r="526" spans="2:11" ht="13.5" x14ac:dyDescent="0.35">
      <c r="B526" s="3">
        <v>42766</v>
      </c>
      <c r="C526" s="2">
        <v>16</v>
      </c>
      <c r="D526" s="2">
        <v>5.5206</v>
      </c>
      <c r="E526" s="2">
        <v>0</v>
      </c>
      <c r="F526" s="2"/>
      <c r="G526" s="2"/>
      <c r="H526" s="6">
        <f t="shared" si="8"/>
        <v>0</v>
      </c>
      <c r="I526" s="4"/>
      <c r="J526" s="4"/>
      <c r="K526" s="4"/>
    </row>
    <row r="527" spans="2:11" ht="13.5" x14ac:dyDescent="0.35">
      <c r="B527" s="3">
        <v>42767</v>
      </c>
      <c r="C527" s="2">
        <v>16</v>
      </c>
      <c r="D527" s="2">
        <v>5.5206</v>
      </c>
      <c r="E527" s="2">
        <v>0</v>
      </c>
      <c r="F527" s="2"/>
      <c r="G527" s="2"/>
      <c r="H527" s="6">
        <f t="shared" si="8"/>
        <v>0</v>
      </c>
      <c r="I527" s="4"/>
      <c r="J527" s="4"/>
      <c r="K527" s="4"/>
    </row>
    <row r="528" spans="2:11" ht="13.5" x14ac:dyDescent="0.35">
      <c r="B528" s="3">
        <v>42768</v>
      </c>
      <c r="C528" s="2">
        <v>16</v>
      </c>
      <c r="D528" s="2">
        <v>5.5206</v>
      </c>
      <c r="E528" s="2">
        <v>1</v>
      </c>
      <c r="F528" s="2"/>
      <c r="G528" s="2"/>
      <c r="H528" s="6">
        <f t="shared" si="8"/>
        <v>0</v>
      </c>
      <c r="I528" s="4"/>
      <c r="J528" s="4"/>
      <c r="K528" s="4"/>
    </row>
    <row r="529" spans="2:11" ht="13.5" x14ac:dyDescent="0.35">
      <c r="B529" s="3">
        <v>42769</v>
      </c>
      <c r="C529" s="2">
        <v>16</v>
      </c>
      <c r="D529" s="2">
        <v>5.5206</v>
      </c>
      <c r="E529" s="2">
        <v>0</v>
      </c>
      <c r="F529" s="2"/>
      <c r="G529" s="2"/>
      <c r="H529" s="6">
        <f t="shared" si="8"/>
        <v>0</v>
      </c>
      <c r="I529" s="4"/>
      <c r="J529" s="4"/>
      <c r="K529" s="4"/>
    </row>
    <row r="530" spans="2:11" ht="13.5" x14ac:dyDescent="0.35">
      <c r="B530" s="3">
        <v>42772</v>
      </c>
      <c r="C530" s="2">
        <v>16</v>
      </c>
      <c r="D530" s="2">
        <v>5.5206</v>
      </c>
      <c r="E530" s="2">
        <v>3380</v>
      </c>
      <c r="F530" s="2"/>
      <c r="G530" s="2"/>
      <c r="H530" s="6">
        <f t="shared" si="8"/>
        <v>0</v>
      </c>
      <c r="I530" s="4"/>
      <c r="J530" s="4"/>
      <c r="K530" s="4"/>
    </row>
    <row r="531" spans="2:11" ht="13.5" x14ac:dyDescent="0.35">
      <c r="B531" s="3">
        <v>42773</v>
      </c>
      <c r="C531" s="2">
        <v>16.3</v>
      </c>
      <c r="D531" s="2">
        <v>5.6241000000000003</v>
      </c>
      <c r="E531" s="2">
        <v>5539</v>
      </c>
      <c r="F531" s="2"/>
      <c r="G531" s="2"/>
      <c r="H531" s="6">
        <f t="shared" si="8"/>
        <v>1.8747962178024196E-2</v>
      </c>
      <c r="I531" s="4"/>
      <c r="J531" s="4"/>
      <c r="K531" s="4"/>
    </row>
    <row r="532" spans="2:11" ht="13.5" x14ac:dyDescent="0.35">
      <c r="B532" s="3">
        <v>42774</v>
      </c>
      <c r="C532" s="2">
        <v>16.3</v>
      </c>
      <c r="D532" s="2">
        <v>5.6241000000000003</v>
      </c>
      <c r="E532" s="2">
        <v>0</v>
      </c>
      <c r="F532" s="2"/>
      <c r="G532" s="2"/>
      <c r="H532" s="6">
        <f t="shared" si="8"/>
        <v>0</v>
      </c>
      <c r="I532" s="4"/>
      <c r="J532" s="4"/>
      <c r="K532" s="4"/>
    </row>
    <row r="533" spans="2:11" ht="13.5" x14ac:dyDescent="0.35">
      <c r="B533" s="3">
        <v>42775</v>
      </c>
      <c r="C533" s="2">
        <v>16.5</v>
      </c>
      <c r="D533" s="2">
        <v>5.6931000000000003</v>
      </c>
      <c r="E533" s="2">
        <v>10265</v>
      </c>
      <c r="F533" s="2"/>
      <c r="G533" s="2"/>
      <c r="H533" s="6">
        <f t="shared" si="8"/>
        <v>1.2268629647410243E-2</v>
      </c>
      <c r="I533" s="4"/>
      <c r="J533" s="4"/>
      <c r="K533" s="4"/>
    </row>
    <row r="534" spans="2:11" ht="13.5" x14ac:dyDescent="0.35">
      <c r="B534" s="3">
        <v>42776</v>
      </c>
      <c r="C534" s="2">
        <v>16.5</v>
      </c>
      <c r="D534" s="2">
        <v>5.6931000000000003</v>
      </c>
      <c r="E534" s="2">
        <v>0</v>
      </c>
      <c r="F534" s="2"/>
      <c r="G534" s="2"/>
      <c r="H534" s="6">
        <f t="shared" si="8"/>
        <v>0</v>
      </c>
      <c r="I534" s="4"/>
      <c r="J534" s="4"/>
      <c r="K534" s="4"/>
    </row>
    <row r="535" spans="2:11" ht="13.5" x14ac:dyDescent="0.35">
      <c r="B535" s="3">
        <v>42779</v>
      </c>
      <c r="C535" s="2">
        <v>16.010000000000002</v>
      </c>
      <c r="D535" s="2">
        <v>5.5240999999999998</v>
      </c>
      <c r="E535" s="2">
        <v>55</v>
      </c>
      <c r="F535" s="2"/>
      <c r="G535" s="2"/>
      <c r="H535" s="6">
        <f t="shared" si="8"/>
        <v>-2.9685057350125676E-2</v>
      </c>
      <c r="I535" s="4"/>
      <c r="J535" s="4"/>
      <c r="K535" s="4"/>
    </row>
    <row r="536" spans="2:11" ht="13.5" x14ac:dyDescent="0.35">
      <c r="B536" s="3">
        <v>42780</v>
      </c>
      <c r="C536" s="2">
        <v>16.489999999999998</v>
      </c>
      <c r="D536" s="2">
        <v>5.6897000000000002</v>
      </c>
      <c r="E536" s="2">
        <v>13361</v>
      </c>
      <c r="F536" s="2"/>
      <c r="G536" s="2"/>
      <c r="H536" s="6">
        <f t="shared" si="8"/>
        <v>2.9977733929508955E-2</v>
      </c>
      <c r="I536" s="4"/>
      <c r="J536" s="4"/>
      <c r="K536" s="4"/>
    </row>
    <row r="537" spans="2:11" ht="13.5" x14ac:dyDescent="0.35">
      <c r="B537" s="3">
        <v>42781</v>
      </c>
      <c r="C537" s="2">
        <v>16.05</v>
      </c>
      <c r="D537" s="2">
        <v>5.5378999999999996</v>
      </c>
      <c r="E537" s="2">
        <v>100</v>
      </c>
      <c r="F537" s="2"/>
      <c r="G537" s="2"/>
      <c r="H537" s="6">
        <f t="shared" si="8"/>
        <v>-2.6679789795595654E-2</v>
      </c>
      <c r="I537" s="4"/>
      <c r="J537" s="4"/>
      <c r="K537" s="4"/>
    </row>
    <row r="538" spans="2:11" ht="13.5" x14ac:dyDescent="0.35">
      <c r="B538" s="3">
        <v>42782</v>
      </c>
      <c r="C538" s="2">
        <v>16.05</v>
      </c>
      <c r="D538" s="2">
        <v>5.5378999999999996</v>
      </c>
      <c r="E538" s="2">
        <v>0</v>
      </c>
      <c r="F538" s="2"/>
      <c r="G538" s="2"/>
      <c r="H538" s="6">
        <f t="shared" si="8"/>
        <v>0</v>
      </c>
      <c r="I538" s="4"/>
      <c r="J538" s="4"/>
      <c r="K538" s="4"/>
    </row>
    <row r="539" spans="2:11" ht="13.5" x14ac:dyDescent="0.35">
      <c r="B539" s="3">
        <v>42783</v>
      </c>
      <c r="C539" s="2">
        <v>16.010000000000002</v>
      </c>
      <c r="D539" s="2">
        <v>5.5240999999999998</v>
      </c>
      <c r="E539" s="2">
        <v>51</v>
      </c>
      <c r="F539" s="2"/>
      <c r="G539" s="2"/>
      <c r="H539" s="6">
        <f t="shared" si="8"/>
        <v>-2.4919193195976478E-3</v>
      </c>
      <c r="I539" s="4"/>
      <c r="J539" s="4"/>
      <c r="K539" s="4"/>
    </row>
    <row r="540" spans="2:11" ht="13.5" x14ac:dyDescent="0.35">
      <c r="B540" s="3">
        <v>42786</v>
      </c>
      <c r="C540" s="2">
        <v>16</v>
      </c>
      <c r="D540" s="2">
        <v>5.5206</v>
      </c>
      <c r="E540" s="2">
        <v>1297</v>
      </c>
      <c r="F540" s="2"/>
      <c r="G540" s="2"/>
      <c r="H540" s="6">
        <f t="shared" si="8"/>
        <v>-6.3358737169852766E-4</v>
      </c>
      <c r="I540" s="4"/>
      <c r="J540" s="4"/>
      <c r="K540" s="4"/>
    </row>
    <row r="541" spans="2:11" ht="13.5" x14ac:dyDescent="0.35">
      <c r="B541" s="3">
        <v>42787</v>
      </c>
      <c r="C541" s="2">
        <v>16.010000000000002</v>
      </c>
      <c r="D541" s="2">
        <v>5.5240999999999998</v>
      </c>
      <c r="E541" s="2">
        <v>3381</v>
      </c>
      <c r="F541" s="2"/>
      <c r="G541" s="2"/>
      <c r="H541" s="6">
        <f t="shared" si="8"/>
        <v>6.3398905916020663E-4</v>
      </c>
      <c r="I541" s="4"/>
      <c r="J541" s="4"/>
      <c r="K541" s="4"/>
    </row>
    <row r="542" spans="2:11" ht="13.5" x14ac:dyDescent="0.35">
      <c r="B542" s="3">
        <v>42788</v>
      </c>
      <c r="C542" s="2">
        <v>16.010000000000002</v>
      </c>
      <c r="D542" s="2">
        <v>5.5240999999999998</v>
      </c>
      <c r="E542" s="2">
        <v>1775</v>
      </c>
      <c r="F542" s="2"/>
      <c r="G542" s="2"/>
      <c r="H542" s="6">
        <f t="shared" si="8"/>
        <v>0</v>
      </c>
      <c r="I542" s="4"/>
      <c r="J542" s="4"/>
      <c r="K542" s="4"/>
    </row>
    <row r="543" spans="2:11" ht="13.5" x14ac:dyDescent="0.35">
      <c r="B543" s="3">
        <v>42789</v>
      </c>
      <c r="C543" s="2">
        <v>16</v>
      </c>
      <c r="D543" s="2">
        <v>5.5206</v>
      </c>
      <c r="E543" s="2">
        <v>9622</v>
      </c>
      <c r="F543" s="2"/>
      <c r="G543" s="2"/>
      <c r="H543" s="6">
        <f t="shared" si="8"/>
        <v>-6.3358737169852766E-4</v>
      </c>
      <c r="I543" s="4"/>
      <c r="J543" s="4"/>
      <c r="K543" s="4"/>
    </row>
    <row r="544" spans="2:11" ht="13.5" x14ac:dyDescent="0.35">
      <c r="B544" s="3">
        <v>42790</v>
      </c>
      <c r="C544" s="2">
        <v>16</v>
      </c>
      <c r="D544" s="2">
        <v>5.5206</v>
      </c>
      <c r="E544" s="2">
        <v>3787</v>
      </c>
      <c r="F544" s="2"/>
      <c r="G544" s="2"/>
      <c r="H544" s="6">
        <f t="shared" si="8"/>
        <v>0</v>
      </c>
      <c r="I544" s="4"/>
      <c r="J544" s="4"/>
      <c r="K544" s="4"/>
    </row>
    <row r="545" spans="2:11" ht="13.5" x14ac:dyDescent="0.35">
      <c r="B545" s="3">
        <v>42793</v>
      </c>
      <c r="C545" s="2">
        <v>16.010000000000002</v>
      </c>
      <c r="D545" s="2">
        <v>5.5240999999999998</v>
      </c>
      <c r="E545" s="2">
        <v>5440</v>
      </c>
      <c r="F545" s="2"/>
      <c r="G545" s="2"/>
      <c r="H545" s="6">
        <f t="shared" si="8"/>
        <v>6.3398905916020663E-4</v>
      </c>
      <c r="I545" s="4"/>
      <c r="J545" s="4"/>
      <c r="K545" s="4"/>
    </row>
    <row r="546" spans="2:11" ht="13.5" x14ac:dyDescent="0.35">
      <c r="B546" s="3">
        <v>42794</v>
      </c>
      <c r="C546" s="2">
        <v>16</v>
      </c>
      <c r="D546" s="2">
        <v>5.5206</v>
      </c>
      <c r="E546" s="2">
        <v>8485</v>
      </c>
      <c r="F546" s="2"/>
      <c r="G546" s="2"/>
      <c r="H546" s="6">
        <f t="shared" si="8"/>
        <v>-6.3358737169852766E-4</v>
      </c>
      <c r="I546" s="4"/>
      <c r="J546" s="4"/>
      <c r="K546" s="4"/>
    </row>
    <row r="547" spans="2:11" ht="13.5" x14ac:dyDescent="0.35">
      <c r="B547" s="3">
        <v>42795</v>
      </c>
      <c r="C547" s="2">
        <v>16</v>
      </c>
      <c r="D547" s="2">
        <v>5.5206</v>
      </c>
      <c r="E547" s="2">
        <v>1610</v>
      </c>
      <c r="F547" s="2"/>
      <c r="G547" s="2"/>
      <c r="H547" s="6">
        <f t="shared" si="8"/>
        <v>0</v>
      </c>
      <c r="I547" s="4"/>
      <c r="J547" s="4"/>
      <c r="K547" s="4"/>
    </row>
    <row r="548" spans="2:11" ht="13.5" x14ac:dyDescent="0.35">
      <c r="B548" s="3">
        <v>42796</v>
      </c>
      <c r="C548" s="2">
        <v>15.88</v>
      </c>
      <c r="D548" s="2">
        <v>5.4791999999999996</v>
      </c>
      <c r="E548" s="2">
        <v>42</v>
      </c>
      <c r="F548" s="2"/>
      <c r="G548" s="2"/>
      <c r="H548" s="6">
        <f t="shared" si="8"/>
        <v>-7.4991848712097102E-3</v>
      </c>
      <c r="I548" s="4"/>
      <c r="J548" s="4"/>
      <c r="K548" s="4"/>
    </row>
    <row r="549" spans="2:11" ht="13.5" x14ac:dyDescent="0.35">
      <c r="B549" s="3">
        <v>42797</v>
      </c>
      <c r="C549" s="2">
        <v>15.88</v>
      </c>
      <c r="D549" s="2">
        <v>5.4791999999999996</v>
      </c>
      <c r="E549" s="2">
        <v>160</v>
      </c>
      <c r="F549" s="2"/>
      <c r="G549" s="2"/>
      <c r="H549" s="6">
        <f t="shared" si="8"/>
        <v>0</v>
      </c>
      <c r="I549" s="4"/>
      <c r="J549" s="4"/>
      <c r="K549" s="4"/>
    </row>
    <row r="550" spans="2:11" ht="13.5" x14ac:dyDescent="0.35">
      <c r="B550" s="3">
        <v>42800</v>
      </c>
      <c r="C550" s="2">
        <v>15.88</v>
      </c>
      <c r="D550" s="2">
        <v>5.4791999999999996</v>
      </c>
      <c r="E550" s="2">
        <v>1511</v>
      </c>
      <c r="F550" s="2"/>
      <c r="G550" s="2"/>
      <c r="H550" s="6">
        <f t="shared" si="8"/>
        <v>0</v>
      </c>
      <c r="I550" s="4"/>
      <c r="J550" s="4"/>
      <c r="K550" s="4"/>
    </row>
    <row r="551" spans="2:11" ht="13.5" x14ac:dyDescent="0.35">
      <c r="B551" s="3">
        <v>42801</v>
      </c>
      <c r="C551" s="2">
        <v>15.6</v>
      </c>
      <c r="D551" s="2">
        <v>5.3826000000000001</v>
      </c>
      <c r="E551" s="2">
        <v>89</v>
      </c>
      <c r="F551" s="2"/>
      <c r="G551" s="2"/>
      <c r="H551" s="6">
        <f t="shared" si="8"/>
        <v>-1.7630310994305662E-2</v>
      </c>
      <c r="I551" s="4"/>
      <c r="J551" s="4"/>
      <c r="K551" s="4"/>
    </row>
    <row r="552" spans="2:11" ht="13.5" x14ac:dyDescent="0.35">
      <c r="B552" s="3">
        <v>42802</v>
      </c>
      <c r="C552" s="2">
        <v>15.6</v>
      </c>
      <c r="D552" s="2">
        <v>5.3826000000000001</v>
      </c>
      <c r="E552" s="2">
        <v>25</v>
      </c>
      <c r="F552" s="2"/>
      <c r="G552" s="2"/>
      <c r="H552" s="6">
        <f t="shared" si="8"/>
        <v>0</v>
      </c>
      <c r="I552" s="4"/>
      <c r="J552" s="4"/>
      <c r="K552" s="4"/>
    </row>
    <row r="553" spans="2:11" ht="13.5" x14ac:dyDescent="0.35">
      <c r="B553" s="3">
        <v>42803</v>
      </c>
      <c r="C553" s="2">
        <v>15.5</v>
      </c>
      <c r="D553" s="2">
        <v>5.3480999999999996</v>
      </c>
      <c r="E553" s="2">
        <v>2</v>
      </c>
      <c r="F553" s="2"/>
      <c r="G553" s="2"/>
      <c r="H553" s="6">
        <f t="shared" si="8"/>
        <v>-6.4095418570951617E-3</v>
      </c>
      <c r="I553" s="4"/>
      <c r="J553" s="4"/>
      <c r="K553" s="4"/>
    </row>
    <row r="554" spans="2:11" ht="13.5" x14ac:dyDescent="0.35">
      <c r="B554" s="3">
        <v>42804</v>
      </c>
      <c r="C554" s="2">
        <v>15.2</v>
      </c>
      <c r="D554" s="2">
        <v>5.2446000000000002</v>
      </c>
      <c r="E554" s="2">
        <v>81</v>
      </c>
      <c r="F554" s="2"/>
      <c r="G554" s="2"/>
      <c r="H554" s="6">
        <f t="shared" si="8"/>
        <v>-1.9352667302406368E-2</v>
      </c>
      <c r="I554" s="4"/>
      <c r="J554" s="4"/>
      <c r="K554" s="4"/>
    </row>
    <row r="555" spans="2:11" ht="13.5" x14ac:dyDescent="0.35">
      <c r="B555" s="3">
        <v>42807</v>
      </c>
      <c r="C555" s="2">
        <v>15.2</v>
      </c>
      <c r="D555" s="2">
        <v>5.2446000000000002</v>
      </c>
      <c r="E555" s="2">
        <v>900</v>
      </c>
      <c r="F555" s="2"/>
      <c r="G555" s="2"/>
      <c r="H555" s="6">
        <f t="shared" si="8"/>
        <v>0</v>
      </c>
      <c r="I555" s="4"/>
      <c r="J555" s="4"/>
      <c r="K555" s="4"/>
    </row>
    <row r="556" spans="2:11" ht="13.5" x14ac:dyDescent="0.35">
      <c r="B556" s="3">
        <v>42808</v>
      </c>
      <c r="C556" s="2">
        <v>15.2</v>
      </c>
      <c r="D556" s="2">
        <v>5.2446000000000002</v>
      </c>
      <c r="E556" s="2">
        <v>0</v>
      </c>
      <c r="F556" s="2"/>
      <c r="G556" s="2"/>
      <c r="H556" s="6">
        <f t="shared" si="8"/>
        <v>0</v>
      </c>
      <c r="I556" s="4"/>
      <c r="J556" s="4"/>
      <c r="K556" s="4"/>
    </row>
    <row r="557" spans="2:11" ht="13.5" x14ac:dyDescent="0.35">
      <c r="B557" s="3">
        <v>42809</v>
      </c>
      <c r="C557" s="2">
        <v>14.9</v>
      </c>
      <c r="D557" s="2">
        <v>5.1410999999999998</v>
      </c>
      <c r="E557" s="2">
        <v>35204</v>
      </c>
      <c r="F557" s="2"/>
      <c r="G557" s="2"/>
      <c r="H557" s="6">
        <f t="shared" si="8"/>
        <v>-1.9734584143690722E-2</v>
      </c>
      <c r="I557" s="4"/>
      <c r="J557" s="4"/>
      <c r="K557" s="4"/>
    </row>
    <row r="558" spans="2:11" ht="13.5" x14ac:dyDescent="0.35">
      <c r="B558" s="3">
        <v>42810</v>
      </c>
      <c r="C558" s="2">
        <v>14.8</v>
      </c>
      <c r="D558" s="2">
        <v>5.1066000000000003</v>
      </c>
      <c r="E558" s="2">
        <v>1166</v>
      </c>
      <c r="F558" s="2"/>
      <c r="G558" s="2"/>
      <c r="H558" s="6">
        <f t="shared" si="8"/>
        <v>-6.710626130594529E-3</v>
      </c>
      <c r="I558" s="4"/>
      <c r="J558" s="4"/>
      <c r="K558" s="4"/>
    </row>
    <row r="559" spans="2:11" ht="13.5" x14ac:dyDescent="0.35">
      <c r="B559" s="3">
        <v>42811</v>
      </c>
      <c r="C559" s="2">
        <v>14.6</v>
      </c>
      <c r="D559" s="2">
        <v>5.0376000000000003</v>
      </c>
      <c r="E559" s="2">
        <v>936</v>
      </c>
      <c r="F559" s="2"/>
      <c r="G559" s="2"/>
      <c r="H559" s="6">
        <f t="shared" si="8"/>
        <v>-1.3511925743155906E-2</v>
      </c>
      <c r="I559" s="4"/>
      <c r="J559" s="4"/>
      <c r="K559" s="4"/>
    </row>
    <row r="560" spans="2:11" ht="13.5" x14ac:dyDescent="0.35">
      <c r="B560" s="3">
        <v>42815</v>
      </c>
      <c r="C560" s="2">
        <v>14.5</v>
      </c>
      <c r="D560" s="2">
        <v>5.0030999999999999</v>
      </c>
      <c r="E560" s="2">
        <v>480</v>
      </c>
      <c r="F560" s="2"/>
      <c r="G560" s="2"/>
      <c r="H560" s="6">
        <f t="shared" si="8"/>
        <v>-6.8484992853740708E-3</v>
      </c>
      <c r="I560" s="4"/>
      <c r="J560" s="4"/>
      <c r="K560" s="4"/>
    </row>
    <row r="561" spans="2:11" ht="13.5" x14ac:dyDescent="0.35">
      <c r="B561" s="3">
        <v>42816</v>
      </c>
      <c r="C561" s="2">
        <v>14.5</v>
      </c>
      <c r="D561" s="2">
        <v>5.0030999999999999</v>
      </c>
      <c r="E561" s="2">
        <v>465</v>
      </c>
      <c r="F561" s="2"/>
      <c r="G561" s="2"/>
      <c r="H561" s="6">
        <f t="shared" si="8"/>
        <v>0</v>
      </c>
      <c r="I561" s="4"/>
      <c r="J561" s="4"/>
      <c r="K561" s="4"/>
    </row>
    <row r="562" spans="2:11" ht="13.5" x14ac:dyDescent="0.35">
      <c r="B562" s="3">
        <v>42817</v>
      </c>
      <c r="C562" s="2">
        <v>14.49</v>
      </c>
      <c r="D562" s="2">
        <v>4.9996</v>
      </c>
      <c r="E562" s="2">
        <v>3339</v>
      </c>
      <c r="F562" s="2"/>
      <c r="G562" s="2"/>
      <c r="H562" s="6">
        <f t="shared" si="8"/>
        <v>-6.9956626891324117E-4</v>
      </c>
      <c r="I562" s="4"/>
      <c r="J562" s="4"/>
      <c r="K562" s="4"/>
    </row>
    <row r="563" spans="2:11" ht="13.5" x14ac:dyDescent="0.35">
      <c r="B563" s="3">
        <v>42818</v>
      </c>
      <c r="C563" s="2">
        <v>14.49</v>
      </c>
      <c r="D563" s="2">
        <v>4.9996</v>
      </c>
      <c r="E563" s="2">
        <v>367</v>
      </c>
      <c r="F563" s="2"/>
      <c r="G563" s="2"/>
      <c r="H563" s="6">
        <f t="shared" si="8"/>
        <v>0</v>
      </c>
      <c r="I563" s="4"/>
      <c r="J563" s="4"/>
      <c r="K563" s="4"/>
    </row>
    <row r="564" spans="2:11" ht="13.5" x14ac:dyDescent="0.35">
      <c r="B564" s="3">
        <v>42821</v>
      </c>
      <c r="C564" s="2">
        <v>14.2</v>
      </c>
      <c r="D564" s="2">
        <v>4.8994999999999997</v>
      </c>
      <c r="E564" s="2">
        <v>988</v>
      </c>
      <c r="F564" s="2"/>
      <c r="G564" s="2"/>
      <c r="H564" s="6">
        <f t="shared" si="8"/>
        <v>-2.002160172813831E-2</v>
      </c>
      <c r="I564" s="4"/>
      <c r="J564" s="4"/>
      <c r="K564" s="4"/>
    </row>
    <row r="565" spans="2:11" ht="13.5" x14ac:dyDescent="0.35">
      <c r="B565" s="3">
        <v>42822</v>
      </c>
      <c r="C565" s="2">
        <v>14.2</v>
      </c>
      <c r="D565" s="2">
        <v>4.8994999999999997</v>
      </c>
      <c r="E565" s="2">
        <v>1328</v>
      </c>
      <c r="F565" s="2"/>
      <c r="G565" s="2"/>
      <c r="H565" s="6">
        <f t="shared" si="8"/>
        <v>0</v>
      </c>
      <c r="I565" s="4"/>
      <c r="J565" s="4"/>
      <c r="K565" s="4"/>
    </row>
    <row r="566" spans="2:11" ht="13.5" x14ac:dyDescent="0.35">
      <c r="B566" s="3">
        <v>42823</v>
      </c>
      <c r="C566" s="2">
        <v>14.15</v>
      </c>
      <c r="D566" s="2">
        <v>4.8822999999999999</v>
      </c>
      <c r="E566" s="2">
        <v>1649</v>
      </c>
      <c r="F566" s="2"/>
      <c r="G566" s="2"/>
      <c r="H566" s="6">
        <f t="shared" si="8"/>
        <v>-3.5105623022757184E-3</v>
      </c>
      <c r="I566" s="4"/>
      <c r="J566" s="4"/>
      <c r="K566" s="4"/>
    </row>
    <row r="567" spans="2:11" ht="13.5" x14ac:dyDescent="0.35">
      <c r="B567" s="3">
        <v>42824</v>
      </c>
      <c r="C567" s="2">
        <v>14.2</v>
      </c>
      <c r="D567" s="2">
        <v>4.8994999999999997</v>
      </c>
      <c r="E567" s="2">
        <v>215</v>
      </c>
      <c r="F567" s="2"/>
      <c r="G567" s="2"/>
      <c r="H567" s="6">
        <f t="shared" si="8"/>
        <v>3.5229297667082895E-3</v>
      </c>
      <c r="I567" s="4"/>
      <c r="J567" s="4"/>
      <c r="K567" s="4"/>
    </row>
    <row r="568" spans="2:11" ht="13.5" x14ac:dyDescent="0.35">
      <c r="B568" s="3">
        <v>42825</v>
      </c>
      <c r="C568" s="2">
        <v>14.2</v>
      </c>
      <c r="D568" s="2">
        <v>4.8994999999999997</v>
      </c>
      <c r="E568" s="2">
        <v>0</v>
      </c>
      <c r="F568" s="2"/>
      <c r="G568" s="2"/>
      <c r="H568" s="6">
        <f t="shared" si="8"/>
        <v>0</v>
      </c>
      <c r="I568" s="4"/>
      <c r="J568" s="4"/>
      <c r="K568" s="4"/>
    </row>
    <row r="569" spans="2:11" ht="13.5" x14ac:dyDescent="0.35">
      <c r="B569" s="3">
        <v>42828</v>
      </c>
      <c r="C569" s="2">
        <v>14.2</v>
      </c>
      <c r="D569" s="2">
        <v>4.8994999999999997</v>
      </c>
      <c r="E569" s="2">
        <v>881</v>
      </c>
      <c r="F569" s="2"/>
      <c r="G569" s="2"/>
      <c r="H569" s="6">
        <f t="shared" si="8"/>
        <v>0</v>
      </c>
      <c r="I569" s="4"/>
      <c r="J569" s="4"/>
      <c r="K569" s="4"/>
    </row>
    <row r="570" spans="2:11" ht="13.5" x14ac:dyDescent="0.35">
      <c r="B570" s="3">
        <v>42829</v>
      </c>
      <c r="C570" s="2">
        <v>14.2</v>
      </c>
      <c r="D570" s="2">
        <v>4.8994999999999997</v>
      </c>
      <c r="E570" s="2">
        <v>1500</v>
      </c>
      <c r="F570" s="2"/>
      <c r="G570" s="2"/>
      <c r="H570" s="6">
        <f t="shared" si="8"/>
        <v>0</v>
      </c>
      <c r="I570" s="4"/>
      <c r="J570" s="4"/>
      <c r="K570" s="4"/>
    </row>
    <row r="571" spans="2:11" ht="13.5" x14ac:dyDescent="0.35">
      <c r="B571" s="3">
        <v>42830</v>
      </c>
      <c r="C571" s="2">
        <v>14.62</v>
      </c>
      <c r="D571" s="2">
        <v>5.0445000000000002</v>
      </c>
      <c r="E571" s="2">
        <v>153</v>
      </c>
      <c r="F571" s="2"/>
      <c r="G571" s="2"/>
      <c r="H571" s="6">
        <f t="shared" si="8"/>
        <v>2.9594856618022344E-2</v>
      </c>
      <c r="I571" s="4"/>
      <c r="J571" s="4"/>
      <c r="K571" s="4"/>
    </row>
    <row r="572" spans="2:11" ht="13.5" x14ac:dyDescent="0.35">
      <c r="B572" s="3">
        <v>42831</v>
      </c>
      <c r="C572" s="2">
        <v>14.6</v>
      </c>
      <c r="D572" s="2">
        <v>5.0376000000000003</v>
      </c>
      <c r="E572" s="2">
        <v>455</v>
      </c>
      <c r="F572" s="2"/>
      <c r="G572" s="2"/>
      <c r="H572" s="6">
        <f t="shared" si="8"/>
        <v>-1.3678263455248103E-3</v>
      </c>
      <c r="I572" s="4"/>
      <c r="J572" s="4"/>
      <c r="K572" s="4"/>
    </row>
    <row r="573" spans="2:11" ht="13.5" x14ac:dyDescent="0.35">
      <c r="B573" s="3">
        <v>42832</v>
      </c>
      <c r="C573" s="2">
        <v>14.45</v>
      </c>
      <c r="D573" s="2">
        <v>4.9858000000000002</v>
      </c>
      <c r="E573" s="2">
        <v>65</v>
      </c>
      <c r="F573" s="2"/>
      <c r="G573" s="2"/>
      <c r="H573" s="6">
        <f t="shared" si="8"/>
        <v>-1.0282674289344144E-2</v>
      </c>
      <c r="I573" s="4"/>
      <c r="J573" s="4"/>
      <c r="K573" s="4"/>
    </row>
    <row r="574" spans="2:11" ht="13.5" x14ac:dyDescent="0.35">
      <c r="B574" s="3">
        <v>42835</v>
      </c>
      <c r="C574" s="2">
        <v>14.45</v>
      </c>
      <c r="D574" s="2">
        <v>4.9858000000000002</v>
      </c>
      <c r="E574" s="2">
        <v>0</v>
      </c>
      <c r="F574" s="2"/>
      <c r="G574" s="2"/>
      <c r="H574" s="6">
        <f t="shared" si="8"/>
        <v>0</v>
      </c>
      <c r="I574" s="4"/>
      <c r="J574" s="4"/>
      <c r="K574" s="4"/>
    </row>
    <row r="575" spans="2:11" ht="13.5" x14ac:dyDescent="0.35">
      <c r="B575" s="3">
        <v>42836</v>
      </c>
      <c r="C575" s="2">
        <v>14.45</v>
      </c>
      <c r="D575" s="2">
        <v>4.9858000000000002</v>
      </c>
      <c r="E575" s="2">
        <v>0</v>
      </c>
      <c r="F575" s="2"/>
      <c r="G575" s="2"/>
      <c r="H575" s="6">
        <f t="shared" si="8"/>
        <v>0</v>
      </c>
      <c r="I575" s="4"/>
      <c r="J575" s="4"/>
      <c r="K575" s="4"/>
    </row>
    <row r="576" spans="2:11" ht="13.5" x14ac:dyDescent="0.35">
      <c r="B576" s="3">
        <v>42837</v>
      </c>
      <c r="C576" s="2">
        <v>14.4</v>
      </c>
      <c r="D576" s="2">
        <v>4.9684999999999997</v>
      </c>
      <c r="E576" s="2">
        <v>35</v>
      </c>
      <c r="F576" s="2"/>
      <c r="G576" s="2"/>
      <c r="H576" s="6">
        <f t="shared" si="8"/>
        <v>-3.4698543864576468E-3</v>
      </c>
      <c r="I576" s="4"/>
      <c r="J576" s="4"/>
      <c r="K576" s="4"/>
    </row>
    <row r="577" spans="2:11" ht="13.5" x14ac:dyDescent="0.35">
      <c r="B577" s="3">
        <v>42838</v>
      </c>
      <c r="C577" s="2">
        <v>14.37</v>
      </c>
      <c r="D577" s="2">
        <v>4.9581999999999997</v>
      </c>
      <c r="E577" s="2">
        <v>1105</v>
      </c>
      <c r="F577" s="2"/>
      <c r="G577" s="2"/>
      <c r="H577" s="6">
        <f t="shared" si="8"/>
        <v>-2.073060279762499E-3</v>
      </c>
      <c r="I577" s="4"/>
      <c r="J577" s="4"/>
      <c r="K577" s="4"/>
    </row>
    <row r="578" spans="2:11" ht="13.5" x14ac:dyDescent="0.35">
      <c r="B578" s="3">
        <v>42839</v>
      </c>
      <c r="C578" s="2">
        <v>14.4</v>
      </c>
      <c r="D578" s="2">
        <v>4.9684999999999997</v>
      </c>
      <c r="E578" s="2">
        <v>1146</v>
      </c>
      <c r="F578" s="2"/>
      <c r="G578" s="2"/>
      <c r="H578" s="6">
        <f t="shared" si="8"/>
        <v>2.0773667863337453E-3</v>
      </c>
      <c r="I578" s="4"/>
      <c r="J578" s="4"/>
      <c r="K578" s="4"/>
    </row>
    <row r="579" spans="2:11" ht="13.5" x14ac:dyDescent="0.35">
      <c r="B579" s="3">
        <v>42842</v>
      </c>
      <c r="C579" s="2">
        <v>14.47</v>
      </c>
      <c r="D579" s="2">
        <v>4.9927000000000001</v>
      </c>
      <c r="E579" s="2">
        <v>489</v>
      </c>
      <c r="F579" s="2"/>
      <c r="G579" s="2"/>
      <c r="H579" s="6">
        <f t="shared" si="8"/>
        <v>4.8706853175003407E-3</v>
      </c>
      <c r="I579" s="4"/>
      <c r="J579" s="4"/>
      <c r="K579" s="4"/>
    </row>
    <row r="580" spans="2:11" ht="13.5" x14ac:dyDescent="0.35">
      <c r="B580" s="3">
        <v>42843</v>
      </c>
      <c r="C580" s="2">
        <v>14.5</v>
      </c>
      <c r="D580" s="2">
        <v>5.0030999999999999</v>
      </c>
      <c r="E580" s="2">
        <v>300</v>
      </c>
      <c r="F580" s="2"/>
      <c r="G580" s="2"/>
      <c r="H580" s="6">
        <f t="shared" si="8"/>
        <v>2.0830412402106559E-3</v>
      </c>
      <c r="I580" s="4"/>
      <c r="J580" s="4"/>
      <c r="K580" s="4"/>
    </row>
    <row r="581" spans="2:11" ht="13.5" x14ac:dyDescent="0.35">
      <c r="B581" s="3">
        <v>42844</v>
      </c>
      <c r="C581" s="2">
        <v>14.62</v>
      </c>
      <c r="D581" s="2">
        <v>5.0445000000000002</v>
      </c>
      <c r="E581" s="2">
        <v>942</v>
      </c>
      <c r="F581" s="2"/>
      <c r="G581" s="2"/>
      <c r="H581" s="6">
        <f t="shared" si="8"/>
        <v>8.274869580859932E-3</v>
      </c>
      <c r="I581" s="4"/>
      <c r="J581" s="4"/>
      <c r="K581" s="4"/>
    </row>
    <row r="582" spans="2:11" ht="13.5" x14ac:dyDescent="0.35">
      <c r="B582" s="3">
        <v>42845</v>
      </c>
      <c r="C582" s="2">
        <v>14.62</v>
      </c>
      <c r="D582" s="2">
        <v>5.0445000000000002</v>
      </c>
      <c r="E582" s="2">
        <v>992</v>
      </c>
      <c r="F582" s="2"/>
      <c r="G582" s="2"/>
      <c r="H582" s="6">
        <f t="shared" si="8"/>
        <v>0</v>
      </c>
      <c r="I582" s="4"/>
      <c r="J582" s="4"/>
      <c r="K582" s="4"/>
    </row>
    <row r="583" spans="2:11" ht="13.5" x14ac:dyDescent="0.35">
      <c r="B583" s="3">
        <v>42846</v>
      </c>
      <c r="C583" s="2">
        <v>14.64</v>
      </c>
      <c r="D583" s="2">
        <v>5.0514000000000001</v>
      </c>
      <c r="E583" s="2">
        <v>156</v>
      </c>
      <c r="F583" s="2"/>
      <c r="G583" s="2"/>
      <c r="H583" s="6">
        <f t="shared" ref="H583:H646" si="9">(D583-D582)/D582</f>
        <v>1.3678263455248103E-3</v>
      </c>
      <c r="I583" s="4"/>
      <c r="J583" s="4"/>
      <c r="K583" s="4"/>
    </row>
    <row r="584" spans="2:11" ht="13.5" x14ac:dyDescent="0.35">
      <c r="B584" s="3">
        <v>42849</v>
      </c>
      <c r="C584" s="2">
        <v>14.64</v>
      </c>
      <c r="D584" s="2">
        <v>5.0514000000000001</v>
      </c>
      <c r="E584" s="2">
        <v>0</v>
      </c>
      <c r="F584" s="2"/>
      <c r="G584" s="2"/>
      <c r="H584" s="6">
        <f t="shared" si="9"/>
        <v>0</v>
      </c>
      <c r="I584" s="4"/>
      <c r="J584" s="4"/>
      <c r="K584" s="4"/>
    </row>
    <row r="585" spans="2:11" ht="13.5" x14ac:dyDescent="0.35">
      <c r="B585" s="3">
        <v>42850</v>
      </c>
      <c r="C585" s="2">
        <v>14.67</v>
      </c>
      <c r="D585" s="2">
        <v>5.0617000000000001</v>
      </c>
      <c r="E585" s="2">
        <v>586</v>
      </c>
      <c r="F585" s="2"/>
      <c r="G585" s="2"/>
      <c r="H585" s="6">
        <f t="shared" si="9"/>
        <v>2.0390386823454835E-3</v>
      </c>
      <c r="I585" s="4"/>
      <c r="J585" s="4"/>
      <c r="K585" s="4"/>
    </row>
    <row r="586" spans="2:11" ht="13.5" x14ac:dyDescent="0.35">
      <c r="B586" s="3">
        <v>42851</v>
      </c>
      <c r="C586" s="2">
        <v>14.63</v>
      </c>
      <c r="D586" s="2">
        <v>5.0479000000000003</v>
      </c>
      <c r="E586" s="2">
        <v>29644</v>
      </c>
      <c r="F586" s="2"/>
      <c r="G586" s="2"/>
      <c r="H586" s="6">
        <f t="shared" si="9"/>
        <v>-2.7263567576110421E-3</v>
      </c>
      <c r="I586" s="4"/>
      <c r="J586" s="4"/>
      <c r="K586" s="4"/>
    </row>
    <row r="587" spans="2:11" ht="13.5" x14ac:dyDescent="0.35">
      <c r="B587" s="3">
        <v>42852</v>
      </c>
      <c r="C587" s="2">
        <v>14.49</v>
      </c>
      <c r="D587" s="2">
        <v>4.9996</v>
      </c>
      <c r="E587" s="2">
        <v>32632</v>
      </c>
      <c r="F587" s="2"/>
      <c r="G587" s="2"/>
      <c r="H587" s="6">
        <f t="shared" si="9"/>
        <v>-9.5683353473722203E-3</v>
      </c>
      <c r="I587" s="4"/>
      <c r="J587" s="4"/>
      <c r="K587" s="4"/>
    </row>
    <row r="588" spans="2:11" ht="13.5" x14ac:dyDescent="0.35">
      <c r="B588" s="3">
        <v>42853</v>
      </c>
      <c r="C588" s="2">
        <v>14.3</v>
      </c>
      <c r="D588" s="2">
        <v>4.9340000000000002</v>
      </c>
      <c r="E588" s="2">
        <v>424</v>
      </c>
      <c r="F588" s="2"/>
      <c r="G588" s="2"/>
      <c r="H588" s="6">
        <f t="shared" si="9"/>
        <v>-1.3121049683974694E-2</v>
      </c>
      <c r="I588" s="4"/>
      <c r="J588" s="4"/>
      <c r="K588" s="4"/>
    </row>
    <row r="589" spans="2:11" ht="13.5" x14ac:dyDescent="0.35">
      <c r="B589" s="3">
        <v>42857</v>
      </c>
      <c r="C589" s="2">
        <v>14.21</v>
      </c>
      <c r="D589" s="2">
        <v>4.9029999999999996</v>
      </c>
      <c r="E589" s="2">
        <v>275</v>
      </c>
      <c r="F589" s="2"/>
      <c r="G589" s="2"/>
      <c r="H589" s="6">
        <f t="shared" si="9"/>
        <v>-6.2829347385489629E-3</v>
      </c>
      <c r="I589" s="4"/>
      <c r="J589" s="4"/>
      <c r="K589" s="4"/>
    </row>
    <row r="590" spans="2:11" ht="13.5" x14ac:dyDescent="0.35">
      <c r="B590" s="3">
        <v>42858</v>
      </c>
      <c r="C590" s="2">
        <v>14.21</v>
      </c>
      <c r="D590" s="2">
        <v>4.9029999999999996</v>
      </c>
      <c r="E590" s="2">
        <v>1547</v>
      </c>
      <c r="F590" s="2"/>
      <c r="G590" s="2"/>
      <c r="H590" s="6">
        <f t="shared" si="9"/>
        <v>0</v>
      </c>
      <c r="I590" s="4"/>
      <c r="J590" s="4"/>
      <c r="K590" s="4"/>
    </row>
    <row r="591" spans="2:11" ht="13.5" x14ac:dyDescent="0.35">
      <c r="B591" s="3">
        <v>42859</v>
      </c>
      <c r="C591" s="2">
        <v>14.6</v>
      </c>
      <c r="D591" s="2">
        <v>5.0376000000000003</v>
      </c>
      <c r="E591" s="2">
        <v>100</v>
      </c>
      <c r="F591" s="2"/>
      <c r="G591" s="2"/>
      <c r="H591" s="6">
        <f t="shared" si="9"/>
        <v>2.7452580053028908E-2</v>
      </c>
      <c r="I591" s="4"/>
      <c r="J591" s="4"/>
      <c r="K591" s="4"/>
    </row>
    <row r="592" spans="2:11" ht="13.5" x14ac:dyDescent="0.35">
      <c r="B592" s="3">
        <v>42860</v>
      </c>
      <c r="C592" s="2">
        <v>14.6</v>
      </c>
      <c r="D592" s="2">
        <v>5.0376000000000003</v>
      </c>
      <c r="E592" s="2">
        <v>200</v>
      </c>
      <c r="F592" s="2"/>
      <c r="G592" s="2"/>
      <c r="H592" s="6">
        <f t="shared" si="9"/>
        <v>0</v>
      </c>
      <c r="I592" s="4"/>
      <c r="J592" s="4"/>
      <c r="K592" s="4"/>
    </row>
    <row r="593" spans="2:11" ht="13.5" x14ac:dyDescent="0.35">
      <c r="B593" s="3">
        <v>42863</v>
      </c>
      <c r="C593" s="2">
        <v>14.21</v>
      </c>
      <c r="D593" s="2">
        <v>4.9029999999999996</v>
      </c>
      <c r="E593" s="2">
        <v>723</v>
      </c>
      <c r="F593" s="2"/>
      <c r="G593" s="2"/>
      <c r="H593" s="6">
        <f t="shared" si="9"/>
        <v>-2.6719072574241845E-2</v>
      </c>
      <c r="I593" s="4"/>
      <c r="J593" s="4"/>
      <c r="K593" s="4"/>
    </row>
    <row r="594" spans="2:11" ht="13.5" x14ac:dyDescent="0.35">
      <c r="B594" s="3">
        <v>42864</v>
      </c>
      <c r="C594" s="2">
        <v>14.2</v>
      </c>
      <c r="D594" s="2">
        <v>4.8994999999999997</v>
      </c>
      <c r="E594" s="2">
        <v>860</v>
      </c>
      <c r="F594" s="2"/>
      <c r="G594" s="2"/>
      <c r="H594" s="6">
        <f t="shared" si="9"/>
        <v>-7.1384866408318113E-4</v>
      </c>
      <c r="I594" s="4"/>
      <c r="J594" s="4"/>
      <c r="K594" s="4"/>
    </row>
    <row r="595" spans="2:11" ht="13.5" x14ac:dyDescent="0.35">
      <c r="B595" s="3">
        <v>42865</v>
      </c>
      <c r="C595" s="2">
        <v>14.2</v>
      </c>
      <c r="D595" s="2">
        <v>4.8994999999999997</v>
      </c>
      <c r="E595" s="2">
        <v>456</v>
      </c>
      <c r="F595" s="2"/>
      <c r="G595" s="2"/>
      <c r="H595" s="6">
        <f t="shared" si="9"/>
        <v>0</v>
      </c>
      <c r="I595" s="4"/>
      <c r="J595" s="4"/>
      <c r="K595" s="4"/>
    </row>
    <row r="596" spans="2:11" ht="13.5" x14ac:dyDescent="0.35">
      <c r="B596" s="3">
        <v>42866</v>
      </c>
      <c r="C596" s="2">
        <v>14.2</v>
      </c>
      <c r="D596" s="2">
        <v>4.8994999999999997</v>
      </c>
      <c r="E596" s="2">
        <v>0</v>
      </c>
      <c r="F596" s="2"/>
      <c r="G596" s="2"/>
      <c r="H596" s="6">
        <f t="shared" si="9"/>
        <v>0</v>
      </c>
      <c r="I596" s="4"/>
      <c r="J596" s="4"/>
      <c r="K596" s="4"/>
    </row>
    <row r="597" spans="2:11" ht="13.5" x14ac:dyDescent="0.35">
      <c r="B597" s="3">
        <v>42867</v>
      </c>
      <c r="C597" s="2">
        <v>14.6</v>
      </c>
      <c r="D597" s="2">
        <v>5.0376000000000003</v>
      </c>
      <c r="E597" s="2">
        <v>925</v>
      </c>
      <c r="F597" s="2"/>
      <c r="G597" s="2"/>
      <c r="H597" s="6">
        <f t="shared" si="9"/>
        <v>2.8186549647923373E-2</v>
      </c>
      <c r="I597" s="4"/>
      <c r="J597" s="4"/>
      <c r="K597" s="4"/>
    </row>
    <row r="598" spans="2:11" ht="13.5" x14ac:dyDescent="0.35">
      <c r="B598" s="3">
        <v>42870</v>
      </c>
      <c r="C598" s="2">
        <v>14.2</v>
      </c>
      <c r="D598" s="2">
        <v>4.8994999999999997</v>
      </c>
      <c r="E598" s="2">
        <v>1000</v>
      </c>
      <c r="F598" s="2"/>
      <c r="G598" s="2"/>
      <c r="H598" s="6">
        <f t="shared" si="9"/>
        <v>-2.7413847864062361E-2</v>
      </c>
      <c r="I598" s="4"/>
      <c r="J598" s="4"/>
      <c r="K598" s="4"/>
    </row>
    <row r="599" spans="2:11" ht="13.5" x14ac:dyDescent="0.35">
      <c r="B599" s="3">
        <v>42871</v>
      </c>
      <c r="C599" s="2">
        <v>14.2</v>
      </c>
      <c r="D599" s="2">
        <v>4.8994999999999997</v>
      </c>
      <c r="E599" s="2">
        <v>50</v>
      </c>
      <c r="F599" s="2"/>
      <c r="G599" s="2"/>
      <c r="H599" s="6">
        <f t="shared" si="9"/>
        <v>0</v>
      </c>
      <c r="I599" s="4"/>
      <c r="J599" s="4"/>
      <c r="K599" s="4"/>
    </row>
    <row r="600" spans="2:11" ht="13.5" x14ac:dyDescent="0.35">
      <c r="B600" s="3">
        <v>42872</v>
      </c>
      <c r="C600" s="2">
        <v>14.1</v>
      </c>
      <c r="D600" s="2">
        <v>4.8650000000000002</v>
      </c>
      <c r="E600" s="2">
        <v>200</v>
      </c>
      <c r="F600" s="2"/>
      <c r="G600" s="2"/>
      <c r="H600" s="6">
        <f t="shared" si="9"/>
        <v>-7.0415348504948528E-3</v>
      </c>
      <c r="I600" s="4"/>
      <c r="J600" s="4"/>
      <c r="K600" s="4"/>
    </row>
    <row r="601" spans="2:11" ht="13.5" x14ac:dyDescent="0.35">
      <c r="B601" s="3">
        <v>42873</v>
      </c>
      <c r="C601" s="2">
        <v>14</v>
      </c>
      <c r="D601" s="2">
        <v>4.8304999999999998</v>
      </c>
      <c r="E601" s="2">
        <v>16347</v>
      </c>
      <c r="F601" s="2"/>
      <c r="G601" s="2"/>
      <c r="H601" s="6">
        <f t="shared" si="9"/>
        <v>-7.0914696813978249E-3</v>
      </c>
      <c r="I601" s="4"/>
      <c r="J601" s="4"/>
      <c r="K601" s="4"/>
    </row>
    <row r="602" spans="2:11" ht="13.5" x14ac:dyDescent="0.35">
      <c r="B602" s="3">
        <v>42874</v>
      </c>
      <c r="C602" s="2">
        <v>14</v>
      </c>
      <c r="D602" s="2">
        <v>4.8304999999999998</v>
      </c>
      <c r="E602" s="2">
        <v>2881</v>
      </c>
      <c r="F602" s="2"/>
      <c r="G602" s="2"/>
      <c r="H602" s="6">
        <f t="shared" si="9"/>
        <v>0</v>
      </c>
      <c r="I602" s="4"/>
      <c r="J602" s="4"/>
      <c r="K602" s="4"/>
    </row>
    <row r="603" spans="2:11" ht="13.5" x14ac:dyDescent="0.35">
      <c r="B603" s="3">
        <v>42877</v>
      </c>
      <c r="C603" s="2">
        <v>14</v>
      </c>
      <c r="D603" s="2">
        <v>4.8304999999999998</v>
      </c>
      <c r="E603" s="2">
        <v>920</v>
      </c>
      <c r="F603" s="2"/>
      <c r="G603" s="2"/>
      <c r="H603" s="6">
        <f t="shared" si="9"/>
        <v>0</v>
      </c>
      <c r="I603" s="4"/>
      <c r="J603" s="4"/>
      <c r="K603" s="4"/>
    </row>
    <row r="604" spans="2:11" ht="13.5" x14ac:dyDescent="0.35">
      <c r="B604" s="3">
        <v>42878</v>
      </c>
      <c r="C604" s="2">
        <v>14</v>
      </c>
      <c r="D604" s="2">
        <v>4.8304999999999998</v>
      </c>
      <c r="E604" s="2">
        <v>560</v>
      </c>
      <c r="F604" s="2"/>
      <c r="G604" s="2"/>
      <c r="H604" s="6">
        <f t="shared" si="9"/>
        <v>0</v>
      </c>
      <c r="I604" s="4"/>
      <c r="J604" s="4"/>
      <c r="K604" s="4"/>
    </row>
    <row r="605" spans="2:11" ht="13.5" x14ac:dyDescent="0.35">
      <c r="B605" s="3">
        <v>42879</v>
      </c>
      <c r="C605" s="2">
        <v>14</v>
      </c>
      <c r="D605" s="2">
        <v>4.8304999999999998</v>
      </c>
      <c r="E605" s="2">
        <v>3720</v>
      </c>
      <c r="F605" s="2"/>
      <c r="G605" s="2"/>
      <c r="H605" s="6">
        <f t="shared" si="9"/>
        <v>0</v>
      </c>
      <c r="I605" s="4"/>
      <c r="J605" s="4"/>
      <c r="K605" s="4"/>
    </row>
    <row r="606" spans="2:11" ht="13.5" x14ac:dyDescent="0.35">
      <c r="B606" s="3">
        <v>42880</v>
      </c>
      <c r="C606" s="2">
        <v>13.9</v>
      </c>
      <c r="D606" s="2">
        <v>4.7960000000000003</v>
      </c>
      <c r="E606" s="2">
        <v>725</v>
      </c>
      <c r="F606" s="2"/>
      <c r="G606" s="2"/>
      <c r="H606" s="6">
        <f t="shared" si="9"/>
        <v>-7.1421177931890144E-3</v>
      </c>
      <c r="I606" s="4"/>
      <c r="J606" s="4"/>
      <c r="K606" s="4"/>
    </row>
    <row r="607" spans="2:11" ht="13.5" x14ac:dyDescent="0.35">
      <c r="B607" s="3">
        <v>42881</v>
      </c>
      <c r="C607" s="2">
        <v>13.9</v>
      </c>
      <c r="D607" s="2">
        <v>4.7960000000000003</v>
      </c>
      <c r="E607" s="2">
        <v>0</v>
      </c>
      <c r="F607" s="2"/>
      <c r="G607" s="2"/>
      <c r="H607" s="6">
        <f t="shared" si="9"/>
        <v>0</v>
      </c>
      <c r="I607" s="4"/>
      <c r="J607" s="4"/>
      <c r="K607" s="4"/>
    </row>
    <row r="608" spans="2:11" ht="13.5" x14ac:dyDescent="0.35">
      <c r="B608" s="3">
        <v>42884</v>
      </c>
      <c r="C608" s="2">
        <v>14</v>
      </c>
      <c r="D608" s="2">
        <v>4.8304999999999998</v>
      </c>
      <c r="E608" s="2">
        <v>257</v>
      </c>
      <c r="F608" s="2"/>
      <c r="G608" s="2"/>
      <c r="H608" s="6">
        <f t="shared" si="9"/>
        <v>7.1934945788155813E-3</v>
      </c>
      <c r="I608" s="4"/>
      <c r="J608" s="4"/>
      <c r="K608" s="4"/>
    </row>
    <row r="609" spans="2:11" ht="13.5" x14ac:dyDescent="0.35">
      <c r="B609" s="3">
        <v>42885</v>
      </c>
      <c r="C609" s="2">
        <v>14</v>
      </c>
      <c r="D609" s="2">
        <v>4.8304999999999998</v>
      </c>
      <c r="E609" s="2">
        <v>1550</v>
      </c>
      <c r="F609" s="2"/>
      <c r="G609" s="2"/>
      <c r="H609" s="6">
        <f t="shared" si="9"/>
        <v>0</v>
      </c>
      <c r="I609" s="4"/>
      <c r="J609" s="4"/>
      <c r="K609" s="4"/>
    </row>
    <row r="610" spans="2:11" ht="13.5" x14ac:dyDescent="0.35">
      <c r="B610" s="3">
        <v>42886</v>
      </c>
      <c r="C610" s="2">
        <v>14</v>
      </c>
      <c r="D610" s="2">
        <v>4.8304999999999998</v>
      </c>
      <c r="E610" s="2">
        <v>3131</v>
      </c>
      <c r="F610" s="2"/>
      <c r="G610" s="2"/>
      <c r="H610" s="6">
        <f t="shared" si="9"/>
        <v>0</v>
      </c>
      <c r="I610" s="4"/>
      <c r="J610" s="4"/>
      <c r="K610" s="4"/>
    </row>
    <row r="611" spans="2:11" ht="13.5" x14ac:dyDescent="0.35">
      <c r="B611" s="3">
        <v>42887</v>
      </c>
      <c r="C611" s="2">
        <v>14</v>
      </c>
      <c r="D611" s="2">
        <v>4.8304999999999998</v>
      </c>
      <c r="E611" s="2">
        <v>0</v>
      </c>
      <c r="F611" s="2"/>
      <c r="G611" s="2"/>
      <c r="H611" s="6">
        <f t="shared" si="9"/>
        <v>0</v>
      </c>
      <c r="I611" s="4"/>
      <c r="J611" s="4"/>
      <c r="K611" s="4"/>
    </row>
    <row r="612" spans="2:11" ht="13.5" x14ac:dyDescent="0.35">
      <c r="B612" s="3">
        <v>42888</v>
      </c>
      <c r="C612" s="2">
        <v>14.1</v>
      </c>
      <c r="D612" s="2">
        <v>4.8650000000000002</v>
      </c>
      <c r="E612" s="2">
        <v>2319</v>
      </c>
      <c r="F612" s="2"/>
      <c r="G612" s="2"/>
      <c r="H612" s="6">
        <f t="shared" si="9"/>
        <v>7.1421177931891983E-3</v>
      </c>
      <c r="I612" s="4"/>
      <c r="J612" s="4"/>
      <c r="K612" s="4"/>
    </row>
    <row r="613" spans="2:11" ht="13.5" x14ac:dyDescent="0.35">
      <c r="B613" s="3">
        <v>42891</v>
      </c>
      <c r="C613" s="2">
        <v>14.1</v>
      </c>
      <c r="D613" s="2">
        <v>4.8650000000000002</v>
      </c>
      <c r="E613" s="2">
        <v>0</v>
      </c>
      <c r="F613" s="2"/>
      <c r="G613" s="2"/>
      <c r="H613" s="6">
        <f t="shared" si="9"/>
        <v>0</v>
      </c>
      <c r="I613" s="4"/>
      <c r="J613" s="4"/>
      <c r="K613" s="4"/>
    </row>
    <row r="614" spans="2:11" ht="13.5" x14ac:dyDescent="0.35">
      <c r="B614" s="3">
        <v>42892</v>
      </c>
      <c r="C614" s="2">
        <v>14</v>
      </c>
      <c r="D614" s="2">
        <v>4.8304999999999998</v>
      </c>
      <c r="E614" s="2">
        <v>545</v>
      </c>
      <c r="F614" s="2"/>
      <c r="G614" s="2"/>
      <c r="H614" s="6">
        <f t="shared" si="9"/>
        <v>-7.0914696813978249E-3</v>
      </c>
      <c r="I614" s="4"/>
      <c r="J614" s="4"/>
      <c r="K614" s="4"/>
    </row>
    <row r="615" spans="2:11" ht="13.5" x14ac:dyDescent="0.35">
      <c r="B615" s="3">
        <v>42893</v>
      </c>
      <c r="C615" s="2">
        <v>13.91</v>
      </c>
      <c r="D615" s="2">
        <v>4.7995000000000001</v>
      </c>
      <c r="E615" s="2">
        <v>125</v>
      </c>
      <c r="F615" s="2"/>
      <c r="G615" s="2"/>
      <c r="H615" s="6">
        <f t="shared" si="9"/>
        <v>-6.4175551185176889E-3</v>
      </c>
      <c r="I615" s="4"/>
      <c r="J615" s="4"/>
      <c r="K615" s="4"/>
    </row>
    <row r="616" spans="2:11" ht="13.5" x14ac:dyDescent="0.35">
      <c r="B616" s="3">
        <v>42894</v>
      </c>
      <c r="C616" s="2">
        <v>14</v>
      </c>
      <c r="D616" s="2">
        <v>4.8304999999999998</v>
      </c>
      <c r="E616" s="2">
        <v>500</v>
      </c>
      <c r="F616" s="2"/>
      <c r="G616" s="2"/>
      <c r="H616" s="6">
        <f t="shared" si="9"/>
        <v>6.4590061464735275E-3</v>
      </c>
      <c r="I616" s="4"/>
      <c r="J616" s="4"/>
      <c r="K616" s="4"/>
    </row>
    <row r="617" spans="2:11" ht="13.5" x14ac:dyDescent="0.35">
      <c r="B617" s="3">
        <v>42895</v>
      </c>
      <c r="C617" s="2">
        <v>14</v>
      </c>
      <c r="D617" s="2">
        <v>4.8304999999999998</v>
      </c>
      <c r="E617" s="2">
        <v>2015</v>
      </c>
      <c r="F617" s="2"/>
      <c r="G617" s="2"/>
      <c r="H617" s="6">
        <f t="shared" si="9"/>
        <v>0</v>
      </c>
      <c r="I617" s="4"/>
      <c r="J617" s="4"/>
      <c r="K617" s="4"/>
    </row>
    <row r="618" spans="2:11" ht="13.5" x14ac:dyDescent="0.35">
      <c r="B618" s="3">
        <v>42898</v>
      </c>
      <c r="C618" s="2">
        <v>14</v>
      </c>
      <c r="D618" s="2">
        <v>4.8304999999999998</v>
      </c>
      <c r="E618" s="2">
        <v>116</v>
      </c>
      <c r="F618" s="2"/>
      <c r="G618" s="2"/>
      <c r="H618" s="6">
        <f t="shared" si="9"/>
        <v>0</v>
      </c>
      <c r="I618" s="4"/>
      <c r="J618" s="4"/>
      <c r="K618" s="4"/>
    </row>
    <row r="619" spans="2:11" ht="13.5" x14ac:dyDescent="0.35">
      <c r="B619" s="3">
        <v>42899</v>
      </c>
      <c r="C619" s="2">
        <v>14.1</v>
      </c>
      <c r="D619" s="2">
        <v>4.8650000000000002</v>
      </c>
      <c r="E619" s="2">
        <v>685</v>
      </c>
      <c r="F619" s="2"/>
      <c r="G619" s="2"/>
      <c r="H619" s="6">
        <f t="shared" si="9"/>
        <v>7.1421177931891983E-3</v>
      </c>
      <c r="I619" s="4"/>
      <c r="J619" s="4"/>
      <c r="K619" s="4"/>
    </row>
    <row r="620" spans="2:11" ht="13.5" x14ac:dyDescent="0.35">
      <c r="B620" s="3">
        <v>42900</v>
      </c>
      <c r="C620" s="2">
        <v>14.1</v>
      </c>
      <c r="D620" s="2">
        <v>4.8650000000000002</v>
      </c>
      <c r="E620" s="2">
        <v>7342</v>
      </c>
      <c r="F620" s="2"/>
      <c r="G620" s="2"/>
      <c r="H620" s="6">
        <f t="shared" si="9"/>
        <v>0</v>
      </c>
      <c r="I620" s="4"/>
      <c r="J620" s="4"/>
      <c r="K620" s="4"/>
    </row>
    <row r="621" spans="2:11" ht="13.5" x14ac:dyDescent="0.35">
      <c r="B621" s="3">
        <v>42901</v>
      </c>
      <c r="C621" s="2">
        <v>14.1</v>
      </c>
      <c r="D621" s="2">
        <v>4.8650000000000002</v>
      </c>
      <c r="E621" s="2">
        <v>0</v>
      </c>
      <c r="F621" s="2"/>
      <c r="G621" s="2"/>
      <c r="H621" s="6">
        <f t="shared" si="9"/>
        <v>0</v>
      </c>
      <c r="I621" s="4"/>
      <c r="J621" s="4"/>
      <c r="K621" s="4"/>
    </row>
    <row r="622" spans="2:11" ht="13.5" x14ac:dyDescent="0.35">
      <c r="B622" s="3">
        <v>42902</v>
      </c>
      <c r="C622" s="2">
        <v>14.11</v>
      </c>
      <c r="D622" s="2">
        <v>4.8685</v>
      </c>
      <c r="E622" s="2">
        <v>879</v>
      </c>
      <c r="F622" s="2"/>
      <c r="G622" s="2"/>
      <c r="H622" s="6">
        <f t="shared" si="9"/>
        <v>7.1942446043162108E-4</v>
      </c>
      <c r="I622" s="4"/>
      <c r="J622" s="4"/>
      <c r="K622" s="4"/>
    </row>
    <row r="623" spans="2:11" ht="13.5" x14ac:dyDescent="0.35">
      <c r="B623" s="3">
        <v>42905</v>
      </c>
      <c r="C623" s="2">
        <v>14</v>
      </c>
      <c r="D623" s="2">
        <v>4.8304999999999998</v>
      </c>
      <c r="E623" s="2">
        <v>3173</v>
      </c>
      <c r="F623" s="2"/>
      <c r="G623" s="2"/>
      <c r="H623" s="6">
        <f t="shared" si="9"/>
        <v>-7.805278833316269E-3</v>
      </c>
      <c r="I623" s="4"/>
      <c r="J623" s="4"/>
      <c r="K623" s="4"/>
    </row>
    <row r="624" spans="2:11" ht="13.5" x14ac:dyDescent="0.35">
      <c r="B624" s="3">
        <v>42906</v>
      </c>
      <c r="C624" s="2">
        <v>14</v>
      </c>
      <c r="D624" s="2">
        <v>4.8304999999999998</v>
      </c>
      <c r="E624" s="2">
        <v>4610</v>
      </c>
      <c r="F624" s="2"/>
      <c r="G624" s="2"/>
      <c r="H624" s="6">
        <f t="shared" si="9"/>
        <v>0</v>
      </c>
      <c r="I624" s="4"/>
      <c r="J624" s="4"/>
      <c r="K624" s="4"/>
    </row>
    <row r="625" spans="2:11" ht="13.5" x14ac:dyDescent="0.35">
      <c r="B625" s="3">
        <v>42907</v>
      </c>
      <c r="C625" s="2">
        <v>14</v>
      </c>
      <c r="D625" s="2">
        <v>4.8304999999999998</v>
      </c>
      <c r="E625" s="2">
        <v>50</v>
      </c>
      <c r="F625" s="2"/>
      <c r="G625" s="2"/>
      <c r="H625" s="6">
        <f t="shared" si="9"/>
        <v>0</v>
      </c>
      <c r="I625" s="4"/>
      <c r="J625" s="4"/>
      <c r="K625" s="4"/>
    </row>
    <row r="626" spans="2:11" ht="13.5" x14ac:dyDescent="0.35">
      <c r="B626" s="3">
        <v>42908</v>
      </c>
      <c r="C626" s="2">
        <v>14.15</v>
      </c>
      <c r="D626" s="2">
        <v>4.8822999999999999</v>
      </c>
      <c r="E626" s="2">
        <v>1601</v>
      </c>
      <c r="F626" s="2"/>
      <c r="G626" s="2"/>
      <c r="H626" s="6">
        <f t="shared" si="9"/>
        <v>1.0723527585136129E-2</v>
      </c>
      <c r="I626" s="4"/>
      <c r="J626" s="4"/>
      <c r="K626" s="4"/>
    </row>
    <row r="627" spans="2:11" ht="13.5" x14ac:dyDescent="0.35">
      <c r="B627" s="3">
        <v>42909</v>
      </c>
      <c r="C627" s="2">
        <v>14</v>
      </c>
      <c r="D627" s="2">
        <v>4.8304999999999998</v>
      </c>
      <c r="E627" s="2">
        <v>1034</v>
      </c>
      <c r="F627" s="2"/>
      <c r="G627" s="2"/>
      <c r="H627" s="6">
        <f t="shared" si="9"/>
        <v>-1.0609753599737842E-2</v>
      </c>
      <c r="I627" s="4"/>
      <c r="J627" s="4"/>
      <c r="K627" s="4"/>
    </row>
    <row r="628" spans="2:11" ht="13.5" x14ac:dyDescent="0.35">
      <c r="B628" s="3">
        <v>42914</v>
      </c>
      <c r="C628" s="2">
        <v>14</v>
      </c>
      <c r="D628" s="2">
        <v>4.8304999999999998</v>
      </c>
      <c r="E628" s="2">
        <v>2120</v>
      </c>
      <c r="F628" s="2"/>
      <c r="G628" s="2"/>
      <c r="H628" s="6">
        <f t="shared" si="9"/>
        <v>0</v>
      </c>
      <c r="I628" s="4"/>
      <c r="J628" s="4"/>
      <c r="K628" s="4"/>
    </row>
    <row r="629" spans="2:11" ht="13.5" x14ac:dyDescent="0.35">
      <c r="B629" s="3">
        <v>42915</v>
      </c>
      <c r="C629" s="2">
        <v>14</v>
      </c>
      <c r="D629" s="2">
        <v>4.8304999999999998</v>
      </c>
      <c r="E629" s="2">
        <v>1706</v>
      </c>
      <c r="F629" s="2"/>
      <c r="G629" s="2"/>
      <c r="H629" s="6">
        <f t="shared" si="9"/>
        <v>0</v>
      </c>
      <c r="I629" s="4"/>
      <c r="J629" s="4"/>
      <c r="K629" s="4"/>
    </row>
    <row r="630" spans="2:11" ht="13.5" x14ac:dyDescent="0.35">
      <c r="B630" s="3">
        <v>42916</v>
      </c>
      <c r="C630" s="2">
        <v>14</v>
      </c>
      <c r="D630" s="2">
        <v>4.8304999999999998</v>
      </c>
      <c r="E630" s="2">
        <v>11823</v>
      </c>
      <c r="F630" s="2"/>
      <c r="G630" s="2"/>
      <c r="H630" s="6">
        <f t="shared" si="9"/>
        <v>0</v>
      </c>
      <c r="I630" s="4"/>
      <c r="J630" s="4"/>
      <c r="K630" s="4"/>
    </row>
    <row r="631" spans="2:11" ht="13.5" x14ac:dyDescent="0.35">
      <c r="B631" s="3">
        <v>42919</v>
      </c>
      <c r="C631" s="2">
        <v>14</v>
      </c>
      <c r="D631" s="2">
        <v>4.8304999999999998</v>
      </c>
      <c r="E631" s="2">
        <v>4332</v>
      </c>
      <c r="F631" s="2"/>
      <c r="G631" s="2"/>
      <c r="H631" s="6">
        <f t="shared" si="9"/>
        <v>0</v>
      </c>
      <c r="I631" s="4"/>
      <c r="J631" s="4"/>
      <c r="K631" s="4"/>
    </row>
    <row r="632" spans="2:11" ht="13.5" x14ac:dyDescent="0.35">
      <c r="B632" s="3">
        <v>42920</v>
      </c>
      <c r="C632" s="2">
        <v>14</v>
      </c>
      <c r="D632" s="2">
        <v>4.8304999999999998</v>
      </c>
      <c r="E632" s="2">
        <v>3899</v>
      </c>
      <c r="F632" s="2"/>
      <c r="G632" s="2"/>
      <c r="H632" s="6">
        <f t="shared" si="9"/>
        <v>0</v>
      </c>
      <c r="I632" s="4"/>
      <c r="J632" s="4"/>
      <c r="K632" s="4"/>
    </row>
    <row r="633" spans="2:11" ht="13.5" x14ac:dyDescent="0.35">
      <c r="B633" s="3">
        <v>42921</v>
      </c>
      <c r="C633" s="2">
        <v>14.35</v>
      </c>
      <c r="D633" s="2">
        <v>4.9512999999999998</v>
      </c>
      <c r="E633" s="2">
        <v>2271</v>
      </c>
      <c r="F633" s="2"/>
      <c r="G633" s="2"/>
      <c r="H633" s="6">
        <f t="shared" si="9"/>
        <v>2.500776317151434E-2</v>
      </c>
      <c r="I633" s="4"/>
      <c r="J633" s="4"/>
      <c r="K633" s="4"/>
    </row>
    <row r="634" spans="2:11" ht="13.5" x14ac:dyDescent="0.35">
      <c r="B634" s="3">
        <v>42922</v>
      </c>
      <c r="C634" s="2">
        <v>14</v>
      </c>
      <c r="D634" s="2">
        <v>4.8304999999999998</v>
      </c>
      <c r="E634" s="2">
        <v>877</v>
      </c>
      <c r="F634" s="2"/>
      <c r="G634" s="2"/>
      <c r="H634" s="6">
        <f t="shared" si="9"/>
        <v>-2.4397632944883167E-2</v>
      </c>
      <c r="I634" s="4"/>
      <c r="J634" s="4"/>
      <c r="K634" s="4"/>
    </row>
    <row r="635" spans="2:11" ht="13.5" x14ac:dyDescent="0.35">
      <c r="B635" s="3">
        <v>42923</v>
      </c>
      <c r="C635" s="2">
        <v>13.98</v>
      </c>
      <c r="D635" s="2">
        <v>4.8235999999999999</v>
      </c>
      <c r="E635" s="2">
        <v>13038</v>
      </c>
      <c r="F635" s="2"/>
      <c r="G635" s="2"/>
      <c r="H635" s="6">
        <f t="shared" si="9"/>
        <v>-1.4284235586378027E-3</v>
      </c>
      <c r="I635" s="4"/>
      <c r="J635" s="4"/>
      <c r="K635" s="4"/>
    </row>
    <row r="636" spans="2:11" ht="13.5" x14ac:dyDescent="0.35">
      <c r="B636" s="3">
        <v>42926</v>
      </c>
      <c r="C636" s="2">
        <v>13.13</v>
      </c>
      <c r="D636" s="2">
        <v>4.8494000000000002</v>
      </c>
      <c r="E636" s="2">
        <v>508</v>
      </c>
      <c r="F636" s="2"/>
      <c r="G636" s="2"/>
      <c r="H636" s="6">
        <f t="shared" si="9"/>
        <v>5.3487022141139951E-3</v>
      </c>
      <c r="I636" s="4"/>
      <c r="J636" s="4"/>
      <c r="K636" s="4"/>
    </row>
    <row r="637" spans="2:11" ht="13.5" x14ac:dyDescent="0.35">
      <c r="B637" s="3">
        <v>42927</v>
      </c>
      <c r="C637" s="2">
        <v>13.4</v>
      </c>
      <c r="D637" s="2">
        <v>4.9492000000000003</v>
      </c>
      <c r="E637" s="2">
        <v>1869</v>
      </c>
      <c r="F637" s="2"/>
      <c r="G637" s="2"/>
      <c r="H637" s="6">
        <f t="shared" si="9"/>
        <v>2.0579865550377389E-2</v>
      </c>
      <c r="I637" s="4"/>
      <c r="J637" s="4"/>
      <c r="K637" s="4"/>
    </row>
    <row r="638" spans="2:11" ht="13.5" x14ac:dyDescent="0.35">
      <c r="B638" s="3">
        <v>42928</v>
      </c>
      <c r="C638" s="2">
        <v>13.15</v>
      </c>
      <c r="D638" s="2">
        <v>4.8567999999999998</v>
      </c>
      <c r="E638" s="2">
        <v>2293</v>
      </c>
      <c r="F638" s="2"/>
      <c r="G638" s="2"/>
      <c r="H638" s="6">
        <f t="shared" si="9"/>
        <v>-1.8669683989331706E-2</v>
      </c>
      <c r="I638" s="4"/>
      <c r="J638" s="4"/>
      <c r="K638" s="4"/>
    </row>
    <row r="639" spans="2:11" ht="13.5" x14ac:dyDescent="0.35">
      <c r="B639" s="3">
        <v>42929</v>
      </c>
      <c r="C639" s="2">
        <v>13.2</v>
      </c>
      <c r="D639" s="2">
        <v>4.8753000000000002</v>
      </c>
      <c r="E639" s="2">
        <v>1960</v>
      </c>
      <c r="F639" s="2"/>
      <c r="G639" s="2"/>
      <c r="H639" s="6">
        <f t="shared" si="9"/>
        <v>3.809092406522897E-3</v>
      </c>
      <c r="I639" s="4"/>
      <c r="J639" s="4"/>
      <c r="K639" s="4"/>
    </row>
    <row r="640" spans="2:11" ht="13.5" x14ac:dyDescent="0.35">
      <c r="B640" s="3">
        <v>42930</v>
      </c>
      <c r="C640" s="2">
        <v>13.4</v>
      </c>
      <c r="D640" s="2">
        <v>4.9492000000000003</v>
      </c>
      <c r="E640" s="2">
        <v>2344</v>
      </c>
      <c r="F640" s="2"/>
      <c r="G640" s="2"/>
      <c r="H640" s="6">
        <f t="shared" si="9"/>
        <v>1.5158041556417055E-2</v>
      </c>
      <c r="I640" s="4"/>
      <c r="J640" s="4"/>
      <c r="K640" s="4"/>
    </row>
    <row r="641" spans="2:11" ht="13.5" x14ac:dyDescent="0.35">
      <c r="B641" s="3">
        <v>42933</v>
      </c>
      <c r="C641" s="2">
        <v>13.4</v>
      </c>
      <c r="D641" s="2">
        <v>4.9492000000000003</v>
      </c>
      <c r="E641" s="2">
        <v>1419</v>
      </c>
      <c r="F641" s="2"/>
      <c r="G641" s="2"/>
      <c r="H641" s="6">
        <f t="shared" si="9"/>
        <v>0</v>
      </c>
      <c r="I641" s="4"/>
      <c r="J641" s="4"/>
      <c r="K641" s="4"/>
    </row>
    <row r="642" spans="2:11" ht="13.5" x14ac:dyDescent="0.35">
      <c r="B642" s="3">
        <v>42934</v>
      </c>
      <c r="C642" s="2">
        <v>13.79</v>
      </c>
      <c r="D642" s="2">
        <v>5.0932000000000004</v>
      </c>
      <c r="E642" s="2">
        <v>20</v>
      </c>
      <c r="F642" s="2"/>
      <c r="G642" s="2"/>
      <c r="H642" s="6">
        <f t="shared" si="9"/>
        <v>2.9095611411945388E-2</v>
      </c>
      <c r="I642" s="4"/>
      <c r="J642" s="4"/>
      <c r="K642" s="4"/>
    </row>
    <row r="643" spans="2:11" ht="13.5" x14ac:dyDescent="0.35">
      <c r="B643" s="3">
        <v>42935</v>
      </c>
      <c r="C643" s="2">
        <v>13.6</v>
      </c>
      <c r="D643" s="2">
        <v>5.0229999999999997</v>
      </c>
      <c r="E643" s="2">
        <v>593</v>
      </c>
      <c r="F643" s="2"/>
      <c r="G643" s="2"/>
      <c r="H643" s="6">
        <f t="shared" si="9"/>
        <v>-1.3783083326788797E-2</v>
      </c>
      <c r="I643" s="4"/>
      <c r="J643" s="4"/>
      <c r="K643" s="4"/>
    </row>
    <row r="644" spans="2:11" ht="13.5" x14ac:dyDescent="0.35">
      <c r="B644" s="3">
        <v>42936</v>
      </c>
      <c r="C644" s="2">
        <v>13.62</v>
      </c>
      <c r="D644" s="2">
        <v>5.0304000000000002</v>
      </c>
      <c r="E644" s="2">
        <v>129</v>
      </c>
      <c r="F644" s="2"/>
      <c r="G644" s="2"/>
      <c r="H644" s="6">
        <f t="shared" si="9"/>
        <v>1.4732231734024522E-3</v>
      </c>
      <c r="I644" s="4"/>
      <c r="J644" s="4"/>
      <c r="K644" s="4"/>
    </row>
    <row r="645" spans="2:11" ht="13.5" x14ac:dyDescent="0.35">
      <c r="B645" s="3">
        <v>42937</v>
      </c>
      <c r="C645" s="2">
        <v>13.22</v>
      </c>
      <c r="D645" s="2">
        <v>4.8826999999999998</v>
      </c>
      <c r="E645" s="2">
        <v>13439</v>
      </c>
      <c r="F645" s="2"/>
      <c r="G645" s="2"/>
      <c r="H645" s="6">
        <f t="shared" si="9"/>
        <v>-2.9361482188295242E-2</v>
      </c>
      <c r="I645" s="4"/>
      <c r="J645" s="4"/>
      <c r="K645" s="4"/>
    </row>
    <row r="646" spans="2:11" ht="13.5" x14ac:dyDescent="0.35">
      <c r="B646" s="3">
        <v>42940</v>
      </c>
      <c r="C646" s="2">
        <v>13.16</v>
      </c>
      <c r="D646" s="2">
        <v>4.8605</v>
      </c>
      <c r="E646" s="2">
        <v>3711</v>
      </c>
      <c r="F646" s="2"/>
      <c r="G646" s="2"/>
      <c r="H646" s="6">
        <f t="shared" si="9"/>
        <v>-4.5466647551559132E-3</v>
      </c>
      <c r="I646" s="4"/>
      <c r="J646" s="4"/>
      <c r="K646" s="4"/>
    </row>
    <row r="647" spans="2:11" ht="13.5" x14ac:dyDescent="0.35">
      <c r="B647" s="3">
        <v>42942</v>
      </c>
      <c r="C647" s="2">
        <v>13.1</v>
      </c>
      <c r="D647" s="2">
        <v>4.8384</v>
      </c>
      <c r="E647" s="2">
        <v>3505</v>
      </c>
      <c r="F647" s="2"/>
      <c r="G647" s="2"/>
      <c r="H647" s="6">
        <f t="shared" ref="H647:H710" si="10">(D647-D646)/D646</f>
        <v>-4.5468573192058446E-3</v>
      </c>
      <c r="I647" s="4"/>
      <c r="J647" s="4"/>
      <c r="K647" s="4"/>
    </row>
    <row r="648" spans="2:11" ht="13.5" x14ac:dyDescent="0.35">
      <c r="B648" s="3">
        <v>42943</v>
      </c>
      <c r="C648" s="2">
        <v>13.1</v>
      </c>
      <c r="D648" s="2">
        <v>4.8384</v>
      </c>
      <c r="E648" s="2">
        <v>0</v>
      </c>
      <c r="F648" s="2"/>
      <c r="G648" s="2"/>
      <c r="H648" s="6">
        <f t="shared" si="10"/>
        <v>0</v>
      </c>
      <c r="I648" s="4"/>
      <c r="J648" s="4"/>
      <c r="K648" s="4"/>
    </row>
    <row r="649" spans="2:11" ht="13.5" x14ac:dyDescent="0.35">
      <c r="B649" s="3">
        <v>42944</v>
      </c>
      <c r="C649" s="2">
        <v>13.2</v>
      </c>
      <c r="D649" s="2">
        <v>4.8753000000000002</v>
      </c>
      <c r="E649" s="2">
        <v>256</v>
      </c>
      <c r="F649" s="2"/>
      <c r="G649" s="2"/>
      <c r="H649" s="6">
        <f t="shared" si="10"/>
        <v>7.6264880952381271E-3</v>
      </c>
      <c r="I649" s="4"/>
      <c r="J649" s="4"/>
      <c r="K649" s="4"/>
    </row>
    <row r="650" spans="2:11" ht="13.5" x14ac:dyDescent="0.35">
      <c r="B650" s="3">
        <v>42947</v>
      </c>
      <c r="C650" s="2">
        <v>13.2</v>
      </c>
      <c r="D650" s="2">
        <v>4.8753000000000002</v>
      </c>
      <c r="E650" s="2">
        <v>500</v>
      </c>
      <c r="F650" s="2"/>
      <c r="G650" s="2"/>
      <c r="H650" s="6">
        <f t="shared" si="10"/>
        <v>0</v>
      </c>
      <c r="I650" s="4"/>
      <c r="J650" s="4"/>
      <c r="K650" s="4"/>
    </row>
    <row r="651" spans="2:11" ht="13.5" x14ac:dyDescent="0.35">
      <c r="B651" s="3">
        <v>42948</v>
      </c>
      <c r="C651" s="2">
        <v>13.22</v>
      </c>
      <c r="D651" s="2">
        <v>4.8826999999999998</v>
      </c>
      <c r="E651" s="2">
        <v>14065</v>
      </c>
      <c r="F651" s="2"/>
      <c r="G651" s="2"/>
      <c r="H651" s="6">
        <f t="shared" si="10"/>
        <v>1.5178553114679361E-3</v>
      </c>
      <c r="I651" s="4"/>
      <c r="J651" s="4"/>
      <c r="K651" s="4"/>
    </row>
    <row r="652" spans="2:11" ht="13.5" x14ac:dyDescent="0.35">
      <c r="B652" s="3">
        <v>42949</v>
      </c>
      <c r="C652" s="2">
        <v>13.22</v>
      </c>
      <c r="D652" s="2">
        <v>4.8826999999999998</v>
      </c>
      <c r="E652" s="2">
        <v>706</v>
      </c>
      <c r="F652" s="2"/>
      <c r="G652" s="2"/>
      <c r="H652" s="6">
        <f t="shared" si="10"/>
        <v>0</v>
      </c>
      <c r="I652" s="4"/>
      <c r="J652" s="4"/>
      <c r="K652" s="4"/>
    </row>
    <row r="653" spans="2:11" ht="13.5" x14ac:dyDescent="0.35">
      <c r="B653" s="3">
        <v>42950</v>
      </c>
      <c r="C653" s="2">
        <v>13</v>
      </c>
      <c r="D653" s="2">
        <v>4.8014000000000001</v>
      </c>
      <c r="E653" s="2">
        <v>1294</v>
      </c>
      <c r="F653" s="2"/>
      <c r="G653" s="2"/>
      <c r="H653" s="6">
        <f t="shared" si="10"/>
        <v>-1.6650623630368386E-2</v>
      </c>
      <c r="I653" s="4"/>
      <c r="J653" s="4"/>
      <c r="K653" s="4"/>
    </row>
    <row r="654" spans="2:11" ht="13.5" x14ac:dyDescent="0.35">
      <c r="B654" s="3">
        <v>42951</v>
      </c>
      <c r="C654" s="2">
        <v>13.2</v>
      </c>
      <c r="D654" s="2">
        <v>4.8753000000000002</v>
      </c>
      <c r="E654" s="2">
        <v>965</v>
      </c>
      <c r="F654" s="2"/>
      <c r="G654" s="2"/>
      <c r="H654" s="6">
        <f t="shared" si="10"/>
        <v>1.5391344191277559E-2</v>
      </c>
      <c r="I654" s="4"/>
      <c r="J654" s="4"/>
      <c r="K654" s="4"/>
    </row>
    <row r="655" spans="2:11" ht="13.5" x14ac:dyDescent="0.35">
      <c r="B655" s="3">
        <v>42954</v>
      </c>
      <c r="C655" s="2">
        <v>13.4</v>
      </c>
      <c r="D655" s="2">
        <v>4.9492000000000003</v>
      </c>
      <c r="E655" s="2">
        <v>332</v>
      </c>
      <c r="F655" s="2"/>
      <c r="G655" s="2"/>
      <c r="H655" s="6">
        <f t="shared" si="10"/>
        <v>1.5158041556417055E-2</v>
      </c>
      <c r="I655" s="4"/>
      <c r="J655" s="4"/>
      <c r="K655" s="4"/>
    </row>
    <row r="656" spans="2:11" ht="13.5" x14ac:dyDescent="0.35">
      <c r="B656" s="3">
        <v>42955</v>
      </c>
      <c r="C656" s="2">
        <v>13.2</v>
      </c>
      <c r="D656" s="2">
        <v>4.8753000000000002</v>
      </c>
      <c r="E656" s="2">
        <v>3937</v>
      </c>
      <c r="F656" s="2"/>
      <c r="G656" s="2"/>
      <c r="H656" s="6">
        <f t="shared" si="10"/>
        <v>-1.4931706134324754E-2</v>
      </c>
      <c r="I656" s="4"/>
      <c r="J656" s="4"/>
      <c r="K656" s="4"/>
    </row>
    <row r="657" spans="2:11" ht="13.5" x14ac:dyDescent="0.35">
      <c r="B657" s="3">
        <v>42956</v>
      </c>
      <c r="C657" s="2">
        <v>13.4</v>
      </c>
      <c r="D657" s="2">
        <v>4.9492000000000003</v>
      </c>
      <c r="E657" s="2">
        <v>1119</v>
      </c>
      <c r="F657" s="2"/>
      <c r="G657" s="2"/>
      <c r="H657" s="6">
        <f t="shared" si="10"/>
        <v>1.5158041556417055E-2</v>
      </c>
      <c r="I657" s="4"/>
      <c r="J657" s="4"/>
      <c r="K657" s="4"/>
    </row>
    <row r="658" spans="2:11" ht="13.5" x14ac:dyDescent="0.35">
      <c r="B658" s="3">
        <v>42957</v>
      </c>
      <c r="C658" s="2">
        <v>13.5</v>
      </c>
      <c r="D658" s="2">
        <v>4.9861000000000004</v>
      </c>
      <c r="E658" s="2">
        <v>100</v>
      </c>
      <c r="F658" s="2"/>
      <c r="G658" s="2"/>
      <c r="H658" s="6">
        <f t="shared" si="10"/>
        <v>7.4557504243110305E-3</v>
      </c>
      <c r="I658" s="4"/>
      <c r="J658" s="4"/>
      <c r="K658" s="4"/>
    </row>
    <row r="659" spans="2:11" ht="13.5" x14ac:dyDescent="0.35">
      <c r="B659" s="3">
        <v>42958</v>
      </c>
      <c r="C659" s="2">
        <v>13.69</v>
      </c>
      <c r="D659" s="2">
        <v>5.0563000000000002</v>
      </c>
      <c r="E659" s="2">
        <v>521</v>
      </c>
      <c r="F659" s="2"/>
      <c r="G659" s="2"/>
      <c r="H659" s="6">
        <f t="shared" si="10"/>
        <v>1.407914000922561E-2</v>
      </c>
      <c r="I659" s="4"/>
      <c r="J659" s="4"/>
      <c r="K659" s="4"/>
    </row>
    <row r="660" spans="2:11" ht="13.5" x14ac:dyDescent="0.35">
      <c r="B660" s="3">
        <v>42961</v>
      </c>
      <c r="C660" s="2">
        <v>13.65</v>
      </c>
      <c r="D660" s="2">
        <v>5.0415000000000001</v>
      </c>
      <c r="E660" s="2">
        <v>100</v>
      </c>
      <c r="F660" s="2"/>
      <c r="G660" s="2"/>
      <c r="H660" s="6">
        <f t="shared" si="10"/>
        <v>-2.9270415125685076E-3</v>
      </c>
      <c r="I660" s="4"/>
      <c r="J660" s="4"/>
      <c r="K660" s="4"/>
    </row>
    <row r="661" spans="2:11" ht="13.5" x14ac:dyDescent="0.35">
      <c r="B661" s="3">
        <v>42962</v>
      </c>
      <c r="C661" s="2">
        <v>13.67</v>
      </c>
      <c r="D661" s="2">
        <v>5.0488999999999997</v>
      </c>
      <c r="E661" s="2">
        <v>4425</v>
      </c>
      <c r="F661" s="2"/>
      <c r="G661" s="2"/>
      <c r="H661" s="6">
        <f t="shared" si="10"/>
        <v>1.4678171179211799E-3</v>
      </c>
      <c r="I661" s="4"/>
      <c r="J661" s="4"/>
      <c r="K661" s="4"/>
    </row>
    <row r="662" spans="2:11" ht="13.5" x14ac:dyDescent="0.35">
      <c r="B662" s="3">
        <v>42963</v>
      </c>
      <c r="C662" s="2">
        <v>13.6</v>
      </c>
      <c r="D662" s="2">
        <v>5.0229999999999997</v>
      </c>
      <c r="E662" s="2">
        <v>2000</v>
      </c>
      <c r="F662" s="2"/>
      <c r="G662" s="2"/>
      <c r="H662" s="6">
        <f t="shared" si="10"/>
        <v>-5.1298302600566534E-3</v>
      </c>
      <c r="I662" s="4"/>
      <c r="J662" s="4"/>
      <c r="K662" s="4"/>
    </row>
    <row r="663" spans="2:11" ht="13.5" x14ac:dyDescent="0.35">
      <c r="B663" s="3">
        <v>42964</v>
      </c>
      <c r="C663" s="2">
        <v>13.58</v>
      </c>
      <c r="D663" s="2">
        <v>5.0156000000000001</v>
      </c>
      <c r="E663" s="2">
        <v>2141</v>
      </c>
      <c r="F663" s="2"/>
      <c r="G663" s="2"/>
      <c r="H663" s="6">
        <f t="shared" si="10"/>
        <v>-1.4732231734022755E-3</v>
      </c>
      <c r="I663" s="4"/>
      <c r="J663" s="4"/>
      <c r="K663" s="4"/>
    </row>
    <row r="664" spans="2:11" ht="13.5" x14ac:dyDescent="0.35">
      <c r="B664" s="3">
        <v>42965</v>
      </c>
      <c r="C664" s="2">
        <v>13.58</v>
      </c>
      <c r="D664" s="2">
        <v>5.0156000000000001</v>
      </c>
      <c r="E664" s="2">
        <v>0</v>
      </c>
      <c r="F664" s="2"/>
      <c r="G664" s="2"/>
      <c r="H664" s="6">
        <f t="shared" si="10"/>
        <v>0</v>
      </c>
      <c r="I664" s="4"/>
      <c r="J664" s="4"/>
      <c r="K664" s="4"/>
    </row>
    <row r="665" spans="2:11" ht="13.5" x14ac:dyDescent="0.35">
      <c r="B665" s="3">
        <v>42968</v>
      </c>
      <c r="C665" s="2">
        <v>13.49</v>
      </c>
      <c r="D665" s="2">
        <v>4.9824000000000002</v>
      </c>
      <c r="E665" s="2">
        <v>1500</v>
      </c>
      <c r="F665" s="2"/>
      <c r="G665" s="2"/>
      <c r="H665" s="6">
        <f t="shared" si="10"/>
        <v>-6.6193476353776015E-3</v>
      </c>
      <c r="I665" s="4"/>
      <c r="J665" s="4"/>
      <c r="K665" s="4"/>
    </row>
    <row r="666" spans="2:11" ht="13.5" x14ac:dyDescent="0.35">
      <c r="B666" s="3">
        <v>42969</v>
      </c>
      <c r="C666" s="2">
        <v>13.3</v>
      </c>
      <c r="D666" s="2">
        <v>4.9122000000000003</v>
      </c>
      <c r="E666" s="2">
        <v>42</v>
      </c>
      <c r="F666" s="2"/>
      <c r="G666" s="2"/>
      <c r="H666" s="6">
        <f t="shared" si="10"/>
        <v>-1.4089595375722507E-2</v>
      </c>
      <c r="I666" s="4"/>
      <c r="J666" s="4"/>
      <c r="K666" s="4"/>
    </row>
    <row r="667" spans="2:11" ht="13.5" x14ac:dyDescent="0.35">
      <c r="B667" s="3">
        <v>42970</v>
      </c>
      <c r="C667" s="2">
        <v>13.49</v>
      </c>
      <c r="D667" s="2">
        <v>4.9824000000000002</v>
      </c>
      <c r="E667" s="2">
        <v>98</v>
      </c>
      <c r="F667" s="2"/>
      <c r="G667" s="2"/>
      <c r="H667" s="6">
        <f t="shared" si="10"/>
        <v>1.4290949065591753E-2</v>
      </c>
      <c r="I667" s="4"/>
      <c r="J667" s="4"/>
      <c r="K667" s="4"/>
    </row>
    <row r="668" spans="2:11" ht="13.5" x14ac:dyDescent="0.35">
      <c r="B668" s="3">
        <v>42971</v>
      </c>
      <c r="C668" s="2">
        <v>13.5</v>
      </c>
      <c r="D668" s="2">
        <v>4.9861000000000004</v>
      </c>
      <c r="E668" s="2">
        <v>3110</v>
      </c>
      <c r="F668" s="2"/>
      <c r="G668" s="2"/>
      <c r="H668" s="6">
        <f t="shared" si="10"/>
        <v>7.4261400128457342E-4</v>
      </c>
      <c r="I668" s="4"/>
      <c r="J668" s="4"/>
      <c r="K668" s="4"/>
    </row>
    <row r="669" spans="2:11" ht="13.5" x14ac:dyDescent="0.35">
      <c r="B669" s="3">
        <v>42972</v>
      </c>
      <c r="C669" s="2">
        <v>13.58</v>
      </c>
      <c r="D669" s="2">
        <v>5.0156000000000001</v>
      </c>
      <c r="E669" s="2">
        <v>1577</v>
      </c>
      <c r="F669" s="2"/>
      <c r="G669" s="2"/>
      <c r="H669" s="6">
        <f t="shared" si="10"/>
        <v>5.9164477246745218E-3</v>
      </c>
      <c r="I669" s="4"/>
      <c r="J669" s="4"/>
      <c r="K669" s="4"/>
    </row>
    <row r="670" spans="2:11" ht="13.5" x14ac:dyDescent="0.35">
      <c r="B670" s="3">
        <v>42975</v>
      </c>
      <c r="C670" s="2">
        <v>13.58</v>
      </c>
      <c r="D670" s="2">
        <v>5.0156000000000001</v>
      </c>
      <c r="E670" s="2">
        <v>387</v>
      </c>
      <c r="F670" s="2"/>
      <c r="G670" s="2"/>
      <c r="H670" s="6">
        <f t="shared" si="10"/>
        <v>0</v>
      </c>
      <c r="I670" s="4"/>
      <c r="J670" s="4"/>
      <c r="K670" s="4"/>
    </row>
    <row r="671" spans="2:11" ht="13.5" x14ac:dyDescent="0.35">
      <c r="B671" s="3">
        <v>42976</v>
      </c>
      <c r="C671" s="2">
        <v>13.4</v>
      </c>
      <c r="D671" s="2">
        <v>4.9492000000000003</v>
      </c>
      <c r="E671" s="2">
        <v>255</v>
      </c>
      <c r="F671" s="2"/>
      <c r="G671" s="2"/>
      <c r="H671" s="6">
        <f t="shared" si="10"/>
        <v>-1.3238695270755203E-2</v>
      </c>
      <c r="I671" s="4"/>
      <c r="J671" s="4"/>
      <c r="K671" s="4"/>
    </row>
    <row r="672" spans="2:11" ht="13.5" x14ac:dyDescent="0.35">
      <c r="B672" s="3">
        <v>42977</v>
      </c>
      <c r="C672" s="2">
        <v>13.5</v>
      </c>
      <c r="D672" s="2">
        <v>4.9861000000000004</v>
      </c>
      <c r="E672" s="2">
        <v>3780</v>
      </c>
      <c r="F672" s="2"/>
      <c r="G672" s="2"/>
      <c r="H672" s="6">
        <f t="shared" si="10"/>
        <v>7.4557504243110305E-3</v>
      </c>
      <c r="I672" s="4"/>
      <c r="J672" s="4"/>
      <c r="K672" s="4"/>
    </row>
    <row r="673" spans="2:11" ht="13.5" x14ac:dyDescent="0.35">
      <c r="B673" s="3">
        <v>42978</v>
      </c>
      <c r="C673" s="2">
        <v>13.4</v>
      </c>
      <c r="D673" s="2">
        <v>4.9492000000000003</v>
      </c>
      <c r="E673" s="2">
        <v>2165</v>
      </c>
      <c r="F673" s="2"/>
      <c r="G673" s="2"/>
      <c r="H673" s="6">
        <f t="shared" si="10"/>
        <v>-7.4005735945929987E-3</v>
      </c>
      <c r="I673" s="4"/>
      <c r="J673" s="4"/>
      <c r="K673" s="4"/>
    </row>
    <row r="674" spans="2:11" ht="13.5" x14ac:dyDescent="0.35">
      <c r="B674" s="3">
        <v>42982</v>
      </c>
      <c r="C674" s="2">
        <v>13.73</v>
      </c>
      <c r="D674" s="2">
        <v>5.0709999999999997</v>
      </c>
      <c r="E674" s="2">
        <v>1294</v>
      </c>
      <c r="F674" s="2"/>
      <c r="G674" s="2"/>
      <c r="H674" s="6">
        <f t="shared" si="10"/>
        <v>2.461003798593701E-2</v>
      </c>
      <c r="I674" s="4"/>
      <c r="J674" s="4"/>
      <c r="K674" s="4"/>
    </row>
    <row r="675" spans="2:11" ht="13.5" x14ac:dyDescent="0.35">
      <c r="B675" s="3">
        <v>42983</v>
      </c>
      <c r="C675" s="2">
        <v>13.71</v>
      </c>
      <c r="D675" s="2">
        <v>5.0636999999999999</v>
      </c>
      <c r="E675" s="2">
        <v>100</v>
      </c>
      <c r="F675" s="2"/>
      <c r="G675" s="2"/>
      <c r="H675" s="6">
        <f t="shared" si="10"/>
        <v>-1.4395582725300459E-3</v>
      </c>
      <c r="I675" s="4"/>
      <c r="J675" s="4"/>
      <c r="K675" s="4"/>
    </row>
    <row r="676" spans="2:11" ht="13.5" x14ac:dyDescent="0.35">
      <c r="B676" s="3">
        <v>42984</v>
      </c>
      <c r="C676" s="2">
        <v>13.6</v>
      </c>
      <c r="D676" s="2">
        <v>5.0229999999999997</v>
      </c>
      <c r="E676" s="2">
        <v>170</v>
      </c>
      <c r="F676" s="2"/>
      <c r="G676" s="2"/>
      <c r="H676" s="6">
        <f t="shared" si="10"/>
        <v>-8.0376009637222155E-3</v>
      </c>
      <c r="I676" s="4"/>
      <c r="J676" s="4"/>
      <c r="K676" s="4"/>
    </row>
    <row r="677" spans="2:11" ht="13.5" x14ac:dyDescent="0.35">
      <c r="B677" s="3">
        <v>42985</v>
      </c>
      <c r="C677" s="2">
        <v>13.5</v>
      </c>
      <c r="D677" s="2">
        <v>4.9861000000000004</v>
      </c>
      <c r="E677" s="2">
        <v>223</v>
      </c>
      <c r="F677" s="2"/>
      <c r="G677" s="2"/>
      <c r="H677" s="6">
        <f t="shared" si="10"/>
        <v>-7.3462074457494066E-3</v>
      </c>
      <c r="I677" s="4"/>
      <c r="J677" s="4"/>
      <c r="K677" s="4"/>
    </row>
    <row r="678" spans="2:11" ht="13.5" x14ac:dyDescent="0.35">
      <c r="B678" s="3">
        <v>42986</v>
      </c>
      <c r="C678" s="2">
        <v>13.2</v>
      </c>
      <c r="D678" s="2">
        <v>4.8753000000000002</v>
      </c>
      <c r="E678" s="2">
        <v>3374</v>
      </c>
      <c r="F678" s="2"/>
      <c r="G678" s="2"/>
      <c r="H678" s="6">
        <f t="shared" si="10"/>
        <v>-2.2221776538777847E-2</v>
      </c>
      <c r="I678" s="4"/>
      <c r="J678" s="4"/>
      <c r="K678" s="4"/>
    </row>
    <row r="679" spans="2:11" ht="13.5" x14ac:dyDescent="0.35">
      <c r="B679" s="3">
        <v>42989</v>
      </c>
      <c r="C679" s="2">
        <v>13.2</v>
      </c>
      <c r="D679" s="2">
        <v>4.8753000000000002</v>
      </c>
      <c r="E679" s="2">
        <v>1578</v>
      </c>
      <c r="F679" s="2"/>
      <c r="G679" s="2"/>
      <c r="H679" s="6">
        <f t="shared" si="10"/>
        <v>0</v>
      </c>
      <c r="I679" s="4"/>
      <c r="J679" s="4"/>
      <c r="K679" s="4"/>
    </row>
    <row r="680" spans="2:11" ht="13.5" x14ac:dyDescent="0.35">
      <c r="B680" s="3">
        <v>42990</v>
      </c>
      <c r="C680" s="2">
        <v>13.48</v>
      </c>
      <c r="D680" s="2">
        <v>4.9786999999999999</v>
      </c>
      <c r="E680" s="2">
        <v>2510</v>
      </c>
      <c r="F680" s="2"/>
      <c r="G680" s="2"/>
      <c r="H680" s="6">
        <f t="shared" si="10"/>
        <v>2.1208951244025949E-2</v>
      </c>
      <c r="I680" s="4"/>
      <c r="J680" s="4"/>
      <c r="K680" s="4"/>
    </row>
    <row r="681" spans="2:11" ht="13.5" x14ac:dyDescent="0.35">
      <c r="B681" s="3">
        <v>42991</v>
      </c>
      <c r="C681" s="2">
        <v>13.47</v>
      </c>
      <c r="D681" s="2">
        <v>4.9749999999999996</v>
      </c>
      <c r="E681" s="2">
        <v>55137</v>
      </c>
      <c r="F681" s="2"/>
      <c r="G681" s="2"/>
      <c r="H681" s="6">
        <f t="shared" si="10"/>
        <v>-7.4316588667729707E-4</v>
      </c>
      <c r="I681" s="4"/>
      <c r="J681" s="4"/>
      <c r="K681" s="4"/>
    </row>
    <row r="682" spans="2:11" ht="13.5" x14ac:dyDescent="0.35">
      <c r="B682" s="3">
        <v>42992</v>
      </c>
      <c r="C682" s="2">
        <v>13.45</v>
      </c>
      <c r="D682" s="2">
        <v>4.9676</v>
      </c>
      <c r="E682" s="2">
        <v>1819</v>
      </c>
      <c r="F682" s="2"/>
      <c r="G682" s="2"/>
      <c r="H682" s="6">
        <f t="shared" si="10"/>
        <v>-1.4874371859295737E-3</v>
      </c>
      <c r="I682" s="4"/>
      <c r="J682" s="4"/>
      <c r="K682" s="4"/>
    </row>
    <row r="683" spans="2:11" ht="13.5" x14ac:dyDescent="0.35">
      <c r="B683" s="3">
        <v>42993</v>
      </c>
      <c r="C683" s="2">
        <v>13.25</v>
      </c>
      <c r="D683" s="2">
        <v>4.8937999999999997</v>
      </c>
      <c r="E683" s="2">
        <v>1686</v>
      </c>
      <c r="F683" s="2"/>
      <c r="G683" s="2"/>
      <c r="H683" s="6">
        <f t="shared" si="10"/>
        <v>-1.4856268620661951E-2</v>
      </c>
      <c r="I683" s="4"/>
      <c r="J683" s="4"/>
      <c r="K683" s="4"/>
    </row>
    <row r="684" spans="2:11" ht="13.5" x14ac:dyDescent="0.35">
      <c r="B684" s="3">
        <v>42996</v>
      </c>
      <c r="C684" s="2">
        <v>13.2</v>
      </c>
      <c r="D684" s="2">
        <v>4.8753000000000002</v>
      </c>
      <c r="E684" s="2">
        <v>30612</v>
      </c>
      <c r="F684" s="2"/>
      <c r="G684" s="2"/>
      <c r="H684" s="6">
        <f t="shared" si="10"/>
        <v>-3.7802934325063381E-3</v>
      </c>
      <c r="I684" s="4"/>
      <c r="J684" s="4"/>
      <c r="K684" s="4"/>
    </row>
    <row r="685" spans="2:11" ht="13.5" x14ac:dyDescent="0.35">
      <c r="B685" s="3">
        <v>42997</v>
      </c>
      <c r="C685" s="2">
        <v>13.3</v>
      </c>
      <c r="D685" s="2">
        <v>4.9122000000000003</v>
      </c>
      <c r="E685" s="2">
        <v>7450</v>
      </c>
      <c r="F685" s="2"/>
      <c r="G685" s="2"/>
      <c r="H685" s="6">
        <f t="shared" si="10"/>
        <v>7.5687649990770116E-3</v>
      </c>
      <c r="I685" s="4"/>
      <c r="J685" s="4"/>
      <c r="K685" s="4"/>
    </row>
    <row r="686" spans="2:11" ht="13.5" x14ac:dyDescent="0.35">
      <c r="B686" s="3">
        <v>42998</v>
      </c>
      <c r="C686" s="2">
        <v>13.3</v>
      </c>
      <c r="D686" s="2">
        <v>4.9122000000000003</v>
      </c>
      <c r="E686" s="2">
        <v>1020</v>
      </c>
      <c r="F686" s="2"/>
      <c r="G686" s="2"/>
      <c r="H686" s="6">
        <f t="shared" si="10"/>
        <v>0</v>
      </c>
      <c r="I686" s="4"/>
      <c r="J686" s="4"/>
      <c r="K686" s="4"/>
    </row>
    <row r="687" spans="2:11" ht="13.5" x14ac:dyDescent="0.35">
      <c r="B687" s="3">
        <v>43000</v>
      </c>
      <c r="C687" s="2">
        <v>13.5</v>
      </c>
      <c r="D687" s="2">
        <v>4.9861000000000004</v>
      </c>
      <c r="E687" s="2">
        <v>105</v>
      </c>
      <c r="F687" s="2"/>
      <c r="G687" s="2"/>
      <c r="H687" s="6">
        <f t="shared" si="10"/>
        <v>1.5044175725744081E-2</v>
      </c>
      <c r="I687" s="4"/>
      <c r="J687" s="4"/>
      <c r="K687" s="4"/>
    </row>
    <row r="688" spans="2:11" ht="13.5" x14ac:dyDescent="0.35">
      <c r="B688" s="3">
        <v>43003</v>
      </c>
      <c r="C688" s="2">
        <v>13.5</v>
      </c>
      <c r="D688" s="2">
        <v>4.9861000000000004</v>
      </c>
      <c r="E688" s="2">
        <v>0</v>
      </c>
      <c r="F688" s="2"/>
      <c r="G688" s="2"/>
      <c r="H688" s="6">
        <f t="shared" si="10"/>
        <v>0</v>
      </c>
      <c r="I688" s="4"/>
      <c r="J688" s="4"/>
      <c r="K688" s="4"/>
    </row>
    <row r="689" spans="2:11" ht="13.5" x14ac:dyDescent="0.35">
      <c r="B689" s="3">
        <v>43004</v>
      </c>
      <c r="C689" s="2">
        <v>13.2</v>
      </c>
      <c r="D689" s="2">
        <v>4.8753000000000002</v>
      </c>
      <c r="E689" s="2">
        <v>1525</v>
      </c>
      <c r="F689" s="2"/>
      <c r="G689" s="2"/>
      <c r="H689" s="6">
        <f t="shared" si="10"/>
        <v>-2.2221776538777847E-2</v>
      </c>
      <c r="I689" s="4"/>
      <c r="J689" s="4"/>
      <c r="K689" s="4"/>
    </row>
    <row r="690" spans="2:11" ht="13.5" x14ac:dyDescent="0.35">
      <c r="B690" s="3">
        <v>43005</v>
      </c>
      <c r="C690" s="2">
        <v>13.13</v>
      </c>
      <c r="D690" s="2">
        <v>4.8494000000000002</v>
      </c>
      <c r="E690" s="2">
        <v>7186</v>
      </c>
      <c r="F690" s="2"/>
      <c r="G690" s="2"/>
      <c r="H690" s="6">
        <f t="shared" si="10"/>
        <v>-5.3124935901380493E-3</v>
      </c>
      <c r="I690" s="4"/>
      <c r="J690" s="4"/>
      <c r="K690" s="4"/>
    </row>
    <row r="691" spans="2:11" ht="13.5" x14ac:dyDescent="0.35">
      <c r="B691" s="3">
        <v>43006</v>
      </c>
      <c r="C691" s="2">
        <v>13</v>
      </c>
      <c r="D691" s="2">
        <v>4.8014000000000001</v>
      </c>
      <c r="E691" s="2">
        <v>3935</v>
      </c>
      <c r="F691" s="2"/>
      <c r="G691" s="2"/>
      <c r="H691" s="6">
        <f t="shared" si="10"/>
        <v>-9.8981317276364174E-3</v>
      </c>
      <c r="I691" s="4"/>
      <c r="J691" s="4"/>
      <c r="K691" s="4"/>
    </row>
    <row r="692" spans="2:11" ht="13.5" x14ac:dyDescent="0.35">
      <c r="B692" s="3">
        <v>43007</v>
      </c>
      <c r="C692" s="2">
        <v>13.13</v>
      </c>
      <c r="D692" s="2">
        <v>4.8494000000000002</v>
      </c>
      <c r="E692" s="2">
        <v>100</v>
      </c>
      <c r="F692" s="2"/>
      <c r="G692" s="2"/>
      <c r="H692" s="6">
        <f t="shared" si="10"/>
        <v>9.9970841837797395E-3</v>
      </c>
      <c r="I692" s="4"/>
      <c r="J692" s="4"/>
      <c r="K692" s="4"/>
    </row>
    <row r="693" spans="2:11" ht="13.5" x14ac:dyDescent="0.35">
      <c r="B693" s="3">
        <v>43010</v>
      </c>
      <c r="C693" s="2">
        <v>12.8</v>
      </c>
      <c r="D693" s="2">
        <v>4.7275999999999998</v>
      </c>
      <c r="E693" s="2">
        <v>752</v>
      </c>
      <c r="F693" s="2"/>
      <c r="G693" s="2"/>
      <c r="H693" s="6">
        <f t="shared" si="10"/>
        <v>-2.511650925887746E-2</v>
      </c>
      <c r="I693" s="4"/>
      <c r="J693" s="4"/>
      <c r="K693" s="4"/>
    </row>
    <row r="694" spans="2:11" ht="13.5" x14ac:dyDescent="0.35">
      <c r="B694" s="3">
        <v>43011</v>
      </c>
      <c r="C694" s="2">
        <v>12.98</v>
      </c>
      <c r="D694" s="2">
        <v>4.7939999999999996</v>
      </c>
      <c r="E694" s="2">
        <v>180</v>
      </c>
      <c r="F694" s="2"/>
      <c r="G694" s="2"/>
      <c r="H694" s="6">
        <f t="shared" si="10"/>
        <v>1.4045181487435441E-2</v>
      </c>
      <c r="I694" s="4"/>
      <c r="J694" s="4"/>
      <c r="K694" s="4"/>
    </row>
    <row r="695" spans="2:11" ht="13.5" x14ac:dyDescent="0.35">
      <c r="B695" s="3">
        <v>43012</v>
      </c>
      <c r="C695" s="2">
        <v>12.98</v>
      </c>
      <c r="D695" s="2">
        <v>4.7939999999999996</v>
      </c>
      <c r="E695" s="2">
        <v>340</v>
      </c>
      <c r="F695" s="2"/>
      <c r="G695" s="2"/>
      <c r="H695" s="6">
        <f t="shared" si="10"/>
        <v>0</v>
      </c>
      <c r="I695" s="4"/>
      <c r="J695" s="4"/>
      <c r="K695" s="4"/>
    </row>
    <row r="696" spans="2:11" ht="13.5" x14ac:dyDescent="0.35">
      <c r="B696" s="3">
        <v>43013</v>
      </c>
      <c r="C696" s="2">
        <v>12.96</v>
      </c>
      <c r="D696" s="2">
        <v>4.7866999999999997</v>
      </c>
      <c r="E696" s="2">
        <v>170</v>
      </c>
      <c r="F696" s="2"/>
      <c r="G696" s="2"/>
      <c r="H696" s="6">
        <f t="shared" si="10"/>
        <v>-1.52273675427615E-3</v>
      </c>
      <c r="I696" s="4"/>
      <c r="J696" s="4"/>
      <c r="K696" s="4"/>
    </row>
    <row r="697" spans="2:11" ht="13.5" x14ac:dyDescent="0.35">
      <c r="B697" s="3">
        <v>43014</v>
      </c>
      <c r="C697" s="2">
        <v>12.96</v>
      </c>
      <c r="D697" s="2">
        <v>4.7866999999999997</v>
      </c>
      <c r="E697" s="2">
        <v>0</v>
      </c>
      <c r="F697" s="2"/>
      <c r="G697" s="2"/>
      <c r="H697" s="6">
        <f t="shared" si="10"/>
        <v>0</v>
      </c>
      <c r="I697" s="4"/>
      <c r="J697" s="4"/>
      <c r="K697" s="4"/>
    </row>
    <row r="698" spans="2:11" ht="13.5" x14ac:dyDescent="0.35">
      <c r="B698" s="3">
        <v>43017</v>
      </c>
      <c r="C698" s="2">
        <v>12.96</v>
      </c>
      <c r="D698" s="2">
        <v>4.7866999999999997</v>
      </c>
      <c r="E698" s="2">
        <v>200</v>
      </c>
      <c r="F698" s="2"/>
      <c r="G698" s="2"/>
      <c r="H698" s="6">
        <f t="shared" si="10"/>
        <v>0</v>
      </c>
      <c r="I698" s="4"/>
      <c r="J698" s="4"/>
      <c r="K698" s="4"/>
    </row>
    <row r="699" spans="2:11" ht="13.5" x14ac:dyDescent="0.35">
      <c r="B699" s="3">
        <v>43018</v>
      </c>
      <c r="C699" s="2">
        <v>12.93</v>
      </c>
      <c r="D699" s="2">
        <v>4.7755999999999998</v>
      </c>
      <c r="E699" s="2">
        <v>500</v>
      </c>
      <c r="F699" s="2"/>
      <c r="G699" s="2"/>
      <c r="H699" s="6">
        <f t="shared" si="10"/>
        <v>-2.3189253556729875E-3</v>
      </c>
      <c r="I699" s="4"/>
      <c r="J699" s="4"/>
      <c r="K699" s="4"/>
    </row>
    <row r="700" spans="2:11" ht="13.5" x14ac:dyDescent="0.35">
      <c r="B700" s="3">
        <v>43019</v>
      </c>
      <c r="C700" s="2">
        <v>12.92</v>
      </c>
      <c r="D700" s="2">
        <v>4.7718999999999996</v>
      </c>
      <c r="E700" s="2">
        <v>140</v>
      </c>
      <c r="F700" s="2"/>
      <c r="G700" s="2"/>
      <c r="H700" s="6">
        <f t="shared" si="10"/>
        <v>-7.7477175642856578E-4</v>
      </c>
      <c r="I700" s="4"/>
      <c r="J700" s="4"/>
      <c r="K700" s="4"/>
    </row>
    <row r="701" spans="2:11" ht="13.5" x14ac:dyDescent="0.35">
      <c r="B701" s="3">
        <v>43020</v>
      </c>
      <c r="C701" s="2">
        <v>12.84</v>
      </c>
      <c r="D701" s="2">
        <v>4.7423000000000002</v>
      </c>
      <c r="E701" s="2">
        <v>214</v>
      </c>
      <c r="F701" s="2"/>
      <c r="G701" s="2"/>
      <c r="H701" s="6">
        <f t="shared" si="10"/>
        <v>-6.202979945095121E-3</v>
      </c>
      <c r="I701" s="4"/>
      <c r="J701" s="4"/>
      <c r="K701" s="4"/>
    </row>
    <row r="702" spans="2:11" ht="13.5" x14ac:dyDescent="0.35">
      <c r="B702" s="3">
        <v>43021</v>
      </c>
      <c r="C702" s="2">
        <v>12.79</v>
      </c>
      <c r="D702" s="2">
        <v>4.7239000000000004</v>
      </c>
      <c r="E702" s="2">
        <v>20</v>
      </c>
      <c r="F702" s="2"/>
      <c r="G702" s="2"/>
      <c r="H702" s="6">
        <f t="shared" si="10"/>
        <v>-3.8799738523500726E-3</v>
      </c>
      <c r="I702" s="4"/>
      <c r="J702" s="4"/>
      <c r="K702" s="4"/>
    </row>
    <row r="703" spans="2:11" ht="13.5" x14ac:dyDescent="0.35">
      <c r="B703" s="3">
        <v>43024</v>
      </c>
      <c r="C703" s="2">
        <v>12.79</v>
      </c>
      <c r="D703" s="2">
        <v>4.7239000000000004</v>
      </c>
      <c r="E703" s="2">
        <v>0</v>
      </c>
      <c r="F703" s="2"/>
      <c r="G703" s="2"/>
      <c r="H703" s="6">
        <f t="shared" si="10"/>
        <v>0</v>
      </c>
      <c r="I703" s="4"/>
      <c r="J703" s="4"/>
      <c r="K703" s="4"/>
    </row>
    <row r="704" spans="2:11" ht="13.5" x14ac:dyDescent="0.35">
      <c r="B704" s="3">
        <v>43025</v>
      </c>
      <c r="C704" s="2">
        <v>12.56</v>
      </c>
      <c r="D704" s="2">
        <v>4.6388999999999996</v>
      </c>
      <c r="E704" s="2">
        <v>40</v>
      </c>
      <c r="F704" s="2"/>
      <c r="G704" s="2"/>
      <c r="H704" s="6">
        <f t="shared" si="10"/>
        <v>-1.7993606977285897E-2</v>
      </c>
      <c r="I704" s="4"/>
      <c r="J704" s="4"/>
      <c r="K704" s="4"/>
    </row>
    <row r="705" spans="2:11" ht="13.5" x14ac:dyDescent="0.35">
      <c r="B705" s="3">
        <v>43026</v>
      </c>
      <c r="C705" s="2">
        <v>12.7</v>
      </c>
      <c r="D705" s="2">
        <v>4.6905999999999999</v>
      </c>
      <c r="E705" s="2">
        <v>199</v>
      </c>
      <c r="F705" s="2"/>
      <c r="G705" s="2"/>
      <c r="H705" s="6">
        <f t="shared" si="10"/>
        <v>1.1144883485309082E-2</v>
      </c>
      <c r="I705" s="4"/>
      <c r="J705" s="4"/>
      <c r="K705" s="4"/>
    </row>
    <row r="706" spans="2:11" ht="13.5" x14ac:dyDescent="0.35">
      <c r="B706" s="3">
        <v>43027</v>
      </c>
      <c r="C706" s="2">
        <v>12.75</v>
      </c>
      <c r="D706" s="2">
        <v>4.7091000000000003</v>
      </c>
      <c r="E706" s="2">
        <v>100</v>
      </c>
      <c r="F706" s="2"/>
      <c r="G706" s="2"/>
      <c r="H706" s="6">
        <f t="shared" si="10"/>
        <v>3.9440583294248939E-3</v>
      </c>
      <c r="I706" s="4"/>
      <c r="J706" s="4"/>
      <c r="K706" s="4"/>
    </row>
    <row r="707" spans="2:11" ht="13.5" x14ac:dyDescent="0.35">
      <c r="B707" s="3">
        <v>43028</v>
      </c>
      <c r="C707" s="2">
        <v>12.37</v>
      </c>
      <c r="D707" s="2">
        <v>4.5686999999999998</v>
      </c>
      <c r="E707" s="2">
        <v>804</v>
      </c>
      <c r="F707" s="2"/>
      <c r="G707" s="2"/>
      <c r="H707" s="6">
        <f t="shared" si="10"/>
        <v>-2.9814614257501544E-2</v>
      </c>
      <c r="I707" s="4"/>
      <c r="J707" s="4"/>
      <c r="K707" s="4"/>
    </row>
    <row r="708" spans="2:11" ht="13.5" x14ac:dyDescent="0.35">
      <c r="B708" s="3">
        <v>43031</v>
      </c>
      <c r="C708" s="2">
        <v>12.6</v>
      </c>
      <c r="D708" s="2">
        <v>4.6536999999999997</v>
      </c>
      <c r="E708" s="2">
        <v>10</v>
      </c>
      <c r="F708" s="2"/>
      <c r="G708" s="2"/>
      <c r="H708" s="6">
        <f t="shared" si="10"/>
        <v>1.8604854772692445E-2</v>
      </c>
      <c r="I708" s="4"/>
      <c r="J708" s="4"/>
      <c r="K708" s="4"/>
    </row>
    <row r="709" spans="2:11" ht="13.5" x14ac:dyDescent="0.35">
      <c r="B709" s="3">
        <v>43032</v>
      </c>
      <c r="C709" s="2">
        <v>12.4</v>
      </c>
      <c r="D709" s="2">
        <v>4.5797999999999996</v>
      </c>
      <c r="E709" s="2">
        <v>120</v>
      </c>
      <c r="F709" s="2"/>
      <c r="G709" s="2"/>
      <c r="H709" s="6">
        <f t="shared" si="10"/>
        <v>-1.5879837548617246E-2</v>
      </c>
      <c r="I709" s="4"/>
      <c r="J709" s="4"/>
      <c r="K709" s="4"/>
    </row>
    <row r="710" spans="2:11" ht="13.5" x14ac:dyDescent="0.35">
      <c r="B710" s="3">
        <v>43033</v>
      </c>
      <c r="C710" s="2">
        <v>12.03</v>
      </c>
      <c r="D710" s="2">
        <v>4.4432</v>
      </c>
      <c r="E710" s="2">
        <v>150</v>
      </c>
      <c r="F710" s="2"/>
      <c r="G710" s="2"/>
      <c r="H710" s="6">
        <f t="shared" si="10"/>
        <v>-2.9826629983842005E-2</v>
      </c>
      <c r="I710" s="4"/>
      <c r="J710" s="4"/>
      <c r="K710" s="4"/>
    </row>
    <row r="711" spans="2:11" ht="13.5" x14ac:dyDescent="0.35">
      <c r="B711" s="3">
        <v>43034</v>
      </c>
      <c r="C711" s="2">
        <v>11.89</v>
      </c>
      <c r="D711" s="2">
        <v>4.3914999999999997</v>
      </c>
      <c r="E711" s="2">
        <v>2755</v>
      </c>
      <c r="F711" s="2"/>
      <c r="G711" s="2"/>
      <c r="H711" s="6">
        <f t="shared" ref="H711:H774" si="11">(D711-D710)/D710</f>
        <v>-1.1635758012243496E-2</v>
      </c>
      <c r="I711" s="4"/>
      <c r="J711" s="4"/>
      <c r="K711" s="4"/>
    </row>
    <row r="712" spans="2:11" ht="13.5" x14ac:dyDescent="0.35">
      <c r="B712" s="3">
        <v>43035</v>
      </c>
      <c r="C712" s="2">
        <v>11.88</v>
      </c>
      <c r="D712" s="2">
        <v>4.3878000000000004</v>
      </c>
      <c r="E712" s="2">
        <v>300</v>
      </c>
      <c r="F712" s="2"/>
      <c r="G712" s="2"/>
      <c r="H712" s="6">
        <f t="shared" si="11"/>
        <v>-8.4253671866090646E-4</v>
      </c>
      <c r="I712" s="4"/>
      <c r="J712" s="4"/>
      <c r="K712" s="4"/>
    </row>
    <row r="713" spans="2:11" ht="13.5" x14ac:dyDescent="0.35">
      <c r="B713" s="3">
        <v>43038</v>
      </c>
      <c r="C713" s="2">
        <v>11.88</v>
      </c>
      <c r="D713" s="2">
        <v>4.3878000000000004</v>
      </c>
      <c r="E713" s="2">
        <v>0</v>
      </c>
      <c r="F713" s="2"/>
      <c r="G713" s="2"/>
      <c r="H713" s="6">
        <f t="shared" si="11"/>
        <v>0</v>
      </c>
      <c r="I713" s="4"/>
      <c r="J713" s="4"/>
      <c r="K713" s="4"/>
    </row>
    <row r="714" spans="2:11" ht="13.5" x14ac:dyDescent="0.35">
      <c r="B714" s="3">
        <v>43039</v>
      </c>
      <c r="C714" s="2">
        <v>11.88</v>
      </c>
      <c r="D714" s="2">
        <v>4.3878000000000004</v>
      </c>
      <c r="E714" s="2">
        <v>0</v>
      </c>
      <c r="F714" s="2"/>
      <c r="G714" s="2"/>
      <c r="H714" s="6">
        <f t="shared" si="11"/>
        <v>0</v>
      </c>
      <c r="I714" s="4"/>
      <c r="J714" s="4"/>
      <c r="K714" s="4"/>
    </row>
    <row r="715" spans="2:11" ht="13.5" x14ac:dyDescent="0.35">
      <c r="B715" s="3">
        <v>43040</v>
      </c>
      <c r="C715" s="2">
        <v>11.88</v>
      </c>
      <c r="D715" s="2">
        <v>4.3878000000000004</v>
      </c>
      <c r="E715" s="2">
        <v>0</v>
      </c>
      <c r="F715" s="2"/>
      <c r="G715" s="2"/>
      <c r="H715" s="6">
        <f t="shared" si="11"/>
        <v>0</v>
      </c>
      <c r="I715" s="4"/>
      <c r="J715" s="4"/>
      <c r="K715" s="4"/>
    </row>
    <row r="716" spans="2:11" ht="13.5" x14ac:dyDescent="0.35">
      <c r="B716" s="3">
        <v>43041</v>
      </c>
      <c r="C716" s="2">
        <v>11.88</v>
      </c>
      <c r="D716" s="2">
        <v>4.3878000000000004</v>
      </c>
      <c r="E716" s="2">
        <v>10167</v>
      </c>
      <c r="F716" s="2"/>
      <c r="G716" s="2"/>
      <c r="H716" s="6">
        <f t="shared" si="11"/>
        <v>0</v>
      </c>
      <c r="I716" s="4"/>
      <c r="J716" s="4"/>
      <c r="K716" s="4"/>
    </row>
    <row r="717" spans="2:11" ht="13.5" x14ac:dyDescent="0.35">
      <c r="B717" s="3">
        <v>43042</v>
      </c>
      <c r="C717" s="2">
        <v>12.2</v>
      </c>
      <c r="D717" s="2">
        <v>4.5060000000000002</v>
      </c>
      <c r="E717" s="2">
        <v>20</v>
      </c>
      <c r="F717" s="2"/>
      <c r="G717" s="2"/>
      <c r="H717" s="6">
        <f t="shared" si="11"/>
        <v>2.6938329003145051E-2</v>
      </c>
      <c r="I717" s="4"/>
      <c r="J717" s="4"/>
      <c r="K717" s="4"/>
    </row>
    <row r="718" spans="2:11" ht="13.5" x14ac:dyDescent="0.35">
      <c r="B718" s="3">
        <v>43045</v>
      </c>
      <c r="C718" s="2">
        <v>12.55</v>
      </c>
      <c r="D718" s="2">
        <v>4.6352000000000002</v>
      </c>
      <c r="E718" s="2">
        <v>30</v>
      </c>
      <c r="F718" s="2"/>
      <c r="G718" s="2"/>
      <c r="H718" s="6">
        <f t="shared" si="11"/>
        <v>2.8672880603639588E-2</v>
      </c>
      <c r="I718" s="4"/>
      <c r="J718" s="4"/>
      <c r="K718" s="4"/>
    </row>
    <row r="719" spans="2:11" ht="13.5" x14ac:dyDescent="0.35">
      <c r="B719" s="3">
        <v>43046</v>
      </c>
      <c r="C719" s="2">
        <v>12.29</v>
      </c>
      <c r="D719" s="2">
        <v>4.5392000000000001</v>
      </c>
      <c r="E719" s="2">
        <v>1397</v>
      </c>
      <c r="F719" s="2"/>
      <c r="G719" s="2"/>
      <c r="H719" s="6">
        <f t="shared" si="11"/>
        <v>-2.0711080428029011E-2</v>
      </c>
      <c r="I719" s="4"/>
      <c r="J719" s="4"/>
      <c r="K719" s="4"/>
    </row>
    <row r="720" spans="2:11" ht="13.5" x14ac:dyDescent="0.35">
      <c r="B720" s="3">
        <v>43047</v>
      </c>
      <c r="C720" s="2">
        <v>12.29</v>
      </c>
      <c r="D720" s="2">
        <v>4.5392000000000001</v>
      </c>
      <c r="E720" s="2">
        <v>2029</v>
      </c>
      <c r="F720" s="2"/>
      <c r="G720" s="2"/>
      <c r="H720" s="6">
        <f t="shared" si="11"/>
        <v>0</v>
      </c>
      <c r="I720" s="4"/>
      <c r="J720" s="4"/>
      <c r="K720" s="4"/>
    </row>
    <row r="721" spans="2:11" ht="13.5" x14ac:dyDescent="0.35">
      <c r="B721" s="3">
        <v>43048</v>
      </c>
      <c r="C721" s="2">
        <v>12.29</v>
      </c>
      <c r="D721" s="2">
        <v>4.5392000000000001</v>
      </c>
      <c r="E721" s="2">
        <v>2155</v>
      </c>
      <c r="F721" s="2"/>
      <c r="G721" s="2"/>
      <c r="H721" s="6">
        <f t="shared" si="11"/>
        <v>0</v>
      </c>
      <c r="I721" s="4"/>
      <c r="J721" s="4"/>
      <c r="K721" s="4"/>
    </row>
    <row r="722" spans="2:11" ht="13.5" x14ac:dyDescent="0.35">
      <c r="B722" s="3">
        <v>43049</v>
      </c>
      <c r="C722" s="2">
        <v>12.29</v>
      </c>
      <c r="D722" s="2">
        <v>4.5392000000000001</v>
      </c>
      <c r="E722" s="2">
        <v>850</v>
      </c>
      <c r="F722" s="2"/>
      <c r="G722" s="2"/>
      <c r="H722" s="6">
        <f t="shared" si="11"/>
        <v>0</v>
      </c>
      <c r="I722" s="4"/>
      <c r="J722" s="4"/>
      <c r="K722" s="4"/>
    </row>
    <row r="723" spans="2:11" ht="13.5" x14ac:dyDescent="0.35">
      <c r="B723" s="3">
        <v>43052</v>
      </c>
      <c r="C723" s="2">
        <v>12.24</v>
      </c>
      <c r="D723" s="2">
        <v>4.5206999999999997</v>
      </c>
      <c r="E723" s="2">
        <v>20551</v>
      </c>
      <c r="F723" s="2"/>
      <c r="G723" s="2"/>
      <c r="H723" s="6">
        <f t="shared" si="11"/>
        <v>-4.0756080366585309E-3</v>
      </c>
      <c r="I723" s="4"/>
      <c r="J723" s="4"/>
      <c r="K723" s="4"/>
    </row>
    <row r="724" spans="2:11" ht="13.5" x14ac:dyDescent="0.35">
      <c r="B724" s="3">
        <v>43053</v>
      </c>
      <c r="C724" s="2">
        <v>12</v>
      </c>
      <c r="D724" s="2">
        <v>4.4321000000000002</v>
      </c>
      <c r="E724" s="2">
        <v>2200</v>
      </c>
      <c r="F724" s="2"/>
      <c r="G724" s="2"/>
      <c r="H724" s="6">
        <f t="shared" si="11"/>
        <v>-1.9598734709226354E-2</v>
      </c>
      <c r="I724" s="4"/>
      <c r="J724" s="4"/>
      <c r="K724" s="4"/>
    </row>
    <row r="725" spans="2:11" ht="13.5" x14ac:dyDescent="0.35">
      <c r="B725" s="3">
        <v>43054</v>
      </c>
      <c r="C725" s="2">
        <v>12</v>
      </c>
      <c r="D725" s="2">
        <v>4.4321000000000002</v>
      </c>
      <c r="E725" s="2">
        <v>4955</v>
      </c>
      <c r="F725" s="2"/>
      <c r="G725" s="2"/>
      <c r="H725" s="6">
        <f t="shared" si="11"/>
        <v>0</v>
      </c>
      <c r="I725" s="4"/>
      <c r="J725" s="4"/>
      <c r="K725" s="4"/>
    </row>
    <row r="726" spans="2:11" ht="13.5" x14ac:dyDescent="0.35">
      <c r="B726" s="3">
        <v>43055</v>
      </c>
      <c r="C726" s="2">
        <v>12.01</v>
      </c>
      <c r="D726" s="2">
        <v>4.4358000000000004</v>
      </c>
      <c r="E726" s="2">
        <v>3639</v>
      </c>
      <c r="F726" s="2"/>
      <c r="G726" s="2"/>
      <c r="H726" s="6">
        <f t="shared" si="11"/>
        <v>8.3481870896420622E-4</v>
      </c>
      <c r="I726" s="4"/>
      <c r="J726" s="4"/>
      <c r="K726" s="4"/>
    </row>
    <row r="727" spans="2:11" ht="13.5" x14ac:dyDescent="0.35">
      <c r="B727" s="3">
        <v>43056</v>
      </c>
      <c r="C727" s="2">
        <v>11.9</v>
      </c>
      <c r="D727" s="2">
        <v>4.3952</v>
      </c>
      <c r="E727" s="2">
        <v>34474</v>
      </c>
      <c r="F727" s="2"/>
      <c r="G727" s="2"/>
      <c r="H727" s="6">
        <f t="shared" si="11"/>
        <v>-9.1528022002796364E-3</v>
      </c>
      <c r="I727" s="4"/>
      <c r="J727" s="4"/>
      <c r="K727" s="4"/>
    </row>
    <row r="728" spans="2:11" ht="13.5" x14ac:dyDescent="0.35">
      <c r="B728" s="3">
        <v>43059</v>
      </c>
      <c r="C728" s="2">
        <v>11.9</v>
      </c>
      <c r="D728" s="2">
        <v>4.3952</v>
      </c>
      <c r="E728" s="2">
        <v>5520</v>
      </c>
      <c r="F728" s="2"/>
      <c r="G728" s="2"/>
      <c r="H728" s="6">
        <f t="shared" si="11"/>
        <v>0</v>
      </c>
      <c r="I728" s="4"/>
      <c r="J728" s="4"/>
      <c r="K728" s="4"/>
    </row>
    <row r="729" spans="2:11" ht="13.5" x14ac:dyDescent="0.35">
      <c r="B729" s="3">
        <v>43060</v>
      </c>
      <c r="C729" s="2">
        <v>11.95</v>
      </c>
      <c r="D729" s="2">
        <v>4.4135999999999997</v>
      </c>
      <c r="E729" s="2">
        <v>5932</v>
      </c>
      <c r="F729" s="2"/>
      <c r="G729" s="2"/>
      <c r="H729" s="6">
        <f t="shared" si="11"/>
        <v>4.1863851474335072E-3</v>
      </c>
      <c r="I729" s="4"/>
      <c r="J729" s="4"/>
      <c r="K729" s="4"/>
    </row>
    <row r="730" spans="2:11" ht="13.5" x14ac:dyDescent="0.35">
      <c r="B730" s="3">
        <v>43061</v>
      </c>
      <c r="C730" s="2">
        <v>11.95</v>
      </c>
      <c r="D730" s="2">
        <v>4.4135999999999997</v>
      </c>
      <c r="E730" s="2">
        <v>1190</v>
      </c>
      <c r="F730" s="2"/>
      <c r="G730" s="2"/>
      <c r="H730" s="6">
        <f t="shared" si="11"/>
        <v>0</v>
      </c>
      <c r="I730" s="4"/>
      <c r="J730" s="4"/>
      <c r="K730" s="4"/>
    </row>
    <row r="731" spans="2:11" ht="13.5" x14ac:dyDescent="0.35">
      <c r="B731" s="3">
        <v>43062</v>
      </c>
      <c r="C731" s="2">
        <v>11.95</v>
      </c>
      <c r="D731" s="2">
        <v>4.4135999999999997</v>
      </c>
      <c r="E731" s="2">
        <v>2010</v>
      </c>
      <c r="F731" s="2"/>
      <c r="G731" s="2"/>
      <c r="H731" s="6">
        <f t="shared" si="11"/>
        <v>0</v>
      </c>
      <c r="I731" s="4"/>
      <c r="J731" s="4"/>
      <c r="K731" s="4"/>
    </row>
    <row r="732" spans="2:11" ht="13.5" x14ac:dyDescent="0.35">
      <c r="B732" s="3">
        <v>43063</v>
      </c>
      <c r="C732" s="2">
        <v>11.9</v>
      </c>
      <c r="D732" s="2">
        <v>4.3952</v>
      </c>
      <c r="E732" s="2">
        <v>50</v>
      </c>
      <c r="F732" s="2"/>
      <c r="G732" s="2"/>
      <c r="H732" s="6">
        <f t="shared" si="11"/>
        <v>-4.1689323907920404E-3</v>
      </c>
      <c r="I732" s="4"/>
      <c r="J732" s="4"/>
      <c r="K732" s="4"/>
    </row>
    <row r="733" spans="2:11" ht="13.5" x14ac:dyDescent="0.35">
      <c r="B733" s="3">
        <v>43066</v>
      </c>
      <c r="C733" s="2">
        <v>11.9</v>
      </c>
      <c r="D733" s="2">
        <v>4.3952</v>
      </c>
      <c r="E733" s="2">
        <v>0</v>
      </c>
      <c r="F733" s="2"/>
      <c r="G733" s="2"/>
      <c r="H733" s="6">
        <f t="shared" si="11"/>
        <v>0</v>
      </c>
      <c r="I733" s="4"/>
      <c r="J733" s="4"/>
      <c r="K733" s="4"/>
    </row>
    <row r="734" spans="2:11" ht="13.5" x14ac:dyDescent="0.35">
      <c r="B734" s="3">
        <v>43067</v>
      </c>
      <c r="C734" s="2">
        <v>11.55</v>
      </c>
      <c r="D734" s="2">
        <v>4.2659000000000002</v>
      </c>
      <c r="E734" s="2">
        <v>492</v>
      </c>
      <c r="F734" s="2"/>
      <c r="G734" s="2"/>
      <c r="H734" s="6">
        <f t="shared" si="11"/>
        <v>-2.941845649799776E-2</v>
      </c>
      <c r="I734" s="4"/>
      <c r="J734" s="4"/>
      <c r="K734" s="4"/>
    </row>
    <row r="735" spans="2:11" ht="13.5" x14ac:dyDescent="0.35">
      <c r="B735" s="3">
        <v>43068</v>
      </c>
      <c r="C735" s="2">
        <v>11.55</v>
      </c>
      <c r="D735" s="2">
        <v>4.2659000000000002</v>
      </c>
      <c r="E735" s="2">
        <v>235</v>
      </c>
      <c r="F735" s="2"/>
      <c r="G735" s="2"/>
      <c r="H735" s="6">
        <f t="shared" si="11"/>
        <v>0</v>
      </c>
      <c r="I735" s="4"/>
      <c r="J735" s="4"/>
      <c r="K735" s="4"/>
    </row>
    <row r="736" spans="2:11" ht="13.5" x14ac:dyDescent="0.35">
      <c r="B736" s="3">
        <v>43069</v>
      </c>
      <c r="C736" s="2">
        <v>11.45</v>
      </c>
      <c r="D736" s="2">
        <v>4.2289000000000003</v>
      </c>
      <c r="E736" s="2">
        <v>1384</v>
      </c>
      <c r="F736" s="2"/>
      <c r="G736" s="2"/>
      <c r="H736" s="6">
        <f t="shared" si="11"/>
        <v>-8.6734335075833759E-3</v>
      </c>
      <c r="I736" s="4"/>
      <c r="J736" s="4"/>
      <c r="K736" s="4"/>
    </row>
    <row r="737" spans="2:11" ht="13.5" x14ac:dyDescent="0.35">
      <c r="B737" s="3">
        <v>43073</v>
      </c>
      <c r="C737" s="2">
        <v>11.55</v>
      </c>
      <c r="D737" s="2">
        <v>4.2659000000000002</v>
      </c>
      <c r="E737" s="2">
        <v>2706</v>
      </c>
      <c r="F737" s="2"/>
      <c r="G737" s="2"/>
      <c r="H737" s="6">
        <f t="shared" si="11"/>
        <v>8.7493201541771898E-3</v>
      </c>
      <c r="I737" s="4"/>
      <c r="J737" s="4"/>
      <c r="K737" s="4"/>
    </row>
    <row r="738" spans="2:11" ht="13.5" x14ac:dyDescent="0.35">
      <c r="B738" s="3">
        <v>43074</v>
      </c>
      <c r="C738" s="2">
        <v>11.57</v>
      </c>
      <c r="D738" s="2">
        <v>4.2732999999999999</v>
      </c>
      <c r="E738" s="2">
        <v>1768</v>
      </c>
      <c r="F738" s="2"/>
      <c r="G738" s="2"/>
      <c r="H738" s="6">
        <f t="shared" si="11"/>
        <v>1.7346867015165918E-3</v>
      </c>
      <c r="I738" s="4"/>
      <c r="J738" s="4"/>
      <c r="K738" s="4"/>
    </row>
    <row r="739" spans="2:11" ht="13.5" x14ac:dyDescent="0.35">
      <c r="B739" s="3">
        <v>43075</v>
      </c>
      <c r="C739" s="2">
        <v>11.57</v>
      </c>
      <c r="D739" s="2">
        <v>4.2732999999999999</v>
      </c>
      <c r="E739" s="2">
        <v>5644</v>
      </c>
      <c r="F739" s="2"/>
      <c r="G739" s="2"/>
      <c r="H739" s="6">
        <f t="shared" si="11"/>
        <v>0</v>
      </c>
      <c r="I739" s="4"/>
      <c r="J739" s="4"/>
      <c r="K739" s="4"/>
    </row>
    <row r="740" spans="2:11" ht="13.5" x14ac:dyDescent="0.35">
      <c r="B740" s="3">
        <v>43076</v>
      </c>
      <c r="C740" s="2">
        <v>11.57</v>
      </c>
      <c r="D740" s="2">
        <v>4.2732999999999999</v>
      </c>
      <c r="E740" s="2">
        <v>3249</v>
      </c>
      <c r="F740" s="2"/>
      <c r="G740" s="2"/>
      <c r="H740" s="6">
        <f t="shared" si="11"/>
        <v>0</v>
      </c>
      <c r="I740" s="4"/>
      <c r="J740" s="4"/>
      <c r="K740" s="4"/>
    </row>
    <row r="741" spans="2:11" ht="13.5" x14ac:dyDescent="0.35">
      <c r="B741" s="3">
        <v>43077</v>
      </c>
      <c r="C741" s="2">
        <v>11.45</v>
      </c>
      <c r="D741" s="2">
        <v>4.2289000000000003</v>
      </c>
      <c r="E741" s="2">
        <v>681</v>
      </c>
      <c r="F741" s="2"/>
      <c r="G741" s="2"/>
      <c r="H741" s="6">
        <f t="shared" si="11"/>
        <v>-1.0390096646619603E-2</v>
      </c>
      <c r="I741" s="4"/>
      <c r="J741" s="4"/>
      <c r="K741" s="4"/>
    </row>
    <row r="742" spans="2:11" ht="13.5" x14ac:dyDescent="0.35">
      <c r="B742" s="3">
        <v>43080</v>
      </c>
      <c r="C742" s="2">
        <v>11.11</v>
      </c>
      <c r="D742" s="2">
        <v>4.1033999999999997</v>
      </c>
      <c r="E742" s="2">
        <v>6714</v>
      </c>
      <c r="F742" s="2"/>
      <c r="G742" s="2"/>
      <c r="H742" s="6">
        <f t="shared" si="11"/>
        <v>-2.9676748090520136E-2</v>
      </c>
      <c r="I742" s="4"/>
      <c r="J742" s="4"/>
      <c r="K742" s="4"/>
    </row>
    <row r="743" spans="2:11" ht="13.5" x14ac:dyDescent="0.35">
      <c r="B743" s="3">
        <v>43081</v>
      </c>
      <c r="C743" s="2">
        <v>10.78</v>
      </c>
      <c r="D743" s="2">
        <v>3.9815</v>
      </c>
      <c r="E743" s="2">
        <v>109</v>
      </c>
      <c r="F743" s="2"/>
      <c r="G743" s="2"/>
      <c r="H743" s="6">
        <f t="shared" si="11"/>
        <v>-2.9707072184042425E-2</v>
      </c>
      <c r="I743" s="4"/>
      <c r="J743" s="4"/>
      <c r="K743" s="4"/>
    </row>
    <row r="744" spans="2:11" ht="13.5" x14ac:dyDescent="0.35">
      <c r="B744" s="3">
        <v>43082</v>
      </c>
      <c r="C744" s="2">
        <v>10.44</v>
      </c>
      <c r="D744" s="2">
        <v>3.8559000000000001</v>
      </c>
      <c r="E744" s="2">
        <v>8952</v>
      </c>
      <c r="F744" s="2"/>
      <c r="G744" s="2"/>
      <c r="H744" s="6">
        <f t="shared" si="11"/>
        <v>-3.1545899786512607E-2</v>
      </c>
      <c r="I744" s="4"/>
      <c r="J744" s="4"/>
      <c r="K744" s="4"/>
    </row>
    <row r="745" spans="2:11" ht="13.5" x14ac:dyDescent="0.35">
      <c r="B745" s="3">
        <v>43083</v>
      </c>
      <c r="C745" s="2">
        <v>10.199999999999999</v>
      </c>
      <c r="D745" s="2">
        <v>3.7673000000000001</v>
      </c>
      <c r="E745" s="2">
        <v>4037</v>
      </c>
      <c r="F745" s="2"/>
      <c r="G745" s="2"/>
      <c r="H745" s="6">
        <f t="shared" si="11"/>
        <v>-2.2977774319873443E-2</v>
      </c>
      <c r="I745" s="4"/>
      <c r="J745" s="4"/>
      <c r="K745" s="4"/>
    </row>
    <row r="746" spans="2:11" ht="13.5" x14ac:dyDescent="0.35">
      <c r="B746" s="3">
        <v>43084</v>
      </c>
      <c r="C746" s="2">
        <v>10.44</v>
      </c>
      <c r="D746" s="2">
        <v>3.8559000000000001</v>
      </c>
      <c r="E746" s="2">
        <v>4690</v>
      </c>
      <c r="F746" s="2"/>
      <c r="G746" s="2"/>
      <c r="H746" s="6">
        <f t="shared" si="11"/>
        <v>2.3518169511321109E-2</v>
      </c>
      <c r="I746" s="4"/>
      <c r="J746" s="4"/>
      <c r="K746" s="4"/>
    </row>
    <row r="747" spans="2:11" ht="13.5" x14ac:dyDescent="0.35">
      <c r="B747" s="3">
        <v>43087</v>
      </c>
      <c r="C747" s="2">
        <v>10.14</v>
      </c>
      <c r="D747" s="2">
        <v>3.7450999999999999</v>
      </c>
      <c r="E747" s="2">
        <v>250</v>
      </c>
      <c r="F747" s="2"/>
      <c r="G747" s="2"/>
      <c r="H747" s="6">
        <f t="shared" si="11"/>
        <v>-2.8735185041105896E-2</v>
      </c>
      <c r="I747" s="4"/>
      <c r="J747" s="4"/>
      <c r="K747" s="4"/>
    </row>
    <row r="748" spans="2:11" ht="13.5" x14ac:dyDescent="0.35">
      <c r="B748" s="3">
        <v>43088</v>
      </c>
      <c r="C748" s="2">
        <v>10.199999999999999</v>
      </c>
      <c r="D748" s="2">
        <v>3.7673000000000001</v>
      </c>
      <c r="E748" s="2">
        <v>28083</v>
      </c>
      <c r="F748" s="2"/>
      <c r="G748" s="2"/>
      <c r="H748" s="6">
        <f t="shared" si="11"/>
        <v>5.9277455875678137E-3</v>
      </c>
      <c r="I748" s="4"/>
      <c r="J748" s="4"/>
      <c r="K748" s="4"/>
    </row>
    <row r="749" spans="2:11" ht="13.5" x14ac:dyDescent="0.35">
      <c r="B749" s="3">
        <v>43089</v>
      </c>
      <c r="C749" s="2">
        <v>10.199999999999999</v>
      </c>
      <c r="D749" s="2">
        <v>3.7673000000000001</v>
      </c>
      <c r="E749" s="2">
        <v>3666</v>
      </c>
      <c r="F749" s="2"/>
      <c r="G749" s="2"/>
      <c r="H749" s="6">
        <f t="shared" si="11"/>
        <v>0</v>
      </c>
      <c r="I749" s="4"/>
      <c r="J749" s="4"/>
      <c r="K749" s="4"/>
    </row>
    <row r="750" spans="2:11" ht="13.5" x14ac:dyDescent="0.35">
      <c r="B750" s="3">
        <v>43090</v>
      </c>
      <c r="C750" s="2">
        <v>10.199999999999999</v>
      </c>
      <c r="D750" s="2">
        <v>3.7673000000000001</v>
      </c>
      <c r="E750" s="2">
        <v>21407</v>
      </c>
      <c r="F750" s="2"/>
      <c r="G750" s="2"/>
      <c r="H750" s="6">
        <f t="shared" si="11"/>
        <v>0</v>
      </c>
      <c r="I750" s="4"/>
      <c r="J750" s="4"/>
      <c r="K750" s="4"/>
    </row>
    <row r="751" spans="2:11" ht="13.5" x14ac:dyDescent="0.35">
      <c r="B751" s="3">
        <v>43091</v>
      </c>
      <c r="C751" s="2">
        <v>10.44</v>
      </c>
      <c r="D751" s="2">
        <v>3.8559000000000001</v>
      </c>
      <c r="E751" s="2">
        <v>100</v>
      </c>
      <c r="F751" s="2"/>
      <c r="G751" s="2"/>
      <c r="H751" s="6">
        <f t="shared" si="11"/>
        <v>2.3518169511321109E-2</v>
      </c>
      <c r="I751" s="4"/>
      <c r="J751" s="4"/>
      <c r="K751" s="4"/>
    </row>
    <row r="752" spans="2:11" ht="13.5" x14ac:dyDescent="0.35">
      <c r="B752" s="3">
        <v>43094</v>
      </c>
      <c r="C752" s="2">
        <v>10.35</v>
      </c>
      <c r="D752" s="2">
        <v>3.8227000000000002</v>
      </c>
      <c r="E752" s="2">
        <v>1734</v>
      </c>
      <c r="F752" s="2"/>
      <c r="G752" s="2"/>
      <c r="H752" s="6">
        <f t="shared" si="11"/>
        <v>-8.6101817993204949E-3</v>
      </c>
      <c r="I752" s="4"/>
      <c r="J752" s="4"/>
      <c r="K752" s="4"/>
    </row>
    <row r="753" spans="2:11" ht="13.5" x14ac:dyDescent="0.35">
      <c r="B753" s="3">
        <v>43095</v>
      </c>
      <c r="C753" s="2">
        <v>10.119999999999999</v>
      </c>
      <c r="D753" s="2">
        <v>3.7376999999999998</v>
      </c>
      <c r="E753" s="2">
        <v>499</v>
      </c>
      <c r="F753" s="2"/>
      <c r="G753" s="2"/>
      <c r="H753" s="6">
        <f t="shared" si="11"/>
        <v>-2.223559264394287E-2</v>
      </c>
      <c r="I753" s="4"/>
      <c r="J753" s="4"/>
      <c r="K753" s="4"/>
    </row>
    <row r="754" spans="2:11" ht="13.5" x14ac:dyDescent="0.35">
      <c r="B754" s="3">
        <v>43096</v>
      </c>
      <c r="C754" s="2">
        <v>10.35</v>
      </c>
      <c r="D754" s="2">
        <v>3.8227000000000002</v>
      </c>
      <c r="E754" s="2">
        <v>2845</v>
      </c>
      <c r="F754" s="2"/>
      <c r="G754" s="2"/>
      <c r="H754" s="6">
        <f t="shared" si="11"/>
        <v>2.2741257992883436E-2</v>
      </c>
      <c r="I754" s="4"/>
      <c r="J754" s="4"/>
      <c r="K754" s="4"/>
    </row>
    <row r="755" spans="2:11" ht="13.5" x14ac:dyDescent="0.35">
      <c r="B755" s="3">
        <v>43097</v>
      </c>
      <c r="C755" s="2">
        <v>10.199999999999999</v>
      </c>
      <c r="D755" s="2">
        <v>3.7673000000000001</v>
      </c>
      <c r="E755" s="2">
        <v>5589</v>
      </c>
      <c r="F755" s="2"/>
      <c r="G755" s="2"/>
      <c r="H755" s="6">
        <f t="shared" si="11"/>
        <v>-1.4492374499699196E-2</v>
      </c>
      <c r="I755" s="4"/>
      <c r="J755" s="4"/>
      <c r="K755" s="4"/>
    </row>
    <row r="756" spans="2:11" ht="13.5" x14ac:dyDescent="0.35">
      <c r="B756" s="3">
        <v>43098</v>
      </c>
      <c r="C756" s="2">
        <v>10.6</v>
      </c>
      <c r="D756" s="2">
        <v>3.915</v>
      </c>
      <c r="E756" s="2">
        <v>5358</v>
      </c>
      <c r="F756" s="2"/>
      <c r="G756" s="2"/>
      <c r="H756" s="6">
        <f t="shared" si="11"/>
        <v>3.9205797255328731E-2</v>
      </c>
      <c r="I756" s="4"/>
      <c r="J756" s="4"/>
      <c r="K756" s="4"/>
    </row>
    <row r="757" spans="2:11" ht="13.5" x14ac:dyDescent="0.35">
      <c r="B757" s="3">
        <v>43102</v>
      </c>
      <c r="C757" s="2">
        <v>10.75</v>
      </c>
      <c r="D757" s="2">
        <v>3.9704000000000002</v>
      </c>
      <c r="E757" s="2">
        <v>7679</v>
      </c>
      <c r="F757" s="2"/>
      <c r="G757" s="2"/>
      <c r="H757" s="6">
        <f t="shared" si="11"/>
        <v>1.4150702426564524E-2</v>
      </c>
      <c r="I757" s="4"/>
      <c r="J757" s="4"/>
      <c r="K757" s="4"/>
    </row>
    <row r="758" spans="2:11" ht="13.5" x14ac:dyDescent="0.35">
      <c r="B758" s="3">
        <v>43103</v>
      </c>
      <c r="C758" s="2">
        <v>11.07</v>
      </c>
      <c r="D758" s="2">
        <v>4.0885999999999996</v>
      </c>
      <c r="E758" s="2">
        <v>4839</v>
      </c>
      <c r="F758" s="2"/>
      <c r="G758" s="2"/>
      <c r="H758" s="6">
        <f t="shared" si="11"/>
        <v>2.9770300221639991E-2</v>
      </c>
      <c r="I758" s="4"/>
      <c r="J758" s="4"/>
      <c r="K758" s="4"/>
    </row>
    <row r="759" spans="2:11" ht="13.5" x14ac:dyDescent="0.35">
      <c r="B759" s="3">
        <v>43104</v>
      </c>
      <c r="C759" s="2">
        <v>11</v>
      </c>
      <c r="D759" s="2">
        <v>4.0627000000000004</v>
      </c>
      <c r="E759" s="2">
        <v>510</v>
      </c>
      <c r="F759" s="2"/>
      <c r="G759" s="2"/>
      <c r="H759" s="6">
        <f t="shared" si="11"/>
        <v>-6.3346866898202686E-3</v>
      </c>
      <c r="I759" s="4"/>
      <c r="J759" s="4"/>
      <c r="K759" s="4"/>
    </row>
    <row r="760" spans="2:11" ht="13.5" x14ac:dyDescent="0.35">
      <c r="B760" s="3">
        <v>43105</v>
      </c>
      <c r="C760" s="2">
        <v>11.49</v>
      </c>
      <c r="D760" s="2">
        <v>4.2436999999999996</v>
      </c>
      <c r="E760" s="2">
        <v>4910</v>
      </c>
      <c r="F760" s="2"/>
      <c r="G760" s="2"/>
      <c r="H760" s="6">
        <f t="shared" si="11"/>
        <v>4.4551652841706042E-2</v>
      </c>
      <c r="I760" s="4"/>
      <c r="J760" s="4"/>
      <c r="K760" s="4"/>
    </row>
    <row r="761" spans="2:11" ht="13.5" x14ac:dyDescent="0.35">
      <c r="B761" s="3">
        <v>43108</v>
      </c>
      <c r="C761" s="2">
        <v>11.35</v>
      </c>
      <c r="D761" s="2">
        <v>4.1920000000000002</v>
      </c>
      <c r="E761" s="2">
        <v>5998</v>
      </c>
      <c r="F761" s="2"/>
      <c r="G761" s="2"/>
      <c r="H761" s="6">
        <f t="shared" si="11"/>
        <v>-1.2182765039941423E-2</v>
      </c>
      <c r="I761" s="4"/>
      <c r="J761" s="4"/>
      <c r="K761" s="4"/>
    </row>
    <row r="762" spans="2:11" ht="13.5" x14ac:dyDescent="0.35">
      <c r="B762" s="3">
        <v>43109</v>
      </c>
      <c r="C762" s="2">
        <v>11.36</v>
      </c>
      <c r="D762" s="2">
        <v>4.1957000000000004</v>
      </c>
      <c r="E762" s="2">
        <v>3951</v>
      </c>
      <c r="F762" s="2"/>
      <c r="G762" s="2"/>
      <c r="H762" s="6">
        <f t="shared" si="11"/>
        <v>8.8263358778632121E-4</v>
      </c>
      <c r="I762" s="4"/>
      <c r="J762" s="4"/>
      <c r="K762" s="4"/>
    </row>
    <row r="763" spans="2:11" ht="13.5" x14ac:dyDescent="0.35">
      <c r="B763" s="3">
        <v>43110</v>
      </c>
      <c r="C763" s="2">
        <v>11.5</v>
      </c>
      <c r="D763" s="2">
        <v>4.2473999999999998</v>
      </c>
      <c r="E763" s="2">
        <v>3279</v>
      </c>
      <c r="F763" s="2"/>
      <c r="G763" s="2"/>
      <c r="H763" s="6">
        <f t="shared" si="11"/>
        <v>1.2322139333126631E-2</v>
      </c>
      <c r="I763" s="4"/>
      <c r="J763" s="4"/>
      <c r="K763" s="4"/>
    </row>
    <row r="764" spans="2:11" ht="13.5" x14ac:dyDescent="0.35">
      <c r="B764" s="3">
        <v>43111</v>
      </c>
      <c r="C764" s="2">
        <v>11.5</v>
      </c>
      <c r="D764" s="2">
        <v>4.2473999999999998</v>
      </c>
      <c r="E764" s="2">
        <v>4360</v>
      </c>
      <c r="F764" s="2"/>
      <c r="G764" s="2"/>
      <c r="H764" s="6">
        <f t="shared" si="11"/>
        <v>0</v>
      </c>
      <c r="I764" s="4"/>
      <c r="J764" s="4"/>
      <c r="K764" s="4"/>
    </row>
    <row r="765" spans="2:11" ht="13.5" x14ac:dyDescent="0.35">
      <c r="B765" s="3">
        <v>43112</v>
      </c>
      <c r="C765" s="2">
        <v>11.7</v>
      </c>
      <c r="D765" s="2">
        <v>4.3212999999999999</v>
      </c>
      <c r="E765" s="2">
        <v>8434</v>
      </c>
      <c r="F765" s="2"/>
      <c r="G765" s="2"/>
      <c r="H765" s="6">
        <f t="shared" si="11"/>
        <v>1.7398879314404123E-2</v>
      </c>
      <c r="I765" s="4"/>
      <c r="J765" s="4"/>
      <c r="K765" s="4"/>
    </row>
    <row r="766" spans="2:11" ht="13.5" x14ac:dyDescent="0.35">
      <c r="B766" s="3">
        <v>43115</v>
      </c>
      <c r="C766" s="2">
        <v>12</v>
      </c>
      <c r="D766" s="2">
        <v>4.4321000000000002</v>
      </c>
      <c r="E766" s="2">
        <v>5870</v>
      </c>
      <c r="F766" s="2"/>
      <c r="G766" s="2"/>
      <c r="H766" s="6">
        <f t="shared" si="11"/>
        <v>2.5640432277324009E-2</v>
      </c>
      <c r="I766" s="4"/>
      <c r="J766" s="4"/>
      <c r="K766" s="4"/>
    </row>
    <row r="767" spans="2:11" ht="13.5" x14ac:dyDescent="0.35">
      <c r="B767" s="3">
        <v>43116</v>
      </c>
      <c r="C767" s="2">
        <v>12</v>
      </c>
      <c r="D767" s="2">
        <v>4.4321000000000002</v>
      </c>
      <c r="E767" s="2">
        <v>1686</v>
      </c>
      <c r="F767" s="2"/>
      <c r="G767" s="2"/>
      <c r="H767" s="6">
        <f t="shared" si="11"/>
        <v>0</v>
      </c>
      <c r="I767" s="4"/>
      <c r="J767" s="4"/>
      <c r="K767" s="4"/>
    </row>
    <row r="768" spans="2:11" ht="13.5" x14ac:dyDescent="0.35">
      <c r="B768" s="3">
        <v>43117</v>
      </c>
      <c r="C768" s="2">
        <v>12.5</v>
      </c>
      <c r="D768" s="2">
        <v>4.6167999999999996</v>
      </c>
      <c r="E768" s="2">
        <v>4580</v>
      </c>
      <c r="F768" s="2"/>
      <c r="G768" s="2"/>
      <c r="H768" s="6">
        <f t="shared" si="11"/>
        <v>4.1673247444777739E-2</v>
      </c>
      <c r="I768" s="4"/>
      <c r="J768" s="4"/>
      <c r="K768" s="4"/>
    </row>
    <row r="769" spans="2:11" ht="13.5" x14ac:dyDescent="0.35">
      <c r="B769" s="3">
        <v>43118</v>
      </c>
      <c r="C769" s="2">
        <v>12.5</v>
      </c>
      <c r="D769" s="2">
        <v>4.6167999999999996</v>
      </c>
      <c r="E769" s="2">
        <v>4466</v>
      </c>
      <c r="F769" s="2"/>
      <c r="G769" s="2"/>
      <c r="H769" s="6">
        <f t="shared" si="11"/>
        <v>0</v>
      </c>
      <c r="I769" s="4"/>
      <c r="J769" s="4"/>
      <c r="K769" s="4"/>
    </row>
    <row r="770" spans="2:11" ht="13.5" x14ac:dyDescent="0.35">
      <c r="B770" s="3">
        <v>43119</v>
      </c>
      <c r="C770" s="2">
        <v>12.2</v>
      </c>
      <c r="D770" s="2">
        <v>4.5060000000000002</v>
      </c>
      <c r="E770" s="2">
        <v>706</v>
      </c>
      <c r="F770" s="2"/>
      <c r="G770" s="2"/>
      <c r="H770" s="6">
        <f t="shared" si="11"/>
        <v>-2.3999306879223564E-2</v>
      </c>
      <c r="I770" s="4"/>
      <c r="J770" s="4"/>
      <c r="K770" s="4"/>
    </row>
    <row r="771" spans="2:11" ht="13.5" x14ac:dyDescent="0.35">
      <c r="B771" s="3">
        <v>43122</v>
      </c>
      <c r="C771" s="2">
        <v>12.2</v>
      </c>
      <c r="D771" s="2">
        <v>4.5060000000000002</v>
      </c>
      <c r="E771" s="2">
        <v>0</v>
      </c>
      <c r="F771" s="2"/>
      <c r="G771" s="2"/>
      <c r="H771" s="6">
        <f t="shared" si="11"/>
        <v>0</v>
      </c>
      <c r="I771" s="4"/>
      <c r="J771" s="4"/>
      <c r="K771" s="4"/>
    </row>
    <row r="772" spans="2:11" ht="13.5" x14ac:dyDescent="0.35">
      <c r="B772" s="3">
        <v>43123</v>
      </c>
      <c r="C772" s="2">
        <v>12.18</v>
      </c>
      <c r="D772" s="2">
        <v>4.4985999999999997</v>
      </c>
      <c r="E772" s="2">
        <v>100</v>
      </c>
      <c r="F772" s="2"/>
      <c r="G772" s="2"/>
      <c r="H772" s="6">
        <f t="shared" si="11"/>
        <v>-1.6422547714160045E-3</v>
      </c>
      <c r="I772" s="4"/>
      <c r="J772" s="4"/>
      <c r="K772" s="4"/>
    </row>
    <row r="773" spans="2:11" ht="13.5" x14ac:dyDescent="0.35">
      <c r="B773" s="3">
        <v>43124</v>
      </c>
      <c r="C773" s="2">
        <v>12.18</v>
      </c>
      <c r="D773" s="2">
        <v>4.4985999999999997</v>
      </c>
      <c r="E773" s="2">
        <v>1938</v>
      </c>
      <c r="F773" s="2"/>
      <c r="G773" s="2"/>
      <c r="H773" s="6">
        <f t="shared" si="11"/>
        <v>0</v>
      </c>
      <c r="I773" s="4"/>
      <c r="J773" s="4"/>
      <c r="K773" s="4"/>
    </row>
    <row r="774" spans="2:11" ht="13.5" x14ac:dyDescent="0.35">
      <c r="B774" s="3">
        <v>43125</v>
      </c>
      <c r="C774" s="2">
        <v>12.18</v>
      </c>
      <c r="D774" s="2">
        <v>4.4985999999999997</v>
      </c>
      <c r="E774" s="2">
        <v>0</v>
      </c>
      <c r="F774" s="2"/>
      <c r="G774" s="2"/>
      <c r="H774" s="6">
        <f t="shared" si="11"/>
        <v>0</v>
      </c>
      <c r="I774" s="4"/>
      <c r="J774" s="4"/>
      <c r="K774" s="4"/>
    </row>
    <row r="775" spans="2:11" ht="13.5" x14ac:dyDescent="0.35">
      <c r="B775" s="3">
        <v>43126</v>
      </c>
      <c r="C775" s="2">
        <v>12.18</v>
      </c>
      <c r="D775" s="2">
        <v>4.4985999999999997</v>
      </c>
      <c r="E775" s="2">
        <v>0</v>
      </c>
      <c r="F775" s="2"/>
      <c r="G775" s="2"/>
      <c r="H775" s="6">
        <f t="shared" ref="H775:H838" si="12">(D775-D774)/D774</f>
        <v>0</v>
      </c>
      <c r="I775" s="4"/>
      <c r="J775" s="4"/>
      <c r="K775" s="4"/>
    </row>
    <row r="776" spans="2:11" ht="13.5" x14ac:dyDescent="0.35">
      <c r="B776" s="3">
        <v>43129</v>
      </c>
      <c r="C776" s="2">
        <v>12.18</v>
      </c>
      <c r="D776" s="2">
        <v>4.4985999999999997</v>
      </c>
      <c r="E776" s="2">
        <v>0</v>
      </c>
      <c r="F776" s="2"/>
      <c r="G776" s="2"/>
      <c r="H776" s="6">
        <f t="shared" si="12"/>
        <v>0</v>
      </c>
      <c r="I776" s="4"/>
      <c r="J776" s="4"/>
      <c r="K776" s="4"/>
    </row>
    <row r="777" spans="2:11" ht="13.5" x14ac:dyDescent="0.35">
      <c r="B777" s="3">
        <v>43130</v>
      </c>
      <c r="C777" s="2">
        <v>12.18</v>
      </c>
      <c r="D777" s="2">
        <v>4.4985999999999997</v>
      </c>
      <c r="E777" s="2">
        <v>0</v>
      </c>
      <c r="F777" s="2"/>
      <c r="G777" s="2"/>
      <c r="H777" s="6">
        <f t="shared" si="12"/>
        <v>0</v>
      </c>
      <c r="I777" s="4"/>
      <c r="J777" s="4"/>
      <c r="K777" s="4"/>
    </row>
    <row r="778" spans="2:11" ht="13.5" x14ac:dyDescent="0.35">
      <c r="B778" s="3">
        <v>43131</v>
      </c>
      <c r="C778" s="2">
        <v>11.51</v>
      </c>
      <c r="D778" s="2">
        <v>4.2511000000000001</v>
      </c>
      <c r="E778" s="2">
        <v>100</v>
      </c>
      <c r="F778" s="2"/>
      <c r="G778" s="2"/>
      <c r="H778" s="6">
        <f t="shared" si="12"/>
        <v>-5.501711643622452E-2</v>
      </c>
      <c r="I778" s="4"/>
      <c r="J778" s="4"/>
      <c r="K778" s="4"/>
    </row>
    <row r="779" spans="2:11" ht="13.5" x14ac:dyDescent="0.35">
      <c r="B779" s="3">
        <v>43132</v>
      </c>
      <c r="C779" s="2">
        <v>11.17</v>
      </c>
      <c r="D779" s="2">
        <v>4.1254999999999997</v>
      </c>
      <c r="E779" s="2">
        <v>4524</v>
      </c>
      <c r="F779" s="2"/>
      <c r="G779" s="2"/>
      <c r="H779" s="6">
        <f t="shared" si="12"/>
        <v>-2.9545294159158894E-2</v>
      </c>
      <c r="I779" s="4"/>
      <c r="J779" s="4"/>
      <c r="K779" s="4"/>
    </row>
    <row r="780" spans="2:11" ht="13.5" x14ac:dyDescent="0.35">
      <c r="B780" s="3">
        <v>43133</v>
      </c>
      <c r="C780" s="2">
        <v>10.84</v>
      </c>
      <c r="D780" s="2">
        <v>4.0037000000000003</v>
      </c>
      <c r="E780" s="2">
        <v>2727</v>
      </c>
      <c r="F780" s="2"/>
      <c r="G780" s="2"/>
      <c r="H780" s="6">
        <f t="shared" si="12"/>
        <v>-2.9523694097685002E-2</v>
      </c>
      <c r="I780" s="4"/>
      <c r="J780" s="4"/>
      <c r="K780" s="4"/>
    </row>
    <row r="781" spans="2:11" ht="13.5" x14ac:dyDescent="0.35">
      <c r="B781" s="3">
        <v>43136</v>
      </c>
      <c r="C781" s="2">
        <v>10.8</v>
      </c>
      <c r="D781" s="2">
        <v>3.9889000000000001</v>
      </c>
      <c r="E781" s="2">
        <v>9936</v>
      </c>
      <c r="F781" s="2"/>
      <c r="G781" s="2"/>
      <c r="H781" s="6">
        <f t="shared" si="12"/>
        <v>-3.6965806628868661E-3</v>
      </c>
      <c r="I781" s="4"/>
      <c r="J781" s="4"/>
      <c r="K781" s="4"/>
    </row>
    <row r="782" spans="2:11" ht="13.5" x14ac:dyDescent="0.35">
      <c r="B782" s="3">
        <v>43137</v>
      </c>
      <c r="C782" s="2">
        <v>11</v>
      </c>
      <c r="D782" s="2">
        <v>4.0627000000000004</v>
      </c>
      <c r="E782" s="2">
        <v>18198</v>
      </c>
      <c r="F782" s="2"/>
      <c r="G782" s="2"/>
      <c r="H782" s="6">
        <f t="shared" si="12"/>
        <v>1.8501341221890823E-2</v>
      </c>
      <c r="I782" s="4"/>
      <c r="J782" s="4"/>
      <c r="K782" s="4"/>
    </row>
    <row r="783" spans="2:11" ht="13.5" x14ac:dyDescent="0.35">
      <c r="B783" s="3">
        <v>43138</v>
      </c>
      <c r="C783" s="2">
        <v>11.32</v>
      </c>
      <c r="D783" s="2">
        <v>4.1809000000000003</v>
      </c>
      <c r="E783" s="2">
        <v>23602</v>
      </c>
      <c r="F783" s="2"/>
      <c r="G783" s="2"/>
      <c r="H783" s="6">
        <f t="shared" si="12"/>
        <v>2.9093952297732997E-2</v>
      </c>
      <c r="I783" s="4"/>
      <c r="J783" s="4"/>
      <c r="K783" s="4"/>
    </row>
    <row r="784" spans="2:11" ht="13.5" x14ac:dyDescent="0.35">
      <c r="B784" s="3">
        <v>43139</v>
      </c>
      <c r="C784" s="2">
        <v>11.3</v>
      </c>
      <c r="D784" s="2">
        <v>4.1734999999999998</v>
      </c>
      <c r="E784" s="2">
        <v>1734</v>
      </c>
      <c r="F784" s="2"/>
      <c r="G784" s="2"/>
      <c r="H784" s="6">
        <f t="shared" si="12"/>
        <v>-1.769953837690573E-3</v>
      </c>
      <c r="I784" s="4"/>
      <c r="J784" s="4"/>
      <c r="K784" s="4"/>
    </row>
    <row r="785" spans="2:11" ht="13.5" x14ac:dyDescent="0.35">
      <c r="B785" s="3">
        <v>43140</v>
      </c>
      <c r="C785" s="2">
        <v>11.3</v>
      </c>
      <c r="D785" s="2">
        <v>4.1734999999999998</v>
      </c>
      <c r="E785" s="2">
        <v>143</v>
      </c>
      <c r="F785" s="2"/>
      <c r="G785" s="2"/>
      <c r="H785" s="6">
        <f t="shared" si="12"/>
        <v>0</v>
      </c>
      <c r="I785" s="4"/>
      <c r="J785" s="4"/>
      <c r="K785" s="4"/>
    </row>
    <row r="786" spans="2:11" ht="13.5" x14ac:dyDescent="0.35">
      <c r="B786" s="3">
        <v>43143</v>
      </c>
      <c r="C786" s="2">
        <v>11.3</v>
      </c>
      <c r="D786" s="2">
        <v>4.1734999999999998</v>
      </c>
      <c r="E786" s="2">
        <v>857</v>
      </c>
      <c r="F786" s="2"/>
      <c r="G786" s="2"/>
      <c r="H786" s="6">
        <f t="shared" si="12"/>
        <v>0</v>
      </c>
      <c r="I786" s="4"/>
      <c r="J786" s="4"/>
      <c r="K786" s="4"/>
    </row>
    <row r="787" spans="2:11" ht="13.5" x14ac:dyDescent="0.35">
      <c r="B787" s="3">
        <v>43144</v>
      </c>
      <c r="C787" s="2">
        <v>11.2</v>
      </c>
      <c r="D787" s="2">
        <v>4.1365999999999996</v>
      </c>
      <c r="E787" s="2">
        <v>2382</v>
      </c>
      <c r="F787" s="2"/>
      <c r="G787" s="2"/>
      <c r="H787" s="6">
        <f t="shared" si="12"/>
        <v>-8.8414999400982762E-3</v>
      </c>
      <c r="I787" s="4"/>
      <c r="J787" s="4"/>
      <c r="K787" s="4"/>
    </row>
    <row r="788" spans="2:11" ht="13.5" x14ac:dyDescent="0.35">
      <c r="B788" s="3">
        <v>43145</v>
      </c>
      <c r="C788" s="2">
        <v>11.3</v>
      </c>
      <c r="D788" s="2">
        <v>4.1734999999999998</v>
      </c>
      <c r="E788" s="2">
        <v>2520</v>
      </c>
      <c r="F788" s="2"/>
      <c r="G788" s="2"/>
      <c r="H788" s="6">
        <f t="shared" si="12"/>
        <v>8.9203693854857033E-3</v>
      </c>
      <c r="I788" s="4"/>
      <c r="J788" s="4"/>
      <c r="K788" s="4"/>
    </row>
    <row r="789" spans="2:11" ht="13.5" x14ac:dyDescent="0.35">
      <c r="B789" s="3">
        <v>43146</v>
      </c>
      <c r="C789" s="2">
        <v>11.35</v>
      </c>
      <c r="D789" s="2">
        <v>4.1920000000000002</v>
      </c>
      <c r="E789" s="2">
        <v>2479</v>
      </c>
      <c r="F789" s="2"/>
      <c r="G789" s="2"/>
      <c r="H789" s="6">
        <f t="shared" si="12"/>
        <v>4.4327303222715725E-3</v>
      </c>
      <c r="I789" s="4"/>
      <c r="J789" s="4"/>
      <c r="K789" s="4"/>
    </row>
    <row r="790" spans="2:11" ht="13.5" x14ac:dyDescent="0.35">
      <c r="B790" s="3">
        <v>43147</v>
      </c>
      <c r="C790" s="2">
        <v>11.69</v>
      </c>
      <c r="D790" s="2">
        <v>4.3175999999999997</v>
      </c>
      <c r="E790" s="2">
        <v>40</v>
      </c>
      <c r="F790" s="2"/>
      <c r="G790" s="2"/>
      <c r="H790" s="6">
        <f t="shared" si="12"/>
        <v>2.9961832061068578E-2</v>
      </c>
      <c r="I790" s="4"/>
      <c r="J790" s="4"/>
      <c r="K790" s="4"/>
    </row>
    <row r="791" spans="2:11" ht="13.5" x14ac:dyDescent="0.35">
      <c r="B791" s="3">
        <v>43150</v>
      </c>
      <c r="C791" s="2">
        <v>11.8</v>
      </c>
      <c r="D791" s="2">
        <v>4.3582000000000001</v>
      </c>
      <c r="E791" s="2">
        <v>16</v>
      </c>
      <c r="F791" s="2"/>
      <c r="G791" s="2"/>
      <c r="H791" s="6">
        <f t="shared" si="12"/>
        <v>9.4033722438392666E-3</v>
      </c>
      <c r="I791" s="4"/>
      <c r="J791" s="4"/>
      <c r="K791" s="4"/>
    </row>
    <row r="792" spans="2:11" ht="13.5" x14ac:dyDescent="0.35">
      <c r="B792" s="3">
        <v>43151</v>
      </c>
      <c r="C792" s="2">
        <v>11.8</v>
      </c>
      <c r="D792" s="2">
        <v>4.3582000000000001</v>
      </c>
      <c r="E792" s="2">
        <v>1120</v>
      </c>
      <c r="F792" s="2"/>
      <c r="G792" s="2"/>
      <c r="H792" s="6">
        <f t="shared" si="12"/>
        <v>0</v>
      </c>
      <c r="I792" s="4"/>
      <c r="J792" s="4"/>
      <c r="K792" s="4"/>
    </row>
    <row r="793" spans="2:11" ht="13.5" x14ac:dyDescent="0.35">
      <c r="B793" s="3">
        <v>43152</v>
      </c>
      <c r="C793" s="2">
        <v>11.8</v>
      </c>
      <c r="D793" s="2">
        <v>4.3582000000000001</v>
      </c>
      <c r="E793" s="2">
        <v>350</v>
      </c>
      <c r="F793" s="2"/>
      <c r="G793" s="2"/>
      <c r="H793" s="6">
        <f t="shared" si="12"/>
        <v>0</v>
      </c>
      <c r="I793" s="4"/>
      <c r="J793" s="4"/>
      <c r="K793" s="4"/>
    </row>
    <row r="794" spans="2:11" ht="13.5" x14ac:dyDescent="0.35">
      <c r="B794" s="3">
        <v>43153</v>
      </c>
      <c r="C794" s="2">
        <v>11.82</v>
      </c>
      <c r="D794" s="2">
        <v>4.3655999999999997</v>
      </c>
      <c r="E794" s="2">
        <v>2017</v>
      </c>
      <c r="F794" s="2"/>
      <c r="G794" s="2"/>
      <c r="H794" s="6">
        <f t="shared" si="12"/>
        <v>1.6979486944150403E-3</v>
      </c>
      <c r="I794" s="4"/>
      <c r="J794" s="4"/>
      <c r="K794" s="4"/>
    </row>
    <row r="795" spans="2:11" ht="13.5" x14ac:dyDescent="0.35">
      <c r="B795" s="3">
        <v>43154</v>
      </c>
      <c r="C795" s="2">
        <v>11.82</v>
      </c>
      <c r="D795" s="2">
        <v>4.3655999999999997</v>
      </c>
      <c r="E795" s="2">
        <v>480</v>
      </c>
      <c r="F795" s="2"/>
      <c r="G795" s="2"/>
      <c r="H795" s="6">
        <f t="shared" si="12"/>
        <v>0</v>
      </c>
      <c r="I795" s="4"/>
      <c r="J795" s="4"/>
      <c r="K795" s="4"/>
    </row>
    <row r="796" spans="2:11" ht="13.5" x14ac:dyDescent="0.35">
      <c r="B796" s="3">
        <v>43157</v>
      </c>
      <c r="C796" s="2">
        <v>11.65</v>
      </c>
      <c r="D796" s="2">
        <v>4.3028000000000004</v>
      </c>
      <c r="E796" s="2">
        <v>1015</v>
      </c>
      <c r="F796" s="2"/>
      <c r="G796" s="2"/>
      <c r="H796" s="6">
        <f t="shared" si="12"/>
        <v>-1.4385193329668157E-2</v>
      </c>
      <c r="I796" s="4"/>
      <c r="J796" s="4"/>
      <c r="K796" s="4"/>
    </row>
    <row r="797" spans="2:11" ht="13.5" x14ac:dyDescent="0.35">
      <c r="B797" s="3">
        <v>43158</v>
      </c>
      <c r="C797" s="2">
        <v>11.6</v>
      </c>
      <c r="D797" s="2">
        <v>4.2843999999999998</v>
      </c>
      <c r="E797" s="2">
        <v>430</v>
      </c>
      <c r="F797" s="2"/>
      <c r="G797" s="2"/>
      <c r="H797" s="6">
        <f t="shared" si="12"/>
        <v>-4.2762852096310863E-3</v>
      </c>
      <c r="I797" s="4"/>
      <c r="J797" s="4"/>
      <c r="K797" s="4"/>
    </row>
    <row r="798" spans="2:11" ht="13.5" x14ac:dyDescent="0.35">
      <c r="B798" s="3">
        <v>43159</v>
      </c>
      <c r="C798" s="2">
        <v>11.3</v>
      </c>
      <c r="D798" s="2">
        <v>4.1734999999999998</v>
      </c>
      <c r="E798" s="2">
        <v>1840</v>
      </c>
      <c r="F798" s="2"/>
      <c r="G798" s="2"/>
      <c r="H798" s="6">
        <f t="shared" si="12"/>
        <v>-2.5884604612081041E-2</v>
      </c>
      <c r="I798" s="4"/>
      <c r="J798" s="4"/>
      <c r="K798" s="4"/>
    </row>
    <row r="799" spans="2:11" ht="13.5" x14ac:dyDescent="0.35">
      <c r="B799" s="3">
        <v>43160</v>
      </c>
      <c r="C799" s="2">
        <v>11.26</v>
      </c>
      <c r="D799" s="2">
        <v>4.1588000000000003</v>
      </c>
      <c r="E799" s="2">
        <v>2461</v>
      </c>
      <c r="F799" s="2"/>
      <c r="G799" s="2"/>
      <c r="H799" s="6">
        <f t="shared" si="12"/>
        <v>-3.5222235533723476E-3</v>
      </c>
      <c r="I799" s="4"/>
      <c r="J799" s="4"/>
      <c r="K799" s="4"/>
    </row>
    <row r="800" spans="2:11" ht="13.5" x14ac:dyDescent="0.35">
      <c r="B800" s="3">
        <v>43161</v>
      </c>
      <c r="C800" s="2">
        <v>11.4</v>
      </c>
      <c r="D800" s="2">
        <v>4.2104999999999997</v>
      </c>
      <c r="E800" s="2">
        <v>1109</v>
      </c>
      <c r="F800" s="2"/>
      <c r="G800" s="2"/>
      <c r="H800" s="6">
        <f t="shared" si="12"/>
        <v>1.2431470616523855E-2</v>
      </c>
      <c r="I800" s="4"/>
      <c r="J800" s="4"/>
      <c r="K800" s="4"/>
    </row>
    <row r="801" spans="2:11" ht="13.5" x14ac:dyDescent="0.35">
      <c r="B801" s="3">
        <v>43164</v>
      </c>
      <c r="C801" s="2">
        <v>11.74</v>
      </c>
      <c r="D801" s="2">
        <v>4.3361000000000001</v>
      </c>
      <c r="E801" s="2">
        <v>710</v>
      </c>
      <c r="F801" s="2"/>
      <c r="G801" s="2"/>
      <c r="H801" s="6">
        <f t="shared" si="12"/>
        <v>2.9830186438665335E-2</v>
      </c>
      <c r="I801" s="4"/>
      <c r="J801" s="4"/>
      <c r="K801" s="4"/>
    </row>
    <row r="802" spans="2:11" ht="13.5" x14ac:dyDescent="0.35">
      <c r="B802" s="3">
        <v>43165</v>
      </c>
      <c r="C802" s="2">
        <v>11.7</v>
      </c>
      <c r="D802" s="2">
        <v>4.3212999999999999</v>
      </c>
      <c r="E802" s="2">
        <v>251</v>
      </c>
      <c r="F802" s="2"/>
      <c r="G802" s="2"/>
      <c r="H802" s="6">
        <f t="shared" si="12"/>
        <v>-3.4132054150043003E-3</v>
      </c>
      <c r="I802" s="4"/>
      <c r="J802" s="4"/>
      <c r="K802" s="4"/>
    </row>
    <row r="803" spans="2:11" ht="13.5" x14ac:dyDescent="0.35">
      <c r="B803" s="3">
        <v>43166</v>
      </c>
      <c r="C803" s="2">
        <v>11.68</v>
      </c>
      <c r="D803" s="2">
        <v>4.3139000000000003</v>
      </c>
      <c r="E803" s="2">
        <v>100</v>
      </c>
      <c r="F803" s="2"/>
      <c r="G803" s="2"/>
      <c r="H803" s="6">
        <f t="shared" si="12"/>
        <v>-1.7124476430702864E-3</v>
      </c>
      <c r="I803" s="4"/>
      <c r="J803" s="4"/>
      <c r="K803" s="4"/>
    </row>
    <row r="804" spans="2:11" ht="13.5" x14ac:dyDescent="0.35">
      <c r="B804" s="3">
        <v>43167</v>
      </c>
      <c r="C804" s="2">
        <v>11.65</v>
      </c>
      <c r="D804" s="2">
        <v>4.3028000000000004</v>
      </c>
      <c r="E804" s="2">
        <v>335</v>
      </c>
      <c r="F804" s="2"/>
      <c r="G804" s="2"/>
      <c r="H804" s="6">
        <f t="shared" si="12"/>
        <v>-2.5730777254919881E-3</v>
      </c>
      <c r="I804" s="4"/>
      <c r="J804" s="4"/>
      <c r="K804" s="4"/>
    </row>
    <row r="805" spans="2:11" ht="13.5" x14ac:dyDescent="0.35">
      <c r="B805" s="3">
        <v>43168</v>
      </c>
      <c r="C805" s="2">
        <v>11.5</v>
      </c>
      <c r="D805" s="2">
        <v>4.2473999999999998</v>
      </c>
      <c r="E805" s="2">
        <v>1000</v>
      </c>
      <c r="F805" s="2"/>
      <c r="G805" s="2"/>
      <c r="H805" s="6">
        <f t="shared" si="12"/>
        <v>-1.2875336989867193E-2</v>
      </c>
      <c r="I805" s="4"/>
      <c r="J805" s="4"/>
      <c r="K805" s="4"/>
    </row>
    <row r="806" spans="2:11" ht="13.5" x14ac:dyDescent="0.35">
      <c r="B806" s="3">
        <v>43171</v>
      </c>
      <c r="C806" s="2">
        <v>11.5</v>
      </c>
      <c r="D806" s="2">
        <v>4.2473999999999998</v>
      </c>
      <c r="E806" s="2">
        <v>3090</v>
      </c>
      <c r="F806" s="2"/>
      <c r="G806" s="2"/>
      <c r="H806" s="6">
        <f t="shared" si="12"/>
        <v>0</v>
      </c>
      <c r="I806" s="4"/>
      <c r="J806" s="4"/>
      <c r="K806" s="4"/>
    </row>
    <row r="807" spans="2:11" ht="13.5" x14ac:dyDescent="0.35">
      <c r="B807" s="3">
        <v>43172</v>
      </c>
      <c r="C807" s="2">
        <v>11.4</v>
      </c>
      <c r="D807" s="2">
        <v>4.2104999999999997</v>
      </c>
      <c r="E807" s="2">
        <v>6417</v>
      </c>
      <c r="F807" s="2"/>
      <c r="G807" s="2"/>
      <c r="H807" s="6">
        <f t="shared" si="12"/>
        <v>-8.6876677496821961E-3</v>
      </c>
      <c r="I807" s="4"/>
      <c r="J807" s="4"/>
      <c r="K807" s="4"/>
    </row>
    <row r="808" spans="2:11" ht="13.5" x14ac:dyDescent="0.35">
      <c r="B808" s="3">
        <v>43173</v>
      </c>
      <c r="C808" s="2">
        <v>11.38</v>
      </c>
      <c r="D808" s="2">
        <v>4.2031000000000001</v>
      </c>
      <c r="E808" s="2">
        <v>5619</v>
      </c>
      <c r="F808" s="2"/>
      <c r="G808" s="2"/>
      <c r="H808" s="6">
        <f t="shared" si="12"/>
        <v>-1.7575109844435647E-3</v>
      </c>
      <c r="I808" s="4"/>
      <c r="J808" s="4"/>
      <c r="K808" s="4"/>
    </row>
    <row r="809" spans="2:11" ht="13.5" x14ac:dyDescent="0.35">
      <c r="B809" s="3">
        <v>43174</v>
      </c>
      <c r="C809" s="2">
        <v>11.22</v>
      </c>
      <c r="D809" s="2">
        <v>4.1440000000000001</v>
      </c>
      <c r="E809" s="2">
        <v>681</v>
      </c>
      <c r="F809" s="2"/>
      <c r="G809" s="2"/>
      <c r="H809" s="6">
        <f t="shared" si="12"/>
        <v>-1.4061050177250109E-2</v>
      </c>
      <c r="I809" s="4"/>
      <c r="J809" s="4"/>
      <c r="K809" s="4"/>
    </row>
    <row r="810" spans="2:11" ht="13.5" x14ac:dyDescent="0.35">
      <c r="B810" s="3">
        <v>43175</v>
      </c>
      <c r="C810" s="2">
        <v>11.23</v>
      </c>
      <c r="D810" s="2">
        <v>4.1477000000000004</v>
      </c>
      <c r="E810" s="2">
        <v>1566</v>
      </c>
      <c r="F810" s="2"/>
      <c r="G810" s="2"/>
      <c r="H810" s="6">
        <f t="shared" si="12"/>
        <v>8.9285714285720528E-4</v>
      </c>
      <c r="I810" s="4"/>
      <c r="J810" s="4"/>
      <c r="K810" s="4"/>
    </row>
    <row r="811" spans="2:11" ht="13.5" x14ac:dyDescent="0.35">
      <c r="B811" s="3">
        <v>43178</v>
      </c>
      <c r="C811" s="2">
        <v>11.23</v>
      </c>
      <c r="D811" s="2">
        <v>4.1477000000000004</v>
      </c>
      <c r="E811" s="2">
        <v>649</v>
      </c>
      <c r="F811" s="2"/>
      <c r="G811" s="2"/>
      <c r="H811" s="6">
        <f t="shared" si="12"/>
        <v>0</v>
      </c>
      <c r="I811" s="4"/>
      <c r="J811" s="4"/>
      <c r="K811" s="4"/>
    </row>
    <row r="812" spans="2:11" ht="13.5" x14ac:dyDescent="0.35">
      <c r="B812" s="3">
        <v>43180</v>
      </c>
      <c r="C812" s="2">
        <v>11.4</v>
      </c>
      <c r="D812" s="2">
        <v>4.2104999999999997</v>
      </c>
      <c r="E812" s="2">
        <v>5425</v>
      </c>
      <c r="F812" s="2"/>
      <c r="G812" s="2"/>
      <c r="H812" s="6">
        <f t="shared" si="12"/>
        <v>1.5140921474551991E-2</v>
      </c>
      <c r="I812" s="4"/>
      <c r="J812" s="4"/>
      <c r="K812" s="4"/>
    </row>
    <row r="813" spans="2:11" ht="13.5" x14ac:dyDescent="0.35">
      <c r="B813" s="3">
        <v>43181</v>
      </c>
      <c r="C813" s="2">
        <v>11.5</v>
      </c>
      <c r="D813" s="2">
        <v>4.2473999999999998</v>
      </c>
      <c r="E813" s="2">
        <v>4285</v>
      </c>
      <c r="F813" s="2"/>
      <c r="G813" s="2"/>
      <c r="H813" s="6">
        <f t="shared" si="12"/>
        <v>8.7638047737798735E-3</v>
      </c>
      <c r="I813" s="4"/>
      <c r="J813" s="4"/>
      <c r="K813" s="4"/>
    </row>
    <row r="814" spans="2:11" ht="13.5" x14ac:dyDescent="0.35">
      <c r="B814" s="3">
        <v>43182</v>
      </c>
      <c r="C814" s="2">
        <v>11.5</v>
      </c>
      <c r="D814" s="2">
        <v>4.2473999999999998</v>
      </c>
      <c r="E814" s="2">
        <v>650</v>
      </c>
      <c r="F814" s="2"/>
      <c r="G814" s="2"/>
      <c r="H814" s="6">
        <f t="shared" si="12"/>
        <v>0</v>
      </c>
      <c r="I814" s="4"/>
      <c r="J814" s="4"/>
      <c r="K814" s="4"/>
    </row>
    <row r="815" spans="2:11" ht="13.5" x14ac:dyDescent="0.35">
      <c r="B815" s="3">
        <v>43185</v>
      </c>
      <c r="C815" s="2">
        <v>11.5</v>
      </c>
      <c r="D815" s="2">
        <v>4.2473999999999998</v>
      </c>
      <c r="E815" s="2">
        <v>498</v>
      </c>
      <c r="F815" s="2"/>
      <c r="G815" s="2"/>
      <c r="H815" s="6">
        <f t="shared" si="12"/>
        <v>0</v>
      </c>
      <c r="I815" s="4"/>
      <c r="J815" s="4"/>
      <c r="K815" s="4"/>
    </row>
    <row r="816" spans="2:11" ht="13.5" x14ac:dyDescent="0.35">
      <c r="B816" s="3">
        <v>43186</v>
      </c>
      <c r="C816" s="2">
        <v>11.5</v>
      </c>
      <c r="D816" s="2">
        <v>4.2473999999999998</v>
      </c>
      <c r="E816" s="2">
        <v>9469</v>
      </c>
      <c r="F816" s="2"/>
      <c r="G816" s="2"/>
      <c r="H816" s="6">
        <f t="shared" si="12"/>
        <v>0</v>
      </c>
      <c r="I816" s="4"/>
      <c r="J816" s="4"/>
      <c r="K816" s="4"/>
    </row>
    <row r="817" spans="2:11" ht="13.5" x14ac:dyDescent="0.35">
      <c r="B817" s="3">
        <v>43187</v>
      </c>
      <c r="C817" s="2">
        <v>11.4</v>
      </c>
      <c r="D817" s="2">
        <v>4.2104999999999997</v>
      </c>
      <c r="E817" s="2">
        <v>817</v>
      </c>
      <c r="F817" s="2"/>
      <c r="G817" s="2"/>
      <c r="H817" s="6">
        <f t="shared" si="12"/>
        <v>-8.6876677496821961E-3</v>
      </c>
      <c r="I817" s="4"/>
      <c r="J817" s="4"/>
      <c r="K817" s="4"/>
    </row>
    <row r="818" spans="2:11" ht="13.5" x14ac:dyDescent="0.35">
      <c r="B818" s="3">
        <v>43188</v>
      </c>
      <c r="C818" s="2">
        <v>11.4</v>
      </c>
      <c r="D818" s="2">
        <v>4.2104999999999997</v>
      </c>
      <c r="E818" s="2">
        <v>630</v>
      </c>
      <c r="F818" s="2"/>
      <c r="G818" s="2"/>
      <c r="H818" s="6">
        <f t="shared" si="12"/>
        <v>0</v>
      </c>
      <c r="I818" s="4"/>
      <c r="J818" s="4"/>
      <c r="K818" s="4"/>
    </row>
    <row r="819" spans="2:11" ht="13.5" x14ac:dyDescent="0.35">
      <c r="B819" s="3">
        <v>43189</v>
      </c>
      <c r="C819" s="2">
        <v>11.65</v>
      </c>
      <c r="D819" s="2">
        <v>4.3028000000000004</v>
      </c>
      <c r="E819" s="2">
        <v>200</v>
      </c>
      <c r="F819" s="2"/>
      <c r="G819" s="2"/>
      <c r="H819" s="6">
        <f t="shared" si="12"/>
        <v>2.1921387008668976E-2</v>
      </c>
      <c r="I819" s="4"/>
      <c r="J819" s="4"/>
      <c r="K819" s="4"/>
    </row>
    <row r="820" spans="2:11" ht="13.5" x14ac:dyDescent="0.35">
      <c r="B820" s="3">
        <v>43192</v>
      </c>
      <c r="C820" s="2">
        <v>11.65</v>
      </c>
      <c r="D820" s="2">
        <v>4.3028000000000004</v>
      </c>
      <c r="E820" s="2">
        <v>10042</v>
      </c>
      <c r="F820" s="2"/>
      <c r="G820" s="2"/>
      <c r="H820" s="6">
        <f t="shared" si="12"/>
        <v>0</v>
      </c>
      <c r="I820" s="4"/>
      <c r="J820" s="4"/>
      <c r="K820" s="4"/>
    </row>
    <row r="821" spans="2:11" ht="13.5" x14ac:dyDescent="0.35">
      <c r="B821" s="3">
        <v>43193</v>
      </c>
      <c r="C821" s="2">
        <v>11.7</v>
      </c>
      <c r="D821" s="2">
        <v>4.3212999999999999</v>
      </c>
      <c r="E821" s="2">
        <v>991</v>
      </c>
      <c r="F821" s="2"/>
      <c r="G821" s="2"/>
      <c r="H821" s="6">
        <f t="shared" si="12"/>
        <v>4.2995258901179501E-3</v>
      </c>
      <c r="I821" s="4"/>
      <c r="J821" s="4"/>
      <c r="K821" s="4"/>
    </row>
    <row r="822" spans="2:11" ht="13.5" x14ac:dyDescent="0.35">
      <c r="B822" s="3">
        <v>43194</v>
      </c>
      <c r="C822" s="2">
        <v>11.65</v>
      </c>
      <c r="D822" s="2">
        <v>4.3028000000000004</v>
      </c>
      <c r="E822" s="2">
        <v>3755</v>
      </c>
      <c r="F822" s="2"/>
      <c r="G822" s="2"/>
      <c r="H822" s="6">
        <f t="shared" si="12"/>
        <v>-4.2811191076758195E-3</v>
      </c>
      <c r="I822" s="4"/>
      <c r="J822" s="4"/>
      <c r="K822" s="4"/>
    </row>
    <row r="823" spans="2:11" ht="13.5" x14ac:dyDescent="0.35">
      <c r="B823" s="3">
        <v>43195</v>
      </c>
      <c r="C823" s="2">
        <v>11.65</v>
      </c>
      <c r="D823" s="2">
        <v>4.3028000000000004</v>
      </c>
      <c r="E823" s="2">
        <v>100</v>
      </c>
      <c r="F823" s="2"/>
      <c r="G823" s="2"/>
      <c r="H823" s="6">
        <f t="shared" si="12"/>
        <v>0</v>
      </c>
      <c r="I823" s="4"/>
      <c r="J823" s="4"/>
      <c r="K823" s="4"/>
    </row>
    <row r="824" spans="2:11" ht="13.5" x14ac:dyDescent="0.35">
      <c r="B824" s="3">
        <v>43196</v>
      </c>
      <c r="C824" s="2">
        <v>11.65</v>
      </c>
      <c r="D824" s="2">
        <v>4.3028000000000004</v>
      </c>
      <c r="E824" s="2">
        <v>6584</v>
      </c>
      <c r="F824" s="2"/>
      <c r="G824" s="2"/>
      <c r="H824" s="6">
        <f t="shared" si="12"/>
        <v>0</v>
      </c>
      <c r="I824" s="4"/>
      <c r="J824" s="4"/>
      <c r="K824" s="4"/>
    </row>
    <row r="825" spans="2:11" ht="13.5" x14ac:dyDescent="0.35">
      <c r="B825" s="3">
        <v>43200</v>
      </c>
      <c r="C825" s="2">
        <v>11.64</v>
      </c>
      <c r="D825" s="2">
        <v>4.2991000000000001</v>
      </c>
      <c r="E825" s="2">
        <v>667</v>
      </c>
      <c r="F825" s="2"/>
      <c r="G825" s="2"/>
      <c r="H825" s="6">
        <f t="shared" si="12"/>
        <v>-8.5990517802367252E-4</v>
      </c>
      <c r="I825" s="4"/>
      <c r="J825" s="4"/>
      <c r="K825" s="4"/>
    </row>
    <row r="826" spans="2:11" ht="13.5" x14ac:dyDescent="0.35">
      <c r="B826" s="3">
        <v>43201</v>
      </c>
      <c r="C826" s="2">
        <v>11.65</v>
      </c>
      <c r="D826" s="2">
        <v>4.3028000000000004</v>
      </c>
      <c r="E826" s="2">
        <v>40</v>
      </c>
      <c r="F826" s="2"/>
      <c r="G826" s="2"/>
      <c r="H826" s="6">
        <f t="shared" si="12"/>
        <v>8.6064525133173423E-4</v>
      </c>
      <c r="I826" s="4"/>
      <c r="J826" s="4"/>
      <c r="K826" s="4"/>
    </row>
    <row r="827" spans="2:11" ht="13.5" x14ac:dyDescent="0.35">
      <c r="B827" s="3">
        <v>43202</v>
      </c>
      <c r="C827" s="2">
        <v>11.65</v>
      </c>
      <c r="D827" s="2">
        <v>4.3028000000000004</v>
      </c>
      <c r="E827" s="2">
        <v>100</v>
      </c>
      <c r="F827" s="2"/>
      <c r="G827" s="2"/>
      <c r="H827" s="6">
        <f t="shared" si="12"/>
        <v>0</v>
      </c>
      <c r="I827" s="4"/>
      <c r="J827" s="4"/>
      <c r="K827" s="4"/>
    </row>
    <row r="828" spans="2:11" ht="13.5" x14ac:dyDescent="0.35">
      <c r="B828" s="3">
        <v>43203</v>
      </c>
      <c r="C828" s="2">
        <v>11.31</v>
      </c>
      <c r="D828" s="2">
        <v>4.1772</v>
      </c>
      <c r="E828" s="2">
        <v>2684</v>
      </c>
      <c r="F828" s="2"/>
      <c r="G828" s="2"/>
      <c r="H828" s="6">
        <f t="shared" si="12"/>
        <v>-2.9190294691828662E-2</v>
      </c>
      <c r="I828" s="4"/>
      <c r="J828" s="4"/>
      <c r="K828" s="4"/>
    </row>
    <row r="829" spans="2:11" ht="13.5" x14ac:dyDescent="0.35">
      <c r="B829" s="3">
        <v>43206</v>
      </c>
      <c r="C829" s="2">
        <v>11.31</v>
      </c>
      <c r="D829" s="2">
        <v>4.1772</v>
      </c>
      <c r="E829" s="2">
        <v>3238</v>
      </c>
      <c r="F829" s="2"/>
      <c r="G829" s="2"/>
      <c r="H829" s="6">
        <f t="shared" si="12"/>
        <v>0</v>
      </c>
      <c r="I829" s="4"/>
      <c r="J829" s="4"/>
      <c r="K829" s="4"/>
    </row>
    <row r="830" spans="2:11" ht="13.5" x14ac:dyDescent="0.35">
      <c r="B830" s="3">
        <v>43207</v>
      </c>
      <c r="C830" s="2">
        <v>11.3</v>
      </c>
      <c r="D830" s="2">
        <v>4.1734999999999998</v>
      </c>
      <c r="E830" s="2">
        <v>2357</v>
      </c>
      <c r="F830" s="2"/>
      <c r="G830" s="2"/>
      <c r="H830" s="6">
        <f t="shared" si="12"/>
        <v>-8.8576079670598935E-4</v>
      </c>
      <c r="I830" s="4"/>
      <c r="J830" s="4"/>
      <c r="K830" s="4"/>
    </row>
    <row r="831" spans="2:11" ht="13.5" x14ac:dyDescent="0.35">
      <c r="B831" s="3">
        <v>43208</v>
      </c>
      <c r="C831" s="2">
        <v>11.6</v>
      </c>
      <c r="D831" s="2">
        <v>4.2843999999999998</v>
      </c>
      <c r="E831" s="2">
        <v>68</v>
      </c>
      <c r="F831" s="2"/>
      <c r="G831" s="2"/>
      <c r="H831" s="6">
        <f t="shared" si="12"/>
        <v>2.6572421229184139E-2</v>
      </c>
      <c r="I831" s="4"/>
      <c r="J831" s="4"/>
      <c r="K831" s="4"/>
    </row>
    <row r="832" spans="2:11" ht="13.5" x14ac:dyDescent="0.35">
      <c r="B832" s="3">
        <v>43209</v>
      </c>
      <c r="C832" s="2">
        <v>11.6</v>
      </c>
      <c r="D832" s="2">
        <v>4.2843999999999998</v>
      </c>
      <c r="E832" s="2">
        <v>215</v>
      </c>
      <c r="F832" s="2"/>
      <c r="G832" s="2"/>
      <c r="H832" s="6">
        <f t="shared" si="12"/>
        <v>0</v>
      </c>
      <c r="I832" s="4"/>
      <c r="J832" s="4"/>
      <c r="K832" s="4"/>
    </row>
    <row r="833" spans="2:11" ht="13.5" x14ac:dyDescent="0.35">
      <c r="B833" s="3">
        <v>43210</v>
      </c>
      <c r="C833" s="2">
        <v>11.5</v>
      </c>
      <c r="D833" s="2">
        <v>4.2473999999999998</v>
      </c>
      <c r="E833" s="2">
        <v>2065</v>
      </c>
      <c r="F833" s="2"/>
      <c r="G833" s="2"/>
      <c r="H833" s="6">
        <f t="shared" si="12"/>
        <v>-8.6359817010549719E-3</v>
      </c>
      <c r="I833" s="4"/>
      <c r="J833" s="4"/>
      <c r="K833" s="4"/>
    </row>
    <row r="834" spans="2:11" ht="13.5" x14ac:dyDescent="0.35">
      <c r="B834" s="3">
        <v>43213</v>
      </c>
      <c r="C834" s="2">
        <v>11.31</v>
      </c>
      <c r="D834" s="2">
        <v>4.1772</v>
      </c>
      <c r="E834" s="2">
        <v>774</v>
      </c>
      <c r="F834" s="2"/>
      <c r="G834" s="2"/>
      <c r="H834" s="6">
        <f t="shared" si="12"/>
        <v>-1.6527758157931869E-2</v>
      </c>
      <c r="I834" s="4"/>
      <c r="J834" s="4"/>
      <c r="K834" s="4"/>
    </row>
    <row r="835" spans="2:11" ht="13.5" x14ac:dyDescent="0.35">
      <c r="B835" s="3">
        <v>43214</v>
      </c>
      <c r="C835" s="2">
        <v>11.35</v>
      </c>
      <c r="D835" s="2">
        <v>4.1920000000000002</v>
      </c>
      <c r="E835" s="2">
        <v>420</v>
      </c>
      <c r="F835" s="2"/>
      <c r="G835" s="2"/>
      <c r="H835" s="6">
        <f t="shared" si="12"/>
        <v>3.5430431868237445E-3</v>
      </c>
      <c r="I835" s="4"/>
      <c r="J835" s="4"/>
      <c r="K835" s="4"/>
    </row>
    <row r="836" spans="2:11" ht="13.5" x14ac:dyDescent="0.35">
      <c r="B836" s="3">
        <v>43215</v>
      </c>
      <c r="C836" s="2">
        <v>11.5</v>
      </c>
      <c r="D836" s="2">
        <v>4.2473999999999998</v>
      </c>
      <c r="E836" s="2">
        <v>555</v>
      </c>
      <c r="F836" s="2"/>
      <c r="G836" s="2"/>
      <c r="H836" s="6">
        <f t="shared" si="12"/>
        <v>1.3215648854961752E-2</v>
      </c>
      <c r="I836" s="4"/>
      <c r="J836" s="4"/>
      <c r="K836" s="4"/>
    </row>
    <row r="837" spans="2:11" ht="13.5" x14ac:dyDescent="0.35">
      <c r="B837" s="3">
        <v>43216</v>
      </c>
      <c r="C837" s="2">
        <v>11.5</v>
      </c>
      <c r="D837" s="2">
        <v>4.2473999999999998</v>
      </c>
      <c r="E837" s="2">
        <v>350</v>
      </c>
      <c r="F837" s="2"/>
      <c r="G837" s="2"/>
      <c r="H837" s="6">
        <f t="shared" si="12"/>
        <v>0</v>
      </c>
      <c r="I837" s="4"/>
      <c r="J837" s="4"/>
      <c r="K837" s="4"/>
    </row>
    <row r="838" spans="2:11" ht="13.5" x14ac:dyDescent="0.35">
      <c r="B838" s="3">
        <v>43217</v>
      </c>
      <c r="C838" s="2">
        <v>11.5</v>
      </c>
      <c r="D838" s="2">
        <v>4.2473999999999998</v>
      </c>
      <c r="E838" s="2">
        <v>2615</v>
      </c>
      <c r="F838" s="2"/>
      <c r="G838" s="2"/>
      <c r="H838" s="6">
        <f t="shared" si="12"/>
        <v>0</v>
      </c>
      <c r="I838" s="4"/>
      <c r="J838" s="4"/>
      <c r="K838" s="4"/>
    </row>
    <row r="839" spans="2:11" ht="13.5" x14ac:dyDescent="0.35">
      <c r="B839" s="3">
        <v>43220</v>
      </c>
      <c r="C839" s="2">
        <v>11.5</v>
      </c>
      <c r="D839" s="2">
        <v>4.2473999999999998</v>
      </c>
      <c r="E839" s="2">
        <v>0</v>
      </c>
      <c r="F839" s="2"/>
      <c r="G839" s="2"/>
      <c r="H839" s="6">
        <f t="shared" ref="H839:H902" si="13">(D839-D838)/D838</f>
        <v>0</v>
      </c>
      <c r="I839" s="4"/>
      <c r="J839" s="4"/>
      <c r="K839" s="4"/>
    </row>
    <row r="840" spans="2:11" ht="13.5" x14ac:dyDescent="0.35">
      <c r="B840" s="3">
        <v>43222</v>
      </c>
      <c r="C840" s="2">
        <v>11.22</v>
      </c>
      <c r="D840" s="2">
        <v>4.1440000000000001</v>
      </c>
      <c r="E840" s="2">
        <v>73</v>
      </c>
      <c r="F840" s="2"/>
      <c r="G840" s="2"/>
      <c r="H840" s="6">
        <f t="shared" si="13"/>
        <v>-2.4344304751141809E-2</v>
      </c>
      <c r="I840" s="4"/>
      <c r="J840" s="4"/>
      <c r="K840" s="4"/>
    </row>
    <row r="841" spans="2:11" ht="13.5" x14ac:dyDescent="0.35">
      <c r="B841" s="3">
        <v>43223</v>
      </c>
      <c r="C841" s="2">
        <v>11.22</v>
      </c>
      <c r="D841" s="2">
        <v>4.1440000000000001</v>
      </c>
      <c r="E841" s="2">
        <v>0</v>
      </c>
      <c r="F841" s="2"/>
      <c r="G841" s="2"/>
      <c r="H841" s="6">
        <f t="shared" si="13"/>
        <v>0</v>
      </c>
      <c r="I841" s="4"/>
      <c r="J841" s="4"/>
      <c r="K841" s="4"/>
    </row>
    <row r="842" spans="2:11" ht="13.5" x14ac:dyDescent="0.35">
      <c r="B842" s="3">
        <v>43224</v>
      </c>
      <c r="C842" s="2">
        <v>11.49</v>
      </c>
      <c r="D842" s="2">
        <v>4.2436999999999996</v>
      </c>
      <c r="E842" s="2">
        <v>580</v>
      </c>
      <c r="F842" s="2"/>
      <c r="G842" s="2"/>
      <c r="H842" s="6">
        <f t="shared" si="13"/>
        <v>2.4058880308880176E-2</v>
      </c>
      <c r="I842" s="4"/>
      <c r="J842" s="4"/>
      <c r="K842" s="4"/>
    </row>
    <row r="843" spans="2:11" ht="13.5" x14ac:dyDescent="0.35">
      <c r="B843" s="3">
        <v>43227</v>
      </c>
      <c r="C843" s="2">
        <v>11.6</v>
      </c>
      <c r="D843" s="2">
        <v>4.2843999999999998</v>
      </c>
      <c r="E843" s="2">
        <v>1000</v>
      </c>
      <c r="F843" s="2"/>
      <c r="G843" s="2"/>
      <c r="H843" s="6">
        <f t="shared" si="13"/>
        <v>9.590687371868932E-3</v>
      </c>
      <c r="I843" s="4"/>
      <c r="J843" s="4"/>
      <c r="K843" s="4"/>
    </row>
    <row r="844" spans="2:11" ht="13.5" x14ac:dyDescent="0.35">
      <c r="B844" s="3">
        <v>43228</v>
      </c>
      <c r="C844" s="2">
        <v>11.6</v>
      </c>
      <c r="D844" s="2">
        <v>4.2843999999999998</v>
      </c>
      <c r="E844" s="2">
        <v>0</v>
      </c>
      <c r="F844" s="2"/>
      <c r="G844" s="2"/>
      <c r="H844" s="6">
        <f t="shared" si="13"/>
        <v>0</v>
      </c>
      <c r="I844" s="4"/>
      <c r="J844" s="4"/>
      <c r="K844" s="4"/>
    </row>
    <row r="845" spans="2:11" ht="13.5" x14ac:dyDescent="0.35">
      <c r="B845" s="3">
        <v>43229</v>
      </c>
      <c r="C845" s="2">
        <v>11.79</v>
      </c>
      <c r="D845" s="2">
        <v>4.3544999999999998</v>
      </c>
      <c r="E845" s="2">
        <v>835</v>
      </c>
      <c r="F845" s="2"/>
      <c r="G845" s="2"/>
      <c r="H845" s="6">
        <f t="shared" si="13"/>
        <v>1.6361684249836628E-2</v>
      </c>
      <c r="I845" s="4"/>
      <c r="J845" s="4"/>
      <c r="K845" s="4"/>
    </row>
    <row r="846" spans="2:11" ht="13.5" x14ac:dyDescent="0.35">
      <c r="B846" s="3">
        <v>43230</v>
      </c>
      <c r="C846" s="2">
        <v>11.69</v>
      </c>
      <c r="D846" s="2">
        <v>4.3175999999999997</v>
      </c>
      <c r="E846" s="2">
        <v>5790</v>
      </c>
      <c r="F846" s="2"/>
      <c r="G846" s="2"/>
      <c r="H846" s="6">
        <f t="shared" si="13"/>
        <v>-8.473992421632829E-3</v>
      </c>
      <c r="I846" s="4"/>
      <c r="J846" s="4"/>
      <c r="K846" s="4"/>
    </row>
    <row r="847" spans="2:11" ht="13.5" x14ac:dyDescent="0.35">
      <c r="B847" s="3">
        <v>43231</v>
      </c>
      <c r="C847" s="2">
        <v>11.69</v>
      </c>
      <c r="D847" s="2">
        <v>4.3175999999999997</v>
      </c>
      <c r="E847" s="2">
        <v>3025</v>
      </c>
      <c r="F847" s="2"/>
      <c r="G847" s="2"/>
      <c r="H847" s="6">
        <f t="shared" si="13"/>
        <v>0</v>
      </c>
      <c r="I847" s="4"/>
      <c r="J847" s="4"/>
      <c r="K847" s="4"/>
    </row>
    <row r="848" spans="2:11" ht="13.5" x14ac:dyDescent="0.35">
      <c r="B848" s="3">
        <v>43234</v>
      </c>
      <c r="C848" s="2">
        <v>11.7</v>
      </c>
      <c r="D848" s="2">
        <v>4.3212999999999999</v>
      </c>
      <c r="E848" s="2">
        <v>2578</v>
      </c>
      <c r="F848" s="2"/>
      <c r="G848" s="2"/>
      <c r="H848" s="6">
        <f t="shared" si="13"/>
        <v>8.5695756901988578E-4</v>
      </c>
      <c r="I848" s="4"/>
      <c r="J848" s="4"/>
      <c r="K848" s="4"/>
    </row>
    <row r="849" spans="2:11" ht="13.5" x14ac:dyDescent="0.35">
      <c r="B849" s="3">
        <v>43235</v>
      </c>
      <c r="C849" s="2">
        <v>11.9</v>
      </c>
      <c r="D849" s="2">
        <v>4.3952</v>
      </c>
      <c r="E849" s="2">
        <v>1100</v>
      </c>
      <c r="F849" s="2"/>
      <c r="G849" s="2"/>
      <c r="H849" s="6">
        <f t="shared" si="13"/>
        <v>1.7101335246337925E-2</v>
      </c>
      <c r="I849" s="4"/>
      <c r="J849" s="4"/>
      <c r="K849" s="4"/>
    </row>
    <row r="850" spans="2:11" ht="13.5" x14ac:dyDescent="0.35">
      <c r="B850" s="3">
        <v>43236</v>
      </c>
      <c r="C850" s="2">
        <v>11.8</v>
      </c>
      <c r="D850" s="2">
        <v>4.3582000000000001</v>
      </c>
      <c r="E850" s="2">
        <v>1200</v>
      </c>
      <c r="F850" s="2"/>
      <c r="G850" s="2"/>
      <c r="H850" s="6">
        <f t="shared" si="13"/>
        <v>-8.4182744812522567E-3</v>
      </c>
      <c r="I850" s="4"/>
      <c r="J850" s="4"/>
      <c r="K850" s="4"/>
    </row>
    <row r="851" spans="2:11" ht="13.5" x14ac:dyDescent="0.35">
      <c r="B851" s="3">
        <v>43237</v>
      </c>
      <c r="C851" s="2">
        <v>11.7</v>
      </c>
      <c r="D851" s="2">
        <v>4.3212999999999999</v>
      </c>
      <c r="E851" s="2">
        <v>1803</v>
      </c>
      <c r="F851" s="2"/>
      <c r="G851" s="2"/>
      <c r="H851" s="6">
        <f t="shared" si="13"/>
        <v>-8.466798219448431E-3</v>
      </c>
      <c r="I851" s="4"/>
      <c r="J851" s="4"/>
      <c r="K851" s="4"/>
    </row>
    <row r="852" spans="2:11" ht="13.5" x14ac:dyDescent="0.35">
      <c r="B852" s="3">
        <v>43238</v>
      </c>
      <c r="C852" s="2">
        <v>11.7</v>
      </c>
      <c r="D852" s="2">
        <v>4.3212999999999999</v>
      </c>
      <c r="E852" s="2">
        <v>0</v>
      </c>
      <c r="F852" s="2"/>
      <c r="G852" s="2"/>
      <c r="H852" s="6">
        <f t="shared" si="13"/>
        <v>0</v>
      </c>
      <c r="I852" s="4"/>
      <c r="J852" s="4"/>
      <c r="K852" s="4"/>
    </row>
    <row r="853" spans="2:11" ht="13.5" x14ac:dyDescent="0.35">
      <c r="B853" s="3">
        <v>43241</v>
      </c>
      <c r="C853" s="2">
        <v>11.8</v>
      </c>
      <c r="D853" s="2">
        <v>4.3582000000000001</v>
      </c>
      <c r="E853" s="2">
        <v>2</v>
      </c>
      <c r="F853" s="2"/>
      <c r="G853" s="2"/>
      <c r="H853" s="6">
        <f t="shared" si="13"/>
        <v>8.5390970309860825E-3</v>
      </c>
      <c r="I853" s="4"/>
      <c r="J853" s="4"/>
      <c r="K853" s="4"/>
    </row>
    <row r="854" spans="2:11" ht="13.5" x14ac:dyDescent="0.35">
      <c r="B854" s="3">
        <v>43242</v>
      </c>
      <c r="C854" s="2">
        <v>11.8</v>
      </c>
      <c r="D854" s="2">
        <v>4.3582000000000001</v>
      </c>
      <c r="E854" s="2">
        <v>0</v>
      </c>
      <c r="F854" s="2"/>
      <c r="G854" s="2"/>
      <c r="H854" s="6">
        <f t="shared" si="13"/>
        <v>0</v>
      </c>
      <c r="I854" s="4"/>
      <c r="J854" s="4"/>
      <c r="K854" s="4"/>
    </row>
    <row r="855" spans="2:11" ht="13.5" x14ac:dyDescent="0.35">
      <c r="B855" s="3">
        <v>43243</v>
      </c>
      <c r="C855" s="2">
        <v>11.8</v>
      </c>
      <c r="D855" s="2">
        <v>4.3582000000000001</v>
      </c>
      <c r="E855" s="2">
        <v>18</v>
      </c>
      <c r="F855" s="2"/>
      <c r="G855" s="2"/>
      <c r="H855" s="6">
        <f t="shared" si="13"/>
        <v>0</v>
      </c>
      <c r="I855" s="4"/>
      <c r="J855" s="4"/>
      <c r="K855" s="4"/>
    </row>
    <row r="856" spans="2:11" ht="13.5" x14ac:dyDescent="0.35">
      <c r="B856" s="3">
        <v>43244</v>
      </c>
      <c r="C856" s="2">
        <v>11.7</v>
      </c>
      <c r="D856" s="2">
        <v>4.3212999999999999</v>
      </c>
      <c r="E856" s="2">
        <v>269</v>
      </c>
      <c r="F856" s="2"/>
      <c r="G856" s="2"/>
      <c r="H856" s="6">
        <f t="shared" si="13"/>
        <v>-8.466798219448431E-3</v>
      </c>
      <c r="I856" s="4"/>
      <c r="J856" s="4"/>
      <c r="K856" s="4"/>
    </row>
    <row r="857" spans="2:11" ht="13.5" x14ac:dyDescent="0.35">
      <c r="B857" s="3">
        <v>43245</v>
      </c>
      <c r="C857" s="2">
        <v>11.9</v>
      </c>
      <c r="D857" s="2">
        <v>4.3952</v>
      </c>
      <c r="E857" s="2">
        <v>1992</v>
      </c>
      <c r="F857" s="2"/>
      <c r="G857" s="2"/>
      <c r="H857" s="6">
        <f t="shared" si="13"/>
        <v>1.7101335246337925E-2</v>
      </c>
      <c r="I857" s="4"/>
      <c r="J857" s="4"/>
      <c r="K857" s="4"/>
    </row>
    <row r="858" spans="2:11" ht="13.5" x14ac:dyDescent="0.35">
      <c r="B858" s="3">
        <v>43248</v>
      </c>
      <c r="C858" s="2">
        <v>12.25</v>
      </c>
      <c r="D858" s="2">
        <v>4.5244</v>
      </c>
      <c r="E858" s="2">
        <v>120</v>
      </c>
      <c r="F858" s="2"/>
      <c r="G858" s="2"/>
      <c r="H858" s="6">
        <f t="shared" si="13"/>
        <v>2.939570440480524E-2</v>
      </c>
      <c r="I858" s="4"/>
      <c r="J858" s="4"/>
      <c r="K858" s="4"/>
    </row>
    <row r="859" spans="2:11" ht="13.5" x14ac:dyDescent="0.35">
      <c r="B859" s="3">
        <v>43249</v>
      </c>
      <c r="C859" s="2">
        <v>12</v>
      </c>
      <c r="D859" s="2">
        <v>4.4321000000000002</v>
      </c>
      <c r="E859" s="2">
        <v>1150</v>
      </c>
      <c r="F859" s="2"/>
      <c r="G859" s="2"/>
      <c r="H859" s="6">
        <f t="shared" si="13"/>
        <v>-2.0400495093271999E-2</v>
      </c>
      <c r="I859" s="4"/>
      <c r="J859" s="4"/>
      <c r="K859" s="4"/>
    </row>
    <row r="860" spans="2:11" ht="13.5" x14ac:dyDescent="0.35">
      <c r="B860" s="3">
        <v>43250</v>
      </c>
      <c r="C860" s="2">
        <v>12</v>
      </c>
      <c r="D860" s="2">
        <v>4.4321000000000002</v>
      </c>
      <c r="E860" s="2">
        <v>2960</v>
      </c>
      <c r="F860" s="2"/>
      <c r="G860" s="2"/>
      <c r="H860" s="6">
        <f t="shared" si="13"/>
        <v>0</v>
      </c>
      <c r="I860" s="4"/>
      <c r="J860" s="4"/>
      <c r="K860" s="4"/>
    </row>
    <row r="861" spans="2:11" ht="13.5" x14ac:dyDescent="0.35">
      <c r="B861" s="3">
        <v>43251</v>
      </c>
      <c r="C861" s="2">
        <v>12</v>
      </c>
      <c r="D861" s="2">
        <v>4.4321000000000002</v>
      </c>
      <c r="E861" s="2">
        <v>1798</v>
      </c>
      <c r="F861" s="2"/>
      <c r="G861" s="2"/>
      <c r="H861" s="6">
        <f t="shared" si="13"/>
        <v>0</v>
      </c>
      <c r="I861" s="4"/>
      <c r="J861" s="4"/>
      <c r="K861" s="4"/>
    </row>
    <row r="862" spans="2:11" ht="13.5" x14ac:dyDescent="0.35">
      <c r="B862" s="3">
        <v>43252</v>
      </c>
      <c r="C862" s="2">
        <v>12.05</v>
      </c>
      <c r="D862" s="2">
        <v>4.4505999999999997</v>
      </c>
      <c r="E862" s="2">
        <v>1107</v>
      </c>
      <c r="F862" s="2"/>
      <c r="G862" s="2"/>
      <c r="H862" s="6">
        <f t="shared" si="13"/>
        <v>4.1740935448206307E-3</v>
      </c>
      <c r="I862" s="4"/>
      <c r="J862" s="4"/>
      <c r="K862" s="4"/>
    </row>
    <row r="863" spans="2:11" ht="13.5" x14ac:dyDescent="0.35">
      <c r="B863" s="3">
        <v>43255</v>
      </c>
      <c r="C863" s="2">
        <v>12.36</v>
      </c>
      <c r="D863" s="2">
        <v>4.5650000000000004</v>
      </c>
      <c r="E863" s="2">
        <v>100</v>
      </c>
      <c r="F863" s="2"/>
      <c r="G863" s="2"/>
      <c r="H863" s="6">
        <f t="shared" si="13"/>
        <v>2.5704399406821718E-2</v>
      </c>
      <c r="I863" s="4"/>
      <c r="J863" s="4"/>
      <c r="K863" s="4"/>
    </row>
    <row r="864" spans="2:11" ht="13.5" x14ac:dyDescent="0.35">
      <c r="B864" s="3">
        <v>43256</v>
      </c>
      <c r="C864" s="2">
        <v>12.36</v>
      </c>
      <c r="D864" s="2">
        <v>4.5650000000000004</v>
      </c>
      <c r="E864" s="2">
        <v>3628</v>
      </c>
      <c r="F864" s="2"/>
      <c r="G864" s="2"/>
      <c r="H864" s="6">
        <f t="shared" si="13"/>
        <v>0</v>
      </c>
      <c r="I864" s="4"/>
      <c r="J864" s="4"/>
      <c r="K864" s="4"/>
    </row>
    <row r="865" spans="2:11" ht="13.5" x14ac:dyDescent="0.35">
      <c r="B865" s="3">
        <v>43257</v>
      </c>
      <c r="C865" s="2">
        <v>12.4</v>
      </c>
      <c r="D865" s="2">
        <v>4.5797999999999996</v>
      </c>
      <c r="E865" s="2">
        <v>2853</v>
      </c>
      <c r="F865" s="2"/>
      <c r="G865" s="2"/>
      <c r="H865" s="6">
        <f t="shared" si="13"/>
        <v>3.2420591456734406E-3</v>
      </c>
      <c r="I865" s="4"/>
      <c r="J865" s="4"/>
      <c r="K865" s="4"/>
    </row>
    <row r="866" spans="2:11" ht="13.5" x14ac:dyDescent="0.35">
      <c r="B866" s="3">
        <v>43258</v>
      </c>
      <c r="C866" s="2">
        <v>12.5</v>
      </c>
      <c r="D866" s="2">
        <v>4.6167999999999996</v>
      </c>
      <c r="E866" s="2">
        <v>1112</v>
      </c>
      <c r="F866" s="2"/>
      <c r="G866" s="2"/>
      <c r="H866" s="6">
        <f t="shared" si="13"/>
        <v>8.0789554129001104E-3</v>
      </c>
      <c r="I866" s="4"/>
      <c r="J866" s="4"/>
      <c r="K866" s="4"/>
    </row>
    <row r="867" spans="2:11" ht="13.5" x14ac:dyDescent="0.35">
      <c r="B867" s="3">
        <v>43259</v>
      </c>
      <c r="C867" s="2">
        <v>12.41</v>
      </c>
      <c r="D867" s="2">
        <v>4.5834999999999999</v>
      </c>
      <c r="E867" s="2">
        <v>2482</v>
      </c>
      <c r="F867" s="2"/>
      <c r="G867" s="2"/>
      <c r="H867" s="6">
        <f t="shared" si="13"/>
        <v>-7.2127880783225753E-3</v>
      </c>
      <c r="I867" s="4"/>
      <c r="J867" s="4"/>
      <c r="K867" s="4"/>
    </row>
    <row r="868" spans="2:11" ht="13.5" x14ac:dyDescent="0.35">
      <c r="B868" s="3">
        <v>43262</v>
      </c>
      <c r="C868" s="2">
        <v>12.42</v>
      </c>
      <c r="D868" s="2">
        <v>4.5872000000000002</v>
      </c>
      <c r="E868" s="2">
        <v>717</v>
      </c>
      <c r="F868" s="2"/>
      <c r="G868" s="2"/>
      <c r="H868" s="6">
        <f t="shared" si="13"/>
        <v>8.0724337296831218E-4</v>
      </c>
      <c r="I868" s="4"/>
      <c r="J868" s="4"/>
      <c r="K868" s="4"/>
    </row>
    <row r="869" spans="2:11" ht="13.5" x14ac:dyDescent="0.35">
      <c r="B869" s="3">
        <v>43263</v>
      </c>
      <c r="C869" s="2">
        <v>12.6</v>
      </c>
      <c r="D869" s="2">
        <v>4.6536999999999997</v>
      </c>
      <c r="E869" s="2">
        <v>3330</v>
      </c>
      <c r="F869" s="2"/>
      <c r="G869" s="2"/>
      <c r="H869" s="6">
        <f t="shared" si="13"/>
        <v>1.4496860830135934E-2</v>
      </c>
      <c r="I869" s="4"/>
      <c r="J869" s="4"/>
      <c r="K869" s="4"/>
    </row>
    <row r="870" spans="2:11" ht="13.5" x14ac:dyDescent="0.35">
      <c r="B870" s="3">
        <v>43264</v>
      </c>
      <c r="C870" s="2">
        <v>12.6</v>
      </c>
      <c r="D870" s="2">
        <v>4.6536999999999997</v>
      </c>
      <c r="E870" s="2">
        <v>763</v>
      </c>
      <c r="F870" s="2"/>
      <c r="G870" s="2"/>
      <c r="H870" s="6">
        <f t="shared" si="13"/>
        <v>0</v>
      </c>
      <c r="I870" s="4"/>
      <c r="J870" s="4"/>
      <c r="K870" s="4"/>
    </row>
    <row r="871" spans="2:11" ht="13.5" x14ac:dyDescent="0.35">
      <c r="B871" s="3">
        <v>43265</v>
      </c>
      <c r="C871" s="2">
        <v>12.68</v>
      </c>
      <c r="D871" s="2">
        <v>4.6832000000000003</v>
      </c>
      <c r="E871" s="2">
        <v>255</v>
      </c>
      <c r="F871" s="2"/>
      <c r="G871" s="2"/>
      <c r="H871" s="6">
        <f t="shared" si="13"/>
        <v>6.3390420525604417E-3</v>
      </c>
      <c r="I871" s="4"/>
      <c r="J871" s="4"/>
      <c r="K871" s="4"/>
    </row>
    <row r="872" spans="2:11" ht="13.5" x14ac:dyDescent="0.35">
      <c r="B872" s="3">
        <v>43269</v>
      </c>
      <c r="C872" s="2">
        <v>12.72</v>
      </c>
      <c r="D872" s="2">
        <v>4.6980000000000004</v>
      </c>
      <c r="E872" s="2">
        <v>1167</v>
      </c>
      <c r="F872" s="2"/>
      <c r="G872" s="2"/>
      <c r="H872" s="6">
        <f t="shared" si="13"/>
        <v>3.160232319781377E-3</v>
      </c>
      <c r="I872" s="4"/>
      <c r="J872" s="4"/>
      <c r="K872" s="4"/>
    </row>
    <row r="873" spans="2:11" ht="13.5" x14ac:dyDescent="0.35">
      <c r="B873" s="3">
        <v>43270</v>
      </c>
      <c r="C873" s="2">
        <v>12.6</v>
      </c>
      <c r="D873" s="2">
        <v>4.6536999999999997</v>
      </c>
      <c r="E873" s="2">
        <v>724</v>
      </c>
      <c r="F873" s="2"/>
      <c r="G873" s="2"/>
      <c r="H873" s="6">
        <f t="shared" si="13"/>
        <v>-9.4295444870158944E-3</v>
      </c>
      <c r="I873" s="4"/>
      <c r="J873" s="4"/>
      <c r="K873" s="4"/>
    </row>
    <row r="874" spans="2:11" ht="13.5" x14ac:dyDescent="0.35">
      <c r="B874" s="3">
        <v>43271</v>
      </c>
      <c r="C874" s="2">
        <v>12.6</v>
      </c>
      <c r="D874" s="2">
        <v>4.6536999999999997</v>
      </c>
      <c r="E874" s="2">
        <v>1910</v>
      </c>
      <c r="F874" s="2"/>
      <c r="G874" s="2"/>
      <c r="H874" s="6">
        <f t="shared" si="13"/>
        <v>0</v>
      </c>
      <c r="I874" s="4"/>
      <c r="J874" s="4"/>
      <c r="K874" s="4"/>
    </row>
    <row r="875" spans="2:11" ht="13.5" x14ac:dyDescent="0.35">
      <c r="B875" s="3">
        <v>43272</v>
      </c>
      <c r="C875" s="2">
        <v>12.6</v>
      </c>
      <c r="D875" s="2">
        <v>4.6536999999999997</v>
      </c>
      <c r="E875" s="2">
        <v>5949</v>
      </c>
      <c r="F875" s="2"/>
      <c r="G875" s="2"/>
      <c r="H875" s="6">
        <f t="shared" si="13"/>
        <v>0</v>
      </c>
      <c r="I875" s="4"/>
      <c r="J875" s="4"/>
      <c r="K875" s="4"/>
    </row>
    <row r="876" spans="2:11" ht="13.5" x14ac:dyDescent="0.35">
      <c r="B876" s="3">
        <v>43273</v>
      </c>
      <c r="C876" s="2">
        <v>12.7</v>
      </c>
      <c r="D876" s="2">
        <v>4.6905999999999999</v>
      </c>
      <c r="E876" s="2">
        <v>1982</v>
      </c>
      <c r="F876" s="2"/>
      <c r="G876" s="2"/>
      <c r="H876" s="6">
        <f t="shared" si="13"/>
        <v>7.9291746352365116E-3</v>
      </c>
      <c r="I876" s="4"/>
      <c r="J876" s="4"/>
      <c r="K876" s="4"/>
    </row>
    <row r="877" spans="2:11" ht="13.5" x14ac:dyDescent="0.35">
      <c r="B877" s="3">
        <v>43276</v>
      </c>
      <c r="C877" s="2">
        <v>12.9</v>
      </c>
      <c r="D877" s="2">
        <v>4.7645</v>
      </c>
      <c r="E877" s="2">
        <v>1125</v>
      </c>
      <c r="F877" s="2"/>
      <c r="G877" s="2"/>
      <c r="H877" s="6">
        <f t="shared" si="13"/>
        <v>1.5754914083486136E-2</v>
      </c>
      <c r="I877" s="4"/>
      <c r="J877" s="4"/>
      <c r="K877" s="4"/>
    </row>
    <row r="878" spans="2:11" ht="13.5" x14ac:dyDescent="0.35">
      <c r="B878" s="3">
        <v>43277</v>
      </c>
      <c r="C878" s="2">
        <v>12.9</v>
      </c>
      <c r="D878" s="2">
        <v>4.7645</v>
      </c>
      <c r="E878" s="2">
        <v>704</v>
      </c>
      <c r="F878" s="2"/>
      <c r="G878" s="2"/>
      <c r="H878" s="6">
        <f t="shared" si="13"/>
        <v>0</v>
      </c>
      <c r="I878" s="4"/>
      <c r="J878" s="4"/>
      <c r="K878" s="4"/>
    </row>
    <row r="879" spans="2:11" ht="13.5" x14ac:dyDescent="0.35">
      <c r="B879" s="3">
        <v>43278</v>
      </c>
      <c r="C879" s="2">
        <v>12.9</v>
      </c>
      <c r="D879" s="2">
        <v>4.7645</v>
      </c>
      <c r="E879" s="2">
        <v>100</v>
      </c>
      <c r="F879" s="2"/>
      <c r="G879" s="2"/>
      <c r="H879" s="6">
        <f t="shared" si="13"/>
        <v>0</v>
      </c>
      <c r="I879" s="4"/>
      <c r="J879" s="4"/>
      <c r="K879" s="4"/>
    </row>
    <row r="880" spans="2:11" ht="13.5" x14ac:dyDescent="0.35">
      <c r="B880" s="3">
        <v>43279</v>
      </c>
      <c r="C880" s="2">
        <v>12.88</v>
      </c>
      <c r="D880" s="2">
        <v>4.7571000000000003</v>
      </c>
      <c r="E880" s="2">
        <v>1105</v>
      </c>
      <c r="F880" s="2"/>
      <c r="G880" s="2"/>
      <c r="H880" s="6">
        <f t="shared" si="13"/>
        <v>-1.5531535313253499E-3</v>
      </c>
      <c r="I880" s="4"/>
      <c r="J880" s="4"/>
      <c r="K880" s="4"/>
    </row>
    <row r="881" spans="2:11" ht="13.5" x14ac:dyDescent="0.35">
      <c r="B881" s="3">
        <v>43280</v>
      </c>
      <c r="C881" s="2">
        <v>12.87</v>
      </c>
      <c r="D881" s="2">
        <v>4.7534000000000001</v>
      </c>
      <c r="E881" s="2">
        <v>242</v>
      </c>
      <c r="F881" s="2"/>
      <c r="G881" s="2"/>
      <c r="H881" s="6">
        <f t="shared" si="13"/>
        <v>-7.7778478484796581E-4</v>
      </c>
      <c r="I881" s="4"/>
      <c r="J881" s="4"/>
      <c r="K881" s="4"/>
    </row>
    <row r="882" spans="2:11" ht="13.5" x14ac:dyDescent="0.35">
      <c r="B882" s="3">
        <v>43283</v>
      </c>
      <c r="C882" s="2">
        <v>12.5</v>
      </c>
      <c r="D882" s="2">
        <v>4.6167999999999996</v>
      </c>
      <c r="E882" s="2">
        <v>583</v>
      </c>
      <c r="F882" s="2"/>
      <c r="G882" s="2"/>
      <c r="H882" s="6">
        <f t="shared" si="13"/>
        <v>-2.8737324862204001E-2</v>
      </c>
      <c r="I882" s="4"/>
      <c r="J882" s="4"/>
      <c r="K882" s="4"/>
    </row>
    <row r="883" spans="2:11" ht="13.5" x14ac:dyDescent="0.35">
      <c r="B883" s="3">
        <v>43284</v>
      </c>
      <c r="C883" s="2">
        <v>12.75</v>
      </c>
      <c r="D883" s="2">
        <v>4.7091000000000003</v>
      </c>
      <c r="E883" s="2">
        <v>1419</v>
      </c>
      <c r="F883" s="2"/>
      <c r="G883" s="2"/>
      <c r="H883" s="6">
        <f t="shared" si="13"/>
        <v>1.9992202391266835E-2</v>
      </c>
      <c r="I883" s="4"/>
      <c r="J883" s="4"/>
      <c r="K883" s="4"/>
    </row>
    <row r="884" spans="2:11" ht="13.5" x14ac:dyDescent="0.35">
      <c r="B884" s="3">
        <v>43285</v>
      </c>
      <c r="C884" s="2">
        <v>12.85</v>
      </c>
      <c r="D884" s="2">
        <v>4.7460000000000004</v>
      </c>
      <c r="E884" s="2">
        <v>2046</v>
      </c>
      <c r="F884" s="2"/>
      <c r="G884" s="2"/>
      <c r="H884" s="6">
        <f t="shared" si="13"/>
        <v>7.835892208702332E-3</v>
      </c>
      <c r="I884" s="4"/>
      <c r="J884" s="4"/>
      <c r="K884" s="4"/>
    </row>
    <row r="885" spans="2:11" ht="13.5" x14ac:dyDescent="0.35">
      <c r="B885" s="3">
        <v>43286</v>
      </c>
      <c r="C885" s="2">
        <v>12</v>
      </c>
      <c r="D885" s="2">
        <v>4.7770000000000001</v>
      </c>
      <c r="E885" s="2">
        <v>2895</v>
      </c>
      <c r="F885" s="2"/>
      <c r="G885" s="2"/>
      <c r="H885" s="6">
        <f t="shared" si="13"/>
        <v>6.531816266329476E-3</v>
      </c>
      <c r="I885" s="4"/>
      <c r="J885" s="4"/>
      <c r="K885" s="4"/>
    </row>
    <row r="886" spans="2:11" ht="13.5" x14ac:dyDescent="0.35">
      <c r="B886" s="3">
        <v>43287</v>
      </c>
      <c r="C886" s="2">
        <v>11.65</v>
      </c>
      <c r="D886" s="2">
        <v>4.6376999999999997</v>
      </c>
      <c r="E886" s="2">
        <v>2880</v>
      </c>
      <c r="F886" s="2"/>
      <c r="G886" s="2"/>
      <c r="H886" s="6">
        <f t="shared" si="13"/>
        <v>-2.9160561021561737E-2</v>
      </c>
      <c r="I886" s="4"/>
      <c r="J886" s="4"/>
      <c r="K886" s="4"/>
    </row>
    <row r="887" spans="2:11" ht="13.5" x14ac:dyDescent="0.35">
      <c r="B887" s="3">
        <v>43290</v>
      </c>
      <c r="C887" s="2">
        <v>11.5</v>
      </c>
      <c r="D887" s="2">
        <v>4.5778999999999996</v>
      </c>
      <c r="E887" s="2">
        <v>1739</v>
      </c>
      <c r="F887" s="2"/>
      <c r="G887" s="2"/>
      <c r="H887" s="6">
        <f t="shared" si="13"/>
        <v>-1.2894322616814386E-2</v>
      </c>
      <c r="I887" s="4"/>
      <c r="J887" s="4"/>
      <c r="K887" s="4"/>
    </row>
    <row r="888" spans="2:11" ht="13.5" x14ac:dyDescent="0.35">
      <c r="B888" s="3">
        <v>43291</v>
      </c>
      <c r="C888" s="2">
        <v>11.45</v>
      </c>
      <c r="D888" s="2">
        <v>4.5579999999999998</v>
      </c>
      <c r="E888" s="2">
        <v>2327</v>
      </c>
      <c r="F888" s="2"/>
      <c r="G888" s="2"/>
      <c r="H888" s="6">
        <f t="shared" si="13"/>
        <v>-4.346971318726885E-3</v>
      </c>
      <c r="I888" s="4"/>
      <c r="J888" s="4"/>
      <c r="K888" s="4"/>
    </row>
    <row r="889" spans="2:11" ht="13.5" x14ac:dyDescent="0.35">
      <c r="B889" s="3">
        <v>43292</v>
      </c>
      <c r="C889" s="2">
        <v>11.45</v>
      </c>
      <c r="D889" s="2">
        <v>4.5579999999999998</v>
      </c>
      <c r="E889" s="2">
        <v>0</v>
      </c>
      <c r="F889" s="2"/>
      <c r="G889" s="2"/>
      <c r="H889" s="6">
        <f t="shared" si="13"/>
        <v>0</v>
      </c>
      <c r="I889" s="4"/>
      <c r="J889" s="4"/>
      <c r="K889" s="4"/>
    </row>
    <row r="890" spans="2:11" ht="13.5" x14ac:dyDescent="0.35">
      <c r="B890" s="3">
        <v>43293</v>
      </c>
      <c r="C890" s="2">
        <v>11.45</v>
      </c>
      <c r="D890" s="2">
        <v>4.5579999999999998</v>
      </c>
      <c r="E890" s="2">
        <v>1251</v>
      </c>
      <c r="F890" s="2"/>
      <c r="G890" s="2"/>
      <c r="H890" s="6">
        <f t="shared" si="13"/>
        <v>0</v>
      </c>
      <c r="I890" s="4"/>
      <c r="J890" s="4"/>
      <c r="K890" s="4"/>
    </row>
    <row r="891" spans="2:11" ht="13.5" x14ac:dyDescent="0.35">
      <c r="B891" s="3">
        <v>43294</v>
      </c>
      <c r="C891" s="2">
        <v>11.45</v>
      </c>
      <c r="D891" s="2">
        <v>4.5579999999999998</v>
      </c>
      <c r="E891" s="2">
        <v>1003</v>
      </c>
      <c r="F891" s="2"/>
      <c r="G891" s="2"/>
      <c r="H891" s="6">
        <f t="shared" si="13"/>
        <v>0</v>
      </c>
      <c r="I891" s="4"/>
      <c r="J891" s="4"/>
      <c r="K891" s="4"/>
    </row>
    <row r="892" spans="2:11" ht="13.5" x14ac:dyDescent="0.35">
      <c r="B892" s="3">
        <v>43297</v>
      </c>
      <c r="C892" s="2">
        <v>11.45</v>
      </c>
      <c r="D892" s="2">
        <v>4.5579999999999998</v>
      </c>
      <c r="E892" s="2">
        <v>0</v>
      </c>
      <c r="F892" s="2"/>
      <c r="G892" s="2"/>
      <c r="H892" s="6">
        <f t="shared" si="13"/>
        <v>0</v>
      </c>
      <c r="I892" s="4"/>
      <c r="J892" s="4"/>
      <c r="K892" s="4"/>
    </row>
    <row r="893" spans="2:11" ht="13.5" x14ac:dyDescent="0.35">
      <c r="B893" s="3">
        <v>43298</v>
      </c>
      <c r="C893" s="2">
        <v>11.45</v>
      </c>
      <c r="D893" s="2">
        <v>4.5579999999999998</v>
      </c>
      <c r="E893" s="2">
        <v>7100</v>
      </c>
      <c r="F893" s="2"/>
      <c r="G893" s="2"/>
      <c r="H893" s="6">
        <f t="shared" si="13"/>
        <v>0</v>
      </c>
      <c r="I893" s="4"/>
      <c r="J893" s="4"/>
      <c r="K893" s="4"/>
    </row>
    <row r="894" spans="2:11" ht="13.5" x14ac:dyDescent="0.35">
      <c r="B894" s="3">
        <v>43299</v>
      </c>
      <c r="C894" s="2">
        <v>11.45</v>
      </c>
      <c r="D894" s="2">
        <v>4.5579999999999998</v>
      </c>
      <c r="E894" s="2">
        <v>4200</v>
      </c>
      <c r="F894" s="2"/>
      <c r="G894" s="2"/>
      <c r="H894" s="6">
        <f t="shared" si="13"/>
        <v>0</v>
      </c>
      <c r="I894" s="4"/>
      <c r="J894" s="4"/>
      <c r="K894" s="4"/>
    </row>
    <row r="895" spans="2:11" ht="13.5" x14ac:dyDescent="0.35">
      <c r="B895" s="3">
        <v>43300</v>
      </c>
      <c r="C895" s="2">
        <v>11.6</v>
      </c>
      <c r="D895" s="2">
        <v>4.6177999999999999</v>
      </c>
      <c r="E895" s="2">
        <v>1</v>
      </c>
      <c r="F895" s="2"/>
      <c r="G895" s="2"/>
      <c r="H895" s="6">
        <f t="shared" si="13"/>
        <v>1.3119789381307609E-2</v>
      </c>
      <c r="I895" s="4"/>
      <c r="J895" s="4"/>
      <c r="K895" s="4"/>
    </row>
    <row r="896" spans="2:11" ht="13.5" x14ac:dyDescent="0.35">
      <c r="B896" s="3">
        <v>43301</v>
      </c>
      <c r="C896" s="2">
        <v>11.5</v>
      </c>
      <c r="D896" s="2">
        <v>4.5778999999999996</v>
      </c>
      <c r="E896" s="2">
        <v>10079</v>
      </c>
      <c r="F896" s="2"/>
      <c r="G896" s="2"/>
      <c r="H896" s="6">
        <f t="shared" si="13"/>
        <v>-8.6404781497683471E-3</v>
      </c>
      <c r="I896" s="4"/>
      <c r="J896" s="4"/>
      <c r="K896" s="4"/>
    </row>
    <row r="897" spans="2:11" ht="13.5" x14ac:dyDescent="0.35">
      <c r="B897" s="3">
        <v>43304</v>
      </c>
      <c r="C897" s="2">
        <v>11.5</v>
      </c>
      <c r="D897" s="2">
        <v>4.5778999999999996</v>
      </c>
      <c r="E897" s="2">
        <v>5000</v>
      </c>
      <c r="F897" s="2"/>
      <c r="G897" s="2"/>
      <c r="H897" s="6">
        <f t="shared" si="13"/>
        <v>0</v>
      </c>
      <c r="I897" s="4"/>
      <c r="J897" s="4"/>
      <c r="K897" s="4"/>
    </row>
    <row r="898" spans="2:11" ht="13.5" x14ac:dyDescent="0.35">
      <c r="B898" s="3">
        <v>43305</v>
      </c>
      <c r="C898" s="2">
        <v>11.3</v>
      </c>
      <c r="D898" s="2">
        <v>4.4983000000000004</v>
      </c>
      <c r="E898" s="2">
        <v>250</v>
      </c>
      <c r="F898" s="2"/>
      <c r="G898" s="2"/>
      <c r="H898" s="6">
        <f t="shared" si="13"/>
        <v>-1.738788527490754E-2</v>
      </c>
      <c r="I898" s="4"/>
      <c r="J898" s="4"/>
      <c r="K898" s="4"/>
    </row>
    <row r="899" spans="2:11" ht="13.5" x14ac:dyDescent="0.35">
      <c r="B899" s="3">
        <v>43307</v>
      </c>
      <c r="C899" s="2">
        <v>11.5</v>
      </c>
      <c r="D899" s="2">
        <v>4.5778999999999996</v>
      </c>
      <c r="E899" s="2">
        <v>305</v>
      </c>
      <c r="F899" s="2"/>
      <c r="G899" s="2"/>
      <c r="H899" s="6">
        <f t="shared" si="13"/>
        <v>1.7695573883466913E-2</v>
      </c>
      <c r="I899" s="4"/>
      <c r="J899" s="4"/>
      <c r="K899" s="4"/>
    </row>
    <row r="900" spans="2:11" ht="13.5" x14ac:dyDescent="0.35">
      <c r="B900" s="3">
        <v>43308</v>
      </c>
      <c r="C900" s="2">
        <v>11.5</v>
      </c>
      <c r="D900" s="2">
        <v>4.5778999999999996</v>
      </c>
      <c r="E900" s="2">
        <v>0</v>
      </c>
      <c r="F900" s="2"/>
      <c r="G900" s="2"/>
      <c r="H900" s="6">
        <f t="shared" si="13"/>
        <v>0</v>
      </c>
      <c r="I900" s="4"/>
      <c r="J900" s="4"/>
      <c r="K900" s="4"/>
    </row>
    <row r="901" spans="2:11" ht="13.5" x14ac:dyDescent="0.35">
      <c r="B901" s="3">
        <v>43311</v>
      </c>
      <c r="C901" s="2">
        <v>11.3</v>
      </c>
      <c r="D901" s="2">
        <v>4.4983000000000004</v>
      </c>
      <c r="E901" s="2">
        <v>2</v>
      </c>
      <c r="F901" s="2"/>
      <c r="G901" s="2"/>
      <c r="H901" s="6">
        <f t="shared" si="13"/>
        <v>-1.738788527490754E-2</v>
      </c>
      <c r="I901" s="4"/>
      <c r="J901" s="4"/>
      <c r="K901" s="4"/>
    </row>
    <row r="902" spans="2:11" ht="13.5" x14ac:dyDescent="0.35">
      <c r="B902" s="3">
        <v>43312</v>
      </c>
      <c r="C902" s="2">
        <v>11.47</v>
      </c>
      <c r="D902" s="2">
        <v>4.5659999999999998</v>
      </c>
      <c r="E902" s="2">
        <v>45</v>
      </c>
      <c r="F902" s="2"/>
      <c r="G902" s="2"/>
      <c r="H902" s="6">
        <f t="shared" si="13"/>
        <v>1.5050130049129543E-2</v>
      </c>
      <c r="I902" s="4"/>
      <c r="J902" s="4"/>
      <c r="K902" s="4"/>
    </row>
    <row r="903" spans="2:11" ht="13.5" x14ac:dyDescent="0.35">
      <c r="B903" s="3">
        <v>43313</v>
      </c>
      <c r="C903" s="2">
        <v>11.4</v>
      </c>
      <c r="D903" s="2">
        <v>4.5381</v>
      </c>
      <c r="E903" s="2">
        <v>996</v>
      </c>
      <c r="F903" s="2"/>
      <c r="G903" s="2"/>
      <c r="H903" s="6">
        <f t="shared" ref="H903:H966" si="14">(D903-D902)/D902</f>
        <v>-6.110381077529526E-3</v>
      </c>
      <c r="I903" s="4"/>
      <c r="J903" s="4"/>
      <c r="K903" s="4"/>
    </row>
    <row r="904" spans="2:11" ht="13.5" x14ac:dyDescent="0.35">
      <c r="B904" s="3">
        <v>43314</v>
      </c>
      <c r="C904" s="2">
        <v>11.5</v>
      </c>
      <c r="D904" s="2">
        <v>4.5778999999999996</v>
      </c>
      <c r="E904" s="2">
        <v>400</v>
      </c>
      <c r="F904" s="2"/>
      <c r="G904" s="2"/>
      <c r="H904" s="6">
        <f t="shared" si="14"/>
        <v>8.77019016769124E-3</v>
      </c>
      <c r="I904" s="4"/>
      <c r="J904" s="4"/>
      <c r="K904" s="4"/>
    </row>
    <row r="905" spans="2:11" ht="13.5" x14ac:dyDescent="0.35">
      <c r="B905" s="3">
        <v>43315</v>
      </c>
      <c r="C905" s="2">
        <v>11.6</v>
      </c>
      <c r="D905" s="2">
        <v>4.6177999999999999</v>
      </c>
      <c r="E905" s="2">
        <v>50</v>
      </c>
      <c r="F905" s="2"/>
      <c r="G905" s="2"/>
      <c r="H905" s="6">
        <f t="shared" si="14"/>
        <v>8.7157867144324417E-3</v>
      </c>
      <c r="I905" s="4"/>
      <c r="J905" s="4"/>
      <c r="K905" s="4"/>
    </row>
    <row r="906" spans="2:11" ht="13.5" x14ac:dyDescent="0.35">
      <c r="B906" s="3">
        <v>43318</v>
      </c>
      <c r="C906" s="2">
        <v>11.45</v>
      </c>
      <c r="D906" s="2">
        <v>4.5579999999999998</v>
      </c>
      <c r="E906" s="2">
        <v>448</v>
      </c>
      <c r="F906" s="2"/>
      <c r="G906" s="2"/>
      <c r="H906" s="6">
        <f t="shared" si="14"/>
        <v>-1.2949889557798102E-2</v>
      </c>
      <c r="I906" s="4"/>
      <c r="J906" s="4"/>
      <c r="K906" s="4"/>
    </row>
    <row r="907" spans="2:11" ht="13.5" x14ac:dyDescent="0.35">
      <c r="B907" s="3">
        <v>43319</v>
      </c>
      <c r="C907" s="2">
        <v>11.45</v>
      </c>
      <c r="D907" s="2">
        <v>4.5579999999999998</v>
      </c>
      <c r="E907" s="2">
        <v>0</v>
      </c>
      <c r="F907" s="2"/>
      <c r="G907" s="2"/>
      <c r="H907" s="6">
        <f t="shared" si="14"/>
        <v>0</v>
      </c>
      <c r="I907" s="4"/>
      <c r="J907" s="4"/>
      <c r="K907" s="4"/>
    </row>
    <row r="908" spans="2:11" ht="13.5" x14ac:dyDescent="0.35">
      <c r="B908" s="3">
        <v>43320</v>
      </c>
      <c r="C908" s="2">
        <v>11.6</v>
      </c>
      <c r="D908" s="2">
        <v>4.6177999999999999</v>
      </c>
      <c r="E908" s="2">
        <v>461</v>
      </c>
      <c r="F908" s="2"/>
      <c r="G908" s="2"/>
      <c r="H908" s="6">
        <f t="shared" si="14"/>
        <v>1.3119789381307609E-2</v>
      </c>
      <c r="I908" s="4"/>
      <c r="J908" s="4"/>
      <c r="K908" s="4"/>
    </row>
    <row r="909" spans="2:11" ht="13.5" x14ac:dyDescent="0.35">
      <c r="B909" s="3">
        <v>43321</v>
      </c>
      <c r="C909" s="2">
        <v>11.5</v>
      </c>
      <c r="D909" s="2">
        <v>4.5778999999999996</v>
      </c>
      <c r="E909" s="2">
        <v>151</v>
      </c>
      <c r="F909" s="2"/>
      <c r="G909" s="2"/>
      <c r="H909" s="6">
        <f t="shared" si="14"/>
        <v>-8.6404781497683471E-3</v>
      </c>
      <c r="I909" s="4"/>
      <c r="J909" s="4"/>
      <c r="K909" s="4"/>
    </row>
    <row r="910" spans="2:11" ht="13.5" x14ac:dyDescent="0.35">
      <c r="B910" s="3">
        <v>43322</v>
      </c>
      <c r="C910" s="2">
        <v>11.5</v>
      </c>
      <c r="D910" s="2">
        <v>4.5778999999999996</v>
      </c>
      <c r="E910" s="2">
        <v>0</v>
      </c>
      <c r="F910" s="2"/>
      <c r="G910" s="2"/>
      <c r="H910" s="6">
        <f t="shared" si="14"/>
        <v>0</v>
      </c>
      <c r="I910" s="4"/>
      <c r="J910" s="4"/>
      <c r="K910" s="4"/>
    </row>
    <row r="911" spans="2:11" ht="13.5" x14ac:dyDescent="0.35">
      <c r="B911" s="3">
        <v>43326</v>
      </c>
      <c r="C911" s="2">
        <v>11.5</v>
      </c>
      <c r="D911" s="2">
        <v>4.5778999999999996</v>
      </c>
      <c r="E911" s="2">
        <v>45</v>
      </c>
      <c r="F911" s="2"/>
      <c r="G911" s="2"/>
      <c r="H911" s="6">
        <f t="shared" si="14"/>
        <v>0</v>
      </c>
      <c r="I911" s="4"/>
      <c r="J911" s="4"/>
      <c r="K911" s="4"/>
    </row>
    <row r="912" spans="2:11" ht="13.5" x14ac:dyDescent="0.35">
      <c r="B912" s="3">
        <v>43327</v>
      </c>
      <c r="C912" s="2">
        <v>11.5</v>
      </c>
      <c r="D912" s="2">
        <v>4.5778999999999996</v>
      </c>
      <c r="E912" s="2">
        <v>400</v>
      </c>
      <c r="F912" s="2"/>
      <c r="G912" s="2"/>
      <c r="H912" s="6">
        <f t="shared" si="14"/>
        <v>0</v>
      </c>
      <c r="I912" s="4"/>
      <c r="J912" s="4"/>
      <c r="K912" s="4"/>
    </row>
    <row r="913" spans="2:11" ht="13.5" x14ac:dyDescent="0.35">
      <c r="B913" s="3">
        <v>43328</v>
      </c>
      <c r="C913" s="2">
        <v>11.51</v>
      </c>
      <c r="D913" s="2">
        <v>4.5819000000000001</v>
      </c>
      <c r="E913" s="2">
        <v>16600</v>
      </c>
      <c r="F913" s="2"/>
      <c r="G913" s="2"/>
      <c r="H913" s="6">
        <f t="shared" si="14"/>
        <v>8.7376307914118878E-4</v>
      </c>
      <c r="I913" s="4"/>
      <c r="J913" s="4"/>
      <c r="K913" s="4"/>
    </row>
    <row r="914" spans="2:11" ht="13.5" x14ac:dyDescent="0.35">
      <c r="B914" s="3">
        <v>43329</v>
      </c>
      <c r="C914" s="2">
        <v>11.52</v>
      </c>
      <c r="D914" s="2">
        <v>4.5858999999999996</v>
      </c>
      <c r="E914" s="2">
        <v>15015</v>
      </c>
      <c r="F914" s="2"/>
      <c r="G914" s="2"/>
      <c r="H914" s="6">
        <f t="shared" si="14"/>
        <v>8.7300028372499605E-4</v>
      </c>
      <c r="I914" s="4"/>
      <c r="J914" s="4"/>
      <c r="K914" s="4"/>
    </row>
    <row r="915" spans="2:11" ht="13.5" x14ac:dyDescent="0.35">
      <c r="B915" s="3">
        <v>43332</v>
      </c>
      <c r="C915" s="2">
        <v>11.7</v>
      </c>
      <c r="D915" s="2">
        <v>4.6576000000000004</v>
      </c>
      <c r="E915" s="2">
        <v>155</v>
      </c>
      <c r="F915" s="2"/>
      <c r="G915" s="2"/>
      <c r="H915" s="6">
        <f t="shared" si="14"/>
        <v>1.5634880830371522E-2</v>
      </c>
      <c r="I915" s="4"/>
      <c r="J915" s="4"/>
      <c r="K915" s="4"/>
    </row>
    <row r="916" spans="2:11" ht="13.5" x14ac:dyDescent="0.35">
      <c r="B916" s="3">
        <v>43335</v>
      </c>
      <c r="C916" s="2">
        <v>11.86</v>
      </c>
      <c r="D916" s="2">
        <v>4.7213000000000003</v>
      </c>
      <c r="E916" s="2">
        <v>200</v>
      </c>
      <c r="F916" s="2"/>
      <c r="G916" s="2"/>
      <c r="H916" s="6">
        <f t="shared" si="14"/>
        <v>1.3676571624871148E-2</v>
      </c>
      <c r="I916" s="4"/>
      <c r="J916" s="4"/>
      <c r="K916" s="4"/>
    </row>
    <row r="917" spans="2:11" ht="13.5" x14ac:dyDescent="0.35">
      <c r="B917" s="3">
        <v>43336</v>
      </c>
      <c r="C917" s="2">
        <v>11.86</v>
      </c>
      <c r="D917" s="2">
        <v>4.7213000000000003</v>
      </c>
      <c r="E917" s="2">
        <v>0</v>
      </c>
      <c r="F917" s="2"/>
      <c r="G917" s="2"/>
      <c r="H917" s="6">
        <f t="shared" si="14"/>
        <v>0</v>
      </c>
      <c r="I917" s="4"/>
      <c r="J917" s="4"/>
      <c r="K917" s="4"/>
    </row>
    <row r="918" spans="2:11" ht="13.5" x14ac:dyDescent="0.35">
      <c r="B918" s="3">
        <v>43339</v>
      </c>
      <c r="C918" s="2">
        <v>11.86</v>
      </c>
      <c r="D918" s="2">
        <v>4.7213000000000003</v>
      </c>
      <c r="E918" s="2">
        <v>55</v>
      </c>
      <c r="F918" s="2"/>
      <c r="G918" s="2"/>
      <c r="H918" s="6">
        <f t="shared" si="14"/>
        <v>0</v>
      </c>
      <c r="I918" s="4"/>
      <c r="J918" s="4"/>
      <c r="K918" s="4"/>
    </row>
    <row r="919" spans="2:11" ht="13.5" x14ac:dyDescent="0.35">
      <c r="B919" s="3">
        <v>43340</v>
      </c>
      <c r="C919" s="2">
        <v>11.86</v>
      </c>
      <c r="D919" s="2">
        <v>4.7213000000000003</v>
      </c>
      <c r="E919" s="2">
        <v>1000</v>
      </c>
      <c r="F919" s="2"/>
      <c r="G919" s="2"/>
      <c r="H919" s="6">
        <f t="shared" si="14"/>
        <v>0</v>
      </c>
      <c r="I919" s="4"/>
      <c r="J919" s="4"/>
      <c r="K919" s="4"/>
    </row>
    <row r="920" spans="2:11" ht="13.5" x14ac:dyDescent="0.35">
      <c r="B920" s="3">
        <v>43341</v>
      </c>
      <c r="C920" s="2">
        <v>11.86</v>
      </c>
      <c r="D920" s="2">
        <v>4.7213000000000003</v>
      </c>
      <c r="E920" s="2">
        <v>0</v>
      </c>
      <c r="F920" s="2"/>
      <c r="G920" s="2"/>
      <c r="H920" s="6">
        <f t="shared" si="14"/>
        <v>0</v>
      </c>
      <c r="I920" s="4"/>
      <c r="J920" s="4"/>
      <c r="K920" s="4"/>
    </row>
    <row r="921" spans="2:11" ht="13.5" x14ac:dyDescent="0.35">
      <c r="B921" s="3">
        <v>43342</v>
      </c>
      <c r="C921" s="2">
        <v>11.86</v>
      </c>
      <c r="D921" s="2">
        <v>4.7213000000000003</v>
      </c>
      <c r="E921" s="2">
        <v>0</v>
      </c>
      <c r="F921" s="2"/>
      <c r="G921" s="2"/>
      <c r="H921" s="6">
        <f t="shared" si="14"/>
        <v>0</v>
      </c>
      <c r="I921" s="4"/>
      <c r="J921" s="4"/>
      <c r="K921" s="4"/>
    </row>
    <row r="922" spans="2:11" ht="13.5" x14ac:dyDescent="0.35">
      <c r="B922" s="3">
        <v>43343</v>
      </c>
      <c r="C922" s="2">
        <v>11.8</v>
      </c>
      <c r="D922" s="2">
        <v>4.6974</v>
      </c>
      <c r="E922" s="2">
        <v>1788</v>
      </c>
      <c r="F922" s="2"/>
      <c r="G922" s="2"/>
      <c r="H922" s="6">
        <f t="shared" si="14"/>
        <v>-5.0621650816512938E-3</v>
      </c>
      <c r="I922" s="4"/>
      <c r="J922" s="4"/>
      <c r="K922" s="4"/>
    </row>
    <row r="923" spans="2:11" ht="13.5" x14ac:dyDescent="0.35">
      <c r="B923" s="3">
        <v>43346</v>
      </c>
      <c r="C923" s="2">
        <v>11.8</v>
      </c>
      <c r="D923" s="2">
        <v>4.6974</v>
      </c>
      <c r="E923" s="2">
        <v>470</v>
      </c>
      <c r="F923" s="2"/>
      <c r="G923" s="2"/>
      <c r="H923" s="6">
        <f t="shared" si="14"/>
        <v>0</v>
      </c>
      <c r="I923" s="4"/>
      <c r="J923" s="4"/>
      <c r="K923" s="4"/>
    </row>
    <row r="924" spans="2:11" ht="13.5" x14ac:dyDescent="0.35">
      <c r="B924" s="3">
        <v>43347</v>
      </c>
      <c r="C924" s="2">
        <v>11.6</v>
      </c>
      <c r="D924" s="2">
        <v>4.6177999999999999</v>
      </c>
      <c r="E924" s="2">
        <v>600</v>
      </c>
      <c r="F924" s="2"/>
      <c r="G924" s="2"/>
      <c r="H924" s="6">
        <f t="shared" si="14"/>
        <v>-1.6945544343679508E-2</v>
      </c>
      <c r="I924" s="4"/>
      <c r="J924" s="4"/>
      <c r="K924" s="4"/>
    </row>
    <row r="925" spans="2:11" ht="13.5" x14ac:dyDescent="0.35">
      <c r="B925" s="3">
        <v>43348</v>
      </c>
      <c r="C925" s="2">
        <v>11.4</v>
      </c>
      <c r="D925" s="2">
        <v>4.5381</v>
      </c>
      <c r="E925" s="2">
        <v>1308</v>
      </c>
      <c r="F925" s="2"/>
      <c r="G925" s="2"/>
      <c r="H925" s="6">
        <f t="shared" si="14"/>
        <v>-1.7259300965827857E-2</v>
      </c>
      <c r="I925" s="4"/>
      <c r="J925" s="4"/>
      <c r="K925" s="4"/>
    </row>
    <row r="926" spans="2:11" ht="13.5" x14ac:dyDescent="0.35">
      <c r="B926" s="3">
        <v>43349</v>
      </c>
      <c r="C926" s="2">
        <v>11.4</v>
      </c>
      <c r="D926" s="2">
        <v>4.5381</v>
      </c>
      <c r="E926" s="2">
        <v>0</v>
      </c>
      <c r="F926" s="2"/>
      <c r="G926" s="2"/>
      <c r="H926" s="6">
        <f t="shared" si="14"/>
        <v>0</v>
      </c>
      <c r="I926" s="4"/>
      <c r="J926" s="4"/>
      <c r="K926" s="4"/>
    </row>
    <row r="927" spans="2:11" ht="13.5" x14ac:dyDescent="0.35">
      <c r="B927" s="3">
        <v>43350</v>
      </c>
      <c r="C927" s="2">
        <v>11.4</v>
      </c>
      <c r="D927" s="2">
        <v>4.5381</v>
      </c>
      <c r="E927" s="2">
        <v>100</v>
      </c>
      <c r="F927" s="2"/>
      <c r="G927" s="2"/>
      <c r="H927" s="6">
        <f t="shared" si="14"/>
        <v>0</v>
      </c>
      <c r="I927" s="4"/>
      <c r="J927" s="4"/>
      <c r="K927" s="4"/>
    </row>
    <row r="928" spans="2:11" ht="13.5" x14ac:dyDescent="0.35">
      <c r="B928" s="3">
        <v>43353</v>
      </c>
      <c r="C928" s="2">
        <v>11.06</v>
      </c>
      <c r="D928" s="2">
        <v>4.4028</v>
      </c>
      <c r="E928" s="2">
        <v>2286</v>
      </c>
      <c r="F928" s="2"/>
      <c r="G928" s="2"/>
      <c r="H928" s="6">
        <f t="shared" si="14"/>
        <v>-2.9814239439412964E-2</v>
      </c>
      <c r="I928" s="4"/>
      <c r="J928" s="4"/>
      <c r="K928" s="4"/>
    </row>
    <row r="929" spans="2:11" ht="13.5" x14ac:dyDescent="0.35">
      <c r="B929" s="3">
        <v>43355</v>
      </c>
      <c r="C929" s="2">
        <v>10.75</v>
      </c>
      <c r="D929" s="2">
        <v>4.2793999999999999</v>
      </c>
      <c r="E929" s="2">
        <v>2402</v>
      </c>
      <c r="F929" s="2"/>
      <c r="G929" s="2"/>
      <c r="H929" s="6">
        <f t="shared" si="14"/>
        <v>-2.8027618788044013E-2</v>
      </c>
      <c r="I929" s="4"/>
      <c r="J929" s="4"/>
      <c r="K929" s="4"/>
    </row>
    <row r="930" spans="2:11" ht="13.5" x14ac:dyDescent="0.35">
      <c r="B930" s="3">
        <v>43356</v>
      </c>
      <c r="C930" s="2">
        <v>10.75</v>
      </c>
      <c r="D930" s="2">
        <v>4.2793999999999999</v>
      </c>
      <c r="E930" s="2">
        <v>0</v>
      </c>
      <c r="F930" s="2"/>
      <c r="G930" s="2"/>
      <c r="H930" s="6">
        <f t="shared" si="14"/>
        <v>0</v>
      </c>
      <c r="I930" s="4"/>
      <c r="J930" s="4"/>
      <c r="K930" s="4"/>
    </row>
    <row r="931" spans="2:11" ht="13.5" x14ac:dyDescent="0.35">
      <c r="B931" s="3">
        <v>43357</v>
      </c>
      <c r="C931" s="2">
        <v>10.75</v>
      </c>
      <c r="D931" s="2">
        <v>4.2793999999999999</v>
      </c>
      <c r="E931" s="2">
        <v>288</v>
      </c>
      <c r="F931" s="2"/>
      <c r="G931" s="2"/>
      <c r="H931" s="6">
        <f t="shared" si="14"/>
        <v>0</v>
      </c>
      <c r="I931" s="4"/>
      <c r="J931" s="4"/>
      <c r="K931" s="4"/>
    </row>
    <row r="932" spans="2:11" ht="13.5" x14ac:dyDescent="0.35">
      <c r="B932" s="3">
        <v>43360</v>
      </c>
      <c r="C932" s="2">
        <v>10.75</v>
      </c>
      <c r="D932" s="2">
        <v>4.2793999999999999</v>
      </c>
      <c r="E932" s="2">
        <v>151</v>
      </c>
      <c r="F932" s="2"/>
      <c r="G932" s="2"/>
      <c r="H932" s="6">
        <f t="shared" si="14"/>
        <v>0</v>
      </c>
      <c r="I932" s="4"/>
      <c r="J932" s="4"/>
      <c r="K932" s="4"/>
    </row>
    <row r="933" spans="2:11" ht="13.5" x14ac:dyDescent="0.35">
      <c r="B933" s="3">
        <v>43361</v>
      </c>
      <c r="C933" s="2">
        <v>10.75</v>
      </c>
      <c r="D933" s="2">
        <v>4.2793999999999999</v>
      </c>
      <c r="E933" s="2">
        <v>0</v>
      </c>
      <c r="F933" s="2"/>
      <c r="G933" s="2"/>
      <c r="H933" s="6">
        <f t="shared" si="14"/>
        <v>0</v>
      </c>
      <c r="I933" s="4"/>
      <c r="J933" s="4"/>
      <c r="K933" s="4"/>
    </row>
    <row r="934" spans="2:11" ht="13.5" x14ac:dyDescent="0.35">
      <c r="B934" s="3">
        <v>43362</v>
      </c>
      <c r="C934" s="2">
        <v>10.8</v>
      </c>
      <c r="D934" s="2">
        <v>4.2992999999999997</v>
      </c>
      <c r="E934" s="2">
        <v>417</v>
      </c>
      <c r="F934" s="2"/>
      <c r="G934" s="2"/>
      <c r="H934" s="6">
        <f t="shared" si="14"/>
        <v>4.6501846053184576E-3</v>
      </c>
      <c r="I934" s="4"/>
      <c r="J934" s="4"/>
      <c r="K934" s="4"/>
    </row>
    <row r="935" spans="2:11" ht="13.5" x14ac:dyDescent="0.35">
      <c r="B935" s="3">
        <v>43363</v>
      </c>
      <c r="C935" s="2">
        <v>10.8</v>
      </c>
      <c r="D935" s="2">
        <v>4.2992999999999997</v>
      </c>
      <c r="E935" s="2">
        <v>0</v>
      </c>
      <c r="F935" s="2"/>
      <c r="G935" s="2"/>
      <c r="H935" s="6">
        <f t="shared" si="14"/>
        <v>0</v>
      </c>
      <c r="I935" s="4"/>
      <c r="J935" s="4"/>
      <c r="K935" s="4"/>
    </row>
    <row r="936" spans="2:11" ht="13.5" x14ac:dyDescent="0.35">
      <c r="B936" s="3">
        <v>43364</v>
      </c>
      <c r="C936" s="2">
        <v>11.01</v>
      </c>
      <c r="D936" s="2">
        <v>4.3829000000000002</v>
      </c>
      <c r="E936" s="2">
        <v>70</v>
      </c>
      <c r="F936" s="2"/>
      <c r="G936" s="2"/>
      <c r="H936" s="6">
        <f t="shared" si="14"/>
        <v>1.9445025934454577E-2</v>
      </c>
      <c r="I936" s="4"/>
      <c r="J936" s="4"/>
      <c r="K936" s="4"/>
    </row>
    <row r="937" spans="2:11" ht="13.5" x14ac:dyDescent="0.35">
      <c r="B937" s="3">
        <v>43367</v>
      </c>
      <c r="C937" s="2">
        <v>11.01</v>
      </c>
      <c r="D937" s="2">
        <v>4.3829000000000002</v>
      </c>
      <c r="E937" s="2">
        <v>0</v>
      </c>
      <c r="F937" s="2"/>
      <c r="G937" s="2"/>
      <c r="H937" s="6">
        <f t="shared" si="14"/>
        <v>0</v>
      </c>
      <c r="I937" s="4"/>
      <c r="J937" s="4"/>
      <c r="K937" s="4"/>
    </row>
    <row r="938" spans="2:11" ht="13.5" x14ac:dyDescent="0.35">
      <c r="B938" s="3">
        <v>43368</v>
      </c>
      <c r="C938" s="2">
        <v>11.06</v>
      </c>
      <c r="D938" s="2">
        <v>4.4028</v>
      </c>
      <c r="E938" s="2">
        <v>1500</v>
      </c>
      <c r="F938" s="2"/>
      <c r="G938" s="2"/>
      <c r="H938" s="6">
        <f t="shared" si="14"/>
        <v>4.5403728125213453E-3</v>
      </c>
      <c r="I938" s="4"/>
      <c r="J938" s="4"/>
      <c r="K938" s="4"/>
    </row>
    <row r="939" spans="2:11" ht="13.5" x14ac:dyDescent="0.35">
      <c r="B939" s="3">
        <v>43369</v>
      </c>
      <c r="C939" s="2">
        <v>11.09</v>
      </c>
      <c r="D939" s="2">
        <v>4.4146999999999998</v>
      </c>
      <c r="E939" s="2">
        <v>104</v>
      </c>
      <c r="F939" s="2"/>
      <c r="G939" s="2"/>
      <c r="H939" s="6">
        <f t="shared" si="14"/>
        <v>2.7028254746978742E-3</v>
      </c>
      <c r="I939" s="4"/>
      <c r="J939" s="4"/>
      <c r="K939" s="4"/>
    </row>
    <row r="940" spans="2:11" ht="13.5" x14ac:dyDescent="0.35">
      <c r="B940" s="3">
        <v>43370</v>
      </c>
      <c r="C940" s="2">
        <v>11.09</v>
      </c>
      <c r="D940" s="2">
        <v>4.4146999999999998</v>
      </c>
      <c r="E940" s="2">
        <v>0</v>
      </c>
      <c r="F940" s="2"/>
      <c r="G940" s="2"/>
      <c r="H940" s="6">
        <f t="shared" si="14"/>
        <v>0</v>
      </c>
      <c r="I940" s="4"/>
      <c r="J940" s="4"/>
      <c r="K940" s="4"/>
    </row>
    <row r="941" spans="2:11" ht="13.5" x14ac:dyDescent="0.35">
      <c r="B941" s="3">
        <v>43371</v>
      </c>
      <c r="C941" s="2">
        <v>11.37</v>
      </c>
      <c r="D941" s="2">
        <v>4.5262000000000002</v>
      </c>
      <c r="E941" s="2">
        <v>22</v>
      </c>
      <c r="F941" s="2"/>
      <c r="G941" s="2"/>
      <c r="H941" s="6">
        <f t="shared" si="14"/>
        <v>2.5256529322490857E-2</v>
      </c>
      <c r="I941" s="4"/>
      <c r="J941" s="4"/>
      <c r="K941" s="4"/>
    </row>
    <row r="942" spans="2:11" ht="13.5" x14ac:dyDescent="0.35">
      <c r="B942" s="3">
        <v>43374</v>
      </c>
      <c r="C942" s="2">
        <v>11.2</v>
      </c>
      <c r="D942" s="2">
        <v>4.4584999999999999</v>
      </c>
      <c r="E942" s="2">
        <v>3928</v>
      </c>
      <c r="F942" s="2"/>
      <c r="G942" s="2"/>
      <c r="H942" s="6">
        <f t="shared" si="14"/>
        <v>-1.4957359374309644E-2</v>
      </c>
      <c r="I942" s="4"/>
      <c r="J942" s="4"/>
      <c r="K942" s="4"/>
    </row>
    <row r="943" spans="2:11" ht="13.5" x14ac:dyDescent="0.35">
      <c r="B943" s="3">
        <v>43375</v>
      </c>
      <c r="C943" s="2">
        <v>11.09</v>
      </c>
      <c r="D943" s="2">
        <v>4.4146999999999998</v>
      </c>
      <c r="E943" s="2">
        <v>9409</v>
      </c>
      <c r="F943" s="2"/>
      <c r="G943" s="2"/>
      <c r="H943" s="6">
        <f t="shared" si="14"/>
        <v>-9.8239318156330743E-3</v>
      </c>
      <c r="I943" s="4"/>
      <c r="J943" s="4"/>
      <c r="K943" s="4"/>
    </row>
    <row r="944" spans="2:11" ht="13.5" x14ac:dyDescent="0.35">
      <c r="B944" s="3">
        <v>43376</v>
      </c>
      <c r="C944" s="2">
        <v>11</v>
      </c>
      <c r="D944" s="2">
        <v>4.3788999999999998</v>
      </c>
      <c r="E944" s="2">
        <v>2726</v>
      </c>
      <c r="F944" s="2"/>
      <c r="G944" s="2"/>
      <c r="H944" s="6">
        <f t="shared" si="14"/>
        <v>-8.1092712981629678E-3</v>
      </c>
      <c r="I944" s="4"/>
      <c r="J944" s="4"/>
      <c r="K944" s="4"/>
    </row>
    <row r="945" spans="2:11" ht="13.5" x14ac:dyDescent="0.35">
      <c r="B945" s="3">
        <v>43377</v>
      </c>
      <c r="C945" s="2">
        <v>11</v>
      </c>
      <c r="D945" s="2">
        <v>4.3788999999999998</v>
      </c>
      <c r="E945" s="2">
        <v>6700</v>
      </c>
      <c r="F945" s="2"/>
      <c r="G945" s="2"/>
      <c r="H945" s="6">
        <f t="shared" si="14"/>
        <v>0</v>
      </c>
      <c r="I945" s="4"/>
      <c r="J945" s="4"/>
      <c r="K945" s="4"/>
    </row>
    <row r="946" spans="2:11" ht="13.5" x14ac:dyDescent="0.35">
      <c r="B946" s="3">
        <v>43378</v>
      </c>
      <c r="C946" s="2">
        <v>11</v>
      </c>
      <c r="D946" s="2">
        <v>4.3788999999999998</v>
      </c>
      <c r="E946" s="2">
        <v>0</v>
      </c>
      <c r="F946" s="2"/>
      <c r="G946" s="2"/>
      <c r="H946" s="6">
        <f t="shared" si="14"/>
        <v>0</v>
      </c>
      <c r="I946" s="4"/>
      <c r="J946" s="4"/>
      <c r="K946" s="4"/>
    </row>
    <row r="947" spans="2:11" ht="13.5" x14ac:dyDescent="0.35">
      <c r="B947" s="3">
        <v>43381</v>
      </c>
      <c r="C947" s="2">
        <v>11</v>
      </c>
      <c r="D947" s="2">
        <v>4.3788999999999998</v>
      </c>
      <c r="E947" s="2">
        <v>0</v>
      </c>
      <c r="F947" s="2"/>
      <c r="G947" s="2"/>
      <c r="H947" s="6">
        <f t="shared" si="14"/>
        <v>0</v>
      </c>
      <c r="I947" s="4"/>
      <c r="J947" s="4"/>
      <c r="K947" s="4"/>
    </row>
    <row r="948" spans="2:11" ht="13.5" x14ac:dyDescent="0.35">
      <c r="B948" s="3">
        <v>43382</v>
      </c>
      <c r="C948" s="2">
        <v>11</v>
      </c>
      <c r="D948" s="2">
        <v>4.3788999999999998</v>
      </c>
      <c r="E948" s="2">
        <v>3324</v>
      </c>
      <c r="F948" s="2"/>
      <c r="G948" s="2"/>
      <c r="H948" s="6">
        <f t="shared" si="14"/>
        <v>0</v>
      </c>
      <c r="I948" s="4"/>
      <c r="J948" s="4"/>
      <c r="K948" s="4"/>
    </row>
    <row r="949" spans="2:11" ht="13.5" x14ac:dyDescent="0.35">
      <c r="B949" s="3">
        <v>43383</v>
      </c>
      <c r="C949" s="2">
        <v>11</v>
      </c>
      <c r="D949" s="2">
        <v>4.3788999999999998</v>
      </c>
      <c r="E949" s="2">
        <v>1250</v>
      </c>
      <c r="F949" s="2"/>
      <c r="G949" s="2"/>
      <c r="H949" s="6">
        <f t="shared" si="14"/>
        <v>0</v>
      </c>
      <c r="I949" s="4"/>
      <c r="J949" s="4"/>
      <c r="K949" s="4"/>
    </row>
    <row r="950" spans="2:11" ht="13.5" x14ac:dyDescent="0.35">
      <c r="B950" s="3">
        <v>43384</v>
      </c>
      <c r="C950" s="2">
        <v>11</v>
      </c>
      <c r="D950" s="2">
        <v>4.3788999999999998</v>
      </c>
      <c r="E950" s="2">
        <v>0</v>
      </c>
      <c r="F950" s="2"/>
      <c r="G950" s="2"/>
      <c r="H950" s="6">
        <f t="shared" si="14"/>
        <v>0</v>
      </c>
      <c r="I950" s="4"/>
      <c r="J950" s="4"/>
      <c r="K950" s="4"/>
    </row>
    <row r="951" spans="2:11" ht="13.5" x14ac:dyDescent="0.35">
      <c r="B951" s="3">
        <v>43385</v>
      </c>
      <c r="C951" s="2">
        <v>11</v>
      </c>
      <c r="D951" s="2">
        <v>4.3788999999999998</v>
      </c>
      <c r="E951" s="2">
        <v>0</v>
      </c>
      <c r="F951" s="2"/>
      <c r="G951" s="2"/>
      <c r="H951" s="6">
        <f t="shared" si="14"/>
        <v>0</v>
      </c>
      <c r="I951" s="4"/>
      <c r="J951" s="4"/>
      <c r="K951" s="4"/>
    </row>
    <row r="952" spans="2:11" ht="13.5" x14ac:dyDescent="0.35">
      <c r="B952" s="3">
        <v>43389</v>
      </c>
      <c r="C952" s="2">
        <v>11</v>
      </c>
      <c r="D952" s="2">
        <v>4.3788999999999998</v>
      </c>
      <c r="E952" s="2">
        <v>0</v>
      </c>
      <c r="F952" s="2"/>
      <c r="G952" s="2"/>
      <c r="H952" s="6">
        <f t="shared" si="14"/>
        <v>0</v>
      </c>
      <c r="I952" s="4"/>
      <c r="J952" s="4"/>
      <c r="K952" s="4"/>
    </row>
    <row r="953" spans="2:11" ht="13.5" x14ac:dyDescent="0.35">
      <c r="B953" s="3">
        <v>43390</v>
      </c>
      <c r="C953" s="2">
        <v>11.33</v>
      </c>
      <c r="D953" s="2">
        <v>4.5103</v>
      </c>
      <c r="E953" s="2">
        <v>50</v>
      </c>
      <c r="F953" s="2"/>
      <c r="G953" s="2"/>
      <c r="H953" s="6">
        <f t="shared" si="14"/>
        <v>3.0007536139213087E-2</v>
      </c>
      <c r="I953" s="4"/>
      <c r="J953" s="4"/>
      <c r="K953" s="4"/>
    </row>
    <row r="954" spans="2:11" ht="13.5" x14ac:dyDescent="0.35">
      <c r="B954" s="3">
        <v>43391</v>
      </c>
      <c r="C954" s="2">
        <v>11</v>
      </c>
      <c r="D954" s="2">
        <v>4.3788999999999998</v>
      </c>
      <c r="E954" s="2">
        <v>358</v>
      </c>
      <c r="F954" s="2"/>
      <c r="G954" s="2"/>
      <c r="H954" s="6">
        <f t="shared" si="14"/>
        <v>-2.9133317074252308E-2</v>
      </c>
      <c r="I954" s="4"/>
      <c r="J954" s="4"/>
      <c r="K954" s="4"/>
    </row>
    <row r="955" spans="2:11" ht="13.5" x14ac:dyDescent="0.35">
      <c r="B955" s="3">
        <v>43392</v>
      </c>
      <c r="C955" s="2">
        <v>11.1</v>
      </c>
      <c r="D955" s="2">
        <v>4.4187000000000003</v>
      </c>
      <c r="E955" s="2">
        <v>2167</v>
      </c>
      <c r="F955" s="2"/>
      <c r="G955" s="2"/>
      <c r="H955" s="6">
        <f t="shared" si="14"/>
        <v>9.0890406266415091E-3</v>
      </c>
      <c r="I955" s="4"/>
      <c r="J955" s="4"/>
      <c r="K955" s="4"/>
    </row>
    <row r="956" spans="2:11" ht="13.5" x14ac:dyDescent="0.35">
      <c r="B956" s="3">
        <v>43395</v>
      </c>
      <c r="C956" s="2">
        <v>11.1</v>
      </c>
      <c r="D956" s="2">
        <v>4.4187000000000003</v>
      </c>
      <c r="E956" s="2">
        <v>0</v>
      </c>
      <c r="F956" s="2"/>
      <c r="G956" s="2"/>
      <c r="H956" s="6">
        <f t="shared" si="14"/>
        <v>0</v>
      </c>
      <c r="I956" s="4"/>
      <c r="J956" s="4"/>
      <c r="K956" s="4"/>
    </row>
    <row r="957" spans="2:11" ht="13.5" x14ac:dyDescent="0.35">
      <c r="B957" s="3">
        <v>43396</v>
      </c>
      <c r="C957" s="2">
        <v>11.1</v>
      </c>
      <c r="D957" s="2">
        <v>4.4187000000000003</v>
      </c>
      <c r="E957" s="2">
        <v>0</v>
      </c>
      <c r="F957" s="2"/>
      <c r="G957" s="2"/>
      <c r="H957" s="6">
        <f t="shared" si="14"/>
        <v>0</v>
      </c>
      <c r="I957" s="4"/>
      <c r="J957" s="4"/>
      <c r="K957" s="4"/>
    </row>
    <row r="958" spans="2:11" ht="13.5" x14ac:dyDescent="0.35">
      <c r="B958" s="3">
        <v>43397</v>
      </c>
      <c r="C958" s="2">
        <v>11.1</v>
      </c>
      <c r="D958" s="2">
        <v>4.4187000000000003</v>
      </c>
      <c r="E958" s="2">
        <v>0</v>
      </c>
      <c r="F958" s="2"/>
      <c r="G958" s="2"/>
      <c r="H958" s="6">
        <f t="shared" si="14"/>
        <v>0</v>
      </c>
      <c r="I958" s="4"/>
      <c r="J958" s="4"/>
      <c r="K958" s="4"/>
    </row>
    <row r="959" spans="2:11" ht="13.5" x14ac:dyDescent="0.35">
      <c r="B959" s="3">
        <v>43398</v>
      </c>
      <c r="C959" s="2">
        <v>11</v>
      </c>
      <c r="D959" s="2">
        <v>4.3788999999999998</v>
      </c>
      <c r="E959" s="2">
        <v>17219</v>
      </c>
      <c r="F959" s="2"/>
      <c r="G959" s="2"/>
      <c r="H959" s="6">
        <f t="shared" si="14"/>
        <v>-9.0071740557178571E-3</v>
      </c>
      <c r="I959" s="4"/>
      <c r="J959" s="4"/>
      <c r="K959" s="4"/>
    </row>
    <row r="960" spans="2:11" ht="13.5" x14ac:dyDescent="0.35">
      <c r="B960" s="3">
        <v>43399</v>
      </c>
      <c r="C960" s="2">
        <v>11</v>
      </c>
      <c r="D960" s="2">
        <v>4.3788999999999998</v>
      </c>
      <c r="E960" s="2">
        <v>0</v>
      </c>
      <c r="F960" s="2"/>
      <c r="G960" s="2"/>
      <c r="H960" s="6">
        <f t="shared" si="14"/>
        <v>0</v>
      </c>
      <c r="I960" s="4"/>
      <c r="J960" s="4"/>
      <c r="K960" s="4"/>
    </row>
    <row r="961" spans="2:11" ht="13.5" x14ac:dyDescent="0.35">
      <c r="B961" s="3">
        <v>43402</v>
      </c>
      <c r="C961" s="2">
        <v>10.8</v>
      </c>
      <c r="D961" s="2">
        <v>4.2992999999999997</v>
      </c>
      <c r="E961" s="2">
        <v>1000</v>
      </c>
      <c r="F961" s="2"/>
      <c r="G961" s="2"/>
      <c r="H961" s="6">
        <f t="shared" si="14"/>
        <v>-1.8178081253282814E-2</v>
      </c>
      <c r="I961" s="4"/>
      <c r="J961" s="4"/>
      <c r="K961" s="4"/>
    </row>
    <row r="962" spans="2:11" ht="13.5" x14ac:dyDescent="0.35">
      <c r="B962" s="3">
        <v>43403</v>
      </c>
      <c r="C962" s="2">
        <v>11</v>
      </c>
      <c r="D962" s="2">
        <v>4.3788999999999998</v>
      </c>
      <c r="E962" s="2">
        <v>200</v>
      </c>
      <c r="F962" s="2"/>
      <c r="G962" s="2"/>
      <c r="H962" s="6">
        <f t="shared" si="14"/>
        <v>1.8514641918451868E-2</v>
      </c>
      <c r="I962" s="4"/>
      <c r="J962" s="4"/>
      <c r="K962" s="4"/>
    </row>
    <row r="963" spans="2:11" ht="13.5" x14ac:dyDescent="0.35">
      <c r="B963" s="3">
        <v>43404</v>
      </c>
      <c r="C963" s="2">
        <v>11</v>
      </c>
      <c r="D963" s="2">
        <v>4.3788999999999998</v>
      </c>
      <c r="E963" s="2">
        <v>0</v>
      </c>
      <c r="F963" s="2"/>
      <c r="G963" s="2"/>
      <c r="H963" s="6">
        <f t="shared" si="14"/>
        <v>0</v>
      </c>
      <c r="I963" s="4"/>
      <c r="J963" s="4"/>
      <c r="K963" s="4"/>
    </row>
    <row r="964" spans="2:11" ht="13.5" x14ac:dyDescent="0.35">
      <c r="B964" s="3">
        <v>43405</v>
      </c>
      <c r="C964" s="2">
        <v>11</v>
      </c>
      <c r="D964" s="2">
        <v>4.3788999999999998</v>
      </c>
      <c r="E964" s="2">
        <v>0</v>
      </c>
      <c r="F964" s="2"/>
      <c r="G964" s="2"/>
      <c r="H964" s="6">
        <f t="shared" si="14"/>
        <v>0</v>
      </c>
      <c r="I964" s="4"/>
      <c r="J964" s="4"/>
      <c r="K964" s="4"/>
    </row>
    <row r="965" spans="2:11" ht="13.5" x14ac:dyDescent="0.35">
      <c r="B965" s="3">
        <v>43406</v>
      </c>
      <c r="C965" s="2">
        <v>11</v>
      </c>
      <c r="D965" s="2">
        <v>4.3788999999999998</v>
      </c>
      <c r="E965" s="2">
        <v>0</v>
      </c>
      <c r="F965" s="2"/>
      <c r="G965" s="2"/>
      <c r="H965" s="6">
        <f t="shared" si="14"/>
        <v>0</v>
      </c>
      <c r="I965" s="4"/>
      <c r="J965" s="4"/>
      <c r="K965" s="4"/>
    </row>
    <row r="966" spans="2:11" ht="13.5" x14ac:dyDescent="0.35">
      <c r="B966" s="3">
        <v>43409</v>
      </c>
      <c r="C966" s="2">
        <v>11</v>
      </c>
      <c r="D966" s="2">
        <v>4.3788999999999998</v>
      </c>
      <c r="E966" s="2">
        <v>0</v>
      </c>
      <c r="F966" s="2"/>
      <c r="G966" s="2"/>
      <c r="H966" s="6">
        <f t="shared" si="14"/>
        <v>0</v>
      </c>
      <c r="I966" s="4"/>
      <c r="J966" s="4"/>
      <c r="K966" s="4"/>
    </row>
    <row r="967" spans="2:11" ht="13.5" x14ac:dyDescent="0.35">
      <c r="B967" s="3">
        <v>43410</v>
      </c>
      <c r="C967" s="2">
        <v>11</v>
      </c>
      <c r="D967" s="2">
        <v>4.3788999999999998</v>
      </c>
      <c r="E967" s="2">
        <v>6500</v>
      </c>
      <c r="F967" s="2"/>
      <c r="G967" s="2"/>
      <c r="H967" s="6">
        <f t="shared" ref="H967:H1030" si="15">(D967-D966)/D966</f>
        <v>0</v>
      </c>
      <c r="I967" s="4"/>
      <c r="J967" s="4"/>
      <c r="K967" s="4"/>
    </row>
    <row r="968" spans="2:11" ht="13.5" x14ac:dyDescent="0.35">
      <c r="B968" s="3">
        <v>43411</v>
      </c>
      <c r="C968" s="2">
        <v>11</v>
      </c>
      <c r="D968" s="2">
        <v>4.3788999999999998</v>
      </c>
      <c r="E968" s="2">
        <v>1000</v>
      </c>
      <c r="F968" s="2"/>
      <c r="G968" s="2"/>
      <c r="H968" s="6">
        <f t="shared" si="15"/>
        <v>0</v>
      </c>
      <c r="I968" s="4"/>
      <c r="J968" s="4"/>
      <c r="K968" s="4"/>
    </row>
    <row r="969" spans="2:11" ht="13.5" x14ac:dyDescent="0.35">
      <c r="B969" s="3">
        <v>43412</v>
      </c>
      <c r="C969" s="2">
        <v>11</v>
      </c>
      <c r="D969" s="2">
        <v>4.3788999999999998</v>
      </c>
      <c r="E969" s="2">
        <v>0</v>
      </c>
      <c r="F969" s="2"/>
      <c r="G969" s="2"/>
      <c r="H969" s="6">
        <f t="shared" si="15"/>
        <v>0</v>
      </c>
      <c r="I969" s="4"/>
      <c r="J969" s="4"/>
      <c r="K969" s="4"/>
    </row>
    <row r="970" spans="2:11" ht="13.5" x14ac:dyDescent="0.35">
      <c r="B970" s="3">
        <v>43413</v>
      </c>
      <c r="C970" s="2">
        <v>11</v>
      </c>
      <c r="D970" s="2">
        <v>4.3788999999999998</v>
      </c>
      <c r="E970" s="2">
        <v>0</v>
      </c>
      <c r="F970" s="2"/>
      <c r="G970" s="2"/>
      <c r="H970" s="6">
        <f t="shared" si="15"/>
        <v>0</v>
      </c>
      <c r="I970" s="4"/>
      <c r="J970" s="4"/>
      <c r="K970" s="4"/>
    </row>
    <row r="971" spans="2:11" ht="13.5" x14ac:dyDescent="0.35">
      <c r="B971" s="3">
        <v>43416</v>
      </c>
      <c r="C971" s="2">
        <v>11</v>
      </c>
      <c r="D971" s="2">
        <v>4.3788999999999998</v>
      </c>
      <c r="E971" s="2">
        <v>0</v>
      </c>
      <c r="F971" s="2"/>
      <c r="G971" s="2"/>
      <c r="H971" s="6">
        <f t="shared" si="15"/>
        <v>0</v>
      </c>
      <c r="I971" s="4"/>
      <c r="J971" s="4"/>
      <c r="K971" s="4"/>
    </row>
    <row r="972" spans="2:11" ht="13.5" x14ac:dyDescent="0.35">
      <c r="B972" s="3">
        <v>43417</v>
      </c>
      <c r="C972" s="2">
        <v>11</v>
      </c>
      <c r="D972" s="2">
        <v>4.3788999999999998</v>
      </c>
      <c r="E972" s="2">
        <v>8083</v>
      </c>
      <c r="F972" s="2"/>
      <c r="G972" s="2"/>
      <c r="H972" s="6">
        <f t="shared" si="15"/>
        <v>0</v>
      </c>
      <c r="I972" s="4"/>
      <c r="J972" s="4"/>
      <c r="K972" s="4"/>
    </row>
    <row r="973" spans="2:11" ht="13.5" x14ac:dyDescent="0.35">
      <c r="B973" s="3">
        <v>43418</v>
      </c>
      <c r="C973" s="2">
        <v>11.1</v>
      </c>
      <c r="D973" s="2">
        <v>4.4187000000000003</v>
      </c>
      <c r="E973" s="2">
        <v>11679</v>
      </c>
      <c r="F973" s="2"/>
      <c r="G973" s="2"/>
      <c r="H973" s="6">
        <f t="shared" si="15"/>
        <v>9.0890406266415091E-3</v>
      </c>
      <c r="I973" s="4"/>
      <c r="J973" s="4"/>
      <c r="K973" s="4"/>
    </row>
    <row r="974" spans="2:11" ht="13.5" x14ac:dyDescent="0.35">
      <c r="B974" s="3">
        <v>43419</v>
      </c>
      <c r="C974" s="2">
        <v>11.1</v>
      </c>
      <c r="D974" s="2">
        <v>4.4187000000000003</v>
      </c>
      <c r="E974" s="2">
        <v>667</v>
      </c>
      <c r="F974" s="2"/>
      <c r="G974" s="2"/>
      <c r="H974" s="6">
        <f t="shared" si="15"/>
        <v>0</v>
      </c>
      <c r="I974" s="4"/>
      <c r="J974" s="4"/>
      <c r="K974" s="4"/>
    </row>
    <row r="975" spans="2:11" ht="13.5" x14ac:dyDescent="0.35">
      <c r="B975" s="3">
        <v>43420</v>
      </c>
      <c r="C975" s="2">
        <v>11.1</v>
      </c>
      <c r="D975" s="2">
        <v>4.4187000000000003</v>
      </c>
      <c r="E975" s="2">
        <v>1924</v>
      </c>
      <c r="F975" s="2"/>
      <c r="G975" s="2"/>
      <c r="H975" s="6">
        <f t="shared" si="15"/>
        <v>0</v>
      </c>
      <c r="I975" s="4"/>
      <c r="J975" s="4"/>
      <c r="K975" s="4"/>
    </row>
    <row r="976" spans="2:11" ht="13.5" x14ac:dyDescent="0.35">
      <c r="B976" s="3">
        <v>43423</v>
      </c>
      <c r="C976" s="2">
        <v>11.1</v>
      </c>
      <c r="D976" s="2">
        <v>4.4187000000000003</v>
      </c>
      <c r="E976" s="2">
        <v>430</v>
      </c>
      <c r="F976" s="2"/>
      <c r="G976" s="2"/>
      <c r="H976" s="6">
        <f t="shared" si="15"/>
        <v>0</v>
      </c>
      <c r="I976" s="4"/>
      <c r="J976" s="4"/>
      <c r="K976" s="4"/>
    </row>
    <row r="977" spans="2:11" ht="13.5" x14ac:dyDescent="0.35">
      <c r="B977" s="3">
        <v>43425</v>
      </c>
      <c r="C977" s="2">
        <v>11.1</v>
      </c>
      <c r="D977" s="2">
        <v>4.4187000000000003</v>
      </c>
      <c r="E977" s="2">
        <v>0</v>
      </c>
      <c r="F977" s="2"/>
      <c r="G977" s="2"/>
      <c r="H977" s="6">
        <f t="shared" si="15"/>
        <v>0</v>
      </c>
      <c r="I977" s="4"/>
      <c r="J977" s="4"/>
      <c r="K977" s="4"/>
    </row>
    <row r="978" spans="2:11" ht="13.5" x14ac:dyDescent="0.35">
      <c r="B978" s="3">
        <v>43426</v>
      </c>
      <c r="C978" s="2">
        <v>11.1</v>
      </c>
      <c r="D978" s="2">
        <v>4.4187000000000003</v>
      </c>
      <c r="E978" s="2">
        <v>24</v>
      </c>
      <c r="F978" s="2"/>
      <c r="G978" s="2"/>
      <c r="H978" s="6">
        <f t="shared" si="15"/>
        <v>0</v>
      </c>
      <c r="I978" s="4"/>
      <c r="J978" s="4"/>
      <c r="K978" s="4"/>
    </row>
    <row r="979" spans="2:11" ht="13.5" x14ac:dyDescent="0.35">
      <c r="B979" s="3">
        <v>43427</v>
      </c>
      <c r="C979" s="2">
        <v>11.3</v>
      </c>
      <c r="D979" s="2">
        <v>4.4983000000000004</v>
      </c>
      <c r="E979" s="2">
        <v>1500</v>
      </c>
      <c r="F979" s="2"/>
      <c r="G979" s="2"/>
      <c r="H979" s="6">
        <f t="shared" si="15"/>
        <v>1.8014348111435517E-2</v>
      </c>
      <c r="I979" s="4"/>
      <c r="J979" s="4"/>
      <c r="K979" s="4"/>
    </row>
    <row r="980" spans="2:11" ht="13.5" x14ac:dyDescent="0.35">
      <c r="B980" s="3">
        <v>43430</v>
      </c>
      <c r="C980" s="2">
        <v>11.5</v>
      </c>
      <c r="D980" s="2">
        <v>4.5778999999999996</v>
      </c>
      <c r="E980" s="2">
        <v>50</v>
      </c>
      <c r="F980" s="2"/>
      <c r="G980" s="2"/>
      <c r="H980" s="6">
        <f t="shared" si="15"/>
        <v>1.7695573883466913E-2</v>
      </c>
      <c r="I980" s="4"/>
      <c r="J980" s="4"/>
      <c r="K980" s="4"/>
    </row>
    <row r="981" spans="2:11" ht="13.5" x14ac:dyDescent="0.35">
      <c r="B981" s="3">
        <v>43431</v>
      </c>
      <c r="C981" s="2">
        <v>11.5</v>
      </c>
      <c r="D981" s="2">
        <v>4.5778999999999996</v>
      </c>
      <c r="E981" s="2">
        <v>0</v>
      </c>
      <c r="F981" s="2"/>
      <c r="G981" s="2"/>
      <c r="H981" s="6">
        <f t="shared" si="15"/>
        <v>0</v>
      </c>
      <c r="I981" s="4"/>
      <c r="J981" s="4"/>
      <c r="K981" s="4"/>
    </row>
    <row r="982" spans="2:11" ht="13.5" x14ac:dyDescent="0.35">
      <c r="B982" s="3">
        <v>43432</v>
      </c>
      <c r="C982" s="2">
        <v>11.2</v>
      </c>
      <c r="D982" s="2">
        <v>4.4584999999999999</v>
      </c>
      <c r="E982" s="2">
        <v>77</v>
      </c>
      <c r="F982" s="2"/>
      <c r="G982" s="2"/>
      <c r="H982" s="6">
        <f t="shared" si="15"/>
        <v>-2.6081827912361508E-2</v>
      </c>
      <c r="I982" s="4"/>
      <c r="J982" s="4"/>
      <c r="K982" s="4"/>
    </row>
    <row r="983" spans="2:11" ht="13.5" x14ac:dyDescent="0.35">
      <c r="B983" s="3">
        <v>43433</v>
      </c>
      <c r="C983" s="2">
        <v>11.2</v>
      </c>
      <c r="D983" s="2">
        <v>4.4584999999999999</v>
      </c>
      <c r="E983" s="2">
        <v>0</v>
      </c>
      <c r="F983" s="2"/>
      <c r="G983" s="2"/>
      <c r="H983" s="6">
        <f t="shared" si="15"/>
        <v>0</v>
      </c>
      <c r="I983" s="4"/>
      <c r="J983" s="4"/>
      <c r="K983" s="4"/>
    </row>
    <row r="984" spans="2:11" ht="13.5" x14ac:dyDescent="0.35">
      <c r="B984" s="3">
        <v>43434</v>
      </c>
      <c r="C984" s="2">
        <v>11.2</v>
      </c>
      <c r="D984" s="2">
        <v>4.4584999999999999</v>
      </c>
      <c r="E984" s="2">
        <v>519</v>
      </c>
      <c r="F984" s="2"/>
      <c r="G984" s="2"/>
      <c r="H984" s="6">
        <f t="shared" si="15"/>
        <v>0</v>
      </c>
      <c r="I984" s="4"/>
      <c r="J984" s="4"/>
      <c r="K984" s="4"/>
    </row>
    <row r="985" spans="2:11" ht="13.5" x14ac:dyDescent="0.35">
      <c r="B985" s="3">
        <v>43437</v>
      </c>
      <c r="C985" s="2">
        <v>11</v>
      </c>
      <c r="D985" s="2">
        <v>4.3788999999999998</v>
      </c>
      <c r="E985" s="2">
        <v>961</v>
      </c>
      <c r="F985" s="2"/>
      <c r="G985" s="2"/>
      <c r="H985" s="6">
        <f t="shared" si="15"/>
        <v>-1.7853538185488418E-2</v>
      </c>
      <c r="I985" s="4"/>
      <c r="J985" s="4"/>
      <c r="K985" s="4"/>
    </row>
    <row r="986" spans="2:11" ht="13.5" x14ac:dyDescent="0.35">
      <c r="B986" s="3">
        <v>43438</v>
      </c>
      <c r="C986" s="2">
        <v>11.4</v>
      </c>
      <c r="D986" s="2">
        <v>4.5381</v>
      </c>
      <c r="E986" s="2">
        <v>500</v>
      </c>
      <c r="F986" s="2"/>
      <c r="G986" s="2"/>
      <c r="H986" s="6">
        <f t="shared" si="15"/>
        <v>3.6356162506565627E-2</v>
      </c>
      <c r="I986" s="4"/>
      <c r="J986" s="4"/>
      <c r="K986" s="4"/>
    </row>
    <row r="987" spans="2:11" ht="13.5" x14ac:dyDescent="0.35">
      <c r="B987" s="3">
        <v>43439</v>
      </c>
      <c r="C987" s="2">
        <v>11.35</v>
      </c>
      <c r="D987" s="2">
        <v>4.5182000000000002</v>
      </c>
      <c r="E987" s="2">
        <v>700</v>
      </c>
      <c r="F987" s="2"/>
      <c r="G987" s="2"/>
      <c r="H987" s="6">
        <f t="shared" si="15"/>
        <v>-4.38509508384562E-3</v>
      </c>
      <c r="I987" s="4"/>
      <c r="J987" s="4"/>
      <c r="K987" s="4"/>
    </row>
    <row r="988" spans="2:11" ht="13.5" x14ac:dyDescent="0.35">
      <c r="B988" s="3">
        <v>43440</v>
      </c>
      <c r="C988" s="2">
        <v>11.35</v>
      </c>
      <c r="D988" s="2">
        <v>4.5182000000000002</v>
      </c>
      <c r="E988" s="2">
        <v>400</v>
      </c>
      <c r="F988" s="2"/>
      <c r="G988" s="2"/>
      <c r="H988" s="6">
        <f t="shared" si="15"/>
        <v>0</v>
      </c>
      <c r="I988" s="4"/>
      <c r="J988" s="4"/>
      <c r="K988" s="4"/>
    </row>
    <row r="989" spans="2:11" ht="13.5" x14ac:dyDescent="0.35">
      <c r="B989" s="3">
        <v>43441</v>
      </c>
      <c r="C989" s="2">
        <v>11.35</v>
      </c>
      <c r="D989" s="2">
        <v>4.5182000000000002</v>
      </c>
      <c r="E989" s="2">
        <v>0</v>
      </c>
      <c r="F989" s="2"/>
      <c r="G989" s="2"/>
      <c r="H989" s="6">
        <f t="shared" si="15"/>
        <v>0</v>
      </c>
      <c r="I989" s="4"/>
      <c r="J989" s="4"/>
      <c r="K989" s="4"/>
    </row>
    <row r="990" spans="2:11" ht="13.5" x14ac:dyDescent="0.35">
      <c r="B990" s="3">
        <v>43444</v>
      </c>
      <c r="C990" s="2">
        <v>11.35</v>
      </c>
      <c r="D990" s="2">
        <v>4.5182000000000002</v>
      </c>
      <c r="E990" s="2">
        <v>0</v>
      </c>
      <c r="F990" s="2"/>
      <c r="G990" s="2"/>
      <c r="H990" s="6">
        <f t="shared" si="15"/>
        <v>0</v>
      </c>
      <c r="I990" s="4"/>
      <c r="J990" s="4"/>
      <c r="K990" s="4"/>
    </row>
    <row r="991" spans="2:11" ht="13.5" x14ac:dyDescent="0.35">
      <c r="B991" s="3">
        <v>43445</v>
      </c>
      <c r="C991" s="2">
        <v>11.35</v>
      </c>
      <c r="D991" s="2">
        <v>4.5182000000000002</v>
      </c>
      <c r="E991" s="2">
        <v>690</v>
      </c>
      <c r="F991" s="2"/>
      <c r="G991" s="2"/>
      <c r="H991" s="6">
        <f t="shared" si="15"/>
        <v>0</v>
      </c>
      <c r="I991" s="4"/>
      <c r="J991" s="4"/>
      <c r="K991" s="4"/>
    </row>
    <row r="992" spans="2:11" ht="13.5" x14ac:dyDescent="0.35">
      <c r="B992" s="3">
        <v>43446</v>
      </c>
      <c r="C992" s="2">
        <v>11.35</v>
      </c>
      <c r="D992" s="2">
        <v>4.5182000000000002</v>
      </c>
      <c r="E992" s="2">
        <v>9</v>
      </c>
      <c r="F992" s="2"/>
      <c r="G992" s="2"/>
      <c r="H992" s="6">
        <f t="shared" si="15"/>
        <v>0</v>
      </c>
      <c r="I992" s="4"/>
      <c r="J992" s="4"/>
      <c r="K992" s="4"/>
    </row>
    <row r="993" spans="2:11" ht="13.5" x14ac:dyDescent="0.35">
      <c r="B993" s="3">
        <v>43447</v>
      </c>
      <c r="C993" s="2">
        <v>11.26</v>
      </c>
      <c r="D993" s="2">
        <v>4.4824000000000002</v>
      </c>
      <c r="E993" s="2">
        <v>711</v>
      </c>
      <c r="F993" s="2"/>
      <c r="G993" s="2"/>
      <c r="H993" s="6">
        <f t="shared" si="15"/>
        <v>-7.923509362135376E-3</v>
      </c>
      <c r="I993" s="4"/>
      <c r="J993" s="4"/>
      <c r="K993" s="4"/>
    </row>
    <row r="994" spans="2:11" ht="13.5" x14ac:dyDescent="0.35">
      <c r="B994" s="3">
        <v>43448</v>
      </c>
      <c r="C994" s="2">
        <v>11.3</v>
      </c>
      <c r="D994" s="2">
        <v>4.4983000000000004</v>
      </c>
      <c r="E994" s="2">
        <v>340</v>
      </c>
      <c r="F994" s="2"/>
      <c r="G994" s="2"/>
      <c r="H994" s="6">
        <f t="shared" si="15"/>
        <v>3.5472068534714097E-3</v>
      </c>
      <c r="I994" s="4"/>
      <c r="J994" s="4"/>
      <c r="K994" s="4"/>
    </row>
    <row r="995" spans="2:11" ht="13.5" x14ac:dyDescent="0.35">
      <c r="B995" s="3">
        <v>43451</v>
      </c>
      <c r="C995" s="2">
        <v>11.3</v>
      </c>
      <c r="D995" s="2">
        <v>4.4983000000000004</v>
      </c>
      <c r="E995" s="2">
        <v>0</v>
      </c>
      <c r="F995" s="2"/>
      <c r="G995" s="2"/>
      <c r="H995" s="6">
        <f t="shared" si="15"/>
        <v>0</v>
      </c>
      <c r="I995" s="4"/>
      <c r="J995" s="4"/>
      <c r="K995" s="4"/>
    </row>
    <row r="996" spans="2:11" ht="13.5" x14ac:dyDescent="0.35">
      <c r="B996" s="3">
        <v>43452</v>
      </c>
      <c r="C996" s="2">
        <v>11</v>
      </c>
      <c r="D996" s="2">
        <v>4.3788999999999998</v>
      </c>
      <c r="E996" s="2">
        <v>931</v>
      </c>
      <c r="F996" s="2"/>
      <c r="G996" s="2"/>
      <c r="H996" s="6">
        <f t="shared" si="15"/>
        <v>-2.6543360825200767E-2</v>
      </c>
      <c r="I996" s="4"/>
      <c r="J996" s="4"/>
      <c r="K996" s="4"/>
    </row>
    <row r="997" spans="2:11" ht="13.5" x14ac:dyDescent="0.35">
      <c r="B997" s="3">
        <v>43453</v>
      </c>
      <c r="C997" s="2">
        <v>11.3</v>
      </c>
      <c r="D997" s="2">
        <v>4.4983000000000004</v>
      </c>
      <c r="E997" s="2">
        <v>2269</v>
      </c>
      <c r="F997" s="2"/>
      <c r="G997" s="2"/>
      <c r="H997" s="6">
        <f t="shared" si="15"/>
        <v>2.7267121879924323E-2</v>
      </c>
      <c r="I997" s="4"/>
      <c r="J997" s="4"/>
      <c r="K997" s="4"/>
    </row>
    <row r="998" spans="2:11" ht="13.5" x14ac:dyDescent="0.35">
      <c r="B998" s="3">
        <v>43454</v>
      </c>
      <c r="C998" s="2">
        <v>11.3</v>
      </c>
      <c r="D998" s="2">
        <v>4.4983000000000004</v>
      </c>
      <c r="E998" s="2">
        <v>50</v>
      </c>
      <c r="F998" s="2"/>
      <c r="G998" s="2"/>
      <c r="H998" s="6">
        <f t="shared" si="15"/>
        <v>0</v>
      </c>
      <c r="I998" s="4"/>
      <c r="J998" s="4"/>
      <c r="K998" s="4"/>
    </row>
    <row r="999" spans="2:11" ht="13.5" x14ac:dyDescent="0.35">
      <c r="B999" s="3">
        <v>43455</v>
      </c>
      <c r="C999" s="2">
        <v>11.35</v>
      </c>
      <c r="D999" s="2">
        <v>4.5182000000000002</v>
      </c>
      <c r="E999" s="2">
        <v>271</v>
      </c>
      <c r="F999" s="2"/>
      <c r="G999" s="2"/>
      <c r="H999" s="6">
        <f t="shared" si="15"/>
        <v>4.4238934708667283E-3</v>
      </c>
      <c r="I999" s="4"/>
      <c r="J999" s="4"/>
      <c r="K999" s="4"/>
    </row>
    <row r="1000" spans="2:11" ht="13.5" x14ac:dyDescent="0.35">
      <c r="B1000" s="3">
        <v>43458</v>
      </c>
      <c r="C1000" s="2">
        <v>11.35</v>
      </c>
      <c r="D1000" s="2">
        <v>4.5182000000000002</v>
      </c>
      <c r="E1000" s="2">
        <v>273</v>
      </c>
      <c r="F1000" s="2"/>
      <c r="G1000" s="2"/>
      <c r="H1000" s="6">
        <f t="shared" si="15"/>
        <v>0</v>
      </c>
      <c r="I1000" s="4"/>
      <c r="J1000" s="4"/>
      <c r="K1000" s="4"/>
    </row>
    <row r="1001" spans="2:11" ht="13.5" x14ac:dyDescent="0.35">
      <c r="B1001" s="3">
        <v>43459</v>
      </c>
      <c r="C1001" s="2">
        <v>11.35</v>
      </c>
      <c r="D1001" s="2">
        <v>4.5182000000000002</v>
      </c>
      <c r="E1001" s="2">
        <v>275</v>
      </c>
      <c r="F1001" s="2"/>
      <c r="G1001" s="2"/>
      <c r="H1001" s="6">
        <f t="shared" si="15"/>
        <v>0</v>
      </c>
      <c r="I1001" s="4"/>
      <c r="J1001" s="4"/>
      <c r="K1001" s="4"/>
    </row>
    <row r="1002" spans="2:11" ht="13.5" x14ac:dyDescent="0.35">
      <c r="B1002" s="3">
        <v>43460</v>
      </c>
      <c r="C1002" s="2">
        <v>11.35</v>
      </c>
      <c r="D1002" s="2">
        <v>4.5182000000000002</v>
      </c>
      <c r="E1002" s="2">
        <v>275</v>
      </c>
      <c r="F1002" s="2"/>
      <c r="G1002" s="2"/>
      <c r="H1002" s="6">
        <f t="shared" si="15"/>
        <v>0</v>
      </c>
      <c r="I1002" s="4"/>
      <c r="J1002" s="4"/>
      <c r="K1002" s="4"/>
    </row>
    <row r="1003" spans="2:11" ht="13.5" x14ac:dyDescent="0.35">
      <c r="B1003" s="3">
        <v>43461</v>
      </c>
      <c r="C1003" s="2">
        <v>11.34</v>
      </c>
      <c r="D1003" s="2">
        <v>4.5143000000000004</v>
      </c>
      <c r="E1003" s="2">
        <v>354</v>
      </c>
      <c r="F1003" s="2"/>
      <c r="G1003" s="2"/>
      <c r="H1003" s="6">
        <f t="shared" si="15"/>
        <v>-8.6317560090296854E-4</v>
      </c>
      <c r="I1003" s="4"/>
      <c r="J1003" s="4"/>
      <c r="K1003" s="4"/>
    </row>
    <row r="1004" spans="2:11" ht="13.5" x14ac:dyDescent="0.35">
      <c r="B1004" s="3">
        <v>43462</v>
      </c>
      <c r="C1004" s="2">
        <v>11.35</v>
      </c>
      <c r="D1004" s="2">
        <v>4.5182000000000002</v>
      </c>
      <c r="E1004" s="2">
        <v>5928</v>
      </c>
      <c r="F1004" s="2"/>
      <c r="G1004" s="2"/>
      <c r="H1004" s="6">
        <f t="shared" si="15"/>
        <v>8.6392131670464788E-4</v>
      </c>
      <c r="I1004" s="4"/>
      <c r="J1004" s="4"/>
      <c r="K1004" s="4"/>
    </row>
    <row r="1005" spans="2:11" ht="13.5" x14ac:dyDescent="0.35">
      <c r="B1005" s="3">
        <v>43465</v>
      </c>
      <c r="C1005" s="2">
        <v>11.4</v>
      </c>
      <c r="D1005" s="2">
        <v>4.5381</v>
      </c>
      <c r="E1005" s="2">
        <v>2791</v>
      </c>
      <c r="F1005" s="2"/>
      <c r="G1005" s="2"/>
      <c r="H1005" s="6">
        <f t="shared" si="15"/>
        <v>4.4044088353768773E-3</v>
      </c>
      <c r="I1005" s="4"/>
      <c r="J1005" s="4"/>
      <c r="K1005" s="4"/>
    </row>
    <row r="1006" spans="2:11" ht="13.5" x14ac:dyDescent="0.35">
      <c r="B1006" s="3">
        <v>43467</v>
      </c>
      <c r="C1006" s="2">
        <v>11.35</v>
      </c>
      <c r="D1006" s="2">
        <v>4.5182000000000002</v>
      </c>
      <c r="E1006" s="2">
        <v>4710</v>
      </c>
      <c r="F1006" s="2"/>
      <c r="G1006" s="2"/>
      <c r="H1006" s="6">
        <f t="shared" si="15"/>
        <v>-4.38509508384562E-3</v>
      </c>
      <c r="I1006" s="4"/>
      <c r="J1006" s="4"/>
      <c r="K1006" s="4"/>
    </row>
    <row r="1007" spans="2:11" ht="13.5" x14ac:dyDescent="0.35">
      <c r="B1007" s="3">
        <v>43468</v>
      </c>
      <c r="C1007" s="2">
        <v>11.34</v>
      </c>
      <c r="D1007" s="2">
        <v>4.5143000000000004</v>
      </c>
      <c r="E1007" s="2">
        <v>1395</v>
      </c>
      <c r="F1007" s="2"/>
      <c r="G1007" s="2"/>
      <c r="H1007" s="6">
        <f t="shared" si="15"/>
        <v>-8.6317560090296854E-4</v>
      </c>
      <c r="I1007" s="4"/>
      <c r="J1007" s="4"/>
      <c r="K1007" s="4"/>
    </row>
    <row r="1008" spans="2:11" ht="13.5" x14ac:dyDescent="0.35">
      <c r="B1008" s="3">
        <v>43469</v>
      </c>
      <c r="C1008" s="2">
        <v>11.34</v>
      </c>
      <c r="D1008" s="2">
        <v>4.5143000000000004</v>
      </c>
      <c r="E1008" s="2">
        <v>339</v>
      </c>
      <c r="F1008" s="2"/>
      <c r="G1008" s="2"/>
      <c r="H1008" s="6">
        <f t="shared" si="15"/>
        <v>0</v>
      </c>
      <c r="I1008" s="4"/>
      <c r="J1008" s="4"/>
      <c r="K1008" s="4"/>
    </row>
    <row r="1009" spans="2:11" ht="13.5" x14ac:dyDescent="0.35">
      <c r="B1009" s="3">
        <v>43472</v>
      </c>
      <c r="C1009" s="2">
        <v>11.2</v>
      </c>
      <c r="D1009" s="2">
        <v>4.4584999999999999</v>
      </c>
      <c r="E1009" s="2">
        <v>1125</v>
      </c>
      <c r="F1009" s="2"/>
      <c r="G1009" s="2"/>
      <c r="H1009" s="6">
        <f t="shared" si="15"/>
        <v>-1.2360720377467273E-2</v>
      </c>
      <c r="I1009" s="4"/>
      <c r="J1009" s="4"/>
      <c r="K1009" s="4"/>
    </row>
    <row r="1010" spans="2:11" ht="13.5" x14ac:dyDescent="0.35">
      <c r="B1010" s="3">
        <v>43473</v>
      </c>
      <c r="C1010" s="2">
        <v>11</v>
      </c>
      <c r="D1010" s="2">
        <v>4.3788999999999998</v>
      </c>
      <c r="E1010" s="2">
        <v>149</v>
      </c>
      <c r="F1010" s="2"/>
      <c r="G1010" s="2"/>
      <c r="H1010" s="6">
        <f t="shared" si="15"/>
        <v>-1.7853538185488418E-2</v>
      </c>
      <c r="I1010" s="4"/>
      <c r="J1010" s="4"/>
      <c r="K1010" s="4"/>
    </row>
    <row r="1011" spans="2:11" ht="13.5" x14ac:dyDescent="0.35">
      <c r="B1011" s="3">
        <v>43474</v>
      </c>
      <c r="C1011" s="2">
        <v>11.2</v>
      </c>
      <c r="D1011" s="2">
        <v>4.4584999999999999</v>
      </c>
      <c r="E1011" s="2">
        <v>5</v>
      </c>
      <c r="F1011" s="2"/>
      <c r="G1011" s="2"/>
      <c r="H1011" s="6">
        <f t="shared" si="15"/>
        <v>1.8178081253282814E-2</v>
      </c>
      <c r="I1011" s="4"/>
      <c r="J1011" s="4"/>
      <c r="K1011" s="4"/>
    </row>
    <row r="1012" spans="2:11" ht="13.5" x14ac:dyDescent="0.35">
      <c r="B1012" s="3">
        <v>43475</v>
      </c>
      <c r="C1012" s="2">
        <v>11.2</v>
      </c>
      <c r="D1012" s="2">
        <v>4.4584999999999999</v>
      </c>
      <c r="E1012" s="2">
        <v>0</v>
      </c>
      <c r="F1012" s="2"/>
      <c r="G1012" s="2"/>
      <c r="H1012" s="6">
        <f t="shared" si="15"/>
        <v>0</v>
      </c>
      <c r="I1012" s="4"/>
      <c r="J1012" s="4"/>
      <c r="K1012" s="4"/>
    </row>
    <row r="1013" spans="2:11" ht="13.5" x14ac:dyDescent="0.35">
      <c r="B1013" s="3">
        <v>43476</v>
      </c>
      <c r="C1013" s="2">
        <v>11.2</v>
      </c>
      <c r="D1013" s="2">
        <v>4.4584999999999999</v>
      </c>
      <c r="E1013" s="2">
        <v>1213</v>
      </c>
      <c r="F1013" s="2"/>
      <c r="G1013" s="2"/>
      <c r="H1013" s="6">
        <f t="shared" si="15"/>
        <v>0</v>
      </c>
      <c r="I1013" s="4"/>
      <c r="J1013" s="4"/>
      <c r="K1013" s="4"/>
    </row>
    <row r="1014" spans="2:11" ht="13.5" x14ac:dyDescent="0.35">
      <c r="B1014" s="3">
        <v>43480</v>
      </c>
      <c r="C1014" s="2">
        <v>11.2</v>
      </c>
      <c r="D1014" s="2">
        <v>4.4584999999999999</v>
      </c>
      <c r="E1014" s="2">
        <v>0</v>
      </c>
      <c r="F1014" s="2"/>
      <c r="G1014" s="2"/>
      <c r="H1014" s="6">
        <f t="shared" si="15"/>
        <v>0</v>
      </c>
      <c r="I1014" s="4"/>
      <c r="J1014" s="4"/>
      <c r="K1014" s="4"/>
    </row>
    <row r="1015" spans="2:11" ht="13.5" x14ac:dyDescent="0.35">
      <c r="B1015" s="3">
        <v>43481</v>
      </c>
      <c r="C1015" s="2">
        <v>11.3</v>
      </c>
      <c r="D1015" s="2">
        <v>4.4983000000000004</v>
      </c>
      <c r="E1015" s="2">
        <v>370</v>
      </c>
      <c r="F1015" s="2"/>
      <c r="G1015" s="2"/>
      <c r="H1015" s="6">
        <f t="shared" si="15"/>
        <v>8.9267690927443098E-3</v>
      </c>
      <c r="I1015" s="4"/>
      <c r="J1015" s="4"/>
      <c r="K1015" s="4"/>
    </row>
    <row r="1016" spans="2:11" ht="13.5" x14ac:dyDescent="0.35">
      <c r="B1016" s="3">
        <v>43482</v>
      </c>
      <c r="C1016" s="2">
        <v>11.3</v>
      </c>
      <c r="D1016" s="2">
        <v>4.4983000000000004</v>
      </c>
      <c r="E1016" s="2">
        <v>0</v>
      </c>
      <c r="F1016" s="2"/>
      <c r="G1016" s="2"/>
      <c r="H1016" s="6">
        <f t="shared" si="15"/>
        <v>0</v>
      </c>
      <c r="I1016" s="4"/>
      <c r="J1016" s="4"/>
      <c r="K1016" s="4"/>
    </row>
    <row r="1017" spans="2:11" ht="13.5" x14ac:dyDescent="0.35">
      <c r="B1017" s="3">
        <v>43483</v>
      </c>
      <c r="C1017" s="2">
        <v>11.3</v>
      </c>
      <c r="D1017" s="2">
        <v>4.4983000000000004</v>
      </c>
      <c r="E1017" s="2">
        <v>51</v>
      </c>
      <c r="F1017" s="2"/>
      <c r="G1017" s="2"/>
      <c r="H1017" s="6">
        <f t="shared" si="15"/>
        <v>0</v>
      </c>
      <c r="I1017" s="4"/>
      <c r="J1017" s="4"/>
      <c r="K1017" s="4"/>
    </row>
    <row r="1018" spans="2:11" ht="13.5" x14ac:dyDescent="0.35">
      <c r="B1018" s="3">
        <v>43486</v>
      </c>
      <c r="C1018" s="2">
        <v>11.35</v>
      </c>
      <c r="D1018" s="2">
        <v>4.5182000000000002</v>
      </c>
      <c r="E1018" s="2">
        <v>388</v>
      </c>
      <c r="F1018" s="2"/>
      <c r="G1018" s="2"/>
      <c r="H1018" s="6">
        <f t="shared" si="15"/>
        <v>4.4238934708667283E-3</v>
      </c>
      <c r="I1018" s="4"/>
      <c r="J1018" s="4"/>
      <c r="K1018" s="4"/>
    </row>
    <row r="1019" spans="2:11" ht="13.5" x14ac:dyDescent="0.35">
      <c r="B1019" s="3">
        <v>43487</v>
      </c>
      <c r="C1019" s="2">
        <v>11.6</v>
      </c>
      <c r="D1019" s="2">
        <v>4.6177999999999999</v>
      </c>
      <c r="E1019" s="2">
        <v>450</v>
      </c>
      <c r="F1019" s="2"/>
      <c r="G1019" s="2"/>
      <c r="H1019" s="6">
        <f t="shared" si="15"/>
        <v>2.2044176884599993E-2</v>
      </c>
      <c r="I1019" s="4"/>
      <c r="J1019" s="4"/>
      <c r="K1019" s="4"/>
    </row>
    <row r="1020" spans="2:11" ht="13.5" x14ac:dyDescent="0.35">
      <c r="B1020" s="3">
        <v>43488</v>
      </c>
      <c r="C1020" s="2">
        <v>11.6</v>
      </c>
      <c r="D1020" s="2">
        <v>4.6177999999999999</v>
      </c>
      <c r="E1020" s="2">
        <v>0</v>
      </c>
      <c r="F1020" s="2"/>
      <c r="G1020" s="2"/>
      <c r="H1020" s="6">
        <f t="shared" si="15"/>
        <v>0</v>
      </c>
      <c r="I1020" s="4"/>
      <c r="J1020" s="4"/>
      <c r="K1020" s="4"/>
    </row>
    <row r="1021" spans="2:11" ht="13.5" x14ac:dyDescent="0.35">
      <c r="B1021" s="3">
        <v>43489</v>
      </c>
      <c r="C1021" s="2">
        <v>11.5</v>
      </c>
      <c r="D1021" s="2">
        <v>4.5778999999999996</v>
      </c>
      <c r="E1021" s="2">
        <v>3183</v>
      </c>
      <c r="F1021" s="2"/>
      <c r="G1021" s="2"/>
      <c r="H1021" s="6">
        <f t="shared" si="15"/>
        <v>-8.6404781497683471E-3</v>
      </c>
      <c r="I1021" s="4"/>
      <c r="J1021" s="4"/>
      <c r="K1021" s="4"/>
    </row>
    <row r="1022" spans="2:11" ht="13.5" x14ac:dyDescent="0.35">
      <c r="B1022" s="3">
        <v>43490</v>
      </c>
      <c r="C1022" s="2">
        <v>11.3</v>
      </c>
      <c r="D1022" s="2">
        <v>4.4983000000000004</v>
      </c>
      <c r="E1022" s="2">
        <v>2399</v>
      </c>
      <c r="F1022" s="2"/>
      <c r="G1022" s="2"/>
      <c r="H1022" s="6">
        <f t="shared" si="15"/>
        <v>-1.738788527490754E-2</v>
      </c>
      <c r="I1022" s="4"/>
      <c r="J1022" s="4"/>
      <c r="K1022" s="4"/>
    </row>
    <row r="1023" spans="2:11" ht="13.5" x14ac:dyDescent="0.35">
      <c r="B1023" s="3">
        <v>43493</v>
      </c>
      <c r="C1023" s="2">
        <v>11.3</v>
      </c>
      <c r="D1023" s="2">
        <v>4.4983000000000004</v>
      </c>
      <c r="E1023" s="2">
        <v>352</v>
      </c>
      <c r="F1023" s="2"/>
      <c r="G1023" s="2"/>
      <c r="H1023" s="6">
        <f t="shared" si="15"/>
        <v>0</v>
      </c>
      <c r="I1023" s="4"/>
      <c r="J1023" s="4"/>
      <c r="K1023" s="4"/>
    </row>
    <row r="1024" spans="2:11" ht="13.5" x14ac:dyDescent="0.35">
      <c r="B1024" s="3">
        <v>43494</v>
      </c>
      <c r="C1024" s="2">
        <v>11.48</v>
      </c>
      <c r="D1024" s="2">
        <v>4.57</v>
      </c>
      <c r="E1024" s="2">
        <v>264</v>
      </c>
      <c r="F1024" s="2"/>
      <c r="G1024" s="2"/>
      <c r="H1024" s="6">
        <f t="shared" si="15"/>
        <v>1.5939354867394319E-2</v>
      </c>
      <c r="I1024" s="4"/>
      <c r="J1024" s="4"/>
      <c r="K1024" s="4"/>
    </row>
    <row r="1025" spans="2:11" ht="13.5" x14ac:dyDescent="0.35">
      <c r="B1025" s="3">
        <v>43495</v>
      </c>
      <c r="C1025" s="2">
        <v>11.15</v>
      </c>
      <c r="D1025" s="2">
        <v>4.4386000000000001</v>
      </c>
      <c r="E1025" s="2">
        <v>4767</v>
      </c>
      <c r="F1025" s="2"/>
      <c r="G1025" s="2"/>
      <c r="H1025" s="6">
        <f t="shared" si="15"/>
        <v>-2.8752735229759338E-2</v>
      </c>
      <c r="I1025" s="4"/>
      <c r="J1025" s="4"/>
      <c r="K1025" s="4"/>
    </row>
    <row r="1026" spans="2:11" ht="13.5" x14ac:dyDescent="0.35">
      <c r="B1026" s="3">
        <v>43496</v>
      </c>
      <c r="C1026" s="2">
        <v>11.15</v>
      </c>
      <c r="D1026" s="2">
        <v>4.4386000000000001</v>
      </c>
      <c r="E1026" s="2">
        <v>650</v>
      </c>
      <c r="F1026" s="2"/>
      <c r="G1026" s="2"/>
      <c r="H1026" s="6">
        <f t="shared" si="15"/>
        <v>0</v>
      </c>
      <c r="I1026" s="4"/>
      <c r="J1026" s="4"/>
      <c r="K1026" s="4"/>
    </row>
    <row r="1027" spans="2:11" ht="13.5" x14ac:dyDescent="0.35">
      <c r="B1027" s="3">
        <v>43497</v>
      </c>
      <c r="C1027" s="2">
        <v>11.48</v>
      </c>
      <c r="D1027" s="2">
        <v>4.57</v>
      </c>
      <c r="E1027" s="2">
        <v>302</v>
      </c>
      <c r="F1027" s="2"/>
      <c r="G1027" s="2"/>
      <c r="H1027" s="6">
        <f t="shared" si="15"/>
        <v>2.9603929166854455E-2</v>
      </c>
      <c r="I1027" s="4"/>
      <c r="J1027" s="4"/>
      <c r="K1027" s="4"/>
    </row>
    <row r="1028" spans="2:11" ht="13.5" x14ac:dyDescent="0.35">
      <c r="B1028" s="3">
        <v>43500</v>
      </c>
      <c r="C1028" s="2">
        <v>11.48</v>
      </c>
      <c r="D1028" s="2">
        <v>4.57</v>
      </c>
      <c r="E1028" s="2">
        <v>419</v>
      </c>
      <c r="F1028" s="2"/>
      <c r="G1028" s="2"/>
      <c r="H1028" s="6">
        <f t="shared" si="15"/>
        <v>0</v>
      </c>
      <c r="I1028" s="4"/>
      <c r="J1028" s="4"/>
      <c r="K1028" s="4"/>
    </row>
    <row r="1029" spans="2:11" ht="13.5" x14ac:dyDescent="0.35">
      <c r="B1029" s="3">
        <v>43501</v>
      </c>
      <c r="C1029" s="2">
        <v>11.14</v>
      </c>
      <c r="D1029" s="2">
        <v>4.4345999999999997</v>
      </c>
      <c r="E1029" s="2">
        <v>1000</v>
      </c>
      <c r="F1029" s="2"/>
      <c r="G1029" s="2"/>
      <c r="H1029" s="6">
        <f t="shared" si="15"/>
        <v>-2.9628008752735364E-2</v>
      </c>
      <c r="I1029" s="4"/>
      <c r="J1029" s="4"/>
      <c r="K1029" s="4"/>
    </row>
    <row r="1030" spans="2:11" ht="13.5" x14ac:dyDescent="0.35">
      <c r="B1030" s="3">
        <v>43502</v>
      </c>
      <c r="C1030" s="2">
        <v>11.47</v>
      </c>
      <c r="D1030" s="2">
        <v>4.5659999999999998</v>
      </c>
      <c r="E1030" s="2">
        <v>299</v>
      </c>
      <c r="F1030" s="2"/>
      <c r="G1030" s="2"/>
      <c r="H1030" s="6">
        <f t="shared" si="15"/>
        <v>2.9630631849546788E-2</v>
      </c>
      <c r="I1030" s="4"/>
      <c r="J1030" s="4"/>
      <c r="K1030" s="4"/>
    </row>
    <row r="1031" spans="2:11" ht="13.5" x14ac:dyDescent="0.35">
      <c r="B1031" s="3">
        <v>43503</v>
      </c>
      <c r="C1031" s="2">
        <v>11.46</v>
      </c>
      <c r="D1031" s="2">
        <v>4.5620000000000003</v>
      </c>
      <c r="E1031" s="2">
        <v>279</v>
      </c>
      <c r="F1031" s="2"/>
      <c r="G1031" s="2"/>
      <c r="H1031" s="6">
        <f t="shared" ref="H1031:H1094" si="16">(D1031-D1030)/D1030</f>
        <v>-8.7604029785360487E-4</v>
      </c>
      <c r="I1031" s="4"/>
      <c r="J1031" s="4"/>
      <c r="K1031" s="4"/>
    </row>
    <row r="1032" spans="2:11" ht="13.5" x14ac:dyDescent="0.35">
      <c r="B1032" s="3">
        <v>43504</v>
      </c>
      <c r="C1032" s="2">
        <v>11.14</v>
      </c>
      <c r="D1032" s="2">
        <v>4.4345999999999997</v>
      </c>
      <c r="E1032" s="2">
        <v>3279</v>
      </c>
      <c r="F1032" s="2"/>
      <c r="G1032" s="2"/>
      <c r="H1032" s="6">
        <f t="shared" si="16"/>
        <v>-2.7926348092941828E-2</v>
      </c>
      <c r="I1032" s="4"/>
      <c r="J1032" s="4"/>
      <c r="K1032" s="4"/>
    </row>
    <row r="1033" spans="2:11" ht="13.5" x14ac:dyDescent="0.35">
      <c r="B1033" s="3">
        <v>43507</v>
      </c>
      <c r="C1033" s="2">
        <v>11.01</v>
      </c>
      <c r="D1033" s="2">
        <v>4.3829000000000002</v>
      </c>
      <c r="E1033" s="2">
        <v>459</v>
      </c>
      <c r="F1033" s="2"/>
      <c r="G1033" s="2"/>
      <c r="H1033" s="6">
        <f t="shared" si="16"/>
        <v>-1.1658323185856542E-2</v>
      </c>
      <c r="I1033" s="4"/>
      <c r="J1033" s="4"/>
      <c r="K1033" s="4"/>
    </row>
    <row r="1034" spans="2:11" ht="13.5" x14ac:dyDescent="0.35">
      <c r="B1034" s="3">
        <v>43508</v>
      </c>
      <c r="C1034" s="2">
        <v>11.33</v>
      </c>
      <c r="D1034" s="2">
        <v>4.5103</v>
      </c>
      <c r="E1034" s="2">
        <v>50</v>
      </c>
      <c r="F1034" s="2"/>
      <c r="G1034" s="2"/>
      <c r="H1034" s="6">
        <f t="shared" si="16"/>
        <v>2.906751237764944E-2</v>
      </c>
      <c r="I1034" s="4"/>
      <c r="J1034" s="4"/>
      <c r="K1034" s="4"/>
    </row>
    <row r="1035" spans="2:11" ht="13.5" x14ac:dyDescent="0.35">
      <c r="B1035" s="3">
        <v>43509</v>
      </c>
      <c r="C1035" s="2">
        <v>11.43</v>
      </c>
      <c r="D1035" s="2">
        <v>4.5500999999999996</v>
      </c>
      <c r="E1035" s="2">
        <v>256</v>
      </c>
      <c r="F1035" s="2"/>
      <c r="G1035" s="2"/>
      <c r="H1035" s="6">
        <f t="shared" si="16"/>
        <v>8.8242467241646041E-3</v>
      </c>
      <c r="I1035" s="4"/>
      <c r="J1035" s="4"/>
      <c r="K1035" s="4"/>
    </row>
    <row r="1036" spans="2:11" ht="13.5" x14ac:dyDescent="0.35">
      <c r="B1036" s="3">
        <v>43510</v>
      </c>
      <c r="C1036" s="2">
        <v>11.39</v>
      </c>
      <c r="D1036" s="2">
        <v>4.5342000000000002</v>
      </c>
      <c r="E1036" s="2">
        <v>260</v>
      </c>
      <c r="F1036" s="2"/>
      <c r="G1036" s="2"/>
      <c r="H1036" s="6">
        <f t="shared" si="16"/>
        <v>-3.4944286938747193E-3</v>
      </c>
      <c r="I1036" s="4"/>
      <c r="J1036" s="4"/>
      <c r="K1036" s="4"/>
    </row>
    <row r="1037" spans="2:11" ht="13.5" x14ac:dyDescent="0.35">
      <c r="B1037" s="3">
        <v>43511</v>
      </c>
      <c r="C1037" s="2">
        <v>11.35</v>
      </c>
      <c r="D1037" s="2">
        <v>4.5182000000000002</v>
      </c>
      <c r="E1037" s="2">
        <v>235</v>
      </c>
      <c r="F1037" s="2"/>
      <c r="G1037" s="2"/>
      <c r="H1037" s="6">
        <f t="shared" si="16"/>
        <v>-3.5287371531913048E-3</v>
      </c>
      <c r="I1037" s="4"/>
      <c r="J1037" s="4"/>
      <c r="K1037" s="4"/>
    </row>
    <row r="1038" spans="2:11" ht="13.5" x14ac:dyDescent="0.35">
      <c r="B1038" s="3">
        <v>43514</v>
      </c>
      <c r="C1038" s="2">
        <v>11.36</v>
      </c>
      <c r="D1038" s="2">
        <v>4.5221999999999998</v>
      </c>
      <c r="E1038" s="2">
        <v>188</v>
      </c>
      <c r="F1038" s="2"/>
      <c r="G1038" s="2"/>
      <c r="H1038" s="6">
        <f t="shared" si="16"/>
        <v>8.8530830861837881E-4</v>
      </c>
      <c r="I1038" s="4"/>
      <c r="J1038" s="4"/>
      <c r="K1038" s="4"/>
    </row>
    <row r="1039" spans="2:11" ht="13.5" x14ac:dyDescent="0.35">
      <c r="B1039" s="3">
        <v>43515</v>
      </c>
      <c r="C1039" s="2">
        <v>11.02</v>
      </c>
      <c r="D1039" s="2">
        <v>4.3868999999999998</v>
      </c>
      <c r="E1039" s="2">
        <v>1186</v>
      </c>
      <c r="F1039" s="2"/>
      <c r="G1039" s="2"/>
      <c r="H1039" s="6">
        <f t="shared" si="16"/>
        <v>-2.9919065941355974E-2</v>
      </c>
      <c r="I1039" s="4"/>
      <c r="J1039" s="4"/>
      <c r="K1039" s="4"/>
    </row>
    <row r="1040" spans="2:11" ht="13.5" x14ac:dyDescent="0.35">
      <c r="B1040" s="3">
        <v>43516</v>
      </c>
      <c r="C1040" s="2">
        <v>10.95</v>
      </c>
      <c r="D1040" s="2">
        <v>4.359</v>
      </c>
      <c r="E1040" s="2">
        <v>748</v>
      </c>
      <c r="F1040" s="2"/>
      <c r="G1040" s="2"/>
      <c r="H1040" s="6">
        <f t="shared" si="16"/>
        <v>-6.359844081241837E-3</v>
      </c>
      <c r="I1040" s="4"/>
      <c r="J1040" s="4"/>
      <c r="K1040" s="4"/>
    </row>
    <row r="1041" spans="2:11" ht="13.5" x14ac:dyDescent="0.35">
      <c r="B1041" s="3">
        <v>43517</v>
      </c>
      <c r="C1041" s="2">
        <v>10.98</v>
      </c>
      <c r="D1041" s="2">
        <v>4.3708999999999998</v>
      </c>
      <c r="E1041" s="2">
        <v>191</v>
      </c>
      <c r="F1041" s="2"/>
      <c r="G1041" s="2"/>
      <c r="H1041" s="6">
        <f t="shared" si="16"/>
        <v>2.7299839412708877E-3</v>
      </c>
      <c r="I1041" s="4"/>
      <c r="J1041" s="4"/>
      <c r="K1041" s="4"/>
    </row>
    <row r="1042" spans="2:11" ht="13.5" x14ac:dyDescent="0.35">
      <c r="B1042" s="3">
        <v>43518</v>
      </c>
      <c r="C1042" s="2">
        <v>10.95</v>
      </c>
      <c r="D1042" s="2">
        <v>4.359</v>
      </c>
      <c r="E1042" s="2">
        <v>10291</v>
      </c>
      <c r="F1042" s="2"/>
      <c r="G1042" s="2"/>
      <c r="H1042" s="6">
        <f t="shared" si="16"/>
        <v>-2.7225514196160517E-3</v>
      </c>
      <c r="I1042" s="4"/>
      <c r="J1042" s="4"/>
      <c r="K1042" s="4"/>
    </row>
    <row r="1043" spans="2:11" ht="13.5" x14ac:dyDescent="0.35">
      <c r="B1043" s="3">
        <v>43521</v>
      </c>
      <c r="C1043" s="2">
        <v>10.98</v>
      </c>
      <c r="D1043" s="2">
        <v>4.3708999999999998</v>
      </c>
      <c r="E1043" s="2">
        <v>279</v>
      </c>
      <c r="F1043" s="2"/>
      <c r="G1043" s="2"/>
      <c r="H1043" s="6">
        <f t="shared" si="16"/>
        <v>2.7299839412708877E-3</v>
      </c>
      <c r="I1043" s="4"/>
      <c r="J1043" s="4"/>
      <c r="K1043" s="4"/>
    </row>
    <row r="1044" spans="2:11" ht="13.5" x14ac:dyDescent="0.35">
      <c r="B1044" s="3">
        <v>43522</v>
      </c>
      <c r="C1044" s="2">
        <v>10.98</v>
      </c>
      <c r="D1044" s="2">
        <v>4.3708999999999998</v>
      </c>
      <c r="E1044" s="2">
        <v>1971</v>
      </c>
      <c r="F1044" s="2"/>
      <c r="G1044" s="2"/>
      <c r="H1044" s="6">
        <f t="shared" si="16"/>
        <v>0</v>
      </c>
      <c r="I1044" s="4"/>
      <c r="J1044" s="4"/>
      <c r="K1044" s="4"/>
    </row>
    <row r="1045" spans="2:11" ht="13.5" x14ac:dyDescent="0.35">
      <c r="B1045" s="3">
        <v>43523</v>
      </c>
      <c r="C1045" s="2">
        <v>10.98</v>
      </c>
      <c r="D1045" s="2">
        <v>4.3708999999999998</v>
      </c>
      <c r="E1045" s="2">
        <v>288</v>
      </c>
      <c r="F1045" s="2"/>
      <c r="G1045" s="2"/>
      <c r="H1045" s="6">
        <f t="shared" si="16"/>
        <v>0</v>
      </c>
      <c r="I1045" s="4"/>
      <c r="J1045" s="4"/>
      <c r="K1045" s="4"/>
    </row>
    <row r="1046" spans="2:11" ht="13.5" x14ac:dyDescent="0.35">
      <c r="B1046" s="3">
        <v>43524</v>
      </c>
      <c r="C1046" s="2">
        <v>10.8</v>
      </c>
      <c r="D1046" s="2">
        <v>4.2992999999999997</v>
      </c>
      <c r="E1046" s="2">
        <v>870</v>
      </c>
      <c r="F1046" s="2"/>
      <c r="G1046" s="2"/>
      <c r="H1046" s="6">
        <f t="shared" si="16"/>
        <v>-1.6381065684412846E-2</v>
      </c>
      <c r="I1046" s="4"/>
      <c r="J1046" s="4"/>
      <c r="K1046" s="4"/>
    </row>
    <row r="1047" spans="2:11" ht="13.5" x14ac:dyDescent="0.35">
      <c r="B1047" s="3">
        <v>43525</v>
      </c>
      <c r="C1047" s="2">
        <v>10.81</v>
      </c>
      <c r="D1047" s="2">
        <v>4.3033000000000001</v>
      </c>
      <c r="E1047" s="2">
        <v>2577</v>
      </c>
      <c r="F1047" s="2"/>
      <c r="G1047" s="2"/>
      <c r="H1047" s="6">
        <f t="shared" si="16"/>
        <v>9.3038401600270928E-4</v>
      </c>
      <c r="I1047" s="4"/>
      <c r="J1047" s="4"/>
      <c r="K1047" s="4"/>
    </row>
    <row r="1048" spans="2:11" ht="13.5" x14ac:dyDescent="0.35">
      <c r="B1048" s="3">
        <v>43528</v>
      </c>
      <c r="C1048" s="2">
        <v>10.81</v>
      </c>
      <c r="D1048" s="2">
        <v>4.3033000000000001</v>
      </c>
      <c r="E1048" s="2">
        <v>768</v>
      </c>
      <c r="F1048" s="2"/>
      <c r="G1048" s="2"/>
      <c r="H1048" s="6">
        <f t="shared" si="16"/>
        <v>0</v>
      </c>
      <c r="I1048" s="4"/>
      <c r="J1048" s="4"/>
      <c r="K1048" s="4"/>
    </row>
    <row r="1049" spans="2:11" ht="13.5" x14ac:dyDescent="0.35">
      <c r="B1049" s="3">
        <v>43529</v>
      </c>
      <c r="C1049" s="2">
        <v>10.81</v>
      </c>
      <c r="D1049" s="2">
        <v>4.3033000000000001</v>
      </c>
      <c r="E1049" s="2">
        <v>0</v>
      </c>
      <c r="F1049" s="2">
        <v>0</v>
      </c>
      <c r="G1049" s="2">
        <v>0</v>
      </c>
      <c r="H1049" s="6">
        <f t="shared" si="16"/>
        <v>0</v>
      </c>
      <c r="I1049" s="4"/>
      <c r="J1049" s="4"/>
      <c r="K1049" s="4"/>
    </row>
    <row r="1050" spans="2:11" ht="13.5" x14ac:dyDescent="0.35">
      <c r="B1050" s="3">
        <v>43530</v>
      </c>
      <c r="C1050" s="2">
        <v>10.7</v>
      </c>
      <c r="D1050" s="2">
        <v>4.2595000000000001</v>
      </c>
      <c r="E1050" s="2">
        <v>2050</v>
      </c>
      <c r="F1050" s="2">
        <v>10.793900000000001</v>
      </c>
      <c r="G1050" s="2">
        <v>22127.494999999999</v>
      </c>
      <c r="H1050" s="6">
        <f t="shared" si="16"/>
        <v>-1.017823530778706E-2</v>
      </c>
      <c r="I1050" s="4"/>
      <c r="J1050" s="4"/>
      <c r="K1050" s="4"/>
    </row>
    <row r="1051" spans="2:11" ht="13.5" x14ac:dyDescent="0.35">
      <c r="B1051" s="3">
        <v>43531</v>
      </c>
      <c r="C1051" s="2">
        <v>10.9</v>
      </c>
      <c r="D1051" s="2">
        <v>4.3391000000000002</v>
      </c>
      <c r="E1051" s="2">
        <v>1354</v>
      </c>
      <c r="F1051" s="2">
        <v>10.7041</v>
      </c>
      <c r="G1051" s="2">
        <v>14493.3514</v>
      </c>
      <c r="H1051" s="6">
        <f t="shared" si="16"/>
        <v>1.868763939429513E-2</v>
      </c>
      <c r="I1051" s="4"/>
      <c r="J1051" s="4"/>
      <c r="K1051" s="4"/>
    </row>
    <row r="1052" spans="2:11" ht="13.5" x14ac:dyDescent="0.35">
      <c r="B1052" s="3">
        <v>43532</v>
      </c>
      <c r="C1052" s="2">
        <v>10.9</v>
      </c>
      <c r="D1052" s="2">
        <v>4.3391000000000002</v>
      </c>
      <c r="E1052" s="2">
        <v>1906</v>
      </c>
      <c r="F1052" s="2">
        <v>10.742000000000001</v>
      </c>
      <c r="G1052" s="2">
        <v>20474.252</v>
      </c>
      <c r="H1052" s="6">
        <f t="shared" si="16"/>
        <v>0</v>
      </c>
      <c r="I1052" s="4"/>
      <c r="J1052" s="4"/>
      <c r="K1052" s="4"/>
    </row>
    <row r="1053" spans="2:11" ht="13.5" x14ac:dyDescent="0.35">
      <c r="B1053" s="3">
        <v>43535</v>
      </c>
      <c r="C1053" s="2">
        <v>10.94</v>
      </c>
      <c r="D1053" s="2">
        <v>4.3550000000000004</v>
      </c>
      <c r="E1053" s="2">
        <v>313</v>
      </c>
      <c r="F1053" s="2">
        <v>10.94</v>
      </c>
      <c r="G1053" s="2">
        <v>3424.22</v>
      </c>
      <c r="H1053" s="6">
        <f t="shared" si="16"/>
        <v>3.6643543591989691E-3</v>
      </c>
      <c r="I1053" s="4"/>
      <c r="J1053" s="4"/>
      <c r="K1053" s="4"/>
    </row>
    <row r="1054" spans="2:11" ht="13.5" x14ac:dyDescent="0.35">
      <c r="B1054" s="3">
        <v>43536</v>
      </c>
      <c r="C1054" s="2">
        <v>11</v>
      </c>
      <c r="D1054" s="2">
        <v>4.3788999999999998</v>
      </c>
      <c r="E1054" s="2">
        <v>1313</v>
      </c>
      <c r="F1054" s="2">
        <v>10.994999999999999</v>
      </c>
      <c r="G1054" s="2">
        <v>14436.434999999999</v>
      </c>
      <c r="H1054" s="6">
        <f t="shared" si="16"/>
        <v>5.4879448909298193E-3</v>
      </c>
      <c r="I1054" s="4"/>
      <c r="J1054" s="4"/>
      <c r="K1054" s="4"/>
    </row>
    <row r="1055" spans="2:11" ht="13.5" x14ac:dyDescent="0.35">
      <c r="B1055" s="3">
        <v>43537</v>
      </c>
      <c r="C1055" s="2">
        <v>10.99</v>
      </c>
      <c r="D1055" s="2">
        <v>4.3749000000000002</v>
      </c>
      <c r="E1055" s="2">
        <v>909</v>
      </c>
      <c r="F1055" s="2">
        <v>10.8543</v>
      </c>
      <c r="G1055" s="2">
        <v>9866.5586999999996</v>
      </c>
      <c r="H1055" s="6">
        <f t="shared" si="16"/>
        <v>-9.1347141976285361E-4</v>
      </c>
      <c r="I1055" s="4"/>
      <c r="J1055" s="4"/>
      <c r="K1055" s="4"/>
    </row>
    <row r="1056" spans="2:11" ht="13.5" x14ac:dyDescent="0.35">
      <c r="B1056" s="3">
        <v>43538</v>
      </c>
      <c r="C1056" s="2">
        <v>11</v>
      </c>
      <c r="D1056" s="2">
        <v>4.3788999999999998</v>
      </c>
      <c r="E1056" s="2">
        <v>757</v>
      </c>
      <c r="F1056" s="2">
        <v>11</v>
      </c>
      <c r="G1056" s="2">
        <v>8327</v>
      </c>
      <c r="H1056" s="6">
        <f t="shared" si="16"/>
        <v>9.1430661272247577E-4</v>
      </c>
      <c r="I1056" s="4"/>
      <c r="J1056" s="4"/>
      <c r="K1056" s="4"/>
    </row>
    <row r="1057" spans="2:11" ht="13.5" x14ac:dyDescent="0.35">
      <c r="B1057" s="3">
        <v>43539</v>
      </c>
      <c r="C1057" s="2">
        <v>11</v>
      </c>
      <c r="D1057" s="2">
        <v>4.3788999999999998</v>
      </c>
      <c r="E1057" s="2">
        <v>610</v>
      </c>
      <c r="F1057" s="2">
        <v>10.963900000000001</v>
      </c>
      <c r="G1057" s="2">
        <v>6687.9790000000003</v>
      </c>
      <c r="H1057" s="6">
        <f t="shared" si="16"/>
        <v>0</v>
      </c>
      <c r="I1057" s="4"/>
      <c r="J1057" s="4"/>
      <c r="K1057" s="4"/>
    </row>
    <row r="1058" spans="2:11" ht="13.5" x14ac:dyDescent="0.35">
      <c r="B1058" s="3">
        <v>43542</v>
      </c>
      <c r="C1058" s="2">
        <v>11</v>
      </c>
      <c r="D1058" s="2">
        <v>4.3788999999999998</v>
      </c>
      <c r="E1058" s="2">
        <v>1072</v>
      </c>
      <c r="F1058" s="2">
        <v>11</v>
      </c>
      <c r="G1058" s="2">
        <v>11792</v>
      </c>
      <c r="H1058" s="6">
        <f t="shared" si="16"/>
        <v>0</v>
      </c>
      <c r="I1058" s="4"/>
      <c r="J1058" s="4"/>
      <c r="K1058" s="4"/>
    </row>
    <row r="1059" spans="2:11" ht="13.5" x14ac:dyDescent="0.35">
      <c r="B1059" s="3">
        <v>43543</v>
      </c>
      <c r="C1059" s="2">
        <v>11</v>
      </c>
      <c r="D1059" s="2">
        <v>4.3788999999999998</v>
      </c>
      <c r="E1059" s="2">
        <v>498</v>
      </c>
      <c r="F1059" s="2">
        <v>11</v>
      </c>
      <c r="G1059" s="2">
        <v>5478</v>
      </c>
      <c r="H1059" s="6">
        <f t="shared" si="16"/>
        <v>0</v>
      </c>
      <c r="I1059" s="4"/>
      <c r="J1059" s="4"/>
      <c r="K1059" s="4"/>
    </row>
    <row r="1060" spans="2:11" ht="13.5" x14ac:dyDescent="0.35">
      <c r="B1060" s="3">
        <v>43545</v>
      </c>
      <c r="C1060" s="2">
        <v>11</v>
      </c>
      <c r="D1060" s="2">
        <v>4.3788999999999998</v>
      </c>
      <c r="E1060" s="2">
        <v>294</v>
      </c>
      <c r="F1060" s="2">
        <v>11</v>
      </c>
      <c r="G1060" s="2">
        <v>3234</v>
      </c>
      <c r="H1060" s="6">
        <f t="shared" si="16"/>
        <v>0</v>
      </c>
      <c r="I1060" s="4"/>
      <c r="J1060" s="4"/>
      <c r="K1060" s="4"/>
    </row>
    <row r="1061" spans="2:11" ht="13.5" x14ac:dyDescent="0.35">
      <c r="B1061" s="3">
        <v>43546</v>
      </c>
      <c r="C1061" s="2">
        <v>11</v>
      </c>
      <c r="D1061" s="2">
        <v>4.3788999999999998</v>
      </c>
      <c r="E1061" s="2">
        <v>394</v>
      </c>
      <c r="F1061" s="2">
        <v>11</v>
      </c>
      <c r="G1061" s="2">
        <v>4334</v>
      </c>
      <c r="H1061" s="6">
        <f t="shared" si="16"/>
        <v>0</v>
      </c>
      <c r="I1061" s="4"/>
      <c r="J1061" s="4"/>
      <c r="K1061" s="4"/>
    </row>
    <row r="1062" spans="2:11" ht="13.5" x14ac:dyDescent="0.35">
      <c r="B1062" s="3">
        <v>43549</v>
      </c>
      <c r="C1062" s="2">
        <v>11</v>
      </c>
      <c r="D1062" s="2">
        <v>4.3788999999999998</v>
      </c>
      <c r="E1062" s="2">
        <v>325</v>
      </c>
      <c r="F1062" s="2">
        <v>11</v>
      </c>
      <c r="G1062" s="2">
        <v>3575</v>
      </c>
      <c r="H1062" s="6">
        <f t="shared" si="16"/>
        <v>0</v>
      </c>
      <c r="I1062" s="4"/>
      <c r="J1062" s="4"/>
      <c r="K1062" s="4"/>
    </row>
    <row r="1063" spans="2:11" ht="13.5" x14ac:dyDescent="0.35">
      <c r="B1063" s="3">
        <v>43550</v>
      </c>
      <c r="C1063" s="2">
        <v>11</v>
      </c>
      <c r="D1063" s="2">
        <v>4.3788999999999998</v>
      </c>
      <c r="E1063" s="2">
        <v>1320</v>
      </c>
      <c r="F1063" s="2">
        <v>10.999599999999999</v>
      </c>
      <c r="G1063" s="2">
        <v>14519.472</v>
      </c>
      <c r="H1063" s="6">
        <f t="shared" si="16"/>
        <v>0</v>
      </c>
      <c r="I1063" s="4"/>
      <c r="J1063" s="4"/>
      <c r="K1063" s="4"/>
    </row>
    <row r="1064" spans="2:11" ht="13.5" x14ac:dyDescent="0.35">
      <c r="B1064" s="3">
        <v>43551</v>
      </c>
      <c r="C1064" s="2">
        <v>11</v>
      </c>
      <c r="D1064" s="2">
        <v>4.3788999999999998</v>
      </c>
      <c r="E1064" s="2">
        <v>277</v>
      </c>
      <c r="F1064" s="2">
        <v>11</v>
      </c>
      <c r="G1064" s="2">
        <v>3047</v>
      </c>
      <c r="H1064" s="6">
        <f t="shared" si="16"/>
        <v>0</v>
      </c>
      <c r="I1064" s="4"/>
      <c r="J1064" s="4"/>
      <c r="K1064" s="4"/>
    </row>
    <row r="1065" spans="2:11" ht="13.5" x14ac:dyDescent="0.35">
      <c r="B1065" s="3">
        <v>43552</v>
      </c>
      <c r="C1065" s="2">
        <v>11</v>
      </c>
      <c r="D1065" s="2">
        <v>4.3788999999999998</v>
      </c>
      <c r="E1065" s="2">
        <v>329</v>
      </c>
      <c r="F1065" s="2">
        <v>11</v>
      </c>
      <c r="G1065" s="2">
        <v>3619</v>
      </c>
      <c r="H1065" s="6">
        <f t="shared" si="16"/>
        <v>0</v>
      </c>
      <c r="I1065" s="4"/>
      <c r="J1065" s="4"/>
      <c r="K1065" s="4"/>
    </row>
    <row r="1066" spans="2:11" ht="13.5" x14ac:dyDescent="0.35">
      <c r="B1066" s="3">
        <v>43553</v>
      </c>
      <c r="C1066" s="2">
        <v>11</v>
      </c>
      <c r="D1066" s="2">
        <v>4.3788999999999998</v>
      </c>
      <c r="E1066" s="2">
        <v>280</v>
      </c>
      <c r="F1066" s="2">
        <v>10.982100000000001</v>
      </c>
      <c r="G1066" s="2">
        <v>3074.9879999999998</v>
      </c>
      <c r="H1066" s="6">
        <f t="shared" si="16"/>
        <v>0</v>
      </c>
      <c r="I1066" s="4"/>
      <c r="J1066" s="4"/>
      <c r="K1066" s="4"/>
    </row>
    <row r="1067" spans="2:11" ht="13.5" x14ac:dyDescent="0.35">
      <c r="B1067" s="3">
        <v>43556</v>
      </c>
      <c r="C1067" s="2">
        <v>11</v>
      </c>
      <c r="D1067" s="2">
        <v>4.3788999999999998</v>
      </c>
      <c r="E1067" s="2">
        <v>290</v>
      </c>
      <c r="F1067" s="2">
        <v>11.3186</v>
      </c>
      <c r="G1067" s="2">
        <v>3282.3939999999998</v>
      </c>
      <c r="H1067" s="6">
        <f t="shared" si="16"/>
        <v>0</v>
      </c>
      <c r="I1067" s="4"/>
      <c r="J1067" s="4"/>
      <c r="K1067" s="4"/>
    </row>
    <row r="1068" spans="2:11" ht="13.5" x14ac:dyDescent="0.35">
      <c r="B1068" s="3">
        <v>43557</v>
      </c>
      <c r="C1068" s="2">
        <v>11</v>
      </c>
      <c r="D1068" s="2">
        <v>4.3788999999999998</v>
      </c>
      <c r="E1068" s="2">
        <v>280</v>
      </c>
      <c r="F1068" s="2">
        <v>11</v>
      </c>
      <c r="G1068" s="2">
        <v>3080</v>
      </c>
      <c r="H1068" s="6">
        <f t="shared" si="16"/>
        <v>0</v>
      </c>
      <c r="I1068" s="4"/>
      <c r="J1068" s="4"/>
      <c r="K1068" s="4"/>
    </row>
    <row r="1069" spans="2:11" ht="13.5" x14ac:dyDescent="0.35">
      <c r="B1069" s="3">
        <v>43558</v>
      </c>
      <c r="C1069" s="2">
        <v>11</v>
      </c>
      <c r="D1069" s="2">
        <v>4.3788999999999998</v>
      </c>
      <c r="E1069" s="2">
        <v>281</v>
      </c>
      <c r="F1069" s="2">
        <v>11</v>
      </c>
      <c r="G1069" s="2">
        <v>3091</v>
      </c>
      <c r="H1069" s="6">
        <f t="shared" si="16"/>
        <v>0</v>
      </c>
      <c r="I1069" s="4"/>
      <c r="J1069" s="4"/>
      <c r="K1069" s="4"/>
    </row>
    <row r="1070" spans="2:11" ht="13.5" x14ac:dyDescent="0.35">
      <c r="B1070" s="3">
        <v>43559</v>
      </c>
      <c r="C1070" s="2">
        <v>11</v>
      </c>
      <c r="D1070" s="2">
        <v>4.3788999999999998</v>
      </c>
      <c r="E1070" s="2">
        <v>324</v>
      </c>
      <c r="F1070" s="2">
        <v>11</v>
      </c>
      <c r="G1070" s="2">
        <v>3564</v>
      </c>
      <c r="H1070" s="6">
        <f t="shared" si="16"/>
        <v>0</v>
      </c>
      <c r="I1070" s="4"/>
      <c r="J1070" s="4"/>
      <c r="K1070" s="4"/>
    </row>
    <row r="1071" spans="2:11" ht="13.5" x14ac:dyDescent="0.35">
      <c r="B1071" s="3">
        <v>43560</v>
      </c>
      <c r="C1071" s="2">
        <v>11</v>
      </c>
      <c r="D1071" s="2">
        <v>4.3788999999999998</v>
      </c>
      <c r="E1071" s="2">
        <v>1000</v>
      </c>
      <c r="F1071" s="2">
        <v>10.992000000000001</v>
      </c>
      <c r="G1071" s="2">
        <v>10992</v>
      </c>
      <c r="H1071" s="6">
        <f t="shared" si="16"/>
        <v>0</v>
      </c>
      <c r="I1071" s="4"/>
      <c r="J1071" s="4"/>
      <c r="K1071" s="4"/>
    </row>
    <row r="1072" spans="2:11" ht="13.5" x14ac:dyDescent="0.35">
      <c r="B1072" s="3">
        <v>43563</v>
      </c>
      <c r="C1072" s="2">
        <v>11</v>
      </c>
      <c r="D1072" s="2">
        <v>4.3788999999999998</v>
      </c>
      <c r="E1072" s="2">
        <v>0</v>
      </c>
      <c r="F1072" s="2">
        <v>0</v>
      </c>
      <c r="G1072" s="2">
        <v>0</v>
      </c>
      <c r="H1072" s="6">
        <f t="shared" si="16"/>
        <v>0</v>
      </c>
      <c r="I1072" s="4"/>
      <c r="J1072" s="4"/>
      <c r="K1072" s="4"/>
    </row>
    <row r="1073" spans="2:11" ht="13.5" x14ac:dyDescent="0.35">
      <c r="B1073" s="3">
        <v>43565</v>
      </c>
      <c r="C1073" s="2">
        <v>11</v>
      </c>
      <c r="D1073" s="2">
        <v>4.3788999999999998</v>
      </c>
      <c r="E1073" s="2">
        <v>0</v>
      </c>
      <c r="F1073" s="2">
        <v>0</v>
      </c>
      <c r="G1073" s="2">
        <v>0</v>
      </c>
      <c r="H1073" s="6">
        <f t="shared" si="16"/>
        <v>0</v>
      </c>
      <c r="I1073" s="4"/>
      <c r="J1073" s="4"/>
      <c r="K1073" s="4"/>
    </row>
    <row r="1074" spans="2:11" ht="13.5" x14ac:dyDescent="0.35">
      <c r="B1074" s="3">
        <v>43566</v>
      </c>
      <c r="C1074" s="2">
        <v>11</v>
      </c>
      <c r="D1074" s="2">
        <v>4.3788999999999998</v>
      </c>
      <c r="E1074" s="2">
        <v>0</v>
      </c>
      <c r="F1074" s="2">
        <v>0</v>
      </c>
      <c r="G1074" s="2">
        <v>0</v>
      </c>
      <c r="H1074" s="6">
        <f t="shared" si="16"/>
        <v>0</v>
      </c>
      <c r="I1074" s="4"/>
      <c r="J1074" s="4"/>
      <c r="K1074" s="4"/>
    </row>
    <row r="1075" spans="2:11" ht="13.5" x14ac:dyDescent="0.35">
      <c r="B1075" s="3">
        <v>43567</v>
      </c>
      <c r="C1075" s="2">
        <v>11</v>
      </c>
      <c r="D1075" s="2">
        <v>4.3788999999999998</v>
      </c>
      <c r="E1075" s="2">
        <v>0</v>
      </c>
      <c r="F1075" s="2">
        <v>0</v>
      </c>
      <c r="G1075" s="2">
        <v>0</v>
      </c>
      <c r="H1075" s="6">
        <f t="shared" si="16"/>
        <v>0</v>
      </c>
      <c r="I1075" s="4"/>
      <c r="J1075" s="4"/>
      <c r="K1075" s="4"/>
    </row>
    <row r="1076" spans="2:11" ht="13.5" x14ac:dyDescent="0.35">
      <c r="B1076" s="3">
        <v>43570</v>
      </c>
      <c r="C1076" s="2">
        <v>11</v>
      </c>
      <c r="D1076" s="2">
        <v>4.3788999999999998</v>
      </c>
      <c r="E1076" s="2">
        <v>1850</v>
      </c>
      <c r="F1076" s="2">
        <v>11</v>
      </c>
      <c r="G1076" s="2">
        <v>20350</v>
      </c>
      <c r="H1076" s="6">
        <f t="shared" si="16"/>
        <v>0</v>
      </c>
      <c r="I1076" s="4"/>
      <c r="J1076" s="4"/>
      <c r="K1076" s="4"/>
    </row>
    <row r="1077" spans="2:11" ht="13.5" x14ac:dyDescent="0.35">
      <c r="B1077" s="3">
        <v>43571</v>
      </c>
      <c r="C1077" s="2">
        <v>11</v>
      </c>
      <c r="D1077" s="2">
        <v>4.3788999999999998</v>
      </c>
      <c r="E1077" s="2">
        <v>1940</v>
      </c>
      <c r="F1077" s="2">
        <v>10.9528</v>
      </c>
      <c r="G1077" s="2">
        <v>21248.432000000001</v>
      </c>
      <c r="H1077" s="6">
        <f t="shared" si="16"/>
        <v>0</v>
      </c>
      <c r="I1077" s="4"/>
      <c r="J1077" s="4"/>
      <c r="K1077" s="4"/>
    </row>
    <row r="1078" spans="2:11" ht="13.5" x14ac:dyDescent="0.35">
      <c r="B1078" s="3">
        <v>43572</v>
      </c>
      <c r="C1078" s="2">
        <v>11</v>
      </c>
      <c r="D1078" s="2">
        <v>4.3788999999999998</v>
      </c>
      <c r="E1078" s="2">
        <v>1890</v>
      </c>
      <c r="F1078" s="2">
        <v>11</v>
      </c>
      <c r="G1078" s="2">
        <v>20790</v>
      </c>
      <c r="H1078" s="6">
        <f t="shared" si="16"/>
        <v>0</v>
      </c>
      <c r="I1078" s="4"/>
      <c r="J1078" s="4"/>
      <c r="K1078" s="4"/>
    </row>
    <row r="1079" spans="2:11" ht="13.5" x14ac:dyDescent="0.35">
      <c r="B1079" s="3">
        <v>43573</v>
      </c>
      <c r="C1079" s="2">
        <v>11</v>
      </c>
      <c r="D1079" s="2">
        <v>4.3788999999999998</v>
      </c>
      <c r="E1079" s="2">
        <v>100</v>
      </c>
      <c r="F1079" s="2">
        <v>11</v>
      </c>
      <c r="G1079" s="2">
        <v>1100</v>
      </c>
      <c r="H1079" s="6">
        <f t="shared" si="16"/>
        <v>0</v>
      </c>
      <c r="I1079" s="4"/>
      <c r="J1079" s="4"/>
      <c r="K1079" s="4"/>
    </row>
    <row r="1080" spans="2:11" ht="13.5" x14ac:dyDescent="0.35">
      <c r="B1080" s="3">
        <v>43574</v>
      </c>
      <c r="C1080" s="2">
        <v>11.29</v>
      </c>
      <c r="D1080" s="2">
        <v>4.4943</v>
      </c>
      <c r="E1080" s="2">
        <v>1628</v>
      </c>
      <c r="F1080" s="2">
        <v>11.0299</v>
      </c>
      <c r="G1080" s="2">
        <v>17956.677199999998</v>
      </c>
      <c r="H1080" s="6">
        <f t="shared" si="16"/>
        <v>2.6353650460161266E-2</v>
      </c>
      <c r="I1080" s="4"/>
      <c r="J1080" s="4"/>
      <c r="K1080" s="4"/>
    </row>
    <row r="1081" spans="2:11" ht="13.5" x14ac:dyDescent="0.35">
      <c r="B1081" s="3">
        <v>43577</v>
      </c>
      <c r="C1081" s="2">
        <v>11</v>
      </c>
      <c r="D1081" s="2">
        <v>4.3788999999999998</v>
      </c>
      <c r="E1081" s="2">
        <v>1532</v>
      </c>
      <c r="F1081" s="2">
        <v>11</v>
      </c>
      <c r="G1081" s="2">
        <v>16852</v>
      </c>
      <c r="H1081" s="6">
        <f t="shared" si="16"/>
        <v>-2.5676968604677074E-2</v>
      </c>
      <c r="I1081" s="4"/>
      <c r="J1081" s="4"/>
      <c r="K1081" s="4"/>
    </row>
    <row r="1082" spans="2:11" ht="13.5" x14ac:dyDescent="0.35">
      <c r="B1082" s="3">
        <v>43578</v>
      </c>
      <c r="C1082" s="2">
        <v>11</v>
      </c>
      <c r="D1082" s="2">
        <v>4.3788999999999998</v>
      </c>
      <c r="E1082" s="2">
        <v>155</v>
      </c>
      <c r="F1082" s="2">
        <v>11.001899999999999</v>
      </c>
      <c r="G1082" s="2">
        <v>1705.2945</v>
      </c>
      <c r="H1082" s="6">
        <f t="shared" si="16"/>
        <v>0</v>
      </c>
      <c r="I1082" s="4"/>
      <c r="J1082" s="4"/>
      <c r="K1082" s="4"/>
    </row>
    <row r="1083" spans="2:11" ht="13.5" x14ac:dyDescent="0.35">
      <c r="B1083" s="3">
        <v>43579</v>
      </c>
      <c r="C1083" s="2">
        <v>11</v>
      </c>
      <c r="D1083" s="2">
        <v>4.3788999999999998</v>
      </c>
      <c r="E1083" s="2">
        <v>144</v>
      </c>
      <c r="F1083" s="2">
        <v>11</v>
      </c>
      <c r="G1083" s="2">
        <v>1584</v>
      </c>
      <c r="H1083" s="6">
        <f t="shared" si="16"/>
        <v>0</v>
      </c>
      <c r="I1083" s="4"/>
      <c r="J1083" s="4"/>
      <c r="K1083" s="4"/>
    </row>
    <row r="1084" spans="2:11" ht="13.5" x14ac:dyDescent="0.35">
      <c r="B1084" s="3">
        <v>43580</v>
      </c>
      <c r="C1084" s="2">
        <v>11</v>
      </c>
      <c r="D1084" s="2">
        <v>4.3788999999999998</v>
      </c>
      <c r="E1084" s="2">
        <v>387</v>
      </c>
      <c r="F1084" s="2">
        <v>10.946300000000001</v>
      </c>
      <c r="G1084" s="2">
        <v>4236.2181</v>
      </c>
      <c r="H1084" s="6">
        <f t="shared" si="16"/>
        <v>0</v>
      </c>
      <c r="I1084" s="4"/>
      <c r="J1084" s="4"/>
      <c r="K1084" s="4"/>
    </row>
    <row r="1085" spans="2:11" ht="13.5" x14ac:dyDescent="0.35">
      <c r="B1085" s="3">
        <v>43581</v>
      </c>
      <c r="C1085" s="2">
        <v>11</v>
      </c>
      <c r="D1085" s="2">
        <v>4.3788999999999998</v>
      </c>
      <c r="E1085" s="2">
        <v>1000</v>
      </c>
      <c r="F1085" s="2">
        <v>11</v>
      </c>
      <c r="G1085" s="2">
        <v>11000</v>
      </c>
      <c r="H1085" s="6">
        <f t="shared" si="16"/>
        <v>0</v>
      </c>
      <c r="I1085" s="4"/>
      <c r="J1085" s="4"/>
      <c r="K1085" s="4"/>
    </row>
    <row r="1086" spans="2:11" ht="13.5" x14ac:dyDescent="0.35">
      <c r="B1086" s="3">
        <v>43584</v>
      </c>
      <c r="C1086" s="2">
        <v>11</v>
      </c>
      <c r="D1086" s="2">
        <v>4.3788999999999998</v>
      </c>
      <c r="E1086" s="2">
        <v>16550</v>
      </c>
      <c r="F1086" s="2">
        <v>11.058299999999999</v>
      </c>
      <c r="G1086" s="2">
        <v>183014.86499999999</v>
      </c>
      <c r="H1086" s="6">
        <f t="shared" si="16"/>
        <v>0</v>
      </c>
      <c r="I1086" s="4"/>
      <c r="J1086" s="4"/>
      <c r="K1086" s="4"/>
    </row>
    <row r="1087" spans="2:11" ht="13.5" x14ac:dyDescent="0.35">
      <c r="B1087" s="3">
        <v>43585</v>
      </c>
      <c r="C1087" s="2">
        <v>11</v>
      </c>
      <c r="D1087" s="2">
        <v>4.3788999999999998</v>
      </c>
      <c r="E1087" s="2">
        <v>4179</v>
      </c>
      <c r="F1087" s="2">
        <v>11.008800000000001</v>
      </c>
      <c r="G1087" s="2">
        <v>46005.775199999996</v>
      </c>
      <c r="H1087" s="6">
        <f t="shared" si="16"/>
        <v>0</v>
      </c>
      <c r="I1087" s="4"/>
      <c r="J1087" s="4"/>
      <c r="K1087" s="4"/>
    </row>
    <row r="1088" spans="2:11" ht="13.5" x14ac:dyDescent="0.35">
      <c r="B1088" s="3">
        <v>43587</v>
      </c>
      <c r="C1088" s="2">
        <v>11</v>
      </c>
      <c r="D1088" s="2">
        <v>4.3788999999999998</v>
      </c>
      <c r="E1088" s="2">
        <v>2056</v>
      </c>
      <c r="F1088" s="2">
        <v>10.9872</v>
      </c>
      <c r="G1088" s="2">
        <v>22589.683199999999</v>
      </c>
      <c r="H1088" s="6">
        <f t="shared" si="16"/>
        <v>0</v>
      </c>
      <c r="I1088" s="4"/>
      <c r="J1088" s="4"/>
      <c r="K1088" s="4"/>
    </row>
    <row r="1089" spans="2:11" ht="13.5" x14ac:dyDescent="0.35">
      <c r="B1089" s="3">
        <v>43588</v>
      </c>
      <c r="C1089" s="2">
        <v>10.85</v>
      </c>
      <c r="D1089" s="2">
        <v>4.3192000000000004</v>
      </c>
      <c r="E1089" s="2">
        <v>1493</v>
      </c>
      <c r="F1089" s="2">
        <v>10.979699999999999</v>
      </c>
      <c r="G1089" s="2">
        <v>16392.6921</v>
      </c>
      <c r="H1089" s="6">
        <f t="shared" si="16"/>
        <v>-1.3633560939961958E-2</v>
      </c>
      <c r="I1089" s="4"/>
      <c r="J1089" s="4"/>
      <c r="K1089" s="4"/>
    </row>
    <row r="1090" spans="2:11" ht="13.5" x14ac:dyDescent="0.35">
      <c r="B1090" s="3">
        <v>43591</v>
      </c>
      <c r="C1090" s="2">
        <v>11</v>
      </c>
      <c r="D1090" s="2">
        <v>4.3788999999999998</v>
      </c>
      <c r="E1090" s="2">
        <v>3</v>
      </c>
      <c r="F1090" s="2">
        <v>11</v>
      </c>
      <c r="G1090" s="2">
        <v>33</v>
      </c>
      <c r="H1090" s="6">
        <f t="shared" si="16"/>
        <v>1.3822004074828536E-2</v>
      </c>
      <c r="I1090" s="4"/>
      <c r="J1090" s="4"/>
      <c r="K1090" s="4"/>
    </row>
    <row r="1091" spans="2:11" ht="13.5" x14ac:dyDescent="0.35">
      <c r="B1091" s="3">
        <v>43592</v>
      </c>
      <c r="C1091" s="2">
        <v>10.99</v>
      </c>
      <c r="D1091" s="2">
        <v>4.3749000000000002</v>
      </c>
      <c r="E1091" s="2">
        <v>182</v>
      </c>
      <c r="F1091" s="2">
        <v>10.994899999999999</v>
      </c>
      <c r="G1091" s="2">
        <v>2001.0717999999999</v>
      </c>
      <c r="H1091" s="6">
        <f t="shared" si="16"/>
        <v>-9.1347141976285361E-4</v>
      </c>
      <c r="I1091" s="4"/>
      <c r="J1091" s="4"/>
      <c r="K1091" s="4"/>
    </row>
    <row r="1092" spans="2:11" ht="13.5" x14ac:dyDescent="0.35">
      <c r="B1092" s="3">
        <v>43593</v>
      </c>
      <c r="C1092" s="2">
        <v>10.99</v>
      </c>
      <c r="D1092" s="2">
        <v>4.3749000000000002</v>
      </c>
      <c r="E1092" s="2">
        <v>656</v>
      </c>
      <c r="F1092" s="2">
        <v>10.9971</v>
      </c>
      <c r="G1092" s="2">
        <v>7214.0976000000001</v>
      </c>
      <c r="H1092" s="6">
        <f t="shared" si="16"/>
        <v>0</v>
      </c>
      <c r="I1092" s="4"/>
      <c r="J1092" s="4"/>
      <c r="K1092" s="4"/>
    </row>
    <row r="1093" spans="2:11" ht="13.5" x14ac:dyDescent="0.35">
      <c r="B1093" s="3">
        <v>43594</v>
      </c>
      <c r="C1093" s="2">
        <v>10.81</v>
      </c>
      <c r="D1093" s="2">
        <v>4.3033000000000001</v>
      </c>
      <c r="E1093" s="2">
        <v>790</v>
      </c>
      <c r="F1093" s="2">
        <v>10.838900000000001</v>
      </c>
      <c r="G1093" s="2">
        <v>8562.7309999999998</v>
      </c>
      <c r="H1093" s="6">
        <f t="shared" si="16"/>
        <v>-1.6366088367734143E-2</v>
      </c>
      <c r="I1093" s="4"/>
      <c r="J1093" s="4"/>
      <c r="K1093" s="4"/>
    </row>
    <row r="1094" spans="2:11" ht="13.5" x14ac:dyDescent="0.35">
      <c r="B1094" s="3">
        <v>43595</v>
      </c>
      <c r="C1094" s="2">
        <v>10.9</v>
      </c>
      <c r="D1094" s="2">
        <v>4.3391000000000002</v>
      </c>
      <c r="E1094" s="2">
        <v>349</v>
      </c>
      <c r="F1094" s="2">
        <v>10.897399999999999</v>
      </c>
      <c r="G1094" s="2">
        <v>3803.1925999999999</v>
      </c>
      <c r="H1094" s="6">
        <f t="shared" si="16"/>
        <v>8.3191968954058632E-3</v>
      </c>
      <c r="I1094" s="4"/>
      <c r="J1094" s="4"/>
      <c r="K1094" s="4"/>
    </row>
    <row r="1095" spans="2:11" ht="13.5" x14ac:dyDescent="0.35">
      <c r="B1095" s="3">
        <v>43598</v>
      </c>
      <c r="C1095" s="2">
        <v>10.89</v>
      </c>
      <c r="D1095" s="2">
        <v>4.3350999999999997</v>
      </c>
      <c r="E1095" s="2">
        <v>9862</v>
      </c>
      <c r="F1095" s="2">
        <v>10.889900000000001</v>
      </c>
      <c r="G1095" s="2">
        <v>107396.19379999999</v>
      </c>
      <c r="H1095" s="6">
        <f t="shared" ref="H1095:H1158" si="17">(D1095-D1094)/D1094</f>
        <v>-9.2185015325769114E-4</v>
      </c>
      <c r="I1095" s="4"/>
      <c r="J1095" s="4"/>
      <c r="K1095" s="4"/>
    </row>
    <row r="1096" spans="2:11" ht="13.5" x14ac:dyDescent="0.35">
      <c r="B1096" s="3">
        <v>43599</v>
      </c>
      <c r="C1096" s="2">
        <v>10.9</v>
      </c>
      <c r="D1096" s="2">
        <v>4.3391000000000002</v>
      </c>
      <c r="E1096" s="2">
        <v>681</v>
      </c>
      <c r="F1096" s="2">
        <v>10.890700000000001</v>
      </c>
      <c r="G1096" s="2">
        <v>7416.5667000000003</v>
      </c>
      <c r="H1096" s="6">
        <f t="shared" si="17"/>
        <v>9.2270074508095498E-4</v>
      </c>
      <c r="I1096" s="4"/>
      <c r="J1096" s="4"/>
      <c r="K1096" s="4"/>
    </row>
    <row r="1097" spans="2:11" ht="13.5" x14ac:dyDescent="0.35">
      <c r="B1097" s="3">
        <v>43600</v>
      </c>
      <c r="C1097" s="2">
        <v>10.88</v>
      </c>
      <c r="D1097" s="2">
        <v>4.3311000000000002</v>
      </c>
      <c r="E1097" s="2">
        <v>4104</v>
      </c>
      <c r="F1097" s="2">
        <v>10.888999999999999</v>
      </c>
      <c r="G1097" s="2">
        <v>44688.455999999998</v>
      </c>
      <c r="H1097" s="6">
        <f t="shared" si="17"/>
        <v>-1.8437003065151776E-3</v>
      </c>
      <c r="I1097" s="4"/>
      <c r="J1097" s="4"/>
      <c r="K1097" s="4"/>
    </row>
    <row r="1098" spans="2:11" ht="13.5" x14ac:dyDescent="0.35">
      <c r="B1098" s="3">
        <v>43601</v>
      </c>
      <c r="C1098" s="2">
        <v>10.9</v>
      </c>
      <c r="D1098" s="2">
        <v>4.3391000000000002</v>
      </c>
      <c r="E1098" s="2">
        <v>4104</v>
      </c>
      <c r="F1098" s="2">
        <v>10.892200000000001</v>
      </c>
      <c r="G1098" s="2">
        <v>44701.588799999998</v>
      </c>
      <c r="H1098" s="6">
        <f t="shared" si="17"/>
        <v>1.8471058160744399E-3</v>
      </c>
      <c r="I1098" s="4"/>
      <c r="J1098" s="4"/>
      <c r="K1098" s="4"/>
    </row>
    <row r="1099" spans="2:11" ht="13.5" x14ac:dyDescent="0.35">
      <c r="B1099" s="3">
        <v>43602</v>
      </c>
      <c r="C1099" s="2">
        <v>10.89</v>
      </c>
      <c r="D1099" s="2">
        <v>4.3350999999999997</v>
      </c>
      <c r="E1099" s="2">
        <v>559</v>
      </c>
      <c r="F1099" s="2">
        <v>10.89</v>
      </c>
      <c r="G1099" s="2">
        <v>6087.51</v>
      </c>
      <c r="H1099" s="6">
        <f t="shared" si="17"/>
        <v>-9.2185015325769114E-4</v>
      </c>
      <c r="I1099" s="4"/>
      <c r="J1099" s="4"/>
      <c r="K1099" s="4"/>
    </row>
    <row r="1100" spans="2:11" ht="13.5" x14ac:dyDescent="0.35">
      <c r="B1100" s="3">
        <v>43605</v>
      </c>
      <c r="C1100" s="2">
        <v>10.89</v>
      </c>
      <c r="D1100" s="2">
        <v>4.3350999999999997</v>
      </c>
      <c r="E1100" s="2">
        <v>911</v>
      </c>
      <c r="F1100" s="2">
        <v>10.89</v>
      </c>
      <c r="G1100" s="2">
        <v>9920.7900000000009</v>
      </c>
      <c r="H1100" s="6">
        <f t="shared" si="17"/>
        <v>0</v>
      </c>
      <c r="I1100" s="4"/>
      <c r="J1100" s="4"/>
      <c r="K1100" s="4"/>
    </row>
    <row r="1101" spans="2:11" ht="13.5" x14ac:dyDescent="0.35">
      <c r="B1101" s="3">
        <v>43606</v>
      </c>
      <c r="C1101" s="2">
        <v>10.89</v>
      </c>
      <c r="D1101" s="2">
        <v>4.3350999999999997</v>
      </c>
      <c r="E1101" s="2">
        <v>1140</v>
      </c>
      <c r="F1101" s="2">
        <v>10.89</v>
      </c>
      <c r="G1101" s="2">
        <v>12414.6</v>
      </c>
      <c r="H1101" s="6">
        <f t="shared" si="17"/>
        <v>0</v>
      </c>
      <c r="I1101" s="4"/>
      <c r="J1101" s="4"/>
      <c r="K1101" s="4"/>
    </row>
    <row r="1102" spans="2:11" ht="13.5" x14ac:dyDescent="0.35">
      <c r="B1102" s="3">
        <v>43607</v>
      </c>
      <c r="C1102" s="2">
        <v>10.89</v>
      </c>
      <c r="D1102" s="2">
        <v>4.3350999999999997</v>
      </c>
      <c r="E1102" s="2">
        <v>4313</v>
      </c>
      <c r="F1102" s="2">
        <v>10.888500000000001</v>
      </c>
      <c r="G1102" s="2">
        <v>46962.1005</v>
      </c>
      <c r="H1102" s="6">
        <f t="shared" si="17"/>
        <v>0</v>
      </c>
      <c r="I1102" s="4"/>
      <c r="J1102" s="4"/>
      <c r="K1102" s="4"/>
    </row>
    <row r="1103" spans="2:11" ht="13.5" x14ac:dyDescent="0.35">
      <c r="B1103" s="3">
        <v>43608</v>
      </c>
      <c r="C1103" s="2">
        <v>10.9</v>
      </c>
      <c r="D1103" s="2">
        <v>4.3391000000000002</v>
      </c>
      <c r="E1103" s="2">
        <v>2912</v>
      </c>
      <c r="F1103" s="2">
        <v>10.8918</v>
      </c>
      <c r="G1103" s="2">
        <v>31716.921600000001</v>
      </c>
      <c r="H1103" s="6">
        <f t="shared" si="17"/>
        <v>9.2270074508095498E-4</v>
      </c>
      <c r="I1103" s="4"/>
      <c r="J1103" s="4"/>
      <c r="K1103" s="4"/>
    </row>
    <row r="1104" spans="2:11" ht="13.5" x14ac:dyDescent="0.35">
      <c r="B1104" s="3">
        <v>43609</v>
      </c>
      <c r="C1104" s="2">
        <v>10.9</v>
      </c>
      <c r="D1104" s="2">
        <v>4.3391000000000002</v>
      </c>
      <c r="E1104" s="2">
        <v>3158</v>
      </c>
      <c r="F1104" s="2">
        <v>10.9</v>
      </c>
      <c r="G1104" s="2">
        <v>34422.199999999997</v>
      </c>
      <c r="H1104" s="6">
        <f t="shared" si="17"/>
        <v>0</v>
      </c>
      <c r="I1104" s="4"/>
      <c r="J1104" s="4"/>
      <c r="K1104" s="4"/>
    </row>
    <row r="1105" spans="2:11" ht="13.5" x14ac:dyDescent="0.35">
      <c r="B1105" s="3">
        <v>43612</v>
      </c>
      <c r="C1105" s="2">
        <v>10.9</v>
      </c>
      <c r="D1105" s="2">
        <v>4.3391000000000002</v>
      </c>
      <c r="E1105" s="2">
        <v>30939</v>
      </c>
      <c r="F1105" s="2">
        <v>10.9003</v>
      </c>
      <c r="G1105" s="2">
        <v>337244.38170000003</v>
      </c>
      <c r="H1105" s="6">
        <f t="shared" si="17"/>
        <v>0</v>
      </c>
      <c r="I1105" s="4"/>
      <c r="J1105" s="4"/>
      <c r="K1105" s="4"/>
    </row>
    <row r="1106" spans="2:11" ht="13.5" x14ac:dyDescent="0.35">
      <c r="B1106" s="3">
        <v>43613</v>
      </c>
      <c r="C1106" s="2">
        <v>10.9</v>
      </c>
      <c r="D1106" s="2">
        <v>4.3391000000000002</v>
      </c>
      <c r="E1106" s="2">
        <v>3406</v>
      </c>
      <c r="F1106" s="2">
        <v>10.899900000000001</v>
      </c>
      <c r="G1106" s="2">
        <v>37125.059399999998</v>
      </c>
      <c r="H1106" s="6">
        <f t="shared" si="17"/>
        <v>0</v>
      </c>
      <c r="I1106" s="4"/>
      <c r="J1106" s="4"/>
      <c r="K1106" s="4"/>
    </row>
    <row r="1107" spans="2:11" ht="13.5" x14ac:dyDescent="0.35">
      <c r="B1107" s="3">
        <v>43614</v>
      </c>
      <c r="C1107" s="2">
        <v>10.89</v>
      </c>
      <c r="D1107" s="2">
        <v>4.3350999999999997</v>
      </c>
      <c r="E1107" s="2">
        <v>1405</v>
      </c>
      <c r="F1107" s="2">
        <v>10.899800000000001</v>
      </c>
      <c r="G1107" s="2">
        <v>15314.218999999999</v>
      </c>
      <c r="H1107" s="6">
        <f t="shared" si="17"/>
        <v>-9.2185015325769114E-4</v>
      </c>
      <c r="I1107" s="4"/>
      <c r="J1107" s="4"/>
      <c r="K1107" s="4"/>
    </row>
    <row r="1108" spans="2:11" ht="13.5" x14ac:dyDescent="0.35">
      <c r="B1108" s="3">
        <v>43615</v>
      </c>
      <c r="C1108" s="2">
        <v>10.9</v>
      </c>
      <c r="D1108" s="2">
        <v>4.3391000000000002</v>
      </c>
      <c r="E1108" s="2">
        <v>7012</v>
      </c>
      <c r="F1108" s="2">
        <v>10.9</v>
      </c>
      <c r="G1108" s="2">
        <v>76430.8</v>
      </c>
      <c r="H1108" s="6">
        <f t="shared" si="17"/>
        <v>9.2270074508095498E-4</v>
      </c>
      <c r="I1108" s="4"/>
      <c r="J1108" s="4"/>
      <c r="K1108" s="4"/>
    </row>
    <row r="1109" spans="2:11" ht="13.5" x14ac:dyDescent="0.35">
      <c r="B1109" s="3">
        <v>43616</v>
      </c>
      <c r="C1109" s="2">
        <v>10.9</v>
      </c>
      <c r="D1109" s="2">
        <v>4.3391000000000002</v>
      </c>
      <c r="E1109" s="2">
        <v>8030</v>
      </c>
      <c r="F1109" s="2">
        <v>10.9</v>
      </c>
      <c r="G1109" s="2">
        <v>87527</v>
      </c>
      <c r="H1109" s="6">
        <f t="shared" si="17"/>
        <v>0</v>
      </c>
      <c r="I1109" s="4"/>
      <c r="J1109" s="4"/>
      <c r="K1109" s="4"/>
    </row>
    <row r="1110" spans="2:11" ht="13.5" x14ac:dyDescent="0.35">
      <c r="B1110" s="3">
        <v>43619</v>
      </c>
      <c r="C1110" s="2">
        <v>10.9</v>
      </c>
      <c r="D1110" s="2">
        <v>4.3391000000000002</v>
      </c>
      <c r="E1110" s="2">
        <v>2105</v>
      </c>
      <c r="F1110" s="2">
        <v>10.9076</v>
      </c>
      <c r="G1110" s="2">
        <v>22960.498</v>
      </c>
      <c r="H1110" s="6">
        <f t="shared" si="17"/>
        <v>0</v>
      </c>
      <c r="I1110" s="4"/>
      <c r="J1110" s="4"/>
      <c r="K1110" s="4"/>
    </row>
    <row r="1111" spans="2:11" ht="13.5" x14ac:dyDescent="0.35">
      <c r="B1111" s="3">
        <v>43623</v>
      </c>
      <c r="C1111" s="2">
        <v>10.9</v>
      </c>
      <c r="D1111" s="2">
        <v>4.3391000000000002</v>
      </c>
      <c r="E1111" s="2">
        <v>4232</v>
      </c>
      <c r="F1111" s="2">
        <v>10.926</v>
      </c>
      <c r="G1111" s="2">
        <v>46238.832000000002</v>
      </c>
      <c r="H1111" s="6">
        <f t="shared" si="17"/>
        <v>0</v>
      </c>
      <c r="I1111" s="4"/>
      <c r="J1111" s="4"/>
      <c r="K1111" s="4"/>
    </row>
    <row r="1112" spans="2:11" ht="13.5" x14ac:dyDescent="0.35">
      <c r="B1112" s="3">
        <v>43626</v>
      </c>
      <c r="C1112" s="2">
        <v>10.88</v>
      </c>
      <c r="D1112" s="2">
        <v>4.3311000000000002</v>
      </c>
      <c r="E1112" s="2">
        <v>3454</v>
      </c>
      <c r="F1112" s="2">
        <v>10.897500000000001</v>
      </c>
      <c r="G1112" s="2">
        <v>37639.964999999997</v>
      </c>
      <c r="H1112" s="6">
        <f t="shared" si="17"/>
        <v>-1.8437003065151776E-3</v>
      </c>
      <c r="I1112" s="4"/>
      <c r="J1112" s="4"/>
      <c r="K1112" s="4"/>
    </row>
    <row r="1113" spans="2:11" ht="13.5" x14ac:dyDescent="0.35">
      <c r="B1113" s="3">
        <v>43627</v>
      </c>
      <c r="C1113" s="2">
        <v>10.87</v>
      </c>
      <c r="D1113" s="2">
        <v>4.3272000000000004</v>
      </c>
      <c r="E1113" s="2">
        <v>3836</v>
      </c>
      <c r="F1113" s="2">
        <v>10.892200000000001</v>
      </c>
      <c r="G1113" s="2">
        <v>41782.479200000002</v>
      </c>
      <c r="H1113" s="6">
        <f t="shared" si="17"/>
        <v>-9.004640853362408E-4</v>
      </c>
      <c r="I1113" s="4"/>
      <c r="J1113" s="4"/>
      <c r="K1113" s="4"/>
    </row>
    <row r="1114" spans="2:11" ht="13.5" x14ac:dyDescent="0.35">
      <c r="B1114" s="3">
        <v>43628</v>
      </c>
      <c r="C1114" s="2">
        <v>10.81</v>
      </c>
      <c r="D1114" s="2">
        <v>4.3033000000000001</v>
      </c>
      <c r="E1114" s="2">
        <v>442</v>
      </c>
      <c r="F1114" s="2">
        <v>10.820600000000001</v>
      </c>
      <c r="G1114" s="2">
        <v>4782.7052000000003</v>
      </c>
      <c r="H1114" s="6">
        <f t="shared" si="17"/>
        <v>-5.5232020706230938E-3</v>
      </c>
      <c r="I1114" s="4"/>
      <c r="J1114" s="4"/>
      <c r="K1114" s="4"/>
    </row>
    <row r="1115" spans="2:11" ht="13.5" x14ac:dyDescent="0.35">
      <c r="B1115" s="3">
        <v>43629</v>
      </c>
      <c r="C1115" s="2">
        <v>11</v>
      </c>
      <c r="D1115" s="2">
        <v>4.3788999999999998</v>
      </c>
      <c r="E1115" s="2">
        <v>192</v>
      </c>
      <c r="F1115" s="2">
        <v>11</v>
      </c>
      <c r="G1115" s="2">
        <v>2112</v>
      </c>
      <c r="H1115" s="6">
        <f t="shared" si="17"/>
        <v>1.7567912997002222E-2</v>
      </c>
      <c r="I1115" s="4"/>
      <c r="J1115" s="4"/>
      <c r="K1115" s="4"/>
    </row>
    <row r="1116" spans="2:11" ht="13.5" x14ac:dyDescent="0.35">
      <c r="B1116" s="3">
        <v>43630</v>
      </c>
      <c r="C1116" s="2">
        <v>10.9</v>
      </c>
      <c r="D1116" s="2">
        <v>4.3391000000000002</v>
      </c>
      <c r="E1116" s="2">
        <v>8646</v>
      </c>
      <c r="F1116" s="2">
        <v>10.957700000000001</v>
      </c>
      <c r="G1116" s="2">
        <v>94740.2742</v>
      </c>
      <c r="H1116" s="6">
        <f t="shared" si="17"/>
        <v>-9.0890406266413062E-3</v>
      </c>
      <c r="I1116" s="4"/>
      <c r="J1116" s="4"/>
      <c r="K1116" s="4"/>
    </row>
    <row r="1117" spans="2:11" ht="13.5" x14ac:dyDescent="0.35">
      <c r="B1117" s="3">
        <v>43633</v>
      </c>
      <c r="C1117" s="2">
        <v>10.9</v>
      </c>
      <c r="D1117" s="2">
        <v>4.3391000000000002</v>
      </c>
      <c r="E1117" s="2">
        <v>1823</v>
      </c>
      <c r="F1117" s="2">
        <v>10.853</v>
      </c>
      <c r="G1117" s="2">
        <v>19785.019</v>
      </c>
      <c r="H1117" s="6">
        <f t="shared" si="17"/>
        <v>0</v>
      </c>
      <c r="I1117" s="4"/>
      <c r="J1117" s="4"/>
      <c r="K1117" s="4"/>
    </row>
    <row r="1118" spans="2:11" ht="13.5" x14ac:dyDescent="0.35">
      <c r="B1118" s="3">
        <v>43634</v>
      </c>
      <c r="C1118" s="2">
        <v>10.9</v>
      </c>
      <c r="D1118" s="2">
        <v>4.3391000000000002</v>
      </c>
      <c r="E1118" s="2">
        <v>356</v>
      </c>
      <c r="F1118" s="2">
        <v>10.8538</v>
      </c>
      <c r="G1118" s="2">
        <v>3863.9528</v>
      </c>
      <c r="H1118" s="6">
        <f t="shared" si="17"/>
        <v>0</v>
      </c>
      <c r="I1118" s="4"/>
      <c r="J1118" s="4"/>
      <c r="K1118" s="4"/>
    </row>
    <row r="1119" spans="2:11" ht="13.5" x14ac:dyDescent="0.35">
      <c r="B1119" s="3">
        <v>43635</v>
      </c>
      <c r="C1119" s="2">
        <v>10.81</v>
      </c>
      <c r="D1119" s="2">
        <v>4.3033000000000001</v>
      </c>
      <c r="E1119" s="2">
        <v>677</v>
      </c>
      <c r="F1119" s="2">
        <v>10.819900000000001</v>
      </c>
      <c r="G1119" s="2">
        <v>7325.0722999999998</v>
      </c>
      <c r="H1119" s="6">
        <f t="shared" si="17"/>
        <v>-8.2505588716554248E-3</v>
      </c>
      <c r="I1119" s="4"/>
      <c r="J1119" s="4"/>
      <c r="K1119" s="4"/>
    </row>
    <row r="1120" spans="2:11" ht="13.5" x14ac:dyDescent="0.35">
      <c r="B1120" s="3">
        <v>43636</v>
      </c>
      <c r="C1120" s="2">
        <v>11</v>
      </c>
      <c r="D1120" s="2">
        <v>4.3788999999999998</v>
      </c>
      <c r="E1120" s="2">
        <v>803</v>
      </c>
      <c r="F1120" s="2">
        <v>10.818</v>
      </c>
      <c r="G1120" s="2">
        <v>8686.8539999999994</v>
      </c>
      <c r="H1120" s="6">
        <f t="shared" si="17"/>
        <v>1.7567912997002222E-2</v>
      </c>
      <c r="I1120" s="4"/>
      <c r="J1120" s="4"/>
      <c r="K1120" s="4"/>
    </row>
    <row r="1121" spans="2:11" ht="13.5" x14ac:dyDescent="0.35">
      <c r="B1121" s="3">
        <v>43637</v>
      </c>
      <c r="C1121" s="2">
        <v>11</v>
      </c>
      <c r="D1121" s="2">
        <v>4.3788999999999998</v>
      </c>
      <c r="E1121" s="2">
        <v>1111</v>
      </c>
      <c r="F1121" s="2">
        <v>10.974299999999999</v>
      </c>
      <c r="G1121" s="2">
        <v>12192.4473</v>
      </c>
      <c r="H1121" s="6">
        <f t="shared" si="17"/>
        <v>0</v>
      </c>
      <c r="I1121" s="4"/>
      <c r="J1121" s="4"/>
      <c r="K1121" s="4"/>
    </row>
    <row r="1122" spans="2:11" ht="13.5" x14ac:dyDescent="0.35">
      <c r="B1122" s="3">
        <v>43640</v>
      </c>
      <c r="C1122" s="2">
        <v>10.9</v>
      </c>
      <c r="D1122" s="2">
        <v>4.3391000000000002</v>
      </c>
      <c r="E1122" s="2">
        <v>1648</v>
      </c>
      <c r="F1122" s="2">
        <v>10.908300000000001</v>
      </c>
      <c r="G1122" s="2">
        <v>17976.878400000001</v>
      </c>
      <c r="H1122" s="6">
        <f t="shared" si="17"/>
        <v>-9.0890406266413062E-3</v>
      </c>
      <c r="I1122" s="4"/>
      <c r="J1122" s="4"/>
      <c r="K1122" s="4"/>
    </row>
    <row r="1123" spans="2:11" ht="13.5" x14ac:dyDescent="0.35">
      <c r="B1123" s="3">
        <v>43641</v>
      </c>
      <c r="C1123" s="2">
        <v>10.9</v>
      </c>
      <c r="D1123" s="2">
        <v>4.3391000000000002</v>
      </c>
      <c r="E1123" s="2">
        <v>2581</v>
      </c>
      <c r="F1123" s="2">
        <v>10.9217</v>
      </c>
      <c r="G1123" s="2">
        <v>28188.9077</v>
      </c>
      <c r="H1123" s="6">
        <f t="shared" si="17"/>
        <v>0</v>
      </c>
      <c r="I1123" s="4"/>
      <c r="J1123" s="4"/>
      <c r="K1123" s="4"/>
    </row>
    <row r="1124" spans="2:11" ht="13.5" x14ac:dyDescent="0.35">
      <c r="B1124" s="3">
        <v>43642</v>
      </c>
      <c r="C1124" s="2">
        <v>10.9</v>
      </c>
      <c r="D1124" s="2">
        <v>4.3391000000000002</v>
      </c>
      <c r="E1124" s="2">
        <v>1866</v>
      </c>
      <c r="F1124" s="2">
        <v>10.8987</v>
      </c>
      <c r="G1124" s="2">
        <v>20336.974200000001</v>
      </c>
      <c r="H1124" s="6">
        <f t="shared" si="17"/>
        <v>0</v>
      </c>
      <c r="I1124" s="4"/>
      <c r="J1124" s="4"/>
      <c r="K1124" s="4"/>
    </row>
    <row r="1125" spans="2:11" ht="13.5" x14ac:dyDescent="0.35">
      <c r="B1125" s="3">
        <v>43643</v>
      </c>
      <c r="C1125" s="2">
        <v>10.75</v>
      </c>
      <c r="D1125" s="2">
        <v>4.2793999999999999</v>
      </c>
      <c r="E1125" s="2">
        <v>3706</v>
      </c>
      <c r="F1125" s="2">
        <v>10.823600000000001</v>
      </c>
      <c r="G1125" s="2">
        <v>40112.261599999998</v>
      </c>
      <c r="H1125" s="6">
        <f t="shared" si="17"/>
        <v>-1.3758613537369572E-2</v>
      </c>
      <c r="I1125" s="4"/>
      <c r="J1125" s="4"/>
      <c r="K1125" s="4"/>
    </row>
    <row r="1126" spans="2:11" ht="13.5" x14ac:dyDescent="0.35">
      <c r="B1126" s="3">
        <v>43644</v>
      </c>
      <c r="C1126" s="2">
        <v>10.9</v>
      </c>
      <c r="D1126" s="2">
        <v>4.3391000000000002</v>
      </c>
      <c r="E1126" s="2">
        <v>2378</v>
      </c>
      <c r="F1126" s="2">
        <v>10.9041</v>
      </c>
      <c r="G1126" s="2">
        <v>25929.949799999999</v>
      </c>
      <c r="H1126" s="6">
        <f t="shared" si="17"/>
        <v>1.395055381595558E-2</v>
      </c>
      <c r="I1126" s="4"/>
      <c r="J1126" s="4"/>
      <c r="K1126" s="4"/>
    </row>
    <row r="1127" spans="2:11" ht="13.5" x14ac:dyDescent="0.35">
      <c r="B1127" s="3">
        <v>43647</v>
      </c>
      <c r="C1127" s="2">
        <v>10.9</v>
      </c>
      <c r="D1127" s="2">
        <v>4.3391000000000002</v>
      </c>
      <c r="E1127" s="2">
        <v>2095</v>
      </c>
      <c r="F1127" s="2">
        <v>10.9618</v>
      </c>
      <c r="G1127" s="2">
        <v>22964.971000000001</v>
      </c>
      <c r="H1127" s="6">
        <f t="shared" si="17"/>
        <v>0</v>
      </c>
      <c r="I1127" s="4"/>
      <c r="J1127" s="4"/>
      <c r="K1127" s="4"/>
    </row>
    <row r="1128" spans="2:11" ht="13.5" x14ac:dyDescent="0.35">
      <c r="B1128" s="3">
        <v>43648</v>
      </c>
      <c r="C1128" s="2">
        <v>10.9</v>
      </c>
      <c r="D1128" s="2">
        <v>4.3391000000000002</v>
      </c>
      <c r="E1128" s="2">
        <v>6900</v>
      </c>
      <c r="F1128" s="2">
        <v>10.9</v>
      </c>
      <c r="G1128" s="2">
        <v>75210</v>
      </c>
      <c r="H1128" s="6">
        <f t="shared" si="17"/>
        <v>0</v>
      </c>
      <c r="I1128" s="4"/>
      <c r="J1128" s="4"/>
      <c r="K1128" s="4"/>
    </row>
    <row r="1129" spans="2:11" ht="13.5" x14ac:dyDescent="0.35">
      <c r="B1129" s="3">
        <v>43649</v>
      </c>
      <c r="C1129" s="2">
        <v>10.9</v>
      </c>
      <c r="D1129" s="2">
        <v>4.3391000000000002</v>
      </c>
      <c r="E1129" s="2">
        <v>26505</v>
      </c>
      <c r="F1129" s="2">
        <v>10.9</v>
      </c>
      <c r="G1129" s="2">
        <v>288904.5</v>
      </c>
      <c r="H1129" s="6">
        <f t="shared" si="17"/>
        <v>0</v>
      </c>
      <c r="I1129" s="4"/>
      <c r="J1129" s="4"/>
      <c r="K1129" s="4"/>
    </row>
    <row r="1130" spans="2:11" ht="13.5" x14ac:dyDescent="0.35">
      <c r="B1130" s="3">
        <v>43650</v>
      </c>
      <c r="C1130" s="2">
        <v>10.89</v>
      </c>
      <c r="D1130" s="2">
        <v>4.3350999999999997</v>
      </c>
      <c r="E1130" s="2">
        <v>9062</v>
      </c>
      <c r="F1130" s="2">
        <v>10.8994</v>
      </c>
      <c r="G1130" s="2">
        <v>98770.362800000003</v>
      </c>
      <c r="H1130" s="6">
        <f t="shared" si="17"/>
        <v>-9.2185015325769114E-4</v>
      </c>
      <c r="I1130" s="4"/>
      <c r="J1130" s="4"/>
      <c r="K1130" s="4"/>
    </row>
    <row r="1131" spans="2:11" ht="13.5" x14ac:dyDescent="0.35">
      <c r="B1131" s="3">
        <v>43651</v>
      </c>
      <c r="C1131" s="2">
        <v>10.8</v>
      </c>
      <c r="D1131" s="2">
        <v>4.2992999999999997</v>
      </c>
      <c r="E1131" s="2">
        <v>19643</v>
      </c>
      <c r="F1131" s="2">
        <v>10.805300000000001</v>
      </c>
      <c r="G1131" s="2">
        <v>212248.5079</v>
      </c>
      <c r="H1131" s="6">
        <f t="shared" si="17"/>
        <v>-8.2581716684736357E-3</v>
      </c>
      <c r="I1131" s="4"/>
      <c r="J1131" s="4"/>
      <c r="K1131" s="4"/>
    </row>
    <row r="1132" spans="2:11" ht="13.5" x14ac:dyDescent="0.35">
      <c r="B1132" s="3">
        <v>43654</v>
      </c>
      <c r="C1132" s="2">
        <v>10.78</v>
      </c>
      <c r="D1132" s="2">
        <v>4.2912999999999997</v>
      </c>
      <c r="E1132" s="2">
        <v>5964</v>
      </c>
      <c r="F1132" s="2">
        <v>10.8032</v>
      </c>
      <c r="G1132" s="2">
        <v>64430.284800000001</v>
      </c>
      <c r="H1132" s="6">
        <f t="shared" si="17"/>
        <v>-1.8607680320052119E-3</v>
      </c>
      <c r="I1132" s="4"/>
      <c r="J1132" s="4"/>
      <c r="K1132" s="4"/>
    </row>
    <row r="1133" spans="2:11" ht="13.5" x14ac:dyDescent="0.35">
      <c r="B1133" s="3">
        <v>43655</v>
      </c>
      <c r="C1133" s="2">
        <v>10.8</v>
      </c>
      <c r="D1133" s="2">
        <v>4.2992999999999997</v>
      </c>
      <c r="E1133" s="2">
        <v>3669</v>
      </c>
      <c r="F1133" s="2">
        <v>10.801600000000001</v>
      </c>
      <c r="G1133" s="2">
        <v>39631.070399999997</v>
      </c>
      <c r="H1133" s="6">
        <f t="shared" si="17"/>
        <v>1.8642369445156497E-3</v>
      </c>
      <c r="I1133" s="4"/>
      <c r="J1133" s="4"/>
      <c r="K1133" s="4"/>
    </row>
    <row r="1134" spans="2:11" ht="13.5" x14ac:dyDescent="0.35">
      <c r="B1134" s="3">
        <v>43656</v>
      </c>
      <c r="C1134" s="2">
        <v>10.8</v>
      </c>
      <c r="D1134" s="2">
        <v>4.2992999999999997</v>
      </c>
      <c r="E1134" s="2">
        <v>899</v>
      </c>
      <c r="F1134" s="2">
        <v>10.8033</v>
      </c>
      <c r="G1134" s="2">
        <v>9712.1666999999998</v>
      </c>
      <c r="H1134" s="6">
        <f t="shared" si="17"/>
        <v>0</v>
      </c>
      <c r="I1134" s="4"/>
      <c r="J1134" s="4"/>
      <c r="K1134" s="4"/>
    </row>
    <row r="1135" spans="2:11" ht="13.5" x14ac:dyDescent="0.35">
      <c r="B1135" s="3">
        <v>43657</v>
      </c>
      <c r="C1135" s="2">
        <v>10.8</v>
      </c>
      <c r="D1135" s="2">
        <v>4.2992999999999997</v>
      </c>
      <c r="E1135" s="2">
        <v>6001</v>
      </c>
      <c r="F1135" s="2">
        <v>10.7746</v>
      </c>
      <c r="G1135" s="2">
        <v>64658.374600000003</v>
      </c>
      <c r="H1135" s="6">
        <f t="shared" si="17"/>
        <v>0</v>
      </c>
      <c r="I1135" s="4"/>
      <c r="J1135" s="4"/>
      <c r="K1135" s="4"/>
    </row>
    <row r="1136" spans="2:11" ht="13.5" x14ac:dyDescent="0.35">
      <c r="B1136" s="3">
        <v>43658</v>
      </c>
      <c r="C1136" s="2">
        <v>10.75</v>
      </c>
      <c r="D1136" s="2">
        <v>4.2793999999999999</v>
      </c>
      <c r="E1136" s="2">
        <v>30882</v>
      </c>
      <c r="F1136" s="2">
        <v>10.75</v>
      </c>
      <c r="G1136" s="2">
        <v>331981.5</v>
      </c>
      <c r="H1136" s="6">
        <f t="shared" si="17"/>
        <v>-4.6286604796129159E-3</v>
      </c>
      <c r="I1136" s="4"/>
      <c r="J1136" s="4"/>
      <c r="K1136" s="4"/>
    </row>
    <row r="1137" spans="2:11" ht="13.5" x14ac:dyDescent="0.35">
      <c r="B1137" s="3">
        <v>43661</v>
      </c>
      <c r="C1137" s="2">
        <v>10.09</v>
      </c>
      <c r="D1137" s="2">
        <v>4.4042000000000003</v>
      </c>
      <c r="E1137" s="2">
        <v>134</v>
      </c>
      <c r="F1137" s="2">
        <v>10.09</v>
      </c>
      <c r="G1137" s="2">
        <v>1352.06</v>
      </c>
      <c r="H1137" s="6">
        <f t="shared" si="17"/>
        <v>2.916296677104278E-2</v>
      </c>
      <c r="I1137" s="4"/>
      <c r="J1137" s="4"/>
      <c r="K1137" s="4"/>
    </row>
    <row r="1138" spans="2:11" ht="13.5" x14ac:dyDescent="0.35">
      <c r="B1138" s="3">
        <v>43662</v>
      </c>
      <c r="C1138" s="2">
        <v>9.8000000000000007</v>
      </c>
      <c r="D1138" s="2">
        <v>4.2775999999999996</v>
      </c>
      <c r="E1138" s="2">
        <v>1599</v>
      </c>
      <c r="F1138" s="2">
        <v>9.8091000000000008</v>
      </c>
      <c r="G1138" s="2">
        <v>15684.750899999999</v>
      </c>
      <c r="H1138" s="6">
        <f t="shared" si="17"/>
        <v>-2.8745288588166003E-2</v>
      </c>
      <c r="I1138" s="4"/>
      <c r="J1138" s="4"/>
      <c r="K1138" s="4"/>
    </row>
    <row r="1139" spans="2:11" ht="13.5" x14ac:dyDescent="0.35">
      <c r="B1139" s="3">
        <v>43663</v>
      </c>
      <c r="C1139" s="2">
        <v>9.8000000000000007</v>
      </c>
      <c r="D1139" s="2">
        <v>4.2775999999999996</v>
      </c>
      <c r="E1139" s="2">
        <v>6510</v>
      </c>
      <c r="F1139" s="2">
        <v>9.8003999999999998</v>
      </c>
      <c r="G1139" s="2">
        <v>63800.603999999999</v>
      </c>
      <c r="H1139" s="6">
        <f t="shared" si="17"/>
        <v>0</v>
      </c>
      <c r="I1139" s="4"/>
      <c r="J1139" s="4"/>
      <c r="K1139" s="4"/>
    </row>
    <row r="1140" spans="2:11" ht="13.5" x14ac:dyDescent="0.35">
      <c r="B1140" s="3">
        <v>43664</v>
      </c>
      <c r="C1140" s="2">
        <v>9.74</v>
      </c>
      <c r="D1140" s="2">
        <v>4.2514000000000003</v>
      </c>
      <c r="E1140" s="2">
        <v>678</v>
      </c>
      <c r="F1140" s="2">
        <v>9.7517999999999994</v>
      </c>
      <c r="G1140" s="2">
        <v>6611.7204000000002</v>
      </c>
      <c r="H1140" s="6">
        <f t="shared" si="17"/>
        <v>-6.1249298672151056E-3</v>
      </c>
      <c r="I1140" s="4"/>
      <c r="J1140" s="4"/>
      <c r="K1140" s="4"/>
    </row>
    <row r="1141" spans="2:11" ht="13.5" x14ac:dyDescent="0.35">
      <c r="B1141" s="3">
        <v>43665</v>
      </c>
      <c r="C1141" s="2">
        <v>9.69</v>
      </c>
      <c r="D1141" s="2">
        <v>4.2295999999999996</v>
      </c>
      <c r="E1141" s="2">
        <v>146</v>
      </c>
      <c r="F1141" s="2">
        <v>9.7301000000000002</v>
      </c>
      <c r="G1141" s="2">
        <v>1420.5945999999999</v>
      </c>
      <c r="H1141" s="6">
        <f t="shared" si="17"/>
        <v>-5.12772263254474E-3</v>
      </c>
      <c r="I1141" s="4"/>
      <c r="J1141" s="4"/>
      <c r="K1141" s="4"/>
    </row>
    <row r="1142" spans="2:11" ht="13.5" x14ac:dyDescent="0.35">
      <c r="B1142" s="3">
        <v>43668</v>
      </c>
      <c r="C1142" s="2">
        <v>9.61</v>
      </c>
      <c r="D1142" s="2">
        <v>4.1947000000000001</v>
      </c>
      <c r="E1142" s="2">
        <v>68</v>
      </c>
      <c r="F1142" s="2">
        <v>9.6293000000000006</v>
      </c>
      <c r="G1142" s="2">
        <v>654.79240000000004</v>
      </c>
      <c r="H1142" s="6">
        <f t="shared" si="17"/>
        <v>-8.2513712880649456E-3</v>
      </c>
      <c r="I1142" s="4"/>
      <c r="J1142" s="4"/>
      <c r="K1142" s="4"/>
    </row>
    <row r="1143" spans="2:11" ht="13.5" x14ac:dyDescent="0.35">
      <c r="B1143" s="3">
        <v>43669</v>
      </c>
      <c r="C1143" s="2">
        <v>9.8000000000000007</v>
      </c>
      <c r="D1143" s="2">
        <v>4.2775999999999996</v>
      </c>
      <c r="E1143" s="2">
        <v>474</v>
      </c>
      <c r="F1143" s="2">
        <v>9.6879000000000008</v>
      </c>
      <c r="G1143" s="2">
        <v>4592.0645999999997</v>
      </c>
      <c r="H1143" s="6">
        <f t="shared" si="17"/>
        <v>1.9763034305194539E-2</v>
      </c>
      <c r="I1143" s="4"/>
      <c r="J1143" s="4"/>
      <c r="K1143" s="4"/>
    </row>
    <row r="1144" spans="2:11" ht="13.5" x14ac:dyDescent="0.35">
      <c r="B1144" s="3">
        <v>43670</v>
      </c>
      <c r="C1144" s="2">
        <v>9.77</v>
      </c>
      <c r="D1144" s="2">
        <v>4.2645</v>
      </c>
      <c r="E1144" s="2">
        <v>1100</v>
      </c>
      <c r="F1144" s="2">
        <v>9.7927</v>
      </c>
      <c r="G1144" s="2">
        <v>10771.97</v>
      </c>
      <c r="H1144" s="6">
        <f t="shared" si="17"/>
        <v>-3.0624649336075528E-3</v>
      </c>
      <c r="I1144" s="4"/>
      <c r="J1144" s="4"/>
      <c r="K1144" s="4"/>
    </row>
    <row r="1145" spans="2:11" ht="13.5" x14ac:dyDescent="0.35">
      <c r="B1145" s="3">
        <v>43672</v>
      </c>
      <c r="C1145" s="2">
        <v>9.7899999999999991</v>
      </c>
      <c r="D1145" s="2">
        <v>4.2732999999999999</v>
      </c>
      <c r="E1145" s="2">
        <v>353</v>
      </c>
      <c r="F1145" s="2">
        <v>9.7635000000000005</v>
      </c>
      <c r="G1145" s="2">
        <v>3446.5155</v>
      </c>
      <c r="H1145" s="6">
        <f t="shared" si="17"/>
        <v>2.0635478954156216E-3</v>
      </c>
      <c r="I1145" s="4"/>
      <c r="J1145" s="4"/>
      <c r="K1145" s="4"/>
    </row>
    <row r="1146" spans="2:11" ht="13.5" x14ac:dyDescent="0.35">
      <c r="B1146" s="3">
        <v>43675</v>
      </c>
      <c r="C1146" s="2">
        <v>9.7899999999999991</v>
      </c>
      <c r="D1146" s="2">
        <v>4.2732999999999999</v>
      </c>
      <c r="E1146" s="2">
        <v>153</v>
      </c>
      <c r="F1146" s="2">
        <v>9.7293000000000003</v>
      </c>
      <c r="G1146" s="2">
        <v>1488.5829000000001</v>
      </c>
      <c r="H1146" s="6">
        <f t="shared" si="17"/>
        <v>0</v>
      </c>
      <c r="I1146" s="4"/>
      <c r="J1146" s="4"/>
      <c r="K1146" s="4"/>
    </row>
    <row r="1147" spans="2:11" ht="13.5" x14ac:dyDescent="0.35">
      <c r="B1147" s="3">
        <v>43676</v>
      </c>
      <c r="C1147" s="2">
        <v>9.75</v>
      </c>
      <c r="D1147" s="2">
        <v>4.2557999999999998</v>
      </c>
      <c r="E1147" s="2">
        <v>904</v>
      </c>
      <c r="F1147" s="2">
        <v>9.6631</v>
      </c>
      <c r="G1147" s="2">
        <v>8735.4423999999999</v>
      </c>
      <c r="H1147" s="6">
        <f t="shared" si="17"/>
        <v>-4.0951957503568837E-3</v>
      </c>
      <c r="I1147" s="4"/>
      <c r="J1147" s="4"/>
      <c r="K1147" s="4"/>
    </row>
    <row r="1148" spans="2:11" ht="13.5" x14ac:dyDescent="0.35">
      <c r="B1148" s="3">
        <v>43677</v>
      </c>
      <c r="C1148" s="2">
        <v>9.7899999999999991</v>
      </c>
      <c r="D1148" s="2">
        <v>4.2732999999999999</v>
      </c>
      <c r="E1148" s="2">
        <v>401</v>
      </c>
      <c r="F1148" s="2">
        <v>9.7500999999999998</v>
      </c>
      <c r="G1148" s="2">
        <v>3909.7901000000002</v>
      </c>
      <c r="H1148" s="6">
        <f t="shared" si="17"/>
        <v>4.1120353400065958E-3</v>
      </c>
      <c r="I1148" s="4"/>
      <c r="J1148" s="4"/>
      <c r="K1148" s="4"/>
    </row>
    <row r="1149" spans="2:11" ht="13.5" x14ac:dyDescent="0.35">
      <c r="B1149" s="3">
        <v>43678</v>
      </c>
      <c r="C1149" s="2">
        <v>9.6199999999999992</v>
      </c>
      <c r="D1149" s="2">
        <v>4.1990999999999996</v>
      </c>
      <c r="E1149" s="2">
        <v>22</v>
      </c>
      <c r="F1149" s="2">
        <v>9.6267999999999994</v>
      </c>
      <c r="G1149" s="2">
        <v>211.78960000000001</v>
      </c>
      <c r="H1149" s="6">
        <f t="shared" si="17"/>
        <v>-1.7363629981513178E-2</v>
      </c>
      <c r="I1149" s="4"/>
      <c r="J1149" s="4"/>
      <c r="K1149" s="4"/>
    </row>
    <row r="1150" spans="2:11" ht="13.5" x14ac:dyDescent="0.35">
      <c r="B1150" s="3">
        <v>43679</v>
      </c>
      <c r="C1150" s="2">
        <v>9.6999999999999993</v>
      </c>
      <c r="D1150" s="2">
        <v>4.234</v>
      </c>
      <c r="E1150" s="2">
        <v>1761</v>
      </c>
      <c r="F1150" s="2">
        <v>9.6694999999999993</v>
      </c>
      <c r="G1150" s="2">
        <v>17027.9895</v>
      </c>
      <c r="H1150" s="6">
        <f t="shared" si="17"/>
        <v>8.3113048034103455E-3</v>
      </c>
      <c r="I1150" s="4"/>
      <c r="J1150" s="4"/>
      <c r="K1150" s="4"/>
    </row>
    <row r="1151" spans="2:11" ht="13.5" x14ac:dyDescent="0.35">
      <c r="B1151" s="3">
        <v>43682</v>
      </c>
      <c r="C1151" s="2">
        <v>9.98</v>
      </c>
      <c r="D1151" s="2">
        <v>4.3562000000000003</v>
      </c>
      <c r="E1151" s="2">
        <v>1</v>
      </c>
      <c r="F1151" s="2">
        <v>9.98</v>
      </c>
      <c r="G1151" s="2">
        <v>9.98</v>
      </c>
      <c r="H1151" s="6">
        <f t="shared" si="17"/>
        <v>2.8861596598960867E-2</v>
      </c>
      <c r="I1151" s="4"/>
      <c r="J1151" s="4"/>
      <c r="K1151" s="4"/>
    </row>
    <row r="1152" spans="2:11" ht="13.5" x14ac:dyDescent="0.35">
      <c r="B1152" s="3">
        <v>43683</v>
      </c>
      <c r="C1152" s="2">
        <v>9.98</v>
      </c>
      <c r="D1152" s="2">
        <v>4.3562000000000003</v>
      </c>
      <c r="E1152" s="2">
        <v>0</v>
      </c>
      <c r="F1152" s="2">
        <v>0</v>
      </c>
      <c r="G1152" s="2">
        <v>0</v>
      </c>
      <c r="H1152" s="6">
        <f t="shared" si="17"/>
        <v>0</v>
      </c>
      <c r="I1152" s="4"/>
      <c r="J1152" s="4"/>
      <c r="K1152" s="4"/>
    </row>
    <row r="1153" spans="2:11" ht="13.5" x14ac:dyDescent="0.35">
      <c r="B1153" s="3">
        <v>43684</v>
      </c>
      <c r="C1153" s="2">
        <v>9.7899999999999991</v>
      </c>
      <c r="D1153" s="2">
        <v>4.2732999999999999</v>
      </c>
      <c r="E1153" s="2">
        <v>100</v>
      </c>
      <c r="F1153" s="2">
        <v>9.7876999999999992</v>
      </c>
      <c r="G1153" s="2">
        <v>978.77</v>
      </c>
      <c r="H1153" s="6">
        <f t="shared" si="17"/>
        <v>-1.9030347550617607E-2</v>
      </c>
      <c r="I1153" s="4"/>
      <c r="J1153" s="4"/>
      <c r="K1153" s="4"/>
    </row>
    <row r="1154" spans="2:11" ht="13.5" x14ac:dyDescent="0.35">
      <c r="B1154" s="3">
        <v>43685</v>
      </c>
      <c r="C1154" s="2">
        <v>9.65</v>
      </c>
      <c r="D1154" s="2">
        <v>4.2122000000000002</v>
      </c>
      <c r="E1154" s="2">
        <v>500</v>
      </c>
      <c r="F1154" s="2">
        <v>9.65</v>
      </c>
      <c r="G1154" s="2">
        <v>4825</v>
      </c>
      <c r="H1154" s="6">
        <f t="shared" si="17"/>
        <v>-1.4298083448388765E-2</v>
      </c>
      <c r="I1154" s="4"/>
      <c r="J1154" s="4"/>
      <c r="K1154" s="4"/>
    </row>
    <row r="1155" spans="2:11" ht="13.5" x14ac:dyDescent="0.35">
      <c r="B1155" s="3">
        <v>43686</v>
      </c>
      <c r="C1155" s="2">
        <v>9.75</v>
      </c>
      <c r="D1155" s="2">
        <v>4.2557999999999998</v>
      </c>
      <c r="E1155" s="2">
        <v>484</v>
      </c>
      <c r="F1155" s="2">
        <v>9.6060999999999996</v>
      </c>
      <c r="G1155" s="2">
        <v>4649.3523999999998</v>
      </c>
      <c r="H1155" s="6">
        <f t="shared" si="17"/>
        <v>1.0350885523004519E-2</v>
      </c>
      <c r="I1155" s="4"/>
      <c r="J1155" s="4"/>
      <c r="K1155" s="4"/>
    </row>
    <row r="1156" spans="2:11" ht="13.5" x14ac:dyDescent="0.35">
      <c r="B1156" s="3">
        <v>43691</v>
      </c>
      <c r="C1156" s="2">
        <v>9.8699999999999992</v>
      </c>
      <c r="D1156" s="2">
        <v>4.3082000000000003</v>
      </c>
      <c r="E1156" s="2">
        <v>28</v>
      </c>
      <c r="F1156" s="2">
        <v>9.7585999999999995</v>
      </c>
      <c r="G1156" s="2">
        <v>273.24079999999998</v>
      </c>
      <c r="H1156" s="6">
        <f t="shared" si="17"/>
        <v>1.2312608675219806E-2</v>
      </c>
      <c r="I1156" s="4"/>
      <c r="J1156" s="4"/>
      <c r="K1156" s="4"/>
    </row>
    <row r="1157" spans="2:11" ht="13.5" x14ac:dyDescent="0.35">
      <c r="B1157" s="3">
        <v>43692</v>
      </c>
      <c r="C1157" s="2">
        <v>9.84</v>
      </c>
      <c r="D1157" s="2">
        <v>4.2950999999999997</v>
      </c>
      <c r="E1157" s="2">
        <v>3</v>
      </c>
      <c r="F1157" s="2">
        <v>9.91</v>
      </c>
      <c r="G1157" s="2">
        <v>29.73</v>
      </c>
      <c r="H1157" s="6">
        <f t="shared" si="17"/>
        <v>-3.0407130588181969E-3</v>
      </c>
      <c r="I1157" s="4"/>
      <c r="J1157" s="4"/>
      <c r="K1157" s="4"/>
    </row>
    <row r="1158" spans="2:11" ht="13.5" x14ac:dyDescent="0.35">
      <c r="B1158" s="3">
        <v>43693</v>
      </c>
      <c r="C1158" s="2">
        <v>9.8699999999999992</v>
      </c>
      <c r="D1158" s="2">
        <v>4.3082000000000003</v>
      </c>
      <c r="E1158" s="2">
        <v>501</v>
      </c>
      <c r="F1158" s="2">
        <v>9.8400999999999996</v>
      </c>
      <c r="G1158" s="2">
        <v>4929.8900999999996</v>
      </c>
      <c r="H1158" s="6">
        <f t="shared" si="17"/>
        <v>3.0499871947103807E-3</v>
      </c>
      <c r="I1158" s="4"/>
      <c r="J1158" s="4"/>
      <c r="K1158" s="4"/>
    </row>
    <row r="1159" spans="2:11" ht="13.5" x14ac:dyDescent="0.35">
      <c r="B1159" s="3">
        <v>43696</v>
      </c>
      <c r="C1159" s="2">
        <v>9.8699999999999992</v>
      </c>
      <c r="D1159" s="2">
        <v>4.3082000000000003</v>
      </c>
      <c r="E1159" s="2">
        <v>140</v>
      </c>
      <c r="F1159" s="2">
        <v>9.8309999999999995</v>
      </c>
      <c r="G1159" s="2">
        <v>1376.34</v>
      </c>
      <c r="H1159" s="6">
        <f t="shared" ref="H1159:H1222" si="18">(D1159-D1158)/D1158</f>
        <v>0</v>
      </c>
      <c r="I1159" s="4"/>
      <c r="J1159" s="4"/>
      <c r="K1159" s="4"/>
    </row>
    <row r="1160" spans="2:11" ht="13.5" x14ac:dyDescent="0.35">
      <c r="B1160" s="3">
        <v>43697</v>
      </c>
      <c r="C1160" s="2">
        <v>10.039999999999999</v>
      </c>
      <c r="D1160" s="2">
        <v>4.3823999999999996</v>
      </c>
      <c r="E1160" s="2">
        <v>529</v>
      </c>
      <c r="F1160" s="2">
        <v>9.8724000000000007</v>
      </c>
      <c r="G1160" s="2">
        <v>5222.4996000000001</v>
      </c>
      <c r="H1160" s="6">
        <f t="shared" si="18"/>
        <v>1.7222970149946469E-2</v>
      </c>
      <c r="I1160" s="4"/>
      <c r="J1160" s="4"/>
      <c r="K1160" s="4"/>
    </row>
    <row r="1161" spans="2:11" ht="13.5" x14ac:dyDescent="0.35">
      <c r="B1161" s="3">
        <v>43698</v>
      </c>
      <c r="C1161" s="2">
        <v>10.039999999999999</v>
      </c>
      <c r="D1161" s="2">
        <v>4.3823999999999996</v>
      </c>
      <c r="E1161" s="2">
        <v>1</v>
      </c>
      <c r="F1161" s="2">
        <v>10.039999999999999</v>
      </c>
      <c r="G1161" s="2">
        <v>10.039999999999999</v>
      </c>
      <c r="H1161" s="6">
        <f t="shared" si="18"/>
        <v>0</v>
      </c>
      <c r="I1161" s="4"/>
      <c r="J1161" s="4"/>
      <c r="K1161" s="4"/>
    </row>
    <row r="1162" spans="2:11" ht="13.5" x14ac:dyDescent="0.35">
      <c r="B1162" s="3">
        <v>43699</v>
      </c>
      <c r="C1162" s="2">
        <v>10.050000000000001</v>
      </c>
      <c r="D1162" s="2">
        <v>4.3868</v>
      </c>
      <c r="E1162" s="2">
        <v>1</v>
      </c>
      <c r="F1162" s="2">
        <v>10.050000000000001</v>
      </c>
      <c r="G1162" s="2">
        <v>10.050000000000001</v>
      </c>
      <c r="H1162" s="6">
        <f t="shared" si="18"/>
        <v>1.0040160642571204E-3</v>
      </c>
      <c r="I1162" s="4"/>
      <c r="J1162" s="4"/>
      <c r="K1162" s="4"/>
    </row>
    <row r="1163" spans="2:11" ht="13.5" x14ac:dyDescent="0.35">
      <c r="B1163" s="3">
        <v>43700</v>
      </c>
      <c r="C1163" s="2">
        <v>10.050000000000001</v>
      </c>
      <c r="D1163" s="2">
        <v>4.3868</v>
      </c>
      <c r="E1163" s="2">
        <v>300</v>
      </c>
      <c r="F1163" s="2">
        <v>10.0467</v>
      </c>
      <c r="G1163" s="2">
        <v>3014.01</v>
      </c>
      <c r="H1163" s="6">
        <f t="shared" si="18"/>
        <v>0</v>
      </c>
      <c r="I1163" s="4"/>
      <c r="J1163" s="4"/>
      <c r="K1163" s="4"/>
    </row>
    <row r="1164" spans="2:11" ht="13.5" x14ac:dyDescent="0.35">
      <c r="B1164" s="3">
        <v>43703</v>
      </c>
      <c r="C1164" s="2">
        <v>10.050000000000001</v>
      </c>
      <c r="D1164" s="2">
        <v>4.3868</v>
      </c>
      <c r="E1164" s="2">
        <v>897</v>
      </c>
      <c r="F1164" s="2">
        <v>10.050000000000001</v>
      </c>
      <c r="G1164" s="2">
        <v>9014.85</v>
      </c>
      <c r="H1164" s="6">
        <f t="shared" si="18"/>
        <v>0</v>
      </c>
      <c r="I1164" s="4"/>
      <c r="J1164" s="4"/>
      <c r="K1164" s="4"/>
    </row>
    <row r="1165" spans="2:11" ht="13.5" x14ac:dyDescent="0.35">
      <c r="B1165" s="3">
        <v>43704</v>
      </c>
      <c r="C1165" s="2">
        <v>10.050000000000001</v>
      </c>
      <c r="D1165" s="2">
        <v>4.3868</v>
      </c>
      <c r="E1165" s="2">
        <v>3</v>
      </c>
      <c r="F1165" s="2">
        <v>10.050000000000001</v>
      </c>
      <c r="G1165" s="2">
        <v>30.15</v>
      </c>
      <c r="H1165" s="6">
        <f t="shared" si="18"/>
        <v>0</v>
      </c>
      <c r="I1165" s="4"/>
      <c r="J1165" s="4"/>
      <c r="K1165" s="4"/>
    </row>
    <row r="1166" spans="2:11" ht="13.5" x14ac:dyDescent="0.35">
      <c r="B1166" s="3">
        <v>43705</v>
      </c>
      <c r="C1166" s="2">
        <v>9.8000000000000007</v>
      </c>
      <c r="D1166" s="2">
        <v>4.2775999999999996</v>
      </c>
      <c r="E1166" s="2">
        <v>113</v>
      </c>
      <c r="F1166" s="2">
        <v>9.8322000000000003</v>
      </c>
      <c r="G1166" s="2">
        <v>1111.0386000000001</v>
      </c>
      <c r="H1166" s="6">
        <f t="shared" si="18"/>
        <v>-2.4892860399380049E-2</v>
      </c>
      <c r="I1166" s="4"/>
      <c r="J1166" s="4"/>
      <c r="K1166" s="4"/>
    </row>
    <row r="1167" spans="2:11" ht="13.5" x14ac:dyDescent="0.35">
      <c r="B1167" s="3">
        <v>43706</v>
      </c>
      <c r="C1167" s="2">
        <v>10.050000000000001</v>
      </c>
      <c r="D1167" s="2">
        <v>4.3868</v>
      </c>
      <c r="E1167" s="2">
        <v>1027</v>
      </c>
      <c r="F1167" s="2">
        <v>10.015000000000001</v>
      </c>
      <c r="G1167" s="2">
        <v>10285.405000000001</v>
      </c>
      <c r="H1167" s="6">
        <f t="shared" si="18"/>
        <v>2.5528333645034696E-2</v>
      </c>
      <c r="I1167" s="4"/>
      <c r="J1167" s="4"/>
      <c r="K1167" s="4"/>
    </row>
    <row r="1168" spans="2:11" ht="13.5" x14ac:dyDescent="0.35">
      <c r="B1168" s="3">
        <v>43707</v>
      </c>
      <c r="C1168" s="2">
        <v>10</v>
      </c>
      <c r="D1168" s="2">
        <v>4.3648999999999996</v>
      </c>
      <c r="E1168" s="2">
        <v>52</v>
      </c>
      <c r="F1168" s="2">
        <v>9.7891999999999992</v>
      </c>
      <c r="G1168" s="2">
        <v>509.03840000000002</v>
      </c>
      <c r="H1168" s="6">
        <f t="shared" si="18"/>
        <v>-4.992249475699935E-3</v>
      </c>
      <c r="I1168" s="4"/>
      <c r="J1168" s="4"/>
      <c r="K1168" s="4"/>
    </row>
    <row r="1169" spans="2:11" ht="13.5" x14ac:dyDescent="0.35">
      <c r="B1169" s="3">
        <v>43710</v>
      </c>
      <c r="C1169" s="2">
        <v>10.039999999999999</v>
      </c>
      <c r="D1169" s="2">
        <v>4.3823999999999996</v>
      </c>
      <c r="E1169" s="2">
        <v>10</v>
      </c>
      <c r="F1169" s="2">
        <v>10.039999999999999</v>
      </c>
      <c r="G1169" s="2">
        <v>100.4</v>
      </c>
      <c r="H1169" s="6">
        <f t="shared" si="18"/>
        <v>4.0092556530504876E-3</v>
      </c>
      <c r="I1169" s="4"/>
      <c r="J1169" s="4"/>
      <c r="K1169" s="4"/>
    </row>
    <row r="1170" spans="2:11" ht="13.5" x14ac:dyDescent="0.35">
      <c r="B1170" s="3">
        <v>43711</v>
      </c>
      <c r="C1170" s="2">
        <v>10.039999999999999</v>
      </c>
      <c r="D1170" s="2">
        <v>4.3823999999999996</v>
      </c>
      <c r="E1170" s="2">
        <v>241</v>
      </c>
      <c r="F1170" s="2">
        <v>10.010199999999999</v>
      </c>
      <c r="G1170" s="2">
        <v>2412.4582</v>
      </c>
      <c r="H1170" s="6">
        <f t="shared" si="18"/>
        <v>0</v>
      </c>
      <c r="I1170" s="4"/>
      <c r="J1170" s="4"/>
      <c r="K1170" s="4"/>
    </row>
    <row r="1171" spans="2:11" ht="13.5" x14ac:dyDescent="0.35">
      <c r="B1171" s="3">
        <v>43712</v>
      </c>
      <c r="C1171" s="2">
        <v>10</v>
      </c>
      <c r="D1171" s="2">
        <v>4.3648999999999996</v>
      </c>
      <c r="E1171" s="2">
        <v>153</v>
      </c>
      <c r="F1171" s="2">
        <v>9.9620999999999995</v>
      </c>
      <c r="G1171" s="2">
        <v>1524.2012999999999</v>
      </c>
      <c r="H1171" s="6">
        <f t="shared" si="18"/>
        <v>-3.9932457101131968E-3</v>
      </c>
      <c r="I1171" s="4"/>
      <c r="J1171" s="4"/>
      <c r="K1171" s="4"/>
    </row>
    <row r="1172" spans="2:11" ht="13.5" x14ac:dyDescent="0.35">
      <c r="B1172" s="3">
        <v>43713</v>
      </c>
      <c r="C1172" s="2">
        <v>9.9499999999999993</v>
      </c>
      <c r="D1172" s="2">
        <v>4.3430999999999997</v>
      </c>
      <c r="E1172" s="2">
        <v>135</v>
      </c>
      <c r="F1172" s="2">
        <v>9.8170000000000002</v>
      </c>
      <c r="G1172" s="2">
        <v>1325.2950000000001</v>
      </c>
      <c r="H1172" s="6">
        <f t="shared" si="18"/>
        <v>-4.9943870420856885E-3</v>
      </c>
      <c r="I1172" s="4"/>
      <c r="J1172" s="4"/>
      <c r="K1172" s="4"/>
    </row>
    <row r="1173" spans="2:11" ht="13.5" x14ac:dyDescent="0.35">
      <c r="B1173" s="3">
        <v>43714</v>
      </c>
      <c r="C1173" s="2">
        <v>10</v>
      </c>
      <c r="D1173" s="2">
        <v>4.3648999999999996</v>
      </c>
      <c r="E1173" s="2">
        <v>101</v>
      </c>
      <c r="F1173" s="2">
        <v>10.000500000000001</v>
      </c>
      <c r="G1173" s="2">
        <v>1010.0505000000001</v>
      </c>
      <c r="H1173" s="6">
        <f t="shared" si="18"/>
        <v>5.0194561488337407E-3</v>
      </c>
      <c r="I1173" s="4"/>
      <c r="J1173" s="4"/>
      <c r="K1173" s="4"/>
    </row>
    <row r="1174" spans="2:11" ht="13.5" x14ac:dyDescent="0.35">
      <c r="B1174" s="3">
        <v>43717</v>
      </c>
      <c r="C1174" s="2">
        <v>10</v>
      </c>
      <c r="D1174" s="2">
        <v>4.3648999999999996</v>
      </c>
      <c r="E1174" s="2">
        <v>9</v>
      </c>
      <c r="F1174" s="2">
        <v>10</v>
      </c>
      <c r="G1174" s="2">
        <v>90</v>
      </c>
      <c r="H1174" s="6">
        <f t="shared" si="18"/>
        <v>0</v>
      </c>
      <c r="I1174" s="4"/>
      <c r="J1174" s="4"/>
      <c r="K1174" s="4"/>
    </row>
    <row r="1175" spans="2:11" ht="13.5" x14ac:dyDescent="0.35">
      <c r="B1175" s="3">
        <v>43718</v>
      </c>
      <c r="C1175" s="2">
        <v>9.99</v>
      </c>
      <c r="D1175" s="2">
        <v>4.3605999999999998</v>
      </c>
      <c r="E1175" s="2">
        <v>6</v>
      </c>
      <c r="F1175" s="2">
        <v>10</v>
      </c>
      <c r="G1175" s="2">
        <v>60</v>
      </c>
      <c r="H1175" s="6">
        <f t="shared" si="18"/>
        <v>-9.8513138903520096E-4</v>
      </c>
      <c r="I1175" s="4"/>
      <c r="J1175" s="4"/>
      <c r="K1175" s="4"/>
    </row>
    <row r="1176" spans="2:11" ht="13.5" x14ac:dyDescent="0.35">
      <c r="B1176" s="3">
        <v>43719</v>
      </c>
      <c r="C1176" s="2">
        <v>10</v>
      </c>
      <c r="D1176" s="2">
        <v>4.3648999999999996</v>
      </c>
      <c r="E1176" s="2">
        <v>1244</v>
      </c>
      <c r="F1176" s="2">
        <v>9.9960000000000004</v>
      </c>
      <c r="G1176" s="2">
        <v>12435.023999999999</v>
      </c>
      <c r="H1176" s="6">
        <f t="shared" si="18"/>
        <v>9.8610282988573781E-4</v>
      </c>
      <c r="I1176" s="4"/>
      <c r="J1176" s="4"/>
      <c r="K1176" s="4"/>
    </row>
    <row r="1177" spans="2:11" ht="13.5" x14ac:dyDescent="0.35">
      <c r="B1177" s="3">
        <v>43720</v>
      </c>
      <c r="C1177" s="2">
        <v>10.050000000000001</v>
      </c>
      <c r="D1177" s="2">
        <v>4.3868</v>
      </c>
      <c r="E1177" s="2">
        <v>1064</v>
      </c>
      <c r="F1177" s="2">
        <v>10.0471</v>
      </c>
      <c r="G1177" s="2">
        <v>10690.1144</v>
      </c>
      <c r="H1177" s="6">
        <f t="shared" si="18"/>
        <v>5.0172970743889841E-3</v>
      </c>
      <c r="I1177" s="4"/>
      <c r="J1177" s="4"/>
      <c r="K1177" s="4"/>
    </row>
    <row r="1178" spans="2:11" ht="13.5" x14ac:dyDescent="0.35">
      <c r="B1178" s="3">
        <v>43721</v>
      </c>
      <c r="C1178" s="2">
        <v>10.050000000000001</v>
      </c>
      <c r="D1178" s="2">
        <v>4.3868</v>
      </c>
      <c r="E1178" s="2">
        <v>826</v>
      </c>
      <c r="F1178" s="2">
        <v>10.0289</v>
      </c>
      <c r="G1178" s="2">
        <v>8283.8714</v>
      </c>
      <c r="H1178" s="6">
        <f t="shared" si="18"/>
        <v>0</v>
      </c>
      <c r="I1178" s="4"/>
      <c r="J1178" s="4"/>
      <c r="K1178" s="4"/>
    </row>
    <row r="1179" spans="2:11" ht="13.5" x14ac:dyDescent="0.35">
      <c r="B1179" s="3">
        <v>43724</v>
      </c>
      <c r="C1179" s="2">
        <v>10</v>
      </c>
      <c r="D1179" s="2">
        <v>4.3648999999999996</v>
      </c>
      <c r="E1179" s="2">
        <v>10936</v>
      </c>
      <c r="F1179" s="2">
        <v>9.9939999999999998</v>
      </c>
      <c r="G1179" s="2">
        <v>109294.38400000001</v>
      </c>
      <c r="H1179" s="6">
        <f t="shared" si="18"/>
        <v>-4.992249475699935E-3</v>
      </c>
      <c r="I1179" s="4"/>
      <c r="J1179" s="4"/>
      <c r="K1179" s="4"/>
    </row>
    <row r="1180" spans="2:11" ht="13.5" x14ac:dyDescent="0.35">
      <c r="B1180" s="3">
        <v>43725</v>
      </c>
      <c r="C1180" s="2">
        <v>10</v>
      </c>
      <c r="D1180" s="2">
        <v>4.3648999999999996</v>
      </c>
      <c r="E1180" s="2">
        <v>4052</v>
      </c>
      <c r="F1180" s="2">
        <v>9.9018999999999995</v>
      </c>
      <c r="G1180" s="2">
        <v>40122.498800000001</v>
      </c>
      <c r="H1180" s="6">
        <f t="shared" si="18"/>
        <v>0</v>
      </c>
      <c r="I1180" s="4"/>
      <c r="J1180" s="4"/>
      <c r="K1180" s="4"/>
    </row>
    <row r="1181" spans="2:11" ht="13.5" x14ac:dyDescent="0.35">
      <c r="B1181" s="3">
        <v>43726</v>
      </c>
      <c r="C1181" s="2">
        <v>9.9</v>
      </c>
      <c r="D1181" s="2">
        <v>4.3212999999999999</v>
      </c>
      <c r="E1181" s="2">
        <v>2193</v>
      </c>
      <c r="F1181" s="2">
        <v>9.8078000000000003</v>
      </c>
      <c r="G1181" s="2">
        <v>21508.505399999998</v>
      </c>
      <c r="H1181" s="6">
        <f t="shared" si="18"/>
        <v>-9.9887740841713771E-3</v>
      </c>
      <c r="I1181" s="4"/>
      <c r="J1181" s="4"/>
      <c r="K1181" s="4"/>
    </row>
    <row r="1182" spans="2:11" ht="13.5" x14ac:dyDescent="0.35">
      <c r="B1182" s="3">
        <v>43727</v>
      </c>
      <c r="C1182" s="2">
        <v>9.9</v>
      </c>
      <c r="D1182" s="2">
        <v>4.3212999999999999</v>
      </c>
      <c r="E1182" s="2">
        <v>261</v>
      </c>
      <c r="F1182" s="2">
        <v>9.8942999999999994</v>
      </c>
      <c r="G1182" s="2">
        <v>2582.4123</v>
      </c>
      <c r="H1182" s="6">
        <f t="shared" si="18"/>
        <v>0</v>
      </c>
      <c r="I1182" s="4"/>
      <c r="J1182" s="4"/>
      <c r="K1182" s="4"/>
    </row>
    <row r="1183" spans="2:11" ht="13.5" x14ac:dyDescent="0.35">
      <c r="B1183" s="3">
        <v>43728</v>
      </c>
      <c r="C1183" s="2">
        <v>10</v>
      </c>
      <c r="D1183" s="2">
        <v>4.3648999999999996</v>
      </c>
      <c r="E1183" s="2">
        <v>300</v>
      </c>
      <c r="F1183" s="2">
        <v>9.8249999999999993</v>
      </c>
      <c r="G1183" s="2">
        <v>2947.5</v>
      </c>
      <c r="H1183" s="6">
        <f t="shared" si="18"/>
        <v>1.0089556383495624E-2</v>
      </c>
      <c r="I1183" s="4"/>
      <c r="J1183" s="4"/>
      <c r="K1183" s="4"/>
    </row>
    <row r="1184" spans="2:11" ht="13.5" x14ac:dyDescent="0.35">
      <c r="B1184" s="3">
        <v>43731</v>
      </c>
      <c r="C1184" s="2">
        <v>7.5</v>
      </c>
      <c r="D1184" s="2">
        <v>4.3800999999999997</v>
      </c>
      <c r="E1184" s="2">
        <v>224</v>
      </c>
      <c r="F1184" s="2">
        <v>7.5</v>
      </c>
      <c r="G1184" s="2">
        <v>1680</v>
      </c>
      <c r="H1184" s="6">
        <f t="shared" si="18"/>
        <v>3.4823249100781471E-3</v>
      </c>
      <c r="I1184" s="4"/>
      <c r="J1184" s="4"/>
      <c r="K1184" s="4"/>
    </row>
    <row r="1185" spans="2:11" ht="13.5" x14ac:dyDescent="0.35">
      <c r="B1185" s="3">
        <v>43732</v>
      </c>
      <c r="C1185" s="2">
        <v>7.45</v>
      </c>
      <c r="D1185" s="2">
        <v>4.3509000000000002</v>
      </c>
      <c r="E1185" s="2">
        <v>731</v>
      </c>
      <c r="F1185" s="2">
        <v>7.4537000000000004</v>
      </c>
      <c r="G1185" s="2">
        <v>5448.6547</v>
      </c>
      <c r="H1185" s="6">
        <f t="shared" si="18"/>
        <v>-6.6665144631399857E-3</v>
      </c>
      <c r="I1185" s="4"/>
      <c r="J1185" s="4"/>
      <c r="K1185" s="4"/>
    </row>
    <row r="1186" spans="2:11" ht="13.5" x14ac:dyDescent="0.35">
      <c r="B1186" s="3">
        <v>43733</v>
      </c>
      <c r="C1186" s="2">
        <v>7.6</v>
      </c>
      <c r="D1186" s="2">
        <v>4.4385000000000003</v>
      </c>
      <c r="E1186" s="2">
        <v>2502</v>
      </c>
      <c r="F1186" s="2">
        <v>7.5250000000000004</v>
      </c>
      <c r="G1186" s="2">
        <v>18827.55</v>
      </c>
      <c r="H1186" s="6">
        <f t="shared" si="18"/>
        <v>2.0133765427842544E-2</v>
      </c>
      <c r="I1186" s="4"/>
      <c r="J1186" s="4"/>
      <c r="K1186" s="4"/>
    </row>
    <row r="1187" spans="2:11" ht="13.5" x14ac:dyDescent="0.35">
      <c r="B1187" s="3">
        <v>43734</v>
      </c>
      <c r="C1187" s="2">
        <v>7.55</v>
      </c>
      <c r="D1187" s="2">
        <v>4.4093</v>
      </c>
      <c r="E1187" s="2">
        <v>801</v>
      </c>
      <c r="F1187" s="2">
        <v>7.4001999999999999</v>
      </c>
      <c r="G1187" s="2">
        <v>5927.5601999999999</v>
      </c>
      <c r="H1187" s="6">
        <f t="shared" si="18"/>
        <v>-6.5787991438549815E-3</v>
      </c>
      <c r="I1187" s="4"/>
      <c r="J1187" s="4"/>
      <c r="K1187" s="4"/>
    </row>
    <row r="1188" spans="2:11" ht="13.5" x14ac:dyDescent="0.35">
      <c r="B1188" s="3">
        <v>43735</v>
      </c>
      <c r="C1188" s="2">
        <v>7.5</v>
      </c>
      <c r="D1188" s="2">
        <v>4.3800999999999997</v>
      </c>
      <c r="E1188" s="2">
        <v>2001</v>
      </c>
      <c r="F1188" s="2">
        <v>7.5</v>
      </c>
      <c r="G1188" s="2">
        <v>15007.5</v>
      </c>
      <c r="H1188" s="6">
        <f t="shared" si="18"/>
        <v>-6.6223663620076515E-3</v>
      </c>
      <c r="I1188" s="4"/>
      <c r="J1188" s="4"/>
      <c r="K1188" s="4"/>
    </row>
    <row r="1189" spans="2:11" ht="13.5" x14ac:dyDescent="0.35">
      <c r="B1189" s="3">
        <v>43738</v>
      </c>
      <c r="C1189" s="2">
        <v>7.45</v>
      </c>
      <c r="D1189" s="2">
        <v>4.3509000000000002</v>
      </c>
      <c r="E1189" s="2">
        <v>133</v>
      </c>
      <c r="F1189" s="2">
        <v>7.4004000000000003</v>
      </c>
      <c r="G1189" s="2">
        <v>984.25319999999999</v>
      </c>
      <c r="H1189" s="6">
        <f t="shared" si="18"/>
        <v>-6.6665144631399857E-3</v>
      </c>
      <c r="I1189" s="4"/>
      <c r="J1189" s="4"/>
      <c r="K1189" s="4"/>
    </row>
    <row r="1190" spans="2:11" ht="13.5" x14ac:dyDescent="0.35">
      <c r="B1190" s="3">
        <v>43739</v>
      </c>
      <c r="C1190" s="2">
        <v>7.45</v>
      </c>
      <c r="D1190" s="2">
        <v>4.3509000000000002</v>
      </c>
      <c r="E1190" s="2">
        <v>3</v>
      </c>
      <c r="F1190" s="2">
        <v>7.45</v>
      </c>
      <c r="G1190" s="2">
        <v>22.35</v>
      </c>
      <c r="H1190" s="6">
        <f t="shared" si="18"/>
        <v>0</v>
      </c>
      <c r="I1190" s="4"/>
      <c r="J1190" s="4"/>
      <c r="K1190" s="4"/>
    </row>
    <row r="1191" spans="2:11" ht="13.5" x14ac:dyDescent="0.35">
      <c r="B1191" s="3">
        <v>43740</v>
      </c>
      <c r="C1191" s="2">
        <v>7.42</v>
      </c>
      <c r="D1191" s="2">
        <v>4.3334000000000001</v>
      </c>
      <c r="E1191" s="2">
        <v>100</v>
      </c>
      <c r="F1191" s="2">
        <v>7.42</v>
      </c>
      <c r="G1191" s="2">
        <v>742</v>
      </c>
      <c r="H1191" s="6">
        <f t="shared" si="18"/>
        <v>-4.0221563354708384E-3</v>
      </c>
      <c r="I1191" s="4"/>
      <c r="J1191" s="4"/>
      <c r="K1191" s="4"/>
    </row>
    <row r="1192" spans="2:11" ht="13.5" x14ac:dyDescent="0.35">
      <c r="B1192" s="3">
        <v>43741</v>
      </c>
      <c r="C1192" s="2">
        <v>7.42</v>
      </c>
      <c r="D1192" s="2">
        <v>4.3334000000000001</v>
      </c>
      <c r="E1192" s="2">
        <v>620</v>
      </c>
      <c r="F1192" s="2">
        <v>7.2222</v>
      </c>
      <c r="G1192" s="2">
        <v>4477.7640000000001</v>
      </c>
      <c r="H1192" s="6">
        <f t="shared" si="18"/>
        <v>0</v>
      </c>
      <c r="I1192" s="4"/>
      <c r="J1192" s="4"/>
      <c r="K1192" s="4"/>
    </row>
    <row r="1193" spans="2:11" ht="13.5" x14ac:dyDescent="0.35">
      <c r="B1193" s="3">
        <v>43742</v>
      </c>
      <c r="C1193" s="2">
        <v>7.38</v>
      </c>
      <c r="D1193" s="2">
        <v>4.3099999999999996</v>
      </c>
      <c r="E1193" s="2">
        <v>105</v>
      </c>
      <c r="F1193" s="2">
        <v>7.399</v>
      </c>
      <c r="G1193" s="2">
        <v>776.89499999999998</v>
      </c>
      <c r="H1193" s="6">
        <f t="shared" si="18"/>
        <v>-5.3999169243551326E-3</v>
      </c>
      <c r="I1193" s="4"/>
      <c r="J1193" s="4"/>
      <c r="K1193" s="4"/>
    </row>
    <row r="1194" spans="2:11" ht="13.5" x14ac:dyDescent="0.35">
      <c r="B1194" s="3">
        <v>43745</v>
      </c>
      <c r="C1194" s="2">
        <v>7.38</v>
      </c>
      <c r="D1194" s="2">
        <v>4.3099999999999996</v>
      </c>
      <c r="E1194" s="2">
        <v>413</v>
      </c>
      <c r="F1194" s="2">
        <v>7.2257999999999996</v>
      </c>
      <c r="G1194" s="2">
        <v>2984.2554</v>
      </c>
      <c r="H1194" s="6">
        <f t="shared" si="18"/>
        <v>0</v>
      </c>
      <c r="I1194" s="4"/>
      <c r="J1194" s="4"/>
      <c r="K1194" s="4"/>
    </row>
    <row r="1195" spans="2:11" ht="13.5" x14ac:dyDescent="0.35">
      <c r="B1195" s="3">
        <v>43746</v>
      </c>
      <c r="C1195" s="2">
        <v>7.38</v>
      </c>
      <c r="D1195" s="2">
        <v>4.3099999999999996</v>
      </c>
      <c r="E1195" s="2">
        <v>49</v>
      </c>
      <c r="F1195" s="2">
        <v>7.38</v>
      </c>
      <c r="G1195" s="2">
        <v>361.62</v>
      </c>
      <c r="H1195" s="6">
        <f t="shared" si="18"/>
        <v>0</v>
      </c>
      <c r="I1195" s="4"/>
      <c r="J1195" s="4"/>
      <c r="K1195" s="4"/>
    </row>
    <row r="1196" spans="2:11" ht="13.5" x14ac:dyDescent="0.35">
      <c r="B1196" s="3">
        <v>43747</v>
      </c>
      <c r="C1196" s="2">
        <v>7.21</v>
      </c>
      <c r="D1196" s="2">
        <v>4.2107999999999999</v>
      </c>
      <c r="E1196" s="2">
        <v>48</v>
      </c>
      <c r="F1196" s="2">
        <v>7.2485999999999997</v>
      </c>
      <c r="G1196" s="2">
        <v>347.93279999999999</v>
      </c>
      <c r="H1196" s="6">
        <f t="shared" si="18"/>
        <v>-2.3016241299303884E-2</v>
      </c>
      <c r="I1196" s="4"/>
      <c r="J1196" s="4"/>
      <c r="K1196" s="4"/>
    </row>
    <row r="1197" spans="2:11" ht="13.5" x14ac:dyDescent="0.35">
      <c r="B1197" s="3">
        <v>43748</v>
      </c>
      <c r="C1197" s="2">
        <v>7.35</v>
      </c>
      <c r="D1197" s="2">
        <v>4.2925000000000004</v>
      </c>
      <c r="E1197" s="2">
        <v>194</v>
      </c>
      <c r="F1197" s="2">
        <v>7.2369000000000003</v>
      </c>
      <c r="G1197" s="2">
        <v>1403.9585999999999</v>
      </c>
      <c r="H1197" s="6">
        <f t="shared" si="18"/>
        <v>1.9402488838225648E-2</v>
      </c>
      <c r="I1197" s="4"/>
      <c r="J1197" s="4"/>
      <c r="K1197" s="4"/>
    </row>
    <row r="1198" spans="2:11" ht="13.5" x14ac:dyDescent="0.35">
      <c r="B1198" s="3">
        <v>43749</v>
      </c>
      <c r="C1198" s="2">
        <v>7.28</v>
      </c>
      <c r="D1198" s="2">
        <v>4.2515999999999998</v>
      </c>
      <c r="E1198" s="2">
        <v>922</v>
      </c>
      <c r="F1198" s="2">
        <v>7.1125999999999996</v>
      </c>
      <c r="G1198" s="2">
        <v>6557.8172000000004</v>
      </c>
      <c r="H1198" s="6">
        <f t="shared" si="18"/>
        <v>-9.5282469423414329E-3</v>
      </c>
      <c r="I1198" s="4"/>
      <c r="J1198" s="4"/>
      <c r="K1198" s="4"/>
    </row>
    <row r="1199" spans="2:11" ht="13.5" x14ac:dyDescent="0.35">
      <c r="B1199" s="3">
        <v>43752</v>
      </c>
      <c r="C1199" s="2">
        <v>7.26</v>
      </c>
      <c r="D1199" s="2">
        <v>4.24</v>
      </c>
      <c r="E1199" s="2">
        <v>251</v>
      </c>
      <c r="F1199" s="2">
        <v>7.0724</v>
      </c>
      <c r="G1199" s="2">
        <v>1775.1723999999999</v>
      </c>
      <c r="H1199" s="6">
        <f t="shared" si="18"/>
        <v>-2.7283846081474295E-3</v>
      </c>
      <c r="I1199" s="4"/>
      <c r="J1199" s="4"/>
      <c r="K1199" s="4"/>
    </row>
    <row r="1200" spans="2:11" ht="13.5" x14ac:dyDescent="0.35">
      <c r="B1200" s="3">
        <v>43754</v>
      </c>
      <c r="C1200" s="2">
        <v>7.25</v>
      </c>
      <c r="D1200" s="2">
        <v>4.2340999999999998</v>
      </c>
      <c r="E1200" s="2">
        <v>1493</v>
      </c>
      <c r="F1200" s="2">
        <v>7.0651999999999999</v>
      </c>
      <c r="G1200" s="2">
        <v>10548.3436</v>
      </c>
      <c r="H1200" s="6">
        <f t="shared" si="18"/>
        <v>-1.3915094339623727E-3</v>
      </c>
      <c r="I1200" s="4"/>
      <c r="J1200" s="4"/>
      <c r="K1200" s="4"/>
    </row>
    <row r="1201" spans="2:11" ht="13.5" x14ac:dyDescent="0.35">
      <c r="B1201" s="3">
        <v>43755</v>
      </c>
      <c r="C1201" s="2">
        <v>7.27</v>
      </c>
      <c r="D1201" s="2">
        <v>4.2458</v>
      </c>
      <c r="E1201" s="2">
        <v>2272</v>
      </c>
      <c r="F1201" s="2">
        <v>7.1959</v>
      </c>
      <c r="G1201" s="2">
        <v>16349.084800000001</v>
      </c>
      <c r="H1201" s="6">
        <f t="shared" si="18"/>
        <v>2.7632790911882731E-3</v>
      </c>
      <c r="I1201" s="4"/>
      <c r="J1201" s="4"/>
      <c r="K1201" s="4"/>
    </row>
    <row r="1202" spans="2:11" ht="13.5" x14ac:dyDescent="0.35">
      <c r="B1202" s="3">
        <v>43756</v>
      </c>
      <c r="C1202" s="2">
        <v>7.27</v>
      </c>
      <c r="D1202" s="2">
        <v>4.2458</v>
      </c>
      <c r="E1202" s="2">
        <v>201</v>
      </c>
      <c r="F1202" s="2">
        <v>7.27</v>
      </c>
      <c r="G1202" s="2">
        <v>1461.27</v>
      </c>
      <c r="H1202" s="6">
        <f t="shared" si="18"/>
        <v>0</v>
      </c>
      <c r="I1202" s="4"/>
      <c r="J1202" s="4"/>
      <c r="K1202" s="4"/>
    </row>
    <row r="1203" spans="2:11" ht="13.5" x14ac:dyDescent="0.35">
      <c r="B1203" s="3">
        <v>43759</v>
      </c>
      <c r="C1203" s="2">
        <v>7.26</v>
      </c>
      <c r="D1203" s="2">
        <v>4.24</v>
      </c>
      <c r="E1203" s="2">
        <v>50</v>
      </c>
      <c r="F1203" s="2">
        <v>7.26</v>
      </c>
      <c r="G1203" s="2">
        <v>363</v>
      </c>
      <c r="H1203" s="6">
        <f t="shared" si="18"/>
        <v>-1.3660558669743759E-3</v>
      </c>
      <c r="I1203" s="4"/>
      <c r="J1203" s="4"/>
      <c r="K1203" s="4"/>
    </row>
    <row r="1204" spans="2:11" ht="13.5" x14ac:dyDescent="0.35">
      <c r="B1204" s="3">
        <v>43760</v>
      </c>
      <c r="C1204" s="2">
        <v>7.25</v>
      </c>
      <c r="D1204" s="2">
        <v>4.2340999999999998</v>
      </c>
      <c r="E1204" s="2">
        <v>100</v>
      </c>
      <c r="F1204" s="2">
        <v>7.25</v>
      </c>
      <c r="G1204" s="2">
        <v>725</v>
      </c>
      <c r="H1204" s="6">
        <f t="shared" si="18"/>
        <v>-1.3915094339623727E-3</v>
      </c>
      <c r="I1204" s="4"/>
      <c r="J1204" s="4"/>
      <c r="K1204" s="4"/>
    </row>
    <row r="1205" spans="2:11" ht="13.5" x14ac:dyDescent="0.35">
      <c r="B1205" s="3">
        <v>43761</v>
      </c>
      <c r="C1205" s="2">
        <v>7.25</v>
      </c>
      <c r="D1205" s="2">
        <v>4.2340999999999998</v>
      </c>
      <c r="E1205" s="2">
        <v>3012</v>
      </c>
      <c r="F1205" s="2">
        <v>7.2568000000000001</v>
      </c>
      <c r="G1205" s="2">
        <v>21857.481599999999</v>
      </c>
      <c r="H1205" s="6">
        <f t="shared" si="18"/>
        <v>0</v>
      </c>
      <c r="I1205" s="4"/>
      <c r="J1205" s="4"/>
      <c r="K1205" s="4"/>
    </row>
    <row r="1206" spans="2:11" ht="13.5" x14ac:dyDescent="0.35">
      <c r="B1206" s="3">
        <v>43762</v>
      </c>
      <c r="C1206" s="2">
        <v>7.19</v>
      </c>
      <c r="D1206" s="2">
        <v>4.1990999999999996</v>
      </c>
      <c r="E1206" s="2">
        <v>55</v>
      </c>
      <c r="F1206" s="2">
        <v>7.2526999999999999</v>
      </c>
      <c r="G1206" s="2">
        <v>398.89850000000001</v>
      </c>
      <c r="H1206" s="6">
        <f t="shared" si="18"/>
        <v>-8.2662195035545089E-3</v>
      </c>
      <c r="I1206" s="4"/>
      <c r="J1206" s="4"/>
      <c r="K1206" s="4"/>
    </row>
    <row r="1207" spans="2:11" ht="13.5" x14ac:dyDescent="0.35">
      <c r="B1207" s="3">
        <v>43763</v>
      </c>
      <c r="C1207" s="2">
        <v>7.22</v>
      </c>
      <c r="D1207" s="2">
        <v>4.2165999999999997</v>
      </c>
      <c r="E1207" s="2">
        <v>4852</v>
      </c>
      <c r="F1207" s="2">
        <v>7.1928000000000001</v>
      </c>
      <c r="G1207" s="2">
        <v>34899.465600000003</v>
      </c>
      <c r="H1207" s="6">
        <f t="shared" si="18"/>
        <v>4.1675597151770794E-3</v>
      </c>
      <c r="I1207" s="4"/>
      <c r="J1207" s="4"/>
      <c r="K1207" s="4"/>
    </row>
    <row r="1208" spans="2:11" ht="13.5" x14ac:dyDescent="0.35">
      <c r="B1208" s="3">
        <v>43766</v>
      </c>
      <c r="C1208" s="2">
        <v>7.25</v>
      </c>
      <c r="D1208" s="2">
        <v>4.2340999999999998</v>
      </c>
      <c r="E1208" s="2">
        <v>114</v>
      </c>
      <c r="F1208" s="2">
        <v>7.2683</v>
      </c>
      <c r="G1208" s="2">
        <v>828.58619999999996</v>
      </c>
      <c r="H1208" s="6">
        <f t="shared" si="18"/>
        <v>4.1502632452687172E-3</v>
      </c>
      <c r="I1208" s="4"/>
      <c r="J1208" s="4"/>
      <c r="K1208" s="4"/>
    </row>
    <row r="1209" spans="2:11" ht="13.5" x14ac:dyDescent="0.35">
      <c r="B1209" s="3">
        <v>43767</v>
      </c>
      <c r="C1209" s="2">
        <v>7.24</v>
      </c>
      <c r="D1209" s="2">
        <v>4.2282999999999999</v>
      </c>
      <c r="E1209" s="2">
        <v>143</v>
      </c>
      <c r="F1209" s="2">
        <v>7.2401</v>
      </c>
      <c r="G1209" s="2">
        <v>1035.3343</v>
      </c>
      <c r="H1209" s="6">
        <f t="shared" si="18"/>
        <v>-1.3698306605889814E-3</v>
      </c>
      <c r="I1209" s="4"/>
      <c r="J1209" s="4"/>
      <c r="K1209" s="4"/>
    </row>
    <row r="1210" spans="2:11" ht="13.5" x14ac:dyDescent="0.35">
      <c r="B1210" s="3">
        <v>43768</v>
      </c>
      <c r="C1210" s="2">
        <v>7.24</v>
      </c>
      <c r="D1210" s="2">
        <v>4.2282999999999999</v>
      </c>
      <c r="E1210" s="2">
        <v>216</v>
      </c>
      <c r="F1210" s="2">
        <v>7.2295999999999996</v>
      </c>
      <c r="G1210" s="2">
        <v>1561.5935999999999</v>
      </c>
      <c r="H1210" s="6">
        <f t="shared" si="18"/>
        <v>0</v>
      </c>
      <c r="I1210" s="4"/>
      <c r="J1210" s="4"/>
      <c r="K1210" s="4"/>
    </row>
    <row r="1211" spans="2:11" ht="13.5" x14ac:dyDescent="0.35">
      <c r="B1211" s="3">
        <v>43769</v>
      </c>
      <c r="C1211" s="2">
        <v>7.28</v>
      </c>
      <c r="D1211" s="2">
        <v>4.2515999999999998</v>
      </c>
      <c r="E1211" s="2">
        <v>1</v>
      </c>
      <c r="F1211" s="2">
        <v>7.28</v>
      </c>
      <c r="G1211" s="2">
        <v>7.28</v>
      </c>
      <c r="H1211" s="6">
        <f t="shared" si="18"/>
        <v>5.5104888489463559E-3</v>
      </c>
      <c r="I1211" s="4"/>
      <c r="J1211" s="4"/>
      <c r="K1211" s="4"/>
    </row>
    <row r="1212" spans="2:11" ht="13.5" x14ac:dyDescent="0.35">
      <c r="B1212" s="3">
        <v>43770</v>
      </c>
      <c r="C1212" s="2">
        <v>7.24</v>
      </c>
      <c r="D1212" s="2">
        <v>4.2282999999999999</v>
      </c>
      <c r="E1212" s="2">
        <v>2382</v>
      </c>
      <c r="F1212" s="2">
        <v>7.2430000000000003</v>
      </c>
      <c r="G1212" s="2">
        <v>17252.826000000001</v>
      </c>
      <c r="H1212" s="6">
        <f t="shared" si="18"/>
        <v>-5.480289773261802E-3</v>
      </c>
      <c r="I1212" s="4"/>
      <c r="J1212" s="4"/>
      <c r="K1212" s="4"/>
    </row>
    <row r="1213" spans="2:11" ht="13.5" x14ac:dyDescent="0.35">
      <c r="B1213" s="3">
        <v>43773</v>
      </c>
      <c r="C1213" s="2">
        <v>7.27</v>
      </c>
      <c r="D1213" s="2">
        <v>4.2458</v>
      </c>
      <c r="E1213" s="2">
        <v>4099</v>
      </c>
      <c r="F1213" s="2">
        <v>7.2618999999999998</v>
      </c>
      <c r="G1213" s="2">
        <v>29766.5281</v>
      </c>
      <c r="H1213" s="6">
        <f t="shared" si="18"/>
        <v>4.1387791783932242E-3</v>
      </c>
      <c r="I1213" s="4"/>
      <c r="J1213" s="4"/>
      <c r="K1213" s="4"/>
    </row>
    <row r="1214" spans="2:11" ht="13.5" x14ac:dyDescent="0.35">
      <c r="B1214" s="3">
        <v>43774</v>
      </c>
      <c r="C1214" s="2">
        <v>7.27</v>
      </c>
      <c r="D1214" s="2">
        <v>4.2458</v>
      </c>
      <c r="E1214" s="2">
        <v>241</v>
      </c>
      <c r="F1214" s="2">
        <v>7.2003000000000004</v>
      </c>
      <c r="G1214" s="2">
        <v>1735.2723000000001</v>
      </c>
      <c r="H1214" s="6">
        <f t="shared" si="18"/>
        <v>0</v>
      </c>
      <c r="I1214" s="4"/>
      <c r="J1214" s="4"/>
      <c r="K1214" s="4"/>
    </row>
    <row r="1215" spans="2:11" ht="13.5" x14ac:dyDescent="0.35">
      <c r="B1215" s="3">
        <v>43775</v>
      </c>
      <c r="C1215" s="2">
        <v>7.25</v>
      </c>
      <c r="D1215" s="2">
        <v>4.2340999999999998</v>
      </c>
      <c r="E1215" s="2">
        <v>3602</v>
      </c>
      <c r="F1215" s="2">
        <v>7.2638999999999996</v>
      </c>
      <c r="G1215" s="2">
        <v>26164.567800000001</v>
      </c>
      <c r="H1215" s="6">
        <f t="shared" si="18"/>
        <v>-2.7556644213105339E-3</v>
      </c>
      <c r="I1215" s="4"/>
      <c r="J1215" s="4"/>
      <c r="K1215" s="4"/>
    </row>
    <row r="1216" spans="2:11" ht="13.5" x14ac:dyDescent="0.35">
      <c r="B1216" s="3">
        <v>43776</v>
      </c>
      <c r="C1216" s="2">
        <v>7.25</v>
      </c>
      <c r="D1216" s="2">
        <v>4.2340999999999998</v>
      </c>
      <c r="E1216" s="2">
        <v>2177</v>
      </c>
      <c r="F1216" s="2">
        <v>7.2710999999999997</v>
      </c>
      <c r="G1216" s="2">
        <v>15829.1847</v>
      </c>
      <c r="H1216" s="6">
        <f t="shared" si="18"/>
        <v>0</v>
      </c>
      <c r="I1216" s="4"/>
      <c r="J1216" s="4"/>
      <c r="K1216" s="4"/>
    </row>
    <row r="1217" spans="2:11" ht="13.5" x14ac:dyDescent="0.35">
      <c r="B1217" s="3">
        <v>43777</v>
      </c>
      <c r="C1217" s="2">
        <v>7.27</v>
      </c>
      <c r="D1217" s="2">
        <v>4.2458</v>
      </c>
      <c r="E1217" s="2">
        <v>3096</v>
      </c>
      <c r="F1217" s="2">
        <v>7.27</v>
      </c>
      <c r="G1217" s="2">
        <v>22507.919999999998</v>
      </c>
      <c r="H1217" s="6">
        <f t="shared" si="18"/>
        <v>2.7632790911882731E-3</v>
      </c>
      <c r="I1217" s="4"/>
      <c r="J1217" s="4"/>
      <c r="K1217" s="4"/>
    </row>
    <row r="1218" spans="2:11" ht="13.5" x14ac:dyDescent="0.35">
      <c r="B1218" s="3">
        <v>43780</v>
      </c>
      <c r="C1218" s="2">
        <v>7.28</v>
      </c>
      <c r="D1218" s="2">
        <v>4.2515999999999998</v>
      </c>
      <c r="E1218" s="2">
        <v>501</v>
      </c>
      <c r="F1218" s="2">
        <v>7.2804000000000002</v>
      </c>
      <c r="G1218" s="2">
        <v>3647.4803999999999</v>
      </c>
      <c r="H1218" s="6">
        <f t="shared" si="18"/>
        <v>1.3660558669743759E-3</v>
      </c>
      <c r="I1218" s="4"/>
      <c r="J1218" s="4"/>
      <c r="K1218" s="4"/>
    </row>
    <row r="1219" spans="2:11" ht="13.5" x14ac:dyDescent="0.35">
      <c r="B1219" s="3">
        <v>43781</v>
      </c>
      <c r="C1219" s="2">
        <v>7.4</v>
      </c>
      <c r="D1219" s="2">
        <v>4.3216999999999999</v>
      </c>
      <c r="E1219" s="2">
        <v>540</v>
      </c>
      <c r="F1219" s="2">
        <v>7.2953999999999999</v>
      </c>
      <c r="G1219" s="2">
        <v>3939.5160000000001</v>
      </c>
      <c r="H1219" s="6">
        <f t="shared" si="18"/>
        <v>1.6487910433719083E-2</v>
      </c>
      <c r="I1219" s="4"/>
      <c r="J1219" s="4"/>
      <c r="K1219" s="4"/>
    </row>
    <row r="1220" spans="2:11" ht="13.5" x14ac:dyDescent="0.35">
      <c r="B1220" s="3">
        <v>43782</v>
      </c>
      <c r="C1220" s="2">
        <v>7.49</v>
      </c>
      <c r="D1220" s="2">
        <v>4.3742999999999999</v>
      </c>
      <c r="E1220" s="2">
        <v>1</v>
      </c>
      <c r="F1220" s="2">
        <v>7.49</v>
      </c>
      <c r="G1220" s="2">
        <v>7.49</v>
      </c>
      <c r="H1220" s="6">
        <f t="shared" si="18"/>
        <v>1.2171136358377486E-2</v>
      </c>
      <c r="I1220" s="4"/>
      <c r="J1220" s="4"/>
      <c r="K1220" s="4"/>
    </row>
    <row r="1221" spans="2:11" ht="13.5" x14ac:dyDescent="0.35">
      <c r="B1221" s="3">
        <v>43783</v>
      </c>
      <c r="C1221" s="2">
        <v>7.45</v>
      </c>
      <c r="D1221" s="2">
        <v>4.3509000000000002</v>
      </c>
      <c r="E1221" s="2">
        <v>744</v>
      </c>
      <c r="F1221" s="2">
        <v>7.3219000000000003</v>
      </c>
      <c r="G1221" s="2">
        <v>5447.4935999999998</v>
      </c>
      <c r="H1221" s="6">
        <f t="shared" si="18"/>
        <v>-5.3494273369452585E-3</v>
      </c>
      <c r="I1221" s="4"/>
      <c r="J1221" s="4"/>
      <c r="K1221" s="4"/>
    </row>
    <row r="1222" spans="2:11" ht="13.5" x14ac:dyDescent="0.35">
      <c r="B1222" s="3">
        <v>43784</v>
      </c>
      <c r="C1222" s="2">
        <v>7.48</v>
      </c>
      <c r="D1222" s="2">
        <v>4.3684000000000003</v>
      </c>
      <c r="E1222" s="2">
        <v>202</v>
      </c>
      <c r="F1222" s="2">
        <v>7.282</v>
      </c>
      <c r="G1222" s="2">
        <v>1470.9639999999999</v>
      </c>
      <c r="H1222" s="6">
        <f t="shared" si="18"/>
        <v>4.0221563354708384E-3</v>
      </c>
      <c r="I1222" s="4"/>
      <c r="J1222" s="4"/>
      <c r="K1222" s="4"/>
    </row>
    <row r="1223" spans="2:11" ht="13.5" x14ac:dyDescent="0.35">
      <c r="B1223" s="3">
        <v>43787</v>
      </c>
      <c r="C1223" s="2">
        <v>7.45</v>
      </c>
      <c r="D1223" s="2">
        <v>4.3509000000000002</v>
      </c>
      <c r="E1223" s="2">
        <v>50</v>
      </c>
      <c r="F1223" s="2">
        <v>7.45</v>
      </c>
      <c r="G1223" s="2">
        <v>372.5</v>
      </c>
      <c r="H1223" s="6">
        <f t="shared" ref="H1223:H1286" si="19">(D1223-D1222)/D1222</f>
        <v>-4.0060434026188236E-3</v>
      </c>
      <c r="I1223" s="4"/>
      <c r="J1223" s="4"/>
      <c r="K1223" s="4"/>
    </row>
    <row r="1224" spans="2:11" ht="13.5" x14ac:dyDescent="0.35">
      <c r="B1224" s="3">
        <v>43788</v>
      </c>
      <c r="C1224" s="2">
        <v>7.45</v>
      </c>
      <c r="D1224" s="2">
        <v>4.3509000000000002</v>
      </c>
      <c r="E1224" s="2">
        <v>0</v>
      </c>
      <c r="F1224" s="2">
        <v>0</v>
      </c>
      <c r="G1224" s="2">
        <v>0</v>
      </c>
      <c r="H1224" s="6">
        <f t="shared" si="19"/>
        <v>0</v>
      </c>
      <c r="I1224" s="4"/>
      <c r="J1224" s="4"/>
      <c r="K1224" s="4"/>
    </row>
    <row r="1225" spans="2:11" ht="13.5" x14ac:dyDescent="0.35">
      <c r="B1225" s="3">
        <v>43789</v>
      </c>
      <c r="C1225" s="2">
        <v>7.45</v>
      </c>
      <c r="D1225" s="2">
        <v>4.3509000000000002</v>
      </c>
      <c r="E1225" s="2">
        <v>0</v>
      </c>
      <c r="F1225" s="2">
        <v>0</v>
      </c>
      <c r="G1225" s="2">
        <v>0</v>
      </c>
      <c r="H1225" s="6">
        <f t="shared" si="19"/>
        <v>0</v>
      </c>
      <c r="I1225" s="4"/>
      <c r="J1225" s="4"/>
      <c r="K1225" s="4"/>
    </row>
    <row r="1226" spans="2:11" ht="13.5" x14ac:dyDescent="0.35">
      <c r="B1226" s="3">
        <v>43790</v>
      </c>
      <c r="C1226" s="2">
        <v>7.35</v>
      </c>
      <c r="D1226" s="2">
        <v>4.2925000000000004</v>
      </c>
      <c r="E1226" s="2">
        <v>196</v>
      </c>
      <c r="F1226" s="2">
        <v>7.3369</v>
      </c>
      <c r="G1226" s="2">
        <v>1438.0324000000001</v>
      </c>
      <c r="H1226" s="6">
        <f t="shared" si="19"/>
        <v>-1.3422510285228294E-2</v>
      </c>
      <c r="I1226" s="4"/>
      <c r="J1226" s="4"/>
      <c r="K1226" s="4"/>
    </row>
    <row r="1227" spans="2:11" ht="13.5" x14ac:dyDescent="0.35">
      <c r="B1227" s="3">
        <v>43791</v>
      </c>
      <c r="C1227" s="2">
        <v>7.27</v>
      </c>
      <c r="D1227" s="2">
        <v>4.2458</v>
      </c>
      <c r="E1227" s="2">
        <v>3141</v>
      </c>
      <c r="F1227" s="2">
        <v>7.2991000000000001</v>
      </c>
      <c r="G1227" s="2">
        <v>22926.473099999999</v>
      </c>
      <c r="H1227" s="6">
        <f t="shared" si="19"/>
        <v>-1.0879440885265091E-2</v>
      </c>
      <c r="I1227" s="4"/>
      <c r="J1227" s="4"/>
      <c r="K1227" s="4"/>
    </row>
    <row r="1228" spans="2:11" ht="13.5" x14ac:dyDescent="0.35">
      <c r="B1228" s="3">
        <v>43794</v>
      </c>
      <c r="C1228" s="2">
        <v>7.4</v>
      </c>
      <c r="D1228" s="2">
        <v>4.3216999999999999</v>
      </c>
      <c r="E1228" s="2">
        <v>1</v>
      </c>
      <c r="F1228" s="2">
        <v>7.4</v>
      </c>
      <c r="G1228" s="2">
        <v>7.4</v>
      </c>
      <c r="H1228" s="6">
        <f t="shared" si="19"/>
        <v>1.7876489707475587E-2</v>
      </c>
      <c r="I1228" s="4"/>
      <c r="J1228" s="4"/>
      <c r="K1228" s="4"/>
    </row>
    <row r="1229" spans="2:11" ht="13.5" x14ac:dyDescent="0.35">
      <c r="B1229" s="3">
        <v>43795</v>
      </c>
      <c r="C1229" s="2">
        <v>7.4</v>
      </c>
      <c r="D1229" s="2">
        <v>4.3216999999999999</v>
      </c>
      <c r="E1229" s="2">
        <v>187</v>
      </c>
      <c r="F1229" s="2">
        <v>7.3783000000000003</v>
      </c>
      <c r="G1229" s="2">
        <v>1379.7420999999999</v>
      </c>
      <c r="H1229" s="6">
        <f t="shared" si="19"/>
        <v>0</v>
      </c>
      <c r="I1229" s="4"/>
      <c r="J1229" s="4"/>
      <c r="K1229" s="4"/>
    </row>
    <row r="1230" spans="2:11" ht="13.5" x14ac:dyDescent="0.35">
      <c r="B1230" s="3">
        <v>43796</v>
      </c>
      <c r="C1230" s="2">
        <v>7.4</v>
      </c>
      <c r="D1230" s="2">
        <v>4.3216999999999999</v>
      </c>
      <c r="E1230" s="2">
        <v>353</v>
      </c>
      <c r="F1230" s="2">
        <v>7.3708</v>
      </c>
      <c r="G1230" s="2">
        <v>2601.8924000000002</v>
      </c>
      <c r="H1230" s="6">
        <f t="shared" si="19"/>
        <v>0</v>
      </c>
      <c r="I1230" s="4"/>
      <c r="J1230" s="4"/>
      <c r="K1230" s="4"/>
    </row>
    <row r="1231" spans="2:11" ht="13.5" x14ac:dyDescent="0.35">
      <c r="B1231" s="3">
        <v>43797</v>
      </c>
      <c r="C1231" s="2">
        <v>7.39</v>
      </c>
      <c r="D1231" s="2">
        <v>4.3159000000000001</v>
      </c>
      <c r="E1231" s="2">
        <v>41</v>
      </c>
      <c r="F1231" s="2">
        <v>7.3878000000000004</v>
      </c>
      <c r="G1231" s="2">
        <v>302.89980000000003</v>
      </c>
      <c r="H1231" s="6">
        <f t="shared" si="19"/>
        <v>-1.3420644653723778E-3</v>
      </c>
      <c r="I1231" s="4"/>
      <c r="J1231" s="4"/>
      <c r="K1231" s="4"/>
    </row>
    <row r="1232" spans="2:11" ht="13.5" x14ac:dyDescent="0.35">
      <c r="B1232" s="3">
        <v>43798</v>
      </c>
      <c r="C1232" s="2">
        <v>7.39</v>
      </c>
      <c r="D1232" s="2">
        <v>4.3159000000000001</v>
      </c>
      <c r="E1232" s="2">
        <v>0</v>
      </c>
      <c r="F1232" s="2">
        <v>0</v>
      </c>
      <c r="G1232" s="2">
        <v>0</v>
      </c>
      <c r="H1232" s="6">
        <f t="shared" si="19"/>
        <v>0</v>
      </c>
      <c r="I1232" s="4"/>
      <c r="J1232" s="4"/>
      <c r="K1232" s="4"/>
    </row>
    <row r="1233" spans="2:11" ht="13.5" x14ac:dyDescent="0.35">
      <c r="B1233" s="3">
        <v>43801</v>
      </c>
      <c r="C1233" s="2">
        <v>7.39</v>
      </c>
      <c r="D1233" s="2">
        <v>4.3159000000000001</v>
      </c>
      <c r="E1233" s="2">
        <v>0</v>
      </c>
      <c r="F1233" s="2">
        <v>0</v>
      </c>
      <c r="G1233" s="2">
        <v>0</v>
      </c>
      <c r="H1233" s="6">
        <f t="shared" si="19"/>
        <v>0</v>
      </c>
      <c r="I1233" s="4"/>
      <c r="J1233" s="4"/>
      <c r="K1233" s="4"/>
    </row>
    <row r="1234" spans="2:11" ht="13.5" x14ac:dyDescent="0.35">
      <c r="B1234" s="3">
        <v>43802</v>
      </c>
      <c r="C1234" s="2">
        <v>7.44</v>
      </c>
      <c r="D1234" s="2">
        <v>4.3451000000000004</v>
      </c>
      <c r="E1234" s="2">
        <v>131</v>
      </c>
      <c r="F1234" s="2">
        <v>7.2721</v>
      </c>
      <c r="G1234" s="2">
        <v>952.64509999999996</v>
      </c>
      <c r="H1234" s="6">
        <f t="shared" si="19"/>
        <v>6.765680391112013E-3</v>
      </c>
      <c r="I1234" s="4"/>
      <c r="J1234" s="4"/>
      <c r="K1234" s="4"/>
    </row>
    <row r="1235" spans="2:11" ht="13.5" x14ac:dyDescent="0.35">
      <c r="B1235" s="3">
        <v>43803</v>
      </c>
      <c r="C1235" s="2">
        <v>7.4</v>
      </c>
      <c r="D1235" s="2">
        <v>4.3216999999999999</v>
      </c>
      <c r="E1235" s="2">
        <v>73</v>
      </c>
      <c r="F1235" s="2">
        <v>7.4218999999999999</v>
      </c>
      <c r="G1235" s="2">
        <v>541.79870000000005</v>
      </c>
      <c r="H1235" s="6">
        <f t="shared" si="19"/>
        <v>-5.3853766311478517E-3</v>
      </c>
      <c r="I1235" s="4"/>
      <c r="J1235" s="4"/>
      <c r="K1235" s="4"/>
    </row>
    <row r="1236" spans="2:11" ht="13.5" x14ac:dyDescent="0.35">
      <c r="B1236" s="3">
        <v>43804</v>
      </c>
      <c r="C1236" s="2">
        <v>7.35</v>
      </c>
      <c r="D1236" s="2">
        <v>4.2925000000000004</v>
      </c>
      <c r="E1236" s="2">
        <v>1058</v>
      </c>
      <c r="F1236" s="2">
        <v>7.3503999999999996</v>
      </c>
      <c r="G1236" s="2">
        <v>7776.7232000000004</v>
      </c>
      <c r="H1236" s="6">
        <f t="shared" si="19"/>
        <v>-6.7566004118748291E-3</v>
      </c>
      <c r="I1236" s="4"/>
      <c r="J1236" s="4"/>
      <c r="K1236" s="4"/>
    </row>
    <row r="1237" spans="2:11" ht="13.5" x14ac:dyDescent="0.35">
      <c r="B1237" s="3">
        <v>43805</v>
      </c>
      <c r="C1237" s="2">
        <v>7.44</v>
      </c>
      <c r="D1237" s="2">
        <v>4.3451000000000004</v>
      </c>
      <c r="E1237" s="2">
        <v>1</v>
      </c>
      <c r="F1237" s="2">
        <v>7.44</v>
      </c>
      <c r="G1237" s="2">
        <v>7.44</v>
      </c>
      <c r="H1237" s="6">
        <f t="shared" si="19"/>
        <v>1.2253931275480483E-2</v>
      </c>
      <c r="I1237" s="4"/>
      <c r="J1237" s="4"/>
      <c r="K1237" s="4"/>
    </row>
    <row r="1238" spans="2:11" ht="13.5" x14ac:dyDescent="0.35">
      <c r="B1238" s="3">
        <v>43808</v>
      </c>
      <c r="C1238" s="2">
        <v>7.4</v>
      </c>
      <c r="D1238" s="2">
        <v>4.3216999999999999</v>
      </c>
      <c r="E1238" s="2">
        <v>115</v>
      </c>
      <c r="F1238" s="2">
        <v>7.3878000000000004</v>
      </c>
      <c r="G1238" s="2">
        <v>849.59699999999998</v>
      </c>
      <c r="H1238" s="6">
        <f t="shared" si="19"/>
        <v>-5.3853766311478517E-3</v>
      </c>
      <c r="I1238" s="4"/>
      <c r="J1238" s="4"/>
      <c r="K1238" s="4"/>
    </row>
    <row r="1239" spans="2:11" ht="13.5" x14ac:dyDescent="0.35">
      <c r="B1239" s="3">
        <v>43809</v>
      </c>
      <c r="C1239" s="2">
        <v>7.4</v>
      </c>
      <c r="D1239" s="2">
        <v>4.3216999999999999</v>
      </c>
      <c r="E1239" s="2">
        <v>3001</v>
      </c>
      <c r="F1239" s="2">
        <v>7.4</v>
      </c>
      <c r="G1239" s="2">
        <v>22207.4</v>
      </c>
      <c r="H1239" s="6">
        <f t="shared" si="19"/>
        <v>0</v>
      </c>
      <c r="I1239" s="4"/>
      <c r="J1239" s="4"/>
      <c r="K1239" s="4"/>
    </row>
    <row r="1240" spans="2:11" ht="13.5" x14ac:dyDescent="0.35">
      <c r="B1240" s="3">
        <v>43810</v>
      </c>
      <c r="C1240" s="2">
        <v>7.35</v>
      </c>
      <c r="D1240" s="2">
        <v>4.2925000000000004</v>
      </c>
      <c r="E1240" s="2">
        <v>2000</v>
      </c>
      <c r="F1240" s="2">
        <v>7.35</v>
      </c>
      <c r="G1240" s="2">
        <v>14700</v>
      </c>
      <c r="H1240" s="6">
        <f t="shared" si="19"/>
        <v>-6.7566004118748291E-3</v>
      </c>
      <c r="I1240" s="4"/>
      <c r="J1240" s="4"/>
      <c r="K1240" s="4"/>
    </row>
    <row r="1241" spans="2:11" ht="13.5" x14ac:dyDescent="0.35">
      <c r="B1241" s="3">
        <v>43811</v>
      </c>
      <c r="C1241" s="2">
        <v>7.4</v>
      </c>
      <c r="D1241" s="2">
        <v>4.3216999999999999</v>
      </c>
      <c r="E1241" s="2">
        <v>1</v>
      </c>
      <c r="F1241" s="2">
        <v>7.4</v>
      </c>
      <c r="G1241" s="2">
        <v>7.4</v>
      </c>
      <c r="H1241" s="6">
        <f t="shared" si="19"/>
        <v>6.8025626092019674E-3</v>
      </c>
      <c r="I1241" s="4"/>
      <c r="J1241" s="4"/>
      <c r="K1241" s="4"/>
    </row>
    <row r="1242" spans="2:11" ht="13.5" x14ac:dyDescent="0.35">
      <c r="B1242" s="3">
        <v>43812</v>
      </c>
      <c r="C1242" s="2">
        <v>7.39</v>
      </c>
      <c r="D1242" s="2">
        <v>4.3159000000000001</v>
      </c>
      <c r="E1242" s="2">
        <v>2137</v>
      </c>
      <c r="F1242" s="2">
        <v>7.3501000000000003</v>
      </c>
      <c r="G1242" s="2">
        <v>15707.163699999999</v>
      </c>
      <c r="H1242" s="6">
        <f t="shared" si="19"/>
        <v>-1.3420644653723778E-3</v>
      </c>
      <c r="I1242" s="4"/>
      <c r="J1242" s="4"/>
      <c r="K1242" s="4"/>
    </row>
    <row r="1243" spans="2:11" ht="13.5" x14ac:dyDescent="0.35">
      <c r="B1243" s="3">
        <v>43815</v>
      </c>
      <c r="C1243" s="2">
        <v>7.39</v>
      </c>
      <c r="D1243" s="2">
        <v>4.3159000000000001</v>
      </c>
      <c r="E1243" s="2">
        <v>152</v>
      </c>
      <c r="F1243" s="2">
        <v>7.3057999999999996</v>
      </c>
      <c r="G1243" s="2">
        <v>1110.4816000000001</v>
      </c>
      <c r="H1243" s="6">
        <f t="shared" si="19"/>
        <v>0</v>
      </c>
      <c r="I1243" s="4"/>
      <c r="J1243" s="4"/>
      <c r="K1243" s="4"/>
    </row>
    <row r="1244" spans="2:11" ht="13.5" x14ac:dyDescent="0.35">
      <c r="B1244" s="3">
        <v>43816</v>
      </c>
      <c r="C1244" s="2">
        <v>7.35</v>
      </c>
      <c r="D1244" s="2">
        <v>4.2925000000000004</v>
      </c>
      <c r="E1244" s="2">
        <v>224</v>
      </c>
      <c r="F1244" s="2">
        <v>7.3202999999999996</v>
      </c>
      <c r="G1244" s="2">
        <v>1639.7472</v>
      </c>
      <c r="H1244" s="6">
        <f t="shared" si="19"/>
        <v>-5.4218123682197557E-3</v>
      </c>
      <c r="I1244" s="4"/>
      <c r="J1244" s="4"/>
      <c r="K1244" s="4"/>
    </row>
    <row r="1245" spans="2:11" ht="13.5" x14ac:dyDescent="0.35">
      <c r="B1245" s="3">
        <v>43817</v>
      </c>
      <c r="C1245" s="2">
        <v>7.35</v>
      </c>
      <c r="D1245" s="2">
        <v>4.2925000000000004</v>
      </c>
      <c r="E1245" s="2">
        <v>30</v>
      </c>
      <c r="F1245" s="2">
        <v>7.35</v>
      </c>
      <c r="G1245" s="2">
        <v>220.5</v>
      </c>
      <c r="H1245" s="6">
        <f t="shared" si="19"/>
        <v>0</v>
      </c>
      <c r="I1245" s="4"/>
      <c r="J1245" s="4"/>
      <c r="K1245" s="4"/>
    </row>
    <row r="1246" spans="2:11" ht="13.5" x14ac:dyDescent="0.35">
      <c r="B1246" s="3">
        <v>43818</v>
      </c>
      <c r="C1246" s="2">
        <v>7.35</v>
      </c>
      <c r="D1246" s="2">
        <v>4.2925000000000004</v>
      </c>
      <c r="E1246" s="2">
        <v>1901</v>
      </c>
      <c r="F1246" s="2">
        <v>7.3289999999999997</v>
      </c>
      <c r="G1246" s="2">
        <v>13932.429</v>
      </c>
      <c r="H1246" s="6">
        <f t="shared" si="19"/>
        <v>0</v>
      </c>
      <c r="I1246" s="4"/>
      <c r="J1246" s="4"/>
      <c r="K1246" s="4"/>
    </row>
    <row r="1247" spans="2:11" ht="13.5" x14ac:dyDescent="0.35">
      <c r="B1247" s="3">
        <v>43819</v>
      </c>
      <c r="C1247" s="2">
        <v>7.4</v>
      </c>
      <c r="D1247" s="2">
        <v>4.3216999999999999</v>
      </c>
      <c r="E1247" s="2">
        <v>1</v>
      </c>
      <c r="F1247" s="2">
        <v>7.4</v>
      </c>
      <c r="G1247" s="2">
        <v>7.4</v>
      </c>
      <c r="H1247" s="6">
        <f t="shared" si="19"/>
        <v>6.8025626092019674E-3</v>
      </c>
      <c r="I1247" s="4"/>
      <c r="J1247" s="4"/>
      <c r="K1247" s="4"/>
    </row>
    <row r="1248" spans="2:11" ht="13.5" x14ac:dyDescent="0.35">
      <c r="B1248" s="3">
        <v>43822</v>
      </c>
      <c r="C1248" s="2">
        <v>7.4</v>
      </c>
      <c r="D1248" s="2">
        <v>4.3216999999999999</v>
      </c>
      <c r="E1248" s="2">
        <v>0</v>
      </c>
      <c r="F1248" s="2">
        <v>0</v>
      </c>
      <c r="G1248" s="2">
        <v>0</v>
      </c>
      <c r="H1248" s="6">
        <f t="shared" si="19"/>
        <v>0</v>
      </c>
      <c r="I1248" s="4"/>
      <c r="J1248" s="4"/>
      <c r="K1248" s="4"/>
    </row>
    <row r="1249" spans="2:11" ht="13.5" x14ac:dyDescent="0.35">
      <c r="B1249" s="3">
        <v>43823</v>
      </c>
      <c r="C1249" s="2">
        <v>7.37</v>
      </c>
      <c r="D1249" s="2">
        <v>4.3041999999999998</v>
      </c>
      <c r="E1249" s="2">
        <v>465</v>
      </c>
      <c r="F1249" s="2">
        <v>7.3765000000000001</v>
      </c>
      <c r="G1249" s="2">
        <v>3430.0725000000002</v>
      </c>
      <c r="H1249" s="6">
        <f t="shared" si="19"/>
        <v>-4.049332438623706E-3</v>
      </c>
      <c r="I1249" s="4"/>
      <c r="J1249" s="4"/>
      <c r="K1249" s="4"/>
    </row>
    <row r="1250" spans="2:11" ht="13.5" x14ac:dyDescent="0.35">
      <c r="B1250" s="3">
        <v>43824</v>
      </c>
      <c r="C1250" s="2">
        <v>7.37</v>
      </c>
      <c r="D1250" s="2">
        <v>4.3041999999999998</v>
      </c>
      <c r="E1250" s="2">
        <v>0</v>
      </c>
      <c r="F1250" s="2">
        <v>0</v>
      </c>
      <c r="G1250" s="2">
        <v>0</v>
      </c>
      <c r="H1250" s="6">
        <f t="shared" si="19"/>
        <v>0</v>
      </c>
      <c r="I1250" s="4"/>
      <c r="J1250" s="4"/>
      <c r="K1250" s="4"/>
    </row>
    <row r="1251" spans="2:11" ht="13.5" x14ac:dyDescent="0.35">
      <c r="B1251" s="3">
        <v>43825</v>
      </c>
      <c r="C1251" s="2">
        <v>7.34</v>
      </c>
      <c r="D1251" s="2">
        <v>4.2866999999999997</v>
      </c>
      <c r="E1251" s="2">
        <v>1076</v>
      </c>
      <c r="F1251" s="2">
        <v>7.3409000000000004</v>
      </c>
      <c r="G1251" s="2">
        <v>7898.8083999999999</v>
      </c>
      <c r="H1251" s="6">
        <f t="shared" si="19"/>
        <v>-4.0657961990613984E-3</v>
      </c>
      <c r="I1251" s="4"/>
      <c r="J1251" s="4"/>
      <c r="K1251" s="4"/>
    </row>
    <row r="1252" spans="2:11" ht="13.5" x14ac:dyDescent="0.35">
      <c r="B1252" s="3">
        <v>43826</v>
      </c>
      <c r="C1252" s="2">
        <v>7.34</v>
      </c>
      <c r="D1252" s="2">
        <v>4.2866999999999997</v>
      </c>
      <c r="E1252" s="2">
        <v>0</v>
      </c>
      <c r="F1252" s="2">
        <v>0</v>
      </c>
      <c r="G1252" s="2">
        <v>0</v>
      </c>
      <c r="H1252" s="6">
        <f t="shared" si="19"/>
        <v>0</v>
      </c>
      <c r="I1252" s="4"/>
      <c r="J1252" s="4"/>
      <c r="K1252" s="4"/>
    </row>
    <row r="1253" spans="2:11" ht="13.5" x14ac:dyDescent="0.35">
      <c r="B1253" s="3">
        <v>43829</v>
      </c>
      <c r="C1253" s="2">
        <v>7.3</v>
      </c>
      <c r="D1253" s="2">
        <v>4.2633000000000001</v>
      </c>
      <c r="E1253" s="2">
        <v>1627</v>
      </c>
      <c r="F1253" s="2">
        <v>7.2981999999999996</v>
      </c>
      <c r="G1253" s="2">
        <v>11874.171399999999</v>
      </c>
      <c r="H1253" s="6">
        <f t="shared" si="19"/>
        <v>-5.4587444887675002E-3</v>
      </c>
      <c r="I1253" s="4"/>
      <c r="J1253" s="4"/>
      <c r="K1253" s="4"/>
    </row>
    <row r="1254" spans="2:11" ht="13.5" x14ac:dyDescent="0.35">
      <c r="B1254" s="3">
        <v>43830</v>
      </c>
      <c r="C1254" s="2">
        <v>7.33</v>
      </c>
      <c r="D1254" s="2">
        <v>4.2808000000000002</v>
      </c>
      <c r="E1254" s="2">
        <v>9261</v>
      </c>
      <c r="F1254" s="2">
        <v>7.3438999999999997</v>
      </c>
      <c r="G1254" s="2">
        <v>68011.857900000003</v>
      </c>
      <c r="H1254" s="6">
        <f t="shared" si="19"/>
        <v>4.1048014448901255E-3</v>
      </c>
      <c r="I1254" s="4"/>
      <c r="J1254" s="4"/>
      <c r="K1254" s="4"/>
    </row>
    <row r="1255" spans="2:11" ht="13.5" x14ac:dyDescent="0.35">
      <c r="B1255" s="3">
        <v>43832</v>
      </c>
      <c r="C1255" s="2">
        <v>7.38</v>
      </c>
      <c r="D1255" s="2">
        <v>4.3099999999999996</v>
      </c>
      <c r="E1255" s="2">
        <v>1</v>
      </c>
      <c r="F1255" s="2">
        <v>7.38</v>
      </c>
      <c r="G1255" s="2">
        <v>7.38</v>
      </c>
      <c r="H1255" s="6">
        <f t="shared" si="19"/>
        <v>6.8211549243130838E-3</v>
      </c>
      <c r="I1255" s="4"/>
      <c r="J1255" s="4"/>
      <c r="K1255" s="4"/>
    </row>
    <row r="1256" spans="2:11" ht="13.5" x14ac:dyDescent="0.35">
      <c r="B1256" s="3">
        <v>43833</v>
      </c>
      <c r="C1256" s="2">
        <v>7.32</v>
      </c>
      <c r="D1256" s="2">
        <v>4.2750000000000004</v>
      </c>
      <c r="E1256" s="2">
        <v>100</v>
      </c>
      <c r="F1256" s="2">
        <v>7.32</v>
      </c>
      <c r="G1256" s="2">
        <v>732</v>
      </c>
      <c r="H1256" s="6">
        <f t="shared" si="19"/>
        <v>-8.1206496519719857E-3</v>
      </c>
      <c r="I1256" s="4"/>
      <c r="J1256" s="4"/>
      <c r="K1256" s="4"/>
    </row>
    <row r="1257" spans="2:11" ht="13.5" x14ac:dyDescent="0.35">
      <c r="B1257" s="3">
        <v>43836</v>
      </c>
      <c r="C1257" s="2">
        <v>7.3</v>
      </c>
      <c r="D1257" s="2">
        <v>4.2633000000000001</v>
      </c>
      <c r="E1257" s="2">
        <v>30</v>
      </c>
      <c r="F1257" s="2">
        <v>7.3</v>
      </c>
      <c r="G1257" s="2">
        <v>219</v>
      </c>
      <c r="H1257" s="6">
        <f t="shared" si="19"/>
        <v>-2.7368421052632198E-3</v>
      </c>
      <c r="I1257" s="4"/>
      <c r="J1257" s="4"/>
      <c r="K1257" s="4"/>
    </row>
    <row r="1258" spans="2:11" ht="13.5" x14ac:dyDescent="0.35">
      <c r="B1258" s="3">
        <v>43837</v>
      </c>
      <c r="C1258" s="2">
        <v>7.3</v>
      </c>
      <c r="D1258" s="2">
        <v>4.2633000000000001</v>
      </c>
      <c r="E1258" s="2">
        <v>1</v>
      </c>
      <c r="F1258" s="2">
        <v>7.3</v>
      </c>
      <c r="G1258" s="2">
        <v>7.3</v>
      </c>
      <c r="H1258" s="6">
        <f t="shared" si="19"/>
        <v>0</v>
      </c>
      <c r="I1258" s="4"/>
      <c r="J1258" s="4"/>
      <c r="K1258" s="4"/>
    </row>
    <row r="1259" spans="2:11" ht="13.5" x14ac:dyDescent="0.35">
      <c r="B1259" s="3">
        <v>43838</v>
      </c>
      <c r="C1259" s="2">
        <v>7.3</v>
      </c>
      <c r="D1259" s="2">
        <v>4.2633000000000001</v>
      </c>
      <c r="E1259" s="2">
        <v>2436</v>
      </c>
      <c r="F1259" s="2">
        <v>7.2474999999999996</v>
      </c>
      <c r="G1259" s="2">
        <v>17654.91</v>
      </c>
      <c r="H1259" s="6">
        <f t="shared" si="19"/>
        <v>0</v>
      </c>
      <c r="I1259" s="4"/>
      <c r="J1259" s="4"/>
      <c r="K1259" s="4"/>
    </row>
    <row r="1260" spans="2:11" ht="13.5" x14ac:dyDescent="0.35">
      <c r="B1260" s="3">
        <v>43839</v>
      </c>
      <c r="C1260" s="2">
        <v>7.08</v>
      </c>
      <c r="D1260" s="2">
        <v>4.1348000000000003</v>
      </c>
      <c r="E1260" s="2">
        <v>4323</v>
      </c>
      <c r="F1260" s="2">
        <v>7.1003999999999996</v>
      </c>
      <c r="G1260" s="2">
        <v>30695.029200000001</v>
      </c>
      <c r="H1260" s="6">
        <f t="shared" si="19"/>
        <v>-3.0140970609621617E-2</v>
      </c>
      <c r="I1260" s="4"/>
      <c r="J1260" s="4"/>
      <c r="K1260" s="4"/>
    </row>
    <row r="1261" spans="2:11" ht="13.5" x14ac:dyDescent="0.35">
      <c r="B1261" s="3">
        <v>43840</v>
      </c>
      <c r="C1261" s="2">
        <v>7.29</v>
      </c>
      <c r="D1261" s="2">
        <v>4.2575000000000003</v>
      </c>
      <c r="E1261" s="2">
        <v>933</v>
      </c>
      <c r="F1261" s="2">
        <v>7.0225999999999997</v>
      </c>
      <c r="G1261" s="2">
        <v>6552.0857999999998</v>
      </c>
      <c r="H1261" s="6">
        <f t="shared" si="19"/>
        <v>2.9674954048563417E-2</v>
      </c>
      <c r="I1261" s="4"/>
      <c r="J1261" s="4"/>
      <c r="K1261" s="4"/>
    </row>
    <row r="1262" spans="2:11" ht="13.5" x14ac:dyDescent="0.35">
      <c r="B1262" s="3">
        <v>43843</v>
      </c>
      <c r="C1262" s="2">
        <v>7.4</v>
      </c>
      <c r="D1262" s="2">
        <v>4.3216999999999999</v>
      </c>
      <c r="E1262" s="2">
        <v>239</v>
      </c>
      <c r="F1262" s="2">
        <v>7.4263000000000003</v>
      </c>
      <c r="G1262" s="2">
        <v>1774.8857</v>
      </c>
      <c r="H1262" s="6">
        <f t="shared" si="19"/>
        <v>1.5079271873164905E-2</v>
      </c>
      <c r="I1262" s="4"/>
      <c r="J1262" s="4"/>
      <c r="K1262" s="4"/>
    </row>
    <row r="1263" spans="2:11" ht="13.5" x14ac:dyDescent="0.35">
      <c r="B1263" s="3">
        <v>43845</v>
      </c>
      <c r="C1263" s="2">
        <v>7.39</v>
      </c>
      <c r="D1263" s="2">
        <v>4.3159000000000001</v>
      </c>
      <c r="E1263" s="2">
        <v>1</v>
      </c>
      <c r="F1263" s="2">
        <v>7.39</v>
      </c>
      <c r="G1263" s="2">
        <v>7.39</v>
      </c>
      <c r="H1263" s="6">
        <f t="shared" si="19"/>
        <v>-1.3420644653723778E-3</v>
      </c>
      <c r="I1263" s="4"/>
      <c r="J1263" s="4"/>
      <c r="K1263" s="4"/>
    </row>
    <row r="1264" spans="2:11" ht="13.5" x14ac:dyDescent="0.35">
      <c r="B1264" s="3">
        <v>43846</v>
      </c>
      <c r="C1264" s="2">
        <v>7.34</v>
      </c>
      <c r="D1264" s="2">
        <v>4.2866999999999997</v>
      </c>
      <c r="E1264" s="2">
        <v>200</v>
      </c>
      <c r="F1264" s="2">
        <v>7.34</v>
      </c>
      <c r="G1264" s="2">
        <v>1468</v>
      </c>
      <c r="H1264" s="6">
        <f t="shared" si="19"/>
        <v>-6.765680391112013E-3</v>
      </c>
      <c r="I1264" s="4"/>
      <c r="J1264" s="4"/>
      <c r="K1264" s="4"/>
    </row>
    <row r="1265" spans="2:11" ht="13.5" x14ac:dyDescent="0.35">
      <c r="B1265" s="3">
        <v>43847</v>
      </c>
      <c r="C1265" s="2">
        <v>7.32</v>
      </c>
      <c r="D1265" s="2">
        <v>4.2750000000000004</v>
      </c>
      <c r="E1265" s="2">
        <v>1583</v>
      </c>
      <c r="F1265" s="2">
        <v>7.2907000000000002</v>
      </c>
      <c r="G1265" s="2">
        <v>11541.178099999999</v>
      </c>
      <c r="H1265" s="6">
        <f t="shared" si="19"/>
        <v>-2.7293722443836469E-3</v>
      </c>
      <c r="I1265" s="4"/>
      <c r="J1265" s="4"/>
      <c r="K1265" s="4"/>
    </row>
    <row r="1266" spans="2:11" ht="13.5" x14ac:dyDescent="0.35">
      <c r="B1266" s="3">
        <v>43850</v>
      </c>
      <c r="C1266" s="2">
        <v>7.3</v>
      </c>
      <c r="D1266" s="2">
        <v>4.2633000000000001</v>
      </c>
      <c r="E1266" s="2">
        <v>501</v>
      </c>
      <c r="F1266" s="2">
        <v>7.3000999999999996</v>
      </c>
      <c r="G1266" s="2">
        <v>3657.3501000000001</v>
      </c>
      <c r="H1266" s="6">
        <f t="shared" si="19"/>
        <v>-2.7368421052632198E-3</v>
      </c>
      <c r="I1266" s="4"/>
      <c r="J1266" s="4"/>
      <c r="K1266" s="4"/>
    </row>
    <row r="1267" spans="2:11" ht="13.5" x14ac:dyDescent="0.35">
      <c r="B1267" s="3">
        <v>43851</v>
      </c>
      <c r="C1267" s="2">
        <v>7.43</v>
      </c>
      <c r="D1267" s="2">
        <v>4.3391999999999999</v>
      </c>
      <c r="E1267" s="2">
        <v>2614</v>
      </c>
      <c r="F1267" s="2">
        <v>7.3422000000000001</v>
      </c>
      <c r="G1267" s="2">
        <v>19192.5108</v>
      </c>
      <c r="H1267" s="6">
        <f t="shared" si="19"/>
        <v>1.7803110266694781E-2</v>
      </c>
      <c r="I1267" s="4"/>
      <c r="J1267" s="4"/>
      <c r="K1267" s="4"/>
    </row>
    <row r="1268" spans="2:11" ht="13.5" x14ac:dyDescent="0.35">
      <c r="B1268" s="3">
        <v>43852</v>
      </c>
      <c r="C1268" s="2">
        <v>7.66</v>
      </c>
      <c r="D1268" s="2">
        <v>4.4736000000000002</v>
      </c>
      <c r="E1268" s="2">
        <v>13598</v>
      </c>
      <c r="F1268" s="2">
        <v>7.5810000000000004</v>
      </c>
      <c r="G1268" s="2">
        <v>103086.43799999999</v>
      </c>
      <c r="H1268" s="6">
        <f t="shared" si="19"/>
        <v>3.0973451327433697E-2</v>
      </c>
      <c r="I1268" s="4"/>
      <c r="J1268" s="4"/>
      <c r="K1268" s="4"/>
    </row>
    <row r="1269" spans="2:11" ht="13.5" x14ac:dyDescent="0.35">
      <c r="B1269" s="3">
        <v>43853</v>
      </c>
      <c r="C1269" s="2">
        <v>7.6</v>
      </c>
      <c r="D1269" s="2">
        <v>4.4385000000000003</v>
      </c>
      <c r="E1269" s="2">
        <v>6316</v>
      </c>
      <c r="F1269" s="2">
        <v>7.6513999999999998</v>
      </c>
      <c r="G1269" s="2">
        <v>48326.242400000003</v>
      </c>
      <c r="H1269" s="6">
        <f t="shared" si="19"/>
        <v>-7.8460300429184348E-3</v>
      </c>
      <c r="I1269" s="4"/>
      <c r="J1269" s="4"/>
      <c r="K1269" s="4"/>
    </row>
    <row r="1270" spans="2:11" ht="13.5" x14ac:dyDescent="0.35">
      <c r="B1270" s="3">
        <v>43854</v>
      </c>
      <c r="C1270" s="2">
        <v>7.5</v>
      </c>
      <c r="D1270" s="2">
        <v>4.3800999999999997</v>
      </c>
      <c r="E1270" s="2">
        <v>5321</v>
      </c>
      <c r="F1270" s="2">
        <v>7.5273000000000003</v>
      </c>
      <c r="G1270" s="2">
        <v>40052.763299999999</v>
      </c>
      <c r="H1270" s="6">
        <f t="shared" si="19"/>
        <v>-1.3157598287709963E-2</v>
      </c>
      <c r="I1270" s="4"/>
      <c r="J1270" s="4"/>
      <c r="K1270" s="4"/>
    </row>
    <row r="1271" spans="2:11" ht="13.5" x14ac:dyDescent="0.35">
      <c r="B1271" s="3">
        <v>43857</v>
      </c>
      <c r="C1271" s="2">
        <v>7.48</v>
      </c>
      <c r="D1271" s="2">
        <v>4.3684000000000003</v>
      </c>
      <c r="E1271" s="2">
        <v>1719</v>
      </c>
      <c r="F1271" s="2">
        <v>7.4593999999999996</v>
      </c>
      <c r="G1271" s="2">
        <v>12822.7086</v>
      </c>
      <c r="H1271" s="6">
        <f t="shared" si="19"/>
        <v>-2.6711718910525737E-3</v>
      </c>
      <c r="I1271" s="4"/>
      <c r="J1271" s="4"/>
      <c r="K1271" s="4"/>
    </row>
    <row r="1272" spans="2:11" ht="13.5" x14ac:dyDescent="0.35">
      <c r="B1272" s="3">
        <v>43858</v>
      </c>
      <c r="C1272" s="2">
        <v>7.5</v>
      </c>
      <c r="D1272" s="2">
        <v>4.3800999999999997</v>
      </c>
      <c r="E1272" s="2">
        <v>790</v>
      </c>
      <c r="F1272" s="2">
        <v>7.4166999999999996</v>
      </c>
      <c r="G1272" s="2">
        <v>5859.1930000000002</v>
      </c>
      <c r="H1272" s="6">
        <f t="shared" si="19"/>
        <v>2.6783261606078603E-3</v>
      </c>
      <c r="I1272" s="4"/>
      <c r="J1272" s="4"/>
      <c r="K1272" s="4"/>
    </row>
    <row r="1273" spans="2:11" ht="13.5" x14ac:dyDescent="0.35">
      <c r="B1273" s="3">
        <v>43859</v>
      </c>
      <c r="C1273" s="2">
        <v>7.5</v>
      </c>
      <c r="D1273" s="2">
        <v>4.3800999999999997</v>
      </c>
      <c r="E1273" s="2">
        <v>1</v>
      </c>
      <c r="F1273" s="2">
        <v>7.5</v>
      </c>
      <c r="G1273" s="2">
        <v>7.5</v>
      </c>
      <c r="H1273" s="6">
        <f t="shared" si="19"/>
        <v>0</v>
      </c>
      <c r="I1273" s="4"/>
      <c r="J1273" s="4"/>
      <c r="K1273" s="4"/>
    </row>
    <row r="1274" spans="2:11" ht="13.5" x14ac:dyDescent="0.35">
      <c r="B1274" s="3">
        <v>43860</v>
      </c>
      <c r="C1274" s="2">
        <v>7.5</v>
      </c>
      <c r="D1274" s="2">
        <v>4.3800999999999997</v>
      </c>
      <c r="E1274" s="2">
        <v>13111</v>
      </c>
      <c r="F1274" s="2">
        <v>7.4351000000000003</v>
      </c>
      <c r="G1274" s="2">
        <v>97481.596099999995</v>
      </c>
      <c r="H1274" s="6">
        <f t="shared" si="19"/>
        <v>0</v>
      </c>
      <c r="I1274" s="4"/>
      <c r="J1274" s="4"/>
      <c r="K1274" s="4"/>
    </row>
    <row r="1275" spans="2:11" ht="13.5" x14ac:dyDescent="0.35">
      <c r="B1275" s="3">
        <v>43861</v>
      </c>
      <c r="C1275" s="2">
        <v>7.55</v>
      </c>
      <c r="D1275" s="2">
        <v>4.4093</v>
      </c>
      <c r="E1275" s="2">
        <v>2761</v>
      </c>
      <c r="F1275" s="2">
        <v>7.343</v>
      </c>
      <c r="G1275" s="2">
        <v>20274.023000000001</v>
      </c>
      <c r="H1275" s="6">
        <f t="shared" si="19"/>
        <v>6.6665144631401886E-3</v>
      </c>
      <c r="I1275" s="4"/>
      <c r="J1275" s="4"/>
      <c r="K1275" s="4"/>
    </row>
    <row r="1276" spans="2:11" ht="13.5" x14ac:dyDescent="0.35">
      <c r="B1276" s="3">
        <v>43864</v>
      </c>
      <c r="C1276" s="2">
        <v>7.5</v>
      </c>
      <c r="D1276" s="2">
        <v>4.3800999999999997</v>
      </c>
      <c r="E1276" s="2">
        <v>171</v>
      </c>
      <c r="F1276" s="2">
        <v>7.4035000000000002</v>
      </c>
      <c r="G1276" s="2">
        <v>1265.9984999999999</v>
      </c>
      <c r="H1276" s="6">
        <f t="shared" si="19"/>
        <v>-6.6223663620076515E-3</v>
      </c>
      <c r="I1276" s="4"/>
      <c r="J1276" s="4"/>
      <c r="K1276" s="4"/>
    </row>
    <row r="1277" spans="2:11" ht="13.5" x14ac:dyDescent="0.35">
      <c r="B1277" s="3">
        <v>43865</v>
      </c>
      <c r="C1277" s="2">
        <v>7.45</v>
      </c>
      <c r="D1277" s="2">
        <v>4.3509000000000002</v>
      </c>
      <c r="E1277" s="2">
        <v>2347</v>
      </c>
      <c r="F1277" s="2">
        <v>7.4451999999999998</v>
      </c>
      <c r="G1277" s="2">
        <v>17473.884399999999</v>
      </c>
      <c r="H1277" s="6">
        <f t="shared" si="19"/>
        <v>-6.6665144631399857E-3</v>
      </c>
      <c r="I1277" s="4"/>
      <c r="J1277" s="4"/>
      <c r="K1277" s="4"/>
    </row>
    <row r="1278" spans="2:11" ht="13.5" x14ac:dyDescent="0.35">
      <c r="B1278" s="3">
        <v>43866</v>
      </c>
      <c r="C1278" s="2">
        <v>7.45</v>
      </c>
      <c r="D1278" s="2">
        <v>4.3509000000000002</v>
      </c>
      <c r="E1278" s="2">
        <v>571</v>
      </c>
      <c r="F1278" s="2">
        <v>7.4020000000000001</v>
      </c>
      <c r="G1278" s="2">
        <v>4226.5420000000004</v>
      </c>
      <c r="H1278" s="6">
        <f t="shared" si="19"/>
        <v>0</v>
      </c>
      <c r="I1278" s="4"/>
      <c r="J1278" s="4"/>
      <c r="K1278" s="4"/>
    </row>
    <row r="1279" spans="2:11" ht="13.5" x14ac:dyDescent="0.35">
      <c r="B1279" s="3">
        <v>43867</v>
      </c>
      <c r="C1279" s="2">
        <v>7.4</v>
      </c>
      <c r="D1279" s="2">
        <v>4.3216999999999999</v>
      </c>
      <c r="E1279" s="2">
        <v>80</v>
      </c>
      <c r="F1279" s="2">
        <v>7.4062999999999999</v>
      </c>
      <c r="G1279" s="2">
        <v>592.50400000000002</v>
      </c>
      <c r="H1279" s="6">
        <f t="shared" si="19"/>
        <v>-6.7112551426142487E-3</v>
      </c>
      <c r="I1279" s="4"/>
      <c r="J1279" s="4"/>
      <c r="K1279" s="4"/>
    </row>
    <row r="1280" spans="2:11" ht="13.5" x14ac:dyDescent="0.35">
      <c r="B1280" s="3">
        <v>43868</v>
      </c>
      <c r="C1280" s="2">
        <v>7.4</v>
      </c>
      <c r="D1280" s="2">
        <v>4.3216999999999999</v>
      </c>
      <c r="E1280" s="2">
        <v>46</v>
      </c>
      <c r="F1280" s="2">
        <v>7.2598000000000003</v>
      </c>
      <c r="G1280" s="2">
        <v>333.95080000000002</v>
      </c>
      <c r="H1280" s="6">
        <f t="shared" si="19"/>
        <v>0</v>
      </c>
      <c r="I1280" s="4"/>
      <c r="J1280" s="4"/>
      <c r="K1280" s="4"/>
    </row>
    <row r="1281" spans="2:11" ht="13.5" x14ac:dyDescent="0.35">
      <c r="B1281" s="3">
        <v>43871</v>
      </c>
      <c r="C1281" s="2">
        <v>7.48</v>
      </c>
      <c r="D1281" s="2">
        <v>4.3684000000000003</v>
      </c>
      <c r="E1281" s="2">
        <v>1371</v>
      </c>
      <c r="F1281" s="2">
        <v>7.3996000000000004</v>
      </c>
      <c r="G1281" s="2">
        <v>10144.8516</v>
      </c>
      <c r="H1281" s="6">
        <f t="shared" si="19"/>
        <v>1.0805932850498742E-2</v>
      </c>
      <c r="I1281" s="4"/>
      <c r="J1281" s="4"/>
      <c r="K1281" s="4"/>
    </row>
    <row r="1282" spans="2:11" ht="13.5" x14ac:dyDescent="0.35">
      <c r="B1282" s="3">
        <v>43872</v>
      </c>
      <c r="C1282" s="2">
        <v>7.6</v>
      </c>
      <c r="D1282" s="2">
        <v>4.4385000000000003</v>
      </c>
      <c r="E1282" s="2">
        <v>3096</v>
      </c>
      <c r="F1282" s="2">
        <v>7.5010000000000003</v>
      </c>
      <c r="G1282" s="2">
        <v>23223.096000000001</v>
      </c>
      <c r="H1282" s="6">
        <f t="shared" si="19"/>
        <v>1.6047065287061634E-2</v>
      </c>
      <c r="I1282" s="4"/>
      <c r="J1282" s="4"/>
      <c r="K1282" s="4"/>
    </row>
    <row r="1283" spans="2:11" ht="13.5" x14ac:dyDescent="0.35">
      <c r="B1283" s="3">
        <v>43873</v>
      </c>
      <c r="C1283" s="2">
        <v>7.58</v>
      </c>
      <c r="D1283" s="2">
        <v>4.4268000000000001</v>
      </c>
      <c r="E1283" s="2">
        <v>15111</v>
      </c>
      <c r="F1283" s="2">
        <v>7.58</v>
      </c>
      <c r="G1283" s="2">
        <v>114541.38</v>
      </c>
      <c r="H1283" s="6">
        <f t="shared" si="19"/>
        <v>-2.6360256843528814E-3</v>
      </c>
      <c r="I1283" s="4"/>
      <c r="J1283" s="4"/>
      <c r="K1283" s="4"/>
    </row>
    <row r="1284" spans="2:11" ht="13.5" x14ac:dyDescent="0.35">
      <c r="B1284" s="3">
        <v>43874</v>
      </c>
      <c r="C1284" s="2">
        <v>7.6</v>
      </c>
      <c r="D1284" s="2">
        <v>4.4385000000000003</v>
      </c>
      <c r="E1284" s="2">
        <v>1</v>
      </c>
      <c r="F1284" s="2">
        <v>7.6</v>
      </c>
      <c r="G1284" s="2">
        <v>7.6</v>
      </c>
      <c r="H1284" s="6">
        <f t="shared" si="19"/>
        <v>2.6429926809434052E-3</v>
      </c>
      <c r="I1284" s="4"/>
      <c r="J1284" s="4"/>
      <c r="K1284" s="4"/>
    </row>
    <row r="1285" spans="2:11" ht="13.5" x14ac:dyDescent="0.35">
      <c r="B1285" s="3">
        <v>43875</v>
      </c>
      <c r="C1285" s="2">
        <v>7.57</v>
      </c>
      <c r="D1285" s="2">
        <v>4.4210000000000003</v>
      </c>
      <c r="E1285" s="2">
        <v>3595</v>
      </c>
      <c r="F1285" s="2">
        <v>7.4036</v>
      </c>
      <c r="G1285" s="2">
        <v>26615.941999999999</v>
      </c>
      <c r="H1285" s="6">
        <f t="shared" si="19"/>
        <v>-3.9427734595020997E-3</v>
      </c>
      <c r="I1285" s="4"/>
      <c r="J1285" s="4"/>
      <c r="K1285" s="4"/>
    </row>
    <row r="1286" spans="2:11" ht="13.5" x14ac:dyDescent="0.35">
      <c r="B1286" s="3">
        <v>43878</v>
      </c>
      <c r="C1286" s="2">
        <v>7.57</v>
      </c>
      <c r="D1286" s="2">
        <v>4.4210000000000003</v>
      </c>
      <c r="E1286" s="2">
        <v>5140</v>
      </c>
      <c r="F1286" s="2">
        <v>7.5753000000000004</v>
      </c>
      <c r="G1286" s="2">
        <v>38937.042000000001</v>
      </c>
      <c r="H1286" s="6">
        <f t="shared" si="19"/>
        <v>0</v>
      </c>
      <c r="I1286" s="4"/>
      <c r="J1286" s="4"/>
      <c r="K1286" s="4"/>
    </row>
    <row r="1287" spans="2:11" ht="13.5" x14ac:dyDescent="0.35">
      <c r="B1287" s="3">
        <v>43879</v>
      </c>
      <c r="C1287" s="2">
        <v>7.6</v>
      </c>
      <c r="D1287" s="2">
        <v>4.4385000000000003</v>
      </c>
      <c r="E1287" s="2">
        <v>1060</v>
      </c>
      <c r="F1287" s="2">
        <v>7.5944000000000003</v>
      </c>
      <c r="G1287" s="2">
        <v>8050.0640000000003</v>
      </c>
      <c r="H1287" s="6">
        <f t="shared" ref="H1287:H1350" si="20">(D1287-D1286)/D1286</f>
        <v>3.9583804569102172E-3</v>
      </c>
      <c r="I1287" s="4"/>
      <c r="J1287" s="4"/>
      <c r="K1287" s="4"/>
    </row>
    <row r="1288" spans="2:11" ht="13.5" x14ac:dyDescent="0.35">
      <c r="B1288" s="3">
        <v>43880</v>
      </c>
      <c r="C1288" s="2">
        <v>7.6</v>
      </c>
      <c r="D1288" s="2">
        <v>4.4385000000000003</v>
      </c>
      <c r="E1288" s="2">
        <v>1482</v>
      </c>
      <c r="F1288" s="2">
        <v>7.6173999999999999</v>
      </c>
      <c r="G1288" s="2">
        <v>11288.986800000001</v>
      </c>
      <c r="H1288" s="6">
        <f t="shared" si="20"/>
        <v>0</v>
      </c>
      <c r="I1288" s="4"/>
      <c r="J1288" s="4"/>
      <c r="K1288" s="4"/>
    </row>
    <row r="1289" spans="2:11" ht="13.5" x14ac:dyDescent="0.35">
      <c r="B1289" s="3">
        <v>43881</v>
      </c>
      <c r="C1289" s="2">
        <v>7.65</v>
      </c>
      <c r="D1289" s="2">
        <v>4.4676999999999998</v>
      </c>
      <c r="E1289" s="2">
        <v>632</v>
      </c>
      <c r="F1289" s="2">
        <v>7.6066000000000003</v>
      </c>
      <c r="G1289" s="2">
        <v>4807.3711999999996</v>
      </c>
      <c r="H1289" s="6">
        <f t="shared" si="20"/>
        <v>6.5787991438547811E-3</v>
      </c>
      <c r="I1289" s="4"/>
      <c r="J1289" s="4"/>
      <c r="K1289" s="4"/>
    </row>
    <row r="1290" spans="2:11" ht="13.5" x14ac:dyDescent="0.35">
      <c r="B1290" s="3">
        <v>43882</v>
      </c>
      <c r="C1290" s="2">
        <v>7.6</v>
      </c>
      <c r="D1290" s="2">
        <v>4.4385000000000003</v>
      </c>
      <c r="E1290" s="2">
        <v>217</v>
      </c>
      <c r="F1290" s="2">
        <v>7.5736999999999997</v>
      </c>
      <c r="G1290" s="2">
        <v>1643.4929</v>
      </c>
      <c r="H1290" s="6">
        <f t="shared" si="20"/>
        <v>-6.5358014190745684E-3</v>
      </c>
      <c r="I1290" s="4"/>
      <c r="J1290" s="4"/>
      <c r="K1290" s="4"/>
    </row>
    <row r="1291" spans="2:11" ht="13.5" x14ac:dyDescent="0.35">
      <c r="B1291" s="3">
        <v>43885</v>
      </c>
      <c r="C1291" s="2">
        <v>7.6</v>
      </c>
      <c r="D1291" s="2">
        <v>4.4385000000000003</v>
      </c>
      <c r="E1291" s="2">
        <v>6688</v>
      </c>
      <c r="F1291" s="2">
        <v>7.5900999999999996</v>
      </c>
      <c r="G1291" s="2">
        <v>50762.588799999998</v>
      </c>
      <c r="H1291" s="6">
        <f t="shared" si="20"/>
        <v>0</v>
      </c>
      <c r="I1291" s="4"/>
      <c r="J1291" s="4"/>
      <c r="K1291" s="4"/>
    </row>
    <row r="1292" spans="2:11" ht="13.5" x14ac:dyDescent="0.35">
      <c r="B1292" s="3">
        <v>43886</v>
      </c>
      <c r="C1292" s="2">
        <v>7.6</v>
      </c>
      <c r="D1292" s="2">
        <v>4.4385000000000003</v>
      </c>
      <c r="E1292" s="2">
        <v>1</v>
      </c>
      <c r="F1292" s="2">
        <v>7.6</v>
      </c>
      <c r="G1292" s="2">
        <v>7.6</v>
      </c>
      <c r="H1292" s="6">
        <f t="shared" si="20"/>
        <v>0</v>
      </c>
      <c r="I1292" s="4"/>
      <c r="J1292" s="4"/>
      <c r="K1292" s="4"/>
    </row>
    <row r="1293" spans="2:11" ht="13.5" x14ac:dyDescent="0.35">
      <c r="B1293" s="3">
        <v>43887</v>
      </c>
      <c r="C1293" s="2">
        <v>7.6</v>
      </c>
      <c r="D1293" s="2">
        <v>4.4385000000000003</v>
      </c>
      <c r="E1293" s="2">
        <v>1</v>
      </c>
      <c r="F1293" s="2">
        <v>7.6</v>
      </c>
      <c r="G1293" s="2">
        <v>7.6</v>
      </c>
      <c r="H1293" s="6">
        <f t="shared" si="20"/>
        <v>0</v>
      </c>
      <c r="I1293" s="4"/>
      <c r="J1293" s="4"/>
      <c r="K1293" s="4"/>
    </row>
    <row r="1294" spans="2:11" ht="13.5" x14ac:dyDescent="0.35">
      <c r="B1294" s="3">
        <v>43888</v>
      </c>
      <c r="C1294" s="2">
        <v>7.6</v>
      </c>
      <c r="D1294" s="2">
        <v>4.4385000000000003</v>
      </c>
      <c r="E1294" s="2">
        <v>496</v>
      </c>
      <c r="F1294" s="2">
        <v>7.5385</v>
      </c>
      <c r="G1294" s="2">
        <v>3739.096</v>
      </c>
      <c r="H1294" s="6">
        <f t="shared" si="20"/>
        <v>0</v>
      </c>
      <c r="I1294" s="4"/>
      <c r="J1294" s="4"/>
      <c r="K1294" s="4"/>
    </row>
    <row r="1295" spans="2:11" ht="13.5" x14ac:dyDescent="0.35">
      <c r="B1295" s="3">
        <v>43889</v>
      </c>
      <c r="C1295" s="2">
        <v>7.68</v>
      </c>
      <c r="D1295" s="2">
        <v>4.4851999999999999</v>
      </c>
      <c r="E1295" s="2">
        <v>6171</v>
      </c>
      <c r="F1295" s="2">
        <v>7.5983999999999998</v>
      </c>
      <c r="G1295" s="2">
        <v>46889.7264</v>
      </c>
      <c r="H1295" s="6">
        <f t="shared" si="20"/>
        <v>1.0521572603356882E-2</v>
      </c>
      <c r="I1295" s="4"/>
      <c r="J1295" s="4"/>
      <c r="K1295" s="4"/>
    </row>
    <row r="1296" spans="2:11" ht="13.5" x14ac:dyDescent="0.35">
      <c r="B1296" s="3">
        <v>43892</v>
      </c>
      <c r="C1296" s="2">
        <v>7.75</v>
      </c>
      <c r="D1296" s="2">
        <v>4.5260999999999996</v>
      </c>
      <c r="E1296" s="2">
        <v>3016</v>
      </c>
      <c r="F1296" s="2">
        <v>7.6029999999999998</v>
      </c>
      <c r="G1296" s="2">
        <v>22930.648000000001</v>
      </c>
      <c r="H1296" s="6">
        <f t="shared" si="20"/>
        <v>9.1188798715775704E-3</v>
      </c>
      <c r="I1296" s="4"/>
      <c r="J1296" s="4"/>
      <c r="K1296" s="4"/>
    </row>
    <row r="1297" spans="2:11" ht="13.5" x14ac:dyDescent="0.35">
      <c r="B1297" s="3">
        <v>43893</v>
      </c>
      <c r="C1297" s="2">
        <v>7.7</v>
      </c>
      <c r="D1297" s="2">
        <v>4.4969000000000001</v>
      </c>
      <c r="E1297" s="2">
        <v>926</v>
      </c>
      <c r="F1297" s="2">
        <v>7.6516000000000002</v>
      </c>
      <c r="G1297" s="2">
        <v>7085.3815999999997</v>
      </c>
      <c r="H1297" s="6">
        <f t="shared" si="20"/>
        <v>-6.451470360796149E-3</v>
      </c>
      <c r="I1297" s="4"/>
      <c r="J1297" s="4"/>
      <c r="K1297" s="4"/>
    </row>
    <row r="1298" spans="2:11" ht="13.5" x14ac:dyDescent="0.35">
      <c r="B1298" s="3">
        <v>43894</v>
      </c>
      <c r="C1298" s="2">
        <v>7.8</v>
      </c>
      <c r="D1298" s="2">
        <v>4.5552999999999999</v>
      </c>
      <c r="E1298" s="2">
        <v>694</v>
      </c>
      <c r="F1298" s="2">
        <v>7.7081</v>
      </c>
      <c r="G1298" s="2">
        <v>5349.4214000000002</v>
      </c>
      <c r="H1298" s="6">
        <f t="shared" si="20"/>
        <v>1.2986724187773751E-2</v>
      </c>
      <c r="I1298" s="4"/>
      <c r="J1298" s="4"/>
      <c r="K1298" s="4"/>
    </row>
    <row r="1299" spans="2:11" ht="13.5" x14ac:dyDescent="0.35">
      <c r="B1299" s="3">
        <v>43895</v>
      </c>
      <c r="C1299" s="2">
        <v>7.7</v>
      </c>
      <c r="D1299" s="2">
        <v>4.4969000000000001</v>
      </c>
      <c r="E1299" s="2">
        <v>1478</v>
      </c>
      <c r="F1299" s="2">
        <v>7.5731000000000002</v>
      </c>
      <c r="G1299" s="2">
        <v>11193.041800000001</v>
      </c>
      <c r="H1299" s="6">
        <f t="shared" si="20"/>
        <v>-1.28202313788334E-2</v>
      </c>
      <c r="I1299" s="4"/>
      <c r="J1299" s="4"/>
      <c r="K1299" s="4"/>
    </row>
    <row r="1300" spans="2:11" ht="13.5" x14ac:dyDescent="0.35">
      <c r="B1300" s="3">
        <v>43896</v>
      </c>
      <c r="C1300" s="2">
        <v>7.74</v>
      </c>
      <c r="D1300" s="2">
        <v>4.5202999999999998</v>
      </c>
      <c r="E1300" s="2">
        <v>6171</v>
      </c>
      <c r="F1300" s="2">
        <v>7.5529999999999999</v>
      </c>
      <c r="G1300" s="2">
        <v>46609.563000000002</v>
      </c>
      <c r="H1300" s="6">
        <f t="shared" si="20"/>
        <v>5.2035846916764087E-3</v>
      </c>
      <c r="I1300" s="4"/>
      <c r="J1300" s="4"/>
      <c r="K1300" s="4"/>
    </row>
    <row r="1301" spans="2:11" ht="13.5" x14ac:dyDescent="0.35">
      <c r="B1301" s="3">
        <v>43899</v>
      </c>
      <c r="C1301" s="2">
        <v>7.7</v>
      </c>
      <c r="D1301" s="2">
        <v>4.4969000000000001</v>
      </c>
      <c r="E1301" s="2">
        <v>532</v>
      </c>
      <c r="F1301" s="2">
        <v>7.5007999999999999</v>
      </c>
      <c r="G1301" s="2">
        <v>3990.4256</v>
      </c>
      <c r="H1301" s="6">
        <f t="shared" si="20"/>
        <v>-5.1766475676392372E-3</v>
      </c>
      <c r="I1301" s="4"/>
      <c r="J1301" s="4"/>
      <c r="K1301" s="4"/>
    </row>
    <row r="1302" spans="2:11" ht="13.5" x14ac:dyDescent="0.35">
      <c r="B1302" s="3">
        <v>43900</v>
      </c>
      <c r="C1302" s="2">
        <v>7.62</v>
      </c>
      <c r="D1302" s="2">
        <v>4.4501999999999997</v>
      </c>
      <c r="E1302" s="2">
        <v>336</v>
      </c>
      <c r="F1302" s="2">
        <v>7.5574000000000003</v>
      </c>
      <c r="G1302" s="2">
        <v>2539.2864</v>
      </c>
      <c r="H1302" s="6">
        <f t="shared" si="20"/>
        <v>-1.0384931841935646E-2</v>
      </c>
      <c r="I1302" s="4"/>
      <c r="J1302" s="4"/>
      <c r="K1302" s="4"/>
    </row>
    <row r="1303" spans="2:11" ht="13.5" x14ac:dyDescent="0.35">
      <c r="B1303" s="3">
        <v>43901</v>
      </c>
      <c r="C1303" s="2">
        <v>7.68</v>
      </c>
      <c r="D1303" s="2">
        <v>4.4851999999999999</v>
      </c>
      <c r="E1303" s="2">
        <v>72</v>
      </c>
      <c r="F1303" s="2">
        <v>7.6707000000000001</v>
      </c>
      <c r="G1303" s="2">
        <v>552.29039999999998</v>
      </c>
      <c r="H1303" s="6">
        <f t="shared" si="20"/>
        <v>7.8648150644915153E-3</v>
      </c>
      <c r="I1303" s="4"/>
      <c r="J1303" s="4"/>
      <c r="K1303" s="4"/>
    </row>
    <row r="1304" spans="2:11" ht="13.5" x14ac:dyDescent="0.35">
      <c r="B1304" s="3">
        <v>43902</v>
      </c>
      <c r="C1304" s="2">
        <v>7.67</v>
      </c>
      <c r="D1304" s="2">
        <v>4.4794</v>
      </c>
      <c r="E1304" s="2">
        <v>4362</v>
      </c>
      <c r="F1304" s="2">
        <v>7.5738000000000003</v>
      </c>
      <c r="G1304" s="2">
        <v>33036.9156</v>
      </c>
      <c r="H1304" s="6">
        <f t="shared" si="20"/>
        <v>-1.2931418888789364E-3</v>
      </c>
      <c r="I1304" s="4"/>
      <c r="J1304" s="4"/>
      <c r="K1304" s="4"/>
    </row>
    <row r="1305" spans="2:11" ht="13.5" x14ac:dyDescent="0.35">
      <c r="B1305" s="3">
        <v>43903</v>
      </c>
      <c r="C1305" s="2">
        <v>7.44</v>
      </c>
      <c r="D1305" s="2">
        <v>4.3451000000000004</v>
      </c>
      <c r="E1305" s="2">
        <v>15</v>
      </c>
      <c r="F1305" s="2">
        <v>7.44</v>
      </c>
      <c r="G1305" s="2">
        <v>111.6</v>
      </c>
      <c r="H1305" s="6">
        <f t="shared" si="20"/>
        <v>-2.9981693976871823E-2</v>
      </c>
      <c r="I1305" s="4"/>
      <c r="J1305" s="4"/>
      <c r="K1305" s="4"/>
    </row>
    <row r="1306" spans="2:11" ht="13.5" x14ac:dyDescent="0.35">
      <c r="B1306" s="3">
        <v>43906</v>
      </c>
      <c r="C1306" s="2">
        <v>7.41</v>
      </c>
      <c r="D1306" s="2">
        <v>4.3276000000000003</v>
      </c>
      <c r="E1306" s="2">
        <v>3138</v>
      </c>
      <c r="F1306" s="2">
        <v>7.1958000000000002</v>
      </c>
      <c r="G1306" s="2">
        <v>22580.420399999999</v>
      </c>
      <c r="H1306" s="6">
        <f t="shared" si="20"/>
        <v>-4.027525258336993E-3</v>
      </c>
      <c r="I1306" s="4"/>
      <c r="J1306" s="4"/>
      <c r="K1306" s="4"/>
    </row>
    <row r="1307" spans="2:11" ht="13.5" x14ac:dyDescent="0.35">
      <c r="B1307" s="3">
        <v>43907</v>
      </c>
      <c r="C1307" s="2">
        <v>7.08</v>
      </c>
      <c r="D1307" s="2">
        <v>4.1348000000000003</v>
      </c>
      <c r="E1307" s="2">
        <v>5121</v>
      </c>
      <c r="F1307" s="2">
        <v>7.08</v>
      </c>
      <c r="G1307" s="2">
        <v>36256.68</v>
      </c>
      <c r="H1307" s="6">
        <f t="shared" si="20"/>
        <v>-4.4551252426287102E-2</v>
      </c>
      <c r="I1307" s="4"/>
      <c r="J1307" s="4"/>
      <c r="K1307" s="4"/>
    </row>
    <row r="1308" spans="2:11" ht="13.5" x14ac:dyDescent="0.35">
      <c r="B1308" s="3">
        <v>43908</v>
      </c>
      <c r="C1308" s="2">
        <v>7.15</v>
      </c>
      <c r="D1308" s="2">
        <v>4.1757</v>
      </c>
      <c r="E1308" s="2">
        <v>498</v>
      </c>
      <c r="F1308" s="2">
        <v>6.9493</v>
      </c>
      <c r="G1308" s="2">
        <v>3460.7514000000001</v>
      </c>
      <c r="H1308" s="6">
        <f t="shared" si="20"/>
        <v>9.8916513495210679E-3</v>
      </c>
      <c r="I1308" s="4"/>
      <c r="J1308" s="4"/>
      <c r="K1308" s="4"/>
    </row>
    <row r="1309" spans="2:11" ht="13.5" x14ac:dyDescent="0.35">
      <c r="B1309" s="3">
        <v>43909</v>
      </c>
      <c r="C1309" s="2">
        <v>7.19</v>
      </c>
      <c r="D1309" s="2">
        <v>4.1990999999999996</v>
      </c>
      <c r="E1309" s="2">
        <v>4419</v>
      </c>
      <c r="F1309" s="2">
        <v>7.0003000000000002</v>
      </c>
      <c r="G1309" s="2">
        <v>30934.325700000001</v>
      </c>
      <c r="H1309" s="6">
        <f t="shared" si="20"/>
        <v>5.6038508513541786E-3</v>
      </c>
      <c r="I1309" s="4"/>
      <c r="J1309" s="4"/>
      <c r="K1309" s="4"/>
    </row>
    <row r="1310" spans="2:11" ht="13.5" x14ac:dyDescent="0.35">
      <c r="B1310" s="3">
        <v>43913</v>
      </c>
      <c r="C1310" s="2">
        <v>7</v>
      </c>
      <c r="D1310" s="2">
        <v>4.0880999999999998</v>
      </c>
      <c r="E1310" s="2">
        <v>111</v>
      </c>
      <c r="F1310" s="2">
        <v>7.1368999999999998</v>
      </c>
      <c r="G1310" s="2">
        <v>792.19590000000005</v>
      </c>
      <c r="H1310" s="6">
        <f t="shared" si="20"/>
        <v>-2.6434235907694451E-2</v>
      </c>
      <c r="I1310" s="4"/>
      <c r="J1310" s="4"/>
      <c r="K1310" s="4"/>
    </row>
    <row r="1311" spans="2:11" ht="13.5" x14ac:dyDescent="0.35">
      <c r="B1311" s="3">
        <v>43914</v>
      </c>
      <c r="C1311" s="2">
        <v>7.21</v>
      </c>
      <c r="D1311" s="2">
        <v>4.2107999999999999</v>
      </c>
      <c r="E1311" s="2">
        <v>171</v>
      </c>
      <c r="F1311" s="2">
        <v>7.21</v>
      </c>
      <c r="G1311" s="2">
        <v>1232.9100000000001</v>
      </c>
      <c r="H1311" s="6">
        <f t="shared" si="20"/>
        <v>3.0013942907463134E-2</v>
      </c>
      <c r="I1311" s="4"/>
      <c r="J1311" s="4"/>
      <c r="K1311" s="4"/>
    </row>
    <row r="1312" spans="2:11" ht="13.5" x14ac:dyDescent="0.35">
      <c r="B1312" s="3">
        <v>43915</v>
      </c>
      <c r="C1312" s="2">
        <v>7.4</v>
      </c>
      <c r="D1312" s="2">
        <v>4.3216999999999999</v>
      </c>
      <c r="E1312" s="2">
        <v>759</v>
      </c>
      <c r="F1312" s="2">
        <v>7.4066000000000001</v>
      </c>
      <c r="G1312" s="2">
        <v>5621.6094000000003</v>
      </c>
      <c r="H1312" s="6">
        <f t="shared" si="20"/>
        <v>2.6337038092523985E-2</v>
      </c>
      <c r="I1312" s="4"/>
      <c r="J1312" s="4"/>
      <c r="K1312" s="4"/>
    </row>
    <row r="1313" spans="2:11" ht="13.5" x14ac:dyDescent="0.35">
      <c r="B1313" s="3">
        <v>43916</v>
      </c>
      <c r="C1313" s="2">
        <v>7.6</v>
      </c>
      <c r="D1313" s="2">
        <v>4.4385000000000003</v>
      </c>
      <c r="E1313" s="2">
        <v>81</v>
      </c>
      <c r="F1313" s="2">
        <v>7.4923000000000002</v>
      </c>
      <c r="G1313" s="2">
        <v>606.87630000000001</v>
      </c>
      <c r="H1313" s="6">
        <f t="shared" si="20"/>
        <v>2.7026401647499934E-2</v>
      </c>
      <c r="I1313" s="4"/>
      <c r="J1313" s="4"/>
      <c r="K1313" s="4"/>
    </row>
    <row r="1314" spans="2:11" ht="13.5" x14ac:dyDescent="0.35">
      <c r="B1314" s="3">
        <v>43917</v>
      </c>
      <c r="C1314" s="2">
        <v>7.6</v>
      </c>
      <c r="D1314" s="2">
        <v>4.4385000000000003</v>
      </c>
      <c r="E1314" s="2">
        <v>10</v>
      </c>
      <c r="F1314" s="2">
        <v>7.6</v>
      </c>
      <c r="G1314" s="2">
        <v>76</v>
      </c>
      <c r="H1314" s="6">
        <f t="shared" si="20"/>
        <v>0</v>
      </c>
      <c r="I1314" s="4"/>
      <c r="J1314" s="4"/>
      <c r="K1314" s="4"/>
    </row>
    <row r="1315" spans="2:11" ht="13.5" x14ac:dyDescent="0.35">
      <c r="B1315" s="3">
        <v>43920</v>
      </c>
      <c r="C1315" s="2">
        <v>7.6</v>
      </c>
      <c r="D1315" s="2">
        <v>4.4385000000000003</v>
      </c>
      <c r="E1315" s="2">
        <v>1</v>
      </c>
      <c r="F1315" s="2">
        <v>7.6</v>
      </c>
      <c r="G1315" s="2">
        <v>7.6</v>
      </c>
      <c r="H1315" s="6">
        <f t="shared" si="20"/>
        <v>0</v>
      </c>
      <c r="I1315" s="4"/>
      <c r="J1315" s="4"/>
      <c r="K1315" s="4"/>
    </row>
    <row r="1316" spans="2:11" ht="13.5" x14ac:dyDescent="0.35">
      <c r="B1316" s="3">
        <v>43921</v>
      </c>
      <c r="C1316" s="2">
        <v>7.6</v>
      </c>
      <c r="D1316" s="2">
        <v>4.4385000000000003</v>
      </c>
      <c r="E1316" s="2">
        <v>1135</v>
      </c>
      <c r="F1316" s="2">
        <v>7.5002000000000004</v>
      </c>
      <c r="G1316" s="2">
        <v>8512.7270000000008</v>
      </c>
      <c r="H1316" s="6">
        <f t="shared" si="20"/>
        <v>0</v>
      </c>
      <c r="I1316" s="4"/>
      <c r="J1316" s="4"/>
      <c r="K1316" s="4"/>
    </row>
    <row r="1317" spans="2:11" ht="13.5" x14ac:dyDescent="0.35">
      <c r="B1317" s="3">
        <v>43922</v>
      </c>
      <c r="C1317" s="2">
        <v>7.6</v>
      </c>
      <c r="D1317" s="2">
        <v>4.4385000000000003</v>
      </c>
      <c r="E1317" s="2">
        <v>5</v>
      </c>
      <c r="F1317" s="2">
        <v>7.6</v>
      </c>
      <c r="G1317" s="2">
        <v>38</v>
      </c>
      <c r="H1317" s="6">
        <f t="shared" si="20"/>
        <v>0</v>
      </c>
      <c r="I1317" s="4"/>
      <c r="J1317" s="4"/>
      <c r="K1317" s="4"/>
    </row>
    <row r="1318" spans="2:11" ht="13.5" x14ac:dyDescent="0.35">
      <c r="B1318" s="3">
        <v>43923</v>
      </c>
      <c r="C1318" s="2">
        <v>7.6</v>
      </c>
      <c r="D1318" s="2">
        <v>4.4385000000000003</v>
      </c>
      <c r="E1318" s="2">
        <v>21</v>
      </c>
      <c r="F1318" s="2">
        <v>7.3905000000000003</v>
      </c>
      <c r="G1318" s="2">
        <v>155.20050000000001</v>
      </c>
      <c r="H1318" s="6">
        <f t="shared" si="20"/>
        <v>0</v>
      </c>
      <c r="I1318" s="4"/>
      <c r="J1318" s="4"/>
      <c r="K1318" s="4"/>
    </row>
    <row r="1319" spans="2:11" ht="13.5" x14ac:dyDescent="0.35">
      <c r="B1319" s="3">
        <v>43924</v>
      </c>
      <c r="C1319" s="2">
        <v>7.6</v>
      </c>
      <c r="D1319" s="2">
        <v>4.4385000000000003</v>
      </c>
      <c r="E1319" s="2">
        <v>1</v>
      </c>
      <c r="F1319" s="2">
        <v>7.6</v>
      </c>
      <c r="G1319" s="2">
        <v>7.6</v>
      </c>
      <c r="H1319" s="6">
        <f t="shared" si="20"/>
        <v>0</v>
      </c>
      <c r="I1319" s="4"/>
      <c r="J1319" s="4"/>
      <c r="K1319" s="4"/>
    </row>
    <row r="1320" spans="2:11" ht="13.5" x14ac:dyDescent="0.35">
      <c r="B1320" s="3">
        <v>43927</v>
      </c>
      <c r="C1320" s="2">
        <v>7.6</v>
      </c>
      <c r="D1320" s="2">
        <v>4.4385000000000003</v>
      </c>
      <c r="E1320" s="2">
        <v>1</v>
      </c>
      <c r="F1320" s="2">
        <v>7.6</v>
      </c>
      <c r="G1320" s="2">
        <v>7.6</v>
      </c>
      <c r="H1320" s="6">
        <f t="shared" si="20"/>
        <v>0</v>
      </c>
      <c r="I1320" s="4"/>
      <c r="J1320" s="4"/>
      <c r="K1320" s="4"/>
    </row>
    <row r="1321" spans="2:11" ht="13.5" x14ac:dyDescent="0.35">
      <c r="B1321" s="3">
        <v>43928</v>
      </c>
      <c r="C1321" s="2">
        <v>7.38</v>
      </c>
      <c r="D1321" s="2">
        <v>4.3099999999999996</v>
      </c>
      <c r="E1321" s="2">
        <v>25</v>
      </c>
      <c r="F1321" s="2">
        <v>7.38</v>
      </c>
      <c r="G1321" s="2">
        <v>184.5</v>
      </c>
      <c r="H1321" s="6">
        <f t="shared" si="20"/>
        <v>-2.8951222259772608E-2</v>
      </c>
      <c r="I1321" s="4"/>
      <c r="J1321" s="4"/>
      <c r="K1321" s="4"/>
    </row>
    <row r="1322" spans="2:11" ht="13.5" x14ac:dyDescent="0.35">
      <c r="B1322" s="3">
        <v>43929</v>
      </c>
      <c r="C1322" s="2">
        <v>7.59</v>
      </c>
      <c r="D1322" s="2">
        <v>4.4326999999999996</v>
      </c>
      <c r="E1322" s="2">
        <v>4309</v>
      </c>
      <c r="F1322" s="2">
        <v>7.1908000000000003</v>
      </c>
      <c r="G1322" s="2">
        <v>30985.157200000001</v>
      </c>
      <c r="H1322" s="6">
        <f t="shared" si="20"/>
        <v>2.8468677494199547E-2</v>
      </c>
      <c r="I1322" s="4"/>
      <c r="J1322" s="4"/>
      <c r="K1322" s="4"/>
    </row>
    <row r="1323" spans="2:11" ht="13.5" x14ac:dyDescent="0.35">
      <c r="B1323" s="3">
        <v>43934</v>
      </c>
      <c r="C1323" s="2">
        <v>7.6</v>
      </c>
      <c r="D1323" s="2">
        <v>4.4385000000000003</v>
      </c>
      <c r="E1323" s="2">
        <v>23</v>
      </c>
      <c r="F1323" s="2">
        <v>7.5903999999999998</v>
      </c>
      <c r="G1323" s="2">
        <v>174.57919999999999</v>
      </c>
      <c r="H1323" s="6">
        <f t="shared" si="20"/>
        <v>1.3084575992060581E-3</v>
      </c>
      <c r="I1323" s="4"/>
      <c r="J1323" s="4"/>
      <c r="K1323" s="4"/>
    </row>
    <row r="1324" spans="2:11" ht="13.5" x14ac:dyDescent="0.35">
      <c r="B1324" s="3">
        <v>43935</v>
      </c>
      <c r="C1324" s="2">
        <v>7.58</v>
      </c>
      <c r="D1324" s="2">
        <v>4.4268000000000001</v>
      </c>
      <c r="E1324" s="2">
        <v>138</v>
      </c>
      <c r="F1324" s="2">
        <v>7.5019</v>
      </c>
      <c r="G1324" s="2">
        <v>1035.2621999999999</v>
      </c>
      <c r="H1324" s="6">
        <f t="shared" si="20"/>
        <v>-2.6360256843528814E-3</v>
      </c>
      <c r="I1324" s="4"/>
      <c r="J1324" s="4"/>
      <c r="K1324" s="4"/>
    </row>
    <row r="1325" spans="2:11" ht="13.5" x14ac:dyDescent="0.35">
      <c r="B1325" s="3">
        <v>43936</v>
      </c>
      <c r="C1325" s="2">
        <v>7.6</v>
      </c>
      <c r="D1325" s="2">
        <v>4.4385000000000003</v>
      </c>
      <c r="E1325" s="2">
        <v>1</v>
      </c>
      <c r="F1325" s="2">
        <v>7.6</v>
      </c>
      <c r="G1325" s="2">
        <v>7.6</v>
      </c>
      <c r="H1325" s="6">
        <f t="shared" si="20"/>
        <v>2.6429926809434052E-3</v>
      </c>
      <c r="I1325" s="4"/>
      <c r="J1325" s="4"/>
      <c r="K1325" s="4"/>
    </row>
    <row r="1326" spans="2:11" ht="13.5" x14ac:dyDescent="0.35">
      <c r="B1326" s="3">
        <v>43937</v>
      </c>
      <c r="C1326" s="2">
        <v>7.6</v>
      </c>
      <c r="D1326" s="2">
        <v>4.4385000000000003</v>
      </c>
      <c r="E1326" s="2">
        <v>1</v>
      </c>
      <c r="F1326" s="2">
        <v>7.6</v>
      </c>
      <c r="G1326" s="2">
        <v>7.6</v>
      </c>
      <c r="H1326" s="6">
        <f t="shared" si="20"/>
        <v>0</v>
      </c>
      <c r="I1326" s="4"/>
      <c r="J1326" s="4"/>
      <c r="K1326" s="4"/>
    </row>
    <row r="1327" spans="2:11" ht="13.5" x14ac:dyDescent="0.35">
      <c r="B1327" s="3">
        <v>43938</v>
      </c>
      <c r="C1327" s="2">
        <v>7.6</v>
      </c>
      <c r="D1327" s="2">
        <v>4.4385000000000003</v>
      </c>
      <c r="E1327" s="2">
        <v>0</v>
      </c>
      <c r="F1327" s="2">
        <v>0</v>
      </c>
      <c r="G1327" s="2">
        <v>0</v>
      </c>
      <c r="H1327" s="6">
        <f t="shared" si="20"/>
        <v>0</v>
      </c>
      <c r="I1327" s="4"/>
      <c r="J1327" s="4"/>
      <c r="K1327" s="4"/>
    </row>
    <row r="1328" spans="2:11" ht="13.5" x14ac:dyDescent="0.35">
      <c r="B1328" s="3">
        <v>43941</v>
      </c>
      <c r="C1328" s="2">
        <v>7.6</v>
      </c>
      <c r="D1328" s="2">
        <v>4.4385000000000003</v>
      </c>
      <c r="E1328" s="2">
        <v>0</v>
      </c>
      <c r="F1328" s="2">
        <v>0</v>
      </c>
      <c r="G1328" s="2">
        <v>0</v>
      </c>
      <c r="H1328" s="6">
        <f t="shared" si="20"/>
        <v>0</v>
      </c>
      <c r="I1328" s="4"/>
      <c r="J1328" s="4"/>
      <c r="K1328" s="4"/>
    </row>
    <row r="1329" spans="2:11" ht="13.5" x14ac:dyDescent="0.35">
      <c r="B1329" s="3">
        <v>43942</v>
      </c>
      <c r="C1329" s="2">
        <v>7.38</v>
      </c>
      <c r="D1329" s="2">
        <v>4.3099999999999996</v>
      </c>
      <c r="E1329" s="2">
        <v>0</v>
      </c>
      <c r="F1329" s="2">
        <v>0</v>
      </c>
      <c r="G1329" s="2">
        <v>0</v>
      </c>
      <c r="H1329" s="6">
        <f t="shared" si="20"/>
        <v>-2.8951222259772608E-2</v>
      </c>
      <c r="I1329" s="4"/>
      <c r="J1329" s="4"/>
      <c r="K1329" s="4"/>
    </row>
    <row r="1330" spans="2:11" ht="13.5" x14ac:dyDescent="0.35">
      <c r="B1330" s="3">
        <v>43943</v>
      </c>
      <c r="C1330" s="2">
        <v>7.5</v>
      </c>
      <c r="D1330" s="2">
        <v>4.3800999999999997</v>
      </c>
      <c r="E1330" s="2">
        <v>503</v>
      </c>
      <c r="F1330" s="2">
        <v>7.3014000000000001</v>
      </c>
      <c r="G1330" s="2">
        <v>3672.6042000000002</v>
      </c>
      <c r="H1330" s="6">
        <f t="shared" si="20"/>
        <v>1.6264501160092822E-2</v>
      </c>
      <c r="I1330" s="4"/>
      <c r="J1330" s="4"/>
      <c r="K1330" s="4"/>
    </row>
    <row r="1331" spans="2:11" ht="13.5" x14ac:dyDescent="0.35">
      <c r="B1331" s="3">
        <v>43944</v>
      </c>
      <c r="C1331" s="2">
        <v>7.5</v>
      </c>
      <c r="D1331" s="2">
        <v>4.3800999999999997</v>
      </c>
      <c r="E1331" s="2">
        <v>1</v>
      </c>
      <c r="F1331" s="2">
        <v>7.5</v>
      </c>
      <c r="G1331" s="2">
        <v>7.5</v>
      </c>
      <c r="H1331" s="6">
        <f t="shared" si="20"/>
        <v>0</v>
      </c>
      <c r="I1331" s="4"/>
      <c r="J1331" s="4"/>
      <c r="K1331" s="4"/>
    </row>
    <row r="1332" spans="2:11" ht="13.5" x14ac:dyDescent="0.35">
      <c r="B1332" s="3">
        <v>43945</v>
      </c>
      <c r="C1332" s="2">
        <v>7.6</v>
      </c>
      <c r="D1332" s="2">
        <v>4.4385000000000003</v>
      </c>
      <c r="E1332" s="2">
        <v>1</v>
      </c>
      <c r="F1332" s="2">
        <v>7.6</v>
      </c>
      <c r="G1332" s="2">
        <v>7.6</v>
      </c>
      <c r="H1332" s="6">
        <f t="shared" si="20"/>
        <v>1.3333028926280377E-2</v>
      </c>
      <c r="I1332" s="4"/>
      <c r="J1332" s="4"/>
      <c r="K1332" s="4"/>
    </row>
    <row r="1333" spans="2:11" ht="13.5" x14ac:dyDescent="0.35">
      <c r="B1333" s="3">
        <v>43948</v>
      </c>
      <c r="C1333" s="2">
        <v>7.38</v>
      </c>
      <c r="D1333" s="2">
        <v>4.3099999999999996</v>
      </c>
      <c r="E1333" s="2">
        <v>0</v>
      </c>
      <c r="F1333" s="2">
        <v>0</v>
      </c>
      <c r="G1333" s="2">
        <v>0</v>
      </c>
      <c r="H1333" s="6">
        <f t="shared" si="20"/>
        <v>-2.8951222259772608E-2</v>
      </c>
      <c r="I1333" s="4"/>
      <c r="J1333" s="4"/>
      <c r="K1333" s="4"/>
    </row>
    <row r="1334" spans="2:11" ht="13.5" x14ac:dyDescent="0.35">
      <c r="B1334" s="3">
        <v>43949</v>
      </c>
      <c r="C1334" s="2">
        <v>7.17</v>
      </c>
      <c r="D1334" s="2">
        <v>4.1874000000000002</v>
      </c>
      <c r="E1334" s="2">
        <v>666</v>
      </c>
      <c r="F1334" s="2">
        <v>7.1623999999999999</v>
      </c>
      <c r="G1334" s="2">
        <v>4770.1584000000003</v>
      </c>
      <c r="H1334" s="6">
        <f t="shared" si="20"/>
        <v>-2.8445475638050902E-2</v>
      </c>
      <c r="I1334" s="4"/>
      <c r="J1334" s="4"/>
      <c r="K1334" s="4"/>
    </row>
    <row r="1335" spans="2:11" ht="13.5" x14ac:dyDescent="0.35">
      <c r="B1335" s="3">
        <v>43950</v>
      </c>
      <c r="C1335" s="2">
        <v>7.17</v>
      </c>
      <c r="D1335" s="2">
        <v>4.1874000000000002</v>
      </c>
      <c r="E1335" s="2">
        <v>4905</v>
      </c>
      <c r="F1335" s="2">
        <v>6.9684999999999997</v>
      </c>
      <c r="G1335" s="2">
        <v>34180.4925</v>
      </c>
      <c r="H1335" s="6">
        <f t="shared" si="20"/>
        <v>0</v>
      </c>
      <c r="I1335" s="4"/>
      <c r="J1335" s="4"/>
      <c r="K1335" s="4"/>
    </row>
    <row r="1336" spans="2:11" ht="13.5" x14ac:dyDescent="0.35">
      <c r="B1336" s="3">
        <v>43951</v>
      </c>
      <c r="C1336" s="2">
        <v>7.37</v>
      </c>
      <c r="D1336" s="2">
        <v>4.3041999999999998</v>
      </c>
      <c r="E1336" s="2">
        <v>10</v>
      </c>
      <c r="F1336" s="2">
        <v>7.37</v>
      </c>
      <c r="G1336" s="2">
        <v>73.7</v>
      </c>
      <c r="H1336" s="6">
        <f t="shared" si="20"/>
        <v>2.7893203419783054E-2</v>
      </c>
      <c r="I1336" s="4"/>
      <c r="J1336" s="4"/>
      <c r="K1336" s="4"/>
    </row>
    <row r="1337" spans="2:11" ht="13.5" x14ac:dyDescent="0.35">
      <c r="B1337" s="3">
        <v>43955</v>
      </c>
      <c r="C1337" s="2">
        <v>7.58</v>
      </c>
      <c r="D1337" s="2">
        <v>4.4268000000000001</v>
      </c>
      <c r="E1337" s="2">
        <v>1</v>
      </c>
      <c r="F1337" s="2">
        <v>7.58</v>
      </c>
      <c r="G1337" s="2">
        <v>7.58</v>
      </c>
      <c r="H1337" s="6">
        <f t="shared" si="20"/>
        <v>2.848380651456723E-2</v>
      </c>
      <c r="I1337" s="4"/>
      <c r="J1337" s="4"/>
      <c r="K1337" s="4"/>
    </row>
    <row r="1338" spans="2:11" ht="13.5" x14ac:dyDescent="0.35">
      <c r="B1338" s="3">
        <v>43956</v>
      </c>
      <c r="C1338" s="2">
        <v>7.6</v>
      </c>
      <c r="D1338" s="2">
        <v>4.4385000000000003</v>
      </c>
      <c r="E1338" s="2">
        <v>1</v>
      </c>
      <c r="F1338" s="2">
        <v>7.6</v>
      </c>
      <c r="G1338" s="2">
        <v>7.6</v>
      </c>
      <c r="H1338" s="6">
        <f t="shared" si="20"/>
        <v>2.6429926809434052E-3</v>
      </c>
      <c r="I1338" s="4"/>
      <c r="J1338" s="4"/>
      <c r="K1338" s="4"/>
    </row>
    <row r="1339" spans="2:11" ht="13.5" x14ac:dyDescent="0.35">
      <c r="B1339" s="3">
        <v>43957</v>
      </c>
      <c r="C1339" s="2">
        <v>7.6</v>
      </c>
      <c r="D1339" s="2">
        <v>4.4385000000000003</v>
      </c>
      <c r="E1339" s="2">
        <v>0</v>
      </c>
      <c r="F1339" s="2">
        <v>0</v>
      </c>
      <c r="G1339" s="2">
        <v>0</v>
      </c>
      <c r="H1339" s="6">
        <f t="shared" si="20"/>
        <v>0</v>
      </c>
      <c r="I1339" s="4"/>
      <c r="J1339" s="4"/>
      <c r="K1339" s="4"/>
    </row>
    <row r="1340" spans="2:11" ht="13.5" x14ac:dyDescent="0.35">
      <c r="B1340" s="3">
        <v>43958</v>
      </c>
      <c r="C1340" s="2">
        <v>7.6</v>
      </c>
      <c r="D1340" s="2">
        <v>4.4385000000000003</v>
      </c>
      <c r="E1340" s="2">
        <v>0</v>
      </c>
      <c r="F1340" s="2">
        <v>0</v>
      </c>
      <c r="G1340" s="2">
        <v>0</v>
      </c>
      <c r="H1340" s="6">
        <f t="shared" si="20"/>
        <v>0</v>
      </c>
      <c r="I1340" s="4"/>
      <c r="J1340" s="4"/>
      <c r="K1340" s="4"/>
    </row>
    <row r="1341" spans="2:11" ht="13.5" x14ac:dyDescent="0.35">
      <c r="B1341" s="3">
        <v>43959</v>
      </c>
      <c r="C1341" s="2">
        <v>7.38</v>
      </c>
      <c r="D1341" s="2">
        <v>4.3099999999999996</v>
      </c>
      <c r="E1341" s="2">
        <v>6</v>
      </c>
      <c r="F1341" s="2">
        <v>7.45</v>
      </c>
      <c r="G1341" s="2">
        <v>44.7</v>
      </c>
      <c r="H1341" s="6">
        <f t="shared" si="20"/>
        <v>-2.8951222259772608E-2</v>
      </c>
      <c r="I1341" s="4"/>
      <c r="J1341" s="4"/>
      <c r="K1341" s="4"/>
    </row>
    <row r="1342" spans="2:11" ht="13.5" x14ac:dyDescent="0.35">
      <c r="B1342" s="3">
        <v>43962</v>
      </c>
      <c r="C1342" s="2">
        <v>7.59</v>
      </c>
      <c r="D1342" s="2">
        <v>4.4326999999999996</v>
      </c>
      <c r="E1342" s="2">
        <v>16</v>
      </c>
      <c r="F1342" s="2">
        <v>7.4824999999999999</v>
      </c>
      <c r="G1342" s="2">
        <v>119.72</v>
      </c>
      <c r="H1342" s="6">
        <f t="shared" si="20"/>
        <v>2.8468677494199547E-2</v>
      </c>
      <c r="I1342" s="4"/>
      <c r="J1342" s="4"/>
      <c r="K1342" s="4"/>
    </row>
    <row r="1343" spans="2:11" ht="13.5" x14ac:dyDescent="0.35">
      <c r="B1343" s="3">
        <v>43963</v>
      </c>
      <c r="C1343" s="2">
        <v>7.59</v>
      </c>
      <c r="D1343" s="2">
        <v>4.4326999999999996</v>
      </c>
      <c r="E1343" s="2">
        <v>505</v>
      </c>
      <c r="F1343" s="2">
        <v>7.5872999999999999</v>
      </c>
      <c r="G1343" s="2">
        <v>3831.5864999999999</v>
      </c>
      <c r="H1343" s="6">
        <f t="shared" si="20"/>
        <v>0</v>
      </c>
      <c r="I1343" s="4"/>
      <c r="J1343" s="4"/>
      <c r="K1343" s="4"/>
    </row>
    <row r="1344" spans="2:11" ht="13.5" x14ac:dyDescent="0.35">
      <c r="B1344" s="3">
        <v>43964</v>
      </c>
      <c r="C1344" s="2">
        <v>7.59</v>
      </c>
      <c r="D1344" s="2">
        <v>4.4326999999999996</v>
      </c>
      <c r="E1344" s="2">
        <v>0</v>
      </c>
      <c r="F1344" s="2">
        <v>0</v>
      </c>
      <c r="G1344" s="2">
        <v>0</v>
      </c>
      <c r="H1344" s="6">
        <f t="shared" si="20"/>
        <v>0</v>
      </c>
      <c r="I1344" s="4"/>
      <c r="J1344" s="4"/>
      <c r="K1344" s="4"/>
    </row>
    <row r="1345" spans="2:11" ht="13.5" x14ac:dyDescent="0.35">
      <c r="B1345" s="3">
        <v>43965</v>
      </c>
      <c r="C1345" s="2">
        <v>7.6</v>
      </c>
      <c r="D1345" s="2">
        <v>4.4385000000000003</v>
      </c>
      <c r="E1345" s="2">
        <v>1</v>
      </c>
      <c r="F1345" s="2">
        <v>7.6</v>
      </c>
      <c r="G1345" s="2">
        <v>7.6</v>
      </c>
      <c r="H1345" s="6">
        <f t="shared" si="20"/>
        <v>1.3084575992060581E-3</v>
      </c>
      <c r="I1345" s="4"/>
      <c r="J1345" s="4"/>
      <c r="K1345" s="4"/>
    </row>
    <row r="1346" spans="2:11" ht="13.5" x14ac:dyDescent="0.35">
      <c r="B1346" s="3">
        <v>43966</v>
      </c>
      <c r="C1346" s="2">
        <v>7.6</v>
      </c>
      <c r="D1346" s="2">
        <v>4.4385000000000003</v>
      </c>
      <c r="E1346" s="2">
        <v>0</v>
      </c>
      <c r="F1346" s="2">
        <v>0</v>
      </c>
      <c r="G1346" s="2">
        <v>0</v>
      </c>
      <c r="H1346" s="6">
        <f t="shared" si="20"/>
        <v>0</v>
      </c>
      <c r="I1346" s="4"/>
      <c r="J1346" s="4"/>
      <c r="K1346" s="4"/>
    </row>
    <row r="1347" spans="2:11" ht="13.5" x14ac:dyDescent="0.35">
      <c r="B1347" s="3">
        <v>43969</v>
      </c>
      <c r="C1347" s="2">
        <v>7.6</v>
      </c>
      <c r="D1347" s="2">
        <v>4.4385000000000003</v>
      </c>
      <c r="E1347" s="2">
        <v>13</v>
      </c>
      <c r="F1347" s="2">
        <v>7.6</v>
      </c>
      <c r="G1347" s="2">
        <v>98.8</v>
      </c>
      <c r="H1347" s="6">
        <f t="shared" si="20"/>
        <v>0</v>
      </c>
      <c r="I1347" s="4"/>
      <c r="J1347" s="4"/>
      <c r="K1347" s="4"/>
    </row>
    <row r="1348" spans="2:11" ht="13.5" x14ac:dyDescent="0.35">
      <c r="B1348" s="3">
        <v>43970</v>
      </c>
      <c r="C1348" s="2">
        <v>7.6</v>
      </c>
      <c r="D1348" s="2">
        <v>4.4385000000000003</v>
      </c>
      <c r="E1348" s="2">
        <v>0</v>
      </c>
      <c r="F1348" s="2">
        <v>0</v>
      </c>
      <c r="G1348" s="2">
        <v>0</v>
      </c>
      <c r="H1348" s="6">
        <f t="shared" si="20"/>
        <v>0</v>
      </c>
      <c r="I1348" s="4"/>
      <c r="J1348" s="4"/>
      <c r="K1348" s="4"/>
    </row>
    <row r="1349" spans="2:11" ht="13.5" x14ac:dyDescent="0.35">
      <c r="B1349" s="3">
        <v>43971</v>
      </c>
      <c r="C1349" s="2">
        <v>7.6</v>
      </c>
      <c r="D1349" s="2">
        <v>4.4385000000000003</v>
      </c>
      <c r="E1349" s="2">
        <v>0</v>
      </c>
      <c r="F1349" s="2">
        <v>0</v>
      </c>
      <c r="G1349" s="2">
        <v>0</v>
      </c>
      <c r="H1349" s="6">
        <f t="shared" si="20"/>
        <v>0</v>
      </c>
      <c r="I1349" s="4"/>
      <c r="J1349" s="4"/>
      <c r="K1349" s="4"/>
    </row>
    <row r="1350" spans="2:11" ht="13.5" x14ac:dyDescent="0.35">
      <c r="B1350" s="3">
        <v>43972</v>
      </c>
      <c r="C1350" s="2">
        <v>7.58</v>
      </c>
      <c r="D1350" s="2">
        <v>4.4268000000000001</v>
      </c>
      <c r="E1350" s="2">
        <v>1586</v>
      </c>
      <c r="F1350" s="2">
        <v>7.5598999999999998</v>
      </c>
      <c r="G1350" s="2">
        <v>11990.001399999999</v>
      </c>
      <c r="H1350" s="6">
        <f t="shared" si="20"/>
        <v>-2.6360256843528814E-3</v>
      </c>
      <c r="I1350" s="4"/>
      <c r="J1350" s="4"/>
      <c r="K1350" s="4"/>
    </row>
    <row r="1351" spans="2:11" ht="13.5" x14ac:dyDescent="0.35">
      <c r="B1351" s="3">
        <v>43973</v>
      </c>
      <c r="C1351" s="2">
        <v>7.49</v>
      </c>
      <c r="D1351" s="2">
        <v>4.3742999999999999</v>
      </c>
      <c r="E1351" s="2">
        <v>4</v>
      </c>
      <c r="F1351" s="2">
        <v>7.4924999999999997</v>
      </c>
      <c r="G1351" s="2">
        <v>29.97</v>
      </c>
      <c r="H1351" s="6">
        <f t="shared" ref="H1351:H1414" si="21">(D1351-D1350)/D1350</f>
        <v>-1.1859582542694544E-2</v>
      </c>
      <c r="I1351" s="4"/>
      <c r="J1351" s="4"/>
      <c r="K1351" s="4"/>
    </row>
    <row r="1352" spans="2:11" ht="13.5" x14ac:dyDescent="0.35">
      <c r="B1352" s="3">
        <v>43977</v>
      </c>
      <c r="C1352" s="2">
        <v>7.49</v>
      </c>
      <c r="D1352" s="2">
        <v>4.3742999999999999</v>
      </c>
      <c r="E1352" s="2">
        <v>126</v>
      </c>
      <c r="F1352" s="2">
        <v>7.2736999999999998</v>
      </c>
      <c r="G1352" s="2">
        <v>916.48620000000005</v>
      </c>
      <c r="H1352" s="6">
        <f t="shared" si="21"/>
        <v>0</v>
      </c>
      <c r="I1352" s="4"/>
      <c r="J1352" s="4"/>
      <c r="K1352" s="4"/>
    </row>
    <row r="1353" spans="2:11" ht="13.5" x14ac:dyDescent="0.35">
      <c r="B1353" s="3">
        <v>43978</v>
      </c>
      <c r="C1353" s="2">
        <v>7.27</v>
      </c>
      <c r="D1353" s="2">
        <v>4.2458</v>
      </c>
      <c r="E1353" s="2">
        <v>488</v>
      </c>
      <c r="F1353" s="2">
        <v>7.3014999999999999</v>
      </c>
      <c r="G1353" s="2">
        <v>3563.1320000000001</v>
      </c>
      <c r="H1353" s="6">
        <f t="shared" si="21"/>
        <v>-2.9376128752028861E-2</v>
      </c>
      <c r="I1353" s="4"/>
      <c r="J1353" s="4"/>
      <c r="K1353" s="4"/>
    </row>
    <row r="1354" spans="2:11" ht="13.5" x14ac:dyDescent="0.35">
      <c r="B1354" s="3">
        <v>43979</v>
      </c>
      <c r="C1354" s="2">
        <v>7.06</v>
      </c>
      <c r="D1354" s="2">
        <v>4.1231999999999998</v>
      </c>
      <c r="E1354" s="2">
        <v>6</v>
      </c>
      <c r="F1354" s="2">
        <v>7.3150000000000004</v>
      </c>
      <c r="G1354" s="2">
        <v>43.89</v>
      </c>
      <c r="H1354" s="6">
        <f t="shared" si="21"/>
        <v>-2.8875594705355945E-2</v>
      </c>
      <c r="I1354" s="4"/>
      <c r="J1354" s="4"/>
      <c r="K1354" s="4"/>
    </row>
    <row r="1355" spans="2:11" ht="13.5" x14ac:dyDescent="0.35">
      <c r="B1355" s="3">
        <v>43980</v>
      </c>
      <c r="C1355" s="2">
        <v>7.27</v>
      </c>
      <c r="D1355" s="2">
        <v>4.2458</v>
      </c>
      <c r="E1355" s="2">
        <v>1306</v>
      </c>
      <c r="F1355" s="2">
        <v>7.2690000000000001</v>
      </c>
      <c r="G1355" s="2">
        <v>9493.3140000000003</v>
      </c>
      <c r="H1355" s="6">
        <f t="shared" si="21"/>
        <v>2.9734187039192925E-2</v>
      </c>
      <c r="I1355" s="4"/>
      <c r="J1355" s="4"/>
      <c r="K1355" s="4"/>
    </row>
    <row r="1356" spans="2:11" ht="13.5" x14ac:dyDescent="0.35">
      <c r="B1356" s="3">
        <v>43983</v>
      </c>
      <c r="C1356" s="2">
        <v>7.3</v>
      </c>
      <c r="D1356" s="2">
        <v>4.2633000000000001</v>
      </c>
      <c r="E1356" s="2">
        <v>1151</v>
      </c>
      <c r="F1356" s="2">
        <v>7.1299000000000001</v>
      </c>
      <c r="G1356" s="2">
        <v>8206.5149000000001</v>
      </c>
      <c r="H1356" s="6">
        <f t="shared" si="21"/>
        <v>4.1217202882849104E-3</v>
      </c>
      <c r="I1356" s="4"/>
      <c r="J1356" s="4"/>
      <c r="K1356" s="4"/>
    </row>
    <row r="1357" spans="2:11" ht="13.5" x14ac:dyDescent="0.35">
      <c r="B1357" s="3">
        <v>43984</v>
      </c>
      <c r="C1357" s="2">
        <v>7.14</v>
      </c>
      <c r="D1357" s="2">
        <v>4.1699000000000002</v>
      </c>
      <c r="E1357" s="2">
        <v>3126</v>
      </c>
      <c r="F1357" s="2">
        <v>7.2968999999999999</v>
      </c>
      <c r="G1357" s="2">
        <v>22810.109400000001</v>
      </c>
      <c r="H1357" s="6">
        <f t="shared" si="21"/>
        <v>-2.1907911711584904E-2</v>
      </c>
      <c r="I1357" s="4"/>
      <c r="J1357" s="4"/>
      <c r="K1357" s="4"/>
    </row>
    <row r="1358" spans="2:11" ht="13.5" x14ac:dyDescent="0.35">
      <c r="B1358" s="3">
        <v>43985</v>
      </c>
      <c r="C1358" s="2">
        <v>7.34</v>
      </c>
      <c r="D1358" s="2">
        <v>4.2866999999999997</v>
      </c>
      <c r="E1358" s="2">
        <v>2822</v>
      </c>
      <c r="F1358" s="2">
        <v>7.1798999999999999</v>
      </c>
      <c r="G1358" s="2">
        <v>20261.677800000001</v>
      </c>
      <c r="H1358" s="6">
        <f t="shared" si="21"/>
        <v>2.8010264035108652E-2</v>
      </c>
      <c r="I1358" s="4"/>
      <c r="J1358" s="4"/>
      <c r="K1358" s="4"/>
    </row>
    <row r="1359" spans="2:11" ht="13.5" x14ac:dyDescent="0.35">
      <c r="B1359" s="3">
        <v>43986</v>
      </c>
      <c r="C1359" s="2">
        <v>7.3</v>
      </c>
      <c r="D1359" s="2">
        <v>4.2633000000000001</v>
      </c>
      <c r="E1359" s="2">
        <v>20</v>
      </c>
      <c r="F1359" s="2">
        <v>7.3</v>
      </c>
      <c r="G1359" s="2">
        <v>146</v>
      </c>
      <c r="H1359" s="6">
        <f t="shared" si="21"/>
        <v>-5.4587444887675002E-3</v>
      </c>
      <c r="I1359" s="4"/>
      <c r="J1359" s="4"/>
      <c r="K1359" s="4"/>
    </row>
    <row r="1360" spans="2:11" ht="13.5" x14ac:dyDescent="0.35">
      <c r="B1360" s="3">
        <v>43987</v>
      </c>
      <c r="C1360" s="2">
        <v>7.29</v>
      </c>
      <c r="D1360" s="2">
        <v>4.2575000000000003</v>
      </c>
      <c r="E1360" s="2">
        <v>18</v>
      </c>
      <c r="F1360" s="2">
        <v>7.29</v>
      </c>
      <c r="G1360" s="2">
        <v>131.22</v>
      </c>
      <c r="H1360" s="6">
        <f t="shared" si="21"/>
        <v>-1.3604484788778189E-3</v>
      </c>
      <c r="I1360" s="4"/>
      <c r="J1360" s="4"/>
      <c r="K1360" s="4"/>
    </row>
    <row r="1361" spans="2:11" ht="13.5" x14ac:dyDescent="0.35">
      <c r="B1361" s="3">
        <v>43990</v>
      </c>
      <c r="C1361" s="2">
        <v>7.26</v>
      </c>
      <c r="D1361" s="2">
        <v>4.24</v>
      </c>
      <c r="E1361" s="2">
        <v>1864</v>
      </c>
      <c r="F1361" s="2">
        <v>7.1521999999999997</v>
      </c>
      <c r="G1361" s="2">
        <v>13331.700800000001</v>
      </c>
      <c r="H1361" s="6">
        <f t="shared" si="21"/>
        <v>-4.1103934233705387E-3</v>
      </c>
      <c r="I1361" s="4"/>
      <c r="J1361" s="4"/>
      <c r="K1361" s="4"/>
    </row>
    <row r="1362" spans="2:11" ht="13.5" x14ac:dyDescent="0.35">
      <c r="B1362" s="3">
        <v>43991</v>
      </c>
      <c r="C1362" s="2">
        <v>7.1</v>
      </c>
      <c r="D1362" s="2">
        <v>4.1464999999999996</v>
      </c>
      <c r="E1362" s="2">
        <v>140</v>
      </c>
      <c r="F1362" s="2">
        <v>7.2427999999999999</v>
      </c>
      <c r="G1362" s="2">
        <v>1013.992</v>
      </c>
      <c r="H1362" s="6">
        <f t="shared" si="21"/>
        <v>-2.2051886792452968E-2</v>
      </c>
      <c r="I1362" s="4"/>
      <c r="J1362" s="4"/>
      <c r="K1362" s="4"/>
    </row>
    <row r="1363" spans="2:11" ht="13.5" x14ac:dyDescent="0.35">
      <c r="B1363" s="3">
        <v>43992</v>
      </c>
      <c r="C1363" s="2">
        <v>7.12</v>
      </c>
      <c r="D1363" s="2">
        <v>4.1581999999999999</v>
      </c>
      <c r="E1363" s="2">
        <v>260</v>
      </c>
      <c r="F1363" s="2">
        <v>7.1219000000000001</v>
      </c>
      <c r="G1363" s="2">
        <v>1851.694</v>
      </c>
      <c r="H1363" s="6">
        <f t="shared" si="21"/>
        <v>2.8216568190040435E-3</v>
      </c>
      <c r="I1363" s="4"/>
      <c r="J1363" s="4"/>
      <c r="K1363" s="4"/>
    </row>
    <row r="1364" spans="2:11" ht="13.5" x14ac:dyDescent="0.35">
      <c r="B1364" s="3">
        <v>43993</v>
      </c>
      <c r="C1364" s="2">
        <v>7.3</v>
      </c>
      <c r="D1364" s="2">
        <v>4.2633000000000001</v>
      </c>
      <c r="E1364" s="2">
        <v>3035</v>
      </c>
      <c r="F1364" s="2">
        <v>7.2518000000000002</v>
      </c>
      <c r="G1364" s="2">
        <v>22009.213</v>
      </c>
      <c r="H1364" s="6">
        <f t="shared" si="21"/>
        <v>2.5275359530566158E-2</v>
      </c>
      <c r="I1364" s="4"/>
      <c r="J1364" s="4"/>
      <c r="K1364" s="4"/>
    </row>
    <row r="1365" spans="2:11" ht="13.5" x14ac:dyDescent="0.35">
      <c r="B1365" s="3">
        <v>43994</v>
      </c>
      <c r="C1365" s="2">
        <v>7.48</v>
      </c>
      <c r="D1365" s="2">
        <v>4.3684000000000003</v>
      </c>
      <c r="E1365" s="2">
        <v>1421</v>
      </c>
      <c r="F1365" s="2">
        <v>7.3880999999999997</v>
      </c>
      <c r="G1365" s="2">
        <v>10498.490100000001</v>
      </c>
      <c r="H1365" s="6">
        <f t="shared" si="21"/>
        <v>2.4652264677597211E-2</v>
      </c>
      <c r="I1365" s="4"/>
      <c r="J1365" s="4"/>
      <c r="K1365" s="4"/>
    </row>
    <row r="1366" spans="2:11" ht="13.5" x14ac:dyDescent="0.35">
      <c r="B1366" s="3">
        <v>43997</v>
      </c>
      <c r="C1366" s="2">
        <v>7.5</v>
      </c>
      <c r="D1366" s="2">
        <v>4.3800999999999997</v>
      </c>
      <c r="E1366" s="2">
        <v>2110</v>
      </c>
      <c r="F1366" s="2">
        <v>7.5002000000000004</v>
      </c>
      <c r="G1366" s="2">
        <v>15825.422</v>
      </c>
      <c r="H1366" s="6">
        <f t="shared" si="21"/>
        <v>2.6783261606078603E-3</v>
      </c>
      <c r="I1366" s="4"/>
      <c r="J1366" s="4"/>
      <c r="K1366" s="4"/>
    </row>
    <row r="1367" spans="2:11" ht="13.5" x14ac:dyDescent="0.35">
      <c r="B1367" s="3">
        <v>43998</v>
      </c>
      <c r="C1367" s="2">
        <v>7.59</v>
      </c>
      <c r="D1367" s="2">
        <v>4.4326999999999996</v>
      </c>
      <c r="E1367" s="2">
        <v>1</v>
      </c>
      <c r="F1367" s="2">
        <v>7.59</v>
      </c>
      <c r="G1367" s="2">
        <v>7.59</v>
      </c>
      <c r="H1367" s="6">
        <f t="shared" si="21"/>
        <v>1.2008858245245538E-2</v>
      </c>
      <c r="I1367" s="4"/>
      <c r="J1367" s="4"/>
      <c r="K1367" s="4"/>
    </row>
    <row r="1368" spans="2:11" ht="13.5" x14ac:dyDescent="0.35">
      <c r="B1368" s="3">
        <v>43999</v>
      </c>
      <c r="C1368" s="2">
        <v>7.48</v>
      </c>
      <c r="D1368" s="2">
        <v>4.3684000000000003</v>
      </c>
      <c r="E1368" s="2">
        <v>1</v>
      </c>
      <c r="F1368" s="2">
        <v>7.48</v>
      </c>
      <c r="G1368" s="2">
        <v>7.48</v>
      </c>
      <c r="H1368" s="6">
        <f t="shared" si="21"/>
        <v>-1.4505831660161833E-2</v>
      </c>
      <c r="I1368" s="4"/>
      <c r="J1368" s="4"/>
      <c r="K1368" s="4"/>
    </row>
    <row r="1369" spans="2:11" ht="13.5" x14ac:dyDescent="0.35">
      <c r="B1369" s="3">
        <v>44000</v>
      </c>
      <c r="C1369" s="2">
        <v>7.44</v>
      </c>
      <c r="D1369" s="2">
        <v>4.3451000000000004</v>
      </c>
      <c r="E1369" s="2">
        <v>625</v>
      </c>
      <c r="F1369" s="2">
        <v>7.2502000000000004</v>
      </c>
      <c r="G1369" s="2">
        <v>4531.375</v>
      </c>
      <c r="H1369" s="6">
        <f t="shared" si="21"/>
        <v>-5.333760644629584E-3</v>
      </c>
      <c r="I1369" s="4"/>
      <c r="J1369" s="4"/>
      <c r="K1369" s="4"/>
    </row>
    <row r="1370" spans="2:11" ht="13.5" x14ac:dyDescent="0.35">
      <c r="B1370" s="3">
        <v>44001</v>
      </c>
      <c r="C1370" s="2">
        <v>7.46</v>
      </c>
      <c r="D1370" s="2">
        <v>4.3567999999999998</v>
      </c>
      <c r="E1370" s="2">
        <v>1</v>
      </c>
      <c r="F1370" s="2">
        <v>7.46</v>
      </c>
      <c r="G1370" s="2">
        <v>7.46</v>
      </c>
      <c r="H1370" s="6">
        <f t="shared" si="21"/>
        <v>2.6926883155737212E-3</v>
      </c>
      <c r="I1370" s="4"/>
      <c r="J1370" s="4"/>
      <c r="K1370" s="4"/>
    </row>
    <row r="1371" spans="2:11" ht="13.5" x14ac:dyDescent="0.35">
      <c r="B1371" s="3">
        <v>44004</v>
      </c>
      <c r="C1371" s="2">
        <v>7.38</v>
      </c>
      <c r="D1371" s="2">
        <v>4.3099999999999996</v>
      </c>
      <c r="E1371" s="2">
        <v>216</v>
      </c>
      <c r="F1371" s="2">
        <v>7.3963000000000001</v>
      </c>
      <c r="G1371" s="2">
        <v>1597.6007999999999</v>
      </c>
      <c r="H1371" s="6">
        <f t="shared" si="21"/>
        <v>-1.0741828865222222E-2</v>
      </c>
      <c r="I1371" s="4"/>
      <c r="J1371" s="4"/>
      <c r="K1371" s="4"/>
    </row>
    <row r="1372" spans="2:11" ht="13.5" x14ac:dyDescent="0.35">
      <c r="B1372" s="3">
        <v>44005</v>
      </c>
      <c r="C1372" s="2">
        <v>7.15</v>
      </c>
      <c r="D1372" s="2">
        <v>4.1757</v>
      </c>
      <c r="E1372" s="2">
        <v>14187</v>
      </c>
      <c r="F1372" s="2">
        <v>7.1555</v>
      </c>
      <c r="G1372" s="2">
        <v>101515.0785</v>
      </c>
      <c r="H1372" s="6">
        <f t="shared" si="21"/>
        <v>-3.1160092807424513E-2</v>
      </c>
      <c r="I1372" s="4"/>
      <c r="J1372" s="4"/>
      <c r="K1372" s="4"/>
    </row>
    <row r="1373" spans="2:11" ht="13.5" x14ac:dyDescent="0.35">
      <c r="B1373" s="3">
        <v>44006</v>
      </c>
      <c r="C1373" s="2">
        <v>7.36</v>
      </c>
      <c r="D1373" s="2">
        <v>4.2984</v>
      </c>
      <c r="E1373" s="2">
        <v>5953</v>
      </c>
      <c r="F1373" s="2">
        <v>7.1521999999999997</v>
      </c>
      <c r="G1373" s="2">
        <v>42577.046600000001</v>
      </c>
      <c r="H1373" s="6">
        <f t="shared" si="21"/>
        <v>2.9384294848767881E-2</v>
      </c>
      <c r="I1373" s="4"/>
      <c r="J1373" s="4"/>
      <c r="K1373" s="4"/>
    </row>
    <row r="1374" spans="2:11" ht="13.5" x14ac:dyDescent="0.35">
      <c r="B1374" s="3">
        <v>44007</v>
      </c>
      <c r="C1374" s="2">
        <v>7.4</v>
      </c>
      <c r="D1374" s="2">
        <v>4.3216999999999999</v>
      </c>
      <c r="E1374" s="2">
        <v>2126</v>
      </c>
      <c r="F1374" s="2">
        <v>7.3358999999999996</v>
      </c>
      <c r="G1374" s="2">
        <v>15596.1234</v>
      </c>
      <c r="H1374" s="6">
        <f t="shared" si="21"/>
        <v>5.4206216266517483E-3</v>
      </c>
      <c r="I1374" s="4"/>
      <c r="J1374" s="4"/>
      <c r="K1374" s="4"/>
    </row>
    <row r="1375" spans="2:11" ht="13.5" x14ac:dyDescent="0.35">
      <c r="B1375" s="3">
        <v>44008</v>
      </c>
      <c r="C1375" s="2">
        <v>7.48</v>
      </c>
      <c r="D1375" s="2">
        <v>4.3684000000000003</v>
      </c>
      <c r="E1375" s="2">
        <v>186</v>
      </c>
      <c r="F1375" s="2">
        <v>7.4790999999999999</v>
      </c>
      <c r="G1375" s="2">
        <v>1391.1125999999999</v>
      </c>
      <c r="H1375" s="6">
        <f t="shared" si="21"/>
        <v>1.0805932850498742E-2</v>
      </c>
      <c r="I1375" s="4"/>
      <c r="J1375" s="4"/>
      <c r="K1375" s="4"/>
    </row>
    <row r="1376" spans="2:11" ht="13.5" x14ac:dyDescent="0.35">
      <c r="B1376" s="3">
        <v>44011</v>
      </c>
      <c r="C1376" s="2">
        <v>7.47</v>
      </c>
      <c r="D1376" s="2">
        <v>4.3625999999999996</v>
      </c>
      <c r="E1376" s="2">
        <v>1734</v>
      </c>
      <c r="F1376" s="2">
        <v>7.4763000000000002</v>
      </c>
      <c r="G1376" s="2">
        <v>12963.904200000001</v>
      </c>
      <c r="H1376" s="6">
        <f t="shared" si="21"/>
        <v>-1.3277172420109635E-3</v>
      </c>
      <c r="I1376" s="4"/>
      <c r="J1376" s="4"/>
      <c r="K1376" s="4"/>
    </row>
    <row r="1377" spans="2:11" ht="13.5" x14ac:dyDescent="0.35">
      <c r="B1377" s="3">
        <v>44012</v>
      </c>
      <c r="C1377" s="2">
        <v>7.44</v>
      </c>
      <c r="D1377" s="2">
        <v>4.3451000000000004</v>
      </c>
      <c r="E1377" s="2">
        <v>2035</v>
      </c>
      <c r="F1377" s="2">
        <v>7.3254999999999999</v>
      </c>
      <c r="G1377" s="2">
        <v>14907.3925</v>
      </c>
      <c r="H1377" s="6">
        <f t="shared" si="21"/>
        <v>-4.0113693668911163E-3</v>
      </c>
      <c r="I1377" s="4"/>
      <c r="J1377" s="4"/>
      <c r="K1377" s="4"/>
    </row>
    <row r="1378" spans="2:11" ht="13.5" x14ac:dyDescent="0.35">
      <c r="B1378" s="3">
        <v>44013</v>
      </c>
      <c r="C1378" s="2">
        <v>7.44</v>
      </c>
      <c r="D1378" s="2">
        <v>4.3451000000000004</v>
      </c>
      <c r="E1378" s="2">
        <v>112</v>
      </c>
      <c r="F1378" s="2">
        <v>7.3230000000000004</v>
      </c>
      <c r="G1378" s="2">
        <v>820.17600000000004</v>
      </c>
      <c r="H1378" s="6">
        <f t="shared" si="21"/>
        <v>0</v>
      </c>
      <c r="I1378" s="4"/>
      <c r="J1378" s="4"/>
      <c r="K1378" s="4"/>
    </row>
    <row r="1379" spans="2:11" ht="13.5" x14ac:dyDescent="0.35">
      <c r="B1379" s="3">
        <v>44014</v>
      </c>
      <c r="C1379" s="2">
        <v>7.44</v>
      </c>
      <c r="D1379" s="2">
        <v>4.3451000000000004</v>
      </c>
      <c r="E1379" s="2">
        <v>0</v>
      </c>
      <c r="F1379" s="2">
        <v>0</v>
      </c>
      <c r="G1379" s="2">
        <v>0</v>
      </c>
      <c r="H1379" s="6">
        <f t="shared" si="21"/>
        <v>0</v>
      </c>
      <c r="I1379" s="4"/>
      <c r="J1379" s="4"/>
      <c r="K1379" s="4"/>
    </row>
    <row r="1380" spans="2:11" ht="13.5" x14ac:dyDescent="0.35">
      <c r="B1380" s="3">
        <v>44015</v>
      </c>
      <c r="C1380" s="2">
        <v>7.43</v>
      </c>
      <c r="D1380" s="2">
        <v>4.3391999999999999</v>
      </c>
      <c r="E1380" s="2">
        <v>219</v>
      </c>
      <c r="F1380" s="2">
        <v>7.4246999999999996</v>
      </c>
      <c r="G1380" s="2">
        <v>1626.0092999999999</v>
      </c>
      <c r="H1380" s="6">
        <f t="shared" si="21"/>
        <v>-1.3578513728108581E-3</v>
      </c>
      <c r="I1380" s="4"/>
      <c r="J1380" s="4"/>
      <c r="K1380" s="4"/>
    </row>
    <row r="1381" spans="2:11" ht="13.5" x14ac:dyDescent="0.35">
      <c r="B1381" s="3">
        <v>44018</v>
      </c>
      <c r="C1381" s="2">
        <v>7.4</v>
      </c>
      <c r="D1381" s="2">
        <v>4.3216999999999999</v>
      </c>
      <c r="E1381" s="2">
        <v>3146</v>
      </c>
      <c r="F1381" s="2">
        <v>7.4146999999999998</v>
      </c>
      <c r="G1381" s="2">
        <v>23326.646199999999</v>
      </c>
      <c r="H1381" s="6">
        <f t="shared" si="21"/>
        <v>-4.0330014749262698E-3</v>
      </c>
      <c r="I1381" s="4"/>
      <c r="J1381" s="4"/>
      <c r="K1381" s="4"/>
    </row>
    <row r="1382" spans="2:11" ht="13.5" x14ac:dyDescent="0.35">
      <c r="B1382" s="3">
        <v>44019</v>
      </c>
      <c r="C1382" s="2">
        <v>7.39</v>
      </c>
      <c r="D1382" s="2">
        <v>4.3159000000000001</v>
      </c>
      <c r="E1382" s="2">
        <v>1500</v>
      </c>
      <c r="F1382" s="2">
        <v>7.39</v>
      </c>
      <c r="G1382" s="2">
        <v>11085</v>
      </c>
      <c r="H1382" s="6">
        <f t="shared" si="21"/>
        <v>-1.3420644653723778E-3</v>
      </c>
      <c r="I1382" s="4"/>
      <c r="J1382" s="4"/>
      <c r="K1382" s="4"/>
    </row>
    <row r="1383" spans="2:11" ht="13.5" x14ac:dyDescent="0.35">
      <c r="B1383" s="3">
        <v>44020</v>
      </c>
      <c r="C1383" s="2">
        <v>7.41</v>
      </c>
      <c r="D1383" s="2">
        <v>4.3276000000000003</v>
      </c>
      <c r="E1383" s="2">
        <v>5001</v>
      </c>
      <c r="F1383" s="2">
        <v>7.3997000000000002</v>
      </c>
      <c r="G1383" s="2">
        <v>37005.899700000002</v>
      </c>
      <c r="H1383" s="6">
        <f t="shared" si="21"/>
        <v>2.7109061841099806E-3</v>
      </c>
      <c r="I1383" s="4"/>
      <c r="J1383" s="4"/>
      <c r="K1383" s="4"/>
    </row>
    <row r="1384" spans="2:11" ht="13.5" x14ac:dyDescent="0.35">
      <c r="B1384" s="3">
        <v>44021</v>
      </c>
      <c r="C1384" s="2">
        <v>7.4</v>
      </c>
      <c r="D1384" s="2">
        <v>4.3216999999999999</v>
      </c>
      <c r="E1384" s="2">
        <v>1750</v>
      </c>
      <c r="F1384" s="2">
        <v>7.35</v>
      </c>
      <c r="G1384" s="2">
        <v>12862.5</v>
      </c>
      <c r="H1384" s="6">
        <f t="shared" si="21"/>
        <v>-1.3633422682319206E-3</v>
      </c>
      <c r="I1384" s="4"/>
      <c r="J1384" s="4"/>
      <c r="K1384" s="4"/>
    </row>
    <row r="1385" spans="2:11" ht="13.5" x14ac:dyDescent="0.35">
      <c r="B1385" s="3">
        <v>44022</v>
      </c>
      <c r="C1385" s="2">
        <v>7.37</v>
      </c>
      <c r="D1385" s="2">
        <v>4.3041999999999998</v>
      </c>
      <c r="E1385" s="2">
        <v>6628</v>
      </c>
      <c r="F1385" s="2">
        <v>7.3825000000000003</v>
      </c>
      <c r="G1385" s="2">
        <v>48931.21</v>
      </c>
      <c r="H1385" s="6">
        <f t="shared" si="21"/>
        <v>-4.049332438623706E-3</v>
      </c>
      <c r="I1385" s="4"/>
      <c r="J1385" s="4"/>
      <c r="K1385" s="4"/>
    </row>
    <row r="1386" spans="2:11" ht="13.5" x14ac:dyDescent="0.35">
      <c r="B1386" s="3">
        <v>44025</v>
      </c>
      <c r="C1386" s="2">
        <v>7.37</v>
      </c>
      <c r="D1386" s="2">
        <v>4.3041999999999998</v>
      </c>
      <c r="E1386" s="2">
        <v>159</v>
      </c>
      <c r="F1386" s="2">
        <v>7.3761999999999999</v>
      </c>
      <c r="G1386" s="2">
        <v>1172.8158000000001</v>
      </c>
      <c r="H1386" s="6">
        <f t="shared" si="21"/>
        <v>0</v>
      </c>
      <c r="I1386" s="4"/>
      <c r="J1386" s="4"/>
      <c r="K1386" s="4"/>
    </row>
    <row r="1387" spans="2:11" ht="13.5" x14ac:dyDescent="0.35">
      <c r="B1387" s="3">
        <v>44026</v>
      </c>
      <c r="C1387" s="2">
        <v>7.39</v>
      </c>
      <c r="D1387" s="2">
        <v>4.3159000000000001</v>
      </c>
      <c r="E1387" s="2">
        <v>3300</v>
      </c>
      <c r="F1387" s="2">
        <v>7.3865999999999996</v>
      </c>
      <c r="G1387" s="2">
        <v>24375.78</v>
      </c>
      <c r="H1387" s="6">
        <f t="shared" si="21"/>
        <v>2.7182751730868144E-3</v>
      </c>
      <c r="I1387" s="4"/>
      <c r="J1387" s="4"/>
      <c r="K1387" s="4"/>
    </row>
    <row r="1388" spans="2:11" ht="13.5" x14ac:dyDescent="0.35">
      <c r="B1388" s="3">
        <v>44027</v>
      </c>
      <c r="C1388" s="2">
        <v>7.39</v>
      </c>
      <c r="D1388" s="2">
        <v>4.3159000000000001</v>
      </c>
      <c r="E1388" s="2">
        <v>1982</v>
      </c>
      <c r="F1388" s="2">
        <v>7.3503999999999996</v>
      </c>
      <c r="G1388" s="2">
        <v>14568.4928</v>
      </c>
      <c r="H1388" s="6">
        <f t="shared" si="21"/>
        <v>0</v>
      </c>
      <c r="I1388" s="4"/>
      <c r="J1388" s="4"/>
      <c r="K1388" s="4"/>
    </row>
    <row r="1389" spans="2:11" ht="13.5" x14ac:dyDescent="0.35">
      <c r="B1389" s="3">
        <v>44028</v>
      </c>
      <c r="C1389" s="2">
        <v>7.39</v>
      </c>
      <c r="D1389" s="2">
        <v>4.3159000000000001</v>
      </c>
      <c r="E1389" s="2">
        <v>1305</v>
      </c>
      <c r="F1389" s="2">
        <v>7.39</v>
      </c>
      <c r="G1389" s="2">
        <v>9643.9500000000007</v>
      </c>
      <c r="H1389" s="6">
        <f t="shared" si="21"/>
        <v>0</v>
      </c>
      <c r="I1389" s="4"/>
      <c r="J1389" s="4"/>
      <c r="K1389" s="4"/>
    </row>
    <row r="1390" spans="2:11" ht="13.5" x14ac:dyDescent="0.35">
      <c r="B1390" s="3">
        <v>44029</v>
      </c>
      <c r="C1390" s="2">
        <v>7.42</v>
      </c>
      <c r="D1390" s="2">
        <v>4.3334000000000001</v>
      </c>
      <c r="E1390" s="2">
        <v>1551</v>
      </c>
      <c r="F1390" s="2">
        <v>7.3944999999999999</v>
      </c>
      <c r="G1390" s="2">
        <v>11468.869500000001</v>
      </c>
      <c r="H1390" s="6">
        <f t="shared" si="21"/>
        <v>4.0547742070020324E-3</v>
      </c>
      <c r="I1390" s="4"/>
      <c r="J1390" s="4"/>
      <c r="K1390" s="4"/>
    </row>
    <row r="1391" spans="2:11" ht="13.5" x14ac:dyDescent="0.35">
      <c r="B1391" s="3">
        <v>44032</v>
      </c>
      <c r="C1391" s="2">
        <v>7.42</v>
      </c>
      <c r="D1391" s="2">
        <v>4.3334000000000001</v>
      </c>
      <c r="E1391" s="2">
        <v>1465</v>
      </c>
      <c r="F1391" s="2">
        <v>7.4218999999999999</v>
      </c>
      <c r="G1391" s="2">
        <v>10873.083500000001</v>
      </c>
      <c r="H1391" s="6">
        <f t="shared" si="21"/>
        <v>0</v>
      </c>
      <c r="I1391" s="4"/>
      <c r="J1391" s="4"/>
      <c r="K1391" s="4"/>
    </row>
    <row r="1392" spans="2:11" ht="13.5" x14ac:dyDescent="0.35">
      <c r="B1392" s="3">
        <v>44033</v>
      </c>
      <c r="C1392" s="2">
        <v>7.64</v>
      </c>
      <c r="D1392" s="2">
        <v>4.4619</v>
      </c>
      <c r="E1392" s="2">
        <v>6047</v>
      </c>
      <c r="F1392" s="2">
        <v>7.5227000000000004</v>
      </c>
      <c r="G1392" s="2">
        <v>45489.766900000002</v>
      </c>
      <c r="H1392" s="6">
        <f t="shared" si="21"/>
        <v>2.9653389947846918E-2</v>
      </c>
      <c r="I1392" s="4"/>
      <c r="J1392" s="4"/>
      <c r="K1392" s="4"/>
    </row>
    <row r="1393" spans="2:11" ht="13.5" x14ac:dyDescent="0.35">
      <c r="B1393" s="3">
        <v>44034</v>
      </c>
      <c r="C1393" s="2">
        <v>7.5</v>
      </c>
      <c r="D1393" s="2">
        <v>4.3800999999999997</v>
      </c>
      <c r="E1393" s="2">
        <v>4008</v>
      </c>
      <c r="F1393" s="2">
        <v>7.5084</v>
      </c>
      <c r="G1393" s="2">
        <v>30093.6672</v>
      </c>
      <c r="H1393" s="6">
        <f t="shared" si="21"/>
        <v>-1.8332997153678997E-2</v>
      </c>
      <c r="I1393" s="4"/>
      <c r="J1393" s="4"/>
      <c r="K1393" s="4"/>
    </row>
    <row r="1394" spans="2:11" ht="13.5" x14ac:dyDescent="0.35">
      <c r="B1394" s="3">
        <v>44035</v>
      </c>
      <c r="C1394" s="2">
        <v>7.5</v>
      </c>
      <c r="D1394" s="2">
        <v>4.3800999999999997</v>
      </c>
      <c r="E1394" s="2">
        <v>2386</v>
      </c>
      <c r="F1394" s="2">
        <v>7.5000999999999998</v>
      </c>
      <c r="G1394" s="2">
        <v>17895.238600000001</v>
      </c>
      <c r="H1394" s="6">
        <f t="shared" si="21"/>
        <v>0</v>
      </c>
      <c r="I1394" s="4"/>
      <c r="J1394" s="4"/>
      <c r="K1394" s="4"/>
    </row>
    <row r="1395" spans="2:11" ht="13.5" x14ac:dyDescent="0.35">
      <c r="B1395" s="3">
        <v>44036</v>
      </c>
      <c r="C1395" s="2">
        <v>7.5</v>
      </c>
      <c r="D1395" s="2">
        <v>4.3800999999999997</v>
      </c>
      <c r="E1395" s="2">
        <v>1803</v>
      </c>
      <c r="F1395" s="2">
        <v>7.5195999999999996</v>
      </c>
      <c r="G1395" s="2">
        <v>13557.8388</v>
      </c>
      <c r="H1395" s="6">
        <f t="shared" si="21"/>
        <v>0</v>
      </c>
      <c r="I1395" s="4"/>
      <c r="J1395" s="4"/>
      <c r="K1395" s="4"/>
    </row>
    <row r="1396" spans="2:11" ht="13.5" x14ac:dyDescent="0.35">
      <c r="B1396" s="3">
        <v>44039</v>
      </c>
      <c r="C1396" s="2">
        <v>7.5</v>
      </c>
      <c r="D1396" s="2">
        <v>4.3800999999999997</v>
      </c>
      <c r="E1396" s="2">
        <v>2585</v>
      </c>
      <c r="F1396" s="2">
        <v>7.4531000000000001</v>
      </c>
      <c r="G1396" s="2">
        <v>19266.263500000001</v>
      </c>
      <c r="H1396" s="6">
        <f t="shared" si="21"/>
        <v>0</v>
      </c>
      <c r="I1396" s="4"/>
      <c r="J1396" s="4"/>
      <c r="K1396" s="4"/>
    </row>
    <row r="1397" spans="2:11" ht="13.5" x14ac:dyDescent="0.35">
      <c r="B1397" s="3">
        <v>44040</v>
      </c>
      <c r="C1397" s="2">
        <v>7.5</v>
      </c>
      <c r="D1397" s="2">
        <v>4.3800999999999997</v>
      </c>
      <c r="E1397" s="2">
        <v>2478</v>
      </c>
      <c r="F1397" s="2">
        <v>7.5</v>
      </c>
      <c r="G1397" s="2">
        <v>18585</v>
      </c>
      <c r="H1397" s="6">
        <f t="shared" si="21"/>
        <v>0</v>
      </c>
      <c r="I1397" s="4"/>
      <c r="J1397" s="4"/>
      <c r="K1397" s="4"/>
    </row>
    <row r="1398" spans="2:11" ht="13.5" x14ac:dyDescent="0.35">
      <c r="B1398" s="3">
        <v>44041</v>
      </c>
      <c r="C1398" s="2">
        <v>7.5</v>
      </c>
      <c r="D1398" s="2">
        <v>4.3800999999999997</v>
      </c>
      <c r="E1398" s="2">
        <v>1200</v>
      </c>
      <c r="F1398" s="2">
        <v>7.5</v>
      </c>
      <c r="G1398" s="2">
        <v>9000</v>
      </c>
      <c r="H1398" s="6">
        <f t="shared" si="21"/>
        <v>0</v>
      </c>
      <c r="I1398" s="4"/>
      <c r="J1398" s="4"/>
      <c r="K1398" s="4"/>
    </row>
    <row r="1399" spans="2:11" ht="13.5" x14ac:dyDescent="0.35">
      <c r="B1399" s="3">
        <v>44042</v>
      </c>
      <c r="C1399" s="2">
        <v>7.5</v>
      </c>
      <c r="D1399" s="2">
        <v>4.3800999999999997</v>
      </c>
      <c r="E1399" s="2">
        <v>6</v>
      </c>
      <c r="F1399" s="2">
        <v>7.5</v>
      </c>
      <c r="G1399" s="2">
        <v>45</v>
      </c>
      <c r="H1399" s="6">
        <f t="shared" si="21"/>
        <v>0</v>
      </c>
      <c r="I1399" s="4"/>
      <c r="J1399" s="4"/>
      <c r="K1399" s="4"/>
    </row>
    <row r="1400" spans="2:11" ht="13.5" x14ac:dyDescent="0.35">
      <c r="B1400" s="3">
        <v>44046</v>
      </c>
      <c r="C1400" s="2">
        <v>7.65</v>
      </c>
      <c r="D1400" s="2">
        <v>4.4676999999999998</v>
      </c>
      <c r="E1400" s="2">
        <v>1045</v>
      </c>
      <c r="F1400" s="2">
        <v>7.4965999999999999</v>
      </c>
      <c r="G1400" s="2">
        <v>7833.9470000000001</v>
      </c>
      <c r="H1400" s="6">
        <f t="shared" si="21"/>
        <v>1.9999543389420362E-2</v>
      </c>
      <c r="I1400" s="4"/>
      <c r="J1400" s="4"/>
      <c r="K1400" s="4"/>
    </row>
    <row r="1401" spans="2:11" ht="13.5" x14ac:dyDescent="0.35">
      <c r="B1401" s="3">
        <v>44047</v>
      </c>
      <c r="C1401" s="2">
        <v>7.55</v>
      </c>
      <c r="D1401" s="2">
        <v>4.4093</v>
      </c>
      <c r="E1401" s="2">
        <v>5128</v>
      </c>
      <c r="F1401" s="2">
        <v>7.5389999999999997</v>
      </c>
      <c r="G1401" s="2">
        <v>38659.991999999998</v>
      </c>
      <c r="H1401" s="6">
        <f t="shared" si="21"/>
        <v>-1.3071602838149336E-2</v>
      </c>
      <c r="I1401" s="4"/>
      <c r="J1401" s="4"/>
      <c r="K1401" s="4"/>
    </row>
    <row r="1402" spans="2:11" ht="13.5" x14ac:dyDescent="0.35">
      <c r="B1402" s="3">
        <v>44048</v>
      </c>
      <c r="C1402" s="2">
        <v>7.57</v>
      </c>
      <c r="D1402" s="2">
        <v>4.4210000000000003</v>
      </c>
      <c r="E1402" s="2">
        <v>1569</v>
      </c>
      <c r="F1402" s="2">
        <v>7.5579000000000001</v>
      </c>
      <c r="G1402" s="2">
        <v>11858.3451</v>
      </c>
      <c r="H1402" s="6">
        <f t="shared" si="21"/>
        <v>2.6534824121743285E-3</v>
      </c>
      <c r="I1402" s="4"/>
      <c r="J1402" s="4"/>
      <c r="K1402" s="4"/>
    </row>
    <row r="1403" spans="2:11" ht="13.5" x14ac:dyDescent="0.35">
      <c r="B1403" s="3">
        <v>44049</v>
      </c>
      <c r="C1403" s="2">
        <v>7.57</v>
      </c>
      <c r="D1403" s="2">
        <v>4.4210000000000003</v>
      </c>
      <c r="E1403" s="2">
        <v>2208</v>
      </c>
      <c r="F1403" s="2">
        <v>7.5622999999999996</v>
      </c>
      <c r="G1403" s="2">
        <v>16697.558400000002</v>
      </c>
      <c r="H1403" s="6">
        <f t="shared" si="21"/>
        <v>0</v>
      </c>
      <c r="I1403" s="4"/>
      <c r="J1403" s="4"/>
      <c r="K1403" s="4"/>
    </row>
    <row r="1404" spans="2:11" ht="13.5" x14ac:dyDescent="0.35">
      <c r="B1404" s="3">
        <v>44050</v>
      </c>
      <c r="C1404" s="2">
        <v>7.49</v>
      </c>
      <c r="D1404" s="2">
        <v>4.3742999999999999</v>
      </c>
      <c r="E1404" s="2">
        <v>2234</v>
      </c>
      <c r="F1404" s="2">
        <v>7.49</v>
      </c>
      <c r="G1404" s="2">
        <v>16732.66</v>
      </c>
      <c r="H1404" s="6">
        <f t="shared" si="21"/>
        <v>-1.0563220990726171E-2</v>
      </c>
      <c r="I1404" s="4"/>
      <c r="J1404" s="4"/>
      <c r="K1404" s="4"/>
    </row>
    <row r="1405" spans="2:11" ht="13.5" x14ac:dyDescent="0.35">
      <c r="B1405" s="3">
        <v>44053</v>
      </c>
      <c r="C1405" s="2">
        <v>7.5</v>
      </c>
      <c r="D1405" s="2">
        <v>4.3800999999999997</v>
      </c>
      <c r="E1405" s="2">
        <v>1677</v>
      </c>
      <c r="F1405" s="2">
        <v>7.5430999999999999</v>
      </c>
      <c r="G1405" s="2">
        <v>12649.778700000001</v>
      </c>
      <c r="H1405" s="6">
        <f t="shared" si="21"/>
        <v>1.3259264339436723E-3</v>
      </c>
      <c r="I1405" s="4"/>
      <c r="J1405" s="4"/>
      <c r="K1405" s="4"/>
    </row>
    <row r="1406" spans="2:11" ht="13.5" x14ac:dyDescent="0.35">
      <c r="B1406" s="3">
        <v>44054</v>
      </c>
      <c r="C1406" s="2">
        <v>7.57</v>
      </c>
      <c r="D1406" s="2">
        <v>4.4210000000000003</v>
      </c>
      <c r="E1406" s="2">
        <v>4019</v>
      </c>
      <c r="F1406" s="2">
        <v>7.4505999999999997</v>
      </c>
      <c r="G1406" s="2">
        <v>29943.9614</v>
      </c>
      <c r="H1406" s="6">
        <f t="shared" si="21"/>
        <v>9.3376863541929644E-3</v>
      </c>
      <c r="I1406" s="4"/>
      <c r="J1406" s="4"/>
      <c r="K1406" s="4"/>
    </row>
    <row r="1407" spans="2:11" ht="13.5" x14ac:dyDescent="0.35">
      <c r="B1407" s="3">
        <v>44055</v>
      </c>
      <c r="C1407" s="2">
        <v>7.5</v>
      </c>
      <c r="D1407" s="2">
        <v>4.3800999999999997</v>
      </c>
      <c r="E1407" s="2">
        <v>964</v>
      </c>
      <c r="F1407" s="2">
        <v>7.4353999999999996</v>
      </c>
      <c r="G1407" s="2">
        <v>7167.7255999999998</v>
      </c>
      <c r="H1407" s="6">
        <f t="shared" si="21"/>
        <v>-9.2513006107216925E-3</v>
      </c>
      <c r="I1407" s="4"/>
      <c r="J1407" s="4"/>
      <c r="K1407" s="4"/>
    </row>
    <row r="1408" spans="2:11" ht="13.5" x14ac:dyDescent="0.35">
      <c r="B1408" s="3">
        <v>44057</v>
      </c>
      <c r="C1408" s="2">
        <v>7.49</v>
      </c>
      <c r="D1408" s="2">
        <v>4.3742999999999999</v>
      </c>
      <c r="E1408" s="2">
        <v>2035</v>
      </c>
      <c r="F1408" s="2">
        <v>7.5018000000000002</v>
      </c>
      <c r="G1408" s="2">
        <v>15266.163</v>
      </c>
      <c r="H1408" s="6">
        <f t="shared" si="21"/>
        <v>-1.3241706810346353E-3</v>
      </c>
      <c r="I1408" s="4"/>
      <c r="J1408" s="4"/>
      <c r="K1408" s="4"/>
    </row>
    <row r="1409" spans="2:11" ht="13.5" x14ac:dyDescent="0.35">
      <c r="B1409" s="3">
        <v>44060</v>
      </c>
      <c r="C1409" s="2">
        <v>7.57</v>
      </c>
      <c r="D1409" s="2">
        <v>4.4210000000000003</v>
      </c>
      <c r="E1409" s="2">
        <v>2307</v>
      </c>
      <c r="F1409" s="2">
        <v>7.5662000000000003</v>
      </c>
      <c r="G1409" s="2">
        <v>17455.223399999999</v>
      </c>
      <c r="H1409" s="6">
        <f t="shared" si="21"/>
        <v>1.0675993873305537E-2</v>
      </c>
      <c r="I1409" s="4"/>
      <c r="J1409" s="4"/>
      <c r="K1409" s="4"/>
    </row>
    <row r="1410" spans="2:11" ht="13.5" x14ac:dyDescent="0.35">
      <c r="B1410" s="3">
        <v>44061</v>
      </c>
      <c r="C1410" s="2">
        <v>7.51</v>
      </c>
      <c r="D1410" s="2">
        <v>4.3860000000000001</v>
      </c>
      <c r="E1410" s="2">
        <v>1061</v>
      </c>
      <c r="F1410" s="2">
        <v>7.5377000000000001</v>
      </c>
      <c r="G1410" s="2">
        <v>7997.4997000000003</v>
      </c>
      <c r="H1410" s="6">
        <f t="shared" si="21"/>
        <v>-7.9167609138204344E-3</v>
      </c>
      <c r="I1410" s="4"/>
      <c r="J1410" s="4"/>
      <c r="K1410" s="4"/>
    </row>
    <row r="1411" spans="2:11" ht="13.5" x14ac:dyDescent="0.35">
      <c r="B1411" s="3">
        <v>44062</v>
      </c>
      <c r="C1411" s="2">
        <v>7.51</v>
      </c>
      <c r="D1411" s="2">
        <v>4.3860000000000001</v>
      </c>
      <c r="E1411" s="2">
        <v>766</v>
      </c>
      <c r="F1411" s="2">
        <v>7.6256000000000004</v>
      </c>
      <c r="G1411" s="2">
        <v>5841.2096000000001</v>
      </c>
      <c r="H1411" s="6">
        <f t="shared" si="21"/>
        <v>0</v>
      </c>
      <c r="I1411" s="4"/>
      <c r="J1411" s="4"/>
      <c r="K1411" s="4"/>
    </row>
    <row r="1412" spans="2:11" ht="13.5" x14ac:dyDescent="0.35">
      <c r="B1412" s="3">
        <v>44064</v>
      </c>
      <c r="C1412" s="2">
        <v>7.6</v>
      </c>
      <c r="D1412" s="2">
        <v>4.4385000000000003</v>
      </c>
      <c r="E1412" s="2">
        <v>6558</v>
      </c>
      <c r="F1412" s="2">
        <v>7.6645000000000003</v>
      </c>
      <c r="G1412" s="2">
        <v>50263.790999999997</v>
      </c>
      <c r="H1412" s="6">
        <f t="shared" si="21"/>
        <v>1.1969904240766122E-2</v>
      </c>
      <c r="I1412" s="4"/>
      <c r="J1412" s="4"/>
      <c r="K1412" s="4"/>
    </row>
    <row r="1413" spans="2:11" ht="13.5" x14ac:dyDescent="0.35">
      <c r="B1413" s="3">
        <v>44067</v>
      </c>
      <c r="C1413" s="2">
        <v>7.6</v>
      </c>
      <c r="D1413" s="2">
        <v>4.4385000000000003</v>
      </c>
      <c r="E1413" s="2">
        <v>4640</v>
      </c>
      <c r="F1413" s="2">
        <v>7.6</v>
      </c>
      <c r="G1413" s="2">
        <v>35264</v>
      </c>
      <c r="H1413" s="6">
        <f t="shared" si="21"/>
        <v>0</v>
      </c>
      <c r="I1413" s="4"/>
      <c r="J1413" s="4"/>
      <c r="K1413" s="4"/>
    </row>
    <row r="1414" spans="2:11" ht="13.5" x14ac:dyDescent="0.35">
      <c r="B1414" s="3">
        <v>44068</v>
      </c>
      <c r="C1414" s="2">
        <v>7.6</v>
      </c>
      <c r="D1414" s="2">
        <v>4.4385000000000003</v>
      </c>
      <c r="E1414" s="2">
        <v>7156</v>
      </c>
      <c r="F1414" s="2">
        <v>7.6170999999999998</v>
      </c>
      <c r="G1414" s="2">
        <v>54507.967600000004</v>
      </c>
      <c r="H1414" s="6">
        <f t="shared" si="21"/>
        <v>0</v>
      </c>
      <c r="I1414" s="4"/>
      <c r="J1414" s="4"/>
      <c r="K1414" s="4"/>
    </row>
    <row r="1415" spans="2:11" ht="13.5" x14ac:dyDescent="0.35">
      <c r="B1415" s="3">
        <v>44069</v>
      </c>
      <c r="C1415" s="2">
        <v>7.67</v>
      </c>
      <c r="D1415" s="2">
        <v>4.4794</v>
      </c>
      <c r="E1415" s="2">
        <v>2708</v>
      </c>
      <c r="F1415" s="2">
        <v>7.6703000000000001</v>
      </c>
      <c r="G1415" s="2">
        <v>20771.172399999999</v>
      </c>
      <c r="H1415" s="6">
        <f t="shared" ref="H1415:H1478" si="22">(D1415-D1414)/D1414</f>
        <v>9.2148248282076621E-3</v>
      </c>
      <c r="I1415" s="4"/>
      <c r="J1415" s="4"/>
      <c r="K1415" s="4"/>
    </row>
    <row r="1416" spans="2:11" ht="13.5" x14ac:dyDescent="0.35">
      <c r="B1416" s="3">
        <v>44070</v>
      </c>
      <c r="C1416" s="2">
        <v>7.68</v>
      </c>
      <c r="D1416" s="2">
        <v>4.4851999999999999</v>
      </c>
      <c r="E1416" s="2">
        <v>169</v>
      </c>
      <c r="F1416" s="2">
        <v>7.6155999999999997</v>
      </c>
      <c r="G1416" s="2">
        <v>1287.0364</v>
      </c>
      <c r="H1416" s="6">
        <f t="shared" si="22"/>
        <v>1.294816270036122E-3</v>
      </c>
      <c r="I1416" s="4"/>
      <c r="J1416" s="4"/>
      <c r="K1416" s="4"/>
    </row>
    <row r="1417" spans="2:11" ht="13.5" x14ac:dyDescent="0.35">
      <c r="B1417" s="3">
        <v>44071</v>
      </c>
      <c r="C1417" s="2">
        <v>7.6</v>
      </c>
      <c r="D1417" s="2">
        <v>4.4385000000000003</v>
      </c>
      <c r="E1417" s="2">
        <v>4824</v>
      </c>
      <c r="F1417" s="2">
        <v>7.6</v>
      </c>
      <c r="G1417" s="2">
        <v>36662.400000000001</v>
      </c>
      <c r="H1417" s="6">
        <f t="shared" si="22"/>
        <v>-1.0412021760456506E-2</v>
      </c>
      <c r="I1417" s="4"/>
      <c r="J1417" s="4"/>
      <c r="K1417" s="4"/>
    </row>
    <row r="1418" spans="2:11" ht="13.5" x14ac:dyDescent="0.35">
      <c r="B1418" s="3">
        <v>44074</v>
      </c>
      <c r="C1418" s="2">
        <v>7.18</v>
      </c>
      <c r="D1418" s="2">
        <v>4.5490000000000004</v>
      </c>
      <c r="E1418" s="2">
        <v>6249</v>
      </c>
      <c r="F1418" s="2">
        <v>7.1898</v>
      </c>
      <c r="G1418" s="2">
        <v>44929.0602</v>
      </c>
      <c r="H1418" s="6">
        <f t="shared" si="22"/>
        <v>2.489579812999888E-2</v>
      </c>
      <c r="I1418" s="4"/>
      <c r="J1418" s="4"/>
      <c r="K1418" s="4"/>
    </row>
    <row r="1419" spans="2:11" ht="13.5" x14ac:dyDescent="0.35">
      <c r="B1419" s="3">
        <v>44075</v>
      </c>
      <c r="C1419" s="2">
        <v>7</v>
      </c>
      <c r="D1419" s="2">
        <v>4.4348999999999998</v>
      </c>
      <c r="E1419" s="2">
        <v>5095</v>
      </c>
      <c r="F1419" s="2">
        <v>6.9993999999999996</v>
      </c>
      <c r="G1419" s="2">
        <v>35661.942999999999</v>
      </c>
      <c r="H1419" s="6">
        <f t="shared" si="22"/>
        <v>-2.5082435700153994E-2</v>
      </c>
      <c r="I1419" s="4"/>
      <c r="J1419" s="4"/>
      <c r="K1419" s="4"/>
    </row>
    <row r="1420" spans="2:11" ht="13.5" x14ac:dyDescent="0.35">
      <c r="B1420" s="3">
        <v>44076</v>
      </c>
      <c r="C1420" s="2">
        <v>7</v>
      </c>
      <c r="D1420" s="2">
        <v>4.4348999999999998</v>
      </c>
      <c r="E1420" s="2">
        <v>12127</v>
      </c>
      <c r="F1420" s="2">
        <v>6.9974999999999996</v>
      </c>
      <c r="G1420" s="2">
        <v>84858.682499999995</v>
      </c>
      <c r="H1420" s="6">
        <f t="shared" si="22"/>
        <v>0</v>
      </c>
      <c r="I1420" s="4"/>
      <c r="J1420" s="4"/>
      <c r="K1420" s="4"/>
    </row>
    <row r="1421" spans="2:11" ht="13.5" x14ac:dyDescent="0.35">
      <c r="B1421" s="3">
        <v>44077</v>
      </c>
      <c r="C1421" s="2">
        <v>7.09</v>
      </c>
      <c r="D1421" s="2">
        <v>4.4919000000000002</v>
      </c>
      <c r="E1421" s="2">
        <v>3782</v>
      </c>
      <c r="F1421" s="2">
        <v>7.0888999999999998</v>
      </c>
      <c r="G1421" s="2">
        <v>26810.219799999999</v>
      </c>
      <c r="H1421" s="6">
        <f t="shared" si="22"/>
        <v>1.2852600960562895E-2</v>
      </c>
      <c r="I1421" s="4"/>
      <c r="J1421" s="4"/>
      <c r="K1421" s="4"/>
    </row>
    <row r="1422" spans="2:11" ht="13.5" x14ac:dyDescent="0.35">
      <c r="B1422" s="3">
        <v>44078</v>
      </c>
      <c r="C1422" s="2">
        <v>7.1</v>
      </c>
      <c r="D1422" s="2">
        <v>4.4983000000000004</v>
      </c>
      <c r="E1422" s="2">
        <v>4279</v>
      </c>
      <c r="F1422" s="2">
        <v>7.0987999999999998</v>
      </c>
      <c r="G1422" s="2">
        <v>30375.765200000002</v>
      </c>
      <c r="H1422" s="6">
        <f t="shared" si="22"/>
        <v>1.4247868385316197E-3</v>
      </c>
      <c r="I1422" s="4"/>
      <c r="J1422" s="4"/>
      <c r="K1422" s="4"/>
    </row>
    <row r="1423" spans="2:11" ht="13.5" x14ac:dyDescent="0.35">
      <c r="B1423" s="3">
        <v>44081</v>
      </c>
      <c r="C1423" s="2">
        <v>7</v>
      </c>
      <c r="D1423" s="2">
        <v>4.4348999999999998</v>
      </c>
      <c r="E1423" s="2">
        <v>10850</v>
      </c>
      <c r="F1423" s="2">
        <v>7.0423</v>
      </c>
      <c r="G1423" s="2">
        <v>76408.955000000002</v>
      </c>
      <c r="H1423" s="6">
        <f t="shared" si="22"/>
        <v>-1.4094213369495267E-2</v>
      </c>
      <c r="I1423" s="4"/>
      <c r="J1423" s="4"/>
      <c r="K1423" s="4"/>
    </row>
    <row r="1424" spans="2:11" ht="13.5" x14ac:dyDescent="0.35">
      <c r="B1424" s="3">
        <v>44082</v>
      </c>
      <c r="C1424" s="2">
        <v>7</v>
      </c>
      <c r="D1424" s="2">
        <v>4.4348999999999998</v>
      </c>
      <c r="E1424" s="2">
        <v>6006</v>
      </c>
      <c r="F1424" s="2">
        <v>6.9760999999999997</v>
      </c>
      <c r="G1424" s="2">
        <v>41898.456599999998</v>
      </c>
      <c r="H1424" s="6">
        <f t="shared" si="22"/>
        <v>0</v>
      </c>
      <c r="I1424" s="4"/>
      <c r="J1424" s="4"/>
      <c r="K1424" s="4"/>
    </row>
    <row r="1425" spans="2:11" ht="13.5" x14ac:dyDescent="0.35">
      <c r="B1425" s="3">
        <v>44083</v>
      </c>
      <c r="C1425" s="2">
        <v>7</v>
      </c>
      <c r="D1425" s="2">
        <v>4.4348999999999998</v>
      </c>
      <c r="E1425" s="2">
        <v>10137</v>
      </c>
      <c r="F1425" s="2">
        <v>7</v>
      </c>
      <c r="G1425" s="2">
        <v>70959</v>
      </c>
      <c r="H1425" s="6">
        <f t="shared" si="22"/>
        <v>0</v>
      </c>
      <c r="I1425" s="4"/>
      <c r="J1425" s="4"/>
      <c r="K1425" s="4"/>
    </row>
    <row r="1426" spans="2:11" ht="13.5" x14ac:dyDescent="0.35">
      <c r="B1426" s="3">
        <v>44084</v>
      </c>
      <c r="C1426" s="2">
        <v>7.2</v>
      </c>
      <c r="D1426" s="2">
        <v>4.5616000000000003</v>
      </c>
      <c r="E1426" s="2">
        <v>42306</v>
      </c>
      <c r="F1426" s="2">
        <v>7.1540999999999997</v>
      </c>
      <c r="G1426" s="2">
        <v>302661.35460000002</v>
      </c>
      <c r="H1426" s="6">
        <f t="shared" si="22"/>
        <v>2.8568851608830072E-2</v>
      </c>
      <c r="I1426" s="4"/>
      <c r="J1426" s="4"/>
      <c r="K1426" s="4"/>
    </row>
    <row r="1427" spans="2:11" ht="13.5" x14ac:dyDescent="0.35">
      <c r="B1427" s="3">
        <v>44085</v>
      </c>
      <c r="C1427" s="2">
        <v>7.25</v>
      </c>
      <c r="D1427" s="2">
        <v>4.5933000000000002</v>
      </c>
      <c r="E1427" s="2">
        <v>234</v>
      </c>
      <c r="F1427" s="2">
        <v>7.2423000000000002</v>
      </c>
      <c r="G1427" s="2">
        <v>1694.6982</v>
      </c>
      <c r="H1427" s="6">
        <f t="shared" si="22"/>
        <v>6.9493160294633108E-3</v>
      </c>
      <c r="I1427" s="4"/>
      <c r="J1427" s="4"/>
      <c r="K1427" s="4"/>
    </row>
    <row r="1428" spans="2:11" ht="13.5" x14ac:dyDescent="0.35">
      <c r="B1428" s="3">
        <v>44088</v>
      </c>
      <c r="C1428" s="2">
        <v>7.2</v>
      </c>
      <c r="D1428" s="2">
        <v>4.5616000000000003</v>
      </c>
      <c r="E1428" s="2">
        <v>4431</v>
      </c>
      <c r="F1428" s="2">
        <v>7.1928999999999998</v>
      </c>
      <c r="G1428" s="2">
        <v>31871.7399</v>
      </c>
      <c r="H1428" s="6">
        <f t="shared" si="22"/>
        <v>-6.9013563233404828E-3</v>
      </c>
      <c r="I1428" s="4"/>
      <c r="J1428" s="4"/>
      <c r="K1428" s="4"/>
    </row>
    <row r="1429" spans="2:11" ht="13.5" x14ac:dyDescent="0.35">
      <c r="B1429" s="3">
        <v>44089</v>
      </c>
      <c r="C1429" s="2">
        <v>7.19</v>
      </c>
      <c r="D1429" s="2">
        <v>4.5552999999999999</v>
      </c>
      <c r="E1429" s="2">
        <v>14552</v>
      </c>
      <c r="F1429" s="2">
        <v>7.1235999999999997</v>
      </c>
      <c r="G1429" s="2">
        <v>103662.6272</v>
      </c>
      <c r="H1429" s="6">
        <f t="shared" si="22"/>
        <v>-1.3810943528587373E-3</v>
      </c>
      <c r="I1429" s="4"/>
      <c r="J1429" s="4"/>
      <c r="K1429" s="4"/>
    </row>
    <row r="1430" spans="2:11" ht="13.5" x14ac:dyDescent="0.35">
      <c r="B1430" s="3">
        <v>44090</v>
      </c>
      <c r="C1430" s="2">
        <v>7.14</v>
      </c>
      <c r="D1430" s="2">
        <v>4.5236000000000001</v>
      </c>
      <c r="E1430" s="2">
        <v>1309</v>
      </c>
      <c r="F1430" s="2">
        <v>7.1235999999999997</v>
      </c>
      <c r="G1430" s="2">
        <v>9324.7924000000003</v>
      </c>
      <c r="H1430" s="6">
        <f t="shared" si="22"/>
        <v>-6.9589269641955175E-3</v>
      </c>
      <c r="I1430" s="4"/>
      <c r="J1430" s="4"/>
      <c r="K1430" s="4"/>
    </row>
    <row r="1431" spans="2:11" ht="13.5" x14ac:dyDescent="0.35">
      <c r="B1431" s="3">
        <v>44091</v>
      </c>
      <c r="C1431" s="2">
        <v>7.2</v>
      </c>
      <c r="D1431" s="2">
        <v>4.5616000000000003</v>
      </c>
      <c r="E1431" s="2">
        <v>8948</v>
      </c>
      <c r="F1431" s="2">
        <v>7.1025999999999998</v>
      </c>
      <c r="G1431" s="2">
        <v>63554.0648</v>
      </c>
      <c r="H1431" s="6">
        <f t="shared" si="22"/>
        <v>8.4003890706517495E-3</v>
      </c>
      <c r="I1431" s="4"/>
      <c r="J1431" s="4"/>
      <c r="K1431" s="4"/>
    </row>
    <row r="1432" spans="2:11" ht="13.5" x14ac:dyDescent="0.35">
      <c r="B1432" s="3">
        <v>44092</v>
      </c>
      <c r="C1432" s="2">
        <v>7.2</v>
      </c>
      <c r="D1432" s="2">
        <v>4.5616000000000003</v>
      </c>
      <c r="E1432" s="2">
        <v>362</v>
      </c>
      <c r="F1432" s="2">
        <v>7.2</v>
      </c>
      <c r="G1432" s="2">
        <v>2606.4</v>
      </c>
      <c r="H1432" s="6">
        <f t="shared" si="22"/>
        <v>0</v>
      </c>
      <c r="I1432" s="4"/>
      <c r="J1432" s="4"/>
      <c r="K1432" s="4"/>
    </row>
    <row r="1433" spans="2:11" ht="13.5" x14ac:dyDescent="0.35">
      <c r="B1433" s="3">
        <v>44095</v>
      </c>
      <c r="C1433" s="2">
        <v>7.15</v>
      </c>
      <c r="D1433" s="2">
        <v>4.53</v>
      </c>
      <c r="E1433" s="2">
        <v>25557</v>
      </c>
      <c r="F1433" s="2">
        <v>7.0768000000000004</v>
      </c>
      <c r="G1433" s="2">
        <v>180861.7776</v>
      </c>
      <c r="H1433" s="6">
        <f t="shared" si="22"/>
        <v>-6.9273938968783038E-3</v>
      </c>
      <c r="I1433" s="4"/>
      <c r="J1433" s="4"/>
      <c r="K1433" s="4"/>
    </row>
    <row r="1434" spans="2:11" ht="13.5" x14ac:dyDescent="0.35">
      <c r="B1434" s="3">
        <v>44096</v>
      </c>
      <c r="C1434" s="2">
        <v>7.1</v>
      </c>
      <c r="D1434" s="2">
        <v>4.4983000000000004</v>
      </c>
      <c r="E1434" s="2">
        <v>3384</v>
      </c>
      <c r="F1434" s="2">
        <v>7.1890000000000001</v>
      </c>
      <c r="G1434" s="2">
        <v>24327.576000000001</v>
      </c>
      <c r="H1434" s="6">
        <f t="shared" si="22"/>
        <v>-6.9977924944812E-3</v>
      </c>
      <c r="I1434" s="4"/>
      <c r="J1434" s="4"/>
      <c r="K1434" s="4"/>
    </row>
    <row r="1435" spans="2:11" ht="13.5" x14ac:dyDescent="0.35">
      <c r="B1435" s="3">
        <v>44097</v>
      </c>
      <c r="C1435" s="2">
        <v>7.5</v>
      </c>
      <c r="D1435" s="2">
        <v>4.7516999999999996</v>
      </c>
      <c r="E1435" s="2">
        <v>6138</v>
      </c>
      <c r="F1435" s="2">
        <v>7.1932</v>
      </c>
      <c r="G1435" s="2">
        <v>44151.861599999997</v>
      </c>
      <c r="H1435" s="6">
        <f t="shared" si="22"/>
        <v>5.6332392237067153E-2</v>
      </c>
      <c r="I1435" s="4"/>
      <c r="J1435" s="4"/>
      <c r="K1435" s="4"/>
    </row>
    <row r="1436" spans="2:11" ht="13.5" x14ac:dyDescent="0.35">
      <c r="B1436" s="3">
        <v>44098</v>
      </c>
      <c r="C1436" s="2">
        <v>7.48</v>
      </c>
      <c r="D1436" s="2">
        <v>4.7389999999999999</v>
      </c>
      <c r="E1436" s="2">
        <v>20</v>
      </c>
      <c r="F1436" s="2">
        <v>7.48</v>
      </c>
      <c r="G1436" s="2">
        <v>149.6</v>
      </c>
      <c r="H1436" s="6">
        <f t="shared" si="22"/>
        <v>-2.6727276553653876E-3</v>
      </c>
      <c r="I1436" s="4"/>
      <c r="J1436" s="4"/>
      <c r="K1436" s="4"/>
    </row>
    <row r="1437" spans="2:11" ht="13.5" x14ac:dyDescent="0.35">
      <c r="B1437" s="3">
        <v>44099</v>
      </c>
      <c r="C1437" s="2">
        <v>7.26</v>
      </c>
      <c r="D1437" s="2">
        <v>4.5995999999999997</v>
      </c>
      <c r="E1437" s="2">
        <v>1002</v>
      </c>
      <c r="F1437" s="2">
        <v>7.2602000000000002</v>
      </c>
      <c r="G1437" s="2">
        <v>7274.7204000000002</v>
      </c>
      <c r="H1437" s="6">
        <f t="shared" si="22"/>
        <v>-2.9415488499683517E-2</v>
      </c>
      <c r="I1437" s="4"/>
      <c r="J1437" s="4"/>
      <c r="K1437" s="4"/>
    </row>
    <row r="1438" spans="2:11" ht="13.5" x14ac:dyDescent="0.35">
      <c r="B1438" s="3">
        <v>44102</v>
      </c>
      <c r="C1438" s="2">
        <v>7.2</v>
      </c>
      <c r="D1438" s="2">
        <v>4.5616000000000003</v>
      </c>
      <c r="E1438" s="2">
        <v>3519</v>
      </c>
      <c r="F1438" s="2">
        <v>7.0705999999999998</v>
      </c>
      <c r="G1438" s="2">
        <v>24881.4414</v>
      </c>
      <c r="H1438" s="6">
        <f t="shared" si="22"/>
        <v>-8.2615879641706608E-3</v>
      </c>
      <c r="I1438" s="4"/>
      <c r="J1438" s="4"/>
      <c r="K1438" s="4"/>
    </row>
    <row r="1439" spans="2:11" ht="13.5" x14ac:dyDescent="0.35">
      <c r="B1439" s="3">
        <v>44103</v>
      </c>
      <c r="C1439" s="2">
        <v>7.4</v>
      </c>
      <c r="D1439" s="2">
        <v>4.6882999999999999</v>
      </c>
      <c r="E1439" s="2">
        <v>1</v>
      </c>
      <c r="F1439" s="2">
        <v>7.4</v>
      </c>
      <c r="G1439" s="2">
        <v>7.4</v>
      </c>
      <c r="H1439" s="6">
        <f t="shared" si="22"/>
        <v>2.7775341985268234E-2</v>
      </c>
      <c r="I1439" s="4"/>
      <c r="J1439" s="4"/>
      <c r="K1439" s="4"/>
    </row>
    <row r="1440" spans="2:11" ht="13.5" x14ac:dyDescent="0.35">
      <c r="B1440" s="3">
        <v>44104</v>
      </c>
      <c r="C1440" s="2">
        <v>7.11</v>
      </c>
      <c r="D1440" s="2">
        <v>4.5045999999999999</v>
      </c>
      <c r="E1440" s="2">
        <v>8058</v>
      </c>
      <c r="F1440" s="2">
        <v>7.0852000000000004</v>
      </c>
      <c r="G1440" s="2">
        <v>57092.541599999997</v>
      </c>
      <c r="H1440" s="6">
        <f t="shared" si="22"/>
        <v>-3.9182646161721728E-2</v>
      </c>
      <c r="I1440" s="4"/>
      <c r="J1440" s="4"/>
      <c r="K1440" s="4"/>
    </row>
    <row r="1441" spans="2:11" ht="13.5" x14ac:dyDescent="0.35">
      <c r="B1441" s="3">
        <v>44105</v>
      </c>
      <c r="C1441" s="2">
        <v>7.05</v>
      </c>
      <c r="D1441" s="2">
        <v>4.4665999999999997</v>
      </c>
      <c r="E1441" s="2">
        <v>15386</v>
      </c>
      <c r="F1441" s="2">
        <v>7.0126999999999997</v>
      </c>
      <c r="G1441" s="2">
        <v>107897.4022</v>
      </c>
      <c r="H1441" s="6">
        <f t="shared" si="22"/>
        <v>-8.4358211605914529E-3</v>
      </c>
      <c r="I1441" s="4"/>
      <c r="J1441" s="4"/>
      <c r="K1441" s="4"/>
    </row>
    <row r="1442" spans="2:11" ht="13.5" x14ac:dyDescent="0.35">
      <c r="B1442" s="3">
        <v>44106</v>
      </c>
      <c r="C1442" s="2">
        <v>7</v>
      </c>
      <c r="D1442" s="2">
        <v>4.4348999999999998</v>
      </c>
      <c r="E1442" s="2">
        <v>1709</v>
      </c>
      <c r="F1442" s="2">
        <v>7.016</v>
      </c>
      <c r="G1442" s="2">
        <v>11990.343999999999</v>
      </c>
      <c r="H1442" s="6">
        <f t="shared" si="22"/>
        <v>-7.097120852550003E-3</v>
      </c>
      <c r="I1442" s="4"/>
      <c r="J1442" s="4"/>
      <c r="K1442" s="4"/>
    </row>
    <row r="1443" spans="2:11" ht="13.5" x14ac:dyDescent="0.35">
      <c r="B1443" s="3">
        <v>44109</v>
      </c>
      <c r="C1443" s="2">
        <v>7.19</v>
      </c>
      <c r="D1443" s="2">
        <v>4.5552999999999999</v>
      </c>
      <c r="E1443" s="2">
        <v>5243</v>
      </c>
      <c r="F1443" s="2">
        <v>7.0099</v>
      </c>
      <c r="G1443" s="2">
        <v>36752.905700000003</v>
      </c>
      <c r="H1443" s="6">
        <f t="shared" si="22"/>
        <v>2.7148300976346719E-2</v>
      </c>
      <c r="I1443" s="4"/>
      <c r="J1443" s="4"/>
      <c r="K1443" s="4"/>
    </row>
    <row r="1444" spans="2:11" ht="13.5" x14ac:dyDescent="0.35">
      <c r="B1444" s="3">
        <v>44110</v>
      </c>
      <c r="C1444" s="2">
        <v>7.15</v>
      </c>
      <c r="D1444" s="2">
        <v>4.53</v>
      </c>
      <c r="E1444" s="2">
        <v>1831</v>
      </c>
      <c r="F1444" s="2">
        <v>7.07</v>
      </c>
      <c r="G1444" s="2">
        <v>12945.17</v>
      </c>
      <c r="H1444" s="6">
        <f t="shared" si="22"/>
        <v>-5.5539701007616743E-3</v>
      </c>
      <c r="I1444" s="4"/>
      <c r="J1444" s="4"/>
      <c r="K1444" s="4"/>
    </row>
    <row r="1445" spans="2:11" ht="13.5" x14ac:dyDescent="0.35">
      <c r="B1445" s="3">
        <v>44111</v>
      </c>
      <c r="C1445" s="2">
        <v>7.2</v>
      </c>
      <c r="D1445" s="2">
        <v>4.5616000000000003</v>
      </c>
      <c r="E1445" s="2">
        <v>8180</v>
      </c>
      <c r="F1445" s="2">
        <v>7.0069999999999997</v>
      </c>
      <c r="G1445" s="2">
        <v>57317.26</v>
      </c>
      <c r="H1445" s="6">
        <f t="shared" si="22"/>
        <v>6.9757174392936138E-3</v>
      </c>
      <c r="I1445" s="4"/>
      <c r="J1445" s="4"/>
      <c r="K1445" s="4"/>
    </row>
    <row r="1446" spans="2:11" ht="13.5" x14ac:dyDescent="0.35">
      <c r="B1446" s="3">
        <v>44112</v>
      </c>
      <c r="C1446" s="2">
        <v>7.1</v>
      </c>
      <c r="D1446" s="2">
        <v>4.4983000000000004</v>
      </c>
      <c r="E1446" s="2">
        <v>953</v>
      </c>
      <c r="F1446" s="2">
        <v>7.0410000000000004</v>
      </c>
      <c r="G1446" s="2">
        <v>6710.0730000000003</v>
      </c>
      <c r="H1446" s="6">
        <f t="shared" si="22"/>
        <v>-1.3876709926341614E-2</v>
      </c>
      <c r="I1446" s="4"/>
      <c r="J1446" s="4"/>
      <c r="K1446" s="4"/>
    </row>
    <row r="1447" spans="2:11" ht="13.5" x14ac:dyDescent="0.35">
      <c r="B1447" s="3">
        <v>44113</v>
      </c>
      <c r="C1447" s="2">
        <v>7.1</v>
      </c>
      <c r="D1447" s="2">
        <v>4.4983000000000004</v>
      </c>
      <c r="E1447" s="2">
        <v>1808</v>
      </c>
      <c r="F1447" s="2">
        <v>7.0126999999999997</v>
      </c>
      <c r="G1447" s="2">
        <v>12678.961600000001</v>
      </c>
      <c r="H1447" s="6">
        <f t="shared" si="22"/>
        <v>0</v>
      </c>
      <c r="I1447" s="4"/>
      <c r="J1447" s="4"/>
      <c r="K1447" s="4"/>
    </row>
    <row r="1448" spans="2:11" ht="13.5" x14ac:dyDescent="0.35">
      <c r="B1448" s="3">
        <v>44116</v>
      </c>
      <c r="C1448" s="2">
        <v>7.19</v>
      </c>
      <c r="D1448" s="2">
        <v>4.5552999999999999</v>
      </c>
      <c r="E1448" s="2">
        <v>130</v>
      </c>
      <c r="F1448" s="2">
        <v>7.1214000000000004</v>
      </c>
      <c r="G1448" s="2">
        <v>925.78200000000004</v>
      </c>
      <c r="H1448" s="6">
        <f t="shared" si="22"/>
        <v>1.2671453660271545E-2</v>
      </c>
      <c r="I1448" s="4"/>
      <c r="J1448" s="4"/>
      <c r="K1448" s="4"/>
    </row>
    <row r="1449" spans="2:11" ht="13.5" x14ac:dyDescent="0.35">
      <c r="B1449" s="3">
        <v>44117</v>
      </c>
      <c r="C1449" s="2">
        <v>7.19</v>
      </c>
      <c r="D1449" s="2">
        <v>4.5552999999999999</v>
      </c>
      <c r="E1449" s="2">
        <v>106</v>
      </c>
      <c r="F1449" s="2">
        <v>7.1529999999999996</v>
      </c>
      <c r="G1449" s="2">
        <v>758.21799999999996</v>
      </c>
      <c r="H1449" s="6">
        <f t="shared" si="22"/>
        <v>0</v>
      </c>
      <c r="I1449" s="4"/>
      <c r="J1449" s="4"/>
      <c r="K1449" s="4"/>
    </row>
    <row r="1450" spans="2:11" ht="13.5" x14ac:dyDescent="0.35">
      <c r="B1450" s="3">
        <v>44118</v>
      </c>
      <c r="C1450" s="2">
        <v>7.1</v>
      </c>
      <c r="D1450" s="2">
        <v>4.4983000000000004</v>
      </c>
      <c r="E1450" s="2">
        <v>3160</v>
      </c>
      <c r="F1450" s="2">
        <v>7.0160999999999998</v>
      </c>
      <c r="G1450" s="2">
        <v>22170.876</v>
      </c>
      <c r="H1450" s="6">
        <f t="shared" si="22"/>
        <v>-1.2512897064957193E-2</v>
      </c>
      <c r="I1450" s="4"/>
      <c r="J1450" s="4"/>
      <c r="K1450" s="4"/>
    </row>
    <row r="1451" spans="2:11" ht="13.5" x14ac:dyDescent="0.35">
      <c r="B1451" s="3">
        <v>44120</v>
      </c>
      <c r="C1451" s="2">
        <v>7.13</v>
      </c>
      <c r="D1451" s="2">
        <v>4.5172999999999996</v>
      </c>
      <c r="E1451" s="2">
        <v>640</v>
      </c>
      <c r="F1451" s="2">
        <v>7.0403000000000002</v>
      </c>
      <c r="G1451" s="2">
        <v>4505.7920000000004</v>
      </c>
      <c r="H1451" s="6">
        <f t="shared" si="22"/>
        <v>4.2238178867570501E-3</v>
      </c>
      <c r="I1451" s="4"/>
      <c r="J1451" s="4"/>
      <c r="K1451" s="4"/>
    </row>
    <row r="1452" spans="2:11" ht="13.5" x14ac:dyDescent="0.35">
      <c r="B1452" s="3">
        <v>44123</v>
      </c>
      <c r="C1452" s="2">
        <v>7.19</v>
      </c>
      <c r="D1452" s="2">
        <v>4.5552999999999999</v>
      </c>
      <c r="E1452" s="2">
        <v>70</v>
      </c>
      <c r="F1452" s="2">
        <v>7.1374000000000004</v>
      </c>
      <c r="G1452" s="2">
        <v>499.61799999999999</v>
      </c>
      <c r="H1452" s="6">
        <f t="shared" si="22"/>
        <v>8.412104575742204E-3</v>
      </c>
      <c r="I1452" s="4"/>
      <c r="J1452" s="4"/>
      <c r="K1452" s="4"/>
    </row>
    <row r="1453" spans="2:11" ht="13.5" x14ac:dyDescent="0.35">
      <c r="B1453" s="3">
        <v>44124</v>
      </c>
      <c r="C1453" s="2">
        <v>7.29</v>
      </c>
      <c r="D1453" s="2">
        <v>4.6186999999999996</v>
      </c>
      <c r="E1453" s="2">
        <v>920</v>
      </c>
      <c r="F1453" s="2">
        <v>7.2000999999999999</v>
      </c>
      <c r="G1453" s="2">
        <v>6624.0919999999996</v>
      </c>
      <c r="H1453" s="6">
        <f t="shared" si="22"/>
        <v>1.3917853928391035E-2</v>
      </c>
      <c r="I1453" s="4"/>
      <c r="J1453" s="4"/>
      <c r="K1453" s="4"/>
    </row>
    <row r="1454" spans="2:11" ht="13.5" x14ac:dyDescent="0.35">
      <c r="B1454" s="3">
        <v>44125</v>
      </c>
      <c r="C1454" s="2">
        <v>7.5</v>
      </c>
      <c r="D1454" s="2">
        <v>4.7516999999999996</v>
      </c>
      <c r="E1454" s="2">
        <v>13254</v>
      </c>
      <c r="F1454" s="2">
        <v>7.4645999999999999</v>
      </c>
      <c r="G1454" s="2">
        <v>98935.808399999994</v>
      </c>
      <c r="H1454" s="6">
        <f t="shared" si="22"/>
        <v>2.8795981553250919E-2</v>
      </c>
      <c r="I1454" s="4"/>
      <c r="J1454" s="4"/>
      <c r="K1454" s="4"/>
    </row>
    <row r="1455" spans="2:11" ht="13.5" x14ac:dyDescent="0.35">
      <c r="B1455" s="3">
        <v>44126</v>
      </c>
      <c r="C1455" s="2">
        <v>7.66</v>
      </c>
      <c r="D1455" s="2">
        <v>4.8531000000000004</v>
      </c>
      <c r="E1455" s="2">
        <v>15948</v>
      </c>
      <c r="F1455" s="2">
        <v>7.5689000000000002</v>
      </c>
      <c r="G1455" s="2">
        <v>120708.8172</v>
      </c>
      <c r="H1455" s="6">
        <f t="shared" si="22"/>
        <v>2.1339731043626665E-2</v>
      </c>
      <c r="I1455" s="4"/>
      <c r="J1455" s="4"/>
      <c r="K1455" s="4"/>
    </row>
    <row r="1456" spans="2:11" ht="13.5" x14ac:dyDescent="0.35">
      <c r="B1456" s="3">
        <v>44127</v>
      </c>
      <c r="C1456" s="2">
        <v>7.6</v>
      </c>
      <c r="D1456" s="2">
        <v>4.8151000000000002</v>
      </c>
      <c r="E1456" s="2">
        <v>1780</v>
      </c>
      <c r="F1456" s="2">
        <v>7.6246</v>
      </c>
      <c r="G1456" s="2">
        <v>13571.788</v>
      </c>
      <c r="H1456" s="6">
        <f t="shared" si="22"/>
        <v>-7.8300467742268356E-3</v>
      </c>
      <c r="I1456" s="4"/>
      <c r="J1456" s="4"/>
      <c r="K1456" s="4"/>
    </row>
    <row r="1457" spans="2:11" ht="13.5" x14ac:dyDescent="0.35">
      <c r="B1457" s="3">
        <v>44130</v>
      </c>
      <c r="C1457" s="2">
        <v>7.67</v>
      </c>
      <c r="D1457" s="2">
        <v>4.8593999999999999</v>
      </c>
      <c r="E1457" s="2">
        <v>51</v>
      </c>
      <c r="F1457" s="2">
        <v>7.6702000000000004</v>
      </c>
      <c r="G1457" s="2">
        <v>391.18020000000001</v>
      </c>
      <c r="H1457" s="6">
        <f t="shared" si="22"/>
        <v>9.2002242944071323E-3</v>
      </c>
      <c r="I1457" s="4"/>
      <c r="J1457" s="4"/>
      <c r="K1457" s="4"/>
    </row>
    <row r="1458" spans="2:11" ht="13.5" x14ac:dyDescent="0.35">
      <c r="B1458" s="3">
        <v>44131</v>
      </c>
      <c r="C1458" s="2">
        <v>7.67</v>
      </c>
      <c r="D1458" s="2">
        <v>4.8593999999999999</v>
      </c>
      <c r="E1458" s="2">
        <v>1001</v>
      </c>
      <c r="F1458" s="2">
        <v>7.6515000000000004</v>
      </c>
      <c r="G1458" s="2">
        <v>7659.1514999999999</v>
      </c>
      <c r="H1458" s="6">
        <f t="shared" si="22"/>
        <v>0</v>
      </c>
      <c r="I1458" s="4"/>
      <c r="J1458" s="4"/>
      <c r="K1458" s="4"/>
    </row>
    <row r="1459" spans="2:11" ht="13.5" x14ac:dyDescent="0.35">
      <c r="B1459" s="3">
        <v>44132</v>
      </c>
      <c r="C1459" s="2">
        <v>7.66</v>
      </c>
      <c r="D1459" s="2">
        <v>4.8531000000000004</v>
      </c>
      <c r="E1459" s="2">
        <v>15236</v>
      </c>
      <c r="F1459" s="2">
        <v>7.5117000000000003</v>
      </c>
      <c r="G1459" s="2">
        <v>114448.26119999999</v>
      </c>
      <c r="H1459" s="6">
        <f t="shared" si="22"/>
        <v>-1.2964563526360309E-3</v>
      </c>
      <c r="I1459" s="4"/>
      <c r="J1459" s="4"/>
      <c r="K1459" s="4"/>
    </row>
    <row r="1460" spans="2:11" ht="13.5" x14ac:dyDescent="0.35">
      <c r="B1460" s="3">
        <v>44134</v>
      </c>
      <c r="C1460" s="2">
        <v>7.5</v>
      </c>
      <c r="D1460" s="2">
        <v>4.7516999999999996</v>
      </c>
      <c r="E1460" s="2">
        <v>7605</v>
      </c>
      <c r="F1460" s="2">
        <v>7.5007000000000001</v>
      </c>
      <c r="G1460" s="2">
        <v>57042.823499999999</v>
      </c>
      <c r="H1460" s="6">
        <f t="shared" si="22"/>
        <v>-2.0893861655436899E-2</v>
      </c>
      <c r="I1460" s="4"/>
      <c r="J1460" s="4"/>
      <c r="K1460" s="4"/>
    </row>
    <row r="1461" spans="2:11" ht="13.5" x14ac:dyDescent="0.35">
      <c r="B1461" s="3">
        <v>44137</v>
      </c>
      <c r="C1461" s="2">
        <v>7.4</v>
      </c>
      <c r="D1461" s="2">
        <v>4.6882999999999999</v>
      </c>
      <c r="E1461" s="2">
        <v>1</v>
      </c>
      <c r="F1461" s="2">
        <v>7.4</v>
      </c>
      <c r="G1461" s="2">
        <v>7.4</v>
      </c>
      <c r="H1461" s="6">
        <f t="shared" si="22"/>
        <v>-1.3342593177178627E-2</v>
      </c>
      <c r="I1461" s="4"/>
      <c r="J1461" s="4"/>
      <c r="K1461" s="4"/>
    </row>
    <row r="1462" spans="2:11" ht="13.5" x14ac:dyDescent="0.35">
      <c r="B1462" s="3">
        <v>44138</v>
      </c>
      <c r="C1462" s="2">
        <v>7.48</v>
      </c>
      <c r="D1462" s="2">
        <v>4.7389999999999999</v>
      </c>
      <c r="E1462" s="2">
        <v>7</v>
      </c>
      <c r="F1462" s="2">
        <v>7.48</v>
      </c>
      <c r="G1462" s="2">
        <v>52.36</v>
      </c>
      <c r="H1462" s="6">
        <f t="shared" si="22"/>
        <v>1.0814154384318403E-2</v>
      </c>
      <c r="I1462" s="4"/>
      <c r="J1462" s="4"/>
      <c r="K1462" s="4"/>
    </row>
    <row r="1463" spans="2:11" ht="13.5" x14ac:dyDescent="0.35">
      <c r="B1463" s="3">
        <v>44139</v>
      </c>
      <c r="C1463" s="2">
        <v>7.4</v>
      </c>
      <c r="D1463" s="2">
        <v>4.6882999999999999</v>
      </c>
      <c r="E1463" s="2">
        <v>1594</v>
      </c>
      <c r="F1463" s="2">
        <v>7.4001000000000001</v>
      </c>
      <c r="G1463" s="2">
        <v>11795.759400000001</v>
      </c>
      <c r="H1463" s="6">
        <f t="shared" si="22"/>
        <v>-1.0698459590630928E-2</v>
      </c>
      <c r="I1463" s="4"/>
      <c r="J1463" s="4"/>
      <c r="K1463" s="4"/>
    </row>
    <row r="1464" spans="2:11" ht="13.5" x14ac:dyDescent="0.35">
      <c r="B1464" s="3">
        <v>44140</v>
      </c>
      <c r="C1464" s="2">
        <v>7.6</v>
      </c>
      <c r="D1464" s="2">
        <v>4.8151000000000002</v>
      </c>
      <c r="E1464" s="2">
        <v>1503</v>
      </c>
      <c r="F1464" s="2">
        <v>7.5734000000000004</v>
      </c>
      <c r="G1464" s="2">
        <v>11382.8202</v>
      </c>
      <c r="H1464" s="6">
        <f t="shared" si="22"/>
        <v>2.7046050807328935E-2</v>
      </c>
      <c r="I1464" s="4"/>
      <c r="J1464" s="4"/>
      <c r="K1464" s="4"/>
    </row>
    <row r="1465" spans="2:11" ht="13.5" x14ac:dyDescent="0.35">
      <c r="B1465" s="3">
        <v>44141</v>
      </c>
      <c r="C1465" s="2">
        <v>7.6</v>
      </c>
      <c r="D1465" s="2">
        <v>4.8151000000000002</v>
      </c>
      <c r="E1465" s="2">
        <v>8517</v>
      </c>
      <c r="F1465" s="2">
        <v>7.5038</v>
      </c>
      <c r="G1465" s="2">
        <v>63909.864600000001</v>
      </c>
      <c r="H1465" s="6">
        <f t="shared" si="22"/>
        <v>0</v>
      </c>
      <c r="I1465" s="4"/>
      <c r="J1465" s="4"/>
      <c r="K1465" s="4"/>
    </row>
    <row r="1466" spans="2:11" ht="13.5" x14ac:dyDescent="0.35">
      <c r="B1466" s="3">
        <v>44144</v>
      </c>
      <c r="C1466" s="2">
        <v>7.59</v>
      </c>
      <c r="D1466" s="2">
        <v>4.8087</v>
      </c>
      <c r="E1466" s="2">
        <v>22</v>
      </c>
      <c r="F1466" s="2">
        <v>7.59</v>
      </c>
      <c r="G1466" s="2">
        <v>166.98</v>
      </c>
      <c r="H1466" s="6">
        <f t="shared" si="22"/>
        <v>-1.3291520425329033E-3</v>
      </c>
      <c r="I1466" s="4"/>
      <c r="J1466" s="4"/>
      <c r="K1466" s="4"/>
    </row>
    <row r="1467" spans="2:11" ht="13.5" x14ac:dyDescent="0.35">
      <c r="B1467" s="3">
        <v>44145</v>
      </c>
      <c r="C1467" s="2">
        <v>7.6</v>
      </c>
      <c r="D1467" s="2">
        <v>4.8151000000000002</v>
      </c>
      <c r="E1467" s="2">
        <v>2509</v>
      </c>
      <c r="F1467" s="2">
        <v>7.5343999999999998</v>
      </c>
      <c r="G1467" s="2">
        <v>18903.809600000001</v>
      </c>
      <c r="H1467" s="6">
        <f t="shared" si="22"/>
        <v>1.3309210389502741E-3</v>
      </c>
      <c r="I1467" s="4"/>
      <c r="J1467" s="4"/>
      <c r="K1467" s="4"/>
    </row>
    <row r="1468" spans="2:11" ht="13.5" x14ac:dyDescent="0.35">
      <c r="B1468" s="3">
        <v>44146</v>
      </c>
      <c r="C1468" s="2">
        <v>7.61</v>
      </c>
      <c r="D1468" s="2">
        <v>4.8213999999999997</v>
      </c>
      <c r="E1468" s="2">
        <v>2111</v>
      </c>
      <c r="F1468" s="2">
        <v>7.5242000000000004</v>
      </c>
      <c r="G1468" s="2">
        <v>15883.5862</v>
      </c>
      <c r="H1468" s="6">
        <f t="shared" si="22"/>
        <v>1.3083840418681913E-3</v>
      </c>
      <c r="I1468" s="4"/>
      <c r="J1468" s="4"/>
      <c r="K1468" s="4"/>
    </row>
    <row r="1469" spans="2:11" ht="13.5" x14ac:dyDescent="0.35">
      <c r="B1469" s="3">
        <v>44147</v>
      </c>
      <c r="C1469" s="2">
        <v>7.61</v>
      </c>
      <c r="D1469" s="2">
        <v>4.8213999999999997</v>
      </c>
      <c r="E1469" s="2">
        <v>726</v>
      </c>
      <c r="F1469" s="2">
        <v>7.5448000000000004</v>
      </c>
      <c r="G1469" s="2">
        <v>5477.5248000000001</v>
      </c>
      <c r="H1469" s="6">
        <f t="shared" si="22"/>
        <v>0</v>
      </c>
      <c r="I1469" s="4"/>
      <c r="J1469" s="4"/>
      <c r="K1469" s="4"/>
    </row>
    <row r="1470" spans="2:11" ht="13.5" x14ac:dyDescent="0.35">
      <c r="B1470" s="3">
        <v>44148</v>
      </c>
      <c r="C1470" s="2">
        <v>7.61</v>
      </c>
      <c r="D1470" s="2">
        <v>4.8213999999999997</v>
      </c>
      <c r="E1470" s="2">
        <v>223</v>
      </c>
      <c r="F1470" s="2">
        <v>7.601</v>
      </c>
      <c r="G1470" s="2">
        <v>1695.0229999999999</v>
      </c>
      <c r="H1470" s="6">
        <f t="shared" si="22"/>
        <v>0</v>
      </c>
      <c r="I1470" s="4"/>
      <c r="J1470" s="4"/>
      <c r="K1470" s="4"/>
    </row>
    <row r="1471" spans="2:11" ht="13.5" x14ac:dyDescent="0.35">
      <c r="B1471" s="3">
        <v>44151</v>
      </c>
      <c r="C1471" s="2">
        <v>7.61</v>
      </c>
      <c r="D1471" s="2">
        <v>4.8213999999999997</v>
      </c>
      <c r="E1471" s="2">
        <v>4300</v>
      </c>
      <c r="F1471" s="2">
        <v>7.6058000000000003</v>
      </c>
      <c r="G1471" s="2">
        <v>32704.94</v>
      </c>
      <c r="H1471" s="6">
        <f t="shared" si="22"/>
        <v>0</v>
      </c>
      <c r="I1471" s="4"/>
      <c r="J1471" s="4"/>
      <c r="K1471" s="4"/>
    </row>
    <row r="1472" spans="2:11" ht="13.5" x14ac:dyDescent="0.35">
      <c r="B1472" s="3">
        <v>44152</v>
      </c>
      <c r="C1472" s="2">
        <v>7.7</v>
      </c>
      <c r="D1472" s="2">
        <v>4.8784000000000001</v>
      </c>
      <c r="E1472" s="2">
        <v>38701</v>
      </c>
      <c r="F1472" s="2">
        <v>7.6192000000000002</v>
      </c>
      <c r="G1472" s="2">
        <v>294870.65919999999</v>
      </c>
      <c r="H1472" s="6">
        <f t="shared" si="22"/>
        <v>1.182229228025063E-2</v>
      </c>
      <c r="I1472" s="4"/>
      <c r="J1472" s="4"/>
      <c r="K1472" s="4"/>
    </row>
    <row r="1473" spans="2:11" ht="13.5" x14ac:dyDescent="0.35">
      <c r="B1473" s="3">
        <v>44153</v>
      </c>
      <c r="C1473" s="2">
        <v>7.6</v>
      </c>
      <c r="D1473" s="2">
        <v>4.8151000000000002</v>
      </c>
      <c r="E1473" s="2">
        <v>20730</v>
      </c>
      <c r="F1473" s="2">
        <v>7.6092000000000004</v>
      </c>
      <c r="G1473" s="2">
        <v>157738.71599999999</v>
      </c>
      <c r="H1473" s="6">
        <f t="shared" si="22"/>
        <v>-1.2975565759265315E-2</v>
      </c>
      <c r="I1473" s="4"/>
      <c r="J1473" s="4"/>
      <c r="K1473" s="4"/>
    </row>
    <row r="1474" spans="2:11" ht="13.5" x14ac:dyDescent="0.35">
      <c r="B1474" s="3">
        <v>44154</v>
      </c>
      <c r="C1474" s="2">
        <v>7.75</v>
      </c>
      <c r="D1474" s="2">
        <v>4.9100999999999999</v>
      </c>
      <c r="E1474" s="2">
        <v>11358</v>
      </c>
      <c r="F1474" s="2">
        <v>7.7007000000000003</v>
      </c>
      <c r="G1474" s="2">
        <v>87464.550600000002</v>
      </c>
      <c r="H1474" s="6">
        <f t="shared" si="22"/>
        <v>1.9729600631347169E-2</v>
      </c>
      <c r="I1474" s="4"/>
      <c r="J1474" s="4"/>
      <c r="K1474" s="4"/>
    </row>
    <row r="1475" spans="2:11" ht="13.5" x14ac:dyDescent="0.35">
      <c r="B1475" s="3">
        <v>44155</v>
      </c>
      <c r="C1475" s="2">
        <v>7.77</v>
      </c>
      <c r="D1475" s="2">
        <v>4.9227999999999996</v>
      </c>
      <c r="E1475" s="2">
        <v>2</v>
      </c>
      <c r="F1475" s="2">
        <v>7.77</v>
      </c>
      <c r="G1475" s="2">
        <v>15.54</v>
      </c>
      <c r="H1475" s="6">
        <f t="shared" si="22"/>
        <v>2.5865053664894224E-3</v>
      </c>
      <c r="I1475" s="4"/>
      <c r="J1475" s="4"/>
      <c r="K1475" s="4"/>
    </row>
    <row r="1476" spans="2:11" ht="13.5" x14ac:dyDescent="0.35">
      <c r="B1476" s="3">
        <v>44158</v>
      </c>
      <c r="C1476" s="2">
        <v>7.9</v>
      </c>
      <c r="D1476" s="2">
        <v>5.0050999999999997</v>
      </c>
      <c r="E1476" s="2">
        <v>2208</v>
      </c>
      <c r="F1476" s="2">
        <v>7.8009000000000004</v>
      </c>
      <c r="G1476" s="2">
        <v>17224.387200000001</v>
      </c>
      <c r="H1476" s="6">
        <f t="shared" si="22"/>
        <v>1.6718127894694085E-2</v>
      </c>
      <c r="I1476" s="4"/>
      <c r="J1476" s="4"/>
      <c r="K1476" s="4"/>
    </row>
    <row r="1477" spans="2:11" ht="13.5" x14ac:dyDescent="0.35">
      <c r="B1477" s="3">
        <v>44159</v>
      </c>
      <c r="C1477" s="2">
        <v>8</v>
      </c>
      <c r="D1477" s="2">
        <v>5.0685000000000002</v>
      </c>
      <c r="E1477" s="2">
        <v>1401</v>
      </c>
      <c r="F1477" s="2">
        <v>7.8639999999999999</v>
      </c>
      <c r="G1477" s="2">
        <v>11017.464</v>
      </c>
      <c r="H1477" s="6">
        <f t="shared" si="22"/>
        <v>1.2667079578829708E-2</v>
      </c>
      <c r="I1477" s="4"/>
      <c r="J1477" s="4"/>
      <c r="K1477" s="4"/>
    </row>
    <row r="1478" spans="2:11" ht="13.5" x14ac:dyDescent="0.35">
      <c r="B1478" s="3">
        <v>44160</v>
      </c>
      <c r="C1478" s="2">
        <v>8.1999999999999993</v>
      </c>
      <c r="D1478" s="2">
        <v>5.1951999999999998</v>
      </c>
      <c r="E1478" s="2">
        <v>8730</v>
      </c>
      <c r="F1478" s="2">
        <v>8.1888000000000005</v>
      </c>
      <c r="G1478" s="2">
        <v>71488.224000000002</v>
      </c>
      <c r="H1478" s="6">
        <f t="shared" si="22"/>
        <v>2.4997533787116423E-2</v>
      </c>
      <c r="I1478" s="4"/>
      <c r="J1478" s="4"/>
      <c r="K1478" s="4"/>
    </row>
    <row r="1479" spans="2:11" ht="13.5" x14ac:dyDescent="0.35">
      <c r="B1479" s="3">
        <v>44161</v>
      </c>
      <c r="C1479" s="2">
        <v>8.19</v>
      </c>
      <c r="D1479" s="2">
        <v>5.1889000000000003</v>
      </c>
      <c r="E1479" s="2">
        <v>2462</v>
      </c>
      <c r="F1479" s="2">
        <v>8.0332000000000008</v>
      </c>
      <c r="G1479" s="2">
        <v>19777.738399999998</v>
      </c>
      <c r="H1479" s="6">
        <f t="shared" ref="H1479:H1542" si="23">(D1479-D1478)/D1478</f>
        <v>-1.2126578380042209E-3</v>
      </c>
      <c r="I1479" s="4"/>
      <c r="J1479" s="4"/>
      <c r="K1479" s="4"/>
    </row>
    <row r="1480" spans="2:11" ht="13.5" x14ac:dyDescent="0.35">
      <c r="B1480" s="3">
        <v>44162</v>
      </c>
      <c r="C1480" s="2">
        <v>8.1999999999999993</v>
      </c>
      <c r="D1480" s="2">
        <v>5.1951999999999998</v>
      </c>
      <c r="E1480" s="2">
        <v>402</v>
      </c>
      <c r="F1480" s="2">
        <v>8.19</v>
      </c>
      <c r="G1480" s="2">
        <v>3292.38</v>
      </c>
      <c r="H1480" s="6">
        <f t="shared" si="23"/>
        <v>1.214130162462088E-3</v>
      </c>
      <c r="I1480" s="4"/>
      <c r="J1480" s="4"/>
      <c r="K1480" s="4"/>
    </row>
    <row r="1481" spans="2:11" ht="13.5" x14ac:dyDescent="0.35">
      <c r="B1481" s="3">
        <v>44165</v>
      </c>
      <c r="C1481" s="2">
        <v>8.1999999999999993</v>
      </c>
      <c r="D1481" s="2">
        <v>5.1951999999999998</v>
      </c>
      <c r="E1481" s="2">
        <v>113</v>
      </c>
      <c r="F1481" s="2">
        <v>8.2292000000000005</v>
      </c>
      <c r="G1481" s="2">
        <v>929.89959999999996</v>
      </c>
      <c r="H1481" s="6">
        <f t="shared" si="23"/>
        <v>0</v>
      </c>
      <c r="I1481" s="4"/>
      <c r="J1481" s="4"/>
      <c r="K1481" s="4"/>
    </row>
    <row r="1482" spans="2:11" ht="13.5" x14ac:dyDescent="0.35">
      <c r="B1482" s="3">
        <v>44166</v>
      </c>
      <c r="C1482" s="2">
        <v>8.25</v>
      </c>
      <c r="D1482" s="2">
        <v>5.2268999999999997</v>
      </c>
      <c r="E1482" s="2">
        <v>1234</v>
      </c>
      <c r="F1482" s="2">
        <v>8.1923999999999992</v>
      </c>
      <c r="G1482" s="2">
        <v>10109.4216</v>
      </c>
      <c r="H1482" s="6">
        <f t="shared" si="23"/>
        <v>6.1017862642438869E-3</v>
      </c>
      <c r="I1482" s="4"/>
      <c r="J1482" s="4"/>
      <c r="K1482" s="4"/>
    </row>
    <row r="1483" spans="2:11" ht="13.5" x14ac:dyDescent="0.35">
      <c r="B1483" s="3">
        <v>44167</v>
      </c>
      <c r="C1483" s="2">
        <v>8.15</v>
      </c>
      <c r="D1483" s="2">
        <v>5.1635</v>
      </c>
      <c r="E1483" s="2">
        <v>483</v>
      </c>
      <c r="F1483" s="2">
        <v>8.1419999999999995</v>
      </c>
      <c r="G1483" s="2">
        <v>3932.5859999999998</v>
      </c>
      <c r="H1483" s="6">
        <f t="shared" si="23"/>
        <v>-1.2129560542577758E-2</v>
      </c>
      <c r="I1483" s="4"/>
      <c r="J1483" s="4"/>
      <c r="K1483" s="4"/>
    </row>
    <row r="1484" spans="2:11" ht="13.5" x14ac:dyDescent="0.35">
      <c r="B1484" s="3">
        <v>44168</v>
      </c>
      <c r="C1484" s="2">
        <v>8.1999999999999993</v>
      </c>
      <c r="D1484" s="2">
        <v>5.1951999999999998</v>
      </c>
      <c r="E1484" s="2">
        <v>65</v>
      </c>
      <c r="F1484" s="2">
        <v>8.2388999999999992</v>
      </c>
      <c r="G1484" s="2">
        <v>535.52850000000001</v>
      </c>
      <c r="H1484" s="6">
        <f t="shared" si="23"/>
        <v>6.1392466350343447E-3</v>
      </c>
      <c r="I1484" s="4"/>
      <c r="J1484" s="4"/>
      <c r="K1484" s="4"/>
    </row>
    <row r="1485" spans="2:11" ht="13.5" x14ac:dyDescent="0.35">
      <c r="B1485" s="3">
        <v>44169</v>
      </c>
      <c r="C1485" s="2">
        <v>8.23</v>
      </c>
      <c r="D1485" s="2">
        <v>5.2141999999999999</v>
      </c>
      <c r="E1485" s="2">
        <v>242</v>
      </c>
      <c r="F1485" s="2">
        <v>8.0752000000000006</v>
      </c>
      <c r="G1485" s="2">
        <v>1954.1984</v>
      </c>
      <c r="H1485" s="6">
        <f t="shared" si="23"/>
        <v>3.6572220511241391E-3</v>
      </c>
      <c r="I1485" s="4"/>
      <c r="J1485" s="4"/>
      <c r="K1485" s="4"/>
    </row>
    <row r="1486" spans="2:11" ht="13.5" x14ac:dyDescent="0.35">
      <c r="B1486" s="3">
        <v>44172</v>
      </c>
      <c r="C1486" s="2">
        <v>8.24</v>
      </c>
      <c r="D1486" s="2">
        <v>5.2205000000000004</v>
      </c>
      <c r="E1486" s="2">
        <v>1</v>
      </c>
      <c r="F1486" s="2">
        <v>8.24</v>
      </c>
      <c r="G1486" s="2">
        <v>8.24</v>
      </c>
      <c r="H1486" s="6">
        <f t="shared" si="23"/>
        <v>1.2082390395459354E-3</v>
      </c>
      <c r="I1486" s="4"/>
      <c r="J1486" s="4"/>
      <c r="K1486" s="4"/>
    </row>
    <row r="1487" spans="2:11" ht="13.5" x14ac:dyDescent="0.35">
      <c r="B1487" s="3">
        <v>44173</v>
      </c>
      <c r="C1487" s="2">
        <v>8.1</v>
      </c>
      <c r="D1487" s="2">
        <v>5.1318000000000001</v>
      </c>
      <c r="E1487" s="2">
        <v>160</v>
      </c>
      <c r="F1487" s="2">
        <v>8.1</v>
      </c>
      <c r="G1487" s="2">
        <v>1296</v>
      </c>
      <c r="H1487" s="6">
        <f t="shared" si="23"/>
        <v>-1.6990709702135853E-2</v>
      </c>
      <c r="I1487" s="4"/>
      <c r="J1487" s="4"/>
      <c r="K1487" s="4"/>
    </row>
    <row r="1488" spans="2:11" ht="13.5" x14ac:dyDescent="0.35">
      <c r="B1488" s="3">
        <v>44174</v>
      </c>
      <c r="C1488" s="2">
        <v>7.99</v>
      </c>
      <c r="D1488" s="2">
        <v>5.0621</v>
      </c>
      <c r="E1488" s="2">
        <v>4233</v>
      </c>
      <c r="F1488" s="2">
        <v>7.9917999999999996</v>
      </c>
      <c r="G1488" s="2">
        <v>33829.289400000001</v>
      </c>
      <c r="H1488" s="6">
        <f t="shared" si="23"/>
        <v>-1.3581979032698097E-2</v>
      </c>
      <c r="I1488" s="4"/>
      <c r="J1488" s="4"/>
      <c r="K1488" s="4"/>
    </row>
    <row r="1489" spans="2:11" ht="13.5" x14ac:dyDescent="0.35">
      <c r="B1489" s="3">
        <v>44175</v>
      </c>
      <c r="C1489" s="2">
        <v>8</v>
      </c>
      <c r="D1489" s="2">
        <v>5.0685000000000002</v>
      </c>
      <c r="E1489" s="2">
        <v>277</v>
      </c>
      <c r="F1489" s="2">
        <v>7.9188000000000001</v>
      </c>
      <c r="G1489" s="2">
        <v>2193.5075999999999</v>
      </c>
      <c r="H1489" s="6">
        <f t="shared" si="23"/>
        <v>1.2642974259694955E-3</v>
      </c>
      <c r="I1489" s="4"/>
      <c r="J1489" s="4"/>
      <c r="K1489" s="4"/>
    </row>
    <row r="1490" spans="2:11" ht="13.5" x14ac:dyDescent="0.35">
      <c r="B1490" s="3">
        <v>44176</v>
      </c>
      <c r="C1490" s="2">
        <v>7.99</v>
      </c>
      <c r="D1490" s="2">
        <v>5.0621</v>
      </c>
      <c r="E1490" s="2">
        <v>263</v>
      </c>
      <c r="F1490" s="2">
        <v>7.7626999999999997</v>
      </c>
      <c r="G1490" s="2">
        <v>2041.5900999999999</v>
      </c>
      <c r="H1490" s="6">
        <f t="shared" si="23"/>
        <v>-1.2627009963500409E-3</v>
      </c>
      <c r="I1490" s="4"/>
      <c r="J1490" s="4"/>
      <c r="K1490" s="4"/>
    </row>
    <row r="1491" spans="2:11" ht="13.5" x14ac:dyDescent="0.35">
      <c r="B1491" s="3">
        <v>44179</v>
      </c>
      <c r="C1491" s="2">
        <v>7.99</v>
      </c>
      <c r="D1491" s="2">
        <v>5.0621</v>
      </c>
      <c r="E1491" s="2">
        <v>663</v>
      </c>
      <c r="F1491" s="2">
        <v>7.9004000000000003</v>
      </c>
      <c r="G1491" s="2">
        <v>5237.9651999999996</v>
      </c>
      <c r="H1491" s="6">
        <f t="shared" si="23"/>
        <v>0</v>
      </c>
      <c r="I1491" s="4"/>
      <c r="J1491" s="4"/>
      <c r="K1491" s="4"/>
    </row>
    <row r="1492" spans="2:11" ht="13.5" x14ac:dyDescent="0.35">
      <c r="B1492" s="3">
        <v>44180</v>
      </c>
      <c r="C1492" s="2">
        <v>7.93</v>
      </c>
      <c r="D1492" s="2">
        <v>5.0240999999999998</v>
      </c>
      <c r="E1492" s="2">
        <v>2686</v>
      </c>
      <c r="F1492" s="2">
        <v>7.8968999999999996</v>
      </c>
      <c r="G1492" s="2">
        <v>21211.073400000001</v>
      </c>
      <c r="H1492" s="6">
        <f t="shared" si="23"/>
        <v>-7.506765966693715E-3</v>
      </c>
      <c r="I1492" s="4"/>
      <c r="J1492" s="4"/>
      <c r="K1492" s="4"/>
    </row>
    <row r="1493" spans="2:11" ht="13.5" x14ac:dyDescent="0.35">
      <c r="B1493" s="3">
        <v>44181</v>
      </c>
      <c r="C1493" s="2">
        <v>8.15</v>
      </c>
      <c r="D1493" s="2">
        <v>5.1635</v>
      </c>
      <c r="E1493" s="2">
        <v>6420</v>
      </c>
      <c r="F1493" s="2">
        <v>8.1010000000000009</v>
      </c>
      <c r="G1493" s="2">
        <v>52008.42</v>
      </c>
      <c r="H1493" s="6">
        <f t="shared" si="23"/>
        <v>2.7746263012280847E-2</v>
      </c>
      <c r="I1493" s="4"/>
      <c r="J1493" s="4"/>
      <c r="K1493" s="4"/>
    </row>
    <row r="1494" spans="2:11" ht="13.5" x14ac:dyDescent="0.35">
      <c r="B1494" s="3">
        <v>44182</v>
      </c>
      <c r="C1494" s="2">
        <v>8.11</v>
      </c>
      <c r="D1494" s="2">
        <v>5.1382000000000003</v>
      </c>
      <c r="E1494" s="2">
        <v>2365</v>
      </c>
      <c r="F1494" s="2">
        <v>8.1196999999999999</v>
      </c>
      <c r="G1494" s="2">
        <v>19203.090499999998</v>
      </c>
      <c r="H1494" s="6">
        <f t="shared" si="23"/>
        <v>-4.8997772828507126E-3</v>
      </c>
      <c r="I1494" s="4"/>
      <c r="J1494" s="4"/>
      <c r="K1494" s="4"/>
    </row>
    <row r="1495" spans="2:11" ht="13.5" x14ac:dyDescent="0.35">
      <c r="B1495" s="3">
        <v>44183</v>
      </c>
      <c r="C1495" s="2">
        <v>8.15</v>
      </c>
      <c r="D1495" s="2">
        <v>5.1635</v>
      </c>
      <c r="E1495" s="2">
        <v>711</v>
      </c>
      <c r="F1495" s="2">
        <v>8.1133000000000006</v>
      </c>
      <c r="G1495" s="2">
        <v>5768.5563000000002</v>
      </c>
      <c r="H1495" s="6">
        <f t="shared" si="23"/>
        <v>4.923903312443979E-3</v>
      </c>
      <c r="I1495" s="4"/>
      <c r="J1495" s="4"/>
      <c r="K1495" s="4"/>
    </row>
    <row r="1496" spans="2:11" ht="13.5" x14ac:dyDescent="0.35">
      <c r="B1496" s="3">
        <v>44186</v>
      </c>
      <c r="C1496" s="2">
        <v>8.17</v>
      </c>
      <c r="D1496" s="2">
        <v>5.1761999999999997</v>
      </c>
      <c r="E1496" s="2">
        <v>148</v>
      </c>
      <c r="F1496" s="2">
        <v>8.1517999999999997</v>
      </c>
      <c r="G1496" s="2">
        <v>1206.4664</v>
      </c>
      <c r="H1496" s="6">
        <f t="shared" si="23"/>
        <v>2.4595719957392682E-3</v>
      </c>
      <c r="I1496" s="4"/>
      <c r="J1496" s="4"/>
      <c r="K1496" s="4"/>
    </row>
    <row r="1497" spans="2:11" ht="13.5" x14ac:dyDescent="0.35">
      <c r="B1497" s="3">
        <v>44187</v>
      </c>
      <c r="C1497" s="2">
        <v>8.1999999999999993</v>
      </c>
      <c r="D1497" s="2">
        <v>5.1951999999999998</v>
      </c>
      <c r="E1497" s="2">
        <v>5426</v>
      </c>
      <c r="F1497" s="2">
        <v>8.1959</v>
      </c>
      <c r="G1497" s="2">
        <v>44470.953399999999</v>
      </c>
      <c r="H1497" s="6">
        <f t="shared" si="23"/>
        <v>3.6706464201538059E-3</v>
      </c>
      <c r="I1497" s="4"/>
      <c r="J1497" s="4"/>
      <c r="K1497" s="4"/>
    </row>
    <row r="1498" spans="2:11" ht="13.5" x14ac:dyDescent="0.35">
      <c r="B1498" s="3">
        <v>44188</v>
      </c>
      <c r="C1498" s="2">
        <v>8.25</v>
      </c>
      <c r="D1498" s="2">
        <v>5.2268999999999997</v>
      </c>
      <c r="E1498" s="2">
        <v>1141</v>
      </c>
      <c r="F1498" s="2">
        <v>8.2124000000000006</v>
      </c>
      <c r="G1498" s="2">
        <v>9370.3484000000008</v>
      </c>
      <c r="H1498" s="6">
        <f t="shared" si="23"/>
        <v>6.1017862642438869E-3</v>
      </c>
      <c r="I1498" s="4"/>
      <c r="J1498" s="4"/>
      <c r="K1498" s="4"/>
    </row>
    <row r="1499" spans="2:11" ht="13.5" x14ac:dyDescent="0.35">
      <c r="B1499" s="3">
        <v>44189</v>
      </c>
      <c r="C1499" s="2">
        <v>8.25</v>
      </c>
      <c r="D1499" s="2">
        <v>5.2268999999999997</v>
      </c>
      <c r="E1499" s="2">
        <v>184</v>
      </c>
      <c r="F1499" s="2">
        <v>8.1592000000000002</v>
      </c>
      <c r="G1499" s="2">
        <v>1501.2927999999999</v>
      </c>
      <c r="H1499" s="6">
        <f t="shared" si="23"/>
        <v>0</v>
      </c>
      <c r="I1499" s="4"/>
      <c r="J1499" s="4"/>
      <c r="K1499" s="4"/>
    </row>
    <row r="1500" spans="2:11" ht="13.5" x14ac:dyDescent="0.35">
      <c r="B1500" s="3">
        <v>44190</v>
      </c>
      <c r="C1500" s="2">
        <v>8.1999999999999993</v>
      </c>
      <c r="D1500" s="2">
        <v>5.1951999999999998</v>
      </c>
      <c r="E1500" s="2">
        <v>374</v>
      </c>
      <c r="F1500" s="2">
        <v>8.1203000000000003</v>
      </c>
      <c r="G1500" s="2">
        <v>3036.9922000000001</v>
      </c>
      <c r="H1500" s="6">
        <f t="shared" si="23"/>
        <v>-6.064780271288879E-3</v>
      </c>
      <c r="I1500" s="4"/>
      <c r="J1500" s="4"/>
      <c r="K1500" s="4"/>
    </row>
    <row r="1501" spans="2:11" ht="13.5" x14ac:dyDescent="0.35">
      <c r="B1501" s="3">
        <v>44193</v>
      </c>
      <c r="C1501" s="2">
        <v>8.25</v>
      </c>
      <c r="D1501" s="2">
        <v>5.2268999999999997</v>
      </c>
      <c r="E1501" s="2">
        <v>4227</v>
      </c>
      <c r="F1501" s="2">
        <v>8.1073000000000004</v>
      </c>
      <c r="G1501" s="2">
        <v>34269.557099999998</v>
      </c>
      <c r="H1501" s="6">
        <f t="shared" si="23"/>
        <v>6.1017862642438869E-3</v>
      </c>
      <c r="I1501" s="4"/>
      <c r="J1501" s="4"/>
      <c r="K1501" s="4"/>
    </row>
    <row r="1502" spans="2:11" ht="13.5" x14ac:dyDescent="0.35">
      <c r="B1502" s="3">
        <v>44194</v>
      </c>
      <c r="C1502" s="2">
        <v>8.1999999999999993</v>
      </c>
      <c r="D1502" s="2">
        <v>5.1951999999999998</v>
      </c>
      <c r="E1502" s="2">
        <v>201</v>
      </c>
      <c r="F1502" s="2">
        <v>8.2002000000000006</v>
      </c>
      <c r="G1502" s="2">
        <v>1648.2402</v>
      </c>
      <c r="H1502" s="6">
        <f t="shared" si="23"/>
        <v>-6.064780271288879E-3</v>
      </c>
      <c r="I1502" s="4"/>
      <c r="J1502" s="4"/>
      <c r="K1502" s="4"/>
    </row>
    <row r="1503" spans="2:11" ht="13.5" x14ac:dyDescent="0.35">
      <c r="B1503" s="3">
        <v>44195</v>
      </c>
      <c r="C1503" s="2">
        <v>8.1999999999999993</v>
      </c>
      <c r="D1503" s="2">
        <v>5.1951999999999998</v>
      </c>
      <c r="E1503" s="2">
        <v>674</v>
      </c>
      <c r="F1503" s="2">
        <v>8.1343999999999994</v>
      </c>
      <c r="G1503" s="2">
        <v>5482.5856000000003</v>
      </c>
      <c r="H1503" s="6">
        <f t="shared" si="23"/>
        <v>0</v>
      </c>
      <c r="I1503" s="4"/>
      <c r="J1503" s="4"/>
      <c r="K1503" s="4"/>
    </row>
    <row r="1504" spans="2:11" ht="13.5" x14ac:dyDescent="0.35">
      <c r="B1504" s="3">
        <v>44196</v>
      </c>
      <c r="C1504" s="2">
        <v>8.25</v>
      </c>
      <c r="D1504" s="2">
        <v>5.2268999999999997</v>
      </c>
      <c r="E1504" s="2">
        <v>395</v>
      </c>
      <c r="F1504" s="2">
        <v>8.1715</v>
      </c>
      <c r="G1504" s="2">
        <v>3227.7424999999998</v>
      </c>
      <c r="H1504" s="6">
        <f t="shared" si="23"/>
        <v>6.1017862642438869E-3</v>
      </c>
      <c r="I1504" s="4"/>
      <c r="J1504" s="4"/>
      <c r="K1504" s="4"/>
    </row>
    <row r="1505" spans="2:11" ht="13.5" x14ac:dyDescent="0.35">
      <c r="B1505" s="3">
        <v>44200</v>
      </c>
      <c r="C1505" s="2">
        <v>8.43</v>
      </c>
      <c r="D1505" s="2">
        <v>5.3409000000000004</v>
      </c>
      <c r="E1505" s="2">
        <v>2299</v>
      </c>
      <c r="F1505" s="2">
        <v>8.3261000000000003</v>
      </c>
      <c r="G1505" s="2">
        <v>19141.7039</v>
      </c>
      <c r="H1505" s="6">
        <f t="shared" si="23"/>
        <v>2.1810250817884555E-2</v>
      </c>
      <c r="I1505" s="4"/>
      <c r="J1505" s="4"/>
      <c r="K1505" s="4"/>
    </row>
    <row r="1506" spans="2:11" ht="13.5" x14ac:dyDescent="0.35">
      <c r="B1506" s="3">
        <v>44201</v>
      </c>
      <c r="C1506" s="2">
        <v>8.39</v>
      </c>
      <c r="D1506" s="2">
        <v>5.3155999999999999</v>
      </c>
      <c r="E1506" s="2">
        <v>797</v>
      </c>
      <c r="F1506" s="2">
        <v>8.2218999999999998</v>
      </c>
      <c r="G1506" s="2">
        <v>6552.8543</v>
      </c>
      <c r="H1506" s="6">
        <f t="shared" si="23"/>
        <v>-4.7370293396245093E-3</v>
      </c>
      <c r="I1506" s="4"/>
      <c r="J1506" s="4"/>
      <c r="K1506" s="4"/>
    </row>
    <row r="1507" spans="2:11" ht="13.5" x14ac:dyDescent="0.35">
      <c r="B1507" s="3">
        <v>44202</v>
      </c>
      <c r="C1507" s="2">
        <v>8.39</v>
      </c>
      <c r="D1507" s="2">
        <v>5.3155999999999999</v>
      </c>
      <c r="E1507" s="2">
        <v>578</v>
      </c>
      <c r="F1507" s="2">
        <v>8.2476000000000003</v>
      </c>
      <c r="G1507" s="2">
        <v>4767.1127999999999</v>
      </c>
      <c r="H1507" s="6">
        <f t="shared" si="23"/>
        <v>0</v>
      </c>
      <c r="I1507" s="4"/>
      <c r="J1507" s="4"/>
      <c r="K1507" s="4"/>
    </row>
    <row r="1508" spans="2:11" ht="13.5" x14ac:dyDescent="0.35">
      <c r="B1508" s="3">
        <v>44203</v>
      </c>
      <c r="C1508" s="2">
        <v>8.35</v>
      </c>
      <c r="D1508" s="2">
        <v>5.2901999999999996</v>
      </c>
      <c r="E1508" s="2">
        <v>761</v>
      </c>
      <c r="F1508" s="2">
        <v>8.2667999999999999</v>
      </c>
      <c r="G1508" s="2">
        <v>6291.0348000000004</v>
      </c>
      <c r="H1508" s="6">
        <f t="shared" si="23"/>
        <v>-4.7783881405674454E-3</v>
      </c>
      <c r="I1508" s="4"/>
      <c r="J1508" s="4"/>
      <c r="K1508" s="4"/>
    </row>
    <row r="1509" spans="2:11" ht="13.5" x14ac:dyDescent="0.35">
      <c r="B1509" s="3">
        <v>44204</v>
      </c>
      <c r="C1509" s="2">
        <v>8.25</v>
      </c>
      <c r="D1509" s="2">
        <v>5.2268999999999997</v>
      </c>
      <c r="E1509" s="2">
        <v>1918</v>
      </c>
      <c r="F1509" s="2">
        <v>8.2474000000000007</v>
      </c>
      <c r="G1509" s="2">
        <v>15818.513199999999</v>
      </c>
      <c r="H1509" s="6">
        <f t="shared" si="23"/>
        <v>-1.1965521152319367E-2</v>
      </c>
      <c r="I1509" s="4"/>
      <c r="J1509" s="4"/>
      <c r="K1509" s="4"/>
    </row>
    <row r="1510" spans="2:11" ht="13.5" x14ac:dyDescent="0.35">
      <c r="B1510" s="3">
        <v>44207</v>
      </c>
      <c r="C1510" s="2">
        <v>8.25</v>
      </c>
      <c r="D1510" s="2">
        <v>5.2268999999999997</v>
      </c>
      <c r="E1510" s="2">
        <v>290</v>
      </c>
      <c r="F1510" s="2">
        <v>8.2387999999999995</v>
      </c>
      <c r="G1510" s="2">
        <v>2389.252</v>
      </c>
      <c r="H1510" s="6">
        <f t="shared" si="23"/>
        <v>0</v>
      </c>
      <c r="I1510" s="4"/>
      <c r="J1510" s="4"/>
      <c r="K1510" s="4"/>
    </row>
    <row r="1511" spans="2:11" ht="13.5" x14ac:dyDescent="0.35">
      <c r="B1511" s="3">
        <v>44208</v>
      </c>
      <c r="C1511" s="2">
        <v>8.24</v>
      </c>
      <c r="D1511" s="2">
        <v>5.2205000000000004</v>
      </c>
      <c r="E1511" s="2">
        <v>610</v>
      </c>
      <c r="F1511" s="2">
        <v>8.2006999999999994</v>
      </c>
      <c r="G1511" s="2">
        <v>5002.4269999999997</v>
      </c>
      <c r="H1511" s="6">
        <f t="shared" si="23"/>
        <v>-1.224435133635481E-3</v>
      </c>
      <c r="I1511" s="4"/>
      <c r="J1511" s="4"/>
      <c r="K1511" s="4"/>
    </row>
    <row r="1512" spans="2:11" ht="13.5" x14ac:dyDescent="0.35">
      <c r="B1512" s="3">
        <v>44209</v>
      </c>
      <c r="C1512" s="2">
        <v>8.24</v>
      </c>
      <c r="D1512" s="2">
        <v>5.2205000000000004</v>
      </c>
      <c r="E1512" s="2">
        <v>591</v>
      </c>
      <c r="F1512" s="2">
        <v>8.2350999999999992</v>
      </c>
      <c r="G1512" s="2">
        <v>4866.9440999999997</v>
      </c>
      <c r="H1512" s="6">
        <f t="shared" si="23"/>
        <v>0</v>
      </c>
      <c r="I1512" s="4"/>
      <c r="J1512" s="4"/>
      <c r="K1512" s="4"/>
    </row>
    <row r="1513" spans="2:11" ht="13.5" x14ac:dyDescent="0.35">
      <c r="B1513" s="3">
        <v>44211</v>
      </c>
      <c r="C1513" s="2">
        <v>8.25</v>
      </c>
      <c r="D1513" s="2">
        <v>5.2268999999999997</v>
      </c>
      <c r="E1513" s="2">
        <v>3101</v>
      </c>
      <c r="F1513" s="2">
        <v>8.2164000000000001</v>
      </c>
      <c r="G1513" s="2">
        <v>25479.056400000001</v>
      </c>
      <c r="H1513" s="6">
        <f t="shared" si="23"/>
        <v>1.2259362130062818E-3</v>
      </c>
      <c r="I1513" s="4"/>
      <c r="J1513" s="4"/>
      <c r="K1513" s="4"/>
    </row>
    <row r="1514" spans="2:11" ht="13.5" x14ac:dyDescent="0.35">
      <c r="B1514" s="3">
        <v>44214</v>
      </c>
      <c r="C1514" s="2">
        <v>8.42</v>
      </c>
      <c r="D1514" s="2">
        <v>5.3346</v>
      </c>
      <c r="E1514" s="2">
        <v>790</v>
      </c>
      <c r="F1514" s="2">
        <v>8.4301999999999992</v>
      </c>
      <c r="G1514" s="2">
        <v>6659.8580000000002</v>
      </c>
      <c r="H1514" s="6">
        <f t="shared" si="23"/>
        <v>2.0604947483211913E-2</v>
      </c>
      <c r="I1514" s="4"/>
      <c r="J1514" s="4"/>
      <c r="K1514" s="4"/>
    </row>
    <row r="1515" spans="2:11" ht="13.5" x14ac:dyDescent="0.35">
      <c r="B1515" s="3">
        <v>44215</v>
      </c>
      <c r="C1515" s="2">
        <v>8.42</v>
      </c>
      <c r="D1515" s="2">
        <v>5.3346</v>
      </c>
      <c r="E1515" s="2">
        <v>260</v>
      </c>
      <c r="F1515" s="2">
        <v>8.42</v>
      </c>
      <c r="G1515" s="2">
        <v>2189.1999999999998</v>
      </c>
      <c r="H1515" s="6">
        <f t="shared" si="23"/>
        <v>0</v>
      </c>
      <c r="I1515" s="4"/>
      <c r="J1515" s="4"/>
      <c r="K1515" s="4"/>
    </row>
    <row r="1516" spans="2:11" ht="13.5" x14ac:dyDescent="0.35">
      <c r="B1516" s="3">
        <v>44216</v>
      </c>
      <c r="C1516" s="2">
        <v>8.42</v>
      </c>
      <c r="D1516" s="2">
        <v>5.3346</v>
      </c>
      <c r="E1516" s="2">
        <v>500</v>
      </c>
      <c r="F1516" s="2">
        <v>8.42</v>
      </c>
      <c r="G1516" s="2">
        <v>4210</v>
      </c>
      <c r="H1516" s="6">
        <f t="shared" si="23"/>
        <v>0</v>
      </c>
      <c r="I1516" s="4"/>
      <c r="J1516" s="4"/>
      <c r="K1516" s="4"/>
    </row>
    <row r="1517" spans="2:11" ht="13.5" x14ac:dyDescent="0.35">
      <c r="B1517" s="3">
        <v>44217</v>
      </c>
      <c r="C1517" s="2">
        <v>8.6</v>
      </c>
      <c r="D1517" s="2">
        <v>5.4485999999999999</v>
      </c>
      <c r="E1517" s="2">
        <v>7133</v>
      </c>
      <c r="F1517" s="2">
        <v>8.4764999999999997</v>
      </c>
      <c r="G1517" s="2">
        <v>60462.874499999998</v>
      </c>
      <c r="H1517" s="6">
        <f t="shared" si="23"/>
        <v>2.1369924642897289E-2</v>
      </c>
      <c r="I1517" s="4"/>
      <c r="J1517" s="4"/>
      <c r="K1517" s="4"/>
    </row>
    <row r="1518" spans="2:11" ht="13.5" x14ac:dyDescent="0.35">
      <c r="B1518" s="3">
        <v>44218</v>
      </c>
      <c r="C1518" s="2">
        <v>8.8000000000000007</v>
      </c>
      <c r="D1518" s="2">
        <v>5.5753000000000004</v>
      </c>
      <c r="E1518" s="2">
        <v>1707</v>
      </c>
      <c r="F1518" s="2">
        <v>8.6326999999999998</v>
      </c>
      <c r="G1518" s="2">
        <v>14736.018899999999</v>
      </c>
      <c r="H1518" s="6">
        <f t="shared" si="23"/>
        <v>2.325367984436378E-2</v>
      </c>
      <c r="I1518" s="4"/>
      <c r="J1518" s="4"/>
      <c r="K1518" s="4"/>
    </row>
    <row r="1519" spans="2:11" ht="13.5" x14ac:dyDescent="0.35">
      <c r="B1519" s="3">
        <v>44221</v>
      </c>
      <c r="C1519" s="2">
        <v>8.65</v>
      </c>
      <c r="D1519" s="2">
        <v>5.4802999999999997</v>
      </c>
      <c r="E1519" s="2">
        <v>12214</v>
      </c>
      <c r="F1519" s="2">
        <v>8.7410999999999994</v>
      </c>
      <c r="G1519" s="2">
        <v>106763.7954</v>
      </c>
      <c r="H1519" s="6">
        <f t="shared" si="23"/>
        <v>-1.7039441823758477E-2</v>
      </c>
      <c r="I1519" s="4"/>
      <c r="J1519" s="4"/>
      <c r="K1519" s="4"/>
    </row>
    <row r="1520" spans="2:11" ht="13.5" x14ac:dyDescent="0.35">
      <c r="B1520" s="3">
        <v>44222</v>
      </c>
      <c r="C1520" s="2">
        <v>8.69</v>
      </c>
      <c r="D1520" s="2">
        <v>5.5056000000000003</v>
      </c>
      <c r="E1520" s="2">
        <v>3068</v>
      </c>
      <c r="F1520" s="2">
        <v>8.6770999999999994</v>
      </c>
      <c r="G1520" s="2">
        <v>26621.342799999999</v>
      </c>
      <c r="H1520" s="6">
        <f t="shared" si="23"/>
        <v>4.6165355911173744E-3</v>
      </c>
      <c r="I1520" s="4"/>
      <c r="J1520" s="4"/>
      <c r="K1520" s="4"/>
    </row>
    <row r="1521" spans="2:11" ht="13.5" x14ac:dyDescent="0.35">
      <c r="B1521" s="3">
        <v>44223</v>
      </c>
      <c r="C1521" s="2">
        <v>8.7799999999999994</v>
      </c>
      <c r="D1521" s="2">
        <v>5.5627000000000004</v>
      </c>
      <c r="E1521" s="2">
        <v>9336</v>
      </c>
      <c r="F1521" s="2">
        <v>8.7141999999999999</v>
      </c>
      <c r="G1521" s="2">
        <v>81355.771200000003</v>
      </c>
      <c r="H1521" s="6">
        <f t="shared" si="23"/>
        <v>1.0371258355129349E-2</v>
      </c>
      <c r="I1521" s="4"/>
      <c r="J1521" s="4"/>
      <c r="K1521" s="4"/>
    </row>
    <row r="1522" spans="2:11" ht="13.5" x14ac:dyDescent="0.35">
      <c r="B1522" s="3">
        <v>44224</v>
      </c>
      <c r="C1522" s="2">
        <v>8.75</v>
      </c>
      <c r="D1522" s="2">
        <v>5.5437000000000003</v>
      </c>
      <c r="E1522" s="2">
        <v>2888</v>
      </c>
      <c r="F1522" s="2">
        <v>8.7375000000000007</v>
      </c>
      <c r="G1522" s="2">
        <v>25233.9</v>
      </c>
      <c r="H1522" s="6">
        <f t="shared" si="23"/>
        <v>-3.4156075287180912E-3</v>
      </c>
      <c r="I1522" s="4"/>
      <c r="J1522" s="4"/>
      <c r="K1522" s="4"/>
    </row>
    <row r="1523" spans="2:11" ht="13.5" x14ac:dyDescent="0.35">
      <c r="B1523" s="3">
        <v>44225</v>
      </c>
      <c r="C1523" s="2">
        <v>8.77</v>
      </c>
      <c r="D1523" s="2">
        <v>5.5563000000000002</v>
      </c>
      <c r="E1523" s="2">
        <v>202</v>
      </c>
      <c r="F1523" s="2">
        <v>8.7743000000000002</v>
      </c>
      <c r="G1523" s="2">
        <v>1772.4086</v>
      </c>
      <c r="H1523" s="6">
        <f t="shared" si="23"/>
        <v>2.2728502624600796E-3</v>
      </c>
      <c r="I1523" s="4"/>
      <c r="J1523" s="4"/>
      <c r="K1523" s="4"/>
    </row>
    <row r="1524" spans="2:11" ht="13.5" x14ac:dyDescent="0.35">
      <c r="B1524" s="3">
        <v>44228</v>
      </c>
      <c r="C1524" s="2">
        <v>8.8000000000000007</v>
      </c>
      <c r="D1524" s="2">
        <v>5.5753000000000004</v>
      </c>
      <c r="E1524" s="2">
        <v>503</v>
      </c>
      <c r="F1524" s="2">
        <v>8.7682000000000002</v>
      </c>
      <c r="G1524" s="2">
        <v>4410.4045999999998</v>
      </c>
      <c r="H1524" s="6">
        <f t="shared" si="23"/>
        <v>3.4195417814013151E-3</v>
      </c>
      <c r="I1524" s="4"/>
      <c r="J1524" s="4"/>
      <c r="K1524" s="4"/>
    </row>
    <row r="1525" spans="2:11" ht="13.5" x14ac:dyDescent="0.35">
      <c r="B1525" s="3">
        <v>44229</v>
      </c>
      <c r="C1525" s="2">
        <v>8.8000000000000007</v>
      </c>
      <c r="D1525" s="2">
        <v>5.5753000000000004</v>
      </c>
      <c r="E1525" s="2">
        <v>1542</v>
      </c>
      <c r="F1525" s="2">
        <v>8.7937999999999992</v>
      </c>
      <c r="G1525" s="2">
        <v>13560.0396</v>
      </c>
      <c r="H1525" s="6">
        <f t="shared" si="23"/>
        <v>0</v>
      </c>
      <c r="I1525" s="4"/>
      <c r="J1525" s="4"/>
      <c r="K1525" s="4"/>
    </row>
    <row r="1526" spans="2:11" ht="13.5" x14ac:dyDescent="0.35">
      <c r="B1526" s="3">
        <v>44230</v>
      </c>
      <c r="C1526" s="2">
        <v>8.84</v>
      </c>
      <c r="D1526" s="2">
        <v>5.6006999999999998</v>
      </c>
      <c r="E1526" s="2">
        <v>1285</v>
      </c>
      <c r="F1526" s="2">
        <v>8.8053000000000008</v>
      </c>
      <c r="G1526" s="2">
        <v>11314.8105</v>
      </c>
      <c r="H1526" s="6">
        <f t="shared" si="23"/>
        <v>4.555808656036343E-3</v>
      </c>
      <c r="I1526" s="4"/>
      <c r="J1526" s="4"/>
      <c r="K1526" s="4"/>
    </row>
    <row r="1527" spans="2:11" ht="13.5" x14ac:dyDescent="0.35">
      <c r="B1527" s="3">
        <v>44231</v>
      </c>
      <c r="C1527" s="2">
        <v>8.83</v>
      </c>
      <c r="D1527" s="2">
        <v>5.5942999999999996</v>
      </c>
      <c r="E1527" s="2">
        <v>168</v>
      </c>
      <c r="F1527" s="2">
        <v>8.7675000000000001</v>
      </c>
      <c r="G1527" s="2">
        <v>1472.94</v>
      </c>
      <c r="H1527" s="6">
        <f t="shared" si="23"/>
        <v>-1.1427143035692294E-3</v>
      </c>
      <c r="I1527" s="4"/>
      <c r="J1527" s="4"/>
      <c r="K1527" s="4"/>
    </row>
    <row r="1528" spans="2:11" ht="13.5" x14ac:dyDescent="0.35">
      <c r="B1528" s="3">
        <v>44232</v>
      </c>
      <c r="C1528" s="2">
        <v>9.09</v>
      </c>
      <c r="D1528" s="2">
        <v>5.7591000000000001</v>
      </c>
      <c r="E1528" s="2">
        <v>22417</v>
      </c>
      <c r="F1528" s="2">
        <v>8.9631000000000007</v>
      </c>
      <c r="G1528" s="2">
        <v>200925.81270000001</v>
      </c>
      <c r="H1528" s="6">
        <f t="shared" si="23"/>
        <v>2.9458556030245164E-2</v>
      </c>
      <c r="I1528" s="4"/>
      <c r="J1528" s="4"/>
      <c r="K1528" s="4"/>
    </row>
    <row r="1529" spans="2:11" ht="13.5" x14ac:dyDescent="0.35">
      <c r="B1529" s="3">
        <v>44235</v>
      </c>
      <c r="C1529" s="2">
        <v>9.19</v>
      </c>
      <c r="D1529" s="2">
        <v>5.8224</v>
      </c>
      <c r="E1529" s="2">
        <v>1708</v>
      </c>
      <c r="F1529" s="2">
        <v>9.1561000000000003</v>
      </c>
      <c r="G1529" s="2">
        <v>15638.6188</v>
      </c>
      <c r="H1529" s="6">
        <f t="shared" si="23"/>
        <v>1.0991300724071455E-2</v>
      </c>
      <c r="I1529" s="4"/>
      <c r="J1529" s="4"/>
      <c r="K1529" s="4"/>
    </row>
    <row r="1530" spans="2:11" ht="13.5" x14ac:dyDescent="0.35">
      <c r="B1530" s="3">
        <v>44236</v>
      </c>
      <c r="C1530" s="2">
        <v>9.02</v>
      </c>
      <c r="D1530" s="2">
        <v>5.7146999999999997</v>
      </c>
      <c r="E1530" s="2">
        <v>7690</v>
      </c>
      <c r="F1530" s="2">
        <v>9.0485000000000007</v>
      </c>
      <c r="G1530" s="2">
        <v>69582.964999999997</v>
      </c>
      <c r="H1530" s="6">
        <f t="shared" si="23"/>
        <v>-1.8497526793075082E-2</v>
      </c>
      <c r="I1530" s="4"/>
      <c r="J1530" s="4"/>
      <c r="K1530" s="4"/>
    </row>
    <row r="1531" spans="2:11" ht="13.5" x14ac:dyDescent="0.35">
      <c r="B1531" s="3">
        <v>44237</v>
      </c>
      <c r="C1531" s="2">
        <v>9.09</v>
      </c>
      <c r="D1531" s="2">
        <v>5.7591000000000001</v>
      </c>
      <c r="E1531" s="2">
        <v>3370</v>
      </c>
      <c r="F1531" s="2">
        <v>9.0100999999999996</v>
      </c>
      <c r="G1531" s="2">
        <v>30364.037</v>
      </c>
      <c r="H1531" s="6">
        <f t="shared" si="23"/>
        <v>7.7694367158381789E-3</v>
      </c>
      <c r="I1531" s="4"/>
      <c r="J1531" s="4"/>
      <c r="K1531" s="4"/>
    </row>
    <row r="1532" spans="2:11" ht="13.5" x14ac:dyDescent="0.35">
      <c r="B1532" s="3">
        <v>44238</v>
      </c>
      <c r="C1532" s="2">
        <v>9.1</v>
      </c>
      <c r="D1532" s="2">
        <v>5.7653999999999996</v>
      </c>
      <c r="E1532" s="2">
        <v>1306</v>
      </c>
      <c r="F1532" s="2">
        <v>9.0145</v>
      </c>
      <c r="G1532" s="2">
        <v>11772.937</v>
      </c>
      <c r="H1532" s="6">
        <f t="shared" si="23"/>
        <v>1.0939209251444718E-3</v>
      </c>
      <c r="I1532" s="4"/>
      <c r="J1532" s="4"/>
      <c r="K1532" s="4"/>
    </row>
    <row r="1533" spans="2:11" ht="13.5" x14ac:dyDescent="0.35">
      <c r="B1533" s="3">
        <v>44239</v>
      </c>
      <c r="C1533" s="2">
        <v>9</v>
      </c>
      <c r="D1533" s="2">
        <v>5.702</v>
      </c>
      <c r="E1533" s="2">
        <v>7724</v>
      </c>
      <c r="F1533" s="2">
        <v>9.0058000000000007</v>
      </c>
      <c r="G1533" s="2">
        <v>69560.799199999994</v>
      </c>
      <c r="H1533" s="6">
        <f t="shared" si="23"/>
        <v>-1.099663509903904E-2</v>
      </c>
      <c r="I1533" s="4"/>
      <c r="J1533" s="4"/>
      <c r="K1533" s="4"/>
    </row>
    <row r="1534" spans="2:11" ht="13.5" x14ac:dyDescent="0.35">
      <c r="B1534" s="3">
        <v>44242</v>
      </c>
      <c r="C1534" s="2">
        <v>9</v>
      </c>
      <c r="D1534" s="2">
        <v>5.702</v>
      </c>
      <c r="E1534" s="2">
        <v>7815</v>
      </c>
      <c r="F1534" s="2">
        <v>8.984</v>
      </c>
      <c r="G1534" s="2">
        <v>70209.960000000006</v>
      </c>
      <c r="H1534" s="6">
        <f t="shared" si="23"/>
        <v>0</v>
      </c>
      <c r="I1534" s="4"/>
      <c r="J1534" s="4"/>
      <c r="K1534" s="4"/>
    </row>
    <row r="1535" spans="2:11" ht="13.5" x14ac:dyDescent="0.35">
      <c r="B1535" s="3">
        <v>44243</v>
      </c>
      <c r="C1535" s="2">
        <v>9</v>
      </c>
      <c r="D1535" s="2">
        <v>5.702</v>
      </c>
      <c r="E1535" s="2">
        <v>10216</v>
      </c>
      <c r="F1535" s="2">
        <v>9</v>
      </c>
      <c r="G1535" s="2">
        <v>91944</v>
      </c>
      <c r="H1535" s="6">
        <f t="shared" si="23"/>
        <v>0</v>
      </c>
      <c r="I1535" s="4"/>
      <c r="J1535" s="4"/>
      <c r="K1535" s="4"/>
    </row>
    <row r="1536" spans="2:11" ht="13.5" x14ac:dyDescent="0.35">
      <c r="B1536" s="3">
        <v>44244</v>
      </c>
      <c r="C1536" s="2">
        <v>9</v>
      </c>
      <c r="D1536" s="2">
        <v>5.702</v>
      </c>
      <c r="E1536" s="2">
        <v>165</v>
      </c>
      <c r="F1536" s="2">
        <v>8.9802999999999997</v>
      </c>
      <c r="G1536" s="2">
        <v>1481.7494999999999</v>
      </c>
      <c r="H1536" s="6">
        <f t="shared" si="23"/>
        <v>0</v>
      </c>
      <c r="I1536" s="4"/>
      <c r="J1536" s="4"/>
      <c r="K1536" s="4"/>
    </row>
    <row r="1537" spans="2:11" ht="13.5" x14ac:dyDescent="0.35">
      <c r="B1537" s="3">
        <v>44245</v>
      </c>
      <c r="C1537" s="2">
        <v>9</v>
      </c>
      <c r="D1537" s="2">
        <v>5.702</v>
      </c>
      <c r="E1537" s="2">
        <v>1</v>
      </c>
      <c r="F1537" s="2">
        <v>9</v>
      </c>
      <c r="G1537" s="2">
        <v>9</v>
      </c>
      <c r="H1537" s="6">
        <f t="shared" si="23"/>
        <v>0</v>
      </c>
      <c r="I1537" s="4"/>
      <c r="J1537" s="4"/>
      <c r="K1537" s="4"/>
    </row>
    <row r="1538" spans="2:11" ht="13.5" x14ac:dyDescent="0.35">
      <c r="B1538" s="3">
        <v>44246</v>
      </c>
      <c r="C1538" s="2">
        <v>9</v>
      </c>
      <c r="D1538" s="2">
        <v>5.702</v>
      </c>
      <c r="E1538" s="2">
        <v>10813</v>
      </c>
      <c r="F1538" s="2">
        <v>8.9870000000000001</v>
      </c>
      <c r="G1538" s="2">
        <v>97176.430999999997</v>
      </c>
      <c r="H1538" s="6">
        <f t="shared" si="23"/>
        <v>0</v>
      </c>
      <c r="I1538" s="4"/>
      <c r="J1538" s="4"/>
      <c r="K1538" s="4"/>
    </row>
    <row r="1539" spans="2:11" ht="13.5" x14ac:dyDescent="0.35">
      <c r="B1539" s="3">
        <v>44249</v>
      </c>
      <c r="C1539" s="2">
        <v>8.99</v>
      </c>
      <c r="D1539" s="2">
        <v>5.6957000000000004</v>
      </c>
      <c r="E1539" s="2">
        <v>329</v>
      </c>
      <c r="F1539" s="2">
        <v>8.8328000000000007</v>
      </c>
      <c r="G1539" s="2">
        <v>2905.9911999999999</v>
      </c>
      <c r="H1539" s="6">
        <f t="shared" si="23"/>
        <v>-1.1048754822868341E-3</v>
      </c>
      <c r="I1539" s="4"/>
      <c r="J1539" s="4"/>
      <c r="K1539" s="4"/>
    </row>
    <row r="1540" spans="2:11" ht="13.5" x14ac:dyDescent="0.35">
      <c r="B1540" s="3">
        <v>44250</v>
      </c>
      <c r="C1540" s="2">
        <v>8.7899999999999991</v>
      </c>
      <c r="D1540" s="2">
        <v>5.569</v>
      </c>
      <c r="E1540" s="2">
        <v>4016</v>
      </c>
      <c r="F1540" s="2">
        <v>8.7520000000000007</v>
      </c>
      <c r="G1540" s="2">
        <v>35148.031999999999</v>
      </c>
      <c r="H1540" s="6">
        <f t="shared" si="23"/>
        <v>-2.2244851379110638E-2</v>
      </c>
      <c r="I1540" s="4"/>
      <c r="J1540" s="4"/>
      <c r="K1540" s="4"/>
    </row>
    <row r="1541" spans="2:11" ht="13.5" x14ac:dyDescent="0.35">
      <c r="B1541" s="3">
        <v>44251</v>
      </c>
      <c r="C1541" s="2">
        <v>8.8000000000000007</v>
      </c>
      <c r="D1541" s="2">
        <v>5.5753000000000004</v>
      </c>
      <c r="E1541" s="2">
        <v>972</v>
      </c>
      <c r="F1541" s="2">
        <v>8.7223000000000006</v>
      </c>
      <c r="G1541" s="2">
        <v>8478.0756000000001</v>
      </c>
      <c r="H1541" s="6">
        <f t="shared" si="23"/>
        <v>1.1312623451248728E-3</v>
      </c>
      <c r="I1541" s="4"/>
      <c r="J1541" s="4"/>
      <c r="K1541" s="4"/>
    </row>
    <row r="1542" spans="2:11" ht="13.5" x14ac:dyDescent="0.35">
      <c r="B1542" s="3">
        <v>44252</v>
      </c>
      <c r="C1542" s="2">
        <v>8.9499999999999993</v>
      </c>
      <c r="D1542" s="2">
        <v>5.6703999999999999</v>
      </c>
      <c r="E1542" s="2">
        <v>856</v>
      </c>
      <c r="F1542" s="2">
        <v>8.7213999999999992</v>
      </c>
      <c r="G1542" s="2">
        <v>7465.5183999999999</v>
      </c>
      <c r="H1542" s="6">
        <f t="shared" si="23"/>
        <v>1.70573780783096E-2</v>
      </c>
      <c r="I1542" s="4"/>
      <c r="J1542" s="4"/>
      <c r="K1542" s="4"/>
    </row>
    <row r="1543" spans="2:11" ht="13.5" x14ac:dyDescent="0.35">
      <c r="B1543" s="3">
        <v>44253</v>
      </c>
      <c r="C1543" s="2">
        <v>8.85</v>
      </c>
      <c r="D1543" s="2">
        <v>5.6070000000000002</v>
      </c>
      <c r="E1543" s="2">
        <v>7</v>
      </c>
      <c r="F1543" s="2">
        <v>8.8414000000000001</v>
      </c>
      <c r="G1543" s="2">
        <v>61.889800000000001</v>
      </c>
      <c r="H1543" s="6">
        <f t="shared" ref="H1543:H1606" si="24">(D1543-D1542)/D1542</f>
        <v>-1.1180869074492042E-2</v>
      </c>
      <c r="I1543" s="4"/>
      <c r="J1543" s="4"/>
      <c r="K1543" s="4"/>
    </row>
    <row r="1544" spans="2:11" ht="13.5" x14ac:dyDescent="0.35">
      <c r="B1544" s="3">
        <v>44256</v>
      </c>
      <c r="C1544" s="2">
        <v>8.85</v>
      </c>
      <c r="D1544" s="2">
        <v>5.6070000000000002</v>
      </c>
      <c r="E1544" s="2">
        <v>11836</v>
      </c>
      <c r="F1544" s="2">
        <v>8.8498000000000001</v>
      </c>
      <c r="G1544" s="2">
        <v>104746.2328</v>
      </c>
      <c r="H1544" s="6">
        <f t="shared" si="24"/>
        <v>0</v>
      </c>
      <c r="I1544" s="4"/>
      <c r="J1544" s="4"/>
      <c r="K1544" s="4"/>
    </row>
    <row r="1545" spans="2:11" ht="13.5" x14ac:dyDescent="0.35">
      <c r="B1545" s="3">
        <v>44257</v>
      </c>
      <c r="C1545" s="2">
        <v>8.85</v>
      </c>
      <c r="D1545" s="2">
        <v>5.6070000000000002</v>
      </c>
      <c r="E1545" s="2">
        <v>2056</v>
      </c>
      <c r="F1545" s="2">
        <v>8.7673000000000005</v>
      </c>
      <c r="G1545" s="2">
        <v>18025.568800000001</v>
      </c>
      <c r="H1545" s="6">
        <f t="shared" si="24"/>
        <v>0</v>
      </c>
      <c r="I1545" s="4"/>
      <c r="J1545" s="4"/>
      <c r="K1545" s="4"/>
    </row>
    <row r="1546" spans="2:11" ht="13.5" x14ac:dyDescent="0.35">
      <c r="B1546" s="3">
        <v>44258</v>
      </c>
      <c r="C1546" s="2">
        <v>8.85</v>
      </c>
      <c r="D1546" s="2">
        <v>5.6070000000000002</v>
      </c>
      <c r="E1546" s="2">
        <v>1142</v>
      </c>
      <c r="F1546" s="2">
        <v>8.8491</v>
      </c>
      <c r="G1546" s="2">
        <v>10105.672200000001</v>
      </c>
      <c r="H1546" s="6">
        <f t="shared" si="24"/>
        <v>0</v>
      </c>
      <c r="I1546" s="4"/>
      <c r="J1546" s="4"/>
      <c r="K1546" s="4"/>
    </row>
    <row r="1547" spans="2:11" ht="13.5" x14ac:dyDescent="0.35">
      <c r="B1547" s="3">
        <v>44259</v>
      </c>
      <c r="C1547" s="2">
        <v>8.85</v>
      </c>
      <c r="D1547" s="2">
        <v>5.6070000000000002</v>
      </c>
      <c r="E1547" s="2">
        <v>650</v>
      </c>
      <c r="F1547" s="2">
        <v>8.7520000000000007</v>
      </c>
      <c r="G1547" s="2">
        <v>5688.8</v>
      </c>
      <c r="H1547" s="6">
        <f t="shared" si="24"/>
        <v>0</v>
      </c>
      <c r="I1547" s="4"/>
      <c r="J1547" s="4"/>
      <c r="K1547" s="4"/>
    </row>
    <row r="1548" spans="2:11" ht="13.5" x14ac:dyDescent="0.35">
      <c r="B1548" s="3">
        <v>44260</v>
      </c>
      <c r="C1548" s="2">
        <v>8.85</v>
      </c>
      <c r="D1548" s="2">
        <v>5.6070000000000002</v>
      </c>
      <c r="E1548" s="2">
        <v>1869</v>
      </c>
      <c r="F1548" s="2">
        <v>8.7608999999999995</v>
      </c>
      <c r="G1548" s="2">
        <v>16374.122100000001</v>
      </c>
      <c r="H1548" s="6">
        <f t="shared" si="24"/>
        <v>0</v>
      </c>
      <c r="I1548" s="4"/>
      <c r="J1548" s="4"/>
      <c r="K1548" s="4"/>
    </row>
    <row r="1549" spans="2:11" ht="13.5" x14ac:dyDescent="0.35">
      <c r="B1549" s="3">
        <v>44263</v>
      </c>
      <c r="C1549" s="2">
        <v>8.6999999999999993</v>
      </c>
      <c r="D1549" s="2">
        <v>5.5119999999999996</v>
      </c>
      <c r="E1549" s="2">
        <v>1276</v>
      </c>
      <c r="F1549" s="2">
        <v>8.7005999999999997</v>
      </c>
      <c r="G1549" s="2">
        <v>11101.9656</v>
      </c>
      <c r="H1549" s="6">
        <f t="shared" si="24"/>
        <v>-1.6943106830747394E-2</v>
      </c>
      <c r="I1549" s="4"/>
      <c r="J1549" s="4"/>
      <c r="K1549" s="4"/>
    </row>
    <row r="1550" spans="2:11" ht="13.5" x14ac:dyDescent="0.35">
      <c r="B1550" s="3">
        <v>44264</v>
      </c>
      <c r="C1550" s="2">
        <v>8.75</v>
      </c>
      <c r="D1550" s="2">
        <v>5.5437000000000003</v>
      </c>
      <c r="E1550" s="2">
        <v>3321</v>
      </c>
      <c r="F1550" s="2">
        <v>8.7025000000000006</v>
      </c>
      <c r="G1550" s="2">
        <v>28901.002499999999</v>
      </c>
      <c r="H1550" s="6">
        <f t="shared" si="24"/>
        <v>5.7510885341075348E-3</v>
      </c>
      <c r="I1550" s="4"/>
      <c r="J1550" s="4"/>
      <c r="K1550" s="4"/>
    </row>
    <row r="1551" spans="2:11" ht="13.5" x14ac:dyDescent="0.35">
      <c r="B1551" s="3">
        <v>44265</v>
      </c>
      <c r="C1551" s="2">
        <v>8.85</v>
      </c>
      <c r="D1551" s="2">
        <v>5.6070000000000002</v>
      </c>
      <c r="E1551" s="2">
        <v>94</v>
      </c>
      <c r="F1551" s="2">
        <v>8.7436000000000007</v>
      </c>
      <c r="G1551" s="2">
        <v>821.89840000000004</v>
      </c>
      <c r="H1551" s="6">
        <f t="shared" si="24"/>
        <v>1.1418366794739959E-2</v>
      </c>
      <c r="I1551" s="4"/>
      <c r="J1551" s="4"/>
      <c r="K1551" s="4"/>
    </row>
    <row r="1552" spans="2:11" ht="13.5" x14ac:dyDescent="0.35">
      <c r="B1552" s="3">
        <v>44266</v>
      </c>
      <c r="C1552" s="2">
        <v>8.85</v>
      </c>
      <c r="D1552" s="2">
        <v>5.6070000000000002</v>
      </c>
      <c r="E1552" s="2">
        <v>3458</v>
      </c>
      <c r="F1552" s="2">
        <v>8.7058</v>
      </c>
      <c r="G1552" s="2">
        <v>30104.6564</v>
      </c>
      <c r="H1552" s="6">
        <f t="shared" si="24"/>
        <v>0</v>
      </c>
      <c r="I1552" s="4"/>
      <c r="J1552" s="4"/>
      <c r="K1552" s="4"/>
    </row>
    <row r="1553" spans="2:11" ht="13.5" x14ac:dyDescent="0.35">
      <c r="B1553" s="3">
        <v>44267</v>
      </c>
      <c r="C1553" s="2">
        <v>8.9</v>
      </c>
      <c r="D1553" s="2">
        <v>5.6387</v>
      </c>
      <c r="E1553" s="2">
        <v>7341</v>
      </c>
      <c r="F1553" s="2">
        <v>8.8500999999999994</v>
      </c>
      <c r="G1553" s="2">
        <v>64968.5841</v>
      </c>
      <c r="H1553" s="6">
        <f t="shared" si="24"/>
        <v>5.6536472266809053E-3</v>
      </c>
      <c r="I1553" s="4"/>
      <c r="J1553" s="4"/>
      <c r="K1553" s="4"/>
    </row>
    <row r="1554" spans="2:11" ht="13.5" x14ac:dyDescent="0.35">
      <c r="B1554" s="3">
        <v>44270</v>
      </c>
      <c r="C1554" s="2">
        <v>8.82</v>
      </c>
      <c r="D1554" s="2">
        <v>5.5880000000000001</v>
      </c>
      <c r="E1554" s="2">
        <v>2697</v>
      </c>
      <c r="F1554" s="2">
        <v>8.8890999999999991</v>
      </c>
      <c r="G1554" s="2">
        <v>23973.902699999999</v>
      </c>
      <c r="H1554" s="6">
        <f t="shared" si="24"/>
        <v>-8.9914341958252722E-3</v>
      </c>
      <c r="I1554" s="4"/>
      <c r="J1554" s="4"/>
      <c r="K1554" s="4"/>
    </row>
    <row r="1555" spans="2:11" ht="13.5" x14ac:dyDescent="0.35">
      <c r="B1555" s="3">
        <v>44271</v>
      </c>
      <c r="C1555" s="2">
        <v>8.98</v>
      </c>
      <c r="D1555" s="2">
        <v>5.6894</v>
      </c>
      <c r="E1555" s="2">
        <v>3804</v>
      </c>
      <c r="F1555" s="2">
        <v>8.8986000000000001</v>
      </c>
      <c r="G1555" s="2">
        <v>33850.274400000002</v>
      </c>
      <c r="H1555" s="6">
        <f t="shared" si="24"/>
        <v>1.81460272011453E-2</v>
      </c>
      <c r="I1555" s="4"/>
      <c r="J1555" s="4"/>
      <c r="K1555" s="4"/>
    </row>
    <row r="1556" spans="2:11" ht="13.5" x14ac:dyDescent="0.35">
      <c r="B1556" s="3">
        <v>44272</v>
      </c>
      <c r="C1556" s="2">
        <v>8.98</v>
      </c>
      <c r="D1556" s="2">
        <v>5.6894</v>
      </c>
      <c r="E1556" s="2">
        <v>52</v>
      </c>
      <c r="F1556" s="2">
        <v>8.9031000000000002</v>
      </c>
      <c r="G1556" s="2">
        <v>462.96120000000002</v>
      </c>
      <c r="H1556" s="6">
        <f t="shared" si="24"/>
        <v>0</v>
      </c>
      <c r="I1556" s="4"/>
      <c r="J1556" s="4"/>
      <c r="K1556" s="4"/>
    </row>
    <row r="1557" spans="2:11" ht="13.5" x14ac:dyDescent="0.35">
      <c r="B1557" s="3">
        <v>44273</v>
      </c>
      <c r="C1557" s="2">
        <v>8.98</v>
      </c>
      <c r="D1557" s="2">
        <v>5.6894</v>
      </c>
      <c r="E1557" s="2">
        <v>5001</v>
      </c>
      <c r="F1557" s="2">
        <v>8.8000000000000007</v>
      </c>
      <c r="G1557" s="2">
        <v>44008.800000000003</v>
      </c>
      <c r="H1557" s="6">
        <f t="shared" si="24"/>
        <v>0</v>
      </c>
      <c r="I1557" s="4"/>
      <c r="J1557" s="4"/>
      <c r="K1557" s="4"/>
    </row>
    <row r="1558" spans="2:11" ht="13.5" x14ac:dyDescent="0.35">
      <c r="B1558" s="3">
        <v>44274</v>
      </c>
      <c r="C1558" s="2">
        <v>8.8800000000000008</v>
      </c>
      <c r="D1558" s="2">
        <v>5.6260000000000003</v>
      </c>
      <c r="E1558" s="2">
        <v>5816</v>
      </c>
      <c r="F1558" s="2">
        <v>8.7469000000000001</v>
      </c>
      <c r="G1558" s="2">
        <v>50871.970399999998</v>
      </c>
      <c r="H1558" s="6">
        <f t="shared" si="24"/>
        <v>-1.1143530073469906E-2</v>
      </c>
      <c r="I1558" s="4"/>
      <c r="J1558" s="4"/>
      <c r="K1558" s="4"/>
    </row>
    <row r="1559" spans="2:11" ht="13.5" x14ac:dyDescent="0.35">
      <c r="B1559" s="3">
        <v>44277</v>
      </c>
      <c r="C1559" s="2">
        <v>8.94</v>
      </c>
      <c r="D1559" s="2">
        <v>5.6639999999999997</v>
      </c>
      <c r="E1559" s="2">
        <v>4</v>
      </c>
      <c r="F1559" s="2">
        <v>8.9425000000000008</v>
      </c>
      <c r="G1559" s="2">
        <v>35.770000000000003</v>
      </c>
      <c r="H1559" s="6">
        <f t="shared" si="24"/>
        <v>6.7543547813720874E-3</v>
      </c>
      <c r="I1559" s="4"/>
      <c r="J1559" s="4"/>
      <c r="K1559" s="4"/>
    </row>
    <row r="1560" spans="2:11" ht="13.5" x14ac:dyDescent="0.35">
      <c r="B1560" s="3">
        <v>44278</v>
      </c>
      <c r="C1560" s="2">
        <v>8.93</v>
      </c>
      <c r="D1560" s="2">
        <v>5.6577000000000002</v>
      </c>
      <c r="E1560" s="2">
        <v>2915</v>
      </c>
      <c r="F1560" s="2">
        <v>8.7632999999999992</v>
      </c>
      <c r="G1560" s="2">
        <v>25545.019499999999</v>
      </c>
      <c r="H1560" s="6">
        <f t="shared" si="24"/>
        <v>-1.1122881355931371E-3</v>
      </c>
      <c r="I1560" s="4"/>
      <c r="J1560" s="4"/>
      <c r="K1560" s="4"/>
    </row>
    <row r="1561" spans="2:11" ht="13.5" x14ac:dyDescent="0.35">
      <c r="B1561" s="3">
        <v>44279</v>
      </c>
      <c r="C1561" s="2">
        <v>9</v>
      </c>
      <c r="D1561" s="2">
        <v>5.702</v>
      </c>
      <c r="E1561" s="2">
        <v>12499</v>
      </c>
      <c r="F1561" s="2">
        <v>8.9711999999999996</v>
      </c>
      <c r="G1561" s="2">
        <v>112131.0288</v>
      </c>
      <c r="H1561" s="6">
        <f t="shared" si="24"/>
        <v>7.830036940806296E-3</v>
      </c>
      <c r="I1561" s="4"/>
      <c r="J1561" s="4"/>
      <c r="K1561" s="4"/>
    </row>
    <row r="1562" spans="2:11" ht="13.5" x14ac:dyDescent="0.35">
      <c r="B1562" s="3">
        <v>44280</v>
      </c>
      <c r="C1562" s="2">
        <v>9.08</v>
      </c>
      <c r="D1562" s="2">
        <v>5.7526999999999999</v>
      </c>
      <c r="E1562" s="2">
        <v>318</v>
      </c>
      <c r="F1562" s="2">
        <v>9.0055999999999994</v>
      </c>
      <c r="G1562" s="2">
        <v>2863.7808</v>
      </c>
      <c r="H1562" s="6">
        <f t="shared" si="24"/>
        <v>8.8916169764994678E-3</v>
      </c>
      <c r="I1562" s="4"/>
      <c r="J1562" s="4"/>
      <c r="K1562" s="4"/>
    </row>
    <row r="1563" spans="2:11" ht="13.5" x14ac:dyDescent="0.35">
      <c r="B1563" s="3">
        <v>44281</v>
      </c>
      <c r="C1563" s="2">
        <v>9.06</v>
      </c>
      <c r="D1563" s="2">
        <v>5.7401</v>
      </c>
      <c r="E1563" s="2">
        <v>8629</v>
      </c>
      <c r="F1563" s="2">
        <v>9.0014000000000003</v>
      </c>
      <c r="G1563" s="2">
        <v>77673.080600000001</v>
      </c>
      <c r="H1563" s="6">
        <f t="shared" si="24"/>
        <v>-2.1902758704608173E-3</v>
      </c>
      <c r="I1563" s="4"/>
      <c r="J1563" s="4"/>
      <c r="K1563" s="4"/>
    </row>
    <row r="1564" spans="2:11" ht="13.5" x14ac:dyDescent="0.35">
      <c r="B1564" s="3">
        <v>44284</v>
      </c>
      <c r="C1564" s="2">
        <v>9</v>
      </c>
      <c r="D1564" s="2">
        <v>5.702</v>
      </c>
      <c r="E1564" s="2">
        <v>11565</v>
      </c>
      <c r="F1564" s="2">
        <v>9.0006000000000004</v>
      </c>
      <c r="G1564" s="2">
        <v>104091.939</v>
      </c>
      <c r="H1564" s="6">
        <f t="shared" si="24"/>
        <v>-6.6375150258706338E-3</v>
      </c>
      <c r="I1564" s="4"/>
      <c r="J1564" s="4"/>
      <c r="K1564" s="4"/>
    </row>
    <row r="1565" spans="2:11" ht="13.5" x14ac:dyDescent="0.35">
      <c r="B1565" s="3">
        <v>44285</v>
      </c>
      <c r="C1565" s="2">
        <v>9.09</v>
      </c>
      <c r="D1565" s="2">
        <v>5.7591000000000001</v>
      </c>
      <c r="E1565" s="2">
        <v>1</v>
      </c>
      <c r="F1565" s="2">
        <v>9.09</v>
      </c>
      <c r="G1565" s="2">
        <v>9.09</v>
      </c>
      <c r="H1565" s="6">
        <f t="shared" si="24"/>
        <v>1.0014030164854464E-2</v>
      </c>
      <c r="I1565" s="4"/>
      <c r="J1565" s="4"/>
      <c r="K1565" s="4"/>
    </row>
    <row r="1566" spans="2:11" ht="13.5" x14ac:dyDescent="0.35">
      <c r="B1566" s="3">
        <v>44286</v>
      </c>
      <c r="C1566" s="2">
        <v>9</v>
      </c>
      <c r="D1566" s="2">
        <v>5.702</v>
      </c>
      <c r="E1566" s="2">
        <v>200</v>
      </c>
      <c r="F1566" s="2">
        <v>9</v>
      </c>
      <c r="G1566" s="2">
        <v>1800</v>
      </c>
      <c r="H1566" s="6">
        <f t="shared" si="24"/>
        <v>-9.914743623135585E-3</v>
      </c>
      <c r="I1566" s="4"/>
      <c r="J1566" s="4"/>
      <c r="K1566" s="4"/>
    </row>
    <row r="1567" spans="2:11" ht="13.5" x14ac:dyDescent="0.35">
      <c r="B1567" s="3">
        <v>44287</v>
      </c>
      <c r="C1567" s="2">
        <v>9</v>
      </c>
      <c r="D1567" s="2">
        <v>5.702</v>
      </c>
      <c r="E1567" s="2">
        <v>6622</v>
      </c>
      <c r="F1567" s="2">
        <v>9.0020000000000007</v>
      </c>
      <c r="G1567" s="2">
        <v>59611.243999999999</v>
      </c>
      <c r="H1567" s="6">
        <f t="shared" si="24"/>
        <v>0</v>
      </c>
      <c r="I1567" s="4"/>
      <c r="J1567" s="4"/>
      <c r="K1567" s="4"/>
    </row>
    <row r="1568" spans="2:11" ht="13.5" x14ac:dyDescent="0.35">
      <c r="B1568" s="3">
        <v>44288</v>
      </c>
      <c r="C1568" s="2">
        <v>9</v>
      </c>
      <c r="D1568" s="2">
        <v>5.702</v>
      </c>
      <c r="E1568" s="2">
        <v>2</v>
      </c>
      <c r="F1568" s="2">
        <v>9</v>
      </c>
      <c r="G1568" s="2">
        <v>18</v>
      </c>
      <c r="H1568" s="6">
        <f t="shared" si="24"/>
        <v>0</v>
      </c>
      <c r="I1568" s="4"/>
      <c r="J1568" s="4"/>
      <c r="K1568" s="4"/>
    </row>
    <row r="1569" spans="2:11" ht="13.5" x14ac:dyDescent="0.35">
      <c r="B1569" s="3">
        <v>44291</v>
      </c>
      <c r="C1569" s="2">
        <v>9</v>
      </c>
      <c r="D1569" s="2">
        <v>5.702</v>
      </c>
      <c r="E1569" s="2">
        <v>743</v>
      </c>
      <c r="F1569" s="2">
        <v>9</v>
      </c>
      <c r="G1569" s="2">
        <v>6687</v>
      </c>
      <c r="H1569" s="6">
        <f t="shared" si="24"/>
        <v>0</v>
      </c>
      <c r="I1569" s="4"/>
      <c r="J1569" s="4"/>
      <c r="K1569" s="4"/>
    </row>
    <row r="1570" spans="2:11" ht="13.5" x14ac:dyDescent="0.35">
      <c r="B1570" s="3">
        <v>44292</v>
      </c>
      <c r="C1570" s="2">
        <v>9</v>
      </c>
      <c r="D1570" s="2">
        <v>5.702</v>
      </c>
      <c r="E1570" s="2">
        <v>1</v>
      </c>
      <c r="F1570" s="2">
        <v>9</v>
      </c>
      <c r="G1570" s="2">
        <v>9</v>
      </c>
      <c r="H1570" s="6">
        <f t="shared" si="24"/>
        <v>0</v>
      </c>
      <c r="I1570" s="4"/>
      <c r="J1570" s="4"/>
      <c r="K1570" s="4"/>
    </row>
    <row r="1571" spans="2:11" ht="13.5" x14ac:dyDescent="0.35">
      <c r="B1571" s="3">
        <v>44293</v>
      </c>
      <c r="C1571" s="2">
        <v>8.8000000000000007</v>
      </c>
      <c r="D1571" s="2">
        <v>5.5753000000000004</v>
      </c>
      <c r="E1571" s="2">
        <v>1745</v>
      </c>
      <c r="F1571" s="2">
        <v>8.9519000000000002</v>
      </c>
      <c r="G1571" s="2">
        <v>15621.065500000001</v>
      </c>
      <c r="H1571" s="6">
        <f t="shared" si="24"/>
        <v>-2.222027358821459E-2</v>
      </c>
      <c r="I1571" s="4"/>
      <c r="J1571" s="4"/>
      <c r="K1571" s="4"/>
    </row>
    <row r="1572" spans="2:11" ht="13.5" x14ac:dyDescent="0.35">
      <c r="B1572" s="3">
        <v>44294</v>
      </c>
      <c r="C1572" s="2">
        <v>8.8000000000000007</v>
      </c>
      <c r="D1572" s="2">
        <v>5.5753000000000004</v>
      </c>
      <c r="E1572" s="2">
        <v>1309</v>
      </c>
      <c r="F1572" s="2">
        <v>8.8002000000000002</v>
      </c>
      <c r="G1572" s="2">
        <v>11519.461799999999</v>
      </c>
      <c r="H1572" s="6">
        <f t="shared" si="24"/>
        <v>0</v>
      </c>
      <c r="I1572" s="4"/>
      <c r="J1572" s="4"/>
      <c r="K1572" s="4"/>
    </row>
    <row r="1573" spans="2:11" ht="13.5" x14ac:dyDescent="0.35">
      <c r="B1573" s="3">
        <v>44298</v>
      </c>
      <c r="C1573" s="2">
        <v>8.99</v>
      </c>
      <c r="D1573" s="2">
        <v>5.6957000000000004</v>
      </c>
      <c r="E1573" s="2">
        <v>1</v>
      </c>
      <c r="F1573" s="2">
        <v>8.99</v>
      </c>
      <c r="G1573" s="2">
        <v>8.99</v>
      </c>
      <c r="H1573" s="6">
        <f t="shared" si="24"/>
        <v>2.1595250479794818E-2</v>
      </c>
      <c r="I1573" s="4"/>
      <c r="J1573" s="4"/>
      <c r="K1573" s="4"/>
    </row>
    <row r="1574" spans="2:11" ht="13.5" x14ac:dyDescent="0.35">
      <c r="B1574" s="3">
        <v>44299</v>
      </c>
      <c r="C1574" s="2">
        <v>8.94</v>
      </c>
      <c r="D1574" s="2">
        <v>5.6639999999999997</v>
      </c>
      <c r="E1574" s="2">
        <v>6</v>
      </c>
      <c r="F1574" s="2">
        <v>8.94</v>
      </c>
      <c r="G1574" s="2">
        <v>53.64</v>
      </c>
      <c r="H1574" s="6">
        <f t="shared" si="24"/>
        <v>-5.5656021208983488E-3</v>
      </c>
      <c r="I1574" s="4"/>
      <c r="J1574" s="4"/>
      <c r="K1574" s="4"/>
    </row>
    <row r="1575" spans="2:11" ht="13.5" x14ac:dyDescent="0.35">
      <c r="B1575" s="3">
        <v>44300</v>
      </c>
      <c r="C1575" s="2">
        <v>8.92</v>
      </c>
      <c r="D1575" s="2">
        <v>5.6513999999999998</v>
      </c>
      <c r="E1575" s="2">
        <v>3</v>
      </c>
      <c r="F1575" s="2">
        <v>8.92</v>
      </c>
      <c r="G1575" s="2">
        <v>26.76</v>
      </c>
      <c r="H1575" s="6">
        <f t="shared" si="24"/>
        <v>-2.2245762711864312E-3</v>
      </c>
      <c r="I1575" s="4"/>
      <c r="J1575" s="4"/>
      <c r="K1575" s="4"/>
    </row>
    <row r="1576" spans="2:11" ht="13.5" x14ac:dyDescent="0.35">
      <c r="B1576" s="3">
        <v>44301</v>
      </c>
      <c r="C1576" s="2">
        <v>8.9</v>
      </c>
      <c r="D1576" s="2">
        <v>5.6387</v>
      </c>
      <c r="E1576" s="2">
        <v>197</v>
      </c>
      <c r="F1576" s="2">
        <v>8.5219000000000005</v>
      </c>
      <c r="G1576" s="2">
        <v>1678.8143</v>
      </c>
      <c r="H1576" s="6">
        <f t="shared" si="24"/>
        <v>-2.2472307746752508E-3</v>
      </c>
      <c r="I1576" s="4"/>
      <c r="J1576" s="4"/>
      <c r="K1576" s="4"/>
    </row>
    <row r="1577" spans="2:11" ht="13.5" x14ac:dyDescent="0.35">
      <c r="B1577" s="3">
        <v>44302</v>
      </c>
      <c r="C1577" s="2">
        <v>8.91</v>
      </c>
      <c r="D1577" s="2">
        <v>5.6449999999999996</v>
      </c>
      <c r="E1577" s="2">
        <v>1</v>
      </c>
      <c r="F1577" s="2">
        <v>8.91</v>
      </c>
      <c r="G1577" s="2">
        <v>8.91</v>
      </c>
      <c r="H1577" s="6">
        <f t="shared" si="24"/>
        <v>1.1172788053983237E-3</v>
      </c>
      <c r="I1577" s="4"/>
      <c r="J1577" s="4"/>
      <c r="K1577" s="4"/>
    </row>
    <row r="1578" spans="2:11" ht="13.5" x14ac:dyDescent="0.35">
      <c r="B1578" s="3">
        <v>44305</v>
      </c>
      <c r="C1578" s="2">
        <v>8.9</v>
      </c>
      <c r="D1578" s="2">
        <v>5.6387</v>
      </c>
      <c r="E1578" s="2">
        <v>203</v>
      </c>
      <c r="F1578" s="2">
        <v>8.9</v>
      </c>
      <c r="G1578" s="2">
        <v>1806.7</v>
      </c>
      <c r="H1578" s="6">
        <f t="shared" si="24"/>
        <v>-1.1160318866252487E-3</v>
      </c>
      <c r="I1578" s="4"/>
      <c r="J1578" s="4"/>
      <c r="K1578" s="4"/>
    </row>
    <row r="1579" spans="2:11" ht="13.5" x14ac:dyDescent="0.35">
      <c r="B1579" s="3">
        <v>44306</v>
      </c>
      <c r="C1579" s="2">
        <v>8.9</v>
      </c>
      <c r="D1579" s="2">
        <v>5.6387</v>
      </c>
      <c r="E1579" s="2">
        <v>0</v>
      </c>
      <c r="F1579" s="2">
        <v>0</v>
      </c>
      <c r="G1579" s="2">
        <v>0</v>
      </c>
      <c r="H1579" s="6">
        <f t="shared" si="24"/>
        <v>0</v>
      </c>
      <c r="I1579" s="4"/>
      <c r="J1579" s="4"/>
      <c r="K1579" s="4"/>
    </row>
    <row r="1580" spans="2:11" ht="13.5" x14ac:dyDescent="0.35">
      <c r="B1580" s="3">
        <v>44307</v>
      </c>
      <c r="C1580" s="2">
        <v>8.99</v>
      </c>
      <c r="D1580" s="2">
        <v>5.6957000000000004</v>
      </c>
      <c r="E1580" s="2">
        <v>1</v>
      </c>
      <c r="F1580" s="2">
        <v>8.99</v>
      </c>
      <c r="G1580" s="2">
        <v>8.99</v>
      </c>
      <c r="H1580" s="6">
        <f t="shared" si="24"/>
        <v>1.0108713001223754E-2</v>
      </c>
      <c r="I1580" s="4"/>
      <c r="J1580" s="4"/>
      <c r="K1580" s="4"/>
    </row>
    <row r="1581" spans="2:11" ht="13.5" x14ac:dyDescent="0.35">
      <c r="B1581" s="3">
        <v>44308</v>
      </c>
      <c r="C1581" s="2">
        <v>8.6999999999999993</v>
      </c>
      <c r="D1581" s="2">
        <v>5.5119999999999996</v>
      </c>
      <c r="E1581" s="2">
        <v>2662</v>
      </c>
      <c r="F1581" s="2">
        <v>8.7003000000000004</v>
      </c>
      <c r="G1581" s="2">
        <v>23160.1986</v>
      </c>
      <c r="H1581" s="6">
        <f t="shared" si="24"/>
        <v>-3.2252400934038104E-2</v>
      </c>
      <c r="I1581" s="4"/>
      <c r="J1581" s="4"/>
      <c r="K1581" s="4"/>
    </row>
    <row r="1582" spans="2:11" ht="13.5" x14ac:dyDescent="0.35">
      <c r="B1582" s="3">
        <v>44309</v>
      </c>
      <c r="C1582" s="2">
        <v>8.67</v>
      </c>
      <c r="D1582" s="2">
        <v>5.4930000000000003</v>
      </c>
      <c r="E1582" s="2">
        <v>1196</v>
      </c>
      <c r="F1582" s="2">
        <v>8.6611999999999991</v>
      </c>
      <c r="G1582" s="2">
        <v>10358.7952</v>
      </c>
      <c r="H1582" s="6">
        <f t="shared" si="24"/>
        <v>-3.4470246734396299E-3</v>
      </c>
      <c r="I1582" s="4"/>
      <c r="J1582" s="4"/>
      <c r="K1582" s="4"/>
    </row>
    <row r="1583" spans="2:11" ht="13.5" x14ac:dyDescent="0.35">
      <c r="B1583" s="3">
        <v>44312</v>
      </c>
      <c r="C1583" s="2">
        <v>9.06</v>
      </c>
      <c r="D1583" s="2">
        <v>5.7401</v>
      </c>
      <c r="E1583" s="2">
        <v>647</v>
      </c>
      <c r="F1583" s="2">
        <v>9.0204000000000004</v>
      </c>
      <c r="G1583" s="2">
        <v>5836.1988000000001</v>
      </c>
      <c r="H1583" s="6">
        <f t="shared" si="24"/>
        <v>4.4984525760058187E-2</v>
      </c>
      <c r="I1583" s="4"/>
      <c r="J1583" s="4"/>
      <c r="K1583" s="4"/>
    </row>
    <row r="1584" spans="2:11" ht="13.5" x14ac:dyDescent="0.35">
      <c r="B1584" s="3">
        <v>44313</v>
      </c>
      <c r="C1584" s="2">
        <v>9.33</v>
      </c>
      <c r="D1584" s="2">
        <v>5.9111000000000002</v>
      </c>
      <c r="E1584" s="2">
        <v>4226</v>
      </c>
      <c r="F1584" s="2">
        <v>9.3435000000000006</v>
      </c>
      <c r="G1584" s="2">
        <v>39485.631000000001</v>
      </c>
      <c r="H1584" s="6">
        <f t="shared" si="24"/>
        <v>2.9790421769655628E-2</v>
      </c>
      <c r="I1584" s="4"/>
      <c r="J1584" s="4"/>
      <c r="K1584" s="4"/>
    </row>
    <row r="1585" spans="2:11" ht="13.5" x14ac:dyDescent="0.35">
      <c r="B1585" s="3">
        <v>44314</v>
      </c>
      <c r="C1585" s="2">
        <v>9.48</v>
      </c>
      <c r="D1585" s="2">
        <v>6.0061999999999998</v>
      </c>
      <c r="E1585" s="2">
        <v>1509</v>
      </c>
      <c r="F1585" s="2">
        <v>9.3719999999999999</v>
      </c>
      <c r="G1585" s="2">
        <v>14142.348</v>
      </c>
      <c r="H1585" s="6">
        <f t="shared" si="24"/>
        <v>1.6088376105970043E-2</v>
      </c>
      <c r="I1585" s="4"/>
      <c r="J1585" s="4"/>
      <c r="K1585" s="4"/>
    </row>
    <row r="1586" spans="2:11" ht="13.5" x14ac:dyDescent="0.35">
      <c r="B1586" s="3">
        <v>44315</v>
      </c>
      <c r="C1586" s="2">
        <v>9.4</v>
      </c>
      <c r="D1586" s="2">
        <v>5.9554999999999998</v>
      </c>
      <c r="E1586" s="2">
        <v>13525</v>
      </c>
      <c r="F1586" s="2">
        <v>9.4460999999999995</v>
      </c>
      <c r="G1586" s="2">
        <v>127758.5025</v>
      </c>
      <c r="H1586" s="6">
        <f t="shared" si="24"/>
        <v>-8.4412773467416949E-3</v>
      </c>
      <c r="I1586" s="4"/>
      <c r="J1586" s="4"/>
      <c r="K1586" s="4"/>
    </row>
    <row r="1587" spans="2:11" ht="13.5" x14ac:dyDescent="0.35">
      <c r="B1587" s="3">
        <v>44316</v>
      </c>
      <c r="C1587" s="2">
        <v>9.39</v>
      </c>
      <c r="D1587" s="2">
        <v>5.9490999999999996</v>
      </c>
      <c r="E1587" s="2">
        <v>2124</v>
      </c>
      <c r="F1587" s="2">
        <v>9.3675999999999995</v>
      </c>
      <c r="G1587" s="2">
        <v>19896.7824</v>
      </c>
      <c r="H1587" s="6">
        <f t="shared" si="24"/>
        <v>-1.0746368902695297E-3</v>
      </c>
      <c r="I1587" s="4"/>
      <c r="J1587" s="4"/>
      <c r="K1587" s="4"/>
    </row>
    <row r="1588" spans="2:11" ht="13.5" x14ac:dyDescent="0.35">
      <c r="B1588" s="3">
        <v>44319</v>
      </c>
      <c r="C1588" s="2">
        <v>9.4</v>
      </c>
      <c r="D1588" s="2">
        <v>5.9554999999999998</v>
      </c>
      <c r="E1588" s="2">
        <v>698</v>
      </c>
      <c r="F1588" s="2">
        <v>9.3914000000000009</v>
      </c>
      <c r="G1588" s="2">
        <v>6555.1971999999996</v>
      </c>
      <c r="H1588" s="6">
        <f t="shared" si="24"/>
        <v>1.0757929770890023E-3</v>
      </c>
      <c r="I1588" s="4"/>
      <c r="J1588" s="4"/>
      <c r="K1588" s="4"/>
    </row>
    <row r="1589" spans="2:11" ht="13.5" x14ac:dyDescent="0.35">
      <c r="B1589" s="3">
        <v>44320</v>
      </c>
      <c r="C1589" s="2">
        <v>9.3000000000000007</v>
      </c>
      <c r="D1589" s="2">
        <v>5.8921000000000001</v>
      </c>
      <c r="E1589" s="2">
        <v>3577</v>
      </c>
      <c r="F1589" s="2">
        <v>9.3193999999999999</v>
      </c>
      <c r="G1589" s="2">
        <v>33335.493799999997</v>
      </c>
      <c r="H1589" s="6">
        <f t="shared" si="24"/>
        <v>-1.0645621694232169E-2</v>
      </c>
      <c r="I1589" s="4"/>
      <c r="J1589" s="4"/>
      <c r="K1589" s="4"/>
    </row>
    <row r="1590" spans="2:11" ht="13.5" x14ac:dyDescent="0.35">
      <c r="B1590" s="3">
        <v>44321</v>
      </c>
      <c r="C1590" s="2">
        <v>9.3800000000000008</v>
      </c>
      <c r="D1590" s="2">
        <v>5.9428000000000001</v>
      </c>
      <c r="E1590" s="2">
        <v>7314</v>
      </c>
      <c r="F1590" s="2">
        <v>9.3384</v>
      </c>
      <c r="G1590" s="2">
        <v>68301.0576</v>
      </c>
      <c r="H1590" s="6">
        <f t="shared" si="24"/>
        <v>8.6047419426011039E-3</v>
      </c>
      <c r="I1590" s="4"/>
      <c r="J1590" s="4"/>
      <c r="K1590" s="4"/>
    </row>
    <row r="1591" spans="2:11" ht="13.5" x14ac:dyDescent="0.35">
      <c r="B1591" s="3">
        <v>44322</v>
      </c>
      <c r="C1591" s="2">
        <v>9.4600000000000009</v>
      </c>
      <c r="D1591" s="2">
        <v>5.9935</v>
      </c>
      <c r="E1591" s="2">
        <v>2438</v>
      </c>
      <c r="F1591" s="2">
        <v>9.3510000000000009</v>
      </c>
      <c r="G1591" s="2">
        <v>22797.738000000001</v>
      </c>
      <c r="H1591" s="6">
        <f t="shared" si="24"/>
        <v>8.5313320320387648E-3</v>
      </c>
      <c r="I1591" s="4"/>
      <c r="J1591" s="4"/>
      <c r="K1591" s="4"/>
    </row>
    <row r="1592" spans="2:11" ht="13.5" x14ac:dyDescent="0.35">
      <c r="B1592" s="3">
        <v>44323</v>
      </c>
      <c r="C1592" s="2">
        <v>9.4</v>
      </c>
      <c r="D1592" s="2">
        <v>5.9554999999999998</v>
      </c>
      <c r="E1592" s="2">
        <v>805</v>
      </c>
      <c r="F1592" s="2">
        <v>9.3893000000000004</v>
      </c>
      <c r="G1592" s="2">
        <v>7558.3864999999996</v>
      </c>
      <c r="H1592" s="6">
        <f t="shared" si="24"/>
        <v>-6.3402018853758665E-3</v>
      </c>
      <c r="I1592" s="4"/>
      <c r="J1592" s="4"/>
      <c r="K1592" s="4"/>
    </row>
    <row r="1593" spans="2:11" ht="13.5" x14ac:dyDescent="0.35">
      <c r="B1593" s="3">
        <v>44326</v>
      </c>
      <c r="C1593" s="2">
        <v>9.5500000000000007</v>
      </c>
      <c r="D1593" s="2">
        <v>6.0505000000000004</v>
      </c>
      <c r="E1593" s="2">
        <v>3103</v>
      </c>
      <c r="F1593" s="2">
        <v>9.5566999999999993</v>
      </c>
      <c r="G1593" s="2">
        <v>29654.4401</v>
      </c>
      <c r="H1593" s="6">
        <f t="shared" si="24"/>
        <v>1.595164133993798E-2</v>
      </c>
      <c r="I1593" s="4"/>
      <c r="J1593" s="4"/>
      <c r="K1593" s="4"/>
    </row>
    <row r="1594" spans="2:11" ht="13.5" x14ac:dyDescent="0.35">
      <c r="B1594" s="3">
        <v>44327</v>
      </c>
      <c r="C1594" s="2">
        <v>9.7100000000000009</v>
      </c>
      <c r="D1594" s="2">
        <v>6.1519000000000004</v>
      </c>
      <c r="E1594" s="2">
        <v>4325</v>
      </c>
      <c r="F1594" s="2">
        <v>9.6496999999999993</v>
      </c>
      <c r="G1594" s="2">
        <v>41734.952499999999</v>
      </c>
      <c r="H1594" s="6">
        <f t="shared" si="24"/>
        <v>1.6758945541690759E-2</v>
      </c>
      <c r="I1594" s="4"/>
      <c r="J1594" s="4"/>
      <c r="K1594" s="4"/>
    </row>
    <row r="1595" spans="2:11" ht="13.5" x14ac:dyDescent="0.35">
      <c r="B1595" s="3">
        <v>44333</v>
      </c>
      <c r="C1595" s="2">
        <v>10.050000000000001</v>
      </c>
      <c r="D1595" s="2">
        <v>6.3673000000000002</v>
      </c>
      <c r="E1595" s="2">
        <v>2776</v>
      </c>
      <c r="F1595" s="2">
        <v>9.9818999999999996</v>
      </c>
      <c r="G1595" s="2">
        <v>27709.754400000002</v>
      </c>
      <c r="H1595" s="6">
        <f t="shared" si="24"/>
        <v>3.5013573042474648E-2</v>
      </c>
      <c r="I1595" s="4"/>
      <c r="J1595" s="4"/>
      <c r="K1595" s="4"/>
    </row>
    <row r="1596" spans="2:11" ht="13.5" x14ac:dyDescent="0.35">
      <c r="B1596" s="3">
        <v>44334</v>
      </c>
      <c r="C1596" s="2">
        <v>10.19</v>
      </c>
      <c r="D1596" s="2">
        <v>6.4560000000000004</v>
      </c>
      <c r="E1596" s="2">
        <v>9704</v>
      </c>
      <c r="F1596" s="2">
        <v>10.1877</v>
      </c>
      <c r="G1596" s="2">
        <v>98861.440799999997</v>
      </c>
      <c r="H1596" s="6">
        <f t="shared" si="24"/>
        <v>1.3930551411116206E-2</v>
      </c>
      <c r="I1596" s="4"/>
      <c r="J1596" s="4"/>
      <c r="K1596" s="4"/>
    </row>
    <row r="1597" spans="2:11" ht="13.5" x14ac:dyDescent="0.35">
      <c r="B1597" s="3">
        <v>44335</v>
      </c>
      <c r="C1597" s="2">
        <v>10.25</v>
      </c>
      <c r="D1597" s="2">
        <v>6.4939999999999998</v>
      </c>
      <c r="E1597" s="2">
        <v>42194</v>
      </c>
      <c r="F1597" s="2">
        <v>10.2042</v>
      </c>
      <c r="G1597" s="2">
        <v>430556.0148</v>
      </c>
      <c r="H1597" s="6">
        <f t="shared" si="24"/>
        <v>5.8859975216851556E-3</v>
      </c>
      <c r="I1597" s="4"/>
      <c r="J1597" s="4"/>
      <c r="K1597" s="4"/>
    </row>
    <row r="1598" spans="2:11" ht="13.5" x14ac:dyDescent="0.35">
      <c r="B1598" s="3">
        <v>44336</v>
      </c>
      <c r="C1598" s="2">
        <v>10.55</v>
      </c>
      <c r="D1598" s="2">
        <v>6.6840999999999999</v>
      </c>
      <c r="E1598" s="2">
        <v>27877</v>
      </c>
      <c r="F1598" s="2">
        <v>10.5001</v>
      </c>
      <c r="G1598" s="2">
        <v>292711.28769999999</v>
      </c>
      <c r="H1598" s="6">
        <f t="shared" si="24"/>
        <v>2.9273175238681885E-2</v>
      </c>
      <c r="I1598" s="4"/>
      <c r="J1598" s="4"/>
      <c r="K1598" s="4"/>
    </row>
    <row r="1599" spans="2:11" ht="13.5" x14ac:dyDescent="0.35">
      <c r="B1599" s="3">
        <v>44337</v>
      </c>
      <c r="C1599" s="2">
        <v>10.5</v>
      </c>
      <c r="D1599" s="2">
        <v>6.6524000000000001</v>
      </c>
      <c r="E1599" s="2">
        <v>8861</v>
      </c>
      <c r="F1599" s="2">
        <v>10.5984</v>
      </c>
      <c r="G1599" s="2">
        <v>93912.422399999996</v>
      </c>
      <c r="H1599" s="6">
        <f t="shared" si="24"/>
        <v>-4.7425981059529094E-3</v>
      </c>
      <c r="I1599" s="4"/>
      <c r="J1599" s="4"/>
      <c r="K1599" s="4"/>
    </row>
    <row r="1600" spans="2:11" ht="13.5" x14ac:dyDescent="0.35">
      <c r="B1600" s="3">
        <v>44340</v>
      </c>
      <c r="C1600" s="2">
        <v>10.5</v>
      </c>
      <c r="D1600" s="2">
        <v>6.6524000000000001</v>
      </c>
      <c r="E1600" s="2">
        <v>3862</v>
      </c>
      <c r="F1600" s="2">
        <v>10.463699999999999</v>
      </c>
      <c r="G1600" s="2">
        <v>40410.809399999998</v>
      </c>
      <c r="H1600" s="6">
        <f t="shared" si="24"/>
        <v>0</v>
      </c>
      <c r="I1600" s="4"/>
      <c r="J1600" s="4"/>
      <c r="K1600" s="4"/>
    </row>
    <row r="1601" spans="2:11" ht="13.5" x14ac:dyDescent="0.35">
      <c r="B1601" s="3">
        <v>44341</v>
      </c>
      <c r="C1601" s="2">
        <v>10.4</v>
      </c>
      <c r="D1601" s="2">
        <v>6.5890000000000004</v>
      </c>
      <c r="E1601" s="2">
        <v>649</v>
      </c>
      <c r="F1601" s="2">
        <v>10.369199999999999</v>
      </c>
      <c r="G1601" s="2">
        <v>6729.6108000000004</v>
      </c>
      <c r="H1601" s="6">
        <f t="shared" si="24"/>
        <v>-9.5303950453971015E-3</v>
      </c>
      <c r="I1601" s="4"/>
      <c r="J1601" s="4"/>
      <c r="K1601" s="4"/>
    </row>
    <row r="1602" spans="2:11" ht="13.5" x14ac:dyDescent="0.35">
      <c r="B1602" s="3">
        <v>44342</v>
      </c>
      <c r="C1602" s="2">
        <v>10.4</v>
      </c>
      <c r="D1602" s="2">
        <v>6.5890000000000004</v>
      </c>
      <c r="E1602" s="2">
        <v>1294</v>
      </c>
      <c r="F1602" s="2">
        <v>10.3484</v>
      </c>
      <c r="G1602" s="2">
        <v>13390.829599999999</v>
      </c>
      <c r="H1602" s="6">
        <f t="shared" si="24"/>
        <v>0</v>
      </c>
      <c r="I1602" s="4"/>
      <c r="J1602" s="4"/>
      <c r="K1602" s="4"/>
    </row>
    <row r="1603" spans="2:11" ht="13.5" x14ac:dyDescent="0.35">
      <c r="B1603" s="3">
        <v>44343</v>
      </c>
      <c r="C1603" s="2">
        <v>10.4</v>
      </c>
      <c r="D1603" s="2">
        <v>6.5890000000000004</v>
      </c>
      <c r="E1603" s="2">
        <v>331</v>
      </c>
      <c r="F1603" s="2">
        <v>10.4</v>
      </c>
      <c r="G1603" s="2">
        <v>3442.4</v>
      </c>
      <c r="H1603" s="6">
        <f t="shared" si="24"/>
        <v>0</v>
      </c>
      <c r="I1603" s="4"/>
      <c r="J1603" s="4"/>
      <c r="K1603" s="4"/>
    </row>
    <row r="1604" spans="2:11" ht="13.5" x14ac:dyDescent="0.35">
      <c r="B1604" s="3">
        <v>44344</v>
      </c>
      <c r="C1604" s="2">
        <v>10.48</v>
      </c>
      <c r="D1604" s="2">
        <v>6.6397000000000004</v>
      </c>
      <c r="E1604" s="2">
        <v>277</v>
      </c>
      <c r="F1604" s="2">
        <v>10.402100000000001</v>
      </c>
      <c r="G1604" s="2">
        <v>2881.3816999999999</v>
      </c>
      <c r="H1604" s="6">
        <f t="shared" si="24"/>
        <v>7.6946425861283904E-3</v>
      </c>
      <c r="I1604" s="4"/>
      <c r="J1604" s="4"/>
      <c r="K1604" s="4"/>
    </row>
    <row r="1605" spans="2:11" ht="13.5" x14ac:dyDescent="0.35">
      <c r="B1605" s="3">
        <v>44347</v>
      </c>
      <c r="C1605" s="2">
        <v>10.4</v>
      </c>
      <c r="D1605" s="2">
        <v>6.5890000000000004</v>
      </c>
      <c r="E1605" s="2">
        <v>852</v>
      </c>
      <c r="F1605" s="2">
        <v>10.400399999999999</v>
      </c>
      <c r="G1605" s="2">
        <v>8861.1407999999992</v>
      </c>
      <c r="H1605" s="6">
        <f t="shared" si="24"/>
        <v>-7.6358871635766627E-3</v>
      </c>
      <c r="I1605" s="4"/>
      <c r="J1605" s="4"/>
      <c r="K1605" s="4"/>
    </row>
    <row r="1606" spans="2:11" ht="13.5" x14ac:dyDescent="0.35">
      <c r="B1606" s="3">
        <v>44348</v>
      </c>
      <c r="C1606" s="2">
        <v>10.49</v>
      </c>
      <c r="D1606" s="2">
        <v>6.6459999999999999</v>
      </c>
      <c r="E1606" s="2">
        <v>7</v>
      </c>
      <c r="F1606" s="2">
        <v>10.461399999999999</v>
      </c>
      <c r="G1606" s="2">
        <v>73.229799999999997</v>
      </c>
      <c r="H1606" s="6">
        <f t="shared" si="24"/>
        <v>8.6507816057064032E-3</v>
      </c>
      <c r="I1606" s="4"/>
      <c r="J1606" s="4"/>
      <c r="K1606" s="4"/>
    </row>
    <row r="1607" spans="2:11" ht="13.5" x14ac:dyDescent="0.35">
      <c r="B1607" s="3">
        <v>44349</v>
      </c>
      <c r="C1607" s="2">
        <v>10.4</v>
      </c>
      <c r="D1607" s="2">
        <v>6.5890000000000004</v>
      </c>
      <c r="E1607" s="2">
        <v>5707</v>
      </c>
      <c r="F1607" s="2">
        <v>10.4002</v>
      </c>
      <c r="G1607" s="2">
        <v>59353.941400000003</v>
      </c>
      <c r="H1607" s="6">
        <f t="shared" ref="H1607:H1670" si="25">(D1607-D1606)/D1606</f>
        <v>-8.57658742100504E-3</v>
      </c>
      <c r="I1607" s="4"/>
      <c r="J1607" s="4"/>
      <c r="K1607" s="4"/>
    </row>
    <row r="1608" spans="2:11" ht="13.5" x14ac:dyDescent="0.35">
      <c r="B1608" s="3">
        <v>44350</v>
      </c>
      <c r="C1608" s="2">
        <v>10.46</v>
      </c>
      <c r="D1608" s="2">
        <v>6.6269999999999998</v>
      </c>
      <c r="E1608" s="2">
        <v>6899</v>
      </c>
      <c r="F1608" s="2">
        <v>10.406000000000001</v>
      </c>
      <c r="G1608" s="2">
        <v>71790.994000000006</v>
      </c>
      <c r="H1608" s="6">
        <f t="shared" si="25"/>
        <v>5.7671877371375576E-3</v>
      </c>
      <c r="I1608" s="4"/>
      <c r="J1608" s="4"/>
      <c r="K1608" s="4"/>
    </row>
    <row r="1609" spans="2:11" ht="13.5" x14ac:dyDescent="0.35">
      <c r="B1609" s="3">
        <v>44351</v>
      </c>
      <c r="C1609" s="2">
        <v>10.6</v>
      </c>
      <c r="D1609" s="2">
        <v>6.7157</v>
      </c>
      <c r="E1609" s="2">
        <v>7308</v>
      </c>
      <c r="F1609" s="2">
        <v>10.5923</v>
      </c>
      <c r="G1609" s="2">
        <v>77408.528399999996</v>
      </c>
      <c r="H1609" s="6">
        <f t="shared" si="25"/>
        <v>1.3384638599668059E-2</v>
      </c>
      <c r="I1609" s="4"/>
      <c r="J1609" s="4"/>
      <c r="K1609" s="4"/>
    </row>
    <row r="1610" spans="2:11" ht="13.5" x14ac:dyDescent="0.35">
      <c r="B1610" s="3">
        <v>44354</v>
      </c>
      <c r="C1610" s="2">
        <v>10.95</v>
      </c>
      <c r="D1610" s="2">
        <v>6.9375</v>
      </c>
      <c r="E1610" s="2">
        <v>19938</v>
      </c>
      <c r="F1610" s="2">
        <v>10.6882</v>
      </c>
      <c r="G1610" s="2">
        <v>213101.3316</v>
      </c>
      <c r="H1610" s="6">
        <f t="shared" si="25"/>
        <v>3.3027085784058254E-2</v>
      </c>
      <c r="I1610" s="4"/>
      <c r="J1610" s="4"/>
      <c r="K1610" s="4"/>
    </row>
    <row r="1611" spans="2:11" ht="13.5" x14ac:dyDescent="0.35">
      <c r="B1611" s="3">
        <v>44355</v>
      </c>
      <c r="C1611" s="2">
        <v>10.97</v>
      </c>
      <c r="D1611" s="2">
        <v>6.9501999999999997</v>
      </c>
      <c r="E1611" s="2">
        <v>312</v>
      </c>
      <c r="F1611" s="2">
        <v>10.9635</v>
      </c>
      <c r="G1611" s="2">
        <v>3420.6120000000001</v>
      </c>
      <c r="H1611" s="6">
        <f t="shared" si="25"/>
        <v>1.830630630630589E-3</v>
      </c>
      <c r="I1611" s="4"/>
      <c r="J1611" s="4"/>
      <c r="K1611" s="4"/>
    </row>
    <row r="1612" spans="2:11" ht="13.5" x14ac:dyDescent="0.35">
      <c r="B1612" s="3">
        <v>44356</v>
      </c>
      <c r="C1612" s="2">
        <v>10.96</v>
      </c>
      <c r="D1612" s="2">
        <v>6.9438000000000004</v>
      </c>
      <c r="E1612" s="2">
        <v>2872</v>
      </c>
      <c r="F1612" s="2">
        <v>10.9612</v>
      </c>
      <c r="G1612" s="2">
        <v>31480.5664</v>
      </c>
      <c r="H1612" s="6">
        <f t="shared" si="25"/>
        <v>-9.2083681045139639E-4</v>
      </c>
      <c r="I1612" s="4"/>
      <c r="J1612" s="4"/>
      <c r="K1612" s="4"/>
    </row>
    <row r="1613" spans="2:11" ht="13.5" x14ac:dyDescent="0.35">
      <c r="B1613" s="3">
        <v>44357</v>
      </c>
      <c r="C1613" s="2">
        <v>10.9</v>
      </c>
      <c r="D1613" s="2">
        <v>6.9058000000000002</v>
      </c>
      <c r="E1613" s="2">
        <v>1722</v>
      </c>
      <c r="F1613" s="2">
        <v>10.8841</v>
      </c>
      <c r="G1613" s="2">
        <v>18742.4202</v>
      </c>
      <c r="H1613" s="6">
        <f t="shared" si="25"/>
        <v>-5.4725078487283989E-3</v>
      </c>
      <c r="I1613" s="4"/>
      <c r="J1613" s="4"/>
      <c r="K1613" s="4"/>
    </row>
    <row r="1614" spans="2:11" ht="13.5" x14ac:dyDescent="0.35">
      <c r="B1614" s="3">
        <v>44358</v>
      </c>
      <c r="C1614" s="2">
        <v>10.9</v>
      </c>
      <c r="D1614" s="2">
        <v>6.9058000000000002</v>
      </c>
      <c r="E1614" s="2">
        <v>1005</v>
      </c>
      <c r="F1614" s="2">
        <v>10.89</v>
      </c>
      <c r="G1614" s="2">
        <v>10944.45</v>
      </c>
      <c r="H1614" s="6">
        <f t="shared" si="25"/>
        <v>0</v>
      </c>
      <c r="I1614" s="4"/>
      <c r="J1614" s="4"/>
      <c r="K1614" s="4"/>
    </row>
    <row r="1615" spans="2:11" ht="13.5" x14ac:dyDescent="0.35">
      <c r="B1615" s="3">
        <v>44361</v>
      </c>
      <c r="C1615" s="2">
        <v>10.79</v>
      </c>
      <c r="D1615" s="2">
        <v>6.8361000000000001</v>
      </c>
      <c r="E1615" s="2">
        <v>979</v>
      </c>
      <c r="F1615" s="2">
        <v>10.712899999999999</v>
      </c>
      <c r="G1615" s="2">
        <v>10487.929099999999</v>
      </c>
      <c r="H1615" s="6">
        <f t="shared" si="25"/>
        <v>-1.0092965333487806E-2</v>
      </c>
      <c r="I1615" s="4"/>
      <c r="J1615" s="4"/>
      <c r="K1615" s="4"/>
    </row>
    <row r="1616" spans="2:11" ht="13.5" x14ac:dyDescent="0.35">
      <c r="B1616" s="3">
        <v>44362</v>
      </c>
      <c r="C1616" s="2">
        <v>10.85</v>
      </c>
      <c r="D1616" s="2">
        <v>6.8741000000000003</v>
      </c>
      <c r="E1616" s="2">
        <v>848</v>
      </c>
      <c r="F1616" s="2">
        <v>10.710100000000001</v>
      </c>
      <c r="G1616" s="2">
        <v>9082.1648000000005</v>
      </c>
      <c r="H1616" s="6">
        <f t="shared" si="25"/>
        <v>5.5587250040227991E-3</v>
      </c>
      <c r="I1616" s="4"/>
      <c r="J1616" s="4"/>
      <c r="K1616" s="4"/>
    </row>
    <row r="1617" spans="2:11" ht="13.5" x14ac:dyDescent="0.35">
      <c r="B1617" s="3">
        <v>44363</v>
      </c>
      <c r="C1617" s="2">
        <v>10.88</v>
      </c>
      <c r="D1617" s="2">
        <v>6.8930999999999996</v>
      </c>
      <c r="E1617" s="2">
        <v>11219</v>
      </c>
      <c r="F1617" s="2">
        <v>10.992100000000001</v>
      </c>
      <c r="G1617" s="2">
        <v>123320.36990000001</v>
      </c>
      <c r="H1617" s="6">
        <f t="shared" si="25"/>
        <v>2.7639981961273823E-3</v>
      </c>
      <c r="I1617" s="4"/>
      <c r="J1617" s="4"/>
      <c r="K1617" s="4"/>
    </row>
    <row r="1618" spans="2:11" ht="13.5" x14ac:dyDescent="0.35">
      <c r="B1618" s="3">
        <v>44364</v>
      </c>
      <c r="C1618" s="2">
        <v>11.03</v>
      </c>
      <c r="D1618" s="2">
        <v>6.9882</v>
      </c>
      <c r="E1618" s="2">
        <v>3782</v>
      </c>
      <c r="F1618" s="2">
        <v>10.987399999999999</v>
      </c>
      <c r="G1618" s="2">
        <v>41554.346799999999</v>
      </c>
      <c r="H1618" s="6">
        <f t="shared" si="25"/>
        <v>1.3796405100752987E-2</v>
      </c>
      <c r="I1618" s="4"/>
      <c r="J1618" s="4"/>
      <c r="K1618" s="4"/>
    </row>
    <row r="1619" spans="2:11" ht="13.5" x14ac:dyDescent="0.35">
      <c r="B1619" s="3">
        <v>44365</v>
      </c>
      <c r="C1619" s="2">
        <v>11.15</v>
      </c>
      <c r="D1619" s="2">
        <v>7.0641999999999996</v>
      </c>
      <c r="E1619" s="2">
        <v>1615</v>
      </c>
      <c r="F1619" s="2">
        <v>11.053900000000001</v>
      </c>
      <c r="G1619" s="2">
        <v>17852.048500000001</v>
      </c>
      <c r="H1619" s="6">
        <f t="shared" si="25"/>
        <v>1.0875475802066287E-2</v>
      </c>
      <c r="I1619" s="4"/>
      <c r="J1619" s="4"/>
      <c r="K1619" s="4"/>
    </row>
    <row r="1620" spans="2:11" ht="13.5" x14ac:dyDescent="0.35">
      <c r="B1620" s="3">
        <v>44368</v>
      </c>
      <c r="C1620" s="2">
        <v>11.1</v>
      </c>
      <c r="D1620" s="2">
        <v>7.0324999999999998</v>
      </c>
      <c r="E1620" s="2">
        <v>675</v>
      </c>
      <c r="F1620" s="2">
        <v>11.0145</v>
      </c>
      <c r="G1620" s="2">
        <v>7434.7875000000004</v>
      </c>
      <c r="H1620" s="6">
        <f t="shared" si="25"/>
        <v>-4.4874154185894849E-3</v>
      </c>
      <c r="I1620" s="4"/>
      <c r="J1620" s="4"/>
      <c r="K1620" s="4"/>
    </row>
    <row r="1621" spans="2:11" ht="13.5" x14ac:dyDescent="0.35">
      <c r="B1621" s="3">
        <v>44369</v>
      </c>
      <c r="C1621" s="2">
        <v>11.34</v>
      </c>
      <c r="D1621" s="2">
        <v>7.1845999999999997</v>
      </c>
      <c r="E1621" s="2">
        <v>8921</v>
      </c>
      <c r="F1621" s="2">
        <v>11.244899999999999</v>
      </c>
      <c r="G1621" s="2">
        <v>100315.75290000001</v>
      </c>
      <c r="H1621" s="6">
        <f t="shared" si="25"/>
        <v>2.1628154994667602E-2</v>
      </c>
      <c r="I1621" s="4"/>
      <c r="J1621" s="4"/>
      <c r="K1621" s="4"/>
    </row>
    <row r="1622" spans="2:11" ht="13.5" x14ac:dyDescent="0.35">
      <c r="B1622" s="3">
        <v>44370</v>
      </c>
      <c r="C1622" s="2">
        <v>11.32</v>
      </c>
      <c r="D1622" s="2">
        <v>7.1718999999999999</v>
      </c>
      <c r="E1622" s="2">
        <v>1496</v>
      </c>
      <c r="F1622" s="2">
        <v>11.306100000000001</v>
      </c>
      <c r="G1622" s="2">
        <v>16913.925599999999</v>
      </c>
      <c r="H1622" s="6">
        <f t="shared" si="25"/>
        <v>-1.767669738050791E-3</v>
      </c>
      <c r="I1622" s="4"/>
      <c r="J1622" s="4"/>
      <c r="K1622" s="4"/>
    </row>
    <row r="1623" spans="2:11" ht="13.5" x14ac:dyDescent="0.35">
      <c r="B1623" s="3">
        <v>44371</v>
      </c>
      <c r="C1623" s="2">
        <v>11.4</v>
      </c>
      <c r="D1623" s="2">
        <v>7.2225999999999999</v>
      </c>
      <c r="E1623" s="2">
        <v>1853</v>
      </c>
      <c r="F1623" s="2">
        <v>11.316700000000001</v>
      </c>
      <c r="G1623" s="2">
        <v>20969.845099999999</v>
      </c>
      <c r="H1623" s="6">
        <f t="shared" si="25"/>
        <v>7.0692564034635129E-3</v>
      </c>
      <c r="I1623" s="4"/>
      <c r="J1623" s="4"/>
      <c r="K1623" s="4"/>
    </row>
    <row r="1624" spans="2:11" ht="13.5" x14ac:dyDescent="0.35">
      <c r="B1624" s="3">
        <v>44372</v>
      </c>
      <c r="C1624" s="2">
        <v>11.39</v>
      </c>
      <c r="D1624" s="2">
        <v>7.2163000000000004</v>
      </c>
      <c r="E1624" s="2">
        <v>418</v>
      </c>
      <c r="F1624" s="2">
        <v>11.386799999999999</v>
      </c>
      <c r="G1624" s="2">
        <v>4759.6823999999997</v>
      </c>
      <c r="H1624" s="6">
        <f t="shared" si="25"/>
        <v>-8.7226206629185173E-4</v>
      </c>
      <c r="I1624" s="4"/>
      <c r="J1624" s="4"/>
      <c r="K1624" s="4"/>
    </row>
    <row r="1625" spans="2:11" ht="13.5" x14ac:dyDescent="0.35">
      <c r="B1625" s="3">
        <v>44375</v>
      </c>
      <c r="C1625" s="2">
        <v>11.39</v>
      </c>
      <c r="D1625" s="2">
        <v>7.2163000000000004</v>
      </c>
      <c r="E1625" s="2">
        <v>2143</v>
      </c>
      <c r="F1625" s="2">
        <v>11.186</v>
      </c>
      <c r="G1625" s="2">
        <v>23971.598000000002</v>
      </c>
      <c r="H1625" s="6">
        <f t="shared" si="25"/>
        <v>0</v>
      </c>
      <c r="I1625" s="4"/>
      <c r="J1625" s="4"/>
      <c r="K1625" s="4"/>
    </row>
    <row r="1626" spans="2:11" ht="13.5" x14ac:dyDescent="0.35">
      <c r="B1626" s="3">
        <v>44376</v>
      </c>
      <c r="C1626" s="2">
        <v>11.37</v>
      </c>
      <c r="D1626" s="2">
        <v>7.2035999999999998</v>
      </c>
      <c r="E1626" s="2">
        <v>3888</v>
      </c>
      <c r="F1626" s="2">
        <v>11.302899999999999</v>
      </c>
      <c r="G1626" s="2">
        <v>43945.675199999998</v>
      </c>
      <c r="H1626" s="6">
        <f t="shared" si="25"/>
        <v>-1.7599046602830536E-3</v>
      </c>
      <c r="I1626" s="4"/>
      <c r="J1626" s="4"/>
      <c r="K1626" s="4"/>
    </row>
    <row r="1627" spans="2:11" ht="13.5" x14ac:dyDescent="0.35">
      <c r="B1627" s="3">
        <v>44377</v>
      </c>
      <c r="C1627" s="2">
        <v>11.37</v>
      </c>
      <c r="D1627" s="2">
        <v>7.2035999999999998</v>
      </c>
      <c r="E1627" s="2">
        <v>737</v>
      </c>
      <c r="F1627" s="2">
        <v>11.37</v>
      </c>
      <c r="G1627" s="2">
        <v>8379.69</v>
      </c>
      <c r="H1627" s="6">
        <f t="shared" si="25"/>
        <v>0</v>
      </c>
      <c r="I1627" s="4"/>
      <c r="J1627" s="4"/>
      <c r="K1627" s="4"/>
    </row>
    <row r="1628" spans="2:11" ht="13.5" x14ac:dyDescent="0.35">
      <c r="B1628" s="3">
        <v>44378</v>
      </c>
      <c r="C1628" s="2">
        <v>11.37</v>
      </c>
      <c r="D1628" s="2">
        <v>7.2035999999999998</v>
      </c>
      <c r="E1628" s="2">
        <v>0</v>
      </c>
      <c r="F1628" s="2">
        <v>0</v>
      </c>
      <c r="G1628" s="2">
        <v>0</v>
      </c>
      <c r="H1628" s="6">
        <f t="shared" si="25"/>
        <v>0</v>
      </c>
      <c r="I1628" s="4"/>
      <c r="J1628" s="4"/>
      <c r="K1628" s="4"/>
    </row>
    <row r="1629" spans="2:11" ht="13.5" x14ac:dyDescent="0.35">
      <c r="B1629" s="3">
        <v>44379</v>
      </c>
      <c r="C1629" s="2">
        <v>11.36</v>
      </c>
      <c r="D1629" s="2">
        <v>7.1971999999999996</v>
      </c>
      <c r="E1629" s="2">
        <v>1</v>
      </c>
      <c r="F1629" s="2">
        <v>11.36</v>
      </c>
      <c r="G1629" s="2">
        <v>11.36</v>
      </c>
      <c r="H1629" s="6">
        <f t="shared" si="25"/>
        <v>-8.8844466655563659E-4</v>
      </c>
      <c r="I1629" s="4"/>
      <c r="J1629" s="4"/>
      <c r="K1629" s="4"/>
    </row>
    <row r="1630" spans="2:11" ht="13.5" x14ac:dyDescent="0.35">
      <c r="B1630" s="3">
        <v>44382</v>
      </c>
      <c r="C1630" s="2">
        <v>11.43</v>
      </c>
      <c r="D1630" s="2">
        <v>7.2416</v>
      </c>
      <c r="E1630" s="2">
        <v>112</v>
      </c>
      <c r="F1630" s="2">
        <v>11.3606</v>
      </c>
      <c r="G1630" s="2">
        <v>1272.3871999999999</v>
      </c>
      <c r="H1630" s="6">
        <f t="shared" si="25"/>
        <v>6.1690657477908688E-3</v>
      </c>
      <c r="I1630" s="4"/>
      <c r="J1630" s="4"/>
      <c r="K1630" s="4"/>
    </row>
    <row r="1631" spans="2:11" ht="13.5" x14ac:dyDescent="0.35">
      <c r="B1631" s="3">
        <v>44383</v>
      </c>
      <c r="C1631" s="2">
        <v>11.42</v>
      </c>
      <c r="D1631" s="2">
        <v>7.2352999999999996</v>
      </c>
      <c r="E1631" s="2">
        <v>1</v>
      </c>
      <c r="F1631" s="2">
        <v>11.42</v>
      </c>
      <c r="G1631" s="2">
        <v>11.42</v>
      </c>
      <c r="H1631" s="6">
        <f t="shared" si="25"/>
        <v>-8.6997348652237297E-4</v>
      </c>
      <c r="I1631" s="4"/>
      <c r="J1631" s="4"/>
      <c r="K1631" s="4"/>
    </row>
    <row r="1632" spans="2:11" ht="13.5" x14ac:dyDescent="0.35">
      <c r="B1632" s="3">
        <v>44384</v>
      </c>
      <c r="C1632" s="2">
        <v>11.6</v>
      </c>
      <c r="D1632" s="2">
        <v>7.3493000000000004</v>
      </c>
      <c r="E1632" s="2">
        <v>1398</v>
      </c>
      <c r="F1632" s="2">
        <v>11.6</v>
      </c>
      <c r="G1632" s="2">
        <v>16216.8</v>
      </c>
      <c r="H1632" s="6">
        <f t="shared" si="25"/>
        <v>1.5756084751150715E-2</v>
      </c>
      <c r="I1632" s="4"/>
      <c r="J1632" s="4"/>
      <c r="K1632" s="4"/>
    </row>
    <row r="1633" spans="2:11" ht="13.5" x14ac:dyDescent="0.35">
      <c r="B1633" s="3">
        <v>44385</v>
      </c>
      <c r="C1633" s="2">
        <v>10.8</v>
      </c>
      <c r="D1633" s="2">
        <v>7.3788999999999998</v>
      </c>
      <c r="E1633" s="2">
        <v>26</v>
      </c>
      <c r="F1633" s="2">
        <v>10.8</v>
      </c>
      <c r="G1633" s="2">
        <v>280.8</v>
      </c>
      <c r="H1633" s="6">
        <f t="shared" si="25"/>
        <v>4.0275944647788775E-3</v>
      </c>
      <c r="I1633" s="4"/>
      <c r="J1633" s="4"/>
      <c r="K1633" s="4"/>
    </row>
    <row r="1634" spans="2:11" ht="13.5" x14ac:dyDescent="0.35">
      <c r="B1634" s="3">
        <v>44386</v>
      </c>
      <c r="C1634" s="2">
        <v>10.65</v>
      </c>
      <c r="D1634" s="2">
        <v>7.2763999999999998</v>
      </c>
      <c r="E1634" s="2">
        <v>2833</v>
      </c>
      <c r="F1634" s="2">
        <v>10.701499999999999</v>
      </c>
      <c r="G1634" s="2">
        <v>30317.3495</v>
      </c>
      <c r="H1634" s="6">
        <f t="shared" si="25"/>
        <v>-1.3890959357085749E-2</v>
      </c>
      <c r="I1634" s="4"/>
      <c r="J1634" s="4"/>
      <c r="K1634" s="4"/>
    </row>
    <row r="1635" spans="2:11" ht="13.5" x14ac:dyDescent="0.35">
      <c r="B1635" s="3">
        <v>44389</v>
      </c>
      <c r="C1635" s="2">
        <v>10.3</v>
      </c>
      <c r="D1635" s="2">
        <v>7.0373000000000001</v>
      </c>
      <c r="E1635" s="2">
        <v>9756</v>
      </c>
      <c r="F1635" s="2">
        <v>10.311400000000001</v>
      </c>
      <c r="G1635" s="2">
        <v>100598.0184</v>
      </c>
      <c r="H1635" s="6">
        <f t="shared" si="25"/>
        <v>-3.2859655873783693E-2</v>
      </c>
      <c r="I1635" s="4"/>
      <c r="J1635" s="4"/>
      <c r="K1635" s="4"/>
    </row>
    <row r="1636" spans="2:11" ht="13.5" x14ac:dyDescent="0.35">
      <c r="B1636" s="3">
        <v>44390</v>
      </c>
      <c r="C1636" s="2">
        <v>10.5</v>
      </c>
      <c r="D1636" s="2">
        <v>7.1738999999999997</v>
      </c>
      <c r="E1636" s="2">
        <v>3316</v>
      </c>
      <c r="F1636" s="2">
        <v>10.3009</v>
      </c>
      <c r="G1636" s="2">
        <v>34157.784399999997</v>
      </c>
      <c r="H1636" s="6">
        <f t="shared" si="25"/>
        <v>1.941085359441826E-2</v>
      </c>
      <c r="I1636" s="4"/>
      <c r="J1636" s="4"/>
      <c r="K1636" s="4"/>
    </row>
    <row r="1637" spans="2:11" ht="13.5" x14ac:dyDescent="0.35">
      <c r="B1637" s="3">
        <v>44391</v>
      </c>
      <c r="C1637" s="2">
        <v>10.6</v>
      </c>
      <c r="D1637" s="2">
        <v>7.2423000000000002</v>
      </c>
      <c r="E1637" s="2">
        <v>1342</v>
      </c>
      <c r="F1637" s="2">
        <v>10.559200000000001</v>
      </c>
      <c r="G1637" s="2">
        <v>14170.446400000001</v>
      </c>
      <c r="H1637" s="6">
        <f t="shared" si="25"/>
        <v>9.5345627901142291E-3</v>
      </c>
      <c r="I1637" s="4"/>
      <c r="J1637" s="4"/>
      <c r="K1637" s="4"/>
    </row>
    <row r="1638" spans="2:11" ht="13.5" x14ac:dyDescent="0.35">
      <c r="B1638" s="3">
        <v>44392</v>
      </c>
      <c r="C1638" s="2">
        <v>10.59</v>
      </c>
      <c r="D1638" s="2">
        <v>7.2354000000000003</v>
      </c>
      <c r="E1638" s="2">
        <v>99</v>
      </c>
      <c r="F1638" s="2">
        <v>10.5395</v>
      </c>
      <c r="G1638" s="2">
        <v>1043.4105</v>
      </c>
      <c r="H1638" s="6">
        <f t="shared" si="25"/>
        <v>-9.5273600927880725E-4</v>
      </c>
      <c r="I1638" s="4"/>
      <c r="J1638" s="4"/>
      <c r="K1638" s="4"/>
    </row>
    <row r="1639" spans="2:11" ht="13.5" x14ac:dyDescent="0.35">
      <c r="B1639" s="3">
        <v>44393</v>
      </c>
      <c r="C1639" s="2">
        <v>10.69</v>
      </c>
      <c r="D1639" s="2">
        <v>7.3037000000000001</v>
      </c>
      <c r="E1639" s="2">
        <v>885</v>
      </c>
      <c r="F1639" s="2">
        <v>10.601100000000001</v>
      </c>
      <c r="G1639" s="2">
        <v>9381.9735000000001</v>
      </c>
      <c r="H1639" s="6">
        <f t="shared" si="25"/>
        <v>9.4396992564336184E-3</v>
      </c>
      <c r="I1639" s="4"/>
      <c r="J1639" s="4"/>
      <c r="K1639" s="4"/>
    </row>
    <row r="1640" spans="2:11" ht="13.5" x14ac:dyDescent="0.35">
      <c r="B1640" s="3">
        <v>44396</v>
      </c>
      <c r="C1640" s="2">
        <v>11.2</v>
      </c>
      <c r="D1640" s="2">
        <v>7.6521999999999997</v>
      </c>
      <c r="E1640" s="2">
        <v>9507</v>
      </c>
      <c r="F1640" s="2">
        <v>11.0268</v>
      </c>
      <c r="G1640" s="2">
        <v>104831.7876</v>
      </c>
      <c r="H1640" s="6">
        <f t="shared" si="25"/>
        <v>4.7715541437901278E-2</v>
      </c>
      <c r="I1640" s="4"/>
      <c r="J1640" s="4"/>
      <c r="K1640" s="4"/>
    </row>
    <row r="1641" spans="2:11" ht="13.5" x14ac:dyDescent="0.35">
      <c r="B1641" s="3">
        <v>44399</v>
      </c>
      <c r="C1641" s="2">
        <v>11</v>
      </c>
      <c r="D1641" s="2">
        <v>7.5155000000000003</v>
      </c>
      <c r="E1641" s="2">
        <v>711</v>
      </c>
      <c r="F1641" s="2">
        <v>11.0685</v>
      </c>
      <c r="G1641" s="2">
        <v>7869.7034999999996</v>
      </c>
      <c r="H1641" s="6">
        <f t="shared" si="25"/>
        <v>-1.7864143644964765E-2</v>
      </c>
      <c r="I1641" s="4"/>
      <c r="J1641" s="4"/>
      <c r="K1641" s="4"/>
    </row>
    <row r="1642" spans="2:11" ht="13.5" x14ac:dyDescent="0.35">
      <c r="B1642" s="3">
        <v>44400</v>
      </c>
      <c r="C1642" s="2">
        <v>11.2</v>
      </c>
      <c r="D1642" s="2">
        <v>7.6521999999999997</v>
      </c>
      <c r="E1642" s="2">
        <v>30639</v>
      </c>
      <c r="F1642" s="2">
        <v>11.0007</v>
      </c>
      <c r="G1642" s="2">
        <v>337050.4473</v>
      </c>
      <c r="H1642" s="6">
        <f t="shared" si="25"/>
        <v>1.8189075909786356E-2</v>
      </c>
      <c r="I1642" s="4"/>
      <c r="J1642" s="4"/>
      <c r="K1642" s="4"/>
    </row>
    <row r="1643" spans="2:11" ht="13.5" x14ac:dyDescent="0.35">
      <c r="B1643" s="3">
        <v>44403</v>
      </c>
      <c r="C1643" s="2">
        <v>11</v>
      </c>
      <c r="D1643" s="2">
        <v>7.5155000000000003</v>
      </c>
      <c r="E1643" s="2">
        <v>417</v>
      </c>
      <c r="F1643" s="2">
        <v>10.909800000000001</v>
      </c>
      <c r="G1643" s="2">
        <v>4549.3865999999998</v>
      </c>
      <c r="H1643" s="6">
        <f t="shared" si="25"/>
        <v>-1.7864143644964765E-2</v>
      </c>
      <c r="I1643" s="4"/>
      <c r="J1643" s="4"/>
      <c r="K1643" s="4"/>
    </row>
    <row r="1644" spans="2:11" ht="13.5" x14ac:dyDescent="0.35">
      <c r="B1644" s="3">
        <v>44404</v>
      </c>
      <c r="C1644" s="2">
        <v>11</v>
      </c>
      <c r="D1644" s="2">
        <v>7.5155000000000003</v>
      </c>
      <c r="E1644" s="2">
        <v>3</v>
      </c>
      <c r="F1644" s="2">
        <v>11</v>
      </c>
      <c r="G1644" s="2">
        <v>33</v>
      </c>
      <c r="H1644" s="6">
        <f t="shared" si="25"/>
        <v>0</v>
      </c>
      <c r="I1644" s="4"/>
      <c r="J1644" s="4"/>
      <c r="K1644" s="4"/>
    </row>
    <row r="1645" spans="2:11" ht="13.5" x14ac:dyDescent="0.35">
      <c r="B1645" s="3">
        <v>44405</v>
      </c>
      <c r="C1645" s="2">
        <v>11</v>
      </c>
      <c r="D1645" s="2">
        <v>7.5155000000000003</v>
      </c>
      <c r="E1645" s="2">
        <v>610</v>
      </c>
      <c r="F1645" s="2">
        <v>11</v>
      </c>
      <c r="G1645" s="2">
        <v>6710</v>
      </c>
      <c r="H1645" s="6">
        <f t="shared" si="25"/>
        <v>0</v>
      </c>
      <c r="I1645" s="4"/>
      <c r="J1645" s="4"/>
      <c r="K1645" s="4"/>
    </row>
    <row r="1646" spans="2:11" ht="13.5" x14ac:dyDescent="0.35">
      <c r="B1646" s="3">
        <v>44406</v>
      </c>
      <c r="C1646" s="2">
        <v>11.18</v>
      </c>
      <c r="D1646" s="2">
        <v>7.6384999999999996</v>
      </c>
      <c r="E1646" s="2">
        <v>1255</v>
      </c>
      <c r="F1646" s="2">
        <v>10.9993</v>
      </c>
      <c r="G1646" s="2">
        <v>13804.121499999999</v>
      </c>
      <c r="H1646" s="6">
        <f t="shared" si="25"/>
        <v>1.6366176568425164E-2</v>
      </c>
      <c r="I1646" s="4"/>
      <c r="J1646" s="4"/>
      <c r="K1646" s="4"/>
    </row>
    <row r="1647" spans="2:11" ht="13.5" x14ac:dyDescent="0.35">
      <c r="B1647" s="3">
        <v>44407</v>
      </c>
      <c r="C1647" s="2">
        <v>11.16</v>
      </c>
      <c r="D1647" s="2">
        <v>7.6249000000000002</v>
      </c>
      <c r="E1647" s="2">
        <v>32</v>
      </c>
      <c r="F1647" s="2">
        <v>11.1531</v>
      </c>
      <c r="G1647" s="2">
        <v>356.89920000000001</v>
      </c>
      <c r="H1647" s="6">
        <f t="shared" si="25"/>
        <v>-1.7804542776722382E-3</v>
      </c>
      <c r="I1647" s="4"/>
      <c r="J1647" s="4"/>
      <c r="K1647" s="4"/>
    </row>
    <row r="1648" spans="2:11" ht="13.5" x14ac:dyDescent="0.35">
      <c r="B1648" s="3">
        <v>44410</v>
      </c>
      <c r="C1648" s="2">
        <v>11.19</v>
      </c>
      <c r="D1648" s="2">
        <v>7.6454000000000004</v>
      </c>
      <c r="E1648" s="2">
        <v>318</v>
      </c>
      <c r="F1648" s="2">
        <v>11.1828</v>
      </c>
      <c r="G1648" s="2">
        <v>3556.1304</v>
      </c>
      <c r="H1648" s="6">
        <f t="shared" si="25"/>
        <v>2.6885598499652697E-3</v>
      </c>
      <c r="I1648" s="4"/>
      <c r="J1648" s="4"/>
      <c r="K1648" s="4"/>
    </row>
    <row r="1649" spans="2:11" ht="13.5" x14ac:dyDescent="0.35">
      <c r="B1649" s="3">
        <v>44411</v>
      </c>
      <c r="C1649" s="2">
        <v>11</v>
      </c>
      <c r="D1649" s="2">
        <v>7.5155000000000003</v>
      </c>
      <c r="E1649" s="2">
        <v>203</v>
      </c>
      <c r="F1649" s="2">
        <v>11.002800000000001</v>
      </c>
      <c r="G1649" s="2">
        <v>2233.5684000000001</v>
      </c>
      <c r="H1649" s="6">
        <f t="shared" si="25"/>
        <v>-1.6990608732048045E-2</v>
      </c>
      <c r="I1649" s="4"/>
      <c r="J1649" s="4"/>
      <c r="K1649" s="4"/>
    </row>
    <row r="1650" spans="2:11" ht="13.5" x14ac:dyDescent="0.35">
      <c r="B1650" s="3">
        <v>44412</v>
      </c>
      <c r="C1650" s="2">
        <v>11.19</v>
      </c>
      <c r="D1650" s="2">
        <v>7.6454000000000004</v>
      </c>
      <c r="E1650" s="2">
        <v>11</v>
      </c>
      <c r="F1650" s="2">
        <v>11.1873</v>
      </c>
      <c r="G1650" s="2">
        <v>123.0603</v>
      </c>
      <c r="H1650" s="6">
        <f t="shared" si="25"/>
        <v>1.7284279156410103E-2</v>
      </c>
      <c r="I1650" s="4"/>
      <c r="J1650" s="4"/>
      <c r="K1650" s="4"/>
    </row>
    <row r="1651" spans="2:11" ht="13.5" x14ac:dyDescent="0.35">
      <c r="B1651" s="3">
        <v>44413</v>
      </c>
      <c r="C1651" s="2">
        <v>11.01</v>
      </c>
      <c r="D1651" s="2">
        <v>7.5224000000000002</v>
      </c>
      <c r="E1651" s="2">
        <v>836</v>
      </c>
      <c r="F1651" s="2">
        <v>11.013500000000001</v>
      </c>
      <c r="G1651" s="2">
        <v>9207.2860000000001</v>
      </c>
      <c r="H1651" s="6">
        <f t="shared" si="25"/>
        <v>-1.6088105265911555E-2</v>
      </c>
      <c r="I1651" s="4"/>
      <c r="J1651" s="4"/>
      <c r="K1651" s="4"/>
    </row>
    <row r="1652" spans="2:11" ht="13.5" x14ac:dyDescent="0.35">
      <c r="B1652" s="3">
        <v>44414</v>
      </c>
      <c r="C1652" s="2">
        <v>11.19</v>
      </c>
      <c r="D1652" s="2">
        <v>7.6454000000000004</v>
      </c>
      <c r="E1652" s="2">
        <v>35372</v>
      </c>
      <c r="F1652" s="2">
        <v>11.0002</v>
      </c>
      <c r="G1652" s="2">
        <v>389099.07439999998</v>
      </c>
      <c r="H1652" s="6">
        <f t="shared" si="25"/>
        <v>1.6351164521961104E-2</v>
      </c>
      <c r="I1652" s="4"/>
      <c r="J1652" s="4"/>
      <c r="K1652" s="4"/>
    </row>
    <row r="1653" spans="2:11" ht="13.5" x14ac:dyDescent="0.35">
      <c r="B1653" s="3">
        <v>44417</v>
      </c>
      <c r="C1653" s="2">
        <v>11.19</v>
      </c>
      <c r="D1653" s="2">
        <v>7.6454000000000004</v>
      </c>
      <c r="E1653" s="2">
        <v>180</v>
      </c>
      <c r="F1653" s="2">
        <v>11.0122</v>
      </c>
      <c r="G1653" s="2">
        <v>1982.1959999999999</v>
      </c>
      <c r="H1653" s="6">
        <f t="shared" si="25"/>
        <v>0</v>
      </c>
      <c r="I1653" s="4"/>
      <c r="J1653" s="4"/>
      <c r="K1653" s="4"/>
    </row>
    <row r="1654" spans="2:11" ht="13.5" x14ac:dyDescent="0.35">
      <c r="B1654" s="3">
        <v>44419</v>
      </c>
      <c r="C1654" s="2">
        <v>11.1</v>
      </c>
      <c r="D1654" s="2">
        <v>7.5838999999999999</v>
      </c>
      <c r="E1654" s="2">
        <v>103</v>
      </c>
      <c r="F1654" s="2">
        <v>11.102600000000001</v>
      </c>
      <c r="G1654" s="2">
        <v>1143.5678</v>
      </c>
      <c r="H1654" s="6">
        <f t="shared" si="25"/>
        <v>-8.0440526329558365E-3</v>
      </c>
      <c r="I1654" s="4"/>
      <c r="J1654" s="4"/>
      <c r="K1654" s="4"/>
    </row>
    <row r="1655" spans="2:11" ht="13.5" x14ac:dyDescent="0.35">
      <c r="B1655" s="3">
        <v>44420</v>
      </c>
      <c r="C1655" s="2">
        <v>11.19</v>
      </c>
      <c r="D1655" s="2">
        <v>7.6454000000000004</v>
      </c>
      <c r="E1655" s="2">
        <v>139</v>
      </c>
      <c r="F1655" s="2">
        <v>11.0533</v>
      </c>
      <c r="G1655" s="2">
        <v>1536.4087</v>
      </c>
      <c r="H1655" s="6">
        <f t="shared" si="25"/>
        <v>8.1092841414048909E-3</v>
      </c>
      <c r="I1655" s="4"/>
      <c r="J1655" s="4"/>
      <c r="K1655" s="4"/>
    </row>
    <row r="1656" spans="2:11" ht="13.5" x14ac:dyDescent="0.35">
      <c r="B1656" s="3">
        <v>44424</v>
      </c>
      <c r="C1656" s="2">
        <v>11.19</v>
      </c>
      <c r="D1656" s="2">
        <v>7.6454000000000004</v>
      </c>
      <c r="E1656" s="2">
        <v>923</v>
      </c>
      <c r="F1656" s="2">
        <v>11.1896</v>
      </c>
      <c r="G1656" s="2">
        <v>10328.0008</v>
      </c>
      <c r="H1656" s="6">
        <f t="shared" si="25"/>
        <v>0</v>
      </c>
      <c r="I1656" s="4"/>
      <c r="J1656" s="4"/>
      <c r="K1656" s="4"/>
    </row>
    <row r="1657" spans="2:11" ht="13.5" x14ac:dyDescent="0.35">
      <c r="B1657" s="3">
        <v>44425</v>
      </c>
      <c r="C1657" s="2">
        <v>11</v>
      </c>
      <c r="D1657" s="2">
        <v>7.5155000000000003</v>
      </c>
      <c r="E1657" s="2">
        <v>25721</v>
      </c>
      <c r="F1657" s="2">
        <v>11</v>
      </c>
      <c r="G1657" s="2">
        <v>282931</v>
      </c>
      <c r="H1657" s="6">
        <f t="shared" si="25"/>
        <v>-1.6990608732048045E-2</v>
      </c>
      <c r="I1657" s="4"/>
      <c r="J1657" s="4"/>
      <c r="K1657" s="4"/>
    </row>
    <row r="1658" spans="2:11" ht="13.5" x14ac:dyDescent="0.35">
      <c r="B1658" s="3">
        <v>44426</v>
      </c>
      <c r="C1658" s="2">
        <v>11</v>
      </c>
      <c r="D1658" s="2">
        <v>7.5155000000000003</v>
      </c>
      <c r="E1658" s="2">
        <v>5326</v>
      </c>
      <c r="F1658" s="2">
        <v>10.997</v>
      </c>
      <c r="G1658" s="2">
        <v>58570.021999999997</v>
      </c>
      <c r="H1658" s="6">
        <f t="shared" si="25"/>
        <v>0</v>
      </c>
      <c r="I1658" s="4"/>
      <c r="J1658" s="4"/>
      <c r="K1658" s="4"/>
    </row>
    <row r="1659" spans="2:11" ht="13.5" x14ac:dyDescent="0.35">
      <c r="B1659" s="3">
        <v>44427</v>
      </c>
      <c r="C1659" s="2">
        <v>11.16</v>
      </c>
      <c r="D1659" s="2">
        <v>7.6249000000000002</v>
      </c>
      <c r="E1659" s="2">
        <v>260</v>
      </c>
      <c r="F1659" s="2">
        <v>11.16</v>
      </c>
      <c r="G1659" s="2">
        <v>2901.6</v>
      </c>
      <c r="H1659" s="6">
        <f t="shared" si="25"/>
        <v>1.4556583061672535E-2</v>
      </c>
      <c r="I1659" s="4"/>
      <c r="J1659" s="4"/>
      <c r="K1659" s="4"/>
    </row>
    <row r="1660" spans="2:11" ht="13.5" x14ac:dyDescent="0.35">
      <c r="B1660" s="3">
        <v>44428</v>
      </c>
      <c r="C1660" s="2">
        <v>11.17</v>
      </c>
      <c r="D1660" s="2">
        <v>7.6317000000000004</v>
      </c>
      <c r="E1660" s="2">
        <v>35</v>
      </c>
      <c r="F1660" s="2">
        <v>11.1614</v>
      </c>
      <c r="G1660" s="2">
        <v>390.649</v>
      </c>
      <c r="H1660" s="6">
        <f t="shared" si="25"/>
        <v>8.9181497462263628E-4</v>
      </c>
      <c r="I1660" s="4"/>
      <c r="J1660" s="4"/>
      <c r="K1660" s="4"/>
    </row>
    <row r="1661" spans="2:11" ht="13.5" x14ac:dyDescent="0.35">
      <c r="B1661" s="3">
        <v>44431</v>
      </c>
      <c r="C1661" s="2">
        <v>11.15</v>
      </c>
      <c r="D1661" s="2">
        <v>7.6180000000000003</v>
      </c>
      <c r="E1661" s="2">
        <v>220</v>
      </c>
      <c r="F1661" s="2">
        <v>11.1465</v>
      </c>
      <c r="G1661" s="2">
        <v>2452.23</v>
      </c>
      <c r="H1661" s="6">
        <f t="shared" si="25"/>
        <v>-1.7951439390961443E-3</v>
      </c>
      <c r="I1661" s="4"/>
      <c r="J1661" s="4"/>
      <c r="K1661" s="4"/>
    </row>
    <row r="1662" spans="2:11" ht="13.5" x14ac:dyDescent="0.35">
      <c r="B1662" s="3">
        <v>44432</v>
      </c>
      <c r="C1662" s="2">
        <v>11.14</v>
      </c>
      <c r="D1662" s="2">
        <v>7.6112000000000002</v>
      </c>
      <c r="E1662" s="2">
        <v>187</v>
      </c>
      <c r="F1662" s="2">
        <v>11.14</v>
      </c>
      <c r="G1662" s="2">
        <v>2083.1799999999998</v>
      </c>
      <c r="H1662" s="6">
        <f t="shared" si="25"/>
        <v>-8.9262273562616679E-4</v>
      </c>
      <c r="I1662" s="4"/>
      <c r="J1662" s="4"/>
      <c r="K1662" s="4"/>
    </row>
    <row r="1663" spans="2:11" ht="13.5" x14ac:dyDescent="0.35">
      <c r="B1663" s="3">
        <v>44433</v>
      </c>
      <c r="C1663" s="2">
        <v>11.15</v>
      </c>
      <c r="D1663" s="2">
        <v>7.6180000000000003</v>
      </c>
      <c r="E1663" s="2">
        <v>17</v>
      </c>
      <c r="F1663" s="2">
        <v>11.15</v>
      </c>
      <c r="G1663" s="2">
        <v>189.55</v>
      </c>
      <c r="H1663" s="6">
        <f t="shared" si="25"/>
        <v>8.9342022282953262E-4</v>
      </c>
      <c r="I1663" s="4"/>
      <c r="J1663" s="4"/>
      <c r="K1663" s="4"/>
    </row>
    <row r="1664" spans="2:11" ht="13.5" x14ac:dyDescent="0.35">
      <c r="B1664" s="3">
        <v>44434</v>
      </c>
      <c r="C1664" s="2">
        <v>10.91</v>
      </c>
      <c r="D1664" s="2">
        <v>7.4541000000000004</v>
      </c>
      <c r="E1664" s="2">
        <v>440</v>
      </c>
      <c r="F1664" s="2">
        <v>10.967499999999999</v>
      </c>
      <c r="G1664" s="2">
        <v>4825.7</v>
      </c>
      <c r="H1664" s="6">
        <f t="shared" si="25"/>
        <v>-2.1514833289577307E-2</v>
      </c>
      <c r="I1664" s="4"/>
      <c r="J1664" s="4"/>
      <c r="K1664" s="4"/>
    </row>
    <row r="1665" spans="2:11" ht="13.5" x14ac:dyDescent="0.35">
      <c r="B1665" s="3">
        <v>44435</v>
      </c>
      <c r="C1665" s="2">
        <v>11</v>
      </c>
      <c r="D1665" s="2">
        <v>7.5155000000000003</v>
      </c>
      <c r="E1665" s="2">
        <v>1269</v>
      </c>
      <c r="F1665" s="2">
        <v>10.9046</v>
      </c>
      <c r="G1665" s="2">
        <v>13837.937400000001</v>
      </c>
      <c r="H1665" s="6">
        <f t="shared" si="25"/>
        <v>8.2370775814652204E-3</v>
      </c>
      <c r="I1665" s="4"/>
      <c r="J1665" s="4"/>
      <c r="K1665" s="4"/>
    </row>
    <row r="1666" spans="2:11" ht="13.5" x14ac:dyDescent="0.35">
      <c r="B1666" s="3">
        <v>44438</v>
      </c>
      <c r="C1666" s="2">
        <v>11</v>
      </c>
      <c r="D1666" s="2">
        <v>7.5155000000000003</v>
      </c>
      <c r="E1666" s="2">
        <v>100</v>
      </c>
      <c r="F1666" s="2">
        <v>11</v>
      </c>
      <c r="G1666" s="2">
        <v>1100</v>
      </c>
      <c r="H1666" s="6">
        <f t="shared" si="25"/>
        <v>0</v>
      </c>
      <c r="I1666" s="4"/>
      <c r="J1666" s="4"/>
      <c r="K1666" s="4"/>
    </row>
    <row r="1667" spans="2:11" ht="13.5" x14ac:dyDescent="0.35">
      <c r="B1667" s="3">
        <v>44439</v>
      </c>
      <c r="C1667" s="2">
        <v>11.3</v>
      </c>
      <c r="D1667" s="2">
        <v>7.7205000000000004</v>
      </c>
      <c r="E1667" s="2">
        <v>2385</v>
      </c>
      <c r="F1667" s="2">
        <v>11.071</v>
      </c>
      <c r="G1667" s="2">
        <v>26404.334999999999</v>
      </c>
      <c r="H1667" s="6">
        <f t="shared" si="25"/>
        <v>2.7276960947375431E-2</v>
      </c>
      <c r="I1667" s="4"/>
      <c r="J1667" s="4"/>
      <c r="K1667" s="4"/>
    </row>
    <row r="1668" spans="2:11" ht="13.5" x14ac:dyDescent="0.35">
      <c r="B1668" s="3">
        <v>44440</v>
      </c>
      <c r="C1668" s="2">
        <v>11.5</v>
      </c>
      <c r="D1668" s="2">
        <v>7.8571999999999997</v>
      </c>
      <c r="E1668" s="2">
        <v>80</v>
      </c>
      <c r="F1668" s="2">
        <v>11.372</v>
      </c>
      <c r="G1668" s="2">
        <v>909.76</v>
      </c>
      <c r="H1668" s="6">
        <f t="shared" si="25"/>
        <v>1.7706107117414594E-2</v>
      </c>
      <c r="I1668" s="4"/>
      <c r="J1668" s="4"/>
      <c r="K1668" s="4"/>
    </row>
    <row r="1669" spans="2:11" ht="13.5" x14ac:dyDescent="0.35">
      <c r="B1669" s="3">
        <v>44441</v>
      </c>
      <c r="C1669" s="2">
        <v>10.9</v>
      </c>
      <c r="D1669" s="2">
        <v>7.4471999999999996</v>
      </c>
      <c r="E1669" s="2">
        <v>1290</v>
      </c>
      <c r="F1669" s="2">
        <v>10.991</v>
      </c>
      <c r="G1669" s="2">
        <v>14178.39</v>
      </c>
      <c r="H1669" s="6">
        <f t="shared" si="25"/>
        <v>-5.2181438680445981E-2</v>
      </c>
      <c r="I1669" s="4"/>
      <c r="J1669" s="4"/>
      <c r="K1669" s="4"/>
    </row>
    <row r="1670" spans="2:11" ht="13.5" x14ac:dyDescent="0.35">
      <c r="B1670" s="3">
        <v>44442</v>
      </c>
      <c r="C1670" s="2">
        <v>11.45</v>
      </c>
      <c r="D1670" s="2">
        <v>7.8230000000000004</v>
      </c>
      <c r="E1670" s="2">
        <v>16164</v>
      </c>
      <c r="F1670" s="2">
        <v>11.2</v>
      </c>
      <c r="G1670" s="2">
        <v>181036.79999999999</v>
      </c>
      <c r="H1670" s="6">
        <f t="shared" si="25"/>
        <v>5.0461918573423678E-2</v>
      </c>
      <c r="I1670" s="4"/>
      <c r="J1670" s="4"/>
      <c r="K1670" s="4"/>
    </row>
    <row r="1671" spans="2:11" ht="13.5" x14ac:dyDescent="0.35">
      <c r="B1671" s="3">
        <v>44445</v>
      </c>
      <c r="C1671" s="2">
        <v>11.42</v>
      </c>
      <c r="D1671" s="2">
        <v>7.8025000000000002</v>
      </c>
      <c r="E1671" s="2">
        <v>2712</v>
      </c>
      <c r="F1671" s="2">
        <v>11.202999999999999</v>
      </c>
      <c r="G1671" s="2">
        <v>30382.536</v>
      </c>
      <c r="H1671" s="6">
        <f t="shared" ref="H1671:H1734" si="26">(D1671-D1670)/D1670</f>
        <v>-2.6204780774639119E-3</v>
      </c>
      <c r="I1671" s="4"/>
      <c r="J1671" s="4"/>
      <c r="K1671" s="4"/>
    </row>
    <row r="1672" spans="2:11" ht="13.5" x14ac:dyDescent="0.35">
      <c r="B1672" s="3">
        <v>44446</v>
      </c>
      <c r="C1672" s="2">
        <v>11.4</v>
      </c>
      <c r="D1672" s="2">
        <v>7.7888000000000002</v>
      </c>
      <c r="E1672" s="2">
        <v>4216</v>
      </c>
      <c r="F1672" s="2">
        <v>11.407999999999999</v>
      </c>
      <c r="G1672" s="2">
        <v>48096.127999999997</v>
      </c>
      <c r="H1672" s="6">
        <f t="shared" si="26"/>
        <v>-1.7558474847805248E-3</v>
      </c>
      <c r="I1672" s="4"/>
      <c r="J1672" s="4"/>
      <c r="K1672" s="4"/>
    </row>
    <row r="1673" spans="2:11" ht="13.5" x14ac:dyDescent="0.35">
      <c r="B1673" s="3">
        <v>44447</v>
      </c>
      <c r="C1673" s="2">
        <v>11.4</v>
      </c>
      <c r="D1673" s="2">
        <v>7.7888000000000002</v>
      </c>
      <c r="E1673" s="2">
        <v>678</v>
      </c>
      <c r="F1673" s="2">
        <v>11.4</v>
      </c>
      <c r="G1673" s="2">
        <v>7729.2</v>
      </c>
      <c r="H1673" s="6">
        <f t="shared" si="26"/>
        <v>0</v>
      </c>
      <c r="I1673" s="4"/>
      <c r="J1673" s="4"/>
      <c r="K1673" s="4"/>
    </row>
    <row r="1674" spans="2:11" ht="13.5" x14ac:dyDescent="0.35">
      <c r="B1674" s="3">
        <v>44448</v>
      </c>
      <c r="C1674" s="2">
        <v>11.44</v>
      </c>
      <c r="D1674" s="2">
        <v>7.8162000000000003</v>
      </c>
      <c r="E1674" s="2">
        <v>31081</v>
      </c>
      <c r="F1674" s="2">
        <v>11.478</v>
      </c>
      <c r="G1674" s="2">
        <v>356747.71799999999</v>
      </c>
      <c r="H1674" s="6">
        <f t="shared" si="26"/>
        <v>3.5178718159408497E-3</v>
      </c>
      <c r="I1674" s="4"/>
      <c r="J1674" s="4"/>
      <c r="K1674" s="4"/>
    </row>
    <row r="1675" spans="2:11" ht="13.5" x14ac:dyDescent="0.35">
      <c r="B1675" s="3">
        <v>44449</v>
      </c>
      <c r="C1675" s="2">
        <v>11.35</v>
      </c>
      <c r="D1675" s="2">
        <v>7.7546999999999997</v>
      </c>
      <c r="E1675" s="2">
        <v>3892</v>
      </c>
      <c r="F1675" s="2">
        <v>11.308</v>
      </c>
      <c r="G1675" s="2">
        <v>44010.735999999997</v>
      </c>
      <c r="H1675" s="6">
        <f t="shared" si="26"/>
        <v>-7.8682735856299164E-3</v>
      </c>
      <c r="I1675" s="4"/>
      <c r="J1675" s="4"/>
      <c r="K1675" s="4"/>
    </row>
    <row r="1676" spans="2:11" ht="13.5" x14ac:dyDescent="0.35">
      <c r="B1676" s="3">
        <v>44452</v>
      </c>
      <c r="C1676" s="2">
        <v>11.47</v>
      </c>
      <c r="D1676" s="2">
        <v>7.8367000000000004</v>
      </c>
      <c r="E1676" s="2">
        <v>449</v>
      </c>
      <c r="F1676" s="2">
        <v>11.351000000000001</v>
      </c>
      <c r="G1676" s="2">
        <v>5096.5990000000002</v>
      </c>
      <c r="H1676" s="6">
        <f t="shared" si="26"/>
        <v>1.0574232400995622E-2</v>
      </c>
      <c r="I1676" s="4"/>
      <c r="J1676" s="4"/>
      <c r="K1676" s="4"/>
    </row>
    <row r="1677" spans="2:11" ht="13.5" x14ac:dyDescent="0.35">
      <c r="B1677" s="3">
        <v>44453</v>
      </c>
      <c r="C1677" s="2">
        <v>11.2</v>
      </c>
      <c r="D1677" s="2">
        <v>7.6521999999999997</v>
      </c>
      <c r="E1677" s="2">
        <v>6258</v>
      </c>
      <c r="F1677" s="2">
        <v>11.122</v>
      </c>
      <c r="G1677" s="2">
        <v>69601.475999999995</v>
      </c>
      <c r="H1677" s="6">
        <f t="shared" si="26"/>
        <v>-2.3543072977146091E-2</v>
      </c>
      <c r="I1677" s="4"/>
      <c r="J1677" s="4"/>
      <c r="K1677" s="4"/>
    </row>
    <row r="1678" spans="2:11" ht="13.5" x14ac:dyDescent="0.35">
      <c r="B1678" s="3">
        <v>44454</v>
      </c>
      <c r="C1678" s="2">
        <v>11.2</v>
      </c>
      <c r="D1678" s="2">
        <v>7.6521999999999997</v>
      </c>
      <c r="E1678" s="2">
        <v>89</v>
      </c>
      <c r="F1678" s="2">
        <v>11.206</v>
      </c>
      <c r="G1678" s="2">
        <v>997.33399999999995</v>
      </c>
      <c r="H1678" s="6">
        <f t="shared" si="26"/>
        <v>0</v>
      </c>
      <c r="I1678" s="4"/>
      <c r="J1678" s="4"/>
      <c r="K1678" s="4"/>
    </row>
    <row r="1679" spans="2:11" ht="13.5" x14ac:dyDescent="0.35">
      <c r="B1679" s="3">
        <v>44455</v>
      </c>
      <c r="C1679" s="2">
        <v>11.04</v>
      </c>
      <c r="D1679" s="2">
        <v>7.5429000000000004</v>
      </c>
      <c r="E1679" s="2">
        <v>12128</v>
      </c>
      <c r="F1679" s="2">
        <v>11.077999999999999</v>
      </c>
      <c r="G1679" s="2">
        <v>134353.984</v>
      </c>
      <c r="H1679" s="6">
        <f t="shared" si="26"/>
        <v>-1.4283474033611156E-2</v>
      </c>
      <c r="I1679" s="4"/>
      <c r="J1679" s="4"/>
      <c r="K1679" s="4"/>
    </row>
    <row r="1680" spans="2:11" ht="13.5" x14ac:dyDescent="0.35">
      <c r="B1680" s="3">
        <v>44456</v>
      </c>
      <c r="C1680" s="2">
        <v>11.2</v>
      </c>
      <c r="D1680" s="2">
        <v>7.6521999999999997</v>
      </c>
      <c r="E1680" s="2">
        <v>112</v>
      </c>
      <c r="F1680" s="2">
        <v>11.032</v>
      </c>
      <c r="G1680" s="2">
        <v>1235.5840000000001</v>
      </c>
      <c r="H1680" s="6">
        <f t="shared" si="26"/>
        <v>1.4490447970939464E-2</v>
      </c>
      <c r="I1680" s="4"/>
      <c r="J1680" s="4"/>
      <c r="K1680" s="4"/>
    </row>
    <row r="1681" spans="2:11" ht="13.5" x14ac:dyDescent="0.35">
      <c r="B1681" s="3">
        <v>44459</v>
      </c>
      <c r="C1681" s="2">
        <v>11.2</v>
      </c>
      <c r="D1681" s="2">
        <v>7.6521999999999997</v>
      </c>
      <c r="E1681" s="2">
        <v>5044</v>
      </c>
      <c r="F1681" s="2">
        <v>11.2</v>
      </c>
      <c r="G1681" s="2">
        <v>56492.800000000003</v>
      </c>
      <c r="H1681" s="6">
        <f t="shared" si="26"/>
        <v>0</v>
      </c>
      <c r="I1681" s="4"/>
      <c r="J1681" s="4"/>
      <c r="K1681" s="4"/>
    </row>
    <row r="1682" spans="2:11" ht="13.5" x14ac:dyDescent="0.35">
      <c r="B1682" s="3">
        <v>44460</v>
      </c>
      <c r="C1682" s="2">
        <v>11.2</v>
      </c>
      <c r="D1682" s="2">
        <v>7.6521999999999997</v>
      </c>
      <c r="E1682" s="2">
        <v>47</v>
      </c>
      <c r="F1682" s="2">
        <v>11.2</v>
      </c>
      <c r="G1682" s="2">
        <v>526.4</v>
      </c>
      <c r="H1682" s="6">
        <f t="shared" si="26"/>
        <v>0</v>
      </c>
      <c r="I1682" s="4"/>
      <c r="J1682" s="4"/>
      <c r="K1682" s="4"/>
    </row>
    <row r="1683" spans="2:11" ht="13.5" x14ac:dyDescent="0.35">
      <c r="B1683" s="3">
        <v>44461</v>
      </c>
      <c r="C1683" s="2">
        <v>11</v>
      </c>
      <c r="D1683" s="2">
        <v>7.5155000000000003</v>
      </c>
      <c r="E1683" s="2">
        <v>3244</v>
      </c>
      <c r="F1683" s="2">
        <v>11.000999999999999</v>
      </c>
      <c r="G1683" s="2">
        <v>35687.243999999999</v>
      </c>
      <c r="H1683" s="6">
        <f t="shared" si="26"/>
        <v>-1.7864143644964765E-2</v>
      </c>
      <c r="I1683" s="4"/>
      <c r="J1683" s="4"/>
      <c r="K1683" s="4"/>
    </row>
    <row r="1684" spans="2:11" ht="13.5" x14ac:dyDescent="0.35">
      <c r="B1684" s="3">
        <v>44462</v>
      </c>
      <c r="C1684" s="2">
        <v>11.2</v>
      </c>
      <c r="D1684" s="2">
        <v>7.6521999999999997</v>
      </c>
      <c r="E1684" s="2">
        <v>1</v>
      </c>
      <c r="F1684" s="2">
        <v>11.2</v>
      </c>
      <c r="G1684" s="2">
        <v>11.2</v>
      </c>
      <c r="H1684" s="6">
        <f t="shared" si="26"/>
        <v>1.8189075909786356E-2</v>
      </c>
      <c r="I1684" s="4"/>
      <c r="J1684" s="4"/>
      <c r="K1684" s="4"/>
    </row>
    <row r="1685" spans="2:11" ht="13.5" x14ac:dyDescent="0.35">
      <c r="B1685" s="3">
        <v>44463</v>
      </c>
      <c r="C1685" s="2">
        <v>11</v>
      </c>
      <c r="D1685" s="2">
        <v>7.5155000000000003</v>
      </c>
      <c r="E1685" s="2">
        <v>2457</v>
      </c>
      <c r="F1685" s="2">
        <v>11.002000000000001</v>
      </c>
      <c r="G1685" s="2">
        <v>27031.914000000001</v>
      </c>
      <c r="H1685" s="6">
        <f t="shared" si="26"/>
        <v>-1.7864143644964765E-2</v>
      </c>
      <c r="I1685" s="4"/>
      <c r="J1685" s="4"/>
      <c r="K1685" s="4"/>
    </row>
    <row r="1686" spans="2:11" ht="13.5" x14ac:dyDescent="0.35">
      <c r="B1686" s="3">
        <v>44466</v>
      </c>
      <c r="C1686" s="2">
        <v>11</v>
      </c>
      <c r="D1686" s="2">
        <v>7.5155000000000003</v>
      </c>
      <c r="E1686" s="2">
        <v>3238</v>
      </c>
      <c r="F1686" s="2">
        <v>11.003</v>
      </c>
      <c r="G1686" s="2">
        <v>35627.714</v>
      </c>
      <c r="H1686" s="6">
        <f t="shared" si="26"/>
        <v>0</v>
      </c>
      <c r="I1686" s="4"/>
      <c r="J1686" s="4"/>
      <c r="K1686" s="4"/>
    </row>
    <row r="1687" spans="2:11" ht="13.5" x14ac:dyDescent="0.35">
      <c r="B1687" s="3">
        <v>44467</v>
      </c>
      <c r="C1687" s="2">
        <v>11</v>
      </c>
      <c r="D1687" s="2">
        <v>7.5155000000000003</v>
      </c>
      <c r="E1687" s="2">
        <v>3564</v>
      </c>
      <c r="F1687" s="2">
        <v>11</v>
      </c>
      <c r="G1687" s="2">
        <v>39204</v>
      </c>
      <c r="H1687" s="6">
        <f t="shared" si="26"/>
        <v>0</v>
      </c>
      <c r="I1687" s="4"/>
      <c r="J1687" s="4"/>
      <c r="K1687" s="4"/>
    </row>
    <row r="1688" spans="2:11" ht="13.5" x14ac:dyDescent="0.35">
      <c r="B1688" s="3">
        <v>44468</v>
      </c>
      <c r="C1688" s="2">
        <v>11.18</v>
      </c>
      <c r="D1688" s="2">
        <v>7.6384999999999996</v>
      </c>
      <c r="E1688" s="2">
        <v>6295</v>
      </c>
      <c r="F1688" s="2">
        <v>11.000999999999999</v>
      </c>
      <c r="G1688" s="2">
        <v>69251.294999999998</v>
      </c>
      <c r="H1688" s="6">
        <f t="shared" si="26"/>
        <v>1.6366176568425164E-2</v>
      </c>
      <c r="I1688" s="4"/>
      <c r="J1688" s="4"/>
      <c r="K1688" s="4"/>
    </row>
    <row r="1689" spans="2:11" ht="13.5" x14ac:dyDescent="0.35">
      <c r="B1689" s="3">
        <v>44469</v>
      </c>
      <c r="C1689" s="2">
        <v>11.18</v>
      </c>
      <c r="D1689" s="2">
        <v>7.6384999999999996</v>
      </c>
      <c r="E1689" s="2">
        <v>80</v>
      </c>
      <c r="F1689" s="2">
        <v>11.032</v>
      </c>
      <c r="G1689" s="2">
        <v>882.56</v>
      </c>
      <c r="H1689" s="6">
        <f t="shared" si="26"/>
        <v>0</v>
      </c>
      <c r="I1689" s="4"/>
      <c r="J1689" s="4"/>
      <c r="K1689" s="4"/>
    </row>
    <row r="1690" spans="2:11" ht="13.5" x14ac:dyDescent="0.35">
      <c r="B1690" s="3">
        <v>44470</v>
      </c>
      <c r="C1690" s="2">
        <v>11.25</v>
      </c>
      <c r="D1690" s="2">
        <v>7.6863999999999999</v>
      </c>
      <c r="E1690" s="2">
        <v>3905</v>
      </c>
      <c r="F1690" s="2">
        <v>11.122999999999999</v>
      </c>
      <c r="G1690" s="2">
        <v>43435.315000000002</v>
      </c>
      <c r="H1690" s="6">
        <f t="shared" si="26"/>
        <v>6.2708646985665086E-3</v>
      </c>
      <c r="I1690" s="4"/>
      <c r="J1690" s="4"/>
      <c r="K1690" s="4"/>
    </row>
    <row r="1691" spans="2:11" ht="13.5" x14ac:dyDescent="0.35">
      <c r="B1691" s="3">
        <v>44473</v>
      </c>
      <c r="C1691" s="2">
        <v>11.18</v>
      </c>
      <c r="D1691" s="2">
        <v>7.6384999999999996</v>
      </c>
      <c r="E1691" s="2">
        <v>4422</v>
      </c>
      <c r="F1691" s="2">
        <v>11.217000000000001</v>
      </c>
      <c r="G1691" s="2">
        <v>49601.574000000001</v>
      </c>
      <c r="H1691" s="6">
        <f t="shared" si="26"/>
        <v>-6.2317860116569883E-3</v>
      </c>
      <c r="I1691" s="4"/>
      <c r="J1691" s="4"/>
      <c r="K1691" s="4"/>
    </row>
    <row r="1692" spans="2:11" ht="13.5" x14ac:dyDescent="0.35">
      <c r="B1692" s="3">
        <v>44474</v>
      </c>
      <c r="C1692" s="2">
        <v>11.18</v>
      </c>
      <c r="D1692" s="2">
        <v>7.6384999999999996</v>
      </c>
      <c r="E1692" s="2">
        <v>4414</v>
      </c>
      <c r="F1692" s="2">
        <v>11.185</v>
      </c>
      <c r="G1692" s="2">
        <v>49370.59</v>
      </c>
      <c r="H1692" s="6">
        <f t="shared" si="26"/>
        <v>0</v>
      </c>
      <c r="I1692" s="4"/>
      <c r="J1692" s="4"/>
      <c r="K1692" s="4"/>
    </row>
    <row r="1693" spans="2:11" ht="13.5" x14ac:dyDescent="0.35">
      <c r="B1693" s="3">
        <v>44475</v>
      </c>
      <c r="C1693" s="2">
        <v>11.23</v>
      </c>
      <c r="D1693" s="2">
        <v>7.6726999999999999</v>
      </c>
      <c r="E1693" s="2">
        <v>150</v>
      </c>
      <c r="F1693" s="2">
        <v>11.218</v>
      </c>
      <c r="G1693" s="2">
        <v>1682.7</v>
      </c>
      <c r="H1693" s="6">
        <f t="shared" si="26"/>
        <v>4.4773188453230651E-3</v>
      </c>
      <c r="I1693" s="4"/>
      <c r="J1693" s="4"/>
      <c r="K1693" s="4"/>
    </row>
    <row r="1694" spans="2:11" ht="13.5" x14ac:dyDescent="0.35">
      <c r="B1694" s="3">
        <v>44476</v>
      </c>
      <c r="C1694" s="2">
        <v>11.23</v>
      </c>
      <c r="D1694" s="2">
        <v>7.6726999999999999</v>
      </c>
      <c r="E1694" s="2">
        <v>2769</v>
      </c>
      <c r="F1694" s="2">
        <v>11.228</v>
      </c>
      <c r="G1694" s="2">
        <v>31090.331999999999</v>
      </c>
      <c r="H1694" s="6">
        <f t="shared" si="26"/>
        <v>0</v>
      </c>
      <c r="I1694" s="4"/>
      <c r="J1694" s="4"/>
      <c r="K1694" s="4"/>
    </row>
    <row r="1695" spans="2:11" ht="13.5" x14ac:dyDescent="0.35">
      <c r="B1695" s="3">
        <v>44477</v>
      </c>
      <c r="C1695" s="2">
        <v>11.23</v>
      </c>
      <c r="D1695" s="2">
        <v>7.6726999999999999</v>
      </c>
      <c r="E1695" s="2">
        <v>2404</v>
      </c>
      <c r="F1695" s="2">
        <v>11.23</v>
      </c>
      <c r="G1695" s="2">
        <v>26996.92</v>
      </c>
      <c r="H1695" s="6">
        <f t="shared" si="26"/>
        <v>0</v>
      </c>
      <c r="I1695" s="4"/>
      <c r="J1695" s="4"/>
      <c r="K1695" s="4"/>
    </row>
    <row r="1696" spans="2:11" ht="13.5" x14ac:dyDescent="0.35">
      <c r="B1696" s="3">
        <v>44480</v>
      </c>
      <c r="C1696" s="2">
        <v>11.23</v>
      </c>
      <c r="D1696" s="2">
        <v>7.6726999999999999</v>
      </c>
      <c r="E1696" s="2">
        <v>6603</v>
      </c>
      <c r="F1696" s="2">
        <v>11.207000000000001</v>
      </c>
      <c r="G1696" s="2">
        <v>73999.820999999996</v>
      </c>
      <c r="H1696" s="6">
        <f t="shared" si="26"/>
        <v>0</v>
      </c>
      <c r="I1696" s="4"/>
      <c r="J1696" s="4"/>
      <c r="K1696" s="4"/>
    </row>
    <row r="1697" spans="2:11" ht="13.5" x14ac:dyDescent="0.35">
      <c r="B1697" s="3">
        <v>44481</v>
      </c>
      <c r="C1697" s="2">
        <v>11.22</v>
      </c>
      <c r="D1697" s="2">
        <v>7.6658999999999997</v>
      </c>
      <c r="E1697" s="2">
        <v>459</v>
      </c>
      <c r="F1697" s="2">
        <v>11.17</v>
      </c>
      <c r="G1697" s="2">
        <v>5127.03</v>
      </c>
      <c r="H1697" s="6">
        <f t="shared" si="26"/>
        <v>-8.8625907438061432E-4</v>
      </c>
      <c r="I1697" s="4"/>
      <c r="J1697" s="4"/>
      <c r="K1697" s="4"/>
    </row>
    <row r="1698" spans="2:11" ht="13.5" x14ac:dyDescent="0.35">
      <c r="B1698" s="3">
        <v>44482</v>
      </c>
      <c r="C1698" s="2">
        <v>11.22</v>
      </c>
      <c r="D1698" s="2">
        <v>7.6658999999999997</v>
      </c>
      <c r="E1698" s="2">
        <v>2401</v>
      </c>
      <c r="F1698" s="2">
        <v>11.22</v>
      </c>
      <c r="G1698" s="2">
        <v>26939.22</v>
      </c>
      <c r="H1698" s="6">
        <f t="shared" si="26"/>
        <v>0</v>
      </c>
      <c r="I1698" s="4"/>
      <c r="J1698" s="4"/>
      <c r="K1698" s="4"/>
    </row>
    <row r="1699" spans="2:11" ht="13.5" x14ac:dyDescent="0.35">
      <c r="B1699" s="3">
        <v>44483</v>
      </c>
      <c r="C1699" s="2">
        <v>11.17</v>
      </c>
      <c r="D1699" s="2">
        <v>7.6317000000000004</v>
      </c>
      <c r="E1699" s="2">
        <v>403</v>
      </c>
      <c r="F1699" s="2">
        <v>11.183</v>
      </c>
      <c r="G1699" s="2">
        <v>4506.7489999999998</v>
      </c>
      <c r="H1699" s="6">
        <f t="shared" si="26"/>
        <v>-4.4613156967869844E-3</v>
      </c>
      <c r="I1699" s="4"/>
      <c r="J1699" s="4"/>
      <c r="K1699" s="4"/>
    </row>
    <row r="1700" spans="2:11" ht="13.5" x14ac:dyDescent="0.35">
      <c r="B1700" s="3">
        <v>44488</v>
      </c>
      <c r="C1700" s="2">
        <v>11.2</v>
      </c>
      <c r="D1700" s="2">
        <v>7.6521999999999997</v>
      </c>
      <c r="E1700" s="2">
        <v>6295</v>
      </c>
      <c r="F1700" s="2">
        <v>11.172000000000001</v>
      </c>
      <c r="G1700" s="2">
        <v>70327.740000000005</v>
      </c>
      <c r="H1700" s="6">
        <f t="shared" si="26"/>
        <v>2.6861642884284361E-3</v>
      </c>
      <c r="I1700" s="4"/>
      <c r="J1700" s="4"/>
      <c r="K1700" s="4"/>
    </row>
    <row r="1701" spans="2:11" ht="13.5" x14ac:dyDescent="0.35">
      <c r="B1701" s="3">
        <v>44489</v>
      </c>
      <c r="C1701" s="2">
        <v>11.22</v>
      </c>
      <c r="D1701" s="2">
        <v>7.6658999999999997</v>
      </c>
      <c r="E1701" s="2">
        <v>8653</v>
      </c>
      <c r="F1701" s="2">
        <v>11.179</v>
      </c>
      <c r="G1701" s="2">
        <v>96731.887000000002</v>
      </c>
      <c r="H1701" s="6">
        <f t="shared" si="26"/>
        <v>1.7903348056768048E-3</v>
      </c>
      <c r="I1701" s="4"/>
      <c r="J1701" s="4"/>
      <c r="K1701" s="4"/>
    </row>
    <row r="1702" spans="2:11" ht="13.5" x14ac:dyDescent="0.35">
      <c r="B1702" s="3">
        <v>44490</v>
      </c>
      <c r="C1702" s="2">
        <v>11.15</v>
      </c>
      <c r="D1702" s="2">
        <v>7.6180000000000003</v>
      </c>
      <c r="E1702" s="2">
        <v>19473</v>
      </c>
      <c r="F1702" s="2">
        <v>11.163</v>
      </c>
      <c r="G1702" s="2">
        <v>217377.09899999999</v>
      </c>
      <c r="H1702" s="6">
        <f t="shared" si="26"/>
        <v>-6.2484509320496467E-3</v>
      </c>
      <c r="I1702" s="4"/>
      <c r="J1702" s="4"/>
      <c r="K1702" s="4"/>
    </row>
    <row r="1703" spans="2:11" ht="13.5" x14ac:dyDescent="0.35">
      <c r="B1703" s="3">
        <v>44491</v>
      </c>
      <c r="C1703" s="2">
        <v>11</v>
      </c>
      <c r="D1703" s="2">
        <v>7.5155000000000003</v>
      </c>
      <c r="E1703" s="2">
        <v>15271</v>
      </c>
      <c r="F1703" s="2">
        <v>10.929</v>
      </c>
      <c r="G1703" s="2">
        <v>166896.75899999999</v>
      </c>
      <c r="H1703" s="6">
        <f t="shared" si="26"/>
        <v>-1.3454975059070626E-2</v>
      </c>
      <c r="I1703" s="4"/>
      <c r="J1703" s="4"/>
      <c r="K1703" s="4"/>
    </row>
    <row r="1704" spans="2:11" ht="13.5" x14ac:dyDescent="0.35">
      <c r="B1704" s="3">
        <v>44494</v>
      </c>
      <c r="C1704" s="2">
        <v>11.09</v>
      </c>
      <c r="D1704" s="2">
        <v>7.577</v>
      </c>
      <c r="E1704" s="2">
        <v>703</v>
      </c>
      <c r="F1704" s="2">
        <v>10.914</v>
      </c>
      <c r="G1704" s="2">
        <v>7672.5420000000004</v>
      </c>
      <c r="H1704" s="6">
        <f t="shared" si="26"/>
        <v>8.1830882842125821E-3</v>
      </c>
      <c r="I1704" s="4"/>
      <c r="J1704" s="4"/>
      <c r="K1704" s="4"/>
    </row>
    <row r="1705" spans="2:11" ht="13.5" x14ac:dyDescent="0.35">
      <c r="B1705" s="3">
        <v>44495</v>
      </c>
      <c r="C1705" s="2">
        <v>11.4</v>
      </c>
      <c r="D1705" s="2">
        <v>7.7888000000000002</v>
      </c>
      <c r="E1705" s="2">
        <v>17</v>
      </c>
      <c r="F1705" s="2">
        <v>11.387</v>
      </c>
      <c r="G1705" s="2">
        <v>193.57900000000001</v>
      </c>
      <c r="H1705" s="6">
        <f t="shared" si="26"/>
        <v>2.7953015705424338E-2</v>
      </c>
      <c r="I1705" s="4"/>
      <c r="J1705" s="4"/>
      <c r="K1705" s="4"/>
    </row>
    <row r="1706" spans="2:11" ht="13.5" x14ac:dyDescent="0.35">
      <c r="B1706" s="3">
        <v>44496</v>
      </c>
      <c r="C1706" s="2">
        <v>11.18</v>
      </c>
      <c r="D1706" s="2">
        <v>7.6384999999999996</v>
      </c>
      <c r="E1706" s="2">
        <v>851</v>
      </c>
      <c r="F1706" s="2">
        <v>11.105</v>
      </c>
      <c r="G1706" s="2">
        <v>9450.3549999999996</v>
      </c>
      <c r="H1706" s="6">
        <f t="shared" si="26"/>
        <v>-1.9296939194741236E-2</v>
      </c>
      <c r="I1706" s="4"/>
      <c r="J1706" s="4"/>
      <c r="K1706" s="4"/>
    </row>
    <row r="1707" spans="2:11" ht="13.5" x14ac:dyDescent="0.35">
      <c r="B1707" s="3">
        <v>44497</v>
      </c>
      <c r="C1707" s="2">
        <v>11.18</v>
      </c>
      <c r="D1707" s="2">
        <v>7.6384999999999996</v>
      </c>
      <c r="E1707" s="2">
        <v>720</v>
      </c>
      <c r="F1707" s="2">
        <v>11.106</v>
      </c>
      <c r="G1707" s="2">
        <v>7996.32</v>
      </c>
      <c r="H1707" s="6">
        <f t="shared" si="26"/>
        <v>0</v>
      </c>
      <c r="I1707" s="4"/>
      <c r="J1707" s="4"/>
      <c r="K1707" s="4"/>
    </row>
    <row r="1708" spans="2:11" ht="13.5" x14ac:dyDescent="0.35">
      <c r="B1708" s="3">
        <v>44498</v>
      </c>
      <c r="C1708" s="2">
        <v>11.17</v>
      </c>
      <c r="D1708" s="2">
        <v>7.6317000000000004</v>
      </c>
      <c r="E1708" s="2">
        <v>221</v>
      </c>
      <c r="F1708" s="2">
        <v>11.175000000000001</v>
      </c>
      <c r="G1708" s="2">
        <v>2469.6750000000002</v>
      </c>
      <c r="H1708" s="6">
        <f t="shared" si="26"/>
        <v>-8.9022713883606097E-4</v>
      </c>
      <c r="I1708" s="4"/>
      <c r="J1708" s="4"/>
      <c r="K1708" s="4"/>
    </row>
    <row r="1709" spans="2:11" ht="13.5" x14ac:dyDescent="0.35">
      <c r="B1709" s="3">
        <v>44501</v>
      </c>
      <c r="C1709" s="2">
        <v>11.38</v>
      </c>
      <c r="D1709" s="2">
        <v>7.7751999999999999</v>
      </c>
      <c r="E1709" s="2">
        <v>60</v>
      </c>
      <c r="F1709" s="2">
        <v>11.179</v>
      </c>
      <c r="G1709" s="2">
        <v>670.74</v>
      </c>
      <c r="H1709" s="6">
        <f t="shared" si="26"/>
        <v>1.8803150018999633E-2</v>
      </c>
      <c r="I1709" s="4"/>
      <c r="J1709" s="4"/>
      <c r="K1709" s="4"/>
    </row>
    <row r="1710" spans="2:11" ht="13.5" x14ac:dyDescent="0.35">
      <c r="B1710" s="3">
        <v>44502</v>
      </c>
      <c r="C1710" s="2">
        <v>11.2</v>
      </c>
      <c r="D1710" s="2">
        <v>7.6521999999999997</v>
      </c>
      <c r="E1710" s="2">
        <v>27</v>
      </c>
      <c r="F1710" s="2">
        <v>11.319000000000001</v>
      </c>
      <c r="G1710" s="2">
        <v>305.613</v>
      </c>
      <c r="H1710" s="6">
        <f t="shared" si="26"/>
        <v>-1.5819528758102715E-2</v>
      </c>
      <c r="I1710" s="4"/>
      <c r="J1710" s="4"/>
      <c r="K1710" s="4"/>
    </row>
    <row r="1711" spans="2:11" ht="13.5" x14ac:dyDescent="0.35">
      <c r="B1711" s="3">
        <v>44503</v>
      </c>
      <c r="C1711" s="2">
        <v>11.36</v>
      </c>
      <c r="D1711" s="2">
        <v>7.7614999999999998</v>
      </c>
      <c r="E1711" s="2">
        <v>52</v>
      </c>
      <c r="F1711" s="2">
        <v>11.204000000000001</v>
      </c>
      <c r="G1711" s="2">
        <v>582.60799999999995</v>
      </c>
      <c r="H1711" s="6">
        <f t="shared" si="26"/>
        <v>1.4283474033611273E-2</v>
      </c>
      <c r="I1711" s="4"/>
      <c r="J1711" s="4"/>
      <c r="K1711" s="4"/>
    </row>
    <row r="1712" spans="2:11" ht="13.5" x14ac:dyDescent="0.35">
      <c r="B1712" s="3">
        <v>44504</v>
      </c>
      <c r="C1712" s="2">
        <v>11.36</v>
      </c>
      <c r="D1712" s="2">
        <v>7.7614999999999998</v>
      </c>
      <c r="E1712" s="2">
        <v>0</v>
      </c>
      <c r="F1712" s="2">
        <v>0</v>
      </c>
      <c r="G1712" s="2">
        <v>0</v>
      </c>
      <c r="H1712" s="6">
        <f t="shared" si="26"/>
        <v>0</v>
      </c>
      <c r="I1712" s="4"/>
      <c r="J1712" s="4"/>
      <c r="K1712" s="4"/>
    </row>
    <row r="1713" spans="2:11" ht="13.5" x14ac:dyDescent="0.35">
      <c r="B1713" s="3">
        <v>44505</v>
      </c>
      <c r="C1713" s="2">
        <v>11.24</v>
      </c>
      <c r="D1713" s="2">
        <v>7.6795</v>
      </c>
      <c r="E1713" s="2">
        <v>397</v>
      </c>
      <c r="F1713" s="2">
        <v>11.06</v>
      </c>
      <c r="G1713" s="2">
        <v>4390.82</v>
      </c>
      <c r="H1713" s="6">
        <f t="shared" si="26"/>
        <v>-1.0564968111834034E-2</v>
      </c>
      <c r="I1713" s="4"/>
      <c r="J1713" s="4"/>
      <c r="K1713" s="4"/>
    </row>
    <row r="1714" spans="2:11" ht="13.5" x14ac:dyDescent="0.35">
      <c r="B1714" s="3">
        <v>44508</v>
      </c>
      <c r="C1714" s="2">
        <v>11.29</v>
      </c>
      <c r="D1714" s="2">
        <v>7.7137000000000002</v>
      </c>
      <c r="E1714" s="2">
        <v>1097</v>
      </c>
      <c r="F1714" s="2">
        <v>11.28</v>
      </c>
      <c r="G1714" s="2">
        <v>12374.16</v>
      </c>
      <c r="H1714" s="6">
        <f t="shared" si="26"/>
        <v>4.4534149358682502E-3</v>
      </c>
      <c r="I1714" s="4"/>
      <c r="J1714" s="4"/>
      <c r="K1714" s="4"/>
    </row>
    <row r="1715" spans="2:11" ht="13.5" x14ac:dyDescent="0.35">
      <c r="B1715" s="3">
        <v>44509</v>
      </c>
      <c r="C1715" s="2">
        <v>11.25</v>
      </c>
      <c r="D1715" s="2">
        <v>7.6863999999999999</v>
      </c>
      <c r="E1715" s="2">
        <v>121767</v>
      </c>
      <c r="F1715" s="2">
        <v>11.1</v>
      </c>
      <c r="G1715" s="2">
        <v>1351613.7</v>
      </c>
      <c r="H1715" s="6">
        <f t="shared" si="26"/>
        <v>-3.5391576027069141E-3</v>
      </c>
      <c r="I1715" s="4"/>
      <c r="J1715" s="4"/>
      <c r="K1715" s="4"/>
    </row>
    <row r="1716" spans="2:11" ht="13.5" x14ac:dyDescent="0.35">
      <c r="B1716" s="3">
        <v>44510</v>
      </c>
      <c r="C1716" s="2">
        <v>11.09</v>
      </c>
      <c r="D1716" s="2">
        <v>7.577</v>
      </c>
      <c r="E1716" s="2">
        <v>256</v>
      </c>
      <c r="F1716" s="2">
        <v>11.097</v>
      </c>
      <c r="G1716" s="2">
        <v>2840.8319999999999</v>
      </c>
      <c r="H1716" s="6">
        <f t="shared" si="26"/>
        <v>-1.4232930890924223E-2</v>
      </c>
      <c r="I1716" s="4"/>
      <c r="J1716" s="4"/>
      <c r="K1716" s="4"/>
    </row>
    <row r="1717" spans="2:11" ht="13.5" x14ac:dyDescent="0.35">
      <c r="B1717" s="3">
        <v>44511</v>
      </c>
      <c r="C1717" s="2">
        <v>10.83</v>
      </c>
      <c r="D1717" s="2">
        <v>7.3994</v>
      </c>
      <c r="E1717" s="2">
        <v>298</v>
      </c>
      <c r="F1717" s="2">
        <v>10.991</v>
      </c>
      <c r="G1717" s="2">
        <v>3275.3180000000002</v>
      </c>
      <c r="H1717" s="6">
        <f t="shared" si="26"/>
        <v>-2.3439355945624914E-2</v>
      </c>
      <c r="I1717" s="4"/>
      <c r="J1717" s="4"/>
      <c r="K1717" s="4"/>
    </row>
    <row r="1718" spans="2:11" ht="13.5" x14ac:dyDescent="0.35">
      <c r="B1718" s="3">
        <v>44512</v>
      </c>
      <c r="C1718" s="2">
        <v>11.24</v>
      </c>
      <c r="D1718" s="2">
        <v>7.6795</v>
      </c>
      <c r="E1718" s="2">
        <v>109</v>
      </c>
      <c r="F1718" s="2">
        <v>10.856999999999999</v>
      </c>
      <c r="G1718" s="2">
        <v>1183.413</v>
      </c>
      <c r="H1718" s="6">
        <f t="shared" si="26"/>
        <v>3.7854420628699627E-2</v>
      </c>
      <c r="I1718" s="4"/>
      <c r="J1718" s="4"/>
      <c r="K1718" s="4"/>
    </row>
    <row r="1719" spans="2:11" ht="13.5" x14ac:dyDescent="0.35">
      <c r="B1719" s="3">
        <v>44515</v>
      </c>
      <c r="C1719" s="2">
        <v>11</v>
      </c>
      <c r="D1719" s="2">
        <v>7.5155000000000003</v>
      </c>
      <c r="E1719" s="2">
        <v>156</v>
      </c>
      <c r="F1719" s="2">
        <v>10.855</v>
      </c>
      <c r="G1719" s="2">
        <v>1693.38</v>
      </c>
      <c r="H1719" s="6">
        <f t="shared" si="26"/>
        <v>-2.1355557002408973E-2</v>
      </c>
      <c r="I1719" s="4"/>
      <c r="J1719" s="4"/>
      <c r="K1719" s="4"/>
    </row>
    <row r="1720" spans="2:11" ht="13.5" x14ac:dyDescent="0.35">
      <c r="B1720" s="3">
        <v>44516</v>
      </c>
      <c r="C1720" s="2">
        <v>11</v>
      </c>
      <c r="D1720" s="2">
        <v>7.5155000000000003</v>
      </c>
      <c r="E1720" s="2">
        <v>352</v>
      </c>
      <c r="F1720" s="2">
        <v>10.874000000000001</v>
      </c>
      <c r="G1720" s="2">
        <v>3827.6480000000001</v>
      </c>
      <c r="H1720" s="6">
        <f t="shared" si="26"/>
        <v>0</v>
      </c>
      <c r="I1720" s="4"/>
      <c r="J1720" s="4"/>
      <c r="K1720" s="4"/>
    </row>
    <row r="1721" spans="2:11" ht="13.5" x14ac:dyDescent="0.35">
      <c r="B1721" s="3">
        <v>44517</v>
      </c>
      <c r="C1721" s="2">
        <v>11</v>
      </c>
      <c r="D1721" s="2">
        <v>7.5155000000000003</v>
      </c>
      <c r="E1721" s="2">
        <v>1</v>
      </c>
      <c r="F1721" s="2">
        <v>11</v>
      </c>
      <c r="G1721" s="2">
        <v>11</v>
      </c>
      <c r="H1721" s="6">
        <f t="shared" si="26"/>
        <v>0</v>
      </c>
      <c r="I1721" s="4"/>
      <c r="J1721" s="4"/>
      <c r="K1721" s="4"/>
    </row>
    <row r="1722" spans="2:11" ht="13.5" x14ac:dyDescent="0.35">
      <c r="B1722" s="3">
        <v>44518</v>
      </c>
      <c r="C1722" s="2">
        <v>11</v>
      </c>
      <c r="D1722" s="2">
        <v>7.5155000000000003</v>
      </c>
      <c r="E1722" s="2">
        <v>1</v>
      </c>
      <c r="F1722" s="2">
        <v>11</v>
      </c>
      <c r="G1722" s="2">
        <v>11</v>
      </c>
      <c r="H1722" s="6">
        <f t="shared" si="26"/>
        <v>0</v>
      </c>
      <c r="I1722" s="4"/>
      <c r="J1722" s="4"/>
      <c r="K1722" s="4"/>
    </row>
    <row r="1723" spans="2:11" ht="13.5" x14ac:dyDescent="0.35">
      <c r="B1723" s="3">
        <v>44519</v>
      </c>
      <c r="C1723" s="2">
        <v>10.91</v>
      </c>
      <c r="D1723" s="2">
        <v>7.4541000000000004</v>
      </c>
      <c r="E1723" s="2">
        <v>1166</v>
      </c>
      <c r="F1723" s="2">
        <v>10.917</v>
      </c>
      <c r="G1723" s="2">
        <v>12729.222</v>
      </c>
      <c r="H1723" s="6">
        <f t="shared" si="26"/>
        <v>-8.1697824496041373E-3</v>
      </c>
      <c r="I1723" s="4"/>
      <c r="J1723" s="4"/>
      <c r="K1723" s="4"/>
    </row>
    <row r="1724" spans="2:11" ht="13.5" x14ac:dyDescent="0.35">
      <c r="B1724" s="3">
        <v>44522</v>
      </c>
      <c r="C1724" s="2">
        <v>10.9</v>
      </c>
      <c r="D1724" s="2">
        <v>7.4471999999999996</v>
      </c>
      <c r="E1724" s="2">
        <v>2209</v>
      </c>
      <c r="F1724" s="2">
        <v>10.851000000000001</v>
      </c>
      <c r="G1724" s="2">
        <v>23969.859</v>
      </c>
      <c r="H1724" s="6">
        <f t="shared" si="26"/>
        <v>-9.2566507022991292E-4</v>
      </c>
      <c r="I1724" s="4"/>
      <c r="J1724" s="4"/>
      <c r="K1724" s="4"/>
    </row>
    <row r="1725" spans="2:11" ht="13.5" x14ac:dyDescent="0.35">
      <c r="B1725" s="3">
        <v>44523</v>
      </c>
      <c r="C1725" s="2">
        <v>10.99</v>
      </c>
      <c r="D1725" s="2">
        <v>7.5087000000000002</v>
      </c>
      <c r="E1725" s="2">
        <v>1086</v>
      </c>
      <c r="F1725" s="2">
        <v>10.904</v>
      </c>
      <c r="G1725" s="2">
        <v>11841.744000000001</v>
      </c>
      <c r="H1725" s="6">
        <f t="shared" si="26"/>
        <v>8.2581372864970141E-3</v>
      </c>
      <c r="I1725" s="4"/>
      <c r="J1725" s="4"/>
      <c r="K1725" s="4"/>
    </row>
    <row r="1726" spans="2:11" ht="13.5" x14ac:dyDescent="0.35">
      <c r="B1726" s="3">
        <v>44524</v>
      </c>
      <c r="C1726" s="2">
        <v>11</v>
      </c>
      <c r="D1726" s="2">
        <v>7.5155000000000003</v>
      </c>
      <c r="E1726" s="2">
        <v>11</v>
      </c>
      <c r="F1726" s="2">
        <v>11</v>
      </c>
      <c r="G1726" s="2">
        <v>121</v>
      </c>
      <c r="H1726" s="6">
        <f t="shared" si="26"/>
        <v>9.0561615193044591E-4</v>
      </c>
      <c r="I1726" s="4"/>
      <c r="J1726" s="4"/>
      <c r="K1726" s="4"/>
    </row>
    <row r="1727" spans="2:11" ht="13.5" x14ac:dyDescent="0.35">
      <c r="B1727" s="3">
        <v>44525</v>
      </c>
      <c r="C1727" s="2">
        <v>10.99</v>
      </c>
      <c r="D1727" s="2">
        <v>7.5087000000000002</v>
      </c>
      <c r="E1727" s="2">
        <v>1</v>
      </c>
      <c r="F1727" s="2">
        <v>10.99</v>
      </c>
      <c r="G1727" s="2">
        <v>10.99</v>
      </c>
      <c r="H1727" s="6">
        <f t="shared" si="26"/>
        <v>-9.0479675337637401E-4</v>
      </c>
      <c r="I1727" s="4"/>
      <c r="J1727" s="4"/>
      <c r="K1727" s="4"/>
    </row>
    <row r="1728" spans="2:11" ht="13.5" x14ac:dyDescent="0.35">
      <c r="B1728" s="3">
        <v>44526</v>
      </c>
      <c r="C1728" s="2">
        <v>11</v>
      </c>
      <c r="D1728" s="2">
        <v>7.5155000000000003</v>
      </c>
      <c r="E1728" s="2">
        <v>954</v>
      </c>
      <c r="F1728" s="2">
        <v>11</v>
      </c>
      <c r="G1728" s="2">
        <v>10494</v>
      </c>
      <c r="H1728" s="6">
        <f t="shared" si="26"/>
        <v>9.0561615193044591E-4</v>
      </c>
      <c r="I1728" s="4"/>
      <c r="J1728" s="4"/>
      <c r="K1728" s="4"/>
    </row>
    <row r="1729" spans="2:11" ht="13.5" x14ac:dyDescent="0.35">
      <c r="B1729" s="3">
        <v>44529</v>
      </c>
      <c r="C1729" s="2">
        <v>10.98</v>
      </c>
      <c r="D1729" s="2">
        <v>7.5019</v>
      </c>
      <c r="E1729" s="2">
        <v>3</v>
      </c>
      <c r="F1729" s="2">
        <v>10.983000000000001</v>
      </c>
      <c r="G1729" s="2">
        <v>32.948999999999998</v>
      </c>
      <c r="H1729" s="6">
        <f t="shared" si="26"/>
        <v>-1.809593506752748E-3</v>
      </c>
      <c r="I1729" s="4"/>
      <c r="J1729" s="4"/>
      <c r="K1729" s="4"/>
    </row>
    <row r="1730" spans="2:11" ht="13.5" x14ac:dyDescent="0.35">
      <c r="B1730" s="3">
        <v>44530</v>
      </c>
      <c r="C1730" s="2">
        <v>10.98</v>
      </c>
      <c r="D1730" s="2">
        <v>7.5019</v>
      </c>
      <c r="E1730" s="2">
        <v>0</v>
      </c>
      <c r="F1730" s="2">
        <v>0</v>
      </c>
      <c r="G1730" s="2">
        <v>0</v>
      </c>
      <c r="H1730" s="6">
        <f t="shared" si="26"/>
        <v>0</v>
      </c>
      <c r="I1730" s="4"/>
      <c r="J1730" s="4"/>
      <c r="K1730" s="4"/>
    </row>
    <row r="1731" spans="2:11" ht="13.5" x14ac:dyDescent="0.35">
      <c r="B1731" s="3">
        <v>44531</v>
      </c>
      <c r="C1731" s="2">
        <v>10.95</v>
      </c>
      <c r="D1731" s="2">
        <v>7.4813999999999998</v>
      </c>
      <c r="E1731" s="2">
        <v>154</v>
      </c>
      <c r="F1731" s="2">
        <v>10.95</v>
      </c>
      <c r="G1731" s="2">
        <v>1686.3</v>
      </c>
      <c r="H1731" s="6">
        <f t="shared" si="26"/>
        <v>-2.7326410642637446E-3</v>
      </c>
      <c r="I1731" s="4"/>
      <c r="J1731" s="4"/>
      <c r="K1731" s="4"/>
    </row>
    <row r="1732" spans="2:11" ht="13.5" x14ac:dyDescent="0.35">
      <c r="B1732" s="3">
        <v>44532</v>
      </c>
      <c r="C1732" s="2">
        <v>10.9</v>
      </c>
      <c r="D1732" s="2">
        <v>7.4471999999999996</v>
      </c>
      <c r="E1732" s="2">
        <v>202</v>
      </c>
      <c r="F1732" s="2">
        <v>10.864000000000001</v>
      </c>
      <c r="G1732" s="2">
        <v>2194.5279999999998</v>
      </c>
      <c r="H1732" s="6">
        <f t="shared" si="26"/>
        <v>-4.5713369155505959E-3</v>
      </c>
      <c r="I1732" s="4"/>
      <c r="J1732" s="4"/>
      <c r="K1732" s="4"/>
    </row>
    <row r="1733" spans="2:11" ht="13.5" x14ac:dyDescent="0.35">
      <c r="B1733" s="3">
        <v>44533</v>
      </c>
      <c r="C1733" s="2">
        <v>10.88</v>
      </c>
      <c r="D1733" s="2">
        <v>7.4336000000000002</v>
      </c>
      <c r="E1733" s="2">
        <v>41</v>
      </c>
      <c r="F1733" s="2">
        <v>10.881</v>
      </c>
      <c r="G1733" s="2">
        <v>446.12099999999998</v>
      </c>
      <c r="H1733" s="6">
        <f t="shared" si="26"/>
        <v>-1.8261897088837941E-3</v>
      </c>
      <c r="I1733" s="4"/>
      <c r="J1733" s="4"/>
      <c r="K1733" s="4"/>
    </row>
    <row r="1734" spans="2:11" ht="13.5" x14ac:dyDescent="0.35">
      <c r="B1734" s="3">
        <v>44536</v>
      </c>
      <c r="C1734" s="2">
        <v>10.96</v>
      </c>
      <c r="D1734" s="2">
        <v>7.4882</v>
      </c>
      <c r="E1734" s="2">
        <v>115</v>
      </c>
      <c r="F1734" s="2">
        <v>10.971</v>
      </c>
      <c r="G1734" s="2">
        <v>1261.665</v>
      </c>
      <c r="H1734" s="6">
        <f t="shared" si="26"/>
        <v>7.3450279810589429E-3</v>
      </c>
      <c r="I1734" s="4"/>
      <c r="J1734" s="4"/>
      <c r="K1734" s="4"/>
    </row>
    <row r="1735" spans="2:11" ht="13.5" x14ac:dyDescent="0.35">
      <c r="B1735" s="3">
        <v>44537</v>
      </c>
      <c r="C1735" s="2">
        <v>10.8</v>
      </c>
      <c r="D1735" s="2">
        <v>7.3788999999999998</v>
      </c>
      <c r="E1735" s="2">
        <v>1102</v>
      </c>
      <c r="F1735" s="2">
        <v>10.955</v>
      </c>
      <c r="G1735" s="2">
        <v>12072.41</v>
      </c>
      <c r="H1735" s="6">
        <f t="shared" ref="H1735:H1798" si="27">(D1735-D1734)/D1734</f>
        <v>-1.4596298175796611E-2</v>
      </c>
      <c r="I1735" s="4"/>
      <c r="J1735" s="4"/>
      <c r="K1735" s="4"/>
    </row>
    <row r="1736" spans="2:11" ht="13.5" x14ac:dyDescent="0.35">
      <c r="B1736" s="3">
        <v>44538</v>
      </c>
      <c r="C1736" s="2">
        <v>10.7</v>
      </c>
      <c r="D1736" s="2">
        <v>7.3106</v>
      </c>
      <c r="E1736" s="2">
        <v>774</v>
      </c>
      <c r="F1736" s="2">
        <v>10.686</v>
      </c>
      <c r="G1736" s="2">
        <v>8270.9639999999999</v>
      </c>
      <c r="H1736" s="6">
        <f t="shared" si="27"/>
        <v>-9.2561221862336937E-3</v>
      </c>
      <c r="I1736" s="4"/>
      <c r="J1736" s="4"/>
      <c r="K1736" s="4"/>
    </row>
    <row r="1737" spans="2:11" ht="13.5" x14ac:dyDescent="0.35">
      <c r="B1737" s="3">
        <v>44539</v>
      </c>
      <c r="C1737" s="2">
        <v>10.7</v>
      </c>
      <c r="D1737" s="2">
        <v>7.3106</v>
      </c>
      <c r="E1737" s="2">
        <v>114</v>
      </c>
      <c r="F1737" s="2">
        <v>10.702</v>
      </c>
      <c r="G1737" s="2">
        <v>1220.028</v>
      </c>
      <c r="H1737" s="6">
        <f t="shared" si="27"/>
        <v>0</v>
      </c>
      <c r="I1737" s="4"/>
      <c r="J1737" s="4"/>
      <c r="K1737" s="4"/>
    </row>
    <row r="1738" spans="2:11" ht="13.5" x14ac:dyDescent="0.35">
      <c r="B1738" s="3">
        <v>44540</v>
      </c>
      <c r="C1738" s="2">
        <v>10.7</v>
      </c>
      <c r="D1738" s="2">
        <v>7.3106</v>
      </c>
      <c r="E1738" s="2">
        <v>240</v>
      </c>
      <c r="F1738" s="2">
        <v>10.617000000000001</v>
      </c>
      <c r="G1738" s="2">
        <v>2548.08</v>
      </c>
      <c r="H1738" s="6">
        <f t="shared" si="27"/>
        <v>0</v>
      </c>
      <c r="I1738" s="4"/>
      <c r="J1738" s="4"/>
      <c r="K1738" s="4"/>
    </row>
    <row r="1739" spans="2:11" ht="13.5" x14ac:dyDescent="0.35">
      <c r="B1739" s="3">
        <v>44543</v>
      </c>
      <c r="C1739" s="2">
        <v>10.78</v>
      </c>
      <c r="D1739" s="2">
        <v>7.3651999999999997</v>
      </c>
      <c r="E1739" s="2">
        <v>64</v>
      </c>
      <c r="F1739" s="2">
        <v>10.586</v>
      </c>
      <c r="G1739" s="2">
        <v>677.50400000000002</v>
      </c>
      <c r="H1739" s="6">
        <f t="shared" si="27"/>
        <v>7.4686072278608816E-3</v>
      </c>
      <c r="I1739" s="4"/>
      <c r="J1739" s="4"/>
      <c r="K1739" s="4"/>
    </row>
    <row r="1740" spans="2:11" ht="13.5" x14ac:dyDescent="0.35">
      <c r="B1740" s="3">
        <v>44544</v>
      </c>
      <c r="C1740" s="2">
        <v>10.78</v>
      </c>
      <c r="D1740" s="2">
        <v>7.3651999999999997</v>
      </c>
      <c r="E1740" s="2">
        <v>60</v>
      </c>
      <c r="F1740" s="2">
        <v>10.432</v>
      </c>
      <c r="G1740" s="2">
        <v>625.91999999999996</v>
      </c>
      <c r="H1740" s="6">
        <f t="shared" si="27"/>
        <v>0</v>
      </c>
      <c r="I1740" s="4"/>
      <c r="J1740" s="4"/>
      <c r="K1740" s="4"/>
    </row>
    <row r="1741" spans="2:11" ht="13.5" x14ac:dyDescent="0.35">
      <c r="B1741" s="3">
        <v>44545</v>
      </c>
      <c r="C1741" s="2">
        <v>10.76</v>
      </c>
      <c r="D1741" s="2">
        <v>7.3516000000000004</v>
      </c>
      <c r="E1741" s="2">
        <v>500</v>
      </c>
      <c r="F1741" s="2">
        <v>10.646000000000001</v>
      </c>
      <c r="G1741" s="2">
        <v>5323</v>
      </c>
      <c r="H1741" s="6">
        <f t="shared" si="27"/>
        <v>-1.8465214793894789E-3</v>
      </c>
      <c r="I1741" s="4"/>
      <c r="J1741" s="4"/>
      <c r="K1741" s="4"/>
    </row>
    <row r="1742" spans="2:11" ht="13.5" x14ac:dyDescent="0.35">
      <c r="B1742" s="3">
        <v>44546</v>
      </c>
      <c r="C1742" s="2">
        <v>10.77</v>
      </c>
      <c r="D1742" s="2">
        <v>7.3583999999999996</v>
      </c>
      <c r="E1742" s="2">
        <v>130</v>
      </c>
      <c r="F1742" s="2">
        <v>10.497999999999999</v>
      </c>
      <c r="G1742" s="2">
        <v>1364.74</v>
      </c>
      <c r="H1742" s="6">
        <f t="shared" si="27"/>
        <v>9.2496871429338526E-4</v>
      </c>
      <c r="I1742" s="4"/>
      <c r="J1742" s="4"/>
      <c r="K1742" s="4"/>
    </row>
    <row r="1743" spans="2:11" ht="13.5" x14ac:dyDescent="0.35">
      <c r="B1743" s="3">
        <v>44550</v>
      </c>
      <c r="C1743" s="2">
        <v>10.69</v>
      </c>
      <c r="D1743" s="2">
        <v>7.3037000000000001</v>
      </c>
      <c r="E1743" s="2">
        <v>233</v>
      </c>
      <c r="F1743" s="2">
        <v>10.596</v>
      </c>
      <c r="G1743" s="2">
        <v>2468.8679999999999</v>
      </c>
      <c r="H1743" s="6">
        <f t="shared" si="27"/>
        <v>-7.4336812350510343E-3</v>
      </c>
      <c r="I1743" s="4"/>
      <c r="J1743" s="4"/>
      <c r="K1743" s="4"/>
    </row>
    <row r="1744" spans="2:11" ht="13.5" x14ac:dyDescent="0.35">
      <c r="B1744" s="3">
        <v>44551</v>
      </c>
      <c r="C1744" s="2">
        <v>10.65</v>
      </c>
      <c r="D1744" s="2">
        <v>7.2763999999999998</v>
      </c>
      <c r="E1744" s="2">
        <v>442</v>
      </c>
      <c r="F1744" s="2">
        <v>10.646000000000001</v>
      </c>
      <c r="G1744" s="2">
        <v>4705.5320000000002</v>
      </c>
      <c r="H1744" s="6">
        <f t="shared" si="27"/>
        <v>-3.7378315100565912E-3</v>
      </c>
      <c r="I1744" s="4"/>
      <c r="J1744" s="4"/>
      <c r="K1744" s="4"/>
    </row>
    <row r="1745" spans="2:11" ht="13.5" x14ac:dyDescent="0.35">
      <c r="B1745" s="3">
        <v>44552</v>
      </c>
      <c r="C1745" s="2">
        <v>10.97</v>
      </c>
      <c r="D1745" s="2">
        <v>7.4950000000000001</v>
      </c>
      <c r="E1745" s="2">
        <v>35392</v>
      </c>
      <c r="F1745" s="2">
        <v>10.747999999999999</v>
      </c>
      <c r="G1745" s="2">
        <v>380393.21600000001</v>
      </c>
      <c r="H1745" s="6">
        <f t="shared" si="27"/>
        <v>3.0042328624044906E-2</v>
      </c>
      <c r="I1745" s="4"/>
      <c r="J1745" s="4"/>
      <c r="K1745" s="4"/>
    </row>
    <row r="1746" spans="2:11" ht="13.5" x14ac:dyDescent="0.35">
      <c r="B1746" s="3">
        <v>44553</v>
      </c>
      <c r="C1746" s="2">
        <v>10.89</v>
      </c>
      <c r="D1746" s="2">
        <v>7.4404000000000003</v>
      </c>
      <c r="E1746" s="2">
        <v>15155</v>
      </c>
      <c r="F1746" s="2">
        <v>10.7</v>
      </c>
      <c r="G1746" s="2">
        <v>162158.5</v>
      </c>
      <c r="H1746" s="6">
        <f t="shared" si="27"/>
        <v>-7.2848565710473328E-3</v>
      </c>
      <c r="I1746" s="4"/>
      <c r="J1746" s="4"/>
      <c r="K1746" s="4"/>
    </row>
    <row r="1747" spans="2:11" ht="13.5" x14ac:dyDescent="0.35">
      <c r="B1747" s="3">
        <v>44554</v>
      </c>
      <c r="C1747" s="2">
        <v>10.89</v>
      </c>
      <c r="D1747" s="2">
        <v>7.4404000000000003</v>
      </c>
      <c r="E1747" s="2">
        <v>23942</v>
      </c>
      <c r="F1747" s="2">
        <v>10.696</v>
      </c>
      <c r="G1747" s="2">
        <v>256083.63200000001</v>
      </c>
      <c r="H1747" s="6">
        <f t="shared" si="27"/>
        <v>0</v>
      </c>
      <c r="I1747" s="4"/>
      <c r="J1747" s="4"/>
      <c r="K1747" s="4"/>
    </row>
    <row r="1748" spans="2:11" ht="13.5" x14ac:dyDescent="0.35">
      <c r="B1748" s="3">
        <v>44557</v>
      </c>
      <c r="C1748" s="2">
        <v>10.99</v>
      </c>
      <c r="D1748" s="2">
        <v>7.5087000000000002</v>
      </c>
      <c r="E1748" s="2">
        <v>2257</v>
      </c>
      <c r="F1748" s="2">
        <v>10.984999999999999</v>
      </c>
      <c r="G1748" s="2">
        <v>24793.145</v>
      </c>
      <c r="H1748" s="6">
        <f t="shared" si="27"/>
        <v>9.1796139992473252E-3</v>
      </c>
      <c r="I1748" s="4"/>
      <c r="J1748" s="4"/>
      <c r="K1748" s="4"/>
    </row>
    <row r="1749" spans="2:11" ht="13.5" x14ac:dyDescent="0.35">
      <c r="B1749" s="3">
        <v>44558</v>
      </c>
      <c r="C1749" s="2">
        <v>10.79</v>
      </c>
      <c r="D1749" s="2">
        <v>7.3720999999999997</v>
      </c>
      <c r="E1749" s="2">
        <v>3058</v>
      </c>
      <c r="F1749" s="2">
        <v>10.877000000000001</v>
      </c>
      <c r="G1749" s="2">
        <v>33261.866000000002</v>
      </c>
      <c r="H1749" s="6">
        <f t="shared" si="27"/>
        <v>-1.8192230346131887E-2</v>
      </c>
      <c r="I1749" s="4"/>
      <c r="J1749" s="4"/>
      <c r="K1749" s="4"/>
    </row>
    <row r="1750" spans="2:11" ht="13.5" x14ac:dyDescent="0.35">
      <c r="B1750" s="3">
        <v>44559</v>
      </c>
      <c r="C1750" s="2">
        <v>11</v>
      </c>
      <c r="D1750" s="2">
        <v>7.5155000000000003</v>
      </c>
      <c r="E1750" s="2">
        <v>1851</v>
      </c>
      <c r="F1750" s="2">
        <v>10.968</v>
      </c>
      <c r="G1750" s="2">
        <v>20301.768</v>
      </c>
      <c r="H1750" s="6">
        <f t="shared" si="27"/>
        <v>1.9451716607208347E-2</v>
      </c>
      <c r="I1750" s="4"/>
      <c r="J1750" s="4"/>
      <c r="K1750" s="4"/>
    </row>
    <row r="1751" spans="2:11" ht="13.5" x14ac:dyDescent="0.35">
      <c r="B1751" s="3">
        <v>44560</v>
      </c>
      <c r="C1751" s="2">
        <v>11</v>
      </c>
      <c r="D1751" s="2">
        <v>7.5155000000000003</v>
      </c>
      <c r="E1751" s="2">
        <v>3535</v>
      </c>
      <c r="F1751" s="2">
        <v>11</v>
      </c>
      <c r="G1751" s="2">
        <v>38885</v>
      </c>
      <c r="H1751" s="6">
        <f t="shared" si="27"/>
        <v>0</v>
      </c>
      <c r="I1751" s="4"/>
      <c r="J1751" s="4"/>
      <c r="K1751" s="4"/>
    </row>
    <row r="1752" spans="2:11" ht="13.5" x14ac:dyDescent="0.35">
      <c r="B1752" s="3">
        <v>44561</v>
      </c>
      <c r="C1752" s="2">
        <v>11</v>
      </c>
      <c r="D1752" s="2">
        <v>7.5155000000000003</v>
      </c>
      <c r="E1752" s="2">
        <v>391</v>
      </c>
      <c r="F1752" s="2">
        <v>10.923999999999999</v>
      </c>
      <c r="G1752" s="2">
        <v>4271.2839999999997</v>
      </c>
      <c r="H1752" s="6">
        <f t="shared" si="27"/>
        <v>0</v>
      </c>
      <c r="I1752" s="4"/>
      <c r="J1752" s="4"/>
      <c r="K1752" s="4"/>
    </row>
    <row r="1753" spans="2:11" ht="13.5" x14ac:dyDescent="0.35">
      <c r="B1753" s="3">
        <v>44564</v>
      </c>
      <c r="C1753" s="2">
        <v>11.22</v>
      </c>
      <c r="D1753" s="2">
        <v>7.6658999999999997</v>
      </c>
      <c r="E1753" s="2">
        <v>205</v>
      </c>
      <c r="F1753" s="2">
        <v>11.23</v>
      </c>
      <c r="G1753" s="2">
        <v>2302.15</v>
      </c>
      <c r="H1753" s="6">
        <f t="shared" si="27"/>
        <v>2.0011975251147552E-2</v>
      </c>
      <c r="I1753" s="4"/>
      <c r="J1753" s="4"/>
      <c r="K1753" s="4"/>
    </row>
    <row r="1754" spans="2:11" ht="13.5" x14ac:dyDescent="0.35">
      <c r="B1754" s="3">
        <v>44565</v>
      </c>
      <c r="C1754" s="2">
        <v>11.18</v>
      </c>
      <c r="D1754" s="2">
        <v>7.6384999999999996</v>
      </c>
      <c r="E1754" s="2">
        <v>4269</v>
      </c>
      <c r="F1754" s="2">
        <v>11.000999999999999</v>
      </c>
      <c r="G1754" s="2">
        <v>46963.269</v>
      </c>
      <c r="H1754" s="6">
        <f t="shared" si="27"/>
        <v>-3.5742704705253254E-3</v>
      </c>
      <c r="I1754" s="4"/>
      <c r="J1754" s="4"/>
      <c r="K1754" s="4"/>
    </row>
    <row r="1755" spans="2:11" ht="13.5" x14ac:dyDescent="0.35">
      <c r="B1755" s="3">
        <v>44566</v>
      </c>
      <c r="C1755" s="2">
        <v>11.2</v>
      </c>
      <c r="D1755" s="2">
        <v>7.6521999999999997</v>
      </c>
      <c r="E1755" s="2">
        <v>1</v>
      </c>
      <c r="F1755" s="2">
        <v>11.2</v>
      </c>
      <c r="G1755" s="2">
        <v>11.2</v>
      </c>
      <c r="H1755" s="6">
        <f t="shared" si="27"/>
        <v>1.7935458532434439E-3</v>
      </c>
      <c r="I1755" s="4"/>
      <c r="J1755" s="4"/>
      <c r="K1755" s="4"/>
    </row>
    <row r="1756" spans="2:11" ht="13.5" x14ac:dyDescent="0.35">
      <c r="B1756" s="3">
        <v>44567</v>
      </c>
      <c r="C1756" s="2">
        <v>11</v>
      </c>
      <c r="D1756" s="2">
        <v>7.5155000000000003</v>
      </c>
      <c r="E1756" s="2">
        <v>2583</v>
      </c>
      <c r="F1756" s="2">
        <v>11.012</v>
      </c>
      <c r="G1756" s="2">
        <v>28443.995999999999</v>
      </c>
      <c r="H1756" s="6">
        <f t="shared" si="27"/>
        <v>-1.7864143644964765E-2</v>
      </c>
      <c r="I1756" s="4"/>
      <c r="J1756" s="4"/>
      <c r="K1756" s="4"/>
    </row>
    <row r="1757" spans="2:11" ht="13.5" x14ac:dyDescent="0.35">
      <c r="B1757" s="3">
        <v>44568</v>
      </c>
      <c r="C1757" s="2">
        <v>11.1</v>
      </c>
      <c r="D1757" s="2">
        <v>7.5838999999999999</v>
      </c>
      <c r="E1757" s="2">
        <v>1448</v>
      </c>
      <c r="F1757" s="2">
        <v>11.003</v>
      </c>
      <c r="G1757" s="2">
        <v>15932.343999999999</v>
      </c>
      <c r="H1757" s="6">
        <f t="shared" si="27"/>
        <v>9.1011908721974014E-3</v>
      </c>
      <c r="I1757" s="4"/>
      <c r="J1757" s="4"/>
      <c r="K1757" s="4"/>
    </row>
    <row r="1758" spans="2:11" ht="13.5" x14ac:dyDescent="0.35">
      <c r="B1758" s="3">
        <v>44571</v>
      </c>
      <c r="C1758" s="2">
        <v>11.1</v>
      </c>
      <c r="D1758" s="2">
        <v>7.5838999999999999</v>
      </c>
      <c r="E1758" s="2">
        <v>5899</v>
      </c>
      <c r="F1758" s="2">
        <v>11.01</v>
      </c>
      <c r="G1758" s="2">
        <v>64947.99</v>
      </c>
      <c r="H1758" s="6">
        <f t="shared" si="27"/>
        <v>0</v>
      </c>
      <c r="I1758" s="4"/>
      <c r="J1758" s="4"/>
      <c r="K1758" s="4"/>
    </row>
    <row r="1759" spans="2:11" ht="13.5" x14ac:dyDescent="0.35">
      <c r="B1759" s="3">
        <v>44572</v>
      </c>
      <c r="C1759" s="2">
        <v>11.2</v>
      </c>
      <c r="D1759" s="2">
        <v>7.6521999999999997</v>
      </c>
      <c r="E1759" s="2">
        <v>7750</v>
      </c>
      <c r="F1759" s="2">
        <v>11.154999999999999</v>
      </c>
      <c r="G1759" s="2">
        <v>86451.25</v>
      </c>
      <c r="H1759" s="6">
        <f t="shared" si="27"/>
        <v>9.0059204367145939E-3</v>
      </c>
      <c r="I1759" s="4"/>
      <c r="J1759" s="4"/>
      <c r="K1759" s="4"/>
    </row>
    <row r="1760" spans="2:11" ht="13.5" x14ac:dyDescent="0.35">
      <c r="B1760" s="3">
        <v>44573</v>
      </c>
      <c r="C1760" s="2">
        <v>11.47</v>
      </c>
      <c r="D1760" s="2">
        <v>7.8367000000000004</v>
      </c>
      <c r="E1760" s="2">
        <v>970</v>
      </c>
      <c r="F1760" s="2">
        <v>11.27</v>
      </c>
      <c r="G1760" s="2">
        <v>10931.9</v>
      </c>
      <c r="H1760" s="6">
        <f t="shared" si="27"/>
        <v>2.4110713258932173E-2</v>
      </c>
      <c r="I1760" s="4"/>
      <c r="J1760" s="4"/>
      <c r="K1760" s="4"/>
    </row>
    <row r="1761" spans="2:11" ht="13.5" x14ac:dyDescent="0.35">
      <c r="B1761" s="3">
        <v>44574</v>
      </c>
      <c r="C1761" s="2">
        <v>12.14</v>
      </c>
      <c r="D1761" s="2">
        <v>8.2943999999999996</v>
      </c>
      <c r="E1761" s="2">
        <v>12986</v>
      </c>
      <c r="F1761" s="2">
        <v>11.957000000000001</v>
      </c>
      <c r="G1761" s="2">
        <v>155273.60200000001</v>
      </c>
      <c r="H1761" s="6">
        <f t="shared" si="27"/>
        <v>5.840468564574363E-2</v>
      </c>
      <c r="I1761" s="4"/>
      <c r="J1761" s="4"/>
      <c r="K1761" s="4"/>
    </row>
    <row r="1762" spans="2:11" ht="13.5" x14ac:dyDescent="0.35">
      <c r="B1762" s="3">
        <v>44575</v>
      </c>
      <c r="C1762" s="2">
        <v>12.31</v>
      </c>
      <c r="D1762" s="2">
        <v>8.4106000000000005</v>
      </c>
      <c r="E1762" s="2">
        <v>2016</v>
      </c>
      <c r="F1762" s="2">
        <v>12.265000000000001</v>
      </c>
      <c r="G1762" s="2">
        <v>24726.240000000002</v>
      </c>
      <c r="H1762" s="6">
        <f t="shared" si="27"/>
        <v>1.4009452160493945E-2</v>
      </c>
      <c r="I1762" s="4"/>
      <c r="J1762" s="4"/>
      <c r="K1762" s="4"/>
    </row>
    <row r="1763" spans="2:11" ht="13.5" x14ac:dyDescent="0.35">
      <c r="B1763" s="3">
        <v>44578</v>
      </c>
      <c r="C1763" s="2">
        <v>12.35</v>
      </c>
      <c r="D1763" s="2">
        <v>8.4379000000000008</v>
      </c>
      <c r="E1763" s="2">
        <v>2959</v>
      </c>
      <c r="F1763" s="2">
        <v>12.351000000000001</v>
      </c>
      <c r="G1763" s="2">
        <v>36546.608999999997</v>
      </c>
      <c r="H1763" s="6">
        <f t="shared" si="27"/>
        <v>3.2459039783131194E-3</v>
      </c>
      <c r="I1763" s="4"/>
      <c r="J1763" s="4"/>
      <c r="K1763" s="4"/>
    </row>
    <row r="1764" spans="2:11" ht="13.5" x14ac:dyDescent="0.35">
      <c r="B1764" s="3">
        <v>44579</v>
      </c>
      <c r="C1764" s="2">
        <v>12.35</v>
      </c>
      <c r="D1764" s="2">
        <v>8.4379000000000008</v>
      </c>
      <c r="E1764" s="2">
        <v>412</v>
      </c>
      <c r="F1764" s="2">
        <v>12.323</v>
      </c>
      <c r="G1764" s="2">
        <v>5077.076</v>
      </c>
      <c r="H1764" s="6">
        <f t="shared" si="27"/>
        <v>0</v>
      </c>
      <c r="I1764" s="4"/>
      <c r="J1764" s="4"/>
      <c r="K1764" s="4"/>
    </row>
    <row r="1765" spans="2:11" ht="13.5" x14ac:dyDescent="0.35">
      <c r="B1765" s="3">
        <v>44580</v>
      </c>
      <c r="C1765" s="2">
        <v>12.3</v>
      </c>
      <c r="D1765" s="2">
        <v>8.4037000000000006</v>
      </c>
      <c r="E1765" s="2">
        <v>1724</v>
      </c>
      <c r="F1765" s="2">
        <v>12.301</v>
      </c>
      <c r="G1765" s="2">
        <v>21206.923999999999</v>
      </c>
      <c r="H1765" s="6">
        <f t="shared" si="27"/>
        <v>-4.0531411844179511E-3</v>
      </c>
      <c r="I1765" s="4"/>
      <c r="J1765" s="4"/>
      <c r="K1765" s="4"/>
    </row>
    <row r="1766" spans="2:11" ht="13.5" x14ac:dyDescent="0.35">
      <c r="B1766" s="3">
        <v>44581</v>
      </c>
      <c r="C1766" s="2">
        <v>12.29</v>
      </c>
      <c r="D1766" s="2">
        <v>8.3969000000000005</v>
      </c>
      <c r="E1766" s="2">
        <v>2256</v>
      </c>
      <c r="F1766" s="2">
        <v>12.215999999999999</v>
      </c>
      <c r="G1766" s="2">
        <v>27559.295999999998</v>
      </c>
      <c r="H1766" s="6">
        <f t="shared" si="27"/>
        <v>-8.0916739055417717E-4</v>
      </c>
      <c r="I1766" s="4"/>
      <c r="J1766" s="4"/>
      <c r="K1766" s="4"/>
    </row>
    <row r="1767" spans="2:11" ht="13.5" x14ac:dyDescent="0.35">
      <c r="B1767" s="3">
        <v>44582</v>
      </c>
      <c r="C1767" s="2">
        <v>12.3</v>
      </c>
      <c r="D1767" s="2">
        <v>8.4037000000000006</v>
      </c>
      <c r="E1767" s="2">
        <v>2</v>
      </c>
      <c r="F1767" s="2">
        <v>12.3</v>
      </c>
      <c r="G1767" s="2">
        <v>24.6</v>
      </c>
      <c r="H1767" s="6">
        <f t="shared" si="27"/>
        <v>8.0982267265301941E-4</v>
      </c>
      <c r="I1767" s="4"/>
      <c r="J1767" s="4"/>
      <c r="K1767" s="4"/>
    </row>
    <row r="1768" spans="2:11" ht="13.5" x14ac:dyDescent="0.35">
      <c r="B1768" s="3">
        <v>44585</v>
      </c>
      <c r="C1768" s="2">
        <v>13</v>
      </c>
      <c r="D1768" s="2">
        <v>8.8819999999999997</v>
      </c>
      <c r="E1768" s="2">
        <v>2105</v>
      </c>
      <c r="F1768" s="2">
        <v>12.688000000000001</v>
      </c>
      <c r="G1768" s="2">
        <v>26708.240000000002</v>
      </c>
      <c r="H1768" s="6">
        <f t="shared" si="27"/>
        <v>5.691540630912563E-2</v>
      </c>
      <c r="I1768" s="4"/>
      <c r="J1768" s="4"/>
      <c r="K1768" s="4"/>
    </row>
    <row r="1769" spans="2:11" ht="13.5" x14ac:dyDescent="0.35">
      <c r="B1769" s="3">
        <v>44586</v>
      </c>
      <c r="C1769" s="2">
        <v>13.2</v>
      </c>
      <c r="D1769" s="2">
        <v>9.0187000000000008</v>
      </c>
      <c r="E1769" s="2">
        <v>4005</v>
      </c>
      <c r="F1769" s="2">
        <v>13.063000000000001</v>
      </c>
      <c r="G1769" s="2">
        <v>52317.315000000002</v>
      </c>
      <c r="H1769" s="6">
        <f t="shared" si="27"/>
        <v>1.5390677775275969E-2</v>
      </c>
      <c r="I1769" s="4"/>
      <c r="J1769" s="4"/>
      <c r="K1769" s="4"/>
    </row>
    <row r="1770" spans="2:11" ht="13.5" x14ac:dyDescent="0.35">
      <c r="B1770" s="3">
        <v>44587</v>
      </c>
      <c r="C1770" s="2">
        <v>13</v>
      </c>
      <c r="D1770" s="2">
        <v>8.8819999999999997</v>
      </c>
      <c r="E1770" s="2">
        <v>5800</v>
      </c>
      <c r="F1770" s="2">
        <v>13.037000000000001</v>
      </c>
      <c r="G1770" s="2">
        <v>75614.600000000006</v>
      </c>
      <c r="H1770" s="6">
        <f t="shared" si="27"/>
        <v>-1.515739518999425E-2</v>
      </c>
      <c r="I1770" s="4"/>
      <c r="J1770" s="4"/>
      <c r="K1770" s="4"/>
    </row>
    <row r="1771" spans="2:11" ht="13.5" x14ac:dyDescent="0.35">
      <c r="B1771" s="3">
        <v>44588</v>
      </c>
      <c r="C1771" s="2">
        <v>13.14</v>
      </c>
      <c r="D1771" s="2">
        <v>8.9777000000000005</v>
      </c>
      <c r="E1771" s="2">
        <v>2255</v>
      </c>
      <c r="F1771" s="2">
        <v>13.029</v>
      </c>
      <c r="G1771" s="2">
        <v>29380.395</v>
      </c>
      <c r="H1771" s="6">
        <f t="shared" si="27"/>
        <v>1.0774600315244402E-2</v>
      </c>
      <c r="I1771" s="4"/>
      <c r="J1771" s="4"/>
      <c r="K1771" s="4"/>
    </row>
    <row r="1772" spans="2:11" ht="13.5" x14ac:dyDescent="0.35">
      <c r="B1772" s="3">
        <v>44589</v>
      </c>
      <c r="C1772" s="2">
        <v>13</v>
      </c>
      <c r="D1772" s="2">
        <v>8.8819999999999997</v>
      </c>
      <c r="E1772" s="2">
        <v>1506</v>
      </c>
      <c r="F1772" s="2">
        <v>13</v>
      </c>
      <c r="G1772" s="2">
        <v>19578</v>
      </c>
      <c r="H1772" s="6">
        <f t="shared" si="27"/>
        <v>-1.0659745814629669E-2</v>
      </c>
      <c r="I1772" s="4"/>
      <c r="J1772" s="4"/>
      <c r="K1772" s="4"/>
    </row>
    <row r="1773" spans="2:11" ht="13.5" x14ac:dyDescent="0.35">
      <c r="B1773" s="3">
        <v>44592</v>
      </c>
      <c r="C1773" s="2">
        <v>12.89</v>
      </c>
      <c r="D1773" s="2">
        <v>8.8069000000000006</v>
      </c>
      <c r="E1773" s="2">
        <v>2496</v>
      </c>
      <c r="F1773" s="2">
        <v>12.935</v>
      </c>
      <c r="G1773" s="2">
        <v>32285.759999999998</v>
      </c>
      <c r="H1773" s="6">
        <f t="shared" si="27"/>
        <v>-8.4553028597161746E-3</v>
      </c>
      <c r="I1773" s="4"/>
      <c r="J1773" s="4"/>
      <c r="K1773" s="4"/>
    </row>
    <row r="1774" spans="2:11" ht="13.5" x14ac:dyDescent="0.35">
      <c r="B1774" s="3">
        <v>44593</v>
      </c>
      <c r="C1774" s="2">
        <v>12.98</v>
      </c>
      <c r="D1774" s="2">
        <v>8.8682999999999996</v>
      </c>
      <c r="E1774" s="2">
        <v>1294</v>
      </c>
      <c r="F1774" s="2">
        <v>12.98</v>
      </c>
      <c r="G1774" s="2">
        <v>16796.12</v>
      </c>
      <c r="H1774" s="6">
        <f t="shared" si="27"/>
        <v>6.971806197413279E-3</v>
      </c>
      <c r="I1774" s="4"/>
      <c r="J1774" s="4"/>
      <c r="K1774" s="4"/>
    </row>
    <row r="1775" spans="2:11" ht="13.5" x14ac:dyDescent="0.35">
      <c r="B1775" s="3">
        <v>44594</v>
      </c>
      <c r="C1775" s="2">
        <v>12.95</v>
      </c>
      <c r="D1775" s="2">
        <v>8.8477999999999994</v>
      </c>
      <c r="E1775" s="2">
        <v>3486</v>
      </c>
      <c r="F1775" s="2">
        <v>12.962</v>
      </c>
      <c r="G1775" s="2">
        <v>45185.531999999999</v>
      </c>
      <c r="H1775" s="6">
        <f t="shared" si="27"/>
        <v>-2.311604253351847E-3</v>
      </c>
      <c r="I1775" s="4"/>
      <c r="J1775" s="4"/>
      <c r="K1775" s="4"/>
    </row>
    <row r="1776" spans="2:11" ht="13.5" x14ac:dyDescent="0.35">
      <c r="B1776" s="3">
        <v>44595</v>
      </c>
      <c r="C1776" s="2">
        <v>12.9</v>
      </c>
      <c r="D1776" s="2">
        <v>8.8137000000000008</v>
      </c>
      <c r="E1776" s="2">
        <v>859</v>
      </c>
      <c r="F1776" s="2">
        <v>12.920999999999999</v>
      </c>
      <c r="G1776" s="2">
        <v>11099.138999999999</v>
      </c>
      <c r="H1776" s="6">
        <f t="shared" si="27"/>
        <v>-3.854065417391746E-3</v>
      </c>
      <c r="I1776" s="4"/>
      <c r="J1776" s="4"/>
      <c r="K1776" s="4"/>
    </row>
    <row r="1777" spans="2:11" ht="13.5" x14ac:dyDescent="0.35">
      <c r="B1777" s="3">
        <v>44596</v>
      </c>
      <c r="C1777" s="2">
        <v>13</v>
      </c>
      <c r="D1777" s="2">
        <v>8.8819999999999997</v>
      </c>
      <c r="E1777" s="2">
        <v>136</v>
      </c>
      <c r="F1777" s="2">
        <v>12.926</v>
      </c>
      <c r="G1777" s="2">
        <v>1757.9359999999999</v>
      </c>
      <c r="H1777" s="6">
        <f t="shared" si="27"/>
        <v>7.749299386182751E-3</v>
      </c>
      <c r="I1777" s="4"/>
      <c r="J1777" s="4"/>
      <c r="K1777" s="4"/>
    </row>
    <row r="1778" spans="2:11" ht="13.5" x14ac:dyDescent="0.35">
      <c r="B1778" s="3">
        <v>44599</v>
      </c>
      <c r="C1778" s="2">
        <v>12.9</v>
      </c>
      <c r="D1778" s="2">
        <v>8.8137000000000008</v>
      </c>
      <c r="E1778" s="2">
        <v>1262</v>
      </c>
      <c r="F1778" s="2">
        <v>12.912000000000001</v>
      </c>
      <c r="G1778" s="2">
        <v>16294.944</v>
      </c>
      <c r="H1778" s="6">
        <f t="shared" si="27"/>
        <v>-7.6897095248816619E-3</v>
      </c>
      <c r="I1778" s="4"/>
      <c r="J1778" s="4"/>
      <c r="K1778" s="4"/>
    </row>
    <row r="1779" spans="2:11" ht="13.5" x14ac:dyDescent="0.35">
      <c r="B1779" s="3">
        <v>44600</v>
      </c>
      <c r="C1779" s="2">
        <v>12.99</v>
      </c>
      <c r="D1779" s="2">
        <v>8.8751999999999995</v>
      </c>
      <c r="E1779" s="2">
        <v>20492</v>
      </c>
      <c r="F1779" s="2">
        <v>12.99</v>
      </c>
      <c r="G1779" s="2">
        <v>266191.08</v>
      </c>
      <c r="H1779" s="6">
        <f t="shared" si="27"/>
        <v>6.9777732393885399E-3</v>
      </c>
      <c r="I1779" s="4"/>
      <c r="J1779" s="4"/>
      <c r="K1779" s="4"/>
    </row>
    <row r="1780" spans="2:11" ht="13.5" x14ac:dyDescent="0.35">
      <c r="B1780" s="3">
        <v>44601</v>
      </c>
      <c r="C1780" s="2">
        <v>12.98</v>
      </c>
      <c r="D1780" s="2">
        <v>8.8682999999999996</v>
      </c>
      <c r="E1780" s="2">
        <v>4344</v>
      </c>
      <c r="F1780" s="2">
        <v>12.909000000000001</v>
      </c>
      <c r="G1780" s="2">
        <v>56076.696000000004</v>
      </c>
      <c r="H1780" s="6">
        <f t="shared" si="27"/>
        <v>-7.7744726879393211E-4</v>
      </c>
      <c r="I1780" s="4"/>
      <c r="J1780" s="4"/>
      <c r="K1780" s="4"/>
    </row>
    <row r="1781" spans="2:11" ht="13.5" x14ac:dyDescent="0.35">
      <c r="B1781" s="3">
        <v>44602</v>
      </c>
      <c r="C1781" s="2">
        <v>12.99</v>
      </c>
      <c r="D1781" s="2">
        <v>8.8751999999999995</v>
      </c>
      <c r="E1781" s="2">
        <v>4689</v>
      </c>
      <c r="F1781" s="2">
        <v>12.984</v>
      </c>
      <c r="G1781" s="2">
        <v>60881.976000000002</v>
      </c>
      <c r="H1781" s="6">
        <f t="shared" si="27"/>
        <v>7.7805216332328707E-4</v>
      </c>
      <c r="I1781" s="4"/>
      <c r="J1781" s="4"/>
      <c r="K1781" s="4"/>
    </row>
    <row r="1782" spans="2:11" ht="13.5" x14ac:dyDescent="0.35">
      <c r="B1782" s="3">
        <v>44603</v>
      </c>
      <c r="C1782" s="2">
        <v>13</v>
      </c>
      <c r="D1782" s="2">
        <v>8.8819999999999997</v>
      </c>
      <c r="E1782" s="2">
        <v>705</v>
      </c>
      <c r="F1782" s="2">
        <v>12.999000000000001</v>
      </c>
      <c r="G1782" s="2">
        <v>9164.2950000000001</v>
      </c>
      <c r="H1782" s="6">
        <f t="shared" si="27"/>
        <v>7.6617991707230706E-4</v>
      </c>
      <c r="I1782" s="4"/>
      <c r="J1782" s="4"/>
      <c r="K1782" s="4"/>
    </row>
    <row r="1783" spans="2:11" ht="13.5" x14ac:dyDescent="0.35">
      <c r="B1783" s="3">
        <v>44606</v>
      </c>
      <c r="C1783" s="2">
        <v>13</v>
      </c>
      <c r="D1783" s="2">
        <v>8.8819999999999997</v>
      </c>
      <c r="E1783" s="2">
        <v>5646</v>
      </c>
      <c r="F1783" s="2">
        <v>13</v>
      </c>
      <c r="G1783" s="2">
        <v>73398</v>
      </c>
      <c r="H1783" s="6">
        <f t="shared" si="27"/>
        <v>0</v>
      </c>
      <c r="I1783" s="4"/>
      <c r="J1783" s="4"/>
      <c r="K1783" s="4"/>
    </row>
    <row r="1784" spans="2:11" ht="13.5" x14ac:dyDescent="0.35">
      <c r="B1784" s="3">
        <v>44607</v>
      </c>
      <c r="C1784" s="2">
        <v>13</v>
      </c>
      <c r="D1784" s="2">
        <v>8.8819999999999997</v>
      </c>
      <c r="E1784" s="2">
        <v>3785</v>
      </c>
      <c r="F1784" s="2">
        <v>12.994</v>
      </c>
      <c r="G1784" s="2">
        <v>49182.29</v>
      </c>
      <c r="H1784" s="6">
        <f t="shared" si="27"/>
        <v>0</v>
      </c>
      <c r="I1784" s="4"/>
      <c r="J1784" s="4"/>
      <c r="K1784" s="4"/>
    </row>
    <row r="1785" spans="2:11" ht="13.5" x14ac:dyDescent="0.35">
      <c r="B1785" s="3">
        <v>44608</v>
      </c>
      <c r="C1785" s="2">
        <v>13.03</v>
      </c>
      <c r="D1785" s="2">
        <v>8.9024999999999999</v>
      </c>
      <c r="E1785" s="2">
        <v>19433</v>
      </c>
      <c r="F1785" s="2">
        <v>13.003</v>
      </c>
      <c r="G1785" s="2">
        <v>252687.299</v>
      </c>
      <c r="H1785" s="6">
        <f t="shared" si="27"/>
        <v>2.3080387300157832E-3</v>
      </c>
      <c r="I1785" s="4"/>
      <c r="J1785" s="4"/>
      <c r="K1785" s="4"/>
    </row>
    <row r="1786" spans="2:11" ht="13.5" x14ac:dyDescent="0.35">
      <c r="B1786" s="3">
        <v>44609</v>
      </c>
      <c r="C1786" s="2">
        <v>13.1</v>
      </c>
      <c r="D1786" s="2">
        <v>8.9503000000000004</v>
      </c>
      <c r="E1786" s="2">
        <v>1768</v>
      </c>
      <c r="F1786" s="2">
        <v>13.045</v>
      </c>
      <c r="G1786" s="2">
        <v>23063.56</v>
      </c>
      <c r="H1786" s="6">
        <f t="shared" si="27"/>
        <v>5.3692782926144916E-3</v>
      </c>
      <c r="I1786" s="4"/>
      <c r="J1786" s="4"/>
      <c r="K1786" s="4"/>
    </row>
    <row r="1787" spans="2:11" ht="13.5" x14ac:dyDescent="0.35">
      <c r="B1787" s="3">
        <v>44610</v>
      </c>
      <c r="C1787" s="2">
        <v>13.1</v>
      </c>
      <c r="D1787" s="2">
        <v>8.9503000000000004</v>
      </c>
      <c r="E1787" s="2">
        <v>2615</v>
      </c>
      <c r="F1787" s="2">
        <v>13.007999999999999</v>
      </c>
      <c r="G1787" s="2">
        <v>34015.919999999998</v>
      </c>
      <c r="H1787" s="6">
        <f t="shared" si="27"/>
        <v>0</v>
      </c>
      <c r="I1787" s="4"/>
      <c r="J1787" s="4"/>
      <c r="K1787" s="4"/>
    </row>
    <row r="1788" spans="2:11" ht="13.5" x14ac:dyDescent="0.35">
      <c r="B1788" s="3">
        <v>44613</v>
      </c>
      <c r="C1788" s="2">
        <v>13.15</v>
      </c>
      <c r="D1788" s="2">
        <v>8.9845000000000006</v>
      </c>
      <c r="E1788" s="2">
        <v>5927</v>
      </c>
      <c r="F1788" s="2">
        <v>13.016999999999999</v>
      </c>
      <c r="G1788" s="2">
        <v>77151.759000000005</v>
      </c>
      <c r="H1788" s="6">
        <f t="shared" si="27"/>
        <v>3.8211009686826398E-3</v>
      </c>
      <c r="I1788" s="4"/>
      <c r="J1788" s="4"/>
      <c r="K1788" s="4"/>
    </row>
    <row r="1789" spans="2:11" ht="13.5" x14ac:dyDescent="0.35">
      <c r="B1789" s="3">
        <v>44614</v>
      </c>
      <c r="C1789" s="2">
        <v>13.5</v>
      </c>
      <c r="D1789" s="2">
        <v>9.2235999999999994</v>
      </c>
      <c r="E1789" s="2">
        <v>6917</v>
      </c>
      <c r="F1789" s="2">
        <v>13.335000000000001</v>
      </c>
      <c r="G1789" s="2">
        <v>92238.195000000007</v>
      </c>
      <c r="H1789" s="6">
        <f t="shared" si="27"/>
        <v>2.6612499304357363E-2</v>
      </c>
      <c r="I1789" s="4"/>
      <c r="J1789" s="4"/>
      <c r="K1789" s="4"/>
    </row>
    <row r="1790" spans="2:11" ht="13.5" x14ac:dyDescent="0.35">
      <c r="B1790" s="3">
        <v>44615</v>
      </c>
      <c r="C1790" s="2">
        <v>13.3</v>
      </c>
      <c r="D1790" s="2">
        <v>9.0869999999999997</v>
      </c>
      <c r="E1790" s="2">
        <v>1598</v>
      </c>
      <c r="F1790" s="2">
        <v>13.475</v>
      </c>
      <c r="G1790" s="2">
        <v>21533.05</v>
      </c>
      <c r="H1790" s="6">
        <f t="shared" si="27"/>
        <v>-1.4809835639012926E-2</v>
      </c>
      <c r="I1790" s="4"/>
      <c r="J1790" s="4"/>
      <c r="K1790" s="4"/>
    </row>
    <row r="1791" spans="2:11" ht="13.5" x14ac:dyDescent="0.35">
      <c r="B1791" s="3">
        <v>44616</v>
      </c>
      <c r="C1791" s="2">
        <v>13.26</v>
      </c>
      <c r="D1791" s="2">
        <v>9.0595999999999997</v>
      </c>
      <c r="E1791" s="2">
        <v>42104</v>
      </c>
      <c r="F1791" s="2">
        <v>13.009</v>
      </c>
      <c r="G1791" s="2">
        <v>547730.93599999999</v>
      </c>
      <c r="H1791" s="6">
        <f t="shared" si="27"/>
        <v>-3.0152965775283474E-3</v>
      </c>
      <c r="I1791" s="4"/>
      <c r="J1791" s="4"/>
      <c r="K1791" s="4"/>
    </row>
    <row r="1792" spans="2:11" ht="13.5" x14ac:dyDescent="0.35">
      <c r="B1792" s="3">
        <v>44617</v>
      </c>
      <c r="C1792" s="2">
        <v>13.16</v>
      </c>
      <c r="D1792" s="2">
        <v>8.9913000000000007</v>
      </c>
      <c r="E1792" s="2">
        <v>1965</v>
      </c>
      <c r="F1792" s="2">
        <v>13.112</v>
      </c>
      <c r="G1792" s="2">
        <v>25765.08</v>
      </c>
      <c r="H1792" s="6">
        <f t="shared" si="27"/>
        <v>-7.5389641926794692E-3</v>
      </c>
      <c r="I1792" s="4"/>
      <c r="J1792" s="4"/>
      <c r="K1792" s="4"/>
    </row>
    <row r="1793" spans="2:11" ht="13.5" x14ac:dyDescent="0.35">
      <c r="B1793" s="3">
        <v>44620</v>
      </c>
      <c r="C1793" s="2">
        <v>13.09</v>
      </c>
      <c r="D1793" s="2">
        <v>8.9435000000000002</v>
      </c>
      <c r="E1793" s="2">
        <v>5617</v>
      </c>
      <c r="F1793" s="2">
        <v>13.032999999999999</v>
      </c>
      <c r="G1793" s="2">
        <v>73206.361000000004</v>
      </c>
      <c r="H1793" s="6">
        <f t="shared" si="27"/>
        <v>-5.3162501529256624E-3</v>
      </c>
      <c r="I1793" s="4"/>
      <c r="J1793" s="4"/>
      <c r="K1793" s="4"/>
    </row>
    <row r="1794" spans="2:11" ht="13.5" x14ac:dyDescent="0.35">
      <c r="B1794" s="3">
        <v>44621</v>
      </c>
      <c r="C1794" s="2">
        <v>13.4</v>
      </c>
      <c r="D1794" s="2">
        <v>9.1553000000000004</v>
      </c>
      <c r="E1794" s="2">
        <v>1325</v>
      </c>
      <c r="F1794" s="2">
        <v>13.038</v>
      </c>
      <c r="G1794" s="2">
        <v>17275.349999999999</v>
      </c>
      <c r="H1794" s="6">
        <f t="shared" si="27"/>
        <v>2.3682003689830627E-2</v>
      </c>
      <c r="I1794" s="4"/>
      <c r="J1794" s="4"/>
      <c r="K1794" s="4"/>
    </row>
    <row r="1795" spans="2:11" ht="13.5" x14ac:dyDescent="0.35">
      <c r="B1795" s="3">
        <v>44622</v>
      </c>
      <c r="C1795" s="2">
        <v>13.19</v>
      </c>
      <c r="D1795" s="2">
        <v>9.0117999999999991</v>
      </c>
      <c r="E1795" s="2">
        <v>12946</v>
      </c>
      <c r="F1795" s="2">
        <v>13.015000000000001</v>
      </c>
      <c r="G1795" s="2">
        <v>168492.19</v>
      </c>
      <c r="H1795" s="6">
        <f t="shared" si="27"/>
        <v>-1.5673981191222711E-2</v>
      </c>
      <c r="I1795" s="4"/>
      <c r="J1795" s="4"/>
      <c r="K1795" s="4"/>
    </row>
    <row r="1796" spans="2:11" ht="13.5" x14ac:dyDescent="0.35">
      <c r="B1796" s="3">
        <v>44623</v>
      </c>
      <c r="C1796" s="2">
        <v>12.93</v>
      </c>
      <c r="D1796" s="2">
        <v>8.8341999999999992</v>
      </c>
      <c r="E1796" s="2">
        <v>652</v>
      </c>
      <c r="F1796" s="2">
        <v>12.938000000000001</v>
      </c>
      <c r="G1796" s="2">
        <v>8435.5759999999991</v>
      </c>
      <c r="H1796" s="6">
        <f t="shared" si="27"/>
        <v>-1.9707494618167291E-2</v>
      </c>
      <c r="I1796" s="4"/>
      <c r="J1796" s="4"/>
      <c r="K1796" s="4"/>
    </row>
    <row r="1797" spans="2:11" ht="13.5" x14ac:dyDescent="0.35">
      <c r="B1797" s="3">
        <v>44624</v>
      </c>
      <c r="C1797" s="2">
        <v>13.26</v>
      </c>
      <c r="D1797" s="2">
        <v>9.0595999999999997</v>
      </c>
      <c r="E1797" s="2">
        <v>1560</v>
      </c>
      <c r="F1797" s="2">
        <v>12.804</v>
      </c>
      <c r="G1797" s="2">
        <v>19974.240000000002</v>
      </c>
      <c r="H1797" s="6">
        <f t="shared" si="27"/>
        <v>2.5514477824817246E-2</v>
      </c>
      <c r="I1797" s="4"/>
      <c r="J1797" s="4"/>
      <c r="K1797" s="4"/>
    </row>
    <row r="1798" spans="2:11" ht="13.5" x14ac:dyDescent="0.35">
      <c r="B1798" s="3">
        <v>44627</v>
      </c>
      <c r="C1798" s="2">
        <v>13.29</v>
      </c>
      <c r="D1798" s="2">
        <v>9.0800999999999998</v>
      </c>
      <c r="E1798" s="2">
        <v>11</v>
      </c>
      <c r="F1798" s="2">
        <v>13.29</v>
      </c>
      <c r="G1798" s="2">
        <v>146.19</v>
      </c>
      <c r="H1798" s="6">
        <f t="shared" si="27"/>
        <v>2.2627930592962367E-3</v>
      </c>
      <c r="I1798" s="4"/>
      <c r="J1798" s="4"/>
      <c r="K1798" s="4"/>
    </row>
    <row r="1799" spans="2:11" ht="13.5" x14ac:dyDescent="0.35">
      <c r="B1799" s="3">
        <v>44628</v>
      </c>
      <c r="C1799" s="2">
        <v>12.61</v>
      </c>
      <c r="D1799" s="2">
        <v>8.6155000000000008</v>
      </c>
      <c r="E1799" s="2">
        <v>1606</v>
      </c>
      <c r="F1799" s="2">
        <v>12.82</v>
      </c>
      <c r="G1799" s="2">
        <v>20588.919999999998</v>
      </c>
      <c r="H1799" s="6">
        <f t="shared" ref="H1799:H1862" si="28">(D1799-D1798)/D1798</f>
        <v>-5.1166837369632387E-2</v>
      </c>
      <c r="I1799" s="4"/>
      <c r="J1799" s="4"/>
      <c r="K1799" s="4"/>
    </row>
    <row r="1800" spans="2:11" ht="13.5" x14ac:dyDescent="0.35">
      <c r="B1800" s="3">
        <v>44629</v>
      </c>
      <c r="C1800" s="2">
        <v>12.61</v>
      </c>
      <c r="D1800" s="2">
        <v>8.6155000000000008</v>
      </c>
      <c r="E1800" s="2">
        <v>5144</v>
      </c>
      <c r="F1800" s="2">
        <v>12.667</v>
      </c>
      <c r="G1800" s="2">
        <v>65159.048000000003</v>
      </c>
      <c r="H1800" s="6">
        <f t="shared" si="28"/>
        <v>0</v>
      </c>
      <c r="I1800" s="4"/>
      <c r="J1800" s="4"/>
      <c r="K1800" s="4"/>
    </row>
    <row r="1801" spans="2:11" ht="13.5" x14ac:dyDescent="0.35">
      <c r="B1801" s="3">
        <v>44630</v>
      </c>
      <c r="C1801" s="2">
        <v>12.6</v>
      </c>
      <c r="D1801" s="2">
        <v>8.6087000000000007</v>
      </c>
      <c r="E1801" s="2">
        <v>779</v>
      </c>
      <c r="F1801" s="2">
        <v>12.56</v>
      </c>
      <c r="G1801" s="2">
        <v>9784.24</v>
      </c>
      <c r="H1801" s="6">
        <f t="shared" si="28"/>
        <v>-7.8927514363648528E-4</v>
      </c>
      <c r="I1801" s="4"/>
      <c r="J1801" s="4"/>
      <c r="K1801" s="4"/>
    </row>
    <row r="1802" spans="2:11" ht="13.5" x14ac:dyDescent="0.35">
      <c r="B1802" s="3">
        <v>44631</v>
      </c>
      <c r="C1802" s="2">
        <v>12.35</v>
      </c>
      <c r="D1802" s="2">
        <v>8.4379000000000008</v>
      </c>
      <c r="E1802" s="2">
        <v>4718</v>
      </c>
      <c r="F1802" s="2">
        <v>12.268000000000001</v>
      </c>
      <c r="G1802" s="2">
        <v>57880.423999999999</v>
      </c>
      <c r="H1802" s="6">
        <f t="shared" si="28"/>
        <v>-1.9840394020003E-2</v>
      </c>
      <c r="I1802" s="4"/>
      <c r="J1802" s="4"/>
      <c r="K1802" s="4"/>
    </row>
    <row r="1803" spans="2:11" ht="13.5" x14ac:dyDescent="0.35">
      <c r="B1803" s="3">
        <v>44634</v>
      </c>
      <c r="C1803" s="2">
        <v>12.1</v>
      </c>
      <c r="D1803" s="2">
        <v>8.2670999999999992</v>
      </c>
      <c r="E1803" s="2">
        <v>3192</v>
      </c>
      <c r="F1803" s="2">
        <v>12.18</v>
      </c>
      <c r="G1803" s="2">
        <v>38878.559999999998</v>
      </c>
      <c r="H1803" s="6">
        <f t="shared" si="28"/>
        <v>-2.0242003342063972E-2</v>
      </c>
      <c r="I1803" s="4"/>
      <c r="J1803" s="4"/>
      <c r="K1803" s="4"/>
    </row>
    <row r="1804" spans="2:11" ht="13.5" x14ac:dyDescent="0.35">
      <c r="B1804" s="3">
        <v>44635</v>
      </c>
      <c r="C1804" s="2">
        <v>12.3</v>
      </c>
      <c r="D1804" s="2">
        <v>8.4037000000000006</v>
      </c>
      <c r="E1804" s="2">
        <v>8942</v>
      </c>
      <c r="F1804" s="2">
        <v>12.105</v>
      </c>
      <c r="G1804" s="2">
        <v>108242.91</v>
      </c>
      <c r="H1804" s="6">
        <f t="shared" si="28"/>
        <v>1.6523327406224843E-2</v>
      </c>
      <c r="I1804" s="4"/>
      <c r="J1804" s="4"/>
      <c r="K1804" s="4"/>
    </row>
    <row r="1805" spans="2:11" ht="13.5" x14ac:dyDescent="0.35">
      <c r="B1805" s="3">
        <v>44636</v>
      </c>
      <c r="C1805" s="2">
        <v>12.9</v>
      </c>
      <c r="D1805" s="2">
        <v>8.8137000000000008</v>
      </c>
      <c r="E1805" s="2">
        <v>2119</v>
      </c>
      <c r="F1805" s="2">
        <v>12.054</v>
      </c>
      <c r="G1805" s="2">
        <v>25542.425999999999</v>
      </c>
      <c r="H1805" s="6">
        <f t="shared" si="28"/>
        <v>4.8788033842236171E-2</v>
      </c>
      <c r="I1805" s="4"/>
      <c r="J1805" s="4"/>
      <c r="K1805" s="4"/>
    </row>
    <row r="1806" spans="2:11" ht="13.5" x14ac:dyDescent="0.35">
      <c r="B1806" s="3">
        <v>44637</v>
      </c>
      <c r="C1806" s="2">
        <v>12.6</v>
      </c>
      <c r="D1806" s="2">
        <v>8.6087000000000007</v>
      </c>
      <c r="E1806" s="2">
        <v>2064</v>
      </c>
      <c r="F1806" s="2">
        <v>12.215</v>
      </c>
      <c r="G1806" s="2">
        <v>25211.759999999998</v>
      </c>
      <c r="H1806" s="6">
        <f t="shared" si="28"/>
        <v>-2.3259244131295601E-2</v>
      </c>
      <c r="I1806" s="4"/>
      <c r="J1806" s="4"/>
      <c r="K1806" s="4"/>
    </row>
    <row r="1807" spans="2:11" ht="13.5" x14ac:dyDescent="0.35">
      <c r="B1807" s="3">
        <v>44638</v>
      </c>
      <c r="C1807" s="2">
        <v>12.6</v>
      </c>
      <c r="D1807" s="2">
        <v>8.6087000000000007</v>
      </c>
      <c r="E1807" s="2">
        <v>1516</v>
      </c>
      <c r="F1807" s="2">
        <v>12.148</v>
      </c>
      <c r="G1807" s="2">
        <v>18416.367999999999</v>
      </c>
      <c r="H1807" s="6">
        <f t="shared" si="28"/>
        <v>0</v>
      </c>
      <c r="I1807" s="4"/>
      <c r="J1807" s="4"/>
      <c r="K1807" s="4"/>
    </row>
    <row r="1808" spans="2:11" ht="13.5" x14ac:dyDescent="0.35">
      <c r="B1808" s="3">
        <v>44641</v>
      </c>
      <c r="C1808" s="2">
        <v>12.49</v>
      </c>
      <c r="D1808" s="2">
        <v>8.5335999999999999</v>
      </c>
      <c r="E1808" s="2">
        <v>1147</v>
      </c>
      <c r="F1808" s="2">
        <v>12.186999999999999</v>
      </c>
      <c r="G1808" s="2">
        <v>13978.489</v>
      </c>
      <c r="H1808" s="6">
        <f t="shared" si="28"/>
        <v>-8.723732967811728E-3</v>
      </c>
      <c r="I1808" s="4"/>
      <c r="J1808" s="4"/>
      <c r="K1808" s="4"/>
    </row>
    <row r="1809" spans="2:11" ht="13.5" x14ac:dyDescent="0.35">
      <c r="B1809" s="3">
        <v>44642</v>
      </c>
      <c r="C1809" s="2">
        <v>12</v>
      </c>
      <c r="D1809" s="2">
        <v>8.1988000000000003</v>
      </c>
      <c r="E1809" s="2">
        <v>6402</v>
      </c>
      <c r="F1809" s="2">
        <v>12</v>
      </c>
      <c r="G1809" s="2">
        <v>76824</v>
      </c>
      <c r="H1809" s="6">
        <f t="shared" si="28"/>
        <v>-3.923314896409482E-2</v>
      </c>
      <c r="I1809" s="4"/>
      <c r="J1809" s="4"/>
      <c r="K1809" s="4"/>
    </row>
    <row r="1810" spans="2:11" ht="13.5" x14ac:dyDescent="0.35">
      <c r="B1810" s="3">
        <v>44643</v>
      </c>
      <c r="C1810" s="2">
        <v>12.46</v>
      </c>
      <c r="D1810" s="2">
        <v>8.5130999999999997</v>
      </c>
      <c r="E1810" s="2">
        <v>2191</v>
      </c>
      <c r="F1810" s="2">
        <v>12.176</v>
      </c>
      <c r="G1810" s="2">
        <v>26677.616000000002</v>
      </c>
      <c r="H1810" s="6">
        <f t="shared" si="28"/>
        <v>3.8334878274869415E-2</v>
      </c>
      <c r="I1810" s="4"/>
      <c r="J1810" s="4"/>
      <c r="K1810" s="4"/>
    </row>
    <row r="1811" spans="2:11" ht="13.5" x14ac:dyDescent="0.35">
      <c r="B1811" s="3">
        <v>44644</v>
      </c>
      <c r="C1811" s="2">
        <v>12</v>
      </c>
      <c r="D1811" s="2">
        <v>8.1988000000000003</v>
      </c>
      <c r="E1811" s="2">
        <v>2101</v>
      </c>
      <c r="F1811" s="2">
        <v>11.996</v>
      </c>
      <c r="G1811" s="2">
        <v>25203.596000000001</v>
      </c>
      <c r="H1811" s="6">
        <f t="shared" si="28"/>
        <v>-3.69195710140841E-2</v>
      </c>
      <c r="I1811" s="4"/>
      <c r="J1811" s="4"/>
      <c r="K1811" s="4"/>
    </row>
    <row r="1812" spans="2:11" ht="13.5" x14ac:dyDescent="0.35">
      <c r="B1812" s="3">
        <v>44645</v>
      </c>
      <c r="C1812" s="2">
        <v>12</v>
      </c>
      <c r="D1812" s="2">
        <v>8.1988000000000003</v>
      </c>
      <c r="E1812" s="2">
        <v>780</v>
      </c>
      <c r="F1812" s="2">
        <v>11.999000000000001</v>
      </c>
      <c r="G1812" s="2">
        <v>9359.2199999999993</v>
      </c>
      <c r="H1812" s="6">
        <f t="shared" si="28"/>
        <v>0</v>
      </c>
      <c r="I1812" s="4"/>
      <c r="J1812" s="4"/>
      <c r="K1812" s="4"/>
    </row>
    <row r="1813" spans="2:11" ht="13.5" x14ac:dyDescent="0.35">
      <c r="B1813" s="3">
        <v>44648</v>
      </c>
      <c r="C1813" s="2">
        <v>12</v>
      </c>
      <c r="D1813" s="2">
        <v>8.1988000000000003</v>
      </c>
      <c r="E1813" s="2">
        <v>646</v>
      </c>
      <c r="F1813" s="2">
        <v>12.007</v>
      </c>
      <c r="G1813" s="2">
        <v>7756.5219999999999</v>
      </c>
      <c r="H1813" s="6">
        <f t="shared" si="28"/>
        <v>0</v>
      </c>
      <c r="I1813" s="4"/>
      <c r="J1813" s="4"/>
      <c r="K1813" s="4"/>
    </row>
    <row r="1814" spans="2:11" ht="13.5" x14ac:dyDescent="0.35">
      <c r="B1814" s="3">
        <v>44649</v>
      </c>
      <c r="C1814" s="2">
        <v>11.9</v>
      </c>
      <c r="D1814" s="2">
        <v>8.1304999999999996</v>
      </c>
      <c r="E1814" s="2">
        <v>773</v>
      </c>
      <c r="F1814" s="2">
        <v>11.912000000000001</v>
      </c>
      <c r="G1814" s="2">
        <v>9207.9760000000006</v>
      </c>
      <c r="H1814" s="6">
        <f t="shared" si="28"/>
        <v>-8.3304873883983856E-3</v>
      </c>
      <c r="I1814" s="4"/>
      <c r="J1814" s="4"/>
      <c r="K1814" s="4"/>
    </row>
    <row r="1815" spans="2:11" ht="13.5" x14ac:dyDescent="0.35">
      <c r="B1815" s="3">
        <v>44650</v>
      </c>
      <c r="C1815" s="2">
        <v>12.1</v>
      </c>
      <c r="D1815" s="2">
        <v>8.2670999999999992</v>
      </c>
      <c r="E1815" s="2">
        <v>80</v>
      </c>
      <c r="F1815" s="2">
        <v>12.304</v>
      </c>
      <c r="G1815" s="2">
        <v>984.32</v>
      </c>
      <c r="H1815" s="6">
        <f t="shared" si="28"/>
        <v>1.6800934751860234E-2</v>
      </c>
      <c r="I1815" s="4"/>
      <c r="J1815" s="4"/>
      <c r="K1815" s="4"/>
    </row>
    <row r="1816" spans="2:11" ht="13.5" x14ac:dyDescent="0.35">
      <c r="B1816" s="3">
        <v>44651</v>
      </c>
      <c r="C1816" s="2">
        <v>11.9</v>
      </c>
      <c r="D1816" s="2">
        <v>8.1304999999999996</v>
      </c>
      <c r="E1816" s="2">
        <v>814</v>
      </c>
      <c r="F1816" s="2">
        <v>11.901999999999999</v>
      </c>
      <c r="G1816" s="2">
        <v>9688.2279999999992</v>
      </c>
      <c r="H1816" s="6">
        <f t="shared" si="28"/>
        <v>-1.6523327406224628E-2</v>
      </c>
      <c r="I1816" s="4"/>
      <c r="J1816" s="4"/>
      <c r="K1816" s="4"/>
    </row>
    <row r="1817" spans="2:11" ht="13.5" x14ac:dyDescent="0.35">
      <c r="B1817" s="3">
        <v>44652</v>
      </c>
      <c r="C1817" s="2">
        <v>12.1</v>
      </c>
      <c r="D1817" s="2">
        <v>8.2670999999999992</v>
      </c>
      <c r="E1817" s="2">
        <v>971</v>
      </c>
      <c r="F1817" s="2">
        <v>11.853999999999999</v>
      </c>
      <c r="G1817" s="2">
        <v>11510.234</v>
      </c>
      <c r="H1817" s="6">
        <f t="shared" si="28"/>
        <v>1.6800934751860234E-2</v>
      </c>
      <c r="I1817" s="4"/>
      <c r="J1817" s="4"/>
      <c r="K1817" s="4"/>
    </row>
    <row r="1818" spans="2:11" ht="13.5" x14ac:dyDescent="0.35">
      <c r="B1818" s="3">
        <v>44655</v>
      </c>
      <c r="C1818" s="2">
        <v>12.09</v>
      </c>
      <c r="D1818" s="2">
        <v>8.2603000000000009</v>
      </c>
      <c r="E1818" s="2">
        <v>1148</v>
      </c>
      <c r="F1818" s="2">
        <v>11.705</v>
      </c>
      <c r="G1818" s="2">
        <v>13437.34</v>
      </c>
      <c r="H1818" s="6">
        <f t="shared" si="28"/>
        <v>-8.2253752827452962E-4</v>
      </c>
      <c r="I1818" s="4"/>
      <c r="J1818" s="4"/>
      <c r="K1818" s="4"/>
    </row>
    <row r="1819" spans="2:11" ht="13.5" x14ac:dyDescent="0.35">
      <c r="B1819" s="3">
        <v>44656</v>
      </c>
      <c r="C1819" s="2">
        <v>12</v>
      </c>
      <c r="D1819" s="2">
        <v>8.1988000000000003</v>
      </c>
      <c r="E1819" s="2">
        <v>15</v>
      </c>
      <c r="F1819" s="2">
        <v>12</v>
      </c>
      <c r="G1819" s="2">
        <v>180</v>
      </c>
      <c r="H1819" s="6">
        <f t="shared" si="28"/>
        <v>-7.4452501725119609E-3</v>
      </c>
      <c r="I1819" s="4"/>
      <c r="J1819" s="4"/>
      <c r="K1819" s="4"/>
    </row>
    <row r="1820" spans="2:11" ht="13.5" x14ac:dyDescent="0.35">
      <c r="B1820" s="3">
        <v>44657</v>
      </c>
      <c r="C1820" s="2">
        <v>12.4</v>
      </c>
      <c r="D1820" s="2">
        <v>8.4720999999999993</v>
      </c>
      <c r="E1820" s="2">
        <v>1579</v>
      </c>
      <c r="F1820" s="2">
        <v>12.124000000000001</v>
      </c>
      <c r="G1820" s="2">
        <v>19143.795999999998</v>
      </c>
      <c r="H1820" s="6">
        <f t="shared" si="28"/>
        <v>3.3334146460457501E-2</v>
      </c>
      <c r="I1820" s="4"/>
      <c r="J1820" s="4"/>
      <c r="K1820" s="4"/>
    </row>
    <row r="1821" spans="2:11" ht="13.5" x14ac:dyDescent="0.35">
      <c r="B1821" s="3">
        <v>44658</v>
      </c>
      <c r="C1821" s="2">
        <v>12.37</v>
      </c>
      <c r="D1821" s="2">
        <v>8.4515999999999991</v>
      </c>
      <c r="E1821" s="2">
        <v>731</v>
      </c>
      <c r="F1821" s="2">
        <v>12.151</v>
      </c>
      <c r="G1821" s="2">
        <v>8882.3809999999994</v>
      </c>
      <c r="H1821" s="6">
        <f t="shared" si="28"/>
        <v>-2.4197070383966414E-3</v>
      </c>
      <c r="I1821" s="4"/>
      <c r="J1821" s="4"/>
      <c r="K1821" s="4"/>
    </row>
    <row r="1822" spans="2:11" ht="13.5" x14ac:dyDescent="0.35">
      <c r="B1822" s="3">
        <v>44659</v>
      </c>
      <c r="C1822" s="2">
        <v>12.49</v>
      </c>
      <c r="D1822" s="2">
        <v>8.5335999999999999</v>
      </c>
      <c r="E1822" s="2">
        <v>77</v>
      </c>
      <c r="F1822" s="2">
        <v>12.432</v>
      </c>
      <c r="G1822" s="2">
        <v>957.26400000000001</v>
      </c>
      <c r="H1822" s="6">
        <f t="shared" si="28"/>
        <v>9.7023048890151863E-3</v>
      </c>
      <c r="I1822" s="4"/>
      <c r="J1822" s="4"/>
      <c r="K1822" s="4"/>
    </row>
    <row r="1823" spans="2:11" ht="13.5" x14ac:dyDescent="0.35">
      <c r="B1823" s="3">
        <v>44662</v>
      </c>
      <c r="C1823" s="2">
        <v>12.48</v>
      </c>
      <c r="D1823" s="2">
        <v>8.5266999999999999</v>
      </c>
      <c r="E1823" s="2">
        <v>42</v>
      </c>
      <c r="F1823" s="2">
        <v>12.48</v>
      </c>
      <c r="G1823" s="2">
        <v>524.16</v>
      </c>
      <c r="H1823" s="6">
        <f t="shared" si="28"/>
        <v>-8.0856848223491917E-4</v>
      </c>
      <c r="I1823" s="4"/>
      <c r="J1823" s="4"/>
      <c r="K1823" s="4"/>
    </row>
    <row r="1824" spans="2:11" ht="13.5" x14ac:dyDescent="0.35">
      <c r="B1824" s="3">
        <v>44663</v>
      </c>
      <c r="C1824" s="2">
        <v>12.39</v>
      </c>
      <c r="D1824" s="2">
        <v>8.4651999999999994</v>
      </c>
      <c r="E1824" s="2">
        <v>600</v>
      </c>
      <c r="F1824" s="2">
        <v>12.39</v>
      </c>
      <c r="G1824" s="2">
        <v>7434</v>
      </c>
      <c r="H1824" s="6">
        <f t="shared" si="28"/>
        <v>-7.2126379490307568E-3</v>
      </c>
      <c r="I1824" s="4"/>
      <c r="J1824" s="4"/>
      <c r="K1824" s="4"/>
    </row>
    <row r="1825" spans="2:11" ht="13.5" x14ac:dyDescent="0.35">
      <c r="B1825" s="3">
        <v>44664</v>
      </c>
      <c r="C1825" s="2">
        <v>12.39</v>
      </c>
      <c r="D1825" s="2">
        <v>8.4651999999999994</v>
      </c>
      <c r="E1825" s="2">
        <v>785</v>
      </c>
      <c r="F1825" s="2">
        <v>12.324</v>
      </c>
      <c r="G1825" s="2">
        <v>9674.34</v>
      </c>
      <c r="H1825" s="6">
        <f t="shared" si="28"/>
        <v>0</v>
      </c>
      <c r="I1825" s="4"/>
      <c r="J1825" s="4"/>
      <c r="K1825" s="4"/>
    </row>
    <row r="1826" spans="2:11" ht="13.5" x14ac:dyDescent="0.35">
      <c r="B1826" s="3">
        <v>44665</v>
      </c>
      <c r="C1826" s="2">
        <v>12.39</v>
      </c>
      <c r="D1826" s="2">
        <v>8.4651999999999994</v>
      </c>
      <c r="E1826" s="2">
        <v>35</v>
      </c>
      <c r="F1826" s="2">
        <v>12.39</v>
      </c>
      <c r="G1826" s="2">
        <v>433.65</v>
      </c>
      <c r="H1826" s="6">
        <f t="shared" si="28"/>
        <v>0</v>
      </c>
      <c r="I1826" s="4"/>
      <c r="J1826" s="4"/>
      <c r="K1826" s="4"/>
    </row>
    <row r="1827" spans="2:11" ht="13.5" x14ac:dyDescent="0.35">
      <c r="B1827" s="3">
        <v>44666</v>
      </c>
      <c r="C1827" s="2">
        <v>12.3</v>
      </c>
      <c r="D1827" s="2">
        <v>8.4037000000000006</v>
      </c>
      <c r="E1827" s="2">
        <v>12128</v>
      </c>
      <c r="F1827" s="2">
        <v>12.1</v>
      </c>
      <c r="G1827" s="2">
        <v>146748.79999999999</v>
      </c>
      <c r="H1827" s="6">
        <f t="shared" si="28"/>
        <v>-7.2650380380851936E-3</v>
      </c>
      <c r="I1827" s="4"/>
      <c r="J1827" s="4"/>
      <c r="K1827" s="4"/>
    </row>
    <row r="1828" spans="2:11" ht="13.5" x14ac:dyDescent="0.35">
      <c r="B1828" s="3">
        <v>44669</v>
      </c>
      <c r="C1828" s="2">
        <v>12.37</v>
      </c>
      <c r="D1828" s="2">
        <v>8.4515999999999991</v>
      </c>
      <c r="E1828" s="2">
        <v>260</v>
      </c>
      <c r="F1828" s="2">
        <v>12.163</v>
      </c>
      <c r="G1828" s="2">
        <v>3162.38</v>
      </c>
      <c r="H1828" s="6">
        <f t="shared" si="28"/>
        <v>5.6998702952269237E-3</v>
      </c>
      <c r="I1828" s="4"/>
      <c r="J1828" s="4"/>
      <c r="K1828" s="4"/>
    </row>
    <row r="1829" spans="2:11" ht="13.5" x14ac:dyDescent="0.35">
      <c r="B1829" s="3">
        <v>44670</v>
      </c>
      <c r="C1829" s="2">
        <v>12.35</v>
      </c>
      <c r="D1829" s="2">
        <v>8.4379000000000008</v>
      </c>
      <c r="E1829" s="2">
        <v>56</v>
      </c>
      <c r="F1829" s="2">
        <v>12.364000000000001</v>
      </c>
      <c r="G1829" s="2">
        <v>692.38400000000001</v>
      </c>
      <c r="H1829" s="6">
        <f t="shared" si="28"/>
        <v>-1.6209948412132934E-3</v>
      </c>
      <c r="I1829" s="4"/>
      <c r="J1829" s="4"/>
      <c r="K1829" s="4"/>
    </row>
    <row r="1830" spans="2:11" ht="13.5" x14ac:dyDescent="0.35">
      <c r="B1830" s="3">
        <v>44671</v>
      </c>
      <c r="C1830" s="2">
        <v>12.34</v>
      </c>
      <c r="D1830" s="2">
        <v>8.4311000000000007</v>
      </c>
      <c r="E1830" s="2">
        <v>824</v>
      </c>
      <c r="F1830" s="2">
        <v>12.339</v>
      </c>
      <c r="G1830" s="2">
        <v>10167.335999999999</v>
      </c>
      <c r="H1830" s="6">
        <f t="shared" si="28"/>
        <v>-8.0588772087843402E-4</v>
      </c>
      <c r="I1830" s="4"/>
      <c r="J1830" s="4"/>
      <c r="K1830" s="4"/>
    </row>
    <row r="1831" spans="2:11" ht="13.5" x14ac:dyDescent="0.35">
      <c r="B1831" s="3">
        <v>44672</v>
      </c>
      <c r="C1831" s="2">
        <v>12.3</v>
      </c>
      <c r="D1831" s="2">
        <v>8.4037000000000006</v>
      </c>
      <c r="E1831" s="2">
        <v>398</v>
      </c>
      <c r="F1831" s="2">
        <v>12.128</v>
      </c>
      <c r="G1831" s="2">
        <v>4826.9440000000004</v>
      </c>
      <c r="H1831" s="6">
        <f t="shared" si="28"/>
        <v>-3.2498724958783657E-3</v>
      </c>
      <c r="I1831" s="4"/>
      <c r="J1831" s="4"/>
      <c r="K1831" s="4"/>
    </row>
    <row r="1832" spans="2:11" ht="13.5" x14ac:dyDescent="0.35">
      <c r="B1832" s="3">
        <v>44673</v>
      </c>
      <c r="C1832" s="2">
        <v>12.1</v>
      </c>
      <c r="D1832" s="2">
        <v>8.2670999999999992</v>
      </c>
      <c r="E1832" s="2">
        <v>10</v>
      </c>
      <c r="F1832" s="2">
        <v>12.21</v>
      </c>
      <c r="G1832" s="2">
        <v>122.1</v>
      </c>
      <c r="H1832" s="6">
        <f t="shared" si="28"/>
        <v>-1.6254744933779333E-2</v>
      </c>
      <c r="I1832" s="4"/>
      <c r="J1832" s="4"/>
      <c r="K1832" s="4"/>
    </row>
    <row r="1833" spans="2:11" ht="13.5" x14ac:dyDescent="0.35">
      <c r="B1833" s="3">
        <v>44676</v>
      </c>
      <c r="C1833" s="2">
        <v>11.76</v>
      </c>
      <c r="D1833" s="2">
        <v>8.0348000000000006</v>
      </c>
      <c r="E1833" s="2">
        <v>3432</v>
      </c>
      <c r="F1833" s="2">
        <v>11.81</v>
      </c>
      <c r="G1833" s="2">
        <v>40531.919999999998</v>
      </c>
      <c r="H1833" s="6">
        <f t="shared" si="28"/>
        <v>-2.8099333502679132E-2</v>
      </c>
      <c r="I1833" s="4"/>
      <c r="J1833" s="4"/>
      <c r="K1833" s="4"/>
    </row>
    <row r="1834" spans="2:11" ht="13.5" x14ac:dyDescent="0.35">
      <c r="B1834" s="3">
        <v>44677</v>
      </c>
      <c r="C1834" s="2">
        <v>11.9</v>
      </c>
      <c r="D1834" s="2">
        <v>8.1304999999999996</v>
      </c>
      <c r="E1834" s="2">
        <v>854</v>
      </c>
      <c r="F1834" s="2">
        <v>11.817</v>
      </c>
      <c r="G1834" s="2">
        <v>10091.718000000001</v>
      </c>
      <c r="H1834" s="6">
        <f t="shared" si="28"/>
        <v>1.1910688505003111E-2</v>
      </c>
      <c r="I1834" s="4"/>
      <c r="J1834" s="4"/>
      <c r="K1834" s="4"/>
    </row>
    <row r="1835" spans="2:11" ht="13.5" x14ac:dyDescent="0.35">
      <c r="B1835" s="3">
        <v>44678</v>
      </c>
      <c r="C1835" s="2">
        <v>11.88</v>
      </c>
      <c r="D1835" s="2">
        <v>8.1167999999999996</v>
      </c>
      <c r="E1835" s="2">
        <v>2633</v>
      </c>
      <c r="F1835" s="2">
        <v>11.804</v>
      </c>
      <c r="G1835" s="2">
        <v>31079.932000000001</v>
      </c>
      <c r="H1835" s="6">
        <f t="shared" si="28"/>
        <v>-1.6850132218190819E-3</v>
      </c>
      <c r="I1835" s="4"/>
      <c r="J1835" s="4"/>
      <c r="K1835" s="4"/>
    </row>
    <row r="1836" spans="2:11" ht="13.5" x14ac:dyDescent="0.35">
      <c r="B1836" s="3">
        <v>44679</v>
      </c>
      <c r="C1836" s="2">
        <v>11.85</v>
      </c>
      <c r="D1836" s="2">
        <v>8.0962999999999994</v>
      </c>
      <c r="E1836" s="2">
        <v>3427</v>
      </c>
      <c r="F1836" s="2">
        <v>11.807</v>
      </c>
      <c r="G1836" s="2">
        <v>40462.589</v>
      </c>
      <c r="H1836" s="6">
        <f t="shared" si="28"/>
        <v>-2.5256258624088541E-3</v>
      </c>
      <c r="I1836" s="4"/>
      <c r="J1836" s="4"/>
      <c r="K1836" s="4"/>
    </row>
    <row r="1837" spans="2:11" ht="13.5" x14ac:dyDescent="0.35">
      <c r="B1837" s="3">
        <v>44680</v>
      </c>
      <c r="C1837" s="2">
        <v>11.71</v>
      </c>
      <c r="D1837" s="2">
        <v>8.0006000000000004</v>
      </c>
      <c r="E1837" s="2">
        <v>2929</v>
      </c>
      <c r="F1837" s="2">
        <v>11.734</v>
      </c>
      <c r="G1837" s="2">
        <v>34368.885999999999</v>
      </c>
      <c r="H1837" s="6">
        <f t="shared" si="28"/>
        <v>-1.1820214171905563E-2</v>
      </c>
      <c r="I1837" s="4"/>
      <c r="J1837" s="4"/>
      <c r="K1837" s="4"/>
    </row>
    <row r="1838" spans="2:11" ht="13.5" x14ac:dyDescent="0.35">
      <c r="B1838" s="3">
        <v>44685</v>
      </c>
      <c r="C1838" s="2">
        <v>12.35</v>
      </c>
      <c r="D1838" s="2">
        <v>8.4379000000000008</v>
      </c>
      <c r="E1838" s="2">
        <v>9941</v>
      </c>
      <c r="F1838" s="2">
        <v>12.02</v>
      </c>
      <c r="G1838" s="2">
        <v>119490.82</v>
      </c>
      <c r="H1838" s="6">
        <f t="shared" si="28"/>
        <v>5.4658400619953557E-2</v>
      </c>
      <c r="I1838" s="4"/>
      <c r="J1838" s="4"/>
      <c r="K1838" s="4"/>
    </row>
    <row r="1839" spans="2:11" ht="13.5" x14ac:dyDescent="0.35">
      <c r="B1839" s="3">
        <v>44686</v>
      </c>
      <c r="C1839" s="2">
        <v>12.36</v>
      </c>
      <c r="D1839" s="2">
        <v>8.4446999999999992</v>
      </c>
      <c r="E1839" s="2">
        <v>6986</v>
      </c>
      <c r="F1839" s="2">
        <v>12.378</v>
      </c>
      <c r="G1839" s="2">
        <v>86472.707999999999</v>
      </c>
      <c r="H1839" s="6">
        <f t="shared" si="28"/>
        <v>8.0588772087822347E-4</v>
      </c>
      <c r="I1839" s="4"/>
      <c r="J1839" s="4"/>
      <c r="K1839" s="4"/>
    </row>
    <row r="1840" spans="2:11" ht="13.5" x14ac:dyDescent="0.35">
      <c r="B1840" s="3">
        <v>44687</v>
      </c>
      <c r="C1840" s="2">
        <v>12.38</v>
      </c>
      <c r="D1840" s="2">
        <v>8.4583999999999993</v>
      </c>
      <c r="E1840" s="2">
        <v>1618</v>
      </c>
      <c r="F1840" s="2">
        <v>12.247999999999999</v>
      </c>
      <c r="G1840" s="2">
        <v>19817.263999999999</v>
      </c>
      <c r="H1840" s="6">
        <f t="shared" si="28"/>
        <v>1.6223193245467626E-3</v>
      </c>
      <c r="I1840" s="4"/>
      <c r="J1840" s="4"/>
      <c r="K1840" s="4"/>
    </row>
    <row r="1841" spans="2:11" ht="13.5" x14ac:dyDescent="0.35">
      <c r="B1841" s="3">
        <v>44690</v>
      </c>
      <c r="C1841" s="2">
        <v>12.25</v>
      </c>
      <c r="D1841" s="2">
        <v>8.3696000000000002</v>
      </c>
      <c r="E1841" s="2">
        <v>4806</v>
      </c>
      <c r="F1841" s="2">
        <v>12.186</v>
      </c>
      <c r="G1841" s="2">
        <v>58565.915999999997</v>
      </c>
      <c r="H1841" s="6">
        <f t="shared" si="28"/>
        <v>-1.0498439421167018E-2</v>
      </c>
      <c r="I1841" s="4"/>
      <c r="J1841" s="4"/>
      <c r="K1841" s="4"/>
    </row>
    <row r="1842" spans="2:11" ht="13.5" x14ac:dyDescent="0.35">
      <c r="B1842" s="3">
        <v>44691</v>
      </c>
      <c r="C1842" s="2">
        <v>12.25</v>
      </c>
      <c r="D1842" s="2">
        <v>8.3696000000000002</v>
      </c>
      <c r="E1842" s="2">
        <v>1364</v>
      </c>
      <c r="F1842" s="2">
        <v>12.199</v>
      </c>
      <c r="G1842" s="2">
        <v>16639.436000000002</v>
      </c>
      <c r="H1842" s="6">
        <f t="shared" si="28"/>
        <v>0</v>
      </c>
      <c r="I1842" s="4"/>
      <c r="J1842" s="4"/>
      <c r="K1842" s="4"/>
    </row>
    <row r="1843" spans="2:11" ht="13.5" x14ac:dyDescent="0.35">
      <c r="B1843" s="3">
        <v>44692</v>
      </c>
      <c r="C1843" s="2">
        <v>12.03</v>
      </c>
      <c r="D1843" s="2">
        <v>8.2193000000000005</v>
      </c>
      <c r="E1843" s="2">
        <v>3794</v>
      </c>
      <c r="F1843" s="2">
        <v>12.109</v>
      </c>
      <c r="G1843" s="2">
        <v>45941.546000000002</v>
      </c>
      <c r="H1843" s="6">
        <f t="shared" si="28"/>
        <v>-1.7957847447906669E-2</v>
      </c>
      <c r="I1843" s="4"/>
      <c r="J1843" s="4"/>
      <c r="K1843" s="4"/>
    </row>
    <row r="1844" spans="2:11" ht="13.5" x14ac:dyDescent="0.35">
      <c r="B1844" s="3">
        <v>44693</v>
      </c>
      <c r="C1844" s="2">
        <v>12.18</v>
      </c>
      <c r="D1844" s="2">
        <v>8.3217999999999996</v>
      </c>
      <c r="E1844" s="2">
        <v>159</v>
      </c>
      <c r="F1844" s="2">
        <v>12.044</v>
      </c>
      <c r="G1844" s="2">
        <v>1914.9960000000001</v>
      </c>
      <c r="H1844" s="6">
        <f t="shared" si="28"/>
        <v>1.247064835204934E-2</v>
      </c>
      <c r="I1844" s="4"/>
      <c r="J1844" s="4"/>
      <c r="K1844" s="4"/>
    </row>
    <row r="1845" spans="2:11" ht="13.5" x14ac:dyDescent="0.35">
      <c r="B1845" s="3">
        <v>44694</v>
      </c>
      <c r="C1845" s="2">
        <v>12.18</v>
      </c>
      <c r="D1845" s="2">
        <v>8.3217999999999996</v>
      </c>
      <c r="E1845" s="2">
        <v>2493</v>
      </c>
      <c r="F1845" s="2">
        <v>12.092000000000001</v>
      </c>
      <c r="G1845" s="2">
        <v>30145.356</v>
      </c>
      <c r="H1845" s="6">
        <f t="shared" si="28"/>
        <v>0</v>
      </c>
      <c r="I1845" s="4"/>
      <c r="J1845" s="4"/>
      <c r="K1845" s="4"/>
    </row>
    <row r="1846" spans="2:11" ht="13.5" x14ac:dyDescent="0.35">
      <c r="B1846" s="3">
        <v>44697</v>
      </c>
      <c r="C1846" s="2">
        <v>12.18</v>
      </c>
      <c r="D1846" s="2">
        <v>8.3217999999999996</v>
      </c>
      <c r="E1846" s="2">
        <v>1302</v>
      </c>
      <c r="F1846" s="2">
        <v>12.085000000000001</v>
      </c>
      <c r="G1846" s="2">
        <v>15734.67</v>
      </c>
      <c r="H1846" s="6">
        <f t="shared" si="28"/>
        <v>0</v>
      </c>
      <c r="I1846" s="4"/>
      <c r="J1846" s="4"/>
      <c r="K1846" s="4"/>
    </row>
    <row r="1847" spans="2:11" ht="13.5" x14ac:dyDescent="0.35">
      <c r="B1847" s="3">
        <v>44698</v>
      </c>
      <c r="C1847" s="2">
        <v>12.19</v>
      </c>
      <c r="D1847" s="2">
        <v>8.3285999999999998</v>
      </c>
      <c r="E1847" s="2">
        <v>2977</v>
      </c>
      <c r="F1847" s="2">
        <v>12.161</v>
      </c>
      <c r="G1847" s="2">
        <v>36203.296999999999</v>
      </c>
      <c r="H1847" s="6">
        <f t="shared" si="28"/>
        <v>8.1713090917831955E-4</v>
      </c>
      <c r="I1847" s="4"/>
      <c r="J1847" s="4"/>
      <c r="K1847" s="4"/>
    </row>
    <row r="1848" spans="2:11" ht="13.5" x14ac:dyDescent="0.35">
      <c r="B1848" s="3">
        <v>44699</v>
      </c>
      <c r="C1848" s="2">
        <v>12.2</v>
      </c>
      <c r="D1848" s="2">
        <v>8.3353999999999999</v>
      </c>
      <c r="E1848" s="2">
        <v>1942</v>
      </c>
      <c r="F1848" s="2">
        <v>12.092000000000001</v>
      </c>
      <c r="G1848" s="2">
        <v>23482.664000000001</v>
      </c>
      <c r="H1848" s="6">
        <f t="shared" si="28"/>
        <v>8.1646375141081803E-4</v>
      </c>
      <c r="I1848" s="4"/>
      <c r="J1848" s="4"/>
      <c r="K1848" s="4"/>
    </row>
    <row r="1849" spans="2:11" ht="13.5" x14ac:dyDescent="0.35">
      <c r="B1849" s="3">
        <v>44700</v>
      </c>
      <c r="C1849" s="2">
        <v>12.2</v>
      </c>
      <c r="D1849" s="2">
        <v>8.3353999999999999</v>
      </c>
      <c r="E1849" s="2">
        <v>2241</v>
      </c>
      <c r="F1849" s="2">
        <v>12.122999999999999</v>
      </c>
      <c r="G1849" s="2">
        <v>27167.643</v>
      </c>
      <c r="H1849" s="6">
        <f t="shared" si="28"/>
        <v>0</v>
      </c>
      <c r="I1849" s="4"/>
      <c r="J1849" s="4"/>
      <c r="K1849" s="4"/>
    </row>
    <row r="1850" spans="2:11" ht="13.5" x14ac:dyDescent="0.35">
      <c r="B1850" s="3">
        <v>44701</v>
      </c>
      <c r="C1850" s="2">
        <v>12.1</v>
      </c>
      <c r="D1850" s="2">
        <v>8.2670999999999992</v>
      </c>
      <c r="E1850" s="2">
        <v>1326</v>
      </c>
      <c r="F1850" s="2">
        <v>12.042</v>
      </c>
      <c r="G1850" s="2">
        <v>15967.691999999999</v>
      </c>
      <c r="H1850" s="6">
        <f t="shared" si="28"/>
        <v>-8.1939678959618845E-3</v>
      </c>
      <c r="I1850" s="4"/>
      <c r="J1850" s="4"/>
      <c r="K1850" s="4"/>
    </row>
    <row r="1851" spans="2:11" ht="13.5" x14ac:dyDescent="0.35">
      <c r="B1851" s="3">
        <v>44704</v>
      </c>
      <c r="C1851" s="2">
        <v>12.1</v>
      </c>
      <c r="D1851" s="2">
        <v>8.2670999999999992</v>
      </c>
      <c r="E1851" s="2">
        <v>1375</v>
      </c>
      <c r="F1851" s="2">
        <v>12.045</v>
      </c>
      <c r="G1851" s="2">
        <v>16561.875</v>
      </c>
      <c r="H1851" s="6">
        <f t="shared" si="28"/>
        <v>0</v>
      </c>
      <c r="I1851" s="4"/>
      <c r="J1851" s="4"/>
      <c r="K1851" s="4"/>
    </row>
    <row r="1852" spans="2:11" ht="13.5" x14ac:dyDescent="0.35">
      <c r="B1852" s="3">
        <v>44705</v>
      </c>
      <c r="C1852" s="2">
        <v>12.25</v>
      </c>
      <c r="D1852" s="2">
        <v>8.3696000000000002</v>
      </c>
      <c r="E1852" s="2">
        <v>3099</v>
      </c>
      <c r="F1852" s="2">
        <v>12.156000000000001</v>
      </c>
      <c r="G1852" s="2">
        <v>37671.444000000003</v>
      </c>
      <c r="H1852" s="6">
        <f t="shared" si="28"/>
        <v>1.2398543624729462E-2</v>
      </c>
      <c r="I1852" s="4"/>
      <c r="J1852" s="4"/>
      <c r="K1852" s="4"/>
    </row>
    <row r="1853" spans="2:11" ht="13.5" x14ac:dyDescent="0.35">
      <c r="B1853" s="3">
        <v>44706</v>
      </c>
      <c r="C1853" s="2">
        <v>12.2</v>
      </c>
      <c r="D1853" s="2">
        <v>8.3353999999999999</v>
      </c>
      <c r="E1853" s="2">
        <v>2459</v>
      </c>
      <c r="F1853" s="2">
        <v>12.071999999999999</v>
      </c>
      <c r="G1853" s="2">
        <v>29685.047999999999</v>
      </c>
      <c r="H1853" s="6">
        <f t="shared" si="28"/>
        <v>-4.0862167845536505E-3</v>
      </c>
      <c r="I1853" s="4"/>
      <c r="J1853" s="4"/>
      <c r="K1853" s="4"/>
    </row>
    <row r="1854" spans="2:11" ht="13.5" x14ac:dyDescent="0.35">
      <c r="B1854" s="3">
        <v>44707</v>
      </c>
      <c r="C1854" s="2">
        <v>12.35</v>
      </c>
      <c r="D1854" s="2">
        <v>8.4379000000000008</v>
      </c>
      <c r="E1854" s="2">
        <v>4119</v>
      </c>
      <c r="F1854" s="2">
        <v>12.324</v>
      </c>
      <c r="G1854" s="2">
        <v>50762.555999999997</v>
      </c>
      <c r="H1854" s="6">
        <f t="shared" si="28"/>
        <v>1.2296950356311745E-2</v>
      </c>
      <c r="I1854" s="4"/>
      <c r="J1854" s="4"/>
      <c r="K1854" s="4"/>
    </row>
    <row r="1855" spans="2:11" ht="13.5" x14ac:dyDescent="0.35">
      <c r="B1855" s="3">
        <v>44708</v>
      </c>
      <c r="C1855" s="2">
        <v>12.3</v>
      </c>
      <c r="D1855" s="2">
        <v>8.4037000000000006</v>
      </c>
      <c r="E1855" s="2">
        <v>6514</v>
      </c>
      <c r="F1855" s="2">
        <v>12.266999999999999</v>
      </c>
      <c r="G1855" s="2">
        <v>79907.237999999998</v>
      </c>
      <c r="H1855" s="6">
        <f t="shared" si="28"/>
        <v>-4.0531411844179511E-3</v>
      </c>
      <c r="I1855" s="4"/>
      <c r="J1855" s="4"/>
      <c r="K1855" s="4"/>
    </row>
    <row r="1856" spans="2:11" ht="13.5" x14ac:dyDescent="0.35">
      <c r="B1856" s="3">
        <v>44711</v>
      </c>
      <c r="C1856" s="2">
        <v>12.36</v>
      </c>
      <c r="D1856" s="2">
        <v>8.4446999999999992</v>
      </c>
      <c r="E1856" s="2">
        <v>1975</v>
      </c>
      <c r="F1856" s="2">
        <v>12.263999999999999</v>
      </c>
      <c r="G1856" s="2">
        <v>24221.4</v>
      </c>
      <c r="H1856" s="6">
        <f t="shared" si="28"/>
        <v>4.8788033842234483E-3</v>
      </c>
      <c r="I1856" s="4"/>
      <c r="J1856" s="4"/>
      <c r="K1856" s="4"/>
    </row>
    <row r="1857" spans="2:11" ht="13.5" x14ac:dyDescent="0.35">
      <c r="B1857" s="3">
        <v>44712</v>
      </c>
      <c r="C1857" s="2">
        <v>12.35</v>
      </c>
      <c r="D1857" s="2">
        <v>8.4379000000000008</v>
      </c>
      <c r="E1857" s="2">
        <v>1637</v>
      </c>
      <c r="F1857" s="2">
        <v>12.321999999999999</v>
      </c>
      <c r="G1857" s="2">
        <v>20171.114000000001</v>
      </c>
      <c r="H1857" s="6">
        <f t="shared" si="28"/>
        <v>-8.0523878882593383E-4</v>
      </c>
      <c r="I1857" s="4"/>
      <c r="J1857" s="4"/>
      <c r="K1857" s="4"/>
    </row>
    <row r="1858" spans="2:11" ht="13.5" x14ac:dyDescent="0.35">
      <c r="B1858" s="3">
        <v>44713</v>
      </c>
      <c r="C1858" s="2">
        <v>12.4</v>
      </c>
      <c r="D1858" s="2">
        <v>8.4720999999999993</v>
      </c>
      <c r="E1858" s="2">
        <v>3678</v>
      </c>
      <c r="F1858" s="2">
        <v>12.35</v>
      </c>
      <c r="G1858" s="2">
        <v>45423.3</v>
      </c>
      <c r="H1858" s="6">
        <f t="shared" si="28"/>
        <v>4.0531411844177403E-3</v>
      </c>
      <c r="I1858" s="4"/>
      <c r="J1858" s="4"/>
      <c r="K1858" s="4"/>
    </row>
    <row r="1859" spans="2:11" ht="13.5" x14ac:dyDescent="0.35">
      <c r="B1859" s="3">
        <v>44714</v>
      </c>
      <c r="C1859" s="2">
        <v>12.4</v>
      </c>
      <c r="D1859" s="2">
        <v>8.4720999999999993</v>
      </c>
      <c r="E1859" s="2">
        <v>2180</v>
      </c>
      <c r="F1859" s="2">
        <v>12.371</v>
      </c>
      <c r="G1859" s="2">
        <v>26968.78</v>
      </c>
      <c r="H1859" s="6">
        <f t="shared" si="28"/>
        <v>0</v>
      </c>
      <c r="I1859" s="4"/>
      <c r="J1859" s="4"/>
      <c r="K1859" s="4"/>
    </row>
    <row r="1860" spans="2:11" ht="13.5" x14ac:dyDescent="0.35">
      <c r="B1860" s="3">
        <v>44715</v>
      </c>
      <c r="C1860" s="2">
        <v>12.35</v>
      </c>
      <c r="D1860" s="2">
        <v>8.4379000000000008</v>
      </c>
      <c r="E1860" s="2">
        <v>5521</v>
      </c>
      <c r="F1860" s="2">
        <v>12.372999999999999</v>
      </c>
      <c r="G1860" s="2">
        <v>68311.332999999999</v>
      </c>
      <c r="H1860" s="6">
        <f t="shared" si="28"/>
        <v>-4.0367795469834463E-3</v>
      </c>
      <c r="I1860" s="4"/>
      <c r="J1860" s="4"/>
      <c r="K1860" s="4"/>
    </row>
    <row r="1861" spans="2:11" ht="13.5" x14ac:dyDescent="0.35">
      <c r="B1861" s="3">
        <v>44718</v>
      </c>
      <c r="C1861" s="2">
        <v>12.4</v>
      </c>
      <c r="D1861" s="2">
        <v>8.4720999999999993</v>
      </c>
      <c r="E1861" s="2">
        <v>479</v>
      </c>
      <c r="F1861" s="2">
        <v>12.351000000000001</v>
      </c>
      <c r="G1861" s="2">
        <v>5916.1289999999999</v>
      </c>
      <c r="H1861" s="6">
        <f t="shared" si="28"/>
        <v>4.0531411844177403E-3</v>
      </c>
      <c r="I1861" s="4"/>
      <c r="J1861" s="4"/>
      <c r="K1861" s="4"/>
    </row>
    <row r="1862" spans="2:11" ht="13.5" x14ac:dyDescent="0.35">
      <c r="B1862" s="3">
        <v>44719</v>
      </c>
      <c r="C1862" s="2">
        <v>12.35</v>
      </c>
      <c r="D1862" s="2">
        <v>8.4379000000000008</v>
      </c>
      <c r="E1862" s="2">
        <v>3218</v>
      </c>
      <c r="F1862" s="2">
        <v>12.37</v>
      </c>
      <c r="G1862" s="2">
        <v>39806.660000000003</v>
      </c>
      <c r="H1862" s="6">
        <f t="shared" si="28"/>
        <v>-4.0367795469834463E-3</v>
      </c>
      <c r="I1862" s="4"/>
      <c r="J1862" s="4"/>
      <c r="K1862" s="4"/>
    </row>
    <row r="1863" spans="2:11" ht="13.5" x14ac:dyDescent="0.35">
      <c r="B1863" s="3">
        <v>44720</v>
      </c>
      <c r="C1863" s="2">
        <v>12.35</v>
      </c>
      <c r="D1863" s="2">
        <v>8.4379000000000008</v>
      </c>
      <c r="E1863" s="2">
        <v>609</v>
      </c>
      <c r="F1863" s="2">
        <v>12.301</v>
      </c>
      <c r="G1863" s="2">
        <v>7491.3090000000002</v>
      </c>
      <c r="H1863" s="6">
        <f t="shared" ref="H1863:H1926" si="29">(D1863-D1862)/D1862</f>
        <v>0</v>
      </c>
      <c r="I1863" s="4"/>
      <c r="J1863" s="4"/>
      <c r="K1863" s="4"/>
    </row>
    <row r="1864" spans="2:11" ht="13.5" x14ac:dyDescent="0.35">
      <c r="B1864" s="3">
        <v>44721</v>
      </c>
      <c r="C1864" s="2">
        <v>12.25</v>
      </c>
      <c r="D1864" s="2">
        <v>8.3696000000000002</v>
      </c>
      <c r="E1864" s="2">
        <v>962</v>
      </c>
      <c r="F1864" s="2">
        <v>12.215</v>
      </c>
      <c r="G1864" s="2">
        <v>11750.83</v>
      </c>
      <c r="H1864" s="6">
        <f t="shared" si="29"/>
        <v>-8.0944310788230115E-3</v>
      </c>
      <c r="I1864" s="4"/>
      <c r="J1864" s="4"/>
      <c r="K1864" s="4"/>
    </row>
    <row r="1865" spans="2:11" ht="13.5" x14ac:dyDescent="0.35">
      <c r="B1865" s="3">
        <v>44722</v>
      </c>
      <c r="C1865" s="2">
        <v>12.3</v>
      </c>
      <c r="D1865" s="2">
        <v>8.4037000000000006</v>
      </c>
      <c r="E1865" s="2">
        <v>2026</v>
      </c>
      <c r="F1865" s="2">
        <v>12.302</v>
      </c>
      <c r="G1865" s="2">
        <v>24923.851999999999</v>
      </c>
      <c r="H1865" s="6">
        <f t="shared" si="29"/>
        <v>4.0742687822596614E-3</v>
      </c>
      <c r="I1865" s="4"/>
      <c r="J1865" s="4"/>
      <c r="K1865" s="4"/>
    </row>
    <row r="1866" spans="2:11" ht="13.5" x14ac:dyDescent="0.35">
      <c r="B1866" s="3">
        <v>44725</v>
      </c>
      <c r="C1866" s="2">
        <v>12.29</v>
      </c>
      <c r="D1866" s="2">
        <v>8.3969000000000005</v>
      </c>
      <c r="E1866" s="2">
        <v>1591</v>
      </c>
      <c r="F1866" s="2">
        <v>12.121</v>
      </c>
      <c r="G1866" s="2">
        <v>19284.510999999999</v>
      </c>
      <c r="H1866" s="6">
        <f t="shared" si="29"/>
        <v>-8.0916739055417717E-4</v>
      </c>
      <c r="I1866" s="4"/>
      <c r="J1866" s="4"/>
      <c r="K1866" s="4"/>
    </row>
    <row r="1867" spans="2:11" ht="13.5" x14ac:dyDescent="0.35">
      <c r="B1867" s="3">
        <v>44726</v>
      </c>
      <c r="C1867" s="2">
        <v>12.28</v>
      </c>
      <c r="D1867" s="2">
        <v>8.3901000000000003</v>
      </c>
      <c r="E1867" s="2">
        <v>571</v>
      </c>
      <c r="F1867" s="2">
        <v>12.25</v>
      </c>
      <c r="G1867" s="2">
        <v>6994.75</v>
      </c>
      <c r="H1867" s="6">
        <f t="shared" si="29"/>
        <v>-8.0982267265301941E-4</v>
      </c>
      <c r="I1867" s="4"/>
      <c r="J1867" s="4"/>
      <c r="K1867" s="4"/>
    </row>
    <row r="1868" spans="2:11" ht="13.5" x14ac:dyDescent="0.35">
      <c r="B1868" s="3">
        <v>44727</v>
      </c>
      <c r="C1868" s="2">
        <v>12.39</v>
      </c>
      <c r="D1868" s="2">
        <v>8.4651999999999994</v>
      </c>
      <c r="E1868" s="2">
        <v>2040</v>
      </c>
      <c r="F1868" s="2">
        <v>12.278</v>
      </c>
      <c r="G1868" s="2">
        <v>25047.119999999999</v>
      </c>
      <c r="H1868" s="6">
        <f t="shared" si="29"/>
        <v>8.9510256135205846E-3</v>
      </c>
      <c r="I1868" s="4"/>
      <c r="J1868" s="4"/>
      <c r="K1868" s="4"/>
    </row>
    <row r="1869" spans="2:11" ht="13.5" x14ac:dyDescent="0.35">
      <c r="B1869" s="3">
        <v>44728</v>
      </c>
      <c r="C1869" s="2">
        <v>12.39</v>
      </c>
      <c r="D1869" s="2">
        <v>8.4651999999999994</v>
      </c>
      <c r="E1869" s="2">
        <v>11</v>
      </c>
      <c r="F1869" s="2">
        <v>12.38</v>
      </c>
      <c r="G1869" s="2">
        <v>136.18</v>
      </c>
      <c r="H1869" s="6">
        <f t="shared" si="29"/>
        <v>0</v>
      </c>
      <c r="I1869" s="4"/>
      <c r="J1869" s="4"/>
      <c r="K1869" s="4"/>
    </row>
    <row r="1870" spans="2:11" ht="13.5" x14ac:dyDescent="0.35">
      <c r="B1870" s="3">
        <v>44729</v>
      </c>
      <c r="C1870" s="2">
        <v>12.39</v>
      </c>
      <c r="D1870" s="2">
        <v>8.4651999999999994</v>
      </c>
      <c r="E1870" s="2">
        <v>1319</v>
      </c>
      <c r="F1870" s="2">
        <v>12.385</v>
      </c>
      <c r="G1870" s="2">
        <v>16335.815000000001</v>
      </c>
      <c r="H1870" s="6">
        <f t="shared" si="29"/>
        <v>0</v>
      </c>
      <c r="I1870" s="4"/>
      <c r="J1870" s="4"/>
      <c r="K1870" s="4"/>
    </row>
    <row r="1871" spans="2:11" ht="13.5" x14ac:dyDescent="0.35">
      <c r="B1871" s="3">
        <v>44732</v>
      </c>
      <c r="C1871" s="2">
        <v>12.4</v>
      </c>
      <c r="D1871" s="2">
        <v>8.4720999999999993</v>
      </c>
      <c r="E1871" s="2">
        <v>729</v>
      </c>
      <c r="F1871" s="2">
        <v>12.374000000000001</v>
      </c>
      <c r="G1871" s="2">
        <v>9020.6460000000006</v>
      </c>
      <c r="H1871" s="6">
        <f t="shared" si="29"/>
        <v>8.1510182866322196E-4</v>
      </c>
      <c r="I1871" s="4"/>
      <c r="J1871" s="4"/>
      <c r="K1871" s="4"/>
    </row>
    <row r="1872" spans="2:11" ht="13.5" x14ac:dyDescent="0.35">
      <c r="B1872" s="3">
        <v>44733</v>
      </c>
      <c r="C1872" s="2">
        <v>12.39</v>
      </c>
      <c r="D1872" s="2">
        <v>8.4651999999999994</v>
      </c>
      <c r="E1872" s="2">
        <v>2280</v>
      </c>
      <c r="F1872" s="2">
        <v>12.39</v>
      </c>
      <c r="G1872" s="2">
        <v>28249.200000000001</v>
      </c>
      <c r="H1872" s="6">
        <f t="shared" si="29"/>
        <v>-8.144379787773878E-4</v>
      </c>
      <c r="I1872" s="4"/>
      <c r="J1872" s="4"/>
      <c r="K1872" s="4"/>
    </row>
    <row r="1873" spans="2:11" ht="13.5" x14ac:dyDescent="0.35">
      <c r="B1873" s="3">
        <v>44734</v>
      </c>
      <c r="C1873" s="2">
        <v>12.39</v>
      </c>
      <c r="D1873" s="2">
        <v>8.4651999999999994</v>
      </c>
      <c r="E1873" s="2">
        <v>984</v>
      </c>
      <c r="F1873" s="2">
        <v>12.382999999999999</v>
      </c>
      <c r="G1873" s="2">
        <v>12184.871999999999</v>
      </c>
      <c r="H1873" s="6">
        <f t="shared" si="29"/>
        <v>0</v>
      </c>
      <c r="I1873" s="4"/>
      <c r="J1873" s="4"/>
      <c r="K1873" s="4"/>
    </row>
    <row r="1874" spans="2:11" ht="13.5" x14ac:dyDescent="0.35">
      <c r="B1874" s="3">
        <v>44735</v>
      </c>
      <c r="C1874" s="2">
        <v>12.44</v>
      </c>
      <c r="D1874" s="2">
        <v>8.4993999999999996</v>
      </c>
      <c r="E1874" s="2">
        <v>506</v>
      </c>
      <c r="F1874" s="2">
        <v>12.411</v>
      </c>
      <c r="G1874" s="2">
        <v>6279.9660000000003</v>
      </c>
      <c r="H1874" s="6">
        <f t="shared" si="29"/>
        <v>4.040069933374313E-3</v>
      </c>
      <c r="I1874" s="4"/>
      <c r="J1874" s="4"/>
      <c r="K1874" s="4"/>
    </row>
    <row r="1875" spans="2:11" ht="13.5" x14ac:dyDescent="0.35">
      <c r="B1875" s="3">
        <v>44736</v>
      </c>
      <c r="C1875" s="2">
        <v>12.43</v>
      </c>
      <c r="D1875" s="2">
        <v>8.4925999999999995</v>
      </c>
      <c r="E1875" s="2">
        <v>3031</v>
      </c>
      <c r="F1875" s="2">
        <v>12.43</v>
      </c>
      <c r="G1875" s="2">
        <v>37675.33</v>
      </c>
      <c r="H1875" s="6">
        <f t="shared" si="29"/>
        <v>-8.0005647457469231E-4</v>
      </c>
      <c r="I1875" s="4"/>
      <c r="J1875" s="4"/>
      <c r="K1875" s="4"/>
    </row>
    <row r="1876" spans="2:11" ht="13.5" x14ac:dyDescent="0.35">
      <c r="B1876" s="3">
        <v>44739</v>
      </c>
      <c r="C1876" s="2">
        <v>12.35</v>
      </c>
      <c r="D1876" s="2">
        <v>8.4379000000000008</v>
      </c>
      <c r="E1876" s="2">
        <v>4120</v>
      </c>
      <c r="F1876" s="2">
        <v>12.343</v>
      </c>
      <c r="G1876" s="2">
        <v>50853.16</v>
      </c>
      <c r="H1876" s="6">
        <f t="shared" si="29"/>
        <v>-6.4409014907093991E-3</v>
      </c>
      <c r="I1876" s="4"/>
      <c r="J1876" s="4"/>
      <c r="K1876" s="4"/>
    </row>
    <row r="1877" spans="2:11" ht="13.5" x14ac:dyDescent="0.35">
      <c r="B1877" s="3">
        <v>44740</v>
      </c>
      <c r="C1877" s="2">
        <v>12.8</v>
      </c>
      <c r="D1877" s="2">
        <v>8.7454000000000001</v>
      </c>
      <c r="E1877" s="2">
        <v>2195</v>
      </c>
      <c r="F1877" s="2">
        <v>12.346</v>
      </c>
      <c r="G1877" s="2">
        <v>27099.47</v>
      </c>
      <c r="H1877" s="6">
        <f t="shared" si="29"/>
        <v>3.6442716789722468E-2</v>
      </c>
      <c r="I1877" s="4"/>
      <c r="J1877" s="4"/>
      <c r="K1877" s="4"/>
    </row>
    <row r="1878" spans="2:11" ht="13.5" x14ac:dyDescent="0.35">
      <c r="B1878" s="3">
        <v>44741</v>
      </c>
      <c r="C1878" s="2">
        <v>12.6</v>
      </c>
      <c r="D1878" s="2">
        <v>8.6087000000000007</v>
      </c>
      <c r="E1878" s="2">
        <v>350</v>
      </c>
      <c r="F1878" s="2">
        <v>12.605</v>
      </c>
      <c r="G1878" s="2">
        <v>4411.75</v>
      </c>
      <c r="H1878" s="6">
        <f t="shared" si="29"/>
        <v>-1.563107462208697E-2</v>
      </c>
      <c r="I1878" s="4"/>
      <c r="J1878" s="4"/>
      <c r="K1878" s="4"/>
    </row>
    <row r="1879" spans="2:11" ht="13.5" x14ac:dyDescent="0.35">
      <c r="B1879" s="3">
        <v>44742</v>
      </c>
      <c r="C1879" s="2">
        <v>12.59</v>
      </c>
      <c r="D1879" s="2">
        <v>8.6019000000000005</v>
      </c>
      <c r="E1879" s="2">
        <v>1137</v>
      </c>
      <c r="F1879" s="2">
        <v>12.401999999999999</v>
      </c>
      <c r="G1879" s="2">
        <v>14101.074000000001</v>
      </c>
      <c r="H1879" s="6">
        <f t="shared" si="29"/>
        <v>-7.8989859096032368E-4</v>
      </c>
      <c r="I1879" s="4"/>
      <c r="J1879" s="4"/>
      <c r="K1879" s="4"/>
    </row>
    <row r="1880" spans="2:11" ht="13.5" x14ac:dyDescent="0.35">
      <c r="B1880" s="3">
        <v>44743</v>
      </c>
      <c r="C1880" s="2">
        <v>12.39</v>
      </c>
      <c r="D1880" s="2">
        <v>8.4651999999999994</v>
      </c>
      <c r="E1880" s="2">
        <v>19</v>
      </c>
      <c r="F1880" s="2">
        <v>12.103</v>
      </c>
      <c r="G1880" s="2">
        <v>229.95699999999999</v>
      </c>
      <c r="H1880" s="6">
        <f t="shared" si="29"/>
        <v>-1.5891837849777508E-2</v>
      </c>
      <c r="I1880" s="4"/>
      <c r="J1880" s="4"/>
      <c r="K1880" s="4"/>
    </row>
    <row r="1881" spans="2:11" ht="13.5" x14ac:dyDescent="0.35">
      <c r="B1881" s="3">
        <v>44746</v>
      </c>
      <c r="C1881" s="2">
        <v>12.38</v>
      </c>
      <c r="D1881" s="2">
        <v>8.4583999999999993</v>
      </c>
      <c r="E1881" s="2">
        <v>1</v>
      </c>
      <c r="F1881" s="2">
        <v>12.38</v>
      </c>
      <c r="G1881" s="2">
        <v>12.38</v>
      </c>
      <c r="H1881" s="6">
        <f t="shared" si="29"/>
        <v>-8.0328875868262289E-4</v>
      </c>
      <c r="I1881" s="4"/>
      <c r="J1881" s="4"/>
      <c r="K1881" s="4"/>
    </row>
    <row r="1882" spans="2:11" ht="13.5" x14ac:dyDescent="0.35">
      <c r="B1882" s="3">
        <v>44747</v>
      </c>
      <c r="C1882" s="2">
        <v>12.3</v>
      </c>
      <c r="D1882" s="2">
        <v>8.4037000000000006</v>
      </c>
      <c r="E1882" s="2">
        <v>2025</v>
      </c>
      <c r="F1882" s="2">
        <v>12</v>
      </c>
      <c r="G1882" s="2">
        <v>24300</v>
      </c>
      <c r="H1882" s="6">
        <f t="shared" si="29"/>
        <v>-6.4669441029034623E-3</v>
      </c>
      <c r="I1882" s="4"/>
      <c r="J1882" s="4"/>
      <c r="K1882" s="4"/>
    </row>
    <row r="1883" spans="2:11" ht="13.5" x14ac:dyDescent="0.35">
      <c r="B1883" s="3">
        <v>44748</v>
      </c>
      <c r="C1883" s="2">
        <v>12.19</v>
      </c>
      <c r="D1883" s="2">
        <v>8.3285999999999998</v>
      </c>
      <c r="E1883" s="2">
        <v>358</v>
      </c>
      <c r="F1883" s="2">
        <v>12.196</v>
      </c>
      <c r="G1883" s="2">
        <v>4366.1679999999997</v>
      </c>
      <c r="H1883" s="6">
        <f t="shared" si="29"/>
        <v>-8.9365398574438436E-3</v>
      </c>
      <c r="I1883" s="4"/>
      <c r="J1883" s="4"/>
      <c r="K1883" s="4"/>
    </row>
    <row r="1884" spans="2:11" ht="13.5" x14ac:dyDescent="0.35">
      <c r="B1884" s="3">
        <v>44749</v>
      </c>
      <c r="C1884" s="2">
        <v>12.1</v>
      </c>
      <c r="D1884" s="2">
        <v>8.2670999999999992</v>
      </c>
      <c r="E1884" s="2">
        <v>1305</v>
      </c>
      <c r="F1884" s="2">
        <v>12.131</v>
      </c>
      <c r="G1884" s="2">
        <v>15830.955</v>
      </c>
      <c r="H1884" s="6">
        <f t="shared" si="29"/>
        <v>-7.3841942223183436E-3</v>
      </c>
      <c r="I1884" s="4"/>
      <c r="J1884" s="4"/>
      <c r="K1884" s="4"/>
    </row>
    <row r="1885" spans="2:11" ht="13.5" x14ac:dyDescent="0.35">
      <c r="B1885" s="3">
        <v>44750</v>
      </c>
      <c r="C1885" s="2">
        <v>12.19</v>
      </c>
      <c r="D1885" s="2">
        <v>8.3285999999999998</v>
      </c>
      <c r="E1885" s="2">
        <v>3854</v>
      </c>
      <c r="F1885" s="2">
        <v>12.106999999999999</v>
      </c>
      <c r="G1885" s="2">
        <v>46660.377999999997</v>
      </c>
      <c r="H1885" s="6">
        <f t="shared" si="29"/>
        <v>7.4391261748376772E-3</v>
      </c>
      <c r="I1885" s="4"/>
      <c r="J1885" s="4"/>
      <c r="K1885" s="4"/>
    </row>
    <row r="1886" spans="2:11" ht="13.5" x14ac:dyDescent="0.35">
      <c r="B1886" s="3">
        <v>44753</v>
      </c>
      <c r="C1886" s="2">
        <v>12.15</v>
      </c>
      <c r="D1886" s="2">
        <v>8.3012999999999995</v>
      </c>
      <c r="E1886" s="2">
        <v>1330</v>
      </c>
      <c r="F1886" s="2">
        <v>12.048999999999999</v>
      </c>
      <c r="G1886" s="2">
        <v>16025.17</v>
      </c>
      <c r="H1886" s="6">
        <f t="shared" si="29"/>
        <v>-3.2778618255169326E-3</v>
      </c>
      <c r="I1886" s="4"/>
      <c r="J1886" s="4"/>
      <c r="K1886" s="4"/>
    </row>
    <row r="1887" spans="2:11" ht="13.5" x14ac:dyDescent="0.35">
      <c r="B1887" s="3">
        <v>44754</v>
      </c>
      <c r="C1887" s="2">
        <v>12.1</v>
      </c>
      <c r="D1887" s="2">
        <v>8.2670999999999992</v>
      </c>
      <c r="E1887" s="2">
        <v>1368</v>
      </c>
      <c r="F1887" s="2">
        <v>12.066000000000001</v>
      </c>
      <c r="G1887" s="2">
        <v>16506.288</v>
      </c>
      <c r="H1887" s="6">
        <f t="shared" si="29"/>
        <v>-4.1198366520906644E-3</v>
      </c>
      <c r="I1887" s="4"/>
      <c r="J1887" s="4"/>
      <c r="K1887" s="4"/>
    </row>
    <row r="1888" spans="2:11" ht="13.5" x14ac:dyDescent="0.35">
      <c r="B1888" s="3">
        <v>44755</v>
      </c>
      <c r="C1888" s="2">
        <v>12.1</v>
      </c>
      <c r="D1888" s="2">
        <v>8.2670999999999992</v>
      </c>
      <c r="E1888" s="2">
        <v>566</v>
      </c>
      <c r="F1888" s="2">
        <v>12.036</v>
      </c>
      <c r="G1888" s="2">
        <v>6812.3760000000002</v>
      </c>
      <c r="H1888" s="6">
        <f t="shared" si="29"/>
        <v>0</v>
      </c>
      <c r="I1888" s="4"/>
      <c r="J1888" s="4"/>
      <c r="K1888" s="4"/>
    </row>
    <row r="1889" spans="2:11" ht="13.5" x14ac:dyDescent="0.35">
      <c r="B1889" s="3">
        <v>44756</v>
      </c>
      <c r="C1889" s="2">
        <v>12.1</v>
      </c>
      <c r="D1889" s="2">
        <v>8.2670999999999992</v>
      </c>
      <c r="E1889" s="2">
        <v>9</v>
      </c>
      <c r="F1889" s="2">
        <v>12.103999999999999</v>
      </c>
      <c r="G1889" s="2">
        <v>108.93600000000001</v>
      </c>
      <c r="H1889" s="6">
        <f t="shared" si="29"/>
        <v>0</v>
      </c>
      <c r="I1889" s="4"/>
      <c r="J1889" s="4"/>
      <c r="K1889" s="4"/>
    </row>
    <row r="1890" spans="2:11" ht="13.5" x14ac:dyDescent="0.35">
      <c r="B1890" s="3">
        <v>44757</v>
      </c>
      <c r="C1890" s="2">
        <v>12</v>
      </c>
      <c r="D1890" s="2">
        <v>8.1988000000000003</v>
      </c>
      <c r="E1890" s="2">
        <v>329</v>
      </c>
      <c r="F1890" s="2">
        <v>11.891</v>
      </c>
      <c r="G1890" s="2">
        <v>3912.1390000000001</v>
      </c>
      <c r="H1890" s="6">
        <f t="shared" si="29"/>
        <v>-8.2616637031122063E-3</v>
      </c>
      <c r="I1890" s="4"/>
      <c r="J1890" s="4"/>
      <c r="K1890" s="4"/>
    </row>
    <row r="1891" spans="2:11" ht="13.5" x14ac:dyDescent="0.35">
      <c r="B1891" s="3">
        <v>44760</v>
      </c>
      <c r="C1891" s="2">
        <v>12</v>
      </c>
      <c r="D1891" s="2">
        <v>8.1988000000000003</v>
      </c>
      <c r="E1891" s="2">
        <v>422</v>
      </c>
      <c r="F1891" s="2">
        <v>11.992000000000001</v>
      </c>
      <c r="G1891" s="2">
        <v>5060.6239999999998</v>
      </c>
      <c r="H1891" s="6">
        <f t="shared" si="29"/>
        <v>0</v>
      </c>
      <c r="I1891" s="4"/>
      <c r="J1891" s="4"/>
      <c r="K1891" s="4"/>
    </row>
    <row r="1892" spans="2:11" ht="13.5" x14ac:dyDescent="0.35">
      <c r="B1892" s="3">
        <v>44761</v>
      </c>
      <c r="C1892" s="2">
        <v>11.7</v>
      </c>
      <c r="D1892" s="2">
        <v>7.9938000000000002</v>
      </c>
      <c r="E1892" s="2">
        <v>11509</v>
      </c>
      <c r="F1892" s="2">
        <v>11.734999999999999</v>
      </c>
      <c r="G1892" s="2">
        <v>135058.11499999999</v>
      </c>
      <c r="H1892" s="6">
        <f t="shared" si="29"/>
        <v>-2.5003659072059335E-2</v>
      </c>
      <c r="I1892" s="4"/>
      <c r="J1892" s="4"/>
      <c r="K1892" s="4"/>
    </row>
    <row r="1893" spans="2:11" ht="13.5" x14ac:dyDescent="0.35">
      <c r="B1893" s="3">
        <v>44762</v>
      </c>
      <c r="C1893" s="2">
        <v>10.49</v>
      </c>
      <c r="D1893" s="2">
        <v>8.0007999999999999</v>
      </c>
      <c r="E1893" s="2">
        <v>4761</v>
      </c>
      <c r="F1893" s="2">
        <v>10.426</v>
      </c>
      <c r="G1893" s="2">
        <v>49638.186000000002</v>
      </c>
      <c r="H1893" s="6">
        <f t="shared" si="29"/>
        <v>8.7567865095444883E-4</v>
      </c>
      <c r="I1893" s="4"/>
      <c r="J1893" s="4"/>
      <c r="K1893" s="4"/>
    </row>
    <row r="1894" spans="2:11" ht="13.5" x14ac:dyDescent="0.35">
      <c r="B1894" s="3">
        <v>44763</v>
      </c>
      <c r="C1894" s="2">
        <v>10.49</v>
      </c>
      <c r="D1894" s="2">
        <v>8.0007999999999999</v>
      </c>
      <c r="E1894" s="2">
        <v>2096</v>
      </c>
      <c r="F1894" s="2">
        <v>10.454000000000001</v>
      </c>
      <c r="G1894" s="2">
        <v>21911.583999999999</v>
      </c>
      <c r="H1894" s="6">
        <f t="shared" si="29"/>
        <v>0</v>
      </c>
      <c r="I1894" s="4"/>
      <c r="J1894" s="4"/>
      <c r="K1894" s="4"/>
    </row>
    <row r="1895" spans="2:11" ht="13.5" x14ac:dyDescent="0.35">
      <c r="B1895" s="3">
        <v>44764</v>
      </c>
      <c r="C1895" s="2">
        <v>10</v>
      </c>
      <c r="D1895" s="2">
        <v>7.6271000000000004</v>
      </c>
      <c r="E1895" s="2">
        <v>1169</v>
      </c>
      <c r="F1895" s="2">
        <v>10.039999999999999</v>
      </c>
      <c r="G1895" s="2">
        <v>11736.76</v>
      </c>
      <c r="H1895" s="6">
        <f t="shared" si="29"/>
        <v>-4.670782921707823E-2</v>
      </c>
      <c r="I1895" s="4"/>
      <c r="J1895" s="4"/>
      <c r="K1895" s="4"/>
    </row>
    <row r="1896" spans="2:11" ht="13.5" x14ac:dyDescent="0.35">
      <c r="B1896" s="3">
        <v>44768</v>
      </c>
      <c r="C1896" s="2">
        <v>9.8699999999999992</v>
      </c>
      <c r="D1896" s="2">
        <v>7.5278999999999998</v>
      </c>
      <c r="E1896" s="2">
        <v>1602</v>
      </c>
      <c r="F1896" s="2">
        <v>9.8740000000000006</v>
      </c>
      <c r="G1896" s="2">
        <v>15818.147999999999</v>
      </c>
      <c r="H1896" s="6">
        <f t="shared" si="29"/>
        <v>-1.3006254015287674E-2</v>
      </c>
      <c r="I1896" s="4"/>
      <c r="J1896" s="4"/>
      <c r="K1896" s="4"/>
    </row>
    <row r="1897" spans="2:11" ht="13.5" x14ac:dyDescent="0.35">
      <c r="B1897" s="3">
        <v>44769</v>
      </c>
      <c r="C1897" s="2">
        <v>9.8000000000000007</v>
      </c>
      <c r="D1897" s="2">
        <v>7.4744999999999999</v>
      </c>
      <c r="E1897" s="2">
        <v>1854</v>
      </c>
      <c r="F1897" s="2">
        <v>9.8469999999999995</v>
      </c>
      <c r="G1897" s="2">
        <v>18256.338</v>
      </c>
      <c r="H1897" s="6">
        <f t="shared" si="29"/>
        <v>-7.093611764237024E-3</v>
      </c>
      <c r="I1897" s="4"/>
      <c r="J1897" s="4"/>
      <c r="K1897" s="4"/>
    </row>
    <row r="1898" spans="2:11" ht="13.5" x14ac:dyDescent="0.35">
      <c r="B1898" s="3">
        <v>44770</v>
      </c>
      <c r="C1898" s="2">
        <v>9.6999999999999993</v>
      </c>
      <c r="D1898" s="2">
        <v>7.3982000000000001</v>
      </c>
      <c r="E1898" s="2">
        <v>4183</v>
      </c>
      <c r="F1898" s="2">
        <v>9.6890000000000001</v>
      </c>
      <c r="G1898" s="2">
        <v>40529.087</v>
      </c>
      <c r="H1898" s="6">
        <f t="shared" si="29"/>
        <v>-1.0208040671616805E-2</v>
      </c>
      <c r="I1898" s="4"/>
      <c r="J1898" s="4"/>
      <c r="K1898" s="4"/>
    </row>
    <row r="1899" spans="2:11" ht="13.5" x14ac:dyDescent="0.35">
      <c r="B1899" s="3">
        <v>44771</v>
      </c>
      <c r="C1899" s="2">
        <v>9.56</v>
      </c>
      <c r="D1899" s="2">
        <v>7.2915000000000001</v>
      </c>
      <c r="E1899" s="2">
        <v>572</v>
      </c>
      <c r="F1899" s="2">
        <v>9.6080000000000005</v>
      </c>
      <c r="G1899" s="2">
        <v>5495.7759999999998</v>
      </c>
      <c r="H1899" s="6">
        <f t="shared" si="29"/>
        <v>-1.4422427076856535E-2</v>
      </c>
      <c r="I1899" s="4"/>
      <c r="J1899" s="4"/>
      <c r="K1899" s="4"/>
    </row>
    <row r="1900" spans="2:11" ht="13.5" x14ac:dyDescent="0.35">
      <c r="B1900" s="3">
        <v>44774</v>
      </c>
      <c r="C1900" s="2">
        <v>9.6</v>
      </c>
      <c r="D1900" s="2">
        <v>7.3220000000000001</v>
      </c>
      <c r="E1900" s="2">
        <v>2631</v>
      </c>
      <c r="F1900" s="2">
        <v>9.6010000000000009</v>
      </c>
      <c r="G1900" s="2">
        <v>25260.231</v>
      </c>
      <c r="H1900" s="6">
        <f t="shared" si="29"/>
        <v>4.1829527532057835E-3</v>
      </c>
      <c r="I1900" s="4"/>
      <c r="J1900" s="4"/>
      <c r="K1900" s="4"/>
    </row>
    <row r="1901" spans="2:11" ht="13.5" x14ac:dyDescent="0.35">
      <c r="B1901" s="3">
        <v>44775</v>
      </c>
      <c r="C1901" s="2">
        <v>9.61</v>
      </c>
      <c r="D1901" s="2">
        <v>7.3296000000000001</v>
      </c>
      <c r="E1901" s="2">
        <v>4646</v>
      </c>
      <c r="F1901" s="2">
        <v>9.6010000000000009</v>
      </c>
      <c r="G1901" s="2">
        <v>44606.245999999999</v>
      </c>
      <c r="H1901" s="6">
        <f t="shared" si="29"/>
        <v>1.0379677683693049E-3</v>
      </c>
      <c r="I1901" s="4"/>
      <c r="J1901" s="4"/>
      <c r="K1901" s="4"/>
    </row>
    <row r="1902" spans="2:11" ht="13.5" x14ac:dyDescent="0.35">
      <c r="B1902" s="3">
        <v>44776</v>
      </c>
      <c r="C1902" s="2">
        <v>9.85</v>
      </c>
      <c r="D1902" s="2">
        <v>7.5125999999999999</v>
      </c>
      <c r="E1902" s="2">
        <v>165</v>
      </c>
      <c r="F1902" s="2">
        <v>9.6630000000000003</v>
      </c>
      <c r="G1902" s="2">
        <v>1594.395</v>
      </c>
      <c r="H1902" s="6">
        <f t="shared" si="29"/>
        <v>2.4967256057629315E-2</v>
      </c>
      <c r="I1902" s="4"/>
      <c r="J1902" s="4"/>
      <c r="K1902" s="4"/>
    </row>
    <row r="1903" spans="2:11" ht="13.5" x14ac:dyDescent="0.35">
      <c r="B1903" s="3">
        <v>44777</v>
      </c>
      <c r="C1903" s="2">
        <v>10.1</v>
      </c>
      <c r="D1903" s="2">
        <v>7.7032999999999996</v>
      </c>
      <c r="E1903" s="2">
        <v>226</v>
      </c>
      <c r="F1903" s="2">
        <v>9.74</v>
      </c>
      <c r="G1903" s="2">
        <v>2201.2399999999998</v>
      </c>
      <c r="H1903" s="6">
        <f t="shared" si="29"/>
        <v>2.5384021510528931E-2</v>
      </c>
      <c r="I1903" s="4"/>
      <c r="J1903" s="4"/>
      <c r="K1903" s="4"/>
    </row>
    <row r="1904" spans="2:11" ht="13.5" x14ac:dyDescent="0.35">
      <c r="B1904" s="3">
        <v>44778</v>
      </c>
      <c r="C1904" s="2">
        <v>10.199999999999999</v>
      </c>
      <c r="D1904" s="2">
        <v>7.7796000000000003</v>
      </c>
      <c r="E1904" s="2">
        <v>584</v>
      </c>
      <c r="F1904" s="2">
        <v>10.199999999999999</v>
      </c>
      <c r="G1904" s="2">
        <v>5956.8</v>
      </c>
      <c r="H1904" s="6">
        <f t="shared" si="29"/>
        <v>9.9048459751016719E-3</v>
      </c>
      <c r="I1904" s="4"/>
      <c r="J1904" s="4"/>
      <c r="K1904" s="4"/>
    </row>
    <row r="1905" spans="2:11" ht="13.5" x14ac:dyDescent="0.35">
      <c r="B1905" s="3">
        <v>44781</v>
      </c>
      <c r="C1905" s="2">
        <v>10.199999999999999</v>
      </c>
      <c r="D1905" s="2">
        <v>7.7796000000000003</v>
      </c>
      <c r="E1905" s="2">
        <v>6</v>
      </c>
      <c r="F1905" s="2">
        <v>10.199999999999999</v>
      </c>
      <c r="G1905" s="2">
        <v>61.2</v>
      </c>
      <c r="H1905" s="6">
        <f t="shared" si="29"/>
        <v>0</v>
      </c>
      <c r="I1905" s="4"/>
      <c r="J1905" s="4"/>
      <c r="K1905" s="4"/>
    </row>
    <row r="1906" spans="2:11" ht="13.5" x14ac:dyDescent="0.35">
      <c r="B1906" s="3">
        <v>44782</v>
      </c>
      <c r="C1906" s="2">
        <v>10</v>
      </c>
      <c r="D1906" s="2">
        <v>7.6271000000000004</v>
      </c>
      <c r="E1906" s="2">
        <v>14</v>
      </c>
      <c r="F1906" s="2">
        <v>10</v>
      </c>
      <c r="G1906" s="2">
        <v>140</v>
      </c>
      <c r="H1906" s="6">
        <f t="shared" si="29"/>
        <v>-1.9602550259653434E-2</v>
      </c>
      <c r="I1906" s="4"/>
      <c r="J1906" s="4"/>
      <c r="K1906" s="4"/>
    </row>
    <row r="1907" spans="2:11" ht="13.5" x14ac:dyDescent="0.35">
      <c r="B1907" s="3">
        <v>44783</v>
      </c>
      <c r="C1907" s="2">
        <v>10.199999999999999</v>
      </c>
      <c r="D1907" s="2">
        <v>7.7796000000000003</v>
      </c>
      <c r="E1907" s="2">
        <v>1075</v>
      </c>
      <c r="F1907" s="2">
        <v>10.002000000000001</v>
      </c>
      <c r="G1907" s="2">
        <v>10752.15</v>
      </c>
      <c r="H1907" s="6">
        <f t="shared" si="29"/>
        <v>1.999449331987254E-2</v>
      </c>
      <c r="I1907" s="4"/>
      <c r="J1907" s="4"/>
      <c r="K1907" s="4"/>
    </row>
    <row r="1908" spans="2:11" ht="13.5" x14ac:dyDescent="0.35">
      <c r="B1908" s="3">
        <v>44784</v>
      </c>
      <c r="C1908" s="2">
        <v>10.199999999999999</v>
      </c>
      <c r="D1908" s="2">
        <v>7.7796000000000003</v>
      </c>
      <c r="E1908" s="2">
        <v>431</v>
      </c>
      <c r="F1908" s="2">
        <v>10.166</v>
      </c>
      <c r="G1908" s="2">
        <v>4381.5460000000003</v>
      </c>
      <c r="H1908" s="6">
        <f t="shared" si="29"/>
        <v>0</v>
      </c>
      <c r="I1908" s="4"/>
      <c r="J1908" s="4"/>
      <c r="K1908" s="4"/>
    </row>
    <row r="1909" spans="2:11" ht="13.5" x14ac:dyDescent="0.35">
      <c r="B1909" s="3">
        <v>44785</v>
      </c>
      <c r="C1909" s="2">
        <v>10.8</v>
      </c>
      <c r="D1909" s="2">
        <v>8.2371999999999996</v>
      </c>
      <c r="E1909" s="2">
        <v>442</v>
      </c>
      <c r="F1909" s="2">
        <v>10.292999999999999</v>
      </c>
      <c r="G1909" s="2">
        <v>4549.5060000000003</v>
      </c>
      <c r="H1909" s="6">
        <f t="shared" si="29"/>
        <v>5.8820504910278078E-2</v>
      </c>
      <c r="I1909" s="4"/>
      <c r="J1909" s="4"/>
      <c r="K1909" s="4"/>
    </row>
    <row r="1910" spans="2:11" ht="13.5" x14ac:dyDescent="0.35">
      <c r="B1910" s="3">
        <v>44788</v>
      </c>
      <c r="C1910" s="2">
        <v>11.44</v>
      </c>
      <c r="D1910" s="2">
        <v>8.7253000000000007</v>
      </c>
      <c r="E1910" s="2">
        <v>42</v>
      </c>
      <c r="F1910" s="2">
        <v>10.901999999999999</v>
      </c>
      <c r="G1910" s="2">
        <v>457.88400000000001</v>
      </c>
      <c r="H1910" s="6">
        <f t="shared" si="29"/>
        <v>5.9255572281843479E-2</v>
      </c>
      <c r="I1910" s="4"/>
      <c r="J1910" s="4"/>
      <c r="K1910" s="4"/>
    </row>
    <row r="1911" spans="2:11" ht="13.5" x14ac:dyDescent="0.35">
      <c r="B1911" s="3">
        <v>44789</v>
      </c>
      <c r="C1911" s="2">
        <v>11.25</v>
      </c>
      <c r="D1911" s="2">
        <v>8.5803999999999991</v>
      </c>
      <c r="E1911" s="2">
        <v>374</v>
      </c>
      <c r="F1911" s="2">
        <v>11.25</v>
      </c>
      <c r="G1911" s="2">
        <v>4207.5</v>
      </c>
      <c r="H1911" s="6">
        <f t="shared" si="29"/>
        <v>-1.660687884657279E-2</v>
      </c>
      <c r="I1911" s="4"/>
      <c r="J1911" s="4"/>
      <c r="K1911" s="4"/>
    </row>
    <row r="1912" spans="2:11" ht="13.5" x14ac:dyDescent="0.35">
      <c r="B1912" s="3">
        <v>44790</v>
      </c>
      <c r="C1912" s="2">
        <v>11.2</v>
      </c>
      <c r="D1912" s="2">
        <v>8.5422999999999991</v>
      </c>
      <c r="E1912" s="2">
        <v>151</v>
      </c>
      <c r="F1912" s="2">
        <v>11.180999999999999</v>
      </c>
      <c r="G1912" s="2">
        <v>1688.3309999999999</v>
      </c>
      <c r="H1912" s="6">
        <f t="shared" si="29"/>
        <v>-4.4403524311220953E-3</v>
      </c>
      <c r="I1912" s="4"/>
      <c r="J1912" s="4"/>
      <c r="K1912" s="4"/>
    </row>
    <row r="1913" spans="2:11" ht="13.5" x14ac:dyDescent="0.35">
      <c r="B1913" s="3">
        <v>44791</v>
      </c>
      <c r="C1913" s="2">
        <v>11.15</v>
      </c>
      <c r="D1913" s="2">
        <v>8.5042000000000009</v>
      </c>
      <c r="E1913" s="2">
        <v>446</v>
      </c>
      <c r="F1913" s="2">
        <v>11.167</v>
      </c>
      <c r="G1913" s="2">
        <v>4980.482</v>
      </c>
      <c r="H1913" s="6">
        <f t="shared" si="29"/>
        <v>-4.4601571005464863E-3</v>
      </c>
      <c r="I1913" s="4"/>
      <c r="J1913" s="4"/>
      <c r="K1913" s="4"/>
    </row>
    <row r="1914" spans="2:11" ht="13.5" x14ac:dyDescent="0.35">
      <c r="B1914" s="3">
        <v>44792</v>
      </c>
      <c r="C1914" s="2">
        <v>11</v>
      </c>
      <c r="D1914" s="2">
        <v>8.3897999999999993</v>
      </c>
      <c r="E1914" s="2">
        <v>4284</v>
      </c>
      <c r="F1914" s="2">
        <v>10.988</v>
      </c>
      <c r="G1914" s="2">
        <v>47072.591999999997</v>
      </c>
      <c r="H1914" s="6">
        <f t="shared" si="29"/>
        <v>-1.3452176571576586E-2</v>
      </c>
      <c r="I1914" s="4"/>
      <c r="J1914" s="4"/>
      <c r="K1914" s="4"/>
    </row>
    <row r="1915" spans="2:11" ht="13.5" x14ac:dyDescent="0.35">
      <c r="B1915" s="3">
        <v>44795</v>
      </c>
      <c r="C1915" s="2">
        <v>11</v>
      </c>
      <c r="D1915" s="2">
        <v>8.3897999999999993</v>
      </c>
      <c r="E1915" s="2">
        <v>13</v>
      </c>
      <c r="F1915" s="2">
        <v>11</v>
      </c>
      <c r="G1915" s="2">
        <v>143</v>
      </c>
      <c r="H1915" s="6">
        <f t="shared" si="29"/>
        <v>0</v>
      </c>
      <c r="I1915" s="4"/>
      <c r="J1915" s="4"/>
      <c r="K1915" s="4"/>
    </row>
    <row r="1916" spans="2:11" ht="13.5" x14ac:dyDescent="0.35">
      <c r="B1916" s="3">
        <v>44796</v>
      </c>
      <c r="C1916" s="2">
        <v>11</v>
      </c>
      <c r="D1916" s="2">
        <v>8.3897999999999993</v>
      </c>
      <c r="E1916" s="2">
        <v>6</v>
      </c>
      <c r="F1916" s="2">
        <v>11</v>
      </c>
      <c r="G1916" s="2">
        <v>66</v>
      </c>
      <c r="H1916" s="6">
        <f t="shared" si="29"/>
        <v>0</v>
      </c>
      <c r="I1916" s="4"/>
      <c r="J1916" s="4"/>
      <c r="K1916" s="4"/>
    </row>
    <row r="1917" spans="2:11" ht="13.5" x14ac:dyDescent="0.35">
      <c r="B1917" s="3">
        <v>44797</v>
      </c>
      <c r="C1917" s="2">
        <v>10.99</v>
      </c>
      <c r="D1917" s="2">
        <v>8.3820999999999994</v>
      </c>
      <c r="E1917" s="2">
        <v>41</v>
      </c>
      <c r="F1917" s="2">
        <v>10.98</v>
      </c>
      <c r="G1917" s="2">
        <v>450.18</v>
      </c>
      <c r="H1917" s="6">
        <f t="shared" si="29"/>
        <v>-9.177811151636295E-4</v>
      </c>
      <c r="I1917" s="4"/>
      <c r="J1917" s="4"/>
      <c r="K1917" s="4"/>
    </row>
    <row r="1918" spans="2:11" ht="13.5" x14ac:dyDescent="0.35">
      <c r="B1918" s="3">
        <v>44798</v>
      </c>
      <c r="C1918" s="2">
        <v>11</v>
      </c>
      <c r="D1918" s="2">
        <v>8.3897999999999993</v>
      </c>
      <c r="E1918" s="2">
        <v>278</v>
      </c>
      <c r="F1918" s="2">
        <v>10.928000000000001</v>
      </c>
      <c r="G1918" s="2">
        <v>3037.9839999999999</v>
      </c>
      <c r="H1918" s="6">
        <f t="shared" si="29"/>
        <v>9.1862421111652437E-4</v>
      </c>
      <c r="I1918" s="4"/>
      <c r="J1918" s="4"/>
      <c r="K1918" s="4"/>
    </row>
    <row r="1919" spans="2:11" ht="13.5" x14ac:dyDescent="0.35">
      <c r="B1919" s="3">
        <v>44799</v>
      </c>
      <c r="C1919" s="2">
        <v>11</v>
      </c>
      <c r="D1919" s="2">
        <v>8.3897999999999993</v>
      </c>
      <c r="E1919" s="2">
        <v>10</v>
      </c>
      <c r="F1919" s="2">
        <v>11</v>
      </c>
      <c r="G1919" s="2">
        <v>110</v>
      </c>
      <c r="H1919" s="6">
        <f t="shared" si="29"/>
        <v>0</v>
      </c>
      <c r="I1919" s="4"/>
      <c r="J1919" s="4"/>
      <c r="K1919" s="4"/>
    </row>
    <row r="1920" spans="2:11" ht="13.5" x14ac:dyDescent="0.35">
      <c r="B1920" s="3">
        <v>44802</v>
      </c>
      <c r="C1920" s="2">
        <v>11</v>
      </c>
      <c r="D1920" s="2">
        <v>8.3897999999999993</v>
      </c>
      <c r="E1920" s="2">
        <v>265</v>
      </c>
      <c r="F1920" s="2">
        <v>11</v>
      </c>
      <c r="G1920" s="2">
        <v>2915</v>
      </c>
      <c r="H1920" s="6">
        <f t="shared" si="29"/>
        <v>0</v>
      </c>
      <c r="I1920" s="4"/>
      <c r="J1920" s="4"/>
      <c r="K1920" s="4"/>
    </row>
    <row r="1921" spans="2:11" ht="13.5" x14ac:dyDescent="0.35">
      <c r="B1921" s="3">
        <v>44803</v>
      </c>
      <c r="C1921" s="2">
        <v>10.99</v>
      </c>
      <c r="D1921" s="2">
        <v>8.3820999999999994</v>
      </c>
      <c r="E1921" s="2">
        <v>586</v>
      </c>
      <c r="F1921" s="2">
        <v>10.927</v>
      </c>
      <c r="G1921" s="2">
        <v>6403.2219999999998</v>
      </c>
      <c r="H1921" s="6">
        <f t="shared" si="29"/>
        <v>-9.177811151636295E-4</v>
      </c>
      <c r="I1921" s="4"/>
      <c r="J1921" s="4"/>
      <c r="K1921" s="4"/>
    </row>
    <row r="1922" spans="2:11" ht="13.5" x14ac:dyDescent="0.35">
      <c r="B1922" s="3">
        <v>44804</v>
      </c>
      <c r="C1922" s="2">
        <v>11</v>
      </c>
      <c r="D1922" s="2">
        <v>8.3897999999999993</v>
      </c>
      <c r="E1922" s="2">
        <v>4</v>
      </c>
      <c r="F1922" s="2">
        <v>11</v>
      </c>
      <c r="G1922" s="2">
        <v>44</v>
      </c>
      <c r="H1922" s="6">
        <f t="shared" si="29"/>
        <v>9.1862421111652437E-4</v>
      </c>
      <c r="I1922" s="4"/>
      <c r="J1922" s="4"/>
      <c r="K1922" s="4"/>
    </row>
    <row r="1923" spans="2:11" ht="13.5" x14ac:dyDescent="0.35">
      <c r="B1923" s="3">
        <v>44805</v>
      </c>
      <c r="C1923" s="2">
        <v>10.51</v>
      </c>
      <c r="D1923" s="2">
        <v>8.016</v>
      </c>
      <c r="E1923" s="2">
        <v>667</v>
      </c>
      <c r="F1923" s="2">
        <v>10.558</v>
      </c>
      <c r="G1923" s="2">
        <v>7042.1859999999997</v>
      </c>
      <c r="H1923" s="6">
        <f t="shared" si="29"/>
        <v>-4.4554101408853519E-2</v>
      </c>
      <c r="I1923" s="4"/>
      <c r="J1923" s="4"/>
      <c r="K1923" s="4"/>
    </row>
    <row r="1924" spans="2:11" ht="13.5" x14ac:dyDescent="0.35">
      <c r="B1924" s="3">
        <v>44806</v>
      </c>
      <c r="C1924" s="2">
        <v>10.9</v>
      </c>
      <c r="D1924" s="2">
        <v>8.3134999999999994</v>
      </c>
      <c r="E1924" s="2">
        <v>26</v>
      </c>
      <c r="F1924" s="2">
        <v>10.958</v>
      </c>
      <c r="G1924" s="2">
        <v>284.90800000000002</v>
      </c>
      <c r="H1924" s="6">
        <f t="shared" si="29"/>
        <v>3.7113273453093738E-2</v>
      </c>
      <c r="I1924" s="4"/>
      <c r="J1924" s="4"/>
      <c r="K1924" s="4"/>
    </row>
    <row r="1925" spans="2:11" ht="13.5" x14ac:dyDescent="0.35">
      <c r="B1925" s="3">
        <v>44809</v>
      </c>
      <c r="C1925" s="2">
        <v>10.7</v>
      </c>
      <c r="D1925" s="2">
        <v>8.1608999999999998</v>
      </c>
      <c r="E1925" s="2">
        <v>229</v>
      </c>
      <c r="F1925" s="2">
        <v>10.554</v>
      </c>
      <c r="G1925" s="2">
        <v>2416.866</v>
      </c>
      <c r="H1925" s="6">
        <f t="shared" si="29"/>
        <v>-1.8355686533950758E-2</v>
      </c>
      <c r="I1925" s="4"/>
      <c r="J1925" s="4"/>
      <c r="K1925" s="4"/>
    </row>
    <row r="1926" spans="2:11" ht="13.5" x14ac:dyDescent="0.35">
      <c r="B1926" s="3">
        <v>44810</v>
      </c>
      <c r="C1926" s="2">
        <v>10.8</v>
      </c>
      <c r="D1926" s="2">
        <v>8.2371999999999996</v>
      </c>
      <c r="E1926" s="2">
        <v>241</v>
      </c>
      <c r="F1926" s="2">
        <v>10.778</v>
      </c>
      <c r="G1926" s="2">
        <v>2597.498</v>
      </c>
      <c r="H1926" s="6">
        <f t="shared" si="29"/>
        <v>9.3494590057468917E-3</v>
      </c>
      <c r="I1926" s="4"/>
      <c r="J1926" s="4"/>
      <c r="K1926" s="4"/>
    </row>
    <row r="1927" spans="2:11" ht="13.5" x14ac:dyDescent="0.35">
      <c r="B1927" s="3">
        <v>44811</v>
      </c>
      <c r="C1927" s="2">
        <v>10.95</v>
      </c>
      <c r="D1927" s="2">
        <v>8.3515999999999995</v>
      </c>
      <c r="E1927" s="2">
        <v>3328</v>
      </c>
      <c r="F1927" s="2">
        <v>10.766</v>
      </c>
      <c r="G1927" s="2">
        <v>35829.248</v>
      </c>
      <c r="H1927" s="6">
        <f t="shared" ref="H1927:H1990" si="30">(D1927-D1926)/D1926</f>
        <v>1.3888214441800592E-2</v>
      </c>
      <c r="I1927" s="4"/>
      <c r="J1927" s="4"/>
      <c r="K1927" s="4"/>
    </row>
    <row r="1928" spans="2:11" ht="13.5" x14ac:dyDescent="0.35">
      <c r="B1928" s="3">
        <v>44812</v>
      </c>
      <c r="C1928" s="2">
        <v>10.98</v>
      </c>
      <c r="D1928" s="2">
        <v>8.3744999999999994</v>
      </c>
      <c r="E1928" s="2">
        <v>8777</v>
      </c>
      <c r="F1928" s="2">
        <v>10.901999999999999</v>
      </c>
      <c r="G1928" s="2">
        <v>95686.854000000007</v>
      </c>
      <c r="H1928" s="6">
        <f t="shared" si="30"/>
        <v>2.7419895588869105E-3</v>
      </c>
      <c r="I1928" s="4"/>
      <c r="J1928" s="4"/>
      <c r="K1928" s="4"/>
    </row>
    <row r="1929" spans="2:11" ht="13.5" x14ac:dyDescent="0.35">
      <c r="B1929" s="3">
        <v>44813</v>
      </c>
      <c r="C1929" s="2">
        <v>11</v>
      </c>
      <c r="D1929" s="2">
        <v>8.3897999999999993</v>
      </c>
      <c r="E1929" s="2">
        <v>5807</v>
      </c>
      <c r="F1929" s="2">
        <v>10.972</v>
      </c>
      <c r="G1929" s="2">
        <v>63714.404000000002</v>
      </c>
      <c r="H1929" s="6">
        <f t="shared" si="30"/>
        <v>1.8269747447608657E-3</v>
      </c>
      <c r="I1929" s="4"/>
      <c r="J1929" s="4"/>
      <c r="K1929" s="4"/>
    </row>
    <row r="1930" spans="2:11" ht="13.5" x14ac:dyDescent="0.35">
      <c r="B1930" s="3">
        <v>44816</v>
      </c>
      <c r="C1930" s="2">
        <v>11</v>
      </c>
      <c r="D1930" s="2">
        <v>8.3897999999999993</v>
      </c>
      <c r="E1930" s="2">
        <v>15580</v>
      </c>
      <c r="F1930" s="2">
        <v>10.98</v>
      </c>
      <c r="G1930" s="2">
        <v>171068.4</v>
      </c>
      <c r="H1930" s="6">
        <f t="shared" si="30"/>
        <v>0</v>
      </c>
      <c r="I1930" s="4"/>
      <c r="J1930" s="4"/>
      <c r="K1930" s="4"/>
    </row>
    <row r="1931" spans="2:11" ht="13.5" x14ac:dyDescent="0.35">
      <c r="B1931" s="3">
        <v>44817</v>
      </c>
      <c r="C1931" s="2">
        <v>11.1</v>
      </c>
      <c r="D1931" s="2">
        <v>8.4659999999999993</v>
      </c>
      <c r="E1931" s="2">
        <v>1104</v>
      </c>
      <c r="F1931" s="2">
        <v>11.018000000000001</v>
      </c>
      <c r="G1931" s="2">
        <v>12163.871999999999</v>
      </c>
      <c r="H1931" s="6">
        <f t="shared" si="30"/>
        <v>9.0824572695415925E-3</v>
      </c>
      <c r="I1931" s="4"/>
      <c r="J1931" s="4"/>
      <c r="K1931" s="4"/>
    </row>
    <row r="1932" spans="2:11" ht="13.5" x14ac:dyDescent="0.35">
      <c r="B1932" s="3">
        <v>44818</v>
      </c>
      <c r="C1932" s="2">
        <v>11.2</v>
      </c>
      <c r="D1932" s="2">
        <v>8.5422999999999991</v>
      </c>
      <c r="E1932" s="2">
        <v>594</v>
      </c>
      <c r="F1932" s="2">
        <v>11.231999999999999</v>
      </c>
      <c r="G1932" s="2">
        <v>6671.808</v>
      </c>
      <c r="H1932" s="6">
        <f t="shared" si="30"/>
        <v>9.0125206709189484E-3</v>
      </c>
      <c r="I1932" s="4"/>
      <c r="J1932" s="4"/>
      <c r="K1932" s="4"/>
    </row>
    <row r="1933" spans="2:11" ht="13.5" x14ac:dyDescent="0.35">
      <c r="B1933" s="3">
        <v>44819</v>
      </c>
      <c r="C1933" s="2">
        <v>11.2</v>
      </c>
      <c r="D1933" s="2">
        <v>8.5422999999999991</v>
      </c>
      <c r="E1933" s="2">
        <v>239</v>
      </c>
      <c r="F1933" s="2">
        <v>11.286</v>
      </c>
      <c r="G1933" s="2">
        <v>2697.3539999999998</v>
      </c>
      <c r="H1933" s="6">
        <f t="shared" si="30"/>
        <v>0</v>
      </c>
      <c r="I1933" s="4"/>
      <c r="J1933" s="4"/>
      <c r="K1933" s="4"/>
    </row>
    <row r="1934" spans="2:11" ht="13.5" x14ac:dyDescent="0.35">
      <c r="B1934" s="3">
        <v>44820</v>
      </c>
      <c r="C1934" s="2">
        <v>11.3</v>
      </c>
      <c r="D1934" s="2">
        <v>8.6186000000000007</v>
      </c>
      <c r="E1934" s="2">
        <v>179</v>
      </c>
      <c r="F1934" s="2">
        <v>11.25</v>
      </c>
      <c r="G1934" s="2">
        <v>2013.75</v>
      </c>
      <c r="H1934" s="6">
        <f t="shared" si="30"/>
        <v>8.9320206501763682E-3</v>
      </c>
      <c r="I1934" s="4"/>
      <c r="J1934" s="4"/>
      <c r="K1934" s="4"/>
    </row>
    <row r="1935" spans="2:11" ht="13.5" x14ac:dyDescent="0.35">
      <c r="B1935" s="3">
        <v>44823</v>
      </c>
      <c r="C1935" s="2">
        <v>11.3</v>
      </c>
      <c r="D1935" s="2">
        <v>8.6186000000000007</v>
      </c>
      <c r="E1935" s="2">
        <v>1140</v>
      </c>
      <c r="F1935" s="2">
        <v>11.3</v>
      </c>
      <c r="G1935" s="2">
        <v>12882</v>
      </c>
      <c r="H1935" s="6">
        <f t="shared" si="30"/>
        <v>0</v>
      </c>
      <c r="I1935" s="4"/>
      <c r="J1935" s="4"/>
      <c r="K1935" s="4"/>
    </row>
    <row r="1936" spans="2:11" ht="13.5" x14ac:dyDescent="0.35">
      <c r="B1936" s="3">
        <v>44824</v>
      </c>
      <c r="C1936" s="2">
        <v>11.25</v>
      </c>
      <c r="D1936" s="2">
        <v>8.5803999999999991</v>
      </c>
      <c r="E1936" s="2">
        <v>481</v>
      </c>
      <c r="F1936" s="2">
        <v>11.13</v>
      </c>
      <c r="G1936" s="2">
        <v>5353.53</v>
      </c>
      <c r="H1936" s="6">
        <f t="shared" si="30"/>
        <v>-4.4322743833106956E-3</v>
      </c>
      <c r="I1936" s="4"/>
      <c r="J1936" s="4"/>
      <c r="K1936" s="4"/>
    </row>
    <row r="1937" spans="2:11" ht="13.5" x14ac:dyDescent="0.35">
      <c r="B1937" s="3">
        <v>44825</v>
      </c>
      <c r="C1937" s="2">
        <v>11.3</v>
      </c>
      <c r="D1937" s="2">
        <v>8.6186000000000007</v>
      </c>
      <c r="E1937" s="2">
        <v>2</v>
      </c>
      <c r="F1937" s="2">
        <v>11.3</v>
      </c>
      <c r="G1937" s="2">
        <v>22.6</v>
      </c>
      <c r="H1937" s="6">
        <f t="shared" si="30"/>
        <v>4.4520068994454301E-3</v>
      </c>
      <c r="I1937" s="4"/>
      <c r="J1937" s="4"/>
      <c r="K1937" s="4"/>
    </row>
    <row r="1938" spans="2:11" ht="13.5" x14ac:dyDescent="0.35">
      <c r="B1938" s="3">
        <v>44826</v>
      </c>
      <c r="C1938" s="2">
        <v>11.2</v>
      </c>
      <c r="D1938" s="2">
        <v>8.5422999999999991</v>
      </c>
      <c r="E1938" s="2">
        <v>257</v>
      </c>
      <c r="F1938" s="2">
        <v>11.055</v>
      </c>
      <c r="G1938" s="2">
        <v>2841.1350000000002</v>
      </c>
      <c r="H1938" s="6">
        <f t="shared" si="30"/>
        <v>-8.8529459540994566E-3</v>
      </c>
      <c r="I1938" s="4"/>
      <c r="J1938" s="4"/>
      <c r="K1938" s="4"/>
    </row>
    <row r="1939" spans="2:11" ht="13.5" x14ac:dyDescent="0.35">
      <c r="B1939" s="3">
        <v>44827</v>
      </c>
      <c r="C1939" s="2">
        <v>11.2</v>
      </c>
      <c r="D1939" s="2">
        <v>8.5422999999999991</v>
      </c>
      <c r="E1939" s="2">
        <v>759</v>
      </c>
      <c r="F1939" s="2">
        <v>11.045</v>
      </c>
      <c r="G1939" s="2">
        <v>8383.1550000000007</v>
      </c>
      <c r="H1939" s="6">
        <f t="shared" si="30"/>
        <v>0</v>
      </c>
      <c r="I1939" s="4"/>
      <c r="J1939" s="4"/>
      <c r="K1939" s="4"/>
    </row>
    <row r="1940" spans="2:11" ht="13.5" x14ac:dyDescent="0.35">
      <c r="B1940" s="3">
        <v>44830</v>
      </c>
      <c r="C1940" s="2">
        <v>11.25</v>
      </c>
      <c r="D1940" s="2">
        <v>8.5803999999999991</v>
      </c>
      <c r="E1940" s="2">
        <v>1070</v>
      </c>
      <c r="F1940" s="2">
        <v>11.226000000000001</v>
      </c>
      <c r="G1940" s="2">
        <v>12011.82</v>
      </c>
      <c r="H1940" s="6">
        <f t="shared" si="30"/>
        <v>4.4601571005466944E-3</v>
      </c>
      <c r="I1940" s="4"/>
      <c r="J1940" s="4"/>
      <c r="K1940" s="4"/>
    </row>
    <row r="1941" spans="2:11" ht="13.5" x14ac:dyDescent="0.35">
      <c r="B1941" s="3">
        <v>44831</v>
      </c>
      <c r="C1941" s="2">
        <v>11.15</v>
      </c>
      <c r="D1941" s="2">
        <v>8.5042000000000009</v>
      </c>
      <c r="E1941" s="2">
        <v>2255</v>
      </c>
      <c r="F1941" s="2">
        <v>11.012</v>
      </c>
      <c r="G1941" s="2">
        <v>24832.06</v>
      </c>
      <c r="H1941" s="6">
        <f t="shared" si="30"/>
        <v>-8.8807048622439842E-3</v>
      </c>
      <c r="I1941" s="4"/>
      <c r="J1941" s="4"/>
      <c r="K1941" s="4"/>
    </row>
    <row r="1942" spans="2:11" ht="13.5" x14ac:dyDescent="0.35">
      <c r="B1942" s="3">
        <v>44832</v>
      </c>
      <c r="C1942" s="2">
        <v>11.15</v>
      </c>
      <c r="D1942" s="2">
        <v>8.5042000000000009</v>
      </c>
      <c r="E1942" s="2">
        <v>301</v>
      </c>
      <c r="F1942" s="2">
        <v>11.1</v>
      </c>
      <c r="G1942" s="2">
        <v>3341.1</v>
      </c>
      <c r="H1942" s="6">
        <f t="shared" si="30"/>
        <v>0</v>
      </c>
      <c r="I1942" s="4"/>
      <c r="J1942" s="4"/>
      <c r="K1942" s="4"/>
    </row>
    <row r="1943" spans="2:11" ht="13.5" x14ac:dyDescent="0.35">
      <c r="B1943" s="3">
        <v>44833</v>
      </c>
      <c r="C1943" s="2">
        <v>11.19</v>
      </c>
      <c r="D1943" s="2">
        <v>8.5347000000000008</v>
      </c>
      <c r="E1943" s="2">
        <v>5490</v>
      </c>
      <c r="F1943" s="2">
        <v>11.097</v>
      </c>
      <c r="G1943" s="2">
        <v>60922.53</v>
      </c>
      <c r="H1943" s="6">
        <f t="shared" si="30"/>
        <v>3.5864631593800671E-3</v>
      </c>
      <c r="I1943" s="4"/>
      <c r="J1943" s="4"/>
      <c r="K1943" s="4"/>
    </row>
    <row r="1944" spans="2:11" ht="13.5" x14ac:dyDescent="0.35">
      <c r="B1944" s="3">
        <v>44834</v>
      </c>
      <c r="C1944" s="2">
        <v>11.2</v>
      </c>
      <c r="D1944" s="2">
        <v>8.5422999999999991</v>
      </c>
      <c r="E1944" s="2">
        <v>3191</v>
      </c>
      <c r="F1944" s="2">
        <v>11.032999999999999</v>
      </c>
      <c r="G1944" s="2">
        <v>35206.303</v>
      </c>
      <c r="H1944" s="6">
        <f t="shared" si="30"/>
        <v>8.904823836805364E-4</v>
      </c>
      <c r="I1944" s="4"/>
      <c r="J1944" s="4"/>
      <c r="K1944" s="4"/>
    </row>
    <row r="1945" spans="2:11" ht="13.5" x14ac:dyDescent="0.35">
      <c r="B1945" s="3">
        <v>44837</v>
      </c>
      <c r="C1945" s="2">
        <v>11.2</v>
      </c>
      <c r="D1945" s="2">
        <v>8.5422999999999991</v>
      </c>
      <c r="E1945" s="2">
        <v>1</v>
      </c>
      <c r="F1945" s="2">
        <v>11.2</v>
      </c>
      <c r="G1945" s="2">
        <v>11.2</v>
      </c>
      <c r="H1945" s="6">
        <f t="shared" si="30"/>
        <v>0</v>
      </c>
      <c r="I1945" s="4"/>
      <c r="J1945" s="4"/>
      <c r="K1945" s="4"/>
    </row>
    <row r="1946" spans="2:11" ht="13.5" x14ac:dyDescent="0.35">
      <c r="B1946" s="3">
        <v>44838</v>
      </c>
      <c r="C1946" s="2">
        <v>11.25</v>
      </c>
      <c r="D1946" s="2">
        <v>8.5803999999999991</v>
      </c>
      <c r="E1946" s="2">
        <v>3017</v>
      </c>
      <c r="F1946" s="2">
        <v>11.202999999999999</v>
      </c>
      <c r="G1946" s="2">
        <v>33799.451000000001</v>
      </c>
      <c r="H1946" s="6">
        <f t="shared" si="30"/>
        <v>4.4601571005466944E-3</v>
      </c>
      <c r="I1946" s="4"/>
      <c r="J1946" s="4"/>
      <c r="K1946" s="4"/>
    </row>
    <row r="1947" spans="2:11" ht="13.5" x14ac:dyDescent="0.35">
      <c r="B1947" s="3">
        <v>44839</v>
      </c>
      <c r="C1947" s="2">
        <v>11.2</v>
      </c>
      <c r="D1947" s="2">
        <v>8.5422999999999991</v>
      </c>
      <c r="E1947" s="2">
        <v>2004</v>
      </c>
      <c r="F1947" s="2">
        <v>11.04</v>
      </c>
      <c r="G1947" s="2">
        <v>22124.16</v>
      </c>
      <c r="H1947" s="6">
        <f t="shared" si="30"/>
        <v>-4.4403524311220953E-3</v>
      </c>
      <c r="I1947" s="4"/>
      <c r="J1947" s="4"/>
      <c r="K1947" s="4"/>
    </row>
    <row r="1948" spans="2:11" ht="13.5" x14ac:dyDescent="0.35">
      <c r="B1948" s="3">
        <v>44840</v>
      </c>
      <c r="C1948" s="2">
        <v>11.4</v>
      </c>
      <c r="D1948" s="2">
        <v>8.6948000000000008</v>
      </c>
      <c r="E1948" s="2">
        <v>6</v>
      </c>
      <c r="F1948" s="2">
        <v>11.4</v>
      </c>
      <c r="G1948" s="2">
        <v>68.400000000000006</v>
      </c>
      <c r="H1948" s="6">
        <f t="shared" si="30"/>
        <v>1.7852334851269757E-2</v>
      </c>
      <c r="I1948" s="4"/>
      <c r="J1948" s="4"/>
      <c r="K1948" s="4"/>
    </row>
    <row r="1949" spans="2:11" ht="13.5" x14ac:dyDescent="0.35">
      <c r="B1949" s="3">
        <v>44841</v>
      </c>
      <c r="C1949" s="2">
        <v>11.5</v>
      </c>
      <c r="D1949" s="2">
        <v>8.7711000000000006</v>
      </c>
      <c r="E1949" s="2">
        <v>1512</v>
      </c>
      <c r="F1949" s="2">
        <v>11.398999999999999</v>
      </c>
      <c r="G1949" s="2">
        <v>17235.288</v>
      </c>
      <c r="H1949" s="6">
        <f t="shared" si="30"/>
        <v>8.7753599852785358E-3</v>
      </c>
      <c r="I1949" s="4"/>
      <c r="J1949" s="4"/>
      <c r="K1949" s="4"/>
    </row>
    <row r="1950" spans="2:11" ht="13.5" x14ac:dyDescent="0.35">
      <c r="B1950" s="3">
        <v>44844</v>
      </c>
      <c r="C1950" s="2">
        <v>11.5</v>
      </c>
      <c r="D1950" s="2">
        <v>8.7711000000000006</v>
      </c>
      <c r="E1950" s="2">
        <v>105</v>
      </c>
      <c r="F1950" s="2">
        <v>11.5</v>
      </c>
      <c r="G1950" s="2">
        <v>1207.5</v>
      </c>
      <c r="H1950" s="6">
        <f t="shared" si="30"/>
        <v>0</v>
      </c>
      <c r="I1950" s="4"/>
      <c r="J1950" s="4"/>
      <c r="K1950" s="4"/>
    </row>
    <row r="1951" spans="2:11" ht="13.5" x14ac:dyDescent="0.35">
      <c r="B1951" s="3">
        <v>44845</v>
      </c>
      <c r="C1951" s="2">
        <v>11.45</v>
      </c>
      <c r="D1951" s="2">
        <v>8.7330000000000005</v>
      </c>
      <c r="E1951" s="2">
        <v>279</v>
      </c>
      <c r="F1951" s="2">
        <v>11.497</v>
      </c>
      <c r="G1951" s="2">
        <v>3207.663</v>
      </c>
      <c r="H1951" s="6">
        <f t="shared" si="30"/>
        <v>-4.3438109245134615E-3</v>
      </c>
      <c r="I1951" s="4"/>
      <c r="J1951" s="4"/>
      <c r="K1951" s="4"/>
    </row>
    <row r="1952" spans="2:11" ht="13.5" x14ac:dyDescent="0.35">
      <c r="B1952" s="3">
        <v>44846</v>
      </c>
      <c r="C1952" s="2">
        <v>11.5</v>
      </c>
      <c r="D1952" s="2">
        <v>8.7711000000000006</v>
      </c>
      <c r="E1952" s="2">
        <v>7</v>
      </c>
      <c r="F1952" s="2">
        <v>11.493</v>
      </c>
      <c r="G1952" s="2">
        <v>80.450999999999993</v>
      </c>
      <c r="H1952" s="6">
        <f t="shared" si="30"/>
        <v>4.362761937478532E-3</v>
      </c>
      <c r="I1952" s="4"/>
      <c r="J1952" s="4"/>
      <c r="K1952" s="4"/>
    </row>
    <row r="1953" spans="2:11" ht="13.5" x14ac:dyDescent="0.35">
      <c r="B1953" s="3">
        <v>44847</v>
      </c>
      <c r="C1953" s="2">
        <v>11.4</v>
      </c>
      <c r="D1953" s="2">
        <v>8.6948000000000008</v>
      </c>
      <c r="E1953" s="2">
        <v>427</v>
      </c>
      <c r="F1953" s="2">
        <v>11.414</v>
      </c>
      <c r="G1953" s="2">
        <v>4873.7780000000002</v>
      </c>
      <c r="H1953" s="6">
        <f t="shared" si="30"/>
        <v>-8.6990229275689269E-3</v>
      </c>
      <c r="I1953" s="4"/>
      <c r="J1953" s="4"/>
      <c r="K1953" s="4"/>
    </row>
    <row r="1954" spans="2:11" ht="13.5" x14ac:dyDescent="0.35">
      <c r="B1954" s="3">
        <v>44848</v>
      </c>
      <c r="C1954" s="2">
        <v>11.4</v>
      </c>
      <c r="D1954" s="2">
        <v>8.6948000000000008</v>
      </c>
      <c r="E1954" s="2">
        <v>5</v>
      </c>
      <c r="F1954" s="2">
        <v>11.4</v>
      </c>
      <c r="G1954" s="2">
        <v>57</v>
      </c>
      <c r="H1954" s="6">
        <f t="shared" si="30"/>
        <v>0</v>
      </c>
      <c r="I1954" s="4"/>
      <c r="J1954" s="4"/>
      <c r="K1954" s="4"/>
    </row>
    <row r="1955" spans="2:11" ht="13.5" x14ac:dyDescent="0.35">
      <c r="B1955" s="3">
        <v>44851</v>
      </c>
      <c r="C1955" s="2">
        <v>11.4</v>
      </c>
      <c r="D1955" s="2">
        <v>8.6948000000000008</v>
      </c>
      <c r="E1955" s="2">
        <v>5</v>
      </c>
      <c r="F1955" s="2">
        <v>11.4</v>
      </c>
      <c r="G1955" s="2">
        <v>57</v>
      </c>
      <c r="H1955" s="6">
        <f t="shared" si="30"/>
        <v>0</v>
      </c>
      <c r="I1955" s="4"/>
      <c r="J1955" s="4"/>
      <c r="K1955" s="4"/>
    </row>
    <row r="1956" spans="2:11" ht="13.5" x14ac:dyDescent="0.35">
      <c r="B1956" s="3">
        <v>44852</v>
      </c>
      <c r="C1956" s="2">
        <v>11.25</v>
      </c>
      <c r="D1956" s="2">
        <v>8.5803999999999991</v>
      </c>
      <c r="E1956" s="2">
        <v>30</v>
      </c>
      <c r="F1956" s="2">
        <v>11.25</v>
      </c>
      <c r="G1956" s="2">
        <v>337.5</v>
      </c>
      <c r="H1956" s="6">
        <f t="shared" si="30"/>
        <v>-1.3157289414362791E-2</v>
      </c>
      <c r="I1956" s="4"/>
      <c r="J1956" s="4"/>
      <c r="K1956" s="4"/>
    </row>
    <row r="1957" spans="2:11" ht="13.5" x14ac:dyDescent="0.35">
      <c r="B1957" s="3">
        <v>44853</v>
      </c>
      <c r="C1957" s="2">
        <v>11.34</v>
      </c>
      <c r="D1957" s="2">
        <v>8.6491000000000007</v>
      </c>
      <c r="E1957" s="2">
        <v>110</v>
      </c>
      <c r="F1957" s="2">
        <v>11.34</v>
      </c>
      <c r="G1957" s="2">
        <v>1247.4000000000001</v>
      </c>
      <c r="H1957" s="6">
        <f t="shared" si="30"/>
        <v>8.0066197380077326E-3</v>
      </c>
      <c r="I1957" s="4"/>
      <c r="J1957" s="4"/>
      <c r="K1957" s="4"/>
    </row>
    <row r="1958" spans="2:11" ht="13.5" x14ac:dyDescent="0.35">
      <c r="B1958" s="3">
        <v>44854</v>
      </c>
      <c r="C1958" s="2">
        <v>11.3</v>
      </c>
      <c r="D1958" s="2">
        <v>8.6186000000000007</v>
      </c>
      <c r="E1958" s="2">
        <v>211</v>
      </c>
      <c r="F1958" s="2">
        <v>11.205</v>
      </c>
      <c r="G1958" s="2">
        <v>2364.2550000000001</v>
      </c>
      <c r="H1958" s="6">
        <f t="shared" si="30"/>
        <v>-3.5263784671237435E-3</v>
      </c>
      <c r="I1958" s="4"/>
      <c r="J1958" s="4"/>
      <c r="K1958" s="4"/>
    </row>
    <row r="1959" spans="2:11" ht="13.5" x14ac:dyDescent="0.35">
      <c r="B1959" s="3">
        <v>44855</v>
      </c>
      <c r="C1959" s="2">
        <v>11.3</v>
      </c>
      <c r="D1959" s="2">
        <v>8.6186000000000007</v>
      </c>
      <c r="E1959" s="2">
        <v>9446</v>
      </c>
      <c r="F1959" s="2">
        <v>11.28</v>
      </c>
      <c r="G1959" s="2">
        <v>106550.88</v>
      </c>
      <c r="H1959" s="6">
        <f t="shared" si="30"/>
        <v>0</v>
      </c>
      <c r="I1959" s="4"/>
      <c r="J1959" s="4"/>
      <c r="K1959" s="4"/>
    </row>
    <row r="1960" spans="2:11" ht="13.5" x14ac:dyDescent="0.35">
      <c r="B1960" s="3">
        <v>44858</v>
      </c>
      <c r="C1960" s="2">
        <v>11.3</v>
      </c>
      <c r="D1960" s="2">
        <v>8.6186000000000007</v>
      </c>
      <c r="E1960" s="2">
        <v>1241</v>
      </c>
      <c r="F1960" s="2">
        <v>11.3</v>
      </c>
      <c r="G1960" s="2">
        <v>14023.3</v>
      </c>
      <c r="H1960" s="6">
        <f t="shared" si="30"/>
        <v>0</v>
      </c>
      <c r="I1960" s="4"/>
      <c r="J1960" s="4"/>
      <c r="K1960" s="4"/>
    </row>
    <row r="1961" spans="2:11" ht="13.5" x14ac:dyDescent="0.35">
      <c r="B1961" s="3">
        <v>44859</v>
      </c>
      <c r="C1961" s="2">
        <v>11.3</v>
      </c>
      <c r="D1961" s="2">
        <v>8.6186000000000007</v>
      </c>
      <c r="E1961" s="2">
        <v>660</v>
      </c>
      <c r="F1961" s="2">
        <v>11.302</v>
      </c>
      <c r="G1961" s="2">
        <v>7459.32</v>
      </c>
      <c r="H1961" s="6">
        <f t="shared" si="30"/>
        <v>0</v>
      </c>
      <c r="I1961" s="4"/>
      <c r="J1961" s="4"/>
      <c r="K1961" s="4"/>
    </row>
    <row r="1962" spans="2:11" ht="13.5" x14ac:dyDescent="0.35">
      <c r="B1962" s="3">
        <v>44860</v>
      </c>
      <c r="C1962" s="2">
        <v>11.29</v>
      </c>
      <c r="D1962" s="2">
        <v>8.6109000000000009</v>
      </c>
      <c r="E1962" s="2">
        <v>1347</v>
      </c>
      <c r="F1962" s="2">
        <v>11.289</v>
      </c>
      <c r="G1962" s="2">
        <v>15206.282999999999</v>
      </c>
      <c r="H1962" s="6">
        <f t="shared" si="30"/>
        <v>-8.9341656417513484E-4</v>
      </c>
      <c r="I1962" s="4"/>
      <c r="J1962" s="4"/>
      <c r="K1962" s="4"/>
    </row>
    <row r="1963" spans="2:11" ht="13.5" x14ac:dyDescent="0.35">
      <c r="B1963" s="3">
        <v>44861</v>
      </c>
      <c r="C1963" s="2">
        <v>11.2</v>
      </c>
      <c r="D1963" s="2">
        <v>8.5422999999999991</v>
      </c>
      <c r="E1963" s="2">
        <v>562</v>
      </c>
      <c r="F1963" s="2">
        <v>11.233000000000001</v>
      </c>
      <c r="G1963" s="2">
        <v>6312.9459999999999</v>
      </c>
      <c r="H1963" s="6">
        <f t="shared" si="30"/>
        <v>-7.9666469242473791E-3</v>
      </c>
      <c r="I1963" s="4"/>
      <c r="J1963" s="4"/>
      <c r="K1963" s="4"/>
    </row>
    <row r="1964" spans="2:11" ht="13.5" x14ac:dyDescent="0.35">
      <c r="B1964" s="3">
        <v>44862</v>
      </c>
      <c r="C1964" s="2">
        <v>11.2</v>
      </c>
      <c r="D1964" s="2">
        <v>8.5422999999999991</v>
      </c>
      <c r="E1964" s="2">
        <v>14751</v>
      </c>
      <c r="F1964" s="2">
        <v>11.1</v>
      </c>
      <c r="G1964" s="2">
        <v>163736.1</v>
      </c>
      <c r="H1964" s="6">
        <f t="shared" si="30"/>
        <v>0</v>
      </c>
      <c r="I1964" s="4"/>
      <c r="J1964" s="4"/>
      <c r="K1964" s="4"/>
    </row>
    <row r="1965" spans="2:11" ht="13.5" x14ac:dyDescent="0.35">
      <c r="B1965" s="3">
        <v>44865</v>
      </c>
      <c r="C1965" s="2">
        <v>11.21</v>
      </c>
      <c r="D1965" s="2">
        <v>8.5498999999999992</v>
      </c>
      <c r="E1965" s="2">
        <v>3777</v>
      </c>
      <c r="F1965" s="2">
        <v>11.214</v>
      </c>
      <c r="G1965" s="2">
        <v>42355.277999999998</v>
      </c>
      <c r="H1965" s="6">
        <f t="shared" si="30"/>
        <v>8.8969013029278432E-4</v>
      </c>
      <c r="I1965" s="4"/>
      <c r="J1965" s="4"/>
      <c r="K1965" s="4"/>
    </row>
    <row r="1966" spans="2:11" ht="13.5" x14ac:dyDescent="0.35">
      <c r="B1966" s="3">
        <v>44866</v>
      </c>
      <c r="C1966" s="2">
        <v>11.21</v>
      </c>
      <c r="D1966" s="2">
        <v>8.5498999999999992</v>
      </c>
      <c r="E1966" s="2">
        <v>34747</v>
      </c>
      <c r="F1966" s="2">
        <v>11.212</v>
      </c>
      <c r="G1966" s="2">
        <v>389583.364</v>
      </c>
      <c r="H1966" s="6">
        <f t="shared" si="30"/>
        <v>0</v>
      </c>
      <c r="I1966" s="4"/>
      <c r="J1966" s="4"/>
      <c r="K1966" s="4"/>
    </row>
    <row r="1967" spans="2:11" ht="13.5" x14ac:dyDescent="0.35">
      <c r="B1967" s="3">
        <v>44867</v>
      </c>
      <c r="C1967" s="2">
        <v>11.2</v>
      </c>
      <c r="D1967" s="2">
        <v>8.5422999999999991</v>
      </c>
      <c r="E1967" s="2">
        <v>813</v>
      </c>
      <c r="F1967" s="2">
        <v>11.077999999999999</v>
      </c>
      <c r="G1967" s="2">
        <v>9006.4140000000007</v>
      </c>
      <c r="H1967" s="6">
        <f t="shared" si="30"/>
        <v>-8.8889928537176481E-4</v>
      </c>
      <c r="I1967" s="4"/>
      <c r="J1967" s="4"/>
      <c r="K1967" s="4"/>
    </row>
    <row r="1968" spans="2:11" ht="13.5" x14ac:dyDescent="0.35">
      <c r="B1968" s="3">
        <v>44868</v>
      </c>
      <c r="C1968" s="2">
        <v>11.09</v>
      </c>
      <c r="D1968" s="2">
        <v>8.4583999999999993</v>
      </c>
      <c r="E1968" s="2">
        <v>1546</v>
      </c>
      <c r="F1968" s="2">
        <v>11.087</v>
      </c>
      <c r="G1968" s="2">
        <v>17140.502</v>
      </c>
      <c r="H1968" s="6">
        <f t="shared" si="30"/>
        <v>-9.8217107804689455E-3</v>
      </c>
      <c r="I1968" s="4"/>
      <c r="J1968" s="4"/>
      <c r="K1968" s="4"/>
    </row>
    <row r="1969" spans="2:11" ht="13.5" x14ac:dyDescent="0.35">
      <c r="B1969" s="3">
        <v>44869</v>
      </c>
      <c r="C1969" s="2">
        <v>11.09</v>
      </c>
      <c r="D1969" s="2">
        <v>8.4583999999999993</v>
      </c>
      <c r="E1969" s="2">
        <v>1276</v>
      </c>
      <c r="F1969" s="2">
        <v>11.07</v>
      </c>
      <c r="G1969" s="2">
        <v>14125.32</v>
      </c>
      <c r="H1969" s="6">
        <f t="shared" si="30"/>
        <v>0</v>
      </c>
      <c r="I1969" s="4"/>
      <c r="J1969" s="4"/>
      <c r="K1969" s="4"/>
    </row>
    <row r="1970" spans="2:11" ht="13.5" x14ac:dyDescent="0.35">
      <c r="B1970" s="3">
        <v>44872</v>
      </c>
      <c r="C1970" s="2">
        <v>11.09</v>
      </c>
      <c r="D1970" s="2">
        <v>8.4583999999999993</v>
      </c>
      <c r="E1970" s="2">
        <v>1920</v>
      </c>
      <c r="F1970" s="2">
        <v>11</v>
      </c>
      <c r="G1970" s="2">
        <v>21120</v>
      </c>
      <c r="H1970" s="6">
        <f t="shared" si="30"/>
        <v>0</v>
      </c>
      <c r="I1970" s="4"/>
      <c r="J1970" s="4"/>
      <c r="K1970" s="4"/>
    </row>
    <row r="1971" spans="2:11" ht="13.5" x14ac:dyDescent="0.35">
      <c r="B1971" s="3">
        <v>44873</v>
      </c>
      <c r="C1971" s="2">
        <v>11</v>
      </c>
      <c r="D1971" s="2">
        <v>8.3897999999999993</v>
      </c>
      <c r="E1971" s="2">
        <v>2062</v>
      </c>
      <c r="F1971" s="2">
        <v>11</v>
      </c>
      <c r="G1971" s="2">
        <v>22682</v>
      </c>
      <c r="H1971" s="6">
        <f t="shared" si="30"/>
        <v>-8.1102809041899183E-3</v>
      </c>
      <c r="I1971" s="4"/>
      <c r="J1971" s="4"/>
      <c r="K1971" s="4"/>
    </row>
    <row r="1972" spans="2:11" ht="13.5" x14ac:dyDescent="0.35">
      <c r="B1972" s="3">
        <v>44874</v>
      </c>
      <c r="C1972" s="2">
        <v>11</v>
      </c>
      <c r="D1972" s="2">
        <v>8.3897999999999993</v>
      </c>
      <c r="E1972" s="2">
        <v>1710</v>
      </c>
      <c r="F1972" s="2">
        <v>11</v>
      </c>
      <c r="G1972" s="2">
        <v>18810</v>
      </c>
      <c r="H1972" s="6">
        <f t="shared" si="30"/>
        <v>0</v>
      </c>
      <c r="I1972" s="4"/>
      <c r="J1972" s="4"/>
      <c r="K1972" s="4"/>
    </row>
    <row r="1973" spans="2:11" ht="13.5" x14ac:dyDescent="0.35">
      <c r="B1973" s="3">
        <v>44875</v>
      </c>
      <c r="C1973" s="2">
        <v>10.99</v>
      </c>
      <c r="D1973" s="2">
        <v>8.3820999999999994</v>
      </c>
      <c r="E1973" s="2">
        <v>1996</v>
      </c>
      <c r="F1973" s="2">
        <v>10.996</v>
      </c>
      <c r="G1973" s="2">
        <v>21948.016</v>
      </c>
      <c r="H1973" s="6">
        <f t="shared" si="30"/>
        <v>-9.177811151636295E-4</v>
      </c>
      <c r="I1973" s="4"/>
      <c r="J1973" s="4"/>
      <c r="K1973" s="4"/>
    </row>
    <row r="1974" spans="2:11" ht="13.5" x14ac:dyDescent="0.35">
      <c r="B1974" s="3">
        <v>44876</v>
      </c>
      <c r="C1974" s="2">
        <v>10.98</v>
      </c>
      <c r="D1974" s="2">
        <v>8.3744999999999994</v>
      </c>
      <c r="E1974" s="2">
        <v>782</v>
      </c>
      <c r="F1974" s="2">
        <v>10.993</v>
      </c>
      <c r="G1974" s="2">
        <v>8596.5259999999998</v>
      </c>
      <c r="H1974" s="6">
        <f t="shared" si="30"/>
        <v>-9.0669402655659697E-4</v>
      </c>
      <c r="I1974" s="4"/>
      <c r="J1974" s="4"/>
      <c r="K1974" s="4"/>
    </row>
    <row r="1975" spans="2:11" ht="13.5" x14ac:dyDescent="0.35">
      <c r="B1975" s="3">
        <v>44879</v>
      </c>
      <c r="C1975" s="2">
        <v>10.96</v>
      </c>
      <c r="D1975" s="2">
        <v>8.3591999999999995</v>
      </c>
      <c r="E1975" s="2">
        <v>226</v>
      </c>
      <c r="F1975" s="2">
        <v>10.801</v>
      </c>
      <c r="G1975" s="2">
        <v>2441.0259999999998</v>
      </c>
      <c r="H1975" s="6">
        <f t="shared" si="30"/>
        <v>-1.8269747447608657E-3</v>
      </c>
      <c r="I1975" s="4"/>
      <c r="J1975" s="4"/>
      <c r="K1975" s="4"/>
    </row>
    <row r="1976" spans="2:11" ht="13.5" x14ac:dyDescent="0.35">
      <c r="B1976" s="3">
        <v>44880</v>
      </c>
      <c r="C1976" s="2">
        <v>10.95</v>
      </c>
      <c r="D1976" s="2">
        <v>8.3515999999999995</v>
      </c>
      <c r="E1976" s="2">
        <v>30</v>
      </c>
      <c r="F1976" s="2">
        <v>10.95</v>
      </c>
      <c r="G1976" s="2">
        <v>328.5</v>
      </c>
      <c r="H1976" s="6">
        <f t="shared" si="30"/>
        <v>-9.0917791176189726E-4</v>
      </c>
      <c r="I1976" s="4"/>
      <c r="J1976" s="4"/>
      <c r="K1976" s="4"/>
    </row>
    <row r="1977" spans="2:11" ht="13.5" x14ac:dyDescent="0.35">
      <c r="B1977" s="3">
        <v>44881</v>
      </c>
      <c r="C1977" s="2">
        <v>10.98</v>
      </c>
      <c r="D1977" s="2">
        <v>8.3744999999999994</v>
      </c>
      <c r="E1977" s="2">
        <v>38</v>
      </c>
      <c r="F1977" s="2">
        <v>10.964</v>
      </c>
      <c r="G1977" s="2">
        <v>416.63200000000001</v>
      </c>
      <c r="H1977" s="6">
        <f t="shared" si="30"/>
        <v>2.7419895588869105E-3</v>
      </c>
      <c r="I1977" s="4"/>
      <c r="J1977" s="4"/>
      <c r="K1977" s="4"/>
    </row>
    <row r="1978" spans="2:11" ht="13.5" x14ac:dyDescent="0.35">
      <c r="B1978" s="3">
        <v>44882</v>
      </c>
      <c r="C1978" s="2">
        <v>10.98</v>
      </c>
      <c r="D1978" s="2">
        <v>8.3744999999999994</v>
      </c>
      <c r="E1978" s="2">
        <v>14</v>
      </c>
      <c r="F1978" s="2">
        <v>10.98</v>
      </c>
      <c r="G1978" s="2">
        <v>153.72</v>
      </c>
      <c r="H1978" s="6">
        <f t="shared" si="30"/>
        <v>0</v>
      </c>
      <c r="I1978" s="4"/>
      <c r="J1978" s="4"/>
      <c r="K1978" s="4"/>
    </row>
    <row r="1979" spans="2:11" ht="13.5" x14ac:dyDescent="0.35">
      <c r="B1979" s="3">
        <v>44883</v>
      </c>
      <c r="C1979" s="2">
        <v>10.98</v>
      </c>
      <c r="D1979" s="2">
        <v>8.3744999999999994</v>
      </c>
      <c r="E1979" s="2">
        <v>210</v>
      </c>
      <c r="F1979" s="2">
        <v>10.798999999999999</v>
      </c>
      <c r="G1979" s="2">
        <v>2267.79</v>
      </c>
      <c r="H1979" s="6">
        <f t="shared" si="30"/>
        <v>0</v>
      </c>
      <c r="I1979" s="4"/>
      <c r="J1979" s="4"/>
      <c r="K1979" s="4"/>
    </row>
    <row r="1980" spans="2:11" ht="13.5" x14ac:dyDescent="0.35">
      <c r="B1980" s="3">
        <v>44886</v>
      </c>
      <c r="C1980" s="2">
        <v>10.97</v>
      </c>
      <c r="D1980" s="2">
        <v>8.3668999999999993</v>
      </c>
      <c r="E1980" s="2">
        <v>9</v>
      </c>
      <c r="F1980" s="2">
        <v>10.97</v>
      </c>
      <c r="G1980" s="2">
        <v>98.73</v>
      </c>
      <c r="H1980" s="6">
        <f t="shared" si="30"/>
        <v>-9.0751686667861389E-4</v>
      </c>
      <c r="I1980" s="4"/>
      <c r="J1980" s="4"/>
      <c r="K1980" s="4"/>
    </row>
    <row r="1981" spans="2:11" ht="13.5" x14ac:dyDescent="0.35">
      <c r="B1981" s="3">
        <v>44887</v>
      </c>
      <c r="C1981" s="2">
        <v>10.95</v>
      </c>
      <c r="D1981" s="2">
        <v>8.3515999999999995</v>
      </c>
      <c r="E1981" s="2">
        <v>23</v>
      </c>
      <c r="F1981" s="2">
        <v>10.824999999999999</v>
      </c>
      <c r="G1981" s="2">
        <v>248.97499999999999</v>
      </c>
      <c r="H1981" s="6">
        <f t="shared" si="30"/>
        <v>-1.8286342611958874E-3</v>
      </c>
      <c r="I1981" s="4"/>
      <c r="J1981" s="4"/>
      <c r="K1981" s="4"/>
    </row>
    <row r="1982" spans="2:11" ht="13.5" x14ac:dyDescent="0.35">
      <c r="B1982" s="3">
        <v>44888</v>
      </c>
      <c r="C1982" s="2">
        <v>10.97</v>
      </c>
      <c r="D1982" s="2">
        <v>8.3668999999999993</v>
      </c>
      <c r="E1982" s="2">
        <v>6</v>
      </c>
      <c r="F1982" s="2">
        <v>10.97</v>
      </c>
      <c r="G1982" s="2">
        <v>65.819999999999993</v>
      </c>
      <c r="H1982" s="6">
        <f t="shared" si="30"/>
        <v>1.8319842904353501E-3</v>
      </c>
      <c r="I1982" s="4"/>
      <c r="J1982" s="4"/>
      <c r="K1982" s="4"/>
    </row>
    <row r="1983" spans="2:11" ht="13.5" x14ac:dyDescent="0.35">
      <c r="B1983" s="3">
        <v>44889</v>
      </c>
      <c r="C1983" s="2">
        <v>10.9</v>
      </c>
      <c r="D1983" s="2">
        <v>8.3134999999999994</v>
      </c>
      <c r="E1983" s="2">
        <v>219</v>
      </c>
      <c r="F1983" s="2">
        <v>10.784000000000001</v>
      </c>
      <c r="G1983" s="2">
        <v>2361.6959999999999</v>
      </c>
      <c r="H1983" s="6">
        <f t="shared" si="30"/>
        <v>-6.3822921273111784E-3</v>
      </c>
      <c r="I1983" s="4"/>
      <c r="J1983" s="4"/>
      <c r="K1983" s="4"/>
    </row>
    <row r="1984" spans="2:11" ht="13.5" x14ac:dyDescent="0.35">
      <c r="B1984" s="3">
        <v>44890</v>
      </c>
      <c r="C1984" s="2">
        <v>10.75</v>
      </c>
      <c r="D1984" s="2">
        <v>8.1990999999999996</v>
      </c>
      <c r="E1984" s="2">
        <v>512</v>
      </c>
      <c r="F1984" s="2">
        <v>10.75</v>
      </c>
      <c r="G1984" s="2">
        <v>5504</v>
      </c>
      <c r="H1984" s="6">
        <f t="shared" si="30"/>
        <v>-1.3760750586395603E-2</v>
      </c>
      <c r="I1984" s="4"/>
      <c r="J1984" s="4"/>
      <c r="K1984" s="4"/>
    </row>
    <row r="1985" spans="2:11" ht="13.5" x14ac:dyDescent="0.35">
      <c r="B1985" s="3">
        <v>44893</v>
      </c>
      <c r="C1985" s="2">
        <v>10.9</v>
      </c>
      <c r="D1985" s="2">
        <v>8.3134999999999994</v>
      </c>
      <c r="E1985" s="2">
        <v>1197</v>
      </c>
      <c r="F1985" s="2">
        <v>10.602</v>
      </c>
      <c r="G1985" s="2">
        <v>12690.593999999999</v>
      </c>
      <c r="H1985" s="6">
        <f t="shared" si="30"/>
        <v>1.3952750911685409E-2</v>
      </c>
      <c r="I1985" s="4"/>
      <c r="J1985" s="4"/>
      <c r="K1985" s="4"/>
    </row>
    <row r="1986" spans="2:11" ht="13.5" x14ac:dyDescent="0.35">
      <c r="B1986" s="3">
        <v>44894</v>
      </c>
      <c r="C1986" s="2">
        <v>10.6</v>
      </c>
      <c r="D1986" s="2">
        <v>8.0846999999999998</v>
      </c>
      <c r="E1986" s="2">
        <v>3352</v>
      </c>
      <c r="F1986" s="2">
        <v>10.601000000000001</v>
      </c>
      <c r="G1986" s="2">
        <v>35534.552000000003</v>
      </c>
      <c r="H1986" s="6">
        <f t="shared" si="30"/>
        <v>-2.7521501172791205E-2</v>
      </c>
      <c r="I1986" s="4"/>
      <c r="J1986" s="4"/>
      <c r="K1986" s="4"/>
    </row>
    <row r="1987" spans="2:11" ht="13.5" x14ac:dyDescent="0.35">
      <c r="B1987" s="3">
        <v>44895</v>
      </c>
      <c r="C1987" s="2">
        <v>10.59</v>
      </c>
      <c r="D1987" s="2">
        <v>8.077</v>
      </c>
      <c r="E1987" s="2">
        <v>4870</v>
      </c>
      <c r="F1987" s="2">
        <v>10.339</v>
      </c>
      <c r="G1987" s="2">
        <v>50350.93</v>
      </c>
      <c r="H1987" s="6">
        <f t="shared" si="30"/>
        <v>-9.5241629250310072E-4</v>
      </c>
      <c r="I1987" s="4"/>
      <c r="J1987" s="4"/>
      <c r="K1987" s="4"/>
    </row>
    <row r="1988" spans="2:11" ht="13.5" x14ac:dyDescent="0.35">
      <c r="B1988" s="3">
        <v>44896</v>
      </c>
      <c r="C1988" s="2">
        <v>10.199999999999999</v>
      </c>
      <c r="D1988" s="2">
        <v>7.7796000000000003</v>
      </c>
      <c r="E1988" s="2">
        <v>8477</v>
      </c>
      <c r="F1988" s="2">
        <v>10.238</v>
      </c>
      <c r="G1988" s="2">
        <v>86787.525999999998</v>
      </c>
      <c r="H1988" s="6">
        <f t="shared" si="30"/>
        <v>-3.6820601708555112E-2</v>
      </c>
      <c r="I1988" s="4"/>
      <c r="J1988" s="4"/>
      <c r="K1988" s="4"/>
    </row>
    <row r="1989" spans="2:11" ht="13.5" x14ac:dyDescent="0.35">
      <c r="B1989" s="3">
        <v>44897</v>
      </c>
      <c r="C1989" s="2">
        <v>10.3</v>
      </c>
      <c r="D1989" s="2">
        <v>7.8559000000000001</v>
      </c>
      <c r="E1989" s="2">
        <v>116</v>
      </c>
      <c r="F1989" s="2">
        <v>10.327999999999999</v>
      </c>
      <c r="G1989" s="2">
        <v>1198.048</v>
      </c>
      <c r="H1989" s="6">
        <f t="shared" si="30"/>
        <v>9.8077021954856049E-3</v>
      </c>
      <c r="I1989" s="4"/>
      <c r="J1989" s="4"/>
      <c r="K1989" s="4"/>
    </row>
    <row r="1990" spans="2:11" ht="13.5" x14ac:dyDescent="0.35">
      <c r="B1990" s="3">
        <v>44900</v>
      </c>
      <c r="C1990" s="2">
        <v>10.25</v>
      </c>
      <c r="D1990" s="2">
        <v>7.8177000000000003</v>
      </c>
      <c r="E1990" s="2">
        <v>5148</v>
      </c>
      <c r="F1990" s="2">
        <v>10.263999999999999</v>
      </c>
      <c r="G1990" s="2">
        <v>52839.072</v>
      </c>
      <c r="H1990" s="6">
        <f t="shared" si="30"/>
        <v>-4.8625873547269933E-3</v>
      </c>
      <c r="I1990" s="4"/>
      <c r="J1990" s="4"/>
      <c r="K1990" s="4"/>
    </row>
    <row r="1991" spans="2:11" ht="13.5" x14ac:dyDescent="0.35">
      <c r="B1991" s="3">
        <v>44901</v>
      </c>
      <c r="C1991" s="2">
        <v>10.3</v>
      </c>
      <c r="D1991" s="2">
        <v>7.8559000000000001</v>
      </c>
      <c r="E1991" s="2">
        <v>535</v>
      </c>
      <c r="F1991" s="2">
        <v>10.302</v>
      </c>
      <c r="G1991" s="2">
        <v>5511.57</v>
      </c>
      <c r="H1991" s="6">
        <f t="shared" ref="H1991:H2054" si="31">(D1991-D1990)/D1990</f>
        <v>4.8863476470061258E-3</v>
      </c>
      <c r="I1991" s="4"/>
      <c r="J1991" s="4"/>
      <c r="K1991" s="4"/>
    </row>
    <row r="1992" spans="2:11" ht="13.5" x14ac:dyDescent="0.35">
      <c r="B1992" s="3">
        <v>44902</v>
      </c>
      <c r="C1992" s="2">
        <v>10.25</v>
      </c>
      <c r="D1992" s="2">
        <v>7.8177000000000003</v>
      </c>
      <c r="E1992" s="2">
        <v>2098</v>
      </c>
      <c r="F1992" s="2">
        <v>10.211</v>
      </c>
      <c r="G1992" s="2">
        <v>21422.678</v>
      </c>
      <c r="H1992" s="6">
        <f t="shared" si="31"/>
        <v>-4.8625873547269933E-3</v>
      </c>
      <c r="I1992" s="4"/>
      <c r="J1992" s="4"/>
      <c r="K1992" s="4"/>
    </row>
    <row r="1993" spans="2:11" ht="13.5" x14ac:dyDescent="0.35">
      <c r="B1993" s="3">
        <v>44903</v>
      </c>
      <c r="C1993" s="2">
        <v>10.4</v>
      </c>
      <c r="D1993" s="2">
        <v>7.9321000000000002</v>
      </c>
      <c r="E1993" s="2">
        <v>1640</v>
      </c>
      <c r="F1993" s="2">
        <v>10.32</v>
      </c>
      <c r="G1993" s="2">
        <v>16924.8</v>
      </c>
      <c r="H1993" s="6">
        <f t="shared" si="31"/>
        <v>1.4633459969044582E-2</v>
      </c>
      <c r="I1993" s="4"/>
      <c r="J1993" s="4"/>
      <c r="K1993" s="4"/>
    </row>
    <row r="1994" spans="2:11" ht="13.5" x14ac:dyDescent="0.35">
      <c r="B1994" s="3">
        <v>44904</v>
      </c>
      <c r="C1994" s="2">
        <v>10.43</v>
      </c>
      <c r="D1994" s="2">
        <v>7.9550000000000001</v>
      </c>
      <c r="E1994" s="2">
        <v>854</v>
      </c>
      <c r="F1994" s="2">
        <v>10.42</v>
      </c>
      <c r="G1994" s="2">
        <v>8898.68</v>
      </c>
      <c r="H1994" s="6">
        <f t="shared" si="31"/>
        <v>2.8870034417115163E-3</v>
      </c>
      <c r="I1994" s="4"/>
      <c r="J1994" s="4"/>
      <c r="K1994" s="4"/>
    </row>
    <row r="1995" spans="2:11" ht="13.5" x14ac:dyDescent="0.35">
      <c r="B1995" s="3">
        <v>44907</v>
      </c>
      <c r="C1995" s="2">
        <v>10.5</v>
      </c>
      <c r="D1995" s="2">
        <v>8.0084</v>
      </c>
      <c r="E1995" s="2">
        <v>34</v>
      </c>
      <c r="F1995" s="2">
        <v>10.39</v>
      </c>
      <c r="G1995" s="2">
        <v>353.26</v>
      </c>
      <c r="H1995" s="6">
        <f t="shared" si="31"/>
        <v>6.7127592708987925E-3</v>
      </c>
      <c r="I1995" s="4"/>
      <c r="J1995" s="4"/>
      <c r="K1995" s="4"/>
    </row>
    <row r="1996" spans="2:11" ht="13.5" x14ac:dyDescent="0.35">
      <c r="B1996" s="3">
        <v>44908</v>
      </c>
      <c r="C1996" s="2">
        <v>10.5</v>
      </c>
      <c r="D1996" s="2">
        <v>8.0084</v>
      </c>
      <c r="E1996" s="2">
        <v>280</v>
      </c>
      <c r="F1996" s="2">
        <v>10.5</v>
      </c>
      <c r="G1996" s="2">
        <v>2940</v>
      </c>
      <c r="H1996" s="6">
        <f t="shared" si="31"/>
        <v>0</v>
      </c>
      <c r="I1996" s="4"/>
      <c r="J1996" s="4"/>
      <c r="K1996" s="4"/>
    </row>
    <row r="1997" spans="2:11" ht="13.5" x14ac:dyDescent="0.35">
      <c r="B1997" s="3">
        <v>44909</v>
      </c>
      <c r="C1997" s="2">
        <v>10.47</v>
      </c>
      <c r="D1997" s="2">
        <v>7.9855</v>
      </c>
      <c r="E1997" s="2">
        <v>1303</v>
      </c>
      <c r="F1997" s="2">
        <v>10.4</v>
      </c>
      <c r="G1997" s="2">
        <v>13551.2</v>
      </c>
      <c r="H1997" s="6">
        <f t="shared" si="31"/>
        <v>-2.8594975275960141E-3</v>
      </c>
      <c r="I1997" s="4"/>
      <c r="J1997" s="4"/>
      <c r="K1997" s="4"/>
    </row>
    <row r="1998" spans="2:11" ht="13.5" x14ac:dyDescent="0.35">
      <c r="B1998" s="3">
        <v>44910</v>
      </c>
      <c r="C1998" s="2">
        <v>10.5</v>
      </c>
      <c r="D1998" s="2">
        <v>8.0084</v>
      </c>
      <c r="E1998" s="2">
        <v>1825</v>
      </c>
      <c r="F1998" s="2">
        <v>10.4</v>
      </c>
      <c r="G1998" s="2">
        <v>18980</v>
      </c>
      <c r="H1998" s="6">
        <f t="shared" si="31"/>
        <v>2.8676977020850192E-3</v>
      </c>
      <c r="I1998" s="4"/>
      <c r="J1998" s="4"/>
      <c r="K1998" s="4"/>
    </row>
    <row r="1999" spans="2:11" ht="13.5" x14ac:dyDescent="0.35">
      <c r="B1999" s="3">
        <v>44911</v>
      </c>
      <c r="C1999" s="2">
        <v>10.48</v>
      </c>
      <c r="D1999" s="2">
        <v>7.9931999999999999</v>
      </c>
      <c r="E1999" s="2">
        <v>1338</v>
      </c>
      <c r="F1999" s="2">
        <v>10.401999999999999</v>
      </c>
      <c r="G1999" s="2">
        <v>13917.876</v>
      </c>
      <c r="H1999" s="6">
        <f t="shared" si="31"/>
        <v>-1.8980070925528323E-3</v>
      </c>
      <c r="I1999" s="4"/>
      <c r="J1999" s="4"/>
      <c r="K1999" s="4"/>
    </row>
    <row r="2000" spans="2:11" ht="13.5" x14ac:dyDescent="0.35">
      <c r="B2000" s="3">
        <v>44914</v>
      </c>
      <c r="C2000" s="2">
        <v>10.5</v>
      </c>
      <c r="D2000" s="2">
        <v>8.0084</v>
      </c>
      <c r="E2000" s="2">
        <v>100</v>
      </c>
      <c r="F2000" s="2">
        <v>10.5</v>
      </c>
      <c r="G2000" s="2">
        <v>1050</v>
      </c>
      <c r="H2000" s="6">
        <f t="shared" si="31"/>
        <v>1.9016163739178429E-3</v>
      </c>
      <c r="I2000" s="4"/>
      <c r="J2000" s="4"/>
      <c r="K2000" s="4"/>
    </row>
    <row r="2001" spans="2:11" ht="13.5" x14ac:dyDescent="0.35">
      <c r="B2001" s="3">
        <v>44915</v>
      </c>
      <c r="C2001" s="2">
        <v>10.7</v>
      </c>
      <c r="D2001" s="2">
        <v>8.1608999999999998</v>
      </c>
      <c r="E2001" s="2">
        <v>443</v>
      </c>
      <c r="F2001" s="2">
        <v>10.505000000000001</v>
      </c>
      <c r="G2001" s="2">
        <v>4653.7150000000001</v>
      </c>
      <c r="H2001" s="6">
        <f t="shared" si="31"/>
        <v>1.9042505369362153E-2</v>
      </c>
      <c r="I2001" s="4"/>
      <c r="J2001" s="4"/>
      <c r="K2001" s="4"/>
    </row>
    <row r="2002" spans="2:11" ht="13.5" x14ac:dyDescent="0.35">
      <c r="B2002" s="3">
        <v>44916</v>
      </c>
      <c r="C2002" s="2">
        <v>10.7</v>
      </c>
      <c r="D2002" s="2">
        <v>8.1608999999999998</v>
      </c>
      <c r="E2002" s="2">
        <v>513</v>
      </c>
      <c r="F2002" s="2">
        <v>10.603</v>
      </c>
      <c r="G2002" s="2">
        <v>5439.3389999999999</v>
      </c>
      <c r="H2002" s="6">
        <f t="shared" si="31"/>
        <v>0</v>
      </c>
      <c r="I2002" s="4"/>
      <c r="J2002" s="4"/>
      <c r="K2002" s="4"/>
    </row>
    <row r="2003" spans="2:11" ht="13.5" x14ac:dyDescent="0.35">
      <c r="B2003" s="3">
        <v>44917</v>
      </c>
      <c r="C2003" s="2">
        <v>10.7</v>
      </c>
      <c r="D2003" s="2">
        <v>8.1608999999999998</v>
      </c>
      <c r="E2003" s="2">
        <v>0</v>
      </c>
      <c r="F2003" s="2">
        <v>0</v>
      </c>
      <c r="G2003" s="2">
        <v>0</v>
      </c>
      <c r="H2003" s="6">
        <f t="shared" si="31"/>
        <v>0</v>
      </c>
      <c r="I2003" s="4"/>
      <c r="J2003" s="4"/>
      <c r="K2003" s="4"/>
    </row>
    <row r="2004" spans="2:11" ht="13.5" x14ac:dyDescent="0.35">
      <c r="B2004" s="3">
        <v>44918</v>
      </c>
      <c r="C2004" s="2">
        <v>10.5</v>
      </c>
      <c r="D2004" s="2">
        <v>8.0084</v>
      </c>
      <c r="E2004" s="2">
        <v>773</v>
      </c>
      <c r="F2004" s="2">
        <v>10.48</v>
      </c>
      <c r="G2004" s="2">
        <v>8101.04</v>
      </c>
      <c r="H2004" s="6">
        <f t="shared" si="31"/>
        <v>-1.8686664461027565E-2</v>
      </c>
      <c r="I2004" s="4"/>
      <c r="J2004" s="4"/>
      <c r="K2004" s="4"/>
    </row>
    <row r="2005" spans="2:11" ht="13.5" x14ac:dyDescent="0.35">
      <c r="B2005" s="3">
        <v>44921</v>
      </c>
      <c r="C2005" s="2">
        <v>10.64</v>
      </c>
      <c r="D2005" s="2">
        <v>8.1151999999999997</v>
      </c>
      <c r="E2005" s="2">
        <v>72</v>
      </c>
      <c r="F2005" s="2">
        <v>10.298</v>
      </c>
      <c r="G2005" s="2">
        <v>741.45600000000002</v>
      </c>
      <c r="H2005" s="6">
        <f t="shared" si="31"/>
        <v>1.333599720293689E-2</v>
      </c>
      <c r="I2005" s="4"/>
      <c r="J2005" s="4"/>
      <c r="K2005" s="4"/>
    </row>
    <row r="2006" spans="2:11" ht="13.5" x14ac:dyDescent="0.35">
      <c r="B2006" s="3">
        <v>44922</v>
      </c>
      <c r="C2006" s="2">
        <v>10.64</v>
      </c>
      <c r="D2006" s="2">
        <v>8.1151999999999997</v>
      </c>
      <c r="E2006" s="2">
        <v>1</v>
      </c>
      <c r="F2006" s="2">
        <v>10.64</v>
      </c>
      <c r="G2006" s="2">
        <v>10.64</v>
      </c>
      <c r="H2006" s="6">
        <f t="shared" si="31"/>
        <v>0</v>
      </c>
      <c r="I2006" s="4"/>
      <c r="J2006" s="4"/>
      <c r="K2006" s="4"/>
    </row>
    <row r="2007" spans="2:11" ht="13.5" x14ac:dyDescent="0.35">
      <c r="B2007" s="3">
        <v>44923</v>
      </c>
      <c r="C2007" s="2">
        <v>10.65</v>
      </c>
      <c r="D2007" s="2">
        <v>8.1227999999999998</v>
      </c>
      <c r="E2007" s="2">
        <v>592</v>
      </c>
      <c r="F2007" s="2">
        <v>10.64</v>
      </c>
      <c r="G2007" s="2">
        <v>6298.88</v>
      </c>
      <c r="H2007" s="6">
        <f t="shared" si="31"/>
        <v>9.3651419558360254E-4</v>
      </c>
      <c r="I2007" s="4"/>
      <c r="J2007" s="4"/>
      <c r="K2007" s="4"/>
    </row>
    <row r="2008" spans="2:11" ht="13.5" x14ac:dyDescent="0.35">
      <c r="B2008" s="3">
        <v>44924</v>
      </c>
      <c r="C2008" s="2">
        <v>10.7</v>
      </c>
      <c r="D2008" s="2">
        <v>8.1608999999999998</v>
      </c>
      <c r="E2008" s="2">
        <v>294</v>
      </c>
      <c r="F2008" s="2">
        <v>10.609</v>
      </c>
      <c r="G2008" s="2">
        <v>3119.0459999999998</v>
      </c>
      <c r="H2008" s="6">
        <f t="shared" si="31"/>
        <v>4.6905008125277025E-3</v>
      </c>
      <c r="I2008" s="4"/>
      <c r="J2008" s="4"/>
      <c r="K2008" s="4"/>
    </row>
    <row r="2009" spans="2:11" ht="13.5" x14ac:dyDescent="0.35">
      <c r="B2009" s="3">
        <v>44925</v>
      </c>
      <c r="C2009" s="2">
        <v>10.7</v>
      </c>
      <c r="D2009" s="2">
        <v>8.1608999999999998</v>
      </c>
      <c r="E2009" s="2">
        <v>290</v>
      </c>
      <c r="F2009" s="2">
        <v>10.7</v>
      </c>
      <c r="G2009" s="2">
        <v>3103</v>
      </c>
      <c r="H2009" s="6">
        <f t="shared" si="31"/>
        <v>0</v>
      </c>
      <c r="I2009" s="4"/>
      <c r="J2009" s="4"/>
      <c r="K2009" s="4"/>
    </row>
    <row r="2010" spans="2:11" ht="13.5" x14ac:dyDescent="0.35">
      <c r="B2010" s="3">
        <v>44928</v>
      </c>
      <c r="C2010" s="2">
        <v>10.9</v>
      </c>
      <c r="D2010" s="2">
        <v>8.3134999999999994</v>
      </c>
      <c r="E2010" s="2">
        <v>243</v>
      </c>
      <c r="F2010" s="2">
        <v>10.853</v>
      </c>
      <c r="G2010" s="2">
        <v>2637.279</v>
      </c>
      <c r="H2010" s="6">
        <f t="shared" si="31"/>
        <v>1.8698918011493783E-2</v>
      </c>
      <c r="I2010" s="4"/>
      <c r="J2010" s="4"/>
      <c r="K2010" s="4"/>
    </row>
    <row r="2011" spans="2:11" ht="13.5" x14ac:dyDescent="0.35">
      <c r="B2011" s="3">
        <v>44929</v>
      </c>
      <c r="C2011" s="2">
        <v>10.98</v>
      </c>
      <c r="D2011" s="2">
        <v>8.3744999999999994</v>
      </c>
      <c r="E2011" s="2">
        <v>7</v>
      </c>
      <c r="F2011" s="2">
        <v>10.957000000000001</v>
      </c>
      <c r="G2011" s="2">
        <v>76.698999999999998</v>
      </c>
      <c r="H2011" s="6">
        <f t="shared" si="31"/>
        <v>7.3374631623263301E-3</v>
      </c>
      <c r="I2011" s="4"/>
      <c r="J2011" s="4"/>
      <c r="K2011" s="4"/>
    </row>
    <row r="2012" spans="2:11" ht="13.5" x14ac:dyDescent="0.35">
      <c r="B2012" s="3">
        <v>44930</v>
      </c>
      <c r="C2012" s="2">
        <v>10.9</v>
      </c>
      <c r="D2012" s="2">
        <v>8.3134999999999994</v>
      </c>
      <c r="E2012" s="2">
        <v>17</v>
      </c>
      <c r="F2012" s="2">
        <v>10.523999999999999</v>
      </c>
      <c r="G2012" s="2">
        <v>178.90799999999999</v>
      </c>
      <c r="H2012" s="6">
        <f t="shared" si="31"/>
        <v>-7.2840169562361865E-3</v>
      </c>
      <c r="I2012" s="4"/>
      <c r="J2012" s="4"/>
      <c r="K2012" s="4"/>
    </row>
    <row r="2013" spans="2:11" ht="13.5" x14ac:dyDescent="0.35">
      <c r="B2013" s="3">
        <v>44931</v>
      </c>
      <c r="C2013" s="2">
        <v>10.9</v>
      </c>
      <c r="D2013" s="2">
        <v>8.3134999999999994</v>
      </c>
      <c r="E2013" s="2">
        <v>2452</v>
      </c>
      <c r="F2013" s="2">
        <v>10.856</v>
      </c>
      <c r="G2013" s="2">
        <v>26618.912</v>
      </c>
      <c r="H2013" s="6">
        <f t="shared" si="31"/>
        <v>0</v>
      </c>
      <c r="I2013" s="4"/>
      <c r="J2013" s="4"/>
      <c r="K2013" s="4"/>
    </row>
    <row r="2014" spans="2:11" ht="13.5" x14ac:dyDescent="0.35">
      <c r="B2014" s="3">
        <v>44932</v>
      </c>
      <c r="C2014" s="2">
        <v>10.97</v>
      </c>
      <c r="D2014" s="2">
        <v>8.3668999999999993</v>
      </c>
      <c r="E2014" s="2">
        <v>3489</v>
      </c>
      <c r="F2014" s="2">
        <v>10.616</v>
      </c>
      <c r="G2014" s="2">
        <v>37039.224000000002</v>
      </c>
      <c r="H2014" s="6">
        <f t="shared" si="31"/>
        <v>6.4232874240692725E-3</v>
      </c>
      <c r="I2014" s="4"/>
      <c r="J2014" s="4"/>
      <c r="K2014" s="4"/>
    </row>
    <row r="2015" spans="2:11" ht="13.5" x14ac:dyDescent="0.35">
      <c r="B2015" s="3">
        <v>44935</v>
      </c>
      <c r="C2015" s="2">
        <v>10.69</v>
      </c>
      <c r="D2015" s="2">
        <v>8.1532999999999998</v>
      </c>
      <c r="E2015" s="2">
        <v>388</v>
      </c>
      <c r="F2015" s="2">
        <v>10.551</v>
      </c>
      <c r="G2015" s="2">
        <v>4093.788</v>
      </c>
      <c r="H2015" s="6">
        <f t="shared" si="31"/>
        <v>-2.5529168509244714E-2</v>
      </c>
      <c r="I2015" s="4"/>
      <c r="J2015" s="4"/>
      <c r="K2015" s="4"/>
    </row>
    <row r="2016" spans="2:11" ht="13.5" x14ac:dyDescent="0.35">
      <c r="B2016" s="3">
        <v>44936</v>
      </c>
      <c r="C2016" s="2">
        <v>10.6</v>
      </c>
      <c r="D2016" s="2">
        <v>8.0846999999999998</v>
      </c>
      <c r="E2016" s="2">
        <v>3852</v>
      </c>
      <c r="F2016" s="2">
        <v>10.569000000000001</v>
      </c>
      <c r="G2016" s="2">
        <v>40711.788</v>
      </c>
      <c r="H2016" s="6">
        <f t="shared" si="31"/>
        <v>-8.4137711110838544E-3</v>
      </c>
      <c r="I2016" s="4"/>
      <c r="J2016" s="4"/>
      <c r="K2016" s="4"/>
    </row>
    <row r="2017" spans="2:11" ht="13.5" x14ac:dyDescent="0.35">
      <c r="B2017" s="3">
        <v>44937</v>
      </c>
      <c r="C2017" s="2">
        <v>10.65</v>
      </c>
      <c r="D2017" s="2">
        <v>8.1227999999999998</v>
      </c>
      <c r="E2017" s="2">
        <v>338</v>
      </c>
      <c r="F2017" s="2">
        <v>10.516</v>
      </c>
      <c r="G2017" s="2">
        <v>3554.4079999999999</v>
      </c>
      <c r="H2017" s="6">
        <f t="shared" si="31"/>
        <v>4.7126052914764956E-3</v>
      </c>
      <c r="I2017" s="4"/>
      <c r="J2017" s="4"/>
      <c r="K2017" s="4"/>
    </row>
    <row r="2018" spans="2:11" ht="13.5" x14ac:dyDescent="0.35">
      <c r="B2018" s="3">
        <v>44938</v>
      </c>
      <c r="C2018" s="2">
        <v>10.88</v>
      </c>
      <c r="D2018" s="2">
        <v>8.2981999999999996</v>
      </c>
      <c r="E2018" s="2">
        <v>3</v>
      </c>
      <c r="F2018" s="2">
        <v>10.872999999999999</v>
      </c>
      <c r="G2018" s="2">
        <v>32.619</v>
      </c>
      <c r="H2018" s="6">
        <f t="shared" si="31"/>
        <v>2.1593539173683923E-2</v>
      </c>
      <c r="I2018" s="4"/>
      <c r="J2018" s="4"/>
      <c r="K2018" s="4"/>
    </row>
    <row r="2019" spans="2:11" ht="13.5" x14ac:dyDescent="0.35">
      <c r="B2019" s="3">
        <v>44939</v>
      </c>
      <c r="C2019" s="2">
        <v>10.6</v>
      </c>
      <c r="D2019" s="2">
        <v>8.0846999999999998</v>
      </c>
      <c r="E2019" s="2">
        <v>29</v>
      </c>
      <c r="F2019" s="2">
        <v>10.6</v>
      </c>
      <c r="G2019" s="2">
        <v>307.39999999999998</v>
      </c>
      <c r="H2019" s="6">
        <f t="shared" si="31"/>
        <v>-2.5728471234725582E-2</v>
      </c>
      <c r="I2019" s="4"/>
      <c r="J2019" s="4"/>
      <c r="K2019" s="4"/>
    </row>
    <row r="2020" spans="2:11" ht="13.5" x14ac:dyDescent="0.35">
      <c r="B2020" s="3">
        <v>44942</v>
      </c>
      <c r="C2020" s="2">
        <v>10.6</v>
      </c>
      <c r="D2020" s="2">
        <v>8.0846999999999998</v>
      </c>
      <c r="E2020" s="2">
        <v>42</v>
      </c>
      <c r="F2020" s="2">
        <v>10.694000000000001</v>
      </c>
      <c r="G2020" s="2">
        <v>449.14800000000002</v>
      </c>
      <c r="H2020" s="6">
        <f t="shared" si="31"/>
        <v>0</v>
      </c>
      <c r="I2020" s="4"/>
      <c r="J2020" s="4"/>
      <c r="K2020" s="4"/>
    </row>
    <row r="2021" spans="2:11" ht="13.5" x14ac:dyDescent="0.35">
      <c r="B2021" s="3">
        <v>44943</v>
      </c>
      <c r="C2021" s="2">
        <v>10.6</v>
      </c>
      <c r="D2021" s="2">
        <v>8.0846999999999998</v>
      </c>
      <c r="E2021" s="2">
        <v>1331</v>
      </c>
      <c r="F2021" s="2">
        <v>10.618</v>
      </c>
      <c r="G2021" s="2">
        <v>14132.558000000001</v>
      </c>
      <c r="H2021" s="6">
        <f t="shared" si="31"/>
        <v>0</v>
      </c>
      <c r="I2021" s="4"/>
      <c r="J2021" s="4"/>
      <c r="K2021" s="4"/>
    </row>
    <row r="2022" spans="2:11" ht="13.5" x14ac:dyDescent="0.35">
      <c r="B2022" s="3">
        <v>44944</v>
      </c>
      <c r="C2022" s="2">
        <v>10.86</v>
      </c>
      <c r="D2022" s="2">
        <v>8.2829999999999995</v>
      </c>
      <c r="E2022" s="2">
        <v>5146</v>
      </c>
      <c r="F2022" s="2">
        <v>10.502000000000001</v>
      </c>
      <c r="G2022" s="2">
        <v>54043.292000000001</v>
      </c>
      <c r="H2022" s="6">
        <f t="shared" si="31"/>
        <v>2.4527811792645331E-2</v>
      </c>
      <c r="I2022" s="4"/>
      <c r="J2022" s="4"/>
      <c r="K2022" s="4"/>
    </row>
    <row r="2023" spans="2:11" ht="13.5" x14ac:dyDescent="0.35">
      <c r="B2023" s="3">
        <v>44945</v>
      </c>
      <c r="C2023" s="2">
        <v>10.6</v>
      </c>
      <c r="D2023" s="2">
        <v>8.0846999999999998</v>
      </c>
      <c r="E2023" s="2">
        <v>9506</v>
      </c>
      <c r="F2023" s="2">
        <v>10.651999999999999</v>
      </c>
      <c r="G2023" s="2">
        <v>101257.912</v>
      </c>
      <c r="H2023" s="6">
        <f t="shared" si="31"/>
        <v>-2.394060123143785E-2</v>
      </c>
      <c r="I2023" s="4"/>
      <c r="J2023" s="4"/>
      <c r="K2023" s="4"/>
    </row>
    <row r="2024" spans="2:11" ht="13.5" x14ac:dyDescent="0.35">
      <c r="B2024" s="3">
        <v>44946</v>
      </c>
      <c r="C2024" s="2">
        <v>10.8</v>
      </c>
      <c r="D2024" s="2">
        <v>8.2371999999999996</v>
      </c>
      <c r="E2024" s="2">
        <v>9169</v>
      </c>
      <c r="F2024" s="2">
        <v>10.57</v>
      </c>
      <c r="G2024" s="2">
        <v>96916.33</v>
      </c>
      <c r="H2024" s="6">
        <f t="shared" si="31"/>
        <v>1.8862790208665735E-2</v>
      </c>
      <c r="I2024" s="4"/>
      <c r="J2024" s="4"/>
      <c r="K2024" s="4"/>
    </row>
    <row r="2025" spans="2:11" ht="13.5" x14ac:dyDescent="0.35">
      <c r="B2025" s="3">
        <v>44949</v>
      </c>
      <c r="C2025" s="2">
        <v>10.8</v>
      </c>
      <c r="D2025" s="2">
        <v>8.2371999999999996</v>
      </c>
      <c r="E2025" s="2">
        <v>6660</v>
      </c>
      <c r="F2025" s="2">
        <v>10.513</v>
      </c>
      <c r="G2025" s="2">
        <v>70016.58</v>
      </c>
      <c r="H2025" s="6">
        <f t="shared" si="31"/>
        <v>0</v>
      </c>
      <c r="I2025" s="4"/>
      <c r="J2025" s="4"/>
      <c r="K2025" s="4"/>
    </row>
    <row r="2026" spans="2:11" ht="13.5" x14ac:dyDescent="0.35">
      <c r="B2026" s="3">
        <v>44950</v>
      </c>
      <c r="C2026" s="2">
        <v>10.75</v>
      </c>
      <c r="D2026" s="2">
        <v>8.1990999999999996</v>
      </c>
      <c r="E2026" s="2">
        <v>8</v>
      </c>
      <c r="F2026" s="2">
        <v>10.75</v>
      </c>
      <c r="G2026" s="2">
        <v>86</v>
      </c>
      <c r="H2026" s="6">
        <f t="shared" si="31"/>
        <v>-4.6253581314038778E-3</v>
      </c>
      <c r="I2026" s="4"/>
      <c r="J2026" s="4"/>
      <c r="K2026" s="4"/>
    </row>
    <row r="2027" spans="2:11" ht="13.5" x14ac:dyDescent="0.35">
      <c r="B2027" s="3">
        <v>44951</v>
      </c>
      <c r="C2027" s="2">
        <v>10.69</v>
      </c>
      <c r="D2027" s="2">
        <v>8.1532999999999998</v>
      </c>
      <c r="E2027" s="2">
        <v>4945</v>
      </c>
      <c r="F2027" s="2">
        <v>10.531000000000001</v>
      </c>
      <c r="G2027" s="2">
        <v>52075.794999999998</v>
      </c>
      <c r="H2027" s="6">
        <f t="shared" si="31"/>
        <v>-5.585978948909007E-3</v>
      </c>
      <c r="I2027" s="4"/>
      <c r="J2027" s="4"/>
      <c r="K2027" s="4"/>
    </row>
    <row r="2028" spans="2:11" ht="13.5" x14ac:dyDescent="0.35">
      <c r="B2028" s="3">
        <v>44952</v>
      </c>
      <c r="C2028" s="2">
        <v>10.75</v>
      </c>
      <c r="D2028" s="2">
        <v>8.1990999999999996</v>
      </c>
      <c r="E2028" s="2">
        <v>6</v>
      </c>
      <c r="F2028" s="2">
        <v>10.75</v>
      </c>
      <c r="G2028" s="2">
        <v>64.5</v>
      </c>
      <c r="H2028" s="6">
        <f t="shared" si="31"/>
        <v>5.6173573890326419E-3</v>
      </c>
      <c r="I2028" s="4"/>
      <c r="J2028" s="4"/>
      <c r="K2028" s="4"/>
    </row>
    <row r="2029" spans="2:11" ht="13.5" x14ac:dyDescent="0.35">
      <c r="B2029" s="3">
        <v>44953</v>
      </c>
      <c r="C2029" s="2">
        <v>10.75</v>
      </c>
      <c r="D2029" s="2">
        <v>8.1990999999999996</v>
      </c>
      <c r="E2029" s="2">
        <v>0</v>
      </c>
      <c r="F2029" s="2">
        <v>0</v>
      </c>
      <c r="G2029" s="2">
        <v>0</v>
      </c>
      <c r="H2029" s="6">
        <f t="shared" si="31"/>
        <v>0</v>
      </c>
      <c r="I2029" s="4"/>
      <c r="J2029" s="4"/>
      <c r="K2029" s="4"/>
    </row>
    <row r="2030" spans="2:11" ht="13.5" x14ac:dyDescent="0.35">
      <c r="B2030" s="3">
        <v>44956</v>
      </c>
      <c r="C2030" s="2">
        <v>10.89</v>
      </c>
      <c r="D2030" s="2">
        <v>8.3058999999999994</v>
      </c>
      <c r="E2030" s="2">
        <v>61</v>
      </c>
      <c r="F2030" s="2">
        <v>10.752000000000001</v>
      </c>
      <c r="G2030" s="2">
        <v>655.87199999999996</v>
      </c>
      <c r="H2030" s="6">
        <f t="shared" si="31"/>
        <v>1.3025819907062945E-2</v>
      </c>
      <c r="I2030" s="4"/>
      <c r="J2030" s="4"/>
      <c r="K2030" s="4"/>
    </row>
    <row r="2031" spans="2:11" ht="13.5" x14ac:dyDescent="0.35">
      <c r="B2031" s="3">
        <v>44957</v>
      </c>
      <c r="C2031" s="2">
        <v>10.89</v>
      </c>
      <c r="D2031" s="2">
        <v>8.3058999999999994</v>
      </c>
      <c r="E2031" s="2">
        <v>4</v>
      </c>
      <c r="F2031" s="2">
        <v>10.89</v>
      </c>
      <c r="G2031" s="2">
        <v>43.56</v>
      </c>
      <c r="H2031" s="6">
        <f t="shared" si="31"/>
        <v>0</v>
      </c>
      <c r="I2031" s="4"/>
      <c r="J2031" s="4"/>
      <c r="K2031" s="4"/>
    </row>
    <row r="2032" spans="2:11" ht="13.5" x14ac:dyDescent="0.35">
      <c r="B2032" s="3">
        <v>44958</v>
      </c>
      <c r="C2032" s="2">
        <v>10.8</v>
      </c>
      <c r="D2032" s="2">
        <v>8.2371999999999996</v>
      </c>
      <c r="E2032" s="2">
        <v>121</v>
      </c>
      <c r="F2032" s="2">
        <v>10.709</v>
      </c>
      <c r="G2032" s="2">
        <v>1295.789</v>
      </c>
      <c r="H2032" s="6">
        <f t="shared" si="31"/>
        <v>-8.2712288854910089E-3</v>
      </c>
      <c r="I2032" s="4"/>
      <c r="J2032" s="4"/>
      <c r="K2032" s="4"/>
    </row>
    <row r="2033" spans="2:11" ht="13.5" x14ac:dyDescent="0.35">
      <c r="B2033" s="3">
        <v>44959</v>
      </c>
      <c r="C2033" s="2">
        <v>10.8</v>
      </c>
      <c r="D2033" s="2">
        <v>8.2371999999999996</v>
      </c>
      <c r="E2033" s="2">
        <v>253</v>
      </c>
      <c r="F2033" s="2">
        <v>10.79</v>
      </c>
      <c r="G2033" s="2">
        <v>2729.87</v>
      </c>
      <c r="H2033" s="6">
        <f t="shared" si="31"/>
        <v>0</v>
      </c>
      <c r="I2033" s="4"/>
      <c r="J2033" s="4"/>
      <c r="K2033" s="4"/>
    </row>
    <row r="2034" spans="2:11" ht="13.5" x14ac:dyDescent="0.35">
      <c r="B2034" s="3">
        <v>44960</v>
      </c>
      <c r="C2034" s="2">
        <v>10.79</v>
      </c>
      <c r="D2034" s="2">
        <v>8.2295999999999996</v>
      </c>
      <c r="E2034" s="2">
        <v>208</v>
      </c>
      <c r="F2034" s="2">
        <v>10.704000000000001</v>
      </c>
      <c r="G2034" s="2">
        <v>2226.4319999999998</v>
      </c>
      <c r="H2034" s="6">
        <f t="shared" si="31"/>
        <v>-9.2264361676298401E-4</v>
      </c>
      <c r="I2034" s="4"/>
      <c r="J2034" s="4"/>
      <c r="K2034" s="4"/>
    </row>
    <row r="2035" spans="2:11" ht="13.5" x14ac:dyDescent="0.35">
      <c r="B2035" s="3">
        <v>44963</v>
      </c>
      <c r="C2035" s="2">
        <v>10.8</v>
      </c>
      <c r="D2035" s="2">
        <v>8.2371999999999996</v>
      </c>
      <c r="E2035" s="2">
        <v>4</v>
      </c>
      <c r="F2035" s="2">
        <v>10.8</v>
      </c>
      <c r="G2035" s="2">
        <v>43.2</v>
      </c>
      <c r="H2035" s="6">
        <f t="shared" si="31"/>
        <v>9.2349567415184837E-4</v>
      </c>
      <c r="I2035" s="4"/>
      <c r="J2035" s="4"/>
      <c r="K2035" s="4"/>
    </row>
    <row r="2036" spans="2:11" ht="13.5" x14ac:dyDescent="0.35">
      <c r="B2036" s="3">
        <v>44964</v>
      </c>
      <c r="C2036" s="2">
        <v>10.7</v>
      </c>
      <c r="D2036" s="2">
        <v>8.1608999999999998</v>
      </c>
      <c r="E2036" s="2">
        <v>74</v>
      </c>
      <c r="F2036" s="2">
        <v>10.5</v>
      </c>
      <c r="G2036" s="2">
        <v>777</v>
      </c>
      <c r="H2036" s="6">
        <f t="shared" si="31"/>
        <v>-9.2628563103967151E-3</v>
      </c>
      <c r="I2036" s="4"/>
      <c r="J2036" s="4"/>
      <c r="K2036" s="4"/>
    </row>
    <row r="2037" spans="2:11" ht="13.5" x14ac:dyDescent="0.35">
      <c r="B2037" s="3">
        <v>44965</v>
      </c>
      <c r="C2037" s="2">
        <v>10.75</v>
      </c>
      <c r="D2037" s="2">
        <v>8.1990999999999996</v>
      </c>
      <c r="E2037" s="2">
        <v>13</v>
      </c>
      <c r="F2037" s="2">
        <v>10.742000000000001</v>
      </c>
      <c r="G2037" s="2">
        <v>139.64599999999999</v>
      </c>
      <c r="H2037" s="6">
        <f t="shared" si="31"/>
        <v>4.6808562781065557E-3</v>
      </c>
      <c r="I2037" s="4"/>
      <c r="J2037" s="4"/>
      <c r="K2037" s="4"/>
    </row>
    <row r="2038" spans="2:11" ht="13.5" x14ac:dyDescent="0.35">
      <c r="B2038" s="3">
        <v>44966</v>
      </c>
      <c r="C2038" s="2">
        <v>10.75</v>
      </c>
      <c r="D2038" s="2">
        <v>8.1990999999999996</v>
      </c>
      <c r="E2038" s="2">
        <v>0</v>
      </c>
      <c r="F2038" s="2">
        <v>0</v>
      </c>
      <c r="G2038" s="2">
        <v>0</v>
      </c>
      <c r="H2038" s="6">
        <f t="shared" si="31"/>
        <v>0</v>
      </c>
      <c r="I2038" s="4"/>
      <c r="J2038" s="4"/>
      <c r="K2038" s="4"/>
    </row>
    <row r="2039" spans="2:11" ht="13.5" x14ac:dyDescent="0.35">
      <c r="B2039" s="3">
        <v>44967</v>
      </c>
      <c r="C2039" s="2">
        <v>10.7</v>
      </c>
      <c r="D2039" s="2">
        <v>8.1608999999999998</v>
      </c>
      <c r="E2039" s="2">
        <v>2963</v>
      </c>
      <c r="F2039" s="2">
        <v>10.625999999999999</v>
      </c>
      <c r="G2039" s="2">
        <v>31484.838</v>
      </c>
      <c r="H2039" s="6">
        <f t="shared" si="31"/>
        <v>-4.6590479442865426E-3</v>
      </c>
      <c r="I2039" s="4"/>
      <c r="J2039" s="4"/>
      <c r="K2039" s="4"/>
    </row>
    <row r="2040" spans="2:11" ht="13.5" x14ac:dyDescent="0.35">
      <c r="B2040" s="3">
        <v>44970</v>
      </c>
      <c r="C2040" s="2">
        <v>10.8</v>
      </c>
      <c r="D2040" s="2">
        <v>8.2371999999999996</v>
      </c>
      <c r="E2040" s="2">
        <v>2</v>
      </c>
      <c r="F2040" s="2">
        <v>10.8</v>
      </c>
      <c r="G2040" s="2">
        <v>21.6</v>
      </c>
      <c r="H2040" s="6">
        <f t="shared" si="31"/>
        <v>9.3494590057468917E-3</v>
      </c>
      <c r="I2040" s="4"/>
      <c r="J2040" s="4"/>
      <c r="K2040" s="4"/>
    </row>
    <row r="2041" spans="2:11" ht="13.5" x14ac:dyDescent="0.35">
      <c r="B2041" s="3">
        <v>44971</v>
      </c>
      <c r="C2041" s="2">
        <v>10.79</v>
      </c>
      <c r="D2041" s="2">
        <v>8.2295999999999996</v>
      </c>
      <c r="E2041" s="2">
        <v>707</v>
      </c>
      <c r="F2041" s="2">
        <v>10.228999999999999</v>
      </c>
      <c r="G2041" s="2">
        <v>7231.9030000000002</v>
      </c>
      <c r="H2041" s="6">
        <f t="shared" si="31"/>
        <v>-9.2264361676298401E-4</v>
      </c>
      <c r="I2041" s="4"/>
      <c r="J2041" s="4"/>
      <c r="K2041" s="4"/>
    </row>
    <row r="2042" spans="2:11" ht="13.5" x14ac:dyDescent="0.35">
      <c r="B2042" s="3">
        <v>44972</v>
      </c>
      <c r="C2042" s="2">
        <v>10.79</v>
      </c>
      <c r="D2042" s="2">
        <v>8.2295999999999996</v>
      </c>
      <c r="E2042" s="2">
        <v>1001</v>
      </c>
      <c r="F2042" s="2">
        <v>10.79</v>
      </c>
      <c r="G2042" s="2">
        <v>10800.79</v>
      </c>
      <c r="H2042" s="6">
        <f t="shared" si="31"/>
        <v>0</v>
      </c>
      <c r="I2042" s="4"/>
      <c r="J2042" s="4"/>
      <c r="K2042" s="4"/>
    </row>
    <row r="2043" spans="2:11" ht="13.5" x14ac:dyDescent="0.35">
      <c r="B2043" s="3">
        <v>44973</v>
      </c>
      <c r="C2043" s="2">
        <v>10.79</v>
      </c>
      <c r="D2043" s="2">
        <v>8.2295999999999996</v>
      </c>
      <c r="E2043" s="2">
        <v>262</v>
      </c>
      <c r="F2043" s="2">
        <v>10.702</v>
      </c>
      <c r="G2043" s="2">
        <v>2803.924</v>
      </c>
      <c r="H2043" s="6">
        <f t="shared" si="31"/>
        <v>0</v>
      </c>
      <c r="I2043" s="4"/>
      <c r="J2043" s="4"/>
      <c r="K2043" s="4"/>
    </row>
    <row r="2044" spans="2:11" ht="13.5" x14ac:dyDescent="0.35">
      <c r="B2044" s="3">
        <v>44974</v>
      </c>
      <c r="C2044" s="2">
        <v>10.8</v>
      </c>
      <c r="D2044" s="2">
        <v>8.2371999999999996</v>
      </c>
      <c r="E2044" s="2">
        <v>3</v>
      </c>
      <c r="F2044" s="2">
        <v>10.8</v>
      </c>
      <c r="G2044" s="2">
        <v>32.4</v>
      </c>
      <c r="H2044" s="6">
        <f t="shared" si="31"/>
        <v>9.2349567415184837E-4</v>
      </c>
      <c r="I2044" s="4"/>
      <c r="J2044" s="4"/>
      <c r="K2044" s="4"/>
    </row>
    <row r="2045" spans="2:11" ht="13.5" x14ac:dyDescent="0.35">
      <c r="B2045" s="3">
        <v>44977</v>
      </c>
      <c r="C2045" s="2">
        <v>10.8</v>
      </c>
      <c r="D2045" s="2">
        <v>8.2371999999999996</v>
      </c>
      <c r="E2045" s="2">
        <v>5</v>
      </c>
      <c r="F2045" s="2">
        <v>10.8</v>
      </c>
      <c r="G2045" s="2">
        <v>54</v>
      </c>
      <c r="H2045" s="6">
        <f t="shared" si="31"/>
        <v>0</v>
      </c>
      <c r="I2045" s="4"/>
      <c r="J2045" s="4"/>
      <c r="K2045" s="4"/>
    </row>
    <row r="2046" spans="2:11" ht="13.5" x14ac:dyDescent="0.35">
      <c r="B2046" s="3">
        <v>44978</v>
      </c>
      <c r="C2046" s="2">
        <v>10.8</v>
      </c>
      <c r="D2046" s="2">
        <v>8.2371999999999996</v>
      </c>
      <c r="E2046" s="2">
        <v>255</v>
      </c>
      <c r="F2046" s="2">
        <v>10.8</v>
      </c>
      <c r="G2046" s="2">
        <v>2754</v>
      </c>
      <c r="H2046" s="6">
        <f t="shared" si="31"/>
        <v>0</v>
      </c>
      <c r="I2046" s="4"/>
      <c r="J2046" s="4"/>
      <c r="K2046" s="4"/>
    </row>
    <row r="2047" spans="2:11" ht="13.5" x14ac:dyDescent="0.35">
      <c r="B2047" s="3">
        <v>44979</v>
      </c>
      <c r="C2047" s="2">
        <v>10.88</v>
      </c>
      <c r="D2047" s="2">
        <v>8.2981999999999996</v>
      </c>
      <c r="E2047" s="2">
        <v>911</v>
      </c>
      <c r="F2047" s="2">
        <v>10.74</v>
      </c>
      <c r="G2047" s="2">
        <v>9784.14</v>
      </c>
      <c r="H2047" s="6">
        <f t="shared" si="31"/>
        <v>7.4054290292817886E-3</v>
      </c>
      <c r="I2047" s="4"/>
      <c r="J2047" s="4"/>
      <c r="K2047" s="4"/>
    </row>
    <row r="2048" spans="2:11" ht="13.5" x14ac:dyDescent="0.35">
      <c r="B2048" s="3">
        <v>44980</v>
      </c>
      <c r="C2048" s="2">
        <v>10.89</v>
      </c>
      <c r="D2048" s="2">
        <v>8.3058999999999994</v>
      </c>
      <c r="E2048" s="2">
        <v>20</v>
      </c>
      <c r="F2048" s="2">
        <v>10.89</v>
      </c>
      <c r="G2048" s="2">
        <v>217.8</v>
      </c>
      <c r="H2048" s="6">
        <f t="shared" si="31"/>
        <v>9.2791207731795068E-4</v>
      </c>
      <c r="I2048" s="4"/>
      <c r="J2048" s="4"/>
      <c r="K2048" s="4"/>
    </row>
    <row r="2049" spans="2:11" ht="13.5" x14ac:dyDescent="0.35">
      <c r="B2049" s="3">
        <v>44981</v>
      </c>
      <c r="C2049" s="2">
        <v>10.9</v>
      </c>
      <c r="D2049" s="2">
        <v>8.3134999999999994</v>
      </c>
      <c r="E2049" s="2">
        <v>3</v>
      </c>
      <c r="F2049" s="2">
        <v>10.9</v>
      </c>
      <c r="G2049" s="2">
        <v>32.700000000000003</v>
      </c>
      <c r="H2049" s="6">
        <f t="shared" si="31"/>
        <v>9.1501222022900006E-4</v>
      </c>
      <c r="I2049" s="4"/>
      <c r="J2049" s="4"/>
      <c r="K2049" s="4"/>
    </row>
    <row r="2050" spans="2:11" ht="13.5" x14ac:dyDescent="0.35">
      <c r="B2050" s="3">
        <v>44984</v>
      </c>
      <c r="C2050" s="2">
        <v>10.89</v>
      </c>
      <c r="D2050" s="2">
        <v>8.3058999999999994</v>
      </c>
      <c r="E2050" s="2">
        <v>12</v>
      </c>
      <c r="F2050" s="2">
        <v>10.893000000000001</v>
      </c>
      <c r="G2050" s="2">
        <v>130.71600000000001</v>
      </c>
      <c r="H2050" s="6">
        <f t="shared" si="31"/>
        <v>-9.1417573825705795E-4</v>
      </c>
      <c r="I2050" s="4"/>
      <c r="J2050" s="4"/>
      <c r="K2050" s="4"/>
    </row>
    <row r="2051" spans="2:11" ht="13.5" x14ac:dyDescent="0.35">
      <c r="B2051" s="3">
        <v>44985</v>
      </c>
      <c r="C2051" s="2">
        <v>10.9</v>
      </c>
      <c r="D2051" s="2">
        <v>8.3134999999999994</v>
      </c>
      <c r="E2051" s="2">
        <v>21</v>
      </c>
      <c r="F2051" s="2">
        <v>10.891999999999999</v>
      </c>
      <c r="G2051" s="2">
        <v>228.732</v>
      </c>
      <c r="H2051" s="6">
        <f t="shared" si="31"/>
        <v>9.1501222022900006E-4</v>
      </c>
      <c r="I2051" s="4"/>
      <c r="J2051" s="4"/>
      <c r="K2051" s="4"/>
    </row>
    <row r="2052" spans="2:11" ht="13.5" x14ac:dyDescent="0.35">
      <c r="B2052" s="3">
        <v>44986</v>
      </c>
      <c r="C2052" s="2">
        <v>10.88</v>
      </c>
      <c r="D2052" s="2">
        <v>8.2981999999999996</v>
      </c>
      <c r="E2052" s="2">
        <v>211</v>
      </c>
      <c r="F2052" s="2">
        <v>10.52</v>
      </c>
      <c r="G2052" s="2">
        <v>2219.7199999999998</v>
      </c>
      <c r="H2052" s="6">
        <f t="shared" si="31"/>
        <v>-1.8403801046490492E-3</v>
      </c>
      <c r="I2052" s="4"/>
      <c r="J2052" s="4"/>
      <c r="K2052" s="4"/>
    </row>
    <row r="2053" spans="2:11" ht="13.5" x14ac:dyDescent="0.35">
      <c r="B2053" s="3">
        <v>44987</v>
      </c>
      <c r="C2053" s="2">
        <v>10.88</v>
      </c>
      <c r="D2053" s="2">
        <v>8.2981999999999996</v>
      </c>
      <c r="E2053" s="2">
        <v>205</v>
      </c>
      <c r="F2053" s="2">
        <v>10.519</v>
      </c>
      <c r="G2053" s="2">
        <v>2156.395</v>
      </c>
      <c r="H2053" s="6">
        <f t="shared" si="31"/>
        <v>0</v>
      </c>
      <c r="I2053" s="4"/>
      <c r="J2053" s="4"/>
      <c r="K2053" s="4"/>
    </row>
    <row r="2054" spans="2:11" ht="13.5" x14ac:dyDescent="0.35">
      <c r="B2054" s="3">
        <v>44988</v>
      </c>
      <c r="C2054" s="2">
        <v>10.9</v>
      </c>
      <c r="D2054" s="2">
        <v>8.3134999999999994</v>
      </c>
      <c r="E2054" s="2">
        <v>664</v>
      </c>
      <c r="F2054" s="2">
        <v>10.817</v>
      </c>
      <c r="G2054" s="2">
        <v>7182.4880000000003</v>
      </c>
      <c r="H2054" s="6">
        <f t="shared" si="31"/>
        <v>1.8437733484369947E-3</v>
      </c>
      <c r="I2054" s="4"/>
      <c r="J2054" s="4"/>
      <c r="K2054" s="4"/>
    </row>
    <row r="2055" spans="2:11" ht="13.5" x14ac:dyDescent="0.35">
      <c r="B2055" s="3">
        <v>44991</v>
      </c>
      <c r="C2055" s="2">
        <v>11.25</v>
      </c>
      <c r="D2055" s="2">
        <v>8.5803999999999991</v>
      </c>
      <c r="E2055" s="2">
        <v>1402</v>
      </c>
      <c r="F2055" s="2">
        <v>10.901</v>
      </c>
      <c r="G2055" s="2">
        <v>15283.201999999999</v>
      </c>
      <c r="H2055" s="6">
        <f t="shared" ref="H2055:H2118" si="32">(D2055-D2054)/D2054</f>
        <v>3.2104408492211425E-2</v>
      </c>
      <c r="I2055" s="4"/>
      <c r="J2055" s="4"/>
      <c r="K2055" s="4"/>
    </row>
    <row r="2056" spans="2:11" ht="13.5" x14ac:dyDescent="0.35">
      <c r="B2056" s="3">
        <v>44992</v>
      </c>
      <c r="C2056" s="2">
        <v>11.2</v>
      </c>
      <c r="D2056" s="2">
        <v>8.5422999999999991</v>
      </c>
      <c r="E2056" s="2">
        <v>111</v>
      </c>
      <c r="F2056" s="2">
        <v>10.952</v>
      </c>
      <c r="G2056" s="2">
        <v>1215.672</v>
      </c>
      <c r="H2056" s="6">
        <f t="shared" si="32"/>
        <v>-4.4403524311220953E-3</v>
      </c>
      <c r="I2056" s="4"/>
      <c r="J2056" s="4"/>
      <c r="K2056" s="4"/>
    </row>
    <row r="2057" spans="2:11" ht="13.5" x14ac:dyDescent="0.35">
      <c r="B2057" s="3">
        <v>44993</v>
      </c>
      <c r="C2057" s="2">
        <v>11.2</v>
      </c>
      <c r="D2057" s="2">
        <v>8.5422999999999991</v>
      </c>
      <c r="E2057" s="2">
        <v>3644</v>
      </c>
      <c r="F2057" s="2">
        <v>11.186</v>
      </c>
      <c r="G2057" s="2">
        <v>40761.784</v>
      </c>
      <c r="H2057" s="6">
        <f t="shared" si="32"/>
        <v>0</v>
      </c>
      <c r="I2057" s="4"/>
      <c r="J2057" s="4"/>
      <c r="K2057" s="4"/>
    </row>
    <row r="2058" spans="2:11" ht="13.5" x14ac:dyDescent="0.35">
      <c r="B2058" s="3">
        <v>44994</v>
      </c>
      <c r="C2058" s="2">
        <v>11.2</v>
      </c>
      <c r="D2058" s="2">
        <v>8.5422999999999991</v>
      </c>
      <c r="E2058" s="2">
        <v>527</v>
      </c>
      <c r="F2058" s="2">
        <v>11.2</v>
      </c>
      <c r="G2058" s="2">
        <v>5902.4</v>
      </c>
      <c r="H2058" s="6">
        <f t="shared" si="32"/>
        <v>0</v>
      </c>
      <c r="I2058" s="4"/>
      <c r="J2058" s="4"/>
      <c r="K2058" s="4"/>
    </row>
    <row r="2059" spans="2:11" ht="13.5" x14ac:dyDescent="0.35">
      <c r="B2059" s="3">
        <v>44995</v>
      </c>
      <c r="C2059" s="2">
        <v>11.2</v>
      </c>
      <c r="D2059" s="2">
        <v>8.5422999999999991</v>
      </c>
      <c r="E2059" s="2">
        <v>202</v>
      </c>
      <c r="F2059" s="2">
        <v>11.002000000000001</v>
      </c>
      <c r="G2059" s="2">
        <v>2222.404</v>
      </c>
      <c r="H2059" s="6">
        <f t="shared" si="32"/>
        <v>0</v>
      </c>
      <c r="I2059" s="4"/>
      <c r="J2059" s="4"/>
      <c r="K2059" s="4"/>
    </row>
    <row r="2060" spans="2:11" ht="13.5" x14ac:dyDescent="0.35">
      <c r="B2060" s="3">
        <v>44998</v>
      </c>
      <c r="C2060" s="2">
        <v>11.18</v>
      </c>
      <c r="D2060" s="2">
        <v>8.5269999999999992</v>
      </c>
      <c r="E2060" s="2">
        <v>403</v>
      </c>
      <c r="F2060" s="2">
        <v>11.15</v>
      </c>
      <c r="G2060" s="2">
        <v>4493.45</v>
      </c>
      <c r="H2060" s="6">
        <f t="shared" si="32"/>
        <v>-1.7910867096683411E-3</v>
      </c>
      <c r="I2060" s="4"/>
      <c r="J2060" s="4"/>
      <c r="K2060" s="4"/>
    </row>
    <row r="2061" spans="2:11" ht="13.5" x14ac:dyDescent="0.35">
      <c r="B2061" s="3">
        <v>44999</v>
      </c>
      <c r="C2061" s="2">
        <v>11.18</v>
      </c>
      <c r="D2061" s="2">
        <v>8.5269999999999992</v>
      </c>
      <c r="E2061" s="2">
        <v>203</v>
      </c>
      <c r="F2061" s="2">
        <v>11.157999999999999</v>
      </c>
      <c r="G2061" s="2">
        <v>2265.0740000000001</v>
      </c>
      <c r="H2061" s="6">
        <f t="shared" si="32"/>
        <v>0</v>
      </c>
      <c r="I2061" s="4"/>
      <c r="J2061" s="4"/>
      <c r="K2061" s="4"/>
    </row>
    <row r="2062" spans="2:11" ht="13.5" x14ac:dyDescent="0.35">
      <c r="B2062" s="3">
        <v>45000</v>
      </c>
      <c r="C2062" s="2">
        <v>11.18</v>
      </c>
      <c r="D2062" s="2">
        <v>8.5269999999999992</v>
      </c>
      <c r="E2062" s="2">
        <v>4</v>
      </c>
      <c r="F2062" s="2">
        <v>11.18</v>
      </c>
      <c r="G2062" s="2">
        <v>44.72</v>
      </c>
      <c r="H2062" s="6">
        <f t="shared" si="32"/>
        <v>0</v>
      </c>
      <c r="I2062" s="4"/>
      <c r="J2062" s="4"/>
      <c r="K2062" s="4"/>
    </row>
    <row r="2063" spans="2:11" ht="13.5" x14ac:dyDescent="0.35">
      <c r="B2063" s="3">
        <v>45001</v>
      </c>
      <c r="C2063" s="2">
        <v>11.18</v>
      </c>
      <c r="D2063" s="2">
        <v>8.5269999999999992</v>
      </c>
      <c r="E2063" s="2">
        <v>205</v>
      </c>
      <c r="F2063" s="2">
        <v>11.18</v>
      </c>
      <c r="G2063" s="2">
        <v>2291.9</v>
      </c>
      <c r="H2063" s="6">
        <f t="shared" si="32"/>
        <v>0</v>
      </c>
      <c r="I2063" s="4"/>
      <c r="J2063" s="4"/>
      <c r="K2063" s="4"/>
    </row>
    <row r="2064" spans="2:11" ht="13.5" x14ac:dyDescent="0.35">
      <c r="B2064" s="3">
        <v>45002</v>
      </c>
      <c r="C2064" s="2">
        <v>11.2</v>
      </c>
      <c r="D2064" s="2">
        <v>8.5422999999999991</v>
      </c>
      <c r="E2064" s="2">
        <v>395</v>
      </c>
      <c r="F2064" s="2">
        <v>11.18</v>
      </c>
      <c r="G2064" s="2">
        <v>4416.1000000000004</v>
      </c>
      <c r="H2064" s="6">
        <f t="shared" si="32"/>
        <v>1.7943004573706897E-3</v>
      </c>
      <c r="I2064" s="4"/>
      <c r="J2064" s="4"/>
      <c r="K2064" s="4"/>
    </row>
    <row r="2065" spans="2:11" ht="13.5" x14ac:dyDescent="0.35">
      <c r="B2065" s="3">
        <v>45006</v>
      </c>
      <c r="C2065" s="2">
        <v>11.25</v>
      </c>
      <c r="D2065" s="2">
        <v>8.5803999999999991</v>
      </c>
      <c r="E2065" s="2">
        <v>793</v>
      </c>
      <c r="F2065" s="2">
        <v>11.2</v>
      </c>
      <c r="G2065" s="2">
        <v>8881.6</v>
      </c>
      <c r="H2065" s="6">
        <f t="shared" si="32"/>
        <v>4.4601571005466944E-3</v>
      </c>
      <c r="I2065" s="4"/>
      <c r="J2065" s="4"/>
      <c r="K2065" s="4"/>
    </row>
    <row r="2066" spans="2:11" ht="13.5" x14ac:dyDescent="0.35">
      <c r="B2066" s="3">
        <v>45007</v>
      </c>
      <c r="C2066" s="2">
        <v>11.3</v>
      </c>
      <c r="D2066" s="2">
        <v>8.6186000000000007</v>
      </c>
      <c r="E2066" s="2">
        <v>3268</v>
      </c>
      <c r="F2066" s="2">
        <v>11.25</v>
      </c>
      <c r="G2066" s="2">
        <v>36765</v>
      </c>
      <c r="H2066" s="6">
        <f t="shared" si="32"/>
        <v>4.4520068994454301E-3</v>
      </c>
      <c r="I2066" s="4"/>
      <c r="J2066" s="4"/>
      <c r="K2066" s="4"/>
    </row>
    <row r="2067" spans="2:11" ht="13.5" x14ac:dyDescent="0.35">
      <c r="B2067" s="3">
        <v>45008</v>
      </c>
      <c r="C2067" s="2">
        <v>11.3</v>
      </c>
      <c r="D2067" s="2">
        <v>8.6186000000000007</v>
      </c>
      <c r="E2067" s="2">
        <v>708</v>
      </c>
      <c r="F2067" s="2">
        <v>11.3</v>
      </c>
      <c r="G2067" s="2">
        <v>8000.4</v>
      </c>
      <c r="H2067" s="6">
        <f t="shared" si="32"/>
        <v>0</v>
      </c>
      <c r="I2067" s="4"/>
      <c r="J2067" s="4"/>
      <c r="K2067" s="4"/>
    </row>
    <row r="2068" spans="2:11" ht="13.5" x14ac:dyDescent="0.35">
      <c r="B2068" s="3">
        <v>45009</v>
      </c>
      <c r="C2068" s="2">
        <v>11.3</v>
      </c>
      <c r="D2068" s="2">
        <v>8.6186000000000007</v>
      </c>
      <c r="E2068" s="2">
        <v>100</v>
      </c>
      <c r="F2068" s="2">
        <v>11.3</v>
      </c>
      <c r="G2068" s="2">
        <v>1130</v>
      </c>
      <c r="H2068" s="6">
        <f t="shared" si="32"/>
        <v>0</v>
      </c>
      <c r="I2068" s="4"/>
      <c r="J2068" s="4"/>
      <c r="K2068" s="4"/>
    </row>
    <row r="2069" spans="2:11" ht="13.5" x14ac:dyDescent="0.35">
      <c r="B2069" s="3">
        <v>45012</v>
      </c>
      <c r="C2069" s="2">
        <v>11.34</v>
      </c>
      <c r="D2069" s="2">
        <v>8.6491000000000007</v>
      </c>
      <c r="E2069" s="2">
        <v>1432</v>
      </c>
      <c r="F2069" s="2">
        <v>11.313000000000001</v>
      </c>
      <c r="G2069" s="2">
        <v>16200.216</v>
      </c>
      <c r="H2069" s="6">
        <f t="shared" si="32"/>
        <v>3.5388578191353549E-3</v>
      </c>
      <c r="I2069" s="4"/>
      <c r="J2069" s="4"/>
      <c r="K2069" s="4"/>
    </row>
    <row r="2070" spans="2:11" ht="13.5" x14ac:dyDescent="0.35">
      <c r="B2070" s="3">
        <v>45013</v>
      </c>
      <c r="C2070" s="2">
        <v>11.5</v>
      </c>
      <c r="D2070" s="2">
        <v>8.7711000000000006</v>
      </c>
      <c r="E2070" s="2">
        <v>12310</v>
      </c>
      <c r="F2070" s="2">
        <v>11.22</v>
      </c>
      <c r="G2070" s="2">
        <v>138118.20000000001</v>
      </c>
      <c r="H2070" s="6">
        <f t="shared" si="32"/>
        <v>1.4105513868494974E-2</v>
      </c>
      <c r="I2070" s="4"/>
      <c r="J2070" s="4"/>
      <c r="K2070" s="4"/>
    </row>
    <row r="2071" spans="2:11" ht="13.5" x14ac:dyDescent="0.35">
      <c r="B2071" s="3">
        <v>45014</v>
      </c>
      <c r="C2071" s="2">
        <v>11.4</v>
      </c>
      <c r="D2071" s="2">
        <v>8.6948000000000008</v>
      </c>
      <c r="E2071" s="2">
        <v>503</v>
      </c>
      <c r="F2071" s="2">
        <v>11.401</v>
      </c>
      <c r="G2071" s="2">
        <v>5734.7030000000004</v>
      </c>
      <c r="H2071" s="6">
        <f t="shared" si="32"/>
        <v>-8.6990229275689269E-3</v>
      </c>
      <c r="I2071" s="4"/>
      <c r="J2071" s="4"/>
      <c r="K2071" s="4"/>
    </row>
    <row r="2072" spans="2:11" ht="13.5" x14ac:dyDescent="0.35">
      <c r="B2072" s="3">
        <v>45015</v>
      </c>
      <c r="C2072" s="2">
        <v>11.4</v>
      </c>
      <c r="D2072" s="2">
        <v>8.6948000000000008</v>
      </c>
      <c r="E2072" s="2">
        <v>2052</v>
      </c>
      <c r="F2072" s="2">
        <v>11.443</v>
      </c>
      <c r="G2072" s="2">
        <v>23481.036</v>
      </c>
      <c r="H2072" s="6">
        <f t="shared" si="32"/>
        <v>0</v>
      </c>
      <c r="I2072" s="4"/>
      <c r="J2072" s="4"/>
      <c r="K2072" s="4"/>
    </row>
    <row r="2073" spans="2:11" ht="13.5" x14ac:dyDescent="0.35">
      <c r="B2073" s="3">
        <v>45016</v>
      </c>
      <c r="C2073" s="2">
        <v>11.5</v>
      </c>
      <c r="D2073" s="2">
        <v>8.7711000000000006</v>
      </c>
      <c r="E2073" s="2">
        <v>2</v>
      </c>
      <c r="F2073" s="2">
        <v>11.5</v>
      </c>
      <c r="G2073" s="2">
        <v>23</v>
      </c>
      <c r="H2073" s="6">
        <f t="shared" si="32"/>
        <v>8.7753599852785358E-3</v>
      </c>
      <c r="I2073" s="4"/>
      <c r="J2073" s="4"/>
      <c r="K2073" s="4"/>
    </row>
    <row r="2074" spans="2:11" ht="13.5" x14ac:dyDescent="0.35">
      <c r="B2074" s="3">
        <v>45019</v>
      </c>
      <c r="C2074" s="2">
        <v>12</v>
      </c>
      <c r="D2074" s="2">
        <v>9.1524999999999999</v>
      </c>
      <c r="E2074" s="2">
        <v>9</v>
      </c>
      <c r="F2074" s="2">
        <v>11.821999999999999</v>
      </c>
      <c r="G2074" s="2">
        <v>106.398</v>
      </c>
      <c r="H2074" s="6">
        <f t="shared" si="32"/>
        <v>4.3483713559302625E-2</v>
      </c>
      <c r="I2074" s="4"/>
      <c r="J2074" s="4"/>
      <c r="K2074" s="4"/>
    </row>
    <row r="2075" spans="2:11" ht="13.5" x14ac:dyDescent="0.35">
      <c r="B2075" s="3">
        <v>45020</v>
      </c>
      <c r="C2075" s="2">
        <v>11.99</v>
      </c>
      <c r="D2075" s="2">
        <v>9.1448</v>
      </c>
      <c r="E2075" s="2">
        <v>3660</v>
      </c>
      <c r="F2075" s="2">
        <v>11.956</v>
      </c>
      <c r="G2075" s="2">
        <v>43758.96</v>
      </c>
      <c r="H2075" s="6">
        <f t="shared" si="32"/>
        <v>-8.4130019120456901E-4</v>
      </c>
      <c r="I2075" s="4"/>
      <c r="J2075" s="4"/>
      <c r="K2075" s="4"/>
    </row>
    <row r="2076" spans="2:11" ht="13.5" x14ac:dyDescent="0.35">
      <c r="B2076" s="3">
        <v>45021</v>
      </c>
      <c r="C2076" s="2">
        <v>11.99</v>
      </c>
      <c r="D2076" s="2">
        <v>9.1448</v>
      </c>
      <c r="E2076" s="2">
        <v>1048</v>
      </c>
      <c r="F2076" s="2">
        <v>11.99</v>
      </c>
      <c r="G2076" s="2">
        <v>12565.52</v>
      </c>
      <c r="H2076" s="6">
        <f t="shared" si="32"/>
        <v>0</v>
      </c>
      <c r="I2076" s="4"/>
      <c r="J2076" s="4"/>
      <c r="K2076" s="4"/>
    </row>
    <row r="2077" spans="2:11" ht="13.5" x14ac:dyDescent="0.35">
      <c r="B2077" s="3">
        <v>45022</v>
      </c>
      <c r="C2077" s="2">
        <v>11.99</v>
      </c>
      <c r="D2077" s="2">
        <v>9.1448</v>
      </c>
      <c r="E2077" s="2">
        <v>29</v>
      </c>
      <c r="F2077" s="2">
        <v>11.99</v>
      </c>
      <c r="G2077" s="2">
        <v>347.71</v>
      </c>
      <c r="H2077" s="6">
        <f t="shared" si="32"/>
        <v>0</v>
      </c>
      <c r="I2077" s="4"/>
      <c r="J2077" s="4"/>
      <c r="K2077" s="4"/>
    </row>
    <row r="2078" spans="2:11" ht="13.5" x14ac:dyDescent="0.35">
      <c r="B2078" s="3">
        <v>45023</v>
      </c>
      <c r="C2078" s="2">
        <v>11.9</v>
      </c>
      <c r="D2078" s="2">
        <v>9.0762</v>
      </c>
      <c r="E2078" s="2">
        <v>313</v>
      </c>
      <c r="F2078" s="2">
        <v>11.903</v>
      </c>
      <c r="G2078" s="2">
        <v>3725.6390000000001</v>
      </c>
      <c r="H2078" s="6">
        <f t="shared" si="32"/>
        <v>-7.5015309246785049E-3</v>
      </c>
      <c r="I2078" s="4"/>
      <c r="J2078" s="4"/>
      <c r="K2078" s="4"/>
    </row>
    <row r="2079" spans="2:11" ht="13.5" x14ac:dyDescent="0.35">
      <c r="B2079" s="3">
        <v>45026</v>
      </c>
      <c r="C2079" s="2">
        <v>11.9</v>
      </c>
      <c r="D2079" s="2">
        <v>9.0762</v>
      </c>
      <c r="E2079" s="2">
        <v>5</v>
      </c>
      <c r="F2079" s="2">
        <v>11.9</v>
      </c>
      <c r="G2079" s="2">
        <v>59.5</v>
      </c>
      <c r="H2079" s="6">
        <f t="shared" si="32"/>
        <v>0</v>
      </c>
      <c r="I2079" s="4"/>
      <c r="J2079" s="4"/>
      <c r="K2079" s="4"/>
    </row>
    <row r="2080" spans="2:11" ht="13.5" x14ac:dyDescent="0.35">
      <c r="B2080" s="3">
        <v>45027</v>
      </c>
      <c r="C2080" s="2">
        <v>11.35</v>
      </c>
      <c r="D2080" s="2">
        <v>8.6567000000000007</v>
      </c>
      <c r="E2080" s="2">
        <v>600</v>
      </c>
      <c r="F2080" s="2">
        <v>11.35</v>
      </c>
      <c r="G2080" s="2">
        <v>6810</v>
      </c>
      <c r="H2080" s="6">
        <f t="shared" si="32"/>
        <v>-4.6219783609880709E-2</v>
      </c>
      <c r="I2080" s="4"/>
      <c r="J2080" s="4"/>
      <c r="K2080" s="4"/>
    </row>
    <row r="2081" spans="2:11" ht="13.5" x14ac:dyDescent="0.35">
      <c r="B2081" s="3">
        <v>45028</v>
      </c>
      <c r="C2081" s="2">
        <v>11.8</v>
      </c>
      <c r="D2081" s="2">
        <v>8.9999000000000002</v>
      </c>
      <c r="E2081" s="2">
        <v>2</v>
      </c>
      <c r="F2081" s="2">
        <v>11.8</v>
      </c>
      <c r="G2081" s="2">
        <v>23.6</v>
      </c>
      <c r="H2081" s="6">
        <f t="shared" si="32"/>
        <v>3.964559243129593E-2</v>
      </c>
      <c r="I2081" s="4"/>
      <c r="J2081" s="4"/>
      <c r="K2081" s="4"/>
    </row>
    <row r="2082" spans="2:11" ht="13.5" x14ac:dyDescent="0.35">
      <c r="B2082" s="3">
        <v>45029</v>
      </c>
      <c r="C2082" s="2">
        <v>11.78</v>
      </c>
      <c r="D2082" s="2">
        <v>8.9847000000000001</v>
      </c>
      <c r="E2082" s="2">
        <v>98</v>
      </c>
      <c r="F2082" s="2">
        <v>11.56</v>
      </c>
      <c r="G2082" s="2">
        <v>1132.8800000000001</v>
      </c>
      <c r="H2082" s="6">
        <f t="shared" si="32"/>
        <v>-1.688907654529506E-3</v>
      </c>
      <c r="I2082" s="4"/>
      <c r="J2082" s="4"/>
      <c r="K2082" s="4"/>
    </row>
    <row r="2083" spans="2:11" ht="13.5" x14ac:dyDescent="0.35">
      <c r="B2083" s="3">
        <v>45030</v>
      </c>
      <c r="C2083" s="2">
        <v>11.8</v>
      </c>
      <c r="D2083" s="2">
        <v>8.9999000000000002</v>
      </c>
      <c r="E2083" s="2">
        <v>53</v>
      </c>
      <c r="F2083" s="2">
        <v>11.757</v>
      </c>
      <c r="G2083" s="2">
        <v>623.12099999999998</v>
      </c>
      <c r="H2083" s="6">
        <f t="shared" si="32"/>
        <v>1.6917648892005412E-3</v>
      </c>
      <c r="I2083" s="4"/>
      <c r="J2083" s="4"/>
      <c r="K2083" s="4"/>
    </row>
    <row r="2084" spans="2:11" ht="13.5" x14ac:dyDescent="0.35">
      <c r="B2084" s="3">
        <v>45033</v>
      </c>
      <c r="C2084" s="2">
        <v>11.8</v>
      </c>
      <c r="D2084" s="2">
        <v>8.9999000000000002</v>
      </c>
      <c r="E2084" s="2">
        <v>998</v>
      </c>
      <c r="F2084" s="2">
        <v>11.79</v>
      </c>
      <c r="G2084" s="2">
        <v>11766.42</v>
      </c>
      <c r="H2084" s="6">
        <f t="shared" si="32"/>
        <v>0</v>
      </c>
      <c r="I2084" s="4"/>
      <c r="J2084" s="4"/>
      <c r="K2084" s="4"/>
    </row>
    <row r="2085" spans="2:11" ht="13.5" x14ac:dyDescent="0.35">
      <c r="B2085" s="3">
        <v>45034</v>
      </c>
      <c r="C2085" s="2">
        <v>11.65</v>
      </c>
      <c r="D2085" s="2">
        <v>8.8855000000000004</v>
      </c>
      <c r="E2085" s="2">
        <v>150</v>
      </c>
      <c r="F2085" s="2">
        <v>11.65</v>
      </c>
      <c r="G2085" s="2">
        <v>1747.5</v>
      </c>
      <c r="H2085" s="6">
        <f t="shared" si="32"/>
        <v>-1.2711252347248285E-2</v>
      </c>
      <c r="I2085" s="4"/>
      <c r="J2085" s="4"/>
      <c r="K2085" s="4"/>
    </row>
    <row r="2086" spans="2:11" ht="13.5" x14ac:dyDescent="0.35">
      <c r="B2086" s="3">
        <v>45035</v>
      </c>
      <c r="C2086" s="2">
        <v>11.64</v>
      </c>
      <c r="D2086" s="2">
        <v>8.8779000000000003</v>
      </c>
      <c r="E2086" s="2">
        <v>160</v>
      </c>
      <c r="F2086" s="2">
        <v>11.64</v>
      </c>
      <c r="G2086" s="2">
        <v>1862.4</v>
      </c>
      <c r="H2086" s="6">
        <f t="shared" si="32"/>
        <v>-8.5532609307298975E-4</v>
      </c>
      <c r="I2086" s="4"/>
      <c r="J2086" s="4"/>
      <c r="K2086" s="4"/>
    </row>
    <row r="2087" spans="2:11" ht="13.5" x14ac:dyDescent="0.35">
      <c r="B2087" s="3">
        <v>45036</v>
      </c>
      <c r="C2087" s="2">
        <v>11.65</v>
      </c>
      <c r="D2087" s="2">
        <v>8.8855000000000004</v>
      </c>
      <c r="E2087" s="2">
        <v>795</v>
      </c>
      <c r="F2087" s="2">
        <v>11.65</v>
      </c>
      <c r="G2087" s="2">
        <v>9261.75</v>
      </c>
      <c r="H2087" s="6">
        <f t="shared" si="32"/>
        <v>8.5605830207594708E-4</v>
      </c>
      <c r="I2087" s="4"/>
      <c r="J2087" s="4"/>
      <c r="K2087" s="4"/>
    </row>
    <row r="2088" spans="2:11" ht="13.5" x14ac:dyDescent="0.35">
      <c r="B2088" s="3">
        <v>45040</v>
      </c>
      <c r="C2088" s="2">
        <v>11.65</v>
      </c>
      <c r="D2088" s="2">
        <v>8.8855000000000004</v>
      </c>
      <c r="E2088" s="2">
        <v>997</v>
      </c>
      <c r="F2088" s="2">
        <v>11.648999999999999</v>
      </c>
      <c r="G2088" s="2">
        <v>11614.053</v>
      </c>
      <c r="H2088" s="6">
        <f t="shared" si="32"/>
        <v>0</v>
      </c>
      <c r="I2088" s="4"/>
      <c r="J2088" s="4"/>
      <c r="K2088" s="4"/>
    </row>
    <row r="2089" spans="2:11" ht="13.5" x14ac:dyDescent="0.35">
      <c r="B2089" s="3">
        <v>45041</v>
      </c>
      <c r="C2089" s="2">
        <v>11.65</v>
      </c>
      <c r="D2089" s="2">
        <v>8.8855000000000004</v>
      </c>
      <c r="E2089" s="2">
        <v>143</v>
      </c>
      <c r="F2089" s="2">
        <v>11.605</v>
      </c>
      <c r="G2089" s="2">
        <v>1659.5150000000001</v>
      </c>
      <c r="H2089" s="6">
        <f t="shared" si="32"/>
        <v>0</v>
      </c>
      <c r="I2089" s="4"/>
      <c r="J2089" s="4"/>
      <c r="K2089" s="4"/>
    </row>
    <row r="2090" spans="2:11" ht="13.5" x14ac:dyDescent="0.35">
      <c r="B2090" s="3">
        <v>45042</v>
      </c>
      <c r="C2090" s="2">
        <v>11.99</v>
      </c>
      <c r="D2090" s="2">
        <v>9.1448</v>
      </c>
      <c r="E2090" s="2">
        <v>11240</v>
      </c>
      <c r="F2090" s="2">
        <v>12.012</v>
      </c>
      <c r="G2090" s="2">
        <v>135014.88</v>
      </c>
      <c r="H2090" s="6">
        <f t="shared" si="32"/>
        <v>2.9182375780766375E-2</v>
      </c>
      <c r="I2090" s="4"/>
      <c r="J2090" s="4"/>
      <c r="K2090" s="4"/>
    </row>
    <row r="2091" spans="2:11" ht="13.5" x14ac:dyDescent="0.35">
      <c r="B2091" s="3">
        <v>45043</v>
      </c>
      <c r="C2091" s="2">
        <v>11.8</v>
      </c>
      <c r="D2091" s="2">
        <v>8.9999000000000002</v>
      </c>
      <c r="E2091" s="2">
        <v>170</v>
      </c>
      <c r="F2091" s="2">
        <v>11.816000000000001</v>
      </c>
      <c r="G2091" s="2">
        <v>2008.72</v>
      </c>
      <c r="H2091" s="6">
        <f t="shared" si="32"/>
        <v>-1.584507042253519E-2</v>
      </c>
      <c r="I2091" s="4"/>
      <c r="J2091" s="4"/>
      <c r="K2091" s="4"/>
    </row>
    <row r="2092" spans="2:11" ht="13.5" x14ac:dyDescent="0.35">
      <c r="B2092" s="3">
        <v>45044</v>
      </c>
      <c r="C2092" s="2">
        <v>12.21</v>
      </c>
      <c r="D2092" s="2">
        <v>9.3125999999999998</v>
      </c>
      <c r="E2092" s="2">
        <v>281</v>
      </c>
      <c r="F2092" s="2">
        <v>11.856999999999999</v>
      </c>
      <c r="G2092" s="2">
        <v>3331.817</v>
      </c>
      <c r="H2092" s="6">
        <f t="shared" si="32"/>
        <v>3.4744830498116594E-2</v>
      </c>
      <c r="I2092" s="4"/>
      <c r="J2092" s="4"/>
      <c r="K2092" s="4"/>
    </row>
    <row r="2093" spans="2:11" ht="13.5" x14ac:dyDescent="0.35">
      <c r="B2093" s="3">
        <v>45048</v>
      </c>
      <c r="C2093" s="2">
        <v>12.22</v>
      </c>
      <c r="D2093" s="2">
        <v>9.3202999999999996</v>
      </c>
      <c r="E2093" s="2">
        <v>12</v>
      </c>
      <c r="F2093" s="2">
        <v>12.037000000000001</v>
      </c>
      <c r="G2093" s="2">
        <v>144.44399999999999</v>
      </c>
      <c r="H2093" s="6">
        <f t="shared" si="32"/>
        <v>8.2683675879988594E-4</v>
      </c>
      <c r="I2093" s="4"/>
      <c r="J2093" s="4"/>
      <c r="K2093" s="4"/>
    </row>
    <row r="2094" spans="2:11" ht="13.5" x14ac:dyDescent="0.35">
      <c r="B2094" s="3">
        <v>45049</v>
      </c>
      <c r="C2094" s="2">
        <v>12.15</v>
      </c>
      <c r="D2094" s="2">
        <v>9.2668999999999997</v>
      </c>
      <c r="E2094" s="2">
        <v>343</v>
      </c>
      <c r="F2094" s="2">
        <v>12.006</v>
      </c>
      <c r="G2094" s="2">
        <v>4118.058</v>
      </c>
      <c r="H2094" s="6">
        <f t="shared" si="32"/>
        <v>-5.7294293102153251E-3</v>
      </c>
      <c r="I2094" s="4"/>
      <c r="J2094" s="4"/>
      <c r="K2094" s="4"/>
    </row>
    <row r="2095" spans="2:11" ht="13.5" x14ac:dyDescent="0.35">
      <c r="B2095" s="3">
        <v>45050</v>
      </c>
      <c r="C2095" s="2">
        <v>12.23</v>
      </c>
      <c r="D2095" s="2">
        <v>9.3278999999999996</v>
      </c>
      <c r="E2095" s="2">
        <v>2277</v>
      </c>
      <c r="F2095" s="2">
        <v>12.217000000000001</v>
      </c>
      <c r="G2095" s="2">
        <v>27818.109</v>
      </c>
      <c r="H2095" s="6">
        <f t="shared" si="32"/>
        <v>6.5825680648328938E-3</v>
      </c>
      <c r="I2095" s="4"/>
      <c r="J2095" s="4"/>
      <c r="K2095" s="4"/>
    </row>
    <row r="2096" spans="2:11" ht="13.5" x14ac:dyDescent="0.35">
      <c r="B2096" s="3">
        <v>45051</v>
      </c>
      <c r="C2096" s="2">
        <v>12.2</v>
      </c>
      <c r="D2096" s="2">
        <v>9.3049999999999997</v>
      </c>
      <c r="E2096" s="2">
        <v>1090</v>
      </c>
      <c r="F2096" s="2">
        <v>12.02</v>
      </c>
      <c r="G2096" s="2">
        <v>13101.8</v>
      </c>
      <c r="H2096" s="6">
        <f t="shared" si="32"/>
        <v>-2.4550005896289543E-3</v>
      </c>
      <c r="I2096" s="4"/>
      <c r="J2096" s="4"/>
      <c r="K2096" s="4"/>
    </row>
    <row r="2097" spans="2:11" ht="13.5" x14ac:dyDescent="0.35">
      <c r="B2097" s="3">
        <v>45054</v>
      </c>
      <c r="C2097" s="2">
        <v>12.21</v>
      </c>
      <c r="D2097" s="2">
        <v>9.3125999999999998</v>
      </c>
      <c r="E2097" s="2">
        <v>498</v>
      </c>
      <c r="F2097" s="2">
        <v>12.2</v>
      </c>
      <c r="G2097" s="2">
        <v>6075.6</v>
      </c>
      <c r="H2097" s="6">
        <f t="shared" si="32"/>
        <v>8.167651800107524E-4</v>
      </c>
      <c r="I2097" s="4"/>
      <c r="J2097" s="4"/>
      <c r="K2097" s="4"/>
    </row>
    <row r="2098" spans="2:11" ht="13.5" x14ac:dyDescent="0.35">
      <c r="B2098" s="3">
        <v>45055</v>
      </c>
      <c r="C2098" s="2">
        <v>12.35</v>
      </c>
      <c r="D2098" s="2">
        <v>9.4193999999999996</v>
      </c>
      <c r="E2098" s="2">
        <v>12122</v>
      </c>
      <c r="F2098" s="2">
        <v>12.256</v>
      </c>
      <c r="G2098" s="2">
        <v>148567.23199999999</v>
      </c>
      <c r="H2098" s="6">
        <f t="shared" si="32"/>
        <v>1.1468333225951912E-2</v>
      </c>
      <c r="I2098" s="4"/>
      <c r="J2098" s="4"/>
      <c r="K2098" s="4"/>
    </row>
    <row r="2099" spans="2:11" ht="13.5" x14ac:dyDescent="0.35">
      <c r="B2099" s="3">
        <v>45056</v>
      </c>
      <c r="C2099" s="2">
        <v>12.4</v>
      </c>
      <c r="D2099" s="2">
        <v>9.4574999999999996</v>
      </c>
      <c r="E2099" s="2">
        <v>3863</v>
      </c>
      <c r="F2099" s="2">
        <v>12.385999999999999</v>
      </c>
      <c r="G2099" s="2">
        <v>47847.118000000002</v>
      </c>
      <c r="H2099" s="6">
        <f t="shared" si="32"/>
        <v>4.0448436206127801E-3</v>
      </c>
      <c r="I2099" s="4"/>
      <c r="J2099" s="4"/>
      <c r="K2099" s="4"/>
    </row>
    <row r="2100" spans="2:11" ht="13.5" x14ac:dyDescent="0.35">
      <c r="B2100" s="3">
        <v>45057</v>
      </c>
      <c r="C2100" s="2">
        <v>12.59</v>
      </c>
      <c r="D2100" s="2">
        <v>9.6024999999999991</v>
      </c>
      <c r="E2100" s="2">
        <v>15689</v>
      </c>
      <c r="F2100" s="2">
        <v>12.472</v>
      </c>
      <c r="G2100" s="2">
        <v>195673.20800000001</v>
      </c>
      <c r="H2100" s="6">
        <f t="shared" si="32"/>
        <v>1.5331747290510133E-2</v>
      </c>
      <c r="I2100" s="4"/>
      <c r="J2100" s="4"/>
      <c r="K2100" s="4"/>
    </row>
    <row r="2101" spans="2:11" ht="13.5" x14ac:dyDescent="0.35">
      <c r="B2101" s="3">
        <v>45058</v>
      </c>
      <c r="C2101" s="2">
        <v>12.75</v>
      </c>
      <c r="D2101" s="2">
        <v>9.7245000000000008</v>
      </c>
      <c r="E2101" s="2">
        <v>6807</v>
      </c>
      <c r="F2101" s="2">
        <v>12.686</v>
      </c>
      <c r="G2101" s="2">
        <v>86353.601999999999</v>
      </c>
      <c r="H2101" s="6">
        <f t="shared" si="32"/>
        <v>1.2705024733142585E-2</v>
      </c>
      <c r="I2101" s="4"/>
      <c r="J2101" s="4"/>
      <c r="K2101" s="4"/>
    </row>
    <row r="2102" spans="2:11" ht="13.5" x14ac:dyDescent="0.35">
      <c r="B2102" s="3">
        <v>45061</v>
      </c>
      <c r="C2102" s="2">
        <v>12.9</v>
      </c>
      <c r="D2102" s="2">
        <v>9.8389000000000006</v>
      </c>
      <c r="E2102" s="2">
        <v>5615</v>
      </c>
      <c r="F2102" s="2">
        <v>12.821</v>
      </c>
      <c r="G2102" s="2">
        <v>71989.914999999994</v>
      </c>
      <c r="H2102" s="6">
        <f t="shared" si="32"/>
        <v>1.1764100982055615E-2</v>
      </c>
      <c r="I2102" s="4"/>
      <c r="J2102" s="4"/>
      <c r="K2102" s="4"/>
    </row>
    <row r="2103" spans="2:11" ht="13.5" x14ac:dyDescent="0.35">
      <c r="B2103" s="3">
        <v>45062</v>
      </c>
      <c r="C2103" s="2">
        <v>13.09</v>
      </c>
      <c r="D2103" s="2">
        <v>9.9838000000000005</v>
      </c>
      <c r="E2103" s="2">
        <v>9743</v>
      </c>
      <c r="F2103" s="2">
        <v>13.028</v>
      </c>
      <c r="G2103" s="2">
        <v>126931.804</v>
      </c>
      <c r="H2103" s="6">
        <f t="shared" si="32"/>
        <v>1.4727256095701734E-2</v>
      </c>
      <c r="I2103" s="4"/>
      <c r="J2103" s="4"/>
      <c r="K2103" s="4"/>
    </row>
    <row r="2104" spans="2:11" ht="13.5" x14ac:dyDescent="0.35">
      <c r="B2104" s="3">
        <v>45063</v>
      </c>
      <c r="C2104" s="2">
        <v>13.09</v>
      </c>
      <c r="D2104" s="2">
        <v>9.9838000000000005</v>
      </c>
      <c r="E2104" s="2">
        <v>33833</v>
      </c>
      <c r="F2104" s="2">
        <v>13.098000000000001</v>
      </c>
      <c r="G2104" s="2">
        <v>443144.63400000002</v>
      </c>
      <c r="H2104" s="6">
        <f t="shared" si="32"/>
        <v>0</v>
      </c>
      <c r="I2104" s="4"/>
      <c r="J2104" s="4"/>
      <c r="K2104" s="4"/>
    </row>
    <row r="2105" spans="2:11" ht="13.5" x14ac:dyDescent="0.35">
      <c r="B2105" s="3">
        <v>45064</v>
      </c>
      <c r="C2105" s="2">
        <v>13.2</v>
      </c>
      <c r="D2105" s="2">
        <v>10.0677</v>
      </c>
      <c r="E2105" s="2">
        <v>33367</v>
      </c>
      <c r="F2105" s="2">
        <v>13.177</v>
      </c>
      <c r="G2105" s="2">
        <v>439676.95899999997</v>
      </c>
      <c r="H2105" s="6">
        <f t="shared" si="32"/>
        <v>8.4036138544441863E-3</v>
      </c>
      <c r="I2105" s="4"/>
      <c r="J2105" s="4"/>
      <c r="K2105" s="4"/>
    </row>
    <row r="2106" spans="2:11" ht="13.5" x14ac:dyDescent="0.35">
      <c r="B2106" s="3">
        <v>45065</v>
      </c>
      <c r="C2106" s="2">
        <v>13.25</v>
      </c>
      <c r="D2106" s="2">
        <v>10.1058</v>
      </c>
      <c r="E2106" s="2">
        <v>21114</v>
      </c>
      <c r="F2106" s="2">
        <v>13.215</v>
      </c>
      <c r="G2106" s="2">
        <v>279021.51</v>
      </c>
      <c r="H2106" s="6">
        <f t="shared" si="32"/>
        <v>3.7843797490986048E-3</v>
      </c>
      <c r="I2106" s="4"/>
      <c r="J2106" s="4"/>
      <c r="K2106" s="4"/>
    </row>
    <row r="2107" spans="2:11" ht="13.5" x14ac:dyDescent="0.35">
      <c r="B2107" s="3">
        <v>45068</v>
      </c>
      <c r="C2107" s="2">
        <v>13.5</v>
      </c>
      <c r="D2107" s="2">
        <v>10.2965</v>
      </c>
      <c r="E2107" s="2">
        <v>24003</v>
      </c>
      <c r="F2107" s="2">
        <v>13.4</v>
      </c>
      <c r="G2107" s="2">
        <v>321640.2</v>
      </c>
      <c r="H2107" s="6">
        <f t="shared" si="32"/>
        <v>1.8870351679233673E-2</v>
      </c>
      <c r="I2107" s="4"/>
      <c r="J2107" s="4"/>
      <c r="K2107" s="4"/>
    </row>
    <row r="2108" spans="2:11" ht="13.5" x14ac:dyDescent="0.35">
      <c r="B2108" s="3">
        <v>45069</v>
      </c>
      <c r="C2108" s="2">
        <v>13.9</v>
      </c>
      <c r="D2108" s="2">
        <v>10.601599999999999</v>
      </c>
      <c r="E2108" s="2">
        <v>403</v>
      </c>
      <c r="F2108" s="2">
        <v>13.521000000000001</v>
      </c>
      <c r="G2108" s="2">
        <v>5448.9629999999997</v>
      </c>
      <c r="H2108" s="6">
        <f t="shared" si="32"/>
        <v>2.9631428155198317E-2</v>
      </c>
      <c r="I2108" s="4"/>
      <c r="J2108" s="4"/>
      <c r="K2108" s="4"/>
    </row>
    <row r="2109" spans="2:11" ht="13.5" x14ac:dyDescent="0.35">
      <c r="B2109" s="3">
        <v>45070</v>
      </c>
      <c r="C2109" s="2">
        <v>13.9</v>
      </c>
      <c r="D2109" s="2">
        <v>10.601599999999999</v>
      </c>
      <c r="E2109" s="2">
        <v>370</v>
      </c>
      <c r="F2109" s="2">
        <v>13.815</v>
      </c>
      <c r="G2109" s="2">
        <v>5111.55</v>
      </c>
      <c r="H2109" s="6">
        <f t="shared" si="32"/>
        <v>0</v>
      </c>
      <c r="I2109" s="4"/>
      <c r="J2109" s="4"/>
      <c r="K2109" s="4"/>
    </row>
    <row r="2110" spans="2:11" ht="13.5" x14ac:dyDescent="0.35">
      <c r="B2110" s="3">
        <v>45071</v>
      </c>
      <c r="C2110" s="2">
        <v>13.6</v>
      </c>
      <c r="D2110" s="2">
        <v>10.3728</v>
      </c>
      <c r="E2110" s="2">
        <v>3538</v>
      </c>
      <c r="F2110" s="2">
        <v>13.612</v>
      </c>
      <c r="G2110" s="2">
        <v>48159.256000000001</v>
      </c>
      <c r="H2110" s="6">
        <f t="shared" si="32"/>
        <v>-2.1581648053124028E-2</v>
      </c>
      <c r="I2110" s="4"/>
      <c r="J2110" s="4"/>
      <c r="K2110" s="4"/>
    </row>
    <row r="2111" spans="2:11" ht="13.5" x14ac:dyDescent="0.35">
      <c r="B2111" s="3">
        <v>45072</v>
      </c>
      <c r="C2111" s="2">
        <v>13.79</v>
      </c>
      <c r="D2111" s="2">
        <v>10.5177</v>
      </c>
      <c r="E2111" s="2">
        <v>1407</v>
      </c>
      <c r="F2111" s="2">
        <v>13.696999999999999</v>
      </c>
      <c r="G2111" s="2">
        <v>19271.679</v>
      </c>
      <c r="H2111" s="6">
        <f t="shared" si="32"/>
        <v>1.3969227209625155E-2</v>
      </c>
      <c r="I2111" s="4"/>
      <c r="J2111" s="4"/>
      <c r="K2111" s="4"/>
    </row>
    <row r="2112" spans="2:11" ht="13.5" x14ac:dyDescent="0.35">
      <c r="B2112" s="3">
        <v>45075</v>
      </c>
      <c r="C2112" s="2">
        <v>13.85</v>
      </c>
      <c r="D2112" s="2">
        <v>10.563499999999999</v>
      </c>
      <c r="E2112" s="2">
        <v>59</v>
      </c>
      <c r="F2112" s="2">
        <v>13.641999999999999</v>
      </c>
      <c r="G2112" s="2">
        <v>804.87800000000004</v>
      </c>
      <c r="H2112" s="6">
        <f t="shared" si="32"/>
        <v>4.3545642108065302E-3</v>
      </c>
      <c r="I2112" s="4"/>
      <c r="J2112" s="4"/>
      <c r="K2112" s="4"/>
    </row>
    <row r="2113" spans="2:11" ht="13.5" x14ac:dyDescent="0.35">
      <c r="B2113" s="3">
        <v>45076</v>
      </c>
      <c r="C2113" s="2">
        <v>13.56</v>
      </c>
      <c r="D2113" s="2">
        <v>10.3423</v>
      </c>
      <c r="E2113" s="2">
        <v>2448</v>
      </c>
      <c r="F2113" s="2">
        <v>13.635999999999999</v>
      </c>
      <c r="G2113" s="2">
        <v>33380.928</v>
      </c>
      <c r="H2113" s="6">
        <f t="shared" si="32"/>
        <v>-2.094002934633404E-2</v>
      </c>
      <c r="I2113" s="4"/>
      <c r="J2113" s="4"/>
      <c r="K2113" s="4"/>
    </row>
    <row r="2114" spans="2:11" ht="13.5" x14ac:dyDescent="0.35">
      <c r="B2114" s="3">
        <v>45077</v>
      </c>
      <c r="C2114" s="2">
        <v>13.56</v>
      </c>
      <c r="D2114" s="2">
        <v>10.3423</v>
      </c>
      <c r="E2114" s="2">
        <v>1242</v>
      </c>
      <c r="F2114" s="2">
        <v>13.553000000000001</v>
      </c>
      <c r="G2114" s="2">
        <v>16832.826000000001</v>
      </c>
      <c r="H2114" s="6">
        <f t="shared" si="32"/>
        <v>0</v>
      </c>
      <c r="I2114" s="4"/>
      <c r="J2114" s="4"/>
      <c r="K2114" s="4"/>
    </row>
    <row r="2115" spans="2:11" ht="13.5" x14ac:dyDescent="0.35">
      <c r="B2115" s="3">
        <v>45078</v>
      </c>
      <c r="C2115" s="2">
        <v>13.68</v>
      </c>
      <c r="D2115" s="2">
        <v>10.4338</v>
      </c>
      <c r="E2115" s="2">
        <v>1501</v>
      </c>
      <c r="F2115" s="2">
        <v>13.682</v>
      </c>
      <c r="G2115" s="2">
        <v>20536.682000000001</v>
      </c>
      <c r="H2115" s="6">
        <f t="shared" si="32"/>
        <v>8.8471616564980635E-3</v>
      </c>
      <c r="I2115" s="4"/>
      <c r="J2115" s="4"/>
      <c r="K2115" s="4"/>
    </row>
    <row r="2116" spans="2:11" ht="13.5" x14ac:dyDescent="0.35">
      <c r="B2116" s="3">
        <v>45079</v>
      </c>
      <c r="C2116" s="2">
        <v>13.66</v>
      </c>
      <c r="D2116" s="2">
        <v>10.4186</v>
      </c>
      <c r="E2116" s="2">
        <v>1274</v>
      </c>
      <c r="F2116" s="2">
        <v>13.603999999999999</v>
      </c>
      <c r="G2116" s="2">
        <v>17331.495999999999</v>
      </c>
      <c r="H2116" s="6">
        <f t="shared" si="32"/>
        <v>-1.4568038490291267E-3</v>
      </c>
      <c r="I2116" s="4"/>
      <c r="J2116" s="4"/>
      <c r="K2116" s="4"/>
    </row>
    <row r="2117" spans="2:11" ht="13.5" x14ac:dyDescent="0.35">
      <c r="B2117" s="3">
        <v>45082</v>
      </c>
      <c r="C2117" s="2">
        <v>13.68</v>
      </c>
      <c r="D2117" s="2">
        <v>10.4338</v>
      </c>
      <c r="E2117" s="2">
        <v>632</v>
      </c>
      <c r="F2117" s="2">
        <v>13.678000000000001</v>
      </c>
      <c r="G2117" s="2">
        <v>8644.4959999999992</v>
      </c>
      <c r="H2117" s="6">
        <f t="shared" si="32"/>
        <v>1.4589292227362701E-3</v>
      </c>
      <c r="I2117" s="4"/>
      <c r="J2117" s="4"/>
      <c r="K2117" s="4"/>
    </row>
    <row r="2118" spans="2:11" ht="13.5" x14ac:dyDescent="0.35">
      <c r="B2118" s="3">
        <v>45083</v>
      </c>
      <c r="C2118" s="2">
        <v>13.6</v>
      </c>
      <c r="D2118" s="2">
        <v>10.3728</v>
      </c>
      <c r="E2118" s="2">
        <v>440</v>
      </c>
      <c r="F2118" s="2">
        <v>13.638</v>
      </c>
      <c r="G2118" s="2">
        <v>6000.72</v>
      </c>
      <c r="H2118" s="6">
        <f t="shared" si="32"/>
        <v>-5.8463838678142139E-3</v>
      </c>
      <c r="I2118" s="4"/>
      <c r="J2118" s="4"/>
      <c r="K2118" s="4"/>
    </row>
    <row r="2119" spans="2:11" ht="13.5" x14ac:dyDescent="0.35">
      <c r="B2119" s="3">
        <v>45084</v>
      </c>
      <c r="C2119" s="2">
        <v>13.52</v>
      </c>
      <c r="D2119" s="2">
        <v>10.3118</v>
      </c>
      <c r="E2119" s="2">
        <v>1515</v>
      </c>
      <c r="F2119" s="2">
        <v>13.567</v>
      </c>
      <c r="G2119" s="2">
        <v>20554.005000000001</v>
      </c>
      <c r="H2119" s="6">
        <f t="shared" ref="H2119:H2182" si="33">(D2119-D2118)/D2118</f>
        <v>-5.8807650778960304E-3</v>
      </c>
      <c r="I2119" s="4"/>
      <c r="J2119" s="4"/>
      <c r="K2119" s="4"/>
    </row>
    <row r="2120" spans="2:11" ht="13.5" x14ac:dyDescent="0.35">
      <c r="B2120" s="3">
        <v>45085</v>
      </c>
      <c r="C2120" s="2">
        <v>13.6</v>
      </c>
      <c r="D2120" s="2">
        <v>10.3728</v>
      </c>
      <c r="E2120" s="2">
        <v>1754</v>
      </c>
      <c r="F2120" s="2">
        <v>13.500999999999999</v>
      </c>
      <c r="G2120" s="2">
        <v>23680.754000000001</v>
      </c>
      <c r="H2120" s="6">
        <f t="shared" si="33"/>
        <v>5.9155530557225651E-3</v>
      </c>
      <c r="I2120" s="4"/>
      <c r="J2120" s="4"/>
      <c r="K2120" s="4"/>
    </row>
    <row r="2121" spans="2:11" ht="13.5" x14ac:dyDescent="0.35">
      <c r="B2121" s="3">
        <v>45086</v>
      </c>
      <c r="C2121" s="2">
        <v>13.6</v>
      </c>
      <c r="D2121" s="2">
        <v>10.3728</v>
      </c>
      <c r="E2121" s="2">
        <v>866</v>
      </c>
      <c r="F2121" s="2">
        <v>13.346</v>
      </c>
      <c r="G2121" s="2">
        <v>11557.636</v>
      </c>
      <c r="H2121" s="6">
        <f t="shared" si="33"/>
        <v>0</v>
      </c>
      <c r="I2121" s="4"/>
      <c r="J2121" s="4"/>
      <c r="K2121" s="4"/>
    </row>
    <row r="2122" spans="2:11" ht="13.5" x14ac:dyDescent="0.35">
      <c r="B2122" s="3">
        <v>45089</v>
      </c>
      <c r="C2122" s="2">
        <v>13.9</v>
      </c>
      <c r="D2122" s="2">
        <v>10.601599999999999</v>
      </c>
      <c r="E2122" s="2">
        <v>4990</v>
      </c>
      <c r="F2122" s="2">
        <v>13.875</v>
      </c>
      <c r="G2122" s="2">
        <v>69236.25</v>
      </c>
      <c r="H2122" s="6">
        <f t="shared" si="33"/>
        <v>2.205768934135428E-2</v>
      </c>
      <c r="I2122" s="4"/>
      <c r="J2122" s="4"/>
      <c r="K2122" s="4"/>
    </row>
    <row r="2123" spans="2:11" ht="13.5" x14ac:dyDescent="0.35">
      <c r="B2123" s="3">
        <v>45090</v>
      </c>
      <c r="C2123" s="2">
        <v>13.8</v>
      </c>
      <c r="D2123" s="2">
        <v>10.5253</v>
      </c>
      <c r="E2123" s="2">
        <v>354</v>
      </c>
      <c r="F2123" s="2">
        <v>13.622999999999999</v>
      </c>
      <c r="G2123" s="2">
        <v>4822.5420000000004</v>
      </c>
      <c r="H2123" s="6">
        <f t="shared" si="33"/>
        <v>-7.1970268638695874E-3</v>
      </c>
      <c r="I2123" s="4"/>
      <c r="J2123" s="4"/>
      <c r="K2123" s="4"/>
    </row>
    <row r="2124" spans="2:11" ht="13.5" x14ac:dyDescent="0.35">
      <c r="B2124" s="3">
        <v>45091</v>
      </c>
      <c r="C2124" s="2">
        <v>13.86</v>
      </c>
      <c r="D2124" s="2">
        <v>10.571099999999999</v>
      </c>
      <c r="E2124" s="2">
        <v>15</v>
      </c>
      <c r="F2124" s="2">
        <v>13.678000000000001</v>
      </c>
      <c r="G2124" s="2">
        <v>205.17</v>
      </c>
      <c r="H2124" s="6">
        <f t="shared" si="33"/>
        <v>4.3514199120214953E-3</v>
      </c>
      <c r="I2124" s="4"/>
      <c r="J2124" s="4"/>
      <c r="K2124" s="4"/>
    </row>
    <row r="2125" spans="2:11" ht="13.5" x14ac:dyDescent="0.35">
      <c r="B2125" s="3">
        <v>45092</v>
      </c>
      <c r="C2125" s="2">
        <v>13.88</v>
      </c>
      <c r="D2125" s="2">
        <v>10.5863</v>
      </c>
      <c r="E2125" s="2">
        <v>992</v>
      </c>
      <c r="F2125" s="2">
        <v>13.811</v>
      </c>
      <c r="G2125" s="2">
        <v>13700.512000000001</v>
      </c>
      <c r="H2125" s="6">
        <f t="shared" si="33"/>
        <v>1.4378825287813097E-3</v>
      </c>
      <c r="I2125" s="4"/>
      <c r="J2125" s="4"/>
      <c r="K2125" s="4"/>
    </row>
    <row r="2126" spans="2:11" ht="13.5" x14ac:dyDescent="0.35">
      <c r="B2126" s="3">
        <v>45093</v>
      </c>
      <c r="C2126" s="2">
        <v>13.35</v>
      </c>
      <c r="D2126" s="2">
        <v>10.1821</v>
      </c>
      <c r="E2126" s="2">
        <v>1967</v>
      </c>
      <c r="F2126" s="2">
        <v>13.457000000000001</v>
      </c>
      <c r="G2126" s="2">
        <v>26469.919000000002</v>
      </c>
      <c r="H2126" s="6">
        <f t="shared" si="33"/>
        <v>-3.8181423160121991E-2</v>
      </c>
      <c r="I2126" s="4"/>
      <c r="J2126" s="4"/>
      <c r="K2126" s="4"/>
    </row>
    <row r="2127" spans="2:11" ht="13.5" x14ac:dyDescent="0.35">
      <c r="B2127" s="3">
        <v>45096</v>
      </c>
      <c r="C2127" s="2">
        <v>13.3</v>
      </c>
      <c r="D2127" s="2">
        <v>10.144</v>
      </c>
      <c r="E2127" s="2">
        <v>937</v>
      </c>
      <c r="F2127" s="2">
        <v>13.337999999999999</v>
      </c>
      <c r="G2127" s="2">
        <v>12497.706</v>
      </c>
      <c r="H2127" s="6">
        <f t="shared" si="33"/>
        <v>-3.7418607163551745E-3</v>
      </c>
      <c r="I2127" s="4"/>
      <c r="J2127" s="4"/>
      <c r="K2127" s="4"/>
    </row>
    <row r="2128" spans="2:11" ht="13.5" x14ac:dyDescent="0.35">
      <c r="B2128" s="3">
        <v>45097</v>
      </c>
      <c r="C2128" s="2">
        <v>13.4</v>
      </c>
      <c r="D2128" s="2">
        <v>10.2202</v>
      </c>
      <c r="E2128" s="2">
        <v>4988</v>
      </c>
      <c r="F2128" s="2">
        <v>13.298</v>
      </c>
      <c r="G2128" s="2">
        <v>66330.423999999999</v>
      </c>
      <c r="H2128" s="6">
        <f t="shared" si="33"/>
        <v>7.5118296529968496E-3</v>
      </c>
      <c r="I2128" s="4"/>
      <c r="J2128" s="4"/>
      <c r="K2128" s="4"/>
    </row>
    <row r="2129" spans="2:11" ht="13.5" x14ac:dyDescent="0.35">
      <c r="B2129" s="3">
        <v>45098</v>
      </c>
      <c r="C2129" s="2">
        <v>13.59</v>
      </c>
      <c r="D2129" s="2">
        <v>10.3652</v>
      </c>
      <c r="E2129" s="2">
        <v>3696</v>
      </c>
      <c r="F2129" s="2">
        <v>13.427</v>
      </c>
      <c r="G2129" s="2">
        <v>49626.192000000003</v>
      </c>
      <c r="H2129" s="6">
        <f t="shared" si="33"/>
        <v>1.4187589283967003E-2</v>
      </c>
      <c r="I2129" s="4"/>
      <c r="J2129" s="4"/>
      <c r="K2129" s="4"/>
    </row>
    <row r="2130" spans="2:11" ht="13.5" x14ac:dyDescent="0.35">
      <c r="B2130" s="3">
        <v>45099</v>
      </c>
      <c r="C2130" s="2">
        <v>13.6</v>
      </c>
      <c r="D2130" s="2">
        <v>10.3728</v>
      </c>
      <c r="E2130" s="2">
        <v>9363</v>
      </c>
      <c r="F2130" s="2">
        <v>13.808</v>
      </c>
      <c r="G2130" s="2">
        <v>129284.304</v>
      </c>
      <c r="H2130" s="6">
        <f t="shared" si="33"/>
        <v>7.3322270674951292E-4</v>
      </c>
      <c r="I2130" s="4"/>
      <c r="J2130" s="4"/>
      <c r="K2130" s="4"/>
    </row>
    <row r="2131" spans="2:11" ht="13.5" x14ac:dyDescent="0.35">
      <c r="B2131" s="3">
        <v>45100</v>
      </c>
      <c r="C2131" s="2">
        <v>14</v>
      </c>
      <c r="D2131" s="2">
        <v>10.677899999999999</v>
      </c>
      <c r="E2131" s="2">
        <v>1922</v>
      </c>
      <c r="F2131" s="2">
        <v>14</v>
      </c>
      <c r="G2131" s="2">
        <v>26908</v>
      </c>
      <c r="H2131" s="6">
        <f t="shared" si="33"/>
        <v>2.9413465987968485E-2</v>
      </c>
      <c r="I2131" s="4"/>
      <c r="J2131" s="4"/>
      <c r="K2131" s="4"/>
    </row>
    <row r="2132" spans="2:11" ht="13.5" x14ac:dyDescent="0.35">
      <c r="B2132" s="3">
        <v>45103</v>
      </c>
      <c r="C2132" s="2">
        <v>14</v>
      </c>
      <c r="D2132" s="2">
        <v>10.677899999999999</v>
      </c>
      <c r="E2132" s="2">
        <v>1002</v>
      </c>
      <c r="F2132" s="2">
        <v>13.81</v>
      </c>
      <c r="G2132" s="2">
        <v>13837.62</v>
      </c>
      <c r="H2132" s="6">
        <f t="shared" si="33"/>
        <v>0</v>
      </c>
      <c r="I2132" s="4"/>
      <c r="J2132" s="4"/>
      <c r="K2132" s="4"/>
    </row>
    <row r="2133" spans="2:11" ht="13.5" x14ac:dyDescent="0.35">
      <c r="B2133" s="3">
        <v>45104</v>
      </c>
      <c r="C2133" s="2">
        <v>13.9</v>
      </c>
      <c r="D2133" s="2">
        <v>10.601599999999999</v>
      </c>
      <c r="E2133" s="2">
        <v>1001</v>
      </c>
      <c r="F2133" s="2">
        <v>13.907</v>
      </c>
      <c r="G2133" s="2">
        <v>13920.906999999999</v>
      </c>
      <c r="H2133" s="6">
        <f t="shared" si="33"/>
        <v>-7.1455997902209068E-3</v>
      </c>
      <c r="I2133" s="4"/>
      <c r="J2133" s="4"/>
      <c r="K2133" s="4"/>
    </row>
    <row r="2134" spans="2:11" ht="13.5" x14ac:dyDescent="0.35">
      <c r="B2134" s="3">
        <v>45107</v>
      </c>
      <c r="C2134" s="2">
        <v>13.95</v>
      </c>
      <c r="D2134" s="2">
        <v>10.639699999999999</v>
      </c>
      <c r="E2134" s="2">
        <v>1841</v>
      </c>
      <c r="F2134" s="2">
        <v>13.904999999999999</v>
      </c>
      <c r="G2134" s="2">
        <v>25599.105</v>
      </c>
      <c r="H2134" s="6">
        <f t="shared" si="33"/>
        <v>3.5937971626924261E-3</v>
      </c>
      <c r="I2134" s="4"/>
      <c r="J2134" s="4"/>
      <c r="K2134" s="4"/>
    </row>
    <row r="2135" spans="2:11" ht="13.5" x14ac:dyDescent="0.35">
      <c r="B2135" s="3">
        <v>45110</v>
      </c>
      <c r="C2135" s="2">
        <v>13.9</v>
      </c>
      <c r="D2135" s="2">
        <v>10.601599999999999</v>
      </c>
      <c r="E2135" s="2">
        <v>285</v>
      </c>
      <c r="F2135" s="2">
        <v>13.891999999999999</v>
      </c>
      <c r="G2135" s="2">
        <v>3959.22</v>
      </c>
      <c r="H2135" s="6">
        <f t="shared" si="33"/>
        <v>-3.5809280336851624E-3</v>
      </c>
      <c r="I2135" s="4"/>
      <c r="J2135" s="4"/>
      <c r="K2135" s="4"/>
    </row>
    <row r="2136" spans="2:11" ht="13.5" x14ac:dyDescent="0.35">
      <c r="B2136" s="3">
        <v>45111</v>
      </c>
      <c r="C2136" s="2">
        <v>13.88</v>
      </c>
      <c r="D2136" s="2">
        <v>10.5863</v>
      </c>
      <c r="E2136" s="2">
        <v>63</v>
      </c>
      <c r="F2136" s="2">
        <v>13.837</v>
      </c>
      <c r="G2136" s="2">
        <v>871.73099999999999</v>
      </c>
      <c r="H2136" s="6">
        <f t="shared" si="33"/>
        <v>-1.4431783881678115E-3</v>
      </c>
      <c r="I2136" s="4"/>
      <c r="J2136" s="4"/>
      <c r="K2136" s="4"/>
    </row>
    <row r="2137" spans="2:11" ht="13.5" x14ac:dyDescent="0.35">
      <c r="B2137" s="3">
        <v>45112</v>
      </c>
      <c r="C2137" s="2">
        <v>13.88</v>
      </c>
      <c r="D2137" s="2">
        <v>10.5863</v>
      </c>
      <c r="E2137" s="2">
        <v>20</v>
      </c>
      <c r="F2137" s="2">
        <v>13.88</v>
      </c>
      <c r="G2137" s="2">
        <v>277.60000000000002</v>
      </c>
      <c r="H2137" s="6">
        <f t="shared" si="33"/>
        <v>0</v>
      </c>
      <c r="I2137" s="4"/>
      <c r="J2137" s="4"/>
      <c r="K2137" s="4"/>
    </row>
    <row r="2138" spans="2:11" ht="13.5" x14ac:dyDescent="0.35">
      <c r="B2138" s="3">
        <v>45113</v>
      </c>
      <c r="C2138" s="2">
        <v>13.88</v>
      </c>
      <c r="D2138" s="2">
        <v>10.5863</v>
      </c>
      <c r="E2138" s="2">
        <v>212</v>
      </c>
      <c r="F2138" s="2">
        <v>13.829000000000001</v>
      </c>
      <c r="G2138" s="2">
        <v>2931.748</v>
      </c>
      <c r="H2138" s="6">
        <f t="shared" si="33"/>
        <v>0</v>
      </c>
      <c r="I2138" s="4"/>
      <c r="J2138" s="4"/>
      <c r="K2138" s="4"/>
    </row>
    <row r="2139" spans="2:11" ht="13.5" x14ac:dyDescent="0.35">
      <c r="B2139" s="3">
        <v>45114</v>
      </c>
      <c r="C2139" s="2">
        <v>13.85</v>
      </c>
      <c r="D2139" s="2">
        <v>10.563499999999999</v>
      </c>
      <c r="E2139" s="2">
        <v>137</v>
      </c>
      <c r="F2139" s="2">
        <v>13.621</v>
      </c>
      <c r="G2139" s="2">
        <v>1866.077</v>
      </c>
      <c r="H2139" s="6">
        <f t="shared" si="33"/>
        <v>-2.1537269867659289E-3</v>
      </c>
      <c r="I2139" s="4"/>
      <c r="J2139" s="4"/>
      <c r="K2139" s="4"/>
    </row>
    <row r="2140" spans="2:11" ht="13.5" x14ac:dyDescent="0.35">
      <c r="B2140" s="3">
        <v>45117</v>
      </c>
      <c r="C2140" s="2">
        <v>13.99</v>
      </c>
      <c r="D2140" s="2">
        <v>10.670199999999999</v>
      </c>
      <c r="E2140" s="2">
        <v>2224</v>
      </c>
      <c r="F2140" s="2">
        <v>13.935</v>
      </c>
      <c r="G2140" s="2">
        <v>30991.439999999999</v>
      </c>
      <c r="H2140" s="6">
        <f t="shared" si="33"/>
        <v>1.0100818857386284E-2</v>
      </c>
      <c r="I2140" s="4"/>
      <c r="J2140" s="4"/>
      <c r="K2140" s="4"/>
    </row>
    <row r="2141" spans="2:11" ht="13.5" x14ac:dyDescent="0.35">
      <c r="B2141" s="3">
        <v>45118</v>
      </c>
      <c r="C2141" s="2">
        <v>13.98</v>
      </c>
      <c r="D2141" s="2">
        <v>10.662599999999999</v>
      </c>
      <c r="E2141" s="2">
        <v>906</v>
      </c>
      <c r="F2141" s="2">
        <v>13.936</v>
      </c>
      <c r="G2141" s="2">
        <v>12626.016</v>
      </c>
      <c r="H2141" s="6">
        <f t="shared" si="33"/>
        <v>-7.1226406252929196E-4</v>
      </c>
      <c r="I2141" s="4"/>
      <c r="J2141" s="4"/>
      <c r="K2141" s="4"/>
    </row>
    <row r="2142" spans="2:11" ht="13.5" x14ac:dyDescent="0.35">
      <c r="B2142" s="3">
        <v>45119</v>
      </c>
      <c r="C2142" s="2">
        <v>13.9</v>
      </c>
      <c r="D2142" s="2">
        <v>10.601599999999999</v>
      </c>
      <c r="E2142" s="2">
        <v>15</v>
      </c>
      <c r="F2142" s="2">
        <v>13.9</v>
      </c>
      <c r="G2142" s="2">
        <v>208.5</v>
      </c>
      <c r="H2142" s="6">
        <f t="shared" si="33"/>
        <v>-5.7209311049837702E-3</v>
      </c>
      <c r="I2142" s="4"/>
      <c r="J2142" s="4"/>
      <c r="K2142" s="4"/>
    </row>
    <row r="2143" spans="2:11" ht="13.5" x14ac:dyDescent="0.35">
      <c r="B2143" s="3">
        <v>45120</v>
      </c>
      <c r="C2143" s="2">
        <v>13.87</v>
      </c>
      <c r="D2143" s="2">
        <v>10.5787</v>
      </c>
      <c r="E2143" s="2">
        <v>66</v>
      </c>
      <c r="F2143" s="2">
        <v>13.843999999999999</v>
      </c>
      <c r="G2143" s="2">
        <v>913.70399999999995</v>
      </c>
      <c r="H2143" s="6">
        <f t="shared" si="33"/>
        <v>-2.1600513130093498E-3</v>
      </c>
      <c r="I2143" s="4"/>
      <c r="J2143" s="4"/>
      <c r="K2143" s="4"/>
    </row>
    <row r="2144" spans="2:11" ht="13.5" x14ac:dyDescent="0.35">
      <c r="B2144" s="3">
        <v>45121</v>
      </c>
      <c r="C2144" s="2">
        <v>13.8</v>
      </c>
      <c r="D2144" s="2">
        <v>10.5253</v>
      </c>
      <c r="E2144" s="2">
        <v>3246</v>
      </c>
      <c r="F2144" s="2">
        <v>13.667</v>
      </c>
      <c r="G2144" s="2">
        <v>44363.082000000002</v>
      </c>
      <c r="H2144" s="6">
        <f t="shared" si="33"/>
        <v>-5.0478792290167881E-3</v>
      </c>
      <c r="I2144" s="4"/>
      <c r="J2144" s="4"/>
      <c r="K2144" s="4"/>
    </row>
    <row r="2145" spans="2:11" ht="13.5" x14ac:dyDescent="0.35">
      <c r="B2145" s="3">
        <v>45124</v>
      </c>
      <c r="C2145" s="2">
        <v>12.9</v>
      </c>
      <c r="D2145" s="2">
        <v>10.814399999999999</v>
      </c>
      <c r="E2145" s="2">
        <v>702</v>
      </c>
      <c r="F2145" s="2">
        <v>12.895</v>
      </c>
      <c r="G2145" s="2">
        <v>9052.2900000000009</v>
      </c>
      <c r="H2145" s="6">
        <f t="shared" si="33"/>
        <v>2.7467150580030922E-2</v>
      </c>
      <c r="I2145" s="4"/>
      <c r="J2145" s="4"/>
      <c r="K2145" s="4"/>
    </row>
    <row r="2146" spans="2:11" ht="13.5" x14ac:dyDescent="0.35">
      <c r="B2146" s="3">
        <v>45125</v>
      </c>
      <c r="C2146" s="2">
        <v>12.7</v>
      </c>
      <c r="D2146" s="2">
        <v>10.646699999999999</v>
      </c>
      <c r="E2146" s="2">
        <v>693</v>
      </c>
      <c r="F2146" s="2">
        <v>12.676</v>
      </c>
      <c r="G2146" s="2">
        <v>8784.4680000000008</v>
      </c>
      <c r="H2146" s="6">
        <f t="shared" si="33"/>
        <v>-1.5507101642254769E-2</v>
      </c>
      <c r="I2146" s="4"/>
      <c r="J2146" s="4"/>
      <c r="K2146" s="4"/>
    </row>
    <row r="2147" spans="2:11" ht="13.5" x14ac:dyDescent="0.35">
      <c r="B2147" s="3">
        <v>45127</v>
      </c>
      <c r="C2147" s="2">
        <v>12.65</v>
      </c>
      <c r="D2147" s="2">
        <v>10.604799999999999</v>
      </c>
      <c r="E2147" s="2">
        <v>27</v>
      </c>
      <c r="F2147" s="2">
        <v>12.661</v>
      </c>
      <c r="G2147" s="2">
        <v>341.84699999999998</v>
      </c>
      <c r="H2147" s="6">
        <f t="shared" si="33"/>
        <v>-3.9354917486169472E-3</v>
      </c>
      <c r="I2147" s="4"/>
      <c r="J2147" s="4"/>
      <c r="K2147" s="4"/>
    </row>
    <row r="2148" spans="2:11" ht="13.5" x14ac:dyDescent="0.35">
      <c r="B2148" s="3">
        <v>45128</v>
      </c>
      <c r="C2148" s="2">
        <v>12.45</v>
      </c>
      <c r="D2148" s="2">
        <v>10.437099999999999</v>
      </c>
      <c r="E2148" s="2">
        <v>1773</v>
      </c>
      <c r="F2148" s="2">
        <v>12.507999999999999</v>
      </c>
      <c r="G2148" s="2">
        <v>22176.684000000001</v>
      </c>
      <c r="H2148" s="6">
        <f t="shared" si="33"/>
        <v>-1.5813593844296921E-2</v>
      </c>
      <c r="I2148" s="4"/>
      <c r="J2148" s="4"/>
      <c r="K2148" s="4"/>
    </row>
    <row r="2149" spans="2:11" ht="13.5" x14ac:dyDescent="0.35">
      <c r="B2149" s="3">
        <v>45131</v>
      </c>
      <c r="C2149" s="2">
        <v>12</v>
      </c>
      <c r="D2149" s="2">
        <v>10.059900000000001</v>
      </c>
      <c r="E2149" s="2">
        <v>5350</v>
      </c>
      <c r="F2149" s="2">
        <v>12.137</v>
      </c>
      <c r="G2149" s="2">
        <v>64932.95</v>
      </c>
      <c r="H2149" s="6">
        <f t="shared" si="33"/>
        <v>-3.6140307173448419E-2</v>
      </c>
      <c r="I2149" s="4"/>
      <c r="J2149" s="4"/>
      <c r="K2149" s="4"/>
    </row>
    <row r="2150" spans="2:11" ht="13.5" x14ac:dyDescent="0.35">
      <c r="B2150" s="3">
        <v>45133</v>
      </c>
      <c r="C2150" s="2">
        <v>12</v>
      </c>
      <c r="D2150" s="2">
        <v>10.059900000000001</v>
      </c>
      <c r="E2150" s="2">
        <v>1709</v>
      </c>
      <c r="F2150" s="2">
        <v>12.000999999999999</v>
      </c>
      <c r="G2150" s="2">
        <v>20509.708999999999</v>
      </c>
      <c r="H2150" s="6">
        <f t="shared" si="33"/>
        <v>0</v>
      </c>
      <c r="I2150" s="4"/>
      <c r="J2150" s="4"/>
      <c r="K2150" s="4"/>
    </row>
    <row r="2151" spans="2:11" ht="13.5" x14ac:dyDescent="0.35">
      <c r="B2151" s="3">
        <v>45134</v>
      </c>
      <c r="C2151" s="2">
        <v>12</v>
      </c>
      <c r="D2151" s="2">
        <v>10.059900000000001</v>
      </c>
      <c r="E2151" s="2">
        <v>22527</v>
      </c>
      <c r="F2151" s="2">
        <v>12.015000000000001</v>
      </c>
      <c r="G2151" s="2">
        <v>270661.90500000003</v>
      </c>
      <c r="H2151" s="6">
        <f t="shared" si="33"/>
        <v>0</v>
      </c>
      <c r="I2151" s="4"/>
      <c r="J2151" s="4"/>
      <c r="K2151" s="4"/>
    </row>
    <row r="2152" spans="2:11" ht="13.5" x14ac:dyDescent="0.35">
      <c r="B2152" s="3">
        <v>45135</v>
      </c>
      <c r="C2152" s="2">
        <v>12</v>
      </c>
      <c r="D2152" s="2">
        <v>10.059900000000001</v>
      </c>
      <c r="E2152" s="2">
        <v>39033</v>
      </c>
      <c r="F2152" s="2">
        <v>12.000999999999999</v>
      </c>
      <c r="G2152" s="2">
        <v>468435.033</v>
      </c>
      <c r="H2152" s="6">
        <f t="shared" si="33"/>
        <v>0</v>
      </c>
      <c r="I2152" s="4"/>
      <c r="J2152" s="4"/>
      <c r="K2152" s="4"/>
    </row>
    <row r="2153" spans="2:11" ht="13.5" x14ac:dyDescent="0.35">
      <c r="B2153" s="3">
        <v>45138</v>
      </c>
      <c r="C2153" s="2">
        <v>12.2</v>
      </c>
      <c r="D2153" s="2">
        <v>10.227499999999999</v>
      </c>
      <c r="E2153" s="2">
        <v>14234</v>
      </c>
      <c r="F2153" s="2">
        <v>12</v>
      </c>
      <c r="G2153" s="2">
        <v>170808</v>
      </c>
      <c r="H2153" s="6">
        <f t="shared" si="33"/>
        <v>1.6660205369834532E-2</v>
      </c>
      <c r="I2153" s="4"/>
      <c r="J2153" s="4"/>
      <c r="K2153" s="4"/>
    </row>
    <row r="2154" spans="2:11" ht="13.5" x14ac:dyDescent="0.35">
      <c r="B2154" s="3">
        <v>45139</v>
      </c>
      <c r="C2154" s="2">
        <v>12</v>
      </c>
      <c r="D2154" s="2">
        <v>10.059900000000001</v>
      </c>
      <c r="E2154" s="2">
        <v>5946</v>
      </c>
      <c r="F2154" s="2">
        <v>11.994999999999999</v>
      </c>
      <c r="G2154" s="2">
        <v>71322.27</v>
      </c>
      <c r="H2154" s="6">
        <f t="shared" si="33"/>
        <v>-1.6387191395746608E-2</v>
      </c>
      <c r="I2154" s="4"/>
      <c r="J2154" s="4"/>
      <c r="K2154" s="4"/>
    </row>
    <row r="2155" spans="2:11" ht="13.5" x14ac:dyDescent="0.35">
      <c r="B2155" s="3">
        <v>45140</v>
      </c>
      <c r="C2155" s="2">
        <v>12</v>
      </c>
      <c r="D2155" s="2">
        <v>10.059900000000001</v>
      </c>
      <c r="E2155" s="2">
        <v>5499</v>
      </c>
      <c r="F2155" s="2">
        <v>11.978</v>
      </c>
      <c r="G2155" s="2">
        <v>65867.021999999997</v>
      </c>
      <c r="H2155" s="6">
        <f t="shared" si="33"/>
        <v>0</v>
      </c>
      <c r="I2155" s="4"/>
      <c r="J2155" s="4"/>
      <c r="K2155" s="4"/>
    </row>
    <row r="2156" spans="2:11" ht="13.5" x14ac:dyDescent="0.35">
      <c r="B2156" s="3">
        <v>45141</v>
      </c>
      <c r="C2156" s="2">
        <v>12.2</v>
      </c>
      <c r="D2156" s="2">
        <v>10.227499999999999</v>
      </c>
      <c r="E2156" s="2">
        <v>2</v>
      </c>
      <c r="F2156" s="2">
        <v>12.2</v>
      </c>
      <c r="G2156" s="2">
        <v>24.4</v>
      </c>
      <c r="H2156" s="6">
        <f t="shared" si="33"/>
        <v>1.6660205369834532E-2</v>
      </c>
      <c r="I2156" s="4"/>
      <c r="J2156" s="4"/>
      <c r="K2156" s="4"/>
    </row>
    <row r="2157" spans="2:11" ht="13.5" x14ac:dyDescent="0.35">
      <c r="B2157" s="3">
        <v>45142</v>
      </c>
      <c r="C2157" s="2">
        <v>12</v>
      </c>
      <c r="D2157" s="2">
        <v>10.059900000000001</v>
      </c>
      <c r="E2157" s="2">
        <v>755</v>
      </c>
      <c r="F2157" s="2">
        <v>12</v>
      </c>
      <c r="G2157" s="2">
        <v>9060</v>
      </c>
      <c r="H2157" s="6">
        <f t="shared" si="33"/>
        <v>-1.6387191395746608E-2</v>
      </c>
      <c r="I2157" s="4"/>
      <c r="J2157" s="4"/>
      <c r="K2157" s="4"/>
    </row>
    <row r="2158" spans="2:11" ht="13.5" x14ac:dyDescent="0.35">
      <c r="B2158" s="3">
        <v>45145</v>
      </c>
      <c r="C2158" s="2">
        <v>12.19</v>
      </c>
      <c r="D2158" s="2">
        <v>10.219099999999999</v>
      </c>
      <c r="E2158" s="2">
        <v>168</v>
      </c>
      <c r="F2158" s="2">
        <v>12.19</v>
      </c>
      <c r="G2158" s="2">
        <v>2047.92</v>
      </c>
      <c r="H2158" s="6">
        <f t="shared" si="33"/>
        <v>1.5825207010009886E-2</v>
      </c>
      <c r="I2158" s="4"/>
      <c r="J2158" s="4"/>
      <c r="K2158" s="4"/>
    </row>
    <row r="2159" spans="2:11" ht="13.5" x14ac:dyDescent="0.35">
      <c r="B2159" s="3">
        <v>45146</v>
      </c>
      <c r="C2159" s="2">
        <v>12.15</v>
      </c>
      <c r="D2159" s="2">
        <v>10.185600000000001</v>
      </c>
      <c r="E2159" s="2">
        <v>1002</v>
      </c>
      <c r="F2159" s="2">
        <v>12.05</v>
      </c>
      <c r="G2159" s="2">
        <v>12074.1</v>
      </c>
      <c r="H2159" s="6">
        <f t="shared" si="33"/>
        <v>-3.2781751817673095E-3</v>
      </c>
      <c r="I2159" s="4"/>
      <c r="J2159" s="4"/>
      <c r="K2159" s="4"/>
    </row>
    <row r="2160" spans="2:11" ht="13.5" x14ac:dyDescent="0.35">
      <c r="B2160" s="3">
        <v>45147</v>
      </c>
      <c r="C2160" s="2">
        <v>11.8</v>
      </c>
      <c r="D2160" s="2">
        <v>9.8922000000000008</v>
      </c>
      <c r="E2160" s="2">
        <v>84998</v>
      </c>
      <c r="F2160" s="2">
        <v>11.832000000000001</v>
      </c>
      <c r="G2160" s="2">
        <v>1005696.336</v>
      </c>
      <c r="H2160" s="6">
        <f t="shared" si="33"/>
        <v>-2.8805372290292185E-2</v>
      </c>
      <c r="I2160" s="4"/>
      <c r="J2160" s="4"/>
      <c r="K2160" s="4"/>
    </row>
    <row r="2161" spans="2:11" ht="13.5" x14ac:dyDescent="0.35">
      <c r="B2161" s="3">
        <v>45148</v>
      </c>
      <c r="C2161" s="2">
        <v>11.8</v>
      </c>
      <c r="D2161" s="2">
        <v>9.8922000000000008</v>
      </c>
      <c r="E2161" s="2">
        <v>5033</v>
      </c>
      <c r="F2161" s="2">
        <v>11.808999999999999</v>
      </c>
      <c r="G2161" s="2">
        <v>59434.697</v>
      </c>
      <c r="H2161" s="6">
        <f t="shared" si="33"/>
        <v>0</v>
      </c>
      <c r="I2161" s="4"/>
      <c r="J2161" s="4"/>
      <c r="K2161" s="4"/>
    </row>
    <row r="2162" spans="2:11" ht="13.5" x14ac:dyDescent="0.35">
      <c r="B2162" s="3">
        <v>45149</v>
      </c>
      <c r="C2162" s="2">
        <v>11.6</v>
      </c>
      <c r="D2162" s="2">
        <v>9.7245000000000008</v>
      </c>
      <c r="E2162" s="2">
        <v>730781</v>
      </c>
      <c r="F2162" s="2">
        <v>11.6</v>
      </c>
      <c r="G2162" s="2">
        <v>8477059.5999999996</v>
      </c>
      <c r="H2162" s="6">
        <f t="shared" si="33"/>
        <v>-1.6952750652028867E-2</v>
      </c>
      <c r="I2162" s="4"/>
      <c r="J2162" s="4"/>
      <c r="K2162" s="4"/>
    </row>
    <row r="2163" spans="2:11" ht="13.5" x14ac:dyDescent="0.35">
      <c r="B2163" s="3">
        <v>45152</v>
      </c>
      <c r="C2163" s="2">
        <v>12</v>
      </c>
      <c r="D2163" s="2">
        <v>10.059900000000001</v>
      </c>
      <c r="E2163" s="2">
        <v>1931</v>
      </c>
      <c r="F2163" s="2">
        <v>11.647</v>
      </c>
      <c r="G2163" s="2">
        <v>22490.357</v>
      </c>
      <c r="H2163" s="6">
        <f t="shared" si="33"/>
        <v>3.4490205151935821E-2</v>
      </c>
      <c r="I2163" s="4"/>
      <c r="J2163" s="4"/>
      <c r="K2163" s="4"/>
    </row>
    <row r="2164" spans="2:11" ht="13.5" x14ac:dyDescent="0.35">
      <c r="B2164" s="3">
        <v>45153</v>
      </c>
      <c r="C2164" s="2">
        <v>11.7</v>
      </c>
      <c r="D2164" s="2">
        <v>9.8084000000000007</v>
      </c>
      <c r="E2164" s="2">
        <v>26569</v>
      </c>
      <c r="F2164" s="2">
        <v>11.694000000000001</v>
      </c>
      <c r="G2164" s="2">
        <v>310697.886</v>
      </c>
      <c r="H2164" s="6">
        <f t="shared" si="33"/>
        <v>-2.5000248511416617E-2</v>
      </c>
      <c r="I2164" s="4"/>
      <c r="J2164" s="4"/>
      <c r="K2164" s="4"/>
    </row>
    <row r="2165" spans="2:11" ht="13.5" x14ac:dyDescent="0.35">
      <c r="B2165" s="3">
        <v>45154</v>
      </c>
      <c r="C2165" s="2">
        <v>11.7</v>
      </c>
      <c r="D2165" s="2">
        <v>9.8084000000000007</v>
      </c>
      <c r="E2165" s="2">
        <v>100</v>
      </c>
      <c r="F2165" s="2">
        <v>11.7</v>
      </c>
      <c r="G2165" s="2">
        <v>1170</v>
      </c>
      <c r="H2165" s="6">
        <f t="shared" si="33"/>
        <v>0</v>
      </c>
      <c r="I2165" s="4"/>
      <c r="J2165" s="4"/>
      <c r="K2165" s="4"/>
    </row>
    <row r="2166" spans="2:11" ht="13.5" x14ac:dyDescent="0.35">
      <c r="B2166" s="3">
        <v>45155</v>
      </c>
      <c r="C2166" s="2">
        <v>11.7</v>
      </c>
      <c r="D2166" s="2">
        <v>9.8084000000000007</v>
      </c>
      <c r="E2166" s="2">
        <v>3668</v>
      </c>
      <c r="F2166" s="2">
        <v>11.683</v>
      </c>
      <c r="G2166" s="2">
        <v>42853.243999999999</v>
      </c>
      <c r="H2166" s="6">
        <f t="shared" si="33"/>
        <v>0</v>
      </c>
      <c r="I2166" s="4"/>
      <c r="J2166" s="4"/>
      <c r="K2166" s="4"/>
    </row>
    <row r="2167" spans="2:11" ht="13.5" x14ac:dyDescent="0.35">
      <c r="B2167" s="3">
        <v>45156</v>
      </c>
      <c r="C2167" s="2">
        <v>11.95</v>
      </c>
      <c r="D2167" s="2">
        <v>10.017899999999999</v>
      </c>
      <c r="E2167" s="2">
        <v>13</v>
      </c>
      <c r="F2167" s="2">
        <v>11.933</v>
      </c>
      <c r="G2167" s="2">
        <v>155.12899999999999</v>
      </c>
      <c r="H2167" s="6">
        <f t="shared" si="33"/>
        <v>2.1359243097752788E-2</v>
      </c>
      <c r="I2167" s="4"/>
      <c r="J2167" s="4"/>
      <c r="K2167" s="4"/>
    </row>
    <row r="2168" spans="2:11" ht="13.5" x14ac:dyDescent="0.35">
      <c r="B2168" s="3">
        <v>45159</v>
      </c>
      <c r="C2168" s="2">
        <v>11.95</v>
      </c>
      <c r="D2168" s="2">
        <v>10.017899999999999</v>
      </c>
      <c r="E2168" s="2">
        <v>30</v>
      </c>
      <c r="F2168" s="2">
        <v>11.95</v>
      </c>
      <c r="G2168" s="2">
        <v>358.5</v>
      </c>
      <c r="H2168" s="6">
        <f t="shared" si="33"/>
        <v>0</v>
      </c>
      <c r="I2168" s="4"/>
      <c r="J2168" s="4"/>
      <c r="K2168" s="4"/>
    </row>
    <row r="2169" spans="2:11" ht="13.5" x14ac:dyDescent="0.35">
      <c r="B2169" s="3">
        <v>45160</v>
      </c>
      <c r="C2169" s="2">
        <v>12.28</v>
      </c>
      <c r="D2169" s="2">
        <v>10.294600000000001</v>
      </c>
      <c r="E2169" s="2">
        <v>3002</v>
      </c>
      <c r="F2169" s="2">
        <v>11.997999999999999</v>
      </c>
      <c r="G2169" s="2">
        <v>36017.995999999999</v>
      </c>
      <c r="H2169" s="6">
        <f t="shared" si="33"/>
        <v>2.7620559199033903E-2</v>
      </c>
      <c r="I2169" s="4"/>
      <c r="J2169" s="4"/>
      <c r="K2169" s="4"/>
    </row>
    <row r="2170" spans="2:11" ht="13.5" x14ac:dyDescent="0.35">
      <c r="B2170" s="3">
        <v>45161</v>
      </c>
      <c r="C2170" s="2">
        <v>12.33</v>
      </c>
      <c r="D2170" s="2">
        <v>10.336499999999999</v>
      </c>
      <c r="E2170" s="2">
        <v>764</v>
      </c>
      <c r="F2170" s="2">
        <v>12.273999999999999</v>
      </c>
      <c r="G2170" s="2">
        <v>9377.3359999999993</v>
      </c>
      <c r="H2170" s="6">
        <f t="shared" si="33"/>
        <v>4.0700950012626299E-3</v>
      </c>
      <c r="I2170" s="4"/>
      <c r="J2170" s="4"/>
      <c r="K2170" s="4"/>
    </row>
    <row r="2171" spans="2:11" ht="13.5" x14ac:dyDescent="0.35">
      <c r="B2171" s="3">
        <v>45162</v>
      </c>
      <c r="C2171" s="2">
        <v>12.35</v>
      </c>
      <c r="D2171" s="2">
        <v>10.353300000000001</v>
      </c>
      <c r="E2171" s="2">
        <v>2891</v>
      </c>
      <c r="F2171" s="2">
        <v>12.346</v>
      </c>
      <c r="G2171" s="2">
        <v>35692.286</v>
      </c>
      <c r="H2171" s="6">
        <f t="shared" si="33"/>
        <v>1.6253083732406233E-3</v>
      </c>
      <c r="I2171" s="4"/>
      <c r="J2171" s="4"/>
      <c r="K2171" s="4"/>
    </row>
    <row r="2172" spans="2:11" ht="13.5" x14ac:dyDescent="0.35">
      <c r="B2172" s="3">
        <v>45163</v>
      </c>
      <c r="C2172" s="2">
        <v>12.35</v>
      </c>
      <c r="D2172" s="2">
        <v>10.353300000000001</v>
      </c>
      <c r="E2172" s="2">
        <v>133</v>
      </c>
      <c r="F2172" s="2">
        <v>12.35</v>
      </c>
      <c r="G2172" s="2">
        <v>1642.55</v>
      </c>
      <c r="H2172" s="6">
        <f t="shared" si="33"/>
        <v>0</v>
      </c>
      <c r="I2172" s="4"/>
      <c r="J2172" s="4"/>
      <c r="K2172" s="4"/>
    </row>
    <row r="2173" spans="2:11" ht="13.5" x14ac:dyDescent="0.35">
      <c r="B2173" s="3">
        <v>45166</v>
      </c>
      <c r="C2173" s="2">
        <v>12.6</v>
      </c>
      <c r="D2173" s="2">
        <v>10.562900000000001</v>
      </c>
      <c r="E2173" s="2">
        <v>130</v>
      </c>
      <c r="F2173" s="2">
        <v>12.37</v>
      </c>
      <c r="G2173" s="2">
        <v>1608.1</v>
      </c>
      <c r="H2173" s="6">
        <f t="shared" si="33"/>
        <v>2.0244752880724019E-2</v>
      </c>
      <c r="I2173" s="4"/>
      <c r="J2173" s="4"/>
      <c r="K2173" s="4"/>
    </row>
    <row r="2174" spans="2:11" ht="13.5" x14ac:dyDescent="0.35">
      <c r="B2174" s="3">
        <v>45167</v>
      </c>
      <c r="C2174" s="2">
        <v>12.6</v>
      </c>
      <c r="D2174" s="2">
        <v>10.562900000000001</v>
      </c>
      <c r="E2174" s="2">
        <v>449</v>
      </c>
      <c r="F2174" s="2">
        <v>12.598000000000001</v>
      </c>
      <c r="G2174" s="2">
        <v>5656.5020000000004</v>
      </c>
      <c r="H2174" s="6">
        <f t="shared" si="33"/>
        <v>0</v>
      </c>
      <c r="I2174" s="4"/>
      <c r="J2174" s="4"/>
      <c r="K2174" s="4"/>
    </row>
    <row r="2175" spans="2:11" ht="13.5" x14ac:dyDescent="0.35">
      <c r="B2175" s="3">
        <v>45168</v>
      </c>
      <c r="C2175" s="2">
        <v>12.5</v>
      </c>
      <c r="D2175" s="2">
        <v>10.478999999999999</v>
      </c>
      <c r="E2175" s="2">
        <v>101</v>
      </c>
      <c r="F2175" s="2">
        <v>12.5</v>
      </c>
      <c r="G2175" s="2">
        <v>1262.5</v>
      </c>
      <c r="H2175" s="6">
        <f t="shared" si="33"/>
        <v>-7.9428944702687361E-3</v>
      </c>
      <c r="I2175" s="4"/>
      <c r="J2175" s="4"/>
      <c r="K2175" s="4"/>
    </row>
    <row r="2176" spans="2:11" ht="13.5" x14ac:dyDescent="0.35">
      <c r="B2176" s="3">
        <v>45169</v>
      </c>
      <c r="C2176" s="2">
        <v>12.49</v>
      </c>
      <c r="D2176" s="2">
        <v>10.470599999999999</v>
      </c>
      <c r="E2176" s="2">
        <v>7</v>
      </c>
      <c r="F2176" s="2">
        <v>12.49</v>
      </c>
      <c r="G2176" s="2">
        <v>87.43</v>
      </c>
      <c r="H2176" s="6">
        <f t="shared" si="33"/>
        <v>-8.0160320641282218E-4</v>
      </c>
      <c r="I2176" s="4"/>
      <c r="J2176" s="4"/>
      <c r="K2176" s="4"/>
    </row>
    <row r="2177" spans="2:11" ht="13.5" x14ac:dyDescent="0.35">
      <c r="B2177" s="3">
        <v>45170</v>
      </c>
      <c r="C2177" s="2">
        <v>12.5</v>
      </c>
      <c r="D2177" s="2">
        <v>10.478999999999999</v>
      </c>
      <c r="E2177" s="2">
        <v>741</v>
      </c>
      <c r="F2177" s="2">
        <v>12.449</v>
      </c>
      <c r="G2177" s="2">
        <v>9224.7090000000007</v>
      </c>
      <c r="H2177" s="6">
        <f t="shared" si="33"/>
        <v>8.0224628961090704E-4</v>
      </c>
      <c r="I2177" s="4"/>
      <c r="J2177" s="4"/>
      <c r="K2177" s="4"/>
    </row>
    <row r="2178" spans="2:11" ht="13.5" x14ac:dyDescent="0.35">
      <c r="B2178" s="3">
        <v>45173</v>
      </c>
      <c r="C2178" s="2">
        <v>12.29</v>
      </c>
      <c r="D2178" s="2">
        <v>10.303000000000001</v>
      </c>
      <c r="E2178" s="2">
        <v>1915</v>
      </c>
      <c r="F2178" s="2">
        <v>12.186</v>
      </c>
      <c r="G2178" s="2">
        <v>23336.19</v>
      </c>
      <c r="H2178" s="6">
        <f t="shared" si="33"/>
        <v>-1.6795495753411431E-2</v>
      </c>
      <c r="I2178" s="4"/>
      <c r="J2178" s="4"/>
      <c r="K2178" s="4"/>
    </row>
    <row r="2179" spans="2:11" ht="13.5" x14ac:dyDescent="0.35">
      <c r="B2179" s="3">
        <v>45174</v>
      </c>
      <c r="C2179" s="2">
        <v>12.15</v>
      </c>
      <c r="D2179" s="2">
        <v>10.185600000000001</v>
      </c>
      <c r="E2179" s="2">
        <v>1943</v>
      </c>
      <c r="F2179" s="2">
        <v>12.138999999999999</v>
      </c>
      <c r="G2179" s="2">
        <v>23586.077000000001</v>
      </c>
      <c r="H2179" s="6">
        <f t="shared" si="33"/>
        <v>-1.1394739396292337E-2</v>
      </c>
      <c r="I2179" s="4"/>
      <c r="J2179" s="4"/>
      <c r="K2179" s="4"/>
    </row>
    <row r="2180" spans="2:11" ht="13.5" x14ac:dyDescent="0.35">
      <c r="B2180" s="3">
        <v>45175</v>
      </c>
      <c r="C2180" s="2">
        <v>12.25</v>
      </c>
      <c r="D2180" s="2">
        <v>10.269399999999999</v>
      </c>
      <c r="E2180" s="2">
        <v>732</v>
      </c>
      <c r="F2180" s="2">
        <v>12.119</v>
      </c>
      <c r="G2180" s="2">
        <v>8871.1080000000002</v>
      </c>
      <c r="H2180" s="6">
        <f t="shared" si="33"/>
        <v>8.2273012880928285E-3</v>
      </c>
      <c r="I2180" s="4"/>
      <c r="J2180" s="4"/>
      <c r="K2180" s="4"/>
    </row>
    <row r="2181" spans="2:11" ht="13.5" x14ac:dyDescent="0.35">
      <c r="B2181" s="3">
        <v>45176</v>
      </c>
      <c r="C2181" s="2">
        <v>12.14</v>
      </c>
      <c r="D2181" s="2">
        <v>10.177199999999999</v>
      </c>
      <c r="E2181" s="2">
        <v>614</v>
      </c>
      <c r="F2181" s="2">
        <v>11.613</v>
      </c>
      <c r="G2181" s="2">
        <v>7130.3819999999996</v>
      </c>
      <c r="H2181" s="6">
        <f t="shared" si="33"/>
        <v>-8.9781291993690053E-3</v>
      </c>
      <c r="I2181" s="4"/>
      <c r="J2181" s="4"/>
      <c r="K2181" s="4"/>
    </row>
    <row r="2182" spans="2:11" ht="13.5" x14ac:dyDescent="0.35">
      <c r="B2182" s="3">
        <v>45177</v>
      </c>
      <c r="C2182" s="2">
        <v>12.14</v>
      </c>
      <c r="D2182" s="2">
        <v>10.177199999999999</v>
      </c>
      <c r="E2182" s="2">
        <v>546</v>
      </c>
      <c r="F2182" s="2">
        <v>11.717000000000001</v>
      </c>
      <c r="G2182" s="2">
        <v>6397.482</v>
      </c>
      <c r="H2182" s="6">
        <f t="shared" si="33"/>
        <v>0</v>
      </c>
      <c r="I2182" s="4"/>
      <c r="J2182" s="4"/>
      <c r="K2182" s="4"/>
    </row>
    <row r="2183" spans="2:11" ht="13.5" x14ac:dyDescent="0.35">
      <c r="B2183" s="3">
        <v>45180</v>
      </c>
      <c r="C2183" s="2">
        <v>12.3</v>
      </c>
      <c r="D2183" s="2">
        <v>10.311400000000001</v>
      </c>
      <c r="E2183" s="2">
        <v>239</v>
      </c>
      <c r="F2183" s="2">
        <v>12.098000000000001</v>
      </c>
      <c r="G2183" s="2">
        <v>2891.422</v>
      </c>
      <c r="H2183" s="6">
        <f t="shared" ref="H2183:H2246" si="34">(D2183-D2182)/D2182</f>
        <v>1.3186338089061988E-2</v>
      </c>
      <c r="I2183" s="4"/>
      <c r="J2183" s="4"/>
      <c r="K2183" s="4"/>
    </row>
    <row r="2184" spans="2:11" ht="13.5" x14ac:dyDescent="0.35">
      <c r="B2184" s="3">
        <v>45181</v>
      </c>
      <c r="C2184" s="2">
        <v>12.65</v>
      </c>
      <c r="D2184" s="2">
        <v>10.604799999999999</v>
      </c>
      <c r="E2184" s="2">
        <v>3850</v>
      </c>
      <c r="F2184" s="2">
        <v>12.452999999999999</v>
      </c>
      <c r="G2184" s="2">
        <v>47944.05</v>
      </c>
      <c r="H2184" s="6">
        <f t="shared" si="34"/>
        <v>2.8453944178287945E-2</v>
      </c>
      <c r="I2184" s="4"/>
      <c r="J2184" s="4"/>
      <c r="K2184" s="4"/>
    </row>
    <row r="2185" spans="2:11" ht="13.5" x14ac:dyDescent="0.35">
      <c r="B2185" s="3">
        <v>45182</v>
      </c>
      <c r="C2185" s="2">
        <v>12.45</v>
      </c>
      <c r="D2185" s="2">
        <v>10.437099999999999</v>
      </c>
      <c r="E2185" s="2">
        <v>85</v>
      </c>
      <c r="F2185" s="2">
        <v>12.465</v>
      </c>
      <c r="G2185" s="2">
        <v>1059.5250000000001</v>
      </c>
      <c r="H2185" s="6">
        <f t="shared" si="34"/>
        <v>-1.5813593844296921E-2</v>
      </c>
      <c r="I2185" s="4"/>
      <c r="J2185" s="4"/>
      <c r="K2185" s="4"/>
    </row>
    <row r="2186" spans="2:11" ht="13.5" x14ac:dyDescent="0.35">
      <c r="B2186" s="3">
        <v>45183</v>
      </c>
      <c r="C2186" s="2">
        <v>12.69</v>
      </c>
      <c r="D2186" s="2">
        <v>10.638299999999999</v>
      </c>
      <c r="E2186" s="2">
        <v>291</v>
      </c>
      <c r="F2186" s="2">
        <v>12.46</v>
      </c>
      <c r="G2186" s="2">
        <v>3625.86</v>
      </c>
      <c r="H2186" s="6">
        <f t="shared" si="34"/>
        <v>1.9277385480641181E-2</v>
      </c>
      <c r="I2186" s="4"/>
      <c r="J2186" s="4"/>
      <c r="K2186" s="4"/>
    </row>
    <row r="2187" spans="2:11" ht="13.5" x14ac:dyDescent="0.35">
      <c r="B2187" s="3">
        <v>45184</v>
      </c>
      <c r="C2187" s="2">
        <v>12.6</v>
      </c>
      <c r="D2187" s="2">
        <v>10.562900000000001</v>
      </c>
      <c r="E2187" s="2">
        <v>237</v>
      </c>
      <c r="F2187" s="2">
        <v>12.449</v>
      </c>
      <c r="G2187" s="2">
        <v>2950.413</v>
      </c>
      <c r="H2187" s="6">
        <f t="shared" si="34"/>
        <v>-7.0875985824801297E-3</v>
      </c>
      <c r="I2187" s="4"/>
      <c r="J2187" s="4"/>
      <c r="K2187" s="4"/>
    </row>
    <row r="2188" spans="2:11" ht="13.5" x14ac:dyDescent="0.35">
      <c r="B2188" s="3">
        <v>45187</v>
      </c>
      <c r="C2188" s="2">
        <v>12.68</v>
      </c>
      <c r="D2188" s="2">
        <v>10.629899999999999</v>
      </c>
      <c r="E2188" s="2">
        <v>4</v>
      </c>
      <c r="F2188" s="2">
        <v>12.688000000000001</v>
      </c>
      <c r="G2188" s="2">
        <v>50.752000000000002</v>
      </c>
      <c r="H2188" s="6">
        <f t="shared" si="34"/>
        <v>6.3429550596898945E-3</v>
      </c>
      <c r="I2188" s="4"/>
      <c r="J2188" s="4"/>
      <c r="K2188" s="4"/>
    </row>
    <row r="2189" spans="2:11" ht="13.5" x14ac:dyDescent="0.35">
      <c r="B2189" s="3">
        <v>45188</v>
      </c>
      <c r="C2189" s="2">
        <v>12.35</v>
      </c>
      <c r="D2189" s="2">
        <v>10.353300000000001</v>
      </c>
      <c r="E2189" s="2">
        <v>37</v>
      </c>
      <c r="F2189" s="2">
        <v>12.41</v>
      </c>
      <c r="G2189" s="2">
        <v>459.17</v>
      </c>
      <c r="H2189" s="6">
        <f t="shared" si="34"/>
        <v>-2.6020940930770602E-2</v>
      </c>
      <c r="I2189" s="4"/>
      <c r="J2189" s="4"/>
      <c r="K2189" s="4"/>
    </row>
    <row r="2190" spans="2:11" ht="13.5" x14ac:dyDescent="0.35">
      <c r="B2190" s="3">
        <v>45189</v>
      </c>
      <c r="C2190" s="2">
        <v>12.45</v>
      </c>
      <c r="D2190" s="2">
        <v>10.437099999999999</v>
      </c>
      <c r="E2190" s="2">
        <v>72</v>
      </c>
      <c r="F2190" s="2">
        <v>12.318</v>
      </c>
      <c r="G2190" s="2">
        <v>886.89599999999996</v>
      </c>
      <c r="H2190" s="6">
        <f t="shared" si="34"/>
        <v>8.0940376498312913E-3</v>
      </c>
      <c r="I2190" s="4"/>
      <c r="J2190" s="4"/>
      <c r="K2190" s="4"/>
    </row>
    <row r="2191" spans="2:11" ht="13.5" x14ac:dyDescent="0.35">
      <c r="B2191" s="3">
        <v>45190</v>
      </c>
      <c r="C2191" s="2">
        <v>12.49</v>
      </c>
      <c r="D2191" s="2">
        <v>10.470599999999999</v>
      </c>
      <c r="E2191" s="2">
        <v>6</v>
      </c>
      <c r="F2191" s="2">
        <v>12.49</v>
      </c>
      <c r="G2191" s="2">
        <v>74.94</v>
      </c>
      <c r="H2191" s="6">
        <f t="shared" si="34"/>
        <v>3.2097038449377785E-3</v>
      </c>
      <c r="I2191" s="4"/>
      <c r="J2191" s="4"/>
      <c r="K2191" s="4"/>
    </row>
    <row r="2192" spans="2:11" ht="13.5" x14ac:dyDescent="0.35">
      <c r="B2192" s="3">
        <v>45191</v>
      </c>
      <c r="C2192" s="2">
        <v>12.49</v>
      </c>
      <c r="D2192" s="2">
        <v>10.470599999999999</v>
      </c>
      <c r="E2192" s="2">
        <v>0</v>
      </c>
      <c r="F2192" s="2">
        <v>0</v>
      </c>
      <c r="G2192" s="2">
        <v>0</v>
      </c>
      <c r="H2192" s="6">
        <f t="shared" si="34"/>
        <v>0</v>
      </c>
      <c r="I2192" s="4"/>
      <c r="J2192" s="4"/>
      <c r="K2192" s="4"/>
    </row>
    <row r="2193" spans="2:11" ht="13.5" x14ac:dyDescent="0.35">
      <c r="B2193" s="3">
        <v>45194</v>
      </c>
      <c r="C2193" s="2">
        <v>12.1</v>
      </c>
      <c r="D2193" s="2">
        <v>10.143700000000001</v>
      </c>
      <c r="E2193" s="2">
        <v>1185</v>
      </c>
      <c r="F2193" s="2">
        <v>12.109</v>
      </c>
      <c r="G2193" s="2">
        <v>14349.165000000001</v>
      </c>
      <c r="H2193" s="6">
        <f t="shared" si="34"/>
        <v>-3.1220751437357787E-2</v>
      </c>
      <c r="I2193" s="4"/>
      <c r="J2193" s="4"/>
      <c r="K2193" s="4"/>
    </row>
    <row r="2194" spans="2:11" ht="13.5" x14ac:dyDescent="0.35">
      <c r="B2194" s="3">
        <v>45195</v>
      </c>
      <c r="C2194" s="2">
        <v>12.1</v>
      </c>
      <c r="D2194" s="2">
        <v>10.143700000000001</v>
      </c>
      <c r="E2194" s="2">
        <v>486</v>
      </c>
      <c r="F2194" s="2">
        <v>12.032999999999999</v>
      </c>
      <c r="G2194" s="2">
        <v>5848.0379999999996</v>
      </c>
      <c r="H2194" s="6">
        <f t="shared" si="34"/>
        <v>0</v>
      </c>
      <c r="I2194" s="4"/>
      <c r="J2194" s="4"/>
      <c r="K2194" s="4"/>
    </row>
    <row r="2195" spans="2:11" ht="13.5" x14ac:dyDescent="0.35">
      <c r="B2195" s="3">
        <v>45197</v>
      </c>
      <c r="C2195" s="2">
        <v>12.25</v>
      </c>
      <c r="D2195" s="2">
        <v>10.269399999999999</v>
      </c>
      <c r="E2195" s="2">
        <v>754</v>
      </c>
      <c r="F2195" s="2">
        <v>12.25</v>
      </c>
      <c r="G2195" s="2">
        <v>9236.5</v>
      </c>
      <c r="H2195" s="6">
        <f t="shared" si="34"/>
        <v>1.239192799471577E-2</v>
      </c>
      <c r="I2195" s="4"/>
      <c r="J2195" s="4"/>
      <c r="K2195" s="4"/>
    </row>
    <row r="2196" spans="2:11" ht="13.5" x14ac:dyDescent="0.35">
      <c r="B2196" s="3">
        <v>45198</v>
      </c>
      <c r="C2196" s="2">
        <v>12.25</v>
      </c>
      <c r="D2196" s="2">
        <v>10.269399999999999</v>
      </c>
      <c r="E2196" s="2">
        <v>111</v>
      </c>
      <c r="F2196" s="2">
        <v>12.206</v>
      </c>
      <c r="G2196" s="2">
        <v>1354.866</v>
      </c>
      <c r="H2196" s="6">
        <f t="shared" si="34"/>
        <v>0</v>
      </c>
      <c r="I2196" s="4"/>
      <c r="J2196" s="4"/>
      <c r="K2196" s="4"/>
    </row>
    <row r="2197" spans="2:11" ht="13.5" x14ac:dyDescent="0.35">
      <c r="B2197" s="3">
        <v>45201</v>
      </c>
      <c r="C2197" s="2">
        <v>12.25</v>
      </c>
      <c r="D2197" s="2">
        <v>10.269399999999999</v>
      </c>
      <c r="E2197" s="2">
        <v>0</v>
      </c>
      <c r="F2197" s="2">
        <v>0</v>
      </c>
      <c r="G2197" s="2">
        <v>0</v>
      </c>
      <c r="H2197" s="6">
        <f t="shared" si="34"/>
        <v>0</v>
      </c>
      <c r="I2197" s="4"/>
      <c r="J2197" s="4"/>
      <c r="K2197" s="4"/>
    </row>
    <row r="2198" spans="2:11" ht="13.5" x14ac:dyDescent="0.35">
      <c r="B2198" s="3">
        <v>45202</v>
      </c>
      <c r="C2198" s="2">
        <v>12.25</v>
      </c>
      <c r="D2198" s="2">
        <v>10.269399999999999</v>
      </c>
      <c r="E2198" s="2">
        <v>938</v>
      </c>
      <c r="F2198" s="2">
        <v>12.241</v>
      </c>
      <c r="G2198" s="2">
        <v>11482.058000000001</v>
      </c>
      <c r="H2198" s="6">
        <f t="shared" si="34"/>
        <v>0</v>
      </c>
      <c r="I2198" s="4"/>
      <c r="J2198" s="4"/>
      <c r="K2198" s="4"/>
    </row>
    <row r="2199" spans="2:11" ht="13.5" x14ac:dyDescent="0.35">
      <c r="B2199" s="3">
        <v>45203</v>
      </c>
      <c r="C2199" s="2">
        <v>12.25</v>
      </c>
      <c r="D2199" s="2">
        <v>10.269399999999999</v>
      </c>
      <c r="E2199" s="2">
        <v>0</v>
      </c>
      <c r="F2199" s="2">
        <v>0</v>
      </c>
      <c r="G2199" s="2">
        <v>0</v>
      </c>
      <c r="H2199" s="6">
        <f t="shared" si="34"/>
        <v>0</v>
      </c>
      <c r="I2199" s="4"/>
      <c r="J2199" s="4"/>
      <c r="K2199" s="4"/>
    </row>
    <row r="2200" spans="2:11" ht="13.5" x14ac:dyDescent="0.35">
      <c r="B2200" s="3">
        <v>45204</v>
      </c>
      <c r="C2200" s="2">
        <v>12.25</v>
      </c>
      <c r="D2200" s="2">
        <v>10.269399999999999</v>
      </c>
      <c r="E2200" s="2">
        <v>0</v>
      </c>
      <c r="F2200" s="2">
        <v>0</v>
      </c>
      <c r="G2200" s="2">
        <v>0</v>
      </c>
      <c r="H2200" s="6">
        <f t="shared" si="34"/>
        <v>0</v>
      </c>
      <c r="I2200" s="4"/>
      <c r="J2200" s="4"/>
      <c r="K2200" s="4"/>
    </row>
    <row r="2201" spans="2:11" ht="13.5" x14ac:dyDescent="0.35">
      <c r="B2201" s="3">
        <v>45205</v>
      </c>
      <c r="C2201" s="2">
        <v>12.25</v>
      </c>
      <c r="D2201" s="2">
        <v>10.269399999999999</v>
      </c>
      <c r="E2201" s="2">
        <v>0</v>
      </c>
      <c r="F2201" s="2">
        <v>0</v>
      </c>
      <c r="G2201" s="2">
        <v>0</v>
      </c>
      <c r="H2201" s="6">
        <f t="shared" si="34"/>
        <v>0</v>
      </c>
      <c r="I2201" s="4"/>
      <c r="J2201" s="4"/>
      <c r="K2201" s="4"/>
    </row>
    <row r="2202" spans="2:11" ht="13.5" x14ac:dyDescent="0.35">
      <c r="B2202" s="3">
        <v>45208</v>
      </c>
      <c r="C2202" s="2">
        <v>12.23</v>
      </c>
      <c r="D2202" s="2">
        <v>10.252700000000001</v>
      </c>
      <c r="E2202" s="2">
        <v>3</v>
      </c>
      <c r="F2202" s="2">
        <v>12.23</v>
      </c>
      <c r="G2202" s="2">
        <v>36.69</v>
      </c>
      <c r="H2202" s="6">
        <f t="shared" si="34"/>
        <v>-1.6261904298204748E-3</v>
      </c>
      <c r="I2202" s="4"/>
      <c r="J2202" s="4"/>
      <c r="K2202" s="4"/>
    </row>
    <row r="2203" spans="2:11" ht="13.5" x14ac:dyDescent="0.35">
      <c r="B2203" s="3">
        <v>45209</v>
      </c>
      <c r="C2203" s="2">
        <v>12.23</v>
      </c>
      <c r="D2203" s="2">
        <v>10.252700000000001</v>
      </c>
      <c r="E2203" s="2">
        <v>6</v>
      </c>
      <c r="F2203" s="2">
        <v>12.23</v>
      </c>
      <c r="G2203" s="2">
        <v>73.38</v>
      </c>
      <c r="H2203" s="6">
        <f t="shared" si="34"/>
        <v>0</v>
      </c>
      <c r="I2203" s="4"/>
      <c r="J2203" s="4"/>
      <c r="K2203" s="4"/>
    </row>
    <row r="2204" spans="2:11" ht="13.5" x14ac:dyDescent="0.35">
      <c r="B2204" s="3">
        <v>45210</v>
      </c>
      <c r="C2204" s="2">
        <v>12.1</v>
      </c>
      <c r="D2204" s="2">
        <v>10.143700000000001</v>
      </c>
      <c r="E2204" s="2">
        <v>788</v>
      </c>
      <c r="F2204" s="2">
        <v>12.002000000000001</v>
      </c>
      <c r="G2204" s="2">
        <v>9457.5759999999991</v>
      </c>
      <c r="H2204" s="6">
        <f t="shared" si="34"/>
        <v>-1.063134588937548E-2</v>
      </c>
      <c r="I2204" s="4"/>
      <c r="J2204" s="4"/>
      <c r="K2204" s="4"/>
    </row>
    <row r="2205" spans="2:11" ht="13.5" x14ac:dyDescent="0.35">
      <c r="B2205" s="3">
        <v>45211</v>
      </c>
      <c r="C2205" s="2">
        <v>12</v>
      </c>
      <c r="D2205" s="2">
        <v>10.059900000000001</v>
      </c>
      <c r="E2205" s="2">
        <v>1178</v>
      </c>
      <c r="F2205" s="2">
        <v>12.000999999999999</v>
      </c>
      <c r="G2205" s="2">
        <v>14137.178</v>
      </c>
      <c r="H2205" s="6">
        <f t="shared" si="34"/>
        <v>-8.2612853298106304E-3</v>
      </c>
      <c r="I2205" s="4"/>
      <c r="J2205" s="4"/>
      <c r="K2205" s="4"/>
    </row>
    <row r="2206" spans="2:11" ht="13.5" x14ac:dyDescent="0.35">
      <c r="B2206" s="3">
        <v>45212</v>
      </c>
      <c r="C2206" s="2">
        <v>11.94</v>
      </c>
      <c r="D2206" s="2">
        <v>10.009600000000001</v>
      </c>
      <c r="E2206" s="2">
        <v>1830</v>
      </c>
      <c r="F2206" s="2">
        <v>11.907</v>
      </c>
      <c r="G2206" s="2">
        <v>21789.81</v>
      </c>
      <c r="H2206" s="6">
        <f t="shared" si="34"/>
        <v>-5.0000497022833238E-3</v>
      </c>
      <c r="I2206" s="4"/>
      <c r="J2206" s="4"/>
      <c r="K2206" s="4"/>
    </row>
    <row r="2207" spans="2:11" ht="13.5" x14ac:dyDescent="0.35">
      <c r="B2207" s="3">
        <v>45215</v>
      </c>
      <c r="C2207" s="2">
        <v>12.2</v>
      </c>
      <c r="D2207" s="2">
        <v>10.227499999999999</v>
      </c>
      <c r="E2207" s="2">
        <v>165</v>
      </c>
      <c r="F2207" s="2">
        <v>12.09</v>
      </c>
      <c r="G2207" s="2">
        <v>1994.85</v>
      </c>
      <c r="H2207" s="6">
        <f t="shared" si="34"/>
        <v>2.1769101662403933E-2</v>
      </c>
      <c r="I2207" s="4"/>
      <c r="J2207" s="4"/>
      <c r="K2207" s="4"/>
    </row>
    <row r="2208" spans="2:11" ht="13.5" x14ac:dyDescent="0.35">
      <c r="B2208" s="3">
        <v>45216</v>
      </c>
      <c r="C2208" s="2">
        <v>12.23</v>
      </c>
      <c r="D2208" s="2">
        <v>10.252700000000001</v>
      </c>
      <c r="E2208" s="2">
        <v>3</v>
      </c>
      <c r="F2208" s="2">
        <v>12.23</v>
      </c>
      <c r="G2208" s="2">
        <v>36.69</v>
      </c>
      <c r="H2208" s="6">
        <f t="shared" si="34"/>
        <v>2.4639452456613705E-3</v>
      </c>
      <c r="I2208" s="4"/>
      <c r="J2208" s="4"/>
      <c r="K2208" s="4"/>
    </row>
    <row r="2209" spans="2:11" ht="13.5" x14ac:dyDescent="0.35">
      <c r="B2209" s="3">
        <v>45217</v>
      </c>
      <c r="C2209" s="2">
        <v>12.19</v>
      </c>
      <c r="D2209" s="2">
        <v>10.219099999999999</v>
      </c>
      <c r="E2209" s="2">
        <v>35</v>
      </c>
      <c r="F2209" s="2">
        <v>12.010999999999999</v>
      </c>
      <c r="G2209" s="2">
        <v>420.38499999999999</v>
      </c>
      <c r="H2209" s="6">
        <f t="shared" si="34"/>
        <v>-3.2771855218626926E-3</v>
      </c>
      <c r="I2209" s="4"/>
      <c r="J2209" s="4"/>
      <c r="K2209" s="4"/>
    </row>
    <row r="2210" spans="2:11" ht="13.5" x14ac:dyDescent="0.35">
      <c r="B2210" s="3">
        <v>45218</v>
      </c>
      <c r="C2210" s="2">
        <v>12.15</v>
      </c>
      <c r="D2210" s="2">
        <v>10.185600000000001</v>
      </c>
      <c r="E2210" s="2">
        <v>246</v>
      </c>
      <c r="F2210" s="2">
        <v>12.065</v>
      </c>
      <c r="G2210" s="2">
        <v>2967.99</v>
      </c>
      <c r="H2210" s="6">
        <f t="shared" si="34"/>
        <v>-3.2781751817673095E-3</v>
      </c>
      <c r="I2210" s="4"/>
      <c r="J2210" s="4"/>
      <c r="K2210" s="4"/>
    </row>
    <row r="2211" spans="2:11" ht="13.5" x14ac:dyDescent="0.35">
      <c r="B2211" s="3">
        <v>45219</v>
      </c>
      <c r="C2211" s="2">
        <v>12.1</v>
      </c>
      <c r="D2211" s="2">
        <v>10.143700000000001</v>
      </c>
      <c r="E2211" s="2">
        <v>315</v>
      </c>
      <c r="F2211" s="2">
        <v>12.006</v>
      </c>
      <c r="G2211" s="2">
        <v>3781.89</v>
      </c>
      <c r="H2211" s="6">
        <f t="shared" si="34"/>
        <v>-4.1136506440465018E-3</v>
      </c>
      <c r="I2211" s="4"/>
      <c r="J2211" s="4"/>
      <c r="K2211" s="4"/>
    </row>
    <row r="2212" spans="2:11" ht="13.5" x14ac:dyDescent="0.35">
      <c r="B2212" s="3">
        <v>45222</v>
      </c>
      <c r="C2212" s="2">
        <v>12.19</v>
      </c>
      <c r="D2212" s="2">
        <v>10.219099999999999</v>
      </c>
      <c r="E2212" s="2">
        <v>651</v>
      </c>
      <c r="F2212" s="2">
        <v>12.147</v>
      </c>
      <c r="G2212" s="2">
        <v>7907.6970000000001</v>
      </c>
      <c r="H2212" s="6">
        <f t="shared" si="34"/>
        <v>7.4331851296862437E-3</v>
      </c>
      <c r="I2212" s="4"/>
      <c r="J2212" s="4"/>
      <c r="K2212" s="4"/>
    </row>
    <row r="2213" spans="2:11" ht="13.5" x14ac:dyDescent="0.35">
      <c r="B2213" s="3">
        <v>45223</v>
      </c>
      <c r="C2213" s="2">
        <v>12.17</v>
      </c>
      <c r="D2213" s="2">
        <v>10.202400000000001</v>
      </c>
      <c r="E2213" s="2">
        <v>528</v>
      </c>
      <c r="F2213" s="2">
        <v>12.002000000000001</v>
      </c>
      <c r="G2213" s="2">
        <v>6337.0559999999996</v>
      </c>
      <c r="H2213" s="6">
        <f t="shared" si="34"/>
        <v>-1.6341947921048217E-3</v>
      </c>
      <c r="I2213" s="4"/>
      <c r="J2213" s="4"/>
      <c r="K2213" s="4"/>
    </row>
    <row r="2214" spans="2:11" ht="13.5" x14ac:dyDescent="0.35">
      <c r="B2214" s="3">
        <v>45224</v>
      </c>
      <c r="C2214" s="2">
        <v>12.17</v>
      </c>
      <c r="D2214" s="2">
        <v>10.202400000000001</v>
      </c>
      <c r="E2214" s="2">
        <v>524</v>
      </c>
      <c r="F2214" s="2">
        <v>11.989000000000001</v>
      </c>
      <c r="G2214" s="2">
        <v>6282.2359999999999</v>
      </c>
      <c r="H2214" s="6">
        <f t="shared" si="34"/>
        <v>0</v>
      </c>
      <c r="I2214" s="4"/>
      <c r="J2214" s="4"/>
      <c r="K2214" s="4"/>
    </row>
    <row r="2215" spans="2:11" ht="13.5" x14ac:dyDescent="0.35">
      <c r="B2215" s="3">
        <v>45225</v>
      </c>
      <c r="C2215" s="2">
        <v>12.2</v>
      </c>
      <c r="D2215" s="2">
        <v>10.227499999999999</v>
      </c>
      <c r="E2215" s="2">
        <v>3</v>
      </c>
      <c r="F2215" s="2">
        <v>12.2</v>
      </c>
      <c r="G2215" s="2">
        <v>36.6</v>
      </c>
      <c r="H2215" s="6">
        <f t="shared" si="34"/>
        <v>2.4602054418566555E-3</v>
      </c>
      <c r="I2215" s="4"/>
      <c r="J2215" s="4"/>
      <c r="K2215" s="4"/>
    </row>
    <row r="2216" spans="2:11" ht="13.5" x14ac:dyDescent="0.35">
      <c r="B2216" s="3">
        <v>45226</v>
      </c>
      <c r="C2216" s="2">
        <v>12</v>
      </c>
      <c r="D2216" s="2">
        <v>10.059900000000001</v>
      </c>
      <c r="E2216" s="2">
        <v>404</v>
      </c>
      <c r="F2216" s="2">
        <v>12.025</v>
      </c>
      <c r="G2216" s="2">
        <v>4858.1000000000004</v>
      </c>
      <c r="H2216" s="6">
        <f t="shared" si="34"/>
        <v>-1.6387191395746608E-2</v>
      </c>
      <c r="I2216" s="4"/>
      <c r="J2216" s="4"/>
      <c r="K2216" s="4"/>
    </row>
    <row r="2217" spans="2:11" ht="13.5" x14ac:dyDescent="0.35">
      <c r="B2217" s="3">
        <v>45229</v>
      </c>
      <c r="C2217" s="2">
        <v>12</v>
      </c>
      <c r="D2217" s="2">
        <v>10.059900000000001</v>
      </c>
      <c r="E2217" s="2">
        <v>254</v>
      </c>
      <c r="F2217" s="2">
        <v>12</v>
      </c>
      <c r="G2217" s="2">
        <v>3048</v>
      </c>
      <c r="H2217" s="6">
        <f t="shared" si="34"/>
        <v>0</v>
      </c>
      <c r="I2217" s="4"/>
      <c r="J2217" s="4"/>
      <c r="K2217" s="4"/>
    </row>
    <row r="2218" spans="2:11" ht="13.5" x14ac:dyDescent="0.35">
      <c r="B2218" s="3">
        <v>45230</v>
      </c>
      <c r="C2218" s="2">
        <v>12.1</v>
      </c>
      <c r="D2218" s="2">
        <v>10.143700000000001</v>
      </c>
      <c r="E2218" s="2">
        <v>612</v>
      </c>
      <c r="F2218" s="2">
        <v>12.009</v>
      </c>
      <c r="G2218" s="2">
        <v>7349.5079999999998</v>
      </c>
      <c r="H2218" s="6">
        <f t="shared" si="34"/>
        <v>8.3301026849173544E-3</v>
      </c>
      <c r="I2218" s="4"/>
      <c r="J2218" s="4"/>
      <c r="K2218" s="4"/>
    </row>
    <row r="2219" spans="2:11" ht="13.5" x14ac:dyDescent="0.35">
      <c r="B2219" s="3">
        <v>45231</v>
      </c>
      <c r="C2219" s="2">
        <v>12.2</v>
      </c>
      <c r="D2219" s="2">
        <v>10.227499999999999</v>
      </c>
      <c r="E2219" s="2">
        <v>55</v>
      </c>
      <c r="F2219" s="2">
        <v>12.205</v>
      </c>
      <c r="G2219" s="2">
        <v>671.27499999999998</v>
      </c>
      <c r="H2219" s="6">
        <f t="shared" si="34"/>
        <v>8.2612853298104551E-3</v>
      </c>
      <c r="I2219" s="4"/>
      <c r="J2219" s="4"/>
      <c r="K2219" s="4"/>
    </row>
    <row r="2220" spans="2:11" ht="13.5" x14ac:dyDescent="0.35">
      <c r="B2220" s="3">
        <v>45232</v>
      </c>
      <c r="C2220" s="2">
        <v>11.96</v>
      </c>
      <c r="D2220" s="2">
        <v>10.026300000000001</v>
      </c>
      <c r="E2220" s="2">
        <v>500</v>
      </c>
      <c r="F2220" s="2">
        <v>11.96</v>
      </c>
      <c r="G2220" s="2">
        <v>5980</v>
      </c>
      <c r="H2220" s="6">
        <f t="shared" si="34"/>
        <v>-1.9672451723294869E-2</v>
      </c>
      <c r="I2220" s="4"/>
      <c r="J2220" s="4"/>
      <c r="K2220" s="4"/>
    </row>
    <row r="2221" spans="2:11" ht="13.5" x14ac:dyDescent="0.35">
      <c r="B2221" s="3">
        <v>45233</v>
      </c>
      <c r="C2221" s="2">
        <v>12.1</v>
      </c>
      <c r="D2221" s="2">
        <v>10.143700000000001</v>
      </c>
      <c r="E2221" s="2">
        <v>214</v>
      </c>
      <c r="F2221" s="2">
        <v>11.967000000000001</v>
      </c>
      <c r="G2221" s="2">
        <v>2560.9380000000001</v>
      </c>
      <c r="H2221" s="6">
        <f t="shared" si="34"/>
        <v>1.1709204791398616E-2</v>
      </c>
      <c r="I2221" s="4"/>
      <c r="J2221" s="4"/>
      <c r="K2221" s="4"/>
    </row>
    <row r="2222" spans="2:11" ht="13.5" x14ac:dyDescent="0.35">
      <c r="B2222" s="3">
        <v>45236</v>
      </c>
      <c r="C2222" s="2">
        <v>11.9</v>
      </c>
      <c r="D2222" s="2">
        <v>9.9760000000000009</v>
      </c>
      <c r="E2222" s="2">
        <v>1987</v>
      </c>
      <c r="F2222" s="2">
        <v>11.901</v>
      </c>
      <c r="G2222" s="2">
        <v>23647.287</v>
      </c>
      <c r="H2222" s="6">
        <f t="shared" si="34"/>
        <v>-1.6532428995337002E-2</v>
      </c>
      <c r="I2222" s="4"/>
      <c r="J2222" s="4"/>
      <c r="K2222" s="4"/>
    </row>
    <row r="2223" spans="2:11" ht="13.5" x14ac:dyDescent="0.35">
      <c r="B2223" s="3">
        <v>45237</v>
      </c>
      <c r="C2223" s="2">
        <v>12.05</v>
      </c>
      <c r="D2223" s="2">
        <v>10.101800000000001</v>
      </c>
      <c r="E2223" s="2">
        <v>10</v>
      </c>
      <c r="F2223" s="2">
        <v>12.05</v>
      </c>
      <c r="G2223" s="2">
        <v>120.5</v>
      </c>
      <c r="H2223" s="6">
        <f t="shared" si="34"/>
        <v>1.2610264635124288E-2</v>
      </c>
      <c r="I2223" s="4"/>
      <c r="J2223" s="4"/>
      <c r="K2223" s="4"/>
    </row>
    <row r="2224" spans="2:11" ht="13.5" x14ac:dyDescent="0.35">
      <c r="B2224" s="3">
        <v>45238</v>
      </c>
      <c r="C2224" s="2">
        <v>12.3</v>
      </c>
      <c r="D2224" s="2">
        <v>10.311400000000001</v>
      </c>
      <c r="E2224" s="2">
        <v>6182</v>
      </c>
      <c r="F2224" s="2">
        <v>12.292999999999999</v>
      </c>
      <c r="G2224" s="2">
        <v>75995.326000000001</v>
      </c>
      <c r="H2224" s="6">
        <f t="shared" si="34"/>
        <v>2.0748777445603751E-2</v>
      </c>
      <c r="I2224" s="4"/>
      <c r="J2224" s="4"/>
      <c r="K2224" s="4"/>
    </row>
    <row r="2225" spans="2:11" ht="13.5" x14ac:dyDescent="0.35">
      <c r="B2225" s="3">
        <v>45239</v>
      </c>
      <c r="C2225" s="2">
        <v>12.44</v>
      </c>
      <c r="D2225" s="2">
        <v>10.428699999999999</v>
      </c>
      <c r="E2225" s="2">
        <v>1257</v>
      </c>
      <c r="F2225" s="2">
        <v>12.047000000000001</v>
      </c>
      <c r="G2225" s="2">
        <v>15143.079</v>
      </c>
      <c r="H2225" s="6">
        <f t="shared" si="34"/>
        <v>1.137575886882464E-2</v>
      </c>
      <c r="I2225" s="4"/>
      <c r="J2225" s="4"/>
      <c r="K2225" s="4"/>
    </row>
    <row r="2226" spans="2:11" ht="13.5" x14ac:dyDescent="0.35">
      <c r="B2226" s="3">
        <v>45240</v>
      </c>
      <c r="C2226" s="2">
        <v>12.43</v>
      </c>
      <c r="D2226" s="2">
        <v>10.420299999999999</v>
      </c>
      <c r="E2226" s="2">
        <v>559</v>
      </c>
      <c r="F2226" s="2">
        <v>12.398</v>
      </c>
      <c r="G2226" s="2">
        <v>6930.482</v>
      </c>
      <c r="H2226" s="6">
        <f t="shared" si="34"/>
        <v>-8.0546952160863417E-4</v>
      </c>
      <c r="I2226" s="4"/>
      <c r="J2226" s="4"/>
      <c r="K2226" s="4"/>
    </row>
    <row r="2227" spans="2:11" ht="13.5" x14ac:dyDescent="0.35">
      <c r="B2227" s="3">
        <v>45243</v>
      </c>
      <c r="C2227" s="2">
        <v>12.38</v>
      </c>
      <c r="D2227" s="2">
        <v>10.378399999999999</v>
      </c>
      <c r="E2227" s="2">
        <v>2173</v>
      </c>
      <c r="F2227" s="2">
        <v>12.289</v>
      </c>
      <c r="G2227" s="2">
        <v>26703.996999999999</v>
      </c>
      <c r="H2227" s="6">
        <f t="shared" si="34"/>
        <v>-4.020997476080348E-3</v>
      </c>
      <c r="I2227" s="4"/>
      <c r="J2227" s="4"/>
      <c r="K2227" s="4"/>
    </row>
    <row r="2228" spans="2:11" ht="13.5" x14ac:dyDescent="0.35">
      <c r="B2228" s="3">
        <v>45244</v>
      </c>
      <c r="C2228" s="2">
        <v>12.2</v>
      </c>
      <c r="D2228" s="2">
        <v>10.227499999999999</v>
      </c>
      <c r="E2228" s="2">
        <v>4848</v>
      </c>
      <c r="F2228" s="2">
        <v>12.314</v>
      </c>
      <c r="G2228" s="2">
        <v>59698.271999999997</v>
      </c>
      <c r="H2228" s="6">
        <f t="shared" si="34"/>
        <v>-1.4539813458721965E-2</v>
      </c>
      <c r="I2228" s="4"/>
      <c r="J2228" s="4"/>
      <c r="K2228" s="4"/>
    </row>
    <row r="2229" spans="2:11" ht="13.5" x14ac:dyDescent="0.35">
      <c r="B2229" s="3">
        <v>45245</v>
      </c>
      <c r="C2229" s="2">
        <v>12.4</v>
      </c>
      <c r="D2229" s="2">
        <v>10.395200000000001</v>
      </c>
      <c r="E2229" s="2">
        <v>399</v>
      </c>
      <c r="F2229" s="2">
        <v>12.281000000000001</v>
      </c>
      <c r="G2229" s="2">
        <v>4900.1189999999997</v>
      </c>
      <c r="H2229" s="6">
        <f t="shared" si="34"/>
        <v>1.6396968956245588E-2</v>
      </c>
      <c r="I2229" s="4"/>
      <c r="J2229" s="4"/>
      <c r="K2229" s="4"/>
    </row>
    <row r="2230" spans="2:11" ht="13.5" x14ac:dyDescent="0.35">
      <c r="B2230" s="3">
        <v>45246</v>
      </c>
      <c r="C2230" s="2">
        <v>12.2</v>
      </c>
      <c r="D2230" s="2">
        <v>10.227499999999999</v>
      </c>
      <c r="E2230" s="2">
        <v>547</v>
      </c>
      <c r="F2230" s="2">
        <v>12.237</v>
      </c>
      <c r="G2230" s="2">
        <v>6693.6390000000001</v>
      </c>
      <c r="H2230" s="6">
        <f t="shared" si="34"/>
        <v>-1.6132445744189792E-2</v>
      </c>
      <c r="I2230" s="4"/>
      <c r="J2230" s="4"/>
      <c r="K2230" s="4"/>
    </row>
    <row r="2231" spans="2:11" ht="13.5" x14ac:dyDescent="0.35">
      <c r="B2231" s="3">
        <v>45247</v>
      </c>
      <c r="C2231" s="2">
        <v>12.35</v>
      </c>
      <c r="D2231" s="2">
        <v>10.353300000000001</v>
      </c>
      <c r="E2231" s="2">
        <v>547</v>
      </c>
      <c r="F2231" s="2">
        <v>12.412000000000001</v>
      </c>
      <c r="G2231" s="2">
        <v>6789.3639999999996</v>
      </c>
      <c r="H2231" s="6">
        <f t="shared" si="34"/>
        <v>1.2300171107308893E-2</v>
      </c>
      <c r="I2231" s="4"/>
      <c r="J2231" s="4"/>
      <c r="K2231" s="4"/>
    </row>
    <row r="2232" spans="2:11" ht="13.5" x14ac:dyDescent="0.35">
      <c r="B2232" s="3">
        <v>45250</v>
      </c>
      <c r="C2232" s="2">
        <v>12.5</v>
      </c>
      <c r="D2232" s="2">
        <v>10.478999999999999</v>
      </c>
      <c r="E2232" s="2">
        <v>12</v>
      </c>
      <c r="F2232" s="2">
        <v>12.5</v>
      </c>
      <c r="G2232" s="2">
        <v>150</v>
      </c>
      <c r="H2232" s="6">
        <f t="shared" si="34"/>
        <v>1.2141056474747024E-2</v>
      </c>
      <c r="I2232" s="4"/>
      <c r="J2232" s="4"/>
      <c r="K2232" s="4"/>
    </row>
    <row r="2233" spans="2:11" ht="13.5" x14ac:dyDescent="0.35">
      <c r="B2233" s="3">
        <v>45251</v>
      </c>
      <c r="C2233" s="2">
        <v>12.5</v>
      </c>
      <c r="D2233" s="2">
        <v>10.478999999999999</v>
      </c>
      <c r="E2233" s="2">
        <v>1717</v>
      </c>
      <c r="F2233" s="2">
        <v>12.409000000000001</v>
      </c>
      <c r="G2233" s="2">
        <v>21306.253000000001</v>
      </c>
      <c r="H2233" s="6">
        <f t="shared" si="34"/>
        <v>0</v>
      </c>
      <c r="I2233" s="4"/>
      <c r="J2233" s="4"/>
      <c r="K2233" s="4"/>
    </row>
    <row r="2234" spans="2:11" ht="13.5" x14ac:dyDescent="0.35">
      <c r="B2234" s="3">
        <v>45252</v>
      </c>
      <c r="C2234" s="2">
        <v>12.25</v>
      </c>
      <c r="D2234" s="2">
        <v>10.269399999999999</v>
      </c>
      <c r="E2234" s="2">
        <v>1020</v>
      </c>
      <c r="F2234" s="2">
        <v>12.254</v>
      </c>
      <c r="G2234" s="2">
        <v>12499.08</v>
      </c>
      <c r="H2234" s="6">
        <f t="shared" si="34"/>
        <v>-2.000190857906289E-2</v>
      </c>
      <c r="I2234" s="4"/>
      <c r="J2234" s="4"/>
      <c r="K2234" s="4"/>
    </row>
    <row r="2235" spans="2:11" ht="13.5" x14ac:dyDescent="0.35">
      <c r="B2235" s="3">
        <v>45253</v>
      </c>
      <c r="C2235" s="2">
        <v>12.1</v>
      </c>
      <c r="D2235" s="2">
        <v>10.143700000000001</v>
      </c>
      <c r="E2235" s="2">
        <v>3224</v>
      </c>
      <c r="F2235" s="2">
        <v>12.206</v>
      </c>
      <c r="G2235" s="2">
        <v>39352.144</v>
      </c>
      <c r="H2235" s="6">
        <f t="shared" si="34"/>
        <v>-1.224024772625454E-2</v>
      </c>
      <c r="I2235" s="4"/>
      <c r="J2235" s="4"/>
      <c r="K2235" s="4"/>
    </row>
    <row r="2236" spans="2:11" ht="13.5" x14ac:dyDescent="0.35">
      <c r="B2236" s="3">
        <v>45254</v>
      </c>
      <c r="C2236" s="2">
        <v>12.25</v>
      </c>
      <c r="D2236" s="2">
        <v>10.269399999999999</v>
      </c>
      <c r="E2236" s="2">
        <v>840</v>
      </c>
      <c r="F2236" s="2">
        <v>12.154</v>
      </c>
      <c r="G2236" s="2">
        <v>10209.36</v>
      </c>
      <c r="H2236" s="6">
        <f t="shared" si="34"/>
        <v>1.239192799471577E-2</v>
      </c>
      <c r="I2236" s="4"/>
      <c r="J2236" s="4"/>
      <c r="K2236" s="4"/>
    </row>
    <row r="2237" spans="2:11" ht="13.5" x14ac:dyDescent="0.35">
      <c r="B2237" s="3">
        <v>45257</v>
      </c>
      <c r="C2237" s="2">
        <v>12.2</v>
      </c>
      <c r="D2237" s="2">
        <v>10.227499999999999</v>
      </c>
      <c r="E2237" s="2">
        <v>2400</v>
      </c>
      <c r="F2237" s="2">
        <v>12.215999999999999</v>
      </c>
      <c r="G2237" s="2">
        <v>29318.400000000001</v>
      </c>
      <c r="H2237" s="6">
        <f t="shared" si="34"/>
        <v>-4.0800825754182379E-3</v>
      </c>
      <c r="I2237" s="4"/>
      <c r="J2237" s="4"/>
      <c r="K2237" s="4"/>
    </row>
    <row r="2238" spans="2:11" ht="13.5" x14ac:dyDescent="0.35">
      <c r="B2238" s="3">
        <v>45258</v>
      </c>
      <c r="C2238" s="2">
        <v>12.5</v>
      </c>
      <c r="D2238" s="2">
        <v>10.478999999999999</v>
      </c>
      <c r="E2238" s="2">
        <v>1417</v>
      </c>
      <c r="F2238" s="2">
        <v>12.252000000000001</v>
      </c>
      <c r="G2238" s="2">
        <v>17361.083999999999</v>
      </c>
      <c r="H2238" s="6">
        <f t="shared" si="34"/>
        <v>2.4590564654118807E-2</v>
      </c>
      <c r="I2238" s="4"/>
      <c r="J2238" s="4"/>
      <c r="K2238" s="4"/>
    </row>
    <row r="2239" spans="2:11" ht="13.5" x14ac:dyDescent="0.35">
      <c r="B2239" s="3">
        <v>45259</v>
      </c>
      <c r="C2239" s="2">
        <v>12.3</v>
      </c>
      <c r="D2239" s="2">
        <v>10.311400000000001</v>
      </c>
      <c r="E2239" s="2">
        <v>2236</v>
      </c>
      <c r="F2239" s="2">
        <v>12.253</v>
      </c>
      <c r="G2239" s="2">
        <v>27397.707999999999</v>
      </c>
      <c r="H2239" s="6">
        <f t="shared" si="34"/>
        <v>-1.5993892546998609E-2</v>
      </c>
      <c r="I2239" s="4"/>
      <c r="J2239" s="4"/>
      <c r="K2239" s="4"/>
    </row>
    <row r="2240" spans="2:11" ht="13.5" x14ac:dyDescent="0.35">
      <c r="B2240" s="3">
        <v>45260</v>
      </c>
      <c r="C2240" s="2">
        <v>12.49</v>
      </c>
      <c r="D2240" s="2">
        <v>10.470599999999999</v>
      </c>
      <c r="E2240" s="2">
        <v>1218</v>
      </c>
      <c r="F2240" s="2">
        <v>12.21</v>
      </c>
      <c r="G2240" s="2">
        <v>14871.78</v>
      </c>
      <c r="H2240" s="6">
        <f t="shared" si="34"/>
        <v>1.5439222607987125E-2</v>
      </c>
      <c r="I2240" s="4"/>
      <c r="J2240" s="4"/>
      <c r="K2240" s="4"/>
    </row>
    <row r="2241" spans="2:11" ht="13.5" x14ac:dyDescent="0.35">
      <c r="B2241" s="3">
        <v>45261</v>
      </c>
      <c r="C2241" s="2">
        <v>12.68</v>
      </c>
      <c r="D2241" s="2">
        <v>10.629899999999999</v>
      </c>
      <c r="E2241" s="2">
        <v>352</v>
      </c>
      <c r="F2241" s="2">
        <v>12.606999999999999</v>
      </c>
      <c r="G2241" s="2">
        <v>4437.6639999999998</v>
      </c>
      <c r="H2241" s="6">
        <f t="shared" si="34"/>
        <v>1.5214027849406911E-2</v>
      </c>
      <c r="I2241" s="4"/>
      <c r="J2241" s="4"/>
      <c r="K2241" s="4"/>
    </row>
    <row r="2242" spans="2:11" ht="13.5" x14ac:dyDescent="0.35">
      <c r="B2242" s="3">
        <v>45264</v>
      </c>
      <c r="C2242" s="2">
        <v>12.5</v>
      </c>
      <c r="D2242" s="2">
        <v>10.478999999999999</v>
      </c>
      <c r="E2242" s="2">
        <v>2698</v>
      </c>
      <c r="F2242" s="2">
        <v>12.218</v>
      </c>
      <c r="G2242" s="2">
        <v>32964.163999999997</v>
      </c>
      <c r="H2242" s="6">
        <f t="shared" si="34"/>
        <v>-1.419580616939012E-2</v>
      </c>
      <c r="I2242" s="4"/>
      <c r="J2242" s="4"/>
      <c r="K2242" s="4"/>
    </row>
    <row r="2243" spans="2:11" ht="13.5" x14ac:dyDescent="0.35">
      <c r="B2243" s="3">
        <v>45265</v>
      </c>
      <c r="C2243" s="2">
        <v>12.22</v>
      </c>
      <c r="D2243" s="2">
        <v>10.244300000000001</v>
      </c>
      <c r="E2243" s="2">
        <v>4367</v>
      </c>
      <c r="F2243" s="2">
        <v>12.215</v>
      </c>
      <c r="G2243" s="2">
        <v>53342.904999999999</v>
      </c>
      <c r="H2243" s="6">
        <f t="shared" si="34"/>
        <v>-2.2397175302986769E-2</v>
      </c>
      <c r="I2243" s="4"/>
      <c r="J2243" s="4"/>
      <c r="K2243" s="4"/>
    </row>
    <row r="2244" spans="2:11" ht="13.5" x14ac:dyDescent="0.35">
      <c r="B2244" s="3">
        <v>45266</v>
      </c>
      <c r="C2244" s="2">
        <v>12.2</v>
      </c>
      <c r="D2244" s="2">
        <v>10.227499999999999</v>
      </c>
      <c r="E2244" s="2">
        <v>5800</v>
      </c>
      <c r="F2244" s="2">
        <v>12.114000000000001</v>
      </c>
      <c r="G2244" s="2">
        <v>70261.2</v>
      </c>
      <c r="H2244" s="6">
        <f t="shared" si="34"/>
        <v>-1.6399363548511563E-3</v>
      </c>
      <c r="I2244" s="4"/>
      <c r="J2244" s="4"/>
      <c r="K2244" s="4"/>
    </row>
    <row r="2245" spans="2:11" ht="13.5" x14ac:dyDescent="0.35">
      <c r="B2245" s="3">
        <v>45267</v>
      </c>
      <c r="C2245" s="2">
        <v>12.2</v>
      </c>
      <c r="D2245" s="2">
        <v>10.227499999999999</v>
      </c>
      <c r="E2245" s="2">
        <v>370</v>
      </c>
      <c r="F2245" s="2">
        <v>12.153</v>
      </c>
      <c r="G2245" s="2">
        <v>4496.6099999999997</v>
      </c>
      <c r="H2245" s="6">
        <f t="shared" si="34"/>
        <v>0</v>
      </c>
      <c r="I2245" s="4"/>
      <c r="J2245" s="4"/>
      <c r="K2245" s="4"/>
    </row>
    <row r="2246" spans="2:11" ht="13.5" x14ac:dyDescent="0.35">
      <c r="B2246" s="3">
        <v>45268</v>
      </c>
      <c r="C2246" s="2">
        <v>12.19</v>
      </c>
      <c r="D2246" s="2">
        <v>10.219099999999999</v>
      </c>
      <c r="E2246" s="2">
        <v>573</v>
      </c>
      <c r="F2246" s="2">
        <v>12.146000000000001</v>
      </c>
      <c r="G2246" s="2">
        <v>6959.6580000000004</v>
      </c>
      <c r="H2246" s="6">
        <f t="shared" si="34"/>
        <v>-8.2131508188706568E-4</v>
      </c>
      <c r="I2246" s="4"/>
      <c r="J2246" s="4"/>
      <c r="K2246" s="4"/>
    </row>
    <row r="2247" spans="2:11" ht="13.5" x14ac:dyDescent="0.35">
      <c r="B2247" s="3">
        <v>45271</v>
      </c>
      <c r="C2247" s="2">
        <v>12.05</v>
      </c>
      <c r="D2247" s="2">
        <v>10.101800000000001</v>
      </c>
      <c r="E2247" s="2">
        <v>2603</v>
      </c>
      <c r="F2247" s="2">
        <v>12.06</v>
      </c>
      <c r="G2247" s="2">
        <v>31392.18</v>
      </c>
      <c r="H2247" s="6">
        <f t="shared" ref="H2247:H2310" si="35">(D2247-D2246)/D2246</f>
        <v>-1.1478505934964764E-2</v>
      </c>
      <c r="I2247" s="4"/>
      <c r="J2247" s="4"/>
      <c r="K2247" s="4"/>
    </row>
    <row r="2248" spans="2:11" ht="13.5" x14ac:dyDescent="0.35">
      <c r="B2248" s="3">
        <v>45272</v>
      </c>
      <c r="C2248" s="2">
        <v>12.19</v>
      </c>
      <c r="D2248" s="2">
        <v>10.219099999999999</v>
      </c>
      <c r="E2248" s="2">
        <v>1102</v>
      </c>
      <c r="F2248" s="2">
        <v>12.111000000000001</v>
      </c>
      <c r="G2248" s="2">
        <v>13346.322</v>
      </c>
      <c r="H2248" s="6">
        <f t="shared" si="35"/>
        <v>1.1611791957868735E-2</v>
      </c>
      <c r="I2248" s="4"/>
      <c r="J2248" s="4"/>
      <c r="K2248" s="4"/>
    </row>
    <row r="2249" spans="2:11" ht="13.5" x14ac:dyDescent="0.35">
      <c r="B2249" s="3">
        <v>45273</v>
      </c>
      <c r="C2249" s="2">
        <v>12.1</v>
      </c>
      <c r="D2249" s="2">
        <v>10.143700000000001</v>
      </c>
      <c r="E2249" s="2">
        <v>3566</v>
      </c>
      <c r="F2249" s="2">
        <v>12.07</v>
      </c>
      <c r="G2249" s="2">
        <v>43041.62</v>
      </c>
      <c r="H2249" s="6">
        <f t="shared" si="35"/>
        <v>-7.3783405583660363E-3</v>
      </c>
      <c r="I2249" s="4"/>
      <c r="J2249" s="4"/>
      <c r="K2249" s="4"/>
    </row>
    <row r="2250" spans="2:11" ht="13.5" x14ac:dyDescent="0.35">
      <c r="B2250" s="3">
        <v>45274</v>
      </c>
      <c r="C2250" s="2">
        <v>12.1</v>
      </c>
      <c r="D2250" s="2">
        <v>10.143700000000001</v>
      </c>
      <c r="E2250" s="2">
        <v>6560</v>
      </c>
      <c r="F2250" s="2">
        <v>12.02</v>
      </c>
      <c r="G2250" s="2">
        <v>78851.199999999997</v>
      </c>
      <c r="H2250" s="6">
        <f t="shared" si="35"/>
        <v>0</v>
      </c>
      <c r="I2250" s="4"/>
      <c r="J2250" s="4"/>
      <c r="K2250" s="4"/>
    </row>
    <row r="2251" spans="2:11" ht="13.5" x14ac:dyDescent="0.35">
      <c r="B2251" s="3">
        <v>45275</v>
      </c>
      <c r="C2251" s="2">
        <v>12.05</v>
      </c>
      <c r="D2251" s="2">
        <v>10.101800000000001</v>
      </c>
      <c r="E2251" s="2">
        <v>2284</v>
      </c>
      <c r="F2251" s="2">
        <v>12.013999999999999</v>
      </c>
      <c r="G2251" s="2">
        <v>27439.975999999999</v>
      </c>
      <c r="H2251" s="6">
        <f t="shared" si="35"/>
        <v>-4.1306426649053152E-3</v>
      </c>
      <c r="I2251" s="4"/>
      <c r="J2251" s="4"/>
      <c r="K2251" s="4"/>
    </row>
    <row r="2252" spans="2:11" ht="13.5" x14ac:dyDescent="0.35">
      <c r="B2252" s="3">
        <v>45278</v>
      </c>
      <c r="C2252" s="2">
        <v>12.19</v>
      </c>
      <c r="D2252" s="2">
        <v>10.219099999999999</v>
      </c>
      <c r="E2252" s="2">
        <v>203</v>
      </c>
      <c r="F2252" s="2">
        <v>12.170999999999999</v>
      </c>
      <c r="G2252" s="2">
        <v>2470.7130000000002</v>
      </c>
      <c r="H2252" s="6">
        <f t="shared" si="35"/>
        <v>1.1611791957868735E-2</v>
      </c>
      <c r="I2252" s="4"/>
      <c r="J2252" s="4"/>
      <c r="K2252" s="4"/>
    </row>
    <row r="2253" spans="2:11" ht="13.5" x14ac:dyDescent="0.35">
      <c r="B2253" s="3">
        <v>45279</v>
      </c>
      <c r="C2253" s="2">
        <v>12.07</v>
      </c>
      <c r="D2253" s="2">
        <v>10.118499999999999</v>
      </c>
      <c r="E2253" s="2">
        <v>1896</v>
      </c>
      <c r="F2253" s="2">
        <v>12.074999999999999</v>
      </c>
      <c r="G2253" s="2">
        <v>22894.2</v>
      </c>
      <c r="H2253" s="6">
        <f t="shared" si="35"/>
        <v>-9.8443111428599423E-3</v>
      </c>
      <c r="I2253" s="4"/>
      <c r="J2253" s="4"/>
      <c r="K2253" s="4"/>
    </row>
    <row r="2254" spans="2:11" ht="13.5" x14ac:dyDescent="0.35">
      <c r="B2254" s="3">
        <v>45280</v>
      </c>
      <c r="C2254" s="2">
        <v>12.07</v>
      </c>
      <c r="D2254" s="2">
        <v>10.118499999999999</v>
      </c>
      <c r="E2254" s="2">
        <v>4116</v>
      </c>
      <c r="F2254" s="2">
        <v>12.09</v>
      </c>
      <c r="G2254" s="2">
        <v>49762.44</v>
      </c>
      <c r="H2254" s="6">
        <f t="shared" si="35"/>
        <v>0</v>
      </c>
      <c r="I2254" s="4"/>
      <c r="J2254" s="4"/>
      <c r="K2254" s="4"/>
    </row>
    <row r="2255" spans="2:11" ht="13.5" x14ac:dyDescent="0.35">
      <c r="B2255" s="3">
        <v>45281</v>
      </c>
      <c r="C2255" s="2">
        <v>12.07</v>
      </c>
      <c r="D2255" s="2">
        <v>10.118499999999999</v>
      </c>
      <c r="E2255" s="2">
        <v>8403</v>
      </c>
      <c r="F2255" s="2">
        <v>12.01</v>
      </c>
      <c r="G2255" s="2">
        <v>100920.03</v>
      </c>
      <c r="H2255" s="6">
        <f t="shared" si="35"/>
        <v>0</v>
      </c>
      <c r="I2255" s="4"/>
      <c r="J2255" s="4"/>
      <c r="K2255" s="4"/>
    </row>
    <row r="2256" spans="2:11" ht="13.5" x14ac:dyDescent="0.35">
      <c r="B2256" s="3">
        <v>45282</v>
      </c>
      <c r="C2256" s="2">
        <v>12.09</v>
      </c>
      <c r="D2256" s="2">
        <v>10.135300000000001</v>
      </c>
      <c r="E2256" s="2">
        <v>5693</v>
      </c>
      <c r="F2256" s="2">
        <v>12</v>
      </c>
      <c r="G2256" s="2">
        <v>68316</v>
      </c>
      <c r="H2256" s="6">
        <f t="shared" si="35"/>
        <v>1.660325147008124E-3</v>
      </c>
      <c r="I2256" s="4"/>
      <c r="J2256" s="4"/>
      <c r="K2256" s="4"/>
    </row>
    <row r="2257" spans="2:11" ht="13.5" x14ac:dyDescent="0.35">
      <c r="B2257" s="3">
        <v>45285</v>
      </c>
      <c r="C2257" s="2">
        <v>12.08</v>
      </c>
      <c r="D2257" s="2">
        <v>10.126899999999999</v>
      </c>
      <c r="E2257" s="2">
        <v>886</v>
      </c>
      <c r="F2257" s="2">
        <v>11.978999999999999</v>
      </c>
      <c r="G2257" s="2">
        <v>10613.394</v>
      </c>
      <c r="H2257" s="6">
        <f t="shared" si="35"/>
        <v>-8.2878651840613885E-4</v>
      </c>
      <c r="I2257" s="4"/>
      <c r="J2257" s="4"/>
      <c r="K2257" s="4"/>
    </row>
    <row r="2258" spans="2:11" ht="13.5" x14ac:dyDescent="0.35">
      <c r="B2258" s="3">
        <v>45286</v>
      </c>
      <c r="C2258" s="2">
        <v>11.9</v>
      </c>
      <c r="D2258" s="2">
        <v>9.9760000000000009</v>
      </c>
      <c r="E2258" s="2">
        <v>5524</v>
      </c>
      <c r="F2258" s="2">
        <v>11.893000000000001</v>
      </c>
      <c r="G2258" s="2">
        <v>65696.932000000001</v>
      </c>
      <c r="H2258" s="6">
        <f t="shared" si="35"/>
        <v>-1.4900907484027517E-2</v>
      </c>
      <c r="I2258" s="4"/>
      <c r="J2258" s="4"/>
      <c r="K2258" s="4"/>
    </row>
    <row r="2259" spans="2:11" ht="13.5" x14ac:dyDescent="0.35">
      <c r="B2259" s="3">
        <v>45287</v>
      </c>
      <c r="C2259" s="2">
        <v>12.08</v>
      </c>
      <c r="D2259" s="2">
        <v>10.126899999999999</v>
      </c>
      <c r="E2259" s="2">
        <v>4051</v>
      </c>
      <c r="F2259" s="2">
        <v>11.929</v>
      </c>
      <c r="G2259" s="2">
        <v>48324.379000000001</v>
      </c>
      <c r="H2259" s="6">
        <f t="shared" si="35"/>
        <v>1.5126303127505838E-2</v>
      </c>
      <c r="I2259" s="4"/>
      <c r="J2259" s="4"/>
      <c r="K2259" s="4"/>
    </row>
    <row r="2260" spans="2:11" ht="13.5" x14ac:dyDescent="0.35">
      <c r="B2260" s="3">
        <v>45288</v>
      </c>
      <c r="C2260" s="2">
        <v>12.18</v>
      </c>
      <c r="D2260" s="2">
        <v>10.210800000000001</v>
      </c>
      <c r="E2260" s="2">
        <v>1525</v>
      </c>
      <c r="F2260" s="2">
        <v>11.901999999999999</v>
      </c>
      <c r="G2260" s="2">
        <v>18150.55</v>
      </c>
      <c r="H2260" s="6">
        <f t="shared" si="35"/>
        <v>8.2848650623588305E-3</v>
      </c>
      <c r="I2260" s="4"/>
      <c r="J2260" s="4"/>
      <c r="K2260" s="4"/>
    </row>
    <row r="2261" spans="2:11" ht="13.5" x14ac:dyDescent="0.35">
      <c r="B2261" s="3">
        <v>45289</v>
      </c>
      <c r="C2261" s="2">
        <v>12.48</v>
      </c>
      <c r="D2261" s="2">
        <v>10.462300000000001</v>
      </c>
      <c r="E2261" s="2">
        <v>5584</v>
      </c>
      <c r="F2261" s="2">
        <v>12.186999999999999</v>
      </c>
      <c r="G2261" s="2">
        <v>68052.207999999999</v>
      </c>
      <c r="H2261" s="6">
        <f t="shared" si="35"/>
        <v>2.463078309241196E-2</v>
      </c>
      <c r="I2261" s="4"/>
      <c r="J2261" s="4"/>
      <c r="K2261" s="4"/>
    </row>
    <row r="2262" spans="2:11" ht="13.5" x14ac:dyDescent="0.35">
      <c r="B2262" s="3">
        <v>45293</v>
      </c>
      <c r="C2262" s="2">
        <v>12.48</v>
      </c>
      <c r="D2262" s="2">
        <v>10.462300000000001</v>
      </c>
      <c r="E2262" s="2">
        <v>808</v>
      </c>
      <c r="F2262" s="2">
        <v>12.334</v>
      </c>
      <c r="G2262" s="2">
        <v>9965.8719999999994</v>
      </c>
      <c r="H2262" s="6">
        <f t="shared" si="35"/>
        <v>0</v>
      </c>
      <c r="I2262" s="4"/>
      <c r="J2262" s="4"/>
      <c r="K2262" s="4"/>
    </row>
    <row r="2263" spans="2:11" ht="13.5" x14ac:dyDescent="0.35">
      <c r="B2263" s="3">
        <v>45294</v>
      </c>
      <c r="C2263" s="2">
        <v>12</v>
      </c>
      <c r="D2263" s="2">
        <v>10.059900000000001</v>
      </c>
      <c r="E2263" s="2">
        <v>10166</v>
      </c>
      <c r="F2263" s="2">
        <v>12.000999999999999</v>
      </c>
      <c r="G2263" s="2">
        <v>122002.166</v>
      </c>
      <c r="H2263" s="6">
        <f t="shared" si="35"/>
        <v>-3.8461906081836694E-2</v>
      </c>
      <c r="I2263" s="4"/>
      <c r="J2263" s="4"/>
      <c r="K2263" s="4"/>
    </row>
    <row r="2264" spans="2:11" ht="13.5" x14ac:dyDescent="0.35">
      <c r="B2264" s="3">
        <v>45295</v>
      </c>
      <c r="C2264" s="2">
        <v>12.35</v>
      </c>
      <c r="D2264" s="2">
        <v>10.353300000000001</v>
      </c>
      <c r="E2264" s="2">
        <v>1754</v>
      </c>
      <c r="F2264" s="2">
        <v>12.321999999999999</v>
      </c>
      <c r="G2264" s="2">
        <v>21612.788</v>
      </c>
      <c r="H2264" s="6">
        <f t="shared" si="35"/>
        <v>2.9165299853875296E-2</v>
      </c>
      <c r="I2264" s="4"/>
      <c r="J2264" s="4"/>
      <c r="K2264" s="4"/>
    </row>
    <row r="2265" spans="2:11" ht="13.5" x14ac:dyDescent="0.35">
      <c r="B2265" s="3">
        <v>45296</v>
      </c>
      <c r="C2265" s="2">
        <v>12.34</v>
      </c>
      <c r="D2265" s="2">
        <v>10.344900000000001</v>
      </c>
      <c r="E2265" s="2">
        <v>490</v>
      </c>
      <c r="F2265" s="2">
        <v>12.102</v>
      </c>
      <c r="G2265" s="2">
        <v>5929.98</v>
      </c>
      <c r="H2265" s="6">
        <f t="shared" si="35"/>
        <v>-8.1133551621221853E-4</v>
      </c>
      <c r="I2265" s="4"/>
      <c r="J2265" s="4"/>
      <c r="K2265" s="4"/>
    </row>
    <row r="2266" spans="2:11" ht="13.5" x14ac:dyDescent="0.35">
      <c r="B2266" s="3">
        <v>45299</v>
      </c>
      <c r="C2266" s="2">
        <v>12.34</v>
      </c>
      <c r="D2266" s="2">
        <v>10.344900000000001</v>
      </c>
      <c r="E2266" s="2">
        <v>166</v>
      </c>
      <c r="F2266" s="2">
        <v>12.212999999999999</v>
      </c>
      <c r="G2266" s="2">
        <v>2027.3579999999999</v>
      </c>
      <c r="H2266" s="6">
        <f t="shared" si="35"/>
        <v>0</v>
      </c>
      <c r="I2266" s="4"/>
      <c r="J2266" s="4"/>
      <c r="K2266" s="4"/>
    </row>
    <row r="2267" spans="2:11" ht="13.5" x14ac:dyDescent="0.35">
      <c r="B2267" s="3">
        <v>45300</v>
      </c>
      <c r="C2267" s="2">
        <v>12.3</v>
      </c>
      <c r="D2267" s="2">
        <v>10.311400000000001</v>
      </c>
      <c r="E2267" s="2">
        <v>416</v>
      </c>
      <c r="F2267" s="2">
        <v>12.144</v>
      </c>
      <c r="G2267" s="2">
        <v>5051.9040000000005</v>
      </c>
      <c r="H2267" s="6">
        <f t="shared" si="35"/>
        <v>-3.2383106651586854E-3</v>
      </c>
      <c r="I2267" s="4"/>
      <c r="J2267" s="4"/>
      <c r="K2267" s="4"/>
    </row>
    <row r="2268" spans="2:11" ht="13.5" x14ac:dyDescent="0.35">
      <c r="B2268" s="3">
        <v>45301</v>
      </c>
      <c r="C2268" s="2">
        <v>12.02</v>
      </c>
      <c r="D2268" s="2">
        <v>10.076599999999999</v>
      </c>
      <c r="E2268" s="2">
        <v>3174</v>
      </c>
      <c r="F2268" s="2">
        <v>12.005000000000001</v>
      </c>
      <c r="G2268" s="2">
        <v>38103.870000000003</v>
      </c>
      <c r="H2268" s="6">
        <f t="shared" si="35"/>
        <v>-2.2770913745951245E-2</v>
      </c>
      <c r="I2268" s="4"/>
      <c r="J2268" s="4"/>
      <c r="K2268" s="4"/>
    </row>
    <row r="2269" spans="2:11" ht="13.5" x14ac:dyDescent="0.35">
      <c r="B2269" s="3">
        <v>45302</v>
      </c>
      <c r="C2269" s="2">
        <v>12.3</v>
      </c>
      <c r="D2269" s="2">
        <v>10.311400000000001</v>
      </c>
      <c r="E2269" s="2">
        <v>350</v>
      </c>
      <c r="F2269" s="2">
        <v>12.185</v>
      </c>
      <c r="G2269" s="2">
        <v>4264.75</v>
      </c>
      <c r="H2269" s="6">
        <f t="shared" si="35"/>
        <v>2.330151043010556E-2</v>
      </c>
      <c r="I2269" s="4"/>
      <c r="J2269" s="4"/>
      <c r="K2269" s="4"/>
    </row>
    <row r="2270" spans="2:11" ht="13.5" x14ac:dyDescent="0.35">
      <c r="B2270" s="3">
        <v>45303</v>
      </c>
      <c r="C2270" s="2">
        <v>12.5</v>
      </c>
      <c r="D2270" s="2">
        <v>10.478999999999999</v>
      </c>
      <c r="E2270" s="2">
        <v>2299</v>
      </c>
      <c r="F2270" s="2">
        <v>12.355</v>
      </c>
      <c r="G2270" s="2">
        <v>28404.145</v>
      </c>
      <c r="H2270" s="6">
        <f t="shared" si="35"/>
        <v>1.6253854956649768E-2</v>
      </c>
      <c r="I2270" s="4"/>
      <c r="J2270" s="4"/>
      <c r="K2270" s="4"/>
    </row>
    <row r="2271" spans="2:11" ht="13.5" x14ac:dyDescent="0.35">
      <c r="B2271" s="3">
        <v>45306</v>
      </c>
      <c r="C2271" s="2">
        <v>12.44</v>
      </c>
      <c r="D2271" s="2">
        <v>10.428699999999999</v>
      </c>
      <c r="E2271" s="2">
        <v>188</v>
      </c>
      <c r="F2271" s="2">
        <v>12.352</v>
      </c>
      <c r="G2271" s="2">
        <v>2322.1759999999999</v>
      </c>
      <c r="H2271" s="6">
        <f t="shared" si="35"/>
        <v>-4.800076343162517E-3</v>
      </c>
      <c r="I2271" s="4"/>
      <c r="J2271" s="4"/>
      <c r="K2271" s="4"/>
    </row>
    <row r="2272" spans="2:11" ht="13.5" x14ac:dyDescent="0.35">
      <c r="B2272" s="3">
        <v>45307</v>
      </c>
      <c r="C2272" s="2">
        <v>12.44</v>
      </c>
      <c r="D2272" s="2">
        <v>10.428699999999999</v>
      </c>
      <c r="E2272" s="2">
        <v>1215</v>
      </c>
      <c r="F2272" s="2">
        <v>12.396000000000001</v>
      </c>
      <c r="G2272" s="2">
        <v>15061.14</v>
      </c>
      <c r="H2272" s="6">
        <f t="shared" si="35"/>
        <v>0</v>
      </c>
      <c r="I2272" s="4"/>
      <c r="J2272" s="4"/>
      <c r="K2272" s="4"/>
    </row>
    <row r="2273" spans="2:11" ht="13.5" x14ac:dyDescent="0.35">
      <c r="B2273" s="3">
        <v>45308</v>
      </c>
      <c r="C2273" s="2">
        <v>12.17</v>
      </c>
      <c r="D2273" s="2">
        <v>10.202400000000001</v>
      </c>
      <c r="E2273" s="2">
        <v>1472</v>
      </c>
      <c r="F2273" s="2">
        <v>12.196</v>
      </c>
      <c r="G2273" s="2">
        <v>17952.511999999999</v>
      </c>
      <c r="H2273" s="6">
        <f t="shared" si="35"/>
        <v>-2.1699732469051599E-2</v>
      </c>
      <c r="I2273" s="4"/>
      <c r="J2273" s="4"/>
      <c r="K2273" s="4"/>
    </row>
    <row r="2274" spans="2:11" ht="13.5" x14ac:dyDescent="0.35">
      <c r="B2274" s="3">
        <v>45309</v>
      </c>
      <c r="C2274" s="2">
        <v>12.17</v>
      </c>
      <c r="D2274" s="2">
        <v>10.202400000000001</v>
      </c>
      <c r="E2274" s="2">
        <v>62</v>
      </c>
      <c r="F2274" s="2">
        <v>12.279</v>
      </c>
      <c r="G2274" s="2">
        <v>761.298</v>
      </c>
      <c r="H2274" s="6">
        <f t="shared" si="35"/>
        <v>0</v>
      </c>
      <c r="I2274" s="4"/>
      <c r="J2274" s="4"/>
      <c r="K2274" s="4"/>
    </row>
    <row r="2275" spans="2:11" ht="13.5" x14ac:dyDescent="0.35">
      <c r="B2275" s="3">
        <v>45310</v>
      </c>
      <c r="C2275" s="2">
        <v>12.35</v>
      </c>
      <c r="D2275" s="2">
        <v>10.353300000000001</v>
      </c>
      <c r="E2275" s="2">
        <v>563</v>
      </c>
      <c r="F2275" s="2">
        <v>12.207000000000001</v>
      </c>
      <c r="G2275" s="2">
        <v>6872.5410000000002</v>
      </c>
      <c r="H2275" s="6">
        <f t="shared" si="35"/>
        <v>1.4790637497059517E-2</v>
      </c>
      <c r="I2275" s="4"/>
      <c r="J2275" s="4"/>
      <c r="K2275" s="4"/>
    </row>
    <row r="2276" spans="2:11" ht="13.5" x14ac:dyDescent="0.35">
      <c r="B2276" s="3">
        <v>45313</v>
      </c>
      <c r="C2276" s="2">
        <v>12.4</v>
      </c>
      <c r="D2276" s="2">
        <v>10.395200000000001</v>
      </c>
      <c r="E2276" s="2">
        <v>524</v>
      </c>
      <c r="F2276" s="2">
        <v>12.282</v>
      </c>
      <c r="G2276" s="2">
        <v>6435.768</v>
      </c>
      <c r="H2276" s="6">
        <f t="shared" si="35"/>
        <v>4.0470188249157315E-3</v>
      </c>
      <c r="I2276" s="4"/>
      <c r="J2276" s="4"/>
      <c r="K2276" s="4"/>
    </row>
    <row r="2277" spans="2:11" ht="13.5" x14ac:dyDescent="0.35">
      <c r="B2277" s="3">
        <v>45314</v>
      </c>
      <c r="C2277" s="2">
        <v>12.44</v>
      </c>
      <c r="D2277" s="2">
        <v>10.428699999999999</v>
      </c>
      <c r="E2277" s="2">
        <v>122</v>
      </c>
      <c r="F2277" s="2">
        <v>12.409000000000001</v>
      </c>
      <c r="G2277" s="2">
        <v>1513.8979999999999</v>
      </c>
      <c r="H2277" s="6">
        <f t="shared" si="35"/>
        <v>3.2226412190240021E-3</v>
      </c>
      <c r="I2277" s="4"/>
      <c r="J2277" s="4"/>
      <c r="K2277" s="4"/>
    </row>
    <row r="2278" spans="2:11" ht="13.5" x14ac:dyDescent="0.35">
      <c r="B2278" s="3">
        <v>45315</v>
      </c>
      <c r="C2278" s="2">
        <v>12.44</v>
      </c>
      <c r="D2278" s="2">
        <v>10.428699999999999</v>
      </c>
      <c r="E2278" s="2">
        <v>0</v>
      </c>
      <c r="F2278" s="2">
        <v>0</v>
      </c>
      <c r="G2278" s="2">
        <v>0</v>
      </c>
      <c r="H2278" s="6">
        <f t="shared" si="35"/>
        <v>0</v>
      </c>
      <c r="I2278" s="4"/>
      <c r="J2278" s="4"/>
      <c r="K2278" s="4"/>
    </row>
    <row r="2279" spans="2:11" ht="13.5" x14ac:dyDescent="0.35">
      <c r="B2279" s="3">
        <v>45316</v>
      </c>
      <c r="C2279" s="2">
        <v>12.39</v>
      </c>
      <c r="D2279" s="2">
        <v>10.386799999999999</v>
      </c>
      <c r="E2279" s="2">
        <v>256</v>
      </c>
      <c r="F2279" s="2">
        <v>12.4</v>
      </c>
      <c r="G2279" s="2">
        <v>3174.4</v>
      </c>
      <c r="H2279" s="6">
        <f t="shared" si="35"/>
        <v>-4.0177586851669004E-3</v>
      </c>
      <c r="I2279" s="4"/>
      <c r="J2279" s="4"/>
      <c r="K2279" s="4"/>
    </row>
    <row r="2280" spans="2:11" ht="13.5" x14ac:dyDescent="0.35">
      <c r="B2280" s="3">
        <v>45317</v>
      </c>
      <c r="C2280" s="2">
        <v>12.4</v>
      </c>
      <c r="D2280" s="2">
        <v>10.395200000000001</v>
      </c>
      <c r="E2280" s="2">
        <v>10</v>
      </c>
      <c r="F2280" s="2">
        <v>12.4</v>
      </c>
      <c r="G2280" s="2">
        <v>124</v>
      </c>
      <c r="H2280" s="6">
        <f t="shared" si="35"/>
        <v>8.0871875842432122E-4</v>
      </c>
      <c r="I2280" s="4"/>
      <c r="J2280" s="4"/>
      <c r="K2280" s="4"/>
    </row>
    <row r="2281" spans="2:11" ht="13.5" x14ac:dyDescent="0.35">
      <c r="B2281" s="3">
        <v>45320</v>
      </c>
      <c r="C2281" s="2">
        <v>12.4</v>
      </c>
      <c r="D2281" s="2">
        <v>10.395200000000001</v>
      </c>
      <c r="E2281" s="2">
        <v>0</v>
      </c>
      <c r="F2281" s="2">
        <v>0</v>
      </c>
      <c r="G2281" s="2">
        <v>0</v>
      </c>
      <c r="H2281" s="6">
        <f t="shared" si="35"/>
        <v>0</v>
      </c>
      <c r="I2281" s="4"/>
      <c r="J2281" s="4"/>
      <c r="K2281" s="4"/>
    </row>
    <row r="2282" spans="2:11" ht="13.5" x14ac:dyDescent="0.35">
      <c r="B2282" s="3">
        <v>45321</v>
      </c>
      <c r="C2282" s="2">
        <v>12.4</v>
      </c>
      <c r="D2282" s="2">
        <v>10.395200000000001</v>
      </c>
      <c r="E2282" s="2">
        <v>0</v>
      </c>
      <c r="F2282" s="2">
        <v>0</v>
      </c>
      <c r="G2282" s="2">
        <v>0</v>
      </c>
      <c r="H2282" s="6">
        <f t="shared" si="35"/>
        <v>0</v>
      </c>
      <c r="I2282" s="4"/>
      <c r="J2282" s="4"/>
      <c r="K2282" s="4"/>
    </row>
    <row r="2283" spans="2:11" ht="13.5" x14ac:dyDescent="0.35">
      <c r="B2283" s="3">
        <v>45322</v>
      </c>
      <c r="C2283" s="2">
        <v>12.42</v>
      </c>
      <c r="D2283" s="2">
        <v>10.412000000000001</v>
      </c>
      <c r="E2283" s="2">
        <v>1940</v>
      </c>
      <c r="F2283" s="2">
        <v>12.406000000000001</v>
      </c>
      <c r="G2283" s="2">
        <v>24067.64</v>
      </c>
      <c r="H2283" s="6">
        <f t="shared" si="35"/>
        <v>1.6161305217792755E-3</v>
      </c>
      <c r="I2283" s="4"/>
      <c r="J2283" s="4"/>
      <c r="K2283" s="4"/>
    </row>
    <row r="2284" spans="2:11" ht="13.5" x14ac:dyDescent="0.35">
      <c r="B2284" s="3">
        <v>45323</v>
      </c>
      <c r="C2284" s="2">
        <v>12.42</v>
      </c>
      <c r="D2284" s="2">
        <v>10.412000000000001</v>
      </c>
      <c r="E2284" s="2">
        <v>559</v>
      </c>
      <c r="F2284" s="2">
        <v>12.208</v>
      </c>
      <c r="G2284" s="2">
        <v>6824.2719999999999</v>
      </c>
      <c r="H2284" s="6">
        <f t="shared" si="35"/>
        <v>0</v>
      </c>
      <c r="I2284" s="4"/>
      <c r="J2284" s="4"/>
      <c r="K2284" s="4"/>
    </row>
    <row r="2285" spans="2:11" ht="13.5" x14ac:dyDescent="0.35">
      <c r="B2285" s="3">
        <v>45324</v>
      </c>
      <c r="C2285" s="2">
        <v>12.2</v>
      </c>
      <c r="D2285" s="2">
        <v>10.227499999999999</v>
      </c>
      <c r="E2285" s="2">
        <v>648</v>
      </c>
      <c r="F2285" s="2">
        <v>12.205</v>
      </c>
      <c r="G2285" s="2">
        <v>7908.84</v>
      </c>
      <c r="H2285" s="6">
        <f t="shared" si="35"/>
        <v>-1.77199385324627E-2</v>
      </c>
      <c r="I2285" s="4"/>
      <c r="J2285" s="4"/>
      <c r="K2285" s="4"/>
    </row>
    <row r="2286" spans="2:11" ht="13.5" x14ac:dyDescent="0.35">
      <c r="B2286" s="3">
        <v>45327</v>
      </c>
      <c r="C2286" s="2">
        <v>12.15</v>
      </c>
      <c r="D2286" s="2">
        <v>10.185600000000001</v>
      </c>
      <c r="E2286" s="2">
        <v>715</v>
      </c>
      <c r="F2286" s="2">
        <v>12.156000000000001</v>
      </c>
      <c r="G2286" s="2">
        <v>8691.5400000000009</v>
      </c>
      <c r="H2286" s="6">
        <f t="shared" si="35"/>
        <v>-4.0967978489365219E-3</v>
      </c>
      <c r="I2286" s="4"/>
      <c r="J2286" s="4"/>
      <c r="K2286" s="4"/>
    </row>
    <row r="2287" spans="2:11" ht="13.5" x14ac:dyDescent="0.35">
      <c r="B2287" s="3">
        <v>45328</v>
      </c>
      <c r="C2287" s="2">
        <v>12.4</v>
      </c>
      <c r="D2287" s="2">
        <v>10.395200000000001</v>
      </c>
      <c r="E2287" s="2">
        <v>45115</v>
      </c>
      <c r="F2287" s="2">
        <v>12.17</v>
      </c>
      <c r="G2287" s="2">
        <v>549049.55000000005</v>
      </c>
      <c r="H2287" s="6">
        <f t="shared" si="35"/>
        <v>2.0578071002199182E-2</v>
      </c>
      <c r="I2287" s="4"/>
      <c r="J2287" s="4"/>
      <c r="K2287" s="4"/>
    </row>
    <row r="2288" spans="2:11" ht="13.5" x14ac:dyDescent="0.35">
      <c r="B2288" s="3">
        <v>45329</v>
      </c>
      <c r="C2288" s="2">
        <v>12.42</v>
      </c>
      <c r="D2288" s="2">
        <v>10.412000000000001</v>
      </c>
      <c r="E2288" s="2">
        <v>83</v>
      </c>
      <c r="F2288" s="2">
        <v>12.401</v>
      </c>
      <c r="G2288" s="2">
        <v>1029.2829999999999</v>
      </c>
      <c r="H2288" s="6">
        <f t="shared" si="35"/>
        <v>1.6161305217792755E-3</v>
      </c>
      <c r="I2288" s="4"/>
      <c r="J2288" s="4"/>
      <c r="K2288" s="4"/>
    </row>
    <row r="2289" spans="2:11" ht="13.5" x14ac:dyDescent="0.35">
      <c r="B2289" s="3">
        <v>45330</v>
      </c>
      <c r="C2289" s="2">
        <v>12.38</v>
      </c>
      <c r="D2289" s="2">
        <v>10.378399999999999</v>
      </c>
      <c r="E2289" s="2">
        <v>350</v>
      </c>
      <c r="F2289" s="2">
        <v>12.375</v>
      </c>
      <c r="G2289" s="2">
        <v>4331.25</v>
      </c>
      <c r="H2289" s="6">
        <f t="shared" si="35"/>
        <v>-3.2270457164811396E-3</v>
      </c>
      <c r="I2289" s="4"/>
      <c r="J2289" s="4"/>
      <c r="K2289" s="4"/>
    </row>
    <row r="2290" spans="2:11" ht="13.5" x14ac:dyDescent="0.35">
      <c r="B2290" s="3">
        <v>45331</v>
      </c>
      <c r="C2290" s="2">
        <v>12.39</v>
      </c>
      <c r="D2290" s="2">
        <v>10.386799999999999</v>
      </c>
      <c r="E2290" s="2">
        <v>2085</v>
      </c>
      <c r="F2290" s="2">
        <v>12.304</v>
      </c>
      <c r="G2290" s="2">
        <v>25653.84</v>
      </c>
      <c r="H2290" s="6">
        <f t="shared" si="35"/>
        <v>8.0937331380559279E-4</v>
      </c>
      <c r="I2290" s="4"/>
      <c r="J2290" s="4"/>
      <c r="K2290" s="4"/>
    </row>
    <row r="2291" spans="2:11" ht="13.5" x14ac:dyDescent="0.35">
      <c r="B2291" s="3">
        <v>45334</v>
      </c>
      <c r="C2291" s="2">
        <v>12.39</v>
      </c>
      <c r="D2291" s="2">
        <v>10.386799999999999</v>
      </c>
      <c r="E2291" s="2">
        <v>495</v>
      </c>
      <c r="F2291" s="2">
        <v>12.372</v>
      </c>
      <c r="G2291" s="2">
        <v>6124.14</v>
      </c>
      <c r="H2291" s="6">
        <f t="shared" si="35"/>
        <v>0</v>
      </c>
      <c r="I2291" s="4"/>
      <c r="J2291" s="4"/>
      <c r="K2291" s="4"/>
    </row>
    <row r="2292" spans="2:11" ht="13.5" x14ac:dyDescent="0.35">
      <c r="B2292" s="3">
        <v>45335</v>
      </c>
      <c r="C2292" s="2">
        <v>12.39</v>
      </c>
      <c r="D2292" s="2">
        <v>10.386799999999999</v>
      </c>
      <c r="E2292" s="2">
        <v>12919</v>
      </c>
      <c r="F2292" s="2">
        <v>12.228999999999999</v>
      </c>
      <c r="G2292" s="2">
        <v>157986.451</v>
      </c>
      <c r="H2292" s="6">
        <f t="shared" si="35"/>
        <v>0</v>
      </c>
      <c r="I2292" s="4"/>
      <c r="J2292" s="4"/>
      <c r="K2292" s="4"/>
    </row>
    <row r="2293" spans="2:11" ht="13.5" x14ac:dyDescent="0.35">
      <c r="B2293" s="3">
        <v>45336</v>
      </c>
      <c r="C2293" s="2">
        <v>12.39</v>
      </c>
      <c r="D2293" s="2">
        <v>10.386799999999999</v>
      </c>
      <c r="E2293" s="2">
        <v>104</v>
      </c>
      <c r="F2293" s="2">
        <v>12.39</v>
      </c>
      <c r="G2293" s="2">
        <v>1288.56</v>
      </c>
      <c r="H2293" s="6">
        <f t="shared" si="35"/>
        <v>0</v>
      </c>
      <c r="I2293" s="4"/>
      <c r="J2293" s="4"/>
      <c r="K2293" s="4"/>
    </row>
    <row r="2294" spans="2:11" ht="13.5" x14ac:dyDescent="0.35">
      <c r="B2294" s="3">
        <v>45337</v>
      </c>
      <c r="C2294" s="2">
        <v>12.42</v>
      </c>
      <c r="D2294" s="2">
        <v>10.412000000000001</v>
      </c>
      <c r="E2294" s="2">
        <v>2008</v>
      </c>
      <c r="F2294" s="2">
        <v>12.368</v>
      </c>
      <c r="G2294" s="2">
        <v>24834.944</v>
      </c>
      <c r="H2294" s="6">
        <f t="shared" si="35"/>
        <v>2.4261562752726216E-3</v>
      </c>
      <c r="I2294" s="4"/>
      <c r="J2294" s="4"/>
      <c r="K2294" s="4"/>
    </row>
    <row r="2295" spans="2:11" ht="13.5" x14ac:dyDescent="0.35">
      <c r="B2295" s="3">
        <v>45338</v>
      </c>
      <c r="C2295" s="2">
        <v>12.3</v>
      </c>
      <c r="D2295" s="2">
        <v>10.311400000000001</v>
      </c>
      <c r="E2295" s="2">
        <v>2162</v>
      </c>
      <c r="F2295" s="2">
        <v>12.316000000000001</v>
      </c>
      <c r="G2295" s="2">
        <v>26627.191999999999</v>
      </c>
      <c r="H2295" s="6">
        <f t="shared" si="35"/>
        <v>-9.6619285439877075E-3</v>
      </c>
      <c r="I2295" s="4"/>
      <c r="J2295" s="4"/>
      <c r="K2295" s="4"/>
    </row>
    <row r="2296" spans="2:11" ht="13.5" x14ac:dyDescent="0.35">
      <c r="B2296" s="3">
        <v>45341</v>
      </c>
      <c r="C2296" s="2">
        <v>12.4</v>
      </c>
      <c r="D2296" s="2">
        <v>10.395200000000001</v>
      </c>
      <c r="E2296" s="2">
        <v>932</v>
      </c>
      <c r="F2296" s="2">
        <v>12.316000000000001</v>
      </c>
      <c r="G2296" s="2">
        <v>11478.512000000001</v>
      </c>
      <c r="H2296" s="6">
        <f t="shared" si="35"/>
        <v>8.126927478324969E-3</v>
      </c>
      <c r="I2296" s="4"/>
      <c r="J2296" s="4"/>
      <c r="K2296" s="4"/>
    </row>
    <row r="2297" spans="2:11" ht="13.5" x14ac:dyDescent="0.35">
      <c r="B2297" s="3">
        <v>45342</v>
      </c>
      <c r="C2297" s="2">
        <v>12.8</v>
      </c>
      <c r="D2297" s="2">
        <v>10.730499999999999</v>
      </c>
      <c r="E2297" s="2">
        <v>4047</v>
      </c>
      <c r="F2297" s="2">
        <v>12.488</v>
      </c>
      <c r="G2297" s="2">
        <v>50538.936000000002</v>
      </c>
      <c r="H2297" s="6">
        <f t="shared" si="35"/>
        <v>3.225527166384469E-2</v>
      </c>
      <c r="I2297" s="4"/>
      <c r="J2297" s="4"/>
      <c r="K2297" s="4"/>
    </row>
    <row r="2298" spans="2:11" ht="13.5" x14ac:dyDescent="0.35">
      <c r="B2298" s="3">
        <v>45343</v>
      </c>
      <c r="C2298" s="2">
        <v>13.24</v>
      </c>
      <c r="D2298" s="2">
        <v>11.099399999999999</v>
      </c>
      <c r="E2298" s="2">
        <v>1343</v>
      </c>
      <c r="F2298" s="2">
        <v>13.085000000000001</v>
      </c>
      <c r="G2298" s="2">
        <v>17573.154999999999</v>
      </c>
      <c r="H2298" s="6">
        <f t="shared" si="35"/>
        <v>3.4378640324309213E-2</v>
      </c>
      <c r="I2298" s="4"/>
      <c r="J2298" s="4"/>
      <c r="K2298" s="4"/>
    </row>
    <row r="2299" spans="2:11" ht="13.5" x14ac:dyDescent="0.35">
      <c r="B2299" s="3">
        <v>45344</v>
      </c>
      <c r="C2299" s="2">
        <v>13.3</v>
      </c>
      <c r="D2299" s="2">
        <v>11.149699999999999</v>
      </c>
      <c r="E2299" s="2">
        <v>510</v>
      </c>
      <c r="F2299" s="2">
        <v>13.227</v>
      </c>
      <c r="G2299" s="2">
        <v>6745.77</v>
      </c>
      <c r="H2299" s="6">
        <f t="shared" si="35"/>
        <v>4.5317764924230151E-3</v>
      </c>
      <c r="I2299" s="4"/>
      <c r="J2299" s="4"/>
      <c r="K2299" s="4"/>
    </row>
    <row r="2300" spans="2:11" ht="13.5" x14ac:dyDescent="0.35">
      <c r="B2300" s="3">
        <v>45345</v>
      </c>
      <c r="C2300" s="2">
        <v>13.3</v>
      </c>
      <c r="D2300" s="2">
        <v>11.149699999999999</v>
      </c>
      <c r="E2300" s="2">
        <v>1794</v>
      </c>
      <c r="F2300" s="2">
        <v>13.289</v>
      </c>
      <c r="G2300" s="2">
        <v>23840.466</v>
      </c>
      <c r="H2300" s="6">
        <f t="shared" si="35"/>
        <v>0</v>
      </c>
      <c r="I2300" s="4"/>
      <c r="J2300" s="4"/>
      <c r="K2300" s="4"/>
    </row>
    <row r="2301" spans="2:11" ht="13.5" x14ac:dyDescent="0.35">
      <c r="B2301" s="3">
        <v>45348</v>
      </c>
      <c r="C2301" s="2">
        <v>13</v>
      </c>
      <c r="D2301" s="2">
        <v>10.898199999999999</v>
      </c>
      <c r="E2301" s="2">
        <v>5612</v>
      </c>
      <c r="F2301" s="2">
        <v>12.962</v>
      </c>
      <c r="G2301" s="2">
        <v>72742.744000000006</v>
      </c>
      <c r="H2301" s="6">
        <f t="shared" si="35"/>
        <v>-2.2556660717328723E-2</v>
      </c>
      <c r="I2301" s="4"/>
      <c r="J2301" s="4"/>
      <c r="K2301" s="4"/>
    </row>
    <row r="2302" spans="2:11" ht="13.5" x14ac:dyDescent="0.35">
      <c r="B2302" s="3">
        <v>45349</v>
      </c>
      <c r="C2302" s="2">
        <v>13.3</v>
      </c>
      <c r="D2302" s="2">
        <v>11.149699999999999</v>
      </c>
      <c r="E2302" s="2">
        <v>44</v>
      </c>
      <c r="F2302" s="2">
        <v>13.307</v>
      </c>
      <c r="G2302" s="2">
        <v>585.50800000000004</v>
      </c>
      <c r="H2302" s="6">
        <f t="shared" si="35"/>
        <v>2.3077205410067723E-2</v>
      </c>
      <c r="I2302" s="4"/>
      <c r="J2302" s="4"/>
      <c r="K2302" s="4"/>
    </row>
    <row r="2303" spans="2:11" ht="13.5" x14ac:dyDescent="0.35">
      <c r="B2303" s="3">
        <v>45350</v>
      </c>
      <c r="C2303" s="2">
        <v>13.45</v>
      </c>
      <c r="D2303" s="2">
        <v>11.275399999999999</v>
      </c>
      <c r="E2303" s="2">
        <v>1983</v>
      </c>
      <c r="F2303" s="2">
        <v>13.353</v>
      </c>
      <c r="G2303" s="2">
        <v>26478.999</v>
      </c>
      <c r="H2303" s="6">
        <f t="shared" si="35"/>
        <v>1.1273845933074447E-2</v>
      </c>
      <c r="I2303" s="4"/>
      <c r="J2303" s="4"/>
      <c r="K2303" s="4"/>
    </row>
    <row r="2304" spans="2:11" ht="13.5" x14ac:dyDescent="0.35">
      <c r="B2304" s="3">
        <v>45351</v>
      </c>
      <c r="C2304" s="2">
        <v>13.45</v>
      </c>
      <c r="D2304" s="2">
        <v>11.275399999999999</v>
      </c>
      <c r="E2304" s="2">
        <v>439</v>
      </c>
      <c r="F2304" s="2">
        <v>13.45</v>
      </c>
      <c r="G2304" s="2">
        <v>5904.55</v>
      </c>
      <c r="H2304" s="6">
        <f t="shared" si="35"/>
        <v>0</v>
      </c>
      <c r="I2304" s="4"/>
      <c r="J2304" s="4"/>
      <c r="K2304" s="4"/>
    </row>
    <row r="2305" spans="2:11" ht="13.5" x14ac:dyDescent="0.35">
      <c r="B2305" s="3">
        <v>45352</v>
      </c>
      <c r="C2305" s="2">
        <v>13.3</v>
      </c>
      <c r="D2305" s="2">
        <v>11.149699999999999</v>
      </c>
      <c r="E2305" s="2">
        <v>1791</v>
      </c>
      <c r="F2305" s="2">
        <v>13.305</v>
      </c>
      <c r="G2305" s="2">
        <v>23829.255000000001</v>
      </c>
      <c r="H2305" s="6">
        <f t="shared" si="35"/>
        <v>-1.1148163258066246E-2</v>
      </c>
      <c r="I2305" s="4"/>
      <c r="J2305" s="4"/>
      <c r="K2305" s="4"/>
    </row>
    <row r="2306" spans="2:11" ht="13.5" x14ac:dyDescent="0.35">
      <c r="B2306" s="3">
        <v>45355</v>
      </c>
      <c r="C2306" s="2">
        <v>13.39</v>
      </c>
      <c r="D2306" s="2">
        <v>11.225099999999999</v>
      </c>
      <c r="E2306" s="2">
        <v>578</v>
      </c>
      <c r="F2306" s="2">
        <v>13.4</v>
      </c>
      <c r="G2306" s="2">
        <v>7745.2</v>
      </c>
      <c r="H2306" s="6">
        <f t="shared" si="35"/>
        <v>6.7625137896087017E-3</v>
      </c>
      <c r="I2306" s="4"/>
      <c r="J2306" s="4"/>
      <c r="K2306" s="4"/>
    </row>
    <row r="2307" spans="2:11" ht="13.5" x14ac:dyDescent="0.35">
      <c r="B2307" s="3">
        <v>45356</v>
      </c>
      <c r="C2307" s="2">
        <v>13.39</v>
      </c>
      <c r="D2307" s="2">
        <v>11.225099999999999</v>
      </c>
      <c r="E2307" s="2">
        <v>70</v>
      </c>
      <c r="F2307" s="2">
        <v>13.39</v>
      </c>
      <c r="G2307" s="2">
        <v>937.3</v>
      </c>
      <c r="H2307" s="6">
        <f t="shared" si="35"/>
        <v>0</v>
      </c>
      <c r="I2307" s="4"/>
      <c r="J2307" s="4"/>
      <c r="K2307" s="4"/>
    </row>
    <row r="2308" spans="2:11" ht="13.5" x14ac:dyDescent="0.35">
      <c r="B2308" s="3">
        <v>45357</v>
      </c>
      <c r="C2308" s="2">
        <v>13.33</v>
      </c>
      <c r="D2308" s="2">
        <v>11.174799999999999</v>
      </c>
      <c r="E2308" s="2">
        <v>440</v>
      </c>
      <c r="F2308" s="2">
        <v>13.337999999999999</v>
      </c>
      <c r="G2308" s="2">
        <v>5868.72</v>
      </c>
      <c r="H2308" s="6">
        <f t="shared" si="35"/>
        <v>-4.4810291222349922E-3</v>
      </c>
      <c r="I2308" s="4"/>
      <c r="J2308" s="4"/>
      <c r="K2308" s="4"/>
    </row>
    <row r="2309" spans="2:11" ht="13.5" x14ac:dyDescent="0.35">
      <c r="B2309" s="3">
        <v>45358</v>
      </c>
      <c r="C2309" s="2">
        <v>13</v>
      </c>
      <c r="D2309" s="2">
        <v>10.898199999999999</v>
      </c>
      <c r="E2309" s="2">
        <v>1064</v>
      </c>
      <c r="F2309" s="2">
        <v>13.036</v>
      </c>
      <c r="G2309" s="2">
        <v>13870.304</v>
      </c>
      <c r="H2309" s="6">
        <f t="shared" si="35"/>
        <v>-2.4752120843326071E-2</v>
      </c>
      <c r="I2309" s="4"/>
      <c r="J2309" s="4"/>
      <c r="K2309" s="4"/>
    </row>
    <row r="2310" spans="2:11" ht="13.5" x14ac:dyDescent="0.35">
      <c r="B2310" s="3">
        <v>45359</v>
      </c>
      <c r="C2310" s="2">
        <v>13.3</v>
      </c>
      <c r="D2310" s="2">
        <v>11.149699999999999</v>
      </c>
      <c r="E2310" s="2">
        <v>1092</v>
      </c>
      <c r="F2310" s="2">
        <v>13.295</v>
      </c>
      <c r="G2310" s="2">
        <v>14518.14</v>
      </c>
      <c r="H2310" s="6">
        <f t="shared" si="35"/>
        <v>2.3077205410067723E-2</v>
      </c>
      <c r="I2310" s="4"/>
      <c r="J2310" s="4"/>
      <c r="K2310" s="4"/>
    </row>
    <row r="2311" spans="2:11" ht="13.5" x14ac:dyDescent="0.35">
      <c r="B2311" s="3">
        <v>45362</v>
      </c>
      <c r="C2311" s="2">
        <v>13</v>
      </c>
      <c r="D2311" s="2">
        <v>10.898199999999999</v>
      </c>
      <c r="E2311" s="2">
        <v>24346</v>
      </c>
      <c r="F2311" s="2">
        <v>13.013</v>
      </c>
      <c r="G2311" s="2">
        <v>316814.49800000002</v>
      </c>
      <c r="H2311" s="6">
        <f t="shared" ref="H2311:H2374" si="36">(D2311-D2310)/D2310</f>
        <v>-2.2556660717328723E-2</v>
      </c>
      <c r="I2311" s="4"/>
      <c r="J2311" s="4"/>
      <c r="K2311" s="4"/>
    </row>
    <row r="2312" spans="2:11" ht="13.5" x14ac:dyDescent="0.35">
      <c r="B2312" s="3">
        <v>45363</v>
      </c>
      <c r="C2312" s="2">
        <v>13</v>
      </c>
      <c r="D2312" s="2">
        <v>10.898199999999999</v>
      </c>
      <c r="E2312" s="2">
        <v>3372</v>
      </c>
      <c r="F2312" s="2">
        <v>13.002000000000001</v>
      </c>
      <c r="G2312" s="2">
        <v>43842.743999999999</v>
      </c>
      <c r="H2312" s="6">
        <f t="shared" si="36"/>
        <v>0</v>
      </c>
      <c r="I2312" s="4"/>
      <c r="J2312" s="4"/>
      <c r="K2312" s="4"/>
    </row>
    <row r="2313" spans="2:11" ht="13.5" x14ac:dyDescent="0.35">
      <c r="B2313" s="3">
        <v>45364</v>
      </c>
      <c r="C2313" s="2">
        <v>13</v>
      </c>
      <c r="D2313" s="2">
        <v>10.898199999999999</v>
      </c>
      <c r="E2313" s="2">
        <v>9324</v>
      </c>
      <c r="F2313" s="2">
        <v>12.999000000000001</v>
      </c>
      <c r="G2313" s="2">
        <v>121202.67600000001</v>
      </c>
      <c r="H2313" s="6">
        <f t="shared" si="36"/>
        <v>0</v>
      </c>
      <c r="I2313" s="4"/>
      <c r="J2313" s="4"/>
      <c r="K2313" s="4"/>
    </row>
    <row r="2314" spans="2:11" ht="13.5" x14ac:dyDescent="0.35">
      <c r="B2314" s="3">
        <v>45365</v>
      </c>
      <c r="C2314" s="2">
        <v>13</v>
      </c>
      <c r="D2314" s="2">
        <v>10.898199999999999</v>
      </c>
      <c r="E2314" s="2">
        <v>2040</v>
      </c>
      <c r="F2314" s="2">
        <v>13</v>
      </c>
      <c r="G2314" s="2">
        <v>26520</v>
      </c>
      <c r="H2314" s="6">
        <f t="shared" si="36"/>
        <v>0</v>
      </c>
      <c r="I2314" s="4"/>
      <c r="J2314" s="4"/>
      <c r="K2314" s="4"/>
    </row>
    <row r="2315" spans="2:11" ht="13.5" x14ac:dyDescent="0.35">
      <c r="B2315" s="3">
        <v>45366</v>
      </c>
      <c r="C2315" s="2">
        <v>12.9</v>
      </c>
      <c r="D2315" s="2">
        <v>10.814399999999999</v>
      </c>
      <c r="E2315" s="2">
        <v>6412</v>
      </c>
      <c r="F2315" s="2">
        <v>12.9</v>
      </c>
      <c r="G2315" s="2">
        <v>82714.8</v>
      </c>
      <c r="H2315" s="6">
        <f t="shared" si="36"/>
        <v>-7.6893431942889742E-3</v>
      </c>
      <c r="I2315" s="4"/>
      <c r="J2315" s="4"/>
      <c r="K2315" s="4"/>
    </row>
    <row r="2316" spans="2:11" ht="13.5" x14ac:dyDescent="0.35">
      <c r="B2316" s="3">
        <v>45369</v>
      </c>
      <c r="C2316" s="2">
        <v>12.98</v>
      </c>
      <c r="D2316" s="2">
        <v>10.881399999999999</v>
      </c>
      <c r="E2316" s="2">
        <v>347</v>
      </c>
      <c r="F2316" s="2">
        <v>12.901999999999999</v>
      </c>
      <c r="G2316" s="2">
        <v>4476.9939999999997</v>
      </c>
      <c r="H2316" s="6">
        <f t="shared" si="36"/>
        <v>6.1954431128865379E-3</v>
      </c>
      <c r="I2316" s="4"/>
      <c r="J2316" s="4"/>
      <c r="K2316" s="4"/>
    </row>
    <row r="2317" spans="2:11" ht="13.5" x14ac:dyDescent="0.35">
      <c r="B2317" s="3">
        <v>45370</v>
      </c>
      <c r="C2317" s="2">
        <v>12.95</v>
      </c>
      <c r="D2317" s="2">
        <v>10.856299999999999</v>
      </c>
      <c r="E2317" s="2">
        <v>225</v>
      </c>
      <c r="F2317" s="2">
        <v>12.952</v>
      </c>
      <c r="G2317" s="2">
        <v>2914.2</v>
      </c>
      <c r="H2317" s="6">
        <f t="shared" si="36"/>
        <v>-2.3066884775856163E-3</v>
      </c>
      <c r="I2317" s="4"/>
      <c r="J2317" s="4"/>
      <c r="K2317" s="4"/>
    </row>
    <row r="2318" spans="2:11" ht="13.5" x14ac:dyDescent="0.35">
      <c r="B2318" s="3">
        <v>45372</v>
      </c>
      <c r="C2318" s="2">
        <v>12.9</v>
      </c>
      <c r="D2318" s="2">
        <v>10.814399999999999</v>
      </c>
      <c r="E2318" s="2">
        <v>227</v>
      </c>
      <c r="F2318" s="2">
        <v>12.846</v>
      </c>
      <c r="G2318" s="2">
        <v>2916.0419999999999</v>
      </c>
      <c r="H2318" s="6">
        <f t="shared" si="36"/>
        <v>-3.8595101461824056E-3</v>
      </c>
      <c r="I2318" s="4"/>
      <c r="J2318" s="4"/>
      <c r="K2318" s="4"/>
    </row>
    <row r="2319" spans="2:11" ht="13.5" x14ac:dyDescent="0.35">
      <c r="B2319" s="3">
        <v>45373</v>
      </c>
      <c r="C2319" s="2">
        <v>12.95</v>
      </c>
      <c r="D2319" s="2">
        <v>10.856299999999999</v>
      </c>
      <c r="E2319" s="2">
        <v>1229</v>
      </c>
      <c r="F2319" s="2">
        <v>12.885</v>
      </c>
      <c r="G2319" s="2">
        <v>15835.665000000001</v>
      </c>
      <c r="H2319" s="6">
        <f t="shared" si="36"/>
        <v>3.8744636780588893E-3</v>
      </c>
      <c r="I2319" s="4"/>
      <c r="J2319" s="4"/>
      <c r="K2319" s="4"/>
    </row>
    <row r="2320" spans="2:11" ht="13.5" x14ac:dyDescent="0.35">
      <c r="B2320" s="3">
        <v>45376</v>
      </c>
      <c r="C2320" s="2">
        <v>12.95</v>
      </c>
      <c r="D2320" s="2">
        <v>10.856299999999999</v>
      </c>
      <c r="E2320" s="2">
        <v>976</v>
      </c>
      <c r="F2320" s="2">
        <v>12.901999999999999</v>
      </c>
      <c r="G2320" s="2">
        <v>12592.352000000001</v>
      </c>
      <c r="H2320" s="6">
        <f t="shared" si="36"/>
        <v>0</v>
      </c>
      <c r="I2320" s="4"/>
      <c r="J2320" s="4"/>
      <c r="K2320" s="4"/>
    </row>
    <row r="2321" spans="2:11" ht="13.5" x14ac:dyDescent="0.35">
      <c r="B2321" s="3">
        <v>45377</v>
      </c>
      <c r="C2321" s="2">
        <v>12.94</v>
      </c>
      <c r="D2321" s="2">
        <v>10.847899999999999</v>
      </c>
      <c r="E2321" s="2">
        <v>1328</v>
      </c>
      <c r="F2321" s="2">
        <v>12.932</v>
      </c>
      <c r="G2321" s="2">
        <v>17173.696</v>
      </c>
      <c r="H2321" s="6">
        <f t="shared" si="36"/>
        <v>-7.7374427751627757E-4</v>
      </c>
      <c r="I2321" s="4"/>
      <c r="J2321" s="4"/>
      <c r="K2321" s="4"/>
    </row>
    <row r="2322" spans="2:11" ht="13.5" x14ac:dyDescent="0.35">
      <c r="B2322" s="3">
        <v>45378</v>
      </c>
      <c r="C2322" s="2">
        <v>12.93</v>
      </c>
      <c r="D2322" s="2">
        <v>10.839499999999999</v>
      </c>
      <c r="E2322" s="2">
        <v>1110</v>
      </c>
      <c r="F2322" s="2">
        <v>12.852</v>
      </c>
      <c r="G2322" s="2">
        <v>14265.72</v>
      </c>
      <c r="H2322" s="6">
        <f t="shared" si="36"/>
        <v>-7.7434342130734647E-4</v>
      </c>
      <c r="I2322" s="4"/>
      <c r="J2322" s="4"/>
      <c r="K2322" s="4"/>
    </row>
    <row r="2323" spans="2:11" ht="13.5" x14ac:dyDescent="0.35">
      <c r="B2323" s="3">
        <v>45379</v>
      </c>
      <c r="C2323" s="2">
        <v>12.93</v>
      </c>
      <c r="D2323" s="2">
        <v>10.839499999999999</v>
      </c>
      <c r="E2323" s="2">
        <v>2074</v>
      </c>
      <c r="F2323" s="2">
        <v>12.913</v>
      </c>
      <c r="G2323" s="2">
        <v>26781.562000000002</v>
      </c>
      <c r="H2323" s="6">
        <f t="shared" si="36"/>
        <v>0</v>
      </c>
      <c r="I2323" s="4"/>
      <c r="J2323" s="4"/>
      <c r="K2323" s="4"/>
    </row>
    <row r="2324" spans="2:11" ht="13.5" x14ac:dyDescent="0.35">
      <c r="B2324" s="3">
        <v>45380</v>
      </c>
      <c r="C2324" s="2">
        <v>12.9</v>
      </c>
      <c r="D2324" s="2">
        <v>10.814399999999999</v>
      </c>
      <c r="E2324" s="2">
        <v>2707</v>
      </c>
      <c r="F2324" s="2">
        <v>12.776</v>
      </c>
      <c r="G2324" s="2">
        <v>34584.631999999998</v>
      </c>
      <c r="H2324" s="6">
        <f t="shared" si="36"/>
        <v>-2.3156049633285781E-3</v>
      </c>
      <c r="I2324" s="4"/>
      <c r="J2324" s="4"/>
      <c r="K2324" s="4"/>
    </row>
    <row r="2325" spans="2:11" ht="13.5" x14ac:dyDescent="0.35">
      <c r="B2325" s="3">
        <v>45383</v>
      </c>
      <c r="C2325" s="2">
        <v>12.93</v>
      </c>
      <c r="D2325" s="2">
        <v>10.839499999999999</v>
      </c>
      <c r="E2325" s="2">
        <v>796</v>
      </c>
      <c r="F2325" s="2">
        <v>12.863</v>
      </c>
      <c r="G2325" s="2">
        <v>10238.948</v>
      </c>
      <c r="H2325" s="6">
        <f t="shared" si="36"/>
        <v>2.3209794348276486E-3</v>
      </c>
      <c r="I2325" s="4"/>
      <c r="J2325" s="4"/>
      <c r="K2325" s="4"/>
    </row>
    <row r="2326" spans="2:11" ht="13.5" x14ac:dyDescent="0.35">
      <c r="B2326" s="3">
        <v>45384</v>
      </c>
      <c r="C2326" s="2">
        <v>12.9</v>
      </c>
      <c r="D2326" s="2">
        <v>10.814399999999999</v>
      </c>
      <c r="E2326" s="2">
        <v>1226</v>
      </c>
      <c r="F2326" s="2">
        <v>12.814</v>
      </c>
      <c r="G2326" s="2">
        <v>15709.964</v>
      </c>
      <c r="H2326" s="6">
        <f t="shared" si="36"/>
        <v>-2.3156049633285781E-3</v>
      </c>
      <c r="I2326" s="4"/>
      <c r="J2326" s="4"/>
      <c r="K2326" s="4"/>
    </row>
    <row r="2327" spans="2:11" ht="13.5" x14ac:dyDescent="0.35">
      <c r="B2327" s="3">
        <v>45385</v>
      </c>
      <c r="C2327" s="2">
        <v>12.9</v>
      </c>
      <c r="D2327" s="2">
        <v>10.814399999999999</v>
      </c>
      <c r="E2327" s="2">
        <v>645</v>
      </c>
      <c r="F2327" s="2">
        <v>12.9</v>
      </c>
      <c r="G2327" s="2">
        <v>8320.5</v>
      </c>
      <c r="H2327" s="6">
        <f t="shared" si="36"/>
        <v>0</v>
      </c>
      <c r="I2327" s="4"/>
      <c r="J2327" s="4"/>
      <c r="K2327" s="4"/>
    </row>
    <row r="2328" spans="2:11" ht="13.5" x14ac:dyDescent="0.35">
      <c r="B2328" s="3">
        <v>45386</v>
      </c>
      <c r="C2328" s="2">
        <v>12.9</v>
      </c>
      <c r="D2328" s="2">
        <v>10.814399999999999</v>
      </c>
      <c r="E2328" s="2">
        <v>2299</v>
      </c>
      <c r="F2328" s="2">
        <v>12.867000000000001</v>
      </c>
      <c r="G2328" s="2">
        <v>29581.233</v>
      </c>
      <c r="H2328" s="6">
        <f t="shared" si="36"/>
        <v>0</v>
      </c>
      <c r="I2328" s="4"/>
      <c r="J2328" s="4"/>
      <c r="K2328" s="4"/>
    </row>
    <row r="2329" spans="2:11" ht="13.5" x14ac:dyDescent="0.35">
      <c r="B2329" s="3">
        <v>45387</v>
      </c>
      <c r="C2329" s="2">
        <v>12.95</v>
      </c>
      <c r="D2329" s="2">
        <v>10.856299999999999</v>
      </c>
      <c r="E2329" s="2">
        <v>3963</v>
      </c>
      <c r="F2329" s="2">
        <v>12.911</v>
      </c>
      <c r="G2329" s="2">
        <v>51166.292999999998</v>
      </c>
      <c r="H2329" s="6">
        <f t="shared" si="36"/>
        <v>3.8744636780588893E-3</v>
      </c>
      <c r="I2329" s="4"/>
      <c r="J2329" s="4"/>
      <c r="K2329" s="4"/>
    </row>
    <row r="2330" spans="2:11" ht="13.5" x14ac:dyDescent="0.35">
      <c r="B2330" s="3">
        <v>45390</v>
      </c>
      <c r="C2330" s="2">
        <v>13</v>
      </c>
      <c r="D2330" s="2">
        <v>10.898199999999999</v>
      </c>
      <c r="E2330" s="2">
        <v>761</v>
      </c>
      <c r="F2330" s="2">
        <v>12.964</v>
      </c>
      <c r="G2330" s="2">
        <v>9865.6039999999994</v>
      </c>
      <c r="H2330" s="6">
        <f t="shared" si="36"/>
        <v>3.8595101461824056E-3</v>
      </c>
      <c r="I2330" s="4"/>
      <c r="J2330" s="4"/>
      <c r="K2330" s="4"/>
    </row>
    <row r="2331" spans="2:11" ht="13.5" x14ac:dyDescent="0.35">
      <c r="B2331" s="3">
        <v>45394</v>
      </c>
      <c r="C2331" s="2">
        <v>13</v>
      </c>
      <c r="D2331" s="2">
        <v>10.898199999999999</v>
      </c>
      <c r="E2331" s="2">
        <v>2556</v>
      </c>
      <c r="F2331" s="2">
        <v>12.972</v>
      </c>
      <c r="G2331" s="2">
        <v>33156.432000000001</v>
      </c>
      <c r="H2331" s="6">
        <f t="shared" si="36"/>
        <v>0</v>
      </c>
      <c r="I2331" s="4"/>
      <c r="J2331" s="4"/>
      <c r="K2331" s="4"/>
    </row>
    <row r="2332" spans="2:11" ht="13.5" x14ac:dyDescent="0.35">
      <c r="B2332" s="3">
        <v>45397</v>
      </c>
      <c r="C2332" s="2">
        <v>13.2</v>
      </c>
      <c r="D2332" s="2">
        <v>11.065799999999999</v>
      </c>
      <c r="E2332" s="2">
        <v>5198</v>
      </c>
      <c r="F2332" s="2">
        <v>13.042</v>
      </c>
      <c r="G2332" s="2">
        <v>67792.316000000006</v>
      </c>
      <c r="H2332" s="6">
        <f t="shared" si="36"/>
        <v>1.5378686388577948E-2</v>
      </c>
      <c r="I2332" s="4"/>
      <c r="J2332" s="4"/>
      <c r="K2332" s="4"/>
    </row>
    <row r="2333" spans="2:11" ht="13.5" x14ac:dyDescent="0.35">
      <c r="B2333" s="3">
        <v>45398</v>
      </c>
      <c r="C2333" s="2">
        <v>13.2</v>
      </c>
      <c r="D2333" s="2">
        <v>11.065799999999999</v>
      </c>
      <c r="E2333" s="2">
        <v>2286</v>
      </c>
      <c r="F2333" s="2">
        <v>13.021000000000001</v>
      </c>
      <c r="G2333" s="2">
        <v>29766.006000000001</v>
      </c>
      <c r="H2333" s="6">
        <f t="shared" si="36"/>
        <v>0</v>
      </c>
      <c r="I2333" s="4"/>
      <c r="J2333" s="4"/>
      <c r="K2333" s="4"/>
    </row>
    <row r="2334" spans="2:11" ht="13.5" x14ac:dyDescent="0.35">
      <c r="B2334" s="3">
        <v>45399</v>
      </c>
      <c r="C2334" s="2">
        <v>13.2</v>
      </c>
      <c r="D2334" s="2">
        <v>11.065799999999999</v>
      </c>
      <c r="E2334" s="2">
        <v>2706</v>
      </c>
      <c r="F2334" s="2">
        <v>13.202</v>
      </c>
      <c r="G2334" s="2">
        <v>35724.612000000001</v>
      </c>
      <c r="H2334" s="6">
        <f t="shared" si="36"/>
        <v>0</v>
      </c>
      <c r="I2334" s="4"/>
      <c r="J2334" s="4"/>
      <c r="K2334" s="4"/>
    </row>
    <row r="2335" spans="2:11" ht="13.5" x14ac:dyDescent="0.35">
      <c r="B2335" s="3">
        <v>45400</v>
      </c>
      <c r="C2335" s="2">
        <v>13.2</v>
      </c>
      <c r="D2335" s="2">
        <v>11.065799999999999</v>
      </c>
      <c r="E2335" s="2">
        <v>971</v>
      </c>
      <c r="F2335" s="2">
        <v>13.169</v>
      </c>
      <c r="G2335" s="2">
        <v>12787.099</v>
      </c>
      <c r="H2335" s="6">
        <f t="shared" si="36"/>
        <v>0</v>
      </c>
      <c r="I2335" s="4"/>
      <c r="J2335" s="4"/>
      <c r="K2335" s="4"/>
    </row>
    <row r="2336" spans="2:11" ht="13.5" x14ac:dyDescent="0.35">
      <c r="B2336" s="3">
        <v>45401</v>
      </c>
      <c r="C2336" s="2">
        <v>13.2</v>
      </c>
      <c r="D2336" s="2">
        <v>11.065799999999999</v>
      </c>
      <c r="E2336" s="2">
        <v>3306</v>
      </c>
      <c r="F2336" s="2">
        <v>13.2</v>
      </c>
      <c r="G2336" s="2">
        <v>43639.199999999997</v>
      </c>
      <c r="H2336" s="6">
        <f t="shared" si="36"/>
        <v>0</v>
      </c>
      <c r="I2336" s="4"/>
      <c r="J2336" s="4"/>
      <c r="K2336" s="4"/>
    </row>
    <row r="2337" spans="2:11" ht="13.5" x14ac:dyDescent="0.35">
      <c r="B2337" s="3">
        <v>45404</v>
      </c>
      <c r="C2337" s="2">
        <v>13.19</v>
      </c>
      <c r="D2337" s="2">
        <v>11.057499999999999</v>
      </c>
      <c r="E2337" s="2">
        <v>1735</v>
      </c>
      <c r="F2337" s="2">
        <v>13.194000000000001</v>
      </c>
      <c r="G2337" s="2">
        <v>22891.59</v>
      </c>
      <c r="H2337" s="6">
        <f t="shared" si="36"/>
        <v>-7.5005873953986127E-4</v>
      </c>
      <c r="I2337" s="4"/>
      <c r="J2337" s="4"/>
      <c r="K2337" s="4"/>
    </row>
    <row r="2338" spans="2:11" ht="13.5" x14ac:dyDescent="0.35">
      <c r="B2338" s="3">
        <v>45405</v>
      </c>
      <c r="C2338" s="2">
        <v>13.17</v>
      </c>
      <c r="D2338" s="2">
        <v>11.040699999999999</v>
      </c>
      <c r="E2338" s="2">
        <v>2524</v>
      </c>
      <c r="F2338" s="2">
        <v>13.138999999999999</v>
      </c>
      <c r="G2338" s="2">
        <v>33162.836000000003</v>
      </c>
      <c r="H2338" s="6">
        <f t="shared" si="36"/>
        <v>-1.5193307709699233E-3</v>
      </c>
      <c r="I2338" s="4"/>
      <c r="J2338" s="4"/>
      <c r="K2338" s="4"/>
    </row>
    <row r="2339" spans="2:11" ht="13.5" x14ac:dyDescent="0.35">
      <c r="B2339" s="3">
        <v>45406</v>
      </c>
      <c r="C2339" s="2">
        <v>13.45</v>
      </c>
      <c r="D2339" s="2">
        <v>11.275399999999999</v>
      </c>
      <c r="E2339" s="2">
        <v>12500</v>
      </c>
      <c r="F2339" s="2">
        <v>13.324</v>
      </c>
      <c r="G2339" s="2">
        <v>166550</v>
      </c>
      <c r="H2339" s="6">
        <f t="shared" si="36"/>
        <v>2.1257710108960496E-2</v>
      </c>
      <c r="I2339" s="4"/>
      <c r="J2339" s="4"/>
      <c r="K2339" s="4"/>
    </row>
    <row r="2340" spans="2:11" ht="13.5" x14ac:dyDescent="0.35">
      <c r="B2340" s="3">
        <v>45407</v>
      </c>
      <c r="C2340" s="2">
        <v>13.4</v>
      </c>
      <c r="D2340" s="2">
        <v>11.233499999999999</v>
      </c>
      <c r="E2340" s="2">
        <v>2475</v>
      </c>
      <c r="F2340" s="2">
        <v>13.331</v>
      </c>
      <c r="G2340" s="2">
        <v>32994.224999999999</v>
      </c>
      <c r="H2340" s="6">
        <f t="shared" si="36"/>
        <v>-3.7160544193554153E-3</v>
      </c>
      <c r="I2340" s="4"/>
      <c r="J2340" s="4"/>
      <c r="K2340" s="4"/>
    </row>
    <row r="2341" spans="2:11" ht="13.5" x14ac:dyDescent="0.35">
      <c r="B2341" s="3">
        <v>45408</v>
      </c>
      <c r="C2341" s="2">
        <v>13.59</v>
      </c>
      <c r="D2341" s="2">
        <v>11.392799999999999</v>
      </c>
      <c r="E2341" s="2">
        <v>6710</v>
      </c>
      <c r="F2341" s="2">
        <v>13.452999999999999</v>
      </c>
      <c r="G2341" s="2">
        <v>90269.63</v>
      </c>
      <c r="H2341" s="6">
        <f t="shared" si="36"/>
        <v>1.4180798504473228E-2</v>
      </c>
      <c r="I2341" s="4"/>
      <c r="J2341" s="4"/>
      <c r="K2341" s="4"/>
    </row>
    <row r="2342" spans="2:11" ht="13.5" x14ac:dyDescent="0.35">
      <c r="B2342" s="3">
        <v>45411</v>
      </c>
      <c r="C2342" s="2">
        <v>13.6</v>
      </c>
      <c r="D2342" s="2">
        <v>11.401199999999999</v>
      </c>
      <c r="E2342" s="2">
        <v>2235</v>
      </c>
      <c r="F2342" s="2">
        <v>13.455</v>
      </c>
      <c r="G2342" s="2">
        <v>30071.924999999999</v>
      </c>
      <c r="H2342" s="6">
        <f t="shared" si="36"/>
        <v>7.3730777333052134E-4</v>
      </c>
      <c r="I2342" s="4"/>
      <c r="J2342" s="4"/>
      <c r="K2342" s="4"/>
    </row>
    <row r="2343" spans="2:11" ht="13.5" x14ac:dyDescent="0.35">
      <c r="B2343" s="3">
        <v>45412</v>
      </c>
      <c r="C2343" s="2">
        <v>13.6</v>
      </c>
      <c r="D2343" s="2">
        <v>11.401199999999999</v>
      </c>
      <c r="E2343" s="2">
        <v>3017</v>
      </c>
      <c r="F2343" s="2">
        <v>13.583</v>
      </c>
      <c r="G2343" s="2">
        <v>40979.911</v>
      </c>
      <c r="H2343" s="6">
        <f t="shared" si="36"/>
        <v>0</v>
      </c>
      <c r="I2343" s="4"/>
      <c r="J2343" s="4"/>
      <c r="K2343" s="4"/>
    </row>
    <row r="2344" spans="2:11" ht="13.5" x14ac:dyDescent="0.35">
      <c r="B2344" s="3">
        <v>45414</v>
      </c>
      <c r="C2344" s="2">
        <v>13.49</v>
      </c>
      <c r="D2344" s="2">
        <v>11.308999999999999</v>
      </c>
      <c r="E2344" s="2">
        <v>1052</v>
      </c>
      <c r="F2344" s="2">
        <v>13.407</v>
      </c>
      <c r="G2344" s="2">
        <v>14104.164000000001</v>
      </c>
      <c r="H2344" s="6">
        <f t="shared" si="36"/>
        <v>-8.0868680489773071E-3</v>
      </c>
      <c r="I2344" s="4"/>
      <c r="J2344" s="4"/>
      <c r="K2344" s="4"/>
    </row>
    <row r="2345" spans="2:11" ht="13.5" x14ac:dyDescent="0.35">
      <c r="B2345" s="3">
        <v>45415</v>
      </c>
      <c r="C2345" s="2">
        <v>13.45</v>
      </c>
      <c r="D2345" s="2">
        <v>11.275399999999999</v>
      </c>
      <c r="E2345" s="2">
        <v>2387</v>
      </c>
      <c r="F2345" s="2">
        <v>13.468999999999999</v>
      </c>
      <c r="G2345" s="2">
        <v>32150.503000000001</v>
      </c>
      <c r="H2345" s="6">
        <f t="shared" si="36"/>
        <v>-2.9710849765673228E-3</v>
      </c>
      <c r="I2345" s="4"/>
      <c r="J2345" s="4"/>
      <c r="K2345" s="4"/>
    </row>
    <row r="2346" spans="2:11" ht="13.5" x14ac:dyDescent="0.35">
      <c r="B2346" s="3">
        <v>45418</v>
      </c>
      <c r="C2346" s="2">
        <v>13.4</v>
      </c>
      <c r="D2346" s="2">
        <v>11.233499999999999</v>
      </c>
      <c r="E2346" s="2">
        <v>229</v>
      </c>
      <c r="F2346" s="2">
        <v>13.356999999999999</v>
      </c>
      <c r="G2346" s="2">
        <v>3058.7530000000002</v>
      </c>
      <c r="H2346" s="6">
        <f t="shared" si="36"/>
        <v>-3.7160544193554153E-3</v>
      </c>
      <c r="I2346" s="4"/>
      <c r="J2346" s="4"/>
      <c r="K2346" s="4"/>
    </row>
    <row r="2347" spans="2:11" ht="13.5" x14ac:dyDescent="0.35">
      <c r="B2347" s="3">
        <v>45419</v>
      </c>
      <c r="C2347" s="2">
        <v>13.38</v>
      </c>
      <c r="D2347" s="2">
        <v>11.216699999999999</v>
      </c>
      <c r="E2347" s="2">
        <v>2266</v>
      </c>
      <c r="F2347" s="2">
        <v>13.332000000000001</v>
      </c>
      <c r="G2347" s="2">
        <v>30210.312000000002</v>
      </c>
      <c r="H2347" s="6">
        <f t="shared" si="36"/>
        <v>-1.4955267725998065E-3</v>
      </c>
      <c r="I2347" s="4"/>
      <c r="J2347" s="4"/>
      <c r="K2347" s="4"/>
    </row>
    <row r="2348" spans="2:11" ht="13.5" x14ac:dyDescent="0.35">
      <c r="B2348" s="3">
        <v>45420</v>
      </c>
      <c r="C2348" s="2">
        <v>13.38</v>
      </c>
      <c r="D2348" s="2">
        <v>11.216699999999999</v>
      </c>
      <c r="E2348" s="2">
        <v>1347</v>
      </c>
      <c r="F2348" s="2">
        <v>13.326000000000001</v>
      </c>
      <c r="G2348" s="2">
        <v>17950.121999999999</v>
      </c>
      <c r="H2348" s="6">
        <f t="shared" si="36"/>
        <v>0</v>
      </c>
      <c r="I2348" s="4"/>
      <c r="J2348" s="4"/>
      <c r="K2348" s="4"/>
    </row>
    <row r="2349" spans="2:11" ht="13.5" x14ac:dyDescent="0.35">
      <c r="B2349" s="3">
        <v>45421</v>
      </c>
      <c r="C2349" s="2">
        <v>13.38</v>
      </c>
      <c r="D2349" s="2">
        <v>11.216699999999999</v>
      </c>
      <c r="E2349" s="2">
        <v>554</v>
      </c>
      <c r="F2349" s="2">
        <v>13.356999999999999</v>
      </c>
      <c r="G2349" s="2">
        <v>7399.7780000000002</v>
      </c>
      <c r="H2349" s="6">
        <f t="shared" si="36"/>
        <v>0</v>
      </c>
      <c r="I2349" s="4"/>
      <c r="J2349" s="4"/>
      <c r="K2349" s="4"/>
    </row>
    <row r="2350" spans="2:11" ht="13.5" x14ac:dyDescent="0.35">
      <c r="B2350" s="3">
        <v>45422</v>
      </c>
      <c r="C2350" s="2">
        <v>13.49</v>
      </c>
      <c r="D2350" s="2">
        <v>11.308999999999999</v>
      </c>
      <c r="E2350" s="2">
        <v>501</v>
      </c>
      <c r="F2350" s="2">
        <v>13.462</v>
      </c>
      <c r="G2350" s="2">
        <v>6744.4620000000004</v>
      </c>
      <c r="H2350" s="6">
        <f t="shared" si="36"/>
        <v>8.2288016974689376E-3</v>
      </c>
      <c r="I2350" s="4"/>
      <c r="J2350" s="4"/>
      <c r="K2350" s="4"/>
    </row>
    <row r="2351" spans="2:11" ht="13.5" x14ac:dyDescent="0.35">
      <c r="B2351" s="3">
        <v>45425</v>
      </c>
      <c r="C2351" s="2">
        <v>13.49</v>
      </c>
      <c r="D2351" s="2">
        <v>11.308999999999999</v>
      </c>
      <c r="E2351" s="2">
        <v>15</v>
      </c>
      <c r="F2351" s="2">
        <v>13.343</v>
      </c>
      <c r="G2351" s="2">
        <v>200.14500000000001</v>
      </c>
      <c r="H2351" s="6">
        <f t="shared" si="36"/>
        <v>0</v>
      </c>
      <c r="I2351" s="4"/>
      <c r="J2351" s="4"/>
      <c r="K2351" s="4"/>
    </row>
    <row r="2352" spans="2:11" ht="13.5" x14ac:dyDescent="0.35">
      <c r="B2352" s="3">
        <v>45426</v>
      </c>
      <c r="C2352" s="2">
        <v>13.49</v>
      </c>
      <c r="D2352" s="2">
        <v>11.308999999999999</v>
      </c>
      <c r="E2352" s="2">
        <v>611</v>
      </c>
      <c r="F2352" s="2">
        <v>13.364000000000001</v>
      </c>
      <c r="G2352" s="2">
        <v>8165.4040000000005</v>
      </c>
      <c r="H2352" s="6">
        <f t="shared" si="36"/>
        <v>0</v>
      </c>
      <c r="I2352" s="4"/>
      <c r="J2352" s="4"/>
      <c r="K2352" s="4"/>
    </row>
    <row r="2353" spans="2:11" ht="13.5" x14ac:dyDescent="0.35">
      <c r="B2353" s="3">
        <v>45427</v>
      </c>
      <c r="C2353" s="2">
        <v>13.49</v>
      </c>
      <c r="D2353" s="2">
        <v>11.308999999999999</v>
      </c>
      <c r="E2353" s="2">
        <v>212</v>
      </c>
      <c r="F2353" s="2">
        <v>13.49</v>
      </c>
      <c r="G2353" s="2">
        <v>2859.88</v>
      </c>
      <c r="H2353" s="6">
        <f t="shared" si="36"/>
        <v>0</v>
      </c>
      <c r="I2353" s="4"/>
      <c r="J2353" s="4"/>
      <c r="K2353" s="4"/>
    </row>
    <row r="2354" spans="2:11" ht="13.5" x14ac:dyDescent="0.35">
      <c r="B2354" s="3">
        <v>45428</v>
      </c>
      <c r="C2354" s="2">
        <v>13.5</v>
      </c>
      <c r="D2354" s="2">
        <v>11.317299999999999</v>
      </c>
      <c r="E2354" s="2">
        <v>1424</v>
      </c>
      <c r="F2354" s="2">
        <v>13.433999999999999</v>
      </c>
      <c r="G2354" s="2">
        <v>19130.016</v>
      </c>
      <c r="H2354" s="6">
        <f t="shared" si="36"/>
        <v>7.3392872933063897E-4</v>
      </c>
      <c r="I2354" s="4"/>
      <c r="J2354" s="4"/>
      <c r="K2354" s="4"/>
    </row>
    <row r="2355" spans="2:11" ht="13.5" x14ac:dyDescent="0.35">
      <c r="B2355" s="3">
        <v>45429</v>
      </c>
      <c r="C2355" s="2">
        <v>13.5</v>
      </c>
      <c r="D2355" s="2">
        <v>11.317299999999999</v>
      </c>
      <c r="E2355" s="2">
        <v>0</v>
      </c>
      <c r="F2355" s="2">
        <v>0</v>
      </c>
      <c r="G2355" s="2">
        <v>0</v>
      </c>
      <c r="H2355" s="6">
        <f t="shared" si="36"/>
        <v>0</v>
      </c>
      <c r="I2355" s="4"/>
      <c r="J2355" s="4"/>
      <c r="K2355" s="4"/>
    </row>
    <row r="2356" spans="2:11" ht="13.5" x14ac:dyDescent="0.35">
      <c r="B2356" s="3">
        <v>45432</v>
      </c>
      <c r="C2356" s="2">
        <v>13.59</v>
      </c>
      <c r="D2356" s="2">
        <v>11.392799999999999</v>
      </c>
      <c r="E2356" s="2">
        <v>1448</v>
      </c>
      <c r="F2356" s="2">
        <v>13.531000000000001</v>
      </c>
      <c r="G2356" s="2">
        <v>19592.887999999999</v>
      </c>
      <c r="H2356" s="6">
        <f t="shared" si="36"/>
        <v>6.6712024952948054E-3</v>
      </c>
      <c r="I2356" s="4"/>
      <c r="J2356" s="4"/>
      <c r="K2356" s="4"/>
    </row>
    <row r="2357" spans="2:11" ht="13.5" x14ac:dyDescent="0.35">
      <c r="B2357" s="3">
        <v>45433</v>
      </c>
      <c r="C2357" s="2">
        <v>13.58</v>
      </c>
      <c r="D2357" s="2">
        <v>11.384399999999999</v>
      </c>
      <c r="E2357" s="2">
        <v>4659</v>
      </c>
      <c r="F2357" s="2">
        <v>13.503</v>
      </c>
      <c r="G2357" s="2">
        <v>62910.476999999999</v>
      </c>
      <c r="H2357" s="6">
        <f t="shared" si="36"/>
        <v>-7.3730777333052134E-4</v>
      </c>
      <c r="I2357" s="4"/>
      <c r="J2357" s="4"/>
      <c r="K2357" s="4"/>
    </row>
    <row r="2358" spans="2:11" ht="13.5" x14ac:dyDescent="0.35">
      <c r="B2358" s="3">
        <v>45434</v>
      </c>
      <c r="C2358" s="2">
        <v>13.5</v>
      </c>
      <c r="D2358" s="2">
        <v>11.317299999999999</v>
      </c>
      <c r="E2358" s="2">
        <v>7860</v>
      </c>
      <c r="F2358" s="2">
        <v>13.502000000000001</v>
      </c>
      <c r="G2358" s="2">
        <v>106125.72</v>
      </c>
      <c r="H2358" s="6">
        <f t="shared" si="36"/>
        <v>-5.8940304276026796E-3</v>
      </c>
      <c r="I2358" s="4"/>
      <c r="J2358" s="4"/>
      <c r="K2358" s="4"/>
    </row>
    <row r="2359" spans="2:11" ht="13.5" x14ac:dyDescent="0.35">
      <c r="B2359" s="3">
        <v>45435</v>
      </c>
      <c r="C2359" s="2">
        <v>13.5</v>
      </c>
      <c r="D2359" s="2">
        <v>11.317299999999999</v>
      </c>
      <c r="E2359" s="2">
        <v>2642</v>
      </c>
      <c r="F2359" s="2">
        <v>13.52</v>
      </c>
      <c r="G2359" s="2">
        <v>35719.839999999997</v>
      </c>
      <c r="H2359" s="6">
        <f t="shared" si="36"/>
        <v>0</v>
      </c>
      <c r="I2359" s="4"/>
      <c r="J2359" s="4"/>
      <c r="K2359" s="4"/>
    </row>
    <row r="2360" spans="2:11" ht="13.5" x14ac:dyDescent="0.35">
      <c r="B2360" s="3">
        <v>45436</v>
      </c>
      <c r="C2360" s="2">
        <v>13.36</v>
      </c>
      <c r="D2360" s="2">
        <v>11.2</v>
      </c>
      <c r="E2360" s="2">
        <v>2531</v>
      </c>
      <c r="F2360" s="2">
        <v>13.499000000000001</v>
      </c>
      <c r="G2360" s="2">
        <v>34165.968999999997</v>
      </c>
      <c r="H2360" s="6">
        <f t="shared" si="36"/>
        <v>-1.0364662949643482E-2</v>
      </c>
      <c r="I2360" s="4"/>
      <c r="J2360" s="4"/>
      <c r="K2360" s="4"/>
    </row>
    <row r="2361" spans="2:11" ht="13.5" x14ac:dyDescent="0.35">
      <c r="B2361" s="3">
        <v>45439</v>
      </c>
      <c r="C2361" s="2">
        <v>13.4</v>
      </c>
      <c r="D2361" s="2">
        <v>11.233499999999999</v>
      </c>
      <c r="E2361" s="2">
        <v>3600</v>
      </c>
      <c r="F2361" s="2">
        <v>13.509</v>
      </c>
      <c r="G2361" s="2">
        <v>48632.4</v>
      </c>
      <c r="H2361" s="6">
        <f t="shared" si="36"/>
        <v>2.9910714285714362E-3</v>
      </c>
      <c r="I2361" s="4"/>
      <c r="J2361" s="4"/>
      <c r="K2361" s="4"/>
    </row>
    <row r="2362" spans="2:11" ht="13.5" x14ac:dyDescent="0.35">
      <c r="B2362" s="3">
        <v>45440</v>
      </c>
      <c r="C2362" s="2">
        <v>13.25</v>
      </c>
      <c r="D2362" s="2">
        <v>11.107799999999999</v>
      </c>
      <c r="E2362" s="2">
        <v>5691</v>
      </c>
      <c r="F2362" s="2">
        <v>13.278</v>
      </c>
      <c r="G2362" s="2">
        <v>75565.097999999998</v>
      </c>
      <c r="H2362" s="6">
        <f t="shared" si="36"/>
        <v>-1.1189744959273615E-2</v>
      </c>
      <c r="I2362" s="4"/>
      <c r="J2362" s="4"/>
      <c r="K2362" s="4"/>
    </row>
    <row r="2363" spans="2:11" ht="13.5" x14ac:dyDescent="0.35">
      <c r="B2363" s="3">
        <v>45441</v>
      </c>
      <c r="C2363" s="2">
        <v>13.35</v>
      </c>
      <c r="D2363" s="2">
        <v>11.191599999999999</v>
      </c>
      <c r="E2363" s="2">
        <v>310</v>
      </c>
      <c r="F2363" s="2">
        <v>13.337</v>
      </c>
      <c r="G2363" s="2">
        <v>4134.47</v>
      </c>
      <c r="H2363" s="6">
        <f t="shared" si="36"/>
        <v>7.5442481859594249E-3</v>
      </c>
      <c r="I2363" s="4"/>
      <c r="J2363" s="4"/>
      <c r="K2363" s="4"/>
    </row>
    <row r="2364" spans="2:11" ht="13.5" x14ac:dyDescent="0.35">
      <c r="B2364" s="3">
        <v>45442</v>
      </c>
      <c r="C2364" s="2">
        <v>13.34</v>
      </c>
      <c r="D2364" s="2">
        <v>11.183199999999999</v>
      </c>
      <c r="E2364" s="2">
        <v>24</v>
      </c>
      <c r="F2364" s="2">
        <v>13.345000000000001</v>
      </c>
      <c r="G2364" s="2">
        <v>320.27999999999997</v>
      </c>
      <c r="H2364" s="6">
        <f t="shared" si="36"/>
        <v>-7.5056292219164052E-4</v>
      </c>
      <c r="I2364" s="4"/>
      <c r="J2364" s="4"/>
      <c r="K2364" s="4"/>
    </row>
    <row r="2365" spans="2:11" ht="13.5" x14ac:dyDescent="0.35">
      <c r="B2365" s="3">
        <v>45443</v>
      </c>
      <c r="C2365" s="2">
        <v>13.5</v>
      </c>
      <c r="D2365" s="2">
        <v>11.317299999999999</v>
      </c>
      <c r="E2365" s="2">
        <v>1136</v>
      </c>
      <c r="F2365" s="2">
        <v>13.287000000000001</v>
      </c>
      <c r="G2365" s="2">
        <v>15094.031999999999</v>
      </c>
      <c r="H2365" s="6">
        <f t="shared" si="36"/>
        <v>1.1991201087345313E-2</v>
      </c>
      <c r="I2365" s="4"/>
      <c r="J2365" s="4"/>
      <c r="K2365" s="4"/>
    </row>
    <row r="2366" spans="2:11" ht="13.5" x14ac:dyDescent="0.35">
      <c r="B2366" s="3">
        <v>45446</v>
      </c>
      <c r="C2366" s="2">
        <v>13.5</v>
      </c>
      <c r="D2366" s="2">
        <v>11.317299999999999</v>
      </c>
      <c r="E2366" s="2">
        <v>0</v>
      </c>
      <c r="F2366" s="2">
        <v>0</v>
      </c>
      <c r="G2366" s="2">
        <v>0</v>
      </c>
      <c r="H2366" s="6">
        <f t="shared" si="36"/>
        <v>0</v>
      </c>
      <c r="I2366" s="4"/>
      <c r="J2366" s="4"/>
      <c r="K2366" s="4"/>
    </row>
    <row r="2367" spans="2:11" ht="13.5" x14ac:dyDescent="0.35">
      <c r="B2367" s="3">
        <v>45447</v>
      </c>
      <c r="C2367" s="2">
        <v>13.5</v>
      </c>
      <c r="D2367" s="2">
        <v>11.317299999999999</v>
      </c>
      <c r="E2367" s="2">
        <v>2100</v>
      </c>
      <c r="F2367" s="2">
        <v>13.5</v>
      </c>
      <c r="G2367" s="2">
        <v>28350</v>
      </c>
      <c r="H2367" s="6">
        <f t="shared" si="36"/>
        <v>0</v>
      </c>
      <c r="I2367" s="4"/>
      <c r="J2367" s="4"/>
      <c r="K2367" s="4"/>
    </row>
    <row r="2368" spans="2:11" ht="13.5" x14ac:dyDescent="0.35">
      <c r="B2368" s="3">
        <v>45448</v>
      </c>
      <c r="C2368" s="2">
        <v>13.3</v>
      </c>
      <c r="D2368" s="2">
        <v>11.149699999999999</v>
      </c>
      <c r="E2368" s="2">
        <v>4574</v>
      </c>
      <c r="F2368" s="2">
        <v>13.317</v>
      </c>
      <c r="G2368" s="2">
        <v>60911.957999999999</v>
      </c>
      <c r="H2368" s="6">
        <f t="shared" si="36"/>
        <v>-1.4809185936574995E-2</v>
      </c>
      <c r="I2368" s="4"/>
      <c r="J2368" s="4"/>
      <c r="K2368" s="4"/>
    </row>
    <row r="2369" spans="2:11" ht="13.5" x14ac:dyDescent="0.35">
      <c r="B2369" s="3">
        <v>45449</v>
      </c>
      <c r="C2369" s="2">
        <v>13.22</v>
      </c>
      <c r="D2369" s="2">
        <v>11.082599999999999</v>
      </c>
      <c r="E2369" s="2">
        <v>1023</v>
      </c>
      <c r="F2369" s="2">
        <v>13.246</v>
      </c>
      <c r="G2369" s="2">
        <v>13550.657999999999</v>
      </c>
      <c r="H2369" s="6">
        <f t="shared" si="36"/>
        <v>-6.0180991416809368E-3</v>
      </c>
      <c r="I2369" s="4"/>
      <c r="J2369" s="4"/>
      <c r="K2369" s="4"/>
    </row>
    <row r="2370" spans="2:11" ht="13.5" x14ac:dyDescent="0.35">
      <c r="B2370" s="3">
        <v>45450</v>
      </c>
      <c r="C2370" s="2">
        <v>13.44</v>
      </c>
      <c r="D2370" s="2">
        <v>11.266999999999999</v>
      </c>
      <c r="E2370" s="2">
        <v>3044</v>
      </c>
      <c r="F2370" s="2">
        <v>13.15</v>
      </c>
      <c r="G2370" s="2">
        <v>40028.6</v>
      </c>
      <c r="H2370" s="6">
        <f t="shared" si="36"/>
        <v>1.6638694891090551E-2</v>
      </c>
      <c r="I2370" s="4"/>
      <c r="J2370" s="4"/>
      <c r="K2370" s="4"/>
    </row>
    <row r="2371" spans="2:11" ht="13.5" x14ac:dyDescent="0.35">
      <c r="B2371" s="3">
        <v>45453</v>
      </c>
      <c r="C2371" s="2">
        <v>13.49</v>
      </c>
      <c r="D2371" s="2">
        <v>11.308999999999999</v>
      </c>
      <c r="E2371" s="2">
        <v>182</v>
      </c>
      <c r="F2371" s="2">
        <v>13.49</v>
      </c>
      <c r="G2371" s="2">
        <v>2455.1799999999998</v>
      </c>
      <c r="H2371" s="6">
        <f t="shared" si="36"/>
        <v>3.727700363894543E-3</v>
      </c>
      <c r="I2371" s="4"/>
      <c r="J2371" s="4"/>
      <c r="K2371" s="4"/>
    </row>
    <row r="2372" spans="2:11" ht="13.5" x14ac:dyDescent="0.35">
      <c r="B2372" s="3">
        <v>45454</v>
      </c>
      <c r="C2372" s="2">
        <v>13.45</v>
      </c>
      <c r="D2372" s="2">
        <v>11.275399999999999</v>
      </c>
      <c r="E2372" s="2">
        <v>6327</v>
      </c>
      <c r="F2372" s="2">
        <v>13.17</v>
      </c>
      <c r="G2372" s="2">
        <v>83326.59</v>
      </c>
      <c r="H2372" s="6">
        <f t="shared" si="36"/>
        <v>-2.9710849765673228E-3</v>
      </c>
      <c r="I2372" s="4"/>
      <c r="J2372" s="4"/>
      <c r="K2372" s="4"/>
    </row>
    <row r="2373" spans="2:11" ht="13.5" x14ac:dyDescent="0.35">
      <c r="B2373" s="3">
        <v>45455</v>
      </c>
      <c r="C2373" s="2">
        <v>13.25</v>
      </c>
      <c r="D2373" s="2">
        <v>11.107799999999999</v>
      </c>
      <c r="E2373" s="2">
        <v>2547</v>
      </c>
      <c r="F2373" s="2">
        <v>13.255000000000001</v>
      </c>
      <c r="G2373" s="2">
        <v>33760.485000000001</v>
      </c>
      <c r="H2373" s="6">
        <f t="shared" si="36"/>
        <v>-1.4864217677421661E-2</v>
      </c>
      <c r="I2373" s="4"/>
      <c r="J2373" s="4"/>
      <c r="K2373" s="4"/>
    </row>
    <row r="2374" spans="2:11" ht="13.5" x14ac:dyDescent="0.35">
      <c r="B2374" s="3">
        <v>45456</v>
      </c>
      <c r="C2374" s="2">
        <v>13.47</v>
      </c>
      <c r="D2374" s="2">
        <v>11.292199999999999</v>
      </c>
      <c r="E2374" s="2">
        <v>11</v>
      </c>
      <c r="F2374" s="2">
        <v>13.33</v>
      </c>
      <c r="G2374" s="2">
        <v>146.63</v>
      </c>
      <c r="H2374" s="6">
        <f t="shared" si="36"/>
        <v>1.6600947082230515E-2</v>
      </c>
      <c r="I2374" s="4"/>
      <c r="J2374" s="4"/>
      <c r="K2374" s="4"/>
    </row>
    <row r="2375" spans="2:11" ht="13.5" x14ac:dyDescent="0.35">
      <c r="B2375" s="3">
        <v>45457</v>
      </c>
      <c r="C2375" s="2">
        <v>13.3</v>
      </c>
      <c r="D2375" s="2">
        <v>11.149699999999999</v>
      </c>
      <c r="E2375" s="2">
        <v>12201</v>
      </c>
      <c r="F2375" s="2">
        <v>13.3</v>
      </c>
      <c r="G2375" s="2">
        <v>162273.29999999999</v>
      </c>
      <c r="H2375" s="6">
        <f t="shared" ref="H2375:H2438" si="37">(D2375-D2374)/D2374</f>
        <v>-1.2619330157099599E-2</v>
      </c>
      <c r="I2375" s="4"/>
      <c r="J2375" s="4"/>
      <c r="K2375" s="4"/>
    </row>
    <row r="2376" spans="2:11" ht="13.5" x14ac:dyDescent="0.35">
      <c r="B2376" s="3">
        <v>45461</v>
      </c>
      <c r="C2376" s="2">
        <v>13.15</v>
      </c>
      <c r="D2376" s="2">
        <v>11.023899999999999</v>
      </c>
      <c r="E2376" s="2">
        <v>1672</v>
      </c>
      <c r="F2376" s="2">
        <v>13.281000000000001</v>
      </c>
      <c r="G2376" s="2">
        <v>22205.831999999999</v>
      </c>
      <c r="H2376" s="6">
        <f t="shared" si="37"/>
        <v>-1.1282814784254278E-2</v>
      </c>
      <c r="I2376" s="4"/>
      <c r="J2376" s="4"/>
      <c r="K2376" s="4"/>
    </row>
    <row r="2377" spans="2:11" ht="13.5" x14ac:dyDescent="0.35">
      <c r="B2377" s="3">
        <v>45462</v>
      </c>
      <c r="C2377" s="2">
        <v>13.2</v>
      </c>
      <c r="D2377" s="2">
        <v>11.065799999999999</v>
      </c>
      <c r="E2377" s="2">
        <v>5831</v>
      </c>
      <c r="F2377" s="2">
        <v>13.191000000000001</v>
      </c>
      <c r="G2377" s="2">
        <v>76916.721000000005</v>
      </c>
      <c r="H2377" s="6">
        <f t="shared" si="37"/>
        <v>3.8008327361460145E-3</v>
      </c>
      <c r="I2377" s="4"/>
      <c r="J2377" s="4"/>
      <c r="K2377" s="4"/>
    </row>
    <row r="2378" spans="2:11" ht="13.5" x14ac:dyDescent="0.35">
      <c r="B2378" s="3">
        <v>45463</v>
      </c>
      <c r="C2378" s="2">
        <v>13.46</v>
      </c>
      <c r="D2378" s="2">
        <v>11.283799999999999</v>
      </c>
      <c r="E2378" s="2">
        <v>1205</v>
      </c>
      <c r="F2378" s="2">
        <v>13.194000000000001</v>
      </c>
      <c r="G2378" s="2">
        <v>15898.77</v>
      </c>
      <c r="H2378" s="6">
        <f t="shared" si="37"/>
        <v>1.9700337978275407E-2</v>
      </c>
      <c r="I2378" s="4"/>
      <c r="J2378" s="4"/>
      <c r="K2378" s="4"/>
    </row>
    <row r="2379" spans="2:11" ht="13.5" x14ac:dyDescent="0.35">
      <c r="B2379" s="3">
        <v>45464</v>
      </c>
      <c r="C2379" s="2">
        <v>13.46</v>
      </c>
      <c r="D2379" s="2">
        <v>11.283799999999999</v>
      </c>
      <c r="E2379" s="2">
        <v>0</v>
      </c>
      <c r="F2379" s="2">
        <v>0</v>
      </c>
      <c r="G2379" s="2">
        <v>0</v>
      </c>
      <c r="H2379" s="6">
        <f t="shared" si="37"/>
        <v>0</v>
      </c>
      <c r="I2379" s="4"/>
      <c r="J2379" s="4"/>
      <c r="K2379" s="4"/>
    </row>
    <row r="2380" spans="2:11" ht="13.5" x14ac:dyDescent="0.35">
      <c r="B2380" s="3">
        <v>45467</v>
      </c>
      <c r="C2380" s="2">
        <v>13.15</v>
      </c>
      <c r="D2380" s="2">
        <v>11.023899999999999</v>
      </c>
      <c r="E2380" s="2">
        <v>2567</v>
      </c>
      <c r="F2380" s="2">
        <v>13.16</v>
      </c>
      <c r="G2380" s="2">
        <v>33781.72</v>
      </c>
      <c r="H2380" s="6">
        <f t="shared" si="37"/>
        <v>-2.3033020790868327E-2</v>
      </c>
      <c r="I2380" s="4"/>
      <c r="J2380" s="4"/>
      <c r="K2380" s="4"/>
    </row>
    <row r="2381" spans="2:11" ht="13.5" x14ac:dyDescent="0.35">
      <c r="B2381" s="3">
        <v>45468</v>
      </c>
      <c r="C2381" s="2">
        <v>13.1</v>
      </c>
      <c r="D2381" s="2">
        <v>10.981999999999999</v>
      </c>
      <c r="E2381" s="2">
        <v>2108</v>
      </c>
      <c r="F2381" s="2">
        <v>13.113</v>
      </c>
      <c r="G2381" s="2">
        <v>27642.204000000002</v>
      </c>
      <c r="H2381" s="6">
        <f t="shared" si="37"/>
        <v>-3.8008327361460145E-3</v>
      </c>
      <c r="I2381" s="4"/>
      <c r="J2381" s="4"/>
      <c r="K2381" s="4"/>
    </row>
    <row r="2382" spans="2:11" ht="13.5" x14ac:dyDescent="0.35">
      <c r="B2382" s="3">
        <v>45469</v>
      </c>
      <c r="C2382" s="2">
        <v>13.37</v>
      </c>
      <c r="D2382" s="2">
        <v>11.208399999999999</v>
      </c>
      <c r="E2382" s="2">
        <v>513</v>
      </c>
      <c r="F2382" s="2">
        <v>13.135</v>
      </c>
      <c r="G2382" s="2">
        <v>6738.2550000000001</v>
      </c>
      <c r="H2382" s="6">
        <f t="shared" si="37"/>
        <v>2.0615552722637039E-2</v>
      </c>
      <c r="I2382" s="4"/>
      <c r="J2382" s="4"/>
      <c r="K2382" s="4"/>
    </row>
    <row r="2383" spans="2:11" ht="13.5" x14ac:dyDescent="0.35">
      <c r="B2383" s="3">
        <v>45470</v>
      </c>
      <c r="C2383" s="2">
        <v>13.35</v>
      </c>
      <c r="D2383" s="2">
        <v>11.191599999999999</v>
      </c>
      <c r="E2383" s="2">
        <v>274</v>
      </c>
      <c r="F2383" s="2">
        <v>13.358000000000001</v>
      </c>
      <c r="G2383" s="2">
        <v>3660.0920000000001</v>
      </c>
      <c r="H2383" s="6">
        <f t="shared" si="37"/>
        <v>-1.4988758431176553E-3</v>
      </c>
      <c r="I2383" s="4"/>
      <c r="J2383" s="4"/>
      <c r="K2383" s="4"/>
    </row>
    <row r="2384" spans="2:11" ht="13.5" x14ac:dyDescent="0.35">
      <c r="B2384" s="3">
        <v>45471</v>
      </c>
      <c r="C2384" s="2">
        <v>13.34</v>
      </c>
      <c r="D2384" s="2">
        <v>11.183199999999999</v>
      </c>
      <c r="E2384" s="2">
        <v>839</v>
      </c>
      <c r="F2384" s="2">
        <v>13.19</v>
      </c>
      <c r="G2384" s="2">
        <v>11066.41</v>
      </c>
      <c r="H2384" s="6">
        <f t="shared" si="37"/>
        <v>-7.5056292219164052E-4</v>
      </c>
      <c r="I2384" s="4"/>
      <c r="J2384" s="4"/>
      <c r="K2384" s="4"/>
    </row>
    <row r="2385" spans="2:11" ht="13.5" x14ac:dyDescent="0.35">
      <c r="B2385" s="3">
        <v>45474</v>
      </c>
      <c r="C2385" s="2">
        <v>13.25</v>
      </c>
      <c r="D2385" s="2">
        <v>11.107799999999999</v>
      </c>
      <c r="E2385" s="2">
        <v>350</v>
      </c>
      <c r="F2385" s="2">
        <v>13.255000000000001</v>
      </c>
      <c r="G2385" s="2">
        <v>4639.25</v>
      </c>
      <c r="H2385" s="6">
        <f t="shared" si="37"/>
        <v>-6.742256241505127E-3</v>
      </c>
      <c r="I2385" s="4"/>
      <c r="J2385" s="4"/>
      <c r="K2385" s="4"/>
    </row>
    <row r="2386" spans="2:11" ht="13.5" x14ac:dyDescent="0.35">
      <c r="B2386" s="3">
        <v>45475</v>
      </c>
      <c r="C2386" s="2">
        <v>13.25</v>
      </c>
      <c r="D2386" s="2">
        <v>11.107799999999999</v>
      </c>
      <c r="E2386" s="2">
        <v>0</v>
      </c>
      <c r="F2386" s="2">
        <v>0</v>
      </c>
      <c r="G2386" s="2">
        <v>0</v>
      </c>
      <c r="H2386" s="6">
        <f t="shared" si="37"/>
        <v>0</v>
      </c>
      <c r="I2386" s="4"/>
      <c r="J2386" s="4"/>
      <c r="K2386" s="4"/>
    </row>
    <row r="2387" spans="2:11" ht="13.5" x14ac:dyDescent="0.35">
      <c r="B2387" s="3">
        <v>45476</v>
      </c>
      <c r="C2387" s="2">
        <v>13.3</v>
      </c>
      <c r="D2387" s="2">
        <v>11.149699999999999</v>
      </c>
      <c r="E2387" s="2">
        <v>7676</v>
      </c>
      <c r="F2387" s="2">
        <v>13.298999999999999</v>
      </c>
      <c r="G2387" s="2">
        <v>102083.124</v>
      </c>
      <c r="H2387" s="6">
        <f t="shared" si="37"/>
        <v>3.7721240929797124E-3</v>
      </c>
      <c r="I2387" s="4"/>
      <c r="J2387" s="4"/>
      <c r="K2387" s="4"/>
    </row>
    <row r="2388" spans="2:11" ht="13.5" x14ac:dyDescent="0.35">
      <c r="B2388" s="3">
        <v>45477</v>
      </c>
      <c r="C2388" s="2">
        <v>13.3</v>
      </c>
      <c r="D2388" s="2">
        <v>11.149699999999999</v>
      </c>
      <c r="E2388" s="2">
        <v>17735</v>
      </c>
      <c r="F2388" s="2">
        <v>13.3</v>
      </c>
      <c r="G2388" s="2">
        <v>235875.5</v>
      </c>
      <c r="H2388" s="6">
        <f t="shared" si="37"/>
        <v>0</v>
      </c>
      <c r="I2388" s="4"/>
      <c r="J2388" s="4"/>
      <c r="K2388" s="4"/>
    </row>
    <row r="2389" spans="2:11" ht="13.5" x14ac:dyDescent="0.35">
      <c r="B2389" s="3">
        <v>45478</v>
      </c>
      <c r="C2389" s="2">
        <v>13.39</v>
      </c>
      <c r="D2389" s="2">
        <v>11.225099999999999</v>
      </c>
      <c r="E2389" s="2">
        <v>2128</v>
      </c>
      <c r="F2389" s="2">
        <v>13.388999999999999</v>
      </c>
      <c r="G2389" s="2">
        <v>28491.792000000001</v>
      </c>
      <c r="H2389" s="6">
        <f t="shared" si="37"/>
        <v>6.7625137896087017E-3</v>
      </c>
      <c r="I2389" s="4"/>
      <c r="J2389" s="4"/>
      <c r="K2389" s="4"/>
    </row>
    <row r="2390" spans="2:11" ht="13.5" x14ac:dyDescent="0.35">
      <c r="B2390" s="3">
        <v>45481</v>
      </c>
      <c r="C2390" s="2">
        <v>12.1</v>
      </c>
      <c r="D2390" s="2">
        <v>11.196099999999999</v>
      </c>
      <c r="E2390" s="2">
        <v>514</v>
      </c>
      <c r="F2390" s="2">
        <v>12.491</v>
      </c>
      <c r="G2390" s="2">
        <v>6420.3739999999998</v>
      </c>
      <c r="H2390" s="6">
        <f t="shared" si="37"/>
        <v>-2.5834959154038641E-3</v>
      </c>
      <c r="I2390" s="4"/>
      <c r="J2390" s="4"/>
      <c r="K2390" s="4"/>
    </row>
    <row r="2391" spans="2:11" ht="13.5" x14ac:dyDescent="0.35">
      <c r="B2391" s="3">
        <v>45482</v>
      </c>
      <c r="C2391" s="2">
        <v>12.38</v>
      </c>
      <c r="D2391" s="2">
        <v>11.4552</v>
      </c>
      <c r="E2391" s="2">
        <v>7838</v>
      </c>
      <c r="F2391" s="2">
        <v>12.409000000000001</v>
      </c>
      <c r="G2391" s="2">
        <v>97261.741999999998</v>
      </c>
      <c r="H2391" s="6">
        <f t="shared" si="37"/>
        <v>2.3141986941881559E-2</v>
      </c>
      <c r="I2391" s="4"/>
      <c r="J2391" s="4"/>
      <c r="K2391" s="4"/>
    </row>
    <row r="2392" spans="2:11" ht="13.5" x14ac:dyDescent="0.35">
      <c r="B2392" s="3">
        <v>45483</v>
      </c>
      <c r="C2392" s="2">
        <v>12.39</v>
      </c>
      <c r="D2392" s="2">
        <v>11.464499999999999</v>
      </c>
      <c r="E2392" s="2">
        <v>696</v>
      </c>
      <c r="F2392" s="2">
        <v>12.382999999999999</v>
      </c>
      <c r="G2392" s="2">
        <v>8618.5679999999993</v>
      </c>
      <c r="H2392" s="6">
        <f t="shared" si="37"/>
        <v>8.1185836999787364E-4</v>
      </c>
      <c r="I2392" s="4"/>
      <c r="J2392" s="4"/>
      <c r="K2392" s="4"/>
    </row>
    <row r="2393" spans="2:11" ht="13.5" x14ac:dyDescent="0.35">
      <c r="B2393" s="3">
        <v>45484</v>
      </c>
      <c r="C2393" s="2">
        <v>12.39</v>
      </c>
      <c r="D2393" s="2">
        <v>11.464499999999999</v>
      </c>
      <c r="E2393" s="2">
        <v>1253</v>
      </c>
      <c r="F2393" s="2">
        <v>12.385</v>
      </c>
      <c r="G2393" s="2">
        <v>15518.405000000001</v>
      </c>
      <c r="H2393" s="6">
        <f t="shared" si="37"/>
        <v>0</v>
      </c>
      <c r="I2393" s="4"/>
      <c r="J2393" s="4"/>
      <c r="K2393" s="4"/>
    </row>
    <row r="2394" spans="2:11" ht="13.5" x14ac:dyDescent="0.35">
      <c r="B2394" s="3">
        <v>45485</v>
      </c>
      <c r="C2394" s="2">
        <v>12.25</v>
      </c>
      <c r="D2394" s="2">
        <v>11.334899999999999</v>
      </c>
      <c r="E2394" s="2">
        <v>4936</v>
      </c>
      <c r="F2394" s="2">
        <v>12.377000000000001</v>
      </c>
      <c r="G2394" s="2">
        <v>61092.872000000003</v>
      </c>
      <c r="H2394" s="6">
        <f t="shared" si="37"/>
        <v>-1.1304461598848615E-2</v>
      </c>
      <c r="I2394" s="4"/>
      <c r="J2394" s="4"/>
      <c r="K2394" s="4"/>
    </row>
    <row r="2395" spans="2:11" ht="13.5" x14ac:dyDescent="0.35">
      <c r="B2395" s="3">
        <v>45488</v>
      </c>
      <c r="C2395" s="2">
        <v>12.26</v>
      </c>
      <c r="D2395" s="2">
        <v>11.344200000000001</v>
      </c>
      <c r="E2395" s="2">
        <v>1938</v>
      </c>
      <c r="F2395" s="2">
        <v>12.175000000000001</v>
      </c>
      <c r="G2395" s="2">
        <v>23595.15</v>
      </c>
      <c r="H2395" s="6">
        <f t="shared" si="37"/>
        <v>8.2047481671663786E-4</v>
      </c>
      <c r="I2395" s="4"/>
      <c r="J2395" s="4"/>
      <c r="K2395" s="4"/>
    </row>
    <row r="2396" spans="2:11" ht="13.5" x14ac:dyDescent="0.35">
      <c r="B2396" s="3">
        <v>45489</v>
      </c>
      <c r="C2396" s="2">
        <v>12.26</v>
      </c>
      <c r="D2396" s="2">
        <v>11.344200000000001</v>
      </c>
      <c r="E2396" s="2">
        <v>812</v>
      </c>
      <c r="F2396" s="2">
        <v>12.179</v>
      </c>
      <c r="G2396" s="2">
        <v>9889.348</v>
      </c>
      <c r="H2396" s="6">
        <f t="shared" si="37"/>
        <v>0</v>
      </c>
      <c r="I2396" s="4"/>
      <c r="J2396" s="4"/>
      <c r="K2396" s="4"/>
    </row>
    <row r="2397" spans="2:11" ht="13.5" x14ac:dyDescent="0.35">
      <c r="B2397" s="3">
        <v>45490</v>
      </c>
      <c r="C2397" s="2">
        <v>12.26</v>
      </c>
      <c r="D2397" s="2">
        <v>11.344200000000001</v>
      </c>
      <c r="E2397" s="2">
        <v>487</v>
      </c>
      <c r="F2397" s="2">
        <v>12.243</v>
      </c>
      <c r="G2397" s="2">
        <v>5962.3410000000003</v>
      </c>
      <c r="H2397" s="6">
        <f t="shared" si="37"/>
        <v>0</v>
      </c>
      <c r="I2397" s="4"/>
      <c r="J2397" s="4"/>
      <c r="K2397" s="4"/>
    </row>
    <row r="2398" spans="2:11" ht="13.5" x14ac:dyDescent="0.35">
      <c r="B2398" s="3">
        <v>45491</v>
      </c>
      <c r="C2398" s="2">
        <v>12.25</v>
      </c>
      <c r="D2398" s="2">
        <v>11.334899999999999</v>
      </c>
      <c r="E2398" s="2">
        <v>1187</v>
      </c>
      <c r="F2398" s="2">
        <v>12.201000000000001</v>
      </c>
      <c r="G2398" s="2">
        <v>14482.587</v>
      </c>
      <c r="H2398" s="6">
        <f t="shared" si="37"/>
        <v>-8.1980218966532837E-4</v>
      </c>
      <c r="I2398" s="4"/>
      <c r="J2398" s="4"/>
      <c r="K2398" s="4"/>
    </row>
    <row r="2399" spans="2:11" ht="13.5" x14ac:dyDescent="0.35">
      <c r="B2399" s="3">
        <v>45492</v>
      </c>
      <c r="C2399" s="2">
        <v>12.25</v>
      </c>
      <c r="D2399" s="2">
        <v>11.334899999999999</v>
      </c>
      <c r="E2399" s="2">
        <v>387</v>
      </c>
      <c r="F2399" s="2">
        <v>12.23</v>
      </c>
      <c r="G2399" s="2">
        <v>4733.01</v>
      </c>
      <c r="H2399" s="6">
        <f t="shared" si="37"/>
        <v>0</v>
      </c>
      <c r="I2399" s="4"/>
      <c r="J2399" s="4"/>
      <c r="K2399" s="4"/>
    </row>
    <row r="2400" spans="2:11" ht="13.5" x14ac:dyDescent="0.35">
      <c r="B2400" s="3">
        <v>45495</v>
      </c>
      <c r="C2400" s="2">
        <v>12.25</v>
      </c>
      <c r="D2400" s="2">
        <v>11.334899999999999</v>
      </c>
      <c r="E2400" s="2">
        <v>600</v>
      </c>
      <c r="F2400" s="2">
        <v>12.247999999999999</v>
      </c>
      <c r="G2400" s="2">
        <v>7348.8</v>
      </c>
      <c r="H2400" s="6">
        <f t="shared" si="37"/>
        <v>0</v>
      </c>
      <c r="I2400" s="4"/>
      <c r="J2400" s="4"/>
      <c r="K2400" s="4"/>
    </row>
    <row r="2401" spans="2:11" ht="13.5" x14ac:dyDescent="0.35">
      <c r="B2401" s="3">
        <v>45496</v>
      </c>
      <c r="C2401" s="2">
        <v>12.2</v>
      </c>
      <c r="D2401" s="2">
        <v>11.2887</v>
      </c>
      <c r="E2401" s="2">
        <v>899</v>
      </c>
      <c r="F2401" s="2">
        <v>12.195</v>
      </c>
      <c r="G2401" s="2">
        <v>10963.305</v>
      </c>
      <c r="H2401" s="6">
        <f t="shared" si="37"/>
        <v>-4.0759071540109673E-3</v>
      </c>
      <c r="I2401" s="4"/>
      <c r="J2401" s="4"/>
      <c r="K2401" s="4"/>
    </row>
    <row r="2402" spans="2:11" ht="13.5" x14ac:dyDescent="0.35">
      <c r="B2402" s="3">
        <v>45497</v>
      </c>
      <c r="C2402" s="2">
        <v>12.3</v>
      </c>
      <c r="D2402" s="2">
        <v>11.3812</v>
      </c>
      <c r="E2402" s="2">
        <v>1448</v>
      </c>
      <c r="F2402" s="2">
        <v>12.244999999999999</v>
      </c>
      <c r="G2402" s="2">
        <v>17730.759999999998</v>
      </c>
      <c r="H2402" s="6">
        <f t="shared" si="37"/>
        <v>8.1940347427072527E-3</v>
      </c>
      <c r="I2402" s="4"/>
      <c r="J2402" s="4"/>
      <c r="K2402" s="4"/>
    </row>
    <row r="2403" spans="2:11" ht="13.5" x14ac:dyDescent="0.35">
      <c r="B2403" s="3">
        <v>45499</v>
      </c>
      <c r="C2403" s="2">
        <v>12.3</v>
      </c>
      <c r="D2403" s="2">
        <v>11.3812</v>
      </c>
      <c r="E2403" s="2">
        <v>534</v>
      </c>
      <c r="F2403" s="2">
        <v>12.3</v>
      </c>
      <c r="G2403" s="2">
        <v>6568.2</v>
      </c>
      <c r="H2403" s="6">
        <f t="shared" si="37"/>
        <v>0</v>
      </c>
      <c r="I2403" s="4"/>
      <c r="J2403" s="4"/>
      <c r="K2403" s="4"/>
    </row>
    <row r="2404" spans="2:11" ht="13.5" x14ac:dyDescent="0.35">
      <c r="B2404" s="3">
        <v>45502</v>
      </c>
      <c r="C2404" s="2">
        <v>12.15</v>
      </c>
      <c r="D2404" s="2">
        <v>11.2424</v>
      </c>
      <c r="E2404" s="2">
        <v>1020</v>
      </c>
      <c r="F2404" s="2">
        <v>12.191000000000001</v>
      </c>
      <c r="G2404" s="2">
        <v>12434.82</v>
      </c>
      <c r="H2404" s="6">
        <f t="shared" si="37"/>
        <v>-1.2195550557058994E-2</v>
      </c>
      <c r="I2404" s="4"/>
      <c r="J2404" s="4"/>
      <c r="K2404" s="4"/>
    </row>
    <row r="2405" spans="2:11" ht="13.5" x14ac:dyDescent="0.35">
      <c r="B2405" s="3">
        <v>45503</v>
      </c>
      <c r="C2405" s="2">
        <v>12.15</v>
      </c>
      <c r="D2405" s="2">
        <v>11.2424</v>
      </c>
      <c r="E2405" s="2">
        <v>2131</v>
      </c>
      <c r="F2405" s="2">
        <v>12.114000000000001</v>
      </c>
      <c r="G2405" s="2">
        <v>25814.934000000001</v>
      </c>
      <c r="H2405" s="6">
        <f t="shared" si="37"/>
        <v>0</v>
      </c>
      <c r="I2405" s="4"/>
      <c r="J2405" s="4"/>
      <c r="K2405" s="4"/>
    </row>
    <row r="2406" spans="2:11" ht="13.5" x14ac:dyDescent="0.35">
      <c r="B2406" s="3">
        <v>45504</v>
      </c>
      <c r="C2406" s="2">
        <v>12.12</v>
      </c>
      <c r="D2406" s="2">
        <v>11.214600000000001</v>
      </c>
      <c r="E2406" s="2">
        <v>543</v>
      </c>
      <c r="F2406" s="2">
        <v>12.103999999999999</v>
      </c>
      <c r="G2406" s="2">
        <v>6572.4719999999998</v>
      </c>
      <c r="H2406" s="6">
        <f t="shared" si="37"/>
        <v>-2.472781612467014E-3</v>
      </c>
      <c r="I2406" s="4"/>
      <c r="J2406" s="4"/>
      <c r="K2406" s="4"/>
    </row>
    <row r="2407" spans="2:11" ht="13.5" x14ac:dyDescent="0.35">
      <c r="B2407" s="3">
        <v>45505</v>
      </c>
      <c r="C2407" s="2">
        <v>12.1</v>
      </c>
      <c r="D2407" s="2">
        <v>11.196099999999999</v>
      </c>
      <c r="E2407" s="2">
        <v>255</v>
      </c>
      <c r="F2407" s="2">
        <v>12.08</v>
      </c>
      <c r="G2407" s="2">
        <v>3080.4</v>
      </c>
      <c r="H2407" s="6">
        <f t="shared" si="37"/>
        <v>-1.6496352968452992E-3</v>
      </c>
      <c r="I2407" s="4"/>
      <c r="J2407" s="4"/>
      <c r="K2407" s="4"/>
    </row>
    <row r="2408" spans="2:11" ht="13.5" x14ac:dyDescent="0.35">
      <c r="B2408" s="3">
        <v>45506</v>
      </c>
      <c r="C2408" s="2">
        <v>12.1</v>
      </c>
      <c r="D2408" s="2">
        <v>11.196099999999999</v>
      </c>
      <c r="E2408" s="2">
        <v>1216</v>
      </c>
      <c r="F2408" s="2">
        <v>12.1</v>
      </c>
      <c r="G2408" s="2">
        <v>14713.6</v>
      </c>
      <c r="H2408" s="6">
        <f t="shared" si="37"/>
        <v>0</v>
      </c>
      <c r="I2408" s="4"/>
      <c r="J2408" s="4"/>
      <c r="K2408" s="4"/>
    </row>
    <row r="2409" spans="2:11" ht="13.5" x14ac:dyDescent="0.35">
      <c r="B2409" s="3">
        <v>45509</v>
      </c>
      <c r="C2409" s="2">
        <v>12.12</v>
      </c>
      <c r="D2409" s="2">
        <v>11.214600000000001</v>
      </c>
      <c r="E2409" s="2">
        <v>2319</v>
      </c>
      <c r="F2409" s="2">
        <v>12.032999999999999</v>
      </c>
      <c r="G2409" s="2">
        <v>27904.526999999998</v>
      </c>
      <c r="H2409" s="6">
        <f t="shared" si="37"/>
        <v>1.6523610900225341E-3</v>
      </c>
      <c r="I2409" s="4"/>
      <c r="J2409" s="4"/>
      <c r="K2409" s="4"/>
    </row>
    <row r="2410" spans="2:11" ht="13.5" x14ac:dyDescent="0.35">
      <c r="B2410" s="3">
        <v>45510</v>
      </c>
      <c r="C2410" s="2">
        <v>12.3</v>
      </c>
      <c r="D2410" s="2">
        <v>11.3812</v>
      </c>
      <c r="E2410" s="2">
        <v>975</v>
      </c>
      <c r="F2410" s="2">
        <v>12.144</v>
      </c>
      <c r="G2410" s="2">
        <v>11840.4</v>
      </c>
      <c r="H2410" s="6">
        <f t="shared" si="37"/>
        <v>1.4855634619157078E-2</v>
      </c>
      <c r="I2410" s="4"/>
      <c r="J2410" s="4"/>
      <c r="K2410" s="4"/>
    </row>
    <row r="2411" spans="2:11" ht="13.5" x14ac:dyDescent="0.35">
      <c r="B2411" s="3">
        <v>45511</v>
      </c>
      <c r="C2411" s="2">
        <v>12.29</v>
      </c>
      <c r="D2411" s="2">
        <v>11.3719</v>
      </c>
      <c r="E2411" s="2">
        <v>1118</v>
      </c>
      <c r="F2411" s="2">
        <v>12.218999999999999</v>
      </c>
      <c r="G2411" s="2">
        <v>13660.842000000001</v>
      </c>
      <c r="H2411" s="6">
        <f t="shared" si="37"/>
        <v>-8.1713703300176094E-4</v>
      </c>
      <c r="I2411" s="4"/>
      <c r="J2411" s="4"/>
      <c r="K2411" s="4"/>
    </row>
    <row r="2412" spans="2:11" ht="13.5" x14ac:dyDescent="0.35">
      <c r="B2412" s="3">
        <v>45512</v>
      </c>
      <c r="C2412" s="2">
        <v>12.49</v>
      </c>
      <c r="D2412" s="2">
        <v>11.557</v>
      </c>
      <c r="E2412" s="2">
        <v>2010</v>
      </c>
      <c r="F2412" s="2">
        <v>12.298</v>
      </c>
      <c r="G2412" s="2">
        <v>24718.98</v>
      </c>
      <c r="H2412" s="6">
        <f t="shared" si="37"/>
        <v>1.6276963392221198E-2</v>
      </c>
      <c r="I2412" s="4"/>
      <c r="J2412" s="4"/>
      <c r="K2412" s="4"/>
    </row>
    <row r="2413" spans="2:11" ht="13.5" x14ac:dyDescent="0.35">
      <c r="B2413" s="3">
        <v>45513</v>
      </c>
      <c r="C2413" s="2">
        <v>12.5</v>
      </c>
      <c r="D2413" s="2">
        <v>11.5663</v>
      </c>
      <c r="E2413" s="2">
        <v>1146</v>
      </c>
      <c r="F2413" s="2">
        <v>12.343999999999999</v>
      </c>
      <c r="G2413" s="2">
        <v>14146.224</v>
      </c>
      <c r="H2413" s="6">
        <f t="shared" si="37"/>
        <v>8.0470710391967136E-4</v>
      </c>
      <c r="I2413" s="4"/>
      <c r="J2413" s="4"/>
      <c r="K2413" s="4"/>
    </row>
    <row r="2414" spans="2:11" ht="13.5" x14ac:dyDescent="0.35">
      <c r="B2414" s="3">
        <v>45516</v>
      </c>
      <c r="C2414" s="2">
        <v>12.74</v>
      </c>
      <c r="D2414" s="2">
        <v>11.7883</v>
      </c>
      <c r="E2414" s="2">
        <v>504</v>
      </c>
      <c r="F2414" s="2">
        <v>12.56</v>
      </c>
      <c r="G2414" s="2">
        <v>6330.24</v>
      </c>
      <c r="H2414" s="6">
        <f t="shared" si="37"/>
        <v>1.9193692019055318E-2</v>
      </c>
      <c r="I2414" s="4"/>
      <c r="J2414" s="4"/>
      <c r="K2414" s="4"/>
    </row>
    <row r="2415" spans="2:11" ht="13.5" x14ac:dyDescent="0.35">
      <c r="B2415" s="3">
        <v>45518</v>
      </c>
      <c r="C2415" s="2">
        <v>12.5</v>
      </c>
      <c r="D2415" s="2">
        <v>11.5663</v>
      </c>
      <c r="E2415" s="2">
        <v>2148</v>
      </c>
      <c r="F2415" s="2">
        <v>12.519</v>
      </c>
      <c r="G2415" s="2">
        <v>26890.812000000002</v>
      </c>
      <c r="H2415" s="6">
        <f t="shared" si="37"/>
        <v>-1.8832231958806574E-2</v>
      </c>
      <c r="I2415" s="4"/>
      <c r="J2415" s="4"/>
      <c r="K2415" s="4"/>
    </row>
    <row r="2416" spans="2:11" ht="13.5" x14ac:dyDescent="0.35">
      <c r="B2416" s="3">
        <v>45519</v>
      </c>
      <c r="C2416" s="2">
        <v>12.7</v>
      </c>
      <c r="D2416" s="2">
        <v>11.751300000000001</v>
      </c>
      <c r="E2416" s="2">
        <v>221</v>
      </c>
      <c r="F2416" s="2">
        <v>12.698</v>
      </c>
      <c r="G2416" s="2">
        <v>2806.2579999999998</v>
      </c>
      <c r="H2416" s="6">
        <f t="shared" si="37"/>
        <v>1.5994743349212841E-2</v>
      </c>
      <c r="I2416" s="4"/>
      <c r="J2416" s="4"/>
      <c r="K2416" s="4"/>
    </row>
    <row r="2417" spans="2:11" ht="13.5" x14ac:dyDescent="0.35">
      <c r="B2417" s="3">
        <v>45520</v>
      </c>
      <c r="C2417" s="2">
        <v>12.73</v>
      </c>
      <c r="D2417" s="2">
        <v>11.7791</v>
      </c>
      <c r="E2417" s="2">
        <v>25</v>
      </c>
      <c r="F2417" s="2">
        <v>12.73</v>
      </c>
      <c r="G2417" s="2">
        <v>318.25</v>
      </c>
      <c r="H2417" s="6">
        <f t="shared" si="37"/>
        <v>2.3656957102617718E-3</v>
      </c>
      <c r="I2417" s="4"/>
      <c r="J2417" s="4"/>
      <c r="K2417" s="4"/>
    </row>
    <row r="2418" spans="2:11" ht="13.5" x14ac:dyDescent="0.35">
      <c r="B2418" s="3">
        <v>45523</v>
      </c>
      <c r="C2418" s="2">
        <v>12.55</v>
      </c>
      <c r="D2418" s="2">
        <v>11.612500000000001</v>
      </c>
      <c r="E2418" s="2">
        <v>397</v>
      </c>
      <c r="F2418" s="2">
        <v>12.55</v>
      </c>
      <c r="G2418" s="2">
        <v>4982.3500000000004</v>
      </c>
      <c r="H2418" s="6">
        <f t="shared" si="37"/>
        <v>-1.414369518893625E-2</v>
      </c>
      <c r="I2418" s="4"/>
      <c r="J2418" s="4"/>
      <c r="K2418" s="4"/>
    </row>
    <row r="2419" spans="2:11" ht="13.5" x14ac:dyDescent="0.35">
      <c r="B2419" s="3">
        <v>45524</v>
      </c>
      <c r="C2419" s="2">
        <v>12.55</v>
      </c>
      <c r="D2419" s="2">
        <v>11.612500000000001</v>
      </c>
      <c r="E2419" s="2">
        <v>661</v>
      </c>
      <c r="F2419" s="2">
        <v>12.563000000000001</v>
      </c>
      <c r="G2419" s="2">
        <v>8304.143</v>
      </c>
      <c r="H2419" s="6">
        <f t="shared" si="37"/>
        <v>0</v>
      </c>
      <c r="I2419" s="4"/>
      <c r="J2419" s="4"/>
      <c r="K2419" s="4"/>
    </row>
    <row r="2420" spans="2:11" ht="13.5" x14ac:dyDescent="0.35">
      <c r="B2420" s="3">
        <v>45525</v>
      </c>
      <c r="C2420" s="2">
        <v>12.6</v>
      </c>
      <c r="D2420" s="2">
        <v>11.658799999999999</v>
      </c>
      <c r="E2420" s="2">
        <v>139</v>
      </c>
      <c r="F2420" s="2">
        <v>12.6</v>
      </c>
      <c r="G2420" s="2">
        <v>1751.4</v>
      </c>
      <c r="H2420" s="6">
        <f t="shared" si="37"/>
        <v>3.9870828848222756E-3</v>
      </c>
      <c r="I2420" s="4"/>
      <c r="J2420" s="4"/>
      <c r="K2420" s="4"/>
    </row>
    <row r="2421" spans="2:11" ht="13.5" x14ac:dyDescent="0.35">
      <c r="B2421" s="3">
        <v>45526</v>
      </c>
      <c r="C2421" s="2">
        <v>12.52</v>
      </c>
      <c r="D2421" s="2">
        <v>11.5848</v>
      </c>
      <c r="E2421" s="2">
        <v>540</v>
      </c>
      <c r="F2421" s="2">
        <v>12.52</v>
      </c>
      <c r="G2421" s="2">
        <v>6760.8</v>
      </c>
      <c r="H2421" s="6">
        <f t="shared" si="37"/>
        <v>-6.3471369266133604E-3</v>
      </c>
      <c r="I2421" s="4"/>
      <c r="J2421" s="4"/>
      <c r="K2421" s="4"/>
    </row>
    <row r="2422" spans="2:11" ht="13.5" x14ac:dyDescent="0.35">
      <c r="B2422" s="3">
        <v>45527</v>
      </c>
      <c r="C2422" s="2">
        <v>12.43</v>
      </c>
      <c r="D2422" s="2">
        <v>11.5015</v>
      </c>
      <c r="E2422" s="2">
        <v>972</v>
      </c>
      <c r="F2422" s="2">
        <v>12.500999999999999</v>
      </c>
      <c r="G2422" s="2">
        <v>12150.972</v>
      </c>
      <c r="H2422" s="6">
        <f t="shared" si="37"/>
        <v>-7.1904564601891693E-3</v>
      </c>
      <c r="I2422" s="4"/>
      <c r="J2422" s="4"/>
      <c r="K2422" s="4"/>
    </row>
    <row r="2423" spans="2:11" ht="13.5" x14ac:dyDescent="0.35">
      <c r="B2423" s="3">
        <v>45530</v>
      </c>
      <c r="C2423" s="2">
        <v>12.55</v>
      </c>
      <c r="D2423" s="2">
        <v>11.612500000000001</v>
      </c>
      <c r="E2423" s="2">
        <v>302</v>
      </c>
      <c r="F2423" s="2">
        <v>12.567</v>
      </c>
      <c r="G2423" s="2">
        <v>3795.2339999999999</v>
      </c>
      <c r="H2423" s="6">
        <f t="shared" si="37"/>
        <v>9.6509150980307479E-3</v>
      </c>
      <c r="I2423" s="4"/>
      <c r="J2423" s="4"/>
      <c r="K2423" s="4"/>
    </row>
    <row r="2424" spans="2:11" ht="13.5" x14ac:dyDescent="0.35">
      <c r="B2424" s="3">
        <v>45531</v>
      </c>
      <c r="C2424" s="2">
        <v>12.6</v>
      </c>
      <c r="D2424" s="2">
        <v>11.658799999999999</v>
      </c>
      <c r="E2424" s="2">
        <v>129</v>
      </c>
      <c r="F2424" s="2">
        <v>12.601000000000001</v>
      </c>
      <c r="G2424" s="2">
        <v>1625.529</v>
      </c>
      <c r="H2424" s="6">
        <f t="shared" si="37"/>
        <v>3.9870828848222756E-3</v>
      </c>
      <c r="I2424" s="4"/>
      <c r="J2424" s="4"/>
      <c r="K2424" s="4"/>
    </row>
    <row r="2425" spans="2:11" ht="13.5" x14ac:dyDescent="0.35">
      <c r="B2425" s="3">
        <v>45532</v>
      </c>
      <c r="C2425" s="2">
        <v>12.5</v>
      </c>
      <c r="D2425" s="2">
        <v>11.5663</v>
      </c>
      <c r="E2425" s="2">
        <v>403</v>
      </c>
      <c r="F2425" s="2">
        <v>12.5</v>
      </c>
      <c r="G2425" s="2">
        <v>5037.5</v>
      </c>
      <c r="H2425" s="6">
        <f t="shared" si="37"/>
        <v>-7.933921158266662E-3</v>
      </c>
      <c r="I2425" s="4"/>
      <c r="J2425" s="4"/>
      <c r="K2425" s="4"/>
    </row>
    <row r="2426" spans="2:11" ht="13.5" x14ac:dyDescent="0.35">
      <c r="B2426" s="3">
        <v>45533</v>
      </c>
      <c r="C2426" s="2">
        <v>12.63</v>
      </c>
      <c r="D2426" s="2">
        <v>11.686500000000001</v>
      </c>
      <c r="E2426" s="2">
        <v>202</v>
      </c>
      <c r="F2426" s="2">
        <v>12.59</v>
      </c>
      <c r="G2426" s="2">
        <v>2543.1799999999998</v>
      </c>
      <c r="H2426" s="6">
        <f t="shared" si="37"/>
        <v>1.039226027338047E-2</v>
      </c>
      <c r="I2426" s="4"/>
      <c r="J2426" s="4"/>
      <c r="K2426" s="4"/>
    </row>
    <row r="2427" spans="2:11" ht="13.5" x14ac:dyDescent="0.35">
      <c r="B2427" s="3">
        <v>45534</v>
      </c>
      <c r="C2427" s="2">
        <v>12.69</v>
      </c>
      <c r="D2427" s="2">
        <v>11.742100000000001</v>
      </c>
      <c r="E2427" s="2">
        <v>599</v>
      </c>
      <c r="F2427" s="2">
        <v>12.664</v>
      </c>
      <c r="G2427" s="2">
        <v>7585.7359999999999</v>
      </c>
      <c r="H2427" s="6">
        <f t="shared" si="37"/>
        <v>4.7576263209686467E-3</v>
      </c>
      <c r="I2427" s="4"/>
      <c r="J2427" s="4"/>
      <c r="K2427" s="4"/>
    </row>
    <row r="2428" spans="2:11" ht="13.5" x14ac:dyDescent="0.35">
      <c r="B2428" s="3">
        <v>45537</v>
      </c>
      <c r="C2428" s="2">
        <v>12.7</v>
      </c>
      <c r="D2428" s="2">
        <v>11.751300000000001</v>
      </c>
      <c r="E2428" s="2">
        <v>306</v>
      </c>
      <c r="F2428" s="2">
        <v>12.75</v>
      </c>
      <c r="G2428" s="2">
        <v>3901.5</v>
      </c>
      <c r="H2428" s="6">
        <f t="shared" si="37"/>
        <v>7.835055058294406E-4</v>
      </c>
      <c r="I2428" s="4"/>
      <c r="J2428" s="4"/>
      <c r="K2428" s="4"/>
    </row>
    <row r="2429" spans="2:11" ht="13.5" x14ac:dyDescent="0.35">
      <c r="B2429" s="3">
        <v>45538</v>
      </c>
      <c r="C2429" s="2">
        <v>12.7</v>
      </c>
      <c r="D2429" s="2">
        <v>11.751300000000001</v>
      </c>
      <c r="E2429" s="2">
        <v>63</v>
      </c>
      <c r="F2429" s="2">
        <v>12.499000000000001</v>
      </c>
      <c r="G2429" s="2">
        <v>787.43700000000001</v>
      </c>
      <c r="H2429" s="6">
        <f t="shared" si="37"/>
        <v>0</v>
      </c>
      <c r="I2429" s="4"/>
      <c r="J2429" s="4"/>
      <c r="K2429" s="4"/>
    </row>
    <row r="2430" spans="2:11" ht="13.5" x14ac:dyDescent="0.35">
      <c r="B2430" s="3">
        <v>45539</v>
      </c>
      <c r="C2430" s="2">
        <v>12.7</v>
      </c>
      <c r="D2430" s="2">
        <v>11.751300000000001</v>
      </c>
      <c r="E2430" s="2">
        <v>135</v>
      </c>
      <c r="F2430" s="2">
        <v>12.7</v>
      </c>
      <c r="G2430" s="2">
        <v>1714.5</v>
      </c>
      <c r="H2430" s="6">
        <f t="shared" si="37"/>
        <v>0</v>
      </c>
      <c r="I2430" s="4"/>
      <c r="J2430" s="4"/>
      <c r="K2430" s="4"/>
    </row>
    <row r="2431" spans="2:11" ht="13.5" x14ac:dyDescent="0.35">
      <c r="B2431" s="3">
        <v>45540</v>
      </c>
      <c r="C2431" s="2">
        <v>12.6</v>
      </c>
      <c r="D2431" s="2">
        <v>11.658799999999999</v>
      </c>
      <c r="E2431" s="2">
        <v>19642</v>
      </c>
      <c r="F2431" s="2">
        <v>12.6</v>
      </c>
      <c r="G2431" s="2">
        <v>247489.2</v>
      </c>
      <c r="H2431" s="6">
        <f t="shared" si="37"/>
        <v>-7.8714695395404027E-3</v>
      </c>
      <c r="I2431" s="4"/>
      <c r="J2431" s="4"/>
      <c r="K2431" s="4"/>
    </row>
    <row r="2432" spans="2:11" ht="13.5" x14ac:dyDescent="0.35">
      <c r="B2432" s="3">
        <v>45541</v>
      </c>
      <c r="C2432" s="2">
        <v>12.7</v>
      </c>
      <c r="D2432" s="2">
        <v>11.751300000000001</v>
      </c>
      <c r="E2432" s="2">
        <v>26040</v>
      </c>
      <c r="F2432" s="2">
        <v>12.6</v>
      </c>
      <c r="G2432" s="2">
        <v>328104</v>
      </c>
      <c r="H2432" s="6">
        <f t="shared" si="37"/>
        <v>7.9339211582668146E-3</v>
      </c>
      <c r="I2432" s="4"/>
      <c r="J2432" s="4"/>
      <c r="K2432" s="4"/>
    </row>
    <row r="2433" spans="2:11" ht="13.5" x14ac:dyDescent="0.35">
      <c r="B2433" s="3">
        <v>45544</v>
      </c>
      <c r="C2433" s="2">
        <v>12.8</v>
      </c>
      <c r="D2433" s="2">
        <v>11.8438</v>
      </c>
      <c r="E2433" s="2">
        <v>51959</v>
      </c>
      <c r="F2433" s="2">
        <v>12.638999999999999</v>
      </c>
      <c r="G2433" s="2">
        <v>656709.80099999998</v>
      </c>
      <c r="H2433" s="6">
        <f t="shared" si="37"/>
        <v>7.8714695395402517E-3</v>
      </c>
      <c r="I2433" s="4"/>
      <c r="J2433" s="4"/>
      <c r="K2433" s="4"/>
    </row>
    <row r="2434" spans="2:11" ht="13.5" x14ac:dyDescent="0.35">
      <c r="B2434" s="3">
        <v>45545</v>
      </c>
      <c r="C2434" s="2">
        <v>12.75</v>
      </c>
      <c r="D2434" s="2">
        <v>11.797599999999999</v>
      </c>
      <c r="E2434" s="2">
        <v>32355</v>
      </c>
      <c r="F2434" s="2">
        <v>12.631</v>
      </c>
      <c r="G2434" s="2">
        <v>408676.005</v>
      </c>
      <c r="H2434" s="6">
        <f t="shared" si="37"/>
        <v>-3.9007750890761991E-3</v>
      </c>
      <c r="I2434" s="4"/>
      <c r="J2434" s="4"/>
      <c r="K2434" s="4"/>
    </row>
    <row r="2435" spans="2:11" ht="13.5" x14ac:dyDescent="0.35">
      <c r="B2435" s="3">
        <v>45546</v>
      </c>
      <c r="C2435" s="2">
        <v>12.77</v>
      </c>
      <c r="D2435" s="2">
        <v>11.8161</v>
      </c>
      <c r="E2435" s="2">
        <v>1854</v>
      </c>
      <c r="F2435" s="2">
        <v>12.621</v>
      </c>
      <c r="G2435" s="2">
        <v>23399.333999999999</v>
      </c>
      <c r="H2435" s="6">
        <f t="shared" si="37"/>
        <v>1.5681155489253148E-3</v>
      </c>
      <c r="I2435" s="4"/>
      <c r="J2435" s="4"/>
      <c r="K2435" s="4"/>
    </row>
    <row r="2436" spans="2:11" ht="13.5" x14ac:dyDescent="0.35">
      <c r="B2436" s="3">
        <v>45547</v>
      </c>
      <c r="C2436" s="2">
        <v>12.6</v>
      </c>
      <c r="D2436" s="2">
        <v>11.658799999999999</v>
      </c>
      <c r="E2436" s="2">
        <v>4777</v>
      </c>
      <c r="F2436" s="2">
        <v>12.611000000000001</v>
      </c>
      <c r="G2436" s="2">
        <v>60242.747000000003</v>
      </c>
      <c r="H2436" s="6">
        <f t="shared" si="37"/>
        <v>-1.331234502077683E-2</v>
      </c>
      <c r="I2436" s="4"/>
      <c r="J2436" s="4"/>
      <c r="K2436" s="4"/>
    </row>
    <row r="2437" spans="2:11" ht="13.5" x14ac:dyDescent="0.35">
      <c r="B2437" s="3">
        <v>45548</v>
      </c>
      <c r="C2437" s="2">
        <v>12.7</v>
      </c>
      <c r="D2437" s="2">
        <v>11.751300000000001</v>
      </c>
      <c r="E2437" s="2">
        <v>843</v>
      </c>
      <c r="F2437" s="2">
        <v>12.622999999999999</v>
      </c>
      <c r="G2437" s="2">
        <v>10641.189</v>
      </c>
      <c r="H2437" s="6">
        <f t="shared" si="37"/>
        <v>7.9339211582668146E-3</v>
      </c>
      <c r="I2437" s="4"/>
      <c r="J2437" s="4"/>
      <c r="K2437" s="4"/>
    </row>
    <row r="2438" spans="2:11" ht="13.5" x14ac:dyDescent="0.35">
      <c r="B2438" s="3">
        <v>45551</v>
      </c>
      <c r="C2438" s="2">
        <v>12.6</v>
      </c>
      <c r="D2438" s="2">
        <v>11.658799999999999</v>
      </c>
      <c r="E2438" s="2">
        <v>1107</v>
      </c>
      <c r="F2438" s="2">
        <v>12.606999999999999</v>
      </c>
      <c r="G2438" s="2">
        <v>13955.949000000001</v>
      </c>
      <c r="H2438" s="6">
        <f t="shared" si="37"/>
        <v>-7.8714695395404027E-3</v>
      </c>
      <c r="I2438" s="4"/>
      <c r="J2438" s="4"/>
      <c r="K2438" s="4"/>
    </row>
    <row r="2439" spans="2:11" ht="13.5" x14ac:dyDescent="0.35">
      <c r="B2439" s="3">
        <v>45552</v>
      </c>
      <c r="C2439" s="2">
        <v>12.75</v>
      </c>
      <c r="D2439" s="2">
        <v>11.797599999999999</v>
      </c>
      <c r="E2439" s="2">
        <v>2</v>
      </c>
      <c r="F2439" s="2">
        <v>12.75</v>
      </c>
      <c r="G2439" s="2">
        <v>25.5</v>
      </c>
      <c r="H2439" s="6">
        <f t="shared" ref="H2439:H2502" si="38">(D2439-D2438)/D2438</f>
        <v>1.1905170343431555E-2</v>
      </c>
      <c r="I2439" s="4"/>
      <c r="J2439" s="4"/>
      <c r="K2439" s="4"/>
    </row>
    <row r="2440" spans="2:11" ht="13.5" x14ac:dyDescent="0.35">
      <c r="B2440" s="3">
        <v>45553</v>
      </c>
      <c r="C2440" s="2">
        <v>12.5</v>
      </c>
      <c r="D2440" s="2">
        <v>11.5663</v>
      </c>
      <c r="E2440" s="2">
        <v>6924</v>
      </c>
      <c r="F2440" s="2">
        <v>12.493</v>
      </c>
      <c r="G2440" s="2">
        <v>86501.532000000007</v>
      </c>
      <c r="H2440" s="6">
        <f t="shared" si="38"/>
        <v>-1.9605682511697226E-2</v>
      </c>
      <c r="I2440" s="4"/>
      <c r="J2440" s="4"/>
      <c r="K2440" s="4"/>
    </row>
    <row r="2441" spans="2:11" ht="13.5" x14ac:dyDescent="0.35">
      <c r="B2441" s="3">
        <v>45554</v>
      </c>
      <c r="C2441" s="2">
        <v>12.46</v>
      </c>
      <c r="D2441" s="2">
        <v>11.529199999999999</v>
      </c>
      <c r="E2441" s="2">
        <v>592</v>
      </c>
      <c r="F2441" s="2">
        <v>12.467000000000001</v>
      </c>
      <c r="G2441" s="2">
        <v>7380.4639999999999</v>
      </c>
      <c r="H2441" s="6">
        <f t="shared" si="38"/>
        <v>-3.2075944770584004E-3</v>
      </c>
      <c r="I2441" s="4"/>
      <c r="J2441" s="4"/>
      <c r="K2441" s="4"/>
    </row>
    <row r="2442" spans="2:11" ht="13.5" x14ac:dyDescent="0.35">
      <c r="B2442" s="3">
        <v>45555</v>
      </c>
      <c r="C2442" s="2">
        <v>12.49</v>
      </c>
      <c r="D2442" s="2">
        <v>11.557</v>
      </c>
      <c r="E2442" s="2">
        <v>1025</v>
      </c>
      <c r="F2442" s="2">
        <v>12.391999999999999</v>
      </c>
      <c r="G2442" s="2">
        <v>12701.8</v>
      </c>
      <c r="H2442" s="6">
        <f t="shared" si="38"/>
        <v>2.4112687784062152E-3</v>
      </c>
      <c r="I2442" s="4"/>
      <c r="J2442" s="4"/>
      <c r="K2442" s="4"/>
    </row>
    <row r="2443" spans="2:11" ht="13.5" x14ac:dyDescent="0.35">
      <c r="B2443" s="3">
        <v>45558</v>
      </c>
      <c r="C2443" s="2">
        <v>12.48</v>
      </c>
      <c r="D2443" s="2">
        <v>11.547700000000001</v>
      </c>
      <c r="E2443" s="2">
        <v>449</v>
      </c>
      <c r="F2443" s="2">
        <v>12.34</v>
      </c>
      <c r="G2443" s="2">
        <v>5540.66</v>
      </c>
      <c r="H2443" s="6">
        <f t="shared" si="38"/>
        <v>-8.0470710391967136E-4</v>
      </c>
      <c r="I2443" s="4"/>
      <c r="J2443" s="4"/>
      <c r="K2443" s="4"/>
    </row>
    <row r="2444" spans="2:11" ht="13.5" x14ac:dyDescent="0.35">
      <c r="B2444" s="3">
        <v>45559</v>
      </c>
      <c r="C2444" s="2">
        <v>12.3</v>
      </c>
      <c r="D2444" s="2">
        <v>11.3812</v>
      </c>
      <c r="E2444" s="2">
        <v>3479</v>
      </c>
      <c r="F2444" s="2">
        <v>12.3</v>
      </c>
      <c r="G2444" s="2">
        <v>42791.7</v>
      </c>
      <c r="H2444" s="6">
        <f t="shared" si="38"/>
        <v>-1.4418455623197777E-2</v>
      </c>
      <c r="I2444" s="4"/>
      <c r="J2444" s="4"/>
      <c r="K2444" s="4"/>
    </row>
    <row r="2445" spans="2:11" ht="13.5" x14ac:dyDescent="0.35">
      <c r="B2445" s="3">
        <v>45560</v>
      </c>
      <c r="C2445" s="2">
        <v>12.3</v>
      </c>
      <c r="D2445" s="2">
        <v>11.3812</v>
      </c>
      <c r="E2445" s="2">
        <v>586</v>
      </c>
      <c r="F2445" s="2">
        <v>12.236000000000001</v>
      </c>
      <c r="G2445" s="2">
        <v>7170.2960000000003</v>
      </c>
      <c r="H2445" s="6">
        <f t="shared" si="38"/>
        <v>0</v>
      </c>
      <c r="I2445" s="4"/>
      <c r="J2445" s="4"/>
      <c r="K2445" s="4"/>
    </row>
    <row r="2446" spans="2:11" ht="13.5" x14ac:dyDescent="0.35">
      <c r="B2446" s="3">
        <v>45561</v>
      </c>
      <c r="C2446" s="2">
        <v>12.25</v>
      </c>
      <c r="D2446" s="2">
        <v>11.334899999999999</v>
      </c>
      <c r="E2446" s="2">
        <v>398</v>
      </c>
      <c r="F2446" s="2">
        <v>12.25</v>
      </c>
      <c r="G2446" s="2">
        <v>4875.5</v>
      </c>
      <c r="H2446" s="6">
        <f t="shared" si="38"/>
        <v>-4.0681123255896087E-3</v>
      </c>
      <c r="I2446" s="4"/>
      <c r="J2446" s="4"/>
      <c r="K2446" s="4"/>
    </row>
    <row r="2447" spans="2:11" ht="13.5" x14ac:dyDescent="0.35">
      <c r="B2447" s="3">
        <v>45562</v>
      </c>
      <c r="C2447" s="2">
        <v>12.3</v>
      </c>
      <c r="D2447" s="2">
        <v>11.3812</v>
      </c>
      <c r="E2447" s="2">
        <v>531</v>
      </c>
      <c r="F2447" s="2">
        <v>12.207000000000001</v>
      </c>
      <c r="G2447" s="2">
        <v>6481.9170000000004</v>
      </c>
      <c r="H2447" s="6">
        <f t="shared" si="38"/>
        <v>4.0847294638682698E-3</v>
      </c>
      <c r="I2447" s="4"/>
      <c r="J2447" s="4"/>
      <c r="K2447" s="4"/>
    </row>
    <row r="2448" spans="2:11" ht="13.5" x14ac:dyDescent="0.35">
      <c r="B2448" s="3">
        <v>45565</v>
      </c>
      <c r="C2448" s="2">
        <v>12.2</v>
      </c>
      <c r="D2448" s="2">
        <v>11.2887</v>
      </c>
      <c r="E2448" s="2">
        <v>1535</v>
      </c>
      <c r="F2448" s="2">
        <v>12.212999999999999</v>
      </c>
      <c r="G2448" s="2">
        <v>18746.955000000002</v>
      </c>
      <c r="H2448" s="6">
        <f t="shared" si="38"/>
        <v>-8.1274382314693843E-3</v>
      </c>
      <c r="I2448" s="4"/>
      <c r="J2448" s="4"/>
      <c r="K2448" s="4"/>
    </row>
    <row r="2449" spans="2:11" ht="13.5" x14ac:dyDescent="0.35">
      <c r="B2449" s="3">
        <v>45566</v>
      </c>
      <c r="C2449" s="2">
        <v>12.25</v>
      </c>
      <c r="D2449" s="2">
        <v>11.334899999999999</v>
      </c>
      <c r="E2449" s="2">
        <v>1786</v>
      </c>
      <c r="F2449" s="2">
        <v>12.233000000000001</v>
      </c>
      <c r="G2449" s="2">
        <v>21848.137999999999</v>
      </c>
      <c r="H2449" s="6">
        <f t="shared" si="38"/>
        <v>4.0925881633845267E-3</v>
      </c>
      <c r="I2449" s="4"/>
      <c r="J2449" s="4"/>
      <c r="K2449" s="4"/>
    </row>
    <row r="2450" spans="2:11" ht="13.5" x14ac:dyDescent="0.35">
      <c r="B2450" s="3">
        <v>45567</v>
      </c>
      <c r="C2450" s="2">
        <v>12.16</v>
      </c>
      <c r="D2450" s="2">
        <v>11.2516</v>
      </c>
      <c r="E2450" s="2">
        <v>700</v>
      </c>
      <c r="F2450" s="2">
        <v>12.186999999999999</v>
      </c>
      <c r="G2450" s="2">
        <v>8530.9</v>
      </c>
      <c r="H2450" s="6">
        <f t="shared" si="38"/>
        <v>-7.3489841110199027E-3</v>
      </c>
      <c r="I2450" s="4"/>
      <c r="J2450" s="4"/>
      <c r="K2450" s="4"/>
    </row>
    <row r="2451" spans="2:11" ht="13.5" x14ac:dyDescent="0.35">
      <c r="B2451" s="3">
        <v>45568</v>
      </c>
      <c r="C2451" s="2">
        <v>12.15</v>
      </c>
      <c r="D2451" s="2">
        <v>11.2424</v>
      </c>
      <c r="E2451" s="2">
        <v>188</v>
      </c>
      <c r="F2451" s="2">
        <v>12.161</v>
      </c>
      <c r="G2451" s="2">
        <v>2286.268</v>
      </c>
      <c r="H2451" s="6">
        <f t="shared" si="38"/>
        <v>-8.1766148814389728E-4</v>
      </c>
      <c r="I2451" s="4"/>
      <c r="J2451" s="4"/>
      <c r="K2451" s="4"/>
    </row>
    <row r="2452" spans="2:11" ht="13.5" x14ac:dyDescent="0.35">
      <c r="B2452" s="3">
        <v>45569</v>
      </c>
      <c r="C2452" s="2">
        <v>12.15</v>
      </c>
      <c r="D2452" s="2">
        <v>11.2424</v>
      </c>
      <c r="E2452" s="2">
        <v>495</v>
      </c>
      <c r="F2452" s="2">
        <v>12.151999999999999</v>
      </c>
      <c r="G2452" s="2">
        <v>6015.24</v>
      </c>
      <c r="H2452" s="6">
        <f t="shared" si="38"/>
        <v>0</v>
      </c>
      <c r="I2452" s="4"/>
      <c r="J2452" s="4"/>
      <c r="K2452" s="4"/>
    </row>
    <row r="2453" spans="2:11" ht="13.5" x14ac:dyDescent="0.35">
      <c r="B2453" s="3">
        <v>45572</v>
      </c>
      <c r="C2453" s="2">
        <v>12.29</v>
      </c>
      <c r="D2453" s="2">
        <v>11.3719</v>
      </c>
      <c r="E2453" s="2">
        <v>30</v>
      </c>
      <c r="F2453" s="2">
        <v>12.196999999999999</v>
      </c>
      <c r="G2453" s="2">
        <v>365.91</v>
      </c>
      <c r="H2453" s="6">
        <f t="shared" si="38"/>
        <v>1.1518892763111094E-2</v>
      </c>
      <c r="I2453" s="4"/>
      <c r="J2453" s="4"/>
      <c r="K2453" s="4"/>
    </row>
    <row r="2454" spans="2:11" ht="13.5" x14ac:dyDescent="0.35">
      <c r="B2454" s="3">
        <v>45573</v>
      </c>
      <c r="C2454" s="2">
        <v>12.29</v>
      </c>
      <c r="D2454" s="2">
        <v>11.3719</v>
      </c>
      <c r="E2454" s="2">
        <v>0</v>
      </c>
      <c r="F2454" s="2">
        <v>0</v>
      </c>
      <c r="G2454" s="2">
        <v>0</v>
      </c>
      <c r="H2454" s="6">
        <f t="shared" si="38"/>
        <v>0</v>
      </c>
      <c r="I2454" s="4"/>
      <c r="J2454" s="4"/>
      <c r="K2454" s="4"/>
    </row>
    <row r="2455" spans="2:11" ht="13.5" x14ac:dyDescent="0.35">
      <c r="B2455" s="3">
        <v>45574</v>
      </c>
      <c r="C2455" s="2">
        <v>12.29</v>
      </c>
      <c r="D2455" s="2">
        <v>11.3719</v>
      </c>
      <c r="E2455" s="2">
        <v>1064</v>
      </c>
      <c r="F2455" s="2">
        <v>12.180999999999999</v>
      </c>
      <c r="G2455" s="2">
        <v>12960.584000000001</v>
      </c>
      <c r="H2455" s="6">
        <f t="shared" si="38"/>
        <v>0</v>
      </c>
      <c r="I2455" s="4"/>
      <c r="J2455" s="4"/>
      <c r="K2455" s="4"/>
    </row>
    <row r="2456" spans="2:11" ht="13.5" x14ac:dyDescent="0.35">
      <c r="B2456" s="3">
        <v>45575</v>
      </c>
      <c r="C2456" s="2">
        <v>12.63</v>
      </c>
      <c r="D2456" s="2">
        <v>11.686500000000001</v>
      </c>
      <c r="E2456" s="2">
        <v>1014</v>
      </c>
      <c r="F2456" s="2">
        <v>12.278</v>
      </c>
      <c r="G2456" s="2">
        <v>12449.892</v>
      </c>
      <c r="H2456" s="6">
        <f t="shared" si="38"/>
        <v>2.7664682243072874E-2</v>
      </c>
      <c r="I2456" s="4"/>
      <c r="J2456" s="4"/>
      <c r="K2456" s="4"/>
    </row>
    <row r="2457" spans="2:11" ht="13.5" x14ac:dyDescent="0.35">
      <c r="B2457" s="3">
        <v>45576</v>
      </c>
      <c r="C2457" s="2">
        <v>12.4</v>
      </c>
      <c r="D2457" s="2">
        <v>11.473699999999999</v>
      </c>
      <c r="E2457" s="2">
        <v>2750</v>
      </c>
      <c r="F2457" s="2">
        <v>12.331</v>
      </c>
      <c r="G2457" s="2">
        <v>33910.25</v>
      </c>
      <c r="H2457" s="6">
        <f t="shared" si="38"/>
        <v>-1.8209044624139085E-2</v>
      </c>
      <c r="I2457" s="4"/>
      <c r="J2457" s="4"/>
      <c r="K2457" s="4"/>
    </row>
    <row r="2458" spans="2:11" ht="13.5" x14ac:dyDescent="0.35">
      <c r="B2458" s="3">
        <v>45579</v>
      </c>
      <c r="C2458" s="2">
        <v>12.35</v>
      </c>
      <c r="D2458" s="2">
        <v>11.4275</v>
      </c>
      <c r="E2458" s="2">
        <v>1452</v>
      </c>
      <c r="F2458" s="2">
        <v>12.423999999999999</v>
      </c>
      <c r="G2458" s="2">
        <v>18039.648000000001</v>
      </c>
      <c r="H2458" s="6">
        <f t="shared" si="38"/>
        <v>-4.0265999633944507E-3</v>
      </c>
      <c r="I2458" s="4"/>
      <c r="J2458" s="4"/>
      <c r="K2458" s="4"/>
    </row>
    <row r="2459" spans="2:11" ht="13.5" x14ac:dyDescent="0.35">
      <c r="B2459" s="3">
        <v>45581</v>
      </c>
      <c r="C2459" s="2">
        <v>12.15</v>
      </c>
      <c r="D2459" s="2">
        <v>11.2424</v>
      </c>
      <c r="E2459" s="2">
        <v>7040</v>
      </c>
      <c r="F2459" s="2">
        <v>12.227</v>
      </c>
      <c r="G2459" s="2">
        <v>86078.080000000002</v>
      </c>
      <c r="H2459" s="6">
        <f t="shared" si="38"/>
        <v>-1.6197768540800721E-2</v>
      </c>
      <c r="I2459" s="4"/>
      <c r="J2459" s="4"/>
      <c r="K2459" s="4"/>
    </row>
    <row r="2460" spans="2:11" ht="13.5" x14ac:dyDescent="0.35">
      <c r="B2460" s="3">
        <v>45582</v>
      </c>
      <c r="C2460" s="2">
        <v>12.27</v>
      </c>
      <c r="D2460" s="2">
        <v>11.353400000000001</v>
      </c>
      <c r="E2460" s="2">
        <v>1588</v>
      </c>
      <c r="F2460" s="2">
        <v>12.263999999999999</v>
      </c>
      <c r="G2460" s="2">
        <v>19475.232</v>
      </c>
      <c r="H2460" s="6">
        <f t="shared" si="38"/>
        <v>9.8733366540952692E-3</v>
      </c>
      <c r="I2460" s="4"/>
      <c r="J2460" s="4"/>
      <c r="K2460" s="4"/>
    </row>
    <row r="2461" spans="2:11" ht="13.5" x14ac:dyDescent="0.35">
      <c r="B2461" s="3">
        <v>45583</v>
      </c>
      <c r="C2461" s="2">
        <v>12.26</v>
      </c>
      <c r="D2461" s="2">
        <v>11.344200000000001</v>
      </c>
      <c r="E2461" s="2">
        <v>400</v>
      </c>
      <c r="F2461" s="2">
        <v>12.26</v>
      </c>
      <c r="G2461" s="2">
        <v>4904</v>
      </c>
      <c r="H2461" s="6">
        <f t="shared" si="38"/>
        <v>-8.1032994521463826E-4</v>
      </c>
      <c r="I2461" s="4"/>
      <c r="J2461" s="4"/>
      <c r="K2461" s="4"/>
    </row>
    <row r="2462" spans="2:11" ht="13.5" x14ac:dyDescent="0.35">
      <c r="B2462" s="3">
        <v>45586</v>
      </c>
      <c r="C2462" s="2">
        <v>12.4</v>
      </c>
      <c r="D2462" s="2">
        <v>11.473699999999999</v>
      </c>
      <c r="E2462" s="2">
        <v>751</v>
      </c>
      <c r="F2462" s="2">
        <v>12.263999999999999</v>
      </c>
      <c r="G2462" s="2">
        <v>9210.2639999999992</v>
      </c>
      <c r="H2462" s="6">
        <f t="shared" si="38"/>
        <v>1.1415525114155108E-2</v>
      </c>
      <c r="I2462" s="4"/>
      <c r="J2462" s="4"/>
      <c r="K2462" s="4"/>
    </row>
    <row r="2463" spans="2:11" ht="13.5" x14ac:dyDescent="0.35">
      <c r="B2463" s="3">
        <v>45587</v>
      </c>
      <c r="C2463" s="2">
        <v>12.39</v>
      </c>
      <c r="D2463" s="2">
        <v>11.464499999999999</v>
      </c>
      <c r="E2463" s="2">
        <v>87</v>
      </c>
      <c r="F2463" s="2">
        <v>12.259</v>
      </c>
      <c r="G2463" s="2">
        <v>1066.5329999999999</v>
      </c>
      <c r="H2463" s="6">
        <f t="shared" si="38"/>
        <v>-8.0183375894435761E-4</v>
      </c>
      <c r="I2463" s="4"/>
      <c r="J2463" s="4"/>
      <c r="K2463" s="4"/>
    </row>
    <row r="2464" spans="2:11" ht="13.5" x14ac:dyDescent="0.35">
      <c r="B2464" s="3">
        <v>45588</v>
      </c>
      <c r="C2464" s="2">
        <v>12.3</v>
      </c>
      <c r="D2464" s="2">
        <v>11.3812</v>
      </c>
      <c r="E2464" s="2">
        <v>600</v>
      </c>
      <c r="F2464" s="2">
        <v>12.315</v>
      </c>
      <c r="G2464" s="2">
        <v>7389</v>
      </c>
      <c r="H2464" s="6">
        <f t="shared" si="38"/>
        <v>-7.2659078023463294E-3</v>
      </c>
      <c r="I2464" s="4"/>
      <c r="J2464" s="4"/>
      <c r="K2464" s="4"/>
    </row>
    <row r="2465" spans="2:11" ht="13.5" x14ac:dyDescent="0.35">
      <c r="B2465" s="3">
        <v>45589</v>
      </c>
      <c r="C2465" s="2">
        <v>12.38</v>
      </c>
      <c r="D2465" s="2">
        <v>11.4552</v>
      </c>
      <c r="E2465" s="2">
        <v>5482</v>
      </c>
      <c r="F2465" s="2">
        <v>12.234</v>
      </c>
      <c r="G2465" s="2">
        <v>67066.788</v>
      </c>
      <c r="H2465" s="6">
        <f t="shared" si="38"/>
        <v>6.5019505851755394E-3</v>
      </c>
      <c r="I2465" s="4"/>
      <c r="J2465" s="4"/>
      <c r="K2465" s="4"/>
    </row>
    <row r="2466" spans="2:11" ht="13.5" x14ac:dyDescent="0.35">
      <c r="B2466" s="3">
        <v>45590</v>
      </c>
      <c r="C2466" s="2">
        <v>12.37</v>
      </c>
      <c r="D2466" s="2">
        <v>11.446</v>
      </c>
      <c r="E2466" s="2">
        <v>596</v>
      </c>
      <c r="F2466" s="2">
        <v>12.336</v>
      </c>
      <c r="G2466" s="2">
        <v>7352.2560000000003</v>
      </c>
      <c r="H2466" s="6">
        <f t="shared" si="38"/>
        <v>-8.0312871010544337E-4</v>
      </c>
      <c r="I2466" s="4"/>
      <c r="J2466" s="4"/>
      <c r="K2466" s="4"/>
    </row>
    <row r="2467" spans="2:11" ht="13.5" x14ac:dyDescent="0.35">
      <c r="B2467" s="3">
        <v>45593</v>
      </c>
      <c r="C2467" s="2">
        <v>12.3</v>
      </c>
      <c r="D2467" s="2">
        <v>11.3812</v>
      </c>
      <c r="E2467" s="2">
        <v>792</v>
      </c>
      <c r="F2467" s="2">
        <v>12.369</v>
      </c>
      <c r="G2467" s="2">
        <v>9796.2479999999996</v>
      </c>
      <c r="H2467" s="6">
        <f t="shared" si="38"/>
        <v>-5.661366416215269E-3</v>
      </c>
      <c r="I2467" s="4"/>
      <c r="J2467" s="4"/>
      <c r="K2467" s="4"/>
    </row>
    <row r="2468" spans="2:11" ht="13.5" x14ac:dyDescent="0.35">
      <c r="B2468" s="3">
        <v>45594</v>
      </c>
      <c r="C2468" s="2">
        <v>12.38</v>
      </c>
      <c r="D2468" s="2">
        <v>11.4552</v>
      </c>
      <c r="E2468" s="2">
        <v>736</v>
      </c>
      <c r="F2468" s="2">
        <v>12.3</v>
      </c>
      <c r="G2468" s="2">
        <v>9052.7999999999993</v>
      </c>
      <c r="H2468" s="6">
        <f t="shared" si="38"/>
        <v>6.5019505851755394E-3</v>
      </c>
      <c r="I2468" s="4"/>
      <c r="J2468" s="4"/>
      <c r="K2468" s="4"/>
    </row>
    <row r="2469" spans="2:11" ht="13.5" x14ac:dyDescent="0.35">
      <c r="B2469" s="3">
        <v>45595</v>
      </c>
      <c r="C2469" s="2">
        <v>12.32</v>
      </c>
      <c r="D2469" s="2">
        <v>11.399699999999999</v>
      </c>
      <c r="E2469" s="2">
        <v>2993</v>
      </c>
      <c r="F2469" s="2">
        <v>12.321999999999999</v>
      </c>
      <c r="G2469" s="2">
        <v>36879.745999999999</v>
      </c>
      <c r="H2469" s="6">
        <f t="shared" si="38"/>
        <v>-4.8449612403101061E-3</v>
      </c>
      <c r="I2469" s="4"/>
      <c r="J2469" s="4"/>
      <c r="K2469" s="4"/>
    </row>
    <row r="2470" spans="2:11" ht="13.5" x14ac:dyDescent="0.35">
      <c r="B2470" s="3">
        <v>45596</v>
      </c>
      <c r="C2470" s="2">
        <v>12.4</v>
      </c>
      <c r="D2470" s="2">
        <v>11.473699999999999</v>
      </c>
      <c r="E2470" s="2">
        <v>5591</v>
      </c>
      <c r="F2470" s="2">
        <v>12.391</v>
      </c>
      <c r="G2470" s="2">
        <v>69278.081000000006</v>
      </c>
      <c r="H2470" s="6">
        <f t="shared" si="38"/>
        <v>6.4913988964621742E-3</v>
      </c>
      <c r="I2470" s="4"/>
      <c r="J2470" s="4"/>
      <c r="K2470" s="4"/>
    </row>
    <row r="2471" spans="2:11" ht="13.5" x14ac:dyDescent="0.35">
      <c r="B2471" s="3">
        <v>45597</v>
      </c>
      <c r="C2471" s="2">
        <v>12.6</v>
      </c>
      <c r="D2471" s="2">
        <v>11.658799999999999</v>
      </c>
      <c r="E2471" s="2">
        <v>3551</v>
      </c>
      <c r="F2471" s="2">
        <v>12.544</v>
      </c>
      <c r="G2471" s="2">
        <v>44543.743999999999</v>
      </c>
      <c r="H2471" s="6">
        <f t="shared" si="38"/>
        <v>1.6132546606587264E-2</v>
      </c>
      <c r="I2471" s="4"/>
      <c r="J2471" s="4"/>
      <c r="K2471" s="4"/>
    </row>
    <row r="2472" spans="2:11" ht="13.5" x14ac:dyDescent="0.35">
      <c r="B2472" s="3">
        <v>45600</v>
      </c>
      <c r="C2472" s="2">
        <v>12.48</v>
      </c>
      <c r="D2472" s="2">
        <v>11.547700000000001</v>
      </c>
      <c r="E2472" s="2">
        <v>1190</v>
      </c>
      <c r="F2472" s="2">
        <v>12.515000000000001</v>
      </c>
      <c r="G2472" s="2">
        <v>14892.85</v>
      </c>
      <c r="H2472" s="6">
        <f t="shared" si="38"/>
        <v>-9.5292826019829358E-3</v>
      </c>
      <c r="I2472" s="4"/>
      <c r="J2472" s="4"/>
      <c r="K2472" s="4"/>
    </row>
    <row r="2473" spans="2:11" ht="13.5" x14ac:dyDescent="0.35">
      <c r="B2473" s="3">
        <v>45601</v>
      </c>
      <c r="C2473" s="2">
        <v>12.45</v>
      </c>
      <c r="D2473" s="2">
        <v>11.52</v>
      </c>
      <c r="E2473" s="2">
        <v>2127</v>
      </c>
      <c r="F2473" s="2">
        <v>12.455</v>
      </c>
      <c r="G2473" s="2">
        <v>26491.785</v>
      </c>
      <c r="H2473" s="6">
        <f t="shared" si="38"/>
        <v>-2.3987460706462035E-3</v>
      </c>
      <c r="I2473" s="4"/>
      <c r="J2473" s="4"/>
      <c r="K2473" s="4"/>
    </row>
    <row r="2474" spans="2:11" ht="13.5" x14ac:dyDescent="0.35">
      <c r="B2474" s="3">
        <v>45602</v>
      </c>
      <c r="C2474" s="2">
        <v>12.5</v>
      </c>
      <c r="D2474" s="2">
        <v>11.5663</v>
      </c>
      <c r="E2474" s="2">
        <v>720</v>
      </c>
      <c r="F2474" s="2">
        <v>12.423</v>
      </c>
      <c r="G2474" s="2">
        <v>8944.56</v>
      </c>
      <c r="H2474" s="6">
        <f t="shared" si="38"/>
        <v>4.0190972222222615E-3</v>
      </c>
      <c r="I2474" s="4"/>
      <c r="J2474" s="4"/>
      <c r="K2474" s="4"/>
    </row>
    <row r="2475" spans="2:11" ht="13.5" x14ac:dyDescent="0.35">
      <c r="B2475" s="3">
        <v>45603</v>
      </c>
      <c r="C2475" s="2">
        <v>12.47</v>
      </c>
      <c r="D2475" s="2">
        <v>11.538500000000001</v>
      </c>
      <c r="E2475" s="2">
        <v>141</v>
      </c>
      <c r="F2475" s="2">
        <v>12.302</v>
      </c>
      <c r="G2475" s="2">
        <v>1734.5820000000001</v>
      </c>
      <c r="H2475" s="6">
        <f t="shared" si="38"/>
        <v>-2.4035344059897424E-3</v>
      </c>
      <c r="I2475" s="4"/>
      <c r="J2475" s="4"/>
      <c r="K2475" s="4"/>
    </row>
    <row r="2476" spans="2:11" ht="13.5" x14ac:dyDescent="0.35">
      <c r="B2476" s="3">
        <v>45604</v>
      </c>
      <c r="C2476" s="2">
        <v>12.46</v>
      </c>
      <c r="D2476" s="2">
        <v>11.529199999999999</v>
      </c>
      <c r="E2476" s="2">
        <v>1209</v>
      </c>
      <c r="F2476" s="2">
        <v>12.456</v>
      </c>
      <c r="G2476" s="2">
        <v>15059.304</v>
      </c>
      <c r="H2476" s="6">
        <f t="shared" si="38"/>
        <v>-8.0599731334241172E-4</v>
      </c>
      <c r="I2476" s="4"/>
      <c r="J2476" s="4"/>
      <c r="K2476" s="4"/>
    </row>
    <row r="2477" spans="2:11" ht="13.5" x14ac:dyDescent="0.35">
      <c r="B2477" s="3">
        <v>45607</v>
      </c>
      <c r="C2477" s="2">
        <v>12.49</v>
      </c>
      <c r="D2477" s="2">
        <v>11.557</v>
      </c>
      <c r="E2477" s="2">
        <v>740</v>
      </c>
      <c r="F2477" s="2">
        <v>12.49</v>
      </c>
      <c r="G2477" s="2">
        <v>9242.6</v>
      </c>
      <c r="H2477" s="6">
        <f t="shared" si="38"/>
        <v>2.4112687784062152E-3</v>
      </c>
      <c r="I2477" s="4"/>
      <c r="J2477" s="4"/>
      <c r="K2477" s="4"/>
    </row>
    <row r="2478" spans="2:11" ht="13.5" x14ac:dyDescent="0.35">
      <c r="B2478" s="3">
        <v>45608</v>
      </c>
      <c r="C2478" s="2">
        <v>12.3</v>
      </c>
      <c r="D2478" s="2">
        <v>11.3812</v>
      </c>
      <c r="E2478" s="2">
        <v>2861</v>
      </c>
      <c r="F2478" s="2">
        <v>12.3</v>
      </c>
      <c r="G2478" s="2">
        <v>35190.300000000003</v>
      </c>
      <c r="H2478" s="6">
        <f t="shared" si="38"/>
        <v>-1.521156009344991E-2</v>
      </c>
      <c r="I2478" s="4"/>
      <c r="J2478" s="4"/>
      <c r="K2478" s="4"/>
    </row>
    <row r="2479" spans="2:11" ht="13.5" x14ac:dyDescent="0.35">
      <c r="B2479" s="3">
        <v>45609</v>
      </c>
      <c r="C2479" s="2">
        <v>12.48</v>
      </c>
      <c r="D2479" s="2">
        <v>11.547700000000001</v>
      </c>
      <c r="E2479" s="2">
        <v>232</v>
      </c>
      <c r="F2479" s="2">
        <v>12.303000000000001</v>
      </c>
      <c r="G2479" s="2">
        <v>2854.2959999999998</v>
      </c>
      <c r="H2479" s="6">
        <f t="shared" si="38"/>
        <v>1.462938881664508E-2</v>
      </c>
      <c r="I2479" s="4"/>
      <c r="J2479" s="4"/>
      <c r="K2479" s="4"/>
    </row>
    <row r="2480" spans="2:11" ht="13.5" x14ac:dyDescent="0.35">
      <c r="B2480" s="3">
        <v>45610</v>
      </c>
      <c r="C2480" s="2">
        <v>12.48</v>
      </c>
      <c r="D2480" s="2">
        <v>11.547700000000001</v>
      </c>
      <c r="E2480" s="2">
        <v>185</v>
      </c>
      <c r="F2480" s="2">
        <v>12.484</v>
      </c>
      <c r="G2480" s="2">
        <v>2309.54</v>
      </c>
      <c r="H2480" s="6">
        <f t="shared" si="38"/>
        <v>0</v>
      </c>
      <c r="I2480" s="4"/>
      <c r="J2480" s="4"/>
      <c r="K2480" s="4"/>
    </row>
    <row r="2481" spans="2:11" ht="13.5" x14ac:dyDescent="0.35">
      <c r="B2481" s="3">
        <v>45611</v>
      </c>
      <c r="C2481" s="2">
        <v>12.42</v>
      </c>
      <c r="D2481" s="2">
        <v>11.4922</v>
      </c>
      <c r="E2481" s="2">
        <v>1016</v>
      </c>
      <c r="F2481" s="2">
        <v>12.417999999999999</v>
      </c>
      <c r="G2481" s="2">
        <v>12616.688</v>
      </c>
      <c r="H2481" s="6">
        <f t="shared" si="38"/>
        <v>-4.8061518743992594E-3</v>
      </c>
      <c r="I2481" s="4"/>
      <c r="J2481" s="4"/>
      <c r="K2481" s="4"/>
    </row>
    <row r="2482" spans="2:11" ht="13.5" x14ac:dyDescent="0.35">
      <c r="B2482" s="3">
        <v>45614</v>
      </c>
      <c r="C2482" s="2">
        <v>12.6</v>
      </c>
      <c r="D2482" s="2">
        <v>11.658799999999999</v>
      </c>
      <c r="E2482" s="2">
        <v>1926</v>
      </c>
      <c r="F2482" s="2">
        <v>12.484999999999999</v>
      </c>
      <c r="G2482" s="2">
        <v>24046.11</v>
      </c>
      <c r="H2482" s="6">
        <f t="shared" si="38"/>
        <v>1.449678912653791E-2</v>
      </c>
      <c r="I2482" s="4"/>
      <c r="J2482" s="4"/>
      <c r="K2482" s="4"/>
    </row>
    <row r="2483" spans="2:11" ht="13.5" x14ac:dyDescent="0.35">
      <c r="B2483" s="3">
        <v>45615</v>
      </c>
      <c r="C2483" s="2">
        <v>12.68</v>
      </c>
      <c r="D2483" s="2">
        <v>11.732799999999999</v>
      </c>
      <c r="E2483" s="2">
        <v>1072</v>
      </c>
      <c r="F2483" s="2">
        <v>12.656000000000001</v>
      </c>
      <c r="G2483" s="2">
        <v>13567.232</v>
      </c>
      <c r="H2483" s="6">
        <f t="shared" si="38"/>
        <v>6.3471369266133604E-3</v>
      </c>
      <c r="I2483" s="4"/>
      <c r="J2483" s="4"/>
      <c r="K2483" s="4"/>
    </row>
    <row r="2484" spans="2:11" ht="13.5" x14ac:dyDescent="0.35">
      <c r="B2484" s="3">
        <v>45616</v>
      </c>
      <c r="C2484" s="2">
        <v>12.74</v>
      </c>
      <c r="D2484" s="2">
        <v>11.7883</v>
      </c>
      <c r="E2484" s="2">
        <v>1198</v>
      </c>
      <c r="F2484" s="2">
        <v>12.712</v>
      </c>
      <c r="G2484" s="2">
        <v>15228.976000000001</v>
      </c>
      <c r="H2484" s="6">
        <f t="shared" si="38"/>
        <v>4.7303286513023599E-3</v>
      </c>
      <c r="I2484" s="4"/>
      <c r="J2484" s="4"/>
      <c r="K2484" s="4"/>
    </row>
    <row r="2485" spans="2:11" ht="13.5" x14ac:dyDescent="0.35">
      <c r="B2485" s="3">
        <v>45617</v>
      </c>
      <c r="C2485" s="2">
        <v>12.96</v>
      </c>
      <c r="D2485" s="2">
        <v>11.991899999999999</v>
      </c>
      <c r="E2485" s="2">
        <v>337</v>
      </c>
      <c r="F2485" s="2">
        <v>12.872</v>
      </c>
      <c r="G2485" s="2">
        <v>4337.8639999999996</v>
      </c>
      <c r="H2485" s="6">
        <f t="shared" si="38"/>
        <v>1.7271362282941544E-2</v>
      </c>
      <c r="I2485" s="4"/>
      <c r="J2485" s="4"/>
      <c r="K2485" s="4"/>
    </row>
    <row r="2486" spans="2:11" ht="13.5" x14ac:dyDescent="0.35">
      <c r="B2486" s="3">
        <v>45618</v>
      </c>
      <c r="C2486" s="2">
        <v>12.5</v>
      </c>
      <c r="D2486" s="2">
        <v>11.5663</v>
      </c>
      <c r="E2486" s="2">
        <v>125</v>
      </c>
      <c r="F2486" s="2">
        <v>12.616</v>
      </c>
      <c r="G2486" s="2">
        <v>1577</v>
      </c>
      <c r="H2486" s="6">
        <f t="shared" si="38"/>
        <v>-3.549062283708164E-2</v>
      </c>
      <c r="I2486" s="4"/>
      <c r="J2486" s="4"/>
      <c r="K2486" s="4"/>
    </row>
    <row r="2487" spans="2:11" ht="13.5" x14ac:dyDescent="0.35">
      <c r="B2487" s="3">
        <v>45621</v>
      </c>
      <c r="C2487" s="2">
        <v>12.8</v>
      </c>
      <c r="D2487" s="2">
        <v>11.8438</v>
      </c>
      <c r="E2487" s="2">
        <v>50</v>
      </c>
      <c r="F2487" s="2">
        <v>12.8</v>
      </c>
      <c r="G2487" s="2">
        <v>640</v>
      </c>
      <c r="H2487" s="6">
        <f t="shared" si="38"/>
        <v>2.3992115023819188E-2</v>
      </c>
      <c r="I2487" s="4"/>
      <c r="J2487" s="4"/>
      <c r="K2487" s="4"/>
    </row>
    <row r="2488" spans="2:11" ht="13.5" x14ac:dyDescent="0.35">
      <c r="B2488" s="3">
        <v>45622</v>
      </c>
      <c r="C2488" s="2">
        <v>12.8</v>
      </c>
      <c r="D2488" s="2">
        <v>11.8438</v>
      </c>
      <c r="E2488" s="2">
        <v>0</v>
      </c>
      <c r="F2488" s="2">
        <v>0</v>
      </c>
      <c r="G2488" s="2">
        <v>0</v>
      </c>
      <c r="H2488" s="6">
        <f t="shared" si="38"/>
        <v>0</v>
      </c>
      <c r="I2488" s="4"/>
      <c r="J2488" s="4"/>
      <c r="K2488" s="4"/>
    </row>
    <row r="2489" spans="2:11" ht="13.5" x14ac:dyDescent="0.35">
      <c r="B2489" s="3">
        <v>45623</v>
      </c>
      <c r="C2489" s="2">
        <v>12.78</v>
      </c>
      <c r="D2489" s="2">
        <v>11.8253</v>
      </c>
      <c r="E2489" s="2">
        <v>2</v>
      </c>
      <c r="F2489" s="2">
        <v>12.78</v>
      </c>
      <c r="G2489" s="2">
        <v>25.56</v>
      </c>
      <c r="H2489" s="6">
        <f t="shared" si="38"/>
        <v>-1.561998682855124E-3</v>
      </c>
      <c r="I2489" s="4"/>
      <c r="J2489" s="4"/>
      <c r="K2489" s="4"/>
    </row>
    <row r="2490" spans="2:11" ht="13.5" x14ac:dyDescent="0.35">
      <c r="B2490" s="3">
        <v>45624</v>
      </c>
      <c r="C2490" s="2">
        <v>12.73</v>
      </c>
      <c r="D2490" s="2">
        <v>11.7791</v>
      </c>
      <c r="E2490" s="2">
        <v>32445</v>
      </c>
      <c r="F2490" s="2">
        <v>12.6</v>
      </c>
      <c r="G2490" s="2">
        <v>408807</v>
      </c>
      <c r="H2490" s="6">
        <f t="shared" si="38"/>
        <v>-3.9068776267833106E-3</v>
      </c>
      <c r="I2490" s="4"/>
      <c r="J2490" s="4"/>
      <c r="K2490" s="4"/>
    </row>
    <row r="2491" spans="2:11" ht="13.5" x14ac:dyDescent="0.35">
      <c r="B2491" s="3">
        <v>45625</v>
      </c>
      <c r="C2491" s="2">
        <v>12.77</v>
      </c>
      <c r="D2491" s="2">
        <v>11.8161</v>
      </c>
      <c r="E2491" s="2">
        <v>90</v>
      </c>
      <c r="F2491" s="2">
        <v>12.772</v>
      </c>
      <c r="G2491" s="2">
        <v>1149.48</v>
      </c>
      <c r="H2491" s="6">
        <f t="shared" si="38"/>
        <v>3.1411567946618003E-3</v>
      </c>
      <c r="I2491" s="4"/>
      <c r="J2491" s="4"/>
      <c r="K2491" s="4"/>
    </row>
    <row r="2492" spans="2:11" ht="13.5" x14ac:dyDescent="0.35">
      <c r="B2492" s="3">
        <v>45628</v>
      </c>
      <c r="C2492" s="2">
        <v>12.79</v>
      </c>
      <c r="D2492" s="2">
        <v>11.8346</v>
      </c>
      <c r="E2492" s="2">
        <v>24494</v>
      </c>
      <c r="F2492" s="2">
        <v>12.6</v>
      </c>
      <c r="G2492" s="2">
        <v>308624.40000000002</v>
      </c>
      <c r="H2492" s="6">
        <f t="shared" si="38"/>
        <v>1.5656604124880051E-3</v>
      </c>
      <c r="I2492" s="4"/>
      <c r="J2492" s="4"/>
      <c r="K2492" s="4"/>
    </row>
    <row r="2493" spans="2:11" ht="13.5" x14ac:dyDescent="0.35">
      <c r="B2493" s="3">
        <v>45629</v>
      </c>
      <c r="C2493" s="2">
        <v>12.85</v>
      </c>
      <c r="D2493" s="2">
        <v>11.8901</v>
      </c>
      <c r="E2493" s="2">
        <v>28176</v>
      </c>
      <c r="F2493" s="2">
        <v>12.614000000000001</v>
      </c>
      <c r="G2493" s="2">
        <v>355412.06400000001</v>
      </c>
      <c r="H2493" s="6">
        <f t="shared" si="38"/>
        <v>4.6896388555591507E-3</v>
      </c>
      <c r="I2493" s="4"/>
      <c r="J2493" s="4"/>
      <c r="K2493" s="4"/>
    </row>
    <row r="2494" spans="2:11" ht="13.5" x14ac:dyDescent="0.35">
      <c r="B2494" s="3">
        <v>45630</v>
      </c>
      <c r="C2494" s="2">
        <v>12.88</v>
      </c>
      <c r="D2494" s="2">
        <v>11.917899999999999</v>
      </c>
      <c r="E2494" s="2">
        <v>15851</v>
      </c>
      <c r="F2494" s="2">
        <v>12.624000000000001</v>
      </c>
      <c r="G2494" s="2">
        <v>200103.024</v>
      </c>
      <c r="H2494" s="6">
        <f t="shared" si="38"/>
        <v>2.3380795788091905E-3</v>
      </c>
      <c r="I2494" s="4"/>
      <c r="J2494" s="4"/>
      <c r="K2494" s="4"/>
    </row>
    <row r="2495" spans="2:11" ht="13.5" x14ac:dyDescent="0.35">
      <c r="B2495" s="3">
        <v>45631</v>
      </c>
      <c r="C2495" s="2">
        <v>12.88</v>
      </c>
      <c r="D2495" s="2">
        <v>11.917899999999999</v>
      </c>
      <c r="E2495" s="2">
        <v>2</v>
      </c>
      <c r="F2495" s="2">
        <v>12.88</v>
      </c>
      <c r="G2495" s="2">
        <v>25.76</v>
      </c>
      <c r="H2495" s="6">
        <f t="shared" si="38"/>
        <v>0</v>
      </c>
      <c r="I2495" s="4"/>
      <c r="J2495" s="4"/>
      <c r="K2495" s="4"/>
    </row>
    <row r="2496" spans="2:11" ht="13.5" x14ac:dyDescent="0.35">
      <c r="B2496" s="3">
        <v>45632</v>
      </c>
      <c r="C2496" s="2">
        <v>12.89</v>
      </c>
      <c r="D2496" s="2">
        <v>11.927099999999999</v>
      </c>
      <c r="E2496" s="2">
        <v>5067</v>
      </c>
      <c r="F2496" s="2">
        <v>12.657</v>
      </c>
      <c r="G2496" s="2">
        <v>64133.019</v>
      </c>
      <c r="H2496" s="6">
        <f t="shared" si="38"/>
        <v>7.719480781009973E-4</v>
      </c>
      <c r="I2496" s="4"/>
      <c r="J2496" s="4"/>
      <c r="K2496" s="4"/>
    </row>
    <row r="2497" spans="2:11" ht="13.5" x14ac:dyDescent="0.35">
      <c r="B2497" s="3">
        <v>45635</v>
      </c>
      <c r="C2497" s="2">
        <v>12.89</v>
      </c>
      <c r="D2497" s="2">
        <v>11.927099999999999</v>
      </c>
      <c r="E2497" s="2">
        <v>640</v>
      </c>
      <c r="F2497" s="2">
        <v>12.714</v>
      </c>
      <c r="G2497" s="2">
        <v>8136.96</v>
      </c>
      <c r="H2497" s="6">
        <f t="shared" si="38"/>
        <v>0</v>
      </c>
      <c r="I2497" s="4"/>
      <c r="J2497" s="4"/>
      <c r="K2497" s="4"/>
    </row>
    <row r="2498" spans="2:11" ht="13.5" x14ac:dyDescent="0.35">
      <c r="B2498" s="3">
        <v>45636</v>
      </c>
      <c r="C2498" s="2">
        <v>12.87</v>
      </c>
      <c r="D2498" s="2">
        <v>11.9086</v>
      </c>
      <c r="E2498" s="2">
        <v>101</v>
      </c>
      <c r="F2498" s="2">
        <v>12.87</v>
      </c>
      <c r="G2498" s="2">
        <v>1299.8699999999999</v>
      </c>
      <c r="H2498" s="6">
        <f t="shared" si="38"/>
        <v>-1.5510895355953683E-3</v>
      </c>
      <c r="I2498" s="4"/>
      <c r="J2498" s="4"/>
      <c r="K2498" s="4"/>
    </row>
    <row r="2499" spans="2:11" ht="13.5" x14ac:dyDescent="0.35">
      <c r="B2499" s="3">
        <v>45637</v>
      </c>
      <c r="C2499" s="2">
        <v>12.78</v>
      </c>
      <c r="D2499" s="2">
        <v>11.8253</v>
      </c>
      <c r="E2499" s="2">
        <v>3005</v>
      </c>
      <c r="F2499" s="2">
        <v>12.662000000000001</v>
      </c>
      <c r="G2499" s="2">
        <v>38049.31</v>
      </c>
      <c r="H2499" s="6">
        <f t="shared" si="38"/>
        <v>-6.9949448297868333E-3</v>
      </c>
      <c r="I2499" s="4"/>
      <c r="J2499" s="4"/>
      <c r="K2499" s="4"/>
    </row>
    <row r="2500" spans="2:11" ht="13.5" x14ac:dyDescent="0.35">
      <c r="B2500" s="3">
        <v>45638</v>
      </c>
      <c r="C2500" s="2">
        <v>12.8</v>
      </c>
      <c r="D2500" s="2">
        <v>11.8438</v>
      </c>
      <c r="E2500" s="2">
        <v>242</v>
      </c>
      <c r="F2500" s="2">
        <v>12.787000000000001</v>
      </c>
      <c r="G2500" s="2">
        <v>3094.4540000000002</v>
      </c>
      <c r="H2500" s="6">
        <f t="shared" si="38"/>
        <v>1.5644423397291837E-3</v>
      </c>
      <c r="I2500" s="4"/>
      <c r="J2500" s="4"/>
      <c r="K2500" s="4"/>
    </row>
    <row r="2501" spans="2:11" ht="13.5" x14ac:dyDescent="0.35">
      <c r="B2501" s="3">
        <v>45639</v>
      </c>
      <c r="C2501" s="2">
        <v>12.8</v>
      </c>
      <c r="D2501" s="2">
        <v>11.8438</v>
      </c>
      <c r="E2501" s="2">
        <v>15</v>
      </c>
      <c r="F2501" s="2">
        <v>12.8</v>
      </c>
      <c r="G2501" s="2">
        <v>192</v>
      </c>
      <c r="H2501" s="6">
        <f t="shared" si="38"/>
        <v>0</v>
      </c>
      <c r="I2501" s="4"/>
      <c r="J2501" s="4"/>
      <c r="K2501" s="4"/>
    </row>
    <row r="2502" spans="2:11" ht="13.5" x14ac:dyDescent="0.35">
      <c r="B2502" s="3">
        <v>45642</v>
      </c>
      <c r="C2502" s="2">
        <v>12.6</v>
      </c>
      <c r="D2502" s="2">
        <v>11.658799999999999</v>
      </c>
      <c r="E2502" s="2">
        <v>33119</v>
      </c>
      <c r="F2502" s="2">
        <v>12.6</v>
      </c>
      <c r="G2502" s="2">
        <v>417299.4</v>
      </c>
      <c r="H2502" s="6">
        <f t="shared" si="38"/>
        <v>-1.561998682855169E-2</v>
      </c>
      <c r="I2502" s="4"/>
      <c r="J2502" s="4"/>
      <c r="K2502" s="4"/>
    </row>
    <row r="2503" spans="2:11" ht="13.5" x14ac:dyDescent="0.35">
      <c r="B2503" s="3">
        <v>45644</v>
      </c>
      <c r="C2503" s="2">
        <v>12.85</v>
      </c>
      <c r="D2503" s="2">
        <v>11.8901</v>
      </c>
      <c r="E2503" s="2">
        <v>2822</v>
      </c>
      <c r="F2503" s="2">
        <v>12.763</v>
      </c>
      <c r="G2503" s="2">
        <v>36017.186000000002</v>
      </c>
      <c r="H2503" s="6">
        <f t="shared" ref="H2503:H2566" si="39">(D2503-D2502)/D2502</f>
        <v>1.983909150169837E-2</v>
      </c>
      <c r="I2503" s="4"/>
      <c r="J2503" s="4"/>
      <c r="K2503" s="4"/>
    </row>
    <row r="2504" spans="2:11" ht="13.5" x14ac:dyDescent="0.35">
      <c r="B2504" s="3">
        <v>45645</v>
      </c>
      <c r="C2504" s="2">
        <v>12.79</v>
      </c>
      <c r="D2504" s="2">
        <v>11.8346</v>
      </c>
      <c r="E2504" s="2">
        <v>5</v>
      </c>
      <c r="F2504" s="2">
        <v>12.792</v>
      </c>
      <c r="G2504" s="2">
        <v>63.96</v>
      </c>
      <c r="H2504" s="6">
        <f t="shared" si="39"/>
        <v>-4.6677487994213947E-3</v>
      </c>
      <c r="I2504" s="4"/>
      <c r="J2504" s="4"/>
      <c r="K2504" s="4"/>
    </row>
    <row r="2505" spans="2:11" ht="13.5" x14ac:dyDescent="0.35">
      <c r="B2505" s="3">
        <v>45646</v>
      </c>
      <c r="C2505" s="2">
        <v>12.7</v>
      </c>
      <c r="D2505" s="2">
        <v>11.751300000000001</v>
      </c>
      <c r="E2505" s="2">
        <v>757</v>
      </c>
      <c r="F2505" s="2">
        <v>12.625999999999999</v>
      </c>
      <c r="G2505" s="2">
        <v>9557.8819999999996</v>
      </c>
      <c r="H2505" s="6">
        <f t="shared" si="39"/>
        <v>-7.0386831832085148E-3</v>
      </c>
      <c r="I2505" s="4"/>
      <c r="J2505" s="4"/>
      <c r="K2505" s="4"/>
    </row>
    <row r="2506" spans="2:11" ht="13.5" x14ac:dyDescent="0.35">
      <c r="B2506" s="3">
        <v>45649</v>
      </c>
      <c r="C2506" s="2">
        <v>12.7</v>
      </c>
      <c r="D2506" s="2">
        <v>11.751300000000001</v>
      </c>
      <c r="E2506" s="2">
        <v>1799</v>
      </c>
      <c r="F2506" s="2">
        <v>12.696999999999999</v>
      </c>
      <c r="G2506" s="2">
        <v>22841.902999999998</v>
      </c>
      <c r="H2506" s="6">
        <f t="shared" si="39"/>
        <v>0</v>
      </c>
      <c r="I2506" s="4"/>
      <c r="J2506" s="4"/>
      <c r="K2506" s="4"/>
    </row>
    <row r="2507" spans="2:11" ht="13.5" x14ac:dyDescent="0.35">
      <c r="B2507" s="3">
        <v>45650</v>
      </c>
      <c r="C2507" s="2">
        <v>12.7</v>
      </c>
      <c r="D2507" s="2">
        <v>11.751300000000001</v>
      </c>
      <c r="E2507" s="2">
        <v>2709</v>
      </c>
      <c r="F2507" s="2">
        <v>12.632999999999999</v>
      </c>
      <c r="G2507" s="2">
        <v>34222.796999999999</v>
      </c>
      <c r="H2507" s="6">
        <f t="shared" si="39"/>
        <v>0</v>
      </c>
      <c r="I2507" s="4"/>
      <c r="J2507" s="4"/>
      <c r="K2507" s="4"/>
    </row>
    <row r="2508" spans="2:11" ht="13.5" x14ac:dyDescent="0.35">
      <c r="B2508" s="3">
        <v>45651</v>
      </c>
      <c r="C2508" s="2">
        <v>12.7</v>
      </c>
      <c r="D2508" s="2">
        <v>11.751300000000001</v>
      </c>
      <c r="E2508" s="2">
        <v>580</v>
      </c>
      <c r="F2508" s="2">
        <v>12.672000000000001</v>
      </c>
      <c r="G2508" s="2">
        <v>7349.76</v>
      </c>
      <c r="H2508" s="6">
        <f t="shared" si="39"/>
        <v>0</v>
      </c>
      <c r="I2508" s="4"/>
      <c r="J2508" s="4"/>
      <c r="K2508" s="4"/>
    </row>
    <row r="2509" spans="2:11" ht="13.5" x14ac:dyDescent="0.35">
      <c r="B2509" s="3">
        <v>45652</v>
      </c>
      <c r="C2509" s="2">
        <v>12.7</v>
      </c>
      <c r="D2509" s="2">
        <v>11.751300000000001</v>
      </c>
      <c r="E2509" s="2">
        <v>801</v>
      </c>
      <c r="F2509" s="2">
        <v>12.669</v>
      </c>
      <c r="G2509" s="2">
        <v>10147.869000000001</v>
      </c>
      <c r="H2509" s="6">
        <f t="shared" si="39"/>
        <v>0</v>
      </c>
      <c r="I2509" s="4"/>
      <c r="J2509" s="4"/>
      <c r="K2509" s="4"/>
    </row>
    <row r="2510" spans="2:11" ht="13.5" x14ac:dyDescent="0.35">
      <c r="B2510" s="3">
        <v>45653</v>
      </c>
      <c r="C2510" s="2">
        <v>12.67</v>
      </c>
      <c r="D2510" s="2">
        <v>11.723599999999999</v>
      </c>
      <c r="E2510" s="2">
        <v>1145</v>
      </c>
      <c r="F2510" s="2">
        <v>12.712999999999999</v>
      </c>
      <c r="G2510" s="2">
        <v>14556.385</v>
      </c>
      <c r="H2510" s="6">
        <f t="shared" si="39"/>
        <v>-2.3571860134624398E-3</v>
      </c>
      <c r="I2510" s="4"/>
      <c r="J2510" s="4"/>
      <c r="K2510" s="4"/>
    </row>
    <row r="2511" spans="2:11" ht="13.5" x14ac:dyDescent="0.35">
      <c r="B2511" s="3">
        <v>45656</v>
      </c>
      <c r="C2511" s="2">
        <v>12.69</v>
      </c>
      <c r="D2511" s="2">
        <v>11.742100000000001</v>
      </c>
      <c r="E2511" s="2">
        <v>799</v>
      </c>
      <c r="F2511" s="2">
        <v>12.672000000000001</v>
      </c>
      <c r="G2511" s="2">
        <v>10124.928</v>
      </c>
      <c r="H2511" s="6">
        <f t="shared" si="39"/>
        <v>1.5780135794466969E-3</v>
      </c>
      <c r="I2511" s="8"/>
      <c r="J2511" s="8"/>
      <c r="K2511" s="8"/>
    </row>
    <row r="2512" spans="2:11" ht="13.5" x14ac:dyDescent="0.35">
      <c r="B2512" s="3">
        <v>45657</v>
      </c>
      <c r="C2512" s="2">
        <v>12.7</v>
      </c>
      <c r="D2512" s="2">
        <v>11.751300000000001</v>
      </c>
      <c r="E2512" s="2">
        <v>2096</v>
      </c>
      <c r="F2512" s="2">
        <v>12.602</v>
      </c>
      <c r="G2512" s="2">
        <v>26413.792000000001</v>
      </c>
      <c r="H2512" s="6">
        <f t="shared" si="39"/>
        <v>7.835055058294406E-4</v>
      </c>
      <c r="I2512" s="9"/>
      <c r="J2512" s="10"/>
      <c r="K2512" s="11"/>
    </row>
    <row r="2513" spans="2:11" ht="13.5" x14ac:dyDescent="0.35">
      <c r="B2513" s="3">
        <v>45659</v>
      </c>
      <c r="C2513" s="2">
        <v>13.18</v>
      </c>
      <c r="D2513" s="2">
        <v>12.195499999999999</v>
      </c>
      <c r="E2513" s="2">
        <v>967</v>
      </c>
      <c r="F2513" s="2">
        <v>12.667</v>
      </c>
      <c r="G2513" s="2">
        <v>12248.989</v>
      </c>
      <c r="H2513" s="6">
        <f t="shared" si="39"/>
        <v>3.7800073183392353E-2</v>
      </c>
      <c r="I2513" s="4"/>
      <c r="J2513" s="4"/>
      <c r="K2513" s="4"/>
    </row>
    <row r="2514" spans="2:11" ht="13.5" x14ac:dyDescent="0.35">
      <c r="B2514" s="3">
        <v>45660</v>
      </c>
      <c r="C2514" s="2">
        <v>12.79</v>
      </c>
      <c r="D2514" s="2">
        <v>11.8346</v>
      </c>
      <c r="E2514" s="2">
        <v>871</v>
      </c>
      <c r="F2514" s="2">
        <v>12.688000000000001</v>
      </c>
      <c r="G2514" s="2">
        <v>11051.248</v>
      </c>
      <c r="H2514" s="6">
        <f t="shared" si="39"/>
        <v>-2.9592882620638691E-2</v>
      </c>
      <c r="I2514" s="4"/>
      <c r="J2514" s="4"/>
      <c r="K2514" s="4"/>
    </row>
    <row r="2515" spans="2:11" ht="13.5" x14ac:dyDescent="0.35">
      <c r="B2515" s="3">
        <v>45663</v>
      </c>
      <c r="C2515" s="2">
        <v>12.8</v>
      </c>
      <c r="D2515" s="2">
        <v>11.8438</v>
      </c>
      <c r="E2515" s="2">
        <v>1121</v>
      </c>
      <c r="F2515" s="2">
        <v>12.666</v>
      </c>
      <c r="G2515" s="2">
        <v>14198.585999999999</v>
      </c>
      <c r="H2515" s="6">
        <f t="shared" si="39"/>
        <v>7.7738157605663691E-4</v>
      </c>
      <c r="I2515" s="4"/>
      <c r="J2515" s="4"/>
      <c r="K2515" s="4"/>
    </row>
    <row r="2516" spans="2:11" ht="13.5" x14ac:dyDescent="0.35">
      <c r="B2516" s="3">
        <v>45664</v>
      </c>
      <c r="C2516" s="2">
        <v>12.98</v>
      </c>
      <c r="D2516" s="2">
        <v>12.010400000000001</v>
      </c>
      <c r="E2516" s="2">
        <v>606</v>
      </c>
      <c r="F2516" s="2">
        <v>12.8</v>
      </c>
      <c r="G2516" s="2">
        <v>7756.8</v>
      </c>
      <c r="H2516" s="6">
        <f t="shared" si="39"/>
        <v>1.4066431381820087E-2</v>
      </c>
      <c r="I2516" s="4"/>
      <c r="J2516" s="4"/>
      <c r="K2516" s="4"/>
    </row>
    <row r="2517" spans="2:11" ht="13.5" x14ac:dyDescent="0.35">
      <c r="B2517" s="3">
        <v>45665</v>
      </c>
      <c r="C2517" s="2">
        <v>12.9</v>
      </c>
      <c r="D2517" s="2">
        <v>11.936400000000001</v>
      </c>
      <c r="E2517" s="2">
        <v>815</v>
      </c>
      <c r="F2517" s="2">
        <v>12.715999999999999</v>
      </c>
      <c r="G2517" s="2">
        <v>10363.540000000001</v>
      </c>
      <c r="H2517" s="6">
        <f t="shared" si="39"/>
        <v>-6.1613268500632654E-3</v>
      </c>
      <c r="I2517" s="4"/>
      <c r="J2517" s="4"/>
      <c r="K2517" s="4"/>
    </row>
    <row r="2518" spans="2:11" ht="13.5" x14ac:dyDescent="0.35">
      <c r="B2518" s="3">
        <v>45666</v>
      </c>
      <c r="C2518" s="2">
        <v>12.9</v>
      </c>
      <c r="D2518" s="2">
        <v>11.936400000000001</v>
      </c>
      <c r="E2518" s="2">
        <v>4519</v>
      </c>
      <c r="F2518" s="2">
        <v>12.891999999999999</v>
      </c>
      <c r="G2518" s="2">
        <v>58258.947999999997</v>
      </c>
      <c r="H2518" s="6">
        <f t="shared" si="39"/>
        <v>0</v>
      </c>
      <c r="I2518" s="4"/>
      <c r="J2518" s="4"/>
      <c r="K2518" s="4"/>
    </row>
    <row r="2519" spans="2:11" ht="13.5" x14ac:dyDescent="0.35">
      <c r="B2519" s="3">
        <v>45667</v>
      </c>
      <c r="C2519" s="2">
        <v>12.9</v>
      </c>
      <c r="D2519" s="2">
        <v>11.936400000000001</v>
      </c>
      <c r="E2519" s="2">
        <v>220</v>
      </c>
      <c r="F2519" s="2">
        <v>12.727</v>
      </c>
      <c r="G2519" s="2">
        <v>2799.94</v>
      </c>
      <c r="H2519" s="6">
        <f t="shared" si="39"/>
        <v>0</v>
      </c>
      <c r="I2519" s="4"/>
      <c r="J2519" s="4"/>
      <c r="K2519" s="4"/>
    </row>
    <row r="2520" spans="2:11" ht="13.5" x14ac:dyDescent="0.35">
      <c r="B2520" s="3">
        <v>45670</v>
      </c>
      <c r="C2520" s="2">
        <v>12.9</v>
      </c>
      <c r="D2520" s="2">
        <v>11.936400000000001</v>
      </c>
      <c r="E2520" s="2">
        <v>2551</v>
      </c>
      <c r="F2520" s="2">
        <v>12.861000000000001</v>
      </c>
      <c r="G2520" s="2">
        <v>32808.411</v>
      </c>
      <c r="H2520" s="6">
        <f t="shared" si="39"/>
        <v>0</v>
      </c>
      <c r="I2520" s="4"/>
      <c r="J2520" s="4"/>
      <c r="K2520" s="4"/>
    </row>
    <row r="2521" spans="2:11" ht="13.5" x14ac:dyDescent="0.35">
      <c r="B2521" s="3">
        <v>45671</v>
      </c>
      <c r="C2521" s="2">
        <v>12.98</v>
      </c>
      <c r="D2521" s="2">
        <v>12.010400000000001</v>
      </c>
      <c r="E2521" s="2">
        <v>7232</v>
      </c>
      <c r="F2521" s="2">
        <v>12.948</v>
      </c>
      <c r="G2521" s="2">
        <v>93639.936000000002</v>
      </c>
      <c r="H2521" s="6">
        <f t="shared" si="39"/>
        <v>6.1995241446332096E-3</v>
      </c>
      <c r="I2521" s="4"/>
      <c r="J2521" s="4"/>
      <c r="K2521" s="4"/>
    </row>
    <row r="2522" spans="2:11" ht="13.5" x14ac:dyDescent="0.35">
      <c r="B2522" s="3">
        <v>45672</v>
      </c>
      <c r="C2522" s="2">
        <v>12.9</v>
      </c>
      <c r="D2522" s="2">
        <v>11.936400000000001</v>
      </c>
      <c r="E2522" s="2">
        <v>3055</v>
      </c>
      <c r="F2522" s="2">
        <v>12.956</v>
      </c>
      <c r="G2522" s="2">
        <v>39580.58</v>
      </c>
      <c r="H2522" s="6">
        <f t="shared" si="39"/>
        <v>-6.1613268500632654E-3</v>
      </c>
      <c r="I2522" s="4"/>
      <c r="J2522" s="4"/>
      <c r="K2522" s="4"/>
    </row>
    <row r="2523" spans="2:11" ht="13.5" x14ac:dyDescent="0.35">
      <c r="B2523" s="3">
        <v>45673</v>
      </c>
      <c r="C2523" s="2">
        <v>13.18</v>
      </c>
      <c r="D2523" s="2">
        <v>12.195499999999999</v>
      </c>
      <c r="E2523" s="2">
        <v>1070</v>
      </c>
      <c r="F2523" s="2">
        <v>12.981999999999999</v>
      </c>
      <c r="G2523" s="2">
        <v>13890.74</v>
      </c>
      <c r="H2523" s="6">
        <f t="shared" si="39"/>
        <v>2.1706712241546723E-2</v>
      </c>
      <c r="I2523" s="4"/>
      <c r="J2523" s="4"/>
      <c r="K2523" s="4"/>
    </row>
    <row r="2524" spans="2:11" ht="13.5" x14ac:dyDescent="0.35">
      <c r="B2524" s="3">
        <v>45674</v>
      </c>
      <c r="C2524" s="2">
        <v>13.32</v>
      </c>
      <c r="D2524" s="2">
        <v>12.324999999999999</v>
      </c>
      <c r="E2524" s="2">
        <v>9749</v>
      </c>
      <c r="F2524" s="2">
        <v>13.266</v>
      </c>
      <c r="G2524" s="2">
        <v>129330.234</v>
      </c>
      <c r="H2524" s="6">
        <f t="shared" si="39"/>
        <v>1.0618670821204558E-2</v>
      </c>
      <c r="I2524" s="4"/>
      <c r="J2524" s="4"/>
      <c r="K2524" s="4"/>
    </row>
    <row r="2525" spans="2:11" ht="13.5" x14ac:dyDescent="0.35">
      <c r="B2525" s="3">
        <v>45677</v>
      </c>
      <c r="C2525" s="2">
        <v>13.45</v>
      </c>
      <c r="D2525" s="2">
        <v>12.4453</v>
      </c>
      <c r="E2525" s="2">
        <v>1286</v>
      </c>
      <c r="F2525" s="2">
        <v>13.423</v>
      </c>
      <c r="G2525" s="2">
        <v>17261.977999999999</v>
      </c>
      <c r="H2525" s="6">
        <f t="shared" si="39"/>
        <v>9.7606490872211207E-3</v>
      </c>
      <c r="I2525" s="4"/>
      <c r="J2525" s="4"/>
      <c r="K2525" s="4"/>
    </row>
    <row r="2526" spans="2:11" ht="13.5" x14ac:dyDescent="0.35">
      <c r="B2526" s="3">
        <v>45678</v>
      </c>
      <c r="C2526" s="2">
        <v>13.6</v>
      </c>
      <c r="D2526" s="2">
        <v>12.584099999999999</v>
      </c>
      <c r="E2526" s="2">
        <v>5051</v>
      </c>
      <c r="F2526" s="2">
        <v>13.481999999999999</v>
      </c>
      <c r="G2526" s="2">
        <v>68097.581999999995</v>
      </c>
      <c r="H2526" s="6">
        <f t="shared" si="39"/>
        <v>1.1152804673250128E-2</v>
      </c>
      <c r="I2526" s="4"/>
      <c r="J2526" s="4"/>
      <c r="K2526" s="4"/>
    </row>
    <row r="2527" spans="2:11" ht="13.5" x14ac:dyDescent="0.35">
      <c r="B2527" s="3">
        <v>45679</v>
      </c>
      <c r="C2527" s="2">
        <v>13.6</v>
      </c>
      <c r="D2527" s="2">
        <v>12.584099999999999</v>
      </c>
      <c r="E2527" s="2">
        <v>1792</v>
      </c>
      <c r="F2527" s="2">
        <v>13.538</v>
      </c>
      <c r="G2527" s="2">
        <v>24260.096000000001</v>
      </c>
      <c r="H2527" s="6">
        <f t="shared" si="39"/>
        <v>0</v>
      </c>
      <c r="I2527" s="4"/>
      <c r="J2527" s="4"/>
      <c r="K2527" s="4"/>
    </row>
    <row r="2528" spans="2:11" ht="13.5" x14ac:dyDescent="0.35">
      <c r="B2528" s="3">
        <v>45680</v>
      </c>
      <c r="C2528" s="2">
        <v>13.75</v>
      </c>
      <c r="D2528" s="2">
        <v>12.722899999999999</v>
      </c>
      <c r="E2528" s="2">
        <v>490</v>
      </c>
      <c r="F2528" s="2">
        <v>13.584</v>
      </c>
      <c r="G2528" s="2">
        <v>6656.16</v>
      </c>
      <c r="H2528" s="6">
        <f t="shared" si="39"/>
        <v>1.1029791562368371E-2</v>
      </c>
      <c r="I2528" s="4"/>
      <c r="J2528" s="4"/>
      <c r="K2528" s="4"/>
    </row>
    <row r="2529" spans="2:11" ht="13.5" x14ac:dyDescent="0.35">
      <c r="B2529" s="3">
        <v>45681</v>
      </c>
      <c r="C2529" s="2">
        <v>13.75</v>
      </c>
      <c r="D2529" s="2">
        <v>12.722899999999999</v>
      </c>
      <c r="E2529" s="2">
        <v>4165</v>
      </c>
      <c r="F2529" s="2">
        <v>13.603999999999999</v>
      </c>
      <c r="G2529" s="2">
        <v>56660.66</v>
      </c>
      <c r="H2529" s="6">
        <f t="shared" si="39"/>
        <v>0</v>
      </c>
      <c r="I2529" s="4"/>
      <c r="J2529" s="4"/>
      <c r="K2529" s="4"/>
    </row>
    <row r="2530" spans="2:11" ht="13.5" x14ac:dyDescent="0.35">
      <c r="B2530" s="3">
        <v>45684</v>
      </c>
      <c r="C2530" s="2">
        <v>13.95</v>
      </c>
      <c r="D2530" s="2">
        <v>12.9079</v>
      </c>
      <c r="E2530" s="2">
        <v>2445</v>
      </c>
      <c r="F2530" s="2">
        <v>13.616</v>
      </c>
      <c r="G2530" s="2">
        <v>33291.120000000003</v>
      </c>
      <c r="H2530" s="6">
        <f t="shared" si="39"/>
        <v>1.4540710058241479E-2</v>
      </c>
      <c r="I2530" s="4"/>
      <c r="J2530" s="4"/>
      <c r="K2530" s="4"/>
    </row>
    <row r="2531" spans="2:11" ht="13.5" x14ac:dyDescent="0.35">
      <c r="B2531" s="3">
        <v>45685</v>
      </c>
      <c r="C2531" s="2">
        <v>13.9</v>
      </c>
      <c r="D2531" s="2">
        <v>12.861700000000001</v>
      </c>
      <c r="E2531" s="2">
        <v>856</v>
      </c>
      <c r="F2531" s="2">
        <v>13.801</v>
      </c>
      <c r="G2531" s="2">
        <v>11813.656000000001</v>
      </c>
      <c r="H2531" s="6">
        <f t="shared" si="39"/>
        <v>-3.5792034335561098E-3</v>
      </c>
      <c r="I2531" s="4"/>
      <c r="J2531" s="4"/>
      <c r="K2531" s="4"/>
    </row>
    <row r="2532" spans="2:11" ht="13.5" x14ac:dyDescent="0.35">
      <c r="B2532" s="3">
        <v>45686</v>
      </c>
      <c r="C2532" s="2">
        <v>13.75</v>
      </c>
      <c r="D2532" s="2">
        <v>12.722899999999999</v>
      </c>
      <c r="E2532" s="2">
        <v>1187</v>
      </c>
      <c r="F2532" s="2">
        <v>13.773</v>
      </c>
      <c r="G2532" s="2">
        <v>16348.550999999999</v>
      </c>
      <c r="H2532" s="6">
        <f t="shared" si="39"/>
        <v>-1.0791730486638748E-2</v>
      </c>
      <c r="I2532" s="4"/>
      <c r="J2532" s="4"/>
      <c r="K2532" s="4"/>
    </row>
    <row r="2533" spans="2:11" ht="13.5" x14ac:dyDescent="0.35">
      <c r="B2533" s="3">
        <v>45687</v>
      </c>
      <c r="C2533" s="2">
        <v>13.88</v>
      </c>
      <c r="D2533" s="2">
        <v>12.8432</v>
      </c>
      <c r="E2533" s="2">
        <v>2632</v>
      </c>
      <c r="F2533" s="2">
        <v>13.786</v>
      </c>
      <c r="G2533" s="2">
        <v>36284.752</v>
      </c>
      <c r="H2533" s="6">
        <f t="shared" si="39"/>
        <v>9.4553914594943216E-3</v>
      </c>
      <c r="I2533" s="4"/>
      <c r="J2533" s="4"/>
      <c r="K2533" s="4"/>
    </row>
    <row r="2534" spans="2:11" ht="13.5" x14ac:dyDescent="0.35">
      <c r="B2534" s="3">
        <v>45688</v>
      </c>
      <c r="C2534" s="2">
        <v>13.8</v>
      </c>
      <c r="D2534" s="2">
        <v>12.7691</v>
      </c>
      <c r="E2534" s="2">
        <v>921</v>
      </c>
      <c r="F2534" s="2">
        <v>13.8</v>
      </c>
      <c r="G2534" s="2">
        <v>12709.8</v>
      </c>
      <c r="H2534" s="6">
        <f t="shared" si="39"/>
        <v>-5.7695901333000817E-3</v>
      </c>
      <c r="I2534" s="4"/>
      <c r="J2534" s="4"/>
      <c r="K2534" s="4"/>
    </row>
    <row r="2535" spans="2:11" ht="13.5" x14ac:dyDescent="0.35">
      <c r="B2535" s="3">
        <v>45691</v>
      </c>
      <c r="C2535" s="2">
        <v>13.8</v>
      </c>
      <c r="D2535" s="2">
        <v>12.7691</v>
      </c>
      <c r="E2535" s="2">
        <v>2143</v>
      </c>
      <c r="F2535" s="2">
        <v>13.785</v>
      </c>
      <c r="G2535" s="2">
        <v>29541.255000000001</v>
      </c>
      <c r="H2535" s="6">
        <f t="shared" si="39"/>
        <v>0</v>
      </c>
      <c r="I2535" s="4"/>
      <c r="J2535" s="4"/>
      <c r="K2535" s="4"/>
    </row>
    <row r="2536" spans="2:11" ht="13.5" x14ac:dyDescent="0.35">
      <c r="B2536" s="3">
        <v>45692</v>
      </c>
      <c r="C2536" s="2">
        <v>13.8</v>
      </c>
      <c r="D2536" s="2">
        <v>12.7691</v>
      </c>
      <c r="E2536" s="2">
        <v>426</v>
      </c>
      <c r="F2536" s="2">
        <v>13.8</v>
      </c>
      <c r="G2536" s="2">
        <v>5878.8</v>
      </c>
      <c r="H2536" s="6">
        <f t="shared" si="39"/>
        <v>0</v>
      </c>
      <c r="I2536" s="4"/>
      <c r="J2536" s="4"/>
      <c r="K2536" s="4"/>
    </row>
    <row r="2537" spans="2:11" ht="13.5" x14ac:dyDescent="0.35">
      <c r="B2537" s="3">
        <v>45693</v>
      </c>
      <c r="C2537" s="2">
        <v>13.99</v>
      </c>
      <c r="D2537" s="2">
        <v>12.944900000000001</v>
      </c>
      <c r="E2537" s="2">
        <v>4334</v>
      </c>
      <c r="F2537" s="2">
        <v>13.917999999999999</v>
      </c>
      <c r="G2537" s="2">
        <v>60320.612000000001</v>
      </c>
      <c r="H2537" s="6">
        <f t="shared" si="39"/>
        <v>1.3767610873123448E-2</v>
      </c>
      <c r="I2537" s="4"/>
      <c r="J2537" s="4"/>
      <c r="K2537" s="4"/>
    </row>
    <row r="2538" spans="2:11" ht="13.5" x14ac:dyDescent="0.35">
      <c r="B2538" s="3">
        <v>45694</v>
      </c>
      <c r="C2538" s="2">
        <v>13.97</v>
      </c>
      <c r="D2538" s="2">
        <v>12.926399999999999</v>
      </c>
      <c r="E2538" s="2">
        <v>51</v>
      </c>
      <c r="F2538" s="2">
        <v>13.91</v>
      </c>
      <c r="G2538" s="2">
        <v>709.41</v>
      </c>
      <c r="H2538" s="6">
        <f t="shared" si="39"/>
        <v>-1.4291342536443923E-3</v>
      </c>
      <c r="I2538" s="4"/>
      <c r="J2538" s="4"/>
      <c r="K2538" s="4"/>
    </row>
    <row r="2539" spans="2:11" ht="13.5" x14ac:dyDescent="0.35">
      <c r="B2539" s="3">
        <v>45695</v>
      </c>
      <c r="C2539" s="2">
        <v>14.1</v>
      </c>
      <c r="D2539" s="2">
        <v>13.0467</v>
      </c>
      <c r="E2539" s="2">
        <v>4770</v>
      </c>
      <c r="F2539" s="2">
        <v>13.999000000000001</v>
      </c>
      <c r="G2539" s="2">
        <v>66775.23</v>
      </c>
      <c r="H2539" s="6">
        <f t="shared" si="39"/>
        <v>9.306535462309716E-3</v>
      </c>
      <c r="I2539" s="4"/>
      <c r="J2539" s="4"/>
      <c r="K2539" s="4"/>
    </row>
    <row r="2540" spans="2:11" ht="13.5" x14ac:dyDescent="0.35">
      <c r="B2540" s="3">
        <v>45698</v>
      </c>
      <c r="C2540" s="2">
        <v>14.1</v>
      </c>
      <c r="D2540" s="2">
        <v>13.0467</v>
      </c>
      <c r="E2540" s="2">
        <v>682</v>
      </c>
      <c r="F2540" s="2">
        <v>14.028</v>
      </c>
      <c r="G2540" s="2">
        <v>9567.0959999999995</v>
      </c>
      <c r="H2540" s="6">
        <f t="shared" si="39"/>
        <v>0</v>
      </c>
      <c r="I2540" s="4"/>
      <c r="J2540" s="4"/>
      <c r="K2540" s="4"/>
    </row>
    <row r="2541" spans="2:11" ht="13.5" x14ac:dyDescent="0.35">
      <c r="B2541" s="3">
        <v>45699</v>
      </c>
      <c r="C2541" s="2">
        <v>14.1</v>
      </c>
      <c r="D2541" s="2">
        <v>13.0467</v>
      </c>
      <c r="E2541" s="2">
        <v>982</v>
      </c>
      <c r="F2541" s="2">
        <v>14.035</v>
      </c>
      <c r="G2541" s="2">
        <v>13782.37</v>
      </c>
      <c r="H2541" s="6">
        <f t="shared" si="39"/>
        <v>0</v>
      </c>
      <c r="I2541" s="4"/>
      <c r="J2541" s="4"/>
      <c r="K2541" s="4"/>
    </row>
    <row r="2542" spans="2:11" ht="13.5" x14ac:dyDescent="0.35">
      <c r="B2542" s="3">
        <v>45700</v>
      </c>
      <c r="C2542" s="2">
        <v>14.3</v>
      </c>
      <c r="D2542" s="2">
        <v>13.2318</v>
      </c>
      <c r="E2542" s="2">
        <v>1085</v>
      </c>
      <c r="F2542" s="2">
        <v>14.224</v>
      </c>
      <c r="G2542" s="2">
        <v>15433.04</v>
      </c>
      <c r="H2542" s="6">
        <f t="shared" si="39"/>
        <v>1.4187495688564946E-2</v>
      </c>
      <c r="I2542" s="4"/>
      <c r="J2542" s="4"/>
      <c r="K2542" s="4"/>
    </row>
    <row r="2543" spans="2:11" ht="13.5" x14ac:dyDescent="0.35">
      <c r="B2543" s="3">
        <v>45701</v>
      </c>
      <c r="C2543" s="2">
        <v>14.25</v>
      </c>
      <c r="D2543" s="2">
        <v>13.185499999999999</v>
      </c>
      <c r="E2543" s="2">
        <v>1628</v>
      </c>
      <c r="F2543" s="2">
        <v>14.204000000000001</v>
      </c>
      <c r="G2543" s="2">
        <v>23124.112000000001</v>
      </c>
      <c r="H2543" s="6">
        <f t="shared" si="39"/>
        <v>-3.4991459967654024E-3</v>
      </c>
      <c r="I2543" s="4"/>
      <c r="J2543" s="4"/>
      <c r="K2543" s="4"/>
    </row>
    <row r="2544" spans="2:11" ht="13.5" x14ac:dyDescent="0.35">
      <c r="B2544" s="3">
        <v>45702</v>
      </c>
      <c r="C2544" s="2">
        <v>14.25</v>
      </c>
      <c r="D2544" s="2">
        <v>13.185499999999999</v>
      </c>
      <c r="E2544" s="2">
        <v>5106</v>
      </c>
      <c r="F2544" s="2">
        <v>14.144</v>
      </c>
      <c r="G2544" s="2">
        <v>72219.263999999996</v>
      </c>
      <c r="H2544" s="6">
        <f t="shared" si="39"/>
        <v>0</v>
      </c>
      <c r="I2544" s="4"/>
      <c r="J2544" s="4"/>
      <c r="K2544" s="4"/>
    </row>
    <row r="2545" spans="2:11" ht="13.5" x14ac:dyDescent="0.35">
      <c r="B2545" s="3">
        <v>45705</v>
      </c>
      <c r="C2545" s="2">
        <v>14.19</v>
      </c>
      <c r="D2545" s="2">
        <v>13.13</v>
      </c>
      <c r="E2545" s="2">
        <v>343</v>
      </c>
      <c r="F2545" s="2">
        <v>14.023</v>
      </c>
      <c r="G2545" s="2">
        <v>4809.8890000000001</v>
      </c>
      <c r="H2545" s="6">
        <f t="shared" si="39"/>
        <v>-4.2091691630957153E-3</v>
      </c>
      <c r="I2545" s="4"/>
      <c r="J2545" s="4"/>
      <c r="K2545" s="4"/>
    </row>
    <row r="2546" spans="2:11" ht="13.5" x14ac:dyDescent="0.35">
      <c r="B2546" s="3">
        <v>45706</v>
      </c>
      <c r="C2546" s="2">
        <v>14.23</v>
      </c>
      <c r="D2546" s="2">
        <v>13.167</v>
      </c>
      <c r="E2546" s="2">
        <v>2510</v>
      </c>
      <c r="F2546" s="2">
        <v>14.177</v>
      </c>
      <c r="G2546" s="2">
        <v>35584.269999999997</v>
      </c>
      <c r="H2546" s="6">
        <f t="shared" si="39"/>
        <v>2.8179741051027442E-3</v>
      </c>
      <c r="I2546" s="4"/>
      <c r="J2546" s="4"/>
      <c r="K2546" s="4"/>
    </row>
    <row r="2547" spans="2:11" ht="13.5" x14ac:dyDescent="0.35">
      <c r="B2547" s="3">
        <v>45707</v>
      </c>
      <c r="C2547" s="2">
        <v>14.9</v>
      </c>
      <c r="D2547" s="2">
        <v>13.787000000000001</v>
      </c>
      <c r="E2547" s="2">
        <v>5757</v>
      </c>
      <c r="F2547" s="2">
        <v>14.395</v>
      </c>
      <c r="G2547" s="2">
        <v>82872.014999999999</v>
      </c>
      <c r="H2547" s="6">
        <f t="shared" si="39"/>
        <v>4.7087415508468219E-2</v>
      </c>
      <c r="I2547" s="4"/>
      <c r="J2547" s="4"/>
      <c r="K2547" s="4"/>
    </row>
    <row r="2548" spans="2:11" ht="13.5" x14ac:dyDescent="0.35">
      <c r="B2548" s="3">
        <v>45708</v>
      </c>
      <c r="C2548" s="2">
        <v>14.94</v>
      </c>
      <c r="D2548" s="2">
        <v>13.824</v>
      </c>
      <c r="E2548" s="2">
        <v>145</v>
      </c>
      <c r="F2548" s="2">
        <v>14.66</v>
      </c>
      <c r="G2548" s="2">
        <v>2125.6999999999998</v>
      </c>
      <c r="H2548" s="6">
        <f t="shared" si="39"/>
        <v>2.6836875317327214E-3</v>
      </c>
      <c r="I2548" s="4"/>
      <c r="J2548" s="4"/>
      <c r="K2548" s="4"/>
    </row>
    <row r="2549" spans="2:11" ht="13.5" x14ac:dyDescent="0.35">
      <c r="B2549" s="3">
        <v>45709</v>
      </c>
      <c r="C2549" s="2">
        <v>14.79</v>
      </c>
      <c r="D2549" s="2">
        <v>13.6852</v>
      </c>
      <c r="E2549" s="2">
        <v>268</v>
      </c>
      <c r="F2549" s="2">
        <v>14.737</v>
      </c>
      <c r="G2549" s="2">
        <v>3949.5160000000001</v>
      </c>
      <c r="H2549" s="6">
        <f t="shared" si="39"/>
        <v>-1.0040509259259246E-2</v>
      </c>
      <c r="I2549" s="4"/>
      <c r="J2549" s="4"/>
      <c r="K2549" s="4"/>
    </row>
    <row r="2550" spans="2:11" ht="13.5" x14ac:dyDescent="0.35">
      <c r="B2550" s="3">
        <v>45712</v>
      </c>
      <c r="C2550" s="2">
        <v>14.5</v>
      </c>
      <c r="D2550" s="2">
        <v>13.4169</v>
      </c>
      <c r="E2550" s="2">
        <v>7072</v>
      </c>
      <c r="F2550" s="2">
        <v>14.521000000000001</v>
      </c>
      <c r="G2550" s="2">
        <v>102692.512</v>
      </c>
      <c r="H2550" s="6">
        <f t="shared" si="39"/>
        <v>-1.9605120860491626E-2</v>
      </c>
      <c r="I2550" s="4"/>
      <c r="J2550" s="4"/>
      <c r="K2550" s="4"/>
    </row>
    <row r="2551" spans="2:11" ht="13.5" x14ac:dyDescent="0.35">
      <c r="B2551" s="3">
        <v>45713</v>
      </c>
      <c r="C2551" s="2">
        <v>14.55</v>
      </c>
      <c r="D2551" s="2">
        <v>13.463100000000001</v>
      </c>
      <c r="E2551" s="2">
        <v>13726</v>
      </c>
      <c r="F2551" s="2">
        <v>14.426</v>
      </c>
      <c r="G2551" s="2">
        <v>198011.27600000001</v>
      </c>
      <c r="H2551" s="6">
        <f t="shared" si="39"/>
        <v>3.443418375332654E-3</v>
      </c>
      <c r="I2551" s="4"/>
      <c r="J2551" s="4"/>
      <c r="K2551" s="4"/>
    </row>
    <row r="2552" spans="2:11" ht="13.5" x14ac:dyDescent="0.35">
      <c r="B2552" s="3">
        <v>45714</v>
      </c>
      <c r="C2552" s="2">
        <v>14.7</v>
      </c>
      <c r="D2552" s="2">
        <v>13.601900000000001</v>
      </c>
      <c r="E2552" s="2">
        <v>523</v>
      </c>
      <c r="F2552" s="2">
        <v>14.602</v>
      </c>
      <c r="G2552" s="2">
        <v>7636.8459999999995</v>
      </c>
      <c r="H2552" s="6">
        <f t="shared" si="39"/>
        <v>1.0309661222155358E-2</v>
      </c>
      <c r="I2552" s="4"/>
      <c r="J2552" s="4"/>
      <c r="K2552" s="4"/>
    </row>
    <row r="2553" spans="2:11" ht="13.5" x14ac:dyDescent="0.35">
      <c r="B2553" s="3">
        <v>45715</v>
      </c>
      <c r="C2553" s="2">
        <v>14.8</v>
      </c>
      <c r="D2553" s="2">
        <v>13.6944</v>
      </c>
      <c r="E2553" s="2">
        <v>16100</v>
      </c>
      <c r="F2553" s="2">
        <v>14.794</v>
      </c>
      <c r="G2553" s="2">
        <v>238183.4</v>
      </c>
      <c r="H2553" s="6">
        <f t="shared" si="39"/>
        <v>6.8005205155161671E-3</v>
      </c>
      <c r="I2553" s="4"/>
      <c r="J2553" s="4"/>
      <c r="K2553" s="4"/>
    </row>
    <row r="2554" spans="2:11" ht="13.5" x14ac:dyDescent="0.35">
      <c r="B2554" s="3">
        <v>45716</v>
      </c>
      <c r="C2554" s="2">
        <v>14.9</v>
      </c>
      <c r="D2554" s="2">
        <v>13.787000000000001</v>
      </c>
      <c r="E2554" s="2">
        <v>52</v>
      </c>
      <c r="F2554" s="2">
        <v>14.419</v>
      </c>
      <c r="G2554" s="2">
        <v>749.78800000000001</v>
      </c>
      <c r="H2554" s="6">
        <f t="shared" si="39"/>
        <v>6.7618880710364022E-3</v>
      </c>
      <c r="I2554" s="4"/>
      <c r="J2554" s="4"/>
      <c r="K2554" s="4"/>
    </row>
    <row r="2555" spans="2:11" ht="13.5" x14ac:dyDescent="0.35">
      <c r="B2555" s="3">
        <v>45719</v>
      </c>
      <c r="C2555" s="2">
        <v>15.3</v>
      </c>
      <c r="D2555" s="2">
        <v>14.1571</v>
      </c>
      <c r="E2555" s="2">
        <v>6027</v>
      </c>
      <c r="F2555" s="2">
        <v>14.984999999999999</v>
      </c>
      <c r="G2555" s="2">
        <v>90314.595000000001</v>
      </c>
      <c r="H2555" s="6">
        <f t="shared" si="39"/>
        <v>2.6844128526873068E-2</v>
      </c>
      <c r="I2555" s="4"/>
      <c r="J2555" s="4"/>
      <c r="K2555" s="4"/>
    </row>
    <row r="2556" spans="2:11" ht="13.5" x14ac:dyDescent="0.35">
      <c r="B2556" s="3">
        <v>45720</v>
      </c>
      <c r="C2556" s="2">
        <v>15</v>
      </c>
      <c r="D2556" s="2">
        <v>13.8795</v>
      </c>
      <c r="E2556" s="2">
        <v>437</v>
      </c>
      <c r="F2556" s="2">
        <v>14.804</v>
      </c>
      <c r="G2556" s="2">
        <v>6469.348</v>
      </c>
      <c r="H2556" s="6">
        <f t="shared" si="39"/>
        <v>-1.9608535646424737E-2</v>
      </c>
      <c r="I2556" s="4"/>
      <c r="J2556" s="4"/>
      <c r="K2556" s="4"/>
    </row>
    <row r="2557" spans="2:11" ht="13.5" x14ac:dyDescent="0.35">
      <c r="B2557" s="3">
        <v>45721</v>
      </c>
      <c r="C2557" s="2">
        <v>15.25</v>
      </c>
      <c r="D2557" s="2">
        <v>14.110799999999999</v>
      </c>
      <c r="E2557" s="2">
        <v>4990</v>
      </c>
      <c r="F2557" s="2">
        <v>14.999000000000001</v>
      </c>
      <c r="G2557" s="2">
        <v>74845.009999999995</v>
      </c>
      <c r="H2557" s="6">
        <f t="shared" si="39"/>
        <v>1.6664865449043494E-2</v>
      </c>
      <c r="I2557" s="4"/>
      <c r="J2557" s="4"/>
      <c r="K2557" s="4"/>
    </row>
    <row r="2558" spans="2:11" ht="13.5" x14ac:dyDescent="0.35">
      <c r="B2558" s="3">
        <v>45722</v>
      </c>
      <c r="C2558" s="2">
        <v>15.25</v>
      </c>
      <c r="D2558" s="2">
        <v>14.110799999999999</v>
      </c>
      <c r="E2558" s="2">
        <v>11560</v>
      </c>
      <c r="F2558" s="2">
        <v>15.000999999999999</v>
      </c>
      <c r="G2558" s="2">
        <v>173411.56</v>
      </c>
      <c r="H2558" s="6">
        <f t="shared" si="39"/>
        <v>0</v>
      </c>
      <c r="I2558" s="4"/>
      <c r="J2558" s="4"/>
      <c r="K2558" s="4"/>
    </row>
    <row r="2559" spans="2:11" ht="13.5" x14ac:dyDescent="0.35">
      <c r="B2559" s="3">
        <v>45723</v>
      </c>
      <c r="C2559" s="2">
        <v>15.2</v>
      </c>
      <c r="D2559" s="2">
        <v>14.0646</v>
      </c>
      <c r="E2559" s="2">
        <v>2824</v>
      </c>
      <c r="F2559" s="2">
        <v>15.038</v>
      </c>
      <c r="G2559" s="2">
        <v>42467.311999999998</v>
      </c>
      <c r="H2559" s="6">
        <f t="shared" si="39"/>
        <v>-3.2740879326472569E-3</v>
      </c>
      <c r="I2559" s="4"/>
      <c r="J2559" s="4"/>
      <c r="K2559" s="4"/>
    </row>
    <row r="2560" spans="2:11" ht="13.5" x14ac:dyDescent="0.35">
      <c r="B2560" s="3">
        <v>45726</v>
      </c>
      <c r="C2560" s="2">
        <v>15.2</v>
      </c>
      <c r="D2560" s="2">
        <v>14.0646</v>
      </c>
      <c r="E2560" s="2">
        <v>702</v>
      </c>
      <c r="F2560" s="2">
        <v>15.003</v>
      </c>
      <c r="G2560" s="2">
        <v>10532.106</v>
      </c>
      <c r="H2560" s="6">
        <f t="shared" si="39"/>
        <v>0</v>
      </c>
      <c r="I2560" s="4"/>
      <c r="J2560" s="4"/>
      <c r="K2560" s="4"/>
    </row>
    <row r="2561" spans="2:11" ht="13.5" x14ac:dyDescent="0.35">
      <c r="B2561" s="3">
        <v>45727</v>
      </c>
      <c r="C2561" s="2">
        <v>15.24</v>
      </c>
      <c r="D2561" s="2">
        <v>14.101599999999999</v>
      </c>
      <c r="E2561" s="2">
        <v>321</v>
      </c>
      <c r="F2561" s="2">
        <v>15.198</v>
      </c>
      <c r="G2561" s="2">
        <v>4878.558</v>
      </c>
      <c r="H2561" s="6">
        <f t="shared" si="39"/>
        <v>2.6307182571846362E-3</v>
      </c>
      <c r="I2561" s="4"/>
      <c r="J2561" s="4"/>
      <c r="K2561" s="4"/>
    </row>
    <row r="2562" spans="2:11" ht="13.5" x14ac:dyDescent="0.35">
      <c r="B2562" s="3">
        <v>45728</v>
      </c>
      <c r="C2562" s="2">
        <v>15.24</v>
      </c>
      <c r="D2562" s="2">
        <v>14.101599999999999</v>
      </c>
      <c r="E2562" s="2">
        <v>18</v>
      </c>
      <c r="F2562" s="2">
        <v>15.24</v>
      </c>
      <c r="G2562" s="2">
        <v>274.32</v>
      </c>
      <c r="H2562" s="6">
        <f t="shared" si="39"/>
        <v>0</v>
      </c>
      <c r="I2562" s="4"/>
      <c r="J2562" s="4"/>
      <c r="K2562" s="4"/>
    </row>
    <row r="2563" spans="2:11" ht="13.5" x14ac:dyDescent="0.35">
      <c r="B2563" s="3">
        <v>45729</v>
      </c>
      <c r="C2563" s="2">
        <v>15.4</v>
      </c>
      <c r="D2563" s="2">
        <v>14.249599999999999</v>
      </c>
      <c r="E2563" s="2">
        <v>4473</v>
      </c>
      <c r="F2563" s="2">
        <v>15.243</v>
      </c>
      <c r="G2563" s="2">
        <v>68181.938999999998</v>
      </c>
      <c r="H2563" s="6">
        <f t="shared" si="39"/>
        <v>1.0495262948885212E-2</v>
      </c>
      <c r="I2563" s="4"/>
      <c r="J2563" s="4"/>
      <c r="K2563" s="4"/>
    </row>
    <row r="2564" spans="2:11" ht="13.5" x14ac:dyDescent="0.35">
      <c r="B2564" s="3">
        <v>45730</v>
      </c>
      <c r="C2564" s="2">
        <v>15.55</v>
      </c>
      <c r="D2564" s="2">
        <v>14.388400000000001</v>
      </c>
      <c r="E2564" s="2">
        <v>1604</v>
      </c>
      <c r="F2564" s="2">
        <v>15.412000000000001</v>
      </c>
      <c r="G2564" s="2">
        <v>24720.848000000002</v>
      </c>
      <c r="H2564" s="6">
        <f t="shared" si="39"/>
        <v>9.740624298226027E-3</v>
      </c>
      <c r="I2564" s="4"/>
      <c r="J2564" s="4"/>
      <c r="K2564" s="4"/>
    </row>
    <row r="2565" spans="2:11" ht="13.5" x14ac:dyDescent="0.35">
      <c r="B2565" s="3">
        <v>45733</v>
      </c>
      <c r="C2565" s="2">
        <v>15.54</v>
      </c>
      <c r="D2565" s="2">
        <v>14.379200000000001</v>
      </c>
      <c r="E2565" s="2">
        <v>3602</v>
      </c>
      <c r="F2565" s="2">
        <v>15.491</v>
      </c>
      <c r="G2565" s="2">
        <v>55798.582000000002</v>
      </c>
      <c r="H2565" s="6">
        <f t="shared" si="39"/>
        <v>-6.3940396430456998E-4</v>
      </c>
      <c r="I2565" s="4"/>
      <c r="J2565" s="4"/>
      <c r="K2565" s="4"/>
    </row>
    <row r="2566" spans="2:11" ht="13.5" x14ac:dyDescent="0.35">
      <c r="B2566" s="3">
        <v>45734</v>
      </c>
      <c r="C2566" s="2">
        <v>15.58</v>
      </c>
      <c r="D2566" s="2">
        <v>14.4162</v>
      </c>
      <c r="E2566" s="2">
        <v>11192</v>
      </c>
      <c r="F2566" s="2">
        <v>15.481999999999999</v>
      </c>
      <c r="G2566" s="2">
        <v>173274.54399999999</v>
      </c>
      <c r="H2566" s="6">
        <f t="shared" si="39"/>
        <v>2.5731612328918877E-3</v>
      </c>
      <c r="I2566" s="4"/>
      <c r="J2566" s="4"/>
      <c r="K2566" s="4"/>
    </row>
    <row r="2567" spans="2:11" ht="13.5" x14ac:dyDescent="0.35">
      <c r="B2567" s="3">
        <v>45735</v>
      </c>
      <c r="C2567" s="2">
        <v>15.49</v>
      </c>
      <c r="D2567" s="2">
        <v>14.3329</v>
      </c>
      <c r="E2567" s="2">
        <v>3858</v>
      </c>
      <c r="F2567" s="2">
        <v>15.494</v>
      </c>
      <c r="G2567" s="2">
        <v>59775.851999999999</v>
      </c>
      <c r="H2567" s="6">
        <f t="shared" ref="H2567:H2630" si="40">(D2567-D2566)/D2566</f>
        <v>-5.7782217227840549E-3</v>
      </c>
      <c r="I2567" s="4"/>
      <c r="J2567" s="4"/>
      <c r="K2567" s="4"/>
    </row>
    <row r="2568" spans="2:11" ht="13.5" x14ac:dyDescent="0.35">
      <c r="B2568" s="3">
        <v>45737</v>
      </c>
      <c r="C2568" s="2">
        <v>15.55</v>
      </c>
      <c r="D2568" s="2">
        <v>14.388400000000001</v>
      </c>
      <c r="E2568" s="2">
        <v>909</v>
      </c>
      <c r="F2568" s="2">
        <v>15.573</v>
      </c>
      <c r="G2568" s="2">
        <v>14155.857</v>
      </c>
      <c r="H2568" s="6">
        <f t="shared" si="40"/>
        <v>3.8722100900725133E-3</v>
      </c>
      <c r="I2568" s="4"/>
      <c r="J2568" s="4"/>
      <c r="K2568" s="4"/>
    </row>
    <row r="2569" spans="2:11" ht="13.5" x14ac:dyDescent="0.35">
      <c r="B2569" s="3">
        <v>45740</v>
      </c>
      <c r="C2569" s="2">
        <v>15.54</v>
      </c>
      <c r="D2569" s="2">
        <v>14.379200000000001</v>
      </c>
      <c r="E2569" s="2">
        <v>1369</v>
      </c>
      <c r="F2569" s="2">
        <v>15.471</v>
      </c>
      <c r="G2569" s="2">
        <v>21179.798999999999</v>
      </c>
      <c r="H2569" s="6">
        <f t="shared" si="40"/>
        <v>-6.3940396430456998E-4</v>
      </c>
      <c r="I2569" s="4"/>
      <c r="J2569" s="4"/>
      <c r="K2569" s="4"/>
    </row>
    <row r="2570" spans="2:11" ht="13.5" x14ac:dyDescent="0.35">
      <c r="B2570" s="3">
        <v>45741</v>
      </c>
      <c r="C2570" s="2">
        <v>15.58</v>
      </c>
      <c r="D2570" s="2">
        <v>14.4162</v>
      </c>
      <c r="E2570" s="2">
        <v>840</v>
      </c>
      <c r="F2570" s="2">
        <v>15.545</v>
      </c>
      <c r="G2570" s="2">
        <v>13057.8</v>
      </c>
      <c r="H2570" s="6">
        <f t="shared" si="40"/>
        <v>2.5731612328918877E-3</v>
      </c>
      <c r="I2570" s="4"/>
      <c r="J2570" s="4"/>
      <c r="K2570" s="4"/>
    </row>
    <row r="2571" spans="2:11" ht="13.5" x14ac:dyDescent="0.35">
      <c r="B2571" s="3">
        <v>45742</v>
      </c>
      <c r="C2571" s="2">
        <v>15.8</v>
      </c>
      <c r="D2571" s="2">
        <v>14.6197</v>
      </c>
      <c r="E2571" s="2">
        <v>126</v>
      </c>
      <c r="F2571" s="2">
        <v>15.79</v>
      </c>
      <c r="G2571" s="2">
        <v>1989.54</v>
      </c>
      <c r="H2571" s="6">
        <f t="shared" si="40"/>
        <v>1.4116063872587785E-2</v>
      </c>
      <c r="I2571" s="4"/>
      <c r="J2571" s="4"/>
      <c r="K2571" s="4"/>
    </row>
    <row r="2572" spans="2:11" ht="13.5" x14ac:dyDescent="0.35">
      <c r="B2572" s="3">
        <v>45743</v>
      </c>
      <c r="C2572" s="2">
        <v>15.8</v>
      </c>
      <c r="D2572" s="2">
        <v>14.6197</v>
      </c>
      <c r="E2572" s="2">
        <v>1889</v>
      </c>
      <c r="F2572" s="2">
        <v>15.647</v>
      </c>
      <c r="G2572" s="2">
        <v>29557.183000000001</v>
      </c>
      <c r="H2572" s="6">
        <f t="shared" si="40"/>
        <v>0</v>
      </c>
      <c r="I2572" s="4"/>
      <c r="J2572" s="4"/>
      <c r="K2572" s="4"/>
    </row>
    <row r="2573" spans="2:11" ht="13.5" x14ac:dyDescent="0.35">
      <c r="B2573" s="3">
        <v>45744</v>
      </c>
      <c r="C2573" s="2">
        <v>15.81</v>
      </c>
      <c r="D2573" s="2">
        <v>14.629</v>
      </c>
      <c r="E2573" s="2">
        <v>1458</v>
      </c>
      <c r="F2573" s="2">
        <v>15.819000000000001</v>
      </c>
      <c r="G2573" s="2">
        <v>23064.101999999999</v>
      </c>
      <c r="H2573" s="6">
        <f t="shared" si="40"/>
        <v>6.3612796432208887E-4</v>
      </c>
      <c r="I2573" s="4"/>
      <c r="J2573" s="4"/>
      <c r="K2573" s="4"/>
    </row>
    <row r="2574" spans="2:11" ht="13.5" x14ac:dyDescent="0.35">
      <c r="B2574" s="3">
        <v>45749</v>
      </c>
      <c r="C2574" s="2">
        <v>15.99</v>
      </c>
      <c r="D2574" s="2">
        <v>14.795500000000001</v>
      </c>
      <c r="E2574" s="2">
        <v>7917</v>
      </c>
      <c r="F2574" s="2">
        <v>15.872999999999999</v>
      </c>
      <c r="G2574" s="2">
        <v>125666.541</v>
      </c>
      <c r="H2574" s="6">
        <f t="shared" si="40"/>
        <v>1.1381502495044158E-2</v>
      </c>
      <c r="I2574" s="4"/>
      <c r="J2574" s="4"/>
      <c r="K2574" s="4"/>
    </row>
    <row r="2575" spans="2:11" ht="13.5" x14ac:dyDescent="0.35">
      <c r="B2575" s="3">
        <v>45750</v>
      </c>
      <c r="C2575" s="2">
        <v>15.99</v>
      </c>
      <c r="D2575" s="2">
        <v>14.795500000000001</v>
      </c>
      <c r="E2575" s="2">
        <v>6075</v>
      </c>
      <c r="F2575" s="2">
        <v>15.88</v>
      </c>
      <c r="G2575" s="2">
        <v>96471</v>
      </c>
      <c r="H2575" s="6">
        <f t="shared" si="40"/>
        <v>0</v>
      </c>
      <c r="I2575" s="4"/>
      <c r="J2575" s="4"/>
      <c r="K2575" s="4"/>
    </row>
    <row r="2576" spans="2:11" ht="13.5" x14ac:dyDescent="0.35">
      <c r="B2576" s="3">
        <v>45751</v>
      </c>
      <c r="C2576" s="2">
        <v>15.98</v>
      </c>
      <c r="D2576" s="2">
        <v>14.786300000000001</v>
      </c>
      <c r="E2576" s="2">
        <v>683</v>
      </c>
      <c r="F2576" s="2">
        <v>15.923</v>
      </c>
      <c r="G2576" s="2">
        <v>10875.409</v>
      </c>
      <c r="H2576" s="6">
        <f t="shared" si="40"/>
        <v>-6.2181068568144878E-4</v>
      </c>
      <c r="I2576" s="4"/>
      <c r="J2576" s="4"/>
      <c r="K2576" s="4"/>
    </row>
    <row r="2577" spans="2:11" ht="13.5" x14ac:dyDescent="0.35">
      <c r="B2577" s="3">
        <v>45754</v>
      </c>
      <c r="C2577" s="2">
        <v>15.94</v>
      </c>
      <c r="D2577" s="2">
        <v>14.7493</v>
      </c>
      <c r="E2577" s="2">
        <v>9105</v>
      </c>
      <c r="F2577" s="2">
        <v>15.8</v>
      </c>
      <c r="G2577" s="2">
        <v>143859</v>
      </c>
      <c r="H2577" s="6">
        <f t="shared" si="40"/>
        <v>-2.5023163333626943E-3</v>
      </c>
      <c r="I2577" s="4"/>
      <c r="J2577" s="4"/>
      <c r="K2577" s="4"/>
    </row>
    <row r="2578" spans="2:11" ht="13.5" x14ac:dyDescent="0.35">
      <c r="B2578" s="3">
        <v>45755</v>
      </c>
      <c r="C2578" s="2">
        <v>16.440000000000001</v>
      </c>
      <c r="D2578" s="2">
        <v>15.2119</v>
      </c>
      <c r="E2578" s="2">
        <v>3558</v>
      </c>
      <c r="F2578" s="2">
        <v>15.936999999999999</v>
      </c>
      <c r="G2578" s="2">
        <v>56703.845999999998</v>
      </c>
      <c r="H2578" s="6">
        <f t="shared" si="40"/>
        <v>3.1364200334931161E-2</v>
      </c>
      <c r="I2578" s="4"/>
      <c r="J2578" s="4"/>
      <c r="K2578" s="4"/>
    </row>
    <row r="2579" spans="2:11" ht="13.5" x14ac:dyDescent="0.35">
      <c r="B2579" s="3">
        <v>45757</v>
      </c>
      <c r="C2579" s="2">
        <v>16.39</v>
      </c>
      <c r="D2579" s="2">
        <v>15.165699999999999</v>
      </c>
      <c r="E2579" s="2">
        <v>372</v>
      </c>
      <c r="F2579" s="2">
        <v>16.146000000000001</v>
      </c>
      <c r="G2579" s="2">
        <v>6006.3119999999999</v>
      </c>
      <c r="H2579" s="6">
        <f t="shared" si="40"/>
        <v>-3.0370959577699489E-3</v>
      </c>
      <c r="I2579" s="4"/>
      <c r="J2579" s="4"/>
      <c r="K2579" s="4"/>
    </row>
    <row r="2580" spans="2:11" ht="13.5" x14ac:dyDescent="0.35">
      <c r="B2580" s="3">
        <v>45758</v>
      </c>
      <c r="C2580" s="2">
        <v>16.100000000000001</v>
      </c>
      <c r="D2580" s="2">
        <v>14.8973</v>
      </c>
      <c r="E2580" s="2">
        <v>16943</v>
      </c>
      <c r="F2580" s="2">
        <v>16.007999999999999</v>
      </c>
      <c r="G2580" s="2">
        <v>271223.54399999999</v>
      </c>
      <c r="H2580" s="6">
        <f t="shared" si="40"/>
        <v>-1.7697831290345963E-2</v>
      </c>
      <c r="I2580" s="4"/>
      <c r="J2580" s="4"/>
      <c r="K2580" s="4"/>
    </row>
    <row r="2581" spans="2:11" ht="13.5" x14ac:dyDescent="0.35">
      <c r="B2581" s="3">
        <v>45761</v>
      </c>
      <c r="C2581" s="2">
        <v>16</v>
      </c>
      <c r="D2581" s="2">
        <v>14.8048</v>
      </c>
      <c r="E2581" s="2">
        <v>3081</v>
      </c>
      <c r="F2581" s="2">
        <v>15.968999999999999</v>
      </c>
      <c r="G2581" s="2">
        <v>49200.489000000001</v>
      </c>
      <c r="H2581" s="6">
        <f t="shared" si="40"/>
        <v>-6.2091788444885556E-3</v>
      </c>
      <c r="I2581" s="4"/>
      <c r="J2581" s="4"/>
      <c r="K2581" s="4"/>
    </row>
    <row r="2582" spans="2:11" ht="13.5" x14ac:dyDescent="0.35">
      <c r="B2582" s="3">
        <v>45762</v>
      </c>
      <c r="C2582" s="2">
        <v>16</v>
      </c>
      <c r="D2582" s="2">
        <v>14.8048</v>
      </c>
      <c r="E2582" s="2">
        <v>10</v>
      </c>
      <c r="F2582" s="2">
        <v>15.73</v>
      </c>
      <c r="G2582" s="2">
        <v>157.30000000000001</v>
      </c>
      <c r="H2582" s="6">
        <f t="shared" si="40"/>
        <v>0</v>
      </c>
      <c r="I2582" s="4"/>
      <c r="J2582" s="4"/>
      <c r="K2582" s="4"/>
    </row>
    <row r="2583" spans="2:11" ht="13.5" x14ac:dyDescent="0.35">
      <c r="B2583" s="3">
        <v>45763</v>
      </c>
      <c r="C2583" s="2">
        <v>15.98</v>
      </c>
      <c r="D2583" s="2">
        <v>14.786300000000001</v>
      </c>
      <c r="E2583" s="2">
        <v>1136</v>
      </c>
      <c r="F2583" s="2">
        <v>15.941000000000001</v>
      </c>
      <c r="G2583" s="2">
        <v>18108.975999999999</v>
      </c>
      <c r="H2583" s="6">
        <f t="shared" si="40"/>
        <v>-1.249594726034767E-3</v>
      </c>
      <c r="I2583" s="4"/>
      <c r="J2583" s="4"/>
      <c r="K2583" s="4"/>
    </row>
    <row r="2584" spans="2:11" ht="13.5" x14ac:dyDescent="0.35">
      <c r="B2584" s="3">
        <v>45764</v>
      </c>
      <c r="C2584" s="2">
        <v>16</v>
      </c>
      <c r="D2584" s="2">
        <v>14.8048</v>
      </c>
      <c r="E2584" s="2">
        <v>4059</v>
      </c>
      <c r="F2584" s="2">
        <v>15.944000000000001</v>
      </c>
      <c r="G2584" s="2">
        <v>64716.696000000004</v>
      </c>
      <c r="H2584" s="6">
        <f t="shared" si="40"/>
        <v>1.2511581666812871E-3</v>
      </c>
      <c r="I2584" s="4"/>
      <c r="J2584" s="4"/>
      <c r="K2584" s="4"/>
    </row>
    <row r="2585" spans="2:11" ht="13.5" x14ac:dyDescent="0.35">
      <c r="B2585" s="3">
        <v>45765</v>
      </c>
      <c r="C2585" s="2">
        <v>15.79</v>
      </c>
      <c r="D2585" s="2">
        <v>14.6105</v>
      </c>
      <c r="E2585" s="2">
        <v>2954</v>
      </c>
      <c r="F2585" s="2">
        <v>15.788</v>
      </c>
      <c r="G2585" s="2">
        <v>46637.752</v>
      </c>
      <c r="H2585" s="6">
        <f t="shared" si="40"/>
        <v>-1.3124121906408742E-2</v>
      </c>
      <c r="I2585" s="4"/>
      <c r="J2585" s="4"/>
      <c r="K2585" s="4"/>
    </row>
    <row r="2586" spans="2:11" ht="13.5" x14ac:dyDescent="0.35">
      <c r="B2586" s="3">
        <v>45768</v>
      </c>
      <c r="C2586" s="2">
        <v>16.100000000000001</v>
      </c>
      <c r="D2586" s="2">
        <v>14.8973</v>
      </c>
      <c r="E2586" s="2">
        <v>101</v>
      </c>
      <c r="F2586" s="2">
        <v>16.102</v>
      </c>
      <c r="G2586" s="2">
        <v>1626.3019999999999</v>
      </c>
      <c r="H2586" s="6">
        <f t="shared" si="40"/>
        <v>1.9629718353239074E-2</v>
      </c>
      <c r="I2586" s="4"/>
      <c r="J2586" s="4"/>
      <c r="K2586" s="4"/>
    </row>
    <row r="2587" spans="2:11" ht="13.5" x14ac:dyDescent="0.35">
      <c r="B2587" s="3">
        <v>45769</v>
      </c>
      <c r="C2587" s="2">
        <v>16</v>
      </c>
      <c r="D2587" s="2">
        <v>14.8048</v>
      </c>
      <c r="E2587" s="2">
        <v>2165</v>
      </c>
      <c r="F2587" s="2">
        <v>15.992000000000001</v>
      </c>
      <c r="G2587" s="2">
        <v>34622.68</v>
      </c>
      <c r="H2587" s="6">
        <f t="shared" si="40"/>
        <v>-6.2091788444885556E-3</v>
      </c>
      <c r="I2587" s="4"/>
      <c r="J2587" s="4"/>
      <c r="K2587" s="4"/>
    </row>
    <row r="2588" spans="2:11" ht="13.5" x14ac:dyDescent="0.35">
      <c r="B2588" s="3">
        <v>45770</v>
      </c>
      <c r="C2588" s="2">
        <v>16.09</v>
      </c>
      <c r="D2588" s="2">
        <v>14.8881</v>
      </c>
      <c r="E2588" s="2">
        <v>2936</v>
      </c>
      <c r="F2588" s="2">
        <v>15.98</v>
      </c>
      <c r="G2588" s="2">
        <v>46917.279999999999</v>
      </c>
      <c r="H2588" s="6">
        <f t="shared" si="40"/>
        <v>5.6265535501999007E-3</v>
      </c>
      <c r="I2588" s="4"/>
      <c r="J2588" s="4"/>
      <c r="K2588" s="4"/>
    </row>
    <row r="2589" spans="2:11" ht="13.5" x14ac:dyDescent="0.35">
      <c r="B2589" s="3">
        <v>45771</v>
      </c>
      <c r="C2589" s="2">
        <v>16.09</v>
      </c>
      <c r="D2589" s="2">
        <v>14.8881</v>
      </c>
      <c r="E2589" s="2">
        <v>0</v>
      </c>
      <c r="F2589" s="2">
        <v>0</v>
      </c>
      <c r="G2589" s="2">
        <v>0</v>
      </c>
      <c r="H2589" s="6">
        <f t="shared" si="40"/>
        <v>0</v>
      </c>
      <c r="I2589" s="4"/>
      <c r="J2589" s="4"/>
      <c r="K2589" s="4"/>
    </row>
    <row r="2590" spans="2:11" ht="13.5" x14ac:dyDescent="0.35">
      <c r="B2590" s="3">
        <v>45772</v>
      </c>
      <c r="C2590" s="2">
        <v>16</v>
      </c>
      <c r="D2590" s="2">
        <v>14.8048</v>
      </c>
      <c r="E2590" s="2">
        <v>650</v>
      </c>
      <c r="F2590" s="2">
        <v>16</v>
      </c>
      <c r="G2590" s="2">
        <v>10400</v>
      </c>
      <c r="H2590" s="6">
        <f t="shared" si="40"/>
        <v>-5.5950725747408664E-3</v>
      </c>
      <c r="I2590" s="4"/>
      <c r="J2590" s="4"/>
      <c r="K2590" s="4"/>
    </row>
    <row r="2591" spans="2:11" ht="13.5" x14ac:dyDescent="0.35">
      <c r="B2591" s="3">
        <v>45775</v>
      </c>
      <c r="C2591" s="2">
        <v>15.85</v>
      </c>
      <c r="D2591" s="2">
        <v>14.666</v>
      </c>
      <c r="E2591" s="2">
        <v>152</v>
      </c>
      <c r="F2591" s="2">
        <v>15.702</v>
      </c>
      <c r="G2591" s="2">
        <v>2386.7040000000002</v>
      </c>
      <c r="H2591" s="6">
        <f t="shared" si="40"/>
        <v>-9.3753377283043206E-3</v>
      </c>
      <c r="I2591" s="4"/>
      <c r="J2591" s="4"/>
      <c r="K2591" s="4"/>
    </row>
    <row r="2592" spans="2:11" ht="13.5" x14ac:dyDescent="0.35">
      <c r="B2592" s="3">
        <v>45776</v>
      </c>
      <c r="C2592" s="2">
        <v>16</v>
      </c>
      <c r="D2592" s="2">
        <v>14.8048</v>
      </c>
      <c r="E2592" s="2">
        <v>425</v>
      </c>
      <c r="F2592" s="2">
        <v>15.708</v>
      </c>
      <c r="G2592" s="2">
        <v>6675.9</v>
      </c>
      <c r="H2592" s="6">
        <f t="shared" si="40"/>
        <v>9.4640665484794634E-3</v>
      </c>
      <c r="I2592" s="4"/>
      <c r="J2592" s="4"/>
      <c r="K2592" s="4"/>
    </row>
    <row r="2593" spans="2:11" ht="13.5" x14ac:dyDescent="0.35">
      <c r="B2593" s="3">
        <v>45777</v>
      </c>
      <c r="C2593" s="2">
        <v>16</v>
      </c>
      <c r="D2593" s="2">
        <v>14.8048</v>
      </c>
      <c r="E2593" s="2">
        <v>0</v>
      </c>
      <c r="F2593" s="2">
        <v>0</v>
      </c>
      <c r="G2593" s="2">
        <v>0</v>
      </c>
      <c r="H2593" s="6">
        <f t="shared" si="40"/>
        <v>0</v>
      </c>
      <c r="I2593" s="4"/>
      <c r="J2593" s="4"/>
      <c r="K2593" s="4"/>
    </row>
    <row r="2594" spans="2:11" ht="13.5" x14ac:dyDescent="0.35">
      <c r="B2594" s="3">
        <v>45779</v>
      </c>
      <c r="C2594" s="2">
        <v>15.69</v>
      </c>
      <c r="D2594" s="2">
        <v>14.518000000000001</v>
      </c>
      <c r="E2594" s="2">
        <v>555</v>
      </c>
      <c r="F2594" s="2">
        <v>15.625</v>
      </c>
      <c r="G2594" s="2">
        <v>8671.875</v>
      </c>
      <c r="H2594" s="6">
        <f t="shared" si="40"/>
        <v>-1.9372095536582697E-2</v>
      </c>
      <c r="I2594" s="4"/>
      <c r="J2594" s="4"/>
      <c r="K2594" s="4"/>
    </row>
    <row r="2595" spans="2:11" ht="13.5" x14ac:dyDescent="0.35">
      <c r="B2595" s="3">
        <v>45782</v>
      </c>
      <c r="C2595" s="2">
        <v>15.68</v>
      </c>
      <c r="D2595" s="2">
        <v>14.508699999999999</v>
      </c>
      <c r="E2595" s="2">
        <v>255</v>
      </c>
      <c r="F2595" s="2">
        <v>15.677</v>
      </c>
      <c r="G2595" s="2">
        <v>3997.6350000000002</v>
      </c>
      <c r="H2595" s="6">
        <f t="shared" si="40"/>
        <v>-6.4058410249355404E-4</v>
      </c>
      <c r="I2595" s="4"/>
      <c r="J2595" s="4"/>
      <c r="K2595" s="4"/>
    </row>
    <row r="2596" spans="2:11" ht="13.5" x14ac:dyDescent="0.35">
      <c r="B2596" s="3">
        <v>45783</v>
      </c>
      <c r="C2596" s="2">
        <v>15.6</v>
      </c>
      <c r="D2596" s="2">
        <v>14.434699999999999</v>
      </c>
      <c r="E2596" s="2">
        <v>5525</v>
      </c>
      <c r="F2596" s="2">
        <v>15.58</v>
      </c>
      <c r="G2596" s="2">
        <v>86079.5</v>
      </c>
      <c r="H2596" s="6">
        <f t="shared" si="40"/>
        <v>-5.1003880430362369E-3</v>
      </c>
      <c r="I2596" s="4"/>
      <c r="J2596" s="4"/>
      <c r="K2596" s="4"/>
    </row>
    <row r="2597" spans="2:11" ht="13.5" x14ac:dyDescent="0.35">
      <c r="B2597" s="3">
        <v>45784</v>
      </c>
      <c r="C2597" s="2">
        <v>15.62</v>
      </c>
      <c r="D2597" s="2">
        <v>14.453200000000001</v>
      </c>
      <c r="E2597" s="2">
        <v>2421</v>
      </c>
      <c r="F2597" s="2">
        <v>15.518000000000001</v>
      </c>
      <c r="G2597" s="2">
        <v>37569.078000000001</v>
      </c>
      <c r="H2597" s="6">
        <f t="shared" si="40"/>
        <v>1.2816338406756839E-3</v>
      </c>
      <c r="I2597" s="4"/>
      <c r="J2597" s="4"/>
      <c r="K2597" s="4"/>
    </row>
    <row r="2598" spans="2:11" ht="13.5" x14ac:dyDescent="0.35">
      <c r="B2598" s="3">
        <v>45785</v>
      </c>
      <c r="C2598" s="2">
        <v>15.64</v>
      </c>
      <c r="D2598" s="2">
        <v>14.4717</v>
      </c>
      <c r="E2598" s="2">
        <v>2017</v>
      </c>
      <c r="F2598" s="2">
        <v>15.352</v>
      </c>
      <c r="G2598" s="2">
        <v>30964.984</v>
      </c>
      <c r="H2598" s="6">
        <f t="shared" si="40"/>
        <v>1.2799933578722716E-3</v>
      </c>
      <c r="I2598" s="4"/>
      <c r="J2598" s="4"/>
      <c r="K2598" s="4"/>
    </row>
    <row r="2599" spans="2:11" ht="13.5" x14ac:dyDescent="0.35">
      <c r="B2599" s="3">
        <v>45786</v>
      </c>
      <c r="C2599" s="2">
        <v>15.64</v>
      </c>
      <c r="D2599" s="2">
        <v>14.4717</v>
      </c>
      <c r="E2599" s="2">
        <v>24388</v>
      </c>
      <c r="F2599" s="2">
        <v>15.63</v>
      </c>
      <c r="G2599" s="2">
        <v>381184.44</v>
      </c>
      <c r="H2599" s="6">
        <f t="shared" si="40"/>
        <v>0</v>
      </c>
      <c r="I2599" s="4"/>
      <c r="J2599" s="4"/>
      <c r="K2599" s="4"/>
    </row>
    <row r="2600" spans="2:11" ht="13.5" x14ac:dyDescent="0.35">
      <c r="B2600" s="3">
        <v>45789</v>
      </c>
      <c r="C2600" s="2">
        <v>15.79</v>
      </c>
      <c r="D2600" s="2">
        <v>14.6105</v>
      </c>
      <c r="E2600" s="2">
        <v>1830</v>
      </c>
      <c r="F2600" s="2">
        <v>15.708</v>
      </c>
      <c r="G2600" s="2">
        <v>28745.64</v>
      </c>
      <c r="H2600" s="6">
        <f t="shared" si="40"/>
        <v>9.5911330389656917E-3</v>
      </c>
      <c r="I2600" s="4"/>
      <c r="J2600" s="4"/>
      <c r="K2600" s="4"/>
    </row>
    <row r="2601" spans="2:11" ht="13.5" x14ac:dyDescent="0.35">
      <c r="B2601" s="3">
        <v>45790</v>
      </c>
      <c r="C2601" s="2">
        <v>15.8</v>
      </c>
      <c r="D2601" s="2">
        <v>14.6197</v>
      </c>
      <c r="E2601" s="2">
        <v>6</v>
      </c>
      <c r="F2601" s="2">
        <v>15.8</v>
      </c>
      <c r="G2601" s="2">
        <v>94.8</v>
      </c>
      <c r="H2601" s="6">
        <f t="shared" si="40"/>
        <v>6.29684131275444E-4</v>
      </c>
      <c r="I2601" s="4"/>
      <c r="J2601" s="4"/>
      <c r="K2601" s="4"/>
    </row>
    <row r="2602" spans="2:11" ht="13.5" x14ac:dyDescent="0.35">
      <c r="B2602" s="3">
        <v>45791</v>
      </c>
      <c r="C2602" s="2">
        <v>15.8</v>
      </c>
      <c r="D2602" s="2">
        <v>14.6197</v>
      </c>
      <c r="E2602" s="2">
        <v>862</v>
      </c>
      <c r="F2602" s="2">
        <v>15.795999999999999</v>
      </c>
      <c r="G2602" s="2">
        <v>13616.152</v>
      </c>
      <c r="H2602" s="6">
        <f t="shared" si="40"/>
        <v>0</v>
      </c>
      <c r="I2602" s="4"/>
      <c r="J2602" s="4"/>
      <c r="K2602" s="4"/>
    </row>
    <row r="2603" spans="2:11" ht="13.5" x14ac:dyDescent="0.35">
      <c r="B2603" s="3">
        <v>45792</v>
      </c>
      <c r="C2603" s="2">
        <v>15.75</v>
      </c>
      <c r="D2603" s="2">
        <v>14.573499999999999</v>
      </c>
      <c r="E2603" s="2">
        <v>610</v>
      </c>
      <c r="F2603" s="2">
        <v>15.771000000000001</v>
      </c>
      <c r="G2603" s="2">
        <v>9620.31</v>
      </c>
      <c r="H2603" s="6">
        <f t="shared" si="40"/>
        <v>-3.1601195646969969E-3</v>
      </c>
      <c r="I2603" s="4"/>
      <c r="J2603" s="4"/>
      <c r="K2603" s="4"/>
    </row>
    <row r="2604" spans="2:11" ht="13.5" x14ac:dyDescent="0.35">
      <c r="B2604" s="3">
        <v>45793</v>
      </c>
      <c r="C2604" s="2">
        <v>16</v>
      </c>
      <c r="D2604" s="2">
        <v>14.8048</v>
      </c>
      <c r="E2604" s="2">
        <v>2176</v>
      </c>
      <c r="F2604" s="2">
        <v>15.826000000000001</v>
      </c>
      <c r="G2604" s="2">
        <v>34437.375999999997</v>
      </c>
      <c r="H2604" s="6">
        <f t="shared" si="40"/>
        <v>1.5871273201358695E-2</v>
      </c>
      <c r="I2604" s="4"/>
      <c r="J2604" s="4"/>
      <c r="K2604" s="4"/>
    </row>
    <row r="2605" spans="2:11" ht="13.5" x14ac:dyDescent="0.35">
      <c r="B2605" s="3">
        <v>45796</v>
      </c>
      <c r="C2605" s="2">
        <v>16.32</v>
      </c>
      <c r="D2605" s="2">
        <v>15.100899999999999</v>
      </c>
      <c r="E2605" s="2">
        <v>152</v>
      </c>
      <c r="F2605" s="2">
        <v>16.024000000000001</v>
      </c>
      <c r="G2605" s="2">
        <v>2435.6480000000001</v>
      </c>
      <c r="H2605" s="6">
        <f t="shared" si="40"/>
        <v>2.0000270182643408E-2</v>
      </c>
      <c r="I2605" s="4"/>
      <c r="J2605" s="4"/>
      <c r="K2605" s="4"/>
    </row>
    <row r="2606" spans="2:11" ht="13.5" x14ac:dyDescent="0.35">
      <c r="B2606" s="3">
        <v>45797</v>
      </c>
      <c r="C2606" s="2">
        <v>16.29</v>
      </c>
      <c r="D2606" s="2">
        <v>15.0731</v>
      </c>
      <c r="E2606" s="2">
        <v>12</v>
      </c>
      <c r="F2606" s="2">
        <v>16.09</v>
      </c>
      <c r="G2606" s="2">
        <v>193.08</v>
      </c>
      <c r="H2606" s="6">
        <f t="shared" si="40"/>
        <v>-1.8409498771595838E-3</v>
      </c>
      <c r="I2606" s="4"/>
      <c r="J2606" s="4"/>
      <c r="K2606" s="4"/>
    </row>
    <row r="2607" spans="2:11" ht="13.5" x14ac:dyDescent="0.35">
      <c r="B2607" s="3">
        <v>45798</v>
      </c>
      <c r="C2607" s="2">
        <v>16.2</v>
      </c>
      <c r="D2607" s="2">
        <v>14.9899</v>
      </c>
      <c r="E2607" s="2">
        <v>592</v>
      </c>
      <c r="F2607" s="2">
        <v>16.175000000000001</v>
      </c>
      <c r="G2607" s="2">
        <v>9575.6</v>
      </c>
      <c r="H2607" s="6">
        <f t="shared" si="40"/>
        <v>-5.5197670021428719E-3</v>
      </c>
      <c r="I2607" s="4"/>
      <c r="J2607" s="4"/>
      <c r="K2607" s="4"/>
    </row>
    <row r="2608" spans="2:11" ht="13.5" x14ac:dyDescent="0.35">
      <c r="B2608" s="3">
        <v>45799</v>
      </c>
      <c r="C2608" s="2">
        <v>16.2</v>
      </c>
      <c r="D2608" s="2">
        <v>14.9899</v>
      </c>
      <c r="E2608" s="2">
        <v>703</v>
      </c>
      <c r="F2608" s="2">
        <v>15.911</v>
      </c>
      <c r="G2608" s="2">
        <v>11185.433000000001</v>
      </c>
      <c r="H2608" s="6">
        <f t="shared" si="40"/>
        <v>0</v>
      </c>
      <c r="I2608" s="4"/>
      <c r="J2608" s="4"/>
      <c r="K2608" s="4"/>
    </row>
    <row r="2609" spans="2:11" ht="13.5" x14ac:dyDescent="0.35">
      <c r="B2609" s="3">
        <v>45800</v>
      </c>
      <c r="C2609" s="2">
        <v>16.2</v>
      </c>
      <c r="D2609" s="2">
        <v>14.9899</v>
      </c>
      <c r="E2609" s="2">
        <v>1531</v>
      </c>
      <c r="F2609" s="2">
        <v>16.2</v>
      </c>
      <c r="G2609" s="2">
        <v>24802.2</v>
      </c>
      <c r="H2609" s="6">
        <f t="shared" si="40"/>
        <v>0</v>
      </c>
      <c r="I2609" s="4"/>
      <c r="J2609" s="4"/>
      <c r="K2609" s="4"/>
    </row>
    <row r="2610" spans="2:11" ht="13.5" x14ac:dyDescent="0.35">
      <c r="B2610" s="3">
        <v>45803</v>
      </c>
      <c r="C2610" s="2">
        <v>16.18</v>
      </c>
      <c r="D2610" s="2">
        <v>14.971399999999999</v>
      </c>
      <c r="E2610" s="2">
        <v>1839</v>
      </c>
      <c r="F2610" s="2">
        <v>15.988</v>
      </c>
      <c r="G2610" s="2">
        <v>29401.932000000001</v>
      </c>
      <c r="H2610" s="6">
        <f t="shared" si="40"/>
        <v>-1.2341643373205487E-3</v>
      </c>
      <c r="I2610" s="4"/>
      <c r="J2610" s="4"/>
      <c r="K2610" s="4"/>
    </row>
    <row r="2611" spans="2:11" ht="13.5" x14ac:dyDescent="0.35">
      <c r="B2611" s="3">
        <v>45804</v>
      </c>
      <c r="C2611" s="2">
        <v>16</v>
      </c>
      <c r="D2611" s="2">
        <v>14.8048</v>
      </c>
      <c r="E2611" s="2">
        <v>208</v>
      </c>
      <c r="F2611" s="2">
        <v>16.004000000000001</v>
      </c>
      <c r="G2611" s="2">
        <v>3328.8319999999999</v>
      </c>
      <c r="H2611" s="6">
        <f t="shared" si="40"/>
        <v>-1.1127883831839306E-2</v>
      </c>
      <c r="I2611" s="4"/>
      <c r="J2611" s="4"/>
      <c r="K2611" s="4"/>
    </row>
    <row r="2612" spans="2:11" ht="13.5" x14ac:dyDescent="0.35">
      <c r="B2612" s="3">
        <v>45805</v>
      </c>
      <c r="C2612" s="2">
        <v>16.18</v>
      </c>
      <c r="D2612" s="2">
        <v>14.971399999999999</v>
      </c>
      <c r="E2612" s="2">
        <v>4896</v>
      </c>
      <c r="F2612" s="2">
        <v>16.001999999999999</v>
      </c>
      <c r="G2612" s="2">
        <v>78345.792000000001</v>
      </c>
      <c r="H2612" s="6">
        <f t="shared" si="40"/>
        <v>1.1253107100399801E-2</v>
      </c>
      <c r="I2612" s="4"/>
      <c r="J2612" s="4"/>
      <c r="K2612" s="4"/>
    </row>
    <row r="2613" spans="2:11" ht="13.5" x14ac:dyDescent="0.35">
      <c r="B2613" s="3">
        <v>45806</v>
      </c>
      <c r="C2613" s="2">
        <v>16.170000000000002</v>
      </c>
      <c r="D2613" s="2">
        <v>14.9621</v>
      </c>
      <c r="E2613" s="2">
        <v>713</v>
      </c>
      <c r="F2613" s="2">
        <v>16.175000000000001</v>
      </c>
      <c r="G2613" s="2">
        <v>11532.775</v>
      </c>
      <c r="H2613" s="6">
        <f t="shared" si="40"/>
        <v>-6.2118439157324247E-4</v>
      </c>
      <c r="I2613" s="4"/>
      <c r="J2613" s="4"/>
      <c r="K2613" s="4"/>
    </row>
    <row r="2614" spans="2:11" ht="13.5" x14ac:dyDescent="0.35">
      <c r="B2614" s="3">
        <v>45807</v>
      </c>
      <c r="C2614" s="2">
        <v>16.170000000000002</v>
      </c>
      <c r="D2614" s="2">
        <v>14.9621</v>
      </c>
      <c r="E2614" s="2">
        <v>1456</v>
      </c>
      <c r="F2614" s="2">
        <v>15.991</v>
      </c>
      <c r="G2614" s="2">
        <v>23282.896000000001</v>
      </c>
      <c r="H2614" s="6">
        <f t="shared" si="40"/>
        <v>0</v>
      </c>
      <c r="I2614" s="4"/>
      <c r="J2614" s="4"/>
      <c r="K2614" s="4"/>
    </row>
    <row r="2615" spans="2:11" ht="13.5" x14ac:dyDescent="0.35">
      <c r="B2615" s="3">
        <v>45810</v>
      </c>
      <c r="C2615" s="2">
        <v>16.170000000000002</v>
      </c>
      <c r="D2615" s="2">
        <v>14.9621</v>
      </c>
      <c r="E2615" s="2">
        <v>19700</v>
      </c>
      <c r="F2615" s="2">
        <v>16.170000000000002</v>
      </c>
      <c r="G2615" s="2">
        <v>318549</v>
      </c>
      <c r="H2615" s="6">
        <f t="shared" si="40"/>
        <v>0</v>
      </c>
      <c r="I2615" s="4"/>
      <c r="J2615" s="4"/>
      <c r="K2615" s="4"/>
    </row>
    <row r="2616" spans="2:11" ht="13.5" x14ac:dyDescent="0.35">
      <c r="B2616" s="3">
        <v>45811</v>
      </c>
      <c r="C2616" s="2">
        <v>16.16</v>
      </c>
      <c r="D2616" s="2">
        <v>14.9528</v>
      </c>
      <c r="E2616" s="2">
        <v>34</v>
      </c>
      <c r="F2616" s="2">
        <v>16.164000000000001</v>
      </c>
      <c r="G2616" s="2">
        <v>549.57600000000002</v>
      </c>
      <c r="H2616" s="6">
        <f t="shared" si="40"/>
        <v>-6.2157050146701613E-4</v>
      </c>
      <c r="I2616" s="4"/>
      <c r="J2616" s="4"/>
      <c r="K2616" s="4"/>
    </row>
    <row r="2617" spans="2:11" ht="13.5" x14ac:dyDescent="0.35">
      <c r="B2617" s="3">
        <v>45812</v>
      </c>
      <c r="C2617" s="2">
        <v>16.149999999999999</v>
      </c>
      <c r="D2617" s="2">
        <v>14.9436</v>
      </c>
      <c r="E2617" s="2">
        <v>1081</v>
      </c>
      <c r="F2617" s="2">
        <v>15.984</v>
      </c>
      <c r="G2617" s="2">
        <v>17278.704000000002</v>
      </c>
      <c r="H2617" s="6">
        <f t="shared" si="40"/>
        <v>-6.1526938098549271E-4</v>
      </c>
      <c r="I2617" s="4"/>
      <c r="J2617" s="4"/>
      <c r="K2617" s="4"/>
    </row>
    <row r="2618" spans="2:11" ht="13.5" x14ac:dyDescent="0.35">
      <c r="B2618" s="3">
        <v>45813</v>
      </c>
      <c r="C2618" s="2">
        <v>16</v>
      </c>
      <c r="D2618" s="2">
        <v>14.8048</v>
      </c>
      <c r="E2618" s="2">
        <v>5404</v>
      </c>
      <c r="F2618" s="2">
        <v>15.792</v>
      </c>
      <c r="G2618" s="2">
        <v>85339.967999999993</v>
      </c>
      <c r="H2618" s="6">
        <f t="shared" si="40"/>
        <v>-9.2882571803313673E-3</v>
      </c>
      <c r="I2618" s="4"/>
      <c r="J2618" s="4"/>
      <c r="K2618" s="4"/>
    </row>
    <row r="2619" spans="2:11" ht="13.5" x14ac:dyDescent="0.35">
      <c r="B2619" s="3">
        <v>45817</v>
      </c>
      <c r="C2619" s="2">
        <v>15.99</v>
      </c>
      <c r="D2619" s="2">
        <v>14.795500000000001</v>
      </c>
      <c r="E2619" s="2">
        <v>911</v>
      </c>
      <c r="F2619" s="2">
        <v>15.823</v>
      </c>
      <c r="G2619" s="2">
        <v>14414.753000000001</v>
      </c>
      <c r="H2619" s="6">
        <f t="shared" si="40"/>
        <v>-6.2817464606071286E-4</v>
      </c>
      <c r="I2619" s="4"/>
      <c r="J2619" s="4"/>
      <c r="K2619" s="4"/>
    </row>
    <row r="2620" spans="2:11" ht="13.5" x14ac:dyDescent="0.35">
      <c r="B2620" s="3">
        <v>45818</v>
      </c>
      <c r="C2620" s="2">
        <v>15.97</v>
      </c>
      <c r="D2620" s="2">
        <v>14.776999999999999</v>
      </c>
      <c r="E2620" s="2">
        <v>2070</v>
      </c>
      <c r="F2620" s="2">
        <v>15.803000000000001</v>
      </c>
      <c r="G2620" s="2">
        <v>32712.21</v>
      </c>
      <c r="H2620" s="6">
        <f t="shared" si="40"/>
        <v>-1.2503801831638872E-3</v>
      </c>
      <c r="I2620" s="4"/>
      <c r="J2620" s="4"/>
      <c r="K2620" s="4"/>
    </row>
    <row r="2621" spans="2:11" ht="13.5" x14ac:dyDescent="0.35">
      <c r="B2621" s="3">
        <v>45819</v>
      </c>
      <c r="C2621" s="2">
        <v>15.9</v>
      </c>
      <c r="D2621" s="2">
        <v>14.712300000000001</v>
      </c>
      <c r="E2621" s="2">
        <v>790</v>
      </c>
      <c r="F2621" s="2">
        <v>15.811</v>
      </c>
      <c r="G2621" s="2">
        <v>12490.69</v>
      </c>
      <c r="H2621" s="6">
        <f t="shared" si="40"/>
        <v>-4.3784259321918133E-3</v>
      </c>
      <c r="I2621" s="4"/>
      <c r="J2621" s="4"/>
      <c r="K2621" s="4"/>
    </row>
    <row r="2622" spans="2:11" ht="13.5" x14ac:dyDescent="0.35">
      <c r="B2622" s="3">
        <v>45820</v>
      </c>
      <c r="C2622" s="2">
        <v>15.9</v>
      </c>
      <c r="D2622" s="2">
        <v>14.712300000000001</v>
      </c>
      <c r="E2622" s="2">
        <v>434</v>
      </c>
      <c r="F2622" s="2">
        <v>15.885999999999999</v>
      </c>
      <c r="G2622" s="2">
        <v>6894.5240000000003</v>
      </c>
      <c r="H2622" s="6">
        <f t="shared" si="40"/>
        <v>0</v>
      </c>
      <c r="I2622" s="4"/>
      <c r="J2622" s="4"/>
      <c r="K2622" s="4"/>
    </row>
    <row r="2623" spans="2:11" ht="13.5" x14ac:dyDescent="0.35">
      <c r="B2623" s="3">
        <v>45821</v>
      </c>
      <c r="C2623" s="2">
        <v>15.9</v>
      </c>
      <c r="D2623" s="2">
        <v>14.712300000000001</v>
      </c>
      <c r="E2623" s="2">
        <v>0</v>
      </c>
      <c r="F2623" s="2">
        <v>0</v>
      </c>
      <c r="G2623" s="2">
        <v>0</v>
      </c>
      <c r="H2623" s="6">
        <f t="shared" si="40"/>
        <v>0</v>
      </c>
      <c r="I2623" s="4"/>
      <c r="J2623" s="4"/>
      <c r="K2623" s="4"/>
    </row>
    <row r="2624" spans="2:11" ht="13.5" x14ac:dyDescent="0.35">
      <c r="B2624" s="3">
        <v>45824</v>
      </c>
      <c r="C2624" s="2">
        <v>16</v>
      </c>
      <c r="D2624" s="2">
        <v>14.8048</v>
      </c>
      <c r="E2624" s="2">
        <v>3374</v>
      </c>
      <c r="F2624" s="2">
        <v>16.009</v>
      </c>
      <c r="G2624" s="2">
        <v>54014.366000000002</v>
      </c>
      <c r="H2624" s="6">
        <f t="shared" si="40"/>
        <v>6.28725624137622E-3</v>
      </c>
      <c r="I2624" s="4"/>
      <c r="J2624" s="4"/>
      <c r="K2624" s="4"/>
    </row>
    <row r="2625" spans="2:11" ht="13.5" x14ac:dyDescent="0.35">
      <c r="B2625" s="3">
        <v>45825</v>
      </c>
      <c r="C2625" s="2">
        <v>16</v>
      </c>
      <c r="D2625" s="2">
        <v>14.8048</v>
      </c>
      <c r="E2625" s="2">
        <v>921</v>
      </c>
      <c r="F2625" s="2">
        <v>15.765000000000001</v>
      </c>
      <c r="G2625" s="2">
        <v>14519.565000000001</v>
      </c>
      <c r="H2625" s="6">
        <f t="shared" si="40"/>
        <v>0</v>
      </c>
      <c r="I2625" s="4"/>
      <c r="J2625" s="4"/>
      <c r="K2625" s="4"/>
    </row>
    <row r="2626" spans="2:11" ht="13.5" x14ac:dyDescent="0.35">
      <c r="B2626" s="3">
        <v>45826</v>
      </c>
      <c r="C2626" s="2">
        <v>16</v>
      </c>
      <c r="D2626" s="2">
        <v>14.8048</v>
      </c>
      <c r="E2626" s="2">
        <v>0</v>
      </c>
      <c r="F2626" s="2">
        <v>0</v>
      </c>
      <c r="G2626" s="2">
        <v>0</v>
      </c>
      <c r="H2626" s="6">
        <f t="shared" si="40"/>
        <v>0</v>
      </c>
      <c r="I2626" s="4"/>
      <c r="J2626" s="4"/>
      <c r="K2626" s="4"/>
    </row>
    <row r="2627" spans="2:11" ht="13.5" x14ac:dyDescent="0.35">
      <c r="B2627" s="3">
        <v>45827</v>
      </c>
      <c r="C2627" s="2">
        <v>16</v>
      </c>
      <c r="D2627" s="2">
        <v>14.8048</v>
      </c>
      <c r="E2627" s="2">
        <v>662</v>
      </c>
      <c r="F2627" s="2">
        <v>15.978999999999999</v>
      </c>
      <c r="G2627" s="2">
        <v>10578.098</v>
      </c>
      <c r="H2627" s="6">
        <f t="shared" si="40"/>
        <v>0</v>
      </c>
      <c r="I2627" s="4"/>
      <c r="J2627" s="4"/>
      <c r="K2627" s="4"/>
    </row>
    <row r="2628" spans="2:11" ht="13.5" x14ac:dyDescent="0.35">
      <c r="B2628" s="3">
        <v>45828</v>
      </c>
      <c r="C2628" s="2">
        <v>16</v>
      </c>
      <c r="D2628" s="2">
        <v>14.8048</v>
      </c>
      <c r="E2628" s="2">
        <v>238</v>
      </c>
      <c r="F2628" s="2">
        <v>16</v>
      </c>
      <c r="G2628" s="2">
        <v>3808</v>
      </c>
      <c r="H2628" s="6">
        <f t="shared" si="40"/>
        <v>0</v>
      </c>
      <c r="I2628" s="4"/>
      <c r="J2628" s="4"/>
      <c r="K2628" s="4"/>
    </row>
    <row r="2629" spans="2:11" ht="13.5" x14ac:dyDescent="0.35">
      <c r="B2629" s="3">
        <v>45831</v>
      </c>
      <c r="C2629" s="2">
        <v>16.18</v>
      </c>
      <c r="D2629" s="2">
        <v>14.971399999999999</v>
      </c>
      <c r="E2629" s="2">
        <v>33</v>
      </c>
      <c r="F2629" s="2">
        <v>16.143999999999998</v>
      </c>
      <c r="G2629" s="2">
        <v>532.75199999999995</v>
      </c>
      <c r="H2629" s="6">
        <f t="shared" si="40"/>
        <v>1.1253107100399801E-2</v>
      </c>
      <c r="I2629" s="4"/>
      <c r="J2629" s="4"/>
      <c r="K2629" s="4"/>
    </row>
    <row r="2630" spans="2:11" ht="13.5" x14ac:dyDescent="0.35">
      <c r="B2630" s="3">
        <v>45832</v>
      </c>
      <c r="C2630" s="2">
        <v>16.899999999999999</v>
      </c>
      <c r="D2630" s="2">
        <v>15.637600000000001</v>
      </c>
      <c r="E2630" s="2">
        <v>5768</v>
      </c>
      <c r="F2630" s="2">
        <v>16.204000000000001</v>
      </c>
      <c r="G2630" s="2">
        <v>93464.672000000006</v>
      </c>
      <c r="H2630" s="6">
        <f t="shared" si="40"/>
        <v>4.4498176523237752E-2</v>
      </c>
      <c r="I2630" s="4"/>
      <c r="J2630" s="4"/>
      <c r="K2630" s="4"/>
    </row>
    <row r="2631" spans="2:11" ht="13.5" x14ac:dyDescent="0.35">
      <c r="B2631" s="3">
        <v>45833</v>
      </c>
      <c r="C2631" s="2">
        <v>16.89</v>
      </c>
      <c r="D2631" s="2">
        <v>15.628299999999999</v>
      </c>
      <c r="E2631" s="2">
        <v>218</v>
      </c>
      <c r="F2631" s="2">
        <v>16.861000000000001</v>
      </c>
      <c r="G2631" s="2">
        <v>3675.6979999999999</v>
      </c>
      <c r="H2631" s="6">
        <f t="shared" ref="H2631:H2696" si="41">(D2631-D2630)/D2630</f>
        <v>-5.9472041745545462E-4</v>
      </c>
      <c r="I2631" s="4"/>
      <c r="J2631" s="4"/>
      <c r="K2631" s="4"/>
    </row>
    <row r="2632" spans="2:11" ht="13.5" x14ac:dyDescent="0.35">
      <c r="B2632" s="3">
        <v>45835</v>
      </c>
      <c r="C2632" s="2">
        <v>16.89</v>
      </c>
      <c r="D2632" s="2">
        <v>15.628299999999999</v>
      </c>
      <c r="E2632" s="2">
        <v>3166</v>
      </c>
      <c r="F2632" s="2">
        <v>16.888000000000002</v>
      </c>
      <c r="G2632" s="2">
        <v>53467.408000000003</v>
      </c>
      <c r="H2632" s="6">
        <f t="shared" si="41"/>
        <v>0</v>
      </c>
      <c r="I2632" s="4"/>
      <c r="J2632" s="4"/>
      <c r="K2632" s="4"/>
    </row>
    <row r="2633" spans="2:11" ht="13.5" x14ac:dyDescent="0.35">
      <c r="B2633" s="3">
        <v>45838</v>
      </c>
      <c r="C2633" s="2">
        <v>16.600000000000001</v>
      </c>
      <c r="D2633" s="2">
        <v>15.36</v>
      </c>
      <c r="E2633" s="2">
        <v>2179</v>
      </c>
      <c r="F2633" s="2">
        <v>16.658000000000001</v>
      </c>
      <c r="G2633" s="2">
        <v>36297.781999999999</v>
      </c>
      <c r="H2633" s="6">
        <f t="shared" si="41"/>
        <v>-1.7167574208327201E-2</v>
      </c>
      <c r="I2633" s="4"/>
      <c r="J2633" s="4"/>
      <c r="K2633" s="4"/>
    </row>
    <row r="2634" spans="2:11" ht="13.5" x14ac:dyDescent="0.35">
      <c r="B2634" s="3">
        <v>45839</v>
      </c>
      <c r="C2634" s="2">
        <v>16.739999999999998</v>
      </c>
      <c r="D2634" s="2">
        <v>15.4895</v>
      </c>
      <c r="E2634" s="2">
        <v>765</v>
      </c>
      <c r="F2634" s="2">
        <v>16.637</v>
      </c>
      <c r="G2634" s="2">
        <v>12727.305</v>
      </c>
      <c r="H2634" s="6">
        <f t="shared" si="41"/>
        <v>8.430989583333345E-3</v>
      </c>
      <c r="I2634" s="4"/>
      <c r="J2634" s="4"/>
      <c r="K2634" s="4"/>
    </row>
    <row r="2635" spans="2:11" ht="13.5" x14ac:dyDescent="0.35">
      <c r="B2635" s="3">
        <v>45840</v>
      </c>
      <c r="C2635" s="2">
        <v>16.739999999999998</v>
      </c>
      <c r="D2635" s="2">
        <v>15.4895</v>
      </c>
      <c r="E2635" s="2">
        <v>1752</v>
      </c>
      <c r="F2635" s="2">
        <v>16.693000000000001</v>
      </c>
      <c r="G2635" s="2">
        <v>29246.135999999999</v>
      </c>
      <c r="H2635" s="6">
        <f t="shared" si="41"/>
        <v>0</v>
      </c>
      <c r="I2635" s="4"/>
      <c r="J2635" s="4"/>
      <c r="K2635" s="4"/>
    </row>
    <row r="2636" spans="2:11" ht="13.5" x14ac:dyDescent="0.35">
      <c r="B2636" s="3">
        <v>45841</v>
      </c>
      <c r="C2636" s="2">
        <v>16.73</v>
      </c>
      <c r="D2636" s="2">
        <v>15.4803</v>
      </c>
      <c r="E2636" s="2">
        <v>2984</v>
      </c>
      <c r="F2636" s="2">
        <v>16.7</v>
      </c>
      <c r="G2636" s="2">
        <v>49832.800000000003</v>
      </c>
      <c r="H2636" s="6">
        <f t="shared" si="41"/>
        <v>-5.9395074082442144E-4</v>
      </c>
      <c r="I2636" s="4"/>
      <c r="J2636" s="4"/>
      <c r="K2636" s="4"/>
    </row>
    <row r="2637" spans="2:11" ht="13.5" x14ac:dyDescent="0.35">
      <c r="B2637" s="3">
        <v>45842</v>
      </c>
      <c r="C2637" s="2">
        <v>16</v>
      </c>
      <c r="D2637" s="2">
        <v>16</v>
      </c>
      <c r="E2637" s="2">
        <v>262</v>
      </c>
      <c r="F2637" s="2">
        <v>16.053999999999998</v>
      </c>
      <c r="G2637" s="2">
        <v>4206.1480000000001</v>
      </c>
      <c r="H2637" s="6">
        <f t="shared" si="41"/>
        <v>3.3571700806831931E-2</v>
      </c>
      <c r="I2637" s="4"/>
      <c r="J2637" s="4"/>
      <c r="K2637" s="4"/>
    </row>
    <row r="2638" spans="2:11" ht="13.5" x14ac:dyDescent="0.35">
      <c r="B2638" s="3">
        <v>45845</v>
      </c>
      <c r="C2638" s="2">
        <v>16.09</v>
      </c>
      <c r="D2638" s="2">
        <v>16.09</v>
      </c>
      <c r="E2638" s="2">
        <v>265</v>
      </c>
      <c r="F2638" s="2">
        <v>16.001000000000001</v>
      </c>
      <c r="G2638" s="2">
        <v>4240.2650000000003</v>
      </c>
      <c r="H2638" s="6">
        <f t="shared" si="41"/>
        <v>5.6249999999999911E-3</v>
      </c>
      <c r="I2638" s="4"/>
      <c r="J2638" s="4"/>
      <c r="K2638" s="4"/>
    </row>
    <row r="2639" spans="2:11" ht="13.5" x14ac:dyDescent="0.35">
      <c r="B2639" s="3">
        <v>45846</v>
      </c>
      <c r="C2639" s="2">
        <v>16</v>
      </c>
      <c r="D2639" s="2">
        <v>16</v>
      </c>
      <c r="E2639" s="2">
        <v>30</v>
      </c>
      <c r="F2639" s="2">
        <v>16</v>
      </c>
      <c r="G2639" s="2">
        <v>480</v>
      </c>
      <c r="H2639" s="6">
        <f t="shared" si="41"/>
        <v>-5.5935363579863182E-3</v>
      </c>
      <c r="I2639" s="4"/>
      <c r="J2639" s="4"/>
      <c r="K2639" s="4"/>
    </row>
    <row r="2640" spans="2:11" ht="13.5" x14ac:dyDescent="0.35">
      <c r="B2640" s="3">
        <v>45847</v>
      </c>
      <c r="C2640" s="2">
        <v>16.09</v>
      </c>
      <c r="D2640" s="2">
        <v>16.09</v>
      </c>
      <c r="E2640" s="2">
        <v>546</v>
      </c>
      <c r="F2640" s="2">
        <v>16.036999999999999</v>
      </c>
      <c r="G2640" s="2">
        <v>8756.2019999999993</v>
      </c>
      <c r="H2640" s="6">
        <f t="shared" si="41"/>
        <v>5.6249999999999911E-3</v>
      </c>
      <c r="I2640" s="4"/>
      <c r="J2640" s="4"/>
      <c r="K2640" s="4"/>
    </row>
    <row r="2641" spans="2:11" ht="13.5" x14ac:dyDescent="0.35">
      <c r="B2641" s="3">
        <v>45848</v>
      </c>
      <c r="C2641" s="2">
        <v>15.94</v>
      </c>
      <c r="D2641" s="2">
        <v>15.94</v>
      </c>
      <c r="E2641" s="2">
        <v>4410</v>
      </c>
      <c r="F2641" s="2">
        <v>15.975</v>
      </c>
      <c r="G2641" s="2">
        <v>70449.75</v>
      </c>
      <c r="H2641" s="6">
        <f t="shared" si="41"/>
        <v>-9.3225605966438998E-3</v>
      </c>
      <c r="I2641" s="4"/>
      <c r="J2641" s="4"/>
      <c r="K2641" s="4"/>
    </row>
    <row r="2642" spans="2:11" ht="13.5" x14ac:dyDescent="0.35">
      <c r="B2642" s="3">
        <v>45849</v>
      </c>
      <c r="C2642" s="2">
        <v>15.82</v>
      </c>
      <c r="D2642" s="2">
        <v>15.82</v>
      </c>
      <c r="E2642" s="2">
        <v>1249</v>
      </c>
      <c r="F2642" s="2">
        <v>15.843</v>
      </c>
      <c r="G2642" s="2">
        <v>19787.906999999999</v>
      </c>
      <c r="H2642" s="6">
        <f t="shared" si="41"/>
        <v>-7.5282308657465009E-3</v>
      </c>
      <c r="I2642" s="4"/>
      <c r="J2642" s="4"/>
      <c r="K2642" s="4"/>
    </row>
    <row r="2643" spans="2:11" ht="13.5" x14ac:dyDescent="0.35">
      <c r="B2643" s="3">
        <v>45852</v>
      </c>
      <c r="C2643" s="2">
        <v>16</v>
      </c>
      <c r="D2643" s="2">
        <v>16</v>
      </c>
      <c r="E2643" s="2">
        <v>3514</v>
      </c>
      <c r="F2643" s="2">
        <v>15.961</v>
      </c>
      <c r="G2643" s="2">
        <v>56086.953999999998</v>
      </c>
      <c r="H2643" s="6">
        <f t="shared" si="41"/>
        <v>1.1378002528444987E-2</v>
      </c>
      <c r="I2643" s="4"/>
      <c r="J2643" s="4"/>
      <c r="K2643" s="4"/>
    </row>
    <row r="2644" spans="2:11" ht="13.5" x14ac:dyDescent="0.35">
      <c r="B2644" s="3">
        <v>45853</v>
      </c>
      <c r="C2644" s="2">
        <v>15.81</v>
      </c>
      <c r="D2644" s="2">
        <v>15.81</v>
      </c>
      <c r="E2644" s="2">
        <v>1390</v>
      </c>
      <c r="F2644" s="2">
        <v>15.826000000000001</v>
      </c>
      <c r="G2644" s="2">
        <v>21998.14</v>
      </c>
      <c r="H2644" s="6">
        <f t="shared" si="41"/>
        <v>-1.1874999999999969E-2</v>
      </c>
      <c r="I2644" s="4"/>
      <c r="J2644" s="4"/>
      <c r="K2644" s="4"/>
    </row>
    <row r="2645" spans="2:11" ht="13.5" x14ac:dyDescent="0.35">
      <c r="B2645" s="3">
        <v>45854</v>
      </c>
      <c r="C2645" s="2">
        <v>15.87</v>
      </c>
      <c r="D2645" s="2">
        <v>15.87</v>
      </c>
      <c r="E2645" s="2">
        <v>1044</v>
      </c>
      <c r="F2645" s="2">
        <v>15.833</v>
      </c>
      <c r="G2645" s="2">
        <v>16529.651999999998</v>
      </c>
      <c r="H2645" s="6">
        <f t="shared" si="41"/>
        <v>3.7950664136621581E-3</v>
      </c>
      <c r="I2645" s="4"/>
      <c r="J2645" s="4"/>
      <c r="K2645" s="4"/>
    </row>
    <row r="2646" spans="2:11" ht="13.5" x14ac:dyDescent="0.35">
      <c r="B2646" s="3">
        <v>45855</v>
      </c>
      <c r="C2646" s="2">
        <v>15.7</v>
      </c>
      <c r="D2646" s="2">
        <v>15.7</v>
      </c>
      <c r="E2646" s="2">
        <v>446</v>
      </c>
      <c r="F2646" s="2">
        <v>15.747</v>
      </c>
      <c r="G2646" s="2">
        <v>7023.1620000000003</v>
      </c>
      <c r="H2646" s="6">
        <f t="shared" si="41"/>
        <v>-1.0712035286704469E-2</v>
      </c>
      <c r="I2646" s="4"/>
      <c r="J2646" s="4"/>
      <c r="K2646" s="4"/>
    </row>
    <row r="2647" spans="2:11" ht="13.5" x14ac:dyDescent="0.35">
      <c r="B2647" s="3">
        <v>45856</v>
      </c>
      <c r="C2647" s="2">
        <v>15.7</v>
      </c>
      <c r="D2647" s="2">
        <v>15.7</v>
      </c>
      <c r="E2647" s="2">
        <v>12</v>
      </c>
      <c r="F2647" s="2">
        <v>15.7</v>
      </c>
      <c r="G2647" s="2">
        <v>188.4</v>
      </c>
      <c r="H2647" s="6">
        <f t="shared" si="41"/>
        <v>0</v>
      </c>
      <c r="I2647" s="4"/>
      <c r="J2647" s="4"/>
      <c r="K2647" s="4"/>
    </row>
    <row r="2648" spans="2:11" ht="13.5" x14ac:dyDescent="0.35">
      <c r="B2648" s="3">
        <v>45859</v>
      </c>
      <c r="C2648" s="2">
        <v>15.7</v>
      </c>
      <c r="D2648" s="2">
        <v>15.7</v>
      </c>
      <c r="E2648" s="2">
        <v>505</v>
      </c>
      <c r="F2648" s="2">
        <v>15.715</v>
      </c>
      <c r="G2648" s="2">
        <v>7936.0749999999998</v>
      </c>
      <c r="H2648" s="6">
        <f t="shared" si="41"/>
        <v>0</v>
      </c>
      <c r="I2648" s="4"/>
      <c r="J2648" s="4"/>
      <c r="K2648" s="4"/>
    </row>
    <row r="2649" spans="2:11" ht="13.5" x14ac:dyDescent="0.35">
      <c r="B2649" s="3">
        <v>45860</v>
      </c>
      <c r="C2649" s="2">
        <v>15.96</v>
      </c>
      <c r="D2649" s="2">
        <v>15.96</v>
      </c>
      <c r="E2649" s="2">
        <v>31</v>
      </c>
      <c r="F2649" s="2">
        <v>15.96</v>
      </c>
      <c r="G2649" s="2">
        <v>494.76</v>
      </c>
      <c r="H2649" s="6">
        <f t="shared" si="41"/>
        <v>1.6560509554140228E-2</v>
      </c>
      <c r="I2649" s="4"/>
      <c r="J2649" s="4"/>
      <c r="K2649" s="4"/>
    </row>
    <row r="2650" spans="2:11" ht="13.5" x14ac:dyDescent="0.35">
      <c r="B2650" s="3">
        <v>45861</v>
      </c>
      <c r="C2650" s="2">
        <v>15.88</v>
      </c>
      <c r="D2650" s="2">
        <v>15.88</v>
      </c>
      <c r="E2650" s="2">
        <v>3175</v>
      </c>
      <c r="F2650" s="2">
        <v>15.914999999999999</v>
      </c>
      <c r="G2650" s="2">
        <v>50530.125</v>
      </c>
      <c r="H2650" s="6">
        <f t="shared" si="41"/>
        <v>-5.0125313283208061E-3</v>
      </c>
      <c r="I2650" s="4"/>
      <c r="J2650" s="4"/>
      <c r="K2650" s="4"/>
    </row>
    <row r="2651" spans="2:11" ht="13.5" x14ac:dyDescent="0.35">
      <c r="B2651" s="3">
        <v>45862</v>
      </c>
      <c r="C2651" s="2">
        <v>16.09</v>
      </c>
      <c r="D2651" s="2">
        <v>16.09</v>
      </c>
      <c r="E2651" s="2">
        <v>1732</v>
      </c>
      <c r="F2651" s="2">
        <v>16.001000000000001</v>
      </c>
      <c r="G2651" s="2">
        <v>27713.732</v>
      </c>
      <c r="H2651" s="6">
        <f t="shared" si="41"/>
        <v>1.3224181360201452E-2</v>
      </c>
      <c r="I2651" s="4"/>
      <c r="J2651" s="4"/>
      <c r="K2651" s="4"/>
    </row>
    <row r="2652" spans="2:11" ht="13.5" x14ac:dyDescent="0.35">
      <c r="B2652" s="3">
        <v>45866</v>
      </c>
      <c r="C2652" s="2">
        <v>16.39</v>
      </c>
      <c r="D2652" s="2">
        <v>16.39</v>
      </c>
      <c r="E2652" s="2">
        <v>2708</v>
      </c>
      <c r="F2652" s="2">
        <v>16.103000000000002</v>
      </c>
      <c r="G2652" s="2">
        <v>43606.923999999999</v>
      </c>
      <c r="H2652" s="6">
        <f t="shared" si="41"/>
        <v>1.86451211932878E-2</v>
      </c>
      <c r="I2652" s="4"/>
      <c r="J2652" s="4"/>
      <c r="K2652" s="4"/>
    </row>
    <row r="2653" spans="2:11" ht="13.5" x14ac:dyDescent="0.35">
      <c r="B2653" s="3">
        <v>45867</v>
      </c>
      <c r="C2653" s="2">
        <v>16.5</v>
      </c>
      <c r="D2653" s="2">
        <v>16.5</v>
      </c>
      <c r="E2653" s="2">
        <v>2882</v>
      </c>
      <c r="F2653" s="2">
        <v>16.483000000000001</v>
      </c>
      <c r="G2653" s="2">
        <v>47504.006000000001</v>
      </c>
      <c r="H2653" s="6">
        <f t="shared" si="41"/>
        <v>6.7114093959731195E-3</v>
      </c>
      <c r="I2653" s="4"/>
      <c r="J2653" s="4"/>
      <c r="K2653" s="4"/>
    </row>
    <row r="2654" spans="2:11" ht="13.5" x14ac:dyDescent="0.35">
      <c r="B2654" s="3">
        <v>45868</v>
      </c>
      <c r="C2654" s="2">
        <v>17.2</v>
      </c>
      <c r="D2654" s="2">
        <v>17.2</v>
      </c>
      <c r="E2654" s="2">
        <v>1719</v>
      </c>
      <c r="F2654" s="2">
        <v>16.989000000000001</v>
      </c>
      <c r="G2654" s="2">
        <v>29204.091</v>
      </c>
      <c r="H2654" s="6">
        <f t="shared" si="41"/>
        <v>4.2424242424242378E-2</v>
      </c>
      <c r="I2654" s="4"/>
      <c r="J2654" s="4"/>
      <c r="K2654" s="4"/>
    </row>
    <row r="2655" spans="2:11" ht="13.5" x14ac:dyDescent="0.35">
      <c r="B2655" s="3">
        <v>45869</v>
      </c>
      <c r="C2655" s="2">
        <v>17.2</v>
      </c>
      <c r="D2655" s="2">
        <v>17.2</v>
      </c>
      <c r="E2655" s="2">
        <v>1683</v>
      </c>
      <c r="F2655" s="2">
        <v>17.189</v>
      </c>
      <c r="G2655" s="2">
        <v>28929.087</v>
      </c>
      <c r="H2655" s="6">
        <f t="shared" si="41"/>
        <v>0</v>
      </c>
      <c r="I2655" s="4"/>
      <c r="J2655" s="4"/>
      <c r="K2655" s="4"/>
    </row>
    <row r="2656" spans="2:11" ht="13.5" x14ac:dyDescent="0.35">
      <c r="B2656" s="3">
        <v>45870</v>
      </c>
      <c r="C2656" s="2">
        <v>17</v>
      </c>
      <c r="D2656" s="2">
        <v>17</v>
      </c>
      <c r="E2656" s="2">
        <v>475</v>
      </c>
      <c r="F2656" s="2">
        <v>16.739000000000001</v>
      </c>
      <c r="G2656" s="2">
        <v>7951.0249999999996</v>
      </c>
      <c r="H2656" s="6">
        <f t="shared" si="41"/>
        <v>-1.1627906976744146E-2</v>
      </c>
      <c r="I2656" s="4"/>
      <c r="J2656" s="4"/>
      <c r="K2656" s="4"/>
    </row>
    <row r="2657" spans="2:11" ht="13.5" x14ac:dyDescent="0.35">
      <c r="B2657" s="3">
        <v>45873</v>
      </c>
      <c r="C2657" s="2">
        <v>17</v>
      </c>
      <c r="D2657" s="2">
        <v>17</v>
      </c>
      <c r="E2657" s="2">
        <v>66</v>
      </c>
      <c r="F2657" s="2">
        <v>17</v>
      </c>
      <c r="G2657" s="2">
        <v>1122</v>
      </c>
      <c r="H2657" s="6">
        <f t="shared" si="41"/>
        <v>0</v>
      </c>
      <c r="I2657" s="4"/>
      <c r="J2657" s="4"/>
      <c r="K2657" s="4"/>
    </row>
    <row r="2658" spans="2:11" ht="13.5" x14ac:dyDescent="0.35">
      <c r="B2658" s="3">
        <v>45874</v>
      </c>
      <c r="C2658" s="2">
        <v>16.989999999999998</v>
      </c>
      <c r="D2658" s="2">
        <v>16.989999999999998</v>
      </c>
      <c r="E2658" s="2">
        <v>568</v>
      </c>
      <c r="F2658" s="2">
        <v>16.856999999999999</v>
      </c>
      <c r="G2658" s="2">
        <v>9574.7759999999998</v>
      </c>
      <c r="H2658" s="6">
        <f t="shared" si="41"/>
        <v>-5.8823529411773906E-4</v>
      </c>
      <c r="I2658" s="4"/>
      <c r="J2658" s="4"/>
      <c r="K2658" s="4"/>
    </row>
    <row r="2659" spans="2:11" ht="13.5" x14ac:dyDescent="0.35">
      <c r="B2659" s="3">
        <v>45875</v>
      </c>
      <c r="C2659" s="2">
        <v>17</v>
      </c>
      <c r="D2659" s="2">
        <v>17</v>
      </c>
      <c r="E2659" s="2">
        <v>2</v>
      </c>
      <c r="F2659" s="2">
        <v>17</v>
      </c>
      <c r="G2659" s="2">
        <v>34</v>
      </c>
      <c r="H2659" s="6">
        <f t="shared" si="41"/>
        <v>5.8858151854040985E-4</v>
      </c>
      <c r="I2659" s="4"/>
      <c r="J2659" s="4"/>
      <c r="K2659" s="4"/>
    </row>
    <row r="2660" spans="2:11" ht="13.5" x14ac:dyDescent="0.35">
      <c r="B2660" s="3">
        <v>45876</v>
      </c>
      <c r="C2660" s="2">
        <v>17</v>
      </c>
      <c r="D2660" s="2">
        <v>17</v>
      </c>
      <c r="E2660" s="2">
        <v>110</v>
      </c>
      <c r="F2660" s="2">
        <v>16.954999999999998</v>
      </c>
      <c r="G2660" s="2">
        <v>1865.05</v>
      </c>
      <c r="H2660" s="6">
        <f t="shared" si="41"/>
        <v>0</v>
      </c>
      <c r="I2660" s="4"/>
      <c r="J2660" s="4"/>
      <c r="K2660" s="4"/>
    </row>
    <row r="2661" spans="2:11" ht="13.5" x14ac:dyDescent="0.35">
      <c r="B2661" s="3">
        <v>45877</v>
      </c>
      <c r="C2661" s="2">
        <v>16.89</v>
      </c>
      <c r="D2661" s="2">
        <v>16.89</v>
      </c>
      <c r="E2661" s="2">
        <v>250</v>
      </c>
      <c r="F2661" s="2">
        <v>16.989999999999998</v>
      </c>
      <c r="G2661" s="2">
        <v>4247.5</v>
      </c>
      <c r="H2661" s="6">
        <f t="shared" si="41"/>
        <v>-6.4705882352940839E-3</v>
      </c>
      <c r="I2661" s="4"/>
      <c r="J2661" s="4"/>
      <c r="K2661" s="4"/>
    </row>
    <row r="2662" spans="2:11" ht="13.5" x14ac:dyDescent="0.35">
      <c r="B2662" s="3">
        <v>45880</v>
      </c>
      <c r="C2662" s="2">
        <v>17</v>
      </c>
      <c r="D2662" s="2">
        <v>17</v>
      </c>
      <c r="E2662" s="2">
        <v>70</v>
      </c>
      <c r="F2662" s="2">
        <v>16.959</v>
      </c>
      <c r="G2662" s="2">
        <v>1187.1300000000001</v>
      </c>
      <c r="H2662" s="6">
        <f t="shared" si="41"/>
        <v>6.5127294256956438E-3</v>
      </c>
      <c r="I2662" s="4"/>
      <c r="J2662" s="4"/>
      <c r="K2662" s="4"/>
    </row>
    <row r="2663" spans="2:11" ht="13.5" x14ac:dyDescent="0.35">
      <c r="B2663" s="3">
        <v>45881</v>
      </c>
      <c r="C2663" s="2">
        <v>17</v>
      </c>
      <c r="D2663" s="2">
        <v>17</v>
      </c>
      <c r="E2663" s="2">
        <v>75</v>
      </c>
      <c r="F2663" s="2">
        <v>17</v>
      </c>
      <c r="G2663" s="2">
        <v>1275</v>
      </c>
      <c r="H2663" s="6">
        <f t="shared" si="41"/>
        <v>0</v>
      </c>
      <c r="I2663" s="4"/>
      <c r="J2663" s="4"/>
      <c r="K2663" s="4"/>
    </row>
    <row r="2664" spans="2:11" ht="13.5" x14ac:dyDescent="0.35">
      <c r="B2664" s="3">
        <v>45883</v>
      </c>
      <c r="C2664" s="2">
        <v>17</v>
      </c>
      <c r="D2664" s="2">
        <v>17</v>
      </c>
      <c r="E2664" s="2">
        <v>0</v>
      </c>
      <c r="F2664" s="2">
        <v>0</v>
      </c>
      <c r="G2664" s="2">
        <v>0</v>
      </c>
      <c r="H2664" s="6">
        <f t="shared" si="41"/>
        <v>0</v>
      </c>
      <c r="I2664" s="4"/>
      <c r="J2664" s="4"/>
      <c r="K2664" s="4"/>
    </row>
    <row r="2665" spans="2:11" ht="13.5" x14ac:dyDescent="0.35">
      <c r="B2665" s="3">
        <v>45884</v>
      </c>
      <c r="C2665" s="2">
        <v>16.95</v>
      </c>
      <c r="D2665" s="2">
        <v>16.95</v>
      </c>
      <c r="E2665" s="2">
        <v>241</v>
      </c>
      <c r="F2665" s="2">
        <v>16.919</v>
      </c>
      <c r="G2665" s="2">
        <v>4077.4789999999998</v>
      </c>
      <c r="H2665" s="6">
        <f t="shared" si="41"/>
        <v>-2.9411764705882769E-3</v>
      </c>
      <c r="I2665" s="4"/>
      <c r="J2665" s="4"/>
      <c r="K2665" s="4"/>
    </row>
    <row r="2666" spans="2:11" ht="13.5" x14ac:dyDescent="0.35">
      <c r="B2666" s="3">
        <v>45887</v>
      </c>
      <c r="C2666" s="2">
        <v>17</v>
      </c>
      <c r="D2666" s="2">
        <v>17</v>
      </c>
      <c r="E2666" s="2">
        <v>5060</v>
      </c>
      <c r="F2666" s="2">
        <v>16.995999999999999</v>
      </c>
      <c r="G2666" s="2">
        <v>85999.76</v>
      </c>
      <c r="H2666" s="6">
        <f t="shared" si="41"/>
        <v>2.9498525073746733E-3</v>
      </c>
      <c r="I2666" s="4"/>
      <c r="J2666" s="4"/>
      <c r="K2666" s="4"/>
    </row>
    <row r="2667" spans="2:11" ht="13.5" x14ac:dyDescent="0.35">
      <c r="B2667" s="3">
        <v>45888</v>
      </c>
      <c r="C2667" s="2">
        <v>17.100000000000001</v>
      </c>
      <c r="D2667" s="2">
        <v>17.100000000000001</v>
      </c>
      <c r="E2667" s="2">
        <v>3520</v>
      </c>
      <c r="F2667" s="2">
        <v>17</v>
      </c>
      <c r="G2667" s="2">
        <v>59840</v>
      </c>
      <c r="H2667" s="6">
        <f t="shared" si="41"/>
        <v>5.8823529411765538E-3</v>
      </c>
      <c r="I2667" s="4"/>
      <c r="J2667" s="4"/>
      <c r="K2667" s="4"/>
    </row>
    <row r="2668" spans="2:11" ht="13.5" x14ac:dyDescent="0.35">
      <c r="B2668" s="3">
        <v>45889</v>
      </c>
      <c r="C2668" s="2">
        <v>17.34</v>
      </c>
      <c r="D2668" s="2">
        <v>17.34</v>
      </c>
      <c r="E2668" s="2">
        <v>329</v>
      </c>
      <c r="F2668" s="2">
        <v>17.038</v>
      </c>
      <c r="G2668" s="2">
        <v>5605.5020000000004</v>
      </c>
      <c r="H2668" s="6">
        <f t="shared" si="41"/>
        <v>1.4035087719298152E-2</v>
      </c>
      <c r="I2668" s="4"/>
      <c r="J2668" s="4"/>
      <c r="K2668" s="4"/>
    </row>
    <row r="2669" spans="2:11" ht="13.5" x14ac:dyDescent="0.35">
      <c r="B2669" s="3">
        <v>45890</v>
      </c>
      <c r="C2669" s="2">
        <v>17.34</v>
      </c>
      <c r="D2669" s="2">
        <v>17.34</v>
      </c>
      <c r="E2669" s="2">
        <v>258</v>
      </c>
      <c r="F2669" s="2">
        <v>17.34</v>
      </c>
      <c r="G2669" s="2">
        <v>4473.72</v>
      </c>
      <c r="H2669" s="6">
        <f t="shared" si="41"/>
        <v>0</v>
      </c>
      <c r="I2669" s="4"/>
      <c r="J2669" s="4"/>
      <c r="K2669" s="4"/>
    </row>
    <row r="2670" spans="2:11" ht="13.5" x14ac:dyDescent="0.35">
      <c r="B2670" s="3">
        <v>45891</v>
      </c>
      <c r="C2670" s="2">
        <v>17.34</v>
      </c>
      <c r="D2670" s="2">
        <v>17.34</v>
      </c>
      <c r="E2670" s="2">
        <v>641</v>
      </c>
      <c r="F2670" s="2">
        <v>17.346</v>
      </c>
      <c r="G2670" s="2">
        <v>11118.786</v>
      </c>
      <c r="H2670" s="6">
        <f t="shared" si="41"/>
        <v>0</v>
      </c>
      <c r="I2670" s="4"/>
      <c r="J2670" s="4"/>
      <c r="K2670" s="4"/>
    </row>
    <row r="2671" spans="2:11" ht="13.5" x14ac:dyDescent="0.35">
      <c r="B2671" s="3">
        <v>45894</v>
      </c>
      <c r="C2671" s="2">
        <v>17.3</v>
      </c>
      <c r="D2671" s="2">
        <v>17.3</v>
      </c>
      <c r="E2671" s="2">
        <v>101</v>
      </c>
      <c r="F2671" s="2">
        <v>17.151</v>
      </c>
      <c r="G2671" s="2">
        <v>1732.251</v>
      </c>
      <c r="H2671" s="6">
        <f t="shared" si="41"/>
        <v>-2.3068050749711156E-3</v>
      </c>
      <c r="I2671" s="4"/>
      <c r="J2671" s="4"/>
      <c r="K2671" s="4"/>
    </row>
    <row r="2672" spans="2:11" ht="13.5" x14ac:dyDescent="0.35">
      <c r="B2672" s="3">
        <v>45895</v>
      </c>
      <c r="C2672" s="2">
        <v>17.3</v>
      </c>
      <c r="D2672" s="2">
        <v>17.3</v>
      </c>
      <c r="E2672" s="2">
        <v>504</v>
      </c>
      <c r="F2672" s="2">
        <v>17.152999999999999</v>
      </c>
      <c r="G2672" s="2">
        <v>8645.1119999999992</v>
      </c>
      <c r="H2672" s="6">
        <f t="shared" si="41"/>
        <v>0</v>
      </c>
      <c r="I2672" s="4"/>
      <c r="J2672" s="4"/>
      <c r="K2672" s="4"/>
    </row>
    <row r="2673" spans="2:11" ht="13.5" x14ac:dyDescent="0.35">
      <c r="B2673" s="3">
        <v>45896</v>
      </c>
      <c r="C2673" s="2">
        <v>17.45</v>
      </c>
      <c r="D2673" s="2">
        <v>17.45</v>
      </c>
      <c r="E2673" s="2">
        <v>1150</v>
      </c>
      <c r="F2673" s="2">
        <v>17.396999999999998</v>
      </c>
      <c r="G2673" s="2">
        <v>20006.55</v>
      </c>
      <c r="H2673" s="6">
        <f t="shared" si="41"/>
        <v>8.6705202312137904E-3</v>
      </c>
      <c r="I2673" s="4"/>
      <c r="J2673" s="4"/>
      <c r="K2673" s="4"/>
    </row>
    <row r="2674" spans="2:11" ht="13.5" x14ac:dyDescent="0.35">
      <c r="B2674" s="3">
        <v>45897</v>
      </c>
      <c r="C2674" s="2">
        <v>17.48</v>
      </c>
      <c r="D2674" s="2">
        <v>17.48</v>
      </c>
      <c r="E2674" s="2">
        <v>2596</v>
      </c>
      <c r="F2674" s="2">
        <v>17.452000000000002</v>
      </c>
      <c r="G2674" s="2">
        <v>45305.392</v>
      </c>
      <c r="H2674" s="6">
        <f t="shared" si="41"/>
        <v>1.7191977077364549E-3</v>
      </c>
      <c r="I2674" s="4"/>
      <c r="J2674" s="4"/>
      <c r="K2674" s="4"/>
    </row>
    <row r="2675" spans="2:11" ht="13.5" x14ac:dyDescent="0.35">
      <c r="B2675" s="3">
        <v>45898</v>
      </c>
      <c r="C2675" s="2">
        <v>17.989999999999998</v>
      </c>
      <c r="D2675" s="2">
        <v>17.989999999999998</v>
      </c>
      <c r="E2675" s="2">
        <v>2213</v>
      </c>
      <c r="F2675" s="2">
        <v>17.579999999999998</v>
      </c>
      <c r="G2675" s="2">
        <v>38904.54</v>
      </c>
      <c r="H2675" s="6">
        <f t="shared" si="41"/>
        <v>2.9176201372997597E-2</v>
      </c>
      <c r="I2675" s="4"/>
      <c r="J2675" s="4"/>
      <c r="K2675" s="4"/>
    </row>
    <row r="2676" spans="2:11" ht="13.5" x14ac:dyDescent="0.35">
      <c r="B2676" s="3">
        <v>45901</v>
      </c>
      <c r="C2676" s="2">
        <v>19.059999999999999</v>
      </c>
      <c r="D2676" s="2">
        <v>19.059999999999999</v>
      </c>
      <c r="E2676" s="2">
        <v>2754</v>
      </c>
      <c r="F2676" s="2">
        <v>17.914000000000001</v>
      </c>
      <c r="G2676" s="2">
        <v>49335.156000000003</v>
      </c>
      <c r="H2676" s="6">
        <f t="shared" si="41"/>
        <v>5.9477487493051713E-2</v>
      </c>
      <c r="I2676" s="4"/>
      <c r="J2676" s="4"/>
      <c r="K2676" s="4"/>
    </row>
    <row r="2677" spans="2:11" ht="13.5" x14ac:dyDescent="0.35">
      <c r="B2677" s="3">
        <v>45902</v>
      </c>
      <c r="C2677" s="2">
        <v>18.8</v>
      </c>
      <c r="D2677" s="2">
        <v>18.8</v>
      </c>
      <c r="E2677" s="2">
        <v>1921</v>
      </c>
      <c r="F2677" s="2">
        <v>19.033999999999999</v>
      </c>
      <c r="G2677" s="2">
        <v>36564.313999999998</v>
      </c>
      <c r="H2677" s="6">
        <f t="shared" si="41"/>
        <v>-1.3641133263378701E-2</v>
      </c>
      <c r="I2677" s="4"/>
      <c r="J2677" s="4"/>
      <c r="K2677" s="4"/>
    </row>
    <row r="2678" spans="2:11" ht="13.5" x14ac:dyDescent="0.35">
      <c r="B2678" s="3">
        <v>45903</v>
      </c>
      <c r="C2678" s="2">
        <v>18.8</v>
      </c>
      <c r="D2678" s="2">
        <v>18.8</v>
      </c>
      <c r="E2678" s="2">
        <v>1722</v>
      </c>
      <c r="F2678" s="2">
        <v>18.795000000000002</v>
      </c>
      <c r="G2678" s="2">
        <v>32364.99</v>
      </c>
      <c r="H2678" s="6">
        <f t="shared" si="41"/>
        <v>0</v>
      </c>
      <c r="I2678" s="4"/>
      <c r="J2678" s="4"/>
      <c r="K2678" s="4"/>
    </row>
    <row r="2679" spans="2:11" ht="13.5" x14ac:dyDescent="0.35">
      <c r="B2679" s="3">
        <v>45905</v>
      </c>
      <c r="C2679" s="2">
        <v>18.8</v>
      </c>
      <c r="D2679" s="2">
        <v>18.8</v>
      </c>
      <c r="E2679" s="2">
        <v>284</v>
      </c>
      <c r="F2679" s="2">
        <v>18.684000000000001</v>
      </c>
      <c r="G2679" s="2">
        <v>5306.2560000000003</v>
      </c>
      <c r="H2679" s="6">
        <f t="shared" si="41"/>
        <v>0</v>
      </c>
      <c r="I2679" s="4"/>
      <c r="J2679" s="4"/>
      <c r="K2679" s="4"/>
    </row>
    <row r="2680" spans="2:11" ht="13.5" x14ac:dyDescent="0.35">
      <c r="B2680" s="3">
        <v>45908</v>
      </c>
      <c r="C2680" s="2">
        <v>19</v>
      </c>
      <c r="D2680" s="2">
        <v>19</v>
      </c>
      <c r="E2680" s="2">
        <v>1835</v>
      </c>
      <c r="F2680" s="2">
        <v>18.954999999999998</v>
      </c>
      <c r="G2680" s="2">
        <v>34782.425000000003</v>
      </c>
      <c r="H2680" s="6">
        <f t="shared" si="41"/>
        <v>1.0638297872340387E-2</v>
      </c>
      <c r="I2680" s="4"/>
      <c r="J2680" s="4"/>
      <c r="K2680" s="4"/>
    </row>
    <row r="2681" spans="2:11" ht="13.5" x14ac:dyDescent="0.35">
      <c r="B2681" s="3">
        <v>45909</v>
      </c>
      <c r="C2681" s="2">
        <v>19.45</v>
      </c>
      <c r="D2681" s="2">
        <v>19.45</v>
      </c>
      <c r="E2681" s="2">
        <v>4517</v>
      </c>
      <c r="F2681" s="2">
        <v>19.25</v>
      </c>
      <c r="G2681" s="2">
        <v>86952.25</v>
      </c>
      <c r="H2681" s="6">
        <f t="shared" si="41"/>
        <v>2.3684210526315752E-2</v>
      </c>
      <c r="I2681" s="4"/>
      <c r="J2681" s="4"/>
      <c r="K2681" s="4"/>
    </row>
    <row r="2682" spans="2:11" ht="13.5" x14ac:dyDescent="0.35">
      <c r="B2682" s="3">
        <v>45910</v>
      </c>
      <c r="C2682" s="2">
        <v>19.5</v>
      </c>
      <c r="D2682" s="2">
        <v>19.5</v>
      </c>
      <c r="E2682" s="2">
        <v>643</v>
      </c>
      <c r="F2682" s="2">
        <v>19.497</v>
      </c>
      <c r="G2682" s="2">
        <v>12536.571</v>
      </c>
      <c r="H2682" s="6">
        <f t="shared" si="41"/>
        <v>2.5706940874036356E-3</v>
      </c>
      <c r="I2682" s="4"/>
      <c r="J2682" s="4"/>
      <c r="K2682" s="4"/>
    </row>
    <row r="2683" spans="2:11" ht="13.5" x14ac:dyDescent="0.35">
      <c r="B2683" s="3">
        <v>45911</v>
      </c>
      <c r="C2683" s="2">
        <v>19.989999999999998</v>
      </c>
      <c r="D2683" s="2">
        <v>19.989999999999998</v>
      </c>
      <c r="E2683" s="2">
        <v>1086</v>
      </c>
      <c r="F2683" s="2">
        <v>20.151</v>
      </c>
      <c r="G2683" s="2">
        <v>21883.986000000001</v>
      </c>
      <c r="H2683" s="6">
        <f t="shared" si="41"/>
        <v>2.5128205128205048E-2</v>
      </c>
      <c r="I2683" s="4"/>
      <c r="J2683" s="4"/>
      <c r="K2683" s="4"/>
    </row>
    <row r="2684" spans="2:11" ht="13.5" x14ac:dyDescent="0.35">
      <c r="B2684" s="3">
        <v>45912</v>
      </c>
      <c r="C2684" s="2">
        <v>20.9</v>
      </c>
      <c r="D2684" s="2">
        <v>20.9</v>
      </c>
      <c r="E2684" s="2">
        <v>3852</v>
      </c>
      <c r="F2684" s="2">
        <v>20.364000000000001</v>
      </c>
      <c r="G2684" s="2">
        <v>78442.127999999997</v>
      </c>
      <c r="H2684" s="6">
        <f t="shared" si="41"/>
        <v>4.5522761380690356E-2</v>
      </c>
      <c r="I2684" s="4"/>
      <c r="J2684" s="4"/>
      <c r="K2684" s="4"/>
    </row>
    <row r="2685" spans="2:11" ht="13.5" x14ac:dyDescent="0.35">
      <c r="B2685" s="3">
        <v>45915</v>
      </c>
      <c r="C2685" s="2">
        <v>20.99</v>
      </c>
      <c r="D2685" s="2">
        <v>20.99</v>
      </c>
      <c r="E2685" s="2">
        <v>1491</v>
      </c>
      <c r="F2685" s="2">
        <v>20.978999999999999</v>
      </c>
      <c r="G2685" s="2">
        <v>31279.688999999998</v>
      </c>
      <c r="H2685" s="6">
        <f t="shared" si="41"/>
        <v>4.3062200956937736E-3</v>
      </c>
      <c r="I2685" s="4"/>
      <c r="J2685" s="4"/>
      <c r="K2685" s="4"/>
    </row>
    <row r="2686" spans="2:11" ht="13.5" x14ac:dyDescent="0.35">
      <c r="B2686" s="3">
        <v>45916</v>
      </c>
      <c r="C2686" s="2">
        <v>20.55</v>
      </c>
      <c r="D2686" s="2">
        <v>20.55</v>
      </c>
      <c r="E2686" s="2">
        <v>4032</v>
      </c>
      <c r="F2686" s="2">
        <v>20.803000000000001</v>
      </c>
      <c r="G2686" s="2">
        <v>83877.695999999996</v>
      </c>
      <c r="H2686" s="6">
        <f t="shared" si="41"/>
        <v>-2.0962363030014187E-2</v>
      </c>
      <c r="I2686" s="4"/>
      <c r="J2686" s="4"/>
      <c r="K2686" s="4"/>
    </row>
    <row r="2687" spans="2:11" ht="13.5" x14ac:dyDescent="0.35">
      <c r="B2687" s="3">
        <v>45917</v>
      </c>
      <c r="C2687" s="2">
        <v>20.3</v>
      </c>
      <c r="D2687" s="2">
        <v>20.3</v>
      </c>
      <c r="E2687" s="2">
        <v>2896</v>
      </c>
      <c r="F2687" s="2">
        <v>20.224</v>
      </c>
      <c r="G2687" s="2">
        <v>58568.703999999998</v>
      </c>
      <c r="H2687" s="6">
        <f t="shared" si="41"/>
        <v>-1.21654501216545E-2</v>
      </c>
      <c r="I2687" s="4"/>
      <c r="J2687" s="4"/>
      <c r="K2687" s="4"/>
    </row>
    <row r="2688" spans="2:11" ht="13.5" x14ac:dyDescent="0.35">
      <c r="B2688" s="3">
        <v>45918</v>
      </c>
      <c r="C2688" s="5">
        <v>20</v>
      </c>
      <c r="D2688" s="5">
        <v>20</v>
      </c>
      <c r="E2688" s="5">
        <v>4631</v>
      </c>
      <c r="F2688" s="5">
        <v>20.015999999999998</v>
      </c>
      <c r="G2688" s="5">
        <f>E2688*F2688</f>
        <v>92694.09599999999</v>
      </c>
      <c r="H2688" s="6">
        <f t="shared" si="41"/>
        <v>-1.4778325123152743E-2</v>
      </c>
      <c r="I2688" s="4"/>
      <c r="J2688" s="4"/>
      <c r="K2688" s="4"/>
    </row>
    <row r="2689" spans="2:11" ht="13.5" x14ac:dyDescent="0.35">
      <c r="B2689" s="3">
        <v>45919</v>
      </c>
      <c r="C2689" s="5">
        <v>19.989999999999998</v>
      </c>
      <c r="D2689" s="5">
        <v>19.989999999999998</v>
      </c>
      <c r="E2689" s="5">
        <v>635</v>
      </c>
      <c r="F2689" s="5">
        <v>19.994</v>
      </c>
      <c r="G2689" s="5">
        <f t="shared" ref="G2689:G2696" si="42">E2689*F2689</f>
        <v>12696.19</v>
      </c>
      <c r="H2689" s="6">
        <f t="shared" si="41"/>
        <v>-5.0000000000007818E-4</v>
      </c>
      <c r="I2689" s="4"/>
      <c r="J2689" s="4"/>
      <c r="K2689" s="4"/>
    </row>
    <row r="2690" spans="2:11" ht="13.5" x14ac:dyDescent="0.35">
      <c r="B2690" s="3">
        <v>45922</v>
      </c>
      <c r="C2690" s="5">
        <v>19.899999999999999</v>
      </c>
      <c r="D2690" s="5">
        <v>19.899999999999999</v>
      </c>
      <c r="E2690" s="5">
        <v>1876</v>
      </c>
      <c r="F2690" s="5">
        <v>19.917999999999999</v>
      </c>
      <c r="G2690" s="5">
        <f t="shared" si="42"/>
        <v>37366.167999999998</v>
      </c>
      <c r="H2690" s="6">
        <f t="shared" si="41"/>
        <v>-4.5022511255627742E-3</v>
      </c>
      <c r="I2690" s="4"/>
      <c r="J2690" s="4"/>
      <c r="K2690" s="4"/>
    </row>
    <row r="2691" spans="2:11" ht="13.5" x14ac:dyDescent="0.35">
      <c r="B2691" s="3">
        <v>45923</v>
      </c>
      <c r="C2691" s="5">
        <v>19.5</v>
      </c>
      <c r="D2691" s="5">
        <v>19.5</v>
      </c>
      <c r="E2691" s="5">
        <v>1877</v>
      </c>
      <c r="F2691" s="5">
        <v>19.611999999999998</v>
      </c>
      <c r="G2691" s="5">
        <f t="shared" si="42"/>
        <v>36811.723999999995</v>
      </c>
      <c r="H2691" s="6">
        <f t="shared" si="41"/>
        <v>-2.0100502512562745E-2</v>
      </c>
      <c r="I2691" s="4"/>
      <c r="J2691" s="4"/>
      <c r="K2691" s="4"/>
    </row>
    <row r="2692" spans="2:11" ht="13.5" x14ac:dyDescent="0.35">
      <c r="B2692" s="3">
        <v>45924</v>
      </c>
      <c r="C2692" s="5">
        <v>19.7</v>
      </c>
      <c r="D2692" s="5">
        <v>19.7</v>
      </c>
      <c r="E2692" s="5">
        <v>592</v>
      </c>
      <c r="F2692" s="5">
        <v>19.588000000000001</v>
      </c>
      <c r="G2692" s="5">
        <f t="shared" si="42"/>
        <v>11596.096000000001</v>
      </c>
      <c r="H2692" s="6">
        <f t="shared" si="41"/>
        <v>1.025641025641022E-2</v>
      </c>
      <c r="I2692" s="4"/>
      <c r="J2692" s="4"/>
      <c r="K2692" s="4"/>
    </row>
    <row r="2693" spans="2:11" ht="13.5" x14ac:dyDescent="0.35">
      <c r="B2693" s="3">
        <v>45925</v>
      </c>
      <c r="C2693" s="5">
        <v>19.59</v>
      </c>
      <c r="D2693" s="5">
        <v>19.59</v>
      </c>
      <c r="E2693" s="5">
        <v>1457</v>
      </c>
      <c r="F2693" s="5">
        <v>19.489000000000001</v>
      </c>
      <c r="G2693" s="5">
        <f t="shared" si="42"/>
        <v>28395.473000000002</v>
      </c>
      <c r="H2693" s="6">
        <f t="shared" si="41"/>
        <v>-5.5837563451776361E-3</v>
      </c>
      <c r="I2693" s="4"/>
      <c r="J2693" s="4"/>
      <c r="K2693" s="4"/>
    </row>
    <row r="2694" spans="2:11" ht="13.5" x14ac:dyDescent="0.35">
      <c r="B2694" s="3">
        <v>45926</v>
      </c>
      <c r="C2694" s="5">
        <v>19.38</v>
      </c>
      <c r="D2694" s="5">
        <v>19.38</v>
      </c>
      <c r="E2694" s="5">
        <v>1567</v>
      </c>
      <c r="F2694" s="5">
        <v>19.216000000000001</v>
      </c>
      <c r="G2694" s="5">
        <f t="shared" si="42"/>
        <v>30111.472000000002</v>
      </c>
      <c r="H2694" s="6">
        <f t="shared" si="41"/>
        <v>-1.071975497702914E-2</v>
      </c>
      <c r="I2694" s="4"/>
      <c r="J2694" s="4"/>
      <c r="K2694" s="4"/>
    </row>
    <row r="2695" spans="2:11" ht="13.5" x14ac:dyDescent="0.35">
      <c r="B2695" s="3">
        <v>45929</v>
      </c>
      <c r="C2695" s="5">
        <v>19.350000000000001</v>
      </c>
      <c r="D2695" s="5">
        <v>19.350000000000001</v>
      </c>
      <c r="E2695" s="5">
        <v>188</v>
      </c>
      <c r="F2695" s="5">
        <v>19.321000000000002</v>
      </c>
      <c r="G2695" s="5">
        <f t="shared" si="42"/>
        <v>3632.3480000000004</v>
      </c>
      <c r="H2695" s="6">
        <f t="shared" si="41"/>
        <v>-1.5479876160989466E-3</v>
      </c>
      <c r="I2695" s="12" t="s">
        <v>13</v>
      </c>
      <c r="J2695" s="12" t="s">
        <v>14</v>
      </c>
      <c r="K2695" s="12" t="s">
        <v>15</v>
      </c>
    </row>
    <row r="2696" spans="2:11" ht="13.5" x14ac:dyDescent="0.35">
      <c r="B2696" s="3">
        <v>45930</v>
      </c>
      <c r="C2696" s="5">
        <v>19.34</v>
      </c>
      <c r="D2696" s="5">
        <v>19.34</v>
      </c>
      <c r="E2696" s="5">
        <v>596</v>
      </c>
      <c r="F2696" s="5">
        <v>19.34</v>
      </c>
      <c r="G2696" s="5">
        <f t="shared" si="42"/>
        <v>11526.64</v>
      </c>
      <c r="H2696" s="6">
        <f t="shared" si="41"/>
        <v>-5.1679586563315567E-4</v>
      </c>
      <c r="I2696" s="13">
        <v>18000000</v>
      </c>
      <c r="J2696" s="14">
        <f>I2696*C2696</f>
        <v>348120000</v>
      </c>
      <c r="K2696" s="15">
        <f>SUM(E2513:E2696)/184</f>
        <v>2355.108695652174</v>
      </c>
    </row>
  </sheetData>
  <mergeCells count="1">
    <mergeCell ref="B2:G2"/>
  </mergeCells>
  <phoneticPr fontId="0" type="noConversion"/>
  <conditionalFormatting sqref="H6:H2696">
    <cfRule type="expression" dxfId="28" priority="1" stopIfTrue="1">
      <formula>$H6&gt;0</formula>
    </cfRule>
    <cfRule type="expression" dxfId="27" priority="2" stopIfTrue="1">
      <formula>$H6&lt;0</formula>
    </cfRule>
  </conditionalFormatting>
  <pageMargins left="0.29527559055118113" right="0.29527559055118113" top="0.39370078740157483" bottom="0.39370078740157483" header="0.39370078740157483" footer="0.39370078740157483"/>
  <pageSetup paperSize="9" orientation="portrait" horizontalDpi="0" verticalDpi="0"/>
  <headerFooter alignWithMargins="0">
    <oddFooter>&amp;L&amp;C&amp;R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7DD6B-C0C0-4FE7-8099-E7F7BB79956A}">
  <dimension ref="A1:K2693"/>
  <sheetViews>
    <sheetView workbookViewId="0">
      <selection activeCell="D1" sqref="D1:H65536"/>
    </sheetView>
  </sheetViews>
  <sheetFormatPr defaultRowHeight="12.5" x14ac:dyDescent="0.25"/>
  <cols>
    <col min="1" max="1" width="13.36328125" customWidth="1"/>
    <col min="2" max="2" width="13.81640625" customWidth="1"/>
    <col min="3" max="3" width="16.81640625" bestFit="1" customWidth="1"/>
    <col min="4" max="4" width="21.08984375" customWidth="1"/>
    <col min="5" max="5" width="19.54296875" customWidth="1"/>
    <col min="6" max="6" width="22.453125" customWidth="1"/>
    <col min="7" max="7" width="25.36328125" customWidth="1"/>
    <col min="8" max="8" width="19.54296875" customWidth="1"/>
    <col min="9" max="9" width="20.81640625" customWidth="1"/>
    <col min="10" max="10" width="20.36328125" customWidth="1"/>
    <col min="11" max="11" width="19.08984375" customWidth="1"/>
  </cols>
  <sheetData>
    <row r="1" spans="1:11" x14ac:dyDescent="0.25">
      <c r="A1" s="1" t="s">
        <v>1</v>
      </c>
      <c r="B1" s="1" t="s">
        <v>3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</row>
    <row r="2" spans="1:11" ht="13.5" x14ac:dyDescent="0.25">
      <c r="A2" s="3">
        <v>42006</v>
      </c>
      <c r="B2" s="2">
        <v>3.6585000000000001</v>
      </c>
      <c r="C2" s="2"/>
      <c r="D2" s="2"/>
      <c r="E2" s="2"/>
      <c r="F2" s="2"/>
      <c r="G2" s="2"/>
      <c r="H2" s="2"/>
      <c r="I2" s="2"/>
      <c r="J2" s="2" t="s">
        <v>25</v>
      </c>
      <c r="K2" s="2" t="s">
        <v>25</v>
      </c>
    </row>
    <row r="3" spans="1:11" ht="13.5" x14ac:dyDescent="0.25">
      <c r="A3" s="3">
        <v>42009</v>
      </c>
      <c r="B3" s="2">
        <v>3.6585000000000001</v>
      </c>
      <c r="C3" s="2">
        <f>B3-B2</f>
        <v>0</v>
      </c>
      <c r="D3" s="2"/>
      <c r="E3" s="2"/>
      <c r="F3" s="2"/>
      <c r="G3" s="2"/>
      <c r="H3" s="2"/>
      <c r="I3" s="2"/>
      <c r="J3" s="2" t="s">
        <v>26</v>
      </c>
      <c r="K3" s="2" t="s">
        <v>27</v>
      </c>
    </row>
    <row r="4" spans="1:11" ht="13.5" x14ac:dyDescent="0.25">
      <c r="A4" s="3">
        <v>42010</v>
      </c>
      <c r="B4" s="2">
        <v>3.6493000000000002</v>
      </c>
      <c r="C4" s="2">
        <f t="shared" ref="C4:C67" si="0">B4-B3</f>
        <v>-9.1999999999998749E-3</v>
      </c>
      <c r="D4" s="2"/>
      <c r="E4" s="2"/>
      <c r="F4" s="2"/>
      <c r="G4" s="2"/>
      <c r="H4" s="2"/>
      <c r="I4" s="2"/>
      <c r="J4" s="2">
        <f>2/21</f>
        <v>9.5238095238095233E-2</v>
      </c>
      <c r="K4" s="2">
        <f>2/51</f>
        <v>3.9215686274509803E-2</v>
      </c>
    </row>
    <row r="5" spans="1:11" ht="13.5" x14ac:dyDescent="0.25">
      <c r="A5" s="3">
        <v>42011</v>
      </c>
      <c r="B5" s="2">
        <v>3.6278000000000001</v>
      </c>
      <c r="C5" s="2">
        <f t="shared" si="0"/>
        <v>-2.1500000000000075E-2</v>
      </c>
      <c r="D5" s="2">
        <f>AVERAGE(B1:B5)</f>
        <v>3.6485250000000002</v>
      </c>
      <c r="E5" s="2"/>
      <c r="F5" s="2"/>
      <c r="G5" s="2"/>
      <c r="H5" s="2"/>
      <c r="I5" s="2"/>
      <c r="J5" s="2"/>
      <c r="K5" s="2"/>
    </row>
    <row r="6" spans="1:11" ht="13.5" x14ac:dyDescent="0.25">
      <c r="A6" s="3">
        <v>42012</v>
      </c>
      <c r="B6" s="2">
        <v>3.6124000000000001</v>
      </c>
      <c r="C6" s="2">
        <f t="shared" si="0"/>
        <v>-1.540000000000008E-2</v>
      </c>
      <c r="D6" s="2">
        <f>AVERAGE(B2:B6)</f>
        <v>3.6413000000000002</v>
      </c>
      <c r="E6" s="2"/>
      <c r="F6" s="2"/>
      <c r="G6" s="2"/>
      <c r="H6" s="2"/>
      <c r="I6" s="2"/>
      <c r="J6" s="2"/>
      <c r="K6" s="2"/>
    </row>
    <row r="7" spans="1:11" ht="13.5" x14ac:dyDescent="0.25">
      <c r="A7" s="3">
        <v>42013</v>
      </c>
      <c r="B7" s="2">
        <v>3.6032000000000002</v>
      </c>
      <c r="C7" s="2">
        <f t="shared" si="0"/>
        <v>-9.1999999999998749E-3</v>
      </c>
      <c r="D7" s="2">
        <f t="shared" ref="D7:D70" si="1">AVERAGE(B3:B7)</f>
        <v>3.6302400000000006</v>
      </c>
      <c r="E7" s="2"/>
      <c r="F7" s="2"/>
      <c r="G7" s="2"/>
      <c r="H7" s="2"/>
      <c r="I7" s="2"/>
      <c r="J7" s="2"/>
      <c r="K7" s="2"/>
    </row>
    <row r="8" spans="1:11" ht="13.5" x14ac:dyDescent="0.25">
      <c r="A8" s="3">
        <v>42016</v>
      </c>
      <c r="B8" s="2">
        <v>3.5817000000000001</v>
      </c>
      <c r="C8" s="2">
        <f t="shared" si="0"/>
        <v>-2.1500000000000075E-2</v>
      </c>
      <c r="D8" s="2">
        <f t="shared" si="1"/>
        <v>3.6148800000000008</v>
      </c>
      <c r="E8" s="2"/>
      <c r="F8" s="2"/>
      <c r="G8" s="2"/>
      <c r="H8" s="2"/>
      <c r="I8" s="2"/>
      <c r="J8" s="2"/>
      <c r="K8" s="2"/>
    </row>
    <row r="9" spans="1:11" ht="13.5" x14ac:dyDescent="0.25">
      <c r="A9" s="3">
        <v>42017</v>
      </c>
      <c r="B9" s="2">
        <v>3.5939999999999999</v>
      </c>
      <c r="C9" s="2">
        <f t="shared" si="0"/>
        <v>1.2299999999999756E-2</v>
      </c>
      <c r="D9" s="2">
        <f t="shared" si="1"/>
        <v>3.6038199999999998</v>
      </c>
      <c r="E9" s="2"/>
      <c r="F9" s="2"/>
      <c r="G9" s="2"/>
      <c r="H9" s="2"/>
      <c r="I9" s="2"/>
      <c r="J9" s="2"/>
      <c r="K9" s="2"/>
    </row>
    <row r="10" spans="1:11" ht="13.5" x14ac:dyDescent="0.25">
      <c r="A10" s="3">
        <v>42019</v>
      </c>
      <c r="B10" s="2">
        <v>3.5971000000000002</v>
      </c>
      <c r="C10" s="2">
        <f t="shared" si="0"/>
        <v>3.1000000000003247E-3</v>
      </c>
      <c r="D10" s="2">
        <f t="shared" si="1"/>
        <v>3.5976799999999995</v>
      </c>
      <c r="E10" s="2"/>
      <c r="F10" s="2"/>
      <c r="G10" s="2"/>
      <c r="H10" s="2"/>
      <c r="I10" s="2"/>
      <c r="J10" s="2"/>
      <c r="K10" s="2"/>
    </row>
    <row r="11" spans="1:11" ht="13.5" x14ac:dyDescent="0.25">
      <c r="A11" s="3">
        <v>42020</v>
      </c>
      <c r="B11" s="2">
        <v>3.5909</v>
      </c>
      <c r="C11" s="2">
        <f t="shared" si="0"/>
        <v>-6.2000000000002053E-3</v>
      </c>
      <c r="D11" s="2">
        <f t="shared" si="1"/>
        <v>3.5933800000000007</v>
      </c>
      <c r="E11" s="2">
        <f>AVERAGE(B2:B11)</f>
        <v>3.61734</v>
      </c>
      <c r="F11" s="2"/>
      <c r="G11" s="2"/>
      <c r="H11" s="2"/>
      <c r="I11" s="2"/>
      <c r="J11" s="2"/>
      <c r="K11" s="2"/>
    </row>
    <row r="12" spans="1:11" ht="13.5" x14ac:dyDescent="0.25">
      <c r="A12" s="3">
        <v>42023</v>
      </c>
      <c r="B12" s="2">
        <v>3.5971000000000002</v>
      </c>
      <c r="C12" s="2">
        <f t="shared" si="0"/>
        <v>6.2000000000002053E-3</v>
      </c>
      <c r="D12" s="2">
        <f t="shared" si="1"/>
        <v>3.5921599999999998</v>
      </c>
      <c r="E12" s="2">
        <f t="shared" ref="E12:E75" si="2">AVERAGE(B3:B12)</f>
        <v>3.6112000000000002</v>
      </c>
      <c r="F12" s="2"/>
      <c r="G12" s="2"/>
      <c r="H12" s="2"/>
      <c r="I12" s="2"/>
      <c r="J12" s="2"/>
      <c r="K12" s="2"/>
    </row>
    <row r="13" spans="1:11" ht="13.5" x14ac:dyDescent="0.25">
      <c r="A13" s="3">
        <v>42024</v>
      </c>
      <c r="B13" s="2">
        <v>3.5971000000000002</v>
      </c>
      <c r="C13" s="2">
        <f t="shared" si="0"/>
        <v>0</v>
      </c>
      <c r="D13" s="2">
        <f t="shared" si="1"/>
        <v>3.5952400000000004</v>
      </c>
      <c r="E13" s="2">
        <f t="shared" si="2"/>
        <v>3.6050600000000004</v>
      </c>
      <c r="F13" s="2"/>
      <c r="G13" s="2"/>
      <c r="H13" s="2"/>
      <c r="I13" s="2"/>
      <c r="J13" s="2"/>
      <c r="K13" s="2"/>
    </row>
    <row r="14" spans="1:11" ht="13.5" x14ac:dyDescent="0.25">
      <c r="A14" s="3">
        <v>42025</v>
      </c>
      <c r="B14" s="2">
        <v>3.5971000000000002</v>
      </c>
      <c r="C14" s="2">
        <f t="shared" si="0"/>
        <v>0</v>
      </c>
      <c r="D14" s="2">
        <f t="shared" si="1"/>
        <v>3.5958600000000005</v>
      </c>
      <c r="E14" s="2">
        <f t="shared" si="2"/>
        <v>3.5998399999999995</v>
      </c>
      <c r="F14" s="2"/>
      <c r="G14" s="2"/>
      <c r="H14" s="2"/>
      <c r="I14" s="2"/>
      <c r="J14" s="2"/>
      <c r="K14" s="2"/>
    </row>
    <row r="15" spans="1:11" ht="13.5" x14ac:dyDescent="0.25">
      <c r="A15" s="3">
        <v>42026</v>
      </c>
      <c r="B15" s="2">
        <v>3.6585000000000001</v>
      </c>
      <c r="C15" s="2">
        <f t="shared" si="0"/>
        <v>6.1399999999999899E-2</v>
      </c>
      <c r="D15" s="2">
        <f t="shared" si="1"/>
        <v>3.6081400000000001</v>
      </c>
      <c r="E15" s="2">
        <f t="shared" si="2"/>
        <v>3.6029100000000001</v>
      </c>
      <c r="F15" s="2"/>
      <c r="G15" s="2"/>
      <c r="H15" s="2"/>
      <c r="I15" s="2"/>
      <c r="J15" s="2"/>
      <c r="K15" s="2"/>
    </row>
    <row r="16" spans="1:11" ht="13.5" x14ac:dyDescent="0.25">
      <c r="A16" s="3">
        <v>42027</v>
      </c>
      <c r="B16" s="2">
        <v>3.6585000000000001</v>
      </c>
      <c r="C16" s="2">
        <f t="shared" si="0"/>
        <v>0</v>
      </c>
      <c r="D16" s="2">
        <f t="shared" si="1"/>
        <v>3.6216599999999999</v>
      </c>
      <c r="E16" s="2">
        <f t="shared" si="2"/>
        <v>3.6075200000000009</v>
      </c>
      <c r="F16" s="2"/>
      <c r="G16" s="2"/>
      <c r="H16" s="2"/>
      <c r="I16" s="2"/>
      <c r="J16" s="2"/>
      <c r="K16" s="2"/>
    </row>
    <row r="17" spans="1:11" ht="13.5" x14ac:dyDescent="0.25">
      <c r="A17" s="3">
        <v>42030</v>
      </c>
      <c r="B17" s="2">
        <v>3.6585000000000001</v>
      </c>
      <c r="C17" s="2">
        <f t="shared" si="0"/>
        <v>0</v>
      </c>
      <c r="D17" s="2">
        <f t="shared" si="1"/>
        <v>3.6339399999999999</v>
      </c>
      <c r="E17" s="2">
        <f t="shared" si="2"/>
        <v>3.6130499999999999</v>
      </c>
      <c r="F17" s="2"/>
      <c r="G17" s="2"/>
      <c r="H17" s="2"/>
      <c r="I17" s="2"/>
      <c r="J17" s="2"/>
      <c r="K17" s="2"/>
    </row>
    <row r="18" spans="1:11" ht="13.5" x14ac:dyDescent="0.25">
      <c r="A18" s="3">
        <v>42031</v>
      </c>
      <c r="B18" s="2">
        <v>3.6278000000000001</v>
      </c>
      <c r="C18" s="2">
        <f t="shared" si="0"/>
        <v>-3.069999999999995E-2</v>
      </c>
      <c r="D18" s="2">
        <f t="shared" si="1"/>
        <v>3.6400800000000002</v>
      </c>
      <c r="E18" s="2">
        <f t="shared" si="2"/>
        <v>3.6176599999999999</v>
      </c>
      <c r="F18" s="2"/>
      <c r="G18" s="2"/>
      <c r="H18" s="2"/>
      <c r="I18" s="2">
        <f t="array" ref="I18">SUMPRODUCT(B2:B21, (ROW(B2:B21)-ROW(B2)+1)) / (20*21/2)</f>
        <v>3.6341609523809524</v>
      </c>
      <c r="J18" s="2"/>
      <c r="K18" s="2"/>
    </row>
    <row r="19" spans="1:11" ht="13.5" x14ac:dyDescent="0.25">
      <c r="A19" s="3">
        <v>42032</v>
      </c>
      <c r="B19" s="2">
        <v>3.6585000000000001</v>
      </c>
      <c r="C19" s="2">
        <f t="shared" si="0"/>
        <v>3.069999999999995E-2</v>
      </c>
      <c r="D19" s="2">
        <f t="shared" si="1"/>
        <v>3.6523600000000003</v>
      </c>
      <c r="E19" s="2">
        <f t="shared" si="2"/>
        <v>3.6241100000000004</v>
      </c>
      <c r="F19" s="2"/>
      <c r="G19" s="2"/>
      <c r="H19" s="2"/>
      <c r="I19" s="2">
        <f t="array" ref="I19">SUMPRODUCT(B3:B22, (ROW(B3:B22)-ROW(B3)+1)) / (20*21/2)</f>
        <v>3.6513499999999999</v>
      </c>
      <c r="J19" s="2"/>
      <c r="K19" s="2"/>
    </row>
    <row r="20" spans="1:11" ht="13.5" x14ac:dyDescent="0.25">
      <c r="A20" s="3">
        <v>42033</v>
      </c>
      <c r="B20" s="2">
        <v>3.6585000000000001</v>
      </c>
      <c r="C20" s="2">
        <f t="shared" si="0"/>
        <v>0</v>
      </c>
      <c r="D20" s="2">
        <f t="shared" si="1"/>
        <v>3.6523600000000003</v>
      </c>
      <c r="E20" s="2">
        <f t="shared" si="2"/>
        <v>3.6302500000000011</v>
      </c>
      <c r="F20" s="2">
        <f t="shared" ref="F20:F83" si="3">AVERAGE(B1:B20)</f>
        <v>3.6255263157894739</v>
      </c>
      <c r="G20" s="2"/>
      <c r="H20" s="2"/>
      <c r="I20" s="2">
        <f t="array" ref="I20">SUMPRODUCT(B4:B23, (ROW(B4:B23)-ROW(B4)+1)) / (20*21/2)</f>
        <v>3.6754309523809532</v>
      </c>
      <c r="J20" s="2">
        <f>F20</f>
        <v>3.6255263157894739</v>
      </c>
      <c r="K20" s="2"/>
    </row>
    <row r="21" spans="1:11" ht="13.5" x14ac:dyDescent="0.25">
      <c r="A21" s="3">
        <v>42034</v>
      </c>
      <c r="B21" s="2">
        <v>3.6892999999999998</v>
      </c>
      <c r="C21" s="2">
        <f t="shared" si="0"/>
        <v>3.0799999999999716E-2</v>
      </c>
      <c r="D21" s="2">
        <f t="shared" si="1"/>
        <v>3.6585200000000002</v>
      </c>
      <c r="E21" s="2">
        <f t="shared" si="2"/>
        <v>3.6400900000000007</v>
      </c>
      <c r="F21" s="2">
        <f t="shared" si="3"/>
        <v>3.6287150000000006</v>
      </c>
      <c r="G21" s="2"/>
      <c r="H21" s="2"/>
      <c r="I21" s="2">
        <f t="array" ref="I21">SUMPRODUCT(B5:B24, (ROW(B5:B24)-ROW(B5)+1)) / (20*21/2)</f>
        <v>3.7086614285714283</v>
      </c>
      <c r="J21" s="2">
        <f t="shared" ref="J21:J84" si="4">$J$4*B21+J20*(1-$J$4)</f>
        <v>3.6316000000000002</v>
      </c>
      <c r="K21" s="2"/>
    </row>
    <row r="22" spans="1:11" ht="13.5" x14ac:dyDescent="0.25">
      <c r="A22" s="3">
        <v>42037</v>
      </c>
      <c r="B22" s="2">
        <v>3.8092000000000001</v>
      </c>
      <c r="C22" s="2">
        <f t="shared" si="0"/>
        <v>0.11990000000000034</v>
      </c>
      <c r="D22" s="2">
        <f t="shared" si="1"/>
        <v>3.68866</v>
      </c>
      <c r="E22" s="2">
        <f t="shared" si="2"/>
        <v>3.6612999999999998</v>
      </c>
      <c r="F22" s="2">
        <f t="shared" si="3"/>
        <v>3.6362500000000004</v>
      </c>
      <c r="G22" s="2"/>
      <c r="H22" s="2"/>
      <c r="I22" s="2">
        <f t="array" ref="I22">SUMPRODUCT(B6:B25, (ROW(B6:B25)-ROW(B6)+1)) / (20*21/2)</f>
        <v>3.740237619047619</v>
      </c>
      <c r="J22" s="2">
        <f t="shared" si="4"/>
        <v>3.6485142857142856</v>
      </c>
      <c r="K22" s="2"/>
    </row>
    <row r="23" spans="1:11" ht="13.5" x14ac:dyDescent="0.25">
      <c r="A23" s="3">
        <v>42038</v>
      </c>
      <c r="B23" s="2">
        <v>3.8891</v>
      </c>
      <c r="C23" s="2">
        <f t="shared" si="0"/>
        <v>7.989999999999986E-2</v>
      </c>
      <c r="D23" s="2">
        <f t="shared" si="1"/>
        <v>3.74092</v>
      </c>
      <c r="E23" s="2">
        <f t="shared" si="2"/>
        <v>3.6905000000000001</v>
      </c>
      <c r="F23" s="2">
        <f t="shared" si="3"/>
        <v>3.6477800000000009</v>
      </c>
      <c r="G23" s="2"/>
      <c r="H23" s="2"/>
      <c r="I23" s="2">
        <f t="array" ref="I23">SUMPRODUCT(B7:B26, (ROW(B7:B26)-ROW(B7)+1)) / (20*21/2)</f>
        <v>3.770057142857143</v>
      </c>
      <c r="J23" s="2">
        <f t="shared" si="4"/>
        <v>3.671427210884354</v>
      </c>
      <c r="K23" s="2"/>
    </row>
    <row r="24" spans="1:11" ht="13.5" x14ac:dyDescent="0.25">
      <c r="A24" s="3">
        <v>42039</v>
      </c>
      <c r="B24" s="2">
        <v>3.9967000000000001</v>
      </c>
      <c r="C24" s="2">
        <f t="shared" si="0"/>
        <v>0.10760000000000014</v>
      </c>
      <c r="D24" s="2">
        <f t="shared" si="1"/>
        <v>3.8085599999999999</v>
      </c>
      <c r="E24" s="2">
        <f t="shared" si="2"/>
        <v>3.7304599999999999</v>
      </c>
      <c r="F24" s="2">
        <f t="shared" si="3"/>
        <v>3.6651500000000006</v>
      </c>
      <c r="G24" s="2"/>
      <c r="H24" s="2"/>
      <c r="I24" s="2">
        <f t="array" ref="I24">SUMPRODUCT(B8:B27, (ROW(B8:B27)-ROW(B8)+1)) / (20*21/2)</f>
        <v>3.7892657142857145</v>
      </c>
      <c r="J24" s="2">
        <f t="shared" si="4"/>
        <v>3.7024055717525108</v>
      </c>
      <c r="K24" s="2"/>
    </row>
    <row r="25" spans="1:11" ht="13.5" x14ac:dyDescent="0.25">
      <c r="A25" s="3">
        <v>42040</v>
      </c>
      <c r="B25" s="2">
        <v>3.9967000000000001</v>
      </c>
      <c r="C25" s="2">
        <f t="shared" si="0"/>
        <v>0</v>
      </c>
      <c r="D25" s="2">
        <f t="shared" si="1"/>
        <v>3.8761999999999999</v>
      </c>
      <c r="E25" s="2">
        <f t="shared" si="2"/>
        <v>3.7642799999999994</v>
      </c>
      <c r="F25" s="2">
        <f t="shared" si="3"/>
        <v>3.6835950000000013</v>
      </c>
      <c r="G25" s="2"/>
      <c r="H25" s="2"/>
      <c r="I25" s="2">
        <f t="array" ref="I25">SUMPRODUCT(B9:B28, (ROW(B9:B28)-ROW(B9)+1)) / (20*21/2)</f>
        <v>3.8046966666666666</v>
      </c>
      <c r="J25" s="2">
        <f t="shared" si="4"/>
        <v>3.7304336125379862</v>
      </c>
      <c r="K25" s="2"/>
    </row>
    <row r="26" spans="1:11" ht="13.5" x14ac:dyDescent="0.25">
      <c r="A26" s="3">
        <v>42041</v>
      </c>
      <c r="B26" s="2">
        <v>3.9967000000000001</v>
      </c>
      <c r="C26" s="2">
        <f t="shared" si="0"/>
        <v>0</v>
      </c>
      <c r="D26" s="2">
        <f t="shared" si="1"/>
        <v>3.9376800000000003</v>
      </c>
      <c r="E26" s="2">
        <f t="shared" si="2"/>
        <v>3.7980999999999994</v>
      </c>
      <c r="F26" s="2">
        <f t="shared" si="3"/>
        <v>3.7028100000000008</v>
      </c>
      <c r="G26" s="2"/>
      <c r="H26" s="2"/>
      <c r="I26" s="2">
        <f t="array" ref="I26">SUMPRODUCT(B10:B29, (ROW(B10:B29)-ROW(B10)+1)) / (20*21/2)</f>
        <v>3.8298314285714286</v>
      </c>
      <c r="J26" s="2">
        <f t="shared" si="4"/>
        <v>3.7557923161057971</v>
      </c>
      <c r="K26" s="2"/>
    </row>
    <row r="27" spans="1:11" ht="13.5" x14ac:dyDescent="0.25">
      <c r="A27" s="3">
        <v>42044</v>
      </c>
      <c r="B27" s="2">
        <v>3.9045000000000001</v>
      </c>
      <c r="C27" s="2">
        <f t="shared" si="0"/>
        <v>-9.220000000000006E-2</v>
      </c>
      <c r="D27" s="2">
        <f t="shared" si="1"/>
        <v>3.9567399999999999</v>
      </c>
      <c r="E27" s="2">
        <f t="shared" si="2"/>
        <v>3.8226999999999998</v>
      </c>
      <c r="F27" s="2">
        <f t="shared" si="3"/>
        <v>3.7178750000000003</v>
      </c>
      <c r="G27" s="2"/>
      <c r="H27" s="2"/>
      <c r="I27" s="2">
        <f t="array" ref="I27">SUMPRODUCT(B11:B30, (ROW(B11:B30)-ROW(B11)+1)) / (20*21/2)</f>
        <v>3.8533438095238099</v>
      </c>
      <c r="J27" s="2">
        <f t="shared" si="4"/>
        <v>3.7699549526671499</v>
      </c>
      <c r="K27" s="2"/>
    </row>
    <row r="28" spans="1:11" ht="13.5" x14ac:dyDescent="0.25">
      <c r="A28" s="3">
        <v>42045</v>
      </c>
      <c r="B28" s="2">
        <v>3.8799000000000001</v>
      </c>
      <c r="C28" s="2">
        <f t="shared" si="0"/>
        <v>-2.4599999999999955E-2</v>
      </c>
      <c r="D28" s="2">
        <f t="shared" si="1"/>
        <v>3.9548999999999999</v>
      </c>
      <c r="E28" s="2">
        <f t="shared" si="2"/>
        <v>3.8479100000000002</v>
      </c>
      <c r="F28" s="2">
        <f t="shared" si="3"/>
        <v>3.7327849999999998</v>
      </c>
      <c r="G28" s="2"/>
      <c r="H28" s="2"/>
      <c r="I28" s="2">
        <f t="array" ref="I28">SUMPRODUCT(B12:B31, (ROW(B12:B31)-ROW(B12)+1)) / (20*21/2)</f>
        <v>3.8746433333333337</v>
      </c>
      <c r="J28" s="2">
        <f t="shared" si="4"/>
        <v>3.7804259095559929</v>
      </c>
      <c r="K28" s="2"/>
    </row>
    <row r="29" spans="1:11" ht="13.5" x14ac:dyDescent="0.25">
      <c r="A29" s="3">
        <v>42046</v>
      </c>
      <c r="B29" s="2">
        <v>3.9967000000000001</v>
      </c>
      <c r="C29" s="2">
        <f t="shared" si="0"/>
        <v>0.11680000000000001</v>
      </c>
      <c r="D29" s="2">
        <f t="shared" si="1"/>
        <v>3.9548999999999999</v>
      </c>
      <c r="E29" s="2">
        <f t="shared" si="2"/>
        <v>3.8817299999999997</v>
      </c>
      <c r="F29" s="2">
        <f t="shared" si="3"/>
        <v>3.7529200000000005</v>
      </c>
      <c r="G29" s="2"/>
      <c r="H29" s="2"/>
      <c r="I29" s="2">
        <f t="array" ref="I29">SUMPRODUCT(B13:B32, (ROW(B13:B32)-ROW(B13)+1)) / (20*21/2)</f>
        <v>3.8940104761904761</v>
      </c>
      <c r="J29" s="2">
        <f t="shared" si="4"/>
        <v>3.8010234419792317</v>
      </c>
      <c r="K29" s="2"/>
    </row>
    <row r="30" spans="1:11" ht="13.5" x14ac:dyDescent="0.25">
      <c r="A30" s="3">
        <v>42047</v>
      </c>
      <c r="B30" s="2">
        <v>3.9998</v>
      </c>
      <c r="C30" s="2">
        <f t="shared" si="0"/>
        <v>3.0999999999998806E-3</v>
      </c>
      <c r="D30" s="2">
        <f t="shared" si="1"/>
        <v>3.9555199999999999</v>
      </c>
      <c r="E30" s="2">
        <f t="shared" si="2"/>
        <v>3.9158599999999999</v>
      </c>
      <c r="F30" s="2">
        <f t="shared" si="3"/>
        <v>3.7730550000000003</v>
      </c>
      <c r="G30" s="2"/>
      <c r="H30" s="2"/>
      <c r="I30" s="2">
        <f t="array" ref="I30">SUMPRODUCT(B14:B33, (ROW(B14:B33)-ROW(B14)+1)) / (20*21/2)</f>
        <v>3.9114747619047621</v>
      </c>
      <c r="J30" s="2">
        <f t="shared" si="4"/>
        <v>3.8199545427431141</v>
      </c>
      <c r="K30" s="2"/>
    </row>
    <row r="31" spans="1:11" ht="13.5" x14ac:dyDescent="0.25">
      <c r="A31" s="3">
        <v>42048</v>
      </c>
      <c r="B31" s="2">
        <v>3.9967000000000001</v>
      </c>
      <c r="C31" s="2">
        <f t="shared" si="0"/>
        <v>-3.0999999999998806E-3</v>
      </c>
      <c r="D31" s="2">
        <f t="shared" si="1"/>
        <v>3.9555199999999999</v>
      </c>
      <c r="E31" s="2">
        <f t="shared" si="2"/>
        <v>3.9465999999999992</v>
      </c>
      <c r="F31" s="2">
        <f t="shared" si="3"/>
        <v>3.7933449999999995</v>
      </c>
      <c r="G31" s="2"/>
      <c r="H31" s="2"/>
      <c r="I31" s="2">
        <f t="array" ref="I31">SUMPRODUCT(B15:B34, (ROW(B15:B34)-ROW(B15)+1)) / (20*21/2)</f>
        <v>3.9299695238095236</v>
      </c>
      <c r="J31" s="2">
        <f t="shared" si="4"/>
        <v>3.8367874434342459</v>
      </c>
      <c r="K31" s="2"/>
    </row>
    <row r="32" spans="1:11" ht="13.5" x14ac:dyDescent="0.25">
      <c r="A32" s="3">
        <v>42051</v>
      </c>
      <c r="B32" s="2">
        <v>3.9967000000000001</v>
      </c>
      <c r="C32" s="2">
        <f t="shared" si="0"/>
        <v>0</v>
      </c>
      <c r="D32" s="2">
        <f t="shared" si="1"/>
        <v>3.9739600000000004</v>
      </c>
      <c r="E32" s="2">
        <f t="shared" si="2"/>
        <v>3.9653499999999995</v>
      </c>
      <c r="F32" s="2">
        <f t="shared" si="3"/>
        <v>3.8133249999999999</v>
      </c>
      <c r="G32" s="2"/>
      <c r="H32" s="2"/>
      <c r="I32" s="2">
        <f t="array" ref="I32">SUMPRODUCT(B16:B35, (ROW(B16:B35)-ROW(B16)+1)) / (20*21/2)</f>
        <v>3.9434814285714284</v>
      </c>
      <c r="J32" s="2">
        <f t="shared" si="4"/>
        <v>3.8520172107262223</v>
      </c>
      <c r="K32" s="2"/>
    </row>
    <row r="33" spans="1:11" ht="13.5" x14ac:dyDescent="0.25">
      <c r="A33" s="3">
        <v>42052</v>
      </c>
      <c r="B33" s="2">
        <v>3.9967000000000001</v>
      </c>
      <c r="C33" s="2">
        <f t="shared" si="0"/>
        <v>0</v>
      </c>
      <c r="D33" s="2">
        <f t="shared" si="1"/>
        <v>3.9973199999999998</v>
      </c>
      <c r="E33" s="2">
        <f t="shared" si="2"/>
        <v>3.9761099999999998</v>
      </c>
      <c r="F33" s="2">
        <f t="shared" si="3"/>
        <v>3.8333050000000002</v>
      </c>
      <c r="G33" s="2"/>
      <c r="H33" s="2"/>
      <c r="I33" s="2">
        <f t="array" ref="I33">SUMPRODUCT(B17:B36, (ROW(B17:B36)-ROW(B17)+1)) / (20*21/2)</f>
        <v>3.9553828571428573</v>
      </c>
      <c r="J33" s="2">
        <f t="shared" si="4"/>
        <v>3.865796523990392</v>
      </c>
      <c r="K33" s="2"/>
    </row>
    <row r="34" spans="1:11" ht="13.5" x14ac:dyDescent="0.25">
      <c r="A34" s="3">
        <v>42053</v>
      </c>
      <c r="B34" s="2">
        <v>4.0274999999999999</v>
      </c>
      <c r="C34" s="2">
        <f t="shared" si="0"/>
        <v>3.0799999999999716E-2</v>
      </c>
      <c r="D34" s="2">
        <f t="shared" si="1"/>
        <v>4.0034800000000006</v>
      </c>
      <c r="E34" s="2">
        <f t="shared" si="2"/>
        <v>3.97919</v>
      </c>
      <c r="F34" s="2">
        <f t="shared" si="3"/>
        <v>3.8548250000000004</v>
      </c>
      <c r="G34" s="2"/>
      <c r="H34" s="2"/>
      <c r="I34" s="2">
        <f t="array" ref="I34">SUMPRODUCT(B18:B37, (ROW(B18:B37)-ROW(B18)+1)) / (20*21/2)</f>
        <v>3.9650928571428574</v>
      </c>
      <c r="J34" s="2">
        <f t="shared" si="4"/>
        <v>3.881196855038926</v>
      </c>
      <c r="K34" s="2"/>
    </row>
    <row r="35" spans="1:11" ht="13.5" x14ac:dyDescent="0.25">
      <c r="A35" s="3">
        <v>42054</v>
      </c>
      <c r="B35" s="2">
        <v>3.9967000000000001</v>
      </c>
      <c r="C35" s="2">
        <f t="shared" si="0"/>
        <v>-3.0799999999999716E-2</v>
      </c>
      <c r="D35" s="2">
        <f t="shared" si="1"/>
        <v>4.0028600000000001</v>
      </c>
      <c r="E35" s="2">
        <f t="shared" si="2"/>
        <v>3.97919</v>
      </c>
      <c r="F35" s="2">
        <f t="shared" si="3"/>
        <v>3.8717349999999997</v>
      </c>
      <c r="G35" s="2"/>
      <c r="H35" s="2"/>
      <c r="I35" s="2">
        <f t="array" ref="I35">SUMPRODUCT(B19:B38, (ROW(B19:B38)-ROW(B19)+1)) / (20*21/2)</f>
        <v>3.9732214285714291</v>
      </c>
      <c r="J35" s="2">
        <f t="shared" si="4"/>
        <v>3.8921971545590281</v>
      </c>
      <c r="K35" s="2"/>
    </row>
    <row r="36" spans="1:11" ht="13.5" x14ac:dyDescent="0.25">
      <c r="A36" s="3">
        <v>42055</v>
      </c>
      <c r="B36" s="2">
        <v>3.9967000000000001</v>
      </c>
      <c r="C36" s="2">
        <f t="shared" si="0"/>
        <v>0</v>
      </c>
      <c r="D36" s="2">
        <f t="shared" si="1"/>
        <v>4.0028600000000001</v>
      </c>
      <c r="E36" s="2">
        <f t="shared" si="2"/>
        <v>3.97919</v>
      </c>
      <c r="F36" s="2">
        <f t="shared" si="3"/>
        <v>3.8886449999999995</v>
      </c>
      <c r="G36" s="2"/>
      <c r="H36" s="2"/>
      <c r="I36" s="2">
        <f t="array" ref="I36">SUMPRODUCT(B20:B39, (ROW(B20:B39)-ROW(B20)+1)) / (20*21/2)</f>
        <v>3.9793271428571426</v>
      </c>
      <c r="J36" s="2">
        <f t="shared" si="4"/>
        <v>3.9021498065057871</v>
      </c>
      <c r="K36" s="2"/>
    </row>
    <row r="37" spans="1:11" ht="13.5" x14ac:dyDescent="0.25">
      <c r="A37" s="3">
        <v>42058</v>
      </c>
      <c r="B37" s="2">
        <v>3.9906000000000001</v>
      </c>
      <c r="C37" s="2">
        <f t="shared" si="0"/>
        <v>-6.0999999999999943E-3</v>
      </c>
      <c r="D37" s="2">
        <f t="shared" si="1"/>
        <v>4.0016400000000001</v>
      </c>
      <c r="E37" s="2">
        <f t="shared" si="2"/>
        <v>3.9878</v>
      </c>
      <c r="F37" s="2">
        <f t="shared" si="3"/>
        <v>3.9052499999999997</v>
      </c>
      <c r="G37" s="2"/>
      <c r="H37" s="2"/>
      <c r="I37" s="2">
        <f t="array" ref="I37">SUMPRODUCT(B21:B40, (ROW(B21:B40)-ROW(B21)+1)) / (20*21/2)</f>
        <v>3.9818185714285717</v>
      </c>
      <c r="J37" s="2">
        <f t="shared" si="4"/>
        <v>3.910573634457617</v>
      </c>
      <c r="K37" s="2"/>
    </row>
    <row r="38" spans="1:11" ht="13.5" x14ac:dyDescent="0.25">
      <c r="A38" s="3">
        <v>42059</v>
      </c>
      <c r="B38" s="2">
        <v>3.9906000000000001</v>
      </c>
      <c r="C38" s="2">
        <f t="shared" si="0"/>
        <v>0</v>
      </c>
      <c r="D38" s="2">
        <f t="shared" si="1"/>
        <v>4.0004200000000001</v>
      </c>
      <c r="E38" s="2">
        <f t="shared" si="2"/>
        <v>3.9988700000000001</v>
      </c>
      <c r="F38" s="2">
        <f t="shared" si="3"/>
        <v>3.9233899999999999</v>
      </c>
      <c r="G38" s="2"/>
      <c r="H38" s="2"/>
      <c r="I38" s="2">
        <f t="array" ref="I38">SUMPRODUCT(B22:B41, (ROW(B22:B41)-ROW(B22)+1)) / (20*21/2)</f>
        <v>3.9667409523809525</v>
      </c>
      <c r="J38" s="2">
        <f t="shared" si="4"/>
        <v>3.9181951930807011</v>
      </c>
      <c r="K38" s="2"/>
    </row>
    <row r="39" spans="1:11" ht="13.5" x14ac:dyDescent="0.25">
      <c r="A39" s="3">
        <v>42060</v>
      </c>
      <c r="B39" s="2">
        <v>3.9874999999999998</v>
      </c>
      <c r="C39" s="2">
        <f t="shared" si="0"/>
        <v>-3.1000000000003247E-3</v>
      </c>
      <c r="D39" s="2">
        <f t="shared" si="1"/>
        <v>3.9924200000000001</v>
      </c>
      <c r="E39" s="2">
        <f t="shared" si="2"/>
        <v>3.9979500000000003</v>
      </c>
      <c r="F39" s="2">
        <f t="shared" si="3"/>
        <v>3.9398399999999989</v>
      </c>
      <c r="G39" s="2"/>
      <c r="H39" s="2"/>
      <c r="I39" s="2">
        <f t="array" ref="I39">SUMPRODUCT(B23:B42, (ROW(B23:B42)-ROW(B23)+1)) / (20*21/2)</f>
        <v>3.9543700000000008</v>
      </c>
      <c r="J39" s="2">
        <f t="shared" si="4"/>
        <v>3.924795650882539</v>
      </c>
      <c r="K39" s="2"/>
    </row>
    <row r="40" spans="1:11" ht="13.5" x14ac:dyDescent="0.25">
      <c r="A40" s="3">
        <v>42061</v>
      </c>
      <c r="B40" s="2">
        <v>3.9660000000000002</v>
      </c>
      <c r="C40" s="2">
        <f t="shared" si="0"/>
        <v>-2.1499999999999631E-2</v>
      </c>
      <c r="D40" s="2">
        <f t="shared" si="1"/>
        <v>3.9862799999999998</v>
      </c>
      <c r="E40" s="2">
        <f t="shared" si="2"/>
        <v>3.9945700000000004</v>
      </c>
      <c r="F40" s="2">
        <f t="shared" si="3"/>
        <v>3.955214999999999</v>
      </c>
      <c r="G40" s="2"/>
      <c r="H40" s="2"/>
      <c r="I40" s="2">
        <f t="array" ref="I40">SUMPRODUCT(B24:B43, (ROW(B24:B43)-ROW(B24)+1)) / (20*21/2)</f>
        <v>3.9489252380952387</v>
      </c>
      <c r="J40" s="2">
        <f t="shared" si="4"/>
        <v>3.9287198746080114</v>
      </c>
      <c r="K40" s="2"/>
    </row>
    <row r="41" spans="1:11" ht="13.5" x14ac:dyDescent="0.25">
      <c r="A41" s="3">
        <v>42062</v>
      </c>
      <c r="B41" s="2">
        <v>3.7968999999999999</v>
      </c>
      <c r="C41" s="2">
        <f t="shared" si="0"/>
        <v>-0.16910000000000025</v>
      </c>
      <c r="D41" s="2">
        <f t="shared" si="1"/>
        <v>3.9463200000000001</v>
      </c>
      <c r="E41" s="2">
        <f t="shared" si="2"/>
        <v>3.9745900000000005</v>
      </c>
      <c r="F41" s="2">
        <f t="shared" si="3"/>
        <v>3.9605949999999988</v>
      </c>
      <c r="G41" s="2"/>
      <c r="H41" s="2"/>
      <c r="I41" s="2">
        <f t="array" ref="I41">SUMPRODUCT(B25:B44, (ROW(B25:B44)-ROW(B25)+1)) / (20*21/2)</f>
        <v>3.9513119047619045</v>
      </c>
      <c r="J41" s="2">
        <f t="shared" si="4"/>
        <v>3.9161656008358201</v>
      </c>
      <c r="K41" s="2"/>
    </row>
    <row r="42" spans="1:11" ht="13.5" x14ac:dyDescent="0.25">
      <c r="A42" s="3">
        <v>42065</v>
      </c>
      <c r="B42" s="2">
        <v>3.8307000000000002</v>
      </c>
      <c r="C42" s="2">
        <f t="shared" si="0"/>
        <v>3.3800000000000274E-2</v>
      </c>
      <c r="D42" s="2">
        <f t="shared" si="1"/>
        <v>3.9143400000000002</v>
      </c>
      <c r="E42" s="2">
        <f t="shared" si="2"/>
        <v>3.9579900000000001</v>
      </c>
      <c r="F42" s="2">
        <f t="shared" si="3"/>
        <v>3.961669999999998</v>
      </c>
      <c r="G42" s="2"/>
      <c r="H42" s="2"/>
      <c r="I42" s="2">
        <f t="array" ref="I42">SUMPRODUCT(B26:B45, (ROW(B26:B45)-ROW(B26)+1)) / (20*21/2)</f>
        <v>3.9537423809523813</v>
      </c>
      <c r="J42" s="2">
        <f t="shared" si="4"/>
        <v>3.9080260198038372</v>
      </c>
      <c r="K42" s="2"/>
    </row>
    <row r="43" spans="1:11" ht="13.5" x14ac:dyDescent="0.25">
      <c r="A43" s="3">
        <v>42066</v>
      </c>
      <c r="B43" s="2">
        <v>3.9045000000000001</v>
      </c>
      <c r="C43" s="2">
        <f t="shared" si="0"/>
        <v>7.3799999999999866E-2</v>
      </c>
      <c r="D43" s="2">
        <f t="shared" si="1"/>
        <v>3.8971199999999997</v>
      </c>
      <c r="E43" s="2">
        <f t="shared" si="2"/>
        <v>3.9487700000000006</v>
      </c>
      <c r="F43" s="2">
        <f t="shared" si="3"/>
        <v>3.9624399999999986</v>
      </c>
      <c r="G43" s="2"/>
      <c r="H43" s="2"/>
      <c r="I43" s="2">
        <f t="array" ref="I43">SUMPRODUCT(B27:B46, (ROW(B27:B46)-ROW(B27)+1)) / (20*21/2)</f>
        <v>3.9515309523809519</v>
      </c>
      <c r="J43" s="2">
        <f t="shared" si="4"/>
        <v>3.907690208393948</v>
      </c>
      <c r="K43" s="2"/>
    </row>
    <row r="44" spans="1:11" ht="13.5" x14ac:dyDescent="0.25">
      <c r="A44" s="3">
        <v>42067</v>
      </c>
      <c r="B44" s="2">
        <v>3.9874999999999998</v>
      </c>
      <c r="C44" s="2">
        <f t="shared" si="0"/>
        <v>8.2999999999999741E-2</v>
      </c>
      <c r="D44" s="2">
        <f t="shared" si="1"/>
        <v>3.8971200000000001</v>
      </c>
      <c r="E44" s="2">
        <f t="shared" si="2"/>
        <v>3.9447699999999997</v>
      </c>
      <c r="F44" s="2">
        <f t="shared" si="3"/>
        <v>3.9619799999999996</v>
      </c>
      <c r="G44" s="2"/>
      <c r="H44" s="2"/>
      <c r="I44" s="2">
        <f t="array" ref="I44">SUMPRODUCT(B28:B47, (ROW(B28:B47)-ROW(B28)+1)) / (20*21/2)</f>
        <v>3.9493023809523806</v>
      </c>
      <c r="J44" s="2">
        <f t="shared" si="4"/>
        <v>3.9152911409278577</v>
      </c>
      <c r="K44" s="2"/>
    </row>
    <row r="45" spans="1:11" ht="13.5" x14ac:dyDescent="0.25">
      <c r="A45" s="3">
        <v>42068</v>
      </c>
      <c r="B45" s="2">
        <v>3.9874999999999998</v>
      </c>
      <c r="C45" s="2">
        <f t="shared" si="0"/>
        <v>0</v>
      </c>
      <c r="D45" s="2">
        <f t="shared" si="1"/>
        <v>3.9014200000000003</v>
      </c>
      <c r="E45" s="2">
        <f t="shared" si="2"/>
        <v>3.9438499999999999</v>
      </c>
      <c r="F45" s="2">
        <f t="shared" si="3"/>
        <v>3.9615199999999993</v>
      </c>
      <c r="G45" s="2"/>
      <c r="H45" s="2"/>
      <c r="I45" s="2">
        <f t="array" ref="I45">SUMPRODUCT(B29:B48, (ROW(B29:B48)-ROW(B29)+1)) / (20*21/2)</f>
        <v>3.9469276190476181</v>
      </c>
      <c r="J45" s="2">
        <f t="shared" si="4"/>
        <v>3.9221681751252047</v>
      </c>
      <c r="K45" s="2"/>
    </row>
    <row r="46" spans="1:11" ht="13.5" x14ac:dyDescent="0.25">
      <c r="A46" s="3">
        <v>42069</v>
      </c>
      <c r="B46" s="2">
        <v>3.9382999999999999</v>
      </c>
      <c r="C46" s="2">
        <f t="shared" si="0"/>
        <v>-4.919999999999991E-2</v>
      </c>
      <c r="D46" s="2">
        <f t="shared" si="1"/>
        <v>3.9296999999999995</v>
      </c>
      <c r="E46" s="2">
        <f t="shared" si="2"/>
        <v>3.9380099999999998</v>
      </c>
      <c r="F46" s="2">
        <f t="shared" si="3"/>
        <v>3.9585999999999997</v>
      </c>
      <c r="G46" s="2"/>
      <c r="H46" s="2"/>
      <c r="I46" s="2">
        <f t="array" ref="I46">SUMPRODUCT(B30:B49, (ROW(B30:B49)-ROW(B30)+1)) / (20*21/2)</f>
        <v>3.9442895238095237</v>
      </c>
      <c r="J46" s="2">
        <f t="shared" si="4"/>
        <v>3.9237045393989947</v>
      </c>
      <c r="K46" s="2"/>
    </row>
    <row r="47" spans="1:11" ht="13.5" x14ac:dyDescent="0.25">
      <c r="A47" s="3">
        <v>42072</v>
      </c>
      <c r="B47" s="2">
        <v>3.9352</v>
      </c>
      <c r="C47" s="2">
        <f t="shared" si="0"/>
        <v>-3.0999999999998806E-3</v>
      </c>
      <c r="D47" s="2">
        <f t="shared" si="1"/>
        <v>3.9506000000000001</v>
      </c>
      <c r="E47" s="2">
        <f t="shared" si="2"/>
        <v>3.9324699999999999</v>
      </c>
      <c r="F47" s="2">
        <f t="shared" si="3"/>
        <v>3.9601349999999997</v>
      </c>
      <c r="G47" s="2"/>
      <c r="H47" s="2"/>
      <c r="I47" s="2">
        <f t="array" ref="I47">SUMPRODUCT(B31:B50, (ROW(B31:B50)-ROW(B31)+1)) / (20*21/2)</f>
        <v>3.9434109523809528</v>
      </c>
      <c r="J47" s="2">
        <f t="shared" si="4"/>
        <v>3.924799345170519</v>
      </c>
      <c r="K47" s="2"/>
    </row>
    <row r="48" spans="1:11" ht="13.5" x14ac:dyDescent="0.25">
      <c r="A48" s="3">
        <v>42073</v>
      </c>
      <c r="B48" s="2">
        <v>3.9352</v>
      </c>
      <c r="C48" s="2">
        <f t="shared" si="0"/>
        <v>0</v>
      </c>
      <c r="D48" s="2">
        <f t="shared" si="1"/>
        <v>3.9567399999999999</v>
      </c>
      <c r="E48" s="2">
        <f t="shared" si="2"/>
        <v>3.92693</v>
      </c>
      <c r="F48" s="2">
        <f t="shared" si="3"/>
        <v>3.962899999999999</v>
      </c>
      <c r="G48" s="2"/>
      <c r="H48" s="2"/>
      <c r="I48" s="2">
        <f t="array" ref="I48">SUMPRODUCT(B32:B51, (ROW(B32:B51)-ROW(B32)+1)) / (20*21/2)</f>
        <v>3.9427666666666665</v>
      </c>
      <c r="J48" s="2">
        <f t="shared" si="4"/>
        <v>3.9257898837257077</v>
      </c>
      <c r="K48" s="2"/>
    </row>
    <row r="49" spans="1:11" ht="13.5" x14ac:dyDescent="0.25">
      <c r="A49" s="3">
        <v>42074</v>
      </c>
      <c r="B49" s="2">
        <v>3.9352</v>
      </c>
      <c r="C49" s="2">
        <f t="shared" si="0"/>
        <v>0</v>
      </c>
      <c r="D49" s="2">
        <f t="shared" si="1"/>
        <v>3.9462800000000002</v>
      </c>
      <c r="E49" s="2">
        <f t="shared" si="2"/>
        <v>3.9217000000000004</v>
      </c>
      <c r="F49" s="2">
        <f t="shared" si="3"/>
        <v>3.9598249999999995</v>
      </c>
      <c r="G49" s="2"/>
      <c r="H49" s="2"/>
      <c r="I49" s="2">
        <f t="array" ref="I49">SUMPRODUCT(B33:B52, (ROW(B33:B52)-ROW(B33)+1)) / (20*21/2)</f>
        <v>3.9423419047619053</v>
      </c>
      <c r="J49" s="2">
        <f t="shared" si="4"/>
        <v>3.92668608527564</v>
      </c>
      <c r="K49" s="2"/>
    </row>
    <row r="50" spans="1:11" ht="13.5" x14ac:dyDescent="0.25">
      <c r="A50" s="3">
        <v>42075</v>
      </c>
      <c r="B50" s="2">
        <v>3.9506000000000001</v>
      </c>
      <c r="C50" s="2">
        <f t="shared" si="0"/>
        <v>1.540000000000008E-2</v>
      </c>
      <c r="D50" s="2">
        <f t="shared" si="1"/>
        <v>3.9389000000000003</v>
      </c>
      <c r="E50" s="2">
        <f t="shared" si="2"/>
        <v>3.9201600000000005</v>
      </c>
      <c r="F50" s="2">
        <f t="shared" si="3"/>
        <v>3.9573649999999985</v>
      </c>
      <c r="G50" s="2">
        <f t="shared" ref="G50:G113" si="5">AVERAGE(B1:B50)</f>
        <v>3.8202224489795946</v>
      </c>
      <c r="H50" s="2"/>
      <c r="I50" s="2">
        <f t="array" ref="I50">SUMPRODUCT(B34:B53, (ROW(B34:B53)-ROW(B34)+1)) / (20*21/2)</f>
        <v>3.9450700000000012</v>
      </c>
      <c r="J50" s="2">
        <f t="shared" si="4"/>
        <v>3.9289636009636744</v>
      </c>
      <c r="K50" s="2">
        <f>G50</f>
        <v>3.8202224489795946</v>
      </c>
    </row>
    <row r="51" spans="1:11" ht="13.5" x14ac:dyDescent="0.25">
      <c r="A51" s="3">
        <v>42076</v>
      </c>
      <c r="B51" s="2">
        <v>3.9506000000000001</v>
      </c>
      <c r="C51" s="2">
        <f t="shared" si="0"/>
        <v>0</v>
      </c>
      <c r="D51" s="2">
        <f t="shared" si="1"/>
        <v>3.9413600000000004</v>
      </c>
      <c r="E51" s="2">
        <f t="shared" si="2"/>
        <v>3.9355300000000009</v>
      </c>
      <c r="F51" s="2">
        <f t="shared" si="3"/>
        <v>3.9550599999999987</v>
      </c>
      <c r="G51" s="2">
        <f t="shared" si="5"/>
        <v>3.8228300000000028</v>
      </c>
      <c r="H51" s="2"/>
      <c r="I51" s="2">
        <f t="array" ref="I51">SUMPRODUCT(B35:B54, (ROW(B35:B54)-ROW(B35)+1)) / (20*21/2)</f>
        <v>3.9449376190476197</v>
      </c>
      <c r="J51" s="2">
        <f t="shared" si="4"/>
        <v>3.9310242103957056</v>
      </c>
      <c r="K51" s="2">
        <f t="shared" ref="K51:K114" si="6">$K$4*B51+(1-$K$4)*K50</f>
        <v>3.8253352941176497</v>
      </c>
    </row>
    <row r="52" spans="1:11" ht="13.5" x14ac:dyDescent="0.25">
      <c r="A52" s="3">
        <v>42079</v>
      </c>
      <c r="B52" s="2">
        <v>3.9506000000000001</v>
      </c>
      <c r="C52" s="2">
        <f t="shared" si="0"/>
        <v>0</v>
      </c>
      <c r="D52" s="2">
        <f t="shared" si="1"/>
        <v>3.9444400000000002</v>
      </c>
      <c r="E52" s="2">
        <f t="shared" si="2"/>
        <v>3.9475200000000008</v>
      </c>
      <c r="F52" s="2">
        <f t="shared" si="3"/>
        <v>3.9527549999999989</v>
      </c>
      <c r="G52" s="2">
        <f t="shared" si="5"/>
        <v>3.8286720000000032</v>
      </c>
      <c r="H52" s="2"/>
      <c r="I52" s="2">
        <f t="array" ref="I52">SUMPRODUCT(B36:B55, (ROW(B36:B55)-ROW(B36)+1)) / (20*21/2)</f>
        <v>3.9466380952380957</v>
      </c>
      <c r="J52" s="2">
        <f t="shared" si="4"/>
        <v>3.9328885713104005</v>
      </c>
      <c r="K52" s="2">
        <f t="shared" si="6"/>
        <v>3.8302476355248007</v>
      </c>
    </row>
    <row r="53" spans="1:11" ht="13.5" x14ac:dyDescent="0.25">
      <c r="A53" s="3">
        <v>42080</v>
      </c>
      <c r="B53" s="2">
        <v>3.9813999999999998</v>
      </c>
      <c r="C53" s="2">
        <f t="shared" si="0"/>
        <v>3.0799999999999716E-2</v>
      </c>
      <c r="D53" s="2">
        <f t="shared" si="1"/>
        <v>3.9536799999999999</v>
      </c>
      <c r="E53" s="2">
        <f t="shared" si="2"/>
        <v>3.9552100000000001</v>
      </c>
      <c r="F53" s="2">
        <f t="shared" si="3"/>
        <v>3.9519899999999994</v>
      </c>
      <c r="G53" s="2">
        <f t="shared" si="5"/>
        <v>3.835130000000003</v>
      </c>
      <c r="H53" s="2"/>
      <c r="I53" s="2">
        <f t="array" ref="I53">SUMPRODUCT(B37:B56, (ROW(B37:B56)-ROW(B37)+1)) / (20*21/2)</f>
        <v>3.9426276190476197</v>
      </c>
      <c r="J53" s="2">
        <f t="shared" si="4"/>
        <v>3.9375087073760766</v>
      </c>
      <c r="K53" s="2">
        <f t="shared" si="6"/>
        <v>3.836175179229711</v>
      </c>
    </row>
    <row r="54" spans="1:11" ht="13.5" x14ac:dyDescent="0.25">
      <c r="A54" s="3">
        <v>42081</v>
      </c>
      <c r="B54" s="2">
        <v>3.9506000000000001</v>
      </c>
      <c r="C54" s="2">
        <f t="shared" si="0"/>
        <v>-3.0799999999999716E-2</v>
      </c>
      <c r="D54" s="2">
        <f t="shared" si="1"/>
        <v>3.9567600000000005</v>
      </c>
      <c r="E54" s="2">
        <f t="shared" si="2"/>
        <v>3.9515200000000008</v>
      </c>
      <c r="F54" s="2">
        <f t="shared" si="3"/>
        <v>3.9481449999999989</v>
      </c>
      <c r="G54" s="2">
        <f t="shared" si="5"/>
        <v>3.8411560000000033</v>
      </c>
      <c r="H54" s="2"/>
      <c r="I54" s="2">
        <f t="array" ref="I54">SUMPRODUCT(B38:B57, (ROW(B38:B57)-ROW(B38)+1)) / (20*21/2)</f>
        <v>3.9405228571428577</v>
      </c>
      <c r="J54" s="2">
        <f t="shared" si="4"/>
        <v>3.9387554971497836</v>
      </c>
      <c r="K54" s="2">
        <f t="shared" si="6"/>
        <v>3.8406624271030556</v>
      </c>
    </row>
    <row r="55" spans="1:11" ht="13.5" x14ac:dyDescent="0.25">
      <c r="A55" s="3">
        <v>42082</v>
      </c>
      <c r="B55" s="2">
        <v>3.9660000000000002</v>
      </c>
      <c r="C55" s="2">
        <f t="shared" si="0"/>
        <v>1.540000000000008E-2</v>
      </c>
      <c r="D55" s="2">
        <f t="shared" si="1"/>
        <v>3.9598399999999998</v>
      </c>
      <c r="E55" s="2">
        <f t="shared" si="2"/>
        <v>3.9493700000000005</v>
      </c>
      <c r="F55" s="2">
        <f t="shared" si="3"/>
        <v>3.9466099999999988</v>
      </c>
      <c r="G55" s="2">
        <f t="shared" si="5"/>
        <v>3.8479200000000038</v>
      </c>
      <c r="H55" s="2"/>
      <c r="I55" s="2">
        <f t="array" ref="I55">SUMPRODUCT(B39:B58, (ROW(B39:B58)-ROW(B39)+1)) / (20*21/2)</f>
        <v>3.9402119047619051</v>
      </c>
      <c r="J55" s="2">
        <f t="shared" si="4"/>
        <v>3.941350211706947</v>
      </c>
      <c r="K55" s="2">
        <f t="shared" si="6"/>
        <v>3.8455776260401908</v>
      </c>
    </row>
    <row r="56" spans="1:11" ht="13.5" x14ac:dyDescent="0.25">
      <c r="A56" s="3">
        <v>42086</v>
      </c>
      <c r="B56" s="2">
        <v>3.9045000000000001</v>
      </c>
      <c r="C56" s="2">
        <f t="shared" si="0"/>
        <v>-6.150000000000011E-2</v>
      </c>
      <c r="D56" s="2">
        <f t="shared" si="1"/>
        <v>3.9506199999999998</v>
      </c>
      <c r="E56" s="2">
        <f t="shared" si="2"/>
        <v>3.9459900000000006</v>
      </c>
      <c r="F56" s="2">
        <f t="shared" si="3"/>
        <v>3.9419999999999993</v>
      </c>
      <c r="G56" s="2">
        <f t="shared" si="5"/>
        <v>3.8537620000000032</v>
      </c>
      <c r="H56" s="2"/>
      <c r="I56" s="2">
        <f t="array" ref="I56">SUMPRODUCT(B40:B59, (ROW(B40:B59)-ROW(B40)+1)) / (20*21/2)</f>
        <v>3.9401647619047622</v>
      </c>
      <c r="J56" s="2">
        <f t="shared" si="4"/>
        <v>3.9378406677348567</v>
      </c>
      <c r="K56" s="2">
        <f t="shared" si="6"/>
        <v>3.8478883073719481</v>
      </c>
    </row>
    <row r="57" spans="1:11" ht="13.5" x14ac:dyDescent="0.25">
      <c r="A57" s="3">
        <v>42087</v>
      </c>
      <c r="B57" s="2">
        <v>3.9199000000000002</v>
      </c>
      <c r="C57" s="2">
        <f t="shared" si="0"/>
        <v>1.540000000000008E-2</v>
      </c>
      <c r="D57" s="2">
        <f t="shared" si="1"/>
        <v>3.94448</v>
      </c>
      <c r="E57" s="2">
        <f t="shared" si="2"/>
        <v>3.9444600000000003</v>
      </c>
      <c r="F57" s="2">
        <f t="shared" si="3"/>
        <v>3.9384649999999999</v>
      </c>
      <c r="G57" s="2">
        <f t="shared" si="5"/>
        <v>3.8600960000000031</v>
      </c>
      <c r="H57" s="2"/>
      <c r="I57" s="2">
        <f t="array" ref="I57">SUMPRODUCT(B41:B60, (ROW(B41:B60)-ROW(B41)+1)) / (20*21/2)</f>
        <v>3.9462238095238091</v>
      </c>
      <c r="J57" s="2">
        <f t="shared" si="4"/>
        <v>3.9361320327124893</v>
      </c>
      <c r="K57" s="2">
        <f t="shared" si="6"/>
        <v>3.8507122953181461</v>
      </c>
    </row>
    <row r="58" spans="1:11" ht="13.5" x14ac:dyDescent="0.25">
      <c r="A58" s="3">
        <v>42088</v>
      </c>
      <c r="B58" s="2">
        <v>3.9352</v>
      </c>
      <c r="C58" s="2">
        <f t="shared" si="0"/>
        <v>1.5299999999999869E-2</v>
      </c>
      <c r="D58" s="2">
        <f t="shared" si="1"/>
        <v>3.9352400000000003</v>
      </c>
      <c r="E58" s="2">
        <f t="shared" si="2"/>
        <v>3.9444600000000003</v>
      </c>
      <c r="F58" s="2">
        <f t="shared" si="3"/>
        <v>3.9356949999999999</v>
      </c>
      <c r="G58" s="2">
        <f t="shared" si="5"/>
        <v>3.8671660000000032</v>
      </c>
      <c r="H58" s="2"/>
      <c r="I58" s="2">
        <f t="array" ref="I58">SUMPRODUCT(B42:B61, (ROW(B42:B61)-ROW(B42)+1)) / (20*21/2)</f>
        <v>3.9521366666666666</v>
      </c>
      <c r="J58" s="2">
        <f t="shared" si="4"/>
        <v>3.9360432676922521</v>
      </c>
      <c r="K58" s="2">
        <f t="shared" si="6"/>
        <v>3.8540255386390032</v>
      </c>
    </row>
    <row r="59" spans="1:11" ht="13.5" x14ac:dyDescent="0.25">
      <c r="A59" s="3">
        <v>42089</v>
      </c>
      <c r="B59" s="2">
        <v>3.9352</v>
      </c>
      <c r="C59" s="2">
        <f t="shared" si="0"/>
        <v>0</v>
      </c>
      <c r="D59" s="2">
        <f t="shared" si="1"/>
        <v>3.9321600000000005</v>
      </c>
      <c r="E59" s="2">
        <f t="shared" si="2"/>
        <v>3.9444600000000007</v>
      </c>
      <c r="F59" s="2">
        <f t="shared" si="3"/>
        <v>3.9330800000000004</v>
      </c>
      <c r="G59" s="2">
        <f t="shared" si="5"/>
        <v>3.8739900000000036</v>
      </c>
      <c r="H59" s="2"/>
      <c r="I59" s="2">
        <f t="array" ref="I59">SUMPRODUCT(B43:B62, (ROW(B43:B62)-ROW(B43)+1)) / (20*21/2)</f>
        <v>3.9600314285714289</v>
      </c>
      <c r="J59" s="2">
        <f t="shared" si="4"/>
        <v>3.9359629564834662</v>
      </c>
      <c r="K59" s="2">
        <f t="shared" si="6"/>
        <v>3.8572088508492381</v>
      </c>
    </row>
    <row r="60" spans="1:11" ht="13.5" x14ac:dyDescent="0.25">
      <c r="A60" s="3">
        <v>42090</v>
      </c>
      <c r="B60" s="2">
        <v>3.9967000000000001</v>
      </c>
      <c r="C60" s="2">
        <f t="shared" si="0"/>
        <v>6.150000000000011E-2</v>
      </c>
      <c r="D60" s="2">
        <f t="shared" si="1"/>
        <v>3.9383000000000004</v>
      </c>
      <c r="E60" s="2">
        <f t="shared" si="2"/>
        <v>3.9490699999999999</v>
      </c>
      <c r="F60" s="2">
        <f t="shared" si="3"/>
        <v>3.934615</v>
      </c>
      <c r="G60" s="2">
        <f t="shared" si="5"/>
        <v>3.8819820000000025</v>
      </c>
      <c r="H60" s="2"/>
      <c r="I60" s="2">
        <f t="array" ref="I60">SUMPRODUCT(B44:B63, (ROW(B44:B63)-ROW(B44)+1)) / (20*21/2)</f>
        <v>3.9784080952380956</v>
      </c>
      <c r="J60" s="2">
        <f t="shared" si="4"/>
        <v>3.9417474368183738</v>
      </c>
      <c r="K60" s="2">
        <f t="shared" si="6"/>
        <v>3.8626790919924057</v>
      </c>
    </row>
    <row r="61" spans="1:11" ht="13.5" x14ac:dyDescent="0.25">
      <c r="A61" s="3">
        <v>42093</v>
      </c>
      <c r="B61" s="2">
        <v>3.9967000000000001</v>
      </c>
      <c r="C61" s="2">
        <f t="shared" si="0"/>
        <v>0</v>
      </c>
      <c r="D61" s="2">
        <f t="shared" si="1"/>
        <v>3.9567399999999999</v>
      </c>
      <c r="E61" s="2">
        <f t="shared" si="2"/>
        <v>3.9536799999999999</v>
      </c>
      <c r="F61" s="2">
        <f t="shared" si="3"/>
        <v>3.9446050000000006</v>
      </c>
      <c r="G61" s="2">
        <f t="shared" si="5"/>
        <v>3.8900980000000027</v>
      </c>
      <c r="H61" s="2"/>
      <c r="I61" s="2">
        <f t="array" ref="I61">SUMPRODUCT(B45:B64, (ROW(B45:B64)-ROW(B45)+1)) / (20*21/2)</f>
        <v>3.9947423809523808</v>
      </c>
      <c r="J61" s="2">
        <f t="shared" si="4"/>
        <v>3.9469810142642432</v>
      </c>
      <c r="K61" s="2">
        <f t="shared" si="6"/>
        <v>3.8679348138750567</v>
      </c>
    </row>
    <row r="62" spans="1:11" ht="13.5" x14ac:dyDescent="0.25">
      <c r="A62" s="3">
        <v>42094</v>
      </c>
      <c r="B62" s="2">
        <v>4.0274999999999999</v>
      </c>
      <c r="C62" s="2">
        <f t="shared" si="0"/>
        <v>3.0799999999999716E-2</v>
      </c>
      <c r="D62" s="2">
        <f t="shared" si="1"/>
        <v>3.9782600000000001</v>
      </c>
      <c r="E62" s="2">
        <f t="shared" si="2"/>
        <v>3.9613700000000009</v>
      </c>
      <c r="F62" s="2">
        <f t="shared" si="3"/>
        <v>3.9544450000000011</v>
      </c>
      <c r="G62" s="2">
        <f t="shared" si="5"/>
        <v>3.8987060000000024</v>
      </c>
      <c r="H62" s="2"/>
      <c r="I62" s="2">
        <f t="array" ref="I62">SUMPRODUCT(B46:B65, (ROW(B46:B65)-ROW(B46)+1)) / (20*21/2)</f>
        <v>4.0103595238095231</v>
      </c>
      <c r="J62" s="2">
        <f t="shared" si="4"/>
        <v>3.9546494890962198</v>
      </c>
      <c r="K62" s="2">
        <f t="shared" si="6"/>
        <v>3.8741922721544659</v>
      </c>
    </row>
    <row r="63" spans="1:11" ht="13.5" x14ac:dyDescent="0.25">
      <c r="A63" s="3">
        <v>42095</v>
      </c>
      <c r="B63" s="2">
        <v>4.1474000000000002</v>
      </c>
      <c r="C63" s="2">
        <f t="shared" si="0"/>
        <v>0.11990000000000034</v>
      </c>
      <c r="D63" s="2">
        <f t="shared" si="1"/>
        <v>4.0206999999999997</v>
      </c>
      <c r="E63" s="2">
        <f t="shared" si="2"/>
        <v>3.97797</v>
      </c>
      <c r="F63" s="2">
        <f t="shared" si="3"/>
        <v>3.9665900000000009</v>
      </c>
      <c r="G63" s="2">
        <f t="shared" si="5"/>
        <v>3.909712000000003</v>
      </c>
      <c r="H63" s="2"/>
      <c r="I63" s="2">
        <f t="array" ref="I63">SUMPRODUCT(B47:B66, (ROW(B47:B66)-ROW(B47)+1)) / (20*21/2)</f>
        <v>4.019116666666668</v>
      </c>
      <c r="J63" s="2">
        <f t="shared" si="4"/>
        <v>3.9730066806108657</v>
      </c>
      <c r="K63" s="2">
        <f t="shared" si="6"/>
        <v>3.8849063006974278</v>
      </c>
    </row>
    <row r="64" spans="1:11" ht="13.5" x14ac:dyDescent="0.25">
      <c r="A64" s="3">
        <v>42096</v>
      </c>
      <c r="B64" s="2">
        <v>4.1380999999999997</v>
      </c>
      <c r="C64" s="2">
        <f t="shared" si="0"/>
        <v>-9.3000000000005301E-3</v>
      </c>
      <c r="D64" s="2">
        <f t="shared" si="1"/>
        <v>4.0612800000000009</v>
      </c>
      <c r="E64" s="2">
        <f t="shared" si="2"/>
        <v>3.9967200000000007</v>
      </c>
      <c r="F64" s="2">
        <f t="shared" si="3"/>
        <v>3.9741200000000005</v>
      </c>
      <c r="G64" s="2">
        <f t="shared" si="5"/>
        <v>3.9205320000000023</v>
      </c>
      <c r="H64" s="2"/>
      <c r="I64" s="2">
        <f t="array" ref="I64">SUMPRODUCT(B48:B67, (ROW(B48:B67)-ROW(B48)+1)) / (20*21/2)</f>
        <v>4.0333723809523807</v>
      </c>
      <c r="J64" s="2">
        <f t="shared" si="4"/>
        <v>3.9887298538860216</v>
      </c>
      <c r="K64" s="2">
        <f t="shared" si="6"/>
        <v>3.89483546537596</v>
      </c>
    </row>
    <row r="65" spans="1:11" ht="13.5" x14ac:dyDescent="0.25">
      <c r="A65" s="3">
        <v>42097</v>
      </c>
      <c r="B65" s="2">
        <v>4.1380999999999997</v>
      </c>
      <c r="C65" s="2">
        <f t="shared" si="0"/>
        <v>0</v>
      </c>
      <c r="D65" s="2">
        <f t="shared" si="1"/>
        <v>4.0895600000000005</v>
      </c>
      <c r="E65" s="2">
        <f t="shared" si="2"/>
        <v>4.0139300000000002</v>
      </c>
      <c r="F65" s="2">
        <f t="shared" si="3"/>
        <v>3.9816499999999997</v>
      </c>
      <c r="G65" s="2">
        <f t="shared" si="5"/>
        <v>3.9301240000000024</v>
      </c>
      <c r="H65" s="2"/>
      <c r="I65" s="2">
        <f t="array" ref="I65">SUMPRODUCT(B49:B68, (ROW(B49:B68)-ROW(B49)+1)) / (20*21/2)</f>
        <v>4.0460809523809527</v>
      </c>
      <c r="J65" s="2">
        <f t="shared" si="4"/>
        <v>4.0029555820873526</v>
      </c>
      <c r="K65" s="2">
        <f t="shared" si="6"/>
        <v>3.9043752510474912</v>
      </c>
    </row>
    <row r="66" spans="1:11" ht="13.5" x14ac:dyDescent="0.25">
      <c r="A66" s="3">
        <v>42100</v>
      </c>
      <c r="B66" s="2">
        <v>4.0735999999999999</v>
      </c>
      <c r="C66" s="2">
        <f t="shared" si="0"/>
        <v>-6.449999999999978E-2</v>
      </c>
      <c r="D66" s="2">
        <f t="shared" si="1"/>
        <v>4.10494</v>
      </c>
      <c r="E66" s="2">
        <f t="shared" si="2"/>
        <v>4.0308399999999995</v>
      </c>
      <c r="F66" s="2">
        <f t="shared" si="3"/>
        <v>3.9884149999999998</v>
      </c>
      <c r="G66" s="2">
        <f t="shared" si="5"/>
        <v>3.9384260000000015</v>
      </c>
      <c r="H66" s="2"/>
      <c r="I66" s="2">
        <f t="array" ref="I66">SUMPRODUCT(B50:B69, (ROW(B50:B69)-ROW(B50)+1)) / (20*21/2)</f>
        <v>4.0584333333333342</v>
      </c>
      <c r="J66" s="2">
        <f t="shared" si="4"/>
        <v>4.0096836218885574</v>
      </c>
      <c r="K66" s="2">
        <f t="shared" si="6"/>
        <v>3.9110115157122953</v>
      </c>
    </row>
    <row r="67" spans="1:11" ht="13.5" x14ac:dyDescent="0.25">
      <c r="A67" s="3">
        <v>42101</v>
      </c>
      <c r="B67" s="2">
        <v>4.1380999999999997</v>
      </c>
      <c r="C67" s="2">
        <f t="shared" si="0"/>
        <v>6.449999999999978E-2</v>
      </c>
      <c r="D67" s="2">
        <f t="shared" si="1"/>
        <v>4.1270600000000002</v>
      </c>
      <c r="E67" s="2">
        <f t="shared" si="2"/>
        <v>4.0526600000000004</v>
      </c>
      <c r="F67" s="2">
        <f t="shared" si="3"/>
        <v>3.998559999999999</v>
      </c>
      <c r="G67" s="2">
        <f t="shared" si="5"/>
        <v>3.948018000000002</v>
      </c>
      <c r="H67" s="2"/>
      <c r="I67" s="2">
        <f t="array" ref="I67">SUMPRODUCT(B51:B70, (ROW(B51:B70)-ROW(B51)+1)) / (20*21/2)</f>
        <v>4.0698195238095236</v>
      </c>
      <c r="J67" s="2">
        <f t="shared" si="4"/>
        <v>4.021913753137266</v>
      </c>
      <c r="K67" s="2">
        <f t="shared" si="6"/>
        <v>3.9199169464686761</v>
      </c>
    </row>
    <row r="68" spans="1:11" ht="13.5" x14ac:dyDescent="0.25">
      <c r="A68" s="3">
        <v>42102</v>
      </c>
      <c r="B68" s="2">
        <v>4.1319999999999997</v>
      </c>
      <c r="C68" s="2">
        <f t="shared" ref="C68:C131" si="7">B68-B67</f>
        <v>-6.0999999999999943E-3</v>
      </c>
      <c r="D68" s="2">
        <f t="shared" si="1"/>
        <v>4.1239799999999986</v>
      </c>
      <c r="E68" s="2">
        <f t="shared" si="2"/>
        <v>4.0723399999999996</v>
      </c>
      <c r="F68" s="2">
        <f t="shared" si="3"/>
        <v>4.0084</v>
      </c>
      <c r="G68" s="2">
        <f t="shared" si="5"/>
        <v>3.9581020000000011</v>
      </c>
      <c r="H68" s="2"/>
      <c r="I68" s="2">
        <f t="array" ref="I68">SUMPRODUCT(B52:B71, (ROW(B52:B71)-ROW(B52)+1)) / (20*21/2)</f>
        <v>4.0686080952380959</v>
      </c>
      <c r="J68" s="2">
        <f t="shared" si="4"/>
        <v>4.032398157600384</v>
      </c>
      <c r="K68" s="2">
        <f t="shared" si="6"/>
        <v>3.9282339289601009</v>
      </c>
    </row>
    <row r="69" spans="1:11" ht="13.5" x14ac:dyDescent="0.25">
      <c r="A69" s="3">
        <v>42104</v>
      </c>
      <c r="B69" s="2">
        <v>4.1380999999999997</v>
      </c>
      <c r="C69" s="2">
        <f t="shared" si="7"/>
        <v>6.0999999999999943E-3</v>
      </c>
      <c r="D69" s="2">
        <f t="shared" si="1"/>
        <v>4.1239800000000004</v>
      </c>
      <c r="E69" s="2">
        <f t="shared" si="2"/>
        <v>4.0926300000000007</v>
      </c>
      <c r="F69" s="2">
        <f t="shared" si="3"/>
        <v>4.0185450000000005</v>
      </c>
      <c r="G69" s="2">
        <f t="shared" si="5"/>
        <v>3.9676940000000012</v>
      </c>
      <c r="H69" s="2"/>
      <c r="I69" s="2">
        <f t="array" ref="I69">SUMPRODUCT(B53:B72, (ROW(B53:B72)-ROW(B53)+1)) / (20*21/2)</f>
        <v>4.0667938095238103</v>
      </c>
      <c r="J69" s="2">
        <f t="shared" si="4"/>
        <v>4.0424649997336806</v>
      </c>
      <c r="K69" s="2">
        <f t="shared" si="6"/>
        <v>3.9364639709616656</v>
      </c>
    </row>
    <row r="70" spans="1:11" ht="13.5" x14ac:dyDescent="0.25">
      <c r="A70" s="3">
        <v>42107</v>
      </c>
      <c r="B70" s="2">
        <v>4.1380999999999997</v>
      </c>
      <c r="C70" s="2">
        <f t="shared" si="7"/>
        <v>0</v>
      </c>
      <c r="D70" s="2">
        <f t="shared" si="1"/>
        <v>4.1239800000000004</v>
      </c>
      <c r="E70" s="2">
        <f t="shared" si="2"/>
        <v>4.10677</v>
      </c>
      <c r="F70" s="2">
        <f t="shared" si="3"/>
        <v>4.0279199999999999</v>
      </c>
      <c r="G70" s="2">
        <f t="shared" si="5"/>
        <v>3.9772860000000008</v>
      </c>
      <c r="H70" s="2"/>
      <c r="I70" s="2">
        <f t="array" ref="I70">SUMPRODUCT(B54:B73, (ROW(B54:B73)-ROW(B54)+1)) / (20*21/2)</f>
        <v>4.0632200000000003</v>
      </c>
      <c r="J70" s="2">
        <f t="shared" si="4"/>
        <v>4.0515730949971394</v>
      </c>
      <c r="K70" s="2">
        <f t="shared" si="6"/>
        <v>3.944371266218071</v>
      </c>
    </row>
    <row r="71" spans="1:11" ht="13.5" x14ac:dyDescent="0.25">
      <c r="A71" s="3">
        <v>42108</v>
      </c>
      <c r="B71" s="2">
        <v>4.0152000000000001</v>
      </c>
      <c r="C71" s="2">
        <f t="shared" si="7"/>
        <v>-0.12289999999999957</v>
      </c>
      <c r="D71" s="2">
        <f t="shared" ref="D71:D134" si="8">AVERAGE(B67:B71)</f>
        <v>4.1122999999999994</v>
      </c>
      <c r="E71" s="2">
        <f t="shared" si="2"/>
        <v>4.1086200000000002</v>
      </c>
      <c r="F71" s="2">
        <f t="shared" si="3"/>
        <v>4.0311499999999993</v>
      </c>
      <c r="G71" s="2">
        <f t="shared" si="5"/>
        <v>3.9838040000000006</v>
      </c>
      <c r="H71" s="2"/>
      <c r="I71" s="2">
        <f t="array" ref="I71">SUMPRODUCT(B55:B74, (ROW(B55:B74)-ROW(B55)+1)) / (20*21/2)</f>
        <v>4.0572304761904761</v>
      </c>
      <c r="J71" s="2">
        <f t="shared" si="4"/>
        <v>4.0481089907116976</v>
      </c>
      <c r="K71" s="2">
        <f t="shared" si="6"/>
        <v>3.9471488636212841</v>
      </c>
    </row>
    <row r="72" spans="1:11" ht="13.5" x14ac:dyDescent="0.25">
      <c r="A72" s="3">
        <v>42109</v>
      </c>
      <c r="B72" s="2">
        <v>4.0121000000000002</v>
      </c>
      <c r="C72" s="2">
        <f t="shared" si="7"/>
        <v>-3.0999999999998806E-3</v>
      </c>
      <c r="D72" s="2">
        <f t="shared" si="8"/>
        <v>4.0871000000000004</v>
      </c>
      <c r="E72" s="2">
        <f t="shared" si="2"/>
        <v>4.1070800000000007</v>
      </c>
      <c r="F72" s="2">
        <f t="shared" si="3"/>
        <v>4.0342250000000011</v>
      </c>
      <c r="G72" s="2">
        <f t="shared" si="5"/>
        <v>3.9878620000000002</v>
      </c>
      <c r="H72" s="2"/>
      <c r="I72" s="2">
        <f t="array" ref="I72">SUMPRODUCT(B56:B75, (ROW(B56:B75)-ROW(B56)+1)) / (20*21/2)</f>
        <v>4.0505576190476198</v>
      </c>
      <c r="J72" s="2">
        <f t="shared" si="4"/>
        <v>4.0446795630248689</v>
      </c>
      <c r="K72" s="2">
        <f t="shared" si="6"/>
        <v>3.9496959670086849</v>
      </c>
    </row>
    <row r="73" spans="1:11" ht="13.5" x14ac:dyDescent="0.25">
      <c r="A73" s="3">
        <v>42110</v>
      </c>
      <c r="B73" s="2">
        <v>3.9967000000000001</v>
      </c>
      <c r="C73" s="2">
        <f t="shared" si="7"/>
        <v>-1.540000000000008E-2</v>
      </c>
      <c r="D73" s="2">
        <f t="shared" si="8"/>
        <v>4.0600399999999999</v>
      </c>
      <c r="E73" s="2">
        <f t="shared" si="2"/>
        <v>4.0920100000000001</v>
      </c>
      <c r="F73" s="2">
        <f t="shared" si="3"/>
        <v>4.0349900000000005</v>
      </c>
      <c r="G73" s="2">
        <f t="shared" si="5"/>
        <v>3.9900140000000004</v>
      </c>
      <c r="H73" s="2"/>
      <c r="I73" s="2">
        <f t="array" ref="I73">SUMPRODUCT(B57:B76, (ROW(B57:B76)-ROW(B57)+1)) / (20*21/2)</f>
        <v>4.035094285714286</v>
      </c>
      <c r="J73" s="2">
        <f t="shared" si="4"/>
        <v>4.0401100808320241</v>
      </c>
      <c r="K73" s="2">
        <f t="shared" si="6"/>
        <v>3.9515392624201091</v>
      </c>
    </row>
    <row r="74" spans="1:11" ht="13.5" x14ac:dyDescent="0.25">
      <c r="A74" s="3">
        <v>42111</v>
      </c>
      <c r="B74" s="2">
        <v>3.9721000000000002</v>
      </c>
      <c r="C74" s="2">
        <f t="shared" si="7"/>
        <v>-2.4599999999999955E-2</v>
      </c>
      <c r="D74" s="2">
        <f t="shared" si="8"/>
        <v>4.02684</v>
      </c>
      <c r="E74" s="2">
        <f t="shared" si="2"/>
        <v>4.0754099999999998</v>
      </c>
      <c r="F74" s="2">
        <f t="shared" si="3"/>
        <v>4.0360649999999998</v>
      </c>
      <c r="G74" s="2">
        <f t="shared" si="5"/>
        <v>3.9895220000000005</v>
      </c>
      <c r="H74" s="2"/>
      <c r="I74" s="2">
        <f t="array" ref="I74">SUMPRODUCT(B58:B77, (ROW(B58:B77)-ROW(B58)+1)) / (20*21/2)</f>
        <v>4.0417395238095235</v>
      </c>
      <c r="J74" s="2">
        <f t="shared" si="4"/>
        <v>4.0336329302765934</v>
      </c>
      <c r="K74" s="2">
        <f t="shared" si="6"/>
        <v>3.9523455658546145</v>
      </c>
    </row>
    <row r="75" spans="1:11" ht="13.5" x14ac:dyDescent="0.25">
      <c r="A75" s="3">
        <v>42114</v>
      </c>
      <c r="B75" s="2">
        <v>3.9660000000000002</v>
      </c>
      <c r="C75" s="2">
        <f t="shared" si="7"/>
        <v>-6.0999999999999943E-3</v>
      </c>
      <c r="D75" s="2">
        <f t="shared" si="8"/>
        <v>3.9924200000000005</v>
      </c>
      <c r="E75" s="2">
        <f t="shared" si="2"/>
        <v>4.0582000000000003</v>
      </c>
      <c r="F75" s="2">
        <f t="shared" si="3"/>
        <v>4.0360650000000007</v>
      </c>
      <c r="G75" s="2">
        <f t="shared" si="5"/>
        <v>3.9889080000000008</v>
      </c>
      <c r="H75" s="2"/>
      <c r="I75" s="2">
        <f t="array" ref="I75">SUMPRODUCT(B59:B78, (ROW(B59:B78)-ROW(B59)+1)) / (20*21/2)</f>
        <v>4.0513161904761903</v>
      </c>
      <c r="J75" s="2">
        <f t="shared" si="4"/>
        <v>4.0271916988216798</v>
      </c>
      <c r="K75" s="2">
        <f t="shared" si="6"/>
        <v>3.952881033860316</v>
      </c>
    </row>
    <row r="76" spans="1:11" ht="13.5" x14ac:dyDescent="0.25">
      <c r="A76" s="3">
        <v>42115</v>
      </c>
      <c r="B76" s="2">
        <v>3.8736999999999999</v>
      </c>
      <c r="C76" s="2">
        <f t="shared" si="7"/>
        <v>-9.2300000000000271E-2</v>
      </c>
      <c r="D76" s="2">
        <f t="shared" si="8"/>
        <v>3.9641200000000003</v>
      </c>
      <c r="E76" s="2">
        <f t="shared" ref="E76:E139" si="9">AVERAGE(B67:B76)</f>
        <v>4.0382100000000003</v>
      </c>
      <c r="F76" s="2">
        <f t="shared" si="3"/>
        <v>4.0345250000000004</v>
      </c>
      <c r="G76" s="2">
        <f t="shared" si="5"/>
        <v>3.9864480000000011</v>
      </c>
      <c r="H76" s="2"/>
      <c r="I76" s="2">
        <f t="array" ref="I76">SUMPRODUCT(B60:B79, (ROW(B60:B79)-ROW(B60)+1)) / (20*21/2)</f>
        <v>4.0721923809523801</v>
      </c>
      <c r="J76" s="2">
        <f t="shared" si="4"/>
        <v>4.0125734417910435</v>
      </c>
      <c r="K76" s="2">
        <f t="shared" si="6"/>
        <v>3.9497758952775586</v>
      </c>
    </row>
    <row r="77" spans="1:11" ht="13.5" x14ac:dyDescent="0.25">
      <c r="A77" s="3">
        <v>42116</v>
      </c>
      <c r="B77" s="2">
        <v>4.1043000000000003</v>
      </c>
      <c r="C77" s="2">
        <f t="shared" si="7"/>
        <v>0.23060000000000036</v>
      </c>
      <c r="D77" s="2">
        <f t="shared" si="8"/>
        <v>3.9825599999999994</v>
      </c>
      <c r="E77" s="2">
        <f t="shared" si="9"/>
        <v>4.0348300000000004</v>
      </c>
      <c r="F77" s="2">
        <f t="shared" si="3"/>
        <v>4.0437449999999995</v>
      </c>
      <c r="G77" s="2">
        <f t="shared" si="5"/>
        <v>3.9904440000000005</v>
      </c>
      <c r="H77" s="2"/>
      <c r="I77" s="2">
        <f t="array" ref="I77">SUMPRODUCT(B61:B80, (ROW(B61:B80)-ROW(B61)+1)) / (20*21/2)</f>
        <v>4.1157628571428573</v>
      </c>
      <c r="J77" s="2">
        <f t="shared" si="4"/>
        <v>4.0213093044776107</v>
      </c>
      <c r="K77" s="2">
        <f t="shared" si="6"/>
        <v>3.9558356640902033</v>
      </c>
    </row>
    <row r="78" spans="1:11" ht="13.5" x14ac:dyDescent="0.25">
      <c r="A78" s="3">
        <v>42117</v>
      </c>
      <c r="B78" s="2">
        <v>4.1443000000000003</v>
      </c>
      <c r="C78" s="2">
        <f t="shared" si="7"/>
        <v>4.0000000000000036E-2</v>
      </c>
      <c r="D78" s="2">
        <f t="shared" si="8"/>
        <v>4.0120800000000001</v>
      </c>
      <c r="E78" s="2">
        <f t="shared" si="9"/>
        <v>4.0360600000000009</v>
      </c>
      <c r="F78" s="2">
        <f t="shared" si="3"/>
        <v>4.0541999999999998</v>
      </c>
      <c r="G78" s="2">
        <f t="shared" si="5"/>
        <v>3.9957319999999998</v>
      </c>
      <c r="H78" s="2"/>
      <c r="I78" s="2">
        <f t="array" ref="I78">SUMPRODUCT(B62:B81, (ROW(B62:B81)-ROW(B62)+1)) / (20*21/2)</f>
        <v>4.1641242857142853</v>
      </c>
      <c r="J78" s="2">
        <f t="shared" si="4"/>
        <v>4.0330227040511719</v>
      </c>
      <c r="K78" s="2">
        <f t="shared" si="6"/>
        <v>3.9632264223611755</v>
      </c>
    </row>
    <row r="79" spans="1:11" ht="13.5" x14ac:dyDescent="0.25">
      <c r="A79" s="3">
        <v>42118</v>
      </c>
      <c r="B79" s="2">
        <v>4.2733999999999996</v>
      </c>
      <c r="C79" s="2">
        <f t="shared" si="7"/>
        <v>0.12909999999999933</v>
      </c>
      <c r="D79" s="2">
        <f t="shared" si="8"/>
        <v>4.0723399999999996</v>
      </c>
      <c r="E79" s="2">
        <f t="shared" si="9"/>
        <v>4.0495900000000002</v>
      </c>
      <c r="F79" s="2">
        <f t="shared" si="3"/>
        <v>4.0711099999999991</v>
      </c>
      <c r="G79" s="2">
        <f t="shared" si="5"/>
        <v>4.0012660000000002</v>
      </c>
      <c r="H79" s="2"/>
      <c r="I79" s="2">
        <f t="array" ref="I79">SUMPRODUCT(B63:B82, (ROW(B63:B82)-ROW(B63)+1)) / (20*21/2)</f>
        <v>4.2057771428571424</v>
      </c>
      <c r="J79" s="2">
        <f t="shared" si="4"/>
        <v>4.0559157798558223</v>
      </c>
      <c r="K79" s="2">
        <f t="shared" si="6"/>
        <v>3.975390092072502</v>
      </c>
    </row>
    <row r="80" spans="1:11" ht="13.5" x14ac:dyDescent="0.25">
      <c r="A80" s="3">
        <v>42121</v>
      </c>
      <c r="B80" s="2">
        <v>4.5286</v>
      </c>
      <c r="C80" s="2">
        <f t="shared" si="7"/>
        <v>0.25520000000000032</v>
      </c>
      <c r="D80" s="2">
        <f t="shared" si="8"/>
        <v>4.1848599999999996</v>
      </c>
      <c r="E80" s="2">
        <f t="shared" si="9"/>
        <v>4.0886399999999998</v>
      </c>
      <c r="F80" s="2">
        <f t="shared" si="3"/>
        <v>4.0977049999999995</v>
      </c>
      <c r="G80" s="2">
        <f t="shared" si="5"/>
        <v>4.0118420000000006</v>
      </c>
      <c r="H80" s="2"/>
      <c r="I80" s="2">
        <f t="array" ref="I80">SUMPRODUCT(B64:B83, (ROW(B64:B83)-ROW(B64)+1)) / (20*21/2)</f>
        <v>4.2375442857142867</v>
      </c>
      <c r="J80" s="2">
        <f t="shared" si="4"/>
        <v>4.1009333246314581</v>
      </c>
      <c r="K80" s="2">
        <f t="shared" si="6"/>
        <v>3.9970845982657375</v>
      </c>
    </row>
    <row r="81" spans="1:11" ht="13.5" x14ac:dyDescent="0.25">
      <c r="A81" s="3">
        <v>42122</v>
      </c>
      <c r="B81" s="2">
        <v>4.6055000000000001</v>
      </c>
      <c r="C81" s="2">
        <f t="shared" si="7"/>
        <v>7.690000000000019E-2</v>
      </c>
      <c r="D81" s="2">
        <f t="shared" si="8"/>
        <v>4.3312200000000001</v>
      </c>
      <c r="E81" s="2">
        <f t="shared" si="9"/>
        <v>4.1476699999999997</v>
      </c>
      <c r="F81" s="2">
        <f t="shared" si="3"/>
        <v>4.1281449999999991</v>
      </c>
      <c r="G81" s="2">
        <f t="shared" si="5"/>
        <v>4.0240180000000008</v>
      </c>
      <c r="H81" s="2"/>
      <c r="I81" s="2">
        <f t="array" ref="I81">SUMPRODUCT(B65:B84, (ROW(B65:B84)-ROW(B65)+1)) / (20*21/2)</f>
        <v>4.2647628571428573</v>
      </c>
      <c r="J81" s="2">
        <f t="shared" si="4"/>
        <v>4.1489872937141765</v>
      </c>
      <c r="K81" s="2">
        <f t="shared" si="6"/>
        <v>4.0209440257847282</v>
      </c>
    </row>
    <row r="82" spans="1:11" ht="13.5" x14ac:dyDescent="0.25">
      <c r="A82" s="3">
        <v>42123</v>
      </c>
      <c r="B82" s="2">
        <v>4.5655000000000001</v>
      </c>
      <c r="C82" s="2">
        <f t="shared" si="7"/>
        <v>-4.0000000000000036E-2</v>
      </c>
      <c r="D82" s="2">
        <f t="shared" si="8"/>
        <v>4.4234600000000004</v>
      </c>
      <c r="E82" s="2">
        <f t="shared" si="9"/>
        <v>4.2030099999999999</v>
      </c>
      <c r="F82" s="2">
        <f t="shared" si="3"/>
        <v>4.1550449999999994</v>
      </c>
      <c r="G82" s="2">
        <f t="shared" si="5"/>
        <v>4.035394000000001</v>
      </c>
      <c r="H82" s="2"/>
      <c r="I82" s="2">
        <f t="array" ref="I82">SUMPRODUCT(B66:B85, (ROW(B66:B85)-ROW(B66)+1)) / (20*21/2)</f>
        <v>4.2904585714285712</v>
      </c>
      <c r="J82" s="2">
        <f t="shared" si="4"/>
        <v>4.1886551705033028</v>
      </c>
      <c r="K82" s="2">
        <f t="shared" si="6"/>
        <v>4.0422991620284643</v>
      </c>
    </row>
    <row r="83" spans="1:11" ht="13.5" x14ac:dyDescent="0.25">
      <c r="A83" s="3">
        <v>42124</v>
      </c>
      <c r="B83" s="2">
        <v>4.4885999999999999</v>
      </c>
      <c r="C83" s="2">
        <f t="shared" si="7"/>
        <v>-7.690000000000019E-2</v>
      </c>
      <c r="D83" s="2">
        <f t="shared" si="8"/>
        <v>4.4923199999999994</v>
      </c>
      <c r="E83" s="2">
        <f t="shared" si="9"/>
        <v>4.2522000000000002</v>
      </c>
      <c r="F83" s="2">
        <f t="shared" si="3"/>
        <v>4.1721050000000002</v>
      </c>
      <c r="G83" s="2">
        <f t="shared" si="5"/>
        <v>4.0452320000000004</v>
      </c>
      <c r="H83" s="2"/>
      <c r="I83" s="2">
        <f t="array" ref="I83">SUMPRODUCT(B67:B86, (ROW(B67:B86)-ROW(B67)+1)) / (20*21/2)</f>
        <v>4.3116980952380954</v>
      </c>
      <c r="J83" s="2">
        <f t="shared" si="4"/>
        <v>4.2172213447410831</v>
      </c>
      <c r="K83" s="2">
        <f t="shared" si="6"/>
        <v>4.0598011556744069</v>
      </c>
    </row>
    <row r="84" spans="1:11" ht="13.5" x14ac:dyDescent="0.25">
      <c r="A84" s="3">
        <v>42128</v>
      </c>
      <c r="B84" s="2">
        <v>4.4579000000000004</v>
      </c>
      <c r="C84" s="2">
        <f t="shared" si="7"/>
        <v>-3.0699999999999505E-2</v>
      </c>
      <c r="D84" s="2">
        <f t="shared" si="8"/>
        <v>4.5292200000000005</v>
      </c>
      <c r="E84" s="2">
        <f t="shared" si="9"/>
        <v>4.3007800000000005</v>
      </c>
      <c r="F84" s="2">
        <f t="shared" ref="F84:F147" si="10">AVERAGE(B65:B84)</f>
        <v>4.1880950000000006</v>
      </c>
      <c r="G84" s="2">
        <f t="shared" si="5"/>
        <v>4.053840000000001</v>
      </c>
      <c r="H84" s="2"/>
      <c r="I84" s="2">
        <f t="array" ref="I84">SUMPRODUCT(B68:B87, (ROW(B68:B87)-ROW(B68)+1)) / (20*21/2)</f>
        <v>4.3312542857142864</v>
      </c>
      <c r="J84" s="2">
        <f t="shared" si="4"/>
        <v>4.2401431214324088</v>
      </c>
      <c r="K84" s="2">
        <f t="shared" si="6"/>
        <v>4.0754128750597243</v>
      </c>
    </row>
    <row r="85" spans="1:11" ht="13.5" x14ac:dyDescent="0.25">
      <c r="A85" s="3">
        <v>42129</v>
      </c>
      <c r="B85" s="2">
        <v>4.4579000000000004</v>
      </c>
      <c r="C85" s="2">
        <f t="shared" si="7"/>
        <v>0</v>
      </c>
      <c r="D85" s="2">
        <f t="shared" si="8"/>
        <v>4.5150800000000002</v>
      </c>
      <c r="E85" s="2">
        <f t="shared" si="9"/>
        <v>4.3499700000000008</v>
      </c>
      <c r="F85" s="2">
        <f t="shared" si="10"/>
        <v>4.2040850000000001</v>
      </c>
      <c r="G85" s="2">
        <f t="shared" si="5"/>
        <v>4.0630639999999998</v>
      </c>
      <c r="H85" s="2"/>
      <c r="I85" s="2">
        <f t="array" ref="I85">SUMPRODUCT(B69:B88, (ROW(B69:B88)-ROW(B69)+1)) / (20*21/2)</f>
        <v>4.3494342857142865</v>
      </c>
      <c r="J85" s="2">
        <f t="shared" ref="J85:J148" si="11">$J$4*B85+J84*(1-$J$4)</f>
        <v>4.2608818717721793</v>
      </c>
      <c r="K85" s="2">
        <f t="shared" si="6"/>
        <v>4.0904123701554216</v>
      </c>
    </row>
    <row r="86" spans="1:11" ht="13.5" x14ac:dyDescent="0.25">
      <c r="A86" s="3">
        <v>42130</v>
      </c>
      <c r="B86" s="2">
        <v>4.4271000000000003</v>
      </c>
      <c r="C86" s="2">
        <f t="shared" si="7"/>
        <v>-3.0800000000000161E-2</v>
      </c>
      <c r="D86" s="2">
        <f t="shared" si="8"/>
        <v>4.4794</v>
      </c>
      <c r="E86" s="2">
        <f t="shared" si="9"/>
        <v>4.4053100000000009</v>
      </c>
      <c r="F86" s="2">
        <f t="shared" si="10"/>
        <v>4.2217599999999997</v>
      </c>
      <c r="G86" s="2">
        <f t="shared" si="5"/>
        <v>4.0716720000000004</v>
      </c>
      <c r="H86" s="2"/>
      <c r="I86" s="2">
        <f t="array" ref="I86">SUMPRODUCT(B70:B89, (ROW(B70:B89)-ROW(B70)+1)) / (20*21/2)</f>
        <v>4.3662090476190478</v>
      </c>
      <c r="J86" s="2">
        <f t="shared" si="11"/>
        <v>4.2767121696986381</v>
      </c>
      <c r="K86" s="2">
        <f t="shared" si="6"/>
        <v>4.1036158066199153</v>
      </c>
    </row>
    <row r="87" spans="1:11" ht="13.5" x14ac:dyDescent="0.25">
      <c r="A87" s="3">
        <v>42131</v>
      </c>
      <c r="B87" s="2">
        <v>4.4271000000000003</v>
      </c>
      <c r="C87" s="2">
        <f t="shared" si="7"/>
        <v>0</v>
      </c>
      <c r="D87" s="2">
        <f t="shared" si="8"/>
        <v>4.4517199999999999</v>
      </c>
      <c r="E87" s="2">
        <f t="shared" si="9"/>
        <v>4.437590000000001</v>
      </c>
      <c r="F87" s="2">
        <f t="shared" si="10"/>
        <v>4.2362099999999989</v>
      </c>
      <c r="G87" s="2">
        <f t="shared" si="5"/>
        <v>4.0804019999999994</v>
      </c>
      <c r="H87" s="2"/>
      <c r="I87" s="2">
        <f t="array" ref="I87">SUMPRODUCT(B71:B90, (ROW(B71:B90)-ROW(B71)+1)) / (20*21/2)</f>
        <v>4.3845409523809531</v>
      </c>
      <c r="J87" s="2">
        <f t="shared" si="11"/>
        <v>4.2910348202035298</v>
      </c>
      <c r="K87" s="2">
        <f t="shared" si="6"/>
        <v>4.116301461262271</v>
      </c>
    </row>
    <row r="88" spans="1:11" ht="13.5" x14ac:dyDescent="0.25">
      <c r="A88" s="3">
        <v>42132</v>
      </c>
      <c r="B88" s="2">
        <v>4.4271000000000003</v>
      </c>
      <c r="C88" s="2">
        <f t="shared" si="7"/>
        <v>0</v>
      </c>
      <c r="D88" s="2">
        <f t="shared" si="8"/>
        <v>4.4394200000000001</v>
      </c>
      <c r="E88" s="2">
        <f t="shared" si="9"/>
        <v>4.4658700000000007</v>
      </c>
      <c r="F88" s="2">
        <f t="shared" si="10"/>
        <v>4.250964999999999</v>
      </c>
      <c r="G88" s="2">
        <f t="shared" si="5"/>
        <v>4.0891320000000002</v>
      </c>
      <c r="H88" s="2"/>
      <c r="I88" s="2">
        <f t="array" ref="I88">SUMPRODUCT(B72:B91, (ROW(B72:B91)-ROW(B72)+1)) / (20*21/2)</f>
        <v>4.4072071428571435</v>
      </c>
      <c r="J88" s="2">
        <f t="shared" si="11"/>
        <v>4.3039934087555745</v>
      </c>
      <c r="K88" s="2">
        <f t="shared" si="6"/>
        <v>4.1284896392519865</v>
      </c>
    </row>
    <row r="89" spans="1:11" ht="13.5" x14ac:dyDescent="0.25">
      <c r="A89" s="3">
        <v>42135</v>
      </c>
      <c r="B89" s="2">
        <v>4.4271000000000003</v>
      </c>
      <c r="C89" s="2">
        <f t="shared" si="7"/>
        <v>0</v>
      </c>
      <c r="D89" s="2">
        <f t="shared" si="8"/>
        <v>4.4332599999999998</v>
      </c>
      <c r="E89" s="2">
        <f t="shared" si="9"/>
        <v>4.4812400000000014</v>
      </c>
      <c r="F89" s="2">
        <f t="shared" si="10"/>
        <v>4.2654149999999991</v>
      </c>
      <c r="G89" s="2">
        <f t="shared" si="5"/>
        <v>4.0979239999999999</v>
      </c>
      <c r="H89" s="2"/>
      <c r="I89" s="2">
        <f t="array" ref="I89">SUMPRODUCT(B73:B92, (ROW(B73:B92)-ROW(B73)+1)) / (20*21/2)</f>
        <v>4.4274723809523815</v>
      </c>
      <c r="J89" s="2">
        <f t="shared" si="11"/>
        <v>4.3157178460169483</v>
      </c>
      <c r="K89" s="2">
        <f t="shared" si="6"/>
        <v>4.1401998494773995</v>
      </c>
    </row>
    <row r="90" spans="1:11" ht="13.5" x14ac:dyDescent="0.25">
      <c r="A90" s="3">
        <v>42136</v>
      </c>
      <c r="B90" s="2">
        <v>4.4579000000000004</v>
      </c>
      <c r="C90" s="2">
        <f t="shared" si="7"/>
        <v>3.0800000000000161E-2</v>
      </c>
      <c r="D90" s="2">
        <f t="shared" si="8"/>
        <v>4.4332599999999998</v>
      </c>
      <c r="E90" s="2">
        <f t="shared" si="9"/>
        <v>4.4741700000000009</v>
      </c>
      <c r="F90" s="2">
        <f t="shared" si="10"/>
        <v>4.2814049999999995</v>
      </c>
      <c r="G90" s="2">
        <f t="shared" si="5"/>
        <v>4.1077619999999992</v>
      </c>
      <c r="H90" s="2"/>
      <c r="I90" s="2">
        <f t="array" ref="I90">SUMPRODUCT(B74:B93, (ROW(B74:B93)-ROW(B74)+1)) / (20*21/2)</f>
        <v>4.4453219047619053</v>
      </c>
      <c r="J90" s="2">
        <f t="shared" si="11"/>
        <v>4.3292590035391436</v>
      </c>
      <c r="K90" s="2">
        <f t="shared" si="6"/>
        <v>4.152658678909658</v>
      </c>
    </row>
    <row r="91" spans="1:11" ht="13.5" x14ac:dyDescent="0.25">
      <c r="A91" s="3">
        <v>42137</v>
      </c>
      <c r="B91" s="2">
        <v>4.5194000000000001</v>
      </c>
      <c r="C91" s="2">
        <f t="shared" si="7"/>
        <v>6.1499999999999666E-2</v>
      </c>
      <c r="D91" s="2">
        <f t="shared" si="8"/>
        <v>4.4517200000000008</v>
      </c>
      <c r="E91" s="2">
        <f t="shared" si="9"/>
        <v>4.46556</v>
      </c>
      <c r="F91" s="2">
        <f t="shared" si="10"/>
        <v>4.3066149999999999</v>
      </c>
      <c r="G91" s="2">
        <f t="shared" si="5"/>
        <v>4.1222119999999993</v>
      </c>
      <c r="H91" s="2"/>
      <c r="I91" s="2">
        <f t="array" ref="I91">SUMPRODUCT(B75:B94, (ROW(B75:B94)-ROW(B75)+1)) / (20*21/2)</f>
        <v>4.4489680952380954</v>
      </c>
      <c r="J91" s="2">
        <f t="shared" si="11"/>
        <v>4.3473676698687491</v>
      </c>
      <c r="K91" s="2">
        <f t="shared" si="6"/>
        <v>4.1670406915014366</v>
      </c>
    </row>
    <row r="92" spans="1:11" ht="13.5" x14ac:dyDescent="0.25">
      <c r="A92" s="3">
        <v>42138</v>
      </c>
      <c r="B92" s="2">
        <v>4.5194000000000001</v>
      </c>
      <c r="C92" s="2">
        <f t="shared" si="7"/>
        <v>0</v>
      </c>
      <c r="D92" s="2">
        <f t="shared" si="8"/>
        <v>4.4701800000000009</v>
      </c>
      <c r="E92" s="2">
        <f t="shared" si="9"/>
        <v>4.4609499999999995</v>
      </c>
      <c r="F92" s="2">
        <f t="shared" si="10"/>
        <v>4.3319799999999997</v>
      </c>
      <c r="G92" s="2">
        <f t="shared" si="5"/>
        <v>4.1359859999999999</v>
      </c>
      <c r="H92" s="2"/>
      <c r="I92" s="2">
        <f t="array" ref="I92">SUMPRODUCT(B76:B95, (ROW(B76:B95)-ROW(B76)+1)) / (20*21/2)</f>
        <v>4.4634795238095233</v>
      </c>
      <c r="J92" s="2">
        <f t="shared" si="11"/>
        <v>4.3637517013098206</v>
      </c>
      <c r="K92" s="2">
        <f t="shared" si="6"/>
        <v>4.1808587035994202</v>
      </c>
    </row>
    <row r="93" spans="1:11" ht="13.5" x14ac:dyDescent="0.25">
      <c r="A93" s="3">
        <v>42139</v>
      </c>
      <c r="B93" s="2">
        <v>4.5194000000000001</v>
      </c>
      <c r="C93" s="2">
        <f t="shared" si="7"/>
        <v>0</v>
      </c>
      <c r="D93" s="2">
        <f t="shared" si="8"/>
        <v>4.4886400000000011</v>
      </c>
      <c r="E93" s="2">
        <f t="shared" si="9"/>
        <v>4.4640299999999993</v>
      </c>
      <c r="F93" s="2">
        <f t="shared" si="10"/>
        <v>4.3581150000000006</v>
      </c>
      <c r="G93" s="2">
        <f t="shared" si="5"/>
        <v>4.1482839999999985</v>
      </c>
      <c r="H93" s="2"/>
      <c r="I93" s="2">
        <f t="array" ref="I93">SUMPRODUCT(B77:B96, (ROW(B77:B96)-ROW(B77)+1)) / (20*21/2)</f>
        <v>4.4741257142857149</v>
      </c>
      <c r="J93" s="2">
        <f t="shared" si="11"/>
        <v>4.3785753488041239</v>
      </c>
      <c r="K93" s="2">
        <f t="shared" si="6"/>
        <v>4.1941348328700316</v>
      </c>
    </row>
    <row r="94" spans="1:11" ht="13.5" x14ac:dyDescent="0.25">
      <c r="A94" s="3">
        <v>42142</v>
      </c>
      <c r="B94" s="2">
        <v>4.3963999999999999</v>
      </c>
      <c r="C94" s="2">
        <f t="shared" si="7"/>
        <v>-0.12300000000000022</v>
      </c>
      <c r="D94" s="2">
        <f t="shared" si="8"/>
        <v>4.4824999999999999</v>
      </c>
      <c r="E94" s="2">
        <f t="shared" si="9"/>
        <v>4.4578800000000003</v>
      </c>
      <c r="F94" s="2">
        <f t="shared" si="10"/>
        <v>4.3793300000000013</v>
      </c>
      <c r="G94" s="2">
        <f t="shared" si="5"/>
        <v>4.1564619999999985</v>
      </c>
      <c r="H94" s="2"/>
      <c r="I94" s="2">
        <f t="array" ref="I94">SUMPRODUCT(B78:B97, (ROW(B78:B97)-ROW(B78)+1)) / (20*21/2)</f>
        <v>4.4816971428571426</v>
      </c>
      <c r="J94" s="2">
        <f t="shared" si="11"/>
        <v>4.3802729346323028</v>
      </c>
      <c r="K94" s="2">
        <f t="shared" si="6"/>
        <v>4.2020668002084616</v>
      </c>
    </row>
    <row r="95" spans="1:11" ht="13.5" x14ac:dyDescent="0.25">
      <c r="A95" s="3">
        <v>42143</v>
      </c>
      <c r="B95" s="2">
        <v>4.5316999999999998</v>
      </c>
      <c r="C95" s="2">
        <f t="shared" si="7"/>
        <v>0.13529999999999998</v>
      </c>
      <c r="D95" s="2">
        <f t="shared" si="8"/>
        <v>4.4972599999999998</v>
      </c>
      <c r="E95" s="2">
        <f t="shared" si="9"/>
        <v>4.4652599999999998</v>
      </c>
      <c r="F95" s="2">
        <f t="shared" si="10"/>
        <v>4.4076150000000016</v>
      </c>
      <c r="G95" s="2">
        <f t="shared" si="5"/>
        <v>4.1673459999999984</v>
      </c>
      <c r="H95" s="2"/>
      <c r="I95" s="2">
        <f t="array" ref="I95">SUMPRODUCT(B79:B98, (ROW(B79:B98)-ROW(B79)+1)) / (20*21/2)</f>
        <v>4.4872919047619053</v>
      </c>
      <c r="J95" s="2">
        <f t="shared" si="11"/>
        <v>4.3946945599054166</v>
      </c>
      <c r="K95" s="2">
        <f t="shared" si="6"/>
        <v>4.2149935923571489</v>
      </c>
    </row>
    <row r="96" spans="1:11" ht="13.5" x14ac:dyDescent="0.25">
      <c r="A96" s="3">
        <v>42144</v>
      </c>
      <c r="B96" s="2">
        <v>4.5194000000000001</v>
      </c>
      <c r="C96" s="2">
        <f t="shared" si="7"/>
        <v>-1.2299999999999756E-2</v>
      </c>
      <c r="D96" s="2">
        <f t="shared" si="8"/>
        <v>4.4972599999999998</v>
      </c>
      <c r="E96" s="2">
        <f t="shared" si="9"/>
        <v>4.4744900000000012</v>
      </c>
      <c r="F96" s="2">
        <f t="shared" si="10"/>
        <v>4.4399000000000015</v>
      </c>
      <c r="G96" s="2">
        <f t="shared" si="5"/>
        <v>4.1789679999999985</v>
      </c>
      <c r="H96" s="2"/>
      <c r="I96" s="2">
        <f t="array" ref="I96">SUMPRODUCT(B80:B99, (ROW(B80:B99)-ROW(B80)+1)) / (20*21/2)</f>
        <v>4.4872909523809525</v>
      </c>
      <c r="J96" s="2">
        <f t="shared" si="11"/>
        <v>4.4065712684858536</v>
      </c>
      <c r="K96" s="2">
        <f t="shared" si="6"/>
        <v>4.2269310985392217</v>
      </c>
    </row>
    <row r="97" spans="1:11" ht="13.5" x14ac:dyDescent="0.25">
      <c r="A97" s="3">
        <v>42145</v>
      </c>
      <c r="B97" s="2">
        <v>4.5194000000000001</v>
      </c>
      <c r="C97" s="2">
        <f t="shared" si="7"/>
        <v>0</v>
      </c>
      <c r="D97" s="2">
        <f t="shared" si="8"/>
        <v>4.4972600000000007</v>
      </c>
      <c r="E97" s="2">
        <f t="shared" si="9"/>
        <v>4.4837199999999999</v>
      </c>
      <c r="F97" s="2">
        <f t="shared" si="10"/>
        <v>4.4606550000000009</v>
      </c>
      <c r="G97" s="2">
        <f t="shared" si="5"/>
        <v>4.1906519999999983</v>
      </c>
      <c r="H97" s="2"/>
      <c r="I97" s="2">
        <f t="array" ref="I97">SUMPRODUCT(B81:B100, (ROW(B81:B100)-ROW(B81)+1)) / (20*21/2)</f>
        <v>4.490118571428571</v>
      </c>
      <c r="J97" s="2">
        <f t="shared" si="11"/>
        <v>4.4173168619633918</v>
      </c>
      <c r="K97" s="2">
        <f t="shared" si="6"/>
        <v>4.2384004672239586</v>
      </c>
    </row>
    <row r="98" spans="1:11" ht="13.5" x14ac:dyDescent="0.25">
      <c r="A98" s="3">
        <v>42146</v>
      </c>
      <c r="B98" s="2">
        <v>4.5194000000000001</v>
      </c>
      <c r="C98" s="2">
        <f t="shared" si="7"/>
        <v>0</v>
      </c>
      <c r="D98" s="2">
        <f t="shared" si="8"/>
        <v>4.4972600000000007</v>
      </c>
      <c r="E98" s="2">
        <f t="shared" si="9"/>
        <v>4.4929499999999996</v>
      </c>
      <c r="F98" s="2">
        <f t="shared" si="10"/>
        <v>4.4794100000000014</v>
      </c>
      <c r="G98" s="2">
        <f t="shared" si="5"/>
        <v>4.2023359999999981</v>
      </c>
      <c r="H98" s="2"/>
      <c r="I98" s="2">
        <f t="array" ref="I98">SUMPRODUCT(B82:B101, (ROW(B82:B101)-ROW(B82)+1)) / (20*21/2)</f>
        <v>4.5017709523809515</v>
      </c>
      <c r="J98" s="2">
        <f t="shared" si="11"/>
        <v>4.4270390655859257</v>
      </c>
      <c r="K98" s="2">
        <f t="shared" si="6"/>
        <v>4.2494200567445883</v>
      </c>
    </row>
    <row r="99" spans="1:11" ht="13.5" x14ac:dyDescent="0.25">
      <c r="A99" s="3">
        <v>42149</v>
      </c>
      <c r="B99" s="2">
        <v>4.4794</v>
      </c>
      <c r="C99" s="2">
        <f t="shared" si="7"/>
        <v>-4.0000000000000036E-2</v>
      </c>
      <c r="D99" s="2">
        <f t="shared" si="8"/>
        <v>4.5138599999999993</v>
      </c>
      <c r="E99" s="2">
        <f t="shared" si="9"/>
        <v>4.4981799999999996</v>
      </c>
      <c r="F99" s="2">
        <f t="shared" si="10"/>
        <v>4.4897100000000005</v>
      </c>
      <c r="G99" s="2">
        <f t="shared" si="5"/>
        <v>4.213219999999998</v>
      </c>
      <c r="H99" s="2"/>
      <c r="I99" s="2">
        <f t="array" ref="I99">SUMPRODUCT(B83:B102, (ROW(B83:B102)-ROW(B83)+1)) / (20*21/2)</f>
        <v>4.5251085714285715</v>
      </c>
      <c r="J99" s="2">
        <f t="shared" si="11"/>
        <v>4.4320258212444088</v>
      </c>
      <c r="K99" s="2">
        <f t="shared" si="6"/>
        <v>4.2584388780487226</v>
      </c>
    </row>
    <row r="100" spans="1:11" ht="13.5" x14ac:dyDescent="0.25">
      <c r="A100" s="3">
        <v>42150</v>
      </c>
      <c r="B100" s="2">
        <v>4.5194000000000001</v>
      </c>
      <c r="C100" s="2">
        <f t="shared" si="7"/>
        <v>4.0000000000000036E-2</v>
      </c>
      <c r="D100" s="2">
        <f t="shared" si="8"/>
        <v>4.5114000000000001</v>
      </c>
      <c r="E100" s="2">
        <f t="shared" si="9"/>
        <v>4.5043299999999995</v>
      </c>
      <c r="F100" s="2">
        <f t="shared" si="10"/>
        <v>4.4892500000000002</v>
      </c>
      <c r="G100" s="2">
        <f t="shared" si="5"/>
        <v>4.2245959999999974</v>
      </c>
      <c r="H100" s="2"/>
      <c r="I100" s="2">
        <f t="array" ref="I100">SUMPRODUCT(B84:B103, (ROW(B84:B103)-ROW(B84)+1)) / (20*21/2)</f>
        <v>4.5347552380952383</v>
      </c>
      <c r="J100" s="2">
        <f t="shared" si="11"/>
        <v>4.4403471716020846</v>
      </c>
      <c r="K100" s="2">
        <f t="shared" si="6"/>
        <v>4.2686726475370085</v>
      </c>
    </row>
    <row r="101" spans="1:11" ht="13.5" x14ac:dyDescent="0.25">
      <c r="A101" s="3">
        <v>42151</v>
      </c>
      <c r="B101" s="2">
        <v>4.6116000000000001</v>
      </c>
      <c r="C101" s="2">
        <f t="shared" si="7"/>
        <v>9.220000000000006E-2</v>
      </c>
      <c r="D101" s="2">
        <f t="shared" si="8"/>
        <v>4.5298400000000001</v>
      </c>
      <c r="E101" s="2">
        <f t="shared" si="9"/>
        <v>4.5135500000000004</v>
      </c>
      <c r="F101" s="2">
        <f t="shared" si="10"/>
        <v>4.4895550000000002</v>
      </c>
      <c r="G101" s="2">
        <f t="shared" si="5"/>
        <v>4.2378159999999978</v>
      </c>
      <c r="H101" s="2"/>
      <c r="I101" s="2">
        <f t="array" ref="I101">SUMPRODUCT(B85:B104, (ROW(B85:B104)-ROW(B85)+1)) / (20*21/2)</f>
        <v>4.5432938095238091</v>
      </c>
      <c r="J101" s="2">
        <f t="shared" si="11"/>
        <v>4.4566569647828382</v>
      </c>
      <c r="K101" s="2">
        <f t="shared" si="6"/>
        <v>4.2821207790061449</v>
      </c>
    </row>
    <row r="102" spans="1:11" ht="13.5" x14ac:dyDescent="0.25">
      <c r="A102" s="3">
        <v>42152</v>
      </c>
      <c r="B102" s="2">
        <v>4.7346000000000004</v>
      </c>
      <c r="C102" s="2">
        <f t="shared" si="7"/>
        <v>0.12300000000000022</v>
      </c>
      <c r="D102" s="2">
        <f t="shared" si="8"/>
        <v>4.5728799999999996</v>
      </c>
      <c r="E102" s="2">
        <f t="shared" si="9"/>
        <v>4.5350700000000002</v>
      </c>
      <c r="F102" s="2">
        <f t="shared" si="10"/>
        <v>4.4980099999999998</v>
      </c>
      <c r="G102" s="2">
        <f t="shared" si="5"/>
        <v>4.2534959999999984</v>
      </c>
      <c r="H102" s="2"/>
      <c r="I102" s="2">
        <f t="array" ref="I102">SUMPRODUCT(B86:B105, (ROW(B86:B105)-ROW(B86)+1)) / (20*21/2)</f>
        <v>4.5462071428571429</v>
      </c>
      <c r="J102" s="2">
        <f t="shared" si="11"/>
        <v>4.4831277300416161</v>
      </c>
      <c r="K102" s="2">
        <f t="shared" si="6"/>
        <v>4.2998650621823744</v>
      </c>
    </row>
    <row r="103" spans="1:11" ht="13.5" x14ac:dyDescent="0.25">
      <c r="A103" s="3">
        <v>42153</v>
      </c>
      <c r="B103" s="2">
        <v>4.5993000000000004</v>
      </c>
      <c r="C103" s="2">
        <f t="shared" si="7"/>
        <v>-0.13529999999999998</v>
      </c>
      <c r="D103" s="2">
        <f t="shared" si="8"/>
        <v>4.5888599999999995</v>
      </c>
      <c r="E103" s="2">
        <f t="shared" si="9"/>
        <v>4.5430600000000005</v>
      </c>
      <c r="F103" s="2">
        <f t="shared" si="10"/>
        <v>4.503544999999999</v>
      </c>
      <c r="G103" s="2">
        <f t="shared" si="5"/>
        <v>4.2658539999999983</v>
      </c>
      <c r="H103" s="2"/>
      <c r="I103" s="2">
        <f t="array" ref="I103">SUMPRODUCT(B87:B106, (ROW(B87:B106)-ROW(B87)+1)) / (20*21/2)</f>
        <v>4.5452109523809519</v>
      </c>
      <c r="J103" s="2">
        <f t="shared" si="11"/>
        <v>4.4941917557519382</v>
      </c>
      <c r="K103" s="2">
        <f t="shared" si="6"/>
        <v>4.3116076087634578</v>
      </c>
    </row>
    <row r="104" spans="1:11" ht="13.5" x14ac:dyDescent="0.25">
      <c r="A104" s="3">
        <v>42156</v>
      </c>
      <c r="B104" s="2">
        <v>4.5932000000000004</v>
      </c>
      <c r="C104" s="2">
        <f t="shared" si="7"/>
        <v>-6.0999999999999943E-3</v>
      </c>
      <c r="D104" s="2">
        <f t="shared" si="8"/>
        <v>4.6116200000000003</v>
      </c>
      <c r="E104" s="2">
        <f t="shared" si="9"/>
        <v>4.5627399999999998</v>
      </c>
      <c r="F104" s="2">
        <f t="shared" si="10"/>
        <v>4.5103099999999996</v>
      </c>
      <c r="G104" s="2">
        <f t="shared" si="5"/>
        <v>4.2787059999999979</v>
      </c>
      <c r="H104" s="2"/>
      <c r="I104" s="2">
        <f t="array" ref="I104">SUMPRODUCT(B88:B107, (ROW(B88:B107)-ROW(B88)+1)) / (20*21/2)</f>
        <v>4.5438485714285708</v>
      </c>
      <c r="J104" s="2">
        <f t="shared" si="11"/>
        <v>4.503621112346992</v>
      </c>
      <c r="K104" s="2">
        <f t="shared" si="6"/>
        <v>4.3226504476354792</v>
      </c>
    </row>
    <row r="105" spans="1:11" ht="13.5" x14ac:dyDescent="0.25">
      <c r="A105" s="3">
        <v>42157</v>
      </c>
      <c r="B105" s="2">
        <v>4.5408999999999997</v>
      </c>
      <c r="C105" s="2">
        <f t="shared" si="7"/>
        <v>-5.2300000000000679E-2</v>
      </c>
      <c r="D105" s="2">
        <f t="shared" si="8"/>
        <v>4.61592</v>
      </c>
      <c r="E105" s="2">
        <f t="shared" si="9"/>
        <v>4.5636600000000005</v>
      </c>
      <c r="F105" s="2">
        <f t="shared" si="10"/>
        <v>4.5144599999999988</v>
      </c>
      <c r="G105" s="2">
        <f t="shared" si="5"/>
        <v>4.2902039999999984</v>
      </c>
      <c r="H105" s="2"/>
      <c r="I105" s="2">
        <f t="array" ref="I105">SUMPRODUCT(B89:B108, (ROW(B89:B108)-ROW(B89)+1)) / (20*21/2)</f>
        <v>4.5406533333333332</v>
      </c>
      <c r="J105" s="2">
        <f t="shared" si="11"/>
        <v>4.5071714825996594</v>
      </c>
      <c r="K105" s="2">
        <f t="shared" si="6"/>
        <v>4.3312092536105586</v>
      </c>
    </row>
    <row r="106" spans="1:11" ht="13.5" x14ac:dyDescent="0.25">
      <c r="A106" s="3">
        <v>42158</v>
      </c>
      <c r="B106" s="2">
        <v>4.5039999999999996</v>
      </c>
      <c r="C106" s="2">
        <f t="shared" si="7"/>
        <v>-3.6900000000000155E-2</v>
      </c>
      <c r="D106" s="2">
        <f t="shared" si="8"/>
        <v>4.5944000000000003</v>
      </c>
      <c r="E106" s="2">
        <f t="shared" si="9"/>
        <v>4.5621200000000002</v>
      </c>
      <c r="F106" s="2">
        <f t="shared" si="10"/>
        <v>4.5183049999999998</v>
      </c>
      <c r="G106" s="2">
        <f t="shared" si="5"/>
        <v>4.3021939999999974</v>
      </c>
      <c r="H106" s="2"/>
      <c r="I106" s="2">
        <f t="array" ref="I106">SUMPRODUCT(B90:B109, (ROW(B90:B109)-ROW(B90)+1)) / (20*21/2)</f>
        <v>4.5485842857142851</v>
      </c>
      <c r="J106" s="2">
        <f t="shared" si="11"/>
        <v>4.5068694366377864</v>
      </c>
      <c r="K106" s="2">
        <f t="shared" si="6"/>
        <v>4.3379853613121062</v>
      </c>
    </row>
    <row r="107" spans="1:11" ht="13.5" x14ac:dyDescent="0.25">
      <c r="A107" s="3">
        <v>42159</v>
      </c>
      <c r="B107" s="2">
        <v>4.5039999999999996</v>
      </c>
      <c r="C107" s="2">
        <f t="shared" si="7"/>
        <v>0</v>
      </c>
      <c r="D107" s="2">
        <f t="shared" si="8"/>
        <v>4.5482800000000001</v>
      </c>
      <c r="E107" s="2">
        <f t="shared" si="9"/>
        <v>4.5605799999999999</v>
      </c>
      <c r="F107" s="2">
        <f t="shared" si="10"/>
        <v>4.522149999999999</v>
      </c>
      <c r="G107" s="2">
        <f t="shared" si="5"/>
        <v>4.3138759999999978</v>
      </c>
      <c r="H107" s="2"/>
      <c r="I107" s="2">
        <f t="array" ref="I107">SUMPRODUCT(B91:B110, (ROW(B91:B110)-ROW(B91)+1)) / (20*21/2)</f>
        <v>4.5603371428571426</v>
      </c>
      <c r="J107" s="2">
        <f t="shared" si="11"/>
        <v>4.5065961569579969</v>
      </c>
      <c r="K107" s="2">
        <f t="shared" si="6"/>
        <v>4.3444957392998669</v>
      </c>
    </row>
    <row r="108" spans="1:11" ht="13.5" x14ac:dyDescent="0.25">
      <c r="A108" s="3">
        <v>42160</v>
      </c>
      <c r="B108" s="2">
        <v>4.4885999999999999</v>
      </c>
      <c r="C108" s="2">
        <f t="shared" si="7"/>
        <v>-1.5399999999999636E-2</v>
      </c>
      <c r="D108" s="2">
        <f t="shared" si="8"/>
        <v>4.5261399999999998</v>
      </c>
      <c r="E108" s="2">
        <f t="shared" si="9"/>
        <v>4.5574999999999992</v>
      </c>
      <c r="F108" s="2">
        <f t="shared" si="10"/>
        <v>4.5252250000000007</v>
      </c>
      <c r="G108" s="2">
        <f t="shared" si="5"/>
        <v>4.3249439999999977</v>
      </c>
      <c r="H108" s="2"/>
      <c r="I108" s="2">
        <f t="array" ref="I108">SUMPRODUCT(B92:B111, (ROW(B92:B111)-ROW(B92)+1)) / (20*21/2)</f>
        <v>4.5726052380952371</v>
      </c>
      <c r="J108" s="2">
        <f t="shared" si="11"/>
        <v>4.5048822372477115</v>
      </c>
      <c r="K108" s="2">
        <f t="shared" si="6"/>
        <v>4.3501468867783037</v>
      </c>
    </row>
    <row r="109" spans="1:11" ht="13.5" x14ac:dyDescent="0.25">
      <c r="A109" s="3">
        <v>42163</v>
      </c>
      <c r="B109" s="2">
        <v>4.6085000000000003</v>
      </c>
      <c r="C109" s="2">
        <f t="shared" si="7"/>
        <v>0.11990000000000034</v>
      </c>
      <c r="D109" s="2">
        <f t="shared" si="8"/>
        <v>4.5291999999999994</v>
      </c>
      <c r="E109" s="2">
        <f t="shared" si="9"/>
        <v>4.5704099999999999</v>
      </c>
      <c r="F109" s="2">
        <f t="shared" si="10"/>
        <v>4.5342950000000011</v>
      </c>
      <c r="G109" s="2">
        <f t="shared" si="5"/>
        <v>4.338409999999997</v>
      </c>
      <c r="H109" s="2"/>
      <c r="I109" s="2">
        <f t="array" ref="I109">SUMPRODUCT(B93:B112, (ROW(B93:B112)-ROW(B93)+1)) / (20*21/2)</f>
        <v>4.5841414285714288</v>
      </c>
      <c r="J109" s="2">
        <f t="shared" si="11"/>
        <v>4.5147505956050722</v>
      </c>
      <c r="K109" s="2">
        <f t="shared" si="6"/>
        <v>4.3602783814144486</v>
      </c>
    </row>
    <row r="110" spans="1:11" ht="13.5" x14ac:dyDescent="0.25">
      <c r="A110" s="3">
        <v>42164</v>
      </c>
      <c r="B110" s="2">
        <v>4.6577000000000002</v>
      </c>
      <c r="C110" s="2">
        <f t="shared" si="7"/>
        <v>4.919999999999991E-2</v>
      </c>
      <c r="D110" s="2">
        <f t="shared" si="8"/>
        <v>4.5525599999999997</v>
      </c>
      <c r="E110" s="2">
        <f t="shared" si="9"/>
        <v>4.5842399999999994</v>
      </c>
      <c r="F110" s="2">
        <f t="shared" si="10"/>
        <v>4.5442850000000012</v>
      </c>
      <c r="G110" s="2">
        <f t="shared" si="5"/>
        <v>4.3516299999999974</v>
      </c>
      <c r="H110" s="2"/>
      <c r="I110" s="2">
        <f t="array" ref="I110">SUMPRODUCT(B94:B113, (ROW(B94:B113)-ROW(B94)+1)) / (20*21/2)</f>
        <v>4.5920123809523812</v>
      </c>
      <c r="J110" s="2">
        <f t="shared" si="11"/>
        <v>4.528364824595065</v>
      </c>
      <c r="K110" s="2">
        <f t="shared" si="6"/>
        <v>4.3719419743001566</v>
      </c>
    </row>
    <row r="111" spans="1:11" ht="13.5" x14ac:dyDescent="0.25">
      <c r="A111" s="3">
        <v>42165</v>
      </c>
      <c r="B111" s="2">
        <v>4.6730999999999998</v>
      </c>
      <c r="C111" s="2">
        <f t="shared" si="7"/>
        <v>1.5399999999999636E-2</v>
      </c>
      <c r="D111" s="2">
        <f t="shared" si="8"/>
        <v>4.5863800000000001</v>
      </c>
      <c r="E111" s="2">
        <f t="shared" si="9"/>
        <v>4.5903899999999993</v>
      </c>
      <c r="F111" s="2">
        <f t="shared" si="10"/>
        <v>4.5519700000000016</v>
      </c>
      <c r="G111" s="2">
        <f t="shared" si="5"/>
        <v>4.3651579999999974</v>
      </c>
      <c r="H111" s="2"/>
      <c r="I111" s="2">
        <f t="array" ref="I111">SUMPRODUCT(B95:B114, (ROW(B95:B114)-ROW(B95)+1)) / (20*21/2)</f>
        <v>4.5992980952380949</v>
      </c>
      <c r="J111" s="2">
        <f t="shared" si="11"/>
        <v>4.5421491270145822</v>
      </c>
      <c r="K111" s="2">
        <f t="shared" si="6"/>
        <v>4.3837520929550529</v>
      </c>
    </row>
    <row r="112" spans="1:11" ht="13.5" x14ac:dyDescent="0.25">
      <c r="A112" s="3">
        <v>42166</v>
      </c>
      <c r="B112" s="2">
        <v>4.6730999999999998</v>
      </c>
      <c r="C112" s="2">
        <f t="shared" si="7"/>
        <v>0</v>
      </c>
      <c r="D112" s="2">
        <f t="shared" si="8"/>
        <v>4.6201999999999996</v>
      </c>
      <c r="E112" s="2">
        <f t="shared" si="9"/>
        <v>4.5842399999999994</v>
      </c>
      <c r="F112" s="2">
        <f t="shared" si="10"/>
        <v>4.5596550000000011</v>
      </c>
      <c r="G112" s="2">
        <f t="shared" si="5"/>
        <v>4.3780699999999984</v>
      </c>
      <c r="H112" s="2"/>
      <c r="I112" s="2">
        <f t="array" ref="I112">SUMPRODUCT(B96:B115, (ROW(B96:B115)-ROW(B96)+1)) / (20*21/2)</f>
        <v>4.6051271428571434</v>
      </c>
      <c r="J112" s="2">
        <f t="shared" si="11"/>
        <v>4.5546206387274797</v>
      </c>
      <c r="K112" s="2">
        <f t="shared" si="6"/>
        <v>4.3950990697019137</v>
      </c>
    </row>
    <row r="113" spans="1:11" ht="13.5" x14ac:dyDescent="0.25">
      <c r="A113" s="3">
        <v>42167</v>
      </c>
      <c r="B113" s="2">
        <v>4.6422999999999996</v>
      </c>
      <c r="C113" s="2">
        <f t="shared" si="7"/>
        <v>-3.0800000000000161E-2</v>
      </c>
      <c r="D113" s="2">
        <f t="shared" si="8"/>
        <v>4.6509400000000003</v>
      </c>
      <c r="E113" s="2">
        <f t="shared" si="9"/>
        <v>4.5885399999999992</v>
      </c>
      <c r="F113" s="2">
        <f t="shared" si="10"/>
        <v>4.5658000000000012</v>
      </c>
      <c r="G113" s="2">
        <f t="shared" si="5"/>
        <v>4.3879679999999981</v>
      </c>
      <c r="H113" s="2"/>
      <c r="I113" s="2">
        <f t="array" ref="I113">SUMPRODUCT(B97:B116, (ROW(B97:B116)-ROW(B97)+1)) / (20*21/2)</f>
        <v>4.6078057142857132</v>
      </c>
      <c r="J113" s="2">
        <f t="shared" si="11"/>
        <v>4.5629710540867672</v>
      </c>
      <c r="K113" s="2">
        <f t="shared" si="6"/>
        <v>4.404793223831251</v>
      </c>
    </row>
    <row r="114" spans="1:11" ht="13.5" x14ac:dyDescent="0.25">
      <c r="A114" s="3">
        <v>42170</v>
      </c>
      <c r="B114" s="2">
        <v>4.6422999999999996</v>
      </c>
      <c r="C114" s="2">
        <f t="shared" si="7"/>
        <v>0</v>
      </c>
      <c r="D114" s="2">
        <f t="shared" si="8"/>
        <v>4.6577000000000002</v>
      </c>
      <c r="E114" s="2">
        <f t="shared" si="9"/>
        <v>4.5934499999999989</v>
      </c>
      <c r="F114" s="2">
        <f t="shared" si="10"/>
        <v>4.5780950000000011</v>
      </c>
      <c r="G114" s="2">
        <f t="shared" ref="G114:G177" si="12">AVERAGE(B65:B114)</f>
        <v>4.398051999999999</v>
      </c>
      <c r="H114" s="2"/>
      <c r="I114" s="2">
        <f t="array" ref="I114">SUMPRODUCT(B98:B117, (ROW(B98:B117)-ROW(B98)+1)) / (20*21/2)</f>
        <v>4.6099404761904763</v>
      </c>
      <c r="J114" s="2">
        <f t="shared" si="11"/>
        <v>4.5705261917927889</v>
      </c>
      <c r="K114" s="2">
        <f t="shared" si="6"/>
        <v>4.414107215053555</v>
      </c>
    </row>
    <row r="115" spans="1:11" ht="13.5" x14ac:dyDescent="0.25">
      <c r="A115" s="3">
        <v>42171</v>
      </c>
      <c r="B115" s="2">
        <v>4.6393000000000004</v>
      </c>
      <c r="C115" s="2">
        <f t="shared" si="7"/>
        <v>-2.9999999999992255E-3</v>
      </c>
      <c r="D115" s="2">
        <f t="shared" si="8"/>
        <v>4.65402</v>
      </c>
      <c r="E115" s="2">
        <f t="shared" si="9"/>
        <v>4.6032899999999994</v>
      </c>
      <c r="F115" s="2">
        <f t="shared" si="10"/>
        <v>4.5834750000000017</v>
      </c>
      <c r="G115" s="2">
        <f t="shared" si="12"/>
        <v>4.4080759999999986</v>
      </c>
      <c r="H115" s="2"/>
      <c r="I115" s="2">
        <f t="array" ref="I115">SUMPRODUCT(B99:B118, (ROW(B99:B118)-ROW(B99)+1)) / (20*21/2)</f>
        <v>4.6054509523809521</v>
      </c>
      <c r="J115" s="2">
        <f t="shared" si="11"/>
        <v>4.5770760782887141</v>
      </c>
      <c r="K115" s="2">
        <f t="shared" ref="K115:K178" si="13">$K$4*B115+(1-$K$4)*K114</f>
        <v>4.422938304659298</v>
      </c>
    </row>
    <row r="116" spans="1:11" ht="13.5" x14ac:dyDescent="0.25">
      <c r="A116" s="3">
        <v>42172</v>
      </c>
      <c r="B116" s="2">
        <v>4.6116000000000001</v>
      </c>
      <c r="C116" s="2">
        <f t="shared" si="7"/>
        <v>-2.770000000000028E-2</v>
      </c>
      <c r="D116" s="2">
        <f t="shared" si="8"/>
        <v>4.6417200000000003</v>
      </c>
      <c r="E116" s="2">
        <f t="shared" si="9"/>
        <v>4.6140499999999998</v>
      </c>
      <c r="F116" s="2">
        <f t="shared" si="10"/>
        <v>4.5880850000000013</v>
      </c>
      <c r="G116" s="2">
        <f t="shared" si="12"/>
        <v>4.4188359999999989</v>
      </c>
      <c r="H116" s="2"/>
      <c r="I116" s="2">
        <f t="array" ref="I116">SUMPRODUCT(B100:B119, (ROW(B100:B119)-ROW(B100)+1)) / (20*21/2)</f>
        <v>4.6008371428571424</v>
      </c>
      <c r="J116" s="2">
        <f t="shared" si="11"/>
        <v>4.5803640708326459</v>
      </c>
      <c r="K116" s="2">
        <f t="shared" si="13"/>
        <v>4.4303368025157956</v>
      </c>
    </row>
    <row r="117" spans="1:11" ht="13.5" x14ac:dyDescent="0.25">
      <c r="A117" s="3">
        <v>42173</v>
      </c>
      <c r="B117" s="2">
        <v>4.6105</v>
      </c>
      <c r="C117" s="2">
        <f t="shared" si="7"/>
        <v>-1.1000000000001009E-3</v>
      </c>
      <c r="D117" s="2">
        <f t="shared" si="8"/>
        <v>4.6292</v>
      </c>
      <c r="E117" s="2">
        <f t="shared" si="9"/>
        <v>4.6246999999999998</v>
      </c>
      <c r="F117" s="2">
        <f t="shared" si="10"/>
        <v>4.5926400000000012</v>
      </c>
      <c r="G117" s="2">
        <f t="shared" si="12"/>
        <v>4.4282839999999997</v>
      </c>
      <c r="H117" s="2"/>
      <c r="I117" s="2">
        <f t="array" ref="I117">SUMPRODUCT(B101:B120, (ROW(B101:B120)-ROW(B101)+1)) / (20*21/2)</f>
        <v>4.5990038095238104</v>
      </c>
      <c r="J117" s="2">
        <f t="shared" si="11"/>
        <v>4.5832341593247747</v>
      </c>
      <c r="K117" s="2">
        <f t="shared" si="13"/>
        <v>4.4374020259465494</v>
      </c>
    </row>
    <row r="118" spans="1:11" ht="13.5" x14ac:dyDescent="0.25">
      <c r="A118" s="3">
        <v>42174</v>
      </c>
      <c r="B118" s="2">
        <v>4.5454999999999997</v>
      </c>
      <c r="C118" s="2">
        <f t="shared" si="7"/>
        <v>-6.5000000000000391E-2</v>
      </c>
      <c r="D118" s="2">
        <f t="shared" si="8"/>
        <v>4.6098400000000002</v>
      </c>
      <c r="E118" s="2">
        <f t="shared" si="9"/>
        <v>4.6303900000000002</v>
      </c>
      <c r="F118" s="2">
        <f t="shared" si="10"/>
        <v>4.5939449999999997</v>
      </c>
      <c r="G118" s="2">
        <f t="shared" si="12"/>
        <v>4.4365540000000001</v>
      </c>
      <c r="H118" s="2"/>
      <c r="I118" s="2">
        <f t="array" ref="I118">SUMPRODUCT(B102:B121, (ROW(B102:B121)-ROW(B102)+1)) / (20*21/2)</f>
        <v>4.6030723809523808</v>
      </c>
      <c r="J118" s="2">
        <f t="shared" si="11"/>
        <v>4.5796404298652726</v>
      </c>
      <c r="K118" s="2">
        <f t="shared" si="13"/>
        <v>4.4416411621839398</v>
      </c>
    </row>
    <row r="119" spans="1:11" ht="13.5" x14ac:dyDescent="0.25">
      <c r="A119" s="3">
        <v>42177</v>
      </c>
      <c r="B119" s="2">
        <v>4.5454999999999997</v>
      </c>
      <c r="C119" s="2">
        <f t="shared" si="7"/>
        <v>0</v>
      </c>
      <c r="D119" s="2">
        <f t="shared" si="8"/>
        <v>4.5904800000000003</v>
      </c>
      <c r="E119" s="2">
        <f t="shared" si="9"/>
        <v>4.6240899999999998</v>
      </c>
      <c r="F119" s="2">
        <f t="shared" si="10"/>
        <v>4.5972500000000007</v>
      </c>
      <c r="G119" s="2">
        <f t="shared" si="12"/>
        <v>4.4447020000000004</v>
      </c>
      <c r="H119" s="2"/>
      <c r="I119" s="2">
        <f t="array" ref="I119">SUMPRODUCT(B103:B122, (ROW(B103:B122)-ROW(B103)+1)) / (20*21/2)</f>
        <v>4.6039061904761907</v>
      </c>
      <c r="J119" s="2">
        <f t="shared" si="11"/>
        <v>4.5763889603542944</v>
      </c>
      <c r="K119" s="2">
        <f t="shared" si="13"/>
        <v>4.4457140577845697</v>
      </c>
    </row>
    <row r="120" spans="1:11" ht="13.5" x14ac:dyDescent="0.25">
      <c r="A120" s="3">
        <v>42178</v>
      </c>
      <c r="B120" s="2">
        <v>4.5780000000000003</v>
      </c>
      <c r="C120" s="2">
        <f t="shared" si="7"/>
        <v>3.2500000000000639E-2</v>
      </c>
      <c r="D120" s="2">
        <f t="shared" si="8"/>
        <v>4.57822</v>
      </c>
      <c r="E120" s="2">
        <f t="shared" si="9"/>
        <v>4.6161199999999996</v>
      </c>
      <c r="F120" s="2">
        <f t="shared" si="10"/>
        <v>4.6001799999999999</v>
      </c>
      <c r="G120" s="2">
        <f t="shared" si="12"/>
        <v>4.4535</v>
      </c>
      <c r="H120" s="2"/>
      <c r="I120" s="2">
        <f t="array" ref="I120">SUMPRODUCT(B104:B123, (ROW(B104:B123)-ROW(B104)+1)) / (20*21/2)</f>
        <v>4.6022357142857135</v>
      </c>
      <c r="J120" s="2">
        <f t="shared" si="11"/>
        <v>4.5765423927015041</v>
      </c>
      <c r="K120" s="2">
        <f t="shared" si="13"/>
        <v>4.4509017417930181</v>
      </c>
    </row>
    <row r="121" spans="1:11" ht="13.5" x14ac:dyDescent="0.25">
      <c r="A121" s="3">
        <v>42179</v>
      </c>
      <c r="B121" s="2">
        <v>4.6429</v>
      </c>
      <c r="C121" s="2">
        <f t="shared" si="7"/>
        <v>6.4899999999999736E-2</v>
      </c>
      <c r="D121" s="2">
        <f t="shared" si="8"/>
        <v>4.5844800000000001</v>
      </c>
      <c r="E121" s="2">
        <f t="shared" si="9"/>
        <v>4.6130999999999993</v>
      </c>
      <c r="F121" s="2">
        <f t="shared" si="10"/>
        <v>4.6017449999999993</v>
      </c>
      <c r="G121" s="2">
        <f t="shared" si="12"/>
        <v>4.4660540000000006</v>
      </c>
      <c r="H121" s="2"/>
      <c r="I121" s="2">
        <f t="array" ref="I121">SUMPRODUCT(B105:B124, (ROW(B105:B124)-ROW(B105)+1)) / (20*21/2)</f>
        <v>4.5975714285714284</v>
      </c>
      <c r="J121" s="2">
        <f t="shared" si="11"/>
        <v>4.5828621648251699</v>
      </c>
      <c r="K121" s="2">
        <f t="shared" si="13"/>
        <v>4.4584310852521156</v>
      </c>
    </row>
    <row r="122" spans="1:11" ht="13.5" x14ac:dyDescent="0.25">
      <c r="A122" s="3">
        <v>42180</v>
      </c>
      <c r="B122" s="2">
        <v>4.6105</v>
      </c>
      <c r="C122" s="2">
        <f t="shared" si="7"/>
        <v>-3.2399999999999984E-2</v>
      </c>
      <c r="D122" s="2">
        <f t="shared" si="8"/>
        <v>4.584480000000001</v>
      </c>
      <c r="E122" s="2">
        <f t="shared" si="9"/>
        <v>4.60684</v>
      </c>
      <c r="F122" s="2">
        <f t="shared" si="10"/>
        <v>4.5955399999999997</v>
      </c>
      <c r="G122" s="2">
        <f t="shared" si="12"/>
        <v>4.4780220000000002</v>
      </c>
      <c r="H122" s="2"/>
      <c r="I122" s="2">
        <f t="array" ref="I122">SUMPRODUCT(B106:B125, (ROW(B106:B125)-ROW(B106)+1)) / (20*21/2)</f>
        <v>4.5962295238095239</v>
      </c>
      <c r="J122" s="2">
        <f t="shared" si="11"/>
        <v>4.5854943396037253</v>
      </c>
      <c r="K122" s="2">
        <f t="shared" si="13"/>
        <v>4.4643945721049745</v>
      </c>
    </row>
    <row r="123" spans="1:11" ht="13.5" x14ac:dyDescent="0.25">
      <c r="A123" s="3">
        <v>42181</v>
      </c>
      <c r="B123" s="2">
        <v>4.5780000000000003</v>
      </c>
      <c r="C123" s="2">
        <f t="shared" si="7"/>
        <v>-3.2499999999999751E-2</v>
      </c>
      <c r="D123" s="2">
        <f t="shared" si="8"/>
        <v>4.5909800000000001</v>
      </c>
      <c r="E123" s="2">
        <f t="shared" si="9"/>
        <v>4.600410000000001</v>
      </c>
      <c r="F123" s="2">
        <f t="shared" si="10"/>
        <v>4.5944750000000001</v>
      </c>
      <c r="G123" s="2">
        <f t="shared" si="12"/>
        <v>4.4896480000000007</v>
      </c>
      <c r="H123" s="2"/>
      <c r="I123" s="2">
        <f t="array" ref="I123">SUMPRODUCT(B107:B126, (ROW(B107:B126)-ROW(B107)+1)) / (20*21/2)</f>
        <v>4.6070823809523809</v>
      </c>
      <c r="J123" s="2">
        <f t="shared" si="11"/>
        <v>4.5847805929747993</v>
      </c>
      <c r="K123" s="2">
        <f t="shared" si="13"/>
        <v>4.4688496869243872</v>
      </c>
    </row>
    <row r="124" spans="1:11" ht="13.5" x14ac:dyDescent="0.25">
      <c r="A124" s="3">
        <v>42184</v>
      </c>
      <c r="B124" s="2">
        <v>4.5454999999999997</v>
      </c>
      <c r="C124" s="2">
        <f t="shared" si="7"/>
        <v>-3.2500000000000639E-2</v>
      </c>
      <c r="D124" s="2">
        <f t="shared" si="8"/>
        <v>4.5909800000000001</v>
      </c>
      <c r="E124" s="2">
        <f t="shared" si="9"/>
        <v>4.5907299999999998</v>
      </c>
      <c r="F124" s="2">
        <f t="shared" si="10"/>
        <v>4.5920900000000007</v>
      </c>
      <c r="G124" s="2">
        <f t="shared" si="12"/>
        <v>4.5011160000000006</v>
      </c>
      <c r="H124" s="2"/>
      <c r="I124" s="2">
        <f t="array" ref="I124">SUMPRODUCT(B108:B127, (ROW(B108:B127)-ROW(B108)+1)) / (20*21/2)</f>
        <v>4.6169642857142863</v>
      </c>
      <c r="J124" s="2">
        <f t="shared" si="11"/>
        <v>4.5810395841200569</v>
      </c>
      <c r="K124" s="2">
        <f t="shared" si="13"/>
        <v>4.4718555815548031</v>
      </c>
    </row>
    <row r="125" spans="1:11" ht="13.5" x14ac:dyDescent="0.25">
      <c r="A125" s="3">
        <v>42185</v>
      </c>
      <c r="B125" s="2">
        <v>4.5780000000000003</v>
      </c>
      <c r="C125" s="2">
        <f t="shared" si="7"/>
        <v>3.2500000000000639E-2</v>
      </c>
      <c r="D125" s="2">
        <f t="shared" si="8"/>
        <v>4.5909800000000001</v>
      </c>
      <c r="E125" s="2">
        <f t="shared" si="9"/>
        <v>4.5846</v>
      </c>
      <c r="F125" s="2">
        <f t="shared" si="10"/>
        <v>4.5939449999999997</v>
      </c>
      <c r="G125" s="2">
        <f t="shared" si="12"/>
        <v>4.5133560000000008</v>
      </c>
      <c r="H125" s="2"/>
      <c r="I125" s="2">
        <f t="array" ref="I125">SUMPRODUCT(B109:B128, (ROW(B109:B128)-ROW(B109)+1)) / (20*21/2)</f>
        <v>4.6196847619047618</v>
      </c>
      <c r="J125" s="2">
        <f t="shared" si="11"/>
        <v>4.5807500999181467</v>
      </c>
      <c r="K125" s="2">
        <f t="shared" si="13"/>
        <v>4.4760181077683399</v>
      </c>
    </row>
    <row r="126" spans="1:11" ht="13.5" x14ac:dyDescent="0.25">
      <c r="A126" s="3">
        <v>42186</v>
      </c>
      <c r="B126" s="2">
        <v>4.7079000000000004</v>
      </c>
      <c r="C126" s="2">
        <f t="shared" si="7"/>
        <v>0.12990000000000013</v>
      </c>
      <c r="D126" s="2">
        <f t="shared" si="8"/>
        <v>4.60398</v>
      </c>
      <c r="E126" s="2">
        <f t="shared" si="9"/>
        <v>4.5942300000000005</v>
      </c>
      <c r="F126" s="2">
        <f t="shared" si="10"/>
        <v>4.6041399999999992</v>
      </c>
      <c r="G126" s="2">
        <f t="shared" si="12"/>
        <v>4.5300400000000005</v>
      </c>
      <c r="H126" s="2"/>
      <c r="I126" s="2">
        <f t="array" ref="I126">SUMPRODUCT(B110:B129, (ROW(B110:B129)-ROW(B110)+1)) / (20*21/2)</f>
        <v>4.6093085714285724</v>
      </c>
      <c r="J126" s="2">
        <f t="shared" si="11"/>
        <v>4.5928596142116573</v>
      </c>
      <c r="K126" s="2">
        <f t="shared" si="13"/>
        <v>4.4851115153068362</v>
      </c>
    </row>
    <row r="127" spans="1:11" ht="13.5" x14ac:dyDescent="0.25">
      <c r="A127" s="3">
        <v>42187</v>
      </c>
      <c r="B127" s="2">
        <v>4.7079000000000004</v>
      </c>
      <c r="C127" s="2">
        <f t="shared" si="7"/>
        <v>0</v>
      </c>
      <c r="D127" s="2">
        <f t="shared" si="8"/>
        <v>4.6234599999999997</v>
      </c>
      <c r="E127" s="2">
        <f t="shared" si="9"/>
        <v>4.6039700000000012</v>
      </c>
      <c r="F127" s="2">
        <f t="shared" si="10"/>
        <v>4.6143349999999996</v>
      </c>
      <c r="G127" s="2">
        <f t="shared" si="12"/>
        <v>4.5421120000000004</v>
      </c>
      <c r="H127" s="2"/>
      <c r="I127" s="2">
        <f t="array" ref="I127">SUMPRODUCT(B111:B130, (ROW(B111:B130)-ROW(B111)+1)) / (20*21/2)</f>
        <v>4.5962914285714289</v>
      </c>
      <c r="J127" s="2">
        <f t="shared" si="11"/>
        <v>4.6038158414295953</v>
      </c>
      <c r="K127" s="2">
        <f t="shared" si="13"/>
        <v>4.4938483186281362</v>
      </c>
    </row>
    <row r="128" spans="1:11" ht="13.5" x14ac:dyDescent="0.25">
      <c r="A128" s="3">
        <v>42188</v>
      </c>
      <c r="B128" s="2">
        <v>4.6429</v>
      </c>
      <c r="C128" s="2">
        <f t="shared" si="7"/>
        <v>-6.5000000000000391E-2</v>
      </c>
      <c r="D128" s="2">
        <f t="shared" si="8"/>
        <v>4.6364400000000003</v>
      </c>
      <c r="E128" s="2">
        <f t="shared" si="9"/>
        <v>4.6137100000000002</v>
      </c>
      <c r="F128" s="2">
        <f t="shared" si="10"/>
        <v>4.6220499999999998</v>
      </c>
      <c r="G128" s="2">
        <f t="shared" si="12"/>
        <v>4.5520840000000007</v>
      </c>
      <c r="H128" s="2"/>
      <c r="I128" s="2">
        <f t="array" ref="I128">SUMPRODUCT(B112:B131, (ROW(B112:B131)-ROW(B112)+1)) / (20*21/2)</f>
        <v>4.5841176190476194</v>
      </c>
      <c r="J128" s="2">
        <f t="shared" si="11"/>
        <v>4.6075381422458239</v>
      </c>
      <c r="K128" s="2">
        <f t="shared" si="13"/>
        <v>4.4996934826035035</v>
      </c>
    </row>
    <row r="129" spans="1:11" ht="13.5" x14ac:dyDescent="0.25">
      <c r="A129" s="3">
        <v>42191</v>
      </c>
      <c r="B129" s="2">
        <v>4.5130999999999997</v>
      </c>
      <c r="C129" s="2">
        <f t="shared" si="7"/>
        <v>-0.12980000000000036</v>
      </c>
      <c r="D129" s="2">
        <f t="shared" si="8"/>
        <v>4.6299599999999996</v>
      </c>
      <c r="E129" s="2">
        <f t="shared" si="9"/>
        <v>4.6104700000000003</v>
      </c>
      <c r="F129" s="2">
        <f t="shared" si="10"/>
        <v>4.6172799999999992</v>
      </c>
      <c r="G129" s="2">
        <f t="shared" si="12"/>
        <v>4.5568780000000011</v>
      </c>
      <c r="H129" s="2"/>
      <c r="I129" s="2">
        <f t="array" ref="I129">SUMPRODUCT(B113:B132, (ROW(B113:B132)-ROW(B113)+1)) / (20*21/2)</f>
        <v>4.569765238095238</v>
      </c>
      <c r="J129" s="2">
        <f t="shared" si="11"/>
        <v>4.5985440334605077</v>
      </c>
      <c r="K129" s="2">
        <f t="shared" si="13"/>
        <v>4.5002192283837585</v>
      </c>
    </row>
    <row r="130" spans="1:11" ht="13.5" x14ac:dyDescent="0.25">
      <c r="A130" s="3">
        <v>42192</v>
      </c>
      <c r="B130" s="2">
        <v>4.4805999999999999</v>
      </c>
      <c r="C130" s="2">
        <f t="shared" si="7"/>
        <v>-3.2499999999999751E-2</v>
      </c>
      <c r="D130" s="2">
        <f t="shared" si="8"/>
        <v>4.6104800000000008</v>
      </c>
      <c r="E130" s="2">
        <f t="shared" si="9"/>
        <v>4.6007300000000004</v>
      </c>
      <c r="F130" s="2">
        <f t="shared" si="10"/>
        <v>4.6084249999999987</v>
      </c>
      <c r="G130" s="2">
        <f t="shared" si="12"/>
        <v>4.5559180000000019</v>
      </c>
      <c r="H130" s="2"/>
      <c r="I130" s="2">
        <f t="array" ref="I130">SUMPRODUCT(B114:B133, (ROW(B114:B133)-ROW(B114)+1)) / (20*21/2)</f>
        <v>4.5564842857142862</v>
      </c>
      <c r="J130" s="2">
        <f t="shared" si="11"/>
        <v>4.5873112683690307</v>
      </c>
      <c r="K130" s="2">
        <f t="shared" si="13"/>
        <v>4.4994498468785133</v>
      </c>
    </row>
    <row r="131" spans="1:11" ht="13.5" x14ac:dyDescent="0.25">
      <c r="A131" s="3">
        <v>42193</v>
      </c>
      <c r="B131" s="2">
        <v>4.4805999999999999</v>
      </c>
      <c r="C131" s="2">
        <f t="shared" si="7"/>
        <v>0</v>
      </c>
      <c r="D131" s="2">
        <f t="shared" si="8"/>
        <v>4.5650199999999996</v>
      </c>
      <c r="E131" s="2">
        <f t="shared" si="9"/>
        <v>4.5845000000000002</v>
      </c>
      <c r="F131" s="2">
        <f t="shared" si="10"/>
        <v>4.5987999999999989</v>
      </c>
      <c r="G131" s="2">
        <f t="shared" si="12"/>
        <v>4.5534200000000018</v>
      </c>
      <c r="H131" s="2"/>
      <c r="I131" s="2">
        <f t="array" ref="I131">SUMPRODUCT(B115:B134, (ROW(B115:B134)-ROW(B115)+1)) / (20*21/2)</f>
        <v>4.537947142857143</v>
      </c>
      <c r="J131" s="2">
        <f t="shared" si="11"/>
        <v>4.5771482904291236</v>
      </c>
      <c r="K131" s="2">
        <f t="shared" si="13"/>
        <v>4.4987106371970036</v>
      </c>
    </row>
    <row r="132" spans="1:11" ht="13.5" x14ac:dyDescent="0.25">
      <c r="A132" s="3">
        <v>42194</v>
      </c>
      <c r="B132" s="2">
        <v>4.4481000000000002</v>
      </c>
      <c r="C132" s="2">
        <f t="shared" ref="C132:C195" si="14">B132-B131</f>
        <v>-3.2499999999999751E-2</v>
      </c>
      <c r="D132" s="2">
        <f t="shared" si="8"/>
        <v>4.5130599999999994</v>
      </c>
      <c r="E132" s="2">
        <f t="shared" si="9"/>
        <v>4.5682600000000004</v>
      </c>
      <c r="F132" s="2">
        <f t="shared" si="10"/>
        <v>4.5875499999999985</v>
      </c>
      <c r="G132" s="2">
        <f t="shared" si="12"/>
        <v>4.5510720000000013</v>
      </c>
      <c r="H132" s="2"/>
      <c r="I132" s="2">
        <f t="array" ref="I132">SUMPRODUCT(B116:B135, (ROW(B116:B135)-ROW(B116)+1)) / (20*21/2)</f>
        <v>4.5175485714285717</v>
      </c>
      <c r="J132" s="2">
        <f t="shared" si="11"/>
        <v>4.5648579770549214</v>
      </c>
      <c r="K132" s="2">
        <f t="shared" si="13"/>
        <v>4.4967259063265335</v>
      </c>
    </row>
    <row r="133" spans="1:11" ht="13.5" x14ac:dyDescent="0.25">
      <c r="A133" s="3">
        <v>42195</v>
      </c>
      <c r="B133" s="2">
        <v>4.4481000000000002</v>
      </c>
      <c r="C133" s="2">
        <f t="shared" si="14"/>
        <v>0</v>
      </c>
      <c r="D133" s="2">
        <f t="shared" si="8"/>
        <v>4.4741</v>
      </c>
      <c r="E133" s="2">
        <f t="shared" si="9"/>
        <v>4.5552700000000002</v>
      </c>
      <c r="F133" s="2">
        <f t="shared" si="10"/>
        <v>4.5778399999999992</v>
      </c>
      <c r="G133" s="2">
        <f t="shared" si="12"/>
        <v>4.5502620000000009</v>
      </c>
      <c r="H133" s="2"/>
      <c r="I133" s="2">
        <f t="array" ref="I133">SUMPRODUCT(B117:B136, (ROW(B117:B136)-ROW(B117)+1)) / (20*21/2)</f>
        <v>4.4985242857142858</v>
      </c>
      <c r="J133" s="2">
        <f t="shared" si="11"/>
        <v>4.5537381697163575</v>
      </c>
      <c r="K133" s="2">
        <f t="shared" si="13"/>
        <v>4.4948190080392187</v>
      </c>
    </row>
    <row r="134" spans="1:11" ht="13.5" x14ac:dyDescent="0.25">
      <c r="A134" s="3">
        <v>42198</v>
      </c>
      <c r="B134" s="2">
        <v>4.3832000000000004</v>
      </c>
      <c r="C134" s="2">
        <f t="shared" si="14"/>
        <v>-6.4899999999999736E-2</v>
      </c>
      <c r="D134" s="2">
        <f t="shared" si="8"/>
        <v>4.4481200000000003</v>
      </c>
      <c r="E134" s="2">
        <f t="shared" si="9"/>
        <v>4.53904</v>
      </c>
      <c r="F134" s="2">
        <f t="shared" si="10"/>
        <v>4.5648849999999994</v>
      </c>
      <c r="G134" s="2">
        <f t="shared" si="12"/>
        <v>4.5487680000000017</v>
      </c>
      <c r="H134" s="2"/>
      <c r="I134" s="2">
        <f t="array" ref="I134">SUMPRODUCT(B118:B137, (ROW(B118:B137)-ROW(B118)+1)) / (20*21/2)</f>
        <v>4.4900185714285712</v>
      </c>
      <c r="J134" s="2">
        <f t="shared" si="11"/>
        <v>4.5374964392671799</v>
      </c>
      <c r="K134" s="2">
        <f t="shared" si="13"/>
        <v>4.4904417920376805</v>
      </c>
    </row>
    <row r="135" spans="1:11" ht="13.5" x14ac:dyDescent="0.25">
      <c r="A135" s="3">
        <v>42199</v>
      </c>
      <c r="B135" s="2">
        <v>4.3506999999999998</v>
      </c>
      <c r="C135" s="2">
        <f t="shared" si="14"/>
        <v>-3.2500000000000639E-2</v>
      </c>
      <c r="D135" s="2">
        <f t="shared" ref="D135:D198" si="15">AVERAGE(B131:B135)</f>
        <v>4.4221399999999997</v>
      </c>
      <c r="E135" s="2">
        <f t="shared" si="9"/>
        <v>4.5163099999999998</v>
      </c>
      <c r="F135" s="2">
        <f t="shared" si="10"/>
        <v>4.5504549999999995</v>
      </c>
      <c r="G135" s="2">
        <f t="shared" si="12"/>
        <v>4.5466240000000013</v>
      </c>
      <c r="H135" s="2"/>
      <c r="I135" s="2">
        <f t="array" ref="I135">SUMPRODUCT(B119:B138, (ROW(B119:B138)-ROW(B119)+1)) / (20*21/2)</f>
        <v>4.4761052380952382</v>
      </c>
      <c r="J135" s="2">
        <f t="shared" si="11"/>
        <v>4.5197063021941153</v>
      </c>
      <c r="K135" s="2">
        <f t="shared" si="13"/>
        <v>4.4849617217616933</v>
      </c>
    </row>
    <row r="136" spans="1:11" ht="13.5" x14ac:dyDescent="0.25">
      <c r="A136" s="3">
        <v>42200</v>
      </c>
      <c r="B136" s="2">
        <v>4.3506999999999998</v>
      </c>
      <c r="C136" s="2">
        <f t="shared" si="14"/>
        <v>0</v>
      </c>
      <c r="D136" s="2">
        <f t="shared" si="15"/>
        <v>4.3961600000000001</v>
      </c>
      <c r="E136" s="2">
        <f t="shared" si="9"/>
        <v>4.4805900000000012</v>
      </c>
      <c r="F136" s="2">
        <f t="shared" si="10"/>
        <v>4.5374099999999995</v>
      </c>
      <c r="G136" s="2">
        <f t="shared" si="12"/>
        <v>4.5450960000000018</v>
      </c>
      <c r="H136" s="2"/>
      <c r="I136" s="2">
        <f t="array" ref="I136">SUMPRODUCT(B120:B139, (ROW(B120:B139)-ROW(B120)+1)) / (20*21/2)</f>
        <v>4.4629647619047619</v>
      </c>
      <c r="J136" s="2">
        <f t="shared" si="11"/>
        <v>4.5036104638899142</v>
      </c>
      <c r="K136" s="2">
        <f t="shared" si="13"/>
        <v>4.4796965562024109</v>
      </c>
    </row>
    <row r="137" spans="1:11" ht="13.5" x14ac:dyDescent="0.25">
      <c r="A137" s="3">
        <v>42201</v>
      </c>
      <c r="B137" s="2">
        <v>4.4481000000000002</v>
      </c>
      <c r="C137" s="2">
        <f t="shared" si="14"/>
        <v>9.7400000000000375E-2</v>
      </c>
      <c r="D137" s="2">
        <f t="shared" si="15"/>
        <v>4.3961600000000001</v>
      </c>
      <c r="E137" s="2">
        <f t="shared" si="9"/>
        <v>4.4546099999999997</v>
      </c>
      <c r="F137" s="2">
        <f t="shared" si="10"/>
        <v>4.5292900000000005</v>
      </c>
      <c r="G137" s="2">
        <f t="shared" si="12"/>
        <v>4.545516000000001</v>
      </c>
      <c r="H137" s="2"/>
      <c r="I137" s="2">
        <f t="array" ref="I137">SUMPRODUCT(B121:B140, (ROW(B121:B140)-ROW(B121)+1)) / (20*21/2)</f>
        <v>4.4382257142857151</v>
      </c>
      <c r="J137" s="2">
        <f t="shared" si="11"/>
        <v>4.4983237530432554</v>
      </c>
      <c r="K137" s="2">
        <f t="shared" si="13"/>
        <v>4.4784574755670228</v>
      </c>
    </row>
    <row r="138" spans="1:11" ht="13.5" x14ac:dyDescent="0.25">
      <c r="A138" s="3">
        <v>42205</v>
      </c>
      <c r="B138" s="2">
        <v>4.3832000000000004</v>
      </c>
      <c r="C138" s="2">
        <f t="shared" si="14"/>
        <v>-6.4899999999999736E-2</v>
      </c>
      <c r="D138" s="2">
        <f t="shared" si="15"/>
        <v>4.3831800000000003</v>
      </c>
      <c r="E138" s="2">
        <f t="shared" si="9"/>
        <v>4.4286399999999997</v>
      </c>
      <c r="F138" s="2">
        <f t="shared" si="10"/>
        <v>4.5211750000000013</v>
      </c>
      <c r="G138" s="2">
        <f t="shared" si="12"/>
        <v>4.5446380000000008</v>
      </c>
      <c r="H138" s="2"/>
      <c r="I138" s="2">
        <f t="array" ref="I138">SUMPRODUCT(B122:B141, (ROW(B122:B141)-ROW(B122)+1)) / (20*21/2)</f>
        <v>4.4212233333333337</v>
      </c>
      <c r="J138" s="2">
        <f t="shared" si="11"/>
        <v>4.4873595860867557</v>
      </c>
      <c r="K138" s="2">
        <f t="shared" si="13"/>
        <v>4.4747218882898849</v>
      </c>
    </row>
    <row r="139" spans="1:11" ht="13.5" x14ac:dyDescent="0.25">
      <c r="A139" s="3">
        <v>42206</v>
      </c>
      <c r="B139" s="2">
        <v>4.3832000000000004</v>
      </c>
      <c r="C139" s="2">
        <f t="shared" si="14"/>
        <v>0</v>
      </c>
      <c r="D139" s="2">
        <f t="shared" si="15"/>
        <v>4.3831800000000003</v>
      </c>
      <c r="E139" s="2">
        <f t="shared" si="9"/>
        <v>4.4156500000000012</v>
      </c>
      <c r="F139" s="2">
        <f t="shared" si="10"/>
        <v>4.5130600000000012</v>
      </c>
      <c r="G139" s="2">
        <f t="shared" si="12"/>
        <v>4.5437600000000007</v>
      </c>
      <c r="H139" s="2"/>
      <c r="I139" s="2">
        <f t="array" ref="I139">SUMPRODUCT(B123:B142, (ROW(B123:B142)-ROW(B123)+1)) / (20*21/2)</f>
        <v>4.3980333333333332</v>
      </c>
      <c r="J139" s="2">
        <f t="shared" si="11"/>
        <v>4.4774396255070652</v>
      </c>
      <c r="K139" s="2">
        <f t="shared" si="13"/>
        <v>4.4711327946314583</v>
      </c>
    </row>
    <row r="140" spans="1:11" ht="13.5" x14ac:dyDescent="0.25">
      <c r="A140" s="3">
        <v>42207</v>
      </c>
      <c r="B140" s="2">
        <v>4.2533000000000003</v>
      </c>
      <c r="C140" s="2">
        <f t="shared" si="14"/>
        <v>-0.12990000000000013</v>
      </c>
      <c r="D140" s="2">
        <f t="shared" si="15"/>
        <v>4.3636999999999997</v>
      </c>
      <c r="E140" s="2">
        <f t="shared" ref="E140:E203" si="16">AVERAGE(B131:B140)</f>
        <v>4.3929200000000002</v>
      </c>
      <c r="F140" s="2">
        <f t="shared" si="10"/>
        <v>4.4968250000000003</v>
      </c>
      <c r="G140" s="2">
        <f t="shared" si="12"/>
        <v>4.5396680000000007</v>
      </c>
      <c r="H140" s="2"/>
      <c r="I140" s="2">
        <f t="array" ref="I140">SUMPRODUCT(B124:B143, (ROW(B124:B143)-ROW(B124)+1)) / (20*21/2)</f>
        <v>4.3750690476190472</v>
      </c>
      <c r="J140" s="2">
        <f t="shared" si="11"/>
        <v>4.4560929945063927</v>
      </c>
      <c r="K140" s="2">
        <f t="shared" si="13"/>
        <v>4.4625903320968909</v>
      </c>
    </row>
    <row r="141" spans="1:11" ht="13.5" x14ac:dyDescent="0.25">
      <c r="A141" s="3">
        <v>42208</v>
      </c>
      <c r="B141" s="2">
        <v>4.3182999999999998</v>
      </c>
      <c r="C141" s="2">
        <f t="shared" si="14"/>
        <v>6.4999999999999503E-2</v>
      </c>
      <c r="D141" s="2">
        <f t="shared" si="15"/>
        <v>4.3572199999999999</v>
      </c>
      <c r="E141" s="2">
        <f t="shared" si="16"/>
        <v>4.3766900000000009</v>
      </c>
      <c r="F141" s="2">
        <f t="shared" si="10"/>
        <v>4.4805950000000001</v>
      </c>
      <c r="G141" s="2">
        <f t="shared" si="12"/>
        <v>4.5356460000000007</v>
      </c>
      <c r="H141" s="2"/>
      <c r="I141" s="2">
        <f t="array" ref="I141">SUMPRODUCT(B125:B144, (ROW(B125:B144)-ROW(B125)+1)) / (20*21/2)</f>
        <v>4.3553580952380946</v>
      </c>
      <c r="J141" s="2">
        <f t="shared" si="11"/>
        <v>4.4429698521724506</v>
      </c>
      <c r="K141" s="2">
        <f t="shared" si="13"/>
        <v>4.456931887700935</v>
      </c>
    </row>
    <row r="142" spans="1:11" ht="13.5" x14ac:dyDescent="0.25">
      <c r="A142" s="3">
        <v>42209</v>
      </c>
      <c r="B142" s="2">
        <v>4.2370999999999999</v>
      </c>
      <c r="C142" s="2">
        <f t="shared" si="14"/>
        <v>-8.1199999999999939E-2</v>
      </c>
      <c r="D142" s="2">
        <f t="shared" si="15"/>
        <v>4.3150199999999996</v>
      </c>
      <c r="E142" s="2">
        <f t="shared" si="16"/>
        <v>4.3555900000000003</v>
      </c>
      <c r="F142" s="2">
        <f t="shared" si="10"/>
        <v>4.4619249999999999</v>
      </c>
      <c r="G142" s="2">
        <f t="shared" si="12"/>
        <v>4.53</v>
      </c>
      <c r="H142" s="2"/>
      <c r="I142" s="2">
        <f t="array" ref="I142">SUMPRODUCT(B126:B145, (ROW(B126:B145)-ROW(B126)+1)) / (20*21/2)</f>
        <v>4.335563333333333</v>
      </c>
      <c r="J142" s="2">
        <f t="shared" si="11"/>
        <v>4.4233631995845979</v>
      </c>
      <c r="K142" s="2">
        <f t="shared" si="13"/>
        <v>4.4483110293597221</v>
      </c>
    </row>
    <row r="143" spans="1:11" ht="13.5" x14ac:dyDescent="0.25">
      <c r="A143" s="3">
        <v>42212</v>
      </c>
      <c r="B143" s="2">
        <v>4.2207999999999997</v>
      </c>
      <c r="C143" s="2">
        <f t="shared" si="14"/>
        <v>-1.6300000000000203E-2</v>
      </c>
      <c r="D143" s="2">
        <f t="shared" si="15"/>
        <v>4.2825400000000009</v>
      </c>
      <c r="E143" s="2">
        <f t="shared" si="16"/>
        <v>4.3328599999999993</v>
      </c>
      <c r="F143" s="2">
        <f t="shared" si="10"/>
        <v>4.4440650000000002</v>
      </c>
      <c r="G143" s="2">
        <f t="shared" si="12"/>
        <v>4.5240280000000004</v>
      </c>
      <c r="H143" s="2"/>
      <c r="I143" s="2">
        <f t="array" ref="I143">SUMPRODUCT(B127:B146, (ROW(B127:B146)-ROW(B127)+1)) / (20*21/2)</f>
        <v>4.3214980952380948</v>
      </c>
      <c r="J143" s="2">
        <f t="shared" si="11"/>
        <v>4.4040714662908265</v>
      </c>
      <c r="K143" s="2">
        <f t="shared" si="13"/>
        <v>4.4393890282083603</v>
      </c>
    </row>
    <row r="144" spans="1:11" ht="13.5" x14ac:dyDescent="0.25">
      <c r="A144" s="3">
        <v>42213</v>
      </c>
      <c r="B144" s="2">
        <v>4.2370999999999999</v>
      </c>
      <c r="C144" s="2">
        <f t="shared" si="14"/>
        <v>1.6300000000000203E-2</v>
      </c>
      <c r="D144" s="2">
        <f t="shared" si="15"/>
        <v>4.2533199999999995</v>
      </c>
      <c r="E144" s="2">
        <f t="shared" si="16"/>
        <v>4.3182499999999999</v>
      </c>
      <c r="F144" s="2">
        <f t="shared" si="10"/>
        <v>4.4286449999999995</v>
      </c>
      <c r="G144" s="2">
        <f t="shared" si="12"/>
        <v>4.520842</v>
      </c>
      <c r="H144" s="2"/>
      <c r="I144" s="2">
        <f t="array" ref="I144">SUMPRODUCT(B128:B147, (ROW(B128:B147)-ROW(B128)+1)) / (20*21/2)</f>
        <v>4.313255714285714</v>
      </c>
      <c r="J144" s="2">
        <f t="shared" si="11"/>
        <v>4.3881694218821767</v>
      </c>
      <c r="K144" s="2">
        <f t="shared" si="13"/>
        <v>4.4314561251413664</v>
      </c>
    </row>
    <row r="145" spans="1:11" ht="13.5" x14ac:dyDescent="0.25">
      <c r="A145" s="3">
        <v>42214</v>
      </c>
      <c r="B145" s="2">
        <v>4.2207999999999997</v>
      </c>
      <c r="C145" s="2">
        <f t="shared" si="14"/>
        <v>-1.6300000000000203E-2</v>
      </c>
      <c r="D145" s="2">
        <f t="shared" si="15"/>
        <v>4.2468200000000005</v>
      </c>
      <c r="E145" s="2">
        <f t="shared" si="16"/>
        <v>4.3052599999999988</v>
      </c>
      <c r="F145" s="2">
        <f t="shared" si="10"/>
        <v>4.4107849999999988</v>
      </c>
      <c r="G145" s="2">
        <f t="shared" si="12"/>
        <v>4.5146240000000004</v>
      </c>
      <c r="H145" s="2"/>
      <c r="I145" s="2">
        <f t="array" ref="I145">SUMPRODUCT(B129:B148, (ROW(B129:B148)-ROW(B129)+1)) / (20*21/2)</f>
        <v>4.3007652380952379</v>
      </c>
      <c r="J145" s="2">
        <f t="shared" si="11"/>
        <v>4.3722294769410173</v>
      </c>
      <c r="K145" s="2">
        <f t="shared" si="13"/>
        <v>4.4231951006260184</v>
      </c>
    </row>
    <row r="146" spans="1:11" ht="13.5" x14ac:dyDescent="0.25">
      <c r="A146" s="3">
        <v>42215</v>
      </c>
      <c r="B146" s="2">
        <v>4.2630999999999997</v>
      </c>
      <c r="C146" s="2">
        <f t="shared" si="14"/>
        <v>4.2300000000000004E-2</v>
      </c>
      <c r="D146" s="2">
        <f t="shared" si="15"/>
        <v>4.2357800000000001</v>
      </c>
      <c r="E146" s="2">
        <f t="shared" si="16"/>
        <v>4.2965</v>
      </c>
      <c r="F146" s="2">
        <f t="shared" si="10"/>
        <v>4.3885449999999997</v>
      </c>
      <c r="G146" s="2">
        <f t="shared" si="12"/>
        <v>4.5094980000000007</v>
      </c>
      <c r="H146" s="2"/>
      <c r="I146" s="2">
        <f t="array" ref="I146">SUMPRODUCT(B130:B149, (ROW(B130:B149)-ROW(B130)+1)) / (20*21/2)</f>
        <v>4.2902071428571427</v>
      </c>
      <c r="J146" s="2">
        <f t="shared" si="11"/>
        <v>4.3618361934228247</v>
      </c>
      <c r="K146" s="2">
        <f t="shared" si="13"/>
        <v>4.4169168613857828</v>
      </c>
    </row>
    <row r="147" spans="1:11" ht="13.5" x14ac:dyDescent="0.25">
      <c r="A147" s="3">
        <v>42216</v>
      </c>
      <c r="B147" s="2">
        <v>4.3019999999999996</v>
      </c>
      <c r="C147" s="2">
        <f t="shared" si="14"/>
        <v>3.8899999999999935E-2</v>
      </c>
      <c r="D147" s="2">
        <f t="shared" si="15"/>
        <v>4.2487599999999999</v>
      </c>
      <c r="E147" s="2">
        <f t="shared" si="16"/>
        <v>4.2818899999999998</v>
      </c>
      <c r="F147" s="2">
        <f t="shared" si="10"/>
        <v>4.3682499999999989</v>
      </c>
      <c r="G147" s="2">
        <f t="shared" si="12"/>
        <v>4.5051499999999995</v>
      </c>
      <c r="H147" s="2"/>
      <c r="I147" s="2">
        <f t="array" ref="I147">SUMPRODUCT(B131:B150, (ROW(B131:B150)-ROW(B131)+1)) / (20*21/2)</f>
        <v>4.2794109523809531</v>
      </c>
      <c r="J147" s="2">
        <f t="shared" si="11"/>
        <v>4.3561375083349363</v>
      </c>
      <c r="K147" s="2">
        <f t="shared" si="13"/>
        <v>4.4124103178020269</v>
      </c>
    </row>
    <row r="148" spans="1:11" ht="13.5" x14ac:dyDescent="0.25">
      <c r="A148" s="3">
        <v>42219</v>
      </c>
      <c r="B148" s="2">
        <v>4.2370999999999999</v>
      </c>
      <c r="C148" s="2">
        <f t="shared" si="14"/>
        <v>-6.4899999999999736E-2</v>
      </c>
      <c r="D148" s="2">
        <f t="shared" si="15"/>
        <v>4.252019999999999</v>
      </c>
      <c r="E148" s="2">
        <f t="shared" si="16"/>
        <v>4.2672800000000004</v>
      </c>
      <c r="F148" s="2">
        <f t="shared" ref="F148:F211" si="17">AVERAGE(B129:B148)</f>
        <v>4.3479599999999987</v>
      </c>
      <c r="G148" s="2">
        <f t="shared" si="12"/>
        <v>4.4995039999999999</v>
      </c>
      <c r="H148" s="2"/>
      <c r="I148" s="2">
        <f t="array" ref="I148">SUMPRODUCT(B132:B151, (ROW(B132:B151)-ROW(B132)+1)) / (20*21/2)</f>
        <v>4.2754233333333334</v>
      </c>
      <c r="J148" s="2">
        <f t="shared" si="11"/>
        <v>4.3448006027792285</v>
      </c>
      <c r="K148" s="2">
        <f t="shared" si="13"/>
        <v>4.4055354033784182</v>
      </c>
    </row>
    <row r="149" spans="1:11" ht="13.5" x14ac:dyDescent="0.25">
      <c r="A149" s="3">
        <v>42220</v>
      </c>
      <c r="B149" s="2">
        <v>4.2370999999999999</v>
      </c>
      <c r="C149" s="2">
        <f t="shared" si="14"/>
        <v>0</v>
      </c>
      <c r="D149" s="2">
        <f t="shared" si="15"/>
        <v>4.252019999999999</v>
      </c>
      <c r="E149" s="2">
        <f t="shared" si="16"/>
        <v>4.2526699999999993</v>
      </c>
      <c r="F149" s="2">
        <f t="shared" si="17"/>
        <v>4.3341599999999998</v>
      </c>
      <c r="G149" s="2">
        <f t="shared" si="12"/>
        <v>4.4946580000000003</v>
      </c>
      <c r="H149" s="2"/>
      <c r="I149" s="2">
        <f t="array" ref="I149">SUMPRODUCT(B133:B152, (ROW(B133:B152)-ROW(B133)+1)) / (20*21/2)</f>
        <v>4.2677561904761898</v>
      </c>
      <c r="J149" s="2">
        <f t="shared" ref="J149:J212" si="18">$J$4*B149+J148*(1-$J$4)</f>
        <v>4.33454340251454</v>
      </c>
      <c r="K149" s="2">
        <f t="shared" si="13"/>
        <v>4.3989300934420097</v>
      </c>
    </row>
    <row r="150" spans="1:11" ht="13.5" x14ac:dyDescent="0.25">
      <c r="A150" s="3">
        <v>42221</v>
      </c>
      <c r="B150" s="2">
        <v>4.2207999999999997</v>
      </c>
      <c r="C150" s="2">
        <f t="shared" si="14"/>
        <v>-1.6300000000000203E-2</v>
      </c>
      <c r="D150" s="2">
        <f t="shared" si="15"/>
        <v>4.2520199999999999</v>
      </c>
      <c r="E150" s="2">
        <f t="shared" si="16"/>
        <v>4.2494199999999989</v>
      </c>
      <c r="F150" s="2">
        <f t="shared" si="17"/>
        <v>4.3211699999999995</v>
      </c>
      <c r="G150" s="2">
        <f t="shared" si="12"/>
        <v>4.4886859999999995</v>
      </c>
      <c r="H150" s="2"/>
      <c r="I150" s="2">
        <f t="array" ref="I150">SUMPRODUCT(B134:B153, (ROW(B134:B153)-ROW(B134)+1)) / (20*21/2)</f>
        <v>4.2636009523809513</v>
      </c>
      <c r="J150" s="2">
        <f t="shared" si="18"/>
        <v>4.323710697513155</v>
      </c>
      <c r="K150" s="2">
        <f t="shared" si="13"/>
        <v>4.3919445995815387</v>
      </c>
    </row>
    <row r="151" spans="1:11" ht="13.5" x14ac:dyDescent="0.25">
      <c r="A151" s="3">
        <v>42222</v>
      </c>
      <c r="B151" s="2">
        <v>4.2793000000000001</v>
      </c>
      <c r="C151" s="2">
        <f t="shared" si="14"/>
        <v>5.8500000000000441E-2</v>
      </c>
      <c r="D151" s="2">
        <f t="shared" si="15"/>
        <v>4.2552599999999998</v>
      </c>
      <c r="E151" s="2">
        <f t="shared" si="16"/>
        <v>4.2455199999999991</v>
      </c>
      <c r="F151" s="2">
        <f t="shared" si="17"/>
        <v>4.3111049999999995</v>
      </c>
      <c r="G151" s="2">
        <f t="shared" si="12"/>
        <v>4.4820399999999996</v>
      </c>
      <c r="H151" s="2"/>
      <c r="I151" s="2">
        <f t="array" ref="I151">SUMPRODUCT(B135:B154, (ROW(B135:B154)-ROW(B135)+1)) / (20*21/2)</f>
        <v>4.260043333333333</v>
      </c>
      <c r="J151" s="2">
        <f t="shared" si="18"/>
        <v>4.3194811072738064</v>
      </c>
      <c r="K151" s="2">
        <f t="shared" si="13"/>
        <v>4.3875271643038314</v>
      </c>
    </row>
    <row r="152" spans="1:11" ht="13.5" x14ac:dyDescent="0.25">
      <c r="A152" s="3">
        <v>42223</v>
      </c>
      <c r="B152" s="2">
        <v>4.2305999999999999</v>
      </c>
      <c r="C152" s="2">
        <f t="shared" si="14"/>
        <v>-4.8700000000000188E-2</v>
      </c>
      <c r="D152" s="2">
        <f t="shared" si="15"/>
        <v>4.2409799999999995</v>
      </c>
      <c r="E152" s="2">
        <f t="shared" si="16"/>
        <v>4.2448699999999997</v>
      </c>
      <c r="F152" s="2">
        <f t="shared" si="17"/>
        <v>4.30023</v>
      </c>
      <c r="G152" s="2">
        <f t="shared" si="12"/>
        <v>4.4719599999999993</v>
      </c>
      <c r="H152" s="2"/>
      <c r="I152" s="2">
        <f t="array" ref="I152">SUMPRODUCT(B136:B155, (ROW(B136:B155)-ROW(B136)+1)) / (20*21/2)</f>
        <v>4.2540090476190473</v>
      </c>
      <c r="J152" s="2">
        <f t="shared" si="18"/>
        <v>4.3110162399143963</v>
      </c>
      <c r="K152" s="2">
        <f t="shared" si="13"/>
        <v>4.3813731578605442</v>
      </c>
    </row>
    <row r="153" spans="1:11" ht="13.5" x14ac:dyDescent="0.25">
      <c r="A153" s="3">
        <v>42226</v>
      </c>
      <c r="B153" s="2">
        <v>4.2565999999999997</v>
      </c>
      <c r="C153" s="2">
        <f t="shared" si="14"/>
        <v>2.5999999999999801E-2</v>
      </c>
      <c r="D153" s="2">
        <f t="shared" si="15"/>
        <v>4.2448799999999993</v>
      </c>
      <c r="E153" s="2">
        <f t="shared" si="16"/>
        <v>4.2484500000000001</v>
      </c>
      <c r="F153" s="2">
        <f t="shared" si="17"/>
        <v>4.2906549999999992</v>
      </c>
      <c r="G153" s="2">
        <f t="shared" si="12"/>
        <v>4.4651059999999987</v>
      </c>
      <c r="H153" s="2"/>
      <c r="I153" s="2">
        <f t="array" ref="I153">SUMPRODUCT(B137:B156, (ROW(B137:B156)-ROW(B137)+1)) / (20*21/2)</f>
        <v>4.2485933333333339</v>
      </c>
      <c r="J153" s="2">
        <f t="shared" si="18"/>
        <v>4.3058337408749301</v>
      </c>
      <c r="K153" s="2">
        <f t="shared" si="13"/>
        <v>4.3764800928464052</v>
      </c>
    </row>
    <row r="154" spans="1:11" ht="13.5" x14ac:dyDescent="0.25">
      <c r="A154" s="3">
        <v>42227</v>
      </c>
      <c r="B154" s="2">
        <v>4.2533000000000003</v>
      </c>
      <c r="C154" s="2">
        <f t="shared" si="14"/>
        <v>-3.2999999999994145E-3</v>
      </c>
      <c r="D154" s="2">
        <f t="shared" si="15"/>
        <v>4.2481199999999992</v>
      </c>
      <c r="E154" s="2">
        <f t="shared" si="16"/>
        <v>4.2500699999999991</v>
      </c>
      <c r="F154" s="2">
        <f t="shared" si="17"/>
        <v>4.28416</v>
      </c>
      <c r="G154" s="2">
        <f t="shared" si="12"/>
        <v>4.4583079999999988</v>
      </c>
      <c r="H154" s="2"/>
      <c r="I154" s="2">
        <f t="array" ref="I154">SUMPRODUCT(B138:B157, (ROW(B138:B157)-ROW(B138)+1)) / (20*21/2)</f>
        <v>4.2437961904761909</v>
      </c>
      <c r="J154" s="2">
        <f t="shared" si="18"/>
        <v>4.3008305274582703</v>
      </c>
      <c r="K154" s="2">
        <f t="shared" si="13"/>
        <v>4.3716495009700758</v>
      </c>
    </row>
    <row r="155" spans="1:11" ht="13.5" x14ac:dyDescent="0.25">
      <c r="A155" s="3">
        <v>42228</v>
      </c>
      <c r="B155" s="2">
        <v>4.2207999999999997</v>
      </c>
      <c r="C155" s="2">
        <f t="shared" si="14"/>
        <v>-3.2500000000000639E-2</v>
      </c>
      <c r="D155" s="2">
        <f t="shared" si="15"/>
        <v>4.2481200000000001</v>
      </c>
      <c r="E155" s="2">
        <f t="shared" si="16"/>
        <v>4.2500699999999991</v>
      </c>
      <c r="F155" s="2">
        <f t="shared" si="17"/>
        <v>4.2776649999999998</v>
      </c>
      <c r="G155" s="2">
        <f t="shared" si="12"/>
        <v>4.4519059999999975</v>
      </c>
      <c r="H155" s="2"/>
      <c r="I155" s="2">
        <f t="array" ref="I155">SUMPRODUCT(B139:B158, (ROW(B139:B158)-ROW(B139)+1)) / (20*21/2)</f>
        <v>4.2400814285714281</v>
      </c>
      <c r="J155" s="2">
        <f t="shared" si="18"/>
        <v>4.2932085724622446</v>
      </c>
      <c r="K155" s="2">
        <f t="shared" si="13"/>
        <v>4.3657338342653667</v>
      </c>
    </row>
    <row r="156" spans="1:11" ht="13.5" x14ac:dyDescent="0.25">
      <c r="A156" s="3">
        <v>42230</v>
      </c>
      <c r="B156" s="2">
        <v>4.2207999999999997</v>
      </c>
      <c r="C156" s="2">
        <f t="shared" si="14"/>
        <v>0</v>
      </c>
      <c r="D156" s="2">
        <f t="shared" si="15"/>
        <v>4.2364200000000007</v>
      </c>
      <c r="E156" s="2">
        <f t="shared" si="16"/>
        <v>4.2458399999999994</v>
      </c>
      <c r="F156" s="2">
        <f t="shared" si="17"/>
        <v>4.2711699999999997</v>
      </c>
      <c r="G156" s="2">
        <f t="shared" si="12"/>
        <v>4.446241999999998</v>
      </c>
      <c r="H156" s="2"/>
      <c r="I156" s="2">
        <f t="array" ref="I156">SUMPRODUCT(B140:B159, (ROW(B140:B159)-ROW(B140)+1)) / (20*21/2)</f>
        <v>4.2371399999999992</v>
      </c>
      <c r="J156" s="2">
        <f t="shared" si="18"/>
        <v>4.2863125179420312</v>
      </c>
      <c r="K156" s="2">
        <f t="shared" si="13"/>
        <v>4.3600501544902546</v>
      </c>
    </row>
    <row r="157" spans="1:11" ht="13.5" x14ac:dyDescent="0.25">
      <c r="A157" s="3">
        <v>42233</v>
      </c>
      <c r="B157" s="2">
        <v>4.2207999999999997</v>
      </c>
      <c r="C157" s="2">
        <f t="shared" si="14"/>
        <v>0</v>
      </c>
      <c r="D157" s="2">
        <f t="shared" si="15"/>
        <v>4.2344600000000003</v>
      </c>
      <c r="E157" s="2">
        <f t="shared" si="16"/>
        <v>4.2377199999999986</v>
      </c>
      <c r="F157" s="2">
        <f t="shared" si="17"/>
        <v>4.2598049999999992</v>
      </c>
      <c r="G157" s="2">
        <f t="shared" si="12"/>
        <v>4.4405779999999986</v>
      </c>
      <c r="H157" s="2"/>
      <c r="I157" s="2">
        <f t="array" ref="I157">SUMPRODUCT(B141:B160, (ROW(B141:B160)-ROW(B141)+1)) / (20*21/2)</f>
        <v>4.2383814285714285</v>
      </c>
      <c r="J157" s="2">
        <f t="shared" si="18"/>
        <v>4.2800732305189806</v>
      </c>
      <c r="K157" s="2">
        <f t="shared" si="13"/>
        <v>4.3545893641180875</v>
      </c>
    </row>
    <row r="158" spans="1:11" ht="13.5" x14ac:dyDescent="0.25">
      <c r="A158" s="3">
        <v>42234</v>
      </c>
      <c r="B158" s="2">
        <v>4.2207999999999997</v>
      </c>
      <c r="C158" s="2">
        <f t="shared" si="14"/>
        <v>0</v>
      </c>
      <c r="D158" s="2">
        <f t="shared" si="15"/>
        <v>4.2273000000000005</v>
      </c>
      <c r="E158" s="2">
        <f t="shared" si="16"/>
        <v>4.236089999999999</v>
      </c>
      <c r="F158" s="2">
        <f t="shared" si="17"/>
        <v>4.2516849999999993</v>
      </c>
      <c r="G158" s="2">
        <f t="shared" si="12"/>
        <v>4.4352219999999987</v>
      </c>
      <c r="H158" s="2"/>
      <c r="I158" s="2">
        <f t="array" ref="I158">SUMPRODUCT(B142:B161, (ROW(B142:B161)-ROW(B142)+1)) / (20*21/2)</f>
        <v>4.2361976190476192</v>
      </c>
      <c r="J158" s="2">
        <f t="shared" si="18"/>
        <v>4.2744281609457442</v>
      </c>
      <c r="K158" s="2">
        <f t="shared" si="13"/>
        <v>4.3493427223879664</v>
      </c>
    </row>
    <row r="159" spans="1:11" ht="13.5" x14ac:dyDescent="0.25">
      <c r="A159" s="3">
        <v>42235</v>
      </c>
      <c r="B159" s="2">
        <v>4.2207999999999997</v>
      </c>
      <c r="C159" s="2">
        <f t="shared" si="14"/>
        <v>0</v>
      </c>
      <c r="D159" s="2">
        <f t="shared" si="15"/>
        <v>4.2207999999999997</v>
      </c>
      <c r="E159" s="2">
        <f t="shared" si="16"/>
        <v>4.2344599999999994</v>
      </c>
      <c r="F159" s="2">
        <f t="shared" si="17"/>
        <v>4.2435649999999985</v>
      </c>
      <c r="G159" s="2">
        <f t="shared" si="12"/>
        <v>4.4274679999999984</v>
      </c>
      <c r="H159" s="2"/>
      <c r="I159" s="2">
        <f t="array" ref="I159">SUMPRODUCT(B143:B162, (ROW(B143:B162)-ROW(B143)+1)) / (20*21/2)</f>
        <v>4.2344780952380949</v>
      </c>
      <c r="J159" s="2">
        <f t="shared" si="18"/>
        <v>4.2693207170461491</v>
      </c>
      <c r="K159" s="2">
        <f t="shared" si="13"/>
        <v>4.3443018313139286</v>
      </c>
    </row>
    <row r="160" spans="1:11" ht="13.5" x14ac:dyDescent="0.25">
      <c r="A160" s="3">
        <v>42236</v>
      </c>
      <c r="B160" s="2">
        <v>4.2565999999999997</v>
      </c>
      <c r="C160" s="2">
        <f t="shared" si="14"/>
        <v>3.5800000000000054E-2</v>
      </c>
      <c r="D160" s="2">
        <f t="shared" si="15"/>
        <v>4.2279599999999995</v>
      </c>
      <c r="E160" s="2">
        <f t="shared" si="16"/>
        <v>4.2380399999999998</v>
      </c>
      <c r="F160" s="2">
        <f t="shared" si="17"/>
        <v>4.2437299999999993</v>
      </c>
      <c r="G160" s="2">
        <f t="shared" si="12"/>
        <v>4.4194459999999989</v>
      </c>
      <c r="H160" s="2"/>
      <c r="I160" s="2">
        <f t="array" ref="I160">SUMPRODUCT(B144:B163, (ROW(B144:B163)-ROW(B144)+1)) / (20*21/2)</f>
        <v>4.2449028571428578</v>
      </c>
      <c r="J160" s="2">
        <f t="shared" si="18"/>
        <v>4.2681092201846109</v>
      </c>
      <c r="K160" s="2">
        <f t="shared" si="13"/>
        <v>4.3408625438114212</v>
      </c>
    </row>
    <row r="161" spans="1:11" ht="13.5" x14ac:dyDescent="0.25">
      <c r="A161" s="3">
        <v>42237</v>
      </c>
      <c r="B161" s="2">
        <v>4.2207999999999997</v>
      </c>
      <c r="C161" s="2">
        <f t="shared" si="14"/>
        <v>-3.5800000000000054E-2</v>
      </c>
      <c r="D161" s="2">
        <f t="shared" si="15"/>
        <v>4.2279599999999995</v>
      </c>
      <c r="E161" s="2">
        <f t="shared" si="16"/>
        <v>4.2321900000000001</v>
      </c>
      <c r="F161" s="2">
        <f t="shared" si="17"/>
        <v>4.2388549999999992</v>
      </c>
      <c r="G161" s="2">
        <f t="shared" si="12"/>
        <v>4.4103999999999983</v>
      </c>
      <c r="H161" s="2"/>
      <c r="I161" s="2">
        <f t="array" ref="I161">SUMPRODUCT(B145:B164, (ROW(B145:B164)-ROW(B145)+1)) / (20*21/2)</f>
        <v>4.2426576190476197</v>
      </c>
      <c r="J161" s="2">
        <f t="shared" si="18"/>
        <v>4.2636035801670289</v>
      </c>
      <c r="K161" s="2">
        <f t="shared" si="13"/>
        <v>4.3361542087599929</v>
      </c>
    </row>
    <row r="162" spans="1:11" ht="13.5" x14ac:dyDescent="0.25">
      <c r="A162" s="3">
        <v>42240</v>
      </c>
      <c r="B162" s="2">
        <v>4.2207999999999997</v>
      </c>
      <c r="C162" s="2">
        <f t="shared" si="14"/>
        <v>0</v>
      </c>
      <c r="D162" s="2">
        <f t="shared" si="15"/>
        <v>4.2279600000000004</v>
      </c>
      <c r="E162" s="2">
        <f t="shared" si="16"/>
        <v>4.231209999999999</v>
      </c>
      <c r="F162" s="2">
        <f t="shared" si="17"/>
        <v>4.2380399999999998</v>
      </c>
      <c r="G162" s="2">
        <f t="shared" si="12"/>
        <v>4.4013539999999987</v>
      </c>
      <c r="H162" s="2"/>
      <c r="I162" s="2">
        <f t="array" ref="I162">SUMPRODUCT(B146:B165, (ROW(B146:B165)-ROW(B146)+1)) / (20*21/2)</f>
        <v>4.2408042857142858</v>
      </c>
      <c r="J162" s="2">
        <f t="shared" si="18"/>
        <v>4.2595270487225498</v>
      </c>
      <c r="K162" s="2">
        <f t="shared" si="13"/>
        <v>4.3316305142988165</v>
      </c>
    </row>
    <row r="163" spans="1:11" ht="13.5" x14ac:dyDescent="0.25">
      <c r="A163" s="3">
        <v>42241</v>
      </c>
      <c r="B163" s="2">
        <v>4.3475000000000001</v>
      </c>
      <c r="C163" s="2">
        <f t="shared" si="14"/>
        <v>0.12670000000000048</v>
      </c>
      <c r="D163" s="2">
        <f t="shared" si="15"/>
        <v>4.2533000000000003</v>
      </c>
      <c r="E163" s="2">
        <f t="shared" si="16"/>
        <v>4.2402999999999995</v>
      </c>
      <c r="F163" s="2">
        <f t="shared" si="17"/>
        <v>4.2443749999999998</v>
      </c>
      <c r="G163" s="2">
        <f t="shared" si="12"/>
        <v>4.3954579999999988</v>
      </c>
      <c r="H163" s="2"/>
      <c r="I163" s="2">
        <f t="array" ref="I163">SUMPRODUCT(B147:B166, (ROW(B147:B166)-ROW(B147)+1)) / (20*21/2)</f>
        <v>4.238620952380951</v>
      </c>
      <c r="J163" s="2">
        <f t="shared" si="18"/>
        <v>4.2679054250346882</v>
      </c>
      <c r="K163" s="2">
        <f t="shared" si="13"/>
        <v>4.3322528470714126</v>
      </c>
    </row>
    <row r="164" spans="1:11" ht="13.5" x14ac:dyDescent="0.25">
      <c r="A164" s="3">
        <v>42242</v>
      </c>
      <c r="B164" s="2">
        <v>4.2207999999999997</v>
      </c>
      <c r="C164" s="2">
        <f t="shared" si="14"/>
        <v>-0.12670000000000048</v>
      </c>
      <c r="D164" s="2">
        <f t="shared" si="15"/>
        <v>4.2533000000000003</v>
      </c>
      <c r="E164" s="2">
        <f t="shared" si="16"/>
        <v>4.2370499999999991</v>
      </c>
      <c r="F164" s="2">
        <f t="shared" si="17"/>
        <v>4.2435599999999987</v>
      </c>
      <c r="G164" s="2">
        <f t="shared" si="12"/>
        <v>4.387027999999999</v>
      </c>
      <c r="H164" s="2"/>
      <c r="I164" s="2">
        <f t="array" ref="I164">SUMPRODUCT(B148:B167, (ROW(B148:B167)-ROW(B148)+1)) / (20*21/2)</f>
        <v>4.244372380952381</v>
      </c>
      <c r="J164" s="2">
        <f t="shared" si="18"/>
        <v>4.2634191940790034</v>
      </c>
      <c r="K164" s="2">
        <f t="shared" si="13"/>
        <v>4.3278821471862594</v>
      </c>
    </row>
    <row r="165" spans="1:11" ht="13.5" x14ac:dyDescent="0.25">
      <c r="A165" s="3">
        <v>42243</v>
      </c>
      <c r="B165" s="2">
        <v>4.2241</v>
      </c>
      <c r="C165" s="2">
        <f t="shared" si="14"/>
        <v>3.3000000000003027E-3</v>
      </c>
      <c r="D165" s="2">
        <f t="shared" si="15"/>
        <v>4.2467999999999995</v>
      </c>
      <c r="E165" s="2">
        <f t="shared" si="16"/>
        <v>4.2373799999999999</v>
      </c>
      <c r="F165" s="2">
        <f t="shared" si="17"/>
        <v>4.2437249999999995</v>
      </c>
      <c r="G165" s="2">
        <f t="shared" si="12"/>
        <v>4.3787239999999983</v>
      </c>
      <c r="H165" s="2"/>
      <c r="I165" s="2">
        <f t="array" ref="I165">SUMPRODUCT(B149:B168, (ROW(B149:B168)-ROW(B149)+1)) / (20*21/2)</f>
        <v>4.2423904761904749</v>
      </c>
      <c r="J165" s="2">
        <f t="shared" si="18"/>
        <v>4.2596745089286223</v>
      </c>
      <c r="K165" s="2">
        <f t="shared" si="13"/>
        <v>4.3238122590613086</v>
      </c>
    </row>
    <row r="166" spans="1:11" ht="13.5" x14ac:dyDescent="0.25">
      <c r="A166" s="3">
        <v>42244</v>
      </c>
      <c r="B166" s="2">
        <v>4.2207999999999997</v>
      </c>
      <c r="C166" s="2">
        <f t="shared" si="14"/>
        <v>-3.3000000000003027E-3</v>
      </c>
      <c r="D166" s="2">
        <f t="shared" si="15"/>
        <v>4.2468000000000004</v>
      </c>
      <c r="E166" s="2">
        <f t="shared" si="16"/>
        <v>4.2373799999999999</v>
      </c>
      <c r="F166" s="2">
        <f t="shared" si="17"/>
        <v>4.2416099999999988</v>
      </c>
      <c r="G166" s="2">
        <f t="shared" si="12"/>
        <v>4.3709079999999991</v>
      </c>
      <c r="H166" s="2"/>
      <c r="I166" s="2">
        <f t="array" ref="I166">SUMPRODUCT(B150:B169, (ROW(B150:B169)-ROW(B150)+1)) / (20*21/2)</f>
        <v>4.2404861904761901</v>
      </c>
      <c r="J166" s="2">
        <f t="shared" si="18"/>
        <v>4.2559721747449437</v>
      </c>
      <c r="K166" s="2">
        <f t="shared" si="13"/>
        <v>4.3197725626275316</v>
      </c>
    </row>
    <row r="167" spans="1:11" ht="13.5" x14ac:dyDescent="0.25">
      <c r="A167" s="3">
        <v>42247</v>
      </c>
      <c r="B167" s="2">
        <v>4.3019999999999996</v>
      </c>
      <c r="C167" s="2">
        <f t="shared" si="14"/>
        <v>8.1199999999999939E-2</v>
      </c>
      <c r="D167" s="2">
        <f t="shared" si="15"/>
        <v>4.2630400000000002</v>
      </c>
      <c r="E167" s="2">
        <f t="shared" si="16"/>
        <v>4.2454999999999998</v>
      </c>
      <c r="F167" s="2">
        <f t="shared" si="17"/>
        <v>4.2416099999999988</v>
      </c>
      <c r="G167" s="2">
        <f t="shared" si="12"/>
        <v>4.3647379999999991</v>
      </c>
      <c r="H167" s="2"/>
      <c r="I167" s="2">
        <f t="array" ref="I167">SUMPRODUCT(B151:B170, (ROW(B151:B170)-ROW(B151)+1)) / (20*21/2)</f>
        <v>4.238659523809523</v>
      </c>
      <c r="J167" s="2">
        <f t="shared" si="18"/>
        <v>4.2603557771501865</v>
      </c>
      <c r="K167" s="2">
        <f t="shared" si="13"/>
        <v>4.3190755993872365</v>
      </c>
    </row>
    <row r="168" spans="1:11" ht="13.5" x14ac:dyDescent="0.25">
      <c r="A168" s="3">
        <v>42248</v>
      </c>
      <c r="B168" s="2">
        <v>4.2207999999999997</v>
      </c>
      <c r="C168" s="2">
        <f t="shared" si="14"/>
        <v>-8.1199999999999939E-2</v>
      </c>
      <c r="D168" s="2">
        <f t="shared" si="15"/>
        <v>4.2377000000000002</v>
      </c>
      <c r="E168" s="2">
        <f t="shared" si="16"/>
        <v>4.2454999999999998</v>
      </c>
      <c r="F168" s="2">
        <f t="shared" si="17"/>
        <v>4.2407949999999985</v>
      </c>
      <c r="G168" s="2">
        <f t="shared" si="12"/>
        <v>4.3582439999999982</v>
      </c>
      <c r="H168" s="2"/>
      <c r="I168" s="2">
        <f t="array" ref="I168">SUMPRODUCT(B152:B171, (ROW(B152:B171)-ROW(B152)+1)) / (20*21/2)</f>
        <v>4.2368328571428568</v>
      </c>
      <c r="J168" s="2">
        <f t="shared" si="18"/>
        <v>4.2565885602787397</v>
      </c>
      <c r="K168" s="2">
        <f t="shared" si="13"/>
        <v>4.3152216543132269</v>
      </c>
    </row>
    <row r="169" spans="1:11" ht="13.5" x14ac:dyDescent="0.25">
      <c r="A169" s="3">
        <v>42249</v>
      </c>
      <c r="B169" s="2">
        <v>4.2207999999999997</v>
      </c>
      <c r="C169" s="2">
        <f t="shared" si="14"/>
        <v>0</v>
      </c>
      <c r="D169" s="2">
        <f t="shared" si="15"/>
        <v>4.2377000000000002</v>
      </c>
      <c r="E169" s="2">
        <f t="shared" si="16"/>
        <v>4.2454999999999998</v>
      </c>
      <c r="F169" s="2">
        <f t="shared" si="17"/>
        <v>4.2399799999999983</v>
      </c>
      <c r="G169" s="2">
        <f t="shared" si="12"/>
        <v>4.3517499999999982</v>
      </c>
      <c r="H169" s="2"/>
      <c r="I169" s="2">
        <f t="array" ref="I169">SUMPRODUCT(B153:B172, (ROW(B153:B172)-ROW(B153)+1)) / (20*21/2)</f>
        <v>4.2352847619047616</v>
      </c>
      <c r="J169" s="2">
        <f t="shared" si="18"/>
        <v>4.2531801259664785</v>
      </c>
      <c r="K169" s="2">
        <f t="shared" si="13"/>
        <v>4.3115188443401591</v>
      </c>
    </row>
    <row r="170" spans="1:11" ht="13.5" x14ac:dyDescent="0.25">
      <c r="A170" s="3">
        <v>42250</v>
      </c>
      <c r="B170" s="2">
        <v>4.2207999999999997</v>
      </c>
      <c r="C170" s="2">
        <f t="shared" si="14"/>
        <v>0</v>
      </c>
      <c r="D170" s="2">
        <f t="shared" si="15"/>
        <v>4.2370400000000004</v>
      </c>
      <c r="E170" s="2">
        <f t="shared" si="16"/>
        <v>4.2419199999999986</v>
      </c>
      <c r="F170" s="2">
        <f t="shared" si="17"/>
        <v>4.2399799999999983</v>
      </c>
      <c r="G170" s="2">
        <f t="shared" si="12"/>
        <v>4.344605999999998</v>
      </c>
      <c r="H170" s="2"/>
      <c r="I170" s="2">
        <f t="array" ref="I170">SUMPRODUCT(B154:B173, (ROW(B154:B173)-ROW(B154)+1)) / (20*21/2)</f>
        <v>4.2294595238095241</v>
      </c>
      <c r="J170" s="2">
        <f t="shared" si="18"/>
        <v>4.2500963044458615</v>
      </c>
      <c r="K170" s="2">
        <f t="shared" si="13"/>
        <v>4.307961242601329</v>
      </c>
    </row>
    <row r="171" spans="1:11" ht="13.5" x14ac:dyDescent="0.25">
      <c r="A171" s="3">
        <v>42251</v>
      </c>
      <c r="B171" s="2">
        <v>4.2207999999999997</v>
      </c>
      <c r="C171" s="2">
        <f t="shared" si="14"/>
        <v>0</v>
      </c>
      <c r="D171" s="2">
        <f t="shared" si="15"/>
        <v>4.2370400000000004</v>
      </c>
      <c r="E171" s="2">
        <f t="shared" si="16"/>
        <v>4.2419199999999995</v>
      </c>
      <c r="F171" s="2">
        <f t="shared" si="17"/>
        <v>4.2370549999999989</v>
      </c>
      <c r="G171" s="2">
        <f t="shared" si="12"/>
        <v>4.3361639999999984</v>
      </c>
      <c r="H171" s="2"/>
      <c r="I171" s="2">
        <f t="array" ref="I171">SUMPRODUCT(B155:B174, (ROW(B155:B174)-ROW(B155)+1)) / (20*21/2)</f>
        <v>4.2240209523809522</v>
      </c>
      <c r="J171" s="2">
        <f t="shared" si="18"/>
        <v>4.2473061802129219</v>
      </c>
      <c r="K171" s="2">
        <f t="shared" si="13"/>
        <v>4.3045431546561792</v>
      </c>
    </row>
    <row r="172" spans="1:11" ht="13.5" x14ac:dyDescent="0.25">
      <c r="A172" s="3">
        <v>42254</v>
      </c>
      <c r="B172" s="2">
        <v>4.2207999999999997</v>
      </c>
      <c r="C172" s="2">
        <f t="shared" si="14"/>
        <v>0</v>
      </c>
      <c r="D172" s="2">
        <f t="shared" si="15"/>
        <v>4.2207999999999997</v>
      </c>
      <c r="E172" s="2">
        <f t="shared" si="16"/>
        <v>4.2419199999999995</v>
      </c>
      <c r="F172" s="2">
        <f t="shared" si="17"/>
        <v>4.2365649999999988</v>
      </c>
      <c r="G172" s="2">
        <f t="shared" si="12"/>
        <v>4.3283699999999978</v>
      </c>
      <c r="H172" s="2"/>
      <c r="I172" s="2">
        <f t="array" ref="I172">SUMPRODUCT(B156:B175, (ROW(B156:B175)-ROW(B156)+1)) / (20*21/2)</f>
        <v>4.217096190476191</v>
      </c>
      <c r="J172" s="2">
        <f t="shared" si="18"/>
        <v>4.2447817820974052</v>
      </c>
      <c r="K172" s="2">
        <f t="shared" si="13"/>
        <v>4.301259109375545</v>
      </c>
    </row>
    <row r="173" spans="1:11" ht="13.5" x14ac:dyDescent="0.25">
      <c r="A173" s="3">
        <v>42255</v>
      </c>
      <c r="B173" s="2">
        <v>4.1753999999999998</v>
      </c>
      <c r="C173" s="2">
        <f t="shared" si="14"/>
        <v>-4.5399999999999885E-2</v>
      </c>
      <c r="D173" s="2">
        <f t="shared" si="15"/>
        <v>4.2117199999999997</v>
      </c>
      <c r="E173" s="2">
        <f t="shared" si="16"/>
        <v>4.22471</v>
      </c>
      <c r="F173" s="2">
        <f t="shared" si="17"/>
        <v>4.232504999999998</v>
      </c>
      <c r="G173" s="2">
        <f t="shared" si="12"/>
        <v>4.3203179999999977</v>
      </c>
      <c r="H173" s="2"/>
      <c r="I173" s="2">
        <f t="array" ref="I173">SUMPRODUCT(B157:B176, (ROW(B157:B176)-ROW(B157)+1)) / (20*21/2)</f>
        <v>4.2073852380952381</v>
      </c>
      <c r="J173" s="2">
        <f t="shared" si="18"/>
        <v>4.2381739933262237</v>
      </c>
      <c r="K173" s="2">
        <f t="shared" si="13"/>
        <v>4.2963234580274845</v>
      </c>
    </row>
    <row r="174" spans="1:11" ht="13.5" x14ac:dyDescent="0.25">
      <c r="A174" s="3">
        <v>42256</v>
      </c>
      <c r="B174" s="2">
        <v>4.1753999999999998</v>
      </c>
      <c r="C174" s="2">
        <f t="shared" si="14"/>
        <v>0</v>
      </c>
      <c r="D174" s="2">
        <f t="shared" si="15"/>
        <v>4.2026399999999997</v>
      </c>
      <c r="E174" s="2">
        <f t="shared" si="16"/>
        <v>4.2201700000000004</v>
      </c>
      <c r="F174" s="2">
        <f t="shared" si="17"/>
        <v>4.228609999999998</v>
      </c>
      <c r="G174" s="2">
        <f t="shared" si="12"/>
        <v>4.3129159999999978</v>
      </c>
      <c r="H174" s="2"/>
      <c r="I174" s="2">
        <f t="array" ref="I174">SUMPRODUCT(B158:B177, (ROW(B158:B177)-ROW(B158)+1)) / (20*21/2)</f>
        <v>4.1975285714285722</v>
      </c>
      <c r="J174" s="2">
        <f t="shared" si="18"/>
        <v>4.2321955177713457</v>
      </c>
      <c r="K174" s="2">
        <f t="shared" si="13"/>
        <v>4.2915813616342504</v>
      </c>
    </row>
    <row r="175" spans="1:11" ht="13.5" x14ac:dyDescent="0.25">
      <c r="A175" s="3">
        <v>42257</v>
      </c>
      <c r="B175" s="2">
        <v>4.1558999999999999</v>
      </c>
      <c r="C175" s="2">
        <f t="shared" si="14"/>
        <v>-1.9499999999999851E-2</v>
      </c>
      <c r="D175" s="2">
        <f t="shared" si="15"/>
        <v>4.1896599999999999</v>
      </c>
      <c r="E175" s="2">
        <f t="shared" si="16"/>
        <v>4.2133500000000002</v>
      </c>
      <c r="F175" s="2">
        <f t="shared" si="17"/>
        <v>4.2253649999999983</v>
      </c>
      <c r="G175" s="2">
        <f t="shared" si="12"/>
        <v>4.3044739999999981</v>
      </c>
      <c r="H175" s="2"/>
      <c r="I175" s="2">
        <f t="array" ref="I175">SUMPRODUCT(B159:B178, (ROW(B159:B178)-ROW(B159)+1)) / (20*21/2)</f>
        <v>4.1918709523809516</v>
      </c>
      <c r="J175" s="2">
        <f t="shared" si="18"/>
        <v>4.2249292779835983</v>
      </c>
      <c r="K175" s="2">
        <f t="shared" si="13"/>
        <v>4.2862605239231035</v>
      </c>
    </row>
    <row r="176" spans="1:11" ht="13.5" x14ac:dyDescent="0.25">
      <c r="A176" s="3">
        <v>42258</v>
      </c>
      <c r="B176" s="2">
        <v>4.1234000000000002</v>
      </c>
      <c r="C176" s="2">
        <f t="shared" si="14"/>
        <v>-3.2499999999999751E-2</v>
      </c>
      <c r="D176" s="2">
        <f t="shared" si="15"/>
        <v>4.1701800000000002</v>
      </c>
      <c r="E176" s="2">
        <f t="shared" si="16"/>
        <v>4.2036100000000003</v>
      </c>
      <c r="F176" s="2">
        <f t="shared" si="17"/>
        <v>4.2204949999999988</v>
      </c>
      <c r="G176" s="2">
        <f t="shared" si="12"/>
        <v>4.2927839999999984</v>
      </c>
      <c r="H176" s="2"/>
      <c r="I176" s="2">
        <f t="array" ref="I176">SUMPRODUCT(B160:B179, (ROW(B160:B179)-ROW(B160)+1)) / (20*21/2)</f>
        <v>4.1865223809523808</v>
      </c>
      <c r="J176" s="2">
        <f t="shared" si="18"/>
        <v>4.2152598229375418</v>
      </c>
      <c r="K176" s="2">
        <f t="shared" si="13"/>
        <v>4.2798738367104328</v>
      </c>
    </row>
    <row r="177" spans="1:11" ht="13.5" x14ac:dyDescent="0.25">
      <c r="A177" s="3">
        <v>42261</v>
      </c>
      <c r="B177" s="2">
        <v>4.117</v>
      </c>
      <c r="C177" s="2">
        <f t="shared" si="14"/>
        <v>-6.4000000000001833E-3</v>
      </c>
      <c r="D177" s="2">
        <f t="shared" si="15"/>
        <v>4.1494200000000001</v>
      </c>
      <c r="E177" s="2">
        <f t="shared" si="16"/>
        <v>4.1851099999999999</v>
      </c>
      <c r="F177" s="2">
        <f t="shared" si="17"/>
        <v>4.215304999999999</v>
      </c>
      <c r="G177" s="2">
        <f t="shared" si="12"/>
        <v>4.2809659999999976</v>
      </c>
      <c r="H177" s="2"/>
      <c r="I177" s="2">
        <f t="array" ref="I177">SUMPRODUCT(B161:B180, (ROW(B161:B180)-ROW(B161)+1)) / (20*21/2)</f>
        <v>4.1783876190476192</v>
      </c>
      <c r="J177" s="2">
        <f t="shared" si="18"/>
        <v>4.2059017445625377</v>
      </c>
      <c r="K177" s="2">
        <f t="shared" si="13"/>
        <v>4.2734866274276708</v>
      </c>
    </row>
    <row r="178" spans="1:11" ht="13.5" x14ac:dyDescent="0.25">
      <c r="A178" s="3">
        <v>42262</v>
      </c>
      <c r="B178" s="2">
        <v>4.1558999999999999</v>
      </c>
      <c r="C178" s="2">
        <f t="shared" si="14"/>
        <v>3.8899999999999935E-2</v>
      </c>
      <c r="D178" s="2">
        <f t="shared" si="15"/>
        <v>4.1455199999999994</v>
      </c>
      <c r="E178" s="2">
        <f t="shared" si="16"/>
        <v>4.1786200000000004</v>
      </c>
      <c r="F178" s="2">
        <f t="shared" si="17"/>
        <v>4.2120599999999992</v>
      </c>
      <c r="G178" s="2">
        <f t="shared" ref="G178:G241" si="19">AVERAGE(B129:B178)</f>
        <v>4.2712259999999977</v>
      </c>
      <c r="H178" s="2"/>
      <c r="I178" s="2">
        <f t="array" ref="I178">SUMPRODUCT(B162:B181, (ROW(B162:B181)-ROW(B162)+1)) / (20*21/2)</f>
        <v>4.1801633333333337</v>
      </c>
      <c r="J178" s="2">
        <f t="shared" si="18"/>
        <v>4.2011396736518201</v>
      </c>
      <c r="K178" s="2">
        <f t="shared" si="13"/>
        <v>4.26887538713639</v>
      </c>
    </row>
    <row r="179" spans="1:11" ht="13.5" x14ac:dyDescent="0.25">
      <c r="A179" s="3">
        <v>42263</v>
      </c>
      <c r="B179" s="2">
        <v>4.1558999999999999</v>
      </c>
      <c r="C179" s="2">
        <f t="shared" si="14"/>
        <v>0</v>
      </c>
      <c r="D179" s="2">
        <f t="shared" si="15"/>
        <v>4.1416199999999996</v>
      </c>
      <c r="E179" s="2">
        <f t="shared" si="16"/>
        <v>4.1721300000000001</v>
      </c>
      <c r="F179" s="2">
        <f t="shared" si="17"/>
        <v>4.2088149999999995</v>
      </c>
      <c r="G179" s="2">
        <f t="shared" si="19"/>
        <v>4.2640819999999984</v>
      </c>
      <c r="H179" s="2"/>
      <c r="I179" s="2">
        <f t="array" ref="I179">SUMPRODUCT(B163:B182, (ROW(B163:B182)-ROW(B163)+1)) / (20*21/2)</f>
        <v>4.1788533333333335</v>
      </c>
      <c r="J179" s="2">
        <f t="shared" si="18"/>
        <v>4.1968311333040278</v>
      </c>
      <c r="K179" s="2">
        <f t="shared" ref="K179:K242" si="20">$K$4*B179+(1-$K$4)*K178</f>
        <v>4.264444979797708</v>
      </c>
    </row>
    <row r="180" spans="1:11" ht="13.5" x14ac:dyDescent="0.25">
      <c r="A180" s="3">
        <v>42264</v>
      </c>
      <c r="B180" s="2">
        <v>4.1234000000000002</v>
      </c>
      <c r="C180" s="2">
        <f t="shared" si="14"/>
        <v>-3.2499999999999751E-2</v>
      </c>
      <c r="D180" s="2">
        <f t="shared" si="15"/>
        <v>4.1351199999999997</v>
      </c>
      <c r="E180" s="2">
        <f t="shared" si="16"/>
        <v>4.1623900000000003</v>
      </c>
      <c r="F180" s="2">
        <f t="shared" si="17"/>
        <v>4.2021549999999994</v>
      </c>
      <c r="G180" s="2">
        <f t="shared" si="19"/>
        <v>4.2569379999999981</v>
      </c>
      <c r="H180" s="2"/>
      <c r="I180" s="2">
        <f t="array" ref="I180">SUMPRODUCT(B164:B183, (ROW(B164:B183)-ROW(B164)+1)) / (20*21/2)</f>
        <v>4.1807833333333333</v>
      </c>
      <c r="J180" s="2">
        <f t="shared" si="18"/>
        <v>4.1898376920369778</v>
      </c>
      <c r="K180" s="2">
        <f t="shared" si="20"/>
        <v>4.2589138041193664</v>
      </c>
    </row>
    <row r="181" spans="1:11" ht="13.5" x14ac:dyDescent="0.25">
      <c r="A181" s="3">
        <v>42265</v>
      </c>
      <c r="B181" s="2">
        <v>4.2207999999999997</v>
      </c>
      <c r="C181" s="2">
        <f t="shared" si="14"/>
        <v>9.7399999999999487E-2</v>
      </c>
      <c r="D181" s="2">
        <f t="shared" si="15"/>
        <v>4.1546000000000003</v>
      </c>
      <c r="E181" s="2">
        <f t="shared" si="16"/>
        <v>4.1623899999999994</v>
      </c>
      <c r="F181" s="2">
        <f t="shared" si="17"/>
        <v>4.2021550000000003</v>
      </c>
      <c r="G181" s="2">
        <f t="shared" si="19"/>
        <v>4.2517419999999984</v>
      </c>
      <c r="H181" s="2"/>
      <c r="I181" s="2">
        <f t="array" ref="I181">SUMPRODUCT(B165:B184, (ROW(B165:B184)-ROW(B165)+1)) / (20*21/2)</f>
        <v>4.180535714285714</v>
      </c>
      <c r="J181" s="2">
        <f t="shared" si="18"/>
        <v>4.1927864832715507</v>
      </c>
      <c r="K181" s="2">
        <f t="shared" si="20"/>
        <v>4.2574191451342935</v>
      </c>
    </row>
    <row r="182" spans="1:11" ht="13.5" x14ac:dyDescent="0.25">
      <c r="A182" s="3">
        <v>42268</v>
      </c>
      <c r="B182" s="2">
        <v>4.1883999999999997</v>
      </c>
      <c r="C182" s="2">
        <f t="shared" si="14"/>
        <v>-3.2399999999999984E-2</v>
      </c>
      <c r="D182" s="2">
        <f t="shared" si="15"/>
        <v>4.1688799999999997</v>
      </c>
      <c r="E182" s="2">
        <f t="shared" si="16"/>
        <v>4.1591499999999995</v>
      </c>
      <c r="F182" s="2">
        <f t="shared" si="17"/>
        <v>4.2005350000000004</v>
      </c>
      <c r="G182" s="2">
        <f t="shared" si="19"/>
        <v>4.2465479999999989</v>
      </c>
      <c r="H182" s="2"/>
      <c r="I182" s="2">
        <f t="array" ref="I182">SUMPRODUCT(B166:B185, (ROW(B166:B185)-ROW(B166)+1)) / (20*21/2)</f>
        <v>4.1801223809523806</v>
      </c>
      <c r="J182" s="2">
        <f t="shared" si="18"/>
        <v>4.1923687229599746</v>
      </c>
      <c r="K182" s="2">
        <f t="shared" si="20"/>
        <v>4.2547125119917721</v>
      </c>
    </row>
    <row r="183" spans="1:11" ht="13.5" x14ac:dyDescent="0.25">
      <c r="A183" s="3">
        <v>42269</v>
      </c>
      <c r="B183" s="2">
        <v>4.2207999999999997</v>
      </c>
      <c r="C183" s="2">
        <f t="shared" si="14"/>
        <v>3.2399999999999984E-2</v>
      </c>
      <c r="D183" s="2">
        <f t="shared" si="15"/>
        <v>4.1818599999999995</v>
      </c>
      <c r="E183" s="2">
        <f t="shared" si="16"/>
        <v>4.1636899999999999</v>
      </c>
      <c r="F183" s="2">
        <f t="shared" si="17"/>
        <v>4.1942000000000004</v>
      </c>
      <c r="G183" s="2">
        <f t="shared" si="19"/>
        <v>4.2420019999999985</v>
      </c>
      <c r="H183" s="2"/>
      <c r="I183" s="2">
        <f t="array" ref="I183">SUMPRODUCT(B167:B186, (ROW(B167:B186)-ROW(B167)+1)) / (20*21/2)</f>
        <v>4.1829647619047625</v>
      </c>
      <c r="J183" s="2">
        <f t="shared" si="18"/>
        <v>4.1950764636304534</v>
      </c>
      <c r="K183" s="2">
        <f t="shared" si="20"/>
        <v>4.2533826095607221</v>
      </c>
    </row>
    <row r="184" spans="1:11" ht="13.5" x14ac:dyDescent="0.25">
      <c r="A184" s="3">
        <v>42270</v>
      </c>
      <c r="B184" s="2">
        <v>4.1916000000000002</v>
      </c>
      <c r="C184" s="2">
        <f t="shared" si="14"/>
        <v>-2.9199999999999449E-2</v>
      </c>
      <c r="D184" s="2">
        <f t="shared" si="15"/>
        <v>4.1890000000000001</v>
      </c>
      <c r="E184" s="2">
        <f t="shared" si="16"/>
        <v>4.1653099999999998</v>
      </c>
      <c r="F184" s="2">
        <f t="shared" si="17"/>
        <v>4.1927399999999997</v>
      </c>
      <c r="G184" s="2">
        <f t="shared" si="19"/>
        <v>4.2381699999999993</v>
      </c>
      <c r="H184" s="2"/>
      <c r="I184" s="2">
        <f t="array" ref="I184">SUMPRODUCT(B168:B187, (ROW(B168:B187)-ROW(B168)+1)) / (20*21/2)</f>
        <v>4.1858071428571426</v>
      </c>
      <c r="J184" s="2">
        <f t="shared" si="18"/>
        <v>4.1947453718561247</v>
      </c>
      <c r="K184" s="2">
        <f t="shared" si="20"/>
        <v>4.2509597621269677</v>
      </c>
    </row>
    <row r="185" spans="1:11" ht="13.5" x14ac:dyDescent="0.25">
      <c r="A185" s="3">
        <v>42275</v>
      </c>
      <c r="B185" s="2">
        <v>4.1883999999999997</v>
      </c>
      <c r="C185" s="2">
        <f t="shared" si="14"/>
        <v>-3.2000000000005357E-3</v>
      </c>
      <c r="D185" s="2">
        <f t="shared" si="15"/>
        <v>4.202</v>
      </c>
      <c r="E185" s="2">
        <f t="shared" si="16"/>
        <v>4.1685600000000003</v>
      </c>
      <c r="F185" s="2">
        <f t="shared" si="17"/>
        <v>4.1909549999999998</v>
      </c>
      <c r="G185" s="2">
        <f t="shared" si="19"/>
        <v>4.2349239999999986</v>
      </c>
      <c r="H185" s="2"/>
      <c r="I185" s="2">
        <f t="array" ref="I185">SUMPRODUCT(B169:B188, (ROW(B169:B188)-ROW(B169)+1)) / (20*21/2)</f>
        <v>4.1859504761904756</v>
      </c>
      <c r="J185" s="2">
        <f t="shared" si="18"/>
        <v>4.1941410507269703</v>
      </c>
      <c r="K185" s="2">
        <f t="shared" si="20"/>
        <v>4.2485064381219884</v>
      </c>
    </row>
    <row r="186" spans="1:11" ht="13.5" x14ac:dyDescent="0.25">
      <c r="A186" s="3">
        <v>42276</v>
      </c>
      <c r="B186" s="2">
        <v>4.2207999999999997</v>
      </c>
      <c r="C186" s="2">
        <f t="shared" si="14"/>
        <v>3.2399999999999984E-2</v>
      </c>
      <c r="D186" s="2">
        <f t="shared" si="15"/>
        <v>4.202</v>
      </c>
      <c r="E186" s="2">
        <f t="shared" si="16"/>
        <v>4.1782999999999992</v>
      </c>
      <c r="F186" s="2">
        <f t="shared" si="17"/>
        <v>4.1909549999999998</v>
      </c>
      <c r="G186" s="2">
        <f t="shared" si="19"/>
        <v>4.2323259999999987</v>
      </c>
      <c r="H186" s="2"/>
      <c r="I186" s="2">
        <f t="array" ref="I186">SUMPRODUCT(B170:B189, (ROW(B170:B189)-ROW(B170)+1)) / (20*21/2)</f>
        <v>4.1862480952380956</v>
      </c>
      <c r="J186" s="2">
        <f t="shared" si="18"/>
        <v>4.1966799982767826</v>
      </c>
      <c r="K186" s="2">
        <f t="shared" si="20"/>
        <v>4.2474199111368121</v>
      </c>
    </row>
    <row r="187" spans="1:11" ht="13.5" x14ac:dyDescent="0.25">
      <c r="A187" s="3">
        <v>42277</v>
      </c>
      <c r="B187" s="2">
        <v>4.2207999999999997</v>
      </c>
      <c r="C187" s="2">
        <f t="shared" si="14"/>
        <v>0</v>
      </c>
      <c r="D187" s="2">
        <f t="shared" si="15"/>
        <v>4.2084799999999998</v>
      </c>
      <c r="E187" s="2">
        <f t="shared" si="16"/>
        <v>4.1886799999999997</v>
      </c>
      <c r="F187" s="2">
        <f t="shared" si="17"/>
        <v>4.1868949999999989</v>
      </c>
      <c r="G187" s="2">
        <f t="shared" si="19"/>
        <v>4.2277799999999983</v>
      </c>
      <c r="H187" s="2"/>
      <c r="I187" s="2">
        <f t="array" ref="I187">SUMPRODUCT(B171:B190, (ROW(B171:B190)-ROW(B171)+1)) / (20*21/2)</f>
        <v>4.1867000000000001</v>
      </c>
      <c r="J187" s="2">
        <f t="shared" si="18"/>
        <v>4.198977141298041</v>
      </c>
      <c r="K187" s="2">
        <f t="shared" si="20"/>
        <v>4.2463759930530154</v>
      </c>
    </row>
    <row r="188" spans="1:11" ht="13.5" x14ac:dyDescent="0.25">
      <c r="A188" s="3">
        <v>42278</v>
      </c>
      <c r="B188" s="2">
        <v>4.1883999999999997</v>
      </c>
      <c r="C188" s="2">
        <f t="shared" si="14"/>
        <v>-3.2399999999999984E-2</v>
      </c>
      <c r="D188" s="2">
        <f t="shared" si="15"/>
        <v>4.202</v>
      </c>
      <c r="E188" s="2">
        <f t="shared" si="16"/>
        <v>4.1919299999999993</v>
      </c>
      <c r="F188" s="2">
        <f t="shared" si="17"/>
        <v>4.185274999999999</v>
      </c>
      <c r="G188" s="2">
        <f t="shared" si="19"/>
        <v>4.2238839999999991</v>
      </c>
      <c r="H188" s="2"/>
      <c r="I188" s="2">
        <f t="array" ref="I188">SUMPRODUCT(B172:B191, (ROW(B172:B191)-ROW(B172)+1)) / (20*21/2)</f>
        <v>4.1873061904761908</v>
      </c>
      <c r="J188" s="2">
        <f t="shared" si="18"/>
        <v>4.1979697945077517</v>
      </c>
      <c r="K188" s="2">
        <f t="shared" si="20"/>
        <v>4.2441024246979948</v>
      </c>
    </row>
    <row r="189" spans="1:11" ht="13.5" x14ac:dyDescent="0.25">
      <c r="A189" s="3">
        <v>42279</v>
      </c>
      <c r="B189" s="2">
        <v>4.1883999999999997</v>
      </c>
      <c r="C189" s="2">
        <f t="shared" si="14"/>
        <v>0</v>
      </c>
      <c r="D189" s="2">
        <f t="shared" si="15"/>
        <v>4.2013599999999993</v>
      </c>
      <c r="E189" s="2">
        <f t="shared" si="16"/>
        <v>4.1951800000000006</v>
      </c>
      <c r="F189" s="2">
        <f t="shared" si="17"/>
        <v>4.1836549999999999</v>
      </c>
      <c r="G189" s="2">
        <f t="shared" si="19"/>
        <v>4.2199879999999981</v>
      </c>
      <c r="H189" s="2"/>
      <c r="I189" s="2">
        <f t="array" ref="I189">SUMPRODUCT(B173:B192, (ROW(B173:B192)-ROW(B173)+1)) / (20*21/2)</f>
        <v>4.1880666666666677</v>
      </c>
      <c r="J189" s="2">
        <f t="shared" si="18"/>
        <v>4.1970583855070132</v>
      </c>
      <c r="K189" s="2">
        <f t="shared" si="20"/>
        <v>4.2419180158863092</v>
      </c>
    </row>
    <row r="190" spans="1:11" ht="13.5" x14ac:dyDescent="0.25">
      <c r="A190" s="3">
        <v>42282</v>
      </c>
      <c r="B190" s="2">
        <v>4.1883999999999997</v>
      </c>
      <c r="C190" s="2">
        <f t="shared" si="14"/>
        <v>0</v>
      </c>
      <c r="D190" s="2">
        <f t="shared" si="15"/>
        <v>4.2013599999999993</v>
      </c>
      <c r="E190" s="2">
        <f t="shared" si="16"/>
        <v>4.2016800000000005</v>
      </c>
      <c r="F190" s="2">
        <f t="shared" si="17"/>
        <v>4.1820350000000008</v>
      </c>
      <c r="G190" s="2">
        <f t="shared" si="19"/>
        <v>4.2186899999999987</v>
      </c>
      <c r="H190" s="2"/>
      <c r="I190" s="2">
        <f t="array" ref="I190">SUMPRODUCT(B174:B193, (ROW(B174:B193)-ROW(B174)+1)) / (20*21/2)</f>
        <v>4.187429047619049</v>
      </c>
      <c r="J190" s="2">
        <f t="shared" si="18"/>
        <v>4.1962337773634877</v>
      </c>
      <c r="K190" s="2">
        <f t="shared" si="20"/>
        <v>4.2398192701652775</v>
      </c>
    </row>
    <row r="191" spans="1:11" ht="13.5" x14ac:dyDescent="0.25">
      <c r="A191" s="3">
        <v>42283</v>
      </c>
      <c r="B191" s="2">
        <v>4.1883999999999997</v>
      </c>
      <c r="C191" s="2">
        <f t="shared" si="14"/>
        <v>0</v>
      </c>
      <c r="D191" s="2">
        <f t="shared" si="15"/>
        <v>4.1948799999999995</v>
      </c>
      <c r="E191" s="2">
        <f t="shared" si="16"/>
        <v>4.1984400000000006</v>
      </c>
      <c r="F191" s="2">
        <f t="shared" si="17"/>
        <v>4.180415</v>
      </c>
      <c r="G191" s="2">
        <f t="shared" si="19"/>
        <v>4.2160919999999988</v>
      </c>
      <c r="H191" s="2"/>
      <c r="I191" s="2">
        <f t="array" ref="I191">SUMPRODUCT(B175:B194, (ROW(B175:B194)-ROW(B175)+1)) / (20*21/2)</f>
        <v>4.1883595238095248</v>
      </c>
      <c r="J191" s="2">
        <f t="shared" si="18"/>
        <v>4.1954877033288698</v>
      </c>
      <c r="K191" s="2">
        <f t="shared" si="20"/>
        <v>4.2378028281980118</v>
      </c>
    </row>
    <row r="192" spans="1:11" ht="13.5" x14ac:dyDescent="0.25">
      <c r="A192" s="3">
        <v>42284</v>
      </c>
      <c r="B192" s="2">
        <v>4.1883999999999997</v>
      </c>
      <c r="C192" s="2">
        <f t="shared" si="14"/>
        <v>0</v>
      </c>
      <c r="D192" s="2">
        <f t="shared" si="15"/>
        <v>4.1883999999999997</v>
      </c>
      <c r="E192" s="2">
        <f t="shared" si="16"/>
        <v>4.1984400000000006</v>
      </c>
      <c r="F192" s="2">
        <f t="shared" si="17"/>
        <v>4.1787949999999991</v>
      </c>
      <c r="G192" s="2">
        <f t="shared" si="19"/>
        <v>4.2151179999999986</v>
      </c>
      <c r="H192" s="2"/>
      <c r="I192" s="2">
        <f t="array" ref="I192">SUMPRODUCT(B176:B195, (ROW(B176:B195)-ROW(B176)+1)) / (20*21/2)</f>
        <v>4.1895328571428569</v>
      </c>
      <c r="J192" s="2">
        <f t="shared" si="18"/>
        <v>4.1948126839642157</v>
      </c>
      <c r="K192" s="2">
        <f t="shared" si="20"/>
        <v>4.2358654623863252</v>
      </c>
    </row>
    <row r="193" spans="1:11" ht="13.5" x14ac:dyDescent="0.25">
      <c r="A193" s="3">
        <v>42285</v>
      </c>
      <c r="B193" s="2">
        <v>4.1721000000000004</v>
      </c>
      <c r="C193" s="2">
        <f t="shared" si="14"/>
        <v>-1.6299999999999315E-2</v>
      </c>
      <c r="D193" s="2">
        <f t="shared" si="15"/>
        <v>4.1851399999999996</v>
      </c>
      <c r="E193" s="2">
        <f t="shared" si="16"/>
        <v>4.1935700000000002</v>
      </c>
      <c r="F193" s="2">
        <f t="shared" si="17"/>
        <v>4.1786300000000001</v>
      </c>
      <c r="G193" s="2">
        <f t="shared" si="19"/>
        <v>4.2141439999999992</v>
      </c>
      <c r="H193" s="2"/>
      <c r="I193" s="2">
        <f t="array" ref="I193">SUMPRODUCT(B177:B196, (ROW(B177:B196)-ROW(B177)+1)) / (20*21/2)</f>
        <v>4.187136190476191</v>
      </c>
      <c r="J193" s="2">
        <f t="shared" si="18"/>
        <v>4.1926495712057186</v>
      </c>
      <c r="K193" s="2">
        <f t="shared" si="20"/>
        <v>4.233364856018234</v>
      </c>
    </row>
    <row r="194" spans="1:11" ht="13.5" x14ac:dyDescent="0.25">
      <c r="A194" s="3">
        <v>42286</v>
      </c>
      <c r="B194" s="2">
        <v>4.1883999999999997</v>
      </c>
      <c r="C194" s="2">
        <f t="shared" si="14"/>
        <v>1.6299999999999315E-2</v>
      </c>
      <c r="D194" s="2">
        <f t="shared" si="15"/>
        <v>4.1851399999999996</v>
      </c>
      <c r="E194" s="2">
        <f t="shared" si="16"/>
        <v>4.1932500000000008</v>
      </c>
      <c r="F194" s="2">
        <f t="shared" si="17"/>
        <v>4.1792800000000003</v>
      </c>
      <c r="G194" s="2">
        <f t="shared" si="19"/>
        <v>4.213169999999999</v>
      </c>
      <c r="H194" s="2"/>
      <c r="I194" s="2">
        <f t="array" ref="I194">SUMPRODUCT(B178:B197, (ROW(B178:B197)-ROW(B178)+1)) / (20*21/2)</f>
        <v>4.1814895238095238</v>
      </c>
      <c r="J194" s="2">
        <f t="shared" si="18"/>
        <v>4.1922448501385068</v>
      </c>
      <c r="K194" s="2">
        <f t="shared" si="20"/>
        <v>4.231601528331244</v>
      </c>
    </row>
    <row r="195" spans="1:11" ht="13.5" x14ac:dyDescent="0.25">
      <c r="A195" s="3">
        <v>42289</v>
      </c>
      <c r="B195" s="2">
        <v>4.1916000000000002</v>
      </c>
      <c r="C195" s="2">
        <f t="shared" si="14"/>
        <v>3.2000000000005357E-3</v>
      </c>
      <c r="D195" s="2">
        <f t="shared" si="15"/>
        <v>4.1857799999999994</v>
      </c>
      <c r="E195" s="2">
        <f t="shared" si="16"/>
        <v>4.1935700000000002</v>
      </c>
      <c r="F195" s="2">
        <f t="shared" si="17"/>
        <v>4.1810649999999994</v>
      </c>
      <c r="G195" s="2">
        <f t="shared" si="19"/>
        <v>4.2125859999999991</v>
      </c>
      <c r="H195" s="2"/>
      <c r="I195" s="2">
        <f t="array" ref="I195">SUMPRODUCT(B179:B198, (ROW(B179:B198)-ROW(B179)+1)) / (20*21/2)</f>
        <v>4.176431428571429</v>
      </c>
      <c r="J195" s="2">
        <f t="shared" si="18"/>
        <v>4.1921834358396008</v>
      </c>
      <c r="K195" s="2">
        <f t="shared" si="20"/>
        <v>4.2300328409457046</v>
      </c>
    </row>
    <row r="196" spans="1:11" ht="13.5" x14ac:dyDescent="0.25">
      <c r="A196" s="3">
        <v>42290</v>
      </c>
      <c r="B196" s="2">
        <v>4.1558999999999999</v>
      </c>
      <c r="C196" s="2">
        <f t="shared" ref="C196:C259" si="21">B196-B195</f>
        <v>-3.5700000000000287E-2</v>
      </c>
      <c r="D196" s="2">
        <f t="shared" si="15"/>
        <v>4.1792800000000003</v>
      </c>
      <c r="E196" s="2">
        <f t="shared" si="16"/>
        <v>4.1870799999999999</v>
      </c>
      <c r="F196" s="2">
        <f t="shared" si="17"/>
        <v>4.1826899999999991</v>
      </c>
      <c r="G196" s="2">
        <f t="shared" si="19"/>
        <v>4.2104419999999987</v>
      </c>
      <c r="H196" s="2"/>
      <c r="I196" s="2">
        <f t="array" ref="I196">SUMPRODUCT(B180:B199, (ROW(B180:B199)-ROW(B180)+1)) / (20*21/2)</f>
        <v>4.1646971428571433</v>
      </c>
      <c r="J196" s="2">
        <f t="shared" si="18"/>
        <v>4.1887278705215438</v>
      </c>
      <c r="K196" s="2">
        <f t="shared" si="20"/>
        <v>4.2271256707125398</v>
      </c>
    </row>
    <row r="197" spans="1:11" ht="13.5" x14ac:dyDescent="0.25">
      <c r="A197" s="3">
        <v>42293</v>
      </c>
      <c r="B197" s="2">
        <v>4.1234000000000002</v>
      </c>
      <c r="C197" s="2">
        <f t="shared" si="21"/>
        <v>-3.2499999999999751E-2</v>
      </c>
      <c r="D197" s="2">
        <f t="shared" si="15"/>
        <v>4.1662799999999995</v>
      </c>
      <c r="E197" s="2">
        <f t="shared" si="16"/>
        <v>4.1773400000000009</v>
      </c>
      <c r="F197" s="2">
        <f t="shared" si="17"/>
        <v>4.1830100000000003</v>
      </c>
      <c r="G197" s="2">
        <f t="shared" si="19"/>
        <v>4.2068699999999986</v>
      </c>
      <c r="H197" s="2"/>
      <c r="I197" s="2">
        <f t="array" ref="I197">SUMPRODUCT(B181:B200, (ROW(B181:B200)-ROW(B181)+1)) / (20*21/2)</f>
        <v>4.1623980952380952</v>
      </c>
      <c r="J197" s="2">
        <f t="shared" si="18"/>
        <v>4.1825061685671114</v>
      </c>
      <c r="K197" s="2">
        <f t="shared" si="20"/>
        <v>4.2230579973512636</v>
      </c>
    </row>
    <row r="198" spans="1:11" ht="13.5" x14ac:dyDescent="0.25">
      <c r="A198" s="3">
        <v>42296</v>
      </c>
      <c r="B198" s="2">
        <v>4.1299000000000001</v>
      </c>
      <c r="C198" s="2">
        <f t="shared" si="21"/>
        <v>6.4999999999999503E-3</v>
      </c>
      <c r="D198" s="2">
        <f t="shared" si="15"/>
        <v>4.1578399999999993</v>
      </c>
      <c r="E198" s="2">
        <f t="shared" si="16"/>
        <v>4.1714900000000004</v>
      </c>
      <c r="F198" s="2">
        <f t="shared" si="17"/>
        <v>4.1817100000000007</v>
      </c>
      <c r="G198" s="2">
        <f t="shared" si="19"/>
        <v>4.2047259999999991</v>
      </c>
      <c r="H198" s="2"/>
      <c r="I198" s="2">
        <f t="array" ref="I198">SUMPRODUCT(B182:B201, (ROW(B182:B201)-ROW(B182)+1)) / (20*21/2)</f>
        <v>4.1574833333333334</v>
      </c>
      <c r="J198" s="2">
        <f t="shared" si="18"/>
        <v>4.1774960572750057</v>
      </c>
      <c r="K198" s="2">
        <f t="shared" si="20"/>
        <v>4.2194047425531753</v>
      </c>
    </row>
    <row r="199" spans="1:11" ht="13.5" x14ac:dyDescent="0.25">
      <c r="A199" s="3">
        <v>42297</v>
      </c>
      <c r="B199" s="2">
        <v>4.0585000000000004</v>
      </c>
      <c r="C199" s="2">
        <f t="shared" si="21"/>
        <v>-7.1399999999999686E-2</v>
      </c>
      <c r="D199" s="2">
        <f t="shared" ref="D199:D262" si="22">AVERAGE(B195:B199)</f>
        <v>4.1318600000000005</v>
      </c>
      <c r="E199" s="2">
        <f t="shared" si="16"/>
        <v>4.1585000000000001</v>
      </c>
      <c r="F199" s="2">
        <f t="shared" si="17"/>
        <v>4.1768400000000003</v>
      </c>
      <c r="G199" s="2">
        <f t="shared" si="19"/>
        <v>4.2011539999999989</v>
      </c>
      <c r="H199" s="2"/>
      <c r="I199" s="2">
        <f t="array" ref="I199">SUMPRODUCT(B183:B202, (ROW(B183:B202)-ROW(B183)+1)) / (20*21/2)</f>
        <v>4.1527023809523813</v>
      </c>
      <c r="J199" s="2">
        <f t="shared" si="18"/>
        <v>4.1661630994392906</v>
      </c>
      <c r="K199" s="2">
        <f t="shared" si="20"/>
        <v>4.2130947526491296</v>
      </c>
    </row>
    <row r="200" spans="1:11" ht="13.5" x14ac:dyDescent="0.25">
      <c r="A200" s="3">
        <v>42298</v>
      </c>
      <c r="B200" s="2">
        <v>4.1527000000000003</v>
      </c>
      <c r="C200" s="2">
        <f t="shared" si="21"/>
        <v>9.4199999999999839E-2</v>
      </c>
      <c r="D200" s="2">
        <f t="shared" si="22"/>
        <v>4.1240800000000002</v>
      </c>
      <c r="E200" s="2">
        <f t="shared" si="16"/>
        <v>4.1549300000000002</v>
      </c>
      <c r="F200" s="2">
        <f t="shared" si="17"/>
        <v>4.1783049999999999</v>
      </c>
      <c r="G200" s="2">
        <f t="shared" si="19"/>
        <v>4.1997919999999995</v>
      </c>
      <c r="H200" s="2"/>
      <c r="I200" s="2">
        <f t="array" ref="I200">SUMPRODUCT(B184:B203, (ROW(B184:B203)-ROW(B184)+1)) / (20*21/2)</f>
        <v>4.1482309523809526</v>
      </c>
      <c r="J200" s="2">
        <f t="shared" si="18"/>
        <v>4.164880899492692</v>
      </c>
      <c r="K200" s="2">
        <f t="shared" si="20"/>
        <v>4.2107263309766143</v>
      </c>
    </row>
    <row r="201" spans="1:11" ht="13.5" x14ac:dyDescent="0.25">
      <c r="A201" s="3">
        <v>42299</v>
      </c>
      <c r="B201" s="2">
        <v>4.1266999999999996</v>
      </c>
      <c r="C201" s="2">
        <f t="shared" si="21"/>
        <v>-2.6000000000000689E-2</v>
      </c>
      <c r="D201" s="2">
        <f t="shared" si="22"/>
        <v>4.1182400000000001</v>
      </c>
      <c r="E201" s="2">
        <f t="shared" si="16"/>
        <v>4.1487600000000002</v>
      </c>
      <c r="F201" s="2">
        <f t="shared" si="17"/>
        <v>4.1736000000000004</v>
      </c>
      <c r="G201" s="2">
        <f t="shared" si="19"/>
        <v>4.1967400000000001</v>
      </c>
      <c r="H201" s="2">
        <f>AVERAGE(B2:B201)</f>
        <v>4.1848565000000058</v>
      </c>
      <c r="I201" s="2">
        <f t="array" ref="I201">SUMPRODUCT(B185:B204, (ROW(B185:B204)-ROW(B185)+1)) / (20*21/2)</f>
        <v>4.14701380952381</v>
      </c>
      <c r="J201" s="2">
        <f t="shared" si="18"/>
        <v>4.1612446233505302</v>
      </c>
      <c r="K201" s="2">
        <f t="shared" si="20"/>
        <v>4.2074311807422369</v>
      </c>
    </row>
    <row r="202" spans="1:11" ht="13.5" x14ac:dyDescent="0.25">
      <c r="A202" s="3">
        <v>42300</v>
      </c>
      <c r="B202" s="2">
        <v>4.1234000000000002</v>
      </c>
      <c r="C202" s="2">
        <f t="shared" si="21"/>
        <v>-3.2999999999994145E-3</v>
      </c>
      <c r="D202" s="2">
        <f t="shared" si="22"/>
        <v>4.1182400000000001</v>
      </c>
      <c r="E202" s="2">
        <f t="shared" si="16"/>
        <v>4.1422600000000003</v>
      </c>
      <c r="F202" s="2">
        <f t="shared" si="17"/>
        <v>4.1703500000000009</v>
      </c>
      <c r="G202" s="2">
        <f t="shared" si="19"/>
        <v>4.1945960000000007</v>
      </c>
      <c r="H202" s="2">
        <f t="shared" ref="H202:H265" si="23">AVERAGE(B3:B202)</f>
        <v>4.187181000000006</v>
      </c>
      <c r="I202" s="2">
        <f t="array" ref="I202">SUMPRODUCT(B186:B205, (ROW(B186:B205)-ROW(B186)+1)) / (20*21/2)</f>
        <v>4.1462866666666667</v>
      </c>
      <c r="J202" s="2">
        <f t="shared" si="18"/>
        <v>4.1576403735076228</v>
      </c>
      <c r="K202" s="2">
        <f t="shared" si="20"/>
        <v>4.2041358403209728</v>
      </c>
    </row>
    <row r="203" spans="1:11" ht="13.5" x14ac:dyDescent="0.25">
      <c r="A203" s="3">
        <v>42303</v>
      </c>
      <c r="B203" s="2">
        <v>4.1234000000000002</v>
      </c>
      <c r="C203" s="2">
        <f t="shared" si="21"/>
        <v>0</v>
      </c>
      <c r="D203" s="2">
        <f t="shared" si="22"/>
        <v>4.1169400000000005</v>
      </c>
      <c r="E203" s="2">
        <f t="shared" si="16"/>
        <v>4.1373900000000008</v>
      </c>
      <c r="F203" s="2">
        <f t="shared" si="17"/>
        <v>4.1654800000000005</v>
      </c>
      <c r="G203" s="2">
        <f t="shared" si="19"/>
        <v>4.1919319999999995</v>
      </c>
      <c r="H203" s="2">
        <f t="shared" si="23"/>
        <v>4.1895055000000054</v>
      </c>
      <c r="I203" s="2">
        <f t="array" ref="I203">SUMPRODUCT(B187:B206, (ROW(B187:B206)-ROW(B187)+1)) / (20*21/2)</f>
        <v>4.1426190476190481</v>
      </c>
      <c r="J203" s="2">
        <f t="shared" si="18"/>
        <v>4.1543793855545159</v>
      </c>
      <c r="K203" s="2">
        <f t="shared" si="20"/>
        <v>4.2009697289358359</v>
      </c>
    </row>
    <row r="204" spans="1:11" ht="13.5" x14ac:dyDescent="0.25">
      <c r="A204" s="3">
        <v>42304</v>
      </c>
      <c r="B204" s="2">
        <v>4.1527000000000003</v>
      </c>
      <c r="C204" s="2">
        <f t="shared" si="21"/>
        <v>2.9300000000000104E-2</v>
      </c>
      <c r="D204" s="2">
        <f t="shared" si="22"/>
        <v>4.1357799999999996</v>
      </c>
      <c r="E204" s="2">
        <f t="shared" ref="E204:E267" si="24">AVERAGE(B195:B204)</f>
        <v>4.1338200000000009</v>
      </c>
      <c r="F204" s="2">
        <f t="shared" si="17"/>
        <v>4.1635350000000004</v>
      </c>
      <c r="G204" s="2">
        <f t="shared" si="19"/>
        <v>4.1899199999999999</v>
      </c>
      <c r="H204" s="2">
        <f t="shared" si="23"/>
        <v>4.1920225000000046</v>
      </c>
      <c r="I204" s="2">
        <f t="array" ref="I204">SUMPRODUCT(B188:B207, (ROW(B188:B207)-ROW(B188)+1)) / (20*21/2)</f>
        <v>4.1378723809523814</v>
      </c>
      <c r="J204" s="2">
        <f t="shared" si="18"/>
        <v>4.1542194440731333</v>
      </c>
      <c r="K204" s="2">
        <f t="shared" si="20"/>
        <v>4.1990767983893322</v>
      </c>
    </row>
    <row r="205" spans="1:11" ht="13.5" x14ac:dyDescent="0.25">
      <c r="A205" s="3">
        <v>42305</v>
      </c>
      <c r="B205" s="2">
        <v>4.1558999999999999</v>
      </c>
      <c r="C205" s="2">
        <f t="shared" si="21"/>
        <v>3.1999999999996476E-3</v>
      </c>
      <c r="D205" s="2">
        <f t="shared" si="22"/>
        <v>4.1364199999999993</v>
      </c>
      <c r="E205" s="2">
        <f t="shared" si="24"/>
        <v>4.1302500000000002</v>
      </c>
      <c r="F205" s="2">
        <f t="shared" si="17"/>
        <v>4.1619100000000007</v>
      </c>
      <c r="G205" s="2">
        <f t="shared" si="19"/>
        <v>4.1886220000000005</v>
      </c>
      <c r="H205" s="2">
        <f t="shared" si="23"/>
        <v>4.1946630000000047</v>
      </c>
      <c r="I205" s="2">
        <f t="array" ref="I205">SUMPRODUCT(B189:B208, (ROW(B189:B208)-ROW(B189)+1)) / (20*21/2)</f>
        <v>4.1364476190476189</v>
      </c>
      <c r="J205" s="2">
        <f t="shared" si="18"/>
        <v>4.1543794970185495</v>
      </c>
      <c r="K205" s="2">
        <f t="shared" si="20"/>
        <v>4.1973835906093591</v>
      </c>
    </row>
    <row r="206" spans="1:11" ht="13.5" x14ac:dyDescent="0.25">
      <c r="A206" s="3">
        <v>42306</v>
      </c>
      <c r="B206" s="2">
        <v>4.1234000000000002</v>
      </c>
      <c r="C206" s="2">
        <f t="shared" si="21"/>
        <v>-3.2499999999999751E-2</v>
      </c>
      <c r="D206" s="2">
        <f t="shared" si="22"/>
        <v>4.1357599999999994</v>
      </c>
      <c r="E206" s="2">
        <f t="shared" si="24"/>
        <v>4.1270000000000007</v>
      </c>
      <c r="F206" s="2">
        <f t="shared" si="17"/>
        <v>4.1570400000000003</v>
      </c>
      <c r="G206" s="2">
        <f t="shared" si="19"/>
        <v>4.186674</v>
      </c>
      <c r="H206" s="2">
        <f t="shared" si="23"/>
        <v>4.1972180000000039</v>
      </c>
      <c r="I206" s="2">
        <f t="array" ref="I206">SUMPRODUCT(B190:B209, (ROW(B190:B209)-ROW(B190)+1)) / (20*21/2)</f>
        <v>4.1340323809523802</v>
      </c>
      <c r="J206" s="2">
        <f t="shared" si="18"/>
        <v>4.1514290687310682</v>
      </c>
      <c r="K206" s="2">
        <f t="shared" si="20"/>
        <v>4.1944822733305607</v>
      </c>
    </row>
    <row r="207" spans="1:11" ht="13.5" x14ac:dyDescent="0.25">
      <c r="A207" s="3">
        <v>42307</v>
      </c>
      <c r="B207" s="2">
        <v>4.1071999999999997</v>
      </c>
      <c r="C207" s="2">
        <f t="shared" si="21"/>
        <v>-1.6200000000000436E-2</v>
      </c>
      <c r="D207" s="2">
        <f t="shared" si="22"/>
        <v>4.1325199999999995</v>
      </c>
      <c r="E207" s="2">
        <f t="shared" si="24"/>
        <v>4.1253800000000007</v>
      </c>
      <c r="F207" s="2">
        <f t="shared" si="17"/>
        <v>4.1513600000000013</v>
      </c>
      <c r="G207" s="2">
        <f t="shared" si="19"/>
        <v>4.1844020000000004</v>
      </c>
      <c r="H207" s="2">
        <f t="shared" si="23"/>
        <v>4.1997380000000044</v>
      </c>
      <c r="I207" s="2">
        <f t="array" ref="I207">SUMPRODUCT(B191:B210, (ROW(B191:B210)-ROW(B191)+1)) / (20*21/2)</f>
        <v>4.1319266666666667</v>
      </c>
      <c r="J207" s="2">
        <f t="shared" si="18"/>
        <v>4.147216776470966</v>
      </c>
      <c r="K207" s="2">
        <f t="shared" si="20"/>
        <v>4.1910594390823039</v>
      </c>
    </row>
    <row r="208" spans="1:11" ht="13.5" x14ac:dyDescent="0.25">
      <c r="A208" s="3">
        <v>42310</v>
      </c>
      <c r="B208" s="2">
        <v>4.1364000000000001</v>
      </c>
      <c r="C208" s="2">
        <f t="shared" si="21"/>
        <v>2.9200000000000337E-2</v>
      </c>
      <c r="D208" s="2">
        <f t="shared" si="22"/>
        <v>4.1351200000000006</v>
      </c>
      <c r="E208" s="2">
        <f t="shared" si="24"/>
        <v>4.1260300000000001</v>
      </c>
      <c r="F208" s="2">
        <f t="shared" si="17"/>
        <v>4.1487600000000011</v>
      </c>
      <c r="G208" s="2">
        <f t="shared" si="19"/>
        <v>4.1827140000000007</v>
      </c>
      <c r="H208" s="2">
        <f t="shared" si="23"/>
        <v>4.2025115000000044</v>
      </c>
      <c r="I208" s="2">
        <f t="array" ref="I208">SUMPRODUCT(B192:B211, (ROW(B192:B211)-ROW(B192)+1)) / (20*21/2)</f>
        <v>4.1301304761904758</v>
      </c>
      <c r="J208" s="2">
        <f t="shared" si="18"/>
        <v>4.1461866072832549</v>
      </c>
      <c r="K208" s="2">
        <f t="shared" si="20"/>
        <v>4.1889159316673119</v>
      </c>
    </row>
    <row r="209" spans="1:11" ht="13.5" x14ac:dyDescent="0.25">
      <c r="A209" s="3">
        <v>42311</v>
      </c>
      <c r="B209" s="2">
        <v>4.1234000000000002</v>
      </c>
      <c r="C209" s="2">
        <f t="shared" si="21"/>
        <v>-1.2999999999999901E-2</v>
      </c>
      <c r="D209" s="2">
        <f t="shared" si="22"/>
        <v>4.1292600000000004</v>
      </c>
      <c r="E209" s="2">
        <f t="shared" si="24"/>
        <v>4.1325199999999995</v>
      </c>
      <c r="F209" s="2">
        <f t="shared" si="17"/>
        <v>4.1455100000000007</v>
      </c>
      <c r="G209" s="2">
        <f t="shared" si="19"/>
        <v>4.1807660000000011</v>
      </c>
      <c r="H209" s="2">
        <f t="shared" si="23"/>
        <v>4.205158500000004</v>
      </c>
      <c r="I209" s="2">
        <f t="array" ref="I209">SUMPRODUCT(B193:B212, (ROW(B193:B212)-ROW(B193)+1)) / (20*21/2)</f>
        <v>4.1271009523809532</v>
      </c>
      <c r="J209" s="2">
        <f t="shared" si="18"/>
        <v>4.1440164542086588</v>
      </c>
      <c r="K209" s="2">
        <f t="shared" si="20"/>
        <v>4.1863466794450641</v>
      </c>
    </row>
    <row r="210" spans="1:11" ht="13.5" x14ac:dyDescent="0.25">
      <c r="A210" s="3">
        <v>42312</v>
      </c>
      <c r="B210" s="2">
        <v>4.1234000000000002</v>
      </c>
      <c r="C210" s="2">
        <f t="shared" si="21"/>
        <v>0</v>
      </c>
      <c r="D210" s="2">
        <f t="shared" si="22"/>
        <v>4.1227600000000004</v>
      </c>
      <c r="E210" s="2">
        <f t="shared" si="24"/>
        <v>4.1295900000000003</v>
      </c>
      <c r="F210" s="2">
        <f t="shared" si="17"/>
        <v>4.1422600000000012</v>
      </c>
      <c r="G210" s="2">
        <f t="shared" si="19"/>
        <v>4.1781020000000009</v>
      </c>
      <c r="H210" s="2">
        <f t="shared" si="23"/>
        <v>4.2077900000000037</v>
      </c>
      <c r="I210" s="2">
        <f t="array" ref="I210">SUMPRODUCT(B194:B213, (ROW(B194:B213)-ROW(B194)+1)) / (20*21/2)</f>
        <v>4.1260009523809522</v>
      </c>
      <c r="J210" s="2">
        <f t="shared" si="18"/>
        <v>4.1420529823792629</v>
      </c>
      <c r="K210" s="2">
        <f t="shared" si="20"/>
        <v>4.1838781822119238</v>
      </c>
    </row>
    <row r="211" spans="1:11" ht="13.5" x14ac:dyDescent="0.25">
      <c r="A211" s="3">
        <v>42313</v>
      </c>
      <c r="B211" s="2">
        <v>4.1234000000000002</v>
      </c>
      <c r="C211" s="2">
        <f t="shared" si="21"/>
        <v>0</v>
      </c>
      <c r="D211" s="2">
        <f t="shared" si="22"/>
        <v>4.1227600000000004</v>
      </c>
      <c r="E211" s="2">
        <f t="shared" si="24"/>
        <v>4.1292600000000004</v>
      </c>
      <c r="F211" s="2">
        <f t="shared" si="17"/>
        <v>4.1390100000000007</v>
      </c>
      <c r="G211" s="2">
        <f t="shared" si="19"/>
        <v>4.1761540000000013</v>
      </c>
      <c r="H211" s="2">
        <f t="shared" si="23"/>
        <v>4.2104525000000042</v>
      </c>
      <c r="I211" s="2">
        <f t="array" ref="I211">SUMPRODUCT(B195:B214, (ROW(B195:B214)-ROW(B195)+1)) / (20*21/2)</f>
        <v>4.1251328571428569</v>
      </c>
      <c r="J211" s="2">
        <f t="shared" si="18"/>
        <v>4.1402765078669521</v>
      </c>
      <c r="K211" s="2">
        <f t="shared" si="20"/>
        <v>4.1815064887918476</v>
      </c>
    </row>
    <row r="212" spans="1:11" ht="13.5" x14ac:dyDescent="0.25">
      <c r="A212" s="3">
        <v>42314</v>
      </c>
      <c r="B212" s="2">
        <v>4.1071999999999997</v>
      </c>
      <c r="C212" s="2">
        <f t="shared" si="21"/>
        <v>-1.6200000000000436E-2</v>
      </c>
      <c r="D212" s="2">
        <f t="shared" si="22"/>
        <v>4.1227599999999995</v>
      </c>
      <c r="E212" s="2">
        <f t="shared" si="24"/>
        <v>4.1276400000000004</v>
      </c>
      <c r="F212" s="2">
        <f t="shared" ref="F212:F275" si="25">AVERAGE(B193:B212)</f>
        <v>4.1349500000000017</v>
      </c>
      <c r="G212" s="2">
        <f t="shared" si="19"/>
        <v>4.1738820000000008</v>
      </c>
      <c r="H212" s="2">
        <f t="shared" si="23"/>
        <v>4.2130030000000041</v>
      </c>
      <c r="I212" s="2">
        <f t="array" ref="I212">SUMPRODUCT(B196:B215, (ROW(B196:B215)-ROW(B196)+1)) / (20*21/2)</f>
        <v>4.1214885714285714</v>
      </c>
      <c r="J212" s="2">
        <f t="shared" si="18"/>
        <v>4.1371263642605758</v>
      </c>
      <c r="K212" s="2">
        <f t="shared" si="20"/>
        <v>4.1785925088392259</v>
      </c>
    </row>
    <row r="213" spans="1:11" ht="13.5" x14ac:dyDescent="0.25">
      <c r="A213" s="3">
        <v>42317</v>
      </c>
      <c r="B213" s="2">
        <v>4.1234000000000002</v>
      </c>
      <c r="C213" s="2">
        <f t="shared" si="21"/>
        <v>1.6200000000000436E-2</v>
      </c>
      <c r="D213" s="2">
        <f t="shared" si="22"/>
        <v>4.1201600000000003</v>
      </c>
      <c r="E213" s="2">
        <f t="shared" si="24"/>
        <v>4.1276399999999995</v>
      </c>
      <c r="F213" s="2">
        <f t="shared" si="25"/>
        <v>4.1325150000000015</v>
      </c>
      <c r="G213" s="2">
        <f t="shared" si="19"/>
        <v>4.1694000000000013</v>
      </c>
      <c r="H213" s="2">
        <f t="shared" si="23"/>
        <v>4.2156345000000037</v>
      </c>
      <c r="I213" s="2">
        <f t="array" ref="I213">SUMPRODUCT(B197:B216, (ROW(B197:B216)-ROW(B197)+1)) / (20*21/2)</f>
        <v>4.1214090476190473</v>
      </c>
      <c r="J213" s="2">
        <f t="shared" ref="J213:J276" si="26">$J$4*B213+J212*(1-$J$4)</f>
        <v>4.135819091473854</v>
      </c>
      <c r="K213" s="2">
        <f t="shared" si="20"/>
        <v>4.1764280967278831</v>
      </c>
    </row>
    <row r="214" spans="1:11" ht="13.5" x14ac:dyDescent="0.25">
      <c r="A214" s="3">
        <v>42318</v>
      </c>
      <c r="B214" s="2">
        <v>4.1234000000000002</v>
      </c>
      <c r="C214" s="2">
        <f t="shared" si="21"/>
        <v>0</v>
      </c>
      <c r="D214" s="2">
        <f t="shared" si="22"/>
        <v>4.1201600000000003</v>
      </c>
      <c r="E214" s="2">
        <f t="shared" si="24"/>
        <v>4.1247100000000003</v>
      </c>
      <c r="F214" s="2">
        <f t="shared" si="25"/>
        <v>4.129265000000002</v>
      </c>
      <c r="G214" s="2">
        <f t="shared" si="19"/>
        <v>4.1674520000000017</v>
      </c>
      <c r="H214" s="2">
        <f t="shared" si="23"/>
        <v>4.2182660000000043</v>
      </c>
      <c r="I214" s="2">
        <f t="array" ref="I214">SUMPRODUCT(B198:B217, (ROW(B198:B217)-ROW(B198)+1)) / (20*21/2)</f>
        <v>4.1214842857142857</v>
      </c>
      <c r="J214" s="2">
        <f t="shared" si="26"/>
        <v>4.1346363208572967</v>
      </c>
      <c r="K214" s="2">
        <f t="shared" si="20"/>
        <v>4.1743485635228677</v>
      </c>
    </row>
    <row r="215" spans="1:11" ht="13.5" x14ac:dyDescent="0.25">
      <c r="A215" s="3">
        <v>42319</v>
      </c>
      <c r="B215" s="2">
        <v>4.0910000000000002</v>
      </c>
      <c r="C215" s="2">
        <f t="shared" si="21"/>
        <v>-3.2399999999999984E-2</v>
      </c>
      <c r="D215" s="2">
        <f t="shared" si="22"/>
        <v>4.1136800000000004</v>
      </c>
      <c r="E215" s="2">
        <f t="shared" si="24"/>
        <v>4.11822</v>
      </c>
      <c r="F215" s="2">
        <f t="shared" si="25"/>
        <v>4.1242350000000005</v>
      </c>
      <c r="G215" s="2">
        <f t="shared" si="19"/>
        <v>4.1647900000000018</v>
      </c>
      <c r="H215" s="2">
        <f t="shared" si="23"/>
        <v>4.2204285000000041</v>
      </c>
      <c r="I215" s="2">
        <f t="array" ref="I215">SUMPRODUCT(B199:B218, (ROW(B199:B218)-ROW(B199)+1)) / (20*21/2)</f>
        <v>4.1215595238095233</v>
      </c>
      <c r="J215" s="2">
        <f t="shared" si="26"/>
        <v>4.1304804807756499</v>
      </c>
      <c r="K215" s="2">
        <f t="shared" si="20"/>
        <v>4.1710799924043247</v>
      </c>
    </row>
    <row r="216" spans="1:11" ht="13.5" x14ac:dyDescent="0.25">
      <c r="A216" s="3">
        <v>42320</v>
      </c>
      <c r="B216" s="2">
        <v>4.1234000000000002</v>
      </c>
      <c r="C216" s="2">
        <f t="shared" si="21"/>
        <v>3.2399999999999984E-2</v>
      </c>
      <c r="D216" s="2">
        <f t="shared" si="22"/>
        <v>4.1136800000000004</v>
      </c>
      <c r="E216" s="2">
        <f t="shared" si="24"/>
        <v>4.1182199999999991</v>
      </c>
      <c r="F216" s="2">
        <f t="shared" si="25"/>
        <v>4.1226100000000017</v>
      </c>
      <c r="G216" s="2">
        <f t="shared" si="19"/>
        <v>4.1628420000000013</v>
      </c>
      <c r="H216" s="2">
        <f t="shared" si="23"/>
        <v>4.2227530000000044</v>
      </c>
      <c r="I216" s="2">
        <f t="array" ref="I216">SUMPRODUCT(B200:B219, (ROW(B200:B219)-ROW(B200)+1)) / (20*21/2)</f>
        <v>4.1216657142857143</v>
      </c>
      <c r="J216" s="2">
        <f t="shared" si="26"/>
        <v>4.1298061492732074</v>
      </c>
      <c r="K216" s="2">
        <f t="shared" si="20"/>
        <v>4.1692101887806254</v>
      </c>
    </row>
    <row r="217" spans="1:11" ht="13.5" x14ac:dyDescent="0.25">
      <c r="A217" s="3">
        <v>42321</v>
      </c>
      <c r="B217" s="2">
        <v>4.1234000000000002</v>
      </c>
      <c r="C217" s="2">
        <f t="shared" si="21"/>
        <v>0</v>
      </c>
      <c r="D217" s="2">
        <f t="shared" si="22"/>
        <v>4.1169200000000004</v>
      </c>
      <c r="E217" s="2">
        <f t="shared" si="24"/>
        <v>4.1198400000000008</v>
      </c>
      <c r="F217" s="2">
        <f t="shared" si="25"/>
        <v>4.1226100000000008</v>
      </c>
      <c r="G217" s="2">
        <f t="shared" si="19"/>
        <v>4.159270000000002</v>
      </c>
      <c r="H217" s="2">
        <f t="shared" si="23"/>
        <v>4.2250775000000047</v>
      </c>
      <c r="I217" s="2">
        <f t="array" ref="I217">SUMPRODUCT(B201:B220, (ROW(B201:B220)-ROW(B201)+1)) / (20*21/2)</f>
        <v>4.1208533333333337</v>
      </c>
      <c r="J217" s="2">
        <f t="shared" si="26"/>
        <v>4.1291960398186163</v>
      </c>
      <c r="K217" s="2">
        <f t="shared" si="20"/>
        <v>4.1674137107892282</v>
      </c>
    </row>
    <row r="218" spans="1:11" ht="13.5" x14ac:dyDescent="0.25">
      <c r="A218" s="3">
        <v>42324</v>
      </c>
      <c r="B218" s="2">
        <v>4.1234000000000002</v>
      </c>
      <c r="C218" s="2">
        <f t="shared" si="21"/>
        <v>0</v>
      </c>
      <c r="D218" s="2">
        <f t="shared" si="22"/>
        <v>4.1169200000000004</v>
      </c>
      <c r="E218" s="2">
        <f t="shared" si="24"/>
        <v>4.1185400000000003</v>
      </c>
      <c r="F218" s="2">
        <f t="shared" si="25"/>
        <v>4.1222850000000006</v>
      </c>
      <c r="G218" s="2">
        <f t="shared" si="19"/>
        <v>4.1573220000000024</v>
      </c>
      <c r="H218" s="2">
        <f t="shared" si="23"/>
        <v>4.2275555000000038</v>
      </c>
      <c r="I218" s="2">
        <f t="array" ref="I218">SUMPRODUCT(B202:B221, (ROW(B202:B221)-ROW(B202)+1)) / (20*21/2)</f>
        <v>4.1375252380952379</v>
      </c>
      <c r="J218" s="2">
        <f t="shared" si="26"/>
        <v>4.1286440360263672</v>
      </c>
      <c r="K218" s="2">
        <f t="shared" si="20"/>
        <v>4.1656876829151406</v>
      </c>
    </row>
    <row r="219" spans="1:11" ht="13.5" x14ac:dyDescent="0.25">
      <c r="A219" s="3">
        <v>42325</v>
      </c>
      <c r="B219" s="2">
        <v>4.1234000000000002</v>
      </c>
      <c r="C219" s="2">
        <f t="shared" si="21"/>
        <v>0</v>
      </c>
      <c r="D219" s="2">
        <f t="shared" si="22"/>
        <v>4.1169200000000004</v>
      </c>
      <c r="E219" s="2">
        <f t="shared" si="24"/>
        <v>4.1185400000000003</v>
      </c>
      <c r="F219" s="2">
        <f t="shared" si="25"/>
        <v>4.1255300000000004</v>
      </c>
      <c r="G219" s="2">
        <f t="shared" si="19"/>
        <v>4.1553740000000019</v>
      </c>
      <c r="H219" s="2">
        <f t="shared" si="23"/>
        <v>4.2298800000000032</v>
      </c>
      <c r="I219" s="2">
        <f t="array" ref="I219">SUMPRODUCT(B203:B222, (ROW(B203:B222)-ROW(B203)+1)) / (20*21/2)</f>
        <v>4.167291904761905</v>
      </c>
      <c r="J219" s="2">
        <f t="shared" si="26"/>
        <v>4.1281446040238556</v>
      </c>
      <c r="K219" s="2">
        <f t="shared" si="20"/>
        <v>4.1640293424086643</v>
      </c>
    </row>
    <row r="220" spans="1:11" ht="13.5" x14ac:dyDescent="0.25">
      <c r="A220" s="3">
        <v>42326</v>
      </c>
      <c r="B220" s="2">
        <v>4.117</v>
      </c>
      <c r="C220" s="2">
        <f t="shared" si="21"/>
        <v>-6.4000000000001833E-3</v>
      </c>
      <c r="D220" s="2">
        <f t="shared" si="22"/>
        <v>4.1221200000000007</v>
      </c>
      <c r="E220" s="2">
        <f t="shared" si="24"/>
        <v>4.1178999999999997</v>
      </c>
      <c r="F220" s="2">
        <f t="shared" si="25"/>
        <v>4.1237450000000013</v>
      </c>
      <c r="G220" s="2">
        <f t="shared" si="19"/>
        <v>4.1532980000000022</v>
      </c>
      <c r="H220" s="2">
        <f t="shared" si="23"/>
        <v>4.2321725000000034</v>
      </c>
      <c r="I220" s="2">
        <f t="array" ref="I220">SUMPRODUCT(B204:B223, (ROW(B204:B223)-ROW(B204)+1)) / (20*21/2)</f>
        <v>4.1955276190476196</v>
      </c>
      <c r="J220" s="2">
        <f t="shared" si="26"/>
        <v>4.1270832131644406</v>
      </c>
      <c r="K220" s="2">
        <f t="shared" si="20"/>
        <v>4.1621850544710703</v>
      </c>
    </row>
    <row r="221" spans="1:11" ht="13.5" x14ac:dyDescent="0.25">
      <c r="A221" s="3">
        <v>42327</v>
      </c>
      <c r="B221" s="2">
        <v>4.2988</v>
      </c>
      <c r="C221" s="2">
        <f t="shared" si="21"/>
        <v>0.18179999999999996</v>
      </c>
      <c r="D221" s="2">
        <f t="shared" si="22"/>
        <v>4.1572000000000005</v>
      </c>
      <c r="E221" s="2">
        <f t="shared" si="24"/>
        <v>4.13544</v>
      </c>
      <c r="F221" s="2">
        <f t="shared" si="25"/>
        <v>4.1323500000000006</v>
      </c>
      <c r="G221" s="2">
        <f t="shared" si="19"/>
        <v>4.1548580000000017</v>
      </c>
      <c r="H221" s="2">
        <f t="shared" si="23"/>
        <v>4.2352200000000035</v>
      </c>
      <c r="I221" s="2">
        <f t="array" ref="I221">SUMPRODUCT(B205:B224, (ROW(B205:B224)-ROW(B205)+1)) / (20*21/2)</f>
        <v>4.2206799999999998</v>
      </c>
      <c r="J221" s="2">
        <f t="shared" si="26"/>
        <v>4.1434371928630656</v>
      </c>
      <c r="K221" s="2">
        <f t="shared" si="20"/>
        <v>4.1675425033153424</v>
      </c>
    </row>
    <row r="222" spans="1:11" ht="13.5" x14ac:dyDescent="0.25">
      <c r="A222" s="3">
        <v>42328</v>
      </c>
      <c r="B222" s="2">
        <v>4.4448999999999996</v>
      </c>
      <c r="C222" s="2">
        <f t="shared" si="21"/>
        <v>0.14609999999999967</v>
      </c>
      <c r="D222" s="2">
        <f t="shared" si="22"/>
        <v>4.2215000000000007</v>
      </c>
      <c r="E222" s="2">
        <f t="shared" si="24"/>
        <v>4.1692099999999996</v>
      </c>
      <c r="F222" s="2">
        <f t="shared" si="25"/>
        <v>4.1484250000000014</v>
      </c>
      <c r="G222" s="2">
        <f t="shared" si="19"/>
        <v>4.1593400000000011</v>
      </c>
      <c r="H222" s="2">
        <f t="shared" si="23"/>
        <v>4.2383985000000033</v>
      </c>
      <c r="I222" s="2">
        <f t="array" ref="I222">SUMPRODUCT(B206:B225, (ROW(B206:B225)-ROW(B206)+1)) / (20*21/2)</f>
        <v>4.2445185714285714</v>
      </c>
      <c r="J222" s="2">
        <f t="shared" si="26"/>
        <v>4.1721479363999165</v>
      </c>
      <c r="K222" s="2">
        <f t="shared" si="20"/>
        <v>4.1784192678912113</v>
      </c>
    </row>
    <row r="223" spans="1:11" ht="13.5" x14ac:dyDescent="0.25">
      <c r="A223" s="3">
        <v>42331</v>
      </c>
      <c r="B223" s="2">
        <v>4.4448999999999996</v>
      </c>
      <c r="C223" s="2">
        <f t="shared" si="21"/>
        <v>0</v>
      </c>
      <c r="D223" s="2">
        <f t="shared" si="22"/>
        <v>4.2858000000000001</v>
      </c>
      <c r="E223" s="2">
        <f t="shared" si="24"/>
        <v>4.2013599999999993</v>
      </c>
      <c r="F223" s="2">
        <f t="shared" si="25"/>
        <v>4.1645000000000012</v>
      </c>
      <c r="G223" s="2">
        <f t="shared" si="19"/>
        <v>4.1647300000000005</v>
      </c>
      <c r="H223" s="2">
        <f t="shared" si="23"/>
        <v>4.2411775000000027</v>
      </c>
      <c r="I223" s="2">
        <f t="array" ref="I223">SUMPRODUCT(B207:B226, (ROW(B207:B226)-ROW(B207)+1)) / (20*21/2)</f>
        <v>4.2670585714285707</v>
      </c>
      <c r="J223" s="2">
        <f t="shared" si="26"/>
        <v>4.1981243234094485</v>
      </c>
      <c r="K223" s="2">
        <f t="shared" si="20"/>
        <v>4.1888694926797916</v>
      </c>
    </row>
    <row r="224" spans="1:11" ht="13.5" x14ac:dyDescent="0.25">
      <c r="A224" s="3">
        <v>42332</v>
      </c>
      <c r="B224" s="2">
        <v>4.4286000000000003</v>
      </c>
      <c r="C224" s="2">
        <f t="shared" si="21"/>
        <v>-1.6299999999999315E-2</v>
      </c>
      <c r="D224" s="2">
        <f t="shared" si="22"/>
        <v>4.3468400000000003</v>
      </c>
      <c r="E224" s="2">
        <f t="shared" si="24"/>
        <v>4.2318800000000003</v>
      </c>
      <c r="F224" s="2">
        <f t="shared" si="25"/>
        <v>4.1782950000000012</v>
      </c>
      <c r="G224" s="2">
        <f t="shared" si="19"/>
        <v>4.1697940000000004</v>
      </c>
      <c r="H224" s="2">
        <f t="shared" si="23"/>
        <v>4.2433370000000021</v>
      </c>
      <c r="I224" s="2">
        <f t="array" ref="I224">SUMPRODUCT(B208:B227, (ROW(B208:B227)-ROW(B208)+1)) / (20*21/2)</f>
        <v>4.2683547619047619</v>
      </c>
      <c r="J224" s="2">
        <f t="shared" si="26"/>
        <v>4.220074387846644</v>
      </c>
      <c r="K224" s="2">
        <f t="shared" si="20"/>
        <v>4.1982706890452901</v>
      </c>
    </row>
    <row r="225" spans="1:11" ht="13.5" x14ac:dyDescent="0.25">
      <c r="A225" s="3">
        <v>42333</v>
      </c>
      <c r="B225" s="2">
        <v>4.4286000000000003</v>
      </c>
      <c r="C225" s="2">
        <f t="shared" si="21"/>
        <v>0</v>
      </c>
      <c r="D225" s="2">
        <f t="shared" si="22"/>
        <v>4.40916</v>
      </c>
      <c r="E225" s="2">
        <f t="shared" si="24"/>
        <v>4.2656400000000003</v>
      </c>
      <c r="F225" s="2">
        <f t="shared" si="25"/>
        <v>4.191930000000001</v>
      </c>
      <c r="G225" s="2">
        <f t="shared" si="19"/>
        <v>4.1752479999999998</v>
      </c>
      <c r="H225" s="2">
        <f t="shared" si="23"/>
        <v>4.2454965000000016</v>
      </c>
      <c r="I225" s="2">
        <f t="array" ref="I225">SUMPRODUCT(B209:B228, (ROW(B209:B228)-ROW(B209)+1)) / (20*21/2)</f>
        <v>4.2691099999999995</v>
      </c>
      <c r="J225" s="2">
        <f t="shared" si="26"/>
        <v>4.2399339699564873</v>
      </c>
      <c r="K225" s="2">
        <f t="shared" si="20"/>
        <v>4.2073032110435138</v>
      </c>
    </row>
    <row r="226" spans="1:11" ht="13.5" x14ac:dyDescent="0.25">
      <c r="A226" s="3">
        <v>42334</v>
      </c>
      <c r="B226" s="2">
        <v>4.4286000000000003</v>
      </c>
      <c r="C226" s="2">
        <f t="shared" si="21"/>
        <v>0</v>
      </c>
      <c r="D226" s="2">
        <f t="shared" si="22"/>
        <v>4.4351199999999995</v>
      </c>
      <c r="E226" s="2">
        <f t="shared" si="24"/>
        <v>4.2961600000000013</v>
      </c>
      <c r="F226" s="2">
        <f t="shared" si="25"/>
        <v>4.2071900000000007</v>
      </c>
      <c r="G226" s="2">
        <f t="shared" si="19"/>
        <v>4.1813520000000004</v>
      </c>
      <c r="H226" s="2">
        <f t="shared" si="23"/>
        <v>4.247656000000001</v>
      </c>
      <c r="I226" s="2">
        <f t="array" ref="I226">SUMPRODUCT(B210:B229, (ROW(B210:B229)-ROW(B210)+1)) / (20*21/2)</f>
        <v>4.2694633333333325</v>
      </c>
      <c r="J226" s="2">
        <f t="shared" si="26"/>
        <v>4.2579021632939646</v>
      </c>
      <c r="K226" s="2">
        <f t="shared" si="20"/>
        <v>4.2159815164927874</v>
      </c>
    </row>
    <row r="227" spans="1:11" ht="13.5" x14ac:dyDescent="0.25">
      <c r="A227" s="3">
        <v>42335</v>
      </c>
      <c r="B227" s="2">
        <v>4.2207999999999997</v>
      </c>
      <c r="C227" s="2">
        <f t="shared" si="21"/>
        <v>-0.20780000000000065</v>
      </c>
      <c r="D227" s="2">
        <f t="shared" si="22"/>
        <v>4.3902999999999999</v>
      </c>
      <c r="E227" s="2">
        <f t="shared" si="24"/>
        <v>4.3059000000000003</v>
      </c>
      <c r="F227" s="2">
        <f t="shared" si="25"/>
        <v>4.2128700000000006</v>
      </c>
      <c r="G227" s="2">
        <f t="shared" si="19"/>
        <v>4.1834280000000001</v>
      </c>
      <c r="H227" s="2">
        <f t="shared" si="23"/>
        <v>4.2492375000000013</v>
      </c>
      <c r="I227" s="2">
        <f t="array" ref="I227">SUMPRODUCT(B211:B230, (ROW(B211:B230)-ROW(B211)+1)) / (20*21/2)</f>
        <v>4.2637909523809521</v>
      </c>
      <c r="J227" s="2">
        <f t="shared" si="26"/>
        <v>4.2543686239326348</v>
      </c>
      <c r="K227" s="2">
        <f t="shared" si="20"/>
        <v>4.2161704766303254</v>
      </c>
    </row>
    <row r="228" spans="1:11" ht="13.5" x14ac:dyDescent="0.25">
      <c r="A228" s="3">
        <v>42338</v>
      </c>
      <c r="B228" s="2">
        <v>4.2207999999999997</v>
      </c>
      <c r="C228" s="2">
        <f t="shared" si="21"/>
        <v>0</v>
      </c>
      <c r="D228" s="2">
        <f t="shared" si="22"/>
        <v>4.3454800000000002</v>
      </c>
      <c r="E228" s="2">
        <f t="shared" si="24"/>
        <v>4.3156400000000001</v>
      </c>
      <c r="F228" s="2">
        <f t="shared" si="25"/>
        <v>4.2170899999999998</v>
      </c>
      <c r="G228" s="2">
        <f t="shared" si="19"/>
        <v>4.1847259999999995</v>
      </c>
      <c r="H228" s="2">
        <f t="shared" si="23"/>
        <v>4.2509420000000011</v>
      </c>
      <c r="I228" s="2">
        <f t="array" ref="I228">SUMPRODUCT(B212:B231, (ROW(B212:B231)-ROW(B212)+1)) / (20*21/2)</f>
        <v>4.2579328571428574</v>
      </c>
      <c r="J228" s="2">
        <f t="shared" si="26"/>
        <v>4.2511716121295269</v>
      </c>
      <c r="K228" s="2">
        <f t="shared" si="20"/>
        <v>4.2163520265663914</v>
      </c>
    </row>
    <row r="229" spans="1:11" ht="13.5" x14ac:dyDescent="0.25">
      <c r="A229" s="3">
        <v>42339</v>
      </c>
      <c r="B229" s="2">
        <v>4.2207999999999997</v>
      </c>
      <c r="C229" s="2">
        <f t="shared" si="21"/>
        <v>0</v>
      </c>
      <c r="D229" s="2">
        <f t="shared" si="22"/>
        <v>4.3039199999999997</v>
      </c>
      <c r="E229" s="2">
        <f t="shared" si="24"/>
        <v>4.3253799999999991</v>
      </c>
      <c r="F229" s="2">
        <f t="shared" si="25"/>
        <v>4.2219599999999993</v>
      </c>
      <c r="G229" s="2">
        <f t="shared" si="19"/>
        <v>4.1860239999999997</v>
      </c>
      <c r="H229" s="2">
        <f t="shared" si="23"/>
        <v>4.252062500000001</v>
      </c>
      <c r="I229" s="2">
        <f t="array" ref="I229">SUMPRODUCT(B213:B232, (ROW(B213:B232)-ROW(B213)+1)) / (20*21/2)</f>
        <v>4.25714619047619</v>
      </c>
      <c r="J229" s="2">
        <f t="shared" si="26"/>
        <v>4.2482790776410004</v>
      </c>
      <c r="K229" s="2">
        <f t="shared" si="20"/>
        <v>4.216526456897121</v>
      </c>
    </row>
    <row r="230" spans="1:11" ht="13.5" x14ac:dyDescent="0.25">
      <c r="A230" s="3">
        <v>42340</v>
      </c>
      <c r="B230" s="2">
        <v>4.1623999999999999</v>
      </c>
      <c r="C230" s="2">
        <f t="shared" si="21"/>
        <v>-5.8399999999999785E-2</v>
      </c>
      <c r="D230" s="2">
        <f t="shared" si="22"/>
        <v>4.25068</v>
      </c>
      <c r="E230" s="2">
        <f t="shared" si="24"/>
        <v>4.3299199999999995</v>
      </c>
      <c r="F230" s="2">
        <f t="shared" si="25"/>
        <v>4.2239099999999992</v>
      </c>
      <c r="G230" s="2">
        <f t="shared" si="19"/>
        <v>4.1868039999999995</v>
      </c>
      <c r="H230" s="2">
        <f t="shared" si="23"/>
        <v>4.2528755000000009</v>
      </c>
      <c r="I230" s="2">
        <f t="array" ref="I230">SUMPRODUCT(B214:B233, (ROW(B214:B233)-ROW(B214)+1)) / (20*21/2)</f>
        <v>4.2558338095238097</v>
      </c>
      <c r="J230" s="2">
        <f t="shared" si="26"/>
        <v>4.2401001178656665</v>
      </c>
      <c r="K230" s="2">
        <f t="shared" si="20"/>
        <v>4.2144038507442927</v>
      </c>
    </row>
    <row r="231" spans="1:11" ht="13.5" x14ac:dyDescent="0.25">
      <c r="A231" s="3">
        <v>42341</v>
      </c>
      <c r="B231" s="2">
        <v>4.1623999999999999</v>
      </c>
      <c r="C231" s="2">
        <f t="shared" si="21"/>
        <v>0</v>
      </c>
      <c r="D231" s="2">
        <f t="shared" si="22"/>
        <v>4.1974399999999985</v>
      </c>
      <c r="E231" s="2">
        <f t="shared" si="24"/>
        <v>4.3162799999999999</v>
      </c>
      <c r="F231" s="2">
        <f t="shared" si="25"/>
        <v>4.2258599999999999</v>
      </c>
      <c r="G231" s="2">
        <f t="shared" si="19"/>
        <v>4.1856359999999997</v>
      </c>
      <c r="H231" s="2">
        <f t="shared" si="23"/>
        <v>4.2537040000000008</v>
      </c>
      <c r="I231" s="2">
        <f t="array" ref="I231">SUMPRODUCT(B215:B234, (ROW(B215:B234)-ROW(B215)+1)) / (20*21/2)</f>
        <v>4.254072857142857</v>
      </c>
      <c r="J231" s="2">
        <f t="shared" si="26"/>
        <v>4.2327001066403644</v>
      </c>
      <c r="K231" s="2">
        <f t="shared" si="20"/>
        <v>4.2123644840484387</v>
      </c>
    </row>
    <row r="232" spans="1:11" ht="13.5" x14ac:dyDescent="0.25">
      <c r="A232" s="3">
        <v>42342</v>
      </c>
      <c r="B232" s="2">
        <v>4.2176</v>
      </c>
      <c r="C232" s="2">
        <f t="shared" si="21"/>
        <v>5.5200000000000138E-2</v>
      </c>
      <c r="D232" s="2">
        <f t="shared" si="22"/>
        <v>4.1967999999999996</v>
      </c>
      <c r="E232" s="2">
        <f t="shared" si="24"/>
        <v>4.2935499999999998</v>
      </c>
      <c r="F232" s="2">
        <f t="shared" si="25"/>
        <v>4.2313800000000006</v>
      </c>
      <c r="G232" s="2">
        <f t="shared" si="19"/>
        <v>4.1862199999999996</v>
      </c>
      <c r="H232" s="2">
        <f t="shared" si="23"/>
        <v>4.2548085000000002</v>
      </c>
      <c r="I232" s="2">
        <f t="array" ref="I232">SUMPRODUCT(B216:B235, (ROW(B216:B235)-ROW(B216)+1)) / (20*21/2)</f>
        <v>4.2432061904761902</v>
      </c>
      <c r="J232" s="2">
        <f t="shared" si="26"/>
        <v>4.2312620012460442</v>
      </c>
      <c r="K232" s="2">
        <f t="shared" si="20"/>
        <v>4.212569798399481</v>
      </c>
    </row>
    <row r="233" spans="1:11" ht="13.5" x14ac:dyDescent="0.25">
      <c r="A233" s="3">
        <v>42345</v>
      </c>
      <c r="B233" s="2">
        <v>4.2176</v>
      </c>
      <c r="C233" s="2">
        <f t="shared" si="21"/>
        <v>0</v>
      </c>
      <c r="D233" s="2">
        <f t="shared" si="22"/>
        <v>4.1961599999999999</v>
      </c>
      <c r="E233" s="2">
        <f t="shared" si="24"/>
        <v>4.2708199999999996</v>
      </c>
      <c r="F233" s="2">
        <f t="shared" si="25"/>
        <v>4.2360900000000008</v>
      </c>
      <c r="G233" s="2">
        <f t="shared" si="19"/>
        <v>4.1861559999999995</v>
      </c>
      <c r="H233" s="2">
        <f t="shared" si="23"/>
        <v>4.2559129999999996</v>
      </c>
      <c r="I233" s="2">
        <f t="array" ref="I233">SUMPRODUCT(B217:B236, (ROW(B217:B236)-ROW(B217)+1)) / (20*21/2)</f>
        <v>4.2303123809523804</v>
      </c>
      <c r="J233" s="2">
        <f t="shared" si="26"/>
        <v>4.2299608582702302</v>
      </c>
      <c r="K233" s="2">
        <f t="shared" si="20"/>
        <v>4.2127670612073445</v>
      </c>
    </row>
    <row r="234" spans="1:11" ht="13.5" x14ac:dyDescent="0.25">
      <c r="A234" s="3">
        <v>42346</v>
      </c>
      <c r="B234" s="2">
        <v>4.2176</v>
      </c>
      <c r="C234" s="2">
        <f t="shared" si="21"/>
        <v>0</v>
      </c>
      <c r="D234" s="2">
        <f t="shared" si="22"/>
        <v>4.1955200000000001</v>
      </c>
      <c r="E234" s="2">
        <f t="shared" si="24"/>
        <v>4.2497199999999991</v>
      </c>
      <c r="F234" s="2">
        <f t="shared" si="25"/>
        <v>4.240800000000001</v>
      </c>
      <c r="G234" s="2">
        <f t="shared" si="19"/>
        <v>4.1866759999999994</v>
      </c>
      <c r="H234" s="2">
        <f t="shared" si="23"/>
        <v>4.2568634999999997</v>
      </c>
      <c r="I234" s="2">
        <f t="array" ref="I234">SUMPRODUCT(B218:B237, (ROW(B218:B237)-ROW(B218)+1)) / (20*21/2)</f>
        <v>4.2128576190476181</v>
      </c>
      <c r="J234" s="2">
        <f t="shared" si="26"/>
        <v>4.2287836336730651</v>
      </c>
      <c r="K234" s="2">
        <f t="shared" si="20"/>
        <v>4.2129565882188214</v>
      </c>
    </row>
    <row r="235" spans="1:11" ht="13.5" x14ac:dyDescent="0.25">
      <c r="A235" s="3">
        <v>42347</v>
      </c>
      <c r="B235" s="2">
        <v>4.1266999999999996</v>
      </c>
      <c r="C235" s="2">
        <f t="shared" si="21"/>
        <v>-9.0900000000000425E-2</v>
      </c>
      <c r="D235" s="2">
        <f t="shared" si="22"/>
        <v>4.1883800000000004</v>
      </c>
      <c r="E235" s="2">
        <f t="shared" si="24"/>
        <v>4.2195299999999998</v>
      </c>
      <c r="F235" s="2">
        <f t="shared" si="25"/>
        <v>4.2425850000000001</v>
      </c>
      <c r="G235" s="2">
        <f t="shared" si="19"/>
        <v>4.1854419999999992</v>
      </c>
      <c r="H235" s="2">
        <f t="shared" si="23"/>
        <v>4.2575134999999991</v>
      </c>
      <c r="I235" s="2">
        <f t="array" ref="I235">SUMPRODUCT(B219:B238, (ROW(B219:B238)-ROW(B219)+1)) / (20*21/2)</f>
        <v>4.2071499999999995</v>
      </c>
      <c r="J235" s="2">
        <f t="shared" si="26"/>
        <v>4.2190613828470589</v>
      </c>
      <c r="K235" s="2">
        <f t="shared" si="20"/>
        <v>4.2095739769161229</v>
      </c>
    </row>
    <row r="236" spans="1:11" ht="13.5" x14ac:dyDescent="0.25">
      <c r="A236" s="3">
        <v>42348</v>
      </c>
      <c r="B236" s="2">
        <v>4.1071999999999997</v>
      </c>
      <c r="C236" s="2">
        <f t="shared" si="21"/>
        <v>-1.9499999999999851E-2</v>
      </c>
      <c r="D236" s="2">
        <f t="shared" si="22"/>
        <v>4.1773399999999992</v>
      </c>
      <c r="E236" s="2">
        <f t="shared" si="24"/>
        <v>4.1873899999999988</v>
      </c>
      <c r="F236" s="2">
        <f t="shared" si="25"/>
        <v>4.2417750000000005</v>
      </c>
      <c r="G236" s="2">
        <f t="shared" si="19"/>
        <v>4.1831699999999996</v>
      </c>
      <c r="H236" s="2">
        <f t="shared" si="23"/>
        <v>4.2580659999999995</v>
      </c>
      <c r="I236" s="2">
        <f t="array" ref="I236">SUMPRODUCT(B220:B239, (ROW(B220:B239)-ROW(B220)+1)) / (20*21/2)</f>
        <v>4.2036557142857145</v>
      </c>
      <c r="J236" s="2">
        <f t="shared" si="26"/>
        <v>4.2084079178140055</v>
      </c>
      <c r="K236" s="2">
        <f t="shared" si="20"/>
        <v>4.2055593111547065</v>
      </c>
    </row>
    <row r="237" spans="1:11" ht="13.5" x14ac:dyDescent="0.25">
      <c r="A237" s="3">
        <v>42349</v>
      </c>
      <c r="B237" s="2">
        <v>4.0585000000000004</v>
      </c>
      <c r="C237" s="2">
        <f t="shared" si="21"/>
        <v>-4.8699999999999299E-2</v>
      </c>
      <c r="D237" s="2">
        <f t="shared" si="22"/>
        <v>4.1455200000000003</v>
      </c>
      <c r="E237" s="2">
        <f t="shared" si="24"/>
        <v>4.1711600000000004</v>
      </c>
      <c r="F237" s="2">
        <f t="shared" si="25"/>
        <v>4.2385299999999999</v>
      </c>
      <c r="G237" s="2">
        <f t="shared" si="19"/>
        <v>4.1799239999999998</v>
      </c>
      <c r="H237" s="2">
        <f t="shared" si="23"/>
        <v>4.2584054999999985</v>
      </c>
      <c r="I237" s="2">
        <f t="array" ref="I237">SUMPRODUCT(B221:B240, (ROW(B221:B240)-ROW(B221)+1)) / (20*21/2)</f>
        <v>4.1997747619047612</v>
      </c>
      <c r="J237" s="2">
        <f t="shared" si="26"/>
        <v>4.1941309732602905</v>
      </c>
      <c r="K237" s="2">
        <f t="shared" si="20"/>
        <v>4.1997922793447175</v>
      </c>
    </row>
    <row r="238" spans="1:11" ht="13.5" x14ac:dyDescent="0.25">
      <c r="A238" s="3">
        <v>42352</v>
      </c>
      <c r="B238" s="2">
        <v>4.1786000000000003</v>
      </c>
      <c r="C238" s="2">
        <f t="shared" si="21"/>
        <v>0.12009999999999987</v>
      </c>
      <c r="D238" s="2">
        <f t="shared" si="22"/>
        <v>4.1377199999999998</v>
      </c>
      <c r="E238" s="2">
        <f t="shared" si="24"/>
        <v>4.1669400000000003</v>
      </c>
      <c r="F238" s="2">
        <f t="shared" si="25"/>
        <v>4.2412900000000002</v>
      </c>
      <c r="G238" s="2">
        <f t="shared" si="19"/>
        <v>4.1797279999999999</v>
      </c>
      <c r="H238" s="2">
        <f t="shared" si="23"/>
        <v>4.2593454999999985</v>
      </c>
      <c r="I238" s="2">
        <f t="array" ref="I238">SUMPRODUCT(B222:B241, (ROW(B222:B241)-ROW(B222)+1)) / (20*21/2)</f>
        <v>4.195476666666667</v>
      </c>
      <c r="J238" s="2">
        <f t="shared" si="26"/>
        <v>4.192651832949787</v>
      </c>
      <c r="K238" s="2">
        <f t="shared" si="20"/>
        <v>4.1989612095664928</v>
      </c>
    </row>
    <row r="239" spans="1:11" ht="13.5" x14ac:dyDescent="0.25">
      <c r="A239" s="3">
        <v>42353</v>
      </c>
      <c r="B239" s="2">
        <v>4.2046000000000001</v>
      </c>
      <c r="C239" s="2">
        <f t="shared" si="21"/>
        <v>2.5999999999999801E-2</v>
      </c>
      <c r="D239" s="2">
        <f t="shared" si="22"/>
        <v>4.1351199999999997</v>
      </c>
      <c r="E239" s="2">
        <f t="shared" si="24"/>
        <v>4.1653200000000004</v>
      </c>
      <c r="F239" s="2">
        <f t="shared" si="25"/>
        <v>4.2453499999999993</v>
      </c>
      <c r="G239" s="2">
        <f t="shared" si="19"/>
        <v>4.1800519999999999</v>
      </c>
      <c r="H239" s="2">
        <f t="shared" si="23"/>
        <v>4.2604309999999979</v>
      </c>
      <c r="I239" s="2">
        <f t="array" ref="I239">SUMPRODUCT(B223:B242, (ROW(B223:B242)-ROW(B223)+1)) / (20*21/2)</f>
        <v>4.1916271428571434</v>
      </c>
      <c r="J239" s="2">
        <f t="shared" si="26"/>
        <v>4.1937897536212363</v>
      </c>
      <c r="K239" s="2">
        <f t="shared" si="20"/>
        <v>4.1991823386031015</v>
      </c>
    </row>
    <row r="240" spans="1:11" ht="13.5" x14ac:dyDescent="0.25">
      <c r="A240" s="3">
        <v>42354</v>
      </c>
      <c r="B240" s="2">
        <v>4.2046000000000001</v>
      </c>
      <c r="C240" s="2">
        <f t="shared" si="21"/>
        <v>0</v>
      </c>
      <c r="D240" s="2">
        <f t="shared" si="22"/>
        <v>4.1506999999999996</v>
      </c>
      <c r="E240" s="2">
        <f t="shared" si="24"/>
        <v>4.1695399999999996</v>
      </c>
      <c r="F240" s="2">
        <f t="shared" si="25"/>
        <v>4.2497299999999996</v>
      </c>
      <c r="G240" s="2">
        <f t="shared" si="19"/>
        <v>4.180375999999999</v>
      </c>
      <c r="H240" s="2">
        <f t="shared" si="23"/>
        <v>4.2616239999999985</v>
      </c>
      <c r="I240" s="2">
        <f t="array" ref="I240">SUMPRODUCT(B224:B243, (ROW(B224:B243)-ROW(B224)+1)) / (20*21/2)</f>
        <v>4.1901599999999997</v>
      </c>
      <c r="J240" s="2">
        <f t="shared" si="26"/>
        <v>4.1948193008954044</v>
      </c>
      <c r="K240" s="2">
        <f t="shared" si="20"/>
        <v>4.1993947959127844</v>
      </c>
    </row>
    <row r="241" spans="1:11" ht="13.5" x14ac:dyDescent="0.25">
      <c r="A241" s="3">
        <v>42355</v>
      </c>
      <c r="B241" s="2">
        <v>4.2046000000000001</v>
      </c>
      <c r="C241" s="2">
        <f t="shared" si="21"/>
        <v>0</v>
      </c>
      <c r="D241" s="2">
        <f t="shared" si="22"/>
        <v>4.1701800000000002</v>
      </c>
      <c r="E241" s="2">
        <f t="shared" si="24"/>
        <v>4.1737599999999997</v>
      </c>
      <c r="F241" s="2">
        <f t="shared" si="25"/>
        <v>4.2450199999999993</v>
      </c>
      <c r="G241" s="2">
        <f t="shared" si="19"/>
        <v>4.1806999999999999</v>
      </c>
      <c r="H241" s="2">
        <f t="shared" si="23"/>
        <v>4.2636624999999979</v>
      </c>
      <c r="I241" s="2">
        <f t="array" ref="I241">SUMPRODUCT(B225:B244, (ROW(B225:B244)-ROW(B225)+1)) / (20*21/2)</f>
        <v>4.1897752380952396</v>
      </c>
      <c r="J241" s="2">
        <f t="shared" si="26"/>
        <v>4.1957507960482232</v>
      </c>
      <c r="K241" s="2">
        <f t="shared" si="20"/>
        <v>4.1995989215632639</v>
      </c>
    </row>
    <row r="242" spans="1:11" ht="13.5" x14ac:dyDescent="0.25">
      <c r="A242" s="3">
        <v>42356</v>
      </c>
      <c r="B242" s="2">
        <v>4.2046000000000001</v>
      </c>
      <c r="C242" s="2">
        <f t="shared" si="21"/>
        <v>0</v>
      </c>
      <c r="D242" s="2">
        <f t="shared" si="22"/>
        <v>4.1993999999999998</v>
      </c>
      <c r="E242" s="2">
        <f t="shared" si="24"/>
        <v>4.1724600000000001</v>
      </c>
      <c r="F242" s="2">
        <f t="shared" si="25"/>
        <v>4.2330049999999995</v>
      </c>
      <c r="G242" s="2">
        <f t="shared" ref="G242:G305" si="27">AVERAGE(B193:B242)</f>
        <v>4.1810239999999999</v>
      </c>
      <c r="H242" s="2">
        <f t="shared" si="23"/>
        <v>4.2655319999999977</v>
      </c>
      <c r="I242" s="2">
        <f t="array" ref="I242">SUMPRODUCT(B226:B245, (ROW(B226:B245)-ROW(B226)+1)) / (20*21/2)</f>
        <v>4.190090476190476</v>
      </c>
      <c r="J242" s="2">
        <f t="shared" si="26"/>
        <v>4.196593577376964</v>
      </c>
      <c r="K242" s="2">
        <f t="shared" si="20"/>
        <v>4.199795042286274</v>
      </c>
    </row>
    <row r="243" spans="1:11" ht="13.5" x14ac:dyDescent="0.25">
      <c r="A243" s="3">
        <v>42359</v>
      </c>
      <c r="B243" s="2">
        <v>4.2176</v>
      </c>
      <c r="C243" s="2">
        <f t="shared" si="21"/>
        <v>1.2999999999999901E-2</v>
      </c>
      <c r="D243" s="2">
        <f t="shared" si="22"/>
        <v>4.2072000000000003</v>
      </c>
      <c r="E243" s="2">
        <f t="shared" si="24"/>
        <v>4.1724599999999992</v>
      </c>
      <c r="F243" s="2">
        <f t="shared" si="25"/>
        <v>4.2216399999999998</v>
      </c>
      <c r="G243" s="2">
        <f t="shared" si="27"/>
        <v>4.1819340000000009</v>
      </c>
      <c r="H243" s="2">
        <f t="shared" si="23"/>
        <v>4.2670974999999967</v>
      </c>
      <c r="I243" s="2">
        <f t="array" ref="I243">SUMPRODUCT(B227:B246, (ROW(B227:B246)-ROW(B227)+1)) / (20*21/2)</f>
        <v>4.1914257142857148</v>
      </c>
      <c r="J243" s="2">
        <f t="shared" si="26"/>
        <v>4.1985941890553482</v>
      </c>
      <c r="K243" s="2">
        <f t="shared" ref="K243:K306" si="28">$K$4*B243+(1-$K$4)*K242</f>
        <v>4.2004932759221072</v>
      </c>
    </row>
    <row r="244" spans="1:11" ht="13.5" x14ac:dyDescent="0.25">
      <c r="A244" s="3">
        <v>42360</v>
      </c>
      <c r="B244" s="2">
        <v>4.2176</v>
      </c>
      <c r="C244" s="2">
        <f t="shared" si="21"/>
        <v>0</v>
      </c>
      <c r="D244" s="2">
        <f t="shared" si="22"/>
        <v>4.2098000000000004</v>
      </c>
      <c r="E244" s="2">
        <f t="shared" si="24"/>
        <v>4.1724599999999992</v>
      </c>
      <c r="F244" s="2">
        <f t="shared" si="25"/>
        <v>4.2110900000000004</v>
      </c>
      <c r="G244" s="2">
        <f t="shared" si="27"/>
        <v>4.1825180000000008</v>
      </c>
      <c r="H244" s="2">
        <f t="shared" si="23"/>
        <v>4.2682479999999963</v>
      </c>
      <c r="I244" s="2">
        <f t="array" ref="I244">SUMPRODUCT(B228:B247, (ROW(B228:B247)-ROW(B228)+1)) / (20*21/2)</f>
        <v>4.1937809523809531</v>
      </c>
      <c r="J244" s="2">
        <f t="shared" si="26"/>
        <v>4.2004042662881718</v>
      </c>
      <c r="K244" s="2">
        <f t="shared" si="28"/>
        <v>4.2011641278467309</v>
      </c>
    </row>
    <row r="245" spans="1:11" ht="13.5" x14ac:dyDescent="0.25">
      <c r="A245" s="3">
        <v>42361</v>
      </c>
      <c r="B245" s="2">
        <v>4.2144000000000004</v>
      </c>
      <c r="C245" s="2">
        <f t="shared" si="21"/>
        <v>-3.1999999999996476E-3</v>
      </c>
      <c r="D245" s="2">
        <f t="shared" si="22"/>
        <v>4.2117599999999999</v>
      </c>
      <c r="E245" s="2">
        <f t="shared" si="24"/>
        <v>4.1812299999999993</v>
      </c>
      <c r="F245" s="2">
        <f t="shared" si="25"/>
        <v>4.2003800000000009</v>
      </c>
      <c r="G245" s="2">
        <f t="shared" si="27"/>
        <v>4.1829740000000006</v>
      </c>
      <c r="H245" s="2">
        <f t="shared" si="23"/>
        <v>4.2693824999999963</v>
      </c>
      <c r="I245" s="2">
        <f t="array" ref="I245">SUMPRODUCT(B229:B248, (ROW(B229:B248)-ROW(B229)+1)) / (20*21/2)</f>
        <v>4.1983285714285712</v>
      </c>
      <c r="J245" s="2">
        <f t="shared" si="26"/>
        <v>4.2017371933083458</v>
      </c>
      <c r="K245" s="2">
        <f t="shared" si="28"/>
        <v>4.2016831816566631</v>
      </c>
    </row>
    <row r="246" spans="1:11" ht="13.5" x14ac:dyDescent="0.25">
      <c r="A246" s="3">
        <v>42363</v>
      </c>
      <c r="B246" s="2">
        <v>4.2144000000000004</v>
      </c>
      <c r="C246" s="2">
        <f t="shared" si="21"/>
        <v>0</v>
      </c>
      <c r="D246" s="2">
        <f t="shared" si="22"/>
        <v>4.2137200000000004</v>
      </c>
      <c r="E246" s="2">
        <f t="shared" si="24"/>
        <v>4.1919499999999994</v>
      </c>
      <c r="F246" s="2">
        <f t="shared" si="25"/>
        <v>4.1896700000000004</v>
      </c>
      <c r="G246" s="2">
        <f t="shared" si="27"/>
        <v>4.1841440000000016</v>
      </c>
      <c r="H246" s="2">
        <f t="shared" si="23"/>
        <v>4.2707629999999952</v>
      </c>
      <c r="I246" s="2">
        <f t="array" ref="I246">SUMPRODUCT(B230:B249, (ROW(B230:B249)-ROW(B230)+1)) / (20*21/2)</f>
        <v>4.2043414285714293</v>
      </c>
      <c r="J246" s="2">
        <f t="shared" si="26"/>
        <v>4.202943174898027</v>
      </c>
      <c r="K246" s="2">
        <f t="shared" si="28"/>
        <v>4.2021818804152256</v>
      </c>
    </row>
    <row r="247" spans="1:11" ht="13.5" x14ac:dyDescent="0.25">
      <c r="A247" s="3">
        <v>42366</v>
      </c>
      <c r="B247" s="2">
        <v>4.2144000000000004</v>
      </c>
      <c r="C247" s="2">
        <f t="shared" si="21"/>
        <v>0</v>
      </c>
      <c r="D247" s="2">
        <f t="shared" si="22"/>
        <v>4.2156800000000008</v>
      </c>
      <c r="E247" s="2">
        <f t="shared" si="24"/>
        <v>4.2075399999999998</v>
      </c>
      <c r="F247" s="2">
        <f t="shared" si="25"/>
        <v>4.1893500000000001</v>
      </c>
      <c r="G247" s="2">
        <f t="shared" si="27"/>
        <v>4.185964000000002</v>
      </c>
      <c r="H247" s="2">
        <f t="shared" si="23"/>
        <v>4.2721589999999949</v>
      </c>
      <c r="I247" s="2">
        <f t="array" ref="I247">SUMPRODUCT(B231:B250, (ROW(B231:B250)-ROW(B231)+1)) / (20*21/2)</f>
        <v>4.2222566666666665</v>
      </c>
      <c r="J247" s="2">
        <f t="shared" si="26"/>
        <v>4.2040343010982149</v>
      </c>
      <c r="K247" s="2">
        <f t="shared" si="28"/>
        <v>4.2026610223597265</v>
      </c>
    </row>
    <row r="248" spans="1:11" ht="13.5" x14ac:dyDescent="0.25">
      <c r="A248" s="3">
        <v>42367</v>
      </c>
      <c r="B248" s="2">
        <v>4.2370999999999999</v>
      </c>
      <c r="C248" s="2">
        <f t="shared" si="21"/>
        <v>2.2699999999999498E-2</v>
      </c>
      <c r="D248" s="2">
        <f t="shared" si="22"/>
        <v>4.2195800000000006</v>
      </c>
      <c r="E248" s="2">
        <f t="shared" si="24"/>
        <v>4.2133899999999995</v>
      </c>
      <c r="F248" s="2">
        <f t="shared" si="25"/>
        <v>4.1901649999999995</v>
      </c>
      <c r="G248" s="2">
        <f t="shared" si="27"/>
        <v>4.1881080000000015</v>
      </c>
      <c r="H248" s="2">
        <f t="shared" si="23"/>
        <v>4.2736684999999959</v>
      </c>
      <c r="I248" s="2">
        <f t="array" ref="I248">SUMPRODUCT(B232:B251, (ROW(B232:B251)-ROW(B232)+1)) / (20*21/2)</f>
        <v>4.2394504761904761</v>
      </c>
      <c r="J248" s="2">
        <f t="shared" si="26"/>
        <v>4.2071834152793368</v>
      </c>
      <c r="K248" s="2">
        <f t="shared" si="28"/>
        <v>4.204011570502483</v>
      </c>
    </row>
    <row r="249" spans="1:11" ht="13.5" x14ac:dyDescent="0.25">
      <c r="A249" s="3">
        <v>42368</v>
      </c>
      <c r="B249" s="2">
        <v>4.2533000000000003</v>
      </c>
      <c r="C249" s="2">
        <f t="shared" si="21"/>
        <v>1.6200000000000436E-2</v>
      </c>
      <c r="D249" s="2">
        <f t="shared" si="22"/>
        <v>4.2267199999999994</v>
      </c>
      <c r="E249" s="2">
        <f t="shared" si="24"/>
        <v>4.2182600000000008</v>
      </c>
      <c r="F249" s="2">
        <f t="shared" si="25"/>
        <v>4.1917899999999992</v>
      </c>
      <c r="G249" s="2">
        <f t="shared" si="27"/>
        <v>4.1920040000000007</v>
      </c>
      <c r="H249" s="2">
        <f t="shared" si="23"/>
        <v>4.2752589999999948</v>
      </c>
      <c r="I249" s="2">
        <f t="array" ref="I249">SUMPRODUCT(B233:B252, (ROW(B233:B252)-ROW(B233)+1)) / (20*21/2)</f>
        <v>4.2552785714285708</v>
      </c>
      <c r="J249" s="2">
        <f t="shared" si="26"/>
        <v>4.211575470967019</v>
      </c>
      <c r="K249" s="2">
        <f t="shared" si="28"/>
        <v>4.2059444500906205</v>
      </c>
    </row>
    <row r="250" spans="1:11" ht="13.5" x14ac:dyDescent="0.25">
      <c r="A250" s="3">
        <v>42369</v>
      </c>
      <c r="B250" s="2">
        <v>4.3799000000000001</v>
      </c>
      <c r="C250" s="2">
        <f t="shared" si="21"/>
        <v>0.12659999999999982</v>
      </c>
      <c r="D250" s="2">
        <f t="shared" si="22"/>
        <v>4.2598199999999995</v>
      </c>
      <c r="E250" s="2">
        <f t="shared" si="24"/>
        <v>4.2357900000000006</v>
      </c>
      <c r="F250" s="2">
        <f t="shared" si="25"/>
        <v>4.2026649999999997</v>
      </c>
      <c r="G250" s="2">
        <f t="shared" si="27"/>
        <v>4.1965480000000017</v>
      </c>
      <c r="H250" s="2">
        <f t="shared" si="23"/>
        <v>4.2774054999999951</v>
      </c>
      <c r="I250" s="2">
        <f t="array" ref="I250">SUMPRODUCT(B234:B253, (ROW(B234:B253)-ROW(B234)+1)) / (20*21/2)</f>
        <v>4.2703338095238097</v>
      </c>
      <c r="J250" s="2">
        <f t="shared" si="26"/>
        <v>4.2276063784939693</v>
      </c>
      <c r="K250" s="2">
        <f t="shared" si="28"/>
        <v>4.2127662363615768</v>
      </c>
    </row>
    <row r="251" spans="1:11" ht="13.5" x14ac:dyDescent="0.25">
      <c r="A251" s="3">
        <v>42373</v>
      </c>
      <c r="B251" s="2">
        <v>4.3832000000000004</v>
      </c>
      <c r="C251" s="2">
        <f t="shared" si="21"/>
        <v>3.3000000000003027E-3</v>
      </c>
      <c r="D251" s="2">
        <f t="shared" si="22"/>
        <v>4.2935800000000004</v>
      </c>
      <c r="E251" s="2">
        <f t="shared" si="24"/>
        <v>4.2536500000000013</v>
      </c>
      <c r="F251" s="2">
        <f t="shared" si="25"/>
        <v>4.2137049999999991</v>
      </c>
      <c r="G251" s="2">
        <f t="shared" si="27"/>
        <v>4.2016780000000011</v>
      </c>
      <c r="H251" s="2">
        <f t="shared" si="23"/>
        <v>4.2795684999999954</v>
      </c>
      <c r="I251" s="2">
        <f t="array" ref="I251">SUMPRODUCT(B235:B254, (ROW(B235:B254)-ROW(B235)+1)) / (20*21/2)</f>
        <v>4.2731780952380962</v>
      </c>
      <c r="J251" s="2">
        <f t="shared" si="26"/>
        <v>4.2424248186374012</v>
      </c>
      <c r="K251" s="2">
        <f t="shared" si="28"/>
        <v>4.2194499133670051</v>
      </c>
    </row>
    <row r="252" spans="1:11" ht="13.5" x14ac:dyDescent="0.25">
      <c r="A252" s="3">
        <v>42374</v>
      </c>
      <c r="B252" s="2">
        <v>4.3799000000000001</v>
      </c>
      <c r="C252" s="2">
        <f t="shared" si="21"/>
        <v>-3.3000000000003027E-3</v>
      </c>
      <c r="D252" s="2">
        <f t="shared" si="22"/>
        <v>4.3266800000000005</v>
      </c>
      <c r="E252" s="2">
        <f t="shared" si="24"/>
        <v>4.2711800000000002</v>
      </c>
      <c r="F252" s="2">
        <f t="shared" si="25"/>
        <v>4.2218200000000001</v>
      </c>
      <c r="G252" s="2">
        <f t="shared" si="27"/>
        <v>4.2068080000000005</v>
      </c>
      <c r="H252" s="2">
        <f t="shared" si="23"/>
        <v>4.2817149999999948</v>
      </c>
      <c r="I252" s="2">
        <f t="array" ref="I252">SUMPRODUCT(B236:B255, (ROW(B236:B255)-ROW(B236)+1)) / (20*21/2)</f>
        <v>4.2875738095238098</v>
      </c>
      <c r="J252" s="2">
        <f t="shared" si="26"/>
        <v>4.2555176930528864</v>
      </c>
      <c r="K252" s="2">
        <f t="shared" si="28"/>
        <v>4.2257420736271234</v>
      </c>
    </row>
    <row r="253" spans="1:11" ht="13.5" x14ac:dyDescent="0.25">
      <c r="A253" s="3">
        <v>42375</v>
      </c>
      <c r="B253" s="2">
        <v>4.3799000000000001</v>
      </c>
      <c r="C253" s="2">
        <f t="shared" si="21"/>
        <v>0</v>
      </c>
      <c r="D253" s="2">
        <f t="shared" si="22"/>
        <v>4.3552400000000002</v>
      </c>
      <c r="E253" s="2">
        <f t="shared" si="24"/>
        <v>4.2874099999999995</v>
      </c>
      <c r="F253" s="2">
        <f t="shared" si="25"/>
        <v>4.2299350000000002</v>
      </c>
      <c r="G253" s="2">
        <f t="shared" si="27"/>
        <v>4.2119380000000008</v>
      </c>
      <c r="H253" s="2">
        <f t="shared" si="23"/>
        <v>4.2837074999999949</v>
      </c>
      <c r="I253" s="2">
        <f t="array" ref="I253">SUMPRODUCT(B237:B256, (ROW(B237:B256)-ROW(B237)+1)) / (20*21/2)</f>
        <v>4.3131195238095232</v>
      </c>
      <c r="J253" s="2">
        <f t="shared" si="26"/>
        <v>4.2673636270478497</v>
      </c>
      <c r="K253" s="2">
        <f t="shared" si="28"/>
        <v>4.2317874825044912</v>
      </c>
    </row>
    <row r="254" spans="1:11" ht="13.5" x14ac:dyDescent="0.25">
      <c r="A254" s="3">
        <v>42376</v>
      </c>
      <c r="B254" s="2">
        <v>4.2598000000000003</v>
      </c>
      <c r="C254" s="2">
        <f t="shared" si="21"/>
        <v>-0.12009999999999987</v>
      </c>
      <c r="D254" s="2">
        <f t="shared" si="22"/>
        <v>4.3565399999999999</v>
      </c>
      <c r="E254" s="2">
        <f t="shared" si="24"/>
        <v>4.2916299999999996</v>
      </c>
      <c r="F254" s="2">
        <f t="shared" si="25"/>
        <v>4.2320450000000003</v>
      </c>
      <c r="G254" s="2">
        <f t="shared" si="27"/>
        <v>4.2140800000000009</v>
      </c>
      <c r="H254" s="2">
        <f t="shared" si="23"/>
        <v>4.2852534999999952</v>
      </c>
      <c r="I254" s="2">
        <f t="array" ref="I254">SUMPRODUCT(B238:B257, (ROW(B238:B257)-ROW(B238)+1)) / (20*21/2)</f>
        <v>4.3484752380952383</v>
      </c>
      <c r="J254" s="2">
        <f t="shared" si="26"/>
        <v>4.2666432816147211</v>
      </c>
      <c r="K254" s="2">
        <f t="shared" si="28"/>
        <v>4.2328860126023544</v>
      </c>
    </row>
    <row r="255" spans="1:11" ht="13.5" x14ac:dyDescent="0.25">
      <c r="A255" s="3">
        <v>42377</v>
      </c>
      <c r="B255" s="2">
        <v>4.3832000000000004</v>
      </c>
      <c r="C255" s="2">
        <f t="shared" si="21"/>
        <v>0.12340000000000018</v>
      </c>
      <c r="D255" s="2">
        <f t="shared" si="22"/>
        <v>4.3572000000000006</v>
      </c>
      <c r="E255" s="2">
        <f t="shared" si="24"/>
        <v>4.3085100000000001</v>
      </c>
      <c r="F255" s="2">
        <f t="shared" si="25"/>
        <v>4.2448700000000006</v>
      </c>
      <c r="G255" s="2">
        <f t="shared" si="27"/>
        <v>4.2186260000000004</v>
      </c>
      <c r="H255" s="2">
        <f t="shared" si="23"/>
        <v>4.2873394999999954</v>
      </c>
      <c r="I255" s="2">
        <f t="array" ref="I255">SUMPRODUCT(B239:B258, (ROW(B239:B258)-ROW(B239)+1)) / (20*21/2)</f>
        <v>4.3816980952380957</v>
      </c>
      <c r="J255" s="2">
        <f t="shared" si="26"/>
        <v>4.2777439214609387</v>
      </c>
      <c r="K255" s="2">
        <f t="shared" si="28"/>
        <v>4.2387806787748108</v>
      </c>
    </row>
    <row r="256" spans="1:11" ht="13.5" x14ac:dyDescent="0.25">
      <c r="A256" s="3">
        <v>42380</v>
      </c>
      <c r="B256" s="2">
        <v>4.5130999999999997</v>
      </c>
      <c r="C256" s="2">
        <f t="shared" si="21"/>
        <v>0.12989999999999924</v>
      </c>
      <c r="D256" s="2">
        <f t="shared" si="22"/>
        <v>4.3831800000000003</v>
      </c>
      <c r="E256" s="2">
        <f t="shared" si="24"/>
        <v>4.3383799999999999</v>
      </c>
      <c r="F256" s="2">
        <f t="shared" si="25"/>
        <v>4.2651649999999997</v>
      </c>
      <c r="G256" s="2">
        <f t="shared" si="27"/>
        <v>4.226420000000001</v>
      </c>
      <c r="H256" s="2">
        <f t="shared" si="23"/>
        <v>4.2903824999999953</v>
      </c>
      <c r="I256" s="2">
        <f t="array" ref="I256">SUMPRODUCT(B240:B259, (ROW(B240:B259)-ROW(B240)+1)) / (20*21/2)</f>
        <v>4.4096242857142869</v>
      </c>
      <c r="J256" s="2">
        <f t="shared" si="26"/>
        <v>4.3001587860837063</v>
      </c>
      <c r="K256" s="2">
        <f t="shared" si="28"/>
        <v>4.2495382992150139</v>
      </c>
    </row>
    <row r="257" spans="1:11" ht="13.5" x14ac:dyDescent="0.25">
      <c r="A257" s="3">
        <v>42381</v>
      </c>
      <c r="B257" s="2">
        <v>4.6364000000000001</v>
      </c>
      <c r="C257" s="2">
        <f t="shared" si="21"/>
        <v>0.12330000000000041</v>
      </c>
      <c r="D257" s="2">
        <f t="shared" si="22"/>
        <v>4.4344800000000006</v>
      </c>
      <c r="E257" s="2">
        <f t="shared" si="24"/>
        <v>4.3805800000000001</v>
      </c>
      <c r="F257" s="2">
        <f t="shared" si="25"/>
        <v>4.29406</v>
      </c>
      <c r="G257" s="2">
        <f t="shared" si="27"/>
        <v>4.2370040000000015</v>
      </c>
      <c r="H257" s="2">
        <f t="shared" si="23"/>
        <v>4.2939649999999956</v>
      </c>
      <c r="I257" s="2">
        <f t="array" ref="I257">SUMPRODUCT(B241:B260, (ROW(B241:B260)-ROW(B241)+1)) / (20*21/2)</f>
        <v>4.4448938095238102</v>
      </c>
      <c r="J257" s="2">
        <f t="shared" si="26"/>
        <v>4.3321817588376392</v>
      </c>
      <c r="K257" s="2">
        <f t="shared" si="28"/>
        <v>4.2647093463046213</v>
      </c>
    </row>
    <row r="258" spans="1:11" ht="13.5" x14ac:dyDescent="0.25">
      <c r="A258" s="3">
        <v>42382</v>
      </c>
      <c r="B258" s="2">
        <v>4.6429</v>
      </c>
      <c r="C258" s="2">
        <f t="shared" si="21"/>
        <v>6.4999999999999503E-3</v>
      </c>
      <c r="D258" s="2">
        <f t="shared" si="22"/>
        <v>4.4870800000000006</v>
      </c>
      <c r="E258" s="2">
        <f t="shared" si="24"/>
        <v>4.4211600000000004</v>
      </c>
      <c r="F258" s="2">
        <f t="shared" si="25"/>
        <v>4.3172749999999995</v>
      </c>
      <c r="G258" s="2">
        <f t="shared" si="27"/>
        <v>4.2471340000000009</v>
      </c>
      <c r="H258" s="2">
        <f t="shared" si="23"/>
        <v>4.2975034999999959</v>
      </c>
      <c r="I258" s="2">
        <f t="array" ref="I258">SUMPRODUCT(B242:B261, (ROW(B242:B261)-ROW(B242)+1)) / (20*21/2)</f>
        <v>4.4746714285714297</v>
      </c>
      <c r="J258" s="2">
        <f t="shared" si="26"/>
        <v>4.3617739722816733</v>
      </c>
      <c r="K258" s="2">
        <f t="shared" si="28"/>
        <v>4.2795403523318916</v>
      </c>
    </row>
    <row r="259" spans="1:11" ht="13.5" x14ac:dyDescent="0.25">
      <c r="A259" s="3">
        <v>42384</v>
      </c>
      <c r="B259" s="2">
        <v>4.6105</v>
      </c>
      <c r="C259" s="2">
        <f t="shared" si="21"/>
        <v>-3.2399999999999984E-2</v>
      </c>
      <c r="D259" s="2">
        <f t="shared" si="22"/>
        <v>4.5572199999999992</v>
      </c>
      <c r="E259" s="2">
        <f t="shared" si="24"/>
        <v>4.45688</v>
      </c>
      <c r="F259" s="2">
        <f t="shared" si="25"/>
        <v>4.3375699999999995</v>
      </c>
      <c r="G259" s="2">
        <f t="shared" si="27"/>
        <v>4.256876000000001</v>
      </c>
      <c r="H259" s="2">
        <f t="shared" si="23"/>
        <v>4.3008799999999958</v>
      </c>
      <c r="I259" s="2">
        <f t="array" ref="I259">SUMPRODUCT(B243:B262, (ROW(B243:B262)-ROW(B243)+1)) / (20*21/2)</f>
        <v>4.501902380952381</v>
      </c>
      <c r="J259" s="2">
        <f t="shared" si="26"/>
        <v>4.3854621653977039</v>
      </c>
      <c r="K259" s="2">
        <f t="shared" si="28"/>
        <v>4.2925191620443668</v>
      </c>
    </row>
    <row r="260" spans="1:11" ht="13.5" x14ac:dyDescent="0.25">
      <c r="A260" s="3">
        <v>42387</v>
      </c>
      <c r="B260" s="2">
        <v>4.7079000000000004</v>
      </c>
      <c r="C260" s="2">
        <f t="shared" ref="C260:C323" si="29">B260-B259</f>
        <v>9.7400000000000375E-2</v>
      </c>
      <c r="D260" s="2">
        <f t="shared" si="22"/>
        <v>4.6221600000000009</v>
      </c>
      <c r="E260" s="2">
        <f t="shared" si="24"/>
        <v>4.4896800000000008</v>
      </c>
      <c r="F260" s="2">
        <f t="shared" si="25"/>
        <v>4.3627349999999989</v>
      </c>
      <c r="G260" s="2">
        <f t="shared" si="27"/>
        <v>4.2685660000000007</v>
      </c>
      <c r="H260" s="2">
        <f t="shared" si="23"/>
        <v>4.3044359999999964</v>
      </c>
      <c r="I260" s="2">
        <f t="array" ref="I260">SUMPRODUCT(B244:B263, (ROW(B244:B263)-ROW(B244)+1)) / (20*21/2)</f>
        <v>4.534325714285715</v>
      </c>
      <c r="J260" s="2">
        <f t="shared" si="26"/>
        <v>4.4161705305979231</v>
      </c>
      <c r="K260" s="2">
        <f t="shared" si="28"/>
        <v>4.3088086066700777</v>
      </c>
    </row>
    <row r="261" spans="1:11" ht="13.5" x14ac:dyDescent="0.25">
      <c r="A261" s="3">
        <v>42388</v>
      </c>
      <c r="B261" s="2">
        <v>4.6753999999999998</v>
      </c>
      <c r="C261" s="2">
        <f t="shared" si="29"/>
        <v>-3.2500000000000639E-2</v>
      </c>
      <c r="D261" s="2">
        <f t="shared" si="22"/>
        <v>4.6546199999999995</v>
      </c>
      <c r="E261" s="2">
        <f t="shared" si="24"/>
        <v>4.5189000000000004</v>
      </c>
      <c r="F261" s="2">
        <f t="shared" si="25"/>
        <v>4.3862749999999995</v>
      </c>
      <c r="G261" s="2">
        <f t="shared" si="27"/>
        <v>4.2796060000000002</v>
      </c>
      <c r="H261" s="2">
        <f t="shared" si="23"/>
        <v>4.307829499999996</v>
      </c>
      <c r="I261" s="2">
        <f t="array" ref="I261">SUMPRODUCT(B245:B264, (ROW(B245:B264)-ROW(B245)+1)) / (20*21/2)</f>
        <v>4.5632799999999998</v>
      </c>
      <c r="J261" s="2">
        <f t="shared" si="26"/>
        <v>4.4408590514933586</v>
      </c>
      <c r="K261" s="2">
        <f t="shared" si="28"/>
        <v>4.3231847397418397</v>
      </c>
    </row>
    <row r="262" spans="1:11" ht="13.5" x14ac:dyDescent="0.25">
      <c r="A262" s="3">
        <v>42389</v>
      </c>
      <c r="B262" s="2">
        <v>4.6722000000000001</v>
      </c>
      <c r="C262" s="2">
        <f t="shared" si="29"/>
        <v>-3.1999999999996476E-3</v>
      </c>
      <c r="D262" s="2">
        <f t="shared" si="22"/>
        <v>4.6617799999999994</v>
      </c>
      <c r="E262" s="2">
        <f t="shared" si="24"/>
        <v>4.5481300000000005</v>
      </c>
      <c r="F262" s="2">
        <f t="shared" si="25"/>
        <v>4.4096549999999999</v>
      </c>
      <c r="G262" s="2">
        <f t="shared" si="27"/>
        <v>4.2909060000000006</v>
      </c>
      <c r="H262" s="2">
        <f t="shared" si="23"/>
        <v>4.3110529999999967</v>
      </c>
      <c r="I262" s="2">
        <f t="array" ref="I262">SUMPRODUCT(B246:B265, (ROW(B246:B265)-ROW(B246)+1)) / (20*21/2)</f>
        <v>4.589440476190477</v>
      </c>
      <c r="J262" s="2">
        <f t="shared" si="26"/>
        <v>4.4628915227797057</v>
      </c>
      <c r="K262" s="2">
        <f t="shared" si="28"/>
        <v>4.3368716126931401</v>
      </c>
    </row>
    <row r="263" spans="1:11" ht="13.5" x14ac:dyDescent="0.25">
      <c r="A263" s="3">
        <v>42390</v>
      </c>
      <c r="B263" s="2">
        <v>4.7500999999999998</v>
      </c>
      <c r="C263" s="2">
        <f t="shared" si="29"/>
        <v>7.7899999999999636E-2</v>
      </c>
      <c r="D263" s="2">
        <f t="shared" ref="D263:D326" si="30">AVERAGE(B259:B263)</f>
        <v>4.6832200000000004</v>
      </c>
      <c r="E263" s="2">
        <f t="shared" si="24"/>
        <v>4.5851500000000014</v>
      </c>
      <c r="F263" s="2">
        <f t="shared" si="25"/>
        <v>4.43628</v>
      </c>
      <c r="G263" s="2">
        <f t="shared" si="27"/>
        <v>4.3034400000000002</v>
      </c>
      <c r="H263" s="2">
        <f t="shared" si="23"/>
        <v>4.3140664999999965</v>
      </c>
      <c r="I263" s="2">
        <f t="array" ref="I263">SUMPRODUCT(B247:B266, (ROW(B247:B266)-ROW(B247)+1)) / (20*21/2)</f>
        <v>4.6226928571428569</v>
      </c>
      <c r="J263" s="2">
        <f t="shared" si="26"/>
        <v>4.4902447110864001</v>
      </c>
      <c r="K263" s="2">
        <f t="shared" si="28"/>
        <v>4.3530766474894875</v>
      </c>
    </row>
    <row r="264" spans="1:11" ht="13.5" x14ac:dyDescent="0.25">
      <c r="A264" s="3">
        <v>42391</v>
      </c>
      <c r="B264" s="2">
        <v>4.7403000000000004</v>
      </c>
      <c r="C264" s="2">
        <f t="shared" si="29"/>
        <v>-9.7999999999993648E-3</v>
      </c>
      <c r="D264" s="2">
        <f t="shared" si="30"/>
        <v>4.7091799999999999</v>
      </c>
      <c r="E264" s="2">
        <f t="shared" si="24"/>
        <v>4.6332000000000004</v>
      </c>
      <c r="F264" s="2">
        <f t="shared" si="25"/>
        <v>4.462415</v>
      </c>
      <c r="G264" s="2">
        <f t="shared" si="27"/>
        <v>4.3157779999999999</v>
      </c>
      <c r="H264" s="2">
        <f t="shared" si="23"/>
        <v>4.3170774999999963</v>
      </c>
      <c r="I264" s="2">
        <f t="array" ref="I264">SUMPRODUCT(B248:B267, (ROW(B248:B267)-ROW(B248)+1)) / (20*21/2)</f>
        <v>4.6545295238095239</v>
      </c>
      <c r="J264" s="2">
        <f t="shared" si="26"/>
        <v>4.5140595005067423</v>
      </c>
      <c r="K264" s="2">
        <f t="shared" si="28"/>
        <v>4.3682618769997035</v>
      </c>
    </row>
    <row r="265" spans="1:11" ht="13.5" x14ac:dyDescent="0.25">
      <c r="A265" s="3">
        <v>42394</v>
      </c>
      <c r="B265" s="2">
        <v>4.7370999999999999</v>
      </c>
      <c r="C265" s="2">
        <f t="shared" si="29"/>
        <v>-3.2000000000005357E-3</v>
      </c>
      <c r="D265" s="2">
        <f t="shared" si="30"/>
        <v>4.71502</v>
      </c>
      <c r="E265" s="2">
        <f t="shared" si="24"/>
        <v>4.66859</v>
      </c>
      <c r="F265" s="2">
        <f t="shared" si="25"/>
        <v>4.48855</v>
      </c>
      <c r="G265" s="2">
        <f t="shared" si="27"/>
        <v>4.3287000000000004</v>
      </c>
      <c r="H265" s="2">
        <f t="shared" si="23"/>
        <v>4.3200724999999967</v>
      </c>
      <c r="I265" s="2">
        <f t="array" ref="I265">SUMPRODUCT(B249:B268, (ROW(B249:B268)-ROW(B249)+1)) / (20*21/2)</f>
        <v>4.6827014285714288</v>
      </c>
      <c r="J265" s="2">
        <f t="shared" si="26"/>
        <v>4.535301452839434</v>
      </c>
      <c r="K265" s="2">
        <f t="shared" si="28"/>
        <v>4.3827261171173619</v>
      </c>
    </row>
    <row r="266" spans="1:11" ht="13.5" x14ac:dyDescent="0.25">
      <c r="A266" s="3">
        <v>42395</v>
      </c>
      <c r="B266" s="2">
        <v>4.8376999999999999</v>
      </c>
      <c r="C266" s="2">
        <f t="shared" si="29"/>
        <v>0.10060000000000002</v>
      </c>
      <c r="D266" s="2">
        <f t="shared" si="30"/>
        <v>4.7474800000000004</v>
      </c>
      <c r="E266" s="2">
        <f t="shared" si="24"/>
        <v>4.7010499999999995</v>
      </c>
      <c r="F266" s="2">
        <f t="shared" si="25"/>
        <v>4.5197150000000006</v>
      </c>
      <c r="G266" s="2">
        <f t="shared" si="27"/>
        <v>4.3429859999999998</v>
      </c>
      <c r="H266" s="2">
        <f t="shared" ref="H266:H329" si="31">AVERAGE(B67:B266)</f>
        <v>4.3238929999999973</v>
      </c>
      <c r="I266" s="2">
        <f t="array" ref="I266">SUMPRODUCT(B250:B269, (ROW(B250:B269)-ROW(B250)+1)) / (20*21/2)</f>
        <v>4.7064142857142857</v>
      </c>
      <c r="J266" s="2">
        <f t="shared" si="26"/>
        <v>4.5641013144737741</v>
      </c>
      <c r="K266" s="2">
        <f t="shared" si="28"/>
        <v>4.4005682301715829</v>
      </c>
    </row>
    <row r="267" spans="1:11" ht="13.5" x14ac:dyDescent="0.25">
      <c r="A267" s="3">
        <v>42396</v>
      </c>
      <c r="B267" s="2">
        <v>4.8540000000000001</v>
      </c>
      <c r="C267" s="2">
        <f t="shared" si="29"/>
        <v>1.6300000000000203E-2</v>
      </c>
      <c r="D267" s="2">
        <f t="shared" si="30"/>
        <v>4.7838399999999996</v>
      </c>
      <c r="E267" s="2">
        <f t="shared" si="24"/>
        <v>4.7228099999999991</v>
      </c>
      <c r="F267" s="2">
        <f t="shared" si="25"/>
        <v>4.5516950000000005</v>
      </c>
      <c r="G267" s="2">
        <f t="shared" si="27"/>
        <v>4.3575979999999994</v>
      </c>
      <c r="H267" s="2">
        <f t="shared" si="31"/>
        <v>4.3274724999999972</v>
      </c>
      <c r="I267" s="2">
        <f t="array" ref="I267">SUMPRODUCT(B251:B270, (ROW(B251:B270)-ROW(B251)+1)) / (20*21/2)</f>
        <v>4.7270704761904758</v>
      </c>
      <c r="J267" s="2">
        <f t="shared" si="26"/>
        <v>4.5917107130953196</v>
      </c>
      <c r="K267" s="2">
        <f t="shared" si="28"/>
        <v>4.4183498682040705</v>
      </c>
    </row>
    <row r="268" spans="1:11" ht="13.5" x14ac:dyDescent="0.25">
      <c r="A268" s="3">
        <v>42397</v>
      </c>
      <c r="B268" s="2">
        <v>4.8475000000000001</v>
      </c>
      <c r="C268" s="2">
        <f t="shared" si="29"/>
        <v>-6.4999999999999503E-3</v>
      </c>
      <c r="D268" s="2">
        <f t="shared" si="30"/>
        <v>4.8033200000000003</v>
      </c>
      <c r="E268" s="2">
        <f t="shared" ref="E268:E331" si="32">AVERAGE(B259:B268)</f>
        <v>4.7432699999999999</v>
      </c>
      <c r="F268" s="2">
        <f t="shared" si="25"/>
        <v>4.5822150000000006</v>
      </c>
      <c r="G268" s="2">
        <f t="shared" si="27"/>
        <v>4.3720799999999995</v>
      </c>
      <c r="H268" s="2">
        <f t="shared" si="31"/>
        <v>4.3310499999999976</v>
      </c>
      <c r="I268" s="2">
        <f t="array" ref="I268">SUMPRODUCT(B252:B271, (ROW(B252:B271)-ROW(B252)+1)) / (20*21/2)</f>
        <v>4.7403357142857141</v>
      </c>
      <c r="J268" s="2">
        <f t="shared" si="26"/>
        <v>4.6160715975624322</v>
      </c>
      <c r="K268" s="2">
        <f t="shared" si="28"/>
        <v>4.4351792851372442</v>
      </c>
    </row>
    <row r="269" spans="1:11" ht="13.5" x14ac:dyDescent="0.25">
      <c r="A269" s="3">
        <v>42398</v>
      </c>
      <c r="B269" s="2">
        <v>4.8311999999999999</v>
      </c>
      <c r="C269" s="2">
        <f t="shared" si="29"/>
        <v>-1.6300000000000203E-2</v>
      </c>
      <c r="D269" s="2">
        <f t="shared" si="30"/>
        <v>4.8214999999999995</v>
      </c>
      <c r="E269" s="2">
        <f t="shared" si="32"/>
        <v>4.7653400000000001</v>
      </c>
      <c r="F269" s="2">
        <f t="shared" si="25"/>
        <v>4.61111</v>
      </c>
      <c r="G269" s="2">
        <f t="shared" si="27"/>
        <v>4.3862359999999994</v>
      </c>
      <c r="H269" s="2">
        <f t="shared" si="31"/>
        <v>4.3345154999999966</v>
      </c>
      <c r="I269" s="2">
        <f t="array" ref="I269">SUMPRODUCT(B253:B272, (ROW(B253:B272)-ROW(B253)+1)) / (20*21/2)</f>
        <v>4.7517457142857138</v>
      </c>
      <c r="J269" s="2">
        <f t="shared" si="26"/>
        <v>4.6365600168422008</v>
      </c>
      <c r="K269" s="2">
        <f t="shared" si="28"/>
        <v>4.450709509249509</v>
      </c>
    </row>
    <row r="270" spans="1:11" ht="13.5" x14ac:dyDescent="0.25">
      <c r="A270" s="3">
        <v>42401</v>
      </c>
      <c r="B270" s="2">
        <v>4.8280000000000003</v>
      </c>
      <c r="C270" s="2">
        <f t="shared" si="29"/>
        <v>-3.1999999999996476E-3</v>
      </c>
      <c r="D270" s="2">
        <f t="shared" si="30"/>
        <v>4.8396799999999995</v>
      </c>
      <c r="E270" s="2">
        <f t="shared" si="32"/>
        <v>4.7773500000000002</v>
      </c>
      <c r="F270" s="2">
        <f t="shared" si="25"/>
        <v>4.6335150000000009</v>
      </c>
      <c r="G270" s="2">
        <f t="shared" si="27"/>
        <v>4.4004560000000001</v>
      </c>
      <c r="H270" s="2">
        <f t="shared" si="31"/>
        <v>4.3379649999999961</v>
      </c>
      <c r="I270" s="2">
        <f t="array" ref="I270">SUMPRODUCT(B254:B273, (ROW(B254:B273)-ROW(B254)+1)) / (20*21/2)</f>
        <v>4.7554085714285712</v>
      </c>
      <c r="J270" s="2">
        <f t="shared" si="26"/>
        <v>4.6547923961905626</v>
      </c>
      <c r="K270" s="2">
        <f t="shared" si="28"/>
        <v>4.4655052147691361</v>
      </c>
    </row>
    <row r="271" spans="1:11" ht="13.5" x14ac:dyDescent="0.25">
      <c r="A271" s="3">
        <v>42402</v>
      </c>
      <c r="B271" s="2">
        <v>4.7728000000000002</v>
      </c>
      <c r="C271" s="2">
        <f t="shared" si="29"/>
        <v>-5.5200000000000138E-2</v>
      </c>
      <c r="D271" s="2">
        <f t="shared" si="30"/>
        <v>4.8266999999999998</v>
      </c>
      <c r="E271" s="2">
        <f t="shared" si="32"/>
        <v>4.787090000000001</v>
      </c>
      <c r="F271" s="2">
        <f t="shared" si="25"/>
        <v>4.6529950000000007</v>
      </c>
      <c r="G271" s="2">
        <f t="shared" si="27"/>
        <v>4.4099360000000001</v>
      </c>
      <c r="H271" s="2">
        <f t="shared" si="31"/>
        <v>4.3417529999999962</v>
      </c>
      <c r="I271" s="2">
        <f t="array" ref="I271">SUMPRODUCT(B255:B274, (ROW(B255:B274)-ROW(B255)+1)) / (20*21/2)</f>
        <v>4.7633704761904765</v>
      </c>
      <c r="J271" s="2">
        <f t="shared" si="26"/>
        <v>4.6660312156009853</v>
      </c>
      <c r="K271" s="2">
        <f t="shared" si="28"/>
        <v>4.4775559906605427</v>
      </c>
    </row>
    <row r="272" spans="1:11" ht="13.5" x14ac:dyDescent="0.25">
      <c r="A272" s="3">
        <v>42403</v>
      </c>
      <c r="B272" s="2">
        <v>4.7728000000000002</v>
      </c>
      <c r="C272" s="2">
        <f t="shared" si="29"/>
        <v>0</v>
      </c>
      <c r="D272" s="2">
        <f t="shared" si="30"/>
        <v>4.81046</v>
      </c>
      <c r="E272" s="2">
        <f t="shared" si="32"/>
        <v>4.7971500000000002</v>
      </c>
      <c r="F272" s="2">
        <f t="shared" si="25"/>
        <v>4.6726400000000003</v>
      </c>
      <c r="G272" s="2">
        <f t="shared" si="27"/>
        <v>4.4164940000000001</v>
      </c>
      <c r="H272" s="2">
        <f t="shared" si="31"/>
        <v>4.3455564999999954</v>
      </c>
      <c r="I272" s="2">
        <f t="array" ref="I272">SUMPRODUCT(B256:B275, (ROW(B256:B275)-ROW(B256)+1)) / (20*21/2)</f>
        <v>4.7688895238095244</v>
      </c>
      <c r="J272" s="2">
        <f t="shared" si="26"/>
        <v>4.6761996712580345</v>
      </c>
      <c r="K272" s="2">
        <f t="shared" si="28"/>
        <v>4.4891341871052282</v>
      </c>
    </row>
    <row r="273" spans="1:11" ht="13.5" x14ac:dyDescent="0.25">
      <c r="A273" s="3">
        <v>42404</v>
      </c>
      <c r="B273" s="2">
        <v>4.7111000000000001</v>
      </c>
      <c r="C273" s="2">
        <f t="shared" si="29"/>
        <v>-6.1700000000000088E-2</v>
      </c>
      <c r="D273" s="2">
        <f t="shared" si="30"/>
        <v>4.7831799999999998</v>
      </c>
      <c r="E273" s="2">
        <f t="shared" si="32"/>
        <v>4.7932500000000005</v>
      </c>
      <c r="F273" s="2">
        <f t="shared" si="25"/>
        <v>4.6892000000000014</v>
      </c>
      <c r="G273" s="2">
        <f t="shared" si="27"/>
        <v>4.421818</v>
      </c>
      <c r="H273" s="2">
        <f t="shared" si="31"/>
        <v>4.3491284999999955</v>
      </c>
      <c r="I273" s="2">
        <f t="array" ref="I273">SUMPRODUCT(B257:B276, (ROW(B257:B276)-ROW(B257)+1)) / (20*21/2)</f>
        <v>4.774410476190476</v>
      </c>
      <c r="J273" s="2">
        <f t="shared" si="26"/>
        <v>4.6795235120906025</v>
      </c>
      <c r="K273" s="2">
        <f t="shared" si="28"/>
        <v>4.4978387287873769</v>
      </c>
    </row>
    <row r="274" spans="1:11" ht="13.5" x14ac:dyDescent="0.25">
      <c r="A274" s="3">
        <v>42405</v>
      </c>
      <c r="B274" s="2">
        <v>4.7728000000000002</v>
      </c>
      <c r="C274" s="2">
        <f t="shared" si="29"/>
        <v>6.1700000000000088E-2</v>
      </c>
      <c r="D274" s="2">
        <f t="shared" si="30"/>
        <v>4.7714999999999996</v>
      </c>
      <c r="E274" s="2">
        <f t="shared" si="32"/>
        <v>4.7965</v>
      </c>
      <c r="F274" s="2">
        <f t="shared" si="25"/>
        <v>4.7148500000000002</v>
      </c>
      <c r="G274" s="2">
        <f t="shared" si="27"/>
        <v>4.4287019999999995</v>
      </c>
      <c r="H274" s="2">
        <f t="shared" si="31"/>
        <v>4.353131999999996</v>
      </c>
      <c r="I274" s="2">
        <f t="array" ref="I274">SUMPRODUCT(B258:B277, (ROW(B258:B277)-ROW(B258)+1)) / (20*21/2)</f>
        <v>4.7708685714285721</v>
      </c>
      <c r="J274" s="2">
        <f t="shared" si="26"/>
        <v>4.6884069871295928</v>
      </c>
      <c r="K274" s="2">
        <f t="shared" si="28"/>
        <v>4.5086215237368918</v>
      </c>
    </row>
    <row r="275" spans="1:11" ht="13.5" x14ac:dyDescent="0.25">
      <c r="A275" s="3">
        <v>42408</v>
      </c>
      <c r="B275" s="2">
        <v>4.7728000000000002</v>
      </c>
      <c r="C275" s="2">
        <f t="shared" si="29"/>
        <v>0</v>
      </c>
      <c r="D275" s="2">
        <f t="shared" si="30"/>
        <v>4.7604600000000001</v>
      </c>
      <c r="E275" s="2">
        <f t="shared" si="32"/>
        <v>4.8000700000000007</v>
      </c>
      <c r="F275" s="2">
        <f t="shared" si="25"/>
        <v>4.7343300000000008</v>
      </c>
      <c r="G275" s="2">
        <f t="shared" si="27"/>
        <v>4.4355859999999998</v>
      </c>
      <c r="H275" s="2">
        <f t="shared" si="31"/>
        <v>4.3571659999999959</v>
      </c>
      <c r="I275" s="2">
        <f t="array" ref="I275">SUMPRODUCT(B259:B278, (ROW(B259:B278)-ROW(B259)+1)) / (20*21/2)</f>
        <v>4.7635709523809524</v>
      </c>
      <c r="J275" s="2">
        <f t="shared" si="26"/>
        <v>4.6964444169267745</v>
      </c>
      <c r="K275" s="2">
        <f t="shared" si="28"/>
        <v>4.5189814639825041</v>
      </c>
    </row>
    <row r="276" spans="1:11" ht="13.5" x14ac:dyDescent="0.25">
      <c r="A276" s="3">
        <v>42409</v>
      </c>
      <c r="B276" s="2">
        <v>4.7923</v>
      </c>
      <c r="C276" s="2">
        <f t="shared" si="29"/>
        <v>1.9499999999999851E-2</v>
      </c>
      <c r="D276" s="2">
        <f t="shared" si="30"/>
        <v>4.7643599999999999</v>
      </c>
      <c r="E276" s="2">
        <f t="shared" si="32"/>
        <v>4.7955299999999994</v>
      </c>
      <c r="F276" s="2">
        <f t="shared" ref="F276:F339" si="33">AVERAGE(B257:B276)</f>
        <v>4.7482899999999999</v>
      </c>
      <c r="G276" s="2">
        <f t="shared" si="27"/>
        <v>4.4428599999999996</v>
      </c>
      <c r="H276" s="2">
        <f t="shared" si="31"/>
        <v>4.3617589999999957</v>
      </c>
      <c r="I276" s="2">
        <f t="array" ref="I276">SUMPRODUCT(B260:B279, (ROW(B260:B279)-ROW(B260)+1)) / (20*21/2)</f>
        <v>4.7437471428571429</v>
      </c>
      <c r="J276" s="2">
        <f t="shared" si="26"/>
        <v>4.7055735200766051</v>
      </c>
      <c r="K276" s="2">
        <f t="shared" si="28"/>
        <v>4.5296998379439746</v>
      </c>
    </row>
    <row r="277" spans="1:11" ht="13.5" x14ac:dyDescent="0.25">
      <c r="A277" s="3">
        <v>42410</v>
      </c>
      <c r="B277" s="2">
        <v>4.7111000000000001</v>
      </c>
      <c r="C277" s="2">
        <f t="shared" si="29"/>
        <v>-8.1199999999999939E-2</v>
      </c>
      <c r="D277" s="2">
        <f t="shared" si="30"/>
        <v>4.7520199999999999</v>
      </c>
      <c r="E277" s="2">
        <f t="shared" si="32"/>
        <v>4.7812399999999995</v>
      </c>
      <c r="F277" s="2">
        <f t="shared" si="33"/>
        <v>4.7520250000000006</v>
      </c>
      <c r="G277" s="2">
        <f t="shared" si="27"/>
        <v>4.4526659999999989</v>
      </c>
      <c r="H277" s="2">
        <f t="shared" si="31"/>
        <v>4.3647929999999953</v>
      </c>
      <c r="I277" s="2">
        <f t="array" ref="I277">SUMPRODUCT(B261:B280, (ROW(B261:B280)-ROW(B261)+1)) / (20*21/2)</f>
        <v>4.7350614285714281</v>
      </c>
      <c r="J277" s="2">
        <f t="shared" ref="J277:J340" si="34">$J$4*B277+J276*(1-$J$4)</f>
        <v>4.7060998514978802</v>
      </c>
      <c r="K277" s="2">
        <f t="shared" si="28"/>
        <v>4.5368135697893095</v>
      </c>
    </row>
    <row r="278" spans="1:11" ht="13.5" x14ac:dyDescent="0.25">
      <c r="A278" s="3">
        <v>42411</v>
      </c>
      <c r="B278" s="2">
        <v>4.6753999999999998</v>
      </c>
      <c r="C278" s="2">
        <f t="shared" si="29"/>
        <v>-3.5700000000000287E-2</v>
      </c>
      <c r="D278" s="2">
        <f t="shared" si="30"/>
        <v>4.7448800000000002</v>
      </c>
      <c r="E278" s="2">
        <f t="shared" si="32"/>
        <v>4.76403</v>
      </c>
      <c r="F278" s="2">
        <f t="shared" si="33"/>
        <v>4.7536500000000004</v>
      </c>
      <c r="G278" s="2">
        <f t="shared" si="27"/>
        <v>4.4617579999999997</v>
      </c>
      <c r="H278" s="2">
        <f t="shared" si="31"/>
        <v>4.3674484999999956</v>
      </c>
      <c r="I278" s="2">
        <f t="array" ref="I278">SUMPRODUCT(B262:B281, (ROW(B262:B281)-ROW(B262)+1)) / (20*21/2)</f>
        <v>4.7374266666666669</v>
      </c>
      <c r="J278" s="2">
        <f t="shared" si="34"/>
        <v>4.7031760561171296</v>
      </c>
      <c r="K278" s="2">
        <f t="shared" si="28"/>
        <v>4.5422483317583566</v>
      </c>
    </row>
    <row r="279" spans="1:11" ht="13.5" x14ac:dyDescent="0.25">
      <c r="A279" s="3">
        <v>42412</v>
      </c>
      <c r="B279" s="2">
        <v>4.5454999999999997</v>
      </c>
      <c r="C279" s="2">
        <f t="shared" si="29"/>
        <v>-0.12990000000000013</v>
      </c>
      <c r="D279" s="2">
        <f t="shared" si="30"/>
        <v>4.6994199999999999</v>
      </c>
      <c r="E279" s="2">
        <f t="shared" si="32"/>
        <v>4.7354599999999998</v>
      </c>
      <c r="F279" s="2">
        <f t="shared" si="33"/>
        <v>4.7504000000000008</v>
      </c>
      <c r="G279" s="2">
        <f t="shared" si="27"/>
        <v>4.4682519999999988</v>
      </c>
      <c r="H279" s="2">
        <f t="shared" si="31"/>
        <v>4.3688089999999953</v>
      </c>
      <c r="I279" s="2">
        <f t="array" ref="I279">SUMPRODUCT(B263:B282, (ROW(B263:B282)-ROW(B263)+1)) / (20*21/2)</f>
        <v>4.7374709523809519</v>
      </c>
      <c r="J279" s="2">
        <f t="shared" si="34"/>
        <v>4.6881592888678796</v>
      </c>
      <c r="K279" s="2">
        <f t="shared" si="28"/>
        <v>4.5423758481599901</v>
      </c>
    </row>
    <row r="280" spans="1:11" ht="13.5" x14ac:dyDescent="0.25">
      <c r="A280" s="3">
        <v>42415</v>
      </c>
      <c r="B280" s="2">
        <v>4.6592000000000002</v>
      </c>
      <c r="C280" s="2">
        <f t="shared" si="29"/>
        <v>0.11370000000000058</v>
      </c>
      <c r="D280" s="2">
        <f t="shared" si="30"/>
        <v>4.6766999999999994</v>
      </c>
      <c r="E280" s="2">
        <f t="shared" si="32"/>
        <v>4.7185799999999993</v>
      </c>
      <c r="F280" s="2">
        <f t="shared" si="33"/>
        <v>4.7479650000000007</v>
      </c>
      <c r="G280" s="2">
        <f t="shared" si="27"/>
        <v>4.4781879999999994</v>
      </c>
      <c r="H280" s="2">
        <f t="shared" si="31"/>
        <v>4.3694619999999951</v>
      </c>
      <c r="I280" s="2">
        <f t="array" ref="I280">SUMPRODUCT(B264:B283, (ROW(B264:B283)-ROW(B264)+1)) / (20*21/2)</f>
        <v>4.7389861904761901</v>
      </c>
      <c r="J280" s="2">
        <f t="shared" si="34"/>
        <v>4.6854012613566534</v>
      </c>
      <c r="K280" s="2">
        <f t="shared" si="28"/>
        <v>4.5469571874478341</v>
      </c>
    </row>
    <row r="281" spans="1:11" ht="13.5" x14ac:dyDescent="0.25">
      <c r="A281" s="3">
        <v>42416</v>
      </c>
      <c r="B281" s="2">
        <v>4.7728000000000002</v>
      </c>
      <c r="C281" s="2">
        <f t="shared" si="29"/>
        <v>0.11359999999999992</v>
      </c>
      <c r="D281" s="2">
        <f t="shared" si="30"/>
        <v>4.6728000000000005</v>
      </c>
      <c r="E281" s="2">
        <f t="shared" si="32"/>
        <v>4.7185799999999984</v>
      </c>
      <c r="F281" s="2">
        <f t="shared" si="33"/>
        <v>4.752835000000001</v>
      </c>
      <c r="G281" s="2">
        <f t="shared" si="27"/>
        <v>4.4903959999999987</v>
      </c>
      <c r="H281" s="2">
        <f t="shared" si="31"/>
        <v>4.3702984999999952</v>
      </c>
      <c r="I281" s="2">
        <f t="array" ref="I281">SUMPRODUCT(B265:B284, (ROW(B265:B284)-ROW(B265)+1)) / (20*21/2)</f>
        <v>4.7403933333333335</v>
      </c>
      <c r="J281" s="2">
        <f t="shared" si="34"/>
        <v>4.6937249507512577</v>
      </c>
      <c r="K281" s="2">
        <f t="shared" si="28"/>
        <v>4.5558137683322331</v>
      </c>
    </row>
    <row r="282" spans="1:11" ht="13.5" x14ac:dyDescent="0.25">
      <c r="A282" s="3">
        <v>42417</v>
      </c>
      <c r="B282" s="2">
        <v>4.7533000000000003</v>
      </c>
      <c r="C282" s="2">
        <f t="shared" si="29"/>
        <v>-1.9499999999999851E-2</v>
      </c>
      <c r="D282" s="2">
        <f t="shared" si="30"/>
        <v>4.6812400000000007</v>
      </c>
      <c r="E282" s="2">
        <f t="shared" si="32"/>
        <v>4.7166300000000003</v>
      </c>
      <c r="F282" s="2">
        <f t="shared" si="33"/>
        <v>4.7568900000000003</v>
      </c>
      <c r="G282" s="2">
        <f t="shared" si="27"/>
        <v>4.5011099999999988</v>
      </c>
      <c r="H282" s="2">
        <f t="shared" si="31"/>
        <v>4.371237499999995</v>
      </c>
      <c r="I282" s="2">
        <f t="array" ref="I282">SUMPRODUCT(B266:B285, (ROW(B266:B285)-ROW(B266)+1)) / (20*21/2)</f>
        <v>4.7410266666666674</v>
      </c>
      <c r="J282" s="2">
        <f t="shared" si="34"/>
        <v>4.6993987649654239</v>
      </c>
      <c r="K282" s="2">
        <f t="shared" si="28"/>
        <v>4.5635583264368513</v>
      </c>
    </row>
    <row r="283" spans="1:11" ht="13.5" x14ac:dyDescent="0.25">
      <c r="A283" s="3">
        <v>42418</v>
      </c>
      <c r="B283" s="2">
        <v>4.7728000000000002</v>
      </c>
      <c r="C283" s="2">
        <f t="shared" si="29"/>
        <v>1.9499999999999851E-2</v>
      </c>
      <c r="D283" s="2">
        <f t="shared" si="30"/>
        <v>4.7007199999999996</v>
      </c>
      <c r="E283" s="2">
        <f t="shared" si="32"/>
        <v>4.7227999999999994</v>
      </c>
      <c r="F283" s="2">
        <f t="shared" si="33"/>
        <v>4.7580250000000008</v>
      </c>
      <c r="G283" s="2">
        <f t="shared" si="27"/>
        <v>4.5122139999999984</v>
      </c>
      <c r="H283" s="2">
        <f t="shared" si="31"/>
        <v>4.3726584999999947</v>
      </c>
      <c r="I283" s="2">
        <f t="array" ref="I283">SUMPRODUCT(B267:B286, (ROW(B267:B286)-ROW(B267)+1)) / (20*21/2)</f>
        <v>4.7436828571428569</v>
      </c>
      <c r="J283" s="2">
        <f t="shared" si="34"/>
        <v>4.7063893587782406</v>
      </c>
      <c r="K283" s="2">
        <f t="shared" si="28"/>
        <v>4.5717638822628572</v>
      </c>
    </row>
    <row r="284" spans="1:11" ht="13.5" x14ac:dyDescent="0.25">
      <c r="A284" s="3">
        <v>42419</v>
      </c>
      <c r="B284" s="2">
        <v>4.7728000000000002</v>
      </c>
      <c r="C284" s="2">
        <f t="shared" si="29"/>
        <v>0</v>
      </c>
      <c r="D284" s="2">
        <f t="shared" si="30"/>
        <v>4.7461800000000007</v>
      </c>
      <c r="E284" s="2">
        <f t="shared" si="32"/>
        <v>4.7228000000000012</v>
      </c>
      <c r="F284" s="2">
        <f t="shared" si="33"/>
        <v>4.7596500000000006</v>
      </c>
      <c r="G284" s="2">
        <f t="shared" si="27"/>
        <v>4.523317999999998</v>
      </c>
      <c r="H284" s="2">
        <f t="shared" si="31"/>
        <v>4.3742329999999949</v>
      </c>
      <c r="I284" s="2">
        <f t="array" ref="I284">SUMPRODUCT(B268:B287, (ROW(B268:B287)-ROW(B268)+1)) / (20*21/2)</f>
        <v>4.7332757142857149</v>
      </c>
      <c r="J284" s="2">
        <f t="shared" si="34"/>
        <v>4.7127141817517417</v>
      </c>
      <c r="K284" s="2">
        <f t="shared" si="28"/>
        <v>4.5796476515858826</v>
      </c>
    </row>
    <row r="285" spans="1:11" ht="13.5" x14ac:dyDescent="0.25">
      <c r="A285" s="3">
        <v>42422</v>
      </c>
      <c r="B285" s="2">
        <v>4.7663000000000002</v>
      </c>
      <c r="C285" s="2">
        <f t="shared" si="29"/>
        <v>-6.4999999999999503E-3</v>
      </c>
      <c r="D285" s="2">
        <f t="shared" si="30"/>
        <v>4.7675999999999998</v>
      </c>
      <c r="E285" s="2">
        <f t="shared" si="32"/>
        <v>4.722150000000001</v>
      </c>
      <c r="F285" s="2">
        <f t="shared" si="33"/>
        <v>4.7611100000000004</v>
      </c>
      <c r="G285" s="2">
        <f t="shared" si="27"/>
        <v>4.536109999999999</v>
      </c>
      <c r="H285" s="2">
        <f t="shared" si="31"/>
        <v>4.3757749999999946</v>
      </c>
      <c r="I285" s="2">
        <f t="array" ref="I285">SUMPRODUCT(B269:B288, (ROW(B269:B288)-ROW(B269)+1)) / (20*21/2)</f>
        <v>4.7349761904761909</v>
      </c>
      <c r="J285" s="2">
        <f t="shared" si="34"/>
        <v>4.7178175930134811</v>
      </c>
      <c r="K285" s="2">
        <f t="shared" si="28"/>
        <v>4.5869673515236915</v>
      </c>
    </row>
    <row r="286" spans="1:11" ht="13.5" x14ac:dyDescent="0.25">
      <c r="A286" s="3">
        <v>42423</v>
      </c>
      <c r="B286" s="2">
        <v>4.7889999999999997</v>
      </c>
      <c r="C286" s="2">
        <f t="shared" si="29"/>
        <v>2.2699999999999498E-2</v>
      </c>
      <c r="D286" s="2">
        <f t="shared" si="30"/>
        <v>4.7708399999999997</v>
      </c>
      <c r="E286" s="2">
        <f t="shared" si="32"/>
        <v>4.721820000000001</v>
      </c>
      <c r="F286" s="2">
        <f t="shared" si="33"/>
        <v>4.7586750000000002</v>
      </c>
      <c r="G286" s="2">
        <f t="shared" si="27"/>
        <v>4.5497459999999981</v>
      </c>
      <c r="H286" s="2">
        <f t="shared" si="31"/>
        <v>4.3775844999999949</v>
      </c>
      <c r="I286" s="2">
        <f t="array" ref="I286">SUMPRODUCT(B270:B289, (ROW(B270:B289)-ROW(B270)+1)) / (20*21/2)</f>
        <v>4.7370633333333334</v>
      </c>
      <c r="J286" s="2">
        <f t="shared" si="34"/>
        <v>4.7245968698693401</v>
      </c>
      <c r="K286" s="2">
        <f t="shared" si="28"/>
        <v>4.5948902004835466</v>
      </c>
    </row>
    <row r="287" spans="1:11" ht="13.5" x14ac:dyDescent="0.25">
      <c r="A287" s="3">
        <v>42424</v>
      </c>
      <c r="B287" s="2">
        <v>4.6494</v>
      </c>
      <c r="C287" s="2">
        <f t="shared" si="29"/>
        <v>-0.13959999999999972</v>
      </c>
      <c r="D287" s="2">
        <f t="shared" si="30"/>
        <v>4.7500600000000004</v>
      </c>
      <c r="E287" s="2">
        <f t="shared" si="32"/>
        <v>4.715650000000001</v>
      </c>
      <c r="F287" s="2">
        <f t="shared" si="33"/>
        <v>4.7484449999999994</v>
      </c>
      <c r="G287" s="2">
        <f t="shared" si="27"/>
        <v>4.5615639999999988</v>
      </c>
      <c r="H287" s="2">
        <f t="shared" si="31"/>
        <v>4.3786959999999944</v>
      </c>
      <c r="I287" s="2">
        <f t="array" ref="I287">SUMPRODUCT(B271:B290, (ROW(B271:B290)-ROW(B271)+1)) / (20*21/2)</f>
        <v>4.7394595238095247</v>
      </c>
      <c r="J287" s="2">
        <f t="shared" si="34"/>
        <v>4.7174352632151173</v>
      </c>
      <c r="K287" s="2">
        <f t="shared" si="28"/>
        <v>4.5970278396802708</v>
      </c>
    </row>
    <row r="288" spans="1:11" ht="13.5" x14ac:dyDescent="0.25">
      <c r="A288" s="3">
        <v>42425</v>
      </c>
      <c r="B288" s="2">
        <v>4.7663000000000002</v>
      </c>
      <c r="C288" s="2">
        <f t="shared" si="29"/>
        <v>0.11690000000000023</v>
      </c>
      <c r="D288" s="2">
        <f t="shared" si="30"/>
        <v>4.7487599999999999</v>
      </c>
      <c r="E288" s="2">
        <f t="shared" si="32"/>
        <v>4.7247399999999997</v>
      </c>
      <c r="F288" s="2">
        <f t="shared" si="33"/>
        <v>4.7443849999999994</v>
      </c>
      <c r="G288" s="2">
        <f t="shared" si="27"/>
        <v>4.5733179999999978</v>
      </c>
      <c r="H288" s="2">
        <f t="shared" si="31"/>
        <v>4.3803919999999952</v>
      </c>
      <c r="I288" s="2">
        <f t="array" ref="I288">SUMPRODUCT(B272:B291, (ROW(B272:B291)-ROW(B272)+1)) / (20*21/2)</f>
        <v>4.7443114285714287</v>
      </c>
      <c r="J288" s="2">
        <f t="shared" si="34"/>
        <v>4.7220890476708206</v>
      </c>
      <c r="K288" s="2">
        <f t="shared" si="28"/>
        <v>4.603665963614378</v>
      </c>
    </row>
    <row r="289" spans="1:11" ht="13.5" x14ac:dyDescent="0.25">
      <c r="A289" s="3">
        <v>42426</v>
      </c>
      <c r="B289" s="2">
        <v>4.7663000000000002</v>
      </c>
      <c r="C289" s="2">
        <f t="shared" si="29"/>
        <v>0</v>
      </c>
      <c r="D289" s="2">
        <f t="shared" si="30"/>
        <v>4.7474600000000002</v>
      </c>
      <c r="E289" s="2">
        <f t="shared" si="32"/>
        <v>4.7468200000000005</v>
      </c>
      <c r="F289" s="2">
        <f t="shared" si="33"/>
        <v>4.7411399999999997</v>
      </c>
      <c r="G289" s="2">
        <f t="shared" si="27"/>
        <v>4.5845519999999977</v>
      </c>
      <c r="H289" s="2">
        <f t="shared" si="31"/>
        <v>4.3820879999999951</v>
      </c>
      <c r="I289" s="2">
        <f t="array" ref="I289">SUMPRODUCT(B273:B292, (ROW(B273:B292)-ROW(B273)+1)) / (20*21/2)</f>
        <v>4.755276666666667</v>
      </c>
      <c r="J289" s="2">
        <f t="shared" si="34"/>
        <v>4.7262996145593137</v>
      </c>
      <c r="K289" s="2">
        <f t="shared" si="28"/>
        <v>4.610043768962834</v>
      </c>
    </row>
    <row r="290" spans="1:11" ht="13.5" x14ac:dyDescent="0.25">
      <c r="A290" s="3">
        <v>42429</v>
      </c>
      <c r="B290" s="2">
        <v>4.7663000000000002</v>
      </c>
      <c r="C290" s="2">
        <f t="shared" si="29"/>
        <v>0</v>
      </c>
      <c r="D290" s="2">
        <f t="shared" si="30"/>
        <v>4.7474600000000002</v>
      </c>
      <c r="E290" s="2">
        <f t="shared" si="32"/>
        <v>4.7575300000000009</v>
      </c>
      <c r="F290" s="2">
        <f t="shared" si="33"/>
        <v>4.7380550000000001</v>
      </c>
      <c r="G290" s="2">
        <f t="shared" si="27"/>
        <v>4.5957859999999986</v>
      </c>
      <c r="H290" s="2">
        <f t="shared" si="31"/>
        <v>4.3836299999999948</v>
      </c>
      <c r="I290" s="2">
        <f t="array" ref="I290">SUMPRODUCT(B274:B293, (ROW(B274:B293)-ROW(B274)+1)) / (20*21/2)</f>
        <v>4.7658552380952388</v>
      </c>
      <c r="J290" s="2">
        <f t="shared" si="34"/>
        <v>4.7301091750774749</v>
      </c>
      <c r="K290" s="2">
        <f t="shared" si="28"/>
        <v>4.6161714642976257</v>
      </c>
    </row>
    <row r="291" spans="1:11" ht="13.5" x14ac:dyDescent="0.25">
      <c r="A291" s="3">
        <v>42430</v>
      </c>
      <c r="B291" s="2">
        <v>4.7889999999999997</v>
      </c>
      <c r="C291" s="2">
        <f t="shared" si="29"/>
        <v>2.2699999999999498E-2</v>
      </c>
      <c r="D291" s="2">
        <f t="shared" si="30"/>
        <v>4.7474600000000011</v>
      </c>
      <c r="E291" s="2">
        <f t="shared" si="32"/>
        <v>4.75915</v>
      </c>
      <c r="F291" s="2">
        <f t="shared" si="33"/>
        <v>4.7388649999999997</v>
      </c>
      <c r="G291" s="2">
        <f t="shared" si="27"/>
        <v>4.6074739999999972</v>
      </c>
      <c r="H291" s="2">
        <f t="shared" si="31"/>
        <v>4.3849779999999949</v>
      </c>
      <c r="I291" s="2">
        <f t="array" ref="I291">SUMPRODUCT(B275:B294, (ROW(B275:B294)-ROW(B275)+1)) / (20*21/2)</f>
        <v>4.7742009523809523</v>
      </c>
      <c r="J291" s="2">
        <f t="shared" si="34"/>
        <v>4.735717825070096</v>
      </c>
      <c r="K291" s="2">
        <f t="shared" si="28"/>
        <v>4.6229490539330129</v>
      </c>
    </row>
    <row r="292" spans="1:11" ht="13.5" x14ac:dyDescent="0.25">
      <c r="A292" s="3">
        <v>42431</v>
      </c>
      <c r="B292" s="2">
        <v>4.8540000000000001</v>
      </c>
      <c r="C292" s="2">
        <f t="shared" si="29"/>
        <v>6.5000000000000391E-2</v>
      </c>
      <c r="D292" s="2">
        <f t="shared" si="30"/>
        <v>4.7883799999999992</v>
      </c>
      <c r="E292" s="2">
        <f t="shared" si="32"/>
        <v>4.7692200000000007</v>
      </c>
      <c r="F292" s="2">
        <f t="shared" si="33"/>
        <v>4.7429250000000005</v>
      </c>
      <c r="G292" s="2">
        <f t="shared" si="27"/>
        <v>4.6204619999999981</v>
      </c>
      <c r="H292" s="2">
        <f t="shared" si="31"/>
        <v>4.3866509999999952</v>
      </c>
      <c r="I292" s="2">
        <f t="array" ref="I292">SUMPRODUCT(B276:B295, (ROW(B276:B295)-ROW(B276)+1)) / (20*21/2)</f>
        <v>4.7853328571428575</v>
      </c>
      <c r="J292" s="2">
        <f t="shared" si="34"/>
        <v>4.7469827941110392</v>
      </c>
      <c r="K292" s="2">
        <f t="shared" si="28"/>
        <v>4.6320098753474053</v>
      </c>
    </row>
    <row r="293" spans="1:11" ht="13.5" x14ac:dyDescent="0.25">
      <c r="A293" s="3">
        <v>42432</v>
      </c>
      <c r="B293" s="2">
        <v>4.8540000000000001</v>
      </c>
      <c r="C293" s="2">
        <f t="shared" si="29"/>
        <v>0</v>
      </c>
      <c r="D293" s="2">
        <f t="shared" si="30"/>
        <v>4.8059199999999995</v>
      </c>
      <c r="E293" s="2">
        <f t="shared" si="32"/>
        <v>4.7773400000000006</v>
      </c>
      <c r="F293" s="2">
        <f t="shared" si="33"/>
        <v>4.75007</v>
      </c>
      <c r="G293" s="2">
        <f t="shared" si="27"/>
        <v>4.6331899999999981</v>
      </c>
      <c r="H293" s="2">
        <f t="shared" si="31"/>
        <v>4.3883239999999963</v>
      </c>
      <c r="I293" s="2">
        <f t="array" ref="I293">SUMPRODUCT(B277:B296, (ROW(B277:B296)-ROW(B277)+1)) / (20*21/2)</f>
        <v>4.796000952380953</v>
      </c>
      <c r="J293" s="2">
        <f t="shared" si="34"/>
        <v>4.757174908957607</v>
      </c>
      <c r="K293" s="2">
        <f t="shared" si="28"/>
        <v>4.6407153704318214</v>
      </c>
    </row>
    <row r="294" spans="1:11" ht="13.5" x14ac:dyDescent="0.25">
      <c r="A294" s="3">
        <v>42433</v>
      </c>
      <c r="B294" s="2">
        <v>4.8376999999999999</v>
      </c>
      <c r="C294" s="2">
        <f t="shared" si="29"/>
        <v>-1.6300000000000203E-2</v>
      </c>
      <c r="D294" s="2">
        <f t="shared" si="30"/>
        <v>4.8201999999999998</v>
      </c>
      <c r="E294" s="2">
        <f t="shared" si="32"/>
        <v>4.78383</v>
      </c>
      <c r="F294" s="2">
        <f t="shared" si="33"/>
        <v>4.7533150000000006</v>
      </c>
      <c r="G294" s="2">
        <f t="shared" si="27"/>
        <v>4.6455919999999988</v>
      </c>
      <c r="H294" s="2">
        <f t="shared" si="31"/>
        <v>4.3905304999999961</v>
      </c>
      <c r="I294" s="2">
        <f t="array" ref="I294">SUMPRODUCT(B278:B297, (ROW(B278:B297)-ROW(B278)+1)) / (20*21/2)</f>
        <v>4.8109361904761911</v>
      </c>
      <c r="J294" s="2">
        <f t="shared" si="34"/>
        <v>4.7648439652473593</v>
      </c>
      <c r="K294" s="2">
        <f t="shared" si="28"/>
        <v>4.6484402578658681</v>
      </c>
    </row>
    <row r="295" spans="1:11" ht="13.5" x14ac:dyDescent="0.25">
      <c r="A295" s="3">
        <v>42436</v>
      </c>
      <c r="B295" s="2">
        <v>4.8701999999999996</v>
      </c>
      <c r="C295" s="2">
        <f t="shared" si="29"/>
        <v>3.2499999999999751E-2</v>
      </c>
      <c r="D295" s="2">
        <f t="shared" si="30"/>
        <v>4.8409800000000001</v>
      </c>
      <c r="E295" s="2">
        <f t="shared" si="32"/>
        <v>4.7942199999999993</v>
      </c>
      <c r="F295" s="2">
        <f t="shared" si="33"/>
        <v>4.7581850000000001</v>
      </c>
      <c r="G295" s="2">
        <f t="shared" si="27"/>
        <v>4.6587079999999998</v>
      </c>
      <c r="H295" s="2">
        <f t="shared" si="31"/>
        <v>4.3922229999999969</v>
      </c>
      <c r="I295" s="2">
        <f t="array" ref="I295">SUMPRODUCT(B279:B298, (ROW(B279:B298)-ROW(B279)+1)) / (20*21/2)</f>
        <v>4.8233390476190481</v>
      </c>
      <c r="J295" s="2">
        <f t="shared" si="34"/>
        <v>4.7748778733190393</v>
      </c>
      <c r="K295" s="2">
        <f t="shared" si="28"/>
        <v>4.6571367183417163</v>
      </c>
    </row>
    <row r="296" spans="1:11" ht="13.5" x14ac:dyDescent="0.25">
      <c r="A296" s="3">
        <v>42437</v>
      </c>
      <c r="B296" s="2">
        <v>4.8701999999999996</v>
      </c>
      <c r="C296" s="2">
        <f t="shared" si="29"/>
        <v>0</v>
      </c>
      <c r="D296" s="2">
        <f t="shared" si="30"/>
        <v>4.8572199999999999</v>
      </c>
      <c r="E296" s="2">
        <f t="shared" si="32"/>
        <v>4.8023399999999992</v>
      </c>
      <c r="F296" s="2">
        <f t="shared" si="33"/>
        <v>4.7620800000000001</v>
      </c>
      <c r="G296" s="2">
        <f t="shared" si="27"/>
        <v>4.671824</v>
      </c>
      <c r="H296" s="2">
        <f t="shared" si="31"/>
        <v>4.393976999999996</v>
      </c>
      <c r="I296" s="2">
        <f t="array" ref="I296">SUMPRODUCT(B280:B299, (ROW(B280:B299)-ROW(B280)+1)) / (20*21/2)</f>
        <v>4.8300214285714294</v>
      </c>
      <c r="J296" s="2">
        <f t="shared" si="34"/>
        <v>4.7839561710981782</v>
      </c>
      <c r="K296" s="2">
        <f t="shared" si="28"/>
        <v>4.6654921411518453</v>
      </c>
    </row>
    <row r="297" spans="1:11" ht="13.5" x14ac:dyDescent="0.25">
      <c r="A297" s="3">
        <v>42438</v>
      </c>
      <c r="B297" s="2">
        <v>4.9188999999999998</v>
      </c>
      <c r="C297" s="2">
        <f t="shared" si="29"/>
        <v>4.8700000000000188E-2</v>
      </c>
      <c r="D297" s="2">
        <f t="shared" si="30"/>
        <v>4.8702000000000005</v>
      </c>
      <c r="E297" s="2">
        <f t="shared" si="32"/>
        <v>4.8292899999999985</v>
      </c>
      <c r="F297" s="2">
        <f t="shared" si="33"/>
        <v>4.7724700000000002</v>
      </c>
      <c r="G297" s="2">
        <f t="shared" si="27"/>
        <v>4.6859140000000004</v>
      </c>
      <c r="H297" s="2">
        <f t="shared" si="31"/>
        <v>4.3959744999999968</v>
      </c>
      <c r="I297" s="2">
        <f t="array" ref="I297">SUMPRODUCT(B281:B300, (ROW(B281:B300)-ROW(B281)+1)) / (20*21/2)</f>
        <v>4.836777619047619</v>
      </c>
      <c r="J297" s="2">
        <f t="shared" si="34"/>
        <v>4.7968079643269235</v>
      </c>
      <c r="K297" s="2">
        <f t="shared" si="28"/>
        <v>4.6754297042439301</v>
      </c>
    </row>
    <row r="298" spans="1:11" ht="13.5" x14ac:dyDescent="0.25">
      <c r="A298" s="3">
        <v>42439</v>
      </c>
      <c r="B298" s="2">
        <v>4.9027000000000003</v>
      </c>
      <c r="C298" s="2">
        <f t="shared" si="29"/>
        <v>-1.6199999999999548E-2</v>
      </c>
      <c r="D298" s="2">
        <f t="shared" si="30"/>
        <v>4.8799399999999995</v>
      </c>
      <c r="E298" s="2">
        <f t="shared" si="32"/>
        <v>4.84293</v>
      </c>
      <c r="F298" s="2">
        <f t="shared" si="33"/>
        <v>4.7838349999999989</v>
      </c>
      <c r="G298" s="2">
        <f t="shared" si="27"/>
        <v>4.6992260000000012</v>
      </c>
      <c r="H298" s="2">
        <f t="shared" si="31"/>
        <v>4.3978909999999969</v>
      </c>
      <c r="I298" s="2">
        <f t="array" ref="I298">SUMPRODUCT(B282:B301, (ROW(B282:B301)-ROW(B282)+1)) / (20*21/2)</f>
        <v>4.8533480952380961</v>
      </c>
      <c r="J298" s="2">
        <f t="shared" si="34"/>
        <v>4.8068929201053114</v>
      </c>
      <c r="K298" s="2">
        <f t="shared" si="28"/>
        <v>4.684342264861816</v>
      </c>
    </row>
    <row r="299" spans="1:11" ht="13.5" x14ac:dyDescent="0.25">
      <c r="A299" s="3">
        <v>42440</v>
      </c>
      <c r="B299" s="2">
        <v>4.8540000000000001</v>
      </c>
      <c r="C299" s="2">
        <f t="shared" si="29"/>
        <v>-4.8700000000000188E-2</v>
      </c>
      <c r="D299" s="2">
        <f t="shared" si="30"/>
        <v>4.8831999999999995</v>
      </c>
      <c r="E299" s="2">
        <f t="shared" si="32"/>
        <v>4.8517000000000001</v>
      </c>
      <c r="F299" s="2">
        <f t="shared" si="33"/>
        <v>4.7992599999999994</v>
      </c>
      <c r="G299" s="2">
        <f t="shared" si="27"/>
        <v>4.711240000000001</v>
      </c>
      <c r="H299" s="2">
        <f t="shared" si="31"/>
        <v>4.3997639999999967</v>
      </c>
      <c r="I299" s="2">
        <f t="array" ref="I299">SUMPRODUCT(B283:B302, (ROW(B283:B302)-ROW(B283)+1)) / (20*21/2)</f>
        <v>4.8689138095238098</v>
      </c>
      <c r="J299" s="2">
        <f t="shared" si="34"/>
        <v>4.8113793086667105</v>
      </c>
      <c r="K299" s="2">
        <f t="shared" si="28"/>
        <v>4.6909955093770392</v>
      </c>
    </row>
    <row r="300" spans="1:11" ht="13.5" x14ac:dyDescent="0.25">
      <c r="A300" s="3">
        <v>42443</v>
      </c>
      <c r="B300" s="2">
        <v>4.8701999999999996</v>
      </c>
      <c r="C300" s="2">
        <f t="shared" si="29"/>
        <v>1.6199999999999548E-2</v>
      </c>
      <c r="D300" s="2">
        <f t="shared" si="30"/>
        <v>4.8832000000000004</v>
      </c>
      <c r="E300" s="2">
        <f t="shared" si="32"/>
        <v>4.8620900000000002</v>
      </c>
      <c r="F300" s="2">
        <f t="shared" si="33"/>
        <v>4.8098099999999997</v>
      </c>
      <c r="G300" s="2">
        <f t="shared" si="27"/>
        <v>4.7210460000000021</v>
      </c>
      <c r="H300" s="2">
        <f t="shared" si="31"/>
        <v>4.4015179999999967</v>
      </c>
      <c r="I300" s="2">
        <f t="array" ref="I300">SUMPRODUCT(B284:B303, (ROW(B284:B303)-ROW(B284)+1)) / (20*21/2)</f>
        <v>4.8864771428571432</v>
      </c>
      <c r="J300" s="2">
        <f t="shared" si="34"/>
        <v>4.8169812792698812</v>
      </c>
      <c r="K300" s="2">
        <f t="shared" si="28"/>
        <v>4.6980231364602929</v>
      </c>
    </row>
    <row r="301" spans="1:11" ht="13.5" x14ac:dyDescent="0.25">
      <c r="A301" s="3">
        <v>42444</v>
      </c>
      <c r="B301" s="2">
        <v>4.9837999999999996</v>
      </c>
      <c r="C301" s="2">
        <f t="shared" si="29"/>
        <v>0.11359999999999992</v>
      </c>
      <c r="D301" s="2">
        <f t="shared" si="30"/>
        <v>4.9059200000000001</v>
      </c>
      <c r="E301" s="2">
        <f t="shared" si="32"/>
        <v>4.88157</v>
      </c>
      <c r="F301" s="2">
        <f t="shared" si="33"/>
        <v>4.8203599999999991</v>
      </c>
      <c r="G301" s="2">
        <f t="shared" si="27"/>
        <v>4.7330580000000007</v>
      </c>
      <c r="H301" s="2">
        <f t="shared" si="31"/>
        <v>4.4033789999999975</v>
      </c>
      <c r="I301" s="2">
        <f t="array" ref="I301">SUMPRODUCT(B285:B304, (ROW(B285:B304)-ROW(B285)+1)) / (20*21/2)</f>
        <v>4.9072142857142849</v>
      </c>
      <c r="J301" s="2">
        <f t="shared" si="34"/>
        <v>4.8328687764822735</v>
      </c>
      <c r="K301" s="2">
        <f t="shared" si="28"/>
        <v>4.7092300722853793</v>
      </c>
    </row>
    <row r="302" spans="1:11" ht="13.5" x14ac:dyDescent="0.25">
      <c r="A302" s="3">
        <v>42445</v>
      </c>
      <c r="B302" s="2">
        <v>4.9837999999999996</v>
      </c>
      <c r="C302" s="2">
        <f t="shared" si="29"/>
        <v>0</v>
      </c>
      <c r="D302" s="2">
        <f t="shared" si="30"/>
        <v>4.9188999999999989</v>
      </c>
      <c r="E302" s="2">
        <f t="shared" si="32"/>
        <v>4.8945500000000006</v>
      </c>
      <c r="F302" s="2">
        <f t="shared" si="33"/>
        <v>4.8318849999999998</v>
      </c>
      <c r="G302" s="2">
        <f t="shared" si="27"/>
        <v>4.7451360000000014</v>
      </c>
      <c r="H302" s="2">
        <f t="shared" si="31"/>
        <v>4.4046249999999967</v>
      </c>
      <c r="I302" s="2">
        <f t="array" ref="I302">SUMPRODUCT(B286:B305, (ROW(B286:B305)-ROW(B286)+1)) / (20*21/2)</f>
        <v>4.9407942857142864</v>
      </c>
      <c r="J302" s="2">
        <f t="shared" si="34"/>
        <v>4.8472431787220565</v>
      </c>
      <c r="K302" s="2">
        <f t="shared" si="28"/>
        <v>4.7199975204310505</v>
      </c>
    </row>
    <row r="303" spans="1:11" ht="13.5" x14ac:dyDescent="0.25">
      <c r="A303" s="3">
        <v>42446</v>
      </c>
      <c r="B303" s="2">
        <v>5.0163000000000002</v>
      </c>
      <c r="C303" s="2">
        <f t="shared" si="29"/>
        <v>3.2500000000000639E-2</v>
      </c>
      <c r="D303" s="2">
        <f t="shared" si="30"/>
        <v>4.9416199999999995</v>
      </c>
      <c r="E303" s="2">
        <f t="shared" si="32"/>
        <v>4.9107800000000008</v>
      </c>
      <c r="F303" s="2">
        <f t="shared" si="33"/>
        <v>4.8440599999999998</v>
      </c>
      <c r="G303" s="2">
        <f t="shared" si="27"/>
        <v>4.7578640000000014</v>
      </c>
      <c r="H303" s="2">
        <f t="shared" si="31"/>
        <v>4.4067099999999968</v>
      </c>
      <c r="I303" s="2">
        <f t="array" ref="I303">SUMPRODUCT(B287:B306, (ROW(B287:B306)-ROW(B287)+1)) / (20*21/2)</f>
        <v>4.975351428571428</v>
      </c>
      <c r="J303" s="2">
        <f t="shared" si="34"/>
        <v>4.863343828367575</v>
      </c>
      <c r="K303" s="2">
        <f t="shared" si="28"/>
        <v>4.7316172255121867</v>
      </c>
    </row>
    <row r="304" spans="1:11" ht="13.5" x14ac:dyDescent="0.25">
      <c r="A304" s="3">
        <v>42447</v>
      </c>
      <c r="B304" s="2">
        <v>5.0617999999999999</v>
      </c>
      <c r="C304" s="2">
        <f t="shared" si="29"/>
        <v>4.5499999999999652E-2</v>
      </c>
      <c r="D304" s="2">
        <f t="shared" si="30"/>
        <v>4.9831799999999999</v>
      </c>
      <c r="E304" s="2">
        <f t="shared" si="32"/>
        <v>4.9331899999999997</v>
      </c>
      <c r="F304" s="2">
        <f t="shared" si="33"/>
        <v>4.8585099999999999</v>
      </c>
      <c r="G304" s="2">
        <f t="shared" si="27"/>
        <v>4.7739040000000017</v>
      </c>
      <c r="H304" s="2">
        <f t="shared" si="31"/>
        <v>4.4090529999999966</v>
      </c>
      <c r="I304" s="2">
        <f t="array" ref="I304">SUMPRODUCT(B288:B307, (ROW(B288:B307)-ROW(B288)+1)) / (20*21/2)</f>
        <v>5.0123819047619049</v>
      </c>
      <c r="J304" s="2">
        <f t="shared" si="34"/>
        <v>4.8822444161420915</v>
      </c>
      <c r="K304" s="2">
        <f t="shared" si="28"/>
        <v>4.7445655696097484</v>
      </c>
    </row>
    <row r="305" spans="1:11" ht="13.5" x14ac:dyDescent="0.25">
      <c r="A305" s="3">
        <v>42450</v>
      </c>
      <c r="B305" s="2">
        <v>5.2111000000000001</v>
      </c>
      <c r="C305" s="2">
        <f t="shared" si="29"/>
        <v>0.14930000000000021</v>
      </c>
      <c r="D305" s="2">
        <f t="shared" si="30"/>
        <v>5.0513599999999999</v>
      </c>
      <c r="E305" s="2">
        <f t="shared" si="32"/>
        <v>4.9672800000000006</v>
      </c>
      <c r="F305" s="2">
        <f t="shared" si="33"/>
        <v>4.8807500000000008</v>
      </c>
      <c r="G305" s="2">
        <f t="shared" si="27"/>
        <v>4.7904620000000016</v>
      </c>
      <c r="H305" s="2">
        <f t="shared" si="31"/>
        <v>4.4124039999999978</v>
      </c>
      <c r="I305" s="2">
        <f t="array" ref="I305">SUMPRODUCT(B289:B308, (ROW(B289:B308)-ROW(B289)+1)) / (20*21/2)</f>
        <v>5.0491319047619054</v>
      </c>
      <c r="J305" s="2">
        <f t="shared" si="34"/>
        <v>4.91356399555713</v>
      </c>
      <c r="K305" s="2">
        <f t="shared" si="28"/>
        <v>4.7628610374681903</v>
      </c>
    </row>
    <row r="306" spans="1:11" ht="13.5" x14ac:dyDescent="0.25">
      <c r="A306" s="3">
        <v>42451</v>
      </c>
      <c r="B306" s="2">
        <v>5.2435999999999998</v>
      </c>
      <c r="C306" s="2">
        <f t="shared" si="29"/>
        <v>3.2499999999999751E-2</v>
      </c>
      <c r="D306" s="2">
        <f t="shared" si="30"/>
        <v>5.1033200000000001</v>
      </c>
      <c r="E306" s="2">
        <f t="shared" si="32"/>
        <v>5.0046200000000001</v>
      </c>
      <c r="F306" s="2">
        <f t="shared" si="33"/>
        <v>4.9034800000000001</v>
      </c>
      <c r="G306" s="2">
        <f t="shared" ref="G306:G369" si="35">AVERAGE(B257:B306)</f>
        <v>4.8050720000000009</v>
      </c>
      <c r="H306" s="2">
        <f t="shared" si="31"/>
        <v>4.4161019999999978</v>
      </c>
      <c r="I306" s="2">
        <f t="array" ref="I306">SUMPRODUCT(B290:B309, (ROW(B290:B309)-ROW(B290)+1)) / (20*21/2)</f>
        <v>5.0860190476190477</v>
      </c>
      <c r="J306" s="2">
        <f t="shared" si="34"/>
        <v>4.9449959959802605</v>
      </c>
      <c r="K306" s="2">
        <f t="shared" si="28"/>
        <v>4.7817135458027709</v>
      </c>
    </row>
    <row r="307" spans="1:11" ht="13.5" x14ac:dyDescent="0.25">
      <c r="A307" s="3">
        <v>42452</v>
      </c>
      <c r="B307" s="2">
        <v>5.2923</v>
      </c>
      <c r="C307" s="2">
        <f t="shared" si="29"/>
        <v>4.8700000000000188E-2</v>
      </c>
      <c r="D307" s="2">
        <f t="shared" si="30"/>
        <v>5.1650200000000002</v>
      </c>
      <c r="E307" s="2">
        <f t="shared" si="32"/>
        <v>5.0419599999999996</v>
      </c>
      <c r="F307" s="2">
        <f t="shared" si="33"/>
        <v>4.9356249999999999</v>
      </c>
      <c r="G307" s="2">
        <f t="shared" si="35"/>
        <v>4.8181900000000022</v>
      </c>
      <c r="H307" s="2">
        <f t="shared" si="31"/>
        <v>4.4200434999999967</v>
      </c>
      <c r="I307" s="2">
        <f t="array" ref="I307">SUMPRODUCT(B291:B310, (ROW(B291:B310)-ROW(B291)+1)) / (20*21/2)</f>
        <v>5.117656666666667</v>
      </c>
      <c r="J307" s="2">
        <f t="shared" si="34"/>
        <v>4.9780725677916635</v>
      </c>
      <c r="K307" s="2">
        <f t="shared" ref="K307:K370" si="36">$K$4*B307+(1-$K$4)*K306</f>
        <v>4.8017365440065838</v>
      </c>
    </row>
    <row r="308" spans="1:11" ht="13.5" x14ac:dyDescent="0.25">
      <c r="A308" s="3">
        <v>42453</v>
      </c>
      <c r="B308" s="2">
        <v>5.3215000000000003</v>
      </c>
      <c r="C308" s="2">
        <f t="shared" si="29"/>
        <v>2.9200000000000337E-2</v>
      </c>
      <c r="D308" s="2">
        <f t="shared" si="30"/>
        <v>5.2260600000000004</v>
      </c>
      <c r="E308" s="2">
        <f t="shared" si="32"/>
        <v>5.0838400000000004</v>
      </c>
      <c r="F308" s="2">
        <f t="shared" si="33"/>
        <v>4.9633850000000006</v>
      </c>
      <c r="G308" s="2">
        <f t="shared" si="35"/>
        <v>4.8317620000000021</v>
      </c>
      <c r="H308" s="2">
        <f t="shared" si="31"/>
        <v>4.4242079999999966</v>
      </c>
      <c r="I308" s="2">
        <f t="array" ref="I308">SUMPRODUCT(B292:B311, (ROW(B292:B311)-ROW(B292)+1)) / (20*21/2)</f>
        <v>5.1463204761904766</v>
      </c>
      <c r="J308" s="2">
        <f t="shared" si="34"/>
        <v>5.0107799422876962</v>
      </c>
      <c r="K308" s="2">
        <f t="shared" si="36"/>
        <v>4.822119424633776</v>
      </c>
    </row>
    <row r="309" spans="1:11" ht="13.5" x14ac:dyDescent="0.25">
      <c r="A309" s="3">
        <v>42454</v>
      </c>
      <c r="B309" s="2">
        <v>5.3506999999999998</v>
      </c>
      <c r="C309" s="2">
        <f t="shared" si="29"/>
        <v>2.9199999999999449E-2</v>
      </c>
      <c r="D309" s="2">
        <f t="shared" si="30"/>
        <v>5.2838399999999996</v>
      </c>
      <c r="E309" s="2">
        <f t="shared" si="32"/>
        <v>5.1335099999999994</v>
      </c>
      <c r="F309" s="2">
        <f t="shared" si="33"/>
        <v>4.9926050000000002</v>
      </c>
      <c r="G309" s="2">
        <f t="shared" si="35"/>
        <v>4.8465660000000019</v>
      </c>
      <c r="H309" s="2">
        <f t="shared" si="31"/>
        <v>4.4279189999999957</v>
      </c>
      <c r="I309" s="2">
        <f t="array" ref="I309">SUMPRODUCT(B293:B312, (ROW(B293:B312)-ROW(B293)+1)) / (20*21/2)</f>
        <v>5.1582295238095242</v>
      </c>
      <c r="J309" s="2">
        <f t="shared" si="34"/>
        <v>5.0431532811174389</v>
      </c>
      <c r="K309" s="2">
        <f t="shared" si="36"/>
        <v>4.8428480746481375</v>
      </c>
    </row>
    <row r="310" spans="1:11" ht="13.5" x14ac:dyDescent="0.25">
      <c r="A310" s="3">
        <v>42457</v>
      </c>
      <c r="B310" s="2">
        <v>5.3247999999999998</v>
      </c>
      <c r="C310" s="2">
        <f t="shared" si="29"/>
        <v>-2.5900000000000034E-2</v>
      </c>
      <c r="D310" s="2">
        <f t="shared" si="30"/>
        <v>5.3065800000000003</v>
      </c>
      <c r="E310" s="2">
        <f t="shared" si="32"/>
        <v>5.1789699999999996</v>
      </c>
      <c r="F310" s="2">
        <f t="shared" si="33"/>
        <v>5.0205299999999999</v>
      </c>
      <c r="G310" s="2">
        <f t="shared" si="35"/>
        <v>4.8589040000000026</v>
      </c>
      <c r="H310" s="2">
        <f t="shared" si="31"/>
        <v>4.4312544999999961</v>
      </c>
      <c r="I310" s="2">
        <f t="array" ref="I310">SUMPRODUCT(B294:B313, (ROW(B294:B313)-ROW(B294)+1)) / (20*21/2)</f>
        <v>5.1800614285714293</v>
      </c>
      <c r="J310" s="2">
        <f t="shared" si="34"/>
        <v>5.0699767781538734</v>
      </c>
      <c r="K310" s="2">
        <f t="shared" si="36"/>
        <v>4.861748150152132</v>
      </c>
    </row>
    <row r="311" spans="1:11" ht="13.5" x14ac:dyDescent="0.25">
      <c r="A311" s="3">
        <v>42458</v>
      </c>
      <c r="B311" s="2">
        <v>5.3215000000000003</v>
      </c>
      <c r="C311" s="2">
        <f t="shared" si="29"/>
        <v>-3.2999999999994145E-3</v>
      </c>
      <c r="D311" s="2">
        <f t="shared" si="30"/>
        <v>5.3221600000000002</v>
      </c>
      <c r="E311" s="2">
        <f t="shared" si="32"/>
        <v>5.2127399999999993</v>
      </c>
      <c r="F311" s="2">
        <f t="shared" si="33"/>
        <v>5.0471550000000001</v>
      </c>
      <c r="G311" s="2">
        <f t="shared" si="35"/>
        <v>4.8718260000000022</v>
      </c>
      <c r="H311" s="2">
        <f t="shared" si="31"/>
        <v>4.4344964999999954</v>
      </c>
      <c r="I311" s="2">
        <f t="array" ref="I311">SUMPRODUCT(B295:B314, (ROW(B295:B314)-ROW(B295)+1)) / (20*21/2)</f>
        <v>5.1994919047619055</v>
      </c>
      <c r="J311" s="2">
        <f t="shared" si="34"/>
        <v>5.0939313707106475</v>
      </c>
      <c r="K311" s="2">
        <f t="shared" si="36"/>
        <v>4.8797776344598915</v>
      </c>
    </row>
    <row r="312" spans="1:11" ht="13.5" x14ac:dyDescent="0.25">
      <c r="A312" s="3">
        <v>42459</v>
      </c>
      <c r="B312" s="2">
        <v>5.1722000000000001</v>
      </c>
      <c r="C312" s="2">
        <f t="shared" si="29"/>
        <v>-0.14930000000000021</v>
      </c>
      <c r="D312" s="2">
        <f t="shared" si="30"/>
        <v>5.2981400000000001</v>
      </c>
      <c r="E312" s="2">
        <f t="shared" si="32"/>
        <v>5.2315799999999992</v>
      </c>
      <c r="F312" s="2">
        <f t="shared" si="33"/>
        <v>5.0630649999999999</v>
      </c>
      <c r="G312" s="2">
        <f t="shared" si="35"/>
        <v>4.8818260000000029</v>
      </c>
      <c r="H312" s="2">
        <f t="shared" si="31"/>
        <v>4.4369919999999956</v>
      </c>
      <c r="I312" s="2">
        <f t="array" ref="I312">SUMPRODUCT(B296:B315, (ROW(B296:B315)-ROW(B296)+1)) / (20*21/2)</f>
        <v>5.2167733333333333</v>
      </c>
      <c r="J312" s="2">
        <f t="shared" si="34"/>
        <v>5.1013855258810619</v>
      </c>
      <c r="K312" s="2">
        <f t="shared" si="36"/>
        <v>4.8912451782065629</v>
      </c>
    </row>
    <row r="313" spans="1:11" ht="13.5" x14ac:dyDescent="0.25">
      <c r="A313" s="3">
        <v>42460</v>
      </c>
      <c r="B313" s="2">
        <v>5.2923</v>
      </c>
      <c r="C313" s="2">
        <f t="shared" si="29"/>
        <v>0.12009999999999987</v>
      </c>
      <c r="D313" s="2">
        <f t="shared" si="30"/>
        <v>5.2923</v>
      </c>
      <c r="E313" s="2">
        <f t="shared" si="32"/>
        <v>5.2591800000000006</v>
      </c>
      <c r="F313" s="2">
        <f t="shared" si="33"/>
        <v>5.0849799999999998</v>
      </c>
      <c r="G313" s="2">
        <f t="shared" si="35"/>
        <v>4.8926700000000025</v>
      </c>
      <c r="H313" s="2">
        <f t="shared" si="31"/>
        <v>4.440241999999996</v>
      </c>
      <c r="I313" s="2">
        <f t="array" ref="I313">SUMPRODUCT(B297:B316, (ROW(B297:B316)-ROW(B297)+1)) / (20*21/2)</f>
        <v>5.2320604761904761</v>
      </c>
      <c r="J313" s="2">
        <f t="shared" si="34"/>
        <v>5.1195678567495317</v>
      </c>
      <c r="K313" s="2">
        <f t="shared" si="36"/>
        <v>4.9069728182768939</v>
      </c>
    </row>
    <row r="314" spans="1:11" ht="13.5" x14ac:dyDescent="0.25">
      <c r="A314" s="3">
        <v>42461</v>
      </c>
      <c r="B314" s="2">
        <v>5.2889999999999997</v>
      </c>
      <c r="C314" s="2">
        <f t="shared" si="29"/>
        <v>-3.3000000000003027E-3</v>
      </c>
      <c r="D314" s="2">
        <f t="shared" si="30"/>
        <v>5.27996</v>
      </c>
      <c r="E314" s="2">
        <f t="shared" si="32"/>
        <v>5.2819000000000003</v>
      </c>
      <c r="F314" s="2">
        <f t="shared" si="33"/>
        <v>5.107545</v>
      </c>
      <c r="G314" s="2">
        <f t="shared" si="35"/>
        <v>4.9036440000000026</v>
      </c>
      <c r="H314" s="2">
        <f t="shared" si="31"/>
        <v>4.4434754999999964</v>
      </c>
      <c r="I314" s="2">
        <f t="array" ref="I314">SUMPRODUCT(B298:B317, (ROW(B298:B317)-ROW(B298)+1)) / (20*21/2)</f>
        <v>5.2453533333333322</v>
      </c>
      <c r="J314" s="2">
        <f t="shared" si="34"/>
        <v>5.1357042513448139</v>
      </c>
      <c r="K314" s="2">
        <f t="shared" si="36"/>
        <v>4.9219542763836825</v>
      </c>
    </row>
    <row r="315" spans="1:11" ht="13.5" x14ac:dyDescent="0.25">
      <c r="A315" s="3">
        <v>42464</v>
      </c>
      <c r="B315" s="2">
        <v>5.2889999999999997</v>
      </c>
      <c r="C315" s="2">
        <f t="shared" si="29"/>
        <v>0</v>
      </c>
      <c r="D315" s="2">
        <f t="shared" si="30"/>
        <v>5.272800000000001</v>
      </c>
      <c r="E315" s="2">
        <f t="shared" si="32"/>
        <v>5.2896900000000002</v>
      </c>
      <c r="F315" s="2">
        <f t="shared" si="33"/>
        <v>5.1284850000000004</v>
      </c>
      <c r="G315" s="2">
        <f t="shared" si="35"/>
        <v>4.9146820000000018</v>
      </c>
      <c r="H315" s="2">
        <f t="shared" si="31"/>
        <v>4.4467239999999961</v>
      </c>
      <c r="I315" s="2">
        <f t="array" ref="I315">SUMPRODUCT(B299:B318, (ROW(B299:B318)-ROW(B299)+1)) / (20*21/2)</f>
        <v>5.251017142857143</v>
      </c>
      <c r="J315" s="2">
        <f t="shared" si="34"/>
        <v>5.1503038464548316</v>
      </c>
      <c r="K315" s="2">
        <f t="shared" si="36"/>
        <v>4.9363482263294207</v>
      </c>
    </row>
    <row r="316" spans="1:11" ht="13.5" x14ac:dyDescent="0.25">
      <c r="A316" s="3">
        <v>42465</v>
      </c>
      <c r="B316" s="2">
        <v>5.2889999999999997</v>
      </c>
      <c r="C316" s="2">
        <f t="shared" si="29"/>
        <v>0</v>
      </c>
      <c r="D316" s="2">
        <f t="shared" si="30"/>
        <v>5.2662999999999993</v>
      </c>
      <c r="E316" s="2">
        <f t="shared" si="32"/>
        <v>5.2942300000000007</v>
      </c>
      <c r="F316" s="2">
        <f t="shared" si="33"/>
        <v>5.1494249999999999</v>
      </c>
      <c r="G316" s="2">
        <f t="shared" si="35"/>
        <v>4.9237080000000022</v>
      </c>
      <c r="H316" s="2">
        <f t="shared" si="31"/>
        <v>4.4501109999999953</v>
      </c>
      <c r="I316" s="2">
        <f t="array" ref="I316">SUMPRODUCT(B300:B319, (ROW(B300:B319)-ROW(B300)+1)) / (20*21/2)</f>
        <v>5.2551347619047624</v>
      </c>
      <c r="J316" s="2">
        <f t="shared" si="34"/>
        <v>5.1635130039353241</v>
      </c>
      <c r="K316" s="2">
        <f t="shared" si="36"/>
        <v>4.9501777076498357</v>
      </c>
    </row>
    <row r="317" spans="1:11" ht="13.5" x14ac:dyDescent="0.25">
      <c r="A317" s="3">
        <v>42466</v>
      </c>
      <c r="B317" s="2">
        <v>5.2889999999999997</v>
      </c>
      <c r="C317" s="2">
        <f t="shared" si="29"/>
        <v>0</v>
      </c>
      <c r="D317" s="2">
        <f t="shared" si="30"/>
        <v>5.2896599999999996</v>
      </c>
      <c r="E317" s="2">
        <f t="shared" si="32"/>
        <v>5.2939000000000007</v>
      </c>
      <c r="F317" s="2">
        <f t="shared" si="33"/>
        <v>5.1679300000000001</v>
      </c>
      <c r="G317" s="2">
        <f t="shared" si="35"/>
        <v>4.9324080000000006</v>
      </c>
      <c r="H317" s="2">
        <f t="shared" si="31"/>
        <v>4.4535034999999956</v>
      </c>
      <c r="I317" s="2">
        <f t="array" ref="I317">SUMPRODUCT(B301:B320, (ROW(B301:B320)-ROW(B301)+1)) / (20*21/2)</f>
        <v>5.2574742857142862</v>
      </c>
      <c r="J317" s="2">
        <f t="shared" si="34"/>
        <v>5.1754641464176743</v>
      </c>
      <c r="K317" s="2">
        <f t="shared" si="36"/>
        <v>4.9634648563694501</v>
      </c>
    </row>
    <row r="318" spans="1:11" ht="13.5" x14ac:dyDescent="0.25">
      <c r="A318" s="3">
        <v>42467</v>
      </c>
      <c r="B318" s="2">
        <v>5.2274000000000003</v>
      </c>
      <c r="C318" s="2">
        <f t="shared" si="29"/>
        <v>-6.1599999999999433E-2</v>
      </c>
      <c r="D318" s="2">
        <f t="shared" si="30"/>
        <v>5.2766799999999998</v>
      </c>
      <c r="E318" s="2">
        <f t="shared" si="32"/>
        <v>5.2844900000000008</v>
      </c>
      <c r="F318" s="2">
        <f t="shared" si="33"/>
        <v>5.1841650000000001</v>
      </c>
      <c r="G318" s="2">
        <f t="shared" si="35"/>
        <v>4.9400060000000003</v>
      </c>
      <c r="H318" s="2">
        <f t="shared" si="31"/>
        <v>4.4569129999999957</v>
      </c>
      <c r="I318" s="2">
        <f t="array" ref="I318">SUMPRODUCT(B302:B321, (ROW(B302:B321)-ROW(B302)+1)) / (20*21/2)</f>
        <v>5.2581128571428577</v>
      </c>
      <c r="J318" s="2">
        <f t="shared" si="34"/>
        <v>5.1804104181874191</v>
      </c>
      <c r="K318" s="2">
        <f t="shared" si="36"/>
        <v>4.9738152541588843</v>
      </c>
    </row>
    <row r="319" spans="1:11" ht="13.5" x14ac:dyDescent="0.25">
      <c r="A319" s="3">
        <v>42468</v>
      </c>
      <c r="B319" s="2">
        <v>5.2274000000000003</v>
      </c>
      <c r="C319" s="2">
        <f t="shared" si="29"/>
        <v>0</v>
      </c>
      <c r="D319" s="2">
        <f t="shared" si="30"/>
        <v>5.2643599999999999</v>
      </c>
      <c r="E319" s="2">
        <f t="shared" si="32"/>
        <v>5.2721600000000013</v>
      </c>
      <c r="F319" s="2">
        <f t="shared" si="33"/>
        <v>5.2028350000000003</v>
      </c>
      <c r="G319" s="2">
        <f t="shared" si="35"/>
        <v>4.9479299999999995</v>
      </c>
      <c r="H319" s="2">
        <f t="shared" si="31"/>
        <v>4.4603224999999957</v>
      </c>
      <c r="I319" s="2">
        <f t="array" ref="I319">SUMPRODUCT(B303:B322, (ROW(B303:B322)-ROW(B303)+1)) / (20*21/2)</f>
        <v>5.2603723809523819</v>
      </c>
      <c r="J319" s="2">
        <f t="shared" si="34"/>
        <v>5.1848856164552837</v>
      </c>
      <c r="K319" s="2">
        <f t="shared" si="36"/>
        <v>4.9837597539957912</v>
      </c>
    </row>
    <row r="320" spans="1:11" ht="13.5" x14ac:dyDescent="0.25">
      <c r="A320" s="3">
        <v>42471</v>
      </c>
      <c r="B320" s="2">
        <v>5.2274000000000003</v>
      </c>
      <c r="C320" s="2">
        <f t="shared" si="29"/>
        <v>0</v>
      </c>
      <c r="D320" s="2">
        <f t="shared" si="30"/>
        <v>5.2520399999999992</v>
      </c>
      <c r="E320" s="2">
        <f t="shared" si="32"/>
        <v>5.2624200000000014</v>
      </c>
      <c r="F320" s="2">
        <f t="shared" si="33"/>
        <v>5.220695000000001</v>
      </c>
      <c r="G320" s="2">
        <f t="shared" si="35"/>
        <v>4.9559179999999996</v>
      </c>
      <c r="H320" s="2">
        <f t="shared" si="31"/>
        <v>4.4635694999999949</v>
      </c>
      <c r="I320" s="2">
        <f t="array" ref="I320">SUMPRODUCT(B304:B323, (ROW(B304:B323)-ROW(B304)+1)) / (20*21/2)</f>
        <v>5.2613328571428575</v>
      </c>
      <c r="J320" s="2">
        <f t="shared" si="34"/>
        <v>5.1889346053643042</v>
      </c>
      <c r="K320" s="2">
        <f t="shared" si="36"/>
        <v>4.9933142734469369</v>
      </c>
    </row>
    <row r="321" spans="1:11" ht="13.5" x14ac:dyDescent="0.25">
      <c r="A321" s="3">
        <v>42472</v>
      </c>
      <c r="B321" s="2">
        <v>5.2274000000000003</v>
      </c>
      <c r="C321" s="2">
        <f t="shared" si="29"/>
        <v>0</v>
      </c>
      <c r="D321" s="2">
        <f t="shared" si="30"/>
        <v>5.2397200000000002</v>
      </c>
      <c r="E321" s="2">
        <f t="shared" si="32"/>
        <v>5.2530100000000015</v>
      </c>
      <c r="F321" s="2">
        <f t="shared" si="33"/>
        <v>5.2328750000000008</v>
      </c>
      <c r="G321" s="2">
        <f t="shared" si="35"/>
        <v>4.9650099999999995</v>
      </c>
      <c r="H321" s="2">
        <f t="shared" si="31"/>
        <v>4.4664919999999952</v>
      </c>
      <c r="I321" s="2">
        <f t="array" ref="I321">SUMPRODUCT(B305:B324, (ROW(B305:B324)-ROW(B305)+1)) / (20*21/2)</f>
        <v>5.2611490476190479</v>
      </c>
      <c r="J321" s="2">
        <f t="shared" si="34"/>
        <v>5.1925979762819887</v>
      </c>
      <c r="K321" s="2">
        <f t="shared" si="36"/>
        <v>5.0024941058607828</v>
      </c>
    </row>
    <row r="322" spans="1:11" ht="13.5" x14ac:dyDescent="0.25">
      <c r="A322" s="3">
        <v>42473</v>
      </c>
      <c r="B322" s="2">
        <v>5.2565999999999997</v>
      </c>
      <c r="C322" s="2">
        <f t="shared" si="29"/>
        <v>2.9199999999999449E-2</v>
      </c>
      <c r="D322" s="2">
        <f t="shared" si="30"/>
        <v>5.2332400000000003</v>
      </c>
      <c r="E322" s="2">
        <f t="shared" si="32"/>
        <v>5.26145</v>
      </c>
      <c r="F322" s="2">
        <f t="shared" si="33"/>
        <v>5.2465150000000005</v>
      </c>
      <c r="G322" s="2">
        <f t="shared" si="35"/>
        <v>4.9746859999999984</v>
      </c>
      <c r="H322" s="2">
        <f t="shared" si="31"/>
        <v>4.469722499999996</v>
      </c>
      <c r="I322" s="2">
        <f t="array" ref="I322">SUMPRODUCT(B306:B325, (ROW(B306:B325)-ROW(B306)+1)) / (20*21/2)</f>
        <v>5.2541614285714289</v>
      </c>
      <c r="J322" s="2">
        <f t="shared" si="34"/>
        <v>5.198693407112275</v>
      </c>
      <c r="K322" s="2">
        <f t="shared" si="36"/>
        <v>5.0124590428858502</v>
      </c>
    </row>
    <row r="323" spans="1:11" ht="13.5" x14ac:dyDescent="0.25">
      <c r="A323" s="3">
        <v>42474</v>
      </c>
      <c r="B323" s="2">
        <v>5.2565999999999997</v>
      </c>
      <c r="C323" s="2">
        <f t="shared" si="29"/>
        <v>0</v>
      </c>
      <c r="D323" s="2">
        <f t="shared" si="30"/>
        <v>5.2390799999999995</v>
      </c>
      <c r="E323" s="2">
        <f t="shared" si="32"/>
        <v>5.2578800000000001</v>
      </c>
      <c r="F323" s="2">
        <f t="shared" si="33"/>
        <v>5.2585300000000021</v>
      </c>
      <c r="G323" s="2">
        <f t="shared" si="35"/>
        <v>4.9855959999999975</v>
      </c>
      <c r="H323" s="2">
        <f t="shared" si="31"/>
        <v>4.4731154999999969</v>
      </c>
      <c r="I323" s="2">
        <f t="array" ref="I323">SUMPRODUCT(B307:B326, (ROW(B307:B326)-ROW(B307)+1)) / (20*21/2)</f>
        <v>5.2472509523809521</v>
      </c>
      <c r="J323" s="2">
        <f t="shared" si="34"/>
        <v>5.20420832072063</v>
      </c>
      <c r="K323" s="2">
        <f t="shared" si="36"/>
        <v>5.0220331980667972</v>
      </c>
    </row>
    <row r="324" spans="1:11" ht="13.5" x14ac:dyDescent="0.25">
      <c r="A324" s="3">
        <v>42475</v>
      </c>
      <c r="B324" s="2">
        <v>5.2565999999999997</v>
      </c>
      <c r="C324" s="2">
        <f t="shared" ref="C324:C387" si="37">B324-B323</f>
        <v>0</v>
      </c>
      <c r="D324" s="2">
        <f t="shared" si="30"/>
        <v>5.2449199999999996</v>
      </c>
      <c r="E324" s="2">
        <f t="shared" si="32"/>
        <v>5.2546400000000002</v>
      </c>
      <c r="F324" s="2">
        <f t="shared" si="33"/>
        <v>5.268270000000002</v>
      </c>
      <c r="G324" s="2">
        <f t="shared" si="35"/>
        <v>4.9952719999999982</v>
      </c>
      <c r="H324" s="2">
        <f t="shared" si="31"/>
        <v>4.476670999999997</v>
      </c>
      <c r="I324" s="2">
        <f t="array" ref="I324">SUMPRODUCT(B308:B327, (ROW(B308:B327)-ROW(B308)+1)) / (20*21/2)</f>
        <v>5.2467533333333334</v>
      </c>
      <c r="J324" s="2">
        <f t="shared" si="34"/>
        <v>5.2091980044615216</v>
      </c>
      <c r="K324" s="2">
        <f t="shared" si="36"/>
        <v>5.0312318961818248</v>
      </c>
    </row>
    <row r="325" spans="1:11" ht="13.5" x14ac:dyDescent="0.25">
      <c r="A325" s="3">
        <v>42478</v>
      </c>
      <c r="B325" s="2">
        <v>5.1948999999999996</v>
      </c>
      <c r="C325" s="2">
        <f t="shared" si="37"/>
        <v>-6.1700000000000088E-2</v>
      </c>
      <c r="D325" s="2">
        <f t="shared" si="30"/>
        <v>5.2384199999999996</v>
      </c>
      <c r="E325" s="2">
        <f t="shared" si="32"/>
        <v>5.2452299999999994</v>
      </c>
      <c r="F325" s="2">
        <f t="shared" si="33"/>
        <v>5.2674600000000016</v>
      </c>
      <c r="G325" s="2">
        <f t="shared" si="35"/>
        <v>5.0037139999999978</v>
      </c>
      <c r="H325" s="2">
        <f t="shared" si="31"/>
        <v>4.4797554999999969</v>
      </c>
      <c r="I325" s="2">
        <f t="array" ref="I325">SUMPRODUCT(B309:B328, (ROW(B309:B328)-ROW(B309)+1)) / (20*21/2)</f>
        <v>5.2402295238095231</v>
      </c>
      <c r="J325" s="2">
        <f t="shared" si="34"/>
        <v>5.2078362897509001</v>
      </c>
      <c r="K325" s="2">
        <f t="shared" si="36"/>
        <v>5.0376502531943022</v>
      </c>
    </row>
    <row r="326" spans="1:11" ht="13.5" x14ac:dyDescent="0.25">
      <c r="A326" s="3">
        <v>42479</v>
      </c>
      <c r="B326" s="2">
        <v>5.1948999999999996</v>
      </c>
      <c r="C326" s="2">
        <f t="shared" si="37"/>
        <v>0</v>
      </c>
      <c r="D326" s="2">
        <f t="shared" si="30"/>
        <v>5.2319200000000006</v>
      </c>
      <c r="E326" s="2">
        <f t="shared" si="32"/>
        <v>5.2358199999999986</v>
      </c>
      <c r="F326" s="2">
        <f t="shared" si="33"/>
        <v>5.2650250000000023</v>
      </c>
      <c r="G326" s="2">
        <f t="shared" si="35"/>
        <v>5.0117659999999971</v>
      </c>
      <c r="H326" s="2">
        <f t="shared" si="31"/>
        <v>4.4821904999999971</v>
      </c>
      <c r="I326" s="2">
        <f t="array" ref="I326">SUMPRODUCT(B310:B329, (ROW(B310:B329)-ROW(B310)+1)) / (20*21/2)</f>
        <v>5.2284323809523805</v>
      </c>
      <c r="J326" s="2">
        <f t="shared" si="34"/>
        <v>5.2066042621555759</v>
      </c>
      <c r="K326" s="2">
        <f t="shared" si="36"/>
        <v>5.0438169099317802</v>
      </c>
    </row>
    <row r="327" spans="1:11" ht="13.5" x14ac:dyDescent="0.25">
      <c r="A327" s="3">
        <v>42480</v>
      </c>
      <c r="B327" s="2">
        <v>5.2598000000000003</v>
      </c>
      <c r="C327" s="2">
        <f t="shared" si="37"/>
        <v>6.4900000000000624E-2</v>
      </c>
      <c r="D327" s="2">
        <f t="shared" ref="D327:D390" si="38">AVERAGE(B323:B327)</f>
        <v>5.2325599999999994</v>
      </c>
      <c r="E327" s="2">
        <f t="shared" si="32"/>
        <v>5.232899999999999</v>
      </c>
      <c r="F327" s="2">
        <f t="shared" si="33"/>
        <v>5.2634000000000025</v>
      </c>
      <c r="G327" s="2">
        <f t="shared" si="35"/>
        <v>5.022739999999998</v>
      </c>
      <c r="H327" s="2">
        <f t="shared" si="31"/>
        <v>4.4849499999999969</v>
      </c>
      <c r="I327" s="2">
        <f t="array" ref="I327">SUMPRODUCT(B311:B330, (ROW(B311:B330)-ROW(B311)+1)) / (20*21/2)</f>
        <v>5.2297280952380953</v>
      </c>
      <c r="J327" s="2">
        <f t="shared" si="34"/>
        <v>5.2116705229026641</v>
      </c>
      <c r="K327" s="2">
        <f t="shared" si="36"/>
        <v>5.0522868350324952</v>
      </c>
    </row>
    <row r="328" spans="1:11" ht="13.5" x14ac:dyDescent="0.25">
      <c r="A328" s="3">
        <v>42481</v>
      </c>
      <c r="B328" s="2">
        <v>5.1948999999999996</v>
      </c>
      <c r="C328" s="2">
        <f t="shared" si="37"/>
        <v>-6.4900000000000624E-2</v>
      </c>
      <c r="D328" s="2">
        <f t="shared" si="38"/>
        <v>5.2202199999999994</v>
      </c>
      <c r="E328" s="2">
        <f t="shared" si="32"/>
        <v>5.2296499999999986</v>
      </c>
      <c r="F328" s="2">
        <f t="shared" si="33"/>
        <v>5.2570700000000024</v>
      </c>
      <c r="G328" s="2">
        <f t="shared" si="35"/>
        <v>5.0331299999999972</v>
      </c>
      <c r="H328" s="2">
        <f t="shared" si="31"/>
        <v>4.4877099999999963</v>
      </c>
      <c r="I328" s="2">
        <f t="array" ref="I328">SUMPRODUCT(B312:B331, (ROW(B312:B331)-ROW(B312)+1)) / (20*21/2)</f>
        <v>5.2239142857142857</v>
      </c>
      <c r="J328" s="2">
        <f t="shared" si="34"/>
        <v>5.2100733302452671</v>
      </c>
      <c r="K328" s="2">
        <f t="shared" si="36"/>
        <v>5.057879508168476</v>
      </c>
    </row>
    <row r="329" spans="1:11" ht="13.5" x14ac:dyDescent="0.25">
      <c r="A329" s="3">
        <v>42482</v>
      </c>
      <c r="B329" s="2">
        <v>5.1332000000000004</v>
      </c>
      <c r="C329" s="2">
        <f t="shared" si="37"/>
        <v>-6.16999999999992E-2</v>
      </c>
      <c r="D329" s="2">
        <f t="shared" si="38"/>
        <v>5.1955399999999994</v>
      </c>
      <c r="E329" s="2">
        <f t="shared" si="32"/>
        <v>5.220229999999999</v>
      </c>
      <c r="F329" s="2">
        <f t="shared" si="33"/>
        <v>5.2461950000000019</v>
      </c>
      <c r="G329" s="2">
        <f t="shared" si="35"/>
        <v>5.0448839999999979</v>
      </c>
      <c r="H329" s="2">
        <f t="shared" si="31"/>
        <v>4.4908104999999976</v>
      </c>
      <c r="I329" s="2">
        <f t="array" ref="I329">SUMPRODUCT(B313:B332, (ROW(B313:B332)-ROW(B313)+1)) / (20*21/2)</f>
        <v>5.2184604761904767</v>
      </c>
      <c r="J329" s="2">
        <f t="shared" si="34"/>
        <v>5.2027520606980993</v>
      </c>
      <c r="K329" s="2">
        <f t="shared" si="36"/>
        <v>5.0608332529461828</v>
      </c>
    </row>
    <row r="330" spans="1:11" ht="13.5" x14ac:dyDescent="0.25">
      <c r="A330" s="3">
        <v>42485</v>
      </c>
      <c r="B330" s="2">
        <v>5.2598000000000003</v>
      </c>
      <c r="C330" s="2">
        <f t="shared" si="37"/>
        <v>0.12659999999999982</v>
      </c>
      <c r="D330" s="2">
        <f t="shared" si="38"/>
        <v>5.20852</v>
      </c>
      <c r="E330" s="2">
        <f t="shared" si="32"/>
        <v>5.2234699999999998</v>
      </c>
      <c r="F330" s="2">
        <f t="shared" si="33"/>
        <v>5.2429450000000015</v>
      </c>
      <c r="G330" s="2">
        <f t="shared" si="35"/>
        <v>5.0568959999999983</v>
      </c>
      <c r="H330" s="2">
        <f t="shared" ref="H330:H393" si="39">AVERAGE(B131:B330)</f>
        <v>4.4947064999999968</v>
      </c>
      <c r="I330" s="2">
        <f t="array" ref="I330">SUMPRODUCT(B314:B333, (ROW(B314:B333)-ROW(B314)+1)) / (20*21/2)</f>
        <v>5.208642380952381</v>
      </c>
      <c r="J330" s="2">
        <f t="shared" si="34"/>
        <v>5.2081851977744709</v>
      </c>
      <c r="K330" s="2">
        <f t="shared" si="36"/>
        <v>5.0686358704777055</v>
      </c>
    </row>
    <row r="331" spans="1:11" ht="13.5" x14ac:dyDescent="0.25">
      <c r="A331" s="3">
        <v>42486</v>
      </c>
      <c r="B331" s="2">
        <v>5.1818999999999997</v>
      </c>
      <c r="C331" s="2">
        <f t="shared" si="37"/>
        <v>-7.7900000000000524E-2</v>
      </c>
      <c r="D331" s="2">
        <f t="shared" si="38"/>
        <v>5.2059199999999999</v>
      </c>
      <c r="E331" s="2">
        <f t="shared" si="32"/>
        <v>5.2189199999999998</v>
      </c>
      <c r="F331" s="2">
        <f t="shared" si="33"/>
        <v>5.2359650000000011</v>
      </c>
      <c r="G331" s="2">
        <f t="shared" si="35"/>
        <v>5.065077999999998</v>
      </c>
      <c r="H331" s="2">
        <f t="shared" si="39"/>
        <v>4.4982129999999971</v>
      </c>
      <c r="I331" s="2">
        <f t="array" ref="I331">SUMPRODUCT(B315:B334, (ROW(B315:B334)-ROW(B315)+1)) / (20*21/2)</f>
        <v>5.203915238095238</v>
      </c>
      <c r="J331" s="2">
        <f t="shared" si="34"/>
        <v>5.205681845605473</v>
      </c>
      <c r="K331" s="2">
        <f t="shared" si="36"/>
        <v>5.0730776010472072</v>
      </c>
    </row>
    <row r="332" spans="1:11" ht="13.5" x14ac:dyDescent="0.25">
      <c r="A332" s="3">
        <v>42487</v>
      </c>
      <c r="B332" s="2">
        <v>5.1787000000000001</v>
      </c>
      <c r="C332" s="2">
        <f t="shared" si="37"/>
        <v>-3.1999999999996476E-3</v>
      </c>
      <c r="D332" s="2">
        <f t="shared" si="38"/>
        <v>5.1897000000000002</v>
      </c>
      <c r="E332" s="2">
        <f t="shared" ref="E332:E395" si="40">AVERAGE(B323:B332)</f>
        <v>5.2111299999999989</v>
      </c>
      <c r="F332" s="2">
        <f t="shared" si="33"/>
        <v>5.2362900000000003</v>
      </c>
      <c r="G332" s="2">
        <f t="shared" si="35"/>
        <v>5.073585999999997</v>
      </c>
      <c r="H332" s="2">
        <f t="shared" si="39"/>
        <v>4.5018659999999979</v>
      </c>
      <c r="I332" s="2">
        <f t="array" ref="I332">SUMPRODUCT(B316:B335, (ROW(B316:B335)-ROW(B316)+1)) / (20*21/2)</f>
        <v>5.2074371428571427</v>
      </c>
      <c r="J332" s="2">
        <f t="shared" si="34"/>
        <v>5.203112146024</v>
      </c>
      <c r="K332" s="2">
        <f t="shared" si="36"/>
        <v>5.0772196559081015</v>
      </c>
    </row>
    <row r="333" spans="1:11" ht="13.5" x14ac:dyDescent="0.25">
      <c r="A333" s="3">
        <v>42488</v>
      </c>
      <c r="B333" s="2">
        <v>5.1332000000000004</v>
      </c>
      <c r="C333" s="2">
        <f t="shared" si="37"/>
        <v>-4.5499999999999652E-2</v>
      </c>
      <c r="D333" s="2">
        <f t="shared" si="38"/>
        <v>5.1773600000000002</v>
      </c>
      <c r="E333" s="2">
        <f t="shared" si="40"/>
        <v>5.1987899999999998</v>
      </c>
      <c r="F333" s="2">
        <f t="shared" si="33"/>
        <v>5.2283350000000004</v>
      </c>
      <c r="G333" s="2">
        <f t="shared" si="35"/>
        <v>5.0807939999999983</v>
      </c>
      <c r="H333" s="2">
        <f t="shared" si="39"/>
        <v>4.5052914999999976</v>
      </c>
      <c r="I333" s="2">
        <f t="array" ref="I333">SUMPRODUCT(B317:B336, (ROW(B317:B336)-ROW(B317)+1)) / (20*21/2)</f>
        <v>5.2110980952380945</v>
      </c>
      <c r="J333" s="2">
        <f t="shared" si="34"/>
        <v>5.1964538464026671</v>
      </c>
      <c r="K333" s="2">
        <f t="shared" si="36"/>
        <v>5.0794149635195485</v>
      </c>
    </row>
    <row r="334" spans="1:11" ht="13.5" x14ac:dyDescent="0.25">
      <c r="A334" s="3">
        <v>42489</v>
      </c>
      <c r="B334" s="2">
        <v>5.1787000000000001</v>
      </c>
      <c r="C334" s="2">
        <f t="shared" si="37"/>
        <v>4.5499999999999652E-2</v>
      </c>
      <c r="D334" s="2">
        <f t="shared" si="38"/>
        <v>5.1864599999999994</v>
      </c>
      <c r="E334" s="2">
        <f t="shared" si="40"/>
        <v>5.1909999999999998</v>
      </c>
      <c r="F334" s="2">
        <f t="shared" si="33"/>
        <v>5.2228200000000005</v>
      </c>
      <c r="G334" s="2">
        <f t="shared" si="35"/>
        <v>5.088911999999997</v>
      </c>
      <c r="H334" s="2">
        <f t="shared" si="39"/>
        <v>4.509268999999998</v>
      </c>
      <c r="I334" s="2">
        <f t="array" ref="I334">SUMPRODUCT(B318:B337, (ROW(B318:B337)-ROW(B318)+1)) / (20*21/2)</f>
        <v>5.2056219047619052</v>
      </c>
      <c r="J334" s="2">
        <f t="shared" si="34"/>
        <v>5.1947630038881272</v>
      </c>
      <c r="K334" s="2">
        <f t="shared" si="36"/>
        <v>5.0833084943619191</v>
      </c>
    </row>
    <row r="335" spans="1:11" ht="13.5" x14ac:dyDescent="0.25">
      <c r="A335" s="3">
        <v>42492</v>
      </c>
      <c r="B335" s="2">
        <v>5.2598000000000003</v>
      </c>
      <c r="C335" s="2">
        <f t="shared" si="37"/>
        <v>8.1100000000000172E-2</v>
      </c>
      <c r="D335" s="2">
        <f t="shared" si="38"/>
        <v>5.1864599999999994</v>
      </c>
      <c r="E335" s="2">
        <f t="shared" si="40"/>
        <v>5.1974900000000002</v>
      </c>
      <c r="F335" s="2">
        <f t="shared" si="33"/>
        <v>5.2213599999999998</v>
      </c>
      <c r="G335" s="2">
        <f t="shared" si="35"/>
        <v>5.0987819999999973</v>
      </c>
      <c r="H335" s="2">
        <f t="shared" si="39"/>
        <v>4.5138144999999978</v>
      </c>
      <c r="I335" s="2">
        <f t="array" ref="I335">SUMPRODUCT(B319:B338, (ROW(B319:B338)-ROW(B319)+1)) / (20*21/2)</f>
        <v>5.2007485714285711</v>
      </c>
      <c r="J335" s="2">
        <f t="shared" si="34"/>
        <v>5.2009570035178294</v>
      </c>
      <c r="K335" s="2">
        <f t="shared" si="36"/>
        <v>5.0902297298771382</v>
      </c>
    </row>
    <row r="336" spans="1:11" ht="13.5" x14ac:dyDescent="0.25">
      <c r="A336" s="3">
        <v>42493</v>
      </c>
      <c r="B336" s="2">
        <v>5.2598000000000003</v>
      </c>
      <c r="C336" s="2">
        <f t="shared" si="37"/>
        <v>0</v>
      </c>
      <c r="D336" s="2">
        <f t="shared" si="38"/>
        <v>5.2020399999999993</v>
      </c>
      <c r="E336" s="2">
        <f t="shared" si="40"/>
        <v>5.2039799999999996</v>
      </c>
      <c r="F336" s="2">
        <f t="shared" si="33"/>
        <v>5.2199</v>
      </c>
      <c r="G336" s="2">
        <f t="shared" si="35"/>
        <v>5.108197999999998</v>
      </c>
      <c r="H336" s="2">
        <f t="shared" si="39"/>
        <v>4.5183599999999986</v>
      </c>
      <c r="I336" s="2">
        <f t="array" ref="I336">SUMPRODUCT(B320:B339, (ROW(B320:B339)-ROW(B320)+1)) / (20*21/2)</f>
        <v>5.2042228571428568</v>
      </c>
      <c r="J336" s="2">
        <f t="shared" si="34"/>
        <v>5.2065610984208934</v>
      </c>
      <c r="K336" s="2">
        <f t="shared" si="36"/>
        <v>5.0968795443917605</v>
      </c>
    </row>
    <row r="337" spans="1:11" ht="13.5" x14ac:dyDescent="0.25">
      <c r="A337" s="3">
        <v>42494</v>
      </c>
      <c r="B337" s="2">
        <v>5.1623999999999999</v>
      </c>
      <c r="C337" s="2">
        <f t="shared" si="37"/>
        <v>-9.7400000000000375E-2</v>
      </c>
      <c r="D337" s="2">
        <f t="shared" si="38"/>
        <v>5.1987800000000011</v>
      </c>
      <c r="E337" s="2">
        <f t="shared" si="40"/>
        <v>5.1942399999999989</v>
      </c>
      <c r="F337" s="2">
        <f t="shared" si="33"/>
        <v>5.2135700000000007</v>
      </c>
      <c r="G337" s="2">
        <f t="shared" si="35"/>
        <v>5.1184579999999968</v>
      </c>
      <c r="H337" s="2">
        <f t="shared" si="39"/>
        <v>4.5219314999999982</v>
      </c>
      <c r="I337" s="2">
        <f t="array" ref="I337">SUMPRODUCT(B321:B340, (ROW(B321:B340)-ROW(B321)+1)) / (20*21/2)</f>
        <v>5.201423809523809</v>
      </c>
      <c r="J337" s="2">
        <f t="shared" si="34"/>
        <v>5.2023552795236654</v>
      </c>
      <c r="K337" s="2">
        <f t="shared" si="36"/>
        <v>5.0994489740234563</v>
      </c>
    </row>
    <row r="338" spans="1:11" ht="13.5" x14ac:dyDescent="0.25">
      <c r="A338" s="3">
        <v>42495</v>
      </c>
      <c r="B338" s="2">
        <v>5.1623999999999999</v>
      </c>
      <c r="C338" s="2">
        <f t="shared" si="37"/>
        <v>0</v>
      </c>
      <c r="D338" s="2">
        <f t="shared" si="38"/>
        <v>5.2046200000000002</v>
      </c>
      <c r="E338" s="2">
        <f t="shared" si="40"/>
        <v>5.1909899999999993</v>
      </c>
      <c r="F338" s="2">
        <f t="shared" si="33"/>
        <v>5.2103200000000012</v>
      </c>
      <c r="G338" s="2">
        <f t="shared" si="35"/>
        <v>5.1263799999999984</v>
      </c>
      <c r="H338" s="2">
        <f t="shared" si="39"/>
        <v>4.5258274999999992</v>
      </c>
      <c r="I338" s="2">
        <f t="array" ref="I338">SUMPRODUCT(B322:B341, (ROW(B322:B341)-ROW(B322)+1)) / (20*21/2)</f>
        <v>5.1969842857142856</v>
      </c>
      <c r="J338" s="2">
        <f t="shared" si="34"/>
        <v>5.1985500148071262</v>
      </c>
      <c r="K338" s="2">
        <f t="shared" si="36"/>
        <v>5.1019176417088108</v>
      </c>
    </row>
    <row r="339" spans="1:11" ht="13.5" x14ac:dyDescent="0.25">
      <c r="A339" s="3">
        <v>42496</v>
      </c>
      <c r="B339" s="2">
        <v>5.2468000000000004</v>
      </c>
      <c r="C339" s="2">
        <f t="shared" si="37"/>
        <v>8.4400000000000475E-2</v>
      </c>
      <c r="D339" s="2">
        <f t="shared" si="38"/>
        <v>5.2182399999999998</v>
      </c>
      <c r="E339" s="2">
        <f t="shared" si="40"/>
        <v>5.2023499999999991</v>
      </c>
      <c r="F339" s="2">
        <f t="shared" si="33"/>
        <v>5.2112900000000009</v>
      </c>
      <c r="G339" s="2">
        <f t="shared" si="35"/>
        <v>5.1359899999999969</v>
      </c>
      <c r="H339" s="2">
        <f t="shared" si="39"/>
        <v>4.5301454999999997</v>
      </c>
      <c r="I339" s="2">
        <f t="array" ref="I339">SUMPRODUCT(B323:B342, (ROW(B323:B342)-ROW(B323)+1)) / (20*21/2)</f>
        <v>5.1959495238095235</v>
      </c>
      <c r="J339" s="2">
        <f t="shared" si="34"/>
        <v>5.2031452514921614</v>
      </c>
      <c r="K339" s="2">
        <f t="shared" si="36"/>
        <v>5.1075993028182687</v>
      </c>
    </row>
    <row r="340" spans="1:11" ht="13.5" x14ac:dyDescent="0.25">
      <c r="A340" s="3">
        <v>42499</v>
      </c>
      <c r="B340" s="2">
        <v>5.1818999999999997</v>
      </c>
      <c r="C340" s="2">
        <f t="shared" si="37"/>
        <v>-6.4900000000000624E-2</v>
      </c>
      <c r="D340" s="2">
        <f t="shared" si="38"/>
        <v>5.2026599999999998</v>
      </c>
      <c r="E340" s="2">
        <f t="shared" si="40"/>
        <v>5.1945599999999992</v>
      </c>
      <c r="F340" s="2">
        <f t="shared" ref="F340:F403" si="41">AVERAGE(B321:B340)</f>
        <v>5.209015</v>
      </c>
      <c r="G340" s="2">
        <f t="shared" si="35"/>
        <v>5.1443019999999979</v>
      </c>
      <c r="H340" s="2">
        <f t="shared" si="39"/>
        <v>4.5347884999999994</v>
      </c>
      <c r="I340" s="2">
        <f t="array" ref="I340">SUMPRODUCT(B324:B343, (ROW(B324:B343)-ROW(B324)+1)) / (20*21/2)</f>
        <v>5.1921133333333325</v>
      </c>
      <c r="J340" s="2">
        <f t="shared" si="34"/>
        <v>5.2011218942071933</v>
      </c>
      <c r="K340" s="2">
        <f t="shared" si="36"/>
        <v>5.1105130556489247</v>
      </c>
    </row>
    <row r="341" spans="1:11" ht="13.5" x14ac:dyDescent="0.25">
      <c r="A341" s="3">
        <v>42500</v>
      </c>
      <c r="B341" s="2">
        <v>5.1623999999999999</v>
      </c>
      <c r="C341" s="2">
        <f t="shared" si="37"/>
        <v>-1.9499999999999851E-2</v>
      </c>
      <c r="D341" s="2">
        <f t="shared" si="38"/>
        <v>5.1831800000000001</v>
      </c>
      <c r="E341" s="2">
        <f t="shared" si="40"/>
        <v>5.1926099999999993</v>
      </c>
      <c r="F341" s="2">
        <f t="shared" si="41"/>
        <v>5.2057650000000013</v>
      </c>
      <c r="G341" s="2">
        <f t="shared" si="35"/>
        <v>5.1517699999999991</v>
      </c>
      <c r="H341" s="2">
        <f t="shared" si="39"/>
        <v>4.5390090000000001</v>
      </c>
      <c r="I341" s="2">
        <f t="array" ref="I341">SUMPRODUCT(B325:B344, (ROW(B325:B344)-ROW(B325)+1)) / (20*21/2)</f>
        <v>5.1918209523809518</v>
      </c>
      <c r="J341" s="2">
        <f t="shared" ref="J341:J404" si="42">$J$4*B341+J340*(1-$J$4)</f>
        <v>5.1974340947588891</v>
      </c>
      <c r="K341" s="2">
        <f t="shared" si="36"/>
        <v>5.1125478377803395</v>
      </c>
    </row>
    <row r="342" spans="1:11" ht="13.5" x14ac:dyDescent="0.25">
      <c r="A342" s="3">
        <v>42501</v>
      </c>
      <c r="B342" s="2">
        <v>5.1948999999999996</v>
      </c>
      <c r="C342" s="2">
        <f t="shared" si="37"/>
        <v>3.2499999999999751E-2</v>
      </c>
      <c r="D342" s="2">
        <f t="shared" si="38"/>
        <v>5.189680000000001</v>
      </c>
      <c r="E342" s="2">
        <f t="shared" si="40"/>
        <v>5.1942299999999992</v>
      </c>
      <c r="F342" s="2">
        <f t="shared" si="41"/>
        <v>5.20268</v>
      </c>
      <c r="G342" s="2">
        <f t="shared" si="35"/>
        <v>5.1585879999999982</v>
      </c>
      <c r="H342" s="2">
        <f t="shared" si="39"/>
        <v>4.5437979999999989</v>
      </c>
      <c r="I342" s="2">
        <f t="array" ref="I342">SUMPRODUCT(B326:B345, (ROW(B326:B345)-ROW(B326)+1)) / (20*21/2)</f>
        <v>5.1887271428571422</v>
      </c>
      <c r="J342" s="2">
        <f t="shared" si="42"/>
        <v>5.1971927524008992</v>
      </c>
      <c r="K342" s="2">
        <f t="shared" si="36"/>
        <v>5.1157773343379729</v>
      </c>
    </row>
    <row r="343" spans="1:11" ht="13.5" x14ac:dyDescent="0.25">
      <c r="A343" s="3">
        <v>42502</v>
      </c>
      <c r="B343" s="2">
        <v>5.1623999999999999</v>
      </c>
      <c r="C343" s="2">
        <f t="shared" si="37"/>
        <v>-3.2499999999999751E-2</v>
      </c>
      <c r="D343" s="2">
        <f t="shared" si="38"/>
        <v>5.1896800000000001</v>
      </c>
      <c r="E343" s="2">
        <f t="shared" si="40"/>
        <v>5.1971499999999988</v>
      </c>
      <c r="F343" s="2">
        <f t="shared" si="41"/>
        <v>5.1979700000000006</v>
      </c>
      <c r="G343" s="2">
        <f t="shared" si="35"/>
        <v>5.1647559999999988</v>
      </c>
      <c r="H343" s="2">
        <f t="shared" si="39"/>
        <v>4.5485059999999997</v>
      </c>
      <c r="I343" s="2">
        <f t="array" ref="I343">SUMPRODUCT(B327:B346, (ROW(B327:B346)-ROW(B327)+1)) / (20*21/2)</f>
        <v>5.188883333333334</v>
      </c>
      <c r="J343" s="2">
        <f t="shared" si="42"/>
        <v>5.1938791569341474</v>
      </c>
      <c r="K343" s="2">
        <f t="shared" si="36"/>
        <v>5.1176056741678568</v>
      </c>
    </row>
    <row r="344" spans="1:11" ht="13.5" x14ac:dyDescent="0.25">
      <c r="A344" s="3">
        <v>42503</v>
      </c>
      <c r="B344" s="2">
        <v>5.1948999999999996</v>
      </c>
      <c r="C344" s="2">
        <f t="shared" si="37"/>
        <v>3.2499999999999751E-2</v>
      </c>
      <c r="D344" s="2">
        <f t="shared" si="38"/>
        <v>5.1792999999999996</v>
      </c>
      <c r="E344" s="2">
        <f t="shared" si="40"/>
        <v>5.1987699999999988</v>
      </c>
      <c r="F344" s="2">
        <f t="shared" si="41"/>
        <v>5.1948850000000011</v>
      </c>
      <c r="G344" s="2">
        <f t="shared" si="35"/>
        <v>5.1718999999999982</v>
      </c>
      <c r="H344" s="2">
        <f t="shared" si="39"/>
        <v>4.5532949999999994</v>
      </c>
      <c r="I344" s="2">
        <f t="array" ref="I344">SUMPRODUCT(B328:B347, (ROW(B328:B347)-ROW(B328)+1)) / (20*21/2)</f>
        <v>5.189039523809523</v>
      </c>
      <c r="J344" s="2">
        <f t="shared" si="42"/>
        <v>5.1939763800832761</v>
      </c>
      <c r="K344" s="2">
        <f t="shared" si="36"/>
        <v>5.1206368242004894</v>
      </c>
    </row>
    <row r="345" spans="1:11" ht="13.5" x14ac:dyDescent="0.25">
      <c r="A345" s="3">
        <v>42506</v>
      </c>
      <c r="B345" s="2">
        <v>5.1623999999999999</v>
      </c>
      <c r="C345" s="2">
        <f t="shared" si="37"/>
        <v>-3.2499999999999751E-2</v>
      </c>
      <c r="D345" s="2">
        <f t="shared" si="38"/>
        <v>5.1753999999999989</v>
      </c>
      <c r="E345" s="2">
        <f t="shared" si="40"/>
        <v>5.1890299999999989</v>
      </c>
      <c r="F345" s="2">
        <f t="shared" si="41"/>
        <v>5.1932600000000004</v>
      </c>
      <c r="G345" s="2">
        <f t="shared" si="35"/>
        <v>5.1777439999999988</v>
      </c>
      <c r="H345" s="2">
        <f t="shared" si="39"/>
        <v>4.5580029999999994</v>
      </c>
      <c r="I345" s="2">
        <f t="array" ref="I345">SUMPRODUCT(B329:B348, (ROW(B329:B348)-ROW(B329)+1)) / (20*21/2)</f>
        <v>5.186409523809524</v>
      </c>
      <c r="J345" s="2">
        <f t="shared" si="42"/>
        <v>5.1909691057896312</v>
      </c>
      <c r="K345" s="2">
        <f t="shared" si="36"/>
        <v>5.1222745958004703</v>
      </c>
    </row>
    <row r="346" spans="1:11" ht="13.5" x14ac:dyDescent="0.25">
      <c r="A346" s="3">
        <v>42507</v>
      </c>
      <c r="B346" s="2">
        <v>5.1948999999999996</v>
      </c>
      <c r="C346" s="2">
        <f t="shared" si="37"/>
        <v>3.2499999999999751E-2</v>
      </c>
      <c r="D346" s="2">
        <f t="shared" si="38"/>
        <v>5.1818999999999997</v>
      </c>
      <c r="E346" s="2">
        <f t="shared" si="40"/>
        <v>5.1825399999999995</v>
      </c>
      <c r="F346" s="2">
        <f t="shared" si="41"/>
        <v>5.1932600000000004</v>
      </c>
      <c r="G346" s="2">
        <f t="shared" si="35"/>
        <v>5.1842379999999988</v>
      </c>
      <c r="H346" s="2">
        <f t="shared" si="39"/>
        <v>4.5626619999999996</v>
      </c>
      <c r="I346" s="2">
        <f t="array" ref="I346">SUMPRODUCT(B330:B349, (ROW(B330:B349)-ROW(B330)+1)) / (20*21/2)</f>
        <v>5.1870295238095236</v>
      </c>
      <c r="J346" s="2">
        <f t="shared" si="42"/>
        <v>5.191343476666809</v>
      </c>
      <c r="K346" s="2">
        <f t="shared" si="36"/>
        <v>5.1251226508671186</v>
      </c>
    </row>
    <row r="347" spans="1:11" ht="13.5" x14ac:dyDescent="0.25">
      <c r="A347" s="3">
        <v>42508</v>
      </c>
      <c r="B347" s="2">
        <v>5.1948999999999996</v>
      </c>
      <c r="C347" s="2">
        <f t="shared" si="37"/>
        <v>0</v>
      </c>
      <c r="D347" s="2">
        <f t="shared" si="38"/>
        <v>5.1818999999999997</v>
      </c>
      <c r="E347" s="2">
        <f t="shared" si="40"/>
        <v>5.185789999999999</v>
      </c>
      <c r="F347" s="2">
        <f t="shared" si="41"/>
        <v>5.1900150000000007</v>
      </c>
      <c r="G347" s="2">
        <f t="shared" si="35"/>
        <v>5.1897579999999985</v>
      </c>
      <c r="H347" s="2">
        <f t="shared" si="39"/>
        <v>4.5671264999999988</v>
      </c>
      <c r="I347" s="2">
        <f t="array" ref="I347">SUMPRODUCT(B331:B350, (ROW(B331:B350)-ROW(B331)+1)) / (20*21/2)</f>
        <v>5.1842604761904765</v>
      </c>
      <c r="J347" s="2">
        <f t="shared" si="42"/>
        <v>5.1916821931747315</v>
      </c>
      <c r="K347" s="2">
        <f t="shared" si="36"/>
        <v>5.1278590174997802</v>
      </c>
    </row>
    <row r="348" spans="1:11" ht="13.5" x14ac:dyDescent="0.25">
      <c r="A348" s="3">
        <v>42509</v>
      </c>
      <c r="B348" s="2">
        <v>5.1623999999999999</v>
      </c>
      <c r="C348" s="2">
        <f t="shared" si="37"/>
        <v>-3.2499999999999751E-2</v>
      </c>
      <c r="D348" s="2">
        <f t="shared" si="38"/>
        <v>5.1819000000000006</v>
      </c>
      <c r="E348" s="2">
        <f t="shared" si="40"/>
        <v>5.185789999999999</v>
      </c>
      <c r="F348" s="2">
        <f t="shared" si="41"/>
        <v>5.1883900000000009</v>
      </c>
      <c r="G348" s="2">
        <f t="shared" si="35"/>
        <v>5.194951999999998</v>
      </c>
      <c r="H348" s="2">
        <f t="shared" si="39"/>
        <v>4.5717530000000002</v>
      </c>
      <c r="I348" s="2">
        <f t="array" ref="I348">SUMPRODUCT(B332:B351, (ROW(B332:B351)-ROW(B332)+1)) / (20*21/2)</f>
        <v>5.1819552380952372</v>
      </c>
      <c r="J348" s="2">
        <f t="shared" si="42"/>
        <v>5.1888934128723765</v>
      </c>
      <c r="K348" s="2">
        <f t="shared" si="36"/>
        <v>5.1292135658331226</v>
      </c>
    </row>
    <row r="349" spans="1:11" ht="13.5" x14ac:dyDescent="0.25">
      <c r="A349" s="3">
        <v>42510</v>
      </c>
      <c r="B349" s="2">
        <v>5.1948999999999996</v>
      </c>
      <c r="C349" s="2">
        <f t="shared" si="37"/>
        <v>3.2499999999999751E-2</v>
      </c>
      <c r="D349" s="2">
        <f t="shared" si="38"/>
        <v>5.1818999999999997</v>
      </c>
      <c r="E349" s="2">
        <f t="shared" si="40"/>
        <v>5.1805999999999992</v>
      </c>
      <c r="F349" s="2">
        <f t="shared" si="41"/>
        <v>5.1914750000000014</v>
      </c>
      <c r="G349" s="2">
        <f t="shared" si="35"/>
        <v>5.2017699999999989</v>
      </c>
      <c r="H349" s="2">
        <f t="shared" si="39"/>
        <v>4.5765419999999999</v>
      </c>
      <c r="I349" s="2">
        <f t="array" ref="I349">SUMPRODUCT(B333:B352, (ROW(B333:B352)-ROW(B333)+1)) / (20*21/2)</f>
        <v>5.1797428571428563</v>
      </c>
      <c r="J349" s="2">
        <f t="shared" si="42"/>
        <v>5.1894654687892929</v>
      </c>
      <c r="K349" s="2">
        <f t="shared" si="36"/>
        <v>5.1317895044279016</v>
      </c>
    </row>
    <row r="350" spans="1:11" ht="13.5" x14ac:dyDescent="0.25">
      <c r="A350" s="3">
        <v>42513</v>
      </c>
      <c r="B350" s="2">
        <v>5.1623999999999999</v>
      </c>
      <c r="C350" s="2">
        <f t="shared" si="37"/>
        <v>-3.2499999999999751E-2</v>
      </c>
      <c r="D350" s="2">
        <f t="shared" si="38"/>
        <v>5.1819000000000006</v>
      </c>
      <c r="E350" s="2">
        <f t="shared" si="40"/>
        <v>5.1786499999999993</v>
      </c>
      <c r="F350" s="2">
        <f t="shared" si="41"/>
        <v>5.186605000000001</v>
      </c>
      <c r="G350" s="2">
        <f t="shared" si="35"/>
        <v>5.2076139999999986</v>
      </c>
      <c r="H350" s="2">
        <f t="shared" si="39"/>
        <v>4.5812499999999998</v>
      </c>
      <c r="I350" s="2">
        <f t="array" ref="I350">SUMPRODUCT(B334:B353, (ROW(B334:B353)-ROW(B334)+1)) / (20*21/2)</f>
        <v>5.1803890476190473</v>
      </c>
      <c r="J350" s="2">
        <f t="shared" si="42"/>
        <v>5.1868878050950746</v>
      </c>
      <c r="K350" s="2">
        <f t="shared" si="36"/>
        <v>5.132989916018964</v>
      </c>
    </row>
    <row r="351" spans="1:11" ht="13.5" x14ac:dyDescent="0.25">
      <c r="A351" s="3">
        <v>42514</v>
      </c>
      <c r="B351" s="2">
        <v>5.1623999999999999</v>
      </c>
      <c r="C351" s="2">
        <f t="shared" si="37"/>
        <v>0</v>
      </c>
      <c r="D351" s="2">
        <f t="shared" si="38"/>
        <v>5.1753999999999989</v>
      </c>
      <c r="E351" s="2">
        <f t="shared" si="40"/>
        <v>5.1786499999999993</v>
      </c>
      <c r="F351" s="2">
        <f t="shared" si="41"/>
        <v>5.1856300000000015</v>
      </c>
      <c r="G351" s="2">
        <f t="shared" si="35"/>
        <v>5.2111859999999988</v>
      </c>
      <c r="H351" s="2">
        <f t="shared" si="39"/>
        <v>4.5856655000000002</v>
      </c>
      <c r="I351" s="2">
        <f t="array" ref="I351">SUMPRODUCT(B335:B354, (ROW(B335:B354)-ROW(B335)+1)) / (20*21/2)</f>
        <v>5.1779761904761905</v>
      </c>
      <c r="J351" s="2">
        <f t="shared" si="42"/>
        <v>5.1845556331812581</v>
      </c>
      <c r="K351" s="2">
        <f t="shared" si="36"/>
        <v>5.1341432526456714</v>
      </c>
    </row>
    <row r="352" spans="1:11" ht="13.5" x14ac:dyDescent="0.25">
      <c r="A352" s="3">
        <v>42515</v>
      </c>
      <c r="B352" s="2">
        <v>5.1623999999999999</v>
      </c>
      <c r="C352" s="2">
        <f t="shared" si="37"/>
        <v>0</v>
      </c>
      <c r="D352" s="2">
        <f t="shared" si="38"/>
        <v>5.1688999999999989</v>
      </c>
      <c r="E352" s="2">
        <f t="shared" si="40"/>
        <v>5.1753999999999989</v>
      </c>
      <c r="F352" s="2">
        <f t="shared" si="41"/>
        <v>5.1848150000000013</v>
      </c>
      <c r="G352" s="2">
        <f t="shared" si="35"/>
        <v>5.2147579999999998</v>
      </c>
      <c r="H352" s="2">
        <f t="shared" si="39"/>
        <v>4.5903245000000013</v>
      </c>
      <c r="I352" s="2">
        <f t="array" ref="I352">SUMPRODUCT(B336:B355, (ROW(B336:B355)-ROW(B336)+1)) / (20*21/2)</f>
        <v>5.1756409523809532</v>
      </c>
      <c r="J352" s="2">
        <f t="shared" si="42"/>
        <v>5.1824455728782812</v>
      </c>
      <c r="K352" s="2">
        <f t="shared" si="36"/>
        <v>5.1352513603850571</v>
      </c>
    </row>
    <row r="353" spans="1:11" ht="13.5" x14ac:dyDescent="0.25">
      <c r="A353" s="3">
        <v>42516</v>
      </c>
      <c r="B353" s="2">
        <v>5.1916000000000002</v>
      </c>
      <c r="C353" s="2">
        <f t="shared" si="37"/>
        <v>2.9200000000000337E-2</v>
      </c>
      <c r="D353" s="2">
        <f t="shared" si="38"/>
        <v>5.1747399999999999</v>
      </c>
      <c r="E353" s="2">
        <f t="shared" si="40"/>
        <v>5.1783200000000003</v>
      </c>
      <c r="F353" s="2">
        <f t="shared" si="41"/>
        <v>5.1877350000000009</v>
      </c>
      <c r="G353" s="2">
        <f t="shared" si="35"/>
        <v>5.2182639999999996</v>
      </c>
      <c r="H353" s="2">
        <f t="shared" si="39"/>
        <v>4.594999500000001</v>
      </c>
      <c r="I353" s="2">
        <f t="array" ref="I353">SUMPRODUCT(B337:B356, (ROW(B337:B356)-ROW(B337)+1)) / (20*21/2)</f>
        <v>5.1768647619047616</v>
      </c>
      <c r="J353" s="2">
        <f t="shared" si="42"/>
        <v>5.18331742308035</v>
      </c>
      <c r="K353" s="2">
        <f t="shared" si="36"/>
        <v>5.1374611109581929</v>
      </c>
    </row>
    <row r="354" spans="1:11" ht="13.5" x14ac:dyDescent="0.25">
      <c r="A354" s="3">
        <v>42517</v>
      </c>
      <c r="B354" s="2">
        <v>5.1623999999999999</v>
      </c>
      <c r="C354" s="2">
        <f t="shared" si="37"/>
        <v>-2.9200000000000337E-2</v>
      </c>
      <c r="D354" s="2">
        <f t="shared" si="38"/>
        <v>5.1682399999999999</v>
      </c>
      <c r="E354" s="2">
        <f t="shared" si="40"/>
        <v>5.1750699999999998</v>
      </c>
      <c r="F354" s="2">
        <f t="shared" si="41"/>
        <v>5.1869200000000006</v>
      </c>
      <c r="G354" s="2">
        <f t="shared" si="35"/>
        <v>5.2202759999999993</v>
      </c>
      <c r="H354" s="2">
        <f t="shared" si="39"/>
        <v>4.5995450000000009</v>
      </c>
      <c r="I354" s="2">
        <f t="array" ref="I354">SUMPRODUCT(B338:B357, (ROW(B338:B357)-ROW(B338)+1)) / (20*21/2)</f>
        <v>5.1842738095238099</v>
      </c>
      <c r="J354" s="2">
        <f t="shared" si="42"/>
        <v>5.181325287548888</v>
      </c>
      <c r="K354" s="2">
        <f t="shared" si="36"/>
        <v>5.1384391066068913</v>
      </c>
    </row>
    <row r="355" spans="1:11" ht="13.5" x14ac:dyDescent="0.25">
      <c r="A355" s="3">
        <v>42520</v>
      </c>
      <c r="B355" s="2">
        <v>5.1623999999999999</v>
      </c>
      <c r="C355" s="2">
        <f t="shared" si="37"/>
        <v>0</v>
      </c>
      <c r="D355" s="2">
        <f t="shared" si="38"/>
        <v>5.1682399999999999</v>
      </c>
      <c r="E355" s="2">
        <f t="shared" si="40"/>
        <v>5.1750699999999998</v>
      </c>
      <c r="F355" s="2">
        <f t="shared" si="41"/>
        <v>5.1820500000000003</v>
      </c>
      <c r="G355" s="2">
        <f t="shared" si="35"/>
        <v>5.219301999999999</v>
      </c>
      <c r="H355" s="2">
        <f t="shared" si="39"/>
        <v>4.6042530000000026</v>
      </c>
      <c r="I355" s="2">
        <f t="array" ref="I355">SUMPRODUCT(B339:B358, (ROW(B339:B358)-ROW(B339)+1)) / (20*21/2)</f>
        <v>5.1853580952380947</v>
      </c>
      <c r="J355" s="2">
        <f t="shared" si="42"/>
        <v>5.1795228792108992</v>
      </c>
      <c r="K355" s="2">
        <f t="shared" si="36"/>
        <v>5.1393787494850525</v>
      </c>
    </row>
    <row r="356" spans="1:11" ht="13.5" x14ac:dyDescent="0.25">
      <c r="A356" s="3">
        <v>42521</v>
      </c>
      <c r="B356" s="2">
        <v>5.1948999999999996</v>
      </c>
      <c r="C356" s="2">
        <f t="shared" si="37"/>
        <v>3.2499999999999751E-2</v>
      </c>
      <c r="D356" s="2">
        <f t="shared" si="38"/>
        <v>5.1747399999999999</v>
      </c>
      <c r="E356" s="2">
        <f t="shared" si="40"/>
        <v>5.1750699999999989</v>
      </c>
      <c r="F356" s="2">
        <f t="shared" si="41"/>
        <v>5.1788050000000005</v>
      </c>
      <c r="G356" s="2">
        <f t="shared" si="35"/>
        <v>5.2183279999999979</v>
      </c>
      <c r="H356" s="2">
        <f t="shared" si="39"/>
        <v>4.6091235000000017</v>
      </c>
      <c r="I356" s="2">
        <f t="array" ref="I356">SUMPRODUCT(B340:B359, (ROW(B340:B359)-ROW(B340)+1)) / (20*21/2)</f>
        <v>5.1862876190476195</v>
      </c>
      <c r="J356" s="2">
        <f t="shared" si="42"/>
        <v>5.1809873669050992</v>
      </c>
      <c r="K356" s="2">
        <f t="shared" si="36"/>
        <v>5.1415560534268154</v>
      </c>
    </row>
    <row r="357" spans="1:11" ht="13.5" x14ac:dyDescent="0.25">
      <c r="A357" s="3">
        <v>42522</v>
      </c>
      <c r="B357" s="2">
        <v>5.2565999999999997</v>
      </c>
      <c r="C357" s="2">
        <f t="shared" si="37"/>
        <v>6.1700000000000088E-2</v>
      </c>
      <c r="D357" s="2">
        <f t="shared" si="38"/>
        <v>5.193579999999999</v>
      </c>
      <c r="E357" s="2">
        <f t="shared" si="40"/>
        <v>5.181239999999999</v>
      </c>
      <c r="F357" s="2">
        <f t="shared" si="41"/>
        <v>5.1835150000000008</v>
      </c>
      <c r="G357" s="2">
        <f t="shared" si="35"/>
        <v>5.2176139999999984</v>
      </c>
      <c r="H357" s="2">
        <f t="shared" si="39"/>
        <v>4.6143025000000026</v>
      </c>
      <c r="I357" s="2">
        <f t="array" ref="I357">SUMPRODUCT(B341:B360, (ROW(B341:B360)-ROW(B341)+1)) / (20*21/2)</f>
        <v>5.1967404761904756</v>
      </c>
      <c r="J357" s="2">
        <f t="shared" si="42"/>
        <v>5.1881885700569939</v>
      </c>
      <c r="K357" s="2">
        <f t="shared" si="36"/>
        <v>5.1460675807434111</v>
      </c>
    </row>
    <row r="358" spans="1:11" ht="13.5" x14ac:dyDescent="0.25">
      <c r="A358" s="3">
        <v>42523</v>
      </c>
      <c r="B358" s="2">
        <v>5.1948999999999996</v>
      </c>
      <c r="C358" s="2">
        <f t="shared" si="37"/>
        <v>-6.1700000000000088E-2</v>
      </c>
      <c r="D358" s="2">
        <f t="shared" si="38"/>
        <v>5.1942399999999997</v>
      </c>
      <c r="E358" s="2">
        <f t="shared" si="40"/>
        <v>5.1844899999999985</v>
      </c>
      <c r="F358" s="2">
        <f t="shared" si="41"/>
        <v>5.1851400000000005</v>
      </c>
      <c r="G358" s="2">
        <f t="shared" si="35"/>
        <v>5.2150819999999989</v>
      </c>
      <c r="H358" s="2">
        <f t="shared" si="39"/>
        <v>4.6191730000000026</v>
      </c>
      <c r="I358" s="2">
        <f t="array" ref="I358">SUMPRODUCT(B342:B361, (ROW(B342:B361)-ROW(B342)+1)) / (20*21/2)</f>
        <v>5.1973914285714287</v>
      </c>
      <c r="J358" s="2">
        <f t="shared" si="42"/>
        <v>5.1888277538610899</v>
      </c>
      <c r="K358" s="2">
        <f t="shared" si="36"/>
        <v>5.1479825775770029</v>
      </c>
    </row>
    <row r="359" spans="1:11" ht="13.5" x14ac:dyDescent="0.25">
      <c r="A359" s="3">
        <v>42524</v>
      </c>
      <c r="B359" s="2">
        <v>5.1948999999999996</v>
      </c>
      <c r="C359" s="2">
        <f t="shared" si="37"/>
        <v>0</v>
      </c>
      <c r="D359" s="2">
        <f t="shared" si="38"/>
        <v>5.2007399999999997</v>
      </c>
      <c r="E359" s="2">
        <f t="shared" si="40"/>
        <v>5.1844899999999985</v>
      </c>
      <c r="F359" s="2">
        <f t="shared" si="41"/>
        <v>5.1825450000000002</v>
      </c>
      <c r="G359" s="2">
        <f t="shared" si="35"/>
        <v>5.2119659999999985</v>
      </c>
      <c r="H359" s="2">
        <f t="shared" si="39"/>
        <v>4.6240435000000026</v>
      </c>
      <c r="I359" s="2">
        <f t="array" ref="I359">SUMPRODUCT(B343:B362, (ROW(B343:B362)-ROW(B343)+1)) / (20*21/2)</f>
        <v>5.1978876190476173</v>
      </c>
      <c r="J359" s="2">
        <f t="shared" si="42"/>
        <v>5.1894060630171763</v>
      </c>
      <c r="K359" s="2">
        <f t="shared" si="36"/>
        <v>5.1498224764955518</v>
      </c>
    </row>
    <row r="360" spans="1:11" ht="13.5" x14ac:dyDescent="0.25">
      <c r="A360" s="3">
        <v>42527</v>
      </c>
      <c r="B360" s="2">
        <v>5.2923</v>
      </c>
      <c r="C360" s="2">
        <f t="shared" si="37"/>
        <v>9.7400000000000375E-2</v>
      </c>
      <c r="D360" s="2">
        <f t="shared" si="38"/>
        <v>5.2267200000000003</v>
      </c>
      <c r="E360" s="2">
        <f t="shared" si="40"/>
        <v>5.1974799999999997</v>
      </c>
      <c r="F360" s="2">
        <f t="shared" si="41"/>
        <v>5.1880649999999999</v>
      </c>
      <c r="G360" s="2">
        <f t="shared" si="35"/>
        <v>5.2113159999999983</v>
      </c>
      <c r="H360" s="2">
        <f t="shared" si="39"/>
        <v>4.6292220000000022</v>
      </c>
      <c r="I360" s="2">
        <f t="array" ref="I360">SUMPRODUCT(B344:B363, (ROW(B344:B363)-ROW(B344)+1)) / (20*21/2)</f>
        <v>5.1983838095238095</v>
      </c>
      <c r="J360" s="2">
        <f t="shared" si="42"/>
        <v>5.1992054855869689</v>
      </c>
      <c r="K360" s="2">
        <f t="shared" si="36"/>
        <v>5.1554098303584714</v>
      </c>
    </row>
    <row r="361" spans="1:11" ht="13.5" x14ac:dyDescent="0.25">
      <c r="A361" s="3">
        <v>42528</v>
      </c>
      <c r="B361" s="2">
        <v>5.1948999999999996</v>
      </c>
      <c r="C361" s="2">
        <f t="shared" si="37"/>
        <v>-9.7400000000000375E-2</v>
      </c>
      <c r="D361" s="2">
        <f t="shared" si="38"/>
        <v>5.2267200000000003</v>
      </c>
      <c r="E361" s="2">
        <f t="shared" si="40"/>
        <v>5.2007299999999983</v>
      </c>
      <c r="F361" s="2">
        <f t="shared" si="41"/>
        <v>5.1896900000000006</v>
      </c>
      <c r="G361" s="2">
        <f t="shared" si="35"/>
        <v>5.208783999999997</v>
      </c>
      <c r="H361" s="2">
        <f t="shared" si="39"/>
        <v>4.6340925000000022</v>
      </c>
      <c r="I361" s="2">
        <f t="array" ref="I361">SUMPRODUCT(B345:B364, (ROW(B345:B364)-ROW(B345)+1)) / (20*21/2)</f>
        <v>5.1987252380952373</v>
      </c>
      <c r="J361" s="2">
        <f t="shared" si="42"/>
        <v>5.1987954393405911</v>
      </c>
      <c r="K361" s="2">
        <f t="shared" si="36"/>
        <v>5.1569584644620603</v>
      </c>
    </row>
    <row r="362" spans="1:11" ht="13.5" x14ac:dyDescent="0.25">
      <c r="A362" s="3">
        <v>42529</v>
      </c>
      <c r="B362" s="2">
        <v>5.1948999999999996</v>
      </c>
      <c r="C362" s="2">
        <f t="shared" si="37"/>
        <v>0</v>
      </c>
      <c r="D362" s="2">
        <f t="shared" si="38"/>
        <v>5.2143800000000002</v>
      </c>
      <c r="E362" s="2">
        <f t="shared" si="40"/>
        <v>5.2039799999999987</v>
      </c>
      <c r="F362" s="2">
        <f t="shared" si="41"/>
        <v>5.1896900000000006</v>
      </c>
      <c r="G362" s="2">
        <f t="shared" si="35"/>
        <v>5.2092379999999965</v>
      </c>
      <c r="H362" s="2">
        <f t="shared" si="39"/>
        <v>4.6389630000000013</v>
      </c>
      <c r="I362" s="2">
        <f t="array" ref="I362">SUMPRODUCT(B346:B365, (ROW(B346:B365)-ROW(B346)+1)) / (20*21/2)</f>
        <v>5.1990666666666661</v>
      </c>
      <c r="J362" s="2">
        <f t="shared" si="42"/>
        <v>5.198424445117678</v>
      </c>
      <c r="K362" s="2">
        <f t="shared" si="36"/>
        <v>5.1584463678164889</v>
      </c>
    </row>
    <row r="363" spans="1:11" ht="13.5" x14ac:dyDescent="0.25">
      <c r="A363" s="3">
        <v>42530</v>
      </c>
      <c r="B363" s="2">
        <v>5.1948999999999996</v>
      </c>
      <c r="C363" s="2">
        <f t="shared" si="37"/>
        <v>0</v>
      </c>
      <c r="D363" s="2">
        <f t="shared" si="38"/>
        <v>5.2143800000000002</v>
      </c>
      <c r="E363" s="2">
        <f t="shared" si="40"/>
        <v>5.2043099999999987</v>
      </c>
      <c r="F363" s="2">
        <f t="shared" si="41"/>
        <v>5.1913150000000012</v>
      </c>
      <c r="G363" s="2">
        <f t="shared" si="35"/>
        <v>5.2072899999999969</v>
      </c>
      <c r="H363" s="2">
        <f t="shared" si="39"/>
        <v>4.643200000000002</v>
      </c>
      <c r="I363" s="2">
        <f t="array" ref="I363">SUMPRODUCT(B347:B366, (ROW(B347:B366)-ROW(B347)+1)) / (20*21/2)</f>
        <v>5.1992533333333322</v>
      </c>
      <c r="J363" s="2">
        <f t="shared" si="42"/>
        <v>5.1980887836778988</v>
      </c>
      <c r="K363" s="2">
        <f t="shared" si="36"/>
        <v>5.1598759220197641</v>
      </c>
    </row>
    <row r="364" spans="1:11" ht="13.5" x14ac:dyDescent="0.25">
      <c r="A364" s="3">
        <v>42531</v>
      </c>
      <c r="B364" s="2">
        <v>5.1948999999999996</v>
      </c>
      <c r="C364" s="2">
        <f t="shared" si="37"/>
        <v>0</v>
      </c>
      <c r="D364" s="2">
        <f t="shared" si="38"/>
        <v>5.2143800000000002</v>
      </c>
      <c r="E364" s="2">
        <f t="shared" si="40"/>
        <v>5.2075599999999991</v>
      </c>
      <c r="F364" s="2">
        <f t="shared" si="41"/>
        <v>5.1913150000000012</v>
      </c>
      <c r="G364" s="2">
        <f t="shared" si="35"/>
        <v>5.2054079999999967</v>
      </c>
      <c r="H364" s="2">
        <f t="shared" si="39"/>
        <v>4.648070500000002</v>
      </c>
      <c r="I364" s="2">
        <f t="array" ref="I364">SUMPRODUCT(B348:B367, (ROW(B348:B367)-ROW(B348)+1)) / (20*21/2)</f>
        <v>5.1994399999999992</v>
      </c>
      <c r="J364" s="2">
        <f t="shared" si="42"/>
        <v>5.197785089994289</v>
      </c>
      <c r="K364" s="2">
        <f t="shared" si="36"/>
        <v>5.1612494152738906</v>
      </c>
    </row>
    <row r="365" spans="1:11" ht="13.5" x14ac:dyDescent="0.25">
      <c r="A365" s="3">
        <v>42534</v>
      </c>
      <c r="B365" s="2">
        <v>5.1948999999999996</v>
      </c>
      <c r="C365" s="2">
        <f t="shared" si="37"/>
        <v>0</v>
      </c>
      <c r="D365" s="2">
        <f t="shared" si="38"/>
        <v>5.1948999999999996</v>
      </c>
      <c r="E365" s="2">
        <f t="shared" si="40"/>
        <v>5.2108099999999995</v>
      </c>
      <c r="F365" s="2">
        <f t="shared" si="41"/>
        <v>5.192940000000001</v>
      </c>
      <c r="G365" s="2">
        <f t="shared" si="35"/>
        <v>5.2035259999999957</v>
      </c>
      <c r="H365" s="2">
        <f t="shared" si="39"/>
        <v>4.6529245000000019</v>
      </c>
      <c r="I365" s="2">
        <f t="array" ref="I365">SUMPRODUCT(B349:B368, (ROW(B349:B368)-ROW(B349)+1)) / (20*21/2)</f>
        <v>5.1996266666666662</v>
      </c>
      <c r="J365" s="2">
        <f t="shared" si="42"/>
        <v>5.1975103195186421</v>
      </c>
      <c r="K365" s="2">
        <f t="shared" si="36"/>
        <v>5.1625690460474631</v>
      </c>
    </row>
    <row r="366" spans="1:11" ht="13.5" x14ac:dyDescent="0.25">
      <c r="A366" s="3">
        <v>42535</v>
      </c>
      <c r="B366" s="2">
        <v>5.1948999999999996</v>
      </c>
      <c r="C366" s="2">
        <f t="shared" si="37"/>
        <v>0</v>
      </c>
      <c r="D366" s="2">
        <f t="shared" si="38"/>
        <v>5.1948999999999996</v>
      </c>
      <c r="E366" s="2">
        <f t="shared" si="40"/>
        <v>5.2108099999999995</v>
      </c>
      <c r="F366" s="2">
        <f t="shared" si="41"/>
        <v>5.1929400000000001</v>
      </c>
      <c r="G366" s="2">
        <f t="shared" si="35"/>
        <v>5.2016439999999964</v>
      </c>
      <c r="H366" s="2">
        <f t="shared" si="39"/>
        <v>4.6577950000000019</v>
      </c>
      <c r="I366" s="2">
        <f t="array" ref="I366">SUMPRODUCT(B350:B369, (ROW(B350:B369)-ROW(B350)+1)) / (20*21/2)</f>
        <v>5.1996585714285706</v>
      </c>
      <c r="J366" s="2">
        <f t="shared" si="42"/>
        <v>5.1972617176597238</v>
      </c>
      <c r="K366" s="2">
        <f t="shared" si="36"/>
        <v>5.1638369265946213</v>
      </c>
    </row>
    <row r="367" spans="1:11" ht="13.5" x14ac:dyDescent="0.25">
      <c r="A367" s="3">
        <v>42536</v>
      </c>
      <c r="B367" s="2">
        <v>5.1948999999999996</v>
      </c>
      <c r="C367" s="2">
        <f t="shared" si="37"/>
        <v>0</v>
      </c>
      <c r="D367" s="2">
        <f t="shared" si="38"/>
        <v>5.1948999999999996</v>
      </c>
      <c r="E367" s="2">
        <f t="shared" si="40"/>
        <v>5.2046399999999995</v>
      </c>
      <c r="F367" s="2">
        <f t="shared" si="41"/>
        <v>5.192940000000001</v>
      </c>
      <c r="G367" s="2">
        <f t="shared" si="35"/>
        <v>5.1997619999999962</v>
      </c>
      <c r="H367" s="2">
        <f t="shared" si="39"/>
        <v>4.6622595000000011</v>
      </c>
      <c r="I367" s="2">
        <f t="array" ref="I367">SUMPRODUCT(B351:B370, (ROW(B351:B370)-ROW(B351)+1)) / (20*21/2)</f>
        <v>5.1935095238095235</v>
      </c>
      <c r="J367" s="2">
        <f t="shared" si="42"/>
        <v>5.1970367921683218</v>
      </c>
      <c r="K367" s="2">
        <f t="shared" si="36"/>
        <v>5.1650550863360083</v>
      </c>
    </row>
    <row r="368" spans="1:11" ht="13.5" x14ac:dyDescent="0.25">
      <c r="A368" s="3">
        <v>42537</v>
      </c>
      <c r="B368" s="2">
        <v>5.1948999999999996</v>
      </c>
      <c r="C368" s="2">
        <f t="shared" si="37"/>
        <v>0</v>
      </c>
      <c r="D368" s="2">
        <f t="shared" si="38"/>
        <v>5.1948999999999996</v>
      </c>
      <c r="E368" s="2">
        <f t="shared" si="40"/>
        <v>5.2046399999999995</v>
      </c>
      <c r="F368" s="2">
        <f t="shared" si="41"/>
        <v>5.1945650000000008</v>
      </c>
      <c r="G368" s="2">
        <f t="shared" si="35"/>
        <v>5.1991119999999968</v>
      </c>
      <c r="H368" s="2">
        <f t="shared" si="39"/>
        <v>4.6671300000000011</v>
      </c>
      <c r="I368" s="2">
        <f t="array" ref="I368">SUMPRODUCT(B352:B371, (ROW(B352:B371)-ROW(B352)+1)) / (20*21/2)</f>
        <v>5.1906004761904763</v>
      </c>
      <c r="J368" s="2">
        <f t="shared" si="42"/>
        <v>5.1968332881522912</v>
      </c>
      <c r="K368" s="2">
        <f t="shared" si="36"/>
        <v>5.1662254751071455</v>
      </c>
    </row>
    <row r="369" spans="1:11" ht="13.5" x14ac:dyDescent="0.25">
      <c r="A369" s="3">
        <v>42538</v>
      </c>
      <c r="B369" s="2">
        <v>5.1948999999999996</v>
      </c>
      <c r="C369" s="2">
        <f t="shared" si="37"/>
        <v>0</v>
      </c>
      <c r="D369" s="2">
        <f t="shared" si="38"/>
        <v>5.1948999999999996</v>
      </c>
      <c r="E369" s="2">
        <f t="shared" si="40"/>
        <v>5.2046399999999995</v>
      </c>
      <c r="F369" s="2">
        <f t="shared" si="41"/>
        <v>5.1945650000000008</v>
      </c>
      <c r="G369" s="2">
        <f t="shared" si="35"/>
        <v>5.1984619999999957</v>
      </c>
      <c r="H369" s="2">
        <f t="shared" si="39"/>
        <v>4.6720005000000011</v>
      </c>
      <c r="I369" s="2">
        <f t="array" ref="I369">SUMPRODUCT(B353:B372, (ROW(B353:B372)-ROW(B353)+1)) / (20*21/2)</f>
        <v>5.1907866666666669</v>
      </c>
      <c r="J369" s="2">
        <f t="shared" si="42"/>
        <v>5.1966491654711202</v>
      </c>
      <c r="K369" s="2">
        <f t="shared" si="36"/>
        <v>5.1673499662794145</v>
      </c>
    </row>
    <row r="370" spans="1:11" ht="13.5" x14ac:dyDescent="0.25">
      <c r="A370" s="3">
        <v>42541</v>
      </c>
      <c r="B370" s="2">
        <v>5.13</v>
      </c>
      <c r="C370" s="2">
        <f t="shared" si="37"/>
        <v>-6.4899999999999736E-2</v>
      </c>
      <c r="D370" s="2">
        <f t="shared" si="38"/>
        <v>5.1819199999999999</v>
      </c>
      <c r="E370" s="2">
        <f t="shared" si="40"/>
        <v>5.1884099999999993</v>
      </c>
      <c r="F370" s="2">
        <f t="shared" si="41"/>
        <v>5.1929449999999999</v>
      </c>
      <c r="G370" s="2">
        <f t="shared" ref="G370:G433" si="43">AVERAGE(B321:B370)</f>
        <v>5.1965139999999961</v>
      </c>
      <c r="H370" s="2">
        <f t="shared" si="39"/>
        <v>4.6765465000000015</v>
      </c>
      <c r="I370" s="2">
        <f t="array" ref="I370">SUMPRODUCT(B354:B373, (ROW(B354:B373)-ROW(B354)+1)) / (20*21/2)</f>
        <v>5.190818095238094</v>
      </c>
      <c r="J370" s="2">
        <f t="shared" si="42"/>
        <v>5.1903016259024417</v>
      </c>
      <c r="K370" s="2">
        <f t="shared" si="36"/>
        <v>5.1658852617194375</v>
      </c>
    </row>
    <row r="371" spans="1:11" ht="13.5" x14ac:dyDescent="0.25">
      <c r="A371" s="3">
        <v>42542</v>
      </c>
      <c r="B371" s="2">
        <v>5.1623999999999999</v>
      </c>
      <c r="C371" s="2">
        <f t="shared" si="37"/>
        <v>3.2399999999999984E-2</v>
      </c>
      <c r="D371" s="2">
        <f t="shared" si="38"/>
        <v>5.1754199999999999</v>
      </c>
      <c r="E371" s="2">
        <f t="shared" si="40"/>
        <v>5.1851599999999998</v>
      </c>
      <c r="F371" s="2">
        <f t="shared" si="41"/>
        <v>5.1929449999999999</v>
      </c>
      <c r="G371" s="2">
        <f t="shared" si="43"/>
        <v>5.1952139999999964</v>
      </c>
      <c r="H371" s="2">
        <f t="shared" si="39"/>
        <v>4.6812545000000014</v>
      </c>
      <c r="I371" s="2">
        <f t="array" ref="I371">SUMPRODUCT(B355:B374, (ROW(B355:B374)-ROW(B355)+1)) / (20*21/2)</f>
        <v>5.184652857142857</v>
      </c>
      <c r="J371" s="2">
        <f t="shared" si="42"/>
        <v>5.1876443281974476</v>
      </c>
      <c r="K371" s="2">
        <f t="shared" ref="K371:K434" si="44">$K$4*B371+(1-$K$4)*K370</f>
        <v>5.1657485847892639</v>
      </c>
    </row>
    <row r="372" spans="1:11" ht="13.5" x14ac:dyDescent="0.25">
      <c r="A372" s="3">
        <v>42543</v>
      </c>
      <c r="B372" s="2">
        <v>5.1948999999999996</v>
      </c>
      <c r="C372" s="2">
        <f t="shared" si="37"/>
        <v>3.2499999999999751E-2</v>
      </c>
      <c r="D372" s="2">
        <f t="shared" si="38"/>
        <v>5.1754200000000008</v>
      </c>
      <c r="E372" s="2">
        <f t="shared" si="40"/>
        <v>5.1851599999999998</v>
      </c>
      <c r="F372" s="2">
        <f t="shared" si="41"/>
        <v>5.1945700000000006</v>
      </c>
      <c r="G372" s="2">
        <f t="shared" si="43"/>
        <v>5.1939799999999972</v>
      </c>
      <c r="H372" s="2">
        <f t="shared" si="39"/>
        <v>4.6861250000000005</v>
      </c>
      <c r="I372" s="2">
        <f t="array" ref="I372">SUMPRODUCT(B356:B375, (ROW(B356:B375)-ROW(B356)+1)) / (20*21/2)</f>
        <v>5.1786419047619043</v>
      </c>
      <c r="J372" s="2">
        <f t="shared" si="42"/>
        <v>5.1883353445595954</v>
      </c>
      <c r="K372" s="2">
        <f t="shared" si="44"/>
        <v>5.1668917775426264</v>
      </c>
    </row>
    <row r="373" spans="1:11" ht="13.5" x14ac:dyDescent="0.25">
      <c r="A373" s="3">
        <v>42544</v>
      </c>
      <c r="B373" s="2">
        <v>5.1948999999999996</v>
      </c>
      <c r="C373" s="2">
        <f t="shared" si="37"/>
        <v>0</v>
      </c>
      <c r="D373" s="2">
        <f t="shared" si="38"/>
        <v>5.1754199999999999</v>
      </c>
      <c r="E373" s="2">
        <f t="shared" si="40"/>
        <v>5.1851599999999989</v>
      </c>
      <c r="F373" s="2">
        <f t="shared" si="41"/>
        <v>5.1947349999999997</v>
      </c>
      <c r="G373" s="2">
        <f t="shared" si="43"/>
        <v>5.1927459999999961</v>
      </c>
      <c r="H373" s="2">
        <f t="shared" si="39"/>
        <v>4.6912225000000003</v>
      </c>
      <c r="I373" s="2">
        <f t="array" ref="I373">SUMPRODUCT(B357:B376, (ROW(B357:B376)-ROW(B357)+1)) / (20*21/2)</f>
        <v>5.1724709523809524</v>
      </c>
      <c r="J373" s="2">
        <f t="shared" si="42"/>
        <v>5.1889605498396341</v>
      </c>
      <c r="K373" s="2">
        <f t="shared" si="44"/>
        <v>5.1679901392076211</v>
      </c>
    </row>
    <row r="374" spans="1:11" ht="13.5" x14ac:dyDescent="0.25">
      <c r="A374" s="3">
        <v>42545</v>
      </c>
      <c r="B374" s="2">
        <v>5.13</v>
      </c>
      <c r="C374" s="2">
        <f t="shared" si="37"/>
        <v>-6.4899999999999736E-2</v>
      </c>
      <c r="D374" s="2">
        <f t="shared" si="38"/>
        <v>5.1624400000000001</v>
      </c>
      <c r="E374" s="2">
        <f t="shared" si="40"/>
        <v>5.1786699999999994</v>
      </c>
      <c r="F374" s="2">
        <f t="shared" si="41"/>
        <v>5.1931149999999997</v>
      </c>
      <c r="G374" s="2">
        <f t="shared" si="43"/>
        <v>5.1902139999999974</v>
      </c>
      <c r="H374" s="2">
        <f t="shared" si="39"/>
        <v>4.6959955000000004</v>
      </c>
      <c r="I374" s="2">
        <f t="array" ref="I374">SUMPRODUCT(B358:B377, (ROW(B358:B377)-ROW(B358)+1)) / (20*21/2)</f>
        <v>5.1595104761904764</v>
      </c>
      <c r="J374" s="2">
        <f t="shared" si="42"/>
        <v>5.1833452593787168</v>
      </c>
      <c r="K374" s="2">
        <f t="shared" si="44"/>
        <v>5.1665003298269303</v>
      </c>
    </row>
    <row r="375" spans="1:11" ht="13.5" x14ac:dyDescent="0.25">
      <c r="A375" s="3">
        <v>42548</v>
      </c>
      <c r="B375" s="2">
        <v>5.13</v>
      </c>
      <c r="C375" s="2">
        <f t="shared" si="37"/>
        <v>0</v>
      </c>
      <c r="D375" s="2">
        <f t="shared" si="38"/>
        <v>5.1624399999999993</v>
      </c>
      <c r="E375" s="2">
        <f t="shared" si="40"/>
        <v>5.1721799999999991</v>
      </c>
      <c r="F375" s="2">
        <f t="shared" si="41"/>
        <v>5.1914949999999997</v>
      </c>
      <c r="G375" s="2">
        <f t="shared" si="43"/>
        <v>5.1889159999999972</v>
      </c>
      <c r="H375" s="2">
        <f t="shared" si="39"/>
        <v>4.7008660000000004</v>
      </c>
      <c r="I375" s="2">
        <f t="array" ref="I375">SUMPRODUCT(B359:B378, (ROW(B359:B378)-ROW(B359)+1)) / (20*21/2)</f>
        <v>5.1475242857142858</v>
      </c>
      <c r="J375" s="2">
        <f t="shared" si="42"/>
        <v>5.1782647584855059</v>
      </c>
      <c r="K375" s="2">
        <f t="shared" si="44"/>
        <v>5.1650689443435214</v>
      </c>
    </row>
    <row r="376" spans="1:11" ht="13.5" x14ac:dyDescent="0.25">
      <c r="A376" s="3">
        <v>42549</v>
      </c>
      <c r="B376" s="2">
        <v>5.1266999999999996</v>
      </c>
      <c r="C376" s="2">
        <f t="shared" si="37"/>
        <v>-3.3000000000003027E-3</v>
      </c>
      <c r="D376" s="2">
        <f t="shared" si="38"/>
        <v>5.1552999999999995</v>
      </c>
      <c r="E376" s="2">
        <f t="shared" si="40"/>
        <v>5.1653600000000006</v>
      </c>
      <c r="F376" s="2">
        <f t="shared" si="41"/>
        <v>5.1880849999999992</v>
      </c>
      <c r="G376" s="2">
        <f t="shared" si="43"/>
        <v>5.1875519999999957</v>
      </c>
      <c r="H376" s="2">
        <f t="shared" si="39"/>
        <v>4.7058825000000004</v>
      </c>
      <c r="I376" s="2">
        <f t="array" ref="I376">SUMPRODUCT(B360:B379, (ROW(B360:B379)-ROW(B360)+1)) / (20*21/2)</f>
        <v>5.137456666666667</v>
      </c>
      <c r="J376" s="2">
        <f t="shared" si="42"/>
        <v>5.1733538291059338</v>
      </c>
      <c r="K376" s="2">
        <f t="shared" si="44"/>
        <v>5.1635642798594619</v>
      </c>
    </row>
    <row r="377" spans="1:11" ht="13.5" x14ac:dyDescent="0.25">
      <c r="A377" s="3">
        <v>42550</v>
      </c>
      <c r="B377" s="2">
        <v>5.0519999999999996</v>
      </c>
      <c r="C377" s="2">
        <f t="shared" si="37"/>
        <v>-7.4699999999999989E-2</v>
      </c>
      <c r="D377" s="2">
        <f t="shared" si="38"/>
        <v>5.1267199999999997</v>
      </c>
      <c r="E377" s="2">
        <f t="shared" si="40"/>
        <v>5.1510700000000007</v>
      </c>
      <c r="F377" s="2">
        <f t="shared" si="41"/>
        <v>5.1778549999999992</v>
      </c>
      <c r="G377" s="2">
        <f t="shared" si="43"/>
        <v>5.1833959999999966</v>
      </c>
      <c r="H377" s="2">
        <f t="shared" si="39"/>
        <v>4.7105575000000002</v>
      </c>
      <c r="I377" s="2">
        <f t="array" ref="I377">SUMPRODUCT(B361:B380, (ROW(B361:B380)-ROW(B361)+1)) / (20*21/2)</f>
        <v>5.1280076190476196</v>
      </c>
      <c r="J377" s="2">
        <f t="shared" si="42"/>
        <v>5.1617963215720355</v>
      </c>
      <c r="K377" s="2">
        <f t="shared" si="44"/>
        <v>5.1591892100610517</v>
      </c>
    </row>
    <row r="378" spans="1:11" ht="13.5" x14ac:dyDescent="0.25">
      <c r="A378" s="3">
        <v>42551</v>
      </c>
      <c r="B378" s="2">
        <v>5.0519999999999996</v>
      </c>
      <c r="C378" s="2">
        <f t="shared" si="37"/>
        <v>0</v>
      </c>
      <c r="D378" s="2">
        <f t="shared" si="38"/>
        <v>5.098139999999999</v>
      </c>
      <c r="E378" s="2">
        <f t="shared" si="40"/>
        <v>5.1367799999999999</v>
      </c>
      <c r="F378" s="2">
        <f t="shared" si="41"/>
        <v>5.1707099999999997</v>
      </c>
      <c r="G378" s="2">
        <f t="shared" si="43"/>
        <v>5.1805379999999968</v>
      </c>
      <c r="H378" s="2">
        <f t="shared" si="39"/>
        <v>4.7150379999999998</v>
      </c>
      <c r="I378" s="2">
        <f t="array" ref="I378">SUMPRODUCT(B362:B381, (ROW(B362:B381)-ROW(B362)+1)) / (20*21/2)</f>
        <v>5.1199552380952378</v>
      </c>
      <c r="J378" s="2">
        <f t="shared" si="42"/>
        <v>5.1513395290413655</v>
      </c>
      <c r="K378" s="2">
        <f t="shared" si="44"/>
        <v>5.154985711627285</v>
      </c>
    </row>
    <row r="379" spans="1:11" ht="13.5" x14ac:dyDescent="0.25">
      <c r="A379" s="3">
        <v>42552</v>
      </c>
      <c r="B379" s="2">
        <v>5.0650000000000004</v>
      </c>
      <c r="C379" s="2">
        <f t="shared" si="37"/>
        <v>1.3000000000000789E-2</v>
      </c>
      <c r="D379" s="2">
        <f t="shared" si="38"/>
        <v>5.08514</v>
      </c>
      <c r="E379" s="2">
        <f t="shared" si="40"/>
        <v>5.1237899999999996</v>
      </c>
      <c r="F379" s="2">
        <f t="shared" si="41"/>
        <v>5.1642149999999987</v>
      </c>
      <c r="G379" s="2">
        <f t="shared" si="43"/>
        <v>5.1791739999999971</v>
      </c>
      <c r="H379" s="2">
        <f t="shared" si="39"/>
        <v>4.7195835000000006</v>
      </c>
      <c r="I379" s="2">
        <f t="array" ref="I379">SUMPRODUCT(B363:B382, (ROW(B363:B382)-ROW(B363)+1)) / (20*21/2)</f>
        <v>5.1125342857142844</v>
      </c>
      <c r="J379" s="2">
        <f t="shared" si="42"/>
        <v>5.1431167167517122</v>
      </c>
      <c r="K379" s="2">
        <f t="shared" si="44"/>
        <v>5.1514568601909208</v>
      </c>
    </row>
    <row r="380" spans="1:11" ht="13.5" x14ac:dyDescent="0.25">
      <c r="A380" s="3">
        <v>42555</v>
      </c>
      <c r="B380" s="2">
        <v>5.0650000000000004</v>
      </c>
      <c r="C380" s="2">
        <f t="shared" si="37"/>
        <v>0</v>
      </c>
      <c r="D380" s="2">
        <f t="shared" si="38"/>
        <v>5.0721400000000001</v>
      </c>
      <c r="E380" s="2">
        <f t="shared" si="40"/>
        <v>5.1172899999999988</v>
      </c>
      <c r="F380" s="2">
        <f t="shared" si="41"/>
        <v>5.1528499999999982</v>
      </c>
      <c r="G380" s="2">
        <f t="shared" si="43"/>
        <v>5.1752779999999969</v>
      </c>
      <c r="H380" s="2">
        <f t="shared" si="39"/>
        <v>4.7242915000000005</v>
      </c>
      <c r="I380" s="2">
        <f t="array" ref="I380">SUMPRODUCT(B364:B383, (ROW(B364:B383)-ROW(B364)+1)) / (20*21/2)</f>
        <v>5.1057147619047623</v>
      </c>
      <c r="J380" s="2">
        <f t="shared" si="42"/>
        <v>5.135677029442026</v>
      </c>
      <c r="K380" s="2">
        <f t="shared" si="44"/>
        <v>5.1480663950853947</v>
      </c>
    </row>
    <row r="381" spans="1:11" ht="13.5" x14ac:dyDescent="0.25">
      <c r="A381" s="3">
        <v>42559</v>
      </c>
      <c r="B381" s="2">
        <v>5.0682999999999998</v>
      </c>
      <c r="C381" s="2">
        <f t="shared" si="37"/>
        <v>3.2999999999994145E-3</v>
      </c>
      <c r="D381" s="2">
        <f t="shared" si="38"/>
        <v>5.0604600000000008</v>
      </c>
      <c r="E381" s="2">
        <f t="shared" si="40"/>
        <v>5.1078799999999998</v>
      </c>
      <c r="F381" s="2">
        <f t="shared" si="41"/>
        <v>5.146519999999998</v>
      </c>
      <c r="G381" s="2">
        <f t="shared" si="43"/>
        <v>5.1730059999999973</v>
      </c>
      <c r="H381" s="2">
        <f t="shared" si="39"/>
        <v>4.7285290000000009</v>
      </c>
      <c r="I381" s="2">
        <f t="array" ref="I381">SUMPRODUCT(B365:B384, (ROW(B365:B384)-ROW(B365)+1)) / (20*21/2)</f>
        <v>5.0965442857142857</v>
      </c>
      <c r="J381" s="2">
        <f t="shared" si="42"/>
        <v>5.1292601694951667</v>
      </c>
      <c r="K381" s="2">
        <f t="shared" si="44"/>
        <v>5.1449383011604777</v>
      </c>
    </row>
    <row r="382" spans="1:11" ht="13.5" x14ac:dyDescent="0.25">
      <c r="A382" s="3">
        <v>42562</v>
      </c>
      <c r="B382" s="2">
        <v>5.0686</v>
      </c>
      <c r="C382" s="2">
        <f t="shared" si="37"/>
        <v>3.00000000000189E-4</v>
      </c>
      <c r="D382" s="2">
        <f t="shared" si="38"/>
        <v>5.0637800000000004</v>
      </c>
      <c r="E382" s="2">
        <f t="shared" si="40"/>
        <v>5.0952500000000001</v>
      </c>
      <c r="F382" s="2">
        <f t="shared" si="41"/>
        <v>5.140204999999999</v>
      </c>
      <c r="G382" s="2">
        <f t="shared" si="43"/>
        <v>5.1708039999999968</v>
      </c>
      <c r="H382" s="2">
        <f t="shared" si="39"/>
        <v>4.7329300000000005</v>
      </c>
      <c r="I382" s="2">
        <f t="array" ref="I382">SUMPRODUCT(B366:B385, (ROW(B366:B385)-ROW(B366)+1)) / (20*21/2)</f>
        <v>5.0881228571428574</v>
      </c>
      <c r="J382" s="2">
        <f t="shared" si="42"/>
        <v>5.1234830104956277</v>
      </c>
      <c r="K382" s="2">
        <f t="shared" si="44"/>
        <v>5.1419446422914392</v>
      </c>
    </row>
    <row r="383" spans="1:11" ht="13.5" x14ac:dyDescent="0.25">
      <c r="A383" s="3">
        <v>42563</v>
      </c>
      <c r="B383" s="2">
        <v>5.0686</v>
      </c>
      <c r="C383" s="2">
        <f t="shared" si="37"/>
        <v>0</v>
      </c>
      <c r="D383" s="2">
        <f t="shared" si="38"/>
        <v>5.0670999999999999</v>
      </c>
      <c r="E383" s="2">
        <f t="shared" si="40"/>
        <v>5.0826200000000004</v>
      </c>
      <c r="F383" s="2">
        <f t="shared" si="41"/>
        <v>5.1338899999999992</v>
      </c>
      <c r="G383" s="2">
        <f t="shared" si="43"/>
        <v>5.1695119999999974</v>
      </c>
      <c r="H383" s="2">
        <f t="shared" si="39"/>
        <v>4.7371689999999997</v>
      </c>
      <c r="I383" s="2">
        <f t="array" ref="I383">SUMPRODUCT(B367:B386, (ROW(B367:B386)-ROW(B367)+1)) / (20*21/2)</f>
        <v>5.0804504761904754</v>
      </c>
      <c r="J383" s="2">
        <f t="shared" si="42"/>
        <v>5.1182560571150919</v>
      </c>
      <c r="K383" s="2">
        <f t="shared" si="44"/>
        <v>5.1390683818094223</v>
      </c>
    </row>
    <row r="384" spans="1:11" ht="13.5" x14ac:dyDescent="0.25">
      <c r="A384" s="3">
        <v>42564</v>
      </c>
      <c r="B384" s="2">
        <v>5.0376000000000003</v>
      </c>
      <c r="C384" s="2">
        <f t="shared" si="37"/>
        <v>-3.0999999999999694E-2</v>
      </c>
      <c r="D384" s="2">
        <f t="shared" si="38"/>
        <v>5.0616199999999996</v>
      </c>
      <c r="E384" s="2">
        <f t="shared" si="40"/>
        <v>5.0733800000000002</v>
      </c>
      <c r="F384" s="2">
        <f t="shared" si="41"/>
        <v>5.1260250000000003</v>
      </c>
      <c r="G384" s="2">
        <f t="shared" si="43"/>
        <v>5.1666899999999973</v>
      </c>
      <c r="H384" s="2">
        <f t="shared" si="39"/>
        <v>4.7413990000000004</v>
      </c>
      <c r="I384" s="2">
        <f t="array" ref="I384">SUMPRODUCT(B368:B387, (ROW(B368:B387)-ROW(B368)+1)) / (20*21/2)</f>
        <v>5.0702414285714275</v>
      </c>
      <c r="J384" s="2">
        <f t="shared" si="42"/>
        <v>5.1105745278660359</v>
      </c>
      <c r="K384" s="2">
        <f t="shared" si="44"/>
        <v>5.1350892295816024</v>
      </c>
    </row>
    <row r="385" spans="1:11" ht="13.5" x14ac:dyDescent="0.25">
      <c r="A385" s="3">
        <v>42565</v>
      </c>
      <c r="B385" s="2">
        <v>5.0376000000000003</v>
      </c>
      <c r="C385" s="2">
        <f t="shared" si="37"/>
        <v>0</v>
      </c>
      <c r="D385" s="2">
        <f t="shared" si="38"/>
        <v>5.056140000000001</v>
      </c>
      <c r="E385" s="2">
        <f t="shared" si="40"/>
        <v>5.0641400000000001</v>
      </c>
      <c r="F385" s="2">
        <f t="shared" si="41"/>
        <v>5.1181599999999987</v>
      </c>
      <c r="G385" s="2">
        <f t="shared" si="43"/>
        <v>5.1622459999999979</v>
      </c>
      <c r="H385" s="2">
        <f t="shared" si="39"/>
        <v>4.7456449999999997</v>
      </c>
      <c r="I385" s="2">
        <f t="array" ref="I385">SUMPRODUCT(B369:B388, (ROW(B369:B388)-ROW(B369)+1)) / (20*21/2)</f>
        <v>5.0606123809523806</v>
      </c>
      <c r="J385" s="2">
        <f t="shared" si="42"/>
        <v>5.1036245728311753</v>
      </c>
      <c r="K385" s="2">
        <f t="shared" si="44"/>
        <v>5.1312661225391869</v>
      </c>
    </row>
    <row r="386" spans="1:11" ht="13.5" x14ac:dyDescent="0.25">
      <c r="A386" s="3">
        <v>42566</v>
      </c>
      <c r="B386" s="2">
        <v>5.0376000000000003</v>
      </c>
      <c r="C386" s="2">
        <f t="shared" si="37"/>
        <v>0</v>
      </c>
      <c r="D386" s="2">
        <f t="shared" si="38"/>
        <v>5.0500000000000007</v>
      </c>
      <c r="E386" s="2">
        <f t="shared" si="40"/>
        <v>5.0552299999999999</v>
      </c>
      <c r="F386" s="2">
        <f t="shared" si="41"/>
        <v>5.1102949999999998</v>
      </c>
      <c r="G386" s="2">
        <f t="shared" si="43"/>
        <v>5.1578019999999984</v>
      </c>
      <c r="H386" s="2">
        <f t="shared" si="39"/>
        <v>4.7497290000000003</v>
      </c>
      <c r="I386" s="2">
        <f t="array" ref="I386">SUMPRODUCT(B370:B389, (ROW(B370:B389)-ROW(B370)+1)) / (20*21/2)</f>
        <v>5.0522466666666661</v>
      </c>
      <c r="J386" s="2">
        <f t="shared" si="42"/>
        <v>5.0973365182758252</v>
      </c>
      <c r="K386" s="2">
        <f t="shared" si="44"/>
        <v>5.1275929412631411</v>
      </c>
    </row>
    <row r="387" spans="1:11" ht="13.5" x14ac:dyDescent="0.25">
      <c r="A387" s="3">
        <v>42569</v>
      </c>
      <c r="B387" s="2">
        <v>5.0030999999999999</v>
      </c>
      <c r="C387" s="2">
        <f t="shared" si="37"/>
        <v>-3.4500000000000419E-2</v>
      </c>
      <c r="D387" s="2">
        <f t="shared" si="38"/>
        <v>5.036900000000001</v>
      </c>
      <c r="E387" s="2">
        <f t="shared" si="40"/>
        <v>5.0503400000000003</v>
      </c>
      <c r="F387" s="2">
        <f t="shared" si="41"/>
        <v>5.1007049999999996</v>
      </c>
      <c r="G387" s="2">
        <f t="shared" si="43"/>
        <v>5.1546159999999972</v>
      </c>
      <c r="H387" s="2">
        <f t="shared" si="39"/>
        <v>4.7536405000000004</v>
      </c>
      <c r="I387" s="2">
        <f t="array" ref="I387">SUMPRODUCT(B371:B390, (ROW(B371:B390)-ROW(B371)+1)) / (20*21/2)</f>
        <v>5.0365752380952378</v>
      </c>
      <c r="J387" s="2">
        <f t="shared" si="42"/>
        <v>5.0883616117733661</v>
      </c>
      <c r="K387" s="2">
        <f t="shared" si="44"/>
        <v>5.1227108651351747</v>
      </c>
    </row>
    <row r="388" spans="1:11" ht="13.5" x14ac:dyDescent="0.25">
      <c r="A388" s="3">
        <v>42570</v>
      </c>
      <c r="B388" s="2">
        <v>4.9996</v>
      </c>
      <c r="C388" s="2">
        <f t="shared" ref="C388:C451" si="45">B388-B387</f>
        <v>-3.4999999999998366E-3</v>
      </c>
      <c r="D388" s="2">
        <f t="shared" si="38"/>
        <v>5.0231000000000003</v>
      </c>
      <c r="E388" s="2">
        <f t="shared" si="40"/>
        <v>5.0450999999999997</v>
      </c>
      <c r="F388" s="2">
        <f t="shared" si="41"/>
        <v>5.0909399999999998</v>
      </c>
      <c r="G388" s="2">
        <f t="shared" si="43"/>
        <v>5.1513599999999977</v>
      </c>
      <c r="H388" s="2">
        <f t="shared" si="39"/>
        <v>4.7576964999999998</v>
      </c>
      <c r="I388" s="2">
        <f t="array" ref="I388">SUMPRODUCT(B372:B391, (ROW(B372:B391)-ROW(B372)+1)) / (20*21/2)</f>
        <v>5.0219190476190469</v>
      </c>
      <c r="J388" s="2">
        <f t="shared" si="42"/>
        <v>5.0799081249378073</v>
      </c>
      <c r="K388" s="2">
        <f t="shared" si="44"/>
        <v>5.1178829880710506</v>
      </c>
    </row>
    <row r="389" spans="1:11" ht="13.5" x14ac:dyDescent="0.25">
      <c r="A389" s="3">
        <v>42571</v>
      </c>
      <c r="B389" s="2">
        <v>5.0030999999999999</v>
      </c>
      <c r="C389" s="2">
        <f t="shared" si="45"/>
        <v>3.4999999999998366E-3</v>
      </c>
      <c r="D389" s="2">
        <f t="shared" si="38"/>
        <v>5.0161999999999995</v>
      </c>
      <c r="E389" s="2">
        <f t="shared" si="40"/>
        <v>5.0389099999999996</v>
      </c>
      <c r="F389" s="2">
        <f t="shared" si="41"/>
        <v>5.0813499999999996</v>
      </c>
      <c r="G389" s="2">
        <f t="shared" si="43"/>
        <v>5.1464859999999977</v>
      </c>
      <c r="H389" s="2">
        <f t="shared" si="39"/>
        <v>4.7617700000000012</v>
      </c>
      <c r="I389" s="2">
        <f t="array" ref="I389">SUMPRODUCT(B373:B392, (ROW(B373:B392)-ROW(B373)+1)) / (20*21/2)</f>
        <v>5.0087561904761904</v>
      </c>
      <c r="J389" s="2">
        <f t="shared" si="42"/>
        <v>5.0725930654199214</v>
      </c>
      <c r="K389" s="2">
        <f t="shared" si="44"/>
        <v>5.1133816944212054</v>
      </c>
    </row>
    <row r="390" spans="1:11" ht="13.5" x14ac:dyDescent="0.25">
      <c r="A390" s="3">
        <v>42572</v>
      </c>
      <c r="B390" s="2">
        <v>4.9168000000000003</v>
      </c>
      <c r="C390" s="2">
        <f t="shared" si="45"/>
        <v>-8.6299999999999599E-2</v>
      </c>
      <c r="D390" s="2">
        <f t="shared" si="38"/>
        <v>4.9920400000000003</v>
      </c>
      <c r="E390" s="2">
        <f t="shared" si="40"/>
        <v>5.0240900000000002</v>
      </c>
      <c r="F390" s="2">
        <f t="shared" si="41"/>
        <v>5.0706899999999999</v>
      </c>
      <c r="G390" s="2">
        <f t="shared" si="43"/>
        <v>5.1411839999999973</v>
      </c>
      <c r="H390" s="2">
        <f t="shared" si="39"/>
        <v>4.7654120000000004</v>
      </c>
      <c r="I390" s="2">
        <f t="array" ref="I390">SUMPRODUCT(B374:B393, (ROW(B374:B393)-ROW(B374)+1)) / (20*21/2)</f>
        <v>5.0047966666666657</v>
      </c>
      <c r="J390" s="2">
        <f t="shared" si="42"/>
        <v>5.0577556306180238</v>
      </c>
      <c r="K390" s="2">
        <f t="shared" si="44"/>
        <v>5.105672608365472</v>
      </c>
    </row>
    <row r="391" spans="1:11" ht="13.5" x14ac:dyDescent="0.25">
      <c r="A391" s="3">
        <v>42573</v>
      </c>
      <c r="B391" s="2">
        <v>4.9168000000000003</v>
      </c>
      <c r="C391" s="2">
        <f t="shared" si="45"/>
        <v>0</v>
      </c>
      <c r="D391" s="2">
        <f t="shared" ref="D391:D454" si="46">AVERAGE(B387:B391)</f>
        <v>4.967880000000001</v>
      </c>
      <c r="E391" s="2">
        <f t="shared" si="40"/>
        <v>5.0089400000000008</v>
      </c>
      <c r="F391" s="2">
        <f t="shared" si="41"/>
        <v>5.0584099999999994</v>
      </c>
      <c r="G391" s="2">
        <f t="shared" si="43"/>
        <v>5.1362719999999982</v>
      </c>
      <c r="H391" s="2">
        <f t="shared" si="39"/>
        <v>4.7690539999999997</v>
      </c>
      <c r="I391" s="2">
        <f t="array" ref="I391">SUMPRODUCT(B375:B394, (ROW(B375:B394)-ROW(B375)+1)) / (20*21/2)</f>
        <v>5.0020742857142872</v>
      </c>
      <c r="J391" s="2">
        <f t="shared" si="42"/>
        <v>5.0443312848448789</v>
      </c>
      <c r="K391" s="2">
        <f t="shared" si="44"/>
        <v>5.0982658394099634</v>
      </c>
    </row>
    <row r="392" spans="1:11" ht="13.5" x14ac:dyDescent="0.25">
      <c r="A392" s="3">
        <v>42577</v>
      </c>
      <c r="B392" s="2">
        <v>4.9202000000000004</v>
      </c>
      <c r="C392" s="2">
        <f t="shared" si="45"/>
        <v>3.4000000000000696E-3</v>
      </c>
      <c r="D392" s="2">
        <f t="shared" si="46"/>
        <v>4.9513000000000007</v>
      </c>
      <c r="E392" s="2">
        <f t="shared" si="40"/>
        <v>4.9941000000000013</v>
      </c>
      <c r="F392" s="2">
        <f t="shared" si="41"/>
        <v>5.0446749999999998</v>
      </c>
      <c r="G392" s="2">
        <f t="shared" si="43"/>
        <v>5.1307779999999976</v>
      </c>
      <c r="H392" s="2">
        <f t="shared" si="39"/>
        <v>4.7727129999999995</v>
      </c>
      <c r="I392" s="2">
        <f t="array" ref="I392">SUMPRODUCT(B376:B395, (ROW(B376:B395)-ROW(B376)+1)) / (20*21/2)</f>
        <v>4.9999399999999996</v>
      </c>
      <c r="J392" s="2">
        <f t="shared" si="42"/>
        <v>5.0325092577167956</v>
      </c>
      <c r="K392" s="2">
        <f t="shared" si="44"/>
        <v>5.0912828653154554</v>
      </c>
    </row>
    <row r="393" spans="1:11" ht="13.5" x14ac:dyDescent="0.25">
      <c r="A393" s="3">
        <v>42578</v>
      </c>
      <c r="B393" s="2">
        <v>5.0030999999999999</v>
      </c>
      <c r="C393" s="2">
        <f t="shared" si="45"/>
        <v>8.289999999999953E-2</v>
      </c>
      <c r="D393" s="2">
        <f t="shared" si="46"/>
        <v>4.952</v>
      </c>
      <c r="E393" s="2">
        <f t="shared" si="40"/>
        <v>4.9875500000000006</v>
      </c>
      <c r="F393" s="2">
        <f t="shared" si="41"/>
        <v>5.0350849999999996</v>
      </c>
      <c r="G393" s="2">
        <f t="shared" si="43"/>
        <v>5.1275919999999982</v>
      </c>
      <c r="H393" s="2">
        <f t="shared" si="39"/>
        <v>4.7768680000000003</v>
      </c>
      <c r="I393" s="2">
        <f t="array" ref="I393">SUMPRODUCT(B377:B396, (ROW(B377:B396)-ROW(B377)+1)) / (20*21/2)</f>
        <v>4.998393809523809</v>
      </c>
      <c r="J393" s="2">
        <f t="shared" si="42"/>
        <v>5.0297083760294816</v>
      </c>
      <c r="K393" s="2">
        <f t="shared" si="44"/>
        <v>5.0878247137344577</v>
      </c>
    </row>
    <row r="394" spans="1:11" ht="13.5" x14ac:dyDescent="0.25">
      <c r="A394" s="3">
        <v>42579</v>
      </c>
      <c r="B394" s="2">
        <v>5.0065</v>
      </c>
      <c r="C394" s="2">
        <f t="shared" si="45"/>
        <v>3.4000000000000696E-3</v>
      </c>
      <c r="D394" s="2">
        <f t="shared" si="46"/>
        <v>4.95268</v>
      </c>
      <c r="E394" s="2">
        <f t="shared" si="40"/>
        <v>4.9844400000000011</v>
      </c>
      <c r="F394" s="2">
        <f t="shared" si="41"/>
        <v>5.0289099999999998</v>
      </c>
      <c r="G394" s="2">
        <f t="shared" si="43"/>
        <v>5.1238239999999982</v>
      </c>
      <c r="H394" s="2">
        <f t="shared" ref="H394:H457" si="47">AVERAGE(B195:B394)</f>
        <v>4.7809585000000006</v>
      </c>
      <c r="I394" s="2">
        <f t="array" ref="I394">SUMPRODUCT(B378:B397, (ROW(B378:B397)-ROW(B378)+1)) / (20*21/2)</f>
        <v>4.99742</v>
      </c>
      <c r="J394" s="2">
        <f t="shared" si="42"/>
        <v>5.0274980545028649</v>
      </c>
      <c r="K394" s="2">
        <f t="shared" si="44"/>
        <v>5.0846355092742828</v>
      </c>
    </row>
    <row r="395" spans="1:11" ht="13.5" x14ac:dyDescent="0.25">
      <c r="A395" s="3">
        <v>42580</v>
      </c>
      <c r="B395" s="2">
        <v>5.0065</v>
      </c>
      <c r="C395" s="2">
        <f t="shared" si="45"/>
        <v>0</v>
      </c>
      <c r="D395" s="2">
        <f t="shared" si="46"/>
        <v>4.9706199999999994</v>
      </c>
      <c r="E395" s="2">
        <f t="shared" si="40"/>
        <v>4.9813300000000016</v>
      </c>
      <c r="F395" s="2">
        <f t="shared" si="41"/>
        <v>5.0227349999999999</v>
      </c>
      <c r="G395" s="2">
        <f t="shared" si="43"/>
        <v>5.1207059999999975</v>
      </c>
      <c r="H395" s="2">
        <f t="shared" si="47"/>
        <v>4.7850330000000003</v>
      </c>
      <c r="I395" s="2">
        <f t="array" ref="I395">SUMPRODUCT(B379:B398, (ROW(B379:B398)-ROW(B379)+1)) / (20*21/2)</f>
        <v>4.9966628571428577</v>
      </c>
      <c r="J395" s="2">
        <f t="shared" si="42"/>
        <v>5.0254982397883063</v>
      </c>
      <c r="K395" s="2">
        <f t="shared" si="44"/>
        <v>5.0815713716556834</v>
      </c>
    </row>
    <row r="396" spans="1:11" ht="13.5" x14ac:dyDescent="0.25">
      <c r="A396" s="3">
        <v>42583</v>
      </c>
      <c r="B396" s="2">
        <v>5.0065</v>
      </c>
      <c r="C396" s="2">
        <f t="shared" si="45"/>
        <v>0</v>
      </c>
      <c r="D396" s="2">
        <f t="shared" si="46"/>
        <v>4.9885599999999997</v>
      </c>
      <c r="E396" s="2">
        <f t="shared" ref="E396:E459" si="48">AVERAGE(B387:B396)</f>
        <v>4.9782200000000021</v>
      </c>
      <c r="F396" s="2">
        <f t="shared" si="41"/>
        <v>5.0167249999999992</v>
      </c>
      <c r="G396" s="2">
        <f t="shared" si="43"/>
        <v>5.1169379999999975</v>
      </c>
      <c r="H396" s="2">
        <f t="shared" si="47"/>
        <v>4.7892860000000006</v>
      </c>
      <c r="I396" s="2">
        <f t="array" ref="I396">SUMPRODUCT(B380:B399, (ROW(B380:B399)-ROW(B380)+1)) / (20*21/2)</f>
        <v>4.9961223809523814</v>
      </c>
      <c r="J396" s="2">
        <f t="shared" si="42"/>
        <v>5.023688883617992</v>
      </c>
      <c r="K396" s="2">
        <f t="shared" si="44"/>
        <v>5.0786273962966373</v>
      </c>
    </row>
    <row r="397" spans="1:11" ht="13.5" x14ac:dyDescent="0.25">
      <c r="A397" s="3">
        <v>42584</v>
      </c>
      <c r="B397" s="2">
        <v>5.0065</v>
      </c>
      <c r="C397" s="2">
        <f t="shared" si="45"/>
        <v>0</v>
      </c>
      <c r="D397" s="2">
        <f t="shared" si="46"/>
        <v>5.005819999999999</v>
      </c>
      <c r="E397" s="2">
        <f t="shared" si="48"/>
        <v>4.9785600000000008</v>
      </c>
      <c r="F397" s="2">
        <f t="shared" si="41"/>
        <v>5.0144500000000001</v>
      </c>
      <c r="G397" s="2">
        <f t="shared" si="43"/>
        <v>5.1131699999999976</v>
      </c>
      <c r="H397" s="2">
        <f t="shared" si="47"/>
        <v>4.7937015000000001</v>
      </c>
      <c r="I397" s="2">
        <f t="array" ref="I397">SUMPRODUCT(B381:B400, (ROW(B381:B400)-ROW(B381)+1)) / (20*21/2)</f>
        <v>4.9958604761904759</v>
      </c>
      <c r="J397" s="2">
        <f t="shared" si="42"/>
        <v>5.0220518470829454</v>
      </c>
      <c r="K397" s="2">
        <f t="shared" si="44"/>
        <v>5.0757988709516715</v>
      </c>
    </row>
    <row r="398" spans="1:11" ht="13.5" x14ac:dyDescent="0.25">
      <c r="A398" s="3">
        <v>42585</v>
      </c>
      <c r="B398" s="2">
        <v>5.0065</v>
      </c>
      <c r="C398" s="2">
        <f t="shared" si="45"/>
        <v>0</v>
      </c>
      <c r="D398" s="2">
        <f t="shared" si="46"/>
        <v>5.0065</v>
      </c>
      <c r="E398" s="2">
        <f t="shared" si="48"/>
        <v>4.9792500000000013</v>
      </c>
      <c r="F398" s="2">
        <f t="shared" si="41"/>
        <v>5.0121750000000009</v>
      </c>
      <c r="G398" s="2">
        <f t="shared" si="43"/>
        <v>5.1100519999999969</v>
      </c>
      <c r="H398" s="2">
        <f t="shared" si="47"/>
        <v>4.7980844999999999</v>
      </c>
      <c r="I398" s="2">
        <f t="array" ref="I398">SUMPRODUCT(B382:B401, (ROW(B382:B401)-ROW(B382)+1)) / (20*21/2)</f>
        <v>4.9958771428571431</v>
      </c>
      <c r="J398" s="2">
        <f t="shared" si="42"/>
        <v>5.0205707187893314</v>
      </c>
      <c r="K398" s="2">
        <f t="shared" si="44"/>
        <v>5.0730812681692532</v>
      </c>
    </row>
    <row r="399" spans="1:11" ht="13.5" x14ac:dyDescent="0.25">
      <c r="A399" s="3">
        <v>42586</v>
      </c>
      <c r="B399" s="2">
        <v>5.0065</v>
      </c>
      <c r="C399" s="2">
        <f t="shared" si="45"/>
        <v>0</v>
      </c>
      <c r="D399" s="2">
        <f t="shared" si="46"/>
        <v>5.0065</v>
      </c>
      <c r="E399" s="2">
        <f t="shared" si="48"/>
        <v>4.9795900000000008</v>
      </c>
      <c r="F399" s="2">
        <f t="shared" si="41"/>
        <v>5.0092500000000006</v>
      </c>
      <c r="G399" s="2">
        <f t="shared" si="43"/>
        <v>5.1062839999999969</v>
      </c>
      <c r="H399" s="2">
        <f t="shared" si="47"/>
        <v>4.8028244999999998</v>
      </c>
      <c r="I399" s="2">
        <f t="array" ref="I399">SUMPRODUCT(B383:B402, (ROW(B383:B402)-ROW(B383)+1)) / (20*21/2)</f>
        <v>4.9961880952380948</v>
      </c>
      <c r="J399" s="2">
        <f t="shared" si="42"/>
        <v>5.0192306503332045</v>
      </c>
      <c r="K399" s="2">
        <f t="shared" si="44"/>
        <v>5.0704702380449689</v>
      </c>
    </row>
    <row r="400" spans="1:11" ht="13.5" x14ac:dyDescent="0.25">
      <c r="A400" s="3">
        <v>42587</v>
      </c>
      <c r="B400" s="2">
        <v>5.0065</v>
      </c>
      <c r="C400" s="2">
        <f t="shared" si="45"/>
        <v>0</v>
      </c>
      <c r="D400" s="2">
        <f t="shared" si="46"/>
        <v>5.0065</v>
      </c>
      <c r="E400" s="2">
        <f t="shared" si="48"/>
        <v>4.9885600000000005</v>
      </c>
      <c r="F400" s="2">
        <f t="shared" si="41"/>
        <v>5.0063250000000012</v>
      </c>
      <c r="G400" s="2">
        <f t="shared" si="43"/>
        <v>5.1031659999999972</v>
      </c>
      <c r="H400" s="2">
        <f t="shared" si="47"/>
        <v>4.8070934999999997</v>
      </c>
      <c r="I400" s="2">
        <f t="array" ref="I400">SUMPRODUCT(B384:B403, (ROW(B384:B403)-ROW(B384)+1)) / (20*21/2)</f>
        <v>4.9967947619047619</v>
      </c>
      <c r="J400" s="2">
        <f t="shared" si="42"/>
        <v>5.018018207444328</v>
      </c>
      <c r="K400" s="2">
        <f t="shared" si="44"/>
        <v>5.0679616012588919</v>
      </c>
    </row>
    <row r="401" spans="1:11" ht="13.5" x14ac:dyDescent="0.25">
      <c r="A401" s="3">
        <v>42590</v>
      </c>
      <c r="B401" s="2">
        <v>5.0065</v>
      </c>
      <c r="C401" s="2">
        <f t="shared" si="45"/>
        <v>0</v>
      </c>
      <c r="D401" s="2">
        <f t="shared" si="46"/>
        <v>5.0065</v>
      </c>
      <c r="E401" s="2">
        <f t="shared" si="48"/>
        <v>4.9975300000000002</v>
      </c>
      <c r="F401" s="2">
        <f t="shared" si="41"/>
        <v>5.0032350000000019</v>
      </c>
      <c r="G401" s="2">
        <f t="shared" si="43"/>
        <v>5.1000479999999966</v>
      </c>
      <c r="H401" s="2">
        <f t="shared" si="47"/>
        <v>4.8114924999999999</v>
      </c>
      <c r="I401" s="2">
        <f t="array" ref="I401">SUMPRODUCT(B385:B404, (ROW(B385:B404)-ROW(B385)+1)) / (20*21/2)</f>
        <v>5.0039447619047612</v>
      </c>
      <c r="J401" s="2">
        <f t="shared" si="42"/>
        <v>5.0169212353067731</v>
      </c>
      <c r="K401" s="2">
        <f t="shared" si="44"/>
        <v>5.0655513423859944</v>
      </c>
    </row>
    <row r="402" spans="1:11" ht="13.5" x14ac:dyDescent="0.25">
      <c r="A402" s="3">
        <v>42591</v>
      </c>
      <c r="B402" s="2">
        <v>5.0065</v>
      </c>
      <c r="C402" s="2">
        <f t="shared" si="45"/>
        <v>0</v>
      </c>
      <c r="D402" s="2">
        <f t="shared" si="46"/>
        <v>5.0065</v>
      </c>
      <c r="E402" s="2">
        <f t="shared" si="48"/>
        <v>5.0061600000000004</v>
      </c>
      <c r="F402" s="2">
        <f t="shared" si="41"/>
        <v>5.0001300000000013</v>
      </c>
      <c r="G402" s="2">
        <f t="shared" si="43"/>
        <v>5.0969299999999969</v>
      </c>
      <c r="H402" s="2">
        <f t="shared" si="47"/>
        <v>4.8159080000000003</v>
      </c>
      <c r="I402" s="2">
        <f t="array" ref="I402">SUMPRODUCT(B386:B405, (ROW(B386:B405)-ROW(B386)+1)) / (20*21/2)</f>
        <v>5.0076447619047615</v>
      </c>
      <c r="J402" s="2">
        <f t="shared" si="42"/>
        <v>5.0159287367061287</v>
      </c>
      <c r="K402" s="2">
        <f t="shared" si="44"/>
        <v>5.0632356034688968</v>
      </c>
    </row>
    <row r="403" spans="1:11" ht="13.5" x14ac:dyDescent="0.25">
      <c r="A403" s="3">
        <v>42592</v>
      </c>
      <c r="B403" s="2">
        <v>5.0065</v>
      </c>
      <c r="C403" s="2">
        <f t="shared" si="45"/>
        <v>0</v>
      </c>
      <c r="D403" s="2">
        <f t="shared" si="46"/>
        <v>5.0065</v>
      </c>
      <c r="E403" s="2">
        <f t="shared" si="48"/>
        <v>5.0065000000000008</v>
      </c>
      <c r="F403" s="2">
        <f t="shared" si="41"/>
        <v>4.9970250000000016</v>
      </c>
      <c r="G403" s="2">
        <f t="shared" si="43"/>
        <v>5.0932279999999954</v>
      </c>
      <c r="H403" s="2">
        <f t="shared" si="47"/>
        <v>4.8203234999999998</v>
      </c>
      <c r="I403" s="2">
        <f t="array" ref="I403">SUMPRODUCT(B387:B406, (ROW(B387:B406)-ROW(B387)+1)) / (20*21/2)</f>
        <v>5.0113447619047617</v>
      </c>
      <c r="J403" s="2">
        <f t="shared" si="42"/>
        <v>5.0150307617817358</v>
      </c>
      <c r="K403" s="2">
        <f t="shared" si="44"/>
        <v>5.061010677842666</v>
      </c>
    </row>
    <row r="404" spans="1:11" ht="13.5" x14ac:dyDescent="0.25">
      <c r="A404" s="3">
        <v>42593</v>
      </c>
      <c r="B404" s="2">
        <v>5.0720999999999998</v>
      </c>
      <c r="C404" s="2">
        <f t="shared" si="45"/>
        <v>6.5599999999999881E-2</v>
      </c>
      <c r="D404" s="2">
        <f t="shared" si="46"/>
        <v>5.0196199999999997</v>
      </c>
      <c r="E404" s="2">
        <f t="shared" si="48"/>
        <v>5.0130600000000003</v>
      </c>
      <c r="F404" s="2">
        <f t="shared" ref="F404:F467" si="49">AVERAGE(B385:B404)</f>
        <v>4.998750000000002</v>
      </c>
      <c r="G404" s="2">
        <f t="shared" si="43"/>
        <v>5.0914219999999961</v>
      </c>
      <c r="H404" s="2">
        <f t="shared" si="47"/>
        <v>4.8249204999999993</v>
      </c>
      <c r="I404" s="2">
        <f t="array" ref="I404">SUMPRODUCT(B388:B407, (ROW(B388:B407)-ROW(B388)+1)) / (20*21/2)</f>
        <v>5.0117590476190461</v>
      </c>
      <c r="J404" s="2">
        <f t="shared" si="42"/>
        <v>5.0204659273263319</v>
      </c>
      <c r="K404" s="2">
        <f t="shared" si="44"/>
        <v>5.0614455532213851</v>
      </c>
    </row>
    <row r="405" spans="1:11" ht="13.5" x14ac:dyDescent="0.25">
      <c r="A405" s="3">
        <v>42594</v>
      </c>
      <c r="B405" s="2">
        <v>5.0376000000000003</v>
      </c>
      <c r="C405" s="2">
        <f t="shared" si="45"/>
        <v>-3.4499999999999531E-2</v>
      </c>
      <c r="D405" s="2">
        <f t="shared" si="46"/>
        <v>5.0258400000000005</v>
      </c>
      <c r="E405" s="2">
        <f t="shared" si="48"/>
        <v>5.0161699999999998</v>
      </c>
      <c r="F405" s="2">
        <f t="shared" si="49"/>
        <v>4.998750000000002</v>
      </c>
      <c r="G405" s="2">
        <f t="shared" si="43"/>
        <v>5.0889259999999963</v>
      </c>
      <c r="H405" s="2">
        <f t="shared" si="47"/>
        <v>4.8293289999999995</v>
      </c>
      <c r="I405" s="2">
        <f t="array" ref="I405">SUMPRODUCT(B389:B408, (ROW(B389:B408)-ROW(B389)+1)) / (20*21/2)</f>
        <v>5.0121733333333323</v>
      </c>
      <c r="J405" s="2">
        <f t="shared" ref="J405:J468" si="50">$J$4*B405+J404*(1-$J$4)</f>
        <v>5.0220977437714431</v>
      </c>
      <c r="K405" s="2">
        <f t="shared" si="44"/>
        <v>5.060510433487214</v>
      </c>
    </row>
    <row r="406" spans="1:11" ht="13.5" x14ac:dyDescent="0.25">
      <c r="A406" s="3">
        <v>42597</v>
      </c>
      <c r="B406" s="2">
        <v>5.0376000000000003</v>
      </c>
      <c r="C406" s="2">
        <f t="shared" si="45"/>
        <v>0</v>
      </c>
      <c r="D406" s="2">
        <f t="shared" si="46"/>
        <v>5.0320600000000004</v>
      </c>
      <c r="E406" s="2">
        <f t="shared" si="48"/>
        <v>5.0192799999999993</v>
      </c>
      <c r="F406" s="2">
        <f t="shared" si="49"/>
        <v>4.998750000000002</v>
      </c>
      <c r="G406" s="2">
        <f t="shared" si="43"/>
        <v>5.0857799999999962</v>
      </c>
      <c r="H406" s="2">
        <f t="shared" si="47"/>
        <v>4.833899999999999</v>
      </c>
      <c r="I406" s="2">
        <f t="array" ref="I406">SUMPRODUCT(B390:B409, (ROW(B390:B409)-ROW(B390)+1)) / (20*21/2)</f>
        <v>5.0125709523809521</v>
      </c>
      <c r="J406" s="2">
        <f t="shared" si="50"/>
        <v>5.023574149126544</v>
      </c>
      <c r="K406" s="2">
        <f t="shared" si="44"/>
        <v>5.0596119851151666</v>
      </c>
    </row>
    <row r="407" spans="1:11" ht="13.5" x14ac:dyDescent="0.25">
      <c r="A407" s="3">
        <v>42598</v>
      </c>
      <c r="B407" s="2">
        <v>5.0030999999999999</v>
      </c>
      <c r="C407" s="2">
        <f t="shared" si="45"/>
        <v>-3.4500000000000419E-2</v>
      </c>
      <c r="D407" s="2">
        <f t="shared" si="46"/>
        <v>5.0313800000000004</v>
      </c>
      <c r="E407" s="2">
        <f t="shared" si="48"/>
        <v>5.0189399999999988</v>
      </c>
      <c r="F407" s="2">
        <f t="shared" si="49"/>
        <v>4.9987500000000011</v>
      </c>
      <c r="G407" s="2">
        <f t="shared" si="43"/>
        <v>5.0807099999999954</v>
      </c>
      <c r="H407" s="2">
        <f t="shared" si="47"/>
        <v>4.8383794999999994</v>
      </c>
      <c r="I407" s="2">
        <f t="array" ref="I407">SUMPRODUCT(B391:B410, (ROW(B391:B410)-ROW(B391)+1)) / (20*21/2)</f>
        <v>5.012968571428571</v>
      </c>
      <c r="J407" s="2">
        <f t="shared" si="50"/>
        <v>5.0216242301621117</v>
      </c>
      <c r="K407" s="2">
        <f t="shared" si="44"/>
        <v>5.0573958288361407</v>
      </c>
    </row>
    <row r="408" spans="1:11" ht="13.5" x14ac:dyDescent="0.25">
      <c r="A408" s="3">
        <v>42599</v>
      </c>
      <c r="B408" s="2">
        <v>5.0030999999999999</v>
      </c>
      <c r="C408" s="2">
        <f t="shared" si="45"/>
        <v>0</v>
      </c>
      <c r="D408" s="2">
        <f t="shared" si="46"/>
        <v>5.0307000000000004</v>
      </c>
      <c r="E408" s="2">
        <f t="shared" si="48"/>
        <v>5.0185999999999993</v>
      </c>
      <c r="F408" s="2">
        <f t="shared" si="49"/>
        <v>4.9989250000000016</v>
      </c>
      <c r="G408" s="2">
        <f t="shared" si="43"/>
        <v>5.0768739999999957</v>
      </c>
      <c r="H408" s="2">
        <f t="shared" si="47"/>
        <v>4.8427129999999998</v>
      </c>
      <c r="I408" s="2">
        <f t="array" ref="I408">SUMPRODUCT(B392:B411, (ROW(B392:B411)-ROW(B392)+1)) / (20*21/2)</f>
        <v>5.0132790476190472</v>
      </c>
      <c r="J408" s="2">
        <f t="shared" si="50"/>
        <v>5.01986001776572</v>
      </c>
      <c r="K408" s="2">
        <f t="shared" si="44"/>
        <v>5.0552665806464887</v>
      </c>
    </row>
    <row r="409" spans="1:11" ht="13.5" x14ac:dyDescent="0.25">
      <c r="A409" s="3">
        <v>42600</v>
      </c>
      <c r="B409" s="2">
        <v>5.0030999999999999</v>
      </c>
      <c r="C409" s="2">
        <f t="shared" si="45"/>
        <v>0</v>
      </c>
      <c r="D409" s="2">
        <f t="shared" si="46"/>
        <v>5.0169000000000006</v>
      </c>
      <c r="E409" s="2">
        <f t="shared" si="48"/>
        <v>5.0182600000000006</v>
      </c>
      <c r="F409" s="2">
        <f t="shared" si="49"/>
        <v>4.9989250000000016</v>
      </c>
      <c r="G409" s="2">
        <f t="shared" si="43"/>
        <v>5.0730379999999951</v>
      </c>
      <c r="H409" s="2">
        <f t="shared" si="47"/>
        <v>4.8471114999999996</v>
      </c>
      <c r="I409" s="2">
        <f t="array" ref="I409">SUMPRODUCT(B393:B412, (ROW(B393:B412)-ROW(B393)+1)) / (20*21/2)</f>
        <v>5.0131623809523802</v>
      </c>
      <c r="J409" s="2">
        <f t="shared" si="50"/>
        <v>5.0182638255975567</v>
      </c>
      <c r="K409" s="2">
        <f t="shared" si="44"/>
        <v>5.0532208323858425</v>
      </c>
    </row>
    <row r="410" spans="1:11" ht="13.5" x14ac:dyDescent="0.25">
      <c r="A410" s="3">
        <v>42601</v>
      </c>
      <c r="B410" s="2">
        <v>5.0030999999999999</v>
      </c>
      <c r="C410" s="2">
        <f t="shared" si="45"/>
        <v>0</v>
      </c>
      <c r="D410" s="2">
        <f t="shared" si="46"/>
        <v>5.01</v>
      </c>
      <c r="E410" s="2">
        <f t="shared" si="48"/>
        <v>5.017920000000001</v>
      </c>
      <c r="F410" s="2">
        <f t="shared" si="49"/>
        <v>5.0032400000000008</v>
      </c>
      <c r="G410" s="2">
        <f t="shared" si="43"/>
        <v>5.0672539999999948</v>
      </c>
      <c r="H410" s="2">
        <f t="shared" si="47"/>
        <v>4.8515100000000002</v>
      </c>
      <c r="I410" s="2">
        <f t="array" ref="I410">SUMPRODUCT(B394:B413, (ROW(B394:B413)-ROW(B394)+1)) / (20*21/2)</f>
        <v>5.0132919047619042</v>
      </c>
      <c r="J410" s="2">
        <f t="shared" si="50"/>
        <v>5.0168196517311232</v>
      </c>
      <c r="K410" s="2">
        <f t="shared" si="44"/>
        <v>5.0512553095471819</v>
      </c>
    </row>
    <row r="411" spans="1:11" ht="13.5" x14ac:dyDescent="0.25">
      <c r="A411" s="3">
        <v>42604</v>
      </c>
      <c r="B411" s="2">
        <v>5.0065</v>
      </c>
      <c r="C411" s="2">
        <f t="shared" si="45"/>
        <v>3.4000000000000696E-3</v>
      </c>
      <c r="D411" s="2">
        <f t="shared" si="46"/>
        <v>5.0037799999999999</v>
      </c>
      <c r="E411" s="2">
        <f t="shared" si="48"/>
        <v>5.017920000000001</v>
      </c>
      <c r="F411" s="2">
        <f t="shared" si="49"/>
        <v>5.0077250000000015</v>
      </c>
      <c r="G411" s="2">
        <f t="shared" si="43"/>
        <v>5.0634859999999948</v>
      </c>
      <c r="H411" s="2">
        <f t="shared" si="47"/>
        <v>4.8559254999999997</v>
      </c>
      <c r="I411" s="2">
        <f t="array" ref="I411">SUMPRODUCT(B395:B414, (ROW(B395:B414)-ROW(B395)+1)) / (20*21/2)</f>
        <v>5.0275057142857147</v>
      </c>
      <c r="J411" s="2">
        <f t="shared" si="50"/>
        <v>5.0158368277567309</v>
      </c>
      <c r="K411" s="2">
        <f t="shared" si="44"/>
        <v>5.0495001993688611</v>
      </c>
    </row>
    <row r="412" spans="1:11" ht="13.5" x14ac:dyDescent="0.25">
      <c r="A412" s="3">
        <v>42605</v>
      </c>
      <c r="B412" s="2">
        <v>5.0065</v>
      </c>
      <c r="C412" s="2">
        <f t="shared" si="45"/>
        <v>0</v>
      </c>
      <c r="D412" s="2">
        <f t="shared" si="46"/>
        <v>5.0044599999999999</v>
      </c>
      <c r="E412" s="2">
        <f t="shared" si="48"/>
        <v>5.017920000000001</v>
      </c>
      <c r="F412" s="2">
        <f t="shared" si="49"/>
        <v>5.0120400000000007</v>
      </c>
      <c r="G412" s="2">
        <f t="shared" si="43"/>
        <v>5.0597179999999948</v>
      </c>
      <c r="H412" s="2">
        <f t="shared" si="47"/>
        <v>4.8604219999999989</v>
      </c>
      <c r="I412" s="2">
        <f t="array" ref="I412">SUMPRODUCT(B396:B415, (ROW(B396:B415)-ROW(B396)+1)) / (20*21/2)</f>
        <v>5.0422942857142861</v>
      </c>
      <c r="J412" s="2">
        <f t="shared" si="50"/>
        <v>5.014947606065614</v>
      </c>
      <c r="K412" s="2">
        <f t="shared" si="44"/>
        <v>5.0478139170406706</v>
      </c>
    </row>
    <row r="413" spans="1:11" ht="13.5" x14ac:dyDescent="0.25">
      <c r="A413" s="3">
        <v>42606</v>
      </c>
      <c r="B413" s="2">
        <v>5.0133999999999999</v>
      </c>
      <c r="C413" s="2">
        <f t="shared" si="45"/>
        <v>6.8999999999999062E-3</v>
      </c>
      <c r="D413" s="2">
        <f t="shared" si="46"/>
        <v>5.0065200000000001</v>
      </c>
      <c r="E413" s="2">
        <f t="shared" si="48"/>
        <v>5.0186100000000007</v>
      </c>
      <c r="F413" s="2">
        <f t="shared" si="49"/>
        <v>5.0125550000000008</v>
      </c>
      <c r="G413" s="2">
        <f t="shared" si="43"/>
        <v>5.0560879999999955</v>
      </c>
      <c r="H413" s="2">
        <f t="shared" si="47"/>
        <v>4.8648719999999992</v>
      </c>
      <c r="I413" s="2">
        <f t="array" ref="I413">SUMPRODUCT(B397:B416, (ROW(B397:B416)-ROW(B397)+1)) / (20*21/2)</f>
        <v>5.0694204761904764</v>
      </c>
      <c r="J413" s="2">
        <f t="shared" si="50"/>
        <v>5.0148002150117454</v>
      </c>
      <c r="K413" s="2">
        <f t="shared" si="44"/>
        <v>5.0464643516665264</v>
      </c>
    </row>
    <row r="414" spans="1:11" ht="13.5" x14ac:dyDescent="0.25">
      <c r="A414" s="3">
        <v>42607</v>
      </c>
      <c r="B414" s="2">
        <v>5.1618000000000004</v>
      </c>
      <c r="C414" s="2">
        <f t="shared" si="45"/>
        <v>0.14840000000000053</v>
      </c>
      <c r="D414" s="2">
        <f t="shared" si="46"/>
        <v>5.0382599999999993</v>
      </c>
      <c r="E414" s="2">
        <f t="shared" si="48"/>
        <v>5.0275800000000004</v>
      </c>
      <c r="F414" s="2">
        <f t="shared" si="49"/>
        <v>5.0203200000000008</v>
      </c>
      <c r="G414" s="2">
        <f t="shared" si="43"/>
        <v>5.0554259999999962</v>
      </c>
      <c r="H414" s="2">
        <f t="shared" si="47"/>
        <v>4.8700639999999984</v>
      </c>
      <c r="I414" s="2">
        <f t="array" ref="I414">SUMPRODUCT(B398:B417, (ROW(B398:B417)-ROW(B398)+1)) / (20*21/2)</f>
        <v>5.0799699999999994</v>
      </c>
      <c r="J414" s="2">
        <f t="shared" si="50"/>
        <v>5.0288001945344361</v>
      </c>
      <c r="K414" s="2">
        <f t="shared" si="44"/>
        <v>5.0509873182678389</v>
      </c>
    </row>
    <row r="415" spans="1:11" ht="13.5" x14ac:dyDescent="0.25">
      <c r="A415" s="3">
        <v>42608</v>
      </c>
      <c r="B415" s="2">
        <v>5.1756000000000002</v>
      </c>
      <c r="C415" s="2">
        <f t="shared" si="45"/>
        <v>1.3799999999999812E-2</v>
      </c>
      <c r="D415" s="2">
        <f t="shared" si="46"/>
        <v>5.0727599999999997</v>
      </c>
      <c r="E415" s="2">
        <f t="shared" si="48"/>
        <v>5.0413800000000002</v>
      </c>
      <c r="F415" s="2">
        <f t="shared" si="49"/>
        <v>5.0287750000000013</v>
      </c>
      <c r="G415" s="2">
        <f t="shared" si="43"/>
        <v>5.0550399999999955</v>
      </c>
      <c r="H415" s="2">
        <f t="shared" si="47"/>
        <v>4.8754869999999979</v>
      </c>
      <c r="I415" s="2">
        <f t="array" ref="I415">SUMPRODUCT(B399:B418, (ROW(B399:B418)-ROW(B399)+1)) / (20*21/2)</f>
        <v>5.0898128571428565</v>
      </c>
      <c r="J415" s="2">
        <f t="shared" si="50"/>
        <v>5.0427811283882997</v>
      </c>
      <c r="K415" s="2">
        <f t="shared" si="44"/>
        <v>5.0558740901004731</v>
      </c>
    </row>
    <row r="416" spans="1:11" ht="13.5" x14ac:dyDescent="0.25">
      <c r="A416" s="3">
        <v>42611</v>
      </c>
      <c r="B416" s="2">
        <v>5.3136000000000001</v>
      </c>
      <c r="C416" s="2">
        <f t="shared" si="45"/>
        <v>0.1379999999999999</v>
      </c>
      <c r="D416" s="2">
        <f t="shared" si="46"/>
        <v>5.1341799999999997</v>
      </c>
      <c r="E416" s="2">
        <f t="shared" si="48"/>
        <v>5.0689799999999998</v>
      </c>
      <c r="F416" s="2">
        <f t="shared" si="49"/>
        <v>5.0441300000000009</v>
      </c>
      <c r="G416" s="2">
        <f t="shared" si="43"/>
        <v>5.0574139999999961</v>
      </c>
      <c r="H416" s="2">
        <f t="shared" si="47"/>
        <v>4.8814379999999984</v>
      </c>
      <c r="I416" s="2">
        <f t="array" ref="I416">SUMPRODUCT(B400:B419, (ROW(B400:B419)-ROW(B400)+1)) / (20*21/2)</f>
        <v>5.0989490476190475</v>
      </c>
      <c r="J416" s="2">
        <f t="shared" si="50"/>
        <v>5.0685734018751285</v>
      </c>
      <c r="K416" s="2">
        <f t="shared" si="44"/>
        <v>5.0659809885279055</v>
      </c>
    </row>
    <row r="417" spans="1:11" ht="13.5" x14ac:dyDescent="0.25">
      <c r="A417" s="3">
        <v>42612</v>
      </c>
      <c r="B417" s="2">
        <v>5.1548999999999996</v>
      </c>
      <c r="C417" s="2">
        <f t="shared" si="45"/>
        <v>-0.15870000000000051</v>
      </c>
      <c r="D417" s="2">
        <f t="shared" si="46"/>
        <v>5.1638599999999997</v>
      </c>
      <c r="E417" s="2">
        <f t="shared" si="48"/>
        <v>5.0841599999999998</v>
      </c>
      <c r="F417" s="2">
        <f t="shared" si="49"/>
        <v>5.0515500000000007</v>
      </c>
      <c r="G417" s="2">
        <f t="shared" si="43"/>
        <v>5.0566139999999962</v>
      </c>
      <c r="H417" s="2">
        <f t="shared" si="47"/>
        <v>4.8865954999999976</v>
      </c>
      <c r="I417" s="2">
        <f t="array" ref="I417">SUMPRODUCT(B401:B420, (ROW(B401:B420)-ROW(B401)+1)) / (20*21/2)</f>
        <v>5.1109880952380946</v>
      </c>
      <c r="J417" s="2">
        <f t="shared" si="50"/>
        <v>5.0767949826489254</v>
      </c>
      <c r="K417" s="2">
        <f t="shared" si="44"/>
        <v>5.069468008585635</v>
      </c>
    </row>
    <row r="418" spans="1:11" ht="13.5" x14ac:dyDescent="0.25">
      <c r="A418" s="3">
        <v>42613</v>
      </c>
      <c r="B418" s="2">
        <v>5.1548999999999996</v>
      </c>
      <c r="C418" s="2">
        <f t="shared" si="45"/>
        <v>0</v>
      </c>
      <c r="D418" s="2">
        <f t="shared" si="46"/>
        <v>5.1921599999999994</v>
      </c>
      <c r="E418" s="2">
        <f t="shared" si="48"/>
        <v>5.0993399999999998</v>
      </c>
      <c r="F418" s="2">
        <f t="shared" si="49"/>
        <v>5.0589700000000004</v>
      </c>
      <c r="G418" s="2">
        <f t="shared" si="43"/>
        <v>5.0558139999999963</v>
      </c>
      <c r="H418" s="2">
        <f t="shared" si="47"/>
        <v>4.8917529999999978</v>
      </c>
      <c r="I418" s="2">
        <f t="array" ref="I418">SUMPRODUCT(B402:B421, (ROW(B402:B421)-ROW(B402)+1)) / (20*21/2)</f>
        <v>5.1369304761904759</v>
      </c>
      <c r="J418" s="2">
        <f t="shared" si="50"/>
        <v>5.0842335557299796</v>
      </c>
      <c r="K418" s="2">
        <f t="shared" si="44"/>
        <v>5.0728182827587478</v>
      </c>
    </row>
    <row r="419" spans="1:11" ht="13.5" x14ac:dyDescent="0.25">
      <c r="A419" s="3">
        <v>42614</v>
      </c>
      <c r="B419" s="2">
        <v>5.1548999999999996</v>
      </c>
      <c r="C419" s="2">
        <f t="shared" si="45"/>
        <v>0</v>
      </c>
      <c r="D419" s="2">
        <f t="shared" si="46"/>
        <v>5.1907799999999993</v>
      </c>
      <c r="E419" s="2">
        <f t="shared" si="48"/>
        <v>5.1145199999999988</v>
      </c>
      <c r="F419" s="2">
        <f t="shared" si="49"/>
        <v>5.0663900000000002</v>
      </c>
      <c r="G419" s="2">
        <f t="shared" si="43"/>
        <v>5.0550139999999963</v>
      </c>
      <c r="H419" s="2">
        <f t="shared" si="47"/>
        <v>4.8969104999999979</v>
      </c>
      <c r="I419" s="2">
        <f t="array" ref="I419">SUMPRODUCT(B403:B422, (ROW(B403:B422)-ROW(B403)+1)) / (20*21/2)</f>
        <v>5.1612461904761897</v>
      </c>
      <c r="J419" s="2">
        <f t="shared" si="50"/>
        <v>5.0909636932795053</v>
      </c>
      <c r="K419" s="2">
        <f t="shared" si="44"/>
        <v>5.0760371736309544</v>
      </c>
    </row>
    <row r="420" spans="1:11" ht="13.5" x14ac:dyDescent="0.25">
      <c r="A420" s="3">
        <v>42615</v>
      </c>
      <c r="B420" s="2">
        <v>5.1928000000000001</v>
      </c>
      <c r="C420" s="2">
        <f t="shared" si="45"/>
        <v>3.7900000000000489E-2</v>
      </c>
      <c r="D420" s="2">
        <f t="shared" si="46"/>
        <v>5.1942199999999996</v>
      </c>
      <c r="E420" s="2">
        <f t="shared" si="48"/>
        <v>5.1334899999999992</v>
      </c>
      <c r="F420" s="2">
        <f t="shared" si="49"/>
        <v>5.075705000000001</v>
      </c>
      <c r="G420" s="2">
        <f t="shared" si="43"/>
        <v>5.0562699999999969</v>
      </c>
      <c r="H420" s="2">
        <f t="shared" si="47"/>
        <v>4.9022894999999984</v>
      </c>
      <c r="I420" s="2">
        <f t="array" ref="I420">SUMPRODUCT(B404:B423, (ROW(B404:B423)-ROW(B404)+1)) / (20*21/2)</f>
        <v>5.1839352380952386</v>
      </c>
      <c r="J420" s="2">
        <f t="shared" si="50"/>
        <v>5.1006623891576481</v>
      </c>
      <c r="K420" s="2">
        <f t="shared" si="44"/>
        <v>5.0806161079983685</v>
      </c>
    </row>
    <row r="421" spans="1:11" ht="13.5" x14ac:dyDescent="0.25">
      <c r="A421" s="3">
        <v>42618</v>
      </c>
      <c r="B421" s="2">
        <v>5.3480999999999996</v>
      </c>
      <c r="C421" s="2">
        <f t="shared" si="45"/>
        <v>0.15529999999999955</v>
      </c>
      <c r="D421" s="2">
        <f t="shared" si="46"/>
        <v>5.2011199999999995</v>
      </c>
      <c r="E421" s="2">
        <f t="shared" si="48"/>
        <v>5.1676500000000001</v>
      </c>
      <c r="F421" s="2">
        <f t="shared" si="49"/>
        <v>5.092785000000001</v>
      </c>
      <c r="G421" s="2">
        <f t="shared" si="43"/>
        <v>5.0599839999999965</v>
      </c>
      <c r="H421" s="2">
        <f t="shared" si="47"/>
        <v>4.9075359999999986</v>
      </c>
      <c r="I421" s="2">
        <f t="array" ref="I421">SUMPRODUCT(B405:B424, (ROW(B405:B424)-ROW(B405)+1)) / (20*21/2)</f>
        <v>5.201711904761904</v>
      </c>
      <c r="J421" s="2">
        <f t="shared" si="50"/>
        <v>5.1242278759045394</v>
      </c>
      <c r="K421" s="2">
        <f t="shared" si="44"/>
        <v>5.0911056723905901</v>
      </c>
    </row>
    <row r="422" spans="1:11" ht="13.5" x14ac:dyDescent="0.25">
      <c r="A422" s="3">
        <v>42619</v>
      </c>
      <c r="B422" s="2">
        <v>5.3480999999999996</v>
      </c>
      <c r="C422" s="2">
        <f t="shared" si="45"/>
        <v>0</v>
      </c>
      <c r="D422" s="2">
        <f t="shared" si="46"/>
        <v>5.2397599999999995</v>
      </c>
      <c r="E422" s="2">
        <f t="shared" si="48"/>
        <v>5.20181</v>
      </c>
      <c r="F422" s="2">
        <f t="shared" si="49"/>
        <v>5.1098650000000001</v>
      </c>
      <c r="G422" s="2">
        <f t="shared" si="43"/>
        <v>5.0630479999999976</v>
      </c>
      <c r="H422" s="2">
        <f t="shared" si="47"/>
        <v>4.9120519999999992</v>
      </c>
      <c r="I422" s="2">
        <f t="array" ref="I422">SUMPRODUCT(B406:B425, (ROW(B406:B425)-ROW(B406)+1)) / (20*21/2)</f>
        <v>5.211767142857143</v>
      </c>
      <c r="J422" s="2">
        <f t="shared" si="50"/>
        <v>5.1455490305802982</v>
      </c>
      <c r="K422" s="2">
        <f t="shared" si="44"/>
        <v>5.1011838813164498</v>
      </c>
    </row>
    <row r="423" spans="1:11" ht="13.5" x14ac:dyDescent="0.25">
      <c r="A423" s="3">
        <v>42620</v>
      </c>
      <c r="B423" s="2">
        <v>5.3480999999999996</v>
      </c>
      <c r="C423" s="2">
        <f t="shared" si="45"/>
        <v>0</v>
      </c>
      <c r="D423" s="2">
        <f t="shared" si="46"/>
        <v>5.2783999999999995</v>
      </c>
      <c r="E423" s="2">
        <f t="shared" si="48"/>
        <v>5.2352800000000004</v>
      </c>
      <c r="F423" s="2">
        <f t="shared" si="49"/>
        <v>5.126945000000001</v>
      </c>
      <c r="G423" s="2">
        <f t="shared" si="43"/>
        <v>5.0661119999999968</v>
      </c>
      <c r="H423" s="2">
        <f t="shared" si="47"/>
        <v>4.9165679999999989</v>
      </c>
      <c r="I423" s="2">
        <f t="array" ref="I423">SUMPRODUCT(B407:B426, (ROW(B407:B426)-ROW(B407)+1)) / (20*21/2)</f>
        <v>5.220836666666667</v>
      </c>
      <c r="J423" s="2">
        <f t="shared" si="50"/>
        <v>5.1648395990964602</v>
      </c>
      <c r="K423" s="2">
        <f t="shared" si="44"/>
        <v>5.1108668663628638</v>
      </c>
    </row>
    <row r="424" spans="1:11" ht="13.5" x14ac:dyDescent="0.25">
      <c r="A424" s="3">
        <v>42621</v>
      </c>
      <c r="B424" s="2">
        <v>5.3136000000000001</v>
      </c>
      <c r="C424" s="2">
        <f t="shared" si="45"/>
        <v>-3.4499999999999531E-2</v>
      </c>
      <c r="D424" s="2">
        <f t="shared" si="46"/>
        <v>5.3101399999999996</v>
      </c>
      <c r="E424" s="2">
        <f t="shared" si="48"/>
        <v>5.2504600000000003</v>
      </c>
      <c r="F424" s="2">
        <f t="shared" si="49"/>
        <v>5.1390200000000004</v>
      </c>
      <c r="G424" s="2">
        <f t="shared" si="43"/>
        <v>5.0697839999999976</v>
      </c>
      <c r="H424" s="2">
        <f t="shared" si="47"/>
        <v>4.9209929999999984</v>
      </c>
      <c r="I424" s="2">
        <f t="array" ref="I424">SUMPRODUCT(B408:B427, (ROW(B408:B427)-ROW(B408)+1)) / (20*21/2)</f>
        <v>5.2289204761904751</v>
      </c>
      <c r="J424" s="2">
        <f t="shared" si="50"/>
        <v>5.1790072563253693</v>
      </c>
      <c r="K424" s="2">
        <f t="shared" si="44"/>
        <v>5.1188171853290259</v>
      </c>
    </row>
    <row r="425" spans="1:11" ht="13.5" x14ac:dyDescent="0.25">
      <c r="A425" s="3">
        <v>42622</v>
      </c>
      <c r="B425" s="2">
        <v>5.2446000000000002</v>
      </c>
      <c r="C425" s="2">
        <f t="shared" si="45"/>
        <v>-6.899999999999995E-2</v>
      </c>
      <c r="D425" s="2">
        <f t="shared" si="46"/>
        <v>5.3205</v>
      </c>
      <c r="E425" s="2">
        <f t="shared" si="48"/>
        <v>5.2573600000000003</v>
      </c>
      <c r="F425" s="2">
        <f t="shared" si="49"/>
        <v>5.1493700000000002</v>
      </c>
      <c r="G425" s="2">
        <f t="shared" si="43"/>
        <v>5.0720759999999983</v>
      </c>
      <c r="H425" s="2">
        <f t="shared" si="47"/>
        <v>4.9250729999999976</v>
      </c>
      <c r="I425" s="2">
        <f t="array" ref="I425">SUMPRODUCT(B409:B428, (ROW(B409:B428)-ROW(B409)+1)) / (20*21/2)</f>
        <v>5.2374923809523803</v>
      </c>
      <c r="J425" s="2">
        <f t="shared" si="50"/>
        <v>5.185254184294382</v>
      </c>
      <c r="K425" s="2">
        <f t="shared" si="44"/>
        <v>5.1237498447278877</v>
      </c>
    </row>
    <row r="426" spans="1:11" ht="13.5" x14ac:dyDescent="0.25">
      <c r="A426" s="3">
        <v>42627</v>
      </c>
      <c r="B426" s="2">
        <v>5.2446000000000002</v>
      </c>
      <c r="C426" s="2">
        <f t="shared" si="45"/>
        <v>0</v>
      </c>
      <c r="D426" s="2">
        <f t="shared" si="46"/>
        <v>5.2997999999999994</v>
      </c>
      <c r="E426" s="2">
        <f t="shared" si="48"/>
        <v>5.2504599999999995</v>
      </c>
      <c r="F426" s="2">
        <f t="shared" si="49"/>
        <v>5.159720000000001</v>
      </c>
      <c r="G426" s="2">
        <f t="shared" si="43"/>
        <v>5.0744339999999974</v>
      </c>
      <c r="H426" s="2">
        <f t="shared" si="47"/>
        <v>4.9291529999999968</v>
      </c>
      <c r="I426" s="2">
        <f t="array" ref="I426">SUMPRODUCT(B410:B429, (ROW(B410:B429)-ROW(B410)+1)) / (20*21/2)</f>
        <v>5.2530514285714274</v>
      </c>
      <c r="J426" s="2">
        <f t="shared" si="50"/>
        <v>5.1909061667425362</v>
      </c>
      <c r="K426" s="2">
        <f t="shared" si="44"/>
        <v>5.1284890665032643</v>
      </c>
    </row>
    <row r="427" spans="1:11" ht="13.5" x14ac:dyDescent="0.25">
      <c r="A427" s="3">
        <v>42628</v>
      </c>
      <c r="B427" s="2">
        <v>5.2446000000000002</v>
      </c>
      <c r="C427" s="2">
        <f t="shared" si="45"/>
        <v>0</v>
      </c>
      <c r="D427" s="2">
        <f t="shared" si="46"/>
        <v>5.2790999999999997</v>
      </c>
      <c r="E427" s="2">
        <f t="shared" si="48"/>
        <v>5.2594299999999992</v>
      </c>
      <c r="F427" s="2">
        <f t="shared" si="49"/>
        <v>5.1717950000000013</v>
      </c>
      <c r="G427" s="2">
        <f t="shared" si="43"/>
        <v>5.0782859999999976</v>
      </c>
      <c r="H427" s="2">
        <f t="shared" si="47"/>
        <v>4.9342719999999964</v>
      </c>
      <c r="I427" s="2">
        <f t="array" ref="I427">SUMPRODUCT(B411:B430, (ROW(B411:B430)-ROW(B411)+1)) / (20*21/2)</f>
        <v>5.2554628571428568</v>
      </c>
      <c r="J427" s="2">
        <f t="shared" si="50"/>
        <v>5.196019865148009</v>
      </c>
      <c r="K427" s="2">
        <f t="shared" si="44"/>
        <v>5.1330424364443124</v>
      </c>
    </row>
    <row r="428" spans="1:11" ht="13.5" x14ac:dyDescent="0.25">
      <c r="A428" s="3">
        <v>42629</v>
      </c>
      <c r="B428" s="2">
        <v>5.2618</v>
      </c>
      <c r="C428" s="2">
        <f t="shared" si="45"/>
        <v>1.7199999999999882E-2</v>
      </c>
      <c r="D428" s="2">
        <f t="shared" si="46"/>
        <v>5.2618400000000003</v>
      </c>
      <c r="E428" s="2">
        <f t="shared" si="48"/>
        <v>5.2701199999999995</v>
      </c>
      <c r="F428" s="2">
        <f t="shared" si="49"/>
        <v>5.1847300000000001</v>
      </c>
      <c r="G428" s="2">
        <f t="shared" si="43"/>
        <v>5.0824819999999979</v>
      </c>
      <c r="H428" s="2">
        <f t="shared" si="47"/>
        <v>4.9394769999999966</v>
      </c>
      <c r="I428" s="2">
        <f t="array" ref="I428">SUMPRODUCT(B412:B431, (ROW(B412:B431)-ROW(B412)+1)) / (20*21/2)</f>
        <v>5.2591114285714289</v>
      </c>
      <c r="J428" s="2">
        <f t="shared" si="50"/>
        <v>5.2022846398958178</v>
      </c>
      <c r="K428" s="2">
        <f t="shared" si="44"/>
        <v>5.1380917526621825</v>
      </c>
    </row>
    <row r="429" spans="1:11" ht="13.5" x14ac:dyDescent="0.25">
      <c r="A429" s="3">
        <v>42632</v>
      </c>
      <c r="B429" s="2">
        <v>5.3480999999999996</v>
      </c>
      <c r="C429" s="2">
        <f t="shared" si="45"/>
        <v>8.6299999999999599E-2</v>
      </c>
      <c r="D429" s="2">
        <f t="shared" si="46"/>
        <v>5.2687399999999993</v>
      </c>
      <c r="E429" s="2">
        <f t="shared" si="48"/>
        <v>5.2894399999999999</v>
      </c>
      <c r="F429" s="2">
        <f t="shared" si="49"/>
        <v>5.2019799999999998</v>
      </c>
      <c r="G429" s="2">
        <f t="shared" si="43"/>
        <v>5.088143999999998</v>
      </c>
      <c r="H429" s="2">
        <f t="shared" si="47"/>
        <v>4.9451134999999962</v>
      </c>
      <c r="I429" s="2">
        <f t="array" ref="I429">SUMPRODUCT(B413:B432, (ROW(B413:B432)-ROW(B413)+1)) / (20*21/2)</f>
        <v>5.2615933333333338</v>
      </c>
      <c r="J429" s="2">
        <f t="shared" si="50"/>
        <v>5.2161718170485969</v>
      </c>
      <c r="K429" s="2">
        <f t="shared" si="44"/>
        <v>5.1463273702048422</v>
      </c>
    </row>
    <row r="430" spans="1:11" ht="13.5" x14ac:dyDescent="0.25">
      <c r="A430" s="3">
        <v>42633</v>
      </c>
      <c r="B430" s="2">
        <v>5.2272999999999996</v>
      </c>
      <c r="C430" s="2">
        <f t="shared" si="45"/>
        <v>-0.12080000000000002</v>
      </c>
      <c r="D430" s="2">
        <f t="shared" si="46"/>
        <v>5.2652799999999997</v>
      </c>
      <c r="E430" s="2">
        <f t="shared" si="48"/>
        <v>5.2928899999999999</v>
      </c>
      <c r="F430" s="2">
        <f t="shared" si="49"/>
        <v>5.21319</v>
      </c>
      <c r="G430" s="2">
        <f t="shared" si="43"/>
        <v>5.0913899999999979</v>
      </c>
      <c r="H430" s="2">
        <f t="shared" si="47"/>
        <v>4.9504379999999966</v>
      </c>
      <c r="I430" s="2">
        <f t="array" ref="I430">SUMPRODUCT(B414:B433, (ROW(B414:B433)-ROW(B414)+1)) / (20*21/2)</f>
        <v>5.2629085714285715</v>
      </c>
      <c r="J430" s="2">
        <f t="shared" si="50"/>
        <v>5.2172316439963495</v>
      </c>
      <c r="K430" s="2">
        <f t="shared" si="44"/>
        <v>5.1495027674517111</v>
      </c>
    </row>
    <row r="431" spans="1:11" ht="13.5" x14ac:dyDescent="0.25">
      <c r="A431" s="3">
        <v>42634</v>
      </c>
      <c r="B431" s="2">
        <v>5.2515000000000001</v>
      </c>
      <c r="C431" s="2">
        <f t="shared" si="45"/>
        <v>2.4200000000000443E-2</v>
      </c>
      <c r="D431" s="2">
        <f t="shared" si="46"/>
        <v>5.2666599999999999</v>
      </c>
      <c r="E431" s="2">
        <f t="shared" si="48"/>
        <v>5.2832299999999996</v>
      </c>
      <c r="F431" s="2">
        <f t="shared" si="49"/>
        <v>5.2254400000000008</v>
      </c>
      <c r="G431" s="2">
        <f t="shared" si="43"/>
        <v>5.0950539999999984</v>
      </c>
      <c r="H431" s="2">
        <f t="shared" si="47"/>
        <v>4.9558834999999961</v>
      </c>
      <c r="I431" s="2">
        <f t="array" ref="I431">SUMPRODUCT(B415:B434, (ROW(B415:B434)-ROW(B415)+1)) / (20*21/2)</f>
        <v>5.2755757142857149</v>
      </c>
      <c r="J431" s="2">
        <f t="shared" si="50"/>
        <v>5.2204952969490783</v>
      </c>
      <c r="K431" s="2">
        <f t="shared" si="44"/>
        <v>5.153502658924193</v>
      </c>
    </row>
    <row r="432" spans="1:11" ht="13.5" x14ac:dyDescent="0.25">
      <c r="A432" s="3">
        <v>42635</v>
      </c>
      <c r="B432" s="2">
        <v>5.2515000000000001</v>
      </c>
      <c r="C432" s="2">
        <f t="shared" si="45"/>
        <v>0</v>
      </c>
      <c r="D432" s="2">
        <f t="shared" si="46"/>
        <v>5.2680400000000001</v>
      </c>
      <c r="E432" s="2">
        <f t="shared" si="48"/>
        <v>5.2735700000000003</v>
      </c>
      <c r="F432" s="2">
        <f t="shared" si="49"/>
        <v>5.2376900000000006</v>
      </c>
      <c r="G432" s="2">
        <f t="shared" si="43"/>
        <v>5.0987119999999981</v>
      </c>
      <c r="H432" s="2">
        <f t="shared" si="47"/>
        <v>4.9610529999999953</v>
      </c>
      <c r="I432" s="2">
        <f t="array" ref="I432">SUMPRODUCT(B416:B435, (ROW(B416:B435)-ROW(B416)+1)) / (20*21/2)</f>
        <v>5.2871914285714281</v>
      </c>
      <c r="J432" s="2">
        <f t="shared" si="50"/>
        <v>5.2234481258110712</v>
      </c>
      <c r="K432" s="2">
        <f t="shared" si="44"/>
        <v>5.1573456919075582</v>
      </c>
    </row>
    <row r="433" spans="1:11" ht="13.5" x14ac:dyDescent="0.25">
      <c r="A433" s="3">
        <v>42636</v>
      </c>
      <c r="B433" s="2">
        <v>5.2515000000000001</v>
      </c>
      <c r="C433" s="2">
        <f t="shared" si="45"/>
        <v>0</v>
      </c>
      <c r="D433" s="2">
        <f t="shared" si="46"/>
        <v>5.2659799999999999</v>
      </c>
      <c r="E433" s="2">
        <f t="shared" si="48"/>
        <v>5.2639100000000001</v>
      </c>
      <c r="F433" s="2">
        <f t="shared" si="49"/>
        <v>5.2495949999999993</v>
      </c>
      <c r="G433" s="2">
        <f t="shared" si="43"/>
        <v>5.1023699999999979</v>
      </c>
      <c r="H433" s="2">
        <f t="shared" si="47"/>
        <v>4.9662224999999953</v>
      </c>
      <c r="I433" s="2">
        <f t="array" ref="I433">SUMPRODUCT(B417:B436, (ROW(B417:B436)-ROW(B417)+1)) / (20*21/2)</f>
        <v>5.2978214285714289</v>
      </c>
      <c r="J433" s="2">
        <f t="shared" si="50"/>
        <v>5.2261197328766835</v>
      </c>
      <c r="K433" s="2">
        <f t="shared" si="44"/>
        <v>5.1610380177151054</v>
      </c>
    </row>
    <row r="434" spans="1:11" ht="13.5" x14ac:dyDescent="0.25">
      <c r="A434" s="3">
        <v>42639</v>
      </c>
      <c r="B434" s="2">
        <v>5.3826000000000001</v>
      </c>
      <c r="C434" s="2">
        <f t="shared" si="45"/>
        <v>0.13109999999999999</v>
      </c>
      <c r="D434" s="2">
        <f t="shared" si="46"/>
        <v>5.2728799999999998</v>
      </c>
      <c r="E434" s="2">
        <f t="shared" si="48"/>
        <v>5.27081</v>
      </c>
      <c r="F434" s="2">
        <f t="shared" si="49"/>
        <v>5.2606349999999988</v>
      </c>
      <c r="G434" s="2">
        <f t="shared" ref="G434:G497" si="51">AVERAGE(B385:B434)</f>
        <v>5.1092699999999978</v>
      </c>
      <c r="H434" s="2">
        <f t="shared" si="47"/>
        <v>4.9720474999999951</v>
      </c>
      <c r="I434" s="2">
        <f t="array" ref="I434">SUMPRODUCT(B418:B437, (ROW(B418:B437)-ROW(B418)+1)) / (20*21/2)</f>
        <v>5.3008942857142856</v>
      </c>
      <c r="J434" s="2">
        <f t="shared" si="50"/>
        <v>5.2410226154598565</v>
      </c>
      <c r="K434" s="2">
        <f t="shared" si="44"/>
        <v>5.1697267229027482</v>
      </c>
    </row>
    <row r="435" spans="1:11" ht="13.5" x14ac:dyDescent="0.25">
      <c r="A435" s="3">
        <v>42640</v>
      </c>
      <c r="B435" s="2">
        <v>5.3826000000000001</v>
      </c>
      <c r="C435" s="2">
        <f t="shared" si="45"/>
        <v>0</v>
      </c>
      <c r="D435" s="2">
        <f t="shared" si="46"/>
        <v>5.3039399999999999</v>
      </c>
      <c r="E435" s="2">
        <f t="shared" si="48"/>
        <v>5.2846099999999989</v>
      </c>
      <c r="F435" s="2">
        <f t="shared" si="49"/>
        <v>5.2709849999999987</v>
      </c>
      <c r="G435" s="2">
        <f t="shared" si="51"/>
        <v>5.1161699999999994</v>
      </c>
      <c r="H435" s="2">
        <f t="shared" si="47"/>
        <v>4.9783269999999957</v>
      </c>
      <c r="I435" s="2">
        <f t="array" ref="I435">SUMPRODUCT(B419:B438, (ROW(B419:B438)-ROW(B419)+1)) / (20*21/2)</f>
        <v>5.310472857142857</v>
      </c>
      <c r="J435" s="2">
        <f t="shared" si="50"/>
        <v>5.2545061758922511</v>
      </c>
      <c r="K435" s="2">
        <f t="shared" ref="K435:K498" si="52">$K$4*B435+(1-$K$4)*K434</f>
        <v>5.1780746945536205</v>
      </c>
    </row>
    <row r="436" spans="1:11" ht="13.5" x14ac:dyDescent="0.25">
      <c r="A436" s="3">
        <v>42641</v>
      </c>
      <c r="B436" s="2">
        <v>5.3826000000000001</v>
      </c>
      <c r="C436" s="2">
        <f t="shared" si="45"/>
        <v>0</v>
      </c>
      <c r="D436" s="2">
        <f t="shared" si="46"/>
        <v>5.3301600000000002</v>
      </c>
      <c r="E436" s="2">
        <f t="shared" si="48"/>
        <v>5.2984099999999987</v>
      </c>
      <c r="F436" s="2">
        <f t="shared" si="49"/>
        <v>5.2744349999999987</v>
      </c>
      <c r="G436" s="2">
        <f t="shared" si="51"/>
        <v>5.1230699999999993</v>
      </c>
      <c r="H436" s="2">
        <f t="shared" si="47"/>
        <v>4.9847039999999954</v>
      </c>
      <c r="I436" s="2">
        <f t="array" ref="I436">SUMPRODUCT(B420:B439, (ROW(B420:B439)-ROW(B420)+1)) / (20*21/2)</f>
        <v>5.3189671428571428</v>
      </c>
      <c r="J436" s="2">
        <f t="shared" si="50"/>
        <v>5.2667055877120363</v>
      </c>
      <c r="K436" s="2">
        <f t="shared" si="52"/>
        <v>5.1860952947672034</v>
      </c>
    </row>
    <row r="437" spans="1:11" ht="13.5" x14ac:dyDescent="0.25">
      <c r="A437" s="3">
        <v>42642</v>
      </c>
      <c r="B437" s="2">
        <v>5.3067000000000002</v>
      </c>
      <c r="C437" s="2">
        <f t="shared" si="45"/>
        <v>-7.5899999999999856E-2</v>
      </c>
      <c r="D437" s="2">
        <f t="shared" si="46"/>
        <v>5.3411999999999997</v>
      </c>
      <c r="E437" s="2">
        <f t="shared" si="48"/>
        <v>5.304619999999999</v>
      </c>
      <c r="F437" s="2">
        <f t="shared" si="49"/>
        <v>5.2820249999999991</v>
      </c>
      <c r="G437" s="2">
        <f t="shared" si="51"/>
        <v>5.1291419999999981</v>
      </c>
      <c r="H437" s="2">
        <f t="shared" si="47"/>
        <v>4.9909449999999955</v>
      </c>
      <c r="I437" s="2">
        <f t="array" ref="I437">SUMPRODUCT(B421:B440, (ROW(B421:B440)-ROW(B421)+1)) / (20*21/2)</f>
        <v>5.3414914285714286</v>
      </c>
      <c r="J437" s="2">
        <f t="shared" si="50"/>
        <v>5.2705145793585091</v>
      </c>
      <c r="K437" s="2">
        <f t="shared" si="52"/>
        <v>5.190824891050843</v>
      </c>
    </row>
    <row r="438" spans="1:11" ht="13.5" x14ac:dyDescent="0.25">
      <c r="A438" s="3">
        <v>42643</v>
      </c>
      <c r="B438" s="2">
        <v>5.3826000000000001</v>
      </c>
      <c r="C438" s="2">
        <f t="shared" si="45"/>
        <v>7.5899999999999856E-2</v>
      </c>
      <c r="D438" s="2">
        <f t="shared" si="46"/>
        <v>5.3674200000000001</v>
      </c>
      <c r="E438" s="2">
        <f t="shared" si="48"/>
        <v>5.3167</v>
      </c>
      <c r="F438" s="2">
        <f t="shared" si="49"/>
        <v>5.2934099999999988</v>
      </c>
      <c r="G438" s="2">
        <f t="shared" si="51"/>
        <v>5.1368019999999994</v>
      </c>
      <c r="H438" s="2">
        <f t="shared" si="47"/>
        <v>4.9969649999999959</v>
      </c>
      <c r="I438" s="2">
        <f t="array" ref="I438">SUMPRODUCT(B422:B441, (ROW(B422:B441)-ROW(B422)+1)) / (20*21/2)</f>
        <v>5.3781276190476177</v>
      </c>
      <c r="J438" s="2">
        <f t="shared" si="50"/>
        <v>5.2811893813243653</v>
      </c>
      <c r="K438" s="2">
        <f t="shared" si="52"/>
        <v>5.1983454835586524</v>
      </c>
    </row>
    <row r="439" spans="1:11" ht="13.5" x14ac:dyDescent="0.25">
      <c r="A439" s="3">
        <v>42647</v>
      </c>
      <c r="B439" s="2">
        <v>5.3826000000000001</v>
      </c>
      <c r="C439" s="2">
        <f t="shared" si="45"/>
        <v>0</v>
      </c>
      <c r="D439" s="2">
        <f t="shared" si="46"/>
        <v>5.3674200000000001</v>
      </c>
      <c r="E439" s="2">
        <f t="shared" si="48"/>
        <v>5.3201499999999999</v>
      </c>
      <c r="F439" s="2">
        <f t="shared" si="49"/>
        <v>5.3047949999999986</v>
      </c>
      <c r="G439" s="2">
        <f t="shared" si="51"/>
        <v>5.144391999999999</v>
      </c>
      <c r="H439" s="2">
        <f t="shared" si="47"/>
        <v>5.0028549999999958</v>
      </c>
      <c r="I439" s="2">
        <f t="array" ref="I439">SUMPRODUCT(B423:B442, (ROW(B423:B442)-ROW(B423)+1)) / (20*21/2)</f>
        <v>5.39696</v>
      </c>
      <c r="J439" s="2">
        <f t="shared" si="50"/>
        <v>5.2908475354839499</v>
      </c>
      <c r="K439" s="2">
        <f t="shared" si="52"/>
        <v>5.2055711508700773</v>
      </c>
    </row>
    <row r="440" spans="1:11" ht="13.5" x14ac:dyDescent="0.25">
      <c r="A440" s="3">
        <v>42648</v>
      </c>
      <c r="B440" s="2">
        <v>5.5412999999999997</v>
      </c>
      <c r="C440" s="2">
        <f t="shared" si="45"/>
        <v>0.15869999999999962</v>
      </c>
      <c r="D440" s="2">
        <f t="shared" si="46"/>
        <v>5.3991600000000002</v>
      </c>
      <c r="E440" s="2">
        <f t="shared" si="48"/>
        <v>5.3515499999999996</v>
      </c>
      <c r="F440" s="2">
        <f t="shared" si="49"/>
        <v>5.3222199999999997</v>
      </c>
      <c r="G440" s="2">
        <f t="shared" si="51"/>
        <v>5.1568819999999986</v>
      </c>
      <c r="H440" s="2">
        <f t="shared" si="47"/>
        <v>5.0095384999999961</v>
      </c>
      <c r="I440" s="2">
        <f t="array" ref="I440">SUMPRODUCT(B424:B443, (ROW(B424:B443)-ROW(B424)+1)) / (20*21/2)</f>
        <v>5.4132409523809519</v>
      </c>
      <c r="J440" s="2">
        <f t="shared" si="50"/>
        <v>5.3147001511521452</v>
      </c>
      <c r="K440" s="2">
        <f t="shared" si="52"/>
        <v>5.2187369880908587</v>
      </c>
    </row>
    <row r="441" spans="1:11" ht="13.5" x14ac:dyDescent="0.25">
      <c r="A441" s="3">
        <v>42649</v>
      </c>
      <c r="B441" s="2">
        <v>5.7069000000000001</v>
      </c>
      <c r="C441" s="2">
        <f t="shared" si="45"/>
        <v>0.16560000000000041</v>
      </c>
      <c r="D441" s="2">
        <f t="shared" si="46"/>
        <v>5.4640199999999997</v>
      </c>
      <c r="E441" s="2">
        <f t="shared" si="48"/>
        <v>5.3970900000000004</v>
      </c>
      <c r="F441" s="2">
        <f t="shared" si="49"/>
        <v>5.3401599999999991</v>
      </c>
      <c r="G441" s="2">
        <f t="shared" si="51"/>
        <v>5.1726839999999994</v>
      </c>
      <c r="H441" s="2">
        <f t="shared" si="47"/>
        <v>5.0170499999999958</v>
      </c>
      <c r="I441" s="2">
        <f t="array" ref="I441">SUMPRODUCT(B425:B444, (ROW(B425:B444)-ROW(B425)+1)) / (20*21/2)</f>
        <v>5.4287004761904765</v>
      </c>
      <c r="J441" s="2">
        <f t="shared" si="50"/>
        <v>5.3520525177090841</v>
      </c>
      <c r="K441" s="2">
        <f t="shared" si="52"/>
        <v>5.2378806356167074</v>
      </c>
    </row>
    <row r="442" spans="1:11" ht="13.5" x14ac:dyDescent="0.25">
      <c r="A442" s="3">
        <v>42650</v>
      </c>
      <c r="B442" s="2">
        <v>5.5378999999999996</v>
      </c>
      <c r="C442" s="2">
        <f t="shared" si="45"/>
        <v>-0.16900000000000048</v>
      </c>
      <c r="D442" s="2">
        <f t="shared" si="46"/>
        <v>5.5102600000000006</v>
      </c>
      <c r="E442" s="2">
        <f t="shared" si="48"/>
        <v>5.4257299999999997</v>
      </c>
      <c r="F442" s="2">
        <f t="shared" si="49"/>
        <v>5.3496499999999996</v>
      </c>
      <c r="G442" s="2">
        <f t="shared" si="51"/>
        <v>5.1850379999999987</v>
      </c>
      <c r="H442" s="2">
        <f t="shared" si="47"/>
        <v>5.0237164999999964</v>
      </c>
      <c r="I442" s="2">
        <f t="array" ref="I442">SUMPRODUCT(B426:B445, (ROW(B426:B445)-ROW(B426)+1)) / (20*21/2)</f>
        <v>5.4497457142857142</v>
      </c>
      <c r="J442" s="2">
        <f t="shared" si="50"/>
        <v>5.3697522779272662</v>
      </c>
      <c r="K442" s="2">
        <f t="shared" si="52"/>
        <v>5.2496461008866406</v>
      </c>
    </row>
    <row r="443" spans="1:11" ht="13.5" x14ac:dyDescent="0.25">
      <c r="A443" s="3">
        <v>42653</v>
      </c>
      <c r="B443" s="2">
        <v>5.5206</v>
      </c>
      <c r="C443" s="2">
        <f t="shared" si="45"/>
        <v>-1.7299999999999649E-2</v>
      </c>
      <c r="D443" s="2">
        <f t="shared" si="46"/>
        <v>5.5378600000000002</v>
      </c>
      <c r="E443" s="2">
        <f t="shared" si="48"/>
        <v>5.4526400000000006</v>
      </c>
      <c r="F443" s="2">
        <f t="shared" si="49"/>
        <v>5.358274999999999</v>
      </c>
      <c r="G443" s="2">
        <f t="shared" si="51"/>
        <v>5.1953879999999977</v>
      </c>
      <c r="H443" s="2">
        <f t="shared" si="47"/>
        <v>5.0302314999999966</v>
      </c>
      <c r="I443" s="2">
        <f t="array" ref="I443">SUMPRODUCT(B427:B446, (ROW(B427:B446)-ROW(B427)+1)) / (20*21/2)</f>
        <v>5.4625766666666671</v>
      </c>
      <c r="J443" s="2">
        <f t="shared" si="50"/>
        <v>5.3841187276484792</v>
      </c>
      <c r="K443" s="2">
        <f t="shared" si="52"/>
        <v>5.2602717439891258</v>
      </c>
    </row>
    <row r="444" spans="1:11" ht="13.5" x14ac:dyDescent="0.25">
      <c r="A444" s="3">
        <v>42654</v>
      </c>
      <c r="B444" s="2">
        <v>5.5206</v>
      </c>
      <c r="C444" s="2">
        <f t="shared" si="45"/>
        <v>0</v>
      </c>
      <c r="D444" s="2">
        <f t="shared" si="46"/>
        <v>5.5654599999999999</v>
      </c>
      <c r="E444" s="2">
        <f t="shared" si="48"/>
        <v>5.4664400000000004</v>
      </c>
      <c r="F444" s="2">
        <f t="shared" si="49"/>
        <v>5.3686249999999998</v>
      </c>
      <c r="G444" s="2">
        <f t="shared" si="51"/>
        <v>5.2056699999999978</v>
      </c>
      <c r="H444" s="2">
        <f t="shared" si="47"/>
        <v>5.036746499999996</v>
      </c>
      <c r="I444" s="2">
        <f t="array" ref="I444">SUMPRODUCT(B428:B447, (ROW(B428:B447)-ROW(B428)+1)) / (20*21/2)</f>
        <v>5.46423619047619</v>
      </c>
      <c r="J444" s="2">
        <f t="shared" si="50"/>
        <v>5.3971169440629101</v>
      </c>
      <c r="K444" s="2">
        <f t="shared" si="52"/>
        <v>5.2704806952052392</v>
      </c>
    </row>
    <row r="445" spans="1:11" ht="13.5" x14ac:dyDescent="0.25">
      <c r="A445" s="3">
        <v>42655</v>
      </c>
      <c r="B445" s="2">
        <v>5.5895999999999999</v>
      </c>
      <c r="C445" s="2">
        <f t="shared" si="45"/>
        <v>6.899999999999995E-2</v>
      </c>
      <c r="D445" s="2">
        <f t="shared" si="46"/>
        <v>5.5751200000000001</v>
      </c>
      <c r="E445" s="2">
        <f t="shared" si="48"/>
        <v>5.4871400000000001</v>
      </c>
      <c r="F445" s="2">
        <f t="shared" si="49"/>
        <v>5.3858749999999995</v>
      </c>
      <c r="G445" s="2">
        <f t="shared" si="51"/>
        <v>5.217331999999999</v>
      </c>
      <c r="H445" s="2">
        <f t="shared" si="47"/>
        <v>5.0436224999999961</v>
      </c>
      <c r="I445" s="2">
        <f t="array" ref="I445">SUMPRODUCT(B429:B448, (ROW(B429:B448)-ROW(B429)+1)) / (20*21/2)</f>
        <v>5.4650742857142847</v>
      </c>
      <c r="J445" s="2">
        <f t="shared" si="50"/>
        <v>5.4154486636759662</v>
      </c>
      <c r="K445" s="2">
        <f t="shared" si="52"/>
        <v>5.2829951777462103</v>
      </c>
    </row>
    <row r="446" spans="1:11" ht="13.5" x14ac:dyDescent="0.25">
      <c r="A446" s="3">
        <v>42656</v>
      </c>
      <c r="B446" s="2">
        <v>5.5206</v>
      </c>
      <c r="C446" s="2">
        <f t="shared" si="45"/>
        <v>-6.899999999999995E-2</v>
      </c>
      <c r="D446" s="2">
        <f t="shared" si="46"/>
        <v>5.5378599999999993</v>
      </c>
      <c r="E446" s="2">
        <f t="shared" si="48"/>
        <v>5.5009399999999999</v>
      </c>
      <c r="F446" s="2">
        <f t="shared" si="49"/>
        <v>5.3996750000000002</v>
      </c>
      <c r="G446" s="2">
        <f t="shared" si="51"/>
        <v>5.2276139999999973</v>
      </c>
      <c r="H446" s="2">
        <f t="shared" si="47"/>
        <v>5.050153499999996</v>
      </c>
      <c r="I446" s="2">
        <f t="array" ref="I446">SUMPRODUCT(B430:B449, (ROW(B430:B449)-ROW(B430)+1)) / (20*21/2)</f>
        <v>5.4618871428571429</v>
      </c>
      <c r="J446" s="2">
        <f t="shared" si="50"/>
        <v>5.4254630766592076</v>
      </c>
      <c r="K446" s="2">
        <f t="shared" si="52"/>
        <v>5.2923130139130263</v>
      </c>
    </row>
    <row r="447" spans="1:11" ht="13.5" x14ac:dyDescent="0.25">
      <c r="A447" s="3">
        <v>42657</v>
      </c>
      <c r="B447" s="2">
        <v>5.4170999999999996</v>
      </c>
      <c r="C447" s="2">
        <f t="shared" si="45"/>
        <v>-0.10350000000000037</v>
      </c>
      <c r="D447" s="2">
        <f t="shared" si="46"/>
        <v>5.5137</v>
      </c>
      <c r="E447" s="2">
        <f t="shared" si="48"/>
        <v>5.5119799999999994</v>
      </c>
      <c r="F447" s="2">
        <f t="shared" si="49"/>
        <v>5.4083000000000006</v>
      </c>
      <c r="G447" s="2">
        <f t="shared" si="51"/>
        <v>5.2358259999999985</v>
      </c>
      <c r="H447" s="2">
        <f t="shared" si="47"/>
        <v>5.0561669999999967</v>
      </c>
      <c r="I447" s="2">
        <f t="array" ref="I447">SUMPRODUCT(B431:B450, (ROW(B431:B450)-ROW(B431)+1)) / (20*21/2)</f>
        <v>5.4585357142857145</v>
      </c>
      <c r="J447" s="2">
        <f t="shared" si="50"/>
        <v>5.4246665931678546</v>
      </c>
      <c r="K447" s="2">
        <f t="shared" si="52"/>
        <v>5.2972066212105551</v>
      </c>
    </row>
    <row r="448" spans="1:11" ht="13.5" x14ac:dyDescent="0.25">
      <c r="A448" s="3">
        <v>42660</v>
      </c>
      <c r="B448" s="2">
        <v>5.4170999999999996</v>
      </c>
      <c r="C448" s="2">
        <f t="shared" si="45"/>
        <v>0</v>
      </c>
      <c r="D448" s="2">
        <f t="shared" si="46"/>
        <v>5.4929999999999994</v>
      </c>
      <c r="E448" s="2">
        <f t="shared" si="48"/>
        <v>5.5154300000000003</v>
      </c>
      <c r="F448" s="2">
        <f t="shared" si="49"/>
        <v>5.4160650000000015</v>
      </c>
      <c r="G448" s="2">
        <f t="shared" si="51"/>
        <v>5.244037999999998</v>
      </c>
      <c r="H448" s="2">
        <f t="shared" si="47"/>
        <v>5.0620669999999963</v>
      </c>
      <c r="I448" s="2">
        <f t="array" ref="I448">SUMPRODUCT(B432:B451, (ROW(B432:B451)-ROW(B432)+1)) / (20*21/2)</f>
        <v>5.4544447619047611</v>
      </c>
      <c r="J448" s="2">
        <f t="shared" si="50"/>
        <v>5.423945965247106</v>
      </c>
      <c r="K448" s="2">
        <f t="shared" si="52"/>
        <v>5.3019083223395524</v>
      </c>
    </row>
    <row r="449" spans="1:11" ht="13.5" x14ac:dyDescent="0.25">
      <c r="A449" s="3">
        <v>42661</v>
      </c>
      <c r="B449" s="2">
        <v>5.3826000000000001</v>
      </c>
      <c r="C449" s="2">
        <f t="shared" si="45"/>
        <v>-3.4499999999999531E-2</v>
      </c>
      <c r="D449" s="2">
        <f t="shared" si="46"/>
        <v>5.4653999999999989</v>
      </c>
      <c r="E449" s="2">
        <f t="shared" si="48"/>
        <v>5.5154299999999994</v>
      </c>
      <c r="F449" s="2">
        <f t="shared" si="49"/>
        <v>5.4177900000000001</v>
      </c>
      <c r="G449" s="2">
        <f t="shared" si="51"/>
        <v>5.2515599999999996</v>
      </c>
      <c r="H449" s="2">
        <f t="shared" si="47"/>
        <v>5.0677134999999955</v>
      </c>
      <c r="I449" s="2">
        <f t="array" ref="I449">SUMPRODUCT(B433:B452, (ROW(B433:B452)-ROW(B433)+1)) / (20*21/2)</f>
        <v>5.4579485714285703</v>
      </c>
      <c r="J449" s="2">
        <f t="shared" si="50"/>
        <v>5.4200082542711909</v>
      </c>
      <c r="K449" s="2">
        <f t="shared" si="52"/>
        <v>5.3050727018556483</v>
      </c>
    </row>
    <row r="450" spans="1:11" ht="13.5" x14ac:dyDescent="0.25">
      <c r="A450" s="3">
        <v>42662</v>
      </c>
      <c r="B450" s="2">
        <v>5.3826000000000001</v>
      </c>
      <c r="C450" s="2">
        <f t="shared" si="45"/>
        <v>0</v>
      </c>
      <c r="D450" s="2">
        <f t="shared" si="46"/>
        <v>5.4239999999999995</v>
      </c>
      <c r="E450" s="2">
        <f t="shared" si="48"/>
        <v>5.4995599999999998</v>
      </c>
      <c r="F450" s="2">
        <f t="shared" si="49"/>
        <v>5.4255550000000001</v>
      </c>
      <c r="G450" s="2">
        <f t="shared" si="51"/>
        <v>5.2590819999999994</v>
      </c>
      <c r="H450" s="2">
        <f t="shared" si="47"/>
        <v>5.072726999999996</v>
      </c>
      <c r="I450" s="2">
        <f t="array" ref="I450">SUMPRODUCT(B434:B453, (ROW(B434:B453)-ROW(B434)+1)) / (20*21/2)</f>
        <v>5.4604171428571417</v>
      </c>
      <c r="J450" s="2">
        <f t="shared" si="50"/>
        <v>5.41644556338822</v>
      </c>
      <c r="K450" s="2">
        <f t="shared" si="52"/>
        <v>5.3081129880573874</v>
      </c>
    </row>
    <row r="451" spans="1:11" ht="13.5" x14ac:dyDescent="0.25">
      <c r="A451" s="3">
        <v>42663</v>
      </c>
      <c r="B451" s="2">
        <v>5.3826000000000001</v>
      </c>
      <c r="C451" s="2">
        <f t="shared" si="45"/>
        <v>0</v>
      </c>
      <c r="D451" s="2">
        <f t="shared" si="46"/>
        <v>5.3963999999999999</v>
      </c>
      <c r="E451" s="2">
        <f t="shared" si="48"/>
        <v>5.4671299999999992</v>
      </c>
      <c r="F451" s="2">
        <f t="shared" si="49"/>
        <v>5.4321099999999998</v>
      </c>
      <c r="G451" s="2">
        <f t="shared" si="51"/>
        <v>5.2666040000000001</v>
      </c>
      <c r="H451" s="2">
        <f t="shared" si="47"/>
        <v>5.0777239999999964</v>
      </c>
      <c r="I451" s="2">
        <f t="array" ref="I451">SUMPRODUCT(B435:B454, (ROW(B435:B454)-ROW(B435)+1)) / (20*21/2)</f>
        <v>5.4464028571428571</v>
      </c>
      <c r="J451" s="2">
        <f t="shared" si="50"/>
        <v>5.4132221763988655</v>
      </c>
      <c r="K451" s="2">
        <f t="shared" si="52"/>
        <v>5.3110340473492545</v>
      </c>
    </row>
    <row r="452" spans="1:11" ht="13.5" x14ac:dyDescent="0.25">
      <c r="A452" s="3">
        <v>42664</v>
      </c>
      <c r="B452" s="2">
        <v>5.4688999999999997</v>
      </c>
      <c r="C452" s="2">
        <f t="shared" ref="C452:C515" si="53">B452-B451</f>
        <v>8.6299999999999599E-2</v>
      </c>
      <c r="D452" s="2">
        <f t="shared" si="46"/>
        <v>5.4067600000000002</v>
      </c>
      <c r="E452" s="2">
        <f t="shared" si="48"/>
        <v>5.4602299999999993</v>
      </c>
      <c r="F452" s="2">
        <f t="shared" si="49"/>
        <v>5.4429800000000004</v>
      </c>
      <c r="G452" s="2">
        <f t="shared" si="51"/>
        <v>5.2758519999999995</v>
      </c>
      <c r="H452" s="2">
        <f t="shared" si="47"/>
        <v>5.0831689999999954</v>
      </c>
      <c r="I452" s="2">
        <f t="array" ref="I452">SUMPRODUCT(B436:B455, (ROW(B436:B455)-ROW(B436)+1)) / (20*21/2)</f>
        <v>5.439978571428572</v>
      </c>
      <c r="J452" s="2">
        <f t="shared" si="50"/>
        <v>5.4185248262656405</v>
      </c>
      <c r="K452" s="2">
        <f t="shared" si="52"/>
        <v>5.3172248690218327</v>
      </c>
    </row>
    <row r="453" spans="1:11" ht="13.5" x14ac:dyDescent="0.25">
      <c r="A453" s="3">
        <v>42667</v>
      </c>
      <c r="B453" s="2">
        <v>5.4688999999999997</v>
      </c>
      <c r="C453" s="2">
        <f t="shared" si="53"/>
        <v>0</v>
      </c>
      <c r="D453" s="2">
        <f t="shared" si="46"/>
        <v>5.4171199999999997</v>
      </c>
      <c r="E453" s="2">
        <f t="shared" si="48"/>
        <v>5.4550599999999987</v>
      </c>
      <c r="F453" s="2">
        <f t="shared" si="49"/>
        <v>5.453850000000001</v>
      </c>
      <c r="G453" s="2">
        <f t="shared" si="51"/>
        <v>5.2850999999999999</v>
      </c>
      <c r="H453" s="2">
        <f t="shared" si="47"/>
        <v>5.0886139999999953</v>
      </c>
      <c r="I453" s="2">
        <f t="array" ref="I453">SUMPRODUCT(B437:B456, (ROW(B437:B456)-ROW(B437)+1)) / (20*21/2)</f>
        <v>5.4292780952380939</v>
      </c>
      <c r="J453" s="2">
        <f t="shared" si="50"/>
        <v>5.4233224618593896</v>
      </c>
      <c r="K453" s="2">
        <f t="shared" si="52"/>
        <v>5.3231729133739174</v>
      </c>
    </row>
    <row r="454" spans="1:11" ht="13.5" x14ac:dyDescent="0.25">
      <c r="A454" s="3">
        <v>42668</v>
      </c>
      <c r="B454" s="2">
        <v>5.3067000000000002</v>
      </c>
      <c r="C454" s="2">
        <f t="shared" si="53"/>
        <v>-0.16219999999999946</v>
      </c>
      <c r="D454" s="2">
        <f t="shared" si="46"/>
        <v>5.4019399999999989</v>
      </c>
      <c r="E454" s="2">
        <f t="shared" si="48"/>
        <v>5.4336699999999984</v>
      </c>
      <c r="F454" s="2">
        <f t="shared" si="49"/>
        <v>5.4500550000000008</v>
      </c>
      <c r="G454" s="2">
        <f t="shared" si="51"/>
        <v>5.2897919999999985</v>
      </c>
      <c r="H454" s="2">
        <f t="shared" si="47"/>
        <v>5.0938484999999956</v>
      </c>
      <c r="I454" s="2">
        <f t="array" ref="I454">SUMPRODUCT(B438:B457, (ROW(B438:B457)-ROW(B438)+1)) / (20*21/2)</f>
        <v>5.4164961904761899</v>
      </c>
      <c r="J454" s="2">
        <f t="shared" si="50"/>
        <v>5.4122155607299236</v>
      </c>
      <c r="K454" s="2">
        <f t="shared" si="52"/>
        <v>5.322526916771019</v>
      </c>
    </row>
    <row r="455" spans="1:11" ht="13.5" x14ac:dyDescent="0.25">
      <c r="A455" s="3">
        <v>42669</v>
      </c>
      <c r="B455" s="2">
        <v>5.3826000000000001</v>
      </c>
      <c r="C455" s="2">
        <f t="shared" si="53"/>
        <v>7.5899999999999856E-2</v>
      </c>
      <c r="D455" s="2">
        <f t="shared" ref="D455:D518" si="54">AVERAGE(B451:B455)</f>
        <v>5.4019399999999997</v>
      </c>
      <c r="E455" s="2">
        <f t="shared" si="48"/>
        <v>5.4129699999999996</v>
      </c>
      <c r="F455" s="2">
        <f t="shared" si="49"/>
        <v>5.4500550000000008</v>
      </c>
      <c r="G455" s="2">
        <f t="shared" si="51"/>
        <v>5.2966919999999993</v>
      </c>
      <c r="H455" s="2">
        <f t="shared" si="47"/>
        <v>5.098845499999995</v>
      </c>
      <c r="I455" s="2">
        <f t="array" ref="I455">SUMPRODUCT(B439:B458, (ROW(B439:B458)-ROW(B439)+1)) / (20*21/2)</f>
        <v>5.413538571428572</v>
      </c>
      <c r="J455" s="2">
        <f t="shared" si="50"/>
        <v>5.4093950311365973</v>
      </c>
      <c r="K455" s="2">
        <f t="shared" si="52"/>
        <v>5.3248827239564687</v>
      </c>
    </row>
    <row r="456" spans="1:11" ht="13.5" x14ac:dyDescent="0.25">
      <c r="A456" s="3">
        <v>42670</v>
      </c>
      <c r="B456" s="2">
        <v>5.3376999999999999</v>
      </c>
      <c r="C456" s="2">
        <f t="shared" si="53"/>
        <v>-4.4900000000000162E-2</v>
      </c>
      <c r="D456" s="2">
        <f t="shared" si="54"/>
        <v>5.3929599999999995</v>
      </c>
      <c r="E456" s="2">
        <f t="shared" si="48"/>
        <v>5.3946799999999993</v>
      </c>
      <c r="F456" s="2">
        <f t="shared" si="49"/>
        <v>5.4478099999999996</v>
      </c>
      <c r="G456" s="2">
        <f t="shared" si="51"/>
        <v>5.3026939999999989</v>
      </c>
      <c r="H456" s="2">
        <f t="shared" si="47"/>
        <v>5.1029684999999958</v>
      </c>
      <c r="I456" s="2">
        <f t="array" ref="I456">SUMPRODUCT(B440:B459, (ROW(B440:B459)-ROW(B440)+1)) / (20*21/2)</f>
        <v>5.4038452380952391</v>
      </c>
      <c r="J456" s="2">
        <f t="shared" si="50"/>
        <v>5.4025669329331123</v>
      </c>
      <c r="K456" s="2">
        <f t="shared" si="52"/>
        <v>5.3253853622326854</v>
      </c>
    </row>
    <row r="457" spans="1:11" ht="13.5" x14ac:dyDescent="0.25">
      <c r="A457" s="3">
        <v>42671</v>
      </c>
      <c r="B457" s="2">
        <v>5.3136000000000001</v>
      </c>
      <c r="C457" s="2">
        <f t="shared" si="53"/>
        <v>-2.4099999999999788E-2</v>
      </c>
      <c r="D457" s="2">
        <f t="shared" si="54"/>
        <v>5.3619000000000003</v>
      </c>
      <c r="E457" s="2">
        <f t="shared" si="48"/>
        <v>5.3843299999999994</v>
      </c>
      <c r="F457" s="2">
        <f t="shared" si="49"/>
        <v>5.4481549999999999</v>
      </c>
      <c r="G457" s="2">
        <f t="shared" si="51"/>
        <v>5.3089040000000001</v>
      </c>
      <c r="H457" s="2">
        <f t="shared" si="47"/>
        <v>5.1063544999999957</v>
      </c>
      <c r="I457" s="2">
        <f t="array" ref="I457">SUMPRODUCT(B441:B460, (ROW(B441:B460)-ROW(B441)+1)) / (20*21/2)</f>
        <v>5.3943161904761903</v>
      </c>
      <c r="J457" s="2">
        <f t="shared" si="50"/>
        <v>5.3940938917013881</v>
      </c>
      <c r="K457" s="2">
        <f t="shared" si="52"/>
        <v>5.3249231911647374</v>
      </c>
    </row>
    <row r="458" spans="1:11" ht="13.5" x14ac:dyDescent="0.25">
      <c r="A458" s="3">
        <v>42674</v>
      </c>
      <c r="B458" s="2">
        <v>5.4170999999999996</v>
      </c>
      <c r="C458" s="2">
        <f t="shared" si="53"/>
        <v>0.10349999999999948</v>
      </c>
      <c r="D458" s="2">
        <f t="shared" si="54"/>
        <v>5.35154</v>
      </c>
      <c r="E458" s="2">
        <f t="shared" si="48"/>
        <v>5.3843300000000003</v>
      </c>
      <c r="F458" s="2">
        <f t="shared" si="49"/>
        <v>5.4498800000000003</v>
      </c>
      <c r="G458" s="2">
        <f t="shared" si="51"/>
        <v>5.3171840000000001</v>
      </c>
      <c r="H458" s="2">
        <f t="shared" ref="H458:H521" si="55">AVERAGE(B259:B458)</f>
        <v>5.1102254999999959</v>
      </c>
      <c r="I458" s="2">
        <f t="array" ref="I458">SUMPRODUCT(B442:B461, (ROW(B442:B461)-ROW(B442)+1)) / (20*21/2)</f>
        <v>5.3857071428571421</v>
      </c>
      <c r="J458" s="2">
        <f t="shared" si="50"/>
        <v>5.3962849496345893</v>
      </c>
      <c r="K458" s="2">
        <f t="shared" si="52"/>
        <v>5.3285379679818066</v>
      </c>
    </row>
    <row r="459" spans="1:11" ht="13.5" x14ac:dyDescent="0.25">
      <c r="A459" s="3">
        <v>42675</v>
      </c>
      <c r="B459" s="2">
        <v>5.3480999999999996</v>
      </c>
      <c r="C459" s="2">
        <f t="shared" si="53"/>
        <v>-6.899999999999995E-2</v>
      </c>
      <c r="D459" s="2">
        <f t="shared" si="54"/>
        <v>5.35982</v>
      </c>
      <c r="E459" s="2">
        <f t="shared" si="48"/>
        <v>5.3808799999999994</v>
      </c>
      <c r="F459" s="2">
        <f t="shared" si="49"/>
        <v>5.4481549999999999</v>
      </c>
      <c r="G459" s="2">
        <f t="shared" si="51"/>
        <v>5.3240839999999992</v>
      </c>
      <c r="H459" s="2">
        <f t="shared" si="55"/>
        <v>5.1139134999999962</v>
      </c>
      <c r="I459" s="2">
        <f t="array" ref="I459">SUMPRODUCT(B443:B462, (ROW(B443:B462)-ROW(B443)+1)) / (20*21/2)</f>
        <v>5.3788066666666658</v>
      </c>
      <c r="J459" s="2">
        <f t="shared" si="50"/>
        <v>5.3916959068122479</v>
      </c>
      <c r="K459" s="2">
        <f t="shared" si="52"/>
        <v>5.329305106492324</v>
      </c>
    </row>
    <row r="460" spans="1:11" ht="13.5" x14ac:dyDescent="0.25">
      <c r="A460" s="3">
        <v>42676</v>
      </c>
      <c r="B460" s="2">
        <v>5.3480999999999996</v>
      </c>
      <c r="C460" s="2">
        <f t="shared" si="53"/>
        <v>0</v>
      </c>
      <c r="D460" s="2">
        <f t="shared" si="54"/>
        <v>5.3529199999999992</v>
      </c>
      <c r="E460" s="2">
        <f t="shared" ref="E460:E523" si="56">AVERAGE(B451:B460)</f>
        <v>5.3774300000000004</v>
      </c>
      <c r="F460" s="2">
        <f t="shared" si="49"/>
        <v>5.4384950000000005</v>
      </c>
      <c r="G460" s="2">
        <f t="shared" si="51"/>
        <v>5.3309839999999999</v>
      </c>
      <c r="H460" s="2">
        <f t="shared" si="55"/>
        <v>5.1171144999999969</v>
      </c>
      <c r="I460" s="2">
        <f t="array" ref="I460">SUMPRODUCT(B444:B463, (ROW(B444:B463)-ROW(B444)+1)) / (20*21/2)</f>
        <v>5.3859528571428568</v>
      </c>
      <c r="J460" s="2">
        <f t="shared" si="50"/>
        <v>5.3875439156872718</v>
      </c>
      <c r="K460" s="2">
        <f t="shared" si="52"/>
        <v>5.3300421611396844</v>
      </c>
    </row>
    <row r="461" spans="1:11" ht="13.5" x14ac:dyDescent="0.25">
      <c r="A461" s="3">
        <v>42677</v>
      </c>
      <c r="B461" s="2">
        <v>5.3480999999999996</v>
      </c>
      <c r="C461" s="2">
        <f t="shared" si="53"/>
        <v>0</v>
      </c>
      <c r="D461" s="2">
        <f t="shared" si="54"/>
        <v>5.3549999999999986</v>
      </c>
      <c r="E461" s="2">
        <f t="shared" si="56"/>
        <v>5.3739800000000004</v>
      </c>
      <c r="F461" s="2">
        <f t="shared" si="49"/>
        <v>5.4205549999999993</v>
      </c>
      <c r="G461" s="2">
        <f t="shared" si="51"/>
        <v>5.3378159999999992</v>
      </c>
      <c r="H461" s="2">
        <f t="shared" si="55"/>
        <v>5.1204779999999968</v>
      </c>
      <c r="I461" s="2">
        <f t="array" ref="I461">SUMPRODUCT(B445:B464, (ROW(B445:B464)-ROW(B445)+1)) / (20*21/2)</f>
        <v>5.3834061904761903</v>
      </c>
      <c r="J461" s="2">
        <f t="shared" si="50"/>
        <v>5.3837873522884845</v>
      </c>
      <c r="K461" s="2">
        <f t="shared" si="52"/>
        <v>5.3307503116832269</v>
      </c>
    </row>
    <row r="462" spans="1:11" ht="13.5" x14ac:dyDescent="0.25">
      <c r="A462" s="3">
        <v>42678</v>
      </c>
      <c r="B462" s="2">
        <v>5.3480999999999996</v>
      </c>
      <c r="C462" s="2">
        <f t="shared" si="53"/>
        <v>0</v>
      </c>
      <c r="D462" s="2">
        <f t="shared" si="54"/>
        <v>5.3618999999999994</v>
      </c>
      <c r="E462" s="2">
        <f t="shared" si="56"/>
        <v>5.3619000000000003</v>
      </c>
      <c r="F462" s="2">
        <f t="shared" si="49"/>
        <v>5.4110649999999998</v>
      </c>
      <c r="G462" s="2">
        <f t="shared" si="51"/>
        <v>5.3446479999999994</v>
      </c>
      <c r="H462" s="2">
        <f t="shared" si="55"/>
        <v>5.123857499999998</v>
      </c>
      <c r="I462" s="2">
        <f t="array" ref="I462">SUMPRODUCT(B446:B465, (ROW(B446:B465)-ROW(B446)+1)) / (20*21/2)</f>
        <v>5.3785547619047618</v>
      </c>
      <c r="J462" s="2">
        <f t="shared" si="50"/>
        <v>5.3803885568324388</v>
      </c>
      <c r="K462" s="2">
        <f t="shared" si="52"/>
        <v>5.3314306916172187</v>
      </c>
    </row>
    <row r="463" spans="1:11" ht="13.5" x14ac:dyDescent="0.25">
      <c r="A463" s="3">
        <v>42681</v>
      </c>
      <c r="B463" s="2">
        <v>5.4861000000000004</v>
      </c>
      <c r="C463" s="2">
        <f t="shared" si="53"/>
        <v>0.13800000000000079</v>
      </c>
      <c r="D463" s="2">
        <f t="shared" si="54"/>
        <v>5.3757000000000001</v>
      </c>
      <c r="E463" s="2">
        <f t="shared" si="56"/>
        <v>5.3636200000000009</v>
      </c>
      <c r="F463" s="2">
        <f t="shared" si="49"/>
        <v>5.4093400000000003</v>
      </c>
      <c r="G463" s="2">
        <f t="shared" si="51"/>
        <v>5.3541019999999993</v>
      </c>
      <c r="H463" s="2">
        <f t="shared" si="55"/>
        <v>5.127537499999999</v>
      </c>
      <c r="I463" s="2">
        <f t="array" ref="I463">SUMPRODUCT(B447:B466, (ROW(B447:B466)-ROW(B447)+1)) / (20*21/2)</f>
        <v>5.3745133333333328</v>
      </c>
      <c r="J463" s="2">
        <f t="shared" si="50"/>
        <v>5.390456313324588</v>
      </c>
      <c r="K463" s="2">
        <f t="shared" si="52"/>
        <v>5.3374961546910535</v>
      </c>
    </row>
    <row r="464" spans="1:11" ht="13.5" x14ac:dyDescent="0.25">
      <c r="A464" s="3">
        <v>42682</v>
      </c>
      <c r="B464" s="2">
        <v>5.3826000000000001</v>
      </c>
      <c r="C464" s="2">
        <f t="shared" si="53"/>
        <v>-0.10350000000000037</v>
      </c>
      <c r="D464" s="2">
        <f t="shared" si="54"/>
        <v>5.3826000000000001</v>
      </c>
      <c r="E464" s="2">
        <f t="shared" si="56"/>
        <v>5.3712100000000005</v>
      </c>
      <c r="F464" s="2">
        <f t="shared" si="49"/>
        <v>5.4024400000000004</v>
      </c>
      <c r="G464" s="2">
        <f t="shared" si="51"/>
        <v>5.3585180000000001</v>
      </c>
      <c r="H464" s="2">
        <f t="shared" si="55"/>
        <v>5.130748999999998</v>
      </c>
      <c r="I464" s="2">
        <f t="array" ref="I464">SUMPRODUCT(B448:B467, (ROW(B448:B467)-ROW(B448)+1)) / (20*21/2)</f>
        <v>5.371293333333333</v>
      </c>
      <c r="J464" s="2">
        <f t="shared" si="50"/>
        <v>5.3897080930079602</v>
      </c>
      <c r="K464" s="2">
        <f t="shared" si="52"/>
        <v>5.3392649329384634</v>
      </c>
    </row>
    <row r="465" spans="1:11" ht="13.5" x14ac:dyDescent="0.25">
      <c r="A465" s="3">
        <v>42683</v>
      </c>
      <c r="B465" s="2">
        <v>5.3514999999999997</v>
      </c>
      <c r="C465" s="2">
        <f t="shared" si="53"/>
        <v>-3.110000000000035E-2</v>
      </c>
      <c r="D465" s="2">
        <f t="shared" si="54"/>
        <v>5.3832799999999992</v>
      </c>
      <c r="E465" s="2">
        <f t="shared" si="56"/>
        <v>5.3681000000000001</v>
      </c>
      <c r="F465" s="2">
        <f t="shared" si="49"/>
        <v>5.3905350000000007</v>
      </c>
      <c r="G465" s="2">
        <f t="shared" si="51"/>
        <v>5.3620359999999998</v>
      </c>
      <c r="H465" s="2">
        <f t="shared" si="55"/>
        <v>5.1338209999999993</v>
      </c>
      <c r="I465" s="2">
        <f t="array" ref="I465">SUMPRODUCT(B449:B468, (ROW(B449:B468)-ROW(B449)+1)) / (20*21/2)</f>
        <v>5.3749733333333332</v>
      </c>
      <c r="J465" s="2">
        <f t="shared" si="50"/>
        <v>5.3860692270072024</v>
      </c>
      <c r="K465" s="2">
        <f t="shared" si="52"/>
        <v>5.3397447394898965</v>
      </c>
    </row>
    <row r="466" spans="1:11" ht="13.5" x14ac:dyDescent="0.25">
      <c r="A466" s="3">
        <v>42684</v>
      </c>
      <c r="B466" s="2">
        <v>5.3480999999999996</v>
      </c>
      <c r="C466" s="2">
        <f t="shared" si="53"/>
        <v>-3.4000000000000696E-3</v>
      </c>
      <c r="D466" s="2">
        <f t="shared" si="54"/>
        <v>5.3832800000000001</v>
      </c>
      <c r="E466" s="2">
        <f t="shared" si="56"/>
        <v>5.3691399999999998</v>
      </c>
      <c r="F466" s="2">
        <f t="shared" si="49"/>
        <v>5.3819100000000004</v>
      </c>
      <c r="G466" s="2">
        <f t="shared" si="51"/>
        <v>5.3627259999999977</v>
      </c>
      <c r="H466" s="2">
        <f t="shared" si="55"/>
        <v>5.1363729999999999</v>
      </c>
      <c r="I466" s="2">
        <f t="array" ref="I466">SUMPRODUCT(B450:B469, (ROW(B450:B469)-ROW(B450)+1)) / (20*21/2)</f>
        <v>5.3786533333333333</v>
      </c>
      <c r="J466" s="2">
        <f t="shared" si="50"/>
        <v>5.382453110149374</v>
      </c>
      <c r="K466" s="2">
        <f t="shared" si="52"/>
        <v>5.3400723967648025</v>
      </c>
    </row>
    <row r="467" spans="1:11" ht="13.5" x14ac:dyDescent="0.25">
      <c r="A467" s="3">
        <v>42685</v>
      </c>
      <c r="B467" s="2">
        <v>5.3480999999999996</v>
      </c>
      <c r="C467" s="2">
        <f t="shared" si="53"/>
        <v>0</v>
      </c>
      <c r="D467" s="2">
        <f t="shared" si="54"/>
        <v>5.3832799999999992</v>
      </c>
      <c r="E467" s="2">
        <f t="shared" si="56"/>
        <v>5.3725899999999998</v>
      </c>
      <c r="F467" s="2">
        <f t="shared" si="49"/>
        <v>5.3784600000000005</v>
      </c>
      <c r="G467" s="2">
        <f t="shared" si="51"/>
        <v>5.3665899999999978</v>
      </c>
      <c r="H467" s="2">
        <f t="shared" si="55"/>
        <v>5.1388434999999992</v>
      </c>
      <c r="I467" s="2">
        <f t="array" ref="I467">SUMPRODUCT(B451:B470, (ROW(B451:B470)-ROW(B451)+1)) / (20*21/2)</f>
        <v>5.3821690476190476</v>
      </c>
      <c r="J467" s="2">
        <f t="shared" si="50"/>
        <v>5.3791813853732435</v>
      </c>
      <c r="K467" s="2">
        <f t="shared" si="52"/>
        <v>5.3403872047348111</v>
      </c>
    </row>
    <row r="468" spans="1:11" ht="13.5" x14ac:dyDescent="0.25">
      <c r="A468" s="3">
        <v>42688</v>
      </c>
      <c r="B468" s="2">
        <v>5.4170999999999996</v>
      </c>
      <c r="C468" s="2">
        <f t="shared" si="53"/>
        <v>6.899999999999995E-2</v>
      </c>
      <c r="D468" s="2">
        <f t="shared" si="54"/>
        <v>5.3694800000000003</v>
      </c>
      <c r="E468" s="2">
        <f t="shared" si="56"/>
        <v>5.3725900000000006</v>
      </c>
      <c r="F468" s="2">
        <f t="shared" ref="F468:F531" si="57">AVERAGE(B449:B468)</f>
        <v>5.3784600000000005</v>
      </c>
      <c r="G468" s="2">
        <f t="shared" si="51"/>
        <v>5.371833999999998</v>
      </c>
      <c r="H468" s="2">
        <f t="shared" si="55"/>
        <v>5.1416914999999994</v>
      </c>
      <c r="I468" s="2">
        <f t="array" ref="I468">SUMPRODUCT(B452:B471, (ROW(B452:B471)-ROW(B452)+1)) / (20*21/2)</f>
        <v>5.385520476190476</v>
      </c>
      <c r="J468" s="2">
        <f t="shared" si="50"/>
        <v>5.3827926820043634</v>
      </c>
      <c r="K468" s="2">
        <f t="shared" si="52"/>
        <v>5.3433955496471714</v>
      </c>
    </row>
    <row r="469" spans="1:11" ht="13.5" x14ac:dyDescent="0.25">
      <c r="A469" s="3">
        <v>42689</v>
      </c>
      <c r="B469" s="2">
        <v>5.4170999999999996</v>
      </c>
      <c r="C469" s="2">
        <f t="shared" si="53"/>
        <v>0</v>
      </c>
      <c r="D469" s="2">
        <f t="shared" si="54"/>
        <v>5.3763799999999993</v>
      </c>
      <c r="E469" s="2">
        <f t="shared" si="56"/>
        <v>5.3794899999999997</v>
      </c>
      <c r="F469" s="2">
        <f t="shared" si="57"/>
        <v>5.3801850000000009</v>
      </c>
      <c r="G469" s="2">
        <f t="shared" si="51"/>
        <v>5.3770779999999982</v>
      </c>
      <c r="H469" s="2">
        <f t="shared" si="55"/>
        <v>5.1446209999999999</v>
      </c>
      <c r="I469" s="2">
        <f t="array" ref="I469">SUMPRODUCT(B453:B472, (ROW(B453:B472)-ROW(B453)+1)) / (20*21/2)</f>
        <v>5.3827933333333329</v>
      </c>
      <c r="J469" s="2">
        <f t="shared" ref="J469:J532" si="58">$J$4*B469+J468*(1-$J$4)</f>
        <v>5.3860600456229957</v>
      </c>
      <c r="K469" s="2">
        <f t="shared" si="52"/>
        <v>5.346285920249243</v>
      </c>
    </row>
    <row r="470" spans="1:11" ht="13.5" x14ac:dyDescent="0.25">
      <c r="A470" s="3">
        <v>42690</v>
      </c>
      <c r="B470" s="2">
        <v>5.4170999999999996</v>
      </c>
      <c r="C470" s="2">
        <f t="shared" si="53"/>
        <v>0</v>
      </c>
      <c r="D470" s="2">
        <f t="shared" si="54"/>
        <v>5.3895</v>
      </c>
      <c r="E470" s="2">
        <f t="shared" si="56"/>
        <v>5.3863899999999996</v>
      </c>
      <c r="F470" s="2">
        <f t="shared" si="57"/>
        <v>5.3819100000000013</v>
      </c>
      <c r="G470" s="2">
        <f t="shared" si="51"/>
        <v>5.3815639999999982</v>
      </c>
      <c r="H470" s="2">
        <f t="shared" si="55"/>
        <v>5.147566499999999</v>
      </c>
      <c r="I470" s="2">
        <f t="array" ref="I470">SUMPRODUCT(B454:B473, (ROW(B454:B473)-ROW(B454)+1)) / (20*21/2)</f>
        <v>5.3799514285714274</v>
      </c>
      <c r="J470" s="2">
        <f t="shared" si="58"/>
        <v>5.3890162317541392</v>
      </c>
      <c r="K470" s="2">
        <f t="shared" si="52"/>
        <v>5.3490629429845669</v>
      </c>
    </row>
    <row r="471" spans="1:11" ht="13.5" x14ac:dyDescent="0.25">
      <c r="A471" s="3">
        <v>42691</v>
      </c>
      <c r="B471" s="2">
        <v>5.4170999999999996</v>
      </c>
      <c r="C471" s="2">
        <f t="shared" si="53"/>
        <v>0</v>
      </c>
      <c r="D471" s="2">
        <f t="shared" si="54"/>
        <v>5.4032999999999989</v>
      </c>
      <c r="E471" s="2">
        <f t="shared" si="56"/>
        <v>5.3932899999999986</v>
      </c>
      <c r="F471" s="2">
        <f t="shared" si="57"/>
        <v>5.3836350000000017</v>
      </c>
      <c r="G471" s="2">
        <f t="shared" si="51"/>
        <v>5.3829439999999975</v>
      </c>
      <c r="H471" s="2">
        <f t="shared" si="55"/>
        <v>5.1507879999999986</v>
      </c>
      <c r="I471" s="2">
        <f t="array" ref="I471">SUMPRODUCT(B455:B474, (ROW(B455:B474)-ROW(B455)+1)) / (20*21/2)</f>
        <v>5.3776847619047619</v>
      </c>
      <c r="J471" s="2">
        <f t="shared" si="58"/>
        <v>5.3916908763489833</v>
      </c>
      <c r="K471" s="2">
        <f t="shared" si="52"/>
        <v>5.3517310628675245</v>
      </c>
    </row>
    <row r="472" spans="1:11" ht="13.5" x14ac:dyDescent="0.25">
      <c r="A472" s="3">
        <v>42692</v>
      </c>
      <c r="B472" s="2">
        <v>5.3550000000000004</v>
      </c>
      <c r="C472" s="2">
        <f t="shared" si="53"/>
        <v>-6.2099999999999156E-2</v>
      </c>
      <c r="D472" s="2">
        <f t="shared" si="54"/>
        <v>5.4046799999999999</v>
      </c>
      <c r="E472" s="2">
        <f t="shared" si="56"/>
        <v>5.3939799999999991</v>
      </c>
      <c r="F472" s="2">
        <f t="shared" si="57"/>
        <v>5.3779400000000015</v>
      </c>
      <c r="G472" s="2">
        <f t="shared" si="51"/>
        <v>5.3830819999999981</v>
      </c>
      <c r="H472" s="2">
        <f t="shared" si="55"/>
        <v>5.1536990000000005</v>
      </c>
      <c r="I472" s="2">
        <f t="array" ref="I472">SUMPRODUCT(B456:B475, (ROW(B456:B475)-ROW(B456)+1)) / (20*21/2)</f>
        <v>5.3752209523809507</v>
      </c>
      <c r="J472" s="2">
        <f t="shared" si="58"/>
        <v>5.3881965071728892</v>
      </c>
      <c r="K472" s="2">
        <f t="shared" si="52"/>
        <v>5.3518592564805632</v>
      </c>
    </row>
    <row r="473" spans="1:11" ht="13.5" x14ac:dyDescent="0.25">
      <c r="A473" s="3">
        <v>42695</v>
      </c>
      <c r="B473" s="2">
        <v>5.3480999999999996</v>
      </c>
      <c r="C473" s="2">
        <f t="shared" si="53"/>
        <v>-6.9000000000007944E-3</v>
      </c>
      <c r="D473" s="2">
        <f t="shared" si="54"/>
        <v>5.3908800000000001</v>
      </c>
      <c r="E473" s="2">
        <f t="shared" si="56"/>
        <v>5.3801800000000002</v>
      </c>
      <c r="F473" s="2">
        <f t="shared" si="57"/>
        <v>5.3719000000000019</v>
      </c>
      <c r="G473" s="2">
        <f t="shared" si="51"/>
        <v>5.3830819999999981</v>
      </c>
      <c r="H473" s="2">
        <f t="shared" si="55"/>
        <v>5.1568839999999989</v>
      </c>
      <c r="I473" s="2">
        <f t="array" ref="I473">SUMPRODUCT(B457:B476, (ROW(B457:B476)-ROW(B457)+1)) / (20*21/2)</f>
        <v>5.3827785714285703</v>
      </c>
      <c r="J473" s="2">
        <f t="shared" si="58"/>
        <v>5.3843777922040426</v>
      </c>
      <c r="K473" s="2">
        <f t="shared" si="52"/>
        <v>5.3517118346577961</v>
      </c>
    </row>
    <row r="474" spans="1:11" ht="13.5" x14ac:dyDescent="0.25">
      <c r="A474" s="3">
        <v>42696</v>
      </c>
      <c r="B474" s="2">
        <v>5.3480999999999996</v>
      </c>
      <c r="C474" s="2">
        <f t="shared" si="53"/>
        <v>0</v>
      </c>
      <c r="D474" s="2">
        <f t="shared" si="54"/>
        <v>5.3770799999999994</v>
      </c>
      <c r="E474" s="2">
        <f t="shared" si="56"/>
        <v>5.3767299999999993</v>
      </c>
      <c r="F474" s="2">
        <f t="shared" si="57"/>
        <v>5.3739700000000017</v>
      </c>
      <c r="G474" s="2">
        <f t="shared" si="51"/>
        <v>5.3837719999999978</v>
      </c>
      <c r="H474" s="2">
        <f t="shared" si="55"/>
        <v>5.1597605</v>
      </c>
      <c r="I474" s="2">
        <f t="array" ref="I474">SUMPRODUCT(B458:B477, (ROW(B458:B477)-ROW(B458)+1)) / (20*21/2)</f>
        <v>5.3832223809523816</v>
      </c>
      <c r="J474" s="2">
        <f t="shared" si="58"/>
        <v>5.3809227643750868</v>
      </c>
      <c r="K474" s="2">
        <f t="shared" si="52"/>
        <v>5.3515701940829814</v>
      </c>
    </row>
    <row r="475" spans="1:11" ht="13.5" x14ac:dyDescent="0.25">
      <c r="A475" s="3">
        <v>42697</v>
      </c>
      <c r="B475" s="2">
        <v>5.3480999999999996</v>
      </c>
      <c r="C475" s="2">
        <f t="shared" si="53"/>
        <v>0</v>
      </c>
      <c r="D475" s="2">
        <f t="shared" si="54"/>
        <v>5.3632799999999996</v>
      </c>
      <c r="E475" s="2">
        <f t="shared" si="56"/>
        <v>5.3763900000000007</v>
      </c>
      <c r="F475" s="2">
        <f t="shared" si="57"/>
        <v>5.3722450000000013</v>
      </c>
      <c r="G475" s="2">
        <f t="shared" si="51"/>
        <v>5.3858419999999976</v>
      </c>
      <c r="H475" s="2">
        <f t="shared" si="55"/>
        <v>5.1626370000000001</v>
      </c>
      <c r="I475" s="2">
        <f t="array" ref="I475">SUMPRODUCT(B459:B478, (ROW(B459:B478)-ROW(B459)+1)) / (20*21/2)</f>
        <v>5.3833376190476194</v>
      </c>
      <c r="J475" s="2">
        <f t="shared" si="58"/>
        <v>5.377796786815555</v>
      </c>
      <c r="K475" s="2">
        <f t="shared" si="52"/>
        <v>5.3514341080405119</v>
      </c>
    </row>
    <row r="476" spans="1:11" ht="13.5" x14ac:dyDescent="0.25">
      <c r="A476" s="3">
        <v>42698</v>
      </c>
      <c r="B476" s="2">
        <v>5.4516</v>
      </c>
      <c r="C476" s="2">
        <f t="shared" si="53"/>
        <v>0.10350000000000037</v>
      </c>
      <c r="D476" s="2">
        <f t="shared" si="54"/>
        <v>5.3701799999999995</v>
      </c>
      <c r="E476" s="2">
        <f t="shared" si="56"/>
        <v>5.3867400000000005</v>
      </c>
      <c r="F476" s="2">
        <f t="shared" si="57"/>
        <v>5.3779400000000015</v>
      </c>
      <c r="G476" s="2">
        <f t="shared" si="51"/>
        <v>5.3899819999999981</v>
      </c>
      <c r="H476" s="2">
        <f t="shared" si="55"/>
        <v>5.1659335000000013</v>
      </c>
      <c r="I476" s="2">
        <f t="array" ref="I476">SUMPRODUCT(B460:B479, (ROW(B460:B479)-ROW(B460)+1)) / (20*21/2)</f>
        <v>5.3803314285714281</v>
      </c>
      <c r="J476" s="2">
        <f t="shared" si="58"/>
        <v>5.3848256642616921</v>
      </c>
      <c r="K476" s="2">
        <f t="shared" si="52"/>
        <v>5.3553621822350017</v>
      </c>
    </row>
    <row r="477" spans="1:11" ht="13.5" x14ac:dyDescent="0.25">
      <c r="A477" s="3">
        <v>42699</v>
      </c>
      <c r="B477" s="2">
        <v>5.3826000000000001</v>
      </c>
      <c r="C477" s="2">
        <f t="shared" si="53"/>
        <v>-6.899999999999995E-2</v>
      </c>
      <c r="D477" s="2">
        <f t="shared" si="54"/>
        <v>5.3757000000000001</v>
      </c>
      <c r="E477" s="2">
        <f t="shared" si="56"/>
        <v>5.3901899999999996</v>
      </c>
      <c r="F477" s="2">
        <f t="shared" si="57"/>
        <v>5.3813900000000006</v>
      </c>
      <c r="G477" s="2">
        <f t="shared" si="51"/>
        <v>5.3927419999999984</v>
      </c>
      <c r="H477" s="2">
        <f t="shared" si="55"/>
        <v>5.1692910000000003</v>
      </c>
      <c r="I477" s="2">
        <f t="array" ref="I477">SUMPRODUCT(B461:B480, (ROW(B461:B480)-ROW(B461)+1)) / (20*21/2)</f>
        <v>5.3806109523809518</v>
      </c>
      <c r="J477" s="2">
        <f t="shared" si="58"/>
        <v>5.3846136962367694</v>
      </c>
      <c r="K477" s="2">
        <f t="shared" si="52"/>
        <v>5.3564303319512758</v>
      </c>
    </row>
    <row r="478" spans="1:11" ht="13.5" x14ac:dyDescent="0.25">
      <c r="A478" s="3">
        <v>42702</v>
      </c>
      <c r="B478" s="2">
        <v>5.3826000000000001</v>
      </c>
      <c r="C478" s="2">
        <f t="shared" si="53"/>
        <v>0</v>
      </c>
      <c r="D478" s="2">
        <f t="shared" si="54"/>
        <v>5.3826000000000001</v>
      </c>
      <c r="E478" s="2">
        <f t="shared" si="56"/>
        <v>5.3867400000000005</v>
      </c>
      <c r="F478" s="2">
        <f t="shared" si="57"/>
        <v>5.379665000000001</v>
      </c>
      <c r="G478" s="2">
        <f t="shared" si="51"/>
        <v>5.3951579999999986</v>
      </c>
      <c r="H478" s="2">
        <f t="shared" si="55"/>
        <v>5.1728269999999998</v>
      </c>
      <c r="I478" s="2">
        <f t="array" ref="I478">SUMPRODUCT(B462:B481, (ROW(B462:B481)-ROW(B462)+1)) / (20*21/2)</f>
        <v>5.3807261904761896</v>
      </c>
      <c r="J478" s="2">
        <f t="shared" si="58"/>
        <v>5.3844219156427915</v>
      </c>
      <c r="K478" s="2">
        <f t="shared" si="52"/>
        <v>5.3574565934433824</v>
      </c>
    </row>
    <row r="479" spans="1:11" ht="13.5" x14ac:dyDescent="0.25">
      <c r="A479" s="3">
        <v>42703</v>
      </c>
      <c r="B479" s="2">
        <v>5.3480999999999996</v>
      </c>
      <c r="C479" s="2">
        <f t="shared" si="53"/>
        <v>-3.4500000000000419E-2</v>
      </c>
      <c r="D479" s="2">
        <f t="shared" si="54"/>
        <v>5.3825999999999992</v>
      </c>
      <c r="E479" s="2">
        <f t="shared" si="56"/>
        <v>5.3798399999999997</v>
      </c>
      <c r="F479" s="2">
        <f t="shared" si="57"/>
        <v>5.3796650000000001</v>
      </c>
      <c r="G479" s="2">
        <f t="shared" si="51"/>
        <v>5.3951579999999986</v>
      </c>
      <c r="H479" s="2">
        <f t="shared" si="55"/>
        <v>5.1768399999999986</v>
      </c>
      <c r="I479" s="2">
        <f t="array" ref="I479">SUMPRODUCT(B463:B482, (ROW(B463:B482)-ROW(B463)+1)) / (20*21/2)</f>
        <v>5.3806771428571425</v>
      </c>
      <c r="J479" s="2">
        <f t="shared" si="58"/>
        <v>5.3809626855815731</v>
      </c>
      <c r="K479" s="2">
        <f t="shared" si="52"/>
        <v>5.3570896682103086</v>
      </c>
    </row>
    <row r="480" spans="1:11" ht="13.5" x14ac:dyDescent="0.25">
      <c r="A480" s="3">
        <v>42704</v>
      </c>
      <c r="B480" s="2">
        <v>5.3826000000000001</v>
      </c>
      <c r="C480" s="2">
        <f t="shared" si="53"/>
        <v>3.4500000000000419E-2</v>
      </c>
      <c r="D480" s="2">
        <f t="shared" si="54"/>
        <v>5.3895</v>
      </c>
      <c r="E480" s="2">
        <f t="shared" si="56"/>
        <v>5.3763899999999989</v>
      </c>
      <c r="F480" s="2">
        <f t="shared" si="57"/>
        <v>5.3813899999999997</v>
      </c>
      <c r="G480" s="2">
        <f t="shared" si="51"/>
        <v>5.3982639999999993</v>
      </c>
      <c r="H480" s="2">
        <f t="shared" si="55"/>
        <v>5.1804569999999988</v>
      </c>
      <c r="I480" s="2">
        <f t="array" ref="I480">SUMPRODUCT(B464:B483, (ROW(B464:B483)-ROW(B464)+1)) / (20*21/2)</f>
        <v>5.3903209523809528</v>
      </c>
      <c r="J480" s="2">
        <f t="shared" si="58"/>
        <v>5.3811186202880901</v>
      </c>
      <c r="K480" s="2">
        <f t="shared" si="52"/>
        <v>5.3580900733785315</v>
      </c>
    </row>
    <row r="481" spans="1:11" ht="13.5" x14ac:dyDescent="0.25">
      <c r="A481" s="3">
        <v>42705</v>
      </c>
      <c r="B481" s="2">
        <v>5.3826000000000001</v>
      </c>
      <c r="C481" s="2">
        <f t="shared" si="53"/>
        <v>0</v>
      </c>
      <c r="D481" s="2">
        <f t="shared" si="54"/>
        <v>5.3757000000000001</v>
      </c>
      <c r="E481" s="2">
        <f t="shared" si="56"/>
        <v>5.3729399999999981</v>
      </c>
      <c r="F481" s="2">
        <f t="shared" si="57"/>
        <v>5.3831149999999992</v>
      </c>
      <c r="G481" s="2">
        <f t="shared" si="51"/>
        <v>5.400885999999999</v>
      </c>
      <c r="H481" s="2">
        <f t="shared" si="55"/>
        <v>5.1835059999999995</v>
      </c>
      <c r="I481" s="2">
        <f t="array" ref="I481">SUMPRODUCT(B465:B484, (ROW(B465:B484)-ROW(B465)+1)) / (20*21/2)</f>
        <v>5.3901076190476198</v>
      </c>
      <c r="J481" s="2">
        <f t="shared" si="58"/>
        <v>5.3812597040701764</v>
      </c>
      <c r="K481" s="2">
        <f t="shared" si="52"/>
        <v>5.3590512469715303</v>
      </c>
    </row>
    <row r="482" spans="1:11" ht="13.5" x14ac:dyDescent="0.25">
      <c r="A482" s="3">
        <v>42706</v>
      </c>
      <c r="B482" s="2">
        <v>5.3826000000000001</v>
      </c>
      <c r="C482" s="2">
        <f t="shared" si="53"/>
        <v>0</v>
      </c>
      <c r="D482" s="2">
        <f t="shared" si="54"/>
        <v>5.3757000000000001</v>
      </c>
      <c r="E482" s="2">
        <f t="shared" si="56"/>
        <v>5.3756999999999993</v>
      </c>
      <c r="F482" s="2">
        <f t="shared" si="57"/>
        <v>5.3848399999999987</v>
      </c>
      <c r="G482" s="2">
        <f t="shared" si="51"/>
        <v>5.4035079999999995</v>
      </c>
      <c r="H482" s="2">
        <f t="shared" si="55"/>
        <v>5.1866524999999992</v>
      </c>
      <c r="I482" s="2">
        <f t="array" ref="I482">SUMPRODUCT(B466:B485, (ROW(B466:B485)-ROW(B466)+1)) / (20*21/2)</f>
        <v>5.389894285714286</v>
      </c>
      <c r="J482" s="2">
        <f t="shared" si="58"/>
        <v>5.381387351301588</v>
      </c>
      <c r="K482" s="2">
        <f t="shared" si="52"/>
        <v>5.3599747274824505</v>
      </c>
    </row>
    <row r="483" spans="1:11" ht="13.5" x14ac:dyDescent="0.25">
      <c r="A483" s="3">
        <v>42709</v>
      </c>
      <c r="B483" s="2">
        <v>5.4861000000000004</v>
      </c>
      <c r="C483" s="2">
        <f t="shared" si="53"/>
        <v>0.10350000000000037</v>
      </c>
      <c r="D483" s="2">
        <f t="shared" si="54"/>
        <v>5.3963999999999999</v>
      </c>
      <c r="E483" s="2">
        <f t="shared" si="56"/>
        <v>5.3894999999999991</v>
      </c>
      <c r="F483" s="2">
        <f t="shared" si="57"/>
        <v>5.3848399999999996</v>
      </c>
      <c r="G483" s="2">
        <f t="shared" si="51"/>
        <v>5.408199999999999</v>
      </c>
      <c r="H483" s="2">
        <f t="shared" si="55"/>
        <v>5.1902190000000008</v>
      </c>
      <c r="I483" s="2">
        <f t="array" ref="I483">SUMPRODUCT(B467:B486, (ROW(B467:B486)-ROW(B467)+1)) / (20*21/2)</f>
        <v>5.3895328571428571</v>
      </c>
      <c r="J483" s="2">
        <f t="shared" si="58"/>
        <v>5.3913599845109612</v>
      </c>
      <c r="K483" s="2">
        <f t="shared" si="52"/>
        <v>5.3649208166007858</v>
      </c>
    </row>
    <row r="484" spans="1:11" ht="13.5" x14ac:dyDescent="0.25">
      <c r="A484" s="3">
        <v>42710</v>
      </c>
      <c r="B484" s="2">
        <v>5.3826000000000001</v>
      </c>
      <c r="C484" s="2">
        <f t="shared" si="53"/>
        <v>-0.10350000000000037</v>
      </c>
      <c r="D484" s="2">
        <f t="shared" si="54"/>
        <v>5.4032999999999998</v>
      </c>
      <c r="E484" s="2">
        <f t="shared" si="56"/>
        <v>5.392949999999999</v>
      </c>
      <c r="F484" s="2">
        <f t="shared" si="57"/>
        <v>5.3848399999999987</v>
      </c>
      <c r="G484" s="2">
        <f t="shared" si="51"/>
        <v>5.4081999999999981</v>
      </c>
      <c r="H484" s="2">
        <f t="shared" si="55"/>
        <v>5.1932680000000015</v>
      </c>
      <c r="I484" s="2">
        <f t="array" ref="I484">SUMPRODUCT(B468:B487, (ROW(B468:B487)-ROW(B468)+1)) / (20*21/2)</f>
        <v>5.3890071428571424</v>
      </c>
      <c r="J484" s="2">
        <f t="shared" si="58"/>
        <v>5.3905257002718221</v>
      </c>
      <c r="K484" s="2">
        <f t="shared" si="52"/>
        <v>5.3656141179105585</v>
      </c>
    </row>
    <row r="485" spans="1:11" ht="13.5" x14ac:dyDescent="0.25">
      <c r="A485" s="3">
        <v>42711</v>
      </c>
      <c r="B485" s="2">
        <v>5.3826000000000001</v>
      </c>
      <c r="C485" s="2">
        <f t="shared" si="53"/>
        <v>0</v>
      </c>
      <c r="D485" s="2">
        <f t="shared" si="54"/>
        <v>5.4032999999999998</v>
      </c>
      <c r="E485" s="2">
        <f t="shared" si="56"/>
        <v>5.3963999999999999</v>
      </c>
      <c r="F485" s="2">
        <f t="shared" si="57"/>
        <v>5.3863949999999985</v>
      </c>
      <c r="G485" s="2">
        <f t="shared" si="51"/>
        <v>5.4081999999999981</v>
      </c>
      <c r="H485" s="2">
        <f t="shared" si="55"/>
        <v>5.1963495000000011</v>
      </c>
      <c r="I485" s="2">
        <f t="array" ref="I485">SUMPRODUCT(B469:B488, (ROW(B469:B488)-ROW(B469)+1)) / (20*21/2)</f>
        <v>5.3883171428571437</v>
      </c>
      <c r="J485" s="2">
        <f t="shared" si="58"/>
        <v>5.3897708716745054</v>
      </c>
      <c r="K485" s="2">
        <f t="shared" si="52"/>
        <v>5.3662802309336737</v>
      </c>
    </row>
    <row r="486" spans="1:11" ht="13.5" x14ac:dyDescent="0.25">
      <c r="A486" s="3">
        <v>42712</v>
      </c>
      <c r="B486" s="2">
        <v>5.3826000000000001</v>
      </c>
      <c r="C486" s="2">
        <f t="shared" si="53"/>
        <v>0</v>
      </c>
      <c r="D486" s="2">
        <f t="shared" si="54"/>
        <v>5.4032999999999998</v>
      </c>
      <c r="E486" s="2">
        <f t="shared" si="56"/>
        <v>5.3895</v>
      </c>
      <c r="F486" s="2">
        <f t="shared" si="57"/>
        <v>5.3881199999999989</v>
      </c>
      <c r="G486" s="2">
        <f t="shared" si="51"/>
        <v>5.4081999999999981</v>
      </c>
      <c r="H486" s="2">
        <f t="shared" si="55"/>
        <v>5.1993175000000011</v>
      </c>
      <c r="I486" s="2">
        <f t="array" ref="I486">SUMPRODUCT(B470:B489, (ROW(B470:B489)-ROW(B470)+1)) / (20*21/2)</f>
        <v>5.387791428571429</v>
      </c>
      <c r="J486" s="2">
        <f t="shared" si="58"/>
        <v>5.3890879315150286</v>
      </c>
      <c r="K486" s="2">
        <f t="shared" si="52"/>
        <v>5.366920221877451</v>
      </c>
    </row>
    <row r="487" spans="1:11" ht="13.5" x14ac:dyDescent="0.25">
      <c r="A487" s="3">
        <v>42713</v>
      </c>
      <c r="B487" s="2">
        <v>5.3826000000000001</v>
      </c>
      <c r="C487" s="2">
        <f t="shared" si="53"/>
        <v>0</v>
      </c>
      <c r="D487" s="2">
        <f t="shared" si="54"/>
        <v>5.4032999999999998</v>
      </c>
      <c r="E487" s="2">
        <f t="shared" si="56"/>
        <v>5.3894999999999982</v>
      </c>
      <c r="F487" s="2">
        <f t="shared" si="57"/>
        <v>5.3898449999999984</v>
      </c>
      <c r="G487" s="2">
        <f t="shared" si="51"/>
        <v>5.4097179999999989</v>
      </c>
      <c r="H487" s="2">
        <f t="shared" si="55"/>
        <v>5.2029835000000002</v>
      </c>
      <c r="I487" s="2">
        <f t="array" ref="I487">SUMPRODUCT(B471:B490, (ROW(B471:B490)-ROW(B471)+1)) / (20*21/2)</f>
        <v>5.3782300000000003</v>
      </c>
      <c r="J487" s="2">
        <f t="shared" si="58"/>
        <v>5.3884700332755022</v>
      </c>
      <c r="K487" s="2">
        <f t="shared" si="52"/>
        <v>5.3675351151371586</v>
      </c>
    </row>
    <row r="488" spans="1:11" ht="13.5" x14ac:dyDescent="0.25">
      <c r="A488" s="3">
        <v>42717</v>
      </c>
      <c r="B488" s="2">
        <v>5.3826000000000001</v>
      </c>
      <c r="C488" s="2">
        <f t="shared" si="53"/>
        <v>0</v>
      </c>
      <c r="D488" s="2">
        <f t="shared" si="54"/>
        <v>5.3826000000000001</v>
      </c>
      <c r="E488" s="2">
        <f t="shared" si="56"/>
        <v>5.3894999999999982</v>
      </c>
      <c r="F488" s="2">
        <f t="shared" si="57"/>
        <v>5.3881199999999989</v>
      </c>
      <c r="G488" s="2">
        <f t="shared" si="51"/>
        <v>5.4097179999999989</v>
      </c>
      <c r="H488" s="2">
        <f t="shared" si="55"/>
        <v>5.2060649999999997</v>
      </c>
      <c r="I488" s="2">
        <f t="array" ref="I488">SUMPRODUCT(B472:B491, (ROW(B472:B491)-ROW(B472)+1)) / (20*21/2)</f>
        <v>5.369292857142856</v>
      </c>
      <c r="J488" s="2">
        <f t="shared" si="58"/>
        <v>5.3879109824873588</v>
      </c>
      <c r="K488" s="2">
        <f t="shared" si="52"/>
        <v>5.3681258949357016</v>
      </c>
    </row>
    <row r="489" spans="1:11" ht="13.5" x14ac:dyDescent="0.25">
      <c r="A489" s="3">
        <v>42718</v>
      </c>
      <c r="B489" s="2">
        <v>5.3826000000000001</v>
      </c>
      <c r="C489" s="2">
        <f t="shared" si="53"/>
        <v>0</v>
      </c>
      <c r="D489" s="2">
        <f t="shared" si="54"/>
        <v>5.3826000000000001</v>
      </c>
      <c r="E489" s="2">
        <f t="shared" si="56"/>
        <v>5.392949999999999</v>
      </c>
      <c r="F489" s="2">
        <f t="shared" si="57"/>
        <v>5.3863949999999985</v>
      </c>
      <c r="G489" s="2">
        <f t="shared" si="51"/>
        <v>5.4097179999999989</v>
      </c>
      <c r="H489" s="2">
        <f t="shared" si="55"/>
        <v>5.2091465000000001</v>
      </c>
      <c r="I489" s="2">
        <f t="array" ref="I489">SUMPRODUCT(B473:B492, (ROW(B473:B492)-ROW(B473)+1)) / (20*21/2)</f>
        <v>5.3636085714285713</v>
      </c>
      <c r="J489" s="2">
        <f t="shared" si="58"/>
        <v>5.3874051746314198</v>
      </c>
      <c r="K489" s="2">
        <f t="shared" si="52"/>
        <v>5.3686935068990067</v>
      </c>
    </row>
    <row r="490" spans="1:11" ht="13.5" x14ac:dyDescent="0.25">
      <c r="A490" s="3">
        <v>42719</v>
      </c>
      <c r="B490" s="2">
        <v>5.2859999999999996</v>
      </c>
      <c r="C490" s="2">
        <f t="shared" si="53"/>
        <v>-9.6600000000000463E-2</v>
      </c>
      <c r="D490" s="2">
        <f t="shared" si="54"/>
        <v>5.3632800000000005</v>
      </c>
      <c r="E490" s="2">
        <f t="shared" si="56"/>
        <v>5.3832899999999997</v>
      </c>
      <c r="F490" s="2">
        <f t="shared" si="57"/>
        <v>5.3798399999999988</v>
      </c>
      <c r="G490" s="2">
        <f t="shared" si="51"/>
        <v>5.4046119999999984</v>
      </c>
      <c r="H490" s="2">
        <f t="shared" si="55"/>
        <v>5.2117450000000005</v>
      </c>
      <c r="I490" s="2">
        <f t="array" ref="I490">SUMPRODUCT(B474:B493, (ROW(B474:B493)-ROW(B474)+1)) / (20*21/2)</f>
        <v>5.3614071428571428</v>
      </c>
      <c r="J490" s="2">
        <f t="shared" si="58"/>
        <v>5.3777475389522369</v>
      </c>
      <c r="K490" s="2">
        <f t="shared" si="52"/>
        <v>5.3654506242755158</v>
      </c>
    </row>
    <row r="491" spans="1:11" ht="13.5" x14ac:dyDescent="0.25">
      <c r="A491" s="3">
        <v>42720</v>
      </c>
      <c r="B491" s="2">
        <v>5.2859999999999996</v>
      </c>
      <c r="C491" s="2">
        <f t="shared" si="53"/>
        <v>0</v>
      </c>
      <c r="D491" s="2">
        <f t="shared" si="54"/>
        <v>5.34396</v>
      </c>
      <c r="E491" s="2">
        <f t="shared" si="56"/>
        <v>5.3736300000000004</v>
      </c>
      <c r="F491" s="2">
        <f t="shared" si="57"/>
        <v>5.3732849999999983</v>
      </c>
      <c r="G491" s="2">
        <f t="shared" si="51"/>
        <v>5.3961939999999977</v>
      </c>
      <c r="H491" s="2">
        <f t="shared" si="55"/>
        <v>5.2142300000000033</v>
      </c>
      <c r="I491" s="2">
        <f t="array" ref="I491">SUMPRODUCT(B475:B494, (ROW(B475:B494)-ROW(B475)+1)) / (20*21/2)</f>
        <v>5.3624914285714285</v>
      </c>
      <c r="J491" s="2">
        <f t="shared" si="58"/>
        <v>5.3690096780996432</v>
      </c>
      <c r="K491" s="2">
        <f t="shared" si="52"/>
        <v>5.3623349135196126</v>
      </c>
    </row>
    <row r="492" spans="1:11" ht="13.5" x14ac:dyDescent="0.25">
      <c r="A492" s="3">
        <v>42723</v>
      </c>
      <c r="B492" s="2">
        <v>5.3136000000000001</v>
      </c>
      <c r="C492" s="2">
        <f t="shared" si="53"/>
        <v>2.7600000000000513E-2</v>
      </c>
      <c r="D492" s="2">
        <f t="shared" si="54"/>
        <v>5.3301600000000011</v>
      </c>
      <c r="E492" s="2">
        <f t="shared" si="56"/>
        <v>5.3667300000000004</v>
      </c>
      <c r="F492" s="2">
        <f t="shared" si="57"/>
        <v>5.3712149999999985</v>
      </c>
      <c r="G492" s="2">
        <f t="shared" si="51"/>
        <v>5.3917079999999986</v>
      </c>
      <c r="H492" s="2">
        <f t="shared" si="55"/>
        <v>5.2165280000000029</v>
      </c>
      <c r="I492" s="2">
        <f t="array" ref="I492">SUMPRODUCT(B476:B495, (ROW(B476:B495)-ROW(B476)+1)) / (20*21/2)</f>
        <v>5.3634114285714283</v>
      </c>
      <c r="J492" s="2">
        <f t="shared" si="58"/>
        <v>5.363732565899678</v>
      </c>
      <c r="K492" s="2">
        <f t="shared" si="52"/>
        <v>5.360423740440412</v>
      </c>
    </row>
    <row r="493" spans="1:11" ht="13.5" x14ac:dyDescent="0.25">
      <c r="A493" s="3">
        <v>42724</v>
      </c>
      <c r="B493" s="2">
        <v>5.3480999999999996</v>
      </c>
      <c r="C493" s="2">
        <f t="shared" si="53"/>
        <v>3.4499999999999531E-2</v>
      </c>
      <c r="D493" s="2">
        <f t="shared" si="54"/>
        <v>5.3232599999999994</v>
      </c>
      <c r="E493" s="2">
        <f t="shared" si="56"/>
        <v>5.3529300000000006</v>
      </c>
      <c r="F493" s="2">
        <f t="shared" si="57"/>
        <v>5.3712149999999985</v>
      </c>
      <c r="G493" s="2">
        <f t="shared" si="51"/>
        <v>5.3882579999999987</v>
      </c>
      <c r="H493" s="2">
        <f t="shared" si="55"/>
        <v>5.2189985000000023</v>
      </c>
      <c r="I493" s="2">
        <f t="array" ref="I493">SUMPRODUCT(B477:B496, (ROW(B477:B496)-ROW(B477)+1)) / (20*21/2)</f>
        <v>5.3641671428571422</v>
      </c>
      <c r="J493" s="2">
        <f t="shared" si="58"/>
        <v>5.3622437500997089</v>
      </c>
      <c r="K493" s="2">
        <f t="shared" si="52"/>
        <v>5.3599404565015725</v>
      </c>
    </row>
    <row r="494" spans="1:11" ht="13.5" x14ac:dyDescent="0.25">
      <c r="A494" s="3">
        <v>42725</v>
      </c>
      <c r="B494" s="2">
        <v>5.3826000000000001</v>
      </c>
      <c r="C494" s="2">
        <f t="shared" si="53"/>
        <v>3.4500000000000419E-2</v>
      </c>
      <c r="D494" s="2">
        <f t="shared" si="54"/>
        <v>5.3232599999999994</v>
      </c>
      <c r="E494" s="2">
        <f t="shared" si="56"/>
        <v>5.3529300000000006</v>
      </c>
      <c r="F494" s="2">
        <f t="shared" si="57"/>
        <v>5.3729399999999981</v>
      </c>
      <c r="G494" s="2">
        <f t="shared" si="51"/>
        <v>5.3854979999999992</v>
      </c>
      <c r="H494" s="2">
        <f t="shared" si="55"/>
        <v>5.2217230000000017</v>
      </c>
      <c r="I494" s="2">
        <f t="array" ref="I494">SUMPRODUCT(B478:B497, (ROW(B478:B497)-ROW(B478)+1)) / (20*21/2)</f>
        <v>5.3652514285714288</v>
      </c>
      <c r="J494" s="2">
        <f t="shared" si="58"/>
        <v>5.3641824405664034</v>
      </c>
      <c r="K494" s="2">
        <f t="shared" si="52"/>
        <v>5.3608290660505302</v>
      </c>
    </row>
    <row r="495" spans="1:11" ht="13.5" x14ac:dyDescent="0.25">
      <c r="A495" s="3">
        <v>42726</v>
      </c>
      <c r="B495" s="2">
        <v>5.3826000000000001</v>
      </c>
      <c r="C495" s="2">
        <f t="shared" si="53"/>
        <v>0</v>
      </c>
      <c r="D495" s="2">
        <f t="shared" si="54"/>
        <v>5.3425799999999999</v>
      </c>
      <c r="E495" s="2">
        <f t="shared" si="56"/>
        <v>5.3529300000000006</v>
      </c>
      <c r="F495" s="2">
        <f t="shared" si="57"/>
        <v>5.3746649999999985</v>
      </c>
      <c r="G495" s="2">
        <f t="shared" si="51"/>
        <v>5.3813580000000005</v>
      </c>
      <c r="H495" s="2">
        <f t="shared" si="55"/>
        <v>5.2242850000000018</v>
      </c>
      <c r="I495" s="2">
        <f t="array" ref="I495">SUMPRODUCT(B479:B498, (ROW(B479:B498)-ROW(B479)+1)) / (20*21/2)</f>
        <v>5.3696214285714285</v>
      </c>
      <c r="J495" s="2">
        <f t="shared" si="58"/>
        <v>5.3659364938457932</v>
      </c>
      <c r="K495" s="2">
        <f t="shared" si="52"/>
        <v>5.3616828281661952</v>
      </c>
    </row>
    <row r="496" spans="1:11" ht="13.5" x14ac:dyDescent="0.25">
      <c r="A496" s="3">
        <v>42727</v>
      </c>
      <c r="B496" s="2">
        <v>5.3826000000000001</v>
      </c>
      <c r="C496" s="2">
        <f t="shared" si="53"/>
        <v>0</v>
      </c>
      <c r="D496" s="2">
        <f t="shared" si="54"/>
        <v>5.3619000000000003</v>
      </c>
      <c r="E496" s="2">
        <f t="shared" si="56"/>
        <v>5.3529299999999989</v>
      </c>
      <c r="F496" s="2">
        <f t="shared" si="57"/>
        <v>5.3712149999999985</v>
      </c>
      <c r="G496" s="2">
        <f t="shared" si="51"/>
        <v>5.3785979999999993</v>
      </c>
      <c r="H496" s="2">
        <f t="shared" si="55"/>
        <v>5.2268470000000011</v>
      </c>
      <c r="I496" s="2">
        <f t="array" ref="I496">SUMPRODUCT(B480:B499, (ROW(B480:B499)-ROW(B480)+1)) / (20*21/2)</f>
        <v>5.3754652380952379</v>
      </c>
      <c r="J496" s="2">
        <f t="shared" si="58"/>
        <v>5.3675234944319081</v>
      </c>
      <c r="K496" s="2">
        <f t="shared" si="52"/>
        <v>5.3625031094145799</v>
      </c>
    </row>
    <row r="497" spans="1:11" ht="13.5" x14ac:dyDescent="0.25">
      <c r="A497" s="3">
        <v>42730</v>
      </c>
      <c r="B497" s="2">
        <v>5.3826000000000001</v>
      </c>
      <c r="C497" s="2">
        <f t="shared" si="53"/>
        <v>0</v>
      </c>
      <c r="D497" s="2">
        <f t="shared" si="54"/>
        <v>5.3757000000000001</v>
      </c>
      <c r="E497" s="2">
        <f t="shared" si="56"/>
        <v>5.3529299999999989</v>
      </c>
      <c r="F497" s="2">
        <f t="shared" si="57"/>
        <v>5.3712149999999976</v>
      </c>
      <c r="G497" s="2">
        <f t="shared" si="51"/>
        <v>5.3779079999999997</v>
      </c>
      <c r="H497" s="2">
        <f t="shared" si="55"/>
        <v>5.2291655000000015</v>
      </c>
      <c r="I497" s="2">
        <f t="array" ref="I497">SUMPRODUCT(B481:B500, (ROW(B481:B500)-ROW(B481)+1)) / (20*21/2)</f>
        <v>5.3808985714285704</v>
      </c>
      <c r="J497" s="2">
        <f t="shared" si="58"/>
        <v>5.36895935210506</v>
      </c>
      <c r="K497" s="2">
        <f t="shared" si="52"/>
        <v>5.3632912227708704</v>
      </c>
    </row>
    <row r="498" spans="1:11" ht="13.5" x14ac:dyDescent="0.25">
      <c r="A498" s="3">
        <v>42731</v>
      </c>
      <c r="B498" s="2">
        <v>5.4170999999999996</v>
      </c>
      <c r="C498" s="2">
        <f t="shared" si="53"/>
        <v>3.4499999999999531E-2</v>
      </c>
      <c r="D498" s="2">
        <f t="shared" si="54"/>
        <v>5.3895</v>
      </c>
      <c r="E498" s="2">
        <f t="shared" si="56"/>
        <v>5.3563799999999997</v>
      </c>
      <c r="F498" s="2">
        <f t="shared" si="57"/>
        <v>5.3729399999999981</v>
      </c>
      <c r="G498" s="2">
        <f t="shared" ref="G498:G561" si="59">AVERAGE(B449:B498)</f>
        <v>5.3779079999999997</v>
      </c>
      <c r="H498" s="2">
        <f t="shared" si="55"/>
        <v>5.2317375000000013</v>
      </c>
      <c r="I498" s="2">
        <f t="array" ref="I498">SUMPRODUCT(B482:B501, (ROW(B482:B501)-ROW(B482)+1)) / (20*21/2)</f>
        <v>5.3782000000000005</v>
      </c>
      <c r="J498" s="2">
        <f t="shared" si="58"/>
        <v>5.3735441757141018</v>
      </c>
      <c r="K498" s="2">
        <f t="shared" si="52"/>
        <v>5.3654013708975032</v>
      </c>
    </row>
    <row r="499" spans="1:11" ht="13.5" x14ac:dyDescent="0.25">
      <c r="A499" s="3">
        <v>42732</v>
      </c>
      <c r="B499" s="2">
        <v>5.4343000000000004</v>
      </c>
      <c r="C499" s="2">
        <f t="shared" si="53"/>
        <v>1.720000000000077E-2</v>
      </c>
      <c r="D499" s="2">
        <f t="shared" si="54"/>
        <v>5.3998400000000002</v>
      </c>
      <c r="E499" s="2">
        <f t="shared" si="56"/>
        <v>5.3615499999999994</v>
      </c>
      <c r="F499" s="2">
        <f t="shared" si="57"/>
        <v>5.3772499999999992</v>
      </c>
      <c r="G499" s="2">
        <f t="shared" si="59"/>
        <v>5.3789419999999994</v>
      </c>
      <c r="H499" s="2">
        <f t="shared" si="55"/>
        <v>5.2346390000000023</v>
      </c>
      <c r="I499" s="2">
        <f t="array" ref="I499">SUMPRODUCT(B483:B502, (ROW(B483:B502)-ROW(B483)+1)) / (20*21/2)</f>
        <v>5.3756495238095239</v>
      </c>
      <c r="J499" s="2">
        <f t="shared" si="58"/>
        <v>5.3793304446937116</v>
      </c>
      <c r="K499" s="2">
        <f t="shared" ref="K499:K562" si="60">$K$4*B499+(1-$K$4)*K498</f>
        <v>5.3681032779211311</v>
      </c>
    </row>
    <row r="500" spans="1:11" ht="13.5" x14ac:dyDescent="0.25">
      <c r="A500" s="3">
        <v>42733</v>
      </c>
      <c r="B500" s="2">
        <v>5.4343000000000004</v>
      </c>
      <c r="C500" s="2">
        <f t="shared" si="53"/>
        <v>0</v>
      </c>
      <c r="D500" s="2">
        <f t="shared" si="54"/>
        <v>5.4101799999999995</v>
      </c>
      <c r="E500" s="2">
        <f t="shared" si="56"/>
        <v>5.3763799999999993</v>
      </c>
      <c r="F500" s="2">
        <f t="shared" si="57"/>
        <v>5.3798349999999999</v>
      </c>
      <c r="G500" s="2">
        <f t="shared" si="59"/>
        <v>5.3799759999999992</v>
      </c>
      <c r="H500" s="2">
        <f t="shared" si="55"/>
        <v>5.2374595000000026</v>
      </c>
      <c r="I500" s="2">
        <f t="array" ref="I500">SUMPRODUCT(B484:B503, (ROW(B484:B503)-ROW(B484)+1)) / (20*21/2)</f>
        <v>5.3729233333333335</v>
      </c>
      <c r="J500" s="2">
        <f t="shared" si="58"/>
        <v>5.3845656404371676</v>
      </c>
      <c r="K500" s="2">
        <f t="shared" si="60"/>
        <v>5.3706992278065773</v>
      </c>
    </row>
    <row r="501" spans="1:11" ht="13.5" x14ac:dyDescent="0.25">
      <c r="A501" s="3">
        <v>42734</v>
      </c>
      <c r="B501" s="2">
        <v>5.3514999999999997</v>
      </c>
      <c r="C501" s="2">
        <f t="shared" si="53"/>
        <v>-8.2800000000000651E-2</v>
      </c>
      <c r="D501" s="2">
        <f t="shared" si="54"/>
        <v>5.4039600000000005</v>
      </c>
      <c r="E501" s="2">
        <f t="shared" si="56"/>
        <v>5.38293</v>
      </c>
      <c r="F501" s="2">
        <f t="shared" si="57"/>
        <v>5.3782800000000002</v>
      </c>
      <c r="G501" s="2">
        <f t="shared" si="59"/>
        <v>5.3793539999999993</v>
      </c>
      <c r="H501" s="2">
        <f t="shared" si="55"/>
        <v>5.2392980000000033</v>
      </c>
      <c r="I501" s="2">
        <f t="array" ref="I501">SUMPRODUCT(B485:B504, (ROW(B485:B504)-ROW(B485)+1)) / (20*21/2)</f>
        <v>5.3708542857142847</v>
      </c>
      <c r="J501" s="2">
        <f t="shared" si="58"/>
        <v>5.3814165318241045</v>
      </c>
      <c r="K501" s="2">
        <f t="shared" si="60"/>
        <v>5.3699463169122019</v>
      </c>
    </row>
    <row r="502" spans="1:11" ht="13.5" x14ac:dyDescent="0.25">
      <c r="A502" s="3">
        <v>42737</v>
      </c>
      <c r="B502" s="2">
        <v>5.3514999999999997</v>
      </c>
      <c r="C502" s="2">
        <f t="shared" si="53"/>
        <v>0</v>
      </c>
      <c r="D502" s="2">
        <f t="shared" si="54"/>
        <v>5.3977400000000006</v>
      </c>
      <c r="E502" s="2">
        <f t="shared" si="56"/>
        <v>5.3867200000000004</v>
      </c>
      <c r="F502" s="2">
        <f t="shared" si="57"/>
        <v>5.3767250000000004</v>
      </c>
      <c r="G502" s="2">
        <f t="shared" si="59"/>
        <v>5.3770059999999988</v>
      </c>
      <c r="H502" s="2">
        <f t="shared" si="55"/>
        <v>5.2411365000000032</v>
      </c>
      <c r="I502" s="2">
        <f t="array" ref="I502">SUMPRODUCT(B486:B505, (ROW(B486:B505)-ROW(B486)+1)) / (20*21/2)</f>
        <v>5.3643495238095245</v>
      </c>
      <c r="J502" s="2">
        <f t="shared" si="58"/>
        <v>5.3785673383170476</v>
      </c>
      <c r="K502" s="2">
        <f t="shared" si="60"/>
        <v>5.3692229319352531</v>
      </c>
    </row>
    <row r="503" spans="1:11" ht="13.5" x14ac:dyDescent="0.25">
      <c r="A503" s="3">
        <v>42738</v>
      </c>
      <c r="B503" s="2">
        <v>5.3480999999999996</v>
      </c>
      <c r="C503" s="2">
        <f t="shared" si="53"/>
        <v>-3.4000000000000696E-3</v>
      </c>
      <c r="D503" s="2">
        <f t="shared" si="54"/>
        <v>5.3839400000000008</v>
      </c>
      <c r="E503" s="2">
        <f t="shared" si="56"/>
        <v>5.3867200000000004</v>
      </c>
      <c r="F503" s="2">
        <f t="shared" si="57"/>
        <v>5.3698250000000005</v>
      </c>
      <c r="G503" s="2">
        <f t="shared" si="59"/>
        <v>5.3745899999999995</v>
      </c>
      <c r="H503" s="2">
        <f t="shared" si="55"/>
        <v>5.2427955000000042</v>
      </c>
      <c r="I503" s="2">
        <f t="array" ref="I503">SUMPRODUCT(B487:B506, (ROW(B487:B506)-ROW(B487)+1)) / (20*21/2)</f>
        <v>5.3608676190476192</v>
      </c>
      <c r="J503" s="2">
        <f t="shared" si="58"/>
        <v>5.3756656870487571</v>
      </c>
      <c r="K503" s="2">
        <f t="shared" si="60"/>
        <v>5.3683945816632832</v>
      </c>
    </row>
    <row r="504" spans="1:11" ht="13.5" x14ac:dyDescent="0.25">
      <c r="A504" s="3">
        <v>42739</v>
      </c>
      <c r="B504" s="2">
        <v>5.3480999999999996</v>
      </c>
      <c r="C504" s="2">
        <f t="shared" si="53"/>
        <v>0</v>
      </c>
      <c r="D504" s="2">
        <f t="shared" si="54"/>
        <v>5.3666999999999998</v>
      </c>
      <c r="E504" s="2">
        <f t="shared" si="56"/>
        <v>5.3832700000000013</v>
      </c>
      <c r="F504" s="2">
        <f t="shared" si="57"/>
        <v>5.368100000000001</v>
      </c>
      <c r="G504" s="2">
        <f t="shared" si="59"/>
        <v>5.3754179999999998</v>
      </c>
      <c r="H504" s="2">
        <f t="shared" si="55"/>
        <v>5.2442270000000057</v>
      </c>
      <c r="I504" s="2">
        <f t="array" ref="I504">SUMPRODUCT(B488:B507, (ROW(B488:B507)-ROW(B488)+1)) / (20*21/2)</f>
        <v>5.3569914285714288</v>
      </c>
      <c r="J504" s="2">
        <f t="shared" si="58"/>
        <v>5.373040383520304</v>
      </c>
      <c r="K504" s="2">
        <f t="shared" si="60"/>
        <v>5.3675987157157037</v>
      </c>
    </row>
    <row r="505" spans="1:11" ht="13.5" x14ac:dyDescent="0.25">
      <c r="A505" s="3">
        <v>42740</v>
      </c>
      <c r="B505" s="2">
        <v>5.2998000000000003</v>
      </c>
      <c r="C505" s="2">
        <f t="shared" si="53"/>
        <v>-4.8299999999999343E-2</v>
      </c>
      <c r="D505" s="2">
        <f t="shared" si="54"/>
        <v>5.3397999999999994</v>
      </c>
      <c r="E505" s="2">
        <f t="shared" si="56"/>
        <v>5.3749900000000004</v>
      </c>
      <c r="F505" s="2">
        <f t="shared" si="57"/>
        <v>5.3639600000000014</v>
      </c>
      <c r="G505" s="2">
        <f t="shared" si="59"/>
        <v>5.3737619999999993</v>
      </c>
      <c r="H505" s="2">
        <f t="shared" si="55"/>
        <v>5.2446705000000051</v>
      </c>
      <c r="I505" s="2">
        <f t="array" ref="I505">SUMPRODUCT(B489:B508, (ROW(B489:B508)-ROW(B489)+1)) / (20*21/2)</f>
        <v>5.3527538095238105</v>
      </c>
      <c r="J505" s="2">
        <f t="shared" si="58"/>
        <v>5.3660651088993232</v>
      </c>
      <c r="K505" s="2">
        <f t="shared" si="60"/>
        <v>5.3649399425503823</v>
      </c>
    </row>
    <row r="506" spans="1:11" ht="13.5" x14ac:dyDescent="0.25">
      <c r="A506" s="3">
        <v>42741</v>
      </c>
      <c r="B506" s="2">
        <v>5.3273999999999999</v>
      </c>
      <c r="C506" s="2">
        <f t="shared" si="53"/>
        <v>2.7599999999999625E-2</v>
      </c>
      <c r="D506" s="2">
        <f t="shared" si="54"/>
        <v>5.3349799999999998</v>
      </c>
      <c r="E506" s="2">
        <f t="shared" si="56"/>
        <v>5.3694700000000006</v>
      </c>
      <c r="F506" s="2">
        <f t="shared" si="57"/>
        <v>5.3612000000000002</v>
      </c>
      <c r="G506" s="2">
        <f t="shared" si="59"/>
        <v>5.3735559999999998</v>
      </c>
      <c r="H506" s="2">
        <f t="shared" si="55"/>
        <v>5.2450895000000051</v>
      </c>
      <c r="I506" s="2">
        <f t="array" ref="I506">SUMPRODUCT(B490:B509, (ROW(B490:B509)-ROW(B490)+1)) / (20*21/2)</f>
        <v>5.3455590476190471</v>
      </c>
      <c r="J506" s="2">
        <f t="shared" si="58"/>
        <v>5.3623827175755778</v>
      </c>
      <c r="K506" s="2">
        <f t="shared" si="60"/>
        <v>5.3634677879405643</v>
      </c>
    </row>
    <row r="507" spans="1:11" ht="13.5" x14ac:dyDescent="0.25">
      <c r="A507" s="3">
        <v>42744</v>
      </c>
      <c r="B507" s="2">
        <v>5.3205</v>
      </c>
      <c r="C507" s="2">
        <f t="shared" si="53"/>
        <v>-6.8999999999999062E-3</v>
      </c>
      <c r="D507" s="2">
        <f t="shared" si="54"/>
        <v>5.3287800000000001</v>
      </c>
      <c r="E507" s="2">
        <f t="shared" si="56"/>
        <v>5.3632600000000004</v>
      </c>
      <c r="F507" s="2">
        <f t="shared" si="57"/>
        <v>5.3580950000000005</v>
      </c>
      <c r="G507" s="2">
        <f t="shared" si="59"/>
        <v>5.3736939999999978</v>
      </c>
      <c r="H507" s="2">
        <f t="shared" si="55"/>
        <v>5.2452305000000043</v>
      </c>
      <c r="I507" s="2">
        <f t="array" ref="I507">SUMPRODUCT(B491:B510, (ROW(B491:B510)-ROW(B491)+1)) / (20*21/2)</f>
        <v>5.335571428571428</v>
      </c>
      <c r="J507" s="2">
        <f t="shared" si="58"/>
        <v>5.3583938873302843</v>
      </c>
      <c r="K507" s="2">
        <f t="shared" si="60"/>
        <v>5.3617827766487771</v>
      </c>
    </row>
    <row r="508" spans="1:11" ht="13.5" x14ac:dyDescent="0.25">
      <c r="A508" s="3">
        <v>42745</v>
      </c>
      <c r="B508" s="2">
        <v>5.3136000000000001</v>
      </c>
      <c r="C508" s="2">
        <f t="shared" si="53"/>
        <v>-6.8999999999999062E-3</v>
      </c>
      <c r="D508" s="2">
        <f t="shared" si="54"/>
        <v>5.3218800000000002</v>
      </c>
      <c r="E508" s="2">
        <f t="shared" si="56"/>
        <v>5.3529099999999996</v>
      </c>
      <c r="F508" s="2">
        <f t="shared" si="57"/>
        <v>5.3546449999999997</v>
      </c>
      <c r="G508" s="2">
        <f t="shared" si="59"/>
        <v>5.371623999999998</v>
      </c>
      <c r="H508" s="2">
        <f t="shared" si="55"/>
        <v>5.2451910000000055</v>
      </c>
      <c r="I508" s="2">
        <f t="array" ref="I508">SUMPRODUCT(B492:B511, (ROW(B492:B511)-ROW(B492)+1)) / (20*21/2)</f>
        <v>5.335638095238096</v>
      </c>
      <c r="J508" s="2">
        <f t="shared" si="58"/>
        <v>5.3541278028226387</v>
      </c>
      <c r="K508" s="2">
        <f t="shared" si="60"/>
        <v>5.3598932559958845</v>
      </c>
    </row>
    <row r="509" spans="1:11" ht="13.5" x14ac:dyDescent="0.25">
      <c r="A509" s="3">
        <v>42746</v>
      </c>
      <c r="B509" s="2">
        <v>5.2790999999999997</v>
      </c>
      <c r="C509" s="2">
        <f t="shared" si="53"/>
        <v>-3.4500000000000419E-2</v>
      </c>
      <c r="D509" s="2">
        <f t="shared" si="54"/>
        <v>5.3080800000000004</v>
      </c>
      <c r="E509" s="2">
        <f t="shared" si="56"/>
        <v>5.3373900000000001</v>
      </c>
      <c r="F509" s="2">
        <f t="shared" si="57"/>
        <v>5.3494699999999993</v>
      </c>
      <c r="G509" s="2">
        <f t="shared" si="59"/>
        <v>5.3702439999999978</v>
      </c>
      <c r="H509" s="2">
        <f t="shared" si="55"/>
        <v>5.2448330000000052</v>
      </c>
      <c r="I509" s="2">
        <f t="array" ref="I509">SUMPRODUCT(B493:B512, (ROW(B493:B512)-ROW(B493)+1)) / (20*21/2)</f>
        <v>5.3354090476190477</v>
      </c>
      <c r="J509" s="2">
        <f t="shared" si="58"/>
        <v>5.3469822977919108</v>
      </c>
      <c r="K509" s="2">
        <f t="shared" si="60"/>
        <v>5.3567248930156541</v>
      </c>
    </row>
    <row r="510" spans="1:11" ht="13.5" x14ac:dyDescent="0.25">
      <c r="A510" s="3">
        <v>42747</v>
      </c>
      <c r="B510" s="2">
        <v>5.2446000000000002</v>
      </c>
      <c r="C510" s="2">
        <f t="shared" si="53"/>
        <v>-3.4499999999999531E-2</v>
      </c>
      <c r="D510" s="2">
        <f t="shared" si="54"/>
        <v>5.29704</v>
      </c>
      <c r="E510" s="2">
        <f t="shared" si="56"/>
        <v>5.3184199999999997</v>
      </c>
      <c r="F510" s="2">
        <f t="shared" si="57"/>
        <v>5.3473999999999995</v>
      </c>
      <c r="G510" s="2">
        <f t="shared" si="59"/>
        <v>5.3681739999999989</v>
      </c>
      <c r="H510" s="2">
        <f t="shared" si="55"/>
        <v>5.2444320000000051</v>
      </c>
      <c r="I510" s="2">
        <f t="array" ref="I510">SUMPRODUCT(B494:B513, (ROW(B494:B513)-ROW(B494)+1)) / (20*21/2)</f>
        <v>5.3350157142857135</v>
      </c>
      <c r="J510" s="2">
        <f t="shared" si="58"/>
        <v>5.3372316027641098</v>
      </c>
      <c r="K510" s="2">
        <f t="shared" si="60"/>
        <v>5.3523278383875894</v>
      </c>
    </row>
    <row r="511" spans="1:11" ht="13.5" x14ac:dyDescent="0.25">
      <c r="A511" s="3">
        <v>42748</v>
      </c>
      <c r="B511" s="2">
        <v>5.3480999999999996</v>
      </c>
      <c r="C511" s="2">
        <f t="shared" si="53"/>
        <v>0.10349999999999948</v>
      </c>
      <c r="D511" s="2">
        <f t="shared" si="54"/>
        <v>5.3011800000000004</v>
      </c>
      <c r="E511" s="2">
        <f t="shared" si="56"/>
        <v>5.3180800000000001</v>
      </c>
      <c r="F511" s="2">
        <f t="shared" si="57"/>
        <v>5.3505050000000001</v>
      </c>
      <c r="G511" s="2">
        <f t="shared" si="59"/>
        <v>5.368173999999998</v>
      </c>
      <c r="H511" s="2">
        <f t="shared" si="55"/>
        <v>5.244565000000005</v>
      </c>
      <c r="I511" s="2">
        <f t="array" ref="I511">SUMPRODUCT(B495:B514, (ROW(B495:B514)-ROW(B495)+1)) / (20*21/2)</f>
        <v>5.3346223809523812</v>
      </c>
      <c r="J511" s="2">
        <f t="shared" si="58"/>
        <v>5.338266688215147</v>
      </c>
      <c r="K511" s="2">
        <f t="shared" si="60"/>
        <v>5.3521620408037629</v>
      </c>
    </row>
    <row r="512" spans="1:11" ht="13.5" x14ac:dyDescent="0.25">
      <c r="A512" s="3">
        <v>42751</v>
      </c>
      <c r="B512" s="2">
        <v>5.3480999999999996</v>
      </c>
      <c r="C512" s="2">
        <f t="shared" si="53"/>
        <v>0</v>
      </c>
      <c r="D512" s="2">
        <f t="shared" si="54"/>
        <v>5.3067000000000002</v>
      </c>
      <c r="E512" s="2">
        <f t="shared" si="56"/>
        <v>5.3177399999999997</v>
      </c>
      <c r="F512" s="2">
        <f t="shared" si="57"/>
        <v>5.3522300000000005</v>
      </c>
      <c r="G512" s="2">
        <f t="shared" si="59"/>
        <v>5.3681739999999989</v>
      </c>
      <c r="H512" s="2">
        <f t="shared" si="55"/>
        <v>5.2454445000000058</v>
      </c>
      <c r="I512" s="2">
        <f t="array" ref="I512">SUMPRODUCT(B496:B515, (ROW(B496:B515)-ROW(B496)+1)) / (20*21/2)</f>
        <v>5.3475361904761911</v>
      </c>
      <c r="J512" s="2">
        <f t="shared" si="58"/>
        <v>5.3392031940994187</v>
      </c>
      <c r="K512" s="2">
        <f t="shared" si="60"/>
        <v>5.3520027450859686</v>
      </c>
    </row>
    <row r="513" spans="1:11" ht="13.5" x14ac:dyDescent="0.25">
      <c r="A513" s="3">
        <v>42752</v>
      </c>
      <c r="B513" s="2">
        <v>5.3480999999999996</v>
      </c>
      <c r="C513" s="2">
        <f t="shared" si="53"/>
        <v>0</v>
      </c>
      <c r="D513" s="2">
        <f t="shared" si="54"/>
        <v>5.3135999999999992</v>
      </c>
      <c r="E513" s="2">
        <f t="shared" si="56"/>
        <v>5.3177400000000006</v>
      </c>
      <c r="F513" s="2">
        <f t="shared" si="57"/>
        <v>5.3522300000000005</v>
      </c>
      <c r="G513" s="2">
        <f t="shared" si="59"/>
        <v>5.3654139999999986</v>
      </c>
      <c r="H513" s="2">
        <f t="shared" si="55"/>
        <v>5.2457235000000049</v>
      </c>
      <c r="I513" s="2">
        <f t="array" ref="I513">SUMPRODUCT(B497:B516, (ROW(B497:B516)-ROW(B497)+1)) / (20*21/2)</f>
        <v>5.3629190476190471</v>
      </c>
      <c r="J513" s="2">
        <f t="shared" si="58"/>
        <v>5.3400505089470931</v>
      </c>
      <c r="K513" s="2">
        <f t="shared" si="60"/>
        <v>5.3518496962590687</v>
      </c>
    </row>
    <row r="514" spans="1:11" ht="13.5" x14ac:dyDescent="0.25">
      <c r="A514" s="3">
        <v>42753</v>
      </c>
      <c r="B514" s="2">
        <v>5.3480999999999996</v>
      </c>
      <c r="C514" s="2">
        <f t="shared" si="53"/>
        <v>0</v>
      </c>
      <c r="D514" s="2">
        <f t="shared" si="54"/>
        <v>5.327399999999999</v>
      </c>
      <c r="E514" s="2">
        <f t="shared" si="56"/>
        <v>5.3177400000000015</v>
      </c>
      <c r="F514" s="2">
        <f t="shared" si="57"/>
        <v>5.3505050000000001</v>
      </c>
      <c r="G514" s="2">
        <f t="shared" si="59"/>
        <v>5.364723999999998</v>
      </c>
      <c r="H514" s="2">
        <f t="shared" si="55"/>
        <v>5.2460190000000049</v>
      </c>
      <c r="I514" s="2">
        <f t="array" ref="I514">SUMPRODUCT(B498:B517, (ROW(B498:B517)-ROW(B498)+1)) / (20*21/2)</f>
        <v>5.3911276190476194</v>
      </c>
      <c r="J514" s="2">
        <f t="shared" si="58"/>
        <v>5.3408171271426079</v>
      </c>
      <c r="K514" s="2">
        <f t="shared" si="60"/>
        <v>5.3517026493469491</v>
      </c>
    </row>
    <row r="515" spans="1:11" ht="13.5" x14ac:dyDescent="0.25">
      <c r="A515" s="3">
        <v>42754</v>
      </c>
      <c r="B515" s="2">
        <v>5.4861000000000004</v>
      </c>
      <c r="C515" s="2">
        <f t="shared" si="53"/>
        <v>0.13800000000000079</v>
      </c>
      <c r="D515" s="2">
        <f t="shared" si="54"/>
        <v>5.3757000000000001</v>
      </c>
      <c r="E515" s="2">
        <f t="shared" si="56"/>
        <v>5.3363700000000005</v>
      </c>
      <c r="F515" s="2">
        <f t="shared" si="57"/>
        <v>5.3556800000000013</v>
      </c>
      <c r="G515" s="2">
        <f t="shared" si="59"/>
        <v>5.3674159999999986</v>
      </c>
      <c r="H515" s="2">
        <f t="shared" si="55"/>
        <v>5.2470045000000054</v>
      </c>
      <c r="I515" s="2">
        <f t="array" ref="I515">SUMPRODUCT(B499:B518, (ROW(B499:B518)-ROW(B499)+1)) / (20*21/2)</f>
        <v>5.4180219047619049</v>
      </c>
      <c r="J515" s="2">
        <f t="shared" si="58"/>
        <v>5.354653591224265</v>
      </c>
      <c r="K515" s="2">
        <f t="shared" si="60"/>
        <v>5.3569731336862851</v>
      </c>
    </row>
    <row r="516" spans="1:11" ht="13.5" x14ac:dyDescent="0.25">
      <c r="A516" s="3">
        <v>42755</v>
      </c>
      <c r="B516" s="2">
        <v>5.5171999999999999</v>
      </c>
      <c r="C516" s="2">
        <f t="shared" ref="C516:C579" si="61">B516-B515</f>
        <v>3.1099999999999461E-2</v>
      </c>
      <c r="D516" s="2">
        <f t="shared" si="54"/>
        <v>5.4095199999999997</v>
      </c>
      <c r="E516" s="2">
        <f t="shared" si="56"/>
        <v>5.3553500000000005</v>
      </c>
      <c r="F516" s="2">
        <f t="shared" si="57"/>
        <v>5.3624100000000015</v>
      </c>
      <c r="G516" s="2">
        <f t="shared" si="59"/>
        <v>5.3707979999999989</v>
      </c>
      <c r="H516" s="2">
        <f t="shared" si="55"/>
        <v>5.248145500000005</v>
      </c>
      <c r="I516" s="2">
        <f t="array" ref="I516">SUMPRODUCT(B500:B519, (ROW(B500:B519)-ROW(B500)+1)) / (20*21/2)</f>
        <v>5.4417947619047622</v>
      </c>
      <c r="J516" s="2">
        <f t="shared" si="58"/>
        <v>5.3701342015838591</v>
      </c>
      <c r="K516" s="2">
        <f t="shared" si="60"/>
        <v>5.3632565402083925</v>
      </c>
    </row>
    <row r="517" spans="1:11" ht="13.5" x14ac:dyDescent="0.25">
      <c r="A517" s="3">
        <v>42758</v>
      </c>
      <c r="B517" s="2">
        <v>5.6585999999999999</v>
      </c>
      <c r="C517" s="2">
        <f t="shared" si="61"/>
        <v>0.14139999999999997</v>
      </c>
      <c r="D517" s="2">
        <f t="shared" si="54"/>
        <v>5.4716199999999997</v>
      </c>
      <c r="E517" s="2">
        <f t="shared" si="56"/>
        <v>5.3891600000000004</v>
      </c>
      <c r="F517" s="2">
        <f t="shared" si="57"/>
        <v>5.3762100000000022</v>
      </c>
      <c r="G517" s="2">
        <f t="shared" si="59"/>
        <v>5.3770079999999973</v>
      </c>
      <c r="H517" s="2">
        <f t="shared" si="55"/>
        <v>5.2499935000000049</v>
      </c>
      <c r="I517" s="2">
        <f t="array" ref="I517">SUMPRODUCT(B501:B520, (ROW(B501:B520)-ROW(B501)+1)) / (20*21/2)</f>
        <v>5.4534266666666671</v>
      </c>
      <c r="J517" s="2">
        <f t="shared" si="58"/>
        <v>5.3976071347663481</v>
      </c>
      <c r="K517" s="2">
        <f t="shared" si="60"/>
        <v>5.374838636670809</v>
      </c>
    </row>
    <row r="518" spans="1:11" ht="13.5" x14ac:dyDescent="0.25">
      <c r="A518" s="3">
        <v>42759</v>
      </c>
      <c r="B518" s="2">
        <v>5.6585999999999999</v>
      </c>
      <c r="C518" s="2">
        <f t="shared" si="61"/>
        <v>0</v>
      </c>
      <c r="D518" s="2">
        <f t="shared" si="54"/>
        <v>5.5337199999999998</v>
      </c>
      <c r="E518" s="2">
        <f t="shared" si="56"/>
        <v>5.4236599999999999</v>
      </c>
      <c r="F518" s="2">
        <f t="shared" si="57"/>
        <v>5.3882850000000015</v>
      </c>
      <c r="G518" s="2">
        <f t="shared" si="59"/>
        <v>5.3818379999999966</v>
      </c>
      <c r="H518" s="2">
        <f t="shared" si="55"/>
        <v>5.252149500000006</v>
      </c>
      <c r="I518" s="2">
        <f t="array" ref="I518">SUMPRODUCT(B502:B521, (ROW(B502:B521)-ROW(B502)+1)) / (20*21/2)</f>
        <v>5.4646476190476188</v>
      </c>
      <c r="J518" s="2">
        <f t="shared" si="58"/>
        <v>5.4224635981219347</v>
      </c>
      <c r="K518" s="2">
        <f t="shared" si="60"/>
        <v>5.3859665332719544</v>
      </c>
    </row>
    <row r="519" spans="1:11" ht="13.5" x14ac:dyDescent="0.25">
      <c r="A519" s="3">
        <v>42760</v>
      </c>
      <c r="B519" s="2">
        <v>5.6379000000000001</v>
      </c>
      <c r="C519" s="2">
        <f t="shared" si="61"/>
        <v>-2.0699999999999719E-2</v>
      </c>
      <c r="D519" s="2">
        <f t="shared" ref="D519:D582" si="62">AVERAGE(B515:B519)</f>
        <v>5.5916799999999993</v>
      </c>
      <c r="E519" s="2">
        <f t="shared" si="56"/>
        <v>5.4595399999999996</v>
      </c>
      <c r="F519" s="2">
        <f t="shared" si="57"/>
        <v>5.3984650000000016</v>
      </c>
      <c r="G519" s="2">
        <f t="shared" si="59"/>
        <v>5.3862539999999974</v>
      </c>
      <c r="H519" s="2">
        <f t="shared" si="55"/>
        <v>5.2542020000000056</v>
      </c>
      <c r="I519" s="2">
        <f t="array" ref="I519">SUMPRODUCT(B503:B522, (ROW(B503:B522)-ROW(B503)+1)) / (20*21/2)</f>
        <v>5.4750633333333338</v>
      </c>
      <c r="J519" s="2">
        <f t="shared" si="58"/>
        <v>5.4429813506817499</v>
      </c>
      <c r="K519" s="2">
        <f t="shared" si="60"/>
        <v>5.3958462770652114</v>
      </c>
    </row>
    <row r="520" spans="1:11" ht="13.5" x14ac:dyDescent="0.25">
      <c r="A520" s="3">
        <v>42761</v>
      </c>
      <c r="B520" s="2">
        <v>5.5206</v>
      </c>
      <c r="C520" s="2">
        <f t="shared" si="61"/>
        <v>-0.11730000000000018</v>
      </c>
      <c r="D520" s="2">
        <f t="shared" si="62"/>
        <v>5.5985800000000001</v>
      </c>
      <c r="E520" s="2">
        <f t="shared" si="56"/>
        <v>5.4871400000000001</v>
      </c>
      <c r="F520" s="2">
        <f t="shared" si="57"/>
        <v>5.4027800000000017</v>
      </c>
      <c r="G520" s="2">
        <f t="shared" si="59"/>
        <v>5.3883239999999981</v>
      </c>
      <c r="H520" s="2">
        <f t="shared" si="55"/>
        <v>5.2556680000000053</v>
      </c>
      <c r="I520" s="2">
        <f t="array" ref="I520">SUMPRODUCT(B504:B523, (ROW(B504:B523)-ROW(B504)+1)) / (20*21/2)</f>
        <v>5.4846738095238097</v>
      </c>
      <c r="J520" s="2">
        <f t="shared" si="58"/>
        <v>5.4503736029977743</v>
      </c>
      <c r="K520" s="2">
        <f t="shared" si="60"/>
        <v>5.4007385799253997</v>
      </c>
    </row>
    <row r="521" spans="1:11" ht="13.5" x14ac:dyDescent="0.25">
      <c r="A521" s="3">
        <v>42762</v>
      </c>
      <c r="B521" s="2">
        <v>5.5206</v>
      </c>
      <c r="C521" s="2">
        <f t="shared" si="61"/>
        <v>0</v>
      </c>
      <c r="D521" s="2">
        <f t="shared" si="62"/>
        <v>5.599260000000001</v>
      </c>
      <c r="E521" s="2">
        <f t="shared" si="56"/>
        <v>5.5043899999999999</v>
      </c>
      <c r="F521" s="2">
        <f t="shared" si="57"/>
        <v>5.4112350000000005</v>
      </c>
      <c r="G521" s="2">
        <f t="shared" si="59"/>
        <v>5.3903939999999979</v>
      </c>
      <c r="H521" s="2">
        <f t="shared" si="55"/>
        <v>5.2571340000000051</v>
      </c>
      <c r="I521" s="2">
        <f t="array" ref="I521">SUMPRODUCT(B505:B524, (ROW(B505:B524)-ROW(B505)+1)) / (20*21/2)</f>
        <v>5.4934628571428581</v>
      </c>
      <c r="J521" s="2">
        <f t="shared" si="58"/>
        <v>5.4570618312837009</v>
      </c>
      <c r="K521" s="2">
        <f t="shared" si="60"/>
        <v>5.4054390277714628</v>
      </c>
    </row>
    <row r="522" spans="1:11" ht="13.5" x14ac:dyDescent="0.25">
      <c r="A522" s="3">
        <v>42765</v>
      </c>
      <c r="B522" s="2">
        <v>5.5206</v>
      </c>
      <c r="C522" s="2">
        <f t="shared" si="61"/>
        <v>0</v>
      </c>
      <c r="D522" s="2">
        <f t="shared" si="62"/>
        <v>5.5716599999999996</v>
      </c>
      <c r="E522" s="2">
        <f t="shared" si="56"/>
        <v>5.5216400000000005</v>
      </c>
      <c r="F522" s="2">
        <f t="shared" si="57"/>
        <v>5.419690000000001</v>
      </c>
      <c r="G522" s="2">
        <f t="shared" si="59"/>
        <v>5.3937059999999981</v>
      </c>
      <c r="H522" s="2">
        <f t="shared" ref="H522:H585" si="63">AVERAGE(B323:B522)</f>
        <v>5.2584540000000057</v>
      </c>
      <c r="I522" s="2">
        <f t="array" ref="I522">SUMPRODUCT(B506:B525, (ROW(B506:B525)-ROW(B506)+1)) / (20*21/2)</f>
        <v>5.5014304761904764</v>
      </c>
      <c r="J522" s="2">
        <f t="shared" si="58"/>
        <v>5.4631130854471586</v>
      </c>
      <c r="K522" s="2">
        <f t="shared" si="60"/>
        <v>5.4099551443294454</v>
      </c>
    </row>
    <row r="523" spans="1:11" ht="13.5" x14ac:dyDescent="0.25">
      <c r="A523" s="3">
        <v>42766</v>
      </c>
      <c r="B523" s="2">
        <v>5.5206</v>
      </c>
      <c r="C523" s="2">
        <f t="shared" si="61"/>
        <v>0</v>
      </c>
      <c r="D523" s="2">
        <f t="shared" si="62"/>
        <v>5.54406</v>
      </c>
      <c r="E523" s="2">
        <f t="shared" si="56"/>
        <v>5.5388900000000003</v>
      </c>
      <c r="F523" s="2">
        <f t="shared" si="57"/>
        <v>5.4283150000000022</v>
      </c>
      <c r="G523" s="2">
        <f t="shared" si="59"/>
        <v>5.397155999999999</v>
      </c>
      <c r="H523" s="2">
        <f t="shared" si="63"/>
        <v>5.2597740000000055</v>
      </c>
      <c r="I523" s="2">
        <f t="array" ref="I523">SUMPRODUCT(B507:B526, (ROW(B507:B526)-ROW(B507)+1)) / (20*21/2)</f>
        <v>5.5083466666666663</v>
      </c>
      <c r="J523" s="2">
        <f t="shared" si="58"/>
        <v>5.4685880296902862</v>
      </c>
      <c r="K523" s="2">
        <f t="shared" si="60"/>
        <v>5.4142941582773103</v>
      </c>
    </row>
    <row r="524" spans="1:11" ht="13.5" x14ac:dyDescent="0.25">
      <c r="A524" s="3">
        <v>42767</v>
      </c>
      <c r="B524" s="2">
        <v>5.5206</v>
      </c>
      <c r="C524" s="2">
        <f t="shared" si="61"/>
        <v>0</v>
      </c>
      <c r="D524" s="2">
        <f t="shared" si="62"/>
        <v>5.5206</v>
      </c>
      <c r="E524" s="2">
        <f t="shared" ref="E524:E587" si="64">AVERAGE(B515:B524)</f>
        <v>5.556140000000001</v>
      </c>
      <c r="F524" s="2">
        <f t="shared" si="57"/>
        <v>5.4369400000000017</v>
      </c>
      <c r="G524" s="2">
        <f t="shared" si="59"/>
        <v>5.400605999999998</v>
      </c>
      <c r="H524" s="2">
        <f t="shared" si="63"/>
        <v>5.2610940000000062</v>
      </c>
      <c r="I524" s="2">
        <f t="array" ref="I524">SUMPRODUCT(B508:B527, (ROW(B508:B527)-ROW(B508)+1)) / (20*21/2)</f>
        <v>5.5143428571428572</v>
      </c>
      <c r="J524" s="2">
        <f t="shared" si="58"/>
        <v>5.4735415506721639</v>
      </c>
      <c r="K524" s="2">
        <f t="shared" si="60"/>
        <v>5.4184630148154556</v>
      </c>
    </row>
    <row r="525" spans="1:11" ht="13.5" x14ac:dyDescent="0.25">
      <c r="A525" s="3">
        <v>42768</v>
      </c>
      <c r="B525" s="2">
        <v>5.5206</v>
      </c>
      <c r="C525" s="2">
        <f t="shared" si="61"/>
        <v>0</v>
      </c>
      <c r="D525" s="2">
        <f t="shared" si="62"/>
        <v>5.5206</v>
      </c>
      <c r="E525" s="2">
        <f t="shared" si="64"/>
        <v>5.5595900000000009</v>
      </c>
      <c r="F525" s="2">
        <f t="shared" si="57"/>
        <v>5.4479800000000012</v>
      </c>
      <c r="G525" s="2">
        <f t="shared" si="59"/>
        <v>5.404055999999998</v>
      </c>
      <c r="H525" s="2">
        <f t="shared" si="63"/>
        <v>5.2627225000000069</v>
      </c>
      <c r="I525" s="2">
        <f t="array" ref="I525">SUMPRODUCT(B509:B528, (ROW(B509:B528)-ROW(B509)+1)) / (20*21/2)</f>
        <v>5.5292433333333335</v>
      </c>
      <c r="J525" s="2">
        <f t="shared" si="58"/>
        <v>5.4780233077510054</v>
      </c>
      <c r="K525" s="2">
        <f t="shared" si="60"/>
        <v>5.4224683867834775</v>
      </c>
    </row>
    <row r="526" spans="1:11" ht="13.5" x14ac:dyDescent="0.25">
      <c r="A526" s="3">
        <v>42769</v>
      </c>
      <c r="B526" s="2">
        <v>5.5206</v>
      </c>
      <c r="C526" s="2">
        <f t="shared" si="61"/>
        <v>0</v>
      </c>
      <c r="D526" s="2">
        <f t="shared" si="62"/>
        <v>5.5206</v>
      </c>
      <c r="E526" s="2">
        <f t="shared" si="64"/>
        <v>5.5599300000000014</v>
      </c>
      <c r="F526" s="2">
        <f t="shared" si="57"/>
        <v>5.4576400000000005</v>
      </c>
      <c r="G526" s="2">
        <f t="shared" si="59"/>
        <v>5.4054359999999981</v>
      </c>
      <c r="H526" s="2">
        <f t="shared" si="63"/>
        <v>5.2643510000000058</v>
      </c>
      <c r="I526" s="2">
        <f t="array" ref="I526">SUMPRODUCT(B510:B529, (ROW(B510:B529)-ROW(B510)+1)) / (20*21/2)</f>
        <v>5.542665238095239</v>
      </c>
      <c r="J526" s="2">
        <f t="shared" si="58"/>
        <v>5.4820782308223386</v>
      </c>
      <c r="K526" s="2">
        <f t="shared" si="60"/>
        <v>5.4263166853409883</v>
      </c>
    </row>
    <row r="527" spans="1:11" ht="13.5" x14ac:dyDescent="0.25">
      <c r="A527" s="3">
        <v>42772</v>
      </c>
      <c r="B527" s="2">
        <v>5.5206</v>
      </c>
      <c r="C527" s="2">
        <f t="shared" si="61"/>
        <v>0</v>
      </c>
      <c r="D527" s="2">
        <f t="shared" si="62"/>
        <v>5.5206</v>
      </c>
      <c r="E527" s="2">
        <f t="shared" si="64"/>
        <v>5.5461300000000007</v>
      </c>
      <c r="F527" s="2">
        <f t="shared" si="57"/>
        <v>5.467645000000001</v>
      </c>
      <c r="G527" s="2">
        <f t="shared" si="59"/>
        <v>5.4081959999999984</v>
      </c>
      <c r="H527" s="2">
        <f t="shared" si="63"/>
        <v>5.2656550000000051</v>
      </c>
      <c r="I527" s="2">
        <f t="array" ref="I527">SUMPRODUCT(B511:B530, (ROW(B511:B530)-ROW(B511)+1)) / (20*21/2)</f>
        <v>5.5610157142857144</v>
      </c>
      <c r="J527" s="2">
        <f t="shared" si="58"/>
        <v>5.485746970744021</v>
      </c>
      <c r="K527" s="2">
        <f t="shared" si="60"/>
        <v>5.4300140702295776</v>
      </c>
    </row>
    <row r="528" spans="1:11" ht="13.5" x14ac:dyDescent="0.25">
      <c r="A528" s="3">
        <v>42773</v>
      </c>
      <c r="B528" s="2">
        <v>5.6241000000000003</v>
      </c>
      <c r="C528" s="2">
        <f t="shared" si="61"/>
        <v>0.10350000000000037</v>
      </c>
      <c r="D528" s="2">
        <f t="shared" si="62"/>
        <v>5.5412999999999997</v>
      </c>
      <c r="E528" s="2">
        <f t="shared" si="64"/>
        <v>5.5426800000000007</v>
      </c>
      <c r="F528" s="2">
        <f t="shared" si="57"/>
        <v>5.4831700000000003</v>
      </c>
      <c r="G528" s="2">
        <f t="shared" si="59"/>
        <v>5.4130259999999986</v>
      </c>
      <c r="H528" s="2">
        <f t="shared" si="63"/>
        <v>5.2678010000000048</v>
      </c>
      <c r="I528" s="2">
        <f t="array" ref="I528">SUMPRODUCT(B512:B531, (ROW(B512:B531)-ROW(B512)+1)) / (20*21/2)</f>
        <v>5.5772304761904774</v>
      </c>
      <c r="J528" s="2">
        <f t="shared" si="58"/>
        <v>5.4989234497207802</v>
      </c>
      <c r="K528" s="2">
        <f t="shared" si="60"/>
        <v>5.4376252831617515</v>
      </c>
    </row>
    <row r="529" spans="1:11" ht="13.5" x14ac:dyDescent="0.25">
      <c r="A529" s="3">
        <v>42774</v>
      </c>
      <c r="B529" s="2">
        <v>5.6241000000000003</v>
      </c>
      <c r="C529" s="2">
        <f t="shared" si="61"/>
        <v>0</v>
      </c>
      <c r="D529" s="2">
        <f t="shared" si="62"/>
        <v>5.5619999999999994</v>
      </c>
      <c r="E529" s="2">
        <f t="shared" si="64"/>
        <v>5.5413000000000006</v>
      </c>
      <c r="F529" s="2">
        <f t="shared" si="57"/>
        <v>5.5004200000000001</v>
      </c>
      <c r="G529" s="2">
        <f t="shared" si="59"/>
        <v>5.4185459999999992</v>
      </c>
      <c r="H529" s="2">
        <f t="shared" si="63"/>
        <v>5.2702555000000038</v>
      </c>
      <c r="I529" s="2">
        <f t="array" ref="I529">SUMPRODUCT(B513:B532, (ROW(B513:B532)-ROW(B513)+1)) / (20*21/2)</f>
        <v>5.5757071428571425</v>
      </c>
      <c r="J529" s="2">
        <f t="shared" si="58"/>
        <v>5.5108450259378481</v>
      </c>
      <c r="K529" s="2">
        <f t="shared" si="60"/>
        <v>5.4449380171554083</v>
      </c>
    </row>
    <row r="530" spans="1:11" ht="13.5" x14ac:dyDescent="0.25">
      <c r="A530" s="3">
        <v>42775</v>
      </c>
      <c r="B530" s="2">
        <v>5.6931000000000003</v>
      </c>
      <c r="C530" s="2">
        <f t="shared" si="61"/>
        <v>6.899999999999995E-2</v>
      </c>
      <c r="D530" s="2">
        <f t="shared" si="62"/>
        <v>5.5965000000000007</v>
      </c>
      <c r="E530" s="2">
        <f t="shared" si="64"/>
        <v>5.5585500000000003</v>
      </c>
      <c r="F530" s="2">
        <f t="shared" si="57"/>
        <v>5.5228450000000002</v>
      </c>
      <c r="G530" s="2">
        <f t="shared" si="59"/>
        <v>5.4247560000000012</v>
      </c>
      <c r="H530" s="2">
        <f t="shared" si="63"/>
        <v>5.2724220000000024</v>
      </c>
      <c r="I530" s="2">
        <f t="array" ref="I530">SUMPRODUCT(B514:B533, (ROW(B514:B533)-ROW(B514)+1)) / (20*21/2)</f>
        <v>5.5891171428571429</v>
      </c>
      <c r="J530" s="2">
        <f t="shared" si="58"/>
        <v>5.528202642515196</v>
      </c>
      <c r="K530" s="2">
        <f t="shared" si="60"/>
        <v>5.4546698596199024</v>
      </c>
    </row>
    <row r="531" spans="1:11" ht="13.5" x14ac:dyDescent="0.25">
      <c r="A531" s="3">
        <v>42776</v>
      </c>
      <c r="B531" s="2">
        <v>5.6931000000000003</v>
      </c>
      <c r="C531" s="2">
        <f t="shared" si="61"/>
        <v>0</v>
      </c>
      <c r="D531" s="2">
        <f t="shared" si="62"/>
        <v>5.6310000000000002</v>
      </c>
      <c r="E531" s="2">
        <f t="shared" si="64"/>
        <v>5.5758000000000001</v>
      </c>
      <c r="F531" s="2">
        <f t="shared" si="57"/>
        <v>5.540095</v>
      </c>
      <c r="G531" s="2">
        <f t="shared" si="59"/>
        <v>5.4309660000000006</v>
      </c>
      <c r="H531" s="2">
        <f t="shared" si="63"/>
        <v>5.2749780000000017</v>
      </c>
      <c r="I531" s="2">
        <f t="array" ref="I531">SUMPRODUCT(B515:B534, (ROW(B515:B534)-ROW(B515)+1)) / (20*21/2)</f>
        <v>5.5864433333333334</v>
      </c>
      <c r="J531" s="2">
        <f t="shared" si="58"/>
        <v>5.543907152751844</v>
      </c>
      <c r="K531" s="2">
        <f t="shared" si="60"/>
        <v>5.4640200612034358</v>
      </c>
    </row>
    <row r="532" spans="1:11" ht="13.5" x14ac:dyDescent="0.25">
      <c r="A532" s="3">
        <v>42779</v>
      </c>
      <c r="B532" s="2">
        <v>5.5240999999999998</v>
      </c>
      <c r="C532" s="2">
        <f t="shared" si="61"/>
        <v>-0.16900000000000048</v>
      </c>
      <c r="D532" s="2">
        <f t="shared" si="62"/>
        <v>5.6317000000000004</v>
      </c>
      <c r="E532" s="2">
        <f t="shared" si="64"/>
        <v>5.5761500000000002</v>
      </c>
      <c r="F532" s="2">
        <f t="shared" ref="F532:F595" si="65">AVERAGE(B513:B532)</f>
        <v>5.5488950000000008</v>
      </c>
      <c r="G532" s="2">
        <f t="shared" si="59"/>
        <v>5.4337960000000001</v>
      </c>
      <c r="H532" s="2">
        <f t="shared" si="63"/>
        <v>5.2767050000000033</v>
      </c>
      <c r="I532" s="2">
        <f t="array" ref="I532">SUMPRODUCT(B516:B535, (ROW(B516:B535)-ROW(B516)+1)) / (20*21/2)</f>
        <v>5.582865714285715</v>
      </c>
      <c r="J532" s="2">
        <f t="shared" si="58"/>
        <v>5.5420207572516684</v>
      </c>
      <c r="K532" s="2">
        <f t="shared" si="60"/>
        <v>5.4663761372346737</v>
      </c>
    </row>
    <row r="533" spans="1:11" ht="13.5" x14ac:dyDescent="0.25">
      <c r="A533" s="3">
        <v>42780</v>
      </c>
      <c r="B533" s="2">
        <v>5.6897000000000002</v>
      </c>
      <c r="C533" s="2">
        <f t="shared" si="61"/>
        <v>0.16560000000000041</v>
      </c>
      <c r="D533" s="2">
        <f t="shared" si="62"/>
        <v>5.6448200000000002</v>
      </c>
      <c r="E533" s="2">
        <f t="shared" si="64"/>
        <v>5.5930599999999995</v>
      </c>
      <c r="F533" s="2">
        <f t="shared" si="65"/>
        <v>5.5659750000000008</v>
      </c>
      <c r="G533" s="2">
        <f t="shared" si="59"/>
        <v>5.4378679999999999</v>
      </c>
      <c r="H533" s="2">
        <f t="shared" si="63"/>
        <v>5.2794875000000028</v>
      </c>
      <c r="I533" s="2">
        <f t="array" ref="I533">SUMPRODUCT(B517:B536, (ROW(B517:B536)-ROW(B517)+1)) / (20*21/2)</f>
        <v>5.5777271428571424</v>
      </c>
      <c r="J533" s="2">
        <f t="shared" ref="J533:J596" si="66">$J$4*B533+J532*(1-$J$4)</f>
        <v>5.5560854470372236</v>
      </c>
      <c r="K533" s="2">
        <f t="shared" si="60"/>
        <v>5.4751339357744913</v>
      </c>
    </row>
    <row r="534" spans="1:11" ht="13.5" x14ac:dyDescent="0.25">
      <c r="A534" s="3">
        <v>42781</v>
      </c>
      <c r="B534" s="2">
        <v>5.5378999999999996</v>
      </c>
      <c r="C534" s="2">
        <f t="shared" si="61"/>
        <v>-0.1518000000000006</v>
      </c>
      <c r="D534" s="2">
        <f t="shared" si="62"/>
        <v>5.62758</v>
      </c>
      <c r="E534" s="2">
        <f t="shared" si="64"/>
        <v>5.5947899999999997</v>
      </c>
      <c r="F534" s="2">
        <f t="shared" si="65"/>
        <v>5.5754650000000003</v>
      </c>
      <c r="G534" s="2">
        <f t="shared" si="59"/>
        <v>5.4409739999999989</v>
      </c>
      <c r="H534" s="2">
        <f t="shared" si="63"/>
        <v>5.2812835000000034</v>
      </c>
      <c r="I534" s="2">
        <f t="array" ref="I534">SUMPRODUCT(B518:B537, (ROW(B518:B537)-ROW(B518)+1)) / (20*21/2)</f>
        <v>5.5722223809523808</v>
      </c>
      <c r="J534" s="2">
        <f t="shared" si="66"/>
        <v>5.554353499700345</v>
      </c>
      <c r="K534" s="2">
        <f t="shared" si="60"/>
        <v>5.4775953500578449</v>
      </c>
    </row>
    <row r="535" spans="1:11" ht="13.5" x14ac:dyDescent="0.25">
      <c r="A535" s="3">
        <v>42782</v>
      </c>
      <c r="B535" s="2">
        <v>5.5378999999999996</v>
      </c>
      <c r="C535" s="2">
        <f t="shared" si="61"/>
        <v>0</v>
      </c>
      <c r="D535" s="2">
        <f t="shared" si="62"/>
        <v>5.5965400000000001</v>
      </c>
      <c r="E535" s="2">
        <f t="shared" si="64"/>
        <v>5.5965199999999999</v>
      </c>
      <c r="F535" s="2">
        <f t="shared" si="65"/>
        <v>5.578055</v>
      </c>
      <c r="G535" s="2">
        <f t="shared" si="59"/>
        <v>5.4440799999999987</v>
      </c>
      <c r="H535" s="2">
        <f t="shared" si="63"/>
        <v>5.2826740000000028</v>
      </c>
      <c r="I535" s="2">
        <f t="array" ref="I535">SUMPRODUCT(B519:B538, (ROW(B519:B538)-ROW(B519)+1)) / (20*21/2)</f>
        <v>5.5677080952380944</v>
      </c>
      <c r="J535" s="2">
        <f t="shared" si="66"/>
        <v>5.5527864997288834</v>
      </c>
      <c r="K535" s="2">
        <f t="shared" si="60"/>
        <v>5.4799602382908708</v>
      </c>
    </row>
    <row r="536" spans="1:11" ht="13.5" x14ac:dyDescent="0.25">
      <c r="A536" s="3">
        <v>42783</v>
      </c>
      <c r="B536" s="2">
        <v>5.5240999999999998</v>
      </c>
      <c r="C536" s="2">
        <f t="shared" si="61"/>
        <v>-1.3799999999999812E-2</v>
      </c>
      <c r="D536" s="2">
        <f t="shared" si="62"/>
        <v>5.5627399999999998</v>
      </c>
      <c r="E536" s="2">
        <f t="shared" si="64"/>
        <v>5.59687</v>
      </c>
      <c r="F536" s="2">
        <f t="shared" si="65"/>
        <v>5.5784000000000002</v>
      </c>
      <c r="G536" s="2">
        <f t="shared" si="59"/>
        <v>5.4469099999999981</v>
      </c>
      <c r="H536" s="2">
        <f t="shared" si="63"/>
        <v>5.2839955000000032</v>
      </c>
      <c r="I536" s="2">
        <f t="array" ref="I536">SUMPRODUCT(B520:B539, (ROW(B520:B539)-ROW(B520)+1)) / (20*21/2)</f>
        <v>5.5638342857142868</v>
      </c>
      <c r="J536" s="2">
        <f t="shared" si="66"/>
        <v>5.5500544521356563</v>
      </c>
      <c r="K536" s="2">
        <f t="shared" si="60"/>
        <v>5.4816912093382877</v>
      </c>
    </row>
    <row r="537" spans="1:11" ht="13.5" x14ac:dyDescent="0.25">
      <c r="A537" s="3">
        <v>42786</v>
      </c>
      <c r="B537" s="2">
        <v>5.5206</v>
      </c>
      <c r="C537" s="2">
        <f t="shared" si="61"/>
        <v>-3.4999999999998366E-3</v>
      </c>
      <c r="D537" s="2">
        <f t="shared" si="62"/>
        <v>5.5620400000000005</v>
      </c>
      <c r="E537" s="2">
        <f t="shared" si="64"/>
        <v>5.5968700000000009</v>
      </c>
      <c r="F537" s="2">
        <f t="shared" si="65"/>
        <v>5.5715000000000003</v>
      </c>
      <c r="G537" s="2">
        <f t="shared" si="59"/>
        <v>5.4496699999999985</v>
      </c>
      <c r="H537" s="2">
        <f t="shared" si="63"/>
        <v>5.2857865000000031</v>
      </c>
      <c r="I537" s="2">
        <f t="array" ref="I537">SUMPRODUCT(B521:B540, (ROW(B521:B540)-ROW(B521)+1)) / (20*21/2)</f>
        <v>5.5601690476190466</v>
      </c>
      <c r="J537" s="2">
        <f t="shared" si="66"/>
        <v>5.5472492662179747</v>
      </c>
      <c r="K537" s="2">
        <f t="shared" si="60"/>
        <v>5.4832170442661985</v>
      </c>
    </row>
    <row r="538" spans="1:11" ht="13.5" x14ac:dyDescent="0.25">
      <c r="A538" s="3">
        <v>42787</v>
      </c>
      <c r="B538" s="2">
        <v>5.5240999999999998</v>
      </c>
      <c r="C538" s="2">
        <f t="shared" si="61"/>
        <v>3.4999999999998366E-3</v>
      </c>
      <c r="D538" s="2">
        <f t="shared" si="62"/>
        <v>5.5289200000000003</v>
      </c>
      <c r="E538" s="2">
        <f t="shared" si="64"/>
        <v>5.5868699999999993</v>
      </c>
      <c r="F538" s="2">
        <f t="shared" si="65"/>
        <v>5.564775</v>
      </c>
      <c r="G538" s="2">
        <f t="shared" si="59"/>
        <v>5.4524999999999988</v>
      </c>
      <c r="H538" s="2">
        <f t="shared" si="63"/>
        <v>5.2875950000000032</v>
      </c>
      <c r="I538" s="2">
        <f t="array" ref="I538">SUMPRODUCT(B522:B541, (ROW(B522:B541)-ROW(B522)+1)) / (20*21/2)</f>
        <v>5.5565038095238108</v>
      </c>
      <c r="J538" s="2">
        <f t="shared" si="66"/>
        <v>5.545044574197215</v>
      </c>
      <c r="K538" s="2">
        <f t="shared" si="60"/>
        <v>5.48482029743223</v>
      </c>
    </row>
    <row r="539" spans="1:11" ht="13.5" x14ac:dyDescent="0.25">
      <c r="A539" s="3">
        <v>42788</v>
      </c>
      <c r="B539" s="2">
        <v>5.5240999999999998</v>
      </c>
      <c r="C539" s="2">
        <f t="shared" si="61"/>
        <v>0</v>
      </c>
      <c r="D539" s="2">
        <f t="shared" si="62"/>
        <v>5.52616</v>
      </c>
      <c r="E539" s="2">
        <f t="shared" si="64"/>
        <v>5.5768699999999995</v>
      </c>
      <c r="F539" s="2">
        <f t="shared" si="65"/>
        <v>5.5590850000000005</v>
      </c>
      <c r="G539" s="2">
        <f t="shared" si="59"/>
        <v>5.4553299999999991</v>
      </c>
      <c r="H539" s="2">
        <f t="shared" si="63"/>
        <v>5.2889815000000029</v>
      </c>
      <c r="I539" s="2">
        <f t="array" ref="I539">SUMPRODUCT(B523:B542, (ROW(B523:B542)-ROW(B523)+1)) / (20*21/2)</f>
        <v>5.5531719047619053</v>
      </c>
      <c r="J539" s="2">
        <f t="shared" si="66"/>
        <v>5.5430498528450993</v>
      </c>
      <c r="K539" s="2">
        <f t="shared" si="60"/>
        <v>5.4863606779250835</v>
      </c>
    </row>
    <row r="540" spans="1:11" ht="13.5" x14ac:dyDescent="0.25">
      <c r="A540" s="3">
        <v>42789</v>
      </c>
      <c r="B540" s="2">
        <v>5.5206</v>
      </c>
      <c r="C540" s="2">
        <f t="shared" si="61"/>
        <v>-3.4999999999998366E-3</v>
      </c>
      <c r="D540" s="2">
        <f t="shared" si="62"/>
        <v>5.5227000000000004</v>
      </c>
      <c r="E540" s="2">
        <f t="shared" si="64"/>
        <v>5.5596199999999998</v>
      </c>
      <c r="F540" s="2">
        <f t="shared" si="65"/>
        <v>5.5590850000000005</v>
      </c>
      <c r="G540" s="2">
        <f t="shared" si="59"/>
        <v>5.4600219999999986</v>
      </c>
      <c r="H540" s="2">
        <f t="shared" si="63"/>
        <v>5.2906750000000047</v>
      </c>
      <c r="I540" s="2">
        <f t="array" ref="I540">SUMPRODUCT(B524:B543, (ROW(B524:B543)-ROW(B524)+1)) / (20*21/2)</f>
        <v>5.5494900000000005</v>
      </c>
      <c r="J540" s="2">
        <f t="shared" si="66"/>
        <v>5.5409117716217571</v>
      </c>
      <c r="K540" s="2">
        <f t="shared" si="60"/>
        <v>5.4877033964378255</v>
      </c>
    </row>
    <row r="541" spans="1:11" ht="13.5" x14ac:dyDescent="0.25">
      <c r="A541" s="3">
        <v>42790</v>
      </c>
      <c r="B541" s="2">
        <v>5.5206</v>
      </c>
      <c r="C541" s="2">
        <f t="shared" si="61"/>
        <v>0</v>
      </c>
      <c r="D541" s="2">
        <f t="shared" si="62"/>
        <v>5.5220000000000002</v>
      </c>
      <c r="E541" s="2">
        <f t="shared" si="64"/>
        <v>5.54237</v>
      </c>
      <c r="F541" s="2">
        <f t="shared" si="65"/>
        <v>5.5590850000000005</v>
      </c>
      <c r="G541" s="2">
        <f t="shared" si="59"/>
        <v>5.4647139999999998</v>
      </c>
      <c r="H541" s="2">
        <f t="shared" si="63"/>
        <v>5.2924660000000037</v>
      </c>
      <c r="I541" s="2">
        <f t="array" ref="I541">SUMPRODUCT(B525:B544, (ROW(B525:B544)-ROW(B525)+1)) / (20*21/2)</f>
        <v>5.5458080952380948</v>
      </c>
      <c r="J541" s="2">
        <f t="shared" si="66"/>
        <v>5.5389773171815904</v>
      </c>
      <c r="K541" s="2">
        <f t="shared" si="60"/>
        <v>5.4889934593226171</v>
      </c>
    </row>
    <row r="542" spans="1:11" ht="13.5" x14ac:dyDescent="0.25">
      <c r="A542" s="3">
        <v>42793</v>
      </c>
      <c r="B542" s="2">
        <v>5.5240999999999998</v>
      </c>
      <c r="C542" s="2">
        <f t="shared" si="61"/>
        <v>3.4999999999998366E-3</v>
      </c>
      <c r="D542" s="2">
        <f t="shared" si="62"/>
        <v>5.5226999999999995</v>
      </c>
      <c r="E542" s="2">
        <f t="shared" si="64"/>
        <v>5.54237</v>
      </c>
      <c r="F542" s="2">
        <f t="shared" si="65"/>
        <v>5.5592600000000001</v>
      </c>
      <c r="G542" s="2">
        <f t="shared" si="59"/>
        <v>5.4689239999999995</v>
      </c>
      <c r="H542" s="2">
        <f t="shared" si="63"/>
        <v>5.2941120000000046</v>
      </c>
      <c r="I542" s="2">
        <f t="array" ref="I542">SUMPRODUCT(B526:B545, (ROW(B526:B545)-ROW(B526)+1)) / (20*21/2)</f>
        <v>5.5381833333333343</v>
      </c>
      <c r="J542" s="2">
        <f t="shared" si="66"/>
        <v>5.5375604298309629</v>
      </c>
      <c r="K542" s="2">
        <f t="shared" si="60"/>
        <v>5.490370186408005</v>
      </c>
    </row>
    <row r="543" spans="1:11" ht="13.5" x14ac:dyDescent="0.25">
      <c r="A543" s="3">
        <v>42794</v>
      </c>
      <c r="B543" s="2">
        <v>5.5206</v>
      </c>
      <c r="C543" s="2">
        <f t="shared" si="61"/>
        <v>-3.4999999999998366E-3</v>
      </c>
      <c r="D543" s="2">
        <f t="shared" si="62"/>
        <v>5.5220000000000002</v>
      </c>
      <c r="E543" s="2">
        <f t="shared" si="64"/>
        <v>5.5254600000000007</v>
      </c>
      <c r="F543" s="2">
        <f t="shared" si="65"/>
        <v>5.559260000000001</v>
      </c>
      <c r="G543" s="2">
        <f t="shared" si="59"/>
        <v>5.4723739999999994</v>
      </c>
      <c r="H543" s="2">
        <f t="shared" si="63"/>
        <v>5.2959030000000045</v>
      </c>
      <c r="I543" s="2">
        <f t="array" ref="I543">SUMPRODUCT(B527:B546, (ROW(B527:B546)-ROW(B527)+1)) / (20*21/2)</f>
        <v>5.5307557142857142</v>
      </c>
      <c r="J543" s="2">
        <f t="shared" si="66"/>
        <v>5.535945150799443</v>
      </c>
      <c r="K543" s="2">
        <f t="shared" si="60"/>
        <v>5.491555669293966</v>
      </c>
    </row>
    <row r="544" spans="1:11" ht="13.5" x14ac:dyDescent="0.25">
      <c r="A544" s="3">
        <v>42795</v>
      </c>
      <c r="B544" s="2">
        <v>5.5206</v>
      </c>
      <c r="C544" s="2">
        <f t="shared" si="61"/>
        <v>0</v>
      </c>
      <c r="D544" s="2">
        <f t="shared" si="62"/>
        <v>5.521300000000001</v>
      </c>
      <c r="E544" s="2">
        <f t="shared" si="64"/>
        <v>5.5237300000000005</v>
      </c>
      <c r="F544" s="2">
        <f t="shared" si="65"/>
        <v>5.559260000000001</v>
      </c>
      <c r="G544" s="2">
        <f t="shared" si="59"/>
        <v>5.4751340000000006</v>
      </c>
      <c r="H544" s="2">
        <f t="shared" si="63"/>
        <v>5.2975315000000043</v>
      </c>
      <c r="I544" s="2">
        <f t="array" ref="I544">SUMPRODUCT(B528:B547, (ROW(B528:B547)-ROW(B528)+1)) / (20*21/2)</f>
        <v>5.523525238095238</v>
      </c>
      <c r="J544" s="2">
        <f t="shared" si="66"/>
        <v>5.5344837078661628</v>
      </c>
      <c r="K544" s="2">
        <f t="shared" si="60"/>
        <v>5.4926946626549871</v>
      </c>
    </row>
    <row r="545" spans="1:11" ht="13.5" x14ac:dyDescent="0.25">
      <c r="A545" s="3">
        <v>42796</v>
      </c>
      <c r="B545" s="2">
        <v>5.4791999999999996</v>
      </c>
      <c r="C545" s="2">
        <f t="shared" si="61"/>
        <v>-4.1400000000000325E-2</v>
      </c>
      <c r="D545" s="2">
        <f t="shared" si="62"/>
        <v>5.51302</v>
      </c>
      <c r="E545" s="2">
        <f t="shared" si="64"/>
        <v>5.5178600000000007</v>
      </c>
      <c r="F545" s="2">
        <f t="shared" si="65"/>
        <v>5.5571900000000012</v>
      </c>
      <c r="G545" s="2">
        <f t="shared" si="59"/>
        <v>5.4770660000000007</v>
      </c>
      <c r="H545" s="2">
        <f t="shared" si="63"/>
        <v>5.2991155000000036</v>
      </c>
      <c r="I545" s="2">
        <f t="array" ref="I545">SUMPRODUCT(B529:B548, (ROW(B529:B548)-ROW(B529)+1)) / (20*21/2)</f>
        <v>5.507291904761904</v>
      </c>
      <c r="J545" s="2">
        <f t="shared" si="66"/>
        <v>5.52921859283129</v>
      </c>
      <c r="K545" s="2">
        <f t="shared" si="60"/>
        <v>5.4921654601979286</v>
      </c>
    </row>
    <row r="546" spans="1:11" ht="13.5" x14ac:dyDescent="0.25">
      <c r="A546" s="3">
        <v>42797</v>
      </c>
      <c r="B546" s="2">
        <v>5.4791999999999996</v>
      </c>
      <c r="C546" s="2">
        <f t="shared" si="61"/>
        <v>0</v>
      </c>
      <c r="D546" s="2">
        <f t="shared" si="62"/>
        <v>5.50474</v>
      </c>
      <c r="E546" s="2">
        <f t="shared" si="64"/>
        <v>5.5133700000000001</v>
      </c>
      <c r="F546" s="2">
        <f t="shared" si="65"/>
        <v>5.5551200000000014</v>
      </c>
      <c r="G546" s="2">
        <f t="shared" si="59"/>
        <v>5.4789980000000007</v>
      </c>
      <c r="H546" s="2">
        <f t="shared" si="63"/>
        <v>5.3005370000000029</v>
      </c>
      <c r="I546" s="2">
        <f t="array" ref="I546">SUMPRODUCT(B530:B549, (ROW(B530:B549)-ROW(B530)+1)) / (20*21/2)</f>
        <v>5.4922085714285709</v>
      </c>
      <c r="J546" s="2">
        <f t="shared" si="66"/>
        <v>5.5244549173235482</v>
      </c>
      <c r="K546" s="2">
        <f t="shared" si="60"/>
        <v>5.4916570107784022</v>
      </c>
    </row>
    <row r="547" spans="1:11" ht="13.5" x14ac:dyDescent="0.25">
      <c r="A547" s="3">
        <v>42800</v>
      </c>
      <c r="B547" s="2">
        <v>5.4791999999999996</v>
      </c>
      <c r="C547" s="2">
        <f t="shared" si="61"/>
        <v>0</v>
      </c>
      <c r="D547" s="2">
        <f t="shared" si="62"/>
        <v>5.4957599999999989</v>
      </c>
      <c r="E547" s="2">
        <f t="shared" si="64"/>
        <v>5.5092299999999996</v>
      </c>
      <c r="F547" s="2">
        <f t="shared" si="65"/>
        <v>5.5530500000000016</v>
      </c>
      <c r="G547" s="2">
        <f t="shared" si="59"/>
        <v>5.4809300000000007</v>
      </c>
      <c r="H547" s="2">
        <f t="shared" si="63"/>
        <v>5.3019585000000014</v>
      </c>
      <c r="I547" s="2">
        <f t="array" ref="I547">SUMPRODUCT(B531:B550, (ROW(B531:B550)-ROW(B531)+1)) / (20*21/2)</f>
        <v>5.4749895238095228</v>
      </c>
      <c r="J547" s="2">
        <f t="shared" si="66"/>
        <v>5.5201449251974957</v>
      </c>
      <c r="K547" s="2">
        <f t="shared" si="60"/>
        <v>5.4911685005517983</v>
      </c>
    </row>
    <row r="548" spans="1:11" ht="13.5" x14ac:dyDescent="0.25">
      <c r="A548" s="3">
        <v>42801</v>
      </c>
      <c r="B548" s="2">
        <v>5.3826000000000001</v>
      </c>
      <c r="C548" s="2">
        <f t="shared" si="61"/>
        <v>-9.6599999999999575E-2</v>
      </c>
      <c r="D548" s="2">
        <f t="shared" si="62"/>
        <v>5.4681599999999992</v>
      </c>
      <c r="E548" s="2">
        <f t="shared" si="64"/>
        <v>5.4950799999999997</v>
      </c>
      <c r="F548" s="2">
        <f t="shared" si="65"/>
        <v>5.5409750000000013</v>
      </c>
      <c r="G548" s="2">
        <f t="shared" si="59"/>
        <v>5.4802400000000011</v>
      </c>
      <c r="H548" s="2">
        <f t="shared" si="63"/>
        <v>5.3030595000000007</v>
      </c>
      <c r="I548" s="2">
        <f t="array" ref="I548">SUMPRODUCT(B532:B551, (ROW(B532:B551)-ROW(B532)+1)) / (20*21/2)</f>
        <v>5.4495561904761907</v>
      </c>
      <c r="J548" s="2">
        <f t="shared" si="66"/>
        <v>5.5070454085120195</v>
      </c>
      <c r="K548" s="2">
        <f t="shared" si="60"/>
        <v>5.4869109122948645</v>
      </c>
    </row>
    <row r="549" spans="1:11" ht="13.5" x14ac:dyDescent="0.25">
      <c r="A549" s="3">
        <v>42802</v>
      </c>
      <c r="B549" s="2">
        <v>5.3826000000000001</v>
      </c>
      <c r="C549" s="2">
        <f t="shared" si="61"/>
        <v>0</v>
      </c>
      <c r="D549" s="2">
        <f t="shared" si="62"/>
        <v>5.4405599999999996</v>
      </c>
      <c r="E549" s="2">
        <f t="shared" si="64"/>
        <v>5.480929999999999</v>
      </c>
      <c r="F549" s="2">
        <f t="shared" si="65"/>
        <v>5.528900000000001</v>
      </c>
      <c r="G549" s="2">
        <f t="shared" si="59"/>
        <v>5.4792060000000014</v>
      </c>
      <c r="H549" s="2">
        <f t="shared" si="63"/>
        <v>5.303998</v>
      </c>
      <c r="I549" s="2">
        <f t="array" ref="I549">SUMPRODUCT(B533:B552, (ROW(B533:B552)-ROW(B533)+1)) / (20*21/2)</f>
        <v>5.4262585714285718</v>
      </c>
      <c r="J549" s="2">
        <f t="shared" si="66"/>
        <v>5.495193464844208</v>
      </c>
      <c r="K549" s="2">
        <f t="shared" si="60"/>
        <v>5.4828202882833006</v>
      </c>
    </row>
    <row r="550" spans="1:11" ht="13.5" x14ac:dyDescent="0.25">
      <c r="A550" s="3">
        <v>42803</v>
      </c>
      <c r="B550" s="2">
        <v>5.3480999999999996</v>
      </c>
      <c r="C550" s="2">
        <f t="shared" si="61"/>
        <v>-3.4500000000000419E-2</v>
      </c>
      <c r="D550" s="2">
        <f t="shared" si="62"/>
        <v>5.4143400000000002</v>
      </c>
      <c r="E550" s="2">
        <f t="shared" si="64"/>
        <v>5.4636799999999992</v>
      </c>
      <c r="F550" s="2">
        <f t="shared" si="65"/>
        <v>5.5116500000000013</v>
      </c>
      <c r="G550" s="2">
        <f t="shared" si="59"/>
        <v>5.4774820000000011</v>
      </c>
      <c r="H550" s="2">
        <f t="shared" si="63"/>
        <v>5.3049264999999988</v>
      </c>
      <c r="I550" s="2">
        <f t="array" ref="I550">SUMPRODUCT(B534:B553, (ROW(B534:B553)-ROW(B534)+1)) / (20*21/2)</f>
        <v>5.4042919047619051</v>
      </c>
      <c r="J550" s="2">
        <f t="shared" si="66"/>
        <v>5.4811845634304746</v>
      </c>
      <c r="K550" s="2">
        <f t="shared" si="60"/>
        <v>5.4775371397231716</v>
      </c>
    </row>
    <row r="551" spans="1:11" ht="13.5" x14ac:dyDescent="0.25">
      <c r="A551" s="3">
        <v>42804</v>
      </c>
      <c r="B551" s="2">
        <v>5.2446000000000002</v>
      </c>
      <c r="C551" s="2">
        <f t="shared" si="61"/>
        <v>-0.10349999999999948</v>
      </c>
      <c r="D551" s="2">
        <f t="shared" si="62"/>
        <v>5.3674200000000001</v>
      </c>
      <c r="E551" s="2">
        <f t="shared" si="64"/>
        <v>5.4360799999999987</v>
      </c>
      <c r="F551" s="2">
        <f t="shared" si="65"/>
        <v>5.4892250000000002</v>
      </c>
      <c r="G551" s="2">
        <f t="shared" si="59"/>
        <v>5.4753439999999998</v>
      </c>
      <c r="H551" s="2">
        <f t="shared" si="63"/>
        <v>5.3053374999999985</v>
      </c>
      <c r="I551" s="2">
        <f t="array" ref="I551">SUMPRODUCT(B535:B554, (ROW(B535:B554)-ROW(B535)+1)) / (20*21/2)</f>
        <v>5.3745876190476185</v>
      </c>
      <c r="J551" s="2">
        <f t="shared" si="66"/>
        <v>5.4586527002466196</v>
      </c>
      <c r="K551" s="2">
        <f t="shared" si="60"/>
        <v>5.4684023499301055</v>
      </c>
    </row>
    <row r="552" spans="1:11" ht="13.5" x14ac:dyDescent="0.25">
      <c r="A552" s="3">
        <v>42807</v>
      </c>
      <c r="B552" s="2">
        <v>5.2446000000000002</v>
      </c>
      <c r="C552" s="2">
        <f t="shared" si="61"/>
        <v>0</v>
      </c>
      <c r="D552" s="2">
        <f t="shared" si="62"/>
        <v>5.3205</v>
      </c>
      <c r="E552" s="2">
        <f t="shared" si="64"/>
        <v>5.4081299999999999</v>
      </c>
      <c r="F552" s="2">
        <f t="shared" si="65"/>
        <v>5.4752500000000008</v>
      </c>
      <c r="G552" s="2">
        <f t="shared" si="59"/>
        <v>5.4732060000000002</v>
      </c>
      <c r="H552" s="2">
        <f t="shared" si="63"/>
        <v>5.3057484999999982</v>
      </c>
      <c r="I552" s="2">
        <f t="array" ref="I552">SUMPRODUCT(B536:B555, (ROW(B536:B555)-ROW(B536)+1)) / (20*21/2)</f>
        <v>5.3434871428571418</v>
      </c>
      <c r="J552" s="2">
        <f t="shared" si="66"/>
        <v>5.4382667287945603</v>
      </c>
      <c r="K552" s="2">
        <f t="shared" si="60"/>
        <v>5.4596257871877487</v>
      </c>
    </row>
    <row r="553" spans="1:11" ht="13.5" x14ac:dyDescent="0.25">
      <c r="A553" s="3">
        <v>42808</v>
      </c>
      <c r="B553" s="2">
        <v>5.2446000000000002</v>
      </c>
      <c r="C553" s="2">
        <f t="shared" si="61"/>
        <v>0</v>
      </c>
      <c r="D553" s="2">
        <f t="shared" si="62"/>
        <v>5.2929000000000004</v>
      </c>
      <c r="E553" s="2">
        <f t="shared" si="64"/>
        <v>5.3805299999999994</v>
      </c>
      <c r="F553" s="2">
        <f t="shared" si="65"/>
        <v>5.4529950000000014</v>
      </c>
      <c r="G553" s="2">
        <f t="shared" si="59"/>
        <v>5.4711360000000004</v>
      </c>
      <c r="H553" s="2">
        <f t="shared" si="63"/>
        <v>5.3060134999999979</v>
      </c>
      <c r="I553" s="2">
        <f t="array" ref="I553">SUMPRODUCT(B537:B556, (ROW(B537:B556)-ROW(B537)+1)) / (20*21/2)</f>
        <v>5.3078690476190475</v>
      </c>
      <c r="J553" s="2">
        <f t="shared" si="66"/>
        <v>5.4198222784331733</v>
      </c>
      <c r="K553" s="2">
        <f t="shared" si="60"/>
        <v>5.4511934033764646</v>
      </c>
    </row>
    <row r="554" spans="1:11" ht="13.5" x14ac:dyDescent="0.25">
      <c r="A554" s="3">
        <v>42809</v>
      </c>
      <c r="B554" s="2">
        <v>5.1410999999999998</v>
      </c>
      <c r="C554" s="2">
        <f t="shared" si="61"/>
        <v>-0.10350000000000037</v>
      </c>
      <c r="D554" s="2">
        <f t="shared" si="62"/>
        <v>5.2446000000000002</v>
      </c>
      <c r="E554" s="2">
        <f t="shared" si="64"/>
        <v>5.3425799999999999</v>
      </c>
      <c r="F554" s="2">
        <f t="shared" si="65"/>
        <v>5.4331550000000011</v>
      </c>
      <c r="G554" s="2">
        <f t="shared" si="59"/>
        <v>5.4669959999999991</v>
      </c>
      <c r="H554" s="2">
        <f t="shared" si="63"/>
        <v>5.3059069999999995</v>
      </c>
      <c r="I554" s="2">
        <f t="array" ref="I554">SUMPRODUCT(B538:B557, (ROW(B538:B557)-ROW(B538)+1)) / (20*21/2)</f>
        <v>5.2712819047619037</v>
      </c>
      <c r="J554" s="2">
        <f t="shared" si="66"/>
        <v>5.393277299534776</v>
      </c>
      <c r="K554" s="2">
        <f t="shared" si="60"/>
        <v>5.4390328777538581</v>
      </c>
    </row>
    <row r="555" spans="1:11" ht="13.5" x14ac:dyDescent="0.25">
      <c r="A555" s="3">
        <v>42810</v>
      </c>
      <c r="B555" s="2">
        <v>5.1066000000000003</v>
      </c>
      <c r="C555" s="2">
        <f t="shared" si="61"/>
        <v>-3.4499999999999531E-2</v>
      </c>
      <c r="D555" s="2">
        <f t="shared" si="62"/>
        <v>5.1962999999999999</v>
      </c>
      <c r="E555" s="2">
        <f t="shared" si="64"/>
        <v>5.30532</v>
      </c>
      <c r="F555" s="2">
        <f t="shared" si="65"/>
        <v>5.4115900000000003</v>
      </c>
      <c r="G555" s="2">
        <f t="shared" si="59"/>
        <v>5.463131999999999</v>
      </c>
      <c r="H555" s="2">
        <f t="shared" si="63"/>
        <v>5.3056280000000005</v>
      </c>
      <c r="I555" s="2">
        <f t="array" ref="I555">SUMPRODUCT(B539:B558, (ROW(B539:B558)-ROW(B539)+1)) / (20*21/2)</f>
        <v>5.2371590476190466</v>
      </c>
      <c r="J555" s="2">
        <f t="shared" si="66"/>
        <v>5.3659746995790822</v>
      </c>
      <c r="K555" s="2">
        <f t="shared" si="60"/>
        <v>5.4259962943125304</v>
      </c>
    </row>
    <row r="556" spans="1:11" ht="13.5" x14ac:dyDescent="0.25">
      <c r="A556" s="3">
        <v>42811</v>
      </c>
      <c r="B556" s="2">
        <v>5.0376000000000003</v>
      </c>
      <c r="C556" s="2">
        <f t="shared" si="61"/>
        <v>-6.899999999999995E-2</v>
      </c>
      <c r="D556" s="2">
        <f t="shared" si="62"/>
        <v>5.1548999999999996</v>
      </c>
      <c r="E556" s="2">
        <f t="shared" si="64"/>
        <v>5.2611599999999994</v>
      </c>
      <c r="F556" s="2">
        <f t="shared" si="65"/>
        <v>5.3872650000000002</v>
      </c>
      <c r="G556" s="2">
        <f t="shared" si="59"/>
        <v>5.4573359999999989</v>
      </c>
      <c r="H556" s="2">
        <f t="shared" si="63"/>
        <v>5.3048415000000002</v>
      </c>
      <c r="I556" s="2">
        <f t="array" ref="I556">SUMPRODUCT(B540:B559, (ROW(B540:B559)-ROW(B540)+1)) / (20*21/2)</f>
        <v>5.2051838095238097</v>
      </c>
      <c r="J556" s="2">
        <f t="shared" si="66"/>
        <v>5.3347009186667886</v>
      </c>
      <c r="K556" s="2">
        <f t="shared" si="60"/>
        <v>5.4107650670845882</v>
      </c>
    </row>
    <row r="557" spans="1:11" ht="13.5" x14ac:dyDescent="0.25">
      <c r="A557" s="3">
        <v>42815</v>
      </c>
      <c r="B557" s="2">
        <v>5.0030999999999999</v>
      </c>
      <c r="C557" s="2">
        <f t="shared" si="61"/>
        <v>-3.4500000000000419E-2</v>
      </c>
      <c r="D557" s="2">
        <f t="shared" si="62"/>
        <v>5.1066000000000003</v>
      </c>
      <c r="E557" s="2">
        <f t="shared" si="64"/>
        <v>5.2135499999999997</v>
      </c>
      <c r="F557" s="2">
        <f t="shared" si="65"/>
        <v>5.3613900000000001</v>
      </c>
      <c r="G557" s="2">
        <f t="shared" si="59"/>
        <v>5.4509879999999997</v>
      </c>
      <c r="H557" s="2">
        <f t="shared" si="63"/>
        <v>5.3035740000000011</v>
      </c>
      <c r="I557" s="2">
        <f t="array" ref="I557">SUMPRODUCT(B541:B560, (ROW(B541:B560)-ROW(B541)+1)) / (20*21/2)</f>
        <v>5.1757061904761912</v>
      </c>
      <c r="J557" s="2">
        <f t="shared" si="66"/>
        <v>5.303119878793761</v>
      </c>
      <c r="K557" s="2">
        <f t="shared" si="60"/>
        <v>5.3947782017087222</v>
      </c>
    </row>
    <row r="558" spans="1:11" ht="13.5" x14ac:dyDescent="0.25">
      <c r="A558" s="3">
        <v>42816</v>
      </c>
      <c r="B558" s="2">
        <v>5.0030999999999999</v>
      </c>
      <c r="C558" s="2">
        <f t="shared" si="61"/>
        <v>0</v>
      </c>
      <c r="D558" s="2">
        <f t="shared" si="62"/>
        <v>5.0583</v>
      </c>
      <c r="E558" s="2">
        <f t="shared" si="64"/>
        <v>5.1756000000000002</v>
      </c>
      <c r="F558" s="2">
        <f t="shared" si="65"/>
        <v>5.3353400000000004</v>
      </c>
      <c r="G558" s="2">
        <f t="shared" si="59"/>
        <v>5.4447780000000003</v>
      </c>
      <c r="H558" s="2">
        <f t="shared" si="63"/>
        <v>5.3026150000000003</v>
      </c>
      <c r="I558" s="2">
        <f t="array" ref="I558">SUMPRODUCT(B542:B561, (ROW(B542:B561)-ROW(B542)+1)) / (20*21/2)</f>
        <v>5.1391761904761895</v>
      </c>
      <c r="J558" s="2">
        <f t="shared" si="66"/>
        <v>5.2745465570038794</v>
      </c>
      <c r="K558" s="2">
        <f t="shared" si="60"/>
        <v>5.3794182722299491</v>
      </c>
    </row>
    <row r="559" spans="1:11" ht="13.5" x14ac:dyDescent="0.25">
      <c r="A559" s="3">
        <v>42817</v>
      </c>
      <c r="B559" s="2">
        <v>4.9996</v>
      </c>
      <c r="C559" s="2">
        <f t="shared" si="61"/>
        <v>-3.4999999999998366E-3</v>
      </c>
      <c r="D559" s="2">
        <f t="shared" si="62"/>
        <v>5.03</v>
      </c>
      <c r="E559" s="2">
        <f t="shared" si="64"/>
        <v>5.1373000000000006</v>
      </c>
      <c r="F559" s="2">
        <f t="shared" si="65"/>
        <v>5.3091150000000003</v>
      </c>
      <c r="G559" s="2">
        <f t="shared" si="59"/>
        <v>5.4391880000000006</v>
      </c>
      <c r="H559" s="2">
        <f t="shared" si="63"/>
        <v>5.3016385000000001</v>
      </c>
      <c r="I559" s="2">
        <f t="array" ref="I559">SUMPRODUCT(B543:B562, (ROW(B543:B562)-ROW(B543)+1)) / (20*21/2)</f>
        <v>5.1056038095238092</v>
      </c>
      <c r="J559" s="2">
        <f t="shared" si="66"/>
        <v>5.248361170622557</v>
      </c>
      <c r="K559" s="2">
        <f t="shared" si="60"/>
        <v>5.3645234380248539</v>
      </c>
    </row>
    <row r="560" spans="1:11" ht="13.5" x14ac:dyDescent="0.25">
      <c r="A560" s="3">
        <v>42818</v>
      </c>
      <c r="B560" s="2">
        <v>4.9996</v>
      </c>
      <c r="C560" s="2">
        <f t="shared" si="61"/>
        <v>0</v>
      </c>
      <c r="D560" s="2">
        <f t="shared" si="62"/>
        <v>5.0086000000000004</v>
      </c>
      <c r="E560" s="2">
        <f t="shared" si="64"/>
        <v>5.1024500000000002</v>
      </c>
      <c r="F560" s="2">
        <f t="shared" si="65"/>
        <v>5.2830649999999997</v>
      </c>
      <c r="G560" s="2">
        <f t="shared" si="59"/>
        <v>5.4342879999999987</v>
      </c>
      <c r="H560" s="2">
        <f t="shared" si="63"/>
        <v>5.3001750000000012</v>
      </c>
      <c r="I560" s="2">
        <f t="array" ref="I560">SUMPRODUCT(B544:B563, (ROW(B544:B563)-ROW(B544)+1)) / (20*21/2)</f>
        <v>5.0733676190476196</v>
      </c>
      <c r="J560" s="2">
        <f t="shared" si="66"/>
        <v>5.2246696305632661</v>
      </c>
      <c r="K560" s="2">
        <f t="shared" si="60"/>
        <v>5.3502127149650551</v>
      </c>
    </row>
    <row r="561" spans="1:11" ht="13.5" x14ac:dyDescent="0.25">
      <c r="A561" s="3">
        <v>42821</v>
      </c>
      <c r="B561" s="2">
        <v>4.8994999999999997</v>
      </c>
      <c r="C561" s="2">
        <f t="shared" si="61"/>
        <v>-0.1001000000000003</v>
      </c>
      <c r="D561" s="2">
        <f t="shared" si="62"/>
        <v>4.9809800000000006</v>
      </c>
      <c r="E561" s="2">
        <f t="shared" si="64"/>
        <v>5.0679400000000001</v>
      </c>
      <c r="F561" s="2">
        <f t="shared" si="65"/>
        <v>5.2520100000000003</v>
      </c>
      <c r="G561" s="2">
        <f t="shared" si="59"/>
        <v>5.4253159999999978</v>
      </c>
      <c r="H561" s="2">
        <f t="shared" si="63"/>
        <v>5.2986980000000008</v>
      </c>
      <c r="I561" s="2">
        <f t="array" ref="I561">SUMPRODUCT(B545:B564, (ROW(B545:B564)-ROW(B545)+1)) / (20*21/2)</f>
        <v>5.0458090476190485</v>
      </c>
      <c r="J561" s="2">
        <f t="shared" si="66"/>
        <v>5.1937010943191462</v>
      </c>
      <c r="K561" s="2">
        <f t="shared" si="60"/>
        <v>5.332537706535053</v>
      </c>
    </row>
    <row r="562" spans="1:11" ht="13.5" x14ac:dyDescent="0.25">
      <c r="A562" s="3">
        <v>42822</v>
      </c>
      <c r="B562" s="2">
        <v>4.8994999999999997</v>
      </c>
      <c r="C562" s="2">
        <f t="shared" si="61"/>
        <v>0</v>
      </c>
      <c r="D562" s="2">
        <f t="shared" si="62"/>
        <v>4.9602599999999999</v>
      </c>
      <c r="E562" s="2">
        <f t="shared" si="64"/>
        <v>5.0334300000000001</v>
      </c>
      <c r="F562" s="2">
        <f t="shared" si="65"/>
        <v>5.2207800000000004</v>
      </c>
      <c r="G562" s="2">
        <f t="shared" ref="G562:G625" si="67">AVERAGE(B513:B562)</f>
        <v>5.4163439999999978</v>
      </c>
      <c r="H562" s="2">
        <f t="shared" si="63"/>
        <v>5.2972209999999995</v>
      </c>
      <c r="I562" s="2">
        <f t="array" ref="I562">SUMPRODUCT(B546:B565, (ROW(B546:B565)-ROW(B546)+1)) / (20*21/2)</f>
        <v>5.0212080952380953</v>
      </c>
      <c r="J562" s="2">
        <f t="shared" si="66"/>
        <v>5.1656819424792282</v>
      </c>
      <c r="K562" s="2">
        <f t="shared" si="60"/>
        <v>5.3155558356905415</v>
      </c>
    </row>
    <row r="563" spans="1:11" ht="13.5" x14ac:dyDescent="0.25">
      <c r="A563" s="3">
        <v>42823</v>
      </c>
      <c r="B563" s="2">
        <v>4.8822999999999999</v>
      </c>
      <c r="C563" s="2">
        <f t="shared" si="61"/>
        <v>-1.7199999999999882E-2</v>
      </c>
      <c r="D563" s="2">
        <f t="shared" si="62"/>
        <v>4.9361000000000006</v>
      </c>
      <c r="E563" s="2">
        <f t="shared" si="64"/>
        <v>4.9972000000000012</v>
      </c>
      <c r="F563" s="2">
        <f t="shared" si="65"/>
        <v>5.1888650000000007</v>
      </c>
      <c r="G563" s="2">
        <f t="shared" si="67"/>
        <v>5.4070279999999968</v>
      </c>
      <c r="H563" s="2">
        <f t="shared" si="63"/>
        <v>5.2956579999999986</v>
      </c>
      <c r="I563" s="2">
        <f t="array" ref="I563">SUMPRODUCT(B547:B566, (ROW(B547:B566)-ROW(B547)+1)) / (20*21/2)</f>
        <v>4.9993676190476188</v>
      </c>
      <c r="J563" s="2">
        <f t="shared" si="66"/>
        <v>5.1386931860526355</v>
      </c>
      <c r="K563" s="2">
        <f t="shared" ref="K563:K626" si="68">$K$4*B563+(1-$K$4)*K562</f>
        <v>5.2985654107615003</v>
      </c>
    </row>
    <row r="564" spans="1:11" ht="13.5" x14ac:dyDescent="0.25">
      <c r="A564" s="3">
        <v>42824</v>
      </c>
      <c r="B564" s="2">
        <v>4.8994999999999997</v>
      </c>
      <c r="C564" s="2">
        <f t="shared" si="61"/>
        <v>1.7199999999999882E-2</v>
      </c>
      <c r="D564" s="2">
        <f t="shared" si="62"/>
        <v>4.91608</v>
      </c>
      <c r="E564" s="2">
        <f t="shared" si="64"/>
        <v>4.9730400000000001</v>
      </c>
      <c r="F564" s="2">
        <f t="shared" si="65"/>
        <v>5.1578100000000004</v>
      </c>
      <c r="G564" s="2">
        <f t="shared" si="67"/>
        <v>5.3980559999999969</v>
      </c>
      <c r="H564" s="2">
        <f t="shared" si="63"/>
        <v>5.2941809999999982</v>
      </c>
      <c r="I564" s="2">
        <f t="array" ref="I564">SUMPRODUCT(B548:B567, (ROW(B548:B567)-ROW(B548)+1)) / (20*21/2)</f>
        <v>4.9802876190476191</v>
      </c>
      <c r="J564" s="2">
        <f t="shared" si="66"/>
        <v>5.1159128826190514</v>
      </c>
      <c r="K564" s="2">
        <f t="shared" si="68"/>
        <v>5.2829157868100687</v>
      </c>
    </row>
    <row r="565" spans="1:11" ht="13.5" x14ac:dyDescent="0.25">
      <c r="A565" s="3">
        <v>42825</v>
      </c>
      <c r="B565" s="2">
        <v>4.8994999999999997</v>
      </c>
      <c r="C565" s="2">
        <f t="shared" si="61"/>
        <v>0</v>
      </c>
      <c r="D565" s="2">
        <f t="shared" si="62"/>
        <v>4.8960600000000003</v>
      </c>
      <c r="E565" s="2">
        <f t="shared" si="64"/>
        <v>4.9523300000000008</v>
      </c>
      <c r="F565" s="2">
        <f t="shared" si="65"/>
        <v>5.1288250000000009</v>
      </c>
      <c r="G565" s="2">
        <f t="shared" si="67"/>
        <v>5.3863239999999966</v>
      </c>
      <c r="H565" s="2">
        <f t="shared" si="63"/>
        <v>5.2927039999999996</v>
      </c>
      <c r="I565" s="2">
        <f t="array" ref="I565">SUMPRODUCT(B549:B568, (ROW(B549:B568)-ROW(B549)+1)) / (20*21/2)</f>
        <v>4.97777761904762</v>
      </c>
      <c r="J565" s="2">
        <f t="shared" si="66"/>
        <v>5.095302131893428</v>
      </c>
      <c r="K565" s="2">
        <f t="shared" si="68"/>
        <v>5.2678798736018306</v>
      </c>
    </row>
    <row r="566" spans="1:11" ht="13.5" x14ac:dyDescent="0.25">
      <c r="A566" s="3">
        <v>42828</v>
      </c>
      <c r="B566" s="2">
        <v>4.8994999999999997</v>
      </c>
      <c r="C566" s="2">
        <f t="shared" si="61"/>
        <v>0</v>
      </c>
      <c r="D566" s="2">
        <f t="shared" si="62"/>
        <v>4.8960600000000003</v>
      </c>
      <c r="E566" s="2">
        <f t="shared" si="64"/>
        <v>4.9385200000000014</v>
      </c>
      <c r="F566" s="2">
        <f t="shared" si="65"/>
        <v>5.0998400000000013</v>
      </c>
      <c r="G566" s="2">
        <f t="shared" si="67"/>
        <v>5.3739699999999972</v>
      </c>
      <c r="H566" s="2">
        <f t="shared" si="63"/>
        <v>5.2912269999999992</v>
      </c>
      <c r="I566" s="2">
        <f t="array" ref="I566">SUMPRODUCT(B550:B569, (ROW(B550:B569)-ROW(B550)+1)) / (20*21/2)</f>
        <v>4.9762204761904769</v>
      </c>
      <c r="J566" s="2">
        <f t="shared" si="66"/>
        <v>5.0766543098083403</v>
      </c>
      <c r="K566" s="2">
        <f t="shared" si="68"/>
        <v>5.2534336040488174</v>
      </c>
    </row>
    <row r="567" spans="1:11" ht="13.5" x14ac:dyDescent="0.25">
      <c r="A567" s="3">
        <v>42829</v>
      </c>
      <c r="B567" s="2">
        <v>4.8994999999999997</v>
      </c>
      <c r="C567" s="2">
        <f t="shared" si="61"/>
        <v>0</v>
      </c>
      <c r="D567" s="2">
        <f t="shared" si="62"/>
        <v>4.8960600000000003</v>
      </c>
      <c r="E567" s="2">
        <f t="shared" si="64"/>
        <v>4.928160000000001</v>
      </c>
      <c r="F567" s="2">
        <f t="shared" si="65"/>
        <v>5.0708550000000008</v>
      </c>
      <c r="G567" s="2">
        <f t="shared" si="67"/>
        <v>5.3587879999999961</v>
      </c>
      <c r="H567" s="2">
        <f t="shared" si="63"/>
        <v>5.2897499999999988</v>
      </c>
      <c r="I567" s="2">
        <f t="array" ref="I567">SUMPRODUCT(B551:B570, (ROW(B551:B570)-ROW(B551)+1)) / (20*21/2)</f>
        <v>4.9713728571428568</v>
      </c>
      <c r="J567" s="2">
        <f t="shared" si="66"/>
        <v>5.0597824707789751</v>
      </c>
      <c r="K567" s="2">
        <f t="shared" si="68"/>
        <v>5.2395538548704321</v>
      </c>
    </row>
    <row r="568" spans="1:11" ht="13.5" x14ac:dyDescent="0.25">
      <c r="A568" s="3">
        <v>42830</v>
      </c>
      <c r="B568" s="2">
        <v>5.0445000000000002</v>
      </c>
      <c r="C568" s="2">
        <f t="shared" si="61"/>
        <v>0.14500000000000046</v>
      </c>
      <c r="D568" s="2">
        <f t="shared" si="62"/>
        <v>4.9284999999999997</v>
      </c>
      <c r="E568" s="2">
        <f t="shared" si="64"/>
        <v>4.9323000000000006</v>
      </c>
      <c r="F568" s="2">
        <f t="shared" si="65"/>
        <v>5.0539500000000013</v>
      </c>
      <c r="G568" s="2">
        <f t="shared" si="67"/>
        <v>5.3465059999999971</v>
      </c>
      <c r="H568" s="2">
        <f t="shared" si="63"/>
        <v>5.2889979999999994</v>
      </c>
      <c r="I568" s="2">
        <f t="array" ref="I568">SUMPRODUCT(B552:B571, (ROW(B552:B571)-ROW(B552)+1)) / (20*21/2)</f>
        <v>4.9682504761904749</v>
      </c>
      <c r="J568" s="2">
        <f t="shared" si="66"/>
        <v>5.058326997371454</v>
      </c>
      <c r="K568" s="2">
        <f t="shared" si="68"/>
        <v>5.2319046840911998</v>
      </c>
    </row>
    <row r="569" spans="1:11" ht="13.5" x14ac:dyDescent="0.25">
      <c r="A569" s="3">
        <v>42831</v>
      </c>
      <c r="B569" s="2">
        <v>5.0376000000000003</v>
      </c>
      <c r="C569" s="2">
        <f t="shared" si="61"/>
        <v>-6.8999999999999062E-3</v>
      </c>
      <c r="D569" s="2">
        <f t="shared" si="62"/>
        <v>4.9561200000000003</v>
      </c>
      <c r="E569" s="2">
        <f t="shared" si="64"/>
        <v>4.9361000000000006</v>
      </c>
      <c r="F569" s="2">
        <f t="shared" si="65"/>
        <v>5.0367000000000015</v>
      </c>
      <c r="G569" s="2">
        <f t="shared" si="67"/>
        <v>5.3344999999999967</v>
      </c>
      <c r="H569" s="2">
        <f t="shared" si="63"/>
        <v>5.2882114999999992</v>
      </c>
      <c r="I569" s="2">
        <f t="array" ref="I569">SUMPRODUCT(B553:B572, (ROW(B553:B572)-ROW(B553)+1)) / (20*21/2)</f>
        <v>4.9663604761904763</v>
      </c>
      <c r="J569" s="2">
        <f t="shared" si="66"/>
        <v>5.0563529976217918</v>
      </c>
      <c r="K569" s="2">
        <f t="shared" si="68"/>
        <v>5.2242848925582122</v>
      </c>
    </row>
    <row r="570" spans="1:11" ht="13.5" x14ac:dyDescent="0.25">
      <c r="A570" s="3">
        <v>42832</v>
      </c>
      <c r="B570" s="2">
        <v>4.9858000000000002</v>
      </c>
      <c r="C570" s="2">
        <f t="shared" si="61"/>
        <v>-5.1800000000000068E-2</v>
      </c>
      <c r="D570" s="2">
        <f t="shared" si="62"/>
        <v>4.9733800000000006</v>
      </c>
      <c r="E570" s="2">
        <f t="shared" si="64"/>
        <v>4.9347199999999996</v>
      </c>
      <c r="F570" s="2">
        <f t="shared" si="65"/>
        <v>5.0185850000000007</v>
      </c>
      <c r="G570" s="2">
        <f t="shared" si="67"/>
        <v>5.3238039999999964</v>
      </c>
      <c r="H570" s="2">
        <f t="shared" si="63"/>
        <v>5.2874904999999988</v>
      </c>
      <c r="I570" s="2">
        <f t="array" ref="I570">SUMPRODUCT(B554:B573, (ROW(B554:B573)-ROW(B554)+1)) / (20*21/2)</f>
        <v>4.9640552380952379</v>
      </c>
      <c r="J570" s="2">
        <f t="shared" si="66"/>
        <v>5.0496336645149542</v>
      </c>
      <c r="K570" s="2">
        <f t="shared" si="68"/>
        <v>5.2149325438304395</v>
      </c>
    </row>
    <row r="571" spans="1:11" ht="13.5" x14ac:dyDescent="0.25">
      <c r="A571" s="3">
        <v>42835</v>
      </c>
      <c r="B571" s="2">
        <v>4.9858000000000002</v>
      </c>
      <c r="C571" s="2">
        <f t="shared" si="61"/>
        <v>0</v>
      </c>
      <c r="D571" s="2">
        <f t="shared" si="62"/>
        <v>4.9906400000000009</v>
      </c>
      <c r="E571" s="2">
        <f t="shared" si="64"/>
        <v>4.9433499999999997</v>
      </c>
      <c r="F571" s="2">
        <f t="shared" si="65"/>
        <v>5.0056450000000003</v>
      </c>
      <c r="G571" s="2">
        <f t="shared" si="67"/>
        <v>5.3131079999999962</v>
      </c>
      <c r="H571" s="2">
        <f t="shared" si="63"/>
        <v>5.2866074999999988</v>
      </c>
      <c r="I571" s="2">
        <f t="array" ref="I571">SUMPRODUCT(B555:B574, (ROW(B555:B574)-ROW(B555)+1)) / (20*21/2)</f>
        <v>4.9620838095238087</v>
      </c>
      <c r="J571" s="2">
        <f t="shared" si="66"/>
        <v>5.043554267894482</v>
      </c>
      <c r="K571" s="2">
        <f t="shared" si="68"/>
        <v>5.205946953876305</v>
      </c>
    </row>
    <row r="572" spans="1:11" ht="13.5" x14ac:dyDescent="0.25">
      <c r="A572" s="3">
        <v>42836</v>
      </c>
      <c r="B572" s="2">
        <v>4.9858000000000002</v>
      </c>
      <c r="C572" s="2">
        <f t="shared" si="61"/>
        <v>0</v>
      </c>
      <c r="D572" s="2">
        <f t="shared" si="62"/>
        <v>5.0079000000000011</v>
      </c>
      <c r="E572" s="2">
        <f t="shared" si="64"/>
        <v>4.9519799999999989</v>
      </c>
      <c r="F572" s="2">
        <f t="shared" si="65"/>
        <v>4.9927049999999999</v>
      </c>
      <c r="G572" s="2">
        <f t="shared" si="67"/>
        <v>5.3024119999999959</v>
      </c>
      <c r="H572" s="2">
        <f t="shared" si="63"/>
        <v>5.2855619999999988</v>
      </c>
      <c r="I572" s="2">
        <f t="array" ref="I572">SUMPRODUCT(B556:B575, (ROW(B556:B575)-ROW(B556)+1)) / (20*21/2)</f>
        <v>4.9619642857142852</v>
      </c>
      <c r="J572" s="2">
        <f t="shared" si="66"/>
        <v>5.0380538614283408</v>
      </c>
      <c r="K572" s="2">
        <f t="shared" si="68"/>
        <v>5.197313739998803</v>
      </c>
    </row>
    <row r="573" spans="1:11" ht="13.5" x14ac:dyDescent="0.25">
      <c r="A573" s="3">
        <v>42837</v>
      </c>
      <c r="B573" s="2">
        <v>4.9684999999999997</v>
      </c>
      <c r="C573" s="2">
        <f t="shared" si="61"/>
        <v>-1.7300000000000537E-2</v>
      </c>
      <c r="D573" s="2">
        <f t="shared" si="62"/>
        <v>4.9927000000000001</v>
      </c>
      <c r="E573" s="2">
        <f t="shared" si="64"/>
        <v>4.9605999999999995</v>
      </c>
      <c r="F573" s="2">
        <f t="shared" si="65"/>
        <v>4.9789000000000012</v>
      </c>
      <c r="G573" s="2">
        <f t="shared" si="67"/>
        <v>5.2913699999999979</v>
      </c>
      <c r="H573" s="2">
        <f t="shared" si="63"/>
        <v>5.2844299999999977</v>
      </c>
      <c r="I573" s="2">
        <f t="array" ref="I573">SUMPRODUCT(B557:B576, (ROW(B557:B576)-ROW(B557)+1)) / (20*21/2)</f>
        <v>4.9648071428571434</v>
      </c>
      <c r="J573" s="2">
        <f t="shared" si="66"/>
        <v>5.031429684149451</v>
      </c>
      <c r="K573" s="2">
        <f t="shared" si="68"/>
        <v>5.1883406521557127</v>
      </c>
    </row>
    <row r="574" spans="1:11" ht="13.5" x14ac:dyDescent="0.25">
      <c r="A574" s="3">
        <v>42838</v>
      </c>
      <c r="B574" s="2">
        <v>4.9581999999999997</v>
      </c>
      <c r="C574" s="2">
        <f t="shared" si="61"/>
        <v>-1.0299999999999976E-2</v>
      </c>
      <c r="D574" s="2">
        <f t="shared" si="62"/>
        <v>4.9768199999999991</v>
      </c>
      <c r="E574" s="2">
        <f t="shared" si="64"/>
        <v>4.9664699999999993</v>
      </c>
      <c r="F574" s="2">
        <f t="shared" si="65"/>
        <v>4.969755000000001</v>
      </c>
      <c r="G574" s="2">
        <f t="shared" si="67"/>
        <v>5.2801219999999978</v>
      </c>
      <c r="H574" s="2">
        <f t="shared" si="63"/>
        <v>5.2835709999999985</v>
      </c>
      <c r="I574" s="2">
        <f t="array" ref="I574">SUMPRODUCT(B558:B577, (ROW(B558:B577)-ROW(B558)+1)) / (20*21/2)</f>
        <v>4.9688542857142854</v>
      </c>
      <c r="J574" s="2">
        <f t="shared" si="66"/>
        <v>5.0244554285161707</v>
      </c>
      <c r="K574" s="2">
        <f t="shared" si="68"/>
        <v>5.1793155285417631</v>
      </c>
    </row>
    <row r="575" spans="1:11" ht="13.5" x14ac:dyDescent="0.25">
      <c r="A575" s="3">
        <v>42839</v>
      </c>
      <c r="B575" s="2">
        <v>4.9684999999999997</v>
      </c>
      <c r="C575" s="2">
        <f t="shared" si="61"/>
        <v>1.0299999999999976E-2</v>
      </c>
      <c r="D575" s="2">
        <f t="shared" si="62"/>
        <v>4.9733599999999996</v>
      </c>
      <c r="E575" s="2">
        <f t="shared" si="64"/>
        <v>4.9733700000000001</v>
      </c>
      <c r="F575" s="2">
        <f t="shared" si="65"/>
        <v>4.9628500000000013</v>
      </c>
      <c r="G575" s="2">
        <f t="shared" si="67"/>
        <v>5.269079999999998</v>
      </c>
      <c r="H575" s="2">
        <f t="shared" si="63"/>
        <v>5.2827634999999979</v>
      </c>
      <c r="I575" s="2">
        <f t="array" ref="I575">SUMPRODUCT(B559:B578, (ROW(B559:B578)-ROW(B559)+1)) / (20*21/2)</f>
        <v>4.9768442857142858</v>
      </c>
      <c r="J575" s="2">
        <f t="shared" si="66"/>
        <v>5.0191263400860588</v>
      </c>
      <c r="K575" s="2">
        <f t="shared" si="68"/>
        <v>5.1710482529126747</v>
      </c>
    </row>
    <row r="576" spans="1:11" ht="13.5" x14ac:dyDescent="0.25">
      <c r="A576" s="3">
        <v>42842</v>
      </c>
      <c r="B576" s="2">
        <v>4.9927000000000001</v>
      </c>
      <c r="C576" s="2">
        <f t="shared" si="61"/>
        <v>2.4200000000000443E-2</v>
      </c>
      <c r="D576" s="2">
        <f t="shared" si="62"/>
        <v>4.9747399999999997</v>
      </c>
      <c r="E576" s="2">
        <f t="shared" si="64"/>
        <v>4.9826899999999998</v>
      </c>
      <c r="F576" s="2">
        <f t="shared" si="65"/>
        <v>4.960605000000001</v>
      </c>
      <c r="G576" s="2">
        <f t="shared" si="67"/>
        <v>5.2585219999999984</v>
      </c>
      <c r="H576" s="2">
        <f t="shared" si="63"/>
        <v>5.2820934999999976</v>
      </c>
      <c r="I576" s="2">
        <f t="array" ref="I576">SUMPRODUCT(B560:B579, (ROW(B560:B579)-ROW(B560)+1)) / (20*21/2)</f>
        <v>4.9846371428571423</v>
      </c>
      <c r="J576" s="2">
        <f t="shared" si="66"/>
        <v>5.0166095457921482</v>
      </c>
      <c r="K576" s="2">
        <f t="shared" si="68"/>
        <v>5.1640542037788446</v>
      </c>
    </row>
    <row r="577" spans="1:11" ht="13.5" x14ac:dyDescent="0.25">
      <c r="A577" s="3">
        <v>42843</v>
      </c>
      <c r="B577" s="2">
        <v>5.0030999999999999</v>
      </c>
      <c r="C577" s="2">
        <f t="shared" si="61"/>
        <v>1.0399999999999743E-2</v>
      </c>
      <c r="D577" s="2">
        <f t="shared" si="62"/>
        <v>4.9781999999999993</v>
      </c>
      <c r="E577" s="2">
        <f t="shared" si="64"/>
        <v>4.9930499999999993</v>
      </c>
      <c r="F577" s="2">
        <f t="shared" si="65"/>
        <v>4.960605000000001</v>
      </c>
      <c r="G577" s="2">
        <f t="shared" si="67"/>
        <v>5.2481719999999985</v>
      </c>
      <c r="H577" s="2">
        <f t="shared" si="63"/>
        <v>5.2818489999999976</v>
      </c>
      <c r="I577" s="2">
        <f t="array" ref="I577">SUMPRODUCT(B561:B580, (ROW(B561:B580)-ROW(B561)+1)) / (20*21/2)</f>
        <v>4.9928733333333337</v>
      </c>
      <c r="J577" s="2">
        <f t="shared" si="66"/>
        <v>5.0153229223833726</v>
      </c>
      <c r="K577" s="2">
        <f t="shared" si="68"/>
        <v>5.1577422742188901</v>
      </c>
    </row>
    <row r="578" spans="1:11" ht="13.5" x14ac:dyDescent="0.25">
      <c r="A578" s="3">
        <v>42844</v>
      </c>
      <c r="B578" s="2">
        <v>5.0445000000000002</v>
      </c>
      <c r="C578" s="2">
        <f t="shared" si="61"/>
        <v>4.1400000000000325E-2</v>
      </c>
      <c r="D578" s="2">
        <f t="shared" si="62"/>
        <v>4.9933999999999994</v>
      </c>
      <c r="E578" s="2">
        <f t="shared" si="64"/>
        <v>4.9930499999999993</v>
      </c>
      <c r="F578" s="2">
        <f t="shared" si="65"/>
        <v>4.9626750000000008</v>
      </c>
      <c r="G578" s="2">
        <f t="shared" si="67"/>
        <v>5.2365799999999991</v>
      </c>
      <c r="H578" s="2">
        <f t="shared" si="63"/>
        <v>5.2818114999999981</v>
      </c>
      <c r="I578" s="2">
        <f t="array" ref="I578">SUMPRODUCT(B562:B581, (ROW(B562:B581)-ROW(B562)+1)) / (20*21/2)</f>
        <v>5.0008628571428559</v>
      </c>
      <c r="J578" s="2">
        <f t="shared" si="66"/>
        <v>5.0181016916801937</v>
      </c>
      <c r="K578" s="2">
        <f t="shared" si="68"/>
        <v>5.1533014007201103</v>
      </c>
    </row>
    <row r="579" spans="1:11" ht="13.5" x14ac:dyDescent="0.25">
      <c r="A579" s="3">
        <v>42845</v>
      </c>
      <c r="B579" s="2">
        <v>5.0445000000000002</v>
      </c>
      <c r="C579" s="2">
        <f t="shared" si="61"/>
        <v>0</v>
      </c>
      <c r="D579" s="2">
        <f t="shared" si="62"/>
        <v>5.0106599999999997</v>
      </c>
      <c r="E579" s="2">
        <f t="shared" si="64"/>
        <v>4.9937399999999998</v>
      </c>
      <c r="F579" s="2">
        <f t="shared" si="65"/>
        <v>4.9649200000000011</v>
      </c>
      <c r="G579" s="2">
        <f t="shared" si="67"/>
        <v>5.2249879999999997</v>
      </c>
      <c r="H579" s="2">
        <f t="shared" si="63"/>
        <v>5.2817089999999975</v>
      </c>
      <c r="I579" s="2">
        <f t="array" ref="I579">SUMPRODUCT(B563:B582, (ROW(B563:B582)-ROW(B563)+1)) / (20*21/2)</f>
        <v>5.0091099999999997</v>
      </c>
      <c r="J579" s="2">
        <f t="shared" si="66"/>
        <v>5.0206158162820795</v>
      </c>
      <c r="K579" s="2">
        <f t="shared" si="68"/>
        <v>5.1490346791232433</v>
      </c>
    </row>
    <row r="580" spans="1:11" ht="13.5" x14ac:dyDescent="0.25">
      <c r="A580" s="3">
        <v>42846</v>
      </c>
      <c r="B580" s="2">
        <v>5.0514000000000001</v>
      </c>
      <c r="C580" s="2">
        <f t="shared" ref="C580:C643" si="69">B580-B579</f>
        <v>6.8999999999999062E-3</v>
      </c>
      <c r="D580" s="2">
        <f t="shared" si="62"/>
        <v>5.0272399999999999</v>
      </c>
      <c r="E580" s="2">
        <f t="shared" si="64"/>
        <v>5.0003000000000002</v>
      </c>
      <c r="F580" s="2">
        <f t="shared" si="65"/>
        <v>4.9675099999999999</v>
      </c>
      <c r="G580" s="2">
        <f t="shared" si="67"/>
        <v>5.2121539999999991</v>
      </c>
      <c r="H580" s="2">
        <f t="shared" si="63"/>
        <v>5.2816409999999969</v>
      </c>
      <c r="I580" s="2">
        <f t="array" ref="I580">SUMPRODUCT(B564:B583, (ROW(B564:B583)-ROW(B564)+1)) / (20*21/2)</f>
        <v>5.0152704761904765</v>
      </c>
      <c r="J580" s="2">
        <f t="shared" si="66"/>
        <v>5.0235476433028339</v>
      </c>
      <c r="K580" s="2">
        <f t="shared" si="68"/>
        <v>5.1452058681772339</v>
      </c>
    </row>
    <row r="581" spans="1:11" ht="13.5" x14ac:dyDescent="0.25">
      <c r="A581" s="3">
        <v>42849</v>
      </c>
      <c r="B581" s="2">
        <v>5.0514000000000001</v>
      </c>
      <c r="C581" s="2">
        <f t="shared" si="69"/>
        <v>0</v>
      </c>
      <c r="D581" s="2">
        <f t="shared" si="62"/>
        <v>5.0389800000000005</v>
      </c>
      <c r="E581" s="2">
        <f t="shared" si="64"/>
        <v>5.0068600000000005</v>
      </c>
      <c r="F581" s="2">
        <f t="shared" si="65"/>
        <v>4.9751050000000001</v>
      </c>
      <c r="G581" s="2">
        <f t="shared" si="67"/>
        <v>5.1993199999999993</v>
      </c>
      <c r="H581" s="2">
        <f t="shared" si="63"/>
        <v>5.281556499999998</v>
      </c>
      <c r="I581" s="2">
        <f t="array" ref="I581">SUMPRODUCT(B565:B584, (ROW(B565:B584)-ROW(B565)+1)) / (20*21/2)</f>
        <v>5.0160423809523804</v>
      </c>
      <c r="J581" s="2">
        <f t="shared" si="66"/>
        <v>5.0262002487025637</v>
      </c>
      <c r="K581" s="2">
        <f t="shared" si="68"/>
        <v>5.1415272066800872</v>
      </c>
    </row>
    <row r="582" spans="1:11" ht="13.5" x14ac:dyDescent="0.25">
      <c r="A582" s="3">
        <v>42850</v>
      </c>
      <c r="B582" s="2">
        <v>5.0617000000000001</v>
      </c>
      <c r="C582" s="2">
        <f t="shared" si="69"/>
        <v>1.0299999999999976E-2</v>
      </c>
      <c r="D582" s="2">
        <f t="shared" si="62"/>
        <v>5.0507000000000009</v>
      </c>
      <c r="E582" s="2">
        <f t="shared" si="64"/>
        <v>5.0144500000000001</v>
      </c>
      <c r="F582" s="2">
        <f t="shared" si="65"/>
        <v>4.9832149999999995</v>
      </c>
      <c r="G582" s="2">
        <f t="shared" si="67"/>
        <v>5.1900719999999989</v>
      </c>
      <c r="H582" s="2">
        <f t="shared" si="63"/>
        <v>5.2815219999999981</v>
      </c>
      <c r="I582" s="2">
        <f t="array" ref="I582">SUMPRODUCT(B566:B585, (ROW(B566:B585)-ROW(B566)+1)) / (20*21/2)</f>
        <v>5.0100899999999999</v>
      </c>
      <c r="J582" s="2">
        <f t="shared" si="66"/>
        <v>5.0295811773975574</v>
      </c>
      <c r="K582" s="2">
        <f t="shared" si="68"/>
        <v>5.1383967279867511</v>
      </c>
    </row>
    <row r="583" spans="1:11" ht="13.5" x14ac:dyDescent="0.25">
      <c r="A583" s="3">
        <v>42851</v>
      </c>
      <c r="B583" s="2">
        <v>5.0479000000000003</v>
      </c>
      <c r="C583" s="2">
        <f t="shared" si="69"/>
        <v>-1.3799999999999812E-2</v>
      </c>
      <c r="D583" s="2">
        <f t="shared" ref="D583:D646" si="70">AVERAGE(B579:B583)</f>
        <v>5.05138</v>
      </c>
      <c r="E583" s="2">
        <f t="shared" si="64"/>
        <v>5.0223899999999997</v>
      </c>
      <c r="F583" s="2">
        <f t="shared" si="65"/>
        <v>4.9914949999999996</v>
      </c>
      <c r="G583" s="2">
        <f t="shared" si="67"/>
        <v>5.1772359999999988</v>
      </c>
      <c r="H583" s="2">
        <f t="shared" si="63"/>
        <v>5.2814184999999974</v>
      </c>
      <c r="I583" s="2">
        <f t="array" ref="I583">SUMPRODUCT(B567:B586, (ROW(B567:B586)-ROW(B567)+1)) / (20*21/2)</f>
        <v>5.0010209523809515</v>
      </c>
      <c r="J583" s="2">
        <f t="shared" si="66"/>
        <v>5.0313258271692183</v>
      </c>
      <c r="K583" s="2">
        <f t="shared" si="68"/>
        <v>5.1348478366931527</v>
      </c>
    </row>
    <row r="584" spans="1:11" ht="13.5" x14ac:dyDescent="0.25">
      <c r="A584" s="3">
        <v>42852</v>
      </c>
      <c r="B584" s="2">
        <v>4.9996</v>
      </c>
      <c r="C584" s="2">
        <f t="shared" si="69"/>
        <v>-4.8300000000000232E-2</v>
      </c>
      <c r="D584" s="2">
        <f t="shared" si="70"/>
        <v>5.0424000000000007</v>
      </c>
      <c r="E584" s="2">
        <f t="shared" si="64"/>
        <v>5.0265300000000002</v>
      </c>
      <c r="F584" s="2">
        <f t="shared" si="65"/>
        <v>4.9964999999999993</v>
      </c>
      <c r="G584" s="2">
        <f t="shared" si="67"/>
        <v>5.1664699999999995</v>
      </c>
      <c r="H584" s="2">
        <f t="shared" si="63"/>
        <v>5.2812284999999983</v>
      </c>
      <c r="I584" s="2">
        <f t="array" ref="I584">SUMPRODUCT(B568:B587, (ROW(B568:B587)-ROW(B568)+1)) / (20*21/2)</f>
        <v>4.9919352380952393</v>
      </c>
      <c r="J584" s="2">
        <f t="shared" si="66"/>
        <v>5.0283043198197683</v>
      </c>
      <c r="K584" s="2">
        <f t="shared" si="68"/>
        <v>5.129543999960088</v>
      </c>
    </row>
    <row r="585" spans="1:11" ht="13.5" x14ac:dyDescent="0.25">
      <c r="A585" s="3">
        <v>42853</v>
      </c>
      <c r="B585" s="2">
        <v>4.9340000000000002</v>
      </c>
      <c r="C585" s="2">
        <f t="shared" si="69"/>
        <v>-6.5599999999999881E-2</v>
      </c>
      <c r="D585" s="2">
        <f t="shared" si="70"/>
        <v>5.0189199999999996</v>
      </c>
      <c r="E585" s="2">
        <f t="shared" si="64"/>
        <v>5.0230799999999993</v>
      </c>
      <c r="F585" s="2">
        <f t="shared" si="65"/>
        <v>4.9982249999999997</v>
      </c>
      <c r="G585" s="2">
        <f t="shared" si="67"/>
        <v>5.1543919999999988</v>
      </c>
      <c r="H585" s="2">
        <f t="shared" si="63"/>
        <v>5.2807104999999988</v>
      </c>
      <c r="I585" s="2">
        <f t="array" ref="I585">SUMPRODUCT(B569:B588, (ROW(B569:B588)-ROW(B569)+1)) / (20*21/2)</f>
        <v>4.9956519047619059</v>
      </c>
      <c r="J585" s="2">
        <f t="shared" si="66"/>
        <v>5.01932295602741</v>
      </c>
      <c r="K585" s="2">
        <f t="shared" si="68"/>
        <v>5.1218756078047907</v>
      </c>
    </row>
    <row r="586" spans="1:11" ht="13.5" x14ac:dyDescent="0.25">
      <c r="A586" s="3">
        <v>42857</v>
      </c>
      <c r="B586" s="2">
        <v>4.9029999999999996</v>
      </c>
      <c r="C586" s="2">
        <f t="shared" si="69"/>
        <v>-3.1000000000000583E-2</v>
      </c>
      <c r="D586" s="2">
        <f t="shared" si="70"/>
        <v>4.9892400000000006</v>
      </c>
      <c r="E586" s="2">
        <f t="shared" si="64"/>
        <v>5.0141099999999996</v>
      </c>
      <c r="F586" s="2">
        <f t="shared" si="65"/>
        <v>4.9984000000000002</v>
      </c>
      <c r="G586" s="2">
        <f t="shared" si="67"/>
        <v>5.1419699999999997</v>
      </c>
      <c r="H586" s="2">
        <f t="shared" ref="H586:H649" si="71">AVERAGE(B387:B586)</f>
        <v>5.2800374999999988</v>
      </c>
      <c r="I586" s="2">
        <f t="array" ref="I586">SUMPRODUCT(B570:B589, (ROW(B570:B589)-ROW(B570)+1)) / (20*21/2)</f>
        <v>4.9994014285714279</v>
      </c>
      <c r="J586" s="2">
        <f t="shared" si="66"/>
        <v>5.0082445792628949</v>
      </c>
      <c r="K586" s="2">
        <f t="shared" si="68"/>
        <v>5.1132922506359755</v>
      </c>
    </row>
    <row r="587" spans="1:11" ht="13.5" x14ac:dyDescent="0.25">
      <c r="A587" s="3">
        <v>42858</v>
      </c>
      <c r="B587" s="2">
        <v>4.9029999999999996</v>
      </c>
      <c r="C587" s="2">
        <f t="shared" si="69"/>
        <v>0</v>
      </c>
      <c r="D587" s="2">
        <f t="shared" si="70"/>
        <v>4.9574999999999996</v>
      </c>
      <c r="E587" s="2">
        <f t="shared" si="64"/>
        <v>5.0040999999999993</v>
      </c>
      <c r="F587" s="2">
        <f t="shared" si="65"/>
        <v>4.9985750000000007</v>
      </c>
      <c r="G587" s="2">
        <f t="shared" si="67"/>
        <v>5.1296179999999989</v>
      </c>
      <c r="H587" s="2">
        <f t="shared" si="71"/>
        <v>5.2795369999999977</v>
      </c>
      <c r="I587" s="2">
        <f t="array" ref="I587">SUMPRODUCT(B571:B590, (ROW(B571:B590)-ROW(B571)+1)) / (20*21/2)</f>
        <v>4.9903319047619039</v>
      </c>
      <c r="J587" s="2">
        <f t="shared" si="66"/>
        <v>4.9982212859997617</v>
      </c>
      <c r="K587" s="2">
        <f t="shared" si="68"/>
        <v>5.1050454957090743</v>
      </c>
    </row>
    <row r="588" spans="1:11" ht="13.5" x14ac:dyDescent="0.25">
      <c r="A588" s="3">
        <v>42859</v>
      </c>
      <c r="B588" s="2">
        <v>5.0376000000000003</v>
      </c>
      <c r="C588" s="2">
        <f t="shared" si="69"/>
        <v>0.13460000000000072</v>
      </c>
      <c r="D588" s="2">
        <f t="shared" si="70"/>
        <v>4.9554400000000003</v>
      </c>
      <c r="E588" s="2">
        <f t="shared" ref="E588:E651" si="72">AVERAGE(B579:B588)</f>
        <v>5.0034099999999997</v>
      </c>
      <c r="F588" s="2">
        <f t="shared" si="65"/>
        <v>4.9982300000000004</v>
      </c>
      <c r="G588" s="2">
        <f t="shared" si="67"/>
        <v>5.1198879999999996</v>
      </c>
      <c r="H588" s="2">
        <f t="shared" si="71"/>
        <v>5.2797269999999976</v>
      </c>
      <c r="I588" s="2">
        <f t="array" ref="I588">SUMPRODUCT(B572:B591, (ROW(B572:B591)-ROW(B572)+1)) / (20*21/2)</f>
        <v>4.9813233333333322</v>
      </c>
      <c r="J588" s="2">
        <f t="shared" si="66"/>
        <v>5.0019716397140703</v>
      </c>
      <c r="K588" s="2">
        <f t="shared" si="68"/>
        <v>5.1024005743087191</v>
      </c>
    </row>
    <row r="589" spans="1:11" ht="13.5" x14ac:dyDescent="0.25">
      <c r="A589" s="3">
        <v>42860</v>
      </c>
      <c r="B589" s="2">
        <v>5.0376000000000003</v>
      </c>
      <c r="C589" s="2">
        <f t="shared" si="69"/>
        <v>0</v>
      </c>
      <c r="D589" s="2">
        <f t="shared" si="70"/>
        <v>4.9630400000000003</v>
      </c>
      <c r="E589" s="2">
        <f t="shared" si="72"/>
        <v>5.0027200000000001</v>
      </c>
      <c r="F589" s="2">
        <f t="shared" si="65"/>
        <v>4.9982300000000004</v>
      </c>
      <c r="G589" s="2">
        <f t="shared" si="67"/>
        <v>5.1101580000000002</v>
      </c>
      <c r="H589" s="2">
        <f t="shared" si="71"/>
        <v>5.2798994999999982</v>
      </c>
      <c r="I589" s="2">
        <f t="array" ref="I589">SUMPRODUCT(B573:B592, (ROW(B573:B592)-ROW(B573)+1)) / (20*21/2)</f>
        <v>4.9727257142857137</v>
      </c>
      <c r="J589" s="2">
        <f t="shared" si="66"/>
        <v>5.0053648168841587</v>
      </c>
      <c r="K589" s="2">
        <f t="shared" si="68"/>
        <v>5.0998593753162211</v>
      </c>
    </row>
    <row r="590" spans="1:11" ht="13.5" x14ac:dyDescent="0.25">
      <c r="A590" s="3">
        <v>42863</v>
      </c>
      <c r="B590" s="2">
        <v>4.9029999999999996</v>
      </c>
      <c r="C590" s="2">
        <f t="shared" si="69"/>
        <v>-0.13460000000000072</v>
      </c>
      <c r="D590" s="2">
        <f t="shared" si="70"/>
        <v>4.9568399999999997</v>
      </c>
      <c r="E590" s="2">
        <f t="shared" si="72"/>
        <v>4.9878799999999988</v>
      </c>
      <c r="F590" s="2">
        <f t="shared" si="65"/>
        <v>4.9940900000000008</v>
      </c>
      <c r="G590" s="2">
        <f t="shared" si="67"/>
        <v>5.0978060000000003</v>
      </c>
      <c r="H590" s="2">
        <f t="shared" si="71"/>
        <v>5.2798304999999983</v>
      </c>
      <c r="I590" s="2">
        <f t="array" ref="I590">SUMPRODUCT(B574:B593, (ROW(B574:B593)-ROW(B574)+1)) / (20*21/2)</f>
        <v>4.9645390476190467</v>
      </c>
      <c r="J590" s="2">
        <f t="shared" si="66"/>
        <v>4.9956157867047146</v>
      </c>
      <c r="K590" s="2">
        <f t="shared" si="68"/>
        <v>5.0921393998136235</v>
      </c>
    </row>
    <row r="591" spans="1:11" ht="13.5" x14ac:dyDescent="0.25">
      <c r="A591" s="3">
        <v>42864</v>
      </c>
      <c r="B591" s="2">
        <v>4.8994999999999997</v>
      </c>
      <c r="C591" s="2">
        <f t="shared" si="69"/>
        <v>-3.4999999999998366E-3</v>
      </c>
      <c r="D591" s="2">
        <f t="shared" si="70"/>
        <v>4.9561399999999995</v>
      </c>
      <c r="E591" s="2">
        <f t="shared" si="72"/>
        <v>4.9726900000000001</v>
      </c>
      <c r="F591" s="2">
        <f t="shared" si="65"/>
        <v>4.9897750000000007</v>
      </c>
      <c r="G591" s="2">
        <f t="shared" si="67"/>
        <v>5.0853839999999995</v>
      </c>
      <c r="H591" s="2">
        <f t="shared" si="71"/>
        <v>5.2797439999999982</v>
      </c>
      <c r="I591" s="2">
        <f t="array" ref="I591">SUMPRODUCT(B575:B594, (ROW(B575:B594)-ROW(B575)+1)) / (20*21/2)</f>
        <v>4.9698333333333329</v>
      </c>
      <c r="J591" s="2">
        <f t="shared" si="66"/>
        <v>4.9864619022566465</v>
      </c>
      <c r="K591" s="2">
        <f t="shared" si="68"/>
        <v>5.0845849135464229</v>
      </c>
    </row>
    <row r="592" spans="1:11" ht="13.5" x14ac:dyDescent="0.25">
      <c r="A592" s="3">
        <v>42865</v>
      </c>
      <c r="B592" s="2">
        <v>4.8994999999999997</v>
      </c>
      <c r="C592" s="2">
        <f t="shared" si="69"/>
        <v>0</v>
      </c>
      <c r="D592" s="2">
        <f t="shared" si="70"/>
        <v>4.9554400000000003</v>
      </c>
      <c r="E592" s="2">
        <f t="shared" si="72"/>
        <v>4.9564700000000004</v>
      </c>
      <c r="F592" s="2">
        <f t="shared" si="65"/>
        <v>4.9854600000000016</v>
      </c>
      <c r="G592" s="2">
        <f t="shared" si="67"/>
        <v>5.0728919999999995</v>
      </c>
      <c r="H592" s="2">
        <f t="shared" si="71"/>
        <v>5.2796404999999984</v>
      </c>
      <c r="I592" s="2">
        <f t="array" ref="I592">SUMPRODUCT(B576:B595, (ROW(B576:B595)-ROW(B576)+1)) / (20*21/2)</f>
        <v>4.9615971428571433</v>
      </c>
      <c r="J592" s="2">
        <f t="shared" si="66"/>
        <v>4.9781798163274429</v>
      </c>
      <c r="K592" s="2">
        <f t="shared" si="68"/>
        <v>5.0773266816426412</v>
      </c>
    </row>
    <row r="593" spans="1:11" ht="13.5" x14ac:dyDescent="0.25">
      <c r="A593" s="3">
        <v>42866</v>
      </c>
      <c r="B593" s="2">
        <v>4.8994999999999997</v>
      </c>
      <c r="C593" s="2">
        <f t="shared" si="69"/>
        <v>0</v>
      </c>
      <c r="D593" s="2">
        <f t="shared" si="70"/>
        <v>4.9278199999999996</v>
      </c>
      <c r="E593" s="2">
        <f t="shared" si="72"/>
        <v>4.9416300000000009</v>
      </c>
      <c r="F593" s="2">
        <f t="shared" si="65"/>
        <v>4.9820100000000007</v>
      </c>
      <c r="G593" s="2">
        <f t="shared" si="67"/>
        <v>5.0604700000000005</v>
      </c>
      <c r="H593" s="2">
        <f t="shared" si="71"/>
        <v>5.2791224999999971</v>
      </c>
      <c r="I593" s="2">
        <f t="array" ref="I593">SUMPRODUCT(B577:B596, (ROW(B577:B596)-ROW(B577)+1)) / (20*21/2)</f>
        <v>4.9536895238095235</v>
      </c>
      <c r="J593" s="2">
        <f t="shared" si="66"/>
        <v>4.9706865004867344</v>
      </c>
      <c r="K593" s="2">
        <f t="shared" si="68"/>
        <v>5.070353086284106</v>
      </c>
    </row>
    <row r="594" spans="1:11" ht="13.5" x14ac:dyDescent="0.25">
      <c r="A594" s="3">
        <v>42867</v>
      </c>
      <c r="B594" s="2">
        <v>5.0376000000000003</v>
      </c>
      <c r="C594" s="2">
        <f t="shared" si="69"/>
        <v>0.13810000000000056</v>
      </c>
      <c r="D594" s="2">
        <f t="shared" si="70"/>
        <v>4.9278199999999996</v>
      </c>
      <c r="E594" s="2">
        <f t="shared" si="72"/>
        <v>4.94543</v>
      </c>
      <c r="F594" s="2">
        <f t="shared" si="65"/>
        <v>4.9859800000000005</v>
      </c>
      <c r="G594" s="2">
        <f t="shared" si="67"/>
        <v>5.0508099999999994</v>
      </c>
      <c r="H594" s="2">
        <f t="shared" si="71"/>
        <v>5.2792779999999979</v>
      </c>
      <c r="I594" s="2">
        <f t="array" ref="I594">SUMPRODUCT(B578:B597, (ROW(B578:B597)-ROW(B578)+1)) / (20*21/2)</f>
        <v>4.9429400000000001</v>
      </c>
      <c r="J594" s="2">
        <f t="shared" si="66"/>
        <v>4.9770592147260935</v>
      </c>
      <c r="K594" s="2">
        <f t="shared" si="68"/>
        <v>5.0690686515278669</v>
      </c>
    </row>
    <row r="595" spans="1:11" ht="13.5" x14ac:dyDescent="0.25">
      <c r="A595" s="3">
        <v>42870</v>
      </c>
      <c r="B595" s="2">
        <v>4.8994999999999997</v>
      </c>
      <c r="C595" s="2">
        <f t="shared" si="69"/>
        <v>-0.13810000000000056</v>
      </c>
      <c r="D595" s="2">
        <f t="shared" si="70"/>
        <v>4.9271200000000004</v>
      </c>
      <c r="E595" s="2">
        <f t="shared" si="72"/>
        <v>4.9419799999999992</v>
      </c>
      <c r="F595" s="2">
        <f t="shared" si="65"/>
        <v>4.9825300000000006</v>
      </c>
      <c r="G595" s="2">
        <f t="shared" si="67"/>
        <v>5.0392159999999988</v>
      </c>
      <c r="H595" s="2">
        <f t="shared" si="71"/>
        <v>5.2787429999999986</v>
      </c>
      <c r="I595" s="2">
        <f t="array" ref="I595">SUMPRODUCT(B579:B598, (ROW(B579:B598)-ROW(B579)+1)) / (20*21/2)</f>
        <v>4.9295623809523805</v>
      </c>
      <c r="J595" s="2">
        <f t="shared" si="66"/>
        <v>4.9696726228474182</v>
      </c>
      <c r="K595" s="2">
        <f t="shared" si="68"/>
        <v>5.0624189004875584</v>
      </c>
    </row>
    <row r="596" spans="1:11" ht="13.5" x14ac:dyDescent="0.25">
      <c r="A596" s="3">
        <v>42871</v>
      </c>
      <c r="B596" s="2">
        <v>4.8994999999999997</v>
      </c>
      <c r="C596" s="2">
        <f t="shared" si="69"/>
        <v>0</v>
      </c>
      <c r="D596" s="2">
        <f t="shared" si="70"/>
        <v>4.9271200000000004</v>
      </c>
      <c r="E596" s="2">
        <f t="shared" si="72"/>
        <v>4.9416300000000009</v>
      </c>
      <c r="F596" s="2">
        <f t="shared" ref="F596:F659" si="73">AVERAGE(B577:B596)</f>
        <v>4.9778700000000011</v>
      </c>
      <c r="G596" s="2">
        <f t="shared" si="67"/>
        <v>5.0276219999999991</v>
      </c>
      <c r="H596" s="2">
        <f t="shared" si="71"/>
        <v>5.2782079999999976</v>
      </c>
      <c r="I596" s="2">
        <f t="array" ref="I596">SUMPRODUCT(B580:B599, (ROW(B580:B599)-ROW(B580)+1)) / (20*21/2)</f>
        <v>4.9172038095238086</v>
      </c>
      <c r="J596" s="2">
        <f t="shared" si="66"/>
        <v>4.9629895159095696</v>
      </c>
      <c r="K596" s="2">
        <f t="shared" si="68"/>
        <v>5.0560299239978503</v>
      </c>
    </row>
    <row r="597" spans="1:11" ht="13.5" x14ac:dyDescent="0.25">
      <c r="A597" s="3">
        <v>42872</v>
      </c>
      <c r="B597" s="2">
        <v>4.8650000000000002</v>
      </c>
      <c r="C597" s="2">
        <f t="shared" si="69"/>
        <v>-3.4499999999999531E-2</v>
      </c>
      <c r="D597" s="2">
        <f t="shared" si="70"/>
        <v>4.9202200000000005</v>
      </c>
      <c r="E597" s="2">
        <f t="shared" si="72"/>
        <v>4.9378299999999999</v>
      </c>
      <c r="F597" s="2">
        <f t="shared" si="73"/>
        <v>4.9709650000000005</v>
      </c>
      <c r="G597" s="2">
        <f t="shared" si="67"/>
        <v>5.015337999999999</v>
      </c>
      <c r="H597" s="2">
        <f t="shared" si="71"/>
        <v>5.2775004999999977</v>
      </c>
      <c r="I597" s="2">
        <f t="array" ref="I597">SUMPRODUCT(B581:B600, (ROW(B581:B600)-ROW(B581)+1)) / (20*21/2)</f>
        <v>4.9058642857142853</v>
      </c>
      <c r="J597" s="2">
        <f t="shared" ref="J597:J660" si="74">$J$4*B597+J596*(1-$J$4)</f>
        <v>4.9536571810610388</v>
      </c>
      <c r="K597" s="2">
        <f t="shared" si="68"/>
        <v>5.0485385544293067</v>
      </c>
    </row>
    <row r="598" spans="1:11" ht="13.5" x14ac:dyDescent="0.25">
      <c r="A598" s="3">
        <v>42873</v>
      </c>
      <c r="B598" s="2">
        <v>4.8304999999999998</v>
      </c>
      <c r="C598" s="2">
        <f t="shared" si="69"/>
        <v>-3.4500000000000419E-2</v>
      </c>
      <c r="D598" s="2">
        <f t="shared" si="70"/>
        <v>4.9064199999999998</v>
      </c>
      <c r="E598" s="2">
        <f t="shared" si="72"/>
        <v>4.9171200000000006</v>
      </c>
      <c r="F598" s="2">
        <f t="shared" si="73"/>
        <v>4.9602649999999997</v>
      </c>
      <c r="G598" s="2">
        <f t="shared" si="67"/>
        <v>5.0042959999999992</v>
      </c>
      <c r="H598" s="2">
        <f t="shared" si="71"/>
        <v>5.2766204999999982</v>
      </c>
      <c r="I598" s="2">
        <f t="array" ref="I598">SUMPRODUCT(B582:B601, (ROW(B582:B601)-ROW(B582)+1)) / (20*21/2)</f>
        <v>4.895576666666666</v>
      </c>
      <c r="J598" s="2">
        <f t="shared" si="74"/>
        <v>4.9419279257218918</v>
      </c>
      <c r="K598" s="2">
        <f t="shared" si="68"/>
        <v>5.03998802288306</v>
      </c>
    </row>
    <row r="599" spans="1:11" ht="13.5" x14ac:dyDescent="0.25">
      <c r="A599" s="3">
        <v>42874</v>
      </c>
      <c r="B599" s="2">
        <v>4.8304999999999998</v>
      </c>
      <c r="C599" s="2">
        <f t="shared" si="69"/>
        <v>0</v>
      </c>
      <c r="D599" s="2">
        <f t="shared" si="70"/>
        <v>4.8650000000000002</v>
      </c>
      <c r="E599" s="2">
        <f t="shared" si="72"/>
        <v>4.8964100000000004</v>
      </c>
      <c r="F599" s="2">
        <f t="shared" si="73"/>
        <v>4.9495650000000007</v>
      </c>
      <c r="G599" s="2">
        <f t="shared" si="67"/>
        <v>4.9932539999999985</v>
      </c>
      <c r="H599" s="2">
        <f t="shared" si="71"/>
        <v>5.2757404999999986</v>
      </c>
      <c r="I599" s="2">
        <f t="array" ref="I599">SUMPRODUCT(B583:B602, (ROW(B583:B602)-ROW(B583)+1)) / (20*21/2)</f>
        <v>4.8863409523809525</v>
      </c>
      <c r="J599" s="2">
        <f t="shared" si="74"/>
        <v>4.9313157423198071</v>
      </c>
      <c r="K599" s="2">
        <f t="shared" si="68"/>
        <v>5.0317728062994114</v>
      </c>
    </row>
    <row r="600" spans="1:11" ht="13.5" x14ac:dyDescent="0.25">
      <c r="A600" s="3">
        <v>42877</v>
      </c>
      <c r="B600" s="2">
        <v>4.8304999999999998</v>
      </c>
      <c r="C600" s="2">
        <f t="shared" si="69"/>
        <v>0</v>
      </c>
      <c r="D600" s="2">
        <f t="shared" si="70"/>
        <v>4.8512000000000004</v>
      </c>
      <c r="E600" s="2">
        <f t="shared" si="72"/>
        <v>4.8891600000000004</v>
      </c>
      <c r="F600" s="2">
        <f t="shared" si="73"/>
        <v>4.9385199999999996</v>
      </c>
      <c r="G600" s="2">
        <f t="shared" si="67"/>
        <v>4.9829019999999984</v>
      </c>
      <c r="H600" s="2">
        <f t="shared" si="71"/>
        <v>5.2748604999999973</v>
      </c>
      <c r="I600" s="2">
        <f t="array" ref="I600">SUMPRODUCT(B584:B603, (ROW(B584:B603)-ROW(B584)+1)) / (20*21/2)</f>
        <v>4.8749204761904759</v>
      </c>
      <c r="J600" s="2">
        <f t="shared" si="74"/>
        <v>4.9217142430512535</v>
      </c>
      <c r="K600" s="2">
        <f t="shared" si="68"/>
        <v>5.0238797550719836</v>
      </c>
    </row>
    <row r="601" spans="1:11" ht="13.5" x14ac:dyDescent="0.25">
      <c r="A601" s="3">
        <v>42878</v>
      </c>
      <c r="B601" s="2">
        <v>4.8304999999999998</v>
      </c>
      <c r="C601" s="2">
        <f t="shared" si="69"/>
        <v>0</v>
      </c>
      <c r="D601" s="2">
        <f t="shared" si="70"/>
        <v>4.8374000000000006</v>
      </c>
      <c r="E601" s="2">
        <f t="shared" si="72"/>
        <v>4.8822600000000005</v>
      </c>
      <c r="F601" s="2">
        <f t="shared" si="73"/>
        <v>4.9274750000000003</v>
      </c>
      <c r="G601" s="2">
        <f t="shared" si="67"/>
        <v>4.9746199999999989</v>
      </c>
      <c r="H601" s="2">
        <f t="shared" si="71"/>
        <v>5.2739804999999977</v>
      </c>
      <c r="I601" s="2">
        <f t="array" ref="I601">SUMPRODUCT(B585:B604, (ROW(B585:B604)-ROW(B585)+1)) / (20*21/2)</f>
        <v>4.8646995238095236</v>
      </c>
      <c r="J601" s="2">
        <f t="shared" si="74"/>
        <v>4.9130271722844672</v>
      </c>
      <c r="K601" s="2">
        <f t="shared" si="68"/>
        <v>5.0162962352652398</v>
      </c>
    </row>
    <row r="602" spans="1:11" ht="13.5" x14ac:dyDescent="0.25">
      <c r="A602" s="3">
        <v>42879</v>
      </c>
      <c r="B602" s="2">
        <v>4.8304999999999998</v>
      </c>
      <c r="C602" s="2">
        <f t="shared" si="69"/>
        <v>0</v>
      </c>
      <c r="D602" s="2">
        <f t="shared" si="70"/>
        <v>4.8304999999999998</v>
      </c>
      <c r="E602" s="2">
        <f t="shared" si="72"/>
        <v>4.8753600000000006</v>
      </c>
      <c r="F602" s="2">
        <f t="shared" si="73"/>
        <v>4.915915</v>
      </c>
      <c r="G602" s="2">
        <f t="shared" si="67"/>
        <v>4.9663379999999986</v>
      </c>
      <c r="H602" s="2">
        <f t="shared" si="71"/>
        <v>5.2731004999999982</v>
      </c>
      <c r="I602" s="2">
        <f t="array" ref="I602">SUMPRODUCT(B586:B605, (ROW(B586:B605)-ROW(B586)+1)) / (20*21/2)</f>
        <v>4.8587338095238097</v>
      </c>
      <c r="J602" s="2">
        <f t="shared" si="74"/>
        <v>4.9051674415907085</v>
      </c>
      <c r="K602" s="2">
        <f t="shared" si="68"/>
        <v>5.0090101083920935</v>
      </c>
    </row>
    <row r="603" spans="1:11" ht="13.5" x14ac:dyDescent="0.25">
      <c r="A603" s="3">
        <v>42880</v>
      </c>
      <c r="B603" s="2">
        <v>4.7960000000000003</v>
      </c>
      <c r="C603" s="2">
        <f t="shared" si="69"/>
        <v>-3.4499999999999531E-2</v>
      </c>
      <c r="D603" s="2">
        <f t="shared" si="70"/>
        <v>4.8235999999999999</v>
      </c>
      <c r="E603" s="2">
        <f t="shared" si="72"/>
        <v>4.8650099999999998</v>
      </c>
      <c r="F603" s="2">
        <f t="shared" si="73"/>
        <v>4.9033200000000008</v>
      </c>
      <c r="G603" s="2">
        <f t="shared" si="67"/>
        <v>4.9573659999999986</v>
      </c>
      <c r="H603" s="2">
        <f t="shared" si="71"/>
        <v>5.2720479999999972</v>
      </c>
      <c r="I603" s="2">
        <f t="array" ref="I603">SUMPRODUCT(B587:B606, (ROW(B587:B606)-ROW(B587)+1)) / (20*21/2)</f>
        <v>4.8532609523809525</v>
      </c>
      <c r="J603" s="2">
        <f t="shared" si="74"/>
        <v>4.8947705423915933</v>
      </c>
      <c r="K603" s="2">
        <f t="shared" si="68"/>
        <v>5.0006567708080905</v>
      </c>
    </row>
    <row r="604" spans="1:11" ht="13.5" x14ac:dyDescent="0.25">
      <c r="A604" s="3">
        <v>42881</v>
      </c>
      <c r="B604" s="2">
        <v>4.7960000000000003</v>
      </c>
      <c r="C604" s="2">
        <f t="shared" si="69"/>
        <v>0</v>
      </c>
      <c r="D604" s="2">
        <f t="shared" si="70"/>
        <v>4.8166999999999991</v>
      </c>
      <c r="E604" s="2">
        <f t="shared" si="72"/>
        <v>4.8408499999999997</v>
      </c>
      <c r="F604" s="2">
        <f t="shared" si="73"/>
        <v>4.8931400000000007</v>
      </c>
      <c r="G604" s="2">
        <f t="shared" si="67"/>
        <v>4.9504639999999984</v>
      </c>
      <c r="H604" s="2">
        <f t="shared" si="71"/>
        <v>5.2706674999999983</v>
      </c>
      <c r="I604" s="2">
        <f t="array" ref="I604">SUMPRODUCT(B588:B607, (ROW(B588:B607)-ROW(B588)+1)) / (20*21/2)</f>
        <v>4.8481333333333332</v>
      </c>
      <c r="J604" s="2">
        <f t="shared" si="74"/>
        <v>4.8853638240685839</v>
      </c>
      <c r="K604" s="2">
        <f t="shared" si="68"/>
        <v>4.9926310150901267</v>
      </c>
    </row>
    <row r="605" spans="1:11" ht="13.5" x14ac:dyDescent="0.25">
      <c r="A605" s="3">
        <v>42884</v>
      </c>
      <c r="B605" s="2">
        <v>4.8304999999999998</v>
      </c>
      <c r="C605" s="2">
        <f t="shared" si="69"/>
        <v>3.4499999999999531E-2</v>
      </c>
      <c r="D605" s="2">
        <f t="shared" si="70"/>
        <v>4.8167</v>
      </c>
      <c r="E605" s="2">
        <f t="shared" si="72"/>
        <v>4.8339499999999997</v>
      </c>
      <c r="F605" s="2">
        <f t="shared" si="73"/>
        <v>4.8879650000000003</v>
      </c>
      <c r="G605" s="2">
        <f t="shared" si="67"/>
        <v>4.9449419999999984</v>
      </c>
      <c r="H605" s="2">
        <f t="shared" si="71"/>
        <v>5.2696319999999979</v>
      </c>
      <c r="I605" s="2">
        <f t="array" ref="I605">SUMPRODUCT(B589:B608, (ROW(B589:B608)-ROW(B589)+1)) / (20*21/2)</f>
        <v>4.8433509523809519</v>
      </c>
      <c r="J605" s="2">
        <f t="shared" si="74"/>
        <v>4.8801386979668138</v>
      </c>
      <c r="K605" s="2">
        <f t="shared" si="68"/>
        <v>4.9862729360669853</v>
      </c>
    </row>
    <row r="606" spans="1:11" ht="13.5" x14ac:dyDescent="0.25">
      <c r="A606" s="3">
        <v>42885</v>
      </c>
      <c r="B606" s="2">
        <v>4.8304999999999998</v>
      </c>
      <c r="C606" s="2">
        <f t="shared" si="69"/>
        <v>0</v>
      </c>
      <c r="D606" s="2">
        <f t="shared" si="70"/>
        <v>4.8167</v>
      </c>
      <c r="E606" s="2">
        <f t="shared" si="72"/>
        <v>4.8270500000000007</v>
      </c>
      <c r="F606" s="2">
        <f t="shared" si="73"/>
        <v>4.8843400000000008</v>
      </c>
      <c r="G606" s="2">
        <f t="shared" si="67"/>
        <v>4.9407999999999985</v>
      </c>
      <c r="H606" s="2">
        <f t="shared" si="71"/>
        <v>5.2685964999999984</v>
      </c>
      <c r="I606" s="2">
        <f t="array" ref="I606">SUMPRODUCT(B590:B609, (ROW(B590:B609)-ROW(B590)+1)) / (20*21/2)</f>
        <v>4.8428404761904762</v>
      </c>
      <c r="J606" s="2">
        <f t="shared" si="74"/>
        <v>4.8754112029223551</v>
      </c>
      <c r="K606" s="2">
        <f t="shared" si="68"/>
        <v>4.9801641934761234</v>
      </c>
    </row>
    <row r="607" spans="1:11" ht="13.5" x14ac:dyDescent="0.25">
      <c r="A607" s="3">
        <v>42886</v>
      </c>
      <c r="B607" s="2">
        <v>4.8304999999999998</v>
      </c>
      <c r="C607" s="2">
        <f t="shared" si="69"/>
        <v>0</v>
      </c>
      <c r="D607" s="2">
        <f t="shared" si="70"/>
        <v>4.8167</v>
      </c>
      <c r="E607" s="2">
        <f t="shared" si="72"/>
        <v>4.8236000000000008</v>
      </c>
      <c r="F607" s="2">
        <f t="shared" si="73"/>
        <v>4.8807150000000004</v>
      </c>
      <c r="G607" s="2">
        <f t="shared" si="67"/>
        <v>4.9373479999999983</v>
      </c>
      <c r="H607" s="2">
        <f t="shared" si="71"/>
        <v>5.2677334999999985</v>
      </c>
      <c r="I607" s="2">
        <f t="array" ref="I607">SUMPRODUCT(B591:B610, (ROW(B591:B610)-ROW(B591)+1)) / (20*21/2)</f>
        <v>4.8431519047619043</v>
      </c>
      <c r="J607" s="2">
        <f t="shared" si="74"/>
        <v>4.8711339455011782</v>
      </c>
      <c r="K607" s="2">
        <f t="shared" si="68"/>
        <v>4.9742950094182365</v>
      </c>
    </row>
    <row r="608" spans="1:11" ht="13.5" x14ac:dyDescent="0.25">
      <c r="A608" s="3">
        <v>42887</v>
      </c>
      <c r="B608" s="2">
        <v>4.8304999999999998</v>
      </c>
      <c r="C608" s="2">
        <f t="shared" si="69"/>
        <v>0</v>
      </c>
      <c r="D608" s="2">
        <f t="shared" si="70"/>
        <v>4.8236000000000008</v>
      </c>
      <c r="E608" s="2">
        <f t="shared" si="72"/>
        <v>4.8235999999999999</v>
      </c>
      <c r="F608" s="2">
        <f t="shared" si="73"/>
        <v>4.8703600000000007</v>
      </c>
      <c r="G608" s="2">
        <f t="shared" si="67"/>
        <v>4.9338959999999989</v>
      </c>
      <c r="H608" s="2">
        <f t="shared" si="71"/>
        <v>5.2668704999999978</v>
      </c>
      <c r="I608" s="2">
        <f t="array" ref="I608">SUMPRODUCT(B592:B611, (ROW(B592:B611)-ROW(B592)+1)) / (20*21/2)</f>
        <v>4.8403585714285722</v>
      </c>
      <c r="J608" s="2">
        <f t="shared" si="74"/>
        <v>4.8672640459296375</v>
      </c>
      <c r="K608" s="2">
        <f t="shared" si="68"/>
        <v>4.9686559894410509</v>
      </c>
    </row>
    <row r="609" spans="1:11" ht="13.5" x14ac:dyDescent="0.25">
      <c r="A609" s="3">
        <v>42888</v>
      </c>
      <c r="B609" s="2">
        <v>4.8650000000000002</v>
      </c>
      <c r="C609" s="2">
        <f t="shared" si="69"/>
        <v>3.4500000000000419E-2</v>
      </c>
      <c r="D609" s="2">
        <f t="shared" si="70"/>
        <v>4.8373999999999997</v>
      </c>
      <c r="E609" s="2">
        <f t="shared" si="72"/>
        <v>4.8270499999999998</v>
      </c>
      <c r="F609" s="2">
        <f t="shared" si="73"/>
        <v>4.8617300000000006</v>
      </c>
      <c r="G609" s="2">
        <f t="shared" si="67"/>
        <v>4.9312039999999993</v>
      </c>
      <c r="H609" s="2">
        <f t="shared" si="71"/>
        <v>5.2661799999999985</v>
      </c>
      <c r="I609" s="2">
        <f t="array" ref="I609">SUMPRODUCT(B593:B612, (ROW(B593:B612)-ROW(B593)+1)) / (20*21/2)</f>
        <v>4.8349414285714296</v>
      </c>
      <c r="J609" s="2">
        <f t="shared" si="74"/>
        <v>4.867048422507767</v>
      </c>
      <c r="K609" s="2">
        <f t="shared" si="68"/>
        <v>4.9645910486786562</v>
      </c>
    </row>
    <row r="610" spans="1:11" ht="13.5" x14ac:dyDescent="0.25">
      <c r="A610" s="3">
        <v>42891</v>
      </c>
      <c r="B610" s="2">
        <v>4.8650000000000002</v>
      </c>
      <c r="C610" s="2">
        <f t="shared" si="69"/>
        <v>0</v>
      </c>
      <c r="D610" s="2">
        <f t="shared" si="70"/>
        <v>4.8442999999999996</v>
      </c>
      <c r="E610" s="2">
        <f t="shared" si="72"/>
        <v>4.8305000000000007</v>
      </c>
      <c r="F610" s="2">
        <f t="shared" si="73"/>
        <v>4.8598300000000005</v>
      </c>
      <c r="G610" s="2">
        <f t="shared" si="67"/>
        <v>4.9285119999999987</v>
      </c>
      <c r="H610" s="2">
        <f t="shared" si="71"/>
        <v>5.2654894999999975</v>
      </c>
      <c r="I610" s="2">
        <f t="array" ref="I610">SUMPRODUCT(B594:B613, (ROW(B594:B613)-ROW(B594)+1)) / (20*21/2)</f>
        <v>4.8329528571428577</v>
      </c>
      <c r="J610" s="2">
        <f t="shared" si="74"/>
        <v>4.8668533346498837</v>
      </c>
      <c r="K610" s="2">
        <f t="shared" si="68"/>
        <v>4.9606855173579243</v>
      </c>
    </row>
    <row r="611" spans="1:11" ht="13.5" x14ac:dyDescent="0.25">
      <c r="A611" s="3">
        <v>42892</v>
      </c>
      <c r="B611" s="2">
        <v>4.8304999999999998</v>
      </c>
      <c r="C611" s="2">
        <f t="shared" si="69"/>
        <v>-3.4500000000000419E-2</v>
      </c>
      <c r="D611" s="2">
        <f t="shared" si="70"/>
        <v>4.8442999999999996</v>
      </c>
      <c r="E611" s="2">
        <f t="shared" si="72"/>
        <v>4.8305000000000007</v>
      </c>
      <c r="F611" s="2">
        <f t="shared" si="73"/>
        <v>4.8563799999999997</v>
      </c>
      <c r="G611" s="2">
        <f t="shared" si="67"/>
        <v>4.9271319999999994</v>
      </c>
      <c r="H611" s="2">
        <f t="shared" si="71"/>
        <v>5.2646094999999979</v>
      </c>
      <c r="I611" s="2">
        <f t="array" ref="I611">SUMPRODUCT(B595:B614, (ROW(B595:B614)-ROW(B595)+1)) / (20*21/2)</f>
        <v>4.8312928571428575</v>
      </c>
      <c r="J611" s="2">
        <f t="shared" si="74"/>
        <v>4.8633911123022759</v>
      </c>
      <c r="K611" s="2">
        <f t="shared" si="68"/>
        <v>4.9555802029517313</v>
      </c>
    </row>
    <row r="612" spans="1:11" ht="13.5" x14ac:dyDescent="0.25">
      <c r="A612" s="3">
        <v>42893</v>
      </c>
      <c r="B612" s="2">
        <v>4.7995000000000001</v>
      </c>
      <c r="C612" s="2">
        <f t="shared" si="69"/>
        <v>-3.0999999999999694E-2</v>
      </c>
      <c r="D612" s="2">
        <f t="shared" si="70"/>
        <v>4.8380999999999998</v>
      </c>
      <c r="E612" s="2">
        <f t="shared" si="72"/>
        <v>4.8274000000000008</v>
      </c>
      <c r="F612" s="2">
        <f t="shared" si="73"/>
        <v>4.8513799999999998</v>
      </c>
      <c r="G612" s="2">
        <f t="shared" si="67"/>
        <v>4.9251319999999996</v>
      </c>
      <c r="H612" s="2">
        <f t="shared" si="71"/>
        <v>5.2635744999999989</v>
      </c>
      <c r="I612" s="2">
        <f t="array" ref="I612">SUMPRODUCT(B596:B615, (ROW(B596:B615)-ROW(B596)+1)) / (20*21/2)</f>
        <v>4.8306190476190478</v>
      </c>
      <c r="J612" s="2">
        <f t="shared" si="74"/>
        <v>4.8573062444639641</v>
      </c>
      <c r="K612" s="2">
        <f t="shared" si="68"/>
        <v>4.9494594106791148</v>
      </c>
    </row>
    <row r="613" spans="1:11" ht="13.5" x14ac:dyDescent="0.25">
      <c r="A613" s="3">
        <v>42894</v>
      </c>
      <c r="B613" s="2">
        <v>4.8304999999999998</v>
      </c>
      <c r="C613" s="2">
        <f t="shared" si="69"/>
        <v>3.0999999999999694E-2</v>
      </c>
      <c r="D613" s="2">
        <f t="shared" si="70"/>
        <v>4.8380999999999998</v>
      </c>
      <c r="E613" s="2">
        <f t="shared" si="72"/>
        <v>4.8308500000000008</v>
      </c>
      <c r="F613" s="2">
        <f t="shared" si="73"/>
        <v>4.8479299999999999</v>
      </c>
      <c r="G613" s="2">
        <f t="shared" si="67"/>
        <v>4.9240959999999987</v>
      </c>
      <c r="H613" s="2">
        <f t="shared" si="71"/>
        <v>5.2626599999999986</v>
      </c>
      <c r="I613" s="2">
        <f t="array" ref="I613">SUMPRODUCT(B597:B616, (ROW(B597:B616)-ROW(B597)+1)) / (20*21/2)</f>
        <v>4.8335595238095248</v>
      </c>
      <c r="J613" s="2">
        <f t="shared" si="74"/>
        <v>4.8547532688007289</v>
      </c>
      <c r="K613" s="2">
        <f t="shared" si="68"/>
        <v>4.9447943357505224</v>
      </c>
    </row>
    <row r="614" spans="1:11" ht="13.5" x14ac:dyDescent="0.25">
      <c r="A614" s="3">
        <v>42895</v>
      </c>
      <c r="B614" s="2">
        <v>4.8304999999999998</v>
      </c>
      <c r="C614" s="2">
        <f t="shared" si="69"/>
        <v>0</v>
      </c>
      <c r="D614" s="2">
        <f t="shared" si="70"/>
        <v>4.8311999999999999</v>
      </c>
      <c r="E614" s="2">
        <f t="shared" si="72"/>
        <v>4.8343000000000007</v>
      </c>
      <c r="F614" s="2">
        <f t="shared" si="73"/>
        <v>4.8375749999999993</v>
      </c>
      <c r="G614" s="2">
        <f t="shared" si="67"/>
        <v>4.9227159999999994</v>
      </c>
      <c r="H614" s="2">
        <f t="shared" si="71"/>
        <v>5.2610034999999993</v>
      </c>
      <c r="I614" s="2">
        <f t="array" ref="I614">SUMPRODUCT(B598:B617, (ROW(B598:B617)-ROW(B598)+1)) / (20*21/2)</f>
        <v>4.8366642857142859</v>
      </c>
      <c r="J614" s="2">
        <f t="shared" si="74"/>
        <v>4.85244343367685</v>
      </c>
      <c r="K614" s="2">
        <f t="shared" si="68"/>
        <v>4.9403122049367774</v>
      </c>
    </row>
    <row r="615" spans="1:11" ht="13.5" x14ac:dyDescent="0.25">
      <c r="A615" s="3">
        <v>42898</v>
      </c>
      <c r="B615" s="2">
        <v>4.8304999999999998</v>
      </c>
      <c r="C615" s="2">
        <f t="shared" si="69"/>
        <v>0</v>
      </c>
      <c r="D615" s="2">
        <f t="shared" si="70"/>
        <v>4.8243</v>
      </c>
      <c r="E615" s="2">
        <f t="shared" si="72"/>
        <v>4.8343000000000007</v>
      </c>
      <c r="F615" s="2">
        <f t="shared" si="73"/>
        <v>4.8341249999999993</v>
      </c>
      <c r="G615" s="2">
        <f t="shared" si="67"/>
        <v>4.9213359999999993</v>
      </c>
      <c r="H615" s="2">
        <f t="shared" si="71"/>
        <v>5.2592779999999992</v>
      </c>
      <c r="I615" s="2">
        <f t="array" ref="I615">SUMPRODUCT(B599:B618, (ROW(B599:B618)-ROW(B599)+1)) / (20*21/2)</f>
        <v>4.8397690476190478</v>
      </c>
      <c r="J615" s="2">
        <f t="shared" si="74"/>
        <v>4.8503535828504836</v>
      </c>
      <c r="K615" s="2">
        <f t="shared" si="68"/>
        <v>4.9360058439588652</v>
      </c>
    </row>
    <row r="616" spans="1:11" ht="13.5" x14ac:dyDescent="0.25">
      <c r="A616" s="3">
        <v>42899</v>
      </c>
      <c r="B616" s="2">
        <v>4.8650000000000002</v>
      </c>
      <c r="C616" s="2">
        <f t="shared" si="69"/>
        <v>3.4500000000000419E-2</v>
      </c>
      <c r="D616" s="2">
        <f t="shared" si="70"/>
        <v>4.8311999999999999</v>
      </c>
      <c r="E616" s="2">
        <f t="shared" si="72"/>
        <v>4.8377500000000007</v>
      </c>
      <c r="F616" s="2">
        <f t="shared" si="73"/>
        <v>4.8323999999999998</v>
      </c>
      <c r="G616" s="2">
        <f t="shared" si="67"/>
        <v>4.9206459999999996</v>
      </c>
      <c r="H616" s="2">
        <f t="shared" si="71"/>
        <v>5.2570349999999983</v>
      </c>
      <c r="I616" s="2">
        <f t="array" ref="I616">SUMPRODUCT(B600:B619, (ROW(B600:B619)-ROW(B600)+1)) / (20*21/2)</f>
        <v>4.8430428571428576</v>
      </c>
      <c r="J616" s="2">
        <f t="shared" si="74"/>
        <v>4.8517484797218655</v>
      </c>
      <c r="K616" s="2">
        <f t="shared" si="68"/>
        <v>4.9332213010585173</v>
      </c>
    </row>
    <row r="617" spans="1:11" ht="13.5" x14ac:dyDescent="0.25">
      <c r="A617" s="3">
        <v>42900</v>
      </c>
      <c r="B617" s="2">
        <v>4.8650000000000002</v>
      </c>
      <c r="C617" s="2">
        <f t="shared" si="69"/>
        <v>0</v>
      </c>
      <c r="D617" s="2">
        <f t="shared" si="70"/>
        <v>4.8442999999999996</v>
      </c>
      <c r="E617" s="2">
        <f t="shared" si="72"/>
        <v>4.8412000000000006</v>
      </c>
      <c r="F617" s="2">
        <f t="shared" si="73"/>
        <v>4.8323999999999998</v>
      </c>
      <c r="G617" s="2">
        <f t="shared" si="67"/>
        <v>4.919956</v>
      </c>
      <c r="H617" s="2">
        <f t="shared" si="71"/>
        <v>5.2555854999999987</v>
      </c>
      <c r="I617" s="2">
        <f t="array" ref="I617">SUMPRODUCT(B601:B620, (ROW(B601:B620)-ROW(B601)+1)) / (20*21/2)</f>
        <v>4.8425166666666675</v>
      </c>
      <c r="J617" s="2">
        <f t="shared" si="74"/>
        <v>4.8530105292721633</v>
      </c>
      <c r="K617" s="2">
        <f t="shared" si="68"/>
        <v>4.9305459559189675</v>
      </c>
    </row>
    <row r="618" spans="1:11" ht="13.5" x14ac:dyDescent="0.25">
      <c r="A618" s="3">
        <v>42901</v>
      </c>
      <c r="B618" s="2">
        <v>4.8650000000000002</v>
      </c>
      <c r="C618" s="2">
        <f t="shared" si="69"/>
        <v>0</v>
      </c>
      <c r="D618" s="2">
        <f t="shared" si="70"/>
        <v>4.8512000000000004</v>
      </c>
      <c r="E618" s="2">
        <f t="shared" si="72"/>
        <v>4.8446500000000006</v>
      </c>
      <c r="F618" s="2">
        <f t="shared" si="73"/>
        <v>4.8341249999999993</v>
      </c>
      <c r="G618" s="2">
        <f t="shared" si="67"/>
        <v>4.9163660000000009</v>
      </c>
      <c r="H618" s="2">
        <f t="shared" si="71"/>
        <v>5.2541359999999973</v>
      </c>
      <c r="I618" s="2">
        <f t="array" ref="I618">SUMPRODUCT(B602:B621, (ROW(B602:B621)-ROW(B602)+1)) / (20*21/2)</f>
        <v>4.8419904761904764</v>
      </c>
      <c r="J618" s="2">
        <f t="shared" si="74"/>
        <v>4.8541523836271949</v>
      </c>
      <c r="K618" s="2">
        <f t="shared" si="68"/>
        <v>4.9279755262750866</v>
      </c>
    </row>
    <row r="619" spans="1:11" ht="13.5" x14ac:dyDescent="0.25">
      <c r="A619" s="3">
        <v>42902</v>
      </c>
      <c r="B619" s="2">
        <v>4.8685</v>
      </c>
      <c r="C619" s="2">
        <f t="shared" si="69"/>
        <v>3.4999999999998366E-3</v>
      </c>
      <c r="D619" s="2">
        <f t="shared" si="70"/>
        <v>4.8588000000000005</v>
      </c>
      <c r="E619" s="2">
        <f t="shared" si="72"/>
        <v>4.8450000000000006</v>
      </c>
      <c r="F619" s="2">
        <f t="shared" si="73"/>
        <v>4.8360249999999994</v>
      </c>
      <c r="G619" s="2">
        <f t="shared" si="67"/>
        <v>4.9129840000000016</v>
      </c>
      <c r="H619" s="2">
        <f t="shared" si="71"/>
        <v>5.2527039999999978</v>
      </c>
      <c r="I619" s="2">
        <f t="array" ref="I619">SUMPRODUCT(B603:B622, (ROW(B603:B622)-ROW(B603)+1)) / (20*21/2)</f>
        <v>4.8414642857142853</v>
      </c>
      <c r="J619" s="2">
        <f t="shared" si="74"/>
        <v>4.8555188232817477</v>
      </c>
      <c r="K619" s="2">
        <f t="shared" si="68"/>
        <v>4.9256431526956721</v>
      </c>
    </row>
    <row r="620" spans="1:11" ht="13.5" x14ac:dyDescent="0.25">
      <c r="A620" s="3">
        <v>42905</v>
      </c>
      <c r="B620" s="2">
        <v>4.8304999999999998</v>
      </c>
      <c r="C620" s="2">
        <f t="shared" si="69"/>
        <v>-3.8000000000000256E-2</v>
      </c>
      <c r="D620" s="2">
        <f t="shared" si="70"/>
        <v>4.8588000000000005</v>
      </c>
      <c r="E620" s="2">
        <f t="shared" si="72"/>
        <v>4.8415499999999998</v>
      </c>
      <c r="F620" s="2">
        <f t="shared" si="73"/>
        <v>4.8360249999999994</v>
      </c>
      <c r="G620" s="2">
        <f t="shared" si="67"/>
        <v>4.9098780000000017</v>
      </c>
      <c r="H620" s="2">
        <f t="shared" si="71"/>
        <v>5.2508924999999973</v>
      </c>
      <c r="I620" s="2">
        <f t="array" ref="I620">SUMPRODUCT(B604:B623, (ROW(B604:B623)-ROW(B604)+1)) / (20*21/2)</f>
        <v>4.8458714285714279</v>
      </c>
      <c r="J620" s="2">
        <f t="shared" si="74"/>
        <v>4.853136078207295</v>
      </c>
      <c r="K620" s="2">
        <f t="shared" si="68"/>
        <v>4.9219120486683909</v>
      </c>
    </row>
    <row r="621" spans="1:11" ht="13.5" x14ac:dyDescent="0.25">
      <c r="A621" s="3">
        <v>42906</v>
      </c>
      <c r="B621" s="2">
        <v>4.8304999999999998</v>
      </c>
      <c r="C621" s="2">
        <f t="shared" si="69"/>
        <v>0</v>
      </c>
      <c r="D621" s="2">
        <f t="shared" si="70"/>
        <v>4.8519000000000005</v>
      </c>
      <c r="E621" s="2">
        <f t="shared" si="72"/>
        <v>4.8415499999999998</v>
      </c>
      <c r="F621" s="2">
        <f t="shared" si="73"/>
        <v>4.8360249999999994</v>
      </c>
      <c r="G621" s="2">
        <f t="shared" si="67"/>
        <v>4.906772000000001</v>
      </c>
      <c r="H621" s="2">
        <f t="shared" si="71"/>
        <v>5.2483044999999979</v>
      </c>
      <c r="I621" s="2">
        <f t="array" ref="I621">SUMPRODUCT(B605:B624, (ROW(B605:B624)-ROW(B605)+1)) / (20*21/2)</f>
        <v>4.8449342857142854</v>
      </c>
      <c r="J621" s="2">
        <f t="shared" si="74"/>
        <v>4.8509802612351711</v>
      </c>
      <c r="K621" s="2">
        <f t="shared" si="68"/>
        <v>4.9183272624461019</v>
      </c>
    </row>
    <row r="622" spans="1:11" ht="13.5" x14ac:dyDescent="0.25">
      <c r="A622" s="3">
        <v>42907</v>
      </c>
      <c r="B622" s="2">
        <v>4.8304999999999998</v>
      </c>
      <c r="C622" s="2">
        <f t="shared" si="69"/>
        <v>0</v>
      </c>
      <c r="D622" s="2">
        <f t="shared" si="70"/>
        <v>4.8450000000000006</v>
      </c>
      <c r="E622" s="2">
        <f t="shared" si="72"/>
        <v>4.8446499999999997</v>
      </c>
      <c r="F622" s="2">
        <f t="shared" si="73"/>
        <v>4.8360250000000002</v>
      </c>
      <c r="G622" s="2">
        <f t="shared" si="67"/>
        <v>4.9036660000000012</v>
      </c>
      <c r="H622" s="2">
        <f t="shared" si="71"/>
        <v>5.2457164999999986</v>
      </c>
      <c r="I622" s="2">
        <f t="array" ref="I622">SUMPRODUCT(B606:B625, (ROW(B606:B625)-ROW(B606)+1)) / (20*21/2)</f>
        <v>4.8438328571428571</v>
      </c>
      <c r="J622" s="2">
        <f t="shared" si="74"/>
        <v>4.8490297601651546</v>
      </c>
      <c r="K622" s="2">
        <f t="shared" si="68"/>
        <v>4.9148830560756673</v>
      </c>
    </row>
    <row r="623" spans="1:11" ht="13.5" x14ac:dyDescent="0.25">
      <c r="A623" s="3">
        <v>42908</v>
      </c>
      <c r="B623" s="2">
        <v>4.8822999999999999</v>
      </c>
      <c r="C623" s="2">
        <f t="shared" si="69"/>
        <v>5.1800000000000068E-2</v>
      </c>
      <c r="D623" s="2">
        <f t="shared" si="70"/>
        <v>4.8484600000000002</v>
      </c>
      <c r="E623" s="2">
        <f t="shared" si="72"/>
        <v>4.8498299999999999</v>
      </c>
      <c r="F623" s="2">
        <f t="shared" si="73"/>
        <v>4.8403400000000003</v>
      </c>
      <c r="G623" s="2">
        <f t="shared" si="67"/>
        <v>4.9019420000000009</v>
      </c>
      <c r="H623" s="2">
        <f t="shared" si="71"/>
        <v>5.243387499999999</v>
      </c>
      <c r="I623" s="2">
        <f t="array" ref="I623">SUMPRODUCT(B607:B626, (ROW(B607:B626)-ROW(B607)+1)) / (20*21/2)</f>
        <v>4.8427314285714278</v>
      </c>
      <c r="J623" s="2">
        <f t="shared" si="74"/>
        <v>4.8521983544351404</v>
      </c>
      <c r="K623" s="2">
        <f t="shared" si="68"/>
        <v>4.9136052891707394</v>
      </c>
    </row>
    <row r="624" spans="1:11" ht="13.5" x14ac:dyDescent="0.25">
      <c r="A624" s="3">
        <v>42909</v>
      </c>
      <c r="B624" s="2">
        <v>4.8304999999999998</v>
      </c>
      <c r="C624" s="2">
        <f t="shared" si="69"/>
        <v>-5.1800000000000068E-2</v>
      </c>
      <c r="D624" s="2">
        <f t="shared" si="70"/>
        <v>4.8408600000000002</v>
      </c>
      <c r="E624" s="2">
        <f t="shared" si="72"/>
        <v>4.8498299999999999</v>
      </c>
      <c r="F624" s="2">
        <f t="shared" si="73"/>
        <v>4.8420649999999998</v>
      </c>
      <c r="G624" s="2">
        <f t="shared" si="67"/>
        <v>4.899388000000001</v>
      </c>
      <c r="H624" s="2">
        <f t="shared" si="71"/>
        <v>5.2409719999999984</v>
      </c>
      <c r="I624" s="2">
        <f t="array" ref="I624">SUMPRODUCT(B608:B627, (ROW(B608:B627)-ROW(B608)+1)) / (20*21/2)</f>
        <v>4.8416300000000003</v>
      </c>
      <c r="J624" s="2">
        <f t="shared" si="74"/>
        <v>4.8501318444889367</v>
      </c>
      <c r="K624" s="2">
        <f t="shared" si="68"/>
        <v>4.9103462582228676</v>
      </c>
    </row>
    <row r="625" spans="1:11" ht="13.5" x14ac:dyDescent="0.25">
      <c r="A625" s="3">
        <v>42914</v>
      </c>
      <c r="B625" s="2">
        <v>4.8304999999999998</v>
      </c>
      <c r="C625" s="2">
        <f t="shared" si="69"/>
        <v>0</v>
      </c>
      <c r="D625" s="2">
        <f t="shared" si="70"/>
        <v>4.8408600000000002</v>
      </c>
      <c r="E625" s="2">
        <f t="shared" si="72"/>
        <v>4.8498299999999999</v>
      </c>
      <c r="F625" s="2">
        <f t="shared" si="73"/>
        <v>4.8420650000000007</v>
      </c>
      <c r="G625" s="2">
        <f t="shared" si="67"/>
        <v>4.8966280000000006</v>
      </c>
      <c r="H625" s="2">
        <f t="shared" si="71"/>
        <v>5.2389014999999999</v>
      </c>
      <c r="I625" s="2">
        <f t="array" ref="I625">SUMPRODUCT(B609:B628, (ROW(B609:B628)-ROW(B609)+1)) / (20*21/2)</f>
        <v>4.8405285714285711</v>
      </c>
      <c r="J625" s="2">
        <f t="shared" si="74"/>
        <v>4.8482621450138002</v>
      </c>
      <c r="K625" s="2">
        <f t="shared" si="68"/>
        <v>4.9072150324102068</v>
      </c>
    </row>
    <row r="626" spans="1:11" ht="13.5" x14ac:dyDescent="0.25">
      <c r="A626" s="3">
        <v>42915</v>
      </c>
      <c r="B626" s="2">
        <v>4.8304999999999998</v>
      </c>
      <c r="C626" s="2">
        <f t="shared" si="69"/>
        <v>0</v>
      </c>
      <c r="D626" s="2">
        <f t="shared" si="70"/>
        <v>4.8408600000000002</v>
      </c>
      <c r="E626" s="2">
        <f t="shared" si="72"/>
        <v>4.8463800000000008</v>
      </c>
      <c r="F626" s="2">
        <f t="shared" si="73"/>
        <v>4.8420649999999998</v>
      </c>
      <c r="G626" s="2">
        <f t="shared" ref="G626:G689" si="75">AVERAGE(B577:B626)</f>
        <v>4.8933840000000011</v>
      </c>
      <c r="H626" s="2">
        <f t="shared" si="71"/>
        <v>5.2368309999999996</v>
      </c>
      <c r="I626" s="2">
        <f t="array" ref="I626">SUMPRODUCT(B610:B629, (ROW(B610:B629)-ROW(B610)+1)) / (20*21/2)</f>
        <v>4.8394271428571427</v>
      </c>
      <c r="J626" s="2">
        <f t="shared" si="74"/>
        <v>4.8465705121553428</v>
      </c>
      <c r="K626" s="2">
        <f t="shared" si="68"/>
        <v>4.9042065997666695</v>
      </c>
    </row>
    <row r="627" spans="1:11" ht="13.5" x14ac:dyDescent="0.25">
      <c r="A627" s="3">
        <v>42916</v>
      </c>
      <c r="B627" s="2">
        <v>4.8304999999999998</v>
      </c>
      <c r="C627" s="2">
        <f t="shared" si="69"/>
        <v>0</v>
      </c>
      <c r="D627" s="2">
        <f t="shared" si="70"/>
        <v>4.8408600000000002</v>
      </c>
      <c r="E627" s="2">
        <f t="shared" si="72"/>
        <v>4.8429300000000008</v>
      </c>
      <c r="F627" s="2">
        <f t="shared" si="73"/>
        <v>4.8420649999999998</v>
      </c>
      <c r="G627" s="2">
        <f t="shared" si="75"/>
        <v>4.8899320000000008</v>
      </c>
      <c r="H627" s="2">
        <f t="shared" si="71"/>
        <v>5.2347605000000001</v>
      </c>
      <c r="I627" s="2">
        <f t="array" ref="I627">SUMPRODUCT(B611:B630, (ROW(B611:B630)-ROW(B611)+1)) / (20*21/2)</f>
        <v>4.8499947619047612</v>
      </c>
      <c r="J627" s="2">
        <f t="shared" si="74"/>
        <v>4.8450399871881675</v>
      </c>
      <c r="K627" s="2">
        <f t="shared" ref="K627:K690" si="76">$K$4*B627+(1-$K$4)*K626</f>
        <v>4.9013161448738591</v>
      </c>
    </row>
    <row r="628" spans="1:11" ht="13.5" x14ac:dyDescent="0.25">
      <c r="A628" s="3">
        <v>42919</v>
      </c>
      <c r="B628" s="2">
        <v>4.8304999999999998</v>
      </c>
      <c r="C628" s="2">
        <f t="shared" si="69"/>
        <v>0</v>
      </c>
      <c r="D628" s="2">
        <f t="shared" si="70"/>
        <v>4.8304999999999998</v>
      </c>
      <c r="E628" s="2">
        <f t="shared" si="72"/>
        <v>4.83948</v>
      </c>
      <c r="F628" s="2">
        <f t="shared" si="73"/>
        <v>4.8420649999999998</v>
      </c>
      <c r="G628" s="2">
        <f t="shared" si="75"/>
        <v>4.8856520000000012</v>
      </c>
      <c r="H628" s="2">
        <f t="shared" si="71"/>
        <v>5.2326040000000003</v>
      </c>
      <c r="I628" s="2">
        <f t="array" ref="I628">SUMPRODUCT(B612:B631, (ROW(B612:B631)-ROW(B612)+1)) / (20*21/2)</f>
        <v>4.8486466666666672</v>
      </c>
      <c r="J628" s="2">
        <f t="shared" si="74"/>
        <v>4.8436552265035804</v>
      </c>
      <c r="K628" s="2">
        <f t="shared" si="76"/>
        <v>4.8985390411533158</v>
      </c>
    </row>
    <row r="629" spans="1:11" ht="13.5" x14ac:dyDescent="0.25">
      <c r="A629" s="3">
        <v>42920</v>
      </c>
      <c r="B629" s="2">
        <v>4.8304999999999998</v>
      </c>
      <c r="C629" s="2">
        <f t="shared" si="69"/>
        <v>0</v>
      </c>
      <c r="D629" s="2">
        <f t="shared" si="70"/>
        <v>4.8304999999999998</v>
      </c>
      <c r="E629" s="2">
        <f t="shared" si="72"/>
        <v>4.83568</v>
      </c>
      <c r="F629" s="2">
        <f t="shared" si="73"/>
        <v>4.8403400000000003</v>
      </c>
      <c r="G629" s="2">
        <f t="shared" si="75"/>
        <v>4.8813720000000016</v>
      </c>
      <c r="H629" s="2">
        <f t="shared" si="71"/>
        <v>5.2300160000000009</v>
      </c>
      <c r="I629" s="2">
        <f t="array" ref="I629">SUMPRODUCT(B613:B632, (ROW(B613:B632)-ROW(B613)+1)) / (20*21/2)</f>
        <v>4.846641428571429</v>
      </c>
      <c r="J629" s="2">
        <f t="shared" si="74"/>
        <v>4.8424023477889531</v>
      </c>
      <c r="K629" s="2">
        <f t="shared" si="76"/>
        <v>4.8958708434610294</v>
      </c>
    </row>
    <row r="630" spans="1:11" ht="13.5" x14ac:dyDescent="0.25">
      <c r="A630" s="3">
        <v>42921</v>
      </c>
      <c r="B630" s="2">
        <v>4.9512999999999998</v>
      </c>
      <c r="C630" s="2">
        <f t="shared" si="69"/>
        <v>0.12080000000000002</v>
      </c>
      <c r="D630" s="2">
        <f t="shared" si="70"/>
        <v>4.85466</v>
      </c>
      <c r="E630" s="2">
        <f t="shared" si="72"/>
        <v>4.8477599999999992</v>
      </c>
      <c r="F630" s="2">
        <f t="shared" si="73"/>
        <v>4.8446550000000004</v>
      </c>
      <c r="G630" s="2">
        <f t="shared" si="75"/>
        <v>4.8793700000000015</v>
      </c>
      <c r="H630" s="2">
        <f t="shared" si="71"/>
        <v>5.2286360000000016</v>
      </c>
      <c r="I630" s="2">
        <f t="array" ref="I630">SUMPRODUCT(B614:B633, (ROW(B614:B633)-ROW(B614)+1)) / (20*21/2)</f>
        <v>4.8469785714285711</v>
      </c>
      <c r="J630" s="2">
        <f t="shared" si="74"/>
        <v>4.852773552761434</v>
      </c>
      <c r="K630" s="2">
        <f t="shared" si="76"/>
        <v>4.8980445358743223</v>
      </c>
    </row>
    <row r="631" spans="1:11" ht="13.5" x14ac:dyDescent="0.25">
      <c r="A631" s="3">
        <v>42922</v>
      </c>
      <c r="B631" s="2">
        <v>4.8304999999999998</v>
      </c>
      <c r="C631" s="2">
        <f t="shared" si="69"/>
        <v>-0.12080000000000002</v>
      </c>
      <c r="D631" s="2">
        <f t="shared" si="70"/>
        <v>4.85466</v>
      </c>
      <c r="E631" s="2">
        <f t="shared" si="72"/>
        <v>4.8477599999999992</v>
      </c>
      <c r="F631" s="2">
        <f t="shared" si="73"/>
        <v>4.8446550000000004</v>
      </c>
      <c r="G631" s="2">
        <f t="shared" si="75"/>
        <v>4.8749520000000013</v>
      </c>
      <c r="H631" s="2">
        <f t="shared" si="71"/>
        <v>5.2265310000000014</v>
      </c>
      <c r="I631" s="2">
        <f t="array" ref="I631">SUMPRODUCT(B615:B634, (ROW(B615:B634)-ROW(B615)+1)) / (20*21/2)</f>
        <v>4.856730476190477</v>
      </c>
      <c r="J631" s="2">
        <f t="shared" si="74"/>
        <v>4.8506522620222494</v>
      </c>
      <c r="K631" s="2">
        <f t="shared" si="76"/>
        <v>4.8953957305459177</v>
      </c>
    </row>
    <row r="632" spans="1:11" ht="13.5" x14ac:dyDescent="0.25">
      <c r="A632" s="3">
        <v>42923</v>
      </c>
      <c r="B632" s="2">
        <v>4.8235999999999999</v>
      </c>
      <c r="C632" s="2">
        <f t="shared" si="69"/>
        <v>-6.8999999999999062E-3</v>
      </c>
      <c r="D632" s="2">
        <f t="shared" si="70"/>
        <v>4.8532799999999998</v>
      </c>
      <c r="E632" s="2">
        <f t="shared" si="72"/>
        <v>4.8470699999999995</v>
      </c>
      <c r="F632" s="2">
        <f t="shared" si="73"/>
        <v>4.8458600000000001</v>
      </c>
      <c r="G632" s="2">
        <f t="shared" si="75"/>
        <v>4.8701900000000009</v>
      </c>
      <c r="H632" s="2">
        <f t="shared" si="71"/>
        <v>5.2243915000000012</v>
      </c>
      <c r="I632" s="2">
        <f t="array" ref="I632">SUMPRODUCT(B616:B635, (ROW(B616:B635)-ROW(B616)+1)) / (20*21/2)</f>
        <v>4.8571171428571436</v>
      </c>
      <c r="J632" s="2">
        <f t="shared" si="74"/>
        <v>4.8480758561153685</v>
      </c>
      <c r="K632" s="2">
        <f t="shared" si="76"/>
        <v>4.89258021170098</v>
      </c>
    </row>
    <row r="633" spans="1:11" ht="13.5" x14ac:dyDescent="0.25">
      <c r="A633" s="3">
        <v>42926</v>
      </c>
      <c r="B633" s="2">
        <v>4.8494000000000002</v>
      </c>
      <c r="C633" s="2">
        <f t="shared" si="69"/>
        <v>2.5800000000000267E-2</v>
      </c>
      <c r="D633" s="2">
        <f t="shared" si="70"/>
        <v>4.8570599999999997</v>
      </c>
      <c r="E633" s="2">
        <f t="shared" si="72"/>
        <v>4.8437800000000006</v>
      </c>
      <c r="F633" s="2">
        <f t="shared" si="73"/>
        <v>4.8468050000000007</v>
      </c>
      <c r="G633" s="2">
        <f t="shared" si="75"/>
        <v>4.8662200000000011</v>
      </c>
      <c r="H633" s="2">
        <f t="shared" si="71"/>
        <v>5.2223810000000013</v>
      </c>
      <c r="I633" s="2">
        <f t="array" ref="I633">SUMPRODUCT(B617:B636, (ROW(B617:B636)-ROW(B617)+1)) / (20*21/2)</f>
        <v>4.8591404761904755</v>
      </c>
      <c r="J633" s="2">
        <f t="shared" si="74"/>
        <v>4.848201965056762</v>
      </c>
      <c r="K633" s="2">
        <f t="shared" si="76"/>
        <v>4.890886870065648</v>
      </c>
    </row>
    <row r="634" spans="1:11" ht="13.5" x14ac:dyDescent="0.25">
      <c r="A634" s="3">
        <v>42927</v>
      </c>
      <c r="B634" s="2">
        <v>4.9492000000000003</v>
      </c>
      <c r="C634" s="2">
        <f t="shared" si="69"/>
        <v>9.9800000000000111E-2</v>
      </c>
      <c r="D634" s="2">
        <f t="shared" si="70"/>
        <v>4.8807999999999998</v>
      </c>
      <c r="E634" s="2">
        <f t="shared" si="72"/>
        <v>4.8556499999999998</v>
      </c>
      <c r="F634" s="2">
        <f t="shared" si="73"/>
        <v>4.8527400000000007</v>
      </c>
      <c r="G634" s="2">
        <f t="shared" si="75"/>
        <v>4.8652120000000005</v>
      </c>
      <c r="H634" s="2">
        <f t="shared" si="71"/>
        <v>5.2202140000000021</v>
      </c>
      <c r="I634" s="2">
        <f t="array" ref="I634">SUMPRODUCT(B618:B637, (ROW(B618:B637)-ROW(B618)+1)) / (20*21/2)</f>
        <v>4.8681528571428574</v>
      </c>
      <c r="J634" s="2">
        <f t="shared" si="74"/>
        <v>4.857820825527547</v>
      </c>
      <c r="K634" s="2">
        <f t="shared" si="76"/>
        <v>4.8931736594748383</v>
      </c>
    </row>
    <row r="635" spans="1:11" ht="13.5" x14ac:dyDescent="0.25">
      <c r="A635" s="3">
        <v>42928</v>
      </c>
      <c r="B635" s="2">
        <v>4.8567999999999998</v>
      </c>
      <c r="C635" s="2">
        <f t="shared" si="69"/>
        <v>-9.2400000000000482E-2</v>
      </c>
      <c r="D635" s="2">
        <f t="shared" si="70"/>
        <v>4.8619000000000003</v>
      </c>
      <c r="E635" s="2">
        <f t="shared" si="72"/>
        <v>4.8582799999999997</v>
      </c>
      <c r="F635" s="2">
        <f t="shared" si="73"/>
        <v>4.8540550000000007</v>
      </c>
      <c r="G635" s="2">
        <f t="shared" si="75"/>
        <v>4.8636680000000005</v>
      </c>
      <c r="H635" s="2">
        <f t="shared" si="71"/>
        <v>5.2175850000000015</v>
      </c>
      <c r="I635" s="2">
        <f t="array" ref="I635">SUMPRODUCT(B619:B638, (ROW(B619:B638)-ROW(B619)+1)) / (20*21/2)</f>
        <v>4.8767642857142857</v>
      </c>
      <c r="J635" s="2">
        <f t="shared" si="74"/>
        <v>4.8577236040487337</v>
      </c>
      <c r="K635" s="2">
        <f t="shared" si="76"/>
        <v>4.8917472414562173</v>
      </c>
    </row>
    <row r="636" spans="1:11" ht="13.5" x14ac:dyDescent="0.25">
      <c r="A636" s="3">
        <v>42929</v>
      </c>
      <c r="B636" s="2">
        <v>4.8753000000000002</v>
      </c>
      <c r="C636" s="2">
        <f t="shared" si="69"/>
        <v>1.8500000000000405E-2</v>
      </c>
      <c r="D636" s="2">
        <f t="shared" si="70"/>
        <v>4.8708599999999995</v>
      </c>
      <c r="E636" s="2">
        <f t="shared" si="72"/>
        <v>4.8627599999999997</v>
      </c>
      <c r="F636" s="2">
        <f t="shared" si="73"/>
        <v>4.8545700000000007</v>
      </c>
      <c r="G636" s="2">
        <f t="shared" si="75"/>
        <v>4.8631140000000004</v>
      </c>
      <c r="H636" s="2">
        <f t="shared" si="71"/>
        <v>5.2150485000000018</v>
      </c>
      <c r="I636" s="2">
        <f t="array" ref="I636">SUMPRODUCT(B620:B639, (ROW(B620:B639)-ROW(B620)+1)) / (20*21/2)</f>
        <v>4.8986890476190474</v>
      </c>
      <c r="J636" s="2">
        <f t="shared" si="74"/>
        <v>4.8593975465202828</v>
      </c>
      <c r="K636" s="2">
        <f t="shared" si="76"/>
        <v>4.8911022515951892</v>
      </c>
    </row>
    <row r="637" spans="1:11" ht="13.5" x14ac:dyDescent="0.25">
      <c r="A637" s="3">
        <v>42930</v>
      </c>
      <c r="B637" s="2">
        <v>4.9492000000000003</v>
      </c>
      <c r="C637" s="2">
        <f t="shared" si="69"/>
        <v>7.3900000000000077E-2</v>
      </c>
      <c r="D637" s="2">
        <f t="shared" si="70"/>
        <v>4.8959799999999998</v>
      </c>
      <c r="E637" s="2">
        <f t="shared" si="72"/>
        <v>4.8746299999999998</v>
      </c>
      <c r="F637" s="2">
        <f t="shared" si="73"/>
        <v>4.8587800000000003</v>
      </c>
      <c r="G637" s="2">
        <f t="shared" si="75"/>
        <v>4.8640380000000007</v>
      </c>
      <c r="H637" s="2">
        <f t="shared" si="71"/>
        <v>5.213261000000001</v>
      </c>
      <c r="I637" s="2">
        <f t="array" ref="I637">SUMPRODUCT(B621:B640, (ROW(B621:B640)-ROW(B621)+1)) / (20*21/2)</f>
        <v>4.9128580952380956</v>
      </c>
      <c r="J637" s="2">
        <f t="shared" si="74"/>
        <v>4.867950161137399</v>
      </c>
      <c r="K637" s="2">
        <f t="shared" si="76"/>
        <v>4.8933805946698881</v>
      </c>
    </row>
    <row r="638" spans="1:11" ht="13.5" x14ac:dyDescent="0.25">
      <c r="A638" s="3">
        <v>42933</v>
      </c>
      <c r="B638" s="2">
        <v>4.9492000000000003</v>
      </c>
      <c r="C638" s="2">
        <f t="shared" si="69"/>
        <v>0</v>
      </c>
      <c r="D638" s="2">
        <f t="shared" si="70"/>
        <v>4.9159400000000009</v>
      </c>
      <c r="E638" s="2">
        <f t="shared" si="72"/>
        <v>4.8864999999999998</v>
      </c>
      <c r="F638" s="2">
        <f t="shared" si="73"/>
        <v>4.8629900000000017</v>
      </c>
      <c r="G638" s="2">
        <f t="shared" si="75"/>
        <v>4.8622700000000005</v>
      </c>
      <c r="H638" s="2">
        <f t="shared" si="71"/>
        <v>5.2110940000000019</v>
      </c>
      <c r="I638" s="2">
        <f t="array" ref="I638">SUMPRODUCT(B622:B641, (ROW(B622:B641)-ROW(B622)+1)) / (20*21/2)</f>
        <v>4.9268152380952381</v>
      </c>
      <c r="J638" s="2">
        <f t="shared" si="74"/>
        <v>4.8756882410290752</v>
      </c>
      <c r="K638" s="2">
        <f t="shared" si="76"/>
        <v>4.8955695909573436</v>
      </c>
    </row>
    <row r="639" spans="1:11" ht="13.5" x14ac:dyDescent="0.25">
      <c r="A639" s="3">
        <v>42934</v>
      </c>
      <c r="B639" s="2">
        <v>5.0932000000000004</v>
      </c>
      <c r="C639" s="2">
        <f t="shared" si="69"/>
        <v>0.14400000000000013</v>
      </c>
      <c r="D639" s="2">
        <f t="shared" si="70"/>
        <v>4.9447400000000004</v>
      </c>
      <c r="E639" s="2">
        <f t="shared" si="72"/>
        <v>4.9127700000000001</v>
      </c>
      <c r="F639" s="2">
        <f t="shared" si="73"/>
        <v>4.8742250000000009</v>
      </c>
      <c r="G639" s="2">
        <f t="shared" si="75"/>
        <v>4.8633820000000005</v>
      </c>
      <c r="H639" s="2">
        <f t="shared" si="71"/>
        <v>5.2096470000000021</v>
      </c>
      <c r="I639" s="2">
        <f t="array" ref="I639">SUMPRODUCT(B623:B642, (ROW(B623:B642)-ROW(B623)+1)) / (20*21/2)</f>
        <v>4.9257538095238083</v>
      </c>
      <c r="J639" s="2">
        <f t="shared" si="74"/>
        <v>4.8964036466453535</v>
      </c>
      <c r="K639" s="2">
        <f t="shared" si="76"/>
        <v>4.9033198030766636</v>
      </c>
    </row>
    <row r="640" spans="1:11" ht="13.5" x14ac:dyDescent="0.25">
      <c r="A640" s="3">
        <v>42935</v>
      </c>
      <c r="B640" s="2">
        <v>5.0229999999999997</v>
      </c>
      <c r="C640" s="2">
        <f t="shared" si="69"/>
        <v>-7.0200000000000706E-2</v>
      </c>
      <c r="D640" s="2">
        <f t="shared" si="70"/>
        <v>4.9779800000000005</v>
      </c>
      <c r="E640" s="2">
        <f t="shared" si="72"/>
        <v>4.9199399999999995</v>
      </c>
      <c r="F640" s="2">
        <f t="shared" si="73"/>
        <v>4.8838500000000007</v>
      </c>
      <c r="G640" s="2">
        <f t="shared" si="75"/>
        <v>4.8657819999999994</v>
      </c>
      <c r="H640" s="2">
        <f t="shared" si="71"/>
        <v>5.2070555000000001</v>
      </c>
      <c r="I640" s="2">
        <f t="array" ref="I640">SUMPRODUCT(B624:B643, (ROW(B624:B643)-ROW(B624)+1)) / (20*21/2)</f>
        <v>4.9223295238095233</v>
      </c>
      <c r="J640" s="2">
        <f t="shared" si="74"/>
        <v>4.908460442202939</v>
      </c>
      <c r="K640" s="2">
        <f t="shared" si="76"/>
        <v>4.9080131441324806</v>
      </c>
    </row>
    <row r="641" spans="1:11" ht="13.5" x14ac:dyDescent="0.25">
      <c r="A641" s="3">
        <v>42936</v>
      </c>
      <c r="B641" s="2">
        <v>5.0304000000000002</v>
      </c>
      <c r="C641" s="2">
        <f t="shared" si="69"/>
        <v>7.4000000000005173E-3</v>
      </c>
      <c r="D641" s="2">
        <f t="shared" si="70"/>
        <v>5.0090000000000003</v>
      </c>
      <c r="E641" s="2">
        <f t="shared" si="72"/>
        <v>4.9399299999999995</v>
      </c>
      <c r="F641" s="2">
        <f t="shared" si="73"/>
        <v>4.8938449999999998</v>
      </c>
      <c r="G641" s="2">
        <f t="shared" si="75"/>
        <v>4.8683999999999994</v>
      </c>
      <c r="H641" s="2">
        <f t="shared" si="71"/>
        <v>5.2036730000000011</v>
      </c>
      <c r="I641" s="2">
        <f t="array" ref="I641">SUMPRODUCT(B625:B644, (ROW(B625:B644)-ROW(B625)+1)) / (20*21/2)</f>
        <v>4.9169042857142857</v>
      </c>
      <c r="J641" s="2">
        <f t="shared" si="74"/>
        <v>4.9200737334217068</v>
      </c>
      <c r="K641" s="2">
        <f t="shared" si="76"/>
        <v>4.9128126286763045</v>
      </c>
    </row>
    <row r="642" spans="1:11" ht="13.5" x14ac:dyDescent="0.25">
      <c r="A642" s="3">
        <v>42937</v>
      </c>
      <c r="B642" s="2">
        <v>4.8826999999999998</v>
      </c>
      <c r="C642" s="2">
        <f t="shared" si="69"/>
        <v>-0.14770000000000039</v>
      </c>
      <c r="D642" s="2">
        <f t="shared" si="70"/>
        <v>4.9957000000000003</v>
      </c>
      <c r="E642" s="2">
        <f t="shared" si="72"/>
        <v>4.9458399999999996</v>
      </c>
      <c r="F642" s="2">
        <f t="shared" si="73"/>
        <v>4.8964549999999996</v>
      </c>
      <c r="G642" s="2">
        <f t="shared" si="75"/>
        <v>4.8680639999999995</v>
      </c>
      <c r="H642" s="2">
        <f t="shared" si="71"/>
        <v>5.2003970000000006</v>
      </c>
      <c r="I642" s="2">
        <f t="array" ref="I642">SUMPRODUCT(B626:B645, (ROW(B626:B645)-ROW(B626)+1)) / (20*21/2)</f>
        <v>4.911441428571429</v>
      </c>
      <c r="J642" s="2">
        <f t="shared" si="74"/>
        <v>4.9165143302386864</v>
      </c>
      <c r="K642" s="2">
        <f t="shared" si="76"/>
        <v>4.9116317412772341</v>
      </c>
    </row>
    <row r="643" spans="1:11" ht="13.5" x14ac:dyDescent="0.25">
      <c r="A643" s="3">
        <v>42940</v>
      </c>
      <c r="B643" s="2">
        <v>4.8605</v>
      </c>
      <c r="C643" s="2">
        <f t="shared" si="69"/>
        <v>-2.2199999999999775E-2</v>
      </c>
      <c r="D643" s="2">
        <f t="shared" si="70"/>
        <v>4.9779600000000004</v>
      </c>
      <c r="E643" s="2">
        <f t="shared" si="72"/>
        <v>4.9469500000000002</v>
      </c>
      <c r="F643" s="2">
        <f t="shared" si="73"/>
        <v>4.895365</v>
      </c>
      <c r="G643" s="2">
        <f t="shared" si="75"/>
        <v>4.8672839999999988</v>
      </c>
      <c r="H643" s="2">
        <f t="shared" si="71"/>
        <v>5.1970965000000016</v>
      </c>
      <c r="I643" s="2">
        <f t="array" ref="I643">SUMPRODUCT(B627:B646, (ROW(B627:B646)-ROW(B627)+1)) / (20*21/2)</f>
        <v>4.9094552380952381</v>
      </c>
      <c r="J643" s="2">
        <f t="shared" si="74"/>
        <v>4.9111796321207155</v>
      </c>
      <c r="K643" s="2">
        <f t="shared" si="76"/>
        <v>4.9096265749526369</v>
      </c>
    </row>
    <row r="644" spans="1:11" ht="13.5" x14ac:dyDescent="0.25">
      <c r="A644" s="3">
        <v>42942</v>
      </c>
      <c r="B644" s="2">
        <v>4.8384</v>
      </c>
      <c r="C644" s="2">
        <f t="shared" ref="C644:C707" si="77">B644-B643</f>
        <v>-2.2100000000000009E-2</v>
      </c>
      <c r="D644" s="2">
        <f t="shared" si="70"/>
        <v>4.9269999999999996</v>
      </c>
      <c r="E644" s="2">
        <f t="shared" si="72"/>
        <v>4.9358700000000004</v>
      </c>
      <c r="F644" s="2">
        <f t="shared" si="73"/>
        <v>4.8957600000000001</v>
      </c>
      <c r="G644" s="2">
        <f t="shared" si="75"/>
        <v>4.8632999999999988</v>
      </c>
      <c r="H644" s="2">
        <f t="shared" si="71"/>
        <v>5.1936855000000026</v>
      </c>
      <c r="I644" s="2">
        <f t="array" ref="I644">SUMPRODUCT(B628:B647, (ROW(B628:B647)-ROW(B628)+1)) / (20*21/2)</f>
        <v>4.9072557142857143</v>
      </c>
      <c r="J644" s="2">
        <f t="shared" si="74"/>
        <v>4.9042482385854091</v>
      </c>
      <c r="K644" s="2">
        <f t="shared" si="76"/>
        <v>4.9068333759348866</v>
      </c>
    </row>
    <row r="645" spans="1:11" ht="13.5" x14ac:dyDescent="0.25">
      <c r="A645" s="3">
        <v>42943</v>
      </c>
      <c r="B645" s="2">
        <v>4.8384</v>
      </c>
      <c r="C645" s="2">
        <f t="shared" si="77"/>
        <v>0</v>
      </c>
      <c r="D645" s="2">
        <f t="shared" si="70"/>
        <v>4.8900800000000002</v>
      </c>
      <c r="E645" s="2">
        <f t="shared" si="72"/>
        <v>4.9340299999999999</v>
      </c>
      <c r="F645" s="2">
        <f t="shared" si="73"/>
        <v>4.8961550000000003</v>
      </c>
      <c r="G645" s="2">
        <f t="shared" si="75"/>
        <v>4.8620779999999995</v>
      </c>
      <c r="H645" s="2">
        <f t="shared" si="71"/>
        <v>5.1899295000000025</v>
      </c>
      <c r="I645" s="2">
        <f t="array" ref="I645">SUMPRODUCT(B629:B648, (ROW(B629:B648)-ROW(B629)+1)) / (20*21/2)</f>
        <v>4.9055476190476188</v>
      </c>
      <c r="J645" s="2">
        <f t="shared" si="74"/>
        <v>4.8979769777677511</v>
      </c>
      <c r="K645" s="2">
        <f t="shared" si="76"/>
        <v>4.9041497141335189</v>
      </c>
    </row>
    <row r="646" spans="1:11" ht="13.5" x14ac:dyDescent="0.25">
      <c r="A646" s="3">
        <v>42944</v>
      </c>
      <c r="B646" s="2">
        <v>4.8753000000000002</v>
      </c>
      <c r="C646" s="2">
        <f t="shared" si="77"/>
        <v>3.6900000000000155E-2</v>
      </c>
      <c r="D646" s="2">
        <f t="shared" si="70"/>
        <v>4.8590600000000004</v>
      </c>
      <c r="E646" s="2">
        <f t="shared" si="72"/>
        <v>4.9340300000000008</v>
      </c>
      <c r="F646" s="2">
        <f t="shared" si="73"/>
        <v>4.8983949999999998</v>
      </c>
      <c r="G646" s="2">
        <f t="shared" si="75"/>
        <v>4.8615939999999993</v>
      </c>
      <c r="H646" s="2">
        <f t="shared" si="71"/>
        <v>5.1867030000000023</v>
      </c>
      <c r="I646" s="2">
        <f t="array" ref="I646">SUMPRODUCT(B630:B649, (ROW(B630:B649)-ROW(B630)+1)) / (20*21/2)</f>
        <v>4.9035909523809531</v>
      </c>
      <c r="J646" s="2">
        <f t="shared" si="74"/>
        <v>4.8958172655993941</v>
      </c>
      <c r="K646" s="2">
        <f t="shared" si="76"/>
        <v>4.90301835279495</v>
      </c>
    </row>
    <row r="647" spans="1:11" ht="13.5" x14ac:dyDescent="0.25">
      <c r="A647" s="3">
        <v>42947</v>
      </c>
      <c r="B647" s="2">
        <v>4.8753000000000002</v>
      </c>
      <c r="C647" s="2">
        <f t="shared" si="77"/>
        <v>0</v>
      </c>
      <c r="D647" s="2">
        <f t="shared" ref="D647:D710" si="78">AVERAGE(B643:B647)</f>
        <v>4.8575800000000005</v>
      </c>
      <c r="E647" s="2">
        <f t="shared" si="72"/>
        <v>4.9266400000000008</v>
      </c>
      <c r="F647" s="2">
        <f t="shared" si="73"/>
        <v>4.9006349999999994</v>
      </c>
      <c r="G647" s="2">
        <f t="shared" si="75"/>
        <v>4.8617999999999997</v>
      </c>
      <c r="H647" s="2">
        <f t="shared" si="71"/>
        <v>5.1839940000000011</v>
      </c>
      <c r="I647" s="2">
        <f t="array" ref="I647">SUMPRODUCT(B631:B650, (ROW(B631:B650)-ROW(B631)+1)) / (20*21/2)</f>
        <v>4.8936428571428578</v>
      </c>
      <c r="J647" s="2">
        <f t="shared" si="74"/>
        <v>4.8938632403042144</v>
      </c>
      <c r="K647" s="2">
        <f t="shared" si="76"/>
        <v>4.9019313585676976</v>
      </c>
    </row>
    <row r="648" spans="1:11" ht="13.5" x14ac:dyDescent="0.25">
      <c r="A648" s="3">
        <v>42948</v>
      </c>
      <c r="B648" s="2">
        <v>4.8826999999999998</v>
      </c>
      <c r="C648" s="2">
        <f t="shared" si="77"/>
        <v>7.3999999999996291E-3</v>
      </c>
      <c r="D648" s="2">
        <f t="shared" si="78"/>
        <v>4.8620199999999993</v>
      </c>
      <c r="E648" s="2">
        <f t="shared" si="72"/>
        <v>4.9199900000000003</v>
      </c>
      <c r="F648" s="2">
        <f t="shared" si="73"/>
        <v>4.9032450000000001</v>
      </c>
      <c r="G648" s="2">
        <f t="shared" si="75"/>
        <v>4.8628439999999999</v>
      </c>
      <c r="H648" s="2">
        <f t="shared" si="71"/>
        <v>5.1813220000000024</v>
      </c>
      <c r="I648" s="2">
        <f t="array" ref="I648">SUMPRODUCT(B632:B651, (ROW(B632:B651)-ROW(B632)+1)) / (20*21/2)</f>
        <v>4.8914466666666669</v>
      </c>
      <c r="J648" s="2">
        <f t="shared" si="74"/>
        <v>4.8928000745609559</v>
      </c>
      <c r="K648" s="2">
        <f t="shared" si="76"/>
        <v>4.9011771876434747</v>
      </c>
    </row>
    <row r="649" spans="1:11" ht="13.5" x14ac:dyDescent="0.25">
      <c r="A649" s="3">
        <v>42949</v>
      </c>
      <c r="B649" s="2">
        <v>4.8826999999999998</v>
      </c>
      <c r="C649" s="2">
        <f t="shared" si="77"/>
        <v>0</v>
      </c>
      <c r="D649" s="2">
        <f t="shared" si="78"/>
        <v>4.8708799999999997</v>
      </c>
      <c r="E649" s="2">
        <f t="shared" si="72"/>
        <v>4.8989400000000005</v>
      </c>
      <c r="F649" s="2">
        <f t="shared" si="73"/>
        <v>4.9058549999999999</v>
      </c>
      <c r="G649" s="2">
        <f t="shared" si="75"/>
        <v>4.8638879999999993</v>
      </c>
      <c r="H649" s="2">
        <f t="shared" si="71"/>
        <v>5.1788225000000034</v>
      </c>
      <c r="I649" s="2">
        <f t="array" ref="I649">SUMPRODUCT(B633:B652, (ROW(B633:B652)-ROW(B633)+1)) / (20*21/2)</f>
        <v>4.8960752380952393</v>
      </c>
      <c r="J649" s="2">
        <f t="shared" si="74"/>
        <v>4.891838162698007</v>
      </c>
      <c r="K649" s="2">
        <f t="shared" si="76"/>
        <v>4.9004525920496134</v>
      </c>
    </row>
    <row r="650" spans="1:11" ht="13.5" x14ac:dyDescent="0.25">
      <c r="A650" s="3">
        <v>42950</v>
      </c>
      <c r="B650" s="2">
        <v>4.8014000000000001</v>
      </c>
      <c r="C650" s="2">
        <f t="shared" si="77"/>
        <v>-8.1299999999999706E-2</v>
      </c>
      <c r="D650" s="2">
        <f t="shared" si="78"/>
        <v>4.86348</v>
      </c>
      <c r="E650" s="2">
        <f t="shared" si="72"/>
        <v>4.8767800000000001</v>
      </c>
      <c r="F650" s="2">
        <f t="shared" si="73"/>
        <v>4.8983599999999994</v>
      </c>
      <c r="G650" s="2">
        <f t="shared" si="75"/>
        <v>4.8633059999999997</v>
      </c>
      <c r="H650" s="2">
        <f t="shared" ref="H650:H713" si="79">AVERAGE(B451:B650)</f>
        <v>5.175916500000004</v>
      </c>
      <c r="I650" s="2">
        <f t="array" ref="I650">SUMPRODUCT(B634:B653, (ROW(B634:B653)-ROW(B634)+1)) / (20*21/2)</f>
        <v>4.8930676190476197</v>
      </c>
      <c r="J650" s="2">
        <f t="shared" si="74"/>
        <v>4.8832250043458156</v>
      </c>
      <c r="K650" s="2">
        <f t="shared" si="76"/>
        <v>4.8965681766751183</v>
      </c>
    </row>
    <row r="651" spans="1:11" ht="13.5" x14ac:dyDescent="0.25">
      <c r="A651" s="3">
        <v>42951</v>
      </c>
      <c r="B651" s="2">
        <v>4.8753000000000002</v>
      </c>
      <c r="C651" s="2">
        <f t="shared" si="77"/>
        <v>7.3900000000000077E-2</v>
      </c>
      <c r="D651" s="2">
        <f t="shared" si="78"/>
        <v>4.86348</v>
      </c>
      <c r="E651" s="2">
        <f t="shared" si="72"/>
        <v>4.8612700000000002</v>
      </c>
      <c r="F651" s="2">
        <f t="shared" si="73"/>
        <v>4.900599999999999</v>
      </c>
      <c r="G651" s="2">
        <f t="shared" si="75"/>
        <v>4.8642019999999997</v>
      </c>
      <c r="H651" s="2">
        <f t="shared" si="79"/>
        <v>5.1733800000000034</v>
      </c>
      <c r="I651" s="2">
        <f t="array" ref="I651">SUMPRODUCT(B635:B654, (ROW(B635:B654)-ROW(B635)+1)) / (20*21/2)</f>
        <v>4.8969747619047626</v>
      </c>
      <c r="J651" s="2">
        <f t="shared" si="74"/>
        <v>4.8824702420271668</v>
      </c>
      <c r="K651" s="2">
        <f t="shared" si="76"/>
        <v>4.8957341305309967</v>
      </c>
    </row>
    <row r="652" spans="1:11" ht="13.5" x14ac:dyDescent="0.25">
      <c r="A652" s="3">
        <v>42954</v>
      </c>
      <c r="B652" s="2">
        <v>4.9492000000000003</v>
      </c>
      <c r="C652" s="2">
        <f t="shared" si="77"/>
        <v>7.3900000000000077E-2</v>
      </c>
      <c r="D652" s="2">
        <f t="shared" si="78"/>
        <v>4.87826</v>
      </c>
      <c r="E652" s="2">
        <f t="shared" ref="E652:E715" si="80">AVERAGE(B643:B652)</f>
        <v>4.8679199999999998</v>
      </c>
      <c r="F652" s="2">
        <f t="shared" si="73"/>
        <v>4.9068799999999992</v>
      </c>
      <c r="G652" s="2">
        <f t="shared" si="75"/>
        <v>4.8665760000000002</v>
      </c>
      <c r="H652" s="2">
        <f t="shared" si="79"/>
        <v>5.170781500000003</v>
      </c>
      <c r="I652" s="2">
        <f t="array" ref="I652">SUMPRODUCT(B636:B655, (ROW(B636:B655)-ROW(B636)+1)) / (20*21/2)</f>
        <v>4.9043961904761915</v>
      </c>
      <c r="J652" s="2">
        <f t="shared" si="74"/>
        <v>4.8888254570721985</v>
      </c>
      <c r="K652" s="2">
        <f t="shared" si="76"/>
        <v>4.8978308312944874</v>
      </c>
    </row>
    <row r="653" spans="1:11" ht="13.5" x14ac:dyDescent="0.25">
      <c r="A653" s="3">
        <v>42955</v>
      </c>
      <c r="B653" s="2">
        <v>4.8753000000000002</v>
      </c>
      <c r="C653" s="2">
        <f t="shared" si="77"/>
        <v>-7.3900000000000077E-2</v>
      </c>
      <c r="D653" s="2">
        <f t="shared" si="78"/>
        <v>4.8767800000000001</v>
      </c>
      <c r="E653" s="2">
        <f t="shared" si="80"/>
        <v>4.8694000000000006</v>
      </c>
      <c r="F653" s="2">
        <f t="shared" si="73"/>
        <v>4.908175</v>
      </c>
      <c r="G653" s="2">
        <f t="shared" si="75"/>
        <v>4.8681620000000008</v>
      </c>
      <c r="H653" s="2">
        <f t="shared" si="79"/>
        <v>5.1678135000000021</v>
      </c>
      <c r="I653" s="2">
        <f t="array" ref="I653">SUMPRODUCT(B637:B656, (ROW(B637:B656)-ROW(B637)+1)) / (20*21/2)</f>
        <v>4.9178876190476188</v>
      </c>
      <c r="J653" s="2">
        <f t="shared" si="74"/>
        <v>4.8875373183034183</v>
      </c>
      <c r="K653" s="2">
        <f t="shared" si="76"/>
        <v>4.896947269282939</v>
      </c>
    </row>
    <row r="654" spans="1:11" ht="13.5" x14ac:dyDescent="0.25">
      <c r="A654" s="3">
        <v>42956</v>
      </c>
      <c r="B654" s="2">
        <v>4.9492000000000003</v>
      </c>
      <c r="C654" s="2">
        <f t="shared" si="77"/>
        <v>7.3900000000000077E-2</v>
      </c>
      <c r="D654" s="2">
        <f t="shared" si="78"/>
        <v>4.8900800000000002</v>
      </c>
      <c r="E654" s="2">
        <f t="shared" si="80"/>
        <v>4.8804800000000004</v>
      </c>
      <c r="F654" s="2">
        <f t="shared" si="73"/>
        <v>4.9081750000000008</v>
      </c>
      <c r="G654" s="2">
        <f t="shared" si="75"/>
        <v>4.8712260000000001</v>
      </c>
      <c r="H654" s="2">
        <f t="shared" si="79"/>
        <v>5.1660260000000031</v>
      </c>
      <c r="I654" s="2">
        <f t="array" ref="I654">SUMPRODUCT(B638:B657, (ROW(B638:B657)-ROW(B638)+1)) / (20*21/2)</f>
        <v>4.9291076190476186</v>
      </c>
      <c r="J654" s="2">
        <f t="shared" si="74"/>
        <v>4.8934099546554739</v>
      </c>
      <c r="K654" s="2">
        <f t="shared" si="76"/>
        <v>4.8989963959777256</v>
      </c>
    </row>
    <row r="655" spans="1:11" ht="13.5" x14ac:dyDescent="0.25">
      <c r="A655" s="3">
        <v>42957</v>
      </c>
      <c r="B655" s="2">
        <v>4.9861000000000004</v>
      </c>
      <c r="C655" s="2">
        <f t="shared" si="77"/>
        <v>3.6900000000000155E-2</v>
      </c>
      <c r="D655" s="2">
        <f t="shared" si="78"/>
        <v>4.9270200000000006</v>
      </c>
      <c r="E655" s="2">
        <f t="shared" si="80"/>
        <v>4.8952499999999999</v>
      </c>
      <c r="F655" s="2">
        <f t="shared" si="73"/>
        <v>4.9146400000000003</v>
      </c>
      <c r="G655" s="2">
        <f t="shared" si="75"/>
        <v>4.8743380000000007</v>
      </c>
      <c r="H655" s="2">
        <f t="shared" si="79"/>
        <v>5.1640435000000027</v>
      </c>
      <c r="I655" s="2">
        <f t="array" ref="I655">SUMPRODUCT(B639:B658, (ROW(B639:B658)-ROW(B639)+1)) / (20*21/2)</f>
        <v>4.9405928571428568</v>
      </c>
      <c r="J655" s="2">
        <f t="shared" si="74"/>
        <v>4.9022375780216185</v>
      </c>
      <c r="K655" s="2">
        <f t="shared" si="76"/>
        <v>4.9024122235864427</v>
      </c>
    </row>
    <row r="656" spans="1:11" ht="13.5" x14ac:dyDescent="0.25">
      <c r="A656" s="3">
        <v>42958</v>
      </c>
      <c r="B656" s="2">
        <v>5.0563000000000002</v>
      </c>
      <c r="C656" s="2">
        <f t="shared" si="77"/>
        <v>7.0199999999999818E-2</v>
      </c>
      <c r="D656" s="2">
        <f t="shared" si="78"/>
        <v>4.9632200000000006</v>
      </c>
      <c r="E656" s="2">
        <f t="shared" si="80"/>
        <v>4.9133499999999994</v>
      </c>
      <c r="F656" s="2">
        <f t="shared" si="73"/>
        <v>4.9236900000000006</v>
      </c>
      <c r="G656" s="2">
        <f t="shared" si="75"/>
        <v>4.8788540000000005</v>
      </c>
      <c r="H656" s="2">
        <f t="shared" si="79"/>
        <v>5.1626365000000032</v>
      </c>
      <c r="I656" s="2">
        <f t="array" ref="I656">SUMPRODUCT(B640:B659, (ROW(B640:B659)-ROW(B640)+1)) / (20*21/2)</f>
        <v>4.949136666666667</v>
      </c>
      <c r="J656" s="2">
        <f t="shared" si="74"/>
        <v>4.9169101896386067</v>
      </c>
      <c r="K656" s="2">
        <f t="shared" si="76"/>
        <v>4.9084470383477585</v>
      </c>
    </row>
    <row r="657" spans="1:11" ht="13.5" x14ac:dyDescent="0.25">
      <c r="A657" s="3">
        <v>42961</v>
      </c>
      <c r="B657" s="2">
        <v>5.0415000000000001</v>
      </c>
      <c r="C657" s="2">
        <f t="shared" si="77"/>
        <v>-1.4800000000000146E-2</v>
      </c>
      <c r="D657" s="2">
        <f t="shared" si="78"/>
        <v>4.9816799999999999</v>
      </c>
      <c r="E657" s="2">
        <f t="shared" si="80"/>
        <v>4.92997</v>
      </c>
      <c r="F657" s="2">
        <f t="shared" si="73"/>
        <v>4.9283049999999999</v>
      </c>
      <c r="G657" s="2">
        <f t="shared" si="75"/>
        <v>4.8830740000000006</v>
      </c>
      <c r="H657" s="2">
        <f t="shared" si="79"/>
        <v>5.1612760000000026</v>
      </c>
      <c r="I657" s="2">
        <f t="array" ref="I657">SUMPRODUCT(B641:B660, (ROW(B641:B660)-ROW(B641)+1)) / (20*21/2)</f>
        <v>4.9573100000000005</v>
      </c>
      <c r="J657" s="2">
        <f t="shared" si="74"/>
        <v>4.9287758858635016</v>
      </c>
      <c r="K657" s="2">
        <f t="shared" si="76"/>
        <v>4.9136648015498068</v>
      </c>
    </row>
    <row r="658" spans="1:11" ht="13.5" x14ac:dyDescent="0.25">
      <c r="A658" s="3">
        <v>42962</v>
      </c>
      <c r="B658" s="2">
        <v>5.0488999999999997</v>
      </c>
      <c r="C658" s="2">
        <f t="shared" si="77"/>
        <v>7.3999999999996291E-3</v>
      </c>
      <c r="D658" s="2">
        <f t="shared" si="78"/>
        <v>5.0164</v>
      </c>
      <c r="E658" s="2">
        <f t="shared" si="80"/>
        <v>4.9465900000000005</v>
      </c>
      <c r="F658" s="2">
        <f t="shared" si="73"/>
        <v>4.9332900000000004</v>
      </c>
      <c r="G658" s="2">
        <f t="shared" si="75"/>
        <v>4.8874420000000001</v>
      </c>
      <c r="H658" s="2">
        <f t="shared" si="79"/>
        <v>5.159435000000002</v>
      </c>
      <c r="I658" s="2">
        <f t="array" ref="I658">SUMPRODUCT(B642:B661, (ROW(B642:B661)-ROW(B642)+1)) / (20*21/2)</f>
        <v>4.9655185714285706</v>
      </c>
      <c r="J658" s="2">
        <f t="shared" si="74"/>
        <v>4.9402162776860257</v>
      </c>
      <c r="K658" s="2">
        <f t="shared" si="76"/>
        <v>4.9189681426655003</v>
      </c>
    </row>
    <row r="659" spans="1:11" ht="13.5" x14ac:dyDescent="0.25">
      <c r="A659" s="3">
        <v>42963</v>
      </c>
      <c r="B659" s="2">
        <v>5.0229999999999997</v>
      </c>
      <c r="C659" s="2">
        <f t="shared" si="77"/>
        <v>-2.5900000000000034E-2</v>
      </c>
      <c r="D659" s="2">
        <f t="shared" si="78"/>
        <v>5.0311599999999999</v>
      </c>
      <c r="E659" s="2">
        <f t="shared" si="80"/>
        <v>4.9606200000000005</v>
      </c>
      <c r="F659" s="2">
        <f t="shared" si="73"/>
        <v>4.9297800000000001</v>
      </c>
      <c r="G659" s="2">
        <f t="shared" si="75"/>
        <v>4.8906020000000012</v>
      </c>
      <c r="H659" s="2">
        <f t="shared" si="79"/>
        <v>5.1578095000000017</v>
      </c>
      <c r="I659" s="2">
        <f t="array" ref="I659">SUMPRODUCT(B643:B662, (ROW(B643:B662)-ROW(B643)+1)) / (20*21/2)</f>
        <v>4.9706357142857138</v>
      </c>
      <c r="J659" s="2">
        <f t="shared" si="74"/>
        <v>4.948100441715928</v>
      </c>
      <c r="K659" s="2">
        <f t="shared" si="76"/>
        <v>4.9230478233452848</v>
      </c>
    </row>
    <row r="660" spans="1:11" ht="13.5" x14ac:dyDescent="0.25">
      <c r="A660" s="3">
        <v>42964</v>
      </c>
      <c r="B660" s="2">
        <v>5.0156000000000001</v>
      </c>
      <c r="C660" s="2">
        <f t="shared" si="77"/>
        <v>-7.3999999999996291E-3</v>
      </c>
      <c r="D660" s="2">
        <f t="shared" si="78"/>
        <v>5.0370599999999994</v>
      </c>
      <c r="E660" s="2">
        <f t="shared" si="80"/>
        <v>4.9820399999999996</v>
      </c>
      <c r="F660" s="2">
        <f t="shared" ref="F660:F723" si="81">AVERAGE(B641:B660)</f>
        <v>4.9294100000000007</v>
      </c>
      <c r="G660" s="2">
        <f t="shared" si="75"/>
        <v>4.8936140000000012</v>
      </c>
      <c r="H660" s="2">
        <f t="shared" si="79"/>
        <v>5.1561470000000016</v>
      </c>
      <c r="I660" s="2">
        <f t="array" ref="I660">SUMPRODUCT(B644:B663, (ROW(B644:B663)-ROW(B644)+1)) / (20*21/2)</f>
        <v>4.9685923809523809</v>
      </c>
      <c r="J660" s="2">
        <f t="shared" si="74"/>
        <v>4.9545289710763152</v>
      </c>
      <c r="K660" s="2">
        <f t="shared" si="76"/>
        <v>4.9266773204689986</v>
      </c>
    </row>
    <row r="661" spans="1:11" ht="13.5" x14ac:dyDescent="0.25">
      <c r="A661" s="3">
        <v>42965</v>
      </c>
      <c r="B661" s="2">
        <v>5.0156000000000001</v>
      </c>
      <c r="C661" s="2">
        <f t="shared" si="77"/>
        <v>0</v>
      </c>
      <c r="D661" s="2">
        <f t="shared" si="78"/>
        <v>5.0289199999999994</v>
      </c>
      <c r="E661" s="2">
        <f t="shared" si="80"/>
        <v>4.9960700000000005</v>
      </c>
      <c r="F661" s="2">
        <f t="shared" si="81"/>
        <v>4.9286700000000003</v>
      </c>
      <c r="G661" s="2">
        <f t="shared" si="75"/>
        <v>4.8973160000000009</v>
      </c>
      <c r="H661" s="2">
        <f t="shared" si="79"/>
        <v>5.1544845000000024</v>
      </c>
      <c r="I661" s="2">
        <f t="array" ref="I661">SUMPRODUCT(B645:B664, (ROW(B645:B664)-ROW(B645)+1)) / (20*21/2)</f>
        <v>4.972988571428572</v>
      </c>
      <c r="J661" s="2">
        <f t="shared" ref="J661:J724" si="82">$J$4*B661+J660*(1-$J$4)</f>
        <v>4.9603452595452371</v>
      </c>
      <c r="K661" s="2">
        <f t="shared" si="76"/>
        <v>4.9301644843721748</v>
      </c>
    </row>
    <row r="662" spans="1:11" ht="13.5" x14ac:dyDescent="0.25">
      <c r="A662" s="3">
        <v>42968</v>
      </c>
      <c r="B662" s="2">
        <v>4.9824000000000002</v>
      </c>
      <c r="C662" s="2">
        <f t="shared" si="77"/>
        <v>-3.3199999999999896E-2</v>
      </c>
      <c r="D662" s="2">
        <f t="shared" si="78"/>
        <v>5.0170999999999992</v>
      </c>
      <c r="E662" s="2">
        <f t="shared" si="80"/>
        <v>4.99939</v>
      </c>
      <c r="F662" s="2">
        <f t="shared" si="81"/>
        <v>4.9336549999999999</v>
      </c>
      <c r="G662" s="2">
        <f t="shared" si="75"/>
        <v>4.9009740000000015</v>
      </c>
      <c r="H662" s="2">
        <f t="shared" si="79"/>
        <v>5.152656000000003</v>
      </c>
      <c r="I662" s="2">
        <f t="array" ref="I662">SUMPRODUCT(B646:B665, (ROW(B646:B665)-ROW(B646)+1)) / (20*21/2)</f>
        <v>4.9770514285714293</v>
      </c>
      <c r="J662" s="2">
        <f t="shared" si="82"/>
        <v>4.9624457110171196</v>
      </c>
      <c r="K662" s="2">
        <f t="shared" si="76"/>
        <v>4.9322129359654232</v>
      </c>
    </row>
    <row r="663" spans="1:11" ht="13.5" x14ac:dyDescent="0.25">
      <c r="A663" s="3">
        <v>42969</v>
      </c>
      <c r="B663" s="2">
        <v>4.9122000000000003</v>
      </c>
      <c r="C663" s="2">
        <f t="shared" si="77"/>
        <v>-7.0199999999999818E-2</v>
      </c>
      <c r="D663" s="2">
        <f t="shared" si="78"/>
        <v>4.9897599999999995</v>
      </c>
      <c r="E663" s="2">
        <f t="shared" si="80"/>
        <v>5.0030799999999997</v>
      </c>
      <c r="F663" s="2">
        <f t="shared" si="81"/>
        <v>4.9362400000000006</v>
      </c>
      <c r="G663" s="2">
        <f t="shared" si="75"/>
        <v>4.9026080000000025</v>
      </c>
      <c r="H663" s="2">
        <f t="shared" si="79"/>
        <v>5.149786500000002</v>
      </c>
      <c r="I663" s="2">
        <f t="array" ref="I663">SUMPRODUCT(B647:B666, (ROW(B647:B666)-ROW(B647)+1)) / (20*21/2)</f>
        <v>4.9832204761904766</v>
      </c>
      <c r="J663" s="2">
        <f t="shared" si="82"/>
        <v>4.9576604052059654</v>
      </c>
      <c r="K663" s="2">
        <f t="shared" si="76"/>
        <v>4.9314281149471713</v>
      </c>
    </row>
    <row r="664" spans="1:11" ht="13.5" x14ac:dyDescent="0.25">
      <c r="A664" s="3">
        <v>42970</v>
      </c>
      <c r="B664" s="2">
        <v>4.9824000000000002</v>
      </c>
      <c r="C664" s="2">
        <f t="shared" si="77"/>
        <v>7.0199999999999818E-2</v>
      </c>
      <c r="D664" s="2">
        <f t="shared" si="78"/>
        <v>4.9816400000000005</v>
      </c>
      <c r="E664" s="2">
        <f t="shared" si="80"/>
        <v>5.0063999999999993</v>
      </c>
      <c r="F664" s="2">
        <f t="shared" si="81"/>
        <v>4.9434400000000007</v>
      </c>
      <c r="G664" s="2">
        <f t="shared" si="75"/>
        <v>4.9056460000000017</v>
      </c>
      <c r="H664" s="2">
        <f t="shared" si="79"/>
        <v>5.147785500000003</v>
      </c>
      <c r="I664" s="2">
        <f t="array" ref="I664">SUMPRODUCT(B648:B667, (ROW(B648:B667)-ROW(B648)+1)) / (20*21/2)</f>
        <v>4.9887214285714272</v>
      </c>
      <c r="J664" s="2">
        <f t="shared" si="82"/>
        <v>4.9600165570911123</v>
      </c>
      <c r="K664" s="2">
        <f t="shared" si="76"/>
        <v>4.933427012400224</v>
      </c>
    </row>
    <row r="665" spans="1:11" ht="13.5" x14ac:dyDescent="0.25">
      <c r="A665" s="3">
        <v>42971</v>
      </c>
      <c r="B665" s="2">
        <v>4.9861000000000004</v>
      </c>
      <c r="C665" s="2">
        <f t="shared" si="77"/>
        <v>3.7000000000002586E-3</v>
      </c>
      <c r="D665" s="2">
        <f t="shared" si="78"/>
        <v>4.9757400000000001</v>
      </c>
      <c r="E665" s="2">
        <f t="shared" si="80"/>
        <v>5.0063999999999993</v>
      </c>
      <c r="F665" s="2">
        <f t="shared" si="81"/>
        <v>4.950825</v>
      </c>
      <c r="G665" s="2">
        <f t="shared" si="75"/>
        <v>4.9087580000000024</v>
      </c>
      <c r="H665" s="2">
        <f t="shared" si="79"/>
        <v>5.1459585000000025</v>
      </c>
      <c r="I665" s="2">
        <f t="array" ref="I665">SUMPRODUCT(B649:B668, (ROW(B649:B668)-ROW(B649)+1)) / (20*21/2)</f>
        <v>4.9872304761904758</v>
      </c>
      <c r="J665" s="2">
        <f t="shared" si="82"/>
        <v>4.9625006945110064</v>
      </c>
      <c r="K665" s="2">
        <f t="shared" si="76"/>
        <v>4.9354926197570785</v>
      </c>
    </row>
    <row r="666" spans="1:11" ht="13.5" x14ac:dyDescent="0.25">
      <c r="A666" s="3">
        <v>42972</v>
      </c>
      <c r="B666" s="2">
        <v>5.0156000000000001</v>
      </c>
      <c r="C666" s="2">
        <f t="shared" si="77"/>
        <v>2.9499999999999638E-2</v>
      </c>
      <c r="D666" s="2">
        <f t="shared" si="78"/>
        <v>4.9757400000000001</v>
      </c>
      <c r="E666" s="2">
        <f t="shared" si="80"/>
        <v>5.0023299999999988</v>
      </c>
      <c r="F666" s="2">
        <f t="shared" si="81"/>
        <v>4.95784</v>
      </c>
      <c r="G666" s="2">
        <f t="shared" si="75"/>
        <v>4.9117700000000015</v>
      </c>
      <c r="H666" s="2">
        <f t="shared" si="79"/>
        <v>5.1442960000000015</v>
      </c>
      <c r="I666" s="2">
        <f t="array" ref="I666">SUMPRODUCT(B650:B669, (ROW(B650:B669)-ROW(B650)+1)) / (20*21/2)</f>
        <v>4.9889371428571438</v>
      </c>
      <c r="J666" s="2">
        <f t="shared" si="82"/>
        <v>4.9675577712242438</v>
      </c>
      <c r="K666" s="2">
        <f t="shared" si="76"/>
        <v>4.9386340856489577</v>
      </c>
    </row>
    <row r="667" spans="1:11" ht="13.5" x14ac:dyDescent="0.25">
      <c r="A667" s="3">
        <v>42975</v>
      </c>
      <c r="B667" s="2">
        <v>5.0156000000000001</v>
      </c>
      <c r="C667" s="2">
        <f t="shared" si="77"/>
        <v>0</v>
      </c>
      <c r="D667" s="2">
        <f t="shared" si="78"/>
        <v>4.98238</v>
      </c>
      <c r="E667" s="2">
        <f t="shared" si="80"/>
        <v>4.9997399999999992</v>
      </c>
      <c r="F667" s="2">
        <f t="shared" si="81"/>
        <v>4.9648550000000018</v>
      </c>
      <c r="G667" s="2">
        <f t="shared" si="75"/>
        <v>4.9147820000000015</v>
      </c>
      <c r="H667" s="2">
        <f t="shared" si="79"/>
        <v>5.1426335000000014</v>
      </c>
      <c r="I667" s="2">
        <f t="array" ref="I667">SUMPRODUCT(B651:B670, (ROW(B651:B670)-ROW(B651)+1)) / (20*21/2)</f>
        <v>4.986637142857143</v>
      </c>
      <c r="J667" s="2">
        <f t="shared" si="82"/>
        <v>4.9721332215838396</v>
      </c>
      <c r="K667" s="2">
        <f t="shared" si="76"/>
        <v>4.9416523567999784</v>
      </c>
    </row>
    <row r="668" spans="1:11" ht="13.5" x14ac:dyDescent="0.25">
      <c r="A668" s="3">
        <v>42976</v>
      </c>
      <c r="B668" s="2">
        <v>4.9492000000000003</v>
      </c>
      <c r="C668" s="2">
        <f t="shared" si="77"/>
        <v>-6.6399999999999793E-2</v>
      </c>
      <c r="D668" s="2">
        <f t="shared" si="78"/>
        <v>4.9897800000000005</v>
      </c>
      <c r="E668" s="2">
        <f t="shared" si="80"/>
        <v>4.9897699999999992</v>
      </c>
      <c r="F668" s="2">
        <f t="shared" si="81"/>
        <v>4.9681800000000003</v>
      </c>
      <c r="G668" s="2">
        <f t="shared" si="75"/>
        <v>4.9164660000000024</v>
      </c>
      <c r="H668" s="2">
        <f t="shared" si="79"/>
        <v>5.1402940000000008</v>
      </c>
      <c r="I668" s="2">
        <f t="array" ref="I668">SUMPRODUCT(B652:B671, (ROW(B652:B671)-ROW(B652)+1)) / (20*21/2)</f>
        <v>4.9952333333333332</v>
      </c>
      <c r="J668" s="2">
        <f t="shared" si="82"/>
        <v>4.969949105242522</v>
      </c>
      <c r="K668" s="2">
        <f t="shared" si="76"/>
        <v>4.9419483428078221</v>
      </c>
    </row>
    <row r="669" spans="1:11" ht="13.5" x14ac:dyDescent="0.25">
      <c r="A669" s="3">
        <v>42977</v>
      </c>
      <c r="B669" s="2">
        <v>4.9861000000000004</v>
      </c>
      <c r="C669" s="2">
        <f t="shared" si="77"/>
        <v>3.6900000000000155E-2</v>
      </c>
      <c r="D669" s="2">
        <f t="shared" si="78"/>
        <v>4.9905200000000001</v>
      </c>
      <c r="E669" s="2">
        <f t="shared" si="80"/>
        <v>4.9860799999999994</v>
      </c>
      <c r="F669" s="2">
        <f t="shared" si="81"/>
        <v>4.9733500000000008</v>
      </c>
      <c r="G669" s="2">
        <f t="shared" si="75"/>
        <v>4.9188180000000017</v>
      </c>
      <c r="H669" s="2">
        <f t="shared" si="79"/>
        <v>5.1381390000000025</v>
      </c>
      <c r="I669" s="2">
        <f t="array" ref="I669">SUMPRODUCT(B653:B672, (ROW(B653:B672)-ROW(B653)+1)) / (20*21/2)</f>
        <v>5.0022023809523812</v>
      </c>
      <c r="J669" s="2">
        <f t="shared" si="82"/>
        <v>4.9714872856956145</v>
      </c>
      <c r="K669" s="2">
        <f t="shared" si="76"/>
        <v>4.9436797803447705</v>
      </c>
    </row>
    <row r="670" spans="1:11" ht="13.5" x14ac:dyDescent="0.25">
      <c r="A670" s="3">
        <v>42978</v>
      </c>
      <c r="B670" s="2">
        <v>4.9492000000000003</v>
      </c>
      <c r="C670" s="2">
        <f t="shared" si="77"/>
        <v>-3.6900000000000155E-2</v>
      </c>
      <c r="D670" s="2">
        <f t="shared" si="78"/>
        <v>4.9831400000000006</v>
      </c>
      <c r="E670" s="2">
        <f t="shared" si="80"/>
        <v>4.9794399999999994</v>
      </c>
      <c r="F670" s="2">
        <f t="shared" si="81"/>
        <v>4.9807400000000008</v>
      </c>
      <c r="G670" s="2">
        <f t="shared" si="75"/>
        <v>4.9211920000000013</v>
      </c>
      <c r="H670" s="2">
        <f t="shared" si="79"/>
        <v>5.1357995000000018</v>
      </c>
      <c r="I670" s="2">
        <f t="array" ref="I670">SUMPRODUCT(B654:B673, (ROW(B654:B673)-ROW(B654)+1)) / (20*21/2)</f>
        <v>5.0047499999999996</v>
      </c>
      <c r="J670" s="2">
        <f t="shared" si="82"/>
        <v>4.9693646870579373</v>
      </c>
      <c r="K670" s="2">
        <f t="shared" si="76"/>
        <v>4.9438962595469365</v>
      </c>
    </row>
    <row r="671" spans="1:11" ht="13.5" x14ac:dyDescent="0.25">
      <c r="A671" s="3">
        <v>42982</v>
      </c>
      <c r="B671" s="2">
        <v>5.0709999999999997</v>
      </c>
      <c r="C671" s="2">
        <f t="shared" si="77"/>
        <v>0.12179999999999946</v>
      </c>
      <c r="D671" s="2">
        <f t="shared" si="78"/>
        <v>4.9942200000000003</v>
      </c>
      <c r="E671" s="2">
        <f t="shared" si="80"/>
        <v>4.9849799999999993</v>
      </c>
      <c r="F671" s="2">
        <f t="shared" si="81"/>
        <v>4.9905250000000017</v>
      </c>
      <c r="G671" s="2">
        <f t="shared" si="75"/>
        <v>4.9260020000000004</v>
      </c>
      <c r="H671" s="2">
        <f t="shared" si="79"/>
        <v>5.134069000000002</v>
      </c>
      <c r="I671" s="2">
        <f t="array" ref="I671">SUMPRODUCT(B655:B674, (ROW(B655:B674)-ROW(B655)+1)) / (20*21/2)</f>
        <v>5.0030800000000006</v>
      </c>
      <c r="J671" s="2">
        <f t="shared" si="82"/>
        <v>4.9790442406714668</v>
      </c>
      <c r="K671" s="2">
        <f t="shared" si="76"/>
        <v>4.9488807199568612</v>
      </c>
    </row>
    <row r="672" spans="1:11" ht="13.5" x14ac:dyDescent="0.25">
      <c r="A672" s="3">
        <v>42983</v>
      </c>
      <c r="B672" s="2">
        <v>5.0636999999999999</v>
      </c>
      <c r="C672" s="2">
        <f t="shared" si="77"/>
        <v>-7.2999999999998622E-3</v>
      </c>
      <c r="D672" s="2">
        <f t="shared" si="78"/>
        <v>5.0038400000000003</v>
      </c>
      <c r="E672" s="2">
        <f t="shared" si="80"/>
        <v>4.9931099999999997</v>
      </c>
      <c r="F672" s="2">
        <f t="shared" si="81"/>
        <v>4.9962500000000007</v>
      </c>
      <c r="G672" s="2">
        <f t="shared" si="75"/>
        <v>4.9306660000000004</v>
      </c>
      <c r="H672" s="2">
        <f t="shared" si="79"/>
        <v>5.1326125000000014</v>
      </c>
      <c r="I672" s="2">
        <f t="array" ref="I672">SUMPRODUCT(B656:B675, (ROW(B656:B675)-ROW(B656)+1)) / (20*21/2)</f>
        <v>4.9906819047619049</v>
      </c>
      <c r="J672" s="2">
        <f t="shared" si="82"/>
        <v>4.9871066939408504</v>
      </c>
      <c r="K672" s="2">
        <f t="shared" si="76"/>
        <v>4.9533834368212979</v>
      </c>
    </row>
    <row r="673" spans="1:11" ht="13.5" x14ac:dyDescent="0.25">
      <c r="A673" s="3">
        <v>42984</v>
      </c>
      <c r="B673" s="2">
        <v>5.0229999999999997</v>
      </c>
      <c r="C673" s="2">
        <f t="shared" si="77"/>
        <v>-4.070000000000018E-2</v>
      </c>
      <c r="D673" s="2">
        <f t="shared" si="78"/>
        <v>5.0186000000000002</v>
      </c>
      <c r="E673" s="2">
        <f t="shared" si="80"/>
        <v>5.0041899999999995</v>
      </c>
      <c r="F673" s="2">
        <f t="shared" si="81"/>
        <v>5.0036350000000001</v>
      </c>
      <c r="G673" s="2">
        <f t="shared" si="75"/>
        <v>4.9334800000000003</v>
      </c>
      <c r="H673" s="2">
        <f t="shared" si="79"/>
        <v>5.130987000000002</v>
      </c>
      <c r="I673" s="2">
        <f t="array" ref="I673">SUMPRODUCT(B657:B676, (ROW(B657:B676)-ROW(B657)+1)) / (20*21/2)</f>
        <v>4.9788114285714293</v>
      </c>
      <c r="J673" s="2">
        <f t="shared" si="82"/>
        <v>4.9905251040417218</v>
      </c>
      <c r="K673" s="2">
        <f t="shared" si="76"/>
        <v>4.9561134981224235</v>
      </c>
    </row>
    <row r="674" spans="1:11" ht="13.5" x14ac:dyDescent="0.25">
      <c r="A674" s="3">
        <v>42985</v>
      </c>
      <c r="B674" s="2">
        <v>4.9861000000000004</v>
      </c>
      <c r="C674" s="2">
        <f t="shared" si="77"/>
        <v>-3.6899999999999267E-2</v>
      </c>
      <c r="D674" s="2">
        <f t="shared" si="78"/>
        <v>5.0186000000000002</v>
      </c>
      <c r="E674" s="2">
        <f t="shared" si="80"/>
        <v>5.0045599999999997</v>
      </c>
      <c r="F674" s="2">
        <f t="shared" si="81"/>
        <v>5.0054800000000004</v>
      </c>
      <c r="G674" s="2">
        <f t="shared" si="75"/>
        <v>4.936592000000001</v>
      </c>
      <c r="H674" s="2">
        <f t="shared" si="79"/>
        <v>5.1291770000000021</v>
      </c>
      <c r="I674" s="2">
        <f t="array" ref="I674">SUMPRODUCT(B658:B677, (ROW(B658:B677)-ROW(B658)+1)) / (20*21/2)</f>
        <v>4.977650476190477</v>
      </c>
      <c r="J674" s="2">
        <f t="shared" si="82"/>
        <v>4.9901036655615574</v>
      </c>
      <c r="K674" s="2">
        <f t="shared" si="76"/>
        <v>4.9572894393725253</v>
      </c>
    </row>
    <row r="675" spans="1:11" ht="13.5" x14ac:dyDescent="0.25">
      <c r="A675" s="3">
        <v>42986</v>
      </c>
      <c r="B675" s="2">
        <v>4.8753000000000002</v>
      </c>
      <c r="C675" s="2">
        <f t="shared" si="77"/>
        <v>-0.11080000000000023</v>
      </c>
      <c r="D675" s="2">
        <f t="shared" si="78"/>
        <v>5.0038199999999993</v>
      </c>
      <c r="E675" s="2">
        <f t="shared" si="80"/>
        <v>4.9934799999999999</v>
      </c>
      <c r="F675" s="2">
        <f t="shared" si="81"/>
        <v>4.9999399999999987</v>
      </c>
      <c r="G675" s="2">
        <f t="shared" si="75"/>
        <v>4.937488000000001</v>
      </c>
      <c r="H675" s="2">
        <f t="shared" si="79"/>
        <v>5.1268130000000021</v>
      </c>
      <c r="I675" s="2">
        <f t="array" ref="I675">SUMPRODUCT(B659:B678, (ROW(B659:B678)-ROW(B659)+1)) / (20*21/2)</f>
        <v>4.9764361904761909</v>
      </c>
      <c r="J675" s="2">
        <f t="shared" si="82"/>
        <v>4.9791699831271234</v>
      </c>
      <c r="K675" s="2">
        <f t="shared" si="76"/>
        <v>4.9540741672402699</v>
      </c>
    </row>
    <row r="676" spans="1:11" ht="13.5" x14ac:dyDescent="0.25">
      <c r="A676" s="3">
        <v>42989</v>
      </c>
      <c r="B676" s="2">
        <v>4.8753000000000002</v>
      </c>
      <c r="C676" s="2">
        <f t="shared" si="77"/>
        <v>0</v>
      </c>
      <c r="D676" s="2">
        <f t="shared" si="78"/>
        <v>4.9646799999999995</v>
      </c>
      <c r="E676" s="2">
        <f t="shared" si="80"/>
        <v>4.9794500000000008</v>
      </c>
      <c r="F676" s="2">
        <f t="shared" si="81"/>
        <v>4.9908899999999985</v>
      </c>
      <c r="G676" s="2">
        <f t="shared" si="75"/>
        <v>4.938384000000001</v>
      </c>
      <c r="H676" s="2">
        <f t="shared" si="79"/>
        <v>5.1239315000000012</v>
      </c>
      <c r="I676" s="2">
        <f t="array" ref="I676">SUMPRODUCT(B660:B679, (ROW(B660:B679)-ROW(B660)+1)) / (20*21/2)</f>
        <v>4.9748690476190482</v>
      </c>
      <c r="J676" s="2">
        <f t="shared" si="82"/>
        <v>4.9692776037816833</v>
      </c>
      <c r="K676" s="2">
        <f t="shared" si="76"/>
        <v>4.9509849842112406</v>
      </c>
    </row>
    <row r="677" spans="1:11" ht="13.5" x14ac:dyDescent="0.25">
      <c r="A677" s="3">
        <v>42990</v>
      </c>
      <c r="B677" s="2">
        <v>4.9786999999999999</v>
      </c>
      <c r="C677" s="2">
        <f t="shared" si="77"/>
        <v>0.10339999999999971</v>
      </c>
      <c r="D677" s="2">
        <f t="shared" si="78"/>
        <v>4.9476800000000001</v>
      </c>
      <c r="E677" s="2">
        <f t="shared" si="80"/>
        <v>4.9757600000000011</v>
      </c>
      <c r="F677" s="2">
        <f t="shared" si="81"/>
        <v>4.9877499999999984</v>
      </c>
      <c r="G677" s="2">
        <f t="shared" si="75"/>
        <v>4.9413480000000014</v>
      </c>
      <c r="H677" s="2">
        <f t="shared" si="79"/>
        <v>5.1219120000000009</v>
      </c>
      <c r="I677" s="2">
        <f t="array" ref="I677">SUMPRODUCT(B661:B680, (ROW(B661:B680)-ROW(B661)+1)) / (20*21/2)</f>
        <v>4.9665371428571428</v>
      </c>
      <c r="J677" s="2">
        <f t="shared" si="82"/>
        <v>4.970174974850095</v>
      </c>
      <c r="K677" s="2">
        <f t="shared" si="76"/>
        <v>4.9520718475755059</v>
      </c>
    </row>
    <row r="678" spans="1:11" ht="13.5" x14ac:dyDescent="0.25">
      <c r="A678" s="3">
        <v>42991</v>
      </c>
      <c r="B678" s="2">
        <v>4.9749999999999996</v>
      </c>
      <c r="C678" s="2">
        <f t="shared" si="77"/>
        <v>-3.7000000000002586E-3</v>
      </c>
      <c r="D678" s="2">
        <f t="shared" si="78"/>
        <v>4.9380799999999994</v>
      </c>
      <c r="E678" s="2">
        <f t="shared" si="80"/>
        <v>4.9783400000000011</v>
      </c>
      <c r="F678" s="2">
        <f t="shared" si="81"/>
        <v>4.9840549999999997</v>
      </c>
      <c r="G678" s="2">
        <f t="shared" si="75"/>
        <v>4.9442380000000012</v>
      </c>
      <c r="H678" s="2">
        <f t="shared" si="79"/>
        <v>5.119874000000002</v>
      </c>
      <c r="I678" s="2">
        <f t="array" ref="I678">SUMPRODUCT(B662:B681, (ROW(B662:B681)-ROW(B662)+1)) / (20*21/2)</f>
        <v>4.9570233333333329</v>
      </c>
      <c r="J678" s="2">
        <f t="shared" si="82"/>
        <v>4.9706345010548478</v>
      </c>
      <c r="K678" s="2">
        <f t="shared" si="76"/>
        <v>4.952970990807839</v>
      </c>
    </row>
    <row r="679" spans="1:11" ht="13.5" x14ac:dyDescent="0.25">
      <c r="A679" s="3">
        <v>42992</v>
      </c>
      <c r="B679" s="2">
        <v>4.9676</v>
      </c>
      <c r="C679" s="2">
        <f t="shared" si="77"/>
        <v>-7.3999999999996291E-3</v>
      </c>
      <c r="D679" s="2">
        <f t="shared" si="78"/>
        <v>4.93438</v>
      </c>
      <c r="E679" s="2">
        <f t="shared" si="80"/>
        <v>4.9764900000000001</v>
      </c>
      <c r="F679" s="2">
        <f t="shared" si="81"/>
        <v>4.9812849999999997</v>
      </c>
      <c r="G679" s="2">
        <f t="shared" si="75"/>
        <v>4.9469800000000008</v>
      </c>
      <c r="H679" s="2">
        <f t="shared" si="79"/>
        <v>5.1179715000000012</v>
      </c>
      <c r="I679" s="2">
        <f t="array" ref="I679">SUMPRODUCT(B663:B682, (ROW(B663:B682)-ROW(B663)+1)) / (20*21/2)</f>
        <v>4.9516919047619057</v>
      </c>
      <c r="J679" s="2">
        <f t="shared" si="82"/>
        <v>4.9703455009543855</v>
      </c>
      <c r="K679" s="2">
        <f t="shared" si="76"/>
        <v>4.9535446774428262</v>
      </c>
    </row>
    <row r="680" spans="1:11" ht="13.5" x14ac:dyDescent="0.25">
      <c r="A680" s="3">
        <v>42993</v>
      </c>
      <c r="B680" s="2">
        <v>4.8937999999999997</v>
      </c>
      <c r="C680" s="2">
        <f t="shared" si="77"/>
        <v>-7.380000000000031E-2</v>
      </c>
      <c r="D680" s="2">
        <f t="shared" si="78"/>
        <v>4.9380799999999994</v>
      </c>
      <c r="E680" s="2">
        <f t="shared" si="80"/>
        <v>4.9709499999999993</v>
      </c>
      <c r="F680" s="2">
        <f t="shared" si="81"/>
        <v>4.9751949999999994</v>
      </c>
      <c r="G680" s="2">
        <f t="shared" si="75"/>
        <v>4.9458300000000008</v>
      </c>
      <c r="H680" s="2">
        <f t="shared" si="79"/>
        <v>5.1155275000000024</v>
      </c>
      <c r="I680" s="2">
        <f t="array" ref="I680">SUMPRODUCT(B664:B683, (ROW(B664:B683)-ROW(B664)+1)) / (20*21/2)</f>
        <v>4.9466947619047623</v>
      </c>
      <c r="J680" s="2">
        <f t="shared" si="82"/>
        <v>4.9630554532444444</v>
      </c>
      <c r="K680" s="2">
        <f t="shared" si="76"/>
        <v>4.9512017489156568</v>
      </c>
    </row>
    <row r="681" spans="1:11" ht="13.5" x14ac:dyDescent="0.25">
      <c r="A681" s="3">
        <v>42996</v>
      </c>
      <c r="B681" s="2">
        <v>4.8753000000000002</v>
      </c>
      <c r="C681" s="2">
        <f t="shared" si="77"/>
        <v>-1.8499999999999517E-2</v>
      </c>
      <c r="D681" s="2">
        <f t="shared" si="78"/>
        <v>4.9380799999999994</v>
      </c>
      <c r="E681" s="2">
        <f t="shared" si="80"/>
        <v>4.9513799999999994</v>
      </c>
      <c r="F681" s="2">
        <f t="shared" si="81"/>
        <v>4.9681799999999985</v>
      </c>
      <c r="G681" s="2">
        <f t="shared" si="75"/>
        <v>4.9467260000000008</v>
      </c>
      <c r="H681" s="2">
        <f t="shared" si="79"/>
        <v>5.1129910000000027</v>
      </c>
      <c r="I681" s="2">
        <f t="array" ref="I681">SUMPRODUCT(B665:B684, (ROW(B665:B684)-ROW(B665)+1)) / (20*21/2)</f>
        <v>4.9487357142857151</v>
      </c>
      <c r="J681" s="2">
        <f t="shared" si="82"/>
        <v>4.9546977910306884</v>
      </c>
      <c r="K681" s="2">
        <f t="shared" si="76"/>
        <v>4.9482252097424944</v>
      </c>
    </row>
    <row r="682" spans="1:11" ht="13.5" x14ac:dyDescent="0.25">
      <c r="A682" s="3">
        <v>42997</v>
      </c>
      <c r="B682" s="2">
        <v>4.9122000000000003</v>
      </c>
      <c r="C682" s="2">
        <f t="shared" si="77"/>
        <v>3.6900000000000155E-2</v>
      </c>
      <c r="D682" s="2">
        <f t="shared" si="78"/>
        <v>4.9247800000000002</v>
      </c>
      <c r="E682" s="2">
        <f t="shared" si="80"/>
        <v>4.9362300000000001</v>
      </c>
      <c r="F682" s="2">
        <f t="shared" si="81"/>
        <v>4.9646699999999999</v>
      </c>
      <c r="G682" s="2">
        <f t="shared" si="75"/>
        <v>4.9484980000000007</v>
      </c>
      <c r="H682" s="2">
        <f t="shared" si="79"/>
        <v>5.1106390000000026</v>
      </c>
      <c r="I682" s="2">
        <f t="array" ref="I682">SUMPRODUCT(B666:B685, (ROW(B666:B685)-ROW(B666)+1)) / (20*21/2)</f>
        <v>4.9507590476190488</v>
      </c>
      <c r="J682" s="2">
        <f t="shared" si="82"/>
        <v>4.9506503823610988</v>
      </c>
      <c r="K682" s="2">
        <f t="shared" si="76"/>
        <v>4.9468124564192593</v>
      </c>
    </row>
    <row r="683" spans="1:11" ht="13.5" x14ac:dyDescent="0.25">
      <c r="A683" s="3">
        <v>42998</v>
      </c>
      <c r="B683" s="2">
        <v>4.9122000000000003</v>
      </c>
      <c r="C683" s="2">
        <f t="shared" si="77"/>
        <v>0</v>
      </c>
      <c r="D683" s="2">
        <f t="shared" si="78"/>
        <v>4.9122199999999996</v>
      </c>
      <c r="E683" s="2">
        <f t="shared" si="80"/>
        <v>4.9251500000000004</v>
      </c>
      <c r="F683" s="2">
        <f t="shared" si="81"/>
        <v>4.9646699999999999</v>
      </c>
      <c r="G683" s="2">
        <f t="shared" si="75"/>
        <v>4.9497540000000022</v>
      </c>
      <c r="H683" s="2">
        <f t="shared" si="79"/>
        <v>5.1077695000000025</v>
      </c>
      <c r="I683" s="2">
        <f t="array" ref="I683">SUMPRODUCT(B667:B686, (ROW(B667:B686)-ROW(B667)+1)) / (20*21/2)</f>
        <v>4.9422300000000003</v>
      </c>
      <c r="J683" s="2">
        <f t="shared" si="82"/>
        <v>4.9469884411838505</v>
      </c>
      <c r="K683" s="2">
        <f t="shared" si="76"/>
        <v>4.9454551051871309</v>
      </c>
    </row>
    <row r="684" spans="1:11" ht="13.5" x14ac:dyDescent="0.25">
      <c r="A684" s="3">
        <v>43000</v>
      </c>
      <c r="B684" s="2">
        <v>4.9861000000000004</v>
      </c>
      <c r="C684" s="2">
        <f t="shared" si="77"/>
        <v>7.3900000000000077E-2</v>
      </c>
      <c r="D684" s="2">
        <f t="shared" si="78"/>
        <v>4.9159199999999998</v>
      </c>
      <c r="E684" s="2">
        <f t="shared" si="80"/>
        <v>4.9251500000000004</v>
      </c>
      <c r="F684" s="2">
        <f t="shared" si="81"/>
        <v>4.964855</v>
      </c>
      <c r="G684" s="2">
        <f t="shared" si="75"/>
        <v>4.9504920000000014</v>
      </c>
      <c r="H684" s="2">
        <f t="shared" si="79"/>
        <v>5.105787000000003</v>
      </c>
      <c r="I684" s="2">
        <f t="array" ref="I684">SUMPRODUCT(B668:B687, (ROW(B668:B687)-ROW(B668)+1)) / (20*21/2)</f>
        <v>4.9319023809523808</v>
      </c>
      <c r="J684" s="2">
        <f t="shared" si="82"/>
        <v>4.950713351547293</v>
      </c>
      <c r="K684" s="2">
        <f t="shared" si="76"/>
        <v>4.9470490226307735</v>
      </c>
    </row>
    <row r="685" spans="1:11" ht="13.5" x14ac:dyDescent="0.25">
      <c r="A685" s="3">
        <v>43003</v>
      </c>
      <c r="B685" s="2">
        <v>4.9861000000000004</v>
      </c>
      <c r="C685" s="2">
        <f t="shared" si="77"/>
        <v>0</v>
      </c>
      <c r="D685" s="2">
        <f t="shared" si="78"/>
        <v>4.93438</v>
      </c>
      <c r="E685" s="2">
        <f t="shared" si="80"/>
        <v>4.9362300000000001</v>
      </c>
      <c r="F685" s="2">
        <f t="shared" si="81"/>
        <v>4.9648549999999982</v>
      </c>
      <c r="G685" s="2">
        <f t="shared" si="75"/>
        <v>4.9530780000000014</v>
      </c>
      <c r="H685" s="2">
        <f t="shared" si="79"/>
        <v>5.1038045000000034</v>
      </c>
      <c r="I685" s="2">
        <f t="array" ref="I685">SUMPRODUCT(B669:B688, (ROW(B669:B688)-ROW(B669)+1)) / (20*21/2)</f>
        <v>4.9177947619047613</v>
      </c>
      <c r="J685" s="2">
        <f t="shared" si="82"/>
        <v>4.954083508542789</v>
      </c>
      <c r="K685" s="2">
        <f t="shared" si="76"/>
        <v>4.9485804335079981</v>
      </c>
    </row>
    <row r="686" spans="1:11" ht="13.5" x14ac:dyDescent="0.25">
      <c r="A686" s="3">
        <v>43004</v>
      </c>
      <c r="B686" s="2">
        <v>4.8753000000000002</v>
      </c>
      <c r="C686" s="2">
        <f t="shared" si="77"/>
        <v>-0.11080000000000023</v>
      </c>
      <c r="D686" s="2">
        <f t="shared" si="78"/>
        <v>4.93438</v>
      </c>
      <c r="E686" s="2">
        <f t="shared" si="80"/>
        <v>4.9362300000000001</v>
      </c>
      <c r="F686" s="2">
        <f t="shared" si="81"/>
        <v>4.9578399999999991</v>
      </c>
      <c r="G686" s="2">
        <f t="shared" si="75"/>
        <v>4.9530780000000014</v>
      </c>
      <c r="H686" s="2">
        <f t="shared" si="79"/>
        <v>5.1012680000000028</v>
      </c>
      <c r="I686" s="2">
        <f t="array" ref="I686">SUMPRODUCT(B670:B689, (ROW(B670:B689)-ROW(B670)+1)) / (20*21/2)</f>
        <v>4.9089623809523815</v>
      </c>
      <c r="J686" s="2">
        <f t="shared" si="82"/>
        <v>4.9465803172529998</v>
      </c>
      <c r="K686" s="2">
        <f t="shared" si="76"/>
        <v>4.9457066910174889</v>
      </c>
    </row>
    <row r="687" spans="1:11" ht="13.5" x14ac:dyDescent="0.25">
      <c r="A687" s="3">
        <v>43005</v>
      </c>
      <c r="B687" s="2">
        <v>4.8494000000000002</v>
      </c>
      <c r="C687" s="2">
        <f t="shared" si="77"/>
        <v>-2.5900000000000034E-2</v>
      </c>
      <c r="D687" s="2">
        <f t="shared" si="78"/>
        <v>4.9218200000000003</v>
      </c>
      <c r="E687" s="2">
        <f t="shared" si="80"/>
        <v>4.9233000000000002</v>
      </c>
      <c r="F687" s="2">
        <f t="shared" si="81"/>
        <v>4.9495299999999993</v>
      </c>
      <c r="G687" s="2">
        <f t="shared" si="75"/>
        <v>4.9510820000000013</v>
      </c>
      <c r="H687" s="2">
        <f t="shared" si="79"/>
        <v>5.0986020000000032</v>
      </c>
      <c r="I687" s="2">
        <f t="array" ref="I687">SUMPRODUCT(B671:B690, (ROW(B671:B690)-ROW(B671)+1)) / (20*21/2)</f>
        <v>4.8891809523809524</v>
      </c>
      <c r="J687" s="2">
        <f t="shared" si="82"/>
        <v>4.9373250489431904</v>
      </c>
      <c r="K687" s="2">
        <f t="shared" si="76"/>
        <v>4.9419299580364111</v>
      </c>
    </row>
    <row r="688" spans="1:11" ht="13.5" x14ac:dyDescent="0.25">
      <c r="A688" s="3">
        <v>43006</v>
      </c>
      <c r="B688" s="2">
        <v>4.8014000000000001</v>
      </c>
      <c r="C688" s="2">
        <f t="shared" si="77"/>
        <v>-4.8000000000000043E-2</v>
      </c>
      <c r="D688" s="2">
        <f t="shared" si="78"/>
        <v>4.8996599999999999</v>
      </c>
      <c r="E688" s="2">
        <f t="shared" si="80"/>
        <v>4.9059400000000002</v>
      </c>
      <c r="F688" s="2">
        <f t="shared" si="81"/>
        <v>4.9421400000000002</v>
      </c>
      <c r="G688" s="2">
        <f t="shared" si="75"/>
        <v>4.9481260000000011</v>
      </c>
      <c r="H688" s="2">
        <f t="shared" si="79"/>
        <v>5.0956960000000029</v>
      </c>
      <c r="I688" s="2">
        <f t="array" ref="I688">SUMPRODUCT(B672:B691, (ROW(B672:B691)-ROW(B672)+1)) / (20*21/2)</f>
        <v>4.8767785714285719</v>
      </c>
      <c r="J688" s="2">
        <f t="shared" si="82"/>
        <v>4.9243798061866961</v>
      </c>
      <c r="K688" s="2">
        <f t="shared" si="76"/>
        <v>4.9364189792898854</v>
      </c>
    </row>
    <row r="689" spans="1:11" ht="13.5" x14ac:dyDescent="0.25">
      <c r="A689" s="3">
        <v>43007</v>
      </c>
      <c r="B689" s="2">
        <v>4.8494000000000002</v>
      </c>
      <c r="C689" s="2">
        <f t="shared" si="77"/>
        <v>4.8000000000000043E-2</v>
      </c>
      <c r="D689" s="2">
        <f t="shared" si="78"/>
        <v>4.8723200000000002</v>
      </c>
      <c r="E689" s="2">
        <f t="shared" si="80"/>
        <v>4.8941200000000009</v>
      </c>
      <c r="F689" s="2">
        <f t="shared" si="81"/>
        <v>4.9353050000000005</v>
      </c>
      <c r="G689" s="2">
        <f t="shared" si="75"/>
        <v>4.9432500000000008</v>
      </c>
      <c r="H689" s="2">
        <f t="shared" si="79"/>
        <v>5.0930300000000024</v>
      </c>
      <c r="I689" s="2">
        <f t="array" ref="I689">SUMPRODUCT(B673:B692, (ROW(B673:B692)-ROW(B673)+1)) / (20*21/2)</f>
        <v>4.8656952380952383</v>
      </c>
      <c r="J689" s="2">
        <f t="shared" si="82"/>
        <v>4.9172388722641536</v>
      </c>
      <c r="K689" s="2">
        <f t="shared" si="76"/>
        <v>4.9330064702981256</v>
      </c>
    </row>
    <row r="690" spans="1:11" ht="13.5" x14ac:dyDescent="0.25">
      <c r="A690" s="3">
        <v>43010</v>
      </c>
      <c r="B690" s="2">
        <v>4.7275999999999998</v>
      </c>
      <c r="C690" s="2">
        <f t="shared" si="77"/>
        <v>-0.12180000000000035</v>
      </c>
      <c r="D690" s="2">
        <f t="shared" si="78"/>
        <v>4.8206199999999999</v>
      </c>
      <c r="E690" s="2">
        <f t="shared" si="80"/>
        <v>4.8775000000000004</v>
      </c>
      <c r="F690" s="2">
        <f t="shared" si="81"/>
        <v>4.924224999999999</v>
      </c>
      <c r="G690" s="2">
        <f t="shared" ref="G690:G753" si="83">AVERAGE(B641:B690)</f>
        <v>4.937342000000001</v>
      </c>
      <c r="H690" s="2">
        <f t="shared" si="79"/>
        <v>5.0902380000000029</v>
      </c>
      <c r="I690" s="2">
        <f t="array" ref="I690">SUMPRODUCT(B674:B693, (ROW(B674:B693)-ROW(B674)+1)) / (20*21/2)</f>
        <v>4.8552009523809527</v>
      </c>
      <c r="J690" s="2">
        <f t="shared" si="82"/>
        <v>4.8991780272866148</v>
      </c>
      <c r="K690" s="2">
        <f t="shared" si="76"/>
        <v>4.9249513146001602</v>
      </c>
    </row>
    <row r="691" spans="1:11" ht="13.5" x14ac:dyDescent="0.25">
      <c r="A691" s="3">
        <v>43011</v>
      </c>
      <c r="B691" s="2">
        <v>4.7939999999999996</v>
      </c>
      <c r="C691" s="2">
        <f t="shared" si="77"/>
        <v>6.6399999999999793E-2</v>
      </c>
      <c r="D691" s="2">
        <f t="shared" si="78"/>
        <v>4.80436</v>
      </c>
      <c r="E691" s="2">
        <f t="shared" si="80"/>
        <v>4.86937</v>
      </c>
      <c r="F691" s="2">
        <f t="shared" si="81"/>
        <v>4.9103749999999993</v>
      </c>
      <c r="G691" s="2">
        <f t="shared" si="83"/>
        <v>4.9326140000000009</v>
      </c>
      <c r="H691" s="2">
        <f t="shared" si="79"/>
        <v>5.0877780000000037</v>
      </c>
      <c r="I691" s="2">
        <f t="array" ref="I691">SUMPRODUCT(B675:B694, (ROW(B675:B694)-ROW(B675)+1)) / (20*21/2)</f>
        <v>4.845831904761905</v>
      </c>
      <c r="J691" s="2">
        <f t="shared" si="82"/>
        <v>4.889161072306937</v>
      </c>
      <c r="K691" s="2">
        <f t="shared" ref="K691:K754" si="84">$K$4*B691+(1-$K$4)*K690</f>
        <v>4.9198159689295657</v>
      </c>
    </row>
    <row r="692" spans="1:11" ht="13.5" x14ac:dyDescent="0.25">
      <c r="A692" s="3">
        <v>43012</v>
      </c>
      <c r="B692" s="2">
        <v>4.7939999999999996</v>
      </c>
      <c r="C692" s="2">
        <f t="shared" si="77"/>
        <v>0</v>
      </c>
      <c r="D692" s="2">
        <f t="shared" si="78"/>
        <v>4.7932800000000002</v>
      </c>
      <c r="E692" s="2">
        <f t="shared" si="80"/>
        <v>4.8575499999999998</v>
      </c>
      <c r="F692" s="2">
        <f t="shared" si="81"/>
        <v>4.89689</v>
      </c>
      <c r="G692" s="2">
        <f t="shared" si="83"/>
        <v>4.9308400000000008</v>
      </c>
      <c r="H692" s="2">
        <f t="shared" si="79"/>
        <v>5.0851800000000038</v>
      </c>
      <c r="I692" s="2">
        <f t="array" ref="I692">SUMPRODUCT(B676:B695, (ROW(B676:B695)-ROW(B676)+1)) / (20*21/2)</f>
        <v>4.8374123809523804</v>
      </c>
      <c r="J692" s="2">
        <f t="shared" si="82"/>
        <v>4.8800981130396099</v>
      </c>
      <c r="K692" s="2">
        <f t="shared" si="84"/>
        <v>4.9148820093637005</v>
      </c>
    </row>
    <row r="693" spans="1:11" ht="13.5" x14ac:dyDescent="0.25">
      <c r="A693" s="3">
        <v>43013</v>
      </c>
      <c r="B693" s="2">
        <v>4.7866999999999997</v>
      </c>
      <c r="C693" s="2">
        <f t="shared" si="77"/>
        <v>-7.2999999999998622E-3</v>
      </c>
      <c r="D693" s="2">
        <f t="shared" si="78"/>
        <v>4.7903399999999996</v>
      </c>
      <c r="E693" s="2">
        <f t="shared" si="80"/>
        <v>4.8449999999999989</v>
      </c>
      <c r="F693" s="2">
        <f t="shared" si="81"/>
        <v>4.8850749999999996</v>
      </c>
      <c r="G693" s="2">
        <f t="shared" si="83"/>
        <v>4.9293640000000023</v>
      </c>
      <c r="H693" s="2">
        <f t="shared" si="79"/>
        <v>5.0823730000000031</v>
      </c>
      <c r="I693" s="2">
        <f t="array" ref="I693">SUMPRODUCT(B677:B696, (ROW(B677:B696)-ROW(B677)+1)) / (20*21/2)</f>
        <v>4.828357619047619</v>
      </c>
      <c r="J693" s="2">
        <f t="shared" si="82"/>
        <v>4.8712030546548855</v>
      </c>
      <c r="K693" s="2">
        <f t="shared" si="84"/>
        <v>4.9098552638984581</v>
      </c>
    </row>
    <row r="694" spans="1:11" ht="13.5" x14ac:dyDescent="0.25">
      <c r="A694" s="3">
        <v>43014</v>
      </c>
      <c r="B694" s="2">
        <v>4.7866999999999997</v>
      </c>
      <c r="C694" s="2">
        <f t="shared" si="77"/>
        <v>0</v>
      </c>
      <c r="D694" s="2">
        <f t="shared" si="78"/>
        <v>4.7778</v>
      </c>
      <c r="E694" s="2">
        <f t="shared" si="80"/>
        <v>4.8250599999999988</v>
      </c>
      <c r="F694" s="2">
        <f t="shared" si="81"/>
        <v>4.8751049999999996</v>
      </c>
      <c r="G694" s="2">
        <f t="shared" si="83"/>
        <v>4.9283300000000017</v>
      </c>
      <c r="H694" s="2">
        <f t="shared" si="79"/>
        <v>5.0793935000000037</v>
      </c>
      <c r="I694" s="2">
        <f t="array" ref="I694">SUMPRODUCT(B678:B697, (ROW(B678:B697)-ROW(B678)+1)) / (20*21/2)</f>
        <v>4.8194252380952385</v>
      </c>
      <c r="J694" s="2">
        <f t="shared" si="82"/>
        <v>4.8631551446877532</v>
      </c>
      <c r="K694" s="2">
        <f t="shared" si="84"/>
        <v>4.9050256457063623</v>
      </c>
    </row>
    <row r="695" spans="1:11" ht="13.5" x14ac:dyDescent="0.25">
      <c r="A695" s="3">
        <v>43017</v>
      </c>
      <c r="B695" s="2">
        <v>4.7866999999999997</v>
      </c>
      <c r="C695" s="2">
        <f t="shared" si="77"/>
        <v>0</v>
      </c>
      <c r="D695" s="2">
        <f t="shared" si="78"/>
        <v>4.7896200000000002</v>
      </c>
      <c r="E695" s="2">
        <f t="shared" si="80"/>
        <v>4.8051199999999996</v>
      </c>
      <c r="F695" s="2">
        <f t="shared" si="81"/>
        <v>4.8706749999999994</v>
      </c>
      <c r="G695" s="2">
        <f t="shared" si="83"/>
        <v>4.9272960000000019</v>
      </c>
      <c r="H695" s="2">
        <f t="shared" si="79"/>
        <v>5.0764140000000033</v>
      </c>
      <c r="I695" s="2">
        <f t="array" ref="I695">SUMPRODUCT(B679:B698, (ROW(B679:B698)-ROW(B679)+1)) / (20*21/2)</f>
        <v>4.8086585714285706</v>
      </c>
      <c r="J695" s="2">
        <f t="shared" si="82"/>
        <v>4.8558737023365381</v>
      </c>
      <c r="K695" s="2">
        <f t="shared" si="84"/>
        <v>4.9003854243061129</v>
      </c>
    </row>
    <row r="696" spans="1:11" ht="13.5" x14ac:dyDescent="0.25">
      <c r="A696" s="3">
        <v>43018</v>
      </c>
      <c r="B696" s="2">
        <v>4.7755999999999998</v>
      </c>
      <c r="C696" s="2">
        <f t="shared" si="77"/>
        <v>-1.1099999999999888E-2</v>
      </c>
      <c r="D696" s="2">
        <f t="shared" si="78"/>
        <v>4.7859400000000001</v>
      </c>
      <c r="E696" s="2">
        <f t="shared" si="80"/>
        <v>4.7951499999999996</v>
      </c>
      <c r="F696" s="2">
        <f t="shared" si="81"/>
        <v>4.865689999999999</v>
      </c>
      <c r="G696" s="2">
        <f t="shared" si="83"/>
        <v>4.9253020000000012</v>
      </c>
      <c r="H696" s="2">
        <f t="shared" si="79"/>
        <v>5.0733790000000036</v>
      </c>
      <c r="I696" s="2">
        <f t="array" ref="I696">SUMPRODUCT(B680:B699, (ROW(B680:B699)-ROW(B680)+1)) / (20*21/2)</f>
        <v>4.797247619047619</v>
      </c>
      <c r="J696" s="2">
        <f t="shared" si="82"/>
        <v>4.8482285878282969</v>
      </c>
      <c r="K696" s="2">
        <f t="shared" si="84"/>
        <v>4.8954918782548935</v>
      </c>
    </row>
    <row r="697" spans="1:11" ht="13.5" x14ac:dyDescent="0.25">
      <c r="A697" s="3">
        <v>43019</v>
      </c>
      <c r="B697" s="2">
        <v>4.7718999999999996</v>
      </c>
      <c r="C697" s="2">
        <f t="shared" si="77"/>
        <v>-3.7000000000002586E-3</v>
      </c>
      <c r="D697" s="2">
        <f t="shared" si="78"/>
        <v>4.7815199999999995</v>
      </c>
      <c r="E697" s="2">
        <f t="shared" si="80"/>
        <v>4.7873999999999999</v>
      </c>
      <c r="F697" s="2">
        <f t="shared" si="81"/>
        <v>4.8553499999999996</v>
      </c>
      <c r="G697" s="2">
        <f t="shared" si="83"/>
        <v>4.9232340000000017</v>
      </c>
      <c r="H697" s="2">
        <f t="shared" si="79"/>
        <v>5.0703255000000045</v>
      </c>
      <c r="I697" s="2">
        <f t="array" ref="I697">SUMPRODUCT(B681:B700, (ROW(B681:B700)-ROW(B681)+1)) / (20*21/2)</f>
        <v>4.7869971428571425</v>
      </c>
      <c r="J697" s="2">
        <f t="shared" si="82"/>
        <v>4.8409591985113165</v>
      </c>
      <c r="K697" s="2">
        <f t="shared" si="84"/>
        <v>4.8906451379311724</v>
      </c>
    </row>
    <row r="698" spans="1:11" ht="13.5" x14ac:dyDescent="0.25">
      <c r="A698" s="3">
        <v>43020</v>
      </c>
      <c r="B698" s="2">
        <v>4.7423000000000002</v>
      </c>
      <c r="C698" s="2">
        <f t="shared" si="77"/>
        <v>-2.9599999999999405E-2</v>
      </c>
      <c r="D698" s="2">
        <f t="shared" si="78"/>
        <v>4.77264</v>
      </c>
      <c r="E698" s="2">
        <f t="shared" si="80"/>
        <v>4.7814899999999998</v>
      </c>
      <c r="F698" s="2">
        <f t="shared" si="81"/>
        <v>4.8437149999999995</v>
      </c>
      <c r="G698" s="2">
        <f t="shared" si="83"/>
        <v>4.9204260000000009</v>
      </c>
      <c r="H698" s="2">
        <f t="shared" si="79"/>
        <v>5.0669515000000045</v>
      </c>
      <c r="I698" s="2">
        <f t="array" ref="I698">SUMPRODUCT(B682:B701, (ROW(B682:B701)-ROW(B682)+1)) / (20*21/2)</f>
        <v>4.7694604761904769</v>
      </c>
      <c r="J698" s="2">
        <f t="shared" si="82"/>
        <v>4.8315630843673816</v>
      </c>
      <c r="K698" s="2">
        <f t="shared" si="84"/>
        <v>4.8848276815417151</v>
      </c>
    </row>
    <row r="699" spans="1:11" ht="13.5" x14ac:dyDescent="0.25">
      <c r="A699" s="3">
        <v>43021</v>
      </c>
      <c r="B699" s="2">
        <v>4.7239000000000004</v>
      </c>
      <c r="C699" s="2">
        <f t="shared" si="77"/>
        <v>-1.839999999999975E-2</v>
      </c>
      <c r="D699" s="2">
        <f t="shared" si="78"/>
        <v>4.7600800000000003</v>
      </c>
      <c r="E699" s="2">
        <f t="shared" si="80"/>
        <v>4.7689399999999997</v>
      </c>
      <c r="F699" s="2">
        <f t="shared" si="81"/>
        <v>4.8315299999999999</v>
      </c>
      <c r="G699" s="2">
        <f t="shared" si="83"/>
        <v>4.917250000000001</v>
      </c>
      <c r="H699" s="2">
        <f t="shared" si="79"/>
        <v>5.0633995000000036</v>
      </c>
      <c r="I699" s="2">
        <f t="array" ref="I699">SUMPRODUCT(B683:B702, (ROW(B683:B702)-ROW(B683)+1)) / (20*21/2)</f>
        <v>4.7579733333333332</v>
      </c>
      <c r="J699" s="2">
        <f t="shared" si="82"/>
        <v>4.8213094572847739</v>
      </c>
      <c r="K699" s="2">
        <f t="shared" si="84"/>
        <v>4.8785167920694912</v>
      </c>
    </row>
    <row r="700" spans="1:11" ht="13.5" x14ac:dyDescent="0.25">
      <c r="A700" s="3">
        <v>43024</v>
      </c>
      <c r="B700" s="2">
        <v>4.7239000000000004</v>
      </c>
      <c r="C700" s="2">
        <f t="shared" si="77"/>
        <v>0</v>
      </c>
      <c r="D700" s="2">
        <f t="shared" si="78"/>
        <v>4.7475199999999997</v>
      </c>
      <c r="E700" s="2">
        <f t="shared" si="80"/>
        <v>4.7685700000000004</v>
      </c>
      <c r="F700" s="2">
        <f t="shared" si="81"/>
        <v>4.8230349999999991</v>
      </c>
      <c r="G700" s="2">
        <f t="shared" si="83"/>
        <v>4.9157000000000002</v>
      </c>
      <c r="H700" s="2">
        <f t="shared" si="79"/>
        <v>5.0598475000000027</v>
      </c>
      <c r="I700" s="2">
        <f t="array" ref="I700">SUMPRODUCT(B684:B703, (ROW(B684:B703)-ROW(B684)+1)) / (20*21/2)</f>
        <v>4.7493033333333337</v>
      </c>
      <c r="J700" s="2">
        <f t="shared" si="82"/>
        <v>4.8120323661147957</v>
      </c>
      <c r="K700" s="2">
        <f t="shared" si="84"/>
        <v>4.872453388458923</v>
      </c>
    </row>
    <row r="701" spans="1:11" ht="13.5" x14ac:dyDescent="0.25">
      <c r="A701" s="3">
        <v>43025</v>
      </c>
      <c r="B701" s="2">
        <v>4.6388999999999996</v>
      </c>
      <c r="C701" s="2">
        <f t="shared" si="77"/>
        <v>-8.5000000000000853E-2</v>
      </c>
      <c r="D701" s="2">
        <f t="shared" si="78"/>
        <v>4.72018</v>
      </c>
      <c r="E701" s="2">
        <f t="shared" si="80"/>
        <v>4.7530599999999996</v>
      </c>
      <c r="F701" s="2">
        <f t="shared" si="81"/>
        <v>4.8112149999999998</v>
      </c>
      <c r="G701" s="2">
        <f t="shared" si="83"/>
        <v>4.910972000000001</v>
      </c>
      <c r="H701" s="2">
        <f t="shared" si="79"/>
        <v>5.056284500000003</v>
      </c>
      <c r="I701" s="2">
        <f t="array" ref="I701">SUMPRODUCT(B685:B704, (ROW(B685:B704)-ROW(B685)+1)) / (20*21/2)</f>
        <v>4.7282290476190472</v>
      </c>
      <c r="J701" s="2">
        <f t="shared" si="82"/>
        <v>4.7955435693419579</v>
      </c>
      <c r="K701" s="2">
        <f t="shared" si="84"/>
        <v>4.8632944320487699</v>
      </c>
    </row>
    <row r="702" spans="1:11" ht="13.5" x14ac:dyDescent="0.25">
      <c r="A702" s="3">
        <v>43026</v>
      </c>
      <c r="B702" s="2">
        <v>4.6905999999999999</v>
      </c>
      <c r="C702" s="2">
        <f t="shared" si="77"/>
        <v>5.1700000000000301E-2</v>
      </c>
      <c r="D702" s="2">
        <f t="shared" si="78"/>
        <v>4.7039200000000001</v>
      </c>
      <c r="E702" s="2">
        <f t="shared" si="80"/>
        <v>4.7427200000000003</v>
      </c>
      <c r="F702" s="2">
        <f t="shared" si="81"/>
        <v>4.8001349999999992</v>
      </c>
      <c r="G702" s="2">
        <f t="shared" si="83"/>
        <v>4.9058000000000002</v>
      </c>
      <c r="H702" s="2">
        <f t="shared" si="79"/>
        <v>5.0529800000000025</v>
      </c>
      <c r="I702" s="2">
        <f t="array" ref="I702">SUMPRODUCT(B686:B705, (ROW(B686:B705)-ROW(B686)+1)) / (20*21/2)</f>
        <v>4.7172376190476184</v>
      </c>
      <c r="J702" s="2">
        <f t="shared" si="82"/>
        <v>4.7855489436903431</v>
      </c>
      <c r="K702" s="2">
        <f t="shared" si="84"/>
        <v>4.8565221013801905</v>
      </c>
    </row>
    <row r="703" spans="1:11" ht="13.5" x14ac:dyDescent="0.25">
      <c r="A703" s="3">
        <v>43027</v>
      </c>
      <c r="B703" s="2">
        <v>4.7091000000000003</v>
      </c>
      <c r="C703" s="2">
        <f t="shared" si="77"/>
        <v>1.8500000000000405E-2</v>
      </c>
      <c r="D703" s="2">
        <f t="shared" si="78"/>
        <v>4.6972800000000001</v>
      </c>
      <c r="E703" s="2">
        <f t="shared" si="80"/>
        <v>4.7349600000000001</v>
      </c>
      <c r="F703" s="2">
        <f t="shared" si="81"/>
        <v>4.789979999999999</v>
      </c>
      <c r="G703" s="2">
        <f t="shared" si="83"/>
        <v>4.9024760000000009</v>
      </c>
      <c r="H703" s="2">
        <f t="shared" si="79"/>
        <v>5.0497850000000026</v>
      </c>
      <c r="I703" s="2">
        <f t="array" ref="I703">SUMPRODUCT(B687:B706, (ROW(B687:B706)-ROW(B687)+1)) / (20*21/2)</f>
        <v>4.7007909523809523</v>
      </c>
      <c r="J703" s="2">
        <f t="shared" si="82"/>
        <v>4.7782680919103102</v>
      </c>
      <c r="K703" s="2">
        <f t="shared" si="84"/>
        <v>4.8507408425025362</v>
      </c>
    </row>
    <row r="704" spans="1:11" ht="13.5" x14ac:dyDescent="0.25">
      <c r="A704" s="3">
        <v>43028</v>
      </c>
      <c r="B704" s="2">
        <v>4.5686999999999998</v>
      </c>
      <c r="C704" s="2">
        <f t="shared" si="77"/>
        <v>-0.14040000000000052</v>
      </c>
      <c r="D704" s="2">
        <f t="shared" si="78"/>
        <v>4.6662400000000002</v>
      </c>
      <c r="E704" s="2">
        <f t="shared" si="80"/>
        <v>4.7131600000000002</v>
      </c>
      <c r="F704" s="2">
        <f t="shared" si="81"/>
        <v>4.7691099999999995</v>
      </c>
      <c r="G704" s="2">
        <f t="shared" si="83"/>
        <v>4.8948660000000004</v>
      </c>
      <c r="H704" s="2">
        <f t="shared" si="79"/>
        <v>5.0458880000000024</v>
      </c>
      <c r="I704" s="2">
        <f t="array" ref="I704">SUMPRODUCT(B688:B707, (ROW(B688:B707)-ROW(B688)+1)) / (20*21/2)</f>
        <v>4.6727419047619057</v>
      </c>
      <c r="J704" s="2">
        <f t="shared" si="82"/>
        <v>4.7583092260140898</v>
      </c>
      <c r="K704" s="2">
        <f t="shared" si="84"/>
        <v>4.8396804173063579</v>
      </c>
    </row>
    <row r="705" spans="1:11" ht="13.5" x14ac:dyDescent="0.25">
      <c r="A705" s="3">
        <v>43031</v>
      </c>
      <c r="B705" s="2">
        <v>4.6536999999999997</v>
      </c>
      <c r="C705" s="2">
        <f t="shared" si="77"/>
        <v>8.4999999999999964E-2</v>
      </c>
      <c r="D705" s="2">
        <f t="shared" si="78"/>
        <v>4.6521999999999997</v>
      </c>
      <c r="E705" s="2">
        <f t="shared" si="80"/>
        <v>4.6998599999999993</v>
      </c>
      <c r="F705" s="2">
        <f t="shared" si="81"/>
        <v>4.7524899999999999</v>
      </c>
      <c r="G705" s="2">
        <f t="shared" si="83"/>
        <v>4.8882180000000002</v>
      </c>
      <c r="H705" s="2">
        <f t="shared" si="79"/>
        <v>5.0426575000000016</v>
      </c>
      <c r="I705" s="2">
        <f t="array" ref="I705">SUMPRODUCT(B689:B708, (ROW(B689:B708)-ROW(B689)+1)) / (20*21/2)</f>
        <v>4.6417033333333331</v>
      </c>
      <c r="J705" s="2">
        <f t="shared" si="82"/>
        <v>4.748346442584177</v>
      </c>
      <c r="K705" s="2">
        <f t="shared" si="84"/>
        <v>4.83238706760807</v>
      </c>
    </row>
    <row r="706" spans="1:11" ht="13.5" x14ac:dyDescent="0.25">
      <c r="A706" s="3">
        <v>43032</v>
      </c>
      <c r="B706" s="2">
        <v>4.5797999999999996</v>
      </c>
      <c r="C706" s="2">
        <f t="shared" si="77"/>
        <v>-7.3900000000000077E-2</v>
      </c>
      <c r="D706" s="2">
        <f t="shared" si="78"/>
        <v>4.6403799999999995</v>
      </c>
      <c r="E706" s="2">
        <f t="shared" si="80"/>
        <v>4.6802799999999998</v>
      </c>
      <c r="F706" s="2">
        <f t="shared" si="81"/>
        <v>4.7377150000000006</v>
      </c>
      <c r="G706" s="2">
        <f t="shared" si="83"/>
        <v>4.8786879999999995</v>
      </c>
      <c r="H706" s="2">
        <f t="shared" si="79"/>
        <v>5.0389195000000013</v>
      </c>
      <c r="I706" s="2">
        <f t="array" ref="I706">SUMPRODUCT(B690:B709, (ROW(B690:B709)-ROW(B690)+1)) / (20*21/2)</f>
        <v>4.6122642857142848</v>
      </c>
      <c r="J706" s="2">
        <f t="shared" si="82"/>
        <v>4.732294400433303</v>
      </c>
      <c r="K706" s="2">
        <f t="shared" si="84"/>
        <v>4.8224816924077532</v>
      </c>
    </row>
    <row r="707" spans="1:11" ht="13.5" x14ac:dyDescent="0.25">
      <c r="A707" s="3">
        <v>43033</v>
      </c>
      <c r="B707" s="2">
        <v>4.4432</v>
      </c>
      <c r="C707" s="2">
        <f t="shared" si="77"/>
        <v>-0.13659999999999961</v>
      </c>
      <c r="D707" s="2">
        <f t="shared" si="78"/>
        <v>4.5908999999999995</v>
      </c>
      <c r="E707" s="2">
        <f t="shared" si="80"/>
        <v>4.6474099999999989</v>
      </c>
      <c r="F707" s="2">
        <f t="shared" si="81"/>
        <v>4.7174050000000012</v>
      </c>
      <c r="G707" s="2">
        <f t="shared" si="83"/>
        <v>4.8667219999999993</v>
      </c>
      <c r="H707" s="2">
        <f t="shared" si="79"/>
        <v>5.0345330000000015</v>
      </c>
      <c r="I707" s="2">
        <f t="array" ref="I707">SUMPRODUCT(B691:B710, (ROW(B691:B710)-ROW(B691)+1)) / (20*21/2)</f>
        <v>4.585023333333333</v>
      </c>
      <c r="J707" s="2">
        <f t="shared" si="82"/>
        <v>4.7047616003920361</v>
      </c>
      <c r="K707" s="2">
        <f t="shared" si="84"/>
        <v>4.8076079005486259</v>
      </c>
    </row>
    <row r="708" spans="1:11" ht="13.5" x14ac:dyDescent="0.25">
      <c r="A708" s="3">
        <v>43034</v>
      </c>
      <c r="B708" s="2">
        <v>4.3914999999999997</v>
      </c>
      <c r="C708" s="2">
        <f t="shared" ref="C708:C771" si="85">B708-B707</f>
        <v>-5.1700000000000301E-2</v>
      </c>
      <c r="D708" s="2">
        <f t="shared" si="78"/>
        <v>4.52738</v>
      </c>
      <c r="E708" s="2">
        <f t="shared" si="80"/>
        <v>4.6123299999999992</v>
      </c>
      <c r="F708" s="2">
        <f t="shared" si="81"/>
        <v>4.6969100000000008</v>
      </c>
      <c r="G708" s="2">
        <f t="shared" si="83"/>
        <v>4.8535740000000001</v>
      </c>
      <c r="H708" s="2">
        <f t="shared" si="79"/>
        <v>5.0299225000000005</v>
      </c>
      <c r="I708" s="2">
        <f t="array" ref="I708">SUMPRODUCT(B692:B711, (ROW(B692:B711)-ROW(B692)+1)) / (20*21/2)</f>
        <v>4.5594004761904756</v>
      </c>
      <c r="J708" s="2">
        <f t="shared" si="82"/>
        <v>4.6749271622594613</v>
      </c>
      <c r="K708" s="2">
        <f t="shared" si="84"/>
        <v>4.7912899436643661</v>
      </c>
    </row>
    <row r="709" spans="1:11" ht="13.5" x14ac:dyDescent="0.25">
      <c r="A709" s="3">
        <v>43035</v>
      </c>
      <c r="B709" s="2">
        <v>4.3878000000000004</v>
      </c>
      <c r="C709" s="2">
        <f t="shared" si="85"/>
        <v>-3.6999999999993705E-3</v>
      </c>
      <c r="D709" s="2">
        <f t="shared" si="78"/>
        <v>4.491200000000001</v>
      </c>
      <c r="E709" s="2">
        <f t="shared" si="80"/>
        <v>4.5787199999999997</v>
      </c>
      <c r="F709" s="2">
        <f t="shared" si="81"/>
        <v>4.6738300000000006</v>
      </c>
      <c r="G709" s="2">
        <f t="shared" si="83"/>
        <v>4.8408700000000007</v>
      </c>
      <c r="H709" s="2">
        <f t="shared" si="79"/>
        <v>5.0254659999999998</v>
      </c>
      <c r="I709" s="2">
        <f t="array" ref="I709">SUMPRODUCT(B693:B712, (ROW(B693:B712)-ROW(B693)+1)) / (20*21/2)</f>
        <v>4.5357119047619046</v>
      </c>
      <c r="J709" s="2">
        <f t="shared" si="82"/>
        <v>4.6475817182347505</v>
      </c>
      <c r="K709" s="2">
        <f t="shared" si="84"/>
        <v>4.7754668086187051</v>
      </c>
    </row>
    <row r="710" spans="1:11" ht="13.5" x14ac:dyDescent="0.25">
      <c r="A710" s="3">
        <v>43038</v>
      </c>
      <c r="B710" s="2">
        <v>4.3878000000000004</v>
      </c>
      <c r="C710" s="2">
        <f t="shared" si="85"/>
        <v>0</v>
      </c>
      <c r="D710" s="2">
        <f t="shared" si="78"/>
        <v>4.4380199999999999</v>
      </c>
      <c r="E710" s="2">
        <f t="shared" si="80"/>
        <v>4.5451099999999993</v>
      </c>
      <c r="F710" s="2">
        <f t="shared" si="81"/>
        <v>4.6568400000000008</v>
      </c>
      <c r="G710" s="2">
        <f t="shared" si="83"/>
        <v>4.8283140000000007</v>
      </c>
      <c r="H710" s="2">
        <f t="shared" si="79"/>
        <v>5.0211819999999996</v>
      </c>
      <c r="I710" s="2">
        <f t="array" ref="I710">SUMPRODUCT(B694:B713, (ROW(B694:B713)-ROW(B694)+1)) / (20*21/2)</f>
        <v>4.5139576190476189</v>
      </c>
      <c r="J710" s="2">
        <f t="shared" si="82"/>
        <v>4.6228406022123929</v>
      </c>
      <c r="K710" s="2">
        <f t="shared" si="84"/>
        <v>4.7602641886728732</v>
      </c>
    </row>
    <row r="711" spans="1:11" ht="13.5" x14ac:dyDescent="0.25">
      <c r="A711" s="3">
        <v>43039</v>
      </c>
      <c r="B711" s="2">
        <v>4.3878000000000004</v>
      </c>
      <c r="C711" s="2">
        <f t="shared" si="85"/>
        <v>0</v>
      </c>
      <c r="D711" s="2">
        <f t="shared" ref="D711:D774" si="86">AVERAGE(B707:B711)</f>
        <v>4.3996200000000005</v>
      </c>
      <c r="E711" s="2">
        <f t="shared" si="80"/>
        <v>4.5199999999999996</v>
      </c>
      <c r="F711" s="2">
        <f t="shared" si="81"/>
        <v>4.6365299999999996</v>
      </c>
      <c r="G711" s="2">
        <f t="shared" si="83"/>
        <v>4.8157579999999989</v>
      </c>
      <c r="H711" s="2">
        <f t="shared" si="79"/>
        <v>5.0163804999999995</v>
      </c>
      <c r="I711" s="2">
        <f t="array" ref="I711">SUMPRODUCT(B695:B714, (ROW(B695:B714)-ROW(B695)+1)) / (20*21/2)</f>
        <v>4.5053599999999996</v>
      </c>
      <c r="J711" s="2">
        <f t="shared" si="82"/>
        <v>4.6004557829540698</v>
      </c>
      <c r="K711" s="2">
        <f t="shared" si="84"/>
        <v>4.7456577499013877</v>
      </c>
    </row>
    <row r="712" spans="1:11" ht="13.5" x14ac:dyDescent="0.25">
      <c r="A712" s="3">
        <v>43040</v>
      </c>
      <c r="B712" s="2">
        <v>4.3878000000000004</v>
      </c>
      <c r="C712" s="2">
        <f t="shared" si="85"/>
        <v>0</v>
      </c>
      <c r="D712" s="2">
        <f t="shared" si="86"/>
        <v>4.3885400000000008</v>
      </c>
      <c r="E712" s="2">
        <f t="shared" si="80"/>
        <v>4.4897200000000002</v>
      </c>
      <c r="F712" s="2">
        <f t="shared" si="81"/>
        <v>4.6162200000000002</v>
      </c>
      <c r="G712" s="2">
        <f t="shared" si="83"/>
        <v>4.8038659999999993</v>
      </c>
      <c r="H712" s="2">
        <f t="shared" si="79"/>
        <v>5.0115789999999993</v>
      </c>
      <c r="I712" s="2">
        <f t="array" ref="I712">SUMPRODUCT(B696:B715, (ROW(B696:B715)-ROW(B696)+1)) / (20*21/2)</f>
        <v>4.5104038095238099</v>
      </c>
      <c r="J712" s="2">
        <f t="shared" si="82"/>
        <v>4.5802028512441586</v>
      </c>
      <c r="K712" s="2">
        <f t="shared" si="84"/>
        <v>4.7316241126503531</v>
      </c>
    </row>
    <row r="713" spans="1:11" ht="13.5" x14ac:dyDescent="0.25">
      <c r="A713" s="3">
        <v>43041</v>
      </c>
      <c r="B713" s="2">
        <v>4.3878000000000004</v>
      </c>
      <c r="C713" s="2">
        <f t="shared" si="85"/>
        <v>0</v>
      </c>
      <c r="D713" s="2">
        <f t="shared" si="86"/>
        <v>4.3878000000000004</v>
      </c>
      <c r="E713" s="2">
        <f t="shared" si="80"/>
        <v>4.4575899999999997</v>
      </c>
      <c r="F713" s="2">
        <f t="shared" si="81"/>
        <v>4.5962749999999994</v>
      </c>
      <c r="G713" s="2">
        <f t="shared" si="83"/>
        <v>4.7933779999999997</v>
      </c>
      <c r="H713" s="2">
        <f t="shared" si="79"/>
        <v>5.0067774999999992</v>
      </c>
      <c r="I713" s="2">
        <f t="array" ref="I713">SUMPRODUCT(B697:B716, (ROW(B697:B716)-ROW(B697)+1)) / (20*21/2)</f>
        <v>4.5070261904761901</v>
      </c>
      <c r="J713" s="2">
        <f t="shared" si="82"/>
        <v>4.5618787701732861</v>
      </c>
      <c r="K713" s="2">
        <f t="shared" si="84"/>
        <v>4.7181408141150447</v>
      </c>
    </row>
    <row r="714" spans="1:11" ht="13.5" x14ac:dyDescent="0.25">
      <c r="A714" s="3">
        <v>43042</v>
      </c>
      <c r="B714" s="2">
        <v>4.5060000000000002</v>
      </c>
      <c r="C714" s="2">
        <f t="shared" si="85"/>
        <v>0.11819999999999986</v>
      </c>
      <c r="D714" s="2">
        <f t="shared" si="86"/>
        <v>4.4114400000000007</v>
      </c>
      <c r="E714" s="2">
        <f t="shared" si="80"/>
        <v>4.4513199999999999</v>
      </c>
      <c r="F714" s="2">
        <f t="shared" si="81"/>
        <v>4.5822399999999996</v>
      </c>
      <c r="G714" s="2">
        <f t="shared" si="83"/>
        <v>4.7838500000000002</v>
      </c>
      <c r="H714" s="2">
        <f t="shared" ref="H714:H777" si="87">AVERAGE(B515:B714)</f>
        <v>5.0025669999999982</v>
      </c>
      <c r="I714" s="2">
        <f t="array" ref="I714">SUMPRODUCT(B698:B717, (ROW(B698:B717)-ROW(B698)+1)) / (20*21/2)</f>
        <v>4.5047742857142854</v>
      </c>
      <c r="J714" s="2">
        <f t="shared" si="82"/>
        <v>4.5565569825377352</v>
      </c>
      <c r="K714" s="2">
        <f t="shared" si="84"/>
        <v>4.7098215665026899</v>
      </c>
    </row>
    <row r="715" spans="1:11" ht="13.5" x14ac:dyDescent="0.25">
      <c r="A715" s="3">
        <v>43045</v>
      </c>
      <c r="B715" s="2">
        <v>4.6352000000000002</v>
      </c>
      <c r="C715" s="2">
        <f t="shared" si="85"/>
        <v>0.12919999999999998</v>
      </c>
      <c r="D715" s="2">
        <f t="shared" si="86"/>
        <v>4.4609200000000007</v>
      </c>
      <c r="E715" s="2">
        <f t="shared" si="80"/>
        <v>4.4494699999999998</v>
      </c>
      <c r="F715" s="2">
        <f t="shared" si="81"/>
        <v>4.5746649999999995</v>
      </c>
      <c r="G715" s="2">
        <f t="shared" si="83"/>
        <v>4.7768319999999997</v>
      </c>
      <c r="H715" s="2">
        <f t="shared" si="87"/>
        <v>4.9983124999999982</v>
      </c>
      <c r="I715" s="2">
        <f t="array" ref="I715">SUMPRODUCT(B699:B718, (ROW(B699:B718)-ROW(B699)+1)) / (20*21/2)</f>
        <v>4.5036304761904757</v>
      </c>
      <c r="J715" s="2">
        <f t="shared" si="82"/>
        <v>4.564046793724617</v>
      </c>
      <c r="K715" s="2">
        <f t="shared" si="84"/>
        <v>4.7068952305614085</v>
      </c>
    </row>
    <row r="716" spans="1:11" ht="13.5" x14ac:dyDescent="0.25">
      <c r="A716" s="3">
        <v>43046</v>
      </c>
      <c r="B716" s="2">
        <v>4.5392000000000001</v>
      </c>
      <c r="C716" s="2">
        <f t="shared" si="85"/>
        <v>-9.6000000000000085E-2</v>
      </c>
      <c r="D716" s="2">
        <f t="shared" si="86"/>
        <v>4.491200000000001</v>
      </c>
      <c r="E716" s="2">
        <f t="shared" ref="E716:E779" si="88">AVERAGE(B707:B716)</f>
        <v>4.4454099999999999</v>
      </c>
      <c r="F716" s="2">
        <f t="shared" si="81"/>
        <v>4.5628449999999994</v>
      </c>
      <c r="G716" s="2">
        <f t="shared" si="83"/>
        <v>4.7673039999999993</v>
      </c>
      <c r="H716" s="2">
        <f t="shared" si="87"/>
        <v>4.9934224999999985</v>
      </c>
      <c r="I716" s="2">
        <f t="array" ref="I716">SUMPRODUCT(B700:B719, (ROW(B700:B719)-ROW(B700)+1)) / (20*21/2)</f>
        <v>4.5034538095238092</v>
      </c>
      <c r="J716" s="2">
        <f t="shared" si="82"/>
        <v>4.5616804324175106</v>
      </c>
      <c r="K716" s="2">
        <f t="shared" si="84"/>
        <v>4.7003189470099809</v>
      </c>
    </row>
    <row r="717" spans="1:11" ht="13.5" x14ac:dyDescent="0.25">
      <c r="A717" s="3">
        <v>43047</v>
      </c>
      <c r="B717" s="2">
        <v>4.5392000000000001</v>
      </c>
      <c r="C717" s="2">
        <f t="shared" si="85"/>
        <v>0</v>
      </c>
      <c r="D717" s="2">
        <f t="shared" si="86"/>
        <v>4.5214800000000004</v>
      </c>
      <c r="E717" s="2">
        <f t="shared" si="88"/>
        <v>4.4550099999999997</v>
      </c>
      <c r="F717" s="2">
        <f t="shared" si="81"/>
        <v>4.5512099999999993</v>
      </c>
      <c r="G717" s="2">
        <f t="shared" si="83"/>
        <v>4.7577759999999989</v>
      </c>
      <c r="H717" s="2">
        <f t="shared" si="87"/>
        <v>4.9878254999999987</v>
      </c>
      <c r="I717" s="2">
        <f t="array" ref="I717">SUMPRODUCT(B701:B720, (ROW(B701:B720)-ROW(B701)+1)) / (20*21/2)</f>
        <v>4.5023947619047613</v>
      </c>
      <c r="J717" s="2">
        <f t="shared" si="82"/>
        <v>4.5595394388539381</v>
      </c>
      <c r="K717" s="2">
        <f t="shared" si="84"/>
        <v>4.6940005569311589</v>
      </c>
    </row>
    <row r="718" spans="1:11" ht="13.5" x14ac:dyDescent="0.25">
      <c r="A718" s="3">
        <v>43048</v>
      </c>
      <c r="B718" s="2">
        <v>4.5392000000000001</v>
      </c>
      <c r="C718" s="2">
        <f t="shared" si="85"/>
        <v>0</v>
      </c>
      <c r="D718" s="2">
        <f t="shared" si="86"/>
        <v>4.5517600000000007</v>
      </c>
      <c r="E718" s="2">
        <f t="shared" si="88"/>
        <v>4.4697800000000001</v>
      </c>
      <c r="F718" s="2">
        <f t="shared" si="81"/>
        <v>4.5410549999999983</v>
      </c>
      <c r="G718" s="2">
        <f t="shared" si="83"/>
        <v>4.7495759999999994</v>
      </c>
      <c r="H718" s="2">
        <f t="shared" si="87"/>
        <v>4.9822284999999988</v>
      </c>
      <c r="I718" s="2">
        <f t="array" ref="I718">SUMPRODUCT(B702:B721, (ROW(B702:B721)-ROW(B702)+1)) / (20*21/2)</f>
        <v>4.4938652380952382</v>
      </c>
      <c r="J718" s="2">
        <f t="shared" si="82"/>
        <v>4.5576023494392768</v>
      </c>
      <c r="K718" s="2">
        <f t="shared" si="84"/>
        <v>4.6879299468554274</v>
      </c>
    </row>
    <row r="719" spans="1:11" ht="13.5" x14ac:dyDescent="0.25">
      <c r="A719" s="3">
        <v>43049</v>
      </c>
      <c r="B719" s="2">
        <v>4.5392000000000001</v>
      </c>
      <c r="C719" s="2">
        <f t="shared" si="85"/>
        <v>0</v>
      </c>
      <c r="D719" s="2">
        <f t="shared" si="86"/>
        <v>4.5584000000000007</v>
      </c>
      <c r="E719" s="2">
        <f t="shared" si="88"/>
        <v>4.4849200000000007</v>
      </c>
      <c r="F719" s="2">
        <f t="shared" si="81"/>
        <v>4.531819999999998</v>
      </c>
      <c r="G719" s="2">
        <f t="shared" si="83"/>
        <v>4.7406379999999988</v>
      </c>
      <c r="H719" s="2">
        <f t="shared" si="87"/>
        <v>4.9767349999999997</v>
      </c>
      <c r="I719" s="2">
        <f t="array" ref="I719">SUMPRODUCT(B703:B722, (ROW(B703:B722)-ROW(B703)+1)) / (20*21/2)</f>
        <v>4.4863204761904765</v>
      </c>
      <c r="J719" s="2">
        <f t="shared" si="82"/>
        <v>4.5558497447307742</v>
      </c>
      <c r="K719" s="2">
        <f t="shared" si="84"/>
        <v>4.6820973999199209</v>
      </c>
    </row>
    <row r="720" spans="1:11" ht="13.5" x14ac:dyDescent="0.25">
      <c r="A720" s="3">
        <v>43052</v>
      </c>
      <c r="B720" s="2">
        <v>4.5206999999999997</v>
      </c>
      <c r="C720" s="2">
        <f t="shared" si="85"/>
        <v>-1.8500000000000405E-2</v>
      </c>
      <c r="D720" s="2">
        <f t="shared" si="86"/>
        <v>4.5355000000000008</v>
      </c>
      <c r="E720" s="2">
        <f t="shared" si="88"/>
        <v>4.4982100000000003</v>
      </c>
      <c r="F720" s="2">
        <f t="shared" si="81"/>
        <v>4.5216599999999989</v>
      </c>
      <c r="G720" s="2">
        <f t="shared" si="83"/>
        <v>4.7320679999999991</v>
      </c>
      <c r="H720" s="2">
        <f t="shared" si="87"/>
        <v>4.9717354999999985</v>
      </c>
      <c r="I720" s="2">
        <f t="array" ref="I720">SUMPRODUCT(B704:B723, (ROW(B704:B723)-ROW(B704)+1)) / (20*21/2)</f>
        <v>4.4803590476190474</v>
      </c>
      <c r="J720" s="2">
        <f t="shared" si="82"/>
        <v>4.5525021499945098</v>
      </c>
      <c r="K720" s="2">
        <f t="shared" si="84"/>
        <v>4.6757680901191403</v>
      </c>
    </row>
    <row r="721" spans="1:11" ht="13.5" x14ac:dyDescent="0.25">
      <c r="A721" s="3">
        <v>43053</v>
      </c>
      <c r="B721" s="2">
        <v>4.4321000000000002</v>
      </c>
      <c r="C721" s="2">
        <f t="shared" si="85"/>
        <v>-8.8599999999999568E-2</v>
      </c>
      <c r="D721" s="2">
        <f t="shared" si="86"/>
        <v>4.5140799999999999</v>
      </c>
      <c r="E721" s="2">
        <f t="shared" si="88"/>
        <v>4.5026400000000004</v>
      </c>
      <c r="F721" s="2">
        <f t="shared" si="81"/>
        <v>4.5113199999999996</v>
      </c>
      <c r="G721" s="2">
        <f t="shared" si="83"/>
        <v>4.7192899999999991</v>
      </c>
      <c r="H721" s="2">
        <f t="shared" si="87"/>
        <v>4.9662929999999985</v>
      </c>
      <c r="I721" s="2">
        <f t="array" ref="I721">SUMPRODUCT(B705:B724, (ROW(B705:B724)-ROW(B705)+1)) / (20*21/2)</f>
        <v>4.4718323809523799</v>
      </c>
      <c r="J721" s="2">
        <f t="shared" si="82"/>
        <v>4.5410352785664605</v>
      </c>
      <c r="K721" s="2">
        <f t="shared" si="84"/>
        <v>4.6662124787419197</v>
      </c>
    </row>
    <row r="722" spans="1:11" ht="13.5" x14ac:dyDescent="0.25">
      <c r="A722" s="3">
        <v>43054</v>
      </c>
      <c r="B722" s="2">
        <v>4.4321000000000002</v>
      </c>
      <c r="C722" s="2">
        <f t="shared" si="85"/>
        <v>0</v>
      </c>
      <c r="D722" s="2">
        <f t="shared" si="86"/>
        <v>4.492659999999999</v>
      </c>
      <c r="E722" s="2">
        <f t="shared" si="88"/>
        <v>4.5070700000000006</v>
      </c>
      <c r="F722" s="2">
        <f t="shared" si="81"/>
        <v>4.4983950000000004</v>
      </c>
      <c r="G722" s="2">
        <f t="shared" si="83"/>
        <v>4.7066579999999991</v>
      </c>
      <c r="H722" s="2">
        <f t="shared" si="87"/>
        <v>4.9608504999999985</v>
      </c>
      <c r="I722" s="2">
        <f t="array" ref="I722">SUMPRODUCT(B706:B725, (ROW(B706:B725)-ROW(B706)+1)) / (20*21/2)</f>
        <v>4.4641319047619037</v>
      </c>
      <c r="J722" s="2">
        <f t="shared" si="82"/>
        <v>4.5306604901315595</v>
      </c>
      <c r="K722" s="2">
        <f t="shared" si="84"/>
        <v>4.6570315972226295</v>
      </c>
    </row>
    <row r="723" spans="1:11" ht="13.5" x14ac:dyDescent="0.25">
      <c r="A723" s="3">
        <v>43055</v>
      </c>
      <c r="B723" s="2">
        <v>4.4358000000000004</v>
      </c>
      <c r="C723" s="2">
        <f t="shared" si="85"/>
        <v>3.7000000000002586E-3</v>
      </c>
      <c r="D723" s="2">
        <f t="shared" si="86"/>
        <v>4.4719800000000003</v>
      </c>
      <c r="E723" s="2">
        <f t="shared" si="88"/>
        <v>4.51187</v>
      </c>
      <c r="F723" s="2">
        <f t="shared" si="81"/>
        <v>4.4847300000000008</v>
      </c>
      <c r="G723" s="2">
        <f t="shared" si="83"/>
        <v>4.6949139999999989</v>
      </c>
      <c r="H723" s="2">
        <f t="shared" si="87"/>
        <v>4.9554264999999988</v>
      </c>
      <c r="I723" s="2">
        <f t="array" ref="I723">SUMPRODUCT(B707:B726, (ROW(B707:B726)-ROW(B707)+1)) / (20*21/2)</f>
        <v>4.4594147619047613</v>
      </c>
      <c r="J723" s="2">
        <f t="shared" si="82"/>
        <v>4.5216261577380772</v>
      </c>
      <c r="K723" s="2">
        <f t="shared" si="84"/>
        <v>4.6483558483119385</v>
      </c>
    </row>
    <row r="724" spans="1:11" ht="13.5" x14ac:dyDescent="0.25">
      <c r="A724" s="3">
        <v>43056</v>
      </c>
      <c r="B724" s="2">
        <v>4.3952</v>
      </c>
      <c r="C724" s="2">
        <f t="shared" si="85"/>
        <v>-4.0600000000000414E-2</v>
      </c>
      <c r="D724" s="2">
        <f t="shared" si="86"/>
        <v>4.4431799999999999</v>
      </c>
      <c r="E724" s="2">
        <f t="shared" si="88"/>
        <v>4.5007900000000003</v>
      </c>
      <c r="F724" s="2">
        <f t="shared" ref="F724:F787" si="89">AVERAGE(B705:B724)</f>
        <v>4.4760550000000006</v>
      </c>
      <c r="G724" s="2">
        <f t="shared" si="83"/>
        <v>4.6830959999999981</v>
      </c>
      <c r="H724" s="2">
        <f t="shared" si="87"/>
        <v>4.9497994999999984</v>
      </c>
      <c r="I724" s="2">
        <f t="array" ref="I724">SUMPRODUCT(B708:B727, (ROW(B708:B727)-ROW(B708)+1)) / (20*21/2)</f>
        <v>4.4554890476190474</v>
      </c>
      <c r="J724" s="2">
        <f t="shared" si="82"/>
        <v>4.5095855712868316</v>
      </c>
      <c r="K724" s="2">
        <f t="shared" si="84"/>
        <v>4.63842816798598</v>
      </c>
    </row>
    <row r="725" spans="1:11" ht="13.5" x14ac:dyDescent="0.25">
      <c r="A725" s="3">
        <v>43059</v>
      </c>
      <c r="B725" s="2">
        <v>4.3952</v>
      </c>
      <c r="C725" s="2">
        <f t="shared" si="85"/>
        <v>0</v>
      </c>
      <c r="D725" s="2">
        <f t="shared" si="86"/>
        <v>4.4180799999999998</v>
      </c>
      <c r="E725" s="2">
        <f t="shared" si="88"/>
        <v>4.4767900000000003</v>
      </c>
      <c r="F725" s="2">
        <f t="shared" si="89"/>
        <v>4.4631300000000014</v>
      </c>
      <c r="G725" s="2">
        <f t="shared" si="83"/>
        <v>4.673493999999998</v>
      </c>
      <c r="H725" s="2">
        <f t="shared" si="87"/>
        <v>4.9441724999999987</v>
      </c>
      <c r="I725" s="2">
        <f t="array" ref="I725">SUMPRODUCT(B709:B728, (ROW(B709:B728)-ROW(B709)+1)) / (20*21/2)</f>
        <v>4.4517042857142854</v>
      </c>
      <c r="J725" s="2">
        <f t="shared" ref="J725:J788" si="90">$J$4*B725+J724*(1-$J$4)</f>
        <v>4.4986917073547525</v>
      </c>
      <c r="K725" s="2">
        <f t="shared" si="84"/>
        <v>4.6288898084571182</v>
      </c>
    </row>
    <row r="726" spans="1:11" ht="13.5" x14ac:dyDescent="0.25">
      <c r="A726" s="3">
        <v>43060</v>
      </c>
      <c r="B726" s="2">
        <v>4.4135999999999997</v>
      </c>
      <c r="C726" s="2">
        <f t="shared" si="85"/>
        <v>1.839999999999975E-2</v>
      </c>
      <c r="D726" s="2">
        <f t="shared" si="86"/>
        <v>4.4143799999999995</v>
      </c>
      <c r="E726" s="2">
        <f t="shared" si="88"/>
        <v>4.4642300000000006</v>
      </c>
      <c r="F726" s="2">
        <f t="shared" si="89"/>
        <v>4.4548200000000007</v>
      </c>
      <c r="G726" s="2">
        <f t="shared" si="83"/>
        <v>4.6642599999999979</v>
      </c>
      <c r="H726" s="2">
        <f t="shared" si="87"/>
        <v>4.9386374999999978</v>
      </c>
      <c r="I726" s="2">
        <f t="array" ref="I726">SUMPRODUCT(B710:B729, (ROW(B710:B729)-ROW(B710)+1)) / (20*21/2)</f>
        <v>4.4460619047619048</v>
      </c>
      <c r="J726" s="2">
        <f t="shared" si="90"/>
        <v>4.490587735225728</v>
      </c>
      <c r="K726" s="2">
        <f t="shared" si="84"/>
        <v>4.6204470708705649</v>
      </c>
    </row>
    <row r="727" spans="1:11" ht="13.5" x14ac:dyDescent="0.25">
      <c r="A727" s="3">
        <v>43061</v>
      </c>
      <c r="B727" s="2">
        <v>4.4135999999999997</v>
      </c>
      <c r="C727" s="2">
        <f t="shared" si="85"/>
        <v>0</v>
      </c>
      <c r="D727" s="2">
        <f t="shared" si="86"/>
        <v>4.4106799999999993</v>
      </c>
      <c r="E727" s="2">
        <f t="shared" si="88"/>
        <v>4.45167</v>
      </c>
      <c r="F727" s="2">
        <f t="shared" si="89"/>
        <v>4.4533400000000007</v>
      </c>
      <c r="G727" s="2">
        <f t="shared" si="83"/>
        <v>4.652957999999999</v>
      </c>
      <c r="H727" s="2">
        <f t="shared" si="87"/>
        <v>4.9331024999999968</v>
      </c>
      <c r="I727" s="2">
        <f t="array" ref="I727">SUMPRODUCT(B711:B730, (ROW(B711:B730)-ROW(B711)+1)) / (20*21/2)</f>
        <v>4.4403842857142859</v>
      </c>
      <c r="J727" s="2">
        <f t="shared" si="90"/>
        <v>4.4832555699661345</v>
      </c>
      <c r="K727" s="2">
        <f t="shared" si="84"/>
        <v>4.6123354210325038</v>
      </c>
    </row>
    <row r="728" spans="1:11" ht="13.5" x14ac:dyDescent="0.25">
      <c r="A728" s="3">
        <v>43062</v>
      </c>
      <c r="B728" s="2">
        <v>4.4135999999999997</v>
      </c>
      <c r="C728" s="2">
        <f t="shared" si="85"/>
        <v>0</v>
      </c>
      <c r="D728" s="2">
        <f t="shared" si="86"/>
        <v>4.4062399999999995</v>
      </c>
      <c r="E728" s="2">
        <f t="shared" si="88"/>
        <v>4.4391100000000003</v>
      </c>
      <c r="F728" s="2">
        <f t="shared" si="89"/>
        <v>4.4544450000000007</v>
      </c>
      <c r="G728" s="2">
        <f t="shared" si="83"/>
        <v>4.6417299999999981</v>
      </c>
      <c r="H728" s="2">
        <f t="shared" si="87"/>
        <v>4.9270499999999968</v>
      </c>
      <c r="I728" s="2">
        <f t="array" ref="I728">SUMPRODUCT(B712:B731, (ROW(B712:B731)-ROW(B712)+1)) / (20*21/2)</f>
        <v>4.4223571428571429</v>
      </c>
      <c r="J728" s="2">
        <f t="shared" si="90"/>
        <v>4.4766217061598361</v>
      </c>
      <c r="K728" s="2">
        <f t="shared" si="84"/>
        <v>4.6045418751096605</v>
      </c>
    </row>
    <row r="729" spans="1:11" ht="13.5" x14ac:dyDescent="0.25">
      <c r="A729" s="3">
        <v>43063</v>
      </c>
      <c r="B729" s="2">
        <v>4.3952</v>
      </c>
      <c r="C729" s="2">
        <f t="shared" si="85"/>
        <v>-1.839999999999975E-2</v>
      </c>
      <c r="D729" s="2">
        <f t="shared" si="86"/>
        <v>4.4062399999999995</v>
      </c>
      <c r="E729" s="2">
        <f t="shared" si="88"/>
        <v>4.4247100000000001</v>
      </c>
      <c r="F729" s="2">
        <f t="shared" si="89"/>
        <v>4.4548150000000009</v>
      </c>
      <c r="G729" s="2">
        <f t="shared" si="83"/>
        <v>4.6302819999999985</v>
      </c>
      <c r="H729" s="2">
        <f t="shared" si="87"/>
        <v>4.9209054999999973</v>
      </c>
      <c r="I729" s="2">
        <f t="array" ref="I729">SUMPRODUCT(B713:B732, (ROW(B713:B732)-ROW(B713)+1)) / (20*21/2)</f>
        <v>4.4049104761904756</v>
      </c>
      <c r="J729" s="2">
        <f t="shared" si="90"/>
        <v>4.4688672579541375</v>
      </c>
      <c r="K729" s="2">
        <f t="shared" si="84"/>
        <v>4.5963323898112423</v>
      </c>
    </row>
    <row r="730" spans="1:11" ht="13.5" x14ac:dyDescent="0.25">
      <c r="A730" s="3">
        <v>43066</v>
      </c>
      <c r="B730" s="2">
        <v>4.3952</v>
      </c>
      <c r="C730" s="2">
        <f t="shared" si="85"/>
        <v>0</v>
      </c>
      <c r="D730" s="2">
        <f t="shared" si="86"/>
        <v>4.4062399999999995</v>
      </c>
      <c r="E730" s="2">
        <f t="shared" si="88"/>
        <v>4.4121600000000001</v>
      </c>
      <c r="F730" s="2">
        <f t="shared" si="89"/>
        <v>4.4551850000000011</v>
      </c>
      <c r="G730" s="2">
        <f t="shared" si="83"/>
        <v>4.6203099999999981</v>
      </c>
      <c r="H730" s="2">
        <f t="shared" si="87"/>
        <v>4.9144159999999975</v>
      </c>
      <c r="I730" s="2">
        <f t="array" ref="I730">SUMPRODUCT(B714:B733, (ROW(B714:B733)-ROW(B714)+1)) / (20*21/2)</f>
        <v>4.3845204761904757</v>
      </c>
      <c r="J730" s="2">
        <f t="shared" si="90"/>
        <v>4.4618513286251726</v>
      </c>
      <c r="K730" s="2">
        <f t="shared" si="84"/>
        <v>4.588444845112762</v>
      </c>
    </row>
    <row r="731" spans="1:11" ht="13.5" x14ac:dyDescent="0.25">
      <c r="A731" s="3">
        <v>43067</v>
      </c>
      <c r="B731" s="2">
        <v>4.2659000000000002</v>
      </c>
      <c r="C731" s="2">
        <f t="shared" si="85"/>
        <v>-0.12929999999999975</v>
      </c>
      <c r="D731" s="2">
        <f t="shared" si="86"/>
        <v>4.3766999999999996</v>
      </c>
      <c r="E731" s="2">
        <f t="shared" si="88"/>
        <v>4.3955400000000004</v>
      </c>
      <c r="F731" s="2">
        <f t="shared" si="89"/>
        <v>4.4490900000000009</v>
      </c>
      <c r="G731" s="2">
        <f t="shared" si="83"/>
        <v>4.6081219999999981</v>
      </c>
      <c r="H731" s="2">
        <f t="shared" si="87"/>
        <v>4.9072799999999974</v>
      </c>
      <c r="I731" s="2">
        <f t="array" ref="I731">SUMPRODUCT(B715:B734, (ROW(B715:B734)-ROW(B715)+1)) / (20*21/2)</f>
        <v>4.3684109523809527</v>
      </c>
      <c r="J731" s="2">
        <f t="shared" si="90"/>
        <v>4.4431892973275371</v>
      </c>
      <c r="K731" s="2">
        <f t="shared" si="84"/>
        <v>4.5757960276573595</v>
      </c>
    </row>
    <row r="732" spans="1:11" ht="13.5" x14ac:dyDescent="0.25">
      <c r="A732" s="3">
        <v>43068</v>
      </c>
      <c r="B732" s="2">
        <v>4.2659000000000002</v>
      </c>
      <c r="C732" s="2">
        <f t="shared" si="85"/>
        <v>0</v>
      </c>
      <c r="D732" s="2">
        <f t="shared" si="86"/>
        <v>4.3471600000000006</v>
      </c>
      <c r="E732" s="2">
        <f t="shared" si="88"/>
        <v>4.3789199999999999</v>
      </c>
      <c r="F732" s="2">
        <f t="shared" si="89"/>
        <v>4.4429950000000016</v>
      </c>
      <c r="G732" s="2">
        <f t="shared" si="83"/>
        <v>4.5951959999999978</v>
      </c>
      <c r="H732" s="2">
        <f t="shared" si="87"/>
        <v>4.9009889999999974</v>
      </c>
      <c r="I732" s="2">
        <f t="array" ref="I732">SUMPRODUCT(B716:B735, (ROW(B716:B735)-ROW(B716)+1)) / (20*21/2)</f>
        <v>4.3541495238095234</v>
      </c>
      <c r="J732" s="2">
        <f t="shared" si="90"/>
        <v>4.4263046023439623</v>
      </c>
      <c r="K732" s="2">
        <f t="shared" si="84"/>
        <v>4.5636432422590314</v>
      </c>
    </row>
    <row r="733" spans="1:11" ht="13.5" x14ac:dyDescent="0.25">
      <c r="A733" s="3">
        <v>43069</v>
      </c>
      <c r="B733" s="2">
        <v>4.2289000000000003</v>
      </c>
      <c r="C733" s="2">
        <f t="shared" si="85"/>
        <v>-3.6999999999999922E-2</v>
      </c>
      <c r="D733" s="2">
        <f t="shared" si="86"/>
        <v>4.3102200000000002</v>
      </c>
      <c r="E733" s="2">
        <f t="shared" si="88"/>
        <v>4.3582300000000007</v>
      </c>
      <c r="F733" s="2">
        <f t="shared" si="89"/>
        <v>4.4350500000000013</v>
      </c>
      <c r="G733" s="2">
        <f t="shared" si="83"/>
        <v>4.5815299999999981</v>
      </c>
      <c r="H733" s="2">
        <f t="shared" si="87"/>
        <v>4.893684999999997</v>
      </c>
      <c r="I733" s="2">
        <f t="array" ref="I733">SUMPRODUCT(B717:B736, (ROW(B717:B736)-ROW(B717)+1)) / (20*21/2)</f>
        <v>4.3416114285714293</v>
      </c>
      <c r="J733" s="2">
        <f t="shared" si="90"/>
        <v>4.4075041640254904</v>
      </c>
      <c r="K733" s="2">
        <f t="shared" si="84"/>
        <v>4.5505160562880889</v>
      </c>
    </row>
    <row r="734" spans="1:11" ht="13.5" x14ac:dyDescent="0.25">
      <c r="A734" s="3">
        <v>43073</v>
      </c>
      <c r="B734" s="2">
        <v>4.2659000000000002</v>
      </c>
      <c r="C734" s="2">
        <f t="shared" si="85"/>
        <v>3.6999999999999922E-2</v>
      </c>
      <c r="D734" s="2">
        <f t="shared" si="86"/>
        <v>4.2843600000000013</v>
      </c>
      <c r="E734" s="2">
        <f t="shared" si="88"/>
        <v>4.3452999999999999</v>
      </c>
      <c r="F734" s="2">
        <f t="shared" si="89"/>
        <v>4.4230450000000001</v>
      </c>
      <c r="G734" s="2">
        <f t="shared" si="83"/>
        <v>4.5671259999999982</v>
      </c>
      <c r="H734" s="2">
        <f t="shared" si="87"/>
        <v>4.887324999999997</v>
      </c>
      <c r="I734" s="2">
        <f t="array" ref="I734">SUMPRODUCT(B718:B737, (ROW(B718:B737)-ROW(B718)+1)) / (20*21/2)</f>
        <v>4.3303395238095241</v>
      </c>
      <c r="J734" s="2">
        <f t="shared" si="90"/>
        <v>4.3940180531659205</v>
      </c>
      <c r="K734" s="2">
        <f t="shared" si="84"/>
        <v>4.5393546423160069</v>
      </c>
    </row>
    <row r="735" spans="1:11" ht="13.5" x14ac:dyDescent="0.25">
      <c r="A735" s="3">
        <v>43074</v>
      </c>
      <c r="B735" s="2">
        <v>4.2732999999999999</v>
      </c>
      <c r="C735" s="2">
        <f t="shared" si="85"/>
        <v>7.3999999999996291E-3</v>
      </c>
      <c r="D735" s="2">
        <f t="shared" si="86"/>
        <v>4.2599800000000005</v>
      </c>
      <c r="E735" s="2">
        <f t="shared" si="88"/>
        <v>4.3331100000000005</v>
      </c>
      <c r="F735" s="2">
        <f t="shared" si="89"/>
        <v>4.4049500000000013</v>
      </c>
      <c r="G735" s="2">
        <f t="shared" si="83"/>
        <v>4.5528699999999978</v>
      </c>
      <c r="H735" s="2">
        <f t="shared" si="87"/>
        <v>4.8810019999999961</v>
      </c>
      <c r="I735" s="2">
        <f t="array" ref="I735">SUMPRODUCT(B719:B738, (ROW(B719:B738)-ROW(B719)+1)) / (20*21/2)</f>
        <v>4.3161052380952381</v>
      </c>
      <c r="J735" s="2">
        <f t="shared" si="90"/>
        <v>4.3825210957215468</v>
      </c>
      <c r="K735" s="2">
        <f t="shared" si="84"/>
        <v>4.5289211269310652</v>
      </c>
    </row>
    <row r="736" spans="1:11" ht="13.5" x14ac:dyDescent="0.25">
      <c r="A736" s="3">
        <v>43075</v>
      </c>
      <c r="B736" s="2">
        <v>4.2732999999999999</v>
      </c>
      <c r="C736" s="2">
        <f t="shared" si="85"/>
        <v>0</v>
      </c>
      <c r="D736" s="2">
        <f t="shared" si="86"/>
        <v>4.2614600000000005</v>
      </c>
      <c r="E736" s="2">
        <f t="shared" si="88"/>
        <v>4.3190799999999996</v>
      </c>
      <c r="F736" s="2">
        <f t="shared" si="89"/>
        <v>4.3916550000000019</v>
      </c>
      <c r="G736" s="2">
        <f t="shared" si="83"/>
        <v>4.5408299999999979</v>
      </c>
      <c r="H736" s="2">
        <f t="shared" si="87"/>
        <v>4.8747479999999959</v>
      </c>
      <c r="I736" s="2">
        <f t="array" ref="I736">SUMPRODUCT(B720:B739, (ROW(B720:B739)-ROW(B720)+1)) / (20*21/2)</f>
        <v>4.291396190476191</v>
      </c>
      <c r="J736" s="2">
        <f t="shared" si="90"/>
        <v>4.3721190866052089</v>
      </c>
      <c r="K736" s="2">
        <f t="shared" si="84"/>
        <v>4.5188967690121995</v>
      </c>
    </row>
    <row r="737" spans="1:11" ht="13.5" x14ac:dyDescent="0.25">
      <c r="A737" s="3">
        <v>43076</v>
      </c>
      <c r="B737" s="2">
        <v>4.2732999999999999</v>
      </c>
      <c r="C737" s="2">
        <f t="shared" si="85"/>
        <v>0</v>
      </c>
      <c r="D737" s="2">
        <f t="shared" si="86"/>
        <v>4.2629399999999995</v>
      </c>
      <c r="E737" s="2">
        <f t="shared" si="88"/>
        <v>4.3050499999999996</v>
      </c>
      <c r="F737" s="2">
        <f t="shared" si="89"/>
        <v>4.3783600000000016</v>
      </c>
      <c r="G737" s="2">
        <f t="shared" si="83"/>
        <v>4.5293079999999986</v>
      </c>
      <c r="H737" s="2">
        <f t="shared" si="87"/>
        <v>4.8685114999999959</v>
      </c>
      <c r="I737" s="2">
        <f t="array" ref="I737">SUMPRODUCT(B721:B740, (ROW(B721:B740)-ROW(B721)+1)) / (20*21/2)</f>
        <v>4.2571528571428576</v>
      </c>
      <c r="J737" s="2">
        <f t="shared" si="90"/>
        <v>4.3627077450237604</v>
      </c>
      <c r="K737" s="2">
        <f t="shared" si="84"/>
        <v>4.5092655231685841</v>
      </c>
    </row>
    <row r="738" spans="1:11" ht="13.5" x14ac:dyDescent="0.25">
      <c r="A738" s="3">
        <v>43077</v>
      </c>
      <c r="B738" s="2">
        <v>4.2289000000000003</v>
      </c>
      <c r="C738" s="2">
        <f t="shared" si="85"/>
        <v>-4.4399999999999551E-2</v>
      </c>
      <c r="D738" s="2">
        <f t="shared" si="86"/>
        <v>4.2629399999999995</v>
      </c>
      <c r="E738" s="2">
        <f t="shared" si="88"/>
        <v>4.2865799999999998</v>
      </c>
      <c r="F738" s="2">
        <f t="shared" si="89"/>
        <v>4.3628450000000019</v>
      </c>
      <c r="G738" s="2">
        <f t="shared" si="83"/>
        <v>4.5178579999999986</v>
      </c>
      <c r="H738" s="2">
        <f t="shared" si="87"/>
        <v>4.8620354999999957</v>
      </c>
      <c r="I738" s="2">
        <f t="array" ref="I738">SUMPRODUCT(B722:B741, (ROW(B722:B741)-ROW(B722)+1)) / (20*21/2)</f>
        <v>4.2135152380952379</v>
      </c>
      <c r="J738" s="2">
        <f t="shared" si="90"/>
        <v>4.3499641502595932</v>
      </c>
      <c r="K738" s="2">
        <f t="shared" si="84"/>
        <v>4.4982707967698161</v>
      </c>
    </row>
    <row r="739" spans="1:11" ht="13.5" x14ac:dyDescent="0.25">
      <c r="A739" s="3">
        <v>43080</v>
      </c>
      <c r="B739" s="2">
        <v>4.1033999999999997</v>
      </c>
      <c r="C739" s="2">
        <f t="shared" si="85"/>
        <v>-0.12550000000000061</v>
      </c>
      <c r="D739" s="2">
        <f t="shared" si="86"/>
        <v>4.2304399999999998</v>
      </c>
      <c r="E739" s="2">
        <f t="shared" si="88"/>
        <v>4.2574000000000005</v>
      </c>
      <c r="F739" s="2">
        <f t="shared" si="89"/>
        <v>4.3410550000000008</v>
      </c>
      <c r="G739" s="2">
        <f t="shared" si="83"/>
        <v>4.5029379999999986</v>
      </c>
      <c r="H739" s="2">
        <f t="shared" si="87"/>
        <v>4.8549319999999954</v>
      </c>
      <c r="I739" s="2">
        <f t="array" ref="I739">SUMPRODUCT(B723:B742, (ROW(B723:B742)-ROW(B723)+1)) / (20*21/2)</f>
        <v>4.1641833333333338</v>
      </c>
      <c r="J739" s="2">
        <f t="shared" si="90"/>
        <v>4.3264818502348694</v>
      </c>
      <c r="K739" s="2">
        <f t="shared" si="84"/>
        <v>4.482785667484726</v>
      </c>
    </row>
    <row r="740" spans="1:11" ht="13.5" x14ac:dyDescent="0.25">
      <c r="A740" s="3">
        <v>43081</v>
      </c>
      <c r="B740" s="2">
        <v>3.9815</v>
      </c>
      <c r="C740" s="2">
        <f t="shared" si="85"/>
        <v>-0.12189999999999968</v>
      </c>
      <c r="D740" s="2">
        <f t="shared" si="86"/>
        <v>4.1720800000000002</v>
      </c>
      <c r="E740" s="2">
        <f t="shared" si="88"/>
        <v>4.2160299999999999</v>
      </c>
      <c r="F740" s="2">
        <f t="shared" si="89"/>
        <v>4.314095</v>
      </c>
      <c r="G740" s="2">
        <f t="shared" si="83"/>
        <v>4.4880159999999991</v>
      </c>
      <c r="H740" s="2">
        <f t="shared" si="87"/>
        <v>4.8472364999999948</v>
      </c>
      <c r="I740" s="2">
        <f t="array" ref="I740">SUMPRODUCT(B724:B743, (ROW(B724:B743)-ROW(B724)+1)) / (20*21/2)</f>
        <v>4.1264552380952386</v>
      </c>
      <c r="J740" s="2">
        <f t="shared" si="90"/>
        <v>4.2936264359267868</v>
      </c>
      <c r="K740" s="2">
        <f t="shared" si="84"/>
        <v>4.4631274060147375</v>
      </c>
    </row>
    <row r="741" spans="1:11" ht="13.5" x14ac:dyDescent="0.25">
      <c r="A741" s="3">
        <v>43082</v>
      </c>
      <c r="B741" s="2">
        <v>3.8559000000000001</v>
      </c>
      <c r="C741" s="2">
        <f t="shared" si="85"/>
        <v>-0.12559999999999993</v>
      </c>
      <c r="D741" s="2">
        <f t="shared" si="86"/>
        <v>4.0885999999999996</v>
      </c>
      <c r="E741" s="2">
        <f t="shared" si="88"/>
        <v>4.1750299999999996</v>
      </c>
      <c r="F741" s="2">
        <f t="shared" si="89"/>
        <v>4.285285</v>
      </c>
      <c r="G741" s="2">
        <f t="shared" si="83"/>
        <v>4.4692539999999985</v>
      </c>
      <c r="H741" s="2">
        <f t="shared" si="87"/>
        <v>4.8389129999999954</v>
      </c>
      <c r="I741" s="2">
        <f t="array" ref="I741">SUMPRODUCT(B725:B744, (ROW(B725:B744)-ROW(B725)+1)) / (20*21/2)</f>
        <v>4.0809361904761916</v>
      </c>
      <c r="J741" s="2">
        <f t="shared" si="90"/>
        <v>4.2519382039337597</v>
      </c>
      <c r="K741" s="2">
        <f t="shared" si="84"/>
        <v>4.4393145665631799</v>
      </c>
    </row>
    <row r="742" spans="1:11" ht="13.5" x14ac:dyDescent="0.25">
      <c r="A742" s="3">
        <v>43083</v>
      </c>
      <c r="B742" s="2">
        <v>3.7673000000000001</v>
      </c>
      <c r="C742" s="2">
        <f t="shared" si="85"/>
        <v>-8.8600000000000012E-2</v>
      </c>
      <c r="D742" s="2">
        <f t="shared" si="86"/>
        <v>3.9873999999999996</v>
      </c>
      <c r="E742" s="2">
        <f t="shared" si="88"/>
        <v>4.1251699999999989</v>
      </c>
      <c r="F742" s="2">
        <f t="shared" si="89"/>
        <v>4.2520450000000007</v>
      </c>
      <c r="G742" s="2">
        <f t="shared" si="83"/>
        <v>4.448719999999998</v>
      </c>
      <c r="H742" s="2">
        <f t="shared" si="87"/>
        <v>4.8301289999999959</v>
      </c>
      <c r="I742" s="2">
        <f t="array" ref="I742">SUMPRODUCT(B726:B745, (ROW(B726:B745)-ROW(B726)+1)) / (20*21/2)</f>
        <v>4.0406271428571428</v>
      </c>
      <c r="J742" s="2">
        <f t="shared" si="90"/>
        <v>4.2057821845114969</v>
      </c>
      <c r="K742" s="2">
        <f t="shared" si="84"/>
        <v>4.4129610541489379</v>
      </c>
    </row>
    <row r="743" spans="1:11" ht="13.5" x14ac:dyDescent="0.25">
      <c r="A743" s="3">
        <v>43084</v>
      </c>
      <c r="B743" s="2">
        <v>3.8559000000000001</v>
      </c>
      <c r="C743" s="2">
        <f t="shared" si="85"/>
        <v>8.8600000000000012E-2</v>
      </c>
      <c r="D743" s="2">
        <f t="shared" si="86"/>
        <v>3.9127999999999998</v>
      </c>
      <c r="E743" s="2">
        <f t="shared" si="88"/>
        <v>4.0878699999999997</v>
      </c>
      <c r="F743" s="2">
        <f t="shared" si="89"/>
        <v>4.2230500000000006</v>
      </c>
      <c r="G743" s="2">
        <f t="shared" si="83"/>
        <v>4.4301039999999983</v>
      </c>
      <c r="H743" s="2">
        <f t="shared" si="87"/>
        <v>4.8218054999999955</v>
      </c>
      <c r="I743" s="2">
        <f t="array" ref="I743">SUMPRODUCT(B727:B746, (ROW(B727:B746)-ROW(B727)+1)) / (20*21/2)</f>
        <v>4.0033080952380953</v>
      </c>
      <c r="J743" s="2">
        <f t="shared" si="90"/>
        <v>4.1724600717008782</v>
      </c>
      <c r="K743" s="2">
        <f t="shared" si="84"/>
        <v>4.3911155226136858</v>
      </c>
    </row>
    <row r="744" spans="1:11" ht="13.5" x14ac:dyDescent="0.25">
      <c r="A744" s="3">
        <v>43087</v>
      </c>
      <c r="B744" s="2">
        <v>3.7450999999999999</v>
      </c>
      <c r="C744" s="2">
        <f t="shared" si="85"/>
        <v>-0.11080000000000023</v>
      </c>
      <c r="D744" s="2">
        <f t="shared" si="86"/>
        <v>3.8411400000000002</v>
      </c>
      <c r="E744" s="2">
        <f t="shared" si="88"/>
        <v>4.0357900000000004</v>
      </c>
      <c r="F744" s="2">
        <f t="shared" si="89"/>
        <v>4.1905450000000002</v>
      </c>
      <c r="G744" s="2">
        <f t="shared" si="83"/>
        <v>4.4092719999999987</v>
      </c>
      <c r="H744" s="2">
        <f t="shared" si="87"/>
        <v>4.812927999999995</v>
      </c>
      <c r="I744" s="2">
        <f t="array" ref="I744">SUMPRODUCT(B728:B747, (ROW(B728:B747)-ROW(B728)+1)) / (20*21/2)</f>
        <v>3.969066666666667</v>
      </c>
      <c r="J744" s="2">
        <f t="shared" si="90"/>
        <v>4.1317591124912703</v>
      </c>
      <c r="K744" s="2">
        <f t="shared" si="84"/>
        <v>4.3657815805504043</v>
      </c>
    </row>
    <row r="745" spans="1:11" ht="13.5" x14ac:dyDescent="0.25">
      <c r="A745" s="3">
        <v>43088</v>
      </c>
      <c r="B745" s="2">
        <v>3.7673000000000001</v>
      </c>
      <c r="C745" s="2">
        <f t="shared" si="85"/>
        <v>2.220000000000022E-2</v>
      </c>
      <c r="D745" s="2">
        <f t="shared" si="86"/>
        <v>3.7982999999999998</v>
      </c>
      <c r="E745" s="2">
        <f t="shared" si="88"/>
        <v>3.9851900000000002</v>
      </c>
      <c r="F745" s="2">
        <f t="shared" si="89"/>
        <v>4.1591500000000012</v>
      </c>
      <c r="G745" s="2">
        <f t="shared" si="83"/>
        <v>4.3888839999999991</v>
      </c>
      <c r="H745" s="2">
        <f t="shared" si="87"/>
        <v>4.8043684999999945</v>
      </c>
      <c r="I745" s="2">
        <f t="array" ref="I745">SUMPRODUCT(B729:B748, (ROW(B729:B748)-ROW(B729)+1)) / (20*21/2)</f>
        <v>3.9463409523809525</v>
      </c>
      <c r="J745" s="2">
        <f t="shared" si="90"/>
        <v>4.0970487208254349</v>
      </c>
      <c r="K745" s="2">
        <f t="shared" si="84"/>
        <v>4.3423117146464669</v>
      </c>
    </row>
    <row r="746" spans="1:11" ht="13.5" x14ac:dyDescent="0.25">
      <c r="A746" s="3">
        <v>43089</v>
      </c>
      <c r="B746" s="2">
        <v>3.7673000000000001</v>
      </c>
      <c r="C746" s="2">
        <f t="shared" si="85"/>
        <v>0</v>
      </c>
      <c r="D746" s="2">
        <f t="shared" si="86"/>
        <v>3.7805800000000005</v>
      </c>
      <c r="E746" s="2">
        <f t="shared" si="88"/>
        <v>3.9345899999999991</v>
      </c>
      <c r="F746" s="2">
        <f t="shared" si="89"/>
        <v>4.1268350000000007</v>
      </c>
      <c r="G746" s="2">
        <f t="shared" si="83"/>
        <v>4.3687179999999994</v>
      </c>
      <c r="H746" s="2">
        <f t="shared" si="87"/>
        <v>4.7958089999999949</v>
      </c>
      <c r="I746" s="2">
        <f t="array" ref="I746">SUMPRODUCT(B730:B749, (ROW(B730:B749)-ROW(B730)+1)) / (20*21/2)</f>
        <v>3.923109047619048</v>
      </c>
      <c r="J746" s="2">
        <f t="shared" si="90"/>
        <v>4.0656440807468224</v>
      </c>
      <c r="K746" s="2">
        <f t="shared" si="84"/>
        <v>4.3197622356407237</v>
      </c>
    </row>
    <row r="747" spans="1:11" ht="13.5" x14ac:dyDescent="0.25">
      <c r="A747" s="3">
        <v>43090</v>
      </c>
      <c r="B747" s="2">
        <v>3.7673000000000001</v>
      </c>
      <c r="C747" s="2">
        <f t="shared" si="85"/>
        <v>0</v>
      </c>
      <c r="D747" s="2">
        <f t="shared" si="86"/>
        <v>3.7805799999999996</v>
      </c>
      <c r="E747" s="2">
        <f t="shared" si="88"/>
        <v>3.8839899999999994</v>
      </c>
      <c r="F747" s="2">
        <f t="shared" si="89"/>
        <v>4.094520000000001</v>
      </c>
      <c r="G747" s="2">
        <f t="shared" si="83"/>
        <v>4.3486259999999994</v>
      </c>
      <c r="H747" s="2">
        <f t="shared" si="87"/>
        <v>4.7872494999999944</v>
      </c>
      <c r="I747" s="2">
        <f t="array" ref="I747">SUMPRODUCT(B731:B750, (ROW(B731:B750)-ROW(B731)+1)) / (20*21/2)</f>
        <v>3.8945080952380957</v>
      </c>
      <c r="J747" s="2">
        <f t="shared" si="90"/>
        <v>4.0372303587709348</v>
      </c>
      <c r="K747" s="2">
        <f t="shared" si="84"/>
        <v>4.2980970499293232</v>
      </c>
    </row>
    <row r="748" spans="1:11" ht="13.5" x14ac:dyDescent="0.25">
      <c r="A748" s="3">
        <v>43091</v>
      </c>
      <c r="B748" s="2">
        <v>3.8559000000000001</v>
      </c>
      <c r="C748" s="2">
        <f t="shared" si="85"/>
        <v>8.8600000000000012E-2</v>
      </c>
      <c r="D748" s="2">
        <f t="shared" si="86"/>
        <v>3.7805800000000005</v>
      </c>
      <c r="E748" s="2">
        <f t="shared" si="88"/>
        <v>3.8466899999999997</v>
      </c>
      <c r="F748" s="2">
        <f t="shared" si="89"/>
        <v>4.0666350000000007</v>
      </c>
      <c r="G748" s="2">
        <f t="shared" si="83"/>
        <v>4.3308979999999995</v>
      </c>
      <c r="H748" s="2">
        <f t="shared" si="87"/>
        <v>4.7796159999999945</v>
      </c>
      <c r="I748" s="2">
        <f t="array" ref="I748">SUMPRODUCT(B732:B751, (ROW(B732:B751)-ROW(B732)+1)) / (20*21/2)</f>
        <v>3.877133333333334</v>
      </c>
      <c r="J748" s="2">
        <f t="shared" si="90"/>
        <v>4.0199608007927505</v>
      </c>
      <c r="K748" s="2">
        <f t="shared" si="84"/>
        <v>4.2807559891477815</v>
      </c>
    </row>
    <row r="749" spans="1:11" ht="13.5" x14ac:dyDescent="0.25">
      <c r="A749" s="3">
        <v>43094</v>
      </c>
      <c r="B749" s="2">
        <v>3.8227000000000002</v>
      </c>
      <c r="C749" s="2">
        <f t="shared" si="85"/>
        <v>-3.3199999999999896E-2</v>
      </c>
      <c r="D749" s="2">
        <f t="shared" si="86"/>
        <v>3.7961</v>
      </c>
      <c r="E749" s="2">
        <f t="shared" si="88"/>
        <v>3.8186199999999992</v>
      </c>
      <c r="F749" s="2">
        <f t="shared" si="89"/>
        <v>4.0380100000000008</v>
      </c>
      <c r="G749" s="2">
        <f t="shared" si="83"/>
        <v>4.312873999999999</v>
      </c>
      <c r="H749" s="2">
        <f t="shared" si="87"/>
        <v>4.7718164999999946</v>
      </c>
      <c r="I749" s="2">
        <f t="array" ref="I749">SUMPRODUCT(B733:B752, (ROW(B733:B752)-ROW(B733)+1)) / (20*21/2)</f>
        <v>3.8565928571428572</v>
      </c>
      <c r="J749" s="2">
        <f t="shared" si="90"/>
        <v>4.0011740578601076</v>
      </c>
      <c r="K749" s="2">
        <f t="shared" si="84"/>
        <v>4.2627930091812019</v>
      </c>
    </row>
    <row r="750" spans="1:11" ht="13.5" x14ac:dyDescent="0.25">
      <c r="A750" s="3">
        <v>43095</v>
      </c>
      <c r="B750" s="2">
        <v>3.7376999999999998</v>
      </c>
      <c r="C750" s="2">
        <f t="shared" si="85"/>
        <v>-8.5000000000000409E-2</v>
      </c>
      <c r="D750" s="2">
        <f t="shared" si="86"/>
        <v>3.7901800000000003</v>
      </c>
      <c r="E750" s="2">
        <f t="shared" si="88"/>
        <v>3.7942399999999994</v>
      </c>
      <c r="F750" s="2">
        <f t="shared" si="89"/>
        <v>4.005135000000001</v>
      </c>
      <c r="G750" s="2">
        <f t="shared" si="83"/>
        <v>4.2931499999999998</v>
      </c>
      <c r="H750" s="2">
        <f t="shared" si="87"/>
        <v>4.7637644999999953</v>
      </c>
      <c r="I750" s="2">
        <f t="array" ref="I750">SUMPRODUCT(B734:B753, (ROW(B734:B753)-ROW(B734)+1)) / (20*21/2)</f>
        <v>3.8524933333333329</v>
      </c>
      <c r="J750" s="2">
        <f t="shared" si="90"/>
        <v>3.976081290444859</v>
      </c>
      <c r="K750" s="2">
        <f t="shared" si="84"/>
        <v>4.2422011264682142</v>
      </c>
    </row>
    <row r="751" spans="1:11" ht="13.5" x14ac:dyDescent="0.25">
      <c r="A751" s="3">
        <v>43096</v>
      </c>
      <c r="B751" s="2">
        <v>3.8227000000000002</v>
      </c>
      <c r="C751" s="2">
        <f t="shared" si="85"/>
        <v>8.5000000000000409E-2</v>
      </c>
      <c r="D751" s="2">
        <f t="shared" si="86"/>
        <v>3.8012600000000005</v>
      </c>
      <c r="E751" s="2">
        <f t="shared" si="88"/>
        <v>3.7909199999999998</v>
      </c>
      <c r="F751" s="2">
        <f t="shared" si="89"/>
        <v>3.9829749999999997</v>
      </c>
      <c r="G751" s="2">
        <f t="shared" si="83"/>
        <v>4.2768259999999998</v>
      </c>
      <c r="H751" s="2">
        <f t="shared" si="87"/>
        <v>4.7566549999999959</v>
      </c>
      <c r="I751" s="2">
        <f t="array" ref="I751">SUMPRODUCT(B735:B754, (ROW(B735:B754)-ROW(B735)+1)) / (20*21/2)</f>
        <v>3.8551647619047622</v>
      </c>
      <c r="J751" s="2">
        <f t="shared" si="90"/>
        <v>3.9614735484977297</v>
      </c>
      <c r="K751" s="2">
        <f t="shared" si="84"/>
        <v>4.2257501019008332</v>
      </c>
    </row>
    <row r="752" spans="1:11" ht="13.5" x14ac:dyDescent="0.25">
      <c r="A752" s="3">
        <v>43097</v>
      </c>
      <c r="B752" s="2">
        <v>3.7673000000000001</v>
      </c>
      <c r="C752" s="2">
        <f t="shared" si="85"/>
        <v>-5.5400000000000116E-2</v>
      </c>
      <c r="D752" s="2">
        <f t="shared" si="86"/>
        <v>3.8012600000000001</v>
      </c>
      <c r="E752" s="2">
        <f t="shared" si="88"/>
        <v>3.7909199999999998</v>
      </c>
      <c r="F752" s="2">
        <f t="shared" si="89"/>
        <v>3.9580449999999998</v>
      </c>
      <c r="G752" s="2">
        <f t="shared" si="83"/>
        <v>4.2583600000000006</v>
      </c>
      <c r="H752" s="2">
        <f t="shared" si="87"/>
        <v>4.7492684999999959</v>
      </c>
      <c r="I752" s="2">
        <f t="array" ref="I752">SUMPRODUCT(B736:B755, (ROW(B736:B755)-ROW(B736)+1)) / (20*21/2)</f>
        <v>3.8705004761904753</v>
      </c>
      <c r="J752" s="2">
        <f t="shared" si="90"/>
        <v>3.9429808295931843</v>
      </c>
      <c r="K752" s="2">
        <f t="shared" si="84"/>
        <v>4.2077716665321736</v>
      </c>
    </row>
    <row r="753" spans="1:11" ht="13.5" x14ac:dyDescent="0.25">
      <c r="A753" s="3">
        <v>43098</v>
      </c>
      <c r="B753" s="2">
        <v>3.915</v>
      </c>
      <c r="C753" s="2">
        <f t="shared" si="85"/>
        <v>0.14769999999999994</v>
      </c>
      <c r="D753" s="2">
        <f t="shared" si="86"/>
        <v>3.8130800000000002</v>
      </c>
      <c r="E753" s="2">
        <f t="shared" si="88"/>
        <v>3.7968300000000008</v>
      </c>
      <c r="F753" s="2">
        <f t="shared" si="89"/>
        <v>3.9423499999999998</v>
      </c>
      <c r="G753" s="2">
        <f t="shared" si="83"/>
        <v>4.2424780000000011</v>
      </c>
      <c r="H753" s="2">
        <f t="shared" si="87"/>
        <v>4.7426204999999957</v>
      </c>
      <c r="I753" s="2">
        <f t="array" ref="I753">SUMPRODUCT(B737:B756, (ROW(B737:B756)-ROW(B737)+1)) / (20*21/2)</f>
        <v>3.8842490476190483</v>
      </c>
      <c r="J753" s="2">
        <f t="shared" si="90"/>
        <v>3.9403159886795476</v>
      </c>
      <c r="K753" s="2">
        <f t="shared" si="84"/>
        <v>4.1962904247073824</v>
      </c>
    </row>
    <row r="754" spans="1:11" ht="13.5" x14ac:dyDescent="0.25">
      <c r="A754" s="3">
        <v>43102</v>
      </c>
      <c r="B754" s="2">
        <v>3.9704000000000002</v>
      </c>
      <c r="C754" s="2">
        <f t="shared" si="85"/>
        <v>5.5400000000000116E-2</v>
      </c>
      <c r="D754" s="2">
        <f t="shared" si="86"/>
        <v>3.8426200000000001</v>
      </c>
      <c r="E754" s="2">
        <f t="shared" si="88"/>
        <v>3.8193599999999996</v>
      </c>
      <c r="F754" s="2">
        <f t="shared" si="89"/>
        <v>3.927575</v>
      </c>
      <c r="G754" s="2">
        <f t="shared" ref="G754:G817" si="91">AVERAGE(B705:B754)</f>
        <v>4.2305120000000009</v>
      </c>
      <c r="H754" s="2">
        <f t="shared" si="87"/>
        <v>4.736766999999996</v>
      </c>
      <c r="I754" s="2">
        <f t="array" ref="I754">SUMPRODUCT(B738:B757, (ROW(B738:B757)-ROW(B738)+1)) / (20*21/2)</f>
        <v>3.9162385714285719</v>
      </c>
      <c r="J754" s="2">
        <f t="shared" si="90"/>
        <v>3.9431811326148289</v>
      </c>
      <c r="K754" s="2">
        <f t="shared" si="84"/>
        <v>4.1874319766796422</v>
      </c>
    </row>
    <row r="755" spans="1:11" ht="13.5" x14ac:dyDescent="0.25">
      <c r="A755" s="3">
        <v>43103</v>
      </c>
      <c r="B755" s="2">
        <v>4.0885999999999996</v>
      </c>
      <c r="C755" s="2">
        <f t="shared" si="85"/>
        <v>0.11819999999999942</v>
      </c>
      <c r="D755" s="2">
        <f t="shared" si="86"/>
        <v>3.9127999999999998</v>
      </c>
      <c r="E755" s="2">
        <f t="shared" si="88"/>
        <v>3.8514899999999996</v>
      </c>
      <c r="F755" s="2">
        <f t="shared" si="89"/>
        <v>3.9183399999999997</v>
      </c>
      <c r="G755" s="2">
        <f t="shared" si="91"/>
        <v>4.2192100000000012</v>
      </c>
      <c r="H755" s="2">
        <f t="shared" si="87"/>
        <v>4.7316769999999959</v>
      </c>
      <c r="I755" s="2">
        <f t="array" ref="I755">SUMPRODUCT(B739:B758, (ROW(B739:B758)-ROW(B739)+1)) / (20*21/2)</f>
        <v>3.9434452380952387</v>
      </c>
      <c r="J755" s="2">
        <f t="shared" si="90"/>
        <v>3.9570305485562738</v>
      </c>
      <c r="K755" s="2">
        <f t="shared" ref="K755:K818" si="92">$K$4*B755+(1-$K$4)*K754</f>
        <v>4.1835562128882842</v>
      </c>
    </row>
    <row r="756" spans="1:11" ht="13.5" x14ac:dyDescent="0.25">
      <c r="A756" s="3">
        <v>43104</v>
      </c>
      <c r="B756" s="2">
        <v>4.0627000000000004</v>
      </c>
      <c r="C756" s="2">
        <f t="shared" si="85"/>
        <v>-2.5899999999999146E-2</v>
      </c>
      <c r="D756" s="2">
        <f t="shared" si="86"/>
        <v>3.9607999999999999</v>
      </c>
      <c r="E756" s="2">
        <f t="shared" si="88"/>
        <v>3.8810300000000004</v>
      </c>
      <c r="F756" s="2">
        <f t="shared" si="89"/>
        <v>3.9078099999999991</v>
      </c>
      <c r="G756" s="2">
        <f t="shared" si="91"/>
        <v>4.2088680000000007</v>
      </c>
      <c r="H756" s="2">
        <f t="shared" si="87"/>
        <v>4.7268024999999962</v>
      </c>
      <c r="I756" s="2">
        <f t="array" ref="I756">SUMPRODUCT(B740:B759, (ROW(B740:B759)-ROW(B740)+1)) / (20*21/2)</f>
        <v>3.9711799999999999</v>
      </c>
      <c r="J756" s="2">
        <f t="shared" si="90"/>
        <v>3.9670943058366288</v>
      </c>
      <c r="K756" s="2">
        <f t="shared" si="92"/>
        <v>4.1788167535593326</v>
      </c>
    </row>
    <row r="757" spans="1:11" ht="13.5" x14ac:dyDescent="0.25">
      <c r="A757" s="3">
        <v>43105</v>
      </c>
      <c r="B757" s="2">
        <v>4.2436999999999996</v>
      </c>
      <c r="C757" s="2">
        <f t="shared" si="85"/>
        <v>0.18099999999999916</v>
      </c>
      <c r="D757" s="2">
        <f t="shared" si="86"/>
        <v>4.0560799999999997</v>
      </c>
      <c r="E757" s="2">
        <f t="shared" si="88"/>
        <v>3.9286699999999994</v>
      </c>
      <c r="F757" s="2">
        <f t="shared" si="89"/>
        <v>3.9063299999999996</v>
      </c>
      <c r="G757" s="2">
        <f t="shared" si="91"/>
        <v>4.2048780000000008</v>
      </c>
      <c r="H757" s="2">
        <f t="shared" si="87"/>
        <v>4.7230054999999966</v>
      </c>
      <c r="I757" s="2">
        <f t="array" ref="I757">SUMPRODUCT(B741:B760, (ROW(B741:B760)-ROW(B741)+1)) / (20*21/2)</f>
        <v>4.0033990476190473</v>
      </c>
      <c r="J757" s="2">
        <f t="shared" si="90"/>
        <v>3.9934377052807593</v>
      </c>
      <c r="K757" s="2">
        <f t="shared" si="92"/>
        <v>4.1813611945962217</v>
      </c>
    </row>
    <row r="758" spans="1:11" ht="13.5" x14ac:dyDescent="0.25">
      <c r="A758" s="3">
        <v>43108</v>
      </c>
      <c r="B758" s="2">
        <v>4.1920000000000002</v>
      </c>
      <c r="C758" s="2">
        <f t="shared" si="85"/>
        <v>-5.1699999999999413E-2</v>
      </c>
      <c r="D758" s="2">
        <f t="shared" si="86"/>
        <v>4.1114800000000002</v>
      </c>
      <c r="E758" s="2">
        <f t="shared" si="88"/>
        <v>3.9622799999999998</v>
      </c>
      <c r="F758" s="2">
        <f t="shared" si="89"/>
        <v>3.9044849999999998</v>
      </c>
      <c r="G758" s="2">
        <f t="shared" si="91"/>
        <v>4.2008880000000008</v>
      </c>
      <c r="H758" s="2">
        <f t="shared" si="87"/>
        <v>4.7189499999999969</v>
      </c>
      <c r="I758" s="2">
        <f t="array" ref="I758">SUMPRODUCT(B742:B761, (ROW(B742:B761)-ROW(B742)+1)) / (20*21/2)</f>
        <v>4.0343519047619054</v>
      </c>
      <c r="J758" s="2">
        <f t="shared" si="90"/>
        <v>4.0123484000159255</v>
      </c>
      <c r="K758" s="2">
        <f t="shared" si="92"/>
        <v>4.1817784026512719</v>
      </c>
    </row>
    <row r="759" spans="1:11" ht="13.5" x14ac:dyDescent="0.25">
      <c r="A759" s="3">
        <v>43109</v>
      </c>
      <c r="B759" s="2">
        <v>4.1957000000000004</v>
      </c>
      <c r="C759" s="2">
        <f t="shared" si="85"/>
        <v>3.7000000000002586E-3</v>
      </c>
      <c r="D759" s="2">
        <f t="shared" si="86"/>
        <v>4.1565399999999997</v>
      </c>
      <c r="E759" s="2">
        <f t="shared" si="88"/>
        <v>3.9995800000000004</v>
      </c>
      <c r="F759" s="2">
        <f t="shared" si="89"/>
        <v>3.9091</v>
      </c>
      <c r="G759" s="2">
        <f t="shared" si="91"/>
        <v>4.1970460000000003</v>
      </c>
      <c r="H759" s="2">
        <f t="shared" si="87"/>
        <v>4.7149304999999968</v>
      </c>
      <c r="I759" s="2">
        <f t="array" ref="I759">SUMPRODUCT(B743:B762, (ROW(B743:B762)-ROW(B743)+1)) / (20*21/2)</f>
        <v>4.0704785714285725</v>
      </c>
      <c r="J759" s="2">
        <f t="shared" si="90"/>
        <v>4.0298104571572662</v>
      </c>
      <c r="K759" s="2">
        <f t="shared" si="92"/>
        <v>4.1823243476453404</v>
      </c>
    </row>
    <row r="760" spans="1:11" ht="13.5" x14ac:dyDescent="0.25">
      <c r="A760" s="3">
        <v>43110</v>
      </c>
      <c r="B760" s="2">
        <v>4.2473999999999998</v>
      </c>
      <c r="C760" s="2">
        <f t="shared" si="85"/>
        <v>5.1699999999999413E-2</v>
      </c>
      <c r="D760" s="2">
        <f t="shared" si="86"/>
        <v>4.1882999999999999</v>
      </c>
      <c r="E760" s="2">
        <f t="shared" si="88"/>
        <v>4.0505499999999994</v>
      </c>
      <c r="F760" s="2">
        <f t="shared" si="89"/>
        <v>3.9223949999999994</v>
      </c>
      <c r="G760" s="2">
        <f t="shared" si="91"/>
        <v>4.1942380000000012</v>
      </c>
      <c r="H760" s="2">
        <f t="shared" si="87"/>
        <v>4.7111694999999969</v>
      </c>
      <c r="I760" s="2">
        <f t="array" ref="I760">SUMPRODUCT(B744:B763, (ROW(B744:B763)-ROW(B744)+1)) / (20*21/2)</f>
        <v>4.1145195238095233</v>
      </c>
      <c r="J760" s="2">
        <f t="shared" si="90"/>
        <v>4.0505332707613357</v>
      </c>
      <c r="K760" s="2">
        <f t="shared" si="92"/>
        <v>4.1848763340121895</v>
      </c>
    </row>
    <row r="761" spans="1:11" ht="13.5" x14ac:dyDescent="0.25">
      <c r="A761" s="3">
        <v>43111</v>
      </c>
      <c r="B761" s="2">
        <v>4.2473999999999998</v>
      </c>
      <c r="C761" s="2">
        <f t="shared" si="85"/>
        <v>0</v>
      </c>
      <c r="D761" s="2">
        <f t="shared" si="86"/>
        <v>4.2252400000000003</v>
      </c>
      <c r="E761" s="2">
        <f t="shared" si="88"/>
        <v>4.0930200000000001</v>
      </c>
      <c r="F761" s="2">
        <f t="shared" si="89"/>
        <v>3.94197</v>
      </c>
      <c r="G761" s="2">
        <f t="shared" si="91"/>
        <v>4.1914300000000004</v>
      </c>
      <c r="H761" s="2">
        <f t="shared" si="87"/>
        <v>4.7079089999999972</v>
      </c>
      <c r="I761" s="2">
        <f t="array" ref="I761">SUMPRODUCT(B745:B764, (ROW(B745:B764)-ROW(B745)+1)) / (20*21/2)</f>
        <v>4.1558166666666674</v>
      </c>
      <c r="J761" s="2">
        <f t="shared" si="90"/>
        <v>4.06928248306978</v>
      </c>
      <c r="K761" s="2">
        <f t="shared" si="92"/>
        <v>4.1873282424823</v>
      </c>
    </row>
    <row r="762" spans="1:11" ht="13.5" x14ac:dyDescent="0.25">
      <c r="A762" s="3">
        <v>43112</v>
      </c>
      <c r="B762" s="2">
        <v>4.3212999999999999</v>
      </c>
      <c r="C762" s="2">
        <f t="shared" si="85"/>
        <v>7.3900000000000077E-2</v>
      </c>
      <c r="D762" s="2">
        <f t="shared" si="86"/>
        <v>4.2407599999999999</v>
      </c>
      <c r="E762" s="2">
        <f t="shared" si="88"/>
        <v>4.1484199999999998</v>
      </c>
      <c r="F762" s="2">
        <f t="shared" si="89"/>
        <v>3.9696699999999994</v>
      </c>
      <c r="G762" s="2">
        <f t="shared" si="91"/>
        <v>4.190100000000001</v>
      </c>
      <c r="H762" s="2">
        <f t="shared" si="87"/>
        <v>4.7050179999999973</v>
      </c>
      <c r="I762" s="2">
        <f t="array" ref="I762">SUMPRODUCT(B746:B765, (ROW(B746:B765)-ROW(B746)+1)) / (20*21/2)</f>
        <v>4.2114328571428565</v>
      </c>
      <c r="J762" s="2">
        <f t="shared" si="90"/>
        <v>4.0932841513488487</v>
      </c>
      <c r="K762" s="2">
        <f t="shared" si="92"/>
        <v>4.1925820368947591</v>
      </c>
    </row>
    <row r="763" spans="1:11" ht="13.5" x14ac:dyDescent="0.25">
      <c r="A763" s="3">
        <v>43115</v>
      </c>
      <c r="B763" s="2">
        <v>4.4321000000000002</v>
      </c>
      <c r="C763" s="2">
        <f t="shared" si="85"/>
        <v>0.11080000000000023</v>
      </c>
      <c r="D763" s="2">
        <f t="shared" si="86"/>
        <v>4.28878</v>
      </c>
      <c r="E763" s="2">
        <f t="shared" si="88"/>
        <v>4.2001299999999997</v>
      </c>
      <c r="F763" s="2">
        <f t="shared" si="89"/>
        <v>3.9984799999999998</v>
      </c>
      <c r="G763" s="2">
        <f t="shared" si="91"/>
        <v>4.1909860000000005</v>
      </c>
      <c r="H763" s="2">
        <f t="shared" si="87"/>
        <v>4.702766999999997</v>
      </c>
      <c r="I763" s="2">
        <f t="array" ref="I763">SUMPRODUCT(B747:B766, (ROW(B747:B766)-ROW(B747)+1)) / (20*21/2)</f>
        <v>4.2630038095238092</v>
      </c>
      <c r="J763" s="2">
        <f t="shared" si="90"/>
        <v>4.1255523274108628</v>
      </c>
      <c r="K763" s="2">
        <f t="shared" si="92"/>
        <v>4.2019748981930043</v>
      </c>
    </row>
    <row r="764" spans="1:11" ht="13.5" x14ac:dyDescent="0.25">
      <c r="A764" s="3">
        <v>43116</v>
      </c>
      <c r="B764" s="2">
        <v>4.4321000000000002</v>
      </c>
      <c r="C764" s="2">
        <f t="shared" si="85"/>
        <v>0</v>
      </c>
      <c r="D764" s="2">
        <f t="shared" si="86"/>
        <v>4.3360599999999989</v>
      </c>
      <c r="E764" s="2">
        <f t="shared" si="88"/>
        <v>4.2462999999999997</v>
      </c>
      <c r="F764" s="2">
        <f t="shared" si="89"/>
        <v>4.0328299999999997</v>
      </c>
      <c r="G764" s="2">
        <f t="shared" si="91"/>
        <v>4.1895080000000009</v>
      </c>
      <c r="H764" s="2">
        <f t="shared" si="87"/>
        <v>4.7004299999999972</v>
      </c>
      <c r="I764" s="2">
        <f t="array" ref="I764">SUMPRODUCT(B748:B767, (ROW(B748:B767)-ROW(B748)+1)) / (20*21/2)</f>
        <v>4.2999771428571432</v>
      </c>
      <c r="J764" s="2">
        <f t="shared" si="90"/>
        <v>4.154747343847923</v>
      </c>
      <c r="K764" s="2">
        <f t="shared" si="92"/>
        <v>4.2109994119893575</v>
      </c>
    </row>
    <row r="765" spans="1:11" ht="13.5" x14ac:dyDescent="0.25">
      <c r="A765" s="3">
        <v>43117</v>
      </c>
      <c r="B765" s="2">
        <v>4.6167999999999996</v>
      </c>
      <c r="C765" s="2">
        <f t="shared" si="85"/>
        <v>0.18469999999999942</v>
      </c>
      <c r="D765" s="2">
        <f t="shared" si="86"/>
        <v>4.4099400000000006</v>
      </c>
      <c r="E765" s="2">
        <f t="shared" si="88"/>
        <v>4.2991199999999994</v>
      </c>
      <c r="F765" s="2">
        <f t="shared" si="89"/>
        <v>4.0753050000000002</v>
      </c>
      <c r="G765" s="2">
        <f t="shared" si="91"/>
        <v>4.1891400000000001</v>
      </c>
      <c r="H765" s="2">
        <f t="shared" si="87"/>
        <v>4.6990164999999973</v>
      </c>
      <c r="I765" s="2">
        <f t="array" ref="I765">SUMPRODUCT(B749:B768, (ROW(B749:B768)-ROW(B749)+1)) / (20*21/2)</f>
        <v>4.3334328571428573</v>
      </c>
      <c r="J765" s="2">
        <f t="shared" si="90"/>
        <v>4.198752358719549</v>
      </c>
      <c r="K765" s="2">
        <f t="shared" si="92"/>
        <v>4.2269131605387944</v>
      </c>
    </row>
    <row r="766" spans="1:11" ht="13.5" x14ac:dyDescent="0.25">
      <c r="A766" s="3">
        <v>43118</v>
      </c>
      <c r="B766" s="2">
        <v>4.6167999999999996</v>
      </c>
      <c r="C766" s="2">
        <f t="shared" si="85"/>
        <v>0</v>
      </c>
      <c r="D766" s="2">
        <f t="shared" si="86"/>
        <v>4.4838199999999997</v>
      </c>
      <c r="E766" s="2">
        <f t="shared" si="88"/>
        <v>4.3545299999999996</v>
      </c>
      <c r="F766" s="2">
        <f t="shared" si="89"/>
        <v>4.1177800000000007</v>
      </c>
      <c r="G766" s="2">
        <f t="shared" si="91"/>
        <v>4.1906920000000003</v>
      </c>
      <c r="H766" s="2">
        <f t="shared" si="87"/>
        <v>4.6976029999999982</v>
      </c>
      <c r="I766" s="2">
        <f t="array" ref="I766">SUMPRODUCT(B750:B769, (ROW(B750:B769)-ROW(B750)+1)) / (20*21/2)</f>
        <v>4.363088095238095</v>
      </c>
      <c r="J766" s="2">
        <f t="shared" si="90"/>
        <v>4.2385664197938775</v>
      </c>
      <c r="K766" s="2">
        <f t="shared" si="92"/>
        <v>4.2422028405176651</v>
      </c>
    </row>
    <row r="767" spans="1:11" ht="13.5" x14ac:dyDescent="0.25">
      <c r="A767" s="3">
        <v>43119</v>
      </c>
      <c r="B767" s="2">
        <v>4.5060000000000002</v>
      </c>
      <c r="C767" s="2">
        <f t="shared" si="85"/>
        <v>-0.11079999999999934</v>
      </c>
      <c r="D767" s="2">
        <f t="shared" si="86"/>
        <v>4.5207600000000001</v>
      </c>
      <c r="E767" s="2">
        <f t="shared" si="88"/>
        <v>4.3807599999999995</v>
      </c>
      <c r="F767" s="2">
        <f t="shared" si="89"/>
        <v>4.1547150000000004</v>
      </c>
      <c r="G767" s="2">
        <f t="shared" si="91"/>
        <v>4.1900280000000008</v>
      </c>
      <c r="H767" s="2">
        <f t="shared" si="87"/>
        <v>4.6956354999999981</v>
      </c>
      <c r="I767" s="2">
        <f t="array" ref="I767">SUMPRODUCT(B751:B770, (ROW(B751:B770)-ROW(B751)+1)) / (20*21/2)</f>
        <v>4.3895247619047613</v>
      </c>
      <c r="J767" s="2">
        <f t="shared" si="90"/>
        <v>4.2640362845754129</v>
      </c>
      <c r="K767" s="2">
        <f t="shared" si="92"/>
        <v>4.2525478271640313</v>
      </c>
    </row>
    <row r="768" spans="1:11" ht="13.5" x14ac:dyDescent="0.25">
      <c r="A768" s="3">
        <v>43122</v>
      </c>
      <c r="B768" s="2">
        <v>4.5060000000000002</v>
      </c>
      <c r="C768" s="2">
        <f t="shared" si="85"/>
        <v>0</v>
      </c>
      <c r="D768" s="2">
        <f t="shared" si="86"/>
        <v>4.5355400000000001</v>
      </c>
      <c r="E768" s="2">
        <f t="shared" si="88"/>
        <v>4.4121599999999992</v>
      </c>
      <c r="F768" s="2">
        <f t="shared" si="89"/>
        <v>4.1872199999999999</v>
      </c>
      <c r="G768" s="2">
        <f t="shared" si="91"/>
        <v>4.1893640000000012</v>
      </c>
      <c r="H768" s="2">
        <f t="shared" si="87"/>
        <v>4.6929429999999979</v>
      </c>
      <c r="I768" s="2">
        <f t="array" ref="I768">SUMPRODUCT(B752:B771, (ROW(B752:B771)-ROW(B752)+1)) / (20*21/2)</f>
        <v>4.4123380952380948</v>
      </c>
      <c r="J768" s="2">
        <f t="shared" si="90"/>
        <v>4.2870804479491831</v>
      </c>
      <c r="K768" s="2">
        <f t="shared" si="92"/>
        <v>4.2624871280595595</v>
      </c>
    </row>
    <row r="769" spans="1:11" ht="13.5" x14ac:dyDescent="0.25">
      <c r="A769" s="3">
        <v>43123</v>
      </c>
      <c r="B769" s="2">
        <v>4.4985999999999997</v>
      </c>
      <c r="C769" s="2">
        <f t="shared" si="85"/>
        <v>-7.4000000000005173E-3</v>
      </c>
      <c r="D769" s="2">
        <f t="shared" si="86"/>
        <v>4.5488400000000002</v>
      </c>
      <c r="E769" s="2">
        <f t="shared" si="88"/>
        <v>4.4424499999999991</v>
      </c>
      <c r="F769" s="2">
        <f t="shared" si="89"/>
        <v>4.2210149999999995</v>
      </c>
      <c r="G769" s="2">
        <f t="shared" si="91"/>
        <v>4.1885520000000005</v>
      </c>
      <c r="H769" s="2">
        <f t="shared" si="87"/>
        <v>4.6902479999999978</v>
      </c>
      <c r="I769" s="2">
        <f t="array" ref="I769">SUMPRODUCT(B753:B772, (ROW(B753:B772)-ROW(B753)+1)) / (20*21/2)</f>
        <v>4.431932857142856</v>
      </c>
      <c r="J769" s="2">
        <f t="shared" si="90"/>
        <v>4.3072251671921178</v>
      </c>
      <c r="K769" s="2">
        <f t="shared" si="92"/>
        <v>4.2717464563709493</v>
      </c>
    </row>
    <row r="770" spans="1:11" ht="13.5" x14ac:dyDescent="0.25">
      <c r="A770" s="3">
        <v>43124</v>
      </c>
      <c r="B770" s="2">
        <v>4.4985999999999997</v>
      </c>
      <c r="C770" s="2">
        <f t="shared" si="85"/>
        <v>0</v>
      </c>
      <c r="D770" s="2">
        <f t="shared" si="86"/>
        <v>4.5251999999999999</v>
      </c>
      <c r="E770" s="2">
        <f t="shared" si="88"/>
        <v>4.4675699999999994</v>
      </c>
      <c r="F770" s="2">
        <f t="shared" si="89"/>
        <v>4.2590599999999998</v>
      </c>
      <c r="G770" s="2">
        <f t="shared" si="91"/>
        <v>4.1881100000000018</v>
      </c>
      <c r="H770" s="2">
        <f t="shared" si="87"/>
        <v>4.6878119999999983</v>
      </c>
      <c r="I770" s="2">
        <f t="array" ref="I770">SUMPRODUCT(B754:B773, (ROW(B754:B773)-ROW(B754)+1)) / (20*21/2)</f>
        <v>4.4480452380952373</v>
      </c>
      <c r="J770" s="2">
        <f t="shared" si="90"/>
        <v>4.3254513417452491</v>
      </c>
      <c r="K770" s="2">
        <f t="shared" si="92"/>
        <v>4.2806426737681669</v>
      </c>
    </row>
    <row r="771" spans="1:11" ht="13.5" x14ac:dyDescent="0.25">
      <c r="A771" s="3">
        <v>43125</v>
      </c>
      <c r="B771" s="2">
        <v>4.4985999999999997</v>
      </c>
      <c r="C771" s="2">
        <f t="shared" si="85"/>
        <v>0</v>
      </c>
      <c r="D771" s="2">
        <f t="shared" si="86"/>
        <v>4.5015599999999996</v>
      </c>
      <c r="E771" s="2">
        <f t="shared" si="88"/>
        <v>4.4926899999999987</v>
      </c>
      <c r="F771" s="2">
        <f t="shared" si="89"/>
        <v>4.2928549999999994</v>
      </c>
      <c r="G771" s="2">
        <f t="shared" si="91"/>
        <v>4.1894400000000021</v>
      </c>
      <c r="H771" s="2">
        <f t="shared" si="87"/>
        <v>4.685375999999998</v>
      </c>
      <c r="I771" s="2">
        <f t="array" ref="I771">SUMPRODUCT(B755:B774, (ROW(B755:B774)-ROW(B755)+1)) / (20*21/2)</f>
        <v>4.4613785714285701</v>
      </c>
      <c r="J771" s="2">
        <f t="shared" si="90"/>
        <v>4.3419416901504633</v>
      </c>
      <c r="K771" s="2">
        <f t="shared" si="92"/>
        <v>4.2891900198949058</v>
      </c>
    </row>
    <row r="772" spans="1:11" ht="13.5" x14ac:dyDescent="0.25">
      <c r="A772" s="3">
        <v>43126</v>
      </c>
      <c r="B772" s="2">
        <v>4.4985999999999997</v>
      </c>
      <c r="C772" s="2">
        <f t="shared" ref="C772:C835" si="93">B772-B771</f>
        <v>0</v>
      </c>
      <c r="D772" s="2">
        <f t="shared" si="86"/>
        <v>4.5000799999999996</v>
      </c>
      <c r="E772" s="2">
        <f t="shared" si="88"/>
        <v>4.510419999999999</v>
      </c>
      <c r="F772" s="2">
        <f t="shared" si="89"/>
        <v>4.3294199999999989</v>
      </c>
      <c r="G772" s="2">
        <f t="shared" si="91"/>
        <v>4.1907700000000023</v>
      </c>
      <c r="H772" s="2">
        <f t="shared" si="87"/>
        <v>4.6829399999999985</v>
      </c>
      <c r="I772" s="2">
        <f t="array" ref="I772">SUMPRODUCT(B756:B775, (ROW(B756:B775)-ROW(B756)+1)) / (20*21/2)</f>
        <v>4.4486252380952376</v>
      </c>
      <c r="J772" s="2">
        <f t="shared" si="90"/>
        <v>4.3568615291837522</v>
      </c>
      <c r="K772" s="2">
        <f t="shared" si="92"/>
        <v>4.2974021759774583</v>
      </c>
    </row>
    <row r="773" spans="1:11" ht="13.5" x14ac:dyDescent="0.25">
      <c r="A773" s="3">
        <v>43129</v>
      </c>
      <c r="B773" s="2">
        <v>4.4985999999999997</v>
      </c>
      <c r="C773" s="2">
        <f t="shared" si="93"/>
        <v>0</v>
      </c>
      <c r="D773" s="2">
        <f t="shared" si="86"/>
        <v>4.4985999999999997</v>
      </c>
      <c r="E773" s="2">
        <f t="shared" si="88"/>
        <v>4.5170699999999995</v>
      </c>
      <c r="F773" s="2">
        <f t="shared" si="89"/>
        <v>4.3585999999999991</v>
      </c>
      <c r="G773" s="2">
        <f t="shared" si="91"/>
        <v>4.192026000000002</v>
      </c>
      <c r="H773" s="2">
        <f t="shared" si="87"/>
        <v>4.6805904999999983</v>
      </c>
      <c r="I773" s="2">
        <f t="array" ref="I773">SUMPRODUCT(B757:B776, (ROW(B757:B776)-ROW(B757)+1)) / (20*21/2)</f>
        <v>4.4231361904761899</v>
      </c>
      <c r="J773" s="2">
        <f t="shared" si="90"/>
        <v>4.3703604311662518</v>
      </c>
      <c r="K773" s="2">
        <f t="shared" si="92"/>
        <v>4.3052922867234402</v>
      </c>
    </row>
    <row r="774" spans="1:11" ht="13.5" x14ac:dyDescent="0.25">
      <c r="A774" s="3">
        <v>43130</v>
      </c>
      <c r="B774" s="2">
        <v>4.4985999999999997</v>
      </c>
      <c r="C774" s="2">
        <f t="shared" si="93"/>
        <v>0</v>
      </c>
      <c r="D774" s="2">
        <f t="shared" si="86"/>
        <v>4.4985999999999997</v>
      </c>
      <c r="E774" s="2">
        <f t="shared" si="88"/>
        <v>4.5237199999999991</v>
      </c>
      <c r="F774" s="2">
        <f t="shared" si="89"/>
        <v>4.3850099999999985</v>
      </c>
      <c r="G774" s="2">
        <f t="shared" si="91"/>
        <v>4.1940940000000015</v>
      </c>
      <c r="H774" s="2">
        <f t="shared" si="87"/>
        <v>4.6782924999999986</v>
      </c>
      <c r="I774" s="2">
        <f t="array" ref="I774">SUMPRODUCT(B758:B777, (ROW(B758:B777)-ROW(B758)+1)) / (20*21/2)</f>
        <v>4.3857480952380952</v>
      </c>
      <c r="J774" s="2">
        <f t="shared" si="90"/>
        <v>4.3825737234361331</v>
      </c>
      <c r="K774" s="2">
        <f t="shared" si="92"/>
        <v>4.3128729813617364</v>
      </c>
    </row>
    <row r="775" spans="1:11" ht="13.5" x14ac:dyDescent="0.25">
      <c r="A775" s="3">
        <v>43131</v>
      </c>
      <c r="B775" s="2">
        <v>4.2511000000000001</v>
      </c>
      <c r="C775" s="2">
        <f t="shared" si="93"/>
        <v>-0.24749999999999961</v>
      </c>
      <c r="D775" s="2">
        <f t="shared" ref="D775:D838" si="94">AVERAGE(B771:B775)</f>
        <v>4.4490999999999996</v>
      </c>
      <c r="E775" s="2">
        <f t="shared" si="88"/>
        <v>4.4871500000000006</v>
      </c>
      <c r="F775" s="2">
        <f t="shared" si="89"/>
        <v>4.3931349999999982</v>
      </c>
      <c r="G775" s="2">
        <f t="shared" si="91"/>
        <v>4.1912120000000028</v>
      </c>
      <c r="H775" s="2">
        <f t="shared" si="87"/>
        <v>4.6747054999999982</v>
      </c>
      <c r="I775" s="2">
        <f t="array" ref="I775">SUMPRODUCT(B759:B778, (ROW(B759:B778)-ROW(B759)+1)) / (20*21/2)</f>
        <v>4.3480933333333338</v>
      </c>
      <c r="J775" s="2">
        <f t="shared" si="90"/>
        <v>4.3700524164422161</v>
      </c>
      <c r="K775" s="2">
        <f t="shared" si="92"/>
        <v>4.3104505115044134</v>
      </c>
    </row>
    <row r="776" spans="1:11" ht="13.5" x14ac:dyDescent="0.25">
      <c r="A776" s="3">
        <v>43132</v>
      </c>
      <c r="B776" s="2">
        <v>4.1254999999999997</v>
      </c>
      <c r="C776" s="2">
        <f t="shared" si="93"/>
        <v>-0.12560000000000038</v>
      </c>
      <c r="D776" s="2">
        <f t="shared" si="94"/>
        <v>4.3744800000000001</v>
      </c>
      <c r="E776" s="2">
        <f t="shared" si="88"/>
        <v>4.4380199999999999</v>
      </c>
      <c r="F776" s="2">
        <f t="shared" si="89"/>
        <v>4.3962749999999984</v>
      </c>
      <c r="G776" s="2">
        <f t="shared" si="91"/>
        <v>4.1854500000000021</v>
      </c>
      <c r="H776" s="2">
        <f t="shared" si="87"/>
        <v>4.6703694999999978</v>
      </c>
      <c r="I776" s="2">
        <f t="array" ref="I776">SUMPRODUCT(B760:B779, (ROW(B760:B779)-ROW(B760)+1)) / (20*21/2)</f>
        <v>4.3184342857142859</v>
      </c>
      <c r="J776" s="2">
        <f t="shared" si="90"/>
        <v>4.3467617101143858</v>
      </c>
      <c r="K776" s="2">
        <f t="shared" si="92"/>
        <v>4.3031975502689459</v>
      </c>
    </row>
    <row r="777" spans="1:11" ht="13.5" x14ac:dyDescent="0.25">
      <c r="A777" s="3">
        <v>43133</v>
      </c>
      <c r="B777" s="2">
        <v>4.0037000000000003</v>
      </c>
      <c r="C777" s="2">
        <f t="shared" si="93"/>
        <v>-0.12179999999999946</v>
      </c>
      <c r="D777" s="2">
        <f t="shared" si="94"/>
        <v>4.2754999999999992</v>
      </c>
      <c r="E777" s="2">
        <f t="shared" si="88"/>
        <v>4.3877900000000007</v>
      </c>
      <c r="F777" s="2">
        <f t="shared" si="89"/>
        <v>4.3842749999999979</v>
      </c>
      <c r="G777" s="2">
        <f t="shared" si="91"/>
        <v>4.177252000000002</v>
      </c>
      <c r="H777" s="2">
        <f t="shared" si="87"/>
        <v>4.6653724999999984</v>
      </c>
      <c r="I777" s="2">
        <f t="array" ref="I777">SUMPRODUCT(B761:B780, (ROW(B761:B780)-ROW(B761)+1)) / (20*21/2)</f>
        <v>4.3006657142857145</v>
      </c>
      <c r="J777" s="2">
        <f t="shared" si="90"/>
        <v>4.314089166293968</v>
      </c>
      <c r="K777" s="2">
        <f t="shared" si="92"/>
        <v>4.2914525482976149</v>
      </c>
    </row>
    <row r="778" spans="1:11" ht="13.5" x14ac:dyDescent="0.25">
      <c r="A778" s="3">
        <v>43136</v>
      </c>
      <c r="B778" s="2">
        <v>3.9889000000000001</v>
      </c>
      <c r="C778" s="2">
        <f t="shared" si="93"/>
        <v>-1.4800000000000146E-2</v>
      </c>
      <c r="D778" s="2">
        <f t="shared" si="94"/>
        <v>4.1735600000000002</v>
      </c>
      <c r="E778" s="2">
        <f t="shared" si="88"/>
        <v>4.3360800000000008</v>
      </c>
      <c r="F778" s="2">
        <f t="shared" si="89"/>
        <v>4.3741199999999987</v>
      </c>
      <c r="G778" s="2">
        <f t="shared" si="91"/>
        <v>4.1687580000000022</v>
      </c>
      <c r="H778" s="2">
        <f t="shared" ref="H778:H841" si="95">AVERAGE(B579:B778)</f>
        <v>4.6600944999999987</v>
      </c>
      <c r="I778" s="2">
        <f t="array" ref="I778">SUMPRODUCT(B762:B781, (ROW(B762:B781)-ROW(B762)+1)) / (20*21/2)</f>
        <v>4.2825090476190475</v>
      </c>
      <c r="J778" s="2">
        <f t="shared" si="90"/>
        <v>4.2831187695040658</v>
      </c>
      <c r="K778" s="2">
        <f t="shared" si="92"/>
        <v>4.2795877424820228</v>
      </c>
    </row>
    <row r="779" spans="1:11" ht="13.5" x14ac:dyDescent="0.25">
      <c r="A779" s="3">
        <v>43137</v>
      </c>
      <c r="B779" s="2">
        <v>4.0627000000000004</v>
      </c>
      <c r="C779" s="2">
        <f t="shared" si="93"/>
        <v>7.380000000000031E-2</v>
      </c>
      <c r="D779" s="2">
        <f t="shared" si="94"/>
        <v>4.0863800000000001</v>
      </c>
      <c r="E779" s="2">
        <f t="shared" si="88"/>
        <v>4.2924899999999999</v>
      </c>
      <c r="F779" s="2">
        <f t="shared" si="89"/>
        <v>4.3674699999999991</v>
      </c>
      <c r="G779" s="2">
        <f t="shared" si="91"/>
        <v>4.1621080000000026</v>
      </c>
      <c r="H779" s="2">
        <f t="shared" si="95"/>
        <v>4.6551854999999982</v>
      </c>
      <c r="I779" s="2">
        <f t="array" ref="I779">SUMPRODUCT(B763:B782, (ROW(B763:B782)-ROW(B763)+1)) / (20*21/2)</f>
        <v>4.2647042857142869</v>
      </c>
      <c r="J779" s="2">
        <f t="shared" si="90"/>
        <v>4.2621265057417741</v>
      </c>
      <c r="K779" s="2">
        <f t="shared" si="92"/>
        <v>4.2710823408160614</v>
      </c>
    </row>
    <row r="780" spans="1:11" ht="13.5" x14ac:dyDescent="0.25">
      <c r="A780" s="3">
        <v>43138</v>
      </c>
      <c r="B780" s="2">
        <v>4.1809000000000003</v>
      </c>
      <c r="C780" s="2">
        <f t="shared" si="93"/>
        <v>0.11819999999999986</v>
      </c>
      <c r="D780" s="2">
        <f t="shared" si="94"/>
        <v>4.0723400000000005</v>
      </c>
      <c r="E780" s="2">
        <f t="shared" ref="E780:E843" si="96">AVERAGE(B771:B780)</f>
        <v>4.2607200000000001</v>
      </c>
      <c r="F780" s="2">
        <f t="shared" si="89"/>
        <v>4.3641449999999988</v>
      </c>
      <c r="G780" s="2">
        <f t="shared" si="91"/>
        <v>4.1578220000000021</v>
      </c>
      <c r="H780" s="2">
        <f t="shared" si="95"/>
        <v>4.6508329999999978</v>
      </c>
      <c r="I780" s="2">
        <f t="array" ref="I780">SUMPRODUCT(B764:B783, (ROW(B764:B783)-ROW(B764)+1)) / (20*21/2)</f>
        <v>4.2476033333333332</v>
      </c>
      <c r="J780" s="2">
        <f t="shared" si="90"/>
        <v>4.2543906480520812</v>
      </c>
      <c r="K780" s="2">
        <f t="shared" si="92"/>
        <v>4.2675457784311179</v>
      </c>
    </row>
    <row r="781" spans="1:11" ht="13.5" x14ac:dyDescent="0.25">
      <c r="A781" s="3">
        <v>43139</v>
      </c>
      <c r="B781" s="2">
        <v>4.1734999999999998</v>
      </c>
      <c r="C781" s="2">
        <f t="shared" si="93"/>
        <v>-7.4000000000005173E-3</v>
      </c>
      <c r="D781" s="2">
        <f t="shared" si="94"/>
        <v>4.0819400000000003</v>
      </c>
      <c r="E781" s="2">
        <f t="shared" si="96"/>
        <v>4.2282099999999998</v>
      </c>
      <c r="F781" s="2">
        <f t="shared" si="89"/>
        <v>4.3604499999999984</v>
      </c>
      <c r="G781" s="2">
        <f t="shared" si="91"/>
        <v>4.1559740000000014</v>
      </c>
      <c r="H781" s="2">
        <f t="shared" si="95"/>
        <v>4.6464434999999984</v>
      </c>
      <c r="I781" s="2">
        <f t="array" ref="I781">SUMPRODUCT(B765:B784, (ROW(B765:B784)-ROW(B765)+1)) / (20*21/2)</f>
        <v>4.2282195238095239</v>
      </c>
      <c r="J781" s="2">
        <f t="shared" si="90"/>
        <v>4.2466867768090255</v>
      </c>
      <c r="K781" s="2">
        <f t="shared" si="92"/>
        <v>4.2638577086887217</v>
      </c>
    </row>
    <row r="782" spans="1:11" ht="13.5" x14ac:dyDescent="0.25">
      <c r="A782" s="3">
        <v>43140</v>
      </c>
      <c r="B782" s="2">
        <v>4.1734999999999998</v>
      </c>
      <c r="C782" s="2">
        <f t="shared" si="93"/>
        <v>0</v>
      </c>
      <c r="D782" s="2">
        <f t="shared" si="94"/>
        <v>4.1159000000000008</v>
      </c>
      <c r="E782" s="2">
        <f t="shared" si="96"/>
        <v>4.1956999999999995</v>
      </c>
      <c r="F782" s="2">
        <f t="shared" si="89"/>
        <v>4.3530600000000002</v>
      </c>
      <c r="G782" s="2">
        <f t="shared" si="91"/>
        <v>4.1541260000000024</v>
      </c>
      <c r="H782" s="2">
        <f t="shared" si="95"/>
        <v>4.6420024999999976</v>
      </c>
      <c r="I782" s="2">
        <f t="array" ref="I782">SUMPRODUCT(B766:B785, (ROW(B766:B785)-ROW(B766)+1)) / (20*21/2)</f>
        <v>4.2137571428571441</v>
      </c>
      <c r="J782" s="2">
        <f t="shared" si="90"/>
        <v>4.2397166075891182</v>
      </c>
      <c r="K782" s="2">
        <f t="shared" si="92"/>
        <v>4.2603142691323015</v>
      </c>
    </row>
    <row r="783" spans="1:11" ht="13.5" x14ac:dyDescent="0.25">
      <c r="A783" s="3">
        <v>43143</v>
      </c>
      <c r="B783" s="2">
        <v>4.1734999999999998</v>
      </c>
      <c r="C783" s="2">
        <f t="shared" si="93"/>
        <v>0</v>
      </c>
      <c r="D783" s="2">
        <f t="shared" si="94"/>
        <v>4.1528200000000002</v>
      </c>
      <c r="E783" s="2">
        <f t="shared" si="96"/>
        <v>4.1631899999999993</v>
      </c>
      <c r="F783" s="2">
        <f t="shared" si="89"/>
        <v>4.3401300000000003</v>
      </c>
      <c r="G783" s="2">
        <f t="shared" si="91"/>
        <v>4.1530180000000021</v>
      </c>
      <c r="H783" s="2">
        <f t="shared" si="95"/>
        <v>4.6376304999999975</v>
      </c>
      <c r="I783" s="2">
        <f t="array" ref="I783">SUMPRODUCT(B767:B786, (ROW(B767:B786)-ROW(B767)+1)) / (20*21/2)</f>
        <v>4.203167619047619</v>
      </c>
      <c r="J783" s="2">
        <f t="shared" si="90"/>
        <v>4.2334102640092022</v>
      </c>
      <c r="K783" s="2">
        <f t="shared" si="92"/>
        <v>4.2569097879898585</v>
      </c>
    </row>
    <row r="784" spans="1:11" ht="13.5" x14ac:dyDescent="0.25">
      <c r="A784" s="3">
        <v>43144</v>
      </c>
      <c r="B784" s="2">
        <v>4.1365999999999996</v>
      </c>
      <c r="C784" s="2">
        <f t="shared" si="93"/>
        <v>-3.6900000000000155E-2</v>
      </c>
      <c r="D784" s="2">
        <f t="shared" si="94"/>
        <v>4.1676000000000002</v>
      </c>
      <c r="E784" s="2">
        <f t="shared" si="96"/>
        <v>4.1269900000000002</v>
      </c>
      <c r="F784" s="2">
        <f t="shared" si="89"/>
        <v>4.3253550000000001</v>
      </c>
      <c r="G784" s="2">
        <f t="shared" si="91"/>
        <v>4.1504320000000012</v>
      </c>
      <c r="H784" s="2">
        <f t="shared" si="95"/>
        <v>4.6333154999999984</v>
      </c>
      <c r="I784" s="2">
        <f t="array" ref="I784">SUMPRODUCT(B768:B787, (ROW(B768:B787)-ROW(B768)+1)) / (20*21/2)</f>
        <v>4.2065628571428562</v>
      </c>
      <c r="J784" s="2">
        <f t="shared" si="90"/>
        <v>4.2241902388654688</v>
      </c>
      <c r="K784" s="2">
        <f t="shared" si="92"/>
        <v>4.252191757088295</v>
      </c>
    </row>
    <row r="785" spans="1:11" ht="13.5" x14ac:dyDescent="0.25">
      <c r="A785" s="3">
        <v>43145</v>
      </c>
      <c r="B785" s="2">
        <v>4.1734999999999998</v>
      </c>
      <c r="C785" s="2">
        <f t="shared" si="93"/>
        <v>3.6900000000000155E-2</v>
      </c>
      <c r="D785" s="2">
        <f t="shared" si="94"/>
        <v>4.1661200000000003</v>
      </c>
      <c r="E785" s="2">
        <f t="shared" si="96"/>
        <v>4.1192299999999999</v>
      </c>
      <c r="F785" s="2">
        <f t="shared" si="89"/>
        <v>4.3031900000000016</v>
      </c>
      <c r="G785" s="2">
        <f t="shared" si="91"/>
        <v>4.1484360000000011</v>
      </c>
      <c r="H785" s="2">
        <f t="shared" si="95"/>
        <v>4.6295129999999984</v>
      </c>
      <c r="I785" s="2">
        <f t="array" ref="I785">SUMPRODUCT(B769:B788, (ROW(B769:B788)-ROW(B769)+1)) / (20*21/2)</f>
        <v>4.2147219047619044</v>
      </c>
      <c r="J785" s="2">
        <f t="shared" si="90"/>
        <v>4.2193625970687574</v>
      </c>
      <c r="K785" s="2">
        <f t="shared" si="92"/>
        <v>4.2491058058299309</v>
      </c>
    </row>
    <row r="786" spans="1:11" ht="13.5" x14ac:dyDescent="0.25">
      <c r="A786" s="3">
        <v>43146</v>
      </c>
      <c r="B786" s="2">
        <v>4.1920000000000002</v>
      </c>
      <c r="C786" s="2">
        <f t="shared" si="93"/>
        <v>1.8500000000000405E-2</v>
      </c>
      <c r="D786" s="2">
        <f t="shared" si="94"/>
        <v>4.1698199999999996</v>
      </c>
      <c r="E786" s="2">
        <f t="shared" si="96"/>
        <v>4.1258800000000004</v>
      </c>
      <c r="F786" s="2">
        <f t="shared" si="89"/>
        <v>4.2819500000000001</v>
      </c>
      <c r="G786" s="2">
        <f t="shared" si="91"/>
        <v>4.1468100000000003</v>
      </c>
      <c r="H786" s="2">
        <f t="shared" si="95"/>
        <v>4.625957999999998</v>
      </c>
      <c r="I786" s="2">
        <f t="array" ref="I786">SUMPRODUCT(B770:B789, (ROW(B770:B789)-ROW(B770)+1)) / (20*21/2)</f>
        <v>4.2235847619047613</v>
      </c>
      <c r="J786" s="2">
        <f t="shared" si="90"/>
        <v>4.2167566354431614</v>
      </c>
      <c r="K786" s="2">
        <f t="shared" si="92"/>
        <v>4.2468663624640515</v>
      </c>
    </row>
    <row r="787" spans="1:11" ht="13.5" x14ac:dyDescent="0.25">
      <c r="A787" s="3">
        <v>43147</v>
      </c>
      <c r="B787" s="2">
        <v>4.3175999999999997</v>
      </c>
      <c r="C787" s="2">
        <f t="shared" si="93"/>
        <v>0.12559999999999949</v>
      </c>
      <c r="D787" s="2">
        <f t="shared" si="94"/>
        <v>4.1986399999999993</v>
      </c>
      <c r="E787" s="2">
        <f t="shared" si="96"/>
        <v>4.1572699999999996</v>
      </c>
      <c r="F787" s="2">
        <f t="shared" si="89"/>
        <v>4.2725300000000006</v>
      </c>
      <c r="G787" s="2">
        <f t="shared" si="91"/>
        <v>4.1476960000000007</v>
      </c>
      <c r="H787" s="2">
        <f t="shared" si="95"/>
        <v>4.6230309999999983</v>
      </c>
      <c r="I787" s="2">
        <f t="array" ref="I787">SUMPRODUCT(B771:B790, (ROW(B771:B790)-ROW(B771)+1)) / (20*21/2)</f>
        <v>4.2331161904761894</v>
      </c>
      <c r="J787" s="2">
        <f t="shared" si="90"/>
        <v>4.2263607654009556</v>
      </c>
      <c r="K787" s="2">
        <f t="shared" si="92"/>
        <v>4.2496402306027168</v>
      </c>
    </row>
    <row r="788" spans="1:11" ht="13.5" x14ac:dyDescent="0.25">
      <c r="A788" s="3">
        <v>43150</v>
      </c>
      <c r="B788" s="2">
        <v>4.3582000000000001</v>
      </c>
      <c r="C788" s="2">
        <f t="shared" si="93"/>
        <v>4.0600000000000414E-2</v>
      </c>
      <c r="D788" s="2">
        <f t="shared" si="94"/>
        <v>4.2355799999999997</v>
      </c>
      <c r="E788" s="2">
        <f t="shared" si="96"/>
        <v>4.1941999999999995</v>
      </c>
      <c r="F788" s="2">
        <f t="shared" ref="F788:F851" si="97">AVERAGE(B769:B788)</f>
        <v>4.2651400000000006</v>
      </c>
      <c r="G788" s="2">
        <f t="shared" si="91"/>
        <v>4.1502820000000007</v>
      </c>
      <c r="H788" s="2">
        <f t="shared" si="95"/>
        <v>4.6196339999999978</v>
      </c>
      <c r="I788" s="2">
        <f t="array" ref="I788">SUMPRODUCT(B772:B791, (ROW(B772:B791)-ROW(B772)+1)) / (20*21/2)</f>
        <v>4.2440209523809518</v>
      </c>
      <c r="J788" s="2">
        <f t="shared" si="90"/>
        <v>4.2389168829818171</v>
      </c>
      <c r="K788" s="2">
        <f t="shared" si="92"/>
        <v>4.2538974764614332</v>
      </c>
    </row>
    <row r="789" spans="1:11" ht="13.5" x14ac:dyDescent="0.25">
      <c r="A789" s="3">
        <v>43151</v>
      </c>
      <c r="B789" s="2">
        <v>4.3582000000000001</v>
      </c>
      <c r="C789" s="2">
        <f t="shared" si="93"/>
        <v>0</v>
      </c>
      <c r="D789" s="2">
        <f t="shared" si="94"/>
        <v>4.2798999999999996</v>
      </c>
      <c r="E789" s="2">
        <f t="shared" si="96"/>
        <v>4.2237499999999999</v>
      </c>
      <c r="F789" s="2">
        <f t="shared" si="97"/>
        <v>4.2581199999999999</v>
      </c>
      <c r="G789" s="2">
        <f t="shared" si="91"/>
        <v>4.1553780000000007</v>
      </c>
      <c r="H789" s="2">
        <f t="shared" si="95"/>
        <v>4.6162369999999981</v>
      </c>
      <c r="I789" s="2">
        <f t="array" ref="I789">SUMPRODUCT(B773:B792, (ROW(B773:B792)-ROW(B773)+1)) / (20*21/2)</f>
        <v>4.2555590476190481</v>
      </c>
      <c r="J789" s="2">
        <f t="shared" ref="J789:J852" si="98">$J$4*B789+J788*(1-$J$4)</f>
        <v>4.2502771798406913</v>
      </c>
      <c r="K789" s="2">
        <f t="shared" si="92"/>
        <v>4.2579877715021617</v>
      </c>
    </row>
    <row r="790" spans="1:11" ht="13.5" x14ac:dyDescent="0.25">
      <c r="A790" s="3">
        <v>43152</v>
      </c>
      <c r="B790" s="2">
        <v>4.3582000000000001</v>
      </c>
      <c r="C790" s="2">
        <f t="shared" si="93"/>
        <v>0</v>
      </c>
      <c r="D790" s="2">
        <f t="shared" si="94"/>
        <v>4.31684</v>
      </c>
      <c r="E790" s="2">
        <f t="shared" si="96"/>
        <v>4.2414800000000001</v>
      </c>
      <c r="F790" s="2">
        <f t="shared" si="97"/>
        <v>4.2510999999999992</v>
      </c>
      <c r="G790" s="2">
        <f t="shared" si="91"/>
        <v>4.1629120000000004</v>
      </c>
      <c r="H790" s="2">
        <f t="shared" si="95"/>
        <v>4.6135129999999984</v>
      </c>
      <c r="I790" s="2">
        <f t="array" ref="I790">SUMPRODUCT(B774:B793, (ROW(B774:B793)-ROW(B774)+1)) / (20*21/2)</f>
        <v>4.2617495238095229</v>
      </c>
      <c r="J790" s="2">
        <f t="shared" si="98"/>
        <v>4.2605555436653875</v>
      </c>
      <c r="K790" s="2">
        <f t="shared" si="92"/>
        <v>4.2619176628158026</v>
      </c>
    </row>
    <row r="791" spans="1:11" ht="13.5" x14ac:dyDescent="0.25">
      <c r="A791" s="3">
        <v>43153</v>
      </c>
      <c r="B791" s="2">
        <v>4.3655999999999997</v>
      </c>
      <c r="C791" s="2">
        <f t="shared" si="93"/>
        <v>7.3999999999996291E-3</v>
      </c>
      <c r="D791" s="2">
        <f t="shared" si="94"/>
        <v>4.3515600000000001</v>
      </c>
      <c r="E791" s="2">
        <f t="shared" si="96"/>
        <v>4.2606899999999994</v>
      </c>
      <c r="F791" s="2">
        <f t="shared" si="97"/>
        <v>4.2444499999999987</v>
      </c>
      <c r="G791" s="2">
        <f t="shared" si="91"/>
        <v>4.1731060000000006</v>
      </c>
      <c r="H791" s="2">
        <f t="shared" si="95"/>
        <v>4.6108434999999979</v>
      </c>
      <c r="I791" s="2">
        <f t="array" ref="I791">SUMPRODUCT(B775:B794, (ROW(B775:B794)-ROW(B775)+1)) / (20*21/2)</f>
        <v>4.2671199999999994</v>
      </c>
      <c r="J791" s="2">
        <f t="shared" si="98"/>
        <v>4.270559777602017</v>
      </c>
      <c r="K791" s="2">
        <f t="shared" si="92"/>
        <v>4.2659836368230257</v>
      </c>
    </row>
    <row r="792" spans="1:11" ht="13.5" x14ac:dyDescent="0.25">
      <c r="A792" s="3">
        <v>43154</v>
      </c>
      <c r="B792" s="2">
        <v>4.3655999999999997</v>
      </c>
      <c r="C792" s="2">
        <f t="shared" si="93"/>
        <v>0</v>
      </c>
      <c r="D792" s="2">
        <f t="shared" si="94"/>
        <v>4.3611599999999999</v>
      </c>
      <c r="E792" s="2">
        <f t="shared" si="96"/>
        <v>4.2798999999999996</v>
      </c>
      <c r="F792" s="2">
        <f t="shared" si="97"/>
        <v>4.2377999999999991</v>
      </c>
      <c r="G792" s="2">
        <f t="shared" si="91"/>
        <v>4.1850719999999999</v>
      </c>
      <c r="H792" s="2">
        <f t="shared" si="95"/>
        <v>4.6081739999999973</v>
      </c>
      <c r="I792" s="2">
        <f t="array" ref="I792">SUMPRODUCT(B776:B795, (ROW(B776:B795)-ROW(B776)+1)) / (20*21/2)</f>
        <v>4.2629485714285709</v>
      </c>
      <c r="J792" s="2">
        <f t="shared" si="98"/>
        <v>4.2796112273542057</v>
      </c>
      <c r="K792" s="2">
        <f t="shared" si="92"/>
        <v>4.2698901608691813</v>
      </c>
    </row>
    <row r="793" spans="1:11" ht="13.5" x14ac:dyDescent="0.25">
      <c r="A793" s="3">
        <v>43157</v>
      </c>
      <c r="B793" s="2">
        <v>4.3028000000000004</v>
      </c>
      <c r="C793" s="2">
        <f t="shared" si="93"/>
        <v>-6.2799999999999301E-2</v>
      </c>
      <c r="D793" s="2">
        <f t="shared" si="94"/>
        <v>4.3500800000000002</v>
      </c>
      <c r="E793" s="2">
        <f t="shared" si="96"/>
        <v>4.2928299999999995</v>
      </c>
      <c r="F793" s="2">
        <f t="shared" si="97"/>
        <v>4.2280099999999994</v>
      </c>
      <c r="G793" s="2">
        <f t="shared" si="91"/>
        <v>4.1940099999999996</v>
      </c>
      <c r="H793" s="2">
        <f t="shared" si="95"/>
        <v>4.6051904999999973</v>
      </c>
      <c r="I793" s="2">
        <f t="array" ref="I793">SUMPRODUCT(B777:B796, (ROW(B777:B796)-ROW(B777)+1)) / (20*21/2)</f>
        <v>4.2577466666666668</v>
      </c>
      <c r="J793" s="2">
        <f t="shared" si="98"/>
        <v>4.2818196818919008</v>
      </c>
      <c r="K793" s="2">
        <f t="shared" si="92"/>
        <v>4.2711807427958801</v>
      </c>
    </row>
    <row r="794" spans="1:11" ht="13.5" x14ac:dyDescent="0.25">
      <c r="A794" s="3">
        <v>43158</v>
      </c>
      <c r="B794" s="2">
        <v>4.2843999999999998</v>
      </c>
      <c r="C794" s="2">
        <f t="shared" si="93"/>
        <v>-1.8400000000000638E-2</v>
      </c>
      <c r="D794" s="2">
        <f t="shared" si="94"/>
        <v>4.3353200000000003</v>
      </c>
      <c r="E794" s="2">
        <f t="shared" si="96"/>
        <v>4.3076099999999995</v>
      </c>
      <c r="F794" s="2">
        <f t="shared" si="97"/>
        <v>4.2172999999999998</v>
      </c>
      <c r="G794" s="2">
        <f t="shared" si="91"/>
        <v>4.2047959999999991</v>
      </c>
      <c r="H794" s="2">
        <f t="shared" si="95"/>
        <v>4.6014244999999985</v>
      </c>
      <c r="I794" s="2">
        <f t="array" ref="I794">SUMPRODUCT(B778:B797, (ROW(B778:B797)-ROW(B778)+1)) / (20*21/2)</f>
        <v>4.2573100000000004</v>
      </c>
      <c r="J794" s="2">
        <f t="shared" si="98"/>
        <v>4.2820654264736246</v>
      </c>
      <c r="K794" s="2">
        <f t="shared" si="92"/>
        <v>4.2716991450391788</v>
      </c>
    </row>
    <row r="795" spans="1:11" ht="13.5" x14ac:dyDescent="0.25">
      <c r="A795" s="3">
        <v>43159</v>
      </c>
      <c r="B795" s="2">
        <v>4.1734999999999998</v>
      </c>
      <c r="C795" s="2">
        <f t="shared" si="93"/>
        <v>-0.1109</v>
      </c>
      <c r="D795" s="2">
        <f t="shared" si="94"/>
        <v>4.2983799999999999</v>
      </c>
      <c r="E795" s="2">
        <f t="shared" si="96"/>
        <v>4.3076099999999995</v>
      </c>
      <c r="F795" s="2">
        <f t="shared" si="97"/>
        <v>4.2134200000000011</v>
      </c>
      <c r="G795" s="2">
        <f t="shared" si="91"/>
        <v>4.2129199999999996</v>
      </c>
      <c r="H795" s="2">
        <f t="shared" si="95"/>
        <v>4.5977944999999982</v>
      </c>
      <c r="I795" s="2">
        <f t="array" ref="I795">SUMPRODUCT(B779:B798, (ROW(B779:B798)-ROW(B779)+1)) / (20*21/2)</f>
        <v>4.2678504761904756</v>
      </c>
      <c r="J795" s="2">
        <f t="shared" si="98"/>
        <v>4.2717258620475649</v>
      </c>
      <c r="K795" s="2">
        <f t="shared" si="92"/>
        <v>4.2678481981748977</v>
      </c>
    </row>
    <row r="796" spans="1:11" ht="13.5" x14ac:dyDescent="0.25">
      <c r="A796" s="3">
        <v>43160</v>
      </c>
      <c r="B796" s="2">
        <v>4.1588000000000003</v>
      </c>
      <c r="C796" s="2">
        <f t="shared" si="93"/>
        <v>-1.4699999999999491E-2</v>
      </c>
      <c r="D796" s="2">
        <f t="shared" si="94"/>
        <v>4.2570199999999998</v>
      </c>
      <c r="E796" s="2">
        <f t="shared" si="96"/>
        <v>4.3042899999999999</v>
      </c>
      <c r="F796" s="2">
        <f t="shared" si="97"/>
        <v>4.2150850000000002</v>
      </c>
      <c r="G796" s="2">
        <f t="shared" si="91"/>
        <v>4.2207499999999998</v>
      </c>
      <c r="H796" s="2">
        <f t="shared" si="95"/>
        <v>4.5940909999999988</v>
      </c>
      <c r="I796" s="2">
        <f t="array" ref="I796">SUMPRODUCT(B780:B799, (ROW(B780:B799)-ROW(B780)+1)) / (20*21/2)</f>
        <v>4.2753280952380948</v>
      </c>
      <c r="J796" s="2">
        <f t="shared" si="98"/>
        <v>4.2609710180430351</v>
      </c>
      <c r="K796" s="2">
        <f t="shared" si="92"/>
        <v>4.2635717982464705</v>
      </c>
    </row>
    <row r="797" spans="1:11" ht="13.5" x14ac:dyDescent="0.25">
      <c r="A797" s="3">
        <v>43161</v>
      </c>
      <c r="B797" s="2">
        <v>4.2104999999999997</v>
      </c>
      <c r="C797" s="2">
        <f t="shared" si="93"/>
        <v>5.1699999999999413E-2</v>
      </c>
      <c r="D797" s="2">
        <f t="shared" si="94"/>
        <v>4.226</v>
      </c>
      <c r="E797" s="2">
        <f t="shared" si="96"/>
        <v>4.2935800000000004</v>
      </c>
      <c r="F797" s="2">
        <f t="shared" si="97"/>
        <v>4.2254249999999995</v>
      </c>
      <c r="G797" s="2">
        <f t="shared" si="91"/>
        <v>4.2296139999999989</v>
      </c>
      <c r="H797" s="2">
        <f t="shared" si="95"/>
        <v>4.5908184999999984</v>
      </c>
      <c r="I797" s="2">
        <f t="array" ref="I797">SUMPRODUCT(B781:B800, (ROW(B781:B800)-ROW(B781)+1)) / (20*21/2)</f>
        <v>4.2808695238095238</v>
      </c>
      <c r="J797" s="2">
        <f t="shared" si="98"/>
        <v>4.2561642544198888</v>
      </c>
      <c r="K797" s="2">
        <f t="shared" si="92"/>
        <v>4.2614905512564132</v>
      </c>
    </row>
    <row r="798" spans="1:11" ht="13.5" x14ac:dyDescent="0.25">
      <c r="A798" s="3">
        <v>43164</v>
      </c>
      <c r="B798" s="2">
        <v>4.3361000000000001</v>
      </c>
      <c r="C798" s="2">
        <f t="shared" si="93"/>
        <v>0.12560000000000038</v>
      </c>
      <c r="D798" s="2">
        <f t="shared" si="94"/>
        <v>4.2326600000000001</v>
      </c>
      <c r="E798" s="2">
        <f t="shared" si="96"/>
        <v>4.2913700000000006</v>
      </c>
      <c r="F798" s="2">
        <f t="shared" si="97"/>
        <v>4.2427849999999996</v>
      </c>
      <c r="G798" s="2">
        <f t="shared" si="91"/>
        <v>4.2392179999999993</v>
      </c>
      <c r="H798" s="2">
        <f t="shared" si="95"/>
        <v>4.5883464999999983</v>
      </c>
      <c r="I798" s="2">
        <f t="array" ref="I798">SUMPRODUCT(B782:B801, (ROW(B782:B801)-ROW(B782)+1)) / (20*21/2)</f>
        <v>4.2847204761904765</v>
      </c>
      <c r="J798" s="2">
        <f t="shared" si="98"/>
        <v>4.2637771825703759</v>
      </c>
      <c r="K798" s="2">
        <f t="shared" si="92"/>
        <v>4.2644164119914558</v>
      </c>
    </row>
    <row r="799" spans="1:11" ht="13.5" x14ac:dyDescent="0.25">
      <c r="A799" s="3">
        <v>43165</v>
      </c>
      <c r="B799" s="2">
        <v>4.3212999999999999</v>
      </c>
      <c r="C799" s="2">
        <f t="shared" si="93"/>
        <v>-1.4800000000000146E-2</v>
      </c>
      <c r="D799" s="2">
        <f t="shared" si="94"/>
        <v>4.2400400000000005</v>
      </c>
      <c r="E799" s="2">
        <f t="shared" si="96"/>
        <v>4.2876799999999999</v>
      </c>
      <c r="F799" s="2">
        <f t="shared" si="97"/>
        <v>4.2557149999999995</v>
      </c>
      <c r="G799" s="2">
        <f t="shared" si="91"/>
        <v>4.2491899999999996</v>
      </c>
      <c r="H799" s="2">
        <f t="shared" si="95"/>
        <v>4.5858004999999977</v>
      </c>
      <c r="I799" s="2">
        <f t="array" ref="I799">SUMPRODUCT(B783:B802, (ROW(B783:B802)-ROW(B783)+1)) / (20*21/2)</f>
        <v>4.2826795238095237</v>
      </c>
      <c r="J799" s="2">
        <f t="shared" si="98"/>
        <v>4.2692555461351018</v>
      </c>
      <c r="K799" s="2">
        <f t="shared" si="92"/>
        <v>4.2666471409329674</v>
      </c>
    </row>
    <row r="800" spans="1:11" ht="13.5" x14ac:dyDescent="0.25">
      <c r="A800" s="3">
        <v>43166</v>
      </c>
      <c r="B800" s="2">
        <v>4.3139000000000003</v>
      </c>
      <c r="C800" s="2">
        <f t="shared" si="93"/>
        <v>-7.3999999999996291E-3</v>
      </c>
      <c r="D800" s="2">
        <f t="shared" si="94"/>
        <v>4.2681199999999997</v>
      </c>
      <c r="E800" s="2">
        <f t="shared" si="96"/>
        <v>4.2832499999999998</v>
      </c>
      <c r="F800" s="2">
        <f t="shared" si="97"/>
        <v>4.262365</v>
      </c>
      <c r="G800" s="2">
        <f t="shared" si="91"/>
        <v>4.2607139999999983</v>
      </c>
      <c r="H800" s="2">
        <f t="shared" si="95"/>
        <v>4.5832174999999982</v>
      </c>
      <c r="I800" s="2">
        <f t="array" ref="I800">SUMPRODUCT(B784:B803, (ROW(B784:B803)-ROW(B784)+1)) / (20*21/2)</f>
        <v>4.280286666666667</v>
      </c>
      <c r="J800" s="2">
        <f t="shared" si="98"/>
        <v>4.2735073988841394</v>
      </c>
      <c r="K800" s="2">
        <f t="shared" si="92"/>
        <v>4.2685001942297145</v>
      </c>
    </row>
    <row r="801" spans="1:11" ht="13.5" x14ac:dyDescent="0.25">
      <c r="A801" s="3">
        <v>43167</v>
      </c>
      <c r="B801" s="2">
        <v>4.3028000000000004</v>
      </c>
      <c r="C801" s="2">
        <f t="shared" si="93"/>
        <v>-1.1099999999999888E-2</v>
      </c>
      <c r="D801" s="2">
        <f t="shared" si="94"/>
        <v>4.2969200000000001</v>
      </c>
      <c r="E801" s="2">
        <f t="shared" si="96"/>
        <v>4.2769699999999995</v>
      </c>
      <c r="F801" s="2">
        <f t="shared" si="97"/>
        <v>4.2688299999999995</v>
      </c>
      <c r="G801" s="2">
        <f t="shared" si="91"/>
        <v>4.2703159999999984</v>
      </c>
      <c r="H801" s="2">
        <f t="shared" si="95"/>
        <v>4.5805789999999975</v>
      </c>
      <c r="I801" s="2">
        <f t="array" ref="I801">SUMPRODUCT(B785:B804, (ROW(B785:B804)-ROW(B785)+1)) / (20*21/2)</f>
        <v>4.2740276190476196</v>
      </c>
      <c r="J801" s="2">
        <f t="shared" si="98"/>
        <v>4.2762971704189834</v>
      </c>
      <c r="K801" s="2">
        <f t="shared" si="92"/>
        <v>4.2698452846520789</v>
      </c>
    </row>
    <row r="802" spans="1:11" ht="13.5" x14ac:dyDescent="0.25">
      <c r="A802" s="3">
        <v>43168</v>
      </c>
      <c r="B802" s="2">
        <v>4.2473999999999998</v>
      </c>
      <c r="C802" s="2">
        <f t="shared" si="93"/>
        <v>-5.540000000000056E-2</v>
      </c>
      <c r="D802" s="2">
        <f t="shared" si="94"/>
        <v>4.3042999999999996</v>
      </c>
      <c r="E802" s="2">
        <f t="shared" si="96"/>
        <v>4.2651499999999993</v>
      </c>
      <c r="F802" s="2">
        <f t="shared" si="97"/>
        <v>4.2725249999999999</v>
      </c>
      <c r="G802" s="2">
        <f t="shared" si="91"/>
        <v>4.2799179999999986</v>
      </c>
      <c r="H802" s="2">
        <f t="shared" si="95"/>
        <v>4.5776634999999981</v>
      </c>
      <c r="I802" s="2">
        <f t="array" ref="I802">SUMPRODUCT(B786:B805, (ROW(B786:B805)-ROW(B786)+1)) / (20*21/2)</f>
        <v>4.2667119047619044</v>
      </c>
      <c r="J802" s="2">
        <f t="shared" si="98"/>
        <v>4.2735450589505088</v>
      </c>
      <c r="K802" s="2">
        <f t="shared" si="92"/>
        <v>4.2689650774108205</v>
      </c>
    </row>
    <row r="803" spans="1:11" ht="13.5" x14ac:dyDescent="0.25">
      <c r="A803" s="3">
        <v>43171</v>
      </c>
      <c r="B803" s="2">
        <v>4.2473999999999998</v>
      </c>
      <c r="C803" s="2">
        <f t="shared" si="93"/>
        <v>0</v>
      </c>
      <c r="D803" s="2">
        <f t="shared" si="94"/>
        <v>4.2865599999999997</v>
      </c>
      <c r="E803" s="2">
        <f t="shared" si="96"/>
        <v>4.2596100000000003</v>
      </c>
      <c r="F803" s="2">
        <f t="shared" si="97"/>
        <v>4.2762199999999995</v>
      </c>
      <c r="G803" s="2">
        <f t="shared" si="91"/>
        <v>4.2865659999999988</v>
      </c>
      <c r="H803" s="2">
        <f t="shared" si="95"/>
        <v>4.5749204999999975</v>
      </c>
      <c r="I803" s="2">
        <f t="array" ref="I803">SUMPRODUCT(B787:B806, (ROW(B787:B806)-ROW(B787)+1)) / (20*21/2)</f>
        <v>4.2536266666666664</v>
      </c>
      <c r="J803" s="2">
        <f t="shared" si="98"/>
        <v>4.2710550533361742</v>
      </c>
      <c r="K803" s="2">
        <f t="shared" si="92"/>
        <v>4.2681193881005921</v>
      </c>
    </row>
    <row r="804" spans="1:11" ht="13.5" x14ac:dyDescent="0.25">
      <c r="A804" s="3">
        <v>43172</v>
      </c>
      <c r="B804" s="2">
        <v>4.2104999999999997</v>
      </c>
      <c r="C804" s="2">
        <f t="shared" si="93"/>
        <v>-3.6900000000000155E-2</v>
      </c>
      <c r="D804" s="2">
        <f t="shared" si="94"/>
        <v>4.2644000000000002</v>
      </c>
      <c r="E804" s="2">
        <f t="shared" si="96"/>
        <v>4.2522199999999994</v>
      </c>
      <c r="F804" s="2">
        <f t="shared" si="97"/>
        <v>4.2799149999999999</v>
      </c>
      <c r="G804" s="2">
        <f t="shared" si="91"/>
        <v>4.2913679999999994</v>
      </c>
      <c r="H804" s="2">
        <f t="shared" si="95"/>
        <v>4.5719929999999982</v>
      </c>
      <c r="I804" s="2">
        <f t="array" ref="I804">SUMPRODUCT(B788:B807, (ROW(B788:B807)-ROW(B788)+1)) / (20*21/2)</f>
        <v>4.2411223809523797</v>
      </c>
      <c r="J804" s="2">
        <f t="shared" si="98"/>
        <v>4.2652879053993962</v>
      </c>
      <c r="K804" s="2">
        <f t="shared" si="92"/>
        <v>4.2658598042535107</v>
      </c>
    </row>
    <row r="805" spans="1:11" ht="13.5" x14ac:dyDescent="0.25">
      <c r="A805" s="3">
        <v>43173</v>
      </c>
      <c r="B805" s="2">
        <v>4.2031000000000001</v>
      </c>
      <c r="C805" s="2">
        <f t="shared" si="93"/>
        <v>-7.3999999999996291E-3</v>
      </c>
      <c r="D805" s="2">
        <f t="shared" si="94"/>
        <v>4.2422399999999998</v>
      </c>
      <c r="E805" s="2">
        <f t="shared" si="96"/>
        <v>4.2551799999999993</v>
      </c>
      <c r="F805" s="2">
        <f t="shared" si="97"/>
        <v>4.2813949999999998</v>
      </c>
      <c r="G805" s="2">
        <f t="shared" si="91"/>
        <v>4.2936579999999998</v>
      </c>
      <c r="H805" s="2">
        <f t="shared" si="95"/>
        <v>4.5688559999999985</v>
      </c>
      <c r="I805" s="2">
        <f t="array" ref="I805">SUMPRODUCT(B789:B808, (ROW(B789:B808)-ROW(B789)+1)) / (20*21/2)</f>
        <v>4.2294271428571433</v>
      </c>
      <c r="J805" s="2">
        <f t="shared" si="98"/>
        <v>4.259365247742311</v>
      </c>
      <c r="K805" s="2">
        <f t="shared" si="92"/>
        <v>4.2633986354592555</v>
      </c>
    </row>
    <row r="806" spans="1:11" ht="13.5" x14ac:dyDescent="0.25">
      <c r="A806" s="3">
        <v>43174</v>
      </c>
      <c r="B806" s="2">
        <v>4.1440000000000001</v>
      </c>
      <c r="C806" s="2">
        <f t="shared" si="93"/>
        <v>-5.909999999999993E-2</v>
      </c>
      <c r="D806" s="2">
        <f t="shared" si="94"/>
        <v>4.2104799999999996</v>
      </c>
      <c r="E806" s="2">
        <f t="shared" si="96"/>
        <v>4.2536999999999994</v>
      </c>
      <c r="F806" s="2">
        <f t="shared" si="97"/>
        <v>4.2789950000000001</v>
      </c>
      <c r="G806" s="2">
        <f t="shared" si="91"/>
        <v>4.2952839999999997</v>
      </c>
      <c r="H806" s="2">
        <f t="shared" si="95"/>
        <v>4.5654234999999987</v>
      </c>
      <c r="I806" s="2">
        <f t="array" ref="I806">SUMPRODUCT(B790:B809, (ROW(B790:B809)-ROW(B790)+1)) / (20*21/2)</f>
        <v>4.2247152380952384</v>
      </c>
      <c r="J806" s="2">
        <f t="shared" si="98"/>
        <v>4.248378081290662</v>
      </c>
      <c r="K806" s="2">
        <f t="shared" si="92"/>
        <v>4.2587163360294804</v>
      </c>
    </row>
    <row r="807" spans="1:11" ht="13.5" x14ac:dyDescent="0.25">
      <c r="A807" s="3">
        <v>43175</v>
      </c>
      <c r="B807" s="2">
        <v>4.1477000000000004</v>
      </c>
      <c r="C807" s="2">
        <f t="shared" si="93"/>
        <v>3.7000000000002586E-3</v>
      </c>
      <c r="D807" s="2">
        <f t="shared" si="94"/>
        <v>4.1905400000000004</v>
      </c>
      <c r="E807" s="2">
        <f t="shared" si="96"/>
        <v>4.24742</v>
      </c>
      <c r="F807" s="2">
        <f t="shared" si="97"/>
        <v>4.2705000000000002</v>
      </c>
      <c r="G807" s="2">
        <f t="shared" si="91"/>
        <v>4.2933640000000004</v>
      </c>
      <c r="H807" s="2">
        <f t="shared" si="95"/>
        <v>4.5620094999999994</v>
      </c>
      <c r="I807" s="2">
        <f t="array" ref="I807">SUMPRODUCT(B791:B810, (ROW(B791:B810)-ROW(B791)+1)) / (20*21/2)</f>
        <v>4.2242209523809526</v>
      </c>
      <c r="J807" s="2">
        <f t="shared" si="98"/>
        <v>4.2387896925963133</v>
      </c>
      <c r="K807" s="2">
        <f t="shared" si="92"/>
        <v>4.2543627542244025</v>
      </c>
    </row>
    <row r="808" spans="1:11" ht="13.5" x14ac:dyDescent="0.25">
      <c r="A808" s="3">
        <v>43178</v>
      </c>
      <c r="B808" s="2">
        <v>4.1477000000000004</v>
      </c>
      <c r="C808" s="2">
        <f t="shared" si="93"/>
        <v>0</v>
      </c>
      <c r="D808" s="2">
        <f t="shared" si="94"/>
        <v>4.1706000000000003</v>
      </c>
      <c r="E808" s="2">
        <f t="shared" si="96"/>
        <v>4.22858</v>
      </c>
      <c r="F808" s="2">
        <f t="shared" si="97"/>
        <v>4.2599750000000007</v>
      </c>
      <c r="G808" s="2">
        <f t="shared" si="91"/>
        <v>4.292478</v>
      </c>
      <c r="H808" s="2">
        <f t="shared" si="95"/>
        <v>4.5585954999999991</v>
      </c>
      <c r="I808" s="2">
        <f t="array" ref="I808">SUMPRODUCT(B792:B811, (ROW(B792:B811)-ROW(B792)+1)) / (20*21/2)</f>
        <v>4.2242542857142853</v>
      </c>
      <c r="J808" s="2">
        <f t="shared" si="98"/>
        <v>4.2301144837776166</v>
      </c>
      <c r="K808" s="2">
        <f t="shared" si="92"/>
        <v>4.2501799011175629</v>
      </c>
    </row>
    <row r="809" spans="1:11" ht="13.5" x14ac:dyDescent="0.25">
      <c r="A809" s="3">
        <v>43180</v>
      </c>
      <c r="B809" s="2">
        <v>4.2104999999999997</v>
      </c>
      <c r="C809" s="2">
        <f t="shared" si="93"/>
        <v>6.2799999999999301E-2</v>
      </c>
      <c r="D809" s="2">
        <f t="shared" si="94"/>
        <v>4.1706000000000003</v>
      </c>
      <c r="E809" s="2">
        <f t="shared" si="96"/>
        <v>4.2174999999999994</v>
      </c>
      <c r="F809" s="2">
        <f t="shared" si="97"/>
        <v>4.2525900000000005</v>
      </c>
      <c r="G809" s="2">
        <f t="shared" si="91"/>
        <v>4.2927739999999988</v>
      </c>
      <c r="H809" s="2">
        <f t="shared" si="95"/>
        <v>4.5553229999999996</v>
      </c>
      <c r="I809" s="2">
        <f t="array" ref="I809">SUMPRODUCT(B793:B812, (ROW(B793:B812)-ROW(B793)+1)) / (20*21/2)</f>
        <v>4.2248504761904764</v>
      </c>
      <c r="J809" s="2">
        <f t="shared" si="98"/>
        <v>4.2282464377035582</v>
      </c>
      <c r="K809" s="2">
        <f t="shared" si="92"/>
        <v>4.2486238265639331</v>
      </c>
    </row>
    <row r="810" spans="1:11" ht="13.5" x14ac:dyDescent="0.25">
      <c r="A810" s="3">
        <v>43181</v>
      </c>
      <c r="B810" s="2">
        <v>4.2473999999999998</v>
      </c>
      <c r="C810" s="2">
        <f t="shared" si="93"/>
        <v>3.6900000000000155E-2</v>
      </c>
      <c r="D810" s="2">
        <f t="shared" si="94"/>
        <v>4.1794600000000006</v>
      </c>
      <c r="E810" s="2">
        <f t="shared" si="96"/>
        <v>4.2108499999999989</v>
      </c>
      <c r="F810" s="2">
        <f t="shared" si="97"/>
        <v>4.2470499999999998</v>
      </c>
      <c r="G810" s="2">
        <f t="shared" si="91"/>
        <v>4.2927739999999996</v>
      </c>
      <c r="H810" s="2">
        <f t="shared" si="95"/>
        <v>4.5522349999999987</v>
      </c>
      <c r="I810" s="2">
        <f t="array" ref="I810">SUMPRODUCT(B794:B813, (ROW(B794:B813)-ROW(B794)+1)) / (20*21/2)</f>
        <v>4.2260095238095241</v>
      </c>
      <c r="J810" s="2">
        <f t="shared" si="98"/>
        <v>4.2300705864936958</v>
      </c>
      <c r="K810" s="2">
        <f t="shared" si="92"/>
        <v>4.2485758333653472</v>
      </c>
    </row>
    <row r="811" spans="1:11" ht="13.5" x14ac:dyDescent="0.25">
      <c r="A811" s="3">
        <v>43182</v>
      </c>
      <c r="B811" s="2">
        <v>4.2473999999999998</v>
      </c>
      <c r="C811" s="2">
        <f t="shared" si="93"/>
        <v>0</v>
      </c>
      <c r="D811" s="2">
        <f t="shared" si="94"/>
        <v>4.2001399999999993</v>
      </c>
      <c r="E811" s="2">
        <f t="shared" si="96"/>
        <v>4.2053099999999999</v>
      </c>
      <c r="F811" s="2">
        <f t="shared" si="97"/>
        <v>4.2411399999999997</v>
      </c>
      <c r="G811" s="2">
        <f t="shared" si="91"/>
        <v>4.2927739999999988</v>
      </c>
      <c r="H811" s="2">
        <f t="shared" si="95"/>
        <v>4.5493194999999984</v>
      </c>
      <c r="I811" s="2">
        <f t="array" ref="I811">SUMPRODUCT(B795:B814, (ROW(B795:B814)-ROW(B795)+1)) / (20*21/2)</f>
        <v>4.2239180952380959</v>
      </c>
      <c r="J811" s="2">
        <f t="shared" si="98"/>
        <v>4.2317210068276294</v>
      </c>
      <c r="K811" s="2">
        <f t="shared" si="92"/>
        <v>4.2485297222529805</v>
      </c>
    </row>
    <row r="812" spans="1:11" ht="13.5" x14ac:dyDescent="0.25">
      <c r="A812" s="3">
        <v>43185</v>
      </c>
      <c r="B812" s="2">
        <v>4.2473999999999998</v>
      </c>
      <c r="C812" s="2">
        <f t="shared" si="93"/>
        <v>0</v>
      </c>
      <c r="D812" s="2">
        <f t="shared" si="94"/>
        <v>4.2200799999999994</v>
      </c>
      <c r="E812" s="2">
        <f t="shared" si="96"/>
        <v>4.2053099999999999</v>
      </c>
      <c r="F812" s="2">
        <f t="shared" si="97"/>
        <v>4.2352299999999996</v>
      </c>
      <c r="G812" s="2">
        <f t="shared" si="91"/>
        <v>4.2912959999999991</v>
      </c>
      <c r="H812" s="2">
        <f t="shared" si="95"/>
        <v>4.5465589999999985</v>
      </c>
      <c r="I812" s="2">
        <f t="array" ref="I812">SUMPRODUCT(B796:B815, (ROW(B796:B815)-ROW(B796)+1)) / (20*21/2)</f>
        <v>4.2221785714285716</v>
      </c>
      <c r="J812" s="2">
        <f t="shared" si="98"/>
        <v>4.2332142442726166</v>
      </c>
      <c r="K812" s="2">
        <f t="shared" si="92"/>
        <v>4.2484854194195298</v>
      </c>
    </row>
    <row r="813" spans="1:11" ht="13.5" x14ac:dyDescent="0.25">
      <c r="A813" s="3">
        <v>43186</v>
      </c>
      <c r="B813" s="2">
        <v>4.2473999999999998</v>
      </c>
      <c r="C813" s="2">
        <f t="shared" si="93"/>
        <v>0</v>
      </c>
      <c r="D813" s="2">
        <f t="shared" si="94"/>
        <v>4.2400199999999995</v>
      </c>
      <c r="E813" s="2">
        <f t="shared" si="96"/>
        <v>4.2053099999999999</v>
      </c>
      <c r="F813" s="2">
        <f t="shared" si="97"/>
        <v>4.2324599999999997</v>
      </c>
      <c r="G813" s="2">
        <f t="shared" si="91"/>
        <v>4.2876019999999997</v>
      </c>
      <c r="H813" s="2">
        <f t="shared" si="95"/>
        <v>4.5436434999999982</v>
      </c>
      <c r="I813" s="2">
        <f t="array" ref="I813">SUMPRODUCT(B797:B816, (ROW(B797:B816)-ROW(B797)+1)) / (20*21/2)</f>
        <v>4.2290533333333329</v>
      </c>
      <c r="J813" s="2">
        <f t="shared" si="98"/>
        <v>4.2345652686276054</v>
      </c>
      <c r="K813" s="2">
        <f t="shared" si="92"/>
        <v>4.2484428539520973</v>
      </c>
    </row>
    <row r="814" spans="1:11" ht="13.5" x14ac:dyDescent="0.25">
      <c r="A814" s="3">
        <v>43187</v>
      </c>
      <c r="B814" s="2">
        <v>4.2104999999999997</v>
      </c>
      <c r="C814" s="2">
        <f t="shared" si="93"/>
        <v>-3.6900000000000155E-2</v>
      </c>
      <c r="D814" s="2">
        <f t="shared" si="94"/>
        <v>4.2400199999999995</v>
      </c>
      <c r="E814" s="2">
        <f t="shared" si="96"/>
        <v>4.2053099999999999</v>
      </c>
      <c r="F814" s="2">
        <f t="shared" si="97"/>
        <v>4.2287649999999992</v>
      </c>
      <c r="G814" s="2">
        <f t="shared" si="91"/>
        <v>4.2831699999999993</v>
      </c>
      <c r="H814" s="2">
        <f t="shared" si="95"/>
        <v>4.5405434999999974</v>
      </c>
      <c r="I814" s="2">
        <f t="array" ref="I814">SUMPRODUCT(B798:B817, (ROW(B798:B817)-ROW(B798)+1)) / (20*21/2)</f>
        <v>4.2352423809523811</v>
      </c>
      <c r="J814" s="2">
        <f t="shared" si="98"/>
        <v>4.2322733382821189</v>
      </c>
      <c r="K814" s="2">
        <f t="shared" si="92"/>
        <v>4.2469548988951527</v>
      </c>
    </row>
    <row r="815" spans="1:11" ht="13.5" x14ac:dyDescent="0.25">
      <c r="A815" s="3">
        <v>43188</v>
      </c>
      <c r="B815" s="2">
        <v>4.2104999999999997</v>
      </c>
      <c r="C815" s="2">
        <f t="shared" si="93"/>
        <v>0</v>
      </c>
      <c r="D815" s="2">
        <f t="shared" si="94"/>
        <v>4.23264</v>
      </c>
      <c r="E815" s="2">
        <f t="shared" si="96"/>
        <v>4.2060499999999994</v>
      </c>
      <c r="F815" s="2">
        <f t="shared" si="97"/>
        <v>4.2306149999999985</v>
      </c>
      <c r="G815" s="2">
        <f t="shared" si="91"/>
        <v>4.2750439999999994</v>
      </c>
      <c r="H815" s="2">
        <f t="shared" si="95"/>
        <v>4.5374434999999975</v>
      </c>
      <c r="I815" s="2">
        <f t="array" ref="I815">SUMPRODUCT(B799:B818, (ROW(B799:B818)-ROW(B799)+1)) / (20*21/2)</f>
        <v>4.2427538095238093</v>
      </c>
      <c r="J815" s="2">
        <f t="shared" si="98"/>
        <v>4.230199687017155</v>
      </c>
      <c r="K815" s="2">
        <f t="shared" si="92"/>
        <v>4.245525295016912</v>
      </c>
    </row>
    <row r="816" spans="1:11" ht="13.5" x14ac:dyDescent="0.25">
      <c r="A816" s="3">
        <v>43189</v>
      </c>
      <c r="B816" s="2">
        <v>4.3028000000000004</v>
      </c>
      <c r="C816" s="2">
        <f t="shared" si="93"/>
        <v>9.2300000000000715E-2</v>
      </c>
      <c r="D816" s="2">
        <f t="shared" si="94"/>
        <v>4.2437199999999997</v>
      </c>
      <c r="E816" s="2">
        <f t="shared" si="96"/>
        <v>4.2219299999999995</v>
      </c>
      <c r="F816" s="2">
        <f t="shared" si="97"/>
        <v>4.2378149999999994</v>
      </c>
      <c r="G816" s="2">
        <f t="shared" si="91"/>
        <v>4.2687639999999991</v>
      </c>
      <c r="H816" s="2">
        <f t="shared" si="95"/>
        <v>4.5346324999999981</v>
      </c>
      <c r="I816" s="2">
        <f t="array" ref="I816">SUMPRODUCT(B800:B819, (ROW(B800:B819)-ROW(B800)+1)) / (20*21/2)</f>
        <v>4.2485738095238093</v>
      </c>
      <c r="J816" s="2">
        <f t="shared" si="98"/>
        <v>4.2371140025393306</v>
      </c>
      <c r="K816" s="2">
        <f t="shared" si="92"/>
        <v>4.2477713618789945</v>
      </c>
    </row>
    <row r="817" spans="1:11" ht="13.5" x14ac:dyDescent="0.25">
      <c r="A817" s="3">
        <v>43192</v>
      </c>
      <c r="B817" s="2">
        <v>4.3028000000000004</v>
      </c>
      <c r="C817" s="2">
        <f t="shared" si="93"/>
        <v>0</v>
      </c>
      <c r="D817" s="2">
        <f t="shared" si="94"/>
        <v>4.2548000000000004</v>
      </c>
      <c r="E817" s="2">
        <f t="shared" si="96"/>
        <v>4.2374399999999994</v>
      </c>
      <c r="F817" s="2">
        <f t="shared" si="97"/>
        <v>4.2424299999999997</v>
      </c>
      <c r="G817" s="2">
        <f t="shared" si="91"/>
        <v>4.2646999999999986</v>
      </c>
      <c r="H817" s="2">
        <f t="shared" si="95"/>
        <v>4.5318214999999977</v>
      </c>
      <c r="I817" s="2">
        <f t="array" ref="I817">SUMPRODUCT(B801:B820, (ROW(B801:B820)-ROW(B801)+1)) / (20*21/2)</f>
        <v>4.2544819047619056</v>
      </c>
      <c r="J817" s="2">
        <f t="shared" si="98"/>
        <v>4.2433698118212995</v>
      </c>
      <c r="K817" s="2">
        <f t="shared" si="92"/>
        <v>4.2499293476876616</v>
      </c>
    </row>
    <row r="818" spans="1:11" ht="13.5" x14ac:dyDescent="0.25">
      <c r="A818" s="3">
        <v>43193</v>
      </c>
      <c r="B818" s="2">
        <v>4.3212999999999999</v>
      </c>
      <c r="C818" s="2">
        <f t="shared" si="93"/>
        <v>1.8499999999999517E-2</v>
      </c>
      <c r="D818" s="2">
        <f t="shared" si="94"/>
        <v>4.2695800000000004</v>
      </c>
      <c r="E818" s="2">
        <f t="shared" si="96"/>
        <v>4.2547999999999995</v>
      </c>
      <c r="F818" s="2">
        <f t="shared" si="97"/>
        <v>4.2416900000000002</v>
      </c>
      <c r="G818" s="2">
        <f t="shared" ref="G818:G881" si="99">AVERAGE(B769:B818)</f>
        <v>4.2610059999999992</v>
      </c>
      <c r="H818" s="2">
        <f t="shared" si="95"/>
        <v>4.5291029999999965</v>
      </c>
      <c r="I818" s="2">
        <f t="array" ref="I818">SUMPRODUCT(B802:B821, (ROW(B802:B821)-ROW(B802)+1)) / (20*21/2)</f>
        <v>4.2604428571428565</v>
      </c>
      <c r="J818" s="2">
        <f t="shared" si="98"/>
        <v>4.2507917345049853</v>
      </c>
      <c r="K818" s="2">
        <f t="shared" si="92"/>
        <v>4.2527281967979498</v>
      </c>
    </row>
    <row r="819" spans="1:11" ht="13.5" x14ac:dyDescent="0.25">
      <c r="A819" s="3">
        <v>43194</v>
      </c>
      <c r="B819" s="2">
        <v>4.3028000000000004</v>
      </c>
      <c r="C819" s="2">
        <f t="shared" si="93"/>
        <v>-1.8499999999999517E-2</v>
      </c>
      <c r="D819" s="2">
        <f t="shared" si="94"/>
        <v>4.2880400000000005</v>
      </c>
      <c r="E819" s="2">
        <f t="shared" si="96"/>
        <v>4.26403</v>
      </c>
      <c r="F819" s="2">
        <f t="shared" si="97"/>
        <v>4.2407649999999997</v>
      </c>
      <c r="G819" s="2">
        <f t="shared" si="99"/>
        <v>4.2570899999999989</v>
      </c>
      <c r="H819" s="2">
        <f t="shared" si="95"/>
        <v>4.5262744999999969</v>
      </c>
      <c r="I819" s="2">
        <f t="array" ref="I819">SUMPRODUCT(B803:B822, (ROW(B803:B822)-ROW(B803)+1)) / (20*21/2)</f>
        <v>4.266051428571429</v>
      </c>
      <c r="J819" s="2">
        <f t="shared" si="98"/>
        <v>4.2557449026473675</v>
      </c>
      <c r="K819" s="2">
        <f t="shared" ref="K819:K882" si="100">$K$4*B819+(1-$K$4)*K818</f>
        <v>4.2546917969235203</v>
      </c>
    </row>
    <row r="820" spans="1:11" ht="13.5" x14ac:dyDescent="0.25">
      <c r="A820" s="3">
        <v>43195</v>
      </c>
      <c r="B820" s="2">
        <v>4.3028000000000004</v>
      </c>
      <c r="C820" s="2">
        <f t="shared" si="93"/>
        <v>0</v>
      </c>
      <c r="D820" s="2">
        <f t="shared" si="94"/>
        <v>4.3065000000000007</v>
      </c>
      <c r="E820" s="2">
        <f t="shared" si="96"/>
        <v>4.2695699999999999</v>
      </c>
      <c r="F820" s="2">
        <f t="shared" si="97"/>
        <v>4.2402099999999994</v>
      </c>
      <c r="G820" s="2">
        <f t="shared" si="99"/>
        <v>4.2531739999999987</v>
      </c>
      <c r="H820" s="2">
        <f t="shared" si="95"/>
        <v>4.5236359999999971</v>
      </c>
      <c r="I820" s="2">
        <f t="array" ref="I820">SUMPRODUCT(B804:B823, (ROW(B804:B823)-ROW(B804)+1)) / (20*21/2)</f>
        <v>4.2717661904761899</v>
      </c>
      <c r="J820" s="2">
        <f t="shared" si="98"/>
        <v>4.2602263404904752</v>
      </c>
      <c r="K820" s="2">
        <f t="shared" si="100"/>
        <v>4.2565783931225987</v>
      </c>
    </row>
    <row r="821" spans="1:11" ht="13.5" x14ac:dyDescent="0.25">
      <c r="A821" s="3">
        <v>43196</v>
      </c>
      <c r="B821" s="2">
        <v>4.3028000000000004</v>
      </c>
      <c r="C821" s="2">
        <f t="shared" si="93"/>
        <v>0</v>
      </c>
      <c r="D821" s="2">
        <f t="shared" si="94"/>
        <v>4.3065000000000007</v>
      </c>
      <c r="E821" s="2">
        <f t="shared" si="96"/>
        <v>4.2751099999999997</v>
      </c>
      <c r="F821" s="2">
        <f t="shared" si="97"/>
        <v>4.2402099999999994</v>
      </c>
      <c r="G821" s="2">
        <f t="shared" si="99"/>
        <v>4.2492579999999993</v>
      </c>
      <c r="H821" s="2">
        <f t="shared" si="95"/>
        <v>4.5209974999999973</v>
      </c>
      <c r="I821" s="2">
        <f t="array" ref="I821">SUMPRODUCT(B805:B824, (ROW(B805:B824)-ROW(B805)+1)) / (20*21/2)</f>
        <v>4.2772171428571424</v>
      </c>
      <c r="J821" s="2">
        <f t="shared" si="98"/>
        <v>4.2642809747294779</v>
      </c>
      <c r="K821" s="2">
        <f t="shared" si="100"/>
        <v>4.2583910051570069</v>
      </c>
    </row>
    <row r="822" spans="1:11" ht="13.5" x14ac:dyDescent="0.25">
      <c r="A822" s="3">
        <v>43200</v>
      </c>
      <c r="B822" s="2">
        <v>4.2991000000000001</v>
      </c>
      <c r="C822" s="2">
        <f t="shared" si="93"/>
        <v>-3.7000000000002586E-3</v>
      </c>
      <c r="D822" s="2">
        <f t="shared" si="94"/>
        <v>4.3057600000000003</v>
      </c>
      <c r="E822" s="2">
        <f t="shared" si="96"/>
        <v>4.2802800000000003</v>
      </c>
      <c r="F822" s="2">
        <f t="shared" si="97"/>
        <v>4.2427949999999992</v>
      </c>
      <c r="G822" s="2">
        <f t="shared" si="99"/>
        <v>4.2452679999999994</v>
      </c>
      <c r="H822" s="2">
        <f t="shared" si="95"/>
        <v>4.5183404999999972</v>
      </c>
      <c r="I822" s="2">
        <f t="array" ref="I822">SUMPRODUCT(B806:B825, (ROW(B806:B825)-ROW(B806)+1)) / (20*21/2)</f>
        <v>4.2702666666666662</v>
      </c>
      <c r="J822" s="2">
        <f t="shared" si="98"/>
        <v>4.2675970723742891</v>
      </c>
      <c r="K822" s="2">
        <f t="shared" si="100"/>
        <v>4.2599874363273207</v>
      </c>
    </row>
    <row r="823" spans="1:11" ht="13.5" x14ac:dyDescent="0.25">
      <c r="A823" s="3">
        <v>43201</v>
      </c>
      <c r="B823" s="2">
        <v>4.3028000000000004</v>
      </c>
      <c r="C823" s="2">
        <f t="shared" si="93"/>
        <v>3.7000000000002586E-3</v>
      </c>
      <c r="D823" s="2">
        <f t="shared" si="94"/>
        <v>4.30206</v>
      </c>
      <c r="E823" s="2">
        <f t="shared" si="96"/>
        <v>4.2858200000000002</v>
      </c>
      <c r="F823" s="2">
        <f t="shared" si="97"/>
        <v>4.245565</v>
      </c>
      <c r="G823" s="2">
        <f t="shared" si="99"/>
        <v>4.2413519999999991</v>
      </c>
      <c r="H823" s="2">
        <f t="shared" si="95"/>
        <v>4.5154429999999968</v>
      </c>
      <c r="I823" s="2">
        <f t="array" ref="I823">SUMPRODUCT(B807:B826, (ROW(B807:B826)-ROW(B807)+1)) / (20*21/2)</f>
        <v>4.2634395238095237</v>
      </c>
      <c r="J823" s="2">
        <f t="shared" si="98"/>
        <v>4.270949732148166</v>
      </c>
      <c r="K823" s="2">
        <f t="shared" si="100"/>
        <v>4.2616663603929164</v>
      </c>
    </row>
    <row r="824" spans="1:11" ht="13.5" x14ac:dyDescent="0.25">
      <c r="A824" s="3">
        <v>43202</v>
      </c>
      <c r="B824" s="2">
        <v>4.3028000000000004</v>
      </c>
      <c r="C824" s="2">
        <f t="shared" si="93"/>
        <v>0</v>
      </c>
      <c r="D824" s="2">
        <f t="shared" si="94"/>
        <v>4.3020600000000009</v>
      </c>
      <c r="E824" s="2">
        <f t="shared" si="96"/>
        <v>4.2950500000000007</v>
      </c>
      <c r="F824" s="2">
        <f t="shared" si="97"/>
        <v>4.2501800000000003</v>
      </c>
      <c r="G824" s="2">
        <f t="shared" si="99"/>
        <v>4.2374359999999989</v>
      </c>
      <c r="H824" s="2">
        <f t="shared" si="95"/>
        <v>4.512804499999997</v>
      </c>
      <c r="I824" s="2">
        <f t="array" ref="I824">SUMPRODUCT(B808:B827, (ROW(B808:B827)-ROW(B808)+1)) / (20*21/2)</f>
        <v>4.2561019047619055</v>
      </c>
      <c r="J824" s="2">
        <f t="shared" si="98"/>
        <v>4.273983090991198</v>
      </c>
      <c r="K824" s="2">
        <f t="shared" si="100"/>
        <v>4.2632794442990765</v>
      </c>
    </row>
    <row r="825" spans="1:11" ht="13.5" x14ac:dyDescent="0.25">
      <c r="A825" s="3">
        <v>43203</v>
      </c>
      <c r="B825" s="2">
        <v>4.1772</v>
      </c>
      <c r="C825" s="2">
        <f t="shared" si="93"/>
        <v>-0.12560000000000038</v>
      </c>
      <c r="D825" s="2">
        <f t="shared" si="94"/>
        <v>4.2769400000000006</v>
      </c>
      <c r="E825" s="2">
        <f t="shared" si="96"/>
        <v>4.2917199999999998</v>
      </c>
      <c r="F825" s="2">
        <f t="shared" si="97"/>
        <v>4.2488849999999996</v>
      </c>
      <c r="G825" s="2">
        <f t="shared" si="99"/>
        <v>4.2359579999999983</v>
      </c>
      <c r="H825" s="2">
        <f t="shared" si="95"/>
        <v>4.5095379999999965</v>
      </c>
      <c r="I825" s="2">
        <f t="array" ref="I825">SUMPRODUCT(B809:B828, (ROW(B809:B828)-ROW(B809)+1)) / (20*21/2)</f>
        <v>4.2592033333333328</v>
      </c>
      <c r="J825" s="2">
        <f t="shared" si="98"/>
        <v>4.2647656537539413</v>
      </c>
      <c r="K825" s="2">
        <f t="shared" si="100"/>
        <v>4.25990377981676</v>
      </c>
    </row>
    <row r="826" spans="1:11" ht="13.5" x14ac:dyDescent="0.25">
      <c r="A826" s="3">
        <v>43206</v>
      </c>
      <c r="B826" s="2">
        <v>4.1772</v>
      </c>
      <c r="C826" s="2">
        <f t="shared" si="93"/>
        <v>0</v>
      </c>
      <c r="D826" s="2">
        <f t="shared" si="94"/>
        <v>4.2518200000000004</v>
      </c>
      <c r="E826" s="2">
        <f t="shared" si="96"/>
        <v>4.2791600000000001</v>
      </c>
      <c r="F826" s="2">
        <f t="shared" si="97"/>
        <v>4.2505449999999998</v>
      </c>
      <c r="G826" s="2">
        <f t="shared" si="99"/>
        <v>4.2369919999999981</v>
      </c>
      <c r="H826" s="2">
        <f t="shared" si="95"/>
        <v>4.5062714999999978</v>
      </c>
      <c r="I826" s="2">
        <f t="array" ref="I826">SUMPRODUCT(B810:B829, (ROW(B810:B829)-ROW(B810)+1)) / (20*21/2)</f>
        <v>4.2616538095238097</v>
      </c>
      <c r="J826" s="2">
        <f t="shared" si="98"/>
        <v>4.2564260676821375</v>
      </c>
      <c r="K826" s="2">
        <f t="shared" si="100"/>
        <v>4.25666049433375</v>
      </c>
    </row>
    <row r="827" spans="1:11" ht="13.5" x14ac:dyDescent="0.25">
      <c r="A827" s="3">
        <v>43207</v>
      </c>
      <c r="B827" s="2">
        <v>4.1734999999999998</v>
      </c>
      <c r="C827" s="2">
        <f t="shared" si="93"/>
        <v>-3.7000000000002586E-3</v>
      </c>
      <c r="D827" s="2">
        <f t="shared" si="94"/>
        <v>4.2267000000000001</v>
      </c>
      <c r="E827" s="2">
        <f t="shared" si="96"/>
        <v>4.2662300000000002</v>
      </c>
      <c r="F827" s="2">
        <f t="shared" si="97"/>
        <v>4.2518349999999998</v>
      </c>
      <c r="G827" s="2">
        <f t="shared" si="99"/>
        <v>4.2403879999999985</v>
      </c>
      <c r="H827" s="2">
        <f t="shared" si="95"/>
        <v>4.5029864999999969</v>
      </c>
      <c r="I827" s="2">
        <f t="array" ref="I827">SUMPRODUCT(B811:B830, (ROW(B811:B830)-ROW(B811)+1)) / (20*21/2)</f>
        <v>4.2602285714285717</v>
      </c>
      <c r="J827" s="2">
        <f t="shared" si="98"/>
        <v>4.2485283469505051</v>
      </c>
      <c r="K827" s="2">
        <f t="shared" si="100"/>
        <v>4.2533992984775253</v>
      </c>
    </row>
    <row r="828" spans="1:11" ht="13.5" x14ac:dyDescent="0.25">
      <c r="A828" s="3">
        <v>43208</v>
      </c>
      <c r="B828" s="2">
        <v>4.2843999999999998</v>
      </c>
      <c r="C828" s="2">
        <f t="shared" si="93"/>
        <v>0.1109</v>
      </c>
      <c r="D828" s="2">
        <f t="shared" si="94"/>
        <v>4.22302</v>
      </c>
      <c r="E828" s="2">
        <f t="shared" si="96"/>
        <v>4.2625399999999996</v>
      </c>
      <c r="F828" s="2">
        <f t="shared" si="97"/>
        <v>4.2586700000000004</v>
      </c>
      <c r="G828" s="2">
        <f t="shared" si="99"/>
        <v>4.2462979999999986</v>
      </c>
      <c r="H828" s="2">
        <f t="shared" si="95"/>
        <v>4.5002559999999967</v>
      </c>
      <c r="I828" s="2">
        <f t="array" ref="I828">SUMPRODUCT(B812:B831, (ROW(B812:B831)-ROW(B812)+1)) / (20*21/2)</f>
        <v>4.2521176190476186</v>
      </c>
      <c r="J828" s="2">
        <f t="shared" si="98"/>
        <v>4.2519446948599811</v>
      </c>
      <c r="K828" s="2">
        <f t="shared" si="100"/>
        <v>4.25461501226272</v>
      </c>
    </row>
    <row r="829" spans="1:11" ht="13.5" x14ac:dyDescent="0.25">
      <c r="A829" s="3">
        <v>43209</v>
      </c>
      <c r="B829" s="2">
        <v>4.2843999999999998</v>
      </c>
      <c r="C829" s="2">
        <f t="shared" si="93"/>
        <v>0</v>
      </c>
      <c r="D829" s="2">
        <f t="shared" si="94"/>
        <v>4.2193399999999999</v>
      </c>
      <c r="E829" s="2">
        <f t="shared" si="96"/>
        <v>4.2606999999999999</v>
      </c>
      <c r="F829" s="2">
        <f t="shared" si="97"/>
        <v>4.2623650000000008</v>
      </c>
      <c r="G829" s="2">
        <f t="shared" si="99"/>
        <v>4.2507319999999984</v>
      </c>
      <c r="H829" s="2">
        <f t="shared" si="95"/>
        <v>4.4975254999999974</v>
      </c>
      <c r="I829" s="2">
        <f t="array" ref="I829">SUMPRODUCT(B813:B832, (ROW(B813:B832)-ROW(B813)+1)) / (20*21/2)</f>
        <v>4.2457504761904765</v>
      </c>
      <c r="J829" s="2">
        <f t="shared" si="98"/>
        <v>4.2550356763018877</v>
      </c>
      <c r="K829" s="2">
        <f t="shared" si="100"/>
        <v>4.2557830509975156</v>
      </c>
    </row>
    <row r="830" spans="1:11" ht="13.5" x14ac:dyDescent="0.25">
      <c r="A830" s="3">
        <v>43210</v>
      </c>
      <c r="B830" s="2">
        <v>4.2473999999999998</v>
      </c>
      <c r="C830" s="2">
        <f t="shared" si="93"/>
        <v>-3.6999999999999922E-2</v>
      </c>
      <c r="D830" s="2">
        <f t="shared" si="94"/>
        <v>4.2333799999999995</v>
      </c>
      <c r="E830" s="2">
        <f t="shared" si="96"/>
        <v>4.2551600000000001</v>
      </c>
      <c r="F830" s="2">
        <f t="shared" si="97"/>
        <v>4.2623650000000008</v>
      </c>
      <c r="G830" s="2">
        <f t="shared" si="99"/>
        <v>4.2520619999999987</v>
      </c>
      <c r="H830" s="2">
        <f t="shared" si="95"/>
        <v>4.4940059999999979</v>
      </c>
      <c r="I830" s="2">
        <f t="array" ref="I830">SUMPRODUCT(B814:B833, (ROW(B814:B833)-ROW(B814)+1)) / (20*21/2)</f>
        <v>4.2449233333333334</v>
      </c>
      <c r="J830" s="2">
        <f t="shared" si="98"/>
        <v>4.254308469035041</v>
      </c>
      <c r="K830" s="2">
        <f t="shared" si="100"/>
        <v>4.2554543038995734</v>
      </c>
    </row>
    <row r="831" spans="1:11" ht="13.5" x14ac:dyDescent="0.25">
      <c r="A831" s="3">
        <v>43213</v>
      </c>
      <c r="B831" s="2">
        <v>4.1772</v>
      </c>
      <c r="C831" s="2">
        <f t="shared" si="93"/>
        <v>-7.0199999999999818E-2</v>
      </c>
      <c r="D831" s="2">
        <f t="shared" si="94"/>
        <v>4.2333799999999995</v>
      </c>
      <c r="E831" s="2">
        <f t="shared" si="96"/>
        <v>4.2425999999999995</v>
      </c>
      <c r="F831" s="2">
        <f t="shared" si="97"/>
        <v>4.2588550000000005</v>
      </c>
      <c r="G831" s="2">
        <f t="shared" si="99"/>
        <v>4.2521359999999984</v>
      </c>
      <c r="H831" s="2">
        <f t="shared" si="95"/>
        <v>4.4907394999999983</v>
      </c>
      <c r="I831" s="2">
        <f t="array" ref="I831">SUMPRODUCT(B815:B834, (ROW(B815:B834)-ROW(B815)+1)) / (20*21/2)</f>
        <v>4.2440961904761902</v>
      </c>
      <c r="J831" s="2">
        <f t="shared" si="98"/>
        <v>4.2469648053174183</v>
      </c>
      <c r="K831" s="2">
        <f t="shared" si="100"/>
        <v>4.252385507668218</v>
      </c>
    </row>
    <row r="832" spans="1:11" ht="13.5" x14ac:dyDescent="0.25">
      <c r="A832" s="3">
        <v>43214</v>
      </c>
      <c r="B832" s="2">
        <v>4.1920000000000002</v>
      </c>
      <c r="C832" s="2">
        <f t="shared" si="93"/>
        <v>1.4800000000000146E-2</v>
      </c>
      <c r="D832" s="2">
        <f t="shared" si="94"/>
        <v>4.2370799999999997</v>
      </c>
      <c r="E832" s="2">
        <f t="shared" si="96"/>
        <v>4.2318899999999999</v>
      </c>
      <c r="F832" s="2">
        <f t="shared" si="97"/>
        <v>4.2560850000000006</v>
      </c>
      <c r="G832" s="2">
        <f t="shared" si="99"/>
        <v>4.2525059999999995</v>
      </c>
      <c r="H832" s="2">
        <f t="shared" si="95"/>
        <v>4.4875814999999983</v>
      </c>
      <c r="I832" s="2">
        <f t="array" ref="I832">SUMPRODUCT(B816:B835, (ROW(B816:B835)-ROW(B816)+1)) / (20*21/2)</f>
        <v>4.2430933333333334</v>
      </c>
      <c r="J832" s="2">
        <f t="shared" si="98"/>
        <v>4.2417300619538549</v>
      </c>
      <c r="K832" s="2">
        <f t="shared" si="100"/>
        <v>4.2500174485439741</v>
      </c>
    </row>
    <row r="833" spans="1:11" ht="13.5" x14ac:dyDescent="0.25">
      <c r="A833" s="3">
        <v>43215</v>
      </c>
      <c r="B833" s="2">
        <v>4.2473999999999998</v>
      </c>
      <c r="C833" s="2">
        <f t="shared" si="93"/>
        <v>5.5399999999999672E-2</v>
      </c>
      <c r="D833" s="2">
        <f t="shared" si="94"/>
        <v>4.2296800000000001</v>
      </c>
      <c r="E833" s="2">
        <f t="shared" si="96"/>
        <v>4.2263499999999992</v>
      </c>
      <c r="F833" s="2">
        <f t="shared" si="97"/>
        <v>4.2560850000000006</v>
      </c>
      <c r="G833" s="2">
        <f t="shared" si="99"/>
        <v>4.2539839999999991</v>
      </c>
      <c r="H833" s="2">
        <f t="shared" si="95"/>
        <v>4.4845714999999986</v>
      </c>
      <c r="I833" s="2">
        <f t="array" ref="I833">SUMPRODUCT(B817:B836, (ROW(B817:B836)-ROW(B817)+1)) / (20*21/2)</f>
        <v>4.2419147619047619</v>
      </c>
      <c r="J833" s="2">
        <f t="shared" si="98"/>
        <v>4.2422700560534876</v>
      </c>
      <c r="K833" s="2">
        <f t="shared" si="100"/>
        <v>4.2499148035030343</v>
      </c>
    </row>
    <row r="834" spans="1:11" ht="13.5" x14ac:dyDescent="0.25">
      <c r="A834" s="3">
        <v>43216</v>
      </c>
      <c r="B834" s="2">
        <v>4.2473999999999998</v>
      </c>
      <c r="C834" s="2">
        <f t="shared" si="93"/>
        <v>0</v>
      </c>
      <c r="D834" s="2">
        <f t="shared" si="94"/>
        <v>4.2222799999999996</v>
      </c>
      <c r="E834" s="2">
        <f t="shared" si="96"/>
        <v>4.2208099999999993</v>
      </c>
      <c r="F834" s="2">
        <f t="shared" si="97"/>
        <v>4.25793</v>
      </c>
      <c r="G834" s="2">
        <f t="shared" si="99"/>
        <v>4.2561999999999989</v>
      </c>
      <c r="H834" s="2">
        <f t="shared" si="95"/>
        <v>4.4810624999999984</v>
      </c>
      <c r="I834" s="2">
        <f t="array" ref="I834">SUMPRODUCT(B818:B837, (ROW(B818:B837)-ROW(B818)+1)) / (20*21/2)</f>
        <v>4.2311523809523814</v>
      </c>
      <c r="J834" s="2">
        <f t="shared" si="98"/>
        <v>4.242758622143632</v>
      </c>
      <c r="K834" s="2">
        <f t="shared" si="100"/>
        <v>4.249816183757817</v>
      </c>
    </row>
    <row r="835" spans="1:11" ht="13.5" x14ac:dyDescent="0.25">
      <c r="A835" s="3">
        <v>43217</v>
      </c>
      <c r="B835" s="2">
        <v>4.2473999999999998</v>
      </c>
      <c r="C835" s="2">
        <f t="shared" si="93"/>
        <v>0</v>
      </c>
      <c r="D835" s="2">
        <f t="shared" si="94"/>
        <v>4.2222799999999996</v>
      </c>
      <c r="E835" s="2">
        <f t="shared" si="96"/>
        <v>4.2278299999999991</v>
      </c>
      <c r="F835" s="2">
        <f t="shared" si="97"/>
        <v>4.2597749999999994</v>
      </c>
      <c r="G835" s="2">
        <f t="shared" si="99"/>
        <v>4.2576779999999994</v>
      </c>
      <c r="H835" s="2">
        <f t="shared" si="95"/>
        <v>4.4780154999999979</v>
      </c>
      <c r="I835" s="2">
        <f t="array" ref="I835">SUMPRODUCT(B819:B838, (ROW(B819:B838)-ROW(B819)+1)) / (20*21/2)</f>
        <v>4.2211461904761904</v>
      </c>
      <c r="J835" s="2">
        <f t="shared" si="98"/>
        <v>4.2432006581299531</v>
      </c>
      <c r="K835" s="2">
        <f t="shared" si="100"/>
        <v>4.2497214314535885</v>
      </c>
    </row>
    <row r="836" spans="1:11" ht="13.5" x14ac:dyDescent="0.25">
      <c r="A836" s="3">
        <v>43220</v>
      </c>
      <c r="B836" s="2">
        <v>4.2473999999999998</v>
      </c>
      <c r="C836" s="2">
        <f t="shared" ref="C836:C899" si="101">B836-B835</f>
        <v>0</v>
      </c>
      <c r="D836" s="2">
        <f t="shared" si="94"/>
        <v>4.2363199999999992</v>
      </c>
      <c r="E836" s="2">
        <f t="shared" si="96"/>
        <v>4.2348499999999998</v>
      </c>
      <c r="F836" s="2">
        <f t="shared" si="97"/>
        <v>4.2570049999999995</v>
      </c>
      <c r="G836" s="2">
        <f t="shared" si="99"/>
        <v>4.2587859999999997</v>
      </c>
      <c r="H836" s="2">
        <f t="shared" si="95"/>
        <v>4.4748759999999974</v>
      </c>
      <c r="I836" s="2">
        <f t="array" ref="I836">SUMPRODUCT(B820:B839, (ROW(B820:B839)-ROW(B820)+1)) / (20*21/2)</f>
        <v>4.2214795238095233</v>
      </c>
      <c r="J836" s="2">
        <f t="shared" si="98"/>
        <v>4.2436005954509097</v>
      </c>
      <c r="K836" s="2">
        <f t="shared" si="100"/>
        <v>4.2496303949259966</v>
      </c>
    </row>
    <row r="837" spans="1:11" ht="13.5" x14ac:dyDescent="0.25">
      <c r="A837" s="3">
        <v>43222</v>
      </c>
      <c r="B837" s="2">
        <v>4.1440000000000001</v>
      </c>
      <c r="C837" s="2">
        <f t="shared" si="101"/>
        <v>-0.10339999999999971</v>
      </c>
      <c r="D837" s="2">
        <f t="shared" si="94"/>
        <v>4.2267200000000003</v>
      </c>
      <c r="E837" s="2">
        <f t="shared" si="96"/>
        <v>4.2318999999999996</v>
      </c>
      <c r="F837" s="2">
        <f t="shared" si="97"/>
        <v>4.2490649999999999</v>
      </c>
      <c r="G837" s="2">
        <f t="shared" si="99"/>
        <v>4.2553139999999994</v>
      </c>
      <c r="H837" s="2">
        <f t="shared" si="95"/>
        <v>4.4708499999999978</v>
      </c>
      <c r="I837" s="2">
        <f t="array" ref="I837">SUMPRODUCT(B821:B840, (ROW(B821:B840)-ROW(B821)+1)) / (20*21/2)</f>
        <v>4.2259704761904766</v>
      </c>
      <c r="J837" s="2">
        <f t="shared" si="98"/>
        <v>4.2341148244555846</v>
      </c>
      <c r="K837" s="2">
        <f t="shared" si="100"/>
        <v>4.2454880264975259</v>
      </c>
    </row>
    <row r="838" spans="1:11" ht="13.5" x14ac:dyDescent="0.25">
      <c r="A838" s="3">
        <v>43223</v>
      </c>
      <c r="B838" s="2">
        <v>4.1440000000000001</v>
      </c>
      <c r="C838" s="2">
        <f t="shared" si="101"/>
        <v>0</v>
      </c>
      <c r="D838" s="2">
        <f t="shared" si="94"/>
        <v>4.2060399999999998</v>
      </c>
      <c r="E838" s="2">
        <f t="shared" si="96"/>
        <v>4.2178599999999999</v>
      </c>
      <c r="F838" s="2">
        <f t="shared" si="97"/>
        <v>4.2401999999999997</v>
      </c>
      <c r="G838" s="2">
        <f t="shared" si="99"/>
        <v>4.2510299999999992</v>
      </c>
      <c r="H838" s="2">
        <f t="shared" si="95"/>
        <v>4.4668239999999972</v>
      </c>
      <c r="I838" s="2">
        <f t="array" ref="I838">SUMPRODUCT(B822:B841, (ROW(B822:B841)-ROW(B822)+1)) / (20*21/2)</f>
        <v>4.2305490476190473</v>
      </c>
      <c r="J838" s="2">
        <f t="shared" si="98"/>
        <v>4.2255324602217197</v>
      </c>
      <c r="K838" s="2">
        <f t="shared" si="100"/>
        <v>4.2415081038897799</v>
      </c>
    </row>
    <row r="839" spans="1:11" ht="13.5" x14ac:dyDescent="0.25">
      <c r="A839" s="3">
        <v>43224</v>
      </c>
      <c r="B839" s="2">
        <v>4.2436999999999996</v>
      </c>
      <c r="C839" s="2">
        <f t="shared" si="101"/>
        <v>9.9699999999999456E-2</v>
      </c>
      <c r="D839" s="2">
        <f t="shared" ref="D839:D902" si="102">AVERAGE(B835:B839)</f>
        <v>4.2053000000000003</v>
      </c>
      <c r="E839" s="2">
        <f t="shared" si="96"/>
        <v>4.2137899999999995</v>
      </c>
      <c r="F839" s="2">
        <f t="shared" si="97"/>
        <v>4.2372450000000006</v>
      </c>
      <c r="G839" s="2">
        <f t="shared" si="99"/>
        <v>4.2487399999999997</v>
      </c>
      <c r="H839" s="2">
        <f t="shared" si="95"/>
        <v>4.4625764999999973</v>
      </c>
      <c r="I839" s="2">
        <f t="array" ref="I839">SUMPRODUCT(B823:B842, (ROW(B823:B842)-ROW(B823)+1)) / (20*21/2)</f>
        <v>4.2418914285714289</v>
      </c>
      <c r="J839" s="2">
        <f t="shared" si="98"/>
        <v>4.2272627021053655</v>
      </c>
      <c r="K839" s="2">
        <f t="shared" si="100"/>
        <v>4.2415940605999847</v>
      </c>
    </row>
    <row r="840" spans="1:11" ht="13.5" x14ac:dyDescent="0.25">
      <c r="A840" s="3">
        <v>43227</v>
      </c>
      <c r="B840" s="2">
        <v>4.2843999999999998</v>
      </c>
      <c r="C840" s="2">
        <f t="shared" si="101"/>
        <v>4.070000000000018E-2</v>
      </c>
      <c r="D840" s="2">
        <f t="shared" si="102"/>
        <v>4.2126999999999999</v>
      </c>
      <c r="E840" s="2">
        <f t="shared" si="96"/>
        <v>4.2174899999999989</v>
      </c>
      <c r="F840" s="2">
        <f t="shared" si="97"/>
        <v>4.2363250000000008</v>
      </c>
      <c r="G840" s="2">
        <f t="shared" si="99"/>
        <v>4.2472640000000004</v>
      </c>
      <c r="H840" s="2">
        <f t="shared" si="95"/>
        <v>4.4588834999999971</v>
      </c>
      <c r="I840" s="2">
        <f t="array" ref="I840">SUMPRODUCT(B824:B843, (ROW(B824:B843)-ROW(B824)+1)) / (20*21/2)</f>
        <v>4.2494557142857143</v>
      </c>
      <c r="J840" s="2">
        <f t="shared" si="98"/>
        <v>4.2327043495239023</v>
      </c>
      <c r="K840" s="2">
        <f t="shared" si="100"/>
        <v>4.2432727248901809</v>
      </c>
    </row>
    <row r="841" spans="1:11" ht="13.5" x14ac:dyDescent="0.25">
      <c r="A841" s="3">
        <v>43228</v>
      </c>
      <c r="B841" s="2">
        <v>4.2843999999999998</v>
      </c>
      <c r="C841" s="2">
        <f t="shared" si="101"/>
        <v>0</v>
      </c>
      <c r="D841" s="2">
        <f t="shared" si="102"/>
        <v>4.2200999999999995</v>
      </c>
      <c r="E841" s="2">
        <f t="shared" si="96"/>
        <v>4.2282099999999989</v>
      </c>
      <c r="F841" s="2">
        <f t="shared" si="97"/>
        <v>4.235405000000001</v>
      </c>
      <c r="G841" s="2">
        <f t="shared" si="99"/>
        <v>4.2456399999999999</v>
      </c>
      <c r="H841" s="2">
        <f t="shared" si="95"/>
        <v>4.4551534999999971</v>
      </c>
      <c r="I841" s="2">
        <f t="array" ref="I841">SUMPRODUCT(B825:B844, (ROW(B825:B844)-ROW(B825)+1)) / (20*21/2)</f>
        <v>4.2569495238095234</v>
      </c>
      <c r="J841" s="2">
        <f t="shared" si="98"/>
        <v>4.2376277448073401</v>
      </c>
      <c r="K841" s="2">
        <f t="shared" si="100"/>
        <v>4.2448855592082131</v>
      </c>
    </row>
    <row r="842" spans="1:11" ht="13.5" x14ac:dyDescent="0.25">
      <c r="A842" s="3">
        <v>43229</v>
      </c>
      <c r="B842" s="2">
        <v>4.3544999999999998</v>
      </c>
      <c r="C842" s="2">
        <f t="shared" si="101"/>
        <v>7.0100000000000051E-2</v>
      </c>
      <c r="D842" s="2">
        <f t="shared" si="102"/>
        <v>4.2622</v>
      </c>
      <c r="E842" s="2">
        <f t="shared" si="96"/>
        <v>4.2444600000000001</v>
      </c>
      <c r="F842" s="2">
        <f t="shared" si="97"/>
        <v>4.238175</v>
      </c>
      <c r="G842" s="2">
        <f t="shared" si="99"/>
        <v>4.2454179999999999</v>
      </c>
      <c r="H842" s="2">
        <f t="shared" ref="H842:H905" si="103">AVERAGE(B643:B842)</f>
        <v>4.4525124999999974</v>
      </c>
      <c r="I842" s="2">
        <f t="array" ref="I842">SUMPRODUCT(B826:B845, (ROW(B826:B845)-ROW(B826)+1)) / (20*21/2)</f>
        <v>4.2647252380952381</v>
      </c>
      <c r="J842" s="2">
        <f t="shared" si="98"/>
        <v>4.2487584357780701</v>
      </c>
      <c r="K842" s="2">
        <f t="shared" si="100"/>
        <v>4.2491841647294599</v>
      </c>
    </row>
    <row r="843" spans="1:11" ht="13.5" x14ac:dyDescent="0.25">
      <c r="A843" s="3">
        <v>43230</v>
      </c>
      <c r="B843" s="2">
        <v>4.3175999999999997</v>
      </c>
      <c r="C843" s="2">
        <f t="shared" si="101"/>
        <v>-3.6900000000000155E-2</v>
      </c>
      <c r="D843" s="2">
        <f t="shared" si="102"/>
        <v>4.2969199999999992</v>
      </c>
      <c r="E843" s="2">
        <f t="shared" si="96"/>
        <v>4.2514799999999999</v>
      </c>
      <c r="F843" s="2">
        <f t="shared" si="97"/>
        <v>4.2389150000000004</v>
      </c>
      <c r="G843" s="2">
        <f t="shared" si="99"/>
        <v>4.2457140000000004</v>
      </c>
      <c r="H843" s="2">
        <f t="shared" si="103"/>
        <v>4.4497979999999977</v>
      </c>
      <c r="I843" s="2">
        <f t="array" ref="I843">SUMPRODUCT(B827:B846, (ROW(B827:B846)-ROW(B827)+1)) / (20*21/2)</f>
        <v>4.2788528571428568</v>
      </c>
      <c r="J843" s="2">
        <f t="shared" si="98"/>
        <v>4.2553147752277773</v>
      </c>
      <c r="K843" s="2">
        <f t="shared" si="100"/>
        <v>4.2518671386616385</v>
      </c>
    </row>
    <row r="844" spans="1:11" ht="13.5" x14ac:dyDescent="0.25">
      <c r="A844" s="3">
        <v>43231</v>
      </c>
      <c r="B844" s="2">
        <v>4.3175999999999997</v>
      </c>
      <c r="C844" s="2">
        <f t="shared" si="101"/>
        <v>0</v>
      </c>
      <c r="D844" s="2">
        <f t="shared" si="102"/>
        <v>4.3117000000000001</v>
      </c>
      <c r="E844" s="2">
        <f t="shared" ref="E844:E907" si="104">AVERAGE(B835:B844)</f>
        <v>4.2584999999999997</v>
      </c>
      <c r="F844" s="2">
        <f t="shared" si="97"/>
        <v>4.239655</v>
      </c>
      <c r="G844" s="2">
        <f t="shared" si="99"/>
        <v>4.246378</v>
      </c>
      <c r="H844" s="2">
        <f t="shared" si="103"/>
        <v>4.447193999999997</v>
      </c>
      <c r="I844" s="2">
        <f t="array" ref="I844">SUMPRODUCT(B828:B847, (ROW(B828:B847)-ROW(B828)+1)) / (20*21/2)</f>
        <v>4.2884185714285712</v>
      </c>
      <c r="J844" s="2">
        <f t="shared" si="98"/>
        <v>4.2612467013965603</v>
      </c>
      <c r="K844" s="2">
        <f t="shared" si="100"/>
        <v>4.25444489792981</v>
      </c>
    </row>
    <row r="845" spans="1:11" ht="13.5" x14ac:dyDescent="0.25">
      <c r="A845" s="3">
        <v>43234</v>
      </c>
      <c r="B845" s="2">
        <v>4.3212999999999999</v>
      </c>
      <c r="C845" s="2">
        <f t="shared" si="101"/>
        <v>3.7000000000002586E-3</v>
      </c>
      <c r="D845" s="2">
        <f t="shared" si="102"/>
        <v>4.3190799999999996</v>
      </c>
      <c r="E845" s="2">
        <f t="shared" si="104"/>
        <v>4.2658899999999997</v>
      </c>
      <c r="F845" s="2">
        <f t="shared" si="97"/>
        <v>4.246859999999999</v>
      </c>
      <c r="G845" s="2">
        <f t="shared" si="99"/>
        <v>4.2493340000000011</v>
      </c>
      <c r="H845" s="2">
        <f t="shared" si="103"/>
        <v>4.4446084999999975</v>
      </c>
      <c r="I845" s="2">
        <f t="array" ref="I845">SUMPRODUCT(B829:B848, (ROW(B829:B848)-ROW(B829)+1)) / (20*21/2)</f>
        <v>4.2935904761904764</v>
      </c>
      <c r="J845" s="2">
        <f t="shared" si="98"/>
        <v>4.2669660631683159</v>
      </c>
      <c r="K845" s="2">
        <f t="shared" si="100"/>
        <v>4.2570666666384449</v>
      </c>
    </row>
    <row r="846" spans="1:11" ht="13.5" x14ac:dyDescent="0.25">
      <c r="A846" s="3">
        <v>43235</v>
      </c>
      <c r="B846" s="2">
        <v>4.3952</v>
      </c>
      <c r="C846" s="2">
        <f t="shared" si="101"/>
        <v>7.3900000000000077E-2</v>
      </c>
      <c r="D846" s="2">
        <f t="shared" si="102"/>
        <v>4.34124</v>
      </c>
      <c r="E846" s="2">
        <f t="shared" si="104"/>
        <v>4.2806699999999998</v>
      </c>
      <c r="F846" s="2">
        <f t="shared" si="97"/>
        <v>4.2577599999999993</v>
      </c>
      <c r="G846" s="2">
        <f t="shared" si="99"/>
        <v>4.2540620000000002</v>
      </c>
      <c r="H846" s="2">
        <f t="shared" si="103"/>
        <v>4.4422079999999973</v>
      </c>
      <c r="I846" s="2">
        <f t="array" ref="I846">SUMPRODUCT(B830:B849, (ROW(B830:B849)-ROW(B830)+1)) / (20*21/2)</f>
        <v>4.2985866666666661</v>
      </c>
      <c r="J846" s="2">
        <f t="shared" si="98"/>
        <v>4.2791788190570479</v>
      </c>
      <c r="K846" s="2">
        <f t="shared" si="100"/>
        <v>4.2624836601036042</v>
      </c>
    </row>
    <row r="847" spans="1:11" ht="13.5" x14ac:dyDescent="0.25">
      <c r="A847" s="3">
        <v>43236</v>
      </c>
      <c r="B847" s="2">
        <v>4.3582000000000001</v>
      </c>
      <c r="C847" s="2">
        <f t="shared" si="101"/>
        <v>-3.6999999999999922E-2</v>
      </c>
      <c r="D847" s="2">
        <f t="shared" si="102"/>
        <v>4.3419799999999995</v>
      </c>
      <c r="E847" s="2">
        <f t="shared" si="104"/>
        <v>4.3020899999999997</v>
      </c>
      <c r="F847" s="2">
        <f t="shared" si="97"/>
        <v>4.2669949999999996</v>
      </c>
      <c r="G847" s="2">
        <f t="shared" si="99"/>
        <v>4.2570160000000001</v>
      </c>
      <c r="H847" s="2">
        <f t="shared" si="103"/>
        <v>4.4396224999999969</v>
      </c>
      <c r="I847" s="2">
        <f t="array" ref="I847">SUMPRODUCT(B831:B850, (ROW(B831:B850)-ROW(B831)+1)) / (20*21/2)</f>
        <v>4.306921428571429</v>
      </c>
      <c r="J847" s="2">
        <f t="shared" si="98"/>
        <v>4.2867046458135194</v>
      </c>
      <c r="K847" s="2">
        <f t="shared" si="100"/>
        <v>4.2662372420603258</v>
      </c>
    </row>
    <row r="848" spans="1:11" ht="13.5" x14ac:dyDescent="0.25">
      <c r="A848" s="3">
        <v>43237</v>
      </c>
      <c r="B848" s="2">
        <v>4.3212999999999999</v>
      </c>
      <c r="C848" s="2">
        <f t="shared" si="101"/>
        <v>-3.6900000000000155E-2</v>
      </c>
      <c r="D848" s="2">
        <f t="shared" si="102"/>
        <v>4.3427199999999999</v>
      </c>
      <c r="E848" s="2">
        <f t="shared" si="104"/>
        <v>4.3198199999999991</v>
      </c>
      <c r="F848" s="2">
        <f t="shared" si="97"/>
        <v>4.2688399999999991</v>
      </c>
      <c r="G848" s="2">
        <f t="shared" si="99"/>
        <v>4.2567200000000005</v>
      </c>
      <c r="H848" s="2">
        <f t="shared" si="103"/>
        <v>4.4368154999999971</v>
      </c>
      <c r="I848" s="2">
        <f t="array" ref="I848">SUMPRODUCT(B832:B851, (ROW(B832:B851)-ROW(B832)+1)) / (20*21/2)</f>
        <v>4.3147285714285708</v>
      </c>
      <c r="J848" s="2">
        <f t="shared" si="98"/>
        <v>4.2899994414503269</v>
      </c>
      <c r="K848" s="2">
        <f t="shared" si="100"/>
        <v>4.2683965659010976</v>
      </c>
    </row>
    <row r="849" spans="1:11" ht="13.5" x14ac:dyDescent="0.25">
      <c r="A849" s="3">
        <v>43238</v>
      </c>
      <c r="B849" s="2">
        <v>4.3212999999999999</v>
      </c>
      <c r="C849" s="2">
        <f t="shared" si="101"/>
        <v>0</v>
      </c>
      <c r="D849" s="2">
        <f t="shared" si="102"/>
        <v>4.3434600000000003</v>
      </c>
      <c r="E849" s="2">
        <f t="shared" si="104"/>
        <v>4.3275800000000002</v>
      </c>
      <c r="F849" s="2">
        <f t="shared" si="97"/>
        <v>4.2706849999999985</v>
      </c>
      <c r="G849" s="2">
        <f t="shared" si="99"/>
        <v>4.2567200000000014</v>
      </c>
      <c r="H849" s="2">
        <f t="shared" si="103"/>
        <v>4.4340084999999974</v>
      </c>
      <c r="I849" s="2">
        <f t="array" ref="I849">SUMPRODUCT(B833:B852, (ROW(B833:B852)-ROW(B833)+1)) / (20*21/2)</f>
        <v>4.3216738095238094</v>
      </c>
      <c r="J849" s="2">
        <f t="shared" si="98"/>
        <v>4.2929804470264861</v>
      </c>
      <c r="K849" s="2">
        <f t="shared" si="100"/>
        <v>4.2704712103755647</v>
      </c>
    </row>
    <row r="850" spans="1:11" ht="13.5" x14ac:dyDescent="0.25">
      <c r="A850" s="3">
        <v>43241</v>
      </c>
      <c r="B850" s="2">
        <v>4.3582000000000001</v>
      </c>
      <c r="C850" s="2">
        <f t="shared" si="101"/>
        <v>3.6900000000000155E-2</v>
      </c>
      <c r="D850" s="2">
        <f t="shared" si="102"/>
        <v>4.3508399999999998</v>
      </c>
      <c r="E850" s="2">
        <f t="shared" si="104"/>
        <v>4.3349599999999997</v>
      </c>
      <c r="F850" s="2">
        <f t="shared" si="97"/>
        <v>4.2762249999999984</v>
      </c>
      <c r="G850" s="2">
        <f t="shared" si="99"/>
        <v>4.2576060000000009</v>
      </c>
      <c r="H850" s="2">
        <f t="shared" si="103"/>
        <v>4.4317924999999976</v>
      </c>
      <c r="I850" s="2">
        <f t="array" ref="I850">SUMPRODUCT(B834:B853, (ROW(B834:B853)-ROW(B834)+1)) / (20*21/2)</f>
        <v>4.3243133333333326</v>
      </c>
      <c r="J850" s="2">
        <f t="shared" si="98"/>
        <v>4.2991918330239631</v>
      </c>
      <c r="K850" s="2">
        <f t="shared" si="100"/>
        <v>4.2739115550667188</v>
      </c>
    </row>
    <row r="851" spans="1:11" ht="13.5" x14ac:dyDescent="0.25">
      <c r="A851" s="3">
        <v>43242</v>
      </c>
      <c r="B851" s="2">
        <v>4.3582000000000001</v>
      </c>
      <c r="C851" s="2">
        <f t="shared" si="101"/>
        <v>0</v>
      </c>
      <c r="D851" s="2">
        <f t="shared" si="102"/>
        <v>4.3434400000000002</v>
      </c>
      <c r="E851" s="2">
        <f t="shared" si="104"/>
        <v>4.3423400000000001</v>
      </c>
      <c r="F851" s="2">
        <f t="shared" si="97"/>
        <v>4.2852749999999986</v>
      </c>
      <c r="G851" s="2">
        <f t="shared" si="99"/>
        <v>4.2587140000000012</v>
      </c>
      <c r="H851" s="2">
        <f t="shared" si="103"/>
        <v>4.4292069999999981</v>
      </c>
      <c r="I851" s="2">
        <f t="array" ref="I851">SUMPRODUCT(B835:B854, (ROW(B835:B854)-ROW(B835)+1)) / (20*21/2)</f>
        <v>4.3336390476190463</v>
      </c>
      <c r="J851" s="2">
        <f t="shared" si="98"/>
        <v>4.3048116584502525</v>
      </c>
      <c r="K851" s="2">
        <f t="shared" si="100"/>
        <v>4.2772169842797885</v>
      </c>
    </row>
    <row r="852" spans="1:11" ht="13.5" x14ac:dyDescent="0.25">
      <c r="A852" s="3">
        <v>43243</v>
      </c>
      <c r="B852" s="2">
        <v>4.3582000000000001</v>
      </c>
      <c r="C852" s="2">
        <f t="shared" si="101"/>
        <v>0</v>
      </c>
      <c r="D852" s="2">
        <f t="shared" si="102"/>
        <v>4.3434400000000002</v>
      </c>
      <c r="E852" s="2">
        <f t="shared" si="104"/>
        <v>4.3427099999999994</v>
      </c>
      <c r="F852" s="2">
        <f t="shared" ref="F852:F915" si="105">AVERAGE(B833:B852)</f>
        <v>4.2935849999999984</v>
      </c>
      <c r="G852" s="2">
        <f t="shared" si="99"/>
        <v>4.260930000000001</v>
      </c>
      <c r="H852" s="2">
        <f t="shared" si="103"/>
        <v>4.4262519999999972</v>
      </c>
      <c r="I852" s="2">
        <f t="array" ref="I852">SUMPRODUCT(B836:B855, (ROW(B836:B855)-ROW(B836)+1)) / (20*21/2)</f>
        <v>4.3545657142857142</v>
      </c>
      <c r="J852" s="2">
        <f t="shared" si="98"/>
        <v>4.3098962624073716</v>
      </c>
      <c r="K852" s="2">
        <f t="shared" si="100"/>
        <v>4.2803927888178359</v>
      </c>
    </row>
    <row r="853" spans="1:11" ht="13.5" x14ac:dyDescent="0.25">
      <c r="A853" s="3">
        <v>43244</v>
      </c>
      <c r="B853" s="2">
        <v>4.3212999999999999</v>
      </c>
      <c r="C853" s="2">
        <f t="shared" si="101"/>
        <v>-3.6900000000000155E-2</v>
      </c>
      <c r="D853" s="2">
        <f t="shared" si="102"/>
        <v>4.3434400000000002</v>
      </c>
      <c r="E853" s="2">
        <f t="shared" si="104"/>
        <v>4.3430799999999996</v>
      </c>
      <c r="F853" s="2">
        <f t="shared" si="105"/>
        <v>4.2972799999999989</v>
      </c>
      <c r="G853" s="2">
        <f t="shared" si="99"/>
        <v>4.2624080000000015</v>
      </c>
      <c r="H853" s="2">
        <f t="shared" si="103"/>
        <v>4.4234819999999972</v>
      </c>
      <c r="I853" s="2">
        <f t="array" ref="I853">SUMPRODUCT(B837:B856, (ROW(B837:B856)-ROW(B837)+1)) / (20*21/2)</f>
        <v>4.3653828571428566</v>
      </c>
      <c r="J853" s="2">
        <f t="shared" ref="J853:J916" si="106">$J$4*B853+J852*(1-$J$4)</f>
        <v>4.3109823326542882</v>
      </c>
      <c r="K853" s="2">
        <f t="shared" si="100"/>
        <v>4.2819969931779216</v>
      </c>
    </row>
    <row r="854" spans="1:11" ht="13.5" x14ac:dyDescent="0.25">
      <c r="A854" s="3">
        <v>43245</v>
      </c>
      <c r="B854" s="2">
        <v>4.3952</v>
      </c>
      <c r="C854" s="2">
        <f t="shared" si="101"/>
        <v>7.3900000000000077E-2</v>
      </c>
      <c r="D854" s="2">
        <f t="shared" si="102"/>
        <v>4.3582200000000002</v>
      </c>
      <c r="E854" s="2">
        <f t="shared" si="104"/>
        <v>4.3508399999999998</v>
      </c>
      <c r="F854" s="2">
        <f t="shared" si="105"/>
        <v>4.3046699999999998</v>
      </c>
      <c r="G854" s="2">
        <f t="shared" si="99"/>
        <v>4.2661020000000009</v>
      </c>
      <c r="H854" s="2">
        <f t="shared" si="103"/>
        <v>4.4207119999999982</v>
      </c>
      <c r="I854" s="2">
        <f t="array" ref="I854">SUMPRODUCT(B838:B857, (ROW(B838:B857)-ROW(B838)+1)) / (20*21/2)</f>
        <v>4.3753204761904758</v>
      </c>
      <c r="J854" s="2">
        <f t="shared" si="106"/>
        <v>4.3190030628776892</v>
      </c>
      <c r="K854" s="2">
        <f t="shared" si="100"/>
        <v>4.2864363267787873</v>
      </c>
    </row>
    <row r="855" spans="1:11" ht="13.5" x14ac:dyDescent="0.25">
      <c r="A855" s="3">
        <v>43248</v>
      </c>
      <c r="B855" s="2">
        <v>4.5244</v>
      </c>
      <c r="C855" s="2">
        <f t="shared" si="101"/>
        <v>0.12919999999999998</v>
      </c>
      <c r="D855" s="2">
        <f t="shared" si="102"/>
        <v>4.3914600000000004</v>
      </c>
      <c r="E855" s="2">
        <f t="shared" si="104"/>
        <v>4.3711500000000001</v>
      </c>
      <c r="F855" s="2">
        <f t="shared" si="105"/>
        <v>4.3185199999999995</v>
      </c>
      <c r="G855" s="2">
        <f t="shared" si="99"/>
        <v>4.2725280000000012</v>
      </c>
      <c r="H855" s="2">
        <f t="shared" si="103"/>
        <v>4.4184034999999975</v>
      </c>
      <c r="I855" s="2">
        <f t="array" ref="I855">SUMPRODUCT(B839:B858, (ROW(B839:B858)-ROW(B839)+1)) / (20*21/2)</f>
        <v>4.3838861904761899</v>
      </c>
      <c r="J855" s="2">
        <f t="shared" si="106"/>
        <v>4.3385646759369569</v>
      </c>
      <c r="K855" s="2">
        <f t="shared" si="100"/>
        <v>4.2957682355325604</v>
      </c>
    </row>
    <row r="856" spans="1:11" ht="13.5" x14ac:dyDescent="0.25">
      <c r="A856" s="3">
        <v>43249</v>
      </c>
      <c r="B856" s="2">
        <v>4.4321000000000002</v>
      </c>
      <c r="C856" s="2">
        <f t="shared" si="101"/>
        <v>-9.2299999999999827E-2</v>
      </c>
      <c r="D856" s="2">
        <f t="shared" si="102"/>
        <v>4.4062399999999995</v>
      </c>
      <c r="E856" s="2">
        <f t="shared" si="104"/>
        <v>4.3748400000000007</v>
      </c>
      <c r="F856" s="2">
        <f t="shared" si="105"/>
        <v>4.3277549999999998</v>
      </c>
      <c r="G856" s="2">
        <f t="shared" si="99"/>
        <v>4.278290000000001</v>
      </c>
      <c r="H856" s="2">
        <f t="shared" si="103"/>
        <v>4.4152824999999982</v>
      </c>
      <c r="I856" s="2">
        <f t="array" ref="I856">SUMPRODUCT(B840:B859, (ROW(B840:B859)-ROW(B840)+1)) / (20*21/2)</f>
        <v>4.3928419047619043</v>
      </c>
      <c r="J856" s="2">
        <f t="shared" si="106"/>
        <v>4.3474728020381992</v>
      </c>
      <c r="K856" s="2">
        <f t="shared" si="100"/>
        <v>4.3011145792371659</v>
      </c>
    </row>
    <row r="857" spans="1:11" ht="13.5" x14ac:dyDescent="0.25">
      <c r="A857" s="3">
        <v>43250</v>
      </c>
      <c r="B857" s="2">
        <v>4.4321000000000002</v>
      </c>
      <c r="C857" s="2">
        <f t="shared" si="101"/>
        <v>0</v>
      </c>
      <c r="D857" s="2">
        <f t="shared" si="102"/>
        <v>4.4210200000000004</v>
      </c>
      <c r="E857" s="2">
        <f t="shared" si="104"/>
        <v>4.3822299999999998</v>
      </c>
      <c r="F857" s="2">
        <f t="shared" si="105"/>
        <v>4.3421599999999998</v>
      </c>
      <c r="G857" s="2">
        <f t="shared" si="99"/>
        <v>4.2839780000000012</v>
      </c>
      <c r="H857" s="2">
        <f t="shared" si="103"/>
        <v>4.4122354999999978</v>
      </c>
      <c r="I857" s="2">
        <f t="array" ref="I857">SUMPRODUCT(B841:B860, (ROW(B841:B860)-ROW(B841)+1)) / (20*21/2)</f>
        <v>4.4117076190476183</v>
      </c>
      <c r="J857" s="2">
        <f t="shared" si="106"/>
        <v>4.3555325351774181</v>
      </c>
      <c r="K857" s="2">
        <f t="shared" si="100"/>
        <v>4.3062512624043361</v>
      </c>
    </row>
    <row r="858" spans="1:11" ht="13.5" x14ac:dyDescent="0.25">
      <c r="A858" s="3">
        <v>43251</v>
      </c>
      <c r="B858" s="2">
        <v>4.4321000000000002</v>
      </c>
      <c r="C858" s="2">
        <f t="shared" si="101"/>
        <v>0</v>
      </c>
      <c r="D858" s="2">
        <f t="shared" si="102"/>
        <v>4.4431799999999999</v>
      </c>
      <c r="E858" s="2">
        <f t="shared" si="104"/>
        <v>4.3933099999999996</v>
      </c>
      <c r="F858" s="2">
        <f t="shared" si="105"/>
        <v>4.3565649999999998</v>
      </c>
      <c r="G858" s="2">
        <f t="shared" si="99"/>
        <v>4.2896660000000004</v>
      </c>
      <c r="H858" s="2">
        <f t="shared" si="103"/>
        <v>4.4091514999999966</v>
      </c>
      <c r="I858" s="2">
        <f t="array" ref="I858">SUMPRODUCT(B842:B861, (ROW(B842:B861)-ROW(B842)+1)) / (20*21/2)</f>
        <v>4.4292371428571427</v>
      </c>
      <c r="J858" s="2">
        <f t="shared" si="106"/>
        <v>4.3628246746843304</v>
      </c>
      <c r="K858" s="2">
        <f t="shared" si="100"/>
        <v>4.3111865070159308</v>
      </c>
    </row>
    <row r="859" spans="1:11" ht="13.5" x14ac:dyDescent="0.25">
      <c r="A859" s="3">
        <v>43252</v>
      </c>
      <c r="B859" s="2">
        <v>4.4505999999999997</v>
      </c>
      <c r="C859" s="2">
        <f t="shared" si="101"/>
        <v>1.8499999999999517E-2</v>
      </c>
      <c r="D859" s="2">
        <f t="shared" si="102"/>
        <v>4.4542600000000006</v>
      </c>
      <c r="E859" s="2">
        <f t="shared" si="104"/>
        <v>4.4062399999999995</v>
      </c>
      <c r="F859" s="2">
        <f t="shared" si="105"/>
        <v>4.3669099999999998</v>
      </c>
      <c r="G859" s="2">
        <f t="shared" si="99"/>
        <v>4.2944680000000002</v>
      </c>
      <c r="H859" s="2">
        <f t="shared" si="103"/>
        <v>4.4062894999999971</v>
      </c>
      <c r="I859" s="2">
        <f t="array" ref="I859">SUMPRODUCT(B843:B862, (ROW(B843:B862)-ROW(B843)+1)) / (20*21/2)</f>
        <v>4.4468399999999999</v>
      </c>
      <c r="J859" s="2">
        <f t="shared" si="106"/>
        <v>4.3711842294762988</v>
      </c>
      <c r="K859" s="2">
        <f t="shared" si="100"/>
        <v>4.3166537028192282</v>
      </c>
    </row>
    <row r="860" spans="1:11" ht="13.5" x14ac:dyDescent="0.25">
      <c r="A860" s="3">
        <v>43255</v>
      </c>
      <c r="B860" s="2">
        <v>4.5650000000000004</v>
      </c>
      <c r="C860" s="2">
        <f t="shared" si="101"/>
        <v>0.11440000000000072</v>
      </c>
      <c r="D860" s="2">
        <f t="shared" si="102"/>
        <v>4.4623800000000005</v>
      </c>
      <c r="E860" s="2">
        <f t="shared" si="104"/>
        <v>4.42692</v>
      </c>
      <c r="F860" s="2">
        <f t="shared" si="105"/>
        <v>4.3809399999999998</v>
      </c>
      <c r="G860" s="2">
        <f t="shared" si="99"/>
        <v>4.3008200000000008</v>
      </c>
      <c r="H860" s="2">
        <f t="shared" si="103"/>
        <v>4.4040364999999975</v>
      </c>
      <c r="I860" s="2">
        <f t="array" ref="I860">SUMPRODUCT(B844:B863, (ROW(B844:B863)-ROW(B844)+1)) / (20*21/2)</f>
        <v>4.4668938095238095</v>
      </c>
      <c r="J860" s="2">
        <f t="shared" si="106"/>
        <v>4.3896428742880795</v>
      </c>
      <c r="K860" s="2">
        <f t="shared" si="100"/>
        <v>4.326392773296905</v>
      </c>
    </row>
    <row r="861" spans="1:11" ht="13.5" x14ac:dyDescent="0.25">
      <c r="A861" s="3">
        <v>43256</v>
      </c>
      <c r="B861" s="2">
        <v>4.5650000000000004</v>
      </c>
      <c r="C861" s="2">
        <f t="shared" si="101"/>
        <v>0</v>
      </c>
      <c r="D861" s="2">
        <f t="shared" si="102"/>
        <v>4.4889600000000005</v>
      </c>
      <c r="E861" s="2">
        <f t="shared" si="104"/>
        <v>4.4475999999999996</v>
      </c>
      <c r="F861" s="2">
        <f t="shared" si="105"/>
        <v>4.3949699999999998</v>
      </c>
      <c r="G861" s="2">
        <f t="shared" si="99"/>
        <v>4.3071720000000004</v>
      </c>
      <c r="H861" s="2">
        <f t="shared" si="103"/>
        <v>4.401783499999997</v>
      </c>
      <c r="I861" s="2">
        <f t="array" ref="I861">SUMPRODUCT(B845:B864, (ROW(B845:B864)-ROW(B845)+1)) / (20*21/2)</f>
        <v>4.4823514285714285</v>
      </c>
      <c r="J861" s="2">
        <f t="shared" si="106"/>
        <v>4.4063435529273098</v>
      </c>
      <c r="K861" s="2">
        <f t="shared" si="100"/>
        <v>4.3357499194421241</v>
      </c>
    </row>
    <row r="862" spans="1:11" ht="13.5" x14ac:dyDescent="0.25">
      <c r="A862" s="3">
        <v>43257</v>
      </c>
      <c r="B862" s="2">
        <v>4.5797999999999996</v>
      </c>
      <c r="C862" s="2">
        <f t="shared" si="101"/>
        <v>1.4799999999999258E-2</v>
      </c>
      <c r="D862" s="2">
        <f t="shared" si="102"/>
        <v>4.5185000000000004</v>
      </c>
      <c r="E862" s="2">
        <f t="shared" si="104"/>
        <v>4.4697599999999991</v>
      </c>
      <c r="F862" s="2">
        <f t="shared" si="105"/>
        <v>4.4062350000000006</v>
      </c>
      <c r="G862" s="2">
        <f t="shared" si="99"/>
        <v>4.3138200000000015</v>
      </c>
      <c r="H862" s="2">
        <f t="shared" si="103"/>
        <v>4.399770499999998</v>
      </c>
      <c r="I862" s="2">
        <f t="array" ref="I862">SUMPRODUCT(B846:B865, (ROW(B846:B865)-ROW(B846)+1)) / (20*21/2)</f>
        <v>4.4968952380952381</v>
      </c>
      <c r="J862" s="2">
        <f t="shared" si="106"/>
        <v>4.4228632145532805</v>
      </c>
      <c r="K862" s="2">
        <f t="shared" si="100"/>
        <v>4.34532051083655</v>
      </c>
    </row>
    <row r="863" spans="1:11" ht="13.5" x14ac:dyDescent="0.25">
      <c r="A863" s="3">
        <v>43258</v>
      </c>
      <c r="B863" s="2">
        <v>4.6167999999999996</v>
      </c>
      <c r="C863" s="2">
        <f t="shared" si="101"/>
        <v>3.6999999999999922E-2</v>
      </c>
      <c r="D863" s="2">
        <f t="shared" si="102"/>
        <v>4.5554399999999999</v>
      </c>
      <c r="E863" s="2">
        <f t="shared" si="104"/>
        <v>4.4993099999999995</v>
      </c>
      <c r="F863" s="2">
        <f t="shared" si="105"/>
        <v>4.4211949999999991</v>
      </c>
      <c r="G863" s="2">
        <f t="shared" si="99"/>
        <v>4.3212080000000022</v>
      </c>
      <c r="H863" s="2">
        <f t="shared" si="103"/>
        <v>4.3982934999999976</v>
      </c>
      <c r="I863" s="2">
        <f t="array" ref="I863">SUMPRODUCT(B847:B866, (ROW(B847:B866)-ROW(B847)+1)) / (20*21/2)</f>
        <v>4.5165061904761901</v>
      </c>
      <c r="J863" s="2">
        <f t="shared" si="106"/>
        <v>4.4413333845958256</v>
      </c>
      <c r="K863" s="2">
        <f t="shared" si="100"/>
        <v>4.3559667653135481</v>
      </c>
    </row>
    <row r="864" spans="1:11" ht="13.5" x14ac:dyDescent="0.25">
      <c r="A864" s="3">
        <v>43259</v>
      </c>
      <c r="B864" s="2">
        <v>4.5834999999999999</v>
      </c>
      <c r="C864" s="2">
        <f t="shared" si="101"/>
        <v>-3.3299999999999663E-2</v>
      </c>
      <c r="D864" s="2">
        <f t="shared" si="102"/>
        <v>4.58202</v>
      </c>
      <c r="E864" s="2">
        <f t="shared" si="104"/>
        <v>4.5181400000000007</v>
      </c>
      <c r="F864" s="2">
        <f t="shared" si="105"/>
        <v>4.4344899999999994</v>
      </c>
      <c r="G864" s="2">
        <f t="shared" si="99"/>
        <v>4.3286680000000013</v>
      </c>
      <c r="H864" s="2">
        <f t="shared" si="103"/>
        <v>4.3962989999999982</v>
      </c>
      <c r="I864" s="2">
        <f t="array" ref="I864">SUMPRODUCT(B848:B867, (ROW(B848:B867)-ROW(B848)+1)) / (20*21/2)</f>
        <v>4.5348861904761906</v>
      </c>
      <c r="J864" s="2">
        <f t="shared" si="106"/>
        <v>4.4548730622533652</v>
      </c>
      <c r="K864" s="2">
        <f t="shared" si="100"/>
        <v>4.3648896372620367</v>
      </c>
    </row>
    <row r="865" spans="1:11" ht="13.5" x14ac:dyDescent="0.25">
      <c r="A865" s="3">
        <v>43262</v>
      </c>
      <c r="B865" s="2">
        <v>4.5872000000000002</v>
      </c>
      <c r="C865" s="2">
        <f t="shared" si="101"/>
        <v>3.7000000000002586E-3</v>
      </c>
      <c r="D865" s="2">
        <f t="shared" si="102"/>
        <v>4.5864599999999998</v>
      </c>
      <c r="E865" s="2">
        <f t="shared" si="104"/>
        <v>4.524420000000001</v>
      </c>
      <c r="F865" s="2">
        <f t="shared" si="105"/>
        <v>4.4477849999999997</v>
      </c>
      <c r="G865" s="2">
        <f t="shared" si="99"/>
        <v>4.336202000000001</v>
      </c>
      <c r="H865" s="2">
        <f t="shared" si="103"/>
        <v>4.3943044999999987</v>
      </c>
      <c r="I865" s="2">
        <f t="array" ref="I865">SUMPRODUCT(B849:B868, (ROW(B849:B868)-ROW(B849)+1)) / (20*21/2)</f>
        <v>4.5546685714285715</v>
      </c>
      <c r="J865" s="2">
        <f t="shared" si="106"/>
        <v>4.4674756277530445</v>
      </c>
      <c r="K865" s="2">
        <f t="shared" si="100"/>
        <v>4.373607690702741</v>
      </c>
    </row>
    <row r="866" spans="1:11" ht="13.5" x14ac:dyDescent="0.25">
      <c r="A866" s="3">
        <v>43263</v>
      </c>
      <c r="B866" s="2">
        <v>4.6536999999999997</v>
      </c>
      <c r="C866" s="2">
        <f t="shared" si="101"/>
        <v>6.6499999999999559E-2</v>
      </c>
      <c r="D866" s="2">
        <f t="shared" si="102"/>
        <v>4.6042000000000005</v>
      </c>
      <c r="E866" s="2">
        <f t="shared" si="104"/>
        <v>4.5465800000000005</v>
      </c>
      <c r="F866" s="2">
        <f t="shared" si="105"/>
        <v>4.4607100000000006</v>
      </c>
      <c r="G866" s="2">
        <f t="shared" si="99"/>
        <v>4.3432200000000005</v>
      </c>
      <c r="H866" s="2">
        <f t="shared" si="103"/>
        <v>4.3924949999999985</v>
      </c>
      <c r="I866" s="2">
        <f t="array" ref="I866">SUMPRODUCT(B850:B869, (ROW(B850:B869)-ROW(B850)+1)) / (20*21/2)</f>
        <v>4.5741371428571433</v>
      </c>
      <c r="J866" s="2">
        <f t="shared" si="106"/>
        <v>4.485211282252755</v>
      </c>
      <c r="K866" s="2">
        <f t="shared" si="100"/>
        <v>4.3845917028320454</v>
      </c>
    </row>
    <row r="867" spans="1:11" ht="13.5" x14ac:dyDescent="0.25">
      <c r="A867" s="3">
        <v>43264</v>
      </c>
      <c r="B867" s="2">
        <v>4.6536999999999997</v>
      </c>
      <c r="C867" s="2">
        <f t="shared" si="101"/>
        <v>0</v>
      </c>
      <c r="D867" s="2">
        <f t="shared" si="102"/>
        <v>4.6189799999999996</v>
      </c>
      <c r="E867" s="2">
        <f t="shared" si="104"/>
        <v>4.56874</v>
      </c>
      <c r="F867" s="2">
        <f t="shared" si="105"/>
        <v>4.4754849999999999</v>
      </c>
      <c r="G867" s="2">
        <f t="shared" si="99"/>
        <v>4.3502380000000009</v>
      </c>
      <c r="H867" s="2">
        <f t="shared" si="103"/>
        <v>4.3906854999999982</v>
      </c>
      <c r="I867" s="2">
        <f t="array" ref="I867">SUMPRODUCT(B851:B870, (ROW(B851:B870)-ROW(B851)+1)) / (20*21/2)</f>
        <v>4.587592857142857</v>
      </c>
      <c r="J867" s="2">
        <f t="shared" si="106"/>
        <v>4.5012578268001118</v>
      </c>
      <c r="K867" s="2">
        <f t="shared" si="100"/>
        <v>4.3951449693876521</v>
      </c>
    </row>
    <row r="868" spans="1:11" ht="13.5" x14ac:dyDescent="0.25">
      <c r="A868" s="3">
        <v>43265</v>
      </c>
      <c r="B868" s="2">
        <v>4.6832000000000003</v>
      </c>
      <c r="C868" s="2">
        <f t="shared" si="101"/>
        <v>2.9500000000000526E-2</v>
      </c>
      <c r="D868" s="2">
        <f t="shared" si="102"/>
        <v>4.6322600000000005</v>
      </c>
      <c r="E868" s="2">
        <f t="shared" si="104"/>
        <v>4.5938499999999998</v>
      </c>
      <c r="F868" s="2">
        <f t="shared" si="105"/>
        <v>4.4935799999999997</v>
      </c>
      <c r="G868" s="2">
        <f t="shared" si="99"/>
        <v>4.3574760000000001</v>
      </c>
      <c r="H868" s="2">
        <f t="shared" si="103"/>
        <v>4.3893554999999989</v>
      </c>
      <c r="I868" s="2">
        <f t="array" ref="I868">SUMPRODUCT(B852:B871, (ROW(B852:B871)-ROW(B852)+1)) / (20*21/2)</f>
        <v>4.5996414285714282</v>
      </c>
      <c r="J868" s="2">
        <f t="shared" si="106"/>
        <v>4.5185856528191488</v>
      </c>
      <c r="K868" s="2">
        <f t="shared" si="100"/>
        <v>4.4064412450979402</v>
      </c>
    </row>
    <row r="869" spans="1:11" ht="13.5" x14ac:dyDescent="0.25">
      <c r="A869" s="3">
        <v>43269</v>
      </c>
      <c r="B869" s="2">
        <v>4.6980000000000004</v>
      </c>
      <c r="C869" s="2">
        <f t="shared" si="101"/>
        <v>1.4800000000000146E-2</v>
      </c>
      <c r="D869" s="2">
        <f t="shared" si="102"/>
        <v>4.6551600000000004</v>
      </c>
      <c r="E869" s="2">
        <f t="shared" si="104"/>
        <v>4.6185899999999993</v>
      </c>
      <c r="F869" s="2">
        <f t="shared" si="105"/>
        <v>4.512414999999999</v>
      </c>
      <c r="G869" s="2">
        <f t="shared" si="99"/>
        <v>4.3653799999999991</v>
      </c>
      <c r="H869" s="2">
        <f t="shared" si="103"/>
        <v>4.3879149999999987</v>
      </c>
      <c r="I869" s="2">
        <f t="array" ref="I869">SUMPRODUCT(B853:B872, (ROW(B853:B872)-ROW(B853)+1)) / (20*21/2)</f>
        <v>4.6102828571428569</v>
      </c>
      <c r="J869" s="2">
        <f t="shared" si="106"/>
        <v>4.5356727335030396</v>
      </c>
      <c r="K869" s="2">
        <f t="shared" si="100"/>
        <v>4.4178749217607658</v>
      </c>
    </row>
    <row r="870" spans="1:11" ht="13.5" x14ac:dyDescent="0.25">
      <c r="A870" s="3">
        <v>43270</v>
      </c>
      <c r="B870" s="2">
        <v>4.6536999999999997</v>
      </c>
      <c r="C870" s="2">
        <f t="shared" si="101"/>
        <v>-4.4300000000000672E-2</v>
      </c>
      <c r="D870" s="2">
        <f t="shared" si="102"/>
        <v>4.6684600000000005</v>
      </c>
      <c r="E870" s="2">
        <f t="shared" si="104"/>
        <v>4.6274600000000001</v>
      </c>
      <c r="F870" s="2">
        <f t="shared" si="105"/>
        <v>4.5271899999999992</v>
      </c>
      <c r="G870" s="2">
        <f t="shared" si="99"/>
        <v>4.3723979999999996</v>
      </c>
      <c r="H870" s="2">
        <f t="shared" si="103"/>
        <v>4.3864374999999978</v>
      </c>
      <c r="I870" s="2">
        <f t="array" ref="I870">SUMPRODUCT(B854:B873, (ROW(B854:B873)-ROW(B854)+1)) / (20*21/2)</f>
        <v>4.6230314285714282</v>
      </c>
      <c r="J870" s="2">
        <f t="shared" si="106"/>
        <v>4.5469134255503691</v>
      </c>
      <c r="K870" s="2">
        <f t="shared" si="100"/>
        <v>4.4271229640446581</v>
      </c>
    </row>
    <row r="871" spans="1:11" ht="13.5" x14ac:dyDescent="0.25">
      <c r="A871" s="3">
        <v>43271</v>
      </c>
      <c r="B871" s="2">
        <v>4.6536999999999997</v>
      </c>
      <c r="C871" s="2">
        <f t="shared" si="101"/>
        <v>0</v>
      </c>
      <c r="D871" s="2">
        <f t="shared" si="102"/>
        <v>4.6684600000000005</v>
      </c>
      <c r="E871" s="2">
        <f t="shared" si="104"/>
        <v>4.6363300000000001</v>
      </c>
      <c r="F871" s="2">
        <f t="shared" si="105"/>
        <v>4.5419649999999994</v>
      </c>
      <c r="G871" s="2">
        <f t="shared" si="99"/>
        <v>4.3794159999999982</v>
      </c>
      <c r="H871" s="2">
        <f t="shared" si="103"/>
        <v>4.3843509999999979</v>
      </c>
      <c r="I871" s="2">
        <f t="array" ref="I871">SUMPRODUCT(B855:B874, (ROW(B855:B874)-ROW(B855)+1)) / (20*21/2)</f>
        <v>4.6410595238095231</v>
      </c>
      <c r="J871" s="2">
        <f t="shared" si="106"/>
        <v>4.5570835754979537</v>
      </c>
      <c r="K871" s="2">
        <f t="shared" si="100"/>
        <v>4.4360083380036919</v>
      </c>
    </row>
    <row r="872" spans="1:11" ht="13.5" x14ac:dyDescent="0.25">
      <c r="A872" s="3">
        <v>43272</v>
      </c>
      <c r="B872" s="2">
        <v>4.6536999999999997</v>
      </c>
      <c r="C872" s="2">
        <f t="shared" si="101"/>
        <v>0</v>
      </c>
      <c r="D872" s="2">
        <f t="shared" si="102"/>
        <v>4.6684600000000005</v>
      </c>
      <c r="E872" s="2">
        <f t="shared" si="104"/>
        <v>4.6437200000000001</v>
      </c>
      <c r="F872" s="2">
        <f t="shared" si="105"/>
        <v>4.5567399999999996</v>
      </c>
      <c r="G872" s="2">
        <f t="shared" si="99"/>
        <v>4.3865079999999974</v>
      </c>
      <c r="H872" s="2">
        <f t="shared" si="103"/>
        <v>4.3823009999999982</v>
      </c>
      <c r="I872" s="2">
        <f t="array" ref="I872">SUMPRODUCT(B856:B875, (ROW(B856:B875)-ROW(B856)+1)) / (20*21/2)</f>
        <v>4.6573290476190472</v>
      </c>
      <c r="J872" s="2">
        <f t="shared" si="106"/>
        <v>4.5662851397362445</v>
      </c>
      <c r="K872" s="2">
        <f t="shared" si="100"/>
        <v>4.4445452659251163</v>
      </c>
    </row>
    <row r="873" spans="1:11" ht="13.5" x14ac:dyDescent="0.25">
      <c r="A873" s="3">
        <v>43273</v>
      </c>
      <c r="B873" s="2">
        <v>4.6905999999999999</v>
      </c>
      <c r="C873" s="2">
        <f t="shared" si="101"/>
        <v>3.6900000000000155E-2</v>
      </c>
      <c r="D873" s="2">
        <f t="shared" si="102"/>
        <v>4.6699400000000004</v>
      </c>
      <c r="E873" s="2">
        <f t="shared" si="104"/>
        <v>4.6510999999999996</v>
      </c>
      <c r="F873" s="2">
        <f t="shared" si="105"/>
        <v>4.5752050000000013</v>
      </c>
      <c r="G873" s="2">
        <f t="shared" si="99"/>
        <v>4.3942639999999979</v>
      </c>
      <c r="H873" s="2">
        <f t="shared" si="103"/>
        <v>4.3806389999999986</v>
      </c>
      <c r="I873" s="2">
        <f t="array" ref="I873">SUMPRODUCT(B857:B876, (ROW(B857:B876)-ROW(B857)+1)) / (20*21/2)</f>
        <v>4.6724552380952371</v>
      </c>
      <c r="J873" s="2">
        <f t="shared" si="106"/>
        <v>4.5781246502375543</v>
      </c>
      <c r="K873" s="2">
        <f t="shared" si="100"/>
        <v>4.4541944711829551</v>
      </c>
    </row>
    <row r="874" spans="1:11" ht="13.5" x14ac:dyDescent="0.25">
      <c r="A874" s="3">
        <v>43276</v>
      </c>
      <c r="B874" s="2">
        <v>4.7645</v>
      </c>
      <c r="C874" s="2">
        <f t="shared" si="101"/>
        <v>7.3900000000000077E-2</v>
      </c>
      <c r="D874" s="2">
        <f t="shared" si="102"/>
        <v>4.6832399999999996</v>
      </c>
      <c r="E874" s="2">
        <f t="shared" si="104"/>
        <v>4.6691999999999991</v>
      </c>
      <c r="F874" s="2">
        <f t="shared" si="105"/>
        <v>4.5936700000000004</v>
      </c>
      <c r="G874" s="2">
        <f t="shared" si="99"/>
        <v>4.4034979999999964</v>
      </c>
      <c r="H874" s="2">
        <f t="shared" si="103"/>
        <v>4.3795309999999983</v>
      </c>
      <c r="I874" s="2">
        <f t="array" ref="I874">SUMPRODUCT(B858:B877, (ROW(B858:B877)-ROW(B858)+1)) / (20*21/2)</f>
        <v>4.6852938095238104</v>
      </c>
      <c r="J874" s="2">
        <f t="shared" si="106"/>
        <v>4.5958746835482636</v>
      </c>
      <c r="K874" s="2">
        <f t="shared" si="100"/>
        <v>4.4663633154502902</v>
      </c>
    </row>
    <row r="875" spans="1:11" ht="13.5" x14ac:dyDescent="0.25">
      <c r="A875" s="3">
        <v>43277</v>
      </c>
      <c r="B875" s="2">
        <v>4.7645</v>
      </c>
      <c r="C875" s="2">
        <f t="shared" si="101"/>
        <v>0</v>
      </c>
      <c r="D875" s="2">
        <f t="shared" si="102"/>
        <v>4.7054</v>
      </c>
      <c r="E875" s="2">
        <f t="shared" si="104"/>
        <v>4.6869299999999994</v>
      </c>
      <c r="F875" s="2">
        <f t="shared" si="105"/>
        <v>4.6056749999999997</v>
      </c>
      <c r="G875" s="2">
        <f t="shared" si="99"/>
        <v>4.4152439999999977</v>
      </c>
      <c r="H875" s="2">
        <f t="shared" si="103"/>
        <v>4.378976999999999</v>
      </c>
      <c r="I875" s="2">
        <f t="array" ref="I875">SUMPRODUCT(B859:B878, (ROW(B859:B878)-ROW(B859)+1)) / (20*21/2)</f>
        <v>4.69623238095238</v>
      </c>
      <c r="J875" s="2">
        <f t="shared" si="106"/>
        <v>4.6119342374960475</v>
      </c>
      <c r="K875" s="2">
        <f t="shared" si="100"/>
        <v>4.4780549501385147</v>
      </c>
    </row>
    <row r="876" spans="1:11" ht="13.5" x14ac:dyDescent="0.25">
      <c r="A876" s="3">
        <v>43278</v>
      </c>
      <c r="B876" s="2">
        <v>4.7645</v>
      </c>
      <c r="C876" s="2">
        <f t="shared" si="101"/>
        <v>0</v>
      </c>
      <c r="D876" s="2">
        <f t="shared" si="102"/>
        <v>4.7275599999999995</v>
      </c>
      <c r="E876" s="2">
        <f t="shared" si="104"/>
        <v>4.6980099999999991</v>
      </c>
      <c r="F876" s="2">
        <f t="shared" si="105"/>
        <v>4.6222949999999994</v>
      </c>
      <c r="G876" s="2">
        <f t="shared" si="99"/>
        <v>4.4269899999999973</v>
      </c>
      <c r="H876" s="2">
        <f t="shared" si="103"/>
        <v>4.3784229999999988</v>
      </c>
      <c r="I876" s="2">
        <f t="array" ref="I876">SUMPRODUCT(B860:B879, (ROW(B860:B879)-ROW(B860)+1)) / (20*21/2)</f>
        <v>4.6926314285714286</v>
      </c>
      <c r="J876" s="2">
        <f t="shared" si="106"/>
        <v>4.6264643101154714</v>
      </c>
      <c r="K876" s="2">
        <f t="shared" si="100"/>
        <v>4.4892880893487694</v>
      </c>
    </row>
    <row r="877" spans="1:11" ht="13.5" x14ac:dyDescent="0.25">
      <c r="A877" s="3">
        <v>43279</v>
      </c>
      <c r="B877" s="2">
        <v>4.7571000000000003</v>
      </c>
      <c r="C877" s="2">
        <f t="shared" si="101"/>
        <v>-7.3999999999996291E-3</v>
      </c>
      <c r="D877" s="2">
        <f t="shared" si="102"/>
        <v>4.74824</v>
      </c>
      <c r="E877" s="2">
        <f t="shared" si="104"/>
        <v>4.7083500000000003</v>
      </c>
      <c r="F877" s="2">
        <f t="shared" si="105"/>
        <v>4.6385449999999997</v>
      </c>
      <c r="G877" s="2">
        <f t="shared" si="99"/>
        <v>4.4386619999999972</v>
      </c>
      <c r="H877" s="2">
        <f t="shared" si="103"/>
        <v>4.3773149999999985</v>
      </c>
      <c r="I877" s="2">
        <f t="array" ref="I877">SUMPRODUCT(B861:B880, (ROW(B861:B880)-ROW(B861)+1)) / (20*21/2)</f>
        <v>4.6970295238095243</v>
      </c>
      <c r="J877" s="2">
        <f t="shared" si="106"/>
        <v>4.6389058043901885</v>
      </c>
      <c r="K877" s="2">
        <f t="shared" si="100"/>
        <v>4.4997905172174457</v>
      </c>
    </row>
    <row r="878" spans="1:11" ht="13.5" x14ac:dyDescent="0.25">
      <c r="A878" s="3">
        <v>43280</v>
      </c>
      <c r="B878" s="2">
        <v>4.7534000000000001</v>
      </c>
      <c r="C878" s="2">
        <f t="shared" si="101"/>
        <v>-3.7000000000002586E-3</v>
      </c>
      <c r="D878" s="2">
        <f t="shared" si="102"/>
        <v>4.7607999999999997</v>
      </c>
      <c r="E878" s="2">
        <f t="shared" si="104"/>
        <v>4.7153700000000001</v>
      </c>
      <c r="F878" s="2">
        <f t="shared" si="105"/>
        <v>4.6546099999999999</v>
      </c>
      <c r="G878" s="2">
        <f t="shared" si="99"/>
        <v>4.4480419999999983</v>
      </c>
      <c r="H878" s="2">
        <f t="shared" si="103"/>
        <v>4.3762069999999991</v>
      </c>
      <c r="I878" s="2">
        <f t="array" ref="I878">SUMPRODUCT(B862:B881, (ROW(B862:B881)-ROW(B862)+1)) / (20*21/2)</f>
        <v>4.7042557142857149</v>
      </c>
      <c r="J878" s="2">
        <f t="shared" si="106"/>
        <v>4.6498100134958849</v>
      </c>
      <c r="K878" s="2">
        <f t="shared" si="100"/>
        <v>4.5097359871304876</v>
      </c>
    </row>
    <row r="879" spans="1:11" ht="13.5" x14ac:dyDescent="0.25">
      <c r="A879" s="3">
        <v>43283</v>
      </c>
      <c r="B879" s="2">
        <v>4.6167999999999996</v>
      </c>
      <c r="C879" s="2">
        <f t="shared" si="101"/>
        <v>-0.1366000000000005</v>
      </c>
      <c r="D879" s="2">
        <f t="shared" si="102"/>
        <v>4.7312600000000007</v>
      </c>
      <c r="E879" s="2">
        <f t="shared" si="104"/>
        <v>4.7072499999999993</v>
      </c>
      <c r="F879" s="2">
        <f t="shared" si="105"/>
        <v>4.6629199999999988</v>
      </c>
      <c r="G879" s="2">
        <f t="shared" si="99"/>
        <v>4.4546899999999985</v>
      </c>
      <c r="H879" s="2">
        <f t="shared" si="103"/>
        <v>4.374452999999999</v>
      </c>
      <c r="I879" s="2">
        <f t="array" ref="I879">SUMPRODUCT(B863:B882, (ROW(B863:B882)-ROW(B863)+1)) / (20*21/2)</f>
        <v>4.71357238095238</v>
      </c>
      <c r="J879" s="2">
        <f t="shared" si="106"/>
        <v>4.6466662026867533</v>
      </c>
      <c r="K879" s="2">
        <f t="shared" si="100"/>
        <v>4.5139345758704685</v>
      </c>
    </row>
    <row r="880" spans="1:11" ht="13.5" x14ac:dyDescent="0.25">
      <c r="A880" s="3">
        <v>43284</v>
      </c>
      <c r="B880" s="2">
        <v>4.7091000000000003</v>
      </c>
      <c r="C880" s="2">
        <f t="shared" si="101"/>
        <v>9.2300000000000715E-2</v>
      </c>
      <c r="D880" s="2">
        <f t="shared" si="102"/>
        <v>4.7201799999999992</v>
      </c>
      <c r="E880" s="2">
        <f t="shared" si="104"/>
        <v>4.71279</v>
      </c>
      <c r="F880" s="2">
        <f t="shared" si="105"/>
        <v>4.6701249999999996</v>
      </c>
      <c r="G880" s="2">
        <f t="shared" si="99"/>
        <v>4.4639239999999987</v>
      </c>
      <c r="H880" s="2">
        <f t="shared" si="103"/>
        <v>4.3735294999999983</v>
      </c>
      <c r="I880" s="2">
        <f t="array" ref="I880">SUMPRODUCT(B864:B883, (ROW(B864:B883)-ROW(B864)+1)) / (20*21/2)</f>
        <v>4.7086833333333331</v>
      </c>
      <c r="J880" s="2">
        <f t="shared" si="106"/>
        <v>4.6526122786213477</v>
      </c>
      <c r="K880" s="2">
        <f t="shared" si="100"/>
        <v>4.521588121914764</v>
      </c>
    </row>
    <row r="881" spans="1:11" ht="13.5" x14ac:dyDescent="0.25">
      <c r="A881" s="3">
        <v>43285</v>
      </c>
      <c r="B881" s="2">
        <v>4.7460000000000004</v>
      </c>
      <c r="C881" s="2">
        <f t="shared" si="101"/>
        <v>3.6900000000000155E-2</v>
      </c>
      <c r="D881" s="2">
        <f t="shared" si="102"/>
        <v>4.7164799999999998</v>
      </c>
      <c r="E881" s="2">
        <f t="shared" si="104"/>
        <v>4.7220199999999997</v>
      </c>
      <c r="F881" s="2">
        <f t="shared" si="105"/>
        <v>4.679174999999999</v>
      </c>
      <c r="G881" s="2">
        <f t="shared" si="99"/>
        <v>4.4752999999999989</v>
      </c>
      <c r="H881" s="2">
        <f t="shared" si="103"/>
        <v>4.372882999999999</v>
      </c>
      <c r="I881" s="2">
        <f t="array" ref="I881">SUMPRODUCT(B865:B884, (ROW(B865:B884)-ROW(B865)+1)) / (20*21/2)</f>
        <v>4.697999523809524</v>
      </c>
      <c r="J881" s="2">
        <f t="shared" si="106"/>
        <v>4.6615063473240763</v>
      </c>
      <c r="K881" s="2">
        <f t="shared" si="100"/>
        <v>4.5303885877220287</v>
      </c>
    </row>
    <row r="882" spans="1:11" ht="13.5" x14ac:dyDescent="0.25">
      <c r="A882" s="3">
        <v>43286</v>
      </c>
      <c r="B882" s="2">
        <v>4.7770000000000001</v>
      </c>
      <c r="C882" s="2">
        <f t="shared" si="101"/>
        <v>3.0999999999999694E-2</v>
      </c>
      <c r="D882" s="2">
        <f t="shared" si="102"/>
        <v>4.7204600000000001</v>
      </c>
      <c r="E882" s="2">
        <f t="shared" si="104"/>
        <v>4.7343500000000001</v>
      </c>
      <c r="F882" s="2">
        <f t="shared" si="105"/>
        <v>4.6890349999999996</v>
      </c>
      <c r="G882" s="2">
        <f t="shared" ref="G882:G945" si="107">AVERAGE(B833:B882)</f>
        <v>4.4869999999999983</v>
      </c>
      <c r="H882" s="2">
        <f t="shared" si="103"/>
        <v>4.3722069999999995</v>
      </c>
      <c r="I882" s="2">
        <f t="array" ref="I882">SUMPRODUCT(B866:B885, (ROW(B866:B885)-ROW(B866)+1)) / (20*21/2)</f>
        <v>4.6854471428571429</v>
      </c>
      <c r="J882" s="2">
        <f t="shared" si="106"/>
        <v>4.6725057428170214</v>
      </c>
      <c r="K882" s="2">
        <f t="shared" si="100"/>
        <v>4.5400596234976351</v>
      </c>
    </row>
    <row r="883" spans="1:11" ht="13.5" x14ac:dyDescent="0.25">
      <c r="A883" s="3">
        <v>43287</v>
      </c>
      <c r="B883" s="2">
        <v>4.6376999999999997</v>
      </c>
      <c r="C883" s="2">
        <f t="shared" si="101"/>
        <v>-0.13930000000000042</v>
      </c>
      <c r="D883" s="2">
        <f t="shared" si="102"/>
        <v>4.6973199999999995</v>
      </c>
      <c r="E883" s="2">
        <f t="shared" si="104"/>
        <v>4.7290600000000005</v>
      </c>
      <c r="F883" s="2">
        <f t="shared" si="105"/>
        <v>4.6900799999999991</v>
      </c>
      <c r="G883" s="2">
        <f t="shared" si="107"/>
        <v>4.4948059999999979</v>
      </c>
      <c r="H883" s="2">
        <f t="shared" si="103"/>
        <v>4.3708344999999982</v>
      </c>
      <c r="I883" s="2">
        <f t="array" ref="I883">SUMPRODUCT(B867:B886, (ROW(B867:B886)-ROW(B867)+1)) / (20*21/2)</f>
        <v>4.6730338095238091</v>
      </c>
      <c r="J883" s="2">
        <f t="shared" si="106"/>
        <v>4.6691909101677815</v>
      </c>
      <c r="K883" s="2">
        <f t="shared" ref="K883:K946" si="108">$K$4*B883+(1-$K$4)*K882</f>
        <v>4.5438886578702773</v>
      </c>
    </row>
    <row r="884" spans="1:11" ht="13.5" x14ac:dyDescent="0.25">
      <c r="A884" s="3">
        <v>43290</v>
      </c>
      <c r="B884" s="2">
        <v>4.5778999999999996</v>
      </c>
      <c r="C884" s="2">
        <f t="shared" si="101"/>
        <v>-5.9800000000000075E-2</v>
      </c>
      <c r="D884" s="2">
        <f t="shared" si="102"/>
        <v>4.68954</v>
      </c>
      <c r="E884" s="2">
        <f t="shared" si="104"/>
        <v>4.7104000000000008</v>
      </c>
      <c r="F884" s="2">
        <f t="shared" si="105"/>
        <v>4.6898</v>
      </c>
      <c r="G884" s="2">
        <f t="shared" si="107"/>
        <v>4.501415999999999</v>
      </c>
      <c r="H884" s="2">
        <f t="shared" si="103"/>
        <v>4.3687934999999989</v>
      </c>
      <c r="I884" s="2">
        <f t="array" ref="I884">SUMPRODUCT(B868:B887, (ROW(B868:B887)-ROW(B868)+1)) / (20*21/2)</f>
        <v>4.6610761904761899</v>
      </c>
      <c r="J884" s="2">
        <f t="shared" si="106"/>
        <v>4.6604965377708494</v>
      </c>
      <c r="K884" s="2">
        <f t="shared" si="108"/>
        <v>4.5452224359930113</v>
      </c>
    </row>
    <row r="885" spans="1:11" ht="13.5" x14ac:dyDescent="0.25">
      <c r="A885" s="3">
        <v>43291</v>
      </c>
      <c r="B885" s="2">
        <v>4.5579999999999998</v>
      </c>
      <c r="C885" s="2">
        <f t="shared" si="101"/>
        <v>-1.9899999999999807E-2</v>
      </c>
      <c r="D885" s="2">
        <f t="shared" si="102"/>
        <v>4.6593199999999992</v>
      </c>
      <c r="E885" s="2">
        <f t="shared" si="104"/>
        <v>4.6897500000000001</v>
      </c>
      <c r="F885" s="2">
        <f t="shared" si="105"/>
        <v>4.6883399999999993</v>
      </c>
      <c r="G885" s="2">
        <f t="shared" si="107"/>
        <v>4.5076279999999986</v>
      </c>
      <c r="H885" s="2">
        <f t="shared" si="103"/>
        <v>4.3666529999999995</v>
      </c>
      <c r="I885" s="2">
        <f t="array" ref="I885">SUMPRODUCT(B869:B888, (ROW(B869:B888)-ROW(B869)+1)) / (20*21/2)</f>
        <v>4.6495742857142854</v>
      </c>
      <c r="J885" s="2">
        <f t="shared" si="106"/>
        <v>4.6507349627450543</v>
      </c>
      <c r="K885" s="2">
        <f t="shared" si="108"/>
        <v>4.5457235169344621</v>
      </c>
    </row>
    <row r="886" spans="1:11" ht="13.5" x14ac:dyDescent="0.25">
      <c r="A886" s="3">
        <v>43292</v>
      </c>
      <c r="B886" s="2">
        <v>4.5579999999999998</v>
      </c>
      <c r="C886" s="2">
        <f t="shared" si="101"/>
        <v>0</v>
      </c>
      <c r="D886" s="2">
        <f t="shared" si="102"/>
        <v>4.6217199999999998</v>
      </c>
      <c r="E886" s="2">
        <f t="shared" si="104"/>
        <v>4.6691000000000003</v>
      </c>
      <c r="F886" s="2">
        <f t="shared" si="105"/>
        <v>4.6835549999999984</v>
      </c>
      <c r="G886" s="2">
        <f t="shared" si="107"/>
        <v>4.5138399999999983</v>
      </c>
      <c r="H886" s="2">
        <f t="shared" si="103"/>
        <v>4.3650664999999993</v>
      </c>
      <c r="I886" s="2">
        <f t="array" ref="I886">SUMPRODUCT(B870:B889, (ROW(B870:B889)-ROW(B870)+1)) / (20*21/2)</f>
        <v>4.6386685714285711</v>
      </c>
      <c r="J886" s="2">
        <f t="shared" si="106"/>
        <v>4.6419030615312398</v>
      </c>
      <c r="K886" s="2">
        <f t="shared" si="108"/>
        <v>4.5462049476429147</v>
      </c>
    </row>
    <row r="887" spans="1:11" ht="13.5" x14ac:dyDescent="0.25">
      <c r="A887" s="3">
        <v>43293</v>
      </c>
      <c r="B887" s="2">
        <v>4.5579999999999998</v>
      </c>
      <c r="C887" s="2">
        <f t="shared" si="101"/>
        <v>0</v>
      </c>
      <c r="D887" s="2">
        <f t="shared" si="102"/>
        <v>4.5779199999999998</v>
      </c>
      <c r="E887" s="2">
        <f t="shared" si="104"/>
        <v>4.649189999999999</v>
      </c>
      <c r="F887" s="2">
        <f t="shared" si="105"/>
        <v>4.6787699999999983</v>
      </c>
      <c r="G887" s="2">
        <f t="shared" si="107"/>
        <v>4.5221199999999984</v>
      </c>
      <c r="H887" s="2">
        <f t="shared" si="103"/>
        <v>4.363609499999999</v>
      </c>
      <c r="I887" s="2">
        <f t="array" ref="I887">SUMPRODUCT(B871:B890, (ROW(B871:B890)-ROW(B871)+1)) / (20*21/2)</f>
        <v>4.6284295238095234</v>
      </c>
      <c r="J887" s="2">
        <f t="shared" si="106"/>
        <v>4.6339122937663593</v>
      </c>
      <c r="K887" s="2">
        <f t="shared" si="108"/>
        <v>4.5466674987157418</v>
      </c>
    </row>
    <row r="888" spans="1:11" ht="13.5" x14ac:dyDescent="0.25">
      <c r="A888" s="3">
        <v>43294</v>
      </c>
      <c r="B888" s="2">
        <v>4.5579999999999998</v>
      </c>
      <c r="C888" s="2">
        <f t="shared" si="101"/>
        <v>0</v>
      </c>
      <c r="D888" s="2">
        <f t="shared" si="102"/>
        <v>4.5619800000000001</v>
      </c>
      <c r="E888" s="2">
        <f t="shared" si="104"/>
        <v>4.6296499999999998</v>
      </c>
      <c r="F888" s="2">
        <f t="shared" si="105"/>
        <v>4.6725099999999982</v>
      </c>
      <c r="G888" s="2">
        <f t="shared" si="107"/>
        <v>4.5303999999999984</v>
      </c>
      <c r="H888" s="2">
        <f t="shared" si="103"/>
        <v>4.3623925000000003</v>
      </c>
      <c r="I888" s="2">
        <f t="array" ref="I888">SUMPRODUCT(B872:B891, (ROW(B872:B891)-ROW(B872)+1)) / (20*21/2)</f>
        <v>4.6186461904761904</v>
      </c>
      <c r="J888" s="2">
        <f t="shared" si="106"/>
        <v>4.6266825515028964</v>
      </c>
      <c r="K888" s="2">
        <f t="shared" si="108"/>
        <v>4.5471119105308109</v>
      </c>
    </row>
    <row r="889" spans="1:11" ht="13.5" x14ac:dyDescent="0.25">
      <c r="A889" s="3">
        <v>43297</v>
      </c>
      <c r="B889" s="2">
        <v>4.5579999999999998</v>
      </c>
      <c r="C889" s="2">
        <f t="shared" si="101"/>
        <v>0</v>
      </c>
      <c r="D889" s="2">
        <f t="shared" si="102"/>
        <v>4.5579999999999998</v>
      </c>
      <c r="E889" s="2">
        <f t="shared" si="104"/>
        <v>4.6237699999999995</v>
      </c>
      <c r="F889" s="2">
        <f t="shared" si="105"/>
        <v>4.6655099999999976</v>
      </c>
      <c r="G889" s="2">
        <f t="shared" si="107"/>
        <v>4.5366859999999987</v>
      </c>
      <c r="H889" s="2">
        <f t="shared" si="103"/>
        <v>4.3609355000000001</v>
      </c>
      <c r="I889" s="2">
        <f t="array" ref="I889">SUMPRODUCT(B873:B892, (ROW(B873:B892)-ROW(B873)+1)) / (20*21/2)</f>
        <v>4.61501380952381</v>
      </c>
      <c r="J889" s="2">
        <f t="shared" si="106"/>
        <v>4.6201413561216684</v>
      </c>
      <c r="K889" s="2">
        <f t="shared" si="108"/>
        <v>4.5475388944315638</v>
      </c>
    </row>
    <row r="890" spans="1:11" ht="13.5" x14ac:dyDescent="0.25">
      <c r="A890" s="3">
        <v>43298</v>
      </c>
      <c r="B890" s="2">
        <v>4.5579999999999998</v>
      </c>
      <c r="C890" s="2">
        <f t="shared" si="101"/>
        <v>0</v>
      </c>
      <c r="D890" s="2">
        <f t="shared" si="102"/>
        <v>4.5579999999999998</v>
      </c>
      <c r="E890" s="2">
        <f t="shared" si="104"/>
        <v>4.6086599999999995</v>
      </c>
      <c r="F890" s="2">
        <f t="shared" si="105"/>
        <v>4.6607249999999976</v>
      </c>
      <c r="G890" s="2">
        <f t="shared" si="107"/>
        <v>4.5421579999999979</v>
      </c>
      <c r="H890" s="2">
        <f t="shared" si="103"/>
        <v>4.3600874999999997</v>
      </c>
      <c r="I890" s="2">
        <f t="array" ref="I890">SUMPRODUCT(B874:B893, (ROW(B874:B893)-ROW(B874)+1)) / (20*21/2)</f>
        <v>4.6077523809523813</v>
      </c>
      <c r="J890" s="2">
        <f t="shared" si="106"/>
        <v>4.614223131729128</v>
      </c>
      <c r="K890" s="2">
        <f t="shared" si="108"/>
        <v>4.5479491338656208</v>
      </c>
    </row>
    <row r="891" spans="1:11" ht="13.5" x14ac:dyDescent="0.25">
      <c r="A891" s="3">
        <v>43299</v>
      </c>
      <c r="B891" s="2">
        <v>4.5579999999999998</v>
      </c>
      <c r="C891" s="2">
        <f t="shared" si="101"/>
        <v>0</v>
      </c>
      <c r="D891" s="2">
        <f t="shared" si="102"/>
        <v>4.5579999999999998</v>
      </c>
      <c r="E891" s="2">
        <f t="shared" si="104"/>
        <v>4.5898599999999998</v>
      </c>
      <c r="F891" s="2">
        <f t="shared" si="105"/>
        <v>4.6559399999999984</v>
      </c>
      <c r="G891" s="2">
        <f t="shared" si="107"/>
        <v>4.5476299999999981</v>
      </c>
      <c r="H891" s="2">
        <f t="shared" si="103"/>
        <v>4.3589074999999999</v>
      </c>
      <c r="I891" s="2">
        <f t="array" ref="I891">SUMPRODUCT(B875:B894, (ROW(B875:B894)-ROW(B875)+1)) / (20*21/2)</f>
        <v>4.6010276190476196</v>
      </c>
      <c r="J891" s="2">
        <f t="shared" si="106"/>
        <v>4.6088685477549252</v>
      </c>
      <c r="K891" s="2">
        <f t="shared" si="108"/>
        <v>4.548343285478734</v>
      </c>
    </row>
    <row r="892" spans="1:11" ht="13.5" x14ac:dyDescent="0.25">
      <c r="A892" s="3">
        <v>43300</v>
      </c>
      <c r="B892" s="2">
        <v>4.6177999999999999</v>
      </c>
      <c r="C892" s="2">
        <f t="shared" si="101"/>
        <v>5.9800000000000075E-2</v>
      </c>
      <c r="D892" s="2">
        <f t="shared" si="102"/>
        <v>4.56996</v>
      </c>
      <c r="E892" s="2">
        <f t="shared" si="104"/>
        <v>4.5739400000000003</v>
      </c>
      <c r="F892" s="2">
        <f t="shared" si="105"/>
        <v>4.6541449999999989</v>
      </c>
      <c r="G892" s="2">
        <f t="shared" si="107"/>
        <v>4.5528959999999987</v>
      </c>
      <c r="H892" s="2">
        <f t="shared" si="103"/>
        <v>4.3580264999999994</v>
      </c>
      <c r="I892" s="2">
        <f t="array" ref="I892">SUMPRODUCT(B876:B895, (ROW(B876:B895)-ROW(B876)+1)) / (20*21/2)</f>
        <v>4.5876104761904761</v>
      </c>
      <c r="J892" s="2">
        <f t="shared" si="106"/>
        <v>4.6097191622544562</v>
      </c>
      <c r="K892" s="2">
        <f t="shared" si="108"/>
        <v>4.5510670782050582</v>
      </c>
    </row>
    <row r="893" spans="1:11" ht="13.5" x14ac:dyDescent="0.25">
      <c r="A893" s="3">
        <v>43301</v>
      </c>
      <c r="B893" s="2">
        <v>4.5778999999999996</v>
      </c>
      <c r="C893" s="2">
        <f t="shared" si="101"/>
        <v>-3.9900000000000269E-2</v>
      </c>
      <c r="D893" s="2">
        <f t="shared" si="102"/>
        <v>4.5739399999999995</v>
      </c>
      <c r="E893" s="2">
        <f t="shared" si="104"/>
        <v>4.5679600000000002</v>
      </c>
      <c r="F893" s="2">
        <f t="shared" si="105"/>
        <v>4.6485099999999999</v>
      </c>
      <c r="G893" s="2">
        <f t="shared" si="107"/>
        <v>4.5581019999999981</v>
      </c>
      <c r="H893" s="2">
        <f t="shared" si="103"/>
        <v>4.3569825</v>
      </c>
      <c r="I893" s="2">
        <f t="array" ref="I893">SUMPRODUCT(B877:B896, (ROW(B877:B896)-ROW(B877)+1)) / (20*21/2)</f>
        <v>4.5830419047619051</v>
      </c>
      <c r="J893" s="2">
        <f t="shared" si="106"/>
        <v>4.6066887658492695</v>
      </c>
      <c r="K893" s="2">
        <f t="shared" si="108"/>
        <v>4.552119349647997</v>
      </c>
    </row>
    <row r="894" spans="1:11" ht="13.5" x14ac:dyDescent="0.25">
      <c r="A894" s="3">
        <v>43304</v>
      </c>
      <c r="B894" s="2">
        <v>4.5778999999999996</v>
      </c>
      <c r="C894" s="2">
        <f t="shared" si="101"/>
        <v>0</v>
      </c>
      <c r="D894" s="2">
        <f t="shared" si="102"/>
        <v>4.5779199999999998</v>
      </c>
      <c r="E894" s="2">
        <f t="shared" si="104"/>
        <v>4.5679600000000002</v>
      </c>
      <c r="F894" s="2">
        <f t="shared" si="105"/>
        <v>4.6391799999999996</v>
      </c>
      <c r="G894" s="2">
        <f t="shared" si="107"/>
        <v>4.5633079999999993</v>
      </c>
      <c r="H894" s="2">
        <f t="shared" si="103"/>
        <v>4.3559385000000006</v>
      </c>
      <c r="I894" s="2">
        <f t="array" ref="I894">SUMPRODUCT(B878:B897, (ROW(B878:B897)-ROW(B878)+1)) / (20*21/2)</f>
        <v>4.5793619047619041</v>
      </c>
      <c r="J894" s="2">
        <f t="shared" si="106"/>
        <v>4.6039469786255296</v>
      </c>
      <c r="K894" s="2">
        <f t="shared" si="108"/>
        <v>4.5531303555441545</v>
      </c>
    </row>
    <row r="895" spans="1:11" ht="13.5" x14ac:dyDescent="0.25">
      <c r="A895" s="3">
        <v>43305</v>
      </c>
      <c r="B895" s="2">
        <v>4.4983000000000004</v>
      </c>
      <c r="C895" s="2">
        <f t="shared" si="101"/>
        <v>-7.9599999999999227E-2</v>
      </c>
      <c r="D895" s="2">
        <f t="shared" si="102"/>
        <v>4.5659799999999997</v>
      </c>
      <c r="E895" s="2">
        <f t="shared" si="104"/>
        <v>4.5619899999999998</v>
      </c>
      <c r="F895" s="2">
        <f t="shared" si="105"/>
        <v>4.6258699999999999</v>
      </c>
      <c r="G895" s="2">
        <f t="shared" si="107"/>
        <v>4.5668479999999985</v>
      </c>
      <c r="H895" s="2">
        <f t="shared" si="103"/>
        <v>4.3544965000000007</v>
      </c>
      <c r="I895" s="2">
        <f t="array" ref="I895">SUMPRODUCT(B879:B898, (ROW(B879:B898)-ROW(B879)+1)) / (20*21/2)</f>
        <v>4.5689542857142857</v>
      </c>
      <c r="J895" s="2">
        <f t="shared" si="106"/>
        <v>4.5938853616135749</v>
      </c>
      <c r="K895" s="2">
        <f t="shared" si="108"/>
        <v>4.5509801455228152</v>
      </c>
    </row>
    <row r="896" spans="1:11" ht="13.5" x14ac:dyDescent="0.25">
      <c r="A896" s="3">
        <v>43307</v>
      </c>
      <c r="B896" s="2">
        <v>4.5778999999999996</v>
      </c>
      <c r="C896" s="2">
        <f t="shared" si="101"/>
        <v>7.9599999999999227E-2</v>
      </c>
      <c r="D896" s="2">
        <f t="shared" si="102"/>
        <v>4.56996</v>
      </c>
      <c r="E896" s="2">
        <f t="shared" si="104"/>
        <v>4.563979999999999</v>
      </c>
      <c r="F896" s="2">
        <f t="shared" si="105"/>
        <v>4.6165399999999996</v>
      </c>
      <c r="G896" s="2">
        <f t="shared" si="107"/>
        <v>4.5705019999999994</v>
      </c>
      <c r="H896" s="2">
        <f t="shared" si="103"/>
        <v>4.3535080000000006</v>
      </c>
      <c r="I896" s="2">
        <f t="array" ref="I896">SUMPRODUCT(B880:B899, (ROW(B880:B899)-ROW(B880)+1)) / (20*21/2)</f>
        <v>4.566209047619048</v>
      </c>
      <c r="J896" s="2">
        <f t="shared" si="106"/>
        <v>4.5923629462218054</v>
      </c>
      <c r="K896" s="2">
        <f t="shared" si="108"/>
        <v>4.552035826090548</v>
      </c>
    </row>
    <row r="897" spans="1:11" ht="13.5" x14ac:dyDescent="0.25">
      <c r="A897" s="3">
        <v>43308</v>
      </c>
      <c r="B897" s="2">
        <v>4.5778999999999996</v>
      </c>
      <c r="C897" s="2">
        <f t="shared" si="101"/>
        <v>0</v>
      </c>
      <c r="D897" s="2">
        <f t="shared" si="102"/>
        <v>4.5619800000000001</v>
      </c>
      <c r="E897" s="2">
        <f t="shared" si="104"/>
        <v>4.5659700000000001</v>
      </c>
      <c r="F897" s="2">
        <f t="shared" si="105"/>
        <v>4.6075799999999996</v>
      </c>
      <c r="G897" s="2">
        <f t="shared" si="107"/>
        <v>4.574895999999999</v>
      </c>
      <c r="H897" s="2">
        <f t="shared" si="103"/>
        <v>4.3525380000000009</v>
      </c>
      <c r="I897" s="2">
        <f t="array" ref="I897">SUMPRODUCT(B881:B900, (ROW(B881:B900)-ROW(B881)+1)) / (20*21/2)</f>
        <v>4.5610485714285716</v>
      </c>
      <c r="J897" s="2">
        <f t="shared" si="106"/>
        <v>4.590985522772109</v>
      </c>
      <c r="K897" s="2">
        <f t="shared" si="108"/>
        <v>4.5530501074203302</v>
      </c>
    </row>
    <row r="898" spans="1:11" ht="13.5" x14ac:dyDescent="0.25">
      <c r="A898" s="3">
        <v>43311</v>
      </c>
      <c r="B898" s="2">
        <v>4.4983000000000004</v>
      </c>
      <c r="C898" s="2">
        <f t="shared" si="101"/>
        <v>-7.9599999999999227E-2</v>
      </c>
      <c r="D898" s="2">
        <f t="shared" si="102"/>
        <v>4.5460599999999998</v>
      </c>
      <c r="E898" s="2">
        <f t="shared" si="104"/>
        <v>4.5599999999999996</v>
      </c>
      <c r="F898" s="2">
        <f t="shared" si="105"/>
        <v>4.5948250000000002</v>
      </c>
      <c r="G898" s="2">
        <f t="shared" si="107"/>
        <v>4.5784359999999991</v>
      </c>
      <c r="H898" s="2">
        <f t="shared" si="103"/>
        <v>4.3513180000000009</v>
      </c>
      <c r="I898" s="2">
        <f t="array" ref="I898">SUMPRODUCT(B882:B901, (ROW(B882:B901)-ROW(B882)+1)) / (20*21/2)</f>
        <v>4.5604928571428562</v>
      </c>
      <c r="J898" s="2">
        <f t="shared" si="106"/>
        <v>4.5821583301271467</v>
      </c>
      <c r="K898" s="2">
        <f t="shared" si="108"/>
        <v>4.5509030443842384</v>
      </c>
    </row>
    <row r="899" spans="1:11" ht="13.5" x14ac:dyDescent="0.25">
      <c r="A899" s="3">
        <v>43312</v>
      </c>
      <c r="B899" s="2">
        <v>4.5659999999999998</v>
      </c>
      <c r="C899" s="2">
        <f t="shared" si="101"/>
        <v>6.7699999999999427E-2</v>
      </c>
      <c r="D899" s="2">
        <f t="shared" si="102"/>
        <v>4.5436800000000002</v>
      </c>
      <c r="E899" s="2">
        <f t="shared" si="104"/>
        <v>4.5608000000000004</v>
      </c>
      <c r="F899" s="2">
        <f t="shared" si="105"/>
        <v>4.5922849999999995</v>
      </c>
      <c r="G899" s="2">
        <f t="shared" si="107"/>
        <v>4.5833299999999983</v>
      </c>
      <c r="H899" s="2">
        <f t="shared" si="103"/>
        <v>4.3505285000000002</v>
      </c>
      <c r="I899" s="2">
        <f t="array" ref="I899">SUMPRODUCT(B883:B902, (ROW(B883:B902)-ROW(B883)+1)) / (20*21/2)</f>
        <v>4.564537619047619</v>
      </c>
      <c r="J899" s="2">
        <f t="shared" si="106"/>
        <v>4.5806194415436092</v>
      </c>
      <c r="K899" s="2">
        <f t="shared" si="108"/>
        <v>4.5514950818593665</v>
      </c>
    </row>
    <row r="900" spans="1:11" ht="13.5" x14ac:dyDescent="0.25">
      <c r="A900" s="3">
        <v>43313</v>
      </c>
      <c r="B900" s="2">
        <v>4.5381</v>
      </c>
      <c r="C900" s="2">
        <f t="shared" ref="C900:C963" si="109">B900-B899</f>
        <v>-2.7899999999999814E-2</v>
      </c>
      <c r="D900" s="2">
        <f t="shared" si="102"/>
        <v>4.5516399999999999</v>
      </c>
      <c r="E900" s="2">
        <f t="shared" si="104"/>
        <v>4.5588099999999994</v>
      </c>
      <c r="F900" s="2">
        <f t="shared" si="105"/>
        <v>4.5837349999999999</v>
      </c>
      <c r="G900" s="2">
        <f t="shared" si="107"/>
        <v>4.5869279999999995</v>
      </c>
      <c r="H900" s="2">
        <f t="shared" si="103"/>
        <v>4.3495995000000001</v>
      </c>
      <c r="I900" s="2">
        <f t="array" ref="I900">SUMPRODUCT(B884:B903, (ROW(B884:B903)-ROW(B884)+1)) / (20*21/2)</f>
        <v>4.5636452380952379</v>
      </c>
      <c r="J900" s="2">
        <f t="shared" si="106"/>
        <v>4.5765699709204082</v>
      </c>
      <c r="K900" s="2">
        <f t="shared" si="108"/>
        <v>4.5509697845315484</v>
      </c>
    </row>
    <row r="901" spans="1:11" ht="13.5" x14ac:dyDescent="0.25">
      <c r="A901" s="3">
        <v>43314</v>
      </c>
      <c r="B901" s="2">
        <v>4.5778999999999996</v>
      </c>
      <c r="C901" s="2">
        <f t="shared" si="109"/>
        <v>3.9799999999999613E-2</v>
      </c>
      <c r="D901" s="2">
        <f t="shared" si="102"/>
        <v>4.5516399999999999</v>
      </c>
      <c r="E901" s="2">
        <f t="shared" si="104"/>
        <v>4.5607999999999995</v>
      </c>
      <c r="F901" s="2">
        <f t="shared" si="105"/>
        <v>4.5753300000000001</v>
      </c>
      <c r="G901" s="2">
        <f t="shared" si="107"/>
        <v>4.5913219999999981</v>
      </c>
      <c r="H901" s="2">
        <f t="shared" si="103"/>
        <v>4.3492945000000001</v>
      </c>
      <c r="I901" s="2">
        <f t="array" ref="I901">SUMPRODUCT(B885:B904, (ROW(B885:B904)-ROW(B885)+1)) / (20*21/2)</f>
        <v>4.5631323809523803</v>
      </c>
      <c r="J901" s="2">
        <f t="shared" si="106"/>
        <v>4.5766966403565599</v>
      </c>
      <c r="K901" s="2">
        <f t="shared" si="108"/>
        <v>4.5520258714126642</v>
      </c>
    </row>
    <row r="902" spans="1:11" ht="13.5" x14ac:dyDescent="0.25">
      <c r="A902" s="3">
        <v>43315</v>
      </c>
      <c r="B902" s="2">
        <v>4.6177999999999999</v>
      </c>
      <c r="C902" s="2">
        <f t="shared" si="109"/>
        <v>3.9900000000000269E-2</v>
      </c>
      <c r="D902" s="2">
        <f t="shared" si="102"/>
        <v>4.5596199999999998</v>
      </c>
      <c r="E902" s="2">
        <f t="shared" si="104"/>
        <v>4.5608000000000004</v>
      </c>
      <c r="F902" s="2">
        <f t="shared" si="105"/>
        <v>4.5673700000000004</v>
      </c>
      <c r="G902" s="2">
        <f t="shared" si="107"/>
        <v>4.5965139999999982</v>
      </c>
      <c r="H902" s="2">
        <f t="shared" si="103"/>
        <v>4.3489304999999998</v>
      </c>
      <c r="I902" s="2">
        <f t="array" ref="I902">SUMPRODUCT(B886:B905, (ROW(B886:B905)-ROW(B886)+1)) / (20*21/2)</f>
        <v>4.5684095238095237</v>
      </c>
      <c r="J902" s="2">
        <f t="shared" si="106"/>
        <v>4.5806112460368871</v>
      </c>
      <c r="K902" s="2">
        <f t="shared" si="108"/>
        <v>4.5546052490043243</v>
      </c>
    </row>
    <row r="903" spans="1:11" ht="13.5" x14ac:dyDescent="0.25">
      <c r="A903" s="3">
        <v>43318</v>
      </c>
      <c r="B903" s="2">
        <v>4.5579999999999998</v>
      </c>
      <c r="C903" s="2">
        <f t="shared" si="109"/>
        <v>-5.9800000000000075E-2</v>
      </c>
      <c r="D903" s="2">
        <f t="shared" ref="D903:D966" si="110">AVERAGE(B899:B903)</f>
        <v>4.5715599999999998</v>
      </c>
      <c r="E903" s="2">
        <f t="shared" si="104"/>
        <v>4.5588100000000003</v>
      </c>
      <c r="F903" s="2">
        <f t="shared" si="105"/>
        <v>4.5633849999999994</v>
      </c>
      <c r="G903" s="2">
        <f t="shared" si="107"/>
        <v>4.6012479999999982</v>
      </c>
      <c r="H903" s="2">
        <f t="shared" si="103"/>
        <v>4.3481749999999995</v>
      </c>
      <c r="I903" s="2">
        <f t="array" ref="I903">SUMPRODUCT(B887:B906, (ROW(B887:B906)-ROW(B887)+1)) / (20*21/2)</f>
        <v>4.569601904761905</v>
      </c>
      <c r="J903" s="2">
        <f t="shared" si="106"/>
        <v>4.5784577940333735</v>
      </c>
      <c r="K903" s="2">
        <f t="shared" si="108"/>
        <v>4.5547383764943516</v>
      </c>
    </row>
    <row r="904" spans="1:11" ht="13.5" x14ac:dyDescent="0.25">
      <c r="A904" s="3">
        <v>43319</v>
      </c>
      <c r="B904" s="2">
        <v>4.5579999999999998</v>
      </c>
      <c r="C904" s="2">
        <f t="shared" si="109"/>
        <v>0</v>
      </c>
      <c r="D904" s="2">
        <f t="shared" si="110"/>
        <v>4.56996</v>
      </c>
      <c r="E904" s="2">
        <f t="shared" si="104"/>
        <v>4.5568200000000001</v>
      </c>
      <c r="F904" s="2">
        <f t="shared" si="105"/>
        <v>4.5623899999999988</v>
      </c>
      <c r="G904" s="2">
        <f t="shared" si="107"/>
        <v>4.6045039999999986</v>
      </c>
      <c r="H904" s="2">
        <f t="shared" si="103"/>
        <v>4.3481214999999995</v>
      </c>
      <c r="I904" s="2">
        <f t="array" ref="I904">SUMPRODUCT(B888:B907, (ROW(B888:B907)-ROW(B888)+1)) / (20*21/2)</f>
        <v>4.570699523809524</v>
      </c>
      <c r="J904" s="2">
        <f t="shared" si="106"/>
        <v>4.5765094326968612</v>
      </c>
      <c r="K904" s="2">
        <f t="shared" si="108"/>
        <v>4.5548662832984954</v>
      </c>
    </row>
    <row r="905" spans="1:11" ht="13.5" x14ac:dyDescent="0.25">
      <c r="A905" s="3">
        <v>43320</v>
      </c>
      <c r="B905" s="2">
        <v>4.6177999999999999</v>
      </c>
      <c r="C905" s="2">
        <f t="shared" si="109"/>
        <v>5.9800000000000075E-2</v>
      </c>
      <c r="D905" s="2">
        <f t="shared" si="110"/>
        <v>4.5858999999999996</v>
      </c>
      <c r="E905" s="2">
        <f t="shared" si="104"/>
        <v>4.5687699999999998</v>
      </c>
      <c r="F905" s="2">
        <f t="shared" si="105"/>
        <v>4.5653799999999993</v>
      </c>
      <c r="G905" s="2">
        <f t="shared" si="107"/>
        <v>4.6063719999999977</v>
      </c>
      <c r="H905" s="2">
        <f t="shared" si="103"/>
        <v>4.3479419999999998</v>
      </c>
      <c r="I905" s="2">
        <f t="array" ref="I905">SUMPRODUCT(B889:B908, (ROW(B889:B908)-ROW(B889)+1)) / (20*21/2)</f>
        <v>4.5717023809523809</v>
      </c>
      <c r="J905" s="2">
        <f t="shared" si="106"/>
        <v>4.580441867678112</v>
      </c>
      <c r="K905" s="2">
        <f t="shared" si="108"/>
        <v>4.5573342721887506</v>
      </c>
    </row>
    <row r="906" spans="1:11" ht="13.5" x14ac:dyDescent="0.25">
      <c r="A906" s="3">
        <v>43321</v>
      </c>
      <c r="B906" s="2">
        <v>4.5778999999999996</v>
      </c>
      <c r="C906" s="2">
        <f t="shared" si="109"/>
        <v>-3.9900000000000269E-2</v>
      </c>
      <c r="D906" s="2">
        <f t="shared" si="110"/>
        <v>4.5858999999999996</v>
      </c>
      <c r="E906" s="2">
        <f t="shared" si="104"/>
        <v>4.5687699999999998</v>
      </c>
      <c r="F906" s="2">
        <f t="shared" si="105"/>
        <v>4.5663749999999999</v>
      </c>
      <c r="G906" s="2">
        <f t="shared" si="107"/>
        <v>4.6092879999999976</v>
      </c>
      <c r="H906" s="2">
        <f t="shared" ref="H906:H969" si="111">AVERAGE(B707:B906)</f>
        <v>4.3479324999999998</v>
      </c>
      <c r="I906" s="2">
        <f t="array" ref="I906">SUMPRODUCT(B890:B909, (ROW(B890:B909)-ROW(B890)+1)) / (20*21/2)</f>
        <v>4.5726104761904764</v>
      </c>
      <c r="J906" s="2">
        <f t="shared" si="106"/>
        <v>4.580199785042101</v>
      </c>
      <c r="K906" s="2">
        <f t="shared" si="108"/>
        <v>4.5581407713186035</v>
      </c>
    </row>
    <row r="907" spans="1:11" ht="13.5" x14ac:dyDescent="0.25">
      <c r="A907" s="3">
        <v>43322</v>
      </c>
      <c r="B907" s="2">
        <v>4.5778999999999996</v>
      </c>
      <c r="C907" s="2">
        <f t="shared" si="109"/>
        <v>0</v>
      </c>
      <c r="D907" s="2">
        <f t="shared" si="110"/>
        <v>4.5779199999999998</v>
      </c>
      <c r="E907" s="2">
        <f t="shared" si="104"/>
        <v>4.5687699999999998</v>
      </c>
      <c r="F907" s="2">
        <f t="shared" si="105"/>
        <v>4.5673700000000004</v>
      </c>
      <c r="G907" s="2">
        <f t="shared" si="107"/>
        <v>4.6122039999999984</v>
      </c>
      <c r="H907" s="2">
        <f t="shared" si="111"/>
        <v>4.3486060000000002</v>
      </c>
      <c r="I907" s="2">
        <f t="array" ref="I907">SUMPRODUCT(B891:B910, (ROW(B891:B910)-ROW(B891)+1)) / (20*21/2)</f>
        <v>4.5738047619047615</v>
      </c>
      <c r="J907" s="2">
        <f t="shared" si="106"/>
        <v>4.5799807578952336</v>
      </c>
      <c r="K907" s="2">
        <f t="shared" si="108"/>
        <v>4.5589156430315994</v>
      </c>
    </row>
    <row r="908" spans="1:11" ht="13.5" x14ac:dyDescent="0.25">
      <c r="A908" s="3">
        <v>43326</v>
      </c>
      <c r="B908" s="2">
        <v>4.5778999999999996</v>
      </c>
      <c r="C908" s="2">
        <f t="shared" si="109"/>
        <v>0</v>
      </c>
      <c r="D908" s="2">
        <f t="shared" si="110"/>
        <v>4.5818999999999992</v>
      </c>
      <c r="E908" s="2">
        <f t="shared" ref="E908:E971" si="112">AVERAGE(B899:B908)</f>
        <v>4.5767299999999995</v>
      </c>
      <c r="F908" s="2">
        <f t="shared" si="105"/>
        <v>4.5683649999999991</v>
      </c>
      <c r="G908" s="2">
        <f t="shared" si="107"/>
        <v>4.6151199999999983</v>
      </c>
      <c r="H908" s="2">
        <f t="shared" si="111"/>
        <v>4.3495379999999999</v>
      </c>
      <c r="I908" s="2">
        <f t="array" ref="I908">SUMPRODUCT(B892:B911, (ROW(B892:B911)-ROW(B892)+1)) / (20*21/2)</f>
        <v>4.5752661904761904</v>
      </c>
      <c r="J908" s="2">
        <f t="shared" si="106"/>
        <v>4.5797825904766398</v>
      </c>
      <c r="K908" s="2">
        <f t="shared" si="108"/>
        <v>4.5596601276185957</v>
      </c>
    </row>
    <row r="909" spans="1:11" ht="13.5" x14ac:dyDescent="0.25">
      <c r="A909" s="3">
        <v>43327</v>
      </c>
      <c r="B909" s="2">
        <v>4.5778999999999996</v>
      </c>
      <c r="C909" s="2">
        <f t="shared" si="109"/>
        <v>0</v>
      </c>
      <c r="D909" s="2">
        <f t="shared" si="110"/>
        <v>4.5858799999999995</v>
      </c>
      <c r="E909" s="2">
        <f t="shared" si="112"/>
        <v>4.5779199999999998</v>
      </c>
      <c r="F909" s="2">
        <f t="shared" si="105"/>
        <v>4.5693600000000005</v>
      </c>
      <c r="G909" s="2">
        <f t="shared" si="107"/>
        <v>4.617665999999998</v>
      </c>
      <c r="H909" s="2">
        <f t="shared" si="111"/>
        <v>4.3504885</v>
      </c>
      <c r="I909" s="2">
        <f t="array" ref="I909">SUMPRODUCT(B893:B912, (ROW(B893:B912)-ROW(B893)+1)) / (20*21/2)</f>
        <v>4.5834233333333341</v>
      </c>
      <c r="J909" s="2">
        <f t="shared" si="106"/>
        <v>4.5796032961455309</v>
      </c>
      <c r="K909" s="2">
        <f t="shared" si="108"/>
        <v>4.560375416731592</v>
      </c>
    </row>
    <row r="910" spans="1:11" ht="13.5" x14ac:dyDescent="0.25">
      <c r="A910" s="3">
        <v>43328</v>
      </c>
      <c r="B910" s="2">
        <v>4.5819000000000001</v>
      </c>
      <c r="C910" s="2">
        <f t="shared" si="109"/>
        <v>4.0000000000004476E-3</v>
      </c>
      <c r="D910" s="2">
        <f t="shared" si="110"/>
        <v>4.5786999999999995</v>
      </c>
      <c r="E910" s="2">
        <f t="shared" si="112"/>
        <v>4.5822999999999992</v>
      </c>
      <c r="F910" s="2">
        <f t="shared" si="105"/>
        <v>4.5705550000000006</v>
      </c>
      <c r="G910" s="2">
        <f t="shared" si="107"/>
        <v>4.6180039999999982</v>
      </c>
      <c r="H910" s="2">
        <f t="shared" si="111"/>
        <v>4.3514590000000002</v>
      </c>
      <c r="I910" s="2">
        <f t="array" ref="I910">SUMPRODUCT(B894:B913, (ROW(B894:B913)-ROW(B894)+1)) / (20*21/2)</f>
        <v>4.5974576190476188</v>
      </c>
      <c r="J910" s="2">
        <f t="shared" si="106"/>
        <v>4.579822029845956</v>
      </c>
      <c r="K910" s="2">
        <f t="shared" si="108"/>
        <v>4.5612195180362356</v>
      </c>
    </row>
    <row r="911" spans="1:11" ht="13.5" x14ac:dyDescent="0.25">
      <c r="A911" s="3">
        <v>43329</v>
      </c>
      <c r="B911" s="2">
        <v>4.5858999999999996</v>
      </c>
      <c r="C911" s="2">
        <f t="shared" si="109"/>
        <v>3.9999999999995595E-3</v>
      </c>
      <c r="D911" s="2">
        <f t="shared" si="110"/>
        <v>4.5802999999999994</v>
      </c>
      <c r="E911" s="2">
        <f t="shared" si="112"/>
        <v>4.5831</v>
      </c>
      <c r="F911" s="2">
        <f t="shared" si="105"/>
        <v>4.5719499999999993</v>
      </c>
      <c r="G911" s="2">
        <f t="shared" si="107"/>
        <v>4.618421999999998</v>
      </c>
      <c r="H911" s="2">
        <f t="shared" si="111"/>
        <v>4.3524495000000005</v>
      </c>
      <c r="I911" s="2">
        <f t="array" ref="I911">SUMPRODUCT(B895:B914, (ROW(B895:B914)-ROW(B895)+1)) / (20*21/2)</f>
        <v>4.610809047619048</v>
      </c>
      <c r="J911" s="2">
        <f t="shared" si="106"/>
        <v>4.5804008841463411</v>
      </c>
      <c r="K911" s="2">
        <f t="shared" si="108"/>
        <v>4.5621873800740307</v>
      </c>
    </row>
    <row r="912" spans="1:11" ht="13.5" x14ac:dyDescent="0.25">
      <c r="A912" s="3">
        <v>43332</v>
      </c>
      <c r="B912" s="2">
        <v>4.6576000000000004</v>
      </c>
      <c r="C912" s="2">
        <f t="shared" si="109"/>
        <v>7.1700000000000763E-2</v>
      </c>
      <c r="D912" s="2">
        <f t="shared" si="110"/>
        <v>4.5962399999999999</v>
      </c>
      <c r="E912" s="2">
        <f t="shared" si="112"/>
        <v>4.5870800000000003</v>
      </c>
      <c r="F912" s="2">
        <f t="shared" si="105"/>
        <v>4.5739400000000003</v>
      </c>
      <c r="G912" s="2">
        <f t="shared" si="107"/>
        <v>4.6199779999999979</v>
      </c>
      <c r="H912" s="2">
        <f t="shared" si="111"/>
        <v>4.3537985000000008</v>
      </c>
      <c r="I912" s="2">
        <f t="array" ref="I912">SUMPRODUCT(B896:B915, (ROW(B896:B915)-ROW(B896)+1)) / (20*21/2)</f>
        <v>4.6234776190476197</v>
      </c>
      <c r="J912" s="2">
        <f t="shared" si="106"/>
        <v>4.5877531808943086</v>
      </c>
      <c r="K912" s="2">
        <f t="shared" si="108"/>
        <v>4.5659290514436766</v>
      </c>
    </row>
    <row r="913" spans="1:11" ht="13.5" x14ac:dyDescent="0.25">
      <c r="A913" s="3">
        <v>43335</v>
      </c>
      <c r="B913" s="2">
        <v>4.7213000000000003</v>
      </c>
      <c r="C913" s="2">
        <f t="shared" si="109"/>
        <v>6.3699999999999868E-2</v>
      </c>
      <c r="D913" s="2">
        <f t="shared" si="110"/>
        <v>4.6249200000000004</v>
      </c>
      <c r="E913" s="2">
        <f t="shared" si="112"/>
        <v>4.6034100000000002</v>
      </c>
      <c r="F913" s="2">
        <f t="shared" si="105"/>
        <v>4.5811100000000007</v>
      </c>
      <c r="G913" s="2">
        <f t="shared" si="107"/>
        <v>4.6220679999999978</v>
      </c>
      <c r="H913" s="2">
        <f t="shared" si="111"/>
        <v>4.3554660000000016</v>
      </c>
      <c r="I913" s="2">
        <f t="array" ref="I913">SUMPRODUCT(B897:B916, (ROW(B897:B916)-ROW(B897)+1)) / (20*21/2)</f>
        <v>4.635084285714286</v>
      </c>
      <c r="J913" s="2">
        <f t="shared" si="106"/>
        <v>4.6004719255710409</v>
      </c>
      <c r="K913" s="2">
        <f t="shared" si="108"/>
        <v>4.5720220298184344</v>
      </c>
    </row>
    <row r="914" spans="1:11" ht="13.5" x14ac:dyDescent="0.25">
      <c r="A914" s="3">
        <v>43336</v>
      </c>
      <c r="B914" s="2">
        <v>4.7213000000000003</v>
      </c>
      <c r="C914" s="2">
        <f t="shared" si="109"/>
        <v>0</v>
      </c>
      <c r="D914" s="2">
        <f t="shared" si="110"/>
        <v>4.6536</v>
      </c>
      <c r="E914" s="2">
        <f t="shared" si="112"/>
        <v>4.6197400000000002</v>
      </c>
      <c r="F914" s="2">
        <f t="shared" si="105"/>
        <v>4.5882800000000001</v>
      </c>
      <c r="G914" s="2">
        <f t="shared" si="107"/>
        <v>4.6248239999999985</v>
      </c>
      <c r="H914" s="2">
        <f t="shared" si="111"/>
        <v>4.3565425000000024</v>
      </c>
      <c r="I914" s="2">
        <f t="array" ref="I914">SUMPRODUCT(B898:B917, (ROW(B898:B917)-ROW(B898)+1)) / (20*21/2)</f>
        <v>4.6460080952380949</v>
      </c>
      <c r="J914" s="2">
        <f t="shared" si="106"/>
        <v>4.6119793612309419</v>
      </c>
      <c r="K914" s="2">
        <f t="shared" si="108"/>
        <v>4.5778760678647705</v>
      </c>
    </row>
    <row r="915" spans="1:11" ht="13.5" x14ac:dyDescent="0.25">
      <c r="A915" s="3">
        <v>43339</v>
      </c>
      <c r="B915" s="2">
        <v>4.7213000000000003</v>
      </c>
      <c r="C915" s="2">
        <f t="shared" si="109"/>
        <v>0</v>
      </c>
      <c r="D915" s="2">
        <f t="shared" si="110"/>
        <v>4.6814799999999996</v>
      </c>
      <c r="E915" s="2">
        <f t="shared" si="112"/>
        <v>4.63009</v>
      </c>
      <c r="F915" s="2">
        <f t="shared" si="105"/>
        <v>4.5994299999999999</v>
      </c>
      <c r="G915" s="2">
        <f t="shared" si="107"/>
        <v>4.6275059999999995</v>
      </c>
      <c r="H915" s="2">
        <f t="shared" si="111"/>
        <v>4.3569730000000018</v>
      </c>
      <c r="I915" s="2">
        <f t="array" ref="I915">SUMPRODUCT(B899:B918, (ROW(B899:B918)-ROW(B899)+1)) / (20*21/2)</f>
        <v>4.6562490476190472</v>
      </c>
      <c r="J915" s="2">
        <f t="shared" si="106"/>
        <v>4.6223908506375189</v>
      </c>
      <c r="K915" s="2">
        <f t="shared" si="108"/>
        <v>4.583500535791643</v>
      </c>
    </row>
    <row r="916" spans="1:11" ht="13.5" x14ac:dyDescent="0.25">
      <c r="A916" s="3">
        <v>43340</v>
      </c>
      <c r="B916" s="2">
        <v>4.7213000000000003</v>
      </c>
      <c r="C916" s="2">
        <f t="shared" si="109"/>
        <v>0</v>
      </c>
      <c r="D916" s="2">
        <f t="shared" si="110"/>
        <v>4.7085600000000003</v>
      </c>
      <c r="E916" s="2">
        <f t="shared" si="112"/>
        <v>4.6444299999999998</v>
      </c>
      <c r="F916" s="2">
        <f t="shared" ref="F916:F979" si="113">AVERAGE(B897:B916)</f>
        <v>4.6065999999999994</v>
      </c>
      <c r="G916" s="2">
        <f t="shared" si="107"/>
        <v>4.6288579999999993</v>
      </c>
      <c r="H916" s="2">
        <f t="shared" si="111"/>
        <v>4.3578835000000025</v>
      </c>
      <c r="I916" s="2">
        <f t="array" ref="I916">SUMPRODUCT(B900:B919, (ROW(B900:B919)-ROW(B900)+1)) / (20*21/2)</f>
        <v>4.6631519047619046</v>
      </c>
      <c r="J916" s="2">
        <f t="shared" si="106"/>
        <v>4.6318107696244217</v>
      </c>
      <c r="K916" s="2">
        <f t="shared" si="108"/>
        <v>4.5889044363488338</v>
      </c>
    </row>
    <row r="917" spans="1:11" ht="13.5" x14ac:dyDescent="0.25">
      <c r="A917" s="3">
        <v>43341</v>
      </c>
      <c r="B917" s="2">
        <v>4.7213000000000003</v>
      </c>
      <c r="C917" s="2">
        <f t="shared" si="109"/>
        <v>0</v>
      </c>
      <c r="D917" s="2">
        <f t="shared" si="110"/>
        <v>4.7213000000000003</v>
      </c>
      <c r="E917" s="2">
        <f t="shared" si="112"/>
        <v>4.6587699999999996</v>
      </c>
      <c r="F917" s="2">
        <f t="shared" si="113"/>
        <v>4.6137699999999997</v>
      </c>
      <c r="G917" s="2">
        <f t="shared" si="107"/>
        <v>4.630209999999999</v>
      </c>
      <c r="H917" s="2">
        <f t="shared" si="111"/>
        <v>4.3587940000000032</v>
      </c>
      <c r="I917" s="2">
        <f t="array" ref="I917">SUMPRODUCT(B901:B920, (ROW(B901:B920)-ROW(B901)+1)) / (20*21/2)</f>
        <v>4.6694290476190474</v>
      </c>
      <c r="J917" s="2">
        <f t="shared" ref="J917:J980" si="114">$J$4*B917+J916*(1-$J$4)</f>
        <v>4.6403335534697145</v>
      </c>
      <c r="K917" s="2">
        <f t="shared" si="108"/>
        <v>4.5940964192371148</v>
      </c>
    </row>
    <row r="918" spans="1:11" ht="13.5" x14ac:dyDescent="0.25">
      <c r="A918" s="3">
        <v>43342</v>
      </c>
      <c r="B918" s="2">
        <v>4.7213000000000003</v>
      </c>
      <c r="C918" s="2">
        <f t="shared" si="109"/>
        <v>0</v>
      </c>
      <c r="D918" s="2">
        <f t="shared" si="110"/>
        <v>4.7213000000000003</v>
      </c>
      <c r="E918" s="2">
        <f t="shared" si="112"/>
        <v>4.6731099999999994</v>
      </c>
      <c r="F918" s="2">
        <f t="shared" si="113"/>
        <v>4.6249199999999995</v>
      </c>
      <c r="G918" s="2">
        <f t="shared" si="107"/>
        <v>4.630971999999999</v>
      </c>
      <c r="H918" s="2">
        <f t="shared" si="111"/>
        <v>4.359704500000003</v>
      </c>
      <c r="I918" s="2">
        <f t="array" ref="I918">SUMPRODUCT(B902:B921, (ROW(B902:B921)-ROW(B902)+1)) / (20*21/2)</f>
        <v>4.6673666666666671</v>
      </c>
      <c r="J918" s="2">
        <f t="shared" si="114"/>
        <v>4.6480446436154557</v>
      </c>
      <c r="K918" s="2">
        <f t="shared" si="108"/>
        <v>4.5990847949533062</v>
      </c>
    </row>
    <row r="919" spans="1:11" ht="13.5" x14ac:dyDescent="0.25">
      <c r="A919" s="3">
        <v>43343</v>
      </c>
      <c r="B919" s="2">
        <v>4.6974</v>
      </c>
      <c r="C919" s="2">
        <f t="shared" si="109"/>
        <v>-2.3900000000000254E-2</v>
      </c>
      <c r="D919" s="2">
        <f t="shared" si="110"/>
        <v>4.71652</v>
      </c>
      <c r="E919" s="2">
        <f t="shared" si="112"/>
        <v>4.68506</v>
      </c>
      <c r="F919" s="2">
        <f t="shared" si="113"/>
        <v>4.6314900000000003</v>
      </c>
      <c r="G919" s="2">
        <f t="shared" si="107"/>
        <v>4.6309599999999991</v>
      </c>
      <c r="H919" s="2">
        <f t="shared" si="111"/>
        <v>4.3604955000000025</v>
      </c>
      <c r="I919" s="2">
        <f t="array" ref="I919">SUMPRODUCT(B903:B922, (ROW(B903:B922)-ROW(B903)+1)) / (20*21/2)</f>
        <v>4.6575238095238101</v>
      </c>
      <c r="J919" s="2">
        <f t="shared" si="114"/>
        <v>4.6527451537473175</v>
      </c>
      <c r="K919" s="2">
        <f t="shared" si="108"/>
        <v>4.6029402931904313</v>
      </c>
    </row>
    <row r="920" spans="1:11" ht="13.5" x14ac:dyDescent="0.25">
      <c r="A920" s="3">
        <v>43346</v>
      </c>
      <c r="B920" s="2">
        <v>4.6974</v>
      </c>
      <c r="C920" s="2">
        <f t="shared" si="109"/>
        <v>0</v>
      </c>
      <c r="D920" s="2">
        <f t="shared" si="110"/>
        <v>4.7117400000000007</v>
      </c>
      <c r="E920" s="2">
        <f t="shared" si="112"/>
        <v>4.6966100000000006</v>
      </c>
      <c r="F920" s="2">
        <f t="shared" si="113"/>
        <v>4.6394549999999999</v>
      </c>
      <c r="G920" s="2">
        <f t="shared" si="107"/>
        <v>4.6318340000000005</v>
      </c>
      <c r="H920" s="2">
        <f t="shared" si="111"/>
        <v>4.361379000000003</v>
      </c>
      <c r="I920" s="2">
        <f t="array" ref="I920">SUMPRODUCT(B904:B923, (ROW(B904:B923)-ROW(B904)+1)) / (20*21/2)</f>
        <v>4.6480604761904756</v>
      </c>
      <c r="J920" s="2">
        <f t="shared" si="114"/>
        <v>4.6569979962475729</v>
      </c>
      <c r="K920" s="2">
        <f t="shared" si="108"/>
        <v>4.6066445954182571</v>
      </c>
    </row>
    <row r="921" spans="1:11" ht="13.5" x14ac:dyDescent="0.25">
      <c r="A921" s="3">
        <v>43347</v>
      </c>
      <c r="B921" s="2">
        <v>4.6177999999999999</v>
      </c>
      <c r="C921" s="2">
        <f t="shared" si="109"/>
        <v>-7.9600000000000115E-2</v>
      </c>
      <c r="D921" s="2">
        <f t="shared" si="110"/>
        <v>4.6910400000000001</v>
      </c>
      <c r="E921" s="2">
        <f t="shared" si="112"/>
        <v>4.6998000000000006</v>
      </c>
      <c r="F921" s="2">
        <f t="shared" si="113"/>
        <v>4.6414500000000007</v>
      </c>
      <c r="G921" s="2">
        <f t="shared" si="107"/>
        <v>4.6311159999999996</v>
      </c>
      <c r="H921" s="2">
        <f t="shared" si="111"/>
        <v>4.3623075000000036</v>
      </c>
      <c r="I921" s="2">
        <f t="array" ref="I921">SUMPRODUCT(B905:B924, (ROW(B905:B924)-ROW(B905)+1)) / (20*21/2)</f>
        <v>4.6386919047619042</v>
      </c>
      <c r="J921" s="2">
        <f t="shared" si="114"/>
        <v>4.6532648537478041</v>
      </c>
      <c r="K921" s="2">
        <f t="shared" si="108"/>
        <v>4.6070820622645998</v>
      </c>
    </row>
    <row r="922" spans="1:11" ht="13.5" x14ac:dyDescent="0.25">
      <c r="A922" s="3">
        <v>43348</v>
      </c>
      <c r="B922" s="2">
        <v>4.5381</v>
      </c>
      <c r="C922" s="2">
        <f t="shared" si="109"/>
        <v>-7.9699999999999882E-2</v>
      </c>
      <c r="D922" s="2">
        <f t="shared" si="110"/>
        <v>4.6544000000000008</v>
      </c>
      <c r="E922" s="2">
        <f t="shared" si="112"/>
        <v>4.6878500000000001</v>
      </c>
      <c r="F922" s="2">
        <f t="shared" si="113"/>
        <v>4.6374650000000006</v>
      </c>
      <c r="G922" s="2">
        <f t="shared" si="107"/>
        <v>4.6288039999999997</v>
      </c>
      <c r="H922" s="2">
        <f t="shared" si="111"/>
        <v>4.3628375000000039</v>
      </c>
      <c r="I922" s="2">
        <f t="array" ref="I922">SUMPRODUCT(B906:B925, (ROW(B906:B925)-ROW(B906)+1)) / (20*21/2)</f>
        <v>4.6165323809523811</v>
      </c>
      <c r="J922" s="2">
        <f t="shared" si="114"/>
        <v>4.6422967724384891</v>
      </c>
      <c r="K922" s="2">
        <f t="shared" si="108"/>
        <v>4.6043768833522627</v>
      </c>
    </row>
    <row r="923" spans="1:11" ht="13.5" x14ac:dyDescent="0.25">
      <c r="A923" s="3">
        <v>43349</v>
      </c>
      <c r="B923" s="2">
        <v>4.5381</v>
      </c>
      <c r="C923" s="2">
        <f t="shared" si="109"/>
        <v>0</v>
      </c>
      <c r="D923" s="2">
        <f t="shared" si="110"/>
        <v>4.6177599999999996</v>
      </c>
      <c r="E923" s="2">
        <f t="shared" si="112"/>
        <v>4.66953</v>
      </c>
      <c r="F923" s="2">
        <f t="shared" si="113"/>
        <v>4.636470000000001</v>
      </c>
      <c r="G923" s="2">
        <f t="shared" si="107"/>
        <v>4.6257539999999997</v>
      </c>
      <c r="H923" s="2">
        <f t="shared" si="111"/>
        <v>4.3633490000000039</v>
      </c>
      <c r="I923" s="2">
        <f t="array" ref="I923">SUMPRODUCT(B907:B926, (ROW(B907:B926)-ROW(B907)+1)) / (20*21/2)</f>
        <v>4.5836442857142847</v>
      </c>
      <c r="J923" s="2">
        <f t="shared" si="114"/>
        <v>4.6323732703014899</v>
      </c>
      <c r="K923" s="2">
        <f t="shared" si="108"/>
        <v>4.6017777898874677</v>
      </c>
    </row>
    <row r="924" spans="1:11" ht="13.5" x14ac:dyDescent="0.25">
      <c r="A924" s="3">
        <v>43350</v>
      </c>
      <c r="B924" s="2">
        <v>4.5381</v>
      </c>
      <c r="C924" s="2">
        <f t="shared" si="109"/>
        <v>0</v>
      </c>
      <c r="D924" s="2">
        <f t="shared" si="110"/>
        <v>4.5859000000000005</v>
      </c>
      <c r="E924" s="2">
        <f t="shared" si="112"/>
        <v>4.6512100000000007</v>
      </c>
      <c r="F924" s="2">
        <f t="shared" si="113"/>
        <v>4.6354750000000005</v>
      </c>
      <c r="G924" s="2">
        <f t="shared" si="107"/>
        <v>4.6212259999999992</v>
      </c>
      <c r="H924" s="2">
        <f t="shared" si="111"/>
        <v>4.3640635000000039</v>
      </c>
      <c r="I924" s="2">
        <f t="array" ref="I924">SUMPRODUCT(B908:B927, (ROW(B908:B927)-ROW(B908)+1)) / (20*21/2)</f>
        <v>4.5521776190476189</v>
      </c>
      <c r="J924" s="2">
        <f t="shared" si="114"/>
        <v>4.6233948636061095</v>
      </c>
      <c r="K924" s="2">
        <f t="shared" si="108"/>
        <v>4.5992806216565869</v>
      </c>
    </row>
    <row r="925" spans="1:11" ht="13.5" x14ac:dyDescent="0.25">
      <c r="A925" s="3">
        <v>43353</v>
      </c>
      <c r="B925" s="2">
        <v>4.4028</v>
      </c>
      <c r="C925" s="2">
        <f t="shared" si="109"/>
        <v>-0.13529999999999998</v>
      </c>
      <c r="D925" s="2">
        <f t="shared" si="110"/>
        <v>4.52698</v>
      </c>
      <c r="E925" s="2">
        <f t="shared" si="112"/>
        <v>4.6193600000000004</v>
      </c>
      <c r="F925" s="2">
        <f t="shared" si="113"/>
        <v>4.6247249999999998</v>
      </c>
      <c r="G925" s="2">
        <f t="shared" si="107"/>
        <v>4.6139920000000005</v>
      </c>
      <c r="H925" s="2">
        <f t="shared" si="111"/>
        <v>4.364101500000003</v>
      </c>
      <c r="I925" s="2">
        <f t="array" ref="I925">SUMPRODUCT(B909:B928, (ROW(B909:B928)-ROW(B909)+1)) / (20*21/2)</f>
        <v>4.5221323809523799</v>
      </c>
      <c r="J925" s="2">
        <f t="shared" si="114"/>
        <v>4.6023858289769564</v>
      </c>
      <c r="K925" s="2">
        <f t="shared" si="108"/>
        <v>4.5915754992386821</v>
      </c>
    </row>
    <row r="926" spans="1:11" ht="13.5" x14ac:dyDescent="0.25">
      <c r="A926" s="3">
        <v>43355</v>
      </c>
      <c r="B926" s="2">
        <v>4.2793999999999999</v>
      </c>
      <c r="C926" s="2">
        <f t="shared" si="109"/>
        <v>-0.12340000000000018</v>
      </c>
      <c r="D926" s="2">
        <f t="shared" si="110"/>
        <v>4.4592999999999998</v>
      </c>
      <c r="E926" s="2">
        <f t="shared" si="112"/>
        <v>4.5751700000000008</v>
      </c>
      <c r="F926" s="2">
        <f t="shared" si="113"/>
        <v>4.6097999999999999</v>
      </c>
      <c r="G926" s="2">
        <f t="shared" si="107"/>
        <v>4.6042900000000007</v>
      </c>
      <c r="H926" s="2">
        <f t="shared" si="111"/>
        <v>4.3634305000000033</v>
      </c>
      <c r="I926" s="2">
        <f t="array" ref="I926">SUMPRODUCT(B910:B929, (ROW(B910:B929)-ROW(B910)+1)) / (20*21/2)</f>
        <v>4.4935085714285705</v>
      </c>
      <c r="J926" s="2">
        <f t="shared" si="114"/>
        <v>4.5716252738362941</v>
      </c>
      <c r="K926" s="2">
        <f t="shared" si="108"/>
        <v>4.5793333227979494</v>
      </c>
    </row>
    <row r="927" spans="1:11" ht="13.5" x14ac:dyDescent="0.25">
      <c r="A927" s="3">
        <v>43356</v>
      </c>
      <c r="B927" s="2">
        <v>4.2793999999999999</v>
      </c>
      <c r="C927" s="2">
        <f t="shared" si="109"/>
        <v>0</v>
      </c>
      <c r="D927" s="2">
        <f t="shared" si="110"/>
        <v>4.4075599999999993</v>
      </c>
      <c r="E927" s="2">
        <f t="shared" si="112"/>
        <v>4.5309800000000013</v>
      </c>
      <c r="F927" s="2">
        <f t="shared" si="113"/>
        <v>4.594875</v>
      </c>
      <c r="G927" s="2">
        <f t="shared" si="107"/>
        <v>4.5947360000000002</v>
      </c>
      <c r="H927" s="2">
        <f t="shared" si="111"/>
        <v>4.3627595000000037</v>
      </c>
      <c r="I927" s="2">
        <f t="array" ref="I927">SUMPRODUCT(B911:B930, (ROW(B911:B930)-ROW(B911)+1)) / (20*21/2)</f>
        <v>4.4663061904761907</v>
      </c>
      <c r="J927" s="2">
        <f t="shared" si="114"/>
        <v>4.5437942953756947</v>
      </c>
      <c r="K927" s="2">
        <f t="shared" si="108"/>
        <v>4.5675712317078343</v>
      </c>
    </row>
    <row r="928" spans="1:11" ht="13.5" x14ac:dyDescent="0.25">
      <c r="A928" s="3">
        <v>43357</v>
      </c>
      <c r="B928" s="2">
        <v>4.2793999999999999</v>
      </c>
      <c r="C928" s="2">
        <f t="shared" si="109"/>
        <v>0</v>
      </c>
      <c r="D928" s="2">
        <f t="shared" si="110"/>
        <v>4.3558199999999996</v>
      </c>
      <c r="E928" s="2">
        <f t="shared" si="112"/>
        <v>4.4867900000000009</v>
      </c>
      <c r="F928" s="2">
        <f t="shared" si="113"/>
        <v>4.5799499999999993</v>
      </c>
      <c r="G928" s="2">
        <f t="shared" si="107"/>
        <v>4.5852560000000002</v>
      </c>
      <c r="H928" s="2">
        <f t="shared" si="111"/>
        <v>4.362088500000004</v>
      </c>
      <c r="I928" s="2">
        <f t="array" ref="I928">SUMPRODUCT(B912:B931, (ROW(B912:B931)-ROW(B912)+1)) / (20*21/2)</f>
        <v>4.442439523809524</v>
      </c>
      <c r="J928" s="2">
        <f t="shared" si="114"/>
        <v>4.5186138862922949</v>
      </c>
      <c r="K928" s="2">
        <f t="shared" si="108"/>
        <v>4.556270399091841</v>
      </c>
    </row>
    <row r="929" spans="1:11" ht="13.5" x14ac:dyDescent="0.25">
      <c r="A929" s="3">
        <v>43360</v>
      </c>
      <c r="B929" s="2">
        <v>4.2793999999999999</v>
      </c>
      <c r="C929" s="2">
        <f t="shared" si="109"/>
        <v>0</v>
      </c>
      <c r="D929" s="2">
        <f t="shared" si="110"/>
        <v>4.3040799999999999</v>
      </c>
      <c r="E929" s="2">
        <f t="shared" si="112"/>
        <v>4.4449900000000007</v>
      </c>
      <c r="F929" s="2">
        <f t="shared" si="113"/>
        <v>4.5650249999999994</v>
      </c>
      <c r="G929" s="2">
        <f t="shared" si="107"/>
        <v>4.5785080000000002</v>
      </c>
      <c r="H929" s="2">
        <f t="shared" si="111"/>
        <v>4.3615095000000039</v>
      </c>
      <c r="I929" s="2">
        <f t="array" ref="I929">SUMPRODUCT(B913:B932, (ROW(B913:B932)-ROW(B913)+1)) / (20*21/2)</f>
        <v>4.4199376190476194</v>
      </c>
      <c r="J929" s="2">
        <f t="shared" si="114"/>
        <v>4.4958316114073149</v>
      </c>
      <c r="K929" s="2">
        <f t="shared" si="108"/>
        <v>4.5454127363823575</v>
      </c>
    </row>
    <row r="930" spans="1:11" ht="13.5" x14ac:dyDescent="0.25">
      <c r="A930" s="3">
        <v>43361</v>
      </c>
      <c r="B930" s="2">
        <v>4.2793999999999999</v>
      </c>
      <c r="C930" s="2">
        <f t="shared" si="109"/>
        <v>0</v>
      </c>
      <c r="D930" s="2">
        <f t="shared" si="110"/>
        <v>4.2793999999999999</v>
      </c>
      <c r="E930" s="2">
        <f t="shared" si="112"/>
        <v>4.4031900000000004</v>
      </c>
      <c r="F930" s="2">
        <f t="shared" si="113"/>
        <v>4.5498999999999992</v>
      </c>
      <c r="G930" s="2">
        <f t="shared" si="107"/>
        <v>4.5699140000000007</v>
      </c>
      <c r="H930" s="2">
        <f t="shared" si="111"/>
        <v>4.3609305000000038</v>
      </c>
      <c r="I930" s="2">
        <f t="array" ref="I930">SUMPRODUCT(B914:B933, (ROW(B914:B933)-ROW(B914)+1)) / (20*21/2)</f>
        <v>4.40710380952381</v>
      </c>
      <c r="J930" s="2">
        <f t="shared" si="114"/>
        <v>4.475219076987571</v>
      </c>
      <c r="K930" s="2">
        <f t="shared" si="108"/>
        <v>4.5349808643673635</v>
      </c>
    </row>
    <row r="931" spans="1:11" ht="13.5" x14ac:dyDescent="0.25">
      <c r="A931" s="3">
        <v>43362</v>
      </c>
      <c r="B931" s="2">
        <v>4.2992999999999997</v>
      </c>
      <c r="C931" s="2">
        <f t="shared" si="109"/>
        <v>1.9899999999999807E-2</v>
      </c>
      <c r="D931" s="2">
        <f t="shared" si="110"/>
        <v>4.2833799999999993</v>
      </c>
      <c r="E931" s="2">
        <f t="shared" si="112"/>
        <v>4.37134</v>
      </c>
      <c r="F931" s="2">
        <f t="shared" si="113"/>
        <v>4.535569999999999</v>
      </c>
      <c r="G931" s="2">
        <f t="shared" si="107"/>
        <v>4.5609800000000016</v>
      </c>
      <c r="H931" s="2">
        <f t="shared" si="111"/>
        <v>4.3610975000000041</v>
      </c>
      <c r="I931" s="2">
        <f t="array" ref="I931">SUMPRODUCT(B915:B934, (ROW(B915:B934)-ROW(B915)+1)) / (20*21/2)</f>
        <v>4.3958814285714292</v>
      </c>
      <c r="J931" s="2">
        <f t="shared" si="114"/>
        <v>4.458464879179231</v>
      </c>
      <c r="K931" s="2">
        <f t="shared" si="108"/>
        <v>4.5257384775294272</v>
      </c>
    </row>
    <row r="932" spans="1:11" ht="13.5" x14ac:dyDescent="0.25">
      <c r="A932" s="3">
        <v>43363</v>
      </c>
      <c r="B932" s="2">
        <v>4.2992999999999997</v>
      </c>
      <c r="C932" s="2">
        <f t="shared" si="109"/>
        <v>0</v>
      </c>
      <c r="D932" s="2">
        <f t="shared" si="110"/>
        <v>4.2873599999999996</v>
      </c>
      <c r="E932" s="2">
        <f t="shared" si="112"/>
        <v>4.3474599999999999</v>
      </c>
      <c r="F932" s="2">
        <f t="shared" si="113"/>
        <v>4.5176549999999995</v>
      </c>
      <c r="G932" s="2">
        <f t="shared" si="107"/>
        <v>4.5514260000000011</v>
      </c>
      <c r="H932" s="2">
        <f t="shared" si="111"/>
        <v>4.3612645000000043</v>
      </c>
      <c r="I932" s="2">
        <f t="array" ref="I932">SUMPRODUCT(B916:B935, (ROW(B916:B935)-ROW(B916)+1)) / (20*21/2)</f>
        <v>4.3881657142857149</v>
      </c>
      <c r="J932" s="2">
        <f t="shared" si="114"/>
        <v>4.4433063192573989</v>
      </c>
      <c r="K932" s="2">
        <f t="shared" si="108"/>
        <v>4.516858537234155</v>
      </c>
    </row>
    <row r="933" spans="1:11" ht="13.5" x14ac:dyDescent="0.25">
      <c r="A933" s="3">
        <v>43364</v>
      </c>
      <c r="B933" s="2">
        <v>4.3829000000000002</v>
      </c>
      <c r="C933" s="2">
        <f t="shared" si="109"/>
        <v>8.3600000000000563E-2</v>
      </c>
      <c r="D933" s="2">
        <f t="shared" si="110"/>
        <v>4.3080599999999993</v>
      </c>
      <c r="E933" s="2">
        <f t="shared" si="112"/>
        <v>4.3319399999999995</v>
      </c>
      <c r="F933" s="2">
        <f t="shared" si="113"/>
        <v>4.5007350000000006</v>
      </c>
      <c r="G933" s="2">
        <f t="shared" si="107"/>
        <v>4.5463300000000002</v>
      </c>
      <c r="H933" s="2">
        <f t="shared" si="111"/>
        <v>4.3620345000000045</v>
      </c>
      <c r="I933" s="2">
        <f t="array" ref="I933">SUMPRODUCT(B917:B936, (ROW(B917:B936)-ROW(B917)+1)) / (20*21/2)</f>
        <v>4.3830999999999998</v>
      </c>
      <c r="J933" s="2">
        <f t="shared" si="114"/>
        <v>4.4375533364709803</v>
      </c>
      <c r="K933" s="2">
        <f t="shared" si="108"/>
        <v>4.5116052612641884</v>
      </c>
    </row>
    <row r="934" spans="1:11" ht="13.5" x14ac:dyDescent="0.25">
      <c r="A934" s="3">
        <v>43367</v>
      </c>
      <c r="B934" s="2">
        <v>4.3829000000000002</v>
      </c>
      <c r="C934" s="2">
        <f t="shared" si="109"/>
        <v>0</v>
      </c>
      <c r="D934" s="2">
        <f t="shared" si="110"/>
        <v>4.3287599999999999</v>
      </c>
      <c r="E934" s="2">
        <f t="shared" si="112"/>
        <v>4.316419999999999</v>
      </c>
      <c r="F934" s="2">
        <f t="shared" si="113"/>
        <v>4.4838150000000017</v>
      </c>
      <c r="G934" s="2">
        <f t="shared" si="107"/>
        <v>4.5424300000000004</v>
      </c>
      <c r="H934" s="2">
        <f t="shared" si="111"/>
        <v>4.3626195000000045</v>
      </c>
      <c r="I934" s="2">
        <f t="array" ref="I934">SUMPRODUCT(B918:B937, (ROW(B918:B937)-ROW(B918)+1)) / (20*21/2)</f>
        <v>4.3794942857142862</v>
      </c>
      <c r="J934" s="2">
        <f t="shared" si="114"/>
        <v>4.432348256807078</v>
      </c>
      <c r="K934" s="2">
        <f t="shared" si="108"/>
        <v>4.5065579961165732</v>
      </c>
    </row>
    <row r="935" spans="1:11" ht="13.5" x14ac:dyDescent="0.25">
      <c r="A935" s="3">
        <v>43368</v>
      </c>
      <c r="B935" s="2">
        <v>4.4028</v>
      </c>
      <c r="C935" s="2">
        <f t="shared" si="109"/>
        <v>1.9899999999999807E-2</v>
      </c>
      <c r="D935" s="2">
        <f t="shared" si="110"/>
        <v>4.35344</v>
      </c>
      <c r="E935" s="2">
        <f t="shared" si="112"/>
        <v>4.316419999999999</v>
      </c>
      <c r="F935" s="2">
        <f t="shared" si="113"/>
        <v>4.4678900000000015</v>
      </c>
      <c r="G935" s="2">
        <f t="shared" si="107"/>
        <v>4.5393260000000009</v>
      </c>
      <c r="H935" s="2">
        <f t="shared" si="111"/>
        <v>4.363267000000004</v>
      </c>
      <c r="I935" s="2">
        <f t="array" ref="I935">SUMPRODUCT(B919:B938, (ROW(B919:B938)-ROW(B919)+1)) / (20*21/2)</f>
        <v>4.3879676190476191</v>
      </c>
      <c r="J935" s="2">
        <f t="shared" si="114"/>
        <v>4.4295341371111663</v>
      </c>
      <c r="K935" s="2">
        <f t="shared" si="108"/>
        <v>4.5024890550923944</v>
      </c>
    </row>
    <row r="936" spans="1:11" ht="13.5" x14ac:dyDescent="0.25">
      <c r="A936" s="3">
        <v>43369</v>
      </c>
      <c r="B936" s="2">
        <v>4.4146999999999998</v>
      </c>
      <c r="C936" s="2">
        <f t="shared" si="109"/>
        <v>1.18999999999998E-2</v>
      </c>
      <c r="D936" s="2">
        <f t="shared" si="110"/>
        <v>4.3765200000000002</v>
      </c>
      <c r="E936" s="2">
        <f t="shared" si="112"/>
        <v>4.3299499999999993</v>
      </c>
      <c r="F936" s="2">
        <f t="shared" si="113"/>
        <v>4.452560000000001</v>
      </c>
      <c r="G936" s="2">
        <f t="shared" si="107"/>
        <v>4.5364600000000017</v>
      </c>
      <c r="H936" s="2">
        <f t="shared" si="111"/>
        <v>4.3639740000000042</v>
      </c>
      <c r="I936" s="2">
        <f t="array" ref="I936">SUMPRODUCT(B920:B939, (ROW(B920:B939)-ROW(B920)+1)) / (20*21/2)</f>
        <v>4.3909223809523805</v>
      </c>
      <c r="J936" s="2">
        <f t="shared" si="114"/>
        <v>4.4281213621481976</v>
      </c>
      <c r="K936" s="2">
        <f t="shared" si="108"/>
        <v>4.4990463470495552</v>
      </c>
    </row>
    <row r="937" spans="1:11" ht="13.5" x14ac:dyDescent="0.25">
      <c r="A937" s="3">
        <v>43370</v>
      </c>
      <c r="B937" s="2">
        <v>4.4146999999999998</v>
      </c>
      <c r="C937" s="2">
        <f t="shared" si="109"/>
        <v>0</v>
      </c>
      <c r="D937" s="2">
        <f t="shared" si="110"/>
        <v>4.3996000000000004</v>
      </c>
      <c r="E937" s="2">
        <f t="shared" si="112"/>
        <v>4.3434799999999996</v>
      </c>
      <c r="F937" s="2">
        <f t="shared" si="113"/>
        <v>4.4372300000000013</v>
      </c>
      <c r="G937" s="2">
        <f t="shared" si="107"/>
        <v>4.5335940000000017</v>
      </c>
      <c r="H937" s="2">
        <f t="shared" si="111"/>
        <v>4.3646810000000036</v>
      </c>
      <c r="I937" s="2">
        <f t="array" ref="I937">SUMPRODUCT(B921:B940, (ROW(B921:B940)-ROW(B921)+1)) / (20*21/2)</f>
        <v>4.3908433333333328</v>
      </c>
      <c r="J937" s="2">
        <f t="shared" si="114"/>
        <v>4.4268431371817023</v>
      </c>
      <c r="K937" s="2">
        <f t="shared" si="108"/>
        <v>4.4957386471652585</v>
      </c>
    </row>
    <row r="938" spans="1:11" ht="13.5" x14ac:dyDescent="0.25">
      <c r="A938" s="3">
        <v>43371</v>
      </c>
      <c r="B938" s="2">
        <v>4.5262000000000002</v>
      </c>
      <c r="C938" s="2">
        <f t="shared" si="109"/>
        <v>0.11150000000000038</v>
      </c>
      <c r="D938" s="2">
        <f t="shared" si="110"/>
        <v>4.4282599999999999</v>
      </c>
      <c r="E938" s="2">
        <f t="shared" si="112"/>
        <v>4.3681600000000005</v>
      </c>
      <c r="F938" s="2">
        <f t="shared" si="113"/>
        <v>4.4274750000000012</v>
      </c>
      <c r="G938" s="2">
        <f t="shared" si="107"/>
        <v>4.5329580000000007</v>
      </c>
      <c r="H938" s="2">
        <f t="shared" si="111"/>
        <v>4.366167500000004</v>
      </c>
      <c r="I938" s="2">
        <f t="array" ref="I938">SUMPRODUCT(B922:B941, (ROW(B922:B941)-ROW(B922)+1)) / (20*21/2)</f>
        <v>4.3887009523809528</v>
      </c>
      <c r="J938" s="2">
        <f t="shared" si="114"/>
        <v>4.4363056955453493</v>
      </c>
      <c r="K938" s="2">
        <f t="shared" si="108"/>
        <v>4.4969332100215231</v>
      </c>
    </row>
    <row r="939" spans="1:11" ht="13.5" x14ac:dyDescent="0.25">
      <c r="A939" s="3">
        <v>43374</v>
      </c>
      <c r="B939" s="2">
        <v>4.4584999999999999</v>
      </c>
      <c r="C939" s="2">
        <f t="shared" si="109"/>
        <v>-6.7700000000000315E-2</v>
      </c>
      <c r="D939" s="2">
        <f t="shared" si="110"/>
        <v>4.4433799999999994</v>
      </c>
      <c r="E939" s="2">
        <f t="shared" si="112"/>
        <v>4.3860700000000001</v>
      </c>
      <c r="F939" s="2">
        <f t="shared" si="113"/>
        <v>4.4155300000000004</v>
      </c>
      <c r="G939" s="2">
        <f t="shared" si="107"/>
        <v>4.5309680000000006</v>
      </c>
      <c r="H939" s="2">
        <f t="shared" si="111"/>
        <v>4.3679430000000039</v>
      </c>
      <c r="I939" s="2">
        <f t="array" ref="I939">SUMPRODUCT(B923:B942, (ROW(B923:B942)-ROW(B923)+1)) / (20*21/2)</f>
        <v>4.3876961904761904</v>
      </c>
      <c r="J939" s="2">
        <f t="shared" si="114"/>
        <v>4.4384194388267444</v>
      </c>
      <c r="K939" s="2">
        <f t="shared" si="108"/>
        <v>4.4954260253147966</v>
      </c>
    </row>
    <row r="940" spans="1:11" ht="13.5" x14ac:dyDescent="0.25">
      <c r="A940" s="3">
        <v>43375</v>
      </c>
      <c r="B940" s="2">
        <v>4.4146999999999998</v>
      </c>
      <c r="C940" s="2">
        <f t="shared" si="109"/>
        <v>-4.3800000000000061E-2</v>
      </c>
      <c r="D940" s="2">
        <f t="shared" si="110"/>
        <v>4.4457599999999999</v>
      </c>
      <c r="E940" s="2">
        <f t="shared" si="112"/>
        <v>4.3995999999999995</v>
      </c>
      <c r="F940" s="2">
        <f t="shared" si="113"/>
        <v>4.4013949999999999</v>
      </c>
      <c r="G940" s="2">
        <f t="shared" si="107"/>
        <v>4.5281020000000005</v>
      </c>
      <c r="H940" s="2">
        <f t="shared" si="111"/>
        <v>4.3701090000000029</v>
      </c>
      <c r="I940" s="2">
        <f t="array" ref="I940">SUMPRODUCT(B924:B943, (ROW(B924:B943)-ROW(B924)+1)) / (20*21/2)</f>
        <v>4.3874495238095239</v>
      </c>
      <c r="J940" s="2">
        <f t="shared" si="114"/>
        <v>4.436160444652768</v>
      </c>
      <c r="K940" s="2">
        <f t="shared" si="108"/>
        <v>4.4922602988318632</v>
      </c>
    </row>
    <row r="941" spans="1:11" ht="13.5" x14ac:dyDescent="0.25">
      <c r="A941" s="3">
        <v>43376</v>
      </c>
      <c r="B941" s="2">
        <v>4.3788999999999998</v>
      </c>
      <c r="C941" s="2">
        <f t="shared" si="109"/>
        <v>-3.5800000000000054E-2</v>
      </c>
      <c r="D941" s="2">
        <f t="shared" si="110"/>
        <v>4.4385999999999992</v>
      </c>
      <c r="E941" s="2">
        <f t="shared" si="112"/>
        <v>4.4075599999999993</v>
      </c>
      <c r="F941" s="2">
        <f t="shared" si="113"/>
        <v>4.3894500000000001</v>
      </c>
      <c r="G941" s="2">
        <f t="shared" si="107"/>
        <v>4.524519999999999</v>
      </c>
      <c r="H941" s="2">
        <f t="shared" si="111"/>
        <v>4.3727240000000034</v>
      </c>
      <c r="I941" s="2">
        <f t="array" ref="I941">SUMPRODUCT(B925:B944, (ROW(B925:B944)-ROW(B925)+1)) / (20*21/2)</f>
        <v>4.3879609523809524</v>
      </c>
      <c r="J941" s="2">
        <f t="shared" si="114"/>
        <v>4.430707068971552</v>
      </c>
      <c r="K941" s="2">
        <f t="shared" si="108"/>
        <v>4.4878147969168882</v>
      </c>
    </row>
    <row r="942" spans="1:11" ht="13.5" x14ac:dyDescent="0.25">
      <c r="A942" s="3">
        <v>43377</v>
      </c>
      <c r="B942" s="2">
        <v>4.3788999999999998</v>
      </c>
      <c r="C942" s="2">
        <f t="shared" si="109"/>
        <v>0</v>
      </c>
      <c r="D942" s="2">
        <f t="shared" si="110"/>
        <v>4.4314400000000003</v>
      </c>
      <c r="E942" s="2">
        <f t="shared" si="112"/>
        <v>4.4155200000000008</v>
      </c>
      <c r="F942" s="2">
        <f t="shared" si="113"/>
        <v>4.3814900000000003</v>
      </c>
      <c r="G942" s="2">
        <f t="shared" si="107"/>
        <v>4.5197420000000008</v>
      </c>
      <c r="H942" s="2">
        <f t="shared" si="111"/>
        <v>4.3757820000000036</v>
      </c>
      <c r="I942" s="2">
        <f t="array" ref="I942">SUMPRODUCT(B926:B945, (ROW(B926:B945)-ROW(B926)+1)) / (20*21/2)</f>
        <v>4.3892304761904759</v>
      </c>
      <c r="J942" s="2">
        <f t="shared" si="114"/>
        <v>4.4257730624028326</v>
      </c>
      <c r="K942" s="2">
        <f t="shared" si="108"/>
        <v>4.4835436284103434</v>
      </c>
    </row>
    <row r="943" spans="1:11" ht="13.5" x14ac:dyDescent="0.25">
      <c r="A943" s="3">
        <v>43378</v>
      </c>
      <c r="B943" s="2">
        <v>4.3788999999999998</v>
      </c>
      <c r="C943" s="2">
        <f t="shared" si="109"/>
        <v>0</v>
      </c>
      <c r="D943" s="2">
        <f t="shared" si="110"/>
        <v>4.40198</v>
      </c>
      <c r="E943" s="2">
        <f t="shared" si="112"/>
        <v>4.4151199999999999</v>
      </c>
      <c r="F943" s="2">
        <f t="shared" si="113"/>
        <v>4.3735299999999997</v>
      </c>
      <c r="G943" s="2">
        <f t="shared" si="107"/>
        <v>4.5157620000000005</v>
      </c>
      <c r="H943" s="2">
        <f t="shared" si="111"/>
        <v>4.3783970000000032</v>
      </c>
      <c r="I943" s="2">
        <f t="array" ref="I943">SUMPRODUCT(B927:B946, (ROW(B927:B946)-ROW(B927)+1)) / (20*21/2)</f>
        <v>4.3906138095238099</v>
      </c>
      <c r="J943" s="2">
        <f t="shared" si="114"/>
        <v>4.4213089612216105</v>
      </c>
      <c r="K943" s="2">
        <f t="shared" si="108"/>
        <v>4.479439956707977</v>
      </c>
    </row>
    <row r="944" spans="1:11" ht="13.5" x14ac:dyDescent="0.25">
      <c r="A944" s="3">
        <v>43381</v>
      </c>
      <c r="B944" s="2">
        <v>4.3788999999999998</v>
      </c>
      <c r="C944" s="2">
        <f t="shared" si="109"/>
        <v>0</v>
      </c>
      <c r="D944" s="2">
        <f t="shared" si="110"/>
        <v>4.3860600000000005</v>
      </c>
      <c r="E944" s="2">
        <f t="shared" si="112"/>
        <v>4.4147200000000009</v>
      </c>
      <c r="F944" s="2">
        <f t="shared" si="113"/>
        <v>4.36557</v>
      </c>
      <c r="G944" s="2">
        <f t="shared" si="107"/>
        <v>4.5117820000000002</v>
      </c>
      <c r="H944" s="2">
        <f t="shared" si="111"/>
        <v>4.3815660000000038</v>
      </c>
      <c r="I944" s="2">
        <f t="array" ref="I944">SUMPRODUCT(B928:B947, (ROW(B928:B947)-ROW(B928)+1)) / (20*21/2)</f>
        <v>4.3915233333333337</v>
      </c>
      <c r="J944" s="2">
        <f t="shared" si="114"/>
        <v>4.4172700125338382</v>
      </c>
      <c r="K944" s="2">
        <f t="shared" si="108"/>
        <v>4.4754972133076638</v>
      </c>
    </row>
    <row r="945" spans="1:11" ht="13.5" x14ac:dyDescent="0.25">
      <c r="A945" s="3">
        <v>43382</v>
      </c>
      <c r="B945" s="2">
        <v>4.3788999999999998</v>
      </c>
      <c r="C945" s="2">
        <f t="shared" si="109"/>
        <v>0</v>
      </c>
      <c r="D945" s="2">
        <f t="shared" si="110"/>
        <v>4.3788999999999998</v>
      </c>
      <c r="E945" s="2">
        <f t="shared" si="112"/>
        <v>4.4123300000000008</v>
      </c>
      <c r="F945" s="2">
        <f t="shared" si="113"/>
        <v>4.3643749999999999</v>
      </c>
      <c r="G945" s="2">
        <f t="shared" si="107"/>
        <v>4.5093940000000003</v>
      </c>
      <c r="H945" s="2">
        <f t="shared" si="111"/>
        <v>4.3846240000000032</v>
      </c>
      <c r="I945" s="2">
        <f t="array" ref="I945">SUMPRODUCT(B929:B948, (ROW(B929:B948)-ROW(B929)+1)) / (20*21/2)</f>
        <v>4.3919590476190482</v>
      </c>
      <c r="J945" s="2">
        <f t="shared" si="114"/>
        <v>4.4136157256258537</v>
      </c>
      <c r="K945" s="2">
        <f t="shared" si="108"/>
        <v>4.471709087295598</v>
      </c>
    </row>
    <row r="946" spans="1:11" ht="13.5" x14ac:dyDescent="0.25">
      <c r="A946" s="3">
        <v>43383</v>
      </c>
      <c r="B946" s="2">
        <v>4.3788999999999998</v>
      </c>
      <c r="C946" s="2">
        <f t="shared" si="109"/>
        <v>0</v>
      </c>
      <c r="D946" s="2">
        <f t="shared" si="110"/>
        <v>4.3788999999999998</v>
      </c>
      <c r="E946" s="2">
        <f t="shared" si="112"/>
        <v>4.4087500000000004</v>
      </c>
      <c r="F946" s="2">
        <f t="shared" si="113"/>
        <v>4.3693499999999998</v>
      </c>
      <c r="G946" s="2">
        <f t="shared" ref="G946:G1009" si="115">AVERAGE(B897:B946)</f>
        <v>4.505414</v>
      </c>
      <c r="H946" s="2">
        <f t="shared" si="111"/>
        <v>4.3876820000000043</v>
      </c>
      <c r="I946" s="2">
        <f t="array" ref="I946">SUMPRODUCT(B930:B949, (ROW(B930:B949)-ROW(B930)+1)) / (20*21/2)</f>
        <v>4.3919209523809526</v>
      </c>
      <c r="J946" s="2">
        <f t="shared" si="114"/>
        <v>4.4103094660424391</v>
      </c>
      <c r="K946" s="2">
        <f t="shared" si="108"/>
        <v>4.4680695152447898</v>
      </c>
    </row>
    <row r="947" spans="1:11" ht="13.5" x14ac:dyDescent="0.25">
      <c r="A947" s="3">
        <v>43384</v>
      </c>
      <c r="B947" s="2">
        <v>4.3788999999999998</v>
      </c>
      <c r="C947" s="2">
        <f t="shared" si="109"/>
        <v>0</v>
      </c>
      <c r="D947" s="2">
        <f t="shared" si="110"/>
        <v>4.3788999999999998</v>
      </c>
      <c r="E947" s="2">
        <f t="shared" si="112"/>
        <v>4.4051700000000009</v>
      </c>
      <c r="F947" s="2">
        <f t="shared" si="113"/>
        <v>4.3743250000000007</v>
      </c>
      <c r="G947" s="2">
        <f t="shared" si="115"/>
        <v>4.5014339999999997</v>
      </c>
      <c r="H947" s="2">
        <f t="shared" si="111"/>
        <v>4.3907400000000045</v>
      </c>
      <c r="I947" s="2">
        <f t="array" ref="I947">SUMPRODUCT(B931:B950, (ROW(B931:B950)-ROW(B931)+1)) / (20*21/2)</f>
        <v>4.4039233333333341</v>
      </c>
      <c r="J947" s="2">
        <f t="shared" si="114"/>
        <v>4.4073180883241116</v>
      </c>
      <c r="K947" s="2">
        <f t="shared" ref="K947:K1010" si="116">$K$4*B947+(1-$K$4)*K946</f>
        <v>4.4645726715096998</v>
      </c>
    </row>
    <row r="948" spans="1:11" ht="13.5" x14ac:dyDescent="0.25">
      <c r="A948" s="3">
        <v>43385</v>
      </c>
      <c r="B948" s="2">
        <v>4.3788999999999998</v>
      </c>
      <c r="C948" s="2">
        <f t="shared" si="109"/>
        <v>0</v>
      </c>
      <c r="D948" s="2">
        <f t="shared" si="110"/>
        <v>4.3788999999999998</v>
      </c>
      <c r="E948" s="2">
        <f t="shared" si="112"/>
        <v>4.3904400000000008</v>
      </c>
      <c r="F948" s="2">
        <f t="shared" si="113"/>
        <v>4.3793000000000006</v>
      </c>
      <c r="G948" s="2">
        <f t="shared" si="115"/>
        <v>4.499045999999999</v>
      </c>
      <c r="H948" s="2">
        <f t="shared" si="111"/>
        <v>4.393355000000005</v>
      </c>
      <c r="I948" s="2">
        <f t="array" ref="I948">SUMPRODUCT(B932:B951, (ROW(B932:B951)-ROW(B932)+1)) / (20*21/2)</f>
        <v>4.4023119047619046</v>
      </c>
      <c r="J948" s="2">
        <f t="shared" si="114"/>
        <v>4.4046116037218157</v>
      </c>
      <c r="K948" s="2">
        <f t="shared" si="116"/>
        <v>4.4612129589014762</v>
      </c>
    </row>
    <row r="949" spans="1:11" ht="13.5" x14ac:dyDescent="0.25">
      <c r="A949" s="3">
        <v>43389</v>
      </c>
      <c r="B949" s="2">
        <v>4.3788999999999998</v>
      </c>
      <c r="C949" s="2">
        <f t="shared" si="109"/>
        <v>0</v>
      </c>
      <c r="D949" s="2">
        <f t="shared" si="110"/>
        <v>4.3788999999999998</v>
      </c>
      <c r="E949" s="2">
        <f t="shared" si="112"/>
        <v>4.382480000000001</v>
      </c>
      <c r="F949" s="2">
        <f t="shared" si="113"/>
        <v>4.3842750000000006</v>
      </c>
      <c r="G949" s="2">
        <f t="shared" si="115"/>
        <v>4.4953039999999991</v>
      </c>
      <c r="H949" s="2">
        <f t="shared" si="111"/>
        <v>4.3961360000000047</v>
      </c>
      <c r="I949" s="2">
        <f t="array" ref="I949">SUMPRODUCT(B933:B952, (ROW(B933:B952)-ROW(B933)+1)) / (20*21/2)</f>
        <v>4.4041119047619048</v>
      </c>
      <c r="J949" s="2">
        <f t="shared" si="114"/>
        <v>4.4021628795578334</v>
      </c>
      <c r="K949" s="2">
        <f t="shared" si="116"/>
        <v>4.4579849997288692</v>
      </c>
    </row>
    <row r="950" spans="1:11" ht="13.5" x14ac:dyDescent="0.25">
      <c r="A950" s="3">
        <v>43390</v>
      </c>
      <c r="B950" s="2">
        <v>4.5103</v>
      </c>
      <c r="C950" s="2">
        <f t="shared" si="109"/>
        <v>0.13140000000000018</v>
      </c>
      <c r="D950" s="2">
        <f t="shared" si="110"/>
        <v>4.4051799999999997</v>
      </c>
      <c r="E950" s="2">
        <f t="shared" si="112"/>
        <v>4.3920400000000006</v>
      </c>
      <c r="F950" s="2">
        <f t="shared" si="113"/>
        <v>4.3958200000000005</v>
      </c>
      <c r="G950" s="2">
        <f t="shared" si="115"/>
        <v>4.4947479999999986</v>
      </c>
      <c r="H950" s="2">
        <f t="shared" si="111"/>
        <v>4.3999990000000047</v>
      </c>
      <c r="I950" s="2">
        <f t="array" ref="I950">SUMPRODUCT(B934:B953, (ROW(B934:B953)-ROW(B934)+1)) / (20*21/2)</f>
        <v>4.4053433333333336</v>
      </c>
      <c r="J950" s="2">
        <f t="shared" si="114"/>
        <v>4.4124616529332776</v>
      </c>
      <c r="K950" s="2">
        <f t="shared" si="116"/>
        <v>4.4600365683669532</v>
      </c>
    </row>
    <row r="951" spans="1:11" ht="13.5" x14ac:dyDescent="0.25">
      <c r="A951" s="3">
        <v>43391</v>
      </c>
      <c r="B951" s="2">
        <v>4.3788999999999998</v>
      </c>
      <c r="C951" s="2">
        <f t="shared" si="109"/>
        <v>-0.13140000000000018</v>
      </c>
      <c r="D951" s="2">
        <f t="shared" si="110"/>
        <v>4.4051799999999997</v>
      </c>
      <c r="E951" s="2">
        <f t="shared" si="112"/>
        <v>4.3920400000000006</v>
      </c>
      <c r="F951" s="2">
        <f t="shared" si="113"/>
        <v>4.3998000000000008</v>
      </c>
      <c r="G951" s="2">
        <f t="shared" si="115"/>
        <v>4.4907679999999974</v>
      </c>
      <c r="H951" s="2">
        <f t="shared" si="111"/>
        <v>4.4027800000000044</v>
      </c>
      <c r="I951" s="2">
        <f t="array" ref="I951">SUMPRODUCT(B935:B954, (ROW(B935:B954)-ROW(B935)+1)) / (20*21/2)</f>
        <v>4.4064042857142853</v>
      </c>
      <c r="J951" s="2">
        <f t="shared" si="114"/>
        <v>4.4092653050348698</v>
      </c>
      <c r="K951" s="2">
        <f t="shared" si="116"/>
        <v>4.4568547421564846</v>
      </c>
    </row>
    <row r="952" spans="1:11" ht="13.5" x14ac:dyDescent="0.25">
      <c r="A952" s="3">
        <v>43392</v>
      </c>
      <c r="B952" s="2">
        <v>4.4187000000000003</v>
      </c>
      <c r="C952" s="2">
        <f t="shared" si="109"/>
        <v>3.9800000000000502E-2</v>
      </c>
      <c r="D952" s="2">
        <f t="shared" si="110"/>
        <v>4.4131400000000003</v>
      </c>
      <c r="E952" s="2">
        <f t="shared" si="112"/>
        <v>4.3960200000000009</v>
      </c>
      <c r="F952" s="2">
        <f t="shared" si="113"/>
        <v>4.4057700000000013</v>
      </c>
      <c r="G952" s="2">
        <f t="shared" si="115"/>
        <v>4.4867859999999977</v>
      </c>
      <c r="H952" s="2">
        <f t="shared" si="111"/>
        <v>4.4060370000000049</v>
      </c>
      <c r="I952" s="2">
        <f t="array" ref="I952">SUMPRODUCT(B936:B955, (ROW(B936:B955)-ROW(B936)+1)) / (20*21/2)</f>
        <v>4.4072947619047618</v>
      </c>
      <c r="J952" s="2">
        <f t="shared" si="114"/>
        <v>4.4101638474125018</v>
      </c>
      <c r="K952" s="2">
        <f t="shared" si="116"/>
        <v>4.4553584777581907</v>
      </c>
    </row>
    <row r="953" spans="1:11" ht="13.5" x14ac:dyDescent="0.25">
      <c r="A953" s="3">
        <v>43395</v>
      </c>
      <c r="B953" s="2">
        <v>4.4187000000000003</v>
      </c>
      <c r="C953" s="2">
        <f t="shared" si="109"/>
        <v>0</v>
      </c>
      <c r="D953" s="2">
        <f t="shared" si="110"/>
        <v>4.4211</v>
      </c>
      <c r="E953" s="2">
        <f t="shared" si="112"/>
        <v>4.4000000000000004</v>
      </c>
      <c r="F953" s="2">
        <f t="shared" si="113"/>
        <v>4.407560000000001</v>
      </c>
      <c r="G953" s="2">
        <f t="shared" si="115"/>
        <v>4.4839999999999982</v>
      </c>
      <c r="H953" s="2">
        <f t="shared" si="111"/>
        <v>4.4085555000000047</v>
      </c>
      <c r="I953" s="2">
        <f t="array" ref="I953">SUMPRODUCT(B937:B956, (ROW(B937:B956)-ROW(B937)+1)) / (20*21/2)</f>
        <v>4.4043190476190475</v>
      </c>
      <c r="J953" s="2">
        <f t="shared" si="114"/>
        <v>4.410976814325597</v>
      </c>
      <c r="K953" s="2">
        <f t="shared" si="116"/>
        <v>4.453920890395124</v>
      </c>
    </row>
    <row r="954" spans="1:11" ht="13.5" x14ac:dyDescent="0.25">
      <c r="A954" s="3">
        <v>43396</v>
      </c>
      <c r="B954" s="2">
        <v>4.4187000000000003</v>
      </c>
      <c r="C954" s="2">
        <f t="shared" si="109"/>
        <v>0</v>
      </c>
      <c r="D954" s="2">
        <f t="shared" si="110"/>
        <v>4.4290600000000007</v>
      </c>
      <c r="E954" s="2">
        <f t="shared" si="112"/>
        <v>4.4039800000000007</v>
      </c>
      <c r="F954" s="2">
        <f t="shared" si="113"/>
        <v>4.4093500000000008</v>
      </c>
      <c r="G954" s="2">
        <f t="shared" si="115"/>
        <v>4.4812139999999978</v>
      </c>
      <c r="H954" s="2">
        <f t="shared" si="111"/>
        <v>4.410797000000005</v>
      </c>
      <c r="I954" s="2">
        <f t="array" ref="I954">SUMPRODUCT(B938:B957, (ROW(B938:B957)-ROW(B938)+1)) / (20*21/2)</f>
        <v>4.4015138095238093</v>
      </c>
      <c r="J954" s="2">
        <f t="shared" si="114"/>
        <v>4.4117123558183975</v>
      </c>
      <c r="K954" s="2">
        <f t="shared" si="116"/>
        <v>4.4525396790070797</v>
      </c>
    </row>
    <row r="955" spans="1:11" ht="13.5" x14ac:dyDescent="0.25">
      <c r="A955" s="3">
        <v>43397</v>
      </c>
      <c r="B955" s="2">
        <v>4.4187000000000003</v>
      </c>
      <c r="C955" s="2">
        <f t="shared" si="109"/>
        <v>0</v>
      </c>
      <c r="D955" s="2">
        <f t="shared" si="110"/>
        <v>4.4107400000000005</v>
      </c>
      <c r="E955" s="2">
        <f t="shared" si="112"/>
        <v>4.407960000000001</v>
      </c>
      <c r="F955" s="2">
        <f t="shared" si="113"/>
        <v>4.4101450000000009</v>
      </c>
      <c r="G955" s="2">
        <f t="shared" si="115"/>
        <v>4.4772319999999981</v>
      </c>
      <c r="H955" s="2">
        <f t="shared" si="111"/>
        <v>4.4124475000000043</v>
      </c>
      <c r="I955" s="2">
        <f t="array" ref="I955">SUMPRODUCT(B939:B958, (ROW(B939:B958)-ROW(B939)+1)) / (20*21/2)</f>
        <v>4.3912980952380956</v>
      </c>
      <c r="J955" s="2">
        <f t="shared" si="114"/>
        <v>4.4123778457404548</v>
      </c>
      <c r="K955" s="2">
        <f t="shared" si="116"/>
        <v>4.451212632771508</v>
      </c>
    </row>
    <row r="956" spans="1:11" ht="13.5" x14ac:dyDescent="0.25">
      <c r="A956" s="3">
        <v>43398</v>
      </c>
      <c r="B956" s="2">
        <v>4.3788999999999998</v>
      </c>
      <c r="C956" s="2">
        <f t="shared" si="109"/>
        <v>-3.9800000000000502E-2</v>
      </c>
      <c r="D956" s="2">
        <f t="shared" si="110"/>
        <v>4.4107399999999997</v>
      </c>
      <c r="E956" s="2">
        <f t="shared" si="112"/>
        <v>4.407960000000001</v>
      </c>
      <c r="F956" s="2">
        <f t="shared" si="113"/>
        <v>4.4083550000000011</v>
      </c>
      <c r="G956" s="2">
        <f t="shared" si="115"/>
        <v>4.4732519999999978</v>
      </c>
      <c r="H956" s="2">
        <f t="shared" si="111"/>
        <v>4.4140285000000041</v>
      </c>
      <c r="I956" s="2">
        <f t="array" ref="I956">SUMPRODUCT(B940:B959, (ROW(B940:B959)-ROW(B940)+1)) / (20*21/2)</f>
        <v>4.389743809523809</v>
      </c>
      <c r="J956" s="2">
        <f t="shared" si="114"/>
        <v>4.4091894794794593</v>
      </c>
      <c r="K956" s="2">
        <f t="shared" si="116"/>
        <v>4.4483768432510562</v>
      </c>
    </row>
    <row r="957" spans="1:11" ht="13.5" x14ac:dyDescent="0.25">
      <c r="A957" s="3">
        <v>43399</v>
      </c>
      <c r="B957" s="2">
        <v>4.3788999999999998</v>
      </c>
      <c r="C957" s="2">
        <f t="shared" si="109"/>
        <v>0</v>
      </c>
      <c r="D957" s="2">
        <f t="shared" si="110"/>
        <v>4.4027799999999999</v>
      </c>
      <c r="E957" s="2">
        <f t="shared" si="112"/>
        <v>4.407960000000001</v>
      </c>
      <c r="F957" s="2">
        <f t="shared" si="113"/>
        <v>4.4065650000000014</v>
      </c>
      <c r="G957" s="2">
        <f t="shared" si="115"/>
        <v>4.4692719999999966</v>
      </c>
      <c r="H957" s="2">
        <f t="shared" si="111"/>
        <v>4.4147045000000045</v>
      </c>
      <c r="I957" s="2">
        <f t="array" ref="I957">SUMPRODUCT(B941:B960, (ROW(B941:B960)-ROW(B941)+1)) / (20*21/2)</f>
        <v>4.3885685714285714</v>
      </c>
      <c r="J957" s="2">
        <f t="shared" si="114"/>
        <v>4.4063047671480824</v>
      </c>
      <c r="K957" s="2">
        <f t="shared" si="116"/>
        <v>4.4456522611627793</v>
      </c>
    </row>
    <row r="958" spans="1:11" ht="13.5" x14ac:dyDescent="0.25">
      <c r="A958" s="3">
        <v>43402</v>
      </c>
      <c r="B958" s="2">
        <v>4.2992999999999997</v>
      </c>
      <c r="C958" s="2">
        <f t="shared" si="109"/>
        <v>-7.9600000000000115E-2</v>
      </c>
      <c r="D958" s="2">
        <f t="shared" si="110"/>
        <v>4.3788999999999998</v>
      </c>
      <c r="E958" s="2">
        <f t="shared" si="112"/>
        <v>4.4000000000000004</v>
      </c>
      <c r="F958" s="2">
        <f t="shared" si="113"/>
        <v>4.395220000000001</v>
      </c>
      <c r="G958" s="2">
        <f t="shared" si="115"/>
        <v>4.4636999999999967</v>
      </c>
      <c r="H958" s="2">
        <f t="shared" si="111"/>
        <v>4.4152410000000053</v>
      </c>
      <c r="I958" s="2">
        <f t="array" ref="I958">SUMPRODUCT(B942:B961, (ROW(B942:B961)-ROW(B942)+1)) / (20*21/2)</f>
        <v>4.3875638095238099</v>
      </c>
      <c r="J958" s="2">
        <f t="shared" si="114"/>
        <v>4.3961138369435036</v>
      </c>
      <c r="K958" s="2">
        <f t="shared" si="116"/>
        <v>4.4399129568034548</v>
      </c>
    </row>
    <row r="959" spans="1:11" ht="13.5" x14ac:dyDescent="0.25">
      <c r="A959" s="3">
        <v>43403</v>
      </c>
      <c r="B959" s="2">
        <v>4.3788999999999998</v>
      </c>
      <c r="C959" s="2">
        <f t="shared" si="109"/>
        <v>7.9600000000000115E-2</v>
      </c>
      <c r="D959" s="2">
        <f t="shared" si="110"/>
        <v>4.37094</v>
      </c>
      <c r="E959" s="2">
        <f t="shared" si="112"/>
        <v>4.4000000000000004</v>
      </c>
      <c r="F959" s="2">
        <f t="shared" si="113"/>
        <v>4.3912400000000016</v>
      </c>
      <c r="G959" s="2">
        <f t="shared" si="115"/>
        <v>4.4597199999999964</v>
      </c>
      <c r="H959" s="2">
        <f t="shared" si="111"/>
        <v>4.4161570000000046</v>
      </c>
      <c r="I959" s="2">
        <f t="array" ref="I959">SUMPRODUCT(B943:B962, (ROW(B943:B962)-ROW(B943)+1)) / (20*21/2)</f>
        <v>4.3865590476190475</v>
      </c>
      <c r="J959" s="2">
        <f t="shared" si="114"/>
        <v>4.394474423901265</v>
      </c>
      <c r="K959" s="2">
        <f t="shared" si="116"/>
        <v>4.4375202918307703</v>
      </c>
    </row>
    <row r="960" spans="1:11" ht="13.5" x14ac:dyDescent="0.25">
      <c r="A960" s="3">
        <v>43404</v>
      </c>
      <c r="B960" s="2">
        <v>4.3788999999999998</v>
      </c>
      <c r="C960" s="2">
        <f t="shared" si="109"/>
        <v>0</v>
      </c>
      <c r="D960" s="2">
        <f t="shared" si="110"/>
        <v>4.3629800000000003</v>
      </c>
      <c r="E960" s="2">
        <f t="shared" si="112"/>
        <v>4.3868600000000004</v>
      </c>
      <c r="F960" s="2">
        <f t="shared" si="113"/>
        <v>4.389450000000001</v>
      </c>
      <c r="G960" s="2">
        <f t="shared" si="115"/>
        <v>4.4556599999999964</v>
      </c>
      <c r="H960" s="2">
        <f t="shared" si="111"/>
        <v>4.4168145000000045</v>
      </c>
      <c r="I960" s="2">
        <f t="array" ref="I960">SUMPRODUCT(B944:B963, (ROW(B944:B963)-ROW(B944)+1)) / (20*21/2)</f>
        <v>4.385554285714286</v>
      </c>
      <c r="J960" s="2">
        <f t="shared" si="114"/>
        <v>4.3929911454344781</v>
      </c>
      <c r="K960" s="2">
        <f t="shared" si="116"/>
        <v>4.4352214568570147</v>
      </c>
    </row>
    <row r="961" spans="1:11" ht="13.5" x14ac:dyDescent="0.25">
      <c r="A961" s="3">
        <v>43405</v>
      </c>
      <c r="B961" s="2">
        <v>4.3788999999999998</v>
      </c>
      <c r="C961" s="2">
        <f t="shared" si="109"/>
        <v>0</v>
      </c>
      <c r="D961" s="2">
        <f t="shared" si="110"/>
        <v>4.3629800000000003</v>
      </c>
      <c r="E961" s="2">
        <f t="shared" si="112"/>
        <v>4.3868600000000004</v>
      </c>
      <c r="F961" s="2">
        <f t="shared" si="113"/>
        <v>4.389450000000001</v>
      </c>
      <c r="G961" s="2">
        <f t="shared" si="115"/>
        <v>4.4515199999999959</v>
      </c>
      <c r="H961" s="2">
        <f t="shared" si="111"/>
        <v>4.4174720000000045</v>
      </c>
      <c r="I961" s="2">
        <f t="array" ref="I961">SUMPRODUCT(B945:B964, (ROW(B945:B964)-ROW(B945)+1)) / (20*21/2)</f>
        <v>4.3845495238095245</v>
      </c>
      <c r="J961" s="2">
        <f t="shared" si="114"/>
        <v>4.3916491315835753</v>
      </c>
      <c r="K961" s="2">
        <f t="shared" si="116"/>
        <v>4.4330127722743864</v>
      </c>
    </row>
    <row r="962" spans="1:11" ht="13.5" x14ac:dyDescent="0.25">
      <c r="A962" s="3">
        <v>43406</v>
      </c>
      <c r="B962" s="2">
        <v>4.3788999999999998</v>
      </c>
      <c r="C962" s="2">
        <f t="shared" si="109"/>
        <v>0</v>
      </c>
      <c r="D962" s="2">
        <f t="shared" si="110"/>
        <v>4.3629800000000003</v>
      </c>
      <c r="E962" s="2">
        <f t="shared" si="112"/>
        <v>4.3828800000000001</v>
      </c>
      <c r="F962" s="2">
        <f t="shared" si="113"/>
        <v>4.389450000000001</v>
      </c>
      <c r="G962" s="2">
        <f t="shared" si="115"/>
        <v>4.4459459999999957</v>
      </c>
      <c r="H962" s="2">
        <f t="shared" si="111"/>
        <v>4.4177600000000048</v>
      </c>
      <c r="I962" s="2">
        <f t="array" ref="I962">SUMPRODUCT(B946:B965, (ROW(B946:B965)-ROW(B946)+1)) / (20*21/2)</f>
        <v>4.3835447619047621</v>
      </c>
      <c r="J962" s="2">
        <f t="shared" si="114"/>
        <v>4.3904349285756155</v>
      </c>
      <c r="K962" s="2">
        <f t="shared" si="116"/>
        <v>4.4308907027734303</v>
      </c>
    </row>
    <row r="963" spans="1:11" ht="13.5" x14ac:dyDescent="0.25">
      <c r="A963" s="3">
        <v>43409</v>
      </c>
      <c r="B963" s="2">
        <v>4.3788999999999998</v>
      </c>
      <c r="C963" s="2">
        <f t="shared" si="109"/>
        <v>0</v>
      </c>
      <c r="D963" s="2">
        <f t="shared" si="110"/>
        <v>4.3788999999999998</v>
      </c>
      <c r="E963" s="2">
        <f t="shared" si="112"/>
        <v>4.3788999999999998</v>
      </c>
      <c r="F963" s="2">
        <f t="shared" si="113"/>
        <v>4.389450000000001</v>
      </c>
      <c r="G963" s="2">
        <f t="shared" si="115"/>
        <v>4.439097999999996</v>
      </c>
      <c r="H963" s="2">
        <f t="shared" si="111"/>
        <v>4.4174940000000058</v>
      </c>
      <c r="I963" s="2">
        <f t="array" ref="I963">SUMPRODUCT(B947:B966, (ROW(B947:B966)-ROW(B947)+1)) / (20*21/2)</f>
        <v>4.3825400000000005</v>
      </c>
      <c r="J963" s="2">
        <f t="shared" si="114"/>
        <v>4.3893363639493668</v>
      </c>
      <c r="K963" s="2">
        <f t="shared" si="116"/>
        <v>4.4288518516842759</v>
      </c>
    </row>
    <row r="964" spans="1:11" ht="13.5" x14ac:dyDescent="0.25">
      <c r="A964" s="3">
        <v>43410</v>
      </c>
      <c r="B964" s="2">
        <v>4.3788999999999998</v>
      </c>
      <c r="C964" s="2">
        <f t="shared" ref="C964:C1027" si="117">B964-B963</f>
        <v>0</v>
      </c>
      <c r="D964" s="2">
        <f t="shared" si="110"/>
        <v>4.3788999999999998</v>
      </c>
      <c r="E964" s="2">
        <f t="shared" si="112"/>
        <v>4.3749200000000013</v>
      </c>
      <c r="F964" s="2">
        <f t="shared" si="113"/>
        <v>4.389450000000001</v>
      </c>
      <c r="G964" s="2">
        <f t="shared" si="115"/>
        <v>4.4322499999999962</v>
      </c>
      <c r="H964" s="2">
        <f t="shared" si="111"/>
        <v>4.417228000000005</v>
      </c>
      <c r="I964" s="2">
        <f t="array" ref="I964">SUMPRODUCT(B948:B967, (ROW(B948:B967)-ROW(B948)+1)) / (20*21/2)</f>
        <v>4.3815352380952381</v>
      </c>
      <c r="J964" s="2">
        <f t="shared" si="114"/>
        <v>4.388342424525618</v>
      </c>
      <c r="K964" s="2">
        <f t="shared" si="116"/>
        <v>4.4268929555397944</v>
      </c>
    </row>
    <row r="965" spans="1:11" ht="13.5" x14ac:dyDescent="0.25">
      <c r="A965" s="3">
        <v>43411</v>
      </c>
      <c r="B965" s="2">
        <v>4.3788999999999998</v>
      </c>
      <c r="C965" s="2">
        <f t="shared" si="117"/>
        <v>0</v>
      </c>
      <c r="D965" s="2">
        <f t="shared" si="110"/>
        <v>4.3788999999999998</v>
      </c>
      <c r="E965" s="2">
        <f t="shared" si="112"/>
        <v>4.3709400000000009</v>
      </c>
      <c r="F965" s="2">
        <f t="shared" si="113"/>
        <v>4.389450000000001</v>
      </c>
      <c r="G965" s="2">
        <f t="shared" si="115"/>
        <v>4.4254019999999965</v>
      </c>
      <c r="H965" s="2">
        <f t="shared" si="111"/>
        <v>4.4160385000000053</v>
      </c>
      <c r="I965" s="2">
        <f t="array" ref="I965">SUMPRODUCT(B949:B968, (ROW(B949:B968)-ROW(B949)+1)) / (20*21/2)</f>
        <v>4.3805304761904758</v>
      </c>
      <c r="J965" s="2">
        <f t="shared" si="114"/>
        <v>4.3874431459993684</v>
      </c>
      <c r="K965" s="2">
        <f t="shared" si="116"/>
        <v>4.4250108788519595</v>
      </c>
    </row>
    <row r="966" spans="1:11" ht="13.5" x14ac:dyDescent="0.25">
      <c r="A966" s="3">
        <v>43412</v>
      </c>
      <c r="B966" s="2">
        <v>4.3788999999999998</v>
      </c>
      <c r="C966" s="2">
        <f t="shared" si="117"/>
        <v>0</v>
      </c>
      <c r="D966" s="2">
        <f t="shared" si="110"/>
        <v>4.3788999999999998</v>
      </c>
      <c r="E966" s="2">
        <f t="shared" si="112"/>
        <v>4.3709400000000009</v>
      </c>
      <c r="F966" s="2">
        <f t="shared" si="113"/>
        <v>4.389450000000001</v>
      </c>
      <c r="G966" s="2">
        <f t="shared" si="115"/>
        <v>4.4185539999999968</v>
      </c>
      <c r="H966" s="2">
        <f t="shared" si="111"/>
        <v>4.4148490000000047</v>
      </c>
      <c r="I966" s="2">
        <f t="array" ref="I966">SUMPRODUCT(B950:B969, (ROW(B950:B969)-ROW(B950)+1)) / (20*21/2)</f>
        <v>4.3795257142857142</v>
      </c>
      <c r="J966" s="2">
        <f t="shared" si="114"/>
        <v>4.3866295130470476</v>
      </c>
      <c r="K966" s="2">
        <f t="shared" si="116"/>
        <v>4.4232026090930594</v>
      </c>
    </row>
    <row r="967" spans="1:11" ht="13.5" x14ac:dyDescent="0.25">
      <c r="A967" s="3">
        <v>43413</v>
      </c>
      <c r="B967" s="2">
        <v>4.3788999999999998</v>
      </c>
      <c r="C967" s="2">
        <f t="shared" si="117"/>
        <v>0</v>
      </c>
      <c r="D967" s="2">
        <f t="shared" ref="D967:D1030" si="118">AVERAGE(B963:B967)</f>
        <v>4.3788999999999998</v>
      </c>
      <c r="E967" s="2">
        <f t="shared" si="112"/>
        <v>4.3709400000000009</v>
      </c>
      <c r="F967" s="2">
        <f t="shared" si="113"/>
        <v>4.389450000000001</v>
      </c>
      <c r="G967" s="2">
        <f t="shared" si="115"/>
        <v>4.4117059999999961</v>
      </c>
      <c r="H967" s="2">
        <f t="shared" si="111"/>
        <v>4.4142135000000051</v>
      </c>
      <c r="I967" s="2">
        <f t="array" ref="I967">SUMPRODUCT(B951:B970, (ROW(B951:B970)-ROW(B951)+1)) / (20*21/2)</f>
        <v>4.3823114285714286</v>
      </c>
      <c r="J967" s="2">
        <f t="shared" si="114"/>
        <v>4.385893368947329</v>
      </c>
      <c r="K967" s="2">
        <f t="shared" si="116"/>
        <v>4.4214652518737232</v>
      </c>
    </row>
    <row r="968" spans="1:11" ht="13.5" x14ac:dyDescent="0.25">
      <c r="A968" s="3">
        <v>43416</v>
      </c>
      <c r="B968" s="2">
        <v>4.3788999999999998</v>
      </c>
      <c r="C968" s="2">
        <f t="shared" si="117"/>
        <v>0</v>
      </c>
      <c r="D968" s="2">
        <f t="shared" si="118"/>
        <v>4.3788999999999998</v>
      </c>
      <c r="E968" s="2">
        <f t="shared" si="112"/>
        <v>4.3789000000000007</v>
      </c>
      <c r="F968" s="2">
        <f t="shared" si="113"/>
        <v>4.389450000000001</v>
      </c>
      <c r="G968" s="2">
        <f t="shared" si="115"/>
        <v>4.4048579999999964</v>
      </c>
      <c r="H968" s="2">
        <f t="shared" si="111"/>
        <v>4.4135780000000056</v>
      </c>
      <c r="I968" s="2">
        <f t="array" ref="I968">SUMPRODUCT(B952:B971, (ROW(B952:B971)-ROW(B952)+1)) / (20*21/2)</f>
        <v>4.3855333333333331</v>
      </c>
      <c r="J968" s="2">
        <f t="shared" si="114"/>
        <v>4.385227333809488</v>
      </c>
      <c r="K968" s="2">
        <f t="shared" si="116"/>
        <v>4.4197960263100473</v>
      </c>
    </row>
    <row r="969" spans="1:11" ht="13.5" x14ac:dyDescent="0.25">
      <c r="A969" s="3">
        <v>43417</v>
      </c>
      <c r="B969" s="2">
        <v>4.3788999999999998</v>
      </c>
      <c r="C969" s="2">
        <f t="shared" si="117"/>
        <v>0</v>
      </c>
      <c r="D969" s="2">
        <f t="shared" si="118"/>
        <v>4.3788999999999998</v>
      </c>
      <c r="E969" s="2">
        <f t="shared" si="112"/>
        <v>4.3789000000000007</v>
      </c>
      <c r="F969" s="2">
        <f t="shared" si="113"/>
        <v>4.389450000000001</v>
      </c>
      <c r="G969" s="2">
        <f t="shared" si="115"/>
        <v>4.3984879999999968</v>
      </c>
      <c r="H969" s="2">
        <f t="shared" si="111"/>
        <v>4.4129795000000058</v>
      </c>
      <c r="I969" s="2">
        <f t="array" ref="I969">SUMPRODUCT(B953:B972, (ROW(B953:B972)-ROW(B953)+1)) / (20*21/2)</f>
        <v>4.388565714285714</v>
      </c>
      <c r="J969" s="2">
        <f t="shared" si="114"/>
        <v>4.3846247305895369</v>
      </c>
      <c r="K969" s="2">
        <f t="shared" si="116"/>
        <v>4.4181922605723987</v>
      </c>
    </row>
    <row r="970" spans="1:11" ht="13.5" x14ac:dyDescent="0.25">
      <c r="A970" s="3">
        <v>43418</v>
      </c>
      <c r="B970" s="2">
        <v>4.4187000000000003</v>
      </c>
      <c r="C970" s="2">
        <f t="shared" si="117"/>
        <v>3.9800000000000502E-2</v>
      </c>
      <c r="D970" s="2">
        <f t="shared" si="118"/>
        <v>4.3868600000000004</v>
      </c>
      <c r="E970" s="2">
        <f t="shared" si="112"/>
        <v>4.382880000000001</v>
      </c>
      <c r="F970" s="2">
        <f t="shared" si="113"/>
        <v>4.3848700000000012</v>
      </c>
      <c r="G970" s="2">
        <f t="shared" si="115"/>
        <v>4.3929139999999967</v>
      </c>
      <c r="H970" s="2">
        <f t="shared" ref="H970:H1033" si="119">AVERAGE(B771:B970)</f>
        <v>4.4125800000000055</v>
      </c>
      <c r="I970" s="2">
        <f t="array" ref="I970">SUMPRODUCT(B954:B973, (ROW(B954:B973)-ROW(B954)+1)) / (20*21/2)</f>
        <v>4.3915980952380949</v>
      </c>
      <c r="J970" s="2">
        <f t="shared" si="114"/>
        <v>4.3878699943429149</v>
      </c>
      <c r="K970" s="2">
        <f t="shared" si="116"/>
        <v>4.4182121719225007</v>
      </c>
    </row>
    <row r="971" spans="1:11" ht="13.5" x14ac:dyDescent="0.25">
      <c r="A971" s="3">
        <v>43419</v>
      </c>
      <c r="B971" s="2">
        <v>4.4187000000000003</v>
      </c>
      <c r="C971" s="2">
        <f t="shared" si="117"/>
        <v>0</v>
      </c>
      <c r="D971" s="2">
        <f t="shared" si="118"/>
        <v>4.3948200000000002</v>
      </c>
      <c r="E971" s="2">
        <f t="shared" si="112"/>
        <v>4.3868600000000004</v>
      </c>
      <c r="F971" s="2">
        <f t="shared" si="113"/>
        <v>4.3868600000000004</v>
      </c>
      <c r="G971" s="2">
        <f t="shared" si="115"/>
        <v>4.3889319999999969</v>
      </c>
      <c r="H971" s="2">
        <f t="shared" si="119"/>
        <v>4.4121805000000052</v>
      </c>
      <c r="I971" s="2">
        <f t="array" ref="I971">SUMPRODUCT(B955:B974, (ROW(B955:B974)-ROW(B955)+1)) / (20*21/2)</f>
        <v>4.3946304761904758</v>
      </c>
      <c r="J971" s="2">
        <f t="shared" si="114"/>
        <v>4.3908061853578753</v>
      </c>
      <c r="K971" s="2">
        <f t="shared" si="116"/>
        <v>4.4182313024353439</v>
      </c>
    </row>
    <row r="972" spans="1:11" ht="13.5" x14ac:dyDescent="0.25">
      <c r="A972" s="3">
        <v>43420</v>
      </c>
      <c r="B972" s="2">
        <v>4.4187000000000003</v>
      </c>
      <c r="C972" s="2">
        <f t="shared" si="117"/>
        <v>0</v>
      </c>
      <c r="D972" s="2">
        <f t="shared" si="118"/>
        <v>4.4027800000000008</v>
      </c>
      <c r="E972" s="2">
        <f t="shared" ref="E972:E1035" si="120">AVERAGE(B963:B972)</f>
        <v>4.3908400000000007</v>
      </c>
      <c r="F972" s="2">
        <f t="shared" si="113"/>
        <v>4.3868600000000004</v>
      </c>
      <c r="G972" s="2">
        <f t="shared" si="115"/>
        <v>4.3865439999999971</v>
      </c>
      <c r="H972" s="2">
        <f t="shared" si="119"/>
        <v>4.4117810000000048</v>
      </c>
      <c r="I972" s="2">
        <f t="array" ref="I972">SUMPRODUCT(B956:B975, (ROW(B956:B975)-ROW(B956)+1)) / (20*21/2)</f>
        <v>4.3976628571428567</v>
      </c>
      <c r="J972" s="2">
        <f t="shared" si="114"/>
        <v>4.3934627391333159</v>
      </c>
      <c r="K972" s="2">
        <f t="shared" si="116"/>
        <v>4.4182496827319966</v>
      </c>
    </row>
    <row r="973" spans="1:11" ht="13.5" x14ac:dyDescent="0.25">
      <c r="A973" s="3">
        <v>43423</v>
      </c>
      <c r="B973" s="2">
        <v>4.4187000000000003</v>
      </c>
      <c r="C973" s="2">
        <f t="shared" si="117"/>
        <v>0</v>
      </c>
      <c r="D973" s="2">
        <f t="shared" si="118"/>
        <v>4.4107400000000005</v>
      </c>
      <c r="E973" s="2">
        <f t="shared" si="120"/>
        <v>4.3948200000000011</v>
      </c>
      <c r="F973" s="2">
        <f t="shared" si="113"/>
        <v>4.3868600000000004</v>
      </c>
      <c r="G973" s="2">
        <f t="shared" si="115"/>
        <v>4.3841559999999964</v>
      </c>
      <c r="H973" s="2">
        <f t="shared" si="119"/>
        <v>4.4113815000000045</v>
      </c>
      <c r="I973" s="2">
        <f t="array" ref="I973">SUMPRODUCT(B957:B976, (ROW(B957:B976)-ROW(B957)+1)) / (20*21/2)</f>
        <v>4.4082761904761902</v>
      </c>
      <c r="J973" s="2">
        <f t="shared" si="114"/>
        <v>4.3958662877872863</v>
      </c>
      <c r="K973" s="2">
        <f t="shared" si="116"/>
        <v>4.4182673422327028</v>
      </c>
    </row>
    <row r="974" spans="1:11" ht="13.5" x14ac:dyDescent="0.25">
      <c r="A974" s="3">
        <v>43425</v>
      </c>
      <c r="B974" s="2">
        <v>4.4187000000000003</v>
      </c>
      <c r="C974" s="2">
        <f t="shared" si="117"/>
        <v>0</v>
      </c>
      <c r="D974" s="2">
        <f t="shared" si="118"/>
        <v>4.4187000000000003</v>
      </c>
      <c r="E974" s="2">
        <f t="shared" si="120"/>
        <v>4.3988000000000005</v>
      </c>
      <c r="F974" s="2">
        <f t="shared" si="113"/>
        <v>4.3868600000000004</v>
      </c>
      <c r="G974" s="2">
        <f t="shared" si="115"/>
        <v>4.3817679999999966</v>
      </c>
      <c r="H974" s="2">
        <f t="shared" si="119"/>
        <v>4.4109820000000033</v>
      </c>
      <c r="I974" s="2">
        <f t="array" ref="I974">SUMPRODUCT(B958:B977, (ROW(B958:B977)-ROW(B958)+1)) / (20*21/2)</f>
        <v>4.425901904761905</v>
      </c>
      <c r="J974" s="2">
        <f t="shared" si="114"/>
        <v>4.3980409270456402</v>
      </c>
      <c r="K974" s="2">
        <f t="shared" si="116"/>
        <v>4.418284309203969</v>
      </c>
    </row>
    <row r="975" spans="1:11" ht="13.5" x14ac:dyDescent="0.25">
      <c r="A975" s="3">
        <v>43426</v>
      </c>
      <c r="B975" s="2">
        <v>4.4187000000000003</v>
      </c>
      <c r="C975" s="2">
        <f t="shared" si="117"/>
        <v>0</v>
      </c>
      <c r="D975" s="2">
        <f t="shared" si="118"/>
        <v>4.4187000000000003</v>
      </c>
      <c r="E975" s="2">
        <f t="shared" si="120"/>
        <v>4.4027800000000008</v>
      </c>
      <c r="F975" s="2">
        <f t="shared" si="113"/>
        <v>4.3868600000000004</v>
      </c>
      <c r="G975" s="2">
        <f t="shared" si="115"/>
        <v>4.3820859999999966</v>
      </c>
      <c r="H975" s="2">
        <f t="shared" si="119"/>
        <v>4.4118200000000032</v>
      </c>
      <c r="I975" s="2">
        <f t="array" ref="I975">SUMPRODUCT(B959:B978, (ROW(B959:B978)-ROW(B959)+1)) / (20*21/2)</f>
        <v>4.4425800000000004</v>
      </c>
      <c r="J975" s="2">
        <f t="shared" si="114"/>
        <v>4.4000084578031986</v>
      </c>
      <c r="K975" s="2">
        <f t="shared" si="116"/>
        <v>4.4183006108038132</v>
      </c>
    </row>
    <row r="976" spans="1:11" ht="13.5" x14ac:dyDescent="0.25">
      <c r="A976" s="3">
        <v>43427</v>
      </c>
      <c r="B976" s="2">
        <v>4.4983000000000004</v>
      </c>
      <c r="C976" s="2">
        <f t="shared" si="117"/>
        <v>7.9600000000000115E-2</v>
      </c>
      <c r="D976" s="2">
        <f t="shared" si="118"/>
        <v>4.4346200000000007</v>
      </c>
      <c r="E976" s="2">
        <f t="shared" si="120"/>
        <v>4.4147200000000009</v>
      </c>
      <c r="F976" s="2">
        <f t="shared" si="113"/>
        <v>4.3928300000000009</v>
      </c>
      <c r="G976" s="2">
        <f t="shared" si="115"/>
        <v>4.3864639999999966</v>
      </c>
      <c r="H976" s="2">
        <f t="shared" si="119"/>
        <v>4.4136840000000026</v>
      </c>
      <c r="I976" s="2">
        <f t="array" ref="I976">SUMPRODUCT(B960:B979, (ROW(B960:B979)-ROW(B960)+1)) / (20*21/2)</f>
        <v>4.4465599999999998</v>
      </c>
      <c r="J976" s="2">
        <f t="shared" si="114"/>
        <v>4.4093695570600371</v>
      </c>
      <c r="K976" s="2">
        <f t="shared" si="116"/>
        <v>4.4214378417526836</v>
      </c>
    </row>
    <row r="977" spans="1:11" ht="13.5" x14ac:dyDescent="0.25">
      <c r="A977" s="3">
        <v>43430</v>
      </c>
      <c r="B977" s="2">
        <v>4.5778999999999996</v>
      </c>
      <c r="C977" s="2">
        <f t="shared" si="117"/>
        <v>7.9599999999999227E-2</v>
      </c>
      <c r="D977" s="2">
        <f t="shared" si="118"/>
        <v>4.4664599999999997</v>
      </c>
      <c r="E977" s="2">
        <f t="shared" si="120"/>
        <v>4.4346200000000007</v>
      </c>
      <c r="F977" s="2">
        <f t="shared" si="113"/>
        <v>4.4027800000000008</v>
      </c>
      <c r="G977" s="2">
        <f t="shared" si="115"/>
        <v>4.3924339999999971</v>
      </c>
      <c r="H977" s="2">
        <f t="shared" si="119"/>
        <v>4.4165550000000033</v>
      </c>
      <c r="I977" s="2">
        <f t="array" ref="I977">SUMPRODUCT(B961:B980, (ROW(B961:B980)-ROW(B961)+1)) / (20*21/2)</f>
        <v>4.4501609523809522</v>
      </c>
      <c r="J977" s="2">
        <f t="shared" si="114"/>
        <v>4.4254200754352713</v>
      </c>
      <c r="K977" s="2">
        <f t="shared" si="116"/>
        <v>4.427573612664343</v>
      </c>
    </row>
    <row r="978" spans="1:11" ht="13.5" x14ac:dyDescent="0.25">
      <c r="A978" s="3">
        <v>43431</v>
      </c>
      <c r="B978" s="2">
        <v>4.5778999999999996</v>
      </c>
      <c r="C978" s="2">
        <f t="shared" si="117"/>
        <v>0</v>
      </c>
      <c r="D978" s="2">
        <f t="shared" si="118"/>
        <v>4.4983000000000004</v>
      </c>
      <c r="E978" s="2">
        <f t="shared" si="120"/>
        <v>4.4545200000000005</v>
      </c>
      <c r="F978" s="2">
        <f t="shared" si="113"/>
        <v>4.4167100000000001</v>
      </c>
      <c r="G978" s="2">
        <f t="shared" si="115"/>
        <v>4.3984039999999975</v>
      </c>
      <c r="H978" s="2">
        <f t="shared" si="119"/>
        <v>4.4195000000000029</v>
      </c>
      <c r="I978" s="2">
        <f t="array" ref="I978">SUMPRODUCT(B962:B981, (ROW(B962:B981)-ROW(B962)+1)) / (20*21/2)</f>
        <v>4.4533828571428575</v>
      </c>
      <c r="J978" s="2">
        <f t="shared" si="114"/>
        <v>4.4399419730128642</v>
      </c>
      <c r="K978" s="2">
        <f t="shared" si="116"/>
        <v>4.4334687651088789</v>
      </c>
    </row>
    <row r="979" spans="1:11" ht="13.5" x14ac:dyDescent="0.25">
      <c r="A979" s="3">
        <v>43432</v>
      </c>
      <c r="B979" s="2">
        <v>4.4584999999999999</v>
      </c>
      <c r="C979" s="2">
        <f t="shared" si="117"/>
        <v>-0.11939999999999973</v>
      </c>
      <c r="D979" s="2">
        <f t="shared" si="118"/>
        <v>4.5062600000000002</v>
      </c>
      <c r="E979" s="2">
        <f t="shared" si="120"/>
        <v>4.4624800000000011</v>
      </c>
      <c r="F979" s="2">
        <f t="shared" si="113"/>
        <v>4.4206900000000005</v>
      </c>
      <c r="G979" s="2">
        <f t="shared" si="115"/>
        <v>4.4019859999999973</v>
      </c>
      <c r="H979" s="2">
        <f t="shared" si="119"/>
        <v>4.4214790000000024</v>
      </c>
      <c r="I979" s="2">
        <f t="array" ref="I979">SUMPRODUCT(B963:B982, (ROW(B963:B982)-ROW(B963)+1)) / (20*21/2)</f>
        <v>4.4486447619047622</v>
      </c>
      <c r="J979" s="2">
        <f t="shared" si="114"/>
        <v>4.441709404154496</v>
      </c>
      <c r="K979" s="2">
        <f t="shared" si="116"/>
        <v>4.4344503821634325</v>
      </c>
    </row>
    <row r="980" spans="1:11" ht="13.5" x14ac:dyDescent="0.25">
      <c r="A980" s="3">
        <v>43433</v>
      </c>
      <c r="B980" s="2">
        <v>4.4584999999999999</v>
      </c>
      <c r="C980" s="2">
        <f t="shared" si="117"/>
        <v>0</v>
      </c>
      <c r="D980" s="2">
        <f t="shared" si="118"/>
        <v>4.5142199999999999</v>
      </c>
      <c r="E980" s="2">
        <f t="shared" si="120"/>
        <v>4.4664600000000005</v>
      </c>
      <c r="F980" s="2">
        <f t="shared" ref="F980:F1043" si="121">AVERAGE(B961:B980)</f>
        <v>4.4246700000000008</v>
      </c>
      <c r="G980" s="2">
        <f t="shared" si="115"/>
        <v>4.4055679999999979</v>
      </c>
      <c r="H980" s="2">
        <f t="shared" si="119"/>
        <v>4.4228670000000028</v>
      </c>
      <c r="I980" s="2">
        <f t="array" ref="I980">SUMPRODUCT(B964:B983, (ROW(B964:B983)-ROW(B964)+1)) / (20*21/2)</f>
        <v>4.4590685714285723</v>
      </c>
      <c r="J980" s="2">
        <f t="shared" si="114"/>
        <v>4.443308508520734</v>
      </c>
      <c r="K980" s="2">
        <f t="shared" si="116"/>
        <v>4.4353935044315334</v>
      </c>
    </row>
    <row r="981" spans="1:11" ht="13.5" x14ac:dyDescent="0.25">
      <c r="A981" s="3">
        <v>43434</v>
      </c>
      <c r="B981" s="2">
        <v>4.4584999999999999</v>
      </c>
      <c r="C981" s="2">
        <f t="shared" si="117"/>
        <v>0</v>
      </c>
      <c r="D981" s="2">
        <f t="shared" si="118"/>
        <v>4.5062600000000002</v>
      </c>
      <c r="E981" s="2">
        <f t="shared" si="120"/>
        <v>4.47044</v>
      </c>
      <c r="F981" s="2">
        <f t="shared" si="121"/>
        <v>4.4286500000000011</v>
      </c>
      <c r="G981" s="2">
        <f t="shared" si="115"/>
        <v>4.408751999999998</v>
      </c>
      <c r="H981" s="2">
        <f t="shared" si="119"/>
        <v>4.424292000000003</v>
      </c>
      <c r="I981" s="2">
        <f t="array" ref="I981">SUMPRODUCT(B965:B984, (ROW(B965:B984)-ROW(B965)+1)) / (20*21/2)</f>
        <v>4.4668390476190476</v>
      </c>
      <c r="J981" s="2">
        <f t="shared" ref="J981:J1044" si="122">$J$4*B981+J980*(1-$J$4)</f>
        <v>4.444755317233045</v>
      </c>
      <c r="K981" s="2">
        <f t="shared" si="116"/>
        <v>4.4362996415126492</v>
      </c>
    </row>
    <row r="982" spans="1:11" ht="13.5" x14ac:dyDescent="0.25">
      <c r="A982" s="3">
        <v>43437</v>
      </c>
      <c r="B982" s="2">
        <v>4.3788999999999998</v>
      </c>
      <c r="C982" s="2">
        <f t="shared" si="117"/>
        <v>-7.9600000000000115E-2</v>
      </c>
      <c r="D982" s="2">
        <f t="shared" si="118"/>
        <v>4.4664600000000005</v>
      </c>
      <c r="E982" s="2">
        <f t="shared" si="120"/>
        <v>4.4664599999999997</v>
      </c>
      <c r="F982" s="2">
        <f t="shared" si="121"/>
        <v>4.4286500000000002</v>
      </c>
      <c r="G982" s="2">
        <f t="shared" si="115"/>
        <v>4.4103439999999976</v>
      </c>
      <c r="H982" s="2">
        <f t="shared" si="119"/>
        <v>4.4253190000000027</v>
      </c>
      <c r="I982" s="2">
        <f t="array" ref="I982">SUMPRODUCT(B966:B985, (ROW(B966:B985)-ROW(B966)+1)) / (20*21/2)</f>
        <v>4.473946190476191</v>
      </c>
      <c r="J982" s="2">
        <f t="shared" si="122"/>
        <v>4.4384833822584691</v>
      </c>
      <c r="K982" s="2">
        <f t="shared" si="116"/>
        <v>4.4340486751788193</v>
      </c>
    </row>
    <row r="983" spans="1:11" ht="13.5" x14ac:dyDescent="0.25">
      <c r="A983" s="3">
        <v>43438</v>
      </c>
      <c r="B983" s="2">
        <v>4.5381</v>
      </c>
      <c r="C983" s="2">
        <f t="shared" si="117"/>
        <v>0.15920000000000023</v>
      </c>
      <c r="D983" s="2">
        <f t="shared" si="118"/>
        <v>4.458499999999999</v>
      </c>
      <c r="E983" s="2">
        <f t="shared" si="120"/>
        <v>4.4784000000000006</v>
      </c>
      <c r="F983" s="2">
        <f t="shared" si="121"/>
        <v>4.4366100000000008</v>
      </c>
      <c r="G983" s="2">
        <f t="shared" si="115"/>
        <v>4.4134479999999989</v>
      </c>
      <c r="H983" s="2">
        <f t="shared" si="119"/>
        <v>4.4271420000000026</v>
      </c>
      <c r="I983" s="2">
        <f t="array" ref="I983">SUMPRODUCT(B967:B986, (ROW(B967:B986)-ROW(B967)+1)) / (20*21/2)</f>
        <v>4.480389999999999</v>
      </c>
      <c r="J983" s="2">
        <f t="shared" si="122"/>
        <v>4.4479706791862341</v>
      </c>
      <c r="K983" s="2">
        <f t="shared" si="116"/>
        <v>4.4381291192894539</v>
      </c>
    </row>
    <row r="984" spans="1:11" ht="13.5" x14ac:dyDescent="0.25">
      <c r="A984" s="3">
        <v>43439</v>
      </c>
      <c r="B984" s="2">
        <v>4.5182000000000002</v>
      </c>
      <c r="C984" s="2">
        <f t="shared" si="117"/>
        <v>-1.9899999999999807E-2</v>
      </c>
      <c r="D984" s="2">
        <f t="shared" si="118"/>
        <v>4.47044</v>
      </c>
      <c r="E984" s="2">
        <f t="shared" si="120"/>
        <v>4.4883500000000005</v>
      </c>
      <c r="F984" s="2">
        <f t="shared" si="121"/>
        <v>4.4435750000000001</v>
      </c>
      <c r="G984" s="2">
        <f t="shared" si="115"/>
        <v>4.4161539999999988</v>
      </c>
      <c r="H984" s="2">
        <f t="shared" si="119"/>
        <v>4.4290500000000019</v>
      </c>
      <c r="I984" s="2">
        <f t="array" ref="I984">SUMPRODUCT(B968:B987, (ROW(B968:B987)-ROW(B968)+1)) / (20*21/2)</f>
        <v>4.4861704761904768</v>
      </c>
      <c r="J984" s="2">
        <f t="shared" si="122"/>
        <v>4.4546591859304021</v>
      </c>
      <c r="K984" s="2">
        <f t="shared" si="116"/>
        <v>4.4412691538271227</v>
      </c>
    </row>
    <row r="985" spans="1:11" ht="13.5" x14ac:dyDescent="0.25">
      <c r="A985" s="3">
        <v>43440</v>
      </c>
      <c r="B985" s="2">
        <v>4.5182000000000002</v>
      </c>
      <c r="C985" s="2">
        <f t="shared" si="117"/>
        <v>0</v>
      </c>
      <c r="D985" s="2">
        <f t="shared" si="118"/>
        <v>4.48238</v>
      </c>
      <c r="E985" s="2">
        <f t="shared" si="120"/>
        <v>4.4983000000000004</v>
      </c>
      <c r="F985" s="2">
        <f t="shared" si="121"/>
        <v>4.4505400000000011</v>
      </c>
      <c r="G985" s="2">
        <f t="shared" si="115"/>
        <v>4.4184619999999981</v>
      </c>
      <c r="H985" s="2">
        <f t="shared" si="119"/>
        <v>4.4307735000000026</v>
      </c>
      <c r="I985" s="2">
        <f t="array" ref="I985">SUMPRODUCT(B969:B988, (ROW(B969:B988)-ROW(B969)+1)) / (20*21/2)</f>
        <v>4.4912876190476192</v>
      </c>
      <c r="J985" s="2">
        <f t="shared" si="122"/>
        <v>4.4607106920322686</v>
      </c>
      <c r="K985" s="2">
        <f t="shared" si="116"/>
        <v>4.4442860497554717</v>
      </c>
    </row>
    <row r="986" spans="1:11" ht="13.5" x14ac:dyDescent="0.25">
      <c r="A986" s="3">
        <v>43441</v>
      </c>
      <c r="B986" s="2">
        <v>4.5182000000000002</v>
      </c>
      <c r="C986" s="2">
        <f t="shared" si="117"/>
        <v>0</v>
      </c>
      <c r="D986" s="2">
        <f t="shared" si="118"/>
        <v>4.4943200000000001</v>
      </c>
      <c r="E986" s="2">
        <f t="shared" si="120"/>
        <v>4.5002900000000006</v>
      </c>
      <c r="F986" s="2">
        <f t="shared" si="121"/>
        <v>4.4575050000000003</v>
      </c>
      <c r="G986" s="2">
        <f t="shared" si="115"/>
        <v>4.4205319999999988</v>
      </c>
      <c r="H986" s="2">
        <f t="shared" si="119"/>
        <v>4.4324045000000023</v>
      </c>
      <c r="I986" s="2">
        <f t="array" ref="I986">SUMPRODUCT(B970:B989, (ROW(B970:B989)-ROW(B970)+1)) / (20*21/2)</f>
        <v>4.4957414285714288</v>
      </c>
      <c r="J986" s="2">
        <f t="shared" si="122"/>
        <v>4.4661858642196712</v>
      </c>
      <c r="K986" s="2">
        <f t="shared" si="116"/>
        <v>4.4471846360395713</v>
      </c>
    </row>
    <row r="987" spans="1:11" ht="13.5" x14ac:dyDescent="0.25">
      <c r="A987" s="3">
        <v>43444</v>
      </c>
      <c r="B987" s="2">
        <v>4.5182000000000002</v>
      </c>
      <c r="C987" s="2">
        <f t="shared" si="117"/>
        <v>0</v>
      </c>
      <c r="D987" s="2">
        <f t="shared" si="118"/>
        <v>4.5221800000000005</v>
      </c>
      <c r="E987" s="2">
        <f t="shared" si="120"/>
        <v>4.4943200000000001</v>
      </c>
      <c r="F987" s="2">
        <f t="shared" si="121"/>
        <v>4.4644700000000013</v>
      </c>
      <c r="G987" s="2">
        <f t="shared" si="115"/>
        <v>4.4226019999999995</v>
      </c>
      <c r="H987" s="2">
        <f t="shared" si="119"/>
        <v>4.4334075000000022</v>
      </c>
      <c r="I987" s="2">
        <f t="array" ref="I987">SUMPRODUCT(B971:B990, (ROW(B971:B990)-ROW(B971)+1)) / (20*21/2)</f>
        <v>4.4961223809523805</v>
      </c>
      <c r="J987" s="2">
        <f t="shared" si="122"/>
        <v>4.4711395914368453</v>
      </c>
      <c r="K987" s="2">
        <f t="shared" si="116"/>
        <v>4.4499695522733136</v>
      </c>
    </row>
    <row r="988" spans="1:11" ht="13.5" x14ac:dyDescent="0.25">
      <c r="A988" s="3">
        <v>43445</v>
      </c>
      <c r="B988" s="2">
        <v>4.5182000000000002</v>
      </c>
      <c r="C988" s="2">
        <f t="shared" si="117"/>
        <v>0</v>
      </c>
      <c r="D988" s="2">
        <f t="shared" si="118"/>
        <v>4.5182000000000002</v>
      </c>
      <c r="E988" s="2">
        <f t="shared" si="120"/>
        <v>4.4883499999999996</v>
      </c>
      <c r="F988" s="2">
        <f t="shared" si="121"/>
        <v>4.4714350000000023</v>
      </c>
      <c r="G988" s="2">
        <f t="shared" si="115"/>
        <v>4.4224420000000002</v>
      </c>
      <c r="H988" s="2">
        <f t="shared" si="119"/>
        <v>4.4342075000000021</v>
      </c>
      <c r="I988" s="2">
        <f t="array" ref="I988">SUMPRODUCT(B972:B991, (ROW(B972:B991)-ROW(B972)+1)) / (20*21/2)</f>
        <v>4.4977142857142853</v>
      </c>
      <c r="J988" s="2">
        <f t="shared" si="122"/>
        <v>4.4756215351095268</v>
      </c>
      <c r="K988" s="2">
        <f t="shared" si="116"/>
        <v>4.4526452561057335</v>
      </c>
    </row>
    <row r="989" spans="1:11" ht="13.5" x14ac:dyDescent="0.25">
      <c r="A989" s="3">
        <v>43446</v>
      </c>
      <c r="B989" s="2">
        <v>4.5182000000000002</v>
      </c>
      <c r="C989" s="2">
        <f t="shared" si="117"/>
        <v>0</v>
      </c>
      <c r="D989" s="2">
        <f t="shared" si="118"/>
        <v>4.5182000000000002</v>
      </c>
      <c r="E989" s="2">
        <f t="shared" si="120"/>
        <v>4.4943200000000001</v>
      </c>
      <c r="F989" s="2">
        <f t="shared" si="121"/>
        <v>4.4784000000000024</v>
      </c>
      <c r="G989" s="2">
        <f t="shared" si="115"/>
        <v>4.4236360000000001</v>
      </c>
      <c r="H989" s="2">
        <f t="shared" si="119"/>
        <v>4.435007500000002</v>
      </c>
      <c r="I989" s="2">
        <f t="array" ref="I989">SUMPRODUCT(B973:B992, (ROW(B973:B992)-ROW(B973)+1)) / (20*21/2)</f>
        <v>4.498927142857144</v>
      </c>
      <c r="J989" s="2">
        <f t="shared" si="122"/>
        <v>4.4796766270038573</v>
      </c>
      <c r="K989" s="2">
        <f t="shared" si="116"/>
        <v>4.4552160303760973</v>
      </c>
    </row>
    <row r="990" spans="1:11" ht="13.5" x14ac:dyDescent="0.25">
      <c r="A990" s="3">
        <v>43447</v>
      </c>
      <c r="B990" s="2">
        <v>4.4824000000000002</v>
      </c>
      <c r="C990" s="2">
        <f t="shared" si="117"/>
        <v>-3.5800000000000054E-2</v>
      </c>
      <c r="D990" s="2">
        <f t="shared" si="118"/>
        <v>4.5110399999999995</v>
      </c>
      <c r="E990" s="2">
        <f t="shared" si="120"/>
        <v>4.4967099999999993</v>
      </c>
      <c r="F990" s="2">
        <f t="shared" si="121"/>
        <v>4.4815850000000017</v>
      </c>
      <c r="G990" s="2">
        <f t="shared" si="115"/>
        <v>4.4249900000000011</v>
      </c>
      <c r="H990" s="2">
        <f t="shared" si="119"/>
        <v>4.4356285000000018</v>
      </c>
      <c r="I990" s="2">
        <f t="array" ref="I990">SUMPRODUCT(B974:B993, (ROW(B974:B993)-ROW(B974)+1)) / (20*21/2)</f>
        <v>4.4883895238095244</v>
      </c>
      <c r="J990" s="2">
        <f t="shared" si="122"/>
        <v>4.4799359958606324</v>
      </c>
      <c r="K990" s="2">
        <f t="shared" si="116"/>
        <v>4.4562820684005642</v>
      </c>
    </row>
    <row r="991" spans="1:11" ht="13.5" x14ac:dyDescent="0.25">
      <c r="A991" s="3">
        <v>43448</v>
      </c>
      <c r="B991" s="2">
        <v>4.4983000000000004</v>
      </c>
      <c r="C991" s="2">
        <f t="shared" si="117"/>
        <v>1.5900000000000247E-2</v>
      </c>
      <c r="D991" s="2">
        <f t="shared" si="118"/>
        <v>4.5070600000000001</v>
      </c>
      <c r="E991" s="2">
        <f t="shared" si="120"/>
        <v>4.5006900000000005</v>
      </c>
      <c r="F991" s="2">
        <f t="shared" si="121"/>
        <v>4.4855650000000002</v>
      </c>
      <c r="G991" s="2">
        <f t="shared" si="115"/>
        <v>4.4273780000000009</v>
      </c>
      <c r="H991" s="2">
        <f t="shared" si="119"/>
        <v>4.4362920000000017</v>
      </c>
      <c r="I991" s="2">
        <f t="array" ref="I991">SUMPRODUCT(B975:B994, (ROW(B975:B994)-ROW(B975)+1)) / (20*21/2)</f>
        <v>4.4894128571428569</v>
      </c>
      <c r="J991" s="2">
        <f t="shared" si="122"/>
        <v>4.4816849486358104</v>
      </c>
      <c r="K991" s="2">
        <f t="shared" si="116"/>
        <v>4.4579298304240718</v>
      </c>
    </row>
    <row r="992" spans="1:11" ht="13.5" x14ac:dyDescent="0.25">
      <c r="A992" s="3">
        <v>43451</v>
      </c>
      <c r="B992" s="2">
        <v>4.4983000000000004</v>
      </c>
      <c r="C992" s="2">
        <f t="shared" si="117"/>
        <v>0</v>
      </c>
      <c r="D992" s="2">
        <f t="shared" si="118"/>
        <v>4.5030799999999997</v>
      </c>
      <c r="E992" s="2">
        <f t="shared" si="120"/>
        <v>4.5126299999999997</v>
      </c>
      <c r="F992" s="2">
        <f t="shared" si="121"/>
        <v>4.4895450000000006</v>
      </c>
      <c r="G992" s="2">
        <f t="shared" si="115"/>
        <v>4.4297659999999999</v>
      </c>
      <c r="H992" s="2">
        <f t="shared" si="119"/>
        <v>4.4369555000000016</v>
      </c>
      <c r="I992" s="2">
        <f t="array" ref="I992">SUMPRODUCT(B976:B995, (ROW(B976:B995)-ROW(B976)+1)) / (20*21/2)</f>
        <v>4.4900571428571432</v>
      </c>
      <c r="J992" s="2">
        <f t="shared" si="122"/>
        <v>4.4832673344800194</v>
      </c>
      <c r="K992" s="2">
        <f t="shared" si="116"/>
        <v>4.4595129743290105</v>
      </c>
    </row>
    <row r="993" spans="1:11" ht="13.5" x14ac:dyDescent="0.25">
      <c r="A993" s="3">
        <v>43452</v>
      </c>
      <c r="B993" s="2">
        <v>4.3788999999999998</v>
      </c>
      <c r="C993" s="2">
        <f t="shared" si="117"/>
        <v>-0.11940000000000062</v>
      </c>
      <c r="D993" s="2">
        <f t="shared" si="118"/>
        <v>4.4752200000000002</v>
      </c>
      <c r="E993" s="2">
        <f t="shared" si="120"/>
        <v>4.4967100000000002</v>
      </c>
      <c r="F993" s="2">
        <f t="shared" si="121"/>
        <v>4.4875550000000004</v>
      </c>
      <c r="G993" s="2">
        <f t="shared" si="115"/>
        <v>4.4297659999999999</v>
      </c>
      <c r="H993" s="2">
        <f t="shared" si="119"/>
        <v>4.4373360000000028</v>
      </c>
      <c r="I993" s="2">
        <f t="array" ref="I993">SUMPRODUCT(B977:B996, (ROW(B977:B996)-ROW(B977)+1)) / (20*21/2)</f>
        <v>4.4922176190476186</v>
      </c>
      <c r="J993" s="2">
        <f t="shared" si="122"/>
        <v>4.4733275883390657</v>
      </c>
      <c r="K993" s="2">
        <f t="shared" si="116"/>
        <v>4.4563516812180684</v>
      </c>
    </row>
    <row r="994" spans="1:11" ht="13.5" x14ac:dyDescent="0.25">
      <c r="A994" s="3">
        <v>43453</v>
      </c>
      <c r="B994" s="2">
        <v>4.4983000000000004</v>
      </c>
      <c r="C994" s="2">
        <f t="shared" si="117"/>
        <v>0.11940000000000062</v>
      </c>
      <c r="D994" s="2">
        <f t="shared" si="118"/>
        <v>4.4712399999999999</v>
      </c>
      <c r="E994" s="2">
        <f t="shared" si="120"/>
        <v>4.49472</v>
      </c>
      <c r="F994" s="2">
        <f t="shared" si="121"/>
        <v>4.4915350000000007</v>
      </c>
      <c r="G994" s="2">
        <f t="shared" si="115"/>
        <v>4.4321540000000006</v>
      </c>
      <c r="H994" s="2">
        <f t="shared" si="119"/>
        <v>4.4384055000000009</v>
      </c>
      <c r="I994" s="2">
        <f t="array" ref="I994">SUMPRODUCT(B978:B997, (ROW(B978:B997)-ROW(B978)+1)) / (20*21/2)</f>
        <v>4.4942833333333336</v>
      </c>
      <c r="J994" s="2">
        <f t="shared" si="122"/>
        <v>4.475705913259155</v>
      </c>
      <c r="K994" s="2">
        <f t="shared" si="116"/>
        <v>4.4579967133271641</v>
      </c>
    </row>
    <row r="995" spans="1:11" ht="13.5" x14ac:dyDescent="0.25">
      <c r="A995" s="3">
        <v>43454</v>
      </c>
      <c r="B995" s="2">
        <v>4.4983000000000004</v>
      </c>
      <c r="C995" s="2">
        <f t="shared" si="117"/>
        <v>0</v>
      </c>
      <c r="D995" s="2">
        <f t="shared" si="118"/>
        <v>4.4744200000000003</v>
      </c>
      <c r="E995" s="2">
        <f t="shared" si="120"/>
        <v>4.4927299999999999</v>
      </c>
      <c r="F995" s="2">
        <f t="shared" si="121"/>
        <v>4.4955150000000001</v>
      </c>
      <c r="G995" s="2">
        <f t="shared" si="115"/>
        <v>4.4345420000000004</v>
      </c>
      <c r="H995" s="2">
        <f t="shared" si="119"/>
        <v>4.4400295000000014</v>
      </c>
      <c r="I995" s="2">
        <f t="array" ref="I995">SUMPRODUCT(B979:B998, (ROW(B979:B998)-ROW(B979)+1)) / (20*21/2)</f>
        <v>4.4966333333333335</v>
      </c>
      <c r="J995" s="2">
        <f t="shared" si="122"/>
        <v>4.477857731043998</v>
      </c>
      <c r="K995" s="2">
        <f t="shared" si="116"/>
        <v>4.4595772343731577</v>
      </c>
    </row>
    <row r="996" spans="1:11" ht="13.5" x14ac:dyDescent="0.25">
      <c r="A996" s="3">
        <v>43455</v>
      </c>
      <c r="B996" s="2">
        <v>4.5182000000000002</v>
      </c>
      <c r="C996" s="2">
        <f t="shared" si="117"/>
        <v>1.9899999999999807E-2</v>
      </c>
      <c r="D996" s="2">
        <f t="shared" si="118"/>
        <v>4.4784000000000006</v>
      </c>
      <c r="E996" s="2">
        <f t="shared" si="120"/>
        <v>4.4927299999999999</v>
      </c>
      <c r="F996" s="2">
        <f t="shared" si="121"/>
        <v>4.4965100000000007</v>
      </c>
      <c r="G996" s="2">
        <f t="shared" si="115"/>
        <v>4.4373280000000008</v>
      </c>
      <c r="H996" s="2">
        <f t="shared" si="119"/>
        <v>4.4418265000000012</v>
      </c>
      <c r="I996" s="2">
        <f t="array" ref="I996">SUMPRODUCT(B980:B999, (ROW(B980:B999)-ROW(B980)+1)) / (20*21/2)</f>
        <v>4.4992676190476191</v>
      </c>
      <c r="J996" s="2">
        <f t="shared" si="122"/>
        <v>4.4816998518969511</v>
      </c>
      <c r="K996" s="2">
        <f t="shared" si="116"/>
        <v>4.4618761663585245</v>
      </c>
    </row>
    <row r="997" spans="1:11" ht="13.5" x14ac:dyDescent="0.25">
      <c r="A997" s="3">
        <v>43458</v>
      </c>
      <c r="B997" s="2">
        <v>4.5182000000000002</v>
      </c>
      <c r="C997" s="2">
        <f t="shared" si="117"/>
        <v>0</v>
      </c>
      <c r="D997" s="2">
        <f t="shared" si="118"/>
        <v>4.4823800000000009</v>
      </c>
      <c r="E997" s="2">
        <f t="shared" si="120"/>
        <v>4.4927299999999999</v>
      </c>
      <c r="F997" s="2">
        <f t="shared" si="121"/>
        <v>4.4935250000000009</v>
      </c>
      <c r="G997" s="2">
        <f t="shared" si="115"/>
        <v>4.4401140000000003</v>
      </c>
      <c r="H997" s="2">
        <f t="shared" si="119"/>
        <v>4.4433650000000009</v>
      </c>
      <c r="I997" s="2">
        <f t="array" ref="I997">SUMPRODUCT(B981:B1000, (ROW(B981:B1000)-ROW(B981)+1)) / (20*21/2)</f>
        <v>4.5012461904761905</v>
      </c>
      <c r="J997" s="2">
        <f t="shared" si="122"/>
        <v>4.4851760564781937</v>
      </c>
      <c r="K997" s="2">
        <f t="shared" si="116"/>
        <v>4.4640849441483867</v>
      </c>
    </row>
    <row r="998" spans="1:11" ht="13.5" x14ac:dyDescent="0.25">
      <c r="A998" s="3">
        <v>43459</v>
      </c>
      <c r="B998" s="2">
        <v>4.5182000000000002</v>
      </c>
      <c r="C998" s="2">
        <f t="shared" si="117"/>
        <v>0</v>
      </c>
      <c r="D998" s="2">
        <f t="shared" si="118"/>
        <v>4.5102400000000005</v>
      </c>
      <c r="E998" s="2">
        <f t="shared" si="120"/>
        <v>4.4927299999999999</v>
      </c>
      <c r="F998" s="2">
        <f t="shared" si="121"/>
        <v>4.4905400000000002</v>
      </c>
      <c r="G998" s="2">
        <f t="shared" si="115"/>
        <v>4.4429000000000007</v>
      </c>
      <c r="H998" s="2">
        <f t="shared" si="119"/>
        <v>4.4442755000000007</v>
      </c>
      <c r="I998" s="2">
        <f t="array" ref="I998">SUMPRODUCT(B982:B1001, (ROW(B982:B1001)-ROW(B982)+1)) / (20*21/2)</f>
        <v>4.5033304761904764</v>
      </c>
      <c r="J998" s="2">
        <f t="shared" si="122"/>
        <v>4.4883211939564607</v>
      </c>
      <c r="K998" s="2">
        <f t="shared" si="116"/>
        <v>4.4662071032013912</v>
      </c>
    </row>
    <row r="999" spans="1:11" ht="13.5" x14ac:dyDescent="0.25">
      <c r="A999" s="3">
        <v>43460</v>
      </c>
      <c r="B999" s="2">
        <v>4.5182000000000002</v>
      </c>
      <c r="C999" s="2">
        <f t="shared" si="117"/>
        <v>0</v>
      </c>
      <c r="D999" s="2">
        <f t="shared" si="118"/>
        <v>4.5142199999999999</v>
      </c>
      <c r="E999" s="2">
        <f t="shared" si="120"/>
        <v>4.4927299999999999</v>
      </c>
      <c r="F999" s="2">
        <f t="shared" si="121"/>
        <v>4.4935250000000009</v>
      </c>
      <c r="G999" s="2">
        <f t="shared" si="115"/>
        <v>4.4456860000000011</v>
      </c>
      <c r="H999" s="2">
        <f t="shared" si="119"/>
        <v>4.4452600000000011</v>
      </c>
      <c r="I999" s="2">
        <f t="array" ref="I999">SUMPRODUCT(B983:B1002, (ROW(B983:B1002)-ROW(B983)+1)) / (20*21/2)</f>
        <v>4.5070257142857137</v>
      </c>
      <c r="J999" s="2">
        <f t="shared" si="122"/>
        <v>4.4911667945320364</v>
      </c>
      <c r="K999" s="2">
        <f t="shared" si="116"/>
        <v>4.4682460403307491</v>
      </c>
    </row>
    <row r="1000" spans="1:11" ht="13.5" x14ac:dyDescent="0.25">
      <c r="A1000" s="3">
        <v>43461</v>
      </c>
      <c r="B1000" s="2">
        <v>4.5143000000000004</v>
      </c>
      <c r="C1000" s="2">
        <f t="shared" si="117"/>
        <v>-3.8999999999997925E-3</v>
      </c>
      <c r="D1000" s="2">
        <f t="shared" si="118"/>
        <v>4.5174199999999995</v>
      </c>
      <c r="E1000" s="2">
        <f t="shared" si="120"/>
        <v>4.4959199999999999</v>
      </c>
      <c r="F1000" s="2">
        <f t="shared" si="121"/>
        <v>4.4963150000000018</v>
      </c>
      <c r="G1000" s="2">
        <f t="shared" si="115"/>
        <v>4.4457660000000017</v>
      </c>
      <c r="H1000" s="2">
        <f t="shared" si="119"/>
        <v>4.4462619999999999</v>
      </c>
      <c r="I1000" s="2">
        <f t="array" ref="I1000">SUMPRODUCT(B984:B1003, (ROW(B984:B1003)-ROW(B984)+1)) / (20*21/2)</f>
        <v>4.508067619047619</v>
      </c>
      <c r="J1000" s="2">
        <f t="shared" si="122"/>
        <v>4.4933699569575571</v>
      </c>
      <c r="K1000" s="2">
        <f t="shared" si="116"/>
        <v>4.4700520779648372</v>
      </c>
    </row>
    <row r="1001" spans="1:11" ht="13.5" x14ac:dyDescent="0.25">
      <c r="A1001" s="3">
        <v>43462</v>
      </c>
      <c r="B1001" s="2">
        <v>4.5182000000000002</v>
      </c>
      <c r="C1001" s="2">
        <f t="shared" si="117"/>
        <v>3.8999999999997925E-3</v>
      </c>
      <c r="D1001" s="2">
        <f t="shared" si="118"/>
        <v>4.5174199999999995</v>
      </c>
      <c r="E1001" s="2">
        <f t="shared" si="120"/>
        <v>4.4979100000000001</v>
      </c>
      <c r="F1001" s="2">
        <f t="shared" si="121"/>
        <v>4.4993000000000007</v>
      </c>
      <c r="G1001" s="2">
        <f t="shared" si="115"/>
        <v>4.4485520000000021</v>
      </c>
      <c r="H1001" s="2">
        <f t="shared" si="119"/>
        <v>4.4473390000000004</v>
      </c>
      <c r="I1001" s="2">
        <f t="array" ref="I1001">SUMPRODUCT(B985:B1004, (ROW(B985:B1004)-ROW(B985)+1)) / (20*21/2)</f>
        <v>4.5088328571428571</v>
      </c>
      <c r="J1001" s="2">
        <f t="shared" si="122"/>
        <v>4.4957347229615996</v>
      </c>
      <c r="K1001" s="2">
        <f t="shared" si="116"/>
        <v>4.4719402317701382</v>
      </c>
    </row>
    <row r="1002" spans="1:11" ht="13.5" x14ac:dyDescent="0.25">
      <c r="A1002" s="3">
        <v>43465</v>
      </c>
      <c r="B1002" s="2">
        <v>4.5381</v>
      </c>
      <c r="C1002" s="2">
        <f t="shared" si="117"/>
        <v>1.9899999999999807E-2</v>
      </c>
      <c r="D1002" s="2">
        <f t="shared" si="118"/>
        <v>4.5213999999999999</v>
      </c>
      <c r="E1002" s="2">
        <f t="shared" si="120"/>
        <v>4.5018900000000004</v>
      </c>
      <c r="F1002" s="2">
        <f t="shared" si="121"/>
        <v>4.5072600000000005</v>
      </c>
      <c r="G1002" s="2">
        <f t="shared" si="115"/>
        <v>4.4509400000000019</v>
      </c>
      <c r="H1002" s="2">
        <f t="shared" si="119"/>
        <v>4.4487924999999997</v>
      </c>
      <c r="I1002" s="2">
        <f t="array" ref="I1002">SUMPRODUCT(B986:B1005, (ROW(B986:B1005)-ROW(B986)+1)) / (20*21/2)</f>
        <v>4.5096166666666671</v>
      </c>
      <c r="J1002" s="2">
        <f t="shared" si="122"/>
        <v>4.499769511250971</v>
      </c>
      <c r="K1002" s="2">
        <f t="shared" si="116"/>
        <v>4.4745347324850346</v>
      </c>
    </row>
    <row r="1003" spans="1:11" ht="13.5" x14ac:dyDescent="0.25">
      <c r="A1003" s="3">
        <v>43467</v>
      </c>
      <c r="B1003" s="2">
        <v>4.5182000000000002</v>
      </c>
      <c r="C1003" s="2">
        <f t="shared" si="117"/>
        <v>-1.9899999999999807E-2</v>
      </c>
      <c r="D1003" s="2">
        <f t="shared" si="118"/>
        <v>4.5213999999999999</v>
      </c>
      <c r="E1003" s="2">
        <f t="shared" si="120"/>
        <v>4.5158199999999997</v>
      </c>
      <c r="F1003" s="2">
        <f t="shared" si="121"/>
        <v>4.5062650000000009</v>
      </c>
      <c r="G1003" s="2">
        <f t="shared" si="115"/>
        <v>4.4529300000000021</v>
      </c>
      <c r="H1003" s="2">
        <f t="shared" si="119"/>
        <v>4.4501464999999989</v>
      </c>
      <c r="I1003" s="2">
        <f t="array" ref="I1003">SUMPRODUCT(B987:B1006, (ROW(B987:B1006)-ROW(B987)+1)) / (20*21/2)</f>
        <v>4.5051047619047617</v>
      </c>
      <c r="J1003" s="2">
        <f t="shared" si="122"/>
        <v>4.5015247958937357</v>
      </c>
      <c r="K1003" s="2">
        <f t="shared" si="116"/>
        <v>4.4762470959169942</v>
      </c>
    </row>
    <row r="1004" spans="1:11" ht="13.5" x14ac:dyDescent="0.25">
      <c r="A1004" s="3">
        <v>43468</v>
      </c>
      <c r="B1004" s="2">
        <v>4.5143000000000004</v>
      </c>
      <c r="C1004" s="2">
        <f t="shared" si="117"/>
        <v>-3.8999999999997925E-3</v>
      </c>
      <c r="D1004" s="2">
        <f t="shared" si="118"/>
        <v>4.5206199999999992</v>
      </c>
      <c r="E1004" s="2">
        <f t="shared" si="120"/>
        <v>4.5174199999999995</v>
      </c>
      <c r="F1004" s="2">
        <f t="shared" si="121"/>
        <v>4.5060700000000002</v>
      </c>
      <c r="G1004" s="2">
        <f t="shared" si="115"/>
        <v>4.454842000000002</v>
      </c>
      <c r="H1004" s="2">
        <f t="shared" si="119"/>
        <v>4.4516654999999989</v>
      </c>
      <c r="I1004" s="2">
        <f t="array" ref="I1004">SUMPRODUCT(B988:B1007, (ROW(B988:B1007)-ROW(B988)+1)) / (20*21/2)</f>
        <v>4.4932961904761903</v>
      </c>
      <c r="J1004" s="2">
        <f t="shared" si="122"/>
        <v>4.5027414819990943</v>
      </c>
      <c r="K1004" s="2">
        <f t="shared" si="116"/>
        <v>4.4777393666653476</v>
      </c>
    </row>
    <row r="1005" spans="1:11" ht="13.5" x14ac:dyDescent="0.25">
      <c r="A1005" s="3">
        <v>43469</v>
      </c>
      <c r="B1005" s="2">
        <v>4.5143000000000004</v>
      </c>
      <c r="C1005" s="2">
        <f t="shared" si="117"/>
        <v>0</v>
      </c>
      <c r="D1005" s="2">
        <f t="shared" si="118"/>
        <v>4.5206199999999992</v>
      </c>
      <c r="E1005" s="2">
        <f t="shared" si="120"/>
        <v>4.5190199999999994</v>
      </c>
      <c r="F1005" s="2">
        <f t="shared" si="121"/>
        <v>4.5058750000000005</v>
      </c>
      <c r="G1005" s="2">
        <f t="shared" si="115"/>
        <v>4.456754000000001</v>
      </c>
      <c r="H1005" s="2">
        <f t="shared" si="119"/>
        <v>4.4532214999999997</v>
      </c>
      <c r="I1005" s="2">
        <f t="array" ref="I1005">SUMPRODUCT(B989:B1008, (ROW(B989:B1008)-ROW(B989)+1)) / (20*21/2)</f>
        <v>4.4897319047619053</v>
      </c>
      <c r="J1005" s="2">
        <f t="shared" si="122"/>
        <v>4.5038422932372759</v>
      </c>
      <c r="K1005" s="2">
        <f t="shared" si="116"/>
        <v>4.4791731169921967</v>
      </c>
    </row>
    <row r="1006" spans="1:11" ht="13.5" x14ac:dyDescent="0.25">
      <c r="A1006" s="3">
        <v>43472</v>
      </c>
      <c r="B1006" s="2">
        <v>4.4584999999999999</v>
      </c>
      <c r="C1006" s="2">
        <f t="shared" si="117"/>
        <v>-5.5800000000000516E-2</v>
      </c>
      <c r="D1006" s="2">
        <f t="shared" si="118"/>
        <v>4.50868</v>
      </c>
      <c r="E1006" s="2">
        <f t="shared" si="120"/>
        <v>4.5130499999999998</v>
      </c>
      <c r="F1006" s="2">
        <f t="shared" si="121"/>
        <v>4.5028899999999998</v>
      </c>
      <c r="G1006" s="2">
        <f t="shared" si="115"/>
        <v>4.4583460000000015</v>
      </c>
      <c r="H1006" s="2">
        <f t="shared" si="119"/>
        <v>4.4547939999999997</v>
      </c>
      <c r="I1006" s="2">
        <f t="array" ref="I1006">SUMPRODUCT(B990:B1009, (ROW(B990:B1009)-ROW(B990)+1)) / (20*21/2)</f>
        <v>4.4864519047619051</v>
      </c>
      <c r="J1006" s="2">
        <f t="shared" si="122"/>
        <v>4.4995239795956303</v>
      </c>
      <c r="K1006" s="2">
        <f t="shared" si="116"/>
        <v>4.4783624065219145</v>
      </c>
    </row>
    <row r="1007" spans="1:11" ht="13.5" x14ac:dyDescent="0.25">
      <c r="A1007" s="3">
        <v>43473</v>
      </c>
      <c r="B1007" s="2">
        <v>4.3788999999999998</v>
      </c>
      <c r="C1007" s="2">
        <f t="shared" si="117"/>
        <v>-7.9600000000000115E-2</v>
      </c>
      <c r="D1007" s="2">
        <f t="shared" si="118"/>
        <v>4.4768400000000002</v>
      </c>
      <c r="E1007" s="2">
        <f t="shared" si="120"/>
        <v>4.4991199999999996</v>
      </c>
      <c r="F1007" s="2">
        <f t="shared" si="121"/>
        <v>4.4959250000000015</v>
      </c>
      <c r="G1007" s="2">
        <f t="shared" si="115"/>
        <v>4.4583460000000015</v>
      </c>
      <c r="H1007" s="2">
        <f t="shared" si="119"/>
        <v>4.4559499999999987</v>
      </c>
      <c r="I1007" s="2">
        <f t="array" ref="I1007">SUMPRODUCT(B991:B1010, (ROW(B991:B1010)-ROW(B991)+1)) / (20*21/2)</f>
        <v>4.4834561904761907</v>
      </c>
      <c r="J1007" s="2">
        <f t="shared" si="122"/>
        <v>4.4880359815389035</v>
      </c>
      <c r="K1007" s="2">
        <f t="shared" si="116"/>
        <v>4.4744619199916436</v>
      </c>
    </row>
    <row r="1008" spans="1:11" ht="13.5" x14ac:dyDescent="0.25">
      <c r="A1008" s="3">
        <v>43474</v>
      </c>
      <c r="B1008" s="2">
        <v>4.4584999999999999</v>
      </c>
      <c r="C1008" s="2">
        <f t="shared" si="117"/>
        <v>7.9600000000000115E-2</v>
      </c>
      <c r="D1008" s="2">
        <f t="shared" si="118"/>
        <v>4.4649000000000001</v>
      </c>
      <c r="E1008" s="2">
        <f t="shared" si="120"/>
        <v>4.49315</v>
      </c>
      <c r="F1008" s="2">
        <f t="shared" si="121"/>
        <v>4.4929400000000008</v>
      </c>
      <c r="G1008" s="2">
        <f t="shared" si="115"/>
        <v>4.4615300000000007</v>
      </c>
      <c r="H1008" s="2">
        <f t="shared" si="119"/>
        <v>4.4575039999999992</v>
      </c>
      <c r="I1008" s="2">
        <f t="array" ref="I1008">SUMPRODUCT(B992:B1011, (ROW(B992:B1011)-ROW(B992)+1)) / (20*21/2)</f>
        <v>4.4805742857142858</v>
      </c>
      <c r="J1008" s="2">
        <f t="shared" si="122"/>
        <v>4.48522303091615</v>
      </c>
      <c r="K1008" s="2">
        <f t="shared" si="116"/>
        <v>4.4738359623449124</v>
      </c>
    </row>
    <row r="1009" spans="1:11" ht="13.5" x14ac:dyDescent="0.25">
      <c r="A1009" s="3">
        <v>43475</v>
      </c>
      <c r="B1009" s="2">
        <v>4.4584999999999999</v>
      </c>
      <c r="C1009" s="2">
        <f t="shared" si="117"/>
        <v>0</v>
      </c>
      <c r="D1009" s="2">
        <f t="shared" si="118"/>
        <v>4.4537399999999998</v>
      </c>
      <c r="E1009" s="2">
        <f t="shared" si="120"/>
        <v>4.4871800000000004</v>
      </c>
      <c r="F1009" s="2">
        <f t="shared" si="121"/>
        <v>4.4899550000000001</v>
      </c>
      <c r="G1009" s="2">
        <f t="shared" si="115"/>
        <v>4.4631220000000011</v>
      </c>
      <c r="H1009" s="2">
        <f t="shared" si="119"/>
        <v>4.4587439999999985</v>
      </c>
      <c r="I1009" s="2">
        <f t="array" ref="I1009">SUMPRODUCT(B993:B1012, (ROW(B993:B1012)-ROW(B993)+1)) / (20*21/2)</f>
        <v>4.4816723809523813</v>
      </c>
      <c r="J1009" s="2">
        <f t="shared" si="122"/>
        <v>4.4826779803527073</v>
      </c>
      <c r="K1009" s="2">
        <f t="shared" si="116"/>
        <v>4.4732345520568764</v>
      </c>
    </row>
    <row r="1010" spans="1:11" ht="13.5" x14ac:dyDescent="0.25">
      <c r="A1010" s="3">
        <v>43476</v>
      </c>
      <c r="B1010" s="2">
        <v>4.4584999999999999</v>
      </c>
      <c r="C1010" s="2">
        <f t="shared" si="117"/>
        <v>0</v>
      </c>
      <c r="D1010" s="2">
        <f t="shared" si="118"/>
        <v>4.4425800000000004</v>
      </c>
      <c r="E1010" s="2">
        <f t="shared" si="120"/>
        <v>4.4816000000000003</v>
      </c>
      <c r="F1010" s="2">
        <f t="shared" si="121"/>
        <v>4.488760000000001</v>
      </c>
      <c r="G1010" s="2">
        <f t="shared" ref="G1010:G1073" si="123">AVERAGE(B961:B1010)</f>
        <v>4.4647139999999998</v>
      </c>
      <c r="H1010" s="2">
        <f t="shared" si="119"/>
        <v>4.459799499999999</v>
      </c>
      <c r="I1010" s="2">
        <f t="array" ref="I1010">SUMPRODUCT(B994:B1013, (ROW(B994:B1013)-ROW(B994)+1)) / (20*21/2)</f>
        <v>4.4827704761904767</v>
      </c>
      <c r="J1010" s="2">
        <f t="shared" si="122"/>
        <v>4.480375315557211</v>
      </c>
      <c r="K1010" s="2">
        <f t="shared" si="116"/>
        <v>4.4726567264860186</v>
      </c>
    </row>
    <row r="1011" spans="1:11" ht="13.5" x14ac:dyDescent="0.25">
      <c r="A1011" s="3">
        <v>43480</v>
      </c>
      <c r="B1011" s="2">
        <v>4.4584999999999999</v>
      </c>
      <c r="C1011" s="2">
        <f t="shared" si="117"/>
        <v>0</v>
      </c>
      <c r="D1011" s="2">
        <f t="shared" si="118"/>
        <v>4.4425800000000004</v>
      </c>
      <c r="E1011" s="2">
        <f t="shared" si="120"/>
        <v>4.4756300000000007</v>
      </c>
      <c r="F1011" s="2">
        <f t="shared" si="121"/>
        <v>4.4867699999999999</v>
      </c>
      <c r="G1011" s="2">
        <f t="shared" si="123"/>
        <v>4.4663059999999994</v>
      </c>
      <c r="H1011" s="2">
        <f t="shared" si="119"/>
        <v>4.4608549999999987</v>
      </c>
      <c r="I1011" s="2">
        <f t="array" ref="I1011">SUMPRODUCT(B995:B1014, (ROW(B995:B1014)-ROW(B995)+1)) / (20*21/2)</f>
        <v>4.4832999999999998</v>
      </c>
      <c r="J1011" s="2">
        <f t="shared" si="122"/>
        <v>4.4782919521708093</v>
      </c>
      <c r="K1011" s="2">
        <f t="shared" ref="K1011:K1074" si="124">$K$4*B1011+(1-$K$4)*K1010</f>
        <v>4.4721015607414687</v>
      </c>
    </row>
    <row r="1012" spans="1:11" ht="13.5" x14ac:dyDescent="0.25">
      <c r="A1012" s="3">
        <v>43481</v>
      </c>
      <c r="B1012" s="2">
        <v>4.4983000000000004</v>
      </c>
      <c r="C1012" s="2">
        <f t="shared" si="117"/>
        <v>3.9800000000000502E-2</v>
      </c>
      <c r="D1012" s="2">
        <f t="shared" si="118"/>
        <v>4.4664599999999997</v>
      </c>
      <c r="E1012" s="2">
        <f t="shared" si="120"/>
        <v>4.4716500000000003</v>
      </c>
      <c r="F1012" s="2">
        <f t="shared" si="121"/>
        <v>4.4867699999999999</v>
      </c>
      <c r="G1012" s="2">
        <f t="shared" si="123"/>
        <v>4.4686939999999984</v>
      </c>
      <c r="H1012" s="2">
        <f t="shared" si="119"/>
        <v>4.4621094999999986</v>
      </c>
      <c r="I1012" s="2">
        <f t="array" ref="I1012">SUMPRODUCT(B996:B1015, (ROW(B996:B1015)-ROW(B996)+1)) / (20*21/2)</f>
        <v>4.4857247619047618</v>
      </c>
      <c r="J1012" s="2">
        <f t="shared" si="122"/>
        <v>4.4801974805354945</v>
      </c>
      <c r="K1012" s="2">
        <f t="shared" si="124"/>
        <v>4.4731289505163128</v>
      </c>
    </row>
    <row r="1013" spans="1:11" ht="13.5" x14ac:dyDescent="0.25">
      <c r="A1013" s="3">
        <v>43482</v>
      </c>
      <c r="B1013" s="2">
        <v>4.4983000000000004</v>
      </c>
      <c r="C1013" s="2">
        <f t="shared" si="117"/>
        <v>0</v>
      </c>
      <c r="D1013" s="2">
        <f t="shared" si="118"/>
        <v>4.4744200000000003</v>
      </c>
      <c r="E1013" s="2">
        <f t="shared" si="120"/>
        <v>4.4696600000000002</v>
      </c>
      <c r="F1013" s="2">
        <f t="shared" si="121"/>
        <v>4.4927399999999995</v>
      </c>
      <c r="G1013" s="2">
        <f t="shared" si="123"/>
        <v>4.471082</v>
      </c>
      <c r="H1013" s="2">
        <f t="shared" si="119"/>
        <v>4.4633639999999977</v>
      </c>
      <c r="I1013" s="2">
        <f t="array" ref="I1013">SUMPRODUCT(B997:B1016, (ROW(B997:B1016)-ROW(B997)+1)) / (20*21/2)</f>
        <v>4.4975404761904763</v>
      </c>
      <c r="J1013" s="2">
        <f t="shared" si="122"/>
        <v>4.4819215300083046</v>
      </c>
      <c r="K1013" s="2">
        <f t="shared" si="124"/>
        <v>4.4741160504960655</v>
      </c>
    </row>
    <row r="1014" spans="1:11" ht="13.5" x14ac:dyDescent="0.25">
      <c r="A1014" s="3">
        <v>43483</v>
      </c>
      <c r="B1014" s="2">
        <v>4.4983000000000004</v>
      </c>
      <c r="C1014" s="2">
        <f t="shared" si="117"/>
        <v>0</v>
      </c>
      <c r="D1014" s="2">
        <f t="shared" si="118"/>
        <v>4.4823800000000009</v>
      </c>
      <c r="E1014" s="2">
        <f t="shared" si="120"/>
        <v>4.4680599999999995</v>
      </c>
      <c r="F1014" s="2">
        <f t="shared" si="121"/>
        <v>4.4927399999999995</v>
      </c>
      <c r="G1014" s="2">
        <f t="shared" si="123"/>
        <v>4.4734699999999989</v>
      </c>
      <c r="H1014" s="2">
        <f t="shared" si="119"/>
        <v>4.4648029999999981</v>
      </c>
      <c r="I1014" s="2">
        <f t="array" ref="I1014">SUMPRODUCT(B998:B1017, (ROW(B998:B1017)-ROW(B998)+1)) / (20*21/2)</f>
        <v>4.5088819047619042</v>
      </c>
      <c r="J1014" s="2">
        <f t="shared" si="122"/>
        <v>4.4834813842932286</v>
      </c>
      <c r="K1014" s="2">
        <f t="shared" si="124"/>
        <v>4.47506444067269</v>
      </c>
    </row>
    <row r="1015" spans="1:11" ht="13.5" x14ac:dyDescent="0.25">
      <c r="A1015" s="3">
        <v>43486</v>
      </c>
      <c r="B1015" s="2">
        <v>4.5182000000000002</v>
      </c>
      <c r="C1015" s="2">
        <f t="shared" si="117"/>
        <v>1.9899999999999807E-2</v>
      </c>
      <c r="D1015" s="2">
        <f t="shared" si="118"/>
        <v>4.4943200000000001</v>
      </c>
      <c r="E1015" s="2">
        <f t="shared" si="120"/>
        <v>4.4684500000000007</v>
      </c>
      <c r="F1015" s="2">
        <f t="shared" si="121"/>
        <v>4.4937349999999991</v>
      </c>
      <c r="G1015" s="2">
        <f t="shared" si="123"/>
        <v>4.4762559999999993</v>
      </c>
      <c r="H1015" s="2">
        <f t="shared" si="119"/>
        <v>4.4663414999999977</v>
      </c>
      <c r="I1015" s="2">
        <f t="array" ref="I1015">SUMPRODUCT(B999:B1018, (ROW(B999:B1018)-ROW(B999)+1)) / (20*21/2)</f>
        <v>4.5159490476190474</v>
      </c>
      <c r="J1015" s="2">
        <f t="shared" si="122"/>
        <v>4.4867879191224453</v>
      </c>
      <c r="K1015" s="2">
        <f t="shared" si="124"/>
        <v>4.4767560312345456</v>
      </c>
    </row>
    <row r="1016" spans="1:11" ht="13.5" x14ac:dyDescent="0.25">
      <c r="A1016" s="3">
        <v>43487</v>
      </c>
      <c r="B1016" s="2">
        <v>4.6177999999999999</v>
      </c>
      <c r="C1016" s="2">
        <f t="shared" si="117"/>
        <v>9.9599999999999689E-2</v>
      </c>
      <c r="D1016" s="2">
        <f t="shared" si="118"/>
        <v>4.5261800000000001</v>
      </c>
      <c r="E1016" s="2">
        <f t="shared" si="120"/>
        <v>4.4843800000000007</v>
      </c>
      <c r="F1016" s="2">
        <f t="shared" si="121"/>
        <v>4.4987150000000007</v>
      </c>
      <c r="G1016" s="2">
        <f t="shared" si="123"/>
        <v>4.4810339999999993</v>
      </c>
      <c r="H1016" s="2">
        <f t="shared" si="119"/>
        <v>4.4679164999999976</v>
      </c>
      <c r="I1016" s="2">
        <f t="array" ref="I1016">SUMPRODUCT(B1000:B1019, (ROW(B1000:B1019)-ROW(B1000)+1)) / (20*21/2)</f>
        <v>4.515150952380953</v>
      </c>
      <c r="J1016" s="2">
        <f t="shared" si="122"/>
        <v>4.4992652601584027</v>
      </c>
      <c r="K1016" s="2">
        <f t="shared" si="124"/>
        <v>4.4822871672645634</v>
      </c>
    </row>
    <row r="1017" spans="1:11" ht="13.5" x14ac:dyDescent="0.25">
      <c r="A1017" s="3">
        <v>43488</v>
      </c>
      <c r="B1017" s="2">
        <v>4.6177999999999999</v>
      </c>
      <c r="C1017" s="2">
        <f t="shared" si="117"/>
        <v>0</v>
      </c>
      <c r="D1017" s="2">
        <f t="shared" si="118"/>
        <v>4.5500799999999995</v>
      </c>
      <c r="E1017" s="2">
        <f t="shared" si="120"/>
        <v>4.5082700000000004</v>
      </c>
      <c r="F1017" s="2">
        <f t="shared" si="121"/>
        <v>4.5036950000000004</v>
      </c>
      <c r="G1017" s="2">
        <f t="shared" si="123"/>
        <v>4.4858119999999992</v>
      </c>
      <c r="H1017" s="2">
        <f t="shared" si="119"/>
        <v>4.4694914999999975</v>
      </c>
      <c r="I1017" s="2">
        <f t="array" ref="I1017">SUMPRODUCT(B1001:B1020, (ROW(B1001:B1020)-ROW(B1001)+1)) / (20*21/2)</f>
        <v>4.5144476190476199</v>
      </c>
      <c r="J1017" s="2">
        <f t="shared" si="122"/>
        <v>4.5105542830004595</v>
      </c>
      <c r="K1017" s="2">
        <f t="shared" si="124"/>
        <v>4.4876013959992864</v>
      </c>
    </row>
    <row r="1018" spans="1:11" ht="13.5" x14ac:dyDescent="0.25">
      <c r="A1018" s="3">
        <v>43489</v>
      </c>
      <c r="B1018" s="2">
        <v>4.5778999999999996</v>
      </c>
      <c r="C1018" s="2">
        <f t="shared" si="117"/>
        <v>-3.9900000000000269E-2</v>
      </c>
      <c r="D1018" s="2">
        <f t="shared" si="118"/>
        <v>4.5659999999999998</v>
      </c>
      <c r="E1018" s="2">
        <f t="shared" si="120"/>
        <v>4.5202100000000005</v>
      </c>
      <c r="F1018" s="2">
        <f t="shared" si="121"/>
        <v>4.5066800000000002</v>
      </c>
      <c r="G1018" s="2">
        <f t="shared" si="123"/>
        <v>4.4897919999999996</v>
      </c>
      <c r="H1018" s="2">
        <f t="shared" si="119"/>
        <v>4.4707744999999983</v>
      </c>
      <c r="I1018" s="2">
        <f t="array" ref="I1018">SUMPRODUCT(B1002:B1021, (ROW(B1002:B1021)-ROW(B1002)+1)) / (20*21/2)</f>
        <v>4.5206490476190471</v>
      </c>
      <c r="J1018" s="2">
        <f t="shared" si="122"/>
        <v>4.516968160809939</v>
      </c>
      <c r="K1018" s="2">
        <f t="shared" si="124"/>
        <v>4.4911425177248043</v>
      </c>
    </row>
    <row r="1019" spans="1:11" ht="13.5" x14ac:dyDescent="0.25">
      <c r="A1019" s="3">
        <v>43490</v>
      </c>
      <c r="B1019" s="2">
        <v>4.4983000000000004</v>
      </c>
      <c r="C1019" s="2">
        <f t="shared" si="117"/>
        <v>-7.9599999999999227E-2</v>
      </c>
      <c r="D1019" s="2">
        <f t="shared" si="118"/>
        <v>4.5659999999999998</v>
      </c>
      <c r="E1019" s="2">
        <f t="shared" si="120"/>
        <v>4.5241899999999999</v>
      </c>
      <c r="F1019" s="2">
        <f t="shared" si="121"/>
        <v>4.5056850000000015</v>
      </c>
      <c r="G1019" s="2">
        <f t="shared" si="123"/>
        <v>4.4921799999999994</v>
      </c>
      <c r="H1019" s="2">
        <f t="shared" si="119"/>
        <v>4.4717519999999977</v>
      </c>
      <c r="I1019" s="2">
        <f t="array" ref="I1019">SUMPRODUCT(B1003:B1022, (ROW(B1003:B1022)-ROW(B1003)+1)) / (20*21/2)</f>
        <v>4.514089523809524</v>
      </c>
      <c r="J1019" s="2">
        <f t="shared" si="122"/>
        <v>4.5151902407328022</v>
      </c>
      <c r="K1019" s="2">
        <f t="shared" si="124"/>
        <v>4.4914232033042234</v>
      </c>
    </row>
    <row r="1020" spans="1:11" ht="13.5" x14ac:dyDescent="0.25">
      <c r="A1020" s="3">
        <v>43493</v>
      </c>
      <c r="B1020" s="2">
        <v>4.4983000000000004</v>
      </c>
      <c r="C1020" s="2">
        <f t="shared" si="117"/>
        <v>0</v>
      </c>
      <c r="D1020" s="2">
        <f t="shared" si="118"/>
        <v>4.5620199999999995</v>
      </c>
      <c r="E1020" s="2">
        <f t="shared" si="120"/>
        <v>4.5281700000000003</v>
      </c>
      <c r="F1020" s="2">
        <f t="shared" si="121"/>
        <v>4.5048849999999998</v>
      </c>
      <c r="G1020" s="2">
        <f t="shared" si="123"/>
        <v>4.493771999999999</v>
      </c>
      <c r="H1020" s="2">
        <f t="shared" si="119"/>
        <v>4.472729499999998</v>
      </c>
      <c r="I1020" s="2">
        <f t="array" ref="I1020">SUMPRODUCT(B1004:B1023, (ROW(B1004:B1023)-ROW(B1004)+1)) / (20*21/2)</f>
        <v>4.5080038095238093</v>
      </c>
      <c r="J1020" s="2">
        <f t="shared" si="122"/>
        <v>4.5135816463772978</v>
      </c>
      <c r="K1020" s="2">
        <f t="shared" si="124"/>
        <v>4.4916928816060189</v>
      </c>
    </row>
    <row r="1021" spans="1:11" ht="13.5" x14ac:dyDescent="0.25">
      <c r="A1021" s="3">
        <v>43494</v>
      </c>
      <c r="B1021" s="2">
        <v>4.57</v>
      </c>
      <c r="C1021" s="2">
        <f t="shared" si="117"/>
        <v>7.1699999999999875E-2</v>
      </c>
      <c r="D1021" s="2">
        <f t="shared" si="118"/>
        <v>4.55246</v>
      </c>
      <c r="E1021" s="2">
        <f t="shared" si="120"/>
        <v>4.53932</v>
      </c>
      <c r="F1021" s="2">
        <f t="shared" si="121"/>
        <v>4.5074750000000012</v>
      </c>
      <c r="G1021" s="2">
        <f t="shared" si="123"/>
        <v>4.4967979999999992</v>
      </c>
      <c r="H1021" s="2">
        <f t="shared" si="119"/>
        <v>4.4740654999999983</v>
      </c>
      <c r="I1021" s="2">
        <f t="array" ref="I1021">SUMPRODUCT(B1005:B1024, (ROW(B1005:B1024)-ROW(B1005)+1)) / (20*21/2)</f>
        <v>4.514811428571428</v>
      </c>
      <c r="J1021" s="2">
        <f t="shared" si="122"/>
        <v>4.5189548229127938</v>
      </c>
      <c r="K1021" s="2">
        <f t="shared" si="124"/>
        <v>4.4947637489940186</v>
      </c>
    </row>
    <row r="1022" spans="1:11" ht="13.5" x14ac:dyDescent="0.25">
      <c r="A1022" s="3">
        <v>43495</v>
      </c>
      <c r="B1022" s="2">
        <v>4.4386000000000001</v>
      </c>
      <c r="C1022" s="2">
        <f t="shared" si="117"/>
        <v>-0.13140000000000018</v>
      </c>
      <c r="D1022" s="2">
        <f t="shared" si="118"/>
        <v>4.5166200000000005</v>
      </c>
      <c r="E1022" s="2">
        <f t="shared" si="120"/>
        <v>4.5333500000000004</v>
      </c>
      <c r="F1022" s="2">
        <f t="shared" si="121"/>
        <v>4.5024999999999995</v>
      </c>
      <c r="G1022" s="2">
        <f t="shared" si="123"/>
        <v>4.4971959999999989</v>
      </c>
      <c r="H1022" s="2">
        <f t="shared" si="119"/>
        <v>4.4747629999999976</v>
      </c>
      <c r="I1022" s="2">
        <f t="array" ref="I1022">SUMPRODUCT(B1006:B1025, (ROW(B1006:B1025)-ROW(B1006)+1)) / (20*21/2)</f>
        <v>4.5213538095238093</v>
      </c>
      <c r="J1022" s="2">
        <f t="shared" si="122"/>
        <v>4.5113019826353851</v>
      </c>
      <c r="K1022" s="2">
        <f t="shared" si="124"/>
        <v>4.4925612490334697</v>
      </c>
    </row>
    <row r="1023" spans="1:11" ht="13.5" x14ac:dyDescent="0.25">
      <c r="A1023" s="3">
        <v>43496</v>
      </c>
      <c r="B1023" s="2">
        <v>4.4386000000000001</v>
      </c>
      <c r="C1023" s="2">
        <f t="shared" si="117"/>
        <v>0</v>
      </c>
      <c r="D1023" s="2">
        <f t="shared" si="118"/>
        <v>4.488760000000001</v>
      </c>
      <c r="E1023" s="2">
        <f t="shared" si="120"/>
        <v>4.52738</v>
      </c>
      <c r="F1023" s="2">
        <f t="shared" si="121"/>
        <v>4.4985199999999992</v>
      </c>
      <c r="G1023" s="2">
        <f t="shared" si="123"/>
        <v>4.4975939999999994</v>
      </c>
      <c r="H1023" s="2">
        <f t="shared" si="119"/>
        <v>4.4754419999999975</v>
      </c>
      <c r="I1023" s="2">
        <f t="array" ref="I1023">SUMPRODUCT(B1007:B1026, (ROW(B1007:B1026)-ROW(B1007)+1)) / (20*21/2)</f>
        <v>4.5147357142857141</v>
      </c>
      <c r="J1023" s="2">
        <f t="shared" si="122"/>
        <v>4.5043779842891576</v>
      </c>
      <c r="K1023" s="2">
        <f t="shared" si="124"/>
        <v>4.4904451216203931</v>
      </c>
    </row>
    <row r="1024" spans="1:11" ht="13.5" x14ac:dyDescent="0.25">
      <c r="A1024" s="3">
        <v>43497</v>
      </c>
      <c r="B1024" s="2">
        <v>4.57</v>
      </c>
      <c r="C1024" s="2">
        <f t="shared" si="117"/>
        <v>0.13140000000000018</v>
      </c>
      <c r="D1024" s="2">
        <f t="shared" si="118"/>
        <v>4.5031000000000008</v>
      </c>
      <c r="E1024" s="2">
        <f t="shared" si="120"/>
        <v>4.5345500000000003</v>
      </c>
      <c r="F1024" s="2">
        <f t="shared" si="121"/>
        <v>4.5013049999999994</v>
      </c>
      <c r="G1024" s="2">
        <f t="shared" si="123"/>
        <v>4.5006199999999987</v>
      </c>
      <c r="H1024" s="2">
        <f t="shared" si="119"/>
        <v>4.4767779999999977</v>
      </c>
      <c r="I1024" s="2">
        <f t="array" ref="I1024">SUMPRODUCT(B1008:B1027, (ROW(B1008:B1027)-ROW(B1008)+1)) / (20*21/2)</f>
        <v>4.5207457142857139</v>
      </c>
      <c r="J1024" s="2">
        <f t="shared" si="122"/>
        <v>4.5106277000711428</v>
      </c>
      <c r="K1024" s="2">
        <f t="shared" si="124"/>
        <v>4.4935649207725348</v>
      </c>
    </row>
    <row r="1025" spans="1:11" ht="13.5" x14ac:dyDescent="0.25">
      <c r="A1025" s="3">
        <v>43500</v>
      </c>
      <c r="B1025" s="2">
        <v>4.57</v>
      </c>
      <c r="C1025" s="2">
        <f t="shared" si="117"/>
        <v>0</v>
      </c>
      <c r="D1025" s="2">
        <f t="shared" si="118"/>
        <v>4.5174400000000006</v>
      </c>
      <c r="E1025" s="2">
        <f t="shared" si="120"/>
        <v>4.5397300000000005</v>
      </c>
      <c r="F1025" s="2">
        <f t="shared" si="121"/>
        <v>4.5040899999999997</v>
      </c>
      <c r="G1025" s="2">
        <f t="shared" si="123"/>
        <v>4.503645999999998</v>
      </c>
      <c r="H1025" s="2">
        <f t="shared" si="119"/>
        <v>4.4787419999999978</v>
      </c>
      <c r="I1025" s="2">
        <f t="array" ref="I1025">SUMPRODUCT(B1009:B1028, (ROW(B1009:B1028)-ROW(B1009)+1)) / (20*21/2)</f>
        <v>4.5254838095238101</v>
      </c>
      <c r="J1025" s="2">
        <f t="shared" si="122"/>
        <v>4.5162822048262727</v>
      </c>
      <c r="K1025" s="2">
        <f t="shared" si="124"/>
        <v>4.4965623748598871</v>
      </c>
    </row>
    <row r="1026" spans="1:11" ht="13.5" x14ac:dyDescent="0.25">
      <c r="A1026" s="3">
        <v>43501</v>
      </c>
      <c r="B1026" s="2">
        <v>4.4345999999999997</v>
      </c>
      <c r="C1026" s="2">
        <f t="shared" si="117"/>
        <v>-0.13540000000000063</v>
      </c>
      <c r="D1026" s="2">
        <f t="shared" si="118"/>
        <v>4.4903600000000008</v>
      </c>
      <c r="E1026" s="2">
        <f t="shared" si="120"/>
        <v>4.5214100000000004</v>
      </c>
      <c r="F1026" s="2">
        <f t="shared" si="121"/>
        <v>4.5028950000000005</v>
      </c>
      <c r="G1026" s="2">
        <f t="shared" si="123"/>
        <v>4.5023719999999985</v>
      </c>
      <c r="H1026" s="2">
        <f t="shared" si="119"/>
        <v>4.4800289999999983</v>
      </c>
      <c r="I1026" s="2">
        <f t="array" ref="I1026">SUMPRODUCT(B1010:B1029, (ROW(B1010:B1029)-ROW(B1010)+1)) / (20*21/2)</f>
        <v>4.5175957142857142</v>
      </c>
      <c r="J1026" s="2">
        <f t="shared" si="122"/>
        <v>4.5085029472237705</v>
      </c>
      <c r="K1026" s="2">
        <f t="shared" si="124"/>
        <v>4.4941324778065583</v>
      </c>
    </row>
    <row r="1027" spans="1:11" ht="13.5" x14ac:dyDescent="0.25">
      <c r="A1027" s="3">
        <v>43502</v>
      </c>
      <c r="B1027" s="2">
        <v>4.5659999999999998</v>
      </c>
      <c r="C1027" s="2">
        <f t="shared" si="117"/>
        <v>0.13140000000000018</v>
      </c>
      <c r="D1027" s="2">
        <f t="shared" si="118"/>
        <v>4.5158399999999999</v>
      </c>
      <c r="E1027" s="2">
        <f t="shared" si="120"/>
        <v>4.5162300000000002</v>
      </c>
      <c r="F1027" s="2">
        <f t="shared" si="121"/>
        <v>4.5122499999999999</v>
      </c>
      <c r="G1027" s="2">
        <f t="shared" si="123"/>
        <v>4.502133999999999</v>
      </c>
      <c r="H1027" s="2">
        <f t="shared" si="119"/>
        <v>4.4819914999999986</v>
      </c>
      <c r="I1027" s="2">
        <f t="array" ref="I1027">SUMPRODUCT(B1011:B1030, (ROW(B1011:B1030)-ROW(B1011)+1)) / (20*21/2)</f>
        <v>4.5048976190476182</v>
      </c>
      <c r="J1027" s="2">
        <f t="shared" si="122"/>
        <v>4.513978857011983</v>
      </c>
      <c r="K1027" s="2">
        <f t="shared" si="124"/>
        <v>4.4969508120102235</v>
      </c>
    </row>
    <row r="1028" spans="1:11" ht="13.5" x14ac:dyDescent="0.25">
      <c r="A1028" s="3">
        <v>43503</v>
      </c>
      <c r="B1028" s="2">
        <v>4.5620000000000003</v>
      </c>
      <c r="C1028" s="2">
        <f t="shared" ref="C1028:C1091" si="125">B1028-B1027</f>
        <v>-3.9999999999995595E-3</v>
      </c>
      <c r="D1028" s="2">
        <f t="shared" si="118"/>
        <v>4.5405199999999999</v>
      </c>
      <c r="E1028" s="2">
        <f t="shared" si="120"/>
        <v>4.51464</v>
      </c>
      <c r="F1028" s="2">
        <f t="shared" si="121"/>
        <v>4.5174250000000002</v>
      </c>
      <c r="G1028" s="2">
        <f t="shared" si="123"/>
        <v>4.5018159999999989</v>
      </c>
      <c r="H1028" s="2">
        <f t="shared" si="119"/>
        <v>4.4833794999999981</v>
      </c>
      <c r="I1028" s="2">
        <f t="array" ref="I1028">SUMPRODUCT(B1012:B1031, (ROW(B1012:B1031)-ROW(B1012)+1)) / (20*21/2)</f>
        <v>4.5046928571428575</v>
      </c>
      <c r="J1028" s="2">
        <f t="shared" si="122"/>
        <v>4.5185522992013176</v>
      </c>
      <c r="K1028" s="2">
        <f t="shared" si="124"/>
        <v>4.499501760558843</v>
      </c>
    </row>
    <row r="1029" spans="1:11" ht="13.5" x14ac:dyDescent="0.25">
      <c r="A1029" s="3">
        <v>43504</v>
      </c>
      <c r="B1029" s="2">
        <v>4.4345999999999997</v>
      </c>
      <c r="C1029" s="2">
        <f t="shared" si="125"/>
        <v>-0.12740000000000062</v>
      </c>
      <c r="D1029" s="2">
        <f t="shared" si="118"/>
        <v>4.5134400000000001</v>
      </c>
      <c r="E1029" s="2">
        <f t="shared" si="120"/>
        <v>4.5082700000000004</v>
      </c>
      <c r="F1029" s="2">
        <f t="shared" si="121"/>
        <v>4.5162300000000011</v>
      </c>
      <c r="G1029" s="2">
        <f t="shared" si="123"/>
        <v>4.5013379999999987</v>
      </c>
      <c r="H1029" s="2">
        <f t="shared" si="119"/>
        <v>4.4841304999999982</v>
      </c>
      <c r="I1029" s="2">
        <f t="array" ref="I1029">SUMPRODUCT(B1013:B1032, (ROW(B1013:B1032)-ROW(B1013)+1)) / (20*21/2)</f>
        <v>4.5080319047619044</v>
      </c>
      <c r="J1029" s="2">
        <f t="shared" si="122"/>
        <v>4.510556842134525</v>
      </c>
      <c r="K1029" s="2">
        <f t="shared" si="124"/>
        <v>4.4969565934781039</v>
      </c>
    </row>
    <row r="1030" spans="1:11" ht="13.5" x14ac:dyDescent="0.25">
      <c r="A1030" s="3">
        <v>43507</v>
      </c>
      <c r="B1030" s="2">
        <v>4.3829000000000002</v>
      </c>
      <c r="C1030" s="2">
        <f t="shared" si="125"/>
        <v>-5.1699999999999413E-2</v>
      </c>
      <c r="D1030" s="2">
        <f t="shared" si="118"/>
        <v>4.4760200000000001</v>
      </c>
      <c r="E1030" s="2">
        <f t="shared" si="120"/>
        <v>4.4967300000000003</v>
      </c>
      <c r="F1030" s="2">
        <f t="shared" si="121"/>
        <v>4.5124500000000003</v>
      </c>
      <c r="G1030" s="2">
        <f t="shared" si="123"/>
        <v>4.4998259999999997</v>
      </c>
      <c r="H1030" s="2">
        <f t="shared" si="119"/>
        <v>4.4848079999999975</v>
      </c>
      <c r="I1030" s="2">
        <f t="array" ref="I1030">SUMPRODUCT(B1014:B1033, (ROW(B1014:B1033)-ROW(B1014)+1)) / (20*21/2)</f>
        <v>4.5096100000000003</v>
      </c>
      <c r="J1030" s="2">
        <f t="shared" si="122"/>
        <v>4.4983990476455231</v>
      </c>
      <c r="K1030" s="2">
        <f t="shared" si="124"/>
        <v>4.4924837858907276</v>
      </c>
    </row>
    <row r="1031" spans="1:11" ht="13.5" x14ac:dyDescent="0.25">
      <c r="A1031" s="3">
        <v>43508</v>
      </c>
      <c r="B1031" s="2">
        <v>4.5103</v>
      </c>
      <c r="C1031" s="2">
        <f t="shared" si="125"/>
        <v>0.12739999999999974</v>
      </c>
      <c r="D1031" s="2">
        <f t="shared" ref="D1031:D1094" si="126">AVERAGE(B1027:B1031)</f>
        <v>4.4911599999999998</v>
      </c>
      <c r="E1031" s="2">
        <f t="shared" si="120"/>
        <v>4.4907599999999999</v>
      </c>
      <c r="F1031" s="2">
        <f t="shared" si="121"/>
        <v>4.5150400000000008</v>
      </c>
      <c r="G1031" s="2">
        <f t="shared" si="123"/>
        <v>4.5008619999999997</v>
      </c>
      <c r="H1031" s="2">
        <f t="shared" si="119"/>
        <v>4.4864734999999971</v>
      </c>
      <c r="I1031" s="2">
        <f t="array" ref="I1031">SUMPRODUCT(B1015:B1034, (ROW(B1015:B1034)-ROW(B1015)+1)) / (20*21/2)</f>
        <v>4.5094933333333334</v>
      </c>
      <c r="J1031" s="2">
        <f t="shared" si="122"/>
        <v>4.4995324716792826</v>
      </c>
      <c r="K1031" s="2">
        <f t="shared" si="124"/>
        <v>4.493182460953836</v>
      </c>
    </row>
    <row r="1032" spans="1:11" ht="13.5" x14ac:dyDescent="0.25">
      <c r="A1032" s="3">
        <v>43509</v>
      </c>
      <c r="B1032" s="2">
        <v>4.5500999999999996</v>
      </c>
      <c r="C1032" s="2">
        <f t="shared" si="125"/>
        <v>3.9799999999999613E-2</v>
      </c>
      <c r="D1032" s="2">
        <f t="shared" si="126"/>
        <v>4.4879800000000003</v>
      </c>
      <c r="E1032" s="2">
        <f t="shared" si="120"/>
        <v>4.5019100000000005</v>
      </c>
      <c r="F1032" s="2">
        <f t="shared" si="121"/>
        <v>4.5176300000000005</v>
      </c>
      <c r="G1032" s="2">
        <f t="shared" si="123"/>
        <v>4.5042859999999996</v>
      </c>
      <c r="H1032" s="2">
        <f t="shared" si="119"/>
        <v>4.4882639999999974</v>
      </c>
      <c r="I1032" s="2">
        <f t="array" ref="I1032">SUMPRODUCT(B1016:B1035, (ROW(B1016:B1035)-ROW(B1016)+1)) / (20*21/2)</f>
        <v>4.5096628571428568</v>
      </c>
      <c r="J1032" s="2">
        <f t="shared" si="122"/>
        <v>4.5043484267574456</v>
      </c>
      <c r="K1032" s="2">
        <f t="shared" si="124"/>
        <v>4.4954145213085877</v>
      </c>
    </row>
    <row r="1033" spans="1:11" ht="13.5" x14ac:dyDescent="0.25">
      <c r="A1033" s="3">
        <v>43510</v>
      </c>
      <c r="B1033" s="2">
        <v>4.5342000000000002</v>
      </c>
      <c r="C1033" s="2">
        <f t="shared" si="125"/>
        <v>-1.5899999999999359E-2</v>
      </c>
      <c r="D1033" s="2">
        <f t="shared" si="126"/>
        <v>4.4824200000000003</v>
      </c>
      <c r="E1033" s="2">
        <f t="shared" si="120"/>
        <v>4.5114700000000001</v>
      </c>
      <c r="F1033" s="2">
        <f t="shared" si="121"/>
        <v>4.519425</v>
      </c>
      <c r="G1033" s="2">
        <f t="shared" si="123"/>
        <v>4.5042080000000002</v>
      </c>
      <c r="H1033" s="2">
        <f t="shared" si="119"/>
        <v>4.4896979999999971</v>
      </c>
      <c r="I1033" s="2">
        <f t="array" ref="I1033">SUMPRODUCT(B1017:B1036, (ROW(B1017:B1036)-ROW(B1017)+1)) / (20*21/2)</f>
        <v>4.4969276190476197</v>
      </c>
      <c r="J1033" s="2">
        <f t="shared" si="122"/>
        <v>4.5071914337329266</v>
      </c>
      <c r="K1033" s="2">
        <f t="shared" si="124"/>
        <v>4.4969355204729577</v>
      </c>
    </row>
    <row r="1034" spans="1:11" ht="13.5" x14ac:dyDescent="0.25">
      <c r="A1034" s="3">
        <v>43511</v>
      </c>
      <c r="B1034" s="2">
        <v>4.5182000000000002</v>
      </c>
      <c r="C1034" s="2">
        <f t="shared" si="125"/>
        <v>-1.6000000000000014E-2</v>
      </c>
      <c r="D1034" s="2">
        <f t="shared" si="126"/>
        <v>4.4991399999999997</v>
      </c>
      <c r="E1034" s="2">
        <f t="shared" si="120"/>
        <v>4.5062899999999999</v>
      </c>
      <c r="F1034" s="2">
        <f t="shared" si="121"/>
        <v>4.5204199999999997</v>
      </c>
      <c r="G1034" s="2">
        <f t="shared" si="123"/>
        <v>4.5042080000000002</v>
      </c>
      <c r="H1034" s="2">
        <f t="shared" ref="H1034:H1097" si="127">AVERAGE(B835:B1034)</f>
        <v>4.4910519999999972</v>
      </c>
      <c r="I1034" s="2">
        <f t="array" ref="I1034">SUMPRODUCT(B1018:B1037, (ROW(B1018:B1037)-ROW(B1018)+1)) / (20*21/2)</f>
        <v>4.4826347619047615</v>
      </c>
      <c r="J1034" s="2">
        <f t="shared" si="122"/>
        <v>4.5082398686155054</v>
      </c>
      <c r="K1034" s="2">
        <f t="shared" si="124"/>
        <v>4.4977694216308812</v>
      </c>
    </row>
    <row r="1035" spans="1:11" ht="13.5" x14ac:dyDescent="0.25">
      <c r="A1035" s="3">
        <v>43514</v>
      </c>
      <c r="B1035" s="2">
        <v>4.5221999999999998</v>
      </c>
      <c r="C1035" s="2">
        <f t="shared" si="125"/>
        <v>3.9999999999995595E-3</v>
      </c>
      <c r="D1035" s="2">
        <f t="shared" si="126"/>
        <v>4.5269999999999992</v>
      </c>
      <c r="E1035" s="2">
        <f t="shared" si="120"/>
        <v>4.5015099999999997</v>
      </c>
      <c r="F1035" s="2">
        <f t="shared" si="121"/>
        <v>4.520620000000001</v>
      </c>
      <c r="G1035" s="2">
        <f t="shared" si="123"/>
        <v>4.5042879999999998</v>
      </c>
      <c r="H1035" s="2">
        <f t="shared" si="127"/>
        <v>4.4924259999999974</v>
      </c>
      <c r="I1035" s="2">
        <f t="array" ref="I1035">SUMPRODUCT(B1019:B1038, (ROW(B1019:B1038)-ROW(B1019)+1)) / (20*21/2)</f>
        <v>4.4707076190476185</v>
      </c>
      <c r="J1035" s="2">
        <f t="shared" si="122"/>
        <v>4.5095694049378388</v>
      </c>
      <c r="K1035" s="2">
        <f t="shared" si="124"/>
        <v>4.49872748352771</v>
      </c>
    </row>
    <row r="1036" spans="1:11" ht="13.5" x14ac:dyDescent="0.25">
      <c r="A1036" s="3">
        <v>43515</v>
      </c>
      <c r="B1036" s="2">
        <v>4.3868999999999998</v>
      </c>
      <c r="C1036" s="2">
        <f t="shared" si="125"/>
        <v>-0.13529999999999998</v>
      </c>
      <c r="D1036" s="2">
        <f t="shared" si="126"/>
        <v>4.5023199999999992</v>
      </c>
      <c r="E1036" s="2">
        <f t="shared" ref="E1036:E1099" si="128">AVERAGE(B1027:B1036)</f>
        <v>4.49674</v>
      </c>
      <c r="F1036" s="2">
        <f t="shared" si="121"/>
        <v>4.5090750000000002</v>
      </c>
      <c r="G1036" s="2">
        <f t="shared" si="123"/>
        <v>4.5016619999999996</v>
      </c>
      <c r="H1036" s="2">
        <f t="shared" si="127"/>
        <v>4.4931234999999958</v>
      </c>
      <c r="I1036" s="2">
        <f t="array" ref="I1036">SUMPRODUCT(B1020:B1039, (ROW(B1020:B1039)-ROW(B1020)+1)) / (20*21/2)</f>
        <v>4.4586328571428577</v>
      </c>
      <c r="J1036" s="2">
        <f t="shared" si="122"/>
        <v>4.4978866044675678</v>
      </c>
      <c r="K1036" s="2">
        <f t="shared" si="124"/>
        <v>4.4943420920168196</v>
      </c>
    </row>
    <row r="1037" spans="1:11" ht="13.5" x14ac:dyDescent="0.25">
      <c r="A1037" s="3">
        <v>43516</v>
      </c>
      <c r="B1037" s="2">
        <v>4.359</v>
      </c>
      <c r="C1037" s="2">
        <f t="shared" si="125"/>
        <v>-2.7899999999999814E-2</v>
      </c>
      <c r="D1037" s="2">
        <f t="shared" si="126"/>
        <v>4.4641000000000002</v>
      </c>
      <c r="E1037" s="2">
        <f t="shared" si="128"/>
        <v>4.4760399999999994</v>
      </c>
      <c r="F1037" s="2">
        <f t="shared" si="121"/>
        <v>4.4961349999999989</v>
      </c>
      <c r="G1037" s="2">
        <f t="shared" si="123"/>
        <v>4.4984780000000004</v>
      </c>
      <c r="H1037" s="2">
        <f t="shared" si="127"/>
        <v>4.4941984999999969</v>
      </c>
      <c r="I1037" s="2">
        <f t="array" ref="I1037">SUMPRODUCT(B1021:B1040, (ROW(B1021:B1040)-ROW(B1021)+1)) / (20*21/2)</f>
        <v>4.4483547619047616</v>
      </c>
      <c r="J1037" s="2">
        <f t="shared" si="122"/>
        <v>4.4846593088039901</v>
      </c>
      <c r="K1037" s="2">
        <f t="shared" si="124"/>
        <v>4.4890345589965523</v>
      </c>
    </row>
    <row r="1038" spans="1:11" ht="13.5" x14ac:dyDescent="0.25">
      <c r="A1038" s="3">
        <v>43517</v>
      </c>
      <c r="B1038" s="2">
        <v>4.3708999999999998</v>
      </c>
      <c r="C1038" s="2">
        <f t="shared" si="125"/>
        <v>1.18999999999998E-2</v>
      </c>
      <c r="D1038" s="2">
        <f t="shared" si="126"/>
        <v>4.4314399999999994</v>
      </c>
      <c r="E1038" s="2">
        <f t="shared" si="128"/>
        <v>4.4569299999999998</v>
      </c>
      <c r="F1038" s="2">
        <f t="shared" si="121"/>
        <v>4.4857850000000008</v>
      </c>
      <c r="G1038" s="2">
        <f t="shared" si="123"/>
        <v>4.4955320000000007</v>
      </c>
      <c r="H1038" s="2">
        <f t="shared" si="127"/>
        <v>4.4953329999999969</v>
      </c>
      <c r="I1038" s="2">
        <f t="array" ref="I1038">SUMPRODUCT(B1022:B1041, (ROW(B1022:B1041)-ROW(B1022)+1)) / (20*21/2)</f>
        <v>4.4386833333333335</v>
      </c>
      <c r="J1038" s="2">
        <f t="shared" si="122"/>
        <v>4.4738250889178959</v>
      </c>
      <c r="K1038" s="2">
        <f t="shared" si="124"/>
        <v>4.4844018311927654</v>
      </c>
    </row>
    <row r="1039" spans="1:11" ht="13.5" x14ac:dyDescent="0.25">
      <c r="A1039" s="3">
        <v>43518</v>
      </c>
      <c r="B1039" s="2">
        <v>4.359</v>
      </c>
      <c r="C1039" s="2">
        <f t="shared" si="125"/>
        <v>-1.18999999999998E-2</v>
      </c>
      <c r="D1039" s="2">
        <f t="shared" si="126"/>
        <v>4.3995999999999995</v>
      </c>
      <c r="E1039" s="2">
        <f t="shared" si="128"/>
        <v>4.44937</v>
      </c>
      <c r="F1039" s="2">
        <f t="shared" si="121"/>
        <v>4.4788199999999998</v>
      </c>
      <c r="G1039" s="2">
        <f t="shared" si="123"/>
        <v>4.4923480000000007</v>
      </c>
      <c r="H1039" s="2">
        <f t="shared" si="127"/>
        <v>4.4959094999999971</v>
      </c>
      <c r="I1039" s="2">
        <f t="array" ref="I1039">SUMPRODUCT(B1023:B1042, (ROW(B1023:B1042)-ROW(B1023)+1)) / (20*21/2)</f>
        <v>4.4299599999999995</v>
      </c>
      <c r="J1039" s="2">
        <f t="shared" si="122"/>
        <v>4.4628893661638109</v>
      </c>
      <c r="K1039" s="2">
        <f t="shared" si="124"/>
        <v>4.4794841123224609</v>
      </c>
    </row>
    <row r="1040" spans="1:11" ht="13.5" x14ac:dyDescent="0.25">
      <c r="A1040" s="3">
        <v>43521</v>
      </c>
      <c r="B1040" s="2">
        <v>4.3708999999999998</v>
      </c>
      <c r="C1040" s="2">
        <f t="shared" si="125"/>
        <v>1.18999999999998E-2</v>
      </c>
      <c r="D1040" s="2">
        <f t="shared" si="126"/>
        <v>4.3693399999999993</v>
      </c>
      <c r="E1040" s="2">
        <f t="shared" si="128"/>
        <v>4.4481699999999993</v>
      </c>
      <c r="F1040" s="2">
        <f t="shared" si="121"/>
        <v>4.4724500000000003</v>
      </c>
      <c r="G1040" s="2">
        <f t="shared" si="123"/>
        <v>4.4901180000000007</v>
      </c>
      <c r="H1040" s="2">
        <f t="shared" si="127"/>
        <v>4.4963419999999976</v>
      </c>
      <c r="I1040" s="2">
        <f t="array" ref="I1040">SUMPRODUCT(B1024:B1043, (ROW(B1024:B1043)-ROW(B1024)+1)) / (20*21/2)</f>
        <v>4.4147399999999992</v>
      </c>
      <c r="J1040" s="2">
        <f t="shared" si="122"/>
        <v>4.4541284741482094</v>
      </c>
      <c r="K1040" s="2">
        <f t="shared" si="124"/>
        <v>4.4752259118392272</v>
      </c>
    </row>
    <row r="1041" spans="1:11" ht="13.5" x14ac:dyDescent="0.25">
      <c r="A1041" s="3">
        <v>43522</v>
      </c>
      <c r="B1041" s="2">
        <v>4.3708999999999998</v>
      </c>
      <c r="C1041" s="2">
        <f t="shared" si="125"/>
        <v>0</v>
      </c>
      <c r="D1041" s="2">
        <f t="shared" si="126"/>
        <v>4.3661399999999997</v>
      </c>
      <c r="E1041" s="2">
        <f t="shared" si="128"/>
        <v>4.4342299999999994</v>
      </c>
      <c r="F1041" s="2">
        <f t="shared" si="121"/>
        <v>4.4624950000000005</v>
      </c>
      <c r="G1041" s="2">
        <f t="shared" si="123"/>
        <v>4.4875700000000007</v>
      </c>
      <c r="H1041" s="2">
        <f t="shared" si="127"/>
        <v>4.4967744999999972</v>
      </c>
      <c r="I1041" s="2">
        <f t="array" ref="I1041">SUMPRODUCT(B1025:B1044, (ROW(B1025:B1044)-ROW(B1025)+1)) / (20*21/2)</f>
        <v>4.4005642857142853</v>
      </c>
      <c r="J1041" s="2">
        <f t="shared" si="122"/>
        <v>4.4462019528007604</v>
      </c>
      <c r="K1041" s="2">
        <f t="shared" si="124"/>
        <v>4.4711346996102375</v>
      </c>
    </row>
    <row r="1042" spans="1:11" ht="13.5" x14ac:dyDescent="0.25">
      <c r="A1042" s="3">
        <v>43523</v>
      </c>
      <c r="B1042" s="2">
        <v>4.3708999999999998</v>
      </c>
      <c r="C1042" s="2">
        <f t="shared" si="125"/>
        <v>0</v>
      </c>
      <c r="D1042" s="2">
        <f t="shared" si="126"/>
        <v>4.3685199999999993</v>
      </c>
      <c r="E1042" s="2">
        <f t="shared" si="128"/>
        <v>4.4163100000000002</v>
      </c>
      <c r="F1042" s="2">
        <f t="shared" si="121"/>
        <v>4.4591100000000008</v>
      </c>
      <c r="G1042" s="2">
        <f t="shared" si="123"/>
        <v>4.4850220000000007</v>
      </c>
      <c r="H1042" s="2">
        <f t="shared" si="127"/>
        <v>4.496856499999998</v>
      </c>
      <c r="I1042" s="2">
        <f t="array" ref="I1042">SUMPRODUCT(B1026:B1045, (ROW(B1026:B1045)-ROW(B1026)+1)) / (20*21/2)</f>
        <v>4.3876585714285712</v>
      </c>
      <c r="J1042" s="2">
        <f t="shared" si="122"/>
        <v>4.4390303382483065</v>
      </c>
      <c r="K1042" s="2">
        <f t="shared" si="124"/>
        <v>4.4672039270765023</v>
      </c>
    </row>
    <row r="1043" spans="1:11" ht="13.5" x14ac:dyDescent="0.25">
      <c r="A1043" s="3">
        <v>43524</v>
      </c>
      <c r="B1043" s="2">
        <v>4.2992999999999997</v>
      </c>
      <c r="C1043" s="2">
        <f t="shared" si="125"/>
        <v>-7.1600000000000108E-2</v>
      </c>
      <c r="D1043" s="2">
        <f t="shared" si="126"/>
        <v>4.3541999999999996</v>
      </c>
      <c r="E1043" s="2">
        <f t="shared" si="128"/>
        <v>4.3928199999999995</v>
      </c>
      <c r="F1043" s="2">
        <f t="shared" si="121"/>
        <v>4.4521450000000007</v>
      </c>
      <c r="G1043" s="2">
        <f t="shared" si="123"/>
        <v>4.4834300000000002</v>
      </c>
      <c r="H1043" s="2">
        <f t="shared" si="127"/>
        <v>4.4967649999999972</v>
      </c>
      <c r="I1043" s="2">
        <f t="array" ref="I1043">SUMPRODUCT(B1027:B1046, (ROW(B1027:B1046)-ROW(B1027)+1)) / (20*21/2)</f>
        <v>4.376022857142857</v>
      </c>
      <c r="J1043" s="2">
        <f t="shared" si="122"/>
        <v>4.4257226869865631</v>
      </c>
      <c r="K1043" s="2">
        <f t="shared" si="124"/>
        <v>4.4606194593480115</v>
      </c>
    </row>
    <row r="1044" spans="1:11" ht="13.5" x14ac:dyDescent="0.25">
      <c r="A1044" s="3">
        <v>43525</v>
      </c>
      <c r="B1044" s="2">
        <v>4.3033000000000001</v>
      </c>
      <c r="C1044" s="2">
        <f t="shared" si="125"/>
        <v>4.0000000000004476E-3</v>
      </c>
      <c r="D1044" s="2">
        <f t="shared" si="126"/>
        <v>4.3430599999999995</v>
      </c>
      <c r="E1044" s="2">
        <f t="shared" si="128"/>
        <v>4.3713299999999995</v>
      </c>
      <c r="F1044" s="2">
        <f t="shared" ref="F1044:F1107" si="129">AVERAGE(B1025:B1044)</f>
        <v>4.438810000000001</v>
      </c>
      <c r="G1044" s="2">
        <f t="shared" si="123"/>
        <v>4.4795299999999996</v>
      </c>
      <c r="H1044" s="2">
        <f t="shared" si="127"/>
        <v>4.4966934999999975</v>
      </c>
      <c r="I1044" s="2">
        <f t="array" ref="I1044">SUMPRODUCT(B1028:B1047, (ROW(B1028:B1047)-ROW(B1028)+1)) / (20*21/2)</f>
        <v>4.3608409523809524</v>
      </c>
      <c r="J1044" s="2">
        <f t="shared" si="122"/>
        <v>4.4140633834640335</v>
      </c>
      <c r="K1044" s="2">
        <f t="shared" si="124"/>
        <v>4.4544500687853441</v>
      </c>
    </row>
    <row r="1045" spans="1:11" ht="13.5" x14ac:dyDescent="0.25">
      <c r="A1045" s="3">
        <v>43528</v>
      </c>
      <c r="B1045" s="2">
        <v>4.3033000000000001</v>
      </c>
      <c r="C1045" s="2">
        <f t="shared" si="125"/>
        <v>0</v>
      </c>
      <c r="D1045" s="2">
        <f t="shared" si="126"/>
        <v>4.3295399999999997</v>
      </c>
      <c r="E1045" s="2">
        <f t="shared" si="128"/>
        <v>4.3494399999999995</v>
      </c>
      <c r="F1045" s="2">
        <f t="shared" si="129"/>
        <v>4.4254750000000014</v>
      </c>
      <c r="G1045" s="2">
        <f t="shared" si="123"/>
        <v>4.4756299999999998</v>
      </c>
      <c r="H1045" s="2">
        <f t="shared" si="127"/>
        <v>4.4966034999999973</v>
      </c>
      <c r="I1045" s="2">
        <f t="array" ref="I1045">SUMPRODUCT(B1029:B1048, (ROW(B1029:B1048)-ROW(B1029)+1)) / (20*21/2)</f>
        <v>4.3546995238095239</v>
      </c>
      <c r="J1045" s="2">
        <f t="shared" ref="J1045:J1108" si="130">$J$4*B1045+J1044*(1-$J$4)</f>
        <v>4.4035144898007923</v>
      </c>
      <c r="K1045" s="2">
        <f t="shared" si="124"/>
        <v>4.4485226151074873</v>
      </c>
    </row>
    <row r="1046" spans="1:11" ht="13.5" x14ac:dyDescent="0.25">
      <c r="A1046" s="3">
        <v>43529</v>
      </c>
      <c r="B1046" s="2">
        <v>4.3033000000000001</v>
      </c>
      <c r="C1046" s="2">
        <f t="shared" si="125"/>
        <v>0</v>
      </c>
      <c r="D1046" s="2">
        <f t="shared" si="126"/>
        <v>4.31602</v>
      </c>
      <c r="E1046" s="2">
        <f t="shared" si="128"/>
        <v>4.3410799999999998</v>
      </c>
      <c r="F1046" s="2">
        <f t="shared" si="129"/>
        <v>4.4189100000000012</v>
      </c>
      <c r="G1046" s="2">
        <f t="shared" si="123"/>
        <v>4.4713320000000003</v>
      </c>
      <c r="H1046" s="2">
        <f t="shared" si="127"/>
        <v>4.4961439999999975</v>
      </c>
      <c r="I1046" s="2">
        <f t="array" ref="I1046">SUMPRODUCT(B1030:B1049, (ROW(B1030:B1049)-ROW(B1030)+1)) / (20*21/2)</f>
        <v>4.3496195238095243</v>
      </c>
      <c r="J1046" s="2">
        <f t="shared" si="130"/>
        <v>4.3939702526769073</v>
      </c>
      <c r="K1046" s="2">
        <f t="shared" si="124"/>
        <v>4.4428276105934676</v>
      </c>
    </row>
    <row r="1047" spans="1:11" ht="13.5" x14ac:dyDescent="0.25">
      <c r="A1047" s="3">
        <v>43530</v>
      </c>
      <c r="B1047" s="2">
        <v>4.2595000000000001</v>
      </c>
      <c r="C1047" s="2">
        <f t="shared" si="125"/>
        <v>-4.3800000000000061E-2</v>
      </c>
      <c r="D1047" s="2">
        <f t="shared" si="126"/>
        <v>4.2937399999999997</v>
      </c>
      <c r="E1047" s="2">
        <f t="shared" si="128"/>
        <v>4.3311299999999999</v>
      </c>
      <c r="F1047" s="2">
        <f t="shared" si="129"/>
        <v>4.4035850000000014</v>
      </c>
      <c r="G1047" s="2">
        <f t="shared" si="123"/>
        <v>4.4661580000000001</v>
      </c>
      <c r="H1047" s="2">
        <f t="shared" si="127"/>
        <v>4.4956504999999973</v>
      </c>
      <c r="I1047" s="2">
        <f t="array" ref="I1047">SUMPRODUCT(B1031:B1050, (ROW(B1031:B1050)-ROW(B1031)+1)) / (20*21/2)</f>
        <v>4.3465085714285712</v>
      </c>
      <c r="J1047" s="2">
        <f t="shared" si="130"/>
        <v>4.3811635619457734</v>
      </c>
      <c r="K1047" s="2">
        <f t="shared" si="124"/>
        <v>4.4356382925309781</v>
      </c>
    </row>
    <row r="1048" spans="1:11" ht="13.5" x14ac:dyDescent="0.25">
      <c r="A1048" s="3">
        <v>43531</v>
      </c>
      <c r="B1048" s="2">
        <v>4.3391000000000002</v>
      </c>
      <c r="C1048" s="2">
        <f t="shared" si="125"/>
        <v>7.9600000000000115E-2</v>
      </c>
      <c r="D1048" s="2">
        <f t="shared" si="126"/>
        <v>4.3016999999999994</v>
      </c>
      <c r="E1048" s="2">
        <f t="shared" si="128"/>
        <v>4.3279499999999995</v>
      </c>
      <c r="F1048" s="2">
        <f t="shared" si="129"/>
        <v>4.3924400000000006</v>
      </c>
      <c r="G1048" s="2">
        <f t="shared" si="123"/>
        <v>4.4625760000000003</v>
      </c>
      <c r="H1048" s="2">
        <f t="shared" si="127"/>
        <v>4.4957394999999973</v>
      </c>
      <c r="I1048" s="2">
        <f t="array" ref="I1048">SUMPRODUCT(B1032:B1051, (ROW(B1032:B1051)-ROW(B1032)+1)) / (20*21/2)</f>
        <v>4.3458066666666673</v>
      </c>
      <c r="J1048" s="2">
        <f t="shared" si="130"/>
        <v>4.3771575084271284</v>
      </c>
      <c r="K1048" s="2">
        <f t="shared" si="124"/>
        <v>4.431852477137606</v>
      </c>
    </row>
    <row r="1049" spans="1:11" ht="13.5" x14ac:dyDescent="0.25">
      <c r="A1049" s="3">
        <v>43532</v>
      </c>
      <c r="B1049" s="2">
        <v>4.3391000000000002</v>
      </c>
      <c r="C1049" s="2">
        <f t="shared" si="125"/>
        <v>0</v>
      </c>
      <c r="D1049" s="2">
        <f t="shared" si="126"/>
        <v>4.3088600000000001</v>
      </c>
      <c r="E1049" s="2">
        <f t="shared" si="128"/>
        <v>4.3259600000000002</v>
      </c>
      <c r="F1049" s="2">
        <f t="shared" si="129"/>
        <v>4.387665000000001</v>
      </c>
      <c r="G1049" s="2">
        <f t="shared" si="123"/>
        <v>4.4589940000000006</v>
      </c>
      <c r="H1049" s="2">
        <f t="shared" si="127"/>
        <v>4.4958284999999973</v>
      </c>
      <c r="I1049" s="2">
        <f t="array" ref="I1049">SUMPRODUCT(B1033:B1052, (ROW(B1033:B1052)-ROW(B1033)+1)) / (20*21/2)</f>
        <v>4.3453495238095243</v>
      </c>
      <c r="J1049" s="2">
        <f t="shared" si="130"/>
        <v>4.3735329838150205</v>
      </c>
      <c r="K1049" s="2">
        <f t="shared" si="124"/>
        <v>4.4282151250929935</v>
      </c>
    </row>
    <row r="1050" spans="1:11" ht="13.5" x14ac:dyDescent="0.25">
      <c r="A1050" s="3">
        <v>43535</v>
      </c>
      <c r="B1050" s="2">
        <v>4.3550000000000004</v>
      </c>
      <c r="C1050" s="2">
        <f t="shared" si="125"/>
        <v>1.5900000000000247E-2</v>
      </c>
      <c r="D1050" s="2">
        <f t="shared" si="126"/>
        <v>4.3192000000000004</v>
      </c>
      <c r="E1050" s="2">
        <f t="shared" si="128"/>
        <v>4.32437</v>
      </c>
      <c r="F1050" s="2">
        <f t="shared" si="129"/>
        <v>4.3862700000000014</v>
      </c>
      <c r="G1050" s="2">
        <f t="shared" si="123"/>
        <v>4.4558080000000002</v>
      </c>
      <c r="H1050" s="2">
        <f t="shared" si="127"/>
        <v>4.4958124999999969</v>
      </c>
      <c r="I1050" s="2">
        <f t="array" ref="I1050">SUMPRODUCT(B1034:B1053, (ROW(B1034:B1053)-ROW(B1034)+1)) / (20*21/2)</f>
        <v>4.3461076190476193</v>
      </c>
      <c r="J1050" s="2">
        <f t="shared" si="130"/>
        <v>4.371767937737399</v>
      </c>
      <c r="K1050" s="2">
        <f t="shared" si="124"/>
        <v>4.4253439437167978</v>
      </c>
    </row>
    <row r="1051" spans="1:11" ht="13.5" x14ac:dyDescent="0.25">
      <c r="A1051" s="3">
        <v>43536</v>
      </c>
      <c r="B1051" s="2">
        <v>4.3788999999999998</v>
      </c>
      <c r="C1051" s="2">
        <f t="shared" si="125"/>
        <v>2.3899999999999366E-2</v>
      </c>
      <c r="D1051" s="2">
        <f t="shared" si="126"/>
        <v>4.3343200000000008</v>
      </c>
      <c r="E1051" s="2">
        <f t="shared" si="128"/>
        <v>4.32517</v>
      </c>
      <c r="F1051" s="2">
        <f t="shared" si="129"/>
        <v>4.3797000000000006</v>
      </c>
      <c r="G1051" s="2">
        <f t="shared" si="123"/>
        <v>4.4530220000000007</v>
      </c>
      <c r="H1051" s="2">
        <f t="shared" si="127"/>
        <v>4.4959159999999967</v>
      </c>
      <c r="I1051" s="2">
        <f t="array" ref="I1051">SUMPRODUCT(B1035:B1054, (ROW(B1035:B1054)-ROW(B1035)+1)) / (20*21/2)</f>
        <v>4.3476052380952384</v>
      </c>
      <c r="J1051" s="2">
        <f t="shared" si="130"/>
        <v>4.3724471817624089</v>
      </c>
      <c r="K1051" s="2">
        <f t="shared" si="124"/>
        <v>4.4235226125906486</v>
      </c>
    </row>
    <row r="1052" spans="1:11" ht="13.5" x14ac:dyDescent="0.25">
      <c r="A1052" s="3">
        <v>43537</v>
      </c>
      <c r="B1052" s="2">
        <v>4.3749000000000002</v>
      </c>
      <c r="C1052" s="2">
        <f t="shared" si="125"/>
        <v>-3.9999999999995595E-3</v>
      </c>
      <c r="D1052" s="2">
        <f t="shared" si="126"/>
        <v>4.3574000000000002</v>
      </c>
      <c r="E1052" s="2">
        <f t="shared" si="128"/>
        <v>4.3255700000000008</v>
      </c>
      <c r="F1052" s="2">
        <f t="shared" si="129"/>
        <v>4.37094</v>
      </c>
      <c r="G1052" s="2">
        <f t="shared" si="123"/>
        <v>4.4497580000000001</v>
      </c>
      <c r="H1052" s="2">
        <f t="shared" si="127"/>
        <v>4.4959994999999973</v>
      </c>
      <c r="I1052" s="2">
        <f t="array" ref="I1052">SUMPRODUCT(B1036:B1055, (ROW(B1036:B1055)-ROW(B1036)+1)) / (20*21/2)</f>
        <v>4.3497661904761911</v>
      </c>
      <c r="J1052" s="2">
        <f t="shared" si="130"/>
        <v>4.3726807834993222</v>
      </c>
      <c r="K1052" s="2">
        <f t="shared" si="124"/>
        <v>4.4216158434694464</v>
      </c>
    </row>
    <row r="1053" spans="1:11" ht="13.5" x14ac:dyDescent="0.25">
      <c r="A1053" s="3">
        <v>43538</v>
      </c>
      <c r="B1053" s="2">
        <v>4.3788999999999998</v>
      </c>
      <c r="C1053" s="2">
        <f t="shared" si="125"/>
        <v>3.9999999999995595E-3</v>
      </c>
      <c r="D1053" s="2">
        <f t="shared" si="126"/>
        <v>4.3653599999999999</v>
      </c>
      <c r="E1053" s="2">
        <f t="shared" si="128"/>
        <v>4.3335300000000005</v>
      </c>
      <c r="F1053" s="2">
        <f t="shared" si="129"/>
        <v>4.363175</v>
      </c>
      <c r="G1053" s="2">
        <f t="shared" si="123"/>
        <v>4.4469719999999997</v>
      </c>
      <c r="H1053" s="2">
        <f t="shared" si="127"/>
        <v>4.4962874999999967</v>
      </c>
      <c r="I1053" s="2">
        <f t="array" ref="I1053">SUMPRODUCT(B1037:B1056, (ROW(B1037:B1056)-ROW(B1037)+1)) / (20*21/2)</f>
        <v>4.3526095238095239</v>
      </c>
      <c r="J1053" s="2">
        <f t="shared" si="130"/>
        <v>4.3732730898327201</v>
      </c>
      <c r="K1053" s="2">
        <f t="shared" si="124"/>
        <v>4.4199407123529975</v>
      </c>
    </row>
    <row r="1054" spans="1:11" ht="13.5" x14ac:dyDescent="0.25">
      <c r="A1054" s="3">
        <v>43539</v>
      </c>
      <c r="B1054" s="2">
        <v>4.3788999999999998</v>
      </c>
      <c r="C1054" s="2">
        <f t="shared" si="125"/>
        <v>0</v>
      </c>
      <c r="D1054" s="2">
        <f t="shared" si="126"/>
        <v>4.3733199999999997</v>
      </c>
      <c r="E1054" s="2">
        <f t="shared" si="128"/>
        <v>4.3410899999999994</v>
      </c>
      <c r="F1054" s="2">
        <f t="shared" si="129"/>
        <v>4.3562099999999999</v>
      </c>
      <c r="G1054" s="2">
        <f t="shared" si="123"/>
        <v>4.4442640000000004</v>
      </c>
      <c r="H1054" s="2">
        <f t="shared" si="127"/>
        <v>4.4962059999999973</v>
      </c>
      <c r="I1054" s="2">
        <f t="array" ref="I1054">SUMPRODUCT(B1038:B1057, (ROW(B1038:B1057)-ROW(B1038)+1)) / (20*21/2)</f>
        <v>4.3554909523809524</v>
      </c>
      <c r="J1054" s="2">
        <f t="shared" si="130"/>
        <v>4.373808986039128</v>
      </c>
      <c r="K1054" s="2">
        <f t="shared" si="124"/>
        <v>4.4183312726528801</v>
      </c>
    </row>
    <row r="1055" spans="1:11" ht="13.5" x14ac:dyDescent="0.25">
      <c r="A1055" s="3">
        <v>43542</v>
      </c>
      <c r="B1055" s="2">
        <v>4.3788999999999998</v>
      </c>
      <c r="C1055" s="2">
        <f t="shared" si="125"/>
        <v>0</v>
      </c>
      <c r="D1055" s="2">
        <f t="shared" si="126"/>
        <v>4.3781000000000008</v>
      </c>
      <c r="E1055" s="2">
        <f t="shared" si="128"/>
        <v>4.3486500000000001</v>
      </c>
      <c r="F1055" s="2">
        <f t="shared" si="129"/>
        <v>4.3490450000000003</v>
      </c>
      <c r="G1055" s="2">
        <f t="shared" si="123"/>
        <v>4.4415560000000003</v>
      </c>
      <c r="H1055" s="2">
        <f t="shared" si="127"/>
        <v>4.4954784999999964</v>
      </c>
      <c r="I1055" s="2">
        <f t="array" ref="I1055">SUMPRODUCT(B1039:B1058, (ROW(B1039:B1058)-ROW(B1039)+1)) / (20*21/2)</f>
        <v>4.3582776190476187</v>
      </c>
      <c r="J1055" s="2">
        <f t="shared" si="130"/>
        <v>4.374293844511592</v>
      </c>
      <c r="K1055" s="2">
        <f t="shared" si="124"/>
        <v>4.4167849482351196</v>
      </c>
    </row>
    <row r="1056" spans="1:11" ht="13.5" x14ac:dyDescent="0.25">
      <c r="A1056" s="3">
        <v>43543</v>
      </c>
      <c r="B1056" s="2">
        <v>4.3788999999999998</v>
      </c>
      <c r="C1056" s="2">
        <f t="shared" si="125"/>
        <v>0</v>
      </c>
      <c r="D1056" s="2">
        <f t="shared" si="126"/>
        <v>4.3781000000000008</v>
      </c>
      <c r="E1056" s="2">
        <f t="shared" si="128"/>
        <v>4.3562100000000008</v>
      </c>
      <c r="F1056" s="2">
        <f t="shared" si="129"/>
        <v>4.3486450000000003</v>
      </c>
      <c r="G1056" s="2">
        <f t="shared" si="123"/>
        <v>4.4399639999999998</v>
      </c>
      <c r="H1056" s="2">
        <f t="shared" si="127"/>
        <v>4.4952124999999965</v>
      </c>
      <c r="I1056" s="2">
        <f t="array" ref="I1056">SUMPRODUCT(B1040:B1059, (ROW(B1040:B1059)-ROW(B1040)+1)) / (20*21/2)</f>
        <v>4.3610261904761911</v>
      </c>
      <c r="J1056" s="2">
        <f t="shared" si="130"/>
        <v>4.3747325259866781</v>
      </c>
      <c r="K1056" s="2">
        <f t="shared" si="124"/>
        <v>4.4152992639906046</v>
      </c>
    </row>
    <row r="1057" spans="1:11" ht="13.5" x14ac:dyDescent="0.25">
      <c r="A1057" s="3">
        <v>43545</v>
      </c>
      <c r="B1057" s="2">
        <v>4.3788999999999998</v>
      </c>
      <c r="C1057" s="2">
        <f t="shared" si="125"/>
        <v>0</v>
      </c>
      <c r="D1057" s="2">
        <f t="shared" si="126"/>
        <v>4.3788999999999998</v>
      </c>
      <c r="E1057" s="2">
        <f t="shared" si="128"/>
        <v>4.3681500000000009</v>
      </c>
      <c r="F1057" s="2">
        <f t="shared" si="129"/>
        <v>4.34964</v>
      </c>
      <c r="G1057" s="2">
        <f t="shared" si="123"/>
        <v>4.4399639999999998</v>
      </c>
      <c r="H1057" s="2">
        <f t="shared" si="127"/>
        <v>4.4949464999999975</v>
      </c>
      <c r="I1057" s="2">
        <f t="array" ref="I1057">SUMPRODUCT(B1041:B1060, (ROW(B1041:B1060)-ROW(B1041)+1)) / (20*21/2)</f>
        <v>4.3636799999999996</v>
      </c>
      <c r="J1057" s="2">
        <f t="shared" si="130"/>
        <v>4.3751294282736612</v>
      </c>
      <c r="K1057" s="2">
        <f t="shared" si="124"/>
        <v>4.413871841873326</v>
      </c>
    </row>
    <row r="1058" spans="1:11" ht="13.5" x14ac:dyDescent="0.25">
      <c r="A1058" s="3">
        <v>43546</v>
      </c>
      <c r="B1058" s="2">
        <v>4.3788999999999998</v>
      </c>
      <c r="C1058" s="2">
        <f t="shared" si="125"/>
        <v>0</v>
      </c>
      <c r="D1058" s="2">
        <f t="shared" si="126"/>
        <v>4.3788999999999998</v>
      </c>
      <c r="E1058" s="2">
        <f t="shared" si="128"/>
        <v>4.3721300000000003</v>
      </c>
      <c r="F1058" s="2">
        <f t="shared" si="129"/>
        <v>4.3500400000000008</v>
      </c>
      <c r="G1058" s="2">
        <f t="shared" si="123"/>
        <v>4.4383719999999993</v>
      </c>
      <c r="H1058" s="2">
        <f t="shared" si="127"/>
        <v>4.4946804999999985</v>
      </c>
      <c r="I1058" s="2">
        <f t="array" ref="I1058">SUMPRODUCT(B1042:B1061, (ROW(B1042:B1061)-ROW(B1042)+1)) / (20*21/2)</f>
        <v>4.3662957142857142</v>
      </c>
      <c r="J1058" s="2">
        <f t="shared" si="130"/>
        <v>4.3754885303428361</v>
      </c>
      <c r="K1058" s="2">
        <f t="shared" si="124"/>
        <v>4.4125003970939796</v>
      </c>
    </row>
    <row r="1059" spans="1:11" ht="13.5" x14ac:dyDescent="0.25">
      <c r="A1059" s="3">
        <v>43549</v>
      </c>
      <c r="B1059" s="2">
        <v>4.3788999999999998</v>
      </c>
      <c r="C1059" s="2">
        <f t="shared" si="125"/>
        <v>0</v>
      </c>
      <c r="D1059" s="2">
        <f t="shared" si="126"/>
        <v>4.3788999999999998</v>
      </c>
      <c r="E1059" s="2">
        <f t="shared" si="128"/>
        <v>4.3761100000000006</v>
      </c>
      <c r="F1059" s="2">
        <f t="shared" si="129"/>
        <v>4.3510350000000013</v>
      </c>
      <c r="G1059" s="2">
        <f t="shared" si="123"/>
        <v>4.4367799999999988</v>
      </c>
      <c r="H1059" s="2">
        <f t="shared" si="127"/>
        <v>4.4943219999999986</v>
      </c>
      <c r="I1059" s="2">
        <f t="array" ref="I1059">SUMPRODUCT(B1043:B1062, (ROW(B1043:B1062)-ROW(B1043)+1)) / (20*21/2)</f>
        <v>4.3688733333333332</v>
      </c>
      <c r="J1059" s="2">
        <f t="shared" si="130"/>
        <v>4.3758134322149473</v>
      </c>
      <c r="K1059" s="2">
        <f t="shared" si="124"/>
        <v>4.4111827344628427</v>
      </c>
    </row>
    <row r="1060" spans="1:11" ht="13.5" x14ac:dyDescent="0.25">
      <c r="A1060" s="3">
        <v>43550</v>
      </c>
      <c r="B1060" s="2">
        <v>4.3788999999999998</v>
      </c>
      <c r="C1060" s="2">
        <f t="shared" si="125"/>
        <v>0</v>
      </c>
      <c r="D1060" s="2">
        <f t="shared" si="126"/>
        <v>4.3788999999999998</v>
      </c>
      <c r="E1060" s="2">
        <f t="shared" si="128"/>
        <v>4.3785000000000007</v>
      </c>
      <c r="F1060" s="2">
        <f t="shared" si="129"/>
        <v>4.3514350000000004</v>
      </c>
      <c r="G1060" s="2">
        <f t="shared" si="123"/>
        <v>4.4351879999999984</v>
      </c>
      <c r="H1060" s="2">
        <f t="shared" si="127"/>
        <v>4.4933914999999995</v>
      </c>
      <c r="I1060" s="2">
        <f t="array" ref="I1060">SUMPRODUCT(B1044:B1063, (ROW(B1044:B1063)-ROW(B1044)+1)) / (20*21/2)</f>
        <v>4.3714128571428574</v>
      </c>
      <c r="J1060" s="2">
        <f t="shared" si="130"/>
        <v>4.3761073910516188</v>
      </c>
      <c r="K1060" s="2">
        <f t="shared" si="124"/>
        <v>4.4099167448760648</v>
      </c>
    </row>
    <row r="1061" spans="1:11" ht="13.5" x14ac:dyDescent="0.25">
      <c r="A1061" s="3">
        <v>43551</v>
      </c>
      <c r="B1061" s="2">
        <v>4.3788999999999998</v>
      </c>
      <c r="C1061" s="2">
        <f t="shared" si="125"/>
        <v>0</v>
      </c>
      <c r="D1061" s="2">
        <f t="shared" si="126"/>
        <v>4.3788999999999998</v>
      </c>
      <c r="E1061" s="2">
        <f t="shared" si="128"/>
        <v>4.3785000000000007</v>
      </c>
      <c r="F1061" s="2">
        <f t="shared" si="129"/>
        <v>4.3518350000000003</v>
      </c>
      <c r="G1061" s="2">
        <f t="shared" si="123"/>
        <v>4.4335959999999979</v>
      </c>
      <c r="H1061" s="2">
        <f t="shared" si="127"/>
        <v>4.4924610000000005</v>
      </c>
      <c r="I1061" s="2">
        <f t="array" ref="I1061">SUMPRODUCT(B1045:B1064, (ROW(B1045:B1064)-ROW(B1045)+1)) / (20*21/2)</f>
        <v>4.3735733333333338</v>
      </c>
      <c r="J1061" s="2">
        <f t="shared" si="130"/>
        <v>4.3763733538086074</v>
      </c>
      <c r="K1061" s="2">
        <f t="shared" si="124"/>
        <v>4.4087004019397487</v>
      </c>
    </row>
    <row r="1062" spans="1:11" ht="13.5" x14ac:dyDescent="0.25">
      <c r="A1062" s="3">
        <v>43552</v>
      </c>
      <c r="B1062" s="2">
        <v>4.3788999999999998</v>
      </c>
      <c r="C1062" s="2">
        <f t="shared" si="125"/>
        <v>0</v>
      </c>
      <c r="D1062" s="2">
        <f t="shared" si="126"/>
        <v>4.3788999999999998</v>
      </c>
      <c r="E1062" s="2">
        <f t="shared" si="128"/>
        <v>4.3789000000000007</v>
      </c>
      <c r="F1062" s="2">
        <f t="shared" si="129"/>
        <v>4.3522350000000012</v>
      </c>
      <c r="G1062" s="2">
        <f t="shared" si="123"/>
        <v>4.4312079999999971</v>
      </c>
      <c r="H1062" s="2">
        <f t="shared" si="127"/>
        <v>4.4914565000000009</v>
      </c>
      <c r="I1062" s="2">
        <f t="array" ref="I1062">SUMPRODUCT(B1046:B1065, (ROW(B1046:B1065)-ROW(B1046)+1)) / (20*21/2)</f>
        <v>4.3753738095238095</v>
      </c>
      <c r="J1062" s="2">
        <f t="shared" si="130"/>
        <v>4.3766139867792164</v>
      </c>
      <c r="K1062" s="2">
        <f t="shared" si="124"/>
        <v>4.4075317587264253</v>
      </c>
    </row>
    <row r="1063" spans="1:11" ht="13.5" x14ac:dyDescent="0.25">
      <c r="A1063" s="3">
        <v>43553</v>
      </c>
      <c r="B1063" s="2">
        <v>4.3788999999999998</v>
      </c>
      <c r="C1063" s="2">
        <f t="shared" si="125"/>
        <v>0</v>
      </c>
      <c r="D1063" s="2">
        <f t="shared" si="126"/>
        <v>4.3788999999999998</v>
      </c>
      <c r="E1063" s="2">
        <f t="shared" si="128"/>
        <v>4.3789000000000007</v>
      </c>
      <c r="F1063" s="2">
        <f t="shared" si="129"/>
        <v>4.3562150000000006</v>
      </c>
      <c r="G1063" s="2">
        <f t="shared" si="123"/>
        <v>4.4288199999999973</v>
      </c>
      <c r="H1063" s="2">
        <f t="shared" si="127"/>
        <v>4.4902670000000002</v>
      </c>
      <c r="I1063" s="2">
        <f t="array" ref="I1063">SUMPRODUCT(B1047:B1066, (ROW(B1047:B1066)-ROW(B1047)+1)) / (20*21/2)</f>
        <v>4.3768142857142855</v>
      </c>
      <c r="J1063" s="2">
        <f t="shared" si="130"/>
        <v>4.3768317023240533</v>
      </c>
      <c r="K1063" s="2">
        <f t="shared" si="124"/>
        <v>4.4064089446587218</v>
      </c>
    </row>
    <row r="1064" spans="1:11" ht="13.5" x14ac:dyDescent="0.25">
      <c r="A1064" s="3">
        <v>43556</v>
      </c>
      <c r="B1064" s="2">
        <v>4.3788999999999998</v>
      </c>
      <c r="C1064" s="2">
        <f t="shared" si="125"/>
        <v>0</v>
      </c>
      <c r="D1064" s="2">
        <f t="shared" si="126"/>
        <v>4.3788999999999998</v>
      </c>
      <c r="E1064" s="2">
        <f t="shared" si="128"/>
        <v>4.3789000000000007</v>
      </c>
      <c r="F1064" s="2">
        <f t="shared" si="129"/>
        <v>4.3599950000000005</v>
      </c>
      <c r="G1064" s="2">
        <f t="shared" si="123"/>
        <v>4.4264319999999966</v>
      </c>
      <c r="H1064" s="2">
        <f t="shared" si="127"/>
        <v>4.4892440000000011</v>
      </c>
      <c r="I1064" s="2">
        <f t="array" ref="I1064">SUMPRODUCT(B1048:B1067, (ROW(B1048:B1067)-ROW(B1048)+1)) / (20*21/2)</f>
        <v>4.3778947619047619</v>
      </c>
      <c r="J1064" s="2">
        <f t="shared" si="130"/>
        <v>4.3770286830550962</v>
      </c>
      <c r="K1064" s="2">
        <f t="shared" si="124"/>
        <v>4.4053301625152423</v>
      </c>
    </row>
    <row r="1065" spans="1:11" ht="13.5" x14ac:dyDescent="0.25">
      <c r="A1065" s="3">
        <v>43557</v>
      </c>
      <c r="B1065" s="2">
        <v>4.3788999999999998</v>
      </c>
      <c r="C1065" s="2">
        <f t="shared" si="125"/>
        <v>0</v>
      </c>
      <c r="D1065" s="2">
        <f t="shared" si="126"/>
        <v>4.3788999999999998</v>
      </c>
      <c r="E1065" s="2">
        <f t="shared" si="128"/>
        <v>4.3789000000000007</v>
      </c>
      <c r="F1065" s="2">
        <f t="shared" si="129"/>
        <v>4.3637750000000004</v>
      </c>
      <c r="G1065" s="2">
        <f t="shared" si="123"/>
        <v>4.4236459999999971</v>
      </c>
      <c r="H1065" s="2">
        <f t="shared" si="127"/>
        <v>4.4882025000000008</v>
      </c>
      <c r="I1065" s="2">
        <f t="array" ref="I1065">SUMPRODUCT(B1049:B1068, (ROW(B1049:B1068)-ROW(B1049)+1)) / (20*21/2)</f>
        <v>4.3784066666666668</v>
      </c>
      <c r="J1065" s="2">
        <f t="shared" si="130"/>
        <v>4.377206903716516</v>
      </c>
      <c r="K1065" s="2">
        <f t="shared" si="124"/>
        <v>4.4042936855538599</v>
      </c>
    </row>
    <row r="1066" spans="1:11" ht="13.5" x14ac:dyDescent="0.25">
      <c r="A1066" s="3">
        <v>43558</v>
      </c>
      <c r="B1066" s="2">
        <v>4.3788999999999998</v>
      </c>
      <c r="C1066" s="2">
        <f t="shared" si="125"/>
        <v>0</v>
      </c>
      <c r="D1066" s="2">
        <f t="shared" si="126"/>
        <v>4.3788999999999998</v>
      </c>
      <c r="E1066" s="2">
        <f t="shared" si="128"/>
        <v>4.3789000000000007</v>
      </c>
      <c r="F1066" s="2">
        <f t="shared" si="129"/>
        <v>4.3675550000000012</v>
      </c>
      <c r="G1066" s="2">
        <f t="shared" si="123"/>
        <v>4.4188679999999962</v>
      </c>
      <c r="H1066" s="2">
        <f t="shared" si="127"/>
        <v>4.4868285000000023</v>
      </c>
      <c r="I1066" s="2">
        <f t="array" ref="I1066">SUMPRODUCT(B1050:B1069, (ROW(B1050:B1069)-ROW(B1050)+1)) / (20*21/2)</f>
        <v>4.3787290476190472</v>
      </c>
      <c r="J1066" s="2">
        <f t="shared" si="130"/>
        <v>4.37736815098161</v>
      </c>
      <c r="K1066" s="2">
        <f t="shared" si="124"/>
        <v>4.4032978547478256</v>
      </c>
    </row>
    <row r="1067" spans="1:11" ht="13.5" x14ac:dyDescent="0.25">
      <c r="A1067" s="3">
        <v>43559</v>
      </c>
      <c r="B1067" s="2">
        <v>4.3788999999999998</v>
      </c>
      <c r="C1067" s="2">
        <f t="shared" si="125"/>
        <v>0</v>
      </c>
      <c r="D1067" s="2">
        <f t="shared" si="126"/>
        <v>4.3788999999999998</v>
      </c>
      <c r="E1067" s="2">
        <f t="shared" si="128"/>
        <v>4.3789000000000007</v>
      </c>
      <c r="F1067" s="2">
        <f t="shared" si="129"/>
        <v>4.3735250000000008</v>
      </c>
      <c r="G1067" s="2">
        <f t="shared" si="123"/>
        <v>4.4140899999999963</v>
      </c>
      <c r="H1067" s="2">
        <f t="shared" si="127"/>
        <v>4.4854545000000021</v>
      </c>
      <c r="I1067" s="2">
        <f t="array" ref="I1067">SUMPRODUCT(B1051:B1070, (ROW(B1051:B1070)-ROW(B1051)+1)) / (20*21/2)</f>
        <v>4.3788619047619051</v>
      </c>
      <c r="J1067" s="2">
        <f t="shared" si="130"/>
        <v>4.3775140413643134</v>
      </c>
      <c r="K1067" s="2">
        <f t="shared" si="124"/>
        <v>4.4023410761302637</v>
      </c>
    </row>
    <row r="1068" spans="1:11" ht="13.5" x14ac:dyDescent="0.25">
      <c r="A1068" s="3">
        <v>43560</v>
      </c>
      <c r="B1068" s="2">
        <v>4.3788999999999998</v>
      </c>
      <c r="C1068" s="2">
        <f t="shared" si="125"/>
        <v>0</v>
      </c>
      <c r="D1068" s="2">
        <f t="shared" si="126"/>
        <v>4.3788999999999998</v>
      </c>
      <c r="E1068" s="2">
        <f t="shared" si="128"/>
        <v>4.3789000000000007</v>
      </c>
      <c r="F1068" s="2">
        <f t="shared" si="129"/>
        <v>4.3755150000000009</v>
      </c>
      <c r="G1068" s="2">
        <f t="shared" si="123"/>
        <v>4.410109999999996</v>
      </c>
      <c r="H1068" s="2">
        <f t="shared" si="127"/>
        <v>4.4839330000000022</v>
      </c>
      <c r="I1068" s="2">
        <f t="array" ref="I1068">SUMPRODUCT(B1052:B1071, (ROW(B1052:B1071)-ROW(B1052)+1)) / (20*21/2)</f>
        <v>4.3788809523809524</v>
      </c>
      <c r="J1068" s="2">
        <f t="shared" si="130"/>
        <v>4.3776460374248547</v>
      </c>
      <c r="K1068" s="2">
        <f t="shared" si="124"/>
        <v>4.4014218182428024</v>
      </c>
    </row>
    <row r="1069" spans="1:11" ht="13.5" x14ac:dyDescent="0.25">
      <c r="A1069" s="3">
        <v>43563</v>
      </c>
      <c r="B1069" s="2">
        <v>4.3788999999999998</v>
      </c>
      <c r="C1069" s="2">
        <f t="shared" si="125"/>
        <v>0</v>
      </c>
      <c r="D1069" s="2">
        <f t="shared" si="126"/>
        <v>4.3788999999999998</v>
      </c>
      <c r="E1069" s="2">
        <f t="shared" si="128"/>
        <v>4.3789000000000007</v>
      </c>
      <c r="F1069" s="2">
        <f t="shared" si="129"/>
        <v>4.3775050000000011</v>
      </c>
      <c r="G1069" s="2">
        <f t="shared" si="123"/>
        <v>4.4077219999999961</v>
      </c>
      <c r="H1069" s="2">
        <f t="shared" si="127"/>
        <v>4.4823375000000025</v>
      </c>
      <c r="I1069" s="2">
        <f t="array" ref="I1069">SUMPRODUCT(B1053:B1072, (ROW(B1053:B1072)-ROW(B1053)+1)) / (20*21/2)</f>
        <v>4.3788999999999998</v>
      </c>
      <c r="J1069" s="2">
        <f t="shared" si="130"/>
        <v>4.377765462432011</v>
      </c>
      <c r="K1069" s="2">
        <f t="shared" si="124"/>
        <v>4.4005386096842614</v>
      </c>
    </row>
    <row r="1070" spans="1:11" ht="13.5" x14ac:dyDescent="0.25">
      <c r="A1070" s="3">
        <v>43565</v>
      </c>
      <c r="B1070" s="2">
        <v>4.3788999999999998</v>
      </c>
      <c r="C1070" s="2">
        <f t="shared" si="125"/>
        <v>0</v>
      </c>
      <c r="D1070" s="2">
        <f t="shared" si="126"/>
        <v>4.3788999999999998</v>
      </c>
      <c r="E1070" s="2">
        <f t="shared" si="128"/>
        <v>4.3789000000000007</v>
      </c>
      <c r="F1070" s="2">
        <f t="shared" si="129"/>
        <v>4.3787000000000011</v>
      </c>
      <c r="G1070" s="2">
        <f t="shared" si="123"/>
        <v>4.4053339999999954</v>
      </c>
      <c r="H1070" s="2">
        <f t="shared" si="127"/>
        <v>4.4809635000000032</v>
      </c>
      <c r="I1070" s="2">
        <f t="array" ref="I1070">SUMPRODUCT(B1054:B1073, (ROW(B1054:B1073)-ROW(B1054)+1)) / (20*21/2)</f>
        <v>4.3788999999999998</v>
      </c>
      <c r="J1070" s="2">
        <f t="shared" si="130"/>
        <v>4.3778735136289626</v>
      </c>
      <c r="K1070" s="2">
        <f t="shared" si="124"/>
        <v>4.3996900367554668</v>
      </c>
    </row>
    <row r="1071" spans="1:11" ht="13.5" x14ac:dyDescent="0.25">
      <c r="A1071" s="3">
        <v>43566</v>
      </c>
      <c r="B1071" s="2">
        <v>4.3788999999999998</v>
      </c>
      <c r="C1071" s="2">
        <f t="shared" si="125"/>
        <v>0</v>
      </c>
      <c r="D1071" s="2">
        <f t="shared" si="126"/>
        <v>4.3788999999999998</v>
      </c>
      <c r="E1071" s="2">
        <f t="shared" si="128"/>
        <v>4.3789000000000007</v>
      </c>
      <c r="F1071" s="2">
        <f t="shared" si="129"/>
        <v>4.3787000000000011</v>
      </c>
      <c r="G1071" s="2">
        <f t="shared" si="123"/>
        <v>4.4015119999999959</v>
      </c>
      <c r="H1071" s="2">
        <f t="shared" si="127"/>
        <v>4.479589500000003</v>
      </c>
      <c r="I1071" s="2">
        <f t="array" ref="I1071">SUMPRODUCT(B1055:B1074, (ROW(B1055:B1074)-ROW(B1055)+1)) / (20*21/2)</f>
        <v>4.3788999999999998</v>
      </c>
      <c r="J1071" s="2">
        <f t="shared" si="130"/>
        <v>4.377971274235728</v>
      </c>
      <c r="K1071" s="2">
        <f t="shared" si="124"/>
        <v>4.3988747411964289</v>
      </c>
    </row>
    <row r="1072" spans="1:11" ht="13.5" x14ac:dyDescent="0.25">
      <c r="A1072" s="3">
        <v>43567</v>
      </c>
      <c r="B1072" s="2">
        <v>4.3788999999999998</v>
      </c>
      <c r="C1072" s="2">
        <f t="shared" si="125"/>
        <v>0</v>
      </c>
      <c r="D1072" s="2">
        <f t="shared" si="126"/>
        <v>4.3788999999999998</v>
      </c>
      <c r="E1072" s="2">
        <f t="shared" si="128"/>
        <v>4.3789000000000007</v>
      </c>
      <c r="F1072" s="2">
        <f t="shared" si="129"/>
        <v>4.3789000000000007</v>
      </c>
      <c r="G1072" s="2">
        <f t="shared" si="123"/>
        <v>4.400317999999996</v>
      </c>
      <c r="H1072" s="2">
        <f t="shared" si="127"/>
        <v>4.4782155000000037</v>
      </c>
      <c r="I1072" s="2">
        <f t="array" ref="I1072">SUMPRODUCT(B1056:B1075, (ROW(B1056:B1075)-ROW(B1056)+1)) / (20*21/2)</f>
        <v>4.3788999999999998</v>
      </c>
      <c r="J1072" s="2">
        <f t="shared" si="130"/>
        <v>4.3780597243085158</v>
      </c>
      <c r="K1072" s="2">
        <f t="shared" si="124"/>
        <v>4.398091418012255</v>
      </c>
    </row>
    <row r="1073" spans="1:11" ht="13.5" x14ac:dyDescent="0.25">
      <c r="A1073" s="3">
        <v>43570</v>
      </c>
      <c r="B1073" s="2">
        <v>4.3788999999999998</v>
      </c>
      <c r="C1073" s="2">
        <f t="shared" si="125"/>
        <v>0</v>
      </c>
      <c r="D1073" s="2">
        <f t="shared" si="126"/>
        <v>4.3788999999999998</v>
      </c>
      <c r="E1073" s="2">
        <f t="shared" si="128"/>
        <v>4.3789000000000007</v>
      </c>
      <c r="F1073" s="2">
        <f t="shared" si="129"/>
        <v>4.3789000000000007</v>
      </c>
      <c r="G1073" s="2">
        <f t="shared" si="123"/>
        <v>4.3991239999999951</v>
      </c>
      <c r="H1073" s="2">
        <f t="shared" si="127"/>
        <v>4.4766570000000039</v>
      </c>
      <c r="I1073" s="2">
        <f t="array" ref="I1073">SUMPRODUCT(B1057:B1076, (ROW(B1057:B1076)-ROW(B1057)+1)) / (20*21/2)</f>
        <v>4.3788999999999998</v>
      </c>
      <c r="J1073" s="2">
        <f t="shared" si="130"/>
        <v>4.3781397505648476</v>
      </c>
      <c r="K1073" s="2">
        <f t="shared" si="124"/>
        <v>4.397338813384323</v>
      </c>
    </row>
    <row r="1074" spans="1:11" ht="13.5" x14ac:dyDescent="0.25">
      <c r="A1074" s="3">
        <v>43571</v>
      </c>
      <c r="B1074" s="2">
        <v>4.3788999999999998</v>
      </c>
      <c r="C1074" s="2">
        <f t="shared" si="125"/>
        <v>0</v>
      </c>
      <c r="D1074" s="2">
        <f t="shared" si="126"/>
        <v>4.3788999999999998</v>
      </c>
      <c r="E1074" s="2">
        <f t="shared" si="128"/>
        <v>4.3789000000000007</v>
      </c>
      <c r="F1074" s="2">
        <f t="shared" si="129"/>
        <v>4.3789000000000007</v>
      </c>
      <c r="G1074" s="2">
        <f t="shared" ref="G1074:G1137" si="131">AVERAGE(B1025:B1074)</f>
        <v>4.3953019999999956</v>
      </c>
      <c r="H1074" s="2">
        <f t="shared" si="127"/>
        <v>4.4747290000000035</v>
      </c>
      <c r="I1074" s="2">
        <f t="array" ref="I1074">SUMPRODUCT(B1058:B1077, (ROW(B1058:B1077)-ROW(B1058)+1)) / (20*21/2)</f>
        <v>4.3898904761904758</v>
      </c>
      <c r="J1074" s="2">
        <f t="shared" si="130"/>
        <v>4.3782121552729576</v>
      </c>
      <c r="K1074" s="2">
        <f t="shared" si="124"/>
        <v>4.3966157226633689</v>
      </c>
    </row>
    <row r="1075" spans="1:11" ht="13.5" x14ac:dyDescent="0.25">
      <c r="A1075" s="3">
        <v>43572</v>
      </c>
      <c r="B1075" s="2">
        <v>4.3788999999999998</v>
      </c>
      <c r="C1075" s="2">
        <f t="shared" si="125"/>
        <v>0</v>
      </c>
      <c r="D1075" s="2">
        <f t="shared" si="126"/>
        <v>4.3788999999999998</v>
      </c>
      <c r="E1075" s="2">
        <f t="shared" si="128"/>
        <v>4.3789000000000007</v>
      </c>
      <c r="F1075" s="2">
        <f t="shared" si="129"/>
        <v>4.3789000000000007</v>
      </c>
      <c r="G1075" s="2">
        <f t="shared" si="131"/>
        <v>4.3914799999999961</v>
      </c>
      <c r="H1075" s="2">
        <f t="shared" si="127"/>
        <v>4.4728010000000049</v>
      </c>
      <c r="I1075" s="2">
        <f t="array" ref="I1075">SUMPRODUCT(B1059:B1078, (ROW(B1059:B1078)-ROW(B1059)+1)) / (20*21/2)</f>
        <v>4.3893409523809517</v>
      </c>
      <c r="J1075" s="2">
        <f t="shared" si="130"/>
        <v>4.3782776642945809</v>
      </c>
      <c r="K1075" s="2">
        <f t="shared" ref="K1075:K1138" si="132">$K$4*B1075+(1-$K$4)*K1074</f>
        <v>4.3959209884412758</v>
      </c>
    </row>
    <row r="1076" spans="1:11" ht="13.5" x14ac:dyDescent="0.25">
      <c r="A1076" s="3">
        <v>43573</v>
      </c>
      <c r="B1076" s="2">
        <v>4.3788999999999998</v>
      </c>
      <c r="C1076" s="2">
        <f t="shared" si="125"/>
        <v>0</v>
      </c>
      <c r="D1076" s="2">
        <f t="shared" si="126"/>
        <v>4.3788999999999998</v>
      </c>
      <c r="E1076" s="2">
        <f t="shared" si="128"/>
        <v>4.3789000000000007</v>
      </c>
      <c r="F1076" s="2">
        <f t="shared" si="129"/>
        <v>4.3789000000000007</v>
      </c>
      <c r="G1076" s="2">
        <f t="shared" si="131"/>
        <v>4.3903659999999958</v>
      </c>
      <c r="H1076" s="2">
        <f t="shared" si="127"/>
        <v>4.4708730000000045</v>
      </c>
      <c r="I1076" s="2">
        <f t="array" ref="I1076">SUMPRODUCT(B1060:B1079, (ROW(B1060:B1079)-ROW(B1060)+1)) / (20*21/2)</f>
        <v>4.3887914285714285</v>
      </c>
      <c r="J1076" s="2">
        <f t="shared" si="130"/>
        <v>4.378336934361764</v>
      </c>
      <c r="K1076" s="2">
        <f t="shared" si="132"/>
        <v>4.3952534986984801</v>
      </c>
    </row>
    <row r="1077" spans="1:11" ht="13.5" x14ac:dyDescent="0.25">
      <c r="A1077" s="3">
        <v>43574</v>
      </c>
      <c r="B1077" s="2">
        <v>4.4943</v>
      </c>
      <c r="C1077" s="2">
        <f t="shared" si="125"/>
        <v>0.11540000000000017</v>
      </c>
      <c r="D1077" s="2">
        <f t="shared" si="126"/>
        <v>4.40198</v>
      </c>
      <c r="E1077" s="2">
        <f t="shared" si="128"/>
        <v>4.3904400000000008</v>
      </c>
      <c r="F1077" s="2">
        <f t="shared" si="129"/>
        <v>4.3846700000000007</v>
      </c>
      <c r="G1077" s="2">
        <f t="shared" si="131"/>
        <v>4.3889319999999961</v>
      </c>
      <c r="H1077" s="2">
        <f t="shared" si="127"/>
        <v>4.4695590000000038</v>
      </c>
      <c r="I1077" s="2">
        <f t="array" ref="I1077">SUMPRODUCT(B1061:B1080, (ROW(B1061:B1080)-ROW(B1061)+1)) / (20*21/2)</f>
        <v>4.3882419047619043</v>
      </c>
      <c r="J1077" s="2">
        <f t="shared" si="130"/>
        <v>4.3893810358511196</v>
      </c>
      <c r="K1077" s="2">
        <f t="shared" si="132"/>
        <v>4.3991376752201079</v>
      </c>
    </row>
    <row r="1078" spans="1:11" ht="13.5" x14ac:dyDescent="0.25">
      <c r="A1078" s="3">
        <v>43577</v>
      </c>
      <c r="B1078" s="2">
        <v>4.3788999999999998</v>
      </c>
      <c r="C1078" s="2">
        <f t="shared" si="125"/>
        <v>-0.11540000000000017</v>
      </c>
      <c r="D1078" s="2">
        <f t="shared" si="126"/>
        <v>4.40198</v>
      </c>
      <c r="E1078" s="2">
        <f t="shared" si="128"/>
        <v>4.3904400000000008</v>
      </c>
      <c r="F1078" s="2">
        <f t="shared" si="129"/>
        <v>4.3846700000000007</v>
      </c>
      <c r="G1078" s="2">
        <f t="shared" si="131"/>
        <v>4.3852699999999958</v>
      </c>
      <c r="H1078" s="2">
        <f t="shared" si="127"/>
        <v>4.4676865000000046</v>
      </c>
      <c r="I1078" s="2">
        <f t="array" ref="I1078">SUMPRODUCT(B1062:B1081, (ROW(B1062:B1081)-ROW(B1062)+1)) / (20*21/2)</f>
        <v>4.3876923809523811</v>
      </c>
      <c r="J1078" s="2">
        <f t="shared" si="130"/>
        <v>4.3883828419605369</v>
      </c>
      <c r="K1078" s="2">
        <f t="shared" si="132"/>
        <v>4.3983440408977508</v>
      </c>
    </row>
    <row r="1079" spans="1:11" ht="13.5" x14ac:dyDescent="0.25">
      <c r="A1079" s="3">
        <v>43578</v>
      </c>
      <c r="B1079" s="2">
        <v>4.3788999999999998</v>
      </c>
      <c r="C1079" s="2">
        <f t="shared" si="125"/>
        <v>0</v>
      </c>
      <c r="D1079" s="2">
        <f t="shared" si="126"/>
        <v>4.40198</v>
      </c>
      <c r="E1079" s="2">
        <f t="shared" si="128"/>
        <v>4.3904400000000008</v>
      </c>
      <c r="F1079" s="2">
        <f t="shared" si="129"/>
        <v>4.3846700000000007</v>
      </c>
      <c r="G1079" s="2">
        <f t="shared" si="131"/>
        <v>4.3841559999999955</v>
      </c>
      <c r="H1079" s="2">
        <f t="shared" si="127"/>
        <v>4.4664970000000048</v>
      </c>
      <c r="I1079" s="2">
        <f t="array" ref="I1079">SUMPRODUCT(B1063:B1082, (ROW(B1063:B1082)-ROW(B1063)+1)) / (20*21/2)</f>
        <v>4.387142857142857</v>
      </c>
      <c r="J1079" s="2">
        <f t="shared" si="130"/>
        <v>4.3874797141547717</v>
      </c>
      <c r="K1079" s="2">
        <f t="shared" si="132"/>
        <v>4.3975815294899956</v>
      </c>
    </row>
    <row r="1080" spans="1:11" ht="13.5" x14ac:dyDescent="0.25">
      <c r="A1080" s="3">
        <v>43579</v>
      </c>
      <c r="B1080" s="2">
        <v>4.3788999999999998</v>
      </c>
      <c r="C1080" s="2">
        <f t="shared" si="125"/>
        <v>0</v>
      </c>
      <c r="D1080" s="2">
        <f t="shared" si="126"/>
        <v>4.40198</v>
      </c>
      <c r="E1080" s="2">
        <f t="shared" si="128"/>
        <v>4.3904399999999999</v>
      </c>
      <c r="F1080" s="2">
        <f t="shared" si="129"/>
        <v>4.3846700000000007</v>
      </c>
      <c r="G1080" s="2">
        <f t="shared" si="131"/>
        <v>4.3840759999999959</v>
      </c>
      <c r="H1080" s="2">
        <f t="shared" si="127"/>
        <v>4.464846000000005</v>
      </c>
      <c r="I1080" s="2">
        <f t="array" ref="I1080">SUMPRODUCT(B1064:B1083, (ROW(B1064:B1083)-ROW(B1064)+1)) / (20*21/2)</f>
        <v>4.3865933333333338</v>
      </c>
      <c r="J1080" s="2">
        <f t="shared" si="130"/>
        <v>4.3866625985209842</v>
      </c>
      <c r="K1080" s="2">
        <f t="shared" si="132"/>
        <v>4.3968489204903873</v>
      </c>
    </row>
    <row r="1081" spans="1:11" ht="13.5" x14ac:dyDescent="0.25">
      <c r="A1081" s="3">
        <v>43580</v>
      </c>
      <c r="B1081" s="2">
        <v>4.3788999999999998</v>
      </c>
      <c r="C1081" s="2">
        <f t="shared" si="125"/>
        <v>0</v>
      </c>
      <c r="D1081" s="2">
        <f t="shared" si="126"/>
        <v>4.40198</v>
      </c>
      <c r="E1081" s="2">
        <f t="shared" si="128"/>
        <v>4.3904399999999999</v>
      </c>
      <c r="F1081" s="2">
        <f t="shared" si="129"/>
        <v>4.3846700000000007</v>
      </c>
      <c r="G1081" s="2">
        <f t="shared" si="131"/>
        <v>4.3814479999999953</v>
      </c>
      <c r="H1081" s="2">
        <f t="shared" si="127"/>
        <v>4.4630105000000055</v>
      </c>
      <c r="I1081" s="2">
        <f t="array" ref="I1081">SUMPRODUCT(B1065:B1084, (ROW(B1065:B1084)-ROW(B1065)+1)) / (20*21/2)</f>
        <v>4.3860438095238097</v>
      </c>
      <c r="J1081" s="2">
        <f t="shared" si="130"/>
        <v>4.3859233034237475</v>
      </c>
      <c r="K1081" s="2">
        <f t="shared" si="132"/>
        <v>4.3961450412554699</v>
      </c>
    </row>
    <row r="1082" spans="1:11" ht="13.5" x14ac:dyDescent="0.25">
      <c r="A1082" s="3">
        <v>43581</v>
      </c>
      <c r="B1082" s="2">
        <v>4.3788999999999998</v>
      </c>
      <c r="C1082" s="2">
        <f t="shared" si="125"/>
        <v>0</v>
      </c>
      <c r="D1082" s="2">
        <f t="shared" si="126"/>
        <v>4.3788999999999998</v>
      </c>
      <c r="E1082" s="2">
        <f t="shared" si="128"/>
        <v>4.3904399999999999</v>
      </c>
      <c r="F1082" s="2">
        <f t="shared" si="129"/>
        <v>4.3846700000000016</v>
      </c>
      <c r="G1082" s="2">
        <f t="shared" si="131"/>
        <v>4.3780239999999955</v>
      </c>
      <c r="H1082" s="2">
        <f t="shared" si="127"/>
        <v>4.4610200000000058</v>
      </c>
      <c r="I1082" s="2">
        <f t="array" ref="I1082">SUMPRODUCT(B1066:B1085, (ROW(B1066:B1085)-ROW(B1066)+1)) / (20*21/2)</f>
        <v>4.3854942857142856</v>
      </c>
      <c r="J1082" s="2">
        <f t="shared" si="130"/>
        <v>4.3852544173833907</v>
      </c>
      <c r="K1082" s="2">
        <f t="shared" si="132"/>
        <v>4.3954687651278039</v>
      </c>
    </row>
    <row r="1083" spans="1:11" ht="13.5" x14ac:dyDescent="0.25">
      <c r="A1083" s="3">
        <v>43584</v>
      </c>
      <c r="B1083" s="2">
        <v>4.3788999999999998</v>
      </c>
      <c r="C1083" s="2">
        <f t="shared" si="125"/>
        <v>0</v>
      </c>
      <c r="D1083" s="2">
        <f t="shared" si="126"/>
        <v>4.3788999999999998</v>
      </c>
      <c r="E1083" s="2">
        <f t="shared" si="128"/>
        <v>4.3904400000000008</v>
      </c>
      <c r="F1083" s="2">
        <f t="shared" si="129"/>
        <v>4.3846700000000016</v>
      </c>
      <c r="G1083" s="2">
        <f t="shared" si="131"/>
        <v>4.3749179999999956</v>
      </c>
      <c r="H1083" s="2">
        <f t="shared" si="127"/>
        <v>4.4597260000000052</v>
      </c>
      <c r="I1083" s="2">
        <f t="array" ref="I1083">SUMPRODUCT(B1067:B1086, (ROW(B1067:B1086)-ROW(B1067)+1)) / (20*21/2)</f>
        <v>4.3792590476190476</v>
      </c>
      <c r="J1083" s="2">
        <f t="shared" si="130"/>
        <v>4.3846492347754484</v>
      </c>
      <c r="K1083" s="2">
        <f t="shared" si="132"/>
        <v>4.3948190096325961</v>
      </c>
    </row>
    <row r="1084" spans="1:11" ht="13.5" x14ac:dyDescent="0.25">
      <c r="A1084" s="3">
        <v>43585</v>
      </c>
      <c r="B1084" s="2">
        <v>4.3788999999999998</v>
      </c>
      <c r="C1084" s="2">
        <f t="shared" si="125"/>
        <v>0</v>
      </c>
      <c r="D1084" s="2">
        <f t="shared" si="126"/>
        <v>4.3788999999999998</v>
      </c>
      <c r="E1084" s="2">
        <f t="shared" si="128"/>
        <v>4.3904400000000008</v>
      </c>
      <c r="F1084" s="2">
        <f t="shared" si="129"/>
        <v>4.3846700000000016</v>
      </c>
      <c r="G1084" s="2">
        <f t="shared" si="131"/>
        <v>4.3721319999999961</v>
      </c>
      <c r="H1084" s="2">
        <f t="shared" si="127"/>
        <v>4.4587310000000056</v>
      </c>
      <c r="I1084" s="2">
        <f t="array" ref="I1084">SUMPRODUCT(B1068:B1087, (ROW(B1068:B1087)-ROW(B1068)+1)) / (20*21/2)</f>
        <v>4.3789938095238092</v>
      </c>
      <c r="J1084" s="2">
        <f t="shared" si="130"/>
        <v>4.384101688606358</v>
      </c>
      <c r="K1084" s="2">
        <f t="shared" si="132"/>
        <v>4.3941947347450432</v>
      </c>
    </row>
    <row r="1085" spans="1:11" ht="13.5" x14ac:dyDescent="0.25">
      <c r="A1085" s="3">
        <v>43587</v>
      </c>
      <c r="B1085" s="2">
        <v>4.3788999999999998</v>
      </c>
      <c r="C1085" s="2">
        <f t="shared" si="125"/>
        <v>0</v>
      </c>
      <c r="D1085" s="2">
        <f t="shared" si="126"/>
        <v>4.3788999999999998</v>
      </c>
      <c r="E1085" s="2">
        <f t="shared" si="128"/>
        <v>4.3904400000000008</v>
      </c>
      <c r="F1085" s="2">
        <f t="shared" si="129"/>
        <v>4.3846700000000016</v>
      </c>
      <c r="G1085" s="2">
        <f t="shared" si="131"/>
        <v>4.3692659999999952</v>
      </c>
      <c r="H1085" s="2">
        <f t="shared" si="127"/>
        <v>4.4578355000000061</v>
      </c>
      <c r="I1085" s="2">
        <f t="array" ref="I1085">SUMPRODUCT(B1069:B1088, (ROW(B1069:B1088)-ROW(B1069)+1)) / (20*21/2)</f>
        <v>4.3783476190476192</v>
      </c>
      <c r="J1085" s="2">
        <f t="shared" si="130"/>
        <v>4.3836062896914667</v>
      </c>
      <c r="K1085" s="2">
        <f t="shared" si="132"/>
        <v>4.3935949412256292</v>
      </c>
    </row>
    <row r="1086" spans="1:11" ht="13.5" x14ac:dyDescent="0.25">
      <c r="A1086" s="3">
        <v>43588</v>
      </c>
      <c r="B1086" s="2">
        <v>4.3192000000000004</v>
      </c>
      <c r="C1086" s="2">
        <f t="shared" si="125"/>
        <v>-5.969999999999942E-2</v>
      </c>
      <c r="D1086" s="2">
        <f t="shared" si="126"/>
        <v>4.3669600000000006</v>
      </c>
      <c r="E1086" s="2">
        <f t="shared" si="128"/>
        <v>4.3844700000000012</v>
      </c>
      <c r="F1086" s="2">
        <f t="shared" si="129"/>
        <v>4.3816850000000009</v>
      </c>
      <c r="G1086" s="2">
        <f t="shared" si="131"/>
        <v>4.367911999999996</v>
      </c>
      <c r="H1086" s="2">
        <f t="shared" si="127"/>
        <v>4.4566415000000061</v>
      </c>
      <c r="I1086" s="2">
        <f t="array" ref="I1086">SUMPRODUCT(B1070:B1089, (ROW(B1070:B1089)-ROW(B1070)+1)) / (20*21/2)</f>
        <v>4.3777204761904773</v>
      </c>
      <c r="J1086" s="2">
        <f t="shared" si="130"/>
        <v>4.3774723573398981</v>
      </c>
      <c r="K1086" s="2">
        <f t="shared" si="132"/>
        <v>4.3906774925501146</v>
      </c>
    </row>
    <row r="1087" spans="1:11" ht="13.5" x14ac:dyDescent="0.25">
      <c r="A1087" s="3">
        <v>43591</v>
      </c>
      <c r="B1087" s="2">
        <v>4.3788999999999998</v>
      </c>
      <c r="C1087" s="2">
        <f t="shared" si="125"/>
        <v>5.969999999999942E-2</v>
      </c>
      <c r="D1087" s="2">
        <f t="shared" si="126"/>
        <v>4.3669600000000006</v>
      </c>
      <c r="E1087" s="2">
        <f t="shared" si="128"/>
        <v>4.3729300000000011</v>
      </c>
      <c r="F1087" s="2">
        <f t="shared" si="129"/>
        <v>4.3816850000000009</v>
      </c>
      <c r="G1087" s="2">
        <f t="shared" si="131"/>
        <v>4.3683099999999957</v>
      </c>
      <c r="H1087" s="2">
        <f t="shared" si="127"/>
        <v>4.4557460000000066</v>
      </c>
      <c r="I1087" s="2">
        <f t="array" ref="I1087">SUMPRODUCT(B1071:B1090, (ROW(B1071:B1090)-ROW(B1071)+1)) / (20*21/2)</f>
        <v>4.3702933333333336</v>
      </c>
      <c r="J1087" s="2">
        <f t="shared" si="130"/>
        <v>4.3776083233075269</v>
      </c>
      <c r="K1087" s="2">
        <f t="shared" si="132"/>
        <v>4.3902156300971686</v>
      </c>
    </row>
    <row r="1088" spans="1:11" ht="13.5" x14ac:dyDescent="0.25">
      <c r="A1088" s="3">
        <v>43592</v>
      </c>
      <c r="B1088" s="2">
        <v>4.3749000000000002</v>
      </c>
      <c r="C1088" s="2">
        <f t="shared" si="125"/>
        <v>-3.9999999999995595E-3</v>
      </c>
      <c r="D1088" s="2">
        <f t="shared" si="126"/>
        <v>4.3661599999999998</v>
      </c>
      <c r="E1088" s="2">
        <f t="shared" si="128"/>
        <v>4.3725300000000002</v>
      </c>
      <c r="F1088" s="2">
        <f t="shared" si="129"/>
        <v>4.3814850000000005</v>
      </c>
      <c r="G1088" s="2">
        <f t="shared" si="131"/>
        <v>4.3683899999999962</v>
      </c>
      <c r="H1088" s="2">
        <f t="shared" si="127"/>
        <v>4.4548305000000061</v>
      </c>
      <c r="I1088" s="2">
        <f t="array" ref="I1088">SUMPRODUCT(B1072:B1091, (ROW(B1072:B1091)-ROW(B1072)+1)) / (20*21/2)</f>
        <v>4.3666357142857146</v>
      </c>
      <c r="J1088" s="2">
        <f t="shared" si="130"/>
        <v>4.3773503877544293</v>
      </c>
      <c r="K1088" s="2">
        <f t="shared" si="132"/>
        <v>4.3896150171521811</v>
      </c>
    </row>
    <row r="1089" spans="1:11" ht="13.5" x14ac:dyDescent="0.25">
      <c r="A1089" s="3">
        <v>43593</v>
      </c>
      <c r="B1089" s="2">
        <v>4.3749000000000002</v>
      </c>
      <c r="C1089" s="2">
        <f t="shared" si="125"/>
        <v>0</v>
      </c>
      <c r="D1089" s="2">
        <f t="shared" si="126"/>
        <v>4.3653600000000008</v>
      </c>
      <c r="E1089" s="2">
        <f t="shared" si="128"/>
        <v>4.3721300000000003</v>
      </c>
      <c r="F1089" s="2">
        <f t="shared" si="129"/>
        <v>4.3812850000000001</v>
      </c>
      <c r="G1089" s="2">
        <f t="shared" si="131"/>
        <v>4.3687079999999963</v>
      </c>
      <c r="H1089" s="2">
        <f t="shared" si="127"/>
        <v>4.4539150000000056</v>
      </c>
      <c r="I1089" s="2">
        <f t="array" ref="I1089">SUMPRODUCT(B1073:B1092, (ROW(B1073:B1092)-ROW(B1073)+1)) / (20*21/2)</f>
        <v>4.3627866666666666</v>
      </c>
      <c r="J1089" s="2">
        <f t="shared" si="130"/>
        <v>4.3771170174921021</v>
      </c>
      <c r="K1089" s="2">
        <f t="shared" si="132"/>
        <v>4.3890379576560168</v>
      </c>
    </row>
    <row r="1090" spans="1:11" ht="13.5" x14ac:dyDescent="0.25">
      <c r="A1090" s="3">
        <v>43594</v>
      </c>
      <c r="B1090" s="2">
        <v>4.3033000000000001</v>
      </c>
      <c r="C1090" s="2">
        <f t="shared" si="125"/>
        <v>-7.1600000000000108E-2</v>
      </c>
      <c r="D1090" s="2">
        <f t="shared" si="126"/>
        <v>4.3502400000000003</v>
      </c>
      <c r="E1090" s="2">
        <f t="shared" si="128"/>
        <v>4.3645699999999996</v>
      </c>
      <c r="F1090" s="2">
        <f t="shared" si="129"/>
        <v>4.3775049999999993</v>
      </c>
      <c r="G1090" s="2">
        <f t="shared" si="131"/>
        <v>4.3673559999999974</v>
      </c>
      <c r="H1090" s="2">
        <f t="shared" si="127"/>
        <v>4.4526415000000057</v>
      </c>
      <c r="I1090" s="2">
        <f t="array" ref="I1090">SUMPRODUCT(B1074:B1093, (ROW(B1074:B1093)-ROW(B1074)+1)) / (20*21/2)</f>
        <v>4.3595271428571429</v>
      </c>
      <c r="J1090" s="2">
        <f t="shared" si="130"/>
        <v>4.3700868253499969</v>
      </c>
      <c r="K1090" s="2">
        <f t="shared" si="132"/>
        <v>4.3856756848067606</v>
      </c>
    </row>
    <row r="1091" spans="1:11" ht="13.5" x14ac:dyDescent="0.25">
      <c r="A1091" s="3">
        <v>43595</v>
      </c>
      <c r="B1091" s="2">
        <v>4.3391000000000002</v>
      </c>
      <c r="C1091" s="2">
        <f t="shared" si="125"/>
        <v>3.5800000000000054E-2</v>
      </c>
      <c r="D1091" s="2">
        <f t="shared" si="126"/>
        <v>4.3542200000000006</v>
      </c>
      <c r="E1091" s="2">
        <f t="shared" si="128"/>
        <v>4.3605900000000002</v>
      </c>
      <c r="F1091" s="2">
        <f t="shared" si="129"/>
        <v>4.375515</v>
      </c>
      <c r="G1091" s="2">
        <f t="shared" si="131"/>
        <v>4.3667199999999973</v>
      </c>
      <c r="H1091" s="2">
        <f t="shared" si="127"/>
        <v>4.4515470000000059</v>
      </c>
      <c r="I1091" s="2">
        <f t="array" ref="I1091">SUMPRODUCT(B1075:B1094, (ROW(B1075:B1094)-ROW(B1075)+1)) / (20*21/2)</f>
        <v>4.3556952380952385</v>
      </c>
      <c r="J1091" s="2">
        <f t="shared" si="130"/>
        <v>4.3671356991261874</v>
      </c>
      <c r="K1091" s="2">
        <f t="shared" si="132"/>
        <v>4.3838491873633583</v>
      </c>
    </row>
    <row r="1092" spans="1:11" ht="13.5" x14ac:dyDescent="0.25">
      <c r="A1092" s="3">
        <v>43598</v>
      </c>
      <c r="B1092" s="2">
        <v>4.3350999999999997</v>
      </c>
      <c r="C1092" s="2">
        <f t="shared" ref="C1092:C1155" si="133">B1092-B1091</f>
        <v>-4.0000000000004476E-3</v>
      </c>
      <c r="D1092" s="2">
        <f t="shared" si="126"/>
        <v>4.345460000000001</v>
      </c>
      <c r="E1092" s="2">
        <f t="shared" si="128"/>
        <v>4.3562099999999999</v>
      </c>
      <c r="F1092" s="2">
        <f t="shared" si="129"/>
        <v>4.3733250000000004</v>
      </c>
      <c r="G1092" s="2">
        <f t="shared" si="131"/>
        <v>4.3660039999999976</v>
      </c>
      <c r="H1092" s="2">
        <f t="shared" si="127"/>
        <v>4.450133500000006</v>
      </c>
      <c r="I1092" s="2">
        <f t="array" ref="I1092">SUMPRODUCT(B1076:B1095, (ROW(B1076:B1095)-ROW(B1076)+1)) / (20*21/2)</f>
        <v>4.3528528571428575</v>
      </c>
      <c r="J1092" s="2">
        <f t="shared" si="130"/>
        <v>4.3640846801617883</v>
      </c>
      <c r="K1092" s="2">
        <f t="shared" si="132"/>
        <v>4.3819374545255796</v>
      </c>
    </row>
    <row r="1093" spans="1:11" ht="13.5" x14ac:dyDescent="0.25">
      <c r="A1093" s="3">
        <v>43599</v>
      </c>
      <c r="B1093" s="2">
        <v>4.3391000000000002</v>
      </c>
      <c r="C1093" s="2">
        <f t="shared" si="133"/>
        <v>4.0000000000004476E-3</v>
      </c>
      <c r="D1093" s="2">
        <f t="shared" si="126"/>
        <v>4.3382999999999994</v>
      </c>
      <c r="E1093" s="2">
        <f t="shared" si="128"/>
        <v>4.3522300000000005</v>
      </c>
      <c r="F1093" s="2">
        <f t="shared" si="129"/>
        <v>4.3713350000000011</v>
      </c>
      <c r="G1093" s="2">
        <f t="shared" si="131"/>
        <v>4.3667999999999978</v>
      </c>
      <c r="H1093" s="2">
        <f t="shared" si="127"/>
        <v>4.448939500000006</v>
      </c>
      <c r="I1093" s="2">
        <f t="array" ref="I1093">SUMPRODUCT(B1077:B1096, (ROW(B1077:B1096)-ROW(B1077)+1)) / (20*21/2)</f>
        <v>4.3498190476190466</v>
      </c>
      <c r="J1093" s="2">
        <f t="shared" si="130"/>
        <v>4.3617051868130465</v>
      </c>
      <c r="K1093" s="2">
        <f t="shared" si="132"/>
        <v>4.3802575543481055</v>
      </c>
    </row>
    <row r="1094" spans="1:11" ht="13.5" x14ac:dyDescent="0.25">
      <c r="A1094" s="3">
        <v>43600</v>
      </c>
      <c r="B1094" s="2">
        <v>4.3311000000000002</v>
      </c>
      <c r="C1094" s="2">
        <f t="shared" si="133"/>
        <v>-8.0000000000000071E-3</v>
      </c>
      <c r="D1094" s="2">
        <f t="shared" si="126"/>
        <v>4.3295399999999997</v>
      </c>
      <c r="E1094" s="2">
        <f t="shared" si="128"/>
        <v>4.3474500000000003</v>
      </c>
      <c r="F1094" s="2">
        <f t="shared" si="129"/>
        <v>4.368945000000001</v>
      </c>
      <c r="G1094" s="2">
        <f t="shared" si="131"/>
        <v>4.3673559999999982</v>
      </c>
      <c r="H1094" s="2">
        <f t="shared" si="127"/>
        <v>4.4477055000000068</v>
      </c>
      <c r="I1094" s="2">
        <f t="array" ref="I1094">SUMPRODUCT(B1078:B1097, (ROW(B1078:B1097)-ROW(B1078)+1)) / (20*21/2)</f>
        <v>4.3469938095238101</v>
      </c>
      <c r="J1094" s="2">
        <f t="shared" si="130"/>
        <v>4.3587904071165662</v>
      </c>
      <c r="K1094" s="2">
        <f t="shared" si="132"/>
        <v>4.3783298071187682</v>
      </c>
    </row>
    <row r="1095" spans="1:11" ht="13.5" x14ac:dyDescent="0.25">
      <c r="A1095" s="3">
        <v>43601</v>
      </c>
      <c r="B1095" s="2">
        <v>4.3391000000000002</v>
      </c>
      <c r="C1095" s="2">
        <f t="shared" si="133"/>
        <v>8.0000000000000071E-3</v>
      </c>
      <c r="D1095" s="2">
        <f t="shared" ref="D1095:D1158" si="134">AVERAGE(B1091:B1095)</f>
        <v>4.3367000000000004</v>
      </c>
      <c r="E1095" s="2">
        <f t="shared" si="128"/>
        <v>4.3434699999999999</v>
      </c>
      <c r="F1095" s="2">
        <f t="shared" si="129"/>
        <v>4.3669550000000017</v>
      </c>
      <c r="G1095" s="2">
        <f t="shared" si="131"/>
        <v>4.368071999999998</v>
      </c>
      <c r="H1095" s="2">
        <f t="shared" si="127"/>
        <v>4.4469095000000074</v>
      </c>
      <c r="I1095" s="2">
        <f t="array" ref="I1095">SUMPRODUCT(B1079:B1098, (ROW(B1079:B1098)-ROW(B1079)+1)) / (20*21/2)</f>
        <v>4.3449266666666668</v>
      </c>
      <c r="J1095" s="2">
        <f t="shared" si="130"/>
        <v>4.3569151302483213</v>
      </c>
      <c r="K1095" s="2">
        <f t="shared" si="132"/>
        <v>4.3767913833101888</v>
      </c>
    </row>
    <row r="1096" spans="1:11" ht="13.5" x14ac:dyDescent="0.25">
      <c r="A1096" s="3">
        <v>43602</v>
      </c>
      <c r="B1096" s="2">
        <v>4.3350999999999997</v>
      </c>
      <c r="C1096" s="2">
        <f t="shared" si="133"/>
        <v>-4.0000000000004476E-3</v>
      </c>
      <c r="D1096" s="2">
        <f t="shared" si="134"/>
        <v>4.3359000000000005</v>
      </c>
      <c r="E1096" s="2">
        <f t="shared" si="128"/>
        <v>4.3450600000000001</v>
      </c>
      <c r="F1096" s="2">
        <f t="shared" si="129"/>
        <v>4.3647650000000002</v>
      </c>
      <c r="G1096" s="2">
        <f t="shared" si="131"/>
        <v>4.3687079999999989</v>
      </c>
      <c r="H1096" s="2">
        <f t="shared" si="127"/>
        <v>4.4456955000000073</v>
      </c>
      <c r="I1096" s="2">
        <f t="array" ref="I1096">SUMPRODUCT(B1080:B1099, (ROW(B1080:B1099)-ROW(B1080)+1)) / (20*21/2)</f>
        <v>4.3430680952380953</v>
      </c>
      <c r="J1096" s="2">
        <f t="shared" si="130"/>
        <v>4.3548374987961003</v>
      </c>
      <c r="K1096" s="2">
        <f t="shared" si="132"/>
        <v>4.3751564271019463</v>
      </c>
    </row>
    <row r="1097" spans="1:11" ht="13.5" x14ac:dyDescent="0.25">
      <c r="A1097" s="3">
        <v>43605</v>
      </c>
      <c r="B1097" s="2">
        <v>4.3350999999999997</v>
      </c>
      <c r="C1097" s="2">
        <f t="shared" si="133"/>
        <v>0</v>
      </c>
      <c r="D1097" s="2">
        <f t="shared" si="134"/>
        <v>4.3359000000000005</v>
      </c>
      <c r="E1097" s="2">
        <f t="shared" si="128"/>
        <v>4.3406799999999999</v>
      </c>
      <c r="F1097" s="2">
        <f t="shared" si="129"/>
        <v>4.3568050000000005</v>
      </c>
      <c r="G1097" s="2">
        <f t="shared" si="131"/>
        <v>4.3702199999999989</v>
      </c>
      <c r="H1097" s="2">
        <f t="shared" si="127"/>
        <v>4.4444815000000082</v>
      </c>
      <c r="I1097" s="2">
        <f t="array" ref="I1097">SUMPRODUCT(B1081:B1100, (ROW(B1081:B1100)-ROW(B1081)+1)) / (20*21/2)</f>
        <v>4.3417990476190473</v>
      </c>
      <c r="J1097" s="2">
        <f t="shared" si="130"/>
        <v>4.3529577370059958</v>
      </c>
      <c r="K1097" s="2">
        <f t="shared" si="132"/>
        <v>4.3735855868234381</v>
      </c>
    </row>
    <row r="1098" spans="1:11" ht="13.5" x14ac:dyDescent="0.25">
      <c r="A1098" s="3">
        <v>43606</v>
      </c>
      <c r="B1098" s="2">
        <v>4.3350999999999997</v>
      </c>
      <c r="C1098" s="2">
        <f t="shared" si="133"/>
        <v>0</v>
      </c>
      <c r="D1098" s="2">
        <f t="shared" si="134"/>
        <v>4.3351000000000006</v>
      </c>
      <c r="E1098" s="2">
        <f t="shared" si="128"/>
        <v>4.3366999999999987</v>
      </c>
      <c r="F1098" s="2">
        <f t="shared" si="129"/>
        <v>4.3546149999999999</v>
      </c>
      <c r="G1098" s="2">
        <f t="shared" si="131"/>
        <v>4.3701399999999992</v>
      </c>
      <c r="H1098" s="2">
        <f t="shared" ref="H1098:H1161" si="135">AVERAGE(B899:B1098)</f>
        <v>4.4436655000000078</v>
      </c>
      <c r="I1098" s="2">
        <f t="array" ref="I1098">SUMPRODUCT(B1082:B1101, (ROW(B1082:B1101)-ROW(B1082)+1)) / (20*21/2)</f>
        <v>4.3407195238095237</v>
      </c>
      <c r="J1098" s="2">
        <f t="shared" si="130"/>
        <v>4.3512570001482818</v>
      </c>
      <c r="K1098" s="2">
        <f t="shared" si="132"/>
        <v>4.3720763481244793</v>
      </c>
    </row>
    <row r="1099" spans="1:11" ht="13.5" x14ac:dyDescent="0.25">
      <c r="A1099" s="3">
        <v>43607</v>
      </c>
      <c r="B1099" s="2">
        <v>4.3350999999999997</v>
      </c>
      <c r="C1099" s="2">
        <f t="shared" si="133"/>
        <v>0</v>
      </c>
      <c r="D1099" s="2">
        <f t="shared" si="134"/>
        <v>4.3359000000000005</v>
      </c>
      <c r="E1099" s="2">
        <f t="shared" si="128"/>
        <v>4.3327200000000001</v>
      </c>
      <c r="F1099" s="2">
        <f t="shared" si="129"/>
        <v>4.3524249999999993</v>
      </c>
      <c r="G1099" s="2">
        <f t="shared" si="131"/>
        <v>4.3700599999999996</v>
      </c>
      <c r="H1099" s="2">
        <f t="shared" si="135"/>
        <v>4.4425110000000076</v>
      </c>
      <c r="I1099" s="2">
        <f t="array" ref="I1099">SUMPRODUCT(B1083:B1102, (ROW(B1083:B1102)-ROW(B1083)+1)) / (20*21/2)</f>
        <v>4.3398295238095237</v>
      </c>
      <c r="J1099" s="2">
        <f t="shared" si="130"/>
        <v>4.3497182382293982</v>
      </c>
      <c r="K1099" s="2">
        <f t="shared" si="132"/>
        <v>4.3706262952568524</v>
      </c>
    </row>
    <row r="1100" spans="1:11" ht="13.5" x14ac:dyDescent="0.25">
      <c r="A1100" s="3">
        <v>43608</v>
      </c>
      <c r="B1100" s="2">
        <v>4.3391000000000002</v>
      </c>
      <c r="C1100" s="2">
        <f t="shared" si="133"/>
        <v>4.0000000000004476E-3</v>
      </c>
      <c r="D1100" s="2">
        <f t="shared" si="134"/>
        <v>4.3358999999999996</v>
      </c>
      <c r="E1100" s="2">
        <f t="shared" ref="E1100:E1163" si="136">AVERAGE(B1091:B1100)</f>
        <v>4.3362999999999996</v>
      </c>
      <c r="F1100" s="2">
        <f t="shared" si="129"/>
        <v>4.3504349999999992</v>
      </c>
      <c r="G1100" s="2">
        <f t="shared" si="131"/>
        <v>4.3697419999999996</v>
      </c>
      <c r="H1100" s="2">
        <f t="shared" si="135"/>
        <v>4.441516000000008</v>
      </c>
      <c r="I1100" s="2">
        <f t="array" ref="I1100">SUMPRODUCT(B1084:B1103, (ROW(B1084:B1103)-ROW(B1084)+1)) / (20*21/2)</f>
        <v>4.3391290476190472</v>
      </c>
      <c r="J1100" s="2">
        <f t="shared" si="130"/>
        <v>4.3487069774456462</v>
      </c>
      <c r="K1100" s="2">
        <f t="shared" si="132"/>
        <v>4.3693899699526622</v>
      </c>
    </row>
    <row r="1101" spans="1:11" ht="13.5" x14ac:dyDescent="0.25">
      <c r="A1101" s="3">
        <v>43609</v>
      </c>
      <c r="B1101" s="2">
        <v>4.3391000000000002</v>
      </c>
      <c r="C1101" s="2">
        <f t="shared" si="133"/>
        <v>0</v>
      </c>
      <c r="D1101" s="2">
        <f t="shared" si="134"/>
        <v>4.3367000000000004</v>
      </c>
      <c r="E1101" s="2">
        <f t="shared" si="136"/>
        <v>4.3363000000000005</v>
      </c>
      <c r="F1101" s="2">
        <f t="shared" si="129"/>
        <v>4.3484449999999999</v>
      </c>
      <c r="G1101" s="2">
        <f t="shared" si="131"/>
        <v>4.3689460000000002</v>
      </c>
      <c r="H1101" s="2">
        <f t="shared" si="135"/>
        <v>4.4403220000000081</v>
      </c>
      <c r="I1101" s="2">
        <f t="array" ref="I1101">SUMPRODUCT(B1085:B1104, (ROW(B1085:B1104)-ROW(B1085)+1)) / (20*21/2)</f>
        <v>4.3382371428571425</v>
      </c>
      <c r="J1101" s="2">
        <f t="shared" si="130"/>
        <v>4.3477920272127273</v>
      </c>
      <c r="K1101" s="2">
        <f t="shared" si="132"/>
        <v>4.368202127993734</v>
      </c>
    </row>
    <row r="1102" spans="1:11" ht="13.5" x14ac:dyDescent="0.25">
      <c r="A1102" s="3">
        <v>43612</v>
      </c>
      <c r="B1102" s="2">
        <v>4.3391000000000002</v>
      </c>
      <c r="C1102" s="2">
        <f t="shared" si="133"/>
        <v>0</v>
      </c>
      <c r="D1102" s="2">
        <f t="shared" si="134"/>
        <v>4.3375000000000004</v>
      </c>
      <c r="E1102" s="2">
        <f t="shared" si="136"/>
        <v>4.3367000000000004</v>
      </c>
      <c r="F1102" s="2">
        <f t="shared" si="129"/>
        <v>4.3464550000000006</v>
      </c>
      <c r="G1102" s="2">
        <f t="shared" si="131"/>
        <v>4.3682300000000005</v>
      </c>
      <c r="H1102" s="2">
        <f t="shared" si="135"/>
        <v>4.4389285000000083</v>
      </c>
      <c r="I1102" s="2">
        <f t="array" ref="I1102">SUMPRODUCT(B1086:B1105, (ROW(B1086:B1105)-ROW(B1086)+1)) / (20*21/2)</f>
        <v>4.3379347619047621</v>
      </c>
      <c r="J1102" s="2">
        <f t="shared" si="130"/>
        <v>4.3469642150972296</v>
      </c>
      <c r="K1102" s="2">
        <f t="shared" si="132"/>
        <v>4.3670608680724108</v>
      </c>
    </row>
    <row r="1103" spans="1:11" ht="13.5" x14ac:dyDescent="0.25">
      <c r="A1103" s="3">
        <v>43613</v>
      </c>
      <c r="B1103" s="2">
        <v>4.3391000000000002</v>
      </c>
      <c r="C1103" s="2">
        <f t="shared" si="133"/>
        <v>0</v>
      </c>
      <c r="D1103" s="2">
        <f t="shared" si="134"/>
        <v>4.3382999999999994</v>
      </c>
      <c r="E1103" s="2">
        <f t="shared" si="136"/>
        <v>4.3367000000000013</v>
      </c>
      <c r="F1103" s="2">
        <f t="shared" si="129"/>
        <v>4.3444650000000005</v>
      </c>
      <c r="G1103" s="2">
        <f t="shared" si="131"/>
        <v>4.3674340000000003</v>
      </c>
      <c r="H1103" s="2">
        <f t="shared" si="135"/>
        <v>4.4378340000000085</v>
      </c>
      <c r="I1103" s="2">
        <f t="array" ref="I1103">SUMPRODUCT(B1087:B1106, (ROW(B1087:B1106)-ROW(B1087)+1)) / (20*21/2)</f>
        <v>4.3378219047619044</v>
      </c>
      <c r="J1103" s="2">
        <f t="shared" si="130"/>
        <v>4.3462152422308264</v>
      </c>
      <c r="K1103" s="2">
        <f t="shared" si="132"/>
        <v>4.3659643634421199</v>
      </c>
    </row>
    <row r="1104" spans="1:11" ht="13.5" x14ac:dyDescent="0.25">
      <c r="A1104" s="3">
        <v>43614</v>
      </c>
      <c r="B1104" s="2">
        <v>4.3350999999999997</v>
      </c>
      <c r="C1104" s="2">
        <f t="shared" si="133"/>
        <v>-4.0000000000004476E-3</v>
      </c>
      <c r="D1104" s="2">
        <f t="shared" si="134"/>
        <v>4.3383000000000003</v>
      </c>
      <c r="E1104" s="2">
        <f t="shared" si="136"/>
        <v>4.3371000000000004</v>
      </c>
      <c r="F1104" s="2">
        <f t="shared" si="129"/>
        <v>4.3422749999999999</v>
      </c>
      <c r="G1104" s="2">
        <f t="shared" si="131"/>
        <v>4.3665580000000013</v>
      </c>
      <c r="H1104" s="2">
        <f t="shared" si="135"/>
        <v>4.4367195000000086</v>
      </c>
      <c r="I1104" s="2">
        <f t="array" ref="I1104">SUMPRODUCT(B1088:B1107, (ROW(B1088:B1107)-ROW(B1088)+1)) / (20*21/2)</f>
        <v>4.3376142857142854</v>
      </c>
      <c r="J1104" s="2">
        <f t="shared" si="130"/>
        <v>4.3451566477326526</v>
      </c>
      <c r="K1104" s="2">
        <f t="shared" si="132"/>
        <v>4.3647539962483108</v>
      </c>
    </row>
    <row r="1105" spans="1:11" ht="13.5" x14ac:dyDescent="0.25">
      <c r="A1105" s="3">
        <v>43615</v>
      </c>
      <c r="B1105" s="2">
        <v>4.3391000000000002</v>
      </c>
      <c r="C1105" s="2">
        <f t="shared" si="133"/>
        <v>4.0000000000004476E-3</v>
      </c>
      <c r="D1105" s="2">
        <f t="shared" si="134"/>
        <v>4.3382999999999994</v>
      </c>
      <c r="E1105" s="2">
        <f t="shared" si="136"/>
        <v>4.3371000000000004</v>
      </c>
      <c r="F1105" s="2">
        <f t="shared" si="129"/>
        <v>4.3402849999999997</v>
      </c>
      <c r="G1105" s="2">
        <f t="shared" si="131"/>
        <v>4.365762000000001</v>
      </c>
      <c r="H1105" s="2">
        <f t="shared" si="135"/>
        <v>4.4353260000000088</v>
      </c>
      <c r="I1105" s="2">
        <f t="array" ref="I1105">SUMPRODUCT(B1089:B1108, (ROW(B1089:B1108)-ROW(B1089)+1)) / (20*21/2)</f>
        <v>4.3375961904761899</v>
      </c>
      <c r="J1105" s="2">
        <f t="shared" si="130"/>
        <v>4.3445798241390667</v>
      </c>
      <c r="K1105" s="2">
        <f t="shared" si="132"/>
        <v>4.3637479571797497</v>
      </c>
    </row>
    <row r="1106" spans="1:11" ht="13.5" x14ac:dyDescent="0.25">
      <c r="A1106" s="3">
        <v>43616</v>
      </c>
      <c r="B1106" s="2">
        <v>4.3391000000000002</v>
      </c>
      <c r="C1106" s="2">
        <f t="shared" si="133"/>
        <v>0</v>
      </c>
      <c r="D1106" s="2">
        <f t="shared" si="134"/>
        <v>4.3383000000000012</v>
      </c>
      <c r="E1106" s="2">
        <f t="shared" si="136"/>
        <v>4.3375000000000004</v>
      </c>
      <c r="F1106" s="2">
        <f t="shared" si="129"/>
        <v>4.3412799999999994</v>
      </c>
      <c r="G1106" s="2">
        <f t="shared" si="131"/>
        <v>4.3649660000000017</v>
      </c>
      <c r="H1106" s="2">
        <f t="shared" si="135"/>
        <v>4.4341320000000088</v>
      </c>
      <c r="I1106" s="2">
        <f t="array" ref="I1106">SUMPRODUCT(B1090:B1109, (ROW(B1090:B1109)-ROW(B1090)+1)) / (20*21/2)</f>
        <v>4.3369866666666663</v>
      </c>
      <c r="J1106" s="2">
        <f t="shared" si="130"/>
        <v>4.3440579361258225</v>
      </c>
      <c r="K1106" s="2">
        <f t="shared" si="132"/>
        <v>4.3627813706236811</v>
      </c>
    </row>
    <row r="1107" spans="1:11" ht="13.5" x14ac:dyDescent="0.25">
      <c r="A1107" s="3">
        <v>43619</v>
      </c>
      <c r="B1107" s="2">
        <v>4.3391000000000002</v>
      </c>
      <c r="C1107" s="2">
        <f t="shared" si="133"/>
        <v>0</v>
      </c>
      <c r="D1107" s="2">
        <f t="shared" si="134"/>
        <v>4.3382999999999994</v>
      </c>
      <c r="E1107" s="2">
        <f t="shared" si="136"/>
        <v>4.3379000000000003</v>
      </c>
      <c r="F1107" s="2">
        <f t="shared" si="129"/>
        <v>4.3392900000000001</v>
      </c>
      <c r="G1107" s="2">
        <f t="shared" si="131"/>
        <v>4.3641700000000023</v>
      </c>
      <c r="H1107" s="2">
        <f t="shared" si="135"/>
        <v>4.4329380000000089</v>
      </c>
      <c r="I1107" s="2">
        <f t="array" ref="I1107">SUMPRODUCT(B1091:B1110, (ROW(B1091:B1110)-ROW(B1091)+1)) / (20*21/2)</f>
        <v>4.336214285714286</v>
      </c>
      <c r="J1107" s="2">
        <f t="shared" si="130"/>
        <v>4.3435857517328866</v>
      </c>
      <c r="K1107" s="2">
        <f t="shared" si="132"/>
        <v>4.3618526894227525</v>
      </c>
    </row>
    <row r="1108" spans="1:11" ht="13.5" x14ac:dyDescent="0.25">
      <c r="A1108" s="3">
        <v>43623</v>
      </c>
      <c r="B1108" s="2">
        <v>4.3391000000000002</v>
      </c>
      <c r="C1108" s="2">
        <f t="shared" si="133"/>
        <v>0</v>
      </c>
      <c r="D1108" s="2">
        <f t="shared" si="134"/>
        <v>4.3382999999999994</v>
      </c>
      <c r="E1108" s="2">
        <f t="shared" si="136"/>
        <v>4.3383000000000003</v>
      </c>
      <c r="F1108" s="2">
        <f t="shared" ref="F1108:F1171" si="137">AVERAGE(B1089:B1108)</f>
        <v>4.3375000000000004</v>
      </c>
      <c r="G1108" s="2">
        <f t="shared" si="131"/>
        <v>4.3633740000000021</v>
      </c>
      <c r="H1108" s="2">
        <f t="shared" si="135"/>
        <v>4.431744000000009</v>
      </c>
      <c r="I1108" s="2">
        <f t="array" ref="I1108">SUMPRODUCT(B1092:B1111, (ROW(B1092:B1111)-ROW(B1092)+1)) / (20*21/2)</f>
        <v>4.3330519047619047</v>
      </c>
      <c r="J1108" s="2">
        <f t="shared" si="130"/>
        <v>4.3431585372821351</v>
      </c>
      <c r="K1108" s="2">
        <f t="shared" si="132"/>
        <v>4.360960427092448</v>
      </c>
    </row>
    <row r="1109" spans="1:11" ht="13.5" x14ac:dyDescent="0.25">
      <c r="A1109" s="3">
        <v>43626</v>
      </c>
      <c r="B1109" s="2">
        <v>4.3311000000000002</v>
      </c>
      <c r="C1109" s="2">
        <f t="shared" si="133"/>
        <v>-8.0000000000000071E-3</v>
      </c>
      <c r="D1109" s="2">
        <f t="shared" si="134"/>
        <v>4.3375000000000004</v>
      </c>
      <c r="E1109" s="2">
        <f t="shared" si="136"/>
        <v>4.3379000000000003</v>
      </c>
      <c r="F1109" s="2">
        <f t="shared" si="137"/>
        <v>4.3353100000000016</v>
      </c>
      <c r="G1109" s="2">
        <f t="shared" si="131"/>
        <v>4.3624180000000017</v>
      </c>
      <c r="H1109" s="2">
        <f t="shared" si="135"/>
        <v>4.4305100000000088</v>
      </c>
      <c r="I1109" s="2">
        <f t="array" ref="I1109">SUMPRODUCT(B1093:B1112, (ROW(B1093:B1112)-ROW(B1093)+1)) / (20*21/2)</f>
        <v>4.3372599999999997</v>
      </c>
      <c r="J1109" s="2">
        <f t="shared" ref="J1109:J1172" si="138">$J$4*B1109+J1108*(1-$J$4)</f>
        <v>4.3420101051600266</v>
      </c>
      <c r="K1109" s="2">
        <f t="shared" si="132"/>
        <v>4.3597894299515678</v>
      </c>
    </row>
    <row r="1110" spans="1:11" ht="13.5" x14ac:dyDescent="0.25">
      <c r="A1110" s="3">
        <v>43627</v>
      </c>
      <c r="B1110" s="2">
        <v>4.3272000000000004</v>
      </c>
      <c r="C1110" s="2">
        <f t="shared" si="133"/>
        <v>-3.8999999999997925E-3</v>
      </c>
      <c r="D1110" s="2">
        <f t="shared" si="134"/>
        <v>4.3351200000000008</v>
      </c>
      <c r="E1110" s="2">
        <f t="shared" si="136"/>
        <v>4.3367100000000001</v>
      </c>
      <c r="F1110" s="2">
        <f t="shared" si="137"/>
        <v>4.3365050000000007</v>
      </c>
      <c r="G1110" s="2">
        <f t="shared" si="131"/>
        <v>4.3613840000000019</v>
      </c>
      <c r="H1110" s="2">
        <f t="shared" si="135"/>
        <v>4.4292365000000089</v>
      </c>
      <c r="I1110" s="2">
        <f t="array" ref="I1110">SUMPRODUCT(B1094:B1113, (ROW(B1094:B1113)-ROW(B1094)+1)) / (20*21/2)</f>
        <v>4.3374690476190478</v>
      </c>
      <c r="J1110" s="2">
        <f t="shared" si="138"/>
        <v>4.3405996189543101</v>
      </c>
      <c r="K1110" s="2">
        <f t="shared" si="132"/>
        <v>4.3585114130907225</v>
      </c>
    </row>
    <row r="1111" spans="1:11" ht="13.5" x14ac:dyDescent="0.25">
      <c r="A1111" s="3">
        <v>43628</v>
      </c>
      <c r="B1111" s="2">
        <v>4.3033000000000001</v>
      </c>
      <c r="C1111" s="2">
        <f t="shared" si="133"/>
        <v>-2.3900000000000254E-2</v>
      </c>
      <c r="D1111" s="2">
        <f t="shared" si="134"/>
        <v>4.32796</v>
      </c>
      <c r="E1111" s="2">
        <f t="shared" si="136"/>
        <v>4.3331300000000006</v>
      </c>
      <c r="F1111" s="2">
        <f t="shared" si="137"/>
        <v>4.334715000000001</v>
      </c>
      <c r="G1111" s="2">
        <f t="shared" si="131"/>
        <v>4.359872000000002</v>
      </c>
      <c r="H1111" s="2">
        <f t="shared" si="135"/>
        <v>4.4278235000000077</v>
      </c>
      <c r="I1111" s="2">
        <f t="array" ref="I1111">SUMPRODUCT(B1095:B1114, (ROW(B1095:B1114)-ROW(B1095)+1)) / (20*21/2)</f>
        <v>4.3376780952380951</v>
      </c>
      <c r="J1111" s="2">
        <f t="shared" si="138"/>
        <v>4.3370472742919945</v>
      </c>
      <c r="K1111" s="2">
        <f t="shared" si="132"/>
        <v>4.3563462596361839</v>
      </c>
    </row>
    <row r="1112" spans="1:11" ht="13.5" x14ac:dyDescent="0.25">
      <c r="A1112" s="3">
        <v>43629</v>
      </c>
      <c r="B1112" s="2">
        <v>4.3788999999999998</v>
      </c>
      <c r="C1112" s="2">
        <f t="shared" si="133"/>
        <v>7.5599999999999667E-2</v>
      </c>
      <c r="D1112" s="2">
        <f t="shared" si="134"/>
        <v>4.3359199999999998</v>
      </c>
      <c r="E1112" s="2">
        <f t="shared" si="136"/>
        <v>4.33711</v>
      </c>
      <c r="F1112" s="2">
        <f t="shared" si="137"/>
        <v>4.3369050000000007</v>
      </c>
      <c r="G1112" s="2">
        <f t="shared" si="131"/>
        <v>4.359872000000002</v>
      </c>
      <c r="H1112" s="2">
        <f t="shared" si="135"/>
        <v>4.4264300000000079</v>
      </c>
      <c r="I1112" s="2">
        <f t="array" ref="I1112">SUMPRODUCT(B1096:B1115, (ROW(B1096:B1115)-ROW(B1096)+1)) / (20*21/2)</f>
        <v>4.3378490476190477</v>
      </c>
      <c r="J1112" s="2">
        <f t="shared" si="138"/>
        <v>4.3410332481689471</v>
      </c>
      <c r="K1112" s="2">
        <f t="shared" si="132"/>
        <v>4.3572307200426081</v>
      </c>
    </row>
    <row r="1113" spans="1:11" ht="13.5" x14ac:dyDescent="0.25">
      <c r="A1113" s="3">
        <v>43630</v>
      </c>
      <c r="B1113" s="2">
        <v>4.3391000000000002</v>
      </c>
      <c r="C1113" s="2">
        <f t="shared" si="133"/>
        <v>-3.9799999999999613E-2</v>
      </c>
      <c r="D1113" s="2">
        <f t="shared" si="134"/>
        <v>4.3359199999999998</v>
      </c>
      <c r="E1113" s="2">
        <f t="shared" si="136"/>
        <v>4.33711</v>
      </c>
      <c r="F1113" s="2">
        <f t="shared" si="137"/>
        <v>4.3369050000000007</v>
      </c>
      <c r="G1113" s="2">
        <f t="shared" si="131"/>
        <v>4.3590760000000008</v>
      </c>
      <c r="H1113" s="2">
        <f t="shared" si="135"/>
        <v>4.4245190000000081</v>
      </c>
      <c r="I1113" s="2">
        <f t="array" ref="I1113">SUMPRODUCT(B1097:B1116, (ROW(B1097:B1116)-ROW(B1097)+1)) / (20*21/2)</f>
        <v>4.3346104761904769</v>
      </c>
      <c r="J1113" s="2">
        <f t="shared" si="138"/>
        <v>4.3408491292957141</v>
      </c>
      <c r="K1113" s="2">
        <f t="shared" si="132"/>
        <v>4.3565197114134859</v>
      </c>
    </row>
    <row r="1114" spans="1:11" ht="13.5" x14ac:dyDescent="0.25">
      <c r="A1114" s="3">
        <v>43633</v>
      </c>
      <c r="B1114" s="2">
        <v>4.3391000000000002</v>
      </c>
      <c r="C1114" s="2">
        <f t="shared" si="133"/>
        <v>0</v>
      </c>
      <c r="D1114" s="2">
        <f t="shared" si="134"/>
        <v>4.3375200000000005</v>
      </c>
      <c r="E1114" s="2">
        <f t="shared" si="136"/>
        <v>4.33751</v>
      </c>
      <c r="F1114" s="2">
        <f t="shared" si="137"/>
        <v>4.3373050000000015</v>
      </c>
      <c r="G1114" s="2">
        <f t="shared" si="131"/>
        <v>4.3582800000000024</v>
      </c>
      <c r="H1114" s="2">
        <f t="shared" si="135"/>
        <v>4.4226080000000083</v>
      </c>
      <c r="I1114" s="2">
        <f t="array" ref="I1114">SUMPRODUCT(B1098:B1117, (ROW(B1098:B1117)-ROW(B1098)+1)) / (20*21/2)</f>
        <v>4.3387233333333333</v>
      </c>
      <c r="J1114" s="2">
        <f t="shared" si="138"/>
        <v>4.3406825455532649</v>
      </c>
      <c r="K1114" s="2">
        <f t="shared" si="132"/>
        <v>4.3558365854757017</v>
      </c>
    </row>
    <row r="1115" spans="1:11" ht="13.5" x14ac:dyDescent="0.25">
      <c r="A1115" s="3">
        <v>43634</v>
      </c>
      <c r="B1115" s="2">
        <v>4.3391000000000002</v>
      </c>
      <c r="C1115" s="2">
        <f t="shared" si="133"/>
        <v>0</v>
      </c>
      <c r="D1115" s="2">
        <f t="shared" si="134"/>
        <v>4.3399000000000001</v>
      </c>
      <c r="E1115" s="2">
        <f t="shared" si="136"/>
        <v>4.3375100000000009</v>
      </c>
      <c r="F1115" s="2">
        <f t="shared" si="137"/>
        <v>4.3373050000000015</v>
      </c>
      <c r="G1115" s="2">
        <f t="shared" si="131"/>
        <v>4.3574840000000021</v>
      </c>
      <c r="H1115" s="2">
        <f t="shared" si="135"/>
        <v>4.4206970000000085</v>
      </c>
      <c r="I1115" s="2">
        <f t="array" ref="I1115">SUMPRODUCT(B1099:B1118, (ROW(B1099:B1118)-ROW(B1099)+1)) / (20*21/2)</f>
        <v>4.3426276190476196</v>
      </c>
      <c r="J1115" s="2">
        <f t="shared" si="138"/>
        <v>4.3405318269291442</v>
      </c>
      <c r="K1115" s="2">
        <f t="shared" si="132"/>
        <v>4.3551802487903801</v>
      </c>
    </row>
    <row r="1116" spans="1:11" ht="13.5" x14ac:dyDescent="0.25">
      <c r="A1116" s="3">
        <v>43635</v>
      </c>
      <c r="B1116" s="2">
        <v>4.3033000000000001</v>
      </c>
      <c r="C1116" s="2">
        <f t="shared" si="133"/>
        <v>-3.5800000000000054E-2</v>
      </c>
      <c r="D1116" s="2">
        <f t="shared" si="134"/>
        <v>4.3399000000000001</v>
      </c>
      <c r="E1116" s="2">
        <f t="shared" si="136"/>
        <v>4.3339300000000005</v>
      </c>
      <c r="F1116" s="2">
        <f t="shared" si="137"/>
        <v>4.3357150000000004</v>
      </c>
      <c r="G1116" s="2">
        <f t="shared" si="131"/>
        <v>4.3559720000000022</v>
      </c>
      <c r="H1116" s="2">
        <f t="shared" si="135"/>
        <v>4.4186070000000086</v>
      </c>
      <c r="I1116" s="2">
        <f t="array" ref="I1116">SUMPRODUCT(B1100:B1119, (ROW(B1100:B1119)-ROW(B1100)+1)) / (20*21/2)</f>
        <v>4.3425328571428583</v>
      </c>
      <c r="J1116" s="2">
        <f t="shared" si="138"/>
        <v>4.3369859386501783</v>
      </c>
      <c r="K1116" s="2">
        <f t="shared" si="132"/>
        <v>4.3531457292299729</v>
      </c>
    </row>
    <row r="1117" spans="1:11" ht="13.5" x14ac:dyDescent="0.25">
      <c r="A1117" s="3">
        <v>43636</v>
      </c>
      <c r="B1117" s="2">
        <v>4.3788999999999998</v>
      </c>
      <c r="C1117" s="2">
        <f t="shared" si="133"/>
        <v>7.5599999999999667E-2</v>
      </c>
      <c r="D1117" s="2">
        <f t="shared" si="134"/>
        <v>4.3399000000000001</v>
      </c>
      <c r="E1117" s="2">
        <f t="shared" si="136"/>
        <v>4.3379100000000008</v>
      </c>
      <c r="F1117" s="2">
        <f t="shared" si="137"/>
        <v>4.3379050000000001</v>
      </c>
      <c r="G1117" s="2">
        <f t="shared" si="131"/>
        <v>4.3559720000000013</v>
      </c>
      <c r="H1117" s="2">
        <f t="shared" si="135"/>
        <v>4.4168950000000091</v>
      </c>
      <c r="I1117" s="2">
        <f t="array" ref="I1117">SUMPRODUCT(B1101:B1120, (ROW(B1101:B1120)-ROW(B1101)+1)) / (20*21/2)</f>
        <v>4.3424190476190478</v>
      </c>
      <c r="J1117" s="2">
        <f t="shared" si="138"/>
        <v>4.3409777540168282</v>
      </c>
      <c r="K1117" s="2">
        <f t="shared" si="132"/>
        <v>4.3541557006327185</v>
      </c>
    </row>
    <row r="1118" spans="1:11" ht="13.5" x14ac:dyDescent="0.25">
      <c r="A1118" s="3">
        <v>43637</v>
      </c>
      <c r="B1118" s="2">
        <v>4.3788999999999998</v>
      </c>
      <c r="C1118" s="2">
        <f t="shared" si="133"/>
        <v>0</v>
      </c>
      <c r="D1118" s="2">
        <f t="shared" si="134"/>
        <v>4.3478599999999998</v>
      </c>
      <c r="E1118" s="2">
        <f t="shared" si="136"/>
        <v>4.3418900000000011</v>
      </c>
      <c r="F1118" s="2">
        <f t="shared" si="137"/>
        <v>4.3400950000000007</v>
      </c>
      <c r="G1118" s="2">
        <f t="shared" si="131"/>
        <v>4.3559720000000013</v>
      </c>
      <c r="H1118" s="2">
        <f t="shared" si="135"/>
        <v>4.4151830000000096</v>
      </c>
      <c r="I1118" s="2">
        <f t="array" ref="I1118">SUMPRODUCT(B1102:B1121, (ROW(B1102:B1121)-ROW(B1102)+1)) / (20*21/2)</f>
        <v>4.3423052380952383</v>
      </c>
      <c r="J1118" s="2">
        <f t="shared" si="138"/>
        <v>4.3445893964914157</v>
      </c>
      <c r="K1118" s="2">
        <f t="shared" si="132"/>
        <v>4.3551260653137884</v>
      </c>
    </row>
    <row r="1119" spans="1:11" ht="13.5" x14ac:dyDescent="0.25">
      <c r="A1119" s="3">
        <v>43640</v>
      </c>
      <c r="B1119" s="2">
        <v>4.3391000000000002</v>
      </c>
      <c r="C1119" s="2">
        <f t="shared" si="133"/>
        <v>-3.9799999999999613E-2</v>
      </c>
      <c r="D1119" s="2">
        <f t="shared" si="134"/>
        <v>4.3478599999999998</v>
      </c>
      <c r="E1119" s="2">
        <f t="shared" si="136"/>
        <v>4.342690000000001</v>
      </c>
      <c r="F1119" s="2">
        <f t="shared" si="137"/>
        <v>4.3402950000000002</v>
      </c>
      <c r="G1119" s="2">
        <f t="shared" si="131"/>
        <v>4.3551760000000002</v>
      </c>
      <c r="H1119" s="2">
        <f t="shared" si="135"/>
        <v>4.4133915000000092</v>
      </c>
      <c r="I1119" s="2">
        <f t="array" ref="I1119">SUMPRODUCT(B1103:B1122, (ROW(B1103:B1122)-ROW(B1103)+1)) / (20*21/2)</f>
        <v>4.336505714285714</v>
      </c>
      <c r="J1119" s="2">
        <f t="shared" si="138"/>
        <v>4.3440665968255665</v>
      </c>
      <c r="K1119" s="2">
        <f t="shared" si="132"/>
        <v>4.3544975921642282</v>
      </c>
    </row>
    <row r="1120" spans="1:11" ht="13.5" x14ac:dyDescent="0.25">
      <c r="A1120" s="3">
        <v>43641</v>
      </c>
      <c r="B1120" s="2">
        <v>4.3391000000000002</v>
      </c>
      <c r="C1120" s="2">
        <f t="shared" si="133"/>
        <v>0</v>
      </c>
      <c r="D1120" s="2">
        <f t="shared" si="134"/>
        <v>4.3478599999999998</v>
      </c>
      <c r="E1120" s="2">
        <f t="shared" si="136"/>
        <v>4.3438800000000004</v>
      </c>
      <c r="F1120" s="2">
        <f t="shared" si="137"/>
        <v>4.3402950000000002</v>
      </c>
      <c r="G1120" s="2">
        <f t="shared" si="131"/>
        <v>4.3543799999999999</v>
      </c>
      <c r="H1120" s="2">
        <f t="shared" si="135"/>
        <v>4.4116000000000097</v>
      </c>
      <c r="I1120" s="2">
        <f t="array" ref="I1120">SUMPRODUCT(B1104:B1123, (ROW(B1104:B1123)-ROW(B1104)+1)) / (20*21/2)</f>
        <v>4.336676190476191</v>
      </c>
      <c r="J1120" s="2">
        <f t="shared" si="138"/>
        <v>4.3435935876040839</v>
      </c>
      <c r="K1120" s="2">
        <f t="shared" si="132"/>
        <v>4.3538937650205325</v>
      </c>
    </row>
    <row r="1121" spans="1:11" ht="13.5" x14ac:dyDescent="0.25">
      <c r="A1121" s="3">
        <v>43642</v>
      </c>
      <c r="B1121" s="2">
        <v>4.3391000000000002</v>
      </c>
      <c r="C1121" s="2">
        <f t="shared" si="133"/>
        <v>0</v>
      </c>
      <c r="D1121" s="2">
        <f t="shared" si="134"/>
        <v>4.3550200000000006</v>
      </c>
      <c r="E1121" s="2">
        <f t="shared" si="136"/>
        <v>4.3474600000000008</v>
      </c>
      <c r="F1121" s="2">
        <f t="shared" si="137"/>
        <v>4.3402950000000011</v>
      </c>
      <c r="G1121" s="2">
        <f t="shared" si="131"/>
        <v>4.3535840000000006</v>
      </c>
      <c r="H1121" s="2">
        <f t="shared" si="135"/>
        <v>4.4102065000000099</v>
      </c>
      <c r="I1121" s="2">
        <f t="array" ref="I1121">SUMPRODUCT(B1105:B1124, (ROW(B1105:B1124)-ROW(B1105)+1)) / (20*21/2)</f>
        <v>4.3368466666666663</v>
      </c>
      <c r="J1121" s="2">
        <f t="shared" si="138"/>
        <v>4.3431656268798848</v>
      </c>
      <c r="K1121" s="2">
        <f t="shared" si="132"/>
        <v>4.3533136173726685</v>
      </c>
    </row>
    <row r="1122" spans="1:11" ht="13.5" x14ac:dyDescent="0.25">
      <c r="A1122" s="3">
        <v>43643</v>
      </c>
      <c r="B1122" s="2">
        <v>4.2793999999999999</v>
      </c>
      <c r="C1122" s="2">
        <f t="shared" si="133"/>
        <v>-5.9700000000000308E-2</v>
      </c>
      <c r="D1122" s="2">
        <f t="shared" si="134"/>
        <v>4.3351199999999999</v>
      </c>
      <c r="E1122" s="2">
        <f t="shared" si="136"/>
        <v>4.3375100000000009</v>
      </c>
      <c r="F1122" s="2">
        <f t="shared" si="137"/>
        <v>4.3373100000000004</v>
      </c>
      <c r="G1122" s="2">
        <f t="shared" si="131"/>
        <v>4.3515940000000004</v>
      </c>
      <c r="H1122" s="2">
        <f t="shared" si="135"/>
        <v>4.408913000000009</v>
      </c>
      <c r="I1122" s="2">
        <f t="array" ref="I1122">SUMPRODUCT(B1106:B1125, (ROW(B1106:B1125)-ROW(B1106)+1)) / (20*21/2)</f>
        <v>4.336998095238096</v>
      </c>
      <c r="J1122" s="2">
        <f t="shared" si="138"/>
        <v>4.337092710034181</v>
      </c>
      <c r="K1122" s="2">
        <f t="shared" si="132"/>
        <v>4.3504150441423679</v>
      </c>
    </row>
    <row r="1123" spans="1:11" ht="13.5" x14ac:dyDescent="0.25">
      <c r="A1123" s="3">
        <v>43644</v>
      </c>
      <c r="B1123" s="2">
        <v>4.3391000000000002</v>
      </c>
      <c r="C1123" s="2">
        <f t="shared" si="133"/>
        <v>5.9700000000000308E-2</v>
      </c>
      <c r="D1123" s="2">
        <f t="shared" si="134"/>
        <v>4.327160000000001</v>
      </c>
      <c r="E1123" s="2">
        <f t="shared" si="136"/>
        <v>4.3375100000000009</v>
      </c>
      <c r="F1123" s="2">
        <f t="shared" si="137"/>
        <v>4.3373100000000004</v>
      </c>
      <c r="G1123" s="2">
        <f t="shared" si="131"/>
        <v>4.3507980000000011</v>
      </c>
      <c r="H1123" s="2">
        <f t="shared" si="135"/>
        <v>4.4079180000000093</v>
      </c>
      <c r="I1123" s="2">
        <f t="array" ref="I1123">SUMPRODUCT(B1107:B1126, (ROW(B1107:B1126)-ROW(B1107)+1)) / (20*21/2)</f>
        <v>4.3371495238095239</v>
      </c>
      <c r="J1123" s="2">
        <f t="shared" si="138"/>
        <v>4.3372838805071163</v>
      </c>
      <c r="K1123" s="2">
        <f t="shared" si="132"/>
        <v>4.3499713169210983</v>
      </c>
    </row>
    <row r="1124" spans="1:11" ht="13.5" x14ac:dyDescent="0.25">
      <c r="A1124" s="3">
        <v>43647</v>
      </c>
      <c r="B1124" s="2">
        <v>4.3391000000000002</v>
      </c>
      <c r="C1124" s="2">
        <f t="shared" si="133"/>
        <v>0</v>
      </c>
      <c r="D1124" s="2">
        <f t="shared" si="134"/>
        <v>4.327160000000001</v>
      </c>
      <c r="E1124" s="2">
        <f t="shared" si="136"/>
        <v>4.3375100000000009</v>
      </c>
      <c r="F1124" s="2">
        <f t="shared" si="137"/>
        <v>4.33751</v>
      </c>
      <c r="G1124" s="2">
        <f t="shared" si="131"/>
        <v>4.3500020000000008</v>
      </c>
      <c r="H1124" s="2">
        <f t="shared" si="135"/>
        <v>4.4069230000000088</v>
      </c>
      <c r="I1124" s="2">
        <f t="array" ref="I1124">SUMPRODUCT(B1108:B1127, (ROW(B1108:B1127)-ROW(B1108)+1)) / (20*21/2)</f>
        <v>4.3369200000000001</v>
      </c>
      <c r="J1124" s="2">
        <f t="shared" si="138"/>
        <v>4.3374568442683428</v>
      </c>
      <c r="K1124" s="2">
        <f t="shared" si="132"/>
        <v>4.3495449907673294</v>
      </c>
    </row>
    <row r="1125" spans="1:11" ht="13.5" x14ac:dyDescent="0.25">
      <c r="A1125" s="3">
        <v>43648</v>
      </c>
      <c r="B1125" s="2">
        <v>4.3391000000000002</v>
      </c>
      <c r="C1125" s="2">
        <f t="shared" si="133"/>
        <v>0</v>
      </c>
      <c r="D1125" s="2">
        <f t="shared" si="134"/>
        <v>4.327160000000001</v>
      </c>
      <c r="E1125" s="2">
        <f t="shared" si="136"/>
        <v>4.33751</v>
      </c>
      <c r="F1125" s="2">
        <f t="shared" si="137"/>
        <v>4.3375100000000009</v>
      </c>
      <c r="G1125" s="2">
        <f t="shared" si="131"/>
        <v>4.3492060000000006</v>
      </c>
      <c r="H1125" s="2">
        <f t="shared" si="135"/>
        <v>4.4066045000000091</v>
      </c>
      <c r="I1125" s="2">
        <f t="array" ref="I1125">SUMPRODUCT(B1109:B1128, (ROW(B1109:B1128)-ROW(B1109)+1)) / (20*21/2)</f>
        <v>4.3332999999999995</v>
      </c>
      <c r="J1125" s="2">
        <f t="shared" si="138"/>
        <v>4.3376133352904054</v>
      </c>
      <c r="K1125" s="2">
        <f t="shared" si="132"/>
        <v>4.3491353832862574</v>
      </c>
    </row>
    <row r="1126" spans="1:11" ht="13.5" x14ac:dyDescent="0.25">
      <c r="A1126" s="3">
        <v>43649</v>
      </c>
      <c r="B1126" s="2">
        <v>4.3391000000000002</v>
      </c>
      <c r="C1126" s="2">
        <f t="shared" si="133"/>
        <v>0</v>
      </c>
      <c r="D1126" s="2">
        <f t="shared" si="134"/>
        <v>4.327160000000001</v>
      </c>
      <c r="E1126" s="2">
        <f t="shared" si="136"/>
        <v>4.3410900000000003</v>
      </c>
      <c r="F1126" s="2">
        <f t="shared" si="137"/>
        <v>4.3375100000000009</v>
      </c>
      <c r="G1126" s="2">
        <f t="shared" si="131"/>
        <v>4.3484100000000003</v>
      </c>
      <c r="H1126" s="2">
        <f t="shared" si="135"/>
        <v>4.4069030000000096</v>
      </c>
      <c r="I1126" s="2">
        <f t="array" ref="I1126">SUMPRODUCT(B1110:B1129, (ROW(B1110:B1129)-ROW(B1110)+1)) / (20*21/2)</f>
        <v>4.3291076190476199</v>
      </c>
      <c r="J1126" s="2">
        <f t="shared" si="138"/>
        <v>4.3377549224056047</v>
      </c>
      <c r="K1126" s="2">
        <f t="shared" si="132"/>
        <v>4.3487418388436589</v>
      </c>
    </row>
    <row r="1127" spans="1:11" ht="13.5" x14ac:dyDescent="0.25">
      <c r="A1127" s="3">
        <v>43650</v>
      </c>
      <c r="B1127" s="2">
        <v>4.3350999999999997</v>
      </c>
      <c r="C1127" s="2">
        <f t="shared" si="133"/>
        <v>-4.0000000000004476E-3</v>
      </c>
      <c r="D1127" s="2">
        <f t="shared" si="134"/>
        <v>4.3383000000000003</v>
      </c>
      <c r="E1127" s="2">
        <f t="shared" si="136"/>
        <v>4.3367100000000001</v>
      </c>
      <c r="F1127" s="2">
        <f t="shared" si="137"/>
        <v>4.3373100000000004</v>
      </c>
      <c r="G1127" s="2">
        <f t="shared" si="131"/>
        <v>4.3452260000000003</v>
      </c>
      <c r="H1127" s="2">
        <f t="shared" si="135"/>
        <v>4.4071815000000099</v>
      </c>
      <c r="I1127" s="2">
        <f t="array" ref="I1127">SUMPRODUCT(B1111:B1130, (ROW(B1111:B1130)-ROW(B1111)+1)) / (20*21/2)</f>
        <v>4.3258666666666663</v>
      </c>
      <c r="J1127" s="2">
        <f t="shared" si="138"/>
        <v>4.3375020726526898</v>
      </c>
      <c r="K1127" s="2">
        <f t="shared" si="132"/>
        <v>4.3482068647713588</v>
      </c>
    </row>
    <row r="1128" spans="1:11" ht="13.5" x14ac:dyDescent="0.25">
      <c r="A1128" s="3">
        <v>43651</v>
      </c>
      <c r="B1128" s="2">
        <v>4.2992999999999997</v>
      </c>
      <c r="C1128" s="2">
        <f t="shared" si="133"/>
        <v>-3.5800000000000054E-2</v>
      </c>
      <c r="D1128" s="2">
        <f t="shared" si="134"/>
        <v>4.3303399999999996</v>
      </c>
      <c r="E1128" s="2">
        <f t="shared" si="136"/>
        <v>4.3287500000000012</v>
      </c>
      <c r="F1128" s="2">
        <f t="shared" si="137"/>
        <v>4.3353200000000012</v>
      </c>
      <c r="G1128" s="2">
        <f t="shared" si="131"/>
        <v>4.3436339999999998</v>
      </c>
      <c r="H1128" s="2">
        <f t="shared" si="135"/>
        <v>4.40728100000001</v>
      </c>
      <c r="I1128" s="2">
        <f t="array" ref="I1128">SUMPRODUCT(B1112:B1131, (ROW(B1112:B1131)-ROW(B1112)+1)) / (20*21/2)</f>
        <v>4.3227585714285715</v>
      </c>
      <c r="J1128" s="2">
        <f t="shared" si="138"/>
        <v>4.3338637800191009</v>
      </c>
      <c r="K1128" s="2">
        <f t="shared" si="132"/>
        <v>4.3462889485058147</v>
      </c>
    </row>
    <row r="1129" spans="1:11" ht="13.5" x14ac:dyDescent="0.25">
      <c r="A1129" s="3">
        <v>43654</v>
      </c>
      <c r="B1129" s="2">
        <v>4.2912999999999997</v>
      </c>
      <c r="C1129" s="2">
        <f t="shared" si="133"/>
        <v>-8.0000000000000071E-3</v>
      </c>
      <c r="D1129" s="2">
        <f t="shared" si="134"/>
        <v>4.3207800000000001</v>
      </c>
      <c r="E1129" s="2">
        <f t="shared" si="136"/>
        <v>4.323970000000001</v>
      </c>
      <c r="F1129" s="2">
        <f t="shared" si="137"/>
        <v>4.333330000000001</v>
      </c>
      <c r="G1129" s="2">
        <f t="shared" si="131"/>
        <v>4.3418820000000009</v>
      </c>
      <c r="H1129" s="2">
        <f t="shared" si="135"/>
        <v>4.4073405000000108</v>
      </c>
      <c r="I1129" s="2">
        <f t="array" ref="I1129">SUMPRODUCT(B1113:B1132, (ROW(B1113:B1132)-ROW(B1113)+1)) / (20*21/2)</f>
        <v>4.319669523809524</v>
      </c>
      <c r="J1129" s="2">
        <f t="shared" si="138"/>
        <v>4.3298100866839482</v>
      </c>
      <c r="K1129" s="2">
        <f t="shared" si="132"/>
        <v>4.3441325191526454</v>
      </c>
    </row>
    <row r="1130" spans="1:11" ht="13.5" x14ac:dyDescent="0.25">
      <c r="A1130" s="3">
        <v>43655</v>
      </c>
      <c r="B1130" s="2">
        <v>4.2992999999999997</v>
      </c>
      <c r="C1130" s="2">
        <f t="shared" si="133"/>
        <v>8.0000000000000071E-3</v>
      </c>
      <c r="D1130" s="2">
        <f t="shared" si="134"/>
        <v>4.3128199999999994</v>
      </c>
      <c r="E1130" s="2">
        <f t="shared" si="136"/>
        <v>4.3199900000000007</v>
      </c>
      <c r="F1130" s="2">
        <f t="shared" si="137"/>
        <v>4.3319350000000005</v>
      </c>
      <c r="G1130" s="2">
        <f t="shared" si="131"/>
        <v>4.3402899999999995</v>
      </c>
      <c r="H1130" s="2">
        <f t="shared" si="135"/>
        <v>4.40744000000001</v>
      </c>
      <c r="I1130" s="2">
        <f t="array" ref="I1130">SUMPRODUCT(B1114:B1133, (ROW(B1114:B1133)-ROW(B1114)+1)) / (20*21/2)</f>
        <v>4.3150642857142847</v>
      </c>
      <c r="J1130" s="2">
        <f t="shared" si="138"/>
        <v>4.3269043641426199</v>
      </c>
      <c r="K1130" s="2">
        <f t="shared" si="132"/>
        <v>4.3423743811466595</v>
      </c>
    </row>
    <row r="1131" spans="1:11" ht="13.5" x14ac:dyDescent="0.25">
      <c r="A1131" s="3">
        <v>43656</v>
      </c>
      <c r="B1131" s="2">
        <v>4.2992999999999997</v>
      </c>
      <c r="C1131" s="2">
        <f t="shared" si="133"/>
        <v>0</v>
      </c>
      <c r="D1131" s="2">
        <f t="shared" si="134"/>
        <v>4.3048599999999997</v>
      </c>
      <c r="E1131" s="2">
        <f t="shared" si="136"/>
        <v>4.3160100000000003</v>
      </c>
      <c r="F1131" s="2">
        <f t="shared" si="137"/>
        <v>4.3317350000000001</v>
      </c>
      <c r="G1131" s="2">
        <f t="shared" si="131"/>
        <v>4.3386979999999999</v>
      </c>
      <c r="H1131" s="2">
        <f t="shared" si="135"/>
        <v>4.4074400000000109</v>
      </c>
      <c r="I1131" s="2">
        <f t="array" ref="I1131">SUMPRODUCT(B1115:B1134, (ROW(B1115:B1134)-ROW(B1115)+1)) / (20*21/2)</f>
        <v>4.3226290476190474</v>
      </c>
      <c r="J1131" s="2">
        <f t="shared" si="138"/>
        <v>4.3242753770814177</v>
      </c>
      <c r="K1131" s="2">
        <f t="shared" si="132"/>
        <v>4.3406851897291432</v>
      </c>
    </row>
    <row r="1132" spans="1:11" ht="13.5" x14ac:dyDescent="0.25">
      <c r="A1132" s="3">
        <v>43657</v>
      </c>
      <c r="B1132" s="2">
        <v>4.2992999999999997</v>
      </c>
      <c r="C1132" s="2">
        <f t="shared" si="133"/>
        <v>0</v>
      </c>
      <c r="D1132" s="2">
        <f t="shared" si="134"/>
        <v>4.297699999999999</v>
      </c>
      <c r="E1132" s="2">
        <f t="shared" si="136"/>
        <v>4.3180000000000005</v>
      </c>
      <c r="F1132" s="2">
        <f t="shared" si="137"/>
        <v>4.3277550000000016</v>
      </c>
      <c r="G1132" s="2">
        <f t="shared" si="131"/>
        <v>4.3371060000000003</v>
      </c>
      <c r="H1132" s="2">
        <f t="shared" si="135"/>
        <v>4.4074400000000109</v>
      </c>
      <c r="I1132" s="2">
        <f t="array" ref="I1132">SUMPRODUCT(B1116:B1135, (ROW(B1116:B1135)-ROW(B1116)+1)) / (20*21/2)</f>
        <v>4.3178266666666669</v>
      </c>
      <c r="J1132" s="2">
        <f t="shared" si="138"/>
        <v>4.3218967697403308</v>
      </c>
      <c r="K1132" s="2">
        <f t="shared" si="132"/>
        <v>4.3390622411123134</v>
      </c>
    </row>
    <row r="1133" spans="1:11" ht="13.5" x14ac:dyDescent="0.25">
      <c r="A1133" s="3">
        <v>43658</v>
      </c>
      <c r="B1133" s="2">
        <v>4.2793999999999999</v>
      </c>
      <c r="C1133" s="2">
        <f t="shared" si="133"/>
        <v>-1.9899999999999807E-2</v>
      </c>
      <c r="D1133" s="2">
        <f t="shared" si="134"/>
        <v>4.2937199999999986</v>
      </c>
      <c r="E1133" s="2">
        <f t="shared" si="136"/>
        <v>4.31203</v>
      </c>
      <c r="F1133" s="2">
        <f t="shared" si="137"/>
        <v>4.3247700000000009</v>
      </c>
      <c r="G1133" s="2">
        <f t="shared" si="131"/>
        <v>4.3351160000000002</v>
      </c>
      <c r="H1133" s="2">
        <f t="shared" si="135"/>
        <v>4.4069225000000101</v>
      </c>
      <c r="I1133" s="2">
        <f t="array" ref="I1133">SUMPRODUCT(B1117:B1136, (ROW(B1117:B1136)-ROW(B1117)+1)) / (20*21/2)</f>
        <v>4.3133171428571435</v>
      </c>
      <c r="J1133" s="2">
        <f t="shared" si="138"/>
        <v>4.3178494583364895</v>
      </c>
      <c r="K1133" s="2">
        <f t="shared" si="132"/>
        <v>4.3367225453824192</v>
      </c>
    </row>
    <row r="1134" spans="1:11" ht="13.5" x14ac:dyDescent="0.25">
      <c r="A1134" s="3">
        <v>43661</v>
      </c>
      <c r="B1134" s="2">
        <v>4.4042000000000003</v>
      </c>
      <c r="C1134" s="2">
        <f t="shared" si="133"/>
        <v>0.12480000000000047</v>
      </c>
      <c r="D1134" s="2">
        <f t="shared" si="134"/>
        <v>4.3163</v>
      </c>
      <c r="E1134" s="2">
        <f t="shared" si="136"/>
        <v>4.3185400000000005</v>
      </c>
      <c r="F1134" s="2">
        <f t="shared" si="137"/>
        <v>4.3280250000000011</v>
      </c>
      <c r="G1134" s="2">
        <f t="shared" si="131"/>
        <v>4.3356219999999999</v>
      </c>
      <c r="H1134" s="2">
        <f t="shared" si="135"/>
        <v>4.4070290000000103</v>
      </c>
      <c r="I1134" s="2">
        <f t="array" ref="I1134">SUMPRODUCT(B1118:B1137, (ROW(B1118:B1137)-ROW(B1118)+1)) / (20*21/2)</f>
        <v>4.3064347619047618</v>
      </c>
      <c r="J1134" s="2">
        <f t="shared" si="138"/>
        <v>4.3260733194472998</v>
      </c>
      <c r="K1134" s="2">
        <f t="shared" si="132"/>
        <v>4.3393687200733044</v>
      </c>
    </row>
    <row r="1135" spans="1:11" ht="13.5" x14ac:dyDescent="0.25">
      <c r="A1135" s="3">
        <v>43662</v>
      </c>
      <c r="B1135" s="2">
        <v>4.2775999999999996</v>
      </c>
      <c r="C1135" s="2">
        <f t="shared" si="133"/>
        <v>-0.12660000000000071</v>
      </c>
      <c r="D1135" s="2">
        <f t="shared" si="134"/>
        <v>4.31196</v>
      </c>
      <c r="E1135" s="2">
        <f t="shared" si="136"/>
        <v>4.3123899999999997</v>
      </c>
      <c r="F1135" s="2">
        <f t="shared" si="137"/>
        <v>4.3249499999999994</v>
      </c>
      <c r="G1135" s="2">
        <f t="shared" si="131"/>
        <v>4.333596</v>
      </c>
      <c r="H1135" s="2">
        <f t="shared" si="135"/>
        <v>4.4064030000000098</v>
      </c>
      <c r="I1135" s="2">
        <f t="array" ref="I1135">SUMPRODUCT(B1119:B1138, (ROW(B1119:B1138)-ROW(B1119)+1)) / (20*21/2)</f>
        <v>4.2980833333333335</v>
      </c>
      <c r="J1135" s="2">
        <f t="shared" si="138"/>
        <v>4.3214568128332713</v>
      </c>
      <c r="K1135" s="2">
        <f t="shared" si="132"/>
        <v>4.3369464173253318</v>
      </c>
    </row>
    <row r="1136" spans="1:11" ht="13.5" x14ac:dyDescent="0.25">
      <c r="A1136" s="3">
        <v>43663</v>
      </c>
      <c r="B1136" s="2">
        <v>4.2775999999999996</v>
      </c>
      <c r="C1136" s="2">
        <f t="shared" si="133"/>
        <v>0</v>
      </c>
      <c r="D1136" s="2">
        <f t="shared" si="134"/>
        <v>4.30762</v>
      </c>
      <c r="E1136" s="2">
        <f t="shared" si="136"/>
        <v>4.3062399999999998</v>
      </c>
      <c r="F1136" s="2">
        <f t="shared" si="137"/>
        <v>4.323665000000001</v>
      </c>
      <c r="G1136" s="2">
        <f t="shared" si="131"/>
        <v>4.3327640000000001</v>
      </c>
      <c r="H1136" s="2">
        <f t="shared" si="135"/>
        <v>4.4057175000000095</v>
      </c>
      <c r="I1136" s="2">
        <f t="array" ref="I1136">SUMPRODUCT(B1120:B1139, (ROW(B1120:B1139)-ROW(B1120)+1)) / (20*21/2)</f>
        <v>4.2871190476190479</v>
      </c>
      <c r="J1136" s="2">
        <f t="shared" si="138"/>
        <v>4.3172799735158165</v>
      </c>
      <c r="K1136" s="2">
        <f t="shared" si="132"/>
        <v>4.3346191068419859</v>
      </c>
    </row>
    <row r="1137" spans="1:11" ht="13.5" x14ac:dyDescent="0.25">
      <c r="A1137" s="3">
        <v>43664</v>
      </c>
      <c r="B1137" s="2">
        <v>4.2514000000000003</v>
      </c>
      <c r="C1137" s="2">
        <f t="shared" si="133"/>
        <v>-2.6199999999999335E-2</v>
      </c>
      <c r="D1137" s="2">
        <f t="shared" si="134"/>
        <v>4.2980399999999994</v>
      </c>
      <c r="E1137" s="2">
        <f t="shared" si="136"/>
        <v>4.2978699999999987</v>
      </c>
      <c r="F1137" s="2">
        <f t="shared" si="137"/>
        <v>4.3172900000000007</v>
      </c>
      <c r="G1137" s="2">
        <f t="shared" si="131"/>
        <v>4.3302139999999998</v>
      </c>
      <c r="H1137" s="2">
        <f t="shared" si="135"/>
        <v>4.4049010000000095</v>
      </c>
      <c r="I1137" s="2">
        <f t="array" ref="I1137">SUMPRODUCT(B1121:B1140, (ROW(B1121:B1140)-ROW(B1121)+1)) / (20*21/2)</f>
        <v>4.2847376190476192</v>
      </c>
      <c r="J1137" s="2">
        <f t="shared" si="138"/>
        <v>4.3110056903238343</v>
      </c>
      <c r="K1137" s="2">
        <f t="shared" si="132"/>
        <v>4.3313556124560257</v>
      </c>
    </row>
    <row r="1138" spans="1:11" ht="13.5" x14ac:dyDescent="0.25">
      <c r="A1138" s="3">
        <v>43665</v>
      </c>
      <c r="B1138" s="2">
        <v>4.2295999999999996</v>
      </c>
      <c r="C1138" s="2">
        <f t="shared" si="133"/>
        <v>-2.1800000000000708E-2</v>
      </c>
      <c r="D1138" s="2">
        <f t="shared" si="134"/>
        <v>4.288079999999999</v>
      </c>
      <c r="E1138" s="2">
        <f t="shared" si="136"/>
        <v>4.2908999999999997</v>
      </c>
      <c r="F1138" s="2">
        <f t="shared" si="137"/>
        <v>4.3098250000000018</v>
      </c>
      <c r="G1138" s="2">
        <f t="shared" ref="G1138:G1201" si="139">AVERAGE(B1089:B1138)</f>
        <v>4.3273080000000004</v>
      </c>
      <c r="H1138" s="2">
        <f t="shared" si="135"/>
        <v>4.40341800000001</v>
      </c>
      <c r="I1138" s="2">
        <f t="array" ref="I1138">SUMPRODUCT(B1122:B1141, (ROW(B1122:B1141)-ROW(B1122)+1)) / (20*21/2)</f>
        <v>4.2814014285714288</v>
      </c>
      <c r="J1138" s="2">
        <f t="shared" si="138"/>
        <v>4.3032527674358505</v>
      </c>
      <c r="K1138" s="2">
        <f t="shared" si="132"/>
        <v>4.3273651962812805</v>
      </c>
    </row>
    <row r="1139" spans="1:11" ht="13.5" x14ac:dyDescent="0.25">
      <c r="A1139" s="3">
        <v>43668</v>
      </c>
      <c r="B1139" s="2">
        <v>4.1947000000000001</v>
      </c>
      <c r="C1139" s="2">
        <f t="shared" si="133"/>
        <v>-3.4899999999999487E-2</v>
      </c>
      <c r="D1139" s="2">
        <f t="shared" si="134"/>
        <v>4.2461800000000007</v>
      </c>
      <c r="E1139" s="2">
        <f t="shared" si="136"/>
        <v>4.2812399999999986</v>
      </c>
      <c r="F1139" s="2">
        <f t="shared" si="137"/>
        <v>4.3026050000000016</v>
      </c>
      <c r="G1139" s="2">
        <f t="shared" si="139"/>
        <v>4.3237040000000011</v>
      </c>
      <c r="H1139" s="2">
        <f t="shared" si="135"/>
        <v>4.4020990000000095</v>
      </c>
      <c r="I1139" s="2">
        <f t="array" ref="I1139">SUMPRODUCT(B1123:B1142, (ROW(B1123:B1142)-ROW(B1123)+1)) / (20*21/2)</f>
        <v>4.2792585714285707</v>
      </c>
      <c r="J1139" s="2">
        <f t="shared" si="138"/>
        <v>4.292914408632436</v>
      </c>
      <c r="K1139" s="2">
        <f t="shared" ref="K1139:K1202" si="140">$K$4*B1139+(1-$K$4)*K1138</f>
        <v>4.3221626395643682</v>
      </c>
    </row>
    <row r="1140" spans="1:11" ht="13.5" x14ac:dyDescent="0.25">
      <c r="A1140" s="3">
        <v>43669</v>
      </c>
      <c r="B1140" s="2">
        <v>4.2775999999999996</v>
      </c>
      <c r="C1140" s="2">
        <f t="shared" si="133"/>
        <v>8.289999999999953E-2</v>
      </c>
      <c r="D1140" s="2">
        <f t="shared" si="134"/>
        <v>4.2461799999999998</v>
      </c>
      <c r="E1140" s="2">
        <f t="shared" si="136"/>
        <v>4.279069999999999</v>
      </c>
      <c r="F1140" s="2">
        <f t="shared" si="137"/>
        <v>4.2995300000000016</v>
      </c>
      <c r="G1140" s="2">
        <f t="shared" si="139"/>
        <v>4.3231900000000012</v>
      </c>
      <c r="H1140" s="2">
        <f t="shared" si="135"/>
        <v>4.4014135000000092</v>
      </c>
      <c r="I1140" s="2">
        <f t="array" ref="I1140">SUMPRODUCT(B1124:B1143, (ROW(B1124:B1143)-ROW(B1124)+1)) / (20*21/2)</f>
        <v>4.2771447619047613</v>
      </c>
      <c r="J1140" s="2">
        <f t="shared" si="138"/>
        <v>4.291455893524585</v>
      </c>
      <c r="K1140" s="2">
        <f t="shared" si="140"/>
        <v>4.3204150850716481</v>
      </c>
    </row>
    <row r="1141" spans="1:11" ht="13.5" x14ac:dyDescent="0.25">
      <c r="A1141" s="3">
        <v>43670</v>
      </c>
      <c r="B1141" s="2">
        <v>4.2645</v>
      </c>
      <c r="C1141" s="2">
        <f t="shared" si="133"/>
        <v>-1.3099999999999667E-2</v>
      </c>
      <c r="D1141" s="2">
        <f t="shared" si="134"/>
        <v>4.2435599999999996</v>
      </c>
      <c r="E1141" s="2">
        <f t="shared" si="136"/>
        <v>4.2755899999999993</v>
      </c>
      <c r="F1141" s="2">
        <f t="shared" si="137"/>
        <v>4.2958000000000016</v>
      </c>
      <c r="G1141" s="2">
        <f t="shared" si="139"/>
        <v>4.3216980000000014</v>
      </c>
      <c r="H1141" s="2">
        <f t="shared" si="135"/>
        <v>4.4008415000000092</v>
      </c>
      <c r="I1141" s="2">
        <f t="array" ref="I1141">SUMPRODUCT(B1125:B1144, (ROW(B1125:B1144)-ROW(B1125)+1)) / (20*21/2)</f>
        <v>4.2736776190476187</v>
      </c>
      <c r="J1141" s="2">
        <f t="shared" si="138"/>
        <v>4.2888886655698624</v>
      </c>
      <c r="K1141" s="2">
        <f t="shared" si="140"/>
        <v>4.3182223366374659</v>
      </c>
    </row>
    <row r="1142" spans="1:11" ht="13.5" x14ac:dyDescent="0.25">
      <c r="A1142" s="3">
        <v>43672</v>
      </c>
      <c r="B1142" s="2">
        <v>4.2732999999999999</v>
      </c>
      <c r="C1142" s="2">
        <f t="shared" si="133"/>
        <v>8.799999999999919E-3</v>
      </c>
      <c r="D1142" s="2">
        <f t="shared" si="134"/>
        <v>4.2479399999999998</v>
      </c>
      <c r="E1142" s="2">
        <f t="shared" si="136"/>
        <v>4.2729899999999992</v>
      </c>
      <c r="F1142" s="2">
        <f t="shared" si="137"/>
        <v>4.2954950000000007</v>
      </c>
      <c r="G1142" s="2">
        <f t="shared" si="139"/>
        <v>4.3204620000000009</v>
      </c>
      <c r="H1142" s="2">
        <f t="shared" si="135"/>
        <v>4.4003135000000091</v>
      </c>
      <c r="I1142" s="2">
        <f t="array" ref="I1142">SUMPRODUCT(B1126:B1145, (ROW(B1126:B1145)-ROW(B1126)+1)) / (20*21/2)</f>
        <v>4.2722738095238091</v>
      </c>
      <c r="J1142" s="2">
        <f t="shared" si="138"/>
        <v>4.2874040307536854</v>
      </c>
      <c r="K1142" s="2">
        <f t="shared" si="140"/>
        <v>4.3164606763771731</v>
      </c>
    </row>
    <row r="1143" spans="1:11" ht="13.5" x14ac:dyDescent="0.25">
      <c r="A1143" s="3">
        <v>43675</v>
      </c>
      <c r="B1143" s="2">
        <v>4.2732999999999999</v>
      </c>
      <c r="C1143" s="2">
        <f t="shared" si="133"/>
        <v>0</v>
      </c>
      <c r="D1143" s="2">
        <f t="shared" si="134"/>
        <v>4.2566800000000002</v>
      </c>
      <c r="E1143" s="2">
        <f t="shared" si="136"/>
        <v>4.2723800000000001</v>
      </c>
      <c r="F1143" s="2">
        <f t="shared" si="137"/>
        <v>4.2922050000000009</v>
      </c>
      <c r="G1143" s="2">
        <f t="shared" si="139"/>
        <v>4.3191460000000008</v>
      </c>
      <c r="H1143" s="2">
        <f t="shared" si="135"/>
        <v>4.3997855000000081</v>
      </c>
      <c r="I1143" s="2">
        <f t="array" ref="I1143">SUMPRODUCT(B1127:B1146, (ROW(B1127:B1146)-ROW(B1127)+1)) / (20*21/2)</f>
        <v>4.2641166666666672</v>
      </c>
      <c r="J1143" s="2">
        <f t="shared" si="138"/>
        <v>4.2860607897295253</v>
      </c>
      <c r="K1143" s="2">
        <f t="shared" si="140"/>
        <v>4.3147681008329704</v>
      </c>
    </row>
    <row r="1144" spans="1:11" ht="13.5" x14ac:dyDescent="0.25">
      <c r="A1144" s="3">
        <v>43676</v>
      </c>
      <c r="B1144" s="2">
        <v>4.2557999999999998</v>
      </c>
      <c r="C1144" s="2">
        <f t="shared" si="133"/>
        <v>-1.7500000000000071E-2</v>
      </c>
      <c r="D1144" s="2">
        <f t="shared" si="134"/>
        <v>4.2689000000000004</v>
      </c>
      <c r="E1144" s="2">
        <f t="shared" si="136"/>
        <v>4.2575400000000005</v>
      </c>
      <c r="F1144" s="2">
        <f t="shared" si="137"/>
        <v>4.2880400000000005</v>
      </c>
      <c r="G1144" s="2">
        <f t="shared" si="139"/>
        <v>4.3176400000000008</v>
      </c>
      <c r="H1144" s="2">
        <f t="shared" si="135"/>
        <v>4.3991700000000087</v>
      </c>
      <c r="I1144" s="2">
        <f t="array" ref="I1144">SUMPRODUCT(B1128:B1147, (ROW(B1128:B1147)-ROW(B1128)+1)) / (20*21/2)</f>
        <v>4.2599499999999999</v>
      </c>
      <c r="J1144" s="2">
        <f t="shared" si="138"/>
        <v>4.2831788097552845</v>
      </c>
      <c r="K1144" s="2">
        <f t="shared" si="140"/>
        <v>4.3124556262905003</v>
      </c>
    </row>
    <row r="1145" spans="1:11" ht="13.5" x14ac:dyDescent="0.25">
      <c r="A1145" s="3">
        <v>43677</v>
      </c>
      <c r="B1145" s="2">
        <v>4.2732999999999999</v>
      </c>
      <c r="C1145" s="2">
        <f t="shared" si="133"/>
        <v>1.7500000000000071E-2</v>
      </c>
      <c r="D1145" s="2">
        <f t="shared" si="134"/>
        <v>4.2680400000000001</v>
      </c>
      <c r="E1145" s="2">
        <f t="shared" si="136"/>
        <v>4.2571099999999991</v>
      </c>
      <c r="F1145" s="2">
        <f t="shared" si="137"/>
        <v>4.2847500000000007</v>
      </c>
      <c r="G1145" s="2">
        <f t="shared" si="139"/>
        <v>4.3163240000000007</v>
      </c>
      <c r="H1145" s="2">
        <f t="shared" si="135"/>
        <v>4.3986420000000077</v>
      </c>
      <c r="I1145" s="2">
        <f t="array" ref="I1145">SUMPRODUCT(B1129:B1148, (ROW(B1129:B1148)-ROW(B1129)+1)) / (20*21/2)</f>
        <v>4.2679028571428574</v>
      </c>
      <c r="J1145" s="2">
        <f t="shared" si="138"/>
        <v>4.2822379707309715</v>
      </c>
      <c r="K1145" s="2">
        <f t="shared" si="140"/>
        <v>4.3109201115340099</v>
      </c>
    </row>
    <row r="1146" spans="1:11" ht="13.5" x14ac:dyDescent="0.25">
      <c r="A1146" s="3">
        <v>43678</v>
      </c>
      <c r="B1146" s="2">
        <v>4.1990999999999996</v>
      </c>
      <c r="C1146" s="2">
        <f t="shared" si="133"/>
        <v>-7.4200000000000266E-2</v>
      </c>
      <c r="D1146" s="2">
        <f t="shared" si="134"/>
        <v>4.2549599999999996</v>
      </c>
      <c r="E1146" s="2">
        <f t="shared" si="136"/>
        <v>4.2492599999999996</v>
      </c>
      <c r="F1146" s="2">
        <f t="shared" si="137"/>
        <v>4.2777500000000002</v>
      </c>
      <c r="G1146" s="2">
        <f t="shared" si="139"/>
        <v>4.3136040000000007</v>
      </c>
      <c r="H1146" s="2">
        <f t="shared" si="135"/>
        <v>4.3977430000000082</v>
      </c>
      <c r="I1146" s="2">
        <f t="array" ref="I1146">SUMPRODUCT(B1130:B1149, (ROW(B1130:B1149)-ROW(B1130)+1)) / (20*21/2)</f>
        <v>4.2755847619047609</v>
      </c>
      <c r="J1146" s="2">
        <f t="shared" si="138"/>
        <v>4.2743200687565928</v>
      </c>
      <c r="K1146" s="2">
        <f t="shared" si="140"/>
        <v>4.3065350091209122</v>
      </c>
    </row>
    <row r="1147" spans="1:11" ht="13.5" x14ac:dyDescent="0.25">
      <c r="A1147" s="3">
        <v>43679</v>
      </c>
      <c r="B1147" s="2">
        <v>4.234</v>
      </c>
      <c r="C1147" s="2">
        <f t="shared" si="133"/>
        <v>3.4900000000000375E-2</v>
      </c>
      <c r="D1147" s="2">
        <f t="shared" si="134"/>
        <v>4.2471000000000005</v>
      </c>
      <c r="E1147" s="2">
        <f t="shared" si="136"/>
        <v>4.2475199999999997</v>
      </c>
      <c r="F1147" s="2">
        <f t="shared" si="137"/>
        <v>4.2726949999999997</v>
      </c>
      <c r="G1147" s="2">
        <f t="shared" si="139"/>
        <v>4.3115820000000005</v>
      </c>
      <c r="H1147" s="2">
        <f t="shared" si="135"/>
        <v>4.3970185000000077</v>
      </c>
      <c r="I1147" s="2">
        <f t="array" ref="I1147">SUMPRODUCT(B1131:B1150, (ROW(B1131:B1150)-ROW(B1131)+1)) / (20*21/2)</f>
        <v>4.2750623809523809</v>
      </c>
      <c r="J1147" s="2">
        <f t="shared" si="138"/>
        <v>4.2704800622083461</v>
      </c>
      <c r="K1147" s="2">
        <f t="shared" si="140"/>
        <v>4.3036904989593081</v>
      </c>
    </row>
    <row r="1148" spans="1:11" ht="13.5" x14ac:dyDescent="0.25">
      <c r="A1148" s="3">
        <v>43682</v>
      </c>
      <c r="B1148" s="2">
        <v>4.3562000000000003</v>
      </c>
      <c r="C1148" s="2">
        <f t="shared" si="133"/>
        <v>0.12220000000000031</v>
      </c>
      <c r="D1148" s="2">
        <f t="shared" si="134"/>
        <v>4.2636799999999999</v>
      </c>
      <c r="E1148" s="2">
        <f t="shared" si="136"/>
        <v>4.2601800000000001</v>
      </c>
      <c r="F1148" s="2">
        <f t="shared" si="137"/>
        <v>4.2755399999999995</v>
      </c>
      <c r="G1148" s="2">
        <f t="shared" si="139"/>
        <v>4.3120040000000008</v>
      </c>
      <c r="H1148" s="2">
        <f t="shared" si="135"/>
        <v>4.3969050000000074</v>
      </c>
      <c r="I1148" s="2">
        <f t="array" ref="I1148">SUMPRODUCT(B1132:B1151, (ROW(B1132:B1151)-ROW(B1132)+1)) / (20*21/2)</f>
        <v>4.2688447619047629</v>
      </c>
      <c r="J1148" s="2">
        <f t="shared" si="138"/>
        <v>4.2786438658075516</v>
      </c>
      <c r="K1148" s="2">
        <f t="shared" si="140"/>
        <v>4.3057496950785517</v>
      </c>
    </row>
    <row r="1149" spans="1:11" ht="13.5" x14ac:dyDescent="0.25">
      <c r="A1149" s="3">
        <v>43683</v>
      </c>
      <c r="B1149" s="2">
        <v>4.3562000000000003</v>
      </c>
      <c r="C1149" s="2">
        <f t="shared" si="133"/>
        <v>0</v>
      </c>
      <c r="D1149" s="2">
        <f t="shared" si="134"/>
        <v>4.28376</v>
      </c>
      <c r="E1149" s="2">
        <f t="shared" si="136"/>
        <v>4.2763299999999997</v>
      </c>
      <c r="F1149" s="2">
        <f t="shared" si="137"/>
        <v>4.2787849999999992</v>
      </c>
      <c r="G1149" s="2">
        <f t="shared" si="139"/>
        <v>4.3124260000000003</v>
      </c>
      <c r="H1149" s="2">
        <f t="shared" si="135"/>
        <v>4.3967915000000062</v>
      </c>
      <c r="I1149" s="2">
        <f t="array" ref="I1149">SUMPRODUCT(B1133:B1152, (ROW(B1133:B1152)-ROW(B1133)+1)) / (20*21/2)</f>
        <v>4.2671942857142851</v>
      </c>
      <c r="J1149" s="2">
        <f t="shared" si="138"/>
        <v>4.2860301643020708</v>
      </c>
      <c r="K1149" s="2">
        <f t="shared" si="140"/>
        <v>4.3077281384088044</v>
      </c>
    </row>
    <row r="1150" spans="1:11" ht="13.5" x14ac:dyDescent="0.25">
      <c r="A1150" s="3">
        <v>43684</v>
      </c>
      <c r="B1150" s="2">
        <v>4.2732999999999999</v>
      </c>
      <c r="C1150" s="2">
        <f t="shared" si="133"/>
        <v>-8.2900000000000418E-2</v>
      </c>
      <c r="D1150" s="2">
        <f t="shared" si="134"/>
        <v>4.28376</v>
      </c>
      <c r="E1150" s="2">
        <f t="shared" si="136"/>
        <v>4.2759</v>
      </c>
      <c r="F1150" s="2">
        <f t="shared" si="137"/>
        <v>4.2774850000000004</v>
      </c>
      <c r="G1150" s="2">
        <f t="shared" si="139"/>
        <v>4.3111100000000002</v>
      </c>
      <c r="H1150" s="2">
        <f t="shared" si="135"/>
        <v>4.3956065000000066</v>
      </c>
      <c r="I1150" s="2">
        <f t="array" ref="I1150">SUMPRODUCT(B1134:B1153, (ROW(B1134:B1153)-ROW(B1134)+1)) / (20*21/2)</f>
        <v>4.2707414285714291</v>
      </c>
      <c r="J1150" s="2">
        <f t="shared" si="138"/>
        <v>4.2848177677018739</v>
      </c>
      <c r="K1150" s="2">
        <f t="shared" si="140"/>
        <v>4.3063780153339497</v>
      </c>
    </row>
    <row r="1151" spans="1:11" ht="13.5" x14ac:dyDescent="0.25">
      <c r="A1151" s="3">
        <v>43685</v>
      </c>
      <c r="B1151" s="2">
        <v>4.2122000000000002</v>
      </c>
      <c r="C1151" s="2">
        <f t="shared" si="133"/>
        <v>-6.109999999999971E-2</v>
      </c>
      <c r="D1151" s="2">
        <f t="shared" si="134"/>
        <v>4.2863799999999994</v>
      </c>
      <c r="E1151" s="2">
        <f t="shared" si="136"/>
        <v>4.2706700000000009</v>
      </c>
      <c r="F1151" s="2">
        <f t="shared" si="137"/>
        <v>4.2731300000000001</v>
      </c>
      <c r="G1151" s="2">
        <f t="shared" si="139"/>
        <v>4.3085720000000016</v>
      </c>
      <c r="H1151" s="2">
        <f t="shared" si="135"/>
        <v>4.394773000000006</v>
      </c>
      <c r="I1151" s="2">
        <f t="array" ref="I1151">SUMPRODUCT(B1135:B1154, (ROW(B1135:B1154)-ROW(B1135)+1)) / (20*21/2)</f>
        <v>4.2729038095238092</v>
      </c>
      <c r="J1151" s="2">
        <f t="shared" si="138"/>
        <v>4.2779017898255054</v>
      </c>
      <c r="K1151" s="2">
        <f t="shared" si="140"/>
        <v>4.3026847598306572</v>
      </c>
    </row>
    <row r="1152" spans="1:11" ht="13.5" x14ac:dyDescent="0.25">
      <c r="A1152" s="3">
        <v>43686</v>
      </c>
      <c r="B1152" s="2">
        <v>4.2557999999999998</v>
      </c>
      <c r="C1152" s="2">
        <f t="shared" si="133"/>
        <v>4.3599999999999639E-2</v>
      </c>
      <c r="D1152" s="2">
        <f t="shared" si="134"/>
        <v>4.2907400000000004</v>
      </c>
      <c r="E1152" s="2">
        <f t="shared" si="136"/>
        <v>4.2689200000000005</v>
      </c>
      <c r="F1152" s="2">
        <f t="shared" si="137"/>
        <v>4.2709549999999989</v>
      </c>
      <c r="G1152" s="2">
        <f t="shared" si="139"/>
        <v>4.3069060000000006</v>
      </c>
      <c r="H1152" s="2">
        <f t="shared" si="135"/>
        <v>4.3939585000000054</v>
      </c>
      <c r="I1152" s="2">
        <f t="array" ref="I1152">SUMPRODUCT(B1136:B1155, (ROW(B1136:B1155)-ROW(B1136)+1)) / (20*21/2)</f>
        <v>4.2768333333333342</v>
      </c>
      <c r="J1152" s="2">
        <f t="shared" si="138"/>
        <v>4.2757968574611711</v>
      </c>
      <c r="K1152" s="2">
        <f t="shared" si="140"/>
        <v>4.3008461417980826</v>
      </c>
    </row>
    <row r="1153" spans="1:11" ht="13.5" x14ac:dyDescent="0.25">
      <c r="A1153" s="3">
        <v>43691</v>
      </c>
      <c r="B1153" s="2">
        <v>4.3082000000000003</v>
      </c>
      <c r="C1153" s="2">
        <f t="shared" si="133"/>
        <v>5.2400000000000446E-2</v>
      </c>
      <c r="D1153" s="2">
        <f t="shared" si="134"/>
        <v>4.2811399999999997</v>
      </c>
      <c r="E1153" s="2">
        <f t="shared" si="136"/>
        <v>4.2724099999999998</v>
      </c>
      <c r="F1153" s="2">
        <f t="shared" si="137"/>
        <v>4.2723949999999995</v>
      </c>
      <c r="G1153" s="2">
        <f t="shared" si="139"/>
        <v>4.3062880000000003</v>
      </c>
      <c r="H1153" s="2">
        <f t="shared" si="135"/>
        <v>4.393406000000005</v>
      </c>
      <c r="I1153" s="2">
        <f t="array" ref="I1153">SUMPRODUCT(B1137:B1156, (ROW(B1137:B1156)-ROW(B1137)+1)) / (20*21/2)</f>
        <v>4.2806171428571433</v>
      </c>
      <c r="J1153" s="2">
        <f t="shared" si="138"/>
        <v>4.2788828710362976</v>
      </c>
      <c r="K1153" s="2">
        <f t="shared" si="140"/>
        <v>4.3011345283942362</v>
      </c>
    </row>
    <row r="1154" spans="1:11" ht="13.5" x14ac:dyDescent="0.25">
      <c r="A1154" s="3">
        <v>43692</v>
      </c>
      <c r="B1154" s="2">
        <v>4.2950999999999997</v>
      </c>
      <c r="C1154" s="2">
        <f t="shared" si="133"/>
        <v>-1.3100000000000556E-2</v>
      </c>
      <c r="D1154" s="2">
        <f t="shared" si="134"/>
        <v>4.2689199999999996</v>
      </c>
      <c r="E1154" s="2">
        <f t="shared" si="136"/>
        <v>4.2763399999999994</v>
      </c>
      <c r="F1154" s="2">
        <f t="shared" si="137"/>
        <v>4.26694</v>
      </c>
      <c r="G1154" s="2">
        <f t="shared" si="139"/>
        <v>4.3054880000000004</v>
      </c>
      <c r="H1154" s="2">
        <f t="shared" si="135"/>
        <v>4.3927880000000057</v>
      </c>
      <c r="I1154" s="2">
        <f t="array" ref="I1154">SUMPRODUCT(B1138:B1157, (ROW(B1138:B1157)-ROW(B1138)+1)) / (20*21/2)</f>
        <v>4.2913219047619053</v>
      </c>
      <c r="J1154" s="2">
        <f t="shared" si="138"/>
        <v>4.280427359509031</v>
      </c>
      <c r="K1154" s="2">
        <f t="shared" si="140"/>
        <v>4.3008978802219131</v>
      </c>
    </row>
    <row r="1155" spans="1:11" ht="13.5" x14ac:dyDescent="0.25">
      <c r="A1155" s="3">
        <v>43693</v>
      </c>
      <c r="B1155" s="2">
        <v>4.3082000000000003</v>
      </c>
      <c r="C1155" s="2">
        <f t="shared" si="133"/>
        <v>1.3100000000000556E-2</v>
      </c>
      <c r="D1155" s="2">
        <f t="shared" si="134"/>
        <v>4.2759</v>
      </c>
      <c r="E1155" s="2">
        <f t="shared" si="136"/>
        <v>4.2798299999999996</v>
      </c>
      <c r="F1155" s="2">
        <f t="shared" si="137"/>
        <v>4.2684699999999998</v>
      </c>
      <c r="G1155" s="2">
        <f t="shared" si="139"/>
        <v>4.3048700000000011</v>
      </c>
      <c r="H1155" s="2">
        <f t="shared" si="135"/>
        <v>4.3922355000000053</v>
      </c>
      <c r="I1155" s="2">
        <f t="array" ref="I1155">SUMPRODUCT(B1139:B1158, (ROW(B1139:B1158)-ROW(B1139)+1)) / (20*21/2)</f>
        <v>4.3014028571428575</v>
      </c>
      <c r="J1155" s="2">
        <f t="shared" si="138"/>
        <v>4.2830723728891229</v>
      </c>
      <c r="K1155" s="2">
        <f t="shared" si="140"/>
        <v>4.3011842378602694</v>
      </c>
    </row>
    <row r="1156" spans="1:11" ht="13.5" x14ac:dyDescent="0.25">
      <c r="A1156" s="3">
        <v>43696</v>
      </c>
      <c r="B1156" s="2">
        <v>4.3082000000000003</v>
      </c>
      <c r="C1156" s="2">
        <f t="shared" ref="C1156:C1219" si="141">B1156-B1155</f>
        <v>0</v>
      </c>
      <c r="D1156" s="2">
        <f t="shared" si="134"/>
        <v>4.2950999999999997</v>
      </c>
      <c r="E1156" s="2">
        <f t="shared" si="136"/>
        <v>4.2907399999999996</v>
      </c>
      <c r="F1156" s="2">
        <f t="shared" si="137"/>
        <v>4.2700000000000005</v>
      </c>
      <c r="G1156" s="2">
        <f t="shared" si="139"/>
        <v>4.3042520000000009</v>
      </c>
      <c r="H1156" s="2">
        <f t="shared" si="135"/>
        <v>4.3918820000000061</v>
      </c>
      <c r="I1156" s="2">
        <f t="array" ref="I1156">SUMPRODUCT(B1140:B1159, (ROW(B1140:B1159)-ROW(B1140)+1)) / (20*21/2)</f>
        <v>4.3111752380952382</v>
      </c>
      <c r="J1156" s="2">
        <f t="shared" si="138"/>
        <v>4.2854654802330154</v>
      </c>
      <c r="K1156" s="2">
        <f t="shared" si="140"/>
        <v>4.3014593657873172</v>
      </c>
    </row>
    <row r="1157" spans="1:11" ht="13.5" x14ac:dyDescent="0.25">
      <c r="A1157" s="3">
        <v>43697</v>
      </c>
      <c r="B1157" s="2">
        <v>4.3823999999999996</v>
      </c>
      <c r="C1157" s="2">
        <f t="shared" si="141"/>
        <v>7.4199999999999378E-2</v>
      </c>
      <c r="D1157" s="2">
        <f t="shared" si="134"/>
        <v>4.3204200000000004</v>
      </c>
      <c r="E1157" s="2">
        <f t="shared" si="136"/>
        <v>4.30558</v>
      </c>
      <c r="F1157" s="2">
        <f t="shared" si="137"/>
        <v>4.2765500000000012</v>
      </c>
      <c r="G1157" s="2">
        <f t="shared" si="139"/>
        <v>4.3051180000000002</v>
      </c>
      <c r="H1157" s="2">
        <f t="shared" si="135"/>
        <v>4.3918995000000054</v>
      </c>
      <c r="I1157" s="2">
        <f t="array" ref="I1157">SUMPRODUCT(B1141:B1160, (ROW(B1141:B1160)-ROW(B1141)+1)) / (20*21/2)</f>
        <v>4.3200328571428575</v>
      </c>
      <c r="J1157" s="2">
        <f t="shared" si="138"/>
        <v>4.2946973392584429</v>
      </c>
      <c r="K1157" s="2">
        <f t="shared" si="140"/>
        <v>4.3046335083054617</v>
      </c>
    </row>
    <row r="1158" spans="1:11" ht="13.5" x14ac:dyDescent="0.25">
      <c r="A1158" s="3">
        <v>43698</v>
      </c>
      <c r="B1158" s="2">
        <v>4.3823999999999996</v>
      </c>
      <c r="C1158" s="2">
        <f t="shared" si="141"/>
        <v>0</v>
      </c>
      <c r="D1158" s="2">
        <f t="shared" si="134"/>
        <v>4.3352599999999999</v>
      </c>
      <c r="E1158" s="2">
        <f t="shared" si="136"/>
        <v>4.3081999999999994</v>
      </c>
      <c r="F1158" s="2">
        <f t="shared" si="137"/>
        <v>4.2841900000000006</v>
      </c>
      <c r="G1158" s="2">
        <f t="shared" si="139"/>
        <v>4.3059840000000005</v>
      </c>
      <c r="H1158" s="2">
        <f t="shared" si="135"/>
        <v>4.3923150000000053</v>
      </c>
      <c r="I1158" s="2">
        <f t="array" ref="I1158">SUMPRODUCT(B1142:B1161, (ROW(B1142:B1161)-ROW(B1142)+1)) / (20*21/2)</f>
        <v>4.328370476190476</v>
      </c>
      <c r="J1158" s="2">
        <f t="shared" si="138"/>
        <v>4.3030499736147814</v>
      </c>
      <c r="K1158" s="2">
        <f t="shared" si="140"/>
        <v>4.3076831746464244</v>
      </c>
    </row>
    <row r="1159" spans="1:11" ht="13.5" x14ac:dyDescent="0.25">
      <c r="A1159" s="3">
        <v>43699</v>
      </c>
      <c r="B1159" s="2">
        <v>4.3868</v>
      </c>
      <c r="C1159" s="2">
        <f t="shared" si="141"/>
        <v>4.4000000000004036E-3</v>
      </c>
      <c r="D1159" s="2">
        <f t="shared" ref="D1159:D1222" si="142">AVERAGE(B1155:B1159)</f>
        <v>4.3536000000000001</v>
      </c>
      <c r="E1159" s="2">
        <f t="shared" si="136"/>
        <v>4.311259999999999</v>
      </c>
      <c r="F1159" s="2">
        <f t="shared" si="137"/>
        <v>4.2937950000000003</v>
      </c>
      <c r="G1159" s="2">
        <f t="shared" si="139"/>
        <v>4.3070979999999999</v>
      </c>
      <c r="H1159" s="2">
        <f t="shared" si="135"/>
        <v>4.392354500000005</v>
      </c>
      <c r="I1159" s="2">
        <f t="array" ref="I1159">SUMPRODUCT(B1143:B1162, (ROW(B1143:B1162)-ROW(B1143)+1)) / (20*21/2)</f>
        <v>4.3361257142857141</v>
      </c>
      <c r="J1159" s="2">
        <f t="shared" si="138"/>
        <v>4.3110261666038499</v>
      </c>
      <c r="K1159" s="2">
        <f t="shared" si="140"/>
        <v>4.3107857952485258</v>
      </c>
    </row>
    <row r="1160" spans="1:11" ht="13.5" x14ac:dyDescent="0.25">
      <c r="A1160" s="3">
        <v>43700</v>
      </c>
      <c r="B1160" s="2">
        <v>4.3868</v>
      </c>
      <c r="C1160" s="2">
        <f t="shared" si="141"/>
        <v>0</v>
      </c>
      <c r="D1160" s="2">
        <f t="shared" si="142"/>
        <v>4.3693200000000001</v>
      </c>
      <c r="E1160" s="2">
        <f t="shared" si="136"/>
        <v>4.3226100000000001</v>
      </c>
      <c r="F1160" s="2">
        <f t="shared" si="137"/>
        <v>4.2992550000000005</v>
      </c>
      <c r="G1160" s="2">
        <f t="shared" si="139"/>
        <v>4.3082900000000004</v>
      </c>
      <c r="H1160" s="2">
        <f t="shared" si="135"/>
        <v>4.3923940000000048</v>
      </c>
      <c r="I1160" s="2">
        <f t="array" ref="I1160">SUMPRODUCT(B1144:B1163, (ROW(B1144:B1163)-ROW(B1144)+1)) / (20*21/2)</f>
        <v>4.3329404761904762</v>
      </c>
      <c r="J1160" s="2">
        <f t="shared" si="138"/>
        <v>4.3182427221653876</v>
      </c>
      <c r="K1160" s="2">
        <f t="shared" si="140"/>
        <v>4.3137667444544663</v>
      </c>
    </row>
    <row r="1161" spans="1:11" ht="13.5" x14ac:dyDescent="0.25">
      <c r="A1161" s="3">
        <v>43703</v>
      </c>
      <c r="B1161" s="2">
        <v>4.3868</v>
      </c>
      <c r="C1161" s="2">
        <f t="shared" si="141"/>
        <v>0</v>
      </c>
      <c r="D1161" s="2">
        <f t="shared" si="142"/>
        <v>4.38504</v>
      </c>
      <c r="E1161" s="2">
        <f t="shared" si="136"/>
        <v>4.3400699999999999</v>
      </c>
      <c r="F1161" s="2">
        <f t="shared" si="137"/>
        <v>4.3053699999999999</v>
      </c>
      <c r="G1161" s="2">
        <f t="shared" si="139"/>
        <v>4.3099600000000002</v>
      </c>
      <c r="H1161" s="2">
        <f t="shared" si="135"/>
        <v>4.3924335000000045</v>
      </c>
      <c r="I1161" s="2">
        <f t="array" ref="I1161">SUMPRODUCT(B1145:B1164, (ROW(B1145:B1164)-ROW(B1145)+1)) / (20*21/2)</f>
        <v>4.3401347619047623</v>
      </c>
      <c r="J1161" s="2">
        <f t="shared" si="138"/>
        <v>4.324771986721065</v>
      </c>
      <c r="K1161" s="2">
        <f t="shared" si="140"/>
        <v>4.3166307936915462</v>
      </c>
    </row>
    <row r="1162" spans="1:11" ht="13.5" x14ac:dyDescent="0.25">
      <c r="A1162" s="3">
        <v>43704</v>
      </c>
      <c r="B1162" s="2">
        <v>4.3868</v>
      </c>
      <c r="C1162" s="2">
        <f t="shared" si="141"/>
        <v>0</v>
      </c>
      <c r="D1162" s="2">
        <f t="shared" si="142"/>
        <v>4.3859200000000005</v>
      </c>
      <c r="E1162" s="2">
        <f t="shared" si="136"/>
        <v>4.3531700000000004</v>
      </c>
      <c r="F1162" s="2">
        <f t="shared" si="137"/>
        <v>4.3110449999999991</v>
      </c>
      <c r="G1162" s="2">
        <f t="shared" si="139"/>
        <v>4.3101180000000001</v>
      </c>
      <c r="H1162" s="2">
        <f t="shared" ref="H1162:H1225" si="143">AVERAGE(B963:B1162)</f>
        <v>4.3924730000000043</v>
      </c>
      <c r="I1162" s="2">
        <f t="array" ref="I1162">SUMPRODUCT(B1146:B1165, (ROW(B1146:B1165)-ROW(B1146)+1)) / (20*21/2)</f>
        <v>4.3446195238095244</v>
      </c>
      <c r="J1162" s="2">
        <f t="shared" si="138"/>
        <v>4.330679416557154</v>
      </c>
      <c r="K1162" s="2">
        <f t="shared" si="140"/>
        <v>4.3193825272722703</v>
      </c>
    </row>
    <row r="1163" spans="1:11" ht="13.5" x14ac:dyDescent="0.25">
      <c r="A1163" s="3">
        <v>43705</v>
      </c>
      <c r="B1163" s="2">
        <v>4.2775999999999996</v>
      </c>
      <c r="C1163" s="2">
        <f t="shared" si="141"/>
        <v>-0.10920000000000041</v>
      </c>
      <c r="D1163" s="2">
        <f t="shared" si="142"/>
        <v>4.36496</v>
      </c>
      <c r="E1163" s="2">
        <f t="shared" si="136"/>
        <v>4.3501099999999999</v>
      </c>
      <c r="F1163" s="2">
        <f t="shared" si="137"/>
        <v>4.311259999999999</v>
      </c>
      <c r="G1163" s="2">
        <f t="shared" si="139"/>
        <v>4.3088879999999996</v>
      </c>
      <c r="H1163" s="2">
        <f t="shared" si="143"/>
        <v>4.3919665000000041</v>
      </c>
      <c r="I1163" s="2">
        <f t="array" ref="I1163">SUMPRODUCT(B1147:B1166, (ROW(B1147:B1166)-ROW(B1147)+1)) / (20*21/2)</f>
        <v>4.3503347619047616</v>
      </c>
      <c r="J1163" s="2">
        <f t="shared" si="138"/>
        <v>4.3256242340279014</v>
      </c>
      <c r="K1163" s="2">
        <f t="shared" si="140"/>
        <v>4.3177439967910045</v>
      </c>
    </row>
    <row r="1164" spans="1:11" ht="13.5" x14ac:dyDescent="0.25">
      <c r="A1164" s="3">
        <v>43706</v>
      </c>
      <c r="B1164" s="2">
        <v>4.3868</v>
      </c>
      <c r="C1164" s="2">
        <f t="shared" si="141"/>
        <v>0.10920000000000041</v>
      </c>
      <c r="D1164" s="2">
        <f t="shared" si="142"/>
        <v>4.36496</v>
      </c>
      <c r="E1164" s="2">
        <f t="shared" ref="E1164:E1227" si="144">AVERAGE(B1155:B1164)</f>
        <v>4.35928</v>
      </c>
      <c r="F1164" s="2">
        <f t="shared" si="137"/>
        <v>4.3178099999999988</v>
      </c>
      <c r="G1164" s="2">
        <f t="shared" si="139"/>
        <v>4.3098419999999997</v>
      </c>
      <c r="H1164" s="2">
        <f t="shared" si="143"/>
        <v>4.3920060000000039</v>
      </c>
      <c r="I1164" s="2">
        <f t="array" ref="I1164">SUMPRODUCT(B1148:B1167, (ROW(B1148:B1167)-ROW(B1148)+1)) / (20*21/2)</f>
        <v>4.3551771428571424</v>
      </c>
      <c r="J1164" s="2">
        <f t="shared" si="138"/>
        <v>4.3314504974538153</v>
      </c>
      <c r="K1164" s="2">
        <f t="shared" si="140"/>
        <v>4.3204520753482205</v>
      </c>
    </row>
    <row r="1165" spans="1:11" ht="13.5" x14ac:dyDescent="0.25">
      <c r="A1165" s="3">
        <v>43707</v>
      </c>
      <c r="B1165" s="2">
        <v>4.3648999999999996</v>
      </c>
      <c r="C1165" s="2">
        <f t="shared" si="141"/>
        <v>-2.1900000000000475E-2</v>
      </c>
      <c r="D1165" s="2">
        <f t="shared" si="142"/>
        <v>4.3605799999999997</v>
      </c>
      <c r="E1165" s="2">
        <f t="shared" si="144"/>
        <v>4.3649500000000003</v>
      </c>
      <c r="F1165" s="2">
        <f t="shared" si="137"/>
        <v>4.3223899999999986</v>
      </c>
      <c r="G1165" s="2">
        <f t="shared" si="139"/>
        <v>4.310357999999999</v>
      </c>
      <c r="H1165" s="2">
        <f t="shared" si="143"/>
        <v>4.3919360000000038</v>
      </c>
      <c r="I1165" s="2">
        <f t="array" ref="I1165">SUMPRODUCT(B1149:B1168, (ROW(B1149:B1168)-ROW(B1149)+1)) / (20*21/2)</f>
        <v>4.3576461904761894</v>
      </c>
      <c r="J1165" s="2">
        <f t="shared" si="138"/>
        <v>4.3346361643629763</v>
      </c>
      <c r="K1165" s="2">
        <f t="shared" si="140"/>
        <v>4.322195131216918</v>
      </c>
    </row>
    <row r="1166" spans="1:11" ht="13.5" x14ac:dyDescent="0.25">
      <c r="A1166" s="3">
        <v>43710</v>
      </c>
      <c r="B1166" s="2">
        <v>4.3823999999999996</v>
      </c>
      <c r="C1166" s="2">
        <f t="shared" si="141"/>
        <v>1.7500000000000071E-2</v>
      </c>
      <c r="D1166" s="2">
        <f t="shared" si="142"/>
        <v>4.3597000000000001</v>
      </c>
      <c r="E1166" s="2">
        <f t="shared" si="144"/>
        <v>4.3723699999999992</v>
      </c>
      <c r="F1166" s="2">
        <f t="shared" si="137"/>
        <v>4.3315549999999998</v>
      </c>
      <c r="G1166" s="2">
        <f t="shared" si="139"/>
        <v>4.3119399999999999</v>
      </c>
      <c r="H1166" s="2">
        <f t="shared" si="143"/>
        <v>4.3919535000000032</v>
      </c>
      <c r="I1166" s="2">
        <f t="array" ref="I1166">SUMPRODUCT(B1150:B1169, (ROW(B1150:B1169)-ROW(B1150)+1)) / (20*21/2)</f>
        <v>4.3579976190476186</v>
      </c>
      <c r="J1166" s="2">
        <f t="shared" si="138"/>
        <v>4.3391851010903117</v>
      </c>
      <c r="K1166" s="2">
        <f t="shared" si="140"/>
        <v>4.324556106463314</v>
      </c>
    </row>
    <row r="1167" spans="1:11" ht="13.5" x14ac:dyDescent="0.25">
      <c r="A1167" s="3">
        <v>43711</v>
      </c>
      <c r="B1167" s="2">
        <v>4.3823999999999996</v>
      </c>
      <c r="C1167" s="2">
        <f t="shared" si="141"/>
        <v>0</v>
      </c>
      <c r="D1167" s="2">
        <f t="shared" si="142"/>
        <v>4.3588199999999997</v>
      </c>
      <c r="E1167" s="2">
        <f t="shared" si="144"/>
        <v>4.3723699999999992</v>
      </c>
      <c r="F1167" s="2">
        <f t="shared" si="137"/>
        <v>4.3389750000000005</v>
      </c>
      <c r="G1167" s="2">
        <f t="shared" si="139"/>
        <v>4.312009999999999</v>
      </c>
      <c r="H1167" s="2">
        <f t="shared" si="143"/>
        <v>4.3919710000000025</v>
      </c>
      <c r="I1167" s="2">
        <f t="array" ref="I1167">SUMPRODUCT(B1151:B1170, (ROW(B1151:B1170)-ROW(B1151)+1)) / (20*21/2)</f>
        <v>4.3604876190476185</v>
      </c>
      <c r="J1167" s="2">
        <f t="shared" si="138"/>
        <v>4.3433008057483775</v>
      </c>
      <c r="K1167" s="2">
        <f t="shared" si="140"/>
        <v>4.3268244944451455</v>
      </c>
    </row>
    <row r="1168" spans="1:11" ht="13.5" x14ac:dyDescent="0.25">
      <c r="A1168" s="3">
        <v>43712</v>
      </c>
      <c r="B1168" s="2">
        <v>4.3648999999999996</v>
      </c>
      <c r="C1168" s="2">
        <f t="shared" si="141"/>
        <v>-1.7500000000000071E-2</v>
      </c>
      <c r="D1168" s="2">
        <f t="shared" si="142"/>
        <v>4.3762799999999995</v>
      </c>
      <c r="E1168" s="2">
        <f t="shared" si="144"/>
        <v>4.3706199999999997</v>
      </c>
      <c r="F1168" s="2">
        <f t="shared" si="137"/>
        <v>4.3394100000000009</v>
      </c>
      <c r="G1168" s="2">
        <f t="shared" si="139"/>
        <v>4.3117299999999998</v>
      </c>
      <c r="H1168" s="2">
        <f t="shared" si="143"/>
        <v>4.3919010000000025</v>
      </c>
      <c r="I1168" s="2">
        <f t="array" ref="I1168">SUMPRODUCT(B1152:B1171, (ROW(B1152:B1171)-ROW(B1152)+1)) / (20*21/2)</f>
        <v>4.3625414285714283</v>
      </c>
      <c r="J1168" s="2">
        <f t="shared" si="138"/>
        <v>4.3453578718675798</v>
      </c>
      <c r="K1168" s="2">
        <f t="shared" si="140"/>
        <v>4.3283176515257278</v>
      </c>
    </row>
    <row r="1169" spans="1:11" ht="13.5" x14ac:dyDescent="0.25">
      <c r="A1169" s="3">
        <v>43713</v>
      </c>
      <c r="B1169" s="2">
        <v>4.3430999999999997</v>
      </c>
      <c r="C1169" s="2">
        <f t="shared" si="141"/>
        <v>-2.179999999999982E-2</v>
      </c>
      <c r="D1169" s="2">
        <f t="shared" si="142"/>
        <v>4.36754</v>
      </c>
      <c r="E1169" s="2">
        <f t="shared" si="144"/>
        <v>4.3662499999999991</v>
      </c>
      <c r="F1169" s="2">
        <f t="shared" si="137"/>
        <v>4.3387550000000008</v>
      </c>
      <c r="G1169" s="2">
        <f t="shared" si="139"/>
        <v>4.3118099999999995</v>
      </c>
      <c r="H1169" s="2">
        <f t="shared" si="143"/>
        <v>4.3917220000000023</v>
      </c>
      <c r="I1169" s="2">
        <f t="array" ref="I1169">SUMPRODUCT(B1153:B1172, (ROW(B1153:B1172)-ROW(B1153)+1)) / (20*21/2)</f>
        <v>4.3634585714285699</v>
      </c>
      <c r="J1169" s="2">
        <f t="shared" si="138"/>
        <v>4.34514283645162</v>
      </c>
      <c r="K1169" s="2">
        <f t="shared" si="140"/>
        <v>4.328897351465895</v>
      </c>
    </row>
    <row r="1170" spans="1:11" ht="13.5" x14ac:dyDescent="0.25">
      <c r="A1170" s="3">
        <v>43714</v>
      </c>
      <c r="B1170" s="2">
        <v>4.3648999999999996</v>
      </c>
      <c r="C1170" s="2">
        <f t="shared" si="141"/>
        <v>2.179999999999982E-2</v>
      </c>
      <c r="D1170" s="2">
        <f t="shared" si="142"/>
        <v>4.36754</v>
      </c>
      <c r="E1170" s="2">
        <f t="shared" si="144"/>
        <v>4.3640600000000003</v>
      </c>
      <c r="F1170" s="2">
        <f t="shared" si="137"/>
        <v>4.3433350000000015</v>
      </c>
      <c r="G1170" s="2">
        <f t="shared" si="139"/>
        <v>4.3123259999999997</v>
      </c>
      <c r="H1170" s="2">
        <f t="shared" si="143"/>
        <v>4.391453000000002</v>
      </c>
      <c r="I1170" s="2">
        <f t="array" ref="I1170">SUMPRODUCT(B1154:B1173, (ROW(B1154:B1173)-ROW(B1154)+1)) / (20*21/2)</f>
        <v>4.3642861904761903</v>
      </c>
      <c r="J1170" s="2">
        <f t="shared" si="138"/>
        <v>4.347024471075275</v>
      </c>
      <c r="K1170" s="2">
        <f t="shared" si="140"/>
        <v>4.3303092200358604</v>
      </c>
    </row>
    <row r="1171" spans="1:11" ht="13.5" x14ac:dyDescent="0.25">
      <c r="A1171" s="3">
        <v>43717</v>
      </c>
      <c r="B1171" s="2">
        <v>4.3648999999999996</v>
      </c>
      <c r="C1171" s="2">
        <f t="shared" si="141"/>
        <v>0</v>
      </c>
      <c r="D1171" s="2">
        <f t="shared" si="142"/>
        <v>4.3640399999999993</v>
      </c>
      <c r="E1171" s="2">
        <f t="shared" si="144"/>
        <v>4.3618699999999997</v>
      </c>
      <c r="F1171" s="2">
        <f t="shared" si="137"/>
        <v>4.3509700000000011</v>
      </c>
      <c r="G1171" s="2">
        <f t="shared" si="139"/>
        <v>4.3128419999999998</v>
      </c>
      <c r="H1171" s="2">
        <f t="shared" si="143"/>
        <v>4.3911840000000026</v>
      </c>
      <c r="I1171" s="2">
        <f t="array" ref="I1171">SUMPRODUCT(B1155:B1174, (ROW(B1155:B1174)-ROW(B1155)+1)) / (20*21/2)</f>
        <v>4.3669295238095236</v>
      </c>
      <c r="J1171" s="2">
        <f t="shared" si="138"/>
        <v>4.348726902401439</v>
      </c>
      <c r="K1171" s="2">
        <f t="shared" si="140"/>
        <v>4.3316657212109249</v>
      </c>
    </row>
    <row r="1172" spans="1:11" ht="13.5" x14ac:dyDescent="0.25">
      <c r="A1172" s="3">
        <v>43718</v>
      </c>
      <c r="B1172" s="2">
        <v>4.3605999999999998</v>
      </c>
      <c r="C1172" s="2">
        <f t="shared" si="141"/>
        <v>-4.2999999999997485E-3</v>
      </c>
      <c r="D1172" s="2">
        <f t="shared" si="142"/>
        <v>4.3596799999999991</v>
      </c>
      <c r="E1172" s="2">
        <f t="shared" si="144"/>
        <v>4.3592499999999994</v>
      </c>
      <c r="F1172" s="2">
        <f t="shared" ref="F1172:F1235" si="145">AVERAGE(B1153:B1172)</f>
        <v>4.3562100000000017</v>
      </c>
      <c r="G1172" s="2">
        <f t="shared" si="139"/>
        <v>4.3144659999999995</v>
      </c>
      <c r="H1172" s="2">
        <f t="shared" si="143"/>
        <v>4.3908935000000024</v>
      </c>
      <c r="I1172" s="2">
        <f t="array" ref="I1172">SUMPRODUCT(B1156:B1175, (ROW(B1156:B1175)-ROW(B1156)+1)) / (20*21/2)</f>
        <v>4.3691361904761896</v>
      </c>
      <c r="J1172" s="2">
        <f t="shared" si="138"/>
        <v>4.3498576736013019</v>
      </c>
      <c r="K1172" s="2">
        <f t="shared" si="140"/>
        <v>4.3328003988104964</v>
      </c>
    </row>
    <row r="1173" spans="1:11" ht="13.5" x14ac:dyDescent="0.25">
      <c r="A1173" s="3">
        <v>43719</v>
      </c>
      <c r="B1173" s="2">
        <v>4.3648999999999996</v>
      </c>
      <c r="C1173" s="2">
        <f t="shared" si="141"/>
        <v>4.2999999999997485E-3</v>
      </c>
      <c r="D1173" s="2">
        <f t="shared" si="142"/>
        <v>4.3596799999999991</v>
      </c>
      <c r="E1173" s="2">
        <f t="shared" si="144"/>
        <v>4.3679799999999993</v>
      </c>
      <c r="F1173" s="2">
        <f t="shared" si="145"/>
        <v>4.3590450000000001</v>
      </c>
      <c r="G1173" s="2">
        <f t="shared" si="139"/>
        <v>4.3149819999999997</v>
      </c>
      <c r="H1173" s="2">
        <f t="shared" si="143"/>
        <v>4.3906245000000022</v>
      </c>
      <c r="I1173" s="2">
        <f t="array" ref="I1173">SUMPRODUCT(B1157:B1176, (ROW(B1157:B1176)-ROW(B1157)+1)) / (20*21/2)</f>
        <v>4.3688828571428564</v>
      </c>
      <c r="J1173" s="2">
        <f t="shared" ref="J1173:J1236" si="146">$J$4*B1173+J1172*(1-$J$4)</f>
        <v>4.3512902761154635</v>
      </c>
      <c r="K1173" s="2">
        <f t="shared" si="140"/>
        <v>4.3340592067002808</v>
      </c>
    </row>
    <row r="1174" spans="1:11" ht="13.5" x14ac:dyDescent="0.25">
      <c r="A1174" s="3">
        <v>43720</v>
      </c>
      <c r="B1174" s="2">
        <v>4.3868</v>
      </c>
      <c r="C1174" s="2">
        <f t="shared" si="141"/>
        <v>2.1900000000000475E-2</v>
      </c>
      <c r="D1174" s="2">
        <f t="shared" si="142"/>
        <v>4.3684199999999995</v>
      </c>
      <c r="E1174" s="2">
        <f t="shared" si="144"/>
        <v>4.3679799999999993</v>
      </c>
      <c r="F1174" s="2">
        <f t="shared" si="145"/>
        <v>4.3636300000000006</v>
      </c>
      <c r="G1174" s="2">
        <f t="shared" si="139"/>
        <v>4.3159359999999989</v>
      </c>
      <c r="H1174" s="2">
        <f t="shared" si="143"/>
        <v>4.3904650000000025</v>
      </c>
      <c r="I1174" s="2">
        <f t="array" ref="I1174">SUMPRODUCT(B1158:B1177, (ROW(B1158:B1177)-ROW(B1158)+1)) / (20*21/2)</f>
        <v>4.3683595238095236</v>
      </c>
      <c r="J1174" s="2">
        <f t="shared" si="146"/>
        <v>4.3546721545806575</v>
      </c>
      <c r="K1174" s="2">
        <f t="shared" si="140"/>
        <v>4.3361274731041917</v>
      </c>
    </row>
    <row r="1175" spans="1:11" ht="13.5" x14ac:dyDescent="0.25">
      <c r="A1175" s="3">
        <v>43721</v>
      </c>
      <c r="B1175" s="2">
        <v>4.3868</v>
      </c>
      <c r="C1175" s="2">
        <f t="shared" si="141"/>
        <v>0</v>
      </c>
      <c r="D1175" s="2">
        <f t="shared" si="142"/>
        <v>4.3727999999999998</v>
      </c>
      <c r="E1175" s="2">
        <f t="shared" si="144"/>
        <v>4.3701699999999999</v>
      </c>
      <c r="F1175" s="2">
        <f t="shared" si="145"/>
        <v>4.3675600000000001</v>
      </c>
      <c r="G1175" s="2">
        <f t="shared" si="139"/>
        <v>4.316889999999999</v>
      </c>
      <c r="H1175" s="2">
        <f t="shared" si="143"/>
        <v>4.390305500000002</v>
      </c>
      <c r="I1175" s="2">
        <f t="array" ref="I1175">SUMPRODUCT(B1159:B1178, (ROW(B1159:B1178)-ROW(B1159)+1)) / (20*21/2)</f>
        <v>4.3637671428571423</v>
      </c>
      <c r="J1175" s="2">
        <f t="shared" si="146"/>
        <v>4.3577319493825</v>
      </c>
      <c r="K1175" s="2">
        <f t="shared" si="140"/>
        <v>4.3381146310216749</v>
      </c>
    </row>
    <row r="1176" spans="1:11" ht="13.5" x14ac:dyDescent="0.25">
      <c r="A1176" s="3">
        <v>43724</v>
      </c>
      <c r="B1176" s="2">
        <v>4.3648999999999996</v>
      </c>
      <c r="C1176" s="2">
        <f t="shared" si="141"/>
        <v>-2.1900000000000475E-2</v>
      </c>
      <c r="D1176" s="2">
        <f t="shared" si="142"/>
        <v>4.3727999999999998</v>
      </c>
      <c r="E1176" s="2">
        <f t="shared" si="144"/>
        <v>4.3684199999999995</v>
      </c>
      <c r="F1176" s="2">
        <f t="shared" si="145"/>
        <v>4.3703950000000003</v>
      </c>
      <c r="G1176" s="2">
        <f t="shared" si="139"/>
        <v>4.3174059999999992</v>
      </c>
      <c r="H1176" s="2">
        <f t="shared" si="143"/>
        <v>4.389638500000002</v>
      </c>
      <c r="I1176" s="2">
        <f t="array" ref="I1176">SUMPRODUCT(B1160:B1179, (ROW(B1160:B1179)-ROW(B1160)+1)) / (20*21/2)</f>
        <v>4.3594657142857152</v>
      </c>
      <c r="J1176" s="2">
        <f t="shared" si="146"/>
        <v>4.3584146208698806</v>
      </c>
      <c r="K1176" s="2">
        <f t="shared" si="140"/>
        <v>4.339165037648276</v>
      </c>
    </row>
    <row r="1177" spans="1:11" ht="13.5" x14ac:dyDescent="0.25">
      <c r="A1177" s="3">
        <v>43725</v>
      </c>
      <c r="B1177" s="2">
        <v>4.3648999999999996</v>
      </c>
      <c r="C1177" s="2">
        <f t="shared" si="141"/>
        <v>0</v>
      </c>
      <c r="D1177" s="2">
        <f t="shared" si="142"/>
        <v>4.3736599999999992</v>
      </c>
      <c r="E1177" s="2">
        <f t="shared" si="144"/>
        <v>4.3666699999999992</v>
      </c>
      <c r="F1177" s="2">
        <f t="shared" si="145"/>
        <v>4.3695199999999996</v>
      </c>
      <c r="G1177" s="2">
        <f t="shared" si="139"/>
        <v>4.318001999999999</v>
      </c>
      <c r="H1177" s="2">
        <f t="shared" si="143"/>
        <v>4.3885735000000023</v>
      </c>
      <c r="I1177" s="2">
        <f t="array" ref="I1177">SUMPRODUCT(B1161:B1180, (ROW(B1161:B1180)-ROW(B1161)+1)) / (20*21/2)</f>
        <v>4.359628571428571</v>
      </c>
      <c r="J1177" s="2">
        <f t="shared" si="146"/>
        <v>4.3590322760251299</v>
      </c>
      <c r="K1177" s="2">
        <f t="shared" si="140"/>
        <v>4.3401742518581479</v>
      </c>
    </row>
    <row r="1178" spans="1:11" ht="13.5" x14ac:dyDescent="0.25">
      <c r="A1178" s="3">
        <v>43726</v>
      </c>
      <c r="B1178" s="2">
        <v>4.3212999999999999</v>
      </c>
      <c r="C1178" s="2">
        <f t="shared" si="141"/>
        <v>-4.3599999999999639E-2</v>
      </c>
      <c r="D1178" s="2">
        <f t="shared" si="142"/>
        <v>4.3649399999999998</v>
      </c>
      <c r="E1178" s="2">
        <f t="shared" si="144"/>
        <v>4.362309999999999</v>
      </c>
      <c r="F1178" s="2">
        <f t="shared" si="145"/>
        <v>4.3664649999999998</v>
      </c>
      <c r="G1178" s="2">
        <f t="shared" si="139"/>
        <v>4.3184419999999992</v>
      </c>
      <c r="H1178" s="2">
        <f t="shared" si="143"/>
        <v>4.3872905000000024</v>
      </c>
      <c r="I1178" s="2">
        <f t="array" ref="I1178">SUMPRODUCT(B1162:B1181, (ROW(B1162:B1181)-ROW(B1162)+1)) / (20*21/2)</f>
        <v>4.3613433333333322</v>
      </c>
      <c r="J1178" s="2">
        <f t="shared" si="146"/>
        <v>4.355438725927498</v>
      </c>
      <c r="K1178" s="2">
        <f t="shared" si="140"/>
        <v>4.3394340851186133</v>
      </c>
    </row>
    <row r="1179" spans="1:11" ht="13.5" x14ac:dyDescent="0.25">
      <c r="A1179" s="3">
        <v>43727</v>
      </c>
      <c r="B1179" s="2">
        <v>4.3212999999999999</v>
      </c>
      <c r="C1179" s="2">
        <f t="shared" si="141"/>
        <v>0</v>
      </c>
      <c r="D1179" s="2">
        <f t="shared" si="142"/>
        <v>4.3518400000000002</v>
      </c>
      <c r="E1179" s="2">
        <f t="shared" si="144"/>
        <v>4.3601299999999998</v>
      </c>
      <c r="F1179" s="2">
        <f t="shared" si="145"/>
        <v>4.3631899999999986</v>
      </c>
      <c r="G1179" s="2">
        <f t="shared" si="139"/>
        <v>4.3190419999999996</v>
      </c>
      <c r="H1179" s="2">
        <f t="shared" si="143"/>
        <v>4.3866045000000016</v>
      </c>
      <c r="I1179" s="2">
        <f t="array" ref="I1179">SUMPRODUCT(B1163:B1182, (ROW(B1163:B1182)-ROW(B1163)+1)) / (20*21/2)</f>
        <v>4.3603090476190474</v>
      </c>
      <c r="J1179" s="2">
        <f t="shared" si="146"/>
        <v>4.3521874186963077</v>
      </c>
      <c r="K1179" s="2">
        <f t="shared" si="140"/>
        <v>4.3387229445257267</v>
      </c>
    </row>
    <row r="1180" spans="1:11" ht="13.5" x14ac:dyDescent="0.25">
      <c r="A1180" s="3">
        <v>43728</v>
      </c>
      <c r="B1180" s="2">
        <v>4.3648999999999996</v>
      </c>
      <c r="C1180" s="2">
        <f t="shared" si="141"/>
        <v>4.3599999999999639E-2</v>
      </c>
      <c r="D1180" s="2">
        <f t="shared" si="142"/>
        <v>4.3474599999999999</v>
      </c>
      <c r="E1180" s="2">
        <f t="shared" si="144"/>
        <v>4.3601299999999998</v>
      </c>
      <c r="F1180" s="2">
        <f t="shared" si="145"/>
        <v>4.3620950000000001</v>
      </c>
      <c r="G1180" s="2">
        <f t="shared" si="139"/>
        <v>4.320354</v>
      </c>
      <c r="H1180" s="2">
        <f t="shared" si="143"/>
        <v>4.3861365000000019</v>
      </c>
      <c r="I1180" s="2">
        <f t="array" ref="I1180">SUMPRODUCT(B1164:B1183, (ROW(B1164:B1183)-ROW(B1164)+1)) / (20*21/2)</f>
        <v>4.3677885714285711</v>
      </c>
      <c r="J1180" s="2">
        <f t="shared" si="146"/>
        <v>4.3533981407252309</v>
      </c>
      <c r="K1180" s="2">
        <f t="shared" si="140"/>
        <v>4.3397494957207963</v>
      </c>
    </row>
    <row r="1181" spans="1:11" ht="13.5" x14ac:dyDescent="0.25">
      <c r="A1181" s="3">
        <v>43731</v>
      </c>
      <c r="B1181" s="2">
        <v>4.3800999999999997</v>
      </c>
      <c r="C1181" s="2">
        <f t="shared" si="141"/>
        <v>1.5200000000000102E-2</v>
      </c>
      <c r="D1181" s="2">
        <f t="shared" si="142"/>
        <v>4.3504999999999994</v>
      </c>
      <c r="E1181" s="2">
        <f t="shared" si="144"/>
        <v>4.3616499999999991</v>
      </c>
      <c r="F1181" s="2">
        <f t="shared" si="145"/>
        <v>4.3617599999999994</v>
      </c>
      <c r="G1181" s="2">
        <f t="shared" si="139"/>
        <v>4.3219700000000003</v>
      </c>
      <c r="H1181" s="2">
        <f t="shared" si="143"/>
        <v>4.3857445000000013</v>
      </c>
      <c r="I1181" s="2">
        <f t="array" ref="I1181">SUMPRODUCT(B1165:B1184, (ROW(B1165:B1184)-ROW(B1165)+1)) / (20*21/2)</f>
        <v>4.3717209523809517</v>
      </c>
      <c r="J1181" s="2">
        <f t="shared" si="146"/>
        <v>4.3559411749418757</v>
      </c>
      <c r="K1181" s="2">
        <f t="shared" si="140"/>
        <v>4.3413318684376279</v>
      </c>
    </row>
    <row r="1182" spans="1:11" ht="13.5" x14ac:dyDescent="0.25">
      <c r="A1182" s="3">
        <v>43732</v>
      </c>
      <c r="B1182" s="2">
        <v>4.3509000000000002</v>
      </c>
      <c r="C1182" s="2">
        <f t="shared" si="141"/>
        <v>-2.9199999999999449E-2</v>
      </c>
      <c r="D1182" s="2">
        <f t="shared" si="142"/>
        <v>4.3476999999999997</v>
      </c>
      <c r="E1182" s="2">
        <f t="shared" si="144"/>
        <v>4.3606800000000003</v>
      </c>
      <c r="F1182" s="2">
        <f t="shared" si="145"/>
        <v>4.359964999999999</v>
      </c>
      <c r="G1182" s="2">
        <f t="shared" si="139"/>
        <v>4.3230019999999998</v>
      </c>
      <c r="H1182" s="2">
        <f t="shared" si="143"/>
        <v>4.3856045000000021</v>
      </c>
      <c r="I1182" s="2">
        <f t="array" ref="I1182">SUMPRODUCT(B1166:B1185, (ROW(B1166:B1185)-ROW(B1166)+1)) / (20*21/2)</f>
        <v>4.372765238095238</v>
      </c>
      <c r="J1182" s="2">
        <f t="shared" si="146"/>
        <v>4.3554610630426494</v>
      </c>
      <c r="K1182" s="2">
        <f t="shared" si="140"/>
        <v>4.3417070892832115</v>
      </c>
    </row>
    <row r="1183" spans="1:11" ht="13.5" x14ac:dyDescent="0.25">
      <c r="A1183" s="3">
        <v>43733</v>
      </c>
      <c r="B1183" s="2">
        <v>4.4385000000000003</v>
      </c>
      <c r="C1183" s="2">
        <f t="shared" si="141"/>
        <v>8.7600000000000122E-2</v>
      </c>
      <c r="D1183" s="2">
        <f t="shared" si="142"/>
        <v>4.3711399999999996</v>
      </c>
      <c r="E1183" s="2">
        <f t="shared" si="144"/>
        <v>4.3680399999999997</v>
      </c>
      <c r="F1183" s="2">
        <f t="shared" si="145"/>
        <v>4.3680099999999999</v>
      </c>
      <c r="G1183" s="2">
        <f t="shared" si="139"/>
        <v>4.3261840000000005</v>
      </c>
      <c r="H1183" s="2">
        <f t="shared" si="143"/>
        <v>4.3851065000000018</v>
      </c>
      <c r="I1183" s="2">
        <f t="array" ref="I1183">SUMPRODUCT(B1167:B1186, (ROW(B1167:B1186)-ROW(B1167)+1)) / (20*21/2)</f>
        <v>4.3709561904761909</v>
      </c>
      <c r="J1183" s="2">
        <f t="shared" si="146"/>
        <v>4.3633695332290641</v>
      </c>
      <c r="K1183" s="2">
        <f t="shared" si="140"/>
        <v>4.3455028897034778</v>
      </c>
    </row>
    <row r="1184" spans="1:11" ht="13.5" x14ac:dyDescent="0.25">
      <c r="A1184" s="3">
        <v>43734</v>
      </c>
      <c r="B1184" s="2">
        <v>4.4093</v>
      </c>
      <c r="C1184" s="2">
        <f t="shared" si="141"/>
        <v>-2.9200000000000337E-2</v>
      </c>
      <c r="D1184" s="2">
        <f t="shared" si="142"/>
        <v>4.3887400000000003</v>
      </c>
      <c r="E1184" s="2">
        <f t="shared" si="144"/>
        <v>4.3702899999999998</v>
      </c>
      <c r="F1184" s="2">
        <f t="shared" si="145"/>
        <v>4.369135</v>
      </c>
      <c r="G1184" s="2">
        <f t="shared" si="139"/>
        <v>4.3262859999999996</v>
      </c>
      <c r="H1184" s="2">
        <f t="shared" si="143"/>
        <v>4.3845620000000016</v>
      </c>
      <c r="I1184" s="2">
        <f t="array" ref="I1184">SUMPRODUCT(B1168:B1187, (ROW(B1168:B1187)-ROW(B1168)+1)) / (20*21/2)</f>
        <v>4.3692971428571434</v>
      </c>
      <c r="J1184" s="2">
        <f t="shared" si="146"/>
        <v>4.3677438633977248</v>
      </c>
      <c r="K1184" s="2">
        <f t="shared" si="140"/>
        <v>4.3480047371660868</v>
      </c>
    </row>
    <row r="1185" spans="1:11" ht="13.5" x14ac:dyDescent="0.25">
      <c r="A1185" s="3">
        <v>43735</v>
      </c>
      <c r="B1185" s="2">
        <v>4.3800999999999997</v>
      </c>
      <c r="C1185" s="2">
        <f t="shared" si="141"/>
        <v>-2.9200000000000337E-2</v>
      </c>
      <c r="D1185" s="2">
        <f t="shared" si="142"/>
        <v>4.3917799999999998</v>
      </c>
      <c r="E1185" s="2">
        <f t="shared" si="144"/>
        <v>4.3696199999999994</v>
      </c>
      <c r="F1185" s="2">
        <f t="shared" si="145"/>
        <v>4.3698949999999996</v>
      </c>
      <c r="G1185" s="2">
        <f t="shared" si="139"/>
        <v>4.3283360000000002</v>
      </c>
      <c r="H1185" s="2">
        <f t="shared" si="143"/>
        <v>4.3838715000000015</v>
      </c>
      <c r="I1185" s="2">
        <f t="array" ref="I1185">SUMPRODUCT(B1169:B1188, (ROW(B1169:B1188)-ROW(B1169)+1)) / (20*21/2)</f>
        <v>4.3661214285714287</v>
      </c>
      <c r="J1185" s="2">
        <f t="shared" si="146"/>
        <v>4.3689206383122272</v>
      </c>
      <c r="K1185" s="2">
        <f t="shared" si="140"/>
        <v>4.3492633749242797</v>
      </c>
    </row>
    <row r="1186" spans="1:11" ht="13.5" x14ac:dyDescent="0.25">
      <c r="A1186" s="3">
        <v>43738</v>
      </c>
      <c r="B1186" s="2">
        <v>4.3509000000000002</v>
      </c>
      <c r="C1186" s="2">
        <f t="shared" si="141"/>
        <v>-2.9199999999999449E-2</v>
      </c>
      <c r="D1186" s="2">
        <f t="shared" si="142"/>
        <v>4.3859399999999997</v>
      </c>
      <c r="E1186" s="2">
        <f t="shared" si="144"/>
        <v>4.36822</v>
      </c>
      <c r="F1186" s="2">
        <f t="shared" si="145"/>
        <v>4.3683199999999998</v>
      </c>
      <c r="G1186" s="2">
        <f t="shared" si="139"/>
        <v>4.3298019999999999</v>
      </c>
      <c r="H1186" s="2">
        <f t="shared" si="143"/>
        <v>4.3830350000000013</v>
      </c>
      <c r="I1186" s="2">
        <f t="array" ref="I1186">SUMPRODUCT(B1170:B1189, (ROW(B1170:B1189)-ROW(B1170)+1)) / (20*21/2)</f>
        <v>4.3630957142857145</v>
      </c>
      <c r="J1186" s="2">
        <f t="shared" si="146"/>
        <v>4.3672043870443957</v>
      </c>
      <c r="K1186" s="2">
        <f t="shared" si="140"/>
        <v>4.3493275562997988</v>
      </c>
    </row>
    <row r="1187" spans="1:11" ht="13.5" x14ac:dyDescent="0.25">
      <c r="A1187" s="3">
        <v>43739</v>
      </c>
      <c r="B1187" s="2">
        <v>4.3509000000000002</v>
      </c>
      <c r="C1187" s="2">
        <f t="shared" si="141"/>
        <v>0</v>
      </c>
      <c r="D1187" s="2">
        <f t="shared" si="142"/>
        <v>4.3859399999999997</v>
      </c>
      <c r="E1187" s="2">
        <f t="shared" si="144"/>
        <v>4.3668200000000006</v>
      </c>
      <c r="F1187" s="2">
        <f t="shared" si="145"/>
        <v>4.3667449999999999</v>
      </c>
      <c r="G1187" s="2">
        <f t="shared" si="139"/>
        <v>4.331792000000001</v>
      </c>
      <c r="H1187" s="2">
        <f t="shared" si="143"/>
        <v>4.3821985000000012</v>
      </c>
      <c r="I1187" s="2">
        <f t="array" ref="I1187">SUMPRODUCT(B1171:B1190, (ROW(B1171:B1190)-ROW(B1171)+1)) / (20*21/2)</f>
        <v>4.3578876190476192</v>
      </c>
      <c r="J1187" s="2">
        <f t="shared" si="146"/>
        <v>4.3656515882782623</v>
      </c>
      <c r="K1187" s="2">
        <f t="shared" si="140"/>
        <v>4.3493892207586304</v>
      </c>
    </row>
    <row r="1188" spans="1:11" ht="13.5" x14ac:dyDescent="0.25">
      <c r="A1188" s="3">
        <v>43740</v>
      </c>
      <c r="B1188" s="2">
        <v>4.3334000000000001</v>
      </c>
      <c r="C1188" s="2">
        <f t="shared" si="141"/>
        <v>-1.7500000000000071E-2</v>
      </c>
      <c r="D1188" s="2">
        <f t="shared" si="142"/>
        <v>4.3649199999999997</v>
      </c>
      <c r="E1188" s="2">
        <f t="shared" si="144"/>
        <v>4.3680300000000001</v>
      </c>
      <c r="F1188" s="2">
        <f t="shared" si="145"/>
        <v>4.3651699999999991</v>
      </c>
      <c r="G1188" s="2">
        <f t="shared" si="139"/>
        <v>4.3338680000000007</v>
      </c>
      <c r="H1188" s="2">
        <f t="shared" si="143"/>
        <v>4.3812745000000008</v>
      </c>
      <c r="I1188" s="2">
        <f t="array" ref="I1188">SUMPRODUCT(B1172:B1191, (ROW(B1172:B1191)-ROW(B1172)+1)) / (20*21/2)</f>
        <v>4.3529409523809521</v>
      </c>
      <c r="J1188" s="2">
        <f t="shared" si="146"/>
        <v>4.3625800084422375</v>
      </c>
      <c r="K1188" s="2">
        <f t="shared" si="140"/>
        <v>4.3487621924935862</v>
      </c>
    </row>
    <row r="1189" spans="1:11" ht="13.5" x14ac:dyDescent="0.25">
      <c r="A1189" s="3">
        <v>43741</v>
      </c>
      <c r="B1189" s="2">
        <v>4.3334000000000001</v>
      </c>
      <c r="C1189" s="2">
        <f t="shared" si="141"/>
        <v>0</v>
      </c>
      <c r="D1189" s="2">
        <f t="shared" si="142"/>
        <v>4.3497400000000006</v>
      </c>
      <c r="E1189" s="2">
        <f t="shared" si="144"/>
        <v>4.3692399999999996</v>
      </c>
      <c r="F1189" s="2">
        <f t="shared" si="145"/>
        <v>4.3646849999999997</v>
      </c>
      <c r="G1189" s="2">
        <f t="shared" si="139"/>
        <v>4.3366420000000012</v>
      </c>
      <c r="H1189" s="2">
        <f t="shared" si="143"/>
        <v>4.3803505000000014</v>
      </c>
      <c r="I1189" s="2">
        <f t="array" ref="I1189">SUMPRODUCT(B1173:B1192, (ROW(B1173:B1192)-ROW(B1173)+1)) / (20*21/2)</f>
        <v>4.348255714285715</v>
      </c>
      <c r="J1189" s="2">
        <f t="shared" si="146"/>
        <v>4.3598009600191672</v>
      </c>
      <c r="K1189" s="2">
        <f t="shared" si="140"/>
        <v>4.3481597535722694</v>
      </c>
    </row>
    <row r="1190" spans="1:11" ht="13.5" x14ac:dyDescent="0.25">
      <c r="A1190" s="3">
        <v>43742</v>
      </c>
      <c r="B1190" s="2">
        <v>4.3099999999999996</v>
      </c>
      <c r="C1190" s="2">
        <f t="shared" si="141"/>
        <v>-2.3400000000000531E-2</v>
      </c>
      <c r="D1190" s="2">
        <f t="shared" si="142"/>
        <v>4.3357200000000002</v>
      </c>
      <c r="E1190" s="2">
        <f t="shared" si="144"/>
        <v>4.3637499999999996</v>
      </c>
      <c r="F1190" s="2">
        <f t="shared" si="145"/>
        <v>4.3619399999999988</v>
      </c>
      <c r="G1190" s="2">
        <f t="shared" si="139"/>
        <v>4.3372900000000012</v>
      </c>
      <c r="H1190" s="2">
        <f t="shared" si="143"/>
        <v>4.3794885000000008</v>
      </c>
      <c r="I1190" s="2">
        <f t="array" ref="I1190">SUMPRODUCT(B1174:B1193, (ROW(B1174:B1193)-ROW(B1174)+1)) / (20*21/2)</f>
        <v>4.3343638095238095</v>
      </c>
      <c r="J1190" s="2">
        <f t="shared" si="146"/>
        <v>4.3550580114459132</v>
      </c>
      <c r="K1190" s="2">
        <f t="shared" si="140"/>
        <v>4.3466632926478663</v>
      </c>
    </row>
    <row r="1191" spans="1:11" ht="13.5" x14ac:dyDescent="0.25">
      <c r="A1191" s="3">
        <v>43745</v>
      </c>
      <c r="B1191" s="2">
        <v>4.3099999999999996</v>
      </c>
      <c r="C1191" s="2">
        <f t="shared" si="141"/>
        <v>0</v>
      </c>
      <c r="D1191" s="2">
        <f t="shared" si="142"/>
        <v>4.3275399999999999</v>
      </c>
      <c r="E1191" s="2">
        <f t="shared" si="144"/>
        <v>4.3567400000000003</v>
      </c>
      <c r="F1191" s="2">
        <f t="shared" si="145"/>
        <v>4.3591949999999997</v>
      </c>
      <c r="G1191" s="2">
        <f t="shared" si="139"/>
        <v>4.3382000000000014</v>
      </c>
      <c r="H1191" s="2">
        <f t="shared" si="143"/>
        <v>4.3785470000000002</v>
      </c>
      <c r="I1191" s="2">
        <f t="array" ref="I1191">SUMPRODUCT(B1175:B1194, (ROW(B1175:B1194)-ROW(B1175)+1)) / (20*21/2)</f>
        <v>4.3289866666666672</v>
      </c>
      <c r="J1191" s="2">
        <f t="shared" si="146"/>
        <v>4.3507667722605881</v>
      </c>
      <c r="K1191" s="2">
        <f t="shared" si="140"/>
        <v>4.3452255164655975</v>
      </c>
    </row>
    <row r="1192" spans="1:11" ht="13.5" x14ac:dyDescent="0.25">
      <c r="A1192" s="3">
        <v>43746</v>
      </c>
      <c r="B1192" s="2">
        <v>4.3099999999999996</v>
      </c>
      <c r="C1192" s="2">
        <f t="shared" si="141"/>
        <v>0</v>
      </c>
      <c r="D1192" s="2">
        <f t="shared" si="142"/>
        <v>4.3193599999999996</v>
      </c>
      <c r="E1192" s="2">
        <f t="shared" si="144"/>
        <v>4.3526500000000006</v>
      </c>
      <c r="F1192" s="2">
        <f t="shared" si="145"/>
        <v>4.3566650000000005</v>
      </c>
      <c r="G1192" s="2">
        <f t="shared" si="139"/>
        <v>4.338934000000001</v>
      </c>
      <c r="H1192" s="2">
        <f t="shared" si="143"/>
        <v>4.3776054999999996</v>
      </c>
      <c r="I1192" s="2">
        <f t="array" ref="I1192">SUMPRODUCT(B1176:B1195, (ROW(B1176:B1195)-ROW(B1176)+1)) / (20*21/2)</f>
        <v>4.3201633333333334</v>
      </c>
      <c r="J1192" s="2">
        <f t="shared" si="146"/>
        <v>4.346884222521485</v>
      </c>
      <c r="K1192" s="2">
        <f t="shared" si="140"/>
        <v>4.3438441236630254</v>
      </c>
    </row>
    <row r="1193" spans="1:11" ht="13.5" x14ac:dyDescent="0.25">
      <c r="A1193" s="3">
        <v>43747</v>
      </c>
      <c r="B1193" s="2">
        <v>4.2107999999999999</v>
      </c>
      <c r="C1193" s="2">
        <f t="shared" si="141"/>
        <v>-9.9199999999999733E-2</v>
      </c>
      <c r="D1193" s="2">
        <f t="shared" si="142"/>
        <v>4.2948399999999989</v>
      </c>
      <c r="E1193" s="2">
        <f t="shared" si="144"/>
        <v>4.3298800000000002</v>
      </c>
      <c r="F1193" s="2">
        <f t="shared" si="145"/>
        <v>4.3489600000000008</v>
      </c>
      <c r="G1193" s="2">
        <f t="shared" si="139"/>
        <v>4.3376840000000012</v>
      </c>
      <c r="H1193" s="2">
        <f t="shared" si="143"/>
        <v>4.3767649999999989</v>
      </c>
      <c r="I1193" s="2">
        <f t="array" ref="I1193">SUMPRODUCT(B1177:B1196, (ROW(B1177:B1196)-ROW(B1177)+1)) / (20*21/2)</f>
        <v>4.3108790476190473</v>
      </c>
      <c r="J1193" s="2">
        <f t="shared" si="146"/>
        <v>4.3339238203765822</v>
      </c>
      <c r="K1193" s="2">
        <f t="shared" si="140"/>
        <v>4.3386267070487898</v>
      </c>
    </row>
    <row r="1194" spans="1:11" ht="13.5" x14ac:dyDescent="0.25">
      <c r="A1194" s="3">
        <v>43748</v>
      </c>
      <c r="B1194" s="2">
        <v>4.2925000000000004</v>
      </c>
      <c r="C1194" s="2">
        <f t="shared" si="141"/>
        <v>8.170000000000055E-2</v>
      </c>
      <c r="D1194" s="2">
        <f t="shared" si="142"/>
        <v>4.2866599999999995</v>
      </c>
      <c r="E1194" s="2">
        <f t="shared" si="144"/>
        <v>4.3182</v>
      </c>
      <c r="F1194" s="2">
        <f t="shared" si="145"/>
        <v>4.3442450000000008</v>
      </c>
      <c r="G1194" s="2">
        <f t="shared" si="139"/>
        <v>4.3384180000000008</v>
      </c>
      <c r="H1194" s="2">
        <f t="shared" si="143"/>
        <v>4.375735999999999</v>
      </c>
      <c r="I1194" s="2">
        <f t="array" ref="I1194">SUMPRODUCT(B1178:B1197, (ROW(B1178:B1197)-ROW(B1178)+1)) / (20*21/2)</f>
        <v>4.3016276190476184</v>
      </c>
      <c r="J1194" s="2">
        <f t="shared" si="146"/>
        <v>4.3299786946264316</v>
      </c>
      <c r="K1194" s="2">
        <f t="shared" si="140"/>
        <v>4.3368178165762883</v>
      </c>
    </row>
    <row r="1195" spans="1:11" ht="13.5" x14ac:dyDescent="0.25">
      <c r="A1195" s="3">
        <v>43749</v>
      </c>
      <c r="B1195" s="2">
        <v>4.2515999999999998</v>
      </c>
      <c r="C1195" s="2">
        <f t="shared" si="141"/>
        <v>-4.0900000000000603E-2</v>
      </c>
      <c r="D1195" s="2">
        <f t="shared" si="142"/>
        <v>4.2749800000000002</v>
      </c>
      <c r="E1195" s="2">
        <f t="shared" si="144"/>
        <v>4.3053499999999998</v>
      </c>
      <c r="F1195" s="2">
        <f t="shared" si="145"/>
        <v>4.337485</v>
      </c>
      <c r="G1195" s="2">
        <f t="shared" si="139"/>
        <v>4.3379840000000005</v>
      </c>
      <c r="H1195" s="2">
        <f t="shared" si="143"/>
        <v>4.3745024999999993</v>
      </c>
      <c r="I1195" s="2">
        <f t="array" ref="I1195">SUMPRODUCT(B1179:B1198, (ROW(B1179:B1198)-ROW(B1179)+1)) / (20*21/2)</f>
        <v>4.2941133333333328</v>
      </c>
      <c r="J1195" s="2">
        <f t="shared" si="146"/>
        <v>4.3225140570429614</v>
      </c>
      <c r="K1195" s="2">
        <f t="shared" si="140"/>
        <v>4.3334759414164337</v>
      </c>
    </row>
    <row r="1196" spans="1:11" ht="13.5" x14ac:dyDescent="0.25">
      <c r="A1196" s="3">
        <v>43752</v>
      </c>
      <c r="B1196" s="2">
        <v>4.24</v>
      </c>
      <c r="C1196" s="2">
        <f t="shared" si="141"/>
        <v>-1.1599999999999611E-2</v>
      </c>
      <c r="D1196" s="2">
        <f t="shared" si="142"/>
        <v>4.2609800000000009</v>
      </c>
      <c r="E1196" s="2">
        <f t="shared" si="144"/>
        <v>4.2942599999999995</v>
      </c>
      <c r="F1196" s="2">
        <f t="shared" si="145"/>
        <v>4.3312400000000002</v>
      </c>
      <c r="G1196" s="2">
        <f t="shared" si="139"/>
        <v>4.3388020000000012</v>
      </c>
      <c r="H1196" s="2">
        <f t="shared" si="143"/>
        <v>4.3731114999999985</v>
      </c>
      <c r="I1196" s="2">
        <f t="array" ref="I1196">SUMPRODUCT(B1180:B1199, (ROW(B1180:B1199)-ROW(B1180)+1)) / (20*21/2)</f>
        <v>4.2869585714285723</v>
      </c>
      <c r="J1196" s="2">
        <f t="shared" si="146"/>
        <v>4.3146555754198221</v>
      </c>
      <c r="K1196" s="2">
        <f t="shared" si="140"/>
        <v>4.3298102182236322</v>
      </c>
    </row>
    <row r="1197" spans="1:11" ht="13.5" x14ac:dyDescent="0.25">
      <c r="A1197" s="3">
        <v>43754</v>
      </c>
      <c r="B1197" s="2">
        <v>4.2340999999999998</v>
      </c>
      <c r="C1197" s="2">
        <f t="shared" si="141"/>
        <v>-5.9000000000004604E-3</v>
      </c>
      <c r="D1197" s="2">
        <f t="shared" si="142"/>
        <v>4.2458</v>
      </c>
      <c r="E1197" s="2">
        <f t="shared" si="144"/>
        <v>4.2825799999999994</v>
      </c>
      <c r="F1197" s="2">
        <f t="shared" si="145"/>
        <v>4.3247</v>
      </c>
      <c r="G1197" s="2">
        <f t="shared" si="139"/>
        <v>4.3388040000000014</v>
      </c>
      <c r="H1197" s="2">
        <f t="shared" si="143"/>
        <v>4.3716909999999984</v>
      </c>
      <c r="I1197" s="2">
        <f t="array" ref="I1197">SUMPRODUCT(B1181:B1200, (ROW(B1181:B1200)-ROW(B1181)+1)) / (20*21/2)</f>
        <v>4.2796109523809527</v>
      </c>
      <c r="J1197" s="2">
        <f t="shared" si="146"/>
        <v>4.30698361585603</v>
      </c>
      <c r="K1197" s="2">
        <f t="shared" si="140"/>
        <v>4.3260568763325091</v>
      </c>
    </row>
    <row r="1198" spans="1:11" ht="13.5" x14ac:dyDescent="0.25">
      <c r="A1198" s="3">
        <v>43755</v>
      </c>
      <c r="B1198" s="2">
        <v>4.2458</v>
      </c>
      <c r="C1198" s="2">
        <f t="shared" si="141"/>
        <v>1.1700000000000266E-2</v>
      </c>
      <c r="D1198" s="2">
        <f t="shared" si="142"/>
        <v>4.2527999999999997</v>
      </c>
      <c r="E1198" s="2">
        <f t="shared" si="144"/>
        <v>4.2738199999999997</v>
      </c>
      <c r="F1198" s="2">
        <f t="shared" si="145"/>
        <v>4.3209250000000008</v>
      </c>
      <c r="G1198" s="2">
        <f t="shared" si="139"/>
        <v>4.3365960000000019</v>
      </c>
      <c r="H1198" s="2">
        <f t="shared" si="143"/>
        <v>4.370328999999999</v>
      </c>
      <c r="I1198" s="2">
        <f t="array" ref="I1198">SUMPRODUCT(B1182:B1201, (ROW(B1182:B1201)-ROW(B1182)+1)) / (20*21/2)</f>
        <v>4.2722961904761902</v>
      </c>
      <c r="J1198" s="2">
        <f t="shared" si="146"/>
        <v>4.3011566048221228</v>
      </c>
      <c r="K1198" s="2">
        <f t="shared" si="140"/>
        <v>4.322909547848881</v>
      </c>
    </row>
    <row r="1199" spans="1:11" ht="13.5" x14ac:dyDescent="0.25">
      <c r="A1199" s="3">
        <v>43756</v>
      </c>
      <c r="B1199" s="2">
        <v>4.2458</v>
      </c>
      <c r="C1199" s="2">
        <f t="shared" si="141"/>
        <v>0</v>
      </c>
      <c r="D1199" s="2">
        <f t="shared" si="142"/>
        <v>4.2434599999999998</v>
      </c>
      <c r="E1199" s="2">
        <f t="shared" si="144"/>
        <v>4.2650600000000001</v>
      </c>
      <c r="F1199" s="2">
        <f t="shared" si="145"/>
        <v>4.3171499999999998</v>
      </c>
      <c r="G1199" s="2">
        <f t="shared" si="139"/>
        <v>4.3343880000000015</v>
      </c>
      <c r="H1199" s="2">
        <f t="shared" si="143"/>
        <v>4.3689669999999987</v>
      </c>
      <c r="I1199" s="2">
        <f t="array" ref="I1199">SUMPRODUCT(B1183:B1202, (ROW(B1183:B1202)-ROW(B1183)+1)) / (20*21/2)</f>
        <v>4.2656766666666668</v>
      </c>
      <c r="J1199" s="2">
        <f t="shared" si="146"/>
        <v>4.295884547220016</v>
      </c>
      <c r="K1199" s="2">
        <f t="shared" si="140"/>
        <v>4.31988564401167</v>
      </c>
    </row>
    <row r="1200" spans="1:11" ht="13.5" x14ac:dyDescent="0.25">
      <c r="A1200" s="3">
        <v>43759</v>
      </c>
      <c r="B1200" s="2">
        <v>4.24</v>
      </c>
      <c r="C1200" s="2">
        <f t="shared" si="141"/>
        <v>-5.7999999999998053E-3</v>
      </c>
      <c r="D1200" s="2">
        <f t="shared" si="142"/>
        <v>4.2411399999999997</v>
      </c>
      <c r="E1200" s="2">
        <f t="shared" si="144"/>
        <v>4.2580600000000004</v>
      </c>
      <c r="F1200" s="2">
        <f t="shared" si="145"/>
        <v>4.310905</v>
      </c>
      <c r="G1200" s="2">
        <f t="shared" si="139"/>
        <v>4.3337220000000016</v>
      </c>
      <c r="H1200" s="2">
        <f t="shared" si="143"/>
        <v>4.3675954999999984</v>
      </c>
      <c r="I1200" s="2">
        <f t="array" ref="I1200">SUMPRODUCT(B1184:B1203, (ROW(B1184:B1203)-ROW(B1184)+1)) / (20*21/2)</f>
        <v>4.2562800000000003</v>
      </c>
      <c r="J1200" s="2">
        <f t="shared" si="146"/>
        <v>4.2905622093895381</v>
      </c>
      <c r="K1200" s="2">
        <f t="shared" si="140"/>
        <v>4.3167528736582712</v>
      </c>
    </row>
    <row r="1201" spans="1:11" ht="13.5" x14ac:dyDescent="0.25">
      <c r="A1201" s="3">
        <v>43760</v>
      </c>
      <c r="B1201" s="2">
        <v>4.2340999999999998</v>
      </c>
      <c r="C1201" s="2">
        <f t="shared" si="141"/>
        <v>-5.9000000000004604E-3</v>
      </c>
      <c r="D1201" s="2">
        <f t="shared" si="142"/>
        <v>4.2399599999999991</v>
      </c>
      <c r="E1201" s="2">
        <f t="shared" si="144"/>
        <v>4.25047</v>
      </c>
      <c r="F1201" s="2">
        <f t="shared" si="145"/>
        <v>4.3036049999999992</v>
      </c>
      <c r="G1201" s="2">
        <f t="shared" si="139"/>
        <v>4.3341600000000016</v>
      </c>
      <c r="H1201" s="2">
        <f t="shared" si="143"/>
        <v>4.3661749999999975</v>
      </c>
      <c r="I1201" s="2">
        <f t="array" ref="I1201">SUMPRODUCT(B1185:B1204, (ROW(B1185:B1204)-ROW(B1185)+1)) / (20*21/2)</f>
        <v>4.2496900000000002</v>
      </c>
      <c r="J1201" s="2">
        <f t="shared" si="146"/>
        <v>4.285184856114344</v>
      </c>
      <c r="K1201" s="2">
        <f t="shared" si="140"/>
        <v>4.3135115844952017</v>
      </c>
    </row>
    <row r="1202" spans="1:11" ht="13.5" x14ac:dyDescent="0.25">
      <c r="A1202" s="3">
        <v>43761</v>
      </c>
      <c r="B1202" s="2">
        <v>4.2340999999999998</v>
      </c>
      <c r="C1202" s="2">
        <f t="shared" si="141"/>
        <v>0</v>
      </c>
      <c r="D1202" s="2">
        <f t="shared" si="142"/>
        <v>4.2399599999999991</v>
      </c>
      <c r="E1202" s="2">
        <f t="shared" si="144"/>
        <v>4.2428799999999995</v>
      </c>
      <c r="F1202" s="2">
        <f t="shared" si="145"/>
        <v>4.2977650000000001</v>
      </c>
      <c r="G1202" s="2">
        <f t="shared" ref="G1202:G1265" si="147">AVERAGE(B1153:B1202)</f>
        <v>4.3337260000000022</v>
      </c>
      <c r="H1202" s="2">
        <f t="shared" si="143"/>
        <v>4.3646549999999982</v>
      </c>
      <c r="I1202" s="2">
        <f t="array" ref="I1202">SUMPRODUCT(B1186:B1205, (ROW(B1186:B1205)-ROW(B1186)+1)) / (20*21/2)</f>
        <v>4.2456842857142858</v>
      </c>
      <c r="J1202" s="2">
        <f t="shared" si="146"/>
        <v>4.2803196317225014</v>
      </c>
      <c r="K1202" s="2">
        <f t="shared" si="140"/>
        <v>4.3103974047110762</v>
      </c>
    </row>
    <row r="1203" spans="1:11" ht="13.5" x14ac:dyDescent="0.25">
      <c r="A1203" s="3">
        <v>43762</v>
      </c>
      <c r="B1203" s="2">
        <v>4.1990999999999996</v>
      </c>
      <c r="C1203" s="2">
        <f t="shared" si="141"/>
        <v>-3.5000000000000142E-2</v>
      </c>
      <c r="D1203" s="2">
        <f t="shared" si="142"/>
        <v>4.23062</v>
      </c>
      <c r="E1203" s="2">
        <f t="shared" si="144"/>
        <v>4.2417099999999994</v>
      </c>
      <c r="F1203" s="2">
        <f t="shared" si="145"/>
        <v>4.2857949999999994</v>
      </c>
      <c r="G1203" s="2">
        <f t="shared" si="147"/>
        <v>4.3315440000000009</v>
      </c>
      <c r="H1203" s="2">
        <f t="shared" si="143"/>
        <v>4.3630594999999976</v>
      </c>
      <c r="I1203" s="2">
        <f t="array" ref="I1203">SUMPRODUCT(B1187:B1206, (ROW(B1187:B1206)-ROW(B1187)+1)) / (20*21/2)</f>
        <v>4.241821428571428</v>
      </c>
      <c r="J1203" s="2">
        <f t="shared" si="146"/>
        <v>4.2725844287013111</v>
      </c>
      <c r="K1203" s="2">
        <f t="shared" ref="K1203:K1266" si="148">$K$4*B1203+(1-$K$4)*K1202</f>
        <v>4.3060328006047595</v>
      </c>
    </row>
    <row r="1204" spans="1:11" ht="13.5" x14ac:dyDescent="0.25">
      <c r="A1204" s="3">
        <v>43763</v>
      </c>
      <c r="B1204" s="2">
        <v>4.2165999999999997</v>
      </c>
      <c r="C1204" s="2">
        <f t="shared" si="141"/>
        <v>1.7500000000000071E-2</v>
      </c>
      <c r="D1204" s="2">
        <f t="shared" si="142"/>
        <v>4.22478</v>
      </c>
      <c r="E1204" s="2">
        <f t="shared" si="144"/>
        <v>4.234119999999999</v>
      </c>
      <c r="F1204" s="2">
        <f t="shared" si="145"/>
        <v>4.2761599999999991</v>
      </c>
      <c r="G1204" s="2">
        <f t="shared" si="147"/>
        <v>4.3299740000000018</v>
      </c>
      <c r="H1204" s="2">
        <f t="shared" si="143"/>
        <v>4.361570999999997</v>
      </c>
      <c r="I1204" s="2">
        <f t="array" ref="I1204">SUMPRODUCT(B1188:B1207, (ROW(B1188:B1207)-ROW(B1188)+1)) / (20*21/2)</f>
        <v>4.2385423809523814</v>
      </c>
      <c r="J1204" s="2">
        <f t="shared" si="146"/>
        <v>4.2672525783488053</v>
      </c>
      <c r="K1204" s="2">
        <f t="shared" si="148"/>
        <v>4.3025256319535918</v>
      </c>
    </row>
    <row r="1205" spans="1:11" ht="13.5" x14ac:dyDescent="0.25">
      <c r="A1205" s="3">
        <v>43766</v>
      </c>
      <c r="B1205" s="2">
        <v>4.2340999999999998</v>
      </c>
      <c r="C1205" s="2">
        <f t="shared" si="141"/>
        <v>1.7500000000000071E-2</v>
      </c>
      <c r="D1205" s="2">
        <f t="shared" si="142"/>
        <v>4.2235999999999994</v>
      </c>
      <c r="E1205" s="2">
        <f t="shared" si="144"/>
        <v>4.2323699999999995</v>
      </c>
      <c r="F1205" s="2">
        <f t="shared" si="145"/>
        <v>4.2688600000000001</v>
      </c>
      <c r="G1205" s="2">
        <f t="shared" si="147"/>
        <v>4.3284920000000016</v>
      </c>
      <c r="H1205" s="2">
        <f t="shared" si="143"/>
        <v>4.3601699999999974</v>
      </c>
      <c r="I1205" s="2">
        <f t="array" ref="I1205">SUMPRODUCT(B1189:B1208, (ROW(B1189:B1208)-ROW(B1189)+1)) / (20*21/2)</f>
        <v>4.2380661904761912</v>
      </c>
      <c r="J1205" s="2">
        <f t="shared" si="146"/>
        <v>4.2640951899346335</v>
      </c>
      <c r="K1205" s="2">
        <f t="shared" si="148"/>
        <v>4.2998422738377648</v>
      </c>
    </row>
    <row r="1206" spans="1:11" ht="13.5" x14ac:dyDescent="0.25">
      <c r="A1206" s="3">
        <v>43767</v>
      </c>
      <c r="B1206" s="2">
        <v>4.2282999999999999</v>
      </c>
      <c r="C1206" s="2">
        <f t="shared" si="141"/>
        <v>-5.7999999999998053E-3</v>
      </c>
      <c r="D1206" s="2">
        <f t="shared" si="142"/>
        <v>4.2224399999999997</v>
      </c>
      <c r="E1206" s="2">
        <f t="shared" si="144"/>
        <v>4.2311999999999994</v>
      </c>
      <c r="F1206" s="2">
        <f t="shared" si="145"/>
        <v>4.2627299999999995</v>
      </c>
      <c r="G1206" s="2">
        <f t="shared" si="147"/>
        <v>4.3268940000000011</v>
      </c>
      <c r="H1206" s="2">
        <f t="shared" si="143"/>
        <v>4.3590189999999973</v>
      </c>
      <c r="I1206" s="2">
        <f t="array" ref="I1206">SUMPRODUCT(B1190:B1209, (ROW(B1190:B1209)-ROW(B1190)+1)) / (20*21/2)</f>
        <v>4.2357604761904764</v>
      </c>
      <c r="J1206" s="2">
        <f t="shared" si="146"/>
        <v>4.2606861242265728</v>
      </c>
      <c r="K1206" s="2">
        <f t="shared" si="148"/>
        <v>4.2970366944715774</v>
      </c>
    </row>
    <row r="1207" spans="1:11" ht="13.5" x14ac:dyDescent="0.25">
      <c r="A1207" s="3">
        <v>43768</v>
      </c>
      <c r="B1207" s="2">
        <v>4.2282999999999999</v>
      </c>
      <c r="C1207" s="2">
        <f t="shared" si="141"/>
        <v>0</v>
      </c>
      <c r="D1207" s="2">
        <f t="shared" si="142"/>
        <v>4.2212800000000001</v>
      </c>
      <c r="E1207" s="2">
        <f t="shared" si="144"/>
        <v>4.2306199999999992</v>
      </c>
      <c r="F1207" s="2">
        <f t="shared" si="145"/>
        <v>4.2566000000000006</v>
      </c>
      <c r="G1207" s="2">
        <f t="shared" si="147"/>
        <v>4.3238120000000011</v>
      </c>
      <c r="H1207" s="2">
        <f t="shared" si="143"/>
        <v>4.3582659999999969</v>
      </c>
      <c r="I1207" s="2">
        <f t="array" ref="I1207">SUMPRODUCT(B1191:B1210, (ROW(B1191:B1210)-ROW(B1191)+1)) / (20*21/2)</f>
        <v>4.2356219047619055</v>
      </c>
      <c r="J1207" s="2">
        <f t="shared" si="146"/>
        <v>4.2576017314430894</v>
      </c>
      <c r="K1207" s="2">
        <f t="shared" si="148"/>
        <v>4.2943411378256329</v>
      </c>
    </row>
    <row r="1208" spans="1:11" ht="13.5" x14ac:dyDescent="0.25">
      <c r="A1208" s="3">
        <v>43769</v>
      </c>
      <c r="B1208" s="2">
        <v>4.2515999999999998</v>
      </c>
      <c r="C1208" s="2">
        <f t="shared" si="141"/>
        <v>2.3299999999999876E-2</v>
      </c>
      <c r="D1208" s="2">
        <f t="shared" si="142"/>
        <v>4.2317799999999997</v>
      </c>
      <c r="E1208" s="2">
        <f t="shared" si="144"/>
        <v>4.2311999999999994</v>
      </c>
      <c r="F1208" s="2">
        <f t="shared" si="145"/>
        <v>4.25251</v>
      </c>
      <c r="G1208" s="2">
        <f t="shared" si="147"/>
        <v>4.3211960000000005</v>
      </c>
      <c r="H1208" s="2">
        <f t="shared" si="143"/>
        <v>4.3572314999999966</v>
      </c>
      <c r="I1208" s="2">
        <f t="array" ref="I1208">SUMPRODUCT(B1192:B1211, (ROW(B1192:B1211)-ROW(B1192)+1)) / (20*21/2)</f>
        <v>4.235789047619047</v>
      </c>
      <c r="J1208" s="2">
        <f t="shared" si="146"/>
        <v>4.2570301379723192</v>
      </c>
      <c r="K1208" s="2">
        <f t="shared" si="148"/>
        <v>4.2926650147736476</v>
      </c>
    </row>
    <row r="1209" spans="1:11" ht="13.5" x14ac:dyDescent="0.25">
      <c r="A1209" s="3">
        <v>43770</v>
      </c>
      <c r="B1209" s="2">
        <v>4.2282999999999999</v>
      </c>
      <c r="C1209" s="2">
        <f t="shared" si="141"/>
        <v>-2.3299999999999876E-2</v>
      </c>
      <c r="D1209" s="2">
        <f t="shared" si="142"/>
        <v>4.2341199999999999</v>
      </c>
      <c r="E1209" s="2">
        <f t="shared" si="144"/>
        <v>4.229449999999999</v>
      </c>
      <c r="F1209" s="2">
        <f t="shared" si="145"/>
        <v>4.2472550000000009</v>
      </c>
      <c r="G1209" s="2">
        <f t="shared" si="147"/>
        <v>4.3180259999999997</v>
      </c>
      <c r="H1209" s="2">
        <f t="shared" si="143"/>
        <v>4.3560804999999965</v>
      </c>
      <c r="I1209" s="2">
        <f t="array" ref="I1209">SUMPRODUCT(B1193:B1212, (ROW(B1193:B1212)-ROW(B1193)+1)) / (20*21/2)</f>
        <v>4.2351476190476189</v>
      </c>
      <c r="J1209" s="2">
        <f t="shared" si="146"/>
        <v>4.2542939343559079</v>
      </c>
      <c r="K1209" s="2">
        <f t="shared" si="148"/>
        <v>4.2901408965472294</v>
      </c>
    </row>
    <row r="1210" spans="1:11" ht="13.5" x14ac:dyDescent="0.25">
      <c r="A1210" s="3">
        <v>43773</v>
      </c>
      <c r="B1210" s="2">
        <v>4.2458</v>
      </c>
      <c r="C1210" s="2">
        <f t="shared" si="141"/>
        <v>1.7500000000000071E-2</v>
      </c>
      <c r="D1210" s="2">
        <f t="shared" si="142"/>
        <v>4.2364599999999992</v>
      </c>
      <c r="E1210" s="2">
        <f t="shared" si="144"/>
        <v>4.2300300000000002</v>
      </c>
      <c r="F1210" s="2">
        <f t="shared" si="145"/>
        <v>4.2440450000000007</v>
      </c>
      <c r="G1210" s="2">
        <f t="shared" si="147"/>
        <v>4.3152059999999999</v>
      </c>
      <c r="H1210" s="2">
        <f t="shared" si="143"/>
        <v>4.3550169999999966</v>
      </c>
      <c r="I1210" s="2">
        <f t="array" ref="I1210">SUMPRODUCT(B1194:B1213, (ROW(B1194:B1213)-ROW(B1194)+1)) / (20*21/2)</f>
        <v>4.2348676190476189</v>
      </c>
      <c r="J1210" s="2">
        <f t="shared" si="146"/>
        <v>4.2534849882267736</v>
      </c>
      <c r="K1210" s="2">
        <f t="shared" si="148"/>
        <v>4.288402037859103</v>
      </c>
    </row>
    <row r="1211" spans="1:11" ht="13.5" x14ac:dyDescent="0.25">
      <c r="A1211" s="3">
        <v>43774</v>
      </c>
      <c r="B1211" s="2">
        <v>4.2458</v>
      </c>
      <c r="C1211" s="2">
        <f t="shared" si="141"/>
        <v>0</v>
      </c>
      <c r="D1211" s="2">
        <f t="shared" si="142"/>
        <v>4.23996</v>
      </c>
      <c r="E1211" s="2">
        <f t="shared" si="144"/>
        <v>4.2312000000000003</v>
      </c>
      <c r="F1211" s="2">
        <f t="shared" si="145"/>
        <v>4.2408349999999997</v>
      </c>
      <c r="G1211" s="2">
        <f t="shared" si="147"/>
        <v>4.3123860000000001</v>
      </c>
      <c r="H1211" s="2">
        <f t="shared" si="143"/>
        <v>4.3539534999999958</v>
      </c>
      <c r="I1211" s="2">
        <f t="array" ref="I1211">SUMPRODUCT(B1195:B1214, (ROW(B1195:B1214)-ROW(B1195)+1)) / (20*21/2)</f>
        <v>4.2355909523809521</v>
      </c>
      <c r="J1211" s="2">
        <f t="shared" si="146"/>
        <v>4.2527530845861286</v>
      </c>
      <c r="K1211" s="2">
        <f t="shared" si="148"/>
        <v>4.2867313697077654</v>
      </c>
    </row>
    <row r="1212" spans="1:11" ht="13.5" x14ac:dyDescent="0.25">
      <c r="A1212" s="3">
        <v>43775</v>
      </c>
      <c r="B1212" s="2">
        <v>4.2340999999999998</v>
      </c>
      <c r="C1212" s="2">
        <f t="shared" si="141"/>
        <v>-1.1700000000000266E-2</v>
      </c>
      <c r="D1212" s="2">
        <f t="shared" si="142"/>
        <v>4.2411199999999996</v>
      </c>
      <c r="E1212" s="2">
        <f t="shared" si="144"/>
        <v>4.2312000000000003</v>
      </c>
      <c r="F1212" s="2">
        <f t="shared" si="145"/>
        <v>4.2370399999999995</v>
      </c>
      <c r="G1212" s="2">
        <f t="shared" si="147"/>
        <v>4.3093320000000004</v>
      </c>
      <c r="H1212" s="2">
        <f t="shared" si="143"/>
        <v>4.3526324999999968</v>
      </c>
      <c r="I1212" s="2">
        <f t="array" ref="I1212">SUMPRODUCT(B1196:B1215, (ROW(B1196:B1215)-ROW(B1196)+1)) / (20*21/2)</f>
        <v>4.2370890476190475</v>
      </c>
      <c r="J1212" s="2">
        <f t="shared" si="146"/>
        <v>4.2509766003398308</v>
      </c>
      <c r="K1212" s="2">
        <f t="shared" si="148"/>
        <v>4.2846673944251075</v>
      </c>
    </row>
    <row r="1213" spans="1:11" ht="13.5" x14ac:dyDescent="0.25">
      <c r="A1213" s="3">
        <v>43776</v>
      </c>
      <c r="B1213" s="2">
        <v>4.2340999999999998</v>
      </c>
      <c r="C1213" s="2">
        <f t="shared" si="141"/>
        <v>0</v>
      </c>
      <c r="D1213" s="2">
        <f t="shared" si="142"/>
        <v>4.2376199999999997</v>
      </c>
      <c r="E1213" s="2">
        <f t="shared" si="144"/>
        <v>4.2346999999999992</v>
      </c>
      <c r="F1213" s="2">
        <f t="shared" si="145"/>
        <v>4.2382049999999998</v>
      </c>
      <c r="G1213" s="2">
        <f t="shared" si="147"/>
        <v>4.3084620000000005</v>
      </c>
      <c r="H1213" s="2">
        <f t="shared" si="143"/>
        <v>4.3513114999999969</v>
      </c>
      <c r="I1213" s="2">
        <f t="array" ref="I1213">SUMPRODUCT(B1197:B1216, (ROW(B1197:B1216)-ROW(B1197)+1)) / (20*21/2)</f>
        <v>4.2452633333333329</v>
      </c>
      <c r="J1213" s="2">
        <f t="shared" si="146"/>
        <v>4.2493693050693704</v>
      </c>
      <c r="K1213" s="2">
        <f t="shared" si="148"/>
        <v>4.2826843593496129</v>
      </c>
    </row>
    <row r="1214" spans="1:11" ht="13.5" x14ac:dyDescent="0.25">
      <c r="A1214" s="3">
        <v>43777</v>
      </c>
      <c r="B1214" s="2">
        <v>4.2458</v>
      </c>
      <c r="C1214" s="2">
        <f t="shared" si="141"/>
        <v>1.1700000000000266E-2</v>
      </c>
      <c r="D1214" s="2">
        <f t="shared" si="142"/>
        <v>4.2411200000000004</v>
      </c>
      <c r="E1214" s="2">
        <f t="shared" si="144"/>
        <v>4.2376199999999997</v>
      </c>
      <c r="F1214" s="2">
        <f t="shared" si="145"/>
        <v>4.2358699999999994</v>
      </c>
      <c r="G1214" s="2">
        <f t="shared" si="147"/>
        <v>4.3056420000000006</v>
      </c>
      <c r="H1214" s="2">
        <f t="shared" si="143"/>
        <v>4.3500489999999967</v>
      </c>
      <c r="I1214" s="2">
        <f t="array" ref="I1214">SUMPRODUCT(B1198:B1217, (ROW(B1198:B1217)-ROW(B1198)+1)) / (20*21/2)</f>
        <v>4.2580580952380949</v>
      </c>
      <c r="J1214" s="2">
        <f t="shared" si="146"/>
        <v>4.2490293712532399</v>
      </c>
      <c r="K1214" s="2">
        <f t="shared" si="148"/>
        <v>4.2812379138849224</v>
      </c>
    </row>
    <row r="1215" spans="1:11" ht="13.5" x14ac:dyDescent="0.25">
      <c r="A1215" s="3">
        <v>43780</v>
      </c>
      <c r="B1215" s="2">
        <v>4.2515999999999998</v>
      </c>
      <c r="C1215" s="2">
        <f t="shared" si="141"/>
        <v>5.7999999999998053E-3</v>
      </c>
      <c r="D1215" s="2">
        <f t="shared" si="142"/>
        <v>4.2422800000000001</v>
      </c>
      <c r="E1215" s="2">
        <f t="shared" si="144"/>
        <v>4.2393699999999992</v>
      </c>
      <c r="F1215" s="2">
        <f t="shared" si="145"/>
        <v>4.2358699999999994</v>
      </c>
      <c r="G1215" s="2">
        <f t="shared" si="147"/>
        <v>4.303376000000001</v>
      </c>
      <c r="H1215" s="2">
        <f t="shared" si="143"/>
        <v>4.3487159999999969</v>
      </c>
      <c r="I1215" s="2">
        <f t="array" ref="I1215">SUMPRODUCT(B1199:B1218, (ROW(B1199:B1218)-ROW(B1199)+1)) / (20*21/2)</f>
        <v>4.2679566666666675</v>
      </c>
      <c r="J1215" s="2">
        <f t="shared" si="146"/>
        <v>4.2492741930386453</v>
      </c>
      <c r="K1215" s="2">
        <f t="shared" si="148"/>
        <v>4.2800756427521804</v>
      </c>
    </row>
    <row r="1216" spans="1:11" ht="13.5" x14ac:dyDescent="0.25">
      <c r="A1216" s="3">
        <v>43781</v>
      </c>
      <c r="B1216" s="2">
        <v>4.3216999999999999</v>
      </c>
      <c r="C1216" s="2">
        <f t="shared" si="141"/>
        <v>7.0100000000000051E-2</v>
      </c>
      <c r="D1216" s="2">
        <f t="shared" si="142"/>
        <v>4.25746</v>
      </c>
      <c r="E1216" s="2">
        <f t="shared" si="144"/>
        <v>4.2487100000000009</v>
      </c>
      <c r="F1216" s="2">
        <f t="shared" si="145"/>
        <v>4.2399549999999993</v>
      </c>
      <c r="G1216" s="2">
        <f t="shared" si="147"/>
        <v>4.3021620000000009</v>
      </c>
      <c r="H1216" s="2">
        <f t="shared" si="143"/>
        <v>4.3472354999999965</v>
      </c>
      <c r="I1216" s="2">
        <f t="array" ref="I1216">SUMPRODUCT(B1200:B1219, (ROW(B1200:B1219)-ROW(B1200)+1)) / (20*21/2)</f>
        <v>4.2790214285714292</v>
      </c>
      <c r="J1216" s="2">
        <f t="shared" si="146"/>
        <v>4.2561718889397264</v>
      </c>
      <c r="K1216" s="2">
        <f t="shared" si="148"/>
        <v>4.281707970487389</v>
      </c>
    </row>
    <row r="1217" spans="1:11" ht="13.5" x14ac:dyDescent="0.25">
      <c r="A1217" s="3">
        <v>43782</v>
      </c>
      <c r="B1217" s="2">
        <v>4.3742999999999999</v>
      </c>
      <c r="C1217" s="2">
        <f t="shared" si="141"/>
        <v>5.259999999999998E-2</v>
      </c>
      <c r="D1217" s="2">
        <f t="shared" si="142"/>
        <v>4.2855000000000008</v>
      </c>
      <c r="E1217" s="2">
        <f t="shared" si="144"/>
        <v>4.2633099999999988</v>
      </c>
      <c r="F1217" s="2">
        <f t="shared" si="145"/>
        <v>4.2469650000000003</v>
      </c>
      <c r="G1217" s="2">
        <f t="shared" si="147"/>
        <v>4.3020000000000005</v>
      </c>
      <c r="H1217" s="2">
        <f t="shared" si="143"/>
        <v>4.3460179999999973</v>
      </c>
      <c r="I1217" s="2">
        <f t="array" ref="I1217">SUMPRODUCT(B1201:B1220, (ROW(B1201:B1220)-ROW(B1201)+1)) / (20*21/2)</f>
        <v>4.2878357142857135</v>
      </c>
      <c r="J1217" s="2">
        <f t="shared" si="146"/>
        <v>4.2674221852311813</v>
      </c>
      <c r="K1217" s="2">
        <f t="shared" si="148"/>
        <v>4.2853390304682755</v>
      </c>
    </row>
    <row r="1218" spans="1:11" ht="13.5" x14ac:dyDescent="0.25">
      <c r="A1218" s="3">
        <v>43783</v>
      </c>
      <c r="B1218" s="2">
        <v>4.3509000000000002</v>
      </c>
      <c r="C1218" s="2">
        <f t="shared" si="141"/>
        <v>-2.3399999999999643E-2</v>
      </c>
      <c r="D1218" s="2">
        <f t="shared" si="142"/>
        <v>4.3088599999999992</v>
      </c>
      <c r="E1218" s="2">
        <f t="shared" si="144"/>
        <v>4.2732399999999995</v>
      </c>
      <c r="F1218" s="2">
        <f t="shared" si="145"/>
        <v>4.2522199999999994</v>
      </c>
      <c r="G1218" s="2">
        <f t="shared" si="147"/>
        <v>4.3017200000000004</v>
      </c>
      <c r="H1218" s="2">
        <f t="shared" si="143"/>
        <v>4.3448829999999967</v>
      </c>
      <c r="I1218" s="2">
        <f t="array" ref="I1218">SUMPRODUCT(B1202:B1221, (ROW(B1202:B1221)-ROW(B1202)+1)) / (20*21/2)</f>
        <v>4.2961219047619048</v>
      </c>
      <c r="J1218" s="2">
        <f t="shared" si="146"/>
        <v>4.275372453304402</v>
      </c>
      <c r="K1218" s="2">
        <f t="shared" si="148"/>
        <v>4.2879100488812849</v>
      </c>
    </row>
    <row r="1219" spans="1:11" ht="13.5" x14ac:dyDescent="0.25">
      <c r="A1219" s="3">
        <v>43784</v>
      </c>
      <c r="B1219" s="2">
        <v>4.3684000000000003</v>
      </c>
      <c r="C1219" s="2">
        <f t="shared" si="141"/>
        <v>1.7500000000000071E-2</v>
      </c>
      <c r="D1219" s="2">
        <f t="shared" si="142"/>
        <v>4.33338</v>
      </c>
      <c r="E1219" s="2">
        <f t="shared" si="144"/>
        <v>4.2872500000000002</v>
      </c>
      <c r="F1219" s="2">
        <f t="shared" si="145"/>
        <v>4.2583499999999992</v>
      </c>
      <c r="G1219" s="2">
        <f t="shared" si="147"/>
        <v>4.302226000000001</v>
      </c>
      <c r="H1219" s="2">
        <f t="shared" si="143"/>
        <v>4.344233499999997</v>
      </c>
      <c r="I1219" s="2">
        <f t="array" ref="I1219">SUMPRODUCT(B1203:B1222, (ROW(B1203:B1222)-ROW(B1203)+1)) / (20*21/2)</f>
        <v>4.3038519047619044</v>
      </c>
      <c r="J1219" s="2">
        <f t="shared" si="146"/>
        <v>4.2842322196563636</v>
      </c>
      <c r="K1219" s="2">
        <f t="shared" si="148"/>
        <v>4.2910665175526068</v>
      </c>
    </row>
    <row r="1220" spans="1:11" ht="13.5" x14ac:dyDescent="0.25">
      <c r="A1220" s="3">
        <v>43787</v>
      </c>
      <c r="B1220" s="2">
        <v>4.3509000000000002</v>
      </c>
      <c r="C1220" s="2">
        <f t="shared" ref="C1220:C1283" si="149">B1220-B1219</f>
        <v>-1.7500000000000071E-2</v>
      </c>
      <c r="D1220" s="2">
        <f t="shared" si="142"/>
        <v>4.3532400000000004</v>
      </c>
      <c r="E1220" s="2">
        <f t="shared" si="144"/>
        <v>4.2977600000000011</v>
      </c>
      <c r="F1220" s="2">
        <f t="shared" si="145"/>
        <v>4.2638949999999998</v>
      </c>
      <c r="G1220" s="2">
        <f t="shared" si="147"/>
        <v>4.301946</v>
      </c>
      <c r="H1220" s="2">
        <f t="shared" si="143"/>
        <v>4.343496499999997</v>
      </c>
      <c r="I1220" s="2">
        <f t="array" ref="I1220">SUMPRODUCT(B1204:B1223, (ROW(B1204:B1223)-ROW(B1204)+1)) / (20*21/2)</f>
        <v>4.3054638095238094</v>
      </c>
      <c r="J1220" s="2">
        <f t="shared" si="146"/>
        <v>4.2905815320700427</v>
      </c>
      <c r="K1220" s="2">
        <f t="shared" si="148"/>
        <v>4.2934129286289755</v>
      </c>
    </row>
    <row r="1221" spans="1:11" ht="13.5" x14ac:dyDescent="0.25">
      <c r="A1221" s="3">
        <v>43788</v>
      </c>
      <c r="B1221" s="2">
        <v>4.3509000000000002</v>
      </c>
      <c r="C1221" s="2">
        <f t="shared" si="149"/>
        <v>0</v>
      </c>
      <c r="D1221" s="2">
        <f t="shared" si="142"/>
        <v>4.3590800000000005</v>
      </c>
      <c r="E1221" s="2">
        <f t="shared" si="144"/>
        <v>4.3082700000000003</v>
      </c>
      <c r="F1221" s="2">
        <f t="shared" si="145"/>
        <v>4.2697349999999989</v>
      </c>
      <c r="G1221" s="2">
        <f t="shared" si="147"/>
        <v>4.301666</v>
      </c>
      <c r="H1221" s="2">
        <f t="shared" si="143"/>
        <v>4.3424009999999971</v>
      </c>
      <c r="I1221" s="2">
        <f t="array" ref="I1221">SUMPRODUCT(B1205:B1224, (ROW(B1205:B1224)-ROW(B1205)+1)) / (20*21/2)</f>
        <v>4.3021833333333328</v>
      </c>
      <c r="J1221" s="2">
        <f t="shared" si="146"/>
        <v>4.2963261480633719</v>
      </c>
      <c r="K1221" s="2">
        <f t="shared" si="148"/>
        <v>4.295667323584702</v>
      </c>
    </row>
    <row r="1222" spans="1:11" ht="13.5" x14ac:dyDescent="0.25">
      <c r="A1222" s="3">
        <v>43789</v>
      </c>
      <c r="B1222" s="2">
        <v>4.3509000000000002</v>
      </c>
      <c r="C1222" s="2">
        <f t="shared" si="149"/>
        <v>0</v>
      </c>
      <c r="D1222" s="2">
        <f t="shared" si="142"/>
        <v>4.3544</v>
      </c>
      <c r="E1222" s="2">
        <f t="shared" si="144"/>
        <v>4.3199500000000004</v>
      </c>
      <c r="F1222" s="2">
        <f t="shared" si="145"/>
        <v>4.275574999999999</v>
      </c>
      <c r="G1222" s="2">
        <f t="shared" si="147"/>
        <v>4.3014720000000004</v>
      </c>
      <c r="H1222" s="2">
        <f t="shared" si="143"/>
        <v>4.3419624999999975</v>
      </c>
      <c r="I1222" s="2">
        <f t="array" ref="I1222">SUMPRODUCT(B1206:B1225, (ROW(B1206:B1225)-ROW(B1206)+1)) / (20*21/2)</f>
        <v>4.3059923809523806</v>
      </c>
      <c r="J1222" s="2">
        <f t="shared" si="146"/>
        <v>4.3015236577716216</v>
      </c>
      <c r="K1222" s="2">
        <f t="shared" si="148"/>
        <v>4.2978333108951068</v>
      </c>
    </row>
    <row r="1223" spans="1:11" ht="13.5" x14ac:dyDescent="0.25">
      <c r="A1223" s="3">
        <v>43790</v>
      </c>
      <c r="B1223" s="2">
        <v>4.2925000000000004</v>
      </c>
      <c r="C1223" s="2">
        <f t="shared" si="149"/>
        <v>-5.8399999999999785E-2</v>
      </c>
      <c r="D1223" s="2">
        <f t="shared" ref="D1223:D1286" si="150">AVERAGE(B1219:B1223)</f>
        <v>4.3427199999999999</v>
      </c>
      <c r="E1223" s="2">
        <f t="shared" si="144"/>
        <v>4.3257900000000005</v>
      </c>
      <c r="F1223" s="2">
        <f t="shared" si="145"/>
        <v>4.280244999999999</v>
      </c>
      <c r="G1223" s="2">
        <f t="shared" si="147"/>
        <v>4.3000239999999996</v>
      </c>
      <c r="H1223" s="2">
        <f t="shared" si="143"/>
        <v>4.341231999999998</v>
      </c>
      <c r="I1223" s="2">
        <f t="array" ref="I1223">SUMPRODUCT(B1207:B1226, (ROW(B1207:B1226)-ROW(B1207)+1)) / (20*21/2)</f>
        <v>4.3093842857142857</v>
      </c>
      <c r="J1223" s="2">
        <f t="shared" si="146"/>
        <v>4.3006642617933721</v>
      </c>
      <c r="K1223" s="2">
        <f t="shared" si="148"/>
        <v>4.2976241614482396</v>
      </c>
    </row>
    <row r="1224" spans="1:11" ht="13.5" x14ac:dyDescent="0.25">
      <c r="A1224" s="3">
        <v>43791</v>
      </c>
      <c r="B1224" s="2">
        <v>4.2458</v>
      </c>
      <c r="C1224" s="2">
        <f t="shared" si="149"/>
        <v>-4.6700000000000408E-2</v>
      </c>
      <c r="D1224" s="2">
        <f t="shared" si="150"/>
        <v>4.3182</v>
      </c>
      <c r="E1224" s="2">
        <f t="shared" si="144"/>
        <v>4.3257900000000005</v>
      </c>
      <c r="F1224" s="2">
        <f t="shared" si="145"/>
        <v>4.2817049999999997</v>
      </c>
      <c r="G1224" s="2">
        <f t="shared" si="147"/>
        <v>4.2972039999999998</v>
      </c>
      <c r="H1224" s="2">
        <f t="shared" si="143"/>
        <v>4.3396109999999979</v>
      </c>
      <c r="I1224" s="2">
        <f t="array" ref="I1224">SUMPRODUCT(B1208:B1227, (ROW(B1208:B1227)-ROW(B1208)+1)) / (20*21/2)</f>
        <v>4.3123314285714285</v>
      </c>
      <c r="J1224" s="2">
        <f t="shared" si="146"/>
        <v>4.2954390940035276</v>
      </c>
      <c r="K1224" s="2">
        <f t="shared" si="148"/>
        <v>4.2955918413914462</v>
      </c>
    </row>
    <row r="1225" spans="1:11" ht="13.5" x14ac:dyDescent="0.25">
      <c r="A1225" s="3">
        <v>43794</v>
      </c>
      <c r="B1225" s="2">
        <v>4.3216999999999999</v>
      </c>
      <c r="C1225" s="2">
        <f t="shared" si="149"/>
        <v>7.5899999999999856E-2</v>
      </c>
      <c r="D1225" s="2">
        <f t="shared" si="150"/>
        <v>4.31236</v>
      </c>
      <c r="E1225" s="2">
        <f t="shared" si="144"/>
        <v>4.3328000000000007</v>
      </c>
      <c r="F1225" s="2">
        <f t="shared" si="145"/>
        <v>4.2860849999999999</v>
      </c>
      <c r="G1225" s="2">
        <f t="shared" si="147"/>
        <v>4.295901999999999</v>
      </c>
      <c r="H1225" s="2">
        <f t="shared" si="143"/>
        <v>4.338369499999998</v>
      </c>
      <c r="I1225" s="2">
        <f t="array" ref="I1225">SUMPRODUCT(B1209:B1228, (ROW(B1209:B1228)-ROW(B1209)+1)) / (20*21/2)</f>
        <v>4.3142814285714293</v>
      </c>
      <c r="J1225" s="2">
        <f t="shared" si="146"/>
        <v>4.2979401326698579</v>
      </c>
      <c r="K1225" s="2">
        <f t="shared" si="148"/>
        <v>4.2966156907486441</v>
      </c>
    </row>
    <row r="1226" spans="1:11" ht="13.5" x14ac:dyDescent="0.25">
      <c r="A1226" s="3">
        <v>43795</v>
      </c>
      <c r="B1226" s="2">
        <v>4.3216999999999999</v>
      </c>
      <c r="C1226" s="2">
        <f t="shared" si="149"/>
        <v>0</v>
      </c>
      <c r="D1226" s="2">
        <f t="shared" si="150"/>
        <v>4.3065199999999999</v>
      </c>
      <c r="E1226" s="2">
        <f t="shared" si="144"/>
        <v>4.3328000000000007</v>
      </c>
      <c r="F1226" s="2">
        <f t="shared" si="145"/>
        <v>4.2907549999999999</v>
      </c>
      <c r="G1226" s="2">
        <f t="shared" si="147"/>
        <v>4.2950379999999999</v>
      </c>
      <c r="H1226" s="2">
        <f t="shared" ref="H1226:H1289" si="151">AVERAGE(B1027:B1226)</f>
        <v>4.3378049999999977</v>
      </c>
      <c r="I1226" s="2">
        <f t="array" ref="I1226">SUMPRODUCT(B1210:B1229, (ROW(B1210:B1229)-ROW(B1210)+1)) / (20*21/2)</f>
        <v>4.3159252380952386</v>
      </c>
      <c r="J1226" s="2">
        <f t="shared" si="146"/>
        <v>4.3002029771774906</v>
      </c>
      <c r="K1226" s="2">
        <f t="shared" si="148"/>
        <v>4.2975993891506583</v>
      </c>
    </row>
    <row r="1227" spans="1:11" ht="13.5" x14ac:dyDescent="0.25">
      <c r="A1227" s="3">
        <v>43796</v>
      </c>
      <c r="B1227" s="2">
        <v>4.3216999999999999</v>
      </c>
      <c r="C1227" s="2">
        <f t="shared" si="149"/>
        <v>0</v>
      </c>
      <c r="D1227" s="2">
        <f t="shared" si="150"/>
        <v>4.3006799999999998</v>
      </c>
      <c r="E1227" s="2">
        <f t="shared" si="144"/>
        <v>4.3275399999999999</v>
      </c>
      <c r="F1227" s="2">
        <f t="shared" si="145"/>
        <v>4.2954249999999998</v>
      </c>
      <c r="G1227" s="2">
        <f t="shared" si="147"/>
        <v>4.294173999999999</v>
      </c>
      <c r="H1227" s="2">
        <f t="shared" si="151"/>
        <v>4.3365834999999979</v>
      </c>
      <c r="I1227" s="2">
        <f t="array" ref="I1227">SUMPRODUCT(B1211:B1230, (ROW(B1211:B1230)-ROW(B1211)+1)) / (20*21/2)</f>
        <v>4.3171519047619045</v>
      </c>
      <c r="J1227" s="2">
        <f t="shared" si="146"/>
        <v>4.3022503126843965</v>
      </c>
      <c r="K1227" s="2">
        <f t="shared" si="148"/>
        <v>4.2985445111447502</v>
      </c>
    </row>
    <row r="1228" spans="1:11" ht="13.5" x14ac:dyDescent="0.25">
      <c r="A1228" s="3">
        <v>43797</v>
      </c>
      <c r="B1228" s="2">
        <v>4.3159000000000001</v>
      </c>
      <c r="C1228" s="2">
        <f t="shared" si="149"/>
        <v>-5.7999999999998053E-3</v>
      </c>
      <c r="D1228" s="2">
        <f t="shared" si="150"/>
        <v>4.3053599999999994</v>
      </c>
      <c r="E1228" s="2">
        <f t="shared" ref="E1228:E1291" si="152">AVERAGE(B1219:B1228)</f>
        <v>4.3240400000000001</v>
      </c>
      <c r="F1228" s="2">
        <f t="shared" si="145"/>
        <v>4.2986400000000007</v>
      </c>
      <c r="G1228" s="2">
        <f t="shared" si="147"/>
        <v>4.2940659999999999</v>
      </c>
      <c r="H1228" s="2">
        <f t="shared" si="151"/>
        <v>4.3353529999999987</v>
      </c>
      <c r="I1228" s="2">
        <f t="array" ref="I1228">SUMPRODUCT(B1212:B1231, (ROW(B1212:B1231)-ROW(B1212)+1)) / (20*21/2)</f>
        <v>4.3208257142857152</v>
      </c>
      <c r="J1228" s="2">
        <f t="shared" si="146"/>
        <v>4.3035502829049301</v>
      </c>
      <c r="K1228" s="2">
        <f t="shared" si="148"/>
        <v>4.2992251185508383</v>
      </c>
    </row>
    <row r="1229" spans="1:11" ht="13.5" x14ac:dyDescent="0.25">
      <c r="A1229" s="3">
        <v>43798</v>
      </c>
      <c r="B1229" s="2">
        <v>4.3159000000000001</v>
      </c>
      <c r="C1229" s="2">
        <f t="shared" si="149"/>
        <v>0</v>
      </c>
      <c r="D1229" s="2">
        <f t="shared" si="150"/>
        <v>4.3193799999999998</v>
      </c>
      <c r="E1229" s="2">
        <f t="shared" si="152"/>
        <v>4.3187899999999999</v>
      </c>
      <c r="F1229" s="2">
        <f t="shared" si="145"/>
        <v>4.3030199999999992</v>
      </c>
      <c r="G1229" s="2">
        <f t="shared" si="147"/>
        <v>4.2939579999999999</v>
      </c>
      <c r="H1229" s="2">
        <f t="shared" si="151"/>
        <v>4.3347594999999979</v>
      </c>
      <c r="I1229" s="2">
        <f t="array" ref="I1229">SUMPRODUCT(B1213:B1232, (ROW(B1213:B1232)-ROW(B1213)+1)) / (20*21/2)</f>
        <v>4.3217980952380959</v>
      </c>
      <c r="J1229" s="2">
        <f t="shared" si="146"/>
        <v>4.3047264464377939</v>
      </c>
      <c r="K1229" s="2">
        <f t="shared" si="148"/>
        <v>4.2998790354704131</v>
      </c>
    </row>
    <row r="1230" spans="1:11" ht="13.5" x14ac:dyDescent="0.25">
      <c r="A1230" s="3">
        <v>43801</v>
      </c>
      <c r="B1230" s="2">
        <v>4.3159000000000001</v>
      </c>
      <c r="C1230" s="2">
        <f t="shared" si="149"/>
        <v>0</v>
      </c>
      <c r="D1230" s="2">
        <f t="shared" si="150"/>
        <v>4.3182199999999993</v>
      </c>
      <c r="E1230" s="2">
        <f t="shared" si="152"/>
        <v>4.3152900000000001</v>
      </c>
      <c r="F1230" s="2">
        <f t="shared" si="145"/>
        <v>4.3065250000000006</v>
      </c>
      <c r="G1230" s="2">
        <f t="shared" si="147"/>
        <v>4.2929779999999997</v>
      </c>
      <c r="H1230" s="2">
        <f t="shared" si="151"/>
        <v>4.3344244999999981</v>
      </c>
      <c r="I1230" s="2">
        <f t="array" ref="I1230">SUMPRODUCT(B1214:B1233, (ROW(B1214:B1233)-ROW(B1214)+1)) / (20*21/2)</f>
        <v>4.3195723809523816</v>
      </c>
      <c r="J1230" s="2">
        <f t="shared" si="146"/>
        <v>4.3057905943960986</v>
      </c>
      <c r="K1230" s="2">
        <f t="shared" si="148"/>
        <v>4.3005073085892205</v>
      </c>
    </row>
    <row r="1231" spans="1:11" ht="13.5" x14ac:dyDescent="0.25">
      <c r="A1231" s="3">
        <v>43802</v>
      </c>
      <c r="B1231" s="2">
        <v>4.3451000000000004</v>
      </c>
      <c r="C1231" s="2">
        <f t="shared" si="149"/>
        <v>2.9200000000000337E-2</v>
      </c>
      <c r="D1231" s="2">
        <f t="shared" si="150"/>
        <v>4.3228999999999997</v>
      </c>
      <c r="E1231" s="2">
        <f t="shared" si="152"/>
        <v>4.3147099999999998</v>
      </c>
      <c r="F1231" s="2">
        <f t="shared" si="145"/>
        <v>4.3114900000000009</v>
      </c>
      <c r="G1231" s="2">
        <f t="shared" si="147"/>
        <v>4.2922779999999996</v>
      </c>
      <c r="H1231" s="2">
        <f t="shared" si="151"/>
        <v>4.333598499999999</v>
      </c>
      <c r="I1231" s="2">
        <f t="array" ref="I1231">SUMPRODUCT(B1215:B1234, (ROW(B1215:B1234)-ROW(B1215)+1)) / (20*21/2)</f>
        <v>4.3220780952380959</v>
      </c>
      <c r="J1231" s="2">
        <f t="shared" si="146"/>
        <v>4.3095343473107564</v>
      </c>
      <c r="K1231" s="2">
        <f t="shared" si="148"/>
        <v>4.3022560415857223</v>
      </c>
    </row>
    <row r="1232" spans="1:11" ht="13.5" x14ac:dyDescent="0.25">
      <c r="A1232" s="3">
        <v>43803</v>
      </c>
      <c r="B1232" s="2">
        <v>4.3216999999999999</v>
      </c>
      <c r="C1232" s="2">
        <f t="shared" si="149"/>
        <v>-2.3400000000000531E-2</v>
      </c>
      <c r="D1232" s="2">
        <f t="shared" si="150"/>
        <v>4.3228999999999997</v>
      </c>
      <c r="E1232" s="2">
        <f t="shared" si="152"/>
        <v>4.3117900000000002</v>
      </c>
      <c r="F1232" s="2">
        <f t="shared" si="145"/>
        <v>4.3158699999999994</v>
      </c>
      <c r="G1232" s="2">
        <f t="shared" si="147"/>
        <v>4.2916939999999997</v>
      </c>
      <c r="H1232" s="2">
        <f t="shared" si="151"/>
        <v>4.3324564999999993</v>
      </c>
      <c r="I1232" s="2">
        <f t="array" ref="I1232">SUMPRODUCT(B1216:B1235, (ROW(B1216:B1235)-ROW(B1216)+1)) / (20*21/2)</f>
        <v>4.3218823809523803</v>
      </c>
      <c r="J1232" s="2">
        <f t="shared" si="146"/>
        <v>4.3106929809002077</v>
      </c>
      <c r="K1232" s="2">
        <f t="shared" si="148"/>
        <v>4.3030185497588311</v>
      </c>
    </row>
    <row r="1233" spans="1:11" ht="13.5" x14ac:dyDescent="0.25">
      <c r="A1233" s="3">
        <v>43804</v>
      </c>
      <c r="B1233" s="2">
        <v>4.2925000000000004</v>
      </c>
      <c r="C1233" s="2">
        <f t="shared" si="149"/>
        <v>-2.9199999999999449E-2</v>
      </c>
      <c r="D1233" s="2">
        <f t="shared" si="150"/>
        <v>4.3182200000000002</v>
      </c>
      <c r="E1233" s="2">
        <f t="shared" si="152"/>
        <v>4.3117899999999993</v>
      </c>
      <c r="F1233" s="2">
        <f t="shared" si="145"/>
        <v>4.3187900000000008</v>
      </c>
      <c r="G1233" s="2">
        <f t="shared" si="147"/>
        <v>4.2887739999999992</v>
      </c>
      <c r="H1233" s="2">
        <f t="shared" si="151"/>
        <v>4.3312479999999987</v>
      </c>
      <c r="I1233" s="2">
        <f t="array" ref="I1233">SUMPRODUCT(B1217:B1236, (ROW(B1217:B1236)-ROW(B1217)+1)) / (20*21/2)</f>
        <v>4.3213528571428572</v>
      </c>
      <c r="J1233" s="2">
        <f t="shared" si="146"/>
        <v>4.3089603160525689</v>
      </c>
      <c r="K1233" s="2">
        <f t="shared" si="148"/>
        <v>4.3026060576114258</v>
      </c>
    </row>
    <row r="1234" spans="1:11" ht="13.5" x14ac:dyDescent="0.25">
      <c r="A1234" s="3">
        <v>43805</v>
      </c>
      <c r="B1234" s="2">
        <v>4.3451000000000004</v>
      </c>
      <c r="C1234" s="2">
        <f t="shared" si="149"/>
        <v>5.259999999999998E-2</v>
      </c>
      <c r="D1234" s="2">
        <f t="shared" si="150"/>
        <v>4.3240600000000002</v>
      </c>
      <c r="E1234" s="2">
        <f t="shared" si="152"/>
        <v>4.3217200000000009</v>
      </c>
      <c r="F1234" s="2">
        <f t="shared" si="145"/>
        <v>4.3237550000000002</v>
      </c>
      <c r="G1234" s="2">
        <f t="shared" si="147"/>
        <v>4.2874899999999991</v>
      </c>
      <c r="H1234" s="2">
        <f t="shared" si="151"/>
        <v>4.3303824999999989</v>
      </c>
      <c r="I1234" s="2">
        <f t="array" ref="I1234">SUMPRODUCT(B1218:B1237, (ROW(B1218:B1237)-ROW(B1218)+1)) / (20*21/2)</f>
        <v>4.3180423809523818</v>
      </c>
      <c r="J1234" s="2">
        <f t="shared" si="146"/>
        <v>4.3124021907142289</v>
      </c>
      <c r="K1234" s="2">
        <f t="shared" si="148"/>
        <v>4.3042724867247033</v>
      </c>
    </row>
    <row r="1235" spans="1:11" ht="13.5" x14ac:dyDescent="0.25">
      <c r="A1235" s="3">
        <v>43808</v>
      </c>
      <c r="B1235" s="2">
        <v>4.3216999999999999</v>
      </c>
      <c r="C1235" s="2">
        <f t="shared" si="149"/>
        <v>-2.3400000000000531E-2</v>
      </c>
      <c r="D1235" s="2">
        <f t="shared" si="150"/>
        <v>4.3252199999999998</v>
      </c>
      <c r="E1235" s="2">
        <f t="shared" si="152"/>
        <v>4.32172</v>
      </c>
      <c r="F1235" s="2">
        <f t="shared" si="145"/>
        <v>4.3272600000000008</v>
      </c>
      <c r="G1235" s="2">
        <f t="shared" si="147"/>
        <v>4.2863219999999993</v>
      </c>
      <c r="H1235" s="2">
        <f t="shared" si="151"/>
        <v>4.3293799999999987</v>
      </c>
      <c r="I1235" s="2">
        <f t="array" ref="I1235">SUMPRODUCT(B1219:B1238, (ROW(B1219:B1238)-ROW(B1219)+1)) / (20*21/2)</f>
        <v>4.3179023809523809</v>
      </c>
      <c r="J1235" s="2">
        <f t="shared" si="146"/>
        <v>4.3132876963604927</v>
      </c>
      <c r="K1235" s="2">
        <f t="shared" si="148"/>
        <v>4.3049559186178525</v>
      </c>
    </row>
    <row r="1236" spans="1:11" ht="13.5" x14ac:dyDescent="0.25">
      <c r="A1236" s="3">
        <v>43809</v>
      </c>
      <c r="B1236" s="2">
        <v>4.3216999999999999</v>
      </c>
      <c r="C1236" s="2">
        <f t="shared" si="149"/>
        <v>0</v>
      </c>
      <c r="D1236" s="2">
        <f t="shared" si="150"/>
        <v>4.3205399999999994</v>
      </c>
      <c r="E1236" s="2">
        <f t="shared" si="152"/>
        <v>4.32172</v>
      </c>
      <c r="F1236" s="2">
        <f t="shared" ref="F1236:F1299" si="153">AVERAGE(B1217:B1236)</f>
        <v>4.3272599999999999</v>
      </c>
      <c r="G1236" s="2">
        <f t="shared" si="147"/>
        <v>4.2857379999999985</v>
      </c>
      <c r="H1236" s="2">
        <f t="shared" si="151"/>
        <v>4.3290539999999984</v>
      </c>
      <c r="I1236" s="2">
        <f t="array" ref="I1236">SUMPRODUCT(B1220:B1239, (ROW(B1220:B1239)-ROW(B1220)+1)) / (20*21/2)</f>
        <v>4.3173490476190475</v>
      </c>
      <c r="J1236" s="2">
        <f t="shared" si="146"/>
        <v>4.3140888681356842</v>
      </c>
      <c r="K1236" s="2">
        <f t="shared" si="148"/>
        <v>4.3056125492602897</v>
      </c>
    </row>
    <row r="1237" spans="1:11" ht="13.5" x14ac:dyDescent="0.25">
      <c r="A1237" s="3">
        <v>43810</v>
      </c>
      <c r="B1237" s="2">
        <v>4.2925000000000004</v>
      </c>
      <c r="C1237" s="2">
        <f t="shared" si="149"/>
        <v>-2.9199999999999449E-2</v>
      </c>
      <c r="D1237" s="2">
        <f t="shared" si="150"/>
        <v>4.3147000000000002</v>
      </c>
      <c r="E1237" s="2">
        <f t="shared" si="152"/>
        <v>4.3188000000000004</v>
      </c>
      <c r="F1237" s="2">
        <f t="shared" si="153"/>
        <v>4.3231699999999993</v>
      </c>
      <c r="G1237" s="2">
        <f t="shared" si="147"/>
        <v>4.2845699999999987</v>
      </c>
      <c r="H1237" s="2">
        <f t="shared" si="151"/>
        <v>4.3287214999999977</v>
      </c>
      <c r="I1237" s="2">
        <f t="array" ref="I1237">SUMPRODUCT(B1221:B1240, (ROW(B1221:B1240)-ROW(B1221)+1)) / (20*21/2)</f>
        <v>4.3170457142857153</v>
      </c>
      <c r="J1237" s="2">
        <f t="shared" ref="J1237:J1300" si="154">$J$4*B1237+J1236*(1-$J$4)</f>
        <v>4.3120327854560951</v>
      </c>
      <c r="K1237" s="2">
        <f t="shared" si="148"/>
        <v>4.3050983316422391</v>
      </c>
    </row>
    <row r="1238" spans="1:11" ht="13.5" x14ac:dyDescent="0.25">
      <c r="A1238" s="3">
        <v>43811</v>
      </c>
      <c r="B1238" s="2">
        <v>4.3216999999999999</v>
      </c>
      <c r="C1238" s="2">
        <f t="shared" si="149"/>
        <v>2.9199999999999449E-2</v>
      </c>
      <c r="D1238" s="2">
        <f t="shared" si="150"/>
        <v>4.3205399999999994</v>
      </c>
      <c r="E1238" s="2">
        <f t="shared" si="152"/>
        <v>4.3193800000000007</v>
      </c>
      <c r="F1238" s="2">
        <f t="shared" si="153"/>
        <v>4.3217100000000004</v>
      </c>
      <c r="G1238" s="2">
        <f t="shared" si="147"/>
        <v>4.2843359999999988</v>
      </c>
      <c r="H1238" s="2">
        <f t="shared" si="151"/>
        <v>4.3284754999999979</v>
      </c>
      <c r="I1238" s="2">
        <f t="array" ref="I1238">SUMPRODUCT(B1222:B1241, (ROW(B1222:B1241)-ROW(B1222)+1)) / (20*21/2)</f>
        <v>4.3146804761904765</v>
      </c>
      <c r="J1238" s="2">
        <f t="shared" si="154"/>
        <v>4.312953472555515</v>
      </c>
      <c r="K1238" s="2">
        <f t="shared" si="148"/>
        <v>4.3057493774601907</v>
      </c>
    </row>
    <row r="1239" spans="1:11" ht="13.5" x14ac:dyDescent="0.25">
      <c r="A1239" s="3">
        <v>43812</v>
      </c>
      <c r="B1239" s="2">
        <v>4.3159000000000001</v>
      </c>
      <c r="C1239" s="2">
        <f t="shared" si="149"/>
        <v>-5.7999999999998053E-3</v>
      </c>
      <c r="D1239" s="2">
        <f t="shared" si="150"/>
        <v>4.3147000000000002</v>
      </c>
      <c r="E1239" s="2">
        <f t="shared" si="152"/>
        <v>4.3193800000000007</v>
      </c>
      <c r="F1239" s="2">
        <f t="shared" si="153"/>
        <v>4.3190849999999994</v>
      </c>
      <c r="G1239" s="2">
        <f t="shared" si="147"/>
        <v>4.2839859999999987</v>
      </c>
      <c r="H1239" s="2">
        <f t="shared" si="151"/>
        <v>4.3282599999999984</v>
      </c>
      <c r="I1239" s="2">
        <f t="array" ref="I1239">SUMPRODUCT(B1223:B1242, (ROW(B1223:B1242)-ROW(B1223)+1)) / (20*21/2)</f>
        <v>4.3125933333333339</v>
      </c>
      <c r="J1239" s="2">
        <f t="shared" si="154"/>
        <v>4.3132340942168943</v>
      </c>
      <c r="K1239" s="2">
        <f t="shared" si="148"/>
        <v>4.3061474410892027</v>
      </c>
    </row>
    <row r="1240" spans="1:11" ht="13.5" x14ac:dyDescent="0.25">
      <c r="A1240" s="3">
        <v>43815</v>
      </c>
      <c r="B1240" s="2">
        <v>4.3159000000000001</v>
      </c>
      <c r="C1240" s="2">
        <f t="shared" si="149"/>
        <v>0</v>
      </c>
      <c r="D1240" s="2">
        <f t="shared" si="150"/>
        <v>4.3135399999999997</v>
      </c>
      <c r="E1240" s="2">
        <f t="shared" si="152"/>
        <v>4.3193799999999998</v>
      </c>
      <c r="F1240" s="2">
        <f t="shared" si="153"/>
        <v>4.3173349999999999</v>
      </c>
      <c r="G1240" s="2">
        <f t="shared" si="147"/>
        <v>4.2841039999999984</v>
      </c>
      <c r="H1240" s="2">
        <f t="shared" si="151"/>
        <v>4.3279849999999991</v>
      </c>
      <c r="I1240" s="2">
        <f t="array" ref="I1240">SUMPRODUCT(B1224:B1243, (ROW(B1224:B1243)-ROW(B1224)+1)) / (20*21/2)</f>
        <v>4.310784285714286</v>
      </c>
      <c r="J1240" s="2">
        <f t="shared" si="154"/>
        <v>4.3134879900057612</v>
      </c>
      <c r="K1240" s="2">
        <f t="shared" si="148"/>
        <v>4.306529894379822</v>
      </c>
    </row>
    <row r="1241" spans="1:11" ht="13.5" x14ac:dyDescent="0.25">
      <c r="A1241" s="3">
        <v>43816</v>
      </c>
      <c r="B1241" s="2">
        <v>4.2925000000000004</v>
      </c>
      <c r="C1241" s="2">
        <f t="shared" si="149"/>
        <v>-2.3399999999999643E-2</v>
      </c>
      <c r="D1241" s="2">
        <f t="shared" si="150"/>
        <v>4.3076999999999996</v>
      </c>
      <c r="E1241" s="2">
        <f t="shared" si="152"/>
        <v>4.31412</v>
      </c>
      <c r="F1241" s="2">
        <f t="shared" si="153"/>
        <v>4.3144150000000003</v>
      </c>
      <c r="G1241" s="2">
        <f t="shared" si="147"/>
        <v>4.2837539999999983</v>
      </c>
      <c r="H1241" s="2">
        <f t="shared" si="151"/>
        <v>4.3275929999999994</v>
      </c>
      <c r="I1241" s="2">
        <f t="array" ref="I1241">SUMPRODUCT(B1225:B1244, (ROW(B1225:B1244)-ROW(B1225)+1)) / (20*21/2)</f>
        <v>4.3117561904761903</v>
      </c>
      <c r="J1241" s="2">
        <f t="shared" si="154"/>
        <v>4.3114891338147361</v>
      </c>
      <c r="K1241" s="2">
        <f t="shared" si="148"/>
        <v>4.3059797024433584</v>
      </c>
    </row>
    <row r="1242" spans="1:11" ht="13.5" x14ac:dyDescent="0.25">
      <c r="A1242" s="3">
        <v>43817</v>
      </c>
      <c r="B1242" s="2">
        <v>4.2925000000000004</v>
      </c>
      <c r="C1242" s="2">
        <f t="shared" si="149"/>
        <v>0</v>
      </c>
      <c r="D1242" s="2">
        <f t="shared" si="150"/>
        <v>4.3076999999999996</v>
      </c>
      <c r="E1242" s="2">
        <f t="shared" si="152"/>
        <v>4.3112000000000013</v>
      </c>
      <c r="F1242" s="2">
        <f t="shared" si="153"/>
        <v>4.3114950000000007</v>
      </c>
      <c r="G1242" s="2">
        <f t="shared" si="147"/>
        <v>4.2834039999999973</v>
      </c>
      <c r="H1242" s="2">
        <f t="shared" si="151"/>
        <v>4.3272009999999996</v>
      </c>
      <c r="I1242" s="2">
        <f t="array" ref="I1242">SUMPRODUCT(B1226:B1245, (ROW(B1226:B1245)-ROW(B1226)+1)) / (20*21/2)</f>
        <v>4.3123666666666667</v>
      </c>
      <c r="J1242" s="2">
        <f t="shared" si="154"/>
        <v>4.3096806448799994</v>
      </c>
      <c r="K1242" s="2">
        <f t="shared" si="148"/>
        <v>4.3054510866612654</v>
      </c>
    </row>
    <row r="1243" spans="1:11" ht="13.5" x14ac:dyDescent="0.25">
      <c r="A1243" s="3">
        <v>43818</v>
      </c>
      <c r="B1243" s="2">
        <v>4.2925000000000004</v>
      </c>
      <c r="C1243" s="2">
        <f t="shared" si="149"/>
        <v>0</v>
      </c>
      <c r="D1243" s="2">
        <f t="shared" si="150"/>
        <v>4.3018599999999996</v>
      </c>
      <c r="E1243" s="2">
        <f t="shared" si="152"/>
        <v>4.3112000000000013</v>
      </c>
      <c r="F1243" s="2">
        <f t="shared" si="153"/>
        <v>4.3114949999999999</v>
      </c>
      <c r="G1243" s="2">
        <f t="shared" si="147"/>
        <v>4.2850379999999975</v>
      </c>
      <c r="H1243" s="2">
        <f t="shared" si="151"/>
        <v>4.3271670000000002</v>
      </c>
      <c r="I1243" s="2">
        <f t="array" ref="I1243">SUMPRODUCT(B1227:B1246, (ROW(B1227:B1246)-ROW(B1227)+1)) / (20*21/2)</f>
        <v>4.3113104761904761</v>
      </c>
      <c r="J1243" s="2">
        <f t="shared" si="154"/>
        <v>4.3080443929866661</v>
      </c>
      <c r="K1243" s="2">
        <f t="shared" si="148"/>
        <v>4.3049432009098432</v>
      </c>
    </row>
    <row r="1244" spans="1:11" ht="13.5" x14ac:dyDescent="0.25">
      <c r="A1244" s="3">
        <v>43819</v>
      </c>
      <c r="B1244" s="2">
        <v>4.3216999999999999</v>
      </c>
      <c r="C1244" s="2">
        <f t="shared" si="149"/>
        <v>2.9199999999999449E-2</v>
      </c>
      <c r="D1244" s="2">
        <f t="shared" si="150"/>
        <v>4.3030200000000001</v>
      </c>
      <c r="E1244" s="2">
        <f t="shared" si="152"/>
        <v>4.308860000000001</v>
      </c>
      <c r="F1244" s="2">
        <f t="shared" si="153"/>
        <v>4.3152900000000018</v>
      </c>
      <c r="G1244" s="2">
        <f t="shared" si="147"/>
        <v>4.2856219999999974</v>
      </c>
      <c r="H1244" s="2">
        <f t="shared" si="151"/>
        <v>4.3272590000000006</v>
      </c>
      <c r="I1244" s="2">
        <f t="array" ref="I1244">SUMPRODUCT(B1228:B1247, (ROW(B1228:B1247)-ROW(B1228)+1)) / (20*21/2)</f>
        <v>4.310337619047619</v>
      </c>
      <c r="J1244" s="2">
        <f t="shared" si="154"/>
        <v>4.3093449269879356</v>
      </c>
      <c r="K1244" s="2">
        <f t="shared" si="148"/>
        <v>4.3056003302859276</v>
      </c>
    </row>
    <row r="1245" spans="1:11" ht="13.5" x14ac:dyDescent="0.25">
      <c r="A1245" s="3">
        <v>43822</v>
      </c>
      <c r="B1245" s="2">
        <v>4.3216999999999999</v>
      </c>
      <c r="C1245" s="2">
        <f t="shared" si="149"/>
        <v>0</v>
      </c>
      <c r="D1245" s="2">
        <f t="shared" si="150"/>
        <v>4.3041800000000006</v>
      </c>
      <c r="E1245" s="2">
        <f t="shared" si="152"/>
        <v>4.3088600000000001</v>
      </c>
      <c r="F1245" s="2">
        <f t="shared" si="153"/>
        <v>4.3152900000000001</v>
      </c>
      <c r="G1245" s="2">
        <f t="shared" si="147"/>
        <v>4.2870239999999971</v>
      </c>
      <c r="H1245" s="2">
        <f t="shared" si="151"/>
        <v>4.3273510000000002</v>
      </c>
      <c r="I1245" s="2">
        <f t="array" ref="I1245">SUMPRODUCT(B1229:B1248, (ROW(B1229:B1248)-ROW(B1229)+1)) / (20*21/2)</f>
        <v>4.3077814285714284</v>
      </c>
      <c r="J1245" s="2">
        <f t="shared" si="154"/>
        <v>4.3105216006081317</v>
      </c>
      <c r="K1245" s="2">
        <f t="shared" si="148"/>
        <v>4.3062316898825577</v>
      </c>
    </row>
    <row r="1246" spans="1:11" ht="13.5" x14ac:dyDescent="0.25">
      <c r="A1246" s="3">
        <v>43823</v>
      </c>
      <c r="B1246" s="2">
        <v>4.3041999999999998</v>
      </c>
      <c r="C1246" s="2">
        <f t="shared" si="149"/>
        <v>-1.7500000000000071E-2</v>
      </c>
      <c r="D1246" s="2">
        <f t="shared" si="150"/>
        <v>4.3065200000000008</v>
      </c>
      <c r="E1246" s="2">
        <f t="shared" si="152"/>
        <v>4.3071099999999998</v>
      </c>
      <c r="F1246" s="2">
        <f t="shared" si="153"/>
        <v>4.3144149999999986</v>
      </c>
      <c r="G1246" s="2">
        <f t="shared" si="147"/>
        <v>4.2883079999999971</v>
      </c>
      <c r="H1246" s="2">
        <f t="shared" si="151"/>
        <v>4.3273555000000004</v>
      </c>
      <c r="I1246" s="2">
        <f t="array" ref="I1246">SUMPRODUCT(B1230:B1249, (ROW(B1230:B1249)-ROW(B1230)+1)) / (20*21/2)</f>
        <v>4.305364285714286</v>
      </c>
      <c r="J1246" s="2">
        <f t="shared" si="154"/>
        <v>4.3099195434073572</v>
      </c>
      <c r="K1246" s="2">
        <f t="shared" si="148"/>
        <v>4.3061520157695163</v>
      </c>
    </row>
    <row r="1247" spans="1:11" ht="13.5" x14ac:dyDescent="0.25">
      <c r="A1247" s="3">
        <v>43824</v>
      </c>
      <c r="B1247" s="2">
        <v>4.3041999999999998</v>
      </c>
      <c r="C1247" s="2">
        <f t="shared" si="149"/>
        <v>0</v>
      </c>
      <c r="D1247" s="2">
        <f t="shared" si="150"/>
        <v>4.3088600000000001</v>
      </c>
      <c r="E1247" s="2">
        <f t="shared" si="152"/>
        <v>4.3082800000000008</v>
      </c>
      <c r="F1247" s="2">
        <f t="shared" si="153"/>
        <v>4.3135399999999988</v>
      </c>
      <c r="G1247" s="2">
        <f t="shared" si="147"/>
        <v>4.2897099999999977</v>
      </c>
      <c r="H1247" s="2">
        <f t="shared" si="151"/>
        <v>4.327579000000001</v>
      </c>
      <c r="I1247" s="2">
        <f t="array" ref="I1247">SUMPRODUCT(B1231:B1250, (ROW(B1231:B1250)-ROW(B1231)+1)) / (20*21/2)</f>
        <v>4.3008576190476191</v>
      </c>
      <c r="J1247" s="2">
        <f t="shared" si="154"/>
        <v>4.3093748249876089</v>
      </c>
      <c r="K1247" s="2">
        <f t="shared" si="148"/>
        <v>4.3060754661314959</v>
      </c>
    </row>
    <row r="1248" spans="1:11" ht="13.5" x14ac:dyDescent="0.25">
      <c r="A1248" s="3">
        <v>43825</v>
      </c>
      <c r="B1248" s="2">
        <v>4.2866999999999997</v>
      </c>
      <c r="C1248" s="2">
        <f t="shared" si="149"/>
        <v>-1.7500000000000071E-2</v>
      </c>
      <c r="D1248" s="2">
        <f t="shared" si="150"/>
        <v>4.3076999999999996</v>
      </c>
      <c r="E1248" s="2">
        <f t="shared" si="152"/>
        <v>4.3047799999999992</v>
      </c>
      <c r="F1248" s="2">
        <f t="shared" si="153"/>
        <v>4.312079999999999</v>
      </c>
      <c r="G1248" s="2">
        <f t="shared" si="147"/>
        <v>4.2905279999999975</v>
      </c>
      <c r="H1248" s="2">
        <f t="shared" si="151"/>
        <v>4.3273170000000007</v>
      </c>
      <c r="I1248" s="2">
        <f t="array" ref="I1248">SUMPRODUCT(B1232:B1251, (ROW(B1232:B1251)-ROW(B1232)+1)) / (20*21/2)</f>
        <v>4.2982680952380949</v>
      </c>
      <c r="J1248" s="2">
        <f t="shared" si="154"/>
        <v>4.307215317845932</v>
      </c>
      <c r="K1248" s="2">
        <f t="shared" si="148"/>
        <v>4.3053156439302613</v>
      </c>
    </row>
    <row r="1249" spans="1:11" ht="13.5" x14ac:dyDescent="0.25">
      <c r="A1249" s="3">
        <v>43826</v>
      </c>
      <c r="B1249" s="2">
        <v>4.2866999999999997</v>
      </c>
      <c r="C1249" s="2">
        <f t="shared" si="149"/>
        <v>0</v>
      </c>
      <c r="D1249" s="2">
        <f t="shared" si="150"/>
        <v>4.3007</v>
      </c>
      <c r="E1249" s="2">
        <f t="shared" si="152"/>
        <v>4.3018599999999996</v>
      </c>
      <c r="F1249" s="2">
        <f t="shared" si="153"/>
        <v>4.3106199999999983</v>
      </c>
      <c r="G1249" s="2">
        <f t="shared" si="147"/>
        <v>4.2913459999999972</v>
      </c>
      <c r="H1249" s="2">
        <f t="shared" si="151"/>
        <v>4.3270550000000014</v>
      </c>
      <c r="I1249" s="2">
        <f t="array" ref="I1249">SUMPRODUCT(B1233:B1252, (ROW(B1233:B1252)-ROW(B1233)+1)) / (20*21/2)</f>
        <v>4.2987657142857145</v>
      </c>
      <c r="J1249" s="2">
        <f t="shared" si="154"/>
        <v>4.3052614780510812</v>
      </c>
      <c r="K1249" s="2">
        <f t="shared" si="148"/>
        <v>4.3045856186780949</v>
      </c>
    </row>
    <row r="1250" spans="1:11" ht="13.5" x14ac:dyDescent="0.25">
      <c r="A1250" s="3">
        <v>43829</v>
      </c>
      <c r="B1250" s="2">
        <v>4.2633000000000001</v>
      </c>
      <c r="C1250" s="2">
        <f t="shared" si="149"/>
        <v>-2.3399999999999643E-2</v>
      </c>
      <c r="D1250" s="2">
        <f t="shared" si="150"/>
        <v>4.2890199999999998</v>
      </c>
      <c r="E1250" s="2">
        <f t="shared" si="152"/>
        <v>4.2965999999999998</v>
      </c>
      <c r="F1250" s="2">
        <f t="shared" si="153"/>
        <v>4.3079899999999993</v>
      </c>
      <c r="G1250" s="2">
        <f t="shared" si="147"/>
        <v>4.2918119999999975</v>
      </c>
      <c r="H1250" s="2">
        <f t="shared" si="151"/>
        <v>4.3265965000000008</v>
      </c>
      <c r="I1250" s="2">
        <f t="array" ref="I1250">SUMPRODUCT(B1234:B1253, (ROW(B1234:B1253)-ROW(B1234)+1)) / (20*21/2)</f>
        <v>4.2959857142857141</v>
      </c>
      <c r="J1250" s="2">
        <f t="shared" si="154"/>
        <v>4.3012651468081211</v>
      </c>
      <c r="K1250" s="2">
        <f t="shared" si="148"/>
        <v>4.3029665748083659</v>
      </c>
    </row>
    <row r="1251" spans="1:11" ht="13.5" x14ac:dyDescent="0.25">
      <c r="A1251" s="3">
        <v>43830</v>
      </c>
      <c r="B1251" s="2">
        <v>4.2808000000000002</v>
      </c>
      <c r="C1251" s="2">
        <f t="shared" si="149"/>
        <v>1.7500000000000071E-2</v>
      </c>
      <c r="D1251" s="2">
        <f t="shared" si="150"/>
        <v>4.2843399999999994</v>
      </c>
      <c r="E1251" s="2">
        <f t="shared" si="152"/>
        <v>4.2954300000000005</v>
      </c>
      <c r="F1251" s="2">
        <f t="shared" si="153"/>
        <v>4.3047749999999994</v>
      </c>
      <c r="G1251" s="2">
        <f t="shared" si="147"/>
        <v>4.2927459999999975</v>
      </c>
      <c r="H1251" s="2">
        <f t="shared" si="151"/>
        <v>4.3261060000000011</v>
      </c>
      <c r="I1251" s="2">
        <f t="array" ref="I1251">SUMPRODUCT(B1235:B1254, (ROW(B1235:B1254)-ROW(B1235)+1)) / (20*21/2)</f>
        <v>4.2921747619047625</v>
      </c>
      <c r="J1251" s="2">
        <f t="shared" si="154"/>
        <v>4.299316085207348</v>
      </c>
      <c r="K1251" s="2">
        <f t="shared" si="148"/>
        <v>4.3020972973649005</v>
      </c>
    </row>
    <row r="1252" spans="1:11" ht="13.5" x14ac:dyDescent="0.25">
      <c r="A1252" s="3">
        <v>43832</v>
      </c>
      <c r="B1252" s="2">
        <v>4.3099999999999996</v>
      </c>
      <c r="C1252" s="2">
        <f t="shared" si="149"/>
        <v>2.9199999999999449E-2</v>
      </c>
      <c r="D1252" s="2">
        <f t="shared" si="150"/>
        <v>4.2854999999999999</v>
      </c>
      <c r="E1252" s="2">
        <f t="shared" si="152"/>
        <v>4.29718</v>
      </c>
      <c r="F1252" s="2">
        <f t="shared" si="153"/>
        <v>4.3041900000000002</v>
      </c>
      <c r="G1252" s="2">
        <f t="shared" si="147"/>
        <v>4.2942639999999974</v>
      </c>
      <c r="H1252" s="2">
        <f t="shared" si="151"/>
        <v>4.3257815000000006</v>
      </c>
      <c r="I1252" s="2">
        <f t="array" ref="I1252">SUMPRODUCT(B1236:B1255, (ROW(B1236:B1255)-ROW(B1236)+1)) / (20*21/2)</f>
        <v>4.2887533333333332</v>
      </c>
      <c r="J1252" s="2">
        <f t="shared" si="154"/>
        <v>4.3003336009018867</v>
      </c>
      <c r="K1252" s="2">
        <f t="shared" si="148"/>
        <v>4.3024072072721591</v>
      </c>
    </row>
    <row r="1253" spans="1:11" ht="13.5" x14ac:dyDescent="0.25">
      <c r="A1253" s="3">
        <v>43833</v>
      </c>
      <c r="B1253" s="2">
        <v>4.2750000000000004</v>
      </c>
      <c r="C1253" s="2">
        <f t="shared" si="149"/>
        <v>-3.4999999999999254E-2</v>
      </c>
      <c r="D1253" s="2">
        <f t="shared" si="150"/>
        <v>4.2831599999999996</v>
      </c>
      <c r="E1253" s="2">
        <f t="shared" si="152"/>
        <v>4.2954300000000005</v>
      </c>
      <c r="F1253" s="2">
        <f t="shared" si="153"/>
        <v>4.3033150000000004</v>
      </c>
      <c r="G1253" s="2">
        <f t="shared" si="147"/>
        <v>4.2957819999999973</v>
      </c>
      <c r="H1253" s="2">
        <f t="shared" si="151"/>
        <v>4.3252620000000004</v>
      </c>
      <c r="I1253" s="2">
        <f t="array" ref="I1253">SUMPRODUCT(B1237:B1256, (ROW(B1237:B1256)-ROW(B1237)+1)) / (20*21/2)</f>
        <v>4.2856100000000001</v>
      </c>
      <c r="J1253" s="2">
        <f t="shared" si="154"/>
        <v>4.2979208770064687</v>
      </c>
      <c r="K1253" s="2">
        <f t="shared" si="148"/>
        <v>4.3013324148301137</v>
      </c>
    </row>
    <row r="1254" spans="1:11" ht="13.5" x14ac:dyDescent="0.25">
      <c r="A1254" s="3">
        <v>43836</v>
      </c>
      <c r="B1254" s="2">
        <v>4.2633000000000001</v>
      </c>
      <c r="C1254" s="2">
        <f t="shared" si="149"/>
        <v>-1.1700000000000266E-2</v>
      </c>
      <c r="D1254" s="2">
        <f t="shared" si="150"/>
        <v>4.2784800000000001</v>
      </c>
      <c r="E1254" s="2">
        <f t="shared" si="152"/>
        <v>4.2895899999999996</v>
      </c>
      <c r="F1254" s="2">
        <f t="shared" si="153"/>
        <v>4.2992250000000007</v>
      </c>
      <c r="G1254" s="2">
        <f t="shared" si="147"/>
        <v>4.2967159999999973</v>
      </c>
      <c r="H1254" s="2">
        <f t="shared" si="151"/>
        <v>4.3246840000000004</v>
      </c>
      <c r="I1254" s="2">
        <f t="array" ref="I1254">SUMPRODUCT(B1238:B1257, (ROW(B1238:B1257)-ROW(B1238)+1)) / (20*21/2)</f>
        <v>4.2705066666666669</v>
      </c>
      <c r="J1254" s="2">
        <f t="shared" si="154"/>
        <v>4.2946236506249003</v>
      </c>
      <c r="K1254" s="2">
        <f t="shared" si="148"/>
        <v>4.299840947581874</v>
      </c>
    </row>
    <row r="1255" spans="1:11" ht="13.5" x14ac:dyDescent="0.25">
      <c r="A1255" s="3">
        <v>43837</v>
      </c>
      <c r="B1255" s="2">
        <v>4.2633000000000001</v>
      </c>
      <c r="C1255" s="2">
        <f t="shared" si="149"/>
        <v>0</v>
      </c>
      <c r="D1255" s="2">
        <f t="shared" si="150"/>
        <v>4.2784800000000001</v>
      </c>
      <c r="E1255" s="2">
        <f t="shared" si="152"/>
        <v>4.2837499999999995</v>
      </c>
      <c r="F1255" s="2">
        <f t="shared" si="153"/>
        <v>4.2963050000000003</v>
      </c>
      <c r="G1255" s="2">
        <f t="shared" si="147"/>
        <v>4.2972999999999981</v>
      </c>
      <c r="H1255" s="2">
        <f t="shared" si="151"/>
        <v>4.3241059999999996</v>
      </c>
      <c r="I1255" s="2">
        <f t="array" ref="I1255">SUMPRODUCT(B1239:B1258, (ROW(B1239:B1258)-ROW(B1239)+1)) / (20*21/2)</f>
        <v>4.2678399999999996</v>
      </c>
      <c r="J1255" s="2">
        <f t="shared" si="154"/>
        <v>4.2916404458034814</v>
      </c>
      <c r="K1255" s="2">
        <f t="shared" si="148"/>
        <v>4.2984079692453303</v>
      </c>
    </row>
    <row r="1256" spans="1:11" ht="13.5" x14ac:dyDescent="0.25">
      <c r="A1256" s="3">
        <v>43838</v>
      </c>
      <c r="B1256" s="2">
        <v>4.2633000000000001</v>
      </c>
      <c r="C1256" s="2">
        <f t="shared" si="149"/>
        <v>0</v>
      </c>
      <c r="D1256" s="2">
        <f t="shared" si="150"/>
        <v>4.2749800000000011</v>
      </c>
      <c r="E1256" s="2">
        <f t="shared" si="152"/>
        <v>4.2796599999999998</v>
      </c>
      <c r="F1256" s="2">
        <f t="shared" si="153"/>
        <v>4.2933850000000007</v>
      </c>
      <c r="G1256" s="2">
        <f t="shared" si="147"/>
        <v>4.2979999999999983</v>
      </c>
      <c r="H1256" s="2">
        <f t="shared" si="151"/>
        <v>4.3235279999999996</v>
      </c>
      <c r="I1256" s="2">
        <f t="array" ref="I1256">SUMPRODUCT(B1240:B1259, (ROW(B1240:B1259)-ROW(B1240)+1)) / (20*21/2)</f>
        <v>4.2715933333333327</v>
      </c>
      <c r="J1256" s="2">
        <f t="shared" si="154"/>
        <v>4.2889413557269593</v>
      </c>
      <c r="K1256" s="2">
        <f t="shared" si="148"/>
        <v>4.2970311861376702</v>
      </c>
    </row>
    <row r="1257" spans="1:11" ht="13.5" x14ac:dyDescent="0.25">
      <c r="A1257" s="3">
        <v>43839</v>
      </c>
      <c r="B1257" s="2">
        <v>4.1348000000000003</v>
      </c>
      <c r="C1257" s="2">
        <f t="shared" si="149"/>
        <v>-0.12849999999999984</v>
      </c>
      <c r="D1257" s="2">
        <f t="shared" si="150"/>
        <v>4.2399399999999998</v>
      </c>
      <c r="E1257" s="2">
        <f t="shared" si="152"/>
        <v>4.2627199999999998</v>
      </c>
      <c r="F1257" s="2">
        <f t="shared" si="153"/>
        <v>4.2855000000000008</v>
      </c>
      <c r="G1257" s="2">
        <f t="shared" si="147"/>
        <v>4.296129999999998</v>
      </c>
      <c r="H1257" s="2">
        <f t="shared" si="151"/>
        <v>4.3223075</v>
      </c>
      <c r="I1257" s="2">
        <f t="array" ref="I1257">SUMPRODUCT(B1241:B1260, (ROW(B1241:B1260)-ROW(B1241)+1)) / (20*21/2)</f>
        <v>4.2747666666666664</v>
      </c>
      <c r="J1257" s="2">
        <f t="shared" si="154"/>
        <v>4.2742612266101059</v>
      </c>
      <c r="K1257" s="2">
        <f t="shared" si="148"/>
        <v>4.2906691788381535</v>
      </c>
    </row>
    <row r="1258" spans="1:11" ht="13.5" x14ac:dyDescent="0.25">
      <c r="A1258" s="3">
        <v>43840</v>
      </c>
      <c r="B1258" s="2">
        <v>4.2575000000000003</v>
      </c>
      <c r="C1258" s="2">
        <f t="shared" si="149"/>
        <v>0.12270000000000003</v>
      </c>
      <c r="D1258" s="2">
        <f t="shared" si="150"/>
        <v>4.23644</v>
      </c>
      <c r="E1258" s="2">
        <f t="shared" si="152"/>
        <v>4.2598000000000003</v>
      </c>
      <c r="F1258" s="2">
        <f t="shared" si="153"/>
        <v>4.2822900000000006</v>
      </c>
      <c r="G1258" s="2">
        <f t="shared" si="147"/>
        <v>4.2962479999999985</v>
      </c>
      <c r="H1258" s="2">
        <f t="shared" si="151"/>
        <v>4.3217005000000004</v>
      </c>
      <c r="I1258" s="2">
        <f t="array" ref="I1258">SUMPRODUCT(B1242:B1261, (ROW(B1242:B1261)-ROW(B1242)+1)) / (20*21/2)</f>
        <v>4.2751590476190477</v>
      </c>
      <c r="J1258" s="2">
        <f t="shared" si="154"/>
        <v>4.2726649193139048</v>
      </c>
      <c r="K1258" s="2">
        <f t="shared" si="148"/>
        <v>4.2893684267268535</v>
      </c>
    </row>
    <row r="1259" spans="1:11" ht="13.5" x14ac:dyDescent="0.25">
      <c r="A1259" s="3">
        <v>43843</v>
      </c>
      <c r="B1259" s="2">
        <v>4.3216999999999999</v>
      </c>
      <c r="C1259" s="2">
        <f t="shared" si="149"/>
        <v>6.4199999999999591E-2</v>
      </c>
      <c r="D1259" s="2">
        <f t="shared" si="150"/>
        <v>4.2481200000000001</v>
      </c>
      <c r="E1259" s="2">
        <f t="shared" si="152"/>
        <v>4.2633000000000001</v>
      </c>
      <c r="F1259" s="2">
        <f t="shared" si="153"/>
        <v>4.2825799999999985</v>
      </c>
      <c r="G1259" s="2">
        <f t="shared" si="147"/>
        <v>4.2981159999999985</v>
      </c>
      <c r="H1259" s="2">
        <f t="shared" si="151"/>
        <v>4.3214144999999995</v>
      </c>
      <c r="I1259" s="2">
        <f t="array" ref="I1259">SUMPRODUCT(B1243:B1262, (ROW(B1243:B1262)-ROW(B1243)+1)) / (20*21/2)</f>
        <v>4.2744647619047624</v>
      </c>
      <c r="J1259" s="2">
        <f t="shared" si="154"/>
        <v>4.2773349269982948</v>
      </c>
      <c r="K1259" s="2">
        <f t="shared" si="148"/>
        <v>4.2906363315610943</v>
      </c>
    </row>
    <row r="1260" spans="1:11" ht="13.5" x14ac:dyDescent="0.25">
      <c r="A1260" s="3">
        <v>43845</v>
      </c>
      <c r="B1260" s="2">
        <v>4.3159000000000001</v>
      </c>
      <c r="C1260" s="2">
        <f t="shared" si="149"/>
        <v>-5.7999999999998053E-3</v>
      </c>
      <c r="D1260" s="2">
        <f t="shared" si="150"/>
        <v>4.2586399999999998</v>
      </c>
      <c r="E1260" s="2">
        <f t="shared" si="152"/>
        <v>4.2685599999999999</v>
      </c>
      <c r="F1260" s="2">
        <f t="shared" si="153"/>
        <v>4.2825799999999985</v>
      </c>
      <c r="G1260" s="2">
        <f t="shared" si="147"/>
        <v>4.2995179999999991</v>
      </c>
      <c r="H1260" s="2">
        <f t="shared" si="151"/>
        <v>4.3210994999999999</v>
      </c>
      <c r="I1260" s="2">
        <f t="array" ref="I1260">SUMPRODUCT(B1244:B1263, (ROW(B1244:B1263)-ROW(B1244)+1)) / (20*21/2)</f>
        <v>4.2727395238095243</v>
      </c>
      <c r="J1260" s="2">
        <f t="shared" si="154"/>
        <v>4.2810077910936952</v>
      </c>
      <c r="K1260" s="2">
        <f t="shared" si="148"/>
        <v>4.2916270636567377</v>
      </c>
    </row>
    <row r="1261" spans="1:11" ht="13.5" x14ac:dyDescent="0.25">
      <c r="A1261" s="3">
        <v>43846</v>
      </c>
      <c r="B1261" s="2">
        <v>4.2866999999999997</v>
      </c>
      <c r="C1261" s="2">
        <f t="shared" si="149"/>
        <v>-2.9200000000000337E-2</v>
      </c>
      <c r="D1261" s="2">
        <f t="shared" si="150"/>
        <v>4.2633200000000002</v>
      </c>
      <c r="E1261" s="2">
        <f t="shared" si="152"/>
        <v>4.2691500000000007</v>
      </c>
      <c r="F1261" s="2">
        <f t="shared" si="153"/>
        <v>4.2822899999999988</v>
      </c>
      <c r="G1261" s="2">
        <f t="shared" si="147"/>
        <v>4.3003359999999988</v>
      </c>
      <c r="H1261" s="2">
        <f t="shared" si="151"/>
        <v>4.3206385000000003</v>
      </c>
      <c r="I1261" s="2">
        <f t="array" ref="I1261">SUMPRODUCT(B1245:B1264, (ROW(B1245:B1264)-ROW(B1245)+1)) / (20*21/2)</f>
        <v>4.2783819047619049</v>
      </c>
      <c r="J1261" s="2">
        <f t="shared" si="154"/>
        <v>4.281549906227629</v>
      </c>
      <c r="K1261" s="2">
        <f t="shared" si="148"/>
        <v>4.2914338454741214</v>
      </c>
    </row>
    <row r="1262" spans="1:11" ht="13.5" x14ac:dyDescent="0.25">
      <c r="A1262" s="3">
        <v>43847</v>
      </c>
      <c r="B1262" s="2">
        <v>4.2750000000000004</v>
      </c>
      <c r="C1262" s="2">
        <f t="shared" si="149"/>
        <v>-1.1699999999999378E-2</v>
      </c>
      <c r="D1262" s="2">
        <f t="shared" si="150"/>
        <v>4.2913600000000001</v>
      </c>
      <c r="E1262" s="2">
        <f t="shared" si="152"/>
        <v>4.2656499999999999</v>
      </c>
      <c r="F1262" s="2">
        <f t="shared" si="153"/>
        <v>4.281415</v>
      </c>
      <c r="G1262" s="2">
        <f t="shared" si="147"/>
        <v>4.3011539999999995</v>
      </c>
      <c r="H1262" s="2">
        <f t="shared" si="151"/>
        <v>4.3201190000000009</v>
      </c>
      <c r="I1262" s="2">
        <f t="array" ref="I1262">SUMPRODUCT(B1246:B1265, (ROW(B1246:B1265)-ROW(B1246)+1)) / (20*21/2)</f>
        <v>4.2967409523809525</v>
      </c>
      <c r="J1262" s="2">
        <f t="shared" si="154"/>
        <v>4.2809261056345216</v>
      </c>
      <c r="K1262" s="2">
        <f t="shared" si="148"/>
        <v>4.2907893809457249</v>
      </c>
    </row>
    <row r="1263" spans="1:11" ht="13.5" x14ac:dyDescent="0.25">
      <c r="A1263" s="3">
        <v>43850</v>
      </c>
      <c r="B1263" s="2">
        <v>4.2633000000000001</v>
      </c>
      <c r="C1263" s="2">
        <f t="shared" si="149"/>
        <v>-1.1700000000000266E-2</v>
      </c>
      <c r="D1263" s="2">
        <f t="shared" si="150"/>
        <v>4.2925200000000006</v>
      </c>
      <c r="E1263" s="2">
        <f t="shared" si="152"/>
        <v>4.2644799999999998</v>
      </c>
      <c r="F1263" s="2">
        <f t="shared" si="153"/>
        <v>4.2799550000000002</v>
      </c>
      <c r="G1263" s="2">
        <f t="shared" si="147"/>
        <v>4.3017379999999994</v>
      </c>
      <c r="H1263" s="2">
        <f t="shared" si="151"/>
        <v>4.3195410000000001</v>
      </c>
      <c r="I1263" s="2">
        <f t="array" ref="I1263">SUMPRODUCT(B1247:B1266, (ROW(B1247:B1266)-ROW(B1247)+1)) / (20*21/2)</f>
        <v>4.3110338095238099</v>
      </c>
      <c r="J1263" s="2">
        <f t="shared" si="154"/>
        <v>4.279247428907424</v>
      </c>
      <c r="K1263" s="2">
        <f t="shared" si="148"/>
        <v>4.289711366006677</v>
      </c>
    </row>
    <row r="1264" spans="1:11" ht="13.5" x14ac:dyDescent="0.25">
      <c r="A1264" s="3">
        <v>43851</v>
      </c>
      <c r="B1264" s="2">
        <v>4.3391999999999999</v>
      </c>
      <c r="C1264" s="2">
        <f t="shared" si="149"/>
        <v>7.5899999999999856E-2</v>
      </c>
      <c r="D1264" s="2">
        <f t="shared" si="150"/>
        <v>4.2960200000000004</v>
      </c>
      <c r="E1264" s="2">
        <f t="shared" si="152"/>
        <v>4.2720700000000003</v>
      </c>
      <c r="F1264" s="2">
        <f t="shared" si="153"/>
        <v>4.2808299999999999</v>
      </c>
      <c r="G1264" s="2">
        <f t="shared" si="147"/>
        <v>4.3036059999999994</v>
      </c>
      <c r="H1264" s="2">
        <f t="shared" si="151"/>
        <v>4.3193425000000012</v>
      </c>
      <c r="I1264" s="2">
        <f t="array" ref="I1264">SUMPRODUCT(B1248:B1267, (ROW(B1248:B1267)-ROW(B1248)+1)) / (20*21/2)</f>
        <v>4.3191252380952383</v>
      </c>
      <c r="J1264" s="2">
        <f t="shared" si="154"/>
        <v>4.2849571975829077</v>
      </c>
      <c r="K1264" s="2">
        <f t="shared" si="148"/>
        <v>4.2916520967515135</v>
      </c>
    </row>
    <row r="1265" spans="1:11" ht="13.5" x14ac:dyDescent="0.25">
      <c r="A1265" s="3">
        <v>43852</v>
      </c>
      <c r="B1265" s="2">
        <v>4.4736000000000002</v>
      </c>
      <c r="C1265" s="2">
        <f t="shared" si="149"/>
        <v>0.1344000000000003</v>
      </c>
      <c r="D1265" s="2">
        <f t="shared" si="150"/>
        <v>4.3275600000000001</v>
      </c>
      <c r="E1265" s="2">
        <f t="shared" si="152"/>
        <v>4.2930999999999999</v>
      </c>
      <c r="F1265" s="2">
        <f t="shared" si="153"/>
        <v>4.288425000000001</v>
      </c>
      <c r="G1265" s="2">
        <f t="shared" si="147"/>
        <v>4.308046</v>
      </c>
      <c r="H1265" s="2">
        <f t="shared" si="151"/>
        <v>4.3198160000000012</v>
      </c>
      <c r="I1265" s="2">
        <f t="array" ref="I1265">SUMPRODUCT(B1249:B1268, (ROW(B1249:B1268)-ROW(B1249)+1)) / (20*21/2)</f>
        <v>4.3257409523809534</v>
      </c>
      <c r="J1265" s="2">
        <f t="shared" si="154"/>
        <v>4.3029231787654876</v>
      </c>
      <c r="K1265" s="2">
        <f t="shared" si="148"/>
        <v>4.298787308643611</v>
      </c>
    </row>
    <row r="1266" spans="1:11" ht="13.5" x14ac:dyDescent="0.25">
      <c r="A1266" s="3">
        <v>43853</v>
      </c>
      <c r="B1266" s="2">
        <v>4.4385000000000003</v>
      </c>
      <c r="C1266" s="2">
        <f t="shared" si="149"/>
        <v>-3.5099999999999909E-2</v>
      </c>
      <c r="D1266" s="2">
        <f t="shared" si="150"/>
        <v>4.35792</v>
      </c>
      <c r="E1266" s="2">
        <f t="shared" si="152"/>
        <v>4.3106199999999992</v>
      </c>
      <c r="F1266" s="2">
        <f t="shared" si="153"/>
        <v>4.2951400000000008</v>
      </c>
      <c r="G1266" s="2">
        <f t="shared" ref="G1266:G1329" si="155">AVERAGE(B1217:B1266)</f>
        <v>4.3103819999999997</v>
      </c>
      <c r="H1266" s="2">
        <f t="shared" si="151"/>
        <v>4.3201140000000011</v>
      </c>
      <c r="I1266" s="2">
        <f t="array" ref="I1266">SUMPRODUCT(B1250:B1269, (ROW(B1250:B1269)-ROW(B1250)+1)) / (20*21/2)</f>
        <v>4.3330819047619045</v>
      </c>
      <c r="J1266" s="2">
        <f t="shared" si="154"/>
        <v>4.3158352569782981</v>
      </c>
      <c r="K1266" s="2">
        <f t="shared" si="148"/>
        <v>4.3042662377164103</v>
      </c>
    </row>
    <row r="1267" spans="1:11" ht="13.5" x14ac:dyDescent="0.25">
      <c r="A1267" s="3">
        <v>43854</v>
      </c>
      <c r="B1267" s="2">
        <v>4.3800999999999997</v>
      </c>
      <c r="C1267" s="2">
        <f t="shared" si="149"/>
        <v>-5.8400000000000674E-2</v>
      </c>
      <c r="D1267" s="2">
        <f t="shared" si="150"/>
        <v>4.3789400000000001</v>
      </c>
      <c r="E1267" s="2">
        <f t="shared" si="152"/>
        <v>4.3351499999999996</v>
      </c>
      <c r="F1267" s="2">
        <f t="shared" si="153"/>
        <v>4.2989350000000011</v>
      </c>
      <c r="G1267" s="2">
        <f t="shared" si="155"/>
        <v>4.3104979999999991</v>
      </c>
      <c r="H1267" s="2">
        <f t="shared" si="151"/>
        <v>4.3201200000000002</v>
      </c>
      <c r="I1267" s="2">
        <f t="array" ref="I1267">SUMPRODUCT(B1251:B1270, (ROW(B1251:B1270)-ROW(B1251)+1)) / (20*21/2)</f>
        <v>4.3399780952380951</v>
      </c>
      <c r="J1267" s="2">
        <f t="shared" si="154"/>
        <v>4.3219557086946505</v>
      </c>
      <c r="K1267" s="2">
        <f t="shared" ref="K1267:K1330" si="156">$K$4*B1267+(1-$K$4)*K1266</f>
        <v>4.3072401107471396</v>
      </c>
    </row>
    <row r="1268" spans="1:11" ht="13.5" x14ac:dyDescent="0.25">
      <c r="A1268" s="3">
        <v>43857</v>
      </c>
      <c r="B1268" s="2">
        <v>4.3684000000000003</v>
      </c>
      <c r="C1268" s="2">
        <f t="shared" si="149"/>
        <v>-1.1699999999999378E-2</v>
      </c>
      <c r="D1268" s="2">
        <f t="shared" si="150"/>
        <v>4.3999600000000001</v>
      </c>
      <c r="E1268" s="2">
        <f t="shared" si="152"/>
        <v>4.3462399999999999</v>
      </c>
      <c r="F1268" s="2">
        <f t="shared" si="153"/>
        <v>4.3030200000000001</v>
      </c>
      <c r="G1268" s="2">
        <f t="shared" si="155"/>
        <v>4.3108479999999991</v>
      </c>
      <c r="H1268" s="2">
        <f t="shared" si="151"/>
        <v>4.3200675000000004</v>
      </c>
      <c r="I1268" s="2">
        <f t="array" ref="I1268">SUMPRODUCT(B1252:B1271, (ROW(B1252:B1271)-ROW(B1252)+1)) / (20*21/2)</f>
        <v>4.3463180952380958</v>
      </c>
      <c r="J1268" s="2">
        <f t="shared" si="154"/>
        <v>4.326378974533255</v>
      </c>
      <c r="K1268" s="2">
        <f t="shared" si="156"/>
        <v>4.3096385377766637</v>
      </c>
    </row>
    <row r="1269" spans="1:11" ht="13.5" x14ac:dyDescent="0.25">
      <c r="A1269" s="3">
        <v>43858</v>
      </c>
      <c r="B1269" s="2">
        <v>4.3800999999999997</v>
      </c>
      <c r="C1269" s="2">
        <f t="shared" si="149"/>
        <v>1.1699999999999378E-2</v>
      </c>
      <c r="D1269" s="2">
        <f t="shared" si="150"/>
        <v>4.4081400000000004</v>
      </c>
      <c r="E1269" s="2">
        <f t="shared" si="152"/>
        <v>4.3520799999999999</v>
      </c>
      <c r="F1269" s="2">
        <f t="shared" si="153"/>
        <v>4.30769</v>
      </c>
      <c r="G1269" s="2">
        <f t="shared" si="155"/>
        <v>4.311081999999999</v>
      </c>
      <c r="H1269" s="2">
        <f t="shared" si="151"/>
        <v>4.3200735000000003</v>
      </c>
      <c r="I1269" s="2">
        <f t="array" ref="I1269">SUMPRODUCT(B1253:B1272, (ROW(B1253:B1272)-ROW(B1253)+1)) / (20*21/2)</f>
        <v>4.3549661904761905</v>
      </c>
      <c r="J1269" s="2">
        <f t="shared" si="154"/>
        <v>4.331495262672945</v>
      </c>
      <c r="K1269" s="2">
        <f t="shared" si="156"/>
        <v>4.3124017323736572</v>
      </c>
    </row>
    <row r="1270" spans="1:11" ht="13.5" x14ac:dyDescent="0.25">
      <c r="A1270" s="3">
        <v>43859</v>
      </c>
      <c r="B1270" s="2">
        <v>4.3800999999999997</v>
      </c>
      <c r="C1270" s="2">
        <f t="shared" si="149"/>
        <v>0</v>
      </c>
      <c r="D1270" s="2">
        <f t="shared" si="150"/>
        <v>4.3894399999999996</v>
      </c>
      <c r="E1270" s="2">
        <f t="shared" si="152"/>
        <v>4.3585000000000003</v>
      </c>
      <c r="F1270" s="2">
        <f t="shared" si="153"/>
        <v>4.3135300000000001</v>
      </c>
      <c r="G1270" s="2">
        <f t="shared" si="155"/>
        <v>4.3116659999999989</v>
      </c>
      <c r="H1270" s="2">
        <f t="shared" si="151"/>
        <v>4.3200795000000003</v>
      </c>
      <c r="I1270" s="2">
        <f t="array" ref="I1270">SUMPRODUCT(B1254:B1273, (ROW(B1254:B1273)-ROW(B1254)+1)) / (20*21/2)</f>
        <v>4.3603604761904755</v>
      </c>
      <c r="J1270" s="2">
        <f t="shared" si="154"/>
        <v>4.3361242852755213</v>
      </c>
      <c r="K1270" s="2">
        <f t="shared" si="156"/>
        <v>4.3150565663982192</v>
      </c>
    </row>
    <row r="1271" spans="1:11" ht="13.5" x14ac:dyDescent="0.25">
      <c r="A1271" s="3">
        <v>43860</v>
      </c>
      <c r="B1271" s="2">
        <v>4.3800999999999997</v>
      </c>
      <c r="C1271" s="2">
        <f t="shared" si="149"/>
        <v>0</v>
      </c>
      <c r="D1271" s="2">
        <f t="shared" si="150"/>
        <v>4.3777599999999994</v>
      </c>
      <c r="E1271" s="2">
        <f t="shared" si="152"/>
        <v>4.3678399999999993</v>
      </c>
      <c r="F1271" s="2">
        <f t="shared" si="153"/>
        <v>4.3184949999999995</v>
      </c>
      <c r="G1271" s="2">
        <f t="shared" si="155"/>
        <v>4.3122499999999997</v>
      </c>
      <c r="H1271" s="2">
        <f t="shared" si="151"/>
        <v>4.3200855000000002</v>
      </c>
      <c r="I1271" s="2">
        <f t="array" ref="I1271">SUMPRODUCT(B1255:B1274, (ROW(B1255:B1274)-ROW(B1255)+1)) / (20*21/2)</f>
        <v>4.362473333333333</v>
      </c>
      <c r="J1271" s="2">
        <f t="shared" si="154"/>
        <v>4.3403124485826146</v>
      </c>
      <c r="K1271" s="2">
        <f t="shared" si="156"/>
        <v>4.3176072892845632</v>
      </c>
    </row>
    <row r="1272" spans="1:11" ht="13.5" x14ac:dyDescent="0.25">
      <c r="A1272" s="3">
        <v>43861</v>
      </c>
      <c r="B1272" s="2">
        <v>4.4093</v>
      </c>
      <c r="C1272" s="2">
        <f t="shared" si="149"/>
        <v>2.9200000000000337E-2</v>
      </c>
      <c r="D1272" s="2">
        <f t="shared" si="150"/>
        <v>4.3835999999999995</v>
      </c>
      <c r="E1272" s="2">
        <f t="shared" si="152"/>
        <v>4.3812699999999998</v>
      </c>
      <c r="F1272" s="2">
        <f t="shared" si="153"/>
        <v>4.323459999999999</v>
      </c>
      <c r="G1272" s="2">
        <f t="shared" si="155"/>
        <v>4.3134179999999995</v>
      </c>
      <c r="H1272" s="2">
        <f t="shared" si="151"/>
        <v>4.3202375000000011</v>
      </c>
      <c r="I1272" s="2">
        <f t="array" ref="I1272">SUMPRODUCT(B1256:B1275, (ROW(B1256:B1275)-ROW(B1256)+1)) / (20*21/2)</f>
        <v>4.3641690476190478</v>
      </c>
      <c r="J1272" s="2">
        <f t="shared" si="154"/>
        <v>4.3468826915747467</v>
      </c>
      <c r="K1272" s="2">
        <f t="shared" si="156"/>
        <v>4.3212030818616398</v>
      </c>
    </row>
    <row r="1273" spans="1:11" ht="13.5" x14ac:dyDescent="0.25">
      <c r="A1273" s="3">
        <v>43864</v>
      </c>
      <c r="B1273" s="2">
        <v>4.3800999999999997</v>
      </c>
      <c r="C1273" s="2">
        <f t="shared" si="149"/>
        <v>-2.9200000000000337E-2</v>
      </c>
      <c r="D1273" s="2">
        <f t="shared" si="150"/>
        <v>4.3859399999999997</v>
      </c>
      <c r="E1273" s="2">
        <f t="shared" si="152"/>
        <v>4.3929499999999999</v>
      </c>
      <c r="F1273" s="2">
        <f t="shared" si="153"/>
        <v>4.328714999999999</v>
      </c>
      <c r="G1273" s="2">
        <f t="shared" si="155"/>
        <v>4.3151699999999984</v>
      </c>
      <c r="H1273" s="2">
        <f t="shared" si="151"/>
        <v>4.3202435000000001</v>
      </c>
      <c r="I1273" s="2">
        <f t="array" ref="I1273">SUMPRODUCT(B1257:B1276, (ROW(B1257:B1276)-ROW(B1257)+1)) / (20*21/2)</f>
        <v>4.3626666666666667</v>
      </c>
      <c r="J1273" s="2">
        <f t="shared" si="154"/>
        <v>4.3500462447581043</v>
      </c>
      <c r="K1273" s="2">
        <f t="shared" si="156"/>
        <v>4.3235127649258889</v>
      </c>
    </row>
    <row r="1274" spans="1:11" ht="13.5" x14ac:dyDescent="0.25">
      <c r="A1274" s="3">
        <v>43865</v>
      </c>
      <c r="B1274" s="2">
        <v>4.3509000000000002</v>
      </c>
      <c r="C1274" s="2">
        <f t="shared" si="149"/>
        <v>-2.9199999999999449E-2</v>
      </c>
      <c r="D1274" s="2">
        <f t="shared" si="150"/>
        <v>4.3800999999999997</v>
      </c>
      <c r="E1274" s="2">
        <f t="shared" si="152"/>
        <v>4.39412</v>
      </c>
      <c r="F1274" s="2">
        <f t="shared" si="153"/>
        <v>4.3330949999999993</v>
      </c>
      <c r="G1274" s="2">
        <f t="shared" si="155"/>
        <v>4.317272</v>
      </c>
      <c r="H1274" s="2">
        <f t="shared" si="151"/>
        <v>4.320103500000001</v>
      </c>
      <c r="I1274" s="2">
        <f t="array" ref="I1274">SUMPRODUCT(B1258:B1277, (ROW(B1258:B1277)-ROW(B1258)+1)) / (20*21/2)</f>
        <v>4.3608861904761902</v>
      </c>
      <c r="J1274" s="2">
        <f t="shared" si="154"/>
        <v>4.3501275547811415</v>
      </c>
      <c r="K1274" s="2">
        <f t="shared" si="156"/>
        <v>4.3245867741444819</v>
      </c>
    </row>
    <row r="1275" spans="1:11" ht="13.5" x14ac:dyDescent="0.25">
      <c r="A1275" s="3">
        <v>43866</v>
      </c>
      <c r="B1275" s="2">
        <v>4.3509000000000002</v>
      </c>
      <c r="C1275" s="2">
        <f t="shared" si="149"/>
        <v>0</v>
      </c>
      <c r="D1275" s="2">
        <f t="shared" si="150"/>
        <v>4.3742599999999996</v>
      </c>
      <c r="E1275" s="2">
        <f t="shared" si="152"/>
        <v>4.38185</v>
      </c>
      <c r="F1275" s="2">
        <f t="shared" si="153"/>
        <v>4.3374749999999995</v>
      </c>
      <c r="G1275" s="2">
        <f t="shared" si="155"/>
        <v>4.317855999999999</v>
      </c>
      <c r="H1275" s="2">
        <f t="shared" si="151"/>
        <v>4.319963500000001</v>
      </c>
      <c r="I1275" s="2">
        <f t="array" ref="I1275">SUMPRODUCT(B1259:B1278, (ROW(B1259:B1278)-ROW(B1259)+1)) / (20*21/2)</f>
        <v>4.3626633333333338</v>
      </c>
      <c r="J1275" s="2">
        <f t="shared" si="154"/>
        <v>4.3502011209924616</v>
      </c>
      <c r="K1275" s="2">
        <f t="shared" si="156"/>
        <v>4.3256186653545026</v>
      </c>
    </row>
    <row r="1276" spans="1:11" ht="13.5" x14ac:dyDescent="0.25">
      <c r="A1276" s="3">
        <v>43867</v>
      </c>
      <c r="B1276" s="2">
        <v>4.3216999999999999</v>
      </c>
      <c r="C1276" s="2">
        <f t="shared" si="149"/>
        <v>-2.9200000000000337E-2</v>
      </c>
      <c r="D1276" s="2">
        <f t="shared" si="150"/>
        <v>4.3625799999999995</v>
      </c>
      <c r="E1276" s="2">
        <f t="shared" si="152"/>
        <v>4.3701699999999999</v>
      </c>
      <c r="F1276" s="2">
        <f t="shared" si="153"/>
        <v>4.3403949999999991</v>
      </c>
      <c r="G1276" s="2">
        <f t="shared" si="155"/>
        <v>4.317855999999999</v>
      </c>
      <c r="H1276" s="2">
        <f t="shared" si="151"/>
        <v>4.3196775000000001</v>
      </c>
      <c r="I1276" s="2">
        <f t="array" ref="I1276">SUMPRODUCT(B1260:B1279, (ROW(B1260:B1279)-ROW(B1260)+1)) / (20*21/2)</f>
        <v>4.3705885714285708</v>
      </c>
      <c r="J1276" s="2">
        <f t="shared" si="154"/>
        <v>4.3474867285169889</v>
      </c>
      <c r="K1276" s="2">
        <f t="shared" si="156"/>
        <v>4.3254649922033455</v>
      </c>
    </row>
    <row r="1277" spans="1:11" ht="13.5" x14ac:dyDescent="0.25">
      <c r="A1277" s="3">
        <v>43868</v>
      </c>
      <c r="B1277" s="2">
        <v>4.3216999999999999</v>
      </c>
      <c r="C1277" s="2">
        <f t="shared" si="149"/>
        <v>0</v>
      </c>
      <c r="D1277" s="2">
        <f t="shared" si="150"/>
        <v>4.3450600000000001</v>
      </c>
      <c r="E1277" s="2">
        <f t="shared" si="152"/>
        <v>4.3643299999999998</v>
      </c>
      <c r="F1277" s="2">
        <f t="shared" si="153"/>
        <v>4.3497399999999988</v>
      </c>
      <c r="G1277" s="2">
        <f t="shared" si="155"/>
        <v>4.317855999999999</v>
      </c>
      <c r="H1277" s="2">
        <f t="shared" si="151"/>
        <v>4.3188145000000002</v>
      </c>
      <c r="I1277" s="2">
        <f t="array" ref="I1277">SUMPRODUCT(B1261:B1280, (ROW(B1261:B1280)-ROW(B1261)+1)) / (20*21/2)</f>
        <v>4.3768433333333325</v>
      </c>
      <c r="J1277" s="2">
        <f t="shared" si="154"/>
        <v>4.3450308496106089</v>
      </c>
      <c r="K1277" s="2">
        <f t="shared" si="156"/>
        <v>4.3253173454502729</v>
      </c>
    </row>
    <row r="1278" spans="1:11" ht="13.5" x14ac:dyDescent="0.25">
      <c r="A1278" s="3">
        <v>43871</v>
      </c>
      <c r="B1278" s="2">
        <v>4.3684000000000003</v>
      </c>
      <c r="C1278" s="2">
        <f t="shared" si="149"/>
        <v>4.6700000000000408E-2</v>
      </c>
      <c r="D1278" s="2">
        <f t="shared" si="150"/>
        <v>4.3427199999999999</v>
      </c>
      <c r="E1278" s="2">
        <f t="shared" si="152"/>
        <v>4.3643299999999998</v>
      </c>
      <c r="F1278" s="2">
        <f t="shared" si="153"/>
        <v>4.3552849999999985</v>
      </c>
      <c r="G1278" s="2">
        <f t="shared" si="155"/>
        <v>4.3189059999999992</v>
      </c>
      <c r="H1278" s="2">
        <f t="shared" si="151"/>
        <v>4.3187619999999995</v>
      </c>
      <c r="I1278" s="2">
        <f t="array" ref="I1278">SUMPRODUCT(B1262:B1281, (ROW(B1262:B1281)-ROW(B1262)+1)) / (20*21/2)</f>
        <v>4.3836842857142857</v>
      </c>
      <c r="J1278" s="2">
        <f t="shared" si="154"/>
        <v>4.3472564829810274</v>
      </c>
      <c r="K1278" s="2">
        <f t="shared" si="156"/>
        <v>4.3270068613149677</v>
      </c>
    </row>
    <row r="1279" spans="1:11" ht="13.5" x14ac:dyDescent="0.25">
      <c r="A1279" s="3">
        <v>43872</v>
      </c>
      <c r="B1279" s="2">
        <v>4.4385000000000003</v>
      </c>
      <c r="C1279" s="2">
        <f t="shared" si="149"/>
        <v>7.0100000000000051E-2</v>
      </c>
      <c r="D1279" s="2">
        <f t="shared" si="150"/>
        <v>4.3602400000000001</v>
      </c>
      <c r="E1279" s="2">
        <f t="shared" si="152"/>
        <v>4.3701699999999999</v>
      </c>
      <c r="F1279" s="2">
        <f t="shared" si="153"/>
        <v>4.3611249999999995</v>
      </c>
      <c r="G1279" s="2">
        <f t="shared" si="155"/>
        <v>4.321358</v>
      </c>
      <c r="H1279" s="2">
        <f t="shared" si="151"/>
        <v>4.3190599999999995</v>
      </c>
      <c r="I1279" s="2">
        <f t="array" ref="I1279">SUMPRODUCT(B1263:B1282, (ROW(B1263:B1282)-ROW(B1263)+1)) / (20*21/2)</f>
        <v>4.3881357142857143</v>
      </c>
      <c r="J1279" s="2">
        <f t="shared" si="154"/>
        <v>4.3559463417447395</v>
      </c>
      <c r="K1279" s="2">
        <f t="shared" si="156"/>
        <v>4.3313791412634002</v>
      </c>
    </row>
    <row r="1280" spans="1:11" ht="13.5" x14ac:dyDescent="0.25">
      <c r="A1280" s="3">
        <v>43873</v>
      </c>
      <c r="B1280" s="2">
        <v>4.4268000000000001</v>
      </c>
      <c r="C1280" s="2">
        <f t="shared" si="149"/>
        <v>-1.1700000000000266E-2</v>
      </c>
      <c r="D1280" s="2">
        <f t="shared" si="150"/>
        <v>4.3754200000000001</v>
      </c>
      <c r="E1280" s="2">
        <f t="shared" si="152"/>
        <v>4.3748399999999998</v>
      </c>
      <c r="F1280" s="2">
        <f t="shared" si="153"/>
        <v>4.3666699999999992</v>
      </c>
      <c r="G1280" s="2">
        <f t="shared" si="155"/>
        <v>4.3235759999999992</v>
      </c>
      <c r="H1280" s="2">
        <f t="shared" si="151"/>
        <v>4.3192994999999987</v>
      </c>
      <c r="I1280" s="2">
        <f t="array" ref="I1280">SUMPRODUCT(B1264:B1283, (ROW(B1264:B1283)-ROW(B1264)+1)) / (20*21/2)</f>
        <v>4.3918919047619047</v>
      </c>
      <c r="J1280" s="2">
        <f t="shared" si="154"/>
        <v>4.3626943091976216</v>
      </c>
      <c r="K1280" s="2">
        <f t="shared" si="156"/>
        <v>4.3351211357236599</v>
      </c>
    </row>
    <row r="1281" spans="1:11" ht="13.5" x14ac:dyDescent="0.25">
      <c r="A1281" s="3">
        <v>43874</v>
      </c>
      <c r="B1281" s="2">
        <v>4.4385000000000003</v>
      </c>
      <c r="C1281" s="2">
        <f t="shared" si="149"/>
        <v>1.1700000000000266E-2</v>
      </c>
      <c r="D1281" s="2">
        <f t="shared" si="150"/>
        <v>4.3987800000000004</v>
      </c>
      <c r="E1281" s="2">
        <f t="shared" si="152"/>
        <v>4.3806799999999999</v>
      </c>
      <c r="F1281" s="2">
        <f t="shared" si="153"/>
        <v>4.3742599999999996</v>
      </c>
      <c r="G1281" s="2">
        <f t="shared" si="155"/>
        <v>4.3254439999999992</v>
      </c>
      <c r="H1281" s="2">
        <f t="shared" si="151"/>
        <v>4.3195974999999986</v>
      </c>
      <c r="I1281" s="2">
        <f t="array" ref="I1281">SUMPRODUCT(B1265:B1284, (ROW(B1265:B1284)-ROW(B1265)+1)) / (20*21/2)</f>
        <v>4.3965638095238093</v>
      </c>
      <c r="J1281" s="2">
        <f t="shared" si="154"/>
        <v>4.3699138987978481</v>
      </c>
      <c r="K1281" s="2">
        <f t="shared" si="156"/>
        <v>4.3391752088325353</v>
      </c>
    </row>
    <row r="1282" spans="1:11" ht="13.5" x14ac:dyDescent="0.25">
      <c r="A1282" s="3">
        <v>43875</v>
      </c>
      <c r="B1282" s="2">
        <v>4.4210000000000003</v>
      </c>
      <c r="C1282" s="2">
        <f t="shared" si="149"/>
        <v>-1.7500000000000071E-2</v>
      </c>
      <c r="D1282" s="2">
        <f t="shared" si="150"/>
        <v>4.4186399999999999</v>
      </c>
      <c r="E1282" s="2">
        <f t="shared" si="152"/>
        <v>4.38185</v>
      </c>
      <c r="F1282" s="2">
        <f t="shared" si="153"/>
        <v>4.3815600000000012</v>
      </c>
      <c r="G1282" s="2">
        <f t="shared" si="155"/>
        <v>4.3274299999999997</v>
      </c>
      <c r="H1282" s="2">
        <f t="shared" si="151"/>
        <v>4.3198079999999992</v>
      </c>
      <c r="I1282" s="2">
        <f t="array" ref="I1282">SUMPRODUCT(B1266:B1285, (ROW(B1266:B1285)-ROW(B1266)+1)) / (20*21/2)</f>
        <v>4.4007628571428565</v>
      </c>
      <c r="J1282" s="2">
        <f t="shared" si="154"/>
        <v>4.3747792417694811</v>
      </c>
      <c r="K1282" s="2">
        <f t="shared" si="156"/>
        <v>4.3423840241724365</v>
      </c>
    </row>
    <row r="1283" spans="1:11" ht="13.5" x14ac:dyDescent="0.25">
      <c r="A1283" s="3">
        <v>43878</v>
      </c>
      <c r="B1283" s="2">
        <v>4.4210000000000003</v>
      </c>
      <c r="C1283" s="2">
        <f t="shared" si="149"/>
        <v>0</v>
      </c>
      <c r="D1283" s="2">
        <f t="shared" si="150"/>
        <v>4.4291600000000004</v>
      </c>
      <c r="E1283" s="2">
        <f t="shared" si="152"/>
        <v>4.3859399999999997</v>
      </c>
      <c r="F1283" s="2">
        <f t="shared" si="153"/>
        <v>4.3894450000000012</v>
      </c>
      <c r="G1283" s="2">
        <f t="shared" si="155"/>
        <v>4.3299999999999992</v>
      </c>
      <c r="H1283" s="2">
        <f t="shared" si="151"/>
        <v>4.3200184999999998</v>
      </c>
      <c r="I1283" s="2">
        <f t="array" ref="I1283">SUMPRODUCT(B1267:B1286, (ROW(B1267:B1286)-ROW(B1267)+1)) / (20*21/2)</f>
        <v>4.4079100000000002</v>
      </c>
      <c r="J1283" s="2">
        <f t="shared" si="154"/>
        <v>4.3791812187438159</v>
      </c>
      <c r="K1283" s="2">
        <f t="shared" si="156"/>
        <v>4.3454670036166547</v>
      </c>
    </row>
    <row r="1284" spans="1:11" ht="13.5" x14ac:dyDescent="0.25">
      <c r="A1284" s="3">
        <v>43879</v>
      </c>
      <c r="B1284" s="2">
        <v>4.4385000000000003</v>
      </c>
      <c r="C1284" s="2">
        <f t="shared" ref="C1284:C1347" si="157">B1284-B1283</f>
        <v>1.7500000000000071E-2</v>
      </c>
      <c r="D1284" s="2">
        <f t="shared" si="150"/>
        <v>4.4291600000000004</v>
      </c>
      <c r="E1284" s="2">
        <f t="shared" si="152"/>
        <v>4.3947000000000003</v>
      </c>
      <c r="F1284" s="2">
        <f t="shared" si="153"/>
        <v>4.3944100000000015</v>
      </c>
      <c r="G1284" s="2">
        <f t="shared" si="155"/>
        <v>4.3318679999999992</v>
      </c>
      <c r="H1284" s="2">
        <f t="shared" si="151"/>
        <v>4.3203164999999988</v>
      </c>
      <c r="I1284" s="2">
        <f t="array" ref="I1284">SUMPRODUCT(B1268:B1287, (ROW(B1268:B1287)-ROW(B1268)+1)) / (20*21/2)</f>
        <v>4.4121371428571434</v>
      </c>
      <c r="J1284" s="2">
        <f t="shared" si="154"/>
        <v>4.3848306264825005</v>
      </c>
      <c r="K1284" s="2">
        <f t="shared" si="156"/>
        <v>4.349115356416001</v>
      </c>
    </row>
    <row r="1285" spans="1:11" ht="13.5" x14ac:dyDescent="0.25">
      <c r="A1285" s="3">
        <v>43880</v>
      </c>
      <c r="B1285" s="2">
        <v>4.4385000000000003</v>
      </c>
      <c r="C1285" s="2">
        <f t="shared" si="157"/>
        <v>0</v>
      </c>
      <c r="D1285" s="2">
        <f t="shared" si="150"/>
        <v>4.4315000000000007</v>
      </c>
      <c r="E1285" s="2">
        <f t="shared" si="152"/>
        <v>4.4034599999999999</v>
      </c>
      <c r="F1285" s="2">
        <f t="shared" si="153"/>
        <v>4.3926550000000013</v>
      </c>
      <c r="G1285" s="2">
        <f t="shared" si="155"/>
        <v>4.3342040000000006</v>
      </c>
      <c r="H1285" s="2">
        <f t="shared" si="151"/>
        <v>4.3206144999999987</v>
      </c>
      <c r="I1285" s="2">
        <f t="array" ref="I1285">SUMPRODUCT(B1269:B1288, (ROW(B1269:B1288)-ROW(B1269)+1)) / (20*21/2)</f>
        <v>4.4160861904761903</v>
      </c>
      <c r="J1285" s="2">
        <f t="shared" si="154"/>
        <v>4.3899419953889289</v>
      </c>
      <c r="K1285" s="2">
        <f t="shared" si="156"/>
        <v>4.3526206365565496</v>
      </c>
    </row>
    <row r="1286" spans="1:11" ht="13.5" x14ac:dyDescent="0.25">
      <c r="A1286" s="3">
        <v>43881</v>
      </c>
      <c r="B1286" s="2">
        <v>4.4676999999999998</v>
      </c>
      <c r="C1286" s="2">
        <f t="shared" si="157"/>
        <v>2.9199999999999449E-2</v>
      </c>
      <c r="D1286" s="2">
        <f t="shared" si="150"/>
        <v>4.4373400000000007</v>
      </c>
      <c r="E1286" s="2">
        <f t="shared" si="152"/>
        <v>4.4180599999999997</v>
      </c>
      <c r="F1286" s="2">
        <f t="shared" si="153"/>
        <v>4.3941150000000011</v>
      </c>
      <c r="G1286" s="2">
        <f t="shared" si="155"/>
        <v>4.3371240000000002</v>
      </c>
      <c r="H1286" s="2">
        <f t="shared" si="151"/>
        <v>4.321356999999999</v>
      </c>
      <c r="I1286" s="2">
        <f t="array" ref="I1286">SUMPRODUCT(B1270:B1289, (ROW(B1270:B1289)-ROW(B1270)+1)) / (20*21/2)</f>
        <v>4.4197014285714289</v>
      </c>
      <c r="J1286" s="2">
        <f t="shared" si="154"/>
        <v>4.3973475196376022</v>
      </c>
      <c r="K1286" s="2">
        <f t="shared" si="156"/>
        <v>4.3571335527700183</v>
      </c>
    </row>
    <row r="1287" spans="1:11" ht="13.5" x14ac:dyDescent="0.25">
      <c r="A1287" s="3">
        <v>43882</v>
      </c>
      <c r="B1287" s="2">
        <v>4.4385000000000003</v>
      </c>
      <c r="C1287" s="2">
        <f t="shared" si="157"/>
        <v>-2.9199999999999449E-2</v>
      </c>
      <c r="D1287" s="2">
        <f t="shared" ref="D1287:D1350" si="158">AVERAGE(B1283:B1287)</f>
        <v>4.4408400000000006</v>
      </c>
      <c r="E1287" s="2">
        <f t="shared" si="152"/>
        <v>4.4297399999999998</v>
      </c>
      <c r="F1287" s="2">
        <f t="shared" si="153"/>
        <v>4.3970350000000007</v>
      </c>
      <c r="G1287" s="2">
        <f t="shared" si="155"/>
        <v>4.3400440000000007</v>
      </c>
      <c r="H1287" s="2">
        <f t="shared" si="151"/>
        <v>4.3216549999999989</v>
      </c>
      <c r="I1287" s="2">
        <f t="array" ref="I1287">SUMPRODUCT(B1271:B1290, (ROW(B1271:B1290)-ROW(B1271)+1)) / (20*21/2)</f>
        <v>4.423038571428572</v>
      </c>
      <c r="J1287" s="2">
        <f t="shared" si="154"/>
        <v>4.40126680348164</v>
      </c>
      <c r="K1287" s="2">
        <f t="shared" si="156"/>
        <v>4.3603243938378604</v>
      </c>
    </row>
    <row r="1288" spans="1:11" ht="13.5" x14ac:dyDescent="0.25">
      <c r="A1288" s="3">
        <v>43885</v>
      </c>
      <c r="B1288" s="2">
        <v>4.4385000000000003</v>
      </c>
      <c r="C1288" s="2">
        <f t="shared" si="157"/>
        <v>0</v>
      </c>
      <c r="D1288" s="2">
        <f t="shared" si="158"/>
        <v>4.4443400000000004</v>
      </c>
      <c r="E1288" s="2">
        <f t="shared" si="152"/>
        <v>4.43675</v>
      </c>
      <c r="F1288" s="2">
        <f t="shared" si="153"/>
        <v>4.4005400000000003</v>
      </c>
      <c r="G1288" s="2">
        <f t="shared" si="155"/>
        <v>4.3423800000000004</v>
      </c>
      <c r="H1288" s="2">
        <f t="shared" si="151"/>
        <v>4.321972999999999</v>
      </c>
      <c r="I1288" s="2">
        <f t="array" ref="I1288">SUMPRODUCT(B1272:B1291, (ROW(B1272:B1291)-ROW(B1272)+1)) / (20*21/2)</f>
        <v>4.4260976190476189</v>
      </c>
      <c r="J1288" s="2">
        <f t="shared" si="154"/>
        <v>4.4048128221976741</v>
      </c>
      <c r="K1288" s="2">
        <f t="shared" si="156"/>
        <v>4.3633901038834342</v>
      </c>
    </row>
    <row r="1289" spans="1:11" ht="13.5" x14ac:dyDescent="0.25">
      <c r="A1289" s="3">
        <v>43886</v>
      </c>
      <c r="B1289" s="2">
        <v>4.4385000000000003</v>
      </c>
      <c r="C1289" s="2">
        <f t="shared" si="157"/>
        <v>0</v>
      </c>
      <c r="D1289" s="2">
        <f t="shared" si="158"/>
        <v>4.4443400000000004</v>
      </c>
      <c r="E1289" s="2">
        <f t="shared" si="152"/>
        <v>4.43675</v>
      </c>
      <c r="F1289" s="2">
        <f t="shared" si="153"/>
        <v>4.4034600000000008</v>
      </c>
      <c r="G1289" s="2">
        <f t="shared" si="155"/>
        <v>4.3448319999999994</v>
      </c>
      <c r="H1289" s="2">
        <f t="shared" si="151"/>
        <v>4.322290999999999</v>
      </c>
      <c r="I1289" s="2">
        <f t="array" ref="I1289">SUMPRODUCT(B1273:B1292, (ROW(B1273:B1292)-ROW(B1273)+1)) / (20*21/2)</f>
        <v>4.4333261904761905</v>
      </c>
      <c r="J1289" s="2">
        <f t="shared" si="154"/>
        <v>4.408021124845515</v>
      </c>
      <c r="K1289" s="2">
        <f t="shared" si="156"/>
        <v>4.3663355900056517</v>
      </c>
    </row>
    <row r="1290" spans="1:11" ht="13.5" x14ac:dyDescent="0.25">
      <c r="A1290" s="3">
        <v>43887</v>
      </c>
      <c r="B1290" s="2">
        <v>4.4385000000000003</v>
      </c>
      <c r="C1290" s="2">
        <f t="shared" si="157"/>
        <v>0</v>
      </c>
      <c r="D1290" s="2">
        <f t="shared" si="158"/>
        <v>4.4443400000000004</v>
      </c>
      <c r="E1290" s="2">
        <f t="shared" si="152"/>
        <v>4.4379200000000001</v>
      </c>
      <c r="F1290" s="2">
        <f t="shared" si="153"/>
        <v>4.4063800000000004</v>
      </c>
      <c r="G1290" s="2">
        <f t="shared" si="155"/>
        <v>4.3472839999999993</v>
      </c>
      <c r="H1290" s="2">
        <f t="shared" ref="H1290:H1353" si="159">AVERAGE(B1091:B1290)</f>
        <v>4.3229669999999984</v>
      </c>
      <c r="I1290" s="2">
        <f t="array" ref="I1290">SUMPRODUCT(B1274:B1293, (ROW(B1274:B1293)-ROW(B1274)+1)) / (20*21/2)</f>
        <v>4.4440885714285718</v>
      </c>
      <c r="J1290" s="2">
        <f t="shared" si="154"/>
        <v>4.4109238748602282</v>
      </c>
      <c r="K1290" s="2">
        <f t="shared" si="156"/>
        <v>4.3691655668681753</v>
      </c>
    </row>
    <row r="1291" spans="1:11" ht="13.5" x14ac:dyDescent="0.25">
      <c r="A1291" s="3">
        <v>43888</v>
      </c>
      <c r="B1291" s="2">
        <v>4.4385000000000003</v>
      </c>
      <c r="C1291" s="2">
        <f t="shared" si="157"/>
        <v>0</v>
      </c>
      <c r="D1291" s="2">
        <f t="shared" si="158"/>
        <v>4.4385000000000003</v>
      </c>
      <c r="E1291" s="2">
        <f t="shared" si="152"/>
        <v>4.4379200000000001</v>
      </c>
      <c r="F1291" s="2">
        <f t="shared" si="153"/>
        <v>4.4093</v>
      </c>
      <c r="G1291" s="2">
        <f t="shared" si="155"/>
        <v>4.3502040000000006</v>
      </c>
      <c r="H1291" s="2">
        <f t="shared" si="159"/>
        <v>4.3234639999999986</v>
      </c>
      <c r="I1291" s="2">
        <f t="array" ref="I1291">SUMPRODUCT(B1275:B1294, (ROW(B1275:B1294)-ROW(B1275)+1)) / (20*21/2)</f>
        <v>4.4513747619047619</v>
      </c>
      <c r="J1291" s="2">
        <f t="shared" si="154"/>
        <v>4.4135501724925872</v>
      </c>
      <c r="K1291" s="2">
        <f t="shared" si="156"/>
        <v>4.3718845642458932</v>
      </c>
    </row>
    <row r="1292" spans="1:11" ht="13.5" x14ac:dyDescent="0.25">
      <c r="A1292" s="3">
        <v>43889</v>
      </c>
      <c r="B1292" s="2">
        <v>4.4851999999999999</v>
      </c>
      <c r="C1292" s="2">
        <f t="shared" si="157"/>
        <v>4.669999999999952E-2</v>
      </c>
      <c r="D1292" s="2">
        <f t="shared" si="158"/>
        <v>4.4478400000000002</v>
      </c>
      <c r="E1292" s="2">
        <f t="shared" ref="E1292:E1355" si="160">AVERAGE(B1283:B1292)</f>
        <v>4.4443400000000004</v>
      </c>
      <c r="F1292" s="2">
        <f t="shared" si="153"/>
        <v>4.4130950000000011</v>
      </c>
      <c r="G1292" s="2">
        <f t="shared" si="155"/>
        <v>4.3540580000000002</v>
      </c>
      <c r="H1292" s="2">
        <f t="shared" si="159"/>
        <v>4.3242144999999983</v>
      </c>
      <c r="I1292" s="2">
        <f t="array" ref="I1292">SUMPRODUCT(B1276:B1295, (ROW(B1276:B1295)-ROW(B1276)+1)) / (20*21/2)</f>
        <v>4.4635276190476185</v>
      </c>
      <c r="J1292" s="2">
        <f t="shared" si="154"/>
        <v>4.4203739655885315</v>
      </c>
      <c r="K1292" s="2">
        <f t="shared" si="156"/>
        <v>4.3763283068244858</v>
      </c>
    </row>
    <row r="1293" spans="1:11" ht="13.5" x14ac:dyDescent="0.25">
      <c r="A1293" s="3">
        <v>43892</v>
      </c>
      <c r="B1293" s="2">
        <v>4.5260999999999996</v>
      </c>
      <c r="C1293" s="2">
        <f t="shared" si="157"/>
        <v>4.0899999999999714E-2</v>
      </c>
      <c r="D1293" s="2">
        <f t="shared" si="158"/>
        <v>4.4653599999999996</v>
      </c>
      <c r="E1293" s="2">
        <f t="shared" si="160"/>
        <v>4.4548500000000004</v>
      </c>
      <c r="F1293" s="2">
        <f t="shared" si="153"/>
        <v>4.420395000000001</v>
      </c>
      <c r="G1293" s="2">
        <f t="shared" si="155"/>
        <v>4.3587300000000004</v>
      </c>
      <c r="H1293" s="2">
        <f t="shared" si="159"/>
        <v>4.3251494999999975</v>
      </c>
      <c r="I1293" s="2">
        <f t="array" ref="I1293">SUMPRODUCT(B1277:B1296, (ROW(B1277:B1296)-ROW(B1277)+1)) / (20*21/2)</f>
        <v>4.4691452380952388</v>
      </c>
      <c r="J1293" s="2">
        <f t="shared" si="154"/>
        <v>4.4304431117229566</v>
      </c>
      <c r="K1293" s="2">
        <f t="shared" si="156"/>
        <v>4.3822017065568586</v>
      </c>
    </row>
    <row r="1294" spans="1:11" ht="13.5" x14ac:dyDescent="0.25">
      <c r="A1294" s="3">
        <v>43893</v>
      </c>
      <c r="B1294" s="2">
        <v>4.4969000000000001</v>
      </c>
      <c r="C1294" s="2">
        <f t="shared" si="157"/>
        <v>-2.9199999999999449E-2</v>
      </c>
      <c r="D1294" s="2">
        <f t="shared" si="158"/>
        <v>4.4770400000000006</v>
      </c>
      <c r="E1294" s="2">
        <f t="shared" si="160"/>
        <v>4.4606900000000014</v>
      </c>
      <c r="F1294" s="2">
        <f t="shared" si="153"/>
        <v>4.4276950000000008</v>
      </c>
      <c r="G1294" s="2">
        <f t="shared" si="155"/>
        <v>4.3622339999999999</v>
      </c>
      <c r="H1294" s="2">
        <f t="shared" si="159"/>
        <v>4.325978499999998</v>
      </c>
      <c r="I1294" s="2">
        <f t="array" ref="I1294">SUMPRODUCT(B1278:B1297, (ROW(B1278:B1297)-ROW(B1278)+1)) / (20*21/2)</f>
        <v>4.4761571428571427</v>
      </c>
      <c r="J1294" s="2">
        <f t="shared" si="154"/>
        <v>4.4367723391779137</v>
      </c>
      <c r="K1294" s="2">
        <f t="shared" si="156"/>
        <v>4.3866996788487471</v>
      </c>
    </row>
    <row r="1295" spans="1:11" ht="13.5" x14ac:dyDescent="0.25">
      <c r="A1295" s="3">
        <v>43894</v>
      </c>
      <c r="B1295" s="2">
        <v>4.5552999999999999</v>
      </c>
      <c r="C1295" s="2">
        <f t="shared" si="157"/>
        <v>5.8399999999999785E-2</v>
      </c>
      <c r="D1295" s="2">
        <f t="shared" si="158"/>
        <v>4.5004</v>
      </c>
      <c r="E1295" s="2">
        <f t="shared" si="160"/>
        <v>4.4723700000000006</v>
      </c>
      <c r="F1295" s="2">
        <f t="shared" si="153"/>
        <v>4.4379150000000003</v>
      </c>
      <c r="G1295" s="2">
        <f t="shared" si="155"/>
        <v>4.3669060000000011</v>
      </c>
      <c r="H1295" s="2">
        <f t="shared" si="159"/>
        <v>4.3270594999999972</v>
      </c>
      <c r="I1295" s="2">
        <f t="array" ref="I1295">SUMPRODUCT(B1279:B1298, (ROW(B1279:B1298)-ROW(B1279)+1)) / (20*21/2)</f>
        <v>4.4799947619047629</v>
      </c>
      <c r="J1295" s="2">
        <f t="shared" si="154"/>
        <v>4.4480606878276365</v>
      </c>
      <c r="K1295" s="2">
        <f t="shared" si="156"/>
        <v>4.3933114561487967</v>
      </c>
    </row>
    <row r="1296" spans="1:11" ht="13.5" x14ac:dyDescent="0.25">
      <c r="A1296" s="3">
        <v>43895</v>
      </c>
      <c r="B1296" s="2">
        <v>4.4969000000000001</v>
      </c>
      <c r="C1296" s="2">
        <f t="shared" si="157"/>
        <v>-5.8399999999999785E-2</v>
      </c>
      <c r="D1296" s="2">
        <f t="shared" si="158"/>
        <v>4.5120799999999992</v>
      </c>
      <c r="E1296" s="2">
        <f t="shared" si="160"/>
        <v>4.4752899999999993</v>
      </c>
      <c r="F1296" s="2">
        <f t="shared" si="153"/>
        <v>4.4466749999999999</v>
      </c>
      <c r="G1296" s="2">
        <f t="shared" si="155"/>
        <v>4.3707600000000006</v>
      </c>
      <c r="H1296" s="2">
        <f t="shared" si="159"/>
        <v>4.3278684999999975</v>
      </c>
      <c r="I1296" s="2">
        <f t="array" ref="I1296">SUMPRODUCT(B1280:B1299, (ROW(B1280:B1299)-ROW(B1280)+1)) / (20*21/2)</f>
        <v>4.4787728571428573</v>
      </c>
      <c r="J1296" s="2">
        <f t="shared" si="154"/>
        <v>4.4527120508916713</v>
      </c>
      <c r="K1296" s="2">
        <f t="shared" si="156"/>
        <v>4.3973737519860991</v>
      </c>
    </row>
    <row r="1297" spans="1:11" ht="13.5" x14ac:dyDescent="0.25">
      <c r="A1297" s="3">
        <v>43896</v>
      </c>
      <c r="B1297" s="2">
        <v>4.5202999999999998</v>
      </c>
      <c r="C1297" s="2">
        <f t="shared" si="157"/>
        <v>2.3399999999999643E-2</v>
      </c>
      <c r="D1297" s="2">
        <f t="shared" si="158"/>
        <v>4.5190999999999999</v>
      </c>
      <c r="E1297" s="2">
        <f t="shared" si="160"/>
        <v>4.4834700000000005</v>
      </c>
      <c r="F1297" s="2">
        <f t="shared" si="153"/>
        <v>4.4566049999999997</v>
      </c>
      <c r="G1297" s="2">
        <f t="shared" si="155"/>
        <v>4.3750820000000008</v>
      </c>
      <c r="H1297" s="2">
        <f t="shared" si="159"/>
        <v>4.3287944999999972</v>
      </c>
      <c r="I1297" s="2">
        <f t="array" ref="I1297">SUMPRODUCT(B1281:B1300, (ROW(B1281:B1300)-ROW(B1281)+1)) / (20*21/2)</f>
        <v>4.4808285714285709</v>
      </c>
      <c r="J1297" s="2">
        <f t="shared" si="154"/>
        <v>4.4591489984257979</v>
      </c>
      <c r="K1297" s="2">
        <f t="shared" si="156"/>
        <v>4.4021943891631148</v>
      </c>
    </row>
    <row r="1298" spans="1:11" ht="13.5" x14ac:dyDescent="0.25">
      <c r="A1298" s="3">
        <v>43899</v>
      </c>
      <c r="B1298" s="2">
        <v>4.4969000000000001</v>
      </c>
      <c r="C1298" s="2">
        <f t="shared" si="157"/>
        <v>-2.3399999999999643E-2</v>
      </c>
      <c r="D1298" s="2">
        <f t="shared" si="158"/>
        <v>4.5132599999999998</v>
      </c>
      <c r="E1298" s="2">
        <f t="shared" si="160"/>
        <v>4.4893100000000006</v>
      </c>
      <c r="F1298" s="2">
        <f t="shared" si="153"/>
        <v>4.4630299999999998</v>
      </c>
      <c r="G1298" s="2">
        <f t="shared" si="155"/>
        <v>4.3792860000000005</v>
      </c>
      <c r="H1298" s="2">
        <f t="shared" si="159"/>
        <v>4.3296034999999975</v>
      </c>
      <c r="I1298" s="2">
        <f t="array" ref="I1298">SUMPRODUCT(B1282:B1301, (ROW(B1282:B1301)-ROW(B1282)+1)) / (20*21/2)</f>
        <v>4.4820538095238094</v>
      </c>
      <c r="J1298" s="2">
        <f t="shared" si="154"/>
        <v>4.4627443319090556</v>
      </c>
      <c r="K1298" s="2">
        <f t="shared" si="156"/>
        <v>4.4059083346861305</v>
      </c>
    </row>
    <row r="1299" spans="1:11" ht="13.5" x14ac:dyDescent="0.25">
      <c r="A1299" s="3">
        <v>43900</v>
      </c>
      <c r="B1299" s="2">
        <v>4.4501999999999997</v>
      </c>
      <c r="C1299" s="2">
        <f t="shared" si="157"/>
        <v>-4.6700000000000408E-2</v>
      </c>
      <c r="D1299" s="2">
        <f t="shared" si="158"/>
        <v>4.503919999999999</v>
      </c>
      <c r="E1299" s="2">
        <f t="shared" si="160"/>
        <v>4.4904799999999998</v>
      </c>
      <c r="F1299" s="2">
        <f t="shared" si="153"/>
        <v>4.463614999999999</v>
      </c>
      <c r="G1299" s="2">
        <f t="shared" si="155"/>
        <v>4.3825559999999992</v>
      </c>
      <c r="H1299" s="2">
        <f t="shared" si="159"/>
        <v>4.3301789999999976</v>
      </c>
      <c r="I1299" s="2">
        <f t="array" ref="I1299">SUMPRODUCT(B1283:B1302, (ROW(B1283:B1302)-ROW(B1283)+1)) / (20*21/2)</f>
        <v>4.4702938095238105</v>
      </c>
      <c r="J1299" s="2">
        <f t="shared" si="154"/>
        <v>4.4615496336320026</v>
      </c>
      <c r="K1299" s="2">
        <f t="shared" si="156"/>
        <v>4.4076452627376543</v>
      </c>
    </row>
    <row r="1300" spans="1:11" ht="13.5" x14ac:dyDescent="0.25">
      <c r="A1300" s="3">
        <v>43901</v>
      </c>
      <c r="B1300" s="2">
        <v>4.4851999999999999</v>
      </c>
      <c r="C1300" s="2">
        <f t="shared" si="157"/>
        <v>3.5000000000000142E-2</v>
      </c>
      <c r="D1300" s="2">
        <f t="shared" si="158"/>
        <v>4.4898999999999996</v>
      </c>
      <c r="E1300" s="2">
        <f t="shared" si="160"/>
        <v>4.4951499999999998</v>
      </c>
      <c r="F1300" s="2">
        <f t="shared" ref="F1300:F1363" si="161">AVERAGE(B1281:B1300)</f>
        <v>4.4665349999999995</v>
      </c>
      <c r="G1300" s="2">
        <f t="shared" si="155"/>
        <v>4.3869940000000005</v>
      </c>
      <c r="H1300" s="2">
        <f t="shared" si="159"/>
        <v>4.3309094999999971</v>
      </c>
      <c r="I1300" s="2">
        <f t="array" ref="I1300">SUMPRODUCT(B1284:B1303, (ROW(B1284:B1303)-ROW(B1284)+1)) / (20*21/2)</f>
        <v>4.4572285714285718</v>
      </c>
      <c r="J1300" s="2">
        <f t="shared" si="154"/>
        <v>4.4638020494765733</v>
      </c>
      <c r="K1300" s="2">
        <f t="shared" si="156"/>
        <v>4.4106866249832368</v>
      </c>
    </row>
    <row r="1301" spans="1:11" ht="13.5" x14ac:dyDescent="0.25">
      <c r="A1301" s="3">
        <v>43902</v>
      </c>
      <c r="B1301" s="2">
        <v>4.4794</v>
      </c>
      <c r="C1301" s="2">
        <f t="shared" si="157"/>
        <v>-5.7999999999998053E-3</v>
      </c>
      <c r="D1301" s="2">
        <f t="shared" si="158"/>
        <v>4.4863999999999988</v>
      </c>
      <c r="E1301" s="2">
        <f t="shared" si="160"/>
        <v>4.4992399999999995</v>
      </c>
      <c r="F1301" s="2">
        <f t="shared" si="161"/>
        <v>4.4685800000000002</v>
      </c>
      <c r="G1301" s="2">
        <f t="shared" si="155"/>
        <v>4.3909660000000006</v>
      </c>
      <c r="H1301" s="2">
        <f t="shared" si="159"/>
        <v>4.3316109999999979</v>
      </c>
      <c r="I1301" s="2">
        <f t="array" ref="I1301">SUMPRODUCT(B1285:B1304, (ROW(B1285:B1304)-ROW(B1285)+1)) / (20*21/2)</f>
        <v>4.4262461904761912</v>
      </c>
      <c r="J1301" s="2">
        <f t="shared" ref="J1301:J1364" si="162">$J$4*B1301+J1300*(1-$J$4)</f>
        <v>4.465287568574043</v>
      </c>
      <c r="K1301" s="2">
        <f t="shared" si="156"/>
        <v>4.4133812671407568</v>
      </c>
    </row>
    <row r="1302" spans="1:11" ht="13.5" x14ac:dyDescent="0.25">
      <c r="A1302" s="3">
        <v>43903</v>
      </c>
      <c r="B1302" s="2">
        <v>4.3451000000000004</v>
      </c>
      <c r="C1302" s="2">
        <f t="shared" si="157"/>
        <v>-0.13429999999999964</v>
      </c>
      <c r="D1302" s="2">
        <f t="shared" si="158"/>
        <v>4.4513599999999993</v>
      </c>
      <c r="E1302" s="2">
        <f t="shared" si="160"/>
        <v>4.4852299999999996</v>
      </c>
      <c r="F1302" s="2">
        <f t="shared" si="161"/>
        <v>4.4647850000000009</v>
      </c>
      <c r="G1302" s="2">
        <f t="shared" si="155"/>
        <v>4.3916680000000001</v>
      </c>
      <c r="H1302" s="2">
        <f t="shared" si="159"/>
        <v>4.3316409999999976</v>
      </c>
      <c r="I1302" s="2">
        <f t="array" ref="I1302">SUMPRODUCT(B1286:B1305, (ROW(B1286:B1305)-ROW(B1286)+1)) / (20*21/2)</f>
        <v>4.4006052380952374</v>
      </c>
      <c r="J1302" s="2">
        <f t="shared" si="162"/>
        <v>4.4538411334717534</v>
      </c>
      <c r="K1302" s="2">
        <f t="shared" si="156"/>
        <v>4.4107035703901394</v>
      </c>
    </row>
    <row r="1303" spans="1:11" ht="13.5" x14ac:dyDescent="0.25">
      <c r="A1303" s="3">
        <v>43906</v>
      </c>
      <c r="B1303" s="2">
        <v>4.3276000000000003</v>
      </c>
      <c r="C1303" s="2">
        <f t="shared" si="157"/>
        <v>-1.7500000000000071E-2</v>
      </c>
      <c r="D1303" s="2">
        <f t="shared" si="158"/>
        <v>4.4175000000000004</v>
      </c>
      <c r="E1303" s="2">
        <f t="shared" si="160"/>
        <v>4.4653800000000006</v>
      </c>
      <c r="F1303" s="2">
        <f t="shared" si="161"/>
        <v>4.4601150000000001</v>
      </c>
      <c r="G1303" s="2">
        <f t="shared" si="155"/>
        <v>4.3927200000000006</v>
      </c>
      <c r="H1303" s="2">
        <f t="shared" si="159"/>
        <v>4.3315834999999971</v>
      </c>
      <c r="I1303" s="2">
        <f t="array" ref="I1303">SUMPRODUCT(B1287:B1306, (ROW(B1287:B1306)-ROW(B1287)+1)) / (20*21/2)</f>
        <v>4.378444285714286</v>
      </c>
      <c r="J1303" s="2">
        <f t="shared" si="162"/>
        <v>4.4418181683792053</v>
      </c>
      <c r="K1303" s="2">
        <f t="shared" si="156"/>
        <v>4.407444606845428</v>
      </c>
    </row>
    <row r="1304" spans="1:11" ht="13.5" x14ac:dyDescent="0.25">
      <c r="A1304" s="3">
        <v>43907</v>
      </c>
      <c r="B1304" s="2">
        <v>4.1348000000000003</v>
      </c>
      <c r="C1304" s="2">
        <f t="shared" si="157"/>
        <v>-0.19280000000000008</v>
      </c>
      <c r="D1304" s="2">
        <f t="shared" si="158"/>
        <v>4.3544200000000002</v>
      </c>
      <c r="E1304" s="2">
        <f t="shared" si="160"/>
        <v>4.4291699999999992</v>
      </c>
      <c r="F1304" s="2">
        <f t="shared" si="161"/>
        <v>4.4449300000000012</v>
      </c>
      <c r="G1304" s="2">
        <f t="shared" si="155"/>
        <v>4.3901500000000002</v>
      </c>
      <c r="H1304" s="2">
        <f t="shared" si="159"/>
        <v>4.3305819999999979</v>
      </c>
      <c r="I1304" s="2">
        <f t="array" ref="I1304">SUMPRODUCT(B1288:B1307, (ROW(B1288:B1307)-ROW(B1288)+1)) / (20*21/2)</f>
        <v>4.3469909523809527</v>
      </c>
      <c r="J1304" s="2">
        <f t="shared" si="162"/>
        <v>4.4125783428192813</v>
      </c>
      <c r="K1304" s="2">
        <f t="shared" si="156"/>
        <v>4.3967526614789403</v>
      </c>
    </row>
    <row r="1305" spans="1:11" ht="13.5" x14ac:dyDescent="0.25">
      <c r="A1305" s="3">
        <v>43908</v>
      </c>
      <c r="B1305" s="2">
        <v>4.1757</v>
      </c>
      <c r="C1305" s="2">
        <f t="shared" si="157"/>
        <v>4.0899999999999714E-2</v>
      </c>
      <c r="D1305" s="2">
        <f t="shared" si="158"/>
        <v>4.2925200000000006</v>
      </c>
      <c r="E1305" s="2">
        <f t="shared" si="160"/>
        <v>4.3912100000000001</v>
      </c>
      <c r="F1305" s="2">
        <f t="shared" si="161"/>
        <v>4.4317900000000012</v>
      </c>
      <c r="G1305" s="2">
        <f t="shared" si="155"/>
        <v>4.3883980000000005</v>
      </c>
      <c r="H1305" s="2">
        <f t="shared" si="159"/>
        <v>4.3297649999999974</v>
      </c>
      <c r="I1305" s="2">
        <f t="array" ref="I1305">SUMPRODUCT(B1289:B1308, (ROW(B1289:B1308)-ROW(B1289)+1)) / (20*21/2)</f>
        <v>4.3288919047619041</v>
      </c>
      <c r="J1305" s="2">
        <f t="shared" si="162"/>
        <v>4.3900185006460166</v>
      </c>
      <c r="K1305" s="2">
        <f t="shared" si="156"/>
        <v>4.3880839296562373</v>
      </c>
    </row>
    <row r="1306" spans="1:11" ht="13.5" x14ac:dyDescent="0.25">
      <c r="A1306" s="3">
        <v>43909</v>
      </c>
      <c r="B1306" s="2">
        <v>4.1990999999999996</v>
      </c>
      <c r="C1306" s="2">
        <f t="shared" si="157"/>
        <v>2.3399999999999643E-2</v>
      </c>
      <c r="D1306" s="2">
        <f t="shared" si="158"/>
        <v>4.2364599999999992</v>
      </c>
      <c r="E1306" s="2">
        <f t="shared" si="160"/>
        <v>4.3614300000000004</v>
      </c>
      <c r="F1306" s="2">
        <f t="shared" si="161"/>
        <v>4.4183600000000007</v>
      </c>
      <c r="G1306" s="2">
        <f t="shared" si="155"/>
        <v>4.3871140000000004</v>
      </c>
      <c r="H1306" s="2">
        <f t="shared" si="159"/>
        <v>4.3290649999999982</v>
      </c>
      <c r="I1306" s="2">
        <f t="array" ref="I1306">SUMPRODUCT(B1290:B1309, (ROW(B1290:B1309)-ROW(B1290)+1)) / (20*21/2)</f>
        <v>4.3224390476190475</v>
      </c>
      <c r="J1306" s="2">
        <f t="shared" si="162"/>
        <v>4.3718357862987771</v>
      </c>
      <c r="K1306" s="2">
        <f t="shared" si="156"/>
        <v>4.3806727951599145</v>
      </c>
    </row>
    <row r="1307" spans="1:11" ht="13.5" x14ac:dyDescent="0.25">
      <c r="A1307" s="3">
        <v>43913</v>
      </c>
      <c r="B1307" s="2">
        <v>4.0880999999999998</v>
      </c>
      <c r="C1307" s="2">
        <f t="shared" si="157"/>
        <v>-0.11099999999999977</v>
      </c>
      <c r="D1307" s="2">
        <f t="shared" si="158"/>
        <v>4.1850600000000009</v>
      </c>
      <c r="E1307" s="2">
        <f t="shared" si="160"/>
        <v>4.3182099999999997</v>
      </c>
      <c r="F1307" s="2">
        <f t="shared" si="161"/>
        <v>4.4008400000000005</v>
      </c>
      <c r="G1307" s="2">
        <f t="shared" si="155"/>
        <v>4.3861799999999995</v>
      </c>
      <c r="H1307" s="2">
        <f t="shared" si="159"/>
        <v>4.3278099999999986</v>
      </c>
      <c r="I1307" s="2">
        <f t="array" ref="I1307">SUMPRODUCT(B1291:B1310, (ROW(B1291:B1310)-ROW(B1291)+1)) / (20*21/2)</f>
        <v>4.3276661904761911</v>
      </c>
      <c r="J1307" s="2">
        <f t="shared" si="162"/>
        <v>4.3448133304607985</v>
      </c>
      <c r="K1307" s="2">
        <f t="shared" si="156"/>
        <v>4.3691993522124672</v>
      </c>
    </row>
    <row r="1308" spans="1:11" ht="13.5" x14ac:dyDescent="0.25">
      <c r="A1308" s="3">
        <v>43914</v>
      </c>
      <c r="B1308" s="2">
        <v>4.2107999999999999</v>
      </c>
      <c r="C1308" s="2">
        <f t="shared" si="157"/>
        <v>0.12270000000000003</v>
      </c>
      <c r="D1308" s="2">
        <f t="shared" si="158"/>
        <v>4.1616999999999997</v>
      </c>
      <c r="E1308" s="2">
        <f t="shared" si="160"/>
        <v>4.2896000000000001</v>
      </c>
      <c r="F1308" s="2">
        <f t="shared" si="161"/>
        <v>4.3894550000000008</v>
      </c>
      <c r="G1308" s="2">
        <f t="shared" si="155"/>
        <v>4.3852460000000004</v>
      </c>
      <c r="H1308" s="2">
        <f t="shared" si="159"/>
        <v>4.3271684999999982</v>
      </c>
      <c r="I1308" s="2">
        <f t="array" ref="I1308">SUMPRODUCT(B1292:B1311, (ROW(B1292:B1311)-ROW(B1292)+1)) / (20*21/2)</f>
        <v>4.3328933333333337</v>
      </c>
      <c r="J1308" s="2">
        <f t="shared" si="162"/>
        <v>4.3320501561311984</v>
      </c>
      <c r="K1308" s="2">
        <f t="shared" si="156"/>
        <v>4.3629876129100182</v>
      </c>
    </row>
    <row r="1309" spans="1:11" ht="13.5" x14ac:dyDescent="0.25">
      <c r="A1309" s="3">
        <v>43915</v>
      </c>
      <c r="B1309" s="2">
        <v>4.3216999999999999</v>
      </c>
      <c r="C1309" s="2">
        <f t="shared" si="157"/>
        <v>0.1109</v>
      </c>
      <c r="D1309" s="2">
        <f t="shared" si="158"/>
        <v>4.1990800000000004</v>
      </c>
      <c r="E1309" s="2">
        <f t="shared" si="160"/>
        <v>4.2767499999999998</v>
      </c>
      <c r="F1309" s="2">
        <f t="shared" si="161"/>
        <v>4.3836150000000007</v>
      </c>
      <c r="G1309" s="2">
        <f t="shared" si="155"/>
        <v>4.3852459999999995</v>
      </c>
      <c r="H1309" s="2">
        <f t="shared" si="159"/>
        <v>4.3271214999999987</v>
      </c>
      <c r="I1309" s="2">
        <f t="array" ref="I1309">SUMPRODUCT(B1293:B1312, (ROW(B1293:B1312)-ROW(B1293)+1)) / (20*21/2)</f>
        <v>4.3381204761904755</v>
      </c>
      <c r="J1309" s="2">
        <f t="shared" si="162"/>
        <v>4.3310644269758463</v>
      </c>
      <c r="K1309" s="2">
        <f t="shared" si="156"/>
        <v>4.3613684908351154</v>
      </c>
    </row>
    <row r="1310" spans="1:11" ht="13.5" x14ac:dyDescent="0.25">
      <c r="A1310" s="3">
        <v>43916</v>
      </c>
      <c r="B1310" s="2">
        <v>4.4385000000000003</v>
      </c>
      <c r="C1310" s="2">
        <f t="shared" si="157"/>
        <v>0.11680000000000046</v>
      </c>
      <c r="D1310" s="2">
        <f t="shared" si="158"/>
        <v>4.2516400000000001</v>
      </c>
      <c r="E1310" s="2">
        <f t="shared" si="160"/>
        <v>4.2720800000000008</v>
      </c>
      <c r="F1310" s="2">
        <f t="shared" si="161"/>
        <v>4.3836150000000007</v>
      </c>
      <c r="G1310" s="2">
        <f t="shared" si="155"/>
        <v>4.3876979999999994</v>
      </c>
      <c r="H1310" s="2">
        <f t="shared" si="159"/>
        <v>4.3276779999999979</v>
      </c>
      <c r="I1310" s="2">
        <f t="array" ref="I1310">SUMPRODUCT(B1294:B1313, (ROW(B1294:B1313)-ROW(B1294)+1)) / (20*21/2)</f>
        <v>4.3435700000000006</v>
      </c>
      <c r="J1310" s="2">
        <f t="shared" si="162"/>
        <v>4.3412963863114804</v>
      </c>
      <c r="K1310" s="2">
        <f t="shared" si="156"/>
        <v>4.3643932559004046</v>
      </c>
    </row>
    <row r="1311" spans="1:11" ht="13.5" x14ac:dyDescent="0.25">
      <c r="A1311" s="3">
        <v>43917</v>
      </c>
      <c r="B1311" s="2">
        <v>4.4385000000000003</v>
      </c>
      <c r="C1311" s="2">
        <f t="shared" si="157"/>
        <v>0</v>
      </c>
      <c r="D1311" s="2">
        <f t="shared" si="158"/>
        <v>4.2995200000000002</v>
      </c>
      <c r="E1311" s="2">
        <f t="shared" si="160"/>
        <v>4.2679899999999993</v>
      </c>
      <c r="F1311" s="2">
        <f t="shared" si="161"/>
        <v>4.3836150000000007</v>
      </c>
      <c r="G1311" s="2">
        <f t="shared" si="155"/>
        <v>4.3907340000000001</v>
      </c>
      <c r="H1311" s="2">
        <f t="shared" si="159"/>
        <v>4.3283539999999974</v>
      </c>
      <c r="I1311" s="2">
        <f t="array" ref="I1311">SUMPRODUCT(B1295:B1314, (ROW(B1295:B1314)-ROW(B1295)+1)) / (20*21/2)</f>
        <v>4.3494366666666675</v>
      </c>
      <c r="J1311" s="2">
        <f t="shared" si="162"/>
        <v>4.3505538733294351</v>
      </c>
      <c r="K1311" s="2">
        <f t="shared" si="156"/>
        <v>4.3672994027278396</v>
      </c>
    </row>
    <row r="1312" spans="1:11" ht="13.5" x14ac:dyDescent="0.25">
      <c r="A1312" s="3">
        <v>43920</v>
      </c>
      <c r="B1312" s="2">
        <v>4.4385000000000003</v>
      </c>
      <c r="C1312" s="2">
        <f t="shared" si="157"/>
        <v>0</v>
      </c>
      <c r="D1312" s="2">
        <f t="shared" si="158"/>
        <v>4.3696000000000002</v>
      </c>
      <c r="E1312" s="2">
        <f t="shared" si="160"/>
        <v>4.2773300000000001</v>
      </c>
      <c r="F1312" s="2">
        <f t="shared" si="161"/>
        <v>4.3812800000000012</v>
      </c>
      <c r="G1312" s="2">
        <f t="shared" si="155"/>
        <v>4.3940040000000016</v>
      </c>
      <c r="H1312" s="2">
        <f t="shared" si="159"/>
        <v>4.3286519999999973</v>
      </c>
      <c r="I1312" s="2">
        <f t="array" ref="I1312">SUMPRODUCT(B1296:B1315, (ROW(B1296:B1315)-ROW(B1296)+1)) / (20*21/2)</f>
        <v>4.3555814285714289</v>
      </c>
      <c r="J1312" s="2">
        <f t="shared" si="162"/>
        <v>4.3589296949171077</v>
      </c>
      <c r="K1312" s="2">
        <f t="shared" si="156"/>
        <v>4.3700915830130223</v>
      </c>
    </row>
    <row r="1313" spans="1:11" ht="13.5" x14ac:dyDescent="0.25">
      <c r="A1313" s="3">
        <v>43921</v>
      </c>
      <c r="B1313" s="2">
        <v>4.4385000000000003</v>
      </c>
      <c r="C1313" s="2">
        <f t="shared" si="157"/>
        <v>0</v>
      </c>
      <c r="D1313" s="2">
        <f t="shared" si="158"/>
        <v>4.415140000000001</v>
      </c>
      <c r="E1313" s="2">
        <f t="shared" si="160"/>
        <v>4.2884199999999995</v>
      </c>
      <c r="F1313" s="2">
        <f t="shared" si="161"/>
        <v>4.3769000000000009</v>
      </c>
      <c r="G1313" s="2">
        <f t="shared" si="155"/>
        <v>4.3975080000000011</v>
      </c>
      <c r="H1313" s="2">
        <f t="shared" si="159"/>
        <v>4.3291489999999975</v>
      </c>
      <c r="I1313" s="2">
        <f t="array" ref="I1313">SUMPRODUCT(B1297:B1316, (ROW(B1297:B1316)-ROW(B1297)+1)) / (20*21/2)</f>
        <v>4.3622823809523812</v>
      </c>
      <c r="J1313" s="2">
        <f t="shared" si="162"/>
        <v>4.3665078192107165</v>
      </c>
      <c r="K1313" s="2">
        <f t="shared" si="156"/>
        <v>4.3727742660321187</v>
      </c>
    </row>
    <row r="1314" spans="1:11" ht="13.5" x14ac:dyDescent="0.25">
      <c r="A1314" s="3">
        <v>43922</v>
      </c>
      <c r="B1314" s="2">
        <v>4.4385000000000003</v>
      </c>
      <c r="C1314" s="2">
        <f t="shared" si="157"/>
        <v>0</v>
      </c>
      <c r="D1314" s="2">
        <f t="shared" si="158"/>
        <v>4.4385000000000003</v>
      </c>
      <c r="E1314" s="2">
        <f t="shared" si="160"/>
        <v>4.3187899999999999</v>
      </c>
      <c r="F1314" s="2">
        <f t="shared" si="161"/>
        <v>4.3739800000000004</v>
      </c>
      <c r="G1314" s="2">
        <f t="shared" si="155"/>
        <v>4.3994940000000016</v>
      </c>
      <c r="H1314" s="2">
        <f t="shared" si="159"/>
        <v>4.3296459999999977</v>
      </c>
      <c r="I1314" s="2">
        <f t="array" ref="I1314">SUMPRODUCT(B1298:B1317, (ROW(B1298:B1317)-ROW(B1298)+1)) / (20*21/2)</f>
        <v>4.3692614285714289</v>
      </c>
      <c r="J1314" s="2">
        <f t="shared" si="162"/>
        <v>4.3733642173811242</v>
      </c>
      <c r="K1314" s="2">
        <f t="shared" si="156"/>
        <v>4.3753517457955651</v>
      </c>
    </row>
    <row r="1315" spans="1:11" ht="13.5" x14ac:dyDescent="0.25">
      <c r="A1315" s="3">
        <v>43923</v>
      </c>
      <c r="B1315" s="2">
        <v>4.4385000000000003</v>
      </c>
      <c r="C1315" s="2">
        <f t="shared" si="157"/>
        <v>0</v>
      </c>
      <c r="D1315" s="2">
        <f t="shared" si="158"/>
        <v>4.4385000000000003</v>
      </c>
      <c r="E1315" s="2">
        <f t="shared" si="160"/>
        <v>4.3450699999999998</v>
      </c>
      <c r="F1315" s="2">
        <f t="shared" si="161"/>
        <v>4.3681400000000012</v>
      </c>
      <c r="G1315" s="2">
        <f t="shared" si="155"/>
        <v>4.3987920000000011</v>
      </c>
      <c r="H1315" s="2">
        <f t="shared" si="159"/>
        <v>4.3301429999999979</v>
      </c>
      <c r="I1315" s="2">
        <f t="array" ref="I1315">SUMPRODUCT(B1299:B1318, (ROW(B1299:B1318)-ROW(B1299)+1)) / (20*21/2)</f>
        <v>4.3643919047619049</v>
      </c>
      <c r="J1315" s="2">
        <f t="shared" si="162"/>
        <v>4.3795676252495888</v>
      </c>
      <c r="K1315" s="2">
        <f t="shared" si="156"/>
        <v>4.3778281479212291</v>
      </c>
    </row>
    <row r="1316" spans="1:11" ht="13.5" x14ac:dyDescent="0.25">
      <c r="A1316" s="3">
        <v>43924</v>
      </c>
      <c r="B1316" s="2">
        <v>4.4385000000000003</v>
      </c>
      <c r="C1316" s="2">
        <f t="shared" si="157"/>
        <v>0</v>
      </c>
      <c r="D1316" s="2">
        <f t="shared" si="158"/>
        <v>4.4385000000000003</v>
      </c>
      <c r="E1316" s="2">
        <f t="shared" si="160"/>
        <v>4.3690100000000003</v>
      </c>
      <c r="F1316" s="2">
        <f t="shared" si="161"/>
        <v>4.3652200000000008</v>
      </c>
      <c r="G1316" s="2">
        <f t="shared" si="155"/>
        <v>4.3987920000000011</v>
      </c>
      <c r="H1316" s="2">
        <f t="shared" si="159"/>
        <v>4.3308189999999973</v>
      </c>
      <c r="I1316" s="2">
        <f t="array" ref="I1316">SUMPRODUCT(B1300:B1319, (ROW(B1300:B1319)-ROW(B1300)+1)) / (20*21/2)</f>
        <v>4.3720980952380959</v>
      </c>
      <c r="J1316" s="2">
        <f t="shared" si="162"/>
        <v>4.3851802323686755</v>
      </c>
      <c r="K1316" s="2">
        <f t="shared" si="156"/>
        <v>4.3802074362380434</v>
      </c>
    </row>
    <row r="1317" spans="1:11" ht="13.5" x14ac:dyDescent="0.25">
      <c r="A1317" s="3">
        <v>43927</v>
      </c>
      <c r="B1317" s="2">
        <v>4.4385000000000003</v>
      </c>
      <c r="C1317" s="2">
        <f t="shared" si="157"/>
        <v>0</v>
      </c>
      <c r="D1317" s="2">
        <f t="shared" si="158"/>
        <v>4.4385000000000003</v>
      </c>
      <c r="E1317" s="2">
        <f t="shared" si="160"/>
        <v>4.4040499999999998</v>
      </c>
      <c r="F1317" s="2">
        <f t="shared" si="161"/>
        <v>4.3611300000000011</v>
      </c>
      <c r="G1317" s="2">
        <f t="shared" si="155"/>
        <v>4.399960000000001</v>
      </c>
      <c r="H1317" s="2">
        <f t="shared" si="159"/>
        <v>4.3311169999999981</v>
      </c>
      <c r="I1317" s="2">
        <f t="array" ref="I1317">SUMPRODUCT(B1301:B1320, (ROW(B1301:B1320)-ROW(B1301)+1)) / (20*21/2)</f>
        <v>4.3804400000000001</v>
      </c>
      <c r="J1317" s="2">
        <f t="shared" si="162"/>
        <v>4.3902583054764204</v>
      </c>
      <c r="K1317" s="2">
        <f t="shared" si="156"/>
        <v>4.382493419130669</v>
      </c>
    </row>
    <row r="1318" spans="1:11" ht="13.5" x14ac:dyDescent="0.25">
      <c r="A1318" s="3">
        <v>43928</v>
      </c>
      <c r="B1318" s="2">
        <v>4.3099999999999996</v>
      </c>
      <c r="C1318" s="2">
        <f t="shared" si="157"/>
        <v>-0.12850000000000072</v>
      </c>
      <c r="D1318" s="2">
        <f t="shared" si="158"/>
        <v>4.4127999999999998</v>
      </c>
      <c r="E1318" s="2">
        <f t="shared" si="160"/>
        <v>4.4139700000000008</v>
      </c>
      <c r="F1318" s="2">
        <f t="shared" si="161"/>
        <v>4.3517850000000013</v>
      </c>
      <c r="G1318" s="2">
        <f t="shared" si="155"/>
        <v>4.3987920000000011</v>
      </c>
      <c r="H1318" s="2">
        <f t="shared" si="159"/>
        <v>4.3307724999999975</v>
      </c>
      <c r="I1318" s="2">
        <f t="array" ref="I1318">SUMPRODUCT(B1302:B1321, (ROW(B1302:B1321)-ROW(B1302)+1)) / (20*21/2)</f>
        <v>4.3878899999999996</v>
      </c>
      <c r="J1318" s="2">
        <f t="shared" si="162"/>
        <v>4.3826146573358091</v>
      </c>
      <c r="K1318" s="2">
        <f t="shared" si="156"/>
        <v>4.3796505399490746</v>
      </c>
    </row>
    <row r="1319" spans="1:11" ht="13.5" x14ac:dyDescent="0.25">
      <c r="A1319" s="3">
        <v>43929</v>
      </c>
      <c r="B1319" s="2">
        <v>4.4326999999999996</v>
      </c>
      <c r="C1319" s="2">
        <f t="shared" si="157"/>
        <v>0.12270000000000003</v>
      </c>
      <c r="D1319" s="2">
        <f t="shared" si="158"/>
        <v>4.4116400000000002</v>
      </c>
      <c r="E1319" s="2">
        <f t="shared" si="160"/>
        <v>4.4250699999999998</v>
      </c>
      <c r="F1319" s="2">
        <f t="shared" si="161"/>
        <v>4.3509100000000007</v>
      </c>
      <c r="G1319" s="2">
        <f t="shared" si="155"/>
        <v>4.3998440000000008</v>
      </c>
      <c r="H1319" s="2">
        <f t="shared" si="159"/>
        <v>4.3312404999999981</v>
      </c>
      <c r="I1319" s="2">
        <f t="array" ref="I1319">SUMPRODUCT(B1303:B1322, (ROW(B1303:B1322)-ROW(B1303)+1)) / (20*21/2)</f>
        <v>4.3967047619047621</v>
      </c>
      <c r="J1319" s="2">
        <f t="shared" si="162"/>
        <v>4.387384689970494</v>
      </c>
      <c r="K1319" s="2">
        <f t="shared" si="156"/>
        <v>4.3817309109314646</v>
      </c>
    </row>
    <row r="1320" spans="1:11" ht="13.5" x14ac:dyDescent="0.25">
      <c r="A1320" s="3">
        <v>43934</v>
      </c>
      <c r="B1320" s="2">
        <v>4.4385000000000003</v>
      </c>
      <c r="C1320" s="2">
        <f t="shared" si="157"/>
        <v>5.8000000000006935E-3</v>
      </c>
      <c r="D1320" s="2">
        <f t="shared" si="158"/>
        <v>4.4116400000000002</v>
      </c>
      <c r="E1320" s="2">
        <f t="shared" si="160"/>
        <v>4.4250699999999998</v>
      </c>
      <c r="F1320" s="2">
        <f t="shared" si="161"/>
        <v>4.3485750000000003</v>
      </c>
      <c r="G1320" s="2">
        <f t="shared" si="155"/>
        <v>4.4010120000000015</v>
      </c>
      <c r="H1320" s="2">
        <f t="shared" si="159"/>
        <v>4.3317374999999974</v>
      </c>
      <c r="I1320" s="2">
        <f t="array" ref="I1320">SUMPRODUCT(B1304:B1323, (ROW(B1304:B1323)-ROW(B1304)+1)) / (20*21/2)</f>
        <v>4.4050747619047614</v>
      </c>
      <c r="J1320" s="2">
        <f t="shared" si="162"/>
        <v>4.3922528147352091</v>
      </c>
      <c r="K1320" s="2">
        <f t="shared" si="156"/>
        <v>4.3839571497184657</v>
      </c>
    </row>
    <row r="1321" spans="1:11" ht="13.5" x14ac:dyDescent="0.25">
      <c r="A1321" s="3">
        <v>43935</v>
      </c>
      <c r="B1321" s="2">
        <v>4.4268000000000001</v>
      </c>
      <c r="C1321" s="2">
        <f t="shared" si="157"/>
        <v>-1.1700000000000266E-2</v>
      </c>
      <c r="D1321" s="2">
        <f t="shared" si="158"/>
        <v>4.4093</v>
      </c>
      <c r="E1321" s="2">
        <f t="shared" si="160"/>
        <v>4.4238999999999997</v>
      </c>
      <c r="F1321" s="2">
        <f t="shared" si="161"/>
        <v>4.3459449999999995</v>
      </c>
      <c r="G1321" s="2">
        <f t="shared" si="155"/>
        <v>4.4019460000000015</v>
      </c>
      <c r="H1321" s="2">
        <f t="shared" si="159"/>
        <v>4.3321759999999969</v>
      </c>
      <c r="I1321" s="2">
        <f t="array" ref="I1321">SUMPRODUCT(B1305:B1324, (ROW(B1305:B1324)-ROW(B1305)+1)) / (20*21/2)</f>
        <v>4.4129166666666668</v>
      </c>
      <c r="J1321" s="2">
        <f t="shared" si="162"/>
        <v>4.3955430228556658</v>
      </c>
      <c r="K1321" s="2">
        <f t="shared" si="156"/>
        <v>4.385637261494213</v>
      </c>
    </row>
    <row r="1322" spans="1:11" ht="13.5" x14ac:dyDescent="0.25">
      <c r="A1322" s="3">
        <v>43936</v>
      </c>
      <c r="B1322" s="2">
        <v>4.4385000000000003</v>
      </c>
      <c r="C1322" s="2">
        <f t="shared" si="157"/>
        <v>1.1700000000000266E-2</v>
      </c>
      <c r="D1322" s="2">
        <f t="shared" si="158"/>
        <v>4.4093</v>
      </c>
      <c r="E1322" s="2">
        <f t="shared" si="160"/>
        <v>4.4238999999999997</v>
      </c>
      <c r="F1322" s="2">
        <f t="shared" si="161"/>
        <v>4.3506149999999995</v>
      </c>
      <c r="G1322" s="2">
        <f t="shared" si="155"/>
        <v>4.4025300000000023</v>
      </c>
      <c r="H1322" s="2">
        <f t="shared" si="159"/>
        <v>4.3329714999999966</v>
      </c>
      <c r="I1322" s="2">
        <f t="array" ref="I1322">SUMPRODUCT(B1306:B1325, (ROW(B1306:B1325)-ROW(B1306)+1)) / (20*21/2)</f>
        <v>4.4193123809523813</v>
      </c>
      <c r="J1322" s="2">
        <f t="shared" si="162"/>
        <v>4.3996341635360787</v>
      </c>
      <c r="K1322" s="2">
        <f t="shared" si="156"/>
        <v>4.387710310063067</v>
      </c>
    </row>
    <row r="1323" spans="1:11" ht="13.5" x14ac:dyDescent="0.25">
      <c r="A1323" s="3">
        <v>43937</v>
      </c>
      <c r="B1323" s="2">
        <v>4.4385000000000003</v>
      </c>
      <c r="C1323" s="2">
        <f t="shared" si="157"/>
        <v>0</v>
      </c>
      <c r="D1323" s="2">
        <f t="shared" si="158"/>
        <v>4.4350000000000005</v>
      </c>
      <c r="E1323" s="2">
        <f t="shared" si="160"/>
        <v>4.4238999999999997</v>
      </c>
      <c r="F1323" s="2">
        <f t="shared" si="161"/>
        <v>4.35616</v>
      </c>
      <c r="G1323" s="2">
        <f t="shared" si="155"/>
        <v>4.4036980000000021</v>
      </c>
      <c r="H1323" s="2">
        <f t="shared" si="159"/>
        <v>4.3334684999999959</v>
      </c>
      <c r="I1323" s="2">
        <f t="array" ref="I1323">SUMPRODUCT(B1307:B1326, (ROW(B1307:B1326)-ROW(B1307)+1)) / (20*21/2)</f>
        <v>4.4122185714285713</v>
      </c>
      <c r="J1323" s="2">
        <f t="shared" si="162"/>
        <v>4.4033356717707379</v>
      </c>
      <c r="K1323" s="2">
        <f t="shared" si="156"/>
        <v>4.3897020626096133</v>
      </c>
    </row>
    <row r="1324" spans="1:11" ht="13.5" x14ac:dyDescent="0.25">
      <c r="A1324" s="3">
        <v>43938</v>
      </c>
      <c r="B1324" s="2">
        <v>4.4385000000000003</v>
      </c>
      <c r="C1324" s="2">
        <f t="shared" si="157"/>
        <v>0</v>
      </c>
      <c r="D1324" s="2">
        <f t="shared" si="158"/>
        <v>4.436160000000001</v>
      </c>
      <c r="E1324" s="2">
        <f t="shared" si="160"/>
        <v>4.4238999999999997</v>
      </c>
      <c r="F1324" s="2">
        <f t="shared" si="161"/>
        <v>4.3713450000000007</v>
      </c>
      <c r="G1324" s="2">
        <f t="shared" si="155"/>
        <v>4.405450000000001</v>
      </c>
      <c r="H1324" s="2">
        <f t="shared" si="159"/>
        <v>4.3339654999999961</v>
      </c>
      <c r="I1324" s="2">
        <f t="array" ref="I1324">SUMPRODUCT(B1308:B1327, (ROW(B1308:B1327)-ROW(B1308)+1)) / (20*21/2)</f>
        <v>4.4112728571428574</v>
      </c>
      <c r="J1324" s="2">
        <f t="shared" si="162"/>
        <v>4.4066846554116204</v>
      </c>
      <c r="K1324" s="2">
        <f t="shared" si="156"/>
        <v>4.3916157072131572</v>
      </c>
    </row>
    <row r="1325" spans="1:11" ht="13.5" x14ac:dyDescent="0.25">
      <c r="A1325" s="3">
        <v>43941</v>
      </c>
      <c r="B1325" s="2">
        <v>4.4385000000000003</v>
      </c>
      <c r="C1325" s="2">
        <f t="shared" si="157"/>
        <v>0</v>
      </c>
      <c r="D1325" s="2">
        <f t="shared" si="158"/>
        <v>4.436160000000001</v>
      </c>
      <c r="E1325" s="2">
        <f t="shared" si="160"/>
        <v>4.4238999999999997</v>
      </c>
      <c r="F1325" s="2">
        <f t="shared" si="161"/>
        <v>4.3844850000000006</v>
      </c>
      <c r="G1325" s="2">
        <f t="shared" si="155"/>
        <v>4.4072020000000016</v>
      </c>
      <c r="H1325" s="2">
        <f t="shared" si="159"/>
        <v>4.3344624999999972</v>
      </c>
      <c r="I1325" s="2">
        <f t="array" ref="I1325">SUMPRODUCT(B1309:B1328, (ROW(B1309:B1328)-ROW(B1309)+1)) / (20*21/2)</f>
        <v>4.4089366666666665</v>
      </c>
      <c r="J1325" s="2">
        <f t="shared" si="162"/>
        <v>4.4097146882295615</v>
      </c>
      <c r="K1325" s="2">
        <f t="shared" si="156"/>
        <v>4.3934543069302876</v>
      </c>
    </row>
    <row r="1326" spans="1:11" ht="13.5" x14ac:dyDescent="0.25">
      <c r="A1326" s="3">
        <v>43942</v>
      </c>
      <c r="B1326" s="2">
        <v>4.3099999999999996</v>
      </c>
      <c r="C1326" s="2">
        <f t="shared" si="157"/>
        <v>-0.12850000000000072</v>
      </c>
      <c r="D1326" s="2">
        <f t="shared" si="158"/>
        <v>4.4127999999999998</v>
      </c>
      <c r="E1326" s="2">
        <f t="shared" si="160"/>
        <v>4.4110500000000004</v>
      </c>
      <c r="F1326" s="2">
        <f t="shared" si="161"/>
        <v>4.3900300000000012</v>
      </c>
      <c r="G1326" s="2">
        <f t="shared" si="155"/>
        <v>4.4069680000000018</v>
      </c>
      <c r="H1326" s="2">
        <f t="shared" si="159"/>
        <v>4.334316999999996</v>
      </c>
      <c r="I1326" s="2">
        <f t="array" ref="I1326">SUMPRODUCT(B1310:B1329, (ROW(B1310:B1329)-ROW(B1310)+1)) / (20*21/2)</f>
        <v>4.4113561904761909</v>
      </c>
      <c r="J1326" s="2">
        <f t="shared" si="162"/>
        <v>4.4002180512553171</v>
      </c>
      <c r="K1326" s="2">
        <f t="shared" si="156"/>
        <v>4.3901815890114531</v>
      </c>
    </row>
    <row r="1327" spans="1:11" ht="13.5" x14ac:dyDescent="0.25">
      <c r="A1327" s="3">
        <v>43943</v>
      </c>
      <c r="B1327" s="2">
        <v>4.3800999999999997</v>
      </c>
      <c r="C1327" s="2">
        <f t="shared" si="157"/>
        <v>7.0100000000000051E-2</v>
      </c>
      <c r="D1327" s="2">
        <f t="shared" si="158"/>
        <v>4.4011199999999997</v>
      </c>
      <c r="E1327" s="2">
        <f t="shared" si="160"/>
        <v>4.4052100000000003</v>
      </c>
      <c r="F1327" s="2">
        <f t="shared" si="161"/>
        <v>4.4046300000000009</v>
      </c>
      <c r="G1327" s="2">
        <f t="shared" si="155"/>
        <v>4.4081360000000016</v>
      </c>
      <c r="H1327" s="2">
        <f t="shared" si="159"/>
        <v>4.3345419999999963</v>
      </c>
      <c r="I1327" s="2">
        <f t="array" ref="I1327">SUMPRODUCT(B1311:B1330, (ROW(B1311:B1330)-ROW(B1311)+1)) / (20*21/2)</f>
        <v>4.4009814285714288</v>
      </c>
      <c r="J1327" s="2">
        <f t="shared" si="162"/>
        <v>4.3983020463738578</v>
      </c>
      <c r="K1327" s="2">
        <f t="shared" si="156"/>
        <v>4.3897862325796311</v>
      </c>
    </row>
    <row r="1328" spans="1:11" ht="13.5" x14ac:dyDescent="0.25">
      <c r="A1328" s="3">
        <v>43944</v>
      </c>
      <c r="B1328" s="2">
        <v>4.3800999999999997</v>
      </c>
      <c r="C1328" s="2">
        <f t="shared" si="157"/>
        <v>0</v>
      </c>
      <c r="D1328" s="2">
        <f t="shared" si="158"/>
        <v>4.3894399999999996</v>
      </c>
      <c r="E1328" s="2">
        <f t="shared" si="160"/>
        <v>4.4122199999999996</v>
      </c>
      <c r="F1328" s="2">
        <f t="shared" si="161"/>
        <v>4.4130950000000002</v>
      </c>
      <c r="G1328" s="2">
        <f t="shared" si="155"/>
        <v>4.4083700000000015</v>
      </c>
      <c r="H1328" s="2">
        <f t="shared" si="159"/>
        <v>4.334945999999996</v>
      </c>
      <c r="I1328" s="2">
        <f t="array" ref="I1328">SUMPRODUCT(B1312:B1331, (ROW(B1312:B1331)-ROW(B1312)+1)) / (20*21/2)</f>
        <v>4.3795423809523806</v>
      </c>
      <c r="J1328" s="2">
        <f t="shared" si="162"/>
        <v>4.3965685181477756</v>
      </c>
      <c r="K1328" s="2">
        <f t="shared" si="156"/>
        <v>4.3894063803216063</v>
      </c>
    </row>
    <row r="1329" spans="1:11" ht="13.5" x14ac:dyDescent="0.25">
      <c r="A1329" s="3">
        <v>43945</v>
      </c>
      <c r="B1329" s="2">
        <v>4.4385000000000003</v>
      </c>
      <c r="C1329" s="2">
        <f t="shared" si="157"/>
        <v>5.8400000000000674E-2</v>
      </c>
      <c r="D1329" s="2">
        <f t="shared" si="158"/>
        <v>4.3894399999999996</v>
      </c>
      <c r="E1329" s="2">
        <f t="shared" si="160"/>
        <v>4.4127999999999998</v>
      </c>
      <c r="F1329" s="2">
        <f t="shared" si="161"/>
        <v>4.4189350000000003</v>
      </c>
      <c r="G1329" s="2">
        <f t="shared" si="155"/>
        <v>4.4083700000000015</v>
      </c>
      <c r="H1329" s="2">
        <f t="shared" si="159"/>
        <v>4.3356819999999958</v>
      </c>
      <c r="I1329" s="2">
        <f t="array" ref="I1329">SUMPRODUCT(B1313:B1332, (ROW(B1313:B1332)-ROW(B1313)+1)) / (20*21/2)</f>
        <v>4.3592990476190483</v>
      </c>
      <c r="J1329" s="2">
        <f t="shared" si="162"/>
        <v>4.4005619926098927</v>
      </c>
      <c r="K1329" s="2">
        <f t="shared" si="156"/>
        <v>4.3913316203089945</v>
      </c>
    </row>
    <row r="1330" spans="1:11" ht="13.5" x14ac:dyDescent="0.25">
      <c r="A1330" s="3">
        <v>43948</v>
      </c>
      <c r="B1330" s="2">
        <v>4.3099999999999996</v>
      </c>
      <c r="C1330" s="2">
        <f t="shared" si="157"/>
        <v>-0.12850000000000072</v>
      </c>
      <c r="D1330" s="2">
        <f t="shared" si="158"/>
        <v>4.36374</v>
      </c>
      <c r="E1330" s="2">
        <f t="shared" si="160"/>
        <v>4.3999500000000005</v>
      </c>
      <c r="F1330" s="2">
        <f t="shared" si="161"/>
        <v>4.4125100000000002</v>
      </c>
      <c r="G1330" s="2">
        <f t="shared" ref="G1330:G1393" si="163">AVERAGE(B1281:B1330)</f>
        <v>4.4060340000000018</v>
      </c>
      <c r="H1330" s="2">
        <f t="shared" si="159"/>
        <v>4.3357354999999957</v>
      </c>
      <c r="I1330" s="2">
        <f t="array" ref="I1330">SUMPRODUCT(B1314:B1333, (ROW(B1314:B1333)-ROW(B1314)+1)) / (20*21/2)</f>
        <v>4.3513752380952386</v>
      </c>
      <c r="J1330" s="2">
        <f t="shared" si="162"/>
        <v>4.3919370409327598</v>
      </c>
      <c r="K1330" s="2">
        <f t="shared" si="156"/>
        <v>4.3881421450027593</v>
      </c>
    </row>
    <row r="1331" spans="1:11" ht="13.5" x14ac:dyDescent="0.25">
      <c r="A1331" s="3">
        <v>43949</v>
      </c>
      <c r="B1331" s="2">
        <v>4.1874000000000002</v>
      </c>
      <c r="C1331" s="2">
        <f t="shared" si="157"/>
        <v>-0.12259999999999938</v>
      </c>
      <c r="D1331" s="2">
        <f t="shared" si="158"/>
        <v>4.3392199999999992</v>
      </c>
      <c r="E1331" s="2">
        <f t="shared" si="160"/>
        <v>4.3760099999999991</v>
      </c>
      <c r="F1331" s="2">
        <f t="shared" si="161"/>
        <v>4.3999549999999994</v>
      </c>
      <c r="G1331" s="2">
        <f t="shared" si="163"/>
        <v>4.4010120000000015</v>
      </c>
      <c r="H1331" s="2">
        <f t="shared" si="159"/>
        <v>4.3351759999999961</v>
      </c>
      <c r="I1331" s="2">
        <f t="array" ref="I1331">SUMPRODUCT(B1315:B1334, (ROW(B1315:B1334)-ROW(B1315)+1)) / (20*21/2)</f>
        <v>4.3557671428571432</v>
      </c>
      <c r="J1331" s="2">
        <f t="shared" si="162"/>
        <v>4.3724573227486871</v>
      </c>
      <c r="K1331" s="2">
        <f t="shared" ref="K1331:K1394" si="164">$K$4*B1331+(1-$K$4)*K1330</f>
        <v>4.380269904022259</v>
      </c>
    </row>
    <row r="1332" spans="1:11" ht="13.5" x14ac:dyDescent="0.25">
      <c r="A1332" s="3">
        <v>43950</v>
      </c>
      <c r="B1332" s="2">
        <v>4.1874000000000002</v>
      </c>
      <c r="C1332" s="2">
        <f t="shared" si="157"/>
        <v>0</v>
      </c>
      <c r="D1332" s="2">
        <f t="shared" si="158"/>
        <v>4.3006799999999998</v>
      </c>
      <c r="E1332" s="2">
        <f t="shared" si="160"/>
        <v>4.3509000000000002</v>
      </c>
      <c r="F1332" s="2">
        <f t="shared" si="161"/>
        <v>4.3873999999999995</v>
      </c>
      <c r="G1332" s="2">
        <f t="shared" si="163"/>
        <v>4.3963400000000021</v>
      </c>
      <c r="H1332" s="2">
        <f t="shared" si="159"/>
        <v>4.3346164999999965</v>
      </c>
      <c r="I1332" s="2">
        <f t="array" ref="I1332">SUMPRODUCT(B1316:B1335, (ROW(B1316:B1335)-ROW(B1316)+1)) / (20*21/2)</f>
        <v>4.3613290476190478</v>
      </c>
      <c r="J1332" s="2">
        <f t="shared" si="162"/>
        <v>4.3548328158202407</v>
      </c>
      <c r="K1332" s="2">
        <f t="shared" si="164"/>
        <v>4.3727063783743274</v>
      </c>
    </row>
    <row r="1333" spans="1:11" ht="13.5" x14ac:dyDescent="0.25">
      <c r="A1333" s="3">
        <v>43951</v>
      </c>
      <c r="B1333" s="2">
        <v>4.3041999999999998</v>
      </c>
      <c r="C1333" s="2">
        <f t="shared" si="157"/>
        <v>0.11679999999999957</v>
      </c>
      <c r="D1333" s="2">
        <f t="shared" si="158"/>
        <v>4.2855000000000008</v>
      </c>
      <c r="E1333" s="2">
        <f t="shared" si="160"/>
        <v>4.3374699999999997</v>
      </c>
      <c r="F1333" s="2">
        <f t="shared" si="161"/>
        <v>4.3806849999999997</v>
      </c>
      <c r="G1333" s="2">
        <f t="shared" si="163"/>
        <v>4.3940040000000025</v>
      </c>
      <c r="H1333" s="2">
        <f t="shared" si="159"/>
        <v>4.3347404999999961</v>
      </c>
      <c r="I1333" s="2">
        <f t="array" ref="I1333">SUMPRODUCT(B1317:B1336, (ROW(B1317:B1336)-ROW(B1317)+1)) / (20*21/2)</f>
        <v>4.3668909523809516</v>
      </c>
      <c r="J1333" s="2">
        <f t="shared" si="162"/>
        <v>4.3500106428849801</v>
      </c>
      <c r="K1333" s="2">
        <f t="shared" si="164"/>
        <v>4.370019853732197</v>
      </c>
    </row>
    <row r="1334" spans="1:11" ht="13.5" x14ac:dyDescent="0.25">
      <c r="A1334" s="3">
        <v>43955</v>
      </c>
      <c r="B1334" s="2">
        <v>4.4268000000000001</v>
      </c>
      <c r="C1334" s="2">
        <f t="shared" si="157"/>
        <v>0.12260000000000026</v>
      </c>
      <c r="D1334" s="2">
        <f t="shared" si="158"/>
        <v>4.2831599999999996</v>
      </c>
      <c r="E1334" s="2">
        <f t="shared" si="160"/>
        <v>4.3362999999999996</v>
      </c>
      <c r="F1334" s="2">
        <f t="shared" si="161"/>
        <v>4.3800999999999997</v>
      </c>
      <c r="G1334" s="2">
        <f t="shared" si="163"/>
        <v>4.3937700000000026</v>
      </c>
      <c r="H1334" s="2">
        <f t="shared" si="159"/>
        <v>4.3348534999999968</v>
      </c>
      <c r="I1334" s="2">
        <f t="array" ref="I1334">SUMPRODUCT(B1318:B1337, (ROW(B1318:B1337)-ROW(B1318)+1)) / (20*21/2)</f>
        <v>4.3724528571428571</v>
      </c>
      <c r="J1334" s="2">
        <f t="shared" si="162"/>
        <v>4.3573239149911727</v>
      </c>
      <c r="K1334" s="2">
        <f t="shared" si="164"/>
        <v>4.3722465261348562</v>
      </c>
    </row>
    <row r="1335" spans="1:11" ht="13.5" x14ac:dyDescent="0.25">
      <c r="A1335" s="3">
        <v>43956</v>
      </c>
      <c r="B1335" s="2">
        <v>4.4385000000000003</v>
      </c>
      <c r="C1335" s="2">
        <f t="shared" si="157"/>
        <v>1.1700000000000266E-2</v>
      </c>
      <c r="D1335" s="2">
        <f t="shared" si="158"/>
        <v>4.308860000000001</v>
      </c>
      <c r="E1335" s="2">
        <f t="shared" si="160"/>
        <v>4.3362999999999996</v>
      </c>
      <c r="F1335" s="2">
        <f t="shared" si="161"/>
        <v>4.3800999999999997</v>
      </c>
      <c r="G1335" s="2">
        <f t="shared" si="163"/>
        <v>4.3937700000000026</v>
      </c>
      <c r="H1335" s="2">
        <f t="shared" si="159"/>
        <v>4.335657999999996</v>
      </c>
      <c r="I1335" s="2">
        <f t="array" ref="I1335">SUMPRODUCT(B1319:B1338, (ROW(B1319:B1338)-ROW(B1319)+1)) / (20*21/2)</f>
        <v>4.3657766666666671</v>
      </c>
      <c r="J1335" s="2">
        <f t="shared" si="162"/>
        <v>4.3650549707062991</v>
      </c>
      <c r="K1335" s="2">
        <f t="shared" si="164"/>
        <v>4.3748447015805478</v>
      </c>
    </row>
    <row r="1336" spans="1:11" ht="13.5" x14ac:dyDescent="0.25">
      <c r="A1336" s="3">
        <v>43957</v>
      </c>
      <c r="B1336" s="2">
        <v>4.4385000000000003</v>
      </c>
      <c r="C1336" s="2">
        <f t="shared" si="157"/>
        <v>0</v>
      </c>
      <c r="D1336" s="2">
        <f t="shared" si="158"/>
        <v>4.3590800000000005</v>
      </c>
      <c r="E1336" s="2">
        <f t="shared" si="160"/>
        <v>4.3491499999999998</v>
      </c>
      <c r="F1336" s="2">
        <f t="shared" si="161"/>
        <v>4.3801000000000005</v>
      </c>
      <c r="G1336" s="2">
        <f t="shared" si="163"/>
        <v>4.3931860000000027</v>
      </c>
      <c r="H1336" s="2">
        <f t="shared" si="159"/>
        <v>4.3364624999999961</v>
      </c>
      <c r="I1336" s="2">
        <f t="array" ref="I1336">SUMPRODUCT(B1320:B1339, (ROW(B1320:B1339)-ROW(B1320)+1)) / (20*21/2)</f>
        <v>4.3707861904761911</v>
      </c>
      <c r="J1336" s="2">
        <f t="shared" si="162"/>
        <v>4.3720497354009371</v>
      </c>
      <c r="K1336" s="2">
        <f t="shared" si="164"/>
        <v>4.3773409877930751</v>
      </c>
    </row>
    <row r="1337" spans="1:11" ht="13.5" x14ac:dyDescent="0.25">
      <c r="A1337" s="3">
        <v>43958</v>
      </c>
      <c r="B1337" s="2">
        <v>4.4385000000000003</v>
      </c>
      <c r="C1337" s="2">
        <f t="shared" si="157"/>
        <v>0</v>
      </c>
      <c r="D1337" s="2">
        <f t="shared" si="158"/>
        <v>4.4093</v>
      </c>
      <c r="E1337" s="2">
        <f t="shared" si="160"/>
        <v>4.354989999999999</v>
      </c>
      <c r="F1337" s="2">
        <f t="shared" si="161"/>
        <v>4.3801000000000005</v>
      </c>
      <c r="G1337" s="2">
        <f t="shared" si="163"/>
        <v>4.3931860000000027</v>
      </c>
      <c r="H1337" s="2">
        <f t="shared" si="159"/>
        <v>4.3373979999999968</v>
      </c>
      <c r="I1337" s="2">
        <f t="array" ref="I1337">SUMPRODUCT(B1321:B1340, (ROW(B1321:B1340)-ROW(B1321)+1)) / (20*21/2)</f>
        <v>4.3757957142857151</v>
      </c>
      <c r="J1337" s="2">
        <f t="shared" si="162"/>
        <v>4.3783783320294196</v>
      </c>
      <c r="K1337" s="2">
        <f t="shared" si="164"/>
        <v>4.3797393804286404</v>
      </c>
    </row>
    <row r="1338" spans="1:11" ht="13.5" x14ac:dyDescent="0.25">
      <c r="A1338" s="3">
        <v>43959</v>
      </c>
      <c r="B1338" s="2">
        <v>4.3099999999999996</v>
      </c>
      <c r="C1338" s="2">
        <f t="shared" si="157"/>
        <v>-0.12850000000000072</v>
      </c>
      <c r="D1338" s="2">
        <f t="shared" si="158"/>
        <v>4.4104600000000005</v>
      </c>
      <c r="E1338" s="2">
        <f t="shared" si="160"/>
        <v>4.3479800000000006</v>
      </c>
      <c r="F1338" s="2">
        <f t="shared" si="161"/>
        <v>4.3801000000000005</v>
      </c>
      <c r="G1338" s="2">
        <f t="shared" si="163"/>
        <v>4.3906160000000032</v>
      </c>
      <c r="H1338" s="2">
        <f t="shared" si="159"/>
        <v>4.337799999999997</v>
      </c>
      <c r="I1338" s="2">
        <f t="array" ref="I1338">SUMPRODUCT(B1322:B1341, (ROW(B1322:B1341)-ROW(B1322)+1)) / (20*21/2)</f>
        <v>4.380832857142857</v>
      </c>
      <c r="J1338" s="2">
        <f t="shared" si="162"/>
        <v>4.3718661099313803</v>
      </c>
      <c r="K1338" s="2">
        <f t="shared" si="164"/>
        <v>4.3770045027647724</v>
      </c>
    </row>
    <row r="1339" spans="1:11" ht="13.5" x14ac:dyDescent="0.25">
      <c r="A1339" s="3">
        <v>43962</v>
      </c>
      <c r="B1339" s="2">
        <v>4.4326999999999996</v>
      </c>
      <c r="C1339" s="2">
        <f t="shared" si="157"/>
        <v>0.12270000000000003</v>
      </c>
      <c r="D1339" s="2">
        <f t="shared" si="158"/>
        <v>4.4116400000000002</v>
      </c>
      <c r="E1339" s="2">
        <f t="shared" si="160"/>
        <v>4.3473999999999995</v>
      </c>
      <c r="F1339" s="2">
        <f t="shared" si="161"/>
        <v>4.3801000000000005</v>
      </c>
      <c r="G1339" s="2">
        <f t="shared" si="163"/>
        <v>4.3905000000000021</v>
      </c>
      <c r="H1339" s="2">
        <f t="shared" si="159"/>
        <v>4.3389899999999963</v>
      </c>
      <c r="I1339" s="2">
        <f t="array" ref="I1339">SUMPRODUCT(B1323:B1342, (ROW(B1323:B1342)-ROW(B1323)+1)) / (20*21/2)</f>
        <v>4.3863942857142861</v>
      </c>
      <c r="J1339" s="2">
        <f t="shared" si="162"/>
        <v>4.3776598137474396</v>
      </c>
      <c r="K1339" s="2">
        <f t="shared" si="164"/>
        <v>4.3791886399112521</v>
      </c>
    </row>
    <row r="1340" spans="1:11" ht="13.5" x14ac:dyDescent="0.25">
      <c r="A1340" s="3">
        <v>43963</v>
      </c>
      <c r="B1340" s="2">
        <v>4.4326999999999996</v>
      </c>
      <c r="C1340" s="2">
        <f t="shared" si="157"/>
        <v>0</v>
      </c>
      <c r="D1340" s="2">
        <f t="shared" si="158"/>
        <v>4.4104800000000006</v>
      </c>
      <c r="E1340" s="2">
        <f t="shared" si="160"/>
        <v>4.3596699999999995</v>
      </c>
      <c r="F1340" s="2">
        <f t="shared" si="161"/>
        <v>4.3798100000000009</v>
      </c>
      <c r="G1340" s="2">
        <f t="shared" si="163"/>
        <v>4.3903840000000018</v>
      </c>
      <c r="H1340" s="2">
        <f t="shared" si="159"/>
        <v>4.3397654999999959</v>
      </c>
      <c r="I1340" s="2">
        <f t="array" ref="I1340">SUMPRODUCT(B1324:B1343, (ROW(B1324:B1343)-ROW(B1324)+1)) / (20*21/2)</f>
        <v>4.3919557142857135</v>
      </c>
      <c r="J1340" s="2">
        <f t="shared" si="162"/>
        <v>4.3829017362476836</v>
      </c>
      <c r="K1340" s="2">
        <f t="shared" si="164"/>
        <v>4.3812871246206155</v>
      </c>
    </row>
    <row r="1341" spans="1:11" ht="13.5" x14ac:dyDescent="0.25">
      <c r="A1341" s="3">
        <v>43964</v>
      </c>
      <c r="B1341" s="2">
        <v>4.4326999999999996</v>
      </c>
      <c r="C1341" s="2">
        <f t="shared" si="157"/>
        <v>0</v>
      </c>
      <c r="D1341" s="2">
        <f t="shared" si="158"/>
        <v>4.4093200000000001</v>
      </c>
      <c r="E1341" s="2">
        <f t="shared" si="160"/>
        <v>4.384199999999999</v>
      </c>
      <c r="F1341" s="2">
        <f t="shared" si="161"/>
        <v>4.3801049999999995</v>
      </c>
      <c r="G1341" s="2">
        <f t="shared" si="163"/>
        <v>4.3902680000000025</v>
      </c>
      <c r="H1341" s="2">
        <f t="shared" si="159"/>
        <v>4.3406064999999954</v>
      </c>
      <c r="I1341" s="2">
        <f t="array" ref="I1341">SUMPRODUCT(B1325:B1344, (ROW(B1325:B1344)-ROW(B1325)+1)) / (20*21/2)</f>
        <v>4.3975171428571427</v>
      </c>
      <c r="J1341" s="2">
        <f t="shared" si="162"/>
        <v>4.3876444280336182</v>
      </c>
      <c r="K1341" s="2">
        <f t="shared" si="164"/>
        <v>4.3833033158119648</v>
      </c>
    </row>
    <row r="1342" spans="1:11" ht="13.5" x14ac:dyDescent="0.25">
      <c r="A1342" s="3">
        <v>43965</v>
      </c>
      <c r="B1342" s="2">
        <v>4.4385000000000003</v>
      </c>
      <c r="C1342" s="2">
        <f t="shared" si="157"/>
        <v>5.8000000000006935E-3</v>
      </c>
      <c r="D1342" s="2">
        <f t="shared" si="158"/>
        <v>4.4093200000000001</v>
      </c>
      <c r="E1342" s="2">
        <f t="shared" si="160"/>
        <v>4.4093099999999996</v>
      </c>
      <c r="F1342" s="2">
        <f t="shared" si="161"/>
        <v>4.3801049999999995</v>
      </c>
      <c r="G1342" s="2">
        <f t="shared" si="163"/>
        <v>4.3893340000000025</v>
      </c>
      <c r="H1342" s="2">
        <f t="shared" si="159"/>
        <v>4.3414324999999954</v>
      </c>
      <c r="I1342" s="2">
        <f t="array" ref="I1342">SUMPRODUCT(B1326:B1345, (ROW(B1326:B1345)-ROW(B1326)+1)) / (20*21/2)</f>
        <v>4.4030785714285718</v>
      </c>
      <c r="J1342" s="2">
        <f t="shared" si="162"/>
        <v>4.3924878158399405</v>
      </c>
      <c r="K1342" s="2">
        <f t="shared" si="164"/>
        <v>4.3854678916624756</v>
      </c>
    </row>
    <row r="1343" spans="1:11" ht="13.5" x14ac:dyDescent="0.25">
      <c r="A1343" s="3">
        <v>43966</v>
      </c>
      <c r="B1343" s="2">
        <v>4.4385000000000003</v>
      </c>
      <c r="C1343" s="2">
        <f t="shared" si="157"/>
        <v>0</v>
      </c>
      <c r="D1343" s="2">
        <f t="shared" si="158"/>
        <v>4.4350199999999997</v>
      </c>
      <c r="E1343" s="2">
        <f t="shared" si="160"/>
        <v>4.4227399999999992</v>
      </c>
      <c r="F1343" s="2">
        <f t="shared" si="161"/>
        <v>4.3801049999999995</v>
      </c>
      <c r="G1343" s="2">
        <f t="shared" si="163"/>
        <v>4.3875820000000028</v>
      </c>
      <c r="H1343" s="2">
        <f t="shared" si="159"/>
        <v>4.3422584999999954</v>
      </c>
      <c r="I1343" s="2">
        <f t="array" ref="I1343">SUMPRODUCT(B1327:B1346, (ROW(B1327:B1346)-ROW(B1327)+1)) / (20*21/2)</f>
        <v>4.4086400000000001</v>
      </c>
      <c r="J1343" s="2">
        <f t="shared" si="162"/>
        <v>4.3968699286170896</v>
      </c>
      <c r="K1343" s="2">
        <f t="shared" si="164"/>
        <v>4.3875475821855154</v>
      </c>
    </row>
    <row r="1344" spans="1:11" ht="13.5" x14ac:dyDescent="0.25">
      <c r="A1344" s="3">
        <v>43969</v>
      </c>
      <c r="B1344" s="2">
        <v>4.4385000000000003</v>
      </c>
      <c r="C1344" s="2">
        <f t="shared" si="157"/>
        <v>0</v>
      </c>
      <c r="D1344" s="2">
        <f t="shared" si="158"/>
        <v>4.4361800000000002</v>
      </c>
      <c r="E1344" s="2">
        <f t="shared" si="160"/>
        <v>4.4239099999999993</v>
      </c>
      <c r="F1344" s="2">
        <f t="shared" si="161"/>
        <v>4.3801050000000004</v>
      </c>
      <c r="G1344" s="2">
        <f t="shared" si="163"/>
        <v>4.386414000000002</v>
      </c>
      <c r="H1344" s="2">
        <f t="shared" si="159"/>
        <v>4.3431719999999956</v>
      </c>
      <c r="I1344" s="2">
        <f t="array" ref="I1344">SUMPRODUCT(B1328:B1347, (ROW(B1328:B1347)-ROW(B1328)+1)) / (20*21/2)</f>
        <v>4.4124752380952392</v>
      </c>
      <c r="J1344" s="2">
        <f t="shared" si="162"/>
        <v>4.4008346973202244</v>
      </c>
      <c r="K1344" s="2">
        <f t="shared" si="164"/>
        <v>4.389545716217456</v>
      </c>
    </row>
    <row r="1345" spans="1:11" ht="13.5" x14ac:dyDescent="0.25">
      <c r="A1345" s="3">
        <v>43970</v>
      </c>
      <c r="B1345" s="2">
        <v>4.4385000000000003</v>
      </c>
      <c r="C1345" s="2">
        <f t="shared" si="157"/>
        <v>0</v>
      </c>
      <c r="D1345" s="2">
        <f t="shared" si="158"/>
        <v>4.4373400000000007</v>
      </c>
      <c r="E1345" s="2">
        <f t="shared" si="160"/>
        <v>4.4239100000000002</v>
      </c>
      <c r="F1345" s="2">
        <f t="shared" si="161"/>
        <v>4.3801050000000004</v>
      </c>
      <c r="G1345" s="2">
        <f t="shared" si="163"/>
        <v>4.3840780000000024</v>
      </c>
      <c r="H1345" s="2">
        <f t="shared" si="159"/>
        <v>4.3439979999999956</v>
      </c>
      <c r="I1345" s="2">
        <f t="array" ref="I1345">SUMPRODUCT(B1329:B1348, (ROW(B1329:B1348)-ROW(B1329)+1)) / (20*21/2)</f>
        <v>4.4110880952380951</v>
      </c>
      <c r="J1345" s="2">
        <f t="shared" si="162"/>
        <v>4.4044218690040129</v>
      </c>
      <c r="K1345" s="2">
        <f t="shared" si="164"/>
        <v>4.391465492052065</v>
      </c>
    </row>
    <row r="1346" spans="1:11" ht="13.5" x14ac:dyDescent="0.25">
      <c r="A1346" s="3">
        <v>43971</v>
      </c>
      <c r="B1346" s="2">
        <v>4.4385000000000003</v>
      </c>
      <c r="C1346" s="2">
        <f t="shared" si="157"/>
        <v>0</v>
      </c>
      <c r="D1346" s="2">
        <f t="shared" si="158"/>
        <v>4.4385000000000003</v>
      </c>
      <c r="E1346" s="2">
        <f t="shared" si="160"/>
        <v>4.4239100000000002</v>
      </c>
      <c r="F1346" s="2">
        <f t="shared" si="161"/>
        <v>4.3865300000000005</v>
      </c>
      <c r="G1346" s="2">
        <f t="shared" si="163"/>
        <v>4.3829100000000025</v>
      </c>
      <c r="H1346" s="2">
        <f t="shared" si="159"/>
        <v>4.345194999999995</v>
      </c>
      <c r="I1346" s="2">
        <f t="array" ref="I1346">SUMPRODUCT(B1330:B1349, (ROW(B1330:B1349)-ROW(B1330)+1)) / (20*21/2)</f>
        <v>4.4097285714285723</v>
      </c>
      <c r="J1346" s="2">
        <f t="shared" si="162"/>
        <v>4.4076674052893452</v>
      </c>
      <c r="K1346" s="2">
        <f t="shared" si="164"/>
        <v>4.3933099825598267</v>
      </c>
    </row>
    <row r="1347" spans="1:11" ht="13.5" x14ac:dyDescent="0.25">
      <c r="A1347" s="3">
        <v>43972</v>
      </c>
      <c r="B1347" s="2">
        <v>4.4268000000000001</v>
      </c>
      <c r="C1347" s="2">
        <f t="shared" si="157"/>
        <v>-1.1700000000000266E-2</v>
      </c>
      <c r="D1347" s="2">
        <f t="shared" si="158"/>
        <v>4.4361600000000001</v>
      </c>
      <c r="E1347" s="2">
        <f t="shared" si="160"/>
        <v>4.4227400000000001</v>
      </c>
      <c r="F1347" s="2">
        <f t="shared" si="161"/>
        <v>4.3888650000000009</v>
      </c>
      <c r="G1347" s="2">
        <f t="shared" si="163"/>
        <v>4.3810400000000023</v>
      </c>
      <c r="H1347" s="2">
        <f t="shared" si="159"/>
        <v>4.3461589999999948</v>
      </c>
      <c r="I1347" s="2">
        <f t="array" ref="I1347">SUMPRODUCT(B1331:B1350, (ROW(B1331:B1350)-ROW(B1331)+1)) / (20*21/2)</f>
        <v>4.3964366666666672</v>
      </c>
      <c r="J1347" s="2">
        <f t="shared" si="162"/>
        <v>4.40948955716655</v>
      </c>
      <c r="K1347" s="2">
        <f t="shared" si="164"/>
        <v>4.3946233165770892</v>
      </c>
    </row>
    <row r="1348" spans="1:11" ht="13.5" x14ac:dyDescent="0.25">
      <c r="A1348" s="3">
        <v>43973</v>
      </c>
      <c r="B1348" s="2">
        <v>4.3742999999999999</v>
      </c>
      <c r="C1348" s="2">
        <f t="shared" ref="C1348:C1411" si="165">B1348-B1347</f>
        <v>-5.2500000000000213E-2</v>
      </c>
      <c r="D1348" s="2">
        <f t="shared" si="158"/>
        <v>4.4233199999999995</v>
      </c>
      <c r="E1348" s="2">
        <f t="shared" si="160"/>
        <v>4.4291700000000001</v>
      </c>
      <c r="F1348" s="2">
        <f t="shared" si="161"/>
        <v>4.3885750000000012</v>
      </c>
      <c r="G1348" s="2">
        <f t="shared" si="163"/>
        <v>4.3785880000000033</v>
      </c>
      <c r="H1348" s="2">
        <f t="shared" si="159"/>
        <v>4.3462494999999954</v>
      </c>
      <c r="I1348" s="2">
        <f t="array" ref="I1348">SUMPRODUCT(B1332:B1351, (ROW(B1332:B1351)-ROW(B1332)+1)) / (20*21/2)</f>
        <v>4.3717742857142854</v>
      </c>
      <c r="J1348" s="2">
        <f t="shared" si="162"/>
        <v>4.4061381707697356</v>
      </c>
      <c r="K1348" s="2">
        <f t="shared" si="164"/>
        <v>4.3938263237701438</v>
      </c>
    </row>
    <row r="1349" spans="1:11" ht="13.5" x14ac:dyDescent="0.25">
      <c r="A1349" s="3">
        <v>43977</v>
      </c>
      <c r="B1349" s="2">
        <v>4.3742999999999999</v>
      </c>
      <c r="C1349" s="2">
        <f t="shared" si="165"/>
        <v>0</v>
      </c>
      <c r="D1349" s="2">
        <f t="shared" si="158"/>
        <v>4.4104799999999997</v>
      </c>
      <c r="E1349" s="2">
        <f t="shared" si="160"/>
        <v>4.42333</v>
      </c>
      <c r="F1349" s="2">
        <f t="shared" si="161"/>
        <v>4.3853650000000002</v>
      </c>
      <c r="G1349" s="2">
        <f t="shared" si="163"/>
        <v>4.3770700000000025</v>
      </c>
      <c r="H1349" s="2">
        <f t="shared" si="159"/>
        <v>4.3463399999999952</v>
      </c>
      <c r="I1349" s="2">
        <f t="array" ref="I1349">SUMPRODUCT(B1333:B1352, (ROW(B1333:B1352)-ROW(B1333)+1)) / (20*21/2)</f>
        <v>4.3590938095238094</v>
      </c>
      <c r="J1349" s="2">
        <f t="shared" si="162"/>
        <v>4.403105964029761</v>
      </c>
      <c r="K1349" s="2">
        <f t="shared" si="164"/>
        <v>4.3930605855830791</v>
      </c>
    </row>
    <row r="1350" spans="1:11" ht="13.5" x14ac:dyDescent="0.25">
      <c r="A1350" s="3">
        <v>43978</v>
      </c>
      <c r="B1350" s="2">
        <v>4.2458</v>
      </c>
      <c r="C1350" s="2">
        <f t="shared" si="165"/>
        <v>-0.12849999999999984</v>
      </c>
      <c r="D1350" s="2">
        <f t="shared" si="158"/>
        <v>4.3719400000000004</v>
      </c>
      <c r="E1350" s="2">
        <f t="shared" si="160"/>
        <v>4.4046400000000006</v>
      </c>
      <c r="F1350" s="2">
        <f t="shared" si="161"/>
        <v>4.382155</v>
      </c>
      <c r="G1350" s="2">
        <f t="shared" si="163"/>
        <v>4.3722820000000029</v>
      </c>
      <c r="H1350" s="2">
        <f t="shared" si="159"/>
        <v>4.3462024999999951</v>
      </c>
      <c r="I1350" s="2">
        <f t="array" ref="I1350">SUMPRODUCT(B1334:B1353, (ROW(B1334:B1353)-ROW(B1334)+1)) / (20*21/2)</f>
        <v>4.3478019047619041</v>
      </c>
      <c r="J1350" s="2">
        <f t="shared" si="162"/>
        <v>4.3881244436459745</v>
      </c>
      <c r="K1350" s="2">
        <f t="shared" si="164"/>
        <v>4.3872856606582529</v>
      </c>
    </row>
    <row r="1351" spans="1:11" ht="13.5" x14ac:dyDescent="0.25">
      <c r="A1351" s="3">
        <v>43979</v>
      </c>
      <c r="B1351" s="2">
        <v>4.1231999999999998</v>
      </c>
      <c r="C1351" s="2">
        <f t="shared" si="165"/>
        <v>-0.12260000000000026</v>
      </c>
      <c r="D1351" s="2">
        <f t="shared" ref="D1351:D1414" si="166">AVERAGE(B1347:B1351)</f>
        <v>4.3088800000000003</v>
      </c>
      <c r="E1351" s="2">
        <f t="shared" si="160"/>
        <v>4.3736899999999999</v>
      </c>
      <c r="F1351" s="2">
        <f t="shared" si="161"/>
        <v>4.3789449999999999</v>
      </c>
      <c r="G1351" s="2">
        <f t="shared" si="163"/>
        <v>4.3651580000000028</v>
      </c>
      <c r="H1351" s="2">
        <f t="shared" si="159"/>
        <v>4.3457574999999959</v>
      </c>
      <c r="I1351" s="2">
        <f t="array" ref="I1351">SUMPRODUCT(B1335:B1354, (ROW(B1335:B1354)-ROW(B1335)+1)) / (20*21/2)</f>
        <v>4.327809523809524</v>
      </c>
      <c r="J1351" s="2">
        <f t="shared" si="162"/>
        <v>4.3628935442511194</v>
      </c>
      <c r="K1351" s="2">
        <f t="shared" si="164"/>
        <v>4.3769293602402826</v>
      </c>
    </row>
    <row r="1352" spans="1:11" ht="13.5" x14ac:dyDescent="0.25">
      <c r="A1352" s="3">
        <v>43980</v>
      </c>
      <c r="B1352" s="2">
        <v>4.2458</v>
      </c>
      <c r="C1352" s="2">
        <f t="shared" si="165"/>
        <v>0.12260000000000026</v>
      </c>
      <c r="D1352" s="2">
        <f t="shared" si="166"/>
        <v>4.2726799999999994</v>
      </c>
      <c r="E1352" s="2">
        <f t="shared" si="160"/>
        <v>4.3544200000000002</v>
      </c>
      <c r="F1352" s="2">
        <f t="shared" si="161"/>
        <v>4.3818649999999995</v>
      </c>
      <c r="G1352" s="2">
        <f t="shared" si="163"/>
        <v>4.3631720000000032</v>
      </c>
      <c r="H1352" s="2">
        <f t="shared" si="159"/>
        <v>4.3457074999999961</v>
      </c>
      <c r="I1352" s="2">
        <f t="array" ref="I1352">SUMPRODUCT(B1336:B1355, (ROW(B1336:B1355)-ROW(B1336)+1)) / (20*21/2)</f>
        <v>4.3201642857142861</v>
      </c>
      <c r="J1352" s="2">
        <f t="shared" si="162"/>
        <v>4.3517417781319656</v>
      </c>
      <c r="K1352" s="2">
        <f t="shared" si="164"/>
        <v>4.3717870323877221</v>
      </c>
    </row>
    <row r="1353" spans="1:11" ht="13.5" x14ac:dyDescent="0.25">
      <c r="A1353" s="3">
        <v>43983</v>
      </c>
      <c r="B1353" s="2">
        <v>4.2633000000000001</v>
      </c>
      <c r="C1353" s="2">
        <f t="shared" si="165"/>
        <v>1.7500000000000071E-2</v>
      </c>
      <c r="D1353" s="2">
        <f t="shared" si="166"/>
        <v>4.2504800000000005</v>
      </c>
      <c r="E1353" s="2">
        <f t="shared" si="160"/>
        <v>4.3369</v>
      </c>
      <c r="F1353" s="2">
        <f t="shared" si="161"/>
        <v>4.3798200000000005</v>
      </c>
      <c r="G1353" s="2">
        <f t="shared" si="163"/>
        <v>4.3618860000000019</v>
      </c>
      <c r="H1353" s="2">
        <f t="shared" si="159"/>
        <v>4.3454829999999962</v>
      </c>
      <c r="I1353" s="2">
        <f t="array" ref="I1353">SUMPRODUCT(B1337:B1356, (ROW(B1337:B1356)-ROW(B1337)+1)) / (20*21/2)</f>
        <v>4.3110133333333334</v>
      </c>
      <c r="J1353" s="2">
        <f t="shared" si="162"/>
        <v>4.3433187516432072</v>
      </c>
      <c r="K1353" s="2">
        <f t="shared" si="164"/>
        <v>4.3675326389607534</v>
      </c>
    </row>
    <row r="1354" spans="1:11" ht="13.5" x14ac:dyDescent="0.25">
      <c r="A1354" s="3">
        <v>43984</v>
      </c>
      <c r="B1354" s="2">
        <v>4.1699000000000002</v>
      </c>
      <c r="C1354" s="2">
        <f t="shared" si="165"/>
        <v>-9.3399999999999928E-2</v>
      </c>
      <c r="D1354" s="2">
        <f t="shared" si="166"/>
        <v>4.2096</v>
      </c>
      <c r="E1354" s="2">
        <f t="shared" si="160"/>
        <v>4.3100399999999999</v>
      </c>
      <c r="F1354" s="2">
        <f t="shared" si="161"/>
        <v>4.3669749999999992</v>
      </c>
      <c r="G1354" s="2">
        <f t="shared" si="163"/>
        <v>4.3625880000000015</v>
      </c>
      <c r="H1354" s="2">
        <f t="shared" ref="H1354:H1417" si="167">AVERAGE(B1155:B1354)</f>
        <v>4.3448569999999958</v>
      </c>
      <c r="I1354" s="2">
        <f t="array" ref="I1354">SUMPRODUCT(B1338:B1357, (ROW(B1338:B1357)-ROW(B1338)+1)) / (20*21/2)</f>
        <v>4.3021442857142853</v>
      </c>
      <c r="J1354" s="2">
        <f t="shared" si="162"/>
        <v>4.3268026800581403</v>
      </c>
      <c r="K1354" s="2">
        <f t="shared" si="164"/>
        <v>4.3597823393936652</v>
      </c>
    </row>
    <row r="1355" spans="1:11" ht="13.5" x14ac:dyDescent="0.25">
      <c r="A1355" s="3">
        <v>43985</v>
      </c>
      <c r="B1355" s="2">
        <v>4.2866999999999997</v>
      </c>
      <c r="C1355" s="2">
        <f t="shared" si="165"/>
        <v>0.11679999999999957</v>
      </c>
      <c r="D1355" s="2">
        <f t="shared" si="166"/>
        <v>4.2177799999999994</v>
      </c>
      <c r="E1355" s="2">
        <f t="shared" si="160"/>
        <v>4.2948599999999999</v>
      </c>
      <c r="F1355" s="2">
        <f t="shared" si="161"/>
        <v>4.3593849999999996</v>
      </c>
      <c r="G1355" s="2">
        <f t="shared" si="163"/>
        <v>4.3648080000000018</v>
      </c>
      <c r="H1355" s="2">
        <f t="shared" si="167"/>
        <v>4.3447494999999954</v>
      </c>
      <c r="I1355" s="2">
        <f t="array" ref="I1355">SUMPRODUCT(B1339:B1358, (ROW(B1339:B1358)-ROW(B1339)+1)) / (20*21/2)</f>
        <v>4.2924704761904762</v>
      </c>
      <c r="J1355" s="2">
        <f t="shared" si="162"/>
        <v>4.3229833771954604</v>
      </c>
      <c r="K1355" s="2">
        <f t="shared" si="164"/>
        <v>4.3569163652997966</v>
      </c>
    </row>
    <row r="1356" spans="1:11" ht="13.5" x14ac:dyDescent="0.25">
      <c r="A1356" s="3">
        <v>43986</v>
      </c>
      <c r="B1356" s="2">
        <v>4.2633000000000001</v>
      </c>
      <c r="C1356" s="2">
        <f t="shared" si="165"/>
        <v>-2.3399999999999643E-2</v>
      </c>
      <c r="D1356" s="2">
        <f t="shared" si="166"/>
        <v>4.2458</v>
      </c>
      <c r="E1356" s="2">
        <f t="shared" ref="E1356:E1419" si="168">AVERAGE(B1347:B1356)</f>
        <v>4.2773399999999997</v>
      </c>
      <c r="F1356" s="2">
        <f t="shared" si="161"/>
        <v>4.350625</v>
      </c>
      <c r="G1356" s="2">
        <f t="shared" si="163"/>
        <v>4.3660920000000019</v>
      </c>
      <c r="H1356" s="2">
        <f t="shared" si="167"/>
        <v>4.3445249999999955</v>
      </c>
      <c r="I1356" s="2">
        <f t="array" ref="I1356">SUMPRODUCT(B1340:B1359, (ROW(B1340:B1359)-ROW(B1340)+1)) / (20*21/2)</f>
        <v>4.2742252380952381</v>
      </c>
      <c r="J1356" s="2">
        <f t="shared" si="162"/>
        <v>4.3172992460339881</v>
      </c>
      <c r="K1356" s="2">
        <f t="shared" si="164"/>
        <v>4.3532451352880406</v>
      </c>
    </row>
    <row r="1357" spans="1:11" ht="13.5" x14ac:dyDescent="0.25">
      <c r="A1357" s="3">
        <v>43987</v>
      </c>
      <c r="B1357" s="2">
        <v>4.2575000000000003</v>
      </c>
      <c r="C1357" s="2">
        <f t="shared" si="165"/>
        <v>-5.7999999999998053E-3</v>
      </c>
      <c r="D1357" s="2">
        <f t="shared" si="166"/>
        <v>4.2481400000000002</v>
      </c>
      <c r="E1357" s="2">
        <f t="shared" si="168"/>
        <v>4.2604099999999994</v>
      </c>
      <c r="F1357" s="2">
        <f t="shared" si="161"/>
        <v>4.3415750000000006</v>
      </c>
      <c r="G1357" s="2">
        <f t="shared" si="163"/>
        <v>4.3694800000000011</v>
      </c>
      <c r="H1357" s="2">
        <f t="shared" si="167"/>
        <v>4.3439004999999957</v>
      </c>
      <c r="I1357" s="2">
        <f t="array" ref="I1357">SUMPRODUCT(B1341:B1360, (ROW(B1341:B1360)-ROW(B1341)+1)) / (20*21/2)</f>
        <v>4.2584571428571438</v>
      </c>
      <c r="J1357" s="2">
        <f t="shared" si="162"/>
        <v>4.3116040797450363</v>
      </c>
      <c r="K1357" s="2">
        <f t="shared" si="164"/>
        <v>4.3494904241002743</v>
      </c>
    </row>
    <row r="1358" spans="1:11" ht="13.5" x14ac:dyDescent="0.25">
      <c r="A1358" s="3">
        <v>43990</v>
      </c>
      <c r="B1358" s="2">
        <v>4.24</v>
      </c>
      <c r="C1358" s="2">
        <f t="shared" si="165"/>
        <v>-1.7500000000000071E-2</v>
      </c>
      <c r="D1358" s="2">
        <f t="shared" si="166"/>
        <v>4.2434799999999999</v>
      </c>
      <c r="E1358" s="2">
        <f t="shared" si="168"/>
        <v>4.2469799999999998</v>
      </c>
      <c r="F1358" s="2">
        <f t="shared" si="161"/>
        <v>4.3380749999999999</v>
      </c>
      <c r="G1358" s="2">
        <f t="shared" si="163"/>
        <v>4.3700640000000019</v>
      </c>
      <c r="H1358" s="2">
        <f t="shared" si="167"/>
        <v>4.3431884999999957</v>
      </c>
      <c r="I1358" s="2">
        <f t="array" ref="I1358">SUMPRODUCT(B1342:B1361, (ROW(B1342:B1361)-ROW(B1342)+1)) / (20*21/2)</f>
        <v>4.2540057142857144</v>
      </c>
      <c r="J1358" s="2">
        <f t="shared" si="162"/>
        <v>4.3047846435788424</v>
      </c>
      <c r="K1358" s="2">
        <f t="shared" si="164"/>
        <v>4.3451966819786945</v>
      </c>
    </row>
    <row r="1359" spans="1:11" ht="13.5" x14ac:dyDescent="0.25">
      <c r="A1359" s="3">
        <v>43991</v>
      </c>
      <c r="B1359" s="2">
        <v>4.1464999999999996</v>
      </c>
      <c r="C1359" s="2">
        <f t="shared" si="165"/>
        <v>-9.3500000000000583E-2</v>
      </c>
      <c r="D1359" s="2">
        <f t="shared" si="166"/>
        <v>4.2387999999999995</v>
      </c>
      <c r="E1359" s="2">
        <f t="shared" si="168"/>
        <v>4.2242000000000006</v>
      </c>
      <c r="F1359" s="2">
        <f t="shared" si="161"/>
        <v>4.3237649999999999</v>
      </c>
      <c r="G1359" s="2">
        <f t="shared" si="163"/>
        <v>4.3665600000000016</v>
      </c>
      <c r="H1359" s="2">
        <f t="shared" si="167"/>
        <v>4.341986999999996</v>
      </c>
      <c r="I1359" s="2">
        <f t="array" ref="I1359">SUMPRODUCT(B1343:B1362, (ROW(B1343:B1362)-ROW(B1343)+1)) / (20*21/2)</f>
        <v>4.2603704761904764</v>
      </c>
      <c r="J1359" s="2">
        <f t="shared" si="162"/>
        <v>4.2897099156189524</v>
      </c>
      <c r="K1359" s="2">
        <f t="shared" si="164"/>
        <v>4.3374046552344314</v>
      </c>
    </row>
    <row r="1360" spans="1:11" ht="13.5" x14ac:dyDescent="0.25">
      <c r="A1360" s="3">
        <v>43992</v>
      </c>
      <c r="B1360" s="2">
        <v>4.1581999999999999</v>
      </c>
      <c r="C1360" s="2">
        <f t="shared" si="165"/>
        <v>1.1700000000000266E-2</v>
      </c>
      <c r="D1360" s="2">
        <f t="shared" si="166"/>
        <v>4.2130999999999998</v>
      </c>
      <c r="E1360" s="2">
        <f t="shared" si="168"/>
        <v>4.2154400000000001</v>
      </c>
      <c r="F1360" s="2">
        <f t="shared" si="161"/>
        <v>4.3100399999999999</v>
      </c>
      <c r="G1360" s="2">
        <f t="shared" si="163"/>
        <v>4.3609540000000004</v>
      </c>
      <c r="H1360" s="2">
        <f t="shared" si="167"/>
        <v>4.3408439999999962</v>
      </c>
      <c r="I1360" s="2">
        <f t="array" ref="I1360">SUMPRODUCT(B1344:B1363, (ROW(B1344:B1363)-ROW(B1344)+1)) / (20*21/2)</f>
        <v>4.268183333333333</v>
      </c>
      <c r="J1360" s="2">
        <f t="shared" si="162"/>
        <v>4.2771851617504808</v>
      </c>
      <c r="K1360" s="2">
        <f t="shared" si="164"/>
        <v>4.3303770216958259</v>
      </c>
    </row>
    <row r="1361" spans="1:11" ht="13.5" x14ac:dyDescent="0.25">
      <c r="A1361" s="3">
        <v>43993</v>
      </c>
      <c r="B1361" s="2">
        <v>4.2633000000000001</v>
      </c>
      <c r="C1361" s="2">
        <f t="shared" si="165"/>
        <v>0.10510000000000019</v>
      </c>
      <c r="D1361" s="2">
        <f t="shared" si="166"/>
        <v>4.2130999999999998</v>
      </c>
      <c r="E1361" s="2">
        <f t="shared" si="168"/>
        <v>4.2294500000000008</v>
      </c>
      <c r="F1361" s="2">
        <f t="shared" si="161"/>
        <v>4.3015699999999999</v>
      </c>
      <c r="G1361" s="2">
        <f t="shared" si="163"/>
        <v>4.3574499999999992</v>
      </c>
      <c r="H1361" s="2">
        <f t="shared" si="167"/>
        <v>4.3402264999999964</v>
      </c>
      <c r="I1361" s="2">
        <f t="array" ref="I1361">SUMPRODUCT(B1345:B1364, (ROW(B1345:B1364)-ROW(B1345)+1)) / (20*21/2)</f>
        <v>4.2812838095238099</v>
      </c>
      <c r="J1361" s="2">
        <f t="shared" si="162"/>
        <v>4.2758627653932919</v>
      </c>
      <c r="K1361" s="2">
        <f t="shared" si="164"/>
        <v>4.3277465502567747</v>
      </c>
    </row>
    <row r="1362" spans="1:11" ht="13.5" x14ac:dyDescent="0.25">
      <c r="A1362" s="3">
        <v>43994</v>
      </c>
      <c r="B1362" s="2">
        <v>4.3684000000000003</v>
      </c>
      <c r="C1362" s="2">
        <f t="shared" si="165"/>
        <v>0.10510000000000019</v>
      </c>
      <c r="D1362" s="2">
        <f t="shared" si="166"/>
        <v>4.2352800000000004</v>
      </c>
      <c r="E1362" s="2">
        <f t="shared" si="168"/>
        <v>4.2417099999999994</v>
      </c>
      <c r="F1362" s="2">
        <f t="shared" si="161"/>
        <v>4.2980649999999994</v>
      </c>
      <c r="G1362" s="2">
        <f t="shared" si="163"/>
        <v>4.3560480000000004</v>
      </c>
      <c r="H1362" s="2">
        <f t="shared" si="167"/>
        <v>4.340134499999996</v>
      </c>
      <c r="I1362" s="2">
        <f t="array" ref="I1362">SUMPRODUCT(B1346:B1365, (ROW(B1346:B1365)-ROW(B1346)+1)) / (20*21/2)</f>
        <v>4.2882880952380953</v>
      </c>
      <c r="J1362" s="2">
        <f t="shared" si="162"/>
        <v>4.2846758353558361</v>
      </c>
      <c r="K1362" s="2">
        <f t="shared" si="164"/>
        <v>4.3293408031878817</v>
      </c>
    </row>
    <row r="1363" spans="1:11" ht="13.5" x14ac:dyDescent="0.25">
      <c r="A1363" s="3">
        <v>43997</v>
      </c>
      <c r="B1363" s="2">
        <v>4.3800999999999997</v>
      </c>
      <c r="C1363" s="2">
        <f t="shared" si="165"/>
        <v>1.1699999999999378E-2</v>
      </c>
      <c r="D1363" s="2">
        <f t="shared" si="166"/>
        <v>4.2633000000000001</v>
      </c>
      <c r="E1363" s="2">
        <f t="shared" si="168"/>
        <v>4.2533899999999996</v>
      </c>
      <c r="F1363" s="2">
        <f t="shared" si="161"/>
        <v>4.2951449999999998</v>
      </c>
      <c r="G1363" s="2">
        <f t="shared" si="163"/>
        <v>4.3548800000000005</v>
      </c>
      <c r="H1363" s="2">
        <f t="shared" si="167"/>
        <v>4.3406469999999953</v>
      </c>
      <c r="I1363" s="2">
        <f t="array" ref="I1363">SUMPRODUCT(B1347:B1366, (ROW(B1347:B1366)-ROW(B1347)+1)) / (20*21/2)</f>
        <v>4.2934071428571423</v>
      </c>
      <c r="J1363" s="2">
        <f t="shared" si="162"/>
        <v>4.2937638510362328</v>
      </c>
      <c r="K1363" s="2">
        <f t="shared" si="164"/>
        <v>4.3313313599256116</v>
      </c>
    </row>
    <row r="1364" spans="1:11" ht="13.5" x14ac:dyDescent="0.25">
      <c r="A1364" s="3">
        <v>43998</v>
      </c>
      <c r="B1364" s="2">
        <v>4.4326999999999996</v>
      </c>
      <c r="C1364" s="2">
        <f t="shared" si="165"/>
        <v>5.259999999999998E-2</v>
      </c>
      <c r="D1364" s="2">
        <f t="shared" si="166"/>
        <v>4.3205399999999994</v>
      </c>
      <c r="E1364" s="2">
        <f t="shared" si="168"/>
        <v>4.2796699999999994</v>
      </c>
      <c r="F1364" s="2">
        <f t="shared" ref="F1364:F1427" si="169">AVERAGE(B1345:B1364)</f>
        <v>4.2948550000000001</v>
      </c>
      <c r="G1364" s="2">
        <f t="shared" si="163"/>
        <v>4.3547640000000003</v>
      </c>
      <c r="H1364" s="2">
        <f t="shared" si="167"/>
        <v>4.3408764999999949</v>
      </c>
      <c r="I1364" s="2">
        <f t="array" ref="I1364">SUMPRODUCT(B1348:B1367, (ROW(B1348:B1367)-ROW(B1348)+1)) / (20*21/2)</f>
        <v>4.3000852380952388</v>
      </c>
      <c r="J1364" s="2">
        <f t="shared" si="162"/>
        <v>4.3069958652232581</v>
      </c>
      <c r="K1364" s="2">
        <f t="shared" si="164"/>
        <v>4.3353066007128431</v>
      </c>
    </row>
    <row r="1365" spans="1:11" ht="13.5" x14ac:dyDescent="0.25">
      <c r="A1365" s="3">
        <v>43999</v>
      </c>
      <c r="B1365" s="2">
        <v>4.3684000000000003</v>
      </c>
      <c r="C1365" s="2">
        <f t="shared" si="165"/>
        <v>-6.4299999999999358E-2</v>
      </c>
      <c r="D1365" s="2">
        <f t="shared" si="166"/>
        <v>4.3625800000000003</v>
      </c>
      <c r="E1365" s="2">
        <f t="shared" si="168"/>
        <v>4.2878400000000001</v>
      </c>
      <c r="F1365" s="2">
        <f t="shared" si="169"/>
        <v>4.2913499999999996</v>
      </c>
      <c r="G1365" s="2">
        <f t="shared" si="163"/>
        <v>4.3533620000000006</v>
      </c>
      <c r="H1365" s="2">
        <f t="shared" si="167"/>
        <v>4.3408939999999943</v>
      </c>
      <c r="I1365" s="2">
        <f t="array" ref="I1365">SUMPRODUCT(B1349:B1368, (ROW(B1349:B1368)-ROW(B1349)+1)) / (20*21/2)</f>
        <v>4.3026395238095239</v>
      </c>
      <c r="J1365" s="2">
        <f t="shared" ref="J1365:J1428" si="170">$J$4*B1365+J1364*(1-$J$4)</f>
        <v>4.3128438780591383</v>
      </c>
      <c r="K1365" s="2">
        <f t="shared" si="164"/>
        <v>4.3366043810770449</v>
      </c>
    </row>
    <row r="1366" spans="1:11" ht="13.5" x14ac:dyDescent="0.25">
      <c r="A1366" s="3">
        <v>44000</v>
      </c>
      <c r="B1366" s="2">
        <v>4.3451000000000004</v>
      </c>
      <c r="C1366" s="2">
        <f t="shared" si="165"/>
        <v>-2.3299999999999876E-2</v>
      </c>
      <c r="D1366" s="2">
        <f t="shared" si="166"/>
        <v>4.3789400000000001</v>
      </c>
      <c r="E1366" s="2">
        <f t="shared" si="168"/>
        <v>4.2960200000000004</v>
      </c>
      <c r="F1366" s="2">
        <f t="shared" si="169"/>
        <v>4.2866799999999996</v>
      </c>
      <c r="G1366" s="2">
        <f t="shared" si="163"/>
        <v>4.3514939999999998</v>
      </c>
      <c r="H1366" s="2">
        <f t="shared" si="167"/>
        <v>4.3407074999999944</v>
      </c>
      <c r="I1366" s="2">
        <f t="array" ref="I1366">SUMPRODUCT(B1350:B1369, (ROW(B1350:B1369)-ROW(B1350)+1)) / (20*21/2)</f>
        <v>4.2927095238095241</v>
      </c>
      <c r="J1366" s="2">
        <f t="shared" si="170"/>
        <v>4.3159158896725538</v>
      </c>
      <c r="K1366" s="2">
        <f t="shared" si="164"/>
        <v>4.3369375426034358</v>
      </c>
    </row>
    <row r="1367" spans="1:11" ht="13.5" x14ac:dyDescent="0.25">
      <c r="A1367" s="3">
        <v>44001</v>
      </c>
      <c r="B1367" s="2">
        <v>4.3567999999999998</v>
      </c>
      <c r="C1367" s="2">
        <f t="shared" si="165"/>
        <v>1.1699999999999378E-2</v>
      </c>
      <c r="D1367" s="2">
        <f t="shared" si="166"/>
        <v>4.37662</v>
      </c>
      <c r="E1367" s="2">
        <f t="shared" si="168"/>
        <v>4.3059500000000002</v>
      </c>
      <c r="F1367" s="2">
        <f t="shared" si="169"/>
        <v>4.2831799999999998</v>
      </c>
      <c r="G1367" s="2">
        <f t="shared" si="163"/>
        <v>4.3498600000000005</v>
      </c>
      <c r="H1367" s="2">
        <f t="shared" si="167"/>
        <v>4.3405794999999934</v>
      </c>
      <c r="I1367" s="2">
        <f t="array" ref="I1367">SUMPRODUCT(B1351:B1370, (ROW(B1351:B1370)-ROW(B1351)+1)) / (20*21/2)</f>
        <v>4.2954109523809532</v>
      </c>
      <c r="J1367" s="2">
        <f t="shared" si="170"/>
        <v>4.3198096144656439</v>
      </c>
      <c r="K1367" s="2">
        <f t="shared" si="164"/>
        <v>4.3377164625013407</v>
      </c>
    </row>
    <row r="1368" spans="1:11" ht="13.5" x14ac:dyDescent="0.25">
      <c r="A1368" s="3">
        <v>44004</v>
      </c>
      <c r="B1368" s="2">
        <v>4.3099999999999996</v>
      </c>
      <c r="C1368" s="2">
        <f t="shared" si="165"/>
        <v>-4.6800000000000175E-2</v>
      </c>
      <c r="D1368" s="2">
        <f t="shared" si="166"/>
        <v>4.3625999999999996</v>
      </c>
      <c r="E1368" s="2">
        <f t="shared" si="168"/>
        <v>4.3129500000000007</v>
      </c>
      <c r="F1368" s="2">
        <f t="shared" si="169"/>
        <v>4.2799649999999998</v>
      </c>
      <c r="G1368" s="2">
        <f t="shared" si="163"/>
        <v>4.3498600000000005</v>
      </c>
      <c r="H1368" s="2">
        <f t="shared" si="167"/>
        <v>4.3403049999999936</v>
      </c>
      <c r="I1368" s="2">
        <f t="array" ref="I1368">SUMPRODUCT(B1352:B1371, (ROW(B1352:B1371)-ROW(B1352)+1)) / (20*21/2)</f>
        <v>4.3000809523809522</v>
      </c>
      <c r="J1368" s="2">
        <f t="shared" si="170"/>
        <v>4.3188753654689158</v>
      </c>
      <c r="K1368" s="2">
        <f t="shared" si="164"/>
        <v>4.3366295424032488</v>
      </c>
    </row>
    <row r="1369" spans="1:11" ht="13.5" x14ac:dyDescent="0.25">
      <c r="A1369" s="3">
        <v>44005</v>
      </c>
      <c r="B1369" s="2">
        <v>4.1757</v>
      </c>
      <c r="C1369" s="2">
        <f t="shared" si="165"/>
        <v>-0.13429999999999964</v>
      </c>
      <c r="D1369" s="2">
        <f t="shared" si="166"/>
        <v>4.3111999999999995</v>
      </c>
      <c r="E1369" s="2">
        <f t="shared" si="168"/>
        <v>4.3158700000000003</v>
      </c>
      <c r="F1369" s="2">
        <f t="shared" si="169"/>
        <v>4.270035</v>
      </c>
      <c r="G1369" s="2">
        <f t="shared" si="163"/>
        <v>4.3447200000000006</v>
      </c>
      <c r="H1369" s="2">
        <f t="shared" si="167"/>
        <v>4.3394679999999939</v>
      </c>
      <c r="I1369" s="2">
        <f t="array" ref="I1369">SUMPRODUCT(B1353:B1372, (ROW(B1353:B1372)-ROW(B1353)+1)) / (20*21/2)</f>
        <v>4.308253333333333</v>
      </c>
      <c r="J1369" s="2">
        <f t="shared" si="170"/>
        <v>4.305239616376638</v>
      </c>
      <c r="K1369" s="2">
        <f t="shared" si="164"/>
        <v>4.3303185799560628</v>
      </c>
    </row>
    <row r="1370" spans="1:11" ht="13.5" x14ac:dyDescent="0.25">
      <c r="A1370" s="3">
        <v>44006</v>
      </c>
      <c r="B1370" s="2">
        <v>4.2984</v>
      </c>
      <c r="C1370" s="2">
        <f t="shared" si="165"/>
        <v>0.12270000000000003</v>
      </c>
      <c r="D1370" s="2">
        <f t="shared" si="166"/>
        <v>4.2972000000000001</v>
      </c>
      <c r="E1370" s="2">
        <f t="shared" si="168"/>
        <v>4.3298900000000007</v>
      </c>
      <c r="F1370" s="2">
        <f t="shared" si="169"/>
        <v>4.2726649999999999</v>
      </c>
      <c r="G1370" s="2">
        <f t="shared" si="163"/>
        <v>4.3419180000000006</v>
      </c>
      <c r="H1370" s="2">
        <f t="shared" si="167"/>
        <v>4.339135499999994</v>
      </c>
      <c r="I1370" s="2">
        <f t="array" ref="I1370">SUMPRODUCT(B1354:B1373, (ROW(B1354:B1373)-ROW(B1354)+1)) / (20*21/2)</f>
        <v>4.3152895238095237</v>
      </c>
      <c r="J1370" s="2">
        <f t="shared" si="170"/>
        <v>4.304588224340768</v>
      </c>
      <c r="K1370" s="2">
        <f t="shared" si="164"/>
        <v>4.3290668709381777</v>
      </c>
    </row>
    <row r="1371" spans="1:11" ht="13.5" x14ac:dyDescent="0.25">
      <c r="A1371" s="3">
        <v>44007</v>
      </c>
      <c r="B1371" s="2">
        <v>4.3216999999999999</v>
      </c>
      <c r="C1371" s="2">
        <f t="shared" si="165"/>
        <v>2.3299999999999876E-2</v>
      </c>
      <c r="D1371" s="2">
        <f t="shared" si="166"/>
        <v>4.2925199999999997</v>
      </c>
      <c r="E1371" s="2">
        <f t="shared" si="168"/>
        <v>4.3357299999999999</v>
      </c>
      <c r="F1371" s="2">
        <f t="shared" si="169"/>
        <v>4.2825900000000008</v>
      </c>
      <c r="G1371" s="2">
        <f t="shared" si="163"/>
        <v>4.3398159999999999</v>
      </c>
      <c r="H1371" s="2">
        <f t="shared" si="167"/>
        <v>4.3389194999999932</v>
      </c>
      <c r="I1371" s="2">
        <f t="array" ref="I1371">SUMPRODUCT(B1355:B1374, (ROW(B1355:B1374)-ROW(B1355)+1)) / (20*21/2)</f>
        <v>4.3201861904761909</v>
      </c>
      <c r="J1371" s="2">
        <f t="shared" si="170"/>
        <v>4.3062179172606951</v>
      </c>
      <c r="K1371" s="2">
        <f t="shared" si="164"/>
        <v>4.3287779740386414</v>
      </c>
    </row>
    <row r="1372" spans="1:11" ht="13.5" x14ac:dyDescent="0.25">
      <c r="A1372" s="3">
        <v>44008</v>
      </c>
      <c r="B1372" s="2">
        <v>4.3684000000000003</v>
      </c>
      <c r="C1372" s="2">
        <f t="shared" si="165"/>
        <v>4.6700000000000408E-2</v>
      </c>
      <c r="D1372" s="2">
        <f t="shared" si="166"/>
        <v>4.2948399999999998</v>
      </c>
      <c r="E1372" s="2">
        <f t="shared" si="168"/>
        <v>4.3357299999999999</v>
      </c>
      <c r="F1372" s="2">
        <f t="shared" si="169"/>
        <v>4.2887199999999996</v>
      </c>
      <c r="G1372" s="2">
        <f t="shared" si="163"/>
        <v>4.3384140000000002</v>
      </c>
      <c r="H1372" s="2">
        <f t="shared" si="167"/>
        <v>4.3389584999999933</v>
      </c>
      <c r="I1372" s="2">
        <f t="array" ref="I1372">SUMPRODUCT(B1356:B1375, (ROW(B1356:B1375)-ROW(B1356)+1)) / (20*21/2)</f>
        <v>4.324248571428571</v>
      </c>
      <c r="J1372" s="2">
        <f t="shared" si="170"/>
        <v>4.3121400203787239</v>
      </c>
      <c r="K1372" s="2">
        <f t="shared" si="164"/>
        <v>4.3303317789783025</v>
      </c>
    </row>
    <row r="1373" spans="1:11" ht="13.5" x14ac:dyDescent="0.25">
      <c r="A1373" s="3">
        <v>44011</v>
      </c>
      <c r="B1373" s="2">
        <v>4.3625999999999996</v>
      </c>
      <c r="C1373" s="2">
        <f t="shared" si="165"/>
        <v>-5.8000000000006935E-3</v>
      </c>
      <c r="D1373" s="2">
        <f t="shared" si="166"/>
        <v>4.3053600000000003</v>
      </c>
      <c r="E1373" s="2">
        <f t="shared" si="168"/>
        <v>4.3339800000000004</v>
      </c>
      <c r="F1373" s="2">
        <f t="shared" si="169"/>
        <v>4.2936849999999991</v>
      </c>
      <c r="G1373" s="2">
        <f t="shared" si="163"/>
        <v>4.3368959999999994</v>
      </c>
      <c r="H1373" s="2">
        <f t="shared" si="167"/>
        <v>4.338946999999993</v>
      </c>
      <c r="I1373" s="2">
        <f t="array" ref="I1373">SUMPRODUCT(B1357:B1376, (ROW(B1357:B1376)-ROW(B1357)+1)) / (20*21/2)</f>
        <v>4.3280328571428583</v>
      </c>
      <c r="J1373" s="2">
        <f t="shared" si="170"/>
        <v>4.3169457327236076</v>
      </c>
      <c r="K1373" s="2">
        <f t="shared" si="164"/>
        <v>4.3315971994105258</v>
      </c>
    </row>
    <row r="1374" spans="1:11" ht="13.5" x14ac:dyDescent="0.25">
      <c r="A1374" s="3">
        <v>44012</v>
      </c>
      <c r="B1374" s="2">
        <v>4.3451000000000004</v>
      </c>
      <c r="C1374" s="2">
        <f t="shared" si="165"/>
        <v>-1.7499999999999183E-2</v>
      </c>
      <c r="D1374" s="2">
        <f t="shared" si="166"/>
        <v>4.3392400000000011</v>
      </c>
      <c r="E1374" s="2">
        <f t="shared" si="168"/>
        <v>4.3252199999999998</v>
      </c>
      <c r="F1374" s="2">
        <f t="shared" si="169"/>
        <v>4.3024450000000005</v>
      </c>
      <c r="G1374" s="2">
        <f t="shared" si="163"/>
        <v>4.3350280000000003</v>
      </c>
      <c r="H1374" s="2">
        <f t="shared" si="167"/>
        <v>4.3387384999999936</v>
      </c>
      <c r="I1374" s="2">
        <f t="array" ref="I1374">SUMPRODUCT(B1358:B1377, (ROW(B1358:B1377)-ROW(B1358)+1)) / (20*21/2)</f>
        <v>4.3308657142857152</v>
      </c>
      <c r="J1374" s="2">
        <f t="shared" si="170"/>
        <v>4.319627091511836</v>
      </c>
      <c r="K1374" s="2">
        <f t="shared" si="164"/>
        <v>4.33212672100227</v>
      </c>
    </row>
    <row r="1375" spans="1:11" ht="13.5" x14ac:dyDescent="0.25">
      <c r="A1375" s="3">
        <v>44013</v>
      </c>
      <c r="B1375" s="2">
        <v>4.3451000000000004</v>
      </c>
      <c r="C1375" s="2">
        <f t="shared" si="165"/>
        <v>0</v>
      </c>
      <c r="D1375" s="2">
        <f t="shared" si="166"/>
        <v>4.348580000000001</v>
      </c>
      <c r="E1375" s="2">
        <f t="shared" si="168"/>
        <v>4.3228900000000001</v>
      </c>
      <c r="F1375" s="2">
        <f t="shared" si="169"/>
        <v>4.3053650000000001</v>
      </c>
      <c r="G1375" s="2">
        <f t="shared" si="163"/>
        <v>4.3331600000000003</v>
      </c>
      <c r="H1375" s="2">
        <f t="shared" si="167"/>
        <v>4.3385299999999924</v>
      </c>
      <c r="I1375" s="2">
        <f t="array" ref="I1375">SUMPRODUCT(B1359:B1378, (ROW(B1359:B1378)-ROW(B1359)+1)) / (20*21/2)</f>
        <v>4.3316428571428576</v>
      </c>
      <c r="J1375" s="2">
        <f t="shared" si="170"/>
        <v>4.3220530827964234</v>
      </c>
      <c r="K1375" s="2">
        <f t="shared" si="164"/>
        <v>4.3326354770413973</v>
      </c>
    </row>
    <row r="1376" spans="1:11" ht="13.5" x14ac:dyDescent="0.25">
      <c r="A1376" s="3">
        <v>44014</v>
      </c>
      <c r="B1376" s="2">
        <v>4.3451000000000004</v>
      </c>
      <c r="C1376" s="2">
        <f t="shared" si="165"/>
        <v>0</v>
      </c>
      <c r="D1376" s="2">
        <f t="shared" si="166"/>
        <v>4.3532600000000006</v>
      </c>
      <c r="E1376" s="2">
        <f t="shared" si="168"/>
        <v>4.3228900000000001</v>
      </c>
      <c r="F1376" s="2">
        <f t="shared" si="169"/>
        <v>4.3094549999999998</v>
      </c>
      <c r="G1376" s="2">
        <f t="shared" si="163"/>
        <v>4.3338619999999999</v>
      </c>
      <c r="H1376" s="2">
        <f t="shared" si="167"/>
        <v>4.3384309999999928</v>
      </c>
      <c r="I1376" s="2">
        <f t="array" ref="I1376">SUMPRODUCT(B1360:B1379, (ROW(B1360:B1379)-ROW(B1360)+1)) / (20*21/2)</f>
        <v>4.3314785714285717</v>
      </c>
      <c r="J1376" s="2">
        <f t="shared" si="170"/>
        <v>4.3242480272920023</v>
      </c>
      <c r="K1376" s="2">
        <f t="shared" si="164"/>
        <v>4.333124281863304</v>
      </c>
    </row>
    <row r="1377" spans="1:11" ht="13.5" x14ac:dyDescent="0.25">
      <c r="A1377" s="3">
        <v>44015</v>
      </c>
      <c r="B1377" s="2">
        <v>4.3391999999999999</v>
      </c>
      <c r="C1377" s="2">
        <f t="shared" si="165"/>
        <v>-5.9000000000004604E-3</v>
      </c>
      <c r="D1377" s="2">
        <f t="shared" si="166"/>
        <v>4.3474199999999996</v>
      </c>
      <c r="E1377" s="2">
        <f t="shared" si="168"/>
        <v>4.3211300000000001</v>
      </c>
      <c r="F1377" s="2">
        <f t="shared" si="169"/>
        <v>4.3135400000000006</v>
      </c>
      <c r="G1377" s="2">
        <f t="shared" si="163"/>
        <v>4.3330440000000001</v>
      </c>
      <c r="H1377" s="2">
        <f t="shared" si="167"/>
        <v>4.3383024999999931</v>
      </c>
      <c r="I1377" s="2">
        <f t="array" ref="I1377">SUMPRODUCT(B1361:B1380, (ROW(B1361:B1380)-ROW(B1361)+1)) / (20*21/2)</f>
        <v>4.3316219047619047</v>
      </c>
      <c r="J1377" s="2">
        <f t="shared" si="170"/>
        <v>4.3256720246927642</v>
      </c>
      <c r="K1377" s="2">
        <f t="shared" si="164"/>
        <v>4.3333625453196456</v>
      </c>
    </row>
    <row r="1378" spans="1:11" ht="13.5" x14ac:dyDescent="0.25">
      <c r="A1378" s="3">
        <v>44018</v>
      </c>
      <c r="B1378" s="2">
        <v>4.3216999999999999</v>
      </c>
      <c r="C1378" s="2">
        <f t="shared" si="165"/>
        <v>-1.7500000000000071E-2</v>
      </c>
      <c r="D1378" s="2">
        <f t="shared" si="166"/>
        <v>4.3392400000000002</v>
      </c>
      <c r="E1378" s="2">
        <f t="shared" si="168"/>
        <v>4.3223000000000003</v>
      </c>
      <c r="F1378" s="2">
        <f t="shared" si="169"/>
        <v>4.3176250000000014</v>
      </c>
      <c r="G1378" s="2">
        <f t="shared" si="163"/>
        <v>4.3318760000000003</v>
      </c>
      <c r="H1378" s="2">
        <f t="shared" si="167"/>
        <v>4.3383044999999925</v>
      </c>
      <c r="I1378" s="2">
        <f t="array" ref="I1378">SUMPRODUCT(B1362:B1381, (ROW(B1362:B1381)-ROW(B1362)+1)) / (20*21/2)</f>
        <v>4.3303966666666662</v>
      </c>
      <c r="J1378" s="2">
        <f t="shared" si="170"/>
        <v>4.3252937366267865</v>
      </c>
      <c r="K1378" s="2">
        <f t="shared" si="164"/>
        <v>4.3329051906012284</v>
      </c>
    </row>
    <row r="1379" spans="1:11" ht="13.5" x14ac:dyDescent="0.25">
      <c r="A1379" s="3">
        <v>44019</v>
      </c>
      <c r="B1379" s="2">
        <v>4.3159000000000001</v>
      </c>
      <c r="C1379" s="2">
        <f t="shared" si="165"/>
        <v>-5.7999999999998053E-3</v>
      </c>
      <c r="D1379" s="2">
        <f t="shared" si="166"/>
        <v>4.3334000000000001</v>
      </c>
      <c r="E1379" s="2">
        <f t="shared" si="168"/>
        <v>4.3363200000000006</v>
      </c>
      <c r="F1379" s="2">
        <f t="shared" si="169"/>
        <v>4.3260950000000005</v>
      </c>
      <c r="G1379" s="2">
        <f t="shared" si="163"/>
        <v>4.3294239999999995</v>
      </c>
      <c r="H1379" s="2">
        <f t="shared" si="167"/>
        <v>4.3382774999999931</v>
      </c>
      <c r="I1379" s="2">
        <f t="array" ref="I1379">SUMPRODUCT(B1363:B1382, (ROW(B1363:B1382)-ROW(B1363)+1)) / (20*21/2)</f>
        <v>4.3272266666666663</v>
      </c>
      <c r="J1379" s="2">
        <f t="shared" si="170"/>
        <v>4.3243990950432831</v>
      </c>
      <c r="K1379" s="2">
        <f t="shared" si="164"/>
        <v>4.3322383203815722</v>
      </c>
    </row>
    <row r="1380" spans="1:11" ht="13.5" x14ac:dyDescent="0.25">
      <c r="A1380" s="3">
        <v>44020</v>
      </c>
      <c r="B1380" s="2">
        <v>4.3276000000000003</v>
      </c>
      <c r="C1380" s="2">
        <f t="shared" si="165"/>
        <v>1.1700000000000266E-2</v>
      </c>
      <c r="D1380" s="2">
        <f t="shared" si="166"/>
        <v>4.3299000000000003</v>
      </c>
      <c r="E1380" s="2">
        <f t="shared" si="168"/>
        <v>4.3392400000000011</v>
      </c>
      <c r="F1380" s="2">
        <f t="shared" si="169"/>
        <v>4.3345650000000013</v>
      </c>
      <c r="G1380" s="2">
        <f t="shared" si="163"/>
        <v>4.3297759999999998</v>
      </c>
      <c r="H1380" s="2">
        <f t="shared" si="167"/>
        <v>4.3380909999999924</v>
      </c>
      <c r="I1380" s="2">
        <f t="array" ref="I1380">SUMPRODUCT(B1364:B1383, (ROW(B1364:B1383)-ROW(B1364)+1)) / (20*21/2)</f>
        <v>4.3243623809523815</v>
      </c>
      <c r="J1380" s="2">
        <f t="shared" si="170"/>
        <v>4.3247039431343985</v>
      </c>
      <c r="K1380" s="2">
        <f t="shared" si="164"/>
        <v>4.3320564254646481</v>
      </c>
    </row>
    <row r="1381" spans="1:11" ht="13.5" x14ac:dyDescent="0.25">
      <c r="A1381" s="3">
        <v>44021</v>
      </c>
      <c r="B1381" s="2">
        <v>4.3216999999999999</v>
      </c>
      <c r="C1381" s="2">
        <f t="shared" si="165"/>
        <v>-5.9000000000004604E-3</v>
      </c>
      <c r="D1381" s="2">
        <f t="shared" si="166"/>
        <v>4.3252199999999998</v>
      </c>
      <c r="E1381" s="2">
        <f t="shared" si="168"/>
        <v>4.3392400000000002</v>
      </c>
      <c r="F1381" s="2">
        <f t="shared" si="169"/>
        <v>4.3374850000000009</v>
      </c>
      <c r="G1381" s="2">
        <f t="shared" si="163"/>
        <v>4.3324619999999996</v>
      </c>
      <c r="H1381" s="2">
        <f t="shared" si="167"/>
        <v>4.3377989999999924</v>
      </c>
      <c r="I1381" s="2">
        <f t="array" ref="I1381">SUMPRODUCT(B1365:B1384, (ROW(B1365:B1384)-ROW(B1365)+1)) / (20*21/2)</f>
        <v>4.3229738095238099</v>
      </c>
      <c r="J1381" s="2">
        <f t="shared" si="170"/>
        <v>4.3244178533120747</v>
      </c>
      <c r="K1381" s="2">
        <f t="shared" si="164"/>
        <v>4.3316502911327008</v>
      </c>
    </row>
    <row r="1382" spans="1:11" ht="13.5" x14ac:dyDescent="0.25">
      <c r="A1382" s="3">
        <v>44022</v>
      </c>
      <c r="B1382" s="2">
        <v>4.3041999999999998</v>
      </c>
      <c r="C1382" s="2">
        <f t="shared" si="165"/>
        <v>-1.7500000000000071E-2</v>
      </c>
      <c r="D1382" s="2">
        <f t="shared" si="166"/>
        <v>4.3182199999999993</v>
      </c>
      <c r="E1382" s="2">
        <f t="shared" si="168"/>
        <v>4.3328199999999999</v>
      </c>
      <c r="F1382" s="2">
        <f t="shared" si="169"/>
        <v>4.3342749999999999</v>
      </c>
      <c r="G1382" s="2">
        <f t="shared" si="163"/>
        <v>4.3347979999999993</v>
      </c>
      <c r="H1382" s="2">
        <f t="shared" si="167"/>
        <v>4.3375654999999931</v>
      </c>
      <c r="I1382" s="2">
        <f t="array" ref="I1382">SUMPRODUCT(B1366:B1385, (ROW(B1366:B1385)-ROW(B1366)+1)) / (20*21/2)</f>
        <v>4.3221414285714292</v>
      </c>
      <c r="J1382" s="2">
        <f t="shared" si="170"/>
        <v>4.3224923434728293</v>
      </c>
      <c r="K1382" s="2">
        <f t="shared" si="164"/>
        <v>4.3305738091274968</v>
      </c>
    </row>
    <row r="1383" spans="1:11" ht="13.5" x14ac:dyDescent="0.25">
      <c r="A1383" s="3">
        <v>44025</v>
      </c>
      <c r="B1383" s="2">
        <v>4.3041999999999998</v>
      </c>
      <c r="C1383" s="2">
        <f t="shared" si="165"/>
        <v>0</v>
      </c>
      <c r="D1383" s="2">
        <f t="shared" si="166"/>
        <v>4.3147199999999994</v>
      </c>
      <c r="E1383" s="2">
        <f t="shared" si="168"/>
        <v>4.3269800000000007</v>
      </c>
      <c r="F1383" s="2">
        <f t="shared" si="169"/>
        <v>4.3304799999999997</v>
      </c>
      <c r="G1383" s="2">
        <f t="shared" si="163"/>
        <v>4.3347980000000002</v>
      </c>
      <c r="H1383" s="2">
        <f t="shared" si="167"/>
        <v>4.336893999999992</v>
      </c>
      <c r="I1383" s="2">
        <f t="array" ref="I1383">SUMPRODUCT(B1367:B1386, (ROW(B1367:B1386)-ROW(B1367)+1)) / (20*21/2)</f>
        <v>4.321559047619048</v>
      </c>
      <c r="J1383" s="2">
        <f t="shared" si="170"/>
        <v>4.3207502155230362</v>
      </c>
      <c r="K1383" s="2">
        <f t="shared" si="164"/>
        <v>4.3295395421028893</v>
      </c>
    </row>
    <row r="1384" spans="1:11" ht="13.5" x14ac:dyDescent="0.25">
      <c r="A1384" s="3">
        <v>44026</v>
      </c>
      <c r="B1384" s="2">
        <v>4.3159000000000001</v>
      </c>
      <c r="C1384" s="2">
        <f t="shared" si="165"/>
        <v>1.1700000000000266E-2</v>
      </c>
      <c r="D1384" s="2">
        <f t="shared" si="166"/>
        <v>4.3147199999999994</v>
      </c>
      <c r="E1384" s="2">
        <f t="shared" si="168"/>
        <v>4.3240600000000002</v>
      </c>
      <c r="F1384" s="2">
        <f t="shared" si="169"/>
        <v>4.3246399999999996</v>
      </c>
      <c r="G1384" s="2">
        <f t="shared" si="163"/>
        <v>4.3325799999999992</v>
      </c>
      <c r="H1384" s="2">
        <f t="shared" si="167"/>
        <v>4.3364269999999925</v>
      </c>
      <c r="I1384" s="2">
        <f t="array" ref="I1384">SUMPRODUCT(B1368:B1387, (ROW(B1368:B1387)-ROW(B1368)+1)) / (20*21/2)</f>
        <v>4.3227823809523818</v>
      </c>
      <c r="J1384" s="2">
        <f t="shared" si="170"/>
        <v>4.3202882902351281</v>
      </c>
      <c r="K1384" s="2">
        <f t="shared" si="164"/>
        <v>4.3290046580988539</v>
      </c>
    </row>
    <row r="1385" spans="1:11" ht="13.5" x14ac:dyDescent="0.25">
      <c r="A1385" s="3">
        <v>44027</v>
      </c>
      <c r="B1385" s="2">
        <v>4.3159000000000001</v>
      </c>
      <c r="C1385" s="2">
        <f t="shared" si="165"/>
        <v>0</v>
      </c>
      <c r="D1385" s="2">
        <f t="shared" si="166"/>
        <v>4.3123799999999992</v>
      </c>
      <c r="E1385" s="2">
        <f t="shared" si="168"/>
        <v>4.3211399999999998</v>
      </c>
      <c r="F1385" s="2">
        <f t="shared" si="169"/>
        <v>4.3220149999999986</v>
      </c>
      <c r="G1385" s="2">
        <f t="shared" si="163"/>
        <v>4.3301279999999993</v>
      </c>
      <c r="H1385" s="2">
        <f t="shared" si="167"/>
        <v>4.336105999999992</v>
      </c>
      <c r="I1385" s="2">
        <f t="array" ref="I1385">SUMPRODUCT(B1369:B1388, (ROW(B1369:B1388)-ROW(B1369)+1)) / (20*21/2)</f>
        <v>4.3241171428571432</v>
      </c>
      <c r="J1385" s="2">
        <f t="shared" si="170"/>
        <v>4.3198703578317819</v>
      </c>
      <c r="K1385" s="2">
        <f t="shared" si="164"/>
        <v>4.3284907499381147</v>
      </c>
    </row>
    <row r="1386" spans="1:11" ht="13.5" x14ac:dyDescent="0.25">
      <c r="A1386" s="3">
        <v>44028</v>
      </c>
      <c r="B1386" s="2">
        <v>4.3159000000000001</v>
      </c>
      <c r="C1386" s="2">
        <f t="shared" si="165"/>
        <v>0</v>
      </c>
      <c r="D1386" s="2">
        <f t="shared" si="166"/>
        <v>4.3112199999999996</v>
      </c>
      <c r="E1386" s="2">
        <f t="shared" si="168"/>
        <v>4.3182200000000002</v>
      </c>
      <c r="F1386" s="2">
        <f t="shared" si="169"/>
        <v>4.3205549999999988</v>
      </c>
      <c r="G1386" s="2">
        <f t="shared" si="163"/>
        <v>4.3276759999999994</v>
      </c>
      <c r="H1386" s="2">
        <f t="shared" si="167"/>
        <v>4.3359309999999924</v>
      </c>
      <c r="I1386" s="2">
        <f t="array" ref="I1386">SUMPRODUCT(B1370:B1389, (ROW(B1370:B1389)-ROW(B1370)+1)) / (20*21/2)</f>
        <v>4.3375785714285726</v>
      </c>
      <c r="J1386" s="2">
        <f t="shared" si="170"/>
        <v>4.3194922285144699</v>
      </c>
      <c r="K1386" s="2">
        <f t="shared" si="164"/>
        <v>4.327996995038581</v>
      </c>
    </row>
    <row r="1387" spans="1:11" ht="13.5" x14ac:dyDescent="0.25">
      <c r="A1387" s="3">
        <v>44029</v>
      </c>
      <c r="B1387" s="2">
        <v>4.3334000000000001</v>
      </c>
      <c r="C1387" s="2">
        <f t="shared" si="165"/>
        <v>1.7500000000000071E-2</v>
      </c>
      <c r="D1387" s="2">
        <f t="shared" si="166"/>
        <v>4.3170599999999997</v>
      </c>
      <c r="E1387" s="2">
        <f t="shared" si="168"/>
        <v>4.317639999999999</v>
      </c>
      <c r="F1387" s="2">
        <f t="shared" si="169"/>
        <v>4.3193849999999996</v>
      </c>
      <c r="G1387" s="2">
        <f t="shared" si="163"/>
        <v>4.3255739999999996</v>
      </c>
      <c r="H1387" s="2">
        <f t="shared" si="167"/>
        <v>4.3358434999999931</v>
      </c>
      <c r="I1387" s="2">
        <f t="array" ref="I1387">SUMPRODUCT(B1371:B1390, (ROW(B1371:B1390)-ROW(B1371)+1)) / (20*21/2)</f>
        <v>4.3418866666666664</v>
      </c>
      <c r="J1387" s="2">
        <f t="shared" si="170"/>
        <v>4.3208167781797586</v>
      </c>
      <c r="K1387" s="2">
        <f t="shared" si="164"/>
        <v>4.3282088775860883</v>
      </c>
    </row>
    <row r="1388" spans="1:11" ht="13.5" x14ac:dyDescent="0.25">
      <c r="A1388" s="3">
        <v>44032</v>
      </c>
      <c r="B1388" s="2">
        <v>4.3334000000000001</v>
      </c>
      <c r="C1388" s="2">
        <f t="shared" si="165"/>
        <v>0</v>
      </c>
      <c r="D1388" s="2">
        <f t="shared" si="166"/>
        <v>4.3229000000000006</v>
      </c>
      <c r="E1388" s="2">
        <f t="shared" si="168"/>
        <v>4.3188099999999991</v>
      </c>
      <c r="F1388" s="2">
        <f t="shared" si="169"/>
        <v>4.3205549999999997</v>
      </c>
      <c r="G1388" s="2">
        <f t="shared" si="163"/>
        <v>4.3260420000000002</v>
      </c>
      <c r="H1388" s="2">
        <f t="shared" si="167"/>
        <v>4.3358434999999922</v>
      </c>
      <c r="I1388" s="2">
        <f t="array" ref="I1388">SUMPRODUCT(B1372:B1391, (ROW(B1372:B1391)-ROW(B1372)+1)) / (20*21/2)</f>
        <v>4.3458057142857145</v>
      </c>
      <c r="J1388" s="2">
        <f t="shared" si="170"/>
        <v>4.3220151802578766</v>
      </c>
      <c r="K1388" s="2">
        <f t="shared" si="164"/>
        <v>4.3284124510140849</v>
      </c>
    </row>
    <row r="1389" spans="1:11" ht="13.5" x14ac:dyDescent="0.25">
      <c r="A1389" s="3">
        <v>44033</v>
      </c>
      <c r="B1389" s="2">
        <v>4.4619</v>
      </c>
      <c r="C1389" s="2">
        <f t="shared" si="165"/>
        <v>0.12849999999999984</v>
      </c>
      <c r="D1389" s="2">
        <f t="shared" si="166"/>
        <v>4.3521000000000001</v>
      </c>
      <c r="E1389" s="2">
        <f t="shared" si="168"/>
        <v>4.3334099999999989</v>
      </c>
      <c r="F1389" s="2">
        <f t="shared" si="169"/>
        <v>4.3348650000000006</v>
      </c>
      <c r="G1389" s="2">
        <f t="shared" si="163"/>
        <v>4.3266260000000001</v>
      </c>
      <c r="H1389" s="2">
        <f t="shared" si="167"/>
        <v>4.3364859999999927</v>
      </c>
      <c r="I1389" s="2">
        <f t="array" ref="I1389">SUMPRODUCT(B1373:B1392, (ROW(B1373:B1392)-ROW(B1373)+1)) / (20*21/2)</f>
        <v>4.3494466666666662</v>
      </c>
      <c r="J1389" s="2">
        <f t="shared" si="170"/>
        <v>4.335337544042841</v>
      </c>
      <c r="K1389" s="2">
        <f t="shared" si="164"/>
        <v>4.3336472568566693</v>
      </c>
    </row>
    <row r="1390" spans="1:11" ht="13.5" x14ac:dyDescent="0.25">
      <c r="A1390" s="3">
        <v>44034</v>
      </c>
      <c r="B1390" s="2">
        <v>4.3800999999999997</v>
      </c>
      <c r="C1390" s="2">
        <f t="shared" si="165"/>
        <v>-8.1800000000000317E-2</v>
      </c>
      <c r="D1390" s="2">
        <f t="shared" si="166"/>
        <v>4.3649399999999998</v>
      </c>
      <c r="E1390" s="2">
        <f t="shared" si="168"/>
        <v>4.3386599999999991</v>
      </c>
      <c r="F1390" s="2">
        <f t="shared" si="169"/>
        <v>4.3389500000000005</v>
      </c>
      <c r="G1390" s="2">
        <f t="shared" si="163"/>
        <v>4.3255739999999996</v>
      </c>
      <c r="H1390" s="2">
        <f t="shared" si="167"/>
        <v>4.3368364999999924</v>
      </c>
      <c r="I1390" s="2">
        <f t="array" ref="I1390">SUMPRODUCT(B1374:B1393, (ROW(B1374:B1393)-ROW(B1374)+1)) / (20*21/2)</f>
        <v>4.3530319047619042</v>
      </c>
      <c r="J1390" s="2">
        <f t="shared" si="170"/>
        <v>4.3396006350863798</v>
      </c>
      <c r="K1390" s="2">
        <f t="shared" si="164"/>
        <v>4.3354689330583689</v>
      </c>
    </row>
    <row r="1391" spans="1:11" ht="13.5" x14ac:dyDescent="0.25">
      <c r="A1391" s="3">
        <v>44035</v>
      </c>
      <c r="B1391" s="2">
        <v>4.3800999999999997</v>
      </c>
      <c r="C1391" s="2">
        <f t="shared" si="165"/>
        <v>0</v>
      </c>
      <c r="D1391" s="2">
        <f t="shared" si="166"/>
        <v>4.3777799999999996</v>
      </c>
      <c r="E1391" s="2">
        <f t="shared" si="168"/>
        <v>4.3444999999999991</v>
      </c>
      <c r="F1391" s="2">
        <f t="shared" si="169"/>
        <v>4.3418700000000001</v>
      </c>
      <c r="G1391" s="2">
        <f t="shared" si="163"/>
        <v>4.3245220000000009</v>
      </c>
      <c r="H1391" s="2">
        <f t="shared" si="167"/>
        <v>4.337186999999993</v>
      </c>
      <c r="I1391" s="2">
        <f t="array" ref="I1391">SUMPRODUCT(B1375:B1394, (ROW(B1375:B1394)-ROW(B1375)+1)) / (20*21/2)</f>
        <v>4.3565338095238095</v>
      </c>
      <c r="J1391" s="2">
        <f t="shared" si="170"/>
        <v>4.3434577174591054</v>
      </c>
      <c r="K1391" s="2">
        <f t="shared" si="164"/>
        <v>4.3372191709776482</v>
      </c>
    </row>
    <row r="1392" spans="1:11" ht="13.5" x14ac:dyDescent="0.25">
      <c r="A1392" s="3">
        <v>44036</v>
      </c>
      <c r="B1392" s="2">
        <v>4.3800999999999997</v>
      </c>
      <c r="C1392" s="2">
        <f t="shared" si="165"/>
        <v>0</v>
      </c>
      <c r="D1392" s="2">
        <f t="shared" si="166"/>
        <v>4.3871199999999995</v>
      </c>
      <c r="E1392" s="2">
        <f t="shared" si="168"/>
        <v>4.3520899999999996</v>
      </c>
      <c r="F1392" s="2">
        <f t="shared" si="169"/>
        <v>4.3424549999999993</v>
      </c>
      <c r="G1392" s="2">
        <f t="shared" si="163"/>
        <v>4.3233540000000001</v>
      </c>
      <c r="H1392" s="2">
        <f t="shared" si="167"/>
        <v>4.3375374999999927</v>
      </c>
      <c r="I1392" s="2">
        <f t="array" ref="I1392">SUMPRODUCT(B1376:B1395, (ROW(B1376:B1395)-ROW(B1376)+1)) / (20*21/2)</f>
        <v>4.3598690476190471</v>
      </c>
      <c r="J1392" s="2">
        <f t="shared" si="170"/>
        <v>4.3469474586534762</v>
      </c>
      <c r="K1392" s="2">
        <f t="shared" si="164"/>
        <v>4.33890077211578</v>
      </c>
    </row>
    <row r="1393" spans="1:11" ht="13.5" x14ac:dyDescent="0.25">
      <c r="A1393" s="3">
        <v>44039</v>
      </c>
      <c r="B1393" s="2">
        <v>4.3800999999999997</v>
      </c>
      <c r="C1393" s="2">
        <f t="shared" si="165"/>
        <v>0</v>
      </c>
      <c r="D1393" s="2">
        <f t="shared" si="166"/>
        <v>4.3964599999999994</v>
      </c>
      <c r="E1393" s="2">
        <f t="shared" si="168"/>
        <v>4.35968</v>
      </c>
      <c r="F1393" s="2">
        <f t="shared" si="169"/>
        <v>4.3433299999999999</v>
      </c>
      <c r="G1393" s="2">
        <f t="shared" si="163"/>
        <v>4.3221860000000003</v>
      </c>
      <c r="H1393" s="2">
        <f t="shared" si="167"/>
        <v>4.3383839999999925</v>
      </c>
      <c r="I1393" s="2">
        <f t="array" ref="I1393">SUMPRODUCT(B1377:B1396, (ROW(B1377:B1396)-ROW(B1377)+1)) / (20*21/2)</f>
        <v>4.3630376190476188</v>
      </c>
      <c r="J1393" s="2">
        <f t="shared" si="170"/>
        <v>4.3501048435436207</v>
      </c>
      <c r="K1393" s="2">
        <f t="shared" si="164"/>
        <v>4.3405164281112398</v>
      </c>
    </row>
    <row r="1394" spans="1:11" ht="13.5" x14ac:dyDescent="0.25">
      <c r="A1394" s="3">
        <v>44040</v>
      </c>
      <c r="B1394" s="2">
        <v>4.3800999999999997</v>
      </c>
      <c r="C1394" s="2">
        <f t="shared" si="165"/>
        <v>0</v>
      </c>
      <c r="D1394" s="2">
        <f t="shared" si="166"/>
        <v>4.3800999999999997</v>
      </c>
      <c r="E1394" s="2">
        <f t="shared" si="168"/>
        <v>4.3660999999999994</v>
      </c>
      <c r="F1394" s="2">
        <f t="shared" si="169"/>
        <v>4.3450799999999994</v>
      </c>
      <c r="G1394" s="2">
        <f t="shared" ref="G1394:G1457" si="171">AVERAGE(B1345:B1394)</f>
        <v>4.3210180000000005</v>
      </c>
      <c r="H1394" s="2">
        <f t="shared" si="167"/>
        <v>4.3388219999999924</v>
      </c>
      <c r="I1394" s="2">
        <f t="array" ref="I1394">SUMPRODUCT(B1378:B1397, (ROW(B1378:B1397)-ROW(B1378)+1)) / (20*21/2)</f>
        <v>4.3743823809523805</v>
      </c>
      <c r="J1394" s="2">
        <f t="shared" si="170"/>
        <v>4.3529615251108948</v>
      </c>
      <c r="K1394" s="2">
        <f t="shared" si="164"/>
        <v>4.3420687250480539</v>
      </c>
    </row>
    <row r="1395" spans="1:11" ht="13.5" x14ac:dyDescent="0.25">
      <c r="A1395" s="3">
        <v>44041</v>
      </c>
      <c r="B1395" s="2">
        <v>4.3800999999999997</v>
      </c>
      <c r="C1395" s="2">
        <f t="shared" si="165"/>
        <v>0</v>
      </c>
      <c r="D1395" s="2">
        <f t="shared" si="166"/>
        <v>4.3800999999999997</v>
      </c>
      <c r="E1395" s="2">
        <f t="shared" si="168"/>
        <v>4.3725199999999997</v>
      </c>
      <c r="F1395" s="2">
        <f t="shared" si="169"/>
        <v>4.3468299999999989</v>
      </c>
      <c r="G1395" s="2">
        <f t="shared" si="171"/>
        <v>4.3198499999999997</v>
      </c>
      <c r="H1395" s="2">
        <f t="shared" si="167"/>
        <v>4.3394644999999921</v>
      </c>
      <c r="I1395" s="2">
        <f t="array" ref="I1395">SUMPRODUCT(B1379:B1398, (ROW(B1379:B1398)-ROW(B1379)+1)) / (20*21/2)</f>
        <v>4.379553333333333</v>
      </c>
      <c r="J1395" s="2">
        <f t="shared" si="170"/>
        <v>4.3555461417670003</v>
      </c>
      <c r="K1395" s="2">
        <f t="shared" ref="K1395:K1458" si="172">$K$4*B1395+(1-$K$4)*K1394</f>
        <v>4.3435601475951886</v>
      </c>
    </row>
    <row r="1396" spans="1:11" ht="13.5" x14ac:dyDescent="0.25">
      <c r="A1396" s="3">
        <v>44042</v>
      </c>
      <c r="B1396" s="2">
        <v>4.3800999999999997</v>
      </c>
      <c r="C1396" s="2">
        <f t="shared" si="165"/>
        <v>0</v>
      </c>
      <c r="D1396" s="2">
        <f t="shared" si="166"/>
        <v>4.3800999999999997</v>
      </c>
      <c r="E1396" s="2">
        <f t="shared" si="168"/>
        <v>4.3789399999999992</v>
      </c>
      <c r="F1396" s="2">
        <f t="shared" si="169"/>
        <v>4.3485800000000001</v>
      </c>
      <c r="G1396" s="2">
        <f t="shared" si="171"/>
        <v>4.3186820000000008</v>
      </c>
      <c r="H1396" s="2">
        <f t="shared" si="167"/>
        <v>4.3401649999999918</v>
      </c>
      <c r="I1396" s="2">
        <f t="array" ref="I1396">SUMPRODUCT(B1380:B1399, (ROW(B1380:B1399)-ROW(B1380)+1)) / (20*21/2)</f>
        <v>4.3854214285714281</v>
      </c>
      <c r="J1396" s="2">
        <f t="shared" si="170"/>
        <v>4.3578846044558572</v>
      </c>
      <c r="K1396" s="2">
        <f t="shared" si="172"/>
        <v>4.3449930829836125</v>
      </c>
    </row>
    <row r="1397" spans="1:11" ht="13.5" x14ac:dyDescent="0.25">
      <c r="A1397" s="3">
        <v>44046</v>
      </c>
      <c r="B1397" s="2">
        <v>4.4676999999999998</v>
      </c>
      <c r="C1397" s="2">
        <f t="shared" si="165"/>
        <v>8.7600000000000122E-2</v>
      </c>
      <c r="D1397" s="2">
        <f t="shared" si="166"/>
        <v>4.3976199999999999</v>
      </c>
      <c r="E1397" s="2">
        <f t="shared" si="168"/>
        <v>4.3923699999999997</v>
      </c>
      <c r="F1397" s="2">
        <f t="shared" si="169"/>
        <v>4.3550049999999993</v>
      </c>
      <c r="G1397" s="2">
        <f t="shared" si="171"/>
        <v>4.3195000000000006</v>
      </c>
      <c r="H1397" s="2">
        <f t="shared" si="167"/>
        <v>4.3413329999999917</v>
      </c>
      <c r="I1397" s="2">
        <f t="array" ref="I1397">SUMPRODUCT(B1381:B1400, (ROW(B1381:B1400)-ROW(B1381)+1)) / (20*21/2)</f>
        <v>4.3907890476190472</v>
      </c>
      <c r="J1397" s="2">
        <f t="shared" si="170"/>
        <v>4.3683432135552991</v>
      </c>
      <c r="K1397" s="2">
        <f t="shared" si="172"/>
        <v>4.3498051189450395</v>
      </c>
    </row>
    <row r="1398" spans="1:11" ht="13.5" x14ac:dyDescent="0.25">
      <c r="A1398" s="3">
        <v>44047</v>
      </c>
      <c r="B1398" s="2">
        <v>4.4093</v>
      </c>
      <c r="C1398" s="2">
        <f t="shared" si="165"/>
        <v>-5.8399999999999785E-2</v>
      </c>
      <c r="D1398" s="2">
        <f t="shared" si="166"/>
        <v>4.4034599999999999</v>
      </c>
      <c r="E1398" s="2">
        <f t="shared" si="168"/>
        <v>4.3999599999999992</v>
      </c>
      <c r="F1398" s="2">
        <f t="shared" si="169"/>
        <v>4.3593849999999987</v>
      </c>
      <c r="G1398" s="2">
        <f t="shared" si="171"/>
        <v>4.3202000000000007</v>
      </c>
      <c r="H1398" s="2">
        <f t="shared" si="167"/>
        <v>4.3421504999999918</v>
      </c>
      <c r="I1398" s="2">
        <f t="array" ref="I1398">SUMPRODUCT(B1382:B1401, (ROW(B1382:B1401)-ROW(B1382)+1)) / (20*21/2)</f>
        <v>4.3912642857142856</v>
      </c>
      <c r="J1398" s="2">
        <f t="shared" si="170"/>
        <v>4.3722438598833664</v>
      </c>
      <c r="K1398" s="2">
        <f t="shared" si="172"/>
        <v>4.3521382515354308</v>
      </c>
    </row>
    <row r="1399" spans="1:11" ht="13.5" x14ac:dyDescent="0.25">
      <c r="A1399" s="3">
        <v>44048</v>
      </c>
      <c r="B1399" s="2">
        <v>4.4210000000000003</v>
      </c>
      <c r="C1399" s="2">
        <f t="shared" si="165"/>
        <v>1.1700000000000266E-2</v>
      </c>
      <c r="D1399" s="2">
        <f t="shared" si="166"/>
        <v>4.4116400000000002</v>
      </c>
      <c r="E1399" s="2">
        <f t="shared" si="168"/>
        <v>4.3958699999999995</v>
      </c>
      <c r="F1399" s="2">
        <f t="shared" si="169"/>
        <v>4.3646399999999996</v>
      </c>
      <c r="G1399" s="2">
        <f t="shared" si="171"/>
        <v>4.3211339999999998</v>
      </c>
      <c r="H1399" s="2">
        <f t="shared" si="167"/>
        <v>4.3430264999999926</v>
      </c>
      <c r="I1399" s="2">
        <f t="array" ref="I1399">SUMPRODUCT(B1383:B1402, (ROW(B1383:B1402)-ROW(B1383)+1)) / (20*21/2)</f>
        <v>4.3920414285714289</v>
      </c>
      <c r="J1399" s="2">
        <f t="shared" si="170"/>
        <v>4.3768873017992362</v>
      </c>
      <c r="K1399" s="2">
        <f t="shared" si="172"/>
        <v>4.3548387122595322</v>
      </c>
    </row>
    <row r="1400" spans="1:11" ht="13.5" x14ac:dyDescent="0.25">
      <c r="A1400" s="3">
        <v>44049</v>
      </c>
      <c r="B1400" s="2">
        <v>4.4210000000000003</v>
      </c>
      <c r="C1400" s="2">
        <f t="shared" si="165"/>
        <v>0</v>
      </c>
      <c r="D1400" s="2">
        <f t="shared" si="166"/>
        <v>4.4198199999999996</v>
      </c>
      <c r="E1400" s="2">
        <f t="shared" si="168"/>
        <v>4.3999599999999992</v>
      </c>
      <c r="F1400" s="2">
        <f t="shared" si="169"/>
        <v>4.3693100000000005</v>
      </c>
      <c r="G1400" s="2">
        <f t="shared" si="171"/>
        <v>4.3246380000000002</v>
      </c>
      <c r="H1400" s="2">
        <f t="shared" si="167"/>
        <v>4.343931499999993</v>
      </c>
      <c r="I1400" s="2">
        <f t="array" ref="I1400">SUMPRODUCT(B1384:B1403, (ROW(B1384:B1403)-ROW(B1384)+1)) / (20*21/2)</f>
        <v>4.396352380952381</v>
      </c>
      <c r="J1400" s="2">
        <f t="shared" si="170"/>
        <v>4.38108851115169</v>
      </c>
      <c r="K1400" s="2">
        <f t="shared" si="172"/>
        <v>4.35743327256308</v>
      </c>
    </row>
    <row r="1401" spans="1:11" ht="13.5" x14ac:dyDescent="0.25">
      <c r="A1401" s="3">
        <v>44050</v>
      </c>
      <c r="B1401" s="2">
        <v>4.3742999999999999</v>
      </c>
      <c r="C1401" s="2">
        <f t="shared" si="165"/>
        <v>-4.6700000000000408E-2</v>
      </c>
      <c r="D1401" s="2">
        <f t="shared" si="166"/>
        <v>4.41866</v>
      </c>
      <c r="E1401" s="2">
        <f t="shared" si="168"/>
        <v>4.399379999999999</v>
      </c>
      <c r="F1401" s="2">
        <f t="shared" si="169"/>
        <v>4.3719400000000004</v>
      </c>
      <c r="G1401" s="2">
        <f t="shared" si="171"/>
        <v>4.3296600000000005</v>
      </c>
      <c r="H1401" s="2">
        <f t="shared" si="167"/>
        <v>4.3446324999999923</v>
      </c>
      <c r="I1401" s="2">
        <f t="array" ref="I1401">SUMPRODUCT(B1385:B1404, (ROW(B1385:B1404)-ROW(B1385)+1)) / (20*21/2)</f>
        <v>4.3962119047619046</v>
      </c>
      <c r="J1401" s="2">
        <f t="shared" si="170"/>
        <v>4.3804419862801005</v>
      </c>
      <c r="K1401" s="2">
        <f t="shared" si="172"/>
        <v>4.3580947128547241</v>
      </c>
    </row>
    <row r="1402" spans="1:11" ht="13.5" x14ac:dyDescent="0.25">
      <c r="A1402" s="3">
        <v>44053</v>
      </c>
      <c r="B1402" s="2">
        <v>4.3800999999999997</v>
      </c>
      <c r="C1402" s="2">
        <f t="shared" si="165"/>
        <v>5.7999999999998053E-3</v>
      </c>
      <c r="D1402" s="2">
        <f t="shared" si="166"/>
        <v>4.4011399999999998</v>
      </c>
      <c r="E1402" s="2">
        <f t="shared" si="168"/>
        <v>4.399379999999999</v>
      </c>
      <c r="F1402" s="2">
        <f t="shared" si="169"/>
        <v>4.3757350000000006</v>
      </c>
      <c r="G1402" s="2">
        <f t="shared" si="171"/>
        <v>4.3323460000000011</v>
      </c>
      <c r="H1402" s="2">
        <f t="shared" si="167"/>
        <v>4.3453624999999922</v>
      </c>
      <c r="I1402" s="2">
        <f t="array" ref="I1402">SUMPRODUCT(B1386:B1405, (ROW(B1386:B1405)-ROW(B1386)+1)) / (20*21/2)</f>
        <v>4.3952133333333325</v>
      </c>
      <c r="J1402" s="2">
        <f t="shared" si="170"/>
        <v>4.3804094161581864</v>
      </c>
      <c r="K1402" s="2">
        <f t="shared" si="172"/>
        <v>4.3589576652917934</v>
      </c>
    </row>
    <row r="1403" spans="1:11" ht="13.5" x14ac:dyDescent="0.25">
      <c r="A1403" s="3">
        <v>44054</v>
      </c>
      <c r="B1403" s="2">
        <v>4.4210000000000003</v>
      </c>
      <c r="C1403" s="2">
        <f t="shared" si="165"/>
        <v>4.0900000000000603E-2</v>
      </c>
      <c r="D1403" s="2">
        <f t="shared" si="166"/>
        <v>4.4034800000000001</v>
      </c>
      <c r="E1403" s="2">
        <f t="shared" si="168"/>
        <v>4.4034699999999996</v>
      </c>
      <c r="F1403" s="2">
        <f t="shared" si="169"/>
        <v>4.3815750000000007</v>
      </c>
      <c r="G1403" s="2">
        <f t="shared" si="171"/>
        <v>4.3354999999999997</v>
      </c>
      <c r="H1403" s="2">
        <f t="shared" si="167"/>
        <v>4.3464719999999923</v>
      </c>
      <c r="I1403" s="2">
        <f t="array" ref="I1403">SUMPRODUCT(B1387:B1406, (ROW(B1387:B1406)-ROW(B1387)+1)) / (20*21/2)</f>
        <v>4.3983842857142861</v>
      </c>
      <c r="J1403" s="2">
        <f t="shared" si="170"/>
        <v>4.3842751860478826</v>
      </c>
      <c r="K1403" s="2">
        <f t="shared" si="172"/>
        <v>4.3613906980254491</v>
      </c>
    </row>
    <row r="1404" spans="1:11" ht="13.5" x14ac:dyDescent="0.25">
      <c r="A1404" s="3">
        <v>44055</v>
      </c>
      <c r="B1404" s="2">
        <v>4.3800999999999997</v>
      </c>
      <c r="C1404" s="2">
        <f t="shared" si="165"/>
        <v>-4.0900000000000603E-2</v>
      </c>
      <c r="D1404" s="2">
        <f t="shared" si="166"/>
        <v>4.3952999999999998</v>
      </c>
      <c r="E1404" s="2">
        <f t="shared" si="168"/>
        <v>4.4034699999999996</v>
      </c>
      <c r="F1404" s="2">
        <f t="shared" si="169"/>
        <v>4.3847850000000008</v>
      </c>
      <c r="G1404" s="2">
        <f t="shared" si="171"/>
        <v>4.3397040000000002</v>
      </c>
      <c r="H1404" s="2">
        <f t="shared" si="167"/>
        <v>4.3472894999999925</v>
      </c>
      <c r="I1404" s="2">
        <f t="array" ref="I1404">SUMPRODUCT(B1388:B1407, (ROW(B1388:B1407)-ROW(B1388)+1)) / (20*21/2)</f>
        <v>4.3977214285714279</v>
      </c>
      <c r="J1404" s="2">
        <f t="shared" si="170"/>
        <v>4.3838775492814177</v>
      </c>
      <c r="K1404" s="2">
        <f t="shared" si="172"/>
        <v>4.3621243961420983</v>
      </c>
    </row>
    <row r="1405" spans="1:11" ht="13.5" x14ac:dyDescent="0.25">
      <c r="A1405" s="3">
        <v>44057</v>
      </c>
      <c r="B1405" s="2">
        <v>4.3742999999999999</v>
      </c>
      <c r="C1405" s="2">
        <f t="shared" si="165"/>
        <v>-5.7999999999998053E-3</v>
      </c>
      <c r="D1405" s="2">
        <f t="shared" si="166"/>
        <v>4.3859599999999999</v>
      </c>
      <c r="E1405" s="2">
        <f t="shared" si="168"/>
        <v>4.4028899999999993</v>
      </c>
      <c r="F1405" s="2">
        <f t="shared" si="169"/>
        <v>4.3877050000000004</v>
      </c>
      <c r="G1405" s="2">
        <f t="shared" si="171"/>
        <v>4.341456</v>
      </c>
      <c r="H1405" s="2">
        <f t="shared" si="167"/>
        <v>4.3479904999999928</v>
      </c>
      <c r="I1405" s="2">
        <f t="array" ref="I1405">SUMPRODUCT(B1389:B1408, (ROW(B1389:B1408)-ROW(B1389)+1)) / (20*21/2)</f>
        <v>4.3968080952380957</v>
      </c>
      <c r="J1405" s="2">
        <f t="shared" si="170"/>
        <v>4.3829654017308064</v>
      </c>
      <c r="K1405" s="2">
        <f t="shared" si="172"/>
        <v>4.362601870803192</v>
      </c>
    </row>
    <row r="1406" spans="1:11" ht="13.5" x14ac:dyDescent="0.25">
      <c r="A1406" s="3">
        <v>44060</v>
      </c>
      <c r="B1406" s="2">
        <v>4.4210000000000003</v>
      </c>
      <c r="C1406" s="2">
        <f t="shared" si="165"/>
        <v>4.6700000000000408E-2</v>
      </c>
      <c r="D1406" s="2">
        <f t="shared" si="166"/>
        <v>4.3953000000000007</v>
      </c>
      <c r="E1406" s="2">
        <f t="shared" si="168"/>
        <v>4.406979999999999</v>
      </c>
      <c r="F1406" s="2">
        <f t="shared" si="169"/>
        <v>4.3929600000000004</v>
      </c>
      <c r="G1406" s="2">
        <f t="shared" si="171"/>
        <v>4.3446099999999994</v>
      </c>
      <c r="H1406" s="2">
        <f t="shared" si="167"/>
        <v>4.3489539999999929</v>
      </c>
      <c r="I1406" s="2">
        <f t="array" ref="I1406">SUMPRODUCT(B1390:B1409, (ROW(B1390:B1409)-ROW(B1390)+1)) / (20*21/2)</f>
        <v>4.4006442857142849</v>
      </c>
      <c r="J1406" s="2">
        <f t="shared" si="170"/>
        <v>4.3865877444231103</v>
      </c>
      <c r="K1406" s="2">
        <f t="shared" si="172"/>
        <v>4.3648919935167925</v>
      </c>
    </row>
    <row r="1407" spans="1:11" ht="13.5" x14ac:dyDescent="0.25">
      <c r="A1407" s="3">
        <v>44061</v>
      </c>
      <c r="B1407" s="2">
        <v>4.3860000000000001</v>
      </c>
      <c r="C1407" s="2">
        <f t="shared" si="165"/>
        <v>-3.5000000000000142E-2</v>
      </c>
      <c r="D1407" s="2">
        <f t="shared" si="166"/>
        <v>4.3964799999999995</v>
      </c>
      <c r="E1407" s="2">
        <f t="shared" si="168"/>
        <v>4.3988099999999992</v>
      </c>
      <c r="F1407" s="2">
        <f t="shared" si="169"/>
        <v>4.3955900000000003</v>
      </c>
      <c r="G1407" s="2">
        <f t="shared" si="171"/>
        <v>4.3471799999999998</v>
      </c>
      <c r="H1407" s="2">
        <f t="shared" si="167"/>
        <v>4.3497424999999934</v>
      </c>
      <c r="I1407" s="2">
        <f t="array" ref="I1407">SUMPRODUCT(B1391:B1410, (ROW(B1391:B1410)-ROW(B1391)+1)) / (20*21/2)</f>
        <v>4.4045919047619044</v>
      </c>
      <c r="J1407" s="2">
        <f t="shared" si="170"/>
        <v>4.386531768763767</v>
      </c>
      <c r="K1407" s="2">
        <f t="shared" si="172"/>
        <v>4.3657197584769181</v>
      </c>
    </row>
    <row r="1408" spans="1:11" ht="13.5" x14ac:dyDescent="0.25">
      <c r="A1408" s="3">
        <v>44062</v>
      </c>
      <c r="B1408" s="2">
        <v>4.3860000000000001</v>
      </c>
      <c r="C1408" s="2">
        <f t="shared" si="165"/>
        <v>0</v>
      </c>
      <c r="D1408" s="2">
        <f t="shared" si="166"/>
        <v>4.3894799999999998</v>
      </c>
      <c r="E1408" s="2">
        <f t="shared" si="168"/>
        <v>4.3964800000000004</v>
      </c>
      <c r="F1408" s="2">
        <f t="shared" si="169"/>
        <v>4.3982200000000002</v>
      </c>
      <c r="G1408" s="2">
        <f t="shared" si="171"/>
        <v>4.3500999999999994</v>
      </c>
      <c r="H1408" s="2">
        <f t="shared" si="167"/>
        <v>4.3504144999999932</v>
      </c>
      <c r="I1408" s="2">
        <f t="array" ref="I1408">SUMPRODUCT(B1392:B1411, (ROW(B1392:B1411)-ROW(B1392)+1)) / (20*21/2)</f>
        <v>4.4082614285714294</v>
      </c>
      <c r="J1408" s="2">
        <f t="shared" si="170"/>
        <v>4.3864811241195989</v>
      </c>
      <c r="K1408" s="2">
        <f t="shared" si="172"/>
        <v>4.3665150620660587</v>
      </c>
    </row>
    <row r="1409" spans="1:11" ht="13.5" x14ac:dyDescent="0.25">
      <c r="A1409" s="3">
        <v>44064</v>
      </c>
      <c r="B1409" s="2">
        <v>4.4385000000000003</v>
      </c>
      <c r="C1409" s="2">
        <f t="shared" si="165"/>
        <v>5.2500000000000213E-2</v>
      </c>
      <c r="D1409" s="2">
        <f t="shared" si="166"/>
        <v>4.40116</v>
      </c>
      <c r="E1409" s="2">
        <f t="shared" si="168"/>
        <v>4.3982299999999999</v>
      </c>
      <c r="F1409" s="2">
        <f t="shared" si="169"/>
        <v>4.3970500000000001</v>
      </c>
      <c r="G1409" s="2">
        <f t="shared" si="171"/>
        <v>4.3559399999999995</v>
      </c>
      <c r="H1409" s="2">
        <f t="shared" si="167"/>
        <v>4.3514654999999927</v>
      </c>
      <c r="I1409" s="2">
        <f t="array" ref="I1409">SUMPRODUCT(B1393:B1412, (ROW(B1393:B1412)-ROW(B1393)+1)) / (20*21/2)</f>
        <v>4.4155480952380959</v>
      </c>
      <c r="J1409" s="2">
        <f t="shared" si="170"/>
        <v>4.3914353027748749</v>
      </c>
      <c r="K1409" s="2">
        <f t="shared" si="172"/>
        <v>4.3693380008085656</v>
      </c>
    </row>
    <row r="1410" spans="1:11" ht="13.5" x14ac:dyDescent="0.25">
      <c r="A1410" s="3">
        <v>44067</v>
      </c>
      <c r="B1410" s="2">
        <v>4.4385000000000003</v>
      </c>
      <c r="C1410" s="2">
        <f t="shared" si="165"/>
        <v>0</v>
      </c>
      <c r="D1410" s="2">
        <f t="shared" si="166"/>
        <v>4.4140000000000006</v>
      </c>
      <c r="E1410" s="2">
        <f t="shared" si="168"/>
        <v>4.3999799999999993</v>
      </c>
      <c r="F1410" s="2">
        <f t="shared" si="169"/>
        <v>4.3999699999999997</v>
      </c>
      <c r="G1410" s="2">
        <f t="shared" si="171"/>
        <v>4.3615460000000006</v>
      </c>
      <c r="H1410" s="2">
        <f t="shared" si="167"/>
        <v>4.3524289999999937</v>
      </c>
      <c r="I1410" s="2">
        <f t="array" ref="I1410">SUMPRODUCT(B1394:B1413, (ROW(B1394:B1413)-ROW(B1394)+1)) / (20*21/2)</f>
        <v>4.4229142857142856</v>
      </c>
      <c r="J1410" s="2">
        <f t="shared" si="170"/>
        <v>4.3959176548915533</v>
      </c>
      <c r="K1410" s="2">
        <f t="shared" si="172"/>
        <v>4.3720502360709741</v>
      </c>
    </row>
    <row r="1411" spans="1:11" ht="13.5" x14ac:dyDescent="0.25">
      <c r="A1411" s="3">
        <v>44068</v>
      </c>
      <c r="B1411" s="2">
        <v>4.4385000000000003</v>
      </c>
      <c r="C1411" s="2">
        <f t="shared" si="165"/>
        <v>0</v>
      </c>
      <c r="D1411" s="2">
        <f t="shared" si="166"/>
        <v>4.4175000000000004</v>
      </c>
      <c r="E1411" s="2">
        <f t="shared" si="168"/>
        <v>4.4063999999999997</v>
      </c>
      <c r="F1411" s="2">
        <f t="shared" si="169"/>
        <v>4.4028900000000002</v>
      </c>
      <c r="G1411" s="2">
        <f t="shared" si="171"/>
        <v>4.3650500000000001</v>
      </c>
      <c r="H1411" s="2">
        <f t="shared" si="167"/>
        <v>4.3533924999999929</v>
      </c>
      <c r="I1411" s="2">
        <f t="array" ref="I1411">SUMPRODUCT(B1395:B1414, (ROW(B1395:B1414)-ROW(B1395)+1)) / (20*21/2)</f>
        <v>4.4253323809523808</v>
      </c>
      <c r="J1411" s="2">
        <f t="shared" si="170"/>
        <v>4.399973116330453</v>
      </c>
      <c r="K1411" s="2">
        <f t="shared" si="172"/>
        <v>4.3746561091662297</v>
      </c>
    </row>
    <row r="1412" spans="1:11" ht="13.5" x14ac:dyDescent="0.25">
      <c r="A1412" s="3">
        <v>44069</v>
      </c>
      <c r="B1412" s="2">
        <v>4.4794</v>
      </c>
      <c r="C1412" s="2">
        <f t="shared" ref="C1412:C1475" si="173">B1412-B1411</f>
        <v>4.0899999999999714E-2</v>
      </c>
      <c r="D1412" s="2">
        <f t="shared" si="166"/>
        <v>4.4361800000000002</v>
      </c>
      <c r="E1412" s="2">
        <f t="shared" si="168"/>
        <v>4.4163299999999994</v>
      </c>
      <c r="F1412" s="2">
        <f t="shared" si="169"/>
        <v>4.4078549999999996</v>
      </c>
      <c r="G1412" s="2">
        <f t="shared" si="171"/>
        <v>4.3672699999999995</v>
      </c>
      <c r="H1412" s="2">
        <f t="shared" si="167"/>
        <v>4.3546189999999942</v>
      </c>
      <c r="I1412" s="2">
        <f t="array" ref="I1412">SUMPRODUCT(B1396:B1415, (ROW(B1396:B1415)-ROW(B1396)+1)) / (20*21/2)</f>
        <v>4.4379961904761904</v>
      </c>
      <c r="J1412" s="2">
        <f t="shared" si="170"/>
        <v>4.4075375814418383</v>
      </c>
      <c r="K1412" s="2">
        <f t="shared" si="172"/>
        <v>4.3787637127283388</v>
      </c>
    </row>
    <row r="1413" spans="1:11" ht="13.5" x14ac:dyDescent="0.25">
      <c r="A1413" s="3">
        <v>44070</v>
      </c>
      <c r="B1413" s="2">
        <v>4.4851999999999999</v>
      </c>
      <c r="C1413" s="2">
        <f t="shared" si="173"/>
        <v>5.7999999999998053E-3</v>
      </c>
      <c r="D1413" s="2">
        <f t="shared" si="166"/>
        <v>4.4560199999999996</v>
      </c>
      <c r="E1413" s="2">
        <f t="shared" si="168"/>
        <v>4.4227499999999997</v>
      </c>
      <c r="F1413" s="2">
        <f t="shared" si="169"/>
        <v>4.4131100000000005</v>
      </c>
      <c r="G1413" s="2">
        <f t="shared" si="171"/>
        <v>4.3693719999999994</v>
      </c>
      <c r="H1413" s="2">
        <f t="shared" si="167"/>
        <v>4.3558744999999934</v>
      </c>
      <c r="I1413" s="2">
        <f t="array" ref="I1413">SUMPRODUCT(B1397:B1416, (ROW(B1397:B1416)-ROW(B1397)+1)) / (20*21/2)</f>
        <v>4.4389890476190477</v>
      </c>
      <c r="J1413" s="2">
        <f t="shared" si="170"/>
        <v>4.414934002256901</v>
      </c>
      <c r="K1413" s="2">
        <f t="shared" si="172"/>
        <v>4.3829376847782084</v>
      </c>
    </row>
    <row r="1414" spans="1:11" ht="13.5" x14ac:dyDescent="0.25">
      <c r="A1414" s="3">
        <v>44071</v>
      </c>
      <c r="B1414" s="2">
        <v>4.4385000000000003</v>
      </c>
      <c r="C1414" s="2">
        <f t="shared" si="173"/>
        <v>-4.669999999999952E-2</v>
      </c>
      <c r="D1414" s="2">
        <f t="shared" si="166"/>
        <v>4.4560200000000005</v>
      </c>
      <c r="E1414" s="2">
        <f t="shared" si="168"/>
        <v>4.4285899999999998</v>
      </c>
      <c r="F1414" s="2">
        <f t="shared" si="169"/>
        <v>4.416030000000001</v>
      </c>
      <c r="G1414" s="2">
        <f t="shared" si="171"/>
        <v>4.3694879999999996</v>
      </c>
      <c r="H1414" s="2">
        <f t="shared" si="167"/>
        <v>4.3568379999999935</v>
      </c>
      <c r="I1414" s="2">
        <f t="array" ref="I1414">SUMPRODUCT(B1398:B1417, (ROW(B1398:B1417)-ROW(B1398)+1)) / (20*21/2)</f>
        <v>4.4397209523809522</v>
      </c>
      <c r="J1414" s="2">
        <f t="shared" si="170"/>
        <v>4.4171783829943392</v>
      </c>
      <c r="K1414" s="2">
        <f t="shared" si="172"/>
        <v>4.3851165991006313</v>
      </c>
    </row>
    <row r="1415" spans="1:11" ht="13.5" x14ac:dyDescent="0.25">
      <c r="A1415" s="3">
        <v>44074</v>
      </c>
      <c r="B1415" s="2">
        <v>4.5490000000000004</v>
      </c>
      <c r="C1415" s="2">
        <f t="shared" si="173"/>
        <v>0.11050000000000004</v>
      </c>
      <c r="D1415" s="2">
        <f t="shared" ref="D1415:D1478" si="174">AVERAGE(B1411:B1415)</f>
        <v>4.4781199999999997</v>
      </c>
      <c r="E1415" s="2">
        <f t="shared" si="168"/>
        <v>4.4460600000000001</v>
      </c>
      <c r="F1415" s="2">
        <f t="shared" si="169"/>
        <v>4.424475000000001</v>
      </c>
      <c r="G1415" s="2">
        <f t="shared" si="171"/>
        <v>4.3730999999999991</v>
      </c>
      <c r="H1415" s="2">
        <f t="shared" si="167"/>
        <v>4.3583249999999927</v>
      </c>
      <c r="I1415" s="2">
        <f t="array" ref="I1415">SUMPRODUCT(B1399:B1418, (ROW(B1399:B1418)-ROW(B1399)+1)) / (20*21/2)</f>
        <v>4.446037619047619</v>
      </c>
      <c r="J1415" s="2">
        <f t="shared" si="170"/>
        <v>4.4297328227091644</v>
      </c>
      <c r="K1415" s="2">
        <f t="shared" si="172"/>
        <v>4.3915433991359016</v>
      </c>
    </row>
    <row r="1416" spans="1:11" ht="13.5" x14ac:dyDescent="0.25">
      <c r="A1416" s="3">
        <v>44075</v>
      </c>
      <c r="B1416" s="2">
        <v>4.4348999999999998</v>
      </c>
      <c r="C1416" s="2">
        <f t="shared" si="173"/>
        <v>-0.11410000000000053</v>
      </c>
      <c r="D1416" s="2">
        <f t="shared" si="174"/>
        <v>4.4774000000000003</v>
      </c>
      <c r="E1416" s="2">
        <f t="shared" si="168"/>
        <v>4.4474499999999999</v>
      </c>
      <c r="F1416" s="2">
        <f t="shared" si="169"/>
        <v>4.4272150000000003</v>
      </c>
      <c r="G1416" s="2">
        <f t="shared" si="171"/>
        <v>4.3748959999999997</v>
      </c>
      <c r="H1416" s="2">
        <f t="shared" si="167"/>
        <v>4.3588909999999927</v>
      </c>
      <c r="I1416" s="2">
        <f t="array" ref="I1416">SUMPRODUCT(B1400:B1419, (ROW(B1400:B1419)-ROW(B1400)+1)) / (20*21/2)</f>
        <v>4.4525704761904761</v>
      </c>
      <c r="J1416" s="2">
        <f t="shared" si="170"/>
        <v>4.4302249348321006</v>
      </c>
      <c r="K1416" s="2">
        <f t="shared" si="172"/>
        <v>4.3932436579933176</v>
      </c>
    </row>
    <row r="1417" spans="1:11" ht="13.5" x14ac:dyDescent="0.25">
      <c r="A1417" s="3">
        <v>44076</v>
      </c>
      <c r="B1417" s="2">
        <v>4.4348999999999998</v>
      </c>
      <c r="C1417" s="2">
        <f t="shared" si="173"/>
        <v>0</v>
      </c>
      <c r="D1417" s="2">
        <f t="shared" si="174"/>
        <v>4.4684999999999997</v>
      </c>
      <c r="E1417" s="2">
        <f t="shared" si="168"/>
        <v>4.4523400000000004</v>
      </c>
      <c r="F1417" s="2">
        <f t="shared" si="169"/>
        <v>4.4255750000000003</v>
      </c>
      <c r="G1417" s="2">
        <f t="shared" si="171"/>
        <v>4.3764579999999995</v>
      </c>
      <c r="H1417" s="2">
        <f t="shared" si="167"/>
        <v>4.3591939999999925</v>
      </c>
      <c r="I1417" s="2">
        <f t="array" ref="I1417">SUMPRODUCT(B1401:B1420, (ROW(B1401:B1420)-ROW(B1401)+1)) / (20*21/2)</f>
        <v>4.4526971428571427</v>
      </c>
      <c r="J1417" s="2">
        <f t="shared" si="170"/>
        <v>4.4306701791338048</v>
      </c>
      <c r="K1417" s="2">
        <f t="shared" si="172"/>
        <v>4.3948772400327956</v>
      </c>
    </row>
    <row r="1418" spans="1:11" ht="13.5" x14ac:dyDescent="0.25">
      <c r="A1418" s="3">
        <v>44077</v>
      </c>
      <c r="B1418" s="2">
        <v>4.4919000000000002</v>
      </c>
      <c r="C1418" s="2">
        <f t="shared" si="173"/>
        <v>5.7000000000000384E-2</v>
      </c>
      <c r="D1418" s="2">
        <f t="shared" si="174"/>
        <v>4.4698399999999996</v>
      </c>
      <c r="E1418" s="2">
        <f t="shared" si="168"/>
        <v>4.4629300000000001</v>
      </c>
      <c r="F1418" s="2">
        <f t="shared" si="169"/>
        <v>4.4297050000000002</v>
      </c>
      <c r="G1418" s="2">
        <f t="shared" si="171"/>
        <v>4.3800959999999982</v>
      </c>
      <c r="H1418" s="2">
        <f t="shared" ref="H1418:H1481" si="175">AVERAGE(B1219:B1418)</f>
        <v>4.3598989999999924</v>
      </c>
      <c r="I1418" s="2">
        <f t="array" ref="I1418">SUMPRODUCT(B1402:B1421, (ROW(B1402:B1421)-ROW(B1402)+1)) / (20*21/2)</f>
        <v>4.4527576190476186</v>
      </c>
      <c r="J1418" s="2">
        <f t="shared" si="170"/>
        <v>4.4365015906448715</v>
      </c>
      <c r="K1418" s="2">
        <f t="shared" si="172"/>
        <v>4.3986820541491563</v>
      </c>
    </row>
    <row r="1419" spans="1:11" ht="13.5" x14ac:dyDescent="0.25">
      <c r="A1419" s="3">
        <v>44078</v>
      </c>
      <c r="B1419" s="2">
        <v>4.4983000000000004</v>
      </c>
      <c r="C1419" s="2">
        <f t="shared" si="173"/>
        <v>6.4000000000001833E-3</v>
      </c>
      <c r="D1419" s="2">
        <f t="shared" si="174"/>
        <v>4.4818000000000007</v>
      </c>
      <c r="E1419" s="2">
        <f t="shared" si="168"/>
        <v>4.4689100000000002</v>
      </c>
      <c r="F1419" s="2">
        <f t="shared" si="169"/>
        <v>4.4335700000000005</v>
      </c>
      <c r="G1419" s="2">
        <f t="shared" si="171"/>
        <v>4.3865479999999994</v>
      </c>
      <c r="H1419" s="2">
        <f t="shared" si="175"/>
        <v>4.3605484999999922</v>
      </c>
      <c r="I1419" s="2">
        <f t="array" ref="I1419">SUMPRODUCT(B1403:B1422, (ROW(B1403:B1422)-ROW(B1403)+1)) / (20*21/2)</f>
        <v>4.4525295238095239</v>
      </c>
      <c r="J1419" s="2">
        <f t="shared" si="170"/>
        <v>4.4423871534405981</v>
      </c>
      <c r="K1419" s="2">
        <f t="shared" si="172"/>
        <v>4.4025886402609542</v>
      </c>
    </row>
    <row r="1420" spans="1:11" ht="13.5" x14ac:dyDescent="0.25">
      <c r="A1420" s="3">
        <v>44081</v>
      </c>
      <c r="B1420" s="2">
        <v>4.4348999999999998</v>
      </c>
      <c r="C1420" s="2">
        <f t="shared" si="173"/>
        <v>-6.3400000000000567E-2</v>
      </c>
      <c r="D1420" s="2">
        <f t="shared" si="174"/>
        <v>4.4589799999999995</v>
      </c>
      <c r="E1420" s="2">
        <f t="shared" ref="E1420:E1483" si="176">AVERAGE(B1411:B1420)</f>
        <v>4.4685499999999996</v>
      </c>
      <c r="F1420" s="2">
        <f t="shared" si="169"/>
        <v>4.434264999999999</v>
      </c>
      <c r="G1420" s="2">
        <f t="shared" si="171"/>
        <v>4.389278</v>
      </c>
      <c r="H1420" s="2">
        <f t="shared" si="175"/>
        <v>4.3609684999999923</v>
      </c>
      <c r="I1420" s="2">
        <f t="array" ref="I1420">SUMPRODUCT(B1404:B1423, (ROW(B1404:B1423)-ROW(B1404)+1)) / (20*21/2)</f>
        <v>4.4641071428571424</v>
      </c>
      <c r="J1420" s="2">
        <f t="shared" si="170"/>
        <v>4.44167409120816</v>
      </c>
      <c r="K1420" s="2">
        <f t="shared" si="172"/>
        <v>4.4038557524075834</v>
      </c>
    </row>
    <row r="1421" spans="1:11" ht="13.5" x14ac:dyDescent="0.25">
      <c r="A1421" s="3">
        <v>44082</v>
      </c>
      <c r="B1421" s="2">
        <v>4.4348999999999998</v>
      </c>
      <c r="C1421" s="2">
        <f t="shared" si="173"/>
        <v>0</v>
      </c>
      <c r="D1421" s="2">
        <f t="shared" si="174"/>
        <v>4.4589799999999995</v>
      </c>
      <c r="E1421" s="2">
        <f t="shared" si="176"/>
        <v>4.4681899999999999</v>
      </c>
      <c r="F1421" s="2">
        <f t="shared" si="169"/>
        <v>4.4372949999999998</v>
      </c>
      <c r="G1421" s="2">
        <f t="shared" si="171"/>
        <v>4.3915419999999994</v>
      </c>
      <c r="H1421" s="2">
        <f t="shared" si="175"/>
        <v>4.3613884999999923</v>
      </c>
      <c r="I1421" s="2">
        <f t="array" ref="I1421">SUMPRODUCT(B1405:B1424, (ROW(B1405:B1424)-ROW(B1405)+1)) / (20*21/2)</f>
        <v>4.4780342857142852</v>
      </c>
      <c r="J1421" s="2">
        <f t="shared" si="170"/>
        <v>4.4410289396645251</v>
      </c>
      <c r="K1421" s="2">
        <f t="shared" si="172"/>
        <v>4.4050731738817959</v>
      </c>
    </row>
    <row r="1422" spans="1:11" ht="13.5" x14ac:dyDescent="0.25">
      <c r="A1422" s="3">
        <v>44083</v>
      </c>
      <c r="B1422" s="2">
        <v>4.4348999999999998</v>
      </c>
      <c r="C1422" s="2">
        <f t="shared" si="173"/>
        <v>0</v>
      </c>
      <c r="D1422" s="2">
        <f t="shared" si="174"/>
        <v>4.4589799999999995</v>
      </c>
      <c r="E1422" s="2">
        <f t="shared" si="176"/>
        <v>4.4637399999999996</v>
      </c>
      <c r="F1422" s="2">
        <f t="shared" si="169"/>
        <v>4.440035</v>
      </c>
      <c r="G1422" s="2">
        <f t="shared" si="171"/>
        <v>4.3928719999999997</v>
      </c>
      <c r="H1422" s="2">
        <f t="shared" si="175"/>
        <v>4.3618084999999924</v>
      </c>
      <c r="I1422" s="2">
        <f t="array" ref="I1422">SUMPRODUCT(B1406:B1425, (ROW(B1406:B1425)-ROW(B1406)+1)) / (20*21/2)</f>
        <v>4.4879271428571421</v>
      </c>
      <c r="J1422" s="2">
        <f t="shared" si="170"/>
        <v>4.4404452311250457</v>
      </c>
      <c r="K1422" s="2">
        <f t="shared" si="172"/>
        <v>4.4062428533374121</v>
      </c>
    </row>
    <row r="1423" spans="1:11" ht="13.5" x14ac:dyDescent="0.25">
      <c r="A1423" s="3">
        <v>44084</v>
      </c>
      <c r="B1423" s="2">
        <v>4.5616000000000003</v>
      </c>
      <c r="C1423" s="2">
        <f t="shared" si="173"/>
        <v>0.12670000000000048</v>
      </c>
      <c r="D1423" s="2">
        <f t="shared" si="174"/>
        <v>4.4729199999999993</v>
      </c>
      <c r="E1423" s="2">
        <f t="shared" si="176"/>
        <v>4.4713799999999999</v>
      </c>
      <c r="F1423" s="2">
        <f t="shared" si="169"/>
        <v>4.4470649999999994</v>
      </c>
      <c r="G1423" s="2">
        <f t="shared" si="171"/>
        <v>4.3968519999999991</v>
      </c>
      <c r="H1423" s="2">
        <f t="shared" si="175"/>
        <v>4.3631539999999935</v>
      </c>
      <c r="I1423" s="2">
        <f t="array" ref="I1423">SUMPRODUCT(B1407:B1426, (ROW(B1407:B1426)-ROW(B1407)+1)) / (20*21/2)</f>
        <v>4.4963280952380948</v>
      </c>
      <c r="J1423" s="2">
        <f t="shared" si="170"/>
        <v>4.451983780541708</v>
      </c>
      <c r="K1423" s="2">
        <f t="shared" si="172"/>
        <v>4.412335290461435</v>
      </c>
    </row>
    <row r="1424" spans="1:11" ht="13.5" x14ac:dyDescent="0.25">
      <c r="A1424" s="3">
        <v>44085</v>
      </c>
      <c r="B1424" s="2">
        <v>4.5933000000000002</v>
      </c>
      <c r="C1424" s="2">
        <f t="shared" si="173"/>
        <v>3.1699999999999839E-2</v>
      </c>
      <c r="D1424" s="2">
        <f t="shared" si="174"/>
        <v>4.4919200000000004</v>
      </c>
      <c r="E1424" s="2">
        <f t="shared" si="176"/>
        <v>4.4868600000000001</v>
      </c>
      <c r="F1424" s="2">
        <f t="shared" si="169"/>
        <v>4.457724999999999</v>
      </c>
      <c r="G1424" s="2">
        <f t="shared" si="171"/>
        <v>4.4018160000000002</v>
      </c>
      <c r="H1424" s="2">
        <f t="shared" si="175"/>
        <v>4.3648914999999935</v>
      </c>
      <c r="I1424" s="2">
        <f t="array" ref="I1424">SUMPRODUCT(B1408:B1427, (ROW(B1408:B1427)-ROW(B1408)+1)) / (20*21/2)</f>
        <v>4.5010704761904758</v>
      </c>
      <c r="J1424" s="2">
        <f t="shared" si="170"/>
        <v>4.4654424681091651</v>
      </c>
      <c r="K1424" s="2">
        <f t="shared" si="172"/>
        <v>4.4194319457374576</v>
      </c>
    </row>
    <row r="1425" spans="1:11" ht="13.5" x14ac:dyDescent="0.25">
      <c r="A1425" s="3">
        <v>44088</v>
      </c>
      <c r="B1425" s="2">
        <v>4.5616000000000003</v>
      </c>
      <c r="C1425" s="2">
        <f t="shared" si="173"/>
        <v>-3.1699999999999839E-2</v>
      </c>
      <c r="D1425" s="2">
        <f t="shared" si="174"/>
        <v>4.5172600000000003</v>
      </c>
      <c r="E1425" s="2">
        <f t="shared" si="176"/>
        <v>4.4881199999999994</v>
      </c>
      <c r="F1425" s="2">
        <f t="shared" si="169"/>
        <v>4.4670899999999998</v>
      </c>
      <c r="G1425" s="2">
        <f t="shared" si="171"/>
        <v>4.4061459999999997</v>
      </c>
      <c r="H1425" s="2">
        <f t="shared" si="175"/>
        <v>4.3660909999999937</v>
      </c>
      <c r="I1425" s="2">
        <f t="array" ref="I1425">SUMPRODUCT(B1409:B1428, (ROW(B1409:B1428)-ROW(B1409)+1)) / (20*21/2)</f>
        <v>4.508776666666666</v>
      </c>
      <c r="J1425" s="2">
        <f t="shared" si="170"/>
        <v>4.4746003282892444</v>
      </c>
      <c r="K1425" s="2">
        <f t="shared" si="172"/>
        <v>4.4250071635516743</v>
      </c>
    </row>
    <row r="1426" spans="1:11" ht="13.5" x14ac:dyDescent="0.25">
      <c r="A1426" s="3">
        <v>44089</v>
      </c>
      <c r="B1426" s="2">
        <v>4.5552999999999999</v>
      </c>
      <c r="C1426" s="2">
        <f t="shared" si="173"/>
        <v>-6.3000000000004164E-3</v>
      </c>
      <c r="D1426" s="2">
        <f t="shared" si="174"/>
        <v>4.5413399999999999</v>
      </c>
      <c r="E1426" s="2">
        <f t="shared" si="176"/>
        <v>4.5001599999999993</v>
      </c>
      <c r="F1426" s="2">
        <f t="shared" si="169"/>
        <v>4.4738050000000005</v>
      </c>
      <c r="G1426" s="2">
        <f t="shared" si="171"/>
        <v>4.4103499999999993</v>
      </c>
      <c r="H1426" s="2">
        <f t="shared" si="175"/>
        <v>4.3672589999999936</v>
      </c>
      <c r="I1426" s="2">
        <f t="array" ref="I1426">SUMPRODUCT(B1410:B1429, (ROW(B1410:B1429)-ROW(B1410)+1)) / (20*21/2)</f>
        <v>4.515646666666667</v>
      </c>
      <c r="J1426" s="2">
        <f t="shared" si="170"/>
        <v>4.4822860113093164</v>
      </c>
      <c r="K1426" s="2">
        <f t="shared" si="172"/>
        <v>4.4301166865496482</v>
      </c>
    </row>
    <row r="1427" spans="1:11" ht="13.5" x14ac:dyDescent="0.25">
      <c r="A1427" s="3">
        <v>44090</v>
      </c>
      <c r="B1427" s="2">
        <v>4.5236000000000001</v>
      </c>
      <c r="C1427" s="2">
        <f t="shared" si="173"/>
        <v>-3.1699999999999839E-2</v>
      </c>
      <c r="D1427" s="2">
        <f t="shared" si="174"/>
        <v>4.5590799999999998</v>
      </c>
      <c r="E1427" s="2">
        <f t="shared" si="176"/>
        <v>4.5090300000000001</v>
      </c>
      <c r="F1427" s="2">
        <f t="shared" si="169"/>
        <v>4.4806850000000003</v>
      </c>
      <c r="G1427" s="2">
        <f t="shared" si="171"/>
        <v>4.4140379999999997</v>
      </c>
      <c r="H1427" s="2">
        <f t="shared" si="175"/>
        <v>4.3682684999999939</v>
      </c>
      <c r="I1427" s="2">
        <f t="array" ref="I1427">SUMPRODUCT(B1411:B1430, (ROW(B1411:B1430)-ROW(B1411)+1)) / (20*21/2)</f>
        <v>4.5189209523809524</v>
      </c>
      <c r="J1427" s="2">
        <f t="shared" si="170"/>
        <v>4.4862206768989052</v>
      </c>
      <c r="K1427" s="2">
        <f t="shared" si="172"/>
        <v>4.433782698841819</v>
      </c>
    </row>
    <row r="1428" spans="1:11" ht="13.5" x14ac:dyDescent="0.25">
      <c r="A1428" s="3">
        <v>44091</v>
      </c>
      <c r="B1428" s="2">
        <v>4.5616000000000003</v>
      </c>
      <c r="C1428" s="2">
        <f t="shared" si="173"/>
        <v>3.8000000000000256E-2</v>
      </c>
      <c r="D1428" s="2">
        <f t="shared" si="174"/>
        <v>4.5590799999999998</v>
      </c>
      <c r="E1428" s="2">
        <f t="shared" si="176"/>
        <v>4.516</v>
      </c>
      <c r="F1428" s="2">
        <f t="shared" ref="F1428:F1491" si="177">AVERAGE(B1409:B1428)</f>
        <v>4.489465</v>
      </c>
      <c r="G1428" s="2">
        <f t="shared" si="171"/>
        <v>4.4188359999999998</v>
      </c>
      <c r="H1428" s="2">
        <f t="shared" si="175"/>
        <v>4.3694969999999937</v>
      </c>
      <c r="I1428" s="2">
        <f t="array" ref="I1428">SUMPRODUCT(B1412:B1431, (ROW(B1412:B1431)-ROW(B1412)+1)) / (20*21/2)</f>
        <v>4.5187404761904766</v>
      </c>
      <c r="J1428" s="2">
        <f t="shared" si="170"/>
        <v>4.4933996600513897</v>
      </c>
      <c r="K1428" s="2">
        <f t="shared" si="172"/>
        <v>4.4387951420244924</v>
      </c>
    </row>
    <row r="1429" spans="1:11" ht="13.5" x14ac:dyDescent="0.25">
      <c r="A1429" s="3">
        <v>44092</v>
      </c>
      <c r="B1429" s="2">
        <v>4.5616000000000003</v>
      </c>
      <c r="C1429" s="2">
        <f t="shared" si="173"/>
        <v>0</v>
      </c>
      <c r="D1429" s="2">
        <f t="shared" si="174"/>
        <v>4.55274</v>
      </c>
      <c r="E1429" s="2">
        <f t="shared" si="176"/>
        <v>4.5223299999999993</v>
      </c>
      <c r="F1429" s="2">
        <f t="shared" si="177"/>
        <v>4.4956200000000006</v>
      </c>
      <c r="G1429" s="2">
        <f t="shared" si="171"/>
        <v>4.4237499999999992</v>
      </c>
      <c r="H1429" s="2">
        <f t="shared" si="175"/>
        <v>4.3707254999999945</v>
      </c>
      <c r="I1429" s="2">
        <f t="array" ref="I1429">SUMPRODUCT(B1413:B1432, (ROW(B1413:B1432)-ROW(B1413)+1)) / (20*21/2)</f>
        <v>4.5424085714285711</v>
      </c>
      <c r="J1429" s="2">
        <f t="shared" ref="J1429:J1492" si="178">$J$4*B1429+J1428*(1-$J$4)</f>
        <v>4.4998949305226859</v>
      </c>
      <c r="K1429" s="2">
        <f t="shared" si="172"/>
        <v>4.4436110188078457</v>
      </c>
    </row>
    <row r="1430" spans="1:11" ht="13.5" x14ac:dyDescent="0.25">
      <c r="A1430" s="3">
        <v>44095</v>
      </c>
      <c r="B1430" s="2">
        <v>4.53</v>
      </c>
      <c r="C1430" s="2">
        <f t="shared" si="173"/>
        <v>-3.1600000000000072E-2</v>
      </c>
      <c r="D1430" s="2">
        <f t="shared" si="174"/>
        <v>4.5464200000000003</v>
      </c>
      <c r="E1430" s="2">
        <f t="shared" si="176"/>
        <v>4.5318399999999999</v>
      </c>
      <c r="F1430" s="2">
        <f t="shared" si="177"/>
        <v>4.5001949999999997</v>
      </c>
      <c r="G1430" s="2">
        <f t="shared" si="171"/>
        <v>4.4277979999999992</v>
      </c>
      <c r="H1430" s="2">
        <f t="shared" si="175"/>
        <v>4.3717959999999945</v>
      </c>
      <c r="I1430" s="2">
        <f t="array" ref="I1430">SUMPRODUCT(B1414:B1433, (ROW(B1414:B1433)-ROW(B1414)+1)) / (20*21/2)</f>
        <v>4.5635704761904758</v>
      </c>
      <c r="J1430" s="2">
        <f t="shared" si="178"/>
        <v>4.5027620799967156</v>
      </c>
      <c r="K1430" s="2">
        <f t="shared" si="172"/>
        <v>4.4469988219918521</v>
      </c>
    </row>
    <row r="1431" spans="1:11" ht="13.5" x14ac:dyDescent="0.25">
      <c r="A1431" s="3">
        <v>44096</v>
      </c>
      <c r="B1431" s="2">
        <v>4.4983000000000004</v>
      </c>
      <c r="C1431" s="2">
        <f t="shared" si="173"/>
        <v>-3.1699999999999839E-2</v>
      </c>
      <c r="D1431" s="2">
        <f t="shared" si="174"/>
        <v>4.5350200000000003</v>
      </c>
      <c r="E1431" s="2">
        <f t="shared" si="176"/>
        <v>4.5381799999999997</v>
      </c>
      <c r="F1431" s="2">
        <f t="shared" si="177"/>
        <v>4.5031850000000002</v>
      </c>
      <c r="G1431" s="2">
        <f t="shared" si="171"/>
        <v>4.4313299999999991</v>
      </c>
      <c r="H1431" s="2">
        <f t="shared" si="175"/>
        <v>4.372561999999995</v>
      </c>
      <c r="I1431" s="2">
        <f t="array" ref="I1431">SUMPRODUCT(B1415:B1434, (ROW(B1415:B1434)-ROW(B1415)+1)) / (20*21/2)</f>
        <v>4.5702476190476187</v>
      </c>
      <c r="J1431" s="2">
        <f t="shared" si="178"/>
        <v>4.502337119997029</v>
      </c>
      <c r="K1431" s="2">
        <f t="shared" si="172"/>
        <v>4.4490106328941321</v>
      </c>
    </row>
    <row r="1432" spans="1:11" ht="13.5" x14ac:dyDescent="0.25">
      <c r="A1432" s="3">
        <v>44097</v>
      </c>
      <c r="B1432" s="2">
        <v>4.7516999999999996</v>
      </c>
      <c r="C1432" s="2">
        <f t="shared" si="173"/>
        <v>0.25339999999999918</v>
      </c>
      <c r="D1432" s="2">
        <f t="shared" si="174"/>
        <v>4.5806400000000007</v>
      </c>
      <c r="E1432" s="2">
        <f t="shared" si="176"/>
        <v>4.5698600000000003</v>
      </c>
      <c r="F1432" s="2">
        <f t="shared" si="177"/>
        <v>4.5167999999999999</v>
      </c>
      <c r="G1432" s="2">
        <f t="shared" si="171"/>
        <v>4.4402799999999996</v>
      </c>
      <c r="H1432" s="2">
        <f t="shared" si="175"/>
        <v>4.3747119999999953</v>
      </c>
      <c r="I1432" s="2">
        <f t="array" ref="I1432">SUMPRODUCT(B1416:B1435, (ROW(B1416:B1435)-ROW(B1416)+1)) / (20*21/2)</f>
        <v>4.5725385714285718</v>
      </c>
      <c r="J1432" s="2">
        <f t="shared" si="178"/>
        <v>4.5260859657115979</v>
      </c>
      <c r="K1432" s="2">
        <f t="shared" si="172"/>
        <v>4.4608808041531853</v>
      </c>
    </row>
    <row r="1433" spans="1:11" ht="13.5" x14ac:dyDescent="0.25">
      <c r="A1433" s="3">
        <v>44098</v>
      </c>
      <c r="B1433" s="2">
        <v>4.7389999999999999</v>
      </c>
      <c r="C1433" s="2">
        <f t="shared" si="173"/>
        <v>-1.2699999999999712E-2</v>
      </c>
      <c r="D1433" s="2">
        <f t="shared" si="174"/>
        <v>4.6161200000000004</v>
      </c>
      <c r="E1433" s="2">
        <f t="shared" si="176"/>
        <v>4.5876000000000001</v>
      </c>
      <c r="F1433" s="2">
        <f t="shared" si="177"/>
        <v>4.5294900000000009</v>
      </c>
      <c r="G1433" s="2">
        <f t="shared" si="171"/>
        <v>4.448976</v>
      </c>
      <c r="H1433" s="2">
        <f t="shared" si="175"/>
        <v>4.3769444999999951</v>
      </c>
      <c r="I1433" s="2">
        <f t="array" ref="I1433">SUMPRODUCT(B1417:B1436, (ROW(B1417:B1436)-ROW(B1417)+1)) / (20*21/2)</f>
        <v>4.5868361904761894</v>
      </c>
      <c r="J1433" s="2">
        <f t="shared" si="178"/>
        <v>4.5463634927866838</v>
      </c>
      <c r="K1433" s="2">
        <f t="shared" si="172"/>
        <v>4.4717874392844328</v>
      </c>
    </row>
    <row r="1434" spans="1:11" ht="13.5" x14ac:dyDescent="0.25">
      <c r="A1434" s="3">
        <v>44099</v>
      </c>
      <c r="B1434" s="2">
        <v>4.5995999999999997</v>
      </c>
      <c r="C1434" s="2">
        <f t="shared" si="173"/>
        <v>-0.13940000000000019</v>
      </c>
      <c r="D1434" s="2">
        <f t="shared" si="174"/>
        <v>4.6237200000000005</v>
      </c>
      <c r="E1434" s="2">
        <f t="shared" si="176"/>
        <v>4.5882300000000003</v>
      </c>
      <c r="F1434" s="2">
        <f t="shared" si="177"/>
        <v>4.5375449999999997</v>
      </c>
      <c r="G1434" s="2">
        <f t="shared" si="171"/>
        <v>4.45465</v>
      </c>
      <c r="H1434" s="2">
        <f t="shared" si="175"/>
        <v>4.3782169999999949</v>
      </c>
      <c r="I1434" s="2">
        <f t="array" ref="I1434">SUMPRODUCT(B1418:B1437, (ROW(B1418:B1437)-ROW(B1418)+1)) / (20*21/2)</f>
        <v>4.5824319047619042</v>
      </c>
      <c r="J1434" s="2">
        <f t="shared" si="178"/>
        <v>4.5514336363308088</v>
      </c>
      <c r="K1434" s="2">
        <f t="shared" si="172"/>
        <v>4.4767996965673955</v>
      </c>
    </row>
    <row r="1435" spans="1:11" ht="13.5" x14ac:dyDescent="0.25">
      <c r="A1435" s="3">
        <v>44102</v>
      </c>
      <c r="B1435" s="2">
        <v>4.5616000000000003</v>
      </c>
      <c r="C1435" s="2">
        <f t="shared" si="173"/>
        <v>-3.7999999999999368E-2</v>
      </c>
      <c r="D1435" s="2">
        <f t="shared" si="174"/>
        <v>4.6300399999999993</v>
      </c>
      <c r="E1435" s="2">
        <f t="shared" si="176"/>
        <v>4.5882300000000003</v>
      </c>
      <c r="F1435" s="2">
        <f t="shared" si="177"/>
        <v>4.5381749999999998</v>
      </c>
      <c r="G1435" s="2">
        <f t="shared" si="171"/>
        <v>4.4595639999999994</v>
      </c>
      <c r="H1435" s="2">
        <f t="shared" si="175"/>
        <v>4.3794164999999943</v>
      </c>
      <c r="I1435" s="2">
        <f t="array" ref="I1435">SUMPRODUCT(B1419:B1438, (ROW(B1419:B1438)-ROW(B1419)+1)) / (20*21/2)</f>
        <v>4.5740766666666666</v>
      </c>
      <c r="J1435" s="2">
        <f t="shared" si="178"/>
        <v>4.55240186144216</v>
      </c>
      <c r="K1435" s="2">
        <f t="shared" si="172"/>
        <v>4.4801251986627912</v>
      </c>
    </row>
    <row r="1436" spans="1:11" ht="13.5" x14ac:dyDescent="0.25">
      <c r="A1436" s="3">
        <v>44103</v>
      </c>
      <c r="B1436" s="2">
        <v>4.6882999999999999</v>
      </c>
      <c r="C1436" s="2">
        <f t="shared" si="173"/>
        <v>0.12669999999999959</v>
      </c>
      <c r="D1436" s="2">
        <f t="shared" si="174"/>
        <v>4.6680399999999995</v>
      </c>
      <c r="E1436" s="2">
        <f t="shared" si="176"/>
        <v>4.6015299999999995</v>
      </c>
      <c r="F1436" s="2">
        <f t="shared" si="177"/>
        <v>4.5508449999999998</v>
      </c>
      <c r="G1436" s="2">
        <f t="shared" si="171"/>
        <v>4.4670120000000004</v>
      </c>
      <c r="H1436" s="2">
        <f t="shared" si="175"/>
        <v>4.3812494999999956</v>
      </c>
      <c r="I1436" s="2">
        <f t="array" ref="I1436">SUMPRODUCT(B1420:B1439, (ROW(B1420:B1439)-ROW(B1420)+1)) / (20*21/2)</f>
        <v>4.5628228571428577</v>
      </c>
      <c r="J1436" s="2">
        <f t="shared" si="178"/>
        <v>4.5653445413048113</v>
      </c>
      <c r="K1436" s="2">
        <f t="shared" si="172"/>
        <v>4.4882889163622899</v>
      </c>
    </row>
    <row r="1437" spans="1:11" ht="13.5" x14ac:dyDescent="0.25">
      <c r="A1437" s="3">
        <v>44104</v>
      </c>
      <c r="B1437" s="2">
        <v>4.5045999999999999</v>
      </c>
      <c r="C1437" s="2">
        <f t="shared" si="173"/>
        <v>-0.18369999999999997</v>
      </c>
      <c r="D1437" s="2">
        <f t="shared" si="174"/>
        <v>4.6186199999999999</v>
      </c>
      <c r="E1437" s="2">
        <f t="shared" si="176"/>
        <v>4.5996300000000003</v>
      </c>
      <c r="F1437" s="2">
        <f t="shared" si="177"/>
        <v>4.5543299999999993</v>
      </c>
      <c r="G1437" s="2">
        <f t="shared" si="171"/>
        <v>4.4704360000000003</v>
      </c>
      <c r="H1437" s="2">
        <f t="shared" si="175"/>
        <v>4.382309999999995</v>
      </c>
      <c r="I1437" s="2">
        <f t="array" ref="I1437">SUMPRODUCT(B1421:B1440, (ROW(B1421:B1440)-ROW(B1421)+1)) / (20*21/2)</f>
        <v>4.5633376190476191</v>
      </c>
      <c r="J1437" s="2">
        <f t="shared" si="178"/>
        <v>4.5595593468948286</v>
      </c>
      <c r="K1437" s="2">
        <f t="shared" si="172"/>
        <v>4.4889285667010244</v>
      </c>
    </row>
    <row r="1438" spans="1:11" ht="13.5" x14ac:dyDescent="0.25">
      <c r="A1438" s="3">
        <v>44105</v>
      </c>
      <c r="B1438" s="2">
        <v>4.4665999999999997</v>
      </c>
      <c r="C1438" s="2">
        <f t="shared" si="173"/>
        <v>-3.8000000000000256E-2</v>
      </c>
      <c r="D1438" s="2">
        <f t="shared" si="174"/>
        <v>4.5641400000000001</v>
      </c>
      <c r="E1438" s="2">
        <f t="shared" si="176"/>
        <v>4.5901299999999994</v>
      </c>
      <c r="F1438" s="2">
        <f t="shared" si="177"/>
        <v>4.5530649999999993</v>
      </c>
      <c r="G1438" s="2">
        <f t="shared" si="171"/>
        <v>4.4730999999999996</v>
      </c>
      <c r="H1438" s="2">
        <f t="shared" si="175"/>
        <v>4.3830344999999955</v>
      </c>
      <c r="I1438" s="2">
        <f t="array" ref="I1438">SUMPRODUCT(B1422:B1441, (ROW(B1422:B1441)-ROW(B1422)+1)) / (20*21/2)</f>
        <v>4.560869523809524</v>
      </c>
      <c r="J1438" s="2">
        <f t="shared" si="178"/>
        <v>4.5507060757619877</v>
      </c>
      <c r="K1438" s="2">
        <f t="shared" si="172"/>
        <v>4.4880529366343174</v>
      </c>
    </row>
    <row r="1439" spans="1:11" ht="13.5" x14ac:dyDescent="0.25">
      <c r="A1439" s="3">
        <v>44106</v>
      </c>
      <c r="B1439" s="2">
        <v>4.4348999999999998</v>
      </c>
      <c r="C1439" s="2">
        <f t="shared" si="173"/>
        <v>-3.1699999999999839E-2</v>
      </c>
      <c r="D1439" s="2">
        <f t="shared" si="174"/>
        <v>4.5312000000000001</v>
      </c>
      <c r="E1439" s="2">
        <f t="shared" si="176"/>
        <v>4.5774599999999994</v>
      </c>
      <c r="F1439" s="2">
        <f t="shared" si="177"/>
        <v>4.5498949999999994</v>
      </c>
      <c r="G1439" s="2">
        <f t="shared" si="171"/>
        <v>4.4725600000000005</v>
      </c>
      <c r="H1439" s="2">
        <f t="shared" si="175"/>
        <v>4.3836294999999952</v>
      </c>
      <c r="I1439" s="2">
        <f t="array" ref="I1439">SUMPRODUCT(B1423:B1442, (ROW(B1423:B1442)-ROW(B1423)+1)) / (20*21/2)</f>
        <v>4.560958095238095</v>
      </c>
      <c r="J1439" s="2">
        <f t="shared" si="178"/>
        <v>4.5396769256894167</v>
      </c>
      <c r="K1439" s="2">
        <f t="shared" si="172"/>
        <v>4.4859685077466978</v>
      </c>
    </row>
    <row r="1440" spans="1:11" ht="13.5" x14ac:dyDescent="0.25">
      <c r="A1440" s="3">
        <v>44109</v>
      </c>
      <c r="B1440" s="2">
        <v>4.5552999999999999</v>
      </c>
      <c r="C1440" s="2">
        <f t="shared" si="173"/>
        <v>0.12040000000000006</v>
      </c>
      <c r="D1440" s="2">
        <f t="shared" si="174"/>
        <v>4.5299399999999999</v>
      </c>
      <c r="E1440" s="2">
        <f t="shared" si="176"/>
        <v>4.5799899999999996</v>
      </c>
      <c r="F1440" s="2">
        <f t="shared" si="177"/>
        <v>4.5559149999999997</v>
      </c>
      <c r="G1440" s="2">
        <f t="shared" si="171"/>
        <v>4.4760639999999992</v>
      </c>
      <c r="H1440" s="2">
        <f t="shared" si="175"/>
        <v>4.3848264999999946</v>
      </c>
      <c r="I1440" s="2">
        <f t="array" ref="I1440">SUMPRODUCT(B1424:B1443, (ROW(B1424:B1443)-ROW(B1424)+1)) / (20*21/2)</f>
        <v>4.554414761904761</v>
      </c>
      <c r="J1440" s="2">
        <f t="shared" si="178"/>
        <v>4.5411648375285196</v>
      </c>
      <c r="K1440" s="2">
        <f t="shared" si="172"/>
        <v>4.4886873897958468</v>
      </c>
    </row>
    <row r="1441" spans="1:11" ht="13.5" x14ac:dyDescent="0.25">
      <c r="A1441" s="3">
        <v>44110</v>
      </c>
      <c r="B1441" s="2">
        <v>4.53</v>
      </c>
      <c r="C1441" s="2">
        <f t="shared" si="173"/>
        <v>-2.5299999999999656E-2</v>
      </c>
      <c r="D1441" s="2">
        <f t="shared" si="174"/>
        <v>4.4982799999999994</v>
      </c>
      <c r="E1441" s="2">
        <f t="shared" si="176"/>
        <v>4.5831599999999995</v>
      </c>
      <c r="F1441" s="2">
        <f t="shared" si="177"/>
        <v>4.56067</v>
      </c>
      <c r="G1441" s="2">
        <f t="shared" si="171"/>
        <v>4.4790619999999999</v>
      </c>
      <c r="H1441" s="2">
        <f t="shared" si="175"/>
        <v>4.386013999999995</v>
      </c>
      <c r="I1441" s="2">
        <f t="array" ref="I1441">SUMPRODUCT(B1425:B1444, (ROW(B1425:B1444)-ROW(B1425)+1)) / (20*21/2)</f>
        <v>4.5481728571428572</v>
      </c>
      <c r="J1441" s="2">
        <f t="shared" si="178"/>
        <v>4.5401015196686609</v>
      </c>
      <c r="K1441" s="2">
        <f t="shared" si="172"/>
        <v>4.490307492156794</v>
      </c>
    </row>
    <row r="1442" spans="1:11" ht="13.5" x14ac:dyDescent="0.25">
      <c r="A1442" s="3">
        <v>44111</v>
      </c>
      <c r="B1442" s="2">
        <v>4.5616000000000003</v>
      </c>
      <c r="C1442" s="2">
        <f t="shared" si="173"/>
        <v>3.1600000000000072E-2</v>
      </c>
      <c r="D1442" s="2">
        <f t="shared" si="174"/>
        <v>4.5096800000000004</v>
      </c>
      <c r="E1442" s="2">
        <f t="shared" si="176"/>
        <v>4.5641499999999997</v>
      </c>
      <c r="F1442" s="2">
        <f t="shared" si="177"/>
        <v>4.567005</v>
      </c>
      <c r="G1442" s="2">
        <f t="shared" si="171"/>
        <v>4.4826920000000001</v>
      </c>
      <c r="H1442" s="2">
        <f t="shared" si="175"/>
        <v>4.3873594999999952</v>
      </c>
      <c r="I1442" s="2">
        <f t="array" ref="I1442">SUMPRODUCT(B1426:B1445, (ROW(B1426:B1445)-ROW(B1426)+1)) / (20*21/2)</f>
        <v>4.5478119047619048</v>
      </c>
      <c r="J1442" s="2">
        <f t="shared" si="178"/>
        <v>4.542148993985931</v>
      </c>
      <c r="K1442" s="2">
        <f t="shared" si="172"/>
        <v>4.4931032767780961</v>
      </c>
    </row>
    <row r="1443" spans="1:11" ht="13.5" x14ac:dyDescent="0.25">
      <c r="A1443" s="3">
        <v>44112</v>
      </c>
      <c r="B1443" s="2">
        <v>4.4983000000000004</v>
      </c>
      <c r="C1443" s="2">
        <f t="shared" si="173"/>
        <v>-6.3299999999999912E-2</v>
      </c>
      <c r="D1443" s="2">
        <f t="shared" si="174"/>
        <v>4.5160200000000001</v>
      </c>
      <c r="E1443" s="2">
        <f t="shared" si="176"/>
        <v>4.5400799999999997</v>
      </c>
      <c r="F1443" s="2">
        <f t="shared" si="177"/>
        <v>4.5638399999999999</v>
      </c>
      <c r="G1443" s="2">
        <f t="shared" si="171"/>
        <v>4.4850560000000002</v>
      </c>
      <c r="H1443" s="2">
        <f t="shared" si="175"/>
        <v>4.3883884999999951</v>
      </c>
      <c r="I1443" s="2">
        <f t="array" ref="I1443">SUMPRODUCT(B1427:B1446, (ROW(B1427:B1446)-ROW(B1427)+1)) / (20*21/2)</f>
        <v>4.5474809523809521</v>
      </c>
      <c r="J1443" s="2">
        <f t="shared" si="178"/>
        <v>4.5379728993206045</v>
      </c>
      <c r="K1443" s="2">
        <f t="shared" si="172"/>
        <v>4.4933070698456214</v>
      </c>
    </row>
    <row r="1444" spans="1:11" ht="13.5" x14ac:dyDescent="0.25">
      <c r="A1444" s="3">
        <v>44113</v>
      </c>
      <c r="B1444" s="2">
        <v>4.4983000000000004</v>
      </c>
      <c r="C1444" s="2">
        <f t="shared" si="173"/>
        <v>0</v>
      </c>
      <c r="D1444" s="2">
        <f t="shared" si="174"/>
        <v>4.5287000000000006</v>
      </c>
      <c r="E1444" s="2">
        <f t="shared" si="176"/>
        <v>4.5299500000000004</v>
      </c>
      <c r="F1444" s="2">
        <f t="shared" si="177"/>
        <v>4.5590899999999994</v>
      </c>
      <c r="G1444" s="2">
        <f t="shared" si="171"/>
        <v>4.4874200000000002</v>
      </c>
      <c r="H1444" s="2">
        <f t="shared" si="175"/>
        <v>4.3892714999999951</v>
      </c>
      <c r="I1444" s="2">
        <f t="array" ref="I1444">SUMPRODUCT(B1428:B1447, (ROW(B1428:B1447)-ROW(B1428)+1)) / (20*21/2)</f>
        <v>4.541721428571428</v>
      </c>
      <c r="J1444" s="2">
        <f t="shared" si="178"/>
        <v>4.5341945279567373</v>
      </c>
      <c r="K1444" s="2">
        <f t="shared" si="172"/>
        <v>4.4935028710281459</v>
      </c>
    </row>
    <row r="1445" spans="1:11" ht="13.5" x14ac:dyDescent="0.25">
      <c r="A1445" s="3">
        <v>44116</v>
      </c>
      <c r="B1445" s="2">
        <v>4.5552999999999999</v>
      </c>
      <c r="C1445" s="2">
        <f t="shared" si="173"/>
        <v>5.6999999999999496E-2</v>
      </c>
      <c r="D1445" s="2">
        <f t="shared" si="174"/>
        <v>4.5286999999999997</v>
      </c>
      <c r="E1445" s="2">
        <f t="shared" si="176"/>
        <v>4.5293200000000002</v>
      </c>
      <c r="F1445" s="2">
        <f t="shared" si="177"/>
        <v>4.5587749999999998</v>
      </c>
      <c r="G1445" s="2">
        <f t="shared" si="171"/>
        <v>4.4909239999999997</v>
      </c>
      <c r="H1445" s="2">
        <f t="shared" si="175"/>
        <v>4.3904394999999958</v>
      </c>
      <c r="I1445" s="2">
        <f t="array" ref="I1445">SUMPRODUCT(B1429:B1448, (ROW(B1429:B1448)-ROW(B1429)+1)) / (20*21/2)</f>
        <v>4.5378919047619055</v>
      </c>
      <c r="J1445" s="2">
        <f t="shared" si="178"/>
        <v>4.5362045729132383</v>
      </c>
      <c r="K1445" s="2">
        <f t="shared" si="172"/>
        <v>4.4959262878505717</v>
      </c>
    </row>
    <row r="1446" spans="1:11" ht="13.5" x14ac:dyDescent="0.25">
      <c r="A1446" s="3">
        <v>44117</v>
      </c>
      <c r="B1446" s="2">
        <v>4.5552999999999999</v>
      </c>
      <c r="C1446" s="2">
        <f t="shared" si="173"/>
        <v>0</v>
      </c>
      <c r="D1446" s="2">
        <f t="shared" si="174"/>
        <v>4.53376</v>
      </c>
      <c r="E1446" s="2">
        <f t="shared" si="176"/>
        <v>4.5160200000000001</v>
      </c>
      <c r="F1446" s="2">
        <f t="shared" si="177"/>
        <v>4.5587749999999998</v>
      </c>
      <c r="G1446" s="2">
        <f t="shared" si="171"/>
        <v>4.4944279999999992</v>
      </c>
      <c r="H1446" s="2">
        <f t="shared" si="175"/>
        <v>4.3916949999999959</v>
      </c>
      <c r="I1446" s="2">
        <f t="array" ref="I1446">SUMPRODUCT(B1430:B1449, (ROW(B1430:B1449)-ROW(B1430)+1)) / (20*21/2)</f>
        <v>4.537892380952381</v>
      </c>
      <c r="J1446" s="2">
        <f t="shared" si="178"/>
        <v>4.5380231850167396</v>
      </c>
      <c r="K1446" s="2">
        <f t="shared" si="172"/>
        <v>4.4982546687191771</v>
      </c>
    </row>
    <row r="1447" spans="1:11" ht="13.5" x14ac:dyDescent="0.25">
      <c r="A1447" s="3">
        <v>44118</v>
      </c>
      <c r="B1447" s="2">
        <v>4.4983000000000004</v>
      </c>
      <c r="C1447" s="2">
        <f t="shared" si="173"/>
        <v>-5.6999999999999496E-2</v>
      </c>
      <c r="D1447" s="2">
        <f t="shared" si="174"/>
        <v>4.5210999999999997</v>
      </c>
      <c r="E1447" s="2">
        <f t="shared" si="176"/>
        <v>4.5153900000000009</v>
      </c>
      <c r="F1447" s="2">
        <f t="shared" si="177"/>
        <v>4.5575100000000006</v>
      </c>
      <c r="G1447" s="2">
        <f t="shared" si="171"/>
        <v>4.4950399999999995</v>
      </c>
      <c r="H1447" s="2">
        <f t="shared" si="175"/>
        <v>4.3926654999999961</v>
      </c>
      <c r="I1447" s="2">
        <f t="array" ref="I1447">SUMPRODUCT(B1431:B1450, (ROW(B1431:B1450)-ROW(B1431)+1)) / (20*21/2)</f>
        <v>4.5439609523809521</v>
      </c>
      <c r="J1447" s="2">
        <f t="shared" si="178"/>
        <v>4.5342400245389554</v>
      </c>
      <c r="K1447" s="2">
        <f t="shared" si="172"/>
        <v>4.4982564464164643</v>
      </c>
    </row>
    <row r="1448" spans="1:11" ht="13.5" x14ac:dyDescent="0.25">
      <c r="A1448" s="3">
        <v>44120</v>
      </c>
      <c r="B1448" s="2">
        <v>4.5172999999999996</v>
      </c>
      <c r="C1448" s="2">
        <f t="shared" si="173"/>
        <v>1.899999999999924E-2</v>
      </c>
      <c r="D1448" s="2">
        <f t="shared" si="174"/>
        <v>4.5248999999999997</v>
      </c>
      <c r="E1448" s="2">
        <f t="shared" si="176"/>
        <v>4.5204599999999999</v>
      </c>
      <c r="F1448" s="2">
        <f t="shared" si="177"/>
        <v>4.5552950000000001</v>
      </c>
      <c r="G1448" s="2">
        <f t="shared" si="171"/>
        <v>4.4971999999999994</v>
      </c>
      <c r="H1448" s="2">
        <f t="shared" si="175"/>
        <v>4.3938184999999956</v>
      </c>
      <c r="I1448" s="2">
        <f t="array" ref="I1448">SUMPRODUCT(B1432:B1451, (ROW(B1432:B1451)-ROW(B1432)+1)) / (20*21/2)</f>
        <v>4.5622738095238091</v>
      </c>
      <c r="J1448" s="2">
        <f t="shared" si="178"/>
        <v>4.5326266888685787</v>
      </c>
      <c r="K1448" s="2">
        <f t="shared" si="172"/>
        <v>4.4990032524393486</v>
      </c>
    </row>
    <row r="1449" spans="1:11" ht="13.5" x14ac:dyDescent="0.25">
      <c r="A1449" s="3">
        <v>44123</v>
      </c>
      <c r="B1449" s="2">
        <v>4.5552999999999999</v>
      </c>
      <c r="C1449" s="2">
        <f t="shared" si="173"/>
        <v>3.8000000000000256E-2</v>
      </c>
      <c r="D1449" s="2">
        <f t="shared" si="174"/>
        <v>4.5362999999999998</v>
      </c>
      <c r="E1449" s="2">
        <f t="shared" si="176"/>
        <v>4.5325000000000006</v>
      </c>
      <c r="F1449" s="2">
        <f t="shared" si="177"/>
        <v>4.5549800000000005</v>
      </c>
      <c r="G1449" s="2">
        <f t="shared" si="171"/>
        <v>4.4998860000000001</v>
      </c>
      <c r="H1449" s="2">
        <f t="shared" si="175"/>
        <v>4.3951614999999951</v>
      </c>
      <c r="I1449" s="2">
        <f t="array" ref="I1449">SUMPRODUCT(B1433:B1452, (ROW(B1433:B1452)-ROW(B1433)+1)) / (20*21/2)</f>
        <v>4.5890371428571433</v>
      </c>
      <c r="J1449" s="2">
        <f t="shared" si="178"/>
        <v>4.5347860518334757</v>
      </c>
      <c r="K1449" s="2">
        <f t="shared" si="172"/>
        <v>4.5012109680299623</v>
      </c>
    </row>
    <row r="1450" spans="1:11" ht="13.5" x14ac:dyDescent="0.25">
      <c r="A1450" s="3">
        <v>44124</v>
      </c>
      <c r="B1450" s="2">
        <v>4.6186999999999996</v>
      </c>
      <c r="C1450" s="2">
        <f t="shared" si="173"/>
        <v>6.3399999999999679E-2</v>
      </c>
      <c r="D1450" s="2">
        <f t="shared" si="174"/>
        <v>4.5489799999999994</v>
      </c>
      <c r="E1450" s="2">
        <f t="shared" si="176"/>
        <v>4.5388399999999995</v>
      </c>
      <c r="F1450" s="2">
        <f t="shared" si="177"/>
        <v>4.5594150000000004</v>
      </c>
      <c r="G1450" s="2">
        <f t="shared" si="171"/>
        <v>4.5038399999999994</v>
      </c>
      <c r="H1450" s="2">
        <f t="shared" si="175"/>
        <v>4.3969384999999956</v>
      </c>
      <c r="I1450" s="2">
        <f t="array" ref="I1450">SUMPRODUCT(B1434:B1453, (ROW(B1434:B1453)-ROW(B1434)+1)) / (20*21/2)</f>
        <v>4.6116985714285725</v>
      </c>
      <c r="J1450" s="2">
        <f t="shared" si="178"/>
        <v>4.5427778564207637</v>
      </c>
      <c r="K1450" s="2">
        <f t="shared" si="172"/>
        <v>4.5058183810483952</v>
      </c>
    </row>
    <row r="1451" spans="1:11" ht="13.5" x14ac:dyDescent="0.25">
      <c r="A1451" s="3">
        <v>44125</v>
      </c>
      <c r="B1451" s="2">
        <v>4.7516999999999996</v>
      </c>
      <c r="C1451" s="2">
        <f t="shared" si="173"/>
        <v>0.13300000000000001</v>
      </c>
      <c r="D1451" s="2">
        <f t="shared" si="174"/>
        <v>4.58826</v>
      </c>
      <c r="E1451" s="2">
        <f t="shared" si="176"/>
        <v>4.5610099999999996</v>
      </c>
      <c r="F1451" s="2">
        <f t="shared" si="177"/>
        <v>4.5720850000000004</v>
      </c>
      <c r="G1451" s="2">
        <f t="shared" si="171"/>
        <v>4.5113879999999993</v>
      </c>
      <c r="H1451" s="2">
        <f t="shared" si="175"/>
        <v>4.3992929999999966</v>
      </c>
      <c r="I1451" s="2">
        <f t="array" ref="I1451">SUMPRODUCT(B1435:B1454, (ROW(B1435:B1454)-ROW(B1435)+1)) / (20*21/2)</f>
        <v>4.6382166666666667</v>
      </c>
      <c r="J1451" s="2">
        <f t="shared" si="178"/>
        <v>4.5626752034283102</v>
      </c>
      <c r="K1451" s="2">
        <f t="shared" si="172"/>
        <v>4.5154607974778695</v>
      </c>
    </row>
    <row r="1452" spans="1:11" ht="13.5" x14ac:dyDescent="0.25">
      <c r="A1452" s="3">
        <v>44126</v>
      </c>
      <c r="B1452" s="2">
        <v>4.8531000000000004</v>
      </c>
      <c r="C1452" s="2">
        <f t="shared" si="173"/>
        <v>0.10140000000000082</v>
      </c>
      <c r="D1452" s="2">
        <f t="shared" si="174"/>
        <v>4.6592199999999995</v>
      </c>
      <c r="E1452" s="2">
        <f t="shared" si="176"/>
        <v>4.5901599999999991</v>
      </c>
      <c r="F1452" s="2">
        <f t="shared" si="177"/>
        <v>4.5771550000000012</v>
      </c>
      <c r="G1452" s="2">
        <f t="shared" si="171"/>
        <v>4.5208479999999991</v>
      </c>
      <c r="H1452" s="2">
        <f t="shared" si="175"/>
        <v>4.4020084999999964</v>
      </c>
      <c r="I1452" s="2">
        <f t="array" ref="I1452">SUMPRODUCT(B1436:B1455, (ROW(B1436:B1455)-ROW(B1436)+1)) / (20*21/2)</f>
        <v>4.6634976190476189</v>
      </c>
      <c r="J1452" s="2">
        <f t="shared" si="178"/>
        <v>4.5903347078637093</v>
      </c>
      <c r="K1452" s="2">
        <f t="shared" si="172"/>
        <v>4.5287015505179538</v>
      </c>
    </row>
    <row r="1453" spans="1:11" ht="13.5" x14ac:dyDescent="0.25">
      <c r="A1453" s="3">
        <v>44127</v>
      </c>
      <c r="B1453" s="2">
        <v>4.8151000000000002</v>
      </c>
      <c r="C1453" s="2">
        <f t="shared" si="173"/>
        <v>-3.8000000000000256E-2</v>
      </c>
      <c r="D1453" s="2">
        <f t="shared" si="174"/>
        <v>4.7187800000000006</v>
      </c>
      <c r="E1453" s="2">
        <f t="shared" si="176"/>
        <v>4.6218399999999997</v>
      </c>
      <c r="F1453" s="2">
        <f t="shared" si="177"/>
        <v>4.5809600000000001</v>
      </c>
      <c r="G1453" s="2">
        <f t="shared" si="171"/>
        <v>4.5287299999999995</v>
      </c>
      <c r="H1453" s="2">
        <f t="shared" si="175"/>
        <v>4.4047089999999969</v>
      </c>
      <c r="I1453" s="2">
        <f t="array" ref="I1453">SUMPRODUCT(B1437:B1456, (ROW(B1437:B1456)-ROW(B1437)+1)) / (20*21/2)</f>
        <v>4.686760476190476</v>
      </c>
      <c r="J1453" s="2">
        <f t="shared" si="178"/>
        <v>4.6117409261624038</v>
      </c>
      <c r="K1453" s="2">
        <f t="shared" si="172"/>
        <v>4.539932862262348</v>
      </c>
    </row>
    <row r="1454" spans="1:11" ht="13.5" x14ac:dyDescent="0.25">
      <c r="A1454" s="3">
        <v>44130</v>
      </c>
      <c r="B1454" s="2">
        <v>4.8593999999999999</v>
      </c>
      <c r="C1454" s="2">
        <f t="shared" si="173"/>
        <v>4.4299999999999784E-2</v>
      </c>
      <c r="D1454" s="2">
        <f t="shared" si="174"/>
        <v>4.7796000000000003</v>
      </c>
      <c r="E1454" s="2">
        <f t="shared" si="176"/>
        <v>4.6579500000000005</v>
      </c>
      <c r="F1454" s="2">
        <f t="shared" si="177"/>
        <v>4.5939500000000004</v>
      </c>
      <c r="G1454" s="2">
        <f t="shared" si="171"/>
        <v>4.5383159999999991</v>
      </c>
      <c r="H1454" s="2">
        <f t="shared" si="175"/>
        <v>4.4076894999999983</v>
      </c>
      <c r="I1454" s="2">
        <f t="array" ref="I1454">SUMPRODUCT(B1438:B1457, (ROW(B1438:B1457)-ROW(B1438)+1)) / (20*21/2)</f>
        <v>4.6995814285714284</v>
      </c>
      <c r="J1454" s="2">
        <f t="shared" si="178"/>
        <v>4.6353275046231266</v>
      </c>
      <c r="K1454" s="2">
        <f t="shared" si="172"/>
        <v>4.5524609853108835</v>
      </c>
    </row>
    <row r="1455" spans="1:11" ht="13.5" x14ac:dyDescent="0.25">
      <c r="A1455" s="3">
        <v>44131</v>
      </c>
      <c r="B1455" s="2">
        <v>4.8593999999999999</v>
      </c>
      <c r="C1455" s="2">
        <f t="shared" si="173"/>
        <v>0</v>
      </c>
      <c r="D1455" s="2">
        <f t="shared" si="174"/>
        <v>4.8277400000000004</v>
      </c>
      <c r="E1455" s="2">
        <f t="shared" si="176"/>
        <v>4.6883600000000003</v>
      </c>
      <c r="F1455" s="2">
        <f t="shared" si="177"/>
        <v>4.6088399999999998</v>
      </c>
      <c r="G1455" s="2">
        <f t="shared" si="171"/>
        <v>4.548017999999999</v>
      </c>
      <c r="H1455" s="2">
        <f t="shared" si="175"/>
        <v>4.4106699999999979</v>
      </c>
      <c r="I1455" s="2">
        <f t="array" ref="I1455">SUMPRODUCT(B1439:B1458, (ROW(B1439:B1458)-ROW(B1439)+1)) / (20*21/2)</f>
        <v>4.705187619047619</v>
      </c>
      <c r="J1455" s="2">
        <f t="shared" si="178"/>
        <v>4.6566677422780662</v>
      </c>
      <c r="K1455" s="2">
        <f t="shared" si="172"/>
        <v>4.5644978094163386</v>
      </c>
    </row>
    <row r="1456" spans="1:11" ht="13.5" x14ac:dyDescent="0.25">
      <c r="A1456" s="3">
        <v>44132</v>
      </c>
      <c r="B1456" s="2">
        <v>4.8531000000000004</v>
      </c>
      <c r="C1456" s="2">
        <f t="shared" si="173"/>
        <v>-6.2999999999995282E-3</v>
      </c>
      <c r="D1456" s="2">
        <f t="shared" si="174"/>
        <v>4.84802</v>
      </c>
      <c r="E1456" s="2">
        <f t="shared" si="176"/>
        <v>4.71814</v>
      </c>
      <c r="F1456" s="2">
        <f t="shared" si="177"/>
        <v>4.6170799999999996</v>
      </c>
      <c r="G1456" s="2">
        <f t="shared" si="171"/>
        <v>4.556659999999999</v>
      </c>
      <c r="H1456" s="2">
        <f t="shared" si="175"/>
        <v>4.413618999999998</v>
      </c>
      <c r="I1456" s="2">
        <f t="array" ref="I1456">SUMPRODUCT(B1440:B1459, (ROW(B1440:B1459)-ROW(B1440)+1)) / (20*21/2)</f>
        <v>4.7145666666666664</v>
      </c>
      <c r="J1456" s="2">
        <f t="shared" si="178"/>
        <v>4.6753755763468217</v>
      </c>
      <c r="K1456" s="2">
        <f t="shared" si="172"/>
        <v>4.5758155423804041</v>
      </c>
    </row>
    <row r="1457" spans="1:11" ht="13.5" x14ac:dyDescent="0.25">
      <c r="A1457" s="3">
        <v>44134</v>
      </c>
      <c r="B1457" s="2">
        <v>4.7516999999999996</v>
      </c>
      <c r="C1457" s="2">
        <f t="shared" si="173"/>
        <v>-0.10140000000000082</v>
      </c>
      <c r="D1457" s="2">
        <f t="shared" si="174"/>
        <v>4.8277400000000004</v>
      </c>
      <c r="E1457" s="2">
        <f t="shared" si="176"/>
        <v>4.7434799999999999</v>
      </c>
      <c r="F1457" s="2">
        <f t="shared" si="177"/>
        <v>4.6294349999999991</v>
      </c>
      <c r="G1457" s="2">
        <f t="shared" si="171"/>
        <v>4.5639739999999991</v>
      </c>
      <c r="H1457" s="2">
        <f t="shared" si="175"/>
        <v>4.4167034999999979</v>
      </c>
      <c r="I1457" s="2">
        <f t="array" ref="I1457">SUMPRODUCT(B1441:B1460, (ROW(B1441:B1460)-ROW(B1441)+1)) / (20*21/2)</f>
        <v>4.7176690476190482</v>
      </c>
      <c r="J1457" s="2">
        <f t="shared" si="178"/>
        <v>4.6826445690756957</v>
      </c>
      <c r="K1457" s="2">
        <f t="shared" si="172"/>
        <v>4.5827129720909765</v>
      </c>
    </row>
    <row r="1458" spans="1:11" ht="13.5" x14ac:dyDescent="0.25">
      <c r="A1458" s="3">
        <v>44137</v>
      </c>
      <c r="B1458" s="2">
        <v>4.6882999999999999</v>
      </c>
      <c r="C1458" s="2">
        <f t="shared" si="173"/>
        <v>-6.3399999999999679E-2</v>
      </c>
      <c r="D1458" s="2">
        <f t="shared" si="174"/>
        <v>4.8023799999999994</v>
      </c>
      <c r="E1458" s="2">
        <f t="shared" si="176"/>
        <v>4.7605799999999991</v>
      </c>
      <c r="F1458" s="2">
        <f t="shared" si="177"/>
        <v>4.6405199999999986</v>
      </c>
      <c r="G1458" s="2">
        <f t="shared" ref="G1458:G1521" si="179">AVERAGE(B1409:B1458)</f>
        <v>4.5700199999999986</v>
      </c>
      <c r="H1458" s="2">
        <f t="shared" si="175"/>
        <v>4.4188574999999988</v>
      </c>
      <c r="I1458" s="2">
        <f t="array" ref="I1458">SUMPRODUCT(B1442:B1461, (ROW(B1442:B1461)-ROW(B1442)+1)) / (20*21/2)</f>
        <v>4.7322142857142859</v>
      </c>
      <c r="J1458" s="2">
        <f t="shared" si="178"/>
        <v>4.6831831815446767</v>
      </c>
      <c r="K1458" s="2">
        <f t="shared" si="172"/>
        <v>4.5868536398521149</v>
      </c>
    </row>
    <row r="1459" spans="1:11" ht="13.5" x14ac:dyDescent="0.25">
      <c r="A1459" s="3">
        <v>44138</v>
      </c>
      <c r="B1459" s="2">
        <v>4.7389999999999999</v>
      </c>
      <c r="C1459" s="2">
        <f t="shared" si="173"/>
        <v>5.0699999999999967E-2</v>
      </c>
      <c r="D1459" s="2">
        <f t="shared" si="174"/>
        <v>4.7782999999999998</v>
      </c>
      <c r="E1459" s="2">
        <f t="shared" si="176"/>
        <v>4.77895</v>
      </c>
      <c r="F1459" s="2">
        <f t="shared" si="177"/>
        <v>4.6557249999999986</v>
      </c>
      <c r="G1459" s="2">
        <f t="shared" si="179"/>
        <v>4.5760299999999994</v>
      </c>
      <c r="H1459" s="2">
        <f t="shared" si="175"/>
        <v>4.4209439999999987</v>
      </c>
      <c r="I1459" s="2">
        <f t="array" ref="I1459">SUMPRODUCT(B1443:B1462, (ROW(B1443:B1462)-ROW(B1443)+1)) / (20*21/2)</f>
        <v>4.7454019047619047</v>
      </c>
      <c r="J1459" s="2">
        <f t="shared" si="178"/>
        <v>4.6884990690166122</v>
      </c>
      <c r="K1459" s="2">
        <f t="shared" ref="K1459:K1522" si="180">$K$4*B1459+(1-$K$4)*K1458</f>
        <v>4.592820163779483</v>
      </c>
    </row>
    <row r="1460" spans="1:11" ht="13.5" x14ac:dyDescent="0.25">
      <c r="A1460" s="3">
        <v>44139</v>
      </c>
      <c r="B1460" s="2">
        <v>4.6882999999999999</v>
      </c>
      <c r="C1460" s="2">
        <f t="shared" si="173"/>
        <v>-5.0699999999999967E-2</v>
      </c>
      <c r="D1460" s="2">
        <f t="shared" si="174"/>
        <v>4.7440799999999994</v>
      </c>
      <c r="E1460" s="2">
        <f t="shared" si="176"/>
        <v>4.7859099999999994</v>
      </c>
      <c r="F1460" s="2">
        <f t="shared" si="177"/>
        <v>4.662374999999999</v>
      </c>
      <c r="G1460" s="2">
        <f t="shared" si="179"/>
        <v>4.5810259999999996</v>
      </c>
      <c r="H1460" s="2">
        <f t="shared" si="175"/>
        <v>4.4228059999999996</v>
      </c>
      <c r="I1460" s="2">
        <f t="array" ref="I1460">SUMPRODUCT(B1444:B1463, (ROW(B1444:B1463)-ROW(B1444)+1)) / (20*21/2)</f>
        <v>4.756772857142856</v>
      </c>
      <c r="J1460" s="2">
        <f t="shared" si="178"/>
        <v>4.688480110062649</v>
      </c>
      <c r="K1460" s="2">
        <f t="shared" si="180"/>
        <v>4.5965644710822486</v>
      </c>
    </row>
    <row r="1461" spans="1:11" ht="13.5" x14ac:dyDescent="0.25">
      <c r="A1461" s="3">
        <v>44140</v>
      </c>
      <c r="B1461" s="2">
        <v>4.8151000000000002</v>
      </c>
      <c r="C1461" s="2">
        <f t="shared" si="173"/>
        <v>0.12680000000000025</v>
      </c>
      <c r="D1461" s="2">
        <f t="shared" si="174"/>
        <v>4.7364800000000002</v>
      </c>
      <c r="E1461" s="2">
        <f t="shared" si="176"/>
        <v>4.7922500000000001</v>
      </c>
      <c r="F1461" s="2">
        <f t="shared" si="177"/>
        <v>4.6766299999999994</v>
      </c>
      <c r="G1461" s="2">
        <f t="shared" si="179"/>
        <v>4.588557999999999</v>
      </c>
      <c r="H1461" s="2">
        <f t="shared" si="175"/>
        <v>4.4254479999999994</v>
      </c>
      <c r="I1461" s="2">
        <f t="array" ref="I1461">SUMPRODUCT(B1445:B1464, (ROW(B1445:B1464)-ROW(B1445)+1)) / (20*21/2)</f>
        <v>4.7672752380952383</v>
      </c>
      <c r="J1461" s="2">
        <f t="shared" si="178"/>
        <v>4.7005391471995397</v>
      </c>
      <c r="K1461" s="2">
        <f t="shared" si="180"/>
        <v>4.6051344918241215</v>
      </c>
    </row>
    <row r="1462" spans="1:11" ht="13.5" x14ac:dyDescent="0.25">
      <c r="A1462" s="3">
        <v>44141</v>
      </c>
      <c r="B1462" s="2">
        <v>4.8151000000000002</v>
      </c>
      <c r="C1462" s="2">
        <f t="shared" si="173"/>
        <v>0</v>
      </c>
      <c r="D1462" s="2">
        <f t="shared" si="174"/>
        <v>4.7491599999999998</v>
      </c>
      <c r="E1462" s="2">
        <f t="shared" si="176"/>
        <v>4.7884499999999992</v>
      </c>
      <c r="F1462" s="2">
        <f t="shared" si="177"/>
        <v>4.6893050000000001</v>
      </c>
      <c r="G1462" s="2">
        <f t="shared" si="179"/>
        <v>4.5952719999999996</v>
      </c>
      <c r="H1462" s="2">
        <f t="shared" si="175"/>
        <v>4.4281484999999998</v>
      </c>
      <c r="I1462" s="2">
        <f t="array" ref="I1462">SUMPRODUCT(B1446:B1465, (ROW(B1446:B1465)-ROW(B1446)+1)) / (20*21/2)</f>
        <v>4.7768690476190478</v>
      </c>
      <c r="J1462" s="2">
        <f t="shared" si="178"/>
        <v>4.7114497046091071</v>
      </c>
      <c r="K1462" s="2">
        <f t="shared" si="180"/>
        <v>4.6133684333212148</v>
      </c>
    </row>
    <row r="1463" spans="1:11" ht="13.5" x14ac:dyDescent="0.25">
      <c r="A1463" s="3">
        <v>44144</v>
      </c>
      <c r="B1463" s="2">
        <v>4.8087</v>
      </c>
      <c r="C1463" s="2">
        <f t="shared" si="173"/>
        <v>-6.4000000000001833E-3</v>
      </c>
      <c r="D1463" s="2">
        <f t="shared" si="174"/>
        <v>4.7732399999999995</v>
      </c>
      <c r="E1463" s="2">
        <f t="shared" si="176"/>
        <v>4.7878100000000003</v>
      </c>
      <c r="F1463" s="2">
        <f t="shared" si="177"/>
        <v>4.7048250000000005</v>
      </c>
      <c r="G1463" s="2">
        <f t="shared" si="179"/>
        <v>4.6017419999999989</v>
      </c>
      <c r="H1463" s="2">
        <f t="shared" si="175"/>
        <v>4.4308755</v>
      </c>
      <c r="I1463" s="2">
        <f t="array" ref="I1463">SUMPRODUCT(B1447:B1466, (ROW(B1447:B1466)-ROW(B1447)+1)) / (20*21/2)</f>
        <v>4.7851957142857131</v>
      </c>
      <c r="J1463" s="2">
        <f t="shared" si="178"/>
        <v>4.7207116375034781</v>
      </c>
      <c r="K1463" s="2">
        <f t="shared" si="180"/>
        <v>4.6210284947595985</v>
      </c>
    </row>
    <row r="1464" spans="1:11" ht="13.5" x14ac:dyDescent="0.25">
      <c r="A1464" s="3">
        <v>44145</v>
      </c>
      <c r="B1464" s="2">
        <v>4.8151000000000002</v>
      </c>
      <c r="C1464" s="2">
        <f t="shared" si="173"/>
        <v>6.4000000000001833E-3</v>
      </c>
      <c r="D1464" s="2">
        <f t="shared" si="174"/>
        <v>4.7884600000000006</v>
      </c>
      <c r="E1464" s="2">
        <f t="shared" si="176"/>
        <v>4.7833800000000002</v>
      </c>
      <c r="F1464" s="2">
        <f t="shared" si="177"/>
        <v>4.7206650000000003</v>
      </c>
      <c r="G1464" s="2">
        <f t="shared" si="179"/>
        <v>4.6092739999999992</v>
      </c>
      <c r="H1464" s="2">
        <f t="shared" si="175"/>
        <v>4.4332550000000008</v>
      </c>
      <c r="I1464" s="2">
        <f t="array" ref="I1464">SUMPRODUCT(B1448:B1467, (ROW(B1448:B1467)-ROW(B1448)+1)) / (20*21/2)</f>
        <v>4.7922552380952386</v>
      </c>
      <c r="J1464" s="2">
        <f t="shared" si="178"/>
        <v>4.7297010053602895</v>
      </c>
      <c r="K1464" s="2">
        <f t="shared" si="180"/>
        <v>4.6286391420239283</v>
      </c>
    </row>
    <row r="1465" spans="1:11" ht="13.5" x14ac:dyDescent="0.25">
      <c r="A1465" s="3">
        <v>44146</v>
      </c>
      <c r="B1465" s="2">
        <v>4.8213999999999997</v>
      </c>
      <c r="C1465" s="2">
        <f t="shared" si="173"/>
        <v>6.2999999999995282E-3</v>
      </c>
      <c r="D1465" s="2">
        <f t="shared" si="174"/>
        <v>4.81508</v>
      </c>
      <c r="E1465" s="2">
        <f t="shared" si="176"/>
        <v>4.7795800000000002</v>
      </c>
      <c r="F1465" s="2">
        <f t="shared" si="177"/>
        <v>4.7339700000000002</v>
      </c>
      <c r="G1465" s="2">
        <f t="shared" si="179"/>
        <v>4.6147219999999995</v>
      </c>
      <c r="H1465" s="2">
        <f t="shared" si="175"/>
        <v>4.4349940000000005</v>
      </c>
      <c r="I1465" s="2">
        <f t="array" ref="I1465">SUMPRODUCT(B1449:B1468, (ROW(B1449:B1468)-ROW(B1449)+1)) / (20*21/2)</f>
        <v>4.7977761904761902</v>
      </c>
      <c r="J1465" s="2">
        <f t="shared" si="178"/>
        <v>4.7384342429450239</v>
      </c>
      <c r="K1465" s="2">
        <f t="shared" si="180"/>
        <v>4.6361983913563236</v>
      </c>
    </row>
    <row r="1466" spans="1:11" ht="13.5" x14ac:dyDescent="0.25">
      <c r="A1466" s="3">
        <v>44147</v>
      </c>
      <c r="B1466" s="2">
        <v>4.8213999999999997</v>
      </c>
      <c r="C1466" s="2">
        <f t="shared" si="173"/>
        <v>0</v>
      </c>
      <c r="D1466" s="2">
        <f t="shared" si="174"/>
        <v>4.8163400000000003</v>
      </c>
      <c r="E1466" s="2">
        <f t="shared" si="176"/>
        <v>4.7764100000000003</v>
      </c>
      <c r="F1466" s="2">
        <f t="shared" si="177"/>
        <v>4.7472750000000001</v>
      </c>
      <c r="G1466" s="2">
        <f t="shared" si="179"/>
        <v>4.6224519999999991</v>
      </c>
      <c r="H1466" s="2">
        <f t="shared" si="175"/>
        <v>4.4369085000000004</v>
      </c>
      <c r="I1466" s="2">
        <f t="array" ref="I1466">SUMPRODUCT(B1450:B1469, (ROW(B1450:B1469)-ROW(B1450)+1)) / (20*21/2)</f>
        <v>4.8072776190476185</v>
      </c>
      <c r="J1466" s="2">
        <f t="shared" si="178"/>
        <v>4.7463357436169265</v>
      </c>
      <c r="K1466" s="2">
        <f t="shared" si="180"/>
        <v>4.6434611995384287</v>
      </c>
    </row>
    <row r="1467" spans="1:11" ht="13.5" x14ac:dyDescent="0.25">
      <c r="A1467" s="3">
        <v>44148</v>
      </c>
      <c r="B1467" s="2">
        <v>4.8213999999999997</v>
      </c>
      <c r="C1467" s="2">
        <f t="shared" si="173"/>
        <v>0</v>
      </c>
      <c r="D1467" s="2">
        <f t="shared" si="174"/>
        <v>4.8176000000000005</v>
      </c>
      <c r="E1467" s="2">
        <f t="shared" si="176"/>
        <v>4.7833799999999993</v>
      </c>
      <c r="F1467" s="2">
        <f t="shared" si="177"/>
        <v>4.7634299999999987</v>
      </c>
      <c r="G1467" s="2">
        <f t="shared" si="179"/>
        <v>4.6301820000000005</v>
      </c>
      <c r="H1467" s="2">
        <f t="shared" si="175"/>
        <v>4.4391150000000001</v>
      </c>
      <c r="I1467" s="2">
        <f t="array" ref="I1467">SUMPRODUCT(B1451:B1470, (ROW(B1451:B1470)-ROW(B1451)+1)) / (20*21/2)</f>
        <v>4.8092119047619049</v>
      </c>
      <c r="J1467" s="2">
        <f t="shared" si="178"/>
        <v>4.7534847204153143</v>
      </c>
      <c r="K1467" s="2">
        <f t="shared" si="180"/>
        <v>4.6504391917133923</v>
      </c>
    </row>
    <row r="1468" spans="1:11" ht="13.5" x14ac:dyDescent="0.25">
      <c r="A1468" s="3">
        <v>44151</v>
      </c>
      <c r="B1468" s="2">
        <v>4.8213999999999997</v>
      </c>
      <c r="C1468" s="2">
        <f t="shared" si="173"/>
        <v>0</v>
      </c>
      <c r="D1468" s="2">
        <f t="shared" si="174"/>
        <v>4.8201400000000003</v>
      </c>
      <c r="E1468" s="2">
        <f t="shared" si="176"/>
        <v>4.796689999999999</v>
      </c>
      <c r="F1468" s="2">
        <f t="shared" si="177"/>
        <v>4.7786349999999995</v>
      </c>
      <c r="G1468" s="2">
        <f t="shared" si="179"/>
        <v>4.6367720000000006</v>
      </c>
      <c r="H1468" s="2">
        <f t="shared" si="175"/>
        <v>4.4413800000000005</v>
      </c>
      <c r="I1468" s="2">
        <f t="array" ref="I1468">SUMPRODUCT(B1452:B1471, (ROW(B1452:B1471)-ROW(B1452)+1)) / (20*21/2)</f>
        <v>4.8192585714285707</v>
      </c>
      <c r="J1468" s="2">
        <f t="shared" si="178"/>
        <v>4.7599528422805228</v>
      </c>
      <c r="K1468" s="2">
        <f t="shared" si="180"/>
        <v>4.6571435371363963</v>
      </c>
    </row>
    <row r="1469" spans="1:11" ht="13.5" x14ac:dyDescent="0.25">
      <c r="A1469" s="3">
        <v>44152</v>
      </c>
      <c r="B1469" s="2">
        <v>4.8784000000000001</v>
      </c>
      <c r="C1469" s="2">
        <f t="shared" si="173"/>
        <v>5.7000000000000384E-2</v>
      </c>
      <c r="D1469" s="2">
        <f t="shared" si="174"/>
        <v>4.8327999999999998</v>
      </c>
      <c r="E1469" s="2">
        <f t="shared" si="176"/>
        <v>4.8106299999999997</v>
      </c>
      <c r="F1469" s="2">
        <f t="shared" si="177"/>
        <v>4.794789999999999</v>
      </c>
      <c r="G1469" s="2">
        <f t="shared" si="179"/>
        <v>4.644374</v>
      </c>
      <c r="H1469" s="2">
        <f t="shared" si="175"/>
        <v>4.4438715000000011</v>
      </c>
      <c r="I1469" s="2">
        <f t="array" ref="I1469">SUMPRODUCT(B1453:B1472, (ROW(B1453:B1472)-ROW(B1453)+1)) / (20*21/2)</f>
        <v>4.8297604761904758</v>
      </c>
      <c r="J1469" s="2">
        <f t="shared" si="178"/>
        <v>4.7712335239680925</v>
      </c>
      <c r="K1469" s="2">
        <f t="shared" si="180"/>
        <v>4.6658202611702633</v>
      </c>
    </row>
    <row r="1470" spans="1:11" ht="13.5" x14ac:dyDescent="0.25">
      <c r="A1470" s="3">
        <v>44153</v>
      </c>
      <c r="B1470" s="2">
        <v>4.8151000000000002</v>
      </c>
      <c r="C1470" s="2">
        <f t="shared" si="173"/>
        <v>-6.3299999999999912E-2</v>
      </c>
      <c r="D1470" s="2">
        <f t="shared" si="174"/>
        <v>4.8315399999999995</v>
      </c>
      <c r="E1470" s="2">
        <f t="shared" si="176"/>
        <v>4.8233100000000002</v>
      </c>
      <c r="F1470" s="2">
        <f t="shared" si="177"/>
        <v>4.8046099999999994</v>
      </c>
      <c r="G1470" s="2">
        <f t="shared" si="179"/>
        <v>4.6519780000000006</v>
      </c>
      <c r="H1470" s="2">
        <f t="shared" si="175"/>
        <v>4.4460465000000005</v>
      </c>
      <c r="I1470" s="2">
        <f t="array" ref="I1470">SUMPRODUCT(B1454:B1473, (ROW(B1454:B1473)-ROW(B1454)+1)) / (20*21/2)</f>
        <v>4.8477685714285714</v>
      </c>
      <c r="J1470" s="2">
        <f t="shared" si="178"/>
        <v>4.775411283590179</v>
      </c>
      <c r="K1470" s="2">
        <f t="shared" si="180"/>
        <v>4.671674368575351</v>
      </c>
    </row>
    <row r="1471" spans="1:11" ht="13.5" x14ac:dyDescent="0.25">
      <c r="A1471" s="3">
        <v>44154</v>
      </c>
      <c r="B1471" s="2">
        <v>4.9100999999999999</v>
      </c>
      <c r="C1471" s="2">
        <f t="shared" si="173"/>
        <v>9.4999999999999751E-2</v>
      </c>
      <c r="D1471" s="2">
        <f t="shared" si="174"/>
        <v>4.8492800000000003</v>
      </c>
      <c r="E1471" s="2">
        <f t="shared" si="176"/>
        <v>4.8328100000000003</v>
      </c>
      <c r="F1471" s="2">
        <f t="shared" si="177"/>
        <v>4.8125299999999998</v>
      </c>
      <c r="G1471" s="2">
        <f t="shared" si="179"/>
        <v>4.6614820000000012</v>
      </c>
      <c r="H1471" s="2">
        <f t="shared" si="175"/>
        <v>4.4486965000000005</v>
      </c>
      <c r="I1471" s="2">
        <f t="array" ref="I1471">SUMPRODUCT(B1455:B1474, (ROW(B1455:B1474)-ROW(B1455)+1)) / (20*21/2)</f>
        <v>4.8709099999999994</v>
      </c>
      <c r="J1471" s="2">
        <f t="shared" si="178"/>
        <v>4.7882387803911142</v>
      </c>
      <c r="K1471" s="2">
        <f t="shared" si="180"/>
        <v>4.6810243933371023</v>
      </c>
    </row>
    <row r="1472" spans="1:11" ht="13.5" x14ac:dyDescent="0.25">
      <c r="A1472" s="3">
        <v>44155</v>
      </c>
      <c r="B1472" s="2">
        <v>4.9227999999999996</v>
      </c>
      <c r="C1472" s="2">
        <f t="shared" si="173"/>
        <v>1.2699999999999712E-2</v>
      </c>
      <c r="D1472" s="2">
        <f t="shared" si="174"/>
        <v>4.8695599999999999</v>
      </c>
      <c r="E1472" s="2">
        <f t="shared" si="176"/>
        <v>4.8435800000000011</v>
      </c>
      <c r="F1472" s="2">
        <f t="shared" si="177"/>
        <v>4.8160149999999993</v>
      </c>
      <c r="G1472" s="2">
        <f t="shared" si="179"/>
        <v>4.6712400000000009</v>
      </c>
      <c r="H1472" s="2">
        <f t="shared" si="175"/>
        <v>4.451264000000001</v>
      </c>
      <c r="I1472" s="2">
        <f t="array" ref="I1472">SUMPRODUCT(B1456:B1475, (ROW(B1456:B1475)-ROW(B1456)+1)) / (20*21/2)</f>
        <v>4.9051223809523812</v>
      </c>
      <c r="J1472" s="2">
        <f t="shared" si="178"/>
        <v>4.8010541346395801</v>
      </c>
      <c r="K1472" s="2">
        <f t="shared" si="180"/>
        <v>4.6905057896768243</v>
      </c>
    </row>
    <row r="1473" spans="1:11" ht="13.5" x14ac:dyDescent="0.25">
      <c r="A1473" s="3">
        <v>44158</v>
      </c>
      <c r="B1473" s="2">
        <v>5.0050999999999997</v>
      </c>
      <c r="C1473" s="2">
        <f t="shared" si="173"/>
        <v>8.230000000000004E-2</v>
      </c>
      <c r="D1473" s="2">
        <f t="shared" si="174"/>
        <v>4.9062999999999999</v>
      </c>
      <c r="E1473" s="2">
        <f t="shared" si="176"/>
        <v>4.8632200000000001</v>
      </c>
      <c r="F1473" s="2">
        <f t="shared" si="177"/>
        <v>4.8255149999999993</v>
      </c>
      <c r="G1473" s="2">
        <f t="shared" si="179"/>
        <v>4.6801100000000009</v>
      </c>
      <c r="H1473" s="2">
        <f t="shared" si="175"/>
        <v>4.4543890000000017</v>
      </c>
      <c r="I1473" s="2">
        <f t="array" ref="I1473">SUMPRODUCT(B1457:B1476, (ROW(B1457:B1476)-ROW(B1457)+1)) / (20*21/2)</f>
        <v>4.9371357142857137</v>
      </c>
      <c r="J1473" s="2">
        <f t="shared" si="178"/>
        <v>4.8204870741977155</v>
      </c>
      <c r="K1473" s="2">
        <f t="shared" si="180"/>
        <v>4.7028428175326349</v>
      </c>
    </row>
    <row r="1474" spans="1:11" ht="13.5" x14ac:dyDescent="0.25">
      <c r="A1474" s="3">
        <v>44159</v>
      </c>
      <c r="B1474" s="2">
        <v>5.0685000000000002</v>
      </c>
      <c r="C1474" s="2">
        <f t="shared" si="173"/>
        <v>6.3400000000000567E-2</v>
      </c>
      <c r="D1474" s="2">
        <f t="shared" si="174"/>
        <v>4.9443199999999994</v>
      </c>
      <c r="E1474" s="2">
        <f t="shared" si="176"/>
        <v>4.88856</v>
      </c>
      <c r="F1474" s="2">
        <f t="shared" si="177"/>
        <v>4.8359699999999997</v>
      </c>
      <c r="G1474" s="2">
        <f t="shared" si="179"/>
        <v>4.6896140000000006</v>
      </c>
      <c r="H1474" s="2">
        <f t="shared" si="175"/>
        <v>4.4579770000000005</v>
      </c>
      <c r="I1474" s="2">
        <f t="array" ref="I1474">SUMPRODUCT(B1458:B1477, (ROW(B1458:B1477)-ROW(B1458)+1)) / (20*21/2)</f>
        <v>4.9681499999999987</v>
      </c>
      <c r="J1474" s="2">
        <f t="shared" si="178"/>
        <v>4.8441073528455521</v>
      </c>
      <c r="K1474" s="2">
        <f t="shared" si="180"/>
        <v>4.7171823148842966</v>
      </c>
    </row>
    <row r="1475" spans="1:11" ht="13.5" x14ac:dyDescent="0.25">
      <c r="A1475" s="3">
        <v>44160</v>
      </c>
      <c r="B1475" s="2">
        <v>5.1951999999999998</v>
      </c>
      <c r="C1475" s="2">
        <f t="shared" si="173"/>
        <v>0.12669999999999959</v>
      </c>
      <c r="D1475" s="2">
        <f t="shared" si="174"/>
        <v>5.0203399999999991</v>
      </c>
      <c r="E1475" s="2">
        <f t="shared" si="176"/>
        <v>4.9259399999999998</v>
      </c>
      <c r="F1475" s="2">
        <f t="shared" si="177"/>
        <v>4.8527599999999991</v>
      </c>
      <c r="G1475" s="2">
        <f t="shared" si="179"/>
        <v>4.7022860000000009</v>
      </c>
      <c r="H1475" s="2">
        <f t="shared" si="175"/>
        <v>4.4621985000000013</v>
      </c>
      <c r="I1475" s="2">
        <f t="array" ref="I1475">SUMPRODUCT(B1459:B1478, (ROW(B1459:B1478)-ROW(B1459)+1)) / (20*21/2)</f>
        <v>4.9970523809523799</v>
      </c>
      <c r="J1475" s="2">
        <f t="shared" si="178"/>
        <v>4.8775447478126424</v>
      </c>
      <c r="K1475" s="2">
        <f t="shared" si="180"/>
        <v>4.735928106457461</v>
      </c>
    </row>
    <row r="1476" spans="1:11" ht="13.5" x14ac:dyDescent="0.25">
      <c r="A1476" s="3">
        <v>44161</v>
      </c>
      <c r="B1476" s="2">
        <v>5.1889000000000003</v>
      </c>
      <c r="C1476" s="2">
        <f t="shared" ref="C1476:C1539" si="181">B1476-B1475</f>
        <v>-6.2999999999995282E-3</v>
      </c>
      <c r="D1476" s="2">
        <f t="shared" si="174"/>
        <v>5.0761000000000003</v>
      </c>
      <c r="E1476" s="2">
        <f t="shared" si="176"/>
        <v>4.9626900000000003</v>
      </c>
      <c r="F1476" s="2">
        <f t="shared" si="177"/>
        <v>4.8695499999999994</v>
      </c>
      <c r="G1476" s="2">
        <f t="shared" si="179"/>
        <v>4.7149580000000011</v>
      </c>
      <c r="H1476" s="2">
        <f t="shared" si="175"/>
        <v>4.4665345000000016</v>
      </c>
      <c r="I1476" s="2">
        <f t="array" ref="I1476">SUMPRODUCT(B1460:B1479, (ROW(B1460:B1479)-ROW(B1460)+1)) / (20*21/2)</f>
        <v>5.026559999999999</v>
      </c>
      <c r="J1476" s="2">
        <f t="shared" si="178"/>
        <v>4.9071976289733428</v>
      </c>
      <c r="K1476" s="2">
        <f t="shared" si="180"/>
        <v>4.7536917101257963</v>
      </c>
    </row>
    <row r="1477" spans="1:11" ht="13.5" x14ac:dyDescent="0.25">
      <c r="A1477" s="3">
        <v>44162</v>
      </c>
      <c r="B1477" s="2">
        <v>5.1951999999999998</v>
      </c>
      <c r="C1477" s="2">
        <f t="shared" si="181"/>
        <v>6.2999999999995282E-3</v>
      </c>
      <c r="D1477" s="2">
        <f t="shared" si="174"/>
        <v>5.1305800000000001</v>
      </c>
      <c r="E1477" s="2">
        <f t="shared" si="176"/>
        <v>5.0000699999999991</v>
      </c>
      <c r="F1477" s="2">
        <f t="shared" si="177"/>
        <v>4.8917249999999992</v>
      </c>
      <c r="G1477" s="2">
        <f t="shared" si="179"/>
        <v>4.728390000000001</v>
      </c>
      <c r="H1477" s="2">
        <f t="shared" si="175"/>
        <v>4.4709020000000024</v>
      </c>
      <c r="I1477" s="2">
        <f t="array" ref="I1477">SUMPRODUCT(B1461:B1480, (ROW(B1461:B1480)-ROW(B1461)+1)) / (20*21/2)</f>
        <v>5.0477061904761902</v>
      </c>
      <c r="J1477" s="2">
        <f t="shared" si="178"/>
        <v>4.9346264262139767</v>
      </c>
      <c r="K1477" s="2">
        <f t="shared" si="180"/>
        <v>4.7710057607090981</v>
      </c>
    </row>
    <row r="1478" spans="1:11" ht="13.5" x14ac:dyDescent="0.25">
      <c r="A1478" s="3">
        <v>44165</v>
      </c>
      <c r="B1478" s="2">
        <v>5.1951999999999998</v>
      </c>
      <c r="C1478" s="2">
        <f t="shared" si="181"/>
        <v>0</v>
      </c>
      <c r="D1478" s="2">
        <f t="shared" si="174"/>
        <v>5.1685999999999996</v>
      </c>
      <c r="E1478" s="2">
        <f t="shared" si="176"/>
        <v>5.0374499999999998</v>
      </c>
      <c r="F1478" s="2">
        <f t="shared" si="177"/>
        <v>4.9170699999999998</v>
      </c>
      <c r="G1478" s="2">
        <f t="shared" si="179"/>
        <v>4.7410620000000003</v>
      </c>
      <c r="H1478" s="2">
        <f t="shared" si="175"/>
        <v>4.475036000000002</v>
      </c>
      <c r="I1478" s="2">
        <f t="array" ref="I1478">SUMPRODUCT(B1462:B1481, (ROW(B1462:B1481)-ROW(B1462)+1)) / (20*21/2)</f>
        <v>5.0696085714285717</v>
      </c>
      <c r="J1478" s="2">
        <f t="shared" si="178"/>
        <v>4.959442957050741</v>
      </c>
      <c r="K1478" s="2">
        <f t="shared" si="180"/>
        <v>4.7876408289165839</v>
      </c>
    </row>
    <row r="1479" spans="1:11" ht="13.5" x14ac:dyDescent="0.25">
      <c r="A1479" s="3">
        <v>44166</v>
      </c>
      <c r="B1479" s="2">
        <v>5.2268999999999997</v>
      </c>
      <c r="C1479" s="2">
        <f t="shared" si="181"/>
        <v>3.1699999999999839E-2</v>
      </c>
      <c r="D1479" s="2">
        <f t="shared" ref="D1479:D1542" si="182">AVERAGE(B1475:B1479)</f>
        <v>5.2002800000000002</v>
      </c>
      <c r="E1479" s="2">
        <f t="shared" si="176"/>
        <v>5.0723000000000003</v>
      </c>
      <c r="F1479" s="2">
        <f t="shared" si="177"/>
        <v>4.941465</v>
      </c>
      <c r="G1479" s="2">
        <f t="shared" si="179"/>
        <v>4.7543680000000004</v>
      </c>
      <c r="H1479" s="2">
        <f t="shared" si="175"/>
        <v>4.4789780000000023</v>
      </c>
      <c r="I1479" s="2">
        <f t="array" ref="I1479">SUMPRODUCT(B1463:B1482, (ROW(B1463:B1482)-ROW(B1463)+1)) / (20*21/2)</f>
        <v>5.0915104761904768</v>
      </c>
      <c r="J1479" s="2">
        <f t="shared" si="178"/>
        <v>4.9849150563792417</v>
      </c>
      <c r="K1479" s="2">
        <f t="shared" si="180"/>
        <v>4.804866678762993</v>
      </c>
    </row>
    <row r="1480" spans="1:11" ht="13.5" x14ac:dyDescent="0.25">
      <c r="A1480" s="3">
        <v>44167</v>
      </c>
      <c r="B1480" s="2">
        <v>5.1635</v>
      </c>
      <c r="C1480" s="2">
        <f t="shared" si="181"/>
        <v>-6.3399999999999679E-2</v>
      </c>
      <c r="D1480" s="2">
        <f t="shared" si="182"/>
        <v>5.1939399999999996</v>
      </c>
      <c r="E1480" s="2">
        <f t="shared" si="176"/>
        <v>5.1071399999999993</v>
      </c>
      <c r="F1480" s="2">
        <f t="shared" si="177"/>
        <v>4.9652250000000002</v>
      </c>
      <c r="G1480" s="2">
        <f t="shared" si="179"/>
        <v>4.7670380000000003</v>
      </c>
      <c r="H1480" s="2">
        <f t="shared" si="175"/>
        <v>4.4826615000000025</v>
      </c>
      <c r="I1480" s="2">
        <f t="array" ref="I1480">SUMPRODUCT(B1464:B1483, (ROW(B1464:B1483)-ROW(B1464)+1)) / (20*21/2)</f>
        <v>5.112111904761905</v>
      </c>
      <c r="J1480" s="2">
        <f t="shared" si="178"/>
        <v>5.0019231462478855</v>
      </c>
      <c r="K1480" s="2">
        <f t="shared" si="180"/>
        <v>4.8189307305762092</v>
      </c>
    </row>
    <row r="1481" spans="1:11" ht="13.5" x14ac:dyDescent="0.25">
      <c r="A1481" s="3">
        <v>44168</v>
      </c>
      <c r="B1481" s="2">
        <v>5.1951999999999998</v>
      </c>
      <c r="C1481" s="2">
        <f t="shared" si="181"/>
        <v>3.1699999999999839E-2</v>
      </c>
      <c r="D1481" s="2">
        <f t="shared" si="182"/>
        <v>5.1951999999999998</v>
      </c>
      <c r="E1481" s="2">
        <f t="shared" si="176"/>
        <v>5.13565</v>
      </c>
      <c r="F1481" s="2">
        <f t="shared" si="177"/>
        <v>4.9842300000000002</v>
      </c>
      <c r="G1481" s="2">
        <f t="shared" si="179"/>
        <v>4.7809759999999999</v>
      </c>
      <c r="H1481" s="2">
        <f t="shared" si="175"/>
        <v>4.4864450000000016</v>
      </c>
      <c r="I1481" s="2">
        <f t="array" ref="I1481">SUMPRODUCT(B1465:B1484, (ROW(B1465:B1484)-ROW(B1465)+1)) / (20*21/2)</f>
        <v>5.1223047619047621</v>
      </c>
      <c r="J1481" s="2">
        <f t="shared" si="178"/>
        <v>5.0203304656528491</v>
      </c>
      <c r="K1481" s="2">
        <f t="shared" si="180"/>
        <v>4.8336863882006718</v>
      </c>
    </row>
    <row r="1482" spans="1:11" ht="13.5" x14ac:dyDescent="0.25">
      <c r="A1482" s="3">
        <v>44169</v>
      </c>
      <c r="B1482" s="2">
        <v>5.2141999999999999</v>
      </c>
      <c r="C1482" s="2">
        <f t="shared" si="181"/>
        <v>1.9000000000000128E-2</v>
      </c>
      <c r="D1482" s="2">
        <f t="shared" si="182"/>
        <v>5.1989999999999998</v>
      </c>
      <c r="E1482" s="2">
        <f t="shared" si="176"/>
        <v>5.1647899999999991</v>
      </c>
      <c r="F1482" s="2">
        <f t="shared" si="177"/>
        <v>5.0041850000000005</v>
      </c>
      <c r="G1482" s="2">
        <f t="shared" si="179"/>
        <v>4.7902260000000005</v>
      </c>
      <c r="H1482" s="2">
        <f t="shared" ref="H1482:H1545" si="183">AVERAGE(B1283:B1482)</f>
        <v>4.4904110000000017</v>
      </c>
      <c r="I1482" s="2">
        <f t="array" ref="I1482">SUMPRODUCT(B1466:B1485, (ROW(B1466:B1485)-ROW(B1466)+1)) / (20*21/2)</f>
        <v>5.1243514285714289</v>
      </c>
      <c r="J1482" s="2">
        <f t="shared" si="178"/>
        <v>5.0387942308287679</v>
      </c>
      <c r="K1482" s="2">
        <f t="shared" si="180"/>
        <v>4.8486084906241755</v>
      </c>
    </row>
    <row r="1483" spans="1:11" ht="13.5" x14ac:dyDescent="0.25">
      <c r="A1483" s="3">
        <v>44172</v>
      </c>
      <c r="B1483" s="2">
        <v>5.2205000000000004</v>
      </c>
      <c r="C1483" s="2">
        <f t="shared" si="181"/>
        <v>6.3000000000004164E-3</v>
      </c>
      <c r="D1483" s="2">
        <f t="shared" si="182"/>
        <v>5.2040600000000001</v>
      </c>
      <c r="E1483" s="2">
        <f t="shared" si="176"/>
        <v>5.1863299999999999</v>
      </c>
      <c r="F1483" s="2">
        <f t="shared" si="177"/>
        <v>5.024775</v>
      </c>
      <c r="G1483" s="2">
        <f t="shared" si="179"/>
        <v>4.7998560000000001</v>
      </c>
      <c r="H1483" s="2">
        <f t="shared" si="183"/>
        <v>4.4944085000000022</v>
      </c>
      <c r="I1483" s="2">
        <f t="array" ref="I1483">SUMPRODUCT(B1467:B1486, (ROW(B1467:B1486)-ROW(B1467)+1)) / (20*21/2)</f>
        <v>5.1258614285714277</v>
      </c>
      <c r="J1483" s="2">
        <f t="shared" si="178"/>
        <v>5.0560995421784094</v>
      </c>
      <c r="K1483" s="2">
        <f t="shared" si="180"/>
        <v>4.8631924713840116</v>
      </c>
    </row>
    <row r="1484" spans="1:11" ht="13.5" x14ac:dyDescent="0.25">
      <c r="A1484" s="3">
        <v>44173</v>
      </c>
      <c r="B1484" s="2">
        <v>5.1318000000000001</v>
      </c>
      <c r="C1484" s="2">
        <f t="shared" si="181"/>
        <v>-8.8700000000000223E-2</v>
      </c>
      <c r="D1484" s="2">
        <f t="shared" si="182"/>
        <v>5.185039999999999</v>
      </c>
      <c r="E1484" s="2">
        <f t="shared" ref="E1484:E1547" si="184">AVERAGE(B1475:B1484)</f>
        <v>5.1926600000000001</v>
      </c>
      <c r="F1484" s="2">
        <f t="shared" si="177"/>
        <v>5.04061</v>
      </c>
      <c r="G1484" s="2">
        <f t="shared" si="179"/>
        <v>4.8105000000000002</v>
      </c>
      <c r="H1484" s="2">
        <f t="shared" si="183"/>
        <v>4.4978750000000023</v>
      </c>
      <c r="I1484" s="2">
        <f t="array" ref="I1484">SUMPRODUCT(B1468:B1487, (ROW(B1468:B1487)-ROW(B1468)+1)) / (20*21/2)</f>
        <v>5.1255852380952387</v>
      </c>
      <c r="J1484" s="2">
        <f t="shared" si="178"/>
        <v>5.0633091095899898</v>
      </c>
      <c r="K1484" s="2">
        <f t="shared" si="180"/>
        <v>4.8737260999571879</v>
      </c>
    </row>
    <row r="1485" spans="1:11" ht="13.5" x14ac:dyDescent="0.25">
      <c r="A1485" s="3">
        <v>44174</v>
      </c>
      <c r="B1485" s="2">
        <v>5.0621</v>
      </c>
      <c r="C1485" s="2">
        <f t="shared" si="181"/>
        <v>-6.9700000000000095E-2</v>
      </c>
      <c r="D1485" s="2">
        <f t="shared" si="182"/>
        <v>5.1647599999999994</v>
      </c>
      <c r="E1485" s="2">
        <f t="shared" si="184"/>
        <v>5.1793500000000003</v>
      </c>
      <c r="F1485" s="2">
        <f t="shared" si="177"/>
        <v>5.0526450000000001</v>
      </c>
      <c r="G1485" s="2">
        <f t="shared" si="179"/>
        <v>4.8205099999999996</v>
      </c>
      <c r="H1485" s="2">
        <f t="shared" si="183"/>
        <v>4.5009930000000029</v>
      </c>
      <c r="I1485" s="2">
        <f t="array" ref="I1485">SUMPRODUCT(B1469:B1488, (ROW(B1469:B1488)-ROW(B1469)+1)) / (20*21/2)</f>
        <v>5.1241628571428572</v>
      </c>
      <c r="J1485" s="2">
        <f t="shared" si="178"/>
        <v>5.0631939562957049</v>
      </c>
      <c r="K1485" s="2">
        <f t="shared" si="180"/>
        <v>4.8811133117235732</v>
      </c>
    </row>
    <row r="1486" spans="1:11" ht="13.5" x14ac:dyDescent="0.25">
      <c r="A1486" s="3">
        <v>44175</v>
      </c>
      <c r="B1486" s="2">
        <v>5.0685000000000002</v>
      </c>
      <c r="C1486" s="2">
        <f t="shared" si="181"/>
        <v>6.4000000000001833E-3</v>
      </c>
      <c r="D1486" s="2">
        <f t="shared" si="182"/>
        <v>5.1394199999999994</v>
      </c>
      <c r="E1486" s="2">
        <f t="shared" si="184"/>
        <v>5.1673099999999996</v>
      </c>
      <c r="F1486" s="2">
        <f t="shared" si="177"/>
        <v>5.0650000000000004</v>
      </c>
      <c r="G1486" s="2">
        <f t="shared" si="179"/>
        <v>4.8281140000000002</v>
      </c>
      <c r="H1486" s="2">
        <f t="shared" si="183"/>
        <v>4.5039970000000027</v>
      </c>
      <c r="I1486" s="2">
        <f t="array" ref="I1486">SUMPRODUCT(B1470:B1489, (ROW(B1470:B1489)-ROW(B1470)+1)) / (20*21/2)</f>
        <v>5.1179752380952372</v>
      </c>
      <c r="J1486" s="2">
        <f t="shared" si="178"/>
        <v>5.0636992937913519</v>
      </c>
      <c r="K1486" s="2">
        <f t="shared" si="180"/>
        <v>4.888461809303041</v>
      </c>
    </row>
    <row r="1487" spans="1:11" ht="13.5" x14ac:dyDescent="0.25">
      <c r="A1487" s="3">
        <v>44176</v>
      </c>
      <c r="B1487" s="2">
        <v>5.0621</v>
      </c>
      <c r="C1487" s="2">
        <f t="shared" si="181"/>
        <v>-6.4000000000001833E-3</v>
      </c>
      <c r="D1487" s="2">
        <f t="shared" si="182"/>
        <v>5.109</v>
      </c>
      <c r="E1487" s="2">
        <f t="shared" si="184"/>
        <v>5.1539999999999999</v>
      </c>
      <c r="F1487" s="2">
        <f t="shared" si="177"/>
        <v>5.0770350000000004</v>
      </c>
      <c r="G1487" s="2">
        <f t="shared" si="179"/>
        <v>4.8392639999999991</v>
      </c>
      <c r="H1487" s="2">
        <f t="shared" si="183"/>
        <v>4.5071150000000024</v>
      </c>
      <c r="I1487" s="2">
        <f t="array" ref="I1487">SUMPRODUCT(B1471:B1490, (ROW(B1471:B1490)-ROW(B1471)+1)) / (20*21/2)</f>
        <v>5.1243699999999999</v>
      </c>
      <c r="J1487" s="2">
        <f t="shared" si="178"/>
        <v>5.0635469800969375</v>
      </c>
      <c r="K1487" s="2">
        <f t="shared" si="180"/>
        <v>4.8952711501146862</v>
      </c>
    </row>
    <row r="1488" spans="1:11" ht="13.5" x14ac:dyDescent="0.25">
      <c r="A1488" s="3">
        <v>44179</v>
      </c>
      <c r="B1488" s="2">
        <v>5.0621</v>
      </c>
      <c r="C1488" s="2">
        <f t="shared" si="181"/>
        <v>0</v>
      </c>
      <c r="D1488" s="2">
        <f t="shared" si="182"/>
        <v>5.0773200000000003</v>
      </c>
      <c r="E1488" s="2">
        <f t="shared" si="184"/>
        <v>5.1406900000000002</v>
      </c>
      <c r="F1488" s="2">
        <f t="shared" si="177"/>
        <v>5.0890700000000004</v>
      </c>
      <c r="G1488" s="2">
        <f t="shared" si="179"/>
        <v>4.8511739999999985</v>
      </c>
      <c r="H1488" s="2">
        <f t="shared" si="183"/>
        <v>4.510233000000003</v>
      </c>
      <c r="I1488" s="2">
        <f t="array" ref="I1488">SUMPRODUCT(B1472:B1491, (ROW(B1472:B1491)-ROW(B1472)+1)) / (20*21/2)</f>
        <v>5.1266961904761912</v>
      </c>
      <c r="J1488" s="2">
        <f t="shared" si="178"/>
        <v>5.0634091724686581</v>
      </c>
      <c r="K1488" s="2">
        <f t="shared" si="180"/>
        <v>4.9018134579533257</v>
      </c>
    </row>
    <row r="1489" spans="1:11" ht="13.5" x14ac:dyDescent="0.25">
      <c r="A1489" s="3">
        <v>44180</v>
      </c>
      <c r="B1489" s="2">
        <v>5.0240999999999998</v>
      </c>
      <c r="C1489" s="2">
        <f t="shared" si="181"/>
        <v>-3.8000000000000256E-2</v>
      </c>
      <c r="D1489" s="2">
        <f t="shared" si="182"/>
        <v>5.0557800000000004</v>
      </c>
      <c r="E1489" s="2">
        <f t="shared" si="184"/>
        <v>5.1204099999999997</v>
      </c>
      <c r="F1489" s="2">
        <f t="shared" si="177"/>
        <v>5.0963550000000009</v>
      </c>
      <c r="G1489" s="2">
        <f t="shared" si="179"/>
        <v>4.862957999999999</v>
      </c>
      <c r="H1489" s="2">
        <f t="shared" si="183"/>
        <v>4.5131610000000029</v>
      </c>
      <c r="I1489" s="2">
        <f t="array" ref="I1489">SUMPRODUCT(B1473:B1492, (ROW(B1473:B1492)-ROW(B1473)+1)) / (20*21/2)</f>
        <v>5.1303457142857152</v>
      </c>
      <c r="J1489" s="2">
        <f t="shared" si="178"/>
        <v>5.0596654417573577</v>
      </c>
      <c r="K1489" s="2">
        <f t="shared" si="180"/>
        <v>4.9066090086218228</v>
      </c>
    </row>
    <row r="1490" spans="1:11" ht="13.5" x14ac:dyDescent="0.25">
      <c r="A1490" s="3">
        <v>44181</v>
      </c>
      <c r="B1490" s="2">
        <v>5.1635</v>
      </c>
      <c r="C1490" s="2">
        <f t="shared" si="181"/>
        <v>0.13940000000000019</v>
      </c>
      <c r="D1490" s="2">
        <f t="shared" si="182"/>
        <v>5.07606</v>
      </c>
      <c r="E1490" s="2">
        <f t="shared" si="184"/>
        <v>5.1204099999999997</v>
      </c>
      <c r="F1490" s="2">
        <f t="shared" si="177"/>
        <v>5.1137749999999995</v>
      </c>
      <c r="G1490" s="2">
        <f t="shared" si="179"/>
        <v>4.8751219999999984</v>
      </c>
      <c r="H1490" s="2">
        <f t="shared" si="183"/>
        <v>4.5167860000000033</v>
      </c>
      <c r="I1490" s="2">
        <f t="array" ref="I1490">SUMPRODUCT(B1474:B1493, (ROW(B1474:B1493)-ROW(B1474)+1)) / (20*21/2)</f>
        <v>5.1340585714285716</v>
      </c>
      <c r="J1490" s="2">
        <f t="shared" si="178"/>
        <v>5.0695544473042764</v>
      </c>
      <c r="K1490" s="2">
        <f t="shared" si="180"/>
        <v>4.9166831651464573</v>
      </c>
    </row>
    <row r="1491" spans="1:11" ht="13.5" x14ac:dyDescent="0.25">
      <c r="A1491" s="3">
        <v>44182</v>
      </c>
      <c r="B1491" s="2">
        <v>5.1382000000000003</v>
      </c>
      <c r="C1491" s="2">
        <f t="shared" si="181"/>
        <v>-2.5299999999999656E-2</v>
      </c>
      <c r="D1491" s="2">
        <f t="shared" si="182"/>
        <v>5.09</v>
      </c>
      <c r="E1491" s="2">
        <f t="shared" si="184"/>
        <v>5.1147099999999996</v>
      </c>
      <c r="F1491" s="2">
        <f t="shared" si="177"/>
        <v>5.1251800000000003</v>
      </c>
      <c r="G1491" s="2">
        <f t="shared" si="179"/>
        <v>4.8872859999999987</v>
      </c>
      <c r="H1491" s="2">
        <f t="shared" si="183"/>
        <v>4.5202845000000034</v>
      </c>
      <c r="I1491" s="2">
        <f t="array" ref="I1491">SUMPRODUCT(B1475:B1494, (ROW(B1475:B1494)-ROW(B1475)+1)) / (20*21/2)</f>
        <v>5.1387661904761908</v>
      </c>
      <c r="J1491" s="2">
        <f t="shared" si="178"/>
        <v>5.0760921189895836</v>
      </c>
      <c r="K1491" s="2">
        <f t="shared" si="180"/>
        <v>4.9253700998465968</v>
      </c>
    </row>
    <row r="1492" spans="1:11" ht="13.5" x14ac:dyDescent="0.25">
      <c r="A1492" s="3">
        <v>44183</v>
      </c>
      <c r="B1492" s="2">
        <v>5.1635</v>
      </c>
      <c r="C1492" s="2">
        <f t="shared" si="181"/>
        <v>2.5299999999999656E-2</v>
      </c>
      <c r="D1492" s="2">
        <f t="shared" si="182"/>
        <v>5.1102800000000004</v>
      </c>
      <c r="E1492" s="2">
        <f t="shared" si="184"/>
        <v>5.1096399999999997</v>
      </c>
      <c r="F1492" s="2">
        <f t="shared" ref="F1492:F1555" si="185">AVERAGE(B1473:B1492)</f>
        <v>5.1372149999999994</v>
      </c>
      <c r="G1492" s="2">
        <f t="shared" si="179"/>
        <v>4.8993239999999982</v>
      </c>
      <c r="H1492" s="2">
        <f t="shared" si="183"/>
        <v>4.5236760000000036</v>
      </c>
      <c r="I1492" s="2">
        <f t="array" ref="I1492">SUMPRODUCT(B1476:B1495, (ROW(B1476:B1495)-ROW(B1476)+1)) / (20*21/2)</f>
        <v>5.1458895238095241</v>
      </c>
      <c r="J1492" s="2">
        <f t="shared" si="178"/>
        <v>5.0844166790858134</v>
      </c>
      <c r="K1492" s="2">
        <f t="shared" si="180"/>
        <v>4.9347085273035933</v>
      </c>
    </row>
    <row r="1493" spans="1:11" ht="13.5" x14ac:dyDescent="0.25">
      <c r="A1493" s="3">
        <v>44186</v>
      </c>
      <c r="B1493" s="2">
        <v>5.1761999999999997</v>
      </c>
      <c r="C1493" s="2">
        <f t="shared" si="181"/>
        <v>1.2699999999999712E-2</v>
      </c>
      <c r="D1493" s="2">
        <f t="shared" si="182"/>
        <v>5.1331000000000007</v>
      </c>
      <c r="E1493" s="2">
        <f t="shared" si="184"/>
        <v>5.1052100000000005</v>
      </c>
      <c r="F1493" s="2">
        <f t="shared" si="185"/>
        <v>5.1457699999999997</v>
      </c>
      <c r="G1493" s="2">
        <f t="shared" si="179"/>
        <v>4.9128819999999989</v>
      </c>
      <c r="H1493" s="2">
        <f t="shared" si="183"/>
        <v>4.5269265000000036</v>
      </c>
      <c r="I1493" s="2">
        <f t="array" ref="I1493">SUMPRODUCT(B1477:B1496, (ROW(B1477:B1496)-ROW(B1477)+1)) / (20*21/2)</f>
        <v>5.1528619047619042</v>
      </c>
      <c r="J1493" s="2">
        <f t="shared" ref="J1493:J1556" si="186">$J$4*B1493+J1492*(1-$J$4)</f>
        <v>5.0931579477443076</v>
      </c>
      <c r="K1493" s="2">
        <f t="shared" si="180"/>
        <v>4.9441787811348252</v>
      </c>
    </row>
    <row r="1494" spans="1:11" ht="13.5" x14ac:dyDescent="0.25">
      <c r="A1494" s="3">
        <v>44187</v>
      </c>
      <c r="B1494" s="2">
        <v>5.1951999999999998</v>
      </c>
      <c r="C1494" s="2">
        <f t="shared" si="181"/>
        <v>1.9000000000000128E-2</v>
      </c>
      <c r="D1494" s="2">
        <f t="shared" si="182"/>
        <v>5.1673199999999992</v>
      </c>
      <c r="E1494" s="2">
        <f t="shared" si="184"/>
        <v>5.1115500000000003</v>
      </c>
      <c r="F1494" s="2">
        <f t="shared" si="185"/>
        <v>5.1521049999999997</v>
      </c>
      <c r="G1494" s="2">
        <f t="shared" si="179"/>
        <v>4.9268199999999993</v>
      </c>
      <c r="H1494" s="2">
        <f t="shared" si="183"/>
        <v>4.5304180000000027</v>
      </c>
      <c r="I1494" s="2">
        <f t="array" ref="I1494">SUMPRODUCT(B1478:B1497, (ROW(B1478:B1497)-ROW(B1478)+1)) / (20*21/2)</f>
        <v>5.1566342857142855</v>
      </c>
      <c r="J1494" s="2">
        <f t="shared" si="186"/>
        <v>5.1028762384353259</v>
      </c>
      <c r="K1494" s="2">
        <f t="shared" si="180"/>
        <v>4.9540227505020873</v>
      </c>
    </row>
    <row r="1495" spans="1:11" ht="13.5" x14ac:dyDescent="0.25">
      <c r="A1495" s="3">
        <v>44188</v>
      </c>
      <c r="B1495" s="2">
        <v>5.2268999999999997</v>
      </c>
      <c r="C1495" s="2">
        <f t="shared" si="181"/>
        <v>3.1699999999999839E-2</v>
      </c>
      <c r="D1495" s="2">
        <f t="shared" si="182"/>
        <v>5.18</v>
      </c>
      <c r="E1495" s="2">
        <f t="shared" si="184"/>
        <v>5.1280300000000008</v>
      </c>
      <c r="F1495" s="2">
        <f t="shared" si="185"/>
        <v>5.1536899999999992</v>
      </c>
      <c r="G1495" s="2">
        <f t="shared" si="179"/>
        <v>4.9402519999999983</v>
      </c>
      <c r="H1495" s="2">
        <f t="shared" si="183"/>
        <v>4.5337760000000031</v>
      </c>
      <c r="I1495" s="2">
        <f t="array" ref="I1495">SUMPRODUCT(B1479:B1498, (ROW(B1479:B1498)-ROW(B1479)+1)) / (20*21/2)</f>
        <v>5.1634257142857143</v>
      </c>
      <c r="J1495" s="2">
        <f t="shared" si="186"/>
        <v>5.1146880252510094</v>
      </c>
      <c r="K1495" s="2">
        <f t="shared" si="180"/>
        <v>4.9647238191098486</v>
      </c>
    </row>
    <row r="1496" spans="1:11" ht="13.5" x14ac:dyDescent="0.25">
      <c r="A1496" s="3">
        <v>44189</v>
      </c>
      <c r="B1496" s="2">
        <v>5.2268999999999997</v>
      </c>
      <c r="C1496" s="2">
        <f t="shared" si="181"/>
        <v>0</v>
      </c>
      <c r="D1496" s="2">
        <f t="shared" si="182"/>
        <v>5.1977400000000005</v>
      </c>
      <c r="E1496" s="2">
        <f t="shared" si="184"/>
        <v>5.1438699999999997</v>
      </c>
      <c r="F1496" s="2">
        <f t="shared" si="185"/>
        <v>5.1555899999999992</v>
      </c>
      <c r="G1496" s="2">
        <f t="shared" si="179"/>
        <v>4.9536839999999991</v>
      </c>
      <c r="H1496" s="2">
        <f t="shared" si="183"/>
        <v>4.5374260000000035</v>
      </c>
      <c r="I1496" s="2">
        <f t="array" ref="I1496">SUMPRODUCT(B1480:B1499, (ROW(B1480:B1499)-ROW(B1480)+1)) / (20*21/2)</f>
        <v>5.1670471428571441</v>
      </c>
      <c r="J1496" s="2">
        <f t="shared" si="186"/>
        <v>5.1253748799890086</v>
      </c>
      <c r="K1496" s="2">
        <f t="shared" si="180"/>
        <v>4.9750052379682863</v>
      </c>
    </row>
    <row r="1497" spans="1:11" ht="13.5" x14ac:dyDescent="0.25">
      <c r="A1497" s="3">
        <v>44190</v>
      </c>
      <c r="B1497" s="2">
        <v>5.1951999999999998</v>
      </c>
      <c r="C1497" s="2">
        <f t="shared" si="181"/>
        <v>-3.1699999999999839E-2</v>
      </c>
      <c r="D1497" s="2">
        <f t="shared" si="182"/>
        <v>5.2040799999999994</v>
      </c>
      <c r="E1497" s="2">
        <f t="shared" si="184"/>
        <v>5.1571800000000003</v>
      </c>
      <c r="F1497" s="2">
        <f t="shared" si="185"/>
        <v>5.1555899999999992</v>
      </c>
      <c r="G1497" s="2">
        <f t="shared" si="179"/>
        <v>4.9676219999999986</v>
      </c>
      <c r="H1497" s="2">
        <f t="shared" si="183"/>
        <v>4.5408005000000031</v>
      </c>
      <c r="I1497" s="2">
        <f t="array" ref="I1497">SUMPRODUCT(B1481:B1500, (ROW(B1481:B1500)-ROW(B1481)+1)) / (20*21/2)</f>
        <v>5.1708195238095236</v>
      </c>
      <c r="J1497" s="2">
        <f t="shared" si="186"/>
        <v>5.1320248914186273</v>
      </c>
      <c r="K1497" s="2">
        <f t="shared" si="180"/>
        <v>4.9836403266754123</v>
      </c>
    </row>
    <row r="1498" spans="1:11" ht="13.5" x14ac:dyDescent="0.25">
      <c r="A1498" s="3">
        <v>44193</v>
      </c>
      <c r="B1498" s="2">
        <v>5.2268999999999997</v>
      </c>
      <c r="C1498" s="2">
        <f t="shared" si="181"/>
        <v>3.1699999999999839E-2</v>
      </c>
      <c r="D1498" s="2">
        <f t="shared" si="182"/>
        <v>5.2142200000000001</v>
      </c>
      <c r="E1498" s="2">
        <f t="shared" si="184"/>
        <v>5.1736599999999999</v>
      </c>
      <c r="F1498" s="2">
        <f t="shared" si="185"/>
        <v>5.1571749999999996</v>
      </c>
      <c r="G1498" s="2">
        <f t="shared" si="179"/>
        <v>4.9818139999999982</v>
      </c>
      <c r="H1498" s="2">
        <f t="shared" si="183"/>
        <v>4.5444505000000035</v>
      </c>
      <c r="I1498" s="2">
        <f t="array" ref="I1498">SUMPRODUCT(B1482:B1501, (ROW(B1482:B1501)-ROW(B1482)+1)) / (20*21/2)</f>
        <v>5.17746</v>
      </c>
      <c r="J1498" s="2">
        <f t="shared" si="186"/>
        <v>5.1410606160454249</v>
      </c>
      <c r="K1498" s="2">
        <f t="shared" si="180"/>
        <v>4.9931799217077497</v>
      </c>
    </row>
    <row r="1499" spans="1:11" ht="13.5" x14ac:dyDescent="0.25">
      <c r="A1499" s="3">
        <v>44194</v>
      </c>
      <c r="B1499" s="2">
        <v>5.1951999999999998</v>
      </c>
      <c r="C1499" s="2">
        <f t="shared" si="181"/>
        <v>-3.1699999999999839E-2</v>
      </c>
      <c r="D1499" s="2">
        <f t="shared" si="182"/>
        <v>5.2142199999999992</v>
      </c>
      <c r="E1499" s="2">
        <f t="shared" si="184"/>
        <v>5.1907699999999997</v>
      </c>
      <c r="F1499" s="2">
        <f t="shared" si="185"/>
        <v>5.1555899999999992</v>
      </c>
      <c r="G1499" s="2">
        <f t="shared" si="179"/>
        <v>4.9946119999999983</v>
      </c>
      <c r="H1499" s="2">
        <f t="shared" si="183"/>
        <v>4.5481755000000028</v>
      </c>
      <c r="I1499" s="2">
        <f t="array" ref="I1499">SUMPRODUCT(B1483:B1502, (ROW(B1483:B1502)-ROW(B1483)+1)) / (20*21/2)</f>
        <v>5.1948066666666666</v>
      </c>
      <c r="J1499" s="2">
        <f t="shared" si="186"/>
        <v>5.1462167478506222</v>
      </c>
      <c r="K1499" s="2">
        <f t="shared" si="180"/>
        <v>5.0011022777192107</v>
      </c>
    </row>
    <row r="1500" spans="1:11" ht="13.5" x14ac:dyDescent="0.25">
      <c r="A1500" s="3">
        <v>44195</v>
      </c>
      <c r="B1500" s="2">
        <v>5.1951999999999998</v>
      </c>
      <c r="C1500" s="2">
        <f t="shared" si="181"/>
        <v>0</v>
      </c>
      <c r="D1500" s="2">
        <f t="shared" si="182"/>
        <v>5.2078800000000003</v>
      </c>
      <c r="E1500" s="2">
        <f t="shared" si="184"/>
        <v>5.1939399999999996</v>
      </c>
      <c r="F1500" s="2">
        <f t="shared" si="185"/>
        <v>5.1571749999999996</v>
      </c>
      <c r="G1500" s="2">
        <f t="shared" si="179"/>
        <v>5.0061419999999988</v>
      </c>
      <c r="H1500" s="2">
        <f t="shared" si="183"/>
        <v>4.5517255000000034</v>
      </c>
      <c r="I1500" s="2">
        <f t="array" ref="I1500">SUMPRODUCT(B1484:B1503, (ROW(B1484:B1503)-ROW(B1484)+1)) / (20*21/2)</f>
        <v>5.209140476190476</v>
      </c>
      <c r="J1500" s="2">
        <f t="shared" si="186"/>
        <v>5.1508818194838959</v>
      </c>
      <c r="K1500" s="2">
        <f t="shared" si="180"/>
        <v>5.0087139531027711</v>
      </c>
    </row>
    <row r="1501" spans="1:11" ht="13.5" x14ac:dyDescent="0.25">
      <c r="A1501" s="3">
        <v>44196</v>
      </c>
      <c r="B1501" s="2">
        <v>5.2268999999999997</v>
      </c>
      <c r="C1501" s="2">
        <f t="shared" si="181"/>
        <v>3.1699999999999839E-2</v>
      </c>
      <c r="D1501" s="2">
        <f t="shared" si="182"/>
        <v>5.2078800000000003</v>
      </c>
      <c r="E1501" s="2">
        <f t="shared" si="184"/>
        <v>5.2028100000000004</v>
      </c>
      <c r="F1501" s="2">
        <f t="shared" si="185"/>
        <v>5.1587599999999991</v>
      </c>
      <c r="G1501" s="2">
        <f t="shared" si="179"/>
        <v>5.0156459999999994</v>
      </c>
      <c r="H1501" s="2">
        <f t="shared" si="183"/>
        <v>4.555463000000004</v>
      </c>
      <c r="I1501" s="2">
        <f t="array" ref="I1501">SUMPRODUCT(B1485:B1504, (ROW(B1485:B1504)-ROW(B1485)+1)) / (20*21/2)</f>
        <v>5.2230214285714283</v>
      </c>
      <c r="J1501" s="2">
        <f t="shared" si="186"/>
        <v>5.1581216461997155</v>
      </c>
      <c r="K1501" s="2">
        <f t="shared" si="180"/>
        <v>5.0172702686673682</v>
      </c>
    </row>
    <row r="1502" spans="1:11" ht="13.5" x14ac:dyDescent="0.25">
      <c r="A1502" s="3">
        <v>44200</v>
      </c>
      <c r="B1502" s="2">
        <v>5.3409000000000004</v>
      </c>
      <c r="C1502" s="2">
        <f t="shared" si="181"/>
        <v>0.11400000000000077</v>
      </c>
      <c r="D1502" s="2">
        <f t="shared" si="182"/>
        <v>5.2370200000000002</v>
      </c>
      <c r="E1502" s="2">
        <f t="shared" si="184"/>
        <v>5.2205499999999994</v>
      </c>
      <c r="F1502" s="2">
        <f t="shared" si="185"/>
        <v>5.165095</v>
      </c>
      <c r="G1502" s="2">
        <f t="shared" si="179"/>
        <v>5.0254019999999988</v>
      </c>
      <c r="H1502" s="2">
        <f t="shared" si="183"/>
        <v>4.5604420000000037</v>
      </c>
      <c r="I1502" s="2">
        <f t="array" ref="I1502">SUMPRODUCT(B1486:B1505, (ROW(B1486:B1505)-ROW(B1486)+1)) / (20*21/2)</f>
        <v>5.2336080952380959</v>
      </c>
      <c r="J1502" s="2">
        <f t="shared" si="186"/>
        <v>5.1755291084664101</v>
      </c>
      <c r="K1502" s="2">
        <f t="shared" si="180"/>
        <v>5.029961630680412</v>
      </c>
    </row>
    <row r="1503" spans="1:11" ht="13.5" x14ac:dyDescent="0.25">
      <c r="A1503" s="3">
        <v>44201</v>
      </c>
      <c r="B1503" s="2">
        <v>5.3155999999999999</v>
      </c>
      <c r="C1503" s="2">
        <f t="shared" si="181"/>
        <v>-2.5300000000000544E-2</v>
      </c>
      <c r="D1503" s="2">
        <f t="shared" si="182"/>
        <v>5.2547600000000001</v>
      </c>
      <c r="E1503" s="2">
        <f t="shared" si="184"/>
        <v>5.2344899999999992</v>
      </c>
      <c r="F1503" s="2">
        <f t="shared" si="185"/>
        <v>5.1698500000000003</v>
      </c>
      <c r="G1503" s="2">
        <f t="shared" si="179"/>
        <v>5.0354119999999991</v>
      </c>
      <c r="H1503" s="2">
        <f t="shared" si="183"/>
        <v>4.5653820000000032</v>
      </c>
      <c r="I1503" s="2">
        <f t="array" ref="I1503">SUMPRODUCT(B1487:B1506, (ROW(B1487:B1506)-ROW(B1487)+1)) / (20*21/2)</f>
        <v>5.2370799999999997</v>
      </c>
      <c r="J1503" s="2">
        <f t="shared" si="186"/>
        <v>5.1888691933743711</v>
      </c>
      <c r="K1503" s="2">
        <f t="shared" si="180"/>
        <v>5.0411631353596116</v>
      </c>
    </row>
    <row r="1504" spans="1:11" ht="13.5" x14ac:dyDescent="0.25">
      <c r="A1504" s="3">
        <v>44202</v>
      </c>
      <c r="B1504" s="2">
        <v>5.3155999999999999</v>
      </c>
      <c r="C1504" s="2">
        <f t="shared" si="181"/>
        <v>0</v>
      </c>
      <c r="D1504" s="2">
        <f t="shared" si="182"/>
        <v>5.2788400000000006</v>
      </c>
      <c r="E1504" s="2">
        <f t="shared" si="184"/>
        <v>5.2465299999999999</v>
      </c>
      <c r="F1504" s="2">
        <f t="shared" si="185"/>
        <v>5.1790400000000005</v>
      </c>
      <c r="G1504" s="2">
        <f t="shared" si="179"/>
        <v>5.044535999999999</v>
      </c>
      <c r="H1504" s="2">
        <f t="shared" si="183"/>
        <v>4.5712860000000033</v>
      </c>
      <c r="I1504" s="2">
        <f t="array" ref="I1504">SUMPRODUCT(B1488:B1507, (ROW(B1488:B1507)-ROW(B1488)+1)) / (20*21/2)</f>
        <v>5.2397976190476179</v>
      </c>
      <c r="J1504" s="2">
        <f t="shared" si="186"/>
        <v>5.2009387940053831</v>
      </c>
      <c r="K1504" s="2">
        <f t="shared" si="180"/>
        <v>5.0519253653455092</v>
      </c>
    </row>
    <row r="1505" spans="1:11" ht="13.5" x14ac:dyDescent="0.25">
      <c r="A1505" s="3">
        <v>44203</v>
      </c>
      <c r="B1505" s="2">
        <v>5.2901999999999996</v>
      </c>
      <c r="C1505" s="2">
        <f t="shared" si="181"/>
        <v>-2.5400000000000311E-2</v>
      </c>
      <c r="D1505" s="2">
        <f t="shared" si="182"/>
        <v>5.297839999999999</v>
      </c>
      <c r="E1505" s="2">
        <f t="shared" si="184"/>
        <v>5.2528600000000001</v>
      </c>
      <c r="F1505" s="2">
        <f t="shared" si="185"/>
        <v>5.1904450000000004</v>
      </c>
      <c r="G1505" s="2">
        <f t="shared" si="179"/>
        <v>5.053151999999999</v>
      </c>
      <c r="H1505" s="2">
        <f t="shared" si="183"/>
        <v>4.5768585000000046</v>
      </c>
      <c r="I1505" s="2">
        <f t="array" ref="I1505">SUMPRODUCT(B1489:B1508, (ROW(B1489:B1508)-ROW(B1489)+1)) / (20*21/2)</f>
        <v>5.2411209523809532</v>
      </c>
      <c r="J1505" s="2">
        <f t="shared" si="186"/>
        <v>5.2094398612429655</v>
      </c>
      <c r="K1505" s="2">
        <f t="shared" si="180"/>
        <v>5.0612694686652935</v>
      </c>
    </row>
    <row r="1506" spans="1:11" ht="13.5" x14ac:dyDescent="0.25">
      <c r="A1506" s="3">
        <v>44204</v>
      </c>
      <c r="B1506" s="2">
        <v>5.2268999999999997</v>
      </c>
      <c r="C1506" s="2">
        <f t="shared" si="181"/>
        <v>-6.3299999999999912E-2</v>
      </c>
      <c r="D1506" s="2">
        <f t="shared" si="182"/>
        <v>5.2978399999999999</v>
      </c>
      <c r="E1506" s="2">
        <f t="shared" si="184"/>
        <v>5.2528600000000001</v>
      </c>
      <c r="F1506" s="2">
        <f t="shared" si="185"/>
        <v>5.1983650000000008</v>
      </c>
      <c r="G1506" s="2">
        <f t="shared" si="179"/>
        <v>5.0606279999999986</v>
      </c>
      <c r="H1506" s="2">
        <f t="shared" si="183"/>
        <v>4.5819975000000044</v>
      </c>
      <c r="I1506" s="2">
        <f t="array" ref="I1506">SUMPRODUCT(B1490:B1509, (ROW(B1490:B1509)-ROW(B1490)+1)) / (20*21/2)</f>
        <v>5.2416900000000011</v>
      </c>
      <c r="J1506" s="2">
        <f t="shared" si="186"/>
        <v>5.2111027316007785</v>
      </c>
      <c r="K1506" s="2">
        <f t="shared" si="180"/>
        <v>5.0677647836195963</v>
      </c>
    </row>
    <row r="1507" spans="1:11" ht="13.5" x14ac:dyDescent="0.25">
      <c r="A1507" s="3">
        <v>44207</v>
      </c>
      <c r="B1507" s="2">
        <v>5.2268999999999997</v>
      </c>
      <c r="C1507" s="2">
        <f t="shared" si="181"/>
        <v>0</v>
      </c>
      <c r="D1507" s="2">
        <f t="shared" si="182"/>
        <v>5.2750399999999997</v>
      </c>
      <c r="E1507" s="2">
        <f t="shared" si="184"/>
        <v>5.25603</v>
      </c>
      <c r="F1507" s="2">
        <f t="shared" si="185"/>
        <v>5.2066050000000006</v>
      </c>
      <c r="G1507" s="2">
        <f t="shared" si="179"/>
        <v>5.0701319999999983</v>
      </c>
      <c r="H1507" s="2">
        <f t="shared" si="183"/>
        <v>4.5876915000000045</v>
      </c>
      <c r="I1507" s="2">
        <f t="array" ref="I1507">SUMPRODUCT(B1491:B1510, (ROW(B1491:B1510)-ROW(B1491)+1)) / (20*21/2)</f>
        <v>5.2419333333333338</v>
      </c>
      <c r="J1507" s="2">
        <f t="shared" si="186"/>
        <v>5.2126072333530855</v>
      </c>
      <c r="K1507" s="2">
        <f t="shared" si="180"/>
        <v>5.0740053803403962</v>
      </c>
    </row>
    <row r="1508" spans="1:11" ht="13.5" x14ac:dyDescent="0.25">
      <c r="A1508" s="3">
        <v>44208</v>
      </c>
      <c r="B1508" s="2">
        <v>5.2205000000000004</v>
      </c>
      <c r="C1508" s="2">
        <f t="shared" si="181"/>
        <v>-6.3999999999992951E-3</v>
      </c>
      <c r="D1508" s="2">
        <f t="shared" si="182"/>
        <v>5.2560200000000004</v>
      </c>
      <c r="E1508" s="2">
        <f t="shared" si="184"/>
        <v>5.2553900000000002</v>
      </c>
      <c r="F1508" s="2">
        <f t="shared" si="185"/>
        <v>5.2145250000000001</v>
      </c>
      <c r="G1508" s="2">
        <f t="shared" si="179"/>
        <v>5.0807759999999993</v>
      </c>
      <c r="H1508" s="2">
        <f t="shared" si="183"/>
        <v>4.5927400000000045</v>
      </c>
      <c r="I1508" s="2">
        <f t="array" ref="I1508">SUMPRODUCT(B1492:B1511, (ROW(B1492:B1511)-ROW(B1492)+1)) / (20*21/2)</f>
        <v>5.2521319047619057</v>
      </c>
      <c r="J1508" s="2">
        <f t="shared" si="186"/>
        <v>5.2133589254146964</v>
      </c>
      <c r="K1508" s="2">
        <f t="shared" si="180"/>
        <v>5.0797502673858705</v>
      </c>
    </row>
    <row r="1509" spans="1:11" ht="13.5" x14ac:dyDescent="0.25">
      <c r="A1509" s="3">
        <v>44209</v>
      </c>
      <c r="B1509" s="2">
        <v>5.2205000000000004</v>
      </c>
      <c r="C1509" s="2">
        <f t="shared" si="181"/>
        <v>0</v>
      </c>
      <c r="D1509" s="2">
        <f t="shared" si="182"/>
        <v>5.2370000000000001</v>
      </c>
      <c r="E1509" s="2">
        <f t="shared" si="184"/>
        <v>5.2579200000000004</v>
      </c>
      <c r="F1509" s="2">
        <f t="shared" si="185"/>
        <v>5.2243450000000005</v>
      </c>
      <c r="G1509" s="2">
        <f t="shared" si="179"/>
        <v>5.0904059999999989</v>
      </c>
      <c r="H1509" s="2">
        <f t="shared" si="183"/>
        <v>4.5972340000000047</v>
      </c>
      <c r="I1509" s="2">
        <f t="array" ref="I1509">SUMPRODUCT(B1493:B1512, (ROW(B1493:B1512)-ROW(B1493)+1)) / (20*21/2)</f>
        <v>5.261395238095238</v>
      </c>
      <c r="J1509" s="2">
        <f t="shared" si="186"/>
        <v>5.2140390277561535</v>
      </c>
      <c r="K1509" s="2">
        <f t="shared" si="180"/>
        <v>5.085269864743287</v>
      </c>
    </row>
    <row r="1510" spans="1:11" ht="13.5" x14ac:dyDescent="0.25">
      <c r="A1510" s="3">
        <v>44211</v>
      </c>
      <c r="B1510" s="2">
        <v>5.2268999999999997</v>
      </c>
      <c r="C1510" s="2">
        <f t="shared" si="181"/>
        <v>6.3999999999992951E-3</v>
      </c>
      <c r="D1510" s="2">
        <f t="shared" si="182"/>
        <v>5.2243399999999998</v>
      </c>
      <c r="E1510" s="2">
        <f t="shared" si="184"/>
        <v>5.2610900000000003</v>
      </c>
      <c r="F1510" s="2">
        <f t="shared" si="185"/>
        <v>5.2275150000000004</v>
      </c>
      <c r="G1510" s="2">
        <f t="shared" si="179"/>
        <v>5.1011779999999991</v>
      </c>
      <c r="H1510" s="2">
        <f t="shared" si="183"/>
        <v>4.6011760000000042</v>
      </c>
      <c r="I1510" s="2">
        <f t="array" ref="I1510">SUMPRODUCT(B1494:B1513, (ROW(B1494:B1513)-ROW(B1494)+1)) / (20*21/2)</f>
        <v>5.2698438095238087</v>
      </c>
      <c r="J1510" s="2">
        <f t="shared" si="186"/>
        <v>5.2152638822555675</v>
      </c>
      <c r="K1510" s="2">
        <f t="shared" si="180"/>
        <v>5.0908239876945309</v>
      </c>
    </row>
    <row r="1511" spans="1:11" ht="13.5" x14ac:dyDescent="0.25">
      <c r="A1511" s="3">
        <v>44214</v>
      </c>
      <c r="B1511" s="2">
        <v>5.3346</v>
      </c>
      <c r="C1511" s="2">
        <f t="shared" si="181"/>
        <v>0.10770000000000035</v>
      </c>
      <c r="D1511" s="2">
        <f t="shared" si="182"/>
        <v>5.2458799999999997</v>
      </c>
      <c r="E1511" s="2">
        <f t="shared" si="184"/>
        <v>5.2718600000000002</v>
      </c>
      <c r="F1511" s="2">
        <f t="shared" si="185"/>
        <v>5.2373349999999999</v>
      </c>
      <c r="G1511" s="2">
        <f t="shared" si="179"/>
        <v>5.1115679999999992</v>
      </c>
      <c r="H1511" s="2">
        <f t="shared" si="183"/>
        <v>4.6056565000000038</v>
      </c>
      <c r="I1511" s="2">
        <f t="array" ref="I1511">SUMPRODUCT(B1495:B1514, (ROW(B1495:B1514)-ROW(B1495)+1)) / (20*21/2)</f>
        <v>5.2883952380952381</v>
      </c>
      <c r="J1511" s="2">
        <f t="shared" si="186"/>
        <v>5.2266292268026566</v>
      </c>
      <c r="K1511" s="2">
        <f t="shared" si="180"/>
        <v>5.1003838313143532</v>
      </c>
    </row>
    <row r="1512" spans="1:11" ht="13.5" x14ac:dyDescent="0.25">
      <c r="A1512" s="3">
        <v>44215</v>
      </c>
      <c r="B1512" s="2">
        <v>5.3346</v>
      </c>
      <c r="C1512" s="2">
        <f t="shared" si="181"/>
        <v>0</v>
      </c>
      <c r="D1512" s="2">
        <f t="shared" si="182"/>
        <v>5.2674199999999995</v>
      </c>
      <c r="E1512" s="2">
        <f t="shared" si="184"/>
        <v>5.271230000000001</v>
      </c>
      <c r="F1512" s="2">
        <f t="shared" si="185"/>
        <v>5.2458899999999993</v>
      </c>
      <c r="G1512" s="2">
        <f t="shared" si="179"/>
        <v>5.1219579999999993</v>
      </c>
      <c r="H1512" s="2">
        <f t="shared" si="183"/>
        <v>4.6101370000000044</v>
      </c>
      <c r="I1512" s="2">
        <f t="array" ref="I1512">SUMPRODUCT(B1496:B1515, (ROW(B1496:B1515)-ROW(B1496)+1)) / (20*21/2)</f>
        <v>5.3178066666666677</v>
      </c>
      <c r="J1512" s="2">
        <f t="shared" si="186"/>
        <v>5.2369121575833564</v>
      </c>
      <c r="K1512" s="2">
        <f t="shared" si="180"/>
        <v>5.1095687791059472</v>
      </c>
    </row>
    <row r="1513" spans="1:11" ht="13.5" x14ac:dyDescent="0.25">
      <c r="A1513" s="3">
        <v>44216</v>
      </c>
      <c r="B1513" s="2">
        <v>5.3346</v>
      </c>
      <c r="C1513" s="2">
        <f t="shared" si="181"/>
        <v>0</v>
      </c>
      <c r="D1513" s="2">
        <f t="shared" si="182"/>
        <v>5.2902399999999998</v>
      </c>
      <c r="E1513" s="2">
        <f t="shared" si="184"/>
        <v>5.2731300000000001</v>
      </c>
      <c r="F1513" s="2">
        <f t="shared" si="185"/>
        <v>5.2538099999999996</v>
      </c>
      <c r="G1513" s="2">
        <f t="shared" si="179"/>
        <v>5.1324759999999996</v>
      </c>
      <c r="H1513" s="2">
        <f t="shared" si="183"/>
        <v>4.6146175000000049</v>
      </c>
      <c r="I1513" s="2">
        <f t="array" ref="I1513">SUMPRODUCT(B1497:B1516, (ROW(B1497:B1516)-ROW(B1497)+1)) / (20*21/2)</f>
        <v>5.3365114285714288</v>
      </c>
      <c r="J1513" s="2">
        <f t="shared" si="186"/>
        <v>5.2462157616230369</v>
      </c>
      <c r="K1513" s="2">
        <f t="shared" si="180"/>
        <v>5.1183935328664987</v>
      </c>
    </row>
    <row r="1514" spans="1:11" ht="13.5" x14ac:dyDescent="0.25">
      <c r="A1514" s="3">
        <v>44217</v>
      </c>
      <c r="B1514" s="2">
        <v>5.4485999999999999</v>
      </c>
      <c r="C1514" s="2">
        <f t="shared" si="181"/>
        <v>0.11399999999999988</v>
      </c>
      <c r="D1514" s="2">
        <f t="shared" si="182"/>
        <v>5.3358599999999994</v>
      </c>
      <c r="E1514" s="2">
        <f t="shared" si="184"/>
        <v>5.2864300000000011</v>
      </c>
      <c r="F1514" s="2">
        <f t="shared" si="185"/>
        <v>5.2664799999999996</v>
      </c>
      <c r="G1514" s="2">
        <f t="shared" si="179"/>
        <v>5.1451459999999996</v>
      </c>
      <c r="H1514" s="2">
        <f t="shared" si="183"/>
        <v>4.6196680000000052</v>
      </c>
      <c r="I1514" s="2">
        <f t="array" ref="I1514">SUMPRODUCT(B1498:B1517, (ROW(B1498:B1517)-ROW(B1498)+1)) / (20*21/2)</f>
        <v>5.3564190476190481</v>
      </c>
      <c r="J1514" s="2">
        <f t="shared" si="186"/>
        <v>5.2654904509922718</v>
      </c>
      <c r="K1514" s="2">
        <f t="shared" si="180"/>
        <v>5.13134280608742</v>
      </c>
    </row>
    <row r="1515" spans="1:11" ht="13.5" x14ac:dyDescent="0.25">
      <c r="A1515" s="3">
        <v>44218</v>
      </c>
      <c r="B1515" s="2">
        <v>5.5753000000000004</v>
      </c>
      <c r="C1515" s="2">
        <f t="shared" si="181"/>
        <v>0.12670000000000048</v>
      </c>
      <c r="D1515" s="2">
        <f t="shared" si="182"/>
        <v>5.4055399999999993</v>
      </c>
      <c r="E1515" s="2">
        <f t="shared" si="184"/>
        <v>5.31494</v>
      </c>
      <c r="F1515" s="2">
        <f t="shared" si="185"/>
        <v>5.2838999999999992</v>
      </c>
      <c r="G1515" s="2">
        <f t="shared" si="179"/>
        <v>5.1602239999999995</v>
      </c>
      <c r="H1515" s="2">
        <f t="shared" si="183"/>
        <v>4.6253520000000048</v>
      </c>
      <c r="I1515" s="2">
        <f t="array" ref="I1515">SUMPRODUCT(B1499:B1518, (ROW(B1499:B1518)-ROW(B1499)+1)) / (20*21/2)</f>
        <v>5.3802866666666658</v>
      </c>
      <c r="J1515" s="2">
        <f t="shared" si="186"/>
        <v>5.2949961223263413</v>
      </c>
      <c r="K1515" s="2">
        <f t="shared" si="180"/>
        <v>5.1487528921232073</v>
      </c>
    </row>
    <row r="1516" spans="1:11" ht="13.5" x14ac:dyDescent="0.25">
      <c r="A1516" s="3">
        <v>44221</v>
      </c>
      <c r="B1516" s="2">
        <v>5.4802999999999997</v>
      </c>
      <c r="C1516" s="2">
        <f t="shared" si="181"/>
        <v>-9.5000000000000639E-2</v>
      </c>
      <c r="D1516" s="2">
        <f t="shared" si="182"/>
        <v>5.4346800000000002</v>
      </c>
      <c r="E1516" s="2">
        <f t="shared" si="184"/>
        <v>5.3402799999999999</v>
      </c>
      <c r="F1516" s="2">
        <f t="shared" si="185"/>
        <v>5.2965699999999991</v>
      </c>
      <c r="G1516" s="2">
        <f t="shared" si="179"/>
        <v>5.1734019999999985</v>
      </c>
      <c r="H1516" s="2">
        <f t="shared" si="183"/>
        <v>4.6305610000000037</v>
      </c>
      <c r="I1516" s="2">
        <f t="array" ref="I1516">SUMPRODUCT(B1500:B1519, (ROW(B1500:B1519)-ROW(B1500)+1)) / (20*21/2)</f>
        <v>5.4007457142857156</v>
      </c>
      <c r="J1516" s="2">
        <f t="shared" si="186"/>
        <v>5.3126441106762137</v>
      </c>
      <c r="K1516" s="2">
        <f t="shared" si="180"/>
        <v>5.1617547394909247</v>
      </c>
    </row>
    <row r="1517" spans="1:11" ht="13.5" x14ac:dyDescent="0.25">
      <c r="A1517" s="3">
        <v>44222</v>
      </c>
      <c r="B1517" s="2">
        <v>5.5056000000000003</v>
      </c>
      <c r="C1517" s="2">
        <f t="shared" si="181"/>
        <v>2.5300000000000544E-2</v>
      </c>
      <c r="D1517" s="2">
        <f t="shared" si="182"/>
        <v>5.4688800000000004</v>
      </c>
      <c r="E1517" s="2">
        <f t="shared" si="184"/>
        <v>5.36815</v>
      </c>
      <c r="F1517" s="2">
        <f t="shared" si="185"/>
        <v>5.3120899999999995</v>
      </c>
      <c r="G1517" s="2">
        <f t="shared" si="179"/>
        <v>5.187085999999999</v>
      </c>
      <c r="H1517" s="2">
        <f t="shared" si="183"/>
        <v>4.6358965000000039</v>
      </c>
      <c r="I1517" s="2">
        <f t="array" ref="I1517">SUMPRODUCT(B1501:B1520, (ROW(B1501:B1520)-ROW(B1501)+1)) / (20*21/2)</f>
        <v>5.4207452380952379</v>
      </c>
      <c r="J1517" s="2">
        <f t="shared" si="186"/>
        <v>5.3310208620403836</v>
      </c>
      <c r="K1517" s="2">
        <f t="shared" si="180"/>
        <v>5.1752388673540262</v>
      </c>
    </row>
    <row r="1518" spans="1:11" ht="13.5" x14ac:dyDescent="0.25">
      <c r="A1518" s="3">
        <v>44223</v>
      </c>
      <c r="B1518" s="2">
        <v>5.5627000000000004</v>
      </c>
      <c r="C1518" s="2">
        <f t="shared" si="181"/>
        <v>5.7100000000000151E-2</v>
      </c>
      <c r="D1518" s="2">
        <f t="shared" si="182"/>
        <v>5.5145</v>
      </c>
      <c r="E1518" s="2">
        <f t="shared" si="184"/>
        <v>5.4023699999999995</v>
      </c>
      <c r="F1518" s="2">
        <f t="shared" si="185"/>
        <v>5.3288799999999998</v>
      </c>
      <c r="G1518" s="2">
        <f t="shared" si="179"/>
        <v>5.2019119999999983</v>
      </c>
      <c r="H1518" s="2">
        <f t="shared" si="183"/>
        <v>4.6421600000000032</v>
      </c>
      <c r="I1518" s="2">
        <f t="array" ref="I1518">SUMPRODUCT(B1502:B1521, (ROW(B1502:B1521)-ROW(B1502)+1)) / (20*21/2)</f>
        <v>5.440834761904763</v>
      </c>
      <c r="J1518" s="2">
        <f t="shared" si="186"/>
        <v>5.3530855418460614</v>
      </c>
      <c r="K1518" s="2">
        <f t="shared" si="180"/>
        <v>5.1904334215754373</v>
      </c>
    </row>
    <row r="1519" spans="1:11" ht="13.5" x14ac:dyDescent="0.25">
      <c r="A1519" s="3">
        <v>44224</v>
      </c>
      <c r="B1519" s="2">
        <v>5.5437000000000003</v>
      </c>
      <c r="C1519" s="2">
        <f t="shared" si="181"/>
        <v>-1.9000000000000128E-2</v>
      </c>
      <c r="D1519" s="2">
        <f t="shared" si="182"/>
        <v>5.5335200000000002</v>
      </c>
      <c r="E1519" s="2">
        <f t="shared" si="184"/>
        <v>5.4346899999999998</v>
      </c>
      <c r="F1519" s="2">
        <f t="shared" si="185"/>
        <v>5.3463050000000001</v>
      </c>
      <c r="G1519" s="2">
        <f t="shared" si="179"/>
        <v>5.2152179999999984</v>
      </c>
      <c r="H1519" s="2">
        <f t="shared" si="183"/>
        <v>4.6477150000000025</v>
      </c>
      <c r="I1519" s="2">
        <f t="array" ref="I1519">SUMPRODUCT(B1503:B1522, (ROW(B1503:B1522)-ROW(B1503)+1)) / (20*21/2)</f>
        <v>5.4592652380952389</v>
      </c>
      <c r="J1519" s="2">
        <f t="shared" si="186"/>
        <v>5.3712392997654845</v>
      </c>
      <c r="K1519" s="2">
        <f t="shared" si="180"/>
        <v>5.204287012886204</v>
      </c>
    </row>
    <row r="1520" spans="1:11" ht="13.5" x14ac:dyDescent="0.25">
      <c r="A1520" s="3">
        <v>44225</v>
      </c>
      <c r="B1520" s="2">
        <v>5.5563000000000002</v>
      </c>
      <c r="C1520" s="2">
        <f t="shared" si="181"/>
        <v>1.2599999999999945E-2</v>
      </c>
      <c r="D1520" s="2">
        <f t="shared" si="182"/>
        <v>5.5297200000000002</v>
      </c>
      <c r="E1520" s="2">
        <f t="shared" si="184"/>
        <v>5.4676299999999998</v>
      </c>
      <c r="F1520" s="2">
        <f t="shared" si="185"/>
        <v>5.3643600000000005</v>
      </c>
      <c r="G1520" s="2">
        <f t="shared" si="179"/>
        <v>5.2300419999999983</v>
      </c>
      <c r="H1520" s="2">
        <f t="shared" si="183"/>
        <v>4.653304000000003</v>
      </c>
      <c r="I1520" s="2">
        <f t="array" ref="I1520">SUMPRODUCT(B1504:B1523, (ROW(B1504:B1523)-ROW(B1504)+1)) / (20*21/2)</f>
        <v>5.4789985714285718</v>
      </c>
      <c r="J1520" s="2">
        <f t="shared" si="186"/>
        <v>5.3888641283592484</v>
      </c>
      <c r="K1520" s="2">
        <f t="shared" si="180"/>
        <v>5.2180914437534112</v>
      </c>
    </row>
    <row r="1521" spans="1:11" ht="13.5" x14ac:dyDescent="0.25">
      <c r="A1521" s="3">
        <v>44228</v>
      </c>
      <c r="B1521" s="2">
        <v>5.5753000000000004</v>
      </c>
      <c r="C1521" s="2">
        <f t="shared" si="181"/>
        <v>1.9000000000000128E-2</v>
      </c>
      <c r="D1521" s="2">
        <f t="shared" si="182"/>
        <v>5.5487200000000003</v>
      </c>
      <c r="E1521" s="2">
        <f t="shared" si="184"/>
        <v>5.4916999999999998</v>
      </c>
      <c r="F1521" s="2">
        <f t="shared" si="185"/>
        <v>5.3817800000000009</v>
      </c>
      <c r="G1521" s="2">
        <f t="shared" si="179"/>
        <v>5.243345999999999</v>
      </c>
      <c r="H1521" s="2">
        <f t="shared" si="183"/>
        <v>4.6590465000000032</v>
      </c>
      <c r="I1521" s="2">
        <f t="array" ref="I1521">SUMPRODUCT(B1505:B1524, (ROW(B1505:B1524)-ROW(B1505)+1)) / (20*21/2)</f>
        <v>5.4967647619047622</v>
      </c>
      <c r="J1521" s="2">
        <f t="shared" si="186"/>
        <v>5.4066199256583678</v>
      </c>
      <c r="K1521" s="2">
        <f t="shared" si="180"/>
        <v>5.2320996224297485</v>
      </c>
    </row>
    <row r="1522" spans="1:11" ht="13.5" x14ac:dyDescent="0.25">
      <c r="A1522" s="3">
        <v>44229</v>
      </c>
      <c r="B1522" s="2">
        <v>5.5753000000000004</v>
      </c>
      <c r="C1522" s="2">
        <f t="shared" si="181"/>
        <v>0</v>
      </c>
      <c r="D1522" s="2">
        <f t="shared" si="182"/>
        <v>5.5626599999999993</v>
      </c>
      <c r="E1522" s="2">
        <f t="shared" si="184"/>
        <v>5.5157699999999998</v>
      </c>
      <c r="F1522" s="2">
        <f t="shared" si="185"/>
        <v>5.3935000000000004</v>
      </c>
      <c r="G1522" s="2">
        <f t="shared" ref="G1522:G1585" si="187">AVERAGE(B1473:B1522)</f>
        <v>5.2563959999999996</v>
      </c>
      <c r="H1522" s="2">
        <f t="shared" si="183"/>
        <v>4.6647305000000028</v>
      </c>
      <c r="I1522" s="2">
        <f t="array" ref="I1522">SUMPRODUCT(B1506:B1525, (ROW(B1506:B1525)-ROW(B1506)+1)) / (20*21/2)</f>
        <v>5.5288990476190474</v>
      </c>
      <c r="J1522" s="2">
        <f t="shared" si="186"/>
        <v>5.4226846946432854</v>
      </c>
      <c r="K1522" s="2">
        <f t="shared" si="180"/>
        <v>5.245558460765837</v>
      </c>
    </row>
    <row r="1523" spans="1:11" ht="13.5" x14ac:dyDescent="0.25">
      <c r="A1523" s="3">
        <v>44230</v>
      </c>
      <c r="B1523" s="2">
        <v>5.6006999999999998</v>
      </c>
      <c r="C1523" s="2">
        <f t="shared" si="181"/>
        <v>2.5399999999999423E-2</v>
      </c>
      <c r="D1523" s="2">
        <f t="shared" si="182"/>
        <v>5.5702599999999993</v>
      </c>
      <c r="E1523" s="2">
        <f t="shared" si="184"/>
        <v>5.5423799999999996</v>
      </c>
      <c r="F1523" s="2">
        <f t="shared" si="185"/>
        <v>5.4077550000000008</v>
      </c>
      <c r="G1523" s="2">
        <f t="shared" si="187"/>
        <v>5.2683079999999984</v>
      </c>
      <c r="H1523" s="2">
        <f t="shared" si="183"/>
        <v>4.6705415000000023</v>
      </c>
      <c r="I1523" s="2">
        <f t="array" ref="I1523">SUMPRODUCT(B1507:B1526, (ROW(B1507:B1526)-ROW(B1507)+1)) / (20*21/2)</f>
        <v>5.5648290476190478</v>
      </c>
      <c r="J1523" s="2">
        <f t="shared" si="186"/>
        <v>5.4396385332486874</v>
      </c>
      <c r="K1523" s="2">
        <f t="shared" ref="K1523:K1586" si="188">$K$4*B1523+(1-$K$4)*K1522</f>
        <v>5.2594855799514901</v>
      </c>
    </row>
    <row r="1524" spans="1:11" ht="13.5" x14ac:dyDescent="0.25">
      <c r="A1524" s="3">
        <v>44231</v>
      </c>
      <c r="B1524" s="2">
        <v>5.5942999999999996</v>
      </c>
      <c r="C1524" s="2">
        <f t="shared" si="181"/>
        <v>-6.4000000000001833E-3</v>
      </c>
      <c r="D1524" s="2">
        <f t="shared" si="182"/>
        <v>5.5803799999999999</v>
      </c>
      <c r="E1524" s="2">
        <f t="shared" si="184"/>
        <v>5.5569499999999996</v>
      </c>
      <c r="F1524" s="2">
        <f t="shared" si="185"/>
        <v>5.4216899999999999</v>
      </c>
      <c r="G1524" s="2">
        <f t="shared" si="187"/>
        <v>5.2788239999999984</v>
      </c>
      <c r="H1524" s="2">
        <f t="shared" si="183"/>
        <v>4.6763205000000028</v>
      </c>
      <c r="I1524" s="2">
        <f t="array" ref="I1524">SUMPRODUCT(B1508:B1527, (ROW(B1508:B1527)-ROW(B1508)+1)) / (20*21/2)</f>
        <v>5.5876661904761917</v>
      </c>
      <c r="J1524" s="2">
        <f t="shared" si="186"/>
        <v>5.4543681967488125</v>
      </c>
      <c r="K1524" s="2">
        <f t="shared" si="188"/>
        <v>5.2726155572082947</v>
      </c>
    </row>
    <row r="1525" spans="1:11" ht="13.5" x14ac:dyDescent="0.25">
      <c r="A1525" s="3">
        <v>44232</v>
      </c>
      <c r="B1525" s="2">
        <v>5.7591000000000001</v>
      </c>
      <c r="C1525" s="2">
        <f t="shared" si="181"/>
        <v>0.1648000000000005</v>
      </c>
      <c r="D1525" s="2">
        <f t="shared" si="182"/>
        <v>5.62094</v>
      </c>
      <c r="E1525" s="2">
        <f t="shared" si="184"/>
        <v>5.5753299999999992</v>
      </c>
      <c r="F1525" s="2">
        <f t="shared" si="185"/>
        <v>5.4451350000000005</v>
      </c>
      <c r="G1525" s="2">
        <f t="shared" si="187"/>
        <v>5.2901019999999983</v>
      </c>
      <c r="H1525" s="2">
        <f t="shared" si="183"/>
        <v>4.6829235000000029</v>
      </c>
      <c r="I1525" s="2">
        <f t="array" ref="I1525">SUMPRODUCT(B1509:B1528, (ROW(B1509:B1528)-ROW(B1509)+1)) / (20*21/2)</f>
        <v>5.6124090476190469</v>
      </c>
      <c r="J1525" s="2">
        <f t="shared" si="186"/>
        <v>5.4833902732489257</v>
      </c>
      <c r="K1525" s="2">
        <f t="shared" si="188"/>
        <v>5.2916933784942435</v>
      </c>
    </row>
    <row r="1526" spans="1:11" ht="13.5" x14ac:dyDescent="0.25">
      <c r="A1526" s="3">
        <v>44235</v>
      </c>
      <c r="B1526" s="2">
        <v>5.8224</v>
      </c>
      <c r="C1526" s="2">
        <f t="shared" si="181"/>
        <v>6.3299999999999912E-2</v>
      </c>
      <c r="D1526" s="2">
        <f t="shared" si="182"/>
        <v>5.6703599999999996</v>
      </c>
      <c r="E1526" s="2">
        <f t="shared" si="184"/>
        <v>5.60954</v>
      </c>
      <c r="F1526" s="2">
        <f t="shared" si="185"/>
        <v>5.4749100000000004</v>
      </c>
      <c r="G1526" s="2">
        <f t="shared" si="187"/>
        <v>5.3027719999999992</v>
      </c>
      <c r="H1526" s="2">
        <f t="shared" si="183"/>
        <v>4.690485500000003</v>
      </c>
      <c r="I1526" s="2">
        <f t="array" ref="I1526">SUMPRODUCT(B1510:B1529, (ROW(B1510:B1529)-ROW(B1510)+1)) / (20*21/2)</f>
        <v>5.6351871428571423</v>
      </c>
      <c r="J1526" s="2">
        <f t="shared" si="186"/>
        <v>5.5156769138918857</v>
      </c>
      <c r="K1526" s="2">
        <f t="shared" si="188"/>
        <v>5.3125054028670178</v>
      </c>
    </row>
    <row r="1527" spans="1:11" ht="13.5" x14ac:dyDescent="0.25">
      <c r="A1527" s="3">
        <v>44236</v>
      </c>
      <c r="B1527" s="2">
        <v>5.7146999999999997</v>
      </c>
      <c r="C1527" s="2">
        <f t="shared" si="181"/>
        <v>-0.10770000000000035</v>
      </c>
      <c r="D1527" s="2">
        <f t="shared" si="182"/>
        <v>5.6982400000000002</v>
      </c>
      <c r="E1527" s="2">
        <f t="shared" si="184"/>
        <v>5.6304499999999997</v>
      </c>
      <c r="F1527" s="2">
        <f t="shared" si="185"/>
        <v>5.4992999999999999</v>
      </c>
      <c r="G1527" s="2">
        <f t="shared" si="187"/>
        <v>5.3131619999999975</v>
      </c>
      <c r="H1527" s="2">
        <f t="shared" si="183"/>
        <v>4.6971585000000031</v>
      </c>
      <c r="I1527" s="2">
        <f t="array" ref="I1527">SUMPRODUCT(B1511:B1530, (ROW(B1511:B1530)-ROW(B1511)+1)) / (20*21/2)</f>
        <v>5.649332380952381</v>
      </c>
      <c r="J1527" s="2">
        <f t="shared" si="186"/>
        <v>5.5346314935212302</v>
      </c>
      <c r="K1527" s="2">
        <f t="shared" si="188"/>
        <v>5.3282777400094883</v>
      </c>
    </row>
    <row r="1528" spans="1:11" ht="13.5" x14ac:dyDescent="0.25">
      <c r="A1528" s="3">
        <v>44237</v>
      </c>
      <c r="B1528" s="2">
        <v>5.7591000000000001</v>
      </c>
      <c r="C1528" s="2">
        <f t="shared" si="181"/>
        <v>4.4400000000000439E-2</v>
      </c>
      <c r="D1528" s="2">
        <f t="shared" si="182"/>
        <v>5.7299200000000008</v>
      </c>
      <c r="E1528" s="2">
        <f t="shared" si="184"/>
        <v>5.6500900000000005</v>
      </c>
      <c r="F1528" s="2">
        <f t="shared" si="185"/>
        <v>5.52623</v>
      </c>
      <c r="G1528" s="2">
        <f t="shared" si="187"/>
        <v>5.3244399999999974</v>
      </c>
      <c r="H1528" s="2">
        <f t="shared" si="183"/>
        <v>4.7040535000000032</v>
      </c>
      <c r="I1528" s="2">
        <f t="array" ref="I1528">SUMPRODUCT(B1512:B1531, (ROW(B1512:B1531)-ROW(B1512)+1)) / (20*21/2)</f>
        <v>5.6612152380952381</v>
      </c>
      <c r="J1528" s="2">
        <f t="shared" si="186"/>
        <v>5.5560094465192087</v>
      </c>
      <c r="K1528" s="2">
        <f t="shared" si="188"/>
        <v>5.3451727305973513</v>
      </c>
    </row>
    <row r="1529" spans="1:11" ht="13.5" x14ac:dyDescent="0.25">
      <c r="A1529" s="3">
        <v>44238</v>
      </c>
      <c r="B1529" s="2">
        <v>5.7653999999999996</v>
      </c>
      <c r="C1529" s="2">
        <f t="shared" si="181"/>
        <v>6.2999999999995282E-3</v>
      </c>
      <c r="D1529" s="2">
        <f t="shared" si="182"/>
        <v>5.7641399999999994</v>
      </c>
      <c r="E1529" s="2">
        <f t="shared" si="184"/>
        <v>5.6722599999999996</v>
      </c>
      <c r="F1529" s="2">
        <f t="shared" si="185"/>
        <v>5.5534750000000006</v>
      </c>
      <c r="G1529" s="2">
        <f t="shared" si="187"/>
        <v>5.3352099999999982</v>
      </c>
      <c r="H1529" s="2">
        <f t="shared" si="183"/>
        <v>4.7106880000000038</v>
      </c>
      <c r="I1529" s="2">
        <f t="array" ref="I1529">SUMPRODUCT(B1513:B1532, (ROW(B1513:B1532)-ROW(B1513)+1)) / (20*21/2)</f>
        <v>5.6713485714285712</v>
      </c>
      <c r="J1529" s="2">
        <f t="shared" si="186"/>
        <v>5.5759514039935691</v>
      </c>
      <c r="K1529" s="2">
        <f t="shared" si="188"/>
        <v>5.3616522313582395</v>
      </c>
    </row>
    <row r="1530" spans="1:11" ht="13.5" x14ac:dyDescent="0.25">
      <c r="A1530" s="3">
        <v>44239</v>
      </c>
      <c r="B1530" s="2">
        <v>5.702</v>
      </c>
      <c r="C1530" s="2">
        <f t="shared" si="181"/>
        <v>-6.3399999999999679E-2</v>
      </c>
      <c r="D1530" s="2">
        <f t="shared" si="182"/>
        <v>5.7527199999999992</v>
      </c>
      <c r="E1530" s="2">
        <f t="shared" si="184"/>
        <v>5.6868300000000005</v>
      </c>
      <c r="F1530" s="2">
        <f t="shared" si="185"/>
        <v>5.5772300000000001</v>
      </c>
      <c r="G1530" s="2">
        <f t="shared" si="187"/>
        <v>5.3459799999999973</v>
      </c>
      <c r="H1530" s="2">
        <f t="shared" si="183"/>
        <v>4.7176480000000041</v>
      </c>
      <c r="I1530" s="2">
        <f t="array" ref="I1530">SUMPRODUCT(B1514:B1533, (ROW(B1514:B1533)-ROW(B1514)+1)) / (20*21/2)</f>
        <v>5.6797323809523812</v>
      </c>
      <c r="J1530" s="2">
        <f t="shared" si="186"/>
        <v>5.5879560321846578</v>
      </c>
      <c r="K1530" s="2">
        <f t="shared" si="188"/>
        <v>5.3749992026775244</v>
      </c>
    </row>
    <row r="1531" spans="1:11" ht="13.5" x14ac:dyDescent="0.25">
      <c r="A1531" s="3">
        <v>44242</v>
      </c>
      <c r="B1531" s="2">
        <v>5.702</v>
      </c>
      <c r="C1531" s="2">
        <f t="shared" si="181"/>
        <v>0</v>
      </c>
      <c r="D1531" s="2">
        <f t="shared" si="182"/>
        <v>5.7286400000000004</v>
      </c>
      <c r="E1531" s="2">
        <f t="shared" si="184"/>
        <v>5.6994999999999987</v>
      </c>
      <c r="F1531" s="2">
        <f t="shared" si="185"/>
        <v>5.5956000000000001</v>
      </c>
      <c r="G1531" s="2">
        <f t="shared" si="187"/>
        <v>5.3561159999999974</v>
      </c>
      <c r="H1531" s="2">
        <f t="shared" si="183"/>
        <v>4.7252210000000021</v>
      </c>
      <c r="I1531" s="2">
        <f t="array" ref="I1531">SUMPRODUCT(B1515:B1534, (ROW(B1515:B1534)-ROW(B1515)+1)) / (20*21/2)</f>
        <v>5.6863666666666663</v>
      </c>
      <c r="J1531" s="2">
        <f t="shared" si="186"/>
        <v>5.5988173624527855</v>
      </c>
      <c r="K1531" s="2">
        <f t="shared" si="188"/>
        <v>5.3878227633568372</v>
      </c>
    </row>
    <row r="1532" spans="1:11" ht="13.5" x14ac:dyDescent="0.25">
      <c r="A1532" s="3">
        <v>44243</v>
      </c>
      <c r="B1532" s="2">
        <v>5.702</v>
      </c>
      <c r="C1532" s="2">
        <f t="shared" si="181"/>
        <v>0</v>
      </c>
      <c r="D1532" s="2">
        <f t="shared" si="182"/>
        <v>5.7260999999999997</v>
      </c>
      <c r="E1532" s="2">
        <f t="shared" si="184"/>
        <v>5.7121699999999986</v>
      </c>
      <c r="F1532" s="2">
        <f t="shared" si="185"/>
        <v>5.6139700000000001</v>
      </c>
      <c r="G1532" s="2">
        <f t="shared" si="187"/>
        <v>5.3658719999999986</v>
      </c>
      <c r="H1532" s="2">
        <f t="shared" si="183"/>
        <v>4.7327940000000019</v>
      </c>
      <c r="I1532" s="2">
        <f t="array" ref="I1532">SUMPRODUCT(B1516:B1535, (ROW(B1516:B1535)-ROW(B1516)+1)) / (20*21/2)</f>
        <v>5.6917942857142849</v>
      </c>
      <c r="J1532" s="2">
        <f t="shared" si="186"/>
        <v>5.608644280314425</v>
      </c>
      <c r="K1532" s="2">
        <f t="shared" si="188"/>
        <v>5.4001434393036281</v>
      </c>
    </row>
    <row r="1533" spans="1:11" ht="13.5" x14ac:dyDescent="0.25">
      <c r="A1533" s="3">
        <v>44244</v>
      </c>
      <c r="B1533" s="2">
        <v>5.702</v>
      </c>
      <c r="C1533" s="2">
        <f t="shared" si="181"/>
        <v>0</v>
      </c>
      <c r="D1533" s="2">
        <f t="shared" si="182"/>
        <v>5.7146799999999995</v>
      </c>
      <c r="E1533" s="2">
        <f t="shared" si="184"/>
        <v>5.7222999999999997</v>
      </c>
      <c r="F1533" s="2">
        <f t="shared" si="185"/>
        <v>5.6323399999999992</v>
      </c>
      <c r="G1533" s="2">
        <f t="shared" si="187"/>
        <v>5.3755019999999982</v>
      </c>
      <c r="H1533" s="2">
        <f t="shared" si="183"/>
        <v>4.7397830000000019</v>
      </c>
      <c r="I1533" s="2">
        <f t="array" ref="I1533">SUMPRODUCT(B1517:B1536, (ROW(B1517:B1536)-ROW(B1517)+1)) / (20*21/2)</f>
        <v>5.6960185714285707</v>
      </c>
      <c r="J1533" s="2">
        <f t="shared" si="186"/>
        <v>5.6175353012368605</v>
      </c>
      <c r="K1533" s="2">
        <f t="shared" si="188"/>
        <v>5.4119809514877995</v>
      </c>
    </row>
    <row r="1534" spans="1:11" ht="13.5" x14ac:dyDescent="0.25">
      <c r="A1534" s="3">
        <v>44245</v>
      </c>
      <c r="B1534" s="2">
        <v>5.702</v>
      </c>
      <c r="C1534" s="2">
        <f t="shared" si="181"/>
        <v>0</v>
      </c>
      <c r="D1534" s="2">
        <f t="shared" si="182"/>
        <v>5.702</v>
      </c>
      <c r="E1534" s="2">
        <f t="shared" si="184"/>
        <v>5.7330699999999997</v>
      </c>
      <c r="F1534" s="2">
        <f t="shared" si="185"/>
        <v>5.6450099999999992</v>
      </c>
      <c r="G1534" s="2">
        <f t="shared" si="187"/>
        <v>5.3869059999999989</v>
      </c>
      <c r="H1534" s="2">
        <f t="shared" si="183"/>
        <v>4.7461590000000022</v>
      </c>
      <c r="I1534" s="2">
        <f t="array" ref="I1534">SUMPRODUCT(B1518:B1537, (ROW(B1518:B1537)-ROW(B1518)+1)) / (20*21/2)</f>
        <v>5.6871504761904754</v>
      </c>
      <c r="J1534" s="2">
        <f t="shared" si="186"/>
        <v>5.6255795582619212</v>
      </c>
      <c r="K1534" s="2">
        <f t="shared" si="188"/>
        <v>5.423354247507886</v>
      </c>
    </row>
    <row r="1535" spans="1:11" ht="13.5" x14ac:dyDescent="0.25">
      <c r="A1535" s="3">
        <v>44246</v>
      </c>
      <c r="B1535" s="2">
        <v>5.702</v>
      </c>
      <c r="C1535" s="2">
        <f t="shared" si="181"/>
        <v>0</v>
      </c>
      <c r="D1535" s="2">
        <f t="shared" si="182"/>
        <v>5.702</v>
      </c>
      <c r="E1535" s="2">
        <f t="shared" si="184"/>
        <v>5.7273599999999991</v>
      </c>
      <c r="F1535" s="2">
        <f t="shared" si="185"/>
        <v>5.6513449999999992</v>
      </c>
      <c r="G1535" s="2">
        <f t="shared" si="187"/>
        <v>5.3997039999999981</v>
      </c>
      <c r="H1535" s="2">
        <f t="shared" si="183"/>
        <v>4.7524765000000029</v>
      </c>
      <c r="I1535" s="2">
        <f t="array" ref="I1535">SUMPRODUCT(B1519:B1538, (ROW(B1519:B1538)-ROW(B1519)+1)) / (20*21/2)</f>
        <v>5.6785804761904757</v>
      </c>
      <c r="J1535" s="2">
        <f t="shared" si="186"/>
        <v>5.6328576955703094</v>
      </c>
      <c r="K1535" s="2">
        <f t="shared" si="188"/>
        <v>5.4342815319193409</v>
      </c>
    </row>
    <row r="1536" spans="1:11" ht="13.5" x14ac:dyDescent="0.25">
      <c r="A1536" s="3">
        <v>44249</v>
      </c>
      <c r="B1536" s="2">
        <v>5.6957000000000004</v>
      </c>
      <c r="C1536" s="2">
        <f t="shared" si="181"/>
        <v>-6.2999999999995282E-3</v>
      </c>
      <c r="D1536" s="2">
        <f t="shared" si="182"/>
        <v>5.7007400000000006</v>
      </c>
      <c r="E1536" s="2">
        <f t="shared" si="184"/>
        <v>5.7146899999999992</v>
      </c>
      <c r="F1536" s="2">
        <f t="shared" si="185"/>
        <v>5.6621149999999991</v>
      </c>
      <c r="G1536" s="2">
        <f t="shared" si="187"/>
        <v>5.4122479999999982</v>
      </c>
      <c r="H1536" s="2">
        <f t="shared" si="183"/>
        <v>4.7587625000000022</v>
      </c>
      <c r="I1536" s="2">
        <f t="array" ref="I1536">SUMPRODUCT(B1520:B1539, (ROW(B1520:B1539)-ROW(B1520)+1)) / (20*21/2)</f>
        <v>5.679007619047618</v>
      </c>
      <c r="J1536" s="2">
        <f t="shared" si="186"/>
        <v>5.6388426769445665</v>
      </c>
      <c r="K1536" s="2">
        <f t="shared" si="188"/>
        <v>5.4445332365499555</v>
      </c>
    </row>
    <row r="1537" spans="1:11" ht="13.5" x14ac:dyDescent="0.25">
      <c r="A1537" s="3">
        <v>44250</v>
      </c>
      <c r="B1537" s="2">
        <v>5.569</v>
      </c>
      <c r="C1537" s="2">
        <f t="shared" si="181"/>
        <v>-0.12670000000000048</v>
      </c>
      <c r="D1537" s="2">
        <f t="shared" si="182"/>
        <v>5.6741400000000004</v>
      </c>
      <c r="E1537" s="2">
        <f t="shared" si="184"/>
        <v>5.7001200000000001</v>
      </c>
      <c r="F1537" s="2">
        <f t="shared" si="185"/>
        <v>5.665284999999999</v>
      </c>
      <c r="G1537" s="2">
        <f t="shared" si="187"/>
        <v>5.4223859999999995</v>
      </c>
      <c r="H1537" s="2">
        <f t="shared" si="183"/>
        <v>4.7644150000000014</v>
      </c>
      <c r="I1537" s="2">
        <f t="array" ref="I1537">SUMPRODUCT(B1521:B1540, (ROW(B1521:B1540)-ROW(B1521)+1)) / (20*21/2)</f>
        <v>5.6727933333333338</v>
      </c>
      <c r="J1537" s="2">
        <f t="shared" si="186"/>
        <v>5.6321909934260361</v>
      </c>
      <c r="K1537" s="2">
        <f t="shared" si="188"/>
        <v>5.4494142860970154</v>
      </c>
    </row>
    <row r="1538" spans="1:11" ht="13.5" x14ac:dyDescent="0.25">
      <c r="A1538" s="3">
        <v>44251</v>
      </c>
      <c r="B1538" s="2">
        <v>5.5753000000000004</v>
      </c>
      <c r="C1538" s="2">
        <f t="shared" si="181"/>
        <v>6.3000000000004164E-3</v>
      </c>
      <c r="D1538" s="2">
        <f t="shared" si="182"/>
        <v>5.6487999999999996</v>
      </c>
      <c r="E1538" s="2">
        <f t="shared" si="184"/>
        <v>5.6817399999999996</v>
      </c>
      <c r="F1538" s="2">
        <f t="shared" si="185"/>
        <v>5.665915</v>
      </c>
      <c r="G1538" s="2">
        <f t="shared" si="187"/>
        <v>5.4326499999999998</v>
      </c>
      <c r="H1538" s="2">
        <f t="shared" si="183"/>
        <v>4.7707415000000015</v>
      </c>
      <c r="I1538" s="2">
        <f t="array" ref="I1538">SUMPRODUCT(B1522:B1541, (ROW(B1522:B1541)-ROW(B1522)+1)) / (20*21/2)</f>
        <v>5.666337619047618</v>
      </c>
      <c r="J1538" s="2">
        <f t="shared" si="186"/>
        <v>5.6267728035759372</v>
      </c>
      <c r="K1538" s="2">
        <f t="shared" si="188"/>
        <v>5.4543509807598776</v>
      </c>
    </row>
    <row r="1539" spans="1:11" ht="13.5" x14ac:dyDescent="0.25">
      <c r="A1539" s="3">
        <v>44252</v>
      </c>
      <c r="B1539" s="2">
        <v>5.6703999999999999</v>
      </c>
      <c r="C1539" s="2">
        <f t="shared" si="181"/>
        <v>9.5099999999999518E-2</v>
      </c>
      <c r="D1539" s="2">
        <f t="shared" si="182"/>
        <v>5.6424800000000008</v>
      </c>
      <c r="E1539" s="2">
        <f t="shared" si="184"/>
        <v>5.6722400000000004</v>
      </c>
      <c r="F1539" s="2">
        <f t="shared" si="185"/>
        <v>5.67225</v>
      </c>
      <c r="G1539" s="2">
        <f t="shared" si="187"/>
        <v>5.4455759999999991</v>
      </c>
      <c r="H1539" s="2">
        <f t="shared" si="183"/>
        <v>4.776930000000001</v>
      </c>
      <c r="I1539" s="2">
        <f t="array" ref="I1539">SUMPRODUCT(B1523:B1542, (ROW(B1523:B1542)-ROW(B1523)+1)) / (20*21/2)</f>
        <v>5.6597309523809525</v>
      </c>
      <c r="J1539" s="2">
        <f t="shared" si="186"/>
        <v>5.6309277746639435</v>
      </c>
      <c r="K1539" s="2">
        <f t="shared" si="188"/>
        <v>5.4628234913183142</v>
      </c>
    </row>
    <row r="1540" spans="1:11" ht="13.5" x14ac:dyDescent="0.25">
      <c r="A1540" s="3">
        <v>44253</v>
      </c>
      <c r="B1540" s="2">
        <v>5.6070000000000002</v>
      </c>
      <c r="C1540" s="2">
        <f t="shared" ref="C1540:C1603" si="189">B1540-B1539</f>
        <v>-6.3399999999999679E-2</v>
      </c>
      <c r="D1540" s="2">
        <f t="shared" si="182"/>
        <v>5.6234800000000007</v>
      </c>
      <c r="E1540" s="2">
        <f t="shared" si="184"/>
        <v>5.6627400000000003</v>
      </c>
      <c r="F1540" s="2">
        <f t="shared" si="185"/>
        <v>5.674785</v>
      </c>
      <c r="G1540" s="2">
        <f t="shared" si="187"/>
        <v>5.4544459999999981</v>
      </c>
      <c r="H1540" s="2">
        <f t="shared" si="183"/>
        <v>4.7828015000000006</v>
      </c>
      <c r="I1540" s="2">
        <f t="array" ref="I1540">SUMPRODUCT(B1524:B1543, (ROW(B1524:B1543)-ROW(B1524)+1)) / (20*21/2)</f>
        <v>5.6529733333333327</v>
      </c>
      <c r="J1540" s="2">
        <f t="shared" si="186"/>
        <v>5.6286489389816632</v>
      </c>
      <c r="K1540" s="2">
        <f t="shared" si="188"/>
        <v>5.4684774720509299</v>
      </c>
    </row>
    <row r="1541" spans="1:11" ht="13.5" x14ac:dyDescent="0.25">
      <c r="A1541" s="3">
        <v>44256</v>
      </c>
      <c r="B1541" s="2">
        <v>5.6070000000000002</v>
      </c>
      <c r="C1541" s="2">
        <f t="shared" si="189"/>
        <v>0</v>
      </c>
      <c r="D1541" s="2">
        <f t="shared" si="182"/>
        <v>5.6057399999999999</v>
      </c>
      <c r="E1541" s="2">
        <f t="shared" si="184"/>
        <v>5.6532400000000003</v>
      </c>
      <c r="F1541" s="2">
        <f t="shared" si="185"/>
        <v>5.6763699999999995</v>
      </c>
      <c r="G1541" s="2">
        <f t="shared" si="187"/>
        <v>5.4638219999999986</v>
      </c>
      <c r="H1541" s="2">
        <f t="shared" si="183"/>
        <v>4.7886730000000002</v>
      </c>
      <c r="I1541" s="2">
        <f t="array" ref="I1541">SUMPRODUCT(B1525:B1544, (ROW(B1525:B1544)-ROW(B1525)+1)) / (20*21/2)</f>
        <v>5.646185714285715</v>
      </c>
      <c r="J1541" s="2">
        <f t="shared" si="186"/>
        <v>5.6265871352691237</v>
      </c>
      <c r="K1541" s="2">
        <f t="shared" si="188"/>
        <v>5.4739097280489331</v>
      </c>
    </row>
    <row r="1542" spans="1:11" ht="13.5" x14ac:dyDescent="0.25">
      <c r="A1542" s="3">
        <v>44257</v>
      </c>
      <c r="B1542" s="2">
        <v>5.6070000000000002</v>
      </c>
      <c r="C1542" s="2">
        <f t="shared" si="189"/>
        <v>0</v>
      </c>
      <c r="D1542" s="2">
        <f t="shared" si="182"/>
        <v>5.6133399999999991</v>
      </c>
      <c r="E1542" s="2">
        <f t="shared" si="184"/>
        <v>5.6437400000000002</v>
      </c>
      <c r="F1542" s="2">
        <f t="shared" si="185"/>
        <v>5.677954999999999</v>
      </c>
      <c r="G1542" s="2">
        <f t="shared" si="187"/>
        <v>5.4726919999999994</v>
      </c>
      <c r="H1542" s="2">
        <f t="shared" si="183"/>
        <v>4.7945155000000002</v>
      </c>
      <c r="I1542" s="2">
        <f t="array" ref="I1542">SUMPRODUCT(B1526:B1545, (ROW(B1526:B1545)-ROW(B1526)+1)) / (20*21/2)</f>
        <v>5.6393376190476188</v>
      </c>
      <c r="J1542" s="2">
        <f t="shared" si="186"/>
        <v>5.6247216938149212</v>
      </c>
      <c r="K1542" s="2">
        <f t="shared" si="188"/>
        <v>5.4791289543999557</v>
      </c>
    </row>
    <row r="1543" spans="1:11" ht="13.5" x14ac:dyDescent="0.25">
      <c r="A1543" s="3">
        <v>44258</v>
      </c>
      <c r="B1543" s="2">
        <v>5.6070000000000002</v>
      </c>
      <c r="C1543" s="2">
        <f t="shared" si="189"/>
        <v>0</v>
      </c>
      <c r="D1543" s="2">
        <f t="shared" ref="D1543:D1606" si="190">AVERAGE(B1539:B1543)</f>
        <v>5.6196799999999998</v>
      </c>
      <c r="E1543" s="2">
        <f t="shared" si="184"/>
        <v>5.6342400000000001</v>
      </c>
      <c r="F1543" s="2">
        <f t="shared" si="185"/>
        <v>5.6782699999999995</v>
      </c>
      <c r="G1543" s="2">
        <f t="shared" si="187"/>
        <v>5.4813080000000003</v>
      </c>
      <c r="H1543" s="2">
        <f t="shared" si="183"/>
        <v>4.8003580000000001</v>
      </c>
      <c r="I1543" s="2">
        <f t="array" ref="I1543">SUMPRODUCT(B1527:B1546, (ROW(B1527:B1546)-ROW(B1527)+1)) / (20*21/2)</f>
        <v>5.624166190476191</v>
      </c>
      <c r="J1543" s="2">
        <f t="shared" si="186"/>
        <v>5.6230339134515948</v>
      </c>
      <c r="K1543" s="2">
        <f t="shared" si="188"/>
        <v>5.4841435052078014</v>
      </c>
    </row>
    <row r="1544" spans="1:11" ht="13.5" x14ac:dyDescent="0.25">
      <c r="A1544" s="3">
        <v>44259</v>
      </c>
      <c r="B1544" s="2">
        <v>5.6070000000000002</v>
      </c>
      <c r="C1544" s="2">
        <f t="shared" si="189"/>
        <v>0</v>
      </c>
      <c r="D1544" s="2">
        <f t="shared" si="190"/>
        <v>5.6070000000000002</v>
      </c>
      <c r="E1544" s="2">
        <f t="shared" si="184"/>
        <v>5.6247400000000001</v>
      </c>
      <c r="F1544" s="2">
        <f t="shared" si="185"/>
        <v>5.6789049999999994</v>
      </c>
      <c r="G1544" s="2">
        <f t="shared" si="187"/>
        <v>5.4895439999999995</v>
      </c>
      <c r="H1544" s="2">
        <f t="shared" si="183"/>
        <v>4.8062004999999992</v>
      </c>
      <c r="I1544" s="2">
        <f t="array" ref="I1544">SUMPRODUCT(B1528:B1547, (ROW(B1528:B1547)-ROW(B1528)+1)) / (20*21/2)</f>
        <v>5.6134919047619052</v>
      </c>
      <c r="J1544" s="2">
        <f t="shared" si="186"/>
        <v>5.6215068740752523</v>
      </c>
      <c r="K1544" s="2">
        <f t="shared" si="188"/>
        <v>5.4889614069643589</v>
      </c>
    </row>
    <row r="1545" spans="1:11" ht="13.5" x14ac:dyDescent="0.25">
      <c r="A1545" s="3">
        <v>44260</v>
      </c>
      <c r="B1545" s="2">
        <v>5.6070000000000002</v>
      </c>
      <c r="C1545" s="2">
        <f t="shared" si="189"/>
        <v>0</v>
      </c>
      <c r="D1545" s="2">
        <f t="shared" si="190"/>
        <v>5.6070000000000002</v>
      </c>
      <c r="E1545" s="2">
        <f t="shared" si="184"/>
        <v>5.61524</v>
      </c>
      <c r="F1545" s="2">
        <f t="shared" si="185"/>
        <v>5.6712999999999996</v>
      </c>
      <c r="G1545" s="2">
        <f t="shared" si="187"/>
        <v>5.4971459999999999</v>
      </c>
      <c r="H1545" s="2">
        <f t="shared" si="183"/>
        <v>4.8120429999999992</v>
      </c>
      <c r="I1545" s="2">
        <f t="array" ref="I1545">SUMPRODUCT(B1529:B1548, (ROW(B1529:B1548)-ROW(B1529)+1)) / (20*21/2)</f>
        <v>5.6096604761904763</v>
      </c>
      <c r="J1545" s="2">
        <f t="shared" si="186"/>
        <v>5.620125267020466</v>
      </c>
      <c r="K1545" s="2">
        <f t="shared" si="188"/>
        <v>5.4935903713971292</v>
      </c>
    </row>
    <row r="1546" spans="1:11" ht="13.5" x14ac:dyDescent="0.25">
      <c r="A1546" s="3">
        <v>44263</v>
      </c>
      <c r="B1546" s="2">
        <v>5.5119999999999996</v>
      </c>
      <c r="C1546" s="2">
        <f t="shared" si="189"/>
        <v>-9.5000000000000639E-2</v>
      </c>
      <c r="D1546" s="2">
        <f t="shared" si="190"/>
        <v>5.5880000000000001</v>
      </c>
      <c r="E1546" s="2">
        <f t="shared" si="184"/>
        <v>5.59687</v>
      </c>
      <c r="F1546" s="2">
        <f t="shared" si="185"/>
        <v>5.65578</v>
      </c>
      <c r="G1546" s="2">
        <f t="shared" si="187"/>
        <v>5.5028479999999993</v>
      </c>
      <c r="H1546" s="2">
        <f t="shared" ref="H1546:H1609" si="191">AVERAGE(B1347:B1546)</f>
        <v>4.8174104999999985</v>
      </c>
      <c r="I1546" s="2">
        <f t="array" ref="I1546">SUMPRODUCT(B1530:B1549, (ROW(B1530:B1549)-ROW(B1530)+1)) / (20*21/2)</f>
        <v>5.6065533333333342</v>
      </c>
      <c r="J1546" s="2">
        <f t="shared" si="186"/>
        <v>5.6098276225423263</v>
      </c>
      <c r="K1546" s="2">
        <f t="shared" si="188"/>
        <v>5.49431231761685</v>
      </c>
    </row>
    <row r="1547" spans="1:11" ht="13.5" x14ac:dyDescent="0.25">
      <c r="A1547" s="3">
        <v>44264</v>
      </c>
      <c r="B1547" s="2">
        <v>5.5437000000000003</v>
      </c>
      <c r="C1547" s="2">
        <f t="shared" si="189"/>
        <v>3.1700000000000728E-2</v>
      </c>
      <c r="D1547" s="2">
        <f t="shared" si="190"/>
        <v>5.5753400000000006</v>
      </c>
      <c r="E1547" s="2">
        <f t="shared" si="184"/>
        <v>5.5943399999999999</v>
      </c>
      <c r="F1547" s="2">
        <f t="shared" si="185"/>
        <v>5.6472299999999995</v>
      </c>
      <c r="G1547" s="2">
        <f t="shared" si="187"/>
        <v>5.5098179999999992</v>
      </c>
      <c r="H1547" s="2">
        <f t="shared" si="191"/>
        <v>4.822994999999997</v>
      </c>
      <c r="I1547" s="2">
        <f t="array" ref="I1547">SUMPRODUCT(B1531:B1550, (ROW(B1531:B1550)-ROW(B1531)+1)) / (20*21/2)</f>
        <v>5.6072195238095253</v>
      </c>
      <c r="J1547" s="2">
        <f t="shared" si="186"/>
        <v>5.6035297537287718</v>
      </c>
      <c r="K1547" s="2">
        <f t="shared" si="188"/>
        <v>5.4962490894750129</v>
      </c>
    </row>
    <row r="1548" spans="1:11" ht="13.5" x14ac:dyDescent="0.25">
      <c r="A1548" s="3">
        <v>44265</v>
      </c>
      <c r="B1548" s="2">
        <v>5.6070000000000002</v>
      </c>
      <c r="C1548" s="2">
        <f t="shared" si="189"/>
        <v>6.3299999999999912E-2</v>
      </c>
      <c r="D1548" s="2">
        <f t="shared" si="190"/>
        <v>5.5753399999999997</v>
      </c>
      <c r="E1548" s="2">
        <f t="shared" ref="E1548:E1611" si="192">AVERAGE(B1539:B1548)</f>
        <v>5.5975099999999998</v>
      </c>
      <c r="F1548" s="2">
        <f t="shared" si="185"/>
        <v>5.6396250000000006</v>
      </c>
      <c r="G1548" s="2">
        <f t="shared" si="187"/>
        <v>5.5174199999999995</v>
      </c>
      <c r="H1548" s="2">
        <f t="shared" si="191"/>
        <v>4.8291584999999975</v>
      </c>
      <c r="I1548" s="2">
        <f t="array" ref="I1548">SUMPRODUCT(B1532:B1551, (ROW(B1532:B1551)-ROW(B1532)+1)) / (20*21/2)</f>
        <v>5.6033585714285721</v>
      </c>
      <c r="J1548" s="2">
        <f t="shared" si="186"/>
        <v>5.6038602533736501</v>
      </c>
      <c r="K1548" s="2">
        <f t="shared" si="188"/>
        <v>5.5005922624367773</v>
      </c>
    </row>
    <row r="1549" spans="1:11" ht="13.5" x14ac:dyDescent="0.25">
      <c r="A1549" s="3">
        <v>44266</v>
      </c>
      <c r="B1549" s="2">
        <v>5.6070000000000002</v>
      </c>
      <c r="C1549" s="2">
        <f t="shared" si="189"/>
        <v>0</v>
      </c>
      <c r="D1549" s="2">
        <f t="shared" si="190"/>
        <v>5.5753399999999997</v>
      </c>
      <c r="E1549" s="2">
        <f t="shared" si="192"/>
        <v>5.59117</v>
      </c>
      <c r="F1549" s="2">
        <f t="shared" si="185"/>
        <v>5.6317050000000002</v>
      </c>
      <c r="G1549" s="2">
        <f t="shared" si="187"/>
        <v>5.5256559999999988</v>
      </c>
      <c r="H1549" s="2">
        <f t="shared" si="191"/>
        <v>4.8353219999999961</v>
      </c>
      <c r="I1549" s="2">
        <f t="array" ref="I1549">SUMPRODUCT(B1533:B1552, (ROW(B1533:B1552)-ROW(B1533)+1)) / (20*21/2)</f>
        <v>5.6096976190476191</v>
      </c>
      <c r="J1549" s="2">
        <f t="shared" si="186"/>
        <v>5.604159276861874</v>
      </c>
      <c r="K1549" s="2">
        <f t="shared" si="188"/>
        <v>5.5047651148902377</v>
      </c>
    </row>
    <row r="1550" spans="1:11" ht="13.5" x14ac:dyDescent="0.25">
      <c r="A1550" s="3">
        <v>44267</v>
      </c>
      <c r="B1550" s="2">
        <v>5.6387</v>
      </c>
      <c r="C1550" s="2">
        <f t="shared" si="189"/>
        <v>3.1699999999999839E-2</v>
      </c>
      <c r="D1550" s="2">
        <f t="shared" si="190"/>
        <v>5.5816800000000004</v>
      </c>
      <c r="E1550" s="2">
        <f t="shared" si="192"/>
        <v>5.5943399999999999</v>
      </c>
      <c r="F1550" s="2">
        <f t="shared" si="185"/>
        <v>5.6285400000000001</v>
      </c>
      <c r="G1550" s="2">
        <f t="shared" si="187"/>
        <v>5.5345259999999987</v>
      </c>
      <c r="H1550" s="2">
        <f t="shared" si="191"/>
        <v>4.8422864999999966</v>
      </c>
      <c r="I1550" s="2">
        <f t="array" ref="I1550">SUMPRODUCT(B1534:B1553, (ROW(B1534:B1553)-ROW(B1534)+1)) / (20*21/2)</f>
        <v>5.6160966666666665</v>
      </c>
      <c r="J1550" s="2">
        <f t="shared" si="186"/>
        <v>5.6074488695416953</v>
      </c>
      <c r="K1550" s="2">
        <f t="shared" si="188"/>
        <v>5.5100174633259149</v>
      </c>
    </row>
    <row r="1551" spans="1:11" ht="13.5" x14ac:dyDescent="0.25">
      <c r="A1551" s="3">
        <v>44270</v>
      </c>
      <c r="B1551" s="2">
        <v>5.5880000000000001</v>
      </c>
      <c r="C1551" s="2">
        <f t="shared" si="189"/>
        <v>-5.0699999999999967E-2</v>
      </c>
      <c r="D1551" s="2">
        <f t="shared" si="190"/>
        <v>5.5968800000000005</v>
      </c>
      <c r="E1551" s="2">
        <f t="shared" si="192"/>
        <v>5.5924399999999999</v>
      </c>
      <c r="F1551" s="2">
        <f t="shared" si="185"/>
        <v>5.6228400000000001</v>
      </c>
      <c r="G1551" s="2">
        <f t="shared" si="187"/>
        <v>5.541748000000001</v>
      </c>
      <c r="H1551" s="2">
        <f t="shared" si="191"/>
        <v>4.8496104999999963</v>
      </c>
      <c r="I1551" s="2">
        <f t="array" ref="I1551">SUMPRODUCT(B1535:B1554, (ROW(B1535:B1554)-ROW(B1535)+1)) / (20*21/2)</f>
        <v>5.6225557142857152</v>
      </c>
      <c r="J1551" s="2">
        <f t="shared" si="186"/>
        <v>5.6055965962520098</v>
      </c>
      <c r="K1551" s="2">
        <f t="shared" si="188"/>
        <v>5.5130756020190166</v>
      </c>
    </row>
    <row r="1552" spans="1:11" ht="13.5" x14ac:dyDescent="0.25">
      <c r="A1552" s="3">
        <v>44271</v>
      </c>
      <c r="B1552" s="2">
        <v>5.6894</v>
      </c>
      <c r="C1552" s="2">
        <f t="shared" si="189"/>
        <v>0.10139999999999993</v>
      </c>
      <c r="D1552" s="2">
        <f t="shared" si="190"/>
        <v>5.6260199999999996</v>
      </c>
      <c r="E1552" s="2">
        <f t="shared" si="192"/>
        <v>5.6006800000000005</v>
      </c>
      <c r="F1552" s="2">
        <f t="shared" si="185"/>
        <v>5.6222100000000008</v>
      </c>
      <c r="G1552" s="2">
        <f t="shared" si="187"/>
        <v>5.548718</v>
      </c>
      <c r="H1552" s="2">
        <f t="shared" si="191"/>
        <v>4.8568284999999953</v>
      </c>
      <c r="I1552" s="2">
        <f t="array" ref="I1552">SUMPRODUCT(B1536:B1555, (ROW(B1536:B1555)-ROW(B1536)+1)) / (20*21/2)</f>
        <v>5.6230366666666667</v>
      </c>
      <c r="J1552" s="2">
        <f t="shared" si="186"/>
        <v>5.6135778727994374</v>
      </c>
      <c r="K1552" s="2">
        <f t="shared" si="188"/>
        <v>5.5199902842927813</v>
      </c>
    </row>
    <row r="1553" spans="1:11" ht="13.5" x14ac:dyDescent="0.25">
      <c r="A1553" s="3">
        <v>44272</v>
      </c>
      <c r="B1553" s="2">
        <v>5.6894</v>
      </c>
      <c r="C1553" s="2">
        <f t="shared" si="189"/>
        <v>0</v>
      </c>
      <c r="D1553" s="2">
        <f t="shared" si="190"/>
        <v>5.6425000000000001</v>
      </c>
      <c r="E1553" s="2">
        <f t="shared" si="192"/>
        <v>5.6089199999999995</v>
      </c>
      <c r="F1553" s="2">
        <f t="shared" si="185"/>
        <v>5.6215799999999998</v>
      </c>
      <c r="G1553" s="2">
        <f t="shared" si="187"/>
        <v>5.5561939999999996</v>
      </c>
      <c r="H1553" s="2">
        <f t="shared" si="191"/>
        <v>4.863958999999995</v>
      </c>
      <c r="I1553" s="2">
        <f t="array" ref="I1553">SUMPRODUCT(B1537:B1556, (ROW(B1537:B1556)-ROW(B1537)+1)) / (20*21/2)</f>
        <v>5.6274985714285712</v>
      </c>
      <c r="J1553" s="2">
        <f t="shared" si="186"/>
        <v>5.6207990277709197</v>
      </c>
      <c r="K1553" s="2">
        <f t="shared" si="188"/>
        <v>5.5266338025558097</v>
      </c>
    </row>
    <row r="1554" spans="1:11" ht="13.5" x14ac:dyDescent="0.25">
      <c r="A1554" s="3">
        <v>44273</v>
      </c>
      <c r="B1554" s="2">
        <v>5.6894</v>
      </c>
      <c r="C1554" s="2">
        <f t="shared" si="189"/>
        <v>0</v>
      </c>
      <c r="D1554" s="2">
        <f t="shared" si="190"/>
        <v>5.6589799999999997</v>
      </c>
      <c r="E1554" s="2">
        <f t="shared" si="192"/>
        <v>5.6171600000000002</v>
      </c>
      <c r="F1554" s="2">
        <f t="shared" si="185"/>
        <v>5.6209500000000006</v>
      </c>
      <c r="G1554" s="2">
        <f t="shared" si="187"/>
        <v>5.5636699999999983</v>
      </c>
      <c r="H1554" s="2">
        <f t="shared" si="191"/>
        <v>4.8715564999999943</v>
      </c>
      <c r="I1554" s="2">
        <f t="array" ref="I1554">SUMPRODUCT(B1538:B1557, (ROW(B1538:B1557)-ROW(B1538)+1)) / (20*21/2)</f>
        <v>5.6315114285714287</v>
      </c>
      <c r="J1554" s="2">
        <f t="shared" si="186"/>
        <v>5.6273324536974991</v>
      </c>
      <c r="K1554" s="2">
        <f t="shared" si="188"/>
        <v>5.5330167906908763</v>
      </c>
    </row>
    <row r="1555" spans="1:11" ht="13.5" x14ac:dyDescent="0.25">
      <c r="A1555" s="3">
        <v>44274</v>
      </c>
      <c r="B1555" s="2">
        <v>5.6260000000000003</v>
      </c>
      <c r="C1555" s="2">
        <f t="shared" si="189"/>
        <v>-6.3399999999999679E-2</v>
      </c>
      <c r="D1555" s="2">
        <f t="shared" si="190"/>
        <v>5.6564399999999999</v>
      </c>
      <c r="E1555" s="2">
        <f t="shared" si="192"/>
        <v>5.6190599999999993</v>
      </c>
      <c r="F1555" s="2">
        <f t="shared" si="185"/>
        <v>5.6171500000000005</v>
      </c>
      <c r="G1555" s="2">
        <f t="shared" si="187"/>
        <v>5.5703859999999974</v>
      </c>
      <c r="H1555" s="2">
        <f t="shared" si="191"/>
        <v>4.8782529999999955</v>
      </c>
      <c r="I1555" s="2">
        <f t="array" ref="I1555">SUMPRODUCT(B1539:B1558, (ROW(B1539:B1558)-ROW(B1539)+1)) / (20*21/2)</f>
        <v>5.6393209523809524</v>
      </c>
      <c r="J1555" s="2">
        <f t="shared" si="186"/>
        <v>5.6272055533453571</v>
      </c>
      <c r="K1555" s="2">
        <f t="shared" si="188"/>
        <v>5.5366631910559398</v>
      </c>
    </row>
    <row r="1556" spans="1:11" ht="13.5" x14ac:dyDescent="0.25">
      <c r="A1556" s="3">
        <v>44277</v>
      </c>
      <c r="B1556" s="2">
        <v>5.6639999999999997</v>
      </c>
      <c r="C1556" s="2">
        <f t="shared" si="189"/>
        <v>3.7999999999999368E-2</v>
      </c>
      <c r="D1556" s="2">
        <f t="shared" si="190"/>
        <v>5.6716400000000009</v>
      </c>
      <c r="E1556" s="2">
        <f t="shared" si="192"/>
        <v>5.6342599999999994</v>
      </c>
      <c r="F1556" s="2">
        <f t="shared" ref="F1556:F1619" si="193">AVERAGE(B1537:B1556)</f>
        <v>5.615565000000001</v>
      </c>
      <c r="G1556" s="2">
        <f t="shared" si="187"/>
        <v>5.5791279999999972</v>
      </c>
      <c r="H1556" s="2">
        <f t="shared" si="191"/>
        <v>4.8852564999999943</v>
      </c>
      <c r="I1556" s="2">
        <f t="array" ref="I1556">SUMPRODUCT(B1540:B1559, (ROW(B1540:B1559)-ROW(B1540)+1)) / (20*21/2)</f>
        <v>5.6513557142857147</v>
      </c>
      <c r="J1556" s="2">
        <f t="shared" si="186"/>
        <v>5.630709786360085</v>
      </c>
      <c r="K1556" s="2">
        <f t="shared" si="188"/>
        <v>5.5416567914066874</v>
      </c>
    </row>
    <row r="1557" spans="1:11" ht="13.5" x14ac:dyDescent="0.25">
      <c r="A1557" s="3">
        <v>44278</v>
      </c>
      <c r="B1557" s="2">
        <v>5.6577000000000002</v>
      </c>
      <c r="C1557" s="2">
        <f t="shared" si="189"/>
        <v>-6.2999999999995282E-3</v>
      </c>
      <c r="D1557" s="2">
        <f t="shared" si="190"/>
        <v>5.6652999999999993</v>
      </c>
      <c r="E1557" s="2">
        <f t="shared" si="192"/>
        <v>5.6456599999999995</v>
      </c>
      <c r="F1557" s="2">
        <f t="shared" si="193"/>
        <v>5.620000000000001</v>
      </c>
      <c r="G1557" s="2">
        <f t="shared" si="187"/>
        <v>5.587743999999998</v>
      </c>
      <c r="H1557" s="2">
        <f t="shared" si="191"/>
        <v>4.892257499999995</v>
      </c>
      <c r="I1557" s="2">
        <f t="array" ref="I1557">SUMPRODUCT(B1541:B1560, (ROW(B1541:B1560)-ROW(B1541)+1)) / (20*21/2)</f>
        <v>5.6617985714285712</v>
      </c>
      <c r="J1557" s="2">
        <f t="shared" ref="J1557:J1620" si="194">$J$4*B1557+J1556*(1-$J$4)</f>
        <v>5.6332802828972204</v>
      </c>
      <c r="K1557" s="2">
        <f t="shared" si="188"/>
        <v>5.5462075054691704</v>
      </c>
    </row>
    <row r="1558" spans="1:11" ht="13.5" x14ac:dyDescent="0.25">
      <c r="A1558" s="3">
        <v>44279</v>
      </c>
      <c r="B1558" s="2">
        <v>5.702</v>
      </c>
      <c r="C1558" s="2">
        <f t="shared" si="189"/>
        <v>4.4299999999999784E-2</v>
      </c>
      <c r="D1558" s="2">
        <f t="shared" si="190"/>
        <v>5.667819999999999</v>
      </c>
      <c r="E1558" s="2">
        <f t="shared" si="192"/>
        <v>5.6551599999999995</v>
      </c>
      <c r="F1558" s="2">
        <f t="shared" si="193"/>
        <v>5.626335000000001</v>
      </c>
      <c r="G1558" s="2">
        <f t="shared" si="187"/>
        <v>5.5973739999999985</v>
      </c>
      <c r="H1558" s="2">
        <f t="shared" si="191"/>
        <v>4.8995674999999945</v>
      </c>
      <c r="I1558" s="2">
        <f t="array" ref="I1558">SUMPRODUCT(B1542:B1561, (ROW(B1542:B1561)-ROW(B1542)+1)) / (20*21/2)</f>
        <v>5.6679790476190473</v>
      </c>
      <c r="J1558" s="2">
        <f t="shared" si="194"/>
        <v>5.6398250178593896</v>
      </c>
      <c r="K1558" s="2">
        <f t="shared" si="188"/>
        <v>5.5523170150586143</v>
      </c>
    </row>
    <row r="1559" spans="1:11" ht="13.5" x14ac:dyDescent="0.25">
      <c r="A1559" s="3">
        <v>44280</v>
      </c>
      <c r="B1559" s="2">
        <v>5.7526999999999999</v>
      </c>
      <c r="C1559" s="2">
        <f t="shared" si="189"/>
        <v>5.0699999999999967E-2</v>
      </c>
      <c r="D1559" s="2">
        <f t="shared" si="190"/>
        <v>5.6804799999999993</v>
      </c>
      <c r="E1559" s="2">
        <f t="shared" si="192"/>
        <v>5.6697299999999995</v>
      </c>
      <c r="F1559" s="2">
        <f t="shared" si="193"/>
        <v>5.6304500000000015</v>
      </c>
      <c r="G1559" s="2">
        <f t="shared" si="187"/>
        <v>5.6080179999999986</v>
      </c>
      <c r="H1559" s="2">
        <f t="shared" si="191"/>
        <v>4.9075984999999944</v>
      </c>
      <c r="I1559" s="2">
        <f t="array" ref="I1559">SUMPRODUCT(B1543:B1562, (ROW(B1543:B1562)-ROW(B1543)+1)) / (20*21/2)</f>
        <v>5.679145238095237</v>
      </c>
      <c r="J1559" s="2">
        <f t="shared" si="194"/>
        <v>5.6505750161584949</v>
      </c>
      <c r="K1559" s="2">
        <f t="shared" si="188"/>
        <v>5.5601751713308261</v>
      </c>
    </row>
    <row r="1560" spans="1:11" ht="13.5" x14ac:dyDescent="0.25">
      <c r="A1560" s="3">
        <v>44281</v>
      </c>
      <c r="B1560" s="2">
        <v>5.7401</v>
      </c>
      <c r="C1560" s="2">
        <f t="shared" si="189"/>
        <v>-1.2599999999999945E-2</v>
      </c>
      <c r="D1560" s="2">
        <f t="shared" si="190"/>
        <v>5.7033000000000005</v>
      </c>
      <c r="E1560" s="2">
        <f t="shared" si="192"/>
        <v>5.6798699999999993</v>
      </c>
      <c r="F1560" s="2">
        <f t="shared" si="193"/>
        <v>5.6371050000000009</v>
      </c>
      <c r="G1560" s="2">
        <f t="shared" si="187"/>
        <v>5.6182819999999989</v>
      </c>
      <c r="H1560" s="2">
        <f t="shared" si="191"/>
        <v>4.9155079999999938</v>
      </c>
      <c r="I1560" s="2">
        <f t="array" ref="I1560">SUMPRODUCT(B1544:B1563, (ROW(B1544:B1563)-ROW(B1544)+1)) / (20*21/2)</f>
        <v>5.6841490476190462</v>
      </c>
      <c r="J1560" s="2">
        <f t="shared" si="194"/>
        <v>5.659101205095781</v>
      </c>
      <c r="K1560" s="2">
        <f t="shared" si="188"/>
        <v>5.5672310469649116</v>
      </c>
    </row>
    <row r="1561" spans="1:11" ht="13.5" x14ac:dyDescent="0.25">
      <c r="A1561" s="3">
        <v>44284</v>
      </c>
      <c r="B1561" s="2">
        <v>5.702</v>
      </c>
      <c r="C1561" s="2">
        <f t="shared" si="189"/>
        <v>-3.8100000000000023E-2</v>
      </c>
      <c r="D1561" s="2">
        <f t="shared" si="190"/>
        <v>5.7108999999999996</v>
      </c>
      <c r="E1561" s="2">
        <f t="shared" si="192"/>
        <v>5.6912699999999994</v>
      </c>
      <c r="F1561" s="2">
        <f t="shared" si="193"/>
        <v>5.6418550000000014</v>
      </c>
      <c r="G1561" s="2">
        <f t="shared" si="187"/>
        <v>5.6256299999999984</v>
      </c>
      <c r="H1561" s="2">
        <f t="shared" si="191"/>
        <v>4.9227014999999934</v>
      </c>
      <c r="I1561" s="2">
        <f t="array" ref="I1561">SUMPRODUCT(B1545:B1564, (ROW(B1545:B1564)-ROW(B1545)+1)) / (20*21/2)</f>
        <v>5.6887004761904763</v>
      </c>
      <c r="J1561" s="2">
        <f t="shared" si="194"/>
        <v>5.6631868046104685</v>
      </c>
      <c r="K1561" s="2">
        <f t="shared" si="188"/>
        <v>5.57251610394668</v>
      </c>
    </row>
    <row r="1562" spans="1:11" ht="13.5" x14ac:dyDescent="0.25">
      <c r="A1562" s="3">
        <v>44285</v>
      </c>
      <c r="B1562" s="2">
        <v>5.7591000000000001</v>
      </c>
      <c r="C1562" s="2">
        <f t="shared" si="189"/>
        <v>5.7100000000000151E-2</v>
      </c>
      <c r="D1562" s="2">
        <f t="shared" si="190"/>
        <v>5.7311800000000002</v>
      </c>
      <c r="E1562" s="2">
        <f t="shared" si="192"/>
        <v>5.6982399999999984</v>
      </c>
      <c r="F1562" s="2">
        <f t="shared" si="193"/>
        <v>5.6494600000000013</v>
      </c>
      <c r="G1562" s="2">
        <f t="shared" si="187"/>
        <v>5.6341199999999994</v>
      </c>
      <c r="H1562" s="2">
        <f t="shared" si="191"/>
        <v>4.9296549999999932</v>
      </c>
      <c r="I1562" s="2">
        <f t="array" ref="I1562">SUMPRODUCT(B1546:B1565, (ROW(B1546:B1565)-ROW(B1546)+1)) / (20*21/2)</f>
        <v>5.6927995238095228</v>
      </c>
      <c r="J1562" s="2">
        <f t="shared" si="194"/>
        <v>5.6723213946475672</v>
      </c>
      <c r="K1562" s="2">
        <f t="shared" si="188"/>
        <v>5.5798331194781827</v>
      </c>
    </row>
    <row r="1563" spans="1:11" ht="13.5" x14ac:dyDescent="0.25">
      <c r="A1563" s="3">
        <v>44286</v>
      </c>
      <c r="B1563" s="2">
        <v>5.702</v>
      </c>
      <c r="C1563" s="2">
        <f t="shared" si="189"/>
        <v>-5.7100000000000151E-2</v>
      </c>
      <c r="D1563" s="2">
        <f t="shared" si="190"/>
        <v>5.7311800000000002</v>
      </c>
      <c r="E1563" s="2">
        <f t="shared" si="192"/>
        <v>5.6994999999999987</v>
      </c>
      <c r="F1563" s="2">
        <f t="shared" si="193"/>
        <v>5.6542100000000008</v>
      </c>
      <c r="G1563" s="2">
        <f t="shared" si="187"/>
        <v>5.6414679999999988</v>
      </c>
      <c r="H1563" s="2">
        <f t="shared" si="191"/>
        <v>4.9362644999999938</v>
      </c>
      <c r="I1563" s="2">
        <f t="array" ref="I1563">SUMPRODUCT(B1547:B1566, (ROW(B1547:B1566)-ROW(B1547)+1)) / (20*21/2)</f>
        <v>5.6964461904761903</v>
      </c>
      <c r="J1563" s="2">
        <f t="shared" si="194"/>
        <v>5.6751479284906559</v>
      </c>
      <c r="K1563" s="2">
        <f t="shared" si="188"/>
        <v>5.5846239775378619</v>
      </c>
    </row>
    <row r="1564" spans="1:11" ht="13.5" x14ac:dyDescent="0.25">
      <c r="A1564" s="3">
        <v>44287</v>
      </c>
      <c r="B1564" s="2">
        <v>5.702</v>
      </c>
      <c r="C1564" s="2">
        <f t="shared" si="189"/>
        <v>0</v>
      </c>
      <c r="D1564" s="2">
        <f t="shared" si="190"/>
        <v>5.7210399999999995</v>
      </c>
      <c r="E1564" s="2">
        <f t="shared" si="192"/>
        <v>5.7007599999999998</v>
      </c>
      <c r="F1564" s="2">
        <f t="shared" si="193"/>
        <v>5.6589599999999995</v>
      </c>
      <c r="G1564" s="2">
        <f t="shared" si="187"/>
        <v>5.6465360000000002</v>
      </c>
      <c r="H1564" s="2">
        <f t="shared" si="191"/>
        <v>4.9426109999999941</v>
      </c>
      <c r="I1564" s="2">
        <f t="array" ref="I1564">SUMPRODUCT(B1548:B1567, (ROW(B1548:B1567)-ROW(B1548)+1)) / (20*21/2)</f>
        <v>5.6991880952380942</v>
      </c>
      <c r="J1564" s="2">
        <f t="shared" si="194"/>
        <v>5.6777052686344032</v>
      </c>
      <c r="K1564" s="2">
        <f t="shared" si="188"/>
        <v>5.5892269588108867</v>
      </c>
    </row>
    <row r="1565" spans="1:11" ht="13.5" x14ac:dyDescent="0.25">
      <c r="A1565" s="3">
        <v>44288</v>
      </c>
      <c r="B1565" s="2">
        <v>5.702</v>
      </c>
      <c r="C1565" s="2">
        <f t="shared" si="189"/>
        <v>0</v>
      </c>
      <c r="D1565" s="2">
        <f t="shared" si="190"/>
        <v>5.7134199999999993</v>
      </c>
      <c r="E1565" s="2">
        <f t="shared" si="192"/>
        <v>5.708359999999999</v>
      </c>
      <c r="F1565" s="2">
        <f t="shared" si="193"/>
        <v>5.66371</v>
      </c>
      <c r="G1565" s="2">
        <f t="shared" si="187"/>
        <v>5.64907</v>
      </c>
      <c r="H1565" s="2">
        <f t="shared" si="191"/>
        <v>4.9492789999999935</v>
      </c>
      <c r="I1565" s="2">
        <f t="array" ref="I1565">SUMPRODUCT(B1549:B1568, (ROW(B1549:B1568)-ROW(B1549)+1)) / (20*21/2)</f>
        <v>5.6891095238095239</v>
      </c>
      <c r="J1565" s="2">
        <f t="shared" si="194"/>
        <v>5.680019052573984</v>
      </c>
      <c r="K1565" s="2">
        <f t="shared" si="188"/>
        <v>5.5936494310143816</v>
      </c>
    </row>
    <row r="1566" spans="1:11" ht="13.5" x14ac:dyDescent="0.25">
      <c r="A1566" s="3">
        <v>44291</v>
      </c>
      <c r="B1566" s="2">
        <v>5.702</v>
      </c>
      <c r="C1566" s="2">
        <f t="shared" si="189"/>
        <v>0</v>
      </c>
      <c r="D1566" s="2">
        <f t="shared" si="190"/>
        <v>5.7134199999999993</v>
      </c>
      <c r="E1566" s="2">
        <f t="shared" si="192"/>
        <v>5.712159999999999</v>
      </c>
      <c r="F1566" s="2">
        <f t="shared" si="193"/>
        <v>5.6732099999999992</v>
      </c>
      <c r="G1566" s="2">
        <f t="shared" si="187"/>
        <v>5.6535040000000008</v>
      </c>
      <c r="H1566" s="2">
        <f t="shared" si="191"/>
        <v>4.9560634999999937</v>
      </c>
      <c r="I1566" s="2">
        <f t="array" ref="I1566">SUMPRODUCT(B1550:B1569, (ROW(B1550:B1569)-ROW(B1550)+1)) / (20*21/2)</f>
        <v>5.6791819047619043</v>
      </c>
      <c r="J1566" s="2">
        <f t="shared" si="194"/>
        <v>5.6821124761383661</v>
      </c>
      <c r="K1566" s="2">
        <f t="shared" si="188"/>
        <v>5.5978984729353858</v>
      </c>
    </row>
    <row r="1567" spans="1:11" ht="13.5" x14ac:dyDescent="0.25">
      <c r="A1567" s="3">
        <v>44292</v>
      </c>
      <c r="B1567" s="2">
        <v>5.702</v>
      </c>
      <c r="C1567" s="2">
        <f t="shared" si="189"/>
        <v>0</v>
      </c>
      <c r="D1567" s="2">
        <f t="shared" si="190"/>
        <v>5.702</v>
      </c>
      <c r="E1567" s="2">
        <f t="shared" si="192"/>
        <v>5.7165899999999992</v>
      </c>
      <c r="F1567" s="2">
        <f t="shared" si="193"/>
        <v>5.6811249999999998</v>
      </c>
      <c r="G1567" s="2">
        <f t="shared" si="187"/>
        <v>5.657432</v>
      </c>
      <c r="H1567" s="2">
        <f t="shared" si="191"/>
        <v>4.9627894999999933</v>
      </c>
      <c r="I1567" s="2">
        <f t="array" ref="I1567">SUMPRODUCT(B1551:B1570, (ROW(B1551:B1570)-ROW(B1551)+1)) / (20*21/2)</f>
        <v>5.6808719047619034</v>
      </c>
      <c r="J1567" s="2">
        <f t="shared" si="194"/>
        <v>5.6840065260299504</v>
      </c>
      <c r="K1567" s="2">
        <f t="shared" si="188"/>
        <v>5.6019808857614493</v>
      </c>
    </row>
    <row r="1568" spans="1:11" ht="13.5" x14ac:dyDescent="0.25">
      <c r="A1568" s="3">
        <v>44293</v>
      </c>
      <c r="B1568" s="2">
        <v>5.5753000000000004</v>
      </c>
      <c r="C1568" s="2">
        <f t="shared" si="189"/>
        <v>-0.12669999999999959</v>
      </c>
      <c r="D1568" s="2">
        <f t="shared" si="190"/>
        <v>5.67666</v>
      </c>
      <c r="E1568" s="2">
        <f t="shared" si="192"/>
        <v>5.7039199999999992</v>
      </c>
      <c r="F1568" s="2">
        <f t="shared" si="193"/>
        <v>5.6795399999999994</v>
      </c>
      <c r="G1568" s="2">
        <f t="shared" si="187"/>
        <v>5.6576840000000006</v>
      </c>
      <c r="H1568" s="2">
        <f t="shared" si="191"/>
        <v>4.9691159999999934</v>
      </c>
      <c r="I1568" s="2">
        <f t="array" ref="I1568">SUMPRODUCT(B1552:B1571, (ROW(B1552:B1571)-ROW(B1552)+1)) / (20*21/2)</f>
        <v>5.6792714285714281</v>
      </c>
      <c r="J1568" s="2">
        <f t="shared" si="194"/>
        <v>5.6736535235509074</v>
      </c>
      <c r="K1568" s="2">
        <f t="shared" si="188"/>
        <v>5.6009345765159022</v>
      </c>
    </row>
    <row r="1569" spans="1:11" ht="13.5" x14ac:dyDescent="0.25">
      <c r="A1569" s="3">
        <v>44294</v>
      </c>
      <c r="B1569" s="2">
        <v>5.5753000000000004</v>
      </c>
      <c r="C1569" s="2">
        <f t="shared" si="189"/>
        <v>0</v>
      </c>
      <c r="D1569" s="2">
        <f t="shared" si="190"/>
        <v>5.6513200000000001</v>
      </c>
      <c r="E1569" s="2">
        <f t="shared" si="192"/>
        <v>5.6861799999999985</v>
      </c>
      <c r="F1569" s="2">
        <f t="shared" si="193"/>
        <v>5.677954999999999</v>
      </c>
      <c r="G1569" s="2">
        <f t="shared" si="187"/>
        <v>5.658316000000001</v>
      </c>
      <c r="H1569" s="2">
        <f t="shared" si="191"/>
        <v>4.9761139999999928</v>
      </c>
      <c r="I1569" s="2">
        <f t="array" ref="I1569">SUMPRODUCT(B1553:B1572, (ROW(B1553:B1572)-ROW(B1553)+1)) / (20*21/2)</f>
        <v>5.6761090476190477</v>
      </c>
      <c r="J1569" s="2">
        <f t="shared" si="194"/>
        <v>5.6642865213079636</v>
      </c>
      <c r="K1569" s="2">
        <f t="shared" si="188"/>
        <v>5.599929299005475</v>
      </c>
    </row>
    <row r="1570" spans="1:11" ht="13.5" x14ac:dyDescent="0.25">
      <c r="A1570" s="3">
        <v>44298</v>
      </c>
      <c r="B1570" s="2">
        <v>5.6957000000000004</v>
      </c>
      <c r="C1570" s="2">
        <f t="shared" si="189"/>
        <v>0.12040000000000006</v>
      </c>
      <c r="D1570" s="2">
        <f t="shared" si="190"/>
        <v>5.6500600000000007</v>
      </c>
      <c r="E1570" s="2">
        <f t="shared" si="192"/>
        <v>5.6817399999999996</v>
      </c>
      <c r="F1570" s="2">
        <f t="shared" si="193"/>
        <v>5.6808049999999986</v>
      </c>
      <c r="G1570" s="2">
        <f t="shared" si="187"/>
        <v>5.6611040000000017</v>
      </c>
      <c r="H1570" s="2">
        <f t="shared" si="191"/>
        <v>4.9831004999999937</v>
      </c>
      <c r="I1570" s="2">
        <f t="array" ref="I1570">SUMPRODUCT(B1554:B1573, (ROW(B1554:B1573)-ROW(B1554)+1)) / (20*21/2)</f>
        <v>5.6719180952380954</v>
      </c>
      <c r="J1570" s="2">
        <f t="shared" si="194"/>
        <v>5.6672782811833962</v>
      </c>
      <c r="K1570" s="2">
        <f t="shared" si="188"/>
        <v>5.603685012769966</v>
      </c>
    </row>
    <row r="1571" spans="1:11" ht="13.5" x14ac:dyDescent="0.25">
      <c r="A1571" s="3">
        <v>44299</v>
      </c>
      <c r="B1571" s="2">
        <v>5.6639999999999997</v>
      </c>
      <c r="C1571" s="2">
        <f t="shared" si="189"/>
        <v>-3.1700000000000728E-2</v>
      </c>
      <c r="D1571" s="2">
        <f t="shared" si="190"/>
        <v>5.6424600000000016</v>
      </c>
      <c r="E1571" s="2">
        <f t="shared" si="192"/>
        <v>5.6779399999999995</v>
      </c>
      <c r="F1571" s="2">
        <f t="shared" si="193"/>
        <v>5.6846049999999995</v>
      </c>
      <c r="G1571" s="2">
        <f t="shared" si="187"/>
        <v>5.662878000000001</v>
      </c>
      <c r="H1571" s="2">
        <f t="shared" si="191"/>
        <v>4.9898119999999935</v>
      </c>
      <c r="I1571" s="2">
        <f t="array" ref="I1571">SUMPRODUCT(B1555:B1574, (ROW(B1555:B1574)-ROW(B1555)+1)) / (20*21/2)</f>
        <v>5.6685685714285716</v>
      </c>
      <c r="J1571" s="2">
        <f t="shared" si="194"/>
        <v>5.6669660639278341</v>
      </c>
      <c r="K1571" s="2">
        <f t="shared" si="188"/>
        <v>5.6060503063868303</v>
      </c>
    </row>
    <row r="1572" spans="1:11" ht="13.5" x14ac:dyDescent="0.25">
      <c r="A1572" s="3">
        <v>44300</v>
      </c>
      <c r="B1572" s="2">
        <v>5.6513999999999998</v>
      </c>
      <c r="C1572" s="2">
        <f t="shared" si="189"/>
        <v>-1.2599999999999945E-2</v>
      </c>
      <c r="D1572" s="2">
        <f t="shared" si="190"/>
        <v>5.6323400000000001</v>
      </c>
      <c r="E1572" s="2">
        <f t="shared" si="192"/>
        <v>5.6671700000000005</v>
      </c>
      <c r="F1572" s="2">
        <f t="shared" si="193"/>
        <v>5.6827049999999986</v>
      </c>
      <c r="G1572" s="2">
        <f t="shared" si="187"/>
        <v>5.6644000000000005</v>
      </c>
      <c r="H1572" s="2">
        <f t="shared" si="191"/>
        <v>4.9962269999999931</v>
      </c>
      <c r="I1572" s="2">
        <f t="array" ref="I1572">SUMPRODUCT(B1556:B1575, (ROW(B1556:B1575)-ROW(B1556)+1)) / (20*21/2)</f>
        <v>5.6648304761904757</v>
      </c>
      <c r="J1572" s="2">
        <f t="shared" si="194"/>
        <v>5.665483581648993</v>
      </c>
      <c r="K1572" s="2">
        <f t="shared" si="188"/>
        <v>5.6078287257442092</v>
      </c>
    </row>
    <row r="1573" spans="1:11" ht="13.5" x14ac:dyDescent="0.25">
      <c r="A1573" s="3">
        <v>44301</v>
      </c>
      <c r="B1573" s="2">
        <v>5.6387</v>
      </c>
      <c r="C1573" s="2">
        <f t="shared" si="189"/>
        <v>-1.2699999999999712E-2</v>
      </c>
      <c r="D1573" s="2">
        <f t="shared" si="190"/>
        <v>5.6450200000000006</v>
      </c>
      <c r="E1573" s="2">
        <f t="shared" si="192"/>
        <v>5.6608400000000003</v>
      </c>
      <c r="F1573" s="2">
        <f t="shared" si="193"/>
        <v>5.6801699999999986</v>
      </c>
      <c r="G1573" s="2">
        <f t="shared" si="187"/>
        <v>5.6651600000000011</v>
      </c>
      <c r="H1573" s="2">
        <f t="shared" si="191"/>
        <v>5.0026074999999937</v>
      </c>
      <c r="I1573" s="2">
        <f t="array" ref="I1573">SUMPRODUCT(B1557:B1576, (ROW(B1557:B1576)-ROW(B1557)+1)) / (20*21/2)</f>
        <v>5.661031904761904</v>
      </c>
      <c r="J1573" s="2">
        <f t="shared" si="194"/>
        <v>5.6629327643490885</v>
      </c>
      <c r="K1573" s="2">
        <f t="shared" si="188"/>
        <v>5.6090393639503189</v>
      </c>
    </row>
    <row r="1574" spans="1:11" ht="13.5" x14ac:dyDescent="0.25">
      <c r="A1574" s="3">
        <v>44302</v>
      </c>
      <c r="B1574" s="2">
        <v>5.6449999999999996</v>
      </c>
      <c r="C1574" s="2">
        <f t="shared" si="189"/>
        <v>6.2999999999995282E-3</v>
      </c>
      <c r="D1574" s="2">
        <f t="shared" si="190"/>
        <v>5.6589599999999995</v>
      </c>
      <c r="E1574" s="2">
        <f t="shared" si="192"/>
        <v>5.6551400000000003</v>
      </c>
      <c r="F1574" s="2">
        <f t="shared" si="193"/>
        <v>5.6779499999999992</v>
      </c>
      <c r="G1574" s="2">
        <f t="shared" si="187"/>
        <v>5.6661739999999989</v>
      </c>
      <c r="H1574" s="2">
        <f t="shared" si="191"/>
        <v>5.0091069999999931</v>
      </c>
      <c r="I1574" s="2">
        <f t="array" ref="I1574">SUMPRODUCT(B1558:B1577, (ROW(B1558:B1577)-ROW(B1558)+1)) / (20*21/2)</f>
        <v>5.6627823809523807</v>
      </c>
      <c r="J1574" s="2">
        <f t="shared" si="194"/>
        <v>5.6612248820301279</v>
      </c>
      <c r="K1574" s="2">
        <f t="shared" si="188"/>
        <v>5.6104495849718754</v>
      </c>
    </row>
    <row r="1575" spans="1:11" ht="13.5" x14ac:dyDescent="0.25">
      <c r="A1575" s="3">
        <v>44305</v>
      </c>
      <c r="B1575" s="2">
        <v>5.6387</v>
      </c>
      <c r="C1575" s="2">
        <f t="shared" si="189"/>
        <v>-6.2999999999995282E-3</v>
      </c>
      <c r="D1575" s="2">
        <f t="shared" si="190"/>
        <v>5.6475600000000004</v>
      </c>
      <c r="E1575" s="2">
        <f t="shared" si="192"/>
        <v>5.6488100000000001</v>
      </c>
      <c r="F1575" s="2">
        <f t="shared" si="193"/>
        <v>5.6785849999999991</v>
      </c>
      <c r="G1575" s="2">
        <f t="shared" si="187"/>
        <v>5.6637659999999981</v>
      </c>
      <c r="H1575" s="2">
        <f t="shared" si="191"/>
        <v>5.0155749999999921</v>
      </c>
      <c r="I1575" s="2">
        <f t="array" ref="I1575">SUMPRODUCT(B1559:B1578, (ROW(B1559:B1578)-ROW(B1559)+1)) / (20*21/2)</f>
        <v>5.6468566666666664</v>
      </c>
      <c r="J1575" s="2">
        <f t="shared" si="194"/>
        <v>5.6590796551701157</v>
      </c>
      <c r="K1575" s="2">
        <f t="shared" si="188"/>
        <v>5.6115574443847427</v>
      </c>
    </row>
    <row r="1576" spans="1:11" ht="13.5" x14ac:dyDescent="0.25">
      <c r="A1576" s="3">
        <v>44306</v>
      </c>
      <c r="B1576" s="2">
        <v>5.6387</v>
      </c>
      <c r="C1576" s="2">
        <f t="shared" si="189"/>
        <v>0</v>
      </c>
      <c r="D1576" s="2">
        <f t="shared" si="190"/>
        <v>5.6425000000000001</v>
      </c>
      <c r="E1576" s="2">
        <f t="shared" si="192"/>
        <v>5.6424800000000008</v>
      </c>
      <c r="F1576" s="2">
        <f t="shared" si="193"/>
        <v>5.677319999999999</v>
      </c>
      <c r="G1576" s="2">
        <f t="shared" si="187"/>
        <v>5.660091999999997</v>
      </c>
      <c r="H1576" s="2">
        <f t="shared" si="191"/>
        <v>5.0220429999999929</v>
      </c>
      <c r="I1576" s="2">
        <f t="array" ref="I1576">SUMPRODUCT(B1560:B1579, (ROW(B1560:B1579)-ROW(B1560)+1)) / (20*21/2)</f>
        <v>5.6300261904761904</v>
      </c>
      <c r="J1576" s="2">
        <f t="shared" si="194"/>
        <v>5.6571387356301042</v>
      </c>
      <c r="K1576" s="2">
        <f t="shared" si="188"/>
        <v>5.6126218583304386</v>
      </c>
    </row>
    <row r="1577" spans="1:11" ht="13.5" x14ac:dyDescent="0.25">
      <c r="A1577" s="3">
        <v>44307</v>
      </c>
      <c r="B1577" s="2">
        <v>5.6957000000000004</v>
      </c>
      <c r="C1577" s="2">
        <f t="shared" si="189"/>
        <v>5.7000000000000384E-2</v>
      </c>
      <c r="D1577" s="2">
        <f t="shared" si="190"/>
        <v>5.6513599999999995</v>
      </c>
      <c r="E1577" s="2">
        <f t="shared" si="192"/>
        <v>5.6418499999999998</v>
      </c>
      <c r="F1577" s="2">
        <f t="shared" si="193"/>
        <v>5.679219999999999</v>
      </c>
      <c r="G1577" s="2">
        <f t="shared" si="187"/>
        <v>5.6597119999999972</v>
      </c>
      <c r="H1577" s="2">
        <f t="shared" si="191"/>
        <v>5.0288254999999928</v>
      </c>
      <c r="I1577" s="2">
        <f t="array" ref="I1577">SUMPRODUCT(B1561:B1580, (ROW(B1561:B1580)-ROW(B1561)+1)) / (20*21/2)</f>
        <v>5.6379657142857145</v>
      </c>
      <c r="J1577" s="2">
        <f t="shared" si="194"/>
        <v>5.660811236998665</v>
      </c>
      <c r="K1577" s="2">
        <f t="shared" si="188"/>
        <v>5.6158798246704213</v>
      </c>
    </row>
    <row r="1578" spans="1:11" ht="13.5" x14ac:dyDescent="0.25">
      <c r="A1578" s="3">
        <v>44308</v>
      </c>
      <c r="B1578" s="2">
        <v>5.5119999999999996</v>
      </c>
      <c r="C1578" s="2">
        <f t="shared" si="189"/>
        <v>-0.18370000000000086</v>
      </c>
      <c r="D1578" s="2">
        <f t="shared" si="190"/>
        <v>5.6260199999999996</v>
      </c>
      <c r="E1578" s="2">
        <f t="shared" si="192"/>
        <v>5.6355200000000005</v>
      </c>
      <c r="F1578" s="2">
        <f t="shared" si="193"/>
        <v>5.6697199999999999</v>
      </c>
      <c r="G1578" s="2">
        <f t="shared" si="187"/>
        <v>5.6547700000000001</v>
      </c>
      <c r="H1578" s="2">
        <f t="shared" si="191"/>
        <v>5.0347769999999921</v>
      </c>
      <c r="I1578" s="2">
        <f t="array" ref="I1578">SUMPRODUCT(B1562:B1581, (ROW(B1562:B1581)-ROW(B1562)+1)) / (20*21/2)</f>
        <v>5.6621909523809517</v>
      </c>
      <c r="J1578" s="2">
        <f t="shared" si="194"/>
        <v>5.646638738236887</v>
      </c>
      <c r="K1578" s="2">
        <f t="shared" si="188"/>
        <v>5.6118061060558952</v>
      </c>
    </row>
    <row r="1579" spans="1:11" ht="13.5" x14ac:dyDescent="0.25">
      <c r="A1579" s="3">
        <v>44309</v>
      </c>
      <c r="B1579" s="2">
        <v>5.4930000000000003</v>
      </c>
      <c r="C1579" s="2">
        <f t="shared" si="189"/>
        <v>-1.899999999999924E-2</v>
      </c>
      <c r="D1579" s="2">
        <f t="shared" si="190"/>
        <v>5.5956200000000011</v>
      </c>
      <c r="E1579" s="2">
        <f t="shared" si="192"/>
        <v>5.6272900000000003</v>
      </c>
      <c r="F1579" s="2">
        <f t="shared" si="193"/>
        <v>5.6567349999999994</v>
      </c>
      <c r="G1579" s="2">
        <f t="shared" si="187"/>
        <v>5.6493219999999997</v>
      </c>
      <c r="H1579" s="2">
        <f t="shared" si="191"/>
        <v>5.0406624999999927</v>
      </c>
      <c r="I1579" s="2">
        <f t="array" ref="I1579">SUMPRODUCT(B1563:B1582, (ROW(B1563:B1582)-ROW(B1563)+1)) / (20*21/2)</f>
        <v>5.6944776190476194</v>
      </c>
      <c r="J1579" s="2">
        <f t="shared" si="194"/>
        <v>5.6320064774524212</v>
      </c>
      <c r="K1579" s="2">
        <f t="shared" si="188"/>
        <v>5.6071470430733115</v>
      </c>
    </row>
    <row r="1580" spans="1:11" ht="13.5" x14ac:dyDescent="0.25">
      <c r="A1580" s="3">
        <v>44312</v>
      </c>
      <c r="B1580" s="2">
        <v>5.7401</v>
      </c>
      <c r="C1580" s="2">
        <f t="shared" si="189"/>
        <v>0.24709999999999965</v>
      </c>
      <c r="D1580" s="2">
        <f t="shared" si="190"/>
        <v>5.615899999999999</v>
      </c>
      <c r="E1580" s="2">
        <f t="shared" si="192"/>
        <v>5.6317300000000001</v>
      </c>
      <c r="F1580" s="2">
        <f t="shared" si="193"/>
        <v>5.6567349999999994</v>
      </c>
      <c r="G1580" s="2">
        <f t="shared" si="187"/>
        <v>5.6500839999999997</v>
      </c>
      <c r="H1580" s="2">
        <f t="shared" si="191"/>
        <v>5.0477249999999927</v>
      </c>
      <c r="I1580" s="2">
        <f t="array" ref="I1580">SUMPRODUCT(B1564:B1583, (ROW(B1564:B1583)-ROW(B1564)+1)) / (20*21/2)</f>
        <v>5.7207590476190475</v>
      </c>
      <c r="J1580" s="2">
        <f t="shared" si="194"/>
        <v>5.6423010986474287</v>
      </c>
      <c r="K1580" s="2">
        <f t="shared" si="188"/>
        <v>5.6123608845214168</v>
      </c>
    </row>
    <row r="1581" spans="1:11" ht="13.5" x14ac:dyDescent="0.25">
      <c r="A1581" s="3">
        <v>44313</v>
      </c>
      <c r="B1581" s="2">
        <v>5.9111000000000002</v>
      </c>
      <c r="C1581" s="2">
        <f t="shared" si="189"/>
        <v>0.17100000000000026</v>
      </c>
      <c r="D1581" s="2">
        <f t="shared" si="190"/>
        <v>5.6703799999999998</v>
      </c>
      <c r="E1581" s="2">
        <f t="shared" si="192"/>
        <v>5.6564399999999999</v>
      </c>
      <c r="F1581" s="2">
        <f t="shared" si="193"/>
        <v>5.6671899999999997</v>
      </c>
      <c r="G1581" s="2">
        <f t="shared" si="187"/>
        <v>5.6542659999999989</v>
      </c>
      <c r="H1581" s="2">
        <f t="shared" si="191"/>
        <v>5.0556719999999924</v>
      </c>
      <c r="I1581" s="2">
        <f t="array" ref="I1581">SUMPRODUCT(B1565:B1584, (ROW(B1565:B1584)-ROW(B1565)+1)) / (20*21/2)</f>
        <v>5.7452238095238091</v>
      </c>
      <c r="J1581" s="2">
        <f t="shared" si="194"/>
        <v>5.6679009940143406</v>
      </c>
      <c r="K1581" s="2">
        <f t="shared" si="188"/>
        <v>5.6240761439519495</v>
      </c>
    </row>
    <row r="1582" spans="1:11" ht="13.5" x14ac:dyDescent="0.25">
      <c r="A1582" s="3">
        <v>44314</v>
      </c>
      <c r="B1582" s="2">
        <v>6.0061999999999998</v>
      </c>
      <c r="C1582" s="2">
        <f t="shared" si="189"/>
        <v>9.5099999999999518E-2</v>
      </c>
      <c r="D1582" s="2">
        <f t="shared" si="190"/>
        <v>5.7324800000000007</v>
      </c>
      <c r="E1582" s="2">
        <f t="shared" si="192"/>
        <v>5.6919199999999996</v>
      </c>
      <c r="F1582" s="2">
        <f t="shared" si="193"/>
        <v>5.6795450000000001</v>
      </c>
      <c r="G1582" s="2">
        <f t="shared" si="187"/>
        <v>5.6603499999999976</v>
      </c>
      <c r="H1582" s="2">
        <f t="shared" si="191"/>
        <v>5.0641819999999917</v>
      </c>
      <c r="I1582" s="2">
        <f t="array" ref="I1582">SUMPRODUCT(B1566:B1585, (ROW(B1566:B1585)-ROW(B1566)+1)) / (20*21/2)</f>
        <v>5.7691214285714274</v>
      </c>
      <c r="J1582" s="2">
        <f t="shared" si="194"/>
        <v>5.7001199469653558</v>
      </c>
      <c r="K1582" s="2">
        <f t="shared" si="188"/>
        <v>5.6390613932087357</v>
      </c>
    </row>
    <row r="1583" spans="1:11" ht="13.5" x14ac:dyDescent="0.25">
      <c r="A1583" s="3">
        <v>44315</v>
      </c>
      <c r="B1583" s="2">
        <v>5.9554999999999998</v>
      </c>
      <c r="C1583" s="2">
        <f t="shared" si="189"/>
        <v>-5.0699999999999967E-2</v>
      </c>
      <c r="D1583" s="2">
        <f t="shared" si="190"/>
        <v>5.82118</v>
      </c>
      <c r="E1583" s="2">
        <f t="shared" si="192"/>
        <v>5.7235999999999994</v>
      </c>
      <c r="F1583" s="2">
        <f t="shared" si="193"/>
        <v>5.6922200000000007</v>
      </c>
      <c r="G1583" s="2">
        <f t="shared" si="187"/>
        <v>5.6654199999999983</v>
      </c>
      <c r="H1583" s="2">
        <f t="shared" si="191"/>
        <v>5.0724384999999934</v>
      </c>
      <c r="I1583" s="2">
        <f t="array" ref="I1583">SUMPRODUCT(B1567:B1586, (ROW(B1567:B1586)-ROW(B1567)+1)) / (20*21/2)</f>
        <v>5.7857738095238105</v>
      </c>
      <c r="J1583" s="2">
        <f t="shared" si="194"/>
        <v>5.7244418567781796</v>
      </c>
      <c r="K1583" s="2">
        <f t="shared" si="188"/>
        <v>5.651470750337805</v>
      </c>
    </row>
    <row r="1584" spans="1:11" ht="13.5" x14ac:dyDescent="0.25">
      <c r="A1584" s="3">
        <v>44316</v>
      </c>
      <c r="B1584" s="2">
        <v>5.9490999999999996</v>
      </c>
      <c r="C1584" s="2">
        <f t="shared" si="189"/>
        <v>-6.4000000000001833E-3</v>
      </c>
      <c r="D1584" s="2">
        <f t="shared" si="190"/>
        <v>5.9123999999999999</v>
      </c>
      <c r="E1584" s="2">
        <f t="shared" si="192"/>
        <v>5.7540100000000001</v>
      </c>
      <c r="F1584" s="2">
        <f t="shared" si="193"/>
        <v>5.7045750000000002</v>
      </c>
      <c r="G1584" s="2">
        <f t="shared" si="187"/>
        <v>5.6703619999999981</v>
      </c>
      <c r="H1584" s="2">
        <f t="shared" si="191"/>
        <v>5.0806044999999935</v>
      </c>
      <c r="I1584" s="2">
        <f t="array" ref="I1584">SUMPRODUCT(B1568:B1587, (ROW(B1568:B1587)-ROW(B1568)+1)) / (20*21/2)</f>
        <v>5.8063495238095237</v>
      </c>
      <c r="J1584" s="2">
        <f t="shared" si="194"/>
        <v>5.7458378704183524</v>
      </c>
      <c r="K1584" s="2">
        <f t="shared" si="188"/>
        <v>5.6631424856186756</v>
      </c>
    </row>
    <row r="1585" spans="1:11" ht="13.5" x14ac:dyDescent="0.25">
      <c r="A1585" s="3">
        <v>44319</v>
      </c>
      <c r="B1585" s="2">
        <v>5.9554999999999998</v>
      </c>
      <c r="C1585" s="2">
        <f t="shared" si="189"/>
        <v>6.4000000000001833E-3</v>
      </c>
      <c r="D1585" s="2">
        <f t="shared" si="190"/>
        <v>5.9554799999999997</v>
      </c>
      <c r="E1585" s="2">
        <f t="shared" si="192"/>
        <v>5.7856899999999998</v>
      </c>
      <c r="F1585" s="2">
        <f t="shared" si="193"/>
        <v>5.7172500000000008</v>
      </c>
      <c r="G1585" s="2">
        <f t="shared" si="187"/>
        <v>5.675431999999998</v>
      </c>
      <c r="H1585" s="2">
        <f t="shared" si="191"/>
        <v>5.0888024999999928</v>
      </c>
      <c r="I1585" s="2">
        <f t="array" ref="I1585">SUMPRODUCT(B1569:B1588, (ROW(B1569:B1588)-ROW(B1569)+1)) / (20*21/2)</f>
        <v>5.8306071428571435</v>
      </c>
      <c r="J1585" s="2">
        <f t="shared" si="194"/>
        <v>5.7658056922832719</v>
      </c>
      <c r="K1585" s="2">
        <f t="shared" si="188"/>
        <v>5.6746074861826497</v>
      </c>
    </row>
    <row r="1586" spans="1:11" ht="13.5" x14ac:dyDescent="0.25">
      <c r="A1586" s="3">
        <v>44320</v>
      </c>
      <c r="B1586" s="2">
        <v>5.8921000000000001</v>
      </c>
      <c r="C1586" s="2">
        <f t="shared" si="189"/>
        <v>-6.3399999999999679E-2</v>
      </c>
      <c r="D1586" s="2">
        <f t="shared" si="190"/>
        <v>5.9516800000000005</v>
      </c>
      <c r="E1586" s="2">
        <f t="shared" si="192"/>
        <v>5.8110299999999997</v>
      </c>
      <c r="F1586" s="2">
        <f t="shared" si="193"/>
        <v>5.7267550000000007</v>
      </c>
      <c r="G1586" s="2">
        <f t="shared" ref="G1586:G1649" si="195">AVERAGE(B1537:B1586)</f>
        <v>5.6793599999999991</v>
      </c>
      <c r="H1586" s="2">
        <f t="shared" si="191"/>
        <v>5.0966834999999939</v>
      </c>
      <c r="I1586" s="2">
        <f t="array" ref="I1586">SUMPRODUCT(B1570:B1589, (ROW(B1570:B1589)-ROW(B1570)+1)) / (20*21/2)</f>
        <v>5.8492542857142853</v>
      </c>
      <c r="J1586" s="2">
        <f t="shared" si="194"/>
        <v>5.7778337215896265</v>
      </c>
      <c r="K1586" s="2">
        <f t="shared" si="188"/>
        <v>5.6831366043715654</v>
      </c>
    </row>
    <row r="1587" spans="1:11" ht="13.5" x14ac:dyDescent="0.25">
      <c r="A1587" s="3">
        <v>44321</v>
      </c>
      <c r="B1587" s="2">
        <v>5.9428000000000001</v>
      </c>
      <c r="C1587" s="2">
        <f t="shared" si="189"/>
        <v>5.0699999999999967E-2</v>
      </c>
      <c r="D1587" s="2">
        <f t="shared" si="190"/>
        <v>5.9390000000000001</v>
      </c>
      <c r="E1587" s="2">
        <f t="shared" si="192"/>
        <v>5.8357399999999995</v>
      </c>
      <c r="F1587" s="2">
        <f t="shared" si="193"/>
        <v>5.7387949999999996</v>
      </c>
      <c r="G1587" s="2">
        <f t="shared" si="195"/>
        <v>5.6868359999999987</v>
      </c>
      <c r="H1587" s="2">
        <f t="shared" si="191"/>
        <v>5.1047304999999943</v>
      </c>
      <c r="I1587" s="2">
        <f t="array" ref="I1587">SUMPRODUCT(B1571:B1590, (ROW(B1571:B1590)-ROW(B1571)+1)) / (20*21/2)</f>
        <v>5.8751385714285709</v>
      </c>
      <c r="J1587" s="2">
        <f t="shared" si="194"/>
        <v>5.7935447957239479</v>
      </c>
      <c r="K1587" s="2">
        <f t="shared" ref="K1587:K1650" si="196">$K$4*B1587+(1-$K$4)*K1586</f>
        <v>5.6933194826315043</v>
      </c>
    </row>
    <row r="1588" spans="1:11" ht="13.5" x14ac:dyDescent="0.25">
      <c r="A1588" s="3">
        <v>44322</v>
      </c>
      <c r="B1588" s="2">
        <v>5.9935</v>
      </c>
      <c r="C1588" s="2">
        <f t="shared" si="189"/>
        <v>5.0699999999999967E-2</v>
      </c>
      <c r="D1588" s="2">
        <f t="shared" si="190"/>
        <v>5.9466000000000001</v>
      </c>
      <c r="E1588" s="2">
        <f t="shared" si="192"/>
        <v>5.8838899999999992</v>
      </c>
      <c r="F1588" s="2">
        <f t="shared" si="193"/>
        <v>5.7597050000000012</v>
      </c>
      <c r="G1588" s="2">
        <f t="shared" si="195"/>
        <v>5.6951999999999989</v>
      </c>
      <c r="H1588" s="2">
        <f t="shared" si="191"/>
        <v>5.113030999999995</v>
      </c>
      <c r="I1588" s="2">
        <f t="array" ref="I1588">SUMPRODUCT(B1572:B1591, (ROW(B1572:B1591)-ROW(B1572)+1)) / (20*21/2)</f>
        <v>5.9089904761904757</v>
      </c>
      <c r="J1588" s="2">
        <f t="shared" si="194"/>
        <v>5.8125881485121429</v>
      </c>
      <c r="K1588" s="2">
        <f t="shared" si="196"/>
        <v>5.7050912676263472</v>
      </c>
    </row>
    <row r="1589" spans="1:11" ht="13.5" x14ac:dyDescent="0.25">
      <c r="A1589" s="3">
        <v>44323</v>
      </c>
      <c r="B1589" s="2">
        <v>5.9554999999999998</v>
      </c>
      <c r="C1589" s="2">
        <f t="shared" si="189"/>
        <v>-3.8000000000000256E-2</v>
      </c>
      <c r="D1589" s="2">
        <f t="shared" si="190"/>
        <v>5.9478799999999996</v>
      </c>
      <c r="E1589" s="2">
        <f t="shared" si="192"/>
        <v>5.9301399999999997</v>
      </c>
      <c r="F1589" s="2">
        <f t="shared" si="193"/>
        <v>5.778715</v>
      </c>
      <c r="G1589" s="2">
        <f t="shared" si="195"/>
        <v>5.7009019999999984</v>
      </c>
      <c r="H1589" s="2">
        <f t="shared" si="191"/>
        <v>5.1204989999999944</v>
      </c>
      <c r="I1589" s="2">
        <f t="array" ref="I1589">SUMPRODUCT(B1573:B1592, (ROW(B1573:B1592)-ROW(B1573)+1)) / (20*21/2)</f>
        <v>5.961033333333333</v>
      </c>
      <c r="J1589" s="2">
        <f t="shared" si="194"/>
        <v>5.8261988010347965</v>
      </c>
      <c r="K1589" s="2">
        <f t="shared" si="196"/>
        <v>5.7149112179155104</v>
      </c>
    </row>
    <row r="1590" spans="1:11" ht="13.5" x14ac:dyDescent="0.25">
      <c r="A1590" s="3">
        <v>44326</v>
      </c>
      <c r="B1590" s="2">
        <v>6.0505000000000004</v>
      </c>
      <c r="C1590" s="2">
        <f t="shared" si="189"/>
        <v>9.5000000000000639E-2</v>
      </c>
      <c r="D1590" s="2">
        <f t="shared" si="190"/>
        <v>5.9668800000000006</v>
      </c>
      <c r="E1590" s="2">
        <f t="shared" si="192"/>
        <v>5.9611799999999997</v>
      </c>
      <c r="F1590" s="2">
        <f t="shared" si="193"/>
        <v>5.7964549999999999</v>
      </c>
      <c r="G1590" s="2">
        <f t="shared" si="195"/>
        <v>5.7097719999999992</v>
      </c>
      <c r="H1590" s="2">
        <f t="shared" si="191"/>
        <v>5.1288509999999938</v>
      </c>
      <c r="I1590" s="2">
        <f t="array" ref="I1590">SUMPRODUCT(B1574:B1593, (ROW(B1574:B1593)-ROW(B1574)+1)) / (20*21/2)</f>
        <v>6.018114761904763</v>
      </c>
      <c r="J1590" s="2">
        <f t="shared" si="194"/>
        <v>5.8475608199838636</v>
      </c>
      <c r="K1590" s="2">
        <f t="shared" si="196"/>
        <v>5.7280715623109808</v>
      </c>
    </row>
    <row r="1591" spans="1:11" ht="13.5" x14ac:dyDescent="0.25">
      <c r="A1591" s="3">
        <v>44327</v>
      </c>
      <c r="B1591" s="2">
        <v>6.1519000000000004</v>
      </c>
      <c r="C1591" s="2">
        <f t="shared" si="189"/>
        <v>0.10139999999999993</v>
      </c>
      <c r="D1591" s="2">
        <f t="shared" si="190"/>
        <v>6.01884</v>
      </c>
      <c r="E1591" s="2">
        <f t="shared" si="192"/>
        <v>5.9852599999999994</v>
      </c>
      <c r="F1591" s="2">
        <f t="shared" si="193"/>
        <v>5.8208500000000001</v>
      </c>
      <c r="G1591" s="2">
        <f t="shared" si="195"/>
        <v>5.7206699999999993</v>
      </c>
      <c r="H1591" s="2">
        <f t="shared" si="191"/>
        <v>5.137709999999994</v>
      </c>
      <c r="I1591" s="2">
        <f t="array" ref="I1591">SUMPRODUCT(B1575:B1594, (ROW(B1575:B1594)-ROW(B1575)+1)) / (20*21/2)</f>
        <v>6.0749233333333343</v>
      </c>
      <c r="J1591" s="2">
        <f t="shared" si="194"/>
        <v>5.876545503794925</v>
      </c>
      <c r="K1591" s="2">
        <f t="shared" si="196"/>
        <v>5.7446922853576092</v>
      </c>
    </row>
    <row r="1592" spans="1:11" ht="13.5" x14ac:dyDescent="0.25">
      <c r="A1592" s="3">
        <v>44333</v>
      </c>
      <c r="B1592" s="2">
        <v>6.3673000000000002</v>
      </c>
      <c r="C1592" s="2">
        <f t="shared" si="189"/>
        <v>0.21539999999999981</v>
      </c>
      <c r="D1592" s="2">
        <f t="shared" si="190"/>
        <v>6.1037400000000002</v>
      </c>
      <c r="E1592" s="2">
        <f t="shared" si="192"/>
        <v>6.0213699999999992</v>
      </c>
      <c r="F1592" s="2">
        <f t="shared" si="193"/>
        <v>5.8566449999999994</v>
      </c>
      <c r="G1592" s="2">
        <f t="shared" si="195"/>
        <v>5.7358759999999993</v>
      </c>
      <c r="H1592" s="2">
        <f t="shared" si="191"/>
        <v>5.1476459999999955</v>
      </c>
      <c r="I1592" s="2">
        <f t="array" ref="I1592">SUMPRODUCT(B1576:B1595, (ROW(B1576:B1595)-ROW(B1576)+1)) / (20*21/2)</f>
        <v>6.14579380952381</v>
      </c>
      <c r="J1592" s="2">
        <f t="shared" si="194"/>
        <v>5.9232840272430272</v>
      </c>
      <c r="K1592" s="2">
        <f t="shared" si="196"/>
        <v>5.7691082741671149</v>
      </c>
    </row>
    <row r="1593" spans="1:11" ht="13.5" x14ac:dyDescent="0.25">
      <c r="A1593" s="3">
        <v>44334</v>
      </c>
      <c r="B1593" s="2">
        <v>6.4560000000000004</v>
      </c>
      <c r="C1593" s="2">
        <f t="shared" si="189"/>
        <v>8.8700000000000223E-2</v>
      </c>
      <c r="D1593" s="2">
        <f t="shared" si="190"/>
        <v>6.1962400000000004</v>
      </c>
      <c r="E1593" s="2">
        <f t="shared" si="192"/>
        <v>6.0714199999999998</v>
      </c>
      <c r="F1593" s="2">
        <f t="shared" si="193"/>
        <v>5.8975099999999996</v>
      </c>
      <c r="G1593" s="2">
        <f t="shared" si="195"/>
        <v>5.7528559999999995</v>
      </c>
      <c r="H1593" s="2">
        <f t="shared" si="191"/>
        <v>5.1580254999999928</v>
      </c>
      <c r="I1593" s="2">
        <f t="array" ref="I1593">SUMPRODUCT(B1577:B1596, (ROW(B1577:B1596)-ROW(B1577)+1)) / (20*21/2)</f>
        <v>6.2086671428571432</v>
      </c>
      <c r="J1593" s="2">
        <f t="shared" si="194"/>
        <v>5.9740188817913102</v>
      </c>
      <c r="K1593" s="2">
        <f t="shared" si="196"/>
        <v>5.796045204591934</v>
      </c>
    </row>
    <row r="1594" spans="1:11" ht="13.5" x14ac:dyDescent="0.25">
      <c r="A1594" s="3">
        <v>44335</v>
      </c>
      <c r="B1594" s="2">
        <v>6.4939999999999998</v>
      </c>
      <c r="C1594" s="2">
        <f t="shared" si="189"/>
        <v>3.7999999999999368E-2</v>
      </c>
      <c r="D1594" s="2">
        <f t="shared" si="190"/>
        <v>6.3039399999999999</v>
      </c>
      <c r="E1594" s="2">
        <f t="shared" si="192"/>
        <v>6.1259100000000002</v>
      </c>
      <c r="F1594" s="2">
        <f t="shared" si="193"/>
        <v>5.939960000000001</v>
      </c>
      <c r="G1594" s="2">
        <f t="shared" si="195"/>
        <v>5.7705960000000003</v>
      </c>
      <c r="H1594" s="2">
        <f t="shared" si="191"/>
        <v>5.1685949999999945</v>
      </c>
      <c r="I1594" s="2">
        <f t="array" ref="I1594">SUMPRODUCT(B1578:B1597, (ROW(B1578:B1597)-ROW(B1578)+1)) / (20*21/2)</f>
        <v>6.2667133333333345</v>
      </c>
      <c r="J1594" s="2">
        <f t="shared" si="194"/>
        <v>6.0235408930492813</v>
      </c>
      <c r="K1594" s="2">
        <f t="shared" si="196"/>
        <v>5.8234159808824471</v>
      </c>
    </row>
    <row r="1595" spans="1:11" ht="13.5" x14ac:dyDescent="0.25">
      <c r="A1595" s="3">
        <v>44336</v>
      </c>
      <c r="B1595" s="2">
        <v>6.6840999999999999</v>
      </c>
      <c r="C1595" s="2">
        <f t="shared" si="189"/>
        <v>0.19010000000000016</v>
      </c>
      <c r="D1595" s="2">
        <f t="shared" si="190"/>
        <v>6.4306600000000005</v>
      </c>
      <c r="E1595" s="2">
        <f t="shared" si="192"/>
        <v>6.1987700000000006</v>
      </c>
      <c r="F1595" s="2">
        <f t="shared" si="193"/>
        <v>5.9922300000000002</v>
      </c>
      <c r="G1595" s="2">
        <f t="shared" si="195"/>
        <v>5.7921380000000013</v>
      </c>
      <c r="H1595" s="2">
        <f t="shared" si="191"/>
        <v>5.1801149999999936</v>
      </c>
      <c r="I1595" s="2">
        <f t="array" ref="I1595">SUMPRODUCT(B1579:B1598, (ROW(B1579:B1598)-ROW(B1579)+1)) / (20*21/2)</f>
        <v>6.3141657142857142</v>
      </c>
      <c r="J1595" s="2">
        <f t="shared" si="194"/>
        <v>6.0864512841874445</v>
      </c>
      <c r="K1595" s="2">
        <f t="shared" si="196"/>
        <v>5.8571682953576456</v>
      </c>
    </row>
    <row r="1596" spans="1:11" ht="13.5" x14ac:dyDescent="0.25">
      <c r="A1596" s="3">
        <v>44337</v>
      </c>
      <c r="B1596" s="2">
        <v>6.6524000000000001</v>
      </c>
      <c r="C1596" s="2">
        <f t="shared" si="189"/>
        <v>-3.1699999999999839E-2</v>
      </c>
      <c r="D1596" s="2">
        <f t="shared" si="190"/>
        <v>6.5307600000000008</v>
      </c>
      <c r="E1596" s="2">
        <f t="shared" si="192"/>
        <v>6.2748000000000008</v>
      </c>
      <c r="F1596" s="2">
        <f t="shared" si="193"/>
        <v>6.0429149999999998</v>
      </c>
      <c r="G1596" s="2">
        <f t="shared" si="195"/>
        <v>5.8149459999999999</v>
      </c>
      <c r="H1596" s="2">
        <f t="shared" si="191"/>
        <v>5.1914764999999932</v>
      </c>
      <c r="I1596" s="2">
        <f t="array" ref="I1596">SUMPRODUCT(B1580:B1599, (ROW(B1580:B1599)-ROW(B1580)+1)) / (20*21/2)</f>
        <v>6.3564895238095236</v>
      </c>
      <c r="J1596" s="2">
        <f t="shared" si="194"/>
        <v>6.1403511618838786</v>
      </c>
      <c r="K1596" s="2">
        <f t="shared" si="196"/>
        <v>5.8883538524024441</v>
      </c>
    </row>
    <row r="1597" spans="1:11" ht="13.5" x14ac:dyDescent="0.25">
      <c r="A1597" s="3">
        <v>44340</v>
      </c>
      <c r="B1597" s="2">
        <v>6.6524000000000001</v>
      </c>
      <c r="C1597" s="2">
        <f t="shared" si="189"/>
        <v>0</v>
      </c>
      <c r="D1597" s="2">
        <f t="shared" si="190"/>
        <v>6.5877800000000004</v>
      </c>
      <c r="E1597" s="2">
        <f t="shared" si="192"/>
        <v>6.3457600000000003</v>
      </c>
      <c r="F1597" s="2">
        <f t="shared" si="193"/>
        <v>6.0907499999999999</v>
      </c>
      <c r="G1597" s="2">
        <f t="shared" si="195"/>
        <v>5.8371200000000014</v>
      </c>
      <c r="H1597" s="2">
        <f t="shared" si="191"/>
        <v>5.2023999999999946</v>
      </c>
      <c r="I1597" s="2">
        <f t="array" ref="I1597">SUMPRODUCT(B1581:B1600, (ROW(B1581:B1600)-ROW(B1581)+1)) / (20*21/2)</f>
        <v>6.3935942857142871</v>
      </c>
      <c r="J1597" s="2">
        <f t="shared" si="194"/>
        <v>6.1891177178949377</v>
      </c>
      <c r="K1597" s="2">
        <f t="shared" si="196"/>
        <v>5.9183164464258784</v>
      </c>
    </row>
    <row r="1598" spans="1:11" ht="13.5" x14ac:dyDescent="0.25">
      <c r="A1598" s="3">
        <v>44341</v>
      </c>
      <c r="B1598" s="2">
        <v>6.5890000000000004</v>
      </c>
      <c r="C1598" s="2">
        <f t="shared" si="189"/>
        <v>-6.3399999999999679E-2</v>
      </c>
      <c r="D1598" s="2">
        <f t="shared" si="190"/>
        <v>6.6143799999999997</v>
      </c>
      <c r="E1598" s="2">
        <f t="shared" si="192"/>
        <v>6.4053100000000001</v>
      </c>
      <c r="F1598" s="2">
        <f t="shared" si="193"/>
        <v>6.1445999999999996</v>
      </c>
      <c r="G1598" s="2">
        <f t="shared" si="195"/>
        <v>5.8567599999999995</v>
      </c>
      <c r="H1598" s="2">
        <f t="shared" si="191"/>
        <v>5.2132984999999943</v>
      </c>
      <c r="I1598" s="2">
        <f t="array" ref="I1598">SUMPRODUCT(B1582:B1601, (ROW(B1582:B1601)-ROW(B1582)+1)) / (20*21/2)</f>
        <v>6.431485238095239</v>
      </c>
      <c r="J1598" s="2">
        <f t="shared" si="194"/>
        <v>6.2272017447620867</v>
      </c>
      <c r="K1598" s="2">
        <f t="shared" si="196"/>
        <v>5.9446177622523146</v>
      </c>
    </row>
    <row r="1599" spans="1:11" ht="13.5" x14ac:dyDescent="0.25">
      <c r="A1599" s="3">
        <v>44342</v>
      </c>
      <c r="B1599" s="2">
        <v>6.5890000000000004</v>
      </c>
      <c r="C1599" s="2">
        <f t="shared" si="189"/>
        <v>0</v>
      </c>
      <c r="D1599" s="2">
        <f t="shared" si="190"/>
        <v>6.6333799999999998</v>
      </c>
      <c r="E1599" s="2">
        <f t="shared" si="192"/>
        <v>6.4686599999999999</v>
      </c>
      <c r="F1599" s="2">
        <f t="shared" si="193"/>
        <v>6.1993999999999998</v>
      </c>
      <c r="G1599" s="2">
        <f t="shared" si="195"/>
        <v>5.8764000000000003</v>
      </c>
      <c r="H1599" s="2">
        <f t="shared" si="191"/>
        <v>5.2241384999999934</v>
      </c>
      <c r="I1599" s="2">
        <f t="array" ref="I1599">SUMPRODUCT(B1583:B1602, (ROW(B1583:B1602)-ROW(B1583)+1)) / (20*21/2)</f>
        <v>6.4610780952380953</v>
      </c>
      <c r="J1599" s="2">
        <f t="shared" si="194"/>
        <v>6.2616587214514121</v>
      </c>
      <c r="K1599" s="2">
        <f t="shared" si="196"/>
        <v>5.9698876539286942</v>
      </c>
    </row>
    <row r="1600" spans="1:11" ht="13.5" x14ac:dyDescent="0.25">
      <c r="A1600" s="3">
        <v>44343</v>
      </c>
      <c r="B1600" s="2">
        <v>6.5890000000000004</v>
      </c>
      <c r="C1600" s="2">
        <f t="shared" si="189"/>
        <v>0</v>
      </c>
      <c r="D1600" s="2">
        <f t="shared" si="190"/>
        <v>6.6143599999999996</v>
      </c>
      <c r="E1600" s="2">
        <f t="shared" si="192"/>
        <v>6.5225099999999996</v>
      </c>
      <c r="F1600" s="2">
        <f t="shared" si="193"/>
        <v>6.2418449999999996</v>
      </c>
      <c r="G1600" s="2">
        <f t="shared" si="195"/>
        <v>5.8954059999999995</v>
      </c>
      <c r="H1600" s="2">
        <f t="shared" si="191"/>
        <v>5.2349784999999933</v>
      </c>
      <c r="I1600" s="2">
        <f t="array" ref="I1600">SUMPRODUCT(B1584:B1603, (ROW(B1584:B1603)-ROW(B1584)+1)) / (20*21/2)</f>
        <v>6.4933242857142863</v>
      </c>
      <c r="J1600" s="2">
        <f t="shared" si="194"/>
        <v>6.2928340813131829</v>
      </c>
      <c r="K1600" s="2">
        <f t="shared" si="196"/>
        <v>5.9941665694609023</v>
      </c>
    </row>
    <row r="1601" spans="1:11" ht="13.5" x14ac:dyDescent="0.25">
      <c r="A1601" s="3">
        <v>44344</v>
      </c>
      <c r="B1601" s="2">
        <v>6.6397000000000004</v>
      </c>
      <c r="C1601" s="2">
        <f t="shared" si="189"/>
        <v>5.0699999999999967E-2</v>
      </c>
      <c r="D1601" s="2">
        <f t="shared" si="190"/>
        <v>6.6118199999999998</v>
      </c>
      <c r="E1601" s="2">
        <f t="shared" si="192"/>
        <v>6.5712900000000003</v>
      </c>
      <c r="F1601" s="2">
        <f t="shared" si="193"/>
        <v>6.2782749999999998</v>
      </c>
      <c r="G1601" s="2">
        <f t="shared" si="195"/>
        <v>5.9164399999999997</v>
      </c>
      <c r="H1601" s="2">
        <f t="shared" si="191"/>
        <v>5.246305499999993</v>
      </c>
      <c r="I1601" s="2">
        <f t="array" ref="I1601">SUMPRODUCT(B1585:B1604, (ROW(B1585:B1604)-ROW(B1585)+1)) / (20*21/2)</f>
        <v>6.51685380952381</v>
      </c>
      <c r="J1601" s="2">
        <f t="shared" si="194"/>
        <v>6.3258689307119269</v>
      </c>
      <c r="K1601" s="2">
        <f t="shared" si="196"/>
        <v>6.0194816059526319</v>
      </c>
    </row>
    <row r="1602" spans="1:11" ht="13.5" x14ac:dyDescent="0.25">
      <c r="A1602" s="3">
        <v>44347</v>
      </c>
      <c r="B1602" s="2">
        <v>6.5890000000000004</v>
      </c>
      <c r="C1602" s="2">
        <f t="shared" si="189"/>
        <v>-5.0699999999999967E-2</v>
      </c>
      <c r="D1602" s="2">
        <f t="shared" si="190"/>
        <v>6.5991400000000011</v>
      </c>
      <c r="E1602" s="2">
        <f t="shared" si="192"/>
        <v>6.5934600000000003</v>
      </c>
      <c r="F1602" s="2">
        <f t="shared" si="193"/>
        <v>6.3074149999999998</v>
      </c>
      <c r="G1602" s="2">
        <f t="shared" si="195"/>
        <v>5.9344319999999993</v>
      </c>
      <c r="H1602" s="2">
        <f t="shared" si="191"/>
        <v>5.2573499999999935</v>
      </c>
      <c r="I1602" s="2">
        <f t="array" ref="I1602">SUMPRODUCT(B1586:B1605, (ROW(B1586:B1605)-ROW(B1586)+1)) / (20*21/2)</f>
        <v>6.540955238095238</v>
      </c>
      <c r="J1602" s="2">
        <f t="shared" si="194"/>
        <v>6.350929032548887</v>
      </c>
      <c r="K1602" s="2">
        <f t="shared" si="196"/>
        <v>6.0418156606211557</v>
      </c>
    </row>
    <row r="1603" spans="1:11" ht="13.5" x14ac:dyDescent="0.25">
      <c r="A1603" s="3">
        <v>44348</v>
      </c>
      <c r="B1603" s="2">
        <v>6.6459999999999999</v>
      </c>
      <c r="C1603" s="2">
        <f t="shared" si="189"/>
        <v>5.6999999999999496E-2</v>
      </c>
      <c r="D1603" s="2">
        <f t="shared" si="190"/>
        <v>6.6105400000000003</v>
      </c>
      <c r="E1603" s="2">
        <f t="shared" si="192"/>
        <v>6.6124599999999987</v>
      </c>
      <c r="F1603" s="2">
        <f t="shared" si="193"/>
        <v>6.3419400000000001</v>
      </c>
      <c r="G1603" s="2">
        <f t="shared" si="195"/>
        <v>5.9535640000000001</v>
      </c>
      <c r="H1603" s="2">
        <f t="shared" si="191"/>
        <v>5.2684749999999942</v>
      </c>
      <c r="I1603" s="2">
        <f t="array" ref="I1603">SUMPRODUCT(B1587:B1606, (ROW(B1587:B1606)-ROW(B1587)+1)) / (20*21/2)</f>
        <v>6.5703066666666672</v>
      </c>
      <c r="J1603" s="2">
        <f t="shared" si="194"/>
        <v>6.3790310294489929</v>
      </c>
      <c r="K1603" s="2">
        <f t="shared" si="196"/>
        <v>6.0655091641262082</v>
      </c>
    </row>
    <row r="1604" spans="1:11" ht="13.5" x14ac:dyDescent="0.25">
      <c r="A1604" s="3">
        <v>44349</v>
      </c>
      <c r="B1604" s="2">
        <v>6.5890000000000004</v>
      </c>
      <c r="C1604" s="2">
        <f t="shared" ref="C1604:C1667" si="197">B1604-B1603</f>
        <v>-5.6999999999999496E-2</v>
      </c>
      <c r="D1604" s="2">
        <f t="shared" si="190"/>
        <v>6.6105400000000003</v>
      </c>
      <c r="E1604" s="2">
        <f t="shared" si="192"/>
        <v>6.6219599999999996</v>
      </c>
      <c r="F1604" s="2">
        <f t="shared" si="193"/>
        <v>6.3739350000000004</v>
      </c>
      <c r="G1604" s="2">
        <f t="shared" si="195"/>
        <v>5.9715560000000005</v>
      </c>
      <c r="H1604" s="2">
        <f t="shared" si="191"/>
        <v>5.279519499999993</v>
      </c>
      <c r="I1604" s="2">
        <f t="array" ref="I1604">SUMPRODUCT(B1588:B1607, (ROW(B1588:B1607)-ROW(B1588)+1)) / (20*21/2)</f>
        <v>6.6168600000000009</v>
      </c>
      <c r="J1604" s="2">
        <f t="shared" si="194"/>
        <v>6.3990280742633745</v>
      </c>
      <c r="K1604" s="2">
        <f t="shared" si="196"/>
        <v>6.0860382165134155</v>
      </c>
    </row>
    <row r="1605" spans="1:11" ht="13.5" x14ac:dyDescent="0.25">
      <c r="A1605" s="3">
        <v>44350</v>
      </c>
      <c r="B1605" s="2">
        <v>6.6269999999999998</v>
      </c>
      <c r="C1605" s="2">
        <f t="shared" si="197"/>
        <v>3.7999999999999368E-2</v>
      </c>
      <c r="D1605" s="2">
        <f t="shared" si="190"/>
        <v>6.6181400000000012</v>
      </c>
      <c r="E1605" s="2">
        <f t="shared" si="192"/>
        <v>6.6162499999999991</v>
      </c>
      <c r="F1605" s="2">
        <f t="shared" si="193"/>
        <v>6.4075100000000003</v>
      </c>
      <c r="G1605" s="2">
        <f t="shared" si="195"/>
        <v>5.9915760000000011</v>
      </c>
      <c r="H1605" s="2">
        <f t="shared" si="191"/>
        <v>5.2907829999999931</v>
      </c>
      <c r="I1605" s="2">
        <f t="array" ref="I1605">SUMPRODUCT(B1589:B1608, (ROW(B1589:B1608)-ROW(B1589)+1)) / (20*21/2)</f>
        <v>6.6598861904761906</v>
      </c>
      <c r="J1605" s="2">
        <f t="shared" si="194"/>
        <v>6.4207396862382913</v>
      </c>
      <c r="K1605" s="2">
        <f t="shared" si="196"/>
        <v>6.1072524041011249</v>
      </c>
    </row>
    <row r="1606" spans="1:11" ht="13.5" x14ac:dyDescent="0.25">
      <c r="A1606" s="3">
        <v>44351</v>
      </c>
      <c r="B1606" s="2">
        <v>6.7157</v>
      </c>
      <c r="C1606" s="2">
        <f t="shared" si="197"/>
        <v>8.8700000000000223E-2</v>
      </c>
      <c r="D1606" s="2">
        <f t="shared" si="190"/>
        <v>6.6333399999999996</v>
      </c>
      <c r="E1606" s="2">
        <f t="shared" si="192"/>
        <v>6.622580000000001</v>
      </c>
      <c r="F1606" s="2">
        <f t="shared" si="193"/>
        <v>6.4486900000000009</v>
      </c>
      <c r="G1606" s="2">
        <f t="shared" si="195"/>
        <v>6.0126100000000022</v>
      </c>
      <c r="H1606" s="2">
        <f t="shared" si="191"/>
        <v>5.3022564999999942</v>
      </c>
      <c r="I1606" s="2">
        <f t="array" ref="I1606">SUMPRODUCT(B1590:B1609, (ROW(B1590:B1609)-ROW(B1590)+1)) / (20*21/2)</f>
        <v>6.6977471428571436</v>
      </c>
      <c r="J1606" s="2">
        <f t="shared" si="194"/>
        <v>6.4488311446917876</v>
      </c>
      <c r="K1606" s="2">
        <f t="shared" si="196"/>
        <v>6.1311130941363752</v>
      </c>
    </row>
    <row r="1607" spans="1:11" ht="13.5" x14ac:dyDescent="0.25">
      <c r="A1607" s="3">
        <v>44354</v>
      </c>
      <c r="B1607" s="2">
        <v>6.9375</v>
      </c>
      <c r="C1607" s="2">
        <f t="shared" si="197"/>
        <v>0.2218</v>
      </c>
      <c r="D1607" s="2">
        <f t="shared" ref="D1607:D1670" si="198">AVERAGE(B1603:B1607)</f>
        <v>6.7030399999999997</v>
      </c>
      <c r="E1607" s="2">
        <f t="shared" si="192"/>
        <v>6.6510900000000008</v>
      </c>
      <c r="F1607" s="2">
        <f t="shared" si="193"/>
        <v>6.4984250000000001</v>
      </c>
      <c r="G1607" s="2">
        <f t="shared" si="195"/>
        <v>6.0382060000000015</v>
      </c>
      <c r="H1607" s="2">
        <f t="shared" si="191"/>
        <v>5.3150139999999944</v>
      </c>
      <c r="I1607" s="2">
        <f t="array" ref="I1607">SUMPRODUCT(B1591:B1610, (ROW(B1591:B1610)-ROW(B1591)+1)) / (20*21/2)</f>
        <v>6.7272828571428569</v>
      </c>
      <c r="J1607" s="2">
        <f t="shared" si="194"/>
        <v>6.4953710356735224</v>
      </c>
      <c r="K1607" s="2">
        <f t="shared" si="196"/>
        <v>6.1627361100525961</v>
      </c>
    </row>
    <row r="1608" spans="1:11" ht="13.5" x14ac:dyDescent="0.25">
      <c r="A1608" s="3">
        <v>44355</v>
      </c>
      <c r="B1608" s="2">
        <v>6.9501999999999997</v>
      </c>
      <c r="C1608" s="2">
        <f t="shared" si="197"/>
        <v>1.2699999999999712E-2</v>
      </c>
      <c r="D1608" s="2">
        <f t="shared" si="198"/>
        <v>6.7638800000000003</v>
      </c>
      <c r="E1608" s="2">
        <f t="shared" si="192"/>
        <v>6.6872100000000003</v>
      </c>
      <c r="F1608" s="2">
        <f t="shared" si="193"/>
        <v>6.5462599999999993</v>
      </c>
      <c r="G1608" s="2">
        <f t="shared" si="195"/>
        <v>6.0631700000000004</v>
      </c>
      <c r="H1608" s="2">
        <f t="shared" si="191"/>
        <v>5.3278349999999941</v>
      </c>
      <c r="I1608" s="2">
        <f t="array" ref="I1608">SUMPRODUCT(B1592:B1611, (ROW(B1592:B1611)-ROW(B1592)+1)) / (20*21/2)</f>
        <v>6.752745714285715</v>
      </c>
      <c r="J1608" s="2">
        <f t="shared" si="194"/>
        <v>6.5386880798950919</v>
      </c>
      <c r="K1608" s="2">
        <f t="shared" si="196"/>
        <v>6.1936170469132792</v>
      </c>
    </row>
    <row r="1609" spans="1:11" ht="13.5" x14ac:dyDescent="0.25">
      <c r="A1609" s="3">
        <v>44356</v>
      </c>
      <c r="B1609" s="2">
        <v>6.9438000000000004</v>
      </c>
      <c r="C1609" s="2">
        <f t="shared" si="197"/>
        <v>-6.3999999999992951E-3</v>
      </c>
      <c r="D1609" s="2">
        <f t="shared" si="198"/>
        <v>6.8348399999999998</v>
      </c>
      <c r="E1609" s="2">
        <f t="shared" si="192"/>
        <v>6.7226900000000001</v>
      </c>
      <c r="F1609" s="2">
        <f t="shared" si="193"/>
        <v>6.595675</v>
      </c>
      <c r="G1609" s="2">
        <f t="shared" si="195"/>
        <v>6.0869920000000013</v>
      </c>
      <c r="H1609" s="2">
        <f t="shared" si="191"/>
        <v>5.3403614999999949</v>
      </c>
      <c r="I1609" s="2">
        <f t="array" ref="I1609">SUMPRODUCT(B1593:B1612, (ROW(B1593:B1612)-ROW(B1593)+1)) / (20*21/2)</f>
        <v>6.7679804761904752</v>
      </c>
      <c r="J1609" s="2">
        <f t="shared" si="194"/>
        <v>6.577270167524131</v>
      </c>
      <c r="K1609" s="2">
        <f t="shared" si="196"/>
        <v>6.2230359862500135</v>
      </c>
    </row>
    <row r="1610" spans="1:11" ht="13.5" x14ac:dyDescent="0.25">
      <c r="A1610" s="3">
        <v>44357</v>
      </c>
      <c r="B1610" s="2">
        <v>6.9058000000000002</v>
      </c>
      <c r="C1610" s="2">
        <f t="shared" si="197"/>
        <v>-3.8000000000000256E-2</v>
      </c>
      <c r="D1610" s="2">
        <f t="shared" si="198"/>
        <v>6.8906000000000009</v>
      </c>
      <c r="E1610" s="2">
        <f t="shared" si="192"/>
        <v>6.7543700000000015</v>
      </c>
      <c r="F1610" s="2">
        <f t="shared" si="193"/>
        <v>6.6384400000000001</v>
      </c>
      <c r="G1610" s="2">
        <f t="shared" si="195"/>
        <v>6.1103060000000005</v>
      </c>
      <c r="H1610" s="2">
        <f t="shared" ref="H1610:H1673" si="199">AVERAGE(B1411:B1610)</f>
        <v>5.3526979999999948</v>
      </c>
      <c r="I1610" s="2">
        <f t="array" ref="I1610">SUMPRODUCT(B1594:B1613, (ROW(B1594:B1613)-ROW(B1594)+1)) / (20*21/2)</f>
        <v>6.7846019047619048</v>
      </c>
      <c r="J1610" s="2">
        <f t="shared" si="194"/>
        <v>6.6085587229980236</v>
      </c>
      <c r="K1610" s="2">
        <f t="shared" si="196"/>
        <v>6.2498110456127582</v>
      </c>
    </row>
    <row r="1611" spans="1:11" ht="13.5" x14ac:dyDescent="0.25">
      <c r="A1611" s="3">
        <v>44358</v>
      </c>
      <c r="B1611" s="2">
        <v>6.9058000000000002</v>
      </c>
      <c r="C1611" s="2">
        <f t="shared" si="197"/>
        <v>0</v>
      </c>
      <c r="D1611" s="2">
        <f t="shared" si="198"/>
        <v>6.9286199999999996</v>
      </c>
      <c r="E1611" s="2">
        <f t="shared" si="192"/>
        <v>6.7809800000000013</v>
      </c>
      <c r="F1611" s="2">
        <f t="shared" si="193"/>
        <v>6.6761349999999995</v>
      </c>
      <c r="G1611" s="2">
        <f t="shared" si="195"/>
        <v>6.1343820000000004</v>
      </c>
      <c r="H1611" s="2">
        <f t="shared" si="199"/>
        <v>5.3650344999999948</v>
      </c>
      <c r="I1611" s="2">
        <f t="array" ref="I1611">SUMPRODUCT(B1595:B1614, (ROW(B1595:B1614)-ROW(B1595)+1)) / (20*21/2)</f>
        <v>6.8010419047619051</v>
      </c>
      <c r="J1611" s="2">
        <f t="shared" si="194"/>
        <v>6.6368674160458312</v>
      </c>
      <c r="K1611" s="2">
        <f t="shared" si="196"/>
        <v>6.2755361026475525</v>
      </c>
    </row>
    <row r="1612" spans="1:11" ht="13.5" x14ac:dyDescent="0.25">
      <c r="A1612" s="3">
        <v>44361</v>
      </c>
      <c r="B1612" s="2">
        <v>6.8361000000000001</v>
      </c>
      <c r="C1612" s="2">
        <f t="shared" si="197"/>
        <v>-6.9700000000000095E-2</v>
      </c>
      <c r="D1612" s="2">
        <f t="shared" si="198"/>
        <v>6.9083399999999999</v>
      </c>
      <c r="E1612" s="2">
        <f t="shared" ref="E1612:E1675" si="200">AVERAGE(B1603:B1612)</f>
        <v>6.8056900000000002</v>
      </c>
      <c r="F1612" s="2">
        <f t="shared" si="193"/>
        <v>6.6995749999999985</v>
      </c>
      <c r="G1612" s="2">
        <f t="shared" si="195"/>
        <v>6.1559220000000003</v>
      </c>
      <c r="H1612" s="2">
        <f t="shared" si="199"/>
        <v>5.3768179999999965</v>
      </c>
      <c r="I1612" s="2">
        <f t="array" ref="I1612">SUMPRODUCT(B1596:B1615, (ROW(B1596:B1615)-ROW(B1596)+1)) / (20*21/2)</f>
        <v>6.8246385714285704</v>
      </c>
      <c r="J1612" s="2">
        <f t="shared" si="194"/>
        <v>6.6558419478509903</v>
      </c>
      <c r="K1612" s="2">
        <f t="shared" si="196"/>
        <v>6.2975190005829429</v>
      </c>
    </row>
    <row r="1613" spans="1:11" ht="13.5" x14ac:dyDescent="0.25">
      <c r="A1613" s="3">
        <v>44362</v>
      </c>
      <c r="B1613" s="2">
        <v>6.8741000000000003</v>
      </c>
      <c r="C1613" s="2">
        <f t="shared" si="197"/>
        <v>3.8000000000000256E-2</v>
      </c>
      <c r="D1613" s="2">
        <f t="shared" si="198"/>
        <v>6.8931200000000006</v>
      </c>
      <c r="E1613" s="2">
        <f t="shared" si="200"/>
        <v>6.8285000000000009</v>
      </c>
      <c r="F1613" s="2">
        <f t="shared" si="193"/>
        <v>6.7204799999999993</v>
      </c>
      <c r="G1613" s="2">
        <f t="shared" si="195"/>
        <v>6.1793640000000005</v>
      </c>
      <c r="H1613" s="2">
        <f t="shared" si="199"/>
        <v>5.3887624999999968</v>
      </c>
      <c r="I1613" s="2">
        <f t="array" ref="I1613">SUMPRODUCT(B1597:B1616, (ROW(B1597:B1616)-ROW(B1597)+1)) / (20*21/2)</f>
        <v>6.8540252380952404</v>
      </c>
      <c r="J1613" s="2">
        <f t="shared" si="194"/>
        <v>6.6766284290080389</v>
      </c>
      <c r="K1613" s="2">
        <f t="shared" si="196"/>
        <v>6.3201300201679258</v>
      </c>
    </row>
    <row r="1614" spans="1:11" ht="13.5" x14ac:dyDescent="0.25">
      <c r="A1614" s="3">
        <v>44363</v>
      </c>
      <c r="B1614" s="2">
        <v>6.8930999999999996</v>
      </c>
      <c r="C1614" s="2">
        <f t="shared" si="197"/>
        <v>1.899999999999924E-2</v>
      </c>
      <c r="D1614" s="2">
        <f t="shared" si="198"/>
        <v>6.882979999999999</v>
      </c>
      <c r="E1614" s="2">
        <f t="shared" si="200"/>
        <v>6.8589099999999998</v>
      </c>
      <c r="F1614" s="2">
        <f t="shared" si="193"/>
        <v>6.7404349999999997</v>
      </c>
      <c r="G1614" s="2">
        <f t="shared" si="195"/>
        <v>6.2031860000000005</v>
      </c>
      <c r="H1614" s="2">
        <f t="shared" si="199"/>
        <v>5.4010354999999972</v>
      </c>
      <c r="I1614" s="2">
        <f t="array" ref="I1614">SUMPRODUCT(B1598:B1617, (ROW(B1598:B1617)-ROW(B1598)+1)) / (20*21/2)</f>
        <v>6.8784319047619054</v>
      </c>
      <c r="J1614" s="2">
        <f t="shared" si="194"/>
        <v>6.697244769102511</v>
      </c>
      <c r="K1614" s="2">
        <f t="shared" si="196"/>
        <v>6.3425994311417329</v>
      </c>
    </row>
    <row r="1615" spans="1:11" ht="13.5" x14ac:dyDescent="0.25">
      <c r="A1615" s="3">
        <v>44364</v>
      </c>
      <c r="B1615" s="2">
        <v>6.9882</v>
      </c>
      <c r="C1615" s="2">
        <f t="shared" si="197"/>
        <v>9.5100000000000406E-2</v>
      </c>
      <c r="D1615" s="2">
        <f t="shared" si="198"/>
        <v>6.8994600000000004</v>
      </c>
      <c r="E1615" s="2">
        <f t="shared" si="200"/>
        <v>6.8950300000000002</v>
      </c>
      <c r="F1615" s="2">
        <f t="shared" si="193"/>
        <v>6.7556399999999996</v>
      </c>
      <c r="G1615" s="2">
        <f t="shared" si="195"/>
        <v>6.2289100000000008</v>
      </c>
      <c r="H1615" s="2">
        <f t="shared" si="199"/>
        <v>5.4132314999999958</v>
      </c>
      <c r="I1615" s="2">
        <f t="array" ref="I1615">SUMPRODUCT(B1599:B1618, (ROW(B1599:B1618)-ROW(B1599)+1)) / (20*21/2)</f>
        <v>6.9155142857142859</v>
      </c>
      <c r="J1615" s="2">
        <f t="shared" si="194"/>
        <v>6.7249547910927481</v>
      </c>
      <c r="K1615" s="2">
        <f t="shared" si="196"/>
        <v>6.3679171005087243</v>
      </c>
    </row>
    <row r="1616" spans="1:11" ht="13.5" x14ac:dyDescent="0.25">
      <c r="A1616" s="3">
        <v>44365</v>
      </c>
      <c r="B1616" s="2">
        <v>7.0641999999999996</v>
      </c>
      <c r="C1616" s="2">
        <f t="shared" si="197"/>
        <v>7.5999999999999623E-2</v>
      </c>
      <c r="D1616" s="2">
        <f t="shared" si="198"/>
        <v>6.9311399999999992</v>
      </c>
      <c r="E1616" s="2">
        <f t="shared" si="200"/>
        <v>6.9298799999999998</v>
      </c>
      <c r="F1616" s="2">
        <f t="shared" si="193"/>
        <v>6.77623</v>
      </c>
      <c r="G1616" s="2">
        <f t="shared" si="195"/>
        <v>6.2561540000000013</v>
      </c>
      <c r="H1616" s="2">
        <f t="shared" si="199"/>
        <v>5.426377999999997</v>
      </c>
      <c r="I1616" s="2">
        <f t="array" ref="I1616">SUMPRODUCT(B1600:B1619, (ROW(B1600:B1619)-ROW(B1600)+1)) / (20*21/2)</f>
        <v>6.948550952380951</v>
      </c>
      <c r="J1616" s="2">
        <f t="shared" si="194"/>
        <v>6.7572638586077245</v>
      </c>
      <c r="K1616" s="2">
        <f t="shared" si="196"/>
        <v>6.3952223122534804</v>
      </c>
    </row>
    <row r="1617" spans="1:11" ht="13.5" x14ac:dyDescent="0.25">
      <c r="A1617" s="3">
        <v>44368</v>
      </c>
      <c r="B1617" s="2">
        <v>7.0324999999999998</v>
      </c>
      <c r="C1617" s="2">
        <f t="shared" si="197"/>
        <v>-3.1699999999999839E-2</v>
      </c>
      <c r="D1617" s="2">
        <f t="shared" si="198"/>
        <v>6.9704199999999998</v>
      </c>
      <c r="E1617" s="2">
        <f t="shared" si="200"/>
        <v>6.9393799999999999</v>
      </c>
      <c r="F1617" s="2">
        <f t="shared" si="193"/>
        <v>6.7952350000000008</v>
      </c>
      <c r="G1617" s="2">
        <f t="shared" si="195"/>
        <v>6.2827639999999993</v>
      </c>
      <c r="H1617" s="2">
        <f t="shared" si="199"/>
        <v>5.4393659999999979</v>
      </c>
      <c r="I1617" s="2">
        <f t="array" ref="I1617">SUMPRODUCT(B1601:B1620, (ROW(B1601:B1620)-ROW(B1601)+1)) / (20*21/2)</f>
        <v>6.9836404761904749</v>
      </c>
      <c r="J1617" s="2">
        <f t="shared" si="194"/>
        <v>6.783476824454608</v>
      </c>
      <c r="K1617" s="2">
        <f t="shared" si="196"/>
        <v>6.4202135941258929</v>
      </c>
    </row>
    <row r="1618" spans="1:11" ht="13.5" x14ac:dyDescent="0.25">
      <c r="A1618" s="3">
        <v>44369</v>
      </c>
      <c r="B1618" s="2">
        <v>7.1845999999999997</v>
      </c>
      <c r="C1618" s="2">
        <f t="shared" si="197"/>
        <v>0.1520999999999999</v>
      </c>
      <c r="D1618" s="2">
        <f t="shared" si="198"/>
        <v>7.0325199999999999</v>
      </c>
      <c r="E1618" s="2">
        <f t="shared" si="200"/>
        <v>6.9628199999999989</v>
      </c>
      <c r="F1618" s="2">
        <f t="shared" si="193"/>
        <v>6.8250150000000005</v>
      </c>
      <c r="G1618" s="2">
        <f t="shared" si="195"/>
        <v>6.3149499999999996</v>
      </c>
      <c r="H1618" s="2">
        <f t="shared" si="199"/>
        <v>5.4528294999999982</v>
      </c>
      <c r="I1618" s="2">
        <f t="array" ref="I1618">SUMPRODUCT(B1602:B1621, (ROW(B1602:B1621)-ROW(B1602)+1)) / (20*21/2)</f>
        <v>7.0151128571428565</v>
      </c>
      <c r="J1618" s="2">
        <f t="shared" si="194"/>
        <v>6.821679031649408</v>
      </c>
      <c r="K1618" s="2">
        <f t="shared" si="196"/>
        <v>6.4501895316111524</v>
      </c>
    </row>
    <row r="1619" spans="1:11" ht="13.5" x14ac:dyDescent="0.25">
      <c r="A1619" s="3">
        <v>44370</v>
      </c>
      <c r="B1619" s="2">
        <v>7.1718999999999999</v>
      </c>
      <c r="C1619" s="2">
        <f t="shared" si="197"/>
        <v>-1.2699999999999712E-2</v>
      </c>
      <c r="D1619" s="2">
        <f t="shared" si="198"/>
        <v>7.0882799999999992</v>
      </c>
      <c r="E1619" s="2">
        <f t="shared" si="200"/>
        <v>6.9856299999999987</v>
      </c>
      <c r="F1619" s="2">
        <f t="shared" si="193"/>
        <v>6.8541600000000003</v>
      </c>
      <c r="G1619" s="2">
        <f t="shared" si="195"/>
        <v>6.3468820000000008</v>
      </c>
      <c r="H1619" s="2">
        <f t="shared" si="199"/>
        <v>5.466197499999998</v>
      </c>
      <c r="I1619" s="2">
        <f t="array" ref="I1619">SUMPRODUCT(B1603:B1622, (ROW(B1603:B1622)-ROW(B1603)+1)) / (20*21/2)</f>
        <v>7.0438395238095231</v>
      </c>
      <c r="J1619" s="2">
        <f t="shared" si="194"/>
        <v>6.85503340958756</v>
      </c>
      <c r="K1619" s="2">
        <f t="shared" si="196"/>
        <v>6.4784919029205188</v>
      </c>
    </row>
    <row r="1620" spans="1:11" ht="13.5" x14ac:dyDescent="0.25">
      <c r="A1620" s="3">
        <v>44371</v>
      </c>
      <c r="B1620" s="2">
        <v>7.2225999999999999</v>
      </c>
      <c r="C1620" s="2">
        <f t="shared" si="197"/>
        <v>5.0699999999999967E-2</v>
      </c>
      <c r="D1620" s="2">
        <f t="shared" si="198"/>
        <v>7.1351599999999991</v>
      </c>
      <c r="E1620" s="2">
        <f t="shared" si="200"/>
        <v>7.0173100000000002</v>
      </c>
      <c r="F1620" s="2">
        <f t="shared" ref="F1620:F1683" si="201">AVERAGE(B1601:B1620)</f>
        <v>6.8858400000000017</v>
      </c>
      <c r="G1620" s="2">
        <f t="shared" si="195"/>
        <v>6.3774200000000008</v>
      </c>
      <c r="H1620" s="2">
        <f t="shared" si="199"/>
        <v>5.4801359999999999</v>
      </c>
      <c r="I1620" s="2">
        <f t="array" ref="I1620">SUMPRODUCT(B1604:B1623, (ROW(B1604:B1623)-ROW(B1604)+1)) / (20*21/2)</f>
        <v>7.0683695238095225</v>
      </c>
      <c r="J1620" s="2">
        <f t="shared" si="194"/>
        <v>6.8900397515316021</v>
      </c>
      <c r="K1620" s="2">
        <f t="shared" si="196"/>
        <v>6.5076726126099098</v>
      </c>
    </row>
    <row r="1621" spans="1:11" ht="13.5" x14ac:dyDescent="0.25">
      <c r="A1621" s="3">
        <v>44372</v>
      </c>
      <c r="B1621" s="2">
        <v>7.2163000000000004</v>
      </c>
      <c r="C1621" s="2">
        <f t="shared" si="197"/>
        <v>-6.2999999999995282E-3</v>
      </c>
      <c r="D1621" s="2">
        <f t="shared" si="198"/>
        <v>7.1655800000000003</v>
      </c>
      <c r="E1621" s="2">
        <f t="shared" si="200"/>
        <v>7.0483599999999997</v>
      </c>
      <c r="F1621" s="2">
        <f t="shared" si="201"/>
        <v>6.914670000000001</v>
      </c>
      <c r="G1621" s="2">
        <f t="shared" si="195"/>
        <v>6.4084660000000007</v>
      </c>
      <c r="H1621" s="2">
        <f t="shared" si="199"/>
        <v>5.4940430000000005</v>
      </c>
      <c r="I1621" s="2">
        <f t="array" ref="I1621">SUMPRODUCT(B1605:B1624, (ROW(B1605:B1624)-ROW(B1605)+1)) / (20*21/2)</f>
        <v>7.0902442857142862</v>
      </c>
      <c r="J1621" s="2">
        <f t="shared" ref="J1621:J1684" si="202">$J$4*B1621+J1620*(1-$J$4)</f>
        <v>6.9211121561476405</v>
      </c>
      <c r="K1621" s="2">
        <f t="shared" si="196"/>
        <v>6.5354619219193255</v>
      </c>
    </row>
    <row r="1622" spans="1:11" ht="13.5" x14ac:dyDescent="0.25">
      <c r="A1622" s="3">
        <v>44375</v>
      </c>
      <c r="B1622" s="2">
        <v>7.2163000000000004</v>
      </c>
      <c r="C1622" s="2">
        <f t="shared" si="197"/>
        <v>0</v>
      </c>
      <c r="D1622" s="2">
        <f t="shared" si="198"/>
        <v>7.2023400000000013</v>
      </c>
      <c r="E1622" s="2">
        <f t="shared" si="200"/>
        <v>7.0863800000000001</v>
      </c>
      <c r="F1622" s="2">
        <f t="shared" si="201"/>
        <v>6.9460349999999993</v>
      </c>
      <c r="G1622" s="2">
        <f t="shared" si="195"/>
        <v>6.4397639999999994</v>
      </c>
      <c r="H1622" s="2">
        <f t="shared" si="199"/>
        <v>5.507950000000001</v>
      </c>
      <c r="I1622" s="2">
        <f t="array" ref="I1622">SUMPRODUCT(B1606:B1625, (ROW(B1606:B1625)-ROW(B1606)+1)) / (20*21/2)</f>
        <v>7.1091923809523818</v>
      </c>
      <c r="J1622" s="2">
        <f t="shared" si="202"/>
        <v>6.94922528413358</v>
      </c>
      <c r="K1622" s="2">
        <f t="shared" si="196"/>
        <v>6.5621614543930775</v>
      </c>
    </row>
    <row r="1623" spans="1:11" ht="13.5" x14ac:dyDescent="0.25">
      <c r="A1623" s="3">
        <v>44376</v>
      </c>
      <c r="B1623" s="2">
        <v>7.2035999999999998</v>
      </c>
      <c r="C1623" s="2">
        <f t="shared" si="197"/>
        <v>-1.27000000000006E-2</v>
      </c>
      <c r="D1623" s="2">
        <f t="shared" si="198"/>
        <v>7.2061400000000004</v>
      </c>
      <c r="E1623" s="2">
        <f t="shared" si="200"/>
        <v>7.1193299999999997</v>
      </c>
      <c r="F1623" s="2">
        <f t="shared" si="201"/>
        <v>6.9739150000000008</v>
      </c>
      <c r="G1623" s="2">
        <f t="shared" si="195"/>
        <v>6.4710619999999999</v>
      </c>
      <c r="H1623" s="2">
        <f t="shared" si="199"/>
        <v>5.5211600000000001</v>
      </c>
      <c r="I1623" s="2">
        <f t="array" ref="I1623">SUMPRODUCT(B1607:B1626, (ROW(B1607:B1626)-ROW(B1607)+1)) / (20*21/2)</f>
        <v>7.1247852380952379</v>
      </c>
      <c r="J1623" s="2">
        <f t="shared" si="202"/>
        <v>6.9734514475494294</v>
      </c>
      <c r="K1623" s="2">
        <f t="shared" si="196"/>
        <v>6.5873159071619769</v>
      </c>
    </row>
    <row r="1624" spans="1:11" ht="13.5" x14ac:dyDescent="0.25">
      <c r="A1624" s="3">
        <v>44377</v>
      </c>
      <c r="B1624" s="2">
        <v>7.2035999999999998</v>
      </c>
      <c r="C1624" s="2">
        <f t="shared" si="197"/>
        <v>0</v>
      </c>
      <c r="D1624" s="2">
        <f t="shared" si="198"/>
        <v>7.2124800000000011</v>
      </c>
      <c r="E1624" s="2">
        <f t="shared" si="200"/>
        <v>7.1503799999999984</v>
      </c>
      <c r="F1624" s="2">
        <f t="shared" si="201"/>
        <v>7.0046450000000009</v>
      </c>
      <c r="G1624" s="2">
        <f t="shared" si="195"/>
        <v>6.5022339999999996</v>
      </c>
      <c r="H1624" s="2">
        <f t="shared" si="199"/>
        <v>5.5342115000000014</v>
      </c>
      <c r="I1624" s="2">
        <f t="array" ref="I1624">SUMPRODUCT(B1608:B1627, (ROW(B1608:B1627)-ROW(B1608)+1)) / (20*21/2)</f>
        <v>7.1423138095238086</v>
      </c>
      <c r="J1624" s="2">
        <f t="shared" si="202"/>
        <v>6.9953703573066264</v>
      </c>
      <c r="K1624" s="2">
        <f t="shared" si="196"/>
        <v>6.6114839108026837</v>
      </c>
    </row>
    <row r="1625" spans="1:11" ht="13.5" x14ac:dyDescent="0.25">
      <c r="A1625" s="3">
        <v>44378</v>
      </c>
      <c r="B1625" s="2">
        <v>7.2035999999999998</v>
      </c>
      <c r="C1625" s="2">
        <f t="shared" si="197"/>
        <v>0</v>
      </c>
      <c r="D1625" s="2">
        <f t="shared" si="198"/>
        <v>7.2086800000000011</v>
      </c>
      <c r="E1625" s="2">
        <f t="shared" si="200"/>
        <v>7.1719200000000001</v>
      </c>
      <c r="F1625" s="2">
        <f t="shared" si="201"/>
        <v>7.0334750000000001</v>
      </c>
      <c r="G1625" s="2">
        <f t="shared" si="195"/>
        <v>6.5335320000000001</v>
      </c>
      <c r="H1625" s="2">
        <f t="shared" si="199"/>
        <v>5.5474215000000004</v>
      </c>
      <c r="I1625" s="2">
        <f t="array" ref="I1625">SUMPRODUCT(B1609:B1628, (ROW(B1609:B1628)-ROW(B1609)+1)) / (20*21/2)</f>
        <v>7.157794285714286</v>
      </c>
      <c r="J1625" s="2">
        <f t="shared" si="202"/>
        <v>7.0152017518488528</v>
      </c>
      <c r="K1625" s="2">
        <f t="shared" si="196"/>
        <v>6.6347041495947359</v>
      </c>
    </row>
    <row r="1626" spans="1:11" ht="13.5" x14ac:dyDescent="0.25">
      <c r="A1626" s="3">
        <v>44379</v>
      </c>
      <c r="B1626" s="2">
        <v>7.1971999999999996</v>
      </c>
      <c r="C1626" s="2">
        <f t="shared" si="197"/>
        <v>-6.4000000000001833E-3</v>
      </c>
      <c r="D1626" s="2">
        <f t="shared" si="198"/>
        <v>7.2048600000000009</v>
      </c>
      <c r="E1626" s="2">
        <f t="shared" si="200"/>
        <v>7.1852199999999993</v>
      </c>
      <c r="F1626" s="2">
        <f t="shared" si="201"/>
        <v>7.0575500000000009</v>
      </c>
      <c r="G1626" s="2">
        <f t="shared" si="195"/>
        <v>6.5647019999999996</v>
      </c>
      <c r="H1626" s="2">
        <f t="shared" si="199"/>
        <v>5.5606310000000008</v>
      </c>
      <c r="I1626" s="2">
        <f t="array" ref="I1626">SUMPRODUCT(B1610:B1629, (ROW(B1610:B1629)-ROW(B1610)+1)) / (20*21/2)</f>
        <v>7.1827742857142862</v>
      </c>
      <c r="J1626" s="2">
        <f t="shared" si="202"/>
        <v>7.0325349183394383</v>
      </c>
      <c r="K1626" s="2">
        <f t="shared" si="196"/>
        <v>6.6567628103949428</v>
      </c>
    </row>
    <row r="1627" spans="1:11" ht="13.5" x14ac:dyDescent="0.25">
      <c r="A1627" s="3">
        <v>44382</v>
      </c>
      <c r="B1627" s="2">
        <v>7.2416</v>
      </c>
      <c r="C1627" s="2">
        <f t="shared" si="197"/>
        <v>4.4400000000000439E-2</v>
      </c>
      <c r="D1627" s="2">
        <f t="shared" si="198"/>
        <v>7.2099199999999994</v>
      </c>
      <c r="E1627" s="2">
        <f t="shared" si="200"/>
        <v>7.2061300000000017</v>
      </c>
      <c r="F1627" s="2">
        <f t="shared" si="201"/>
        <v>7.072754999999999</v>
      </c>
      <c r="G1627" s="2">
        <f t="shared" si="195"/>
        <v>6.5956199999999994</v>
      </c>
      <c r="H1627" s="2">
        <f t="shared" si="199"/>
        <v>5.5742210000000014</v>
      </c>
      <c r="I1627" s="2">
        <f t="array" ref="I1627">SUMPRODUCT(B1611:B1630, (ROW(B1611:B1630)-ROW(B1611)+1)) / (20*21/2)</f>
        <v>7.208642380952381</v>
      </c>
      <c r="J1627" s="2">
        <f t="shared" si="202"/>
        <v>7.0524458784975872</v>
      </c>
      <c r="K1627" s="2">
        <f t="shared" si="196"/>
        <v>6.6796976021441612</v>
      </c>
    </row>
    <row r="1628" spans="1:11" ht="13.5" x14ac:dyDescent="0.25">
      <c r="A1628" s="3">
        <v>44383</v>
      </c>
      <c r="B1628" s="2">
        <v>7.2352999999999996</v>
      </c>
      <c r="C1628" s="2">
        <f t="shared" si="197"/>
        <v>-6.3000000000004164E-3</v>
      </c>
      <c r="D1628" s="2">
        <f t="shared" si="198"/>
        <v>7.2162600000000001</v>
      </c>
      <c r="E1628" s="2">
        <f t="shared" si="200"/>
        <v>7.2112000000000007</v>
      </c>
      <c r="F1628" s="2">
        <f t="shared" si="201"/>
        <v>7.0870099999999976</v>
      </c>
      <c r="G1628" s="2">
        <f t="shared" si="195"/>
        <v>6.6300859999999986</v>
      </c>
      <c r="H1628" s="2">
        <f t="shared" si="199"/>
        <v>5.5875895000000018</v>
      </c>
      <c r="I1628" s="2">
        <f t="array" ref="I1628">SUMPRODUCT(B1612:B1631, (ROW(B1612:B1631)-ROW(B1612)+1)) / (20*21/2)</f>
        <v>7.2224957142857136</v>
      </c>
      <c r="J1628" s="2">
        <f t="shared" si="202"/>
        <v>7.0698605567359118</v>
      </c>
      <c r="K1628" s="2">
        <f t="shared" si="196"/>
        <v>6.7014859314718418</v>
      </c>
    </row>
    <row r="1629" spans="1:11" ht="13.5" x14ac:dyDescent="0.25">
      <c r="A1629" s="3">
        <v>44384</v>
      </c>
      <c r="B1629" s="2">
        <v>7.3493000000000004</v>
      </c>
      <c r="C1629" s="2">
        <f t="shared" si="197"/>
        <v>0.11400000000000077</v>
      </c>
      <c r="D1629" s="2">
        <f t="shared" si="198"/>
        <v>7.245400000000001</v>
      </c>
      <c r="E1629" s="2">
        <f t="shared" si="200"/>
        <v>7.2289399999999997</v>
      </c>
      <c r="F1629" s="2">
        <f t="shared" si="201"/>
        <v>7.1072849999999992</v>
      </c>
      <c r="G1629" s="2">
        <f t="shared" si="195"/>
        <v>6.6672119999999993</v>
      </c>
      <c r="H1629" s="2">
        <f t="shared" si="199"/>
        <v>5.601528000000001</v>
      </c>
      <c r="I1629" s="2">
        <f t="array" ref="I1629">SUMPRODUCT(B1613:B1632, (ROW(B1613:B1632)-ROW(B1613)+1)) / (20*21/2)</f>
        <v>7.2118128571428572</v>
      </c>
      <c r="J1629" s="2">
        <f t="shared" si="202"/>
        <v>7.0964738370467773</v>
      </c>
      <c r="K1629" s="2">
        <f t="shared" si="196"/>
        <v>6.726890404747456</v>
      </c>
    </row>
    <row r="1630" spans="1:11" ht="13.5" x14ac:dyDescent="0.25">
      <c r="A1630" s="3">
        <v>44385</v>
      </c>
      <c r="B1630" s="2">
        <v>7.3788999999999998</v>
      </c>
      <c r="C1630" s="2">
        <f t="shared" si="197"/>
        <v>2.9599999999999405E-2</v>
      </c>
      <c r="D1630" s="2">
        <f t="shared" si="198"/>
        <v>7.2804599999999997</v>
      </c>
      <c r="E1630" s="2">
        <f t="shared" si="200"/>
        <v>7.2445700000000013</v>
      </c>
      <c r="F1630" s="2">
        <f t="shared" si="201"/>
        <v>7.1309399999999998</v>
      </c>
      <c r="G1630" s="2">
        <f t="shared" si="195"/>
        <v>6.6999879999999985</v>
      </c>
      <c r="H1630" s="2">
        <f t="shared" si="199"/>
        <v>5.6157725000000003</v>
      </c>
      <c r="I1630" s="2">
        <f t="array" ref="I1630">SUMPRODUCT(B1614:B1633, (ROW(B1614:B1633)-ROW(B1614)+1)) / (20*21/2)</f>
        <v>7.2131814285714286</v>
      </c>
      <c r="J1630" s="2">
        <f t="shared" si="202"/>
        <v>7.123371566851846</v>
      </c>
      <c r="K1630" s="2">
        <f t="shared" si="196"/>
        <v>6.7524594084828502</v>
      </c>
    </row>
    <row r="1631" spans="1:11" ht="13.5" x14ac:dyDescent="0.25">
      <c r="A1631" s="3">
        <v>44386</v>
      </c>
      <c r="B1631" s="2">
        <v>7.2763999999999998</v>
      </c>
      <c r="C1631" s="2">
        <f t="shared" si="197"/>
        <v>-0.10250000000000004</v>
      </c>
      <c r="D1631" s="2">
        <f t="shared" si="198"/>
        <v>7.2963000000000005</v>
      </c>
      <c r="E1631" s="2">
        <f t="shared" si="200"/>
        <v>7.2505799999999994</v>
      </c>
      <c r="F1631" s="2">
        <f t="shared" si="201"/>
        <v>7.1494699999999982</v>
      </c>
      <c r="G1631" s="2">
        <f t="shared" si="195"/>
        <v>6.7272940000000006</v>
      </c>
      <c r="H1631" s="2">
        <f t="shared" si="199"/>
        <v>5.6296630000000007</v>
      </c>
      <c r="I1631" s="2">
        <f t="array" ref="I1631">SUMPRODUCT(B1615:B1634, (ROW(B1615:B1634)-ROW(B1615)+1)) / (20*21/2)</f>
        <v>7.2196366666666671</v>
      </c>
      <c r="J1631" s="2">
        <f t="shared" si="202"/>
        <v>7.1379457033421465</v>
      </c>
      <c r="K1631" s="2">
        <f t="shared" si="196"/>
        <v>6.7730060983462685</v>
      </c>
    </row>
    <row r="1632" spans="1:11" ht="13.5" x14ac:dyDescent="0.25">
      <c r="A1632" s="3">
        <v>44389</v>
      </c>
      <c r="B1632" s="2">
        <v>7.0373000000000001</v>
      </c>
      <c r="C1632" s="2">
        <f t="shared" si="197"/>
        <v>-0.23909999999999965</v>
      </c>
      <c r="D1632" s="2">
        <f t="shared" si="198"/>
        <v>7.2554400000000001</v>
      </c>
      <c r="E1632" s="2">
        <f t="shared" si="200"/>
        <v>7.2326800000000002</v>
      </c>
      <c r="F1632" s="2">
        <f t="shared" si="201"/>
        <v>7.1595299999999984</v>
      </c>
      <c r="G1632" s="2">
        <f t="shared" si="195"/>
        <v>6.747916</v>
      </c>
      <c r="H1632" s="2">
        <f t="shared" si="199"/>
        <v>5.6410910000000003</v>
      </c>
      <c r="I1632" s="2">
        <f t="array" ref="I1632">SUMPRODUCT(B1616:B1635, (ROW(B1616:B1635)-ROW(B1616)+1)) / (20*21/2)</f>
        <v>7.2237719047619064</v>
      </c>
      <c r="J1632" s="2">
        <f t="shared" si="202"/>
        <v>7.1283603982619423</v>
      </c>
      <c r="K1632" s="2">
        <f t="shared" si="196"/>
        <v>6.7833705650777878</v>
      </c>
    </row>
    <row r="1633" spans="1:11" ht="13.5" x14ac:dyDescent="0.25">
      <c r="A1633" s="3">
        <v>44390</v>
      </c>
      <c r="B1633" s="2">
        <v>7.1738999999999997</v>
      </c>
      <c r="C1633" s="2">
        <f t="shared" si="197"/>
        <v>0.13659999999999961</v>
      </c>
      <c r="D1633" s="2">
        <f t="shared" si="198"/>
        <v>7.2431600000000005</v>
      </c>
      <c r="E1633" s="2">
        <f t="shared" si="200"/>
        <v>7.2297099999999999</v>
      </c>
      <c r="F1633" s="2">
        <f t="shared" si="201"/>
        <v>7.1745199999999985</v>
      </c>
      <c r="G1633" s="2">
        <f t="shared" si="195"/>
        <v>6.7722840000000009</v>
      </c>
      <c r="H1633" s="2">
        <f t="shared" si="199"/>
        <v>5.6532654999999998</v>
      </c>
      <c r="I1633" s="2">
        <f t="array" ref="I1633">SUMPRODUCT(B1617:B1636, (ROW(B1617:B1636)-ROW(B1617)+1)) / (20*21/2)</f>
        <v>7.2332347619047628</v>
      </c>
      <c r="J1633" s="2">
        <f t="shared" si="202"/>
        <v>7.1326975031893767</v>
      </c>
      <c r="K1633" s="2">
        <f t="shared" si="196"/>
        <v>6.7986854448786591</v>
      </c>
    </row>
    <row r="1634" spans="1:11" ht="13.5" x14ac:dyDescent="0.25">
      <c r="A1634" s="3">
        <v>44391</v>
      </c>
      <c r="B1634" s="2">
        <v>7.2423000000000002</v>
      </c>
      <c r="C1634" s="2">
        <f t="shared" si="197"/>
        <v>6.840000000000046E-2</v>
      </c>
      <c r="D1634" s="2">
        <f t="shared" si="198"/>
        <v>7.2217600000000006</v>
      </c>
      <c r="E1634" s="2">
        <f t="shared" si="200"/>
        <v>7.2335800000000008</v>
      </c>
      <c r="F1634" s="2">
        <f t="shared" si="201"/>
        <v>7.1919799999999983</v>
      </c>
      <c r="G1634" s="2">
        <f t="shared" si="195"/>
        <v>6.7981480000000012</v>
      </c>
      <c r="H1634" s="2">
        <f t="shared" si="199"/>
        <v>5.6664789999999989</v>
      </c>
      <c r="I1634" s="2">
        <f t="array" ref="I1634">SUMPRODUCT(B1618:B1637, (ROW(B1618:B1637)-ROW(B1618)+1)) / (20*21/2)</f>
        <v>7.2747476190476199</v>
      </c>
      <c r="J1634" s="2">
        <f t="shared" si="202"/>
        <v>7.1431358362189599</v>
      </c>
      <c r="K1634" s="2">
        <f t="shared" si="196"/>
        <v>6.8160820940991043</v>
      </c>
    </row>
    <row r="1635" spans="1:11" ht="13.5" x14ac:dyDescent="0.25">
      <c r="A1635" s="3">
        <v>44392</v>
      </c>
      <c r="B1635" s="2">
        <v>7.2354000000000003</v>
      </c>
      <c r="C1635" s="2">
        <f t="shared" si="197"/>
        <v>-6.8999999999999062E-3</v>
      </c>
      <c r="D1635" s="2">
        <f t="shared" si="198"/>
        <v>7.19306</v>
      </c>
      <c r="E1635" s="2">
        <f t="shared" si="200"/>
        <v>7.2367599999999994</v>
      </c>
      <c r="F1635" s="2">
        <f t="shared" si="201"/>
        <v>7.2043399999999993</v>
      </c>
      <c r="G1635" s="2">
        <f t="shared" si="195"/>
        <v>6.8237460000000008</v>
      </c>
      <c r="H1635" s="2">
        <f t="shared" si="199"/>
        <v>5.6798479999999998</v>
      </c>
      <c r="I1635" s="2">
        <f t="array" ref="I1635">SUMPRODUCT(B1619:B1638, (ROW(B1619:B1638)-ROW(B1619)+1)) / (20*21/2)</f>
        <v>7.3002904761904768</v>
      </c>
      <c r="J1635" s="2">
        <f t="shared" si="202"/>
        <v>7.1519228994362019</v>
      </c>
      <c r="K1635" s="2">
        <f t="shared" si="196"/>
        <v>6.832525933546199</v>
      </c>
    </row>
    <row r="1636" spans="1:11" ht="13.5" x14ac:dyDescent="0.25">
      <c r="A1636" s="3">
        <v>44393</v>
      </c>
      <c r="B1636" s="2">
        <v>7.3037000000000001</v>
      </c>
      <c r="C1636" s="2">
        <f t="shared" si="197"/>
        <v>6.8299999999999805E-2</v>
      </c>
      <c r="D1636" s="2">
        <f t="shared" si="198"/>
        <v>7.1985199999999994</v>
      </c>
      <c r="E1636" s="2">
        <f t="shared" si="200"/>
        <v>7.2474100000000004</v>
      </c>
      <c r="F1636" s="2">
        <f t="shared" si="201"/>
        <v>7.2163149999999989</v>
      </c>
      <c r="G1636" s="2">
        <f t="shared" si="195"/>
        <v>6.8519780000000017</v>
      </c>
      <c r="H1636" s="2">
        <f t="shared" si="199"/>
        <v>5.6929249999999998</v>
      </c>
      <c r="I1636" s="2">
        <f t="array" ref="I1636">SUMPRODUCT(B1620:B1639, (ROW(B1620:B1639)-ROW(B1620)+1)) / (20*21/2)</f>
        <v>7.3372766666666651</v>
      </c>
      <c r="J1636" s="2">
        <f t="shared" si="202"/>
        <v>7.1663778613946594</v>
      </c>
      <c r="K1636" s="2">
        <f t="shared" si="196"/>
        <v>6.8510033479169365</v>
      </c>
    </row>
    <row r="1637" spans="1:11" ht="13.5" x14ac:dyDescent="0.25">
      <c r="A1637" s="3">
        <v>44396</v>
      </c>
      <c r="B1637" s="2">
        <v>7.6521999999999997</v>
      </c>
      <c r="C1637" s="2">
        <f t="shared" si="197"/>
        <v>0.34849999999999959</v>
      </c>
      <c r="D1637" s="2">
        <f t="shared" si="198"/>
        <v>7.3215000000000003</v>
      </c>
      <c r="E1637" s="2">
        <f t="shared" si="200"/>
        <v>7.2884699999999993</v>
      </c>
      <c r="F1637" s="2">
        <f t="shared" si="201"/>
        <v>7.2473000000000001</v>
      </c>
      <c r="G1637" s="2">
        <f t="shared" si="195"/>
        <v>6.8861660000000002</v>
      </c>
      <c r="H1637" s="2">
        <f t="shared" si="199"/>
        <v>5.7086630000000014</v>
      </c>
      <c r="I1637" s="2">
        <f t="array" ref="I1637">SUMPRODUCT(B1621:B1640, (ROW(B1621:B1640)-ROW(B1621)+1)) / (20*21/2)</f>
        <v>7.3589566666666668</v>
      </c>
      <c r="J1637" s="2">
        <f t="shared" si="202"/>
        <v>7.2126466364999295</v>
      </c>
      <c r="K1637" s="2">
        <f t="shared" si="196"/>
        <v>6.8824228244692138</v>
      </c>
    </row>
    <row r="1638" spans="1:11" ht="13.5" x14ac:dyDescent="0.25">
      <c r="A1638" s="3">
        <v>44399</v>
      </c>
      <c r="B1638" s="2">
        <v>7.5155000000000003</v>
      </c>
      <c r="C1638" s="2">
        <f t="shared" si="197"/>
        <v>-0.13669999999999938</v>
      </c>
      <c r="D1638" s="2">
        <f t="shared" si="198"/>
        <v>7.3898200000000003</v>
      </c>
      <c r="E1638" s="2">
        <f t="shared" si="200"/>
        <v>7.3164899999999999</v>
      </c>
      <c r="F1638" s="2">
        <f t="shared" si="201"/>
        <v>7.2638450000000008</v>
      </c>
      <c r="G1638" s="2">
        <f t="shared" si="195"/>
        <v>6.9166059999999989</v>
      </c>
      <c r="H1638" s="2">
        <f t="shared" si="199"/>
        <v>5.7239075000000001</v>
      </c>
      <c r="I1638" s="2">
        <f t="array" ref="I1638">SUMPRODUCT(B1622:B1641, (ROW(B1622:B1641)-ROW(B1622)+1)) / (20*21/2)</f>
        <v>7.3792419047619031</v>
      </c>
      <c r="J1638" s="2">
        <f t="shared" si="202"/>
        <v>7.241489813976127</v>
      </c>
      <c r="K1638" s="2">
        <f t="shared" si="196"/>
        <v>6.9072493803723818</v>
      </c>
    </row>
    <row r="1639" spans="1:11" ht="13.5" x14ac:dyDescent="0.25">
      <c r="A1639" s="3">
        <v>44400</v>
      </c>
      <c r="B1639" s="2">
        <v>7.6521999999999997</v>
      </c>
      <c r="C1639" s="2">
        <f t="shared" si="197"/>
        <v>0.13669999999999938</v>
      </c>
      <c r="D1639" s="2">
        <f t="shared" si="198"/>
        <v>7.4718</v>
      </c>
      <c r="E1639" s="2">
        <f t="shared" si="200"/>
        <v>7.3467799999999999</v>
      </c>
      <c r="F1639" s="2">
        <f t="shared" si="201"/>
        <v>7.2878600000000002</v>
      </c>
      <c r="G1639" s="2">
        <f t="shared" si="195"/>
        <v>6.9505400000000002</v>
      </c>
      <c r="H1639" s="2">
        <f t="shared" si="199"/>
        <v>5.7399940000000012</v>
      </c>
      <c r="I1639" s="2">
        <f t="array" ref="I1639">SUMPRODUCT(B1623:B1642, (ROW(B1623:B1642)-ROW(B1623)+1)) / (20*21/2)</f>
        <v>7.3981023809523796</v>
      </c>
      <c r="J1639" s="2">
        <f t="shared" si="202"/>
        <v>7.2806050697879243</v>
      </c>
      <c r="K1639" s="2">
        <f t="shared" si="196"/>
        <v>6.9364631301616999</v>
      </c>
    </row>
    <row r="1640" spans="1:11" ht="13.5" x14ac:dyDescent="0.25">
      <c r="A1640" s="3">
        <v>44403</v>
      </c>
      <c r="B1640" s="2">
        <v>7.5155000000000003</v>
      </c>
      <c r="C1640" s="2">
        <f t="shared" si="197"/>
        <v>-0.13669999999999938</v>
      </c>
      <c r="D1640" s="2">
        <f t="shared" si="198"/>
        <v>7.5278200000000002</v>
      </c>
      <c r="E1640" s="2">
        <f t="shared" si="200"/>
        <v>7.3604399999999996</v>
      </c>
      <c r="F1640" s="2">
        <f t="shared" si="201"/>
        <v>7.3025050000000009</v>
      </c>
      <c r="G1640" s="2">
        <f t="shared" si="195"/>
        <v>6.9798399999999994</v>
      </c>
      <c r="H1640" s="2">
        <f t="shared" si="199"/>
        <v>5.7547950000000014</v>
      </c>
      <c r="I1640" s="2">
        <f t="array" ref="I1640">SUMPRODUCT(B1624:B1643, (ROW(B1624:B1643)-ROW(B1624)+1)) / (20*21/2)</f>
        <v>7.4272523809523809</v>
      </c>
      <c r="J1640" s="2">
        <f t="shared" si="202"/>
        <v>7.3029760155224084</v>
      </c>
      <c r="K1640" s="2">
        <f t="shared" si="196"/>
        <v>6.9591704583906528</v>
      </c>
    </row>
    <row r="1641" spans="1:11" ht="13.5" x14ac:dyDescent="0.25">
      <c r="A1641" s="3">
        <v>44404</v>
      </c>
      <c r="B1641" s="2">
        <v>7.5155000000000003</v>
      </c>
      <c r="C1641" s="2">
        <f t="shared" si="197"/>
        <v>0</v>
      </c>
      <c r="D1641" s="2">
        <f t="shared" si="198"/>
        <v>7.5701800000000006</v>
      </c>
      <c r="E1641" s="2">
        <f t="shared" si="200"/>
        <v>7.3843500000000004</v>
      </c>
      <c r="F1641" s="2">
        <f t="shared" si="201"/>
        <v>7.3174650000000003</v>
      </c>
      <c r="G1641" s="2">
        <f t="shared" si="195"/>
        <v>7.0071119999999985</v>
      </c>
      <c r="H1641" s="2">
        <f t="shared" si="199"/>
        <v>5.7697225000000003</v>
      </c>
      <c r="I1641" s="2">
        <f t="array" ref="I1641">SUMPRODUCT(B1625:B1644, (ROW(B1625:B1644)-ROW(B1625)+1)) / (20*21/2)</f>
        <v>7.4530361904761904</v>
      </c>
      <c r="J1641" s="2">
        <f t="shared" si="202"/>
        <v>7.3232163949964653</v>
      </c>
      <c r="K1641" s="2">
        <f t="shared" si="196"/>
        <v>6.9809873031596466</v>
      </c>
    </row>
    <row r="1642" spans="1:11" ht="13.5" x14ac:dyDescent="0.25">
      <c r="A1642" s="3">
        <v>44405</v>
      </c>
      <c r="B1642" s="2">
        <v>7.5155000000000003</v>
      </c>
      <c r="C1642" s="2">
        <f t="shared" si="197"/>
        <v>0</v>
      </c>
      <c r="D1642" s="2">
        <f t="shared" si="198"/>
        <v>7.54284</v>
      </c>
      <c r="E1642" s="2">
        <f t="shared" si="200"/>
        <v>7.4321700000000011</v>
      </c>
      <c r="F1642" s="2">
        <f t="shared" si="201"/>
        <v>7.3324250000000006</v>
      </c>
      <c r="G1642" s="2">
        <f t="shared" si="195"/>
        <v>7.0300759999999975</v>
      </c>
      <c r="H1642" s="2">
        <f t="shared" si="199"/>
        <v>5.7844920000000002</v>
      </c>
      <c r="I1642" s="2">
        <f t="array" ref="I1642">SUMPRODUCT(B1626:B1645, (ROW(B1626:B1645)-ROW(B1626)+1)) / (20*21/2)</f>
        <v>7.4787661904761906</v>
      </c>
      <c r="J1642" s="2">
        <f t="shared" si="202"/>
        <v>7.3415291192825167</v>
      </c>
      <c r="K1642" s="2">
        <f t="shared" si="196"/>
        <v>7.0019485853886803</v>
      </c>
    </row>
    <row r="1643" spans="1:11" ht="13.5" x14ac:dyDescent="0.25">
      <c r="A1643" s="3">
        <v>44406</v>
      </c>
      <c r="B1643" s="2">
        <v>7.6384999999999996</v>
      </c>
      <c r="C1643" s="2">
        <f t="shared" si="197"/>
        <v>0.12299999999999933</v>
      </c>
      <c r="D1643" s="2">
        <f t="shared" si="198"/>
        <v>7.5674399999999995</v>
      </c>
      <c r="E1643" s="2">
        <f t="shared" si="200"/>
        <v>7.4786299999999999</v>
      </c>
      <c r="F1643" s="2">
        <f t="shared" si="201"/>
        <v>7.354169999999999</v>
      </c>
      <c r="G1643" s="2">
        <f t="shared" si="195"/>
        <v>7.0537259999999984</v>
      </c>
      <c r="H1643" s="2">
        <f t="shared" si="199"/>
        <v>5.8001930000000019</v>
      </c>
      <c r="I1643" s="2">
        <f t="array" ref="I1643">SUMPRODUCT(B1627:B1646, (ROW(B1627:B1646)-ROW(B1627)+1)) / (20*21/2)</f>
        <v>7.4900209523809522</v>
      </c>
      <c r="J1643" s="2">
        <f t="shared" si="202"/>
        <v>7.3698120603032296</v>
      </c>
      <c r="K1643" s="2">
        <f t="shared" si="196"/>
        <v>7.0269113859616734</v>
      </c>
    </row>
    <row r="1644" spans="1:11" ht="13.5" x14ac:dyDescent="0.25">
      <c r="A1644" s="3">
        <v>44407</v>
      </c>
      <c r="B1644" s="2">
        <v>7.6249000000000002</v>
      </c>
      <c r="C1644" s="2">
        <f t="shared" si="197"/>
        <v>-1.359999999999939E-2</v>
      </c>
      <c r="D1644" s="2">
        <f t="shared" si="198"/>
        <v>7.5619800000000001</v>
      </c>
      <c r="E1644" s="2">
        <f t="shared" si="200"/>
        <v>7.516890000000001</v>
      </c>
      <c r="F1644" s="2">
        <f t="shared" si="201"/>
        <v>7.3752349999999991</v>
      </c>
      <c r="G1644" s="2">
        <f t="shared" si="195"/>
        <v>7.076343999999998</v>
      </c>
      <c r="H1644" s="2">
        <f t="shared" si="199"/>
        <v>5.8158260000000004</v>
      </c>
      <c r="I1644" s="2">
        <f t="array" ref="I1644">SUMPRODUCT(B1628:B1647, (ROW(B1628:B1647)-ROW(B1628)+1)) / (20*21/2)</f>
        <v>7.5121314285714282</v>
      </c>
      <c r="J1644" s="2">
        <f t="shared" si="202"/>
        <v>7.3941061497981595</v>
      </c>
      <c r="K1644" s="2">
        <f t="shared" si="196"/>
        <v>7.0503619198455301</v>
      </c>
    </row>
    <row r="1645" spans="1:11" ht="13.5" x14ac:dyDescent="0.25">
      <c r="A1645" s="3">
        <v>44410</v>
      </c>
      <c r="B1645" s="2">
        <v>7.6454000000000004</v>
      </c>
      <c r="C1645" s="2">
        <f t="shared" si="197"/>
        <v>2.0500000000000185E-2</v>
      </c>
      <c r="D1645" s="2">
        <f t="shared" si="198"/>
        <v>7.5879599999999998</v>
      </c>
      <c r="E1645" s="2">
        <f t="shared" si="200"/>
        <v>7.5578900000000004</v>
      </c>
      <c r="F1645" s="2">
        <f t="shared" si="201"/>
        <v>7.3973249999999995</v>
      </c>
      <c r="G1645" s="2">
        <f t="shared" si="195"/>
        <v>7.0955699999999977</v>
      </c>
      <c r="H1645" s="2">
        <f t="shared" si="199"/>
        <v>5.8312765000000013</v>
      </c>
      <c r="I1645" s="2">
        <f t="array" ref="I1645">SUMPRODUCT(B1629:B1648, (ROW(B1629:B1648)-ROW(B1629)+1)) / (20*21/2)</f>
        <v>7.520604761904762</v>
      </c>
      <c r="J1645" s="2">
        <f t="shared" si="202"/>
        <v>7.4180388974364302</v>
      </c>
      <c r="K1645" s="2">
        <f t="shared" si="196"/>
        <v>7.0736967465182543</v>
      </c>
    </row>
    <row r="1646" spans="1:11" ht="13.5" x14ac:dyDescent="0.25">
      <c r="A1646" s="3">
        <v>44411</v>
      </c>
      <c r="B1646" s="2">
        <v>7.5155000000000003</v>
      </c>
      <c r="C1646" s="2">
        <f t="shared" si="197"/>
        <v>-0.12990000000000013</v>
      </c>
      <c r="D1646" s="2">
        <f t="shared" si="198"/>
        <v>7.5879600000000007</v>
      </c>
      <c r="E1646" s="2">
        <f t="shared" si="200"/>
        <v>7.5790699999999998</v>
      </c>
      <c r="F1646" s="2">
        <f t="shared" si="201"/>
        <v>7.4132400000000001</v>
      </c>
      <c r="G1646" s="2">
        <f t="shared" si="195"/>
        <v>7.1128319999999965</v>
      </c>
      <c r="H1646" s="2">
        <f t="shared" si="199"/>
        <v>5.8460775000000016</v>
      </c>
      <c r="I1646" s="2">
        <f t="array" ref="I1646">SUMPRODUCT(B1630:B1649, (ROW(B1630:B1649)-ROW(B1630)+1)) / (20*21/2)</f>
        <v>7.5394252380952391</v>
      </c>
      <c r="J1646" s="2">
        <f t="shared" si="202"/>
        <v>7.4273209072043898</v>
      </c>
      <c r="K1646" s="2">
        <f t="shared" si="196"/>
        <v>7.0910223643018524</v>
      </c>
    </row>
    <row r="1647" spans="1:11" ht="13.5" x14ac:dyDescent="0.25">
      <c r="A1647" s="3">
        <v>44412</v>
      </c>
      <c r="B1647" s="2">
        <v>7.6454000000000004</v>
      </c>
      <c r="C1647" s="2">
        <f t="shared" si="197"/>
        <v>0.12990000000000013</v>
      </c>
      <c r="D1647" s="2">
        <f t="shared" si="198"/>
        <v>7.6139399999999995</v>
      </c>
      <c r="E1647" s="2">
        <f t="shared" si="200"/>
        <v>7.5783899999999988</v>
      </c>
      <c r="F1647" s="2">
        <f t="shared" si="201"/>
        <v>7.4334299999999995</v>
      </c>
      <c r="G1647" s="2">
        <f t="shared" si="195"/>
        <v>7.1326919999999969</v>
      </c>
      <c r="H1647" s="2">
        <f t="shared" si="199"/>
        <v>5.8618130000000006</v>
      </c>
      <c r="I1647" s="2">
        <f t="array" ref="I1647">SUMPRODUCT(B1631:B1650, (ROW(B1631:B1650)-ROW(B1631)+1)) / (20*21/2)</f>
        <v>7.5568357142857145</v>
      </c>
      <c r="J1647" s="2">
        <f t="shared" si="202"/>
        <v>7.4480903446134956</v>
      </c>
      <c r="K1647" s="2">
        <f t="shared" si="196"/>
        <v>7.1127626637409955</v>
      </c>
    </row>
    <row r="1648" spans="1:11" ht="13.5" x14ac:dyDescent="0.25">
      <c r="A1648" s="3">
        <v>44413</v>
      </c>
      <c r="B1648" s="2">
        <v>7.5224000000000002</v>
      </c>
      <c r="C1648" s="2">
        <f t="shared" si="197"/>
        <v>-0.12300000000000022</v>
      </c>
      <c r="D1648" s="2">
        <f t="shared" si="198"/>
        <v>7.5907200000000001</v>
      </c>
      <c r="E1648" s="2">
        <f t="shared" si="200"/>
        <v>7.5790800000000003</v>
      </c>
      <c r="F1648" s="2">
        <f t="shared" si="201"/>
        <v>7.4477849999999988</v>
      </c>
      <c r="G1648" s="2">
        <f t="shared" si="195"/>
        <v>7.1513599999999977</v>
      </c>
      <c r="H1648" s="2">
        <f t="shared" si="199"/>
        <v>5.8768385000000016</v>
      </c>
      <c r="I1648" s="2">
        <f t="array" ref="I1648">SUMPRODUCT(B1632:B1651, (ROW(B1632:B1651)-ROW(B1632)+1)) / (20*21/2)</f>
        <v>7.5671199999999992</v>
      </c>
      <c r="J1648" s="2">
        <f t="shared" si="202"/>
        <v>7.4551674546503053</v>
      </c>
      <c r="K1648" s="2">
        <f t="shared" si="196"/>
        <v>7.1288268730060551</v>
      </c>
    </row>
    <row r="1649" spans="1:11" ht="13.5" x14ac:dyDescent="0.25">
      <c r="A1649" s="3">
        <v>44414</v>
      </c>
      <c r="B1649" s="2">
        <v>7.6454000000000004</v>
      </c>
      <c r="C1649" s="2">
        <f t="shared" si="197"/>
        <v>0.12300000000000022</v>
      </c>
      <c r="D1649" s="2">
        <f t="shared" si="198"/>
        <v>7.5948200000000003</v>
      </c>
      <c r="E1649" s="2">
        <f t="shared" si="200"/>
        <v>7.5784000000000002</v>
      </c>
      <c r="F1649" s="2">
        <f t="shared" si="201"/>
        <v>7.4625900000000005</v>
      </c>
      <c r="G1649" s="2">
        <f t="shared" si="195"/>
        <v>7.1724879999999978</v>
      </c>
      <c r="H1649" s="2">
        <f t="shared" si="199"/>
        <v>5.8922890000000043</v>
      </c>
      <c r="I1649" s="2">
        <f t="array" ref="I1649">SUMPRODUCT(B1633:B1652, (ROW(B1633:B1652)-ROW(B1633)+1)) / (20*21/2)</f>
        <v>7.5817971428571429</v>
      </c>
      <c r="J1649" s="2">
        <f t="shared" si="202"/>
        <v>7.4732848399217042</v>
      </c>
      <c r="K1649" s="2">
        <f t="shared" si="196"/>
        <v>7.1490846426920918</v>
      </c>
    </row>
    <row r="1650" spans="1:11" ht="13.5" x14ac:dyDescent="0.25">
      <c r="A1650" s="3">
        <v>44417</v>
      </c>
      <c r="B1650" s="2">
        <v>7.6454000000000004</v>
      </c>
      <c r="C1650" s="2">
        <f t="shared" si="197"/>
        <v>0</v>
      </c>
      <c r="D1650" s="2">
        <f t="shared" si="198"/>
        <v>7.5948200000000012</v>
      </c>
      <c r="E1650" s="2">
        <f t="shared" si="200"/>
        <v>7.5913899999999996</v>
      </c>
      <c r="F1650" s="2">
        <f t="shared" si="201"/>
        <v>7.4759149999999988</v>
      </c>
      <c r="G1650" s="2">
        <f t="shared" ref="G1650:G1713" si="203">AVERAGE(B1601:B1650)</f>
        <v>7.1936159999999969</v>
      </c>
      <c r="H1650" s="2">
        <f t="shared" si="199"/>
        <v>5.9074225000000045</v>
      </c>
      <c r="I1650" s="2">
        <f t="array" ref="I1650">SUMPRODUCT(B1634:B1653, (ROW(B1634:B1653)-ROW(B1634)+1)) / (20*21/2)</f>
        <v>7.5935785714285711</v>
      </c>
      <c r="J1650" s="2">
        <f t="shared" si="202"/>
        <v>7.4896767599291607</v>
      </c>
      <c r="K1650" s="2">
        <f t="shared" si="196"/>
        <v>7.1685479900375002</v>
      </c>
    </row>
    <row r="1651" spans="1:11" ht="13.5" x14ac:dyDescent="0.25">
      <c r="A1651" s="3">
        <v>44419</v>
      </c>
      <c r="B1651" s="2">
        <v>7.5838999999999999</v>
      </c>
      <c r="C1651" s="2">
        <f t="shared" si="197"/>
        <v>-6.1500000000000554E-2</v>
      </c>
      <c r="D1651" s="2">
        <f t="shared" si="198"/>
        <v>7.6085000000000012</v>
      </c>
      <c r="E1651" s="2">
        <f t="shared" si="200"/>
        <v>7.5982300000000009</v>
      </c>
      <c r="F1651" s="2">
        <f t="shared" si="201"/>
        <v>7.4912899999999993</v>
      </c>
      <c r="G1651" s="2">
        <f t="shared" si="203"/>
        <v>7.2124999999999977</v>
      </c>
      <c r="H1651" s="2">
        <f t="shared" si="199"/>
        <v>5.9215835000000041</v>
      </c>
      <c r="I1651" s="2">
        <f t="array" ref="I1651">SUMPRODUCT(B1635:B1654, (ROW(B1635:B1654)-ROW(B1635)+1)) / (20*21/2)</f>
        <v>7.5907433333333332</v>
      </c>
      <c r="J1651" s="2">
        <f t="shared" si="202"/>
        <v>7.4986504018406688</v>
      </c>
      <c r="K1651" s="2">
        <f t="shared" ref="K1651:K1714" si="204">$K$4*B1651+(1-$K$4)*K1650</f>
        <v>7.1848363041536771</v>
      </c>
    </row>
    <row r="1652" spans="1:11" ht="13.5" x14ac:dyDescent="0.25">
      <c r="A1652" s="3">
        <v>44420</v>
      </c>
      <c r="B1652" s="2">
        <v>7.6454000000000004</v>
      </c>
      <c r="C1652" s="2">
        <f t="shared" si="197"/>
        <v>6.1500000000000554E-2</v>
      </c>
      <c r="D1652" s="2">
        <f t="shared" si="198"/>
        <v>7.6085000000000012</v>
      </c>
      <c r="E1652" s="2">
        <f t="shared" si="200"/>
        <v>7.6112200000000003</v>
      </c>
      <c r="F1652" s="2">
        <f t="shared" si="201"/>
        <v>7.5216949999999994</v>
      </c>
      <c r="G1652" s="2">
        <f t="shared" si="203"/>
        <v>7.2336279999999968</v>
      </c>
      <c r="H1652" s="2">
        <f t="shared" si="199"/>
        <v>5.9355450000000056</v>
      </c>
      <c r="I1652" s="2">
        <f t="array" ref="I1652">SUMPRODUCT(B1636:B1655, (ROW(B1636:B1655)-ROW(B1636)+1)) / (20*21/2)</f>
        <v>7.5866071428571429</v>
      </c>
      <c r="J1652" s="2">
        <f t="shared" si="202"/>
        <v>7.5126265540463191</v>
      </c>
      <c r="K1652" s="2">
        <f t="shared" si="204"/>
        <v>7.202897625559415</v>
      </c>
    </row>
    <row r="1653" spans="1:11" ht="13.5" x14ac:dyDescent="0.25">
      <c r="A1653" s="3">
        <v>44424</v>
      </c>
      <c r="B1653" s="2">
        <v>7.6454000000000004</v>
      </c>
      <c r="C1653" s="2">
        <f t="shared" si="197"/>
        <v>0</v>
      </c>
      <c r="D1653" s="2">
        <f t="shared" si="198"/>
        <v>7.6331000000000007</v>
      </c>
      <c r="E1653" s="2">
        <f t="shared" si="200"/>
        <v>7.61191</v>
      </c>
      <c r="F1653" s="2">
        <f t="shared" si="201"/>
        <v>7.5452699999999995</v>
      </c>
      <c r="G1653" s="2">
        <f t="shared" si="203"/>
        <v>7.2536159999999974</v>
      </c>
      <c r="H1653" s="2">
        <f t="shared" si="199"/>
        <v>5.949696500000007</v>
      </c>
      <c r="I1653" s="2">
        <f t="array" ref="I1653">SUMPRODUCT(B1637:B1656, (ROW(B1637:B1656)-ROW(B1637)+1)) / (20*21/2)</f>
        <v>7.591556190476191</v>
      </c>
      <c r="J1653" s="2">
        <f t="shared" si="202"/>
        <v>7.5252716441371454</v>
      </c>
      <c r="K1653" s="2">
        <f t="shared" si="204"/>
        <v>7.2202506598512031</v>
      </c>
    </row>
    <row r="1654" spans="1:11" ht="13.5" x14ac:dyDescent="0.25">
      <c r="A1654" s="3">
        <v>44425</v>
      </c>
      <c r="B1654" s="2">
        <v>7.5155000000000003</v>
      </c>
      <c r="C1654" s="2">
        <f t="shared" si="197"/>
        <v>-0.12990000000000013</v>
      </c>
      <c r="D1654" s="2">
        <f t="shared" si="198"/>
        <v>7.6071200000000001</v>
      </c>
      <c r="E1654" s="2">
        <f t="shared" si="200"/>
        <v>7.6009700000000011</v>
      </c>
      <c r="F1654" s="2">
        <f t="shared" si="201"/>
        <v>7.5589299999999993</v>
      </c>
      <c r="G1654" s="2">
        <f t="shared" si="203"/>
        <v>7.2721459999999976</v>
      </c>
      <c r="H1654" s="2">
        <f t="shared" si="199"/>
        <v>5.9629770000000057</v>
      </c>
      <c r="I1654" s="2">
        <f t="array" ref="I1654">SUMPRODUCT(B1638:B1657, (ROW(B1638:B1657)-ROW(B1638)+1)) / (20*21/2)</f>
        <v>7.5956233333333341</v>
      </c>
      <c r="J1654" s="2">
        <f t="shared" si="202"/>
        <v>7.5243410113621794</v>
      </c>
      <c r="K1654" s="2">
        <f t="shared" si="204"/>
        <v>7.2318290653472346</v>
      </c>
    </row>
    <row r="1655" spans="1:11" ht="13.5" x14ac:dyDescent="0.25">
      <c r="A1655" s="3">
        <v>44426</v>
      </c>
      <c r="B1655" s="2">
        <v>7.5155000000000003</v>
      </c>
      <c r="C1655" s="2">
        <f t="shared" si="197"/>
        <v>0</v>
      </c>
      <c r="D1655" s="2">
        <f t="shared" si="198"/>
        <v>7.5811400000000004</v>
      </c>
      <c r="E1655" s="2">
        <f t="shared" si="200"/>
        <v>7.5879800000000017</v>
      </c>
      <c r="F1655" s="2">
        <f t="shared" si="201"/>
        <v>7.5729349999999993</v>
      </c>
      <c r="G1655" s="2">
        <f t="shared" si="203"/>
        <v>7.2899159999999981</v>
      </c>
      <c r="H1655" s="2">
        <f t="shared" si="199"/>
        <v>5.9762575000000062</v>
      </c>
      <c r="I1655" s="2">
        <f t="array" ref="I1655">SUMPRODUCT(B1639:B1658, (ROW(B1639:B1658)-ROW(B1639)+1)) / (20*21/2)</f>
        <v>7.5984833333333341</v>
      </c>
      <c r="J1655" s="2">
        <f t="shared" si="202"/>
        <v>7.5234990102800676</v>
      </c>
      <c r="K1655" s="2">
        <f t="shared" si="204"/>
        <v>7.2429534157257747</v>
      </c>
    </row>
    <row r="1656" spans="1:11" ht="13.5" x14ac:dyDescent="0.25">
      <c r="A1656" s="3">
        <v>44427</v>
      </c>
      <c r="B1656" s="2">
        <v>7.6249000000000002</v>
      </c>
      <c r="C1656" s="2">
        <f t="shared" si="197"/>
        <v>0.10939999999999994</v>
      </c>
      <c r="D1656" s="2">
        <f t="shared" si="198"/>
        <v>7.58934</v>
      </c>
      <c r="E1656" s="2">
        <f t="shared" si="200"/>
        <v>7.5989200000000015</v>
      </c>
      <c r="F1656" s="2">
        <f t="shared" si="201"/>
        <v>7.5889949999999997</v>
      </c>
      <c r="G1656" s="2">
        <f t="shared" si="203"/>
        <v>7.3080999999999996</v>
      </c>
      <c r="H1656" s="2">
        <f t="shared" si="199"/>
        <v>5.9901165000000072</v>
      </c>
      <c r="I1656" s="2">
        <f t="array" ref="I1656">SUMPRODUCT(B1640:B1659, (ROW(B1640:B1659)-ROW(B1640)+1)) / (20*21/2)</f>
        <v>7.6002076190476187</v>
      </c>
      <c r="J1656" s="2">
        <f t="shared" si="202"/>
        <v>7.5331562473962519</v>
      </c>
      <c r="K1656" s="2">
        <f t="shared" si="204"/>
        <v>7.2579317131482934</v>
      </c>
    </row>
    <row r="1657" spans="1:11" ht="13.5" x14ac:dyDescent="0.25">
      <c r="A1657" s="3">
        <v>44428</v>
      </c>
      <c r="B1657" s="2">
        <v>7.6317000000000004</v>
      </c>
      <c r="C1657" s="2">
        <f t="shared" si="197"/>
        <v>6.8000000000001393E-3</v>
      </c>
      <c r="D1657" s="2">
        <f t="shared" si="198"/>
        <v>7.5865999999999998</v>
      </c>
      <c r="E1657" s="2">
        <f t="shared" si="200"/>
        <v>7.5975500000000009</v>
      </c>
      <c r="F1657" s="2">
        <f t="shared" si="201"/>
        <v>7.5879699999999985</v>
      </c>
      <c r="G1657" s="2">
        <f t="shared" si="203"/>
        <v>7.3219839999999978</v>
      </c>
      <c r="H1657" s="2">
        <f t="shared" si="199"/>
        <v>6.0045165000000056</v>
      </c>
      <c r="I1657" s="2">
        <f t="array" ref="I1657">SUMPRODUCT(B1641:B1660, (ROW(B1641:B1660)-ROW(B1641)+1)) / (20*21/2)</f>
        <v>7.6027747619047634</v>
      </c>
      <c r="J1657" s="2">
        <f t="shared" si="202"/>
        <v>7.5425413666918466</v>
      </c>
      <c r="K1657" s="2">
        <f t="shared" si="204"/>
        <v>7.272589293024831</v>
      </c>
    </row>
    <row r="1658" spans="1:11" ht="13.5" x14ac:dyDescent="0.25">
      <c r="A1658" s="3">
        <v>44431</v>
      </c>
      <c r="B1658" s="2">
        <v>7.6180000000000003</v>
      </c>
      <c r="C1658" s="2">
        <f t="shared" si="197"/>
        <v>-1.3700000000000045E-2</v>
      </c>
      <c r="D1658" s="2">
        <f t="shared" si="198"/>
        <v>7.5811200000000012</v>
      </c>
      <c r="E1658" s="2">
        <f t="shared" si="200"/>
        <v>7.6071100000000005</v>
      </c>
      <c r="F1658" s="2">
        <f t="shared" si="201"/>
        <v>7.5930949999999982</v>
      </c>
      <c r="G1658" s="2">
        <f t="shared" si="203"/>
        <v>7.3353399999999978</v>
      </c>
      <c r="H1658" s="2">
        <f t="shared" si="199"/>
        <v>6.0191650000000045</v>
      </c>
      <c r="I1658" s="2">
        <f t="array" ref="I1658">SUMPRODUCT(B1642:B1661, (ROW(B1642:B1661)-ROW(B1642)+1)) / (20*21/2)</f>
        <v>7.5892442857142868</v>
      </c>
      <c r="J1658" s="2">
        <f t="shared" si="202"/>
        <v>7.5497279031973852</v>
      </c>
      <c r="K1658" s="2">
        <f t="shared" si="204"/>
        <v>7.2861348109454269</v>
      </c>
    </row>
    <row r="1659" spans="1:11" ht="13.5" x14ac:dyDescent="0.25">
      <c r="A1659" s="3">
        <v>44432</v>
      </c>
      <c r="B1659" s="2">
        <v>7.6112000000000002</v>
      </c>
      <c r="C1659" s="2">
        <f t="shared" si="197"/>
        <v>-6.8000000000001393E-3</v>
      </c>
      <c r="D1659" s="2">
        <f t="shared" si="198"/>
        <v>7.6002600000000005</v>
      </c>
      <c r="E1659" s="2">
        <f t="shared" si="200"/>
        <v>7.6036900000000003</v>
      </c>
      <c r="F1659" s="2">
        <f t="shared" si="201"/>
        <v>7.5910449999999994</v>
      </c>
      <c r="G1659" s="2">
        <f t="shared" si="203"/>
        <v>7.3486879999999974</v>
      </c>
      <c r="H1659" s="2">
        <f t="shared" si="199"/>
        <v>6.0335260000000055</v>
      </c>
      <c r="I1659" s="2">
        <f t="array" ref="I1659">SUMPRODUCT(B1643:B1662, (ROW(B1643:B1662)-ROW(B1643)+1)) / (20*21/2)</f>
        <v>7.5818538095238095</v>
      </c>
      <c r="J1659" s="2">
        <f t="shared" si="202"/>
        <v>7.5555823886071583</v>
      </c>
      <c r="K1659" s="2">
        <f t="shared" si="204"/>
        <v>7.2988824654181563</v>
      </c>
    </row>
    <row r="1660" spans="1:11" ht="13.5" x14ac:dyDescent="0.25">
      <c r="A1660" s="3">
        <v>44433</v>
      </c>
      <c r="B1660" s="2">
        <v>7.6180000000000003</v>
      </c>
      <c r="C1660" s="2">
        <f t="shared" si="197"/>
        <v>6.8000000000001393E-3</v>
      </c>
      <c r="D1660" s="2">
        <f t="shared" si="198"/>
        <v>7.6207599999999998</v>
      </c>
      <c r="E1660" s="2">
        <f t="shared" si="200"/>
        <v>7.6009500000000001</v>
      </c>
      <c r="F1660" s="2">
        <f t="shared" si="201"/>
        <v>7.596169999999999</v>
      </c>
      <c r="G1660" s="2">
        <f t="shared" si="203"/>
        <v>7.3629319999999971</v>
      </c>
      <c r="H1660" s="2">
        <f t="shared" si="199"/>
        <v>6.0481745000000053</v>
      </c>
      <c r="I1660" s="2">
        <f t="array" ref="I1660">SUMPRODUCT(B1644:B1663, (ROW(B1644:B1663)-ROW(B1644)+1)) / (20*21/2)</f>
        <v>7.574463333333334</v>
      </c>
      <c r="J1660" s="2">
        <f t="shared" si="202"/>
        <v>7.5615269230255242</v>
      </c>
      <c r="K1660" s="2">
        <f t="shared" si="204"/>
        <v>7.3113968785390124</v>
      </c>
    </row>
    <row r="1661" spans="1:11" ht="13.5" x14ac:dyDescent="0.25">
      <c r="A1661" s="3">
        <v>44434</v>
      </c>
      <c r="B1661" s="2">
        <v>7.4541000000000004</v>
      </c>
      <c r="C1661" s="2">
        <f t="shared" si="197"/>
        <v>-0.16389999999999993</v>
      </c>
      <c r="D1661" s="2">
        <f t="shared" si="198"/>
        <v>7.5866000000000016</v>
      </c>
      <c r="E1661" s="2">
        <f t="shared" si="200"/>
        <v>7.5879700000000003</v>
      </c>
      <c r="F1661" s="2">
        <f t="shared" si="201"/>
        <v>7.5930999999999997</v>
      </c>
      <c r="G1661" s="2">
        <f t="shared" si="203"/>
        <v>7.373897999999997</v>
      </c>
      <c r="H1661" s="2">
        <f t="shared" si="199"/>
        <v>6.061369500000005</v>
      </c>
      <c r="I1661" s="2">
        <f t="array" ref="I1661">SUMPRODUCT(B1645:B1664, (ROW(B1645:B1664)-ROW(B1645)+1)) / (20*21/2)</f>
        <v>7.587182380952382</v>
      </c>
      <c r="J1661" s="2">
        <f t="shared" si="202"/>
        <v>7.5512957874992832</v>
      </c>
      <c r="K1661" s="2">
        <f t="shared" si="204"/>
        <v>7.3169930793806195</v>
      </c>
    </row>
    <row r="1662" spans="1:11" ht="13.5" x14ac:dyDescent="0.25">
      <c r="A1662" s="3">
        <v>44435</v>
      </c>
      <c r="B1662" s="2">
        <v>7.5155000000000003</v>
      </c>
      <c r="C1662" s="2">
        <f t="shared" si="197"/>
        <v>6.1399999999999899E-2</v>
      </c>
      <c r="D1662" s="2">
        <f t="shared" si="198"/>
        <v>7.5633600000000003</v>
      </c>
      <c r="E1662" s="2">
        <f t="shared" si="200"/>
        <v>7.5749800000000009</v>
      </c>
      <c r="F1662" s="2">
        <f t="shared" si="201"/>
        <v>7.5930999999999997</v>
      </c>
      <c r="G1662" s="2">
        <f t="shared" si="203"/>
        <v>7.3874859999999964</v>
      </c>
      <c r="H1662" s="2">
        <f t="shared" si="199"/>
        <v>6.0748715000000049</v>
      </c>
      <c r="I1662" s="2">
        <f t="array" ref="I1662">SUMPRODUCT(B1646:B1665, (ROW(B1646:B1665)-ROW(B1646)+1)) / (20*21/2)</f>
        <v>7.6124652380952371</v>
      </c>
      <c r="J1662" s="2">
        <f t="shared" si="202"/>
        <v>7.5478866648803038</v>
      </c>
      <c r="K1662" s="2">
        <f t="shared" si="204"/>
        <v>7.3247776645029479</v>
      </c>
    </row>
    <row r="1663" spans="1:11" ht="13.5" x14ac:dyDescent="0.25">
      <c r="A1663" s="3">
        <v>44438</v>
      </c>
      <c r="B1663" s="2">
        <v>7.5155000000000003</v>
      </c>
      <c r="C1663" s="2">
        <f t="shared" si="197"/>
        <v>0</v>
      </c>
      <c r="D1663" s="2">
        <f t="shared" si="198"/>
        <v>7.5428600000000001</v>
      </c>
      <c r="E1663" s="2">
        <f t="shared" si="200"/>
        <v>7.5619900000000015</v>
      </c>
      <c r="F1663" s="2">
        <f t="shared" si="201"/>
        <v>7.5869499999999999</v>
      </c>
      <c r="G1663" s="2">
        <f t="shared" si="203"/>
        <v>7.4003139999999963</v>
      </c>
      <c r="H1663" s="2">
        <f t="shared" si="199"/>
        <v>6.0884055000000048</v>
      </c>
      <c r="I1663" s="2">
        <f t="array" ref="I1663">SUMPRODUCT(B1647:B1666, (ROW(B1647:B1666)-ROW(B1647)+1)) / (20*21/2)</f>
        <v>7.5976919047619056</v>
      </c>
      <c r="J1663" s="2">
        <f t="shared" si="202"/>
        <v>7.5448022206059893</v>
      </c>
      <c r="K1663" s="2">
        <f t="shared" si="204"/>
        <v>7.3322569717773423</v>
      </c>
    </row>
    <row r="1664" spans="1:11" ht="13.5" x14ac:dyDescent="0.25">
      <c r="A1664" s="3">
        <v>44439</v>
      </c>
      <c r="B1664" s="2">
        <v>7.7205000000000004</v>
      </c>
      <c r="C1664" s="2">
        <f t="shared" si="197"/>
        <v>0.20500000000000007</v>
      </c>
      <c r="D1664" s="2">
        <f t="shared" si="198"/>
        <v>7.5647199999999994</v>
      </c>
      <c r="E1664" s="2">
        <f t="shared" si="200"/>
        <v>7.5824900000000017</v>
      </c>
      <c r="F1664" s="2">
        <f t="shared" si="201"/>
        <v>7.5917300000000001</v>
      </c>
      <c r="G1664" s="2">
        <f t="shared" si="203"/>
        <v>7.4168619999999965</v>
      </c>
      <c r="H1664" s="2">
        <f t="shared" si="199"/>
        <v>6.102932500000005</v>
      </c>
      <c r="I1664" s="2">
        <f t="array" ref="I1664">SUMPRODUCT(B1648:B1667, (ROW(B1648:B1667)-ROW(B1648)+1)) / (20*21/2)</f>
        <v>7.6190342857142843</v>
      </c>
      <c r="J1664" s="2">
        <f t="shared" si="202"/>
        <v>7.5615353424530376</v>
      </c>
      <c r="K1664" s="2">
        <f t="shared" si="204"/>
        <v>7.347482188570388</v>
      </c>
    </row>
    <row r="1665" spans="1:11" ht="13.5" x14ac:dyDescent="0.25">
      <c r="A1665" s="3">
        <v>44440</v>
      </c>
      <c r="B1665" s="2">
        <v>7.8571999999999997</v>
      </c>
      <c r="C1665" s="2">
        <f t="shared" si="197"/>
        <v>0.13669999999999938</v>
      </c>
      <c r="D1665" s="2">
        <f t="shared" si="198"/>
        <v>7.6125600000000002</v>
      </c>
      <c r="E1665" s="2">
        <f t="shared" si="200"/>
        <v>7.6166600000000013</v>
      </c>
      <c r="F1665" s="2">
        <f t="shared" si="201"/>
        <v>7.6023199999999989</v>
      </c>
      <c r="G1665" s="2">
        <f t="shared" si="203"/>
        <v>7.4342419999999985</v>
      </c>
      <c r="H1665" s="2">
        <f t="shared" si="199"/>
        <v>6.1181115000000048</v>
      </c>
      <c r="I1665" s="2">
        <f t="array" ref="I1665">SUMPRODUCT(B1649:B1668, (ROW(B1649:B1668)-ROW(B1649)+1)) / (20*21/2)</f>
        <v>7.6375785714285715</v>
      </c>
      <c r="J1665" s="2">
        <f t="shared" si="202"/>
        <v>7.589693881267034</v>
      </c>
      <c r="K1665" s="2">
        <f t="shared" si="204"/>
        <v>7.367471122351942</v>
      </c>
    </row>
    <row r="1666" spans="1:11" ht="13.5" x14ac:dyDescent="0.25">
      <c r="A1666" s="3">
        <v>44441</v>
      </c>
      <c r="B1666" s="2">
        <v>7.4471999999999996</v>
      </c>
      <c r="C1666" s="2">
        <f t="shared" si="197"/>
        <v>-0.41000000000000014</v>
      </c>
      <c r="D1666" s="2">
        <f t="shared" si="198"/>
        <v>7.6111800000000001</v>
      </c>
      <c r="E1666" s="2">
        <f t="shared" si="200"/>
        <v>7.5988900000000017</v>
      </c>
      <c r="F1666" s="2">
        <f t="shared" si="201"/>
        <v>7.5989049999999994</v>
      </c>
      <c r="G1666" s="2">
        <f t="shared" si="203"/>
        <v>7.441901999999998</v>
      </c>
      <c r="H1666" s="2">
        <f t="shared" si="199"/>
        <v>6.131240500000005</v>
      </c>
      <c r="I1666" s="2">
        <f t="array" ref="I1666">SUMPRODUCT(B1650:B1669, (ROW(B1650:B1669)-ROW(B1650)+1)) / (20*21/2)</f>
        <v>7.6534842857142866</v>
      </c>
      <c r="J1666" s="2">
        <f t="shared" si="202"/>
        <v>7.5761230354320785</v>
      </c>
      <c r="K1666" s="2">
        <f t="shared" si="204"/>
        <v>7.3705977450048072</v>
      </c>
    </row>
    <row r="1667" spans="1:11" ht="13.5" x14ac:dyDescent="0.25">
      <c r="A1667" s="3">
        <v>44442</v>
      </c>
      <c r="B1667" s="2">
        <v>7.8230000000000004</v>
      </c>
      <c r="C1667" s="2">
        <f t="shared" si="197"/>
        <v>0.3758000000000008</v>
      </c>
      <c r="D1667" s="2">
        <f t="shared" si="198"/>
        <v>7.6726799999999997</v>
      </c>
      <c r="E1667" s="2">
        <f t="shared" si="200"/>
        <v>7.6180200000000013</v>
      </c>
      <c r="F1667" s="2">
        <f t="shared" si="201"/>
        <v>7.6077850000000016</v>
      </c>
      <c r="G1667" s="2">
        <f t="shared" si="203"/>
        <v>7.4577119999999981</v>
      </c>
      <c r="H1667" s="2">
        <f t="shared" si="199"/>
        <v>6.1462485000000049</v>
      </c>
      <c r="I1667" s="2">
        <f t="array" ref="I1667">SUMPRODUCT(B1651:B1670, (ROW(B1651:B1670)-ROW(B1651)+1)) / (20*21/2)</f>
        <v>7.6687071428571425</v>
      </c>
      <c r="J1667" s="2">
        <f t="shared" si="202"/>
        <v>7.5996351272956897</v>
      </c>
      <c r="K1667" s="2">
        <f t="shared" si="204"/>
        <v>7.3883390099065798</v>
      </c>
    </row>
    <row r="1668" spans="1:11" ht="13.5" x14ac:dyDescent="0.25">
      <c r="A1668" s="3">
        <v>44445</v>
      </c>
      <c r="B1668" s="2">
        <v>7.8025000000000002</v>
      </c>
      <c r="C1668" s="2">
        <f t="shared" ref="C1668:C1731" si="205">B1668-B1667</f>
        <v>-2.0500000000000185E-2</v>
      </c>
      <c r="D1668" s="2">
        <f t="shared" si="198"/>
        <v>7.7300799999999992</v>
      </c>
      <c r="E1668" s="2">
        <f t="shared" si="200"/>
        <v>7.6364700000000001</v>
      </c>
      <c r="F1668" s="2">
        <f t="shared" si="201"/>
        <v>7.6217900000000016</v>
      </c>
      <c r="G1668" s="2">
        <f t="shared" si="203"/>
        <v>7.470069999999998</v>
      </c>
      <c r="H1668" s="2">
        <f t="shared" si="199"/>
        <v>6.1611540000000051</v>
      </c>
      <c r="I1668" s="2">
        <f t="array" ref="I1668">SUMPRODUCT(B1652:B1671, (ROW(B1652:B1671)-ROW(B1652)+1)) / (20*21/2)</f>
        <v>7.685856666666667</v>
      </c>
      <c r="J1668" s="2">
        <f t="shared" si="202"/>
        <v>7.6189555913627665</v>
      </c>
      <c r="K1668" s="2">
        <f t="shared" si="204"/>
        <v>7.4045806173612236</v>
      </c>
    </row>
    <row r="1669" spans="1:11" ht="13.5" x14ac:dyDescent="0.25">
      <c r="A1669" s="3">
        <v>44446</v>
      </c>
      <c r="B1669" s="2">
        <v>7.7888000000000002</v>
      </c>
      <c r="C1669" s="2">
        <f t="shared" si="205"/>
        <v>-1.3700000000000045E-2</v>
      </c>
      <c r="D1669" s="2">
        <f t="shared" si="198"/>
        <v>7.7437400000000007</v>
      </c>
      <c r="E1669" s="2">
        <f t="shared" si="200"/>
        <v>7.6542300000000001</v>
      </c>
      <c r="F1669" s="2">
        <f t="shared" si="201"/>
        <v>7.628960000000002</v>
      </c>
      <c r="G1669" s="2">
        <f t="shared" si="203"/>
        <v>7.4824079999999977</v>
      </c>
      <c r="H1669" s="2">
        <f t="shared" si="199"/>
        <v>6.1757060000000044</v>
      </c>
      <c r="I1669" s="2">
        <f t="array" ref="I1669">SUMPRODUCT(B1653:B1672, (ROW(B1653:B1672)-ROW(B1653)+1)) / (20*21/2)</f>
        <v>7.6960428571428574</v>
      </c>
      <c r="J1669" s="2">
        <f t="shared" si="202"/>
        <v>7.6351312493282171</v>
      </c>
      <c r="K1669" s="2">
        <f t="shared" si="204"/>
        <v>7.4196480441313719</v>
      </c>
    </row>
    <row r="1670" spans="1:11" ht="13.5" x14ac:dyDescent="0.25">
      <c r="A1670" s="3">
        <v>44447</v>
      </c>
      <c r="B1670" s="2">
        <v>7.7888000000000002</v>
      </c>
      <c r="C1670" s="2">
        <f t="shared" si="205"/>
        <v>0</v>
      </c>
      <c r="D1670" s="2">
        <f t="shared" si="198"/>
        <v>7.7300599999999999</v>
      </c>
      <c r="E1670" s="2">
        <f t="shared" si="200"/>
        <v>7.6713100000000001</v>
      </c>
      <c r="F1670" s="2">
        <f t="shared" si="201"/>
        <v>7.6361300000000014</v>
      </c>
      <c r="G1670" s="2">
        <f t="shared" si="203"/>
        <v>7.4937319999999978</v>
      </c>
      <c r="H1670" s="2">
        <f t="shared" si="199"/>
        <v>6.1905745000000048</v>
      </c>
      <c r="I1670" s="2">
        <f t="array" ref="I1670">SUMPRODUCT(B1654:B1673, (ROW(B1654:B1673)-ROW(B1654)+1)) / (20*21/2)</f>
        <v>7.7135180952380953</v>
      </c>
      <c r="J1670" s="2">
        <f t="shared" si="202"/>
        <v>7.6497663684398161</v>
      </c>
      <c r="K1670" s="2">
        <f t="shared" si="204"/>
        <v>7.4341245914203382</v>
      </c>
    </row>
    <row r="1671" spans="1:11" ht="13.5" x14ac:dyDescent="0.25">
      <c r="A1671" s="3">
        <v>44448</v>
      </c>
      <c r="B1671" s="2">
        <v>7.8162000000000003</v>
      </c>
      <c r="C1671" s="2">
        <f t="shared" si="205"/>
        <v>2.7400000000000091E-2</v>
      </c>
      <c r="D1671" s="2">
        <f t="shared" ref="D1671:D1734" si="206">AVERAGE(B1667:B1671)</f>
        <v>7.8038600000000002</v>
      </c>
      <c r="E1671" s="2">
        <f t="shared" si="200"/>
        <v>7.7075199999999997</v>
      </c>
      <c r="F1671" s="2">
        <f t="shared" si="201"/>
        <v>7.6477450000000022</v>
      </c>
      <c r="G1671" s="2">
        <f t="shared" si="203"/>
        <v>7.5057299999999971</v>
      </c>
      <c r="H1671" s="2">
        <f t="shared" si="199"/>
        <v>6.2051050000000041</v>
      </c>
      <c r="I1671" s="2">
        <f t="array" ref="I1671">SUMPRODUCT(B1655:B1674, (ROW(B1655:B1674)-ROW(B1655)+1)) / (20*21/2)</f>
        <v>7.7125109523809527</v>
      </c>
      <c r="J1671" s="2">
        <f t="shared" si="202"/>
        <v>7.6656171904931663</v>
      </c>
      <c r="K1671" s="2">
        <f t="shared" si="204"/>
        <v>7.449107940776404</v>
      </c>
    </row>
    <row r="1672" spans="1:11" ht="13.5" x14ac:dyDescent="0.25">
      <c r="A1672" s="3">
        <v>44449</v>
      </c>
      <c r="B1672" s="2">
        <v>7.7546999999999997</v>
      </c>
      <c r="C1672" s="2">
        <f t="shared" si="205"/>
        <v>-6.1500000000000554E-2</v>
      </c>
      <c r="D1672" s="2">
        <f t="shared" si="206"/>
        <v>7.7902000000000005</v>
      </c>
      <c r="E1672" s="2">
        <f t="shared" si="200"/>
        <v>7.731440000000001</v>
      </c>
      <c r="F1672" s="2">
        <f t="shared" si="201"/>
        <v>7.6532100000000014</v>
      </c>
      <c r="G1672" s="2">
        <f t="shared" si="203"/>
        <v>7.5164979999999968</v>
      </c>
      <c r="H1672" s="2">
        <f t="shared" si="199"/>
        <v>6.2192645000000049</v>
      </c>
      <c r="I1672" s="2">
        <f t="array" ref="I1672">SUMPRODUCT(B1656:B1675, (ROW(B1656:B1675)-ROW(B1656)+1)) / (20*21/2)</f>
        <v>7.7108528571428563</v>
      </c>
      <c r="J1672" s="2">
        <f t="shared" si="202"/>
        <v>7.6741012675890552</v>
      </c>
      <c r="K1672" s="2">
        <f t="shared" si="204"/>
        <v>7.4610919430988982</v>
      </c>
    </row>
    <row r="1673" spans="1:11" ht="13.5" x14ac:dyDescent="0.25">
      <c r="A1673" s="3">
        <v>44452</v>
      </c>
      <c r="B1673" s="2">
        <v>7.8367000000000004</v>
      </c>
      <c r="C1673" s="2">
        <f t="shared" si="205"/>
        <v>8.2000000000000739E-2</v>
      </c>
      <c r="D1673" s="2">
        <f t="shared" si="206"/>
        <v>7.79704</v>
      </c>
      <c r="E1673" s="2">
        <f t="shared" si="200"/>
        <v>7.7635600000000009</v>
      </c>
      <c r="F1673" s="2">
        <f t="shared" si="201"/>
        <v>7.6627750000000017</v>
      </c>
      <c r="G1673" s="2">
        <f t="shared" si="203"/>
        <v>7.5291599999999974</v>
      </c>
      <c r="H1673" s="2">
        <f t="shared" si="199"/>
        <v>6.233422500000005</v>
      </c>
      <c r="I1673" s="2">
        <f t="array" ref="I1673">SUMPRODUCT(B1657:B1676, (ROW(B1657:B1676)-ROW(B1657)+1)) / (20*21/2)</f>
        <v>7.6981342857142856</v>
      </c>
      <c r="J1673" s="2">
        <f t="shared" si="202"/>
        <v>7.6895868611520024</v>
      </c>
      <c r="K1673" s="2">
        <f t="shared" si="204"/>
        <v>7.4758216708205101</v>
      </c>
    </row>
    <row r="1674" spans="1:11" ht="13.5" x14ac:dyDescent="0.25">
      <c r="A1674" s="3">
        <v>44453</v>
      </c>
      <c r="B1674" s="2">
        <v>7.6521999999999997</v>
      </c>
      <c r="C1674" s="2">
        <f t="shared" si="205"/>
        <v>-0.18450000000000077</v>
      </c>
      <c r="D1674" s="2">
        <f t="shared" si="206"/>
        <v>7.7697199999999995</v>
      </c>
      <c r="E1674" s="2">
        <f t="shared" si="200"/>
        <v>7.7567300000000001</v>
      </c>
      <c r="F1674" s="2">
        <f t="shared" si="201"/>
        <v>7.6696100000000005</v>
      </c>
      <c r="G1674" s="2">
        <f t="shared" si="203"/>
        <v>7.5381319999999974</v>
      </c>
      <c r="H1674" s="2">
        <f t="shared" ref="H1674:H1737" si="207">AVERAGE(B1475:B1674)</f>
        <v>6.2463410000000046</v>
      </c>
      <c r="I1674" s="2">
        <f t="array" ref="I1674">SUMPRODUCT(B1658:B1677, (ROW(B1658:B1677)-ROW(B1658)+1)) / (20*21/2)</f>
        <v>7.6962157142857146</v>
      </c>
      <c r="J1674" s="2">
        <f t="shared" si="202"/>
        <v>7.6860262077089549</v>
      </c>
      <c r="K1674" s="2">
        <f t="shared" si="204"/>
        <v>7.4827384680432347</v>
      </c>
    </row>
    <row r="1675" spans="1:11" ht="13.5" x14ac:dyDescent="0.25">
      <c r="A1675" s="3">
        <v>44454</v>
      </c>
      <c r="B1675" s="2">
        <v>7.6521999999999997</v>
      </c>
      <c r="C1675" s="2">
        <f t="shared" si="205"/>
        <v>0</v>
      </c>
      <c r="D1675" s="2">
        <f t="shared" si="206"/>
        <v>7.7424000000000008</v>
      </c>
      <c r="E1675" s="2">
        <f t="shared" si="200"/>
        <v>7.7362299999999991</v>
      </c>
      <c r="F1675" s="2">
        <f t="shared" si="201"/>
        <v>7.6764449999999984</v>
      </c>
      <c r="G1675" s="2">
        <f t="shared" si="203"/>
        <v>7.5471039999999974</v>
      </c>
      <c r="H1675" s="2">
        <f t="shared" si="207"/>
        <v>6.2586260000000049</v>
      </c>
      <c r="I1675" s="2">
        <f t="array" ref="I1675">SUMPRODUCT(B1659:B1678, (ROW(B1659:B1678)-ROW(B1659)+1)) / (20*21/2)</f>
        <v>7.6941995238095213</v>
      </c>
      <c r="J1675" s="2">
        <f t="shared" si="202"/>
        <v>7.6828046641176257</v>
      </c>
      <c r="K1675" s="2">
        <f t="shared" si="204"/>
        <v>7.4893840183160494</v>
      </c>
    </row>
    <row r="1676" spans="1:11" ht="13.5" x14ac:dyDescent="0.25">
      <c r="A1676" s="3">
        <v>44455</v>
      </c>
      <c r="B1676" s="2">
        <v>7.5429000000000004</v>
      </c>
      <c r="C1676" s="2">
        <f t="shared" si="205"/>
        <v>-0.10929999999999929</v>
      </c>
      <c r="D1676" s="2">
        <f t="shared" si="206"/>
        <v>7.6877400000000007</v>
      </c>
      <c r="E1676" s="2">
        <f t="shared" ref="E1676:E1739" si="208">AVERAGE(B1667:B1676)</f>
        <v>7.7458</v>
      </c>
      <c r="F1676" s="2">
        <f t="shared" si="201"/>
        <v>7.6723449999999982</v>
      </c>
      <c r="G1676" s="2">
        <f t="shared" si="203"/>
        <v>7.5540179999999966</v>
      </c>
      <c r="H1676" s="2">
        <f t="shared" si="207"/>
        <v>6.2703960000000052</v>
      </c>
      <c r="I1676" s="2">
        <f t="array" ref="I1676">SUMPRODUCT(B1660:B1679, (ROW(B1660:B1679)-ROW(B1660)+1)) / (20*21/2)</f>
        <v>7.6920204761904749</v>
      </c>
      <c r="J1676" s="2">
        <f t="shared" si="202"/>
        <v>7.6694804103921372</v>
      </c>
      <c r="K1676" s="2">
        <f t="shared" si="204"/>
        <v>7.4914826842644393</v>
      </c>
    </row>
    <row r="1677" spans="1:11" ht="13.5" x14ac:dyDescent="0.25">
      <c r="A1677" s="3">
        <v>44456</v>
      </c>
      <c r="B1677" s="2">
        <v>7.6521999999999997</v>
      </c>
      <c r="C1677" s="2">
        <f t="shared" si="205"/>
        <v>0.10929999999999929</v>
      </c>
      <c r="D1677" s="2">
        <f t="shared" si="206"/>
        <v>7.6672399999999996</v>
      </c>
      <c r="E1677" s="2">
        <f t="shared" si="208"/>
        <v>7.72872</v>
      </c>
      <c r="F1677" s="2">
        <f t="shared" si="201"/>
        <v>7.6733699999999985</v>
      </c>
      <c r="G1677" s="2">
        <f t="shared" si="203"/>
        <v>7.5622299999999969</v>
      </c>
      <c r="H1677" s="2">
        <f t="shared" si="207"/>
        <v>6.2826810000000037</v>
      </c>
      <c r="I1677" s="2">
        <f t="array" ref="I1677">SUMPRODUCT(B1661:B1680, (ROW(B1661:B1680)-ROW(B1661)+1)) / (20*21/2)</f>
        <v>7.6766271428571429</v>
      </c>
      <c r="J1677" s="2">
        <f t="shared" si="202"/>
        <v>7.6678346570214577</v>
      </c>
      <c r="K1677" s="2">
        <f t="shared" si="204"/>
        <v>7.4977853240972063</v>
      </c>
    </row>
    <row r="1678" spans="1:11" ht="13.5" x14ac:dyDescent="0.25">
      <c r="A1678" s="3">
        <v>44459</v>
      </c>
      <c r="B1678" s="2">
        <v>7.6521999999999997</v>
      </c>
      <c r="C1678" s="2">
        <f t="shared" si="205"/>
        <v>0</v>
      </c>
      <c r="D1678" s="2">
        <f t="shared" si="206"/>
        <v>7.6303399999999995</v>
      </c>
      <c r="E1678" s="2">
        <f t="shared" si="208"/>
        <v>7.7136899999999997</v>
      </c>
      <c r="F1678" s="2">
        <f t="shared" si="201"/>
        <v>7.6750799999999986</v>
      </c>
      <c r="G1678" s="2">
        <f t="shared" si="203"/>
        <v>7.5705679999999971</v>
      </c>
      <c r="H1678" s="2">
        <f t="shared" si="207"/>
        <v>6.2949660000000032</v>
      </c>
      <c r="I1678" s="2">
        <f t="array" ref="I1678">SUMPRODUCT(B1662:B1681, (ROW(B1662:B1681)-ROW(B1662)+1)) / (20*21/2)</f>
        <v>7.67474095238095</v>
      </c>
      <c r="J1678" s="2">
        <f t="shared" si="202"/>
        <v>7.6663456420670331</v>
      </c>
      <c r="K1678" s="2">
        <f t="shared" si="204"/>
        <v>7.50384080158359</v>
      </c>
    </row>
    <row r="1679" spans="1:11" ht="13.5" x14ac:dyDescent="0.25">
      <c r="A1679" s="3">
        <v>44460</v>
      </c>
      <c r="B1679" s="2">
        <v>7.6521999999999997</v>
      </c>
      <c r="C1679" s="2">
        <f t="shared" si="205"/>
        <v>0</v>
      </c>
      <c r="D1679" s="2">
        <f t="shared" si="206"/>
        <v>7.6303399999999995</v>
      </c>
      <c r="E1679" s="2">
        <f t="shared" si="208"/>
        <v>7.7000299999999999</v>
      </c>
      <c r="F1679" s="2">
        <f t="shared" si="201"/>
        <v>7.6771299999999982</v>
      </c>
      <c r="G1679" s="2">
        <f t="shared" si="203"/>
        <v>7.5766259999999974</v>
      </c>
      <c r="H1679" s="2">
        <f t="shared" si="207"/>
        <v>6.3070925000000031</v>
      </c>
      <c r="I1679" s="2">
        <f t="array" ref="I1679">SUMPRODUCT(B1663:B1682, (ROW(B1663:B1682)-ROW(B1663)+1)) / (20*21/2)</f>
        <v>7.6588923809523815</v>
      </c>
      <c r="J1679" s="2">
        <f t="shared" si="202"/>
        <v>7.6649984380606488</v>
      </c>
      <c r="K1679" s="2">
        <f t="shared" si="204"/>
        <v>7.5096588093646259</v>
      </c>
    </row>
    <row r="1680" spans="1:11" ht="13.5" x14ac:dyDescent="0.25">
      <c r="A1680" s="3">
        <v>44461</v>
      </c>
      <c r="B1680" s="2">
        <v>7.5155000000000003</v>
      </c>
      <c r="C1680" s="2">
        <f t="shared" si="205"/>
        <v>-0.13669999999999938</v>
      </c>
      <c r="D1680" s="2">
        <f t="shared" si="206"/>
        <v>7.6029999999999998</v>
      </c>
      <c r="E1680" s="2">
        <f t="shared" si="208"/>
        <v>7.6727000000000007</v>
      </c>
      <c r="F1680" s="2">
        <f t="shared" si="201"/>
        <v>7.6720049999999986</v>
      </c>
      <c r="G1680" s="2">
        <f t="shared" si="203"/>
        <v>7.5793579999999965</v>
      </c>
      <c r="H1680" s="2">
        <f t="shared" si="207"/>
        <v>6.318852500000002</v>
      </c>
      <c r="I1680" s="2">
        <f t="array" ref="I1680">SUMPRODUCT(B1664:B1683, (ROW(B1664:B1683)-ROW(B1664)+1)) / (20*21/2)</f>
        <v>7.6430438095238102</v>
      </c>
      <c r="J1680" s="2">
        <f t="shared" si="202"/>
        <v>7.6507604915786827</v>
      </c>
      <c r="K1680" s="2">
        <f t="shared" si="204"/>
        <v>7.5098878756640524</v>
      </c>
    </row>
    <row r="1681" spans="1:11" ht="13.5" x14ac:dyDescent="0.25">
      <c r="A1681" s="3">
        <v>44462</v>
      </c>
      <c r="B1681" s="2">
        <v>7.6521999999999997</v>
      </c>
      <c r="C1681" s="2">
        <f t="shared" si="205"/>
        <v>0.13669999999999938</v>
      </c>
      <c r="D1681" s="2">
        <f t="shared" si="206"/>
        <v>7.62486</v>
      </c>
      <c r="E1681" s="2">
        <f t="shared" si="208"/>
        <v>7.6562999999999999</v>
      </c>
      <c r="F1681" s="2">
        <f t="shared" si="201"/>
        <v>7.6819099999999976</v>
      </c>
      <c r="G1681" s="2">
        <f t="shared" si="203"/>
        <v>7.5868739999999972</v>
      </c>
      <c r="H1681" s="2">
        <f t="shared" si="207"/>
        <v>6.3311375000000023</v>
      </c>
      <c r="I1681" s="2">
        <f t="array" ref="I1681">SUMPRODUCT(B1665:B1684, (ROW(B1665:B1684)-ROW(B1665)+1)) / (20*21/2)</f>
        <v>7.6271952380952373</v>
      </c>
      <c r="J1681" s="2">
        <f t="shared" si="202"/>
        <v>7.6508975876188083</v>
      </c>
      <c r="K1681" s="2">
        <f t="shared" si="204"/>
        <v>7.5154687432850702</v>
      </c>
    </row>
    <row r="1682" spans="1:11" ht="13.5" x14ac:dyDescent="0.25">
      <c r="A1682" s="3">
        <v>44463</v>
      </c>
      <c r="B1682" s="2">
        <v>7.5155000000000003</v>
      </c>
      <c r="C1682" s="2">
        <f t="shared" si="205"/>
        <v>-0.13669999999999938</v>
      </c>
      <c r="D1682" s="2">
        <f t="shared" si="206"/>
        <v>7.5975200000000003</v>
      </c>
      <c r="E1682" s="2">
        <f t="shared" si="208"/>
        <v>7.6323800000000004</v>
      </c>
      <c r="F1682" s="2">
        <f t="shared" si="201"/>
        <v>7.6819099999999993</v>
      </c>
      <c r="G1682" s="2">
        <f t="shared" si="203"/>
        <v>7.5964379999999956</v>
      </c>
      <c r="H1682" s="2">
        <f t="shared" si="207"/>
        <v>6.3426440000000017</v>
      </c>
      <c r="I1682" s="2">
        <f t="array" ref="I1682">SUMPRODUCT(B1666:B1685, (ROW(B1666:B1685)-ROW(B1666)+1)) / (20*21/2)</f>
        <v>7.6240371428571416</v>
      </c>
      <c r="J1682" s="2">
        <f t="shared" si="202"/>
        <v>7.6380025792741604</v>
      </c>
      <c r="K1682" s="2">
        <f t="shared" si="204"/>
        <v>7.5154699690385964</v>
      </c>
    </row>
    <row r="1683" spans="1:11" ht="13.5" x14ac:dyDescent="0.25">
      <c r="A1683" s="3">
        <v>44466</v>
      </c>
      <c r="B1683" s="2">
        <v>7.5155000000000003</v>
      </c>
      <c r="C1683" s="2">
        <f t="shared" si="205"/>
        <v>0</v>
      </c>
      <c r="D1683" s="2">
        <f t="shared" si="206"/>
        <v>7.5701800000000006</v>
      </c>
      <c r="E1683" s="2">
        <f t="shared" si="208"/>
        <v>7.6002600000000005</v>
      </c>
      <c r="F1683" s="2">
        <f t="shared" si="201"/>
        <v>7.6819099999999993</v>
      </c>
      <c r="G1683" s="2">
        <f t="shared" si="203"/>
        <v>7.6032699999999966</v>
      </c>
      <c r="H1683" s="2">
        <f t="shared" si="207"/>
        <v>6.3541190000000007</v>
      </c>
      <c r="I1683" s="2">
        <f t="array" ref="I1683">SUMPRODUCT(B1667:B1686, (ROW(B1667:B1686)-ROW(B1667)+1)) / (20*21/2)</f>
        <v>7.6219204761904757</v>
      </c>
      <c r="J1683" s="2">
        <f t="shared" si="202"/>
        <v>7.6263356669623361</v>
      </c>
      <c r="K1683" s="2">
        <f t="shared" si="204"/>
        <v>7.5154711467233568</v>
      </c>
    </row>
    <row r="1684" spans="1:11" ht="13.5" x14ac:dyDescent="0.25">
      <c r="A1684" s="3">
        <v>44467</v>
      </c>
      <c r="B1684" s="2">
        <v>7.5155000000000003</v>
      </c>
      <c r="C1684" s="2">
        <f t="shared" si="205"/>
        <v>0</v>
      </c>
      <c r="D1684" s="2">
        <f t="shared" si="206"/>
        <v>7.54284</v>
      </c>
      <c r="E1684" s="2">
        <f t="shared" si="208"/>
        <v>7.5865900000000011</v>
      </c>
      <c r="F1684" s="2">
        <f t="shared" ref="F1684:F1747" si="209">AVERAGE(B1665:B1684)</f>
        <v>7.6716600000000001</v>
      </c>
      <c r="G1684" s="2">
        <f t="shared" si="203"/>
        <v>7.6087339999999957</v>
      </c>
      <c r="H1684" s="2">
        <f t="shared" si="207"/>
        <v>6.3660375000000009</v>
      </c>
      <c r="I1684" s="2">
        <f t="array" ref="I1684">SUMPRODUCT(B1668:B1687, (ROW(B1668:B1687)-ROW(B1668)+1)) / (20*21/2)</f>
        <v>7.6234547619047621</v>
      </c>
      <c r="J1684" s="2">
        <f t="shared" si="202"/>
        <v>7.6157798891563999</v>
      </c>
      <c r="K1684" s="2">
        <f t="shared" si="204"/>
        <v>7.5154722782244017</v>
      </c>
    </row>
    <row r="1685" spans="1:11" ht="13.5" x14ac:dyDescent="0.25">
      <c r="A1685" s="3">
        <v>44468</v>
      </c>
      <c r="B1685" s="2">
        <v>7.6384999999999996</v>
      </c>
      <c r="C1685" s="2">
        <f t="shared" si="205"/>
        <v>0.12299999999999933</v>
      </c>
      <c r="D1685" s="2">
        <f t="shared" si="206"/>
        <v>7.5674399999999995</v>
      </c>
      <c r="E1685" s="2">
        <f t="shared" si="208"/>
        <v>7.5852199999999996</v>
      </c>
      <c r="F1685" s="2">
        <f t="shared" si="209"/>
        <v>7.6607249999999976</v>
      </c>
      <c r="G1685" s="2">
        <f t="shared" si="203"/>
        <v>7.6167959999999972</v>
      </c>
      <c r="H1685" s="2">
        <f t="shared" si="207"/>
        <v>6.3789194999999994</v>
      </c>
      <c r="I1685" s="2">
        <f t="array" ref="I1685">SUMPRODUCT(B1669:B1688, (ROW(B1669:B1688)-ROW(B1669)+1)) / (20*21/2)</f>
        <v>7.6210776190476182</v>
      </c>
      <c r="J1685" s="2">
        <f t="shared" ref="J1685:J1748" si="210">$J$4*B1685+J1684*(1-$J$4)</f>
        <v>7.6179437092367426</v>
      </c>
      <c r="K1685" s="2">
        <f t="shared" si="204"/>
        <v>7.5202968947646216</v>
      </c>
    </row>
    <row r="1686" spans="1:11" ht="13.5" x14ac:dyDescent="0.25">
      <c r="A1686" s="3">
        <v>44469</v>
      </c>
      <c r="B1686" s="2">
        <v>7.6384999999999996</v>
      </c>
      <c r="C1686" s="2">
        <f t="shared" si="205"/>
        <v>0</v>
      </c>
      <c r="D1686" s="2">
        <f t="shared" si="206"/>
        <v>7.5647000000000002</v>
      </c>
      <c r="E1686" s="2">
        <f t="shared" si="208"/>
        <v>7.5947800000000001</v>
      </c>
      <c r="F1686" s="2">
        <f t="shared" si="209"/>
        <v>7.6702899999999987</v>
      </c>
      <c r="G1686" s="2">
        <f t="shared" si="203"/>
        <v>7.6234919999999979</v>
      </c>
      <c r="H1686" s="2">
        <f t="shared" si="207"/>
        <v>6.3917695000000005</v>
      </c>
      <c r="I1686" s="2">
        <f t="array" ref="I1686">SUMPRODUCT(B1670:B1689, (ROW(B1670:B1689)-ROW(B1670)+1)) / (20*21/2)</f>
        <v>7.6194814285714267</v>
      </c>
      <c r="J1686" s="2">
        <f t="shared" si="210"/>
        <v>7.6199014512141963</v>
      </c>
      <c r="K1686" s="2">
        <f t="shared" si="204"/>
        <v>7.5249323106562054</v>
      </c>
    </row>
    <row r="1687" spans="1:11" ht="13.5" x14ac:dyDescent="0.25">
      <c r="A1687" s="3">
        <v>44470</v>
      </c>
      <c r="B1687" s="2">
        <v>7.6863999999999999</v>
      </c>
      <c r="C1687" s="2">
        <f t="shared" si="205"/>
        <v>4.7900000000000276E-2</v>
      </c>
      <c r="D1687" s="2">
        <f t="shared" si="206"/>
        <v>7.5988799999999994</v>
      </c>
      <c r="E1687" s="2">
        <f t="shared" si="208"/>
        <v>7.5982000000000012</v>
      </c>
      <c r="F1687" s="2">
        <f t="shared" si="209"/>
        <v>7.6634599999999979</v>
      </c>
      <c r="G1687" s="2">
        <f t="shared" si="203"/>
        <v>7.6241759999999976</v>
      </c>
      <c r="H1687" s="2">
        <f t="shared" si="207"/>
        <v>6.4048910000000001</v>
      </c>
      <c r="I1687" s="2">
        <f t="array" ref="I1687">SUMPRODUCT(B1671:B1690, (ROW(B1671:B1690)-ROW(B1671)+1)) / (20*21/2)</f>
        <v>7.6218580952380934</v>
      </c>
      <c r="J1687" s="2">
        <f t="shared" si="210"/>
        <v>7.6262346463366537</v>
      </c>
      <c r="K1687" s="2">
        <f t="shared" si="204"/>
        <v>7.5312643769049821</v>
      </c>
    </row>
    <row r="1688" spans="1:11" ht="13.5" x14ac:dyDescent="0.25">
      <c r="A1688" s="3">
        <v>44473</v>
      </c>
      <c r="B1688" s="2">
        <v>7.6384999999999996</v>
      </c>
      <c r="C1688" s="2">
        <f t="shared" si="205"/>
        <v>-4.7900000000000276E-2</v>
      </c>
      <c r="D1688" s="2">
        <f t="shared" si="206"/>
        <v>7.6234799999999989</v>
      </c>
      <c r="E1688" s="2">
        <f t="shared" si="208"/>
        <v>7.5968299999999997</v>
      </c>
      <c r="F1688" s="2">
        <f t="shared" si="209"/>
        <v>7.6552599999999984</v>
      </c>
      <c r="G1688" s="2">
        <f t="shared" si="203"/>
        <v>7.6266359999999986</v>
      </c>
      <c r="H1688" s="2">
        <f t="shared" si="207"/>
        <v>6.4177730000000004</v>
      </c>
      <c r="I1688" s="2">
        <f t="array" ref="I1688">SUMPRODUCT(B1672:B1691, (ROW(B1672:B1691)-ROW(B1672)+1)) / (20*21/2)</f>
        <v>7.6247876190476171</v>
      </c>
      <c r="J1688" s="2">
        <f t="shared" si="210"/>
        <v>7.6274027752569724</v>
      </c>
      <c r="K1688" s="2">
        <f t="shared" si="204"/>
        <v>7.5354696954577278</v>
      </c>
    </row>
    <row r="1689" spans="1:11" ht="13.5" x14ac:dyDescent="0.25">
      <c r="A1689" s="3">
        <v>44474</v>
      </c>
      <c r="B1689" s="2">
        <v>7.6384999999999996</v>
      </c>
      <c r="C1689" s="2">
        <f t="shared" si="205"/>
        <v>0</v>
      </c>
      <c r="D1689" s="2">
        <f t="shared" si="206"/>
        <v>7.6480800000000002</v>
      </c>
      <c r="E1689" s="2">
        <f t="shared" si="208"/>
        <v>7.5954599999999983</v>
      </c>
      <c r="F1689" s="2">
        <f t="shared" si="209"/>
        <v>7.6477449999999987</v>
      </c>
      <c r="G1689" s="2">
        <f t="shared" si="203"/>
        <v>7.6263619999999994</v>
      </c>
      <c r="H1689" s="2">
        <f t="shared" si="207"/>
        <v>6.4308449999999997</v>
      </c>
      <c r="I1689" s="2">
        <f t="array" ref="I1689">SUMPRODUCT(B1673:B1692, (ROW(B1673:B1692)-ROW(B1673)+1)) / (20*21/2)</f>
        <v>7.6284004761904738</v>
      </c>
      <c r="J1689" s="2">
        <f t="shared" si="210"/>
        <v>7.6284596538039278</v>
      </c>
      <c r="K1689" s="2">
        <f t="shared" si="204"/>
        <v>7.5395100995574253</v>
      </c>
    </row>
    <row r="1690" spans="1:11" ht="13.5" x14ac:dyDescent="0.25">
      <c r="A1690" s="3">
        <v>44475</v>
      </c>
      <c r="B1690" s="2">
        <v>7.6726999999999999</v>
      </c>
      <c r="C1690" s="2">
        <f t="shared" si="205"/>
        <v>3.420000000000023E-2</v>
      </c>
      <c r="D1690" s="2">
        <f t="shared" si="206"/>
        <v>7.6549199999999997</v>
      </c>
      <c r="E1690" s="2">
        <f t="shared" si="208"/>
        <v>7.6111800000000001</v>
      </c>
      <c r="F1690" s="2">
        <f t="shared" si="209"/>
        <v>7.6419399999999982</v>
      </c>
      <c r="G1690" s="2">
        <f t="shared" si="203"/>
        <v>7.6295060000000001</v>
      </c>
      <c r="H1690" s="2">
        <f t="shared" si="207"/>
        <v>6.4433910000000001</v>
      </c>
      <c r="I1690" s="2">
        <f t="array" ref="I1690">SUMPRODUCT(B1674:B1693, (ROW(B1674:B1693)-ROW(B1674)+1)) / (20*21/2)</f>
        <v>7.632403809523808</v>
      </c>
      <c r="J1690" s="2">
        <f t="shared" si="210"/>
        <v>7.6326730201083155</v>
      </c>
      <c r="K1690" s="2">
        <f t="shared" si="204"/>
        <v>7.5447332329081149</v>
      </c>
    </row>
    <row r="1691" spans="1:11" ht="13.5" x14ac:dyDescent="0.25">
      <c r="A1691" s="3">
        <v>44476</v>
      </c>
      <c r="B1691" s="2">
        <v>7.6726999999999999</v>
      </c>
      <c r="C1691" s="2">
        <f t="shared" si="205"/>
        <v>0</v>
      </c>
      <c r="D1691" s="2">
        <f t="shared" si="206"/>
        <v>7.6617599999999992</v>
      </c>
      <c r="E1691" s="2">
        <f t="shared" si="208"/>
        <v>7.6132300000000015</v>
      </c>
      <c r="F1691" s="2">
        <f t="shared" si="209"/>
        <v>7.6347649999999989</v>
      </c>
      <c r="G1691" s="2">
        <f t="shared" si="203"/>
        <v>7.6326499999999999</v>
      </c>
      <c r="H1691" s="2">
        <f t="shared" si="207"/>
        <v>6.4560635</v>
      </c>
      <c r="I1691" s="2">
        <f t="array" ref="I1691">SUMPRODUCT(B1675:B1694, (ROW(B1675:B1694)-ROW(B1675)+1)) / (20*21/2)</f>
        <v>7.6365404761904765</v>
      </c>
      <c r="J1691" s="2">
        <f t="shared" si="210"/>
        <v>7.6364851134313332</v>
      </c>
      <c r="K1691" s="2">
        <f t="shared" si="204"/>
        <v>7.5497515374999544</v>
      </c>
    </row>
    <row r="1692" spans="1:11" ht="13.5" x14ac:dyDescent="0.25">
      <c r="A1692" s="3">
        <v>44477</v>
      </c>
      <c r="B1692" s="2">
        <v>7.6726999999999999</v>
      </c>
      <c r="C1692" s="2">
        <f t="shared" si="205"/>
        <v>0</v>
      </c>
      <c r="D1692" s="2">
        <f t="shared" si="206"/>
        <v>7.6590199999999999</v>
      </c>
      <c r="E1692" s="2">
        <f t="shared" si="208"/>
        <v>7.6289500000000006</v>
      </c>
      <c r="F1692" s="2">
        <f t="shared" si="209"/>
        <v>7.6306649999999987</v>
      </c>
      <c r="G1692" s="2">
        <f t="shared" si="203"/>
        <v>7.6357940000000006</v>
      </c>
      <c r="H1692" s="2">
        <f t="shared" si="207"/>
        <v>6.4686095000000003</v>
      </c>
      <c r="I1692" s="2">
        <f t="array" ref="I1692">SUMPRODUCT(B1676:B1695, (ROW(B1676:B1695)-ROW(B1676)+1)) / (20*21/2)</f>
        <v>7.6406119047619043</v>
      </c>
      <c r="J1692" s="2">
        <f t="shared" si="210"/>
        <v>7.639934150247397</v>
      </c>
      <c r="K1692" s="2">
        <f t="shared" si="204"/>
        <v>7.5545730458332896</v>
      </c>
    </row>
    <row r="1693" spans="1:11" ht="13.5" x14ac:dyDescent="0.25">
      <c r="A1693" s="3">
        <v>44480</v>
      </c>
      <c r="B1693" s="2">
        <v>7.6726999999999999</v>
      </c>
      <c r="C1693" s="2">
        <f t="shared" si="205"/>
        <v>0</v>
      </c>
      <c r="D1693" s="2">
        <f t="shared" si="206"/>
        <v>7.6658599999999995</v>
      </c>
      <c r="E1693" s="2">
        <f t="shared" si="208"/>
        <v>7.6446700000000005</v>
      </c>
      <c r="F1693" s="2">
        <f t="shared" si="209"/>
        <v>7.6224649999999983</v>
      </c>
      <c r="G1693" s="2">
        <f t="shared" si="203"/>
        <v>7.6364780000000021</v>
      </c>
      <c r="H1693" s="2">
        <f t="shared" si="207"/>
        <v>6.4810920000000021</v>
      </c>
      <c r="I1693" s="2">
        <f t="array" ref="I1693">SUMPRODUCT(B1677:B1696, (ROW(B1677:B1696)-ROW(B1677)+1)) / (20*21/2)</f>
        <v>7.6413609523809534</v>
      </c>
      <c r="J1693" s="2">
        <f t="shared" si="210"/>
        <v>7.6430547073666926</v>
      </c>
      <c r="K1693" s="2">
        <f t="shared" si="204"/>
        <v>7.5592054754084552</v>
      </c>
    </row>
    <row r="1694" spans="1:11" ht="13.5" x14ac:dyDescent="0.25">
      <c r="A1694" s="3">
        <v>44481</v>
      </c>
      <c r="B1694" s="2">
        <v>7.6658999999999997</v>
      </c>
      <c r="C1694" s="2">
        <f t="shared" si="205"/>
        <v>-6.8000000000001393E-3</v>
      </c>
      <c r="D1694" s="2">
        <f t="shared" si="206"/>
        <v>7.6713399999999989</v>
      </c>
      <c r="E1694" s="2">
        <f t="shared" si="208"/>
        <v>7.6597099999999996</v>
      </c>
      <c r="F1694" s="2">
        <f t="shared" si="209"/>
        <v>7.6231499999999981</v>
      </c>
      <c r="G1694" s="2">
        <f t="shared" si="203"/>
        <v>7.637298000000003</v>
      </c>
      <c r="H1694" s="2">
        <f t="shared" si="207"/>
        <v>6.4934455</v>
      </c>
      <c r="I1694" s="2">
        <f t="array" ref="I1694">SUMPRODUCT(B1678:B1697, (ROW(B1678:B1697)-ROW(B1678)+1)) / (20*21/2)</f>
        <v>7.6436395238095258</v>
      </c>
      <c r="J1694" s="2">
        <f t="shared" si="210"/>
        <v>7.6452304495222458</v>
      </c>
      <c r="K1694" s="2">
        <f t="shared" si="204"/>
        <v>7.5633895744120458</v>
      </c>
    </row>
    <row r="1695" spans="1:11" ht="13.5" x14ac:dyDescent="0.25">
      <c r="A1695" s="3">
        <v>44482</v>
      </c>
      <c r="B1695" s="2">
        <v>7.6658999999999997</v>
      </c>
      <c r="C1695" s="2">
        <f t="shared" si="205"/>
        <v>0</v>
      </c>
      <c r="D1695" s="2">
        <f t="shared" si="206"/>
        <v>7.6699799999999998</v>
      </c>
      <c r="E1695" s="2">
        <f t="shared" si="208"/>
        <v>7.662449999999998</v>
      </c>
      <c r="F1695" s="2">
        <f t="shared" si="209"/>
        <v>7.6238349999999979</v>
      </c>
      <c r="G1695" s="2">
        <f t="shared" si="203"/>
        <v>7.6377080000000026</v>
      </c>
      <c r="H1695" s="2">
        <f t="shared" si="207"/>
        <v>6.505640500000001</v>
      </c>
      <c r="I1695" s="2">
        <f t="array" ref="I1695">SUMPRODUCT(B1679:B1698, (ROW(B1679:B1698)-ROW(B1679)+1)) / (20*21/2)</f>
        <v>7.6472228571428555</v>
      </c>
      <c r="J1695" s="2">
        <f t="shared" si="210"/>
        <v>7.6471989781391745</v>
      </c>
      <c r="K1695" s="2">
        <f t="shared" si="204"/>
        <v>7.5674095911017698</v>
      </c>
    </row>
    <row r="1696" spans="1:11" ht="13.5" x14ac:dyDescent="0.25">
      <c r="A1696" s="3">
        <v>44483</v>
      </c>
      <c r="B1696" s="2">
        <v>7.6317000000000004</v>
      </c>
      <c r="C1696" s="2">
        <f t="shared" si="205"/>
        <v>-3.4199999999999342E-2</v>
      </c>
      <c r="D1696" s="2">
        <f t="shared" si="206"/>
        <v>7.6617800000000003</v>
      </c>
      <c r="E1696" s="2">
        <f t="shared" si="208"/>
        <v>7.6617699999999989</v>
      </c>
      <c r="F1696" s="2">
        <f t="shared" si="209"/>
        <v>7.6282749999999995</v>
      </c>
      <c r="G1696" s="2">
        <f t="shared" si="203"/>
        <v>7.6400320000000033</v>
      </c>
      <c r="H1696" s="2">
        <f t="shared" si="207"/>
        <v>6.5176644999999995</v>
      </c>
      <c r="I1696" s="2">
        <f t="array" ref="I1696">SUMPRODUCT(B1680:B1699, (ROW(B1680:B1699)-ROW(B1680)+1)) / (20*21/2)</f>
        <v>7.6461790476190474</v>
      </c>
      <c r="J1696" s="2">
        <f t="shared" si="210"/>
        <v>7.645722884983063</v>
      </c>
      <c r="K1696" s="2">
        <f t="shared" si="204"/>
        <v>7.5699307836075826</v>
      </c>
    </row>
    <row r="1697" spans="1:11" ht="13.5" x14ac:dyDescent="0.25">
      <c r="A1697" s="3">
        <v>44488</v>
      </c>
      <c r="B1697" s="2">
        <v>7.6521999999999997</v>
      </c>
      <c r="C1697" s="2">
        <f t="shared" si="205"/>
        <v>2.0499999999999297E-2</v>
      </c>
      <c r="D1697" s="2">
        <f t="shared" si="206"/>
        <v>7.6576800000000009</v>
      </c>
      <c r="E1697" s="2">
        <f t="shared" si="208"/>
        <v>7.6583499999999987</v>
      </c>
      <c r="F1697" s="2">
        <f t="shared" si="209"/>
        <v>7.6282750000000004</v>
      </c>
      <c r="G1697" s="2">
        <f t="shared" si="203"/>
        <v>7.6401680000000036</v>
      </c>
      <c r="H1697" s="2">
        <f t="shared" si="207"/>
        <v>6.5299494999999999</v>
      </c>
      <c r="I1697" s="2">
        <f t="array" ref="I1697">SUMPRODUCT(B1681:B1700, (ROW(B1681:B1700)-ROW(B1681)+1)) / (20*21/2)</f>
        <v>7.6355361904761896</v>
      </c>
      <c r="J1697" s="2">
        <f t="shared" si="210"/>
        <v>7.6463397530799142</v>
      </c>
      <c r="K1697" s="2">
        <f t="shared" si="204"/>
        <v>7.5731570273876772</v>
      </c>
    </row>
    <row r="1698" spans="1:11" ht="13.5" x14ac:dyDescent="0.25">
      <c r="A1698" s="3">
        <v>44489</v>
      </c>
      <c r="B1698" s="2">
        <v>7.6658999999999997</v>
      </c>
      <c r="C1698" s="2">
        <f t="shared" si="205"/>
        <v>1.3700000000000045E-2</v>
      </c>
      <c r="D1698" s="2">
        <f t="shared" si="206"/>
        <v>7.6563199999999991</v>
      </c>
      <c r="E1698" s="2">
        <f t="shared" si="208"/>
        <v>7.6610899999999988</v>
      </c>
      <c r="F1698" s="2">
        <f t="shared" si="209"/>
        <v>7.6289599999999993</v>
      </c>
      <c r="G1698" s="2">
        <f t="shared" si="203"/>
        <v>7.6430380000000033</v>
      </c>
      <c r="H1698" s="2">
        <f t="shared" si="207"/>
        <v>6.5421445000000009</v>
      </c>
      <c r="I1698" s="2">
        <f t="array" ref="I1698">SUMPRODUCT(B1682:B1701, (ROW(B1682:B1701)-ROW(B1682)+1)) / (20*21/2)</f>
        <v>7.6307504761904763</v>
      </c>
      <c r="J1698" s="2">
        <f t="shared" si="210"/>
        <v>7.6482026337389701</v>
      </c>
      <c r="K1698" s="2">
        <f t="shared" si="204"/>
        <v>7.5767940067058079</v>
      </c>
    </row>
    <row r="1699" spans="1:11" ht="13.5" x14ac:dyDescent="0.25">
      <c r="A1699" s="3">
        <v>44490</v>
      </c>
      <c r="B1699" s="2">
        <v>7.6180000000000003</v>
      </c>
      <c r="C1699" s="2">
        <f t="shared" si="205"/>
        <v>-4.7899999999999388E-2</v>
      </c>
      <c r="D1699" s="2">
        <f t="shared" si="206"/>
        <v>7.6467399999999994</v>
      </c>
      <c r="E1699" s="2">
        <f t="shared" si="208"/>
        <v>7.6590399999999992</v>
      </c>
      <c r="F1699" s="2">
        <f t="shared" si="209"/>
        <v>7.6272499999999992</v>
      </c>
      <c r="G1699" s="2">
        <f t="shared" si="203"/>
        <v>7.6424900000000049</v>
      </c>
      <c r="H1699" s="2">
        <f t="shared" si="207"/>
        <v>6.5542584999999995</v>
      </c>
      <c r="I1699" s="2">
        <f t="array" ref="I1699">SUMPRODUCT(B1683:B1702, (ROW(B1683:B1702)-ROW(B1683)+1)) / (20*21/2)</f>
        <v>7.6464942857142857</v>
      </c>
      <c r="J1699" s="2">
        <f t="shared" si="210"/>
        <v>7.6453261924304972</v>
      </c>
      <c r="K1699" s="2">
        <f t="shared" si="204"/>
        <v>7.5784099280114621</v>
      </c>
    </row>
    <row r="1700" spans="1:11" ht="13.5" x14ac:dyDescent="0.25">
      <c r="A1700" s="3">
        <v>44491</v>
      </c>
      <c r="B1700" s="2">
        <v>7.5155000000000003</v>
      </c>
      <c r="C1700" s="2">
        <f t="shared" si="205"/>
        <v>-0.10250000000000004</v>
      </c>
      <c r="D1700" s="2">
        <f t="shared" si="206"/>
        <v>7.6166600000000004</v>
      </c>
      <c r="E1700" s="2">
        <f t="shared" si="208"/>
        <v>7.6433200000000001</v>
      </c>
      <c r="F1700" s="2">
        <f t="shared" si="209"/>
        <v>7.6272499999999992</v>
      </c>
      <c r="G1700" s="2">
        <f t="shared" si="203"/>
        <v>7.6398920000000041</v>
      </c>
      <c r="H1700" s="2">
        <f t="shared" si="207"/>
        <v>6.5658599999999989</v>
      </c>
      <c r="I1700" s="2">
        <f t="array" ref="I1700">SUMPRODUCT(B1684:B1703, (ROW(B1684:B1703)-ROW(B1684)+1)) / (20*21/2)</f>
        <v>7.6466223809523814</v>
      </c>
      <c r="J1700" s="2">
        <f t="shared" si="210"/>
        <v>7.6329617931514022</v>
      </c>
      <c r="K1700" s="2">
        <f t="shared" si="204"/>
        <v>7.5759428720110122</v>
      </c>
    </row>
    <row r="1701" spans="1:11" ht="13.5" x14ac:dyDescent="0.25">
      <c r="A1701" s="3">
        <v>44494</v>
      </c>
      <c r="B1701" s="2">
        <v>7.577</v>
      </c>
      <c r="C1701" s="2">
        <f t="shared" si="205"/>
        <v>6.1499999999999666E-2</v>
      </c>
      <c r="D1701" s="2">
        <f t="shared" si="206"/>
        <v>7.6057199999999998</v>
      </c>
      <c r="E1701" s="2">
        <f t="shared" si="208"/>
        <v>7.6337500000000009</v>
      </c>
      <c r="F1701" s="2">
        <f t="shared" si="209"/>
        <v>7.6234899999999994</v>
      </c>
      <c r="G1701" s="2">
        <f t="shared" si="203"/>
        <v>7.6397540000000035</v>
      </c>
      <c r="H1701" s="2">
        <f t="shared" si="207"/>
        <v>6.5776104999999996</v>
      </c>
      <c r="I1701" s="2">
        <f t="array" ref="I1701">SUMPRODUCT(B1685:B1704, (ROW(B1685:B1704)-ROW(B1685)+1)) / (20*21/2)</f>
        <v>7.6461647619047612</v>
      </c>
      <c r="J1701" s="2">
        <f t="shared" si="210"/>
        <v>7.627632098565555</v>
      </c>
      <c r="K1701" s="2">
        <f t="shared" si="204"/>
        <v>7.5759843280105805</v>
      </c>
    </row>
    <row r="1702" spans="1:11" ht="13.5" x14ac:dyDescent="0.25">
      <c r="A1702" s="3">
        <v>44495</v>
      </c>
      <c r="B1702" s="2">
        <v>7.7888000000000002</v>
      </c>
      <c r="C1702" s="2">
        <f t="shared" si="205"/>
        <v>0.21180000000000021</v>
      </c>
      <c r="D1702" s="2">
        <f t="shared" si="206"/>
        <v>7.6330399999999994</v>
      </c>
      <c r="E1702" s="2">
        <f t="shared" si="208"/>
        <v>7.645360000000001</v>
      </c>
      <c r="F1702" s="2">
        <f t="shared" si="209"/>
        <v>7.6371549999999999</v>
      </c>
      <c r="G1702" s="2">
        <f t="shared" si="203"/>
        <v>7.6426220000000038</v>
      </c>
      <c r="H1702" s="2">
        <f t="shared" si="207"/>
        <v>6.5898500000000002</v>
      </c>
      <c r="I1702" s="2">
        <f t="array" ref="I1702">SUMPRODUCT(B1686:B1705, (ROW(B1686:B1705)-ROW(B1686)+1)) / (20*21/2)</f>
        <v>7.6444738095238094</v>
      </c>
      <c r="J1702" s="2">
        <f t="shared" si="210"/>
        <v>7.642981422511693</v>
      </c>
      <c r="K1702" s="2">
        <f t="shared" si="204"/>
        <v>7.5843300406376173</v>
      </c>
    </row>
    <row r="1703" spans="1:11" ht="13.5" x14ac:dyDescent="0.25">
      <c r="A1703" s="3">
        <v>44496</v>
      </c>
      <c r="B1703" s="2">
        <v>7.6384999999999996</v>
      </c>
      <c r="C1703" s="2">
        <f t="shared" si="205"/>
        <v>-0.15030000000000054</v>
      </c>
      <c r="D1703" s="2">
        <f t="shared" si="206"/>
        <v>7.6275600000000008</v>
      </c>
      <c r="E1703" s="2">
        <f t="shared" si="208"/>
        <v>7.64194</v>
      </c>
      <c r="F1703" s="2">
        <f t="shared" si="209"/>
        <v>7.643304999999998</v>
      </c>
      <c r="G1703" s="2">
        <f t="shared" si="203"/>
        <v>7.6424840000000041</v>
      </c>
      <c r="H1703" s="2">
        <f t="shared" si="207"/>
        <v>6.6014645000000005</v>
      </c>
      <c r="I1703" s="2">
        <f t="array" ref="I1703">SUMPRODUCT(B1687:B1706, (ROW(B1687:B1706)-ROW(B1687)+1)) / (20*21/2)</f>
        <v>7.6564819047619039</v>
      </c>
      <c r="J1703" s="2">
        <f t="shared" si="210"/>
        <v>7.6425546203677222</v>
      </c>
      <c r="K1703" s="2">
        <f t="shared" si="204"/>
        <v>7.5864543527694757</v>
      </c>
    </row>
    <row r="1704" spans="1:11" ht="13.5" x14ac:dyDescent="0.25">
      <c r="A1704" s="3">
        <v>44497</v>
      </c>
      <c r="B1704" s="2">
        <v>7.6384999999999996</v>
      </c>
      <c r="C1704" s="2">
        <f t="shared" si="205"/>
        <v>0</v>
      </c>
      <c r="D1704" s="2">
        <f t="shared" si="206"/>
        <v>7.631660000000001</v>
      </c>
      <c r="E1704" s="2">
        <f t="shared" si="208"/>
        <v>7.6391999999999998</v>
      </c>
      <c r="F1704" s="2">
        <f t="shared" si="209"/>
        <v>7.6494549999999988</v>
      </c>
      <c r="G1704" s="2">
        <f t="shared" si="203"/>
        <v>7.6449440000000024</v>
      </c>
      <c r="H1704" s="2">
        <f t="shared" si="207"/>
        <v>6.6130790000000017</v>
      </c>
      <c r="I1704" s="2">
        <f t="array" ref="I1704">SUMPRODUCT(B1688:B1707, (ROW(B1688:B1707)-ROW(B1688)+1)) / (20*21/2)</f>
        <v>7.6561247619047617</v>
      </c>
      <c r="J1704" s="2">
        <f t="shared" si="210"/>
        <v>7.6421684660469866</v>
      </c>
      <c r="K1704" s="2">
        <f t="shared" si="204"/>
        <v>7.5884953585432218</v>
      </c>
    </row>
    <row r="1705" spans="1:11" ht="13.5" x14ac:dyDescent="0.25">
      <c r="A1705" s="3">
        <v>44498</v>
      </c>
      <c r="B1705" s="2">
        <v>7.6317000000000004</v>
      </c>
      <c r="C1705" s="2">
        <f t="shared" si="205"/>
        <v>-6.7999999999992511E-3</v>
      </c>
      <c r="D1705" s="2">
        <f t="shared" si="206"/>
        <v>7.6549000000000005</v>
      </c>
      <c r="E1705" s="2">
        <f t="shared" si="208"/>
        <v>7.6357799999999996</v>
      </c>
      <c r="F1705" s="2">
        <f t="shared" si="209"/>
        <v>7.6491149999999974</v>
      </c>
      <c r="G1705" s="2">
        <f t="shared" si="203"/>
        <v>7.6472680000000022</v>
      </c>
      <c r="H1705" s="2">
        <f t="shared" si="207"/>
        <v>6.6247865000000017</v>
      </c>
      <c r="I1705" s="2">
        <f t="array" ref="I1705">SUMPRODUCT(B1689:B1708, (ROW(B1689:B1708)-ROW(B1689)+1)) / (20*21/2)</f>
        <v>7.6663399999999999</v>
      </c>
      <c r="J1705" s="2">
        <f t="shared" si="210"/>
        <v>7.6411714692806072</v>
      </c>
      <c r="K1705" s="2">
        <f t="shared" si="204"/>
        <v>7.5901896582081934</v>
      </c>
    </row>
    <row r="1706" spans="1:11" ht="13.5" x14ac:dyDescent="0.25">
      <c r="A1706" s="3">
        <v>44501</v>
      </c>
      <c r="B1706" s="2">
        <v>7.7751999999999999</v>
      </c>
      <c r="C1706" s="2">
        <f t="shared" si="205"/>
        <v>0.14349999999999952</v>
      </c>
      <c r="D1706" s="2">
        <f t="shared" si="206"/>
        <v>7.694539999999999</v>
      </c>
      <c r="E1706" s="2">
        <f t="shared" si="208"/>
        <v>7.6501299999999999</v>
      </c>
      <c r="F1706" s="2">
        <f t="shared" si="209"/>
        <v>7.6559499999999989</v>
      </c>
      <c r="G1706" s="2">
        <f t="shared" si="203"/>
        <v>7.6502740000000014</v>
      </c>
      <c r="H1706" s="2">
        <f t="shared" si="207"/>
        <v>6.6375279999999997</v>
      </c>
      <c r="I1706" s="2">
        <f t="array" ref="I1706">SUMPRODUCT(B1690:B1709, (ROW(B1690:B1709)-ROW(B1690)+1)) / (20*21/2)</f>
        <v>7.6759695238095231</v>
      </c>
      <c r="J1706" s="2">
        <f t="shared" si="210"/>
        <v>7.6539360912538825</v>
      </c>
      <c r="K1706" s="2">
        <f t="shared" si="204"/>
        <v>7.5974449657294407</v>
      </c>
    </row>
    <row r="1707" spans="1:11" ht="13.5" x14ac:dyDescent="0.25">
      <c r="A1707" s="3">
        <v>44502</v>
      </c>
      <c r="B1707" s="2">
        <v>7.6521999999999997</v>
      </c>
      <c r="C1707" s="2">
        <f t="shared" si="205"/>
        <v>-0.12300000000000022</v>
      </c>
      <c r="D1707" s="2">
        <f t="shared" si="206"/>
        <v>7.6672200000000004</v>
      </c>
      <c r="E1707" s="2">
        <f t="shared" si="208"/>
        <v>7.6501299999999999</v>
      </c>
      <c r="F1707" s="2">
        <f t="shared" si="209"/>
        <v>7.6542399999999988</v>
      </c>
      <c r="G1707" s="2">
        <f t="shared" si="203"/>
        <v>7.6506840000000009</v>
      </c>
      <c r="H1707" s="2">
        <f t="shared" si="207"/>
        <v>6.6496545000000005</v>
      </c>
      <c r="I1707" s="2">
        <f t="array" ref="I1707">SUMPRODUCT(B1691:B1710, (ROW(B1691:B1710)-ROW(B1691)+1)) / (20*21/2)</f>
        <v>7.6772038095238093</v>
      </c>
      <c r="J1707" s="2">
        <f t="shared" si="210"/>
        <v>7.6537707492297029</v>
      </c>
      <c r="K1707" s="2">
        <f t="shared" si="204"/>
        <v>7.5995922219753451</v>
      </c>
    </row>
    <row r="1708" spans="1:11" ht="13.5" x14ac:dyDescent="0.25">
      <c r="A1708" s="3">
        <v>44503</v>
      </c>
      <c r="B1708" s="2">
        <v>7.7614999999999998</v>
      </c>
      <c r="C1708" s="2">
        <f t="shared" si="205"/>
        <v>0.10930000000000017</v>
      </c>
      <c r="D1708" s="2">
        <f t="shared" si="206"/>
        <v>7.6918199999999999</v>
      </c>
      <c r="E1708" s="2">
        <f t="shared" si="208"/>
        <v>7.6596900000000003</v>
      </c>
      <c r="F1708" s="2">
        <f t="shared" si="209"/>
        <v>7.6603899999999996</v>
      </c>
      <c r="G1708" s="2">
        <f t="shared" si="203"/>
        <v>7.6535540000000006</v>
      </c>
      <c r="H1708" s="2">
        <f t="shared" si="207"/>
        <v>6.6623595000000009</v>
      </c>
      <c r="I1708" s="2">
        <f t="array" ref="I1708">SUMPRODUCT(B1692:B1711, (ROW(B1692:B1711)-ROW(B1692)+1)) / (20*21/2)</f>
        <v>7.6816628571428565</v>
      </c>
      <c r="J1708" s="2">
        <f t="shared" si="210"/>
        <v>7.6640306778744929</v>
      </c>
      <c r="K1708" s="2">
        <f t="shared" si="204"/>
        <v>7.6059415466037628</v>
      </c>
    </row>
    <row r="1709" spans="1:11" ht="13.5" x14ac:dyDescent="0.25">
      <c r="A1709" s="3">
        <v>44504</v>
      </c>
      <c r="B1709" s="2">
        <v>7.7614999999999998</v>
      </c>
      <c r="C1709" s="2">
        <f t="shared" si="205"/>
        <v>0</v>
      </c>
      <c r="D1709" s="2">
        <f t="shared" si="206"/>
        <v>7.7164199999999994</v>
      </c>
      <c r="E1709" s="2">
        <f t="shared" si="208"/>
        <v>7.6740400000000006</v>
      </c>
      <c r="F1709" s="2">
        <f t="shared" si="209"/>
        <v>7.6665399999999995</v>
      </c>
      <c r="G1709" s="2">
        <f t="shared" si="203"/>
        <v>7.6565600000000007</v>
      </c>
      <c r="H1709" s="2">
        <f t="shared" si="207"/>
        <v>6.6750645000000013</v>
      </c>
      <c r="I1709" s="2">
        <f t="array" ref="I1709">SUMPRODUCT(B1693:B1712, (ROW(B1693:B1712)-ROW(B1693)+1)) / (20*21/2)</f>
        <v>7.6833266666666669</v>
      </c>
      <c r="J1709" s="2">
        <f t="shared" si="210"/>
        <v>7.6733134704578747</v>
      </c>
      <c r="K1709" s="2">
        <f t="shared" si="204"/>
        <v>7.6120418781094976</v>
      </c>
    </row>
    <row r="1710" spans="1:11" ht="13.5" x14ac:dyDescent="0.25">
      <c r="A1710" s="3">
        <v>44505</v>
      </c>
      <c r="B1710" s="2">
        <v>7.6795</v>
      </c>
      <c r="C1710" s="2">
        <f t="shared" si="205"/>
        <v>-8.1999999999999851E-2</v>
      </c>
      <c r="D1710" s="2">
        <f t="shared" si="206"/>
        <v>7.7259799999999981</v>
      </c>
      <c r="E1710" s="2">
        <f t="shared" si="208"/>
        <v>7.6904400000000006</v>
      </c>
      <c r="F1710" s="2">
        <f t="shared" si="209"/>
        <v>7.666879999999999</v>
      </c>
      <c r="G1710" s="2">
        <f t="shared" si="203"/>
        <v>7.6577900000000003</v>
      </c>
      <c r="H1710" s="2">
        <f t="shared" si="207"/>
        <v>6.6873275000000012</v>
      </c>
      <c r="I1710" s="2">
        <f t="array" ref="I1710">SUMPRODUCT(B1694:B1713, (ROW(B1694:B1713)-ROW(B1694)+1)) / (20*21/2)</f>
        <v>7.6745061904761913</v>
      </c>
      <c r="J1710" s="2">
        <f t="shared" si="210"/>
        <v>7.6739026637476009</v>
      </c>
      <c r="K1710" s="2">
        <f t="shared" si="204"/>
        <v>7.6146872946542237</v>
      </c>
    </row>
    <row r="1711" spans="1:11" ht="13.5" x14ac:dyDescent="0.25">
      <c r="A1711" s="3">
        <v>44508</v>
      </c>
      <c r="B1711" s="2">
        <v>7.7137000000000002</v>
      </c>
      <c r="C1711" s="2">
        <f t="shared" si="205"/>
        <v>3.420000000000023E-2</v>
      </c>
      <c r="D1711" s="2">
        <f t="shared" si="206"/>
        <v>7.7136799999999992</v>
      </c>
      <c r="E1711" s="2">
        <f t="shared" si="208"/>
        <v>7.70411</v>
      </c>
      <c r="F1711" s="2">
        <f t="shared" si="209"/>
        <v>7.6689299999999987</v>
      </c>
      <c r="G1711" s="2">
        <f t="shared" si="203"/>
        <v>7.6629819999999995</v>
      </c>
      <c r="H1711" s="2">
        <f t="shared" si="207"/>
        <v>6.6992230000000008</v>
      </c>
      <c r="I1711" s="2">
        <f t="array" ref="I1711">SUMPRODUCT(B1695:B1714, (ROW(B1695:B1714)-ROW(B1695)+1)) / (20*21/2)</f>
        <v>7.6492271428571428</v>
      </c>
      <c r="J1711" s="2">
        <f t="shared" si="210"/>
        <v>7.6776928862478293</v>
      </c>
      <c r="K1711" s="2">
        <f t="shared" si="204"/>
        <v>7.618570145844255</v>
      </c>
    </row>
    <row r="1712" spans="1:11" ht="13.5" x14ac:dyDescent="0.25">
      <c r="A1712" s="3">
        <v>44509</v>
      </c>
      <c r="B1712" s="2">
        <v>7.6863999999999999</v>
      </c>
      <c r="C1712" s="2">
        <f t="shared" si="205"/>
        <v>-2.7300000000000324E-2</v>
      </c>
      <c r="D1712" s="2">
        <f t="shared" si="206"/>
        <v>7.7205200000000005</v>
      </c>
      <c r="E1712" s="2">
        <f t="shared" si="208"/>
        <v>7.6938699999999995</v>
      </c>
      <c r="F1712" s="2">
        <f t="shared" si="209"/>
        <v>7.6696149999999976</v>
      </c>
      <c r="G1712" s="2">
        <f t="shared" si="203"/>
        <v>7.6663999999999994</v>
      </c>
      <c r="H1712" s="2">
        <f t="shared" si="207"/>
        <v>6.7109820000000013</v>
      </c>
      <c r="I1712" s="2">
        <f t="array" ref="I1712">SUMPRODUCT(B1696:B1715, (ROW(B1696:B1715)-ROW(B1696)+1)) / (20*21/2)</f>
        <v>7.6518933333333319</v>
      </c>
      <c r="J1712" s="2">
        <f t="shared" si="210"/>
        <v>7.6785221351766069</v>
      </c>
      <c r="K1712" s="2">
        <f t="shared" si="204"/>
        <v>7.6212301401248723</v>
      </c>
    </row>
    <row r="1713" spans="1:11" ht="13.5" x14ac:dyDescent="0.25">
      <c r="A1713" s="3">
        <v>44510</v>
      </c>
      <c r="B1713" s="2">
        <v>7.577</v>
      </c>
      <c r="C1713" s="2">
        <f t="shared" si="205"/>
        <v>-0.10939999999999994</v>
      </c>
      <c r="D1713" s="2">
        <f t="shared" si="206"/>
        <v>7.6836199999999995</v>
      </c>
      <c r="E1713" s="2">
        <f t="shared" si="208"/>
        <v>7.6877200000000006</v>
      </c>
      <c r="F1713" s="2">
        <f t="shared" si="209"/>
        <v>7.6648299999999976</v>
      </c>
      <c r="G1713" s="2">
        <f t="shared" si="203"/>
        <v>7.6676299999999991</v>
      </c>
      <c r="H1713" s="2">
        <f t="shared" si="207"/>
        <v>6.7221940000000009</v>
      </c>
      <c r="I1713" s="2">
        <f t="array" ref="I1713">SUMPRODUCT(B1697:B1716, (ROW(B1697:B1716)-ROW(B1697)+1)) / (20*21/2)</f>
        <v>7.6388757142857147</v>
      </c>
      <c r="J1713" s="2">
        <f t="shared" si="210"/>
        <v>7.6688533603978826</v>
      </c>
      <c r="K1713" s="2">
        <f t="shared" si="204"/>
        <v>7.6194956248258583</v>
      </c>
    </row>
    <row r="1714" spans="1:11" ht="13.5" x14ac:dyDescent="0.25">
      <c r="A1714" s="3">
        <v>44511</v>
      </c>
      <c r="B1714" s="2">
        <v>7.3994</v>
      </c>
      <c r="C1714" s="2">
        <f t="shared" si="205"/>
        <v>-0.17759999999999998</v>
      </c>
      <c r="D1714" s="2">
        <f t="shared" si="206"/>
        <v>7.6111999999999993</v>
      </c>
      <c r="E1714" s="2">
        <f t="shared" si="208"/>
        <v>7.6638099999999998</v>
      </c>
      <c r="F1714" s="2">
        <f t="shared" si="209"/>
        <v>7.6515049999999976</v>
      </c>
      <c r="G1714" s="2">
        <f t="shared" ref="G1714:G1777" si="211">AVERAGE(B1665:B1714)</f>
        <v>7.6612079999999994</v>
      </c>
      <c r="H1714" s="2">
        <f t="shared" si="207"/>
        <v>6.7319480000000009</v>
      </c>
      <c r="I1714" s="2">
        <f t="array" ref="I1714">SUMPRODUCT(B1698:B1717, (ROW(B1698:B1717)-ROW(B1698)+1)) / (20*21/2)</f>
        <v>7.6264114285714282</v>
      </c>
      <c r="J1714" s="2">
        <f t="shared" si="210"/>
        <v>7.6431911355980846</v>
      </c>
      <c r="K1714" s="2">
        <f t="shared" si="204"/>
        <v>7.6108644238522949</v>
      </c>
    </row>
    <row r="1715" spans="1:11" ht="13.5" x14ac:dyDescent="0.25">
      <c r="A1715" s="3">
        <v>44512</v>
      </c>
      <c r="B1715" s="2">
        <v>7.6795</v>
      </c>
      <c r="C1715" s="2">
        <f t="shared" si="205"/>
        <v>0.28010000000000002</v>
      </c>
      <c r="D1715" s="2">
        <f t="shared" si="206"/>
        <v>7.6111999999999993</v>
      </c>
      <c r="E1715" s="2">
        <f t="shared" si="208"/>
        <v>7.6685899999999991</v>
      </c>
      <c r="F1715" s="2">
        <f t="shared" si="209"/>
        <v>7.6521849999999985</v>
      </c>
      <c r="G1715" s="2">
        <f t="shared" si="211"/>
        <v>7.6576539999999991</v>
      </c>
      <c r="H1715" s="2">
        <f t="shared" si="207"/>
        <v>6.7424690000000007</v>
      </c>
      <c r="I1715" s="2">
        <f t="array" ref="I1715">SUMPRODUCT(B1699:B1718, (ROW(B1699:B1718)-ROW(B1699)+1)) / (20*21/2)</f>
        <v>7.6145980952380947</v>
      </c>
      <c r="J1715" s="2">
        <f t="shared" si="210"/>
        <v>7.6466491226839812</v>
      </c>
      <c r="K1715" s="2">
        <f t="shared" ref="K1715:K1778" si="212">$K$4*B1715+(1-$K$4)*K1714</f>
        <v>7.6135560150737742</v>
      </c>
    </row>
    <row r="1716" spans="1:11" ht="13.5" x14ac:dyDescent="0.25">
      <c r="A1716" s="3">
        <v>44515</v>
      </c>
      <c r="B1716" s="2">
        <v>7.5155000000000003</v>
      </c>
      <c r="C1716" s="2">
        <f t="shared" si="205"/>
        <v>-0.1639999999999997</v>
      </c>
      <c r="D1716" s="2">
        <f t="shared" si="206"/>
        <v>7.5715600000000007</v>
      </c>
      <c r="E1716" s="2">
        <f t="shared" si="208"/>
        <v>7.6426199999999991</v>
      </c>
      <c r="F1716" s="2">
        <f t="shared" si="209"/>
        <v>7.6463750000000008</v>
      </c>
      <c r="G1716" s="2">
        <f t="shared" si="211"/>
        <v>7.6590199999999991</v>
      </c>
      <c r="H1716" s="2">
        <f t="shared" si="207"/>
        <v>6.7526450000000011</v>
      </c>
      <c r="I1716" s="2">
        <f t="array" ref="I1716">SUMPRODUCT(B1700:B1719, (ROW(B1700:B1719)-ROW(B1700)+1)) / (20*21/2)</f>
        <v>7.6035009523809514</v>
      </c>
      <c r="J1716" s="2">
        <f t="shared" si="210"/>
        <v>7.6341587300474121</v>
      </c>
      <c r="K1716" s="2">
        <f t="shared" si="212"/>
        <v>7.6097106811493127</v>
      </c>
    </row>
    <row r="1717" spans="1:11" ht="13.5" x14ac:dyDescent="0.25">
      <c r="A1717" s="3">
        <v>44516</v>
      </c>
      <c r="B1717" s="2">
        <v>7.5155000000000003</v>
      </c>
      <c r="C1717" s="2">
        <f t="shared" si="205"/>
        <v>0</v>
      </c>
      <c r="D1717" s="2">
        <f t="shared" si="206"/>
        <v>7.5373800000000006</v>
      </c>
      <c r="E1717" s="2">
        <f t="shared" si="208"/>
        <v>7.6289500000000006</v>
      </c>
      <c r="F1717" s="2">
        <f t="shared" si="209"/>
        <v>7.6395400000000011</v>
      </c>
      <c r="G1717" s="2">
        <f t="shared" si="211"/>
        <v>7.6528699999999992</v>
      </c>
      <c r="H1717" s="2">
        <f t="shared" si="207"/>
        <v>6.7626945000000012</v>
      </c>
      <c r="I1717" s="2">
        <f t="array" ref="I1717">SUMPRODUCT(B1701:B1720, (ROW(B1701:B1720)-ROW(B1701)+1)) / (20*21/2)</f>
        <v>7.5870442857142866</v>
      </c>
      <c r="J1717" s="2">
        <f t="shared" si="210"/>
        <v>7.6228578986143258</v>
      </c>
      <c r="K1717" s="2">
        <f t="shared" si="212"/>
        <v>7.6060161446336529</v>
      </c>
    </row>
    <row r="1718" spans="1:11" ht="13.5" x14ac:dyDescent="0.25">
      <c r="A1718" s="3">
        <v>44517</v>
      </c>
      <c r="B1718" s="2">
        <v>7.5155000000000003</v>
      </c>
      <c r="C1718" s="2">
        <f t="shared" si="205"/>
        <v>0</v>
      </c>
      <c r="D1718" s="2">
        <f t="shared" si="206"/>
        <v>7.52508</v>
      </c>
      <c r="E1718" s="2">
        <f t="shared" si="208"/>
        <v>7.6043499999999993</v>
      </c>
      <c r="F1718" s="2">
        <f t="shared" si="209"/>
        <v>7.6320200000000016</v>
      </c>
      <c r="G1718" s="2">
        <f t="shared" si="211"/>
        <v>7.6471299999999989</v>
      </c>
      <c r="H1718" s="2">
        <f t="shared" si="207"/>
        <v>6.7724585000000017</v>
      </c>
      <c r="I1718" s="2">
        <f t="array" ref="I1718">SUMPRODUCT(B1702:B1721, (ROW(B1702:B1721)-ROW(B1702)+1)) / (20*21/2)</f>
        <v>7.5702228571428565</v>
      </c>
      <c r="J1718" s="2">
        <f t="shared" si="210"/>
        <v>7.6126333368415331</v>
      </c>
      <c r="K1718" s="2">
        <f t="shared" si="212"/>
        <v>7.6024664919029217</v>
      </c>
    </row>
    <row r="1719" spans="1:11" ht="13.5" x14ac:dyDescent="0.25">
      <c r="A1719" s="3">
        <v>44518</v>
      </c>
      <c r="B1719" s="2">
        <v>7.5155000000000003</v>
      </c>
      <c r="C1719" s="2">
        <f t="shared" si="205"/>
        <v>0</v>
      </c>
      <c r="D1719" s="2">
        <f t="shared" si="206"/>
        <v>7.5483000000000002</v>
      </c>
      <c r="E1719" s="2">
        <f t="shared" si="208"/>
        <v>7.5797499999999998</v>
      </c>
      <c r="F1719" s="2">
        <f t="shared" si="209"/>
        <v>7.626895000000002</v>
      </c>
      <c r="G1719" s="2">
        <f t="shared" si="211"/>
        <v>7.6416639999999987</v>
      </c>
      <c r="H1719" s="2">
        <f t="shared" si="207"/>
        <v>6.7823175000000013</v>
      </c>
      <c r="I1719" s="2">
        <f t="array" ref="I1719">SUMPRODUCT(B1703:B1722, (ROW(B1703:B1722)-ROW(B1703)+1)) / (20*21/2)</f>
        <v>7.5598766666666659</v>
      </c>
      <c r="J1719" s="2">
        <f t="shared" si="210"/>
        <v>7.6033825428566253</v>
      </c>
      <c r="K1719" s="2">
        <f t="shared" si="212"/>
        <v>7.5990560412400621</v>
      </c>
    </row>
    <row r="1720" spans="1:11" ht="13.5" x14ac:dyDescent="0.25">
      <c r="A1720" s="3">
        <v>44519</v>
      </c>
      <c r="B1720" s="2">
        <v>7.4541000000000004</v>
      </c>
      <c r="C1720" s="2">
        <f t="shared" si="205"/>
        <v>-6.1399999999999899E-2</v>
      </c>
      <c r="D1720" s="2">
        <f t="shared" si="206"/>
        <v>7.5032200000000007</v>
      </c>
      <c r="E1720" s="2">
        <f t="shared" si="208"/>
        <v>7.5572100000000004</v>
      </c>
      <c r="F1720" s="2">
        <f t="shared" si="209"/>
        <v>7.6238250000000019</v>
      </c>
      <c r="G1720" s="2">
        <f t="shared" si="211"/>
        <v>7.6349699999999974</v>
      </c>
      <c r="H1720" s="2">
        <f t="shared" si="207"/>
        <v>6.7918065000000016</v>
      </c>
      <c r="I1720" s="2">
        <f t="array" ref="I1720">SUMPRODUCT(B1704:B1723, (ROW(B1704:B1723)-ROW(B1704)+1)) / (20*21/2)</f>
        <v>7.551511904761905</v>
      </c>
      <c r="J1720" s="2">
        <f t="shared" si="210"/>
        <v>7.5891651578226611</v>
      </c>
      <c r="K1720" s="2">
        <f t="shared" si="212"/>
        <v>7.5933714906031966</v>
      </c>
    </row>
    <row r="1721" spans="1:11" ht="13.5" x14ac:dyDescent="0.25">
      <c r="A1721" s="3">
        <v>44522</v>
      </c>
      <c r="B1721" s="2">
        <v>7.4471999999999996</v>
      </c>
      <c r="C1721" s="2">
        <f t="shared" si="205"/>
        <v>-6.9000000000007944E-3</v>
      </c>
      <c r="D1721" s="2">
        <f t="shared" si="206"/>
        <v>7.48956</v>
      </c>
      <c r="E1721" s="2">
        <f t="shared" si="208"/>
        <v>7.5305600000000013</v>
      </c>
      <c r="F1721" s="2">
        <f t="shared" si="209"/>
        <v>7.6173350000000015</v>
      </c>
      <c r="G1721" s="2">
        <f t="shared" si="211"/>
        <v>7.6275899999999979</v>
      </c>
      <c r="H1721" s="2">
        <f t="shared" si="207"/>
        <v>6.801166000000002</v>
      </c>
      <c r="I1721" s="2">
        <f t="array" ref="I1721">SUMPRODUCT(B1705:B1724, (ROW(B1705:B1724)-ROW(B1705)+1)) / (20*21/2)</f>
        <v>7.5430852380952382</v>
      </c>
      <c r="J1721" s="2">
        <f t="shared" si="210"/>
        <v>7.5756446666014554</v>
      </c>
      <c r="K1721" s="2">
        <f t="shared" si="212"/>
        <v>7.587639275285424</v>
      </c>
    </row>
    <row r="1722" spans="1:11" ht="13.5" x14ac:dyDescent="0.25">
      <c r="A1722" s="3">
        <v>44523</v>
      </c>
      <c r="B1722" s="2">
        <v>7.5087000000000002</v>
      </c>
      <c r="C1722" s="2">
        <f t="shared" si="205"/>
        <v>6.1500000000000554E-2</v>
      </c>
      <c r="D1722" s="2">
        <f t="shared" si="206"/>
        <v>7.4882000000000009</v>
      </c>
      <c r="E1722" s="2">
        <f t="shared" si="208"/>
        <v>7.5127900000000007</v>
      </c>
      <c r="F1722" s="2">
        <f t="shared" si="209"/>
        <v>7.6033300000000015</v>
      </c>
      <c r="G1722" s="2">
        <f t="shared" si="211"/>
        <v>7.6226699999999967</v>
      </c>
      <c r="H1722" s="2">
        <f t="shared" si="207"/>
        <v>6.8108330000000015</v>
      </c>
      <c r="I1722" s="2">
        <f t="array" ref="I1722">SUMPRODUCT(B1706:B1725, (ROW(B1706:B1725)-ROW(B1706)+1)) / (20*21/2)</f>
        <v>7.5359242857142856</v>
      </c>
      <c r="J1722" s="2">
        <f t="shared" si="210"/>
        <v>7.5692689840679837</v>
      </c>
      <c r="K1722" s="2">
        <f t="shared" si="212"/>
        <v>7.5845436174310938</v>
      </c>
    </row>
    <row r="1723" spans="1:11" ht="13.5" x14ac:dyDescent="0.25">
      <c r="A1723" s="3">
        <v>44524</v>
      </c>
      <c r="B1723" s="2">
        <v>7.5155000000000003</v>
      </c>
      <c r="C1723" s="2">
        <f t="shared" si="205"/>
        <v>6.8000000000001393E-3</v>
      </c>
      <c r="D1723" s="2">
        <f t="shared" si="206"/>
        <v>7.4882000000000009</v>
      </c>
      <c r="E1723" s="2">
        <f t="shared" si="208"/>
        <v>7.50664</v>
      </c>
      <c r="F1723" s="2">
        <f t="shared" si="209"/>
        <v>7.5971800000000016</v>
      </c>
      <c r="G1723" s="2">
        <f t="shared" si="211"/>
        <v>7.6162459999999976</v>
      </c>
      <c r="H1723" s="2">
        <f t="shared" si="207"/>
        <v>6.8204070000000012</v>
      </c>
      <c r="I1723" s="2">
        <f t="array" ref="I1723">SUMPRODUCT(B1707:B1726, (ROW(B1707:B1726)-ROW(B1707)+1)) / (20*21/2)</f>
        <v>7.528021428571428</v>
      </c>
      <c r="J1723" s="2">
        <f t="shared" si="210"/>
        <v>7.5641481284424614</v>
      </c>
      <c r="K1723" s="2">
        <f t="shared" si="212"/>
        <v>7.5818360245906584</v>
      </c>
    </row>
    <row r="1724" spans="1:11" ht="13.5" x14ac:dyDescent="0.25">
      <c r="A1724" s="3">
        <v>44525</v>
      </c>
      <c r="B1724" s="2">
        <v>7.5087000000000002</v>
      </c>
      <c r="C1724" s="2">
        <f t="shared" si="205"/>
        <v>-6.8000000000001393E-3</v>
      </c>
      <c r="D1724" s="2">
        <f t="shared" si="206"/>
        <v>7.4868399999999991</v>
      </c>
      <c r="E1724" s="2">
        <f t="shared" si="208"/>
        <v>7.517570000000001</v>
      </c>
      <c r="F1724" s="2">
        <f t="shared" si="209"/>
        <v>7.5906900000000004</v>
      </c>
      <c r="G1724" s="2">
        <f t="shared" si="211"/>
        <v>7.6133759999999961</v>
      </c>
      <c r="H1724" s="2">
        <f t="shared" si="207"/>
        <v>6.8299790000000016</v>
      </c>
      <c r="I1724" s="2">
        <f t="array" ref="I1724">SUMPRODUCT(B1708:B1727, (ROW(B1708:B1727)-ROW(B1708)+1)) / (20*21/2)</f>
        <v>7.52142</v>
      </c>
      <c r="J1724" s="2">
        <f t="shared" si="210"/>
        <v>7.5588673543050842</v>
      </c>
      <c r="K1724" s="2">
        <f t="shared" si="212"/>
        <v>7.5789679451949459</v>
      </c>
    </row>
    <row r="1725" spans="1:11" ht="13.5" x14ac:dyDescent="0.25">
      <c r="A1725" s="3">
        <v>44526</v>
      </c>
      <c r="B1725" s="2">
        <v>7.5155000000000003</v>
      </c>
      <c r="C1725" s="2">
        <f t="shared" si="205"/>
        <v>6.8000000000001393E-3</v>
      </c>
      <c r="D1725" s="2">
        <f t="shared" si="206"/>
        <v>7.4991200000000005</v>
      </c>
      <c r="E1725" s="2">
        <f t="shared" si="208"/>
        <v>7.5011700000000001</v>
      </c>
      <c r="F1725" s="2">
        <f t="shared" si="209"/>
        <v>7.5848800000000001</v>
      </c>
      <c r="G1725" s="2">
        <f t="shared" si="211"/>
        <v>7.6106419999999959</v>
      </c>
      <c r="H1725" s="2">
        <f t="shared" si="207"/>
        <v>6.8387610000000016</v>
      </c>
      <c r="I1725" s="2">
        <f t="array" ref="I1725">SUMPRODUCT(B1709:B1728, (ROW(B1709:B1728)-ROW(B1709)+1)) / (20*21/2)</f>
        <v>7.5135819047619039</v>
      </c>
      <c r="J1725" s="2">
        <f t="shared" si="210"/>
        <v>7.5547371300855524</v>
      </c>
      <c r="K1725" s="2">
        <f t="shared" si="212"/>
        <v>7.576479006167693</v>
      </c>
    </row>
    <row r="1726" spans="1:11" ht="13.5" x14ac:dyDescent="0.25">
      <c r="A1726" s="3">
        <v>44529</v>
      </c>
      <c r="B1726" s="2">
        <v>7.5019</v>
      </c>
      <c r="C1726" s="2">
        <f t="shared" si="205"/>
        <v>-1.3600000000000279E-2</v>
      </c>
      <c r="D1726" s="2">
        <f t="shared" si="206"/>
        <v>7.5100600000000002</v>
      </c>
      <c r="E1726" s="2">
        <f t="shared" si="208"/>
        <v>7.499810000000001</v>
      </c>
      <c r="F1726" s="2">
        <f t="shared" si="209"/>
        <v>7.5712150000000005</v>
      </c>
      <c r="G1726" s="2">
        <f t="shared" si="211"/>
        <v>7.6098219999999959</v>
      </c>
      <c r="H1726" s="2">
        <f t="shared" si="207"/>
        <v>6.8471585000000017</v>
      </c>
      <c r="I1726" s="2">
        <f t="array" ref="I1726">SUMPRODUCT(B1710:B1729, (ROW(B1710:B1729)-ROW(B1710)+1)) / (20*21/2)</f>
        <v>7.5038204761904765</v>
      </c>
      <c r="J1726" s="2">
        <f t="shared" si="210"/>
        <v>7.5497050224583573</v>
      </c>
      <c r="K1726" s="2">
        <f t="shared" si="212"/>
        <v>7.5735543392591556</v>
      </c>
    </row>
    <row r="1727" spans="1:11" ht="13.5" x14ac:dyDescent="0.25">
      <c r="A1727" s="3">
        <v>44530</v>
      </c>
      <c r="B1727" s="2">
        <v>7.5019</v>
      </c>
      <c r="C1727" s="2">
        <f t="shared" si="205"/>
        <v>0</v>
      </c>
      <c r="D1727" s="2">
        <f t="shared" si="206"/>
        <v>7.5087000000000002</v>
      </c>
      <c r="E1727" s="2">
        <f t="shared" si="208"/>
        <v>7.4984500000000009</v>
      </c>
      <c r="F1727" s="2">
        <f t="shared" si="209"/>
        <v>7.5637000000000016</v>
      </c>
      <c r="G1727" s="2">
        <f t="shared" si="211"/>
        <v>7.6068159999999958</v>
      </c>
      <c r="H1727" s="2">
        <f t="shared" si="207"/>
        <v>6.8560945000000011</v>
      </c>
      <c r="I1727" s="2">
        <f t="array" ref="I1727">SUMPRODUCT(B1711:B1730, (ROW(B1711:B1730)-ROW(B1711)+1)) / (20*21/2)</f>
        <v>7.4942604761904761</v>
      </c>
      <c r="J1727" s="2">
        <f t="shared" si="210"/>
        <v>7.545152163176609</v>
      </c>
      <c r="K1727" s="2">
        <f t="shared" si="212"/>
        <v>7.5707443651705608</v>
      </c>
    </row>
    <row r="1728" spans="1:11" ht="13.5" x14ac:dyDescent="0.25">
      <c r="A1728" s="3">
        <v>44531</v>
      </c>
      <c r="B1728" s="2">
        <v>7.4813999999999998</v>
      </c>
      <c r="C1728" s="2">
        <f t="shared" si="205"/>
        <v>-2.0500000000000185E-2</v>
      </c>
      <c r="D1728" s="2">
        <f t="shared" si="206"/>
        <v>7.5018799999999999</v>
      </c>
      <c r="E1728" s="2">
        <f t="shared" si="208"/>
        <v>7.4950400000000004</v>
      </c>
      <c r="F1728" s="2">
        <f t="shared" si="209"/>
        <v>7.5496950000000016</v>
      </c>
      <c r="G1728" s="2">
        <f t="shared" si="211"/>
        <v>7.6033999999999962</v>
      </c>
      <c r="H1728" s="2">
        <f t="shared" si="207"/>
        <v>6.8647060000000009</v>
      </c>
      <c r="I1728" s="2">
        <f t="array" ref="I1728">SUMPRODUCT(B1712:B1731, (ROW(B1712:B1731)-ROW(B1712)+1)) / (20*21/2)</f>
        <v>7.4910714285714288</v>
      </c>
      <c r="J1728" s="2">
        <f t="shared" si="210"/>
        <v>7.5390805285883609</v>
      </c>
      <c r="K1728" s="2">
        <f t="shared" si="212"/>
        <v>7.5672406645756372</v>
      </c>
    </row>
    <row r="1729" spans="1:11" ht="13.5" x14ac:dyDescent="0.25">
      <c r="A1729" s="3">
        <v>44532</v>
      </c>
      <c r="B1729" s="2">
        <v>7.4471999999999996</v>
      </c>
      <c r="C1729" s="2">
        <f t="shared" si="205"/>
        <v>-3.420000000000023E-2</v>
      </c>
      <c r="D1729" s="2">
        <f t="shared" si="206"/>
        <v>7.489580000000001</v>
      </c>
      <c r="E1729" s="2">
        <f t="shared" si="208"/>
        <v>7.4882099999999996</v>
      </c>
      <c r="F1729" s="2">
        <f t="shared" si="209"/>
        <v>7.5339800000000015</v>
      </c>
      <c r="G1729" s="2">
        <f t="shared" si="211"/>
        <v>7.5992999999999959</v>
      </c>
      <c r="H1729" s="2">
        <f t="shared" si="207"/>
        <v>6.8731150000000012</v>
      </c>
      <c r="I1729" s="2">
        <f t="array" ref="I1729">SUMPRODUCT(B1713:B1732, (ROW(B1713:B1732)-ROW(B1713)+1)) / (20*21/2)</f>
        <v>7.4785466666666665</v>
      </c>
      <c r="J1729" s="2">
        <f t="shared" si="210"/>
        <v>7.5303300020561359</v>
      </c>
      <c r="K1729" s="2">
        <f t="shared" si="212"/>
        <v>7.5625331875334556</v>
      </c>
    </row>
    <row r="1730" spans="1:11" ht="13.5" x14ac:dyDescent="0.25">
      <c r="A1730" s="3">
        <v>44533</v>
      </c>
      <c r="B1730" s="2">
        <v>7.4336000000000002</v>
      </c>
      <c r="C1730" s="2">
        <f t="shared" si="205"/>
        <v>-1.359999999999939E-2</v>
      </c>
      <c r="D1730" s="2">
        <f t="shared" si="206"/>
        <v>7.4732000000000003</v>
      </c>
      <c r="E1730" s="2">
        <f t="shared" si="208"/>
        <v>7.4861599999999999</v>
      </c>
      <c r="F1730" s="2">
        <f t="shared" si="209"/>
        <v>7.5216850000000024</v>
      </c>
      <c r="G1730" s="2">
        <f t="shared" si="211"/>
        <v>7.5976619999999961</v>
      </c>
      <c r="H1730" s="2">
        <f t="shared" si="207"/>
        <v>6.8817730000000017</v>
      </c>
      <c r="I1730" s="2">
        <f t="array" ref="I1730">SUMPRODUCT(B1714:B1733, (ROW(B1714:B1733)-ROW(B1714)+1)) / (20*21/2)</f>
        <v>7.4609814285714284</v>
      </c>
      <c r="J1730" s="2">
        <f t="shared" si="210"/>
        <v>7.5211176209079325</v>
      </c>
      <c r="K1730" s="2">
        <f t="shared" si="212"/>
        <v>7.557476984100771</v>
      </c>
    </row>
    <row r="1731" spans="1:11" ht="13.5" x14ac:dyDescent="0.25">
      <c r="A1731" s="3">
        <v>44536</v>
      </c>
      <c r="B1731" s="2">
        <v>7.4882</v>
      </c>
      <c r="C1731" s="2">
        <f t="shared" si="205"/>
        <v>5.459999999999976E-2</v>
      </c>
      <c r="D1731" s="2">
        <f t="shared" si="206"/>
        <v>7.4704600000000001</v>
      </c>
      <c r="E1731" s="2">
        <f t="shared" si="208"/>
        <v>7.490260000000001</v>
      </c>
      <c r="F1731" s="2">
        <f t="shared" si="209"/>
        <v>7.5104100000000029</v>
      </c>
      <c r="G1731" s="2">
        <f t="shared" si="211"/>
        <v>7.594381999999996</v>
      </c>
      <c r="H1731" s="2">
        <f t="shared" si="207"/>
        <v>6.8907040000000022</v>
      </c>
      <c r="I1731" s="2">
        <f t="array" ref="I1731">SUMPRODUCT(B1715:B1734, (ROW(B1715:B1734)-ROW(B1715)+1)) / (20*21/2)</f>
        <v>7.4446847619047611</v>
      </c>
      <c r="J1731" s="2">
        <f t="shared" si="210"/>
        <v>7.5179826093928916</v>
      </c>
      <c r="K1731" s="2">
        <f t="shared" si="212"/>
        <v>7.5547602396262308</v>
      </c>
    </row>
    <row r="1732" spans="1:11" ht="13.5" x14ac:dyDescent="0.25">
      <c r="A1732" s="3">
        <v>44537</v>
      </c>
      <c r="B1732" s="2">
        <v>7.3788999999999998</v>
      </c>
      <c r="C1732" s="2">
        <f t="shared" ref="C1732:C1795" si="213">B1732-B1731</f>
        <v>-0.10930000000000017</v>
      </c>
      <c r="D1732" s="2">
        <f t="shared" si="206"/>
        <v>7.4458600000000006</v>
      </c>
      <c r="E1732" s="2">
        <f t="shared" si="208"/>
        <v>7.4772800000000004</v>
      </c>
      <c r="F1732" s="2">
        <f t="shared" si="209"/>
        <v>7.4950350000000014</v>
      </c>
      <c r="G1732" s="2">
        <f t="shared" si="211"/>
        <v>7.5916499999999951</v>
      </c>
      <c r="H1732" s="2">
        <f t="shared" si="207"/>
        <v>6.8990885000000013</v>
      </c>
      <c r="I1732" s="2">
        <f t="array" ref="I1732">SUMPRODUCT(B1716:B1735, (ROW(B1716:B1735)-ROW(B1716)+1)) / (20*21/2)</f>
        <v>7.4288109523809522</v>
      </c>
      <c r="J1732" s="2">
        <f t="shared" si="210"/>
        <v>7.5047366465935683</v>
      </c>
      <c r="K1732" s="2">
        <f t="shared" si="212"/>
        <v>7.5478637596408884</v>
      </c>
    </row>
    <row r="1733" spans="1:11" ht="13.5" x14ac:dyDescent="0.25">
      <c r="A1733" s="3">
        <v>44538</v>
      </c>
      <c r="B1733" s="2">
        <v>7.3106</v>
      </c>
      <c r="C1733" s="2">
        <f t="shared" si="213"/>
        <v>-6.8299999999999805E-2</v>
      </c>
      <c r="D1733" s="2">
        <f t="shared" si="206"/>
        <v>7.4117000000000006</v>
      </c>
      <c r="E1733" s="2">
        <f t="shared" si="208"/>
        <v>7.4567899999999998</v>
      </c>
      <c r="F1733" s="2">
        <f t="shared" si="209"/>
        <v>7.4817149999999994</v>
      </c>
      <c r="G1733" s="2">
        <f t="shared" si="211"/>
        <v>7.5875519999999952</v>
      </c>
      <c r="H1733" s="2">
        <f t="shared" si="207"/>
        <v>6.907131500000002</v>
      </c>
      <c r="I1733" s="2">
        <f t="array" ref="I1733">SUMPRODUCT(B1717:B1736, (ROW(B1717:B1736)-ROW(B1717)+1)) / (20*21/2)</f>
        <v>7.4198938095238089</v>
      </c>
      <c r="J1733" s="2">
        <f t="shared" si="210"/>
        <v>7.4862474421560856</v>
      </c>
      <c r="K1733" s="2">
        <f t="shared" si="212"/>
        <v>7.5385592984785017</v>
      </c>
    </row>
    <row r="1734" spans="1:11" ht="13.5" x14ac:dyDescent="0.25">
      <c r="A1734" s="3">
        <v>44539</v>
      </c>
      <c r="B1734" s="2">
        <v>7.3106</v>
      </c>
      <c r="C1734" s="2">
        <f t="shared" si="213"/>
        <v>0</v>
      </c>
      <c r="D1734" s="2">
        <f t="shared" si="206"/>
        <v>7.3843800000000002</v>
      </c>
      <c r="E1734" s="2">
        <f t="shared" si="208"/>
        <v>7.4369800000000001</v>
      </c>
      <c r="F1734" s="2">
        <f t="shared" si="209"/>
        <v>7.4772750000000006</v>
      </c>
      <c r="G1734" s="2">
        <f t="shared" si="211"/>
        <v>7.583453999999997</v>
      </c>
      <c r="H1734" s="2">
        <f t="shared" si="207"/>
        <v>6.9151745000000018</v>
      </c>
      <c r="I1734" s="2">
        <f t="array" ref="I1734">SUMPRODUCT(B1718:B1737, (ROW(B1718:B1737)-ROW(B1718)+1)) / (20*21/2)</f>
        <v>7.4116923809523803</v>
      </c>
      <c r="J1734" s="2">
        <f t="shared" si="210"/>
        <v>7.4695191143316961</v>
      </c>
      <c r="K1734" s="2">
        <f t="shared" si="212"/>
        <v>7.5296197181460123</v>
      </c>
    </row>
    <row r="1735" spans="1:11" ht="13.5" x14ac:dyDescent="0.25">
      <c r="A1735" s="3">
        <v>44540</v>
      </c>
      <c r="B1735" s="2">
        <v>7.3106</v>
      </c>
      <c r="C1735" s="2">
        <f t="shared" si="213"/>
        <v>0</v>
      </c>
      <c r="D1735" s="2">
        <f t="shared" ref="D1735:D1798" si="214">AVERAGE(B1731:B1735)</f>
        <v>7.3597800000000007</v>
      </c>
      <c r="E1735" s="2">
        <f t="shared" si="208"/>
        <v>7.4164899999999987</v>
      </c>
      <c r="F1735" s="2">
        <f t="shared" si="209"/>
        <v>7.4588300000000007</v>
      </c>
      <c r="G1735" s="2">
        <f t="shared" si="211"/>
        <v>7.576895999999997</v>
      </c>
      <c r="H1735" s="2">
        <f t="shared" si="207"/>
        <v>6.9232175000000016</v>
      </c>
      <c r="I1735" s="2">
        <f t="array" ref="I1735">SUMPRODUCT(B1719:B1738, (ROW(B1719:B1738)-ROW(B1719)+1)) / (20*21/2)</f>
        <v>7.4029114285714268</v>
      </c>
      <c r="J1735" s="2">
        <f t="shared" si="210"/>
        <v>7.4543839605858206</v>
      </c>
      <c r="K1735" s="2">
        <f t="shared" si="212"/>
        <v>7.5210307095912672</v>
      </c>
    </row>
    <row r="1736" spans="1:11" ht="13.5" x14ac:dyDescent="0.25">
      <c r="A1736" s="3">
        <v>44543</v>
      </c>
      <c r="B1736" s="2">
        <v>7.3651999999999997</v>
      </c>
      <c r="C1736" s="2">
        <f t="shared" si="213"/>
        <v>5.459999999999976E-2</v>
      </c>
      <c r="D1736" s="2">
        <f t="shared" si="214"/>
        <v>7.3351799999999994</v>
      </c>
      <c r="E1736" s="2">
        <f t="shared" si="208"/>
        <v>7.4028200000000002</v>
      </c>
      <c r="F1736" s="2">
        <f t="shared" si="209"/>
        <v>7.4513149999999992</v>
      </c>
      <c r="G1736" s="2">
        <f t="shared" si="211"/>
        <v>7.5714299999999994</v>
      </c>
      <c r="H1736" s="2">
        <f t="shared" si="207"/>
        <v>6.9315650000000009</v>
      </c>
      <c r="I1736" s="2">
        <f t="array" ref="I1736">SUMPRODUCT(B1720:B1739, (ROW(B1720:B1739)-ROW(B1720)+1)) / (20*21/2)</f>
        <v>7.3955585714285696</v>
      </c>
      <c r="J1736" s="2">
        <f t="shared" si="210"/>
        <v>7.4458902500538384</v>
      </c>
      <c r="K1736" s="2">
        <f t="shared" si="212"/>
        <v>7.5149197013720013</v>
      </c>
    </row>
    <row r="1737" spans="1:11" ht="13.5" x14ac:dyDescent="0.25">
      <c r="A1737" s="3">
        <v>44544</v>
      </c>
      <c r="B1737" s="2">
        <v>7.3651999999999997</v>
      </c>
      <c r="C1737" s="2">
        <f t="shared" si="213"/>
        <v>0</v>
      </c>
      <c r="D1737" s="2">
        <f t="shared" si="214"/>
        <v>7.3324400000000001</v>
      </c>
      <c r="E1737" s="2">
        <f t="shared" si="208"/>
        <v>7.3891500000000008</v>
      </c>
      <c r="F1737" s="2">
        <f t="shared" si="209"/>
        <v>7.4437999999999986</v>
      </c>
      <c r="G1737" s="2">
        <f t="shared" si="211"/>
        <v>7.5650059999999995</v>
      </c>
      <c r="H1737" s="2">
        <f t="shared" si="207"/>
        <v>6.9405460000000003</v>
      </c>
      <c r="I1737" s="2">
        <f t="array" ref="I1737">SUMPRODUCT(B1721:B1740, (ROW(B1721:B1740)-ROW(B1721)+1)) / (20*21/2)</f>
        <v>7.3837442857142861</v>
      </c>
      <c r="J1737" s="2">
        <f t="shared" si="210"/>
        <v>7.438205464334426</v>
      </c>
      <c r="K1737" s="2">
        <f t="shared" si="212"/>
        <v>7.5090483405338837</v>
      </c>
    </row>
    <row r="1738" spans="1:11" ht="13.5" x14ac:dyDescent="0.25">
      <c r="A1738" s="3">
        <v>44545</v>
      </c>
      <c r="B1738" s="2">
        <v>7.3516000000000004</v>
      </c>
      <c r="C1738" s="2">
        <f t="shared" si="213"/>
        <v>-1.359999999999939E-2</v>
      </c>
      <c r="D1738" s="2">
        <f t="shared" si="214"/>
        <v>7.3406399999999987</v>
      </c>
      <c r="E1738" s="2">
        <f t="shared" si="208"/>
        <v>7.3761700000000001</v>
      </c>
      <c r="F1738" s="2">
        <f t="shared" si="209"/>
        <v>7.435604999999998</v>
      </c>
      <c r="G1738" s="2">
        <f t="shared" si="211"/>
        <v>7.5592679999999994</v>
      </c>
      <c r="H1738" s="2">
        <f t="shared" ref="H1738:H1801" si="215">AVERAGE(B1539:B1738)</f>
        <v>6.9494275000000005</v>
      </c>
      <c r="I1738" s="2">
        <f t="array" ref="I1738">SUMPRODUCT(B1722:B1741, (ROW(B1722:B1741)-ROW(B1722)+1)) / (20*21/2)</f>
        <v>7.3700461904761898</v>
      </c>
      <c r="J1738" s="2">
        <f t="shared" si="210"/>
        <v>7.4299573248740041</v>
      </c>
      <c r="K1738" s="2">
        <f t="shared" si="212"/>
        <v>7.5028738958070642</v>
      </c>
    </row>
    <row r="1739" spans="1:11" ht="13.5" x14ac:dyDescent="0.25">
      <c r="A1739" s="3">
        <v>44546</v>
      </c>
      <c r="B1739" s="2">
        <v>7.3583999999999996</v>
      </c>
      <c r="C1739" s="2">
        <f t="shared" si="213"/>
        <v>6.7999999999992511E-3</v>
      </c>
      <c r="D1739" s="2">
        <f t="shared" si="214"/>
        <v>7.3501999999999992</v>
      </c>
      <c r="E1739" s="2">
        <f t="shared" si="208"/>
        <v>7.3672900000000014</v>
      </c>
      <c r="F1739" s="2">
        <f t="shared" si="209"/>
        <v>7.4277499999999979</v>
      </c>
      <c r="G1739" s="2">
        <f t="shared" si="211"/>
        <v>7.5536660000000007</v>
      </c>
      <c r="H1739" s="2">
        <f t="shared" si="215"/>
        <v>6.9578674999999999</v>
      </c>
      <c r="I1739" s="2">
        <f t="array" ref="I1739">SUMPRODUCT(B1723:B1742, (ROW(B1723:B1742)-ROW(B1723)+1)) / (20*21/2)</f>
        <v>7.3779804761904764</v>
      </c>
      <c r="J1739" s="2">
        <f t="shared" si="210"/>
        <v>7.4231423415526701</v>
      </c>
      <c r="K1739" s="2">
        <f t="shared" si="212"/>
        <v>7.4972082528342376</v>
      </c>
    </row>
    <row r="1740" spans="1:11" ht="13.5" x14ac:dyDescent="0.25">
      <c r="A1740" s="3">
        <v>44550</v>
      </c>
      <c r="B1740" s="2">
        <v>7.3037000000000001</v>
      </c>
      <c r="C1740" s="2">
        <f t="shared" si="213"/>
        <v>-5.4699999999999527E-2</v>
      </c>
      <c r="D1740" s="2">
        <f t="shared" si="214"/>
        <v>7.3488200000000008</v>
      </c>
      <c r="E1740" s="2">
        <f t="shared" ref="E1740:E1803" si="216">AVERAGE(B1731:B1740)</f>
        <v>7.3543000000000003</v>
      </c>
      <c r="F1740" s="2">
        <f t="shared" si="209"/>
        <v>7.4202299999999983</v>
      </c>
      <c r="G1740" s="2">
        <f t="shared" si="211"/>
        <v>7.5462860000000012</v>
      </c>
      <c r="H1740" s="2">
        <f t="shared" si="215"/>
        <v>6.9663509999999995</v>
      </c>
      <c r="I1740" s="2">
        <f t="array" ref="I1740">SUMPRODUCT(B1724:B1743, (ROW(B1724:B1743)-ROW(B1724)+1)) / (20*21/2)</f>
        <v>7.3807800000000015</v>
      </c>
      <c r="J1740" s="2">
        <f t="shared" si="210"/>
        <v>7.4117668804524159</v>
      </c>
      <c r="K1740" s="2">
        <f t="shared" si="212"/>
        <v>7.4896196938995621</v>
      </c>
    </row>
    <row r="1741" spans="1:11" ht="13.5" x14ac:dyDescent="0.25">
      <c r="A1741" s="3">
        <v>44551</v>
      </c>
      <c r="B1741" s="2">
        <v>7.2763999999999998</v>
      </c>
      <c r="C1741" s="2">
        <f t="shared" si="213"/>
        <v>-2.7300000000000324E-2</v>
      </c>
      <c r="D1741" s="2">
        <f t="shared" si="214"/>
        <v>7.331059999999999</v>
      </c>
      <c r="E1741" s="2">
        <f t="shared" si="216"/>
        <v>7.3331199999999992</v>
      </c>
      <c r="F1741" s="2">
        <f t="shared" si="209"/>
        <v>7.4116899999999983</v>
      </c>
      <c r="G1741" s="2">
        <f t="shared" si="211"/>
        <v>7.5383600000000026</v>
      </c>
      <c r="H1741" s="2">
        <f t="shared" si="215"/>
        <v>6.9746979999999983</v>
      </c>
      <c r="I1741" s="2">
        <f t="array" ref="I1741">SUMPRODUCT(B1725:B1744, (ROW(B1725:B1744)-ROW(B1725)+1)) / (20*21/2)</f>
        <v>7.3839371428571425</v>
      </c>
      <c r="J1741" s="2">
        <f t="shared" si="210"/>
        <v>7.398874796599805</v>
      </c>
      <c r="K1741" s="2">
        <f t="shared" si="212"/>
        <v>7.4812581372760505</v>
      </c>
    </row>
    <row r="1742" spans="1:11" ht="13.5" x14ac:dyDescent="0.25">
      <c r="A1742" s="3">
        <v>44552</v>
      </c>
      <c r="B1742" s="2">
        <v>7.4950000000000001</v>
      </c>
      <c r="C1742" s="2">
        <f t="shared" si="213"/>
        <v>0.21860000000000035</v>
      </c>
      <c r="D1742" s="2">
        <f t="shared" si="214"/>
        <v>7.3570200000000003</v>
      </c>
      <c r="E1742" s="2">
        <f t="shared" si="216"/>
        <v>7.3447300000000002</v>
      </c>
      <c r="F1742" s="2">
        <f t="shared" si="209"/>
        <v>7.4110050000000003</v>
      </c>
      <c r="G1742" s="2">
        <f t="shared" si="211"/>
        <v>7.5348060000000023</v>
      </c>
      <c r="H1742" s="2">
        <f t="shared" si="215"/>
        <v>6.9841379999999971</v>
      </c>
      <c r="I1742" s="2">
        <f t="array" ref="I1742">SUMPRODUCT(B1726:B1745, (ROW(B1726:B1745)-ROW(B1726)+1)) / (20*21/2)</f>
        <v>7.3939242857142862</v>
      </c>
      <c r="J1742" s="2">
        <f t="shared" si="210"/>
        <v>7.4080295778760146</v>
      </c>
      <c r="K1742" s="2">
        <f t="shared" si="212"/>
        <v>7.4817970338534607</v>
      </c>
    </row>
    <row r="1743" spans="1:11" ht="13.5" x14ac:dyDescent="0.25">
      <c r="A1743" s="3">
        <v>44553</v>
      </c>
      <c r="B1743" s="2">
        <v>7.4404000000000003</v>
      </c>
      <c r="C1743" s="2">
        <f t="shared" si="213"/>
        <v>-5.459999999999976E-2</v>
      </c>
      <c r="D1743" s="2">
        <f t="shared" si="214"/>
        <v>7.3747799999999994</v>
      </c>
      <c r="E1743" s="2">
        <f t="shared" si="216"/>
        <v>7.35771</v>
      </c>
      <c r="F1743" s="2">
        <f t="shared" si="209"/>
        <v>7.4072500000000003</v>
      </c>
      <c r="G1743" s="2">
        <f t="shared" si="211"/>
        <v>7.530160000000004</v>
      </c>
      <c r="H1743" s="2">
        <f t="shared" si="215"/>
        <v>6.9933049999999968</v>
      </c>
      <c r="I1743" s="2">
        <f t="array" ref="I1743">SUMPRODUCT(B1727:B1746, (ROW(B1727:B1746)-ROW(B1727)+1)) / (20*21/2)</f>
        <v>7.3909342857142857</v>
      </c>
      <c r="J1743" s="2">
        <f t="shared" si="210"/>
        <v>7.4111124752211559</v>
      </c>
      <c r="K1743" s="2">
        <f t="shared" si="212"/>
        <v>7.4801736207611684</v>
      </c>
    </row>
    <row r="1744" spans="1:11" ht="13.5" x14ac:dyDescent="0.25">
      <c r="A1744" s="3">
        <v>44554</v>
      </c>
      <c r="B1744" s="2">
        <v>7.4404000000000003</v>
      </c>
      <c r="C1744" s="2">
        <f t="shared" si="213"/>
        <v>0</v>
      </c>
      <c r="D1744" s="2">
        <f t="shared" si="214"/>
        <v>7.3911800000000003</v>
      </c>
      <c r="E1744" s="2">
        <f t="shared" si="216"/>
        <v>7.3706899999999989</v>
      </c>
      <c r="F1744" s="2">
        <f t="shared" si="209"/>
        <v>7.4038350000000008</v>
      </c>
      <c r="G1744" s="2">
        <f t="shared" si="211"/>
        <v>7.5256500000000042</v>
      </c>
      <c r="H1744" s="2">
        <f t="shared" si="215"/>
        <v>7.0024719999999983</v>
      </c>
      <c r="I1744" s="2">
        <f t="array" ref="I1744">SUMPRODUCT(B1728:B1747, (ROW(B1728:B1747)-ROW(B1728)+1)) / (20*21/2)</f>
        <v>7.4022195238095225</v>
      </c>
      <c r="J1744" s="2">
        <f t="shared" si="210"/>
        <v>7.4139017632953319</v>
      </c>
      <c r="K1744" s="2">
        <f t="shared" si="212"/>
        <v>7.478613870927397</v>
      </c>
    </row>
    <row r="1745" spans="1:11" ht="13.5" x14ac:dyDescent="0.25">
      <c r="A1745" s="3">
        <v>44557</v>
      </c>
      <c r="B1745" s="2">
        <v>7.5087000000000002</v>
      </c>
      <c r="C1745" s="2">
        <f t="shared" si="213"/>
        <v>6.8299999999999805E-2</v>
      </c>
      <c r="D1745" s="2">
        <f t="shared" si="214"/>
        <v>7.4321799999999998</v>
      </c>
      <c r="E1745" s="2">
        <f t="shared" si="216"/>
        <v>7.3905000000000003</v>
      </c>
      <c r="F1745" s="2">
        <f t="shared" si="209"/>
        <v>7.4034950000000013</v>
      </c>
      <c r="G1745" s="2">
        <f t="shared" si="211"/>
        <v>7.5225060000000044</v>
      </c>
      <c r="H1745" s="2">
        <f t="shared" si="215"/>
        <v>7.0119804999999982</v>
      </c>
      <c r="I1745" s="2">
        <f t="array" ref="I1745">SUMPRODUCT(B1729:B1748, (ROW(B1729:B1748)-ROW(B1729)+1)) / (20*21/2)</f>
        <v>7.4134399999999987</v>
      </c>
      <c r="J1745" s="2">
        <f t="shared" si="210"/>
        <v>7.4229301667910148</v>
      </c>
      <c r="K1745" s="2">
        <f t="shared" si="212"/>
        <v>7.4797937191263228</v>
      </c>
    </row>
    <row r="1746" spans="1:11" ht="13.5" x14ac:dyDescent="0.25">
      <c r="A1746" s="3">
        <v>44558</v>
      </c>
      <c r="B1746" s="2">
        <v>7.3720999999999997</v>
      </c>
      <c r="C1746" s="2">
        <f t="shared" si="213"/>
        <v>-0.1366000000000005</v>
      </c>
      <c r="D1746" s="2">
        <f t="shared" si="214"/>
        <v>7.4513200000000008</v>
      </c>
      <c r="E1746" s="2">
        <f t="shared" si="216"/>
        <v>7.3911899999999999</v>
      </c>
      <c r="F1746" s="2">
        <f t="shared" si="209"/>
        <v>7.3970050000000001</v>
      </c>
      <c r="G1746" s="2">
        <f t="shared" si="211"/>
        <v>7.5173140000000043</v>
      </c>
      <c r="H1746" s="2">
        <f t="shared" si="215"/>
        <v>7.0212809999999983</v>
      </c>
      <c r="I1746" s="2">
        <f t="array" ref="I1746">SUMPRODUCT(B1730:B1749, (ROW(B1730:B1749)-ROW(B1730)+1)) / (20*21/2)</f>
        <v>7.4244980952380946</v>
      </c>
      <c r="J1746" s="2">
        <f t="shared" si="210"/>
        <v>7.4180891985252035</v>
      </c>
      <c r="K1746" s="2">
        <f t="shared" si="212"/>
        <v>7.4755704360233306</v>
      </c>
    </row>
    <row r="1747" spans="1:11" ht="13.5" x14ac:dyDescent="0.25">
      <c r="A1747" s="3">
        <v>44559</v>
      </c>
      <c r="B1747" s="2">
        <v>7.5155000000000003</v>
      </c>
      <c r="C1747" s="2">
        <f t="shared" si="213"/>
        <v>0.14340000000000064</v>
      </c>
      <c r="D1747" s="2">
        <f t="shared" si="214"/>
        <v>7.455420000000001</v>
      </c>
      <c r="E1747" s="2">
        <f t="shared" si="216"/>
        <v>7.4062199999999994</v>
      </c>
      <c r="F1747" s="2">
        <f t="shared" si="209"/>
        <v>7.3976850000000001</v>
      </c>
      <c r="G1747" s="2">
        <f t="shared" si="211"/>
        <v>7.514580000000004</v>
      </c>
      <c r="H1747" s="2">
        <f t="shared" si="215"/>
        <v>7.0311399999999988</v>
      </c>
      <c r="I1747" s="2">
        <f t="array" ref="I1747">SUMPRODUCT(B1731:B1750, (ROW(B1731:B1750)-ROW(B1731)+1)) / (20*21/2)</f>
        <v>7.4495547619047606</v>
      </c>
      <c r="J1747" s="2">
        <f t="shared" si="210"/>
        <v>7.4273664177132801</v>
      </c>
      <c r="K1747" s="2">
        <f t="shared" si="212"/>
        <v>7.4771363012773175</v>
      </c>
    </row>
    <row r="1748" spans="1:11" ht="13.5" x14ac:dyDescent="0.25">
      <c r="A1748" s="3">
        <v>44560</v>
      </c>
      <c r="B1748" s="2">
        <v>7.5155000000000003</v>
      </c>
      <c r="C1748" s="2">
        <f t="shared" si="213"/>
        <v>0</v>
      </c>
      <c r="D1748" s="2">
        <f t="shared" si="214"/>
        <v>7.4704400000000009</v>
      </c>
      <c r="E1748" s="2">
        <f t="shared" si="216"/>
        <v>7.4226100000000006</v>
      </c>
      <c r="F1748" s="2">
        <f t="shared" ref="F1748:F1811" si="217">AVERAGE(B1729:B1748)</f>
        <v>7.3993900000000012</v>
      </c>
      <c r="G1748" s="2">
        <f t="shared" si="211"/>
        <v>7.5115720000000046</v>
      </c>
      <c r="H1748" s="2">
        <f t="shared" si="215"/>
        <v>7.0406824999999982</v>
      </c>
      <c r="I1748" s="2">
        <f t="array" ref="I1748">SUMPRODUCT(B1732:B1751, (ROW(B1732:B1751)-ROW(B1732)+1)) / (20*21/2)</f>
        <v>7.4708957142857138</v>
      </c>
      <c r="J1748" s="2">
        <f t="shared" si="210"/>
        <v>7.4357600922167775</v>
      </c>
      <c r="K1748" s="2">
        <f t="shared" si="212"/>
        <v>7.4786407600507561</v>
      </c>
    </row>
    <row r="1749" spans="1:11" ht="13.5" x14ac:dyDescent="0.25">
      <c r="A1749" s="3">
        <v>44561</v>
      </c>
      <c r="B1749" s="2">
        <v>7.5155000000000003</v>
      </c>
      <c r="C1749" s="2">
        <f t="shared" si="213"/>
        <v>0</v>
      </c>
      <c r="D1749" s="2">
        <f t="shared" si="214"/>
        <v>7.4854600000000007</v>
      </c>
      <c r="E1749" s="2">
        <f t="shared" si="216"/>
        <v>7.43832</v>
      </c>
      <c r="F1749" s="2">
        <f t="shared" si="217"/>
        <v>7.4028050000000007</v>
      </c>
      <c r="G1749" s="2">
        <f t="shared" si="211"/>
        <v>7.5095220000000031</v>
      </c>
      <c r="H1749" s="2">
        <f t="shared" si="215"/>
        <v>7.0502249999999984</v>
      </c>
      <c r="I1749" s="2">
        <f t="array" ref="I1749">SUMPRODUCT(B1733:B1752, (ROW(B1733:B1752)-ROW(B1733)+1)) / (20*21/2)</f>
        <v>7.4928257142857131</v>
      </c>
      <c r="J1749" s="2">
        <f t="shared" ref="J1749:J1812" si="218">$J$4*B1749+J1748*(1-$J$4)</f>
        <v>7.4433543691485129</v>
      </c>
      <c r="K1749" s="2">
        <f t="shared" si="212"/>
        <v>7.4800862204409224</v>
      </c>
    </row>
    <row r="1750" spans="1:11" ht="13.5" x14ac:dyDescent="0.25">
      <c r="A1750" s="3">
        <v>44564</v>
      </c>
      <c r="B1750" s="2">
        <v>7.6658999999999997</v>
      </c>
      <c r="C1750" s="2">
        <f t="shared" si="213"/>
        <v>0.15039999999999942</v>
      </c>
      <c r="D1750" s="2">
        <f t="shared" si="214"/>
        <v>7.5168999999999997</v>
      </c>
      <c r="E1750" s="2">
        <f t="shared" si="216"/>
        <v>7.4745400000000002</v>
      </c>
      <c r="F1750" s="2">
        <f t="shared" si="217"/>
        <v>7.4144199999999998</v>
      </c>
      <c r="G1750" s="2">
        <f t="shared" si="211"/>
        <v>7.5125300000000026</v>
      </c>
      <c r="H1750" s="2">
        <f t="shared" si="215"/>
        <v>7.0603609999999977</v>
      </c>
      <c r="I1750" s="2">
        <f t="array" ref="I1750">SUMPRODUCT(B1734:B1753, (ROW(B1734:B1753)-ROW(B1734)+1)) / (20*21/2)</f>
        <v>7.5004352380952373</v>
      </c>
      <c r="J1750" s="2">
        <f t="shared" si="218"/>
        <v>7.4645491911343687</v>
      </c>
      <c r="K1750" s="2">
        <f t="shared" si="212"/>
        <v>7.487373035325593</v>
      </c>
    </row>
    <row r="1751" spans="1:11" ht="13.5" x14ac:dyDescent="0.25">
      <c r="A1751" s="3">
        <v>44565</v>
      </c>
      <c r="B1751" s="2">
        <v>7.6384999999999996</v>
      </c>
      <c r="C1751" s="2">
        <f t="shared" si="213"/>
        <v>-2.7400000000000091E-2</v>
      </c>
      <c r="D1751" s="2">
        <f t="shared" si="214"/>
        <v>7.5701800000000006</v>
      </c>
      <c r="E1751" s="2">
        <f t="shared" si="216"/>
        <v>7.5107499999999998</v>
      </c>
      <c r="F1751" s="2">
        <f t="shared" si="217"/>
        <v>7.4219349999999995</v>
      </c>
      <c r="G1751" s="2">
        <f t="shared" si="211"/>
        <v>7.5137600000000022</v>
      </c>
      <c r="H1751" s="2">
        <f t="shared" si="215"/>
        <v>7.0706134999999986</v>
      </c>
      <c r="I1751" s="2">
        <f t="array" ref="I1751">SUMPRODUCT(B1735:B1754, (ROW(B1735:B1754)-ROW(B1735)+1)) / (20*21/2)</f>
        <v>7.5135833333333331</v>
      </c>
      <c r="J1751" s="2">
        <f t="shared" si="218"/>
        <v>7.4811159348358576</v>
      </c>
      <c r="K1751" s="2">
        <f t="shared" si="212"/>
        <v>7.4932995829598834</v>
      </c>
    </row>
    <row r="1752" spans="1:11" ht="13.5" x14ac:dyDescent="0.25">
      <c r="A1752" s="3">
        <v>44566</v>
      </c>
      <c r="B1752" s="2">
        <v>7.6521999999999997</v>
      </c>
      <c r="C1752" s="2">
        <f t="shared" si="213"/>
        <v>1.3700000000000045E-2</v>
      </c>
      <c r="D1752" s="2">
        <f t="shared" si="214"/>
        <v>7.5975200000000003</v>
      </c>
      <c r="E1752" s="2">
        <f t="shared" si="216"/>
        <v>7.5264700000000007</v>
      </c>
      <c r="F1752" s="2">
        <f t="shared" si="217"/>
        <v>7.4355999999999991</v>
      </c>
      <c r="G1752" s="2">
        <f t="shared" si="211"/>
        <v>7.5110280000000014</v>
      </c>
      <c r="H1752" s="2">
        <f t="shared" si="215"/>
        <v>7.0804274999999981</v>
      </c>
      <c r="I1752" s="2">
        <f t="array" ref="I1752">SUMPRODUCT(B1736:B1755, (ROW(B1736:B1755)-ROW(B1736)+1)) / (20*21/2)</f>
        <v>7.5254300000000018</v>
      </c>
      <c r="J1752" s="2">
        <f t="shared" si="218"/>
        <v>7.4974096553276803</v>
      </c>
      <c r="K1752" s="2">
        <f t="shared" si="212"/>
        <v>7.4995309718634173</v>
      </c>
    </row>
    <row r="1753" spans="1:11" ht="13.5" x14ac:dyDescent="0.25">
      <c r="A1753" s="3">
        <v>44567</v>
      </c>
      <c r="B1753" s="2">
        <v>7.5155000000000003</v>
      </c>
      <c r="C1753" s="2">
        <f t="shared" si="213"/>
        <v>-0.13669999999999938</v>
      </c>
      <c r="D1753" s="2">
        <f t="shared" si="214"/>
        <v>7.5975200000000003</v>
      </c>
      <c r="E1753" s="2">
        <f t="shared" si="216"/>
        <v>7.5339800000000015</v>
      </c>
      <c r="F1753" s="2">
        <f t="shared" si="217"/>
        <v>7.4458450000000003</v>
      </c>
      <c r="G1753" s="2">
        <f t="shared" si="211"/>
        <v>7.5085680000000004</v>
      </c>
      <c r="H1753" s="2">
        <f t="shared" si="215"/>
        <v>7.0895579999999994</v>
      </c>
      <c r="I1753" s="2">
        <f t="array" ref="I1753">SUMPRODUCT(B1737:B1756, (ROW(B1737:B1756)-ROW(B1737)+1)) / (20*21/2)</f>
        <v>7.5424799999999994</v>
      </c>
      <c r="J1753" s="2">
        <f t="shared" si="218"/>
        <v>7.4991325452964732</v>
      </c>
      <c r="K1753" s="2">
        <f t="shared" si="212"/>
        <v>7.50015720826093</v>
      </c>
    </row>
    <row r="1754" spans="1:11" ht="13.5" x14ac:dyDescent="0.25">
      <c r="A1754" s="3">
        <v>44568</v>
      </c>
      <c r="B1754" s="2">
        <v>7.5838999999999999</v>
      </c>
      <c r="C1754" s="2">
        <f t="shared" si="213"/>
        <v>6.8399999999999572E-2</v>
      </c>
      <c r="D1754" s="2">
        <f t="shared" si="214"/>
        <v>7.6111999999999993</v>
      </c>
      <c r="E1754" s="2">
        <f t="shared" si="216"/>
        <v>7.54833</v>
      </c>
      <c r="F1754" s="2">
        <f t="shared" si="217"/>
        <v>7.4595099999999999</v>
      </c>
      <c r="G1754" s="2">
        <f t="shared" si="211"/>
        <v>7.5074759999999996</v>
      </c>
      <c r="H1754" s="2">
        <f t="shared" si="215"/>
        <v>7.0990304999999987</v>
      </c>
      <c r="I1754" s="2">
        <f t="array" ref="I1754">SUMPRODUCT(B1738:B1757, (ROW(B1738:B1757)-ROW(B1738)+1)) / (20*21/2)</f>
        <v>7.5757347619047604</v>
      </c>
      <c r="J1754" s="2">
        <f t="shared" si="218"/>
        <v>7.5072056362206183</v>
      </c>
      <c r="K1754" s="2">
        <f t="shared" si="212"/>
        <v>7.5034412393095211</v>
      </c>
    </row>
    <row r="1755" spans="1:11" ht="13.5" x14ac:dyDescent="0.25">
      <c r="A1755" s="3">
        <v>44571</v>
      </c>
      <c r="B1755" s="2">
        <v>7.5838999999999999</v>
      </c>
      <c r="C1755" s="2">
        <f t="shared" si="213"/>
        <v>0</v>
      </c>
      <c r="D1755" s="2">
        <f t="shared" si="214"/>
        <v>7.5948000000000011</v>
      </c>
      <c r="E1755" s="2">
        <f t="shared" si="216"/>
        <v>7.5558500000000013</v>
      </c>
      <c r="F1755" s="2">
        <f t="shared" si="217"/>
        <v>7.4731749999999995</v>
      </c>
      <c r="G1755" s="2">
        <f t="shared" si="211"/>
        <v>7.5065199999999983</v>
      </c>
      <c r="H1755" s="2">
        <f t="shared" si="215"/>
        <v>7.1088199999999997</v>
      </c>
      <c r="I1755" s="2">
        <f t="array" ref="I1755">SUMPRODUCT(B1739:B1758, (ROW(B1739:B1758)-ROW(B1739)+1)) / (20*21/2)</f>
        <v>7.6503347619047615</v>
      </c>
      <c r="J1755" s="2">
        <f t="shared" si="218"/>
        <v>7.5145098613424643</v>
      </c>
      <c r="K1755" s="2">
        <f t="shared" si="212"/>
        <v>7.5065964848267948</v>
      </c>
    </row>
    <row r="1756" spans="1:11" ht="13.5" x14ac:dyDescent="0.25">
      <c r="A1756" s="3">
        <v>44572</v>
      </c>
      <c r="B1756" s="2">
        <v>7.6521999999999997</v>
      </c>
      <c r="C1756" s="2">
        <f t="shared" si="213"/>
        <v>6.8299999999999805E-2</v>
      </c>
      <c r="D1756" s="2">
        <f t="shared" si="214"/>
        <v>7.5975399999999995</v>
      </c>
      <c r="E1756" s="2">
        <f t="shared" si="216"/>
        <v>7.5838599999999996</v>
      </c>
      <c r="F1756" s="2">
        <f t="shared" si="217"/>
        <v>7.4875249999999998</v>
      </c>
      <c r="G1756" s="2">
        <f t="shared" si="211"/>
        <v>7.5040599999999973</v>
      </c>
      <c r="H1756" s="2">
        <f t="shared" si="215"/>
        <v>7.1187609999999992</v>
      </c>
      <c r="I1756" s="2">
        <f t="array" ref="I1756">SUMPRODUCT(B1740:B1759, (ROW(B1740:B1759)-ROW(B1740)+1)) / (20*21/2)</f>
        <v>7.7315119047619039</v>
      </c>
      <c r="J1756" s="2">
        <f t="shared" si="218"/>
        <v>7.5276232078812768</v>
      </c>
      <c r="K1756" s="2">
        <f t="shared" si="212"/>
        <v>7.5123064265982933</v>
      </c>
    </row>
    <row r="1757" spans="1:11" ht="13.5" x14ac:dyDescent="0.25">
      <c r="A1757" s="3">
        <v>44573</v>
      </c>
      <c r="B1757" s="2">
        <v>7.8367000000000004</v>
      </c>
      <c r="C1757" s="2">
        <f t="shared" si="213"/>
        <v>0.18450000000000077</v>
      </c>
      <c r="D1757" s="2">
        <f t="shared" si="214"/>
        <v>7.6344400000000006</v>
      </c>
      <c r="E1757" s="2">
        <f t="shared" si="216"/>
        <v>7.6159799999999986</v>
      </c>
      <c r="F1757" s="2">
        <f t="shared" si="217"/>
        <v>7.511099999999999</v>
      </c>
      <c r="G1757" s="2">
        <f t="shared" si="211"/>
        <v>7.5077499999999979</v>
      </c>
      <c r="H1757" s="2">
        <f t="shared" si="215"/>
        <v>7.1296559999999989</v>
      </c>
      <c r="I1757" s="2">
        <f t="array" ref="I1757">SUMPRODUCT(B1741:B1760, (ROW(B1741:B1760)-ROW(B1741)+1)) / (20*21/2)</f>
        <v>7.8102785714285714</v>
      </c>
      <c r="J1757" s="2">
        <f t="shared" si="218"/>
        <v>7.5570590928449644</v>
      </c>
      <c r="K1757" s="2">
        <f t="shared" si="212"/>
        <v>7.5250277432022816</v>
      </c>
    </row>
    <row r="1758" spans="1:11" ht="13.5" x14ac:dyDescent="0.25">
      <c r="A1758" s="3">
        <v>44574</v>
      </c>
      <c r="B1758" s="2">
        <v>8.2943999999999996</v>
      </c>
      <c r="C1758" s="2">
        <f t="shared" si="213"/>
        <v>0.45769999999999911</v>
      </c>
      <c r="D1758" s="2">
        <f t="shared" si="214"/>
        <v>7.7902199999999997</v>
      </c>
      <c r="E1758" s="2">
        <f t="shared" si="216"/>
        <v>7.6938699999999995</v>
      </c>
      <c r="F1758" s="2">
        <f t="shared" si="217"/>
        <v>7.5582399999999996</v>
      </c>
      <c r="G1758" s="2">
        <f t="shared" si="211"/>
        <v>7.5184079999999964</v>
      </c>
      <c r="H1758" s="2">
        <f t="shared" si="215"/>
        <v>7.1426179999999997</v>
      </c>
      <c r="I1758" s="2">
        <f t="array" ref="I1758">SUMPRODUCT(B1742:B1761, (ROW(B1742:B1761)-ROW(B1742)+1)) / (20*21/2)</f>
        <v>7.8836442857142854</v>
      </c>
      <c r="J1758" s="2">
        <f t="shared" si="218"/>
        <v>7.627282036383539</v>
      </c>
      <c r="K1758" s="2">
        <f t="shared" si="212"/>
        <v>7.5551992042531726</v>
      </c>
    </row>
    <row r="1759" spans="1:11" ht="13.5" x14ac:dyDescent="0.25">
      <c r="A1759" s="3">
        <v>44575</v>
      </c>
      <c r="B1759" s="2">
        <v>8.4106000000000005</v>
      </c>
      <c r="C1759" s="2">
        <f t="shared" si="213"/>
        <v>0.11620000000000097</v>
      </c>
      <c r="D1759" s="2">
        <f t="shared" si="214"/>
        <v>7.9555600000000002</v>
      </c>
      <c r="E1759" s="2">
        <f t="shared" si="216"/>
        <v>7.7833799999999993</v>
      </c>
      <c r="F1759" s="2">
        <f t="shared" si="217"/>
        <v>7.6108499999999975</v>
      </c>
      <c r="G1759" s="2">
        <f t="shared" si="211"/>
        <v>7.5313899999999965</v>
      </c>
      <c r="H1759" s="2">
        <f t="shared" si="215"/>
        <v>7.1559074999999996</v>
      </c>
      <c r="I1759" s="2">
        <f t="array" ref="I1759">SUMPRODUCT(B1743:B1762, (ROW(B1743:B1762)-ROW(B1743)+1)) / (20*21/2)</f>
        <v>7.9482219047619047</v>
      </c>
      <c r="J1759" s="2">
        <f t="shared" si="218"/>
        <v>7.701883747204155</v>
      </c>
      <c r="K1759" s="2">
        <f t="shared" si="212"/>
        <v>7.5887443334981466</v>
      </c>
    </row>
    <row r="1760" spans="1:11" ht="13.5" x14ac:dyDescent="0.25">
      <c r="A1760" s="3">
        <v>44578</v>
      </c>
      <c r="B1760" s="2">
        <v>8.4379000000000008</v>
      </c>
      <c r="C1760" s="2">
        <f t="shared" si="213"/>
        <v>2.7300000000000324E-2</v>
      </c>
      <c r="D1760" s="2">
        <f t="shared" si="214"/>
        <v>8.12636</v>
      </c>
      <c r="E1760" s="2">
        <f t="shared" si="216"/>
        <v>7.8605800000000006</v>
      </c>
      <c r="F1760" s="2">
        <f t="shared" si="217"/>
        <v>7.667559999999999</v>
      </c>
      <c r="G1760" s="2">
        <f t="shared" si="211"/>
        <v>7.5465579999999974</v>
      </c>
      <c r="H1760" s="2">
        <f t="shared" si="215"/>
        <v>7.1693964999999995</v>
      </c>
      <c r="I1760" s="2">
        <f t="array" ref="I1760">SUMPRODUCT(B1744:B1763, (ROW(B1744:B1763)-ROW(B1744)+1)) / (20*21/2)</f>
        <v>8.0078247619047627</v>
      </c>
      <c r="J1760" s="2">
        <f t="shared" si="218"/>
        <v>7.7719805331847116</v>
      </c>
      <c r="K1760" s="2">
        <f t="shared" si="212"/>
        <v>7.6220445557139058</v>
      </c>
    </row>
    <row r="1761" spans="1:11" ht="13.5" x14ac:dyDescent="0.25">
      <c r="A1761" s="3">
        <v>44579</v>
      </c>
      <c r="B1761" s="2">
        <v>8.4379000000000008</v>
      </c>
      <c r="C1761" s="2">
        <f t="shared" si="213"/>
        <v>0</v>
      </c>
      <c r="D1761" s="2">
        <f t="shared" si="214"/>
        <v>8.2835000000000001</v>
      </c>
      <c r="E1761" s="2">
        <f t="shared" si="216"/>
        <v>7.9405199999999994</v>
      </c>
      <c r="F1761" s="2">
        <f t="shared" si="217"/>
        <v>7.7256349999999996</v>
      </c>
      <c r="G1761" s="2">
        <f t="shared" si="211"/>
        <v>7.5610419999999978</v>
      </c>
      <c r="H1761" s="2">
        <f t="shared" si="215"/>
        <v>7.1830759999999989</v>
      </c>
      <c r="I1761" s="2">
        <f t="array" ref="I1761">SUMPRODUCT(B1745:B1764, (ROW(B1745:B1764)-ROW(B1745)+1)) / (20*21/2)</f>
        <v>8.063520476190476</v>
      </c>
      <c r="J1761" s="2">
        <f t="shared" si="218"/>
        <v>7.8354014347861671</v>
      </c>
      <c r="K1761" s="2">
        <f t="shared" si="212"/>
        <v>7.6540388868623799</v>
      </c>
    </row>
    <row r="1762" spans="1:11" ht="13.5" x14ac:dyDescent="0.25">
      <c r="A1762" s="3">
        <v>44580</v>
      </c>
      <c r="B1762" s="2">
        <v>8.4037000000000006</v>
      </c>
      <c r="C1762" s="2">
        <f t="shared" si="213"/>
        <v>-3.420000000000023E-2</v>
      </c>
      <c r="D1762" s="2">
        <f t="shared" si="214"/>
        <v>8.3968999999999987</v>
      </c>
      <c r="E1762" s="2">
        <f t="shared" si="216"/>
        <v>8.0156700000000001</v>
      </c>
      <c r="F1762" s="2">
        <f t="shared" si="217"/>
        <v>7.7710699999999999</v>
      </c>
      <c r="G1762" s="2">
        <f t="shared" si="211"/>
        <v>7.5753879999999993</v>
      </c>
      <c r="H1762" s="2">
        <f t="shared" si="215"/>
        <v>7.1962989999999989</v>
      </c>
      <c r="I1762" s="2">
        <f t="array" ref="I1762">SUMPRODUCT(B1746:B1765, (ROW(B1746:B1765)-ROW(B1746)+1)) / (20*21/2)</f>
        <v>8.1601814285714287</v>
      </c>
      <c r="J1762" s="2">
        <f t="shared" si="218"/>
        <v>7.8895251076636752</v>
      </c>
      <c r="K1762" s="2">
        <f t="shared" si="212"/>
        <v>7.6834373618873846</v>
      </c>
    </row>
    <row r="1763" spans="1:11" ht="13.5" x14ac:dyDescent="0.25">
      <c r="A1763" s="3">
        <v>44581</v>
      </c>
      <c r="B1763" s="2">
        <v>8.3969000000000005</v>
      </c>
      <c r="C1763" s="2">
        <f t="shared" si="213"/>
        <v>-6.8000000000001393E-3</v>
      </c>
      <c r="D1763" s="2">
        <f t="shared" si="214"/>
        <v>8.4174000000000007</v>
      </c>
      <c r="E1763" s="2">
        <f t="shared" si="216"/>
        <v>8.1038099999999993</v>
      </c>
      <c r="F1763" s="2">
        <f t="shared" si="217"/>
        <v>7.8188949999999995</v>
      </c>
      <c r="G1763" s="2">
        <f t="shared" si="211"/>
        <v>7.5917859999999999</v>
      </c>
      <c r="H1763" s="2">
        <f t="shared" si="215"/>
        <v>7.2097734999999981</v>
      </c>
      <c r="I1763" s="2">
        <f t="array" ref="I1763">SUMPRODUCT(B1747:B1766, (ROW(B1747:B1766)-ROW(B1747)+1)) / (20*21/2)</f>
        <v>8.263321904761904</v>
      </c>
      <c r="J1763" s="2">
        <f t="shared" si="218"/>
        <v>7.9378465259814206</v>
      </c>
      <c r="K1763" s="2">
        <f t="shared" si="212"/>
        <v>7.7114162888721927</v>
      </c>
    </row>
    <row r="1764" spans="1:11" ht="13.5" x14ac:dyDescent="0.25">
      <c r="A1764" s="3">
        <v>44582</v>
      </c>
      <c r="B1764" s="2">
        <v>8.4037000000000006</v>
      </c>
      <c r="C1764" s="2">
        <f t="shared" si="213"/>
        <v>6.8000000000001393E-3</v>
      </c>
      <c r="D1764" s="2">
        <f t="shared" si="214"/>
        <v>8.4160199999999996</v>
      </c>
      <c r="E1764" s="2">
        <f t="shared" si="216"/>
        <v>8.1857900000000008</v>
      </c>
      <c r="F1764" s="2">
        <f t="shared" si="217"/>
        <v>7.8670599999999977</v>
      </c>
      <c r="G1764" s="2">
        <f t="shared" si="211"/>
        <v>7.611872</v>
      </c>
      <c r="H1764" s="2">
        <f t="shared" si="215"/>
        <v>7.2232819999999984</v>
      </c>
      <c r="I1764" s="2">
        <f t="array" ref="I1764">SUMPRODUCT(B1748:B1767, (ROW(B1748:B1767)-ROW(B1748)+1)) / (20*21/2)</f>
        <v>8.345602380952382</v>
      </c>
      <c r="J1764" s="2">
        <f t="shared" si="218"/>
        <v>7.9822135235069993</v>
      </c>
      <c r="K1764" s="2">
        <f t="shared" si="212"/>
        <v>7.7385646697007342</v>
      </c>
    </row>
    <row r="1765" spans="1:11" ht="13.5" x14ac:dyDescent="0.25">
      <c r="A1765" s="3">
        <v>44585</v>
      </c>
      <c r="B1765" s="2">
        <v>8.8819999999999997</v>
      </c>
      <c r="C1765" s="2">
        <f t="shared" si="213"/>
        <v>0.47829999999999906</v>
      </c>
      <c r="D1765" s="2">
        <f t="shared" si="214"/>
        <v>8.5048399999999997</v>
      </c>
      <c r="E1765" s="2">
        <f t="shared" si="216"/>
        <v>8.3155999999999999</v>
      </c>
      <c r="F1765" s="2">
        <f t="shared" si="217"/>
        <v>7.9357249999999997</v>
      </c>
      <c r="G1765" s="2">
        <f t="shared" si="211"/>
        <v>7.6359220000000008</v>
      </c>
      <c r="H1765" s="2">
        <f t="shared" si="215"/>
        <v>7.2391819999999987</v>
      </c>
      <c r="I1765" s="2">
        <f t="array" ref="I1765">SUMPRODUCT(B1749:B1768, (ROW(B1749:B1768)-ROW(B1749)+1)) / (20*21/2)</f>
        <v>8.4304900000000007</v>
      </c>
      <c r="J1765" s="2">
        <f t="shared" si="218"/>
        <v>8.0679074736491891</v>
      </c>
      <c r="K1765" s="2">
        <f t="shared" si="212"/>
        <v>7.7834052708889407</v>
      </c>
    </row>
    <row r="1766" spans="1:11" ht="13.5" x14ac:dyDescent="0.25">
      <c r="A1766" s="3">
        <v>44586</v>
      </c>
      <c r="B1766" s="2">
        <v>9.0187000000000008</v>
      </c>
      <c r="C1766" s="2">
        <f t="shared" si="213"/>
        <v>0.13670000000000115</v>
      </c>
      <c r="D1766" s="2">
        <f t="shared" si="214"/>
        <v>8.6210000000000004</v>
      </c>
      <c r="E1766" s="2">
        <f t="shared" si="216"/>
        <v>8.4522500000000012</v>
      </c>
      <c r="F1766" s="2">
        <f t="shared" si="217"/>
        <v>8.0180550000000004</v>
      </c>
      <c r="G1766" s="2">
        <f t="shared" si="211"/>
        <v>7.6659859999999993</v>
      </c>
      <c r="H1766" s="2">
        <f t="shared" si="215"/>
        <v>7.255765499999999</v>
      </c>
      <c r="I1766" s="2">
        <f t="array" ref="I1766">SUMPRODUCT(B1750:B1769, (ROW(B1750:B1769)-ROW(B1750)+1)) / (20*21/2)</f>
        <v>8.4993004761904771</v>
      </c>
      <c r="J1766" s="2">
        <f t="shared" si="218"/>
        <v>8.1584591428254569</v>
      </c>
      <c r="K1766" s="2">
        <f t="shared" si="212"/>
        <v>7.8318482014423161</v>
      </c>
    </row>
    <row r="1767" spans="1:11" ht="13.5" x14ac:dyDescent="0.25">
      <c r="A1767" s="3">
        <v>44587</v>
      </c>
      <c r="B1767" s="2">
        <v>8.8819999999999997</v>
      </c>
      <c r="C1767" s="2">
        <f t="shared" si="213"/>
        <v>-0.13670000000000115</v>
      </c>
      <c r="D1767" s="2">
        <f t="shared" si="214"/>
        <v>8.716660000000001</v>
      </c>
      <c r="E1767" s="2">
        <f t="shared" si="216"/>
        <v>8.5567799999999998</v>
      </c>
      <c r="F1767" s="2">
        <f t="shared" si="217"/>
        <v>8.0863800000000001</v>
      </c>
      <c r="G1767" s="2">
        <f t="shared" si="211"/>
        <v>7.6933159999999994</v>
      </c>
      <c r="H1767" s="2">
        <f t="shared" si="215"/>
        <v>7.2716654999999983</v>
      </c>
      <c r="I1767" s="2">
        <f t="array" ref="I1767">SUMPRODUCT(B1751:B1770, (ROW(B1751:B1770)-ROW(B1751)+1)) / (20*21/2)</f>
        <v>8.5544514285714293</v>
      </c>
      <c r="J1767" s="2">
        <f t="shared" si="218"/>
        <v>8.2273677958897</v>
      </c>
      <c r="K1767" s="2">
        <f t="shared" si="212"/>
        <v>7.8730306249151667</v>
      </c>
    </row>
    <row r="1768" spans="1:11" ht="13.5" x14ac:dyDescent="0.25">
      <c r="A1768" s="3">
        <v>44588</v>
      </c>
      <c r="B1768" s="2">
        <v>8.9777000000000005</v>
      </c>
      <c r="C1768" s="2">
        <f t="shared" si="213"/>
        <v>9.5700000000000784E-2</v>
      </c>
      <c r="D1768" s="2">
        <f t="shared" si="214"/>
        <v>8.8328199999999999</v>
      </c>
      <c r="E1768" s="2">
        <f t="shared" si="216"/>
        <v>8.6251100000000012</v>
      </c>
      <c r="F1768" s="2">
        <f t="shared" si="217"/>
        <v>8.1594899999999999</v>
      </c>
      <c r="G1768" s="2">
        <f t="shared" si="211"/>
        <v>7.7225600000000005</v>
      </c>
      <c r="H1768" s="2">
        <f t="shared" si="215"/>
        <v>7.2886774999999977</v>
      </c>
      <c r="I1768" s="2">
        <f t="array" ref="I1768">SUMPRODUCT(B1752:B1771, (ROW(B1752:B1771)-ROW(B1752)+1)) / (20*21/2)</f>
        <v>8.6100166666666667</v>
      </c>
      <c r="J1768" s="2">
        <f t="shared" si="218"/>
        <v>8.2988280058049657</v>
      </c>
      <c r="K1768" s="2">
        <f t="shared" si="212"/>
        <v>7.916350992565552</v>
      </c>
    </row>
    <row r="1769" spans="1:11" ht="13.5" x14ac:dyDescent="0.25">
      <c r="A1769" s="3">
        <v>44589</v>
      </c>
      <c r="B1769" s="2">
        <v>8.8819999999999997</v>
      </c>
      <c r="C1769" s="2">
        <f t="shared" si="213"/>
        <v>-9.5700000000000784E-2</v>
      </c>
      <c r="D1769" s="2">
        <f t="shared" si="214"/>
        <v>8.9284799999999986</v>
      </c>
      <c r="E1769" s="2">
        <f t="shared" si="216"/>
        <v>8.6722500000000018</v>
      </c>
      <c r="F1769" s="2">
        <f t="shared" si="217"/>
        <v>8.2278149999999997</v>
      </c>
      <c r="G1769" s="2">
        <f t="shared" si="211"/>
        <v>7.7498900000000015</v>
      </c>
      <c r="H1769" s="2">
        <f t="shared" si="215"/>
        <v>7.305210999999999</v>
      </c>
      <c r="I1769" s="2">
        <f t="array" ref="I1769">SUMPRODUCT(B1753:B1772, (ROW(B1753:B1772)-ROW(B1753)+1)) / (20*21/2)</f>
        <v>8.6577733333333331</v>
      </c>
      <c r="J1769" s="2">
        <f t="shared" si="218"/>
        <v>8.354368195728302</v>
      </c>
      <c r="K1769" s="2">
        <f t="shared" si="212"/>
        <v>7.954219581092393</v>
      </c>
    </row>
    <row r="1770" spans="1:11" ht="13.5" x14ac:dyDescent="0.25">
      <c r="A1770" s="3">
        <v>44592</v>
      </c>
      <c r="B1770" s="2">
        <v>8.8069000000000006</v>
      </c>
      <c r="C1770" s="2">
        <f t="shared" si="213"/>
        <v>-7.5099999999999056E-2</v>
      </c>
      <c r="D1770" s="2">
        <f t="shared" si="214"/>
        <v>8.9134599999999988</v>
      </c>
      <c r="E1770" s="2">
        <f t="shared" si="216"/>
        <v>8.7091500000000011</v>
      </c>
      <c r="F1770" s="2">
        <f t="shared" si="217"/>
        <v>8.2848650000000017</v>
      </c>
      <c r="G1770" s="2">
        <f t="shared" si="211"/>
        <v>7.7769460000000015</v>
      </c>
      <c r="H1770" s="2">
        <f t="shared" si="215"/>
        <v>7.3207669999999982</v>
      </c>
      <c r="I1770" s="2">
        <f t="array" ref="I1770">SUMPRODUCT(B1754:B1773, (ROW(B1754:B1773)-ROW(B1754)+1)) / (20*21/2)</f>
        <v>8.6965890476190477</v>
      </c>
      <c r="J1770" s="2">
        <f t="shared" si="218"/>
        <v>8.3974664628017965</v>
      </c>
      <c r="K1770" s="2">
        <f t="shared" si="212"/>
        <v>7.9876580288926915</v>
      </c>
    </row>
    <row r="1771" spans="1:11" ht="13.5" x14ac:dyDescent="0.25">
      <c r="A1771" s="3">
        <v>44593</v>
      </c>
      <c r="B1771" s="2">
        <v>8.8682999999999996</v>
      </c>
      <c r="C1771" s="2">
        <f t="shared" si="213"/>
        <v>6.1399999999999011E-2</v>
      </c>
      <c r="D1771" s="2">
        <f t="shared" si="214"/>
        <v>8.8833799999999989</v>
      </c>
      <c r="E1771" s="2">
        <f t="shared" si="216"/>
        <v>8.7521900000000006</v>
      </c>
      <c r="F1771" s="2">
        <f t="shared" si="217"/>
        <v>8.3463550000000009</v>
      </c>
      <c r="G1771" s="2">
        <f t="shared" si="211"/>
        <v>7.8053680000000023</v>
      </c>
      <c r="H1771" s="2">
        <f t="shared" si="215"/>
        <v>7.336788499999999</v>
      </c>
      <c r="I1771" s="2">
        <f t="array" ref="I1771">SUMPRODUCT(B1755:B1774, (ROW(B1755:B1774)-ROW(B1755)+1)) / (20*21/2)</f>
        <v>8.7357276190476192</v>
      </c>
      <c r="J1771" s="2">
        <f t="shared" si="218"/>
        <v>8.4423077520587686</v>
      </c>
      <c r="K1771" s="2">
        <f t="shared" si="212"/>
        <v>8.0221930081518025</v>
      </c>
    </row>
    <row r="1772" spans="1:11" ht="13.5" x14ac:dyDescent="0.25">
      <c r="A1772" s="3">
        <v>44594</v>
      </c>
      <c r="B1772" s="2">
        <v>8.8477999999999994</v>
      </c>
      <c r="C1772" s="2">
        <f t="shared" si="213"/>
        <v>-2.0500000000000185E-2</v>
      </c>
      <c r="D1772" s="2">
        <f t="shared" si="214"/>
        <v>8.8765400000000003</v>
      </c>
      <c r="E1772" s="2">
        <f t="shared" si="216"/>
        <v>8.7966000000000015</v>
      </c>
      <c r="F1772" s="2">
        <f t="shared" si="217"/>
        <v>8.4061350000000026</v>
      </c>
      <c r="G1772" s="2">
        <f t="shared" si="211"/>
        <v>7.8321500000000013</v>
      </c>
      <c r="H1772" s="2">
        <f t="shared" si="215"/>
        <v>7.3527704999999992</v>
      </c>
      <c r="I1772" s="2">
        <f t="array" ref="I1772">SUMPRODUCT(B1756:B1775, (ROW(B1756:B1775)-ROW(B1756)+1)) / (20*21/2)</f>
        <v>8.7621800000000007</v>
      </c>
      <c r="J1772" s="2">
        <f t="shared" si="218"/>
        <v>8.480926061386505</v>
      </c>
      <c r="K1772" s="2">
        <f t="shared" si="212"/>
        <v>8.0545697529301634</v>
      </c>
    </row>
    <row r="1773" spans="1:11" ht="13.5" x14ac:dyDescent="0.25">
      <c r="A1773" s="3">
        <v>44595</v>
      </c>
      <c r="B1773" s="2">
        <v>8.8137000000000008</v>
      </c>
      <c r="C1773" s="2">
        <f t="shared" si="213"/>
        <v>-3.4099999999998687E-2</v>
      </c>
      <c r="D1773" s="2">
        <f t="shared" si="214"/>
        <v>8.8437400000000004</v>
      </c>
      <c r="E1773" s="2">
        <f t="shared" si="216"/>
        <v>8.8382799999999992</v>
      </c>
      <c r="F1773" s="2">
        <f t="shared" si="217"/>
        <v>8.4710450000000019</v>
      </c>
      <c r="G1773" s="2">
        <f t="shared" si="211"/>
        <v>7.8581140000000014</v>
      </c>
      <c r="H1773" s="2">
        <f t="shared" si="215"/>
        <v>7.3686455000000004</v>
      </c>
      <c r="I1773" s="2">
        <f t="array" ref="I1773">SUMPRODUCT(B1757:B1776, (ROW(B1757:B1776)-ROW(B1757)+1)) / (20*21/2)</f>
        <v>8.7886333333333333</v>
      </c>
      <c r="J1773" s="2">
        <f t="shared" si="218"/>
        <v>8.5126188174449329</v>
      </c>
      <c r="K1773" s="2">
        <f t="shared" si="212"/>
        <v>8.0843395665407449</v>
      </c>
    </row>
    <row r="1774" spans="1:11" ht="13.5" x14ac:dyDescent="0.25">
      <c r="A1774" s="3">
        <v>44596</v>
      </c>
      <c r="B1774" s="2">
        <v>8.8819999999999997</v>
      </c>
      <c r="C1774" s="2">
        <f t="shared" si="213"/>
        <v>6.8299999999998917E-2</v>
      </c>
      <c r="D1774" s="2">
        <f t="shared" si="214"/>
        <v>8.8437400000000004</v>
      </c>
      <c r="E1774" s="2">
        <f t="shared" si="216"/>
        <v>8.8861099999999986</v>
      </c>
      <c r="F1774" s="2">
        <f t="shared" si="217"/>
        <v>8.5359500000000033</v>
      </c>
      <c r="G1774" s="2">
        <f t="shared" si="211"/>
        <v>7.8855800000000018</v>
      </c>
      <c r="H1774" s="2">
        <f t="shared" si="215"/>
        <v>7.3848305000000005</v>
      </c>
      <c r="I1774" s="2">
        <f t="array" ref="I1774">SUMPRODUCT(B1758:B1777, (ROW(B1758:B1777)-ROW(B1758)+1)) / (20*21/2)</f>
        <v>8.8086057142857133</v>
      </c>
      <c r="J1774" s="2">
        <f t="shared" si="218"/>
        <v>8.5477979776882727</v>
      </c>
      <c r="K1774" s="2">
        <f t="shared" si="212"/>
        <v>8.1156203678528733</v>
      </c>
    </row>
    <row r="1775" spans="1:11" ht="13.5" x14ac:dyDescent="0.25">
      <c r="A1775" s="3">
        <v>44599</v>
      </c>
      <c r="B1775" s="2">
        <v>8.8137000000000008</v>
      </c>
      <c r="C1775" s="2">
        <f t="shared" si="213"/>
        <v>-6.8299999999998917E-2</v>
      </c>
      <c r="D1775" s="2">
        <f t="shared" si="214"/>
        <v>8.8450999999999986</v>
      </c>
      <c r="E1775" s="2">
        <f t="shared" si="216"/>
        <v>8.8792799999999996</v>
      </c>
      <c r="F1775" s="2">
        <f t="shared" si="217"/>
        <v>8.5974400000000024</v>
      </c>
      <c r="G1775" s="2">
        <f t="shared" si="211"/>
        <v>7.911544000000001</v>
      </c>
      <c r="H1775" s="2">
        <f t="shared" si="215"/>
        <v>7.4007054999999999</v>
      </c>
      <c r="I1775" s="2">
        <f t="array" ref="I1775">SUMPRODUCT(B1759:B1778, (ROW(B1759:B1778)-ROW(B1759)+1)) / (20*21/2)</f>
        <v>8.8243228571428567</v>
      </c>
      <c r="J1775" s="2">
        <f t="shared" si="218"/>
        <v>8.5731219798131999</v>
      </c>
      <c r="K1775" s="2">
        <f t="shared" si="212"/>
        <v>8.1429960397017798</v>
      </c>
    </row>
    <row r="1776" spans="1:11" ht="13.5" x14ac:dyDescent="0.25">
      <c r="A1776" s="3">
        <v>44600</v>
      </c>
      <c r="B1776" s="2">
        <v>8.8751999999999995</v>
      </c>
      <c r="C1776" s="2">
        <f t="shared" si="213"/>
        <v>6.1499999999998778E-2</v>
      </c>
      <c r="D1776" s="2">
        <f t="shared" si="214"/>
        <v>8.8464800000000015</v>
      </c>
      <c r="E1776" s="2">
        <f t="shared" si="216"/>
        <v>8.8649300000000011</v>
      </c>
      <c r="F1776" s="2">
        <f t="shared" si="217"/>
        <v>8.658590000000002</v>
      </c>
      <c r="G1776" s="2">
        <f t="shared" si="211"/>
        <v>7.9390100000000006</v>
      </c>
      <c r="H1776" s="2">
        <f t="shared" si="215"/>
        <v>7.4168879999999993</v>
      </c>
      <c r="I1776" s="2">
        <f t="array" ref="I1776">SUMPRODUCT(B1760:B1779, (ROW(B1760:B1779)-ROW(B1760)+1)) / (20*21/2)</f>
        <v>8.8379219047619042</v>
      </c>
      <c r="J1776" s="2">
        <f t="shared" si="218"/>
        <v>8.6018913150690857</v>
      </c>
      <c r="K1776" s="2">
        <f t="shared" si="212"/>
        <v>8.1717099204977899</v>
      </c>
    </row>
    <row r="1777" spans="1:11" ht="13.5" x14ac:dyDescent="0.25">
      <c r="A1777" s="3">
        <v>44601</v>
      </c>
      <c r="B1777" s="2">
        <v>8.8682999999999996</v>
      </c>
      <c r="C1777" s="2">
        <f t="shared" si="213"/>
        <v>-6.8999999999999062E-3</v>
      </c>
      <c r="D1777" s="2">
        <f t="shared" si="214"/>
        <v>8.8505800000000008</v>
      </c>
      <c r="E1777" s="2">
        <f t="shared" si="216"/>
        <v>8.8635600000000014</v>
      </c>
      <c r="F1777" s="2">
        <f t="shared" si="217"/>
        <v>8.7101700000000015</v>
      </c>
      <c r="G1777" s="2">
        <f t="shared" si="211"/>
        <v>7.9663380000000004</v>
      </c>
      <c r="H1777" s="2">
        <f t="shared" si="215"/>
        <v>7.4327509999999997</v>
      </c>
      <c r="I1777" s="2">
        <f t="array" ref="I1777">SUMPRODUCT(B1761:B1780, (ROW(B1761:B1780)-ROW(B1761)+1)) / (20*21/2)</f>
        <v>8.849276190476191</v>
      </c>
      <c r="J1777" s="2">
        <f t="shared" si="218"/>
        <v>8.6272635707767922</v>
      </c>
      <c r="K1777" s="2">
        <f t="shared" si="212"/>
        <v>8.1990271785174844</v>
      </c>
    </row>
    <row r="1778" spans="1:11" ht="13.5" x14ac:dyDescent="0.25">
      <c r="A1778" s="3">
        <v>44602</v>
      </c>
      <c r="B1778" s="2">
        <v>8.8751999999999995</v>
      </c>
      <c r="C1778" s="2">
        <f t="shared" si="213"/>
        <v>6.8999999999999062E-3</v>
      </c>
      <c r="D1778" s="2">
        <f t="shared" si="214"/>
        <v>8.8628800000000005</v>
      </c>
      <c r="E1778" s="2">
        <f t="shared" si="216"/>
        <v>8.8533100000000022</v>
      </c>
      <c r="F1778" s="2">
        <f t="shared" si="217"/>
        <v>8.7392100000000035</v>
      </c>
      <c r="G1778" s="2">
        <f t="shared" ref="G1778:G1841" si="219">AVERAGE(B1729:B1778)</f>
        <v>7.9942140000000004</v>
      </c>
      <c r="H1778" s="2">
        <f t="shared" si="215"/>
        <v>7.4495669999999992</v>
      </c>
      <c r="I1778" s="2">
        <f t="array" ref="I1778">SUMPRODUCT(B1762:B1781, (ROW(B1762:B1781)-ROW(B1762)+1)) / (20*21/2)</f>
        <v>8.8585157142857156</v>
      </c>
      <c r="J1778" s="2">
        <f t="shared" si="218"/>
        <v>8.650876564036146</v>
      </c>
      <c r="K1778" s="2">
        <f t="shared" si="212"/>
        <v>8.2255437597520924</v>
      </c>
    </row>
    <row r="1779" spans="1:11" ht="13.5" x14ac:dyDescent="0.25">
      <c r="A1779" s="3">
        <v>44603</v>
      </c>
      <c r="B1779" s="2">
        <v>8.8819999999999997</v>
      </c>
      <c r="C1779" s="2">
        <f t="shared" si="213"/>
        <v>6.8000000000001393E-3</v>
      </c>
      <c r="D1779" s="2">
        <f t="shared" si="214"/>
        <v>8.8628800000000005</v>
      </c>
      <c r="E1779" s="2">
        <f t="shared" si="216"/>
        <v>8.8533099999999987</v>
      </c>
      <c r="F1779" s="2">
        <f t="shared" si="217"/>
        <v>8.7627800000000029</v>
      </c>
      <c r="G1779" s="2">
        <f t="shared" si="219"/>
        <v>8.0229100000000013</v>
      </c>
      <c r="H1779" s="2">
        <f t="shared" si="215"/>
        <v>7.4665119999999998</v>
      </c>
      <c r="I1779" s="2">
        <f t="array" ref="I1779">SUMPRODUCT(B1763:B1782, (ROW(B1763:B1782)-ROW(B1763)+1)) / (20*21/2)</f>
        <v>8.8675928571428582</v>
      </c>
      <c r="J1779" s="2">
        <f t="shared" si="218"/>
        <v>8.6728883198422277</v>
      </c>
      <c r="K1779" s="2">
        <f t="shared" ref="K1779:K1842" si="220">$K$4*B1779+(1-$K$4)*K1778</f>
        <v>8.2512871417225995</v>
      </c>
    </row>
    <row r="1780" spans="1:11" ht="13.5" x14ac:dyDescent="0.25">
      <c r="A1780" s="3">
        <v>44606</v>
      </c>
      <c r="B1780" s="2">
        <v>8.8819999999999997</v>
      </c>
      <c r="C1780" s="2">
        <f t="shared" si="213"/>
        <v>0</v>
      </c>
      <c r="D1780" s="2">
        <f t="shared" si="214"/>
        <v>8.8765399999999985</v>
      </c>
      <c r="E1780" s="2">
        <f t="shared" si="216"/>
        <v>8.8608200000000004</v>
      </c>
      <c r="F1780" s="2">
        <f t="shared" si="217"/>
        <v>8.7849850000000025</v>
      </c>
      <c r="G1780" s="2">
        <f t="shared" si="219"/>
        <v>8.0518779999999985</v>
      </c>
      <c r="H1780" s="2">
        <f t="shared" si="215"/>
        <v>7.4822214999999996</v>
      </c>
      <c r="I1780" s="2">
        <f t="array" ref="I1780">SUMPRODUCT(B1764:B1783, (ROW(B1764:B1783)-ROW(B1764)+1)) / (20*21/2)</f>
        <v>8.8788471428571434</v>
      </c>
      <c r="J1780" s="2">
        <f t="shared" si="218"/>
        <v>8.6928037179524917</v>
      </c>
      <c r="K1780" s="2">
        <f t="shared" si="220"/>
        <v>8.2760209793021051</v>
      </c>
    </row>
    <row r="1781" spans="1:11" ht="13.5" x14ac:dyDescent="0.25">
      <c r="A1781" s="3">
        <v>44607</v>
      </c>
      <c r="B1781" s="2">
        <v>8.8819999999999997</v>
      </c>
      <c r="C1781" s="2">
        <f t="shared" si="213"/>
        <v>0</v>
      </c>
      <c r="D1781" s="2">
        <f t="shared" si="214"/>
        <v>8.8778999999999986</v>
      </c>
      <c r="E1781" s="2">
        <f t="shared" si="216"/>
        <v>8.8621900000000018</v>
      </c>
      <c r="F1781" s="2">
        <f t="shared" si="217"/>
        <v>8.8071900000000021</v>
      </c>
      <c r="G1781" s="2">
        <f t="shared" si="219"/>
        <v>8.0797539999999994</v>
      </c>
      <c r="H1781" s="2">
        <f t="shared" si="215"/>
        <v>7.4970759999999999</v>
      </c>
      <c r="I1781" s="2">
        <f t="array" ref="I1781">SUMPRODUCT(B1765:B1784, (ROW(B1765:B1784)-ROW(B1765)+1)) / (20*21/2)</f>
        <v>8.8874661904761911</v>
      </c>
      <c r="J1781" s="2">
        <f t="shared" si="218"/>
        <v>8.7108224114808266</v>
      </c>
      <c r="K1781" s="2">
        <f t="shared" si="220"/>
        <v>8.2997848624667299</v>
      </c>
    </row>
    <row r="1782" spans="1:11" ht="13.5" x14ac:dyDescent="0.25">
      <c r="A1782" s="3">
        <v>44608</v>
      </c>
      <c r="B1782" s="2">
        <v>8.9024999999999999</v>
      </c>
      <c r="C1782" s="2">
        <f t="shared" si="213"/>
        <v>2.0500000000000185E-2</v>
      </c>
      <c r="D1782" s="2">
        <f t="shared" si="214"/>
        <v>8.884739999999999</v>
      </c>
      <c r="E1782" s="2">
        <f t="shared" si="216"/>
        <v>8.8676600000000008</v>
      </c>
      <c r="F1782" s="2">
        <f t="shared" si="217"/>
        <v>8.8321300000000029</v>
      </c>
      <c r="G1782" s="2">
        <f t="shared" si="219"/>
        <v>8.110225999999999</v>
      </c>
      <c r="H1782" s="2">
        <f t="shared" si="215"/>
        <v>7.5115574999999986</v>
      </c>
      <c r="I1782" s="2">
        <f t="array" ref="I1782">SUMPRODUCT(B1766:B1785, (ROW(B1766:B1785)-ROW(B1766)+1)) / (20*21/2)</f>
        <v>8.8967395238095239</v>
      </c>
      <c r="J1782" s="2">
        <f t="shared" si="218"/>
        <v>8.7290774199112242</v>
      </c>
      <c r="K1782" s="2">
        <f t="shared" si="220"/>
        <v>8.323420750213133</v>
      </c>
    </row>
    <row r="1783" spans="1:11" ht="13.5" x14ac:dyDescent="0.25">
      <c r="A1783" s="3">
        <v>44609</v>
      </c>
      <c r="B1783" s="2">
        <v>8.9503000000000004</v>
      </c>
      <c r="C1783" s="2">
        <f t="shared" si="213"/>
        <v>4.7800000000000509E-2</v>
      </c>
      <c r="D1783" s="2">
        <f t="shared" si="214"/>
        <v>8.8997600000000006</v>
      </c>
      <c r="E1783" s="2">
        <f t="shared" si="216"/>
        <v>8.8813199999999988</v>
      </c>
      <c r="F1783" s="2">
        <f t="shared" si="217"/>
        <v>8.8598000000000017</v>
      </c>
      <c r="G1783" s="2">
        <f t="shared" si="219"/>
        <v>8.1430199999999999</v>
      </c>
      <c r="H1783" s="2">
        <f t="shared" si="215"/>
        <v>7.526531499999999</v>
      </c>
      <c r="I1783" s="2">
        <f t="array" ref="I1783">SUMPRODUCT(B1767:B1786, (ROW(B1767:B1786)-ROW(B1767)+1)) / (20*21/2)</f>
        <v>8.9282961904761891</v>
      </c>
      <c r="J1783" s="2">
        <f t="shared" si="218"/>
        <v>8.7501462370625358</v>
      </c>
      <c r="K1783" s="2">
        <f t="shared" si="220"/>
        <v>8.3480042502047755</v>
      </c>
    </row>
    <row r="1784" spans="1:11" ht="13.5" x14ac:dyDescent="0.25">
      <c r="A1784" s="3">
        <v>44610</v>
      </c>
      <c r="B1784" s="2">
        <v>8.9503000000000004</v>
      </c>
      <c r="C1784" s="2">
        <f t="shared" si="213"/>
        <v>0</v>
      </c>
      <c r="D1784" s="2">
        <f t="shared" si="214"/>
        <v>8.9134199999999986</v>
      </c>
      <c r="E1784" s="2">
        <f t="shared" si="216"/>
        <v>8.8881499999999996</v>
      </c>
      <c r="F1784" s="2">
        <f t="shared" si="217"/>
        <v>8.8871300000000009</v>
      </c>
      <c r="G1784" s="2">
        <f t="shared" si="219"/>
        <v>8.175813999999999</v>
      </c>
      <c r="H1784" s="2">
        <f t="shared" si="215"/>
        <v>7.5415374999999987</v>
      </c>
      <c r="I1784" s="2">
        <f t="array" ref="I1784">SUMPRODUCT(B1768:B1787, (ROW(B1768:B1787)-ROW(B1768)+1)) / (20*21/2)</f>
        <v>8.9458676190476183</v>
      </c>
      <c r="J1784" s="2">
        <f t="shared" si="218"/>
        <v>8.7692085001994382</v>
      </c>
      <c r="K1784" s="2">
        <f t="shared" si="220"/>
        <v>8.371623691373216</v>
      </c>
    </row>
    <row r="1785" spans="1:11" ht="13.5" x14ac:dyDescent="0.25">
      <c r="A1785" s="3">
        <v>44613</v>
      </c>
      <c r="B1785" s="2">
        <v>8.9845000000000006</v>
      </c>
      <c r="C1785" s="2">
        <f t="shared" si="213"/>
        <v>3.420000000000023E-2</v>
      </c>
      <c r="D1785" s="2">
        <f t="shared" si="214"/>
        <v>8.9339200000000005</v>
      </c>
      <c r="E1785" s="2">
        <f t="shared" si="216"/>
        <v>8.9052299999999995</v>
      </c>
      <c r="F1785" s="2">
        <f t="shared" si="217"/>
        <v>8.8922550000000022</v>
      </c>
      <c r="G1785" s="2">
        <f t="shared" si="219"/>
        <v>8.2092919999999996</v>
      </c>
      <c r="H1785" s="2">
        <f t="shared" si="215"/>
        <v>7.5566824999999982</v>
      </c>
      <c r="I1785" s="2">
        <f t="array" ref="I1785">SUMPRODUCT(B1769:B1788, (ROW(B1769:B1788)-ROW(B1769)+1)) / (20*21/2)</f>
        <v>8.9598533333333332</v>
      </c>
      <c r="J1785" s="2">
        <f t="shared" si="218"/>
        <v>8.7897124525613961</v>
      </c>
      <c r="K1785" s="2">
        <f t="shared" si="220"/>
        <v>8.395658056417405</v>
      </c>
    </row>
    <row r="1786" spans="1:11" ht="13.5" x14ac:dyDescent="0.25">
      <c r="A1786" s="3">
        <v>44614</v>
      </c>
      <c r="B1786" s="2">
        <v>9.2235999999999994</v>
      </c>
      <c r="C1786" s="2">
        <f t="shared" si="213"/>
        <v>0.23909999999999876</v>
      </c>
      <c r="D1786" s="2">
        <f t="shared" si="214"/>
        <v>9.0022399999999987</v>
      </c>
      <c r="E1786" s="2">
        <f t="shared" si="216"/>
        <v>8.9400699999999986</v>
      </c>
      <c r="F1786" s="2">
        <f t="shared" si="217"/>
        <v>8.9025000000000016</v>
      </c>
      <c r="G1786" s="2">
        <f t="shared" si="219"/>
        <v>8.246459999999999</v>
      </c>
      <c r="H1786" s="2">
        <f t="shared" si="215"/>
        <v>7.5733399999999982</v>
      </c>
      <c r="I1786" s="2">
        <f t="array" ref="I1786">SUMPRODUCT(B1770:B1789, (ROW(B1770:B1789)-ROW(B1770)+1)) / (20*21/2)</f>
        <v>8.9669442857142858</v>
      </c>
      <c r="J1786" s="2">
        <f t="shared" si="218"/>
        <v>8.8310350761269767</v>
      </c>
      <c r="K1786" s="2">
        <f t="shared" si="220"/>
        <v>8.4281263679304477</v>
      </c>
    </row>
    <row r="1787" spans="1:11" ht="13.5" x14ac:dyDescent="0.25">
      <c r="A1787" s="3">
        <v>44615</v>
      </c>
      <c r="B1787" s="2">
        <v>9.0869999999999997</v>
      </c>
      <c r="C1787" s="2">
        <f t="shared" si="213"/>
        <v>-0.13659999999999961</v>
      </c>
      <c r="D1787" s="2">
        <f t="shared" si="214"/>
        <v>9.0391399999999997</v>
      </c>
      <c r="E1787" s="2">
        <f t="shared" si="216"/>
        <v>8.9619400000000002</v>
      </c>
      <c r="F1787" s="2">
        <f t="shared" si="217"/>
        <v>8.9127500000000008</v>
      </c>
      <c r="G1787" s="2">
        <f t="shared" si="219"/>
        <v>8.2808959999999985</v>
      </c>
      <c r="H1787" s="2">
        <f t="shared" si="215"/>
        <v>7.5890609999999983</v>
      </c>
      <c r="I1787" s="2">
        <f t="array" ref="I1787">SUMPRODUCT(B1771:B1790, (ROW(B1771:B1790)-ROW(B1771)+1)) / (20*21/2)</f>
        <v>8.968962380952382</v>
      </c>
      <c r="J1787" s="2">
        <f t="shared" si="218"/>
        <v>8.8554126879244066</v>
      </c>
      <c r="K1787" s="2">
        <f t="shared" si="220"/>
        <v>8.4539645495802347</v>
      </c>
    </row>
    <row r="1788" spans="1:11" ht="13.5" x14ac:dyDescent="0.25">
      <c r="A1788" s="3">
        <v>44616</v>
      </c>
      <c r="B1788" s="2">
        <v>9.0595999999999997</v>
      </c>
      <c r="C1788" s="2">
        <f t="shared" si="213"/>
        <v>-2.7400000000000091E-2</v>
      </c>
      <c r="D1788" s="2">
        <f t="shared" si="214"/>
        <v>9.0610000000000017</v>
      </c>
      <c r="E1788" s="2">
        <f t="shared" si="216"/>
        <v>8.9803800000000003</v>
      </c>
      <c r="F1788" s="2">
        <f t="shared" si="217"/>
        <v>8.9168450000000004</v>
      </c>
      <c r="G1788" s="2">
        <f t="shared" si="219"/>
        <v>8.3150560000000002</v>
      </c>
      <c r="H1788" s="2">
        <f t="shared" si="215"/>
        <v>7.6043914999999984</v>
      </c>
      <c r="I1788" s="2">
        <f t="array" ref="I1788">SUMPRODUCT(B1772:B1791, (ROW(B1772:B1791)-ROW(B1772)+1)) / (20*21/2)</f>
        <v>8.9905014285714273</v>
      </c>
      <c r="J1788" s="2">
        <f t="shared" si="218"/>
        <v>8.8748590985982734</v>
      </c>
      <c r="K1788" s="2">
        <f t="shared" si="220"/>
        <v>8.4777149594006183</v>
      </c>
    </row>
    <row r="1789" spans="1:11" ht="13.5" x14ac:dyDescent="0.25">
      <c r="A1789" s="3">
        <v>44617</v>
      </c>
      <c r="B1789" s="2">
        <v>8.9913000000000007</v>
      </c>
      <c r="C1789" s="2">
        <f t="shared" si="213"/>
        <v>-6.8299999999998917E-2</v>
      </c>
      <c r="D1789" s="2">
        <f t="shared" si="214"/>
        <v>9.0692000000000004</v>
      </c>
      <c r="E1789" s="2">
        <f t="shared" si="216"/>
        <v>8.9913099999999986</v>
      </c>
      <c r="F1789" s="2">
        <f t="shared" si="217"/>
        <v>8.9223099999999995</v>
      </c>
      <c r="G1789" s="2">
        <f t="shared" si="219"/>
        <v>8.3477139999999999</v>
      </c>
      <c r="H1789" s="2">
        <f t="shared" si="215"/>
        <v>7.6195704999999974</v>
      </c>
      <c r="I1789" s="2">
        <f t="array" ref="I1789">SUMPRODUCT(B1773:B1792, (ROW(B1773:B1792)-ROW(B1773)+1)) / (20*21/2)</f>
        <v>8.997007142857143</v>
      </c>
      <c r="J1789" s="2">
        <f t="shared" si="218"/>
        <v>8.8859487082555813</v>
      </c>
      <c r="K1789" s="2">
        <f t="shared" si="220"/>
        <v>8.4978555492280456</v>
      </c>
    </row>
    <row r="1790" spans="1:11" ht="13.5" x14ac:dyDescent="0.25">
      <c r="A1790" s="3">
        <v>44620</v>
      </c>
      <c r="B1790" s="2">
        <v>8.9435000000000002</v>
      </c>
      <c r="C1790" s="2">
        <f t="shared" si="213"/>
        <v>-4.7800000000000509E-2</v>
      </c>
      <c r="D1790" s="2">
        <f t="shared" si="214"/>
        <v>9.0609999999999999</v>
      </c>
      <c r="E1790" s="2">
        <f t="shared" si="216"/>
        <v>8.9974600000000002</v>
      </c>
      <c r="F1790" s="2">
        <f t="shared" si="217"/>
        <v>8.9291400000000003</v>
      </c>
      <c r="G1790" s="2">
        <f t="shared" si="219"/>
        <v>8.3805099999999992</v>
      </c>
      <c r="H1790" s="2">
        <f t="shared" si="215"/>
        <v>7.6340354999999978</v>
      </c>
      <c r="I1790" s="2">
        <f t="array" ref="I1790">SUMPRODUCT(B1774:B1793, (ROW(B1774:B1793)-ROW(B1774)+1)) / (20*21/2)</f>
        <v>8.9858176190476176</v>
      </c>
      <c r="J1790" s="2">
        <f t="shared" si="218"/>
        <v>8.8914297836598113</v>
      </c>
      <c r="K1790" s="2">
        <f t="shared" si="220"/>
        <v>8.5153318021994941</v>
      </c>
    </row>
    <row r="1791" spans="1:11" ht="13.5" x14ac:dyDescent="0.25">
      <c r="A1791" s="3">
        <v>44621</v>
      </c>
      <c r="B1791" s="2">
        <v>9.1553000000000004</v>
      </c>
      <c r="C1791" s="2">
        <f t="shared" si="213"/>
        <v>0.21180000000000021</v>
      </c>
      <c r="D1791" s="2">
        <f t="shared" si="214"/>
        <v>9.0473400000000002</v>
      </c>
      <c r="E1791" s="2">
        <f t="shared" si="216"/>
        <v>9.0247899999999994</v>
      </c>
      <c r="F1791" s="2">
        <f t="shared" si="217"/>
        <v>8.9434900000000006</v>
      </c>
      <c r="G1791" s="2">
        <f t="shared" si="219"/>
        <v>8.4180880000000009</v>
      </c>
      <c r="H1791" s="2">
        <f t="shared" si="215"/>
        <v>7.6490524999999971</v>
      </c>
      <c r="I1791" s="2">
        <f t="array" ref="I1791">SUMPRODUCT(B1775:B1794, (ROW(B1775:B1794)-ROW(B1775)+1)) / (20*21/2)</f>
        <v>8.9959971428571421</v>
      </c>
      <c r="J1791" s="2">
        <f t="shared" si="218"/>
        <v>8.9165602804541138</v>
      </c>
      <c r="K1791" s="2">
        <f t="shared" si="220"/>
        <v>8.5404285942701019</v>
      </c>
    </row>
    <row r="1792" spans="1:11" ht="13.5" x14ac:dyDescent="0.25">
      <c r="A1792" s="3">
        <v>44622</v>
      </c>
      <c r="B1792" s="2">
        <v>9.0117999999999991</v>
      </c>
      <c r="C1792" s="2">
        <f t="shared" si="213"/>
        <v>-0.14350000000000129</v>
      </c>
      <c r="D1792" s="2">
        <f t="shared" si="214"/>
        <v>9.0322999999999993</v>
      </c>
      <c r="E1792" s="2">
        <f t="shared" si="216"/>
        <v>9.0357199999999995</v>
      </c>
      <c r="F1792" s="2">
        <f t="shared" si="217"/>
        <v>8.9516899999999993</v>
      </c>
      <c r="G1792" s="2">
        <f t="shared" si="219"/>
        <v>8.4484239999999993</v>
      </c>
      <c r="H1792" s="2">
        <f t="shared" si="215"/>
        <v>7.6622749999999966</v>
      </c>
      <c r="I1792" s="2">
        <f t="array" ref="I1792">SUMPRODUCT(B1776:B1795, (ROW(B1776:B1795)-ROW(B1776)+1)) / (20*21/2)</f>
        <v>9.0072833333333335</v>
      </c>
      <c r="J1792" s="2">
        <f t="shared" si="218"/>
        <v>8.9256307299346744</v>
      </c>
      <c r="K1792" s="2">
        <f t="shared" si="220"/>
        <v>8.5589137474359802</v>
      </c>
    </row>
    <row r="1793" spans="1:11" ht="13.5" x14ac:dyDescent="0.25">
      <c r="A1793" s="3">
        <v>44623</v>
      </c>
      <c r="B1793" s="2">
        <v>8.8341999999999992</v>
      </c>
      <c r="C1793" s="2">
        <f t="shared" si="213"/>
        <v>-0.17759999999999998</v>
      </c>
      <c r="D1793" s="2">
        <f t="shared" si="214"/>
        <v>8.9872199999999989</v>
      </c>
      <c r="E1793" s="2">
        <f t="shared" si="216"/>
        <v>9.0241100000000003</v>
      </c>
      <c r="F1793" s="2">
        <f t="shared" si="217"/>
        <v>8.9527150000000013</v>
      </c>
      <c r="G1793" s="2">
        <f t="shared" si="219"/>
        <v>8.4763000000000019</v>
      </c>
      <c r="H1793" s="2">
        <f t="shared" si="215"/>
        <v>7.6741659999999969</v>
      </c>
      <c r="I1793" s="2">
        <f t="array" ref="I1793">SUMPRODUCT(B1777:B1796, (ROW(B1777:B1796)-ROW(B1777)+1)) / (20*21/2)</f>
        <v>8.9730533333333309</v>
      </c>
      <c r="J1793" s="2">
        <f t="shared" si="218"/>
        <v>8.9169230413694685</v>
      </c>
      <c r="K1793" s="2">
        <f t="shared" si="220"/>
        <v>8.5697092867522162</v>
      </c>
    </row>
    <row r="1794" spans="1:11" ht="13.5" x14ac:dyDescent="0.25">
      <c r="A1794" s="3">
        <v>44624</v>
      </c>
      <c r="B1794" s="2">
        <v>9.0595999999999997</v>
      </c>
      <c r="C1794" s="2">
        <f t="shared" si="213"/>
        <v>0.22540000000000049</v>
      </c>
      <c r="D1794" s="2">
        <f t="shared" si="214"/>
        <v>9.0008800000000004</v>
      </c>
      <c r="E1794" s="2">
        <f t="shared" si="216"/>
        <v>9.0350399999999986</v>
      </c>
      <c r="F1794" s="2">
        <f t="shared" si="217"/>
        <v>8.9615949999999991</v>
      </c>
      <c r="G1794" s="2">
        <f t="shared" si="219"/>
        <v>8.5086840000000024</v>
      </c>
      <c r="H1794" s="2">
        <f t="shared" si="215"/>
        <v>7.6869939999999959</v>
      </c>
      <c r="I1794" s="2">
        <f t="array" ref="I1794">SUMPRODUCT(B1778:B1797, (ROW(B1778:B1797)-ROW(B1778)+1)) / (20*21/2)</f>
        <v>8.9400600000000008</v>
      </c>
      <c r="J1794" s="2">
        <f t="shared" si="218"/>
        <v>8.930511323143806</v>
      </c>
      <c r="K1794" s="2">
        <f t="shared" si="220"/>
        <v>8.5889206872717363</v>
      </c>
    </row>
    <row r="1795" spans="1:11" ht="13.5" x14ac:dyDescent="0.25">
      <c r="A1795" s="3">
        <v>44627</v>
      </c>
      <c r="B1795" s="2">
        <v>9.0800999999999998</v>
      </c>
      <c r="C1795" s="2">
        <f t="shared" si="213"/>
        <v>2.0500000000000185E-2</v>
      </c>
      <c r="D1795" s="2">
        <f t="shared" si="214"/>
        <v>9.0282</v>
      </c>
      <c r="E1795" s="2">
        <f t="shared" si="216"/>
        <v>9.0446000000000009</v>
      </c>
      <c r="F1795" s="2">
        <f t="shared" si="217"/>
        <v>8.9749149999999993</v>
      </c>
      <c r="G1795" s="2">
        <f t="shared" si="219"/>
        <v>8.5401120000000024</v>
      </c>
      <c r="H1795" s="2">
        <f t="shared" si="215"/>
        <v>7.6989739999999962</v>
      </c>
      <c r="I1795" s="2">
        <f t="array" ref="I1795">SUMPRODUCT(B1779:B1798, (ROW(B1779:B1798)-ROW(B1779)+1)) / (20*21/2)</f>
        <v>8.9076228571428562</v>
      </c>
      <c r="J1795" s="2">
        <f t="shared" si="218"/>
        <v>8.9447578637967773</v>
      </c>
      <c r="K1795" s="2">
        <f t="shared" si="220"/>
        <v>8.6081826211042163</v>
      </c>
    </row>
    <row r="1796" spans="1:11" ht="13.5" x14ac:dyDescent="0.25">
      <c r="A1796" s="3">
        <v>44628</v>
      </c>
      <c r="B1796" s="2">
        <v>8.6155000000000008</v>
      </c>
      <c r="C1796" s="2">
        <f t="shared" ref="C1796:C1859" si="221">B1796-B1795</f>
        <v>-0.46459999999999901</v>
      </c>
      <c r="D1796" s="2">
        <f t="shared" si="214"/>
        <v>8.9202399999999979</v>
      </c>
      <c r="E1796" s="2">
        <f t="shared" si="216"/>
        <v>8.9837900000000008</v>
      </c>
      <c r="F1796" s="2">
        <f t="shared" si="217"/>
        <v>8.9619299999999988</v>
      </c>
      <c r="G1796" s="2">
        <f t="shared" si="219"/>
        <v>8.564980000000002</v>
      </c>
      <c r="H1796" s="2">
        <f t="shared" si="215"/>
        <v>7.7087894999999973</v>
      </c>
      <c r="I1796" s="2">
        <f t="array" ref="I1796">SUMPRODUCT(B1780:B1799, (ROW(B1780:B1799)-ROW(B1780)+1)) / (20*21/2)</f>
        <v>8.8601880952380956</v>
      </c>
      <c r="J1796" s="2">
        <f t="shared" si="218"/>
        <v>8.9133999720066086</v>
      </c>
      <c r="K1796" s="2">
        <f t="shared" si="220"/>
        <v>8.6084695771393456</v>
      </c>
    </row>
    <row r="1797" spans="1:11" ht="13.5" x14ac:dyDescent="0.25">
      <c r="A1797" s="3">
        <v>44629</v>
      </c>
      <c r="B1797" s="2">
        <v>8.6155000000000008</v>
      </c>
      <c r="C1797" s="2">
        <f t="shared" si="221"/>
        <v>0</v>
      </c>
      <c r="D1797" s="2">
        <f t="shared" si="214"/>
        <v>8.8409799999999983</v>
      </c>
      <c r="E1797" s="2">
        <f t="shared" si="216"/>
        <v>8.9366400000000006</v>
      </c>
      <c r="F1797" s="2">
        <f t="shared" si="217"/>
        <v>8.9492899999999995</v>
      </c>
      <c r="G1797" s="2">
        <f t="shared" si="219"/>
        <v>8.5869800000000023</v>
      </c>
      <c r="H1797" s="2">
        <f t="shared" si="215"/>
        <v>7.7186049999999975</v>
      </c>
      <c r="I1797" s="2">
        <f t="array" ref="I1797">SUMPRODUCT(B1781:B1800, (ROW(B1781:B1800)-ROW(B1781)+1)) / (20*21/2)</f>
        <v>8.7986014285714269</v>
      </c>
      <c r="J1797" s="2">
        <f t="shared" si="218"/>
        <v>8.8850285461012177</v>
      </c>
      <c r="K1797" s="2">
        <f t="shared" si="220"/>
        <v>8.6087452799966275</v>
      </c>
    </row>
    <row r="1798" spans="1:11" ht="13.5" x14ac:dyDescent="0.25">
      <c r="A1798" s="3">
        <v>44630</v>
      </c>
      <c r="B1798" s="2">
        <v>8.6087000000000007</v>
      </c>
      <c r="C1798" s="2">
        <f t="shared" si="221"/>
        <v>-6.8000000000001393E-3</v>
      </c>
      <c r="D1798" s="2">
        <f t="shared" si="214"/>
        <v>8.7958800000000004</v>
      </c>
      <c r="E1798" s="2">
        <f t="shared" si="216"/>
        <v>8.8915499999999987</v>
      </c>
      <c r="F1798" s="2">
        <f t="shared" si="217"/>
        <v>8.9359649999999995</v>
      </c>
      <c r="G1798" s="2">
        <f t="shared" si="219"/>
        <v>8.608844000000003</v>
      </c>
      <c r="H1798" s="2">
        <f t="shared" si="215"/>
        <v>7.7287034999999982</v>
      </c>
      <c r="I1798" s="2">
        <f t="array" ref="I1798">SUMPRODUCT(B1782:B1801, (ROW(B1782:B1801)-ROW(B1782)+1)) / (20*21/2)</f>
        <v>8.7529523809523813</v>
      </c>
      <c r="J1798" s="2">
        <f t="shared" si="218"/>
        <v>8.8587115417106261</v>
      </c>
      <c r="K1798" s="2">
        <f t="shared" si="220"/>
        <v>8.6087435043104854</v>
      </c>
    </row>
    <row r="1799" spans="1:11" ht="13.5" x14ac:dyDescent="0.25">
      <c r="A1799" s="3">
        <v>44631</v>
      </c>
      <c r="B1799" s="2">
        <v>8.4379000000000008</v>
      </c>
      <c r="C1799" s="2">
        <f t="shared" si="221"/>
        <v>-0.17079999999999984</v>
      </c>
      <c r="D1799" s="2">
        <f t="shared" ref="D1799:D1862" si="222">AVERAGE(B1795:B1799)</f>
        <v>8.6715400000000002</v>
      </c>
      <c r="E1799" s="2">
        <f t="shared" si="216"/>
        <v>8.8362099999999995</v>
      </c>
      <c r="F1799" s="2">
        <f t="shared" si="217"/>
        <v>8.9137599999999981</v>
      </c>
      <c r="G1799" s="2">
        <f t="shared" si="219"/>
        <v>8.6272920000000042</v>
      </c>
      <c r="H1799" s="2">
        <f t="shared" si="215"/>
        <v>7.7379479999999967</v>
      </c>
      <c r="I1799" s="2">
        <f t="array" ref="I1799">SUMPRODUCT(B1783:B1802, (ROW(B1783:B1802)-ROW(B1783)+1)) / (20*21/2)</f>
        <v>8.7486285714285721</v>
      </c>
      <c r="J1799" s="2">
        <f t="shared" si="218"/>
        <v>8.8186342520238998</v>
      </c>
      <c r="K1799" s="2">
        <f t="shared" si="220"/>
        <v>8.6020437590434078</v>
      </c>
    </row>
    <row r="1800" spans="1:11" ht="13.5" x14ac:dyDescent="0.25">
      <c r="A1800" s="3">
        <v>44634</v>
      </c>
      <c r="B1800" s="2">
        <v>8.2670999999999992</v>
      </c>
      <c r="C1800" s="2">
        <f t="shared" si="221"/>
        <v>-0.17080000000000162</v>
      </c>
      <c r="D1800" s="2">
        <f t="shared" si="222"/>
        <v>8.5089399999999991</v>
      </c>
      <c r="E1800" s="2">
        <f t="shared" si="216"/>
        <v>8.7685700000000004</v>
      </c>
      <c r="F1800" s="2">
        <f t="shared" si="217"/>
        <v>8.8830149999999986</v>
      </c>
      <c r="G1800" s="2">
        <f t="shared" si="219"/>
        <v>8.6393160000000027</v>
      </c>
      <c r="H1800" s="2">
        <f t="shared" si="215"/>
        <v>7.7463384999999967</v>
      </c>
      <c r="I1800" s="2">
        <f t="array" ref="I1800">SUMPRODUCT(B1784:B1803, (ROW(B1784:B1803)-ROW(B1784)+1)) / (20*21/2)</f>
        <v>8.7252038095238085</v>
      </c>
      <c r="J1800" s="2">
        <f t="shared" si="218"/>
        <v>8.7661071804025763</v>
      </c>
      <c r="K1800" s="2">
        <f t="shared" si="220"/>
        <v>8.5889087096691554</v>
      </c>
    </row>
    <row r="1801" spans="1:11" ht="13.5" x14ac:dyDescent="0.25">
      <c r="A1801" s="3">
        <v>44635</v>
      </c>
      <c r="B1801" s="2">
        <v>8.4037000000000006</v>
      </c>
      <c r="C1801" s="2">
        <f t="shared" si="221"/>
        <v>0.13660000000000139</v>
      </c>
      <c r="D1801" s="2">
        <f t="shared" si="222"/>
        <v>8.4665800000000004</v>
      </c>
      <c r="E1801" s="2">
        <f t="shared" si="216"/>
        <v>8.6934099999999983</v>
      </c>
      <c r="F1801" s="2">
        <f t="shared" si="217"/>
        <v>8.8591000000000015</v>
      </c>
      <c r="G1801" s="2">
        <f t="shared" si="219"/>
        <v>8.6546200000000031</v>
      </c>
      <c r="H1801" s="2">
        <f t="shared" si="215"/>
        <v>7.7551584999999967</v>
      </c>
      <c r="I1801" s="2">
        <f t="array" ref="I1801">SUMPRODUCT(B1785:B1804, (ROW(B1785:B1804)-ROW(B1785)+1)) / (20*21/2)</f>
        <v>8.7034057142857151</v>
      </c>
      <c r="J1801" s="2">
        <f t="shared" si="218"/>
        <v>8.7315922108404251</v>
      </c>
      <c r="K1801" s="2">
        <f t="shared" si="220"/>
        <v>8.5816456230154632</v>
      </c>
    </row>
    <row r="1802" spans="1:11" ht="13.5" x14ac:dyDescent="0.25">
      <c r="A1802" s="3">
        <v>44636</v>
      </c>
      <c r="B1802" s="2">
        <v>8.8137000000000008</v>
      </c>
      <c r="C1802" s="2">
        <f t="shared" si="221"/>
        <v>0.41000000000000014</v>
      </c>
      <c r="D1802" s="2">
        <f t="shared" si="222"/>
        <v>8.506219999999999</v>
      </c>
      <c r="E1802" s="2">
        <f t="shared" si="216"/>
        <v>8.6735999999999986</v>
      </c>
      <c r="F1802" s="2">
        <f t="shared" si="217"/>
        <v>8.8546599999999991</v>
      </c>
      <c r="G1802" s="2">
        <f t="shared" si="219"/>
        <v>8.677850000000003</v>
      </c>
      <c r="H1802" s="2">
        <f t="shared" ref="H1802:H1865" si="223">AVERAGE(B1603:B1802)</f>
        <v>7.7662819999999968</v>
      </c>
      <c r="I1802" s="2">
        <f t="array" ref="I1802">SUMPRODUCT(B1786:B1805, (ROW(B1786:B1805)-ROW(B1786)+1)) / (20*21/2)</f>
        <v>8.6760819047619044</v>
      </c>
      <c r="J1802" s="2">
        <f t="shared" si="218"/>
        <v>8.7394120002841937</v>
      </c>
      <c r="K1802" s="2">
        <f t="shared" si="220"/>
        <v>8.5907457946619168</v>
      </c>
    </row>
    <row r="1803" spans="1:11" ht="13.5" x14ac:dyDescent="0.25">
      <c r="A1803" s="3">
        <v>44637</v>
      </c>
      <c r="B1803" s="2">
        <v>8.6087000000000007</v>
      </c>
      <c r="C1803" s="2">
        <f t="shared" si="221"/>
        <v>-0.20500000000000007</v>
      </c>
      <c r="D1803" s="2">
        <f t="shared" si="222"/>
        <v>8.506219999999999</v>
      </c>
      <c r="E1803" s="2">
        <f t="shared" si="216"/>
        <v>8.6510499999999997</v>
      </c>
      <c r="F1803" s="2">
        <f t="shared" si="217"/>
        <v>8.8375800000000009</v>
      </c>
      <c r="G1803" s="2">
        <f t="shared" si="219"/>
        <v>8.6997140000000037</v>
      </c>
      <c r="H1803" s="2">
        <f t="shared" si="223"/>
        <v>7.7760954999999976</v>
      </c>
      <c r="I1803" s="2">
        <f t="array" ref="I1803">SUMPRODUCT(B1787:B1806, (ROW(B1787:B1806)-ROW(B1787)+1)) / (20*21/2)</f>
        <v>8.6190195238095235</v>
      </c>
      <c r="J1803" s="2">
        <f t="shared" si="218"/>
        <v>8.7269632383523668</v>
      </c>
      <c r="K1803" s="2">
        <f t="shared" si="220"/>
        <v>8.5914498811457634</v>
      </c>
    </row>
    <row r="1804" spans="1:11" ht="13.5" x14ac:dyDescent="0.25">
      <c r="A1804" s="3">
        <v>44638</v>
      </c>
      <c r="B1804" s="2">
        <v>8.6087000000000007</v>
      </c>
      <c r="C1804" s="2">
        <f t="shared" si="221"/>
        <v>0</v>
      </c>
      <c r="D1804" s="2">
        <f t="shared" si="222"/>
        <v>8.5403800000000007</v>
      </c>
      <c r="E1804" s="2">
        <f t="shared" ref="E1804:E1867" si="224">AVERAGE(B1795:B1804)</f>
        <v>8.6059599999999996</v>
      </c>
      <c r="F1804" s="2">
        <f t="shared" si="217"/>
        <v>8.8204999999999991</v>
      </c>
      <c r="G1804" s="2">
        <f t="shared" si="219"/>
        <v>8.7202100000000016</v>
      </c>
      <c r="H1804" s="2">
        <f t="shared" si="223"/>
        <v>7.7861939999999983</v>
      </c>
      <c r="I1804" s="2">
        <f t="array" ref="I1804">SUMPRODUCT(B1788:B1807, (ROW(B1788:B1807)-ROW(B1788)+1)) / (20*21/2)</f>
        <v>8.5967704761904766</v>
      </c>
      <c r="J1804" s="2">
        <f t="shared" si="218"/>
        <v>8.7157000727949985</v>
      </c>
      <c r="K1804" s="2">
        <f t="shared" si="220"/>
        <v>8.5921263563949495</v>
      </c>
    </row>
    <row r="1805" spans="1:11" ht="13.5" x14ac:dyDescent="0.25">
      <c r="A1805" s="3">
        <v>44641</v>
      </c>
      <c r="B1805" s="2">
        <v>8.5335999999999999</v>
      </c>
      <c r="C1805" s="2">
        <f t="shared" si="221"/>
        <v>-7.5100000000000833E-2</v>
      </c>
      <c r="D1805" s="2">
        <f t="shared" si="222"/>
        <v>8.5936800000000009</v>
      </c>
      <c r="E1805" s="2">
        <f t="shared" si="224"/>
        <v>8.5513100000000009</v>
      </c>
      <c r="F1805" s="2">
        <f t="shared" si="217"/>
        <v>8.7979550000000017</v>
      </c>
      <c r="G1805" s="2">
        <f t="shared" si="219"/>
        <v>8.7392039999999991</v>
      </c>
      <c r="H1805" s="2">
        <f t="shared" si="223"/>
        <v>7.7957269999999985</v>
      </c>
      <c r="I1805" s="2">
        <f t="array" ref="I1805">SUMPRODUCT(B1789:B1808, (ROW(B1789:B1808)-ROW(B1789)+1)) / (20*21/2)</f>
        <v>8.5473209523809537</v>
      </c>
      <c r="J1805" s="2">
        <f t="shared" si="218"/>
        <v>8.6983572087192851</v>
      </c>
      <c r="K1805" s="2">
        <f t="shared" si="220"/>
        <v>8.5898312051637742</v>
      </c>
    </row>
    <row r="1806" spans="1:11" ht="13.5" x14ac:dyDescent="0.25">
      <c r="A1806" s="3">
        <v>44642</v>
      </c>
      <c r="B1806" s="2">
        <v>8.1988000000000003</v>
      </c>
      <c r="C1806" s="2">
        <f t="shared" si="221"/>
        <v>-0.33479999999999954</v>
      </c>
      <c r="D1806" s="2">
        <f t="shared" si="222"/>
        <v>8.5526999999999997</v>
      </c>
      <c r="E1806" s="2">
        <f t="shared" si="224"/>
        <v>8.509640000000001</v>
      </c>
      <c r="F1806" s="2">
        <f t="shared" si="217"/>
        <v>8.746715</v>
      </c>
      <c r="G1806" s="2">
        <f t="shared" si="219"/>
        <v>8.7501359999999995</v>
      </c>
      <c r="H1806" s="2">
        <f t="shared" si="223"/>
        <v>7.8031424999999981</v>
      </c>
      <c r="I1806" s="2">
        <f t="array" ref="I1806">SUMPRODUCT(B1790:B1809, (ROW(B1790:B1809)-ROW(B1790)+1)) / (20*21/2)</f>
        <v>8.5019704761904755</v>
      </c>
      <c r="J1806" s="2">
        <f t="shared" si="218"/>
        <v>8.6507803316984013</v>
      </c>
      <c r="K1806" s="2">
        <f t="shared" si="220"/>
        <v>8.5744966480985294</v>
      </c>
    </row>
    <row r="1807" spans="1:11" ht="13.5" x14ac:dyDescent="0.25">
      <c r="A1807" s="3">
        <v>44643</v>
      </c>
      <c r="B1807" s="2">
        <v>8.5130999999999997</v>
      </c>
      <c r="C1807" s="2">
        <f t="shared" si="221"/>
        <v>0.31429999999999936</v>
      </c>
      <c r="D1807" s="2">
        <f t="shared" si="222"/>
        <v>8.4925800000000002</v>
      </c>
      <c r="E1807" s="2">
        <f t="shared" si="224"/>
        <v>8.4993999999999978</v>
      </c>
      <c r="F1807" s="2">
        <f t="shared" si="217"/>
        <v>8.718020000000001</v>
      </c>
      <c r="G1807" s="2">
        <f t="shared" si="219"/>
        <v>8.7636640000000003</v>
      </c>
      <c r="H1807" s="2">
        <f t="shared" si="223"/>
        <v>7.811020499999997</v>
      </c>
      <c r="I1807" s="2">
        <f t="array" ref="I1807">SUMPRODUCT(B1791:B1810, (ROW(B1791:B1810)-ROW(B1791)+1)) / (20*21/2)</f>
        <v>8.4603938095238114</v>
      </c>
      <c r="J1807" s="2">
        <f t="shared" si="218"/>
        <v>8.637667919155696</v>
      </c>
      <c r="K1807" s="2">
        <f t="shared" si="220"/>
        <v>8.5720889364083916</v>
      </c>
    </row>
    <row r="1808" spans="1:11" ht="13.5" x14ac:dyDescent="0.25">
      <c r="A1808" s="3">
        <v>44644</v>
      </c>
      <c r="B1808" s="2">
        <v>8.1988000000000003</v>
      </c>
      <c r="C1808" s="2">
        <f t="shared" si="221"/>
        <v>-0.31429999999999936</v>
      </c>
      <c r="D1808" s="2">
        <f t="shared" si="222"/>
        <v>8.4105999999999987</v>
      </c>
      <c r="E1808" s="2">
        <f t="shared" si="224"/>
        <v>8.4584099999999989</v>
      </c>
      <c r="F1808" s="2">
        <f t="shared" si="217"/>
        <v>8.6749800000000015</v>
      </c>
      <c r="G1808" s="2">
        <f t="shared" si="219"/>
        <v>8.7617520000000013</v>
      </c>
      <c r="H1808" s="2">
        <f t="shared" si="223"/>
        <v>7.8172634999999957</v>
      </c>
      <c r="I1808" s="2">
        <f t="array" ref="I1808">SUMPRODUCT(B1792:B1811, (ROW(B1792:B1811)-ROW(B1792)+1)) / (20*21/2)</f>
        <v>8.4158585714285703</v>
      </c>
      <c r="J1808" s="2">
        <f t="shared" si="218"/>
        <v>8.5958709744742006</v>
      </c>
      <c r="K1808" s="2">
        <f t="shared" si="220"/>
        <v>8.5574501545884551</v>
      </c>
    </row>
    <row r="1809" spans="1:11" ht="13.5" x14ac:dyDescent="0.25">
      <c r="A1809" s="3">
        <v>44645</v>
      </c>
      <c r="B1809" s="2">
        <v>8.1988000000000003</v>
      </c>
      <c r="C1809" s="2">
        <f t="shared" si="221"/>
        <v>0</v>
      </c>
      <c r="D1809" s="2">
        <f t="shared" si="222"/>
        <v>8.328619999999999</v>
      </c>
      <c r="E1809" s="2">
        <f t="shared" si="224"/>
        <v>8.4345000000000017</v>
      </c>
      <c r="F1809" s="2">
        <f t="shared" si="217"/>
        <v>8.6353550000000006</v>
      </c>
      <c r="G1809" s="2">
        <f t="shared" si="219"/>
        <v>8.7575160000000007</v>
      </c>
      <c r="H1809" s="2">
        <f t="shared" si="223"/>
        <v>7.8235384999999953</v>
      </c>
      <c r="I1809" s="2">
        <f t="array" ref="I1809">SUMPRODUCT(B1793:B1812, (ROW(B1793:B1812)-ROW(B1793)+1)) / (20*21/2)</f>
        <v>8.3892128571428568</v>
      </c>
      <c r="J1809" s="2">
        <f t="shared" si="218"/>
        <v>8.558054691190943</v>
      </c>
      <c r="K1809" s="2">
        <f t="shared" si="220"/>
        <v>8.5433854426438103</v>
      </c>
    </row>
    <row r="1810" spans="1:11" ht="13.5" x14ac:dyDescent="0.25">
      <c r="A1810" s="3">
        <v>44648</v>
      </c>
      <c r="B1810" s="2">
        <v>8.1988000000000003</v>
      </c>
      <c r="C1810" s="2">
        <f t="shared" si="221"/>
        <v>0</v>
      </c>
      <c r="D1810" s="2">
        <f t="shared" si="222"/>
        <v>8.2616599999999991</v>
      </c>
      <c r="E1810" s="2">
        <f t="shared" si="224"/>
        <v>8.4276700000000027</v>
      </c>
      <c r="F1810" s="2">
        <f t="shared" si="217"/>
        <v>8.5981200000000015</v>
      </c>
      <c r="G1810" s="2">
        <f t="shared" si="219"/>
        <v>8.7527340000000002</v>
      </c>
      <c r="H1810" s="2">
        <f t="shared" si="223"/>
        <v>7.8300034999999948</v>
      </c>
      <c r="I1810" s="2">
        <f t="array" ref="I1810">SUMPRODUCT(B1794:B1813, (ROW(B1794:B1813)-ROW(B1794)+1)) / (20*21/2)</f>
        <v>8.3531038095238088</v>
      </c>
      <c r="J1810" s="2">
        <f t="shared" si="218"/>
        <v>8.5238399586965681</v>
      </c>
      <c r="K1810" s="2">
        <f t="shared" si="220"/>
        <v>8.5298722880303277</v>
      </c>
    </row>
    <row r="1811" spans="1:11" ht="13.5" x14ac:dyDescent="0.25">
      <c r="A1811" s="3">
        <v>44649</v>
      </c>
      <c r="B1811" s="2">
        <v>8.1304999999999996</v>
      </c>
      <c r="C1811" s="2">
        <f t="shared" si="221"/>
        <v>-6.8300000000000693E-2</v>
      </c>
      <c r="D1811" s="2">
        <f t="shared" si="222"/>
        <v>8.2479999999999993</v>
      </c>
      <c r="E1811" s="2">
        <f t="shared" si="224"/>
        <v>8.4003499999999995</v>
      </c>
      <c r="F1811" s="2">
        <f t="shared" si="217"/>
        <v>8.5468800000000016</v>
      </c>
      <c r="G1811" s="2">
        <f t="shared" si="219"/>
        <v>8.7465860000000006</v>
      </c>
      <c r="H1811" s="2">
        <f t="shared" si="223"/>
        <v>7.8361269999999941</v>
      </c>
      <c r="I1811" s="2">
        <f t="array" ref="I1811">SUMPRODUCT(B1795:B1814, (ROW(B1795:B1814)-ROW(B1795)+1)) / (20*21/2)</f>
        <v>8.3333552380952369</v>
      </c>
      <c r="J1811" s="2">
        <f t="shared" si="218"/>
        <v>8.4863790102492764</v>
      </c>
      <c r="K1811" s="2">
        <f t="shared" si="220"/>
        <v>8.5142106296761977</v>
      </c>
    </row>
    <row r="1812" spans="1:11" ht="13.5" x14ac:dyDescent="0.25">
      <c r="A1812" s="3">
        <v>44650</v>
      </c>
      <c r="B1812" s="2">
        <v>8.2670999999999992</v>
      </c>
      <c r="C1812" s="2">
        <f t="shared" si="221"/>
        <v>0.13659999999999961</v>
      </c>
      <c r="D1812" s="2">
        <f t="shared" si="222"/>
        <v>8.1988000000000003</v>
      </c>
      <c r="E1812" s="2">
        <f t="shared" si="224"/>
        <v>8.3456900000000012</v>
      </c>
      <c r="F1812" s="2">
        <f t="shared" ref="F1812:F1875" si="225">AVERAGE(B1793:B1812)</f>
        <v>8.5096450000000026</v>
      </c>
      <c r="G1812" s="2">
        <f t="shared" si="219"/>
        <v>8.7438540000000007</v>
      </c>
      <c r="H1812" s="2">
        <f t="shared" si="223"/>
        <v>7.843281999999995</v>
      </c>
      <c r="I1812" s="2">
        <f t="array" ref="I1812">SUMPRODUCT(B1796:B1815, (ROW(B1796:B1815)-ROW(B1796)+1)) / (20*21/2)</f>
        <v>8.3167328571428563</v>
      </c>
      <c r="J1812" s="2">
        <f t="shared" si="218"/>
        <v>8.4654952949874414</v>
      </c>
      <c r="K1812" s="2">
        <f t="shared" si="220"/>
        <v>8.5045200167477191</v>
      </c>
    </row>
    <row r="1813" spans="1:11" ht="13.5" x14ac:dyDescent="0.25">
      <c r="A1813" s="3">
        <v>44651</v>
      </c>
      <c r="B1813" s="2">
        <v>8.1304999999999996</v>
      </c>
      <c r="C1813" s="2">
        <f t="shared" si="221"/>
        <v>-0.13659999999999961</v>
      </c>
      <c r="D1813" s="2">
        <f t="shared" si="222"/>
        <v>8.1851400000000005</v>
      </c>
      <c r="E1813" s="2">
        <f t="shared" si="224"/>
        <v>8.2978699999999996</v>
      </c>
      <c r="F1813" s="2">
        <f t="shared" si="225"/>
        <v>8.4744600000000005</v>
      </c>
      <c r="G1813" s="2">
        <f t="shared" si="219"/>
        <v>8.738526000000002</v>
      </c>
      <c r="H1813" s="2">
        <f t="shared" si="223"/>
        <v>7.8495639999999947</v>
      </c>
      <c r="I1813" s="2">
        <f t="array" ref="I1813">SUMPRODUCT(B1797:B1816, (ROW(B1797:B1816)-ROW(B1797)+1)) / (20*21/2)</f>
        <v>8.2981571428571428</v>
      </c>
      <c r="J1813" s="2">
        <f t="shared" ref="J1813:J1876" si="226">$J$4*B1813+J1812*(1-$J$4)</f>
        <v>8.4335909811791137</v>
      </c>
      <c r="K1813" s="2">
        <f t="shared" si="220"/>
        <v>8.489852565110553</v>
      </c>
    </row>
    <row r="1814" spans="1:11" ht="13.5" x14ac:dyDescent="0.25">
      <c r="A1814" s="3">
        <v>44652</v>
      </c>
      <c r="B1814" s="2">
        <v>8.2670999999999992</v>
      </c>
      <c r="C1814" s="2">
        <f t="shared" si="221"/>
        <v>0.13659999999999961</v>
      </c>
      <c r="D1814" s="2">
        <f t="shared" si="222"/>
        <v>8.1988000000000003</v>
      </c>
      <c r="E1814" s="2">
        <f t="shared" si="224"/>
        <v>8.2637099999999997</v>
      </c>
      <c r="F1814" s="2">
        <f t="shared" si="225"/>
        <v>8.4348350000000014</v>
      </c>
      <c r="G1814" s="2">
        <f t="shared" si="219"/>
        <v>8.7357940000000003</v>
      </c>
      <c r="H1814" s="2">
        <f t="shared" si="223"/>
        <v>7.8564339999999948</v>
      </c>
      <c r="I1814" s="2">
        <f t="array" ref="I1814">SUMPRODUCT(B1798:B1817, (ROW(B1798:B1817)-ROW(B1798)+1)) / (20*21/2)</f>
        <v>8.3075942857142859</v>
      </c>
      <c r="J1814" s="2">
        <f t="shared" si="226"/>
        <v>8.4177346972572931</v>
      </c>
      <c r="K1814" s="2">
        <f t="shared" si="220"/>
        <v>8.481117170400335</v>
      </c>
    </row>
    <row r="1815" spans="1:11" ht="13.5" x14ac:dyDescent="0.25">
      <c r="A1815" s="3">
        <v>44655</v>
      </c>
      <c r="B1815" s="2">
        <v>8.2603000000000009</v>
      </c>
      <c r="C1815" s="2">
        <f t="shared" si="221"/>
        <v>-6.7999999999983629E-3</v>
      </c>
      <c r="D1815" s="2">
        <f t="shared" si="222"/>
        <v>8.2110999999999983</v>
      </c>
      <c r="E1815" s="2">
        <f t="shared" si="224"/>
        <v>8.2363800000000005</v>
      </c>
      <c r="F1815" s="2">
        <f t="shared" si="225"/>
        <v>8.3938450000000024</v>
      </c>
      <c r="G1815" s="2">
        <f t="shared" si="219"/>
        <v>8.7233600000000031</v>
      </c>
      <c r="H1815" s="2">
        <f t="shared" si="223"/>
        <v>7.8627944999999952</v>
      </c>
      <c r="I1815" s="2">
        <f t="array" ref="I1815">SUMPRODUCT(B1799:B1818, (ROW(B1799:B1818)-ROW(B1799)+1)) / (20*21/2)</f>
        <v>8.3157619047619047</v>
      </c>
      <c r="J1815" s="2">
        <f t="shared" si="226"/>
        <v>8.4027409165661222</v>
      </c>
      <c r="K1815" s="2">
        <f t="shared" si="220"/>
        <v>8.4724576735218893</v>
      </c>
    </row>
    <row r="1816" spans="1:11" ht="13.5" x14ac:dyDescent="0.25">
      <c r="A1816" s="3">
        <v>44656</v>
      </c>
      <c r="B1816" s="2">
        <v>8.1988000000000003</v>
      </c>
      <c r="C1816" s="2">
        <f t="shared" si="221"/>
        <v>-6.1500000000000554E-2</v>
      </c>
      <c r="D1816" s="2">
        <f t="shared" si="222"/>
        <v>8.2247599999999998</v>
      </c>
      <c r="E1816" s="2">
        <f t="shared" si="224"/>
        <v>8.2363800000000005</v>
      </c>
      <c r="F1816" s="2">
        <f t="shared" si="225"/>
        <v>8.3730100000000025</v>
      </c>
      <c r="G1816" s="2">
        <f t="shared" si="219"/>
        <v>8.7069620000000008</v>
      </c>
      <c r="H1816" s="2">
        <f t="shared" si="223"/>
        <v>7.8684674999999933</v>
      </c>
      <c r="I1816" s="2">
        <f t="array" ref="I1816">SUMPRODUCT(B1800:B1819, (ROW(B1800:B1819)-ROW(B1800)+1)) / (20*21/2)</f>
        <v>8.3324871428571434</v>
      </c>
      <c r="J1816" s="2">
        <f t="shared" si="226"/>
        <v>8.3833179721312536</v>
      </c>
      <c r="K1816" s="2">
        <f t="shared" si="220"/>
        <v>8.4617260000504437</v>
      </c>
    </row>
    <row r="1817" spans="1:11" ht="13.5" x14ac:dyDescent="0.25">
      <c r="A1817" s="3">
        <v>44657</v>
      </c>
      <c r="B1817" s="2">
        <v>8.4720999999999993</v>
      </c>
      <c r="C1817" s="2">
        <f t="shared" si="221"/>
        <v>0.27329999999999899</v>
      </c>
      <c r="D1817" s="2">
        <f t="shared" si="222"/>
        <v>8.2657599999999984</v>
      </c>
      <c r="E1817" s="2">
        <f t="shared" si="224"/>
        <v>8.2322799999999994</v>
      </c>
      <c r="F1817" s="2">
        <f t="shared" si="225"/>
        <v>8.3658400000000022</v>
      </c>
      <c r="G1817" s="2">
        <f t="shared" si="219"/>
        <v>8.6987640000000024</v>
      </c>
      <c r="H1817" s="2">
        <f t="shared" si="223"/>
        <v>7.8756654999999931</v>
      </c>
      <c r="I1817" s="2">
        <f t="array" ref="I1817">SUMPRODUCT(B1801:B1820, (ROW(B1801:B1820)-ROW(B1801)+1)) / (20*21/2)</f>
        <v>8.3480995238095232</v>
      </c>
      <c r="J1817" s="2">
        <f t="shared" si="226"/>
        <v>8.391773403356849</v>
      </c>
      <c r="K1817" s="2">
        <f t="shared" si="220"/>
        <v>8.4621328235778766</v>
      </c>
    </row>
    <row r="1818" spans="1:11" ht="13.5" x14ac:dyDescent="0.25">
      <c r="A1818" s="3">
        <v>44658</v>
      </c>
      <c r="B1818" s="2">
        <v>8.4515999999999991</v>
      </c>
      <c r="C1818" s="2">
        <f t="shared" si="221"/>
        <v>-2.0500000000000185E-2</v>
      </c>
      <c r="D1818" s="2">
        <f t="shared" si="222"/>
        <v>8.3299799999999991</v>
      </c>
      <c r="E1818" s="2">
        <f t="shared" si="224"/>
        <v>8.2575599999999998</v>
      </c>
      <c r="F1818" s="2">
        <f t="shared" si="225"/>
        <v>8.3579850000000029</v>
      </c>
      <c r="G1818" s="2">
        <f t="shared" si="219"/>
        <v>8.6882420000000007</v>
      </c>
      <c r="H1818" s="2">
        <f t="shared" si="223"/>
        <v>7.8820004999999931</v>
      </c>
      <c r="I1818" s="2">
        <f t="array" ref="I1818">SUMPRODUCT(B1802:B1821, (ROW(B1802:B1821)-ROW(B1802)+1)) / (20*21/2)</f>
        <v>8.3566185714285695</v>
      </c>
      <c r="J1818" s="2">
        <f t="shared" si="226"/>
        <v>8.3974711744657213</v>
      </c>
      <c r="K1818" s="2">
        <f t="shared" si="220"/>
        <v>8.4617197716728612</v>
      </c>
    </row>
    <row r="1819" spans="1:11" ht="13.5" x14ac:dyDescent="0.25">
      <c r="A1819" s="3">
        <v>44659</v>
      </c>
      <c r="B1819" s="2">
        <v>8.5335999999999999</v>
      </c>
      <c r="C1819" s="2">
        <f t="shared" si="221"/>
        <v>8.2000000000000739E-2</v>
      </c>
      <c r="D1819" s="2">
        <f t="shared" si="222"/>
        <v>8.3832799999999992</v>
      </c>
      <c r="E1819" s="2">
        <f t="shared" si="224"/>
        <v>8.2910400000000006</v>
      </c>
      <c r="F1819" s="2">
        <f t="shared" si="225"/>
        <v>8.3627700000000011</v>
      </c>
      <c r="G1819" s="2">
        <f t="shared" si="219"/>
        <v>8.6812740000000002</v>
      </c>
      <c r="H1819" s="2">
        <f t="shared" si="223"/>
        <v>7.8888089999999931</v>
      </c>
      <c r="I1819" s="2">
        <f t="array" ref="I1819">SUMPRODUCT(B1803:B1822, (ROW(B1803:B1822)-ROW(B1803)+1)) / (20*21/2)</f>
        <v>8.364844761904763</v>
      </c>
      <c r="J1819" s="2">
        <f t="shared" si="226"/>
        <v>8.4104358245166058</v>
      </c>
      <c r="K1819" s="2">
        <f t="shared" si="220"/>
        <v>8.464538604156278</v>
      </c>
    </row>
    <row r="1820" spans="1:11" ht="13.5" x14ac:dyDescent="0.25">
      <c r="A1820" s="3">
        <v>44662</v>
      </c>
      <c r="B1820" s="2">
        <v>8.5266999999999999</v>
      </c>
      <c r="C1820" s="2">
        <f t="shared" si="221"/>
        <v>-6.8999999999999062E-3</v>
      </c>
      <c r="D1820" s="2">
        <f t="shared" si="222"/>
        <v>8.4365599999999983</v>
      </c>
      <c r="E1820" s="2">
        <f t="shared" si="224"/>
        <v>8.323830000000001</v>
      </c>
      <c r="F1820" s="2">
        <f t="shared" si="225"/>
        <v>8.37575</v>
      </c>
      <c r="G1820" s="2">
        <f t="shared" si="219"/>
        <v>8.675670000000002</v>
      </c>
      <c r="H1820" s="2">
        <f t="shared" si="223"/>
        <v>7.8953294999999919</v>
      </c>
      <c r="I1820" s="2">
        <f t="array" ref="I1820">SUMPRODUCT(B1804:B1823, (ROW(B1804:B1823)-ROW(B1804)+1)) / (20*21/2)</f>
        <v>8.3747304761904751</v>
      </c>
      <c r="J1820" s="2">
        <f t="shared" si="226"/>
        <v>8.4215086031340718</v>
      </c>
      <c r="K1820" s="2">
        <f t="shared" si="220"/>
        <v>8.4669763059540717</v>
      </c>
    </row>
    <row r="1821" spans="1:11" ht="13.5" x14ac:dyDescent="0.25">
      <c r="A1821" s="3">
        <v>44663</v>
      </c>
      <c r="B1821" s="2">
        <v>8.4651999999999994</v>
      </c>
      <c r="C1821" s="2">
        <f t="shared" si="221"/>
        <v>-6.1500000000000554E-2</v>
      </c>
      <c r="D1821" s="2">
        <f t="shared" si="222"/>
        <v>8.4898399999999974</v>
      </c>
      <c r="E1821" s="2">
        <f t="shared" si="224"/>
        <v>8.3572999999999986</v>
      </c>
      <c r="F1821" s="2">
        <f t="shared" si="225"/>
        <v>8.3788250000000009</v>
      </c>
      <c r="G1821" s="2">
        <f t="shared" si="219"/>
        <v>8.6676079999999995</v>
      </c>
      <c r="H1821" s="2">
        <f t="shared" si="223"/>
        <v>7.901573999999993</v>
      </c>
      <c r="I1821" s="2">
        <f t="array" ref="I1821">SUMPRODUCT(B1805:B1824, (ROW(B1805:B1824)-ROW(B1805)+1)) / (20*21/2)</f>
        <v>8.3794423809523817</v>
      </c>
      <c r="J1821" s="2">
        <f t="shared" si="226"/>
        <v>8.4256696885498741</v>
      </c>
      <c r="K1821" s="2">
        <f t="shared" si="220"/>
        <v>8.4669066468970495</v>
      </c>
    </row>
    <row r="1822" spans="1:11" ht="13.5" x14ac:dyDescent="0.25">
      <c r="A1822" s="3">
        <v>44664</v>
      </c>
      <c r="B1822" s="2">
        <v>8.4651999999999994</v>
      </c>
      <c r="C1822" s="2">
        <f t="shared" si="221"/>
        <v>0</v>
      </c>
      <c r="D1822" s="2">
        <f t="shared" si="222"/>
        <v>8.4884599999999981</v>
      </c>
      <c r="E1822" s="2">
        <f t="shared" si="224"/>
        <v>8.3771099999999983</v>
      </c>
      <c r="F1822" s="2">
        <f t="shared" si="225"/>
        <v>8.3614000000000015</v>
      </c>
      <c r="G1822" s="2">
        <f t="shared" si="219"/>
        <v>8.6599559999999993</v>
      </c>
      <c r="H1822" s="2">
        <f t="shared" si="223"/>
        <v>7.9078184999999932</v>
      </c>
      <c r="I1822" s="2">
        <f t="array" ref="I1822">SUMPRODUCT(B1806:B1825, (ROW(B1806:B1825)-ROW(B1806)+1)) / (20*21/2)</f>
        <v>8.3896923809523809</v>
      </c>
      <c r="J1822" s="2">
        <f t="shared" si="226"/>
        <v>8.4294344801165515</v>
      </c>
      <c r="K1822" s="2">
        <f t="shared" si="220"/>
        <v>8.4668397195677532</v>
      </c>
    </row>
    <row r="1823" spans="1:11" ht="13.5" x14ac:dyDescent="0.25">
      <c r="A1823" s="3">
        <v>44665</v>
      </c>
      <c r="B1823" s="2">
        <v>8.4651999999999994</v>
      </c>
      <c r="C1823" s="2">
        <f t="shared" si="221"/>
        <v>0</v>
      </c>
      <c r="D1823" s="2">
        <f t="shared" si="222"/>
        <v>8.4911799999999999</v>
      </c>
      <c r="E1823" s="2">
        <f t="shared" si="224"/>
        <v>8.4105799999999995</v>
      </c>
      <c r="F1823" s="2">
        <f t="shared" si="225"/>
        <v>8.3542250000000013</v>
      </c>
      <c r="G1823" s="2">
        <f t="shared" si="219"/>
        <v>8.6529860000000003</v>
      </c>
      <c r="H1823" s="2">
        <f t="shared" si="223"/>
        <v>7.9141264999999938</v>
      </c>
      <c r="I1823" s="2">
        <f t="array" ref="I1823">SUMPRODUCT(B1807:B1826, (ROW(B1807:B1826)-ROW(B1807)+1)) / (20*21/2)</f>
        <v>8.3990280952380942</v>
      </c>
      <c r="J1823" s="2">
        <f t="shared" si="226"/>
        <v>8.4328407201054514</v>
      </c>
      <c r="K1823" s="2">
        <f t="shared" si="220"/>
        <v>8.4667754168396065</v>
      </c>
    </row>
    <row r="1824" spans="1:11" ht="13.5" x14ac:dyDescent="0.25">
      <c r="A1824" s="3">
        <v>44666</v>
      </c>
      <c r="B1824" s="2">
        <v>8.4037000000000006</v>
      </c>
      <c r="C1824" s="2">
        <f t="shared" si="221"/>
        <v>-6.1499999999998778E-2</v>
      </c>
      <c r="D1824" s="2">
        <f t="shared" si="222"/>
        <v>8.4651999999999994</v>
      </c>
      <c r="E1824" s="2">
        <f t="shared" si="224"/>
        <v>8.4242399999999993</v>
      </c>
      <c r="F1824" s="2">
        <f t="shared" si="225"/>
        <v>8.3439750000000004</v>
      </c>
      <c r="G1824" s="2">
        <f t="shared" si="219"/>
        <v>8.6434200000000008</v>
      </c>
      <c r="H1824" s="2">
        <f t="shared" si="223"/>
        <v>7.9201269999999955</v>
      </c>
      <c r="I1824" s="2">
        <f t="array" ref="I1824">SUMPRODUCT(B1808:B1827, (ROW(B1808:B1827)-ROW(B1808)+1)) / (20*21/2)</f>
        <v>8.4065776190476171</v>
      </c>
      <c r="J1824" s="2">
        <f t="shared" si="226"/>
        <v>8.4300654134287427</v>
      </c>
      <c r="K1824" s="2">
        <f t="shared" si="220"/>
        <v>8.4643018710811919</v>
      </c>
    </row>
    <row r="1825" spans="1:11" ht="13.5" x14ac:dyDescent="0.25">
      <c r="A1825" s="3">
        <v>44669</v>
      </c>
      <c r="B1825" s="2">
        <v>8.4515999999999991</v>
      </c>
      <c r="C1825" s="2">
        <f t="shared" si="221"/>
        <v>4.7899999999998499E-2</v>
      </c>
      <c r="D1825" s="2">
        <f t="shared" si="222"/>
        <v>8.4501799999999996</v>
      </c>
      <c r="E1825" s="2">
        <f t="shared" si="224"/>
        <v>8.443369999999998</v>
      </c>
      <c r="F1825" s="2">
        <f t="shared" si="225"/>
        <v>8.339875000000001</v>
      </c>
      <c r="G1825" s="2">
        <f t="shared" si="219"/>
        <v>8.6361779999999992</v>
      </c>
      <c r="H1825" s="2">
        <f t="shared" si="223"/>
        <v>7.9263669999999964</v>
      </c>
      <c r="I1825" s="2">
        <f t="array" ref="I1825">SUMPRODUCT(B1809:B1828, (ROW(B1809:B1828)-ROW(B1809)+1)) / (20*21/2)</f>
        <v>8.4119080952380951</v>
      </c>
      <c r="J1825" s="2">
        <f t="shared" si="226"/>
        <v>8.4321163264355299</v>
      </c>
      <c r="K1825" s="2">
        <f t="shared" si="220"/>
        <v>8.4638037584897727</v>
      </c>
    </row>
    <row r="1826" spans="1:11" ht="13.5" x14ac:dyDescent="0.25">
      <c r="A1826" s="3">
        <v>44670</v>
      </c>
      <c r="B1826" s="2">
        <v>8.4379000000000008</v>
      </c>
      <c r="C1826" s="2">
        <f t="shared" si="221"/>
        <v>-1.3699999999998269E-2</v>
      </c>
      <c r="D1826" s="2">
        <f t="shared" si="222"/>
        <v>8.4447200000000002</v>
      </c>
      <c r="E1826" s="2">
        <f t="shared" si="224"/>
        <v>8.4672799999999988</v>
      </c>
      <c r="F1826" s="2">
        <f t="shared" si="225"/>
        <v>8.3518300000000014</v>
      </c>
      <c r="G1826" s="2">
        <f t="shared" si="219"/>
        <v>8.6274319999999989</v>
      </c>
      <c r="H1826" s="2">
        <f t="shared" si="223"/>
        <v>7.9325704999999962</v>
      </c>
      <c r="I1826" s="2">
        <f t="array" ref="I1826">SUMPRODUCT(B1810:B1829, (ROW(B1810:B1829)-ROW(B1810)+1)) / (20*21/2)</f>
        <v>8.4032533333333337</v>
      </c>
      <c r="J1826" s="2">
        <f t="shared" si="226"/>
        <v>8.4326671524892891</v>
      </c>
      <c r="K1826" s="2">
        <f t="shared" si="220"/>
        <v>8.4627879248235072</v>
      </c>
    </row>
    <row r="1827" spans="1:11" ht="13.5" x14ac:dyDescent="0.25">
      <c r="A1827" s="3">
        <v>44671</v>
      </c>
      <c r="B1827" s="2">
        <v>8.4311000000000007</v>
      </c>
      <c r="C1827" s="2">
        <f t="shared" si="221"/>
        <v>-6.8000000000001393E-3</v>
      </c>
      <c r="D1827" s="2">
        <f t="shared" si="222"/>
        <v>8.4379000000000008</v>
      </c>
      <c r="E1827" s="2">
        <f t="shared" si="224"/>
        <v>8.4631799999999977</v>
      </c>
      <c r="F1827" s="2">
        <f t="shared" si="225"/>
        <v>8.3477300000000021</v>
      </c>
      <c r="G1827" s="2">
        <f t="shared" si="219"/>
        <v>8.6186879999999988</v>
      </c>
      <c r="H1827" s="2">
        <f t="shared" si="223"/>
        <v>7.9385179999999966</v>
      </c>
      <c r="I1827" s="2">
        <f t="array" ref="I1827">SUMPRODUCT(B1811:B1830, (ROW(B1811:B1830)-ROW(B1811)+1)) / (20*21/2)</f>
        <v>8.372149523809524</v>
      </c>
      <c r="J1827" s="2">
        <f t="shared" si="226"/>
        <v>8.4325178998712609</v>
      </c>
      <c r="K1827" s="2">
        <f t="shared" si="220"/>
        <v>8.4615452611049378</v>
      </c>
    </row>
    <row r="1828" spans="1:11" ht="13.5" x14ac:dyDescent="0.25">
      <c r="A1828" s="3">
        <v>44672</v>
      </c>
      <c r="B1828" s="2">
        <v>8.4037000000000006</v>
      </c>
      <c r="C1828" s="2">
        <f t="shared" si="221"/>
        <v>-2.7400000000000091E-2</v>
      </c>
      <c r="D1828" s="2">
        <f t="shared" si="222"/>
        <v>8.4255999999999993</v>
      </c>
      <c r="E1828" s="2">
        <f t="shared" si="224"/>
        <v>8.4583899999999996</v>
      </c>
      <c r="F1828" s="2">
        <f t="shared" si="225"/>
        <v>8.3579750000000015</v>
      </c>
      <c r="G1828" s="2">
        <f t="shared" si="219"/>
        <v>8.6092580000000005</v>
      </c>
      <c r="H1828" s="2">
        <f t="shared" si="223"/>
        <v>7.944359999999997</v>
      </c>
      <c r="I1828" s="2">
        <f t="array" ref="I1828">SUMPRODUCT(B1812:B1831, (ROW(B1812:B1831)-ROW(B1812)+1)) / (20*21/2)</f>
        <v>8.3509409523809541</v>
      </c>
      <c r="J1828" s="2">
        <f t="shared" si="226"/>
        <v>8.4297733379787587</v>
      </c>
      <c r="K1828" s="2">
        <f t="shared" si="220"/>
        <v>8.459276819492981</v>
      </c>
    </row>
    <row r="1829" spans="1:11" ht="13.5" x14ac:dyDescent="0.25">
      <c r="A1829" s="3">
        <v>44673</v>
      </c>
      <c r="B1829" s="2">
        <v>8.2670999999999992</v>
      </c>
      <c r="C1829" s="2">
        <f t="shared" si="221"/>
        <v>-0.13660000000000139</v>
      </c>
      <c r="D1829" s="2">
        <f t="shared" si="222"/>
        <v>8.3982799999999997</v>
      </c>
      <c r="E1829" s="2">
        <f t="shared" si="224"/>
        <v>8.4317400000000013</v>
      </c>
      <c r="F1829" s="2">
        <f t="shared" si="225"/>
        <v>8.3613900000000019</v>
      </c>
      <c r="G1829" s="2">
        <f t="shared" si="219"/>
        <v>8.5969599999999993</v>
      </c>
      <c r="H1829" s="2">
        <f t="shared" si="223"/>
        <v>7.9489489999999963</v>
      </c>
      <c r="I1829" s="2">
        <f t="array" ref="I1829">SUMPRODUCT(B1813:B1832, (ROW(B1813:B1832)-ROW(B1813)+1)) / (20*21/2)</f>
        <v>8.3284276190476199</v>
      </c>
      <c r="J1829" s="2">
        <f t="shared" si="226"/>
        <v>8.4142806391236391</v>
      </c>
      <c r="K1829" s="2">
        <f t="shared" si="220"/>
        <v>8.45174047363051</v>
      </c>
    </row>
    <row r="1830" spans="1:11" ht="13.5" x14ac:dyDescent="0.25">
      <c r="A1830" s="3">
        <v>44676</v>
      </c>
      <c r="B1830" s="2">
        <v>8.0348000000000006</v>
      </c>
      <c r="C1830" s="2">
        <f t="shared" si="221"/>
        <v>-0.23229999999999862</v>
      </c>
      <c r="D1830" s="2">
        <f t="shared" si="222"/>
        <v>8.3149200000000008</v>
      </c>
      <c r="E1830" s="2">
        <f t="shared" si="224"/>
        <v>8.3825500000000002</v>
      </c>
      <c r="F1830" s="2">
        <f t="shared" si="225"/>
        <v>8.3531900000000014</v>
      </c>
      <c r="G1830" s="2">
        <f t="shared" si="219"/>
        <v>8.5800160000000005</v>
      </c>
      <c r="H1830" s="2">
        <f t="shared" si="223"/>
        <v>7.952228499999995</v>
      </c>
      <c r="I1830" s="2">
        <f t="array" ref="I1830">SUMPRODUCT(B1814:B1833, (ROW(B1814:B1833)-ROW(B1814)+1)) / (20*21/2)</f>
        <v>8.3046776190476201</v>
      </c>
      <c r="J1830" s="2">
        <f t="shared" si="226"/>
        <v>8.3781396258737697</v>
      </c>
      <c r="K1830" s="2">
        <f t="shared" si="220"/>
        <v>8.4353898668214704</v>
      </c>
    </row>
    <row r="1831" spans="1:11" ht="13.5" x14ac:dyDescent="0.25">
      <c r="A1831" s="3">
        <v>44677</v>
      </c>
      <c r="B1831" s="2">
        <v>8.1304999999999996</v>
      </c>
      <c r="C1831" s="2">
        <f t="shared" si="221"/>
        <v>9.5699999999999008E-2</v>
      </c>
      <c r="D1831" s="2">
        <f t="shared" si="222"/>
        <v>8.2534400000000012</v>
      </c>
      <c r="E1831" s="2">
        <f t="shared" si="224"/>
        <v>8.3490800000000007</v>
      </c>
      <c r="F1831" s="2">
        <f t="shared" si="225"/>
        <v>8.3531899999999997</v>
      </c>
      <c r="G1831" s="2">
        <f t="shared" si="219"/>
        <v>8.5649860000000011</v>
      </c>
      <c r="H1831" s="2">
        <f t="shared" si="223"/>
        <v>7.9564989999999955</v>
      </c>
      <c r="I1831" s="2">
        <f t="array" ref="I1831">SUMPRODUCT(B1815:B1834, (ROW(B1815:B1834)-ROW(B1815)+1)) / (20*21/2)</f>
        <v>8.2719761904761899</v>
      </c>
      <c r="J1831" s="2">
        <f t="shared" si="226"/>
        <v>8.3545548996000782</v>
      </c>
      <c r="K1831" s="2">
        <f t="shared" si="220"/>
        <v>8.423433401455922</v>
      </c>
    </row>
    <row r="1832" spans="1:11" ht="13.5" x14ac:dyDescent="0.25">
      <c r="A1832" s="3">
        <v>44678</v>
      </c>
      <c r="B1832" s="2">
        <v>8.1167999999999996</v>
      </c>
      <c r="C1832" s="2">
        <f t="shared" si="221"/>
        <v>-1.3700000000000045E-2</v>
      </c>
      <c r="D1832" s="2">
        <f t="shared" si="222"/>
        <v>8.1905800000000006</v>
      </c>
      <c r="E1832" s="2">
        <f t="shared" si="224"/>
        <v>8.3142399999999999</v>
      </c>
      <c r="F1832" s="2">
        <f t="shared" si="225"/>
        <v>8.345675</v>
      </c>
      <c r="G1832" s="2">
        <f t="shared" si="219"/>
        <v>8.5492720000000002</v>
      </c>
      <c r="H1832" s="2">
        <f t="shared" si="223"/>
        <v>7.9618964999999946</v>
      </c>
      <c r="I1832" s="2">
        <f t="array" ref="I1832">SUMPRODUCT(B1816:B1835, (ROW(B1816:B1835)-ROW(B1816)+1)) / (20*21/2)</f>
        <v>8.28219142857143</v>
      </c>
      <c r="J1832" s="2">
        <f t="shared" si="226"/>
        <v>8.3319115758286433</v>
      </c>
      <c r="K1832" s="2">
        <f t="shared" si="220"/>
        <v>8.4114085621831407</v>
      </c>
    </row>
    <row r="1833" spans="1:11" ht="13.5" x14ac:dyDescent="0.25">
      <c r="A1833" s="3">
        <v>44679</v>
      </c>
      <c r="B1833" s="2">
        <v>8.0962999999999994</v>
      </c>
      <c r="C1833" s="2">
        <f t="shared" si="221"/>
        <v>-2.0500000000000185E-2</v>
      </c>
      <c r="D1833" s="2">
        <f t="shared" si="222"/>
        <v>8.1290999999999993</v>
      </c>
      <c r="E1833" s="2">
        <f t="shared" si="224"/>
        <v>8.2773500000000002</v>
      </c>
      <c r="F1833" s="2">
        <f t="shared" si="225"/>
        <v>8.3439650000000007</v>
      </c>
      <c r="G1833" s="2">
        <f t="shared" si="219"/>
        <v>8.532192000000002</v>
      </c>
      <c r="H1833" s="2">
        <f t="shared" si="223"/>
        <v>7.9665084999999944</v>
      </c>
      <c r="I1833" s="2">
        <f t="array" ref="I1833">SUMPRODUCT(B1817:B1836, (ROW(B1817:B1836)-ROW(B1817)+1)) / (20*21/2)</f>
        <v>8.2922085714285725</v>
      </c>
      <c r="J1833" s="2">
        <f t="shared" si="226"/>
        <v>8.3094723781306783</v>
      </c>
      <c r="K1833" s="2">
        <f t="shared" si="220"/>
        <v>8.399051363666155</v>
      </c>
    </row>
    <row r="1834" spans="1:11" ht="13.5" x14ac:dyDescent="0.25">
      <c r="A1834" s="3">
        <v>44680</v>
      </c>
      <c r="B1834" s="2">
        <v>8.0006000000000004</v>
      </c>
      <c r="C1834" s="2">
        <f t="shared" si="221"/>
        <v>-9.5699999999999008E-2</v>
      </c>
      <c r="D1834" s="2">
        <f t="shared" si="222"/>
        <v>8.0757999999999992</v>
      </c>
      <c r="E1834" s="2">
        <f t="shared" si="224"/>
        <v>8.2370400000000004</v>
      </c>
      <c r="F1834" s="2">
        <f t="shared" si="225"/>
        <v>8.3306400000000007</v>
      </c>
      <c r="G1834" s="2">
        <f t="shared" si="219"/>
        <v>8.5131979999999992</v>
      </c>
      <c r="H1834" s="2">
        <f t="shared" si="223"/>
        <v>7.9702999999999955</v>
      </c>
      <c r="I1834" s="2">
        <f t="array" ref="I1834">SUMPRODUCT(B1818:B1837, (ROW(B1818:B1837)-ROW(B1818)+1)) / (20*21/2)</f>
        <v>8.3023595238095229</v>
      </c>
      <c r="J1834" s="2">
        <f t="shared" si="226"/>
        <v>8.2800559611658517</v>
      </c>
      <c r="K1834" s="2">
        <f t="shared" si="220"/>
        <v>8.3834258199929739</v>
      </c>
    </row>
    <row r="1835" spans="1:11" ht="13.5" x14ac:dyDescent="0.25">
      <c r="A1835" s="3">
        <v>44685</v>
      </c>
      <c r="B1835" s="2">
        <v>8.4379000000000008</v>
      </c>
      <c r="C1835" s="2">
        <f t="shared" si="221"/>
        <v>0.43730000000000047</v>
      </c>
      <c r="D1835" s="2">
        <f t="shared" si="222"/>
        <v>8.1564200000000007</v>
      </c>
      <c r="E1835" s="2">
        <f t="shared" si="224"/>
        <v>8.2356700000000007</v>
      </c>
      <c r="F1835" s="2">
        <f t="shared" si="225"/>
        <v>8.3395200000000003</v>
      </c>
      <c r="G1835" s="2">
        <f t="shared" si="219"/>
        <v>8.5022660000000023</v>
      </c>
      <c r="H1835" s="2">
        <f t="shared" si="223"/>
        <v>7.9763124999999944</v>
      </c>
      <c r="I1835" s="2">
        <f t="array" ref="I1835">SUMPRODUCT(B1819:B1838, (ROW(B1819:B1838)-ROW(B1819)+1)) / (20*21/2)</f>
        <v>8.304118571428571</v>
      </c>
      <c r="J1835" s="2">
        <f t="shared" si="226"/>
        <v>8.2950887267691034</v>
      </c>
      <c r="K1835" s="2">
        <f t="shared" si="220"/>
        <v>8.3855620623461906</v>
      </c>
    </row>
    <row r="1836" spans="1:11" ht="13.5" x14ac:dyDescent="0.25">
      <c r="A1836" s="3">
        <v>44686</v>
      </c>
      <c r="B1836" s="2">
        <v>8.4446999999999992</v>
      </c>
      <c r="C1836" s="2">
        <f t="shared" si="221"/>
        <v>6.7999999999983629E-3</v>
      </c>
      <c r="D1836" s="2">
        <f t="shared" si="222"/>
        <v>8.2192599999999985</v>
      </c>
      <c r="E1836" s="2">
        <f t="shared" si="224"/>
        <v>8.2363499999999998</v>
      </c>
      <c r="F1836" s="2">
        <f t="shared" si="225"/>
        <v>8.3518150000000002</v>
      </c>
      <c r="G1836" s="2">
        <f t="shared" si="219"/>
        <v>8.4866880000000009</v>
      </c>
      <c r="H1836" s="2">
        <f t="shared" si="223"/>
        <v>7.9820174999999942</v>
      </c>
      <c r="I1836" s="2">
        <f t="array" ref="I1836">SUMPRODUCT(B1820:B1839, (ROW(B1820:B1839)-ROW(B1820)+1)) / (20*21/2)</f>
        <v>8.3062680952380958</v>
      </c>
      <c r="J1836" s="2">
        <f t="shared" si="226"/>
        <v>8.3093374194577603</v>
      </c>
      <c r="K1836" s="2">
        <f t="shared" si="220"/>
        <v>8.387881197156144</v>
      </c>
    </row>
    <row r="1837" spans="1:11" ht="13.5" x14ac:dyDescent="0.25">
      <c r="A1837" s="3">
        <v>44687</v>
      </c>
      <c r="B1837" s="2">
        <v>8.4583999999999993</v>
      </c>
      <c r="C1837" s="2">
        <f t="shared" si="221"/>
        <v>1.3700000000000045E-2</v>
      </c>
      <c r="D1837" s="2">
        <f t="shared" si="222"/>
        <v>8.2875799999999984</v>
      </c>
      <c r="E1837" s="2">
        <f t="shared" si="224"/>
        <v>8.2390799999999995</v>
      </c>
      <c r="F1837" s="2">
        <f t="shared" si="225"/>
        <v>8.3511300000000013</v>
      </c>
      <c r="G1837" s="2">
        <f t="shared" si="219"/>
        <v>8.4741160000000022</v>
      </c>
      <c r="H1837" s="2">
        <f t="shared" si="223"/>
        <v>7.9860484999999937</v>
      </c>
      <c r="I1837" s="2">
        <f t="array" ref="I1837">SUMPRODUCT(B1821:B1840, (ROW(B1821:B1840)-ROW(B1821)+1)) / (20*21/2)</f>
        <v>8.2948842857142857</v>
      </c>
      <c r="J1837" s="2">
        <f t="shared" si="226"/>
        <v>8.3235338556998784</v>
      </c>
      <c r="K1837" s="2">
        <f t="shared" si="220"/>
        <v>8.3906466404049223</v>
      </c>
    </row>
    <row r="1838" spans="1:11" ht="13.5" x14ac:dyDescent="0.25">
      <c r="A1838" s="3">
        <v>44690</v>
      </c>
      <c r="B1838" s="2">
        <v>8.3696000000000002</v>
      </c>
      <c r="C1838" s="2">
        <f t="shared" si="221"/>
        <v>-8.8799999999999102E-2</v>
      </c>
      <c r="D1838" s="2">
        <f t="shared" si="222"/>
        <v>8.3422400000000003</v>
      </c>
      <c r="E1838" s="2">
        <f t="shared" si="224"/>
        <v>8.2356700000000007</v>
      </c>
      <c r="F1838" s="2">
        <f t="shared" si="225"/>
        <v>8.3470300000000002</v>
      </c>
      <c r="G1838" s="2">
        <f t="shared" si="219"/>
        <v>8.4603160000000006</v>
      </c>
      <c r="H1838" s="2">
        <f t="shared" si="223"/>
        <v>7.9903189999999924</v>
      </c>
      <c r="I1838" s="2">
        <f t="array" ref="I1838">SUMPRODUCT(B1822:B1841, (ROW(B1822:B1841)-ROW(B1822)+1)) / (20*21/2)</f>
        <v>8.2947261904761902</v>
      </c>
      <c r="J1838" s="2">
        <f t="shared" si="226"/>
        <v>8.3279211075379855</v>
      </c>
      <c r="K1838" s="2">
        <f t="shared" si="220"/>
        <v>8.3898212819576692</v>
      </c>
    </row>
    <row r="1839" spans="1:11" ht="13.5" x14ac:dyDescent="0.25">
      <c r="A1839" s="3">
        <v>44691</v>
      </c>
      <c r="B1839" s="2">
        <v>8.3696000000000002</v>
      </c>
      <c r="C1839" s="2">
        <f t="shared" si="221"/>
        <v>0</v>
      </c>
      <c r="D1839" s="2">
        <f t="shared" si="222"/>
        <v>8.4160399999999989</v>
      </c>
      <c r="E1839" s="2">
        <f t="shared" si="224"/>
        <v>8.2459200000000017</v>
      </c>
      <c r="F1839" s="2">
        <f t="shared" si="225"/>
        <v>8.3388300000000015</v>
      </c>
      <c r="G1839" s="2">
        <f t="shared" si="219"/>
        <v>8.4478820000000017</v>
      </c>
      <c r="H1839" s="2">
        <f t="shared" si="223"/>
        <v>7.9939059999999929</v>
      </c>
      <c r="I1839" s="2">
        <f t="array" ref="I1839">SUMPRODUCT(B1823:B1842, (ROW(B1823:B1842)-ROW(B1823)+1)) / (20*21/2)</f>
        <v>8.2952509523809539</v>
      </c>
      <c r="J1839" s="2">
        <f t="shared" si="226"/>
        <v>8.331890525867701</v>
      </c>
      <c r="K1839" s="2">
        <f t="shared" si="220"/>
        <v>8.3890282905083478</v>
      </c>
    </row>
    <row r="1840" spans="1:11" ht="13.5" x14ac:dyDescent="0.25">
      <c r="A1840" s="3">
        <v>44692</v>
      </c>
      <c r="B1840" s="2">
        <v>8.2193000000000005</v>
      </c>
      <c r="C1840" s="2">
        <f t="shared" si="221"/>
        <v>-0.15029999999999966</v>
      </c>
      <c r="D1840" s="2">
        <f t="shared" si="222"/>
        <v>8.3723199999999984</v>
      </c>
      <c r="E1840" s="2">
        <f t="shared" si="224"/>
        <v>8.2643700000000013</v>
      </c>
      <c r="F1840" s="2">
        <f t="shared" si="225"/>
        <v>8.3234600000000007</v>
      </c>
      <c r="G1840" s="2">
        <f t="shared" si="219"/>
        <v>8.4333980000000022</v>
      </c>
      <c r="H1840" s="2">
        <f t="shared" si="223"/>
        <v>7.9974249999999936</v>
      </c>
      <c r="I1840" s="2">
        <f t="array" ref="I1840">SUMPRODUCT(B1824:B1843, (ROW(B1824:B1843)-ROW(B1824)+1)) / (20*21/2)</f>
        <v>8.2964585714285715</v>
      </c>
      <c r="J1840" s="2">
        <f t="shared" si="226"/>
        <v>8.321167618642205</v>
      </c>
      <c r="K1840" s="2">
        <f t="shared" si="220"/>
        <v>8.3823722791158648</v>
      </c>
    </row>
    <row r="1841" spans="1:11" ht="13.5" x14ac:dyDescent="0.25">
      <c r="A1841" s="3">
        <v>44693</v>
      </c>
      <c r="B1841" s="2">
        <v>8.3217999999999996</v>
      </c>
      <c r="C1841" s="2">
        <f t="shared" si="221"/>
        <v>0.10249999999999915</v>
      </c>
      <c r="D1841" s="2">
        <f t="shared" si="222"/>
        <v>8.3477399999999982</v>
      </c>
      <c r="E1841" s="2">
        <f t="shared" si="224"/>
        <v>8.2835000000000001</v>
      </c>
      <c r="F1841" s="2">
        <f t="shared" si="225"/>
        <v>8.3162899999999986</v>
      </c>
      <c r="G1841" s="2">
        <f t="shared" si="219"/>
        <v>8.4167280000000009</v>
      </c>
      <c r="H1841" s="2">
        <f t="shared" si="223"/>
        <v>8.0014564999999944</v>
      </c>
      <c r="I1841" s="2">
        <f t="array" ref="I1841">SUMPRODUCT(B1825:B1844, (ROW(B1825:B1844)-ROW(B1825)+1)) / (20*21/2)</f>
        <v>8.2989966666666657</v>
      </c>
      <c r="J1841" s="2">
        <f t="shared" si="226"/>
        <v>8.3212278454381856</v>
      </c>
      <c r="K1841" s="2">
        <f t="shared" si="220"/>
        <v>8.3799968956211259</v>
      </c>
    </row>
    <row r="1842" spans="1:11" ht="13.5" x14ac:dyDescent="0.25">
      <c r="A1842" s="3">
        <v>44694</v>
      </c>
      <c r="B1842" s="2">
        <v>8.3217999999999996</v>
      </c>
      <c r="C1842" s="2">
        <f t="shared" si="221"/>
        <v>0</v>
      </c>
      <c r="D1842" s="2">
        <f t="shared" si="222"/>
        <v>8.3204199999999986</v>
      </c>
      <c r="E1842" s="2">
        <f t="shared" si="224"/>
        <v>8.3039999999999985</v>
      </c>
      <c r="F1842" s="2">
        <f t="shared" si="225"/>
        <v>8.3091199999999983</v>
      </c>
      <c r="G1842" s="2">
        <f t="shared" ref="G1842:G1905" si="227">AVERAGE(B1793:B1842)</f>
        <v>8.4029280000000011</v>
      </c>
      <c r="H1842" s="2">
        <f t="shared" si="223"/>
        <v>8.0054879999999926</v>
      </c>
      <c r="I1842" s="2">
        <f t="array" ref="I1842">SUMPRODUCT(B1826:B1845, (ROW(B1826:B1845)-ROW(B1826)+1)) / (20*21/2)</f>
        <v>8.3025400000000005</v>
      </c>
      <c r="J1842" s="2">
        <f t="shared" si="226"/>
        <v>8.3212823363488351</v>
      </c>
      <c r="K1842" s="2">
        <f t="shared" si="220"/>
        <v>8.3777146644202976</v>
      </c>
    </row>
    <row r="1843" spans="1:11" ht="13.5" x14ac:dyDescent="0.25">
      <c r="A1843" s="3">
        <v>44697</v>
      </c>
      <c r="B1843" s="2">
        <v>8.3217999999999996</v>
      </c>
      <c r="C1843" s="2">
        <f t="shared" si="221"/>
        <v>0</v>
      </c>
      <c r="D1843" s="2">
        <f t="shared" si="222"/>
        <v>8.3108599999999999</v>
      </c>
      <c r="E1843" s="2">
        <f t="shared" si="224"/>
        <v>8.3265499999999992</v>
      </c>
      <c r="F1843" s="2">
        <f t="shared" si="225"/>
        <v>8.3019499999999997</v>
      </c>
      <c r="G1843" s="2">
        <f t="shared" si="227"/>
        <v>8.3926800000000021</v>
      </c>
      <c r="H1843" s="2">
        <f t="shared" si="223"/>
        <v>8.0089044999999945</v>
      </c>
      <c r="I1843" s="2">
        <f t="array" ref="I1843">SUMPRODUCT(B1827:B1846, (ROW(B1827:B1846)-ROW(B1827)+1)) / (20*21/2)</f>
        <v>8.306636666666666</v>
      </c>
      <c r="J1843" s="2">
        <f t="shared" si="226"/>
        <v>8.3213316376489459</v>
      </c>
      <c r="K1843" s="2">
        <f t="shared" ref="K1843:K1906" si="228">$K$4*B1843+(1-$K$4)*K1842</f>
        <v>8.375521932482247</v>
      </c>
    </row>
    <row r="1844" spans="1:11" ht="13.5" x14ac:dyDescent="0.25">
      <c r="A1844" s="3">
        <v>44698</v>
      </c>
      <c r="B1844" s="2">
        <v>8.3285999999999998</v>
      </c>
      <c r="C1844" s="2">
        <f t="shared" si="221"/>
        <v>6.8000000000001393E-3</v>
      </c>
      <c r="D1844" s="2">
        <f t="shared" si="222"/>
        <v>8.3026599999999995</v>
      </c>
      <c r="E1844" s="2">
        <f t="shared" si="224"/>
        <v>8.3593499999999974</v>
      </c>
      <c r="F1844" s="2">
        <f t="shared" si="225"/>
        <v>8.2981949999999998</v>
      </c>
      <c r="G1844" s="2">
        <f t="shared" si="227"/>
        <v>8.3780600000000032</v>
      </c>
      <c r="H1844" s="2">
        <f t="shared" si="223"/>
        <v>8.0124229999999947</v>
      </c>
      <c r="I1844" s="2">
        <f t="array" ref="I1844">SUMPRODUCT(B1828:B1847, (ROW(B1828:B1847)-ROW(B1828)+1)) / (20*21/2)</f>
        <v>8.3047166666666659</v>
      </c>
      <c r="J1844" s="2">
        <f t="shared" si="226"/>
        <v>8.3220238626347616</v>
      </c>
      <c r="K1844" s="2">
        <f t="shared" si="228"/>
        <v>8.3736818566986297</v>
      </c>
    </row>
    <row r="1845" spans="1:11" ht="13.5" x14ac:dyDescent="0.25">
      <c r="A1845" s="3">
        <v>44699</v>
      </c>
      <c r="B1845" s="2">
        <v>8.3353999999999999</v>
      </c>
      <c r="C1845" s="2">
        <f t="shared" si="221"/>
        <v>6.8000000000001393E-3</v>
      </c>
      <c r="D1845" s="2">
        <f t="shared" si="222"/>
        <v>8.3258799999999997</v>
      </c>
      <c r="E1845" s="2">
        <f t="shared" si="224"/>
        <v>8.3490999999999982</v>
      </c>
      <c r="F1845" s="2">
        <f t="shared" si="225"/>
        <v>8.2923849999999995</v>
      </c>
      <c r="G1845" s="2">
        <f t="shared" si="227"/>
        <v>8.3631660000000014</v>
      </c>
      <c r="H1845" s="2">
        <f t="shared" si="223"/>
        <v>8.0158729999999938</v>
      </c>
      <c r="I1845" s="2">
        <f t="array" ref="I1845">SUMPRODUCT(B1829:B1848, (ROW(B1829:B1848)-ROW(B1829)+1)) / (20*21/2)</f>
        <v>8.3035776190476192</v>
      </c>
      <c r="J1845" s="2">
        <f t="shared" si="226"/>
        <v>8.32329778047907</v>
      </c>
      <c r="K1845" s="2">
        <f t="shared" si="228"/>
        <v>8.3721806074163307</v>
      </c>
    </row>
    <row r="1846" spans="1:11" ht="13.5" x14ac:dyDescent="0.25">
      <c r="A1846" s="3">
        <v>44700</v>
      </c>
      <c r="B1846" s="2">
        <v>8.3353999999999999</v>
      </c>
      <c r="C1846" s="2">
        <f t="shared" si="221"/>
        <v>0</v>
      </c>
      <c r="D1846" s="2">
        <f t="shared" si="222"/>
        <v>8.3285999999999998</v>
      </c>
      <c r="E1846" s="2">
        <f t="shared" si="224"/>
        <v>8.3381699999999963</v>
      </c>
      <c r="F1846" s="2">
        <f t="shared" si="225"/>
        <v>8.2872599999999998</v>
      </c>
      <c r="G1846" s="2">
        <f t="shared" si="227"/>
        <v>8.3575640000000018</v>
      </c>
      <c r="H1846" s="2">
        <f t="shared" si="223"/>
        <v>8.0199724999999926</v>
      </c>
      <c r="I1846" s="2">
        <f t="array" ref="I1846">SUMPRODUCT(B1830:B1849, (ROW(B1830:B1849)-ROW(B1830)+1)) / (20*21/2)</f>
        <v>8.3128509523809537</v>
      </c>
      <c r="J1846" s="2">
        <f t="shared" si="226"/>
        <v>8.3244503728143968</v>
      </c>
      <c r="K1846" s="2">
        <f t="shared" si="228"/>
        <v>8.3707382306549061</v>
      </c>
    </row>
    <row r="1847" spans="1:11" ht="13.5" x14ac:dyDescent="0.25">
      <c r="A1847" s="3">
        <v>44701</v>
      </c>
      <c r="B1847" s="2">
        <v>8.2670999999999992</v>
      </c>
      <c r="C1847" s="2">
        <f t="shared" si="221"/>
        <v>-6.8300000000000693E-2</v>
      </c>
      <c r="D1847" s="2">
        <f t="shared" si="222"/>
        <v>8.3176600000000001</v>
      </c>
      <c r="E1847" s="2">
        <f t="shared" si="224"/>
        <v>8.3190399999999975</v>
      </c>
      <c r="F1847" s="2">
        <f t="shared" si="225"/>
        <v>8.2790599999999994</v>
      </c>
      <c r="G1847" s="2">
        <f t="shared" si="227"/>
        <v>8.350596000000003</v>
      </c>
      <c r="H1847" s="2">
        <f t="shared" si="223"/>
        <v>8.0230809999999924</v>
      </c>
      <c r="I1847" s="2">
        <f t="array" ref="I1847">SUMPRODUCT(B1831:B1850, (ROW(B1831:B1850)-ROW(B1831)+1)) / (20*21/2)</f>
        <v>8.3183790476190484</v>
      </c>
      <c r="J1847" s="2">
        <f t="shared" si="226"/>
        <v>8.3189884325463588</v>
      </c>
      <c r="K1847" s="2">
        <f t="shared" si="228"/>
        <v>8.3666739863154973</v>
      </c>
    </row>
    <row r="1848" spans="1:11" ht="13.5" x14ac:dyDescent="0.25">
      <c r="A1848" s="3">
        <v>44704</v>
      </c>
      <c r="B1848" s="2">
        <v>8.2670999999999992</v>
      </c>
      <c r="C1848" s="2">
        <f t="shared" si="221"/>
        <v>0</v>
      </c>
      <c r="D1848" s="2">
        <f t="shared" si="222"/>
        <v>8.3067200000000003</v>
      </c>
      <c r="E1848" s="2">
        <f t="shared" si="224"/>
        <v>8.3087899999999983</v>
      </c>
      <c r="F1848" s="2">
        <f t="shared" si="225"/>
        <v>8.2722299999999986</v>
      </c>
      <c r="G1848" s="2">
        <f t="shared" si="227"/>
        <v>8.3437640000000037</v>
      </c>
      <c r="H1848" s="2">
        <f t="shared" si="223"/>
        <v>8.0268044999999919</v>
      </c>
      <c r="I1848" s="2">
        <f t="array" ref="I1848">SUMPRODUCT(B1832:B1851, (ROW(B1832:B1851)-ROW(B1832)+1)) / (20*21/2)</f>
        <v>8.3322376190476195</v>
      </c>
      <c r="J1848" s="2">
        <f t="shared" si="226"/>
        <v>8.314046677065754</v>
      </c>
      <c r="K1848" s="2">
        <f t="shared" si="228"/>
        <v>8.3627691241070465</v>
      </c>
    </row>
    <row r="1849" spans="1:11" ht="13.5" x14ac:dyDescent="0.25">
      <c r="A1849" s="3">
        <v>44705</v>
      </c>
      <c r="B1849" s="2">
        <v>8.3696000000000002</v>
      </c>
      <c r="C1849" s="2">
        <f t="shared" si="221"/>
        <v>0.10250000000000092</v>
      </c>
      <c r="D1849" s="2">
        <f t="shared" si="222"/>
        <v>8.314919999999999</v>
      </c>
      <c r="E1849" s="2">
        <f t="shared" si="224"/>
        <v>8.3087900000000001</v>
      </c>
      <c r="F1849" s="2">
        <f t="shared" si="225"/>
        <v>8.2773549999999982</v>
      </c>
      <c r="G1849" s="2">
        <f t="shared" si="227"/>
        <v>8.3423980000000011</v>
      </c>
      <c r="H1849" s="2">
        <f t="shared" si="223"/>
        <v>8.0304254999999927</v>
      </c>
      <c r="I1849" s="2">
        <f t="array" ref="I1849">SUMPRODUCT(B1833:B1852, (ROW(B1833:B1852)-ROW(B1833)+1)) / (20*21/2)</f>
        <v>8.3413752380952371</v>
      </c>
      <c r="J1849" s="2">
        <f t="shared" si="226"/>
        <v>8.3193374697261593</v>
      </c>
      <c r="K1849" s="2">
        <f t="shared" si="228"/>
        <v>8.3630370015930442</v>
      </c>
    </row>
    <row r="1850" spans="1:11" ht="13.5" x14ac:dyDescent="0.25">
      <c r="A1850" s="3">
        <v>44706</v>
      </c>
      <c r="B1850" s="2">
        <v>8.3353999999999999</v>
      </c>
      <c r="C1850" s="2">
        <f t="shared" si="221"/>
        <v>-3.420000000000023E-2</v>
      </c>
      <c r="D1850" s="2">
        <f t="shared" si="222"/>
        <v>8.314919999999999</v>
      </c>
      <c r="E1850" s="2">
        <f t="shared" si="224"/>
        <v>8.3204000000000011</v>
      </c>
      <c r="F1850" s="2">
        <f t="shared" si="225"/>
        <v>8.2923849999999995</v>
      </c>
      <c r="G1850" s="2">
        <f t="shared" si="227"/>
        <v>8.3437640000000002</v>
      </c>
      <c r="H1850" s="2">
        <f t="shared" si="223"/>
        <v>8.0338754999999917</v>
      </c>
      <c r="I1850" s="2">
        <f t="array" ref="I1850">SUMPRODUCT(B1834:B1853, (ROW(B1834:B1853)-ROW(B1834)+1)) / (20*21/2)</f>
        <v>8.3530514285714297</v>
      </c>
      <c r="J1850" s="2">
        <f t="shared" si="226"/>
        <v>8.3208672345141448</v>
      </c>
      <c r="K1850" s="2">
        <f t="shared" si="228"/>
        <v>8.3619531976090027</v>
      </c>
    </row>
    <row r="1851" spans="1:11" ht="13.5" x14ac:dyDescent="0.25">
      <c r="A1851" s="3">
        <v>44707</v>
      </c>
      <c r="B1851" s="2">
        <v>8.4379000000000008</v>
      </c>
      <c r="C1851" s="2">
        <f t="shared" si="221"/>
        <v>0.10250000000000092</v>
      </c>
      <c r="D1851" s="2">
        <f t="shared" si="222"/>
        <v>8.3354199999999992</v>
      </c>
      <c r="E1851" s="2">
        <f t="shared" si="224"/>
        <v>8.3320100000000004</v>
      </c>
      <c r="F1851" s="2">
        <f t="shared" si="225"/>
        <v>8.3077549999999984</v>
      </c>
      <c r="G1851" s="2">
        <f t="shared" si="227"/>
        <v>8.3444480000000016</v>
      </c>
      <c r="H1851" s="2">
        <f t="shared" si="223"/>
        <v>8.0381454999999917</v>
      </c>
      <c r="I1851" s="2">
        <f t="array" ref="I1851">SUMPRODUCT(B1835:B1854, (ROW(B1835:B1854)-ROW(B1835)+1)) / (20*21/2)</f>
        <v>8.362420952380953</v>
      </c>
      <c r="J1851" s="2">
        <f t="shared" si="226"/>
        <v>8.332013212179465</v>
      </c>
      <c r="K1851" s="2">
        <f t="shared" si="228"/>
        <v>8.3649315035851206</v>
      </c>
    </row>
    <row r="1852" spans="1:11" ht="13.5" x14ac:dyDescent="0.25">
      <c r="A1852" s="3">
        <v>44708</v>
      </c>
      <c r="B1852" s="2">
        <v>8.4037000000000006</v>
      </c>
      <c r="C1852" s="2">
        <f t="shared" si="221"/>
        <v>-3.420000000000023E-2</v>
      </c>
      <c r="D1852" s="2">
        <f t="shared" si="222"/>
        <v>8.3627399999999987</v>
      </c>
      <c r="E1852" s="2">
        <f t="shared" si="224"/>
        <v>8.3401999999999994</v>
      </c>
      <c r="F1852" s="2">
        <f t="shared" si="225"/>
        <v>8.3220999999999972</v>
      </c>
      <c r="G1852" s="2">
        <f t="shared" si="227"/>
        <v>8.336248000000003</v>
      </c>
      <c r="H1852" s="2">
        <f t="shared" si="223"/>
        <v>8.0419369999999919</v>
      </c>
      <c r="I1852" s="2">
        <f t="array" ref="I1852">SUMPRODUCT(B1836:B1855, (ROW(B1836:B1855)-ROW(B1836)+1)) / (20*21/2)</f>
        <v>8.3729652380952384</v>
      </c>
      <c r="J1852" s="2">
        <f t="shared" si="226"/>
        <v>8.3388405253052298</v>
      </c>
      <c r="K1852" s="2">
        <f t="shared" si="228"/>
        <v>8.3664518367778626</v>
      </c>
    </row>
    <row r="1853" spans="1:11" ht="13.5" x14ac:dyDescent="0.25">
      <c r="A1853" s="3">
        <v>44711</v>
      </c>
      <c r="B1853" s="2">
        <v>8.4446999999999992</v>
      </c>
      <c r="C1853" s="2">
        <f t="shared" si="221"/>
        <v>4.0999999999998593E-2</v>
      </c>
      <c r="D1853" s="2">
        <f t="shared" si="222"/>
        <v>8.3982599999999987</v>
      </c>
      <c r="E1853" s="2">
        <f t="shared" si="224"/>
        <v>8.3524899999999995</v>
      </c>
      <c r="F1853" s="2">
        <f t="shared" si="225"/>
        <v>8.3395199999999985</v>
      </c>
      <c r="G1853" s="2">
        <f t="shared" si="227"/>
        <v>8.332968000000001</v>
      </c>
      <c r="H1853" s="2">
        <f t="shared" si="223"/>
        <v>8.0459334999999914</v>
      </c>
      <c r="I1853" s="2">
        <f t="array" ref="I1853">SUMPRODUCT(B1837:B1856, (ROW(B1837:B1856)-ROW(B1837)+1)) / (20*21/2)</f>
        <v>8.3833466666666663</v>
      </c>
      <c r="J1853" s="2">
        <f t="shared" si="226"/>
        <v>8.348922380038065</v>
      </c>
      <c r="K1853" s="2">
        <f t="shared" si="228"/>
        <v>8.3695203921983392</v>
      </c>
    </row>
    <row r="1854" spans="1:11" ht="13.5" x14ac:dyDescent="0.25">
      <c r="A1854" s="3">
        <v>44712</v>
      </c>
      <c r="B1854" s="2">
        <v>8.4379000000000008</v>
      </c>
      <c r="C1854" s="2">
        <f t="shared" si="221"/>
        <v>-6.7999999999983629E-3</v>
      </c>
      <c r="D1854" s="2">
        <f t="shared" si="222"/>
        <v>8.4119199999999985</v>
      </c>
      <c r="E1854" s="2">
        <f t="shared" si="224"/>
        <v>8.3634199999999996</v>
      </c>
      <c r="F1854" s="2">
        <f t="shared" si="225"/>
        <v>8.3613850000000021</v>
      </c>
      <c r="G1854" s="2">
        <f t="shared" si="227"/>
        <v>8.3295520000000014</v>
      </c>
      <c r="H1854" s="2">
        <f t="shared" si="223"/>
        <v>8.0505454999999913</v>
      </c>
      <c r="I1854" s="2">
        <f t="array" ref="I1854">SUMPRODUCT(B1838:B1857, (ROW(B1838:B1857)-ROW(B1838)+1)) / (20*21/2)</f>
        <v>8.3903404761904774</v>
      </c>
      <c r="J1854" s="2">
        <f t="shared" si="226"/>
        <v>8.3573964390820592</v>
      </c>
      <c r="K1854" s="2">
        <f t="shared" si="228"/>
        <v>8.3722019454454628</v>
      </c>
    </row>
    <row r="1855" spans="1:11" ht="13.5" x14ac:dyDescent="0.25">
      <c r="A1855" s="3">
        <v>44713</v>
      </c>
      <c r="B1855" s="2">
        <v>8.4720999999999993</v>
      </c>
      <c r="C1855" s="2">
        <f t="shared" si="221"/>
        <v>3.4199999999998454E-2</v>
      </c>
      <c r="D1855" s="2">
        <f t="shared" si="222"/>
        <v>8.4392599999999991</v>
      </c>
      <c r="E1855" s="2">
        <f t="shared" si="224"/>
        <v>8.377089999999999</v>
      </c>
      <c r="F1855" s="2">
        <f t="shared" si="225"/>
        <v>8.3630950000000013</v>
      </c>
      <c r="G1855" s="2">
        <f t="shared" si="227"/>
        <v>8.3283220000000018</v>
      </c>
      <c r="H1855" s="2">
        <f t="shared" si="223"/>
        <v>8.055328499999991</v>
      </c>
      <c r="I1855" s="2">
        <f t="array" ref="I1855">SUMPRODUCT(B1839:B1858, (ROW(B1839:B1858)-ROW(B1839)+1)) / (20*21/2)</f>
        <v>8.4006890476190463</v>
      </c>
      <c r="J1855" s="2">
        <f t="shared" si="226"/>
        <v>8.3683205877409108</v>
      </c>
      <c r="K1855" s="2">
        <f t="shared" si="228"/>
        <v>8.3761195162123077</v>
      </c>
    </row>
    <row r="1856" spans="1:11" ht="13.5" x14ac:dyDescent="0.25">
      <c r="A1856" s="3">
        <v>44714</v>
      </c>
      <c r="B1856" s="2">
        <v>8.4720999999999993</v>
      </c>
      <c r="C1856" s="2">
        <f t="shared" si="221"/>
        <v>0</v>
      </c>
      <c r="D1856" s="2">
        <f t="shared" si="222"/>
        <v>8.4460999999999977</v>
      </c>
      <c r="E1856" s="2">
        <f t="shared" si="224"/>
        <v>8.3907599999999984</v>
      </c>
      <c r="F1856" s="2">
        <f t="shared" si="225"/>
        <v>8.3644650000000009</v>
      </c>
      <c r="G1856" s="2">
        <f t="shared" si="227"/>
        <v>8.333788000000002</v>
      </c>
      <c r="H1856" s="2">
        <f t="shared" si="223"/>
        <v>8.0595644999999916</v>
      </c>
      <c r="I1856" s="2">
        <f t="array" ref="I1856">SUMPRODUCT(B1840:B1859, (ROW(B1840:B1859)-ROW(B1840)+1)) / (20*21/2)</f>
        <v>8.4072923809523807</v>
      </c>
      <c r="J1856" s="2">
        <f t="shared" si="226"/>
        <v>8.3782043412893952</v>
      </c>
      <c r="K1856" s="2">
        <f t="shared" si="228"/>
        <v>8.3798834567530012</v>
      </c>
    </row>
    <row r="1857" spans="1:11" ht="13.5" x14ac:dyDescent="0.25">
      <c r="A1857" s="3">
        <v>44715</v>
      </c>
      <c r="B1857" s="2">
        <v>8.4379000000000008</v>
      </c>
      <c r="C1857" s="2">
        <f t="shared" si="221"/>
        <v>-3.4199999999998454E-2</v>
      </c>
      <c r="D1857" s="2">
        <f t="shared" si="222"/>
        <v>8.4529399999999999</v>
      </c>
      <c r="E1857" s="2">
        <f t="shared" si="224"/>
        <v>8.4078399999999984</v>
      </c>
      <c r="F1857" s="2">
        <f t="shared" si="225"/>
        <v>8.3634400000000024</v>
      </c>
      <c r="G1857" s="2">
        <f t="shared" si="227"/>
        <v>8.3322840000000014</v>
      </c>
      <c r="H1857" s="2">
        <f t="shared" si="223"/>
        <v>8.0635954999999893</v>
      </c>
      <c r="I1857" s="2">
        <f t="array" ref="I1857">SUMPRODUCT(B1841:B1860, (ROW(B1841:B1860)-ROW(B1841)+1)) / (20*21/2)</f>
        <v>8.4135704761904773</v>
      </c>
      <c r="J1857" s="2">
        <f t="shared" si="226"/>
        <v>8.3838896421189766</v>
      </c>
      <c r="K1857" s="2">
        <f t="shared" si="228"/>
        <v>8.3821586153117078</v>
      </c>
    </row>
    <row r="1858" spans="1:11" ht="13.5" x14ac:dyDescent="0.25">
      <c r="A1858" s="3">
        <v>44718</v>
      </c>
      <c r="B1858" s="2">
        <v>8.4720999999999993</v>
      </c>
      <c r="C1858" s="2">
        <f t="shared" si="221"/>
        <v>3.4199999999998454E-2</v>
      </c>
      <c r="D1858" s="2">
        <f t="shared" si="222"/>
        <v>8.4584200000000003</v>
      </c>
      <c r="E1858" s="2">
        <f t="shared" si="224"/>
        <v>8.4283399999999986</v>
      </c>
      <c r="F1858" s="2">
        <f t="shared" si="225"/>
        <v>8.368565000000002</v>
      </c>
      <c r="G1858" s="2">
        <f t="shared" si="227"/>
        <v>8.3377500000000015</v>
      </c>
      <c r="H1858" s="2">
        <f t="shared" si="223"/>
        <v>8.0678659999999898</v>
      </c>
      <c r="I1858" s="2">
        <f t="array" ref="I1858">SUMPRODUCT(B1842:B1861, (ROW(B1842:B1861)-ROW(B1842)+1)) / (20*21/2)</f>
        <v>8.4123028571428584</v>
      </c>
      <c r="J1858" s="2">
        <f t="shared" si="226"/>
        <v>8.3922906285838366</v>
      </c>
      <c r="K1858" s="2">
        <f t="shared" si="228"/>
        <v>8.385685728436739</v>
      </c>
    </row>
    <row r="1859" spans="1:11" ht="13.5" x14ac:dyDescent="0.25">
      <c r="A1859" s="3">
        <v>44719</v>
      </c>
      <c r="B1859" s="2">
        <v>8.4379000000000008</v>
      </c>
      <c r="C1859" s="2">
        <f t="shared" si="221"/>
        <v>-3.4199999999998454E-2</v>
      </c>
      <c r="D1859" s="2">
        <f t="shared" si="222"/>
        <v>8.4584200000000003</v>
      </c>
      <c r="E1859" s="2">
        <f t="shared" si="224"/>
        <v>8.4351699999999994</v>
      </c>
      <c r="F1859" s="2">
        <f t="shared" si="225"/>
        <v>8.3719800000000042</v>
      </c>
      <c r="G1859" s="2">
        <f t="shared" si="227"/>
        <v>8.3425320000000021</v>
      </c>
      <c r="H1859" s="2">
        <f t="shared" si="223"/>
        <v>8.0719994999999898</v>
      </c>
      <c r="I1859" s="2">
        <f t="array" ref="I1859">SUMPRODUCT(B1843:B1862, (ROW(B1843:B1862)-ROW(B1843)+1)) / (20*21/2)</f>
        <v>8.4140552380952389</v>
      </c>
      <c r="J1859" s="2">
        <f t="shared" si="226"/>
        <v>8.3966343782425188</v>
      </c>
      <c r="K1859" s="2">
        <f t="shared" si="228"/>
        <v>8.3877333469294157</v>
      </c>
    </row>
    <row r="1860" spans="1:11" ht="13.5" x14ac:dyDescent="0.25">
      <c r="A1860" s="3">
        <v>44720</v>
      </c>
      <c r="B1860" s="2">
        <v>8.4379000000000008</v>
      </c>
      <c r="C1860" s="2">
        <f t="shared" ref="C1860:C1923" si="229">B1860-B1859</f>
        <v>0</v>
      </c>
      <c r="D1860" s="2">
        <f t="shared" si="222"/>
        <v>8.4515799999999999</v>
      </c>
      <c r="E1860" s="2">
        <f t="shared" si="224"/>
        <v>8.4454199999999986</v>
      </c>
      <c r="F1860" s="2">
        <f t="shared" si="225"/>
        <v>8.3829100000000025</v>
      </c>
      <c r="G1860" s="2">
        <f t="shared" si="227"/>
        <v>8.3473140000000043</v>
      </c>
      <c r="H1860" s="2">
        <f t="shared" si="223"/>
        <v>8.0760989999999886</v>
      </c>
      <c r="I1860" s="2">
        <f t="array" ref="I1860">SUMPRODUCT(B1844:B1863, (ROW(B1844:B1863)-ROW(B1844)+1)) / (20*21/2)</f>
        <v>8.4147700000000025</v>
      </c>
      <c r="J1860" s="2">
        <f t="shared" si="226"/>
        <v>8.4005644374575166</v>
      </c>
      <c r="K1860" s="2">
        <f t="shared" si="228"/>
        <v>8.3897006666576743</v>
      </c>
    </row>
    <row r="1861" spans="1:11" ht="13.5" x14ac:dyDescent="0.25">
      <c r="A1861" s="3">
        <v>44721</v>
      </c>
      <c r="B1861" s="2">
        <v>8.3696000000000002</v>
      </c>
      <c r="C1861" s="2">
        <f t="shared" si="229"/>
        <v>-6.8300000000000693E-2</v>
      </c>
      <c r="D1861" s="2">
        <f t="shared" si="222"/>
        <v>8.4310799999999997</v>
      </c>
      <c r="E1861" s="2">
        <f t="shared" si="224"/>
        <v>8.4385899999999996</v>
      </c>
      <c r="F1861" s="2">
        <f t="shared" si="225"/>
        <v>8.3853000000000026</v>
      </c>
      <c r="G1861" s="2">
        <f t="shared" si="227"/>
        <v>8.3520960000000031</v>
      </c>
      <c r="H1861" s="2">
        <f t="shared" si="223"/>
        <v>8.0806764999999885</v>
      </c>
      <c r="I1861" s="2">
        <f t="array" ref="I1861">SUMPRODUCT(B1845:B1864, (ROW(B1845:B1864)-ROW(B1845)+1)) / (20*21/2)</f>
        <v>8.4144795238095238</v>
      </c>
      <c r="J1861" s="2">
        <f t="shared" si="226"/>
        <v>8.3976154434139438</v>
      </c>
      <c r="K1861" s="2">
        <f t="shared" si="228"/>
        <v>8.3889124052201183</v>
      </c>
    </row>
    <row r="1862" spans="1:11" ht="13.5" x14ac:dyDescent="0.25">
      <c r="A1862" s="3">
        <v>44722</v>
      </c>
      <c r="B1862" s="2">
        <v>8.4037000000000006</v>
      </c>
      <c r="C1862" s="2">
        <f t="shared" si="229"/>
        <v>3.4100000000000463E-2</v>
      </c>
      <c r="D1862" s="2">
        <f t="shared" si="222"/>
        <v>8.4242400000000011</v>
      </c>
      <c r="E1862" s="2">
        <f t="shared" si="224"/>
        <v>8.4385900000000014</v>
      </c>
      <c r="F1862" s="2">
        <f t="shared" si="225"/>
        <v>8.3893949999999986</v>
      </c>
      <c r="G1862" s="2">
        <f t="shared" si="227"/>
        <v>8.354828000000003</v>
      </c>
      <c r="H1862" s="2">
        <f t="shared" si="223"/>
        <v>8.0851174999999902</v>
      </c>
      <c r="I1862" s="2">
        <f t="array" ref="I1862">SUMPRODUCT(B1846:B1865, (ROW(B1846:B1865)-ROW(B1846)+1)) / (20*21/2)</f>
        <v>8.421048571428571</v>
      </c>
      <c r="J1862" s="2">
        <f t="shared" si="226"/>
        <v>8.3981949249935681</v>
      </c>
      <c r="K1862" s="2">
        <f t="shared" si="228"/>
        <v>8.3894923108977615</v>
      </c>
    </row>
    <row r="1863" spans="1:11" ht="13.5" x14ac:dyDescent="0.25">
      <c r="A1863" s="3">
        <v>44725</v>
      </c>
      <c r="B1863" s="2">
        <v>8.3969000000000005</v>
      </c>
      <c r="C1863" s="2">
        <f t="shared" si="229"/>
        <v>-6.8000000000001393E-3</v>
      </c>
      <c r="D1863" s="2">
        <f t="shared" ref="D1863:D1926" si="230">AVERAGE(B1859:B1863)</f>
        <v>8.409200000000002</v>
      </c>
      <c r="E1863" s="2">
        <f t="shared" si="224"/>
        <v>8.4338099999999994</v>
      </c>
      <c r="F1863" s="2">
        <f t="shared" si="225"/>
        <v>8.3931499999999986</v>
      </c>
      <c r="G1863" s="2">
        <f t="shared" si="227"/>
        <v>8.3601560000000035</v>
      </c>
      <c r="H1863" s="2">
        <f t="shared" si="223"/>
        <v>8.0895244999999889</v>
      </c>
      <c r="I1863" s="2">
        <f t="array" ref="I1863">SUMPRODUCT(B1847:B1866, (ROW(B1847:B1866)-ROW(B1847)+1)) / (20*21/2)</f>
        <v>8.4269995238095259</v>
      </c>
      <c r="J1863" s="2">
        <f t="shared" si="226"/>
        <v>8.3980715988037051</v>
      </c>
      <c r="K1863" s="2">
        <f t="shared" si="228"/>
        <v>8.3897828085096151</v>
      </c>
    </row>
    <row r="1864" spans="1:11" ht="13.5" x14ac:dyDescent="0.25">
      <c r="A1864" s="3">
        <v>44726</v>
      </c>
      <c r="B1864" s="2">
        <v>8.3901000000000003</v>
      </c>
      <c r="C1864" s="2">
        <f t="shared" si="229"/>
        <v>-6.8000000000001393E-3</v>
      </c>
      <c r="D1864" s="2">
        <f t="shared" si="230"/>
        <v>8.3996399999999998</v>
      </c>
      <c r="E1864" s="2">
        <f t="shared" si="224"/>
        <v>8.4290300000000009</v>
      </c>
      <c r="F1864" s="2">
        <f t="shared" si="225"/>
        <v>8.3962249999999976</v>
      </c>
      <c r="G1864" s="2">
        <f t="shared" si="227"/>
        <v>8.3626160000000045</v>
      </c>
      <c r="H1864" s="2">
        <f t="shared" si="223"/>
        <v>8.0928724999999879</v>
      </c>
      <c r="I1864" s="2">
        <f t="array" ref="I1864">SUMPRODUCT(B1848:B1867, (ROW(B1848:B1867)-ROW(B1848)+1)) / (20*21/2)</f>
        <v>8.4323323809523814</v>
      </c>
      <c r="J1864" s="2">
        <f t="shared" si="226"/>
        <v>8.3973123989176379</v>
      </c>
      <c r="K1864" s="2">
        <f t="shared" si="228"/>
        <v>8.3897952473915911</v>
      </c>
    </row>
    <row r="1865" spans="1:11" ht="13.5" x14ac:dyDescent="0.25">
      <c r="A1865" s="3">
        <v>44727</v>
      </c>
      <c r="B1865" s="2">
        <v>8.4651999999999994</v>
      </c>
      <c r="C1865" s="2">
        <f t="shared" si="229"/>
        <v>7.5099999999999056E-2</v>
      </c>
      <c r="D1865" s="2">
        <f t="shared" si="230"/>
        <v>8.4050999999999991</v>
      </c>
      <c r="E1865" s="2">
        <f t="shared" si="224"/>
        <v>8.4283400000000004</v>
      </c>
      <c r="F1865" s="2">
        <f t="shared" si="225"/>
        <v>8.4027149999999988</v>
      </c>
      <c r="G1865" s="2">
        <f t="shared" si="227"/>
        <v>8.3667140000000035</v>
      </c>
      <c r="H1865" s="2">
        <f t="shared" si="223"/>
        <v>8.0959124999999901</v>
      </c>
      <c r="I1865" s="2">
        <f t="array" ref="I1865">SUMPRODUCT(B1849:B1868, (ROW(B1849:B1868)-ROW(B1849)+1)) / (20*21/2)</f>
        <v>8.4373790476190482</v>
      </c>
      <c r="J1865" s="2">
        <f t="shared" si="226"/>
        <v>8.4037778847350069</v>
      </c>
      <c r="K1865" s="2">
        <f t="shared" si="228"/>
        <v>8.3927522965134891</v>
      </c>
    </row>
    <row r="1866" spans="1:11" ht="13.5" x14ac:dyDescent="0.25">
      <c r="A1866" s="3">
        <v>44728</v>
      </c>
      <c r="B1866" s="2">
        <v>8.4651999999999994</v>
      </c>
      <c r="C1866" s="2">
        <f t="shared" si="229"/>
        <v>0</v>
      </c>
      <c r="D1866" s="2">
        <f t="shared" si="230"/>
        <v>8.42422</v>
      </c>
      <c r="E1866" s="2">
        <f t="shared" si="224"/>
        <v>8.4276499999999999</v>
      </c>
      <c r="F1866" s="2">
        <f t="shared" si="225"/>
        <v>8.409205</v>
      </c>
      <c r="G1866" s="2">
        <f t="shared" si="227"/>
        <v>8.3720420000000004</v>
      </c>
      <c r="H1866" s="2">
        <f t="shared" ref="H1866:H1929" si="231">AVERAGE(B1667:B1866)</f>
        <v>8.101002499999991</v>
      </c>
      <c r="I1866" s="2">
        <f t="array" ref="I1866">SUMPRODUCT(B1850:B1869, (ROW(B1850:B1869)-ROW(B1850)+1)) / (20*21/2)</f>
        <v>8.4407923809523808</v>
      </c>
      <c r="J1866" s="2">
        <f t="shared" si="226"/>
        <v>8.4096276099983385</v>
      </c>
      <c r="K1866" s="2">
        <f t="shared" si="228"/>
        <v>8.3955933829247247</v>
      </c>
    </row>
    <row r="1867" spans="1:11" ht="13.5" x14ac:dyDescent="0.25">
      <c r="A1867" s="3">
        <v>44729</v>
      </c>
      <c r="B1867" s="2">
        <v>8.4651999999999994</v>
      </c>
      <c r="C1867" s="2">
        <f t="shared" si="229"/>
        <v>0</v>
      </c>
      <c r="D1867" s="2">
        <f t="shared" si="230"/>
        <v>8.436519999999998</v>
      </c>
      <c r="E1867" s="2">
        <f t="shared" si="224"/>
        <v>8.4303799999999995</v>
      </c>
      <c r="F1867" s="2">
        <f t="shared" si="225"/>
        <v>8.4191099999999999</v>
      </c>
      <c r="G1867" s="2">
        <f t="shared" si="227"/>
        <v>8.3719040000000025</v>
      </c>
      <c r="H1867" s="2">
        <f t="shared" si="231"/>
        <v>8.1042134999999913</v>
      </c>
      <c r="I1867" s="2">
        <f t="array" ref="I1867">SUMPRODUCT(B1851:B1870, (ROW(B1851:B1870)-ROW(B1851)+1)) / (20*21/2)</f>
        <v>8.4437504761904769</v>
      </c>
      <c r="J1867" s="2">
        <f t="shared" si="226"/>
        <v>8.4149202185699252</v>
      </c>
      <c r="K1867" s="2">
        <f t="shared" si="228"/>
        <v>8.398323054182578</v>
      </c>
    </row>
    <row r="1868" spans="1:11" ht="13.5" x14ac:dyDescent="0.25">
      <c r="A1868" s="3">
        <v>44732</v>
      </c>
      <c r="B1868" s="2">
        <v>8.4720999999999993</v>
      </c>
      <c r="C1868" s="2">
        <f t="shared" si="229"/>
        <v>6.8999999999999062E-3</v>
      </c>
      <c r="D1868" s="2">
        <f t="shared" si="230"/>
        <v>8.4515599999999989</v>
      </c>
      <c r="E1868" s="2">
        <f t="shared" ref="E1868:E1931" si="232">AVERAGE(B1859:B1868)</f>
        <v>8.4303799999999995</v>
      </c>
      <c r="F1868" s="2">
        <f t="shared" si="225"/>
        <v>8.4293600000000009</v>
      </c>
      <c r="G1868" s="2">
        <f t="shared" si="227"/>
        <v>8.3723140000000029</v>
      </c>
      <c r="H1868" s="2">
        <f t="shared" si="231"/>
        <v>8.1075614999999903</v>
      </c>
      <c r="I1868" s="2">
        <f t="array" ref="I1868">SUMPRODUCT(B1852:B1871, (ROW(B1852:B1871)-ROW(B1852)+1)) / (20*21/2)</f>
        <v>8.449347619047618</v>
      </c>
      <c r="J1868" s="2">
        <f t="shared" si="226"/>
        <v>8.4203659120394558</v>
      </c>
      <c r="K1868" s="2">
        <f t="shared" si="228"/>
        <v>8.4012162677440454</v>
      </c>
    </row>
    <row r="1869" spans="1:11" ht="13.5" x14ac:dyDescent="0.25">
      <c r="A1869" s="3">
        <v>44733</v>
      </c>
      <c r="B1869" s="2">
        <v>8.4651999999999994</v>
      </c>
      <c r="C1869" s="2">
        <f t="shared" si="229"/>
        <v>-6.8999999999999062E-3</v>
      </c>
      <c r="D1869" s="2">
        <f t="shared" si="230"/>
        <v>8.4665799999999987</v>
      </c>
      <c r="E1869" s="2">
        <f t="shared" si="232"/>
        <v>8.4331099999999974</v>
      </c>
      <c r="F1869" s="2">
        <f t="shared" si="225"/>
        <v>8.4341400000000029</v>
      </c>
      <c r="G1869" s="2">
        <f t="shared" si="227"/>
        <v>8.3709460000000018</v>
      </c>
      <c r="H1869" s="2">
        <f t="shared" si="231"/>
        <v>8.1109434999999905</v>
      </c>
      <c r="I1869" s="2">
        <f t="array" ref="I1869">SUMPRODUCT(B1853:B1872, (ROW(B1853:B1872)-ROW(B1853)+1)) / (20*21/2)</f>
        <v>8.4540042857142836</v>
      </c>
      <c r="J1869" s="2">
        <f t="shared" si="226"/>
        <v>8.4246358251785551</v>
      </c>
      <c r="K1869" s="2">
        <f t="shared" si="228"/>
        <v>8.4037254337148664</v>
      </c>
    </row>
    <row r="1870" spans="1:11" ht="13.5" x14ac:dyDescent="0.25">
      <c r="A1870" s="3">
        <v>44734</v>
      </c>
      <c r="B1870" s="2">
        <v>8.4651999999999994</v>
      </c>
      <c r="C1870" s="2">
        <f t="shared" si="229"/>
        <v>0</v>
      </c>
      <c r="D1870" s="2">
        <f t="shared" si="230"/>
        <v>8.4665799999999987</v>
      </c>
      <c r="E1870" s="2">
        <f t="shared" si="232"/>
        <v>8.4358399999999971</v>
      </c>
      <c r="F1870" s="2">
        <f t="shared" si="225"/>
        <v>8.4406300000000023</v>
      </c>
      <c r="G1870" s="2">
        <f t="shared" si="227"/>
        <v>8.3697160000000004</v>
      </c>
      <c r="H1870" s="2">
        <f t="shared" si="231"/>
        <v>8.1143254999999925</v>
      </c>
      <c r="I1870" s="2">
        <f t="array" ref="I1870">SUMPRODUCT(B1854:B1873, (ROW(B1854:B1873)-ROW(B1854)+1)) / (20*21/2)</f>
        <v>8.4530280952380963</v>
      </c>
      <c r="J1870" s="2">
        <f t="shared" si="226"/>
        <v>8.4284990799234549</v>
      </c>
      <c r="K1870" s="2">
        <f t="shared" si="228"/>
        <v>8.4061362010201659</v>
      </c>
    </row>
    <row r="1871" spans="1:11" ht="13.5" x14ac:dyDescent="0.25">
      <c r="A1871" s="3">
        <v>44735</v>
      </c>
      <c r="B1871" s="2">
        <v>8.4993999999999996</v>
      </c>
      <c r="C1871" s="2">
        <f t="shared" si="229"/>
        <v>3.420000000000023E-2</v>
      </c>
      <c r="D1871" s="2">
        <f t="shared" si="230"/>
        <v>8.4734200000000008</v>
      </c>
      <c r="E1871" s="2">
        <f t="shared" si="232"/>
        <v>8.4488199999999978</v>
      </c>
      <c r="F1871" s="2">
        <f t="shared" si="225"/>
        <v>8.4437050000000013</v>
      </c>
      <c r="G1871" s="2">
        <f t="shared" si="227"/>
        <v>8.3704000000000001</v>
      </c>
      <c r="H1871" s="2">
        <f t="shared" si="231"/>
        <v>8.1177414999999922</v>
      </c>
      <c r="I1871" s="2">
        <f t="array" ref="I1871">SUMPRODUCT(B1855:B1874, (ROW(B1855:B1874)-ROW(B1855)+1)) / (20*21/2)</f>
        <v>8.4813700000000001</v>
      </c>
      <c r="J1871" s="2">
        <f t="shared" si="226"/>
        <v>8.4352515485021744</v>
      </c>
      <c r="K1871" s="2">
        <f t="shared" si="228"/>
        <v>8.4097936049017292</v>
      </c>
    </row>
    <row r="1872" spans="1:11" ht="13.5" x14ac:dyDescent="0.25">
      <c r="A1872" s="3">
        <v>44736</v>
      </c>
      <c r="B1872" s="2">
        <v>8.4925999999999995</v>
      </c>
      <c r="C1872" s="2">
        <f t="shared" si="229"/>
        <v>-6.8000000000001393E-3</v>
      </c>
      <c r="D1872" s="2">
        <f t="shared" si="230"/>
        <v>8.4788999999999994</v>
      </c>
      <c r="E1872" s="2">
        <f t="shared" si="232"/>
        <v>8.457709999999997</v>
      </c>
      <c r="F1872" s="2">
        <f t="shared" si="225"/>
        <v>8.4481500000000018</v>
      </c>
      <c r="G1872" s="2">
        <f t="shared" si="227"/>
        <v>8.3709480000000003</v>
      </c>
      <c r="H1872" s="2">
        <f t="shared" si="231"/>
        <v>8.1214309999999923</v>
      </c>
      <c r="I1872" s="2">
        <f t="array" ref="I1872">SUMPRODUCT(B1856:B1875, (ROW(B1856:B1875)-ROW(B1856)+1)) / (20*21/2)</f>
        <v>8.4952285714285711</v>
      </c>
      <c r="J1872" s="2">
        <f t="shared" si="226"/>
        <v>8.440713305787682</v>
      </c>
      <c r="K1872" s="2">
        <f t="shared" si="228"/>
        <v>8.4130409145134273</v>
      </c>
    </row>
    <row r="1873" spans="1:11" ht="13.5" x14ac:dyDescent="0.25">
      <c r="A1873" s="3">
        <v>44739</v>
      </c>
      <c r="B1873" s="2">
        <v>8.4379000000000008</v>
      </c>
      <c r="C1873" s="2">
        <f t="shared" si="229"/>
        <v>-5.4699999999998639E-2</v>
      </c>
      <c r="D1873" s="2">
        <f t="shared" si="230"/>
        <v>8.472059999999999</v>
      </c>
      <c r="E1873" s="2">
        <f t="shared" si="232"/>
        <v>8.4618099999999981</v>
      </c>
      <c r="F1873" s="2">
        <f t="shared" si="225"/>
        <v>8.4478100000000005</v>
      </c>
      <c r="G1873" s="2">
        <f t="shared" si="227"/>
        <v>8.3704020000000003</v>
      </c>
      <c r="H1873" s="2">
        <f t="shared" si="231"/>
        <v>8.1244369999999915</v>
      </c>
      <c r="I1873" s="2">
        <f t="array" ref="I1873">SUMPRODUCT(B1857:B1876, (ROW(B1857:B1876)-ROW(B1857)+1)) / (20*21/2)</f>
        <v>8.507789047619049</v>
      </c>
      <c r="J1873" s="2">
        <f t="shared" si="226"/>
        <v>8.4404453719031416</v>
      </c>
      <c r="K1873" s="2">
        <f t="shared" si="228"/>
        <v>8.4140157806109404</v>
      </c>
    </row>
    <row r="1874" spans="1:11" ht="13.5" x14ac:dyDescent="0.25">
      <c r="A1874" s="3">
        <v>44740</v>
      </c>
      <c r="B1874" s="2">
        <v>8.7454000000000001</v>
      </c>
      <c r="C1874" s="2">
        <f t="shared" si="229"/>
        <v>0.30749999999999922</v>
      </c>
      <c r="D1874" s="2">
        <f t="shared" si="230"/>
        <v>8.5281000000000002</v>
      </c>
      <c r="E1874" s="2">
        <f t="shared" si="232"/>
        <v>8.4973399999999994</v>
      </c>
      <c r="F1874" s="2">
        <f t="shared" si="225"/>
        <v>8.4631849999999993</v>
      </c>
      <c r="G1874" s="2">
        <f t="shared" si="227"/>
        <v>8.3772359999999999</v>
      </c>
      <c r="H1874" s="2">
        <f t="shared" si="231"/>
        <v>8.1299029999999917</v>
      </c>
      <c r="I1874" s="2">
        <f t="array" ref="I1874">SUMPRODUCT(B1858:B1877, (ROW(B1858:B1877)-ROW(B1858)+1)) / (20*21/2)</f>
        <v>8.506712380952381</v>
      </c>
      <c r="J1874" s="2">
        <f t="shared" si="226"/>
        <v>8.4694886698171281</v>
      </c>
      <c r="K1874" s="2">
        <f t="shared" si="228"/>
        <v>8.4270112401948243</v>
      </c>
    </row>
    <row r="1875" spans="1:11" ht="13.5" x14ac:dyDescent="0.25">
      <c r="A1875" s="3">
        <v>44741</v>
      </c>
      <c r="B1875" s="2">
        <v>8.6087000000000007</v>
      </c>
      <c r="C1875" s="2">
        <f t="shared" si="229"/>
        <v>-0.13669999999999938</v>
      </c>
      <c r="D1875" s="2">
        <f t="shared" si="230"/>
        <v>8.5567999999999991</v>
      </c>
      <c r="E1875" s="2">
        <f t="shared" si="232"/>
        <v>8.5116899999999998</v>
      </c>
      <c r="F1875" s="2">
        <f t="shared" si="225"/>
        <v>8.4700150000000001</v>
      </c>
      <c r="G1875" s="2">
        <f t="shared" si="227"/>
        <v>8.3803780000000003</v>
      </c>
      <c r="H1875" s="2">
        <f t="shared" si="231"/>
        <v>8.1346854999999927</v>
      </c>
      <c r="I1875" s="2">
        <f t="array" ref="I1875">SUMPRODUCT(B1859:B1878, (ROW(B1859:B1878)-ROW(B1859)+1)) / (20*21/2)</f>
        <v>8.5048580952380952</v>
      </c>
      <c r="J1875" s="2">
        <f t="shared" si="226"/>
        <v>8.482746891739307</v>
      </c>
      <c r="K1875" s="2">
        <f t="shared" si="228"/>
        <v>8.4341362895989498</v>
      </c>
    </row>
    <row r="1876" spans="1:11" ht="13.5" x14ac:dyDescent="0.25">
      <c r="A1876" s="3">
        <v>44742</v>
      </c>
      <c r="B1876" s="2">
        <v>8.6019000000000005</v>
      </c>
      <c r="C1876" s="2">
        <f t="shared" si="229"/>
        <v>-6.8000000000001393E-3</v>
      </c>
      <c r="D1876" s="2">
        <f t="shared" si="230"/>
        <v>8.577300000000001</v>
      </c>
      <c r="E1876" s="2">
        <f t="shared" si="232"/>
        <v>8.5253600000000009</v>
      </c>
      <c r="F1876" s="2">
        <f t="shared" ref="F1876:F1939" si="233">AVERAGE(B1857:B1876)</f>
        <v>8.4765049999999995</v>
      </c>
      <c r="G1876" s="2">
        <f t="shared" si="227"/>
        <v>8.3836580000000005</v>
      </c>
      <c r="H1876" s="2">
        <f t="shared" si="231"/>
        <v>8.139980499999993</v>
      </c>
      <c r="I1876" s="2">
        <f t="array" ref="I1876">SUMPRODUCT(B1860:B1879, (ROW(B1860:B1879)-ROW(B1860)+1)) / (20*21/2)</f>
        <v>8.4978595238095238</v>
      </c>
      <c r="J1876" s="2">
        <f t="shared" si="226"/>
        <v>8.4940948068117539</v>
      </c>
      <c r="K1876" s="2">
        <f t="shared" si="228"/>
        <v>8.4407152586342864</v>
      </c>
    </row>
    <row r="1877" spans="1:11" ht="13.5" x14ac:dyDescent="0.25">
      <c r="A1877" s="3">
        <v>44743</v>
      </c>
      <c r="B1877" s="2">
        <v>8.4651999999999994</v>
      </c>
      <c r="C1877" s="2">
        <f t="shared" si="229"/>
        <v>-0.13670000000000115</v>
      </c>
      <c r="D1877" s="2">
        <f t="shared" si="230"/>
        <v>8.5718199999999989</v>
      </c>
      <c r="E1877" s="2">
        <f t="shared" si="232"/>
        <v>8.5253599999999992</v>
      </c>
      <c r="F1877" s="2">
        <f t="shared" si="233"/>
        <v>8.4778699999999994</v>
      </c>
      <c r="G1877" s="2">
        <f t="shared" si="227"/>
        <v>8.3843400000000017</v>
      </c>
      <c r="H1877" s="2">
        <f t="shared" si="231"/>
        <v>8.1440454999999936</v>
      </c>
      <c r="I1877" s="2">
        <f t="array" ref="I1877">SUMPRODUCT(B1861:B1880, (ROW(B1861:B1880)-ROW(B1861)+1)) / (20*21/2)</f>
        <v>8.4838714285714278</v>
      </c>
      <c r="J1877" s="2">
        <f t="shared" ref="J1877:J1940" si="234">$J$4*B1877+J1876*(1-$J$4)</f>
        <v>8.4913429204487301</v>
      </c>
      <c r="K1877" s="2">
        <f t="shared" si="228"/>
        <v>8.4416754445701958</v>
      </c>
    </row>
    <row r="1878" spans="1:11" ht="13.5" x14ac:dyDescent="0.25">
      <c r="A1878" s="3">
        <v>44746</v>
      </c>
      <c r="B1878" s="2">
        <v>8.4583999999999993</v>
      </c>
      <c r="C1878" s="2">
        <f t="shared" si="229"/>
        <v>-6.8000000000001393E-3</v>
      </c>
      <c r="D1878" s="2">
        <f t="shared" si="230"/>
        <v>8.57592</v>
      </c>
      <c r="E1878" s="2">
        <f t="shared" si="232"/>
        <v>8.5239899999999995</v>
      </c>
      <c r="F1878" s="2">
        <f t="shared" si="233"/>
        <v>8.4771850000000004</v>
      </c>
      <c r="G1878" s="2">
        <f t="shared" si="227"/>
        <v>8.3854340000000001</v>
      </c>
      <c r="H1878" s="2">
        <f t="shared" si="231"/>
        <v>8.1480764999999931</v>
      </c>
      <c r="I1878" s="2">
        <f t="array" ref="I1878">SUMPRODUCT(B1862:B1881, (ROW(B1862:B1881)-ROW(B1862)+1)) / (20*21/2)</f>
        <v>8.4645466666666653</v>
      </c>
      <c r="J1878" s="2">
        <f t="shared" si="234"/>
        <v>8.4882054994536134</v>
      </c>
      <c r="K1878" s="2">
        <f t="shared" si="228"/>
        <v>8.4423313094890116</v>
      </c>
    </row>
    <row r="1879" spans="1:11" ht="13.5" x14ac:dyDescent="0.25">
      <c r="A1879" s="3">
        <v>44747</v>
      </c>
      <c r="B1879" s="2">
        <v>8.4037000000000006</v>
      </c>
      <c r="C1879" s="2">
        <f t="shared" si="229"/>
        <v>-5.4699999999998639E-2</v>
      </c>
      <c r="D1879" s="2">
        <f t="shared" si="230"/>
        <v>8.5075800000000008</v>
      </c>
      <c r="E1879" s="2">
        <f t="shared" si="232"/>
        <v>8.5178399999999996</v>
      </c>
      <c r="F1879" s="2">
        <f t="shared" si="233"/>
        <v>8.4754749999999994</v>
      </c>
      <c r="G1879" s="2">
        <f t="shared" si="227"/>
        <v>8.388166</v>
      </c>
      <c r="H1879" s="2">
        <f t="shared" si="231"/>
        <v>8.1518339999999938</v>
      </c>
      <c r="I1879" s="2">
        <f t="array" ref="I1879">SUMPRODUCT(B1863:B1882, (ROW(B1863:B1882)-ROW(B1863)+1)) / (20*21/2)</f>
        <v>8.4515671428571419</v>
      </c>
      <c r="J1879" s="2">
        <f t="shared" si="234"/>
        <v>8.4801573566485082</v>
      </c>
      <c r="K1879" s="2">
        <f t="shared" si="228"/>
        <v>8.4408163561757181</v>
      </c>
    </row>
    <row r="1880" spans="1:11" ht="13.5" x14ac:dyDescent="0.25">
      <c r="A1880" s="3">
        <v>44748</v>
      </c>
      <c r="B1880" s="2">
        <v>8.3285999999999998</v>
      </c>
      <c r="C1880" s="2">
        <f t="shared" si="229"/>
        <v>-7.5100000000000833E-2</v>
      </c>
      <c r="D1880" s="2">
        <f t="shared" si="230"/>
        <v>8.4515600000000006</v>
      </c>
      <c r="E1880" s="2">
        <f t="shared" si="232"/>
        <v>8.5041799999999981</v>
      </c>
      <c r="F1880" s="2">
        <f t="shared" si="233"/>
        <v>8.4700099999999985</v>
      </c>
      <c r="G1880" s="2">
        <f t="shared" si="227"/>
        <v>8.3940420000000007</v>
      </c>
      <c r="H1880" s="2">
        <f t="shared" si="231"/>
        <v>8.1558994999999932</v>
      </c>
      <c r="I1880" s="2">
        <f t="array" ref="I1880">SUMPRODUCT(B1864:B1883, (ROW(B1864:B1883)-ROW(B1864)+1)) / (20*21/2)</f>
        <v>8.4363452380952388</v>
      </c>
      <c r="J1880" s="2">
        <f t="shared" si="234"/>
        <v>8.465723322681983</v>
      </c>
      <c r="K1880" s="2">
        <f t="shared" si="228"/>
        <v>8.4364157147570626</v>
      </c>
    </row>
    <row r="1881" spans="1:11" ht="13.5" x14ac:dyDescent="0.25">
      <c r="A1881" s="3">
        <v>44749</v>
      </c>
      <c r="B1881" s="2">
        <v>8.2670999999999992</v>
      </c>
      <c r="C1881" s="2">
        <f t="shared" si="229"/>
        <v>-6.1500000000000554E-2</v>
      </c>
      <c r="D1881" s="2">
        <f t="shared" si="230"/>
        <v>8.3846000000000007</v>
      </c>
      <c r="E1881" s="2">
        <f t="shared" si="232"/>
        <v>8.48095</v>
      </c>
      <c r="F1881" s="2">
        <f t="shared" si="233"/>
        <v>8.4648849999999989</v>
      </c>
      <c r="G1881" s="2">
        <f t="shared" si="227"/>
        <v>8.3967740000000006</v>
      </c>
      <c r="H1881" s="2">
        <f t="shared" si="231"/>
        <v>8.1589739999999953</v>
      </c>
      <c r="I1881" s="2">
        <f t="array" ref="I1881">SUMPRODUCT(B1865:B1884, (ROW(B1865:B1884)-ROW(B1865)+1)) / (20*21/2)</f>
        <v>8.4183214285714278</v>
      </c>
      <c r="J1881" s="2">
        <f t="shared" si="234"/>
        <v>8.4468068157598903</v>
      </c>
      <c r="K1881" s="2">
        <f t="shared" si="228"/>
        <v>8.4297758828058047</v>
      </c>
    </row>
    <row r="1882" spans="1:11" ht="13.5" x14ac:dyDescent="0.25">
      <c r="A1882" s="3">
        <v>44750</v>
      </c>
      <c r="B1882" s="2">
        <v>8.3285999999999998</v>
      </c>
      <c r="C1882" s="2">
        <f t="shared" si="229"/>
        <v>6.1500000000000554E-2</v>
      </c>
      <c r="D1882" s="2">
        <f t="shared" si="230"/>
        <v>8.3572799999999994</v>
      </c>
      <c r="E1882" s="2">
        <f t="shared" si="232"/>
        <v>8.4645499999999991</v>
      </c>
      <c r="F1882" s="2">
        <f t="shared" si="233"/>
        <v>8.4611299999999989</v>
      </c>
      <c r="G1882" s="2">
        <f t="shared" si="227"/>
        <v>8.4010099999999994</v>
      </c>
      <c r="H1882" s="2">
        <f t="shared" si="231"/>
        <v>8.1630394999999965</v>
      </c>
      <c r="I1882" s="2">
        <f t="array" ref="I1882">SUMPRODUCT(B1866:B1885, (ROW(B1866:B1885)-ROW(B1866)+1)) / (20*21/2)</f>
        <v>8.4008833333333328</v>
      </c>
      <c r="J1882" s="2">
        <f t="shared" si="234"/>
        <v>8.4355490237827588</v>
      </c>
      <c r="K1882" s="2">
        <f t="shared" si="228"/>
        <v>8.4258082011271451</v>
      </c>
    </row>
    <row r="1883" spans="1:11" ht="13.5" x14ac:dyDescent="0.25">
      <c r="A1883" s="3">
        <v>44753</v>
      </c>
      <c r="B1883" s="2">
        <v>8.3012999999999995</v>
      </c>
      <c r="C1883" s="2">
        <f t="shared" si="229"/>
        <v>-2.7300000000000324E-2</v>
      </c>
      <c r="D1883" s="2">
        <f t="shared" si="230"/>
        <v>8.3258600000000005</v>
      </c>
      <c r="E1883" s="2">
        <f t="shared" si="232"/>
        <v>8.4508899999999976</v>
      </c>
      <c r="F1883" s="2">
        <f t="shared" si="233"/>
        <v>8.4563499999999969</v>
      </c>
      <c r="G1883" s="2">
        <f t="shared" si="227"/>
        <v>8.4051100000000005</v>
      </c>
      <c r="H1883" s="2">
        <f t="shared" si="231"/>
        <v>8.1669684999999976</v>
      </c>
      <c r="I1883" s="2">
        <f t="array" ref="I1883">SUMPRODUCT(B1867:B1886, (ROW(B1867:B1886)-ROW(B1867)+1)) / (20*21/2)</f>
        <v>8.3843885714285733</v>
      </c>
      <c r="J1883" s="2">
        <f t="shared" si="234"/>
        <v>8.4227634024701157</v>
      </c>
      <c r="K1883" s="2">
        <f t="shared" si="228"/>
        <v>8.4209255265731393</v>
      </c>
    </row>
    <row r="1884" spans="1:11" ht="13.5" x14ac:dyDescent="0.25">
      <c r="A1884" s="3">
        <v>44754</v>
      </c>
      <c r="B1884" s="2">
        <v>8.2670999999999992</v>
      </c>
      <c r="C1884" s="2">
        <f t="shared" si="229"/>
        <v>-3.420000000000023E-2</v>
      </c>
      <c r="D1884" s="2">
        <f t="shared" si="230"/>
        <v>8.2985399999999991</v>
      </c>
      <c r="E1884" s="2">
        <f t="shared" si="232"/>
        <v>8.40306</v>
      </c>
      <c r="F1884" s="2">
        <f t="shared" si="233"/>
        <v>8.4501999999999988</v>
      </c>
      <c r="G1884" s="2">
        <f t="shared" si="227"/>
        <v>8.4104400000000012</v>
      </c>
      <c r="H1884" s="2">
        <f t="shared" si="231"/>
        <v>8.1707264999999971</v>
      </c>
      <c r="I1884" s="2">
        <f t="array" ref="I1884">SUMPRODUCT(B1868:B1887, (ROW(B1868:B1887)-ROW(B1868)+1)) / (20*21/2)</f>
        <v>8.3623323809523811</v>
      </c>
      <c r="J1884" s="2">
        <f t="shared" si="234"/>
        <v>8.4079383165205819</v>
      </c>
      <c r="K1884" s="2">
        <f t="shared" si="228"/>
        <v>8.4148931529820352</v>
      </c>
    </row>
    <row r="1885" spans="1:11" ht="13.5" x14ac:dyDescent="0.25">
      <c r="A1885" s="3">
        <v>44755</v>
      </c>
      <c r="B1885" s="2">
        <v>8.2670999999999992</v>
      </c>
      <c r="C1885" s="2">
        <f t="shared" si="229"/>
        <v>0</v>
      </c>
      <c r="D1885" s="2">
        <f t="shared" si="230"/>
        <v>8.2862399999999994</v>
      </c>
      <c r="E1885" s="2">
        <f t="shared" si="232"/>
        <v>8.3689</v>
      </c>
      <c r="F1885" s="2">
        <f t="shared" si="233"/>
        <v>8.440294999999999</v>
      </c>
      <c r="G1885" s="2">
        <f t="shared" si="227"/>
        <v>8.4070240000000016</v>
      </c>
      <c r="H1885" s="2">
        <f t="shared" si="231"/>
        <v>8.1738694999999968</v>
      </c>
      <c r="I1885" s="2">
        <f t="array" ref="I1885">SUMPRODUCT(B1869:B1888, (ROW(B1869:B1888)-ROW(B1869)+1)) / (20*21/2)</f>
        <v>8.3415447619047622</v>
      </c>
      <c r="J1885" s="2">
        <f t="shared" si="234"/>
        <v>8.3945251435186226</v>
      </c>
      <c r="K1885" s="2">
        <f t="shared" si="228"/>
        <v>8.4090973430611715</v>
      </c>
    </row>
    <row r="1886" spans="1:11" ht="13.5" x14ac:dyDescent="0.25">
      <c r="A1886" s="3">
        <v>44756</v>
      </c>
      <c r="B1886" s="2">
        <v>8.2670999999999992</v>
      </c>
      <c r="C1886" s="2">
        <f t="shared" si="229"/>
        <v>0</v>
      </c>
      <c r="D1886" s="2">
        <f t="shared" si="230"/>
        <v>8.2862399999999994</v>
      </c>
      <c r="E1886" s="2">
        <f t="shared" si="232"/>
        <v>8.3354199999999992</v>
      </c>
      <c r="F1886" s="2">
        <f t="shared" si="233"/>
        <v>8.4303899999999992</v>
      </c>
      <c r="G1886" s="2">
        <f t="shared" si="227"/>
        <v>8.4034720000000007</v>
      </c>
      <c r="H1886" s="2">
        <f t="shared" si="231"/>
        <v>8.1770124999999965</v>
      </c>
      <c r="I1886" s="2">
        <f t="array" ref="I1886">SUMPRODUCT(B1870:B1889, (ROW(B1870:B1889)-ROW(B1870)+1)) / (20*21/2)</f>
        <v>8.3025347619047629</v>
      </c>
      <c r="J1886" s="2">
        <f t="shared" si="234"/>
        <v>8.382389415564468</v>
      </c>
      <c r="K1886" s="2">
        <f t="shared" si="228"/>
        <v>8.4035288198038707</v>
      </c>
    </row>
    <row r="1887" spans="1:11" ht="13.5" x14ac:dyDescent="0.25">
      <c r="A1887" s="3">
        <v>44757</v>
      </c>
      <c r="B1887" s="2">
        <v>8.1988000000000003</v>
      </c>
      <c r="C1887" s="2">
        <f t="shared" si="229"/>
        <v>-6.8299999999998917E-2</v>
      </c>
      <c r="D1887" s="2">
        <f t="shared" si="230"/>
        <v>8.2602799999999981</v>
      </c>
      <c r="E1887" s="2">
        <f t="shared" si="232"/>
        <v>8.3087800000000005</v>
      </c>
      <c r="F1887" s="2">
        <f t="shared" si="233"/>
        <v>8.4170699999999989</v>
      </c>
      <c r="G1887" s="2">
        <f t="shared" si="227"/>
        <v>8.3982800000000015</v>
      </c>
      <c r="H1887" s="2">
        <f t="shared" si="231"/>
        <v>8.1795744999999958</v>
      </c>
      <c r="I1887" s="2">
        <f t="array" ref="I1887">SUMPRODUCT(B1871:B1890, (ROW(B1871:B1890)-ROW(B1871)+1)) / (20*21/2)</f>
        <v>8.26643619047619</v>
      </c>
      <c r="J1887" s="2">
        <f t="shared" si="234"/>
        <v>8.3649047093202338</v>
      </c>
      <c r="K1887" s="2">
        <f t="shared" si="228"/>
        <v>8.3955002386350923</v>
      </c>
    </row>
    <row r="1888" spans="1:11" ht="13.5" x14ac:dyDescent="0.25">
      <c r="A1888" s="3">
        <v>44760</v>
      </c>
      <c r="B1888" s="2">
        <v>8.1988000000000003</v>
      </c>
      <c r="C1888" s="2">
        <f t="shared" si="229"/>
        <v>0</v>
      </c>
      <c r="D1888" s="2">
        <f t="shared" si="230"/>
        <v>8.2397799999999997</v>
      </c>
      <c r="E1888" s="2">
        <f t="shared" si="232"/>
        <v>8.282820000000001</v>
      </c>
      <c r="F1888" s="2">
        <f t="shared" si="233"/>
        <v>8.4034049999999993</v>
      </c>
      <c r="G1888" s="2">
        <f t="shared" si="227"/>
        <v>8.3948640000000019</v>
      </c>
      <c r="H1888" s="2">
        <f t="shared" si="231"/>
        <v>8.1823759999999979</v>
      </c>
      <c r="I1888" s="2">
        <f t="array" ref="I1888">SUMPRODUCT(B1872:B1891, (ROW(B1872:B1891)-ROW(B1872)+1)) / (20*21/2)</f>
        <v>8.2325490476190488</v>
      </c>
      <c r="J1888" s="2">
        <f t="shared" si="234"/>
        <v>8.3490852131944973</v>
      </c>
      <c r="K1888" s="2">
        <f t="shared" si="228"/>
        <v>8.3877865037866588</v>
      </c>
    </row>
    <row r="1889" spans="1:11" ht="13.5" x14ac:dyDescent="0.25">
      <c r="A1889" s="3">
        <v>44761</v>
      </c>
      <c r="B1889" s="2">
        <v>7.9938000000000002</v>
      </c>
      <c r="C1889" s="2">
        <f t="shared" si="229"/>
        <v>-0.20500000000000007</v>
      </c>
      <c r="D1889" s="2">
        <f t="shared" si="230"/>
        <v>8.1851199999999995</v>
      </c>
      <c r="E1889" s="2">
        <f t="shared" si="232"/>
        <v>8.241830000000002</v>
      </c>
      <c r="F1889" s="2">
        <f t="shared" si="233"/>
        <v>8.3798349999999999</v>
      </c>
      <c r="G1889" s="2">
        <f t="shared" si="227"/>
        <v>8.3873480000000029</v>
      </c>
      <c r="H1889" s="2">
        <f t="shared" si="231"/>
        <v>8.1841524999999979</v>
      </c>
      <c r="I1889" s="2">
        <f t="array" ref="I1889">SUMPRODUCT(B1873:B1892, (ROW(B1873:B1892)-ROW(B1873)+1)) / (20*21/2)</f>
        <v>8.1654457142857151</v>
      </c>
      <c r="J1889" s="2">
        <f t="shared" si="234"/>
        <v>8.3152485262235931</v>
      </c>
      <c r="K1889" s="2">
        <f t="shared" si="228"/>
        <v>8.3723360526577704</v>
      </c>
    </row>
    <row r="1890" spans="1:11" ht="13.5" x14ac:dyDescent="0.25">
      <c r="A1890" s="3">
        <v>44762</v>
      </c>
      <c r="B1890" s="2">
        <v>8.0007999999999999</v>
      </c>
      <c r="C1890" s="2">
        <f t="shared" si="229"/>
        <v>6.9999999999996732E-3</v>
      </c>
      <c r="D1890" s="2">
        <f t="shared" si="230"/>
        <v>8.1318599999999996</v>
      </c>
      <c r="E1890" s="2">
        <f t="shared" si="232"/>
        <v>8.2090499999999995</v>
      </c>
      <c r="F1890" s="2">
        <f t="shared" si="233"/>
        <v>8.3566149999999997</v>
      </c>
      <c r="G1890" s="2">
        <f t="shared" si="227"/>
        <v>8.3829780000000031</v>
      </c>
      <c r="H1890" s="2">
        <f t="shared" si="231"/>
        <v>8.1857930000000003</v>
      </c>
      <c r="I1890" s="2">
        <f t="array" ref="I1890">SUMPRODUCT(B1874:B1893, (ROW(B1874:B1893)-ROW(B1874)+1)) / (20*21/2)</f>
        <v>8.0930161904761899</v>
      </c>
      <c r="J1890" s="2">
        <f t="shared" si="234"/>
        <v>8.2853010475356328</v>
      </c>
      <c r="K1890" s="2">
        <f t="shared" si="228"/>
        <v>8.3577660113770733</v>
      </c>
    </row>
    <row r="1891" spans="1:11" ht="13.5" x14ac:dyDescent="0.25">
      <c r="A1891" s="3">
        <v>44763</v>
      </c>
      <c r="B1891" s="2">
        <v>8.0007999999999999</v>
      </c>
      <c r="C1891" s="2">
        <f t="shared" si="229"/>
        <v>0</v>
      </c>
      <c r="D1891" s="2">
        <f t="shared" si="230"/>
        <v>8.0785999999999998</v>
      </c>
      <c r="E1891" s="2">
        <f t="shared" si="232"/>
        <v>8.1824199999999987</v>
      </c>
      <c r="F1891" s="2">
        <f t="shared" si="233"/>
        <v>8.3316849999999985</v>
      </c>
      <c r="G1891" s="2">
        <f t="shared" si="227"/>
        <v>8.3765580000000064</v>
      </c>
      <c r="H1891" s="2">
        <f t="shared" si="231"/>
        <v>8.1874334999999974</v>
      </c>
      <c r="I1891" s="2">
        <f t="array" ref="I1891">SUMPRODUCT(B1875:B1894, (ROW(B1875:B1894)-ROW(B1875)+1)) / (20*21/2)</f>
        <v>8.0198342857142855</v>
      </c>
      <c r="J1891" s="2">
        <f t="shared" si="234"/>
        <v>8.2582057096750958</v>
      </c>
      <c r="K1891" s="2">
        <f t="shared" si="228"/>
        <v>8.343767344264247</v>
      </c>
    </row>
    <row r="1892" spans="1:11" ht="13.5" x14ac:dyDescent="0.25">
      <c r="A1892" s="3">
        <v>44764</v>
      </c>
      <c r="B1892" s="2">
        <v>7.6271000000000004</v>
      </c>
      <c r="C1892" s="2">
        <f t="shared" si="229"/>
        <v>-0.37369999999999948</v>
      </c>
      <c r="D1892" s="2">
        <f t="shared" si="230"/>
        <v>7.9642599999999986</v>
      </c>
      <c r="E1892" s="2">
        <f t="shared" si="232"/>
        <v>8.1122699999999988</v>
      </c>
      <c r="F1892" s="2">
        <f t="shared" si="233"/>
        <v>8.2884099999999989</v>
      </c>
      <c r="G1892" s="2">
        <f t="shared" si="227"/>
        <v>8.3626640000000041</v>
      </c>
      <c r="H1892" s="2">
        <f t="shared" si="231"/>
        <v>8.1872054999999992</v>
      </c>
      <c r="I1892" s="2">
        <f t="array" ref="I1892">SUMPRODUCT(B1876:B1895, (ROW(B1876:B1895)-ROW(B1876)+1)) / (20*21/2)</f>
        <v>7.9454376190476177</v>
      </c>
      <c r="J1892" s="2">
        <f t="shared" si="234"/>
        <v>8.198100403991754</v>
      </c>
      <c r="K1892" s="2">
        <f t="shared" si="228"/>
        <v>8.3156627425283958</v>
      </c>
    </row>
    <row r="1893" spans="1:11" ht="13.5" x14ac:dyDescent="0.25">
      <c r="A1893" s="3">
        <v>44768</v>
      </c>
      <c r="B1893" s="2">
        <v>7.5278999999999998</v>
      </c>
      <c r="C1893" s="2">
        <f t="shared" si="229"/>
        <v>-9.9200000000000621E-2</v>
      </c>
      <c r="D1893" s="2">
        <f t="shared" si="230"/>
        <v>7.8300800000000006</v>
      </c>
      <c r="E1893" s="2">
        <f t="shared" si="232"/>
        <v>8.0349299999999992</v>
      </c>
      <c r="F1893" s="2">
        <f t="shared" si="233"/>
        <v>8.2429099999999984</v>
      </c>
      <c r="G1893" s="2">
        <f t="shared" si="227"/>
        <v>8.3467860000000034</v>
      </c>
      <c r="H1893" s="2">
        <f t="shared" si="231"/>
        <v>8.1864814999999993</v>
      </c>
      <c r="I1893" s="2">
        <f t="array" ref="I1893">SUMPRODUCT(B1877:B1896, (ROW(B1877:B1896)-ROW(B1877)+1)) / (20*21/2)</f>
        <v>7.8666433333333341</v>
      </c>
      <c r="J1893" s="2">
        <f t="shared" si="234"/>
        <v>8.1342717940877769</v>
      </c>
      <c r="K1893" s="2">
        <f t="shared" si="228"/>
        <v>8.2847700859586553</v>
      </c>
    </row>
    <row r="1894" spans="1:11" ht="13.5" x14ac:dyDescent="0.25">
      <c r="A1894" s="3">
        <v>44769</v>
      </c>
      <c r="B1894" s="2">
        <v>7.4744999999999999</v>
      </c>
      <c r="C1894" s="2">
        <f t="shared" si="229"/>
        <v>-5.3399999999999892E-2</v>
      </c>
      <c r="D1894" s="2">
        <f t="shared" si="230"/>
        <v>7.7262200000000005</v>
      </c>
      <c r="E1894" s="2">
        <f t="shared" si="232"/>
        <v>7.9556700000000005</v>
      </c>
      <c r="F1894" s="2">
        <f t="shared" si="233"/>
        <v>8.1793650000000007</v>
      </c>
      <c r="G1894" s="2">
        <f t="shared" si="227"/>
        <v>8.3297040000000031</v>
      </c>
      <c r="H1894" s="2">
        <f t="shared" si="231"/>
        <v>8.1855244999999996</v>
      </c>
      <c r="I1894" s="2">
        <f t="array" ref="I1894">SUMPRODUCT(B1878:B1897, (ROW(B1878:B1897)-ROW(B1878)+1)) / (20*21/2)</f>
        <v>7.7969938095238094</v>
      </c>
      <c r="J1894" s="2">
        <f t="shared" si="234"/>
        <v>8.0714363851270363</v>
      </c>
      <c r="K1894" s="2">
        <f t="shared" si="228"/>
        <v>8.2529947884700814</v>
      </c>
    </row>
    <row r="1895" spans="1:11" ht="13.5" x14ac:dyDescent="0.25">
      <c r="A1895" s="3">
        <v>44770</v>
      </c>
      <c r="B1895" s="2">
        <v>7.3982000000000001</v>
      </c>
      <c r="C1895" s="2">
        <f t="shared" si="229"/>
        <v>-7.6299999999999812E-2</v>
      </c>
      <c r="D1895" s="2">
        <f t="shared" si="230"/>
        <v>7.6057000000000006</v>
      </c>
      <c r="E1895" s="2">
        <f t="shared" si="232"/>
        <v>7.8687799999999992</v>
      </c>
      <c r="F1895" s="2">
        <f t="shared" si="233"/>
        <v>8.1188400000000023</v>
      </c>
      <c r="G1895" s="2">
        <f t="shared" si="227"/>
        <v>8.3109600000000015</v>
      </c>
      <c r="H1895" s="2">
        <f t="shared" si="231"/>
        <v>8.1841860000000004</v>
      </c>
      <c r="I1895" s="2">
        <f t="array" ref="I1895">SUMPRODUCT(B1879:B1898, (ROW(B1879:B1898)-ROW(B1879)+1)) / (20*21/2)</f>
        <v>7.7335119047619045</v>
      </c>
      <c r="J1895" s="2">
        <f t="shared" si="234"/>
        <v>8.0073186341625568</v>
      </c>
      <c r="K1895" s="2">
        <f t="shared" si="228"/>
        <v>8.2194734242163534</v>
      </c>
    </row>
    <row r="1896" spans="1:11" ht="13.5" x14ac:dyDescent="0.25">
      <c r="A1896" s="3">
        <v>44771</v>
      </c>
      <c r="B1896" s="2">
        <v>7.2915000000000001</v>
      </c>
      <c r="C1896" s="2">
        <f t="shared" si="229"/>
        <v>-0.10670000000000002</v>
      </c>
      <c r="D1896" s="2">
        <f t="shared" si="230"/>
        <v>7.4638400000000003</v>
      </c>
      <c r="E1896" s="2">
        <f t="shared" si="232"/>
        <v>7.7712199999999996</v>
      </c>
      <c r="F1896" s="2">
        <f t="shared" si="233"/>
        <v>8.0533200000000011</v>
      </c>
      <c r="G1896" s="2">
        <f t="shared" si="227"/>
        <v>8.2900820000000035</v>
      </c>
      <c r="H1896" s="2">
        <f t="shared" si="231"/>
        <v>8.182484999999998</v>
      </c>
      <c r="I1896" s="2">
        <f t="array" ref="I1896">SUMPRODUCT(B1880:B1899, (ROW(B1880:B1899)-ROW(B1880)+1)) / (20*21/2)</f>
        <v>7.6928338095238091</v>
      </c>
      <c r="J1896" s="2">
        <f t="shared" si="234"/>
        <v>7.9391454309089804</v>
      </c>
      <c r="K1896" s="2">
        <f t="shared" si="228"/>
        <v>8.1830823095412022</v>
      </c>
    </row>
    <row r="1897" spans="1:11" ht="13.5" x14ac:dyDescent="0.25">
      <c r="A1897" s="3">
        <v>44774</v>
      </c>
      <c r="B1897" s="2">
        <v>7.3220000000000001</v>
      </c>
      <c r="C1897" s="2">
        <f t="shared" si="229"/>
        <v>3.0499999999999972E-2</v>
      </c>
      <c r="D1897" s="2">
        <f t="shared" si="230"/>
        <v>7.4028200000000002</v>
      </c>
      <c r="E1897" s="2">
        <f t="shared" si="232"/>
        <v>7.6835400000000007</v>
      </c>
      <c r="F1897" s="2">
        <f t="shared" si="233"/>
        <v>7.9961600000000015</v>
      </c>
      <c r="G1897" s="2">
        <f t="shared" si="227"/>
        <v>8.2711800000000029</v>
      </c>
      <c r="H1897" s="2">
        <f t="shared" si="231"/>
        <v>8.1808339999999973</v>
      </c>
      <c r="I1897" s="2">
        <f t="array" ref="I1897">SUMPRODUCT(B1881:B1900, (ROW(B1881:B1900)-ROW(B1881)+1)) / (20*21/2)</f>
        <v>7.6745609523809524</v>
      </c>
      <c r="J1897" s="2">
        <f t="shared" si="234"/>
        <v>7.8803696755843156</v>
      </c>
      <c r="K1897" s="2">
        <f t="shared" si="228"/>
        <v>8.1493143758337041</v>
      </c>
    </row>
    <row r="1898" spans="1:11" ht="13.5" x14ac:dyDescent="0.25">
      <c r="A1898" s="3">
        <v>44775</v>
      </c>
      <c r="B1898" s="2">
        <v>7.3296000000000001</v>
      </c>
      <c r="C1898" s="2">
        <f t="shared" si="229"/>
        <v>7.6000000000000512E-3</v>
      </c>
      <c r="D1898" s="2">
        <f t="shared" si="230"/>
        <v>7.3631600000000006</v>
      </c>
      <c r="E1898" s="2">
        <f t="shared" si="232"/>
        <v>7.5966199999999997</v>
      </c>
      <c r="F1898" s="2">
        <f t="shared" si="233"/>
        <v>7.9397200000000012</v>
      </c>
      <c r="G1898" s="2">
        <f t="shared" si="227"/>
        <v>8.2524300000000057</v>
      </c>
      <c r="H1898" s="2">
        <f t="shared" si="231"/>
        <v>8.1791524999999972</v>
      </c>
      <c r="I1898" s="2">
        <f t="array" ref="I1898">SUMPRODUCT(B1882:B1901, (ROW(B1882:B1901)-ROW(B1882)+1)) / (20*21/2)</f>
        <v>7.66653238095238</v>
      </c>
      <c r="J1898" s="2">
        <f t="shared" si="234"/>
        <v>7.8279154207667609</v>
      </c>
      <c r="K1898" s="2">
        <f t="shared" si="228"/>
        <v>8.1171687140363051</v>
      </c>
    </row>
    <row r="1899" spans="1:11" ht="13.5" x14ac:dyDescent="0.25">
      <c r="A1899" s="3">
        <v>44776</v>
      </c>
      <c r="B1899" s="2">
        <v>7.5125999999999999</v>
      </c>
      <c r="C1899" s="2">
        <f t="shared" si="229"/>
        <v>0.18299999999999983</v>
      </c>
      <c r="D1899" s="2">
        <f t="shared" si="230"/>
        <v>7.3707800000000008</v>
      </c>
      <c r="E1899" s="2">
        <f t="shared" si="232"/>
        <v>7.5485000000000015</v>
      </c>
      <c r="F1899" s="2">
        <f t="shared" si="233"/>
        <v>7.8951650000000013</v>
      </c>
      <c r="G1899" s="2">
        <f t="shared" si="227"/>
        <v>8.2352900000000062</v>
      </c>
      <c r="H1899" s="2">
        <f t="shared" si="231"/>
        <v>8.178625499999999</v>
      </c>
      <c r="I1899" s="2">
        <f t="array" ref="I1899">SUMPRODUCT(B1883:B1902, (ROW(B1883:B1902)-ROW(B1883)+1)) / (20*21/2)</f>
        <v>7.6608252380952386</v>
      </c>
      <c r="J1899" s="2">
        <f t="shared" si="234"/>
        <v>7.797885380693736</v>
      </c>
      <c r="K1899" s="2">
        <f t="shared" si="228"/>
        <v>8.0934601370152741</v>
      </c>
    </row>
    <row r="1900" spans="1:11" ht="13.5" x14ac:dyDescent="0.25">
      <c r="A1900" s="3">
        <v>44777</v>
      </c>
      <c r="B1900" s="2">
        <v>7.7032999999999996</v>
      </c>
      <c r="C1900" s="2">
        <f t="shared" si="229"/>
        <v>0.19069999999999965</v>
      </c>
      <c r="D1900" s="2">
        <f t="shared" si="230"/>
        <v>7.4318</v>
      </c>
      <c r="E1900" s="2">
        <f t="shared" si="232"/>
        <v>7.5187499999999998</v>
      </c>
      <c r="F1900" s="2">
        <f t="shared" si="233"/>
        <v>7.8638999999999992</v>
      </c>
      <c r="G1900" s="2">
        <f t="shared" si="227"/>
        <v>8.2226480000000048</v>
      </c>
      <c r="H1900" s="2">
        <f t="shared" si="231"/>
        <v>8.1795644999999979</v>
      </c>
      <c r="I1900" s="2">
        <f t="array" ref="I1900">SUMPRODUCT(B1884:B1903, (ROW(B1884:B1903)-ROW(B1884)+1)) / (20*21/2)</f>
        <v>7.6432085714285707</v>
      </c>
      <c r="J1900" s="2">
        <f t="shared" si="234"/>
        <v>7.7888772491990945</v>
      </c>
      <c r="K1900" s="2">
        <f t="shared" si="228"/>
        <v>8.0781597394852636</v>
      </c>
    </row>
    <row r="1901" spans="1:11" ht="13.5" x14ac:dyDescent="0.25">
      <c r="A1901" s="3">
        <v>44778</v>
      </c>
      <c r="B1901" s="2">
        <v>7.7796000000000003</v>
      </c>
      <c r="C1901" s="2">
        <f t="shared" si="229"/>
        <v>7.6300000000000701E-2</v>
      </c>
      <c r="D1901" s="2">
        <f t="shared" si="230"/>
        <v>7.52942</v>
      </c>
      <c r="E1901" s="2">
        <f t="shared" si="232"/>
        <v>7.4966300000000006</v>
      </c>
      <c r="F1901" s="2">
        <f t="shared" si="233"/>
        <v>7.8395250000000001</v>
      </c>
      <c r="G1901" s="2">
        <f t="shared" si="227"/>
        <v>8.2094820000000048</v>
      </c>
      <c r="H1901" s="2">
        <f t="shared" si="231"/>
        <v>8.1805774999999965</v>
      </c>
      <c r="I1901" s="2">
        <f t="array" ref="I1901">SUMPRODUCT(B1885:B1904, (ROW(B1885:B1904)-ROW(B1885)+1)) / (20*21/2)</f>
        <v>7.6433261904761922</v>
      </c>
      <c r="J1901" s="2">
        <f t="shared" si="234"/>
        <v>7.7879937016563243</v>
      </c>
      <c r="K1901" s="2">
        <f t="shared" si="228"/>
        <v>8.0664515144074098</v>
      </c>
    </row>
    <row r="1902" spans="1:11" ht="13.5" x14ac:dyDescent="0.25">
      <c r="A1902" s="3">
        <v>44781</v>
      </c>
      <c r="B1902" s="2">
        <v>7.7796000000000003</v>
      </c>
      <c r="C1902" s="2">
        <f t="shared" si="229"/>
        <v>0</v>
      </c>
      <c r="D1902" s="2">
        <f t="shared" si="230"/>
        <v>7.62094</v>
      </c>
      <c r="E1902" s="2">
        <f t="shared" si="232"/>
        <v>7.5118799999999997</v>
      </c>
      <c r="F1902" s="2">
        <f t="shared" si="233"/>
        <v>7.8120750000000001</v>
      </c>
      <c r="G1902" s="2">
        <f t="shared" si="227"/>
        <v>8.1970000000000045</v>
      </c>
      <c r="H1902" s="2">
        <f t="shared" si="231"/>
        <v>8.180531499999999</v>
      </c>
      <c r="I1902" s="2">
        <f t="array" ref="I1902">SUMPRODUCT(B1886:B1905, (ROW(B1886:B1905)-ROW(B1886)+1)) / (20*21/2)</f>
        <v>7.6457652380952377</v>
      </c>
      <c r="J1902" s="2">
        <f t="shared" si="234"/>
        <v>7.7871943014985794</v>
      </c>
      <c r="K1902" s="2">
        <f t="shared" si="228"/>
        <v>8.0552024354110419</v>
      </c>
    </row>
    <row r="1903" spans="1:11" ht="13.5" x14ac:dyDescent="0.25">
      <c r="A1903" s="3">
        <v>44782</v>
      </c>
      <c r="B1903" s="2">
        <v>7.6271000000000004</v>
      </c>
      <c r="C1903" s="2">
        <f t="shared" si="229"/>
        <v>-0.15249999999999986</v>
      </c>
      <c r="D1903" s="2">
        <f t="shared" si="230"/>
        <v>7.6804399999999999</v>
      </c>
      <c r="E1903" s="2">
        <f t="shared" si="232"/>
        <v>7.5218000000000007</v>
      </c>
      <c r="F1903" s="2">
        <f t="shared" si="233"/>
        <v>7.7783650000000009</v>
      </c>
      <c r="G1903" s="2">
        <f t="shared" si="227"/>
        <v>8.1806480000000033</v>
      </c>
      <c r="H1903" s="2">
        <f t="shared" si="231"/>
        <v>8.1804744999999972</v>
      </c>
      <c r="I1903" s="2">
        <f t="array" ref="I1903">SUMPRODUCT(B1887:B1906, (ROW(B1887:B1906)-ROW(B1887)+1)) / (20*21/2)</f>
        <v>7.6941066666666673</v>
      </c>
      <c r="J1903" s="2">
        <f t="shared" si="234"/>
        <v>7.7719472251653814</v>
      </c>
      <c r="K1903" s="2">
        <f t="shared" si="228"/>
        <v>8.0384141046106095</v>
      </c>
    </row>
    <row r="1904" spans="1:11" ht="13.5" x14ac:dyDescent="0.25">
      <c r="A1904" s="3">
        <v>44783</v>
      </c>
      <c r="B1904" s="2">
        <v>7.7796000000000003</v>
      </c>
      <c r="C1904" s="2">
        <f t="shared" si="229"/>
        <v>0.15249999999999986</v>
      </c>
      <c r="D1904" s="2">
        <f t="shared" si="230"/>
        <v>7.7338400000000007</v>
      </c>
      <c r="E1904" s="2">
        <f t="shared" si="232"/>
        <v>7.5523100000000012</v>
      </c>
      <c r="F1904" s="2">
        <f t="shared" si="233"/>
        <v>7.7539899999999999</v>
      </c>
      <c r="G1904" s="2">
        <f t="shared" si="227"/>
        <v>8.1674820000000015</v>
      </c>
      <c r="H1904" s="2">
        <f t="shared" si="231"/>
        <v>8.1811799999999977</v>
      </c>
      <c r="I1904" s="2">
        <f t="array" ref="I1904">SUMPRODUCT(B1888:B1907, (ROW(B1888:B1907)-ROW(B1888)+1)) / (20*21/2)</f>
        <v>7.7890761904761918</v>
      </c>
      <c r="J1904" s="2">
        <f t="shared" si="234"/>
        <v>7.7726760608639172</v>
      </c>
      <c r="K1904" s="2">
        <f t="shared" si="228"/>
        <v>8.028264531880783</v>
      </c>
    </row>
    <row r="1905" spans="1:11" ht="13.5" x14ac:dyDescent="0.25">
      <c r="A1905" s="3">
        <v>44784</v>
      </c>
      <c r="B1905" s="2">
        <v>7.7796000000000003</v>
      </c>
      <c r="C1905" s="2">
        <f t="shared" si="229"/>
        <v>0</v>
      </c>
      <c r="D1905" s="2">
        <f t="shared" si="230"/>
        <v>7.7491000000000012</v>
      </c>
      <c r="E1905" s="2">
        <f t="shared" si="232"/>
        <v>7.5904499999999997</v>
      </c>
      <c r="F1905" s="2">
        <f t="shared" si="233"/>
        <v>7.7296149999999999</v>
      </c>
      <c r="G1905" s="2">
        <f t="shared" si="227"/>
        <v>8.1536320000000018</v>
      </c>
      <c r="H1905" s="2">
        <f t="shared" si="231"/>
        <v>8.1819194999999993</v>
      </c>
      <c r="I1905" s="2">
        <f t="array" ref="I1905">SUMPRODUCT(B1889:B1908, (ROW(B1889:B1908)-ROW(B1889)+1)) / (20*21/2)</f>
        <v>7.8677385714285721</v>
      </c>
      <c r="J1905" s="2">
        <f t="shared" si="234"/>
        <v>7.7733354836387827</v>
      </c>
      <c r="K1905" s="2">
        <f t="shared" si="228"/>
        <v>8.0185129816109484</v>
      </c>
    </row>
    <row r="1906" spans="1:11" ht="13.5" x14ac:dyDescent="0.25">
      <c r="A1906" s="3">
        <v>44785</v>
      </c>
      <c r="B1906" s="2">
        <v>8.2371999999999996</v>
      </c>
      <c r="C1906" s="2">
        <f t="shared" si="229"/>
        <v>0.45759999999999934</v>
      </c>
      <c r="D1906" s="2">
        <f t="shared" si="230"/>
        <v>7.8406200000000013</v>
      </c>
      <c r="E1906" s="2">
        <f t="shared" si="232"/>
        <v>7.6850199999999997</v>
      </c>
      <c r="F1906" s="2">
        <f t="shared" si="233"/>
        <v>7.7281199999999997</v>
      </c>
      <c r="G1906" s="2">
        <f t="shared" ref="G1906:G1969" si="235">AVERAGE(B1857:B1906)</f>
        <v>8.1489340000000006</v>
      </c>
      <c r="H1906" s="2">
        <f t="shared" si="231"/>
        <v>8.1842294999999989</v>
      </c>
      <c r="I1906" s="2">
        <f t="array" ref="I1906">SUMPRODUCT(B1890:B1909, (ROW(B1890:B1909)-ROW(B1890)+1)) / (20*21/2)</f>
        <v>7.9409552380952384</v>
      </c>
      <c r="J1906" s="2">
        <f t="shared" si="234"/>
        <v>7.8175130566255655</v>
      </c>
      <c r="K1906" s="2">
        <f t="shared" si="228"/>
        <v>8.0270889431164019</v>
      </c>
    </row>
    <row r="1907" spans="1:11" ht="13.5" x14ac:dyDescent="0.25">
      <c r="A1907" s="3">
        <v>44788</v>
      </c>
      <c r="B1907" s="2">
        <v>8.7253000000000007</v>
      </c>
      <c r="C1907" s="2">
        <f t="shared" si="229"/>
        <v>0.48810000000000109</v>
      </c>
      <c r="D1907" s="2">
        <f t="shared" si="230"/>
        <v>8.0297600000000013</v>
      </c>
      <c r="E1907" s="2">
        <f t="shared" si="232"/>
        <v>7.8253500000000003</v>
      </c>
      <c r="F1907" s="2">
        <f t="shared" si="233"/>
        <v>7.7544449999999996</v>
      </c>
      <c r="G1907" s="2">
        <f t="shared" si="235"/>
        <v>8.1546820000000011</v>
      </c>
      <c r="H1907" s="2">
        <f t="shared" si="231"/>
        <v>8.1895949999999988</v>
      </c>
      <c r="I1907" s="2">
        <f t="array" ref="I1907">SUMPRODUCT(B1891:B1910, (ROW(B1891:B1910)-ROW(B1891)+1)) / (20*21/2)</f>
        <v>8.0079314285714283</v>
      </c>
      <c r="J1907" s="2">
        <f t="shared" si="234"/>
        <v>7.903968955994559</v>
      </c>
      <c r="K1907" s="2">
        <f t="shared" ref="K1907:K1970" si="236">$K$4*B1907+(1-$K$4)*K1906</f>
        <v>8.0544697688765439</v>
      </c>
    </row>
    <row r="1908" spans="1:11" ht="13.5" x14ac:dyDescent="0.25">
      <c r="A1908" s="3">
        <v>44789</v>
      </c>
      <c r="B1908" s="2">
        <v>8.5803999999999991</v>
      </c>
      <c r="C1908" s="2">
        <f t="shared" si="229"/>
        <v>-0.14490000000000158</v>
      </c>
      <c r="D1908" s="2">
        <f t="shared" si="230"/>
        <v>8.220419999999999</v>
      </c>
      <c r="E1908" s="2">
        <f t="shared" si="232"/>
        <v>7.9504299999999999</v>
      </c>
      <c r="F1908" s="2">
        <f t="shared" si="233"/>
        <v>7.7735250000000011</v>
      </c>
      <c r="G1908" s="2">
        <f t="shared" si="235"/>
        <v>8.1568480000000019</v>
      </c>
      <c r="H1908" s="2">
        <f t="shared" si="231"/>
        <v>8.1936894999999996</v>
      </c>
      <c r="I1908" s="2">
        <f t="array" ref="I1908">SUMPRODUCT(B1892:B1911, (ROW(B1892:B1911)-ROW(B1892)+1)) / (20*21/2)</f>
        <v>8.0616152380952375</v>
      </c>
      <c r="J1908" s="2">
        <f t="shared" si="234"/>
        <v>7.9683909601855536</v>
      </c>
      <c r="K1908" s="2">
        <f t="shared" si="236"/>
        <v>8.0750944838225625</v>
      </c>
    </row>
    <row r="1909" spans="1:11" ht="13.5" x14ac:dyDescent="0.25">
      <c r="A1909" s="3">
        <v>44790</v>
      </c>
      <c r="B1909" s="2">
        <v>8.5422999999999991</v>
      </c>
      <c r="C1909" s="2">
        <f t="shared" si="229"/>
        <v>-3.8100000000000023E-2</v>
      </c>
      <c r="D1909" s="2">
        <f t="shared" si="230"/>
        <v>8.3729599999999991</v>
      </c>
      <c r="E1909" s="2">
        <f t="shared" si="232"/>
        <v>8.0533999999999999</v>
      </c>
      <c r="F1909" s="2">
        <f t="shared" si="233"/>
        <v>7.800950000000002</v>
      </c>
      <c r="G1909" s="2">
        <f t="shared" si="235"/>
        <v>8.1589360000000006</v>
      </c>
      <c r="H1909" s="2">
        <f t="shared" si="231"/>
        <v>8.1975935</v>
      </c>
      <c r="I1909" s="2">
        <f t="array" ref="I1909">SUMPRODUCT(B1893:B1912, (ROW(B1893:B1912)-ROW(B1893)+1)) / (20*21/2)</f>
        <v>8.1134466666666665</v>
      </c>
      <c r="J1909" s="2">
        <f t="shared" si="234"/>
        <v>8.0230489639774056</v>
      </c>
      <c r="K1909" s="2">
        <f t="shared" si="236"/>
        <v>8.0934162687706976</v>
      </c>
    </row>
    <row r="1910" spans="1:11" ht="13.5" x14ac:dyDescent="0.25">
      <c r="A1910" s="3">
        <v>44791</v>
      </c>
      <c r="B1910" s="2">
        <v>8.5042000000000009</v>
      </c>
      <c r="C1910" s="2">
        <f t="shared" si="229"/>
        <v>-3.8099999999998246E-2</v>
      </c>
      <c r="D1910" s="2">
        <f t="shared" si="230"/>
        <v>8.5178799999999999</v>
      </c>
      <c r="E1910" s="2">
        <f t="shared" si="232"/>
        <v>8.1334900000000001</v>
      </c>
      <c r="F1910" s="2">
        <f t="shared" si="233"/>
        <v>7.8261200000000004</v>
      </c>
      <c r="G1910" s="2">
        <f t="shared" si="235"/>
        <v>8.1602619999999995</v>
      </c>
      <c r="H1910" s="2">
        <f t="shared" si="231"/>
        <v>8.2017170000000004</v>
      </c>
      <c r="I1910" s="2">
        <f t="array" ref="I1910">SUMPRODUCT(B1894:B1913, (ROW(B1894:B1913)-ROW(B1894)+1)) / (20*21/2)</f>
        <v>8.1616461904761906</v>
      </c>
      <c r="J1910" s="2">
        <f t="shared" si="234"/>
        <v>8.0688728721700347</v>
      </c>
      <c r="K1910" s="2">
        <f t="shared" si="236"/>
        <v>8.1095254347012578</v>
      </c>
    </row>
    <row r="1911" spans="1:11" ht="13.5" x14ac:dyDescent="0.25">
      <c r="A1911" s="3">
        <v>44792</v>
      </c>
      <c r="B1911" s="2">
        <v>8.3897999999999993</v>
      </c>
      <c r="C1911" s="2">
        <f t="shared" si="229"/>
        <v>-0.11440000000000161</v>
      </c>
      <c r="D1911" s="2">
        <f t="shared" si="230"/>
        <v>8.5483999999999991</v>
      </c>
      <c r="E1911" s="2">
        <f t="shared" si="232"/>
        <v>8.1945099999999993</v>
      </c>
      <c r="F1911" s="2">
        <f t="shared" si="233"/>
        <v>7.8455700000000022</v>
      </c>
      <c r="G1911" s="2">
        <f t="shared" si="235"/>
        <v>8.1606659999999991</v>
      </c>
      <c r="H1911" s="2">
        <f t="shared" si="231"/>
        <v>8.205097499999999</v>
      </c>
      <c r="I1911" s="2">
        <f t="array" ref="I1911">SUMPRODUCT(B1895:B1914, (ROW(B1895:B1914)-ROW(B1895)+1)) / (20*21/2)</f>
        <v>8.2050080952380959</v>
      </c>
      <c r="J1911" s="2">
        <f t="shared" si="234"/>
        <v>8.0994373605347931</v>
      </c>
      <c r="K1911" s="2">
        <f t="shared" si="236"/>
        <v>8.120516594124739</v>
      </c>
    </row>
    <row r="1912" spans="1:11" ht="13.5" x14ac:dyDescent="0.25">
      <c r="A1912" s="3">
        <v>44795</v>
      </c>
      <c r="B1912" s="2">
        <v>8.3897999999999993</v>
      </c>
      <c r="C1912" s="2">
        <f t="shared" si="229"/>
        <v>0</v>
      </c>
      <c r="D1912" s="2">
        <f t="shared" si="230"/>
        <v>8.4813000000000009</v>
      </c>
      <c r="E1912" s="2">
        <f t="shared" si="232"/>
        <v>8.2555299999999985</v>
      </c>
      <c r="F1912" s="2">
        <f t="shared" si="233"/>
        <v>7.8837050000000009</v>
      </c>
      <c r="G1912" s="2">
        <f t="shared" si="235"/>
        <v>8.1603880000000011</v>
      </c>
      <c r="H1912" s="2">
        <f t="shared" si="231"/>
        <v>8.2086145000000013</v>
      </c>
      <c r="I1912" s="2">
        <f t="array" ref="I1912">SUMPRODUCT(B1896:B1915, (ROW(B1896:B1915)-ROW(B1896)+1)) / (20*21/2)</f>
        <v>8.2447814285714287</v>
      </c>
      <c r="J1912" s="2">
        <f t="shared" si="234"/>
        <v>8.1270909452457651</v>
      </c>
      <c r="K1912" s="2">
        <f t="shared" si="236"/>
        <v>8.131076727688475</v>
      </c>
    </row>
    <row r="1913" spans="1:11" ht="13.5" x14ac:dyDescent="0.25">
      <c r="A1913" s="3">
        <v>44796</v>
      </c>
      <c r="B1913" s="2">
        <v>8.3897999999999993</v>
      </c>
      <c r="C1913" s="2">
        <f t="shared" si="229"/>
        <v>0</v>
      </c>
      <c r="D1913" s="2">
        <f t="shared" si="230"/>
        <v>8.4431800000000017</v>
      </c>
      <c r="E1913" s="2">
        <f t="shared" si="232"/>
        <v>8.3317999999999977</v>
      </c>
      <c r="F1913" s="2">
        <f t="shared" si="233"/>
        <v>7.9268000000000018</v>
      </c>
      <c r="G1913" s="2">
        <f t="shared" si="235"/>
        <v>8.160245999999999</v>
      </c>
      <c r="H1913" s="2">
        <f t="shared" si="231"/>
        <v>8.2126784999999991</v>
      </c>
      <c r="I1913" s="2">
        <f t="array" ref="I1913">SUMPRODUCT(B1897:B1916, (ROW(B1897:B1916)-ROW(B1897)+1)) / (20*21/2)</f>
        <v>8.279832857142857</v>
      </c>
      <c r="J1913" s="2">
        <f t="shared" si="234"/>
        <v>8.1521108552223591</v>
      </c>
      <c r="K1913" s="2">
        <f t="shared" si="236"/>
        <v>8.1412227383673592</v>
      </c>
    </row>
    <row r="1914" spans="1:11" ht="13.5" x14ac:dyDescent="0.25">
      <c r="A1914" s="3">
        <v>44797</v>
      </c>
      <c r="B1914" s="2">
        <v>8.3820999999999994</v>
      </c>
      <c r="C1914" s="2">
        <f t="shared" si="229"/>
        <v>-7.6999999999998181E-3</v>
      </c>
      <c r="D1914" s="2">
        <f t="shared" si="230"/>
        <v>8.4111399999999996</v>
      </c>
      <c r="E1914" s="2">
        <f t="shared" si="232"/>
        <v>8.3920499999999993</v>
      </c>
      <c r="F1914" s="2">
        <f t="shared" si="233"/>
        <v>7.9721800000000016</v>
      </c>
      <c r="G1914" s="2">
        <f t="shared" si="235"/>
        <v>8.1600860000000015</v>
      </c>
      <c r="H1914" s="2">
        <f t="shared" si="231"/>
        <v>8.2175920000000016</v>
      </c>
      <c r="I1914" s="2">
        <f t="array" ref="I1914">SUMPRODUCT(B1898:B1917, (ROW(B1898:B1917)-ROW(B1898)+1)) / (20*21/2)</f>
        <v>8.3096542857142861</v>
      </c>
      <c r="J1914" s="2">
        <f t="shared" si="234"/>
        <v>8.1740145832964206</v>
      </c>
      <c r="K1914" s="2">
        <f t="shared" si="236"/>
        <v>8.1506689054902086</v>
      </c>
    </row>
    <row r="1915" spans="1:11" ht="13.5" x14ac:dyDescent="0.25">
      <c r="A1915" s="3">
        <v>44798</v>
      </c>
      <c r="B1915" s="2">
        <v>8.3897999999999993</v>
      </c>
      <c r="C1915" s="2">
        <f t="shared" si="229"/>
        <v>7.6999999999998181E-3</v>
      </c>
      <c r="D1915" s="2">
        <f t="shared" si="230"/>
        <v>8.3882599999999989</v>
      </c>
      <c r="E1915" s="2">
        <f t="shared" si="232"/>
        <v>8.4530699999999985</v>
      </c>
      <c r="F1915" s="2">
        <f t="shared" si="233"/>
        <v>8.0217600000000004</v>
      </c>
      <c r="G1915" s="2">
        <f t="shared" si="235"/>
        <v>8.1585780000000003</v>
      </c>
      <c r="H1915" s="2">
        <f t="shared" si="231"/>
        <v>8.2211435000000002</v>
      </c>
      <c r="I1915" s="2">
        <f t="array" ref="I1915">SUMPRODUCT(B1899:B1918, (ROW(B1899:B1918)-ROW(B1899)+1)) / (20*21/2)</f>
        <v>8.3336576190476173</v>
      </c>
      <c r="J1915" s="2">
        <f t="shared" si="234"/>
        <v>8.1945655753634288</v>
      </c>
      <c r="K1915" s="2">
        <f t="shared" si="236"/>
        <v>8.1600465954709858</v>
      </c>
    </row>
    <row r="1916" spans="1:11" ht="13.5" x14ac:dyDescent="0.25">
      <c r="A1916" s="3">
        <v>44799</v>
      </c>
      <c r="B1916" s="2">
        <v>8.3897999999999993</v>
      </c>
      <c r="C1916" s="2">
        <f t="shared" si="229"/>
        <v>0</v>
      </c>
      <c r="D1916" s="2">
        <f t="shared" si="230"/>
        <v>8.3882599999999989</v>
      </c>
      <c r="E1916" s="2">
        <f t="shared" si="232"/>
        <v>8.4683299999999981</v>
      </c>
      <c r="F1916" s="2">
        <f t="shared" si="233"/>
        <v>8.0766749999999998</v>
      </c>
      <c r="G1916" s="2">
        <f t="shared" si="235"/>
        <v>8.1570699999999992</v>
      </c>
      <c r="H1916" s="2">
        <f t="shared" si="231"/>
        <v>8.2255149999999997</v>
      </c>
      <c r="I1916" s="2">
        <f t="array" ref="I1916">SUMPRODUCT(B1900:B1919, (ROW(B1900:B1919)-ROW(B1900)+1)) / (20*21/2)</f>
        <v>8.3533823809523806</v>
      </c>
      <c r="J1916" s="2">
        <f t="shared" si="234"/>
        <v>8.213159330090722</v>
      </c>
      <c r="K1916" s="2">
        <f t="shared" si="236"/>
        <v>8.1690565329034968</v>
      </c>
    </row>
    <row r="1917" spans="1:11" ht="13.5" x14ac:dyDescent="0.25">
      <c r="A1917" s="3">
        <v>44802</v>
      </c>
      <c r="B1917" s="2">
        <v>8.3897999999999993</v>
      </c>
      <c r="C1917" s="2">
        <f t="shared" si="229"/>
        <v>0</v>
      </c>
      <c r="D1917" s="2">
        <f t="shared" si="230"/>
        <v>8.3882599999999989</v>
      </c>
      <c r="E1917" s="2">
        <f t="shared" si="232"/>
        <v>8.4347799999999999</v>
      </c>
      <c r="F1917" s="2">
        <f t="shared" si="233"/>
        <v>8.1300650000000001</v>
      </c>
      <c r="G1917" s="2">
        <f t="shared" si="235"/>
        <v>8.155561999999998</v>
      </c>
      <c r="H1917" s="2">
        <f t="shared" si="231"/>
        <v>8.229886500000001</v>
      </c>
      <c r="I1917" s="2">
        <f t="array" ref="I1917">SUMPRODUCT(B1901:B1920, (ROW(B1901:B1920)-ROW(B1901)+1)) / (20*21/2)</f>
        <v>8.3333299999999983</v>
      </c>
      <c r="J1917" s="2">
        <f t="shared" si="234"/>
        <v>8.2299822510344622</v>
      </c>
      <c r="K1917" s="2">
        <f t="shared" si="236"/>
        <v>8.1777131394563014</v>
      </c>
    </row>
    <row r="1918" spans="1:11" ht="13.5" x14ac:dyDescent="0.25">
      <c r="A1918" s="3">
        <v>44803</v>
      </c>
      <c r="B1918" s="2">
        <v>8.3820999999999994</v>
      </c>
      <c r="C1918" s="2">
        <f t="shared" si="229"/>
        <v>-7.6999999999998181E-3</v>
      </c>
      <c r="D1918" s="2">
        <f t="shared" si="230"/>
        <v>8.3867200000000004</v>
      </c>
      <c r="E1918" s="2">
        <f t="shared" si="232"/>
        <v>8.4149499999999993</v>
      </c>
      <c r="F1918" s="2">
        <f t="shared" si="233"/>
        <v>8.1826900000000009</v>
      </c>
      <c r="G1918" s="2">
        <f t="shared" si="235"/>
        <v>8.1537619999999986</v>
      </c>
      <c r="H1918" s="2">
        <f t="shared" si="231"/>
        <v>8.2342195000000018</v>
      </c>
      <c r="I1918" s="2">
        <f t="array" ref="I1918">SUMPRODUCT(B1902:B1921, (ROW(B1902:B1921)-ROW(B1902)+1)) / (20*21/2)</f>
        <v>8.3401219047619044</v>
      </c>
      <c r="J1918" s="2">
        <f t="shared" si="234"/>
        <v>8.2444696556978467</v>
      </c>
      <c r="K1918" s="2">
        <f t="shared" si="236"/>
        <v>8.1857283104580159</v>
      </c>
    </row>
    <row r="1919" spans="1:11" ht="13.5" x14ac:dyDescent="0.25">
      <c r="A1919" s="3">
        <v>44804</v>
      </c>
      <c r="B1919" s="2">
        <v>8.3897999999999993</v>
      </c>
      <c r="C1919" s="2">
        <f t="shared" si="229"/>
        <v>7.6999999999998181E-3</v>
      </c>
      <c r="D1919" s="2">
        <f t="shared" si="230"/>
        <v>8.3882599999999989</v>
      </c>
      <c r="E1919" s="2">
        <f t="shared" si="232"/>
        <v>8.3996999999999993</v>
      </c>
      <c r="F1919" s="2">
        <f t="shared" si="233"/>
        <v>8.2265499999999996</v>
      </c>
      <c r="G1919" s="2">
        <f t="shared" si="235"/>
        <v>8.1522539999999974</v>
      </c>
      <c r="H1919" s="2">
        <f t="shared" si="231"/>
        <v>8.2385910000000013</v>
      </c>
      <c r="I1919" s="2">
        <f t="array" ref="I1919">SUMPRODUCT(B1903:B1922, (ROW(B1903:B1922)-ROW(B1903)+1)) / (20*21/2)</f>
        <v>8.3298380952380953</v>
      </c>
      <c r="J1919" s="2">
        <f t="shared" si="234"/>
        <v>8.25831064086948</v>
      </c>
      <c r="K1919" s="2">
        <f t="shared" si="236"/>
        <v>8.1937311218126041</v>
      </c>
    </row>
    <row r="1920" spans="1:11" ht="13.5" x14ac:dyDescent="0.25">
      <c r="A1920" s="3">
        <v>44805</v>
      </c>
      <c r="B1920" s="2">
        <v>8.016</v>
      </c>
      <c r="C1920" s="2">
        <f t="shared" si="229"/>
        <v>-0.37379999999999924</v>
      </c>
      <c r="D1920" s="2">
        <f t="shared" si="230"/>
        <v>8.3134999999999994</v>
      </c>
      <c r="E1920" s="2">
        <f t="shared" si="232"/>
        <v>8.3508800000000001</v>
      </c>
      <c r="F1920" s="2">
        <f t="shared" si="233"/>
        <v>8.2421849999999992</v>
      </c>
      <c r="G1920" s="2">
        <f t="shared" si="235"/>
        <v>8.1432699999999976</v>
      </c>
      <c r="H1920" s="2">
        <f t="shared" si="231"/>
        <v>8.2414005000000028</v>
      </c>
      <c r="I1920" s="2">
        <f t="array" ref="I1920">SUMPRODUCT(B1904:B1923, (ROW(B1904:B1923)-ROW(B1904)+1)) / (20*21/2)</f>
        <v>8.3250052380952368</v>
      </c>
      <c r="J1920" s="2">
        <f t="shared" si="234"/>
        <v>8.2352334369771487</v>
      </c>
      <c r="K1920" s="2">
        <f t="shared" si="236"/>
        <v>8.1867612738983855</v>
      </c>
    </row>
    <row r="1921" spans="1:11" ht="13.5" x14ac:dyDescent="0.25">
      <c r="A1921" s="3">
        <v>44806</v>
      </c>
      <c r="B1921" s="2">
        <v>8.3134999999999994</v>
      </c>
      <c r="C1921" s="2">
        <f t="shared" si="229"/>
        <v>0.29749999999999943</v>
      </c>
      <c r="D1921" s="2">
        <f t="shared" si="230"/>
        <v>8.2982399999999981</v>
      </c>
      <c r="E1921" s="2">
        <f t="shared" si="232"/>
        <v>8.3432500000000012</v>
      </c>
      <c r="F1921" s="2">
        <f t="shared" si="233"/>
        <v>8.2688799999999993</v>
      </c>
      <c r="G1921" s="2">
        <f t="shared" si="235"/>
        <v>8.1395519999999966</v>
      </c>
      <c r="H1921" s="2">
        <f t="shared" si="231"/>
        <v>8.2457320000000038</v>
      </c>
      <c r="I1921" s="2">
        <f t="array" ref="I1921">SUMPRODUCT(B1905:B1924, (ROW(B1905:B1924)-ROW(B1905)+1)) / (20*21/2)</f>
        <v>8.3281623809523797</v>
      </c>
      <c r="J1921" s="2">
        <f t="shared" si="234"/>
        <v>8.2426873953602779</v>
      </c>
      <c r="K1921" s="2">
        <f t="shared" si="236"/>
        <v>8.1917314200200178</v>
      </c>
    </row>
    <row r="1922" spans="1:11" ht="13.5" x14ac:dyDescent="0.25">
      <c r="A1922" s="3">
        <v>44809</v>
      </c>
      <c r="B1922" s="2">
        <v>8.1608999999999998</v>
      </c>
      <c r="C1922" s="2">
        <f t="shared" si="229"/>
        <v>-0.15259999999999962</v>
      </c>
      <c r="D1922" s="2">
        <f t="shared" si="230"/>
        <v>8.2524599999999992</v>
      </c>
      <c r="E1922" s="2">
        <f t="shared" si="232"/>
        <v>8.3203600000000009</v>
      </c>
      <c r="F1922" s="2">
        <f t="shared" si="233"/>
        <v>8.287944999999997</v>
      </c>
      <c r="G1922" s="2">
        <f t="shared" si="235"/>
        <v>8.1329179999999965</v>
      </c>
      <c r="H1922" s="2">
        <f t="shared" si="231"/>
        <v>8.2489930000000022</v>
      </c>
      <c r="I1922" s="2">
        <f t="array" ref="I1922">SUMPRODUCT(B1906:B1925, (ROW(B1906:B1925)-ROW(B1906)+1)) / (20*21/2)</f>
        <v>8.3307766666666669</v>
      </c>
      <c r="J1922" s="2">
        <f t="shared" si="234"/>
        <v>8.2348981196116799</v>
      </c>
      <c r="K1922" s="2">
        <f t="shared" si="236"/>
        <v>8.1905223447251156</v>
      </c>
    </row>
    <row r="1923" spans="1:11" ht="13.5" x14ac:dyDescent="0.25">
      <c r="A1923" s="3">
        <v>44810</v>
      </c>
      <c r="B1923" s="2">
        <v>8.2371999999999996</v>
      </c>
      <c r="C1923" s="2">
        <f t="shared" si="229"/>
        <v>7.6299999999999812E-2</v>
      </c>
      <c r="D1923" s="2">
        <f t="shared" si="230"/>
        <v>8.2234799999999986</v>
      </c>
      <c r="E1923" s="2">
        <f t="shared" si="232"/>
        <v>8.3050999999999995</v>
      </c>
      <c r="F1923" s="2">
        <f t="shared" si="233"/>
        <v>8.3184499999999968</v>
      </c>
      <c r="G1923" s="2">
        <f t="shared" si="235"/>
        <v>8.1289039999999968</v>
      </c>
      <c r="H1923" s="2">
        <f t="shared" si="231"/>
        <v>8.2526015000000026</v>
      </c>
      <c r="I1923" s="2">
        <f t="array" ref="I1923">SUMPRODUCT(B1907:B1926, (ROW(B1907:B1926)-ROW(B1907)+1)) / (20*21/2)</f>
        <v>8.3320152380952379</v>
      </c>
      <c r="J1923" s="2">
        <f t="shared" si="234"/>
        <v>8.2351173463153291</v>
      </c>
      <c r="K1923" s="2">
        <f t="shared" si="236"/>
        <v>8.1923528410104058</v>
      </c>
    </row>
    <row r="1924" spans="1:11" ht="13.5" x14ac:dyDescent="0.25">
      <c r="A1924" s="3">
        <v>44811</v>
      </c>
      <c r="B1924" s="2">
        <v>8.3515999999999995</v>
      </c>
      <c r="C1924" s="2">
        <f t="shared" ref="C1924:C1987" si="237">B1924-B1923</f>
        <v>0.11439999999999984</v>
      </c>
      <c r="D1924" s="2">
        <f t="shared" si="230"/>
        <v>8.21584</v>
      </c>
      <c r="E1924" s="2">
        <f t="shared" si="232"/>
        <v>8.3020499999999995</v>
      </c>
      <c r="F1924" s="2">
        <f t="shared" si="233"/>
        <v>8.3470499999999976</v>
      </c>
      <c r="G1924" s="2">
        <f t="shared" si="235"/>
        <v>8.1210279999999972</v>
      </c>
      <c r="H1924" s="2">
        <f t="shared" si="231"/>
        <v>8.2568160000000042</v>
      </c>
      <c r="I1924" s="2">
        <f t="array" ref="I1924">SUMPRODUCT(B1908:B1927, (ROW(B1908:B1927)-ROW(B1908)+1)) / (20*21/2)</f>
        <v>8.3325271428571419</v>
      </c>
      <c r="J1924" s="2">
        <f t="shared" si="234"/>
        <v>8.246210932380535</v>
      </c>
      <c r="K1924" s="2">
        <f t="shared" si="236"/>
        <v>8.1985978276374496</v>
      </c>
    </row>
    <row r="1925" spans="1:11" ht="13.5" x14ac:dyDescent="0.25">
      <c r="A1925" s="3">
        <v>44812</v>
      </c>
      <c r="B1925" s="2">
        <v>8.3744999999999994</v>
      </c>
      <c r="C1925" s="2">
        <f t="shared" si="237"/>
        <v>2.289999999999992E-2</v>
      </c>
      <c r="D1925" s="2">
        <f t="shared" si="230"/>
        <v>8.2875399999999981</v>
      </c>
      <c r="E1925" s="2">
        <f t="shared" si="232"/>
        <v>8.3005199999999988</v>
      </c>
      <c r="F1925" s="2">
        <f t="shared" si="233"/>
        <v>8.3767949999999978</v>
      </c>
      <c r="G1925" s="2">
        <f t="shared" si="235"/>
        <v>8.116343999999998</v>
      </c>
      <c r="H1925" s="2">
        <f t="shared" si="231"/>
        <v>8.2611110000000032</v>
      </c>
      <c r="I1925" s="2">
        <f t="array" ref="I1925">SUMPRODUCT(B1909:B1928, (ROW(B1909:B1928)-ROW(B1909)+1)) / (20*21/2)</f>
        <v>8.3418938095238087</v>
      </c>
      <c r="J1925" s="2">
        <f t="shared" si="234"/>
        <v>8.258428938820483</v>
      </c>
      <c r="K1925" s="2">
        <f t="shared" si="236"/>
        <v>8.2054959520438242</v>
      </c>
    </row>
    <row r="1926" spans="1:11" ht="13.5" x14ac:dyDescent="0.25">
      <c r="A1926" s="3">
        <v>44813</v>
      </c>
      <c r="B1926" s="2">
        <v>8.3897999999999993</v>
      </c>
      <c r="C1926" s="2">
        <f t="shared" si="237"/>
        <v>1.5299999999999869E-2</v>
      </c>
      <c r="D1926" s="2">
        <f t="shared" si="230"/>
        <v>8.3027999999999995</v>
      </c>
      <c r="E1926" s="2">
        <f t="shared" si="232"/>
        <v>8.3005199999999988</v>
      </c>
      <c r="F1926" s="2">
        <f t="shared" si="233"/>
        <v>8.3844250000000002</v>
      </c>
      <c r="G1926" s="2">
        <f t="shared" si="235"/>
        <v>8.1121019999999966</v>
      </c>
      <c r="H1926" s="2">
        <f t="shared" si="231"/>
        <v>8.2655505000000016</v>
      </c>
      <c r="I1926" s="2">
        <f t="array" ref="I1926">SUMPRODUCT(B1910:B1929, (ROW(B1910:B1929)-ROW(B1910)+1)) / (20*21/2)</f>
        <v>8.3590719047619046</v>
      </c>
      <c r="J1926" s="2">
        <f t="shared" si="234"/>
        <v>8.2709404684566277</v>
      </c>
      <c r="K1926" s="2">
        <f t="shared" si="236"/>
        <v>8.2127235617675964</v>
      </c>
    </row>
    <row r="1927" spans="1:11" ht="13.5" x14ac:dyDescent="0.25">
      <c r="A1927" s="3">
        <v>44816</v>
      </c>
      <c r="B1927" s="2">
        <v>8.3897999999999993</v>
      </c>
      <c r="C1927" s="2">
        <f t="shared" si="237"/>
        <v>0</v>
      </c>
      <c r="D1927" s="2">
        <f t="shared" ref="D1927:D1990" si="238">AVERAGE(B1923:B1927)</f>
        <v>8.3485800000000001</v>
      </c>
      <c r="E1927" s="2">
        <f t="shared" si="232"/>
        <v>8.3005199999999988</v>
      </c>
      <c r="F1927" s="2">
        <f t="shared" si="233"/>
        <v>8.3676500000000011</v>
      </c>
      <c r="G1927" s="2">
        <f t="shared" si="235"/>
        <v>8.1105939999999972</v>
      </c>
      <c r="H1927" s="2">
        <f t="shared" si="231"/>
        <v>8.2699900000000017</v>
      </c>
      <c r="I1927" s="2">
        <f t="array" ref="I1927">SUMPRODUCT(B1911:B1930, (ROW(B1911:B1930)-ROW(B1911)+1)) / (20*21/2)</f>
        <v>8.3762499999999989</v>
      </c>
      <c r="J1927" s="2">
        <f t="shared" si="234"/>
        <v>8.282260423841711</v>
      </c>
      <c r="K1927" s="2">
        <f t="shared" si="236"/>
        <v>8.2196677358159267</v>
      </c>
    </row>
    <row r="1928" spans="1:11" ht="13.5" x14ac:dyDescent="0.25">
      <c r="A1928" s="3">
        <v>44817</v>
      </c>
      <c r="B1928" s="2">
        <v>8.4659999999999993</v>
      </c>
      <c r="C1928" s="2">
        <f t="shared" si="237"/>
        <v>7.6200000000000045E-2</v>
      </c>
      <c r="D1928" s="2">
        <f t="shared" si="238"/>
        <v>8.3943399999999997</v>
      </c>
      <c r="E1928" s="2">
        <f t="shared" si="232"/>
        <v>8.3089099999999974</v>
      </c>
      <c r="F1928" s="2">
        <f t="shared" si="233"/>
        <v>8.361930000000001</v>
      </c>
      <c r="G1928" s="2">
        <f t="shared" si="235"/>
        <v>8.1107459999999971</v>
      </c>
      <c r="H1928" s="2">
        <f t="shared" si="231"/>
        <v>8.2749130000000015</v>
      </c>
      <c r="I1928" s="2">
        <f t="array" ref="I1928">SUMPRODUCT(B1912:B1931, (ROW(B1912:B1931)-ROW(B1912)+1)) / (20*21/2)</f>
        <v>8.4005133333333326</v>
      </c>
      <c r="J1928" s="2">
        <f t="shared" si="234"/>
        <v>8.2997594310948823</v>
      </c>
      <c r="K1928" s="2">
        <f t="shared" si="236"/>
        <v>8.2293278246074593</v>
      </c>
    </row>
    <row r="1929" spans="1:11" ht="13.5" x14ac:dyDescent="0.25">
      <c r="A1929" s="3">
        <v>44818</v>
      </c>
      <c r="B1929" s="2">
        <v>8.5422999999999991</v>
      </c>
      <c r="C1929" s="2">
        <f t="shared" si="237"/>
        <v>7.6299999999999812E-2</v>
      </c>
      <c r="D1929" s="2">
        <f t="shared" si="238"/>
        <v>8.43248</v>
      </c>
      <c r="E1929" s="2">
        <f t="shared" si="232"/>
        <v>8.3241599999999991</v>
      </c>
      <c r="F1929" s="2">
        <f t="shared" si="233"/>
        <v>8.3619300000000027</v>
      </c>
      <c r="G1929" s="2">
        <f t="shared" si="235"/>
        <v>8.1135179999999973</v>
      </c>
      <c r="H1929" s="2">
        <f t="shared" si="231"/>
        <v>8.2803885000000008</v>
      </c>
      <c r="I1929" s="2">
        <f t="array" ref="I1929">SUMPRODUCT(B1913:B1932, (ROW(B1913:B1932)-ROW(B1913)+1)) / (20*21/2)</f>
        <v>8.423687142857144</v>
      </c>
      <c r="J1929" s="2">
        <f t="shared" si="234"/>
        <v>8.3228585328953688</v>
      </c>
      <c r="K1929" s="2">
        <f t="shared" si="236"/>
        <v>8.2416012432503045</v>
      </c>
    </row>
    <row r="1930" spans="1:11" ht="13.5" x14ac:dyDescent="0.25">
      <c r="A1930" s="3">
        <v>44819</v>
      </c>
      <c r="B1930" s="2">
        <v>8.5422999999999991</v>
      </c>
      <c r="C1930" s="2">
        <f t="shared" si="237"/>
        <v>0</v>
      </c>
      <c r="D1930" s="2">
        <f t="shared" si="238"/>
        <v>8.4660399999999978</v>
      </c>
      <c r="E1930" s="2">
        <f t="shared" si="232"/>
        <v>8.376789999999998</v>
      </c>
      <c r="F1930" s="2">
        <f t="shared" si="233"/>
        <v>8.3638350000000017</v>
      </c>
      <c r="G1930" s="2">
        <f t="shared" si="235"/>
        <v>8.1177919999999979</v>
      </c>
      <c r="H1930" s="2">
        <f t="shared" ref="H1930:H1993" si="239">AVERAGE(B1731:B1930)</f>
        <v>8.2859320000000025</v>
      </c>
      <c r="I1930" s="2">
        <f t="array" ref="I1930">SUMPRODUCT(B1914:B1933, (ROW(B1914:B1933)-ROW(B1914)+1)) / (20*21/2)</f>
        <v>8.4421333333333344</v>
      </c>
      <c r="J1930" s="2">
        <f t="shared" si="234"/>
        <v>8.343757720238667</v>
      </c>
      <c r="K1930" s="2">
        <f t="shared" si="236"/>
        <v>8.2533933513581363</v>
      </c>
    </row>
    <row r="1931" spans="1:11" ht="13.5" x14ac:dyDescent="0.25">
      <c r="A1931" s="3">
        <v>44820</v>
      </c>
      <c r="B1931" s="2">
        <v>8.6186000000000007</v>
      </c>
      <c r="C1931" s="2">
        <f t="shared" si="237"/>
        <v>7.6300000000001589E-2</v>
      </c>
      <c r="D1931" s="2">
        <f t="shared" si="238"/>
        <v>8.5117999999999991</v>
      </c>
      <c r="E1931" s="2">
        <f t="shared" si="232"/>
        <v>8.4072999999999993</v>
      </c>
      <c r="F1931" s="2">
        <f t="shared" si="233"/>
        <v>8.375275000000002</v>
      </c>
      <c r="G1931" s="2">
        <f t="shared" si="235"/>
        <v>8.124822</v>
      </c>
      <c r="H1931" s="2">
        <f t="shared" si="239"/>
        <v>8.2915840000000038</v>
      </c>
      <c r="I1931" s="2">
        <f t="array" ref="I1931">SUMPRODUCT(B1915:B1934, (ROW(B1915:B1934)-ROW(B1915)+1)) / (20*21/2)</f>
        <v>8.4633099999999999</v>
      </c>
      <c r="J1931" s="2">
        <f t="shared" si="234"/>
        <v>8.3699331754540331</v>
      </c>
      <c r="K1931" s="2">
        <f t="shared" si="236"/>
        <v>8.2677151807166407</v>
      </c>
    </row>
    <row r="1932" spans="1:11" ht="13.5" x14ac:dyDescent="0.25">
      <c r="A1932" s="3">
        <v>44823</v>
      </c>
      <c r="B1932" s="2">
        <v>8.6186000000000007</v>
      </c>
      <c r="C1932" s="2">
        <f t="shared" si="237"/>
        <v>0</v>
      </c>
      <c r="D1932" s="2">
        <f t="shared" si="238"/>
        <v>8.5575599999999987</v>
      </c>
      <c r="E1932" s="2">
        <f t="shared" ref="E1932:E1995" si="240">AVERAGE(B1923:B1932)</f>
        <v>8.4530700000000003</v>
      </c>
      <c r="F1932" s="2">
        <f t="shared" si="233"/>
        <v>8.3867150000000006</v>
      </c>
      <c r="G1932" s="2">
        <f t="shared" si="235"/>
        <v>8.1306219999999989</v>
      </c>
      <c r="H1932" s="2">
        <f t="shared" si="239"/>
        <v>8.2977825000000038</v>
      </c>
      <c r="I1932" s="2">
        <f t="array" ref="I1932">SUMPRODUCT(B1916:B1935, (ROW(B1916:B1935)-ROW(B1916)+1)) / (20*21/2)</f>
        <v>8.4760938095238103</v>
      </c>
      <c r="J1932" s="2">
        <f t="shared" si="234"/>
        <v>8.3936157301726979</v>
      </c>
      <c r="K1932" s="2">
        <f t="shared" si="236"/>
        <v>8.2814753697081454</v>
      </c>
    </row>
    <row r="1933" spans="1:11" ht="13.5" x14ac:dyDescent="0.25">
      <c r="A1933" s="3">
        <v>44824</v>
      </c>
      <c r="B1933" s="2">
        <v>8.5803999999999991</v>
      </c>
      <c r="C1933" s="2">
        <f t="shared" si="237"/>
        <v>-3.8200000000001566E-2</v>
      </c>
      <c r="D1933" s="2">
        <f t="shared" si="238"/>
        <v>8.5804399999999994</v>
      </c>
      <c r="E1933" s="2">
        <f t="shared" si="240"/>
        <v>8.4873899999999995</v>
      </c>
      <c r="F1933" s="2">
        <f t="shared" si="233"/>
        <v>8.3962450000000022</v>
      </c>
      <c r="G1933" s="2">
        <f t="shared" si="235"/>
        <v>8.1362039999999993</v>
      </c>
      <c r="H1933" s="2">
        <f t="shared" si="239"/>
        <v>8.3041315000000022</v>
      </c>
      <c r="I1933" s="2">
        <f t="array" ref="I1933">SUMPRODUCT(B1917:B1936, (ROW(B1917:B1936)-ROW(B1917)+1)) / (20*21/2)</f>
        <v>8.4881514285714275</v>
      </c>
      <c r="J1933" s="2">
        <f t="shared" si="234"/>
        <v>8.4114047082514887</v>
      </c>
      <c r="K1933" s="2">
        <f t="shared" si="236"/>
        <v>8.2931979042293946</v>
      </c>
    </row>
    <row r="1934" spans="1:11" ht="13.5" x14ac:dyDescent="0.25">
      <c r="A1934" s="3">
        <v>44825</v>
      </c>
      <c r="B1934" s="2">
        <v>8.6186000000000007</v>
      </c>
      <c r="C1934" s="2">
        <f t="shared" si="237"/>
        <v>3.8200000000001566E-2</v>
      </c>
      <c r="D1934" s="2">
        <f t="shared" si="238"/>
        <v>8.595699999999999</v>
      </c>
      <c r="E1934" s="2">
        <f t="shared" si="240"/>
        <v>8.5140899999999995</v>
      </c>
      <c r="F1934" s="2">
        <f t="shared" si="233"/>
        <v>8.4080700000000004</v>
      </c>
      <c r="G1934" s="2">
        <f t="shared" si="235"/>
        <v>8.1432340000000014</v>
      </c>
      <c r="H1934" s="2">
        <f t="shared" si="239"/>
        <v>8.3106715000000033</v>
      </c>
      <c r="I1934" s="2">
        <f t="array" ref="I1934">SUMPRODUCT(B1918:B1937, (ROW(B1918:B1937)-ROW(B1918)+1)) / (20*21/2)</f>
        <v>8.5031114285714278</v>
      </c>
      <c r="J1934" s="2">
        <f t="shared" si="234"/>
        <v>8.4311375931799191</v>
      </c>
      <c r="K1934" s="2">
        <f t="shared" si="236"/>
        <v>8.3059587707302036</v>
      </c>
    </row>
    <row r="1935" spans="1:11" ht="13.5" x14ac:dyDescent="0.25">
      <c r="A1935" s="3">
        <v>44826</v>
      </c>
      <c r="B1935" s="2">
        <v>8.5422999999999991</v>
      </c>
      <c r="C1935" s="2">
        <f t="shared" si="237"/>
        <v>-7.6300000000001589E-2</v>
      </c>
      <c r="D1935" s="2">
        <f t="shared" si="238"/>
        <v>8.595699999999999</v>
      </c>
      <c r="E1935" s="2">
        <f t="shared" si="240"/>
        <v>8.5308699999999984</v>
      </c>
      <c r="F1935" s="2">
        <f t="shared" si="233"/>
        <v>8.4156949999999995</v>
      </c>
      <c r="G1935" s="2">
        <f t="shared" si="235"/>
        <v>8.1487380000000016</v>
      </c>
      <c r="H1935" s="2">
        <f t="shared" si="239"/>
        <v>8.3168300000000048</v>
      </c>
      <c r="I1935" s="2">
        <f t="array" ref="I1935">SUMPRODUCT(B1919:B1938, (ROW(B1919:B1938)-ROW(B1919)+1)) / (20*21/2)</f>
        <v>8.5099066666666676</v>
      </c>
      <c r="J1935" s="2">
        <f t="shared" si="234"/>
        <v>8.4417244890675462</v>
      </c>
      <c r="K1935" s="2">
        <f t="shared" si="236"/>
        <v>8.3152270542309807</v>
      </c>
    </row>
    <row r="1936" spans="1:11" ht="13.5" x14ac:dyDescent="0.25">
      <c r="A1936" s="3">
        <v>44827</v>
      </c>
      <c r="B1936" s="2">
        <v>8.5422999999999991</v>
      </c>
      <c r="C1936" s="2">
        <f t="shared" si="237"/>
        <v>0</v>
      </c>
      <c r="D1936" s="2">
        <f t="shared" si="238"/>
        <v>8.5804399999999994</v>
      </c>
      <c r="E1936" s="2">
        <f t="shared" si="240"/>
        <v>8.5461199999999984</v>
      </c>
      <c r="F1936" s="2">
        <f t="shared" si="233"/>
        <v>8.4233200000000004</v>
      </c>
      <c r="G1936" s="2">
        <f t="shared" si="235"/>
        <v>8.1542420000000035</v>
      </c>
      <c r="H1936" s="2">
        <f t="shared" si="239"/>
        <v>8.3227155000000046</v>
      </c>
      <c r="I1936" s="2">
        <f t="array" ref="I1936">SUMPRODUCT(B1920:B1939, (ROW(B1920:B1939)-ROW(B1920)+1)) / (20*21/2)</f>
        <v>8.5161204761904763</v>
      </c>
      <c r="J1936" s="2">
        <f t="shared" si="234"/>
        <v>8.4513031091563509</v>
      </c>
      <c r="K1936" s="2">
        <f t="shared" si="236"/>
        <v>8.3241318756336877</v>
      </c>
    </row>
    <row r="1937" spans="1:11" ht="13.5" x14ac:dyDescent="0.25">
      <c r="A1937" s="3">
        <v>44830</v>
      </c>
      <c r="B1937" s="2">
        <v>8.5803999999999991</v>
      </c>
      <c r="C1937" s="2">
        <f t="shared" si="237"/>
        <v>3.8100000000000023E-2</v>
      </c>
      <c r="D1937" s="2">
        <f t="shared" si="238"/>
        <v>8.5727999999999973</v>
      </c>
      <c r="E1937" s="2">
        <f t="shared" si="240"/>
        <v>8.5651799999999998</v>
      </c>
      <c r="F1937" s="2">
        <f t="shared" si="233"/>
        <v>8.4328499999999984</v>
      </c>
      <c r="G1937" s="2">
        <f t="shared" si="235"/>
        <v>8.1618740000000027</v>
      </c>
      <c r="H1937" s="2">
        <f t="shared" si="239"/>
        <v>8.3287915000000048</v>
      </c>
      <c r="I1937" s="2">
        <f t="array" ref="I1937">SUMPRODUCT(B1921:B1940, (ROW(B1921:B1940)-ROW(B1921)+1)) / (20*21/2)</f>
        <v>8.5246942857142862</v>
      </c>
      <c r="J1937" s="2">
        <f t="shared" si="234"/>
        <v>8.4635980511414601</v>
      </c>
      <c r="K1937" s="2">
        <f t="shared" si="236"/>
        <v>8.3341816060009943</v>
      </c>
    </row>
    <row r="1938" spans="1:11" ht="13.5" x14ac:dyDescent="0.25">
      <c r="A1938" s="3">
        <v>44831</v>
      </c>
      <c r="B1938" s="2">
        <v>8.5042000000000009</v>
      </c>
      <c r="C1938" s="2">
        <f t="shared" si="237"/>
        <v>-7.6199999999998269E-2</v>
      </c>
      <c r="D1938" s="2">
        <f t="shared" si="238"/>
        <v>8.5575599999999987</v>
      </c>
      <c r="E1938" s="2">
        <f t="shared" si="240"/>
        <v>8.5689999999999991</v>
      </c>
      <c r="F1938" s="2">
        <f t="shared" si="233"/>
        <v>8.438955</v>
      </c>
      <c r="G1938" s="2">
        <f t="shared" si="235"/>
        <v>8.1679820000000039</v>
      </c>
      <c r="H1938" s="2">
        <f t="shared" si="239"/>
        <v>8.3345545000000065</v>
      </c>
      <c r="I1938" s="2">
        <f t="array" ref="I1938">SUMPRODUCT(B1922:B1941, (ROW(B1922:B1941)-ROW(B1922)+1)) / (20*21/2)</f>
        <v>8.531521904761906</v>
      </c>
      <c r="J1938" s="2">
        <f t="shared" si="234"/>
        <v>8.4674649034137026</v>
      </c>
      <c r="K1938" s="2">
        <f t="shared" si="236"/>
        <v>8.3408489940009574</v>
      </c>
    </row>
    <row r="1939" spans="1:11" ht="13.5" x14ac:dyDescent="0.25">
      <c r="A1939" s="3">
        <v>44832</v>
      </c>
      <c r="B1939" s="2">
        <v>8.5042000000000009</v>
      </c>
      <c r="C1939" s="2">
        <f t="shared" si="237"/>
        <v>0</v>
      </c>
      <c r="D1939" s="2">
        <f t="shared" si="238"/>
        <v>8.5346799999999998</v>
      </c>
      <c r="E1939" s="2">
        <f t="shared" si="240"/>
        <v>8.5651899999999976</v>
      </c>
      <c r="F1939" s="2">
        <f t="shared" si="233"/>
        <v>8.4446750000000002</v>
      </c>
      <c r="G1939" s="2">
        <f t="shared" si="235"/>
        <v>8.1781900000000043</v>
      </c>
      <c r="H1939" s="2">
        <f t="shared" si="239"/>
        <v>8.3402835000000053</v>
      </c>
      <c r="I1939" s="2">
        <f t="array" ref="I1939">SUMPRODUCT(B1923:B1942, (ROW(B1923:B1942)-ROW(B1923)+1)) / (20*21/2)</f>
        <v>8.5372599999999998</v>
      </c>
      <c r="J1939" s="2">
        <f t="shared" si="234"/>
        <v>8.4709634840409684</v>
      </c>
      <c r="K1939" s="2">
        <f t="shared" si="236"/>
        <v>8.347254915804843</v>
      </c>
    </row>
    <row r="1940" spans="1:11" ht="13.5" x14ac:dyDescent="0.25">
      <c r="A1940" s="3">
        <v>44833</v>
      </c>
      <c r="B1940" s="2">
        <v>8.5347000000000008</v>
      </c>
      <c r="C1940" s="2">
        <f t="shared" si="237"/>
        <v>3.0499999999999972E-2</v>
      </c>
      <c r="D1940" s="2">
        <f t="shared" si="238"/>
        <v>8.5331600000000005</v>
      </c>
      <c r="E1940" s="2">
        <f t="shared" si="240"/>
        <v>8.564429999999998</v>
      </c>
      <c r="F1940" s="2">
        <f t="shared" ref="F1940:F2003" si="241">AVERAGE(B1921:B1940)</f>
        <v>8.4706099999999989</v>
      </c>
      <c r="G1940" s="2">
        <f t="shared" si="235"/>
        <v>8.1888680000000029</v>
      </c>
      <c r="H1940" s="2">
        <f t="shared" si="239"/>
        <v>8.3464385000000068</v>
      </c>
      <c r="I1940" s="2">
        <f t="array" ref="I1940">SUMPRODUCT(B1924:B1943, (ROW(B1924:B1943)-ROW(B1924)+1)) / (20*21/2)</f>
        <v>8.5448104761904737</v>
      </c>
      <c r="J1940" s="2">
        <f t="shared" si="234"/>
        <v>8.4770336284180186</v>
      </c>
      <c r="K1940" s="2">
        <f t="shared" si="236"/>
        <v>8.35460570342034</v>
      </c>
    </row>
    <row r="1941" spans="1:11" ht="13.5" x14ac:dyDescent="0.25">
      <c r="A1941" s="3">
        <v>44834</v>
      </c>
      <c r="B1941" s="2">
        <v>8.5422999999999991</v>
      </c>
      <c r="C1941" s="2">
        <f t="shared" si="237"/>
        <v>7.5999999999982748E-3</v>
      </c>
      <c r="D1941" s="2">
        <f t="shared" si="238"/>
        <v>8.5331600000000005</v>
      </c>
      <c r="E1941" s="2">
        <f t="shared" si="240"/>
        <v>8.5567999999999991</v>
      </c>
      <c r="F1941" s="2">
        <f t="shared" si="241"/>
        <v>8.482050000000001</v>
      </c>
      <c r="G1941" s="2">
        <f t="shared" si="235"/>
        <v>8.199698000000005</v>
      </c>
      <c r="H1941" s="2">
        <f t="shared" si="239"/>
        <v>8.3527680000000046</v>
      </c>
      <c r="I1941" s="2">
        <f t="array" ref="I1941">SUMPRODUCT(B1925:B1944, (ROW(B1925:B1944)-ROW(B1925)+1)) / (20*21/2)</f>
        <v>8.5470980952380966</v>
      </c>
      <c r="J1941" s="2">
        <f t="shared" ref="J1941:J2004" si="242">$J$4*B1941+J1940*(1-$J$4)</f>
        <v>8.4832494733305879</v>
      </c>
      <c r="K1941" s="2">
        <f t="shared" si="236"/>
        <v>8.3619662640705226</v>
      </c>
    </row>
    <row r="1942" spans="1:11" ht="13.5" x14ac:dyDescent="0.25">
      <c r="A1942" s="3">
        <v>44837</v>
      </c>
      <c r="B1942" s="2">
        <v>8.5422999999999991</v>
      </c>
      <c r="C1942" s="2">
        <f t="shared" si="237"/>
        <v>0</v>
      </c>
      <c r="D1942" s="2">
        <f t="shared" si="238"/>
        <v>8.5255399999999995</v>
      </c>
      <c r="E1942" s="2">
        <f t="shared" si="240"/>
        <v>8.5491699999999984</v>
      </c>
      <c r="F1942" s="2">
        <f t="shared" si="241"/>
        <v>8.5011200000000002</v>
      </c>
      <c r="G1942" s="2">
        <f t="shared" si="235"/>
        <v>8.2180020000000038</v>
      </c>
      <c r="H1942" s="2">
        <f t="shared" si="239"/>
        <v>8.3580045000000069</v>
      </c>
      <c r="I1942" s="2">
        <f t="array" ref="I1942">SUMPRODUCT(B1926:B1945, (ROW(B1926:B1945)-ROW(B1926)+1)) / (20*21/2)</f>
        <v>8.5630014285714289</v>
      </c>
      <c r="J1942" s="2">
        <f t="shared" si="242"/>
        <v>8.4888733330133892</v>
      </c>
      <c r="K1942" s="2">
        <f t="shared" si="236"/>
        <v>8.3690381752834426</v>
      </c>
    </row>
    <row r="1943" spans="1:11" ht="13.5" x14ac:dyDescent="0.25">
      <c r="A1943" s="3">
        <v>44838</v>
      </c>
      <c r="B1943" s="2">
        <v>8.5803999999999991</v>
      </c>
      <c r="C1943" s="2">
        <f t="shared" si="237"/>
        <v>3.8100000000000023E-2</v>
      </c>
      <c r="D1943" s="2">
        <f t="shared" si="238"/>
        <v>8.5407799999999998</v>
      </c>
      <c r="E1943" s="2">
        <f t="shared" si="240"/>
        <v>8.5491699999999984</v>
      </c>
      <c r="F1943" s="2">
        <f t="shared" si="241"/>
        <v>8.5182800000000007</v>
      </c>
      <c r="G1943" s="2">
        <f t="shared" si="235"/>
        <v>8.2390520000000045</v>
      </c>
      <c r="H1943" s="2">
        <f t="shared" si="239"/>
        <v>8.3637045000000043</v>
      </c>
      <c r="I1943" s="2">
        <f t="array" ref="I1943">SUMPRODUCT(B1927:B1946, (ROW(B1927:B1946)-ROW(B1927)+1)) / (20*21/2)</f>
        <v>8.5846461904761906</v>
      </c>
      <c r="J1943" s="2">
        <f t="shared" si="242"/>
        <v>8.4975901584406852</v>
      </c>
      <c r="K1943" s="2">
        <f t="shared" si="236"/>
        <v>8.3773268742919349</v>
      </c>
    </row>
    <row r="1944" spans="1:11" ht="13.5" x14ac:dyDescent="0.25">
      <c r="A1944" s="3">
        <v>44839</v>
      </c>
      <c r="B1944" s="2">
        <v>8.5422999999999991</v>
      </c>
      <c r="C1944" s="2">
        <f t="shared" si="237"/>
        <v>-3.8100000000000023E-2</v>
      </c>
      <c r="D1944" s="2">
        <f t="shared" si="238"/>
        <v>8.5483999999999973</v>
      </c>
      <c r="E1944" s="2">
        <f t="shared" si="240"/>
        <v>8.5415399999999995</v>
      </c>
      <c r="F1944" s="2">
        <f t="shared" si="241"/>
        <v>8.5278150000000004</v>
      </c>
      <c r="G1944" s="2">
        <f t="shared" si="235"/>
        <v>8.2604080000000053</v>
      </c>
      <c r="H1944" s="2">
        <f t="shared" si="239"/>
        <v>8.3692140000000048</v>
      </c>
      <c r="I1944" s="2">
        <f t="array" ref="I1944">SUMPRODUCT(B1928:B1947, (ROW(B1928:B1947)-ROW(B1928)+1)) / (20*21/2)</f>
        <v>8.6044752380952367</v>
      </c>
      <c r="J1944" s="2">
        <f t="shared" si="242"/>
        <v>8.5018482385891918</v>
      </c>
      <c r="K1944" s="2">
        <f t="shared" si="236"/>
        <v>8.3837964086334278</v>
      </c>
    </row>
    <row r="1945" spans="1:11" ht="13.5" x14ac:dyDescent="0.25">
      <c r="A1945" s="3">
        <v>44840</v>
      </c>
      <c r="B1945" s="2">
        <v>8.6948000000000008</v>
      </c>
      <c r="C1945" s="2">
        <f t="shared" si="237"/>
        <v>0.15250000000000163</v>
      </c>
      <c r="D1945" s="2">
        <f t="shared" si="238"/>
        <v>8.5804200000000002</v>
      </c>
      <c r="E1945" s="2">
        <f t="shared" si="240"/>
        <v>8.5567899999999995</v>
      </c>
      <c r="F1945" s="2">
        <f t="shared" si="241"/>
        <v>8.5438299999999998</v>
      </c>
      <c r="G1945" s="2">
        <f t="shared" si="235"/>
        <v>8.2863400000000027</v>
      </c>
      <c r="H1945" s="2">
        <f t="shared" si="239"/>
        <v>8.3751445000000064</v>
      </c>
      <c r="I1945" s="2">
        <f t="array" ref="I1945">SUMPRODUCT(B1929:B1948, (ROW(B1929:B1948)-ROW(B1929)+1)) / (20*21/2)</f>
        <v>8.6188599999999997</v>
      </c>
      <c r="J1945" s="2">
        <f t="shared" si="242"/>
        <v>8.5202245968187924</v>
      </c>
      <c r="K1945" s="2">
        <f t="shared" si="236"/>
        <v>8.3959926279027055</v>
      </c>
    </row>
    <row r="1946" spans="1:11" ht="13.5" x14ac:dyDescent="0.25">
      <c r="A1946" s="3">
        <v>44841</v>
      </c>
      <c r="B1946" s="2">
        <v>8.7711000000000006</v>
      </c>
      <c r="C1946" s="2">
        <f t="shared" si="237"/>
        <v>7.6299999999999812E-2</v>
      </c>
      <c r="D1946" s="2">
        <f t="shared" si="238"/>
        <v>8.6261799999999997</v>
      </c>
      <c r="E1946" s="2">
        <f t="shared" si="240"/>
        <v>8.5796700000000001</v>
      </c>
      <c r="F1946" s="2">
        <f t="shared" si="241"/>
        <v>8.562895000000001</v>
      </c>
      <c r="G1946" s="2">
        <f t="shared" si="235"/>
        <v>8.3159320000000037</v>
      </c>
      <c r="H1946" s="2">
        <f t="shared" si="239"/>
        <v>8.3821395000000045</v>
      </c>
      <c r="I1946" s="2">
        <f t="array" ref="I1946">SUMPRODUCT(B1930:B1949, (ROW(B1930:B1949)-ROW(B1930)+1)) / (20*21/2)</f>
        <v>8.6356019047619057</v>
      </c>
      <c r="J1946" s="2">
        <f t="shared" si="242"/>
        <v>8.5441174923598595</v>
      </c>
      <c r="K1946" s="2">
        <f t="shared" si="236"/>
        <v>8.41070272092613</v>
      </c>
    </row>
    <row r="1947" spans="1:11" ht="13.5" x14ac:dyDescent="0.25">
      <c r="A1947" s="3">
        <v>44844</v>
      </c>
      <c r="B1947" s="2">
        <v>8.7711000000000006</v>
      </c>
      <c r="C1947" s="2">
        <f t="shared" si="237"/>
        <v>0</v>
      </c>
      <c r="D1947" s="2">
        <f t="shared" si="238"/>
        <v>8.6719400000000011</v>
      </c>
      <c r="E1947" s="2">
        <f t="shared" si="240"/>
        <v>8.5987400000000012</v>
      </c>
      <c r="F1947" s="2">
        <f t="shared" si="241"/>
        <v>8.5819599999999987</v>
      </c>
      <c r="G1947" s="2">
        <f t="shared" si="235"/>
        <v>8.3449140000000028</v>
      </c>
      <c r="H1947" s="2">
        <f t="shared" si="239"/>
        <v>8.3884175000000027</v>
      </c>
      <c r="I1947" s="2">
        <f t="array" ref="I1947">SUMPRODUCT(B1931:B1950, (ROW(B1931:B1950)-ROW(B1931)+1)) / (20*21/2)</f>
        <v>8.6439876190476195</v>
      </c>
      <c r="J1947" s="2">
        <f t="shared" si="242"/>
        <v>8.5657348740398724</v>
      </c>
      <c r="K1947" s="2">
        <f t="shared" si="236"/>
        <v>8.4248359475564776</v>
      </c>
    </row>
    <row r="1948" spans="1:11" ht="13.5" x14ac:dyDescent="0.25">
      <c r="A1948" s="3">
        <v>44845</v>
      </c>
      <c r="B1948" s="2">
        <v>8.7330000000000005</v>
      </c>
      <c r="C1948" s="2">
        <f t="shared" si="237"/>
        <v>-3.8100000000000023E-2</v>
      </c>
      <c r="D1948" s="2">
        <f t="shared" si="238"/>
        <v>8.7024599999999985</v>
      </c>
      <c r="E1948" s="2">
        <f t="shared" si="240"/>
        <v>8.6216200000000001</v>
      </c>
      <c r="F1948" s="2">
        <f t="shared" si="241"/>
        <v>8.5953099999999978</v>
      </c>
      <c r="G1948" s="2">
        <f t="shared" si="235"/>
        <v>8.3729820000000021</v>
      </c>
      <c r="H1948" s="2">
        <f t="shared" si="239"/>
        <v>8.3945050000000023</v>
      </c>
      <c r="I1948" s="2">
        <f t="array" ref="I1948">SUMPRODUCT(B1932:B1951, (ROW(B1932:B1951)-ROW(B1932)+1)) / (20*21/2)</f>
        <v>8.6516471428571418</v>
      </c>
      <c r="J1948" s="2">
        <f t="shared" si="242"/>
        <v>8.5816648860360747</v>
      </c>
      <c r="K1948" s="2">
        <f t="shared" si="236"/>
        <v>8.4369208123581849</v>
      </c>
    </row>
    <row r="1949" spans="1:11" ht="13.5" x14ac:dyDescent="0.25">
      <c r="A1949" s="3">
        <v>44846</v>
      </c>
      <c r="B1949" s="2">
        <v>8.7711000000000006</v>
      </c>
      <c r="C1949" s="2">
        <f t="shared" si="237"/>
        <v>3.8100000000000023E-2</v>
      </c>
      <c r="D1949" s="2">
        <f t="shared" si="238"/>
        <v>8.7482199999999999</v>
      </c>
      <c r="E1949" s="2">
        <f t="shared" si="240"/>
        <v>8.6483100000000004</v>
      </c>
      <c r="F1949" s="2">
        <f t="shared" si="241"/>
        <v>8.6067499999999963</v>
      </c>
      <c r="G1949" s="2">
        <f t="shared" si="235"/>
        <v>8.3981520000000032</v>
      </c>
      <c r="H1949" s="2">
        <f t="shared" si="239"/>
        <v>8.4007830000000023</v>
      </c>
      <c r="I1949" s="2">
        <f t="array" ref="I1949">SUMPRODUCT(B1933:B1952, (ROW(B1933:B1952)-ROW(B1933)+1)) / (20*21/2)</f>
        <v>8.6589438095238087</v>
      </c>
      <c r="J1949" s="2">
        <f t="shared" si="242"/>
        <v>8.5997063254612112</v>
      </c>
      <c r="K1949" s="2">
        <f t="shared" si="236"/>
        <v>8.4500258785402167</v>
      </c>
    </row>
    <row r="1950" spans="1:11" ht="13.5" x14ac:dyDescent="0.25">
      <c r="A1950" s="3">
        <v>44847</v>
      </c>
      <c r="B1950" s="2">
        <v>8.6948000000000008</v>
      </c>
      <c r="C1950" s="2">
        <f t="shared" si="237"/>
        <v>-7.6299999999999812E-2</v>
      </c>
      <c r="D1950" s="2">
        <f t="shared" si="238"/>
        <v>8.7482199999999999</v>
      </c>
      <c r="E1950" s="2">
        <f t="shared" si="240"/>
        <v>8.66432</v>
      </c>
      <c r="F1950" s="2">
        <f t="shared" si="241"/>
        <v>8.614374999999999</v>
      </c>
      <c r="G1950" s="2">
        <f t="shared" si="235"/>
        <v>8.4179820000000021</v>
      </c>
      <c r="H1950" s="2">
        <f t="shared" si="239"/>
        <v>8.4059275000000024</v>
      </c>
      <c r="I1950" s="2">
        <f t="array" ref="I1950">SUMPRODUCT(B1934:B1953, (ROW(B1934:B1953)-ROW(B1934)+1)) / (20*21/2)</f>
        <v>8.6549823809523794</v>
      </c>
      <c r="J1950" s="2">
        <f t="shared" si="242"/>
        <v>8.6087628658934765</v>
      </c>
      <c r="K1950" s="2">
        <f t="shared" si="236"/>
        <v>8.4596248636955025</v>
      </c>
    </row>
    <row r="1951" spans="1:11" ht="13.5" x14ac:dyDescent="0.25">
      <c r="A1951" s="3">
        <v>44848</v>
      </c>
      <c r="B1951" s="2">
        <v>8.6948000000000008</v>
      </c>
      <c r="C1951" s="2">
        <f t="shared" si="237"/>
        <v>0</v>
      </c>
      <c r="D1951" s="2">
        <f t="shared" si="238"/>
        <v>8.7329600000000003</v>
      </c>
      <c r="E1951" s="2">
        <f t="shared" si="240"/>
        <v>8.6795700000000018</v>
      </c>
      <c r="F1951" s="2">
        <f t="shared" si="241"/>
        <v>8.6181849999999969</v>
      </c>
      <c r="G1951" s="2">
        <f t="shared" si="235"/>
        <v>8.4362860000000008</v>
      </c>
      <c r="H1951" s="2">
        <f t="shared" si="239"/>
        <v>8.411209000000003</v>
      </c>
      <c r="I1951" s="2">
        <f t="array" ref="I1951">SUMPRODUCT(B1935:B1954, (ROW(B1935:B1954)-ROW(B1935)+1)) / (20*21/2)</f>
        <v>8.6575638095238094</v>
      </c>
      <c r="J1951" s="2">
        <f t="shared" si="242"/>
        <v>8.6169568786655262</v>
      </c>
      <c r="K1951" s="2">
        <f t="shared" si="236"/>
        <v>8.4688474180603848</v>
      </c>
    </row>
    <row r="1952" spans="1:11" ht="13.5" x14ac:dyDescent="0.25">
      <c r="A1952" s="3">
        <v>44851</v>
      </c>
      <c r="B1952" s="2">
        <v>8.6948000000000008</v>
      </c>
      <c r="C1952" s="2">
        <f t="shared" si="237"/>
        <v>0</v>
      </c>
      <c r="D1952" s="2">
        <f t="shared" si="238"/>
        <v>8.7177000000000007</v>
      </c>
      <c r="E1952" s="2">
        <f t="shared" si="240"/>
        <v>8.6948200000000018</v>
      </c>
      <c r="F1952" s="2">
        <f t="shared" si="241"/>
        <v>8.6219949999999983</v>
      </c>
      <c r="G1952" s="2">
        <f t="shared" si="235"/>
        <v>8.4545900000000014</v>
      </c>
      <c r="H1952" s="2">
        <f t="shared" si="239"/>
        <v>8.4164220000000025</v>
      </c>
      <c r="I1952" s="2">
        <f t="array" ref="I1952">SUMPRODUCT(B1936:B1955, (ROW(B1936:B1955)-ROW(B1936)+1)) / (20*21/2)</f>
        <v>8.6570952380952395</v>
      </c>
      <c r="J1952" s="2">
        <f t="shared" si="242"/>
        <v>8.6243705092688092</v>
      </c>
      <c r="K1952" s="2">
        <f t="shared" si="236"/>
        <v>8.4777083036266436</v>
      </c>
    </row>
    <row r="1953" spans="1:11" ht="13.5" x14ac:dyDescent="0.25">
      <c r="A1953" s="3">
        <v>44852</v>
      </c>
      <c r="B1953" s="2">
        <v>8.5803999999999991</v>
      </c>
      <c r="C1953" s="2">
        <f t="shared" si="237"/>
        <v>-0.11440000000000161</v>
      </c>
      <c r="D1953" s="2">
        <f t="shared" si="238"/>
        <v>8.6871800000000015</v>
      </c>
      <c r="E1953" s="2">
        <f t="shared" si="240"/>
        <v>8.69482</v>
      </c>
      <c r="F1953" s="2">
        <f t="shared" si="241"/>
        <v>8.6219949999999983</v>
      </c>
      <c r="G1953" s="2">
        <f t="shared" si="235"/>
        <v>8.4736560000000001</v>
      </c>
      <c r="H1953" s="2">
        <f t="shared" si="239"/>
        <v>8.4217465000000029</v>
      </c>
      <c r="I1953" s="2">
        <f t="array" ref="I1953">SUMPRODUCT(B1937:B1956, (ROW(B1937:B1956)-ROW(B1937)+1)) / (20*21/2)</f>
        <v>8.6562633333333352</v>
      </c>
      <c r="J1953" s="2">
        <f t="shared" si="242"/>
        <v>8.620182841719398</v>
      </c>
      <c r="K1953" s="2">
        <f t="shared" si="236"/>
        <v>8.4817354289746181</v>
      </c>
    </row>
    <row r="1954" spans="1:11" ht="13.5" x14ac:dyDescent="0.25">
      <c r="A1954" s="3">
        <v>44853</v>
      </c>
      <c r="B1954" s="2">
        <v>8.6491000000000007</v>
      </c>
      <c r="C1954" s="2">
        <f t="shared" si="237"/>
        <v>6.8700000000001538E-2</v>
      </c>
      <c r="D1954" s="2">
        <f t="shared" si="238"/>
        <v>8.6627800000000015</v>
      </c>
      <c r="E1954" s="2">
        <f t="shared" si="240"/>
        <v>8.7055000000000007</v>
      </c>
      <c r="F1954" s="2">
        <f t="shared" si="241"/>
        <v>8.6235199999999974</v>
      </c>
      <c r="G1954" s="2">
        <f t="shared" si="235"/>
        <v>8.4910460000000008</v>
      </c>
      <c r="H1954" s="2">
        <f t="shared" si="239"/>
        <v>8.4270725000000049</v>
      </c>
      <c r="I1954" s="2">
        <f t="array" ref="I1954">SUMPRODUCT(B1938:B1957, (ROW(B1938:B1957)-ROW(B1938)+1)) / (20*21/2)</f>
        <v>8.6550680952380965</v>
      </c>
      <c r="J1954" s="2">
        <f t="shared" si="242"/>
        <v>8.622936856793741</v>
      </c>
      <c r="K1954" s="2">
        <f t="shared" si="236"/>
        <v>8.4882987454854177</v>
      </c>
    </row>
    <row r="1955" spans="1:11" ht="13.5" x14ac:dyDescent="0.25">
      <c r="A1955" s="3">
        <v>44854</v>
      </c>
      <c r="B1955" s="2">
        <v>8.6186000000000007</v>
      </c>
      <c r="C1955" s="2">
        <f t="shared" si="237"/>
        <v>-3.0499999999999972E-2</v>
      </c>
      <c r="D1955" s="2">
        <f t="shared" si="238"/>
        <v>8.6475400000000011</v>
      </c>
      <c r="E1955" s="2">
        <f t="shared" si="240"/>
        <v>8.6978800000000014</v>
      </c>
      <c r="F1955" s="2">
        <f t="shared" si="241"/>
        <v>8.6273349999999986</v>
      </c>
      <c r="G1955" s="2">
        <f t="shared" si="235"/>
        <v>8.5078260000000014</v>
      </c>
      <c r="H1955" s="2">
        <f t="shared" si="239"/>
        <v>8.4322460000000028</v>
      </c>
      <c r="I1955" s="2">
        <f t="array" ref="I1955">SUMPRODUCT(B1939:B1958, (ROW(B1939:B1958)-ROW(B1939)+1)) / (20*21/2)</f>
        <v>8.6536909523809538</v>
      </c>
      <c r="J1955" s="2">
        <f t="shared" si="242"/>
        <v>8.6225238228133847</v>
      </c>
      <c r="K1955" s="2">
        <f t="shared" si="236"/>
        <v>8.4934085986036365</v>
      </c>
    </row>
    <row r="1956" spans="1:11" ht="13.5" x14ac:dyDescent="0.25">
      <c r="A1956" s="3">
        <v>44855</v>
      </c>
      <c r="B1956" s="2">
        <v>8.6186000000000007</v>
      </c>
      <c r="C1956" s="2">
        <f t="shared" si="237"/>
        <v>0</v>
      </c>
      <c r="D1956" s="2">
        <f t="shared" si="238"/>
        <v>8.6323000000000008</v>
      </c>
      <c r="E1956" s="2">
        <f t="shared" si="240"/>
        <v>8.6826299999999996</v>
      </c>
      <c r="F1956" s="2">
        <f t="shared" si="241"/>
        <v>8.6311499999999999</v>
      </c>
      <c r="G1956" s="2">
        <f t="shared" si="235"/>
        <v>8.5154540000000019</v>
      </c>
      <c r="H1956" s="2">
        <f t="shared" si="239"/>
        <v>8.4370780000000032</v>
      </c>
      <c r="I1956" s="2">
        <f t="array" ref="I1956">SUMPRODUCT(B1940:B1959, (ROW(B1940:B1959)-ROW(B1940)+1)) / (20*21/2)</f>
        <v>8.6510357142857153</v>
      </c>
      <c r="J1956" s="2">
        <f t="shared" si="242"/>
        <v>8.6221501254025874</v>
      </c>
      <c r="K1956" s="2">
        <f t="shared" si="236"/>
        <v>8.4983180653250638</v>
      </c>
    </row>
    <row r="1957" spans="1:11" ht="13.5" x14ac:dyDescent="0.25">
      <c r="A1957" s="3">
        <v>44858</v>
      </c>
      <c r="B1957" s="2">
        <v>8.6186000000000007</v>
      </c>
      <c r="C1957" s="2">
        <f t="shared" si="237"/>
        <v>0</v>
      </c>
      <c r="D1957" s="2">
        <f t="shared" si="238"/>
        <v>8.6170600000000004</v>
      </c>
      <c r="E1957" s="2">
        <f t="shared" si="240"/>
        <v>8.6673799999999996</v>
      </c>
      <c r="F1957" s="2">
        <f t="shared" si="241"/>
        <v>8.633060000000004</v>
      </c>
      <c r="G1957" s="2">
        <f t="shared" si="235"/>
        <v>8.513320000000002</v>
      </c>
      <c r="H1957" s="2">
        <f t="shared" si="239"/>
        <v>8.4409875000000039</v>
      </c>
      <c r="I1957" s="2">
        <f t="array" ref="I1957">SUMPRODUCT(B1941:B1960, (ROW(B1941:B1960)-ROW(B1941)+1)) / (20*21/2)</f>
        <v>8.6413390476190486</v>
      </c>
      <c r="J1957" s="2">
        <f t="shared" si="242"/>
        <v>8.6218120182213891</v>
      </c>
      <c r="K1957" s="2">
        <f t="shared" si="236"/>
        <v>8.5030350039397682</v>
      </c>
    </row>
    <row r="1958" spans="1:11" ht="13.5" x14ac:dyDescent="0.25">
      <c r="A1958" s="3">
        <v>44859</v>
      </c>
      <c r="B1958" s="2">
        <v>8.6186000000000007</v>
      </c>
      <c r="C1958" s="2">
        <f t="shared" si="237"/>
        <v>0</v>
      </c>
      <c r="D1958" s="2">
        <f t="shared" si="238"/>
        <v>8.6247000000000007</v>
      </c>
      <c r="E1958" s="2">
        <f t="shared" si="240"/>
        <v>8.6559400000000011</v>
      </c>
      <c r="F1958" s="2">
        <f t="shared" si="241"/>
        <v>8.6387800000000023</v>
      </c>
      <c r="G1958" s="2">
        <f t="shared" si="235"/>
        <v>8.5140840000000022</v>
      </c>
      <c r="H1958" s="2">
        <f t="shared" si="239"/>
        <v>8.442608500000004</v>
      </c>
      <c r="I1958" s="2">
        <f t="array" ref="I1958">SUMPRODUCT(B1942:B1961, (ROW(B1942:B1961)-ROW(B1942)+1)) / (20*21/2)</f>
        <v>8.6316061904761909</v>
      </c>
      <c r="J1958" s="2">
        <f t="shared" si="242"/>
        <v>8.6215061117241145</v>
      </c>
      <c r="K1958" s="2">
        <f t="shared" si="236"/>
        <v>8.5075669645695822</v>
      </c>
    </row>
    <row r="1959" spans="1:11" ht="13.5" x14ac:dyDescent="0.25">
      <c r="A1959" s="3">
        <v>44860</v>
      </c>
      <c r="B1959" s="2">
        <v>8.6109000000000009</v>
      </c>
      <c r="C1959" s="2">
        <f t="shared" si="237"/>
        <v>-7.6999999999998181E-3</v>
      </c>
      <c r="D1959" s="2">
        <f t="shared" si="238"/>
        <v>8.6170600000000004</v>
      </c>
      <c r="E1959" s="2">
        <f t="shared" si="240"/>
        <v>8.63992</v>
      </c>
      <c r="F1959" s="2">
        <f t="shared" si="241"/>
        <v>8.6441150000000029</v>
      </c>
      <c r="G1959" s="2">
        <f t="shared" si="235"/>
        <v>8.5154560000000021</v>
      </c>
      <c r="H1959" s="2">
        <f t="shared" si="239"/>
        <v>8.4436100000000032</v>
      </c>
      <c r="I1959" s="2">
        <f t="array" ref="I1959">SUMPRODUCT(B1943:B1962, (ROW(B1943:B1962)-ROW(B1943)+1)) / (20*21/2)</f>
        <v>8.622597142857142</v>
      </c>
      <c r="J1959" s="2">
        <f t="shared" si="242"/>
        <v>8.6204960058456273</v>
      </c>
      <c r="K1959" s="2">
        <f t="shared" si="236"/>
        <v>8.5116192404688142</v>
      </c>
    </row>
    <row r="1960" spans="1:11" ht="13.5" x14ac:dyDescent="0.25">
      <c r="A1960" s="3">
        <v>44861</v>
      </c>
      <c r="B1960" s="2">
        <v>8.5422999999999991</v>
      </c>
      <c r="C1960" s="2">
        <f t="shared" si="237"/>
        <v>-6.8600000000001771E-2</v>
      </c>
      <c r="D1960" s="2">
        <f t="shared" si="238"/>
        <v>8.6018000000000008</v>
      </c>
      <c r="E1960" s="2">
        <f t="shared" si="240"/>
        <v>8.6246700000000001</v>
      </c>
      <c r="F1960" s="2">
        <f t="shared" si="241"/>
        <v>8.6444950000000027</v>
      </c>
      <c r="G1960" s="2">
        <f t="shared" si="235"/>
        <v>8.5162180000000021</v>
      </c>
      <c r="H1960" s="2">
        <f t="shared" si="239"/>
        <v>8.4441320000000033</v>
      </c>
      <c r="I1960" s="2">
        <f t="array" ref="I1960">SUMPRODUCT(B1944:B1963, (ROW(B1944:B1963)-ROW(B1944)+1)) / (20*21/2)</f>
        <v>8.6135519047619056</v>
      </c>
      <c r="J1960" s="2">
        <f t="shared" si="242"/>
        <v>8.6130487671936624</v>
      </c>
      <c r="K1960" s="2">
        <f t="shared" si="236"/>
        <v>8.5128224075092529</v>
      </c>
    </row>
    <row r="1961" spans="1:11" ht="13.5" x14ac:dyDescent="0.25">
      <c r="A1961" s="3">
        <v>44862</v>
      </c>
      <c r="B1961" s="2">
        <v>8.5422999999999991</v>
      </c>
      <c r="C1961" s="2">
        <f t="shared" si="237"/>
        <v>0</v>
      </c>
      <c r="D1961" s="2">
        <f t="shared" si="238"/>
        <v>8.5865399999999994</v>
      </c>
      <c r="E1961" s="2">
        <f t="shared" si="240"/>
        <v>8.6094200000000001</v>
      </c>
      <c r="F1961" s="2">
        <f t="shared" si="241"/>
        <v>8.6444950000000027</v>
      </c>
      <c r="G1961" s="2">
        <f t="shared" si="235"/>
        <v>8.5192680000000021</v>
      </c>
      <c r="H1961" s="2">
        <f t="shared" si="239"/>
        <v>8.4446540000000034</v>
      </c>
      <c r="I1961" s="2">
        <f t="array" ref="I1961">SUMPRODUCT(B1945:B1964, (ROW(B1945:B1964)-ROW(B1945)+1)) / (20*21/2)</f>
        <v>8.6039280952380963</v>
      </c>
      <c r="J1961" s="2">
        <f t="shared" si="242"/>
        <v>8.6063107893656952</v>
      </c>
      <c r="K1961" s="2">
        <f t="shared" si="236"/>
        <v>8.5139783915284983</v>
      </c>
    </row>
    <row r="1962" spans="1:11" ht="13.5" x14ac:dyDescent="0.25">
      <c r="A1962" s="3">
        <v>44865</v>
      </c>
      <c r="B1962" s="2">
        <v>8.5498999999999992</v>
      </c>
      <c r="C1962" s="2">
        <f t="shared" si="237"/>
        <v>7.6000000000000512E-3</v>
      </c>
      <c r="D1962" s="2">
        <f t="shared" si="238"/>
        <v>8.5727999999999991</v>
      </c>
      <c r="E1962" s="2">
        <f t="shared" si="240"/>
        <v>8.5949299999999997</v>
      </c>
      <c r="F1962" s="2">
        <f t="shared" si="241"/>
        <v>8.6448750000000025</v>
      </c>
      <c r="G1962" s="2">
        <f t="shared" si="235"/>
        <v>8.5224700000000002</v>
      </c>
      <c r="H1962" s="2">
        <f t="shared" si="239"/>
        <v>8.4453850000000035</v>
      </c>
      <c r="I1962" s="2">
        <f t="array" ref="I1962">SUMPRODUCT(B1946:B1965, (ROW(B1946:B1965)-ROW(B1946)+1)) / (20*21/2)</f>
        <v>8.5863138095238085</v>
      </c>
      <c r="J1962" s="2">
        <f t="shared" si="242"/>
        <v>8.6009383332356286</v>
      </c>
      <c r="K1962" s="2">
        <f t="shared" si="236"/>
        <v>8.5153870820567938</v>
      </c>
    </row>
    <row r="1963" spans="1:11" ht="13.5" x14ac:dyDescent="0.25">
      <c r="A1963" s="3">
        <v>44866</v>
      </c>
      <c r="B1963" s="2">
        <v>8.5498999999999992</v>
      </c>
      <c r="C1963" s="2">
        <f t="shared" si="237"/>
        <v>0</v>
      </c>
      <c r="D1963" s="2">
        <f t="shared" si="238"/>
        <v>8.5590599999999988</v>
      </c>
      <c r="E1963" s="2">
        <f t="shared" si="240"/>
        <v>8.5918799999999997</v>
      </c>
      <c r="F1963" s="2">
        <f t="shared" si="241"/>
        <v>8.6433500000000034</v>
      </c>
      <c r="G1963" s="2">
        <f t="shared" si="235"/>
        <v>8.5256720000000001</v>
      </c>
      <c r="H1963" s="2">
        <f t="shared" si="239"/>
        <v>8.4461500000000029</v>
      </c>
      <c r="I1963" s="2">
        <f t="array" ref="I1963">SUMPRODUCT(B1947:B1966, (ROW(B1947:B1966)-ROW(B1947)+1)) / (20*21/2)</f>
        <v>8.5698252380952376</v>
      </c>
      <c r="J1963" s="2">
        <f t="shared" si="242"/>
        <v>8.5960775395941393</v>
      </c>
      <c r="K1963" s="2">
        <f t="shared" si="236"/>
        <v>8.5167405298192733</v>
      </c>
    </row>
    <row r="1964" spans="1:11" ht="13.5" x14ac:dyDescent="0.25">
      <c r="A1964" s="3">
        <v>44867</v>
      </c>
      <c r="B1964" s="2">
        <v>8.5422999999999991</v>
      </c>
      <c r="C1964" s="2">
        <f t="shared" si="237"/>
        <v>-7.6000000000000512E-3</v>
      </c>
      <c r="D1964" s="2">
        <f t="shared" si="238"/>
        <v>8.5453399999999995</v>
      </c>
      <c r="E1964" s="2">
        <f t="shared" si="240"/>
        <v>8.5811999999999991</v>
      </c>
      <c r="F1964" s="2">
        <f t="shared" si="241"/>
        <v>8.6433500000000034</v>
      </c>
      <c r="G1964" s="2">
        <f t="shared" si="235"/>
        <v>8.5288760000000003</v>
      </c>
      <c r="H1964" s="2">
        <f t="shared" si="239"/>
        <v>8.446843000000003</v>
      </c>
      <c r="I1964" s="2">
        <f t="array" ref="I1964">SUMPRODUCT(B1948:B1967, (ROW(B1948:B1967)-ROW(B1948)+1)) / (20*21/2)</f>
        <v>8.5548257142857125</v>
      </c>
      <c r="J1964" s="2">
        <f t="shared" si="242"/>
        <v>8.5909558691566019</v>
      </c>
      <c r="K1964" s="2">
        <f t="shared" si="236"/>
        <v>8.5177428619832227</v>
      </c>
    </row>
    <row r="1965" spans="1:11" ht="13.5" x14ac:dyDescent="0.25">
      <c r="A1965" s="3">
        <v>44868</v>
      </c>
      <c r="B1965" s="2">
        <v>8.4583999999999993</v>
      </c>
      <c r="C1965" s="2">
        <f t="shared" si="237"/>
        <v>-8.3899999999999864E-2</v>
      </c>
      <c r="D1965" s="2">
        <f t="shared" si="238"/>
        <v>8.5285599999999988</v>
      </c>
      <c r="E1965" s="2">
        <f t="shared" si="240"/>
        <v>8.5651799999999998</v>
      </c>
      <c r="F1965" s="2">
        <f t="shared" si="241"/>
        <v>8.6315300000000033</v>
      </c>
      <c r="G1965" s="2">
        <f t="shared" si="235"/>
        <v>8.5302479999999985</v>
      </c>
      <c r="H1965" s="2">
        <f t="shared" si="239"/>
        <v>8.4447250000000036</v>
      </c>
      <c r="I1965" s="2">
        <f t="array" ref="I1965">SUMPRODUCT(B1949:B1968, (ROW(B1949:B1968)-ROW(B1949)+1)) / (20*21/2)</f>
        <v>8.5347819047619033</v>
      </c>
      <c r="J1965" s="2">
        <f t="shared" si="242"/>
        <v>8.578331500665497</v>
      </c>
      <c r="K1965" s="2">
        <f t="shared" si="236"/>
        <v>8.5154156909250567</v>
      </c>
    </row>
    <row r="1966" spans="1:11" ht="13.5" x14ac:dyDescent="0.25">
      <c r="A1966" s="3">
        <v>44869</v>
      </c>
      <c r="B1966" s="2">
        <v>8.4583999999999993</v>
      </c>
      <c r="C1966" s="2">
        <f t="shared" si="237"/>
        <v>0</v>
      </c>
      <c r="D1966" s="2">
        <f t="shared" si="238"/>
        <v>8.5117799999999981</v>
      </c>
      <c r="E1966" s="2">
        <f t="shared" si="240"/>
        <v>8.5491599999999988</v>
      </c>
      <c r="F1966" s="2">
        <f t="shared" si="241"/>
        <v>8.6158950000000036</v>
      </c>
      <c r="G1966" s="2">
        <f t="shared" si="235"/>
        <v>8.5316199999999984</v>
      </c>
      <c r="H1966" s="2">
        <f t="shared" si="239"/>
        <v>8.4419235000000032</v>
      </c>
      <c r="I1966" s="2">
        <f t="array" ref="I1966">SUMPRODUCT(B1950:B1969, (ROW(B1950:B1969)-ROW(B1950)+1)) / (20*21/2)</f>
        <v>8.5163723809523795</v>
      </c>
      <c r="J1966" s="2">
        <f t="shared" si="242"/>
        <v>8.5669094529830687</v>
      </c>
      <c r="K1966" s="2">
        <f t="shared" si="236"/>
        <v>8.5131797814770156</v>
      </c>
    </row>
    <row r="1967" spans="1:11" ht="13.5" x14ac:dyDescent="0.25">
      <c r="A1967" s="3">
        <v>44872</v>
      </c>
      <c r="B1967" s="2">
        <v>8.4583999999999993</v>
      </c>
      <c r="C1967" s="2">
        <f t="shared" si="237"/>
        <v>0</v>
      </c>
      <c r="D1967" s="2">
        <f t="shared" si="238"/>
        <v>8.4934799999999981</v>
      </c>
      <c r="E1967" s="2">
        <f t="shared" si="240"/>
        <v>8.5331399999999995</v>
      </c>
      <c r="F1967" s="2">
        <f t="shared" si="241"/>
        <v>8.6002600000000022</v>
      </c>
      <c r="G1967" s="2">
        <f t="shared" si="235"/>
        <v>8.5329919999999984</v>
      </c>
      <c r="H1967" s="2">
        <f t="shared" si="239"/>
        <v>8.4398055000000038</v>
      </c>
      <c r="I1967" s="2">
        <f t="array" ref="I1967">SUMPRODUCT(B1951:B1970, (ROW(B1951:B1970)-ROW(B1951)+1)) / (20*21/2)</f>
        <v>8.4990452380952366</v>
      </c>
      <c r="J1967" s="2">
        <f t="shared" si="242"/>
        <v>8.5565752193656337</v>
      </c>
      <c r="K1967" s="2">
        <f t="shared" si="236"/>
        <v>8.5110315547524262</v>
      </c>
    </row>
    <row r="1968" spans="1:11" ht="13.5" x14ac:dyDescent="0.25">
      <c r="A1968" s="3">
        <v>44873</v>
      </c>
      <c r="B1968" s="2">
        <v>8.3897999999999993</v>
      </c>
      <c r="C1968" s="2">
        <f t="shared" si="237"/>
        <v>-6.8599999999999994E-2</v>
      </c>
      <c r="D1968" s="2">
        <f t="shared" si="238"/>
        <v>8.4614599999999989</v>
      </c>
      <c r="E1968" s="2">
        <f t="shared" si="240"/>
        <v>8.5102599999999988</v>
      </c>
      <c r="F1968" s="2">
        <f t="shared" si="241"/>
        <v>8.5831000000000035</v>
      </c>
      <c r="G1968" s="2">
        <f t="shared" si="235"/>
        <v>8.5331459999999986</v>
      </c>
      <c r="H1968" s="2">
        <f t="shared" si="239"/>
        <v>8.4368660000000038</v>
      </c>
      <c r="I1968" s="2">
        <f t="array" ref="I1968">SUMPRODUCT(B1952:B1971, (ROW(B1952:B1971)-ROW(B1952)+1)) / (20*21/2)</f>
        <v>8.4824833333333327</v>
      </c>
      <c r="J1968" s="2">
        <f t="shared" si="242"/>
        <v>8.5406918651403352</v>
      </c>
      <c r="K1968" s="2">
        <f t="shared" si="236"/>
        <v>8.5062773761346833</v>
      </c>
    </row>
    <row r="1969" spans="1:11" ht="13.5" x14ac:dyDescent="0.25">
      <c r="A1969" s="3">
        <v>44874</v>
      </c>
      <c r="B1969" s="2">
        <v>8.3897999999999993</v>
      </c>
      <c r="C1969" s="2">
        <f t="shared" si="237"/>
        <v>0</v>
      </c>
      <c r="D1969" s="2">
        <f t="shared" si="238"/>
        <v>8.4309600000000007</v>
      </c>
      <c r="E1969" s="2">
        <f t="shared" si="240"/>
        <v>8.4881499999999974</v>
      </c>
      <c r="F1969" s="2">
        <f t="shared" si="241"/>
        <v>8.5640350000000023</v>
      </c>
      <c r="G1969" s="2">
        <f t="shared" si="235"/>
        <v>8.5331459999999986</v>
      </c>
      <c r="H1969" s="2">
        <f t="shared" si="239"/>
        <v>8.4344050000000035</v>
      </c>
      <c r="I1969" s="2">
        <f t="array" ref="I1969">SUMPRODUCT(B1953:B1972, (ROW(B1953:B1972)-ROW(B1953)+1)) / (20*21/2)</f>
        <v>8.4659895238095242</v>
      </c>
      <c r="J1969" s="2">
        <f t="shared" si="242"/>
        <v>8.5263212113174465</v>
      </c>
      <c r="K1969" s="2">
        <f t="shared" si="236"/>
        <v>8.5017096358941071</v>
      </c>
    </row>
    <row r="1970" spans="1:11" ht="13.5" x14ac:dyDescent="0.25">
      <c r="A1970" s="3">
        <v>44875</v>
      </c>
      <c r="B1970" s="2">
        <v>8.3820999999999994</v>
      </c>
      <c r="C1970" s="2">
        <f t="shared" si="237"/>
        <v>-7.6999999999998181E-3</v>
      </c>
      <c r="D1970" s="2">
        <f t="shared" si="238"/>
        <v>8.4156999999999993</v>
      </c>
      <c r="E1970" s="2">
        <f t="shared" si="240"/>
        <v>8.4721299999999964</v>
      </c>
      <c r="F1970" s="2">
        <f t="shared" si="241"/>
        <v>8.5484000000000027</v>
      </c>
      <c r="G1970" s="2">
        <f t="shared" ref="G1970:G2033" si="243">AVERAGE(B1921:B1970)</f>
        <v>8.5404679999999971</v>
      </c>
      <c r="H1970" s="2">
        <f t="shared" si="239"/>
        <v>8.4322810000000032</v>
      </c>
      <c r="I1970" s="2">
        <f t="array" ref="I1970">SUMPRODUCT(B1954:B1973, (ROW(B1954:B1973)-ROW(B1954)+1)) / (20*21/2)</f>
        <v>8.4503699999999977</v>
      </c>
      <c r="J1970" s="2">
        <f t="shared" si="242"/>
        <v>8.5125858578586424</v>
      </c>
      <c r="K1970" s="2">
        <f t="shared" si="236"/>
        <v>8.4970190619374755</v>
      </c>
    </row>
    <row r="1971" spans="1:11" ht="13.5" x14ac:dyDescent="0.25">
      <c r="A1971" s="3">
        <v>44876</v>
      </c>
      <c r="B1971" s="2">
        <v>8.3744999999999994</v>
      </c>
      <c r="C1971" s="2">
        <f t="shared" si="237"/>
        <v>-7.6000000000000512E-3</v>
      </c>
      <c r="D1971" s="2">
        <f t="shared" si="238"/>
        <v>8.3989200000000004</v>
      </c>
      <c r="E1971" s="2">
        <f t="shared" si="240"/>
        <v>8.4553499999999993</v>
      </c>
      <c r="F1971" s="2">
        <f t="shared" si="241"/>
        <v>8.5323850000000014</v>
      </c>
      <c r="G1971" s="2">
        <f t="shared" si="243"/>
        <v>8.5416879999999988</v>
      </c>
      <c r="H1971" s="2">
        <f t="shared" si="239"/>
        <v>8.4298120000000036</v>
      </c>
      <c r="I1971" s="2">
        <f t="array" ref="I1971">SUMPRODUCT(B1955:B1974, (ROW(B1955:B1974)-ROW(B1955)+1)) / (20*21/2)</f>
        <v>8.4380209523809526</v>
      </c>
      <c r="J1971" s="2">
        <f t="shared" si="242"/>
        <v>8.4994348237768662</v>
      </c>
      <c r="K1971" s="2">
        <f t="shared" ref="K1971:K2034" si="244">$K$4*B1971+(1-$K$4)*K1970</f>
        <v>8.4922143928418876</v>
      </c>
    </row>
    <row r="1972" spans="1:11" ht="13.5" x14ac:dyDescent="0.25">
      <c r="A1972" s="3">
        <v>44879</v>
      </c>
      <c r="B1972" s="2">
        <v>8.3591999999999995</v>
      </c>
      <c r="C1972" s="2">
        <f t="shared" si="237"/>
        <v>-1.5299999999999869E-2</v>
      </c>
      <c r="D1972" s="2">
        <f t="shared" si="238"/>
        <v>8.3790799999999983</v>
      </c>
      <c r="E1972" s="2">
        <f t="shared" si="240"/>
        <v>8.43628</v>
      </c>
      <c r="F1972" s="2">
        <f t="shared" si="241"/>
        <v>8.5156050000000008</v>
      </c>
      <c r="G1972" s="2">
        <f t="shared" si="243"/>
        <v>8.5456539999999972</v>
      </c>
      <c r="H1972" s="2">
        <f t="shared" si="239"/>
        <v>8.4273690000000041</v>
      </c>
      <c r="I1972" s="2">
        <f t="array" ref="I1972">SUMPRODUCT(B1956:B1975, (ROW(B1956:B1975)-ROW(B1956)+1)) / (20*21/2)</f>
        <v>8.4269795238095231</v>
      </c>
      <c r="J1972" s="2">
        <f t="shared" si="242"/>
        <v>8.4860791262743085</v>
      </c>
      <c r="K1972" s="2">
        <f t="shared" si="244"/>
        <v>8.4869981421422072</v>
      </c>
    </row>
    <row r="1973" spans="1:11" ht="13.5" x14ac:dyDescent="0.25">
      <c r="A1973" s="3">
        <v>44880</v>
      </c>
      <c r="B1973" s="2">
        <v>8.3515999999999995</v>
      </c>
      <c r="C1973" s="2">
        <f t="shared" si="237"/>
        <v>-7.6000000000000512E-3</v>
      </c>
      <c r="D1973" s="2">
        <f t="shared" si="238"/>
        <v>8.3714399999999998</v>
      </c>
      <c r="E1973" s="2">
        <f t="shared" si="240"/>
        <v>8.4164500000000011</v>
      </c>
      <c r="F1973" s="2">
        <f t="shared" si="241"/>
        <v>8.5041649999999986</v>
      </c>
      <c r="G1973" s="2">
        <f t="shared" si="243"/>
        <v>8.547941999999999</v>
      </c>
      <c r="H1973" s="2">
        <f t="shared" si="239"/>
        <v>8.425058500000004</v>
      </c>
      <c r="I1973" s="2">
        <f t="array" ref="I1973">SUMPRODUCT(B1957:B1976, (ROW(B1957:B1976)-ROW(B1957)+1)) / (20*21/2)</f>
        <v>8.4171004761904751</v>
      </c>
      <c r="J1973" s="2">
        <f t="shared" si="242"/>
        <v>8.4732715904386602</v>
      </c>
      <c r="K1973" s="2">
        <f t="shared" si="244"/>
        <v>8.4816884110778066</v>
      </c>
    </row>
    <row r="1974" spans="1:11" ht="13.5" x14ac:dyDescent="0.25">
      <c r="A1974" s="3">
        <v>44881</v>
      </c>
      <c r="B1974" s="2">
        <v>8.3744999999999994</v>
      </c>
      <c r="C1974" s="2">
        <f t="shared" si="237"/>
        <v>2.289999999999992E-2</v>
      </c>
      <c r="D1974" s="2">
        <f t="shared" si="238"/>
        <v>8.3683799999999984</v>
      </c>
      <c r="E1974" s="2">
        <f t="shared" si="240"/>
        <v>8.3996700000000004</v>
      </c>
      <c r="F1974" s="2">
        <f t="shared" si="241"/>
        <v>8.490434999999998</v>
      </c>
      <c r="G1974" s="2">
        <f t="shared" si="243"/>
        <v>8.5483999999999973</v>
      </c>
      <c r="H1974" s="2">
        <f t="shared" si="239"/>
        <v>8.4225210000000033</v>
      </c>
      <c r="I1974" s="2">
        <f t="array" ref="I1974">SUMPRODUCT(B1958:B1977, (ROW(B1958:B1977)-ROW(B1958)+1)) / (20*21/2)</f>
        <v>8.4076599999999999</v>
      </c>
      <c r="J1974" s="2">
        <f t="shared" si="242"/>
        <v>8.463864772301644</v>
      </c>
      <c r="K1974" s="2">
        <f t="shared" si="244"/>
        <v>8.4774849439767159</v>
      </c>
    </row>
    <row r="1975" spans="1:11" ht="13.5" x14ac:dyDescent="0.25">
      <c r="A1975" s="3">
        <v>44882</v>
      </c>
      <c r="B1975" s="2">
        <v>8.3744999999999994</v>
      </c>
      <c r="C1975" s="2">
        <f t="shared" si="237"/>
        <v>0</v>
      </c>
      <c r="D1975" s="2">
        <f t="shared" si="238"/>
        <v>8.3668599999999991</v>
      </c>
      <c r="E1975" s="2">
        <f t="shared" si="240"/>
        <v>8.3912799999999983</v>
      </c>
      <c r="F1975" s="2">
        <f t="shared" si="241"/>
        <v>8.4782299999999999</v>
      </c>
      <c r="G1975" s="2">
        <f t="shared" si="243"/>
        <v>8.5483999999999973</v>
      </c>
      <c r="H1975" s="2">
        <f t="shared" si="239"/>
        <v>8.4203250000000018</v>
      </c>
      <c r="I1975" s="2">
        <f t="array" ref="I1975">SUMPRODUCT(B1959:B1978, (ROW(B1959:B1978)-ROW(B1959)+1)) / (20*21/2)</f>
        <v>8.3979609523809522</v>
      </c>
      <c r="J1975" s="2">
        <f t="shared" si="242"/>
        <v>8.4553538416062484</v>
      </c>
      <c r="K1975" s="2">
        <f t="shared" si="244"/>
        <v>8.4734463187227274</v>
      </c>
    </row>
    <row r="1976" spans="1:11" ht="13.5" x14ac:dyDescent="0.25">
      <c r="A1976" s="3">
        <v>44883</v>
      </c>
      <c r="B1976" s="2">
        <v>8.3744999999999994</v>
      </c>
      <c r="C1976" s="2">
        <f t="shared" si="237"/>
        <v>0</v>
      </c>
      <c r="D1976" s="2">
        <f t="shared" si="238"/>
        <v>8.3668599999999991</v>
      </c>
      <c r="E1976" s="2">
        <f t="shared" si="240"/>
        <v>8.3828899999999997</v>
      </c>
      <c r="F1976" s="2">
        <f t="shared" si="241"/>
        <v>8.4660249999999984</v>
      </c>
      <c r="G1976" s="2">
        <f t="shared" si="243"/>
        <v>8.548093999999999</v>
      </c>
      <c r="H1976" s="2">
        <f t="shared" si="239"/>
        <v>8.4178215000000005</v>
      </c>
      <c r="I1976" s="2">
        <f t="array" ref="I1976">SUMPRODUCT(B1960:B1979, (ROW(B1960:B1979)-ROW(B1960)+1)) / (20*21/2)</f>
        <v>8.3909904761904759</v>
      </c>
      <c r="J1976" s="2">
        <f t="shared" si="242"/>
        <v>8.4476534757389867</v>
      </c>
      <c r="K1976" s="2">
        <f t="shared" si="244"/>
        <v>8.4695660709296785</v>
      </c>
    </row>
    <row r="1977" spans="1:11" ht="13.5" x14ac:dyDescent="0.25">
      <c r="A1977" s="3">
        <v>44886</v>
      </c>
      <c r="B1977" s="2">
        <v>8.3668999999999993</v>
      </c>
      <c r="C1977" s="2">
        <f t="shared" si="237"/>
        <v>-7.6000000000000512E-3</v>
      </c>
      <c r="D1977" s="2">
        <f t="shared" si="238"/>
        <v>8.3683999999999994</v>
      </c>
      <c r="E1977" s="2">
        <f t="shared" si="240"/>
        <v>8.3737399999999997</v>
      </c>
      <c r="F1977" s="2">
        <f t="shared" si="241"/>
        <v>8.4534399999999987</v>
      </c>
      <c r="G1977" s="2">
        <f t="shared" si="243"/>
        <v>8.5476359999999971</v>
      </c>
      <c r="H1977" s="2">
        <f t="shared" si="239"/>
        <v>8.4153145000000009</v>
      </c>
      <c r="I1977" s="2">
        <f t="array" ref="I1977">SUMPRODUCT(B1961:B1980, (ROW(B1961:B1980)-ROW(B1961)+1)) / (20*21/2)</f>
        <v>8.3800961904761895</v>
      </c>
      <c r="J1977" s="2">
        <f t="shared" si="242"/>
        <v>8.4399626685257498</v>
      </c>
      <c r="K1977" s="2">
        <f t="shared" si="244"/>
        <v>8.4655399505010642</v>
      </c>
    </row>
    <row r="1978" spans="1:11" ht="13.5" x14ac:dyDescent="0.25">
      <c r="A1978" s="3">
        <v>44887</v>
      </c>
      <c r="B1978" s="2">
        <v>8.3515999999999995</v>
      </c>
      <c r="C1978" s="2">
        <f t="shared" si="237"/>
        <v>-1.5299999999999869E-2</v>
      </c>
      <c r="D1978" s="2">
        <f t="shared" si="238"/>
        <v>8.3683999999999994</v>
      </c>
      <c r="E1978" s="2">
        <f t="shared" si="240"/>
        <v>8.3699200000000005</v>
      </c>
      <c r="F1978" s="2">
        <f t="shared" si="241"/>
        <v>8.4400899999999996</v>
      </c>
      <c r="G1978" s="2">
        <f t="shared" si="243"/>
        <v>8.5453479999999971</v>
      </c>
      <c r="H1978" s="2">
        <f t="shared" si="239"/>
        <v>8.4126965000000027</v>
      </c>
      <c r="I1978" s="2">
        <f t="array" ref="I1978">SUMPRODUCT(B1962:B1981, (ROW(B1962:B1981)-ROW(B1962)+1)) / (20*21/2)</f>
        <v>8.3593961904761898</v>
      </c>
      <c r="J1978" s="2">
        <f t="shared" si="242"/>
        <v>8.4315471762852017</v>
      </c>
      <c r="K1978" s="2">
        <f t="shared" si="244"/>
        <v>8.4610717171480818</v>
      </c>
    </row>
    <row r="1979" spans="1:11" ht="13.5" x14ac:dyDescent="0.25">
      <c r="A1979" s="3">
        <v>44888</v>
      </c>
      <c r="B1979" s="2">
        <v>8.3668999999999993</v>
      </c>
      <c r="C1979" s="2">
        <f t="shared" si="237"/>
        <v>1.5299999999999869E-2</v>
      </c>
      <c r="D1979" s="2">
        <f t="shared" si="238"/>
        <v>8.3668799999999983</v>
      </c>
      <c r="E1979" s="2">
        <f t="shared" si="240"/>
        <v>8.3676300000000001</v>
      </c>
      <c r="F1979" s="2">
        <f t="shared" si="241"/>
        <v>8.4278899999999979</v>
      </c>
      <c r="G1979" s="2">
        <f t="shared" si="243"/>
        <v>8.541839999999997</v>
      </c>
      <c r="H1979" s="2">
        <f t="shared" si="239"/>
        <v>8.410121000000002</v>
      </c>
      <c r="I1979" s="2">
        <f t="array" ref="I1979">SUMPRODUCT(B1963:B1982, (ROW(B1963:B1982)-ROW(B1963)+1)) / (20*21/2)</f>
        <v>8.3512257142857145</v>
      </c>
      <c r="J1979" s="2">
        <f t="shared" si="242"/>
        <v>8.4253903023532768</v>
      </c>
      <c r="K1979" s="2">
        <f t="shared" si="244"/>
        <v>8.4573787086324703</v>
      </c>
    </row>
    <row r="1980" spans="1:11" ht="13.5" x14ac:dyDescent="0.25">
      <c r="A1980" s="3">
        <v>44889</v>
      </c>
      <c r="B1980" s="2">
        <v>8.3134999999999994</v>
      </c>
      <c r="C1980" s="2">
        <f t="shared" si="237"/>
        <v>-5.3399999999999892E-2</v>
      </c>
      <c r="D1980" s="2">
        <f t="shared" si="238"/>
        <v>8.3546799999999983</v>
      </c>
      <c r="E1980" s="2">
        <f t="shared" si="240"/>
        <v>8.3607699999999987</v>
      </c>
      <c r="F1980" s="2">
        <f t="shared" si="241"/>
        <v>8.4164499999999975</v>
      </c>
      <c r="G1980" s="2">
        <f t="shared" si="243"/>
        <v>8.5372639999999986</v>
      </c>
      <c r="H1980" s="2">
        <f t="shared" si="239"/>
        <v>8.4072785000000003</v>
      </c>
      <c r="I1980" s="2">
        <f t="array" ref="I1980">SUMPRODUCT(B1964:B1983, (ROW(B1964:B1983)-ROW(B1964)+1)) / (20*21/2)</f>
        <v>8.3223904761904759</v>
      </c>
      <c r="J1980" s="2">
        <f t="shared" si="242"/>
        <v>8.4147340830815374</v>
      </c>
      <c r="K1980" s="2">
        <f t="shared" si="244"/>
        <v>8.4517364063331577</v>
      </c>
    </row>
    <row r="1981" spans="1:11" ht="13.5" x14ac:dyDescent="0.25">
      <c r="A1981" s="3">
        <v>44890</v>
      </c>
      <c r="B1981" s="2">
        <v>8.1990999999999996</v>
      </c>
      <c r="C1981" s="2">
        <f t="shared" si="237"/>
        <v>-0.11439999999999984</v>
      </c>
      <c r="D1981" s="2">
        <f t="shared" si="238"/>
        <v>8.3195999999999994</v>
      </c>
      <c r="E1981" s="2">
        <f t="shared" si="240"/>
        <v>8.3432300000000001</v>
      </c>
      <c r="F1981" s="2">
        <f t="shared" si="241"/>
        <v>8.399289999999997</v>
      </c>
      <c r="G1981" s="2">
        <f t="shared" si="243"/>
        <v>8.5288739999999965</v>
      </c>
      <c r="H1981" s="2">
        <f t="shared" si="239"/>
        <v>8.4038640000000004</v>
      </c>
      <c r="I1981" s="2">
        <f t="array" ref="I1981">SUMPRODUCT(B1965:B1984, (ROW(B1965:B1984)-ROW(B1965)+1)) / (20*21/2)</f>
        <v>8.2950371428571437</v>
      </c>
      <c r="J1981" s="2">
        <f t="shared" si="242"/>
        <v>8.3941975037404379</v>
      </c>
      <c r="K1981" s="2">
        <f t="shared" si="244"/>
        <v>8.4418290962808769</v>
      </c>
    </row>
    <row r="1982" spans="1:11" ht="13.5" x14ac:dyDescent="0.25">
      <c r="A1982" s="3">
        <v>44893</v>
      </c>
      <c r="B1982" s="2">
        <v>8.3134999999999994</v>
      </c>
      <c r="C1982" s="2">
        <f t="shared" si="237"/>
        <v>0.11439999999999984</v>
      </c>
      <c r="D1982" s="2">
        <f t="shared" si="238"/>
        <v>8.3089199999999988</v>
      </c>
      <c r="E1982" s="2">
        <f t="shared" si="240"/>
        <v>8.3386600000000008</v>
      </c>
      <c r="F1982" s="2">
        <f t="shared" si="241"/>
        <v>8.3874699999999986</v>
      </c>
      <c r="G1982" s="2">
        <f t="shared" si="243"/>
        <v>8.522771999999998</v>
      </c>
      <c r="H1982" s="2">
        <f t="shared" si="239"/>
        <v>8.400919</v>
      </c>
      <c r="I1982" s="2">
        <f t="array" ref="I1982">SUMPRODUCT(B1966:B1985, (ROW(B1966:B1985)-ROW(B1966)+1)) / (20*21/2)</f>
        <v>8.2415757142857125</v>
      </c>
      <c r="J1982" s="2">
        <f t="shared" si="242"/>
        <v>8.3865120271937297</v>
      </c>
      <c r="K1982" s="2">
        <f t="shared" si="244"/>
        <v>8.4367965827012341</v>
      </c>
    </row>
    <row r="1983" spans="1:11" ht="13.5" x14ac:dyDescent="0.25">
      <c r="A1983" s="3">
        <v>44894</v>
      </c>
      <c r="B1983" s="2">
        <v>8.0846999999999998</v>
      </c>
      <c r="C1983" s="2">
        <f t="shared" si="237"/>
        <v>-0.22879999999999967</v>
      </c>
      <c r="D1983" s="2">
        <f t="shared" si="238"/>
        <v>8.2555399999999999</v>
      </c>
      <c r="E1983" s="2">
        <f t="shared" si="240"/>
        <v>8.3119699999999987</v>
      </c>
      <c r="F1983" s="2">
        <f t="shared" si="241"/>
        <v>8.3642099999999999</v>
      </c>
      <c r="G1983" s="2">
        <f t="shared" si="243"/>
        <v>8.5128579999999996</v>
      </c>
      <c r="H1983" s="2">
        <f t="shared" si="239"/>
        <v>8.396590999999999</v>
      </c>
      <c r="I1983" s="2">
        <f t="array" ref="I1983">SUMPRODUCT(B1967:B1986, (ROW(B1967:B1986)-ROW(B1967)+1)) / (20*21/2)</f>
        <v>8.1986133333333324</v>
      </c>
      <c r="J1983" s="2">
        <f t="shared" si="242"/>
        <v>8.3577680246038515</v>
      </c>
      <c r="K1983" s="2">
        <f t="shared" si="244"/>
        <v>8.4229888735756955</v>
      </c>
    </row>
    <row r="1984" spans="1:11" ht="13.5" x14ac:dyDescent="0.25">
      <c r="A1984" s="3">
        <v>44895</v>
      </c>
      <c r="B1984" s="2">
        <v>8.077</v>
      </c>
      <c r="C1984" s="2">
        <f t="shared" si="237"/>
        <v>-7.6999999999998181E-3</v>
      </c>
      <c r="D1984" s="2">
        <f t="shared" si="238"/>
        <v>8.1975599999999993</v>
      </c>
      <c r="E1984" s="2">
        <f t="shared" si="240"/>
        <v>8.2822199999999988</v>
      </c>
      <c r="F1984" s="2">
        <f t="shared" si="241"/>
        <v>8.3409449999999996</v>
      </c>
      <c r="G1984" s="2">
        <f t="shared" si="243"/>
        <v>8.502025999999999</v>
      </c>
      <c r="H1984" s="2">
        <f t="shared" si="239"/>
        <v>8.3922244999999993</v>
      </c>
      <c r="I1984" s="2">
        <f t="array" ref="I1984">SUMPRODUCT(B1968:B1987, (ROW(B1968:B1987)-ROW(B1968)+1)) / (20*21/2)</f>
        <v>8.1548819047619041</v>
      </c>
      <c r="J1984" s="2">
        <f t="shared" si="242"/>
        <v>8.3310282127368183</v>
      </c>
      <c r="K1984" s="2">
        <f t="shared" si="244"/>
        <v>8.4094206824550799</v>
      </c>
    </row>
    <row r="1985" spans="1:11" ht="13.5" x14ac:dyDescent="0.25">
      <c r="A1985" s="3">
        <v>44896</v>
      </c>
      <c r="B1985" s="2">
        <v>7.7796000000000003</v>
      </c>
      <c r="C1985" s="2">
        <f t="shared" si="237"/>
        <v>-0.29739999999999966</v>
      </c>
      <c r="D1985" s="2">
        <f t="shared" si="238"/>
        <v>8.0907799999999988</v>
      </c>
      <c r="E1985" s="2">
        <f t="shared" si="240"/>
        <v>8.2227300000000003</v>
      </c>
      <c r="F1985" s="2">
        <f t="shared" si="241"/>
        <v>8.3070050000000002</v>
      </c>
      <c r="G1985" s="2">
        <f t="shared" si="243"/>
        <v>8.4867720000000002</v>
      </c>
      <c r="H1985" s="2">
        <f t="shared" si="239"/>
        <v>8.3861999999999988</v>
      </c>
      <c r="I1985" s="2">
        <f t="array" ref="I1985">SUMPRODUCT(B1969:B1988, (ROW(B1969:B1988)-ROW(B1969)+1)) / (20*21/2)</f>
        <v>8.1178395238095238</v>
      </c>
      <c r="J1985" s="2">
        <f t="shared" si="242"/>
        <v>8.2785112400952166</v>
      </c>
      <c r="K1985" s="2">
        <f t="shared" si="244"/>
        <v>8.3847218321627253</v>
      </c>
    </row>
    <row r="1986" spans="1:11" ht="13.5" x14ac:dyDescent="0.25">
      <c r="A1986" s="3">
        <v>44897</v>
      </c>
      <c r="B1986" s="2">
        <v>7.8559000000000001</v>
      </c>
      <c r="C1986" s="2">
        <f t="shared" si="237"/>
        <v>7.6299999999999812E-2</v>
      </c>
      <c r="D1986" s="2">
        <f t="shared" si="238"/>
        <v>8.0221400000000003</v>
      </c>
      <c r="E1986" s="2">
        <f t="shared" si="240"/>
        <v>8.1708700000000007</v>
      </c>
      <c r="F1986" s="2">
        <f t="shared" si="241"/>
        <v>8.2768799999999985</v>
      </c>
      <c r="G1986" s="2">
        <f t="shared" si="243"/>
        <v>8.4730440000000016</v>
      </c>
      <c r="H1986" s="2">
        <f t="shared" si="239"/>
        <v>8.3793614999999981</v>
      </c>
      <c r="I1986" s="2">
        <f t="array" ref="I1986">SUMPRODUCT(B1970:B1989, (ROW(B1970:B1989)-ROW(B1970)+1)) / (20*21/2)</f>
        <v>8.0797014285714273</v>
      </c>
      <c r="J1986" s="2">
        <f t="shared" si="242"/>
        <v>8.2382625505623395</v>
      </c>
      <c r="K1986" s="2">
        <f t="shared" si="244"/>
        <v>8.3639837210975205</v>
      </c>
    </row>
    <row r="1987" spans="1:11" ht="13.5" x14ac:dyDescent="0.25">
      <c r="A1987" s="3">
        <v>44900</v>
      </c>
      <c r="B1987" s="2">
        <v>7.8177000000000003</v>
      </c>
      <c r="C1987" s="2">
        <f t="shared" si="237"/>
        <v>-3.819999999999979E-2</v>
      </c>
      <c r="D1987" s="2">
        <f t="shared" si="238"/>
        <v>7.9229799999999999</v>
      </c>
      <c r="E1987" s="2">
        <f t="shared" si="240"/>
        <v>8.1159499999999998</v>
      </c>
      <c r="F1987" s="2">
        <f t="shared" si="241"/>
        <v>8.2448449999999998</v>
      </c>
      <c r="G1987" s="2">
        <f t="shared" si="243"/>
        <v>8.4577900000000028</v>
      </c>
      <c r="H1987" s="2">
        <f t="shared" si="239"/>
        <v>8.3730149999999988</v>
      </c>
      <c r="I1987" s="2">
        <f t="array" ref="I1987">SUMPRODUCT(B1971:B1990, (ROW(B1971:B1990)-ROW(B1971)+1)) / (20*21/2)</f>
        <v>8.0551828571428583</v>
      </c>
      <c r="J1987" s="2">
        <f t="shared" si="242"/>
        <v>8.1982089743183071</v>
      </c>
      <c r="K1987" s="2">
        <f t="shared" si="244"/>
        <v>8.3425608300740883</v>
      </c>
    </row>
    <row r="1988" spans="1:11" ht="13.5" x14ac:dyDescent="0.25">
      <c r="A1988" s="3">
        <v>44901</v>
      </c>
      <c r="B1988" s="2">
        <v>7.8559000000000001</v>
      </c>
      <c r="C1988" s="2">
        <f t="shared" ref="C1988:C2051" si="245">B1988-B1987</f>
        <v>3.819999999999979E-2</v>
      </c>
      <c r="D1988" s="2">
        <f t="shared" si="238"/>
        <v>7.8772199999999994</v>
      </c>
      <c r="E1988" s="2">
        <f t="shared" si="240"/>
        <v>8.0663800000000005</v>
      </c>
      <c r="F1988" s="2">
        <f t="shared" si="241"/>
        <v>8.2181499999999996</v>
      </c>
      <c r="G1988" s="2">
        <f t="shared" si="243"/>
        <v>8.4448240000000041</v>
      </c>
      <c r="H1988" s="2">
        <f t="shared" si="239"/>
        <v>8.3669964999999991</v>
      </c>
      <c r="I1988" s="2">
        <f t="array" ref="I1988">SUMPRODUCT(B1972:B1991, (ROW(B1972:B1991)-ROW(B1972)+1)) / (20*21/2)</f>
        <v>8.034988095238095</v>
      </c>
      <c r="J1988" s="2">
        <f t="shared" si="242"/>
        <v>8.165608119621325</v>
      </c>
      <c r="K1988" s="2">
        <f t="shared" si="244"/>
        <v>8.3234760916398098</v>
      </c>
    </row>
    <row r="1989" spans="1:11" ht="13.5" x14ac:dyDescent="0.25">
      <c r="A1989" s="3">
        <v>44902</v>
      </c>
      <c r="B1989" s="2">
        <v>7.8177000000000003</v>
      </c>
      <c r="C1989" s="2">
        <f t="shared" si="245"/>
        <v>-3.819999999999979E-2</v>
      </c>
      <c r="D1989" s="2">
        <f t="shared" si="238"/>
        <v>7.8253600000000008</v>
      </c>
      <c r="E1989" s="2">
        <f t="shared" si="240"/>
        <v>8.0114599999999996</v>
      </c>
      <c r="F1989" s="2">
        <f t="shared" si="241"/>
        <v>8.189544999999999</v>
      </c>
      <c r="G1989" s="2">
        <f t="shared" si="243"/>
        <v>8.4310940000000034</v>
      </c>
      <c r="H1989" s="2">
        <f t="shared" si="239"/>
        <v>8.3611285000000013</v>
      </c>
      <c r="I1989" s="2">
        <f t="array" ref="I1989">SUMPRODUCT(B1973:B1992, (ROW(B1973:B1992)-ROW(B1973)+1)) / (20*21/2)</f>
        <v>8.0218766666666674</v>
      </c>
      <c r="J1989" s="2">
        <f t="shared" si="242"/>
        <v>8.1324740129907234</v>
      </c>
      <c r="K1989" s="2">
        <f t="shared" si="244"/>
        <v>8.3036417351049163</v>
      </c>
    </row>
    <row r="1990" spans="1:11" ht="13.5" x14ac:dyDescent="0.25">
      <c r="A1990" s="3">
        <v>44903</v>
      </c>
      <c r="B1990" s="2">
        <v>7.9321000000000002</v>
      </c>
      <c r="C1990" s="2">
        <f t="shared" si="245"/>
        <v>0.11439999999999984</v>
      </c>
      <c r="D1990" s="2">
        <f t="shared" si="238"/>
        <v>7.8558599999999998</v>
      </c>
      <c r="E1990" s="2">
        <f t="shared" si="240"/>
        <v>7.9733199999999993</v>
      </c>
      <c r="F1990" s="2">
        <f t="shared" si="241"/>
        <v>8.1670449999999981</v>
      </c>
      <c r="G1990" s="2">
        <f t="shared" si="243"/>
        <v>8.4190420000000046</v>
      </c>
      <c r="H1990" s="2">
        <f t="shared" si="239"/>
        <v>8.3560715000000005</v>
      </c>
      <c r="I1990" s="2">
        <f t="array" ref="I1990">SUMPRODUCT(B1974:B1993, (ROW(B1974:B1993)-ROW(B1974)+1)) / (20*21/2)</f>
        <v>8.0104357142857143</v>
      </c>
      <c r="J1990" s="2">
        <f t="shared" si="242"/>
        <v>8.1133907736582742</v>
      </c>
      <c r="K1990" s="2">
        <f t="shared" si="244"/>
        <v>8.2890714709831546</v>
      </c>
    </row>
    <row r="1991" spans="1:11" ht="13.5" x14ac:dyDescent="0.25">
      <c r="A1991" s="3">
        <v>44904</v>
      </c>
      <c r="B1991" s="2">
        <v>7.9550000000000001</v>
      </c>
      <c r="C1991" s="2">
        <f t="shared" si="245"/>
        <v>2.289999999999992E-2</v>
      </c>
      <c r="D1991" s="2">
        <f t="shared" ref="D1991:D2054" si="246">AVERAGE(B1987:B1991)</f>
        <v>7.87568</v>
      </c>
      <c r="E1991" s="2">
        <f t="shared" si="240"/>
        <v>7.9489100000000006</v>
      </c>
      <c r="F1991" s="2">
        <f t="shared" si="241"/>
        <v>8.1460699999999999</v>
      </c>
      <c r="G1991" s="2">
        <f t="shared" si="243"/>
        <v>8.4072960000000041</v>
      </c>
      <c r="H1991" s="2">
        <f t="shared" si="239"/>
        <v>8.3500700000000005</v>
      </c>
      <c r="I1991" s="2">
        <f t="array" ref="I1991">SUMPRODUCT(B1975:B1994, (ROW(B1975:B1994)-ROW(B1975)+1)) / (20*21/2)</f>
        <v>7.9984480952380954</v>
      </c>
      <c r="J1991" s="2">
        <f t="shared" si="242"/>
        <v>8.098305938071773</v>
      </c>
      <c r="K1991" s="2">
        <f t="shared" si="244"/>
        <v>8.2759706289838153</v>
      </c>
    </row>
    <row r="1992" spans="1:11" ht="13.5" x14ac:dyDescent="0.25">
      <c r="A1992" s="3">
        <v>44907</v>
      </c>
      <c r="B1992" s="2">
        <v>8.0084</v>
      </c>
      <c r="C1992" s="2">
        <f t="shared" si="245"/>
        <v>5.3399999999999892E-2</v>
      </c>
      <c r="D1992" s="2">
        <f t="shared" si="246"/>
        <v>7.9138199999999994</v>
      </c>
      <c r="E1992" s="2">
        <f t="shared" si="240"/>
        <v>7.9184000000000001</v>
      </c>
      <c r="F1992" s="2">
        <f t="shared" si="241"/>
        <v>8.1285300000000014</v>
      </c>
      <c r="G1992" s="2">
        <f t="shared" si="243"/>
        <v>8.3966180000000037</v>
      </c>
      <c r="H1992" s="2">
        <f t="shared" si="239"/>
        <v>8.3450530000000018</v>
      </c>
      <c r="I1992" s="2">
        <f t="array" ref="I1992">SUMPRODUCT(B1976:B1995, (ROW(B1976:B1995)-ROW(B1976)+1)) / (20*21/2)</f>
        <v>7.9904938095238105</v>
      </c>
      <c r="J1992" s="2">
        <f t="shared" si="242"/>
        <v>8.0897434677792237</v>
      </c>
      <c r="K1992" s="2">
        <f t="shared" si="244"/>
        <v>8.2654776631413132</v>
      </c>
    </row>
    <row r="1993" spans="1:11" ht="13.5" x14ac:dyDescent="0.25">
      <c r="A1993" s="3">
        <v>44908</v>
      </c>
      <c r="B1993" s="2">
        <v>8.0084</v>
      </c>
      <c r="C1993" s="2">
        <f t="shared" si="245"/>
        <v>0</v>
      </c>
      <c r="D1993" s="2">
        <f t="shared" si="246"/>
        <v>7.9443200000000003</v>
      </c>
      <c r="E1993" s="2">
        <f t="shared" si="240"/>
        <v>7.9107699999999994</v>
      </c>
      <c r="F1993" s="2">
        <f t="shared" si="241"/>
        <v>8.1113699999999991</v>
      </c>
      <c r="G1993" s="2">
        <f t="shared" si="243"/>
        <v>8.3851780000000034</v>
      </c>
      <c r="H1993" s="2">
        <f t="shared" si="239"/>
        <v>8.3409240000000011</v>
      </c>
      <c r="I1993" s="2">
        <f t="array" ref="I1993">SUMPRODUCT(B1977:B1996, (ROW(B1977:B1996)-ROW(B1977)+1)) / (20*21/2)</f>
        <v>7.9828352380952383</v>
      </c>
      <c r="J1993" s="2">
        <f t="shared" si="242"/>
        <v>8.0819964708478693</v>
      </c>
      <c r="K1993" s="2">
        <f t="shared" si="244"/>
        <v>8.2553961861553802</v>
      </c>
    </row>
    <row r="1994" spans="1:11" ht="13.5" x14ac:dyDescent="0.25">
      <c r="A1994" s="3">
        <v>44909</v>
      </c>
      <c r="B1994" s="2">
        <v>7.9855</v>
      </c>
      <c r="C1994" s="2">
        <f t="shared" si="245"/>
        <v>-2.289999999999992E-2</v>
      </c>
      <c r="D1994" s="2">
        <f t="shared" si="246"/>
        <v>7.9778800000000007</v>
      </c>
      <c r="E1994" s="2">
        <f t="shared" si="240"/>
        <v>7.9016199999999994</v>
      </c>
      <c r="F1994" s="2">
        <f t="shared" si="241"/>
        <v>8.09192</v>
      </c>
      <c r="G1994" s="2">
        <f t="shared" si="243"/>
        <v>8.3740420000000011</v>
      </c>
      <c r="H1994" s="2">
        <f t="shared" ref="H1994:H2057" si="247">AVERAGE(B1795:B1994)</f>
        <v>8.3355535000000014</v>
      </c>
      <c r="I1994" s="2">
        <f t="array" ref="I1994">SUMPRODUCT(B1978:B1997, (ROW(B1978:B1997)-ROW(B1978)+1)) / (20*21/2)</f>
        <v>7.9784400000000009</v>
      </c>
      <c r="J1994" s="2">
        <f t="shared" si="242"/>
        <v>8.0728063307671203</v>
      </c>
      <c r="K1994" s="2">
        <f t="shared" si="244"/>
        <v>8.2448120219924252</v>
      </c>
    </row>
    <row r="1995" spans="1:11" ht="13.5" x14ac:dyDescent="0.25">
      <c r="A1995" s="3">
        <v>44910</v>
      </c>
      <c r="B1995" s="2">
        <v>8.0084</v>
      </c>
      <c r="C1995" s="2">
        <f t="shared" si="245"/>
        <v>2.289999999999992E-2</v>
      </c>
      <c r="D1995" s="2">
        <f t="shared" si="246"/>
        <v>7.9931400000000012</v>
      </c>
      <c r="E1995" s="2">
        <f t="shared" si="240"/>
        <v>7.9244999999999992</v>
      </c>
      <c r="F1995" s="2">
        <f t="shared" si="241"/>
        <v>8.0736150000000002</v>
      </c>
      <c r="G1995" s="2">
        <f t="shared" si="243"/>
        <v>8.3603140000000025</v>
      </c>
      <c r="H1995" s="2">
        <f t="shared" si="247"/>
        <v>8.3301950000000016</v>
      </c>
      <c r="I1995" s="2">
        <f t="array" ref="I1995">SUMPRODUCT(B1979:B1998, (ROW(B1979:B1998)-ROW(B1979)+1)) / (20*21/2)</f>
        <v>7.9902757142857146</v>
      </c>
      <c r="J1995" s="2">
        <f t="shared" si="242"/>
        <v>8.0666723945035859</v>
      </c>
      <c r="K1995" s="2">
        <f t="shared" si="244"/>
        <v>8.2355409623064482</v>
      </c>
    </row>
    <row r="1996" spans="1:11" ht="13.5" x14ac:dyDescent="0.25">
      <c r="A1996" s="3">
        <v>44911</v>
      </c>
      <c r="B1996" s="2">
        <v>7.9931999999999999</v>
      </c>
      <c r="C1996" s="2">
        <f t="shared" si="245"/>
        <v>-1.5200000000000102E-2</v>
      </c>
      <c r="D1996" s="2">
        <f t="shared" si="246"/>
        <v>8.0007800000000007</v>
      </c>
      <c r="E1996" s="2">
        <f t="shared" ref="E1996:E2059" si="248">AVERAGE(B1987:B1996)</f>
        <v>7.9382299999999999</v>
      </c>
      <c r="F1996" s="2">
        <f t="shared" si="241"/>
        <v>8.0545500000000008</v>
      </c>
      <c r="G1996" s="2">
        <f t="shared" si="243"/>
        <v>8.3447560000000003</v>
      </c>
      <c r="H1996" s="2">
        <f t="shared" si="247"/>
        <v>8.3270835000000023</v>
      </c>
      <c r="I1996" s="2">
        <f t="array" ref="I1996">SUMPRODUCT(B1980:B1999, (ROW(B1980:B1999)-ROW(B1980)+1)) / (20*21/2)</f>
        <v>8.0030195238095239</v>
      </c>
      <c r="J1996" s="2">
        <f t="shared" si="242"/>
        <v>8.0596750235984835</v>
      </c>
      <c r="K1996" s="2">
        <f t="shared" si="244"/>
        <v>8.2260373951571761</v>
      </c>
    </row>
    <row r="1997" spans="1:11" ht="13.5" x14ac:dyDescent="0.25">
      <c r="A1997" s="3">
        <v>44914</v>
      </c>
      <c r="B1997" s="2">
        <v>8.0084</v>
      </c>
      <c r="C1997" s="2">
        <f t="shared" si="245"/>
        <v>1.5200000000000102E-2</v>
      </c>
      <c r="D1997" s="2">
        <f t="shared" si="246"/>
        <v>8.0007800000000007</v>
      </c>
      <c r="E1997" s="2">
        <f t="shared" si="248"/>
        <v>7.9572999999999992</v>
      </c>
      <c r="F1997" s="2">
        <f t="shared" si="241"/>
        <v>8.036624999999999</v>
      </c>
      <c r="G1997" s="2">
        <f t="shared" si="243"/>
        <v>8.3295020000000015</v>
      </c>
      <c r="H1997" s="2">
        <f t="shared" si="247"/>
        <v>8.3240480000000012</v>
      </c>
      <c r="I1997" s="2">
        <f t="array" ref="I1997">SUMPRODUCT(B1981:B2000, (ROW(B1981:B2000)-ROW(B1981)+1)) / (20*21/2)</f>
        <v>8.0167442857142852</v>
      </c>
      <c r="J1997" s="2">
        <f t="shared" si="242"/>
        <v>8.0547916880176764</v>
      </c>
      <c r="K1997" s="2">
        <f t="shared" si="244"/>
        <v>8.2175025953470904</v>
      </c>
    </row>
    <row r="1998" spans="1:11" ht="13.5" x14ac:dyDescent="0.25">
      <c r="A1998" s="3">
        <v>44915</v>
      </c>
      <c r="B1998" s="2">
        <v>8.1608999999999998</v>
      </c>
      <c r="C1998" s="2">
        <f t="shared" si="245"/>
        <v>0.15249999999999986</v>
      </c>
      <c r="D1998" s="2">
        <f t="shared" si="246"/>
        <v>8.0312799999999989</v>
      </c>
      <c r="E1998" s="2">
        <f t="shared" si="248"/>
        <v>7.9878</v>
      </c>
      <c r="F1998" s="2">
        <f t="shared" si="241"/>
        <v>8.0270899999999994</v>
      </c>
      <c r="G1998" s="2">
        <f t="shared" si="243"/>
        <v>8.3180600000000009</v>
      </c>
      <c r="H1998" s="2">
        <f t="shared" si="247"/>
        <v>8.3218090000000018</v>
      </c>
      <c r="I1998" s="2">
        <f t="array" ref="I1998">SUMPRODUCT(B1982:B2001, (ROW(B1982:B2001)-ROW(B1982)+1)) / (20*21/2)</f>
        <v>8.0166719047619051</v>
      </c>
      <c r="J1998" s="2">
        <f t="shared" si="242"/>
        <v>8.0648972415398035</v>
      </c>
      <c r="K1998" s="2">
        <f t="shared" si="244"/>
        <v>8.2152828857256353</v>
      </c>
    </row>
    <row r="1999" spans="1:11" ht="13.5" x14ac:dyDescent="0.25">
      <c r="A1999" s="3">
        <v>44916</v>
      </c>
      <c r="B1999" s="2">
        <v>8.1608999999999998</v>
      </c>
      <c r="C1999" s="2">
        <f t="shared" si="245"/>
        <v>0</v>
      </c>
      <c r="D1999" s="2">
        <f t="shared" si="246"/>
        <v>8.0663599999999995</v>
      </c>
      <c r="E1999" s="2">
        <f t="shared" si="248"/>
        <v>8.022120000000001</v>
      </c>
      <c r="F1999" s="2">
        <f t="shared" si="241"/>
        <v>8.0167899999999985</v>
      </c>
      <c r="G1999" s="2">
        <f t="shared" si="243"/>
        <v>8.3058560000000003</v>
      </c>
      <c r="H1999" s="2">
        <f t="shared" si="247"/>
        <v>8.3204240000000009</v>
      </c>
      <c r="I1999" s="2">
        <f t="array" ref="I1999">SUMPRODUCT(B1983:B2002, (ROW(B1983:B2002)-ROW(B1983)+1)) / (20*21/2)</f>
        <v>8.0276790476190492</v>
      </c>
      <c r="J1999" s="2">
        <f t="shared" si="242"/>
        <v>8.0740403613931555</v>
      </c>
      <c r="K1999" s="2">
        <f t="shared" si="244"/>
        <v>8.2131502235403158</v>
      </c>
    </row>
    <row r="2000" spans="1:11" ht="13.5" x14ac:dyDescent="0.25">
      <c r="A2000" s="3">
        <v>44917</v>
      </c>
      <c r="B2000" s="2">
        <v>8.1608999999999998</v>
      </c>
      <c r="C2000" s="2">
        <f t="shared" si="245"/>
        <v>0</v>
      </c>
      <c r="D2000" s="2">
        <f t="shared" si="246"/>
        <v>8.0968599999999995</v>
      </c>
      <c r="E2000" s="2">
        <f t="shared" si="248"/>
        <v>8.0449999999999999</v>
      </c>
      <c r="F2000" s="2">
        <f t="shared" si="241"/>
        <v>8.0091599999999978</v>
      </c>
      <c r="G2000" s="2">
        <f t="shared" si="243"/>
        <v>8.2951780000000017</v>
      </c>
      <c r="H2000" s="2">
        <f t="shared" si="247"/>
        <v>8.3198930000000022</v>
      </c>
      <c r="I2000" s="2">
        <f t="array" ref="I2000">SUMPRODUCT(B1984:B2003, (ROW(B1984:B2003)-ROW(B1984)+1)) / (20*21/2)</f>
        <v>8.0396304761904762</v>
      </c>
      <c r="J2000" s="2">
        <f t="shared" si="242"/>
        <v>8.0823127079271408</v>
      </c>
      <c r="K2000" s="2">
        <f t="shared" si="244"/>
        <v>8.2111011951661865</v>
      </c>
    </row>
    <row r="2001" spans="1:11" ht="13.5" x14ac:dyDescent="0.25">
      <c r="A2001" s="3">
        <v>44918</v>
      </c>
      <c r="B2001" s="2">
        <v>8.0084</v>
      </c>
      <c r="C2001" s="2">
        <f t="shared" si="245"/>
        <v>-0.15249999999999986</v>
      </c>
      <c r="D2001" s="2">
        <f t="shared" si="246"/>
        <v>8.0998999999999999</v>
      </c>
      <c r="E2001" s="2">
        <f t="shared" si="248"/>
        <v>8.0503400000000003</v>
      </c>
      <c r="F2001" s="2">
        <f t="shared" si="241"/>
        <v>7.9996249999999991</v>
      </c>
      <c r="G2001" s="2">
        <f t="shared" si="243"/>
        <v>8.2814500000000013</v>
      </c>
      <c r="H2001" s="2">
        <f t="shared" si="247"/>
        <v>8.3179165000000026</v>
      </c>
      <c r="I2001" s="2">
        <f t="array" ref="I2001">SUMPRODUCT(B1985:B2004, (ROW(B1985:B2004)-ROW(B1985)+1)) / (20*21/2)</f>
        <v>8.0521604761904744</v>
      </c>
      <c r="J2001" s="2">
        <f t="shared" si="242"/>
        <v>8.0752734024102715</v>
      </c>
      <c r="K2001" s="2">
        <f t="shared" si="244"/>
        <v>8.2031521286890818</v>
      </c>
    </row>
    <row r="2002" spans="1:11" ht="13.5" x14ac:dyDescent="0.25">
      <c r="A2002" s="3">
        <v>44921</v>
      </c>
      <c r="B2002" s="2">
        <v>8.1151999999999997</v>
      </c>
      <c r="C2002" s="2">
        <f t="shared" si="245"/>
        <v>0.10679999999999978</v>
      </c>
      <c r="D2002" s="2">
        <f t="shared" si="246"/>
        <v>8.1212600000000013</v>
      </c>
      <c r="E2002" s="2">
        <f t="shared" si="248"/>
        <v>8.0610199999999992</v>
      </c>
      <c r="F2002" s="2">
        <f t="shared" si="241"/>
        <v>7.9897099999999979</v>
      </c>
      <c r="G2002" s="2">
        <f t="shared" si="243"/>
        <v>8.2698580000000028</v>
      </c>
      <c r="H2002" s="2">
        <f t="shared" si="247"/>
        <v>8.3144240000000043</v>
      </c>
      <c r="I2002" s="2">
        <f t="array" ref="I2002">SUMPRODUCT(B1986:B2005, (ROW(B1986:B2005)-ROW(B1986)+1)) / (20*21/2)</f>
        <v>8.0681009523809522</v>
      </c>
      <c r="J2002" s="2">
        <f t="shared" si="242"/>
        <v>8.0790759355140551</v>
      </c>
      <c r="K2002" s="2">
        <f t="shared" si="244"/>
        <v>8.1997030256032364</v>
      </c>
    </row>
    <row r="2003" spans="1:11" ht="13.5" x14ac:dyDescent="0.25">
      <c r="A2003" s="3">
        <v>44922</v>
      </c>
      <c r="B2003" s="2">
        <v>8.1151999999999997</v>
      </c>
      <c r="C2003" s="2">
        <f t="shared" si="245"/>
        <v>0</v>
      </c>
      <c r="D2003" s="2">
        <f t="shared" si="246"/>
        <v>8.1121200000000009</v>
      </c>
      <c r="E2003" s="2">
        <f t="shared" si="248"/>
        <v>8.0716999999999999</v>
      </c>
      <c r="F2003" s="2">
        <f t="shared" si="241"/>
        <v>7.9912349999999979</v>
      </c>
      <c r="G2003" s="2">
        <f t="shared" si="243"/>
        <v>8.2605540000000026</v>
      </c>
      <c r="H2003" s="2">
        <f t="shared" si="247"/>
        <v>8.3119565000000026</v>
      </c>
      <c r="I2003" s="2">
        <f t="array" ref="I2003">SUMPRODUCT(B1987:B2006, (ROW(B1987:B2006)-ROW(B1987)+1)) / (20*21/2)</f>
        <v>8.0822257142857143</v>
      </c>
      <c r="J2003" s="2">
        <f t="shared" si="242"/>
        <v>8.0825163226079546</v>
      </c>
      <c r="K2003" s="2">
        <f t="shared" si="244"/>
        <v>8.1963891814619334</v>
      </c>
    </row>
    <row r="2004" spans="1:11" ht="13.5" x14ac:dyDescent="0.25">
      <c r="A2004" s="3">
        <v>44923</v>
      </c>
      <c r="B2004" s="2">
        <v>8.1227999999999998</v>
      </c>
      <c r="C2004" s="2">
        <f t="shared" si="245"/>
        <v>7.6000000000000512E-3</v>
      </c>
      <c r="D2004" s="2">
        <f t="shared" si="246"/>
        <v>8.1044999999999998</v>
      </c>
      <c r="E2004" s="2">
        <f t="shared" si="248"/>
        <v>8.0854299999999988</v>
      </c>
      <c r="F2004" s="2">
        <f t="shared" ref="F2004:F2067" si="249">AVERAGE(B1985:B2004)</f>
        <v>7.9935249999999982</v>
      </c>
      <c r="G2004" s="2">
        <f t="shared" si="243"/>
        <v>8.2500280000000004</v>
      </c>
      <c r="H2004" s="2">
        <f t="shared" si="247"/>
        <v>8.3095270000000045</v>
      </c>
      <c r="I2004" s="2">
        <f t="array" ref="I2004">SUMPRODUCT(B1988:B2007, (ROW(B1988:B2007)-ROW(B1988)+1)) / (20*21/2)</f>
        <v>8.109431428571428</v>
      </c>
      <c r="J2004" s="2">
        <f t="shared" si="242"/>
        <v>8.0863528633119586</v>
      </c>
      <c r="K2004" s="2">
        <f t="shared" si="244"/>
        <v>8.1935033312085253</v>
      </c>
    </row>
    <row r="2005" spans="1:11" ht="13.5" x14ac:dyDescent="0.25">
      <c r="A2005" s="3">
        <v>44924</v>
      </c>
      <c r="B2005" s="2">
        <v>8.1608999999999998</v>
      </c>
      <c r="C2005" s="2">
        <f t="shared" si="245"/>
        <v>3.8100000000000023E-2</v>
      </c>
      <c r="D2005" s="2">
        <f t="shared" si="246"/>
        <v>8.104499999999998</v>
      </c>
      <c r="E2005" s="2">
        <f t="shared" si="248"/>
        <v>8.1006800000000005</v>
      </c>
      <c r="F2005" s="2">
        <f t="shared" si="249"/>
        <v>8.0125899999999994</v>
      </c>
      <c r="G2005" s="2">
        <f t="shared" si="243"/>
        <v>8.2408740000000016</v>
      </c>
      <c r="H2005" s="2">
        <f t="shared" si="247"/>
        <v>8.3076635000000039</v>
      </c>
      <c r="I2005" s="2">
        <f t="array" ref="I2005">SUMPRODUCT(B1989:B2008, (ROW(B1989:B2008)-ROW(B1989)+1)) / (20*21/2)</f>
        <v>8.1400857142857141</v>
      </c>
      <c r="J2005" s="2">
        <f t="shared" ref="J2005:J2068" si="250">$J$4*B2005+J2004*(1-$J$4)</f>
        <v>8.0934525906155823</v>
      </c>
      <c r="K2005" s="2">
        <f t="shared" si="244"/>
        <v>8.1922247692003474</v>
      </c>
    </row>
    <row r="2006" spans="1:11" ht="13.5" x14ac:dyDescent="0.25">
      <c r="A2006" s="3">
        <v>44925</v>
      </c>
      <c r="B2006" s="2">
        <v>8.1608999999999998</v>
      </c>
      <c r="C2006" s="2">
        <f t="shared" si="245"/>
        <v>0</v>
      </c>
      <c r="D2006" s="2">
        <f t="shared" si="246"/>
        <v>8.1349999999999998</v>
      </c>
      <c r="E2006" s="2">
        <f t="shared" si="248"/>
        <v>8.1174499999999998</v>
      </c>
      <c r="F2006" s="2">
        <f t="shared" si="249"/>
        <v>8.0278399999999994</v>
      </c>
      <c r="G2006" s="2">
        <f t="shared" si="243"/>
        <v>8.231720000000001</v>
      </c>
      <c r="H2006" s="2">
        <f t="shared" si="247"/>
        <v>8.3074740000000045</v>
      </c>
      <c r="I2006" s="2">
        <f t="array" ref="I2006">SUMPRODUCT(B1990:B2009, (ROW(B1990:B2009)-ROW(B1990)+1)) / (20*21/2)</f>
        <v>8.1624609523809539</v>
      </c>
      <c r="J2006" s="2">
        <f t="shared" si="250"/>
        <v>8.0998761534140993</v>
      </c>
      <c r="K2006" s="2">
        <f t="shared" si="244"/>
        <v>8.1909963468787659</v>
      </c>
    </row>
    <row r="2007" spans="1:11" ht="13.5" x14ac:dyDescent="0.25">
      <c r="A2007" s="3">
        <v>44928</v>
      </c>
      <c r="B2007" s="2">
        <v>8.3134999999999994</v>
      </c>
      <c r="C2007" s="2">
        <f t="shared" si="245"/>
        <v>0.15259999999999962</v>
      </c>
      <c r="D2007" s="2">
        <f t="shared" si="246"/>
        <v>8.1746599999999994</v>
      </c>
      <c r="E2007" s="2">
        <f t="shared" si="248"/>
        <v>8.1479600000000012</v>
      </c>
      <c r="F2007" s="2">
        <f t="shared" si="249"/>
        <v>8.0526299999999988</v>
      </c>
      <c r="G2007" s="2">
        <f t="shared" si="243"/>
        <v>8.2256180000000008</v>
      </c>
      <c r="H2007" s="2">
        <f t="shared" si="247"/>
        <v>8.3064760000000053</v>
      </c>
      <c r="I2007" s="2">
        <f t="array" ref="I2007">SUMPRODUCT(B1991:B2010, (ROW(B1991:B2010)-ROW(B1991)+1)) / (20*21/2)</f>
        <v>8.1824752380952379</v>
      </c>
      <c r="J2007" s="2">
        <f t="shared" si="250"/>
        <v>8.1202212816603758</v>
      </c>
      <c r="K2007" s="2">
        <f t="shared" si="244"/>
        <v>8.1958004117070509</v>
      </c>
    </row>
    <row r="2008" spans="1:11" ht="13.5" x14ac:dyDescent="0.25">
      <c r="A2008" s="3">
        <v>44929</v>
      </c>
      <c r="B2008" s="2">
        <v>8.3744999999999994</v>
      </c>
      <c r="C2008" s="2">
        <f t="shared" si="245"/>
        <v>6.0999999999999943E-2</v>
      </c>
      <c r="D2008" s="2">
        <f t="shared" si="246"/>
        <v>8.2265199999999989</v>
      </c>
      <c r="E2008" s="2">
        <f t="shared" si="248"/>
        <v>8.1693200000000008</v>
      </c>
      <c r="F2008" s="2">
        <f t="shared" si="249"/>
        <v>8.0785599999999995</v>
      </c>
      <c r="G2008" s="2">
        <f t="shared" si="243"/>
        <v>8.2207360000000005</v>
      </c>
      <c r="H2008" s="2">
        <f t="shared" si="247"/>
        <v>8.3073545000000042</v>
      </c>
      <c r="I2008" s="2">
        <f t="array" ref="I2008">SUMPRODUCT(B1992:B2011, (ROW(B1992:B2011)-ROW(B1992)+1)) / (20*21/2)</f>
        <v>8.2057590476190487</v>
      </c>
      <c r="J2008" s="2">
        <f t="shared" si="250"/>
        <v>8.1444383024546259</v>
      </c>
      <c r="K2008" s="2">
        <f t="shared" si="244"/>
        <v>8.2028082386989318</v>
      </c>
    </row>
    <row r="2009" spans="1:11" ht="13.5" x14ac:dyDescent="0.25">
      <c r="A2009" s="3">
        <v>44930</v>
      </c>
      <c r="B2009" s="2">
        <v>8.3134999999999994</v>
      </c>
      <c r="C2009" s="2">
        <f t="shared" si="245"/>
        <v>-6.0999999999999943E-2</v>
      </c>
      <c r="D2009" s="2">
        <f t="shared" si="246"/>
        <v>8.2646599999999992</v>
      </c>
      <c r="E2009" s="2">
        <f t="shared" si="248"/>
        <v>8.1845800000000004</v>
      </c>
      <c r="F2009" s="2">
        <f t="shared" si="249"/>
        <v>8.1033500000000025</v>
      </c>
      <c r="G2009" s="2">
        <f t="shared" si="243"/>
        <v>8.2147880000000004</v>
      </c>
      <c r="H2009" s="2">
        <f t="shared" si="247"/>
        <v>8.3079280000000022</v>
      </c>
      <c r="I2009" s="2">
        <f t="array" ref="I2009">SUMPRODUCT(B1993:B2012, (ROW(B1993:B2012)-ROW(B1993)+1)) / (20*21/2)</f>
        <v>8.2067385714285717</v>
      </c>
      <c r="J2009" s="2">
        <f t="shared" si="250"/>
        <v>8.1605394165065661</v>
      </c>
      <c r="K2009" s="2">
        <f t="shared" si="244"/>
        <v>8.2071490920832879</v>
      </c>
    </row>
    <row r="2010" spans="1:11" ht="13.5" x14ac:dyDescent="0.25">
      <c r="A2010" s="3">
        <v>44931</v>
      </c>
      <c r="B2010" s="2">
        <v>8.3134999999999994</v>
      </c>
      <c r="C2010" s="2">
        <f t="shared" si="245"/>
        <v>0</v>
      </c>
      <c r="D2010" s="2">
        <f t="shared" si="246"/>
        <v>8.2951799999999984</v>
      </c>
      <c r="E2010" s="2">
        <f t="shared" si="248"/>
        <v>8.19984</v>
      </c>
      <c r="F2010" s="2">
        <f t="shared" si="249"/>
        <v>8.1224200000000017</v>
      </c>
      <c r="G2010" s="2">
        <f t="shared" si="243"/>
        <v>8.2102119999999985</v>
      </c>
      <c r="H2010" s="2">
        <f t="shared" si="247"/>
        <v>8.3085015000000038</v>
      </c>
      <c r="I2010" s="2">
        <f t="array" ref="I2010">SUMPRODUCT(B1994:B2013, (ROW(B1994:B2013)-ROW(B1994)+1)) / (20*21/2)</f>
        <v>8.2004947619047623</v>
      </c>
      <c r="J2010" s="2">
        <f t="shared" si="250"/>
        <v>8.175107091124989</v>
      </c>
      <c r="K2010" s="2">
        <f t="shared" si="244"/>
        <v>8.2113197159231603</v>
      </c>
    </row>
    <row r="2011" spans="1:11" ht="13.5" x14ac:dyDescent="0.25">
      <c r="A2011" s="3">
        <v>44932</v>
      </c>
      <c r="B2011" s="2">
        <v>8.3668999999999993</v>
      </c>
      <c r="C2011" s="2">
        <f t="shared" si="245"/>
        <v>5.3399999999999892E-2</v>
      </c>
      <c r="D2011" s="2">
        <f t="shared" si="246"/>
        <v>8.3363800000000001</v>
      </c>
      <c r="E2011" s="2">
        <f t="shared" si="248"/>
        <v>8.23569</v>
      </c>
      <c r="F2011" s="2">
        <f t="shared" si="249"/>
        <v>8.1430150000000001</v>
      </c>
      <c r="G2011" s="2">
        <f t="shared" si="243"/>
        <v>8.2067040000000002</v>
      </c>
      <c r="H2011" s="2">
        <f t="shared" si="247"/>
        <v>8.309683500000002</v>
      </c>
      <c r="I2011" s="2">
        <f t="array" ref="I2011">SUMPRODUCT(B1995:B2014, (ROW(B1995:B2014)-ROW(B1995)+1)) / (20*21/2)</f>
        <v>8.1975161904761897</v>
      </c>
      <c r="J2011" s="2">
        <f t="shared" si="250"/>
        <v>8.1933730824464188</v>
      </c>
      <c r="K2011" s="2">
        <f t="shared" si="244"/>
        <v>8.217420903534018</v>
      </c>
    </row>
    <row r="2012" spans="1:11" ht="13.5" x14ac:dyDescent="0.25">
      <c r="A2012" s="3">
        <v>44935</v>
      </c>
      <c r="B2012" s="2">
        <v>8.1532999999999998</v>
      </c>
      <c r="C2012" s="2">
        <f t="shared" si="245"/>
        <v>-0.21359999999999957</v>
      </c>
      <c r="D2012" s="2">
        <f t="shared" si="246"/>
        <v>8.3043399999999998</v>
      </c>
      <c r="E2012" s="2">
        <f t="shared" si="248"/>
        <v>8.2394999999999996</v>
      </c>
      <c r="F2012" s="2">
        <f t="shared" si="249"/>
        <v>8.1502599999999994</v>
      </c>
      <c r="G2012" s="2">
        <f t="shared" si="243"/>
        <v>8.1987719999999999</v>
      </c>
      <c r="H2012" s="2">
        <f t="shared" si="247"/>
        <v>8.3091145000000015</v>
      </c>
      <c r="I2012" s="2">
        <f t="array" ref="I2012">SUMPRODUCT(B1996:B2015, (ROW(B1996:B2015)-ROW(B1996)+1)) / (20*21/2)</f>
        <v>8.2105885714285698</v>
      </c>
      <c r="J2012" s="2">
        <f t="shared" si="250"/>
        <v>8.189556598403902</v>
      </c>
      <c r="K2012" s="2">
        <f t="shared" si="244"/>
        <v>8.2149063582973891</v>
      </c>
    </row>
    <row r="2013" spans="1:11" ht="13.5" x14ac:dyDescent="0.25">
      <c r="A2013" s="3">
        <v>44936</v>
      </c>
      <c r="B2013" s="2">
        <v>8.0846999999999998</v>
      </c>
      <c r="C2013" s="2">
        <f t="shared" si="245"/>
        <v>-6.8599999999999994E-2</v>
      </c>
      <c r="D2013" s="2">
        <f t="shared" si="246"/>
        <v>8.2463799999999985</v>
      </c>
      <c r="E2013" s="2">
        <f t="shared" si="248"/>
        <v>8.2364499999999996</v>
      </c>
      <c r="F2013" s="2">
        <f t="shared" si="249"/>
        <v>8.1540749999999989</v>
      </c>
      <c r="G2013" s="2">
        <f t="shared" si="243"/>
        <v>8.1894679999999997</v>
      </c>
      <c r="H2013" s="2">
        <f t="shared" si="247"/>
        <v>8.3088855000000024</v>
      </c>
      <c r="I2013" s="2">
        <f t="array" ref="I2013">SUMPRODUCT(B1997:B2016, (ROW(B1997:B2016)-ROW(B1997)+1)) / (20*21/2)</f>
        <v>8.201947619047619</v>
      </c>
      <c r="J2013" s="2">
        <f t="shared" si="250"/>
        <v>8.1795702556987688</v>
      </c>
      <c r="K2013" s="2">
        <f t="shared" si="244"/>
        <v>8.2098002265994516</v>
      </c>
    </row>
    <row r="2014" spans="1:11" ht="13.5" x14ac:dyDescent="0.25">
      <c r="A2014" s="3">
        <v>44937</v>
      </c>
      <c r="B2014" s="2">
        <v>8.1227999999999998</v>
      </c>
      <c r="C2014" s="2">
        <f t="shared" si="245"/>
        <v>3.8100000000000023E-2</v>
      </c>
      <c r="D2014" s="2">
        <f t="shared" si="246"/>
        <v>8.20824</v>
      </c>
      <c r="E2014" s="2">
        <f t="shared" si="248"/>
        <v>8.2364499999999996</v>
      </c>
      <c r="F2014" s="2">
        <f t="shared" si="249"/>
        <v>8.1609400000000001</v>
      </c>
      <c r="G2014" s="2">
        <f t="shared" si="243"/>
        <v>8.1810779999999994</v>
      </c>
      <c r="H2014" s="2">
        <f t="shared" si="247"/>
        <v>8.3081640000000032</v>
      </c>
      <c r="I2014" s="2">
        <f t="array" ref="I2014">SUMPRODUCT(B1998:B2017, (ROW(B1998:B2017)-ROW(B1998)+1)) / (20*21/2)</f>
        <v>8.1928709523809538</v>
      </c>
      <c r="J2014" s="2">
        <f t="shared" si="250"/>
        <v>8.174163564679839</v>
      </c>
      <c r="K2014" s="2">
        <f t="shared" si="244"/>
        <v>8.2063884530073175</v>
      </c>
    </row>
    <row r="2015" spans="1:11" ht="13.5" x14ac:dyDescent="0.25">
      <c r="A2015" s="3">
        <v>44938</v>
      </c>
      <c r="B2015" s="2">
        <v>8.2981999999999996</v>
      </c>
      <c r="C2015" s="2">
        <f t="shared" si="245"/>
        <v>0.17539999999999978</v>
      </c>
      <c r="D2015" s="2">
        <f t="shared" si="246"/>
        <v>8.2051800000000004</v>
      </c>
      <c r="E2015" s="2">
        <f t="shared" si="248"/>
        <v>8.2501799999999985</v>
      </c>
      <c r="F2015" s="2">
        <f t="shared" si="249"/>
        <v>8.1754300000000022</v>
      </c>
      <c r="G2015" s="2">
        <f t="shared" si="243"/>
        <v>8.177874000000001</v>
      </c>
      <c r="H2015" s="2">
        <f t="shared" si="247"/>
        <v>8.3083535000000026</v>
      </c>
      <c r="I2015" s="2">
        <f t="array" ref="I2015">SUMPRODUCT(B1999:B2018, (ROW(B1999:B2018)-ROW(B1999)+1)) / (20*21/2)</f>
        <v>8.1834309523809523</v>
      </c>
      <c r="J2015" s="2">
        <f t="shared" si="250"/>
        <v>8.1859765585198545</v>
      </c>
      <c r="K2015" s="2">
        <f t="shared" si="244"/>
        <v>8.20998890583056</v>
      </c>
    </row>
    <row r="2016" spans="1:11" ht="13.5" x14ac:dyDescent="0.25">
      <c r="A2016" s="3">
        <v>44939</v>
      </c>
      <c r="B2016" s="2">
        <v>8.0846999999999998</v>
      </c>
      <c r="C2016" s="2">
        <f t="shared" si="245"/>
        <v>-0.2134999999999998</v>
      </c>
      <c r="D2016" s="2">
        <f t="shared" si="246"/>
        <v>8.1487400000000001</v>
      </c>
      <c r="E2016" s="2">
        <f t="shared" si="248"/>
        <v>8.2425599999999992</v>
      </c>
      <c r="F2016" s="2">
        <f t="shared" si="249"/>
        <v>8.1800050000000013</v>
      </c>
      <c r="G2016" s="2">
        <f t="shared" si="243"/>
        <v>8.170399999999999</v>
      </c>
      <c r="H2016" s="2">
        <f t="shared" si="247"/>
        <v>8.3077830000000024</v>
      </c>
      <c r="I2016" s="2">
        <f t="array" ref="I2016">SUMPRODUCT(B2000:B2019, (ROW(B2000:B2019)-ROW(B2000)+1)) / (20*21/2)</f>
        <v>8.1932395238095239</v>
      </c>
      <c r="J2016" s="2">
        <f t="shared" si="250"/>
        <v>8.1763311719941534</v>
      </c>
      <c r="K2016" s="2">
        <f t="shared" si="244"/>
        <v>8.205075615405832</v>
      </c>
    </row>
    <row r="2017" spans="1:11" ht="13.5" x14ac:dyDescent="0.25">
      <c r="A2017" s="3">
        <v>44942</v>
      </c>
      <c r="B2017" s="2">
        <v>8.0846999999999998</v>
      </c>
      <c r="C2017" s="2">
        <f t="shared" si="245"/>
        <v>0</v>
      </c>
      <c r="D2017" s="2">
        <f t="shared" si="246"/>
        <v>8.135019999999999</v>
      </c>
      <c r="E2017" s="2">
        <f t="shared" si="248"/>
        <v>8.2196800000000003</v>
      </c>
      <c r="F2017" s="2">
        <f t="shared" si="249"/>
        <v>8.1838200000000008</v>
      </c>
      <c r="G2017" s="2">
        <f t="shared" si="243"/>
        <v>8.1629260000000006</v>
      </c>
      <c r="H2017" s="2">
        <f t="shared" si="247"/>
        <v>8.3058460000000025</v>
      </c>
      <c r="I2017" s="2">
        <f t="array" ref="I2017">SUMPRODUCT(B2001:B2020, (ROW(B2001:B2020)-ROW(B2001)+1)) / (20*21/2)</f>
        <v>8.183580952380952</v>
      </c>
      <c r="J2017" s="2">
        <f t="shared" si="250"/>
        <v>8.167604393708995</v>
      </c>
      <c r="K2017" s="2">
        <f t="shared" si="244"/>
        <v>8.2003550030369752</v>
      </c>
    </row>
    <row r="2018" spans="1:11" ht="13.5" x14ac:dyDescent="0.25">
      <c r="A2018" s="3">
        <v>44943</v>
      </c>
      <c r="B2018" s="2">
        <v>8.0846999999999998</v>
      </c>
      <c r="C2018" s="2">
        <f t="shared" si="245"/>
        <v>0</v>
      </c>
      <c r="D2018" s="2">
        <f t="shared" si="246"/>
        <v>8.135019999999999</v>
      </c>
      <c r="E2018" s="2">
        <f t="shared" si="248"/>
        <v>8.1906999999999996</v>
      </c>
      <c r="F2018" s="2">
        <f t="shared" si="249"/>
        <v>8.1800100000000011</v>
      </c>
      <c r="G2018" s="2">
        <f t="shared" si="243"/>
        <v>8.1568239999999985</v>
      </c>
      <c r="H2018" s="2">
        <f t="shared" si="247"/>
        <v>8.3040115000000032</v>
      </c>
      <c r="I2018" s="2">
        <f t="array" ref="I2018">SUMPRODUCT(B2002:B2021, (ROW(B2002:B2021)-ROW(B2002)+1)) / (20*21/2)</f>
        <v>8.1888090476190474</v>
      </c>
      <c r="J2018" s="2">
        <f t="shared" si="250"/>
        <v>8.1597087371652819</v>
      </c>
      <c r="K2018" s="2">
        <f t="shared" si="244"/>
        <v>8.1958195127217994</v>
      </c>
    </row>
    <row r="2019" spans="1:11" ht="13.5" x14ac:dyDescent="0.25">
      <c r="A2019" s="3">
        <v>44944</v>
      </c>
      <c r="B2019" s="2">
        <v>8.2829999999999995</v>
      </c>
      <c r="C2019" s="2">
        <f t="shared" si="245"/>
        <v>0.1982999999999997</v>
      </c>
      <c r="D2019" s="2">
        <f t="shared" si="246"/>
        <v>8.1670599999999993</v>
      </c>
      <c r="E2019" s="2">
        <f t="shared" si="248"/>
        <v>8.1876499999999997</v>
      </c>
      <c r="F2019" s="2">
        <f t="shared" si="249"/>
        <v>8.1861149999999991</v>
      </c>
      <c r="G2019" s="2">
        <f t="shared" si="243"/>
        <v>8.1546880000000002</v>
      </c>
      <c r="H2019" s="2">
        <f t="shared" si="247"/>
        <v>8.302758500000003</v>
      </c>
      <c r="I2019" s="2">
        <f t="array" ref="I2019">SUMPRODUCT(B2003:B2022, (ROW(B2003:B2022)-ROW(B2003)+1)) / (20*21/2)</f>
        <v>8.1929476190476187</v>
      </c>
      <c r="J2019" s="2">
        <f t="shared" si="250"/>
        <v>8.1714507621971588</v>
      </c>
      <c r="K2019" s="2">
        <f t="shared" si="244"/>
        <v>8.1992383553601602</v>
      </c>
    </row>
    <row r="2020" spans="1:11" ht="13.5" x14ac:dyDescent="0.25">
      <c r="A2020" s="3">
        <v>44945</v>
      </c>
      <c r="B2020" s="2">
        <v>8.0846999999999998</v>
      </c>
      <c r="C2020" s="2">
        <f t="shared" si="245"/>
        <v>-0.1982999999999997</v>
      </c>
      <c r="D2020" s="2">
        <f t="shared" si="246"/>
        <v>8.1243599999999994</v>
      </c>
      <c r="E2020" s="2">
        <f t="shared" si="248"/>
        <v>8.1647700000000007</v>
      </c>
      <c r="F2020" s="2">
        <f t="shared" si="249"/>
        <v>8.1823049999999995</v>
      </c>
      <c r="G2020" s="2">
        <f t="shared" si="243"/>
        <v>8.1487399999999983</v>
      </c>
      <c r="H2020" s="2">
        <f t="shared" si="247"/>
        <v>8.3005485000000014</v>
      </c>
      <c r="I2020" s="2">
        <f t="array" ref="I2020">SUMPRODUCT(B2004:B2023, (ROW(B2004:B2023)-ROW(B2004)+1)) / (20*21/2)</f>
        <v>8.1928766666666668</v>
      </c>
      <c r="J2020" s="2">
        <f t="shared" si="250"/>
        <v>8.1631887848450493</v>
      </c>
      <c r="K2020" s="2">
        <f t="shared" si="244"/>
        <v>8.1947466551499577</v>
      </c>
    </row>
    <row r="2021" spans="1:11" ht="13.5" x14ac:dyDescent="0.25">
      <c r="A2021" s="3">
        <v>44946</v>
      </c>
      <c r="B2021" s="2">
        <v>8.2371999999999996</v>
      </c>
      <c r="C2021" s="2">
        <f t="shared" si="245"/>
        <v>0.15249999999999986</v>
      </c>
      <c r="D2021" s="2">
        <f t="shared" si="246"/>
        <v>8.1548599999999993</v>
      </c>
      <c r="E2021" s="2">
        <f t="shared" si="248"/>
        <v>8.1517999999999979</v>
      </c>
      <c r="F2021" s="2">
        <f t="shared" si="249"/>
        <v>8.1937449999999981</v>
      </c>
      <c r="G2021" s="2">
        <f t="shared" si="243"/>
        <v>8.1459939999999982</v>
      </c>
      <c r="H2021" s="2">
        <f t="shared" si="247"/>
        <v>8.299408500000002</v>
      </c>
      <c r="I2021" s="2">
        <f t="array" ref="I2021">SUMPRODUCT(B2005:B2024, (ROW(B2005:B2024)-ROW(B2005)+1)) / (20*21/2)</f>
        <v>8.1880442857142857</v>
      </c>
      <c r="J2021" s="2">
        <f t="shared" si="250"/>
        <v>8.1702374720026629</v>
      </c>
      <c r="K2021" s="2">
        <f t="shared" si="244"/>
        <v>8.1964114922029001</v>
      </c>
    </row>
    <row r="2022" spans="1:11" ht="13.5" x14ac:dyDescent="0.25">
      <c r="A2022" s="3">
        <v>44949</v>
      </c>
      <c r="B2022" s="2">
        <v>8.2371999999999996</v>
      </c>
      <c r="C2022" s="2">
        <f t="shared" si="245"/>
        <v>0</v>
      </c>
      <c r="D2022" s="2">
        <f t="shared" si="246"/>
        <v>8.1853599999999993</v>
      </c>
      <c r="E2022" s="2">
        <f t="shared" si="248"/>
        <v>8.1601900000000001</v>
      </c>
      <c r="F2022" s="2">
        <f t="shared" si="249"/>
        <v>8.1998449999999998</v>
      </c>
      <c r="G2022" s="2">
        <f t="shared" si="243"/>
        <v>8.1435539999999982</v>
      </c>
      <c r="H2022" s="2">
        <f t="shared" si="247"/>
        <v>8.2982685000000007</v>
      </c>
      <c r="I2022" s="2">
        <f t="array" ref="I2022">SUMPRODUCT(B2006:B2025, (ROW(B2006:B2025)-ROW(B2006)+1)) / (20*21/2)</f>
        <v>8.1874285714285708</v>
      </c>
      <c r="J2022" s="2">
        <f t="shared" si="250"/>
        <v>8.1766148556214571</v>
      </c>
      <c r="K2022" s="2">
        <f t="shared" si="244"/>
        <v>8.198011041528277</v>
      </c>
    </row>
    <row r="2023" spans="1:11" ht="13.5" x14ac:dyDescent="0.25">
      <c r="A2023" s="3">
        <v>44950</v>
      </c>
      <c r="B2023" s="2">
        <v>8.1990999999999996</v>
      </c>
      <c r="C2023" s="2">
        <f t="shared" si="245"/>
        <v>-3.8100000000000023E-2</v>
      </c>
      <c r="D2023" s="2">
        <f t="shared" si="246"/>
        <v>8.20824</v>
      </c>
      <c r="E2023" s="2">
        <f t="shared" si="248"/>
        <v>8.1716299999999986</v>
      </c>
      <c r="F2023" s="2">
        <f t="shared" si="249"/>
        <v>8.2040399999999973</v>
      </c>
      <c r="G2023" s="2">
        <f t="shared" si="243"/>
        <v>8.1405039999999982</v>
      </c>
      <c r="H2023" s="2">
        <f t="shared" si="247"/>
        <v>8.2969380000000026</v>
      </c>
      <c r="I2023" s="2">
        <f t="array" ref="I2023">SUMPRODUCT(B2007:B2026, (ROW(B2007:B2026)-ROW(B2007)+1)) / (20*21/2)</f>
        <v>8.1866309523809502</v>
      </c>
      <c r="J2023" s="2">
        <f t="shared" si="250"/>
        <v>8.1787562979432238</v>
      </c>
      <c r="K2023" s="2">
        <f t="shared" si="244"/>
        <v>8.1980537457820706</v>
      </c>
    </row>
    <row r="2024" spans="1:11" ht="13.5" x14ac:dyDescent="0.25">
      <c r="A2024" s="3">
        <v>44951</v>
      </c>
      <c r="B2024" s="2">
        <v>8.1532999999999998</v>
      </c>
      <c r="C2024" s="2">
        <f t="shared" si="245"/>
        <v>-4.5799999999999841E-2</v>
      </c>
      <c r="D2024" s="2">
        <f t="shared" si="246"/>
        <v>8.1823000000000015</v>
      </c>
      <c r="E2024" s="2">
        <f t="shared" si="248"/>
        <v>8.1746799999999986</v>
      </c>
      <c r="F2024" s="2">
        <f t="shared" si="249"/>
        <v>8.2055649999999982</v>
      </c>
      <c r="G2024" s="2">
        <f t="shared" si="243"/>
        <v>8.136079999999998</v>
      </c>
      <c r="H2024" s="2">
        <f t="shared" si="247"/>
        <v>8.2956860000000034</v>
      </c>
      <c r="I2024" s="2">
        <f t="array" ref="I2024">SUMPRODUCT(B2008:B2027, (ROW(B2008:B2027)-ROW(B2008)+1)) / (20*21/2)</f>
        <v>8.195822857142856</v>
      </c>
      <c r="J2024" s="2">
        <f t="shared" si="250"/>
        <v>8.176331888615298</v>
      </c>
      <c r="K2024" s="2">
        <f t="shared" si="244"/>
        <v>8.1962986969278724</v>
      </c>
    </row>
    <row r="2025" spans="1:11" ht="13.5" x14ac:dyDescent="0.25">
      <c r="A2025" s="3">
        <v>44952</v>
      </c>
      <c r="B2025" s="2">
        <v>8.1990999999999996</v>
      </c>
      <c r="C2025" s="2">
        <f t="shared" si="245"/>
        <v>4.5799999999999841E-2</v>
      </c>
      <c r="D2025" s="2">
        <f t="shared" si="246"/>
        <v>8.2051800000000004</v>
      </c>
      <c r="E2025" s="2">
        <f t="shared" si="248"/>
        <v>8.1647700000000007</v>
      </c>
      <c r="F2025" s="2">
        <f t="shared" si="249"/>
        <v>8.2074749999999987</v>
      </c>
      <c r="G2025" s="2">
        <f t="shared" si="243"/>
        <v>8.1325719999999961</v>
      </c>
      <c r="H2025" s="2">
        <f t="shared" si="247"/>
        <v>8.2944235000000042</v>
      </c>
      <c r="I2025" s="2">
        <f t="array" ref="I2025">SUMPRODUCT(B2009:B2028, (ROW(B2009:B2028)-ROW(B2009)+1)) / (20*21/2)</f>
        <v>8.2050509523809527</v>
      </c>
      <c r="J2025" s="2">
        <f t="shared" si="250"/>
        <v>8.1785002801757454</v>
      </c>
      <c r="K2025" s="2">
        <f t="shared" si="244"/>
        <v>8.1964085519503094</v>
      </c>
    </row>
    <row r="2026" spans="1:11" ht="13.5" x14ac:dyDescent="0.25">
      <c r="A2026" s="3">
        <v>44953</v>
      </c>
      <c r="B2026" s="2">
        <v>8.1990999999999996</v>
      </c>
      <c r="C2026" s="2">
        <f t="shared" si="245"/>
        <v>0</v>
      </c>
      <c r="D2026" s="2">
        <f t="shared" si="246"/>
        <v>8.1975599999999993</v>
      </c>
      <c r="E2026" s="2">
        <f t="shared" si="248"/>
        <v>8.1762100000000011</v>
      </c>
      <c r="F2026" s="2">
        <f t="shared" si="249"/>
        <v>8.2093849999999975</v>
      </c>
      <c r="G2026" s="2">
        <f t="shared" si="243"/>
        <v>8.1290639999999961</v>
      </c>
      <c r="H2026" s="2">
        <f t="shared" si="247"/>
        <v>8.2932295000000043</v>
      </c>
      <c r="I2026" s="2">
        <f t="array" ref="I2026">SUMPRODUCT(B2010:B2029, (ROW(B2010:B2029)-ROW(B2010)+1)) / (20*21/2)</f>
        <v>8.2080628571428562</v>
      </c>
      <c r="J2026" s="2">
        <f t="shared" si="250"/>
        <v>8.1804621582542456</v>
      </c>
      <c r="K2026" s="2">
        <f t="shared" si="244"/>
        <v>8.196514098932651</v>
      </c>
    </row>
    <row r="2027" spans="1:11" ht="13.5" x14ac:dyDescent="0.25">
      <c r="A2027" s="3">
        <v>44956</v>
      </c>
      <c r="B2027" s="2">
        <v>8.3058999999999994</v>
      </c>
      <c r="C2027" s="2">
        <f t="shared" si="245"/>
        <v>0.10679999999999978</v>
      </c>
      <c r="D2027" s="2">
        <f t="shared" si="246"/>
        <v>8.2112999999999996</v>
      </c>
      <c r="E2027" s="2">
        <f t="shared" si="248"/>
        <v>8.1983300000000003</v>
      </c>
      <c r="F2027" s="2">
        <f t="shared" si="249"/>
        <v>8.2090049999999994</v>
      </c>
      <c r="G2027" s="2">
        <f t="shared" si="243"/>
        <v>8.1278439999999961</v>
      </c>
      <c r="H2027" s="2">
        <f t="shared" si="247"/>
        <v>8.2926035000000056</v>
      </c>
      <c r="I2027" s="2">
        <f t="array" ref="I2027">SUMPRODUCT(B2011:B2030, (ROW(B2011:B2030)-ROW(B2011)+1)) / (20*21/2)</f>
        <v>8.2114380952380941</v>
      </c>
      <c r="J2027" s="2">
        <f t="shared" si="250"/>
        <v>8.1924086193728876</v>
      </c>
      <c r="K2027" s="2">
        <f t="shared" si="244"/>
        <v>8.2008037421117628</v>
      </c>
    </row>
    <row r="2028" spans="1:11" ht="13.5" x14ac:dyDescent="0.25">
      <c r="A2028" s="3">
        <v>44957</v>
      </c>
      <c r="B2028" s="2">
        <v>8.3058999999999994</v>
      </c>
      <c r="C2028" s="2">
        <f t="shared" si="245"/>
        <v>0</v>
      </c>
      <c r="D2028" s="2">
        <f t="shared" si="246"/>
        <v>8.2326599999999992</v>
      </c>
      <c r="E2028" s="2">
        <f t="shared" si="248"/>
        <v>8.2204499999999996</v>
      </c>
      <c r="F2028" s="2">
        <f t="shared" si="249"/>
        <v>8.2055749999999996</v>
      </c>
      <c r="G2028" s="2">
        <f t="shared" si="243"/>
        <v>8.126929999999998</v>
      </c>
      <c r="H2028" s="2">
        <f t="shared" si="247"/>
        <v>8.2921145000000038</v>
      </c>
      <c r="I2028" s="2">
        <f t="array" ref="I2028">SUMPRODUCT(B2012:B2031, (ROW(B2012:B2031)-ROW(B2012)+1)) / (20*21/2)</f>
        <v>8.2144528571428577</v>
      </c>
      <c r="J2028" s="2">
        <f t="shared" si="250"/>
        <v>8.2032173222897562</v>
      </c>
      <c r="K2028" s="2">
        <f t="shared" si="244"/>
        <v>8.2049251639897332</v>
      </c>
    </row>
    <row r="2029" spans="1:11" ht="13.5" x14ac:dyDescent="0.25">
      <c r="A2029" s="3">
        <v>44958</v>
      </c>
      <c r="B2029" s="2">
        <v>8.2371999999999996</v>
      </c>
      <c r="C2029" s="2">
        <f t="shared" si="245"/>
        <v>-6.8699999999999761E-2</v>
      </c>
      <c r="D2029" s="2">
        <f t="shared" si="246"/>
        <v>8.2494399999999999</v>
      </c>
      <c r="E2029" s="2">
        <f t="shared" si="248"/>
        <v>8.2158699999999989</v>
      </c>
      <c r="F2029" s="2">
        <f t="shared" si="249"/>
        <v>8.2017600000000002</v>
      </c>
      <c r="G2029" s="2">
        <f t="shared" si="243"/>
        <v>8.1243359999999978</v>
      </c>
      <c r="H2029" s="2">
        <f t="shared" si="247"/>
        <v>8.2919650000000047</v>
      </c>
      <c r="I2029" s="2">
        <f t="array" ref="I2029">SUMPRODUCT(B2013:B2032, (ROW(B2013:B2032)-ROW(B2013)+1)) / (20*21/2)</f>
        <v>8.2188452380952377</v>
      </c>
      <c r="J2029" s="2">
        <f t="shared" si="250"/>
        <v>8.2064537677859697</v>
      </c>
      <c r="K2029" s="2">
        <f t="shared" si="244"/>
        <v>8.2061908438332729</v>
      </c>
    </row>
    <row r="2030" spans="1:11" ht="13.5" x14ac:dyDescent="0.25">
      <c r="A2030" s="3">
        <v>44959</v>
      </c>
      <c r="B2030" s="2">
        <v>8.2371999999999996</v>
      </c>
      <c r="C2030" s="2">
        <f t="shared" si="245"/>
        <v>0</v>
      </c>
      <c r="D2030" s="2">
        <f t="shared" si="246"/>
        <v>8.2570599999999992</v>
      </c>
      <c r="E2030" s="2">
        <f t="shared" si="248"/>
        <v>8.2311200000000007</v>
      </c>
      <c r="F2030" s="2">
        <f t="shared" si="249"/>
        <v>8.1979450000000007</v>
      </c>
      <c r="G2030" s="2">
        <f t="shared" si="243"/>
        <v>8.1228099999999959</v>
      </c>
      <c r="H2030" s="2">
        <f t="shared" si="247"/>
        <v>8.292977000000004</v>
      </c>
      <c r="I2030" s="2">
        <f t="array" ref="I2030">SUMPRODUCT(B2014:B2033, (ROW(B2014:B2033)-ROW(B2014)+1)) / (20*21/2)</f>
        <v>8.2155714285714296</v>
      </c>
      <c r="J2030" s="2">
        <f t="shared" si="250"/>
        <v>8.2093819803777812</v>
      </c>
      <c r="K2030" s="2">
        <f t="shared" si="244"/>
        <v>8.2074068891731446</v>
      </c>
    </row>
    <row r="2031" spans="1:11" ht="13.5" x14ac:dyDescent="0.25">
      <c r="A2031" s="3">
        <v>44960</v>
      </c>
      <c r="B2031" s="2">
        <v>8.2295999999999996</v>
      </c>
      <c r="C2031" s="2">
        <f t="shared" si="245"/>
        <v>-7.6000000000000512E-3</v>
      </c>
      <c r="D2031" s="2">
        <f t="shared" si="246"/>
        <v>8.2631599999999992</v>
      </c>
      <c r="E2031" s="2">
        <f t="shared" si="248"/>
        <v>8.230360000000001</v>
      </c>
      <c r="F2031" s="2">
        <f t="shared" si="249"/>
        <v>8.1910800000000012</v>
      </c>
      <c r="G2031" s="2">
        <f t="shared" si="243"/>
        <v>8.1234199999999976</v>
      </c>
      <c r="H2031" s="2">
        <f t="shared" si="247"/>
        <v>8.2934725000000036</v>
      </c>
      <c r="I2031" s="2">
        <f t="array" ref="I2031">SUMPRODUCT(B2015:B2034, (ROW(B2015:B2034)-ROW(B2015)+1)) / (20*21/2)</f>
        <v>8.2155728571428561</v>
      </c>
      <c r="J2031" s="2">
        <f t="shared" si="250"/>
        <v>8.2113075060560874</v>
      </c>
      <c r="K2031" s="2">
        <f t="shared" si="244"/>
        <v>8.2082772072447874</v>
      </c>
    </row>
    <row r="2032" spans="1:11" ht="13.5" x14ac:dyDescent="0.25">
      <c r="A2032" s="3">
        <v>44963</v>
      </c>
      <c r="B2032" s="2">
        <v>8.2371999999999996</v>
      </c>
      <c r="C2032" s="2">
        <f t="shared" si="245"/>
        <v>7.6000000000000512E-3</v>
      </c>
      <c r="D2032" s="2">
        <f t="shared" si="246"/>
        <v>8.2494199999999989</v>
      </c>
      <c r="E2032" s="2">
        <f t="shared" si="248"/>
        <v>8.230360000000001</v>
      </c>
      <c r="F2032" s="2">
        <f t="shared" si="249"/>
        <v>8.1952750000000005</v>
      </c>
      <c r="G2032" s="2">
        <f t="shared" si="243"/>
        <v>8.1218939999999957</v>
      </c>
      <c r="H2032" s="2">
        <f t="shared" si="247"/>
        <v>8.2940745000000025</v>
      </c>
      <c r="I2032" s="2">
        <f t="array" ref="I2032">SUMPRODUCT(B2016:B2035, (ROW(B2016:B2035)-ROW(B2016)+1)) / (20*21/2)</f>
        <v>8.2152109523809518</v>
      </c>
      <c r="J2032" s="2">
        <f t="shared" si="250"/>
        <v>8.2137734578602686</v>
      </c>
      <c r="K2032" s="2">
        <f t="shared" si="244"/>
        <v>8.209411434411658</v>
      </c>
    </row>
    <row r="2033" spans="1:11" ht="13.5" x14ac:dyDescent="0.25">
      <c r="A2033" s="3">
        <v>44964</v>
      </c>
      <c r="B2033" s="2">
        <v>8.1608999999999998</v>
      </c>
      <c r="C2033" s="2">
        <f t="shared" si="245"/>
        <v>-7.6299999999999812E-2</v>
      </c>
      <c r="D2033" s="2">
        <f t="shared" si="246"/>
        <v>8.2204200000000007</v>
      </c>
      <c r="E2033" s="2">
        <f t="shared" si="248"/>
        <v>8.22654</v>
      </c>
      <c r="F2033" s="2">
        <f t="shared" si="249"/>
        <v>8.1990850000000002</v>
      </c>
      <c r="G2033" s="2">
        <f t="shared" si="243"/>
        <v>8.1234179999999974</v>
      </c>
      <c r="H2033" s="2">
        <f t="shared" si="247"/>
        <v>8.2943975000000041</v>
      </c>
      <c r="I2033" s="2">
        <f t="array" ref="I2033">SUMPRODUCT(B2017:B2036, (ROW(B2017:B2036)-ROW(B2017)+1)) / (20*21/2)</f>
        <v>8.211682857142856</v>
      </c>
      <c r="J2033" s="2">
        <f t="shared" si="250"/>
        <v>8.2087378904450059</v>
      </c>
      <c r="K2033" s="2">
        <f t="shared" si="244"/>
        <v>8.2075090252190446</v>
      </c>
    </row>
    <row r="2034" spans="1:11" ht="13.5" x14ac:dyDescent="0.25">
      <c r="A2034" s="3">
        <v>44965</v>
      </c>
      <c r="B2034" s="2">
        <v>8.1990999999999996</v>
      </c>
      <c r="C2034" s="2">
        <f t="shared" si="245"/>
        <v>3.819999999999979E-2</v>
      </c>
      <c r="D2034" s="2">
        <f t="shared" si="246"/>
        <v>8.2127999999999997</v>
      </c>
      <c r="E2034" s="2">
        <f t="shared" si="248"/>
        <v>8.2311200000000007</v>
      </c>
      <c r="F2034" s="2">
        <f t="shared" si="249"/>
        <v>8.2028999999999979</v>
      </c>
      <c r="G2034" s="2">
        <f t="shared" ref="G2034:G2097" si="251">AVERAGE(B1985:B2034)</f>
        <v>8.1258599999999976</v>
      </c>
      <c r="H2034" s="2">
        <f t="shared" si="247"/>
        <v>8.2953900000000029</v>
      </c>
      <c r="I2034" s="2">
        <f t="array" ref="I2034">SUMPRODUCT(B2018:B2037, (ROW(B2018:B2037)-ROW(B2018)+1)) / (20*21/2)</f>
        <v>8.2150585714285729</v>
      </c>
      <c r="J2034" s="2">
        <f t="shared" si="250"/>
        <v>8.2078199961169105</v>
      </c>
      <c r="K2034" s="2">
        <f t="shared" si="244"/>
        <v>8.2071792595241799</v>
      </c>
    </row>
    <row r="2035" spans="1:11" ht="13.5" x14ac:dyDescent="0.25">
      <c r="A2035" s="3">
        <v>44966</v>
      </c>
      <c r="B2035" s="2">
        <v>8.1990999999999996</v>
      </c>
      <c r="C2035" s="2">
        <f t="shared" si="245"/>
        <v>0</v>
      </c>
      <c r="D2035" s="2">
        <f t="shared" si="246"/>
        <v>8.2051800000000004</v>
      </c>
      <c r="E2035" s="2">
        <f t="shared" si="248"/>
        <v>8.2311200000000007</v>
      </c>
      <c r="F2035" s="2">
        <f t="shared" si="249"/>
        <v>8.1979449999999989</v>
      </c>
      <c r="G2035" s="2">
        <f t="shared" si="251"/>
        <v>8.134249999999998</v>
      </c>
      <c r="H2035" s="2">
        <f t="shared" si="247"/>
        <v>8.294196000000003</v>
      </c>
      <c r="I2035" s="2">
        <f t="array" ref="I2035">SUMPRODUCT(B2019:B2038, (ROW(B2019:B2038)-ROW(B2019)+1)) / (20*21/2)</f>
        <v>8.2169842857142843</v>
      </c>
      <c r="J2035" s="2">
        <f t="shared" si="250"/>
        <v>8.2069895202962524</v>
      </c>
      <c r="K2035" s="2">
        <f t="shared" ref="K2035:K2098" si="252">$K$4*B2035+(1-$K$4)*K2034</f>
        <v>8.2068624258173504</v>
      </c>
    </row>
    <row r="2036" spans="1:11" ht="13.5" x14ac:dyDescent="0.25">
      <c r="A2036" s="3">
        <v>44967</v>
      </c>
      <c r="B2036" s="2">
        <v>8.1608999999999998</v>
      </c>
      <c r="C2036" s="2">
        <f t="shared" si="245"/>
        <v>-3.819999999999979E-2</v>
      </c>
      <c r="D2036" s="2">
        <f t="shared" si="246"/>
        <v>8.1914400000000001</v>
      </c>
      <c r="E2036" s="2">
        <f t="shared" si="248"/>
        <v>8.2272999999999996</v>
      </c>
      <c r="F2036" s="2">
        <f t="shared" si="249"/>
        <v>8.2017549999999986</v>
      </c>
      <c r="G2036" s="2">
        <f t="shared" si="251"/>
        <v>8.140349999999998</v>
      </c>
      <c r="H2036" s="2">
        <f t="shared" si="247"/>
        <v>8.2927770000000045</v>
      </c>
      <c r="I2036" s="2">
        <f t="array" ref="I2036">SUMPRODUCT(B2020:B2039, (ROW(B2020:B2039)-ROW(B2020)+1)) / (20*21/2)</f>
        <v>8.2182200000000005</v>
      </c>
      <c r="J2036" s="2">
        <f t="shared" si="250"/>
        <v>8.2026000421728007</v>
      </c>
      <c r="K2036" s="2">
        <f t="shared" si="252"/>
        <v>8.2050599777460818</v>
      </c>
    </row>
    <row r="2037" spans="1:11" ht="13.5" x14ac:dyDescent="0.25">
      <c r="A2037" s="3">
        <v>44970</v>
      </c>
      <c r="B2037" s="2">
        <v>8.2371999999999996</v>
      </c>
      <c r="C2037" s="2">
        <f t="shared" si="245"/>
        <v>7.6299999999999812E-2</v>
      </c>
      <c r="D2037" s="2">
        <f t="shared" si="246"/>
        <v>8.1914400000000001</v>
      </c>
      <c r="E2037" s="2">
        <f t="shared" si="248"/>
        <v>8.2204299999999986</v>
      </c>
      <c r="F2037" s="2">
        <f t="shared" si="249"/>
        <v>8.2093799999999995</v>
      </c>
      <c r="G2037" s="2">
        <f t="shared" si="251"/>
        <v>8.1487399999999965</v>
      </c>
      <c r="H2037" s="2">
        <f t="shared" si="247"/>
        <v>8.2916710000000045</v>
      </c>
      <c r="I2037" s="2">
        <f t="array" ref="I2037">SUMPRODUCT(B2021:B2040, (ROW(B2021:B2040)-ROW(B2021)+1)) / (20*21/2)</f>
        <v>8.2197099999999992</v>
      </c>
      <c r="J2037" s="2">
        <f t="shared" si="250"/>
        <v>8.2058952762515815</v>
      </c>
      <c r="K2037" s="2">
        <f t="shared" si="252"/>
        <v>8.2063203707756465</v>
      </c>
    </row>
    <row r="2038" spans="1:11" ht="13.5" x14ac:dyDescent="0.25">
      <c r="A2038" s="3">
        <v>44971</v>
      </c>
      <c r="B2038" s="2">
        <v>8.2295999999999996</v>
      </c>
      <c r="C2038" s="2">
        <f t="shared" si="245"/>
        <v>-7.6000000000000512E-3</v>
      </c>
      <c r="D2038" s="2">
        <f t="shared" si="246"/>
        <v>8.2051800000000004</v>
      </c>
      <c r="E2038" s="2">
        <f t="shared" si="248"/>
        <v>8.2128000000000014</v>
      </c>
      <c r="F2038" s="2">
        <f t="shared" si="249"/>
        <v>8.2166249999999987</v>
      </c>
      <c r="G2038" s="2">
        <f t="shared" si="251"/>
        <v>8.1562139999999985</v>
      </c>
      <c r="H2038" s="2">
        <f t="shared" si="247"/>
        <v>8.2909710000000043</v>
      </c>
      <c r="I2038" s="2">
        <f t="array" ref="I2038">SUMPRODUCT(B2022:B2041, (ROW(B2022:B2041)-ROW(B2022)+1)) / (20*21/2)</f>
        <v>8.2212338095238078</v>
      </c>
      <c r="J2038" s="2">
        <f t="shared" si="250"/>
        <v>8.2081528689895258</v>
      </c>
      <c r="K2038" s="2">
        <f t="shared" si="252"/>
        <v>8.2072332974118964</v>
      </c>
    </row>
    <row r="2039" spans="1:11" ht="13.5" x14ac:dyDescent="0.25">
      <c r="A2039" s="3">
        <v>44972</v>
      </c>
      <c r="B2039" s="2">
        <v>8.2295999999999996</v>
      </c>
      <c r="C2039" s="2">
        <f t="shared" si="245"/>
        <v>0</v>
      </c>
      <c r="D2039" s="2">
        <f t="shared" si="246"/>
        <v>8.2112799999999986</v>
      </c>
      <c r="E2039" s="2">
        <f t="shared" si="248"/>
        <v>8.21204</v>
      </c>
      <c r="F2039" s="2">
        <f t="shared" si="249"/>
        <v>8.2139550000000003</v>
      </c>
      <c r="G2039" s="2">
        <f t="shared" si="251"/>
        <v>8.1644519999999972</v>
      </c>
      <c r="H2039" s="2">
        <f t="shared" si="247"/>
        <v>8.2902710000000042</v>
      </c>
      <c r="I2039" s="2">
        <f t="array" ref="I2039">SUMPRODUCT(B2023:B2042, (ROW(B2023:B2042)-ROW(B2023)+1)) / (20*21/2)</f>
        <v>8.2227576190476181</v>
      </c>
      <c r="J2039" s="2">
        <f t="shared" si="250"/>
        <v>8.2101954528952845</v>
      </c>
      <c r="K2039" s="2">
        <f t="shared" si="252"/>
        <v>8.2081104230035873</v>
      </c>
    </row>
    <row r="2040" spans="1:11" ht="13.5" x14ac:dyDescent="0.25">
      <c r="A2040" s="3">
        <v>44973</v>
      </c>
      <c r="B2040" s="2">
        <v>8.2295999999999996</v>
      </c>
      <c r="C2040" s="2">
        <f t="shared" si="245"/>
        <v>0</v>
      </c>
      <c r="D2040" s="2">
        <f t="shared" si="246"/>
        <v>8.2173799999999986</v>
      </c>
      <c r="E2040" s="2">
        <f t="shared" si="248"/>
        <v>8.2112800000000004</v>
      </c>
      <c r="F2040" s="2">
        <f t="shared" si="249"/>
        <v>8.2212000000000014</v>
      </c>
      <c r="G2040" s="2">
        <f t="shared" si="251"/>
        <v>8.1704019999999975</v>
      </c>
      <c r="H2040" s="2">
        <f t="shared" si="247"/>
        <v>8.2903225000000038</v>
      </c>
      <c r="I2040" s="2">
        <f t="array" ref="I2040">SUMPRODUCT(B2024:B2043, (ROW(B2024:B2043)-ROW(B2024)+1)) / (20*21/2)</f>
        <v>8.2242814285714267</v>
      </c>
      <c r="J2040" s="2">
        <f t="shared" si="250"/>
        <v>8.2120435050004961</v>
      </c>
      <c r="K2040" s="2">
        <f t="shared" si="252"/>
        <v>8.208953151513251</v>
      </c>
    </row>
    <row r="2041" spans="1:11" ht="13.5" x14ac:dyDescent="0.25">
      <c r="A2041" s="3">
        <v>44974</v>
      </c>
      <c r="B2041" s="2">
        <v>8.2371999999999996</v>
      </c>
      <c r="C2041" s="2">
        <f t="shared" si="245"/>
        <v>7.6000000000000512E-3</v>
      </c>
      <c r="D2041" s="2">
        <f t="shared" si="246"/>
        <v>8.23264</v>
      </c>
      <c r="E2041" s="2">
        <f t="shared" si="248"/>
        <v>8.21204</v>
      </c>
      <c r="F2041" s="2">
        <f t="shared" si="249"/>
        <v>8.2211999999999996</v>
      </c>
      <c r="G2041" s="2">
        <f t="shared" si="251"/>
        <v>8.1760459999999977</v>
      </c>
      <c r="H2041" s="2">
        <f t="shared" si="247"/>
        <v>8.2898995000000024</v>
      </c>
      <c r="I2041" s="2">
        <f t="array" ref="I2041">SUMPRODUCT(B2025:B2044, (ROW(B2025:B2044)-ROW(B2025)+1)) / (20*21/2)</f>
        <v>8.2314333333333334</v>
      </c>
      <c r="J2041" s="2">
        <f t="shared" si="250"/>
        <v>8.2144393616671145</v>
      </c>
      <c r="K2041" s="2">
        <f t="shared" si="252"/>
        <v>8.2100608710617511</v>
      </c>
    </row>
    <row r="2042" spans="1:11" ht="13.5" x14ac:dyDescent="0.25">
      <c r="A2042" s="3">
        <v>44977</v>
      </c>
      <c r="B2042" s="2">
        <v>8.2371999999999996</v>
      </c>
      <c r="C2042" s="2">
        <f t="shared" si="245"/>
        <v>0</v>
      </c>
      <c r="D2042" s="2">
        <f t="shared" si="246"/>
        <v>8.23264</v>
      </c>
      <c r="E2042" s="2">
        <f t="shared" si="248"/>
        <v>8.21204</v>
      </c>
      <c r="F2042" s="2">
        <f t="shared" si="249"/>
        <v>8.2211999999999996</v>
      </c>
      <c r="G2042" s="2">
        <f t="shared" si="251"/>
        <v>8.1806219999999978</v>
      </c>
      <c r="H2042" s="2">
        <f t="shared" si="247"/>
        <v>8.2894765000000028</v>
      </c>
      <c r="I2042" s="2">
        <f t="array" ref="I2042">SUMPRODUCT(B2026:B2045, (ROW(B2026:B2045)-ROW(B2026)+1)) / (20*21/2)</f>
        <v>8.2386285714285705</v>
      </c>
      <c r="J2042" s="2">
        <f t="shared" si="250"/>
        <v>8.2166070415083414</v>
      </c>
      <c r="K2042" s="2">
        <f t="shared" si="252"/>
        <v>8.2111251506279572</v>
      </c>
    </row>
    <row r="2043" spans="1:11" ht="13.5" x14ac:dyDescent="0.25">
      <c r="A2043" s="3">
        <v>44978</v>
      </c>
      <c r="B2043" s="2">
        <v>8.2371999999999996</v>
      </c>
      <c r="C2043" s="2">
        <f t="shared" si="245"/>
        <v>0</v>
      </c>
      <c r="D2043" s="2">
        <f t="shared" si="246"/>
        <v>8.2341599999999993</v>
      </c>
      <c r="E2043" s="2">
        <f t="shared" si="248"/>
        <v>8.2196699999999989</v>
      </c>
      <c r="F2043" s="2">
        <f t="shared" si="249"/>
        <v>8.2231050000000003</v>
      </c>
      <c r="G2043" s="2">
        <f t="shared" si="251"/>
        <v>8.1851979999999962</v>
      </c>
      <c r="H2043" s="2">
        <f t="shared" si="247"/>
        <v>8.2890535000000032</v>
      </c>
      <c r="I2043" s="2">
        <f t="array" ref="I2043">SUMPRODUCT(B2027:B2046, (ROW(B2027:B2046)-ROW(B2027)+1)) / (20*21/2)</f>
        <v>8.2460390476190479</v>
      </c>
      <c r="J2043" s="2">
        <f t="shared" si="250"/>
        <v>8.2185682756504033</v>
      </c>
      <c r="K2043" s="2">
        <f t="shared" si="252"/>
        <v>8.2121476937405866</v>
      </c>
    </row>
    <row r="2044" spans="1:11" ht="13.5" x14ac:dyDescent="0.25">
      <c r="A2044" s="3">
        <v>44979</v>
      </c>
      <c r="B2044" s="2">
        <v>8.2981999999999996</v>
      </c>
      <c r="C2044" s="2">
        <f t="shared" si="245"/>
        <v>6.0999999999999943E-2</v>
      </c>
      <c r="D2044" s="2">
        <f t="shared" si="246"/>
        <v>8.2478800000000003</v>
      </c>
      <c r="E2044" s="2">
        <f t="shared" si="248"/>
        <v>8.2295799999999986</v>
      </c>
      <c r="F2044" s="2">
        <f t="shared" si="249"/>
        <v>8.2303500000000014</v>
      </c>
      <c r="G2044" s="2">
        <f t="shared" si="251"/>
        <v>8.1914519999999964</v>
      </c>
      <c r="H2044" s="2">
        <f t="shared" si="247"/>
        <v>8.2889015000000033</v>
      </c>
      <c r="I2044" s="2">
        <f t="array" ref="I2044">SUMPRODUCT(B2028:B2047, (ROW(B2028:B2047)-ROW(B2028)+1)) / (20*21/2)</f>
        <v>8.252180952380952</v>
      </c>
      <c r="J2044" s="2">
        <f t="shared" si="250"/>
        <v>8.226152249397984</v>
      </c>
      <c r="K2044" s="2">
        <f t="shared" si="252"/>
        <v>8.2155222939860533</v>
      </c>
    </row>
    <row r="2045" spans="1:11" ht="13.5" x14ac:dyDescent="0.25">
      <c r="A2045" s="3">
        <v>44980</v>
      </c>
      <c r="B2045" s="2">
        <v>8.3058999999999994</v>
      </c>
      <c r="C2045" s="2">
        <f t="shared" si="245"/>
        <v>7.6999999999998181E-3</v>
      </c>
      <c r="D2045" s="2">
        <f t="shared" si="246"/>
        <v>8.2631399999999999</v>
      </c>
      <c r="E2045" s="2">
        <f t="shared" si="248"/>
        <v>8.2402599999999975</v>
      </c>
      <c r="F2045" s="2">
        <f t="shared" si="249"/>
        <v>8.2356900000000017</v>
      </c>
      <c r="G2045" s="2">
        <f t="shared" si="251"/>
        <v>8.1974019999999967</v>
      </c>
      <c r="H2045" s="2">
        <f t="shared" si="247"/>
        <v>8.2887540000000044</v>
      </c>
      <c r="I2045" s="2">
        <f t="array" ref="I2045">SUMPRODUCT(B2029:B2048, (ROW(B2029:B2048)-ROW(B2029)+1)) / (20*21/2)</f>
        <v>8.2590466666666646</v>
      </c>
      <c r="J2045" s="2">
        <f t="shared" si="250"/>
        <v>8.2337472732648429</v>
      </c>
      <c r="K2045" s="2">
        <f t="shared" si="252"/>
        <v>8.2190665177513065</v>
      </c>
    </row>
    <row r="2046" spans="1:11" ht="13.5" x14ac:dyDescent="0.25">
      <c r="A2046" s="3">
        <v>44981</v>
      </c>
      <c r="B2046" s="2">
        <v>8.3134999999999994</v>
      </c>
      <c r="C2046" s="2">
        <f t="shared" si="245"/>
        <v>7.6000000000000512E-3</v>
      </c>
      <c r="D2046" s="2">
        <f t="shared" si="246"/>
        <v>8.2783999999999995</v>
      </c>
      <c r="E2046" s="2">
        <f t="shared" si="248"/>
        <v>8.2555200000000006</v>
      </c>
      <c r="F2046" s="2">
        <f t="shared" si="249"/>
        <v>8.2414100000000019</v>
      </c>
      <c r="G2046" s="2">
        <f t="shared" si="251"/>
        <v>8.2038079999999969</v>
      </c>
      <c r="H2046" s="2">
        <f t="shared" si="247"/>
        <v>8.2886445000000037</v>
      </c>
      <c r="I2046" s="2">
        <f t="array" ref="I2046">SUMPRODUCT(B2030:B2049, (ROW(B2030:B2049)-ROW(B2030)+1)) / (20*21/2)</f>
        <v>8.2644190476190467</v>
      </c>
      <c r="J2046" s="2">
        <f t="shared" si="250"/>
        <v>8.241342771049144</v>
      </c>
      <c r="K2046" s="2">
        <f t="shared" si="252"/>
        <v>8.222769791564982</v>
      </c>
    </row>
    <row r="2047" spans="1:11" ht="13.5" x14ac:dyDescent="0.25">
      <c r="A2047" s="3">
        <v>44984</v>
      </c>
      <c r="B2047" s="2">
        <v>8.3058999999999994</v>
      </c>
      <c r="C2047" s="2">
        <f t="shared" si="245"/>
        <v>-7.6000000000000512E-3</v>
      </c>
      <c r="D2047" s="2">
        <f t="shared" si="246"/>
        <v>8.2921399999999998</v>
      </c>
      <c r="E2047" s="2">
        <f t="shared" si="248"/>
        <v>8.2623899999999999</v>
      </c>
      <c r="F2047" s="2">
        <f t="shared" si="249"/>
        <v>8.2414100000000019</v>
      </c>
      <c r="G2047" s="2">
        <f t="shared" si="251"/>
        <v>8.2097579999999972</v>
      </c>
      <c r="H2047" s="2">
        <f t="shared" si="247"/>
        <v>8.2888385000000042</v>
      </c>
      <c r="I2047" s="2">
        <f t="array" ref="I2047">SUMPRODUCT(B2031:B2050, (ROW(B2031:B2050)-ROW(B2031)+1)) / (20*21/2)</f>
        <v>8.2695009523809517</v>
      </c>
      <c r="J2047" s="2">
        <f t="shared" si="250"/>
        <v>8.2474910785682738</v>
      </c>
      <c r="K2047" s="2">
        <f t="shared" si="252"/>
        <v>8.2260297997389049</v>
      </c>
    </row>
    <row r="2048" spans="1:11" ht="13.5" x14ac:dyDescent="0.25">
      <c r="A2048" s="3">
        <v>44985</v>
      </c>
      <c r="B2048" s="2">
        <v>8.3134999999999994</v>
      </c>
      <c r="C2048" s="2">
        <f t="shared" si="245"/>
        <v>7.6000000000000512E-3</v>
      </c>
      <c r="D2048" s="2">
        <f t="shared" si="246"/>
        <v>8.3073999999999995</v>
      </c>
      <c r="E2048" s="2">
        <f t="shared" si="248"/>
        <v>8.2707800000000002</v>
      </c>
      <c r="F2048" s="2">
        <f t="shared" si="249"/>
        <v>8.2417900000000035</v>
      </c>
      <c r="G2048" s="2">
        <f t="shared" si="251"/>
        <v>8.2128099999999975</v>
      </c>
      <c r="H2048" s="2">
        <f t="shared" si="247"/>
        <v>8.2890705000000047</v>
      </c>
      <c r="I2048" s="2">
        <f t="array" ref="I2048">SUMPRODUCT(B2032:B2051, (ROW(B2032:B2051)-ROW(B2032)+1)) / (20*21/2)</f>
        <v>8.2757495238095249</v>
      </c>
      <c r="J2048" s="2">
        <f t="shared" si="250"/>
        <v>8.2537776425141516</v>
      </c>
      <c r="K2048" s="2">
        <f t="shared" si="252"/>
        <v>8.2294600036707131</v>
      </c>
    </row>
    <row r="2049" spans="1:11" ht="13.5" x14ac:dyDescent="0.25">
      <c r="A2049" s="3">
        <v>44986</v>
      </c>
      <c r="B2049" s="2">
        <v>8.2981999999999996</v>
      </c>
      <c r="C2049" s="2">
        <f t="shared" si="245"/>
        <v>-1.5299999999999869E-2</v>
      </c>
      <c r="D2049" s="2">
        <f t="shared" si="246"/>
        <v>8.3073999999999995</v>
      </c>
      <c r="E2049" s="2">
        <f t="shared" si="248"/>
        <v>8.2776399999999999</v>
      </c>
      <c r="F2049" s="2">
        <f t="shared" si="249"/>
        <v>8.2448400000000017</v>
      </c>
      <c r="G2049" s="2">
        <f t="shared" si="251"/>
        <v>8.2155559999999976</v>
      </c>
      <c r="H2049" s="2">
        <f t="shared" si="247"/>
        <v>8.2887135000000054</v>
      </c>
      <c r="I2049" s="2">
        <f t="array" ref="I2049">SUMPRODUCT(B2033:B2052, (ROW(B2033:B2052)-ROW(B2033)+1)) / (20*21/2)</f>
        <v>8.3070176190476186</v>
      </c>
      <c r="J2049" s="2">
        <f t="shared" si="250"/>
        <v>8.2580083432270897</v>
      </c>
      <c r="K2049" s="2">
        <f t="shared" si="252"/>
        <v>8.2321556898012744</v>
      </c>
    </row>
    <row r="2050" spans="1:11" ht="13.5" x14ac:dyDescent="0.25">
      <c r="A2050" s="3">
        <v>44987</v>
      </c>
      <c r="B2050" s="2">
        <v>8.2981999999999996</v>
      </c>
      <c r="C2050" s="2">
        <f t="shared" si="245"/>
        <v>0</v>
      </c>
      <c r="D2050" s="2">
        <f t="shared" si="246"/>
        <v>8.3058599999999991</v>
      </c>
      <c r="E2050" s="2">
        <f t="shared" si="248"/>
        <v>8.2844999999999978</v>
      </c>
      <c r="F2050" s="2">
        <f t="shared" si="249"/>
        <v>8.2478900000000017</v>
      </c>
      <c r="G2050" s="2">
        <f t="shared" si="251"/>
        <v>8.2183019999999978</v>
      </c>
      <c r="H2050" s="2">
        <f t="shared" si="247"/>
        <v>8.2885275000000043</v>
      </c>
      <c r="I2050" s="2">
        <f t="array" ref="I2050">SUMPRODUCT(B2034:B2053, (ROW(B2034:B2053)-ROW(B2034)+1)) / (20*21/2)</f>
        <v>8.3330228571428577</v>
      </c>
      <c r="J2050" s="2">
        <f t="shared" si="250"/>
        <v>8.261836120062604</v>
      </c>
      <c r="K2050" s="2">
        <f t="shared" si="252"/>
        <v>8.2347456627502442</v>
      </c>
    </row>
    <row r="2051" spans="1:11" ht="13.5" x14ac:dyDescent="0.25">
      <c r="A2051" s="3">
        <v>44988</v>
      </c>
      <c r="B2051" s="2">
        <v>8.3134999999999994</v>
      </c>
      <c r="C2051" s="2">
        <f t="shared" si="245"/>
        <v>1.5299999999999869E-2</v>
      </c>
      <c r="D2051" s="2">
        <f t="shared" si="246"/>
        <v>8.3058599999999991</v>
      </c>
      <c r="E2051" s="2">
        <f t="shared" si="248"/>
        <v>8.2921299999999984</v>
      </c>
      <c r="F2051" s="2">
        <f t="shared" si="249"/>
        <v>8.252085000000001</v>
      </c>
      <c r="G2051" s="2">
        <f t="shared" si="251"/>
        <v>8.224403999999998</v>
      </c>
      <c r="H2051" s="2">
        <f t="shared" si="247"/>
        <v>8.2879055000000044</v>
      </c>
      <c r="I2051" s="2">
        <f t="array" ref="I2051">SUMPRODUCT(B2035:B2054, (ROW(B2035:B2054)-ROW(B2035)+1)) / (20*21/2)</f>
        <v>8.357211904761904</v>
      </c>
      <c r="J2051" s="2">
        <f t="shared" si="250"/>
        <v>8.2667564895804517</v>
      </c>
      <c r="K2051" s="2">
        <f t="shared" si="252"/>
        <v>8.2378340681325888</v>
      </c>
    </row>
    <row r="2052" spans="1:11" ht="13.5" x14ac:dyDescent="0.25">
      <c r="A2052" s="3">
        <v>44991</v>
      </c>
      <c r="B2052" s="2">
        <v>8.5803999999999991</v>
      </c>
      <c r="C2052" s="2">
        <f t="shared" ref="C2052:C2115" si="253">B2052-B2051</f>
        <v>0.26689999999999969</v>
      </c>
      <c r="D2052" s="2">
        <f t="shared" si="246"/>
        <v>8.3607599999999991</v>
      </c>
      <c r="E2052" s="2">
        <f t="shared" si="248"/>
        <v>8.3264499999999995</v>
      </c>
      <c r="F2052" s="2">
        <f t="shared" si="249"/>
        <v>8.2692450000000015</v>
      </c>
      <c r="G2052" s="2">
        <f t="shared" si="251"/>
        <v>8.2337079999999965</v>
      </c>
      <c r="H2052" s="2">
        <f t="shared" si="247"/>
        <v>8.2887890000000031</v>
      </c>
      <c r="I2052" s="2">
        <f t="array" ref="I2052">SUMPRODUCT(B2036:B2055, (ROW(B2036:B2055)-ROW(B2036)+1)) / (20*21/2)</f>
        <v>8.379766666666665</v>
      </c>
      <c r="J2052" s="2">
        <f t="shared" si="250"/>
        <v>8.2966273000965991</v>
      </c>
      <c r="K2052" s="2">
        <f t="shared" si="252"/>
        <v>8.251268026245036</v>
      </c>
    </row>
    <row r="2053" spans="1:11" ht="13.5" x14ac:dyDescent="0.25">
      <c r="A2053" s="3">
        <v>44992</v>
      </c>
      <c r="B2053" s="2">
        <v>8.5422999999999991</v>
      </c>
      <c r="C2053" s="2">
        <f t="shared" si="253"/>
        <v>-3.8100000000000023E-2</v>
      </c>
      <c r="D2053" s="2">
        <f t="shared" si="246"/>
        <v>8.4065199999999987</v>
      </c>
      <c r="E2053" s="2">
        <f t="shared" si="248"/>
        <v>8.3569599999999991</v>
      </c>
      <c r="F2053" s="2">
        <f t="shared" si="249"/>
        <v>8.2883150000000008</v>
      </c>
      <c r="G2053" s="2">
        <f t="shared" si="251"/>
        <v>8.2422499999999967</v>
      </c>
      <c r="H2053" s="2">
        <f t="shared" si="247"/>
        <v>8.2892770000000038</v>
      </c>
      <c r="I2053" s="2">
        <f t="array" ref="I2053">SUMPRODUCT(B2037:B2056, (ROW(B2037:B2056)-ROW(B2037)+1)) / (20*21/2)</f>
        <v>8.4006871428571426</v>
      </c>
      <c r="J2053" s="2">
        <f t="shared" si="250"/>
        <v>8.3200247000873997</v>
      </c>
      <c r="K2053" s="2">
        <f t="shared" si="252"/>
        <v>8.2626810448236618</v>
      </c>
    </row>
    <row r="2054" spans="1:11" ht="13.5" x14ac:dyDescent="0.25">
      <c r="A2054" s="3">
        <v>44993</v>
      </c>
      <c r="B2054" s="2">
        <v>8.5422999999999991</v>
      </c>
      <c r="C2054" s="2">
        <f t="shared" si="253"/>
        <v>0</v>
      </c>
      <c r="D2054" s="2">
        <f t="shared" si="246"/>
        <v>8.4553399999999979</v>
      </c>
      <c r="E2054" s="2">
        <f t="shared" si="248"/>
        <v>8.3813700000000004</v>
      </c>
      <c r="F2054" s="2">
        <f t="shared" si="249"/>
        <v>8.3054749999999995</v>
      </c>
      <c r="G2054" s="2">
        <f t="shared" si="251"/>
        <v>8.2506399999999971</v>
      </c>
      <c r="H2054" s="2">
        <f t="shared" si="247"/>
        <v>8.2897990000000039</v>
      </c>
      <c r="I2054" s="2">
        <f t="array" ref="I2054">SUMPRODUCT(B2038:B2057, (ROW(B2038:B2057)-ROW(B2038)+1)) / (20*21/2)</f>
        <v>8.4183342857142858</v>
      </c>
      <c r="J2054" s="2">
        <f t="shared" si="250"/>
        <v>8.3411937762695523</v>
      </c>
      <c r="K2054" s="2">
        <f t="shared" si="252"/>
        <v>8.2736464940462628</v>
      </c>
    </row>
    <row r="2055" spans="1:11" ht="13.5" x14ac:dyDescent="0.25">
      <c r="A2055" s="3">
        <v>44994</v>
      </c>
      <c r="B2055" s="2">
        <v>8.5422999999999991</v>
      </c>
      <c r="C2055" s="2">
        <f t="shared" si="253"/>
        <v>0</v>
      </c>
      <c r="D2055" s="2">
        <f t="shared" ref="D2055:D2118" si="254">AVERAGE(B2051:B2055)</f>
        <v>8.5041599999999988</v>
      </c>
      <c r="E2055" s="2">
        <f t="shared" si="248"/>
        <v>8.405009999999999</v>
      </c>
      <c r="F2055" s="2">
        <f t="shared" si="249"/>
        <v>8.322635</v>
      </c>
      <c r="G2055" s="2">
        <f t="shared" si="251"/>
        <v>8.2582679999999975</v>
      </c>
      <c r="H2055" s="2">
        <f t="shared" si="247"/>
        <v>8.2901500000000041</v>
      </c>
      <c r="I2055" s="2">
        <f t="array" ref="I2055">SUMPRODUCT(B2039:B2058, (ROW(B2039:B2058)-ROW(B2039)+1)) / (20*21/2)</f>
        <v>8.4346014285714279</v>
      </c>
      <c r="J2055" s="2">
        <f t="shared" si="250"/>
        <v>8.3603467499581665</v>
      </c>
      <c r="K2055" s="2">
        <f t="shared" si="252"/>
        <v>8.2841819256522928</v>
      </c>
    </row>
    <row r="2056" spans="1:11" ht="13.5" x14ac:dyDescent="0.25">
      <c r="A2056" s="3">
        <v>44995</v>
      </c>
      <c r="B2056" s="2">
        <v>8.5422999999999991</v>
      </c>
      <c r="C2056" s="2">
        <f t="shared" si="253"/>
        <v>0</v>
      </c>
      <c r="D2056" s="2">
        <f t="shared" si="254"/>
        <v>8.5499199999999984</v>
      </c>
      <c r="E2056" s="2">
        <f t="shared" si="248"/>
        <v>8.4278899999999997</v>
      </c>
      <c r="F2056" s="2">
        <f t="shared" si="249"/>
        <v>8.341705000000001</v>
      </c>
      <c r="G2056" s="2">
        <f t="shared" si="251"/>
        <v>8.2658959999999979</v>
      </c>
      <c r="H2056" s="2">
        <f t="shared" si="247"/>
        <v>8.2905010000000043</v>
      </c>
      <c r="I2056" s="2">
        <f t="array" ref="I2056">SUMPRODUCT(B2040:B2059, (ROW(B2040:B2059)-ROW(B2040)+1)) / (20*21/2)</f>
        <v>8.4494523809523816</v>
      </c>
      <c r="J2056" s="2">
        <f t="shared" si="250"/>
        <v>8.3776756309145313</v>
      </c>
      <c r="K2056" s="2">
        <f t="shared" si="252"/>
        <v>8.2943042030776937</v>
      </c>
    </row>
    <row r="2057" spans="1:11" ht="13.5" x14ac:dyDescent="0.25">
      <c r="A2057" s="3">
        <v>44998</v>
      </c>
      <c r="B2057" s="2">
        <v>8.5269999999999992</v>
      </c>
      <c r="C2057" s="2">
        <f t="shared" si="253"/>
        <v>-1.5299999999999869E-2</v>
      </c>
      <c r="D2057" s="2">
        <f t="shared" si="254"/>
        <v>8.5392399999999995</v>
      </c>
      <c r="E2057" s="2">
        <f t="shared" si="248"/>
        <v>8.4499999999999993</v>
      </c>
      <c r="F2057" s="2">
        <f t="shared" si="249"/>
        <v>8.3561950000000014</v>
      </c>
      <c r="G2057" s="2">
        <f t="shared" si="251"/>
        <v>8.2701659999999979</v>
      </c>
      <c r="H2057" s="2">
        <f t="shared" si="247"/>
        <v>8.290946500000004</v>
      </c>
      <c r="I2057" s="2">
        <f t="array" ref="I2057">SUMPRODUCT(B2041:B2060, (ROW(B2041:B2060)-ROW(B2041)+1)) / (20*21/2)</f>
        <v>8.4628871428571415</v>
      </c>
      <c r="J2057" s="2">
        <f t="shared" si="250"/>
        <v>8.3918969993988615</v>
      </c>
      <c r="K2057" s="2">
        <f t="shared" si="252"/>
        <v>8.3034295284471966</v>
      </c>
    </row>
    <row r="2058" spans="1:11" ht="13.5" x14ac:dyDescent="0.25">
      <c r="A2058" s="3">
        <v>44999</v>
      </c>
      <c r="B2058" s="2">
        <v>8.5269999999999992</v>
      </c>
      <c r="C2058" s="2">
        <f t="shared" si="253"/>
        <v>0</v>
      </c>
      <c r="D2058" s="2">
        <f t="shared" si="254"/>
        <v>8.5361799999999999</v>
      </c>
      <c r="E2058" s="2">
        <f t="shared" si="248"/>
        <v>8.4713499999999993</v>
      </c>
      <c r="F2058" s="2">
        <f t="shared" si="249"/>
        <v>8.3710649999999998</v>
      </c>
      <c r="G2058" s="2">
        <f t="shared" si="251"/>
        <v>8.2732159999999979</v>
      </c>
      <c r="H2058" s="2">
        <f t="shared" ref="H2058:H2121" si="255">AVERAGE(B1859:B2058)</f>
        <v>8.2912210000000055</v>
      </c>
      <c r="I2058" s="2">
        <f t="array" ref="I2058">SUMPRODUCT(B2042:B2061, (ROW(B2042:B2061)-ROW(B2042)+1)) / (20*21/2)</f>
        <v>8.476362857142858</v>
      </c>
      <c r="J2058" s="2">
        <f t="shared" si="250"/>
        <v>8.4047639518370652</v>
      </c>
      <c r="K2058" s="2">
        <f t="shared" si="252"/>
        <v>8.3121969979198553</v>
      </c>
    </row>
    <row r="2059" spans="1:11" ht="13.5" x14ac:dyDescent="0.25">
      <c r="A2059" s="3">
        <v>45000</v>
      </c>
      <c r="B2059" s="2">
        <v>8.5269999999999992</v>
      </c>
      <c r="C2059" s="2">
        <f t="shared" si="253"/>
        <v>0</v>
      </c>
      <c r="D2059" s="2">
        <f t="shared" si="254"/>
        <v>8.5331200000000003</v>
      </c>
      <c r="E2059" s="2">
        <f t="shared" si="248"/>
        <v>8.4942299999999982</v>
      </c>
      <c r="F2059" s="2">
        <f t="shared" si="249"/>
        <v>8.3859349999999981</v>
      </c>
      <c r="G2059" s="2">
        <f t="shared" si="251"/>
        <v>8.2774859999999979</v>
      </c>
      <c r="H2059" s="2">
        <f t="shared" si="255"/>
        <v>8.2916665000000052</v>
      </c>
      <c r="I2059" s="2">
        <f t="array" ref="I2059">SUMPRODUCT(B2043:B2062, (ROW(B2043:B2062)-ROW(B2043)+1)) / (20*21/2)</f>
        <v>8.4920142857142853</v>
      </c>
      <c r="J2059" s="2">
        <f t="shared" si="250"/>
        <v>8.4164054802335357</v>
      </c>
      <c r="K2059" s="2">
        <f t="shared" si="252"/>
        <v>8.3206206450602522</v>
      </c>
    </row>
    <row r="2060" spans="1:11" ht="13.5" x14ac:dyDescent="0.25">
      <c r="A2060" s="3">
        <v>45001</v>
      </c>
      <c r="B2060" s="2">
        <v>8.5269999999999992</v>
      </c>
      <c r="C2060" s="2">
        <f t="shared" si="253"/>
        <v>0</v>
      </c>
      <c r="D2060" s="2">
        <f t="shared" si="254"/>
        <v>8.5300600000000006</v>
      </c>
      <c r="E2060" s="2">
        <f t="shared" ref="E2060:E2123" si="256">AVERAGE(B2051:B2060)</f>
        <v>8.5171099999999988</v>
      </c>
      <c r="F2060" s="2">
        <f t="shared" si="249"/>
        <v>8.4008049999999965</v>
      </c>
      <c r="G2060" s="2">
        <f t="shared" si="251"/>
        <v>8.2817559999999997</v>
      </c>
      <c r="H2060" s="2">
        <f t="shared" si="255"/>
        <v>8.2921120000000048</v>
      </c>
      <c r="I2060" s="2">
        <f t="array" ref="I2060">SUMPRODUCT(B2044:B2063, (ROW(B2044:B2063)-ROW(B2044)+1)) / (20*21/2)</f>
        <v>8.5096695238095226</v>
      </c>
      <c r="J2060" s="2">
        <f t="shared" si="250"/>
        <v>8.4269382916398659</v>
      </c>
      <c r="K2060" s="2">
        <f t="shared" si="252"/>
        <v>8.3287139530971057</v>
      </c>
    </row>
    <row r="2061" spans="1:11" ht="13.5" x14ac:dyDescent="0.25">
      <c r="A2061" s="3">
        <v>45002</v>
      </c>
      <c r="B2061" s="2">
        <v>8.5422999999999991</v>
      </c>
      <c r="C2061" s="2">
        <f t="shared" si="253"/>
        <v>1.5299999999999869E-2</v>
      </c>
      <c r="D2061" s="2">
        <f t="shared" si="254"/>
        <v>8.5300599999999989</v>
      </c>
      <c r="E2061" s="2">
        <f t="shared" si="256"/>
        <v>8.5399899999999995</v>
      </c>
      <c r="F2061" s="2">
        <f t="shared" si="249"/>
        <v>8.4160599999999981</v>
      </c>
      <c r="G2061" s="2">
        <f t="shared" si="251"/>
        <v>8.2852639999999997</v>
      </c>
      <c r="H2061" s="2">
        <f t="shared" si="255"/>
        <v>8.2929755000000043</v>
      </c>
      <c r="I2061" s="2">
        <f t="array" ref="I2061">SUMPRODUCT(B2045:B2064, (ROW(B2045:B2064)-ROW(B2045)+1)) / (20*21/2)</f>
        <v>8.5255085714285723</v>
      </c>
      <c r="J2061" s="2">
        <f t="shared" si="250"/>
        <v>8.4379251210074973</v>
      </c>
      <c r="K2061" s="2">
        <f t="shared" si="252"/>
        <v>8.3370898765050629</v>
      </c>
    </row>
    <row r="2062" spans="1:11" ht="13.5" x14ac:dyDescent="0.25">
      <c r="A2062" s="3">
        <v>45006</v>
      </c>
      <c r="B2062" s="2">
        <v>8.5803999999999991</v>
      </c>
      <c r="C2062" s="2">
        <f t="shared" si="253"/>
        <v>3.8100000000000023E-2</v>
      </c>
      <c r="D2062" s="2">
        <f t="shared" si="254"/>
        <v>8.5407399999999978</v>
      </c>
      <c r="E2062" s="2">
        <f t="shared" si="256"/>
        <v>8.5399899999999995</v>
      </c>
      <c r="F2062" s="2">
        <f t="shared" si="249"/>
        <v>8.4332199999999986</v>
      </c>
      <c r="G2062" s="2">
        <f t="shared" si="251"/>
        <v>8.293806</v>
      </c>
      <c r="H2062" s="2">
        <f t="shared" si="255"/>
        <v>8.2938590000000048</v>
      </c>
      <c r="I2062" s="2">
        <f t="array" ref="I2062">SUMPRODUCT(B2046:B2065, (ROW(B2046:B2065)-ROW(B2046)+1)) / (20*21/2)</f>
        <v>8.5398219047619044</v>
      </c>
      <c r="J2062" s="2">
        <f t="shared" si="250"/>
        <v>8.4514941571020206</v>
      </c>
      <c r="K2062" s="2">
        <f t="shared" si="252"/>
        <v>8.3466314499754528</v>
      </c>
    </row>
    <row r="2063" spans="1:11" ht="13.5" x14ac:dyDescent="0.25">
      <c r="A2063" s="3">
        <v>45007</v>
      </c>
      <c r="B2063" s="2">
        <v>8.6186000000000007</v>
      </c>
      <c r="C2063" s="2">
        <f t="shared" si="253"/>
        <v>3.8200000000001566E-2</v>
      </c>
      <c r="D2063" s="2">
        <f t="shared" si="254"/>
        <v>8.5590599999999988</v>
      </c>
      <c r="E2063" s="2">
        <f t="shared" si="256"/>
        <v>8.5476200000000002</v>
      </c>
      <c r="F2063" s="2">
        <f t="shared" si="249"/>
        <v>8.4522899999999996</v>
      </c>
      <c r="G2063" s="2">
        <f t="shared" si="251"/>
        <v>8.3044839999999986</v>
      </c>
      <c r="H2063" s="2">
        <f t="shared" si="255"/>
        <v>8.2949675000000056</v>
      </c>
      <c r="I2063" s="2">
        <f t="array" ref="I2063">SUMPRODUCT(B2047:B2066, (ROW(B2047:B2066)-ROW(B2047)+1)) / (20*21/2)</f>
        <v>8.555550952380953</v>
      </c>
      <c r="J2063" s="2">
        <f t="shared" si="250"/>
        <v>8.4674089992827817</v>
      </c>
      <c r="K2063" s="2">
        <f t="shared" si="252"/>
        <v>8.3572968833097487</v>
      </c>
    </row>
    <row r="2064" spans="1:11" ht="13.5" x14ac:dyDescent="0.25">
      <c r="A2064" s="3">
        <v>45008</v>
      </c>
      <c r="B2064" s="2">
        <v>8.6186000000000007</v>
      </c>
      <c r="C2064" s="2">
        <f t="shared" si="253"/>
        <v>0</v>
      </c>
      <c r="D2064" s="2">
        <f t="shared" si="254"/>
        <v>8.5773799999999998</v>
      </c>
      <c r="E2064" s="2">
        <f t="shared" si="256"/>
        <v>8.5552499999999991</v>
      </c>
      <c r="F2064" s="2">
        <f t="shared" si="249"/>
        <v>8.4683099999999989</v>
      </c>
      <c r="G2064" s="2">
        <f t="shared" si="251"/>
        <v>8.3143999999999991</v>
      </c>
      <c r="H2064" s="2">
        <f t="shared" si="255"/>
        <v>8.2961100000000041</v>
      </c>
      <c r="I2064" s="2">
        <f t="array" ref="I2064">SUMPRODUCT(B2048:B2067, (ROW(B2048:B2067)-ROW(B2048)+1)) / (20*21/2)</f>
        <v>8.5813009523809534</v>
      </c>
      <c r="J2064" s="2">
        <f t="shared" si="250"/>
        <v>8.4818081422082319</v>
      </c>
      <c r="K2064" s="2">
        <f t="shared" si="252"/>
        <v>8.3675440643564265</v>
      </c>
    </row>
    <row r="2065" spans="1:11" ht="13.5" x14ac:dyDescent="0.25">
      <c r="A2065" s="3">
        <v>45009</v>
      </c>
      <c r="B2065" s="2">
        <v>8.6186000000000007</v>
      </c>
      <c r="C2065" s="2">
        <f t="shared" si="253"/>
        <v>0</v>
      </c>
      <c r="D2065" s="2">
        <f t="shared" si="254"/>
        <v>8.595699999999999</v>
      </c>
      <c r="E2065" s="2">
        <f t="shared" si="256"/>
        <v>8.5628799999999998</v>
      </c>
      <c r="F2065" s="2">
        <f t="shared" si="249"/>
        <v>8.4839450000000003</v>
      </c>
      <c r="G2065" s="2">
        <f t="shared" si="251"/>
        <v>8.3208080000000013</v>
      </c>
      <c r="H2065" s="2">
        <f t="shared" si="255"/>
        <v>8.2968770000000038</v>
      </c>
      <c r="I2065" s="2">
        <f t="array" ref="I2065">SUMPRODUCT(B2049:B2068, (ROW(B2049:B2068)-ROW(B2049)+1)) / (20*21/2)</f>
        <v>8.5975690476190465</v>
      </c>
      <c r="J2065" s="2">
        <f t="shared" si="250"/>
        <v>8.4948359381884</v>
      </c>
      <c r="K2065" s="2">
        <f t="shared" si="252"/>
        <v>8.377389395165979</v>
      </c>
    </row>
    <row r="2066" spans="1:11" ht="13.5" x14ac:dyDescent="0.25">
      <c r="A2066" s="3">
        <v>45012</v>
      </c>
      <c r="B2066" s="2">
        <v>8.6491000000000007</v>
      </c>
      <c r="C2066" s="2">
        <f t="shared" si="253"/>
        <v>3.0499999999999972E-2</v>
      </c>
      <c r="D2066" s="2">
        <f t="shared" si="254"/>
        <v>8.6170600000000004</v>
      </c>
      <c r="E2066" s="2">
        <f t="shared" si="256"/>
        <v>8.5735599999999987</v>
      </c>
      <c r="F2066" s="2">
        <f t="shared" si="249"/>
        <v>8.500725000000001</v>
      </c>
      <c r="G2066" s="2">
        <f t="shared" si="251"/>
        <v>8.3320959999999999</v>
      </c>
      <c r="H2066" s="2">
        <f t="shared" si="255"/>
        <v>8.297796500000004</v>
      </c>
      <c r="I2066" s="2">
        <f t="array" ref="I2066">SUMPRODUCT(B2050:B2069, (ROW(B2050:B2069)-ROW(B2050)+1)) / (20*21/2)</f>
        <v>8.6120214285714276</v>
      </c>
      <c r="J2066" s="2">
        <f t="shared" si="250"/>
        <v>8.5095277535990288</v>
      </c>
      <c r="K2066" s="2">
        <f t="shared" si="252"/>
        <v>8.388044713002607</v>
      </c>
    </row>
    <row r="2067" spans="1:11" ht="13.5" x14ac:dyDescent="0.25">
      <c r="A2067" s="3">
        <v>45013</v>
      </c>
      <c r="B2067" s="2">
        <v>8.7711000000000006</v>
      </c>
      <c r="C2067" s="2">
        <f t="shared" si="253"/>
        <v>0.12199999999999989</v>
      </c>
      <c r="D2067" s="2">
        <f t="shared" si="254"/>
        <v>8.6552000000000024</v>
      </c>
      <c r="E2067" s="2">
        <f t="shared" si="256"/>
        <v>8.5979700000000001</v>
      </c>
      <c r="F2067" s="2">
        <f t="shared" si="249"/>
        <v>8.5239849999999997</v>
      </c>
      <c r="G2067" s="2">
        <f t="shared" si="251"/>
        <v>8.3458240000000004</v>
      </c>
      <c r="H2067" s="2">
        <f t="shared" si="255"/>
        <v>8.2993260000000042</v>
      </c>
      <c r="I2067" s="2">
        <f t="array" ref="I2067">SUMPRODUCT(B2051:B2070, (ROW(B2051:B2070)-ROW(B2051)+1)) / (20*21/2)</f>
        <v>8.6318519047619038</v>
      </c>
      <c r="J2067" s="2">
        <f t="shared" si="250"/>
        <v>8.5344393961134077</v>
      </c>
      <c r="K2067" s="2">
        <f t="shared" si="252"/>
        <v>8.4030664889632902</v>
      </c>
    </row>
    <row r="2068" spans="1:11" ht="13.5" x14ac:dyDescent="0.25">
      <c r="A2068" s="3">
        <v>45014</v>
      </c>
      <c r="B2068" s="2">
        <v>8.6948000000000008</v>
      </c>
      <c r="C2068" s="2">
        <f t="shared" si="253"/>
        <v>-7.6299999999999812E-2</v>
      </c>
      <c r="D2068" s="2">
        <f t="shared" si="254"/>
        <v>8.670440000000001</v>
      </c>
      <c r="E2068" s="2">
        <f t="shared" si="256"/>
        <v>8.6147500000000008</v>
      </c>
      <c r="F2068" s="2">
        <f t="shared" ref="F2068:F2131" si="257">AVERAGE(B2049:B2068)</f>
        <v>8.5430499999999991</v>
      </c>
      <c r="G2068" s="2">
        <f t="shared" si="251"/>
        <v>8.3580260000000006</v>
      </c>
      <c r="H2068" s="2">
        <f t="shared" si="255"/>
        <v>8.3004395000000049</v>
      </c>
      <c r="I2068" s="2">
        <f t="array" ref="I2068">SUMPRODUCT(B2052:B2071, (ROW(B2052:B2071)-ROW(B2052)+1)) / (20*21/2)</f>
        <v>8.6857542857142853</v>
      </c>
      <c r="J2068" s="2">
        <f t="shared" si="250"/>
        <v>8.5497118345787975</v>
      </c>
      <c r="K2068" s="2">
        <f t="shared" si="252"/>
        <v>8.4145070188078677</v>
      </c>
    </row>
    <row r="2069" spans="1:11" ht="13.5" x14ac:dyDescent="0.25">
      <c r="A2069" s="3">
        <v>45015</v>
      </c>
      <c r="B2069" s="2">
        <v>8.6948000000000008</v>
      </c>
      <c r="C2069" s="2">
        <f t="shared" si="253"/>
        <v>0</v>
      </c>
      <c r="D2069" s="2">
        <f t="shared" si="254"/>
        <v>8.6856800000000014</v>
      </c>
      <c r="E2069" s="2">
        <f t="shared" si="256"/>
        <v>8.6315300000000015</v>
      </c>
      <c r="F2069" s="2">
        <f t="shared" si="257"/>
        <v>8.562879999999998</v>
      </c>
      <c r="G2069" s="2">
        <f t="shared" si="251"/>
        <v>8.3662620000000008</v>
      </c>
      <c r="H2069" s="2">
        <f t="shared" si="255"/>
        <v>8.3015875000000054</v>
      </c>
      <c r="I2069" s="2">
        <f t="array" ref="I2069">SUMPRODUCT(B2053:B2072, (ROW(B2053:B2072)-ROW(B2053)+1)) / (20*21/2)</f>
        <v>8.7349280952380948</v>
      </c>
      <c r="J2069" s="2">
        <f t="shared" ref="J2069:J2132" si="258">$J$4*B2069+J2068*(1-$J$4)</f>
        <v>8.5635297550951019</v>
      </c>
      <c r="K2069" s="2">
        <f t="shared" si="252"/>
        <v>8.4254989004232446</v>
      </c>
    </row>
    <row r="2070" spans="1:11" ht="13.5" x14ac:dyDescent="0.25">
      <c r="A2070" s="3">
        <v>45016</v>
      </c>
      <c r="B2070" s="2">
        <v>8.7711000000000006</v>
      </c>
      <c r="C2070" s="2">
        <f t="shared" si="253"/>
        <v>7.6299999999999812E-2</v>
      </c>
      <c r="D2070" s="2">
        <f t="shared" si="254"/>
        <v>8.7161799999999996</v>
      </c>
      <c r="E2070" s="2">
        <f t="shared" si="256"/>
        <v>8.6559400000000011</v>
      </c>
      <c r="F2070" s="2">
        <f t="shared" si="257"/>
        <v>8.5865249999999982</v>
      </c>
      <c r="G2070" s="2">
        <f t="shared" si="251"/>
        <v>8.3799900000000012</v>
      </c>
      <c r="H2070" s="2">
        <f t="shared" si="255"/>
        <v>8.3031170000000039</v>
      </c>
      <c r="I2070" s="2">
        <f t="array" ref="I2070">SUMPRODUCT(B2054:B2073, (ROW(B2054:B2073)-ROW(B2054)+1)) / (20*21/2)</f>
        <v>8.7814142857142841</v>
      </c>
      <c r="J2070" s="2">
        <f t="shared" si="258"/>
        <v>8.5832983498479489</v>
      </c>
      <c r="K2070" s="2">
        <f t="shared" si="252"/>
        <v>8.4390518847203726</v>
      </c>
    </row>
    <row r="2071" spans="1:11" ht="13.5" x14ac:dyDescent="0.25">
      <c r="A2071" s="3">
        <v>45019</v>
      </c>
      <c r="B2071" s="2">
        <v>9.1524999999999999</v>
      </c>
      <c r="C2071" s="2">
        <f t="shared" si="253"/>
        <v>0.3813999999999993</v>
      </c>
      <c r="D2071" s="2">
        <f t="shared" si="254"/>
        <v>8.8168600000000001</v>
      </c>
      <c r="E2071" s="2">
        <f t="shared" si="256"/>
        <v>8.716960000000002</v>
      </c>
      <c r="F2071" s="2">
        <f t="shared" si="257"/>
        <v>8.6284749999999981</v>
      </c>
      <c r="G2071" s="2">
        <f t="shared" si="251"/>
        <v>8.3982960000000002</v>
      </c>
      <c r="H2071" s="2">
        <f t="shared" si="255"/>
        <v>8.3063825000000051</v>
      </c>
      <c r="I2071" s="2">
        <f t="array" ref="I2071">SUMPRODUCT(B2055:B2074, (ROW(B2055:B2074)-ROW(B2055)+1)) / (20*21/2)</f>
        <v>8.82503142857143</v>
      </c>
      <c r="J2071" s="2">
        <f t="shared" si="258"/>
        <v>8.6375080308148107</v>
      </c>
      <c r="K2071" s="2">
        <f t="shared" si="252"/>
        <v>8.4670302421823198</v>
      </c>
    </row>
    <row r="2072" spans="1:11" ht="13.5" x14ac:dyDescent="0.25">
      <c r="A2072" s="3">
        <v>45020</v>
      </c>
      <c r="B2072" s="2">
        <v>9.1448</v>
      </c>
      <c r="C2072" s="2">
        <f t="shared" si="253"/>
        <v>-7.6999999999998181E-3</v>
      </c>
      <c r="D2072" s="2">
        <f t="shared" si="254"/>
        <v>8.8916000000000004</v>
      </c>
      <c r="E2072" s="2">
        <f t="shared" si="256"/>
        <v>8.7734000000000023</v>
      </c>
      <c r="F2072" s="2">
        <f t="shared" si="257"/>
        <v>8.6566949999999991</v>
      </c>
      <c r="G2072" s="2">
        <f t="shared" si="251"/>
        <v>8.416447999999999</v>
      </c>
      <c r="H2072" s="2">
        <f t="shared" si="255"/>
        <v>8.3096435000000053</v>
      </c>
      <c r="I2072" s="2">
        <f t="array" ref="I2072">SUMPRODUCT(B2056:B2075, (ROW(B2056:B2075)-ROW(B2056)+1)) / (20*21/2)</f>
        <v>8.8592461904761919</v>
      </c>
      <c r="J2072" s="2">
        <f t="shared" si="258"/>
        <v>8.6858215516895907</v>
      </c>
      <c r="K2072" s="2">
        <f t="shared" si="252"/>
        <v>8.4936094483712488</v>
      </c>
    </row>
    <row r="2073" spans="1:11" ht="13.5" x14ac:dyDescent="0.25">
      <c r="A2073" s="3">
        <v>45021</v>
      </c>
      <c r="B2073" s="2">
        <v>9.1448</v>
      </c>
      <c r="C2073" s="2">
        <f t="shared" si="253"/>
        <v>0</v>
      </c>
      <c r="D2073" s="2">
        <f t="shared" si="254"/>
        <v>8.9816000000000003</v>
      </c>
      <c r="E2073" s="2">
        <f t="shared" si="256"/>
        <v>8.8260200000000015</v>
      </c>
      <c r="F2073" s="2">
        <f t="shared" si="257"/>
        <v>8.6868200000000009</v>
      </c>
      <c r="G2073" s="2">
        <f t="shared" si="251"/>
        <v>8.4353619999999996</v>
      </c>
      <c r="H2073" s="2">
        <f t="shared" si="255"/>
        <v>8.313178000000006</v>
      </c>
      <c r="I2073" s="2">
        <f t="array" ref="I2073">SUMPRODUCT(B2057:B2076, (ROW(B2057:B2076)-ROW(B2057)+1)) / (20*21/2)</f>
        <v>8.8909185714285712</v>
      </c>
      <c r="J2073" s="2">
        <f t="shared" si="258"/>
        <v>8.72953378486201</v>
      </c>
      <c r="K2073" s="2">
        <f t="shared" si="252"/>
        <v>8.5191463327488464</v>
      </c>
    </row>
    <row r="2074" spans="1:11" ht="13.5" x14ac:dyDescent="0.25">
      <c r="A2074" s="3">
        <v>45022</v>
      </c>
      <c r="B2074" s="2">
        <v>9.1448</v>
      </c>
      <c r="C2074" s="2">
        <f t="shared" si="253"/>
        <v>0</v>
      </c>
      <c r="D2074" s="2">
        <f t="shared" si="254"/>
        <v>9.0716000000000001</v>
      </c>
      <c r="E2074" s="2">
        <f t="shared" si="256"/>
        <v>8.8786400000000008</v>
      </c>
      <c r="F2074" s="2">
        <f t="shared" si="257"/>
        <v>8.7169450000000008</v>
      </c>
      <c r="G2074" s="2">
        <f t="shared" si="251"/>
        <v>8.4551919999999985</v>
      </c>
      <c r="H2074" s="2">
        <f t="shared" si="255"/>
        <v>8.3151750000000053</v>
      </c>
      <c r="I2074" s="2">
        <f t="array" ref="I2074">SUMPRODUCT(B2058:B2077, (ROW(B2058:B2077)-ROW(B2058)+1)) / (20*21/2)</f>
        <v>8.8800961904761913</v>
      </c>
      <c r="J2074" s="2">
        <f t="shared" si="258"/>
        <v>8.7690829482084851</v>
      </c>
      <c r="K2074" s="2">
        <f t="shared" si="252"/>
        <v>8.5436817706802639</v>
      </c>
    </row>
    <row r="2075" spans="1:11" ht="13.5" x14ac:dyDescent="0.25">
      <c r="A2075" s="3">
        <v>45023</v>
      </c>
      <c r="B2075" s="2">
        <v>9.0762</v>
      </c>
      <c r="C2075" s="2">
        <f t="shared" si="253"/>
        <v>-6.8599999999999994E-2</v>
      </c>
      <c r="D2075" s="2">
        <f t="shared" si="254"/>
        <v>9.1326199999999993</v>
      </c>
      <c r="E2075" s="2">
        <f t="shared" si="256"/>
        <v>8.9244000000000021</v>
      </c>
      <c r="F2075" s="2">
        <f t="shared" si="257"/>
        <v>8.743640000000001</v>
      </c>
      <c r="G2075" s="2">
        <f t="shared" si="251"/>
        <v>8.4727339999999973</v>
      </c>
      <c r="H2075" s="2">
        <f t="shared" si="255"/>
        <v>8.3175125000000065</v>
      </c>
      <c r="I2075" s="2">
        <f t="array" ref="I2075">SUMPRODUCT(B2059:B2078, (ROW(B2059:B2078)-ROW(B2059)+1)) / (20*21/2)</f>
        <v>8.9013419047619049</v>
      </c>
      <c r="J2075" s="2">
        <f t="shared" si="258"/>
        <v>8.7983321912362484</v>
      </c>
      <c r="K2075" s="2">
        <f t="shared" si="252"/>
        <v>8.5645648384967235</v>
      </c>
    </row>
    <row r="2076" spans="1:11" ht="13.5" x14ac:dyDescent="0.25">
      <c r="A2076" s="3">
        <v>45026</v>
      </c>
      <c r="B2076" s="2">
        <v>9.0762</v>
      </c>
      <c r="C2076" s="2">
        <f t="shared" si="253"/>
        <v>0</v>
      </c>
      <c r="D2076" s="2">
        <f t="shared" si="254"/>
        <v>9.1173599999999997</v>
      </c>
      <c r="E2076" s="2">
        <f t="shared" si="256"/>
        <v>8.9671100000000017</v>
      </c>
      <c r="F2076" s="2">
        <f t="shared" si="257"/>
        <v>8.7703349999999993</v>
      </c>
      <c r="G2076" s="2">
        <f t="shared" si="251"/>
        <v>8.4902759999999997</v>
      </c>
      <c r="H2076" s="2">
        <f t="shared" si="255"/>
        <v>8.3198840000000054</v>
      </c>
      <c r="I2076" s="2">
        <f t="array" ref="I2076">SUMPRODUCT(B2060:B2079, (ROW(B2060:B2079)-ROW(B2060)+1)) / (20*21/2)</f>
        <v>8.9188880952380956</v>
      </c>
      <c r="J2076" s="2">
        <f t="shared" si="258"/>
        <v>8.8247957920708924</v>
      </c>
      <c r="K2076" s="2">
        <f t="shared" si="252"/>
        <v>8.5846289624772449</v>
      </c>
    </row>
    <row r="2077" spans="1:11" ht="13.5" x14ac:dyDescent="0.25">
      <c r="A2077" s="3">
        <v>45027</v>
      </c>
      <c r="B2077" s="2">
        <v>8.6567000000000007</v>
      </c>
      <c r="C2077" s="2">
        <f t="shared" si="253"/>
        <v>-0.41949999999999932</v>
      </c>
      <c r="D2077" s="2">
        <f t="shared" si="254"/>
        <v>9.0197400000000005</v>
      </c>
      <c r="E2077" s="2">
        <f t="shared" si="256"/>
        <v>8.9556700000000014</v>
      </c>
      <c r="F2077" s="2">
        <f t="shared" si="257"/>
        <v>8.7768200000000007</v>
      </c>
      <c r="G2077" s="2">
        <f t="shared" si="251"/>
        <v>8.4972919999999981</v>
      </c>
      <c r="H2077" s="2">
        <f t="shared" si="255"/>
        <v>8.3208415000000056</v>
      </c>
      <c r="I2077" s="2">
        <f t="array" ref="I2077">SUMPRODUCT(B2061:B2080, (ROW(B2061:B2080)-ROW(B2061)+1)) / (20*21/2)</f>
        <v>8.9357023809523799</v>
      </c>
      <c r="J2077" s="2">
        <f t="shared" si="258"/>
        <v>8.8087866690165217</v>
      </c>
      <c r="K2077" s="2">
        <f t="shared" si="252"/>
        <v>8.5874552776742163</v>
      </c>
    </row>
    <row r="2078" spans="1:11" ht="13.5" x14ac:dyDescent="0.25">
      <c r="A2078" s="3">
        <v>45028</v>
      </c>
      <c r="B2078" s="2">
        <v>8.9999000000000002</v>
      </c>
      <c r="C2078" s="2">
        <f t="shared" si="253"/>
        <v>0.34319999999999951</v>
      </c>
      <c r="D2078" s="2">
        <f t="shared" si="254"/>
        <v>8.9907599999999999</v>
      </c>
      <c r="E2078" s="2">
        <f t="shared" si="256"/>
        <v>8.9861800000000009</v>
      </c>
      <c r="F2078" s="2">
        <f t="shared" si="257"/>
        <v>8.8004650000000009</v>
      </c>
      <c r="G2078" s="2">
        <f t="shared" si="251"/>
        <v>8.5111719999999984</v>
      </c>
      <c r="H2078" s="2">
        <f t="shared" si="255"/>
        <v>8.323549000000007</v>
      </c>
      <c r="I2078" s="2">
        <f t="array" ref="I2078">SUMPRODUCT(B2062:B2081, (ROW(B2062:B2081)-ROW(B2062)+1)) / (20*21/2)</f>
        <v>8.9502647619047622</v>
      </c>
      <c r="J2078" s="2">
        <f t="shared" si="258"/>
        <v>8.8269879386339962</v>
      </c>
      <c r="K2078" s="2">
        <f t="shared" si="252"/>
        <v>8.603629580510523</v>
      </c>
    </row>
    <row r="2079" spans="1:11" ht="13.5" x14ac:dyDescent="0.25">
      <c r="A2079" s="3">
        <v>45029</v>
      </c>
      <c r="B2079" s="2">
        <v>8.9847000000000001</v>
      </c>
      <c r="C2079" s="2">
        <f t="shared" si="253"/>
        <v>-1.5200000000000102E-2</v>
      </c>
      <c r="D2079" s="2">
        <f t="shared" si="254"/>
        <v>8.9587400000000006</v>
      </c>
      <c r="E2079" s="2">
        <f t="shared" si="256"/>
        <v>9.0151700000000012</v>
      </c>
      <c r="F2079" s="2">
        <f t="shared" si="257"/>
        <v>8.8233500000000014</v>
      </c>
      <c r="G2079" s="2">
        <f t="shared" si="251"/>
        <v>8.5261219999999973</v>
      </c>
      <c r="H2079" s="2">
        <f t="shared" si="255"/>
        <v>8.3264540000000071</v>
      </c>
      <c r="I2079" s="2">
        <f t="array" ref="I2079">SUMPRODUCT(B2063:B2082, (ROW(B2063:B2082)-ROW(B2063)+1)) / (20*21/2)</f>
        <v>8.9517528571428571</v>
      </c>
      <c r="J2079" s="2">
        <f t="shared" si="258"/>
        <v>8.8420081349545683</v>
      </c>
      <c r="K2079" s="2">
        <f t="shared" si="252"/>
        <v>8.6185735185297183</v>
      </c>
    </row>
    <row r="2080" spans="1:11" ht="13.5" x14ac:dyDescent="0.25">
      <c r="A2080" s="3">
        <v>45030</v>
      </c>
      <c r="B2080" s="2">
        <v>8.9999000000000002</v>
      </c>
      <c r="C2080" s="2">
        <f t="shared" si="253"/>
        <v>1.5200000000000102E-2</v>
      </c>
      <c r="D2080" s="2">
        <f t="shared" si="254"/>
        <v>8.9434799999999992</v>
      </c>
      <c r="E2080" s="2">
        <f t="shared" si="256"/>
        <v>9.0380500000000001</v>
      </c>
      <c r="F2080" s="2">
        <f t="shared" si="257"/>
        <v>8.8469950000000015</v>
      </c>
      <c r="G2080" s="2">
        <f t="shared" si="251"/>
        <v>8.5413759999999979</v>
      </c>
      <c r="H2080" s="2">
        <f t="shared" si="255"/>
        <v>8.329810500000006</v>
      </c>
      <c r="I2080" s="2">
        <f t="array" ref="I2080">SUMPRODUCT(B2064:B2083, (ROW(B2064:B2083)-ROW(B2064)+1)) / (20*21/2)</f>
        <v>8.9510642857142866</v>
      </c>
      <c r="J2080" s="2">
        <f t="shared" si="258"/>
        <v>8.8570454554350846</v>
      </c>
      <c r="K2080" s="2">
        <f t="shared" si="252"/>
        <v>8.633527498195221</v>
      </c>
    </row>
    <row r="2081" spans="1:11" ht="13.5" x14ac:dyDescent="0.25">
      <c r="A2081" s="3">
        <v>45033</v>
      </c>
      <c r="B2081" s="2">
        <v>8.9999000000000002</v>
      </c>
      <c r="C2081" s="2">
        <f t="shared" si="253"/>
        <v>0</v>
      </c>
      <c r="D2081" s="2">
        <f t="shared" si="254"/>
        <v>8.9282199999999996</v>
      </c>
      <c r="E2081" s="2">
        <f t="shared" si="256"/>
        <v>9.0227899999999988</v>
      </c>
      <c r="F2081" s="2">
        <f t="shared" si="257"/>
        <v>8.8698750000000022</v>
      </c>
      <c r="G2081" s="2">
        <f t="shared" si="251"/>
        <v>8.5567819999999983</v>
      </c>
      <c r="H2081" s="2">
        <f t="shared" si="255"/>
        <v>8.3334745000000048</v>
      </c>
      <c r="I2081" s="2">
        <f t="array" ref="I2081">SUMPRODUCT(B2065:B2084, (ROW(B2065:B2084)-ROW(B2065)+1)) / (20*21/2)</f>
        <v>8.9498647619047631</v>
      </c>
      <c r="J2081" s="2">
        <f t="shared" si="258"/>
        <v>8.8706506501555538</v>
      </c>
      <c r="K2081" s="2">
        <f t="shared" si="252"/>
        <v>8.6478950472856049</v>
      </c>
    </row>
    <row r="2082" spans="1:11" ht="13.5" x14ac:dyDescent="0.25">
      <c r="A2082" s="3">
        <v>45034</v>
      </c>
      <c r="B2082" s="2">
        <v>8.8855000000000004</v>
      </c>
      <c r="C2082" s="2">
        <f t="shared" si="253"/>
        <v>-0.11439999999999984</v>
      </c>
      <c r="D2082" s="2">
        <f t="shared" si="254"/>
        <v>8.973980000000001</v>
      </c>
      <c r="E2082" s="2">
        <f t="shared" si="256"/>
        <v>8.9968600000000016</v>
      </c>
      <c r="F2082" s="2">
        <f t="shared" si="257"/>
        <v>8.885130000000002</v>
      </c>
      <c r="G2082" s="2">
        <f t="shared" si="251"/>
        <v>8.569747999999997</v>
      </c>
      <c r="H2082" s="2">
        <f t="shared" si="255"/>
        <v>8.3362590000000054</v>
      </c>
      <c r="I2082" s="2">
        <f t="array" ref="I2082">SUMPRODUCT(B2066:B2085, (ROW(B2066:B2085)-ROW(B2066)+1)) / (20*21/2)</f>
        <v>8.9473942857142852</v>
      </c>
      <c r="J2082" s="2">
        <f t="shared" si="258"/>
        <v>8.8720648739502614</v>
      </c>
      <c r="K2082" s="2">
        <f t="shared" si="252"/>
        <v>8.6572128885685213</v>
      </c>
    </row>
    <row r="2083" spans="1:11" ht="13.5" x14ac:dyDescent="0.25">
      <c r="A2083" s="3">
        <v>45035</v>
      </c>
      <c r="B2083" s="2">
        <v>8.8779000000000003</v>
      </c>
      <c r="C2083" s="2">
        <f t="shared" si="253"/>
        <v>-7.6000000000000512E-3</v>
      </c>
      <c r="D2083" s="2">
        <f t="shared" si="254"/>
        <v>8.949580000000001</v>
      </c>
      <c r="E2083" s="2">
        <f t="shared" si="256"/>
        <v>8.9701699999999995</v>
      </c>
      <c r="F2083" s="2">
        <f t="shared" si="257"/>
        <v>8.8980950000000014</v>
      </c>
      <c r="G2083" s="2">
        <f t="shared" si="251"/>
        <v>8.5840879999999977</v>
      </c>
      <c r="H2083" s="2">
        <f t="shared" si="255"/>
        <v>8.339142000000006</v>
      </c>
      <c r="I2083" s="2">
        <f t="array" ref="I2083">SUMPRODUCT(B2067:B2086, (ROW(B2067:B2086)-ROW(B2067)+1)) / (20*21/2)</f>
        <v>8.9436528571428582</v>
      </c>
      <c r="J2083" s="2">
        <f t="shared" si="258"/>
        <v>8.8726206002407135</v>
      </c>
      <c r="K2083" s="2">
        <f t="shared" si="252"/>
        <v>8.6658672850952456</v>
      </c>
    </row>
    <row r="2084" spans="1:11" ht="13.5" x14ac:dyDescent="0.25">
      <c r="A2084" s="3">
        <v>45036</v>
      </c>
      <c r="B2084" s="2">
        <v>8.8855000000000004</v>
      </c>
      <c r="C2084" s="2">
        <f t="shared" si="253"/>
        <v>7.6000000000000512E-3</v>
      </c>
      <c r="D2084" s="2">
        <f t="shared" si="254"/>
        <v>8.9297399999999989</v>
      </c>
      <c r="E2084" s="2">
        <f t="shared" si="256"/>
        <v>8.9442399999999989</v>
      </c>
      <c r="F2084" s="2">
        <f t="shared" si="257"/>
        <v>8.9114400000000025</v>
      </c>
      <c r="G2084" s="2">
        <f t="shared" si="251"/>
        <v>8.5978159999999964</v>
      </c>
      <c r="H2084" s="2">
        <f t="shared" si="255"/>
        <v>8.3422340000000066</v>
      </c>
      <c r="I2084" s="2">
        <f t="array" ref="I2084">SUMPRODUCT(B2068:B2087, (ROW(B2068:B2087)-ROW(B2068)+1)) / (20*21/2)</f>
        <v>8.9634809523809515</v>
      </c>
      <c r="J2084" s="2">
        <f t="shared" si="258"/>
        <v>8.8738472097415979</v>
      </c>
      <c r="K2084" s="2">
        <f t="shared" si="252"/>
        <v>8.67448033273857</v>
      </c>
    </row>
    <row r="2085" spans="1:11" ht="13.5" x14ac:dyDescent="0.25">
      <c r="A2085" s="3">
        <v>45040</v>
      </c>
      <c r="B2085" s="2">
        <v>8.8855000000000004</v>
      </c>
      <c r="C2085" s="2">
        <f t="shared" si="253"/>
        <v>0</v>
      </c>
      <c r="D2085" s="2">
        <f t="shared" si="254"/>
        <v>8.90686</v>
      </c>
      <c r="E2085" s="2">
        <f t="shared" si="256"/>
        <v>8.9251699999999996</v>
      </c>
      <c r="F2085" s="2">
        <f t="shared" si="257"/>
        <v>8.9247850000000035</v>
      </c>
      <c r="G2085" s="2">
        <f t="shared" si="251"/>
        <v>8.611543999999995</v>
      </c>
      <c r="H2085" s="2">
        <f t="shared" si="255"/>
        <v>8.3453260000000071</v>
      </c>
      <c r="I2085" s="2">
        <f t="array" ref="I2085">SUMPRODUCT(B2069:B2088, (ROW(B2069:B2088)-ROW(B2069)+1)) / (20*21/2)</f>
        <v>8.967729523809524</v>
      </c>
      <c r="J2085" s="2">
        <f t="shared" si="258"/>
        <v>8.874956999290017</v>
      </c>
      <c r="K2085" s="2">
        <f t="shared" si="252"/>
        <v>8.6827556138076449</v>
      </c>
    </row>
    <row r="2086" spans="1:11" ht="13.5" x14ac:dyDescent="0.25">
      <c r="A2086" s="3">
        <v>45041</v>
      </c>
      <c r="B2086" s="2">
        <v>8.8855000000000004</v>
      </c>
      <c r="C2086" s="2">
        <f t="shared" si="253"/>
        <v>0</v>
      </c>
      <c r="D2086" s="2">
        <f t="shared" si="254"/>
        <v>8.8839800000000011</v>
      </c>
      <c r="E2086" s="2">
        <f t="shared" si="256"/>
        <v>8.9061000000000003</v>
      </c>
      <c r="F2086" s="2">
        <f t="shared" si="257"/>
        <v>8.9366050000000037</v>
      </c>
      <c r="G2086" s="2">
        <f t="shared" si="251"/>
        <v>8.6260359999999974</v>
      </c>
      <c r="H2086" s="2">
        <f t="shared" si="255"/>
        <v>8.3484180000000077</v>
      </c>
      <c r="I2086" s="2">
        <f t="array" ref="I2086">SUMPRODUCT(B2070:B2089, (ROW(B2070:B2089)-ROW(B2070)+1)) / (20*21/2)</f>
        <v>9.0003061904761914</v>
      </c>
      <c r="J2086" s="2">
        <f t="shared" si="258"/>
        <v>8.8759610945957306</v>
      </c>
      <c r="K2086" s="2">
        <f t="shared" si="252"/>
        <v>8.6907063740504817</v>
      </c>
    </row>
    <row r="2087" spans="1:11" ht="13.5" x14ac:dyDescent="0.25">
      <c r="A2087" s="3">
        <v>45042</v>
      </c>
      <c r="B2087" s="2">
        <v>9.1448</v>
      </c>
      <c r="C2087" s="2">
        <f t="shared" si="253"/>
        <v>0.25929999999999964</v>
      </c>
      <c r="D2087" s="2">
        <f t="shared" si="254"/>
        <v>8.9358400000000024</v>
      </c>
      <c r="E2087" s="2">
        <f t="shared" si="256"/>
        <v>8.9549100000000017</v>
      </c>
      <c r="F2087" s="2">
        <f t="shared" si="257"/>
        <v>8.9552900000000015</v>
      </c>
      <c r="G2087" s="2">
        <f t="shared" si="251"/>
        <v>8.6441879999999962</v>
      </c>
      <c r="H2087" s="2">
        <f t="shared" si="255"/>
        <v>8.353148000000008</v>
      </c>
      <c r="I2087" s="2">
        <f t="array" ref="I2087">SUMPRODUCT(B2071:B2090, (ROW(B2071:B2090)-ROW(B2071)+1)) / (20*21/2)</f>
        <v>9.0306742857142854</v>
      </c>
      <c r="J2087" s="2">
        <f t="shared" si="258"/>
        <v>8.9015647998723271</v>
      </c>
      <c r="K2087" s="2">
        <f t="shared" si="252"/>
        <v>8.7085139672249721</v>
      </c>
    </row>
    <row r="2088" spans="1:11" ht="13.5" x14ac:dyDescent="0.25">
      <c r="A2088" s="3">
        <v>45043</v>
      </c>
      <c r="B2088" s="2">
        <v>8.9999000000000002</v>
      </c>
      <c r="C2088" s="2">
        <f t="shared" si="253"/>
        <v>-0.14489999999999981</v>
      </c>
      <c r="D2088" s="2">
        <f t="shared" si="254"/>
        <v>8.9602399999999989</v>
      </c>
      <c r="E2088" s="2">
        <f t="shared" si="256"/>
        <v>8.9549100000000017</v>
      </c>
      <c r="F2088" s="2">
        <f t="shared" si="257"/>
        <v>8.9705450000000013</v>
      </c>
      <c r="G2088" s="2">
        <f t="shared" si="251"/>
        <v>8.6595939999999967</v>
      </c>
      <c r="H2088" s="2">
        <f t="shared" si="255"/>
        <v>8.3571535000000079</v>
      </c>
      <c r="I2088" s="2">
        <f t="array" ref="I2088">SUMPRODUCT(B2072:B2091, (ROW(B2072:B2091)-ROW(B2072)+1)) / (20*21/2)</f>
        <v>9.0533414285714287</v>
      </c>
      <c r="J2088" s="2">
        <f t="shared" si="258"/>
        <v>8.9109300570273433</v>
      </c>
      <c r="K2088" s="2">
        <f t="shared" si="252"/>
        <v>8.7199408704710528</v>
      </c>
    </row>
    <row r="2089" spans="1:11" ht="13.5" x14ac:dyDescent="0.25">
      <c r="A2089" s="3">
        <v>45044</v>
      </c>
      <c r="B2089" s="2">
        <v>9.3125999999999998</v>
      </c>
      <c r="C2089" s="2">
        <f t="shared" si="253"/>
        <v>0.31269999999999953</v>
      </c>
      <c r="D2089" s="2">
        <f t="shared" si="254"/>
        <v>9.0456600000000016</v>
      </c>
      <c r="E2089" s="2">
        <f t="shared" si="256"/>
        <v>8.9877000000000002</v>
      </c>
      <c r="F2089" s="2">
        <f t="shared" si="257"/>
        <v>9.0014350000000007</v>
      </c>
      <c r="G2089" s="2">
        <f t="shared" si="251"/>
        <v>8.6812539999999974</v>
      </c>
      <c r="H2089" s="2">
        <f t="shared" si="255"/>
        <v>8.3637475000000077</v>
      </c>
      <c r="I2089" s="2">
        <f t="array" ref="I2089">SUMPRODUCT(B2073:B2092, (ROW(B2073:B2092)-ROW(B2073)+1)) / (20*21/2)</f>
        <v>9.0812733333333338</v>
      </c>
      <c r="J2089" s="2">
        <f t="shared" si="258"/>
        <v>8.9491843373104523</v>
      </c>
      <c r="K2089" s="2">
        <f t="shared" si="252"/>
        <v>8.7431824049623845</v>
      </c>
    </row>
    <row r="2090" spans="1:11" ht="13.5" x14ac:dyDescent="0.25">
      <c r="A2090" s="3">
        <v>45048</v>
      </c>
      <c r="B2090" s="2">
        <v>9.3202999999999996</v>
      </c>
      <c r="C2090" s="2">
        <f t="shared" si="253"/>
        <v>7.6999999999998181E-3</v>
      </c>
      <c r="D2090" s="2">
        <f t="shared" si="254"/>
        <v>9.1326199999999993</v>
      </c>
      <c r="E2090" s="2">
        <f t="shared" si="256"/>
        <v>9.0197400000000005</v>
      </c>
      <c r="F2090" s="2">
        <f t="shared" si="257"/>
        <v>9.0288950000000003</v>
      </c>
      <c r="G2090" s="2">
        <f t="shared" si="251"/>
        <v>8.7030679999999965</v>
      </c>
      <c r="H2090" s="2">
        <f t="shared" si="255"/>
        <v>8.3703450000000075</v>
      </c>
      <c r="I2090" s="2">
        <f t="array" ref="I2090">SUMPRODUCT(B2074:B2093, (ROW(B2074:B2093)-ROW(B2074)+1)) / (20*21/2)</f>
        <v>9.1061523809523806</v>
      </c>
      <c r="J2090" s="2">
        <f t="shared" si="258"/>
        <v>8.9845286861380291</v>
      </c>
      <c r="K2090" s="2">
        <f t="shared" si="252"/>
        <v>8.7658144675128806</v>
      </c>
    </row>
    <row r="2091" spans="1:11" ht="13.5" x14ac:dyDescent="0.25">
      <c r="A2091" s="3">
        <v>45049</v>
      </c>
      <c r="B2091" s="2">
        <v>9.2668999999999997</v>
      </c>
      <c r="C2091" s="2">
        <f t="shared" si="253"/>
        <v>-5.3399999999999892E-2</v>
      </c>
      <c r="D2091" s="2">
        <f t="shared" si="254"/>
        <v>9.2088999999999999</v>
      </c>
      <c r="E2091" s="2">
        <f t="shared" si="256"/>
        <v>9.0464400000000005</v>
      </c>
      <c r="F2091" s="2">
        <f t="shared" si="257"/>
        <v>9.0346149999999987</v>
      </c>
      <c r="G2091" s="2">
        <f t="shared" si="251"/>
        <v>8.7236619999999956</v>
      </c>
      <c r="H2091" s="2">
        <f t="shared" si="255"/>
        <v>8.3766755000000082</v>
      </c>
      <c r="I2091" s="2">
        <f t="array" ref="I2091">SUMPRODUCT(B2075:B2094, (ROW(B2075:B2094)-ROW(B2075)+1)) / (20*21/2)</f>
        <v>9.1309923809523799</v>
      </c>
      <c r="J2091" s="2">
        <f t="shared" si="258"/>
        <v>9.0114211922201228</v>
      </c>
      <c r="K2091" s="2">
        <f t="shared" si="252"/>
        <v>8.7854648805515918</v>
      </c>
    </row>
    <row r="2092" spans="1:11" ht="13.5" x14ac:dyDescent="0.25">
      <c r="A2092" s="3">
        <v>45050</v>
      </c>
      <c r="B2092" s="2">
        <v>9.3278999999999996</v>
      </c>
      <c r="C2092" s="2">
        <f t="shared" si="253"/>
        <v>6.0999999999999943E-2</v>
      </c>
      <c r="D2092" s="2">
        <f t="shared" si="254"/>
        <v>9.2455199999999991</v>
      </c>
      <c r="E2092" s="2">
        <f t="shared" si="256"/>
        <v>9.0906800000000008</v>
      </c>
      <c r="F2092" s="2">
        <f t="shared" si="257"/>
        <v>9.0437700000000003</v>
      </c>
      <c r="G2092" s="2">
        <f t="shared" si="251"/>
        <v>8.7454759999999983</v>
      </c>
      <c r="H2092" s="2">
        <f t="shared" si="255"/>
        <v>8.3851795000000067</v>
      </c>
      <c r="I2092" s="2">
        <f t="array" ref="I2092">SUMPRODUCT(B2076:B2095, (ROW(B2076:B2095)-ROW(B2076)+1)) / (20*21/2)</f>
        <v>9.1652047619047625</v>
      </c>
      <c r="J2092" s="2">
        <f t="shared" si="258"/>
        <v>9.0415620310563014</v>
      </c>
      <c r="K2092" s="2">
        <f t="shared" si="252"/>
        <v>8.8067368460201578</v>
      </c>
    </row>
    <row r="2093" spans="1:11" ht="13.5" x14ac:dyDescent="0.25">
      <c r="A2093" s="3">
        <v>45051</v>
      </c>
      <c r="B2093" s="2">
        <v>9.3049999999999997</v>
      </c>
      <c r="C2093" s="2">
        <f t="shared" si="253"/>
        <v>-2.289999999999992E-2</v>
      </c>
      <c r="D2093" s="2">
        <f t="shared" si="254"/>
        <v>9.30654</v>
      </c>
      <c r="E2093" s="2">
        <f t="shared" si="256"/>
        <v>9.1333900000000003</v>
      </c>
      <c r="F2093" s="2">
        <f t="shared" si="257"/>
        <v>9.0517800000000008</v>
      </c>
      <c r="G2093" s="2">
        <f t="shared" si="251"/>
        <v>8.7668319999999973</v>
      </c>
      <c r="H2093" s="2">
        <f t="shared" si="255"/>
        <v>8.3940650000000065</v>
      </c>
      <c r="I2093" s="2">
        <f t="array" ref="I2093">SUMPRODUCT(B2077:B2096, (ROW(B2077:B2096)-ROW(B2077)+1)) / (20*21/2)</f>
        <v>9.2014114285714275</v>
      </c>
      <c r="J2093" s="2">
        <f t="shared" si="258"/>
        <v>9.0666513614318927</v>
      </c>
      <c r="K2093" s="2">
        <f t="shared" si="252"/>
        <v>8.8262765775487804</v>
      </c>
    </row>
    <row r="2094" spans="1:11" ht="13.5" x14ac:dyDescent="0.25">
      <c r="A2094" s="3">
        <v>45054</v>
      </c>
      <c r="B2094" s="2">
        <v>9.3125999999999998</v>
      </c>
      <c r="C2094" s="2">
        <f t="shared" si="253"/>
        <v>7.6000000000000512E-3</v>
      </c>
      <c r="D2094" s="2">
        <f t="shared" si="254"/>
        <v>9.3065400000000018</v>
      </c>
      <c r="E2094" s="2">
        <f t="shared" si="256"/>
        <v>9.1761000000000017</v>
      </c>
      <c r="F2094" s="2">
        <f t="shared" si="257"/>
        <v>9.0601700000000012</v>
      </c>
      <c r="G2094" s="2">
        <f t="shared" si="251"/>
        <v>8.787119999999998</v>
      </c>
      <c r="H2094" s="2">
        <f t="shared" si="255"/>
        <v>8.4032555000000055</v>
      </c>
      <c r="I2094" s="2">
        <f t="array" ref="I2094">SUMPRODUCT(B2078:B2097, (ROW(B2078:B2097)-ROW(B2078)+1)) / (20*21/2)</f>
        <v>9.2496119047619043</v>
      </c>
      <c r="J2094" s="2">
        <f t="shared" si="258"/>
        <v>9.0900750412955222</v>
      </c>
      <c r="K2094" s="2">
        <f t="shared" si="252"/>
        <v>8.8453480843115742</v>
      </c>
    </row>
    <row r="2095" spans="1:11" ht="13.5" x14ac:dyDescent="0.25">
      <c r="A2095" s="3">
        <v>45055</v>
      </c>
      <c r="B2095" s="2">
        <v>9.4193999999999996</v>
      </c>
      <c r="C2095" s="2">
        <f t="shared" si="253"/>
        <v>0.10679999999999978</v>
      </c>
      <c r="D2095" s="2">
        <f t="shared" si="254"/>
        <v>9.3263599999999993</v>
      </c>
      <c r="E2095" s="2">
        <f t="shared" si="256"/>
        <v>9.229490000000002</v>
      </c>
      <c r="F2095" s="2">
        <f t="shared" si="257"/>
        <v>9.0773299999999999</v>
      </c>
      <c r="G2095" s="2">
        <f t="shared" si="251"/>
        <v>8.8093899999999987</v>
      </c>
      <c r="H2095" s="2">
        <f t="shared" si="255"/>
        <v>8.4133615000000059</v>
      </c>
      <c r="I2095" s="2">
        <f t="array" ref="I2095">SUMPRODUCT(B2079:B2098, (ROW(B2079:B2098)-ROW(B2079)+1)) / (20*21/2)</f>
        <v>9.3049276190476178</v>
      </c>
      <c r="J2095" s="2">
        <f t="shared" si="258"/>
        <v>9.1214393230769009</v>
      </c>
      <c r="K2095" s="2">
        <f t="shared" si="252"/>
        <v>8.8678599241424934</v>
      </c>
    </row>
    <row r="2096" spans="1:11" ht="13.5" x14ac:dyDescent="0.25">
      <c r="A2096" s="3">
        <v>45056</v>
      </c>
      <c r="B2096" s="2">
        <v>9.4574999999999996</v>
      </c>
      <c r="C2096" s="2">
        <f t="shared" si="253"/>
        <v>3.8100000000000023E-2</v>
      </c>
      <c r="D2096" s="2">
        <f t="shared" si="254"/>
        <v>9.3644800000000004</v>
      </c>
      <c r="E2096" s="2">
        <f t="shared" si="256"/>
        <v>9.2866900000000001</v>
      </c>
      <c r="F2096" s="2">
        <f t="shared" si="257"/>
        <v>9.0963950000000011</v>
      </c>
      <c r="G2096" s="2">
        <f t="shared" si="251"/>
        <v>8.8322699999999994</v>
      </c>
      <c r="H2096" s="2">
        <f t="shared" si="255"/>
        <v>8.4241915000000045</v>
      </c>
      <c r="I2096" s="2">
        <f t="array" ref="I2096">SUMPRODUCT(B2080:B2099, (ROW(B2080:B2099)-ROW(B2080)+1)) / (20*21/2)</f>
        <v>9.3676880952380941</v>
      </c>
      <c r="J2096" s="2">
        <f t="shared" si="258"/>
        <v>9.1534451018314815</v>
      </c>
      <c r="K2096" s="2">
        <f t="shared" si="252"/>
        <v>8.8909830643722003</v>
      </c>
    </row>
    <row r="2097" spans="1:11" ht="13.5" x14ac:dyDescent="0.25">
      <c r="A2097" s="3">
        <v>45057</v>
      </c>
      <c r="B2097" s="2">
        <v>9.6024999999999991</v>
      </c>
      <c r="C2097" s="2">
        <f t="shared" si="253"/>
        <v>0.14499999999999957</v>
      </c>
      <c r="D2097" s="2">
        <f t="shared" si="254"/>
        <v>9.4193999999999996</v>
      </c>
      <c r="E2097" s="2">
        <f t="shared" si="256"/>
        <v>9.3324599999999975</v>
      </c>
      <c r="F2097" s="2">
        <f t="shared" si="257"/>
        <v>9.1436850000000014</v>
      </c>
      <c r="G2097" s="2">
        <f t="shared" si="251"/>
        <v>8.8582019999999986</v>
      </c>
      <c r="H2097" s="2">
        <f t="shared" si="255"/>
        <v>8.4355940000000036</v>
      </c>
      <c r="I2097" s="2">
        <f t="array" ref="I2097">SUMPRODUCT(B2081:B2100, (ROW(B2081:B2100)-ROW(B2081)+1)) / (20*21/2)</f>
        <v>9.4401809523809526</v>
      </c>
      <c r="J2097" s="2">
        <f t="shared" si="258"/>
        <v>9.1962122349903872</v>
      </c>
      <c r="K2097" s="2">
        <f t="shared" si="252"/>
        <v>8.9188856892987811</v>
      </c>
    </row>
    <row r="2098" spans="1:11" ht="13.5" x14ac:dyDescent="0.25">
      <c r="A2098" s="3">
        <v>45058</v>
      </c>
      <c r="B2098" s="2">
        <v>9.7245000000000008</v>
      </c>
      <c r="C2098" s="2">
        <f t="shared" si="253"/>
        <v>0.12200000000000166</v>
      </c>
      <c r="D2098" s="2">
        <f t="shared" si="254"/>
        <v>9.5032999999999994</v>
      </c>
      <c r="E2098" s="2">
        <f t="shared" si="256"/>
        <v>9.4049199999999988</v>
      </c>
      <c r="F2098" s="2">
        <f t="shared" si="257"/>
        <v>9.1799150000000012</v>
      </c>
      <c r="G2098" s="2">
        <f t="shared" ref="G2098:G2161" si="259">AVERAGE(B2049:B2098)</f>
        <v>8.8864219999999978</v>
      </c>
      <c r="H2098" s="2">
        <f t="shared" si="255"/>
        <v>8.4475685000000045</v>
      </c>
      <c r="I2098" s="2">
        <f t="array" ref="I2098">SUMPRODUCT(B2082:B2101, (ROW(B2082:B2101)-ROW(B2082)+1)) / (20*21/2)</f>
        <v>9.5079885714285695</v>
      </c>
      <c r="J2098" s="2">
        <f t="shared" si="258"/>
        <v>9.246525355467492</v>
      </c>
      <c r="K2098" s="2">
        <f t="shared" si="252"/>
        <v>8.9504784073654946</v>
      </c>
    </row>
    <row r="2099" spans="1:11" ht="13.5" x14ac:dyDescent="0.25">
      <c r="A2099" s="3">
        <v>45061</v>
      </c>
      <c r="B2099" s="2">
        <v>9.8389000000000006</v>
      </c>
      <c r="C2099" s="2">
        <f t="shared" si="253"/>
        <v>0.11439999999999984</v>
      </c>
      <c r="D2099" s="2">
        <f t="shared" si="254"/>
        <v>9.6085600000000007</v>
      </c>
      <c r="E2099" s="2">
        <f t="shared" si="256"/>
        <v>9.4575500000000012</v>
      </c>
      <c r="F2099" s="2">
        <f t="shared" si="257"/>
        <v>9.2226250000000007</v>
      </c>
      <c r="G2099" s="2">
        <f t="shared" si="259"/>
        <v>8.9172359999999973</v>
      </c>
      <c r="H2099" s="2">
        <f t="shared" si="255"/>
        <v>8.4592000000000045</v>
      </c>
      <c r="I2099" s="2">
        <f t="array" ref="I2099">SUMPRODUCT(B2083:B2102, (ROW(B2083:B2102)-ROW(B2083)+1)) / (20*21/2)</f>
        <v>9.5791014285714304</v>
      </c>
      <c r="J2099" s="2">
        <f t="shared" si="258"/>
        <v>9.3029419882801125</v>
      </c>
      <c r="K2099" s="2">
        <f t="shared" ref="K2099:K2162" si="260">$K$4*B2099+(1-$K$4)*K2098</f>
        <v>8.9853184698217508</v>
      </c>
    </row>
    <row r="2100" spans="1:11" ht="13.5" x14ac:dyDescent="0.25">
      <c r="A2100" s="3">
        <v>45062</v>
      </c>
      <c r="B2100" s="2">
        <v>9.9838000000000005</v>
      </c>
      <c r="C2100" s="2">
        <f t="shared" si="253"/>
        <v>0.14489999999999981</v>
      </c>
      <c r="D2100" s="2">
        <f t="shared" si="254"/>
        <v>9.7214400000000012</v>
      </c>
      <c r="E2100" s="2">
        <f t="shared" si="256"/>
        <v>9.5239000000000011</v>
      </c>
      <c r="F2100" s="2">
        <f t="shared" si="257"/>
        <v>9.2718200000000017</v>
      </c>
      <c r="G2100" s="2">
        <f t="shared" si="259"/>
        <v>8.9509479999999968</v>
      </c>
      <c r="H2100" s="2">
        <f t="shared" si="255"/>
        <v>8.4706025000000054</v>
      </c>
      <c r="I2100" s="2">
        <f t="array" ref="I2100">SUMPRODUCT(B2084:B2103, (ROW(B2084:B2103)-ROW(B2084)+1)) / (20*21/2)</f>
        <v>9.6482133333333326</v>
      </c>
      <c r="J2100" s="2">
        <f t="shared" si="258"/>
        <v>9.3677856084439117</v>
      </c>
      <c r="K2100" s="2">
        <f t="shared" si="260"/>
        <v>9.0244746082601139</v>
      </c>
    </row>
    <row r="2101" spans="1:11" ht="13.5" x14ac:dyDescent="0.25">
      <c r="A2101" s="3">
        <v>45063</v>
      </c>
      <c r="B2101" s="2">
        <v>9.9838000000000005</v>
      </c>
      <c r="C2101" s="2">
        <f t="shared" si="253"/>
        <v>0</v>
      </c>
      <c r="D2101" s="2">
        <f t="shared" si="254"/>
        <v>9.8267000000000007</v>
      </c>
      <c r="E2101" s="2">
        <f t="shared" si="256"/>
        <v>9.5955899999999996</v>
      </c>
      <c r="F2101" s="2">
        <f t="shared" si="257"/>
        <v>9.3210150000000009</v>
      </c>
      <c r="G2101" s="2">
        <f t="shared" si="259"/>
        <v>8.9843539999999962</v>
      </c>
      <c r="H2101" s="2">
        <f t="shared" si="255"/>
        <v>8.4816235000000049</v>
      </c>
      <c r="I2101" s="2">
        <f t="array" ref="I2101">SUMPRODUCT(B2085:B2104, (ROW(B2085:B2104)-ROW(B2085)+1)) / (20*21/2)</f>
        <v>9.7296399999999998</v>
      </c>
      <c r="J2101" s="2">
        <f t="shared" si="258"/>
        <v>9.4264536457349681</v>
      </c>
      <c r="K2101" s="2">
        <f t="shared" si="260"/>
        <v>9.0620952118577573</v>
      </c>
    </row>
    <row r="2102" spans="1:11" ht="13.5" x14ac:dyDescent="0.25">
      <c r="A2102" s="3">
        <v>45064</v>
      </c>
      <c r="B2102" s="2">
        <v>10.0677</v>
      </c>
      <c r="C2102" s="2">
        <f t="shared" si="253"/>
        <v>8.3899999999999864E-2</v>
      </c>
      <c r="D2102" s="2">
        <f t="shared" si="254"/>
        <v>9.9197400000000009</v>
      </c>
      <c r="E2102" s="2">
        <f t="shared" si="256"/>
        <v>9.6695700000000002</v>
      </c>
      <c r="F2102" s="2">
        <f t="shared" si="257"/>
        <v>9.3801250000000014</v>
      </c>
      <c r="G2102" s="2">
        <f t="shared" si="259"/>
        <v>9.0140999999999956</v>
      </c>
      <c r="H2102" s="2">
        <f t="shared" si="255"/>
        <v>8.4930640000000057</v>
      </c>
      <c r="I2102" s="2">
        <f t="array" ref="I2102">SUMPRODUCT(B2086:B2105, (ROW(B2086:B2105)-ROW(B2086)+1)) / (20*21/2)</f>
        <v>9.8334047619047631</v>
      </c>
      <c r="J2102" s="2">
        <f t="shared" si="258"/>
        <v>9.4875247270935414</v>
      </c>
      <c r="K2102" s="2">
        <f t="shared" si="260"/>
        <v>9.101530693745687</v>
      </c>
    </row>
    <row r="2103" spans="1:11" ht="13.5" x14ac:dyDescent="0.25">
      <c r="A2103" s="3">
        <v>45065</v>
      </c>
      <c r="B2103" s="2">
        <v>10.1058</v>
      </c>
      <c r="C2103" s="2">
        <f t="shared" si="253"/>
        <v>3.8100000000000023E-2</v>
      </c>
      <c r="D2103" s="2">
        <f t="shared" si="254"/>
        <v>9.9960000000000004</v>
      </c>
      <c r="E2103" s="2">
        <f t="shared" si="256"/>
        <v>9.7496500000000008</v>
      </c>
      <c r="F2103" s="2">
        <f t="shared" si="257"/>
        <v>9.4415200000000006</v>
      </c>
      <c r="G2103" s="2">
        <f t="shared" si="259"/>
        <v>9.0453699999999966</v>
      </c>
      <c r="H2103" s="2">
        <f t="shared" si="255"/>
        <v>8.5054575000000057</v>
      </c>
      <c r="I2103" s="2">
        <f t="array" ref="I2103">SUMPRODUCT(B2087:B2106, (ROW(B2087:B2106)-ROW(B2087)+1)) / (20*21/2)</f>
        <v>9.9289976190476192</v>
      </c>
      <c r="J2103" s="2">
        <f t="shared" si="258"/>
        <v>9.5464080864179675</v>
      </c>
      <c r="K2103" s="2">
        <f t="shared" si="260"/>
        <v>9.1409138037948754</v>
      </c>
    </row>
    <row r="2104" spans="1:11" ht="13.5" x14ac:dyDescent="0.25">
      <c r="A2104" s="3">
        <v>45068</v>
      </c>
      <c r="B2104" s="2">
        <v>10.2965</v>
      </c>
      <c r="C2104" s="2">
        <f t="shared" si="253"/>
        <v>0.19069999999999965</v>
      </c>
      <c r="D2104" s="2">
        <f t="shared" si="254"/>
        <v>10.087520000000001</v>
      </c>
      <c r="E2104" s="2">
        <f t="shared" si="256"/>
        <v>9.848040000000001</v>
      </c>
      <c r="F2104" s="2">
        <f t="shared" si="257"/>
        <v>9.5120700000000014</v>
      </c>
      <c r="G2104" s="2">
        <f t="shared" si="259"/>
        <v>9.0804539999999978</v>
      </c>
      <c r="H2104" s="2">
        <f t="shared" si="255"/>
        <v>8.5180420000000048</v>
      </c>
      <c r="I2104" s="2">
        <f t="array" ref="I2104">SUMPRODUCT(B2088:B2107, (ROW(B2088:B2107)-ROW(B2088)+1)) / (20*21/2)</f>
        <v>9.9946280952380953</v>
      </c>
      <c r="J2104" s="2">
        <f t="shared" si="258"/>
        <v>9.6178454115210172</v>
      </c>
      <c r="K2104" s="2">
        <f t="shared" si="260"/>
        <v>9.18623090952841</v>
      </c>
    </row>
    <row r="2105" spans="1:11" ht="13.5" x14ac:dyDescent="0.25">
      <c r="A2105" s="3">
        <v>45069</v>
      </c>
      <c r="B2105" s="2">
        <v>10.601599999999999</v>
      </c>
      <c r="C2105" s="2">
        <f t="shared" si="253"/>
        <v>0.30509999999999948</v>
      </c>
      <c r="D2105" s="2">
        <f t="shared" si="254"/>
        <v>10.211079999999999</v>
      </c>
      <c r="E2105" s="2">
        <f t="shared" si="256"/>
        <v>9.9662600000000019</v>
      </c>
      <c r="F2105" s="2">
        <f t="shared" si="257"/>
        <v>9.5978750000000002</v>
      </c>
      <c r="G2105" s="2">
        <f t="shared" si="259"/>
        <v>9.1216399999999975</v>
      </c>
      <c r="H2105" s="2">
        <f t="shared" si="255"/>
        <v>8.5321520000000035</v>
      </c>
      <c r="I2105" s="2">
        <f t="array" ref="I2105">SUMPRODUCT(B2089:B2108, (ROW(B2089:B2108)-ROW(B2089)+1)) / (20*21/2)</f>
        <v>10.068210952380952</v>
      </c>
      <c r="J2105" s="2">
        <f t="shared" si="258"/>
        <v>9.7115363247094919</v>
      </c>
      <c r="K2105" s="2">
        <f t="shared" si="260"/>
        <v>9.241735579742981</v>
      </c>
    </row>
    <row r="2106" spans="1:11" ht="13.5" x14ac:dyDescent="0.25">
      <c r="A2106" s="3">
        <v>45070</v>
      </c>
      <c r="B2106" s="2">
        <v>10.601599999999999</v>
      </c>
      <c r="C2106" s="2">
        <f t="shared" si="253"/>
        <v>0</v>
      </c>
      <c r="D2106" s="2">
        <f t="shared" si="254"/>
        <v>10.334639999999998</v>
      </c>
      <c r="E2106" s="2">
        <f t="shared" si="256"/>
        <v>10.080670000000001</v>
      </c>
      <c r="F2106" s="2">
        <f t="shared" si="257"/>
        <v>9.683679999999999</v>
      </c>
      <c r="G2106" s="2">
        <f t="shared" si="259"/>
        <v>9.162825999999999</v>
      </c>
      <c r="H2106" s="2">
        <f t="shared" si="255"/>
        <v>8.543974000000004</v>
      </c>
      <c r="I2106" s="2">
        <f t="array" ref="I2106">SUMPRODUCT(B2090:B2109, (ROW(B2090:B2109)-ROW(B2090)+1)) / (20*21/2)</f>
        <v>10.138928095238095</v>
      </c>
      <c r="J2106" s="2">
        <f t="shared" si="258"/>
        <v>9.7963042937847788</v>
      </c>
      <c r="K2106" s="2">
        <f t="shared" si="260"/>
        <v>9.2950635962236472</v>
      </c>
    </row>
    <row r="2107" spans="1:11" ht="13.5" x14ac:dyDescent="0.25">
      <c r="A2107" s="3">
        <v>45071</v>
      </c>
      <c r="B2107" s="2">
        <v>10.3728</v>
      </c>
      <c r="C2107" s="2">
        <f t="shared" si="253"/>
        <v>-0.22879999999999967</v>
      </c>
      <c r="D2107" s="2">
        <f t="shared" si="254"/>
        <v>10.395659999999999</v>
      </c>
      <c r="E2107" s="2">
        <f t="shared" si="256"/>
        <v>10.157700000000002</v>
      </c>
      <c r="F2107" s="2">
        <f t="shared" si="257"/>
        <v>9.745079999999998</v>
      </c>
      <c r="G2107" s="2">
        <f t="shared" si="259"/>
        <v>9.1997419999999988</v>
      </c>
      <c r="H2107" s="2">
        <f t="shared" si="255"/>
        <v>8.5522115000000039</v>
      </c>
      <c r="I2107" s="2">
        <f t="array" ref="I2107">SUMPRODUCT(B2091:B2110, (ROW(B2091:B2110)-ROW(B2091)+1)) / (20*21/2)</f>
        <v>10.182621904761907</v>
      </c>
      <c r="J2107" s="2">
        <f t="shared" si="258"/>
        <v>9.851208646757657</v>
      </c>
      <c r="K2107" s="2">
        <f t="shared" si="260"/>
        <v>9.3373277689207601</v>
      </c>
    </row>
    <row r="2108" spans="1:11" ht="13.5" x14ac:dyDescent="0.25">
      <c r="A2108" s="3">
        <v>45072</v>
      </c>
      <c r="B2108" s="2">
        <v>10.5177</v>
      </c>
      <c r="C2108" s="2">
        <f t="shared" si="253"/>
        <v>0.14489999999999981</v>
      </c>
      <c r="D2108" s="2">
        <f t="shared" si="254"/>
        <v>10.478039999999998</v>
      </c>
      <c r="E2108" s="2">
        <f t="shared" si="256"/>
        <v>10.237020000000001</v>
      </c>
      <c r="F2108" s="2">
        <f t="shared" si="257"/>
        <v>9.8209699999999991</v>
      </c>
      <c r="G2108" s="2">
        <f t="shared" si="259"/>
        <v>9.2395559999999985</v>
      </c>
      <c r="H2108" s="2">
        <f t="shared" si="255"/>
        <v>8.5618980000000047</v>
      </c>
      <c r="I2108" s="2">
        <f t="array" ref="I2108">SUMPRODUCT(B2092:B2111, (ROW(B2092:B2111)-ROW(B2092)+1)) / (20*21/2)</f>
        <v>10.221449047619046</v>
      </c>
      <c r="J2108" s="2">
        <f t="shared" si="258"/>
        <v>9.9146840137331189</v>
      </c>
      <c r="K2108" s="2">
        <f t="shared" si="260"/>
        <v>9.3836168760219074</v>
      </c>
    </row>
    <row r="2109" spans="1:11" ht="13.5" x14ac:dyDescent="0.25">
      <c r="A2109" s="3">
        <v>45075</v>
      </c>
      <c r="B2109" s="2">
        <v>10.563499999999999</v>
      </c>
      <c r="C2109" s="2">
        <f t="shared" si="253"/>
        <v>4.5799999999999841E-2</v>
      </c>
      <c r="D2109" s="2">
        <f t="shared" si="254"/>
        <v>10.53144</v>
      </c>
      <c r="E2109" s="2">
        <f t="shared" si="256"/>
        <v>10.309480000000001</v>
      </c>
      <c r="F2109" s="2">
        <f t="shared" si="257"/>
        <v>9.8835149999999992</v>
      </c>
      <c r="G2109" s="2">
        <f t="shared" si="259"/>
        <v>9.2802859999999985</v>
      </c>
      <c r="H2109" s="2">
        <f t="shared" si="255"/>
        <v>8.5720040000000033</v>
      </c>
      <c r="I2109" s="2">
        <f t="array" ref="I2109">SUMPRODUCT(B2093:B2112, (ROW(B2093:B2112)-ROW(B2093)+1)) / (20*21/2)</f>
        <v>10.263869523809525</v>
      </c>
      <c r="J2109" s="2">
        <f t="shared" si="258"/>
        <v>9.9764760124252021</v>
      </c>
      <c r="K2109" s="2">
        <f t="shared" si="260"/>
        <v>9.4298868024524225</v>
      </c>
    </row>
    <row r="2110" spans="1:11" ht="13.5" x14ac:dyDescent="0.25">
      <c r="A2110" s="3">
        <v>45076</v>
      </c>
      <c r="B2110" s="2">
        <v>10.3423</v>
      </c>
      <c r="C2110" s="2">
        <f t="shared" si="253"/>
        <v>-0.22119999999999962</v>
      </c>
      <c r="D2110" s="2">
        <f t="shared" si="254"/>
        <v>10.47958</v>
      </c>
      <c r="E2110" s="2">
        <f t="shared" si="256"/>
        <v>10.345330000000001</v>
      </c>
      <c r="F2110" s="2">
        <f t="shared" si="257"/>
        <v>9.9346149999999991</v>
      </c>
      <c r="G2110" s="2">
        <f t="shared" si="259"/>
        <v>9.316592</v>
      </c>
      <c r="H2110" s="2">
        <f t="shared" si="255"/>
        <v>8.5811945000000041</v>
      </c>
      <c r="I2110" s="2">
        <f t="array" ref="I2110">SUMPRODUCT(B2094:B2113, (ROW(B2094:B2113)-ROW(B2094)+1)) / (20*21/2)</f>
        <v>10.299576190476188</v>
      </c>
      <c r="J2110" s="2">
        <f t="shared" si="258"/>
        <v>10.011316392194232</v>
      </c>
      <c r="K2110" s="2">
        <f t="shared" si="260"/>
        <v>9.4656677121601707</v>
      </c>
    </row>
    <row r="2111" spans="1:11" ht="13.5" x14ac:dyDescent="0.25">
      <c r="A2111" s="3">
        <v>45077</v>
      </c>
      <c r="B2111" s="2">
        <v>10.3423</v>
      </c>
      <c r="C2111" s="2">
        <f t="shared" si="253"/>
        <v>0</v>
      </c>
      <c r="D2111" s="2">
        <f t="shared" si="254"/>
        <v>10.427720000000001</v>
      </c>
      <c r="E2111" s="2">
        <f t="shared" si="256"/>
        <v>10.381179999999999</v>
      </c>
      <c r="F2111" s="2">
        <f t="shared" si="257"/>
        <v>9.9883849999999992</v>
      </c>
      <c r="G2111" s="2">
        <f t="shared" si="259"/>
        <v>9.3525920000000013</v>
      </c>
      <c r="H2111" s="2">
        <f t="shared" si="255"/>
        <v>8.5909570000000048</v>
      </c>
      <c r="I2111" s="2">
        <f t="array" ref="I2111">SUMPRODUCT(B2095:B2114, (ROW(B2095:B2114)-ROW(B2095)+1)) / (20*21/2)</f>
        <v>10.331427619047618</v>
      </c>
      <c r="J2111" s="2">
        <f t="shared" si="258"/>
        <v>10.042838640556687</v>
      </c>
      <c r="K2111" s="2">
        <f t="shared" si="260"/>
        <v>9.5000454489382022</v>
      </c>
    </row>
    <row r="2112" spans="1:11" ht="13.5" x14ac:dyDescent="0.25">
      <c r="A2112" s="3">
        <v>45078</v>
      </c>
      <c r="B2112" s="2">
        <v>10.4338</v>
      </c>
      <c r="C2112" s="2">
        <f t="shared" si="253"/>
        <v>9.1499999999999915E-2</v>
      </c>
      <c r="D2112" s="2">
        <f t="shared" si="254"/>
        <v>10.439919999999999</v>
      </c>
      <c r="E2112" s="2">
        <f t="shared" si="256"/>
        <v>10.41779</v>
      </c>
      <c r="F2112" s="2">
        <f t="shared" si="257"/>
        <v>10.043679999999998</v>
      </c>
      <c r="G2112" s="2">
        <f t="shared" si="259"/>
        <v>9.389660000000001</v>
      </c>
      <c r="H2112" s="2">
        <f t="shared" si="255"/>
        <v>8.6011770000000034</v>
      </c>
      <c r="I2112" s="2">
        <f t="array" ref="I2112">SUMPRODUCT(B2096:B2115, (ROW(B2096:B2115)-ROW(B2096)+1)) / (20*21/2)</f>
        <v>10.352130476190474</v>
      </c>
      <c r="J2112" s="2">
        <f t="shared" si="258"/>
        <v>10.080073055741764</v>
      </c>
      <c r="K2112" s="2">
        <f t="shared" si="260"/>
        <v>9.5366632744700386</v>
      </c>
    </row>
    <row r="2113" spans="1:11" ht="13.5" x14ac:dyDescent="0.25">
      <c r="A2113" s="3">
        <v>45079</v>
      </c>
      <c r="B2113" s="2">
        <v>10.4186</v>
      </c>
      <c r="C2113" s="2">
        <f t="shared" si="253"/>
        <v>-1.5200000000000102E-2</v>
      </c>
      <c r="D2113" s="2">
        <f t="shared" si="254"/>
        <v>10.4201</v>
      </c>
      <c r="E2113" s="2">
        <f t="shared" si="256"/>
        <v>10.449069999999999</v>
      </c>
      <c r="F2113" s="2">
        <f t="shared" si="257"/>
        <v>10.099360000000001</v>
      </c>
      <c r="G2113" s="2">
        <f t="shared" si="259"/>
        <v>9.4256600000000006</v>
      </c>
      <c r="H2113" s="2">
        <f t="shared" si="255"/>
        <v>8.6113210000000038</v>
      </c>
      <c r="I2113" s="2">
        <f t="array" ref="I2113">SUMPRODUCT(B2097:B2116, (ROW(B2097:B2116)-ROW(B2097)+1)) / (20*21/2)</f>
        <v>10.362483809523811</v>
      </c>
      <c r="J2113" s="2">
        <f t="shared" si="258"/>
        <v>10.112313717099692</v>
      </c>
      <c r="K2113" s="2">
        <f t="shared" si="260"/>
        <v>9.5712490284123906</v>
      </c>
    </row>
    <row r="2114" spans="1:11" ht="13.5" x14ac:dyDescent="0.25">
      <c r="A2114" s="3">
        <v>45082</v>
      </c>
      <c r="B2114" s="2">
        <v>10.4338</v>
      </c>
      <c r="C2114" s="2">
        <f t="shared" si="253"/>
        <v>1.5200000000000102E-2</v>
      </c>
      <c r="D2114" s="2">
        <f t="shared" si="254"/>
        <v>10.394159999999999</v>
      </c>
      <c r="E2114" s="2">
        <f t="shared" si="256"/>
        <v>10.4628</v>
      </c>
      <c r="F2114" s="2">
        <f t="shared" si="257"/>
        <v>10.155419999999999</v>
      </c>
      <c r="G2114" s="2">
        <f t="shared" si="259"/>
        <v>9.461964</v>
      </c>
      <c r="H2114" s="2">
        <f t="shared" si="255"/>
        <v>8.6215795000000028</v>
      </c>
      <c r="I2114" s="2">
        <f t="array" ref="I2114">SUMPRODUCT(B2098:B2117, (ROW(B2098:B2117)-ROW(B2098)+1)) / (20*21/2)</f>
        <v>10.374578571428572</v>
      </c>
      <c r="J2114" s="2">
        <f t="shared" si="258"/>
        <v>10.142931458328293</v>
      </c>
      <c r="K2114" s="2">
        <f t="shared" si="260"/>
        <v>9.605074556709944</v>
      </c>
    </row>
    <row r="2115" spans="1:11" ht="13.5" x14ac:dyDescent="0.25">
      <c r="A2115" s="3">
        <v>45083</v>
      </c>
      <c r="B2115" s="2">
        <v>10.3728</v>
      </c>
      <c r="C2115" s="2">
        <f t="shared" si="253"/>
        <v>-6.0999999999999943E-2</v>
      </c>
      <c r="D2115" s="2">
        <f t="shared" si="254"/>
        <v>10.400259999999999</v>
      </c>
      <c r="E2115" s="2">
        <f t="shared" si="256"/>
        <v>10.439920000000001</v>
      </c>
      <c r="F2115" s="2">
        <f t="shared" si="257"/>
        <v>10.20309</v>
      </c>
      <c r="G2115" s="2">
        <f t="shared" si="259"/>
        <v>9.4970480000000013</v>
      </c>
      <c r="H2115" s="2">
        <f t="shared" si="255"/>
        <v>8.6314945000000041</v>
      </c>
      <c r="I2115" s="2">
        <f t="array" ref="I2115">SUMPRODUCT(B2099:B2118, (ROW(B2099:B2118)-ROW(B2099)+1)) / (20*21/2)</f>
        <v>10.383005238095238</v>
      </c>
      <c r="J2115" s="2">
        <f t="shared" si="258"/>
        <v>10.164823700392265</v>
      </c>
      <c r="K2115" s="2">
        <f t="shared" si="260"/>
        <v>9.6351814368389661</v>
      </c>
    </row>
    <row r="2116" spans="1:11" ht="13.5" x14ac:dyDescent="0.25">
      <c r="A2116" s="3">
        <v>45084</v>
      </c>
      <c r="B2116" s="2">
        <v>10.3118</v>
      </c>
      <c r="C2116" s="2">
        <f t="shared" ref="C2116:C2179" si="261">B2116-B2115</f>
        <v>-6.0999999999999943E-2</v>
      </c>
      <c r="D2116" s="2">
        <f t="shared" si="254"/>
        <v>10.394159999999999</v>
      </c>
      <c r="E2116" s="2">
        <f t="shared" si="256"/>
        <v>10.41094</v>
      </c>
      <c r="F2116" s="2">
        <f t="shared" si="257"/>
        <v>10.245805000000001</v>
      </c>
      <c r="G2116" s="2">
        <f t="shared" si="259"/>
        <v>9.5303020000000007</v>
      </c>
      <c r="H2116" s="2">
        <f t="shared" si="255"/>
        <v>8.6411045000000062</v>
      </c>
      <c r="I2116" s="2">
        <f t="array" ref="I2116">SUMPRODUCT(B2100:B2119, (ROW(B2100:B2119)-ROW(B2100)+1)) / (20*21/2)</f>
        <v>10.410135238095238</v>
      </c>
      <c r="J2116" s="2">
        <f t="shared" si="258"/>
        <v>10.178821443212049</v>
      </c>
      <c r="K2116" s="2">
        <f t="shared" si="260"/>
        <v>9.6617154981393991</v>
      </c>
    </row>
    <row r="2117" spans="1:11" ht="13.5" x14ac:dyDescent="0.25">
      <c r="A2117" s="3">
        <v>45085</v>
      </c>
      <c r="B2117" s="2">
        <v>10.3728</v>
      </c>
      <c r="C2117" s="2">
        <f t="shared" si="261"/>
        <v>6.0999999999999943E-2</v>
      </c>
      <c r="D2117" s="2">
        <f t="shared" si="254"/>
        <v>10.381959999999999</v>
      </c>
      <c r="E2117" s="2">
        <f t="shared" si="256"/>
        <v>10.41094</v>
      </c>
      <c r="F2117" s="2">
        <f t="shared" si="257"/>
        <v>10.284320000000001</v>
      </c>
      <c r="G2117" s="2">
        <f t="shared" si="259"/>
        <v>9.5623360000000019</v>
      </c>
      <c r="H2117" s="2">
        <f t="shared" si="255"/>
        <v>8.6510195000000056</v>
      </c>
      <c r="I2117" s="2">
        <f t="array" ref="I2117">SUMPRODUCT(B2101:B2120, (ROW(B2101:B2120)-ROW(B2101)+1)) / (20*21/2)</f>
        <v>10.426366666666667</v>
      </c>
      <c r="J2117" s="2">
        <f t="shared" si="258"/>
        <v>10.197295591477568</v>
      </c>
      <c r="K2117" s="2">
        <f t="shared" si="260"/>
        <v>9.689601164879031</v>
      </c>
    </row>
    <row r="2118" spans="1:11" ht="13.5" x14ac:dyDescent="0.25">
      <c r="A2118" s="3">
        <v>45086</v>
      </c>
      <c r="B2118" s="2">
        <v>10.3728</v>
      </c>
      <c r="C2118" s="2">
        <f t="shared" si="261"/>
        <v>0</v>
      </c>
      <c r="D2118" s="2">
        <f t="shared" si="254"/>
        <v>10.3728</v>
      </c>
      <c r="E2118" s="2">
        <f t="shared" si="256"/>
        <v>10.39645</v>
      </c>
      <c r="F2118" s="2">
        <f t="shared" si="257"/>
        <v>10.316735000000001</v>
      </c>
      <c r="G2118" s="2">
        <f t="shared" si="259"/>
        <v>9.5958959999999998</v>
      </c>
      <c r="H2118" s="2">
        <f t="shared" si="255"/>
        <v>8.6609730000000074</v>
      </c>
      <c r="I2118" s="2">
        <f t="array" ref="I2118">SUMPRODUCT(B2102:B2121, (ROW(B2102:B2121)-ROW(B2102)+1)) / (20*21/2)</f>
        <v>10.444381428571429</v>
      </c>
      <c r="J2118" s="2">
        <f t="shared" si="258"/>
        <v>10.214010297051132</v>
      </c>
      <c r="K2118" s="2">
        <f t="shared" si="260"/>
        <v>9.7163932760602467</v>
      </c>
    </row>
    <row r="2119" spans="1:11" ht="13.5" x14ac:dyDescent="0.25">
      <c r="A2119" s="3">
        <v>45089</v>
      </c>
      <c r="B2119" s="2">
        <v>10.601599999999999</v>
      </c>
      <c r="C2119" s="2">
        <f t="shared" si="261"/>
        <v>0.22879999999999967</v>
      </c>
      <c r="D2119" s="2">
        <f t="shared" ref="D2119:D2182" si="262">AVERAGE(B2115:B2119)</f>
        <v>10.406359999999999</v>
      </c>
      <c r="E2119" s="2">
        <f t="shared" si="256"/>
        <v>10.400259999999999</v>
      </c>
      <c r="F2119" s="2">
        <f t="shared" si="257"/>
        <v>10.354870000000002</v>
      </c>
      <c r="G2119" s="2">
        <f t="shared" si="259"/>
        <v>9.6340320000000013</v>
      </c>
      <c r="H2119" s="2">
        <f t="shared" si="255"/>
        <v>8.6720320000000068</v>
      </c>
      <c r="I2119" s="2">
        <f t="array" ref="I2119">SUMPRODUCT(B2103:B2122, (ROW(B2103:B2122)-ROW(B2103)+1)) / (20*21/2)</f>
        <v>10.461047142857142</v>
      </c>
      <c r="J2119" s="2">
        <f t="shared" si="258"/>
        <v>10.250923602093881</v>
      </c>
      <c r="K2119" s="2">
        <f t="shared" si="260"/>
        <v>9.7511072652343547</v>
      </c>
    </row>
    <row r="2120" spans="1:11" ht="13.5" x14ac:dyDescent="0.25">
      <c r="A2120" s="3">
        <v>45090</v>
      </c>
      <c r="B2120" s="2">
        <v>10.5253</v>
      </c>
      <c r="C2120" s="2">
        <f t="shared" si="261"/>
        <v>-7.6299999999999812E-2</v>
      </c>
      <c r="D2120" s="2">
        <f t="shared" si="262"/>
        <v>10.436859999999999</v>
      </c>
      <c r="E2120" s="2">
        <f t="shared" si="256"/>
        <v>10.418559999999999</v>
      </c>
      <c r="F2120" s="2">
        <f t="shared" si="257"/>
        <v>10.381945</v>
      </c>
      <c r="G2120" s="2">
        <f t="shared" si="259"/>
        <v>9.6691160000000007</v>
      </c>
      <c r="H2120" s="2">
        <f t="shared" si="255"/>
        <v>8.6845785000000078</v>
      </c>
      <c r="I2120" s="2">
        <f t="array" ref="I2120">SUMPRODUCT(B2104:B2123, (ROW(B2104:B2123)-ROW(B2104)+1)) / (20*21/2)</f>
        <v>10.436748095238096</v>
      </c>
      <c r="J2120" s="2">
        <f t="shared" si="258"/>
        <v>10.27705468760875</v>
      </c>
      <c r="K2120" s="2">
        <f t="shared" si="260"/>
        <v>9.781467764636929</v>
      </c>
    </row>
    <row r="2121" spans="1:11" ht="13.5" x14ac:dyDescent="0.25">
      <c r="A2121" s="3">
        <v>45091</v>
      </c>
      <c r="B2121" s="2">
        <v>10.571099999999999</v>
      </c>
      <c r="C2121" s="2">
        <f t="shared" si="261"/>
        <v>4.5799999999999841E-2</v>
      </c>
      <c r="D2121" s="2">
        <f t="shared" si="262"/>
        <v>10.488720000000001</v>
      </c>
      <c r="E2121" s="2">
        <f t="shared" si="256"/>
        <v>10.44144</v>
      </c>
      <c r="F2121" s="2">
        <f t="shared" si="257"/>
        <v>10.41131</v>
      </c>
      <c r="G2121" s="2">
        <f t="shared" si="259"/>
        <v>9.6974879999999999</v>
      </c>
      <c r="H2121" s="2">
        <f t="shared" si="255"/>
        <v>8.6958665000000046</v>
      </c>
      <c r="I2121" s="2">
        <f t="array" ref="I2121">SUMPRODUCT(B2105:B2124, (ROW(B2105:B2124)-ROW(B2105)+1)) / (20*21/2)</f>
        <v>10.408457142857142</v>
      </c>
      <c r="J2121" s="2">
        <f t="shared" si="258"/>
        <v>10.305059003074582</v>
      </c>
      <c r="K2121" s="2">
        <f t="shared" si="260"/>
        <v>9.812433734651167</v>
      </c>
    </row>
    <row r="2122" spans="1:11" ht="13.5" x14ac:dyDescent="0.25">
      <c r="A2122" s="3">
        <v>45092</v>
      </c>
      <c r="B2122" s="2">
        <v>10.5863</v>
      </c>
      <c r="C2122" s="2">
        <f t="shared" si="261"/>
        <v>1.5200000000000102E-2</v>
      </c>
      <c r="D2122" s="2">
        <f t="shared" si="262"/>
        <v>10.531420000000001</v>
      </c>
      <c r="E2122" s="2">
        <f t="shared" si="256"/>
        <v>10.456689999999998</v>
      </c>
      <c r="F2122" s="2">
        <f t="shared" si="257"/>
        <v>10.437239999999999</v>
      </c>
      <c r="G2122" s="2">
        <f t="shared" si="259"/>
        <v>9.7263180000000009</v>
      </c>
      <c r="H2122" s="2">
        <f t="shared" ref="H2122:H2185" si="263">AVERAGE(B1923:B2122)</f>
        <v>8.7079935000000059</v>
      </c>
      <c r="I2122" s="2">
        <f t="array" ref="I2122">SUMPRODUCT(B2106:B2125, (ROW(B2106:B2125)-ROW(B2106)+1)) / (20*21/2)</f>
        <v>10.388149523809526</v>
      </c>
      <c r="J2122" s="2">
        <f t="shared" si="258"/>
        <v>10.331843859924621</v>
      </c>
      <c r="K2122" s="2">
        <f t="shared" si="260"/>
        <v>9.842781431331515</v>
      </c>
    </row>
    <row r="2123" spans="1:11" ht="13.5" x14ac:dyDescent="0.25">
      <c r="A2123" s="3">
        <v>45093</v>
      </c>
      <c r="B2123" s="2">
        <v>10.1821</v>
      </c>
      <c r="C2123" s="2">
        <f t="shared" si="261"/>
        <v>-0.40419999999999945</v>
      </c>
      <c r="D2123" s="2">
        <f t="shared" si="262"/>
        <v>10.49328</v>
      </c>
      <c r="E2123" s="2">
        <f t="shared" si="256"/>
        <v>10.43304</v>
      </c>
      <c r="F2123" s="2">
        <f t="shared" si="257"/>
        <v>10.441054999999999</v>
      </c>
      <c r="G2123" s="2">
        <f t="shared" si="259"/>
        <v>9.7470640000000017</v>
      </c>
      <c r="H2123" s="2">
        <f t="shared" si="263"/>
        <v>8.717718000000005</v>
      </c>
      <c r="I2123" s="2">
        <f t="array" ref="I2123">SUMPRODUCT(B2107:B2126, (ROW(B2107:B2126)-ROW(B2107)+1)) / (20*21/2)</f>
        <v>10.383467619047618</v>
      </c>
      <c r="J2123" s="2">
        <f t="shared" si="258"/>
        <v>10.3175825399318</v>
      </c>
      <c r="K2123" s="2">
        <f t="shared" si="260"/>
        <v>9.856088041867535</v>
      </c>
    </row>
    <row r="2124" spans="1:11" ht="13.5" x14ac:dyDescent="0.25">
      <c r="A2124" s="3">
        <v>45096</v>
      </c>
      <c r="B2124" s="2">
        <v>10.144</v>
      </c>
      <c r="C2124" s="2">
        <f t="shared" si="261"/>
        <v>-3.8100000000000023E-2</v>
      </c>
      <c r="D2124" s="2">
        <f t="shared" si="262"/>
        <v>10.401759999999999</v>
      </c>
      <c r="E2124" s="2">
        <f t="shared" ref="E2124:E2187" si="264">AVERAGE(B2115:B2124)</f>
        <v>10.404059999999999</v>
      </c>
      <c r="F2124" s="2">
        <f t="shared" si="257"/>
        <v>10.43343</v>
      </c>
      <c r="G2124" s="2">
        <f t="shared" si="259"/>
        <v>9.7670480000000008</v>
      </c>
      <c r="H2124" s="2">
        <f t="shared" si="263"/>
        <v>8.7266800000000053</v>
      </c>
      <c r="I2124" s="2">
        <f t="array" ref="I2124">SUMPRODUCT(B2108:B2127, (ROW(B2108:B2127)-ROW(B2108)+1)) / (20*21/2)</f>
        <v>10.380635238095238</v>
      </c>
      <c r="J2124" s="2">
        <f t="shared" si="258"/>
        <v>10.301050869462106</v>
      </c>
      <c r="K2124" s="2">
        <f t="shared" si="260"/>
        <v>9.8673787068923371</v>
      </c>
    </row>
    <row r="2125" spans="1:11" ht="13.5" x14ac:dyDescent="0.25">
      <c r="A2125" s="3">
        <v>45097</v>
      </c>
      <c r="B2125" s="2">
        <v>10.2202</v>
      </c>
      <c r="C2125" s="2">
        <f t="shared" si="261"/>
        <v>7.6200000000000045E-2</v>
      </c>
      <c r="D2125" s="2">
        <f t="shared" si="262"/>
        <v>10.34074</v>
      </c>
      <c r="E2125" s="2">
        <f t="shared" si="264"/>
        <v>10.388800000000002</v>
      </c>
      <c r="F2125" s="2">
        <f t="shared" si="257"/>
        <v>10.414359999999999</v>
      </c>
      <c r="G2125" s="2">
        <f t="shared" si="259"/>
        <v>9.7899280000000015</v>
      </c>
      <c r="H2125" s="2">
        <f t="shared" si="263"/>
        <v>8.7359085000000043</v>
      </c>
      <c r="I2125" s="2">
        <f t="array" ref="I2125">SUMPRODUCT(B2109:B2128, (ROW(B2109:B2128)-ROW(B2109)+1)) / (20*21/2)</f>
        <v>10.40686</v>
      </c>
      <c r="J2125" s="2">
        <f t="shared" si="258"/>
        <v>10.293350786656191</v>
      </c>
      <c r="K2125" s="2">
        <f t="shared" si="260"/>
        <v>9.8812148360338146</v>
      </c>
    </row>
    <row r="2126" spans="1:11" ht="13.5" x14ac:dyDescent="0.25">
      <c r="A2126" s="3">
        <v>45098</v>
      </c>
      <c r="B2126" s="2">
        <v>10.3652</v>
      </c>
      <c r="C2126" s="2">
        <f t="shared" si="261"/>
        <v>0.14499999999999957</v>
      </c>
      <c r="D2126" s="2">
        <f t="shared" si="262"/>
        <v>10.29956</v>
      </c>
      <c r="E2126" s="2">
        <f t="shared" si="264"/>
        <v>10.394140000000002</v>
      </c>
      <c r="F2126" s="2">
        <f t="shared" si="257"/>
        <v>10.402539999999998</v>
      </c>
      <c r="G2126" s="2">
        <f t="shared" si="259"/>
        <v>9.8157080000000025</v>
      </c>
      <c r="H2126" s="2">
        <f t="shared" si="263"/>
        <v>8.7457855000000055</v>
      </c>
      <c r="I2126" s="2">
        <f t="array" ref="I2126">SUMPRODUCT(B2110:B2129, (ROW(B2110:B2129)-ROW(B2110)+1)) / (20*21/2)</f>
        <v>10.432321904761904</v>
      </c>
      <c r="J2126" s="2">
        <f t="shared" si="258"/>
        <v>10.300193568879411</v>
      </c>
      <c r="K2126" s="2">
        <f t="shared" si="260"/>
        <v>9.9001946463854296</v>
      </c>
    </row>
    <row r="2127" spans="1:11" ht="13.5" x14ac:dyDescent="0.25">
      <c r="A2127" s="3">
        <v>45099</v>
      </c>
      <c r="B2127" s="2">
        <v>10.3728</v>
      </c>
      <c r="C2127" s="2">
        <f t="shared" si="261"/>
        <v>7.6000000000000512E-3</v>
      </c>
      <c r="D2127" s="2">
        <f t="shared" si="262"/>
        <v>10.25686</v>
      </c>
      <c r="E2127" s="2">
        <f t="shared" si="264"/>
        <v>10.39414</v>
      </c>
      <c r="F2127" s="2">
        <f t="shared" si="257"/>
        <v>10.402539999999998</v>
      </c>
      <c r="G2127" s="2">
        <f t="shared" si="259"/>
        <v>9.8500300000000021</v>
      </c>
      <c r="H2127" s="2">
        <f t="shared" si="263"/>
        <v>8.755700500000005</v>
      </c>
      <c r="I2127" s="2">
        <f t="array" ref="I2127">SUMPRODUCT(B2111:B2130, (ROW(B2111:B2130)-ROW(B2111)+1)) / (20*21/2)</f>
        <v>10.449972380952381</v>
      </c>
      <c r="J2127" s="2">
        <f t="shared" si="258"/>
        <v>10.307108467081372</v>
      </c>
      <c r="K2127" s="2">
        <f t="shared" si="260"/>
        <v>9.9187281896644333</v>
      </c>
    </row>
    <row r="2128" spans="1:11" ht="13.5" x14ac:dyDescent="0.25">
      <c r="A2128" s="3">
        <v>45100</v>
      </c>
      <c r="B2128" s="2">
        <v>10.677899999999999</v>
      </c>
      <c r="C2128" s="2">
        <f t="shared" si="261"/>
        <v>0.30509999999999948</v>
      </c>
      <c r="D2128" s="2">
        <f t="shared" si="262"/>
        <v>10.356019999999999</v>
      </c>
      <c r="E2128" s="2">
        <f t="shared" si="264"/>
        <v>10.42465</v>
      </c>
      <c r="F2128" s="2">
        <f t="shared" si="257"/>
        <v>10.410549999999999</v>
      </c>
      <c r="G2128" s="2">
        <f t="shared" si="259"/>
        <v>9.8835900000000017</v>
      </c>
      <c r="H2128" s="2">
        <f t="shared" si="263"/>
        <v>8.7667600000000032</v>
      </c>
      <c r="I2128" s="2">
        <f t="array" ref="I2128">SUMPRODUCT(B2112:B2131, (ROW(B2112:B2131)-ROW(B2112)+1)) / (20*21/2)</f>
        <v>10.470016666666668</v>
      </c>
      <c r="J2128" s="2">
        <f t="shared" si="258"/>
        <v>10.342421946406954</v>
      </c>
      <c r="K2128" s="2">
        <f t="shared" si="260"/>
        <v>9.948499633207005</v>
      </c>
    </row>
    <row r="2129" spans="1:11" ht="13.5" x14ac:dyDescent="0.25">
      <c r="A2129" s="3">
        <v>45103</v>
      </c>
      <c r="B2129" s="2">
        <v>10.677899999999999</v>
      </c>
      <c r="C2129" s="2">
        <f t="shared" si="261"/>
        <v>0</v>
      </c>
      <c r="D2129" s="2">
        <f t="shared" si="262"/>
        <v>10.4628</v>
      </c>
      <c r="E2129" s="2">
        <f t="shared" si="264"/>
        <v>10.432279999999997</v>
      </c>
      <c r="F2129" s="2">
        <f t="shared" si="257"/>
        <v>10.416270000000001</v>
      </c>
      <c r="G2129" s="2">
        <f t="shared" si="259"/>
        <v>9.9174540000000011</v>
      </c>
      <c r="H2129" s="2">
        <f t="shared" si="263"/>
        <v>8.7774380000000036</v>
      </c>
      <c r="I2129" s="2">
        <f t="array" ref="I2129">SUMPRODUCT(B2113:B2132, (ROW(B2113:B2132)-ROW(B2113)+1)) / (20*21/2)</f>
        <v>10.485016190476191</v>
      </c>
      <c r="J2129" s="2">
        <f t="shared" si="258"/>
        <v>10.374372237225339</v>
      </c>
      <c r="K2129" s="2">
        <f t="shared" si="260"/>
        <v>9.9771035691596719</v>
      </c>
    </row>
    <row r="2130" spans="1:11" ht="13.5" x14ac:dyDescent="0.25">
      <c r="A2130" s="3">
        <v>45104</v>
      </c>
      <c r="B2130" s="2">
        <v>10.601599999999999</v>
      </c>
      <c r="C2130" s="2">
        <f t="shared" si="261"/>
        <v>-7.6299999999999812E-2</v>
      </c>
      <c r="D2130" s="2">
        <f t="shared" si="262"/>
        <v>10.53908</v>
      </c>
      <c r="E2130" s="2">
        <f t="shared" si="264"/>
        <v>10.439909999999999</v>
      </c>
      <c r="F2130" s="2">
        <f t="shared" si="257"/>
        <v>10.429234999999998</v>
      </c>
      <c r="G2130" s="2">
        <f t="shared" si="259"/>
        <v>9.9494880000000023</v>
      </c>
      <c r="H2130" s="2">
        <f t="shared" si="263"/>
        <v>8.7877345000000044</v>
      </c>
      <c r="I2130" s="2">
        <f t="array" ref="I2130">SUMPRODUCT(B2114:B2133, (ROW(B2114:B2133)-ROW(B2114)+1)) / (20*21/2)</f>
        <v>10.497759523809522</v>
      </c>
      <c r="J2130" s="2">
        <f t="shared" si="258"/>
        <v>10.396012976537211</v>
      </c>
      <c r="K2130" s="2">
        <f t="shared" si="260"/>
        <v>10.001593625271056</v>
      </c>
    </row>
    <row r="2131" spans="1:11" ht="13.5" x14ac:dyDescent="0.25">
      <c r="A2131" s="3">
        <v>45107</v>
      </c>
      <c r="B2131" s="2">
        <v>10.639699999999999</v>
      </c>
      <c r="C2131" s="2">
        <f t="shared" si="261"/>
        <v>3.8100000000000023E-2</v>
      </c>
      <c r="D2131" s="2">
        <f t="shared" si="262"/>
        <v>10.593979999999998</v>
      </c>
      <c r="E2131" s="2">
        <f t="shared" si="264"/>
        <v>10.446769999999999</v>
      </c>
      <c r="F2131" s="2">
        <f t="shared" si="257"/>
        <v>10.444104999999999</v>
      </c>
      <c r="G2131" s="2">
        <f t="shared" si="259"/>
        <v>9.9822840000000035</v>
      </c>
      <c r="H2131" s="2">
        <f t="shared" si="263"/>
        <v>8.7978400000000025</v>
      </c>
      <c r="I2131" s="2">
        <f t="array" ref="I2131">SUMPRODUCT(B2115:B2134, (ROW(B2115:B2134)-ROW(B2115)+1)) / (20*21/2)</f>
        <v>10.509704285714285</v>
      </c>
      <c r="J2131" s="2">
        <f t="shared" si="258"/>
        <v>10.419221264486048</v>
      </c>
      <c r="K2131" s="2">
        <f t="shared" si="260"/>
        <v>10.026617404672191</v>
      </c>
    </row>
    <row r="2132" spans="1:11" ht="13.5" x14ac:dyDescent="0.25">
      <c r="A2132" s="3">
        <v>45110</v>
      </c>
      <c r="B2132" s="2">
        <v>10.601599999999999</v>
      </c>
      <c r="C2132" s="2">
        <f t="shared" si="261"/>
        <v>-3.8100000000000023E-2</v>
      </c>
      <c r="D2132" s="2">
        <f t="shared" si="262"/>
        <v>10.63974</v>
      </c>
      <c r="E2132" s="2">
        <f t="shared" si="264"/>
        <v>10.448300000000001</v>
      </c>
      <c r="F2132" s="2">
        <f t="shared" ref="F2132:F2195" si="265">AVERAGE(B2113:B2132)</f>
        <v>10.452494999999999</v>
      </c>
      <c r="G2132" s="2">
        <f t="shared" si="259"/>
        <v>10.016606000000003</v>
      </c>
      <c r="H2132" s="2">
        <f t="shared" si="263"/>
        <v>8.8077550000000002</v>
      </c>
      <c r="I2132" s="2">
        <f t="array" ref="I2132">SUMPRODUCT(B2116:B2135, (ROW(B2116:B2135)-ROW(B2116)+1)) / (20*21/2)</f>
        <v>10.520922857142857</v>
      </c>
      <c r="J2132" s="2">
        <f t="shared" si="258"/>
        <v>10.436590667868328</v>
      </c>
      <c r="K2132" s="2">
        <f t="shared" si="260"/>
        <v>10.049165741743868</v>
      </c>
    </row>
    <row r="2133" spans="1:11" ht="13.5" x14ac:dyDescent="0.25">
      <c r="A2133" s="3">
        <v>45111</v>
      </c>
      <c r="B2133" s="2">
        <v>10.5863</v>
      </c>
      <c r="C2133" s="2">
        <f t="shared" si="261"/>
        <v>-1.5299999999999869E-2</v>
      </c>
      <c r="D2133" s="2">
        <f t="shared" si="262"/>
        <v>10.621419999999999</v>
      </c>
      <c r="E2133" s="2">
        <f t="shared" si="264"/>
        <v>10.488720000000001</v>
      </c>
      <c r="F2133" s="2">
        <f t="shared" si="265"/>
        <v>10.46088</v>
      </c>
      <c r="G2133" s="2">
        <f t="shared" si="259"/>
        <v>10.050774000000002</v>
      </c>
      <c r="H2133" s="2">
        <f t="shared" si="263"/>
        <v>8.8177845000000001</v>
      </c>
      <c r="I2133" s="2">
        <f t="array" ref="I2133">SUMPRODUCT(B2117:B2136, (ROW(B2117:B2136)-ROW(B2117)+1)) / (20*21/2)</f>
        <v>10.528953333333332</v>
      </c>
      <c r="J2133" s="2">
        <f t="shared" ref="J2133:J2196" si="266">$J$4*B2133+J2132*(1-$J$4)</f>
        <v>10.450848699499916</v>
      </c>
      <c r="K2133" s="2">
        <f t="shared" si="260"/>
        <v>10.070229830302933</v>
      </c>
    </row>
    <row r="2134" spans="1:11" ht="13.5" x14ac:dyDescent="0.25">
      <c r="A2134" s="3">
        <v>45112</v>
      </c>
      <c r="B2134" s="2">
        <v>10.5863</v>
      </c>
      <c r="C2134" s="2">
        <f t="shared" si="261"/>
        <v>0</v>
      </c>
      <c r="D2134" s="2">
        <f t="shared" si="262"/>
        <v>10.603100000000001</v>
      </c>
      <c r="E2134" s="2">
        <f t="shared" si="264"/>
        <v>10.53295</v>
      </c>
      <c r="F2134" s="2">
        <f t="shared" si="265"/>
        <v>10.468504999999999</v>
      </c>
      <c r="G2134" s="2">
        <f t="shared" si="259"/>
        <v>10.084790000000003</v>
      </c>
      <c r="H2134" s="2">
        <f t="shared" si="263"/>
        <v>8.8276229999999991</v>
      </c>
      <c r="I2134" s="2">
        <f t="array" ref="I2134">SUMPRODUCT(B2118:B2137, (ROW(B2118:B2137)-ROW(B2118)+1)) / (20*21/2)</f>
        <v>10.545947142857143</v>
      </c>
      <c r="J2134" s="2">
        <f t="shared" si="266"/>
        <v>10.463748823357067</v>
      </c>
      <c r="K2134" s="2">
        <f t="shared" si="260"/>
        <v>10.090467876173408</v>
      </c>
    </row>
    <row r="2135" spans="1:11" ht="13.5" x14ac:dyDescent="0.25">
      <c r="A2135" s="3">
        <v>45113</v>
      </c>
      <c r="B2135" s="2">
        <v>10.5863</v>
      </c>
      <c r="C2135" s="2">
        <f t="shared" si="261"/>
        <v>0</v>
      </c>
      <c r="D2135" s="2">
        <f t="shared" si="262"/>
        <v>10.60004</v>
      </c>
      <c r="E2135" s="2">
        <f t="shared" si="264"/>
        <v>10.569559999999999</v>
      </c>
      <c r="F2135" s="2">
        <f t="shared" si="265"/>
        <v>10.479179999999999</v>
      </c>
      <c r="G2135" s="2">
        <f t="shared" si="259"/>
        <v>10.118806000000001</v>
      </c>
      <c r="H2135" s="2">
        <f t="shared" si="263"/>
        <v>8.8378429999999994</v>
      </c>
      <c r="I2135" s="2">
        <f t="array" ref="I2135">SUMPRODUCT(B2119:B2138, (ROW(B2119:B2138)-ROW(B2119)+1)) / (20*21/2)</f>
        <v>10.560800952380951</v>
      </c>
      <c r="J2135" s="2">
        <f t="shared" si="266"/>
        <v>10.475420363989727</v>
      </c>
      <c r="K2135" s="2">
        <f t="shared" si="260"/>
        <v>10.109912273186216</v>
      </c>
    </row>
    <row r="2136" spans="1:11" ht="13.5" x14ac:dyDescent="0.25">
      <c r="A2136" s="3">
        <v>45114</v>
      </c>
      <c r="B2136" s="2">
        <v>10.563499999999999</v>
      </c>
      <c r="C2136" s="2">
        <f t="shared" si="261"/>
        <v>-2.2800000000000153E-2</v>
      </c>
      <c r="D2136" s="2">
        <f t="shared" si="262"/>
        <v>10.5848</v>
      </c>
      <c r="E2136" s="2">
        <f t="shared" si="264"/>
        <v>10.589389999999998</v>
      </c>
      <c r="F2136" s="2">
        <f t="shared" si="265"/>
        <v>10.491764999999999</v>
      </c>
      <c r="G2136" s="2">
        <f t="shared" si="259"/>
        <v>10.152366000000001</v>
      </c>
      <c r="H2136" s="2">
        <f t="shared" si="263"/>
        <v>8.8479489999999998</v>
      </c>
      <c r="I2136" s="2">
        <f t="array" ref="I2136">SUMPRODUCT(B2120:B2139, (ROW(B2120:B2139)-ROW(B2120)+1)) / (20*21/2)</f>
        <v>10.568465238095238</v>
      </c>
      <c r="J2136" s="2">
        <f t="shared" si="266"/>
        <v>10.48380890075261</v>
      </c>
      <c r="K2136" s="2">
        <f t="shared" si="260"/>
        <v>10.127700027178914</v>
      </c>
    </row>
    <row r="2137" spans="1:11" ht="13.5" x14ac:dyDescent="0.25">
      <c r="A2137" s="3">
        <v>45117</v>
      </c>
      <c r="B2137" s="2">
        <v>10.670199999999999</v>
      </c>
      <c r="C2137" s="2">
        <f t="shared" si="261"/>
        <v>0.10670000000000002</v>
      </c>
      <c r="D2137" s="2">
        <f t="shared" si="262"/>
        <v>10.598519999999999</v>
      </c>
      <c r="E2137" s="2">
        <f t="shared" si="264"/>
        <v>10.619129999999998</v>
      </c>
      <c r="F2137" s="2">
        <f t="shared" si="265"/>
        <v>10.506634999999999</v>
      </c>
      <c r="G2137" s="2">
        <f t="shared" si="259"/>
        <v>10.182874</v>
      </c>
      <c r="H2137" s="2">
        <f t="shared" si="263"/>
        <v>8.8583980000000011</v>
      </c>
      <c r="I2137" s="2">
        <f t="array" ref="I2137">SUMPRODUCT(B2121:B2140, (ROW(B2121:B2140)-ROW(B2121)+1)) / (20*21/2)</f>
        <v>10.573948571428572</v>
      </c>
      <c r="J2137" s="2">
        <f t="shared" si="266"/>
        <v>10.501560434014266</v>
      </c>
      <c r="K2137" s="2">
        <f t="shared" si="260"/>
        <v>10.148974535916997</v>
      </c>
    </row>
    <row r="2138" spans="1:11" ht="13.5" x14ac:dyDescent="0.25">
      <c r="A2138" s="3">
        <v>45118</v>
      </c>
      <c r="B2138" s="2">
        <v>10.662599999999999</v>
      </c>
      <c r="C2138" s="2">
        <f t="shared" si="261"/>
        <v>-7.6000000000000512E-3</v>
      </c>
      <c r="D2138" s="2">
        <f t="shared" si="262"/>
        <v>10.61378</v>
      </c>
      <c r="E2138" s="2">
        <f t="shared" si="264"/>
        <v>10.617599999999999</v>
      </c>
      <c r="F2138" s="2">
        <f t="shared" si="265"/>
        <v>10.521124999999998</v>
      </c>
      <c r="G2138" s="2">
        <f t="shared" si="259"/>
        <v>10.216127999999999</v>
      </c>
      <c r="H2138" s="2">
        <f t="shared" si="263"/>
        <v>8.8691900000000015</v>
      </c>
      <c r="I2138" s="2">
        <f t="array" ref="I2138">SUMPRODUCT(B2122:B2141, (ROW(B2122:B2141)-ROW(B2122)+1)) / (20*21/2)</f>
        <v>10.574091904761904</v>
      </c>
      <c r="J2138" s="2">
        <f t="shared" si="266"/>
        <v>10.516897535536717</v>
      </c>
      <c r="K2138" s="2">
        <f t="shared" si="260"/>
        <v>10.169116710979075</v>
      </c>
    </row>
    <row r="2139" spans="1:11" ht="13.5" x14ac:dyDescent="0.25">
      <c r="A2139" s="3">
        <v>45119</v>
      </c>
      <c r="B2139" s="2">
        <v>10.601599999999999</v>
      </c>
      <c r="C2139" s="2">
        <f t="shared" si="261"/>
        <v>-6.0999999999999943E-2</v>
      </c>
      <c r="D2139" s="2">
        <f t="shared" si="262"/>
        <v>10.61684</v>
      </c>
      <c r="E2139" s="2">
        <f t="shared" si="264"/>
        <v>10.609970000000001</v>
      </c>
      <c r="F2139" s="2">
        <f t="shared" si="265"/>
        <v>10.521124999999998</v>
      </c>
      <c r="G2139" s="2">
        <f t="shared" si="259"/>
        <v>10.241908</v>
      </c>
      <c r="H2139" s="2">
        <f t="shared" si="263"/>
        <v>8.8796770000000009</v>
      </c>
      <c r="I2139" s="2">
        <f t="array" ref="I2139">SUMPRODUCT(B2123:B2142, (ROW(B2123:B2142)-ROW(B2123)+1)) / (20*21/2)</f>
        <v>10.601986666666667</v>
      </c>
      <c r="J2139" s="2">
        <f t="shared" si="266"/>
        <v>10.524964436914173</v>
      </c>
      <c r="K2139" s="2">
        <f t="shared" si="260"/>
        <v>10.186076839960288</v>
      </c>
    </row>
    <row r="2140" spans="1:11" ht="13.5" x14ac:dyDescent="0.25">
      <c r="A2140" s="3">
        <v>45120</v>
      </c>
      <c r="B2140" s="2">
        <v>10.5787</v>
      </c>
      <c r="C2140" s="2">
        <f t="shared" si="261"/>
        <v>-2.289999999999992E-2</v>
      </c>
      <c r="D2140" s="2">
        <f t="shared" si="262"/>
        <v>10.615319999999999</v>
      </c>
      <c r="E2140" s="2">
        <f t="shared" si="264"/>
        <v>10.607679999999998</v>
      </c>
      <c r="F2140" s="2">
        <f t="shared" si="265"/>
        <v>10.523794999999998</v>
      </c>
      <c r="G2140" s="2">
        <f t="shared" si="259"/>
        <v>10.267075999999999</v>
      </c>
      <c r="H2140" s="2">
        <f t="shared" si="263"/>
        <v>8.8898970000000013</v>
      </c>
      <c r="I2140" s="2">
        <f t="array" ref="I2140">SUMPRODUCT(B2124:B2143, (ROW(B2124:B2143)-ROW(B2124)+1)) / (20*21/2)</f>
        <v>10.61282380952381</v>
      </c>
      <c r="J2140" s="2">
        <f t="shared" si="266"/>
        <v>10.530082109589014</v>
      </c>
      <c r="K2140" s="2">
        <f t="shared" si="260"/>
        <v>10.201473826628511</v>
      </c>
    </row>
    <row r="2141" spans="1:11" ht="13.5" x14ac:dyDescent="0.25">
      <c r="A2141" s="3">
        <v>45121</v>
      </c>
      <c r="B2141" s="2">
        <v>10.5253</v>
      </c>
      <c r="C2141" s="2">
        <f t="shared" si="261"/>
        <v>-5.3399999999999892E-2</v>
      </c>
      <c r="D2141" s="2">
        <f t="shared" si="262"/>
        <v>10.607679999999998</v>
      </c>
      <c r="E2141" s="2">
        <f t="shared" si="264"/>
        <v>10.59624</v>
      </c>
      <c r="F2141" s="2">
        <f t="shared" si="265"/>
        <v>10.521504999999998</v>
      </c>
      <c r="G2141" s="2">
        <f t="shared" si="259"/>
        <v>10.292244</v>
      </c>
      <c r="H2141" s="2">
        <f t="shared" si="263"/>
        <v>8.8998120000000025</v>
      </c>
      <c r="I2141" s="2">
        <f t="array" ref="I2141">SUMPRODUCT(B2125:B2144, (ROW(B2125:B2144)-ROW(B2125)+1)) / (20*21/2)</f>
        <v>10.617458095238096</v>
      </c>
      <c r="J2141" s="2">
        <f t="shared" si="266"/>
        <v>10.529626670580535</v>
      </c>
      <c r="K2141" s="2">
        <f t="shared" si="260"/>
        <v>10.214172892250923</v>
      </c>
    </row>
    <row r="2142" spans="1:11" ht="13.5" x14ac:dyDescent="0.25">
      <c r="A2142" s="3">
        <v>45124</v>
      </c>
      <c r="B2142" s="2">
        <v>10.814399999999999</v>
      </c>
      <c r="C2142" s="2">
        <f t="shared" si="261"/>
        <v>0.28909999999999947</v>
      </c>
      <c r="D2142" s="2">
        <f t="shared" si="262"/>
        <v>10.636520000000001</v>
      </c>
      <c r="E2142" s="2">
        <f t="shared" si="264"/>
        <v>10.617519999999999</v>
      </c>
      <c r="F2142" s="2">
        <f t="shared" si="265"/>
        <v>10.532909999999999</v>
      </c>
      <c r="G2142" s="2">
        <f t="shared" si="259"/>
        <v>10.321974000000003</v>
      </c>
      <c r="H2142" s="2">
        <f t="shared" si="263"/>
        <v>8.9111725000000011</v>
      </c>
      <c r="I2142" s="2">
        <f t="array" ref="I2142">SUMPRODUCT(B2126:B2145, (ROW(B2126:B2145)-ROW(B2126)+1)) / (20*21/2)</f>
        <v>10.603926666666666</v>
      </c>
      <c r="J2142" s="2">
        <f t="shared" si="266"/>
        <v>10.556747940049055</v>
      </c>
      <c r="K2142" s="2">
        <f t="shared" si="260"/>
        <v>10.237711210201867</v>
      </c>
    </row>
    <row r="2143" spans="1:11" ht="13.5" x14ac:dyDescent="0.25">
      <c r="A2143" s="3">
        <v>45125</v>
      </c>
      <c r="B2143" s="2">
        <v>10.646699999999999</v>
      </c>
      <c r="C2143" s="2">
        <f t="shared" si="261"/>
        <v>-0.16769999999999996</v>
      </c>
      <c r="D2143" s="2">
        <f t="shared" si="262"/>
        <v>10.633339999999999</v>
      </c>
      <c r="E2143" s="2">
        <f t="shared" si="264"/>
        <v>10.623559999999999</v>
      </c>
      <c r="F2143" s="2">
        <f t="shared" si="265"/>
        <v>10.556139999999999</v>
      </c>
      <c r="G2143" s="2">
        <f t="shared" si="259"/>
        <v>10.348808000000002</v>
      </c>
      <c r="H2143" s="2">
        <f t="shared" si="263"/>
        <v>8.9215040000000005</v>
      </c>
      <c r="I2143" s="2">
        <f t="array" ref="I2143">SUMPRODUCT(B2127:B2146, (ROW(B2127:B2146)-ROW(B2127)+1)) / (20*21/2)</f>
        <v>10.553438571428568</v>
      </c>
      <c r="J2143" s="2">
        <f t="shared" si="266"/>
        <v>10.565314802901526</v>
      </c>
      <c r="K2143" s="2">
        <f t="shared" si="260"/>
        <v>10.253749986272382</v>
      </c>
    </row>
    <row r="2144" spans="1:11" ht="13.5" x14ac:dyDescent="0.25">
      <c r="A2144" s="3">
        <v>45127</v>
      </c>
      <c r="B2144" s="2">
        <v>10.604799999999999</v>
      </c>
      <c r="C2144" s="2">
        <f t="shared" si="261"/>
        <v>-4.1900000000000048E-2</v>
      </c>
      <c r="D2144" s="2">
        <f t="shared" si="262"/>
        <v>10.633979999999999</v>
      </c>
      <c r="E2144" s="2">
        <f t="shared" si="264"/>
        <v>10.625409999999999</v>
      </c>
      <c r="F2144" s="2">
        <f t="shared" si="265"/>
        <v>10.579179999999999</v>
      </c>
      <c r="G2144" s="2">
        <f t="shared" si="259"/>
        <v>10.374652000000001</v>
      </c>
      <c r="H2144" s="2">
        <f t="shared" si="263"/>
        <v>8.9318165000000018</v>
      </c>
      <c r="I2144" s="2">
        <f t="array" ref="I2144">SUMPRODUCT(B2128:B2147, (ROW(B2128:B2147)-ROW(B2128)+1)) / (20*21/2)</f>
        <v>10.504404285714283</v>
      </c>
      <c r="J2144" s="2">
        <f t="shared" si="266"/>
        <v>10.569075297863284</v>
      </c>
      <c r="K2144" s="2">
        <f t="shared" si="260"/>
        <v>10.267516653477388</v>
      </c>
    </row>
    <row r="2145" spans="1:11" ht="13.5" x14ac:dyDescent="0.25">
      <c r="A2145" s="3">
        <v>45128</v>
      </c>
      <c r="B2145" s="2">
        <v>10.437099999999999</v>
      </c>
      <c r="C2145" s="2">
        <f t="shared" si="261"/>
        <v>-0.16769999999999996</v>
      </c>
      <c r="D2145" s="2">
        <f t="shared" si="262"/>
        <v>10.60566</v>
      </c>
      <c r="E2145" s="2">
        <f t="shared" si="264"/>
        <v>10.610489999999999</v>
      </c>
      <c r="F2145" s="2">
        <f t="shared" si="265"/>
        <v>10.590024999999999</v>
      </c>
      <c r="G2145" s="2">
        <f t="shared" si="259"/>
        <v>10.395006000000002</v>
      </c>
      <c r="H2145" s="2">
        <f t="shared" si="263"/>
        <v>8.9405280000000023</v>
      </c>
      <c r="I2145" s="2">
        <f t="array" ref="I2145">SUMPRODUCT(B2129:B2148, (ROW(B2129:B2148)-ROW(B2129)+1)) / (20*21/2)</f>
        <v>10.456859999999997</v>
      </c>
      <c r="J2145" s="2">
        <f t="shared" si="266"/>
        <v>10.556506221876305</v>
      </c>
      <c r="K2145" s="2">
        <f t="shared" si="260"/>
        <v>10.274166980792002</v>
      </c>
    </row>
    <row r="2146" spans="1:11" ht="13.5" x14ac:dyDescent="0.25">
      <c r="A2146" s="3">
        <v>45131</v>
      </c>
      <c r="B2146" s="2">
        <v>10.059900000000001</v>
      </c>
      <c r="C2146" s="2">
        <f t="shared" si="261"/>
        <v>-0.37719999999999843</v>
      </c>
      <c r="D2146" s="2">
        <f t="shared" si="262"/>
        <v>10.51258</v>
      </c>
      <c r="E2146" s="2">
        <f t="shared" si="264"/>
        <v>10.560129999999999</v>
      </c>
      <c r="F2146" s="2">
        <f t="shared" si="265"/>
        <v>10.574759999999999</v>
      </c>
      <c r="G2146" s="2">
        <f t="shared" si="259"/>
        <v>10.407054</v>
      </c>
      <c r="H2146" s="2">
        <f t="shared" si="263"/>
        <v>8.9469720000000024</v>
      </c>
      <c r="I2146" s="2">
        <f t="array" ref="I2146">SUMPRODUCT(B2130:B2149, (ROW(B2130:B2149)-ROW(B2130)+1)) / (20*21/2)</f>
        <v>10.412258571428568</v>
      </c>
      <c r="J2146" s="2">
        <f t="shared" si="266"/>
        <v>10.509210391221417</v>
      </c>
      <c r="K2146" s="2">
        <f t="shared" si="260"/>
        <v>10.265764354094276</v>
      </c>
    </row>
    <row r="2147" spans="1:11" ht="13.5" x14ac:dyDescent="0.25">
      <c r="A2147" s="3">
        <v>45133</v>
      </c>
      <c r="B2147" s="2">
        <v>10.059900000000001</v>
      </c>
      <c r="C2147" s="2">
        <f t="shared" si="261"/>
        <v>0</v>
      </c>
      <c r="D2147" s="2">
        <f t="shared" si="262"/>
        <v>10.36168</v>
      </c>
      <c r="E2147" s="2">
        <f t="shared" si="264"/>
        <v>10.4991</v>
      </c>
      <c r="F2147" s="2">
        <f t="shared" si="265"/>
        <v>10.559115</v>
      </c>
      <c r="G2147" s="2">
        <f t="shared" si="259"/>
        <v>10.416202000000004</v>
      </c>
      <c r="H2147" s="2">
        <f t="shared" si="263"/>
        <v>8.9534160000000025</v>
      </c>
      <c r="I2147" s="2">
        <f t="array" ref="I2147">SUMPRODUCT(B2131:B2150, (ROW(B2131:B2150)-ROW(B2131)+1)) / (20*21/2)</f>
        <v>10.386561904761905</v>
      </c>
      <c r="J2147" s="2">
        <f t="shared" si="266"/>
        <v>10.466418925390807</v>
      </c>
      <c r="K2147" s="2">
        <f t="shared" si="260"/>
        <v>10.257691242169011</v>
      </c>
    </row>
    <row r="2148" spans="1:11" ht="13.5" x14ac:dyDescent="0.25">
      <c r="A2148" s="3">
        <v>45134</v>
      </c>
      <c r="B2148" s="2">
        <v>10.059900000000001</v>
      </c>
      <c r="C2148" s="2">
        <f t="shared" si="261"/>
        <v>0</v>
      </c>
      <c r="D2148" s="2">
        <f t="shared" si="262"/>
        <v>10.244319999999998</v>
      </c>
      <c r="E2148" s="2">
        <f t="shared" si="264"/>
        <v>10.438829999999999</v>
      </c>
      <c r="F2148" s="2">
        <f t="shared" si="265"/>
        <v>10.528214999999999</v>
      </c>
      <c r="G2148" s="2">
        <f t="shared" si="259"/>
        <v>10.422910000000003</v>
      </c>
      <c r="H2148" s="2">
        <f t="shared" si="263"/>
        <v>8.960050500000003</v>
      </c>
      <c r="I2148" s="2">
        <f t="array" ref="I2148">SUMPRODUCT(B2132:B2151, (ROW(B2132:B2151)-ROW(B2132)+1)) / (20*21/2)</f>
        <v>10.346684761904761</v>
      </c>
      <c r="J2148" s="2">
        <f t="shared" si="266"/>
        <v>10.427702837258348</v>
      </c>
      <c r="K2148" s="2">
        <f t="shared" si="260"/>
        <v>10.249934722868266</v>
      </c>
    </row>
    <row r="2149" spans="1:11" ht="13.5" x14ac:dyDescent="0.25">
      <c r="A2149" s="3">
        <v>45135</v>
      </c>
      <c r="B2149" s="2">
        <v>10.059900000000001</v>
      </c>
      <c r="C2149" s="2">
        <f t="shared" si="261"/>
        <v>0</v>
      </c>
      <c r="D2149" s="2">
        <f t="shared" si="262"/>
        <v>10.135339999999999</v>
      </c>
      <c r="E2149" s="2">
        <f t="shared" si="264"/>
        <v>10.38466</v>
      </c>
      <c r="F2149" s="2">
        <f t="shared" si="265"/>
        <v>10.497315</v>
      </c>
      <c r="G2149" s="2">
        <f t="shared" si="259"/>
        <v>10.427330000000005</v>
      </c>
      <c r="H2149" s="2">
        <f t="shared" si="263"/>
        <v>8.9664945000000031</v>
      </c>
      <c r="I2149" s="2">
        <f t="array" ref="I2149">SUMPRODUCT(B2133:B2152, (ROW(B2133:B2152)-ROW(B2133)+1)) / (20*21/2)</f>
        <v>10.309568571428571</v>
      </c>
      <c r="J2149" s="2">
        <f t="shared" si="266"/>
        <v>10.392673995614695</v>
      </c>
      <c r="K2149" s="2">
        <f t="shared" si="260"/>
        <v>10.242482380795002</v>
      </c>
    </row>
    <row r="2150" spans="1:11" ht="13.5" x14ac:dyDescent="0.25">
      <c r="A2150" s="3">
        <v>45138</v>
      </c>
      <c r="B2150" s="2">
        <v>10.227499999999999</v>
      </c>
      <c r="C2150" s="2">
        <f t="shared" si="261"/>
        <v>0.16759999999999842</v>
      </c>
      <c r="D2150" s="2">
        <f t="shared" si="262"/>
        <v>10.09342</v>
      </c>
      <c r="E2150" s="2">
        <f t="shared" si="264"/>
        <v>10.349539999999999</v>
      </c>
      <c r="F2150" s="2">
        <f t="shared" si="265"/>
        <v>10.47861</v>
      </c>
      <c r="G2150" s="2">
        <f t="shared" si="259"/>
        <v>10.432204000000004</v>
      </c>
      <c r="H2150" s="2">
        <f t="shared" si="263"/>
        <v>8.9741580000000027</v>
      </c>
      <c r="I2150" s="2">
        <f t="array" ref="I2150">SUMPRODUCT(B2134:B2153, (ROW(B2134:B2153)-ROW(B2134)+1)) / (20*21/2)</f>
        <v>10.29099380952381</v>
      </c>
      <c r="J2150" s="2">
        <f t="shared" si="266"/>
        <v>10.376943138889485</v>
      </c>
      <c r="K2150" s="2">
        <f t="shared" si="260"/>
        <v>10.241894836450099</v>
      </c>
    </row>
    <row r="2151" spans="1:11" ht="13.5" x14ac:dyDescent="0.25">
      <c r="A2151" s="3">
        <v>45139</v>
      </c>
      <c r="B2151" s="2">
        <v>10.059900000000001</v>
      </c>
      <c r="C2151" s="2">
        <f t="shared" si="261"/>
        <v>-0.16759999999999842</v>
      </c>
      <c r="D2151" s="2">
        <f t="shared" si="262"/>
        <v>10.09342</v>
      </c>
      <c r="E2151" s="2">
        <f t="shared" si="264"/>
        <v>10.303000000000001</v>
      </c>
      <c r="F2151" s="2">
        <f t="shared" si="265"/>
        <v>10.449619999999999</v>
      </c>
      <c r="G2151" s="2">
        <f t="shared" si="259"/>
        <v>10.433726000000004</v>
      </c>
      <c r="H2151" s="2">
        <f t="shared" si="263"/>
        <v>8.9809835000000025</v>
      </c>
      <c r="I2151" s="2">
        <f t="array" ref="I2151">SUMPRODUCT(B2135:B2154, (ROW(B2135:B2154)-ROW(B2135)+1)) / (20*21/2)</f>
        <v>10.258165714285713</v>
      </c>
      <c r="J2151" s="2">
        <f t="shared" si="266"/>
        <v>10.346748554233343</v>
      </c>
      <c r="K2151" s="2">
        <f t="shared" si="260"/>
        <v>10.234757784040292</v>
      </c>
    </row>
    <row r="2152" spans="1:11" ht="13.5" x14ac:dyDescent="0.25">
      <c r="A2152" s="3">
        <v>45140</v>
      </c>
      <c r="B2152" s="2">
        <v>10.059900000000001</v>
      </c>
      <c r="C2152" s="2">
        <f t="shared" si="261"/>
        <v>0</v>
      </c>
      <c r="D2152" s="2">
        <f t="shared" si="262"/>
        <v>10.09342</v>
      </c>
      <c r="E2152" s="2">
        <f t="shared" si="264"/>
        <v>10.227549999999999</v>
      </c>
      <c r="F2152" s="2">
        <f t="shared" si="265"/>
        <v>10.422534999999998</v>
      </c>
      <c r="G2152" s="2">
        <f t="shared" si="259"/>
        <v>10.433570000000005</v>
      </c>
      <c r="H2152" s="2">
        <f t="shared" si="263"/>
        <v>8.9878090000000039</v>
      </c>
      <c r="I2152" s="2">
        <f t="array" ref="I2152">SUMPRODUCT(B2136:B2155, (ROW(B2136:B2155)-ROW(B2136)+1)) / (20*21/2)</f>
        <v>10.243006190476191</v>
      </c>
      <c r="J2152" s="2">
        <f t="shared" si="266"/>
        <v>10.319429644306357</v>
      </c>
      <c r="K2152" s="2">
        <f t="shared" si="260"/>
        <v>10.227900616038713</v>
      </c>
    </row>
    <row r="2153" spans="1:11" ht="13.5" x14ac:dyDescent="0.25">
      <c r="A2153" s="3">
        <v>45141</v>
      </c>
      <c r="B2153" s="2">
        <v>10.227499999999999</v>
      </c>
      <c r="C2153" s="2">
        <f t="shared" si="261"/>
        <v>0.16759999999999842</v>
      </c>
      <c r="D2153" s="2">
        <f t="shared" si="262"/>
        <v>10.126939999999999</v>
      </c>
      <c r="E2153" s="2">
        <f t="shared" si="264"/>
        <v>10.185629999999998</v>
      </c>
      <c r="F2153" s="2">
        <f t="shared" si="265"/>
        <v>10.404594999999999</v>
      </c>
      <c r="G2153" s="2">
        <f t="shared" si="259"/>
        <v>10.436004000000004</v>
      </c>
      <c r="H2153" s="2">
        <f t="shared" si="263"/>
        <v>8.9960445000000036</v>
      </c>
      <c r="I2153" s="2">
        <f t="array" ref="I2153">SUMPRODUCT(B2137:B2156, (ROW(B2137:B2156)-ROW(B2137)+1)) / (20*21/2)</f>
        <v>10.226404761904762</v>
      </c>
      <c r="J2153" s="2">
        <f t="shared" si="266"/>
        <v>10.310674440086704</v>
      </c>
      <c r="K2153" s="2">
        <f t="shared" si="260"/>
        <v>10.227884905605823</v>
      </c>
    </row>
    <row r="2154" spans="1:11" ht="13.5" x14ac:dyDescent="0.25">
      <c r="A2154" s="3">
        <v>45142</v>
      </c>
      <c r="B2154" s="2">
        <v>10.059900000000001</v>
      </c>
      <c r="C2154" s="2">
        <f t="shared" si="261"/>
        <v>-0.16759999999999842</v>
      </c>
      <c r="D2154" s="2">
        <f t="shared" si="262"/>
        <v>10.126939999999999</v>
      </c>
      <c r="E2154" s="2">
        <f t="shared" si="264"/>
        <v>10.131139999999998</v>
      </c>
      <c r="F2154" s="2">
        <f t="shared" si="265"/>
        <v>10.378274999999999</v>
      </c>
      <c r="G2154" s="2">
        <f t="shared" si="259"/>
        <v>10.431272000000005</v>
      </c>
      <c r="H2154" s="2">
        <f t="shared" si="263"/>
        <v>9.0030985000000037</v>
      </c>
      <c r="I2154" s="2">
        <f t="array" ref="I2154">SUMPRODUCT(B2138:B2157, (ROW(B2138:B2157)-ROW(B2138)+1)) / (20*21/2)</f>
        <v>10.18366</v>
      </c>
      <c r="J2154" s="2">
        <f t="shared" si="266"/>
        <v>10.286791160078446</v>
      </c>
      <c r="K2154" s="2">
        <f t="shared" si="260"/>
        <v>10.221297262248733</v>
      </c>
    </row>
    <row r="2155" spans="1:11" ht="13.5" x14ac:dyDescent="0.25">
      <c r="A2155" s="3">
        <v>45145</v>
      </c>
      <c r="B2155" s="2">
        <v>10.219099999999999</v>
      </c>
      <c r="C2155" s="2">
        <f t="shared" si="261"/>
        <v>0.15919999999999845</v>
      </c>
      <c r="D2155" s="2">
        <f t="shared" si="262"/>
        <v>10.125260000000001</v>
      </c>
      <c r="E2155" s="2">
        <f t="shared" si="264"/>
        <v>10.10934</v>
      </c>
      <c r="F2155" s="2">
        <f t="shared" si="265"/>
        <v>10.359914999999997</v>
      </c>
      <c r="G2155" s="2">
        <f t="shared" si="259"/>
        <v>10.423622000000005</v>
      </c>
      <c r="H2155" s="2">
        <f t="shared" si="263"/>
        <v>9.0111010000000018</v>
      </c>
      <c r="I2155" s="2">
        <f t="array" ref="I2155">SUMPRODUCT(B2139:B2158, (ROW(B2139:B2158)-ROW(B2139)+1)) / (20*21/2)</f>
        <v>10.14462</v>
      </c>
      <c r="J2155" s="2">
        <f t="shared" si="266"/>
        <v>10.280344382928117</v>
      </c>
      <c r="K2155" s="2">
        <f t="shared" si="260"/>
        <v>10.221211095101724</v>
      </c>
    </row>
    <row r="2156" spans="1:11" ht="13.5" x14ac:dyDescent="0.25">
      <c r="A2156" s="3">
        <v>45146</v>
      </c>
      <c r="B2156" s="2">
        <v>10.185600000000001</v>
      </c>
      <c r="C2156" s="2">
        <f t="shared" si="261"/>
        <v>-3.3499999999998309E-2</v>
      </c>
      <c r="D2156" s="2">
        <f t="shared" si="262"/>
        <v>10.150399999999999</v>
      </c>
      <c r="E2156" s="2">
        <f t="shared" si="264"/>
        <v>10.12191</v>
      </c>
      <c r="F2156" s="2">
        <f t="shared" si="265"/>
        <v>10.341019999999999</v>
      </c>
      <c r="G2156" s="2">
        <f t="shared" si="259"/>
        <v>10.415302000000006</v>
      </c>
      <c r="H2156" s="2">
        <f t="shared" si="263"/>
        <v>9.0189360000000018</v>
      </c>
      <c r="I2156" s="2">
        <f t="array" ref="I2156">SUMPRODUCT(B2140:B2159, (ROW(B2140:B2159)-ROW(B2140)+1)) / (20*21/2)</f>
        <v>10.093277142857144</v>
      </c>
      <c r="J2156" s="2">
        <f t="shared" si="266"/>
        <v>10.271321108363535</v>
      </c>
      <c r="K2156" s="2">
        <f t="shared" si="260"/>
        <v>10.219814581568322</v>
      </c>
    </row>
    <row r="2157" spans="1:11" ht="13.5" x14ac:dyDescent="0.25">
      <c r="A2157" s="3">
        <v>45147</v>
      </c>
      <c r="B2157" s="2">
        <v>9.8922000000000008</v>
      </c>
      <c r="C2157" s="2">
        <f t="shared" si="261"/>
        <v>-0.29340000000000011</v>
      </c>
      <c r="D2157" s="2">
        <f t="shared" si="262"/>
        <v>10.116859999999999</v>
      </c>
      <c r="E2157" s="2">
        <f t="shared" si="264"/>
        <v>10.10514</v>
      </c>
      <c r="F2157" s="2">
        <f t="shared" si="265"/>
        <v>10.302119999999999</v>
      </c>
      <c r="G2157" s="2">
        <f t="shared" si="259"/>
        <v>10.405690000000003</v>
      </c>
      <c r="H2157" s="2">
        <f t="shared" si="263"/>
        <v>9.025304000000002</v>
      </c>
      <c r="I2157" s="2">
        <f t="array" ref="I2157">SUMPRODUCT(B2141:B2160, (ROW(B2141:B2160)-ROW(B2141)+1)) / (20*21/2)</f>
        <v>10.07805380952381</v>
      </c>
      <c r="J2157" s="2">
        <f t="shared" si="266"/>
        <v>10.235214336138437</v>
      </c>
      <c r="K2157" s="2">
        <f t="shared" si="260"/>
        <v>10.206966950918584</v>
      </c>
    </row>
    <row r="2158" spans="1:11" ht="13.5" x14ac:dyDescent="0.25">
      <c r="A2158" s="3">
        <v>45148</v>
      </c>
      <c r="B2158" s="2">
        <v>9.8922000000000008</v>
      </c>
      <c r="C2158" s="2">
        <f t="shared" si="261"/>
        <v>0</v>
      </c>
      <c r="D2158" s="2">
        <f t="shared" si="262"/>
        <v>10.049800000000001</v>
      </c>
      <c r="E2158" s="2">
        <f t="shared" si="264"/>
        <v>10.088370000000001</v>
      </c>
      <c r="F2158" s="2">
        <f t="shared" si="265"/>
        <v>10.263599999999999</v>
      </c>
      <c r="G2158" s="2">
        <f t="shared" si="259"/>
        <v>10.393180000000005</v>
      </c>
      <c r="H2158" s="2">
        <f t="shared" si="263"/>
        <v>9.0316720000000021</v>
      </c>
      <c r="I2158" s="2">
        <f t="array" ref="I2158">SUMPRODUCT(B2142:B2161, (ROW(B2142:B2161)-ROW(B2142)+1)) / (20*21/2)</f>
        <v>10.041348571428573</v>
      </c>
      <c r="J2158" s="2">
        <f t="shared" si="266"/>
        <v>10.202546304125253</v>
      </c>
      <c r="K2158" s="2">
        <f t="shared" si="260"/>
        <v>10.194623148921776</v>
      </c>
    </row>
    <row r="2159" spans="1:11" ht="13.5" x14ac:dyDescent="0.25">
      <c r="A2159" s="3">
        <v>45149</v>
      </c>
      <c r="B2159" s="2">
        <v>9.7245000000000008</v>
      </c>
      <c r="C2159" s="2">
        <f t="shared" si="261"/>
        <v>-0.16769999999999996</v>
      </c>
      <c r="D2159" s="2">
        <f t="shared" si="262"/>
        <v>9.9827200000000005</v>
      </c>
      <c r="E2159" s="2">
        <f t="shared" si="264"/>
        <v>10.054830000000001</v>
      </c>
      <c r="F2159" s="2">
        <f t="shared" si="265"/>
        <v>10.219745</v>
      </c>
      <c r="G2159" s="2">
        <f t="shared" si="259"/>
        <v>10.376400000000006</v>
      </c>
      <c r="H2159" s="2">
        <f t="shared" si="263"/>
        <v>9.0372400000000024</v>
      </c>
      <c r="I2159" s="2">
        <f t="array" ref="I2159">SUMPRODUCT(B2143:B2162, (ROW(B2143:B2162)-ROW(B2143)+1)) / (20*21/2)</f>
        <v>10.008057142857142</v>
      </c>
      <c r="J2159" s="2">
        <f t="shared" si="266"/>
        <v>10.157018084684752</v>
      </c>
      <c r="K2159" s="2">
        <f t="shared" si="260"/>
        <v>10.176186947003275</v>
      </c>
    </row>
    <row r="2160" spans="1:11" ht="13.5" x14ac:dyDescent="0.25">
      <c r="A2160" s="3">
        <v>45152</v>
      </c>
      <c r="B2160" s="2">
        <v>10.059900000000001</v>
      </c>
      <c r="C2160" s="2">
        <f t="shared" si="261"/>
        <v>0.33539999999999992</v>
      </c>
      <c r="D2160" s="2">
        <f t="shared" si="262"/>
        <v>9.9508800000000015</v>
      </c>
      <c r="E2160" s="2">
        <f t="shared" si="264"/>
        <v>10.038070000000001</v>
      </c>
      <c r="F2160" s="2">
        <f t="shared" si="265"/>
        <v>10.193804999999999</v>
      </c>
      <c r="G2160" s="2">
        <f t="shared" si="259"/>
        <v>10.370752000000005</v>
      </c>
      <c r="H2160" s="2">
        <f t="shared" si="263"/>
        <v>9.0448280000000008</v>
      </c>
      <c r="I2160" s="2">
        <f t="array" ref="I2160">SUMPRODUCT(B2144:B2163, (ROW(B2144:B2163)-ROW(B2144)+1)) / (20*21/2)</f>
        <v>9.9795561904761918</v>
      </c>
      <c r="J2160" s="2">
        <f t="shared" si="266"/>
        <v>10.147768743286203</v>
      </c>
      <c r="K2160" s="2">
        <f t="shared" si="260"/>
        <v>10.171626674571774</v>
      </c>
    </row>
    <row r="2161" spans="1:11" ht="13.5" x14ac:dyDescent="0.25">
      <c r="A2161" s="3">
        <v>45153</v>
      </c>
      <c r="B2161" s="2">
        <v>9.8084000000000007</v>
      </c>
      <c r="C2161" s="2">
        <f t="shared" si="261"/>
        <v>-0.25150000000000006</v>
      </c>
      <c r="D2161" s="2">
        <f t="shared" si="262"/>
        <v>9.8754400000000011</v>
      </c>
      <c r="E2161" s="2">
        <f t="shared" si="264"/>
        <v>10.012920000000001</v>
      </c>
      <c r="F2161" s="2">
        <f t="shared" si="265"/>
        <v>10.157959999999999</v>
      </c>
      <c r="G2161" s="2">
        <f t="shared" si="259"/>
        <v>10.360074000000006</v>
      </c>
      <c r="H2161" s="2">
        <f t="shared" si="263"/>
        <v>9.0511584999999997</v>
      </c>
      <c r="I2161" s="2">
        <f t="array" ref="I2161">SUMPRODUCT(B2145:B2164, (ROW(B2145:B2164)-ROW(B2145)+1)) / (20*21/2)</f>
        <v>9.9749995238095241</v>
      </c>
      <c r="J2161" s="2">
        <f t="shared" si="266"/>
        <v>10.11544791059228</v>
      </c>
      <c r="K2161" s="2">
        <f t="shared" si="260"/>
        <v>10.157382491255234</v>
      </c>
    </row>
    <row r="2162" spans="1:11" ht="13.5" x14ac:dyDescent="0.25">
      <c r="A2162" s="3">
        <v>45154</v>
      </c>
      <c r="B2162" s="2">
        <v>9.8084000000000007</v>
      </c>
      <c r="C2162" s="2">
        <f t="shared" si="261"/>
        <v>0</v>
      </c>
      <c r="D2162" s="2">
        <f t="shared" si="262"/>
        <v>9.8586799999999997</v>
      </c>
      <c r="E2162" s="2">
        <f t="shared" si="264"/>
        <v>9.9877700000000011</v>
      </c>
      <c r="F2162" s="2">
        <f t="shared" si="265"/>
        <v>10.107659999999999</v>
      </c>
      <c r="G2162" s="2">
        <f t="shared" ref="G2162:G2225" si="267">AVERAGE(B2113:B2162)</f>
        <v>10.347566000000006</v>
      </c>
      <c r="H2162" s="2">
        <f t="shared" si="263"/>
        <v>9.0574510000000004</v>
      </c>
      <c r="I2162" s="2">
        <f t="array" ref="I2162">SUMPRODUCT(B2146:B2165, (ROW(B2146:B2165)-ROW(B2146)+1)) / (20*21/2)</f>
        <v>9.9732376190476213</v>
      </c>
      <c r="J2162" s="2">
        <f t="shared" si="266"/>
        <v>10.086205252440635</v>
      </c>
      <c r="K2162" s="2">
        <f t="shared" si="260"/>
        <v>10.143696903362871</v>
      </c>
    </row>
    <row r="2163" spans="1:11" ht="13.5" x14ac:dyDescent="0.25">
      <c r="A2163" s="3">
        <v>45155</v>
      </c>
      <c r="B2163" s="2">
        <v>9.8084000000000007</v>
      </c>
      <c r="C2163" s="2">
        <f t="shared" si="261"/>
        <v>0</v>
      </c>
      <c r="D2163" s="2">
        <f t="shared" si="262"/>
        <v>9.84192</v>
      </c>
      <c r="E2163" s="2">
        <f t="shared" si="264"/>
        <v>9.9458600000000015</v>
      </c>
      <c r="F2163" s="2">
        <f t="shared" si="265"/>
        <v>10.065745</v>
      </c>
      <c r="G2163" s="2">
        <f t="shared" si="267"/>
        <v>10.335362000000007</v>
      </c>
      <c r="H2163" s="2">
        <f t="shared" si="263"/>
        <v>9.0637434999999975</v>
      </c>
      <c r="I2163" s="2">
        <f t="array" ref="I2163">SUMPRODUCT(B2147:B2166, (ROW(B2147:B2166)-ROW(B2147)+1)) / (20*21/2)</f>
        <v>9.9998242857142863</v>
      </c>
      <c r="J2163" s="2">
        <f t="shared" si="266"/>
        <v>10.059747609351051</v>
      </c>
      <c r="K2163" s="2">
        <f t="shared" ref="K2163:K2226" si="268">$K$4*B2163+(1-$K$4)*K2162</f>
        <v>10.130548005191777</v>
      </c>
    </row>
    <row r="2164" spans="1:11" ht="13.5" x14ac:dyDescent="0.25">
      <c r="A2164" s="3">
        <v>45156</v>
      </c>
      <c r="B2164" s="2">
        <v>10.017899999999999</v>
      </c>
      <c r="C2164" s="2">
        <f t="shared" si="261"/>
        <v>0.20949999999999847</v>
      </c>
      <c r="D2164" s="2">
        <f t="shared" si="262"/>
        <v>9.9006000000000007</v>
      </c>
      <c r="E2164" s="2">
        <f t="shared" si="264"/>
        <v>9.9416600000000024</v>
      </c>
      <c r="F2164" s="2">
        <f t="shared" si="265"/>
        <v>10.0364</v>
      </c>
      <c r="G2164" s="2">
        <f t="shared" si="267"/>
        <v>10.327044000000008</v>
      </c>
      <c r="H2164" s="2">
        <f t="shared" si="263"/>
        <v>9.0711214999999985</v>
      </c>
      <c r="I2164" s="2">
        <f t="array" ref="I2164">SUMPRODUCT(B2148:B2167, (ROW(B2148:B2167)-ROW(B2148)+1)) / (20*21/2)</f>
        <v>10.029283809523811</v>
      </c>
      <c r="J2164" s="2">
        <f t="shared" si="266"/>
        <v>10.05576212274619</v>
      </c>
      <c r="K2164" s="2">
        <f t="shared" si="268"/>
        <v>10.126130436360727</v>
      </c>
    </row>
    <row r="2165" spans="1:11" ht="13.5" x14ac:dyDescent="0.25">
      <c r="A2165" s="3">
        <v>45159</v>
      </c>
      <c r="B2165" s="2">
        <v>10.017899999999999</v>
      </c>
      <c r="C2165" s="2">
        <f t="shared" si="261"/>
        <v>0</v>
      </c>
      <c r="D2165" s="2">
        <f t="shared" si="262"/>
        <v>9.892199999999999</v>
      </c>
      <c r="E2165" s="2">
        <f t="shared" si="264"/>
        <v>9.9215400000000002</v>
      </c>
      <c r="F2165" s="2">
        <f t="shared" si="265"/>
        <v>10.015440000000002</v>
      </c>
      <c r="G2165" s="2">
        <f t="shared" si="267"/>
        <v>10.319946000000007</v>
      </c>
      <c r="H2165" s="2">
        <f t="shared" si="263"/>
        <v>9.0789189999999991</v>
      </c>
      <c r="I2165" s="2">
        <f t="array" ref="I2165">SUMPRODUCT(B2149:B2168, (ROW(B2149:B2168)-ROW(B2149)+1)) / (20*21/2)</f>
        <v>10.059026190476189</v>
      </c>
      <c r="J2165" s="2">
        <f t="shared" si="266"/>
        <v>10.052156206294171</v>
      </c>
      <c r="K2165" s="2">
        <f t="shared" si="268"/>
        <v>10.121886105523052</v>
      </c>
    </row>
    <row r="2166" spans="1:11" ht="13.5" x14ac:dyDescent="0.25">
      <c r="A2166" s="3">
        <v>45160</v>
      </c>
      <c r="B2166" s="2">
        <v>10.294600000000001</v>
      </c>
      <c r="C2166" s="2">
        <f t="shared" si="261"/>
        <v>0.27670000000000172</v>
      </c>
      <c r="D2166" s="2">
        <f t="shared" si="262"/>
        <v>9.9894400000000001</v>
      </c>
      <c r="E2166" s="2">
        <f t="shared" si="264"/>
        <v>9.9324399999999997</v>
      </c>
      <c r="F2166" s="2">
        <f t="shared" si="265"/>
        <v>10.027175000000002</v>
      </c>
      <c r="G2166" s="2">
        <f t="shared" si="267"/>
        <v>10.319602000000005</v>
      </c>
      <c r="H2166" s="2">
        <f t="shared" si="263"/>
        <v>9.088099999999999</v>
      </c>
      <c r="I2166" s="2">
        <f t="array" ref="I2166">SUMPRODUCT(B2150:B2169, (ROW(B2150:B2169)-ROW(B2150)+1)) / (20*21/2)</f>
        <v>10.087371428571428</v>
      </c>
      <c r="J2166" s="2">
        <f t="shared" si="266"/>
        <v>10.075246091409014</v>
      </c>
      <c r="K2166" s="2">
        <f t="shared" si="268"/>
        <v>10.128659199424108</v>
      </c>
    </row>
    <row r="2167" spans="1:11" ht="13.5" x14ac:dyDescent="0.25">
      <c r="A2167" s="3">
        <v>45161</v>
      </c>
      <c r="B2167" s="2">
        <v>10.336499999999999</v>
      </c>
      <c r="C2167" s="2">
        <f t="shared" si="261"/>
        <v>4.1899999999998272E-2</v>
      </c>
      <c r="D2167" s="2">
        <f t="shared" si="262"/>
        <v>10.09506</v>
      </c>
      <c r="E2167" s="2">
        <f t="shared" si="264"/>
        <v>9.9768699999999999</v>
      </c>
      <c r="F2167" s="2">
        <f t="shared" si="265"/>
        <v>10.041005000000002</v>
      </c>
      <c r="G2167" s="2">
        <f t="shared" si="267"/>
        <v>10.318876000000005</v>
      </c>
      <c r="H2167" s="2">
        <f t="shared" si="263"/>
        <v>9.0974904999999975</v>
      </c>
      <c r="I2167" s="2">
        <f t="array" ref="I2167">SUMPRODUCT(B2151:B2170, (ROW(B2151:B2170)-ROW(B2151)+1)) / (20*21/2)</f>
        <v>10.13428142857143</v>
      </c>
      <c r="J2167" s="2">
        <f t="shared" si="266"/>
        <v>10.100127416036727</v>
      </c>
      <c r="K2167" s="2">
        <f t="shared" si="268"/>
        <v>10.136809819054536</v>
      </c>
    </row>
    <row r="2168" spans="1:11" ht="13.5" x14ac:dyDescent="0.25">
      <c r="A2168" s="3">
        <v>45162</v>
      </c>
      <c r="B2168" s="2">
        <v>10.353300000000001</v>
      </c>
      <c r="C2168" s="2">
        <f t="shared" si="261"/>
        <v>1.6800000000001702E-2</v>
      </c>
      <c r="D2168" s="2">
        <f t="shared" si="262"/>
        <v>10.204040000000001</v>
      </c>
      <c r="E2168" s="2">
        <f t="shared" si="264"/>
        <v>10.02298</v>
      </c>
      <c r="F2168" s="2">
        <f t="shared" si="265"/>
        <v>10.055675000000001</v>
      </c>
      <c r="G2168" s="2">
        <f t="shared" si="267"/>
        <v>10.318486000000005</v>
      </c>
      <c r="H2168" s="2">
        <f t="shared" si="263"/>
        <v>9.1073079999999962</v>
      </c>
      <c r="I2168" s="2">
        <f t="array" ref="I2168">SUMPRODUCT(B2152:B2171, (ROW(B2152:B2171)-ROW(B2152)+1)) / (20*21/2)</f>
        <v>10.179594285714286</v>
      </c>
      <c r="J2168" s="2">
        <f t="shared" si="266"/>
        <v>10.124239090699897</v>
      </c>
      <c r="K2168" s="2">
        <f t="shared" si="268"/>
        <v>10.145299630072005</v>
      </c>
    </row>
    <row r="2169" spans="1:11" ht="13.5" x14ac:dyDescent="0.25">
      <c r="A2169" s="3">
        <v>45163</v>
      </c>
      <c r="B2169" s="2">
        <v>10.353300000000001</v>
      </c>
      <c r="C2169" s="2">
        <f t="shared" si="261"/>
        <v>0</v>
      </c>
      <c r="D2169" s="2">
        <f t="shared" si="262"/>
        <v>10.271120000000002</v>
      </c>
      <c r="E2169" s="2">
        <f t="shared" si="264"/>
        <v>10.08586</v>
      </c>
      <c r="F2169" s="2">
        <f t="shared" si="265"/>
        <v>10.070345</v>
      </c>
      <c r="G2169" s="2">
        <f t="shared" si="267"/>
        <v>10.313520000000006</v>
      </c>
      <c r="H2169" s="2">
        <f t="shared" si="263"/>
        <v>9.1171254999999967</v>
      </c>
      <c r="I2169" s="2">
        <f t="array" ref="I2169">SUMPRODUCT(B2153:B2172, (ROW(B2153:B2172)-ROW(B2153)+1)) / (20*21/2)</f>
        <v>10.214521428571429</v>
      </c>
      <c r="J2169" s="2">
        <f t="shared" si="266"/>
        <v>10.146054415395145</v>
      </c>
      <c r="K2169" s="2">
        <f t="shared" si="268"/>
        <v>10.153456507324083</v>
      </c>
    </row>
    <row r="2170" spans="1:11" ht="13.5" x14ac:dyDescent="0.25">
      <c r="A2170" s="3">
        <v>45166</v>
      </c>
      <c r="B2170" s="2">
        <v>10.562900000000001</v>
      </c>
      <c r="C2170" s="2">
        <f t="shared" si="261"/>
        <v>0.20960000000000001</v>
      </c>
      <c r="D2170" s="2">
        <f t="shared" si="262"/>
        <v>10.38012</v>
      </c>
      <c r="E2170" s="2">
        <f t="shared" si="264"/>
        <v>10.13616</v>
      </c>
      <c r="F2170" s="2">
        <f t="shared" si="265"/>
        <v>10.087115000000001</v>
      </c>
      <c r="G2170" s="2">
        <f t="shared" si="267"/>
        <v>10.314272000000006</v>
      </c>
      <c r="H2170" s="2">
        <f t="shared" si="263"/>
        <v>9.1280294999999949</v>
      </c>
      <c r="I2170" s="2">
        <f t="array" ref="I2170">SUMPRODUCT(B2154:B2173, (ROW(B2154:B2173)-ROW(B2154)+1)) / (20*21/2)</f>
        <v>10.246652857142859</v>
      </c>
      <c r="J2170" s="2">
        <f t="shared" si="266"/>
        <v>10.185753994881322</v>
      </c>
      <c r="K2170" s="2">
        <f t="shared" si="268"/>
        <v>10.169513114880003</v>
      </c>
    </row>
    <row r="2171" spans="1:11" ht="13.5" x14ac:dyDescent="0.25">
      <c r="A2171" s="3">
        <v>45167</v>
      </c>
      <c r="B2171" s="2">
        <v>10.562900000000001</v>
      </c>
      <c r="C2171" s="2">
        <f t="shared" si="261"/>
        <v>0</v>
      </c>
      <c r="D2171" s="2">
        <f t="shared" si="262"/>
        <v>10.43378</v>
      </c>
      <c r="E2171" s="2">
        <f t="shared" si="264"/>
        <v>10.21161</v>
      </c>
      <c r="F2171" s="2">
        <f t="shared" si="265"/>
        <v>10.112265000000003</v>
      </c>
      <c r="G2171" s="2">
        <f t="shared" si="267"/>
        <v>10.314108000000006</v>
      </c>
      <c r="H2171" s="2">
        <f t="shared" si="263"/>
        <v>9.1389714999999949</v>
      </c>
      <c r="I2171" s="2">
        <f t="array" ref="I2171">SUMPRODUCT(B2155:B2174, (ROW(B2155:B2174)-ROW(B2155)+1)) / (20*21/2)</f>
        <v>10.278426666666668</v>
      </c>
      <c r="J2171" s="2">
        <f t="shared" si="266"/>
        <v>10.221672662035482</v>
      </c>
      <c r="K2171" s="2">
        <f t="shared" si="268"/>
        <v>10.184940051551376</v>
      </c>
    </row>
    <row r="2172" spans="1:11" ht="13.5" x14ac:dyDescent="0.25">
      <c r="A2172" s="3">
        <v>45168</v>
      </c>
      <c r="B2172" s="2">
        <v>10.478999999999999</v>
      </c>
      <c r="C2172" s="2">
        <f t="shared" si="261"/>
        <v>-8.390000000000164E-2</v>
      </c>
      <c r="D2172" s="2">
        <f t="shared" si="262"/>
        <v>10.46228</v>
      </c>
      <c r="E2172" s="2">
        <f t="shared" si="264"/>
        <v>10.278670000000002</v>
      </c>
      <c r="F2172" s="2">
        <f t="shared" si="265"/>
        <v>10.133220000000003</v>
      </c>
      <c r="G2172" s="2">
        <f t="shared" si="267"/>
        <v>10.311962000000005</v>
      </c>
      <c r="H2172" s="2">
        <f t="shared" si="263"/>
        <v>9.1495704999999941</v>
      </c>
      <c r="I2172" s="2">
        <f t="array" ref="I2172">SUMPRODUCT(B2156:B2175, (ROW(B2156:B2175)-ROW(B2156)+1)) / (20*21/2)</f>
        <v>10.291442857142856</v>
      </c>
      <c r="J2172" s="2">
        <f t="shared" si="266"/>
        <v>10.246180027555912</v>
      </c>
      <c r="K2172" s="2">
        <f t="shared" si="268"/>
        <v>10.196471814235636</v>
      </c>
    </row>
    <row r="2173" spans="1:11" ht="13.5" x14ac:dyDescent="0.25">
      <c r="A2173" s="3">
        <v>45169</v>
      </c>
      <c r="B2173" s="2">
        <v>10.470599999999999</v>
      </c>
      <c r="C2173" s="2">
        <f t="shared" si="261"/>
        <v>-8.3999999999999631E-3</v>
      </c>
      <c r="D2173" s="2">
        <f t="shared" si="262"/>
        <v>10.48574</v>
      </c>
      <c r="E2173" s="2">
        <f t="shared" si="264"/>
        <v>10.344890000000001</v>
      </c>
      <c r="F2173" s="2">
        <f t="shared" si="265"/>
        <v>10.145375000000001</v>
      </c>
      <c r="G2173" s="2">
        <f t="shared" si="267"/>
        <v>10.317732000000005</v>
      </c>
      <c r="H2173" s="2">
        <f t="shared" si="263"/>
        <v>9.1601654999999944</v>
      </c>
      <c r="I2173" s="2">
        <f t="array" ref="I2173">SUMPRODUCT(B2157:B2176, (ROW(B2157:B2176)-ROW(B2157)+1)) / (20*21/2)</f>
        <v>10.292878571428574</v>
      </c>
      <c r="J2173" s="2">
        <f t="shared" si="266"/>
        <v>10.267553358264871</v>
      </c>
      <c r="K2173" s="2">
        <f t="shared" si="268"/>
        <v>10.207221939167573</v>
      </c>
    </row>
    <row r="2174" spans="1:11" ht="13.5" x14ac:dyDescent="0.25">
      <c r="A2174" s="3">
        <v>45170</v>
      </c>
      <c r="B2174" s="2">
        <v>10.478999999999999</v>
      </c>
      <c r="C2174" s="2">
        <f t="shared" si="261"/>
        <v>8.3999999999999631E-3</v>
      </c>
      <c r="D2174" s="2">
        <f t="shared" si="262"/>
        <v>10.51088</v>
      </c>
      <c r="E2174" s="2">
        <f t="shared" si="264"/>
        <v>10.391000000000002</v>
      </c>
      <c r="F2174" s="2">
        <f t="shared" si="265"/>
        <v>10.166329999999999</v>
      </c>
      <c r="G2174" s="2">
        <f t="shared" si="267"/>
        <v>10.324432000000003</v>
      </c>
      <c r="H2174" s="2">
        <f t="shared" si="263"/>
        <v>9.1706879999999948</v>
      </c>
      <c r="I2174" s="2">
        <f t="array" ref="I2174">SUMPRODUCT(B2158:B2177, (ROW(B2158:B2177)-ROW(B2158)+1)) / (20*21/2)</f>
        <v>10.302295238095239</v>
      </c>
      <c r="J2174" s="2">
        <f t="shared" si="266"/>
        <v>10.287691133668217</v>
      </c>
      <c r="K2174" s="2">
        <f t="shared" si="268"/>
        <v>10.217879902337472</v>
      </c>
    </row>
    <row r="2175" spans="1:11" ht="13.5" x14ac:dyDescent="0.25">
      <c r="A2175" s="3">
        <v>45173</v>
      </c>
      <c r="B2175" s="2">
        <v>10.303000000000001</v>
      </c>
      <c r="C2175" s="2">
        <f t="shared" si="261"/>
        <v>-0.17599999999999838</v>
      </c>
      <c r="D2175" s="2">
        <f t="shared" si="262"/>
        <v>10.4589</v>
      </c>
      <c r="E2175" s="2">
        <f t="shared" si="264"/>
        <v>10.419509999999999</v>
      </c>
      <c r="F2175" s="2">
        <f t="shared" si="265"/>
        <v>10.170525000000001</v>
      </c>
      <c r="G2175" s="2">
        <f t="shared" si="267"/>
        <v>10.326088000000002</v>
      </c>
      <c r="H2175" s="2">
        <f t="shared" si="263"/>
        <v>9.1803304999999948</v>
      </c>
      <c r="I2175" s="2">
        <f t="array" ref="I2175">SUMPRODUCT(B2159:B2178, (ROW(B2159:B2178)-ROW(B2159)+1)) / (20*21/2)</f>
        <v>10.301134761904763</v>
      </c>
      <c r="J2175" s="2">
        <f t="shared" si="266"/>
        <v>10.28914912093791</v>
      </c>
      <c r="K2175" s="2">
        <f t="shared" si="268"/>
        <v>10.221217945383062</v>
      </c>
    </row>
    <row r="2176" spans="1:11" ht="13.5" x14ac:dyDescent="0.25">
      <c r="A2176" s="3">
        <v>45174</v>
      </c>
      <c r="B2176" s="2">
        <v>10.185600000000001</v>
      </c>
      <c r="C2176" s="2">
        <f t="shared" si="261"/>
        <v>-0.11739999999999995</v>
      </c>
      <c r="D2176" s="2">
        <f t="shared" si="262"/>
        <v>10.38344</v>
      </c>
      <c r="E2176" s="2">
        <f t="shared" si="264"/>
        <v>10.408609999999999</v>
      </c>
      <c r="F2176" s="2">
        <f t="shared" si="265"/>
        <v>10.170525</v>
      </c>
      <c r="G2176" s="2">
        <f t="shared" si="267"/>
        <v>10.322496000000001</v>
      </c>
      <c r="H2176" s="2">
        <f t="shared" si="263"/>
        <v>9.1893859999999954</v>
      </c>
      <c r="I2176" s="2">
        <f t="array" ref="I2176">SUMPRODUCT(B2160:B2179, (ROW(B2160:B2179)-ROW(B2160)+1)) / (20*21/2)</f>
        <v>10.298617142857143</v>
      </c>
      <c r="J2176" s="2">
        <f t="shared" si="266"/>
        <v>10.279287299896206</v>
      </c>
      <c r="K2176" s="2">
        <f t="shared" si="268"/>
        <v>10.219821163211176</v>
      </c>
    </row>
    <row r="2177" spans="1:11" ht="13.5" x14ac:dyDescent="0.25">
      <c r="A2177" s="3">
        <v>45175</v>
      </c>
      <c r="B2177" s="2">
        <v>10.269399999999999</v>
      </c>
      <c r="C2177" s="2">
        <f t="shared" si="261"/>
        <v>8.379999999999832E-2</v>
      </c>
      <c r="D2177" s="2">
        <f t="shared" si="262"/>
        <v>10.341519999999999</v>
      </c>
      <c r="E2177" s="2">
        <f t="shared" si="264"/>
        <v>10.401899999999999</v>
      </c>
      <c r="F2177" s="2">
        <f t="shared" si="265"/>
        <v>10.189384999999998</v>
      </c>
      <c r="G2177" s="2">
        <f t="shared" si="267"/>
        <v>10.320428000000001</v>
      </c>
      <c r="H2177" s="2">
        <f t="shared" si="263"/>
        <v>9.198898499999995</v>
      </c>
      <c r="I2177" s="2">
        <f t="array" ref="I2177">SUMPRODUCT(B2161:B2180, (ROW(B2161:B2180)-ROW(B2161)+1)) / (20*21/2)</f>
        <v>10.306724761904762</v>
      </c>
      <c r="J2177" s="2">
        <f t="shared" si="266"/>
        <v>10.278345652287042</v>
      </c>
      <c r="K2177" s="2">
        <f t="shared" si="268"/>
        <v>10.221765431320541</v>
      </c>
    </row>
    <row r="2178" spans="1:11" ht="13.5" x14ac:dyDescent="0.25">
      <c r="A2178" s="3">
        <v>45176</v>
      </c>
      <c r="B2178" s="2">
        <v>10.177199999999999</v>
      </c>
      <c r="C2178" s="2">
        <f t="shared" si="261"/>
        <v>-9.220000000000006E-2</v>
      </c>
      <c r="D2178" s="2">
        <f t="shared" si="262"/>
        <v>10.28284</v>
      </c>
      <c r="E2178" s="2">
        <f t="shared" si="264"/>
        <v>10.38429</v>
      </c>
      <c r="F2178" s="2">
        <f t="shared" si="265"/>
        <v>10.203634999999998</v>
      </c>
      <c r="G2178" s="2">
        <f t="shared" si="267"/>
        <v>10.310414000000003</v>
      </c>
      <c r="H2178" s="2">
        <f t="shared" si="263"/>
        <v>9.2080264999999955</v>
      </c>
      <c r="I2178" s="2">
        <f t="array" ref="I2178">SUMPRODUCT(B2162:B2181, (ROW(B2162:B2181)-ROW(B2162)+1)) / (20*21/2)</f>
        <v>10.341577619047619</v>
      </c>
      <c r="J2178" s="2">
        <f t="shared" si="266"/>
        <v>10.268712733021609</v>
      </c>
      <c r="K2178" s="2">
        <f t="shared" si="268"/>
        <v>10.220017767347187</v>
      </c>
    </row>
    <row r="2179" spans="1:11" ht="13.5" x14ac:dyDescent="0.25">
      <c r="A2179" s="3">
        <v>45177</v>
      </c>
      <c r="B2179" s="2">
        <v>10.177199999999999</v>
      </c>
      <c r="C2179" s="2">
        <f t="shared" si="261"/>
        <v>0</v>
      </c>
      <c r="D2179" s="2">
        <f t="shared" si="262"/>
        <v>10.222480000000001</v>
      </c>
      <c r="E2179" s="2">
        <f t="shared" si="264"/>
        <v>10.366680000000001</v>
      </c>
      <c r="F2179" s="2">
        <f t="shared" si="265"/>
        <v>10.22627</v>
      </c>
      <c r="G2179" s="2">
        <f t="shared" si="267"/>
        <v>10.300400000000002</v>
      </c>
      <c r="H2179" s="2">
        <f t="shared" si="263"/>
        <v>9.2170779999999954</v>
      </c>
      <c r="I2179" s="2">
        <f t="array" ref="I2179">SUMPRODUCT(B2163:B2182, (ROW(B2163:B2182)-ROW(B2163)+1)) / (20*21/2)</f>
        <v>10.356666666666667</v>
      </c>
      <c r="J2179" s="2">
        <f t="shared" si="266"/>
        <v>10.259997234638597</v>
      </c>
      <c r="K2179" s="2">
        <f t="shared" si="268"/>
        <v>10.218338639215926</v>
      </c>
    </row>
    <row r="2180" spans="1:11" ht="13.5" x14ac:dyDescent="0.25">
      <c r="A2180" s="3">
        <v>45180</v>
      </c>
      <c r="B2180" s="2">
        <v>10.311400000000001</v>
      </c>
      <c r="C2180" s="2">
        <f t="shared" ref="C2180:C2243" si="269">B2180-B2179</f>
        <v>0.13420000000000165</v>
      </c>
      <c r="D2180" s="2">
        <f t="shared" si="262"/>
        <v>10.224159999999999</v>
      </c>
      <c r="E2180" s="2">
        <f t="shared" si="264"/>
        <v>10.341530000000001</v>
      </c>
      <c r="F2180" s="2">
        <f t="shared" si="265"/>
        <v>10.238844999999998</v>
      </c>
      <c r="G2180" s="2">
        <f t="shared" si="267"/>
        <v>10.294596000000002</v>
      </c>
      <c r="H2180" s="2">
        <f t="shared" si="263"/>
        <v>9.2270674999999951</v>
      </c>
      <c r="I2180" s="2">
        <f t="array" ref="I2180">SUMPRODUCT(B2164:B2183, (ROW(B2164:B2183)-ROW(B2164)+1)) / (20*21/2)</f>
        <v>10.387923809523809</v>
      </c>
      <c r="J2180" s="2">
        <f t="shared" si="266"/>
        <v>10.264892736101588</v>
      </c>
      <c r="K2180" s="2">
        <f t="shared" si="268"/>
        <v>10.221988104344712</v>
      </c>
    </row>
    <row r="2181" spans="1:11" ht="13.5" x14ac:dyDescent="0.25">
      <c r="A2181" s="3">
        <v>45181</v>
      </c>
      <c r="B2181" s="2">
        <v>10.604799999999999</v>
      </c>
      <c r="C2181" s="2">
        <f t="shared" si="269"/>
        <v>0.29339999999999833</v>
      </c>
      <c r="D2181" s="2">
        <f t="shared" si="262"/>
        <v>10.307999999999998</v>
      </c>
      <c r="E2181" s="2">
        <f t="shared" si="264"/>
        <v>10.34572</v>
      </c>
      <c r="F2181" s="2">
        <f t="shared" si="265"/>
        <v>10.278665</v>
      </c>
      <c r="G2181" s="2">
        <f t="shared" si="267"/>
        <v>10.293897999999999</v>
      </c>
      <c r="H2181" s="2">
        <f t="shared" si="263"/>
        <v>9.2390959999999946</v>
      </c>
      <c r="I2181" s="2">
        <f t="array" ref="I2181">SUMPRODUCT(B2165:B2184, (ROW(B2165:B2184)-ROW(B2165)+1)) / (20*21/2)</f>
        <v>10.408048095238094</v>
      </c>
      <c r="J2181" s="2">
        <f t="shared" si="266"/>
        <v>10.297264856472864</v>
      </c>
      <c r="K2181" s="2">
        <f t="shared" si="268"/>
        <v>10.237000335546881</v>
      </c>
    </row>
    <row r="2182" spans="1:11" ht="13.5" x14ac:dyDescent="0.25">
      <c r="A2182" s="3">
        <v>45182</v>
      </c>
      <c r="B2182" s="2">
        <v>10.437099999999999</v>
      </c>
      <c r="C2182" s="2">
        <f t="shared" si="269"/>
        <v>-0.16769999999999996</v>
      </c>
      <c r="D2182" s="2">
        <f t="shared" si="262"/>
        <v>10.341539999999998</v>
      </c>
      <c r="E2182" s="2">
        <f t="shared" si="264"/>
        <v>10.341529999999999</v>
      </c>
      <c r="F2182" s="2">
        <f t="shared" si="265"/>
        <v>10.3101</v>
      </c>
      <c r="G2182" s="2">
        <f t="shared" si="267"/>
        <v>10.290607999999997</v>
      </c>
      <c r="H2182" s="2">
        <f t="shared" si="263"/>
        <v>9.2497139999999956</v>
      </c>
      <c r="I2182" s="2">
        <f t="array" ref="I2182">SUMPRODUCT(B2166:B2185, (ROW(B2166:B2185)-ROW(B2166)+1)) / (20*21/2)</f>
        <v>10.431958095238095</v>
      </c>
      <c r="J2182" s="2">
        <f t="shared" si="266"/>
        <v>10.310582489189734</v>
      </c>
      <c r="K2182" s="2">
        <f t="shared" si="268"/>
        <v>10.244847381211709</v>
      </c>
    </row>
    <row r="2183" spans="1:11" ht="13.5" x14ac:dyDescent="0.25">
      <c r="A2183" s="3">
        <v>45183</v>
      </c>
      <c r="B2183" s="2">
        <v>10.638299999999999</v>
      </c>
      <c r="C2183" s="2">
        <f t="shared" si="269"/>
        <v>0.20120000000000005</v>
      </c>
      <c r="D2183" s="2">
        <f t="shared" ref="D2183:D2246" si="270">AVERAGE(B2179:B2183)</f>
        <v>10.433759999999999</v>
      </c>
      <c r="E2183" s="2">
        <f t="shared" si="264"/>
        <v>10.3583</v>
      </c>
      <c r="F2183" s="2">
        <f t="shared" si="265"/>
        <v>10.351595</v>
      </c>
      <c r="G2183" s="2">
        <f t="shared" si="267"/>
        <v>10.291647999999999</v>
      </c>
      <c r="H2183" s="2">
        <f t="shared" si="263"/>
        <v>9.2624819999999968</v>
      </c>
      <c r="I2183" s="2">
        <f t="array" ref="I2183">SUMPRODUCT(B2167:B2186, (ROW(B2167:B2186)-ROW(B2167)+1)) / (20*21/2)</f>
        <v>10.426610952380949</v>
      </c>
      <c r="J2183" s="2">
        <f t="shared" si="266"/>
        <v>10.341793680695474</v>
      </c>
      <c r="K2183" s="2">
        <f t="shared" si="268"/>
        <v>10.260276895673996</v>
      </c>
    </row>
    <row r="2184" spans="1:11" ht="13.5" x14ac:dyDescent="0.25">
      <c r="A2184" s="3">
        <v>45184</v>
      </c>
      <c r="B2184" s="2">
        <v>10.562900000000001</v>
      </c>
      <c r="C2184" s="2">
        <f t="shared" si="269"/>
        <v>-7.5399999999998357E-2</v>
      </c>
      <c r="D2184" s="2">
        <f t="shared" si="270"/>
        <v>10.510899999999999</v>
      </c>
      <c r="E2184" s="2">
        <f t="shared" si="264"/>
        <v>10.36669</v>
      </c>
      <c r="F2184" s="2">
        <f t="shared" si="265"/>
        <v>10.378845</v>
      </c>
      <c r="G2184" s="2">
        <f t="shared" si="267"/>
        <v>10.291179999999999</v>
      </c>
      <c r="H2184" s="2">
        <f t="shared" si="263"/>
        <v>9.2749114999999964</v>
      </c>
      <c r="I2184" s="2">
        <f t="array" ref="I2184">SUMPRODUCT(B2168:B2187, (ROW(B2168:B2187)-ROW(B2168)+1)) / (20*21/2)</f>
        <v>10.428965238095238</v>
      </c>
      <c r="J2184" s="2">
        <f t="shared" si="266"/>
        <v>10.362851425391144</v>
      </c>
      <c r="K2184" s="2">
        <f t="shared" si="268"/>
        <v>10.272144468392664</v>
      </c>
    </row>
    <row r="2185" spans="1:11" ht="13.5" x14ac:dyDescent="0.25">
      <c r="A2185" s="3">
        <v>45187</v>
      </c>
      <c r="B2185" s="2">
        <v>10.629899999999999</v>
      </c>
      <c r="C2185" s="2">
        <f t="shared" si="269"/>
        <v>6.6999999999998394E-2</v>
      </c>
      <c r="D2185" s="2">
        <f t="shared" si="270"/>
        <v>10.5746</v>
      </c>
      <c r="E2185" s="2">
        <f t="shared" si="264"/>
        <v>10.399379999999999</v>
      </c>
      <c r="F2185" s="2">
        <f t="shared" si="265"/>
        <v>10.409444999999998</v>
      </c>
      <c r="G2185" s="2">
        <f t="shared" si="267"/>
        <v>10.292051999999998</v>
      </c>
      <c r="H2185" s="2">
        <f t="shared" si="263"/>
        <v>9.2891629999999967</v>
      </c>
      <c r="I2185" s="2">
        <f t="array" ref="I2185">SUMPRODUCT(B2169:B2188, (ROW(B2169:B2188)-ROW(B2169)+1)) / (20*21/2)</f>
        <v>10.434030952380951</v>
      </c>
      <c r="J2185" s="2">
        <f t="shared" si="266"/>
        <v>10.38828462297294</v>
      </c>
      <c r="K2185" s="2">
        <f t="shared" si="268"/>
        <v>10.286174097083148</v>
      </c>
    </row>
    <row r="2186" spans="1:11" ht="13.5" x14ac:dyDescent="0.25">
      <c r="A2186" s="3">
        <v>45188</v>
      </c>
      <c r="B2186" s="2">
        <v>10.353300000000001</v>
      </c>
      <c r="C2186" s="2">
        <f t="shared" si="269"/>
        <v>-0.2765999999999984</v>
      </c>
      <c r="D2186" s="2">
        <f t="shared" si="270"/>
        <v>10.5243</v>
      </c>
      <c r="E2186" s="2">
        <f t="shared" si="264"/>
        <v>10.41615</v>
      </c>
      <c r="F2186" s="2">
        <f t="shared" si="265"/>
        <v>10.412379999999999</v>
      </c>
      <c r="G2186" s="2">
        <f t="shared" si="267"/>
        <v>10.287848000000002</v>
      </c>
      <c r="H2186" s="2">
        <f t="shared" ref="H2186:H2249" si="271">AVERAGE(B1987:B2186)</f>
        <v>9.3016499999999969</v>
      </c>
      <c r="I2186" s="2">
        <f t="array" ref="I2186">SUMPRODUCT(B2170:B2189, (ROW(B2170:B2189)-ROW(B2170)+1)) / (20*21/2)</f>
        <v>10.438538095238096</v>
      </c>
      <c r="J2186" s="2">
        <f t="shared" si="266"/>
        <v>10.384952754118373</v>
      </c>
      <c r="K2186" s="2">
        <f t="shared" si="268"/>
        <v>10.288806485432827</v>
      </c>
    </row>
    <row r="2187" spans="1:11" ht="13.5" x14ac:dyDescent="0.25">
      <c r="A2187" s="3">
        <v>45189</v>
      </c>
      <c r="B2187" s="2">
        <v>10.437099999999999</v>
      </c>
      <c r="C2187" s="2">
        <f t="shared" si="269"/>
        <v>8.379999999999832E-2</v>
      </c>
      <c r="D2187" s="2">
        <f t="shared" si="270"/>
        <v>10.5243</v>
      </c>
      <c r="E2187" s="2">
        <f t="shared" si="264"/>
        <v>10.432920000000001</v>
      </c>
      <c r="F2187" s="2">
        <f t="shared" si="265"/>
        <v>10.417409999999999</v>
      </c>
      <c r="G2187" s="2">
        <f t="shared" si="267"/>
        <v>10.283186000000001</v>
      </c>
      <c r="H2187" s="2">
        <f t="shared" si="271"/>
        <v>9.314746999999997</v>
      </c>
      <c r="I2187" s="2">
        <f t="array" ref="I2187">SUMPRODUCT(B2171:B2190, (ROW(B2171:B2190)-ROW(B2171)+1)) / (20*21/2)</f>
        <v>10.411353333333333</v>
      </c>
      <c r="J2187" s="2">
        <f t="shared" si="266"/>
        <v>10.389919158488052</v>
      </c>
      <c r="K2187" s="2">
        <f t="shared" si="268"/>
        <v>10.294621917376638</v>
      </c>
    </row>
    <row r="2188" spans="1:11" ht="13.5" x14ac:dyDescent="0.25">
      <c r="A2188" s="3">
        <v>45190</v>
      </c>
      <c r="B2188" s="2">
        <v>10.470599999999999</v>
      </c>
      <c r="C2188" s="2">
        <f t="shared" si="269"/>
        <v>3.3500000000000085E-2</v>
      </c>
      <c r="D2188" s="2">
        <f t="shared" si="270"/>
        <v>10.490759999999998</v>
      </c>
      <c r="E2188" s="2">
        <f t="shared" ref="E2188:E2251" si="272">AVERAGE(B2179:B2188)</f>
        <v>10.462260000000001</v>
      </c>
      <c r="F2188" s="2">
        <f t="shared" si="265"/>
        <v>10.423274999999999</v>
      </c>
      <c r="G2188" s="2">
        <f t="shared" si="267"/>
        <v>10.279346</v>
      </c>
      <c r="H2188" s="2">
        <f t="shared" si="271"/>
        <v>9.3278204999999978</v>
      </c>
      <c r="I2188" s="2">
        <f t="array" ref="I2188">SUMPRODUCT(B2172:B2191, (ROW(B2172:B2191)-ROW(B2172)+1)) / (20*21/2)</f>
        <v>10.386164761904764</v>
      </c>
      <c r="J2188" s="2">
        <f t="shared" si="266"/>
        <v>10.397603048155856</v>
      </c>
      <c r="K2188" s="2">
        <f t="shared" si="268"/>
        <v>10.301523018655985</v>
      </c>
    </row>
    <row r="2189" spans="1:11" ht="13.5" x14ac:dyDescent="0.25">
      <c r="A2189" s="3">
        <v>45191</v>
      </c>
      <c r="B2189" s="2">
        <v>10.470599999999999</v>
      </c>
      <c r="C2189" s="2">
        <f t="shared" si="269"/>
        <v>0</v>
      </c>
      <c r="D2189" s="2">
        <f t="shared" si="270"/>
        <v>10.472299999999999</v>
      </c>
      <c r="E2189" s="2">
        <f t="shared" si="272"/>
        <v>10.491600000000002</v>
      </c>
      <c r="F2189" s="2">
        <f t="shared" si="265"/>
        <v>10.429139999999999</v>
      </c>
      <c r="G2189" s="2">
        <f t="shared" si="267"/>
        <v>10.276726000000002</v>
      </c>
      <c r="H2189" s="2">
        <f t="shared" si="271"/>
        <v>9.3410849999999979</v>
      </c>
      <c r="I2189" s="2">
        <f t="array" ref="I2189">SUMPRODUCT(B2173:B2192, (ROW(B2173:B2192)-ROW(B2173)+1)) / (20*21/2)</f>
        <v>10.37494380952381</v>
      </c>
      <c r="J2189" s="2">
        <f t="shared" si="266"/>
        <v>10.404555138807678</v>
      </c>
      <c r="K2189" s="2">
        <f t="shared" si="268"/>
        <v>10.308153488512612</v>
      </c>
    </row>
    <row r="2190" spans="1:11" ht="13.5" x14ac:dyDescent="0.25">
      <c r="A2190" s="3">
        <v>45194</v>
      </c>
      <c r="B2190" s="2">
        <v>10.143700000000001</v>
      </c>
      <c r="C2190" s="2">
        <f t="shared" si="269"/>
        <v>-0.32689999999999841</v>
      </c>
      <c r="D2190" s="2">
        <f t="shared" si="270"/>
        <v>10.37506</v>
      </c>
      <c r="E2190" s="2">
        <f t="shared" si="272"/>
        <v>10.474830000000001</v>
      </c>
      <c r="F2190" s="2">
        <f t="shared" si="265"/>
        <v>10.408179999999998</v>
      </c>
      <c r="G2190" s="2">
        <f t="shared" si="267"/>
        <v>10.268025999999999</v>
      </c>
      <c r="H2190" s="2">
        <f t="shared" si="271"/>
        <v>9.3521429999999981</v>
      </c>
      <c r="I2190" s="2">
        <f t="array" ref="I2190">SUMPRODUCT(B2174:B2193, (ROW(B2174:B2193)-ROW(B2174)+1)) / (20*21/2)</f>
        <v>10.364720952380953</v>
      </c>
      <c r="J2190" s="2">
        <f t="shared" si="266"/>
        <v>10.379711792254566</v>
      </c>
      <c r="K2190" s="2">
        <f t="shared" si="268"/>
        <v>10.301704332100353</v>
      </c>
    </row>
    <row r="2191" spans="1:11" ht="13.5" x14ac:dyDescent="0.25">
      <c r="A2191" s="3">
        <v>45195</v>
      </c>
      <c r="B2191" s="2">
        <v>10.143700000000001</v>
      </c>
      <c r="C2191" s="2">
        <f t="shared" si="269"/>
        <v>0</v>
      </c>
      <c r="D2191" s="2">
        <f t="shared" si="270"/>
        <v>10.33314</v>
      </c>
      <c r="E2191" s="2">
        <f t="shared" si="272"/>
        <v>10.42872</v>
      </c>
      <c r="F2191" s="2">
        <f t="shared" si="265"/>
        <v>10.387219999999997</v>
      </c>
      <c r="G2191" s="2">
        <f t="shared" si="267"/>
        <v>10.260393999999998</v>
      </c>
      <c r="H2191" s="2">
        <f t="shared" si="271"/>
        <v>9.3630864999999979</v>
      </c>
      <c r="I2191" s="2">
        <f t="array" ref="I2191">SUMPRODUCT(B2175:B2194, (ROW(B2175:B2194)-ROW(B2175)+1)) / (20*21/2)</f>
        <v>10.35545619047619</v>
      </c>
      <c r="J2191" s="2">
        <f t="shared" si="266"/>
        <v>10.357234478706513</v>
      </c>
      <c r="K2191" s="2">
        <f t="shared" si="268"/>
        <v>10.295508083782693</v>
      </c>
    </row>
    <row r="2192" spans="1:11" ht="13.5" x14ac:dyDescent="0.25">
      <c r="A2192" s="3">
        <v>45197</v>
      </c>
      <c r="B2192" s="2">
        <v>10.269399999999999</v>
      </c>
      <c r="C2192" s="2">
        <f t="shared" si="269"/>
        <v>0.12569999999999837</v>
      </c>
      <c r="D2192" s="2">
        <f t="shared" si="270"/>
        <v>10.2996</v>
      </c>
      <c r="E2192" s="2">
        <f t="shared" si="272"/>
        <v>10.411949999999999</v>
      </c>
      <c r="F2192" s="2">
        <f t="shared" si="265"/>
        <v>10.376739999999996</v>
      </c>
      <c r="G2192" s="2">
        <f t="shared" si="267"/>
        <v>10.249494</v>
      </c>
      <c r="H2192" s="2">
        <f t="shared" si="271"/>
        <v>9.374391499999998</v>
      </c>
      <c r="I2192" s="2">
        <f t="array" ref="I2192">SUMPRODUCT(B2176:B2195, (ROW(B2176:B2195)-ROW(B2176)+1)) / (20*21/2)</f>
        <v>10.347189523809524</v>
      </c>
      <c r="J2192" s="2">
        <f t="shared" si="266"/>
        <v>10.348869290258273</v>
      </c>
      <c r="K2192" s="2">
        <f t="shared" si="268"/>
        <v>10.294484237359843</v>
      </c>
    </row>
    <row r="2193" spans="1:11" ht="13.5" x14ac:dyDescent="0.25">
      <c r="A2193" s="3">
        <v>45198</v>
      </c>
      <c r="B2193" s="2">
        <v>10.269399999999999</v>
      </c>
      <c r="C2193" s="2">
        <f t="shared" si="269"/>
        <v>0</v>
      </c>
      <c r="D2193" s="2">
        <f t="shared" si="270"/>
        <v>10.259359999999999</v>
      </c>
      <c r="E2193" s="2">
        <f t="shared" si="272"/>
        <v>10.37506</v>
      </c>
      <c r="F2193" s="2">
        <f t="shared" si="265"/>
        <v>10.366679999999997</v>
      </c>
      <c r="G2193" s="2">
        <f t="shared" si="267"/>
        <v>10.241948000000001</v>
      </c>
      <c r="H2193" s="2">
        <f t="shared" si="271"/>
        <v>9.3856964999999981</v>
      </c>
      <c r="I2193" s="2">
        <f t="array" ref="I2193">SUMPRODUCT(B2177:B2196, (ROW(B2177:B2196)-ROW(B2177)+1)) / (20*21/2)</f>
        <v>10.339082857142857</v>
      </c>
      <c r="J2193" s="2">
        <f t="shared" si="266"/>
        <v>10.341300786424151</v>
      </c>
      <c r="K2193" s="2">
        <f t="shared" si="268"/>
        <v>10.293500541777103</v>
      </c>
    </row>
    <row r="2194" spans="1:11" ht="13.5" x14ac:dyDescent="0.25">
      <c r="A2194" s="3">
        <v>45201</v>
      </c>
      <c r="B2194" s="2">
        <v>10.269399999999999</v>
      </c>
      <c r="C2194" s="2">
        <f t="shared" si="269"/>
        <v>0</v>
      </c>
      <c r="D2194" s="2">
        <f t="shared" si="270"/>
        <v>10.21912</v>
      </c>
      <c r="E2194" s="2">
        <f t="shared" si="272"/>
        <v>10.34571</v>
      </c>
      <c r="F2194" s="2">
        <f t="shared" si="265"/>
        <v>10.356199999999998</v>
      </c>
      <c r="G2194" s="2">
        <f t="shared" si="267"/>
        <v>10.235240000000003</v>
      </c>
      <c r="H2194" s="2">
        <f t="shared" si="271"/>
        <v>9.3971159999999969</v>
      </c>
      <c r="I2194" s="2">
        <f t="array" ref="I2194">SUMPRODUCT(B2178:B2197, (ROW(B2178:B2197)-ROW(B2178)+1)) / (20*21/2)</f>
        <v>10.330577142857145</v>
      </c>
      <c r="J2194" s="2">
        <f t="shared" si="266"/>
        <v>10.334453092478993</v>
      </c>
      <c r="K2194" s="2">
        <f t="shared" si="268"/>
        <v>10.292555422491727</v>
      </c>
    </row>
    <row r="2195" spans="1:11" ht="13.5" x14ac:dyDescent="0.25">
      <c r="A2195" s="3">
        <v>45202</v>
      </c>
      <c r="B2195" s="2">
        <v>10.269399999999999</v>
      </c>
      <c r="C2195" s="2">
        <f t="shared" si="269"/>
        <v>0</v>
      </c>
      <c r="D2195" s="2">
        <f t="shared" si="270"/>
        <v>10.244259999999999</v>
      </c>
      <c r="E2195" s="2">
        <f t="shared" si="272"/>
        <v>10.309660000000001</v>
      </c>
      <c r="F2195" s="2">
        <f t="shared" si="265"/>
        <v>10.354519999999997</v>
      </c>
      <c r="G2195" s="2">
        <f t="shared" si="267"/>
        <v>10.231886000000003</v>
      </c>
      <c r="H2195" s="2">
        <f t="shared" si="271"/>
        <v>9.408420999999997</v>
      </c>
      <c r="I2195" s="2">
        <f t="array" ref="I2195">SUMPRODUCT(B2179:B2198, (ROW(B2179:B2198)-ROW(B2179)+1)) / (20*21/2)</f>
        <v>10.32207142857143</v>
      </c>
      <c r="J2195" s="2">
        <f t="shared" si="266"/>
        <v>10.328257559861946</v>
      </c>
      <c r="K2195" s="2">
        <f t="shared" si="268"/>
        <v>10.291647366707737</v>
      </c>
    </row>
    <row r="2196" spans="1:11" ht="13.5" x14ac:dyDescent="0.25">
      <c r="A2196" s="3">
        <v>45203</v>
      </c>
      <c r="B2196" s="2">
        <v>10.269399999999999</v>
      </c>
      <c r="C2196" s="2">
        <f t="shared" si="269"/>
        <v>0</v>
      </c>
      <c r="D2196" s="2">
        <f t="shared" si="270"/>
        <v>10.269399999999999</v>
      </c>
      <c r="E2196" s="2">
        <f t="shared" si="272"/>
        <v>10.301270000000001</v>
      </c>
      <c r="F2196" s="2">
        <f t="shared" ref="F2196:F2259" si="273">AVERAGE(B2177:B2196)</f>
        <v>10.358709999999999</v>
      </c>
      <c r="G2196" s="2">
        <f t="shared" si="267"/>
        <v>10.236076000000004</v>
      </c>
      <c r="H2196" s="2">
        <f t="shared" si="271"/>
        <v>9.4198019999999971</v>
      </c>
      <c r="I2196" s="2">
        <f t="array" ref="I2196">SUMPRODUCT(B2180:B2199, (ROW(B2180:B2199)-ROW(B2180)+1)) / (20*21/2)</f>
        <v>10.31153619047619</v>
      </c>
      <c r="J2196" s="2">
        <f t="shared" si="266"/>
        <v>10.322652077970332</v>
      </c>
      <c r="K2196" s="2">
        <f t="shared" si="268"/>
        <v>10.290774920954492</v>
      </c>
    </row>
    <row r="2197" spans="1:11" ht="13.5" x14ac:dyDescent="0.25">
      <c r="A2197" s="3">
        <v>45204</v>
      </c>
      <c r="B2197" s="2">
        <v>10.269399999999999</v>
      </c>
      <c r="C2197" s="2">
        <f t="shared" si="269"/>
        <v>0</v>
      </c>
      <c r="D2197" s="2">
        <f t="shared" si="270"/>
        <v>10.269399999999999</v>
      </c>
      <c r="E2197" s="2">
        <f t="shared" si="272"/>
        <v>10.284500000000001</v>
      </c>
      <c r="F2197" s="2">
        <f t="shared" si="273"/>
        <v>10.358709999999999</v>
      </c>
      <c r="G2197" s="2">
        <f t="shared" si="267"/>
        <v>10.240266000000002</v>
      </c>
      <c r="H2197" s="2">
        <f t="shared" si="271"/>
        <v>9.4311069999999955</v>
      </c>
      <c r="I2197" s="2">
        <f t="array" ref="I2197">SUMPRODUCT(B2181:B2200, (ROW(B2181:B2200)-ROW(B2181)+1)) / (20*21/2)</f>
        <v>10.30064142857143</v>
      </c>
      <c r="J2197" s="2">
        <f t="shared" ref="J2197:J2260" si="274">$J$4*B2197+J2196*(1-$J$4)</f>
        <v>10.317580451496967</v>
      </c>
      <c r="K2197" s="2">
        <f t="shared" si="268"/>
        <v>10.289936688760198</v>
      </c>
    </row>
    <row r="2198" spans="1:11" ht="13.5" x14ac:dyDescent="0.25">
      <c r="A2198" s="3">
        <v>45205</v>
      </c>
      <c r="B2198" s="2">
        <v>10.269399999999999</v>
      </c>
      <c r="C2198" s="2">
        <f t="shared" si="269"/>
        <v>0</v>
      </c>
      <c r="D2198" s="2">
        <f t="shared" si="270"/>
        <v>10.269399999999999</v>
      </c>
      <c r="E2198" s="2">
        <f t="shared" si="272"/>
        <v>10.264380000000001</v>
      </c>
      <c r="F2198" s="2">
        <f t="shared" si="273"/>
        <v>10.363319999999998</v>
      </c>
      <c r="G2198" s="2">
        <f t="shared" si="267"/>
        <v>10.244456000000003</v>
      </c>
      <c r="H2198" s="2">
        <f t="shared" si="271"/>
        <v>9.4416494999999951</v>
      </c>
      <c r="I2198" s="2">
        <f t="array" ref="I2198">SUMPRODUCT(B2182:B2201, (ROW(B2182:B2201)-ROW(B2182)+1)) / (20*21/2)</f>
        <v>10.27964523809524</v>
      </c>
      <c r="J2198" s="2">
        <f t="shared" si="274"/>
        <v>10.312991837068685</v>
      </c>
      <c r="K2198" s="2">
        <f t="shared" si="268"/>
        <v>10.28913132841666</v>
      </c>
    </row>
    <row r="2199" spans="1:11" ht="13.5" x14ac:dyDescent="0.25">
      <c r="A2199" s="3">
        <v>45208</v>
      </c>
      <c r="B2199" s="2">
        <v>10.252700000000001</v>
      </c>
      <c r="C2199" s="2">
        <f t="shared" si="269"/>
        <v>-1.6699999999998383E-2</v>
      </c>
      <c r="D2199" s="2">
        <f t="shared" si="270"/>
        <v>10.26606</v>
      </c>
      <c r="E2199" s="2">
        <f t="shared" si="272"/>
        <v>10.242590000000002</v>
      </c>
      <c r="F2199" s="2">
        <f t="shared" si="273"/>
        <v>10.367094999999997</v>
      </c>
      <c r="G2199" s="2">
        <f t="shared" si="267"/>
        <v>10.248312000000004</v>
      </c>
      <c r="H2199" s="2">
        <f t="shared" si="271"/>
        <v>9.4521084999999943</v>
      </c>
      <c r="I2199" s="2">
        <f t="array" ref="I2199">SUMPRODUCT(B2183:B2202, (ROW(B2183:B2202)-ROW(B2183)+1)) / (20*21/2)</f>
        <v>10.252863809523809</v>
      </c>
      <c r="J2199" s="2">
        <f t="shared" si="274"/>
        <v>10.307249757347858</v>
      </c>
      <c r="K2199" s="2">
        <f t="shared" si="268"/>
        <v>10.287702648870908</v>
      </c>
    </row>
    <row r="2200" spans="1:11" ht="13.5" x14ac:dyDescent="0.25">
      <c r="A2200" s="3">
        <v>45209</v>
      </c>
      <c r="B2200" s="2">
        <v>10.252700000000001</v>
      </c>
      <c r="C2200" s="2">
        <f t="shared" si="269"/>
        <v>0</v>
      </c>
      <c r="D2200" s="2">
        <f t="shared" si="270"/>
        <v>10.262720000000002</v>
      </c>
      <c r="E2200" s="2">
        <f t="shared" si="272"/>
        <v>10.253490000000001</v>
      </c>
      <c r="F2200" s="2">
        <f t="shared" si="273"/>
        <v>10.364159999999998</v>
      </c>
      <c r="G2200" s="2">
        <f t="shared" si="267"/>
        <v>10.248816000000001</v>
      </c>
      <c r="H2200" s="2">
        <f t="shared" si="271"/>
        <v>9.4625674999999951</v>
      </c>
      <c r="I2200" s="2">
        <f t="array" ref="I2200">SUMPRODUCT(B2184:B2203, (ROW(B2184:B2203)-ROW(B2184)+1)) / (20*21/2)</f>
        <v>10.223088095238095</v>
      </c>
      <c r="J2200" s="2">
        <f t="shared" si="274"/>
        <v>10.302054542362347</v>
      </c>
      <c r="K2200" s="2">
        <f t="shared" si="268"/>
        <v>10.286329995974009</v>
      </c>
    </row>
    <row r="2201" spans="1:11" ht="13.5" x14ac:dyDescent="0.25">
      <c r="A2201" s="3">
        <v>45210</v>
      </c>
      <c r="B2201" s="2">
        <v>10.143700000000001</v>
      </c>
      <c r="C2201" s="2">
        <f t="shared" si="269"/>
        <v>-0.10899999999999999</v>
      </c>
      <c r="D2201" s="2">
        <f t="shared" si="270"/>
        <v>10.237580000000001</v>
      </c>
      <c r="E2201" s="2">
        <f t="shared" si="272"/>
        <v>10.253489999999999</v>
      </c>
      <c r="F2201" s="2">
        <f t="shared" si="273"/>
        <v>10.341104999999999</v>
      </c>
      <c r="G2201" s="2">
        <f t="shared" si="267"/>
        <v>10.250492000000003</v>
      </c>
      <c r="H2201" s="2">
        <f t="shared" si="271"/>
        <v>9.473243999999994</v>
      </c>
      <c r="I2201" s="2">
        <f t="array" ref="I2201">SUMPRODUCT(B2185:B2204, (ROW(B2185:B2204)-ROW(B2185)+1)) / (20*21/2)</f>
        <v>10.217058571428572</v>
      </c>
      <c r="J2201" s="2">
        <f t="shared" si="274"/>
        <v>10.286973157375456</v>
      </c>
      <c r="K2201" s="2">
        <f t="shared" si="268"/>
        <v>10.280736662798558</v>
      </c>
    </row>
    <row r="2202" spans="1:11" ht="13.5" x14ac:dyDescent="0.25">
      <c r="A2202" s="3">
        <v>45211</v>
      </c>
      <c r="B2202" s="2">
        <v>10.059900000000001</v>
      </c>
      <c r="C2202" s="2">
        <f t="shared" si="269"/>
        <v>-8.3800000000000097E-2</v>
      </c>
      <c r="D2202" s="2">
        <f t="shared" si="270"/>
        <v>10.195679999999999</v>
      </c>
      <c r="E2202" s="2">
        <f t="shared" si="272"/>
        <v>10.232539999999998</v>
      </c>
      <c r="F2202" s="2">
        <f t="shared" si="273"/>
        <v>10.322244999999999</v>
      </c>
      <c r="G2202" s="2">
        <f t="shared" si="267"/>
        <v>10.250492000000003</v>
      </c>
      <c r="H2202" s="2">
        <f t="shared" si="271"/>
        <v>9.4829674999999938</v>
      </c>
      <c r="I2202" s="2">
        <f t="array" ref="I2202">SUMPRODUCT(B2186:B2205, (ROW(B2186:B2205)-ROW(B2186)+1)) / (20*21/2)</f>
        <v>10.215026190476189</v>
      </c>
      <c r="J2202" s="2">
        <f t="shared" si="274"/>
        <v>10.265347142387316</v>
      </c>
      <c r="K2202" s="2">
        <f t="shared" si="268"/>
        <v>10.272076401512342</v>
      </c>
    </row>
    <row r="2203" spans="1:11" ht="13.5" x14ac:dyDescent="0.25">
      <c r="A2203" s="3">
        <v>45212</v>
      </c>
      <c r="B2203" s="2">
        <v>10.009600000000001</v>
      </c>
      <c r="C2203" s="2">
        <f t="shared" si="269"/>
        <v>-5.0300000000000011E-2</v>
      </c>
      <c r="D2203" s="2">
        <f t="shared" si="270"/>
        <v>10.14372</v>
      </c>
      <c r="E2203" s="2">
        <f t="shared" si="272"/>
        <v>10.20656</v>
      </c>
      <c r="F2203" s="2">
        <f t="shared" si="273"/>
        <v>10.290809999999999</v>
      </c>
      <c r="G2203" s="2">
        <f t="shared" si="267"/>
        <v>10.246134000000005</v>
      </c>
      <c r="H2203" s="2">
        <f t="shared" si="271"/>
        <v>9.4924394999999944</v>
      </c>
      <c r="I2203" s="2">
        <f t="array" ref="I2203">SUMPRODUCT(B2187:B2206, (ROW(B2187:B2206)-ROW(B2187)+1)) / (20*21/2)</f>
        <v>10.211589999999999</v>
      </c>
      <c r="J2203" s="2">
        <f t="shared" si="274"/>
        <v>10.240990271683764</v>
      </c>
      <c r="K2203" s="2">
        <f t="shared" si="268"/>
        <v>10.261783209296171</v>
      </c>
    </row>
    <row r="2204" spans="1:11" ht="13.5" x14ac:dyDescent="0.25">
      <c r="A2204" s="3">
        <v>45215</v>
      </c>
      <c r="B2204" s="2">
        <v>10.227499999999999</v>
      </c>
      <c r="C2204" s="2">
        <f t="shared" si="269"/>
        <v>0.21789999999999843</v>
      </c>
      <c r="D2204" s="2">
        <f t="shared" si="270"/>
        <v>10.138679999999999</v>
      </c>
      <c r="E2204" s="2">
        <f t="shared" si="272"/>
        <v>10.202369999999998</v>
      </c>
      <c r="F2204" s="2">
        <f t="shared" si="273"/>
        <v>10.274040000000001</v>
      </c>
      <c r="G2204" s="2">
        <f t="shared" si="267"/>
        <v>10.249486000000005</v>
      </c>
      <c r="H2204" s="2">
        <f t="shared" si="271"/>
        <v>9.5029629999999941</v>
      </c>
      <c r="I2204" s="2">
        <f t="array" ref="I2204">SUMPRODUCT(B2188:B2207, (ROW(B2188:B2207)-ROW(B2188)+1)) / (20*21/2)</f>
        <v>10.205602380952383</v>
      </c>
      <c r="J2204" s="2">
        <f t="shared" si="274"/>
        <v>10.239705483904357</v>
      </c>
      <c r="K2204" s="2">
        <f t="shared" si="268"/>
        <v>10.260438769715929</v>
      </c>
    </row>
    <row r="2205" spans="1:11" ht="13.5" x14ac:dyDescent="0.25">
      <c r="A2205" s="3">
        <v>45216</v>
      </c>
      <c r="B2205" s="2">
        <v>10.252700000000001</v>
      </c>
      <c r="C2205" s="2">
        <f t="shared" si="269"/>
        <v>2.5200000000001666E-2</v>
      </c>
      <c r="D2205" s="2">
        <f t="shared" si="270"/>
        <v>10.138679999999999</v>
      </c>
      <c r="E2205" s="2">
        <f t="shared" si="272"/>
        <v>10.200700000000003</v>
      </c>
      <c r="F2205" s="2">
        <f t="shared" si="273"/>
        <v>10.255180000000001</v>
      </c>
      <c r="G2205" s="2">
        <f t="shared" si="267"/>
        <v>10.250158000000004</v>
      </c>
      <c r="H2205" s="2">
        <f t="shared" si="271"/>
        <v>9.5134219999999932</v>
      </c>
      <c r="I2205" s="2">
        <f t="array" ref="I2205">SUMPRODUCT(B2189:B2208, (ROW(B2189:B2208)-ROW(B2189)+1)) / (20*21/2)</f>
        <v>10.196821904761906</v>
      </c>
      <c r="J2205" s="2">
        <f t="shared" si="274"/>
        <v>10.240943056865847</v>
      </c>
      <c r="K2205" s="2">
        <f t="shared" si="268"/>
        <v>10.260135288550599</v>
      </c>
    </row>
    <row r="2206" spans="1:11" ht="13.5" x14ac:dyDescent="0.25">
      <c r="A2206" s="3">
        <v>45217</v>
      </c>
      <c r="B2206" s="2">
        <v>10.219099999999999</v>
      </c>
      <c r="C2206" s="2">
        <f t="shared" si="269"/>
        <v>-3.3600000000001629E-2</v>
      </c>
      <c r="D2206" s="2">
        <f t="shared" si="270"/>
        <v>10.15376</v>
      </c>
      <c r="E2206" s="2">
        <f t="shared" si="272"/>
        <v>10.195670000000002</v>
      </c>
      <c r="F2206" s="2">
        <f t="shared" si="273"/>
        <v>10.248470000000001</v>
      </c>
      <c r="G2206" s="2">
        <f t="shared" si="267"/>
        <v>10.250828000000004</v>
      </c>
      <c r="H2206" s="2">
        <f t="shared" si="271"/>
        <v>9.5237129999999937</v>
      </c>
      <c r="I2206" s="2">
        <f t="array" ref="I2206">SUMPRODUCT(B2190:B2209, (ROW(B2190:B2209)-ROW(B2190)+1)) / (20*21/2)</f>
        <v>10.196779047619046</v>
      </c>
      <c r="J2206" s="2">
        <f t="shared" si="274"/>
        <v>10.238862765735766</v>
      </c>
      <c r="K2206" s="2">
        <f t="shared" si="268"/>
        <v>10.258526061548615</v>
      </c>
    </row>
    <row r="2207" spans="1:11" ht="13.5" x14ac:dyDescent="0.25">
      <c r="A2207" s="3">
        <v>45218</v>
      </c>
      <c r="B2207" s="2">
        <v>10.185600000000001</v>
      </c>
      <c r="C2207" s="2">
        <f t="shared" si="269"/>
        <v>-3.3499999999998309E-2</v>
      </c>
      <c r="D2207" s="2">
        <f t="shared" si="270"/>
        <v>10.178900000000001</v>
      </c>
      <c r="E2207" s="2">
        <f t="shared" si="272"/>
        <v>10.187289999999999</v>
      </c>
      <c r="F2207" s="2">
        <f t="shared" si="273"/>
        <v>10.235895000000001</v>
      </c>
      <c r="G2207" s="2">
        <f t="shared" si="267"/>
        <v>10.256696000000003</v>
      </c>
      <c r="H2207" s="2">
        <f t="shared" si="271"/>
        <v>9.5330734999999951</v>
      </c>
      <c r="I2207" s="2">
        <f t="array" ref="I2207">SUMPRODUCT(B2191:B2210, (ROW(B2191:B2210)-ROW(B2191)+1)) / (20*21/2)</f>
        <v>10.196343333333335</v>
      </c>
      <c r="J2207" s="2">
        <f t="shared" si="274"/>
        <v>10.233790121379979</v>
      </c>
      <c r="K2207" s="2">
        <f t="shared" si="268"/>
        <v>10.255666215997689</v>
      </c>
    </row>
    <row r="2208" spans="1:11" ht="13.5" x14ac:dyDescent="0.25">
      <c r="A2208" s="3">
        <v>45219</v>
      </c>
      <c r="B2208" s="2">
        <v>10.143700000000001</v>
      </c>
      <c r="C2208" s="2">
        <f t="shared" si="269"/>
        <v>-4.1900000000000048E-2</v>
      </c>
      <c r="D2208" s="2">
        <f t="shared" si="270"/>
        <v>10.205720000000001</v>
      </c>
      <c r="E2208" s="2">
        <f t="shared" si="272"/>
        <v>10.174719999999999</v>
      </c>
      <c r="F2208" s="2">
        <f t="shared" si="273"/>
        <v>10.219550000000002</v>
      </c>
      <c r="G2208" s="2">
        <f t="shared" si="267"/>
        <v>10.261726000000005</v>
      </c>
      <c r="H2208" s="2">
        <f t="shared" si="271"/>
        <v>9.5419194999999952</v>
      </c>
      <c r="I2208" s="2">
        <f t="array" ref="I2208">SUMPRODUCT(B2192:B2211, (ROW(B2192:B2211)-ROW(B2192)+1)) / (20*21/2)</f>
        <v>10.195628095238096</v>
      </c>
      <c r="J2208" s="2">
        <f t="shared" si="274"/>
        <v>10.225210109819981</v>
      </c>
      <c r="K2208" s="2">
        <f t="shared" si="268"/>
        <v>10.251275383997781</v>
      </c>
    </row>
    <row r="2209" spans="1:11" ht="13.5" x14ac:dyDescent="0.25">
      <c r="A2209" s="3">
        <v>45222</v>
      </c>
      <c r="B2209" s="2">
        <v>10.219099999999999</v>
      </c>
      <c r="C2209" s="2">
        <f t="shared" si="269"/>
        <v>7.5399999999998357E-2</v>
      </c>
      <c r="D2209" s="2">
        <f t="shared" si="270"/>
        <v>10.204040000000001</v>
      </c>
      <c r="E2209" s="2">
        <f t="shared" si="272"/>
        <v>10.171359999999998</v>
      </c>
      <c r="F2209" s="2">
        <f t="shared" si="273"/>
        <v>10.206975</v>
      </c>
      <c r="G2209" s="2">
        <f t="shared" si="267"/>
        <v>10.271618000000005</v>
      </c>
      <c r="H2209" s="2">
        <f t="shared" si="271"/>
        <v>9.5514474999999948</v>
      </c>
      <c r="I2209" s="2">
        <f t="array" ref="I2209">SUMPRODUCT(B2193:B2212, (ROW(B2193:B2212)-ROW(B2193)+1)) / (20*21/2)</f>
        <v>10.197023809523809</v>
      </c>
      <c r="J2209" s="2">
        <f t="shared" si="274"/>
        <v>10.224628194599031</v>
      </c>
      <c r="K2209" s="2">
        <f t="shared" si="268"/>
        <v>10.250013604233162</v>
      </c>
    </row>
    <row r="2210" spans="1:11" ht="13.5" x14ac:dyDescent="0.25">
      <c r="A2210" s="3">
        <v>45223</v>
      </c>
      <c r="B2210" s="2">
        <v>10.202400000000001</v>
      </c>
      <c r="C2210" s="2">
        <f t="shared" si="269"/>
        <v>-1.6699999999998383E-2</v>
      </c>
      <c r="D2210" s="2">
        <f t="shared" si="270"/>
        <v>10.19398</v>
      </c>
      <c r="E2210" s="2">
        <f t="shared" si="272"/>
        <v>10.166329999999999</v>
      </c>
      <c r="F2210" s="2">
        <f t="shared" si="273"/>
        <v>10.209909999999999</v>
      </c>
      <c r="G2210" s="2">
        <f t="shared" si="267"/>
        <v>10.274468000000004</v>
      </c>
      <c r="H2210" s="2">
        <f t="shared" si="271"/>
        <v>9.5608919999999937</v>
      </c>
      <c r="I2210" s="2">
        <f t="array" ref="I2210">SUMPRODUCT(B2194:B2213, (ROW(B2194:B2213)-ROW(B2194)+1)) / (20*21/2)</f>
        <v>10.182657142857144</v>
      </c>
      <c r="J2210" s="2">
        <f t="shared" si="274"/>
        <v>10.222511223684839</v>
      </c>
      <c r="K2210" s="2">
        <f t="shared" si="268"/>
        <v>10.248146404067157</v>
      </c>
    </row>
    <row r="2211" spans="1:11" ht="13.5" x14ac:dyDescent="0.25">
      <c r="A2211" s="3">
        <v>45224</v>
      </c>
      <c r="B2211" s="2">
        <v>10.202400000000001</v>
      </c>
      <c r="C2211" s="2">
        <f t="shared" si="269"/>
        <v>0</v>
      </c>
      <c r="D2211" s="2">
        <f t="shared" si="270"/>
        <v>10.190639999999998</v>
      </c>
      <c r="E2211" s="2">
        <f t="shared" si="272"/>
        <v>10.1722</v>
      </c>
      <c r="F2211" s="2">
        <f t="shared" si="273"/>
        <v>10.212845</v>
      </c>
      <c r="G2211" s="2">
        <f t="shared" si="267"/>
        <v>10.282348000000006</v>
      </c>
      <c r="H2211" s="2">
        <f t="shared" si="271"/>
        <v>9.5700694999999936</v>
      </c>
      <c r="I2211" s="2">
        <f t="array" ref="I2211">SUMPRODUCT(B2195:B2214, (ROW(B2195:B2214)-ROW(B2195)+1)) / (20*21/2)</f>
        <v>10.169288095238095</v>
      </c>
      <c r="J2211" s="2">
        <f t="shared" si="274"/>
        <v>10.220595869048188</v>
      </c>
      <c r="K2211" s="2">
        <f t="shared" si="268"/>
        <v>10.246352427437072</v>
      </c>
    </row>
    <row r="2212" spans="1:11" ht="13.5" x14ac:dyDescent="0.25">
      <c r="A2212" s="3">
        <v>45225</v>
      </c>
      <c r="B2212" s="2">
        <v>10.227499999999999</v>
      </c>
      <c r="C2212" s="2">
        <f t="shared" si="269"/>
        <v>2.5099999999998346E-2</v>
      </c>
      <c r="D2212" s="2">
        <f t="shared" si="270"/>
        <v>10.199020000000001</v>
      </c>
      <c r="E2212" s="2">
        <f t="shared" si="272"/>
        <v>10.18896</v>
      </c>
      <c r="F2212" s="2">
        <f t="shared" si="273"/>
        <v>10.210750000000001</v>
      </c>
      <c r="G2212" s="2">
        <f t="shared" si="267"/>
        <v>10.290730000000005</v>
      </c>
      <c r="H2212" s="2">
        <f t="shared" si="271"/>
        <v>9.5804404999999946</v>
      </c>
      <c r="I2212" s="2">
        <f t="array" ref="I2212">SUMPRODUCT(B2196:B2215, (ROW(B2196:B2215)-ROW(B2196)+1)) / (20*21/2)</f>
        <v>10.164897619047618</v>
      </c>
      <c r="J2212" s="2">
        <f t="shared" si="274"/>
        <v>10.221253405329312</v>
      </c>
      <c r="K2212" s="2">
        <f t="shared" si="268"/>
        <v>10.245613116557188</v>
      </c>
    </row>
    <row r="2213" spans="1:11" ht="13.5" x14ac:dyDescent="0.25">
      <c r="A2213" s="3">
        <v>45226</v>
      </c>
      <c r="B2213" s="2">
        <v>10.059900000000001</v>
      </c>
      <c r="C2213" s="2">
        <f t="shared" si="269"/>
        <v>-0.16759999999999842</v>
      </c>
      <c r="D2213" s="2">
        <f t="shared" si="270"/>
        <v>10.182259999999999</v>
      </c>
      <c r="E2213" s="2">
        <f t="shared" si="272"/>
        <v>10.193989999999999</v>
      </c>
      <c r="F2213" s="2">
        <f t="shared" si="273"/>
        <v>10.200275000000001</v>
      </c>
      <c r="G2213" s="2">
        <f t="shared" si="267"/>
        <v>10.295760000000007</v>
      </c>
      <c r="H2213" s="2">
        <f t="shared" si="271"/>
        <v>9.590316499999993</v>
      </c>
      <c r="I2213" s="2">
        <f t="array" ref="I2213">SUMPRODUCT(B2197:B2216, (ROW(B2197:B2216)-ROW(B2197)+1)) / (20*21/2)</f>
        <v>10.169086666666667</v>
      </c>
      <c r="J2213" s="2">
        <f t="shared" si="274"/>
        <v>10.205886414345567</v>
      </c>
      <c r="K2213" s="2">
        <f t="shared" si="268"/>
        <v>10.238330249241219</v>
      </c>
    </row>
    <row r="2214" spans="1:11" ht="13.5" x14ac:dyDescent="0.25">
      <c r="A2214" s="3">
        <v>45229</v>
      </c>
      <c r="B2214" s="2">
        <v>10.059900000000001</v>
      </c>
      <c r="C2214" s="2">
        <f t="shared" si="269"/>
        <v>0</v>
      </c>
      <c r="D2214" s="2">
        <f t="shared" si="270"/>
        <v>10.15042</v>
      </c>
      <c r="E2214" s="2">
        <f t="shared" si="272"/>
        <v>10.17723</v>
      </c>
      <c r="F2214" s="2">
        <f t="shared" si="273"/>
        <v>10.1898</v>
      </c>
      <c r="G2214" s="2">
        <f t="shared" si="267"/>
        <v>10.296600000000007</v>
      </c>
      <c r="H2214" s="2">
        <f t="shared" si="271"/>
        <v>9.6000019999999928</v>
      </c>
      <c r="I2214" s="2">
        <f t="array" ref="I2214">SUMPRODUCT(B2198:B2217, (ROW(B2198:B2217)-ROW(B2198)+1)) / (20*21/2)</f>
        <v>10.154313333333333</v>
      </c>
      <c r="J2214" s="2">
        <f t="shared" si="274"/>
        <v>10.191982946312656</v>
      </c>
      <c r="K2214" s="2">
        <f t="shared" si="268"/>
        <v>10.231332984565093</v>
      </c>
    </row>
    <row r="2215" spans="1:11" ht="13.5" x14ac:dyDescent="0.25">
      <c r="A2215" s="3">
        <v>45230</v>
      </c>
      <c r="B2215" s="2">
        <v>10.143700000000001</v>
      </c>
      <c r="C2215" s="2">
        <f t="shared" si="269"/>
        <v>8.3800000000000097E-2</v>
      </c>
      <c r="D2215" s="2">
        <f t="shared" si="270"/>
        <v>10.138680000000001</v>
      </c>
      <c r="E2215" s="2">
        <f t="shared" si="272"/>
        <v>10.166329999999999</v>
      </c>
      <c r="F2215" s="2">
        <f t="shared" si="273"/>
        <v>10.183515000000002</v>
      </c>
      <c r="G2215" s="2">
        <f t="shared" si="267"/>
        <v>10.299116000000005</v>
      </c>
      <c r="H2215" s="2">
        <f t="shared" si="271"/>
        <v>9.6092294999999925</v>
      </c>
      <c r="I2215" s="2">
        <f t="array" ref="I2215">SUMPRODUCT(B2199:B2218, (ROW(B2199:B2218)-ROW(B2199)+1)) / (20*21/2)</f>
        <v>10.151878571428574</v>
      </c>
      <c r="J2215" s="2">
        <f t="shared" si="274"/>
        <v>10.187384570473355</v>
      </c>
      <c r="K2215" s="2">
        <f t="shared" si="268"/>
        <v>10.22789639693509</v>
      </c>
    </row>
    <row r="2216" spans="1:11" ht="13.5" x14ac:dyDescent="0.25">
      <c r="A2216" s="3">
        <v>45231</v>
      </c>
      <c r="B2216" s="2">
        <v>10.227499999999999</v>
      </c>
      <c r="C2216" s="2">
        <f t="shared" si="269"/>
        <v>8.379999999999832E-2</v>
      </c>
      <c r="D2216" s="2">
        <f t="shared" si="270"/>
        <v>10.143699999999999</v>
      </c>
      <c r="E2216" s="2">
        <f t="shared" si="272"/>
        <v>10.167169999999999</v>
      </c>
      <c r="F2216" s="2">
        <f t="shared" si="273"/>
        <v>10.181419999999999</v>
      </c>
      <c r="G2216" s="2">
        <f t="shared" si="267"/>
        <v>10.297774000000006</v>
      </c>
      <c r="H2216" s="2">
        <f t="shared" si="271"/>
        <v>9.6199434999999944</v>
      </c>
      <c r="I2216" s="2">
        <f t="array" ref="I2216">SUMPRODUCT(B2200:B2219, (ROW(B2200:B2219)-ROW(B2200)+1)) / (20*21/2)</f>
        <v>10.134070952380952</v>
      </c>
      <c r="J2216" s="2">
        <f t="shared" si="274"/>
        <v>10.191205087571131</v>
      </c>
      <c r="K2216" s="2">
        <f t="shared" si="268"/>
        <v>10.227880851957243</v>
      </c>
    </row>
    <row r="2217" spans="1:11" ht="13.5" x14ac:dyDescent="0.25">
      <c r="A2217" s="3">
        <v>45232</v>
      </c>
      <c r="B2217" s="2">
        <v>10.026300000000001</v>
      </c>
      <c r="C2217" s="2">
        <f t="shared" si="269"/>
        <v>-0.20119999999999827</v>
      </c>
      <c r="D2217" s="2">
        <f t="shared" si="270"/>
        <v>10.10346</v>
      </c>
      <c r="E2217" s="2">
        <f t="shared" si="272"/>
        <v>10.15124</v>
      </c>
      <c r="F2217" s="2">
        <f t="shared" si="273"/>
        <v>10.169264999999999</v>
      </c>
      <c r="G2217" s="2">
        <f t="shared" si="267"/>
        <v>10.291570000000009</v>
      </c>
      <c r="H2217" s="2">
        <f t="shared" si="271"/>
        <v>9.6296514999999943</v>
      </c>
      <c r="I2217" s="2">
        <f t="array" ref="I2217">SUMPRODUCT(B2201:B2220, (ROW(B2201:B2220)-ROW(B2201)+1)) / (20*21/2)</f>
        <v>10.129561904761907</v>
      </c>
      <c r="J2217" s="2">
        <f t="shared" si="274"/>
        <v>10.175499841135785</v>
      </c>
      <c r="K2217" s="2">
        <f t="shared" si="268"/>
        <v>10.219975720507939</v>
      </c>
    </row>
    <row r="2218" spans="1:11" ht="13.5" x14ac:dyDescent="0.25">
      <c r="A2218" s="3">
        <v>45233</v>
      </c>
      <c r="B2218" s="2">
        <v>10.143700000000001</v>
      </c>
      <c r="C2218" s="2">
        <f t="shared" si="269"/>
        <v>0.11739999999999995</v>
      </c>
      <c r="D2218" s="2">
        <f t="shared" si="270"/>
        <v>10.12022</v>
      </c>
      <c r="E2218" s="2">
        <f t="shared" si="272"/>
        <v>10.15124</v>
      </c>
      <c r="F2218" s="2">
        <f t="shared" si="273"/>
        <v>10.162979999999997</v>
      </c>
      <c r="G2218" s="2">
        <f t="shared" si="267"/>
        <v>10.287378000000006</v>
      </c>
      <c r="H2218" s="2">
        <f t="shared" si="271"/>
        <v>9.6399464999999953</v>
      </c>
      <c r="I2218" s="2">
        <f t="array" ref="I2218">SUMPRODUCT(B2202:B2221, (ROW(B2202:B2221)-ROW(B2202)+1)) / (20*21/2)</f>
        <v>10.145733333333332</v>
      </c>
      <c r="J2218" s="2">
        <f t="shared" si="274"/>
        <v>10.172471284837139</v>
      </c>
      <c r="K2218" s="2">
        <f t="shared" si="268"/>
        <v>10.216984515782139</v>
      </c>
    </row>
    <row r="2219" spans="1:11" ht="13.5" x14ac:dyDescent="0.25">
      <c r="A2219" s="3">
        <v>45236</v>
      </c>
      <c r="B2219" s="2">
        <v>9.9760000000000009</v>
      </c>
      <c r="C2219" s="2">
        <f t="shared" si="269"/>
        <v>-0.16769999999999996</v>
      </c>
      <c r="D2219" s="2">
        <f t="shared" si="270"/>
        <v>10.103440000000001</v>
      </c>
      <c r="E2219" s="2">
        <f t="shared" si="272"/>
        <v>10.12693</v>
      </c>
      <c r="F2219" s="2">
        <f t="shared" si="273"/>
        <v>10.149144999999997</v>
      </c>
      <c r="G2219" s="2">
        <f t="shared" si="267"/>
        <v>10.279832000000008</v>
      </c>
      <c r="H2219" s="2">
        <f t="shared" si="271"/>
        <v>9.6484114999999946</v>
      </c>
      <c r="I2219" s="2">
        <f t="array" ref="I2219">SUMPRODUCT(B2203:B2222, (ROW(B2203:B2222)-ROW(B2203)+1)) / (20*21/2)</f>
        <v>10.17227761904762</v>
      </c>
      <c r="J2219" s="2">
        <f t="shared" si="274"/>
        <v>10.153759733900269</v>
      </c>
      <c r="K2219" s="2">
        <f t="shared" si="268"/>
        <v>10.207534142614213</v>
      </c>
    </row>
    <row r="2220" spans="1:11" ht="13.5" x14ac:dyDescent="0.25">
      <c r="A2220" s="3">
        <v>45237</v>
      </c>
      <c r="B2220" s="2">
        <v>10.101800000000001</v>
      </c>
      <c r="C2220" s="2">
        <f t="shared" si="269"/>
        <v>0.12579999999999991</v>
      </c>
      <c r="D2220" s="2">
        <f t="shared" si="270"/>
        <v>10.09506</v>
      </c>
      <c r="E2220" s="2">
        <f t="shared" si="272"/>
        <v>10.11687</v>
      </c>
      <c r="F2220" s="2">
        <f t="shared" si="273"/>
        <v>10.141599999999997</v>
      </c>
      <c r="G2220" s="2">
        <f t="shared" si="267"/>
        <v>10.270610000000007</v>
      </c>
      <c r="H2220" s="2">
        <f t="shared" si="271"/>
        <v>9.6584969999999952</v>
      </c>
      <c r="I2220" s="2">
        <f t="array" ref="I2220">SUMPRODUCT(B2204:B2223, (ROW(B2204:B2223)-ROW(B2204)+1)) / (20*21/2)</f>
        <v>10.196265714285715</v>
      </c>
      <c r="J2220" s="2">
        <f t="shared" si="274"/>
        <v>10.14881118781453</v>
      </c>
      <c r="K2220" s="2">
        <f t="shared" si="268"/>
        <v>10.20338770564895</v>
      </c>
    </row>
    <row r="2221" spans="1:11" ht="13.5" x14ac:dyDescent="0.25">
      <c r="A2221" s="3">
        <v>45238</v>
      </c>
      <c r="B2221" s="2">
        <v>10.311400000000001</v>
      </c>
      <c r="C2221" s="2">
        <f t="shared" si="269"/>
        <v>0.20960000000000001</v>
      </c>
      <c r="D2221" s="2">
        <f t="shared" si="270"/>
        <v>10.111839999999999</v>
      </c>
      <c r="E2221" s="2">
        <f t="shared" si="272"/>
        <v>10.12777</v>
      </c>
      <c r="F2221" s="2">
        <f t="shared" si="273"/>
        <v>10.149984999999997</v>
      </c>
      <c r="G2221" s="2">
        <f t="shared" si="267"/>
        <v>10.265580000000007</v>
      </c>
      <c r="H2221" s="2">
        <f t="shared" si="271"/>
        <v>9.6688679999999962</v>
      </c>
      <c r="I2221" s="2">
        <f t="array" ref="I2221">SUMPRODUCT(B2205:B2224, (ROW(B2205:B2224)-ROW(B2205)+1)) / (20*21/2)</f>
        <v>10.21430761904762</v>
      </c>
      <c r="J2221" s="2">
        <f t="shared" si="274"/>
        <v>10.1642958365941</v>
      </c>
      <c r="K2221" s="2">
        <f t="shared" si="268"/>
        <v>10.207623481898011</v>
      </c>
    </row>
    <row r="2222" spans="1:11" ht="13.5" x14ac:dyDescent="0.25">
      <c r="A2222" s="3">
        <v>45239</v>
      </c>
      <c r="B2222" s="2">
        <v>10.428699999999999</v>
      </c>
      <c r="C2222" s="2">
        <f t="shared" si="269"/>
        <v>0.11729999999999841</v>
      </c>
      <c r="D2222" s="2">
        <f t="shared" si="270"/>
        <v>10.19232</v>
      </c>
      <c r="E2222" s="2">
        <f t="shared" si="272"/>
        <v>10.14789</v>
      </c>
      <c r="F2222" s="2">
        <f t="shared" si="273"/>
        <v>10.168424999999997</v>
      </c>
      <c r="G2222" s="2">
        <f t="shared" si="267"/>
        <v>10.264574000000005</v>
      </c>
      <c r="H2222" s="2">
        <f t="shared" si="271"/>
        <v>9.6798254999999962</v>
      </c>
      <c r="I2222" s="2">
        <f t="array" ref="I2222">SUMPRODUCT(B2206:B2225, (ROW(B2206:B2225)-ROW(B2206)+1)) / (20*21/2)</f>
        <v>10.217259523809526</v>
      </c>
      <c r="J2222" s="2">
        <f t="shared" si="274"/>
        <v>10.189477185489901</v>
      </c>
      <c r="K2222" s="2">
        <f t="shared" si="268"/>
        <v>10.216293149274559</v>
      </c>
    </row>
    <row r="2223" spans="1:11" ht="13.5" x14ac:dyDescent="0.25">
      <c r="A2223" s="3">
        <v>45240</v>
      </c>
      <c r="B2223" s="2">
        <v>10.420299999999999</v>
      </c>
      <c r="C2223" s="2">
        <f t="shared" si="269"/>
        <v>-8.3999999999999631E-3</v>
      </c>
      <c r="D2223" s="2">
        <f t="shared" si="270"/>
        <v>10.247640000000001</v>
      </c>
      <c r="E2223" s="2">
        <f t="shared" si="272"/>
        <v>10.18393</v>
      </c>
      <c r="F2223" s="2">
        <f t="shared" si="273"/>
        <v>10.188959999999998</v>
      </c>
      <c r="G2223" s="2">
        <f t="shared" si="267"/>
        <v>10.263568000000005</v>
      </c>
      <c r="H2223" s="2">
        <f t="shared" si="271"/>
        <v>9.690931499999996</v>
      </c>
      <c r="I2223" s="2">
        <f t="array" ref="I2223">SUMPRODUCT(B2207:B2226, (ROW(B2207:B2226)-ROW(B2207)+1)) / (20*21/2)</f>
        <v>10.236302857142858</v>
      </c>
      <c r="J2223" s="2">
        <f t="shared" si="274"/>
        <v>10.211460310681339</v>
      </c>
      <c r="K2223" s="2">
        <f t="shared" si="268"/>
        <v>10.224293417930459</v>
      </c>
    </row>
    <row r="2224" spans="1:11" ht="13.5" x14ac:dyDescent="0.25">
      <c r="A2224" s="3">
        <v>45243</v>
      </c>
      <c r="B2224" s="2">
        <v>10.378399999999999</v>
      </c>
      <c r="C2224" s="2">
        <f t="shared" si="269"/>
        <v>-4.1900000000000048E-2</v>
      </c>
      <c r="D2224" s="2">
        <f t="shared" si="270"/>
        <v>10.32812</v>
      </c>
      <c r="E2224" s="2">
        <f t="shared" si="272"/>
        <v>10.215780000000001</v>
      </c>
      <c r="F2224" s="2">
        <f t="shared" si="273"/>
        <v>10.196504999999998</v>
      </c>
      <c r="G2224" s="2">
        <f t="shared" si="267"/>
        <v>10.261556000000006</v>
      </c>
      <c r="H2224" s="2">
        <f t="shared" si="271"/>
        <v>9.7020569999999982</v>
      </c>
      <c r="I2224" s="2">
        <f t="array" ref="I2224">SUMPRODUCT(B2208:B2227, (ROW(B2208:B2227)-ROW(B2208)+1)) / (20*21/2)</f>
        <v>10.238536190476189</v>
      </c>
      <c r="J2224" s="2">
        <f t="shared" si="274"/>
        <v>10.227359328711687</v>
      </c>
      <c r="K2224" s="2">
        <f t="shared" si="268"/>
        <v>10.230336813305737</v>
      </c>
    </row>
    <row r="2225" spans="1:11" ht="13.5" x14ac:dyDescent="0.25">
      <c r="A2225" s="3">
        <v>45244</v>
      </c>
      <c r="B2225" s="2">
        <v>10.227499999999999</v>
      </c>
      <c r="C2225" s="2">
        <f t="shared" si="269"/>
        <v>-0.15090000000000003</v>
      </c>
      <c r="D2225" s="2">
        <f t="shared" si="270"/>
        <v>10.353259999999999</v>
      </c>
      <c r="E2225" s="2">
        <f t="shared" si="272"/>
        <v>10.224160000000001</v>
      </c>
      <c r="F2225" s="2">
        <f t="shared" si="273"/>
        <v>10.195244999999998</v>
      </c>
      <c r="G2225" s="2">
        <f t="shared" si="267"/>
        <v>10.260046000000004</v>
      </c>
      <c r="H2225" s="2">
        <f t="shared" si="271"/>
        <v>9.7121989999999965</v>
      </c>
      <c r="I2225" s="2">
        <f t="array" ref="I2225">SUMPRODUCT(B2209:B2228, (ROW(B2209:B2228)-ROW(B2209)+1)) / (20*21/2)</f>
        <v>10.252550952380952</v>
      </c>
      <c r="J2225" s="2">
        <f t="shared" si="274"/>
        <v>10.22737272597724</v>
      </c>
      <c r="K2225" s="2">
        <f t="shared" si="268"/>
        <v>10.230225565725119</v>
      </c>
    </row>
    <row r="2226" spans="1:11" ht="13.5" x14ac:dyDescent="0.25">
      <c r="A2226" s="3">
        <v>45245</v>
      </c>
      <c r="B2226" s="2">
        <v>10.395200000000001</v>
      </c>
      <c r="C2226" s="2">
        <f t="shared" si="269"/>
        <v>0.16770000000000174</v>
      </c>
      <c r="D2226" s="2">
        <f t="shared" si="270"/>
        <v>10.37002</v>
      </c>
      <c r="E2226" s="2">
        <f t="shared" si="272"/>
        <v>10.240929999999999</v>
      </c>
      <c r="F2226" s="2">
        <f t="shared" si="273"/>
        <v>10.204049999999999</v>
      </c>
      <c r="G2226" s="2">
        <f t="shared" ref="G2226:G2289" si="275">AVERAGE(B2177:B2226)</f>
        <v>10.264238000000004</v>
      </c>
      <c r="H2226" s="2">
        <f t="shared" si="271"/>
        <v>9.723179499999997</v>
      </c>
      <c r="I2226" s="2">
        <f t="array" ref="I2226">SUMPRODUCT(B2210:B2229, (ROW(B2210:B2229)-ROW(B2210)+1)) / (20*21/2)</f>
        <v>10.277539047619047</v>
      </c>
      <c r="J2226" s="2">
        <f t="shared" si="274"/>
        <v>10.243356275884171</v>
      </c>
      <c r="K2226" s="2">
        <f t="shared" si="268"/>
        <v>10.236695151382957</v>
      </c>
    </row>
    <row r="2227" spans="1:11" ht="13.5" x14ac:dyDescent="0.25">
      <c r="A2227" s="3">
        <v>45246</v>
      </c>
      <c r="B2227" s="2">
        <v>10.227499999999999</v>
      </c>
      <c r="C2227" s="2">
        <f t="shared" si="269"/>
        <v>-0.16770000000000174</v>
      </c>
      <c r="D2227" s="2">
        <f t="shared" si="270"/>
        <v>10.32978</v>
      </c>
      <c r="E2227" s="2">
        <f t="shared" si="272"/>
        <v>10.261050000000001</v>
      </c>
      <c r="F2227" s="2">
        <f t="shared" si="273"/>
        <v>10.206144999999998</v>
      </c>
      <c r="G2227" s="2">
        <f t="shared" si="275"/>
        <v>10.263400000000004</v>
      </c>
      <c r="H2227" s="2">
        <f t="shared" si="271"/>
        <v>9.7327874999999953</v>
      </c>
      <c r="I2227" s="2">
        <f t="array" ref="I2227">SUMPRODUCT(B2211:B2230, (ROW(B2211:B2230)-ROW(B2211)+1)) / (20*21/2)</f>
        <v>10.301289523809523</v>
      </c>
      <c r="J2227" s="2">
        <f t="shared" si="274"/>
        <v>10.241846154371393</v>
      </c>
      <c r="K2227" s="2">
        <f t="shared" ref="K2227:K2290" si="276">$K$4*B2227+(1-$K$4)*K2226</f>
        <v>10.236334557211077</v>
      </c>
    </row>
    <row r="2228" spans="1:11" ht="13.5" x14ac:dyDescent="0.25">
      <c r="A2228" s="3">
        <v>45247</v>
      </c>
      <c r="B2228" s="2">
        <v>10.353300000000001</v>
      </c>
      <c r="C2228" s="2">
        <f t="shared" si="269"/>
        <v>0.12580000000000169</v>
      </c>
      <c r="D2228" s="2">
        <f t="shared" si="270"/>
        <v>10.316380000000001</v>
      </c>
      <c r="E2228" s="2">
        <f t="shared" si="272"/>
        <v>10.282010000000001</v>
      </c>
      <c r="F2228" s="2">
        <f t="shared" si="273"/>
        <v>10.216624999999997</v>
      </c>
      <c r="G2228" s="2">
        <f t="shared" si="275"/>
        <v>10.266922000000006</v>
      </c>
      <c r="H2228" s="2">
        <f t="shared" si="271"/>
        <v>9.7430244999999953</v>
      </c>
      <c r="I2228" s="2">
        <f t="array" ref="I2228">SUMPRODUCT(B2212:B2231, (ROW(B2212:B2231)-ROW(B2212)+1)) / (20*21/2)</f>
        <v>10.303760952380953</v>
      </c>
      <c r="J2228" s="2">
        <f t="shared" si="274"/>
        <v>10.252460806336021</v>
      </c>
      <c r="K2228" s="2">
        <f t="shared" si="276"/>
        <v>10.240921437320447</v>
      </c>
    </row>
    <row r="2229" spans="1:11" ht="13.5" x14ac:dyDescent="0.25">
      <c r="A2229" s="3">
        <v>45250</v>
      </c>
      <c r="B2229" s="2">
        <v>10.478999999999999</v>
      </c>
      <c r="C2229" s="2">
        <f t="shared" si="269"/>
        <v>0.12569999999999837</v>
      </c>
      <c r="D2229" s="2">
        <f t="shared" si="270"/>
        <v>10.336500000000001</v>
      </c>
      <c r="E2229" s="2">
        <f t="shared" si="272"/>
        <v>10.332310000000001</v>
      </c>
      <c r="F2229" s="2">
        <f t="shared" si="273"/>
        <v>10.229619999999997</v>
      </c>
      <c r="G2229" s="2">
        <f t="shared" si="275"/>
        <v>10.272958000000006</v>
      </c>
      <c r="H2229" s="2">
        <f t="shared" si="271"/>
        <v>9.7542334999999962</v>
      </c>
      <c r="I2229" s="2">
        <f t="array" ref="I2229">SUMPRODUCT(B2213:B2232, (ROW(B2213:B2232)-ROW(B2213)+1)) / (20*21/2)</f>
        <v>10.293941904761905</v>
      </c>
      <c r="J2229" s="2">
        <f t="shared" si="274"/>
        <v>10.274035967637351</v>
      </c>
      <c r="K2229" s="2">
        <f t="shared" si="276"/>
        <v>10.250257851543175</v>
      </c>
    </row>
    <row r="2230" spans="1:11" ht="13.5" x14ac:dyDescent="0.25">
      <c r="A2230" s="3">
        <v>45251</v>
      </c>
      <c r="B2230" s="2">
        <v>10.478999999999999</v>
      </c>
      <c r="C2230" s="2">
        <f t="shared" si="269"/>
        <v>0</v>
      </c>
      <c r="D2230" s="2">
        <f t="shared" si="270"/>
        <v>10.386799999999999</v>
      </c>
      <c r="E2230" s="2">
        <f t="shared" si="272"/>
        <v>10.37003</v>
      </c>
      <c r="F2230" s="2">
        <f t="shared" si="273"/>
        <v>10.243449999999999</v>
      </c>
      <c r="G2230" s="2">
        <f t="shared" si="275"/>
        <v>10.276310000000006</v>
      </c>
      <c r="H2230" s="2">
        <f t="shared" si="271"/>
        <v>9.7654424999999954</v>
      </c>
      <c r="I2230" s="2">
        <f t="array" ref="I2230">SUMPRODUCT(B2214:B2233, (ROW(B2214:B2233)-ROW(B2214)+1)) / (20*21/2)</f>
        <v>10.296493333333334</v>
      </c>
      <c r="J2230" s="2">
        <f t="shared" si="274"/>
        <v>10.293556351671889</v>
      </c>
      <c r="K2230" s="2">
        <f t="shared" si="276"/>
        <v>10.259228131874815</v>
      </c>
    </row>
    <row r="2231" spans="1:11" ht="13.5" x14ac:dyDescent="0.25">
      <c r="A2231" s="3">
        <v>45252</v>
      </c>
      <c r="B2231" s="2">
        <v>10.269399999999999</v>
      </c>
      <c r="C2231" s="2">
        <f t="shared" si="269"/>
        <v>-0.20960000000000001</v>
      </c>
      <c r="D2231" s="2">
        <f t="shared" si="270"/>
        <v>10.361639999999998</v>
      </c>
      <c r="E2231" s="2">
        <f t="shared" si="272"/>
        <v>10.365829999999999</v>
      </c>
      <c r="F2231" s="2">
        <f t="shared" si="273"/>
        <v>10.246799999999997</v>
      </c>
      <c r="G2231" s="2">
        <f t="shared" si="275"/>
        <v>10.269602000000004</v>
      </c>
      <c r="H2231" s="2">
        <f t="shared" si="271"/>
        <v>9.7756414999999954</v>
      </c>
      <c r="I2231" s="2">
        <f t="array" ref="I2231">SUMPRODUCT(B2215:B2234, (ROW(B2215:B2234)-ROW(B2215)+1)) / (20*21/2)</f>
        <v>10.294056666666668</v>
      </c>
      <c r="J2231" s="2">
        <f t="shared" si="274"/>
        <v>10.291255746750755</v>
      </c>
      <c r="K2231" s="2">
        <f t="shared" si="276"/>
        <v>10.259627028664038</v>
      </c>
    </row>
    <row r="2232" spans="1:11" ht="13.5" x14ac:dyDescent="0.25">
      <c r="A2232" s="3">
        <v>45253</v>
      </c>
      <c r="B2232" s="2">
        <v>10.143700000000001</v>
      </c>
      <c r="C2232" s="2">
        <f t="shared" si="269"/>
        <v>-0.12569999999999837</v>
      </c>
      <c r="D2232" s="2">
        <f t="shared" si="270"/>
        <v>10.34488</v>
      </c>
      <c r="E2232" s="2">
        <f t="shared" si="272"/>
        <v>10.33733</v>
      </c>
      <c r="F2232" s="2">
        <f t="shared" si="273"/>
        <v>10.242609999999996</v>
      </c>
      <c r="G2232" s="2">
        <f t="shared" si="275"/>
        <v>10.263734000000005</v>
      </c>
      <c r="H2232" s="2">
        <f t="shared" si="271"/>
        <v>9.7851739999999943</v>
      </c>
      <c r="I2232" s="2">
        <f t="array" ref="I2232">SUMPRODUCT(B2216:B2235, (ROW(B2216:B2235)-ROW(B2216)+1)) / (20*21/2)</f>
        <v>10.314774285714286</v>
      </c>
      <c r="J2232" s="2">
        <f t="shared" si="274"/>
        <v>10.277202818488778</v>
      </c>
      <c r="K2232" s="2">
        <f t="shared" si="276"/>
        <v>10.255080870677213</v>
      </c>
    </row>
    <row r="2233" spans="1:11" ht="13.5" x14ac:dyDescent="0.25">
      <c r="A2233" s="3">
        <v>45254</v>
      </c>
      <c r="B2233" s="2">
        <v>10.269399999999999</v>
      </c>
      <c r="C2233" s="2">
        <f t="shared" si="269"/>
        <v>0.12569999999999837</v>
      </c>
      <c r="D2233" s="2">
        <f t="shared" si="270"/>
        <v>10.328099999999999</v>
      </c>
      <c r="E2233" s="2">
        <f t="shared" si="272"/>
        <v>10.322240000000001</v>
      </c>
      <c r="F2233" s="2">
        <f t="shared" si="273"/>
        <v>10.253084999999997</v>
      </c>
      <c r="G2233" s="2">
        <f t="shared" si="275"/>
        <v>10.256356000000004</v>
      </c>
      <c r="H2233" s="2">
        <f t="shared" si="271"/>
        <v>9.7957164999999957</v>
      </c>
      <c r="I2233" s="2">
        <f t="array" ref="I2233">SUMPRODUCT(B2217:B2236, (ROW(B2217:B2236)-ROW(B2217)+1)) / (20*21/2)</f>
        <v>10.317933333333331</v>
      </c>
      <c r="J2233" s="2">
        <f t="shared" si="274"/>
        <v>10.276459692918417</v>
      </c>
      <c r="K2233" s="2">
        <f t="shared" si="276"/>
        <v>10.25564240516046</v>
      </c>
    </row>
    <row r="2234" spans="1:11" ht="13.5" x14ac:dyDescent="0.25">
      <c r="A2234" s="3">
        <v>45257</v>
      </c>
      <c r="B2234" s="2">
        <v>10.227499999999999</v>
      </c>
      <c r="C2234" s="2">
        <f t="shared" si="269"/>
        <v>-4.1900000000000048E-2</v>
      </c>
      <c r="D2234" s="2">
        <f t="shared" si="270"/>
        <v>10.277799999999999</v>
      </c>
      <c r="E2234" s="2">
        <f t="shared" si="272"/>
        <v>10.307150000000002</v>
      </c>
      <c r="F2234" s="2">
        <f t="shared" si="273"/>
        <v>10.261464999999998</v>
      </c>
      <c r="G2234" s="2">
        <f t="shared" si="275"/>
        <v>10.249648000000004</v>
      </c>
      <c r="H2234" s="2">
        <f t="shared" si="271"/>
        <v>9.805858499999994</v>
      </c>
      <c r="I2234" s="2">
        <f t="array" ref="I2234">SUMPRODUCT(B2218:B2237, (ROW(B2218:B2237)-ROW(B2218)+1)) / (20*21/2)</f>
        <v>10.335854761904763</v>
      </c>
      <c r="J2234" s="2">
        <f t="shared" si="274"/>
        <v>10.271796865021425</v>
      </c>
      <c r="K2234" s="2">
        <f t="shared" si="276"/>
        <v>10.254538781428677</v>
      </c>
    </row>
    <row r="2235" spans="1:11" ht="13.5" x14ac:dyDescent="0.25">
      <c r="A2235" s="3">
        <v>45258</v>
      </c>
      <c r="B2235" s="2">
        <v>10.478999999999999</v>
      </c>
      <c r="C2235" s="2">
        <f t="shared" si="269"/>
        <v>0.25150000000000006</v>
      </c>
      <c r="D2235" s="2">
        <f t="shared" si="270"/>
        <v>10.277799999999999</v>
      </c>
      <c r="E2235" s="2">
        <f t="shared" si="272"/>
        <v>10.3323</v>
      </c>
      <c r="F2235" s="2">
        <f t="shared" si="273"/>
        <v>10.278229999999997</v>
      </c>
      <c r="G2235" s="2">
        <f t="shared" si="275"/>
        <v>10.246630000000005</v>
      </c>
      <c r="H2235" s="2">
        <f t="shared" si="271"/>
        <v>9.8172579999999954</v>
      </c>
      <c r="I2235" s="2">
        <f t="array" ref="I2235">SUMPRODUCT(B2219:B2238, (ROW(B2219:B2238)-ROW(B2219)+1)) / (20*21/2)</f>
        <v>10.366831904761906</v>
      </c>
      <c r="J2235" s="2">
        <f t="shared" si="274"/>
        <v>10.291530496924146</v>
      </c>
      <c r="K2235" s="2">
        <f t="shared" si="276"/>
        <v>10.263341182156964</v>
      </c>
    </row>
    <row r="2236" spans="1:11" ht="13.5" x14ac:dyDescent="0.25">
      <c r="A2236" s="3">
        <v>45259</v>
      </c>
      <c r="B2236" s="2">
        <v>10.311400000000001</v>
      </c>
      <c r="C2236" s="2">
        <f t="shared" si="269"/>
        <v>-0.16759999999999842</v>
      </c>
      <c r="D2236" s="2">
        <f t="shared" si="270"/>
        <v>10.286199999999999</v>
      </c>
      <c r="E2236" s="2">
        <f t="shared" si="272"/>
        <v>10.323920000000001</v>
      </c>
      <c r="F2236" s="2">
        <f t="shared" si="273"/>
        <v>10.282424999999998</v>
      </c>
      <c r="G2236" s="2">
        <f t="shared" si="275"/>
        <v>10.245792000000003</v>
      </c>
      <c r="H2236" s="2">
        <f t="shared" si="271"/>
        <v>9.828010499999996</v>
      </c>
      <c r="I2236" s="2">
        <f t="array" ref="I2236">SUMPRODUCT(B2220:B2239, (ROW(B2220:B2239)-ROW(B2220)+1)) / (20*21/2)</f>
        <v>10.38112238095238</v>
      </c>
      <c r="J2236" s="2">
        <f t="shared" si="274"/>
        <v>10.293422830550419</v>
      </c>
      <c r="K2236" s="2">
        <f t="shared" si="276"/>
        <v>10.26522584168022</v>
      </c>
    </row>
    <row r="2237" spans="1:11" ht="13.5" x14ac:dyDescent="0.25">
      <c r="A2237" s="3">
        <v>45260</v>
      </c>
      <c r="B2237" s="2">
        <v>10.470599999999999</v>
      </c>
      <c r="C2237" s="2">
        <f t="shared" si="269"/>
        <v>0.15919999999999845</v>
      </c>
      <c r="D2237" s="2">
        <f t="shared" si="270"/>
        <v>10.351579999999998</v>
      </c>
      <c r="E2237" s="2">
        <f t="shared" si="272"/>
        <v>10.348230000000001</v>
      </c>
      <c r="F2237" s="2">
        <f t="shared" si="273"/>
        <v>10.304639999999997</v>
      </c>
      <c r="G2237" s="2">
        <f t="shared" si="275"/>
        <v>10.246462000000003</v>
      </c>
      <c r="H2237" s="2">
        <f t="shared" si="271"/>
        <v>9.8391774999999964</v>
      </c>
      <c r="I2237" s="2">
        <f t="array" ref="I2237">SUMPRODUCT(B2221:B2240, (ROW(B2221:B2240)-ROW(B2221)+1)) / (20*21/2)</f>
        <v>10.370665238095238</v>
      </c>
      <c r="J2237" s="2">
        <f t="shared" si="274"/>
        <v>10.310296846688473</v>
      </c>
      <c r="K2237" s="2">
        <f t="shared" si="276"/>
        <v>10.27327973024178</v>
      </c>
    </row>
    <row r="2238" spans="1:11" ht="13.5" x14ac:dyDescent="0.25">
      <c r="A2238" s="3">
        <v>45261</v>
      </c>
      <c r="B2238" s="2">
        <v>10.629899999999999</v>
      </c>
      <c r="C2238" s="2">
        <f t="shared" si="269"/>
        <v>0.1593</v>
      </c>
      <c r="D2238" s="2">
        <f t="shared" si="270"/>
        <v>10.423679999999999</v>
      </c>
      <c r="E2238" s="2">
        <f t="shared" si="272"/>
        <v>10.375890000000002</v>
      </c>
      <c r="F2238" s="2">
        <f t="shared" si="273"/>
        <v>10.328949999999999</v>
      </c>
      <c r="G2238" s="2">
        <f t="shared" si="275"/>
        <v>10.249648000000002</v>
      </c>
      <c r="H2238" s="2">
        <f t="shared" si="271"/>
        <v>9.8511789999999948</v>
      </c>
      <c r="I2238" s="2">
        <f t="array" ref="I2238">SUMPRODUCT(B2222:B2241, (ROW(B2222:B2241)-ROW(B2222)+1)) / (20*21/2)</f>
        <v>10.357929523809526</v>
      </c>
      <c r="J2238" s="2">
        <f t="shared" si="274"/>
        <v>10.340735242241953</v>
      </c>
      <c r="K2238" s="2">
        <f t="shared" si="276"/>
        <v>10.28726483885975</v>
      </c>
    </row>
    <row r="2239" spans="1:11" ht="13.5" x14ac:dyDescent="0.25">
      <c r="A2239" s="3">
        <v>45264</v>
      </c>
      <c r="B2239" s="2">
        <v>10.478999999999999</v>
      </c>
      <c r="C2239" s="2">
        <f t="shared" si="269"/>
        <v>-0.15090000000000003</v>
      </c>
      <c r="D2239" s="2">
        <f t="shared" si="270"/>
        <v>10.473979999999999</v>
      </c>
      <c r="E2239" s="2">
        <f t="shared" si="272"/>
        <v>10.37589</v>
      </c>
      <c r="F2239" s="2">
        <f t="shared" si="273"/>
        <v>10.354099999999999</v>
      </c>
      <c r="G2239" s="2">
        <f t="shared" si="275"/>
        <v>10.249816000000003</v>
      </c>
      <c r="H2239" s="2">
        <f t="shared" si="271"/>
        <v>9.8624259999999957</v>
      </c>
      <c r="I2239" s="2">
        <f t="array" ref="I2239">SUMPRODUCT(B2223:B2242, (ROW(B2223:B2242)-ROW(B2223)+1)) / (20*21/2)</f>
        <v>10.345593333333335</v>
      </c>
      <c r="J2239" s="2">
        <f t="shared" si="274"/>
        <v>10.353903314409386</v>
      </c>
      <c r="K2239" s="2">
        <f t="shared" si="276"/>
        <v>10.294783864786819</v>
      </c>
    </row>
    <row r="2240" spans="1:11" ht="13.5" x14ac:dyDescent="0.25">
      <c r="A2240" s="3">
        <v>45265</v>
      </c>
      <c r="B2240" s="2">
        <v>10.244300000000001</v>
      </c>
      <c r="C2240" s="2">
        <f t="shared" si="269"/>
        <v>-0.23469999999999835</v>
      </c>
      <c r="D2240" s="2">
        <f t="shared" si="270"/>
        <v>10.427040000000002</v>
      </c>
      <c r="E2240" s="2">
        <f t="shared" si="272"/>
        <v>10.352419999999999</v>
      </c>
      <c r="F2240" s="2">
        <f t="shared" si="273"/>
        <v>10.361224999999999</v>
      </c>
      <c r="G2240" s="2">
        <f t="shared" si="275"/>
        <v>10.251828</v>
      </c>
      <c r="H2240" s="2">
        <f t="shared" si="271"/>
        <v>9.8724994999999964</v>
      </c>
      <c r="I2240" s="2">
        <f t="array" ref="I2240">SUMPRODUCT(B2224:B2243, (ROW(B2224:B2243)-ROW(B2224)+1)) / (20*21/2)</f>
        <v>10.333415238095236</v>
      </c>
      <c r="J2240" s="2">
        <f t="shared" si="274"/>
        <v>10.343464903513254</v>
      </c>
      <c r="K2240" s="2">
        <f t="shared" si="276"/>
        <v>10.292804105383416</v>
      </c>
    </row>
    <row r="2241" spans="1:11" ht="13.5" x14ac:dyDescent="0.25">
      <c r="A2241" s="3">
        <v>45266</v>
      </c>
      <c r="B2241" s="2">
        <v>10.227499999999999</v>
      </c>
      <c r="C2241" s="2">
        <f t="shared" si="269"/>
        <v>-1.6800000000001702E-2</v>
      </c>
      <c r="D2241" s="2">
        <f t="shared" si="270"/>
        <v>10.410259999999999</v>
      </c>
      <c r="E2241" s="2">
        <f t="shared" si="272"/>
        <v>10.348229999999997</v>
      </c>
      <c r="F2241" s="2">
        <f t="shared" si="273"/>
        <v>10.357029999999998</v>
      </c>
      <c r="G2241" s="2">
        <f t="shared" si="275"/>
        <v>10.253504</v>
      </c>
      <c r="H2241" s="2">
        <f t="shared" si="271"/>
        <v>9.8824509999999961</v>
      </c>
      <c r="I2241" s="2">
        <f t="array" ref="I2241">SUMPRODUCT(B2225:B2244, (ROW(B2225:B2244)-ROW(B2225)+1)) / (20*21/2)</f>
        <v>10.31102380952381</v>
      </c>
      <c r="J2241" s="2">
        <f t="shared" si="274"/>
        <v>10.332420626988183</v>
      </c>
      <c r="K2241" s="2">
        <f t="shared" si="276"/>
        <v>10.290243160074262</v>
      </c>
    </row>
    <row r="2242" spans="1:11" ht="13.5" x14ac:dyDescent="0.25">
      <c r="A2242" s="3">
        <v>45267</v>
      </c>
      <c r="B2242" s="2">
        <v>10.227499999999999</v>
      </c>
      <c r="C2242" s="2">
        <f t="shared" si="269"/>
        <v>0</v>
      </c>
      <c r="D2242" s="2">
        <f t="shared" si="270"/>
        <v>10.36164</v>
      </c>
      <c r="E2242" s="2">
        <f t="shared" si="272"/>
        <v>10.356609999999998</v>
      </c>
      <c r="F2242" s="2">
        <f t="shared" si="273"/>
        <v>10.346969999999999</v>
      </c>
      <c r="G2242" s="2">
        <f t="shared" si="275"/>
        <v>10.252666000000001</v>
      </c>
      <c r="H2242" s="2">
        <f t="shared" si="271"/>
        <v>9.8924024999999958</v>
      </c>
      <c r="I2242" s="2">
        <f t="array" ref="I2242">SUMPRODUCT(B2226:B2245, (ROW(B2226:B2245)-ROW(B2226)+1)) / (20*21/2)</f>
        <v>10.301120952380952</v>
      </c>
      <c r="J2242" s="2">
        <f t="shared" si="274"/>
        <v>10.322428186322641</v>
      </c>
      <c r="K2242" s="2">
        <f t="shared" si="276"/>
        <v>10.287782643992918</v>
      </c>
    </row>
    <row r="2243" spans="1:11" ht="13.5" x14ac:dyDescent="0.25">
      <c r="A2243" s="3">
        <v>45268</v>
      </c>
      <c r="B2243" s="2">
        <v>10.219099999999999</v>
      </c>
      <c r="C2243" s="2">
        <f t="shared" si="269"/>
        <v>-8.3999999999999631E-3</v>
      </c>
      <c r="D2243" s="2">
        <f t="shared" si="270"/>
        <v>10.27948</v>
      </c>
      <c r="E2243" s="2">
        <f t="shared" si="272"/>
        <v>10.351579999999998</v>
      </c>
      <c r="F2243" s="2">
        <f t="shared" si="273"/>
        <v>10.33691</v>
      </c>
      <c r="G2243" s="2">
        <f t="shared" si="275"/>
        <v>10.251660000000001</v>
      </c>
      <c r="H2243" s="2">
        <f t="shared" si="271"/>
        <v>9.9023119999999967</v>
      </c>
      <c r="I2243" s="2">
        <f t="array" ref="I2243">SUMPRODUCT(B2227:B2246, (ROW(B2227:B2246)-ROW(B2227)+1)) / (20*21/2)</f>
        <v>10.284077142857143</v>
      </c>
      <c r="J2243" s="2">
        <f t="shared" si="274"/>
        <v>10.312587406672867</v>
      </c>
      <c r="K2243" s="2">
        <f t="shared" si="276"/>
        <v>10.285089206973588</v>
      </c>
    </row>
    <row r="2244" spans="1:11" ht="13.5" x14ac:dyDescent="0.25">
      <c r="A2244" s="3">
        <v>45271</v>
      </c>
      <c r="B2244" s="2">
        <v>10.101800000000001</v>
      </c>
      <c r="C2244" s="2">
        <f t="shared" ref="C2244:C2307" si="277">B2244-B2243</f>
        <v>-0.11729999999999841</v>
      </c>
      <c r="D2244" s="2">
        <f t="shared" si="270"/>
        <v>10.204040000000001</v>
      </c>
      <c r="E2244" s="2">
        <f t="shared" si="272"/>
        <v>10.339009999999998</v>
      </c>
      <c r="F2244" s="2">
        <f t="shared" si="273"/>
        <v>10.323079999999999</v>
      </c>
      <c r="G2244" s="2">
        <f t="shared" si="275"/>
        <v>10.248308000000002</v>
      </c>
      <c r="H2244" s="2">
        <f t="shared" si="271"/>
        <v>9.911329999999996</v>
      </c>
      <c r="I2244" s="2">
        <f t="array" ref="I2244">SUMPRODUCT(B2228:B2247, (ROW(B2228:B2247)-ROW(B2228)+1)) / (20*21/2)</f>
        <v>10.26823095238095</v>
      </c>
      <c r="J2244" s="2">
        <f t="shared" si="274"/>
        <v>10.292512415561166</v>
      </c>
      <c r="K2244" s="2">
        <f t="shared" si="276"/>
        <v>10.277901394935409</v>
      </c>
    </row>
    <row r="2245" spans="1:11" ht="13.5" x14ac:dyDescent="0.25">
      <c r="A2245" s="3">
        <v>45272</v>
      </c>
      <c r="B2245" s="2">
        <v>10.219099999999999</v>
      </c>
      <c r="C2245" s="2">
        <f t="shared" si="277"/>
        <v>0.11729999999999841</v>
      </c>
      <c r="D2245" s="2">
        <f t="shared" si="270"/>
        <v>10.198999999999998</v>
      </c>
      <c r="E2245" s="2">
        <f t="shared" si="272"/>
        <v>10.31302</v>
      </c>
      <c r="F2245" s="2">
        <f t="shared" si="273"/>
        <v>10.322660000000001</v>
      </c>
      <c r="G2245" s="2">
        <f t="shared" si="275"/>
        <v>10.247302000000001</v>
      </c>
      <c r="H2245" s="2">
        <f t="shared" si="271"/>
        <v>9.9208959999999973</v>
      </c>
      <c r="I2245" s="2">
        <f t="array" ref="I2245">SUMPRODUCT(B2229:B2248, (ROW(B2229:B2248)-ROW(B2229)+1)) / (20*21/2)</f>
        <v>10.248793333333333</v>
      </c>
      <c r="J2245" s="2">
        <f t="shared" si="274"/>
        <v>10.285520756936293</v>
      </c>
      <c r="K2245" s="2">
        <f t="shared" si="276"/>
        <v>10.275595457879119</v>
      </c>
    </row>
    <row r="2246" spans="1:11" ht="13.5" x14ac:dyDescent="0.25">
      <c r="A2246" s="3">
        <v>45273</v>
      </c>
      <c r="B2246" s="2">
        <v>10.143700000000001</v>
      </c>
      <c r="C2246" s="2">
        <f t="shared" si="277"/>
        <v>-7.5399999999998357E-2</v>
      </c>
      <c r="D2246" s="2">
        <f t="shared" si="270"/>
        <v>10.18224</v>
      </c>
      <c r="E2246" s="2">
        <f t="shared" si="272"/>
        <v>10.296249999999999</v>
      </c>
      <c r="F2246" s="2">
        <f t="shared" si="273"/>
        <v>10.310085000000001</v>
      </c>
      <c r="G2246" s="2">
        <f t="shared" si="275"/>
        <v>10.244788000000003</v>
      </c>
      <c r="H2246" s="2">
        <f t="shared" si="271"/>
        <v>9.9300469999999965</v>
      </c>
      <c r="I2246" s="2">
        <f t="array" ref="I2246">SUMPRODUCT(B2230:B2249, (ROW(B2230:B2249)-ROW(B2230)+1)) / (20*21/2)</f>
        <v>10.241724761904763</v>
      </c>
      <c r="J2246" s="2">
        <f t="shared" si="274"/>
        <v>10.272014018180455</v>
      </c>
      <c r="K2246" s="2">
        <f t="shared" si="276"/>
        <v>10.2704230869819</v>
      </c>
    </row>
    <row r="2247" spans="1:11" ht="13.5" x14ac:dyDescent="0.25">
      <c r="A2247" s="3">
        <v>45274</v>
      </c>
      <c r="B2247" s="2">
        <v>10.143700000000001</v>
      </c>
      <c r="C2247" s="2">
        <f t="shared" si="277"/>
        <v>0</v>
      </c>
      <c r="D2247" s="2">
        <f t="shared" ref="D2247:D2310" si="278">AVERAGE(B2243:B2247)</f>
        <v>10.165480000000001</v>
      </c>
      <c r="E2247" s="2">
        <f t="shared" si="272"/>
        <v>10.263559999999998</v>
      </c>
      <c r="F2247" s="2">
        <f t="shared" si="273"/>
        <v>10.305894999999998</v>
      </c>
      <c r="G2247" s="2">
        <f t="shared" si="275"/>
        <v>10.242274000000002</v>
      </c>
      <c r="H2247" s="2">
        <f t="shared" si="271"/>
        <v>9.9392359999999975</v>
      </c>
      <c r="I2247" s="2">
        <f t="array" ref="I2247">SUMPRODUCT(B2231:B2250, (ROW(B2231:B2250)-ROW(B2231)+1)) / (20*21/2)</f>
        <v>10.226312857142858</v>
      </c>
      <c r="J2247" s="2">
        <f t="shared" si="274"/>
        <v>10.259793635496601</v>
      </c>
      <c r="K2247" s="2">
        <f t="shared" si="276"/>
        <v>10.265453554159082</v>
      </c>
    </row>
    <row r="2248" spans="1:11" ht="13.5" x14ac:dyDescent="0.25">
      <c r="A2248" s="3">
        <v>45275</v>
      </c>
      <c r="B2248" s="2">
        <v>10.101800000000001</v>
      </c>
      <c r="C2248" s="2">
        <f t="shared" si="277"/>
        <v>-4.1900000000000048E-2</v>
      </c>
      <c r="D2248" s="2">
        <f t="shared" si="278"/>
        <v>10.142020000000002</v>
      </c>
      <c r="E2248" s="2">
        <f t="shared" si="272"/>
        <v>10.210749999999999</v>
      </c>
      <c r="F2248" s="2">
        <f t="shared" si="273"/>
        <v>10.293319999999998</v>
      </c>
      <c r="G2248" s="2">
        <f t="shared" si="275"/>
        <v>10.238922000000004</v>
      </c>
      <c r="H2248" s="2">
        <f t="shared" si="271"/>
        <v>9.9481774999999963</v>
      </c>
      <c r="I2248" s="2">
        <f t="array" ref="I2248">SUMPRODUCT(B2232:B2251, (ROW(B2232:B2251)-ROW(B2232)+1)) / (20*21/2)</f>
        <v>10.212617619047618</v>
      </c>
      <c r="J2248" s="2">
        <f t="shared" si="274"/>
        <v>10.244746622592164</v>
      </c>
      <c r="K2248" s="2">
        <f t="shared" si="276"/>
        <v>10.259035767721471</v>
      </c>
    </row>
    <row r="2249" spans="1:11" ht="13.5" x14ac:dyDescent="0.25">
      <c r="A2249" s="3">
        <v>45278</v>
      </c>
      <c r="B2249" s="2">
        <v>10.219099999999999</v>
      </c>
      <c r="C2249" s="2">
        <f t="shared" si="277"/>
        <v>0.11729999999999841</v>
      </c>
      <c r="D2249" s="2">
        <f t="shared" si="278"/>
        <v>10.165479999999999</v>
      </c>
      <c r="E2249" s="2">
        <f t="shared" si="272"/>
        <v>10.184759999999999</v>
      </c>
      <c r="F2249" s="2">
        <f t="shared" si="273"/>
        <v>10.280324999999998</v>
      </c>
      <c r="G2249" s="2">
        <f t="shared" si="275"/>
        <v>10.238250000000004</v>
      </c>
      <c r="H2249" s="2">
        <f t="shared" si="271"/>
        <v>9.9577819999999964</v>
      </c>
      <c r="I2249" s="2">
        <f t="array" ref="I2249">SUMPRODUCT(B2233:B2252, (ROW(B2233:B2252)-ROW(B2233)+1)) / (20*21/2)</f>
        <v>10.199640952380953</v>
      </c>
      <c r="J2249" s="2">
        <f t="shared" si="274"/>
        <v>10.242304087107195</v>
      </c>
      <c r="K2249" s="2">
        <f t="shared" si="276"/>
        <v>10.257469659183375</v>
      </c>
    </row>
    <row r="2250" spans="1:11" ht="13.5" x14ac:dyDescent="0.25">
      <c r="A2250" s="3">
        <v>45279</v>
      </c>
      <c r="B2250" s="2">
        <v>10.118499999999999</v>
      </c>
      <c r="C2250" s="2">
        <f t="shared" si="277"/>
        <v>-0.10060000000000002</v>
      </c>
      <c r="D2250" s="2">
        <f t="shared" si="278"/>
        <v>10.14536</v>
      </c>
      <c r="E2250" s="2">
        <f t="shared" si="272"/>
        <v>10.172179999999999</v>
      </c>
      <c r="F2250" s="2">
        <f t="shared" si="273"/>
        <v>10.262299999999998</v>
      </c>
      <c r="G2250" s="2">
        <f t="shared" si="275"/>
        <v>10.235566000000004</v>
      </c>
      <c r="H2250" s="2">
        <f t="shared" ref="H2250:H2313" si="279">AVERAGE(B2051:B2250)</f>
        <v>9.9668834999999962</v>
      </c>
      <c r="I2250" s="2">
        <f t="array" ref="I2250">SUMPRODUCT(B2234:B2253, (ROW(B2234:B2253)-ROW(B2234)+1)) / (20*21/2)</f>
        <v>10.188384285714287</v>
      </c>
      <c r="J2250" s="2">
        <f t="shared" si="274"/>
        <v>10.230513221668415</v>
      </c>
      <c r="K2250" s="2">
        <f t="shared" si="276"/>
        <v>10.252019868627166</v>
      </c>
    </row>
    <row r="2251" spans="1:11" ht="13.5" x14ac:dyDescent="0.25">
      <c r="A2251" s="3">
        <v>45280</v>
      </c>
      <c r="B2251" s="2">
        <v>10.118499999999999</v>
      </c>
      <c r="C2251" s="2">
        <f t="shared" si="277"/>
        <v>0</v>
      </c>
      <c r="D2251" s="2">
        <f t="shared" si="278"/>
        <v>10.140319999999999</v>
      </c>
      <c r="E2251" s="2">
        <f t="shared" si="272"/>
        <v>10.16128</v>
      </c>
      <c r="F2251" s="2">
        <f t="shared" si="273"/>
        <v>10.254754999999999</v>
      </c>
      <c r="G2251" s="2">
        <f t="shared" si="275"/>
        <v>10.235062000000003</v>
      </c>
      <c r="H2251" s="2">
        <f t="shared" si="279"/>
        <v>9.9759084999999974</v>
      </c>
      <c r="I2251" s="2">
        <f t="array" ref="I2251">SUMPRODUCT(B2235:B2254, (ROW(B2235:B2254)-ROW(B2235)+1)) / (20*21/2)</f>
        <v>10.17696619047619</v>
      </c>
      <c r="J2251" s="2">
        <f t="shared" si="274"/>
        <v>10.219845295795233</v>
      </c>
      <c r="K2251" s="2">
        <f t="shared" si="276"/>
        <v>10.246783795347669</v>
      </c>
    </row>
    <row r="2252" spans="1:11" ht="13.5" x14ac:dyDescent="0.25">
      <c r="A2252" s="3">
        <v>45281</v>
      </c>
      <c r="B2252" s="2">
        <v>10.118499999999999</v>
      </c>
      <c r="C2252" s="2">
        <f t="shared" si="277"/>
        <v>0</v>
      </c>
      <c r="D2252" s="2">
        <f t="shared" si="278"/>
        <v>10.135279999999998</v>
      </c>
      <c r="E2252" s="2">
        <f t="shared" ref="E2252:E2315" si="280">AVERAGE(B2243:B2252)</f>
        <v>10.15038</v>
      </c>
      <c r="F2252" s="2">
        <f t="shared" si="273"/>
        <v>10.253494999999999</v>
      </c>
      <c r="G2252" s="2">
        <f t="shared" si="275"/>
        <v>10.236234000000003</v>
      </c>
      <c r="H2252" s="2">
        <f t="shared" si="279"/>
        <v>9.9835989999999963</v>
      </c>
      <c r="I2252" s="2">
        <f t="array" ref="I2252">SUMPRODUCT(B2236:B2255, (ROW(B2236:B2255)-ROW(B2236)+1)) / (20*21/2)</f>
        <v>10.151655714285713</v>
      </c>
      <c r="J2252" s="2">
        <f t="shared" si="274"/>
        <v>10.210193362862354</v>
      </c>
      <c r="K2252" s="2">
        <f t="shared" si="276"/>
        <v>10.241753058275213</v>
      </c>
    </row>
    <row r="2253" spans="1:11" ht="13.5" x14ac:dyDescent="0.25">
      <c r="A2253" s="3">
        <v>45282</v>
      </c>
      <c r="B2253" s="2">
        <v>10.135300000000001</v>
      </c>
      <c r="C2253" s="2">
        <f t="shared" si="277"/>
        <v>1.6800000000001702E-2</v>
      </c>
      <c r="D2253" s="2">
        <f t="shared" si="278"/>
        <v>10.14198</v>
      </c>
      <c r="E2253" s="2">
        <f t="shared" si="280"/>
        <v>10.141999999999999</v>
      </c>
      <c r="F2253" s="2">
        <f t="shared" si="273"/>
        <v>10.246790000000001</v>
      </c>
      <c r="G2253" s="2">
        <f t="shared" si="275"/>
        <v>10.238748000000003</v>
      </c>
      <c r="H2253" s="2">
        <f t="shared" si="279"/>
        <v>9.9915639999999968</v>
      </c>
      <c r="I2253" s="2">
        <f t="array" ref="I2253">SUMPRODUCT(B2237:B2256, (ROW(B2237:B2256)-ROW(B2237)+1)) / (20*21/2)</f>
        <v>10.143111904761902</v>
      </c>
      <c r="J2253" s="2">
        <f t="shared" si="274"/>
        <v>10.203060661637368</v>
      </c>
      <c r="K2253" s="2">
        <f t="shared" si="276"/>
        <v>10.237578428538932</v>
      </c>
    </row>
    <row r="2254" spans="1:11" ht="13.5" x14ac:dyDescent="0.25">
      <c r="A2254" s="3">
        <v>45285</v>
      </c>
      <c r="B2254" s="2">
        <v>10.126899999999999</v>
      </c>
      <c r="C2254" s="2">
        <f t="shared" si="277"/>
        <v>-8.4000000000017394E-3</v>
      </c>
      <c r="D2254" s="2">
        <f t="shared" si="278"/>
        <v>10.12354</v>
      </c>
      <c r="E2254" s="2">
        <f t="shared" si="280"/>
        <v>10.14451</v>
      </c>
      <c r="F2254" s="2">
        <f t="shared" si="273"/>
        <v>10.241760000000001</v>
      </c>
      <c r="G2254" s="2">
        <f t="shared" si="275"/>
        <v>10.236736000000002</v>
      </c>
      <c r="H2254" s="2">
        <f t="shared" si="279"/>
        <v>9.9994869999999967</v>
      </c>
      <c r="I2254" s="2">
        <f t="array" ref="I2254">SUMPRODUCT(B2238:B2257, (ROW(B2238:B2257)-ROW(B2238)+1)) / (20*21/2)</f>
        <v>10.143437142857142</v>
      </c>
      <c r="J2254" s="2">
        <f t="shared" si="274"/>
        <v>10.195807265290952</v>
      </c>
      <c r="K2254" s="2">
        <f t="shared" si="276"/>
        <v>10.233238098007993</v>
      </c>
    </row>
    <row r="2255" spans="1:11" ht="13.5" x14ac:dyDescent="0.25">
      <c r="A2255" s="3">
        <v>45286</v>
      </c>
      <c r="B2255" s="2">
        <v>9.9760000000000009</v>
      </c>
      <c r="C2255" s="2">
        <f t="shared" si="277"/>
        <v>-0.15089999999999826</v>
      </c>
      <c r="D2255" s="2">
        <f t="shared" si="278"/>
        <v>10.095040000000001</v>
      </c>
      <c r="E2255" s="2">
        <f t="shared" si="280"/>
        <v>10.120200000000001</v>
      </c>
      <c r="F2255" s="2">
        <f t="shared" si="273"/>
        <v>10.216610000000001</v>
      </c>
      <c r="G2255" s="2">
        <f t="shared" si="275"/>
        <v>10.231202000000003</v>
      </c>
      <c r="H2255" s="2">
        <f t="shared" si="279"/>
        <v>10.006655499999997</v>
      </c>
      <c r="I2255" s="2">
        <f t="array" ref="I2255">SUMPRODUCT(B2239:B2258, (ROW(B2239:B2258)-ROW(B2239)+1)) / (20*21/2)</f>
        <v>10.168951904761906</v>
      </c>
      <c r="J2255" s="2">
        <f t="shared" si="274"/>
        <v>10.174873240025148</v>
      </c>
      <c r="K2255" s="2">
        <f t="shared" si="276"/>
        <v>10.22315032945866</v>
      </c>
    </row>
    <row r="2256" spans="1:11" ht="13.5" x14ac:dyDescent="0.25">
      <c r="A2256" s="3">
        <v>45287</v>
      </c>
      <c r="B2256" s="2">
        <v>10.126899999999999</v>
      </c>
      <c r="C2256" s="2">
        <f t="shared" si="277"/>
        <v>0.15089999999999826</v>
      </c>
      <c r="D2256" s="2">
        <f t="shared" si="278"/>
        <v>10.096719999999999</v>
      </c>
      <c r="E2256" s="2">
        <f t="shared" si="280"/>
        <v>10.11852</v>
      </c>
      <c r="F2256" s="2">
        <f t="shared" si="273"/>
        <v>10.207385000000002</v>
      </c>
      <c r="G2256" s="2">
        <f t="shared" si="275"/>
        <v>10.229358000000001</v>
      </c>
      <c r="H2256" s="2">
        <f t="shared" si="279"/>
        <v>10.014578499999997</v>
      </c>
      <c r="I2256" s="2">
        <f t="array" ref="I2256">SUMPRODUCT(B2240:B2259, (ROW(B2240:B2259)-ROW(B2240)+1)) / (20*21/2)</f>
        <v>10.195264761904761</v>
      </c>
      <c r="J2256" s="2">
        <f t="shared" si="274"/>
        <v>10.170304360022753</v>
      </c>
      <c r="K2256" s="2">
        <f t="shared" si="276"/>
        <v>10.21937580673479</v>
      </c>
    </row>
    <row r="2257" spans="1:11" ht="13.5" x14ac:dyDescent="0.25">
      <c r="A2257" s="3">
        <v>45288</v>
      </c>
      <c r="B2257" s="2">
        <v>10.210800000000001</v>
      </c>
      <c r="C2257" s="2">
        <f t="shared" si="277"/>
        <v>8.390000000000164E-2</v>
      </c>
      <c r="D2257" s="2">
        <f t="shared" si="278"/>
        <v>10.115179999999999</v>
      </c>
      <c r="E2257" s="2">
        <f t="shared" si="280"/>
        <v>10.125229999999998</v>
      </c>
      <c r="F2257" s="2">
        <f t="shared" si="273"/>
        <v>10.194395000000002</v>
      </c>
      <c r="G2257" s="2">
        <f t="shared" si="275"/>
        <v>10.229862000000002</v>
      </c>
      <c r="H2257" s="2">
        <f t="shared" si="279"/>
        <v>10.022997499999999</v>
      </c>
      <c r="I2257" s="2">
        <f t="array" ref="I2257">SUMPRODUCT(B2241:B2260, (ROW(B2241:B2260)-ROW(B2241)+1)) / (20*21/2)</f>
        <v>10.183333333333334</v>
      </c>
      <c r="J2257" s="2">
        <f t="shared" si="274"/>
        <v>10.174161087639634</v>
      </c>
      <c r="K2257" s="2">
        <f t="shared" si="276"/>
        <v>10.219039500588329</v>
      </c>
    </row>
    <row r="2258" spans="1:11" ht="13.5" x14ac:dyDescent="0.25">
      <c r="A2258" s="3">
        <v>45289</v>
      </c>
      <c r="B2258" s="2">
        <v>10.462300000000001</v>
      </c>
      <c r="C2258" s="2">
        <f t="shared" si="277"/>
        <v>0.25150000000000006</v>
      </c>
      <c r="D2258" s="2">
        <f t="shared" si="278"/>
        <v>10.180579999999999</v>
      </c>
      <c r="E2258" s="2">
        <f t="shared" si="280"/>
        <v>10.16128</v>
      </c>
      <c r="F2258" s="2">
        <f t="shared" si="273"/>
        <v>10.186015000000001</v>
      </c>
      <c r="G2258" s="2">
        <f t="shared" si="275"/>
        <v>10.236234000000001</v>
      </c>
      <c r="H2258" s="2">
        <f t="shared" si="279"/>
        <v>10.032674</v>
      </c>
      <c r="I2258" s="2">
        <f t="array" ref="I2258">SUMPRODUCT(B2242:B2261, (ROW(B2242:B2261)-ROW(B2242)+1)) / (20*21/2)</f>
        <v>10.200222857142858</v>
      </c>
      <c r="J2258" s="2">
        <f t="shared" si="274"/>
        <v>10.201602888816812</v>
      </c>
      <c r="K2258" s="2">
        <f t="shared" si="276"/>
        <v>10.228579128016237</v>
      </c>
    </row>
    <row r="2259" spans="1:11" ht="13.5" x14ac:dyDescent="0.25">
      <c r="A2259" s="3">
        <v>45293</v>
      </c>
      <c r="B2259" s="2">
        <v>10.462300000000001</v>
      </c>
      <c r="C2259" s="2">
        <f t="shared" si="277"/>
        <v>0</v>
      </c>
      <c r="D2259" s="2">
        <f t="shared" si="278"/>
        <v>10.24766</v>
      </c>
      <c r="E2259" s="2">
        <f t="shared" si="280"/>
        <v>10.185599999999999</v>
      </c>
      <c r="F2259" s="2">
        <f t="shared" si="273"/>
        <v>10.185179999999999</v>
      </c>
      <c r="G2259" s="2">
        <f t="shared" si="275"/>
        <v>10.241097999999999</v>
      </c>
      <c r="H2259" s="2">
        <f t="shared" si="279"/>
        <v>10.0423505</v>
      </c>
      <c r="I2259" s="2">
        <f t="array" ref="I2259">SUMPRODUCT(B2243:B2262, (ROW(B2243:B2262)-ROW(B2243)+1)) / (20*21/2)</f>
        <v>10.215713333333332</v>
      </c>
      <c r="J2259" s="2">
        <f t="shared" si="274"/>
        <v>10.226431185119973</v>
      </c>
      <c r="K2259" s="2">
        <f t="shared" si="276"/>
        <v>10.237744652407759</v>
      </c>
    </row>
    <row r="2260" spans="1:11" ht="13.5" x14ac:dyDescent="0.25">
      <c r="A2260" s="3">
        <v>45294</v>
      </c>
      <c r="B2260" s="2">
        <v>10.059900000000001</v>
      </c>
      <c r="C2260" s="2">
        <f t="shared" si="277"/>
        <v>-0.40240000000000009</v>
      </c>
      <c r="D2260" s="2">
        <f t="shared" si="278"/>
        <v>10.264439999999999</v>
      </c>
      <c r="E2260" s="2">
        <f t="shared" si="280"/>
        <v>10.179739999999999</v>
      </c>
      <c r="F2260" s="2">
        <f t="shared" ref="F2260:F2323" si="281">AVERAGE(B2241:B2260)</f>
        <v>10.17596</v>
      </c>
      <c r="G2260" s="2">
        <f t="shared" si="275"/>
        <v>10.238248000000004</v>
      </c>
      <c r="H2260" s="2">
        <f t="shared" si="279"/>
        <v>10.050014999999998</v>
      </c>
      <c r="I2260" s="2">
        <f t="array" ref="I2260">SUMPRODUCT(B2244:B2263, (ROW(B2244:B2263)-ROW(B2244)+1)) / (20*21/2)</f>
        <v>10.230644761904761</v>
      </c>
      <c r="J2260" s="2">
        <f t="shared" si="274"/>
        <v>10.210571072251403</v>
      </c>
      <c r="K2260" s="2">
        <f t="shared" si="276"/>
        <v>10.230770352313337</v>
      </c>
    </row>
    <row r="2261" spans="1:11" ht="13.5" x14ac:dyDescent="0.25">
      <c r="A2261" s="3">
        <v>45295</v>
      </c>
      <c r="B2261" s="2">
        <v>10.353300000000001</v>
      </c>
      <c r="C2261" s="2">
        <f t="shared" si="277"/>
        <v>0.29340000000000011</v>
      </c>
      <c r="D2261" s="2">
        <f t="shared" si="278"/>
        <v>10.309720000000002</v>
      </c>
      <c r="E2261" s="2">
        <f t="shared" si="280"/>
        <v>10.20322</v>
      </c>
      <c r="F2261" s="2">
        <f t="shared" si="281"/>
        <v>10.18225</v>
      </c>
      <c r="G2261" s="2">
        <f t="shared" si="275"/>
        <v>10.241266000000003</v>
      </c>
      <c r="H2261" s="2">
        <f t="shared" si="279"/>
        <v>10.059069999999998</v>
      </c>
      <c r="I2261" s="2">
        <f t="array" ref="I2261">SUMPRODUCT(B2245:B2264, (ROW(B2245:B2264)-ROW(B2245)+1)) / (20*21/2)</f>
        <v>10.241786666666666</v>
      </c>
      <c r="J2261" s="2">
        <f t="shared" ref="J2261:J2324" si="282">$J$4*B2261+J2260*(1-$J$4)</f>
        <v>10.224164303465555</v>
      </c>
      <c r="K2261" s="2">
        <f t="shared" si="276"/>
        <v>10.235575436536344</v>
      </c>
    </row>
    <row r="2262" spans="1:11" ht="13.5" x14ac:dyDescent="0.25">
      <c r="A2262" s="3">
        <v>45296</v>
      </c>
      <c r="B2262" s="2">
        <v>10.344900000000001</v>
      </c>
      <c r="C2262" s="2">
        <f t="shared" si="277"/>
        <v>-8.3999999999999631E-3</v>
      </c>
      <c r="D2262" s="2">
        <f t="shared" si="278"/>
        <v>10.336540000000001</v>
      </c>
      <c r="E2262" s="2">
        <f t="shared" si="280"/>
        <v>10.225860000000001</v>
      </c>
      <c r="F2262" s="2">
        <f t="shared" si="281"/>
        <v>10.18812</v>
      </c>
      <c r="G2262" s="2">
        <f t="shared" si="275"/>
        <v>10.243614000000003</v>
      </c>
      <c r="H2262" s="2">
        <f t="shared" si="279"/>
        <v>10.067892500000001</v>
      </c>
      <c r="I2262" s="2">
        <f t="array" ref="I2262">SUMPRODUCT(B2246:B2265, (ROW(B2246:B2265)-ROW(B2246)+1)) / (20*21/2)</f>
        <v>10.229568571428572</v>
      </c>
      <c r="J2262" s="2">
        <f t="shared" si="282"/>
        <v>10.235662941230741</v>
      </c>
      <c r="K2262" s="2">
        <f t="shared" si="276"/>
        <v>10.239862674319234</v>
      </c>
    </row>
    <row r="2263" spans="1:11" ht="13.5" x14ac:dyDescent="0.25">
      <c r="A2263" s="3">
        <v>45299</v>
      </c>
      <c r="B2263" s="2">
        <v>10.344900000000001</v>
      </c>
      <c r="C2263" s="2">
        <f t="shared" si="277"/>
        <v>0</v>
      </c>
      <c r="D2263" s="2">
        <f t="shared" si="278"/>
        <v>10.313060000000002</v>
      </c>
      <c r="E2263" s="2">
        <f t="shared" si="280"/>
        <v>10.24682</v>
      </c>
      <c r="F2263" s="2">
        <f t="shared" si="281"/>
        <v>10.19441</v>
      </c>
      <c r="G2263" s="2">
        <f t="shared" si="275"/>
        <v>10.249314000000002</v>
      </c>
      <c r="H2263" s="2">
        <f t="shared" si="279"/>
        <v>10.076524000000001</v>
      </c>
      <c r="I2263" s="2">
        <f t="array" ref="I2263">SUMPRODUCT(B2247:B2266, (ROW(B2247:B2266)-ROW(B2247)+1)) / (20*21/2)</f>
        <v>10.240390952380951</v>
      </c>
      <c r="J2263" s="2">
        <f t="shared" si="282"/>
        <v>10.246066470637338</v>
      </c>
      <c r="K2263" s="2">
        <f t="shared" si="276"/>
        <v>10.243981785130245</v>
      </c>
    </row>
    <row r="2264" spans="1:11" ht="13.5" x14ac:dyDescent="0.25">
      <c r="A2264" s="3">
        <v>45300</v>
      </c>
      <c r="B2264" s="2">
        <v>10.311400000000001</v>
      </c>
      <c r="C2264" s="2">
        <f t="shared" si="277"/>
        <v>-3.3500000000000085E-2</v>
      </c>
      <c r="D2264" s="2">
        <f t="shared" si="278"/>
        <v>10.282880000000002</v>
      </c>
      <c r="E2264" s="2">
        <f t="shared" si="280"/>
        <v>10.265269999999999</v>
      </c>
      <c r="F2264" s="2">
        <f t="shared" si="281"/>
        <v>10.204889999999999</v>
      </c>
      <c r="G2264" s="2">
        <f t="shared" si="275"/>
        <v>10.254344000000003</v>
      </c>
      <c r="H2264" s="2">
        <f t="shared" si="279"/>
        <v>10.084988000000001</v>
      </c>
      <c r="I2264" s="2">
        <f t="array" ref="I2264">SUMPRODUCT(B2248:B2267, (ROW(B2248:B2267)-ROW(B2248)+1)) / (20*21/2)</f>
        <v>10.266376666666666</v>
      </c>
      <c r="J2264" s="2">
        <f t="shared" si="282"/>
        <v>10.252288711529021</v>
      </c>
      <c r="K2264" s="2">
        <f t="shared" si="276"/>
        <v>10.246625636693764</v>
      </c>
    </row>
    <row r="2265" spans="1:11" ht="13.5" x14ac:dyDescent="0.25">
      <c r="A2265" s="3">
        <v>45301</v>
      </c>
      <c r="B2265" s="2">
        <v>10.076599999999999</v>
      </c>
      <c r="C2265" s="2">
        <f t="shared" si="277"/>
        <v>-0.23480000000000167</v>
      </c>
      <c r="D2265" s="2">
        <f t="shared" si="278"/>
        <v>10.28622</v>
      </c>
      <c r="E2265" s="2">
        <f t="shared" si="280"/>
        <v>10.27533</v>
      </c>
      <c r="F2265" s="2">
        <f t="shared" si="281"/>
        <v>10.197764999999999</v>
      </c>
      <c r="G2265" s="2">
        <f t="shared" si="275"/>
        <v>10.253002000000004</v>
      </c>
      <c r="H2265" s="2">
        <f t="shared" si="279"/>
        <v>10.092278</v>
      </c>
      <c r="I2265" s="2">
        <f t="array" ref="I2265">SUMPRODUCT(B2249:B2268, (ROW(B2249:B2268)-ROW(B2249)+1)) / (20*21/2)</f>
        <v>10.28597523809524</v>
      </c>
      <c r="J2265" s="2">
        <f t="shared" si="282"/>
        <v>10.235556453288162</v>
      </c>
      <c r="K2265" s="2">
        <f t="shared" si="276"/>
        <v>10.239957964666559</v>
      </c>
    </row>
    <row r="2266" spans="1:11" ht="13.5" x14ac:dyDescent="0.25">
      <c r="A2266" s="3">
        <v>45302</v>
      </c>
      <c r="B2266" s="2">
        <v>10.311400000000001</v>
      </c>
      <c r="C2266" s="2">
        <f t="shared" si="277"/>
        <v>0.23480000000000167</v>
      </c>
      <c r="D2266" s="2">
        <f t="shared" si="278"/>
        <v>10.277840000000001</v>
      </c>
      <c r="E2266" s="2">
        <f t="shared" si="280"/>
        <v>10.293780000000002</v>
      </c>
      <c r="F2266" s="2">
        <f t="shared" si="281"/>
        <v>10.206149999999999</v>
      </c>
      <c r="G2266" s="2">
        <f t="shared" si="275"/>
        <v>10.254680000000002</v>
      </c>
      <c r="H2266" s="2">
        <f t="shared" si="279"/>
        <v>10.100589500000002</v>
      </c>
      <c r="I2266" s="2">
        <f t="array" ref="I2266">SUMPRODUCT(B2250:B2269, (ROW(B2250:B2269)-ROW(B2250)+1)) / (20*21/2)</f>
        <v>10.304017142857141</v>
      </c>
      <c r="J2266" s="2">
        <f t="shared" si="282"/>
        <v>10.2427796482131</v>
      </c>
      <c r="K2266" s="2">
        <f t="shared" si="276"/>
        <v>10.242759613111007</v>
      </c>
    </row>
    <row r="2267" spans="1:11" ht="13.5" x14ac:dyDescent="0.25">
      <c r="A2267" s="3">
        <v>45303</v>
      </c>
      <c r="B2267" s="2">
        <v>10.478999999999999</v>
      </c>
      <c r="C2267" s="2">
        <f t="shared" si="277"/>
        <v>0.16759999999999842</v>
      </c>
      <c r="D2267" s="2">
        <f t="shared" si="278"/>
        <v>10.30466</v>
      </c>
      <c r="E2267" s="2">
        <f t="shared" si="280"/>
        <v>10.320600000000002</v>
      </c>
      <c r="F2267" s="2">
        <f t="shared" si="281"/>
        <v>10.222914999999997</v>
      </c>
      <c r="G2267" s="2">
        <f t="shared" si="275"/>
        <v>10.263734000000001</v>
      </c>
      <c r="H2267" s="2">
        <f t="shared" si="279"/>
        <v>10.109129000000003</v>
      </c>
      <c r="I2267" s="2">
        <f t="array" ref="I2267">SUMPRODUCT(B2251:B2270, (ROW(B2251:B2270)-ROW(B2251)+1)) / (20*21/2)</f>
        <v>10.299508571428571</v>
      </c>
      <c r="J2267" s="2">
        <f t="shared" si="282"/>
        <v>10.265276824573757</v>
      </c>
      <c r="K2267" s="2">
        <f t="shared" si="276"/>
        <v>10.252023942008615</v>
      </c>
    </row>
    <row r="2268" spans="1:11" ht="13.5" x14ac:dyDescent="0.25">
      <c r="A2268" s="3">
        <v>45306</v>
      </c>
      <c r="B2268" s="2">
        <v>10.428699999999999</v>
      </c>
      <c r="C2268" s="2">
        <f t="shared" si="277"/>
        <v>-5.0300000000000011E-2</v>
      </c>
      <c r="D2268" s="2">
        <f t="shared" si="278"/>
        <v>10.32142</v>
      </c>
      <c r="E2268" s="2">
        <f t="shared" si="280"/>
        <v>10.317240000000002</v>
      </c>
      <c r="F2268" s="2">
        <f t="shared" si="281"/>
        <v>10.239259999999996</v>
      </c>
      <c r="G2268" s="2">
        <f t="shared" si="275"/>
        <v>10.269434</v>
      </c>
      <c r="H2268" s="2">
        <f t="shared" si="279"/>
        <v>10.117798500000003</v>
      </c>
      <c r="I2268" s="2">
        <f t="array" ref="I2268">SUMPRODUCT(B2252:B2271, (ROW(B2252:B2271)-ROW(B2252)+1)) / (20*21/2)</f>
        <v>10.294600476190476</v>
      </c>
      <c r="J2268" s="2">
        <f t="shared" si="282"/>
        <v>10.280840936519114</v>
      </c>
      <c r="K2268" s="2">
        <f t="shared" si="276"/>
        <v>10.258952414871022</v>
      </c>
    </row>
    <row r="2269" spans="1:11" ht="13.5" x14ac:dyDescent="0.25">
      <c r="A2269" s="3">
        <v>45307</v>
      </c>
      <c r="B2269" s="2">
        <v>10.428699999999999</v>
      </c>
      <c r="C2269" s="2">
        <f t="shared" si="277"/>
        <v>0</v>
      </c>
      <c r="D2269" s="2">
        <f t="shared" si="278"/>
        <v>10.34488</v>
      </c>
      <c r="E2269" s="2">
        <f t="shared" si="280"/>
        <v>10.313880000000001</v>
      </c>
      <c r="F2269" s="2">
        <f t="shared" si="281"/>
        <v>10.249739999999997</v>
      </c>
      <c r="G2269" s="2">
        <f t="shared" si="275"/>
        <v>10.278488000000003</v>
      </c>
      <c r="H2269" s="2">
        <f t="shared" si="279"/>
        <v>10.126468000000003</v>
      </c>
      <c r="I2269" s="2">
        <f t="array" ref="I2269">SUMPRODUCT(B2253:B2272, (ROW(B2253:B2272)-ROW(B2253)+1)) / (20*21/2)</f>
        <v>10.303664285714287</v>
      </c>
      <c r="J2269" s="2">
        <f t="shared" si="282"/>
        <v>10.294922752088723</v>
      </c>
      <c r="K2269" s="2">
        <f t="shared" si="276"/>
        <v>10.265609182915295</v>
      </c>
    </row>
    <row r="2270" spans="1:11" ht="13.5" x14ac:dyDescent="0.25">
      <c r="A2270" s="3">
        <v>45308</v>
      </c>
      <c r="B2270" s="2">
        <v>10.202400000000001</v>
      </c>
      <c r="C2270" s="2">
        <f t="shared" si="277"/>
        <v>-0.22629999999999839</v>
      </c>
      <c r="D2270" s="2">
        <f t="shared" si="278"/>
        <v>10.370039999999999</v>
      </c>
      <c r="E2270" s="2">
        <f t="shared" si="280"/>
        <v>10.328129999999998</v>
      </c>
      <c r="F2270" s="2">
        <f t="shared" si="281"/>
        <v>10.253934999999998</v>
      </c>
      <c r="G2270" s="2">
        <f t="shared" si="275"/>
        <v>10.2805</v>
      </c>
      <c r="H2270" s="2">
        <f t="shared" si="279"/>
        <v>10.133624500000002</v>
      </c>
      <c r="I2270" s="2">
        <f t="array" ref="I2270">SUMPRODUCT(B2254:B2273, (ROW(B2254:B2273)-ROW(B2254)+1)) / (20*21/2)</f>
        <v>10.315600476190477</v>
      </c>
      <c r="J2270" s="2">
        <f t="shared" si="282"/>
        <v>10.286111061413608</v>
      </c>
      <c r="K2270" s="2">
        <f t="shared" si="276"/>
        <v>10.263130391428421</v>
      </c>
    </row>
    <row r="2271" spans="1:11" ht="13.5" x14ac:dyDescent="0.25">
      <c r="A2271" s="3">
        <v>45309</v>
      </c>
      <c r="B2271" s="2">
        <v>10.202400000000001</v>
      </c>
      <c r="C2271" s="2">
        <f t="shared" si="277"/>
        <v>0</v>
      </c>
      <c r="D2271" s="2">
        <f t="shared" si="278"/>
        <v>10.348239999999999</v>
      </c>
      <c r="E2271" s="2">
        <f t="shared" si="280"/>
        <v>10.313039999999997</v>
      </c>
      <c r="F2271" s="2">
        <f t="shared" si="281"/>
        <v>10.25813</v>
      </c>
      <c r="G2271" s="2">
        <f t="shared" si="275"/>
        <v>10.278319999999999</v>
      </c>
      <c r="H2271" s="2">
        <f t="shared" si="279"/>
        <v>10.138873999999999</v>
      </c>
      <c r="I2271" s="2">
        <f t="array" ref="I2271">SUMPRODUCT(B2255:B2274, (ROW(B2255:B2274)-ROW(B2255)+1)) / (20*21/2)</f>
        <v>10.329489523809523</v>
      </c>
      <c r="J2271" s="2">
        <f t="shared" si="282"/>
        <v>10.278138579374218</v>
      </c>
      <c r="K2271" s="2">
        <f t="shared" si="276"/>
        <v>10.260748807450836</v>
      </c>
    </row>
    <row r="2272" spans="1:11" ht="13.5" x14ac:dyDescent="0.25">
      <c r="A2272" s="3">
        <v>45310</v>
      </c>
      <c r="B2272" s="2">
        <v>10.353300000000001</v>
      </c>
      <c r="C2272" s="2">
        <f t="shared" si="277"/>
        <v>0.15090000000000003</v>
      </c>
      <c r="D2272" s="2">
        <f t="shared" si="278"/>
        <v>10.3231</v>
      </c>
      <c r="E2272" s="2">
        <f t="shared" si="280"/>
        <v>10.313879999999999</v>
      </c>
      <c r="F2272" s="2">
        <f t="shared" si="281"/>
        <v>10.269870000000001</v>
      </c>
      <c r="G2272" s="2">
        <f t="shared" si="275"/>
        <v>10.276812</v>
      </c>
      <c r="H2272" s="2">
        <f t="shared" si="279"/>
        <v>10.144916500000001</v>
      </c>
      <c r="I2272" s="2">
        <f t="array" ref="I2272">SUMPRODUCT(B2256:B2275, (ROW(B2256:B2275)-ROW(B2256)+1)) / (20*21/2)</f>
        <v>10.341941428571428</v>
      </c>
      <c r="J2272" s="2">
        <f t="shared" si="282"/>
        <v>10.285296809910006</v>
      </c>
      <c r="K2272" s="2">
        <f t="shared" si="276"/>
        <v>10.264378265982176</v>
      </c>
    </row>
    <row r="2273" spans="1:11" ht="13.5" x14ac:dyDescent="0.25">
      <c r="A2273" s="3">
        <v>45313</v>
      </c>
      <c r="B2273" s="2">
        <v>10.395200000000001</v>
      </c>
      <c r="C2273" s="2">
        <f t="shared" si="277"/>
        <v>4.1900000000000048E-2</v>
      </c>
      <c r="D2273" s="2">
        <f t="shared" si="278"/>
        <v>10.316400000000002</v>
      </c>
      <c r="E2273" s="2">
        <f t="shared" si="280"/>
        <v>10.318909999999999</v>
      </c>
      <c r="F2273" s="2">
        <f t="shared" si="281"/>
        <v>10.282864999999997</v>
      </c>
      <c r="G2273" s="2">
        <f t="shared" si="275"/>
        <v>10.276309999999999</v>
      </c>
      <c r="H2273" s="2">
        <f t="shared" si="279"/>
        <v>10.151168500000001</v>
      </c>
      <c r="I2273" s="2">
        <f t="array" ref="I2273">SUMPRODUCT(B2257:B2276, (ROW(B2257:B2276)-ROW(B2257)+1)) / (20*21/2)</f>
        <v>10.348247142857142</v>
      </c>
      <c r="J2273" s="2">
        <f t="shared" si="282"/>
        <v>10.295763780394768</v>
      </c>
      <c r="K2273" s="2">
        <f t="shared" si="276"/>
        <v>10.269508530061307</v>
      </c>
    </row>
    <row r="2274" spans="1:11" ht="13.5" x14ac:dyDescent="0.25">
      <c r="A2274" s="3">
        <v>45314</v>
      </c>
      <c r="B2274" s="2">
        <v>10.428699999999999</v>
      </c>
      <c r="C2274" s="2">
        <f t="shared" si="277"/>
        <v>3.3499999999998309E-2</v>
      </c>
      <c r="D2274" s="2">
        <f t="shared" si="278"/>
        <v>10.3164</v>
      </c>
      <c r="E2274" s="2">
        <f t="shared" si="280"/>
        <v>10.330639999999999</v>
      </c>
      <c r="F2274" s="2">
        <f t="shared" si="281"/>
        <v>10.297954999999998</v>
      </c>
      <c r="G2274" s="2">
        <f t="shared" si="275"/>
        <v>10.277315999999999</v>
      </c>
      <c r="H2274" s="2">
        <f t="shared" si="279"/>
        <v>10.157587999999999</v>
      </c>
      <c r="I2274" s="2">
        <f t="array" ref="I2274">SUMPRODUCT(B2258:B2277, (ROW(B2258:B2277)-ROW(B2258)+1)) / (20*21/2)</f>
        <v>10.354115238095238</v>
      </c>
      <c r="J2274" s="2">
        <f t="shared" si="282"/>
        <v>10.308424372738124</v>
      </c>
      <c r="K2274" s="2">
        <f t="shared" si="276"/>
        <v>10.275751332804001</v>
      </c>
    </row>
    <row r="2275" spans="1:11" ht="13.5" x14ac:dyDescent="0.25">
      <c r="A2275" s="3">
        <v>45315</v>
      </c>
      <c r="B2275" s="2">
        <v>10.428699999999999</v>
      </c>
      <c r="C2275" s="2">
        <f t="shared" si="277"/>
        <v>0</v>
      </c>
      <c r="D2275" s="2">
        <f t="shared" si="278"/>
        <v>10.361660000000001</v>
      </c>
      <c r="E2275" s="2">
        <f t="shared" si="280"/>
        <v>10.36585</v>
      </c>
      <c r="F2275" s="2">
        <f t="shared" si="281"/>
        <v>10.320589999999999</v>
      </c>
      <c r="G2275" s="2">
        <f t="shared" si="275"/>
        <v>10.281339999999998</v>
      </c>
      <c r="H2275" s="2">
        <f t="shared" si="279"/>
        <v>10.164350499999999</v>
      </c>
      <c r="I2275" s="2">
        <f t="array" ref="I2275">SUMPRODUCT(B2259:B2278, (ROW(B2259:B2278)-ROW(B2259)+1)) / (20*21/2)</f>
        <v>10.359105238095241</v>
      </c>
      <c r="J2275" s="2">
        <f t="shared" si="282"/>
        <v>10.319879194382112</v>
      </c>
      <c r="K2275" s="2">
        <f t="shared" si="276"/>
        <v>10.281749319752864</v>
      </c>
    </row>
    <row r="2276" spans="1:11" ht="13.5" x14ac:dyDescent="0.25">
      <c r="A2276" s="3">
        <v>45316</v>
      </c>
      <c r="B2276" s="2">
        <v>10.386799999999999</v>
      </c>
      <c r="C2276" s="2">
        <f t="shared" si="277"/>
        <v>-4.1900000000000048E-2</v>
      </c>
      <c r="D2276" s="2">
        <f t="shared" si="278"/>
        <v>10.398540000000001</v>
      </c>
      <c r="E2276" s="2">
        <f t="shared" si="280"/>
        <v>10.373389999999997</v>
      </c>
      <c r="F2276" s="2">
        <f t="shared" si="281"/>
        <v>10.333584999999999</v>
      </c>
      <c r="G2276" s="2">
        <f t="shared" si="275"/>
        <v>10.281172</v>
      </c>
      <c r="H2276" s="2">
        <f t="shared" si="279"/>
        <v>10.1709035</v>
      </c>
      <c r="I2276" s="2">
        <f t="array" ref="I2276">SUMPRODUCT(B2260:B2279, (ROW(B2260:B2279)-ROW(B2260)+1)) / (20*21/2)</f>
        <v>10.364414761904762</v>
      </c>
      <c r="J2276" s="2">
        <f t="shared" si="282"/>
        <v>10.326252604440958</v>
      </c>
      <c r="K2276" s="2">
        <f t="shared" si="276"/>
        <v>10.28586895427236</v>
      </c>
    </row>
    <row r="2277" spans="1:11" ht="13.5" x14ac:dyDescent="0.25">
      <c r="A2277" s="3">
        <v>45317</v>
      </c>
      <c r="B2277" s="2">
        <v>10.395200000000001</v>
      </c>
      <c r="C2277" s="2">
        <f t="shared" si="277"/>
        <v>8.4000000000017394E-3</v>
      </c>
      <c r="D2277" s="2">
        <f t="shared" si="278"/>
        <v>10.406920000000001</v>
      </c>
      <c r="E2277" s="2">
        <f t="shared" si="280"/>
        <v>10.36501</v>
      </c>
      <c r="F2277" s="2">
        <f t="shared" si="281"/>
        <v>10.342804999999998</v>
      </c>
      <c r="G2277" s="2">
        <f t="shared" si="275"/>
        <v>10.284525999999998</v>
      </c>
      <c r="H2277" s="2">
        <f t="shared" si="279"/>
        <v>10.179595999999998</v>
      </c>
      <c r="I2277" s="2">
        <f t="array" ref="I2277">SUMPRODUCT(B2261:B2280, (ROW(B2261:B2280)-ROW(B2261)+1)) / (20*21/2)</f>
        <v>10.371643809523807</v>
      </c>
      <c r="J2277" s="2">
        <f t="shared" si="282"/>
        <v>10.33281902306563</v>
      </c>
      <c r="K2277" s="2">
        <f t="shared" si="276"/>
        <v>10.29015644626168</v>
      </c>
    </row>
    <row r="2278" spans="1:11" ht="13.5" x14ac:dyDescent="0.25">
      <c r="A2278" s="3">
        <v>45320</v>
      </c>
      <c r="B2278" s="2">
        <v>10.395200000000001</v>
      </c>
      <c r="C2278" s="2">
        <f t="shared" si="277"/>
        <v>0</v>
      </c>
      <c r="D2278" s="2">
        <f t="shared" si="278"/>
        <v>10.406920000000001</v>
      </c>
      <c r="E2278" s="2">
        <f t="shared" si="280"/>
        <v>10.361660000000001</v>
      </c>
      <c r="F2278" s="2">
        <f t="shared" si="281"/>
        <v>10.339449999999996</v>
      </c>
      <c r="G2278" s="2">
        <f t="shared" si="275"/>
        <v>10.285364</v>
      </c>
      <c r="H2278" s="2">
        <f t="shared" si="279"/>
        <v>10.186572499999997</v>
      </c>
      <c r="I2278" s="2">
        <f t="array" ref="I2278">SUMPRODUCT(B2262:B2281, (ROW(B2262:B2281)-ROW(B2262)+1)) / (20*21/2)</f>
        <v>10.377196190476189</v>
      </c>
      <c r="J2278" s="2">
        <f t="shared" si="282"/>
        <v>10.338760068487952</v>
      </c>
      <c r="K2278" s="2">
        <f t="shared" si="276"/>
        <v>10.294275801310242</v>
      </c>
    </row>
    <row r="2279" spans="1:11" ht="13.5" x14ac:dyDescent="0.25">
      <c r="A2279" s="3">
        <v>45321</v>
      </c>
      <c r="B2279" s="2">
        <v>10.395200000000001</v>
      </c>
      <c r="C2279" s="2">
        <f t="shared" si="277"/>
        <v>0</v>
      </c>
      <c r="D2279" s="2">
        <f t="shared" si="278"/>
        <v>10.400220000000001</v>
      </c>
      <c r="E2279" s="2">
        <f t="shared" si="280"/>
        <v>10.358309999999999</v>
      </c>
      <c r="F2279" s="2">
        <f t="shared" si="281"/>
        <v>10.336094999999997</v>
      </c>
      <c r="G2279" s="2">
        <f t="shared" si="275"/>
        <v>10.283688</v>
      </c>
      <c r="H2279" s="2">
        <f t="shared" si="279"/>
        <v>10.193624999999997</v>
      </c>
      <c r="I2279" s="2">
        <f t="array" ref="I2279">SUMPRODUCT(B2263:B2282, (ROW(B2263:B2282)-ROW(B2263)+1)) / (20*21/2)</f>
        <v>10.364897619047619</v>
      </c>
      <c r="J2279" s="2">
        <f t="shared" si="282"/>
        <v>10.344135300060529</v>
      </c>
      <c r="K2279" s="2">
        <f t="shared" si="276"/>
        <v>10.298233613023566</v>
      </c>
    </row>
    <row r="2280" spans="1:11" ht="13.5" x14ac:dyDescent="0.25">
      <c r="A2280" s="3">
        <v>45322</v>
      </c>
      <c r="B2280" s="2">
        <v>10.412000000000001</v>
      </c>
      <c r="C2280" s="2">
        <f t="shared" si="277"/>
        <v>1.6799999999999926E-2</v>
      </c>
      <c r="D2280" s="2">
        <f t="shared" si="278"/>
        <v>10.396879999999999</v>
      </c>
      <c r="E2280" s="2">
        <f t="shared" si="280"/>
        <v>10.379270000000002</v>
      </c>
      <c r="F2280" s="2">
        <f t="shared" si="281"/>
        <v>10.353699999999996</v>
      </c>
      <c r="G2280" s="2">
        <f t="shared" si="275"/>
        <v>10.282347999999999</v>
      </c>
      <c r="H2280" s="2">
        <f t="shared" si="279"/>
        <v>10.200685499999997</v>
      </c>
      <c r="I2280" s="2">
        <f t="array" ref="I2280">SUMPRODUCT(B2264:B2283, (ROW(B2264:B2283)-ROW(B2264)+1)) / (20*21/2)</f>
        <v>10.34916761904762</v>
      </c>
      <c r="J2280" s="2">
        <f t="shared" si="282"/>
        <v>10.350598604816669</v>
      </c>
      <c r="K2280" s="2">
        <f t="shared" si="276"/>
        <v>10.302695039963819</v>
      </c>
    </row>
    <row r="2281" spans="1:11" ht="13.5" x14ac:dyDescent="0.25">
      <c r="A2281" s="3">
        <v>45323</v>
      </c>
      <c r="B2281" s="2">
        <v>10.412000000000001</v>
      </c>
      <c r="C2281" s="2">
        <f t="shared" si="277"/>
        <v>0</v>
      </c>
      <c r="D2281" s="2">
        <f t="shared" si="278"/>
        <v>10.40192</v>
      </c>
      <c r="E2281" s="2">
        <f t="shared" si="280"/>
        <v>10.400230000000002</v>
      </c>
      <c r="F2281" s="2">
        <f t="shared" si="281"/>
        <v>10.356634999999997</v>
      </c>
      <c r="G2281" s="2">
        <f t="shared" si="275"/>
        <v>10.285199999999998</v>
      </c>
      <c r="H2281" s="2">
        <f t="shared" si="279"/>
        <v>10.207745999999998</v>
      </c>
      <c r="I2281" s="2">
        <f t="array" ref="I2281">SUMPRODUCT(B2265:B2284, (ROW(B2265:B2284)-ROW(B2265)+1)) / (20*21/2)</f>
        <v>10.354158095238095</v>
      </c>
      <c r="J2281" s="2">
        <f t="shared" si="282"/>
        <v>10.356446356738893</v>
      </c>
      <c r="K2281" s="2">
        <f t="shared" si="276"/>
        <v>10.306981508984846</v>
      </c>
    </row>
    <row r="2282" spans="1:11" ht="13.5" x14ac:dyDescent="0.25">
      <c r="A2282" s="3">
        <v>45324</v>
      </c>
      <c r="B2282" s="2">
        <v>10.227499999999999</v>
      </c>
      <c r="C2282" s="2">
        <f t="shared" si="277"/>
        <v>-0.18450000000000166</v>
      </c>
      <c r="D2282" s="2">
        <f t="shared" si="278"/>
        <v>10.36838</v>
      </c>
      <c r="E2282" s="2">
        <f t="shared" si="280"/>
        <v>10.387650000000002</v>
      </c>
      <c r="F2282" s="2">
        <f t="shared" si="281"/>
        <v>10.350764999999997</v>
      </c>
      <c r="G2282" s="2">
        <f t="shared" si="275"/>
        <v>10.286875999999998</v>
      </c>
      <c r="H2282" s="2">
        <f t="shared" si="279"/>
        <v>10.214455999999997</v>
      </c>
      <c r="I2282" s="2">
        <f t="array" ref="I2282">SUMPRODUCT(B2266:B2285, (ROW(B2266:B2285)-ROW(B2266)+1)) / (20*21/2)</f>
        <v>10.360349523809527</v>
      </c>
      <c r="J2282" s="2">
        <f t="shared" si="282"/>
        <v>10.344165751335188</v>
      </c>
      <c r="K2282" s="2">
        <f t="shared" si="276"/>
        <v>10.30386458706387</v>
      </c>
    </row>
    <row r="2283" spans="1:11" ht="13.5" x14ac:dyDescent="0.25">
      <c r="A2283" s="3">
        <v>45327</v>
      </c>
      <c r="B2283" s="2">
        <v>10.185600000000001</v>
      </c>
      <c r="C2283" s="2">
        <f t="shared" si="277"/>
        <v>-4.1899999999998272E-2</v>
      </c>
      <c r="D2283" s="2">
        <f t="shared" si="278"/>
        <v>10.326460000000001</v>
      </c>
      <c r="E2283" s="2">
        <f t="shared" si="280"/>
        <v>10.36669</v>
      </c>
      <c r="F2283" s="2">
        <f t="shared" si="281"/>
        <v>10.342799999999997</v>
      </c>
      <c r="G2283" s="2">
        <f t="shared" si="275"/>
        <v>10.285199999999998</v>
      </c>
      <c r="H2283" s="2">
        <f t="shared" si="279"/>
        <v>10.220994499999996</v>
      </c>
      <c r="I2283" s="2">
        <f t="array" ref="I2283">SUMPRODUCT(B2267:B2286, (ROW(B2267:B2286)-ROW(B2267)+1)) / (20*21/2)</f>
        <v>10.361743809523809</v>
      </c>
      <c r="J2283" s="2">
        <f t="shared" si="282"/>
        <v>10.329064251208028</v>
      </c>
      <c r="K2283" s="2">
        <f t="shared" si="276"/>
        <v>10.299226760120188</v>
      </c>
    </row>
    <row r="2284" spans="1:11" ht="13.5" x14ac:dyDescent="0.25">
      <c r="A2284" s="3">
        <v>45328</v>
      </c>
      <c r="B2284" s="2">
        <v>10.395200000000001</v>
      </c>
      <c r="C2284" s="2">
        <f t="shared" si="277"/>
        <v>0.20960000000000001</v>
      </c>
      <c r="D2284" s="2">
        <f t="shared" si="278"/>
        <v>10.326460000000001</v>
      </c>
      <c r="E2284" s="2">
        <f t="shared" si="280"/>
        <v>10.363340000000001</v>
      </c>
      <c r="F2284" s="2">
        <f t="shared" si="281"/>
        <v>10.346989999999996</v>
      </c>
      <c r="G2284" s="2">
        <f t="shared" si="275"/>
        <v>10.288554</v>
      </c>
      <c r="H2284" s="2">
        <f t="shared" si="279"/>
        <v>10.228542999999997</v>
      </c>
      <c r="I2284" s="2">
        <f t="array" ref="I2284">SUMPRODUCT(B2268:B2287, (ROW(B2268:B2287)-ROW(B2268)+1)) / (20*21/2)</f>
        <v>10.363619047619046</v>
      </c>
      <c r="J2284" s="2">
        <f t="shared" si="282"/>
        <v>10.335362893950121</v>
      </c>
      <c r="K2284" s="2">
        <f t="shared" si="276"/>
        <v>10.302990416586063</v>
      </c>
    </row>
    <row r="2285" spans="1:11" ht="13.5" x14ac:dyDescent="0.25">
      <c r="A2285" s="3">
        <v>45329</v>
      </c>
      <c r="B2285" s="2">
        <v>10.412000000000001</v>
      </c>
      <c r="C2285" s="2">
        <f t="shared" si="277"/>
        <v>1.6799999999999926E-2</v>
      </c>
      <c r="D2285" s="2">
        <f t="shared" si="278"/>
        <v>10.326460000000001</v>
      </c>
      <c r="E2285" s="2">
        <f t="shared" si="280"/>
        <v>10.36167</v>
      </c>
      <c r="F2285" s="2">
        <f t="shared" si="281"/>
        <v>10.363759999999999</v>
      </c>
      <c r="G2285" s="2">
        <f t="shared" si="275"/>
        <v>10.287213999999999</v>
      </c>
      <c r="H2285" s="2">
        <f t="shared" si="279"/>
        <v>10.236175499999996</v>
      </c>
      <c r="I2285" s="2">
        <f t="array" ref="I2285">SUMPRODUCT(B2269:B2288, (ROW(B2269:B2288)-ROW(B2269)+1)) / (20*21/2)</f>
        <v>10.365933333333336</v>
      </c>
      <c r="J2285" s="2">
        <f t="shared" si="282"/>
        <v>10.342661665954871</v>
      </c>
      <c r="K2285" s="2">
        <f t="shared" si="276"/>
        <v>10.307265302210139</v>
      </c>
    </row>
    <row r="2286" spans="1:11" ht="13.5" x14ac:dyDescent="0.25">
      <c r="A2286" s="3">
        <v>45330</v>
      </c>
      <c r="B2286" s="2">
        <v>10.378399999999999</v>
      </c>
      <c r="C2286" s="2">
        <f t="shared" si="277"/>
        <v>-3.3600000000001629E-2</v>
      </c>
      <c r="D2286" s="2">
        <f t="shared" si="278"/>
        <v>10.319739999999999</v>
      </c>
      <c r="E2286" s="2">
        <f t="shared" si="280"/>
        <v>10.36083</v>
      </c>
      <c r="F2286" s="2">
        <f t="shared" si="281"/>
        <v>10.367109999999998</v>
      </c>
      <c r="G2286" s="2">
        <f t="shared" si="275"/>
        <v>10.288554</v>
      </c>
      <c r="H2286" s="2">
        <f t="shared" si="279"/>
        <v>10.243639999999996</v>
      </c>
      <c r="I2286" s="2">
        <f t="array" ref="I2286">SUMPRODUCT(B2270:B2289, (ROW(B2270:B2289)-ROW(B2270)+1)) / (20*21/2)</f>
        <v>10.368447142857143</v>
      </c>
      <c r="J2286" s="2">
        <f t="shared" si="282"/>
        <v>10.346065316816311</v>
      </c>
      <c r="K2286" s="2">
        <f t="shared" si="276"/>
        <v>10.310054898201898</v>
      </c>
    </row>
    <row r="2287" spans="1:11" ht="13.5" x14ac:dyDescent="0.25">
      <c r="A2287" s="3">
        <v>45331</v>
      </c>
      <c r="B2287" s="2">
        <v>10.386799999999999</v>
      </c>
      <c r="C2287" s="2">
        <f t="shared" si="277"/>
        <v>8.3999999999999631E-3</v>
      </c>
      <c r="D2287" s="2">
        <f t="shared" si="278"/>
        <v>10.351600000000001</v>
      </c>
      <c r="E2287" s="2">
        <f t="shared" si="280"/>
        <v>10.35999</v>
      </c>
      <c r="F2287" s="2">
        <f t="shared" si="281"/>
        <v>10.362499999999999</v>
      </c>
      <c r="G2287" s="2">
        <f t="shared" si="275"/>
        <v>10.286877999999996</v>
      </c>
      <c r="H2287" s="2">
        <f t="shared" si="279"/>
        <v>10.249849999999997</v>
      </c>
      <c r="I2287" s="2">
        <f t="array" ref="I2287">SUMPRODUCT(B2271:B2290, (ROW(B2271:B2290)-ROW(B2271)+1)) / (20*21/2)</f>
        <v>10.371160476190475</v>
      </c>
      <c r="J2287" s="2">
        <f t="shared" si="282"/>
        <v>10.349944810452852</v>
      </c>
      <c r="K2287" s="2">
        <f t="shared" si="276"/>
        <v>10.313064510037117</v>
      </c>
    </row>
    <row r="2288" spans="1:11" ht="13.5" x14ac:dyDescent="0.25">
      <c r="A2288" s="3">
        <v>45334</v>
      </c>
      <c r="B2288" s="2">
        <v>10.386799999999999</v>
      </c>
      <c r="C2288" s="2">
        <f t="shared" si="277"/>
        <v>0</v>
      </c>
      <c r="D2288" s="2">
        <f t="shared" si="278"/>
        <v>10.39184</v>
      </c>
      <c r="E2288" s="2">
        <f t="shared" si="280"/>
        <v>10.35915</v>
      </c>
      <c r="F2288" s="2">
        <f t="shared" si="281"/>
        <v>10.360404999999998</v>
      </c>
      <c r="G2288" s="2">
        <f t="shared" si="275"/>
        <v>10.282015999999997</v>
      </c>
      <c r="H2288" s="2">
        <f t="shared" si="279"/>
        <v>10.256784499999997</v>
      </c>
      <c r="I2288" s="2">
        <f t="array" ref="I2288">SUMPRODUCT(B2272:B2291, (ROW(B2272:B2291)-ROW(B2272)+1)) / (20*21/2)</f>
        <v>10.375395714285714</v>
      </c>
      <c r="J2288" s="2">
        <f t="shared" si="282"/>
        <v>10.35345482850496</v>
      </c>
      <c r="K2288" s="2">
        <f t="shared" si="276"/>
        <v>10.315956097878798</v>
      </c>
    </row>
    <row r="2289" spans="1:11" ht="13.5" x14ac:dyDescent="0.25">
      <c r="A2289" s="3">
        <v>45335</v>
      </c>
      <c r="B2289" s="2">
        <v>10.386799999999999</v>
      </c>
      <c r="C2289" s="2">
        <f t="shared" si="277"/>
        <v>0</v>
      </c>
      <c r="D2289" s="2">
        <f t="shared" si="278"/>
        <v>10.39016</v>
      </c>
      <c r="E2289" s="2">
        <f t="shared" si="280"/>
        <v>10.358309999999998</v>
      </c>
      <c r="F2289" s="2">
        <f t="shared" si="281"/>
        <v>10.358309999999999</v>
      </c>
      <c r="G2289" s="2">
        <f t="shared" si="275"/>
        <v>10.280171999999999</v>
      </c>
      <c r="H2289" s="2">
        <f t="shared" si="279"/>
        <v>10.262155499999997</v>
      </c>
      <c r="I2289" s="2">
        <f t="array" ref="I2289">SUMPRODUCT(B2273:B2292, (ROW(B2273:B2292)-ROW(B2273)+1)) / (20*21/2)</f>
        <v>10.369051904761903</v>
      </c>
      <c r="J2289" s="2">
        <f t="shared" si="282"/>
        <v>10.356630559123534</v>
      </c>
      <c r="K2289" s="2">
        <f t="shared" si="276"/>
        <v>10.318734290118845</v>
      </c>
    </row>
    <row r="2290" spans="1:11" ht="13.5" x14ac:dyDescent="0.25">
      <c r="A2290" s="3">
        <v>45336</v>
      </c>
      <c r="B2290" s="2">
        <v>10.386799999999999</v>
      </c>
      <c r="C2290" s="2">
        <f t="shared" si="277"/>
        <v>0</v>
      </c>
      <c r="D2290" s="2">
        <f t="shared" si="278"/>
        <v>10.385120000000001</v>
      </c>
      <c r="E2290" s="2">
        <f t="shared" si="280"/>
        <v>10.355789999999997</v>
      </c>
      <c r="F2290" s="2">
        <f t="shared" si="281"/>
        <v>10.367529999999999</v>
      </c>
      <c r="G2290" s="2">
        <f t="shared" ref="G2290:G2353" si="283">AVERAGE(B2241:B2290)</f>
        <v>10.283021999999995</v>
      </c>
      <c r="H2290" s="2">
        <f t="shared" si="279"/>
        <v>10.267487999999997</v>
      </c>
      <c r="I2290" s="2">
        <f t="array" ref="I2290">SUMPRODUCT(B2274:B2293, (ROW(B2274:B2293)-ROW(B2274)+1)) / (20*21/2)</f>
        <v>10.370888571428571</v>
      </c>
      <c r="J2290" s="2">
        <f t="shared" si="282"/>
        <v>10.359503839207006</v>
      </c>
      <c r="K2290" s="2">
        <f t="shared" si="276"/>
        <v>10.321403533643597</v>
      </c>
    </row>
    <row r="2291" spans="1:11" ht="13.5" x14ac:dyDescent="0.25">
      <c r="A2291" s="3">
        <v>45337</v>
      </c>
      <c r="B2291" s="2">
        <v>10.412000000000001</v>
      </c>
      <c r="C2291" s="2">
        <f t="shared" si="277"/>
        <v>2.5200000000001666E-2</v>
      </c>
      <c r="D2291" s="2">
        <f t="shared" si="278"/>
        <v>10.391839999999998</v>
      </c>
      <c r="E2291" s="2">
        <f t="shared" si="280"/>
        <v>10.355789999999999</v>
      </c>
      <c r="F2291" s="2">
        <f t="shared" si="281"/>
        <v>10.37801</v>
      </c>
      <c r="G2291" s="2">
        <f t="shared" si="283"/>
        <v>10.286711999999996</v>
      </c>
      <c r="H2291" s="2">
        <f t="shared" si="279"/>
        <v>10.273213499999995</v>
      </c>
      <c r="I2291" s="2">
        <f t="array" ref="I2291">SUMPRODUCT(B2275:B2294, (ROW(B2275:B2294)-ROW(B2275)+1)) / (20*21/2)</f>
        <v>10.40465857142857</v>
      </c>
      <c r="J2291" s="2">
        <f t="shared" si="282"/>
        <v>10.364503473568245</v>
      </c>
      <c r="K2291" s="2">
        <f t="shared" ref="K2291:K2354" si="284">$K$4*B2291+(1-$K$4)*K2290</f>
        <v>10.324956336245808</v>
      </c>
    </row>
    <row r="2292" spans="1:11" ht="13.5" x14ac:dyDescent="0.25">
      <c r="A2292" s="3">
        <v>45338</v>
      </c>
      <c r="B2292" s="2">
        <v>10.311400000000001</v>
      </c>
      <c r="C2292" s="2">
        <f t="shared" si="277"/>
        <v>-0.10060000000000002</v>
      </c>
      <c r="D2292" s="2">
        <f t="shared" si="278"/>
        <v>10.376759999999999</v>
      </c>
      <c r="E2292" s="2">
        <f t="shared" si="280"/>
        <v>10.364180000000001</v>
      </c>
      <c r="F2292" s="2">
        <f t="shared" si="281"/>
        <v>10.375914999999999</v>
      </c>
      <c r="G2292" s="2">
        <f t="shared" si="283"/>
        <v>10.288389999999998</v>
      </c>
      <c r="H2292" s="2">
        <f t="shared" si="279"/>
        <v>10.278130999999995</v>
      </c>
      <c r="I2292" s="2">
        <f t="array" ref="I2292">SUMPRODUCT(B2276:B2295, (ROW(B2276:B2295)-ROW(B2276)+1)) / (20*21/2)</f>
        <v>10.472124761904761</v>
      </c>
      <c r="J2292" s="2">
        <f t="shared" si="282"/>
        <v>10.35944599989508</v>
      </c>
      <c r="K2292" s="2">
        <f t="shared" si="284"/>
        <v>10.32442471521656</v>
      </c>
    </row>
    <row r="2293" spans="1:11" ht="13.5" x14ac:dyDescent="0.25">
      <c r="A2293" s="3">
        <v>45341</v>
      </c>
      <c r="B2293" s="2">
        <v>10.395200000000001</v>
      </c>
      <c r="C2293" s="2">
        <f t="shared" si="277"/>
        <v>8.3800000000000097E-2</v>
      </c>
      <c r="D2293" s="2">
        <f t="shared" si="278"/>
        <v>10.378440000000001</v>
      </c>
      <c r="E2293" s="2">
        <f t="shared" si="280"/>
        <v>10.385140000000002</v>
      </c>
      <c r="F2293" s="2">
        <f t="shared" si="281"/>
        <v>10.375914999999999</v>
      </c>
      <c r="G2293" s="2">
        <f t="shared" si="283"/>
        <v>10.291911999999995</v>
      </c>
      <c r="H2293" s="2">
        <f t="shared" si="279"/>
        <v>10.283581999999997</v>
      </c>
      <c r="I2293" s="2">
        <f t="array" ref="I2293">SUMPRODUCT(B2277:B2296, (ROW(B2277:B2296)-ROW(B2277)+1)) / (20*21/2)</f>
        <v>10.541187619047617</v>
      </c>
      <c r="J2293" s="2">
        <f t="shared" si="282"/>
        <v>10.362851142762215</v>
      </c>
      <c r="K2293" s="2">
        <f t="shared" si="284"/>
        <v>10.327200216580616</v>
      </c>
    </row>
    <row r="2294" spans="1:11" ht="13.5" x14ac:dyDescent="0.25">
      <c r="A2294" s="3">
        <v>45342</v>
      </c>
      <c r="B2294" s="2">
        <v>10.730499999999999</v>
      </c>
      <c r="C2294" s="2">
        <f t="shared" si="277"/>
        <v>0.33529999999999838</v>
      </c>
      <c r="D2294" s="2">
        <f t="shared" si="278"/>
        <v>10.447179999999999</v>
      </c>
      <c r="E2294" s="2">
        <f t="shared" si="280"/>
        <v>10.418670000000001</v>
      </c>
      <c r="F2294" s="2">
        <f t="shared" si="281"/>
        <v>10.391005</v>
      </c>
      <c r="G2294" s="2">
        <f t="shared" si="283"/>
        <v>10.304485999999995</v>
      </c>
      <c r="H2294" s="2">
        <f t="shared" si="279"/>
        <v>10.290671499999997</v>
      </c>
      <c r="I2294" s="2">
        <f t="array" ref="I2294">SUMPRODUCT(B2278:B2297, (ROW(B2278:B2297)-ROW(B2278)+1)) / (20*21/2)</f>
        <v>10.606617619047618</v>
      </c>
      <c r="J2294" s="2">
        <f t="shared" si="282"/>
        <v>10.397865319642005</v>
      </c>
      <c r="K2294" s="2">
        <f t="shared" si="284"/>
        <v>10.343015894361768</v>
      </c>
    </row>
    <row r="2295" spans="1:11" ht="13.5" x14ac:dyDescent="0.25">
      <c r="A2295" s="3">
        <v>45343</v>
      </c>
      <c r="B2295" s="2">
        <v>11.099399999999999</v>
      </c>
      <c r="C2295" s="2">
        <f t="shared" si="277"/>
        <v>0.36890000000000001</v>
      </c>
      <c r="D2295" s="2">
        <f t="shared" si="278"/>
        <v>10.589699999999999</v>
      </c>
      <c r="E2295" s="2">
        <f t="shared" si="280"/>
        <v>10.487410000000001</v>
      </c>
      <c r="F2295" s="2">
        <f t="shared" si="281"/>
        <v>10.424539999999999</v>
      </c>
      <c r="G2295" s="2">
        <f t="shared" si="283"/>
        <v>10.322091999999996</v>
      </c>
      <c r="H2295" s="2">
        <f t="shared" si="279"/>
        <v>10.299071499999998</v>
      </c>
      <c r="I2295" s="2">
        <f t="array" ref="I2295">SUMPRODUCT(B2279:B2298, (ROW(B2279:B2298)-ROW(B2279)+1)) / (20*21/2)</f>
        <v>10.64450238095238</v>
      </c>
      <c r="J2295" s="2">
        <f t="shared" si="282"/>
        <v>10.464678146342766</v>
      </c>
      <c r="K2295" s="2">
        <f t="shared" si="284"/>
        <v>10.372678016151504</v>
      </c>
    </row>
    <row r="2296" spans="1:11" ht="13.5" x14ac:dyDescent="0.25">
      <c r="A2296" s="3">
        <v>45344</v>
      </c>
      <c r="B2296" s="2">
        <v>11.149699999999999</v>
      </c>
      <c r="C2296" s="2">
        <f t="shared" si="277"/>
        <v>5.0300000000000011E-2</v>
      </c>
      <c r="D2296" s="2">
        <f t="shared" si="278"/>
        <v>10.73724</v>
      </c>
      <c r="E2296" s="2">
        <f t="shared" si="280"/>
        <v>10.564539999999999</v>
      </c>
      <c r="F2296" s="2">
        <f t="shared" si="281"/>
        <v>10.462684999999999</v>
      </c>
      <c r="G2296" s="2">
        <f t="shared" si="283"/>
        <v>10.342211999999996</v>
      </c>
      <c r="H2296" s="2">
        <f t="shared" si="279"/>
        <v>10.307532499999995</v>
      </c>
      <c r="I2296" s="2">
        <f t="array" ref="I2296">SUMPRODUCT(B2280:B2299, (ROW(B2280:B2299)-ROW(B2280)+1)) / (20*21/2)</f>
        <v>10.703944285714286</v>
      </c>
      <c r="J2296" s="2">
        <f t="shared" si="282"/>
        <v>10.529918322881551</v>
      </c>
      <c r="K2296" s="2">
        <f t="shared" si="284"/>
        <v>10.403149466498503</v>
      </c>
    </row>
    <row r="2297" spans="1:11" ht="13.5" x14ac:dyDescent="0.25">
      <c r="A2297" s="3">
        <v>45345</v>
      </c>
      <c r="B2297" s="2">
        <v>11.149699999999999</v>
      </c>
      <c r="C2297" s="2">
        <f t="shared" si="277"/>
        <v>0</v>
      </c>
      <c r="D2297" s="2">
        <f t="shared" si="278"/>
        <v>10.904899999999998</v>
      </c>
      <c r="E2297" s="2">
        <f t="shared" si="280"/>
        <v>10.640829999999999</v>
      </c>
      <c r="F2297" s="2">
        <f t="shared" si="281"/>
        <v>10.500409999999999</v>
      </c>
      <c r="G2297" s="2">
        <f t="shared" si="283"/>
        <v>10.362331999999997</v>
      </c>
      <c r="H2297" s="2">
        <f t="shared" si="279"/>
        <v>10.315268499999997</v>
      </c>
      <c r="I2297" s="2">
        <f t="array" ref="I2297">SUMPRODUCT(B2281:B2300, (ROW(B2281:B2300)-ROW(B2281)+1)) / (20*21/2)</f>
        <v>10.771764761904759</v>
      </c>
      <c r="J2297" s="2">
        <f t="shared" si="282"/>
        <v>10.588945149273785</v>
      </c>
      <c r="K2297" s="2">
        <f t="shared" si="284"/>
        <v>10.432425958008364</v>
      </c>
    </row>
    <row r="2298" spans="1:11" ht="13.5" x14ac:dyDescent="0.25">
      <c r="A2298" s="3">
        <v>45348</v>
      </c>
      <c r="B2298" s="2">
        <v>10.898199999999999</v>
      </c>
      <c r="C2298" s="2">
        <f t="shared" si="277"/>
        <v>-0.25150000000000006</v>
      </c>
      <c r="D2298" s="2">
        <f t="shared" si="278"/>
        <v>11.005500000000001</v>
      </c>
      <c r="E2298" s="2">
        <f t="shared" si="280"/>
        <v>10.69197</v>
      </c>
      <c r="F2298" s="2">
        <f t="shared" si="281"/>
        <v>10.525559999999999</v>
      </c>
      <c r="G2298" s="2">
        <f t="shared" si="283"/>
        <v>10.378259999999996</v>
      </c>
      <c r="H2298" s="2">
        <f t="shared" si="279"/>
        <v>10.321136999999998</v>
      </c>
      <c r="I2298" s="2">
        <f t="array" ref="I2298">SUMPRODUCT(B2282:B2301, (ROW(B2282:B2301)-ROW(B2282)+1)) / (20*21/2)</f>
        <v>10.835473809523807</v>
      </c>
      <c r="J2298" s="2">
        <f t="shared" si="282"/>
        <v>10.618397992200091</v>
      </c>
      <c r="K2298" s="2">
        <f t="shared" si="284"/>
        <v>10.450691606713919</v>
      </c>
    </row>
    <row r="2299" spans="1:11" ht="13.5" x14ac:dyDescent="0.25">
      <c r="A2299" s="3">
        <v>45349</v>
      </c>
      <c r="B2299" s="2">
        <v>11.149699999999999</v>
      </c>
      <c r="C2299" s="2">
        <f t="shared" si="277"/>
        <v>0.25150000000000006</v>
      </c>
      <c r="D2299" s="2">
        <f t="shared" si="278"/>
        <v>11.089339999999998</v>
      </c>
      <c r="E2299" s="2">
        <f t="shared" si="280"/>
        <v>10.76826</v>
      </c>
      <c r="F2299" s="2">
        <f t="shared" si="281"/>
        <v>10.563284999999997</v>
      </c>
      <c r="G2299" s="2">
        <f t="shared" si="283"/>
        <v>10.396871999999997</v>
      </c>
      <c r="H2299" s="2">
        <f t="shared" si="279"/>
        <v>10.327690999999998</v>
      </c>
      <c r="I2299" s="2">
        <f t="array" ref="I2299">SUMPRODUCT(B2283:B2302, (ROW(B2283:B2302)-ROW(B2283)+1)) / (20*21/2)</f>
        <v>10.883100000000002</v>
      </c>
      <c r="J2299" s="2">
        <f t="shared" si="282"/>
        <v>10.668998183419131</v>
      </c>
      <c r="K2299" s="2">
        <f t="shared" si="284"/>
        <v>10.478103700568274</v>
      </c>
    </row>
    <row r="2300" spans="1:11" ht="13.5" x14ac:dyDescent="0.25">
      <c r="A2300" s="3">
        <v>45350</v>
      </c>
      <c r="B2300" s="2">
        <v>11.275399999999999</v>
      </c>
      <c r="C2300" s="2">
        <f t="shared" si="277"/>
        <v>0.12570000000000014</v>
      </c>
      <c r="D2300" s="2">
        <f t="shared" si="278"/>
        <v>11.124539999999998</v>
      </c>
      <c r="E2300" s="2">
        <f t="shared" si="280"/>
        <v>10.857119999999998</v>
      </c>
      <c r="F2300" s="2">
        <f t="shared" si="281"/>
        <v>10.606454999999999</v>
      </c>
      <c r="G2300" s="2">
        <f t="shared" si="283"/>
        <v>10.420009999999996</v>
      </c>
      <c r="H2300" s="2">
        <f t="shared" si="279"/>
        <v>10.334149</v>
      </c>
      <c r="I2300" s="2">
        <f t="array" ref="I2300">SUMPRODUCT(B2284:B2303, (ROW(B2284:B2303)-ROW(B2284)+1)) / (20*21/2)</f>
        <v>10.933515714285713</v>
      </c>
      <c r="J2300" s="2">
        <f t="shared" si="282"/>
        <v>10.726750737379215</v>
      </c>
      <c r="K2300" s="2">
        <f t="shared" si="284"/>
        <v>10.509370222114617</v>
      </c>
    </row>
    <row r="2301" spans="1:11" ht="13.5" x14ac:dyDescent="0.25">
      <c r="A2301" s="3">
        <v>45351</v>
      </c>
      <c r="B2301" s="2">
        <v>11.275399999999999</v>
      </c>
      <c r="C2301" s="2">
        <f t="shared" si="277"/>
        <v>0</v>
      </c>
      <c r="D2301" s="2">
        <f t="shared" si="278"/>
        <v>11.149679999999998</v>
      </c>
      <c r="E2301" s="2">
        <f t="shared" si="280"/>
        <v>10.94346</v>
      </c>
      <c r="F2301" s="2">
        <f t="shared" si="281"/>
        <v>10.649624999999999</v>
      </c>
      <c r="G2301" s="2">
        <f t="shared" si="283"/>
        <v>10.443147999999997</v>
      </c>
      <c r="H2301" s="2">
        <f t="shared" si="279"/>
        <v>10.340607</v>
      </c>
      <c r="I2301" s="2">
        <f t="array" ref="I2301">SUMPRODUCT(B2285:B2304, (ROW(B2285:B2304)-ROW(B2285)+1)) / (20*21/2)</f>
        <v>10.978981428571428</v>
      </c>
      <c r="J2301" s="2">
        <f t="shared" si="282"/>
        <v>10.779003048105004</v>
      </c>
      <c r="K2301" s="2">
        <f t="shared" si="284"/>
        <v>10.539410605561104</v>
      </c>
    </row>
    <row r="2302" spans="1:11" ht="13.5" x14ac:dyDescent="0.25">
      <c r="A2302" s="3">
        <v>45352</v>
      </c>
      <c r="B2302" s="2">
        <v>11.149699999999999</v>
      </c>
      <c r="C2302" s="2">
        <f t="shared" si="277"/>
        <v>-0.12570000000000014</v>
      </c>
      <c r="D2302" s="2">
        <f t="shared" si="278"/>
        <v>11.149679999999998</v>
      </c>
      <c r="E2302" s="2">
        <f t="shared" si="280"/>
        <v>11.027289999999999</v>
      </c>
      <c r="F2302" s="2">
        <f t="shared" si="281"/>
        <v>10.695734999999999</v>
      </c>
      <c r="G2302" s="2">
        <f t="shared" si="283"/>
        <v>10.463771999999997</v>
      </c>
      <c r="H2302" s="2">
        <f t="shared" si="279"/>
        <v>10.346017</v>
      </c>
      <c r="I2302" s="2">
        <f t="array" ref="I2302">SUMPRODUCT(B2286:B2305, (ROW(B2286:B2305)-ROW(B2286)+1)) / (20*21/2)</f>
        <v>11.015704761904763</v>
      </c>
      <c r="J2302" s="2">
        <f t="shared" si="282"/>
        <v>10.814307519714053</v>
      </c>
      <c r="K2302" s="2">
        <f t="shared" si="284"/>
        <v>10.563343522990079</v>
      </c>
    </row>
    <row r="2303" spans="1:11" ht="13.5" x14ac:dyDescent="0.25">
      <c r="A2303" s="3">
        <v>45355</v>
      </c>
      <c r="B2303" s="2">
        <v>11.225099999999999</v>
      </c>
      <c r="C2303" s="2">
        <f t="shared" si="277"/>
        <v>7.5400000000000134E-2</v>
      </c>
      <c r="D2303" s="2">
        <f t="shared" si="278"/>
        <v>11.215059999999999</v>
      </c>
      <c r="E2303" s="2">
        <f t="shared" si="280"/>
        <v>11.110279999999999</v>
      </c>
      <c r="F2303" s="2">
        <f t="shared" si="281"/>
        <v>10.74771</v>
      </c>
      <c r="G2303" s="2">
        <f t="shared" si="283"/>
        <v>10.485567999999995</v>
      </c>
      <c r="H2303" s="2">
        <f t="shared" si="279"/>
        <v>10.351613500000001</v>
      </c>
      <c r="I2303" s="2">
        <f t="array" ref="I2303">SUMPRODUCT(B2287:B2306, (ROW(B2287:B2306)-ROW(B2287)+1)) / (20*21/2)</f>
        <v>11.022452857142857</v>
      </c>
      <c r="J2303" s="2">
        <f t="shared" si="282"/>
        <v>10.853430613074618</v>
      </c>
      <c r="K2303" s="2">
        <f t="shared" si="284"/>
        <v>10.589294757382627</v>
      </c>
    </row>
    <row r="2304" spans="1:11" ht="13.5" x14ac:dyDescent="0.25">
      <c r="A2304" s="3">
        <v>45356</v>
      </c>
      <c r="B2304" s="2">
        <v>11.225099999999999</v>
      </c>
      <c r="C2304" s="2">
        <f t="shared" si="277"/>
        <v>0</v>
      </c>
      <c r="D2304" s="2">
        <f t="shared" si="278"/>
        <v>11.230139999999999</v>
      </c>
      <c r="E2304" s="2">
        <f t="shared" si="280"/>
        <v>11.159739999999999</v>
      </c>
      <c r="F2304" s="2">
        <f t="shared" si="281"/>
        <v>10.789204999999999</v>
      </c>
      <c r="G2304" s="2">
        <f t="shared" si="283"/>
        <v>10.507531999999996</v>
      </c>
      <c r="H2304" s="2">
        <f t="shared" si="279"/>
        <v>10.356256500000002</v>
      </c>
      <c r="I2304" s="2">
        <f t="array" ref="I2304">SUMPRODUCT(B2288:B2307, (ROW(B2288:B2307)-ROW(B2288)+1)) / (20*21/2)</f>
        <v>11.050678095238096</v>
      </c>
      <c r="J2304" s="2">
        <f t="shared" si="282"/>
        <v>10.888827697543702</v>
      </c>
      <c r="K2304" s="2">
        <f t="shared" si="284"/>
        <v>10.614228296308799</v>
      </c>
    </row>
    <row r="2305" spans="1:11" ht="13.5" x14ac:dyDescent="0.25">
      <c r="A2305" s="3">
        <v>45357</v>
      </c>
      <c r="B2305" s="2">
        <v>11.174799999999999</v>
      </c>
      <c r="C2305" s="2">
        <f t="shared" si="277"/>
        <v>-5.0300000000000011E-2</v>
      </c>
      <c r="D2305" s="2">
        <f t="shared" si="278"/>
        <v>11.210019999999998</v>
      </c>
      <c r="E2305" s="2">
        <f t="shared" si="280"/>
        <v>11.167279999999998</v>
      </c>
      <c r="F2305" s="2">
        <f t="shared" si="281"/>
        <v>10.827344999999998</v>
      </c>
      <c r="G2305" s="2">
        <f t="shared" si="283"/>
        <v>10.531507999999997</v>
      </c>
      <c r="H2305" s="2">
        <f t="shared" si="279"/>
        <v>10.359122499999998</v>
      </c>
      <c r="I2305" s="2">
        <f t="array" ref="I2305">SUMPRODUCT(B2289:B2308, (ROW(B2289:B2308)-ROW(B2289)+1)) / (20*21/2)</f>
        <v>11.051318095238093</v>
      </c>
      <c r="J2305" s="2">
        <f t="shared" si="282"/>
        <v>10.916063154920492</v>
      </c>
      <c r="K2305" s="2">
        <f t="shared" si="284"/>
        <v>10.63621150037512</v>
      </c>
    </row>
    <row r="2306" spans="1:11" ht="13.5" x14ac:dyDescent="0.25">
      <c r="A2306" s="3">
        <v>45358</v>
      </c>
      <c r="B2306" s="2">
        <v>10.898199999999999</v>
      </c>
      <c r="C2306" s="2">
        <f t="shared" si="277"/>
        <v>-0.27660000000000018</v>
      </c>
      <c r="D2306" s="2">
        <f t="shared" si="278"/>
        <v>11.13458</v>
      </c>
      <c r="E2306" s="2">
        <f t="shared" si="280"/>
        <v>11.142129999999998</v>
      </c>
      <c r="F2306" s="2">
        <f t="shared" si="281"/>
        <v>10.853334999999998</v>
      </c>
      <c r="G2306" s="2">
        <f t="shared" si="283"/>
        <v>10.546933999999997</v>
      </c>
      <c r="H2306" s="2">
        <f t="shared" si="279"/>
        <v>10.360605499999998</v>
      </c>
      <c r="I2306" s="2">
        <f t="array" ref="I2306">SUMPRODUCT(B2290:B2309, (ROW(B2290:B2309)-ROW(B2290)+1)) / (20*21/2)</f>
        <v>11.049522857142858</v>
      </c>
      <c r="J2306" s="2">
        <f t="shared" si="282"/>
        <v>10.914361902070921</v>
      </c>
      <c r="K2306" s="2">
        <f t="shared" si="284"/>
        <v>10.64648555918394</v>
      </c>
    </row>
    <row r="2307" spans="1:11" ht="13.5" x14ac:dyDescent="0.25">
      <c r="A2307" s="3">
        <v>45359</v>
      </c>
      <c r="B2307" s="2">
        <v>11.149699999999999</v>
      </c>
      <c r="C2307" s="2">
        <f t="shared" si="277"/>
        <v>0.25150000000000006</v>
      </c>
      <c r="D2307" s="2">
        <f t="shared" si="278"/>
        <v>11.13458</v>
      </c>
      <c r="E2307" s="2">
        <f t="shared" si="280"/>
        <v>11.142129999999998</v>
      </c>
      <c r="F2307" s="2">
        <f t="shared" si="281"/>
        <v>10.891479999999998</v>
      </c>
      <c r="G2307" s="2">
        <f t="shared" si="283"/>
        <v>10.565711999999998</v>
      </c>
      <c r="H2307" s="2">
        <f t="shared" si="279"/>
        <v>10.364489999999998</v>
      </c>
      <c r="I2307" s="2">
        <f t="array" ref="I2307">SUMPRODUCT(B2291:B2310, (ROW(B2291:B2310)-ROW(B2291)+1)) / (20*21/2)</f>
        <v>11.045292380952382</v>
      </c>
      <c r="J2307" s="2">
        <f t="shared" si="282"/>
        <v>10.936775054254642</v>
      </c>
      <c r="K2307" s="2">
        <f t="shared" si="284"/>
        <v>10.666219458823786</v>
      </c>
    </row>
    <row r="2308" spans="1:11" ht="13.5" x14ac:dyDescent="0.25">
      <c r="A2308" s="3">
        <v>45362</v>
      </c>
      <c r="B2308" s="2">
        <v>10.898199999999999</v>
      </c>
      <c r="C2308" s="2">
        <f t="shared" ref="C2308:C2371" si="285">B2308-B2307</f>
        <v>-0.25150000000000006</v>
      </c>
      <c r="D2308" s="2">
        <f t="shared" si="278"/>
        <v>11.0692</v>
      </c>
      <c r="E2308" s="2">
        <f t="shared" si="280"/>
        <v>11.14213</v>
      </c>
      <c r="F2308" s="2">
        <f t="shared" si="281"/>
        <v>10.91705</v>
      </c>
      <c r="G2308" s="2">
        <f t="shared" si="283"/>
        <v>10.574429999999996</v>
      </c>
      <c r="H2308" s="2">
        <f t="shared" si="279"/>
        <v>10.3663925</v>
      </c>
      <c r="I2308" s="2">
        <f t="array" ref="I2308">SUMPRODUCT(B2292:B2311, (ROW(B2292:B2311)-ROW(B2292)+1)) / (20*21/2)</f>
        <v>11.038626666666666</v>
      </c>
      <c r="J2308" s="2">
        <f t="shared" si="282"/>
        <v>10.933101239563724</v>
      </c>
      <c r="K2308" s="2">
        <f t="shared" si="284"/>
        <v>10.675316734948344</v>
      </c>
    </row>
    <row r="2309" spans="1:11" ht="13.5" x14ac:dyDescent="0.25">
      <c r="A2309" s="3">
        <v>45363</v>
      </c>
      <c r="B2309" s="2">
        <v>10.898199999999999</v>
      </c>
      <c r="C2309" s="2">
        <f t="shared" si="285"/>
        <v>0</v>
      </c>
      <c r="D2309" s="2">
        <f t="shared" si="278"/>
        <v>11.003820000000001</v>
      </c>
      <c r="E2309" s="2">
        <f t="shared" si="280"/>
        <v>11.11698</v>
      </c>
      <c r="F2309" s="2">
        <f t="shared" si="281"/>
        <v>10.94262</v>
      </c>
      <c r="G2309" s="2">
        <f t="shared" si="283"/>
        <v>10.583147999999994</v>
      </c>
      <c r="H2309" s="2">
        <f t="shared" si="279"/>
        <v>10.368066000000001</v>
      </c>
      <c r="I2309" s="2">
        <f t="array" ref="I2309">SUMPRODUCT(B2293:B2312, (ROW(B2293:B2312)-ROW(B2293)+1)) / (20*21/2)</f>
        <v>11.021664761904761</v>
      </c>
      <c r="J2309" s="2">
        <f t="shared" si="282"/>
        <v>10.929777311986227</v>
      </c>
      <c r="K2309" s="2">
        <f t="shared" si="284"/>
        <v>10.684057255146449</v>
      </c>
    </row>
    <row r="2310" spans="1:11" ht="13.5" x14ac:dyDescent="0.25">
      <c r="A2310" s="3">
        <v>45364</v>
      </c>
      <c r="B2310" s="2">
        <v>10.898199999999999</v>
      </c>
      <c r="C2310" s="2">
        <f t="shared" si="285"/>
        <v>0</v>
      </c>
      <c r="D2310" s="2">
        <f t="shared" si="278"/>
        <v>10.948500000000001</v>
      </c>
      <c r="E2310" s="2">
        <f t="shared" si="280"/>
        <v>11.07926</v>
      </c>
      <c r="F2310" s="2">
        <f t="shared" si="281"/>
        <v>10.96819</v>
      </c>
      <c r="G2310" s="2">
        <f t="shared" si="283"/>
        <v>10.599913999999995</v>
      </c>
      <c r="H2310" s="2">
        <f t="shared" si="279"/>
        <v>10.3708455</v>
      </c>
      <c r="I2310" s="2">
        <f t="array" ref="I2310">SUMPRODUCT(B2294:B2313, (ROW(B2294:B2313)-ROW(B2294)+1)) / (20*21/2)</f>
        <v>11.008688571428571</v>
      </c>
      <c r="J2310" s="2">
        <f t="shared" si="282"/>
        <v>10.926769948939919</v>
      </c>
      <c r="K2310" s="2">
        <f t="shared" si="284"/>
        <v>10.692455009846588</v>
      </c>
    </row>
    <row r="2311" spans="1:11" ht="13.5" x14ac:dyDescent="0.25">
      <c r="A2311" s="3">
        <v>45365</v>
      </c>
      <c r="B2311" s="2">
        <v>10.898199999999999</v>
      </c>
      <c r="C2311" s="2">
        <f t="shared" si="285"/>
        <v>0</v>
      </c>
      <c r="D2311" s="2">
        <f t="shared" ref="D2311:D2374" si="286">AVERAGE(B2307:B2311)</f>
        <v>10.948500000000001</v>
      </c>
      <c r="E2311" s="2">
        <f t="shared" si="280"/>
        <v>11.041540000000001</v>
      </c>
      <c r="F2311" s="2">
        <f t="shared" si="281"/>
        <v>10.992500000000001</v>
      </c>
      <c r="G2311" s="2">
        <f t="shared" si="283"/>
        <v>10.610811999999994</v>
      </c>
      <c r="H2311" s="2">
        <f t="shared" si="279"/>
        <v>10.373625000000002</v>
      </c>
      <c r="I2311" s="2">
        <f t="array" ref="I2311">SUMPRODUCT(B2295:B2314, (ROW(B2295:B2314)-ROW(B2295)+1)) / (20*21/2)</f>
        <v>10.991006666666665</v>
      </c>
      <c r="J2311" s="2">
        <f t="shared" si="282"/>
        <v>10.924049001421832</v>
      </c>
      <c r="K2311" s="2">
        <f t="shared" si="284"/>
        <v>10.700523440832997</v>
      </c>
    </row>
    <row r="2312" spans="1:11" ht="13.5" x14ac:dyDescent="0.25">
      <c r="A2312" s="3">
        <v>45366</v>
      </c>
      <c r="B2312" s="2">
        <v>10.814399999999999</v>
      </c>
      <c r="C2312" s="2">
        <f t="shared" si="285"/>
        <v>-8.3800000000000097E-2</v>
      </c>
      <c r="D2312" s="2">
        <f t="shared" si="286"/>
        <v>10.88144</v>
      </c>
      <c r="E2312" s="2">
        <f t="shared" si="280"/>
        <v>11.008010000000002</v>
      </c>
      <c r="F2312" s="2">
        <f t="shared" si="281"/>
        <v>11.01765</v>
      </c>
      <c r="G2312" s="2">
        <f t="shared" si="283"/>
        <v>10.620201999999995</v>
      </c>
      <c r="H2312" s="2">
        <f t="shared" si="279"/>
        <v>10.375528000000005</v>
      </c>
      <c r="I2312" s="2">
        <f t="array" ref="I2312">SUMPRODUCT(B2296:B2315, (ROW(B2296:B2315)-ROW(B2296)+1)) / (20*21/2)</f>
        <v>10.968735238095237</v>
      </c>
      <c r="J2312" s="2">
        <f t="shared" si="282"/>
        <v>10.913606239381657</v>
      </c>
      <c r="K2312" s="2">
        <f t="shared" si="284"/>
        <v>10.704989188251311</v>
      </c>
    </row>
    <row r="2313" spans="1:11" ht="13.5" x14ac:dyDescent="0.25">
      <c r="A2313" s="3">
        <v>45369</v>
      </c>
      <c r="B2313" s="2">
        <v>10.881399999999999</v>
      </c>
      <c r="C2313" s="2">
        <f t="shared" si="285"/>
        <v>6.7000000000000171E-2</v>
      </c>
      <c r="D2313" s="2">
        <f t="shared" si="286"/>
        <v>10.878079999999999</v>
      </c>
      <c r="E2313" s="2">
        <f t="shared" si="280"/>
        <v>10.973640000000001</v>
      </c>
      <c r="F2313" s="2">
        <f t="shared" si="281"/>
        <v>11.04196</v>
      </c>
      <c r="G2313" s="2">
        <f t="shared" si="283"/>
        <v>10.630931999999994</v>
      </c>
      <c r="H2313" s="2">
        <f t="shared" si="279"/>
        <v>10.377842000000005</v>
      </c>
      <c r="I2313" s="2">
        <f t="array" ref="I2313">SUMPRODUCT(B2297:B2316, (ROW(B2297:B2316)-ROW(B2297)+1)) / (20*21/2)</f>
        <v>10.951811428571428</v>
      </c>
      <c r="J2313" s="2">
        <f t="shared" si="282"/>
        <v>10.910538978488166</v>
      </c>
      <c r="K2313" s="2">
        <f t="shared" si="284"/>
        <v>10.711907259300279</v>
      </c>
    </row>
    <row r="2314" spans="1:11" ht="13.5" x14ac:dyDescent="0.25">
      <c r="A2314" s="3">
        <v>45370</v>
      </c>
      <c r="B2314" s="2">
        <v>10.856299999999999</v>
      </c>
      <c r="C2314" s="2">
        <f t="shared" si="285"/>
        <v>-2.5100000000000122E-2</v>
      </c>
      <c r="D2314" s="2">
        <f t="shared" si="286"/>
        <v>10.869699999999998</v>
      </c>
      <c r="E2314" s="2">
        <f t="shared" si="280"/>
        <v>10.936760000000003</v>
      </c>
      <c r="F2314" s="2">
        <f t="shared" si="281"/>
        <v>11.048249999999999</v>
      </c>
      <c r="G2314" s="2">
        <f t="shared" si="283"/>
        <v>10.641829999999995</v>
      </c>
      <c r="H2314" s="2">
        <f t="shared" ref="H2314:H2377" si="287">AVERAGE(B2115:B2314)</f>
        <v>10.379954500000004</v>
      </c>
      <c r="I2314" s="2">
        <f t="array" ref="I2314">SUMPRODUCT(B2298:B2317, (ROW(B2298:B2317)-ROW(B2298)+1)) / (20*21/2)</f>
        <v>10.93628476190476</v>
      </c>
      <c r="J2314" s="2">
        <f t="shared" si="282"/>
        <v>10.905373361489293</v>
      </c>
      <c r="K2314" s="2">
        <f t="shared" si="284"/>
        <v>10.717569719719876</v>
      </c>
    </row>
    <row r="2315" spans="1:11" ht="13.5" x14ac:dyDescent="0.25">
      <c r="A2315" s="3">
        <v>45372</v>
      </c>
      <c r="B2315" s="2">
        <v>10.814399999999999</v>
      </c>
      <c r="C2315" s="2">
        <f t="shared" si="285"/>
        <v>-4.1900000000000048E-2</v>
      </c>
      <c r="D2315" s="2">
        <f t="shared" si="286"/>
        <v>10.852939999999998</v>
      </c>
      <c r="E2315" s="2">
        <f t="shared" si="280"/>
        <v>10.900720000000002</v>
      </c>
      <c r="F2315" s="2">
        <f t="shared" si="281"/>
        <v>11.034000000000001</v>
      </c>
      <c r="G2315" s="2">
        <f t="shared" si="283"/>
        <v>10.656585999999994</v>
      </c>
      <c r="H2315" s="2">
        <f t="shared" si="287"/>
        <v>10.382162500000002</v>
      </c>
      <c r="I2315" s="2">
        <f t="array" ref="I2315">SUMPRODUCT(B2299:B2318, (ROW(B2299:B2318)-ROW(B2299)+1)) / (20*21/2)</f>
        <v>10.921355238095238</v>
      </c>
      <c r="J2315" s="2">
        <f t="shared" si="282"/>
        <v>10.896709231823644</v>
      </c>
      <c r="K2315" s="2">
        <f t="shared" si="284"/>
        <v>10.721366985613214</v>
      </c>
    </row>
    <row r="2316" spans="1:11" ht="13.5" x14ac:dyDescent="0.25">
      <c r="A2316" s="3">
        <v>45373</v>
      </c>
      <c r="B2316" s="2">
        <v>10.856299999999999</v>
      </c>
      <c r="C2316" s="2">
        <f t="shared" si="285"/>
        <v>4.1900000000000048E-2</v>
      </c>
      <c r="D2316" s="2">
        <f t="shared" si="286"/>
        <v>10.844559999999998</v>
      </c>
      <c r="E2316" s="2">
        <f t="shared" ref="E2316:E2379" si="288">AVERAGE(B2307:B2316)</f>
        <v>10.896530000000002</v>
      </c>
      <c r="F2316" s="2">
        <f t="shared" si="281"/>
        <v>11.01933</v>
      </c>
      <c r="G2316" s="2">
        <f t="shared" si="283"/>
        <v>10.667483999999995</v>
      </c>
      <c r="H2316" s="2">
        <f t="shared" si="287"/>
        <v>10.384885000000002</v>
      </c>
      <c r="I2316" s="2">
        <f t="array" ref="I2316">SUMPRODUCT(B2300:B2319, (ROW(B2300:B2319)-ROW(B2300)+1)) / (20*21/2)</f>
        <v>10.905865238095235</v>
      </c>
      <c r="J2316" s="2">
        <f t="shared" si="282"/>
        <v>10.892860733554727</v>
      </c>
      <c r="K2316" s="2">
        <f t="shared" si="284"/>
        <v>10.72665847637348</v>
      </c>
    </row>
    <row r="2317" spans="1:11" ht="13.5" x14ac:dyDescent="0.25">
      <c r="A2317" s="3">
        <v>45376</v>
      </c>
      <c r="B2317" s="2">
        <v>10.856299999999999</v>
      </c>
      <c r="C2317" s="2">
        <f t="shared" si="285"/>
        <v>0</v>
      </c>
      <c r="D2317" s="2">
        <f t="shared" si="286"/>
        <v>10.852939999999998</v>
      </c>
      <c r="E2317" s="2">
        <f t="shared" si="288"/>
        <v>10.867190000000003</v>
      </c>
      <c r="F2317" s="2">
        <f t="shared" si="281"/>
        <v>11.004660000000001</v>
      </c>
      <c r="G2317" s="2">
        <f t="shared" si="283"/>
        <v>10.675029999999994</v>
      </c>
      <c r="H2317" s="2">
        <f t="shared" si="287"/>
        <v>10.387302500000001</v>
      </c>
      <c r="I2317" s="2">
        <f t="array" ref="I2317">SUMPRODUCT(B2301:B2320, (ROW(B2301:B2320)-ROW(B2301)+1)) / (20*21/2)</f>
        <v>10.891852380952379</v>
      </c>
      <c r="J2317" s="2">
        <f t="shared" si="282"/>
        <v>10.889378758930468</v>
      </c>
      <c r="K2317" s="2">
        <f t="shared" si="284"/>
        <v>10.731742457692167</v>
      </c>
    </row>
    <row r="2318" spans="1:11" ht="13.5" x14ac:dyDescent="0.25">
      <c r="A2318" s="3">
        <v>45377</v>
      </c>
      <c r="B2318" s="2">
        <v>10.847899999999999</v>
      </c>
      <c r="C2318" s="2">
        <f t="shared" si="285"/>
        <v>-8.3999999999999631E-3</v>
      </c>
      <c r="D2318" s="2">
        <f t="shared" si="286"/>
        <v>10.846239999999998</v>
      </c>
      <c r="E2318" s="2">
        <f t="shared" si="288"/>
        <v>10.862159999999999</v>
      </c>
      <c r="F2318" s="2">
        <f t="shared" si="281"/>
        <v>11.002145000000002</v>
      </c>
      <c r="G2318" s="2">
        <f t="shared" si="283"/>
        <v>10.683413999999994</v>
      </c>
      <c r="H2318" s="2">
        <f t="shared" si="287"/>
        <v>10.389678000000002</v>
      </c>
      <c r="I2318" s="2">
        <f t="array" ref="I2318">SUMPRODUCT(B2302:B2321, (ROW(B2302:B2321)-ROW(B2302)+1)) / (20*21/2)</f>
        <v>10.877524761904761</v>
      </c>
      <c r="J2318" s="2">
        <f t="shared" si="282"/>
        <v>10.885428400937091</v>
      </c>
      <c r="K2318" s="2">
        <f t="shared" si="284"/>
        <v>10.736297655429729</v>
      </c>
    </row>
    <row r="2319" spans="1:11" ht="13.5" x14ac:dyDescent="0.25">
      <c r="A2319" s="3">
        <v>45378</v>
      </c>
      <c r="B2319" s="2">
        <v>10.839499999999999</v>
      </c>
      <c r="C2319" s="2">
        <f t="shared" si="285"/>
        <v>-8.3999999999999631E-3</v>
      </c>
      <c r="D2319" s="2">
        <f t="shared" si="286"/>
        <v>10.842879999999999</v>
      </c>
      <c r="E2319" s="2">
        <f t="shared" si="288"/>
        <v>10.85629</v>
      </c>
      <c r="F2319" s="2">
        <f t="shared" si="281"/>
        <v>10.986635</v>
      </c>
      <c r="G2319" s="2">
        <f t="shared" si="283"/>
        <v>10.691629999999993</v>
      </c>
      <c r="H2319" s="2">
        <f t="shared" si="287"/>
        <v>10.390867500000002</v>
      </c>
      <c r="I2319" s="2">
        <f t="array" ref="I2319">SUMPRODUCT(B2303:B2322, (ROW(B2303:B2322)-ROW(B2303)+1)) / (20*21/2)</f>
        <v>10.867782857142855</v>
      </c>
      <c r="J2319" s="2">
        <f t="shared" si="282"/>
        <v>10.881054267514511</v>
      </c>
      <c r="K2319" s="2">
        <f t="shared" si="284"/>
        <v>10.740344806197191</v>
      </c>
    </row>
    <row r="2320" spans="1:11" ht="13.5" x14ac:dyDescent="0.25">
      <c r="A2320" s="3">
        <v>45379</v>
      </c>
      <c r="B2320" s="2">
        <v>10.839499999999999</v>
      </c>
      <c r="C2320" s="2">
        <f t="shared" si="285"/>
        <v>0</v>
      </c>
      <c r="D2320" s="2">
        <f t="shared" si="286"/>
        <v>10.847899999999999</v>
      </c>
      <c r="E2320" s="2">
        <f t="shared" si="288"/>
        <v>10.85042</v>
      </c>
      <c r="F2320" s="2">
        <f t="shared" si="281"/>
        <v>10.964839999999999</v>
      </c>
      <c r="G2320" s="2">
        <f t="shared" si="283"/>
        <v>10.704371999999994</v>
      </c>
      <c r="H2320" s="2">
        <f t="shared" si="287"/>
        <v>10.392438500000001</v>
      </c>
      <c r="I2320" s="2">
        <f t="array" ref="I2320">SUMPRODUCT(B2304:B2323, (ROW(B2304:B2323)-ROW(B2304)+1)) / (20*21/2)</f>
        <v>10.857127619047619</v>
      </c>
      <c r="J2320" s="2">
        <f t="shared" si="282"/>
        <v>10.877096718227415</v>
      </c>
      <c r="K2320" s="2">
        <f t="shared" si="284"/>
        <v>10.74423324516985</v>
      </c>
    </row>
    <row r="2321" spans="1:11" ht="13.5" x14ac:dyDescent="0.25">
      <c r="A2321" s="3">
        <v>45380</v>
      </c>
      <c r="B2321" s="2">
        <v>10.814399999999999</v>
      </c>
      <c r="C2321" s="2">
        <f t="shared" si="285"/>
        <v>-2.5100000000000122E-2</v>
      </c>
      <c r="D2321" s="2">
        <f t="shared" si="286"/>
        <v>10.83952</v>
      </c>
      <c r="E2321" s="2">
        <f t="shared" si="288"/>
        <v>10.842040000000001</v>
      </c>
      <c r="F2321" s="2">
        <f t="shared" si="281"/>
        <v>10.941790000000001</v>
      </c>
      <c r="G2321" s="2">
        <f t="shared" si="283"/>
        <v>10.716611999999992</v>
      </c>
      <c r="H2321" s="2">
        <f t="shared" si="287"/>
        <v>10.393654999999999</v>
      </c>
      <c r="I2321" s="2">
        <f t="array" ref="I2321">SUMPRODUCT(B2305:B2324, (ROW(B2305:B2324)-ROW(B2305)+1)) / (20*21/2)</f>
        <v>10.848428095238095</v>
      </c>
      <c r="J2321" s="2">
        <f t="shared" si="282"/>
        <v>10.871125602205757</v>
      </c>
      <c r="K2321" s="2">
        <f t="shared" si="284"/>
        <v>10.74698488261417</v>
      </c>
    </row>
    <row r="2322" spans="1:11" ht="13.5" x14ac:dyDescent="0.25">
      <c r="A2322" s="3">
        <v>45383</v>
      </c>
      <c r="B2322" s="2">
        <v>10.839499999999999</v>
      </c>
      <c r="C2322" s="2">
        <f t="shared" si="285"/>
        <v>2.5100000000000122E-2</v>
      </c>
      <c r="D2322" s="2">
        <f t="shared" si="286"/>
        <v>10.83616</v>
      </c>
      <c r="E2322" s="2">
        <f t="shared" si="288"/>
        <v>10.84455</v>
      </c>
      <c r="F2322" s="2">
        <f t="shared" si="281"/>
        <v>10.92628</v>
      </c>
      <c r="G2322" s="2">
        <f t="shared" si="283"/>
        <v>10.726335999999995</v>
      </c>
      <c r="H2322" s="2">
        <f t="shared" si="287"/>
        <v>10.394921</v>
      </c>
      <c r="I2322" s="2">
        <f t="array" ref="I2322">SUMPRODUCT(B2306:B2325, (ROW(B2306:B2325)-ROW(B2306)+1)) / (20*21/2)</f>
        <v>10.841684285714287</v>
      </c>
      <c r="J2322" s="2">
        <f t="shared" si="282"/>
        <v>10.868113640090924</v>
      </c>
      <c r="K2322" s="2">
        <f t="shared" si="284"/>
        <v>10.750612926433222</v>
      </c>
    </row>
    <row r="2323" spans="1:11" ht="13.5" x14ac:dyDescent="0.25">
      <c r="A2323" s="3">
        <v>45384</v>
      </c>
      <c r="B2323" s="2">
        <v>10.814399999999999</v>
      </c>
      <c r="C2323" s="2">
        <f t="shared" si="285"/>
        <v>-2.5100000000000122E-2</v>
      </c>
      <c r="D2323" s="2">
        <f t="shared" si="286"/>
        <v>10.829459999999999</v>
      </c>
      <c r="E2323" s="2">
        <f t="shared" si="288"/>
        <v>10.837849999999998</v>
      </c>
      <c r="F2323" s="2">
        <f t="shared" si="281"/>
        <v>10.905745</v>
      </c>
      <c r="G2323" s="2">
        <f t="shared" si="283"/>
        <v>10.734719999999992</v>
      </c>
      <c r="H2323" s="2">
        <f t="shared" si="287"/>
        <v>10.398082500000003</v>
      </c>
      <c r="I2323" s="2">
        <f t="array" ref="I2323">SUMPRODUCT(B2307:B2326, (ROW(B2307:B2326)-ROW(B2307)+1)) / (20*21/2)</f>
        <v>10.840647142857142</v>
      </c>
      <c r="J2323" s="2">
        <f t="shared" si="282"/>
        <v>10.862998055320359</v>
      </c>
      <c r="K2323" s="2">
        <f t="shared" si="284"/>
        <v>10.753114380298586</v>
      </c>
    </row>
    <row r="2324" spans="1:11" ht="13.5" x14ac:dyDescent="0.25">
      <c r="A2324" s="3">
        <v>45385</v>
      </c>
      <c r="B2324" s="2">
        <v>10.814399999999999</v>
      </c>
      <c r="C2324" s="2">
        <f t="shared" si="285"/>
        <v>0</v>
      </c>
      <c r="D2324" s="2">
        <f t="shared" si="286"/>
        <v>10.824439999999999</v>
      </c>
      <c r="E2324" s="2">
        <f t="shared" si="288"/>
        <v>10.83366</v>
      </c>
      <c r="F2324" s="2">
        <f t="shared" ref="F2324:F2387" si="289">AVERAGE(B2305:B2324)</f>
        <v>10.885210000000001</v>
      </c>
      <c r="G2324" s="2">
        <f t="shared" si="283"/>
        <v>10.742433999999992</v>
      </c>
      <c r="H2324" s="2">
        <f t="shared" si="287"/>
        <v>10.401434500000001</v>
      </c>
      <c r="I2324" s="2">
        <f t="array" ref="I2324">SUMPRODUCT(B2308:B2327, (ROW(B2308:B2327)-ROW(B2308)+1)) / (20*21/2)</f>
        <v>10.8438</v>
      </c>
      <c r="J2324" s="2">
        <f t="shared" si="282"/>
        <v>10.858369669099371</v>
      </c>
      <c r="K2324" s="2">
        <f t="shared" si="284"/>
        <v>10.755517737933936</v>
      </c>
    </row>
    <row r="2325" spans="1:11" ht="13.5" x14ac:dyDescent="0.25">
      <c r="A2325" s="3">
        <v>45386</v>
      </c>
      <c r="B2325" s="2">
        <v>10.814399999999999</v>
      </c>
      <c r="C2325" s="2">
        <f t="shared" si="285"/>
        <v>0</v>
      </c>
      <c r="D2325" s="2">
        <f t="shared" si="286"/>
        <v>10.819419999999999</v>
      </c>
      <c r="E2325" s="2">
        <f t="shared" si="288"/>
        <v>10.83366</v>
      </c>
      <c r="F2325" s="2">
        <f t="shared" si="289"/>
        <v>10.867190000000001</v>
      </c>
      <c r="G2325" s="2">
        <f t="shared" si="283"/>
        <v>10.750147999999992</v>
      </c>
      <c r="H2325" s="2">
        <f t="shared" si="287"/>
        <v>10.404405500000001</v>
      </c>
      <c r="I2325" s="2">
        <f t="array" ref="I2325">SUMPRODUCT(B2309:B2328, (ROW(B2309:B2328)-ROW(B2309)+1)) / (20*21/2)</f>
        <v>10.848150476190474</v>
      </c>
      <c r="J2325" s="2">
        <f t="shared" ref="J2325:J2388" si="290">$J$4*B2325+J2324*(1-$J$4)</f>
        <v>10.854182081566098</v>
      </c>
      <c r="K2325" s="2">
        <f t="shared" si="284"/>
        <v>10.757826846250252</v>
      </c>
    </row>
    <row r="2326" spans="1:11" ht="13.5" x14ac:dyDescent="0.25">
      <c r="A2326" s="3">
        <v>45387</v>
      </c>
      <c r="B2326" s="2">
        <v>10.856299999999999</v>
      </c>
      <c r="C2326" s="2">
        <f t="shared" si="285"/>
        <v>4.1900000000000048E-2</v>
      </c>
      <c r="D2326" s="2">
        <f t="shared" si="286"/>
        <v>10.8278</v>
      </c>
      <c r="E2326" s="2">
        <f t="shared" si="288"/>
        <v>10.83366</v>
      </c>
      <c r="F2326" s="2">
        <f t="shared" si="289"/>
        <v>10.865095</v>
      </c>
      <c r="G2326" s="2">
        <f t="shared" si="283"/>
        <v>10.759537999999994</v>
      </c>
      <c r="H2326" s="2">
        <f t="shared" si="287"/>
        <v>10.406861000000001</v>
      </c>
      <c r="I2326" s="2">
        <f t="array" ref="I2326">SUMPRODUCT(B2310:B2329, (ROW(B2310:B2329)-ROW(B2310)+1)) / (20*21/2)</f>
        <v>10.868462857142857</v>
      </c>
      <c r="J2326" s="2">
        <f t="shared" si="290"/>
        <v>10.854383788083613</v>
      </c>
      <c r="K2326" s="2">
        <f t="shared" si="284"/>
        <v>10.761688538554164</v>
      </c>
    </row>
    <row r="2327" spans="1:11" ht="13.5" x14ac:dyDescent="0.25">
      <c r="A2327" s="3">
        <v>45390</v>
      </c>
      <c r="B2327" s="2">
        <v>10.898199999999999</v>
      </c>
      <c r="C2327" s="2">
        <f t="shared" si="285"/>
        <v>4.1900000000000048E-2</v>
      </c>
      <c r="D2327" s="2">
        <f t="shared" si="286"/>
        <v>10.83954</v>
      </c>
      <c r="E2327" s="2">
        <f t="shared" si="288"/>
        <v>10.83785</v>
      </c>
      <c r="F2327" s="2">
        <f t="shared" si="289"/>
        <v>10.852520000000002</v>
      </c>
      <c r="G2327" s="2">
        <f t="shared" si="283"/>
        <v>10.769597999999991</v>
      </c>
      <c r="H2327" s="2">
        <f t="shared" si="287"/>
        <v>10.409488000000001</v>
      </c>
      <c r="I2327" s="2">
        <f t="array" ref="I2327">SUMPRODUCT(B2311:B2330, (ROW(B2311:B2330)-ROW(B2311)+1)) / (20*21/2)</f>
        <v>10.887977142857141</v>
      </c>
      <c r="J2327" s="2">
        <f t="shared" si="290"/>
        <v>10.858556760647078</v>
      </c>
      <c r="K2327" s="2">
        <f t="shared" si="284"/>
        <v>10.767041929199099</v>
      </c>
    </row>
    <row r="2328" spans="1:11" ht="13.5" x14ac:dyDescent="0.25">
      <c r="A2328" s="3">
        <v>45394</v>
      </c>
      <c r="B2328" s="2">
        <v>10.898199999999999</v>
      </c>
      <c r="C2328" s="2">
        <f t="shared" si="285"/>
        <v>0</v>
      </c>
      <c r="D2328" s="2">
        <f t="shared" si="286"/>
        <v>10.856299999999999</v>
      </c>
      <c r="E2328" s="2">
        <f t="shared" si="288"/>
        <v>10.842879999999999</v>
      </c>
      <c r="F2328" s="2">
        <f t="shared" si="289"/>
        <v>10.85252</v>
      </c>
      <c r="G2328" s="2">
        <f t="shared" si="283"/>
        <v>10.779657999999991</v>
      </c>
      <c r="H2328" s="2">
        <f t="shared" si="287"/>
        <v>10.4105895</v>
      </c>
      <c r="I2328" s="2">
        <f t="array" ref="I2328">SUMPRODUCT(B2312:B2331, (ROW(B2312:B2331)-ROW(B2312)+1)) / (20*21/2)</f>
        <v>10.906693333333331</v>
      </c>
      <c r="J2328" s="2">
        <f t="shared" si="290"/>
        <v>10.862332307252117</v>
      </c>
      <c r="K2328" s="2">
        <f t="shared" si="284"/>
        <v>10.772185382955998</v>
      </c>
    </row>
    <row r="2329" spans="1:11" ht="13.5" x14ac:dyDescent="0.25">
      <c r="A2329" s="3">
        <v>45397</v>
      </c>
      <c r="B2329" s="2">
        <v>11.065799999999999</v>
      </c>
      <c r="C2329" s="2">
        <f t="shared" si="285"/>
        <v>0.16760000000000019</v>
      </c>
      <c r="D2329" s="2">
        <f t="shared" si="286"/>
        <v>10.90658</v>
      </c>
      <c r="E2329" s="2">
        <f t="shared" si="288"/>
        <v>10.86551</v>
      </c>
      <c r="F2329" s="2">
        <f t="shared" si="289"/>
        <v>10.860900000000001</v>
      </c>
      <c r="G2329" s="2">
        <f t="shared" si="283"/>
        <v>10.79306999999999</v>
      </c>
      <c r="H2329" s="2">
        <f t="shared" si="287"/>
        <v>10.412528999999999</v>
      </c>
      <c r="I2329" s="2">
        <f t="array" ref="I2329">SUMPRODUCT(B2313:B2332, (ROW(B2313:B2332)-ROW(B2313)+1)) / (20*21/2)</f>
        <v>10.924611428571426</v>
      </c>
      <c r="J2329" s="2">
        <f t="shared" si="290"/>
        <v>10.881710182751917</v>
      </c>
      <c r="K2329" s="2">
        <f t="shared" si="284"/>
        <v>10.783699681663606</v>
      </c>
    </row>
    <row r="2330" spans="1:11" ht="13.5" x14ac:dyDescent="0.25">
      <c r="A2330" s="3">
        <v>45398</v>
      </c>
      <c r="B2330" s="2">
        <v>11.065799999999999</v>
      </c>
      <c r="C2330" s="2">
        <f t="shared" si="285"/>
        <v>0</v>
      </c>
      <c r="D2330" s="2">
        <f t="shared" si="286"/>
        <v>10.956859999999997</v>
      </c>
      <c r="E2330" s="2">
        <f t="shared" si="288"/>
        <v>10.88814</v>
      </c>
      <c r="F2330" s="2">
        <f t="shared" si="289"/>
        <v>10.86928</v>
      </c>
      <c r="G2330" s="2">
        <f t="shared" si="283"/>
        <v>10.806145999999989</v>
      </c>
      <c r="H2330" s="2">
        <f t="shared" si="287"/>
        <v>10.414849999999996</v>
      </c>
      <c r="I2330" s="2">
        <f t="array" ref="I2330">SUMPRODUCT(B2314:B2333, (ROW(B2314:B2333)-ROW(B2314)+1)) / (20*21/2)</f>
        <v>10.941332380952378</v>
      </c>
      <c r="J2330" s="2">
        <f t="shared" si="290"/>
        <v>10.899242546299353</v>
      </c>
      <c r="K2330" s="2">
        <f t="shared" si="284"/>
        <v>10.794762439245424</v>
      </c>
    </row>
    <row r="2331" spans="1:11" ht="13.5" x14ac:dyDescent="0.25">
      <c r="A2331" s="3">
        <v>45399</v>
      </c>
      <c r="B2331" s="2">
        <v>11.065799999999999</v>
      </c>
      <c r="C2331" s="2">
        <f t="shared" si="285"/>
        <v>0</v>
      </c>
      <c r="D2331" s="2">
        <f t="shared" si="286"/>
        <v>10.998759999999999</v>
      </c>
      <c r="E2331" s="2">
        <f t="shared" si="288"/>
        <v>10.913279999999999</v>
      </c>
      <c r="F2331" s="2">
        <f t="shared" si="289"/>
        <v>10.877660000000001</v>
      </c>
      <c r="G2331" s="2">
        <f t="shared" si="283"/>
        <v>10.819221999999989</v>
      </c>
      <c r="H2331" s="2">
        <f t="shared" si="287"/>
        <v>10.416980499999998</v>
      </c>
      <c r="I2331" s="2">
        <f t="array" ref="I2331">SUMPRODUCT(B2315:B2334, (ROW(B2315:B2334)-ROW(B2315)+1)) / (20*21/2)</f>
        <v>10.956384761904761</v>
      </c>
      <c r="J2331" s="2">
        <f t="shared" si="290"/>
        <v>10.915105160937511</v>
      </c>
      <c r="K2331" s="2">
        <f t="shared" si="284"/>
        <v>10.805391363196584</v>
      </c>
    </row>
    <row r="2332" spans="1:11" ht="13.5" x14ac:dyDescent="0.25">
      <c r="A2332" s="3">
        <v>45400</v>
      </c>
      <c r="B2332" s="2">
        <v>11.065799999999999</v>
      </c>
      <c r="C2332" s="2">
        <f t="shared" si="285"/>
        <v>0</v>
      </c>
      <c r="D2332" s="2">
        <f t="shared" si="286"/>
        <v>11.032279999999997</v>
      </c>
      <c r="E2332" s="2">
        <f t="shared" si="288"/>
        <v>10.935909999999998</v>
      </c>
      <c r="F2332" s="2">
        <f t="shared" si="289"/>
        <v>10.890229999999999</v>
      </c>
      <c r="G2332" s="2">
        <f t="shared" si="283"/>
        <v>10.835987999999988</v>
      </c>
      <c r="H2332" s="2">
        <f t="shared" si="287"/>
        <v>10.419301499999996</v>
      </c>
      <c r="I2332" s="2">
        <f t="array" ref="I2332">SUMPRODUCT(B2316:B2335, (ROW(B2316:B2335)-ROW(B2316)+1)) / (20*21/2)</f>
        <v>10.968879047619046</v>
      </c>
      <c r="J2332" s="2">
        <f t="shared" si="290"/>
        <v>10.929457050372033</v>
      </c>
      <c r="K2332" s="2">
        <f t="shared" si="284"/>
        <v>10.815603466600638</v>
      </c>
    </row>
    <row r="2333" spans="1:11" ht="13.5" x14ac:dyDescent="0.25">
      <c r="A2333" s="3">
        <v>45401</v>
      </c>
      <c r="B2333" s="2">
        <v>11.065799999999999</v>
      </c>
      <c r="C2333" s="2">
        <f t="shared" si="285"/>
        <v>0</v>
      </c>
      <c r="D2333" s="2">
        <f t="shared" si="286"/>
        <v>11.065799999999999</v>
      </c>
      <c r="E2333" s="2">
        <f t="shared" si="288"/>
        <v>10.961049999999997</v>
      </c>
      <c r="F2333" s="2">
        <f t="shared" si="289"/>
        <v>10.899449999999998</v>
      </c>
      <c r="G2333" s="2">
        <f t="shared" si="283"/>
        <v>10.85359199999999</v>
      </c>
      <c r="H2333" s="2">
        <f t="shared" si="287"/>
        <v>10.421698999999997</v>
      </c>
      <c r="I2333" s="2">
        <f t="array" ref="I2333">SUMPRODUCT(B2317:B2336, (ROW(B2317:B2336)-ROW(B2317)+1)) / (20*21/2)</f>
        <v>11.002648095238094</v>
      </c>
      <c r="J2333" s="2">
        <f t="shared" si="290"/>
        <v>10.942442093193744</v>
      </c>
      <c r="K2333" s="2">
        <f t="shared" si="284"/>
        <v>10.825415095361397</v>
      </c>
    </row>
    <row r="2334" spans="1:11" ht="13.5" x14ac:dyDescent="0.25">
      <c r="A2334" s="3">
        <v>45404</v>
      </c>
      <c r="B2334" s="2">
        <v>11.057499999999999</v>
      </c>
      <c r="C2334" s="2">
        <f t="shared" si="285"/>
        <v>-8.3000000000001961E-3</v>
      </c>
      <c r="D2334" s="2">
        <f t="shared" si="286"/>
        <v>11.064139999999998</v>
      </c>
      <c r="E2334" s="2">
        <f t="shared" si="288"/>
        <v>10.985359999999998</v>
      </c>
      <c r="F2334" s="2">
        <f t="shared" si="289"/>
        <v>10.909510000000001</v>
      </c>
      <c r="G2334" s="2">
        <f t="shared" si="283"/>
        <v>10.866837999999991</v>
      </c>
      <c r="H2334" s="2">
        <f t="shared" si="287"/>
        <v>10.424054999999999</v>
      </c>
      <c r="I2334" s="2">
        <f t="array" ref="I2334">SUMPRODUCT(B2318:B2337, (ROW(B2318:B2337)-ROW(B2318)+1)) / (20*21/2)</f>
        <v>11.030430952380952</v>
      </c>
      <c r="J2334" s="2">
        <f t="shared" si="290"/>
        <v>10.953399989080054</v>
      </c>
      <c r="K2334" s="2">
        <f t="shared" si="284"/>
        <v>10.834516464170754</v>
      </c>
    </row>
    <row r="2335" spans="1:11" ht="13.5" x14ac:dyDescent="0.25">
      <c r="A2335" s="3">
        <v>45405</v>
      </c>
      <c r="B2335" s="2">
        <v>11.040699999999999</v>
      </c>
      <c r="C2335" s="2">
        <f t="shared" si="285"/>
        <v>-1.6799999999999926E-2</v>
      </c>
      <c r="D2335" s="2">
        <f t="shared" si="286"/>
        <v>11.05912</v>
      </c>
      <c r="E2335" s="2">
        <f t="shared" si="288"/>
        <v>11.007989999999998</v>
      </c>
      <c r="F2335" s="2">
        <f t="shared" si="289"/>
        <v>10.920824999999999</v>
      </c>
      <c r="G2335" s="2">
        <f t="shared" si="283"/>
        <v>10.879411999999993</v>
      </c>
      <c r="H2335" s="2">
        <f t="shared" si="287"/>
        <v>10.426326999999999</v>
      </c>
      <c r="I2335" s="2">
        <f t="array" ref="I2335">SUMPRODUCT(B2319:B2338, (ROW(B2319:B2338)-ROW(B2319)+1)) / (20*21/2)</f>
        <v>11.071589047619048</v>
      </c>
      <c r="J2335" s="2">
        <f t="shared" si="290"/>
        <v>10.961714275834336</v>
      </c>
      <c r="K2335" s="2">
        <f t="shared" si="284"/>
        <v>10.842602093026803</v>
      </c>
    </row>
    <row r="2336" spans="1:11" ht="13.5" x14ac:dyDescent="0.25">
      <c r="A2336" s="3">
        <v>45406</v>
      </c>
      <c r="B2336" s="2">
        <v>11.275399999999999</v>
      </c>
      <c r="C2336" s="2">
        <f t="shared" si="285"/>
        <v>0.23470000000000013</v>
      </c>
      <c r="D2336" s="2">
        <f t="shared" si="286"/>
        <v>11.101039999999999</v>
      </c>
      <c r="E2336" s="2">
        <f t="shared" si="288"/>
        <v>11.049899999999999</v>
      </c>
      <c r="F2336" s="2">
        <f t="shared" si="289"/>
        <v>10.941779999999998</v>
      </c>
      <c r="G2336" s="2">
        <f t="shared" si="283"/>
        <v>10.897351999999994</v>
      </c>
      <c r="H2336" s="2">
        <f t="shared" si="287"/>
        <v>10.4298865</v>
      </c>
      <c r="I2336" s="2">
        <f t="array" ref="I2336">SUMPRODUCT(B2320:B2339, (ROW(B2320:B2339)-ROW(B2320)+1)) / (20*21/2)</f>
        <v>11.11095238095238</v>
      </c>
      <c r="J2336" s="2">
        <f t="shared" si="290"/>
        <v>10.991589106707256</v>
      </c>
      <c r="K2336" s="2">
        <f t="shared" si="284"/>
        <v>10.859574559966928</v>
      </c>
    </row>
    <row r="2337" spans="1:11" ht="13.5" x14ac:dyDescent="0.25">
      <c r="A2337" s="3">
        <v>45407</v>
      </c>
      <c r="B2337" s="2">
        <v>11.233499999999999</v>
      </c>
      <c r="C2337" s="2">
        <f t="shared" si="285"/>
        <v>-4.1900000000000048E-2</v>
      </c>
      <c r="D2337" s="2">
        <f t="shared" si="286"/>
        <v>11.13458</v>
      </c>
      <c r="E2337" s="2">
        <f t="shared" si="288"/>
        <v>11.083429999999998</v>
      </c>
      <c r="F2337" s="2">
        <f t="shared" si="289"/>
        <v>10.960639999999998</v>
      </c>
      <c r="G2337" s="2">
        <f t="shared" si="283"/>
        <v>10.914285999999995</v>
      </c>
      <c r="H2337" s="2">
        <f t="shared" si="287"/>
        <v>10.432703000000002</v>
      </c>
      <c r="I2337" s="2">
        <f t="array" ref="I2337">SUMPRODUCT(B2321:B2340, (ROW(B2321:B2340)-ROW(B2321)+1)) / (20*21/2)</f>
        <v>11.147640952380952</v>
      </c>
      <c r="J2337" s="2">
        <f t="shared" si="290"/>
        <v>11.014628239401802</v>
      </c>
      <c r="K2337" s="2">
        <f t="shared" si="284"/>
        <v>10.874238302713323</v>
      </c>
    </row>
    <row r="2338" spans="1:11" ht="13.5" x14ac:dyDescent="0.25">
      <c r="A2338" s="3">
        <v>45408</v>
      </c>
      <c r="B2338" s="2">
        <v>11.392799999999999</v>
      </c>
      <c r="C2338" s="2">
        <f t="shared" si="285"/>
        <v>0.1593</v>
      </c>
      <c r="D2338" s="2">
        <f t="shared" si="286"/>
        <v>11.19998</v>
      </c>
      <c r="E2338" s="2">
        <f t="shared" si="288"/>
        <v>11.13289</v>
      </c>
      <c r="F2338" s="2">
        <f t="shared" si="289"/>
        <v>10.987884999999997</v>
      </c>
      <c r="G2338" s="2">
        <f t="shared" si="283"/>
        <v>10.934405999999994</v>
      </c>
      <c r="H2338" s="2">
        <f t="shared" si="287"/>
        <v>10.436354000000001</v>
      </c>
      <c r="I2338" s="2">
        <f t="array" ref="I2338">SUMPRODUCT(B2322:B2341, (ROW(B2322:B2341)-ROW(B2322)+1)) / (20*21/2)</f>
        <v>11.172873809523807</v>
      </c>
      <c r="J2338" s="2">
        <f t="shared" si="290"/>
        <v>11.050644597554012</v>
      </c>
      <c r="K2338" s="2">
        <f t="shared" si="284"/>
        <v>10.894574055548095</v>
      </c>
    </row>
    <row r="2339" spans="1:11" ht="13.5" x14ac:dyDescent="0.25">
      <c r="A2339" s="3">
        <v>45411</v>
      </c>
      <c r="B2339" s="2">
        <v>11.401199999999999</v>
      </c>
      <c r="C2339" s="2">
        <f t="shared" si="285"/>
        <v>8.3999999999999631E-3</v>
      </c>
      <c r="D2339" s="2">
        <f t="shared" si="286"/>
        <v>11.268719999999998</v>
      </c>
      <c r="E2339" s="2">
        <f t="shared" si="288"/>
        <v>11.166429999999998</v>
      </c>
      <c r="F2339" s="2">
        <f t="shared" si="289"/>
        <v>11.015969999999998</v>
      </c>
      <c r="G2339" s="2">
        <f t="shared" si="283"/>
        <v>10.954693999999996</v>
      </c>
      <c r="H2339" s="2">
        <f t="shared" si="287"/>
        <v>10.440352000000001</v>
      </c>
      <c r="I2339" s="2">
        <f t="array" ref="I2339">SUMPRODUCT(B2323:B2342, (ROW(B2323:B2342)-ROW(B2323)+1)) / (20*21/2)</f>
        <v>11.192551428571427</v>
      </c>
      <c r="J2339" s="2">
        <f t="shared" si="290"/>
        <v>11.084030826358392</v>
      </c>
      <c r="K2339" s="2">
        <f t="shared" si="284"/>
        <v>10.914441739644248</v>
      </c>
    </row>
    <row r="2340" spans="1:11" ht="13.5" x14ac:dyDescent="0.25">
      <c r="A2340" s="3">
        <v>45412</v>
      </c>
      <c r="B2340" s="2">
        <v>11.401199999999999</v>
      </c>
      <c r="C2340" s="2">
        <f t="shared" si="285"/>
        <v>0</v>
      </c>
      <c r="D2340" s="2">
        <f t="shared" si="286"/>
        <v>11.340819999999999</v>
      </c>
      <c r="E2340" s="2">
        <f t="shared" si="288"/>
        <v>11.199969999999999</v>
      </c>
      <c r="F2340" s="2">
        <f t="shared" si="289"/>
        <v>11.044054999999997</v>
      </c>
      <c r="G2340" s="2">
        <f t="shared" si="283"/>
        <v>10.974981999999997</v>
      </c>
      <c r="H2340" s="2">
        <f t="shared" si="287"/>
        <v>10.444464499999999</v>
      </c>
      <c r="I2340" s="2">
        <f t="array" ref="I2340">SUMPRODUCT(B2324:B2343, (ROW(B2324:B2343)-ROW(B2324)+1)) / (20*21/2)</f>
        <v>11.206162857142857</v>
      </c>
      <c r="J2340" s="2">
        <f t="shared" si="290"/>
        <v>11.114237414324259</v>
      </c>
      <c r="K2340" s="2">
        <f t="shared" si="284"/>
        <v>10.933530298873887</v>
      </c>
    </row>
    <row r="2341" spans="1:11" ht="13.5" x14ac:dyDescent="0.25">
      <c r="A2341" s="3">
        <v>45414</v>
      </c>
      <c r="B2341" s="2">
        <v>11.308999999999999</v>
      </c>
      <c r="C2341" s="2">
        <f t="shared" si="285"/>
        <v>-9.220000000000006E-2</v>
      </c>
      <c r="D2341" s="2">
        <f t="shared" si="286"/>
        <v>11.34754</v>
      </c>
      <c r="E2341" s="2">
        <f t="shared" si="288"/>
        <v>11.22429</v>
      </c>
      <c r="F2341" s="2">
        <f t="shared" si="289"/>
        <v>11.068784999999997</v>
      </c>
      <c r="G2341" s="2">
        <f t="shared" si="283"/>
        <v>10.992921999999998</v>
      </c>
      <c r="H2341" s="2">
        <f t="shared" si="287"/>
        <v>10.448383000000002</v>
      </c>
      <c r="I2341" s="2">
        <f t="array" ref="I2341">SUMPRODUCT(B2325:B2344, (ROW(B2325:B2344)-ROW(B2325)+1)) / (20*21/2)</f>
        <v>11.21617857142857</v>
      </c>
      <c r="J2341" s="2">
        <f t="shared" si="290"/>
        <v>11.132786232007664</v>
      </c>
      <c r="K2341" s="2">
        <f t="shared" si="284"/>
        <v>10.948254600878832</v>
      </c>
    </row>
    <row r="2342" spans="1:11" ht="13.5" x14ac:dyDescent="0.25">
      <c r="A2342" s="3">
        <v>45415</v>
      </c>
      <c r="B2342" s="2">
        <v>11.275399999999999</v>
      </c>
      <c r="C2342" s="2">
        <f t="shared" si="285"/>
        <v>-3.3599999999999852E-2</v>
      </c>
      <c r="D2342" s="2">
        <f t="shared" si="286"/>
        <v>11.355919999999999</v>
      </c>
      <c r="E2342" s="2">
        <f t="shared" si="288"/>
        <v>11.24525</v>
      </c>
      <c r="F2342" s="2">
        <f t="shared" si="289"/>
        <v>11.090579999999996</v>
      </c>
      <c r="G2342" s="2">
        <f t="shared" si="283"/>
        <v>11.012201999999997</v>
      </c>
      <c r="H2342" s="2">
        <f t="shared" si="287"/>
        <v>10.450688000000003</v>
      </c>
      <c r="I2342" s="2">
        <f t="array" ref="I2342">SUMPRODUCT(B2326:B2345, (ROW(B2326:B2345)-ROW(B2326)+1)) / (20*21/2)</f>
        <v>11.22427857142857</v>
      </c>
      <c r="J2342" s="2">
        <f t="shared" si="290"/>
        <v>11.146368495625982</v>
      </c>
      <c r="K2342" s="2">
        <f t="shared" si="284"/>
        <v>10.961083832216916</v>
      </c>
    </row>
    <row r="2343" spans="1:11" ht="13.5" x14ac:dyDescent="0.25">
      <c r="A2343" s="3">
        <v>45418</v>
      </c>
      <c r="B2343" s="2">
        <v>11.233499999999999</v>
      </c>
      <c r="C2343" s="2">
        <f t="shared" si="285"/>
        <v>-4.1900000000000048E-2</v>
      </c>
      <c r="D2343" s="2">
        <f t="shared" si="286"/>
        <v>11.324059999999999</v>
      </c>
      <c r="E2343" s="2">
        <f t="shared" si="288"/>
        <v>11.262020000000001</v>
      </c>
      <c r="F2343" s="2">
        <f t="shared" si="289"/>
        <v>11.111534999999995</v>
      </c>
      <c r="G2343" s="2">
        <f t="shared" si="283"/>
        <v>11.028967999999999</v>
      </c>
      <c r="H2343" s="2">
        <f t="shared" si="287"/>
        <v>10.453622000000001</v>
      </c>
      <c r="I2343" s="2">
        <f t="array" ref="I2343">SUMPRODUCT(B2327:B2346, (ROW(B2327:B2346)-ROW(B2327)+1)) / (20*21/2)</f>
        <v>11.230462857142857</v>
      </c>
      <c r="J2343" s="2">
        <f t="shared" si="290"/>
        <v>11.154666734137795</v>
      </c>
      <c r="K2343" s="2">
        <f t="shared" si="284"/>
        <v>10.971766819188803</v>
      </c>
    </row>
    <row r="2344" spans="1:11" ht="13.5" x14ac:dyDescent="0.25">
      <c r="A2344" s="3">
        <v>45419</v>
      </c>
      <c r="B2344" s="2">
        <v>11.216699999999999</v>
      </c>
      <c r="C2344" s="2">
        <f t="shared" si="285"/>
        <v>-1.6799999999999926E-2</v>
      </c>
      <c r="D2344" s="2">
        <f t="shared" si="286"/>
        <v>11.28716</v>
      </c>
      <c r="E2344" s="2">
        <f t="shared" si="288"/>
        <v>11.277940000000001</v>
      </c>
      <c r="F2344" s="2">
        <f t="shared" si="289"/>
        <v>11.131649999999997</v>
      </c>
      <c r="G2344" s="2">
        <f t="shared" si="283"/>
        <v>11.038691999999999</v>
      </c>
      <c r="H2344" s="2">
        <f t="shared" si="287"/>
        <v>10.456681500000002</v>
      </c>
      <c r="I2344" s="2">
        <f t="array" ref="I2344">SUMPRODUCT(B2328:B2347, (ROW(B2328:B2347)-ROW(B2328)+1)) / (20*21/2)</f>
        <v>11.243721428571426</v>
      </c>
      <c r="J2344" s="2">
        <f t="shared" si="290"/>
        <v>11.16057466421991</v>
      </c>
      <c r="K2344" s="2">
        <f t="shared" si="284"/>
        <v>10.981372041965713</v>
      </c>
    </row>
    <row r="2345" spans="1:11" ht="13.5" x14ac:dyDescent="0.25">
      <c r="A2345" s="3">
        <v>45420</v>
      </c>
      <c r="B2345" s="2">
        <v>11.216699999999999</v>
      </c>
      <c r="C2345" s="2">
        <f t="shared" si="285"/>
        <v>0</v>
      </c>
      <c r="D2345" s="2">
        <f t="shared" si="286"/>
        <v>11.250260000000001</v>
      </c>
      <c r="E2345" s="2">
        <f t="shared" si="288"/>
        <v>11.295539999999999</v>
      </c>
      <c r="F2345" s="2">
        <f t="shared" si="289"/>
        <v>11.151764999999997</v>
      </c>
      <c r="G2345" s="2">
        <f t="shared" si="283"/>
        <v>11.041038</v>
      </c>
      <c r="H2345" s="2">
        <f t="shared" si="287"/>
        <v>10.460579500000001</v>
      </c>
      <c r="I2345" s="2">
        <f t="array" ref="I2345">SUMPRODUCT(B2329:B2348, (ROW(B2329:B2348)-ROW(B2329)+1)) / (20*21/2)</f>
        <v>11.255023809523809</v>
      </c>
      <c r="J2345" s="2">
        <f t="shared" si="290"/>
        <v>11.165919934294203</v>
      </c>
      <c r="K2345" s="2">
        <f t="shared" si="284"/>
        <v>10.990600589339607</v>
      </c>
    </row>
    <row r="2346" spans="1:11" ht="13.5" x14ac:dyDescent="0.25">
      <c r="A2346" s="3">
        <v>45421</v>
      </c>
      <c r="B2346" s="2">
        <v>11.216699999999999</v>
      </c>
      <c r="C2346" s="2">
        <f t="shared" si="285"/>
        <v>0</v>
      </c>
      <c r="D2346" s="2">
        <f t="shared" si="286"/>
        <v>11.231800000000002</v>
      </c>
      <c r="E2346" s="2">
        <f t="shared" si="288"/>
        <v>11.289670000000001</v>
      </c>
      <c r="F2346" s="2">
        <f t="shared" si="289"/>
        <v>11.169784999999997</v>
      </c>
      <c r="G2346" s="2">
        <f t="shared" si="283"/>
        <v>11.042377999999999</v>
      </c>
      <c r="H2346" s="2">
        <f t="shared" si="287"/>
        <v>10.466363500000002</v>
      </c>
      <c r="I2346" s="2">
        <f t="array" ref="I2346">SUMPRODUCT(B2330:B2349, (ROW(B2330:B2349)-ROW(B2330)+1)) / (20*21/2)</f>
        <v>11.26437</v>
      </c>
      <c r="J2346" s="2">
        <f t="shared" si="290"/>
        <v>11.170756131028089</v>
      </c>
      <c r="K2346" s="2">
        <f t="shared" si="284"/>
        <v>10.999467232894917</v>
      </c>
    </row>
    <row r="2347" spans="1:11" ht="13.5" x14ac:dyDescent="0.25">
      <c r="A2347" s="3">
        <v>45422</v>
      </c>
      <c r="B2347" s="2">
        <v>11.308999999999999</v>
      </c>
      <c r="C2347" s="2">
        <f t="shared" si="285"/>
        <v>9.2299999999999827E-2</v>
      </c>
      <c r="D2347" s="2">
        <f t="shared" si="286"/>
        <v>11.238519999999999</v>
      </c>
      <c r="E2347" s="2">
        <f t="shared" si="288"/>
        <v>11.297219999999999</v>
      </c>
      <c r="F2347" s="2">
        <f t="shared" si="289"/>
        <v>11.190324999999998</v>
      </c>
      <c r="G2347" s="2">
        <f t="shared" si="283"/>
        <v>11.045563999999997</v>
      </c>
      <c r="H2347" s="2">
        <f t="shared" si="287"/>
        <v>10.472609</v>
      </c>
      <c r="I2347" s="2">
        <f t="array" ref="I2347">SUMPRODUCT(B2331:B2350, (ROW(B2331:B2350)-ROW(B2331)+1)) / (20*21/2)</f>
        <v>11.272558095238093</v>
      </c>
      <c r="J2347" s="2">
        <f t="shared" si="290"/>
        <v>11.183922213787318</v>
      </c>
      <c r="K2347" s="2">
        <f t="shared" si="284"/>
        <v>11.01160577278139</v>
      </c>
    </row>
    <row r="2348" spans="1:11" ht="13.5" x14ac:dyDescent="0.25">
      <c r="A2348" s="3">
        <v>45425</v>
      </c>
      <c r="B2348" s="2">
        <v>11.308999999999999</v>
      </c>
      <c r="C2348" s="2">
        <f t="shared" si="285"/>
        <v>0</v>
      </c>
      <c r="D2348" s="2">
        <f t="shared" si="286"/>
        <v>11.253619999999998</v>
      </c>
      <c r="E2348" s="2">
        <f t="shared" si="288"/>
        <v>11.288839999999999</v>
      </c>
      <c r="F2348" s="2">
        <f t="shared" si="289"/>
        <v>11.210865</v>
      </c>
      <c r="G2348" s="2">
        <f t="shared" si="283"/>
        <v>11.05378</v>
      </c>
      <c r="H2348" s="2">
        <f t="shared" si="287"/>
        <v>10.478854500000002</v>
      </c>
      <c r="I2348" s="2">
        <f t="array" ref="I2348">SUMPRODUCT(B2332:B2351, (ROW(B2332:B2351)-ROW(B2332)+1)) / (20*21/2)</f>
        <v>11.280378571428569</v>
      </c>
      <c r="J2348" s="2">
        <f t="shared" si="290"/>
        <v>11.195834383902811</v>
      </c>
      <c r="K2348" s="2">
        <f t="shared" si="284"/>
        <v>11.023268291495844</v>
      </c>
    </row>
    <row r="2349" spans="1:11" ht="13.5" x14ac:dyDescent="0.25">
      <c r="A2349" s="3">
        <v>45426</v>
      </c>
      <c r="B2349" s="2">
        <v>11.308999999999999</v>
      </c>
      <c r="C2349" s="2">
        <f t="shared" si="285"/>
        <v>0</v>
      </c>
      <c r="D2349" s="2">
        <f t="shared" si="286"/>
        <v>11.272079999999999</v>
      </c>
      <c r="E2349" s="2">
        <f t="shared" si="288"/>
        <v>11.27962</v>
      </c>
      <c r="F2349" s="2">
        <f t="shared" si="289"/>
        <v>11.223024999999998</v>
      </c>
      <c r="G2349" s="2">
        <f t="shared" si="283"/>
        <v>11.056965999999997</v>
      </c>
      <c r="H2349" s="2">
        <f t="shared" si="287"/>
        <v>10.485100000000005</v>
      </c>
      <c r="I2349" s="2">
        <f t="array" ref="I2349">SUMPRODUCT(B2333:B2352, (ROW(B2333:B2352)-ROW(B2333)+1)) / (20*21/2)</f>
        <v>11.287001428571427</v>
      </c>
      <c r="J2349" s="2">
        <f t="shared" si="290"/>
        <v>11.206612061626354</v>
      </c>
      <c r="K2349" s="2">
        <f t="shared" si="284"/>
        <v>11.034473456535222</v>
      </c>
    </row>
    <row r="2350" spans="1:11" ht="13.5" x14ac:dyDescent="0.25">
      <c r="A2350" s="3">
        <v>45427</v>
      </c>
      <c r="B2350" s="2">
        <v>11.308999999999999</v>
      </c>
      <c r="C2350" s="2">
        <f t="shared" si="285"/>
        <v>0</v>
      </c>
      <c r="D2350" s="2">
        <f t="shared" si="286"/>
        <v>11.290539999999998</v>
      </c>
      <c r="E2350" s="2">
        <f t="shared" si="288"/>
        <v>11.270399999999999</v>
      </c>
      <c r="F2350" s="2">
        <f t="shared" si="289"/>
        <v>11.235184999999998</v>
      </c>
      <c r="G2350" s="2">
        <f t="shared" si="283"/>
        <v>11.057637999999999</v>
      </c>
      <c r="H2350" s="2">
        <f t="shared" si="287"/>
        <v>10.490507500000005</v>
      </c>
      <c r="I2350" s="2">
        <f t="array" ref="I2350">SUMPRODUCT(B2334:B2353, (ROW(B2334:B2353)-ROW(B2334)+1)) / (20*21/2)</f>
        <v>11.299617142857139</v>
      </c>
      <c r="J2350" s="2">
        <f t="shared" si="290"/>
        <v>11.216363293852416</v>
      </c>
      <c r="K2350" s="2">
        <f t="shared" si="284"/>
        <v>11.045239203337761</v>
      </c>
    </row>
    <row r="2351" spans="1:11" ht="13.5" x14ac:dyDescent="0.25">
      <c r="A2351" s="3">
        <v>45428</v>
      </c>
      <c r="B2351" s="2">
        <v>11.317299999999999</v>
      </c>
      <c r="C2351" s="2">
        <f t="shared" si="285"/>
        <v>8.3000000000001961E-3</v>
      </c>
      <c r="D2351" s="2">
        <f t="shared" si="286"/>
        <v>11.310659999999999</v>
      </c>
      <c r="E2351" s="2">
        <f t="shared" si="288"/>
        <v>11.271229999999999</v>
      </c>
      <c r="F2351" s="2">
        <f t="shared" si="289"/>
        <v>11.24776</v>
      </c>
      <c r="G2351" s="2">
        <f t="shared" si="283"/>
        <v>11.058476000000002</v>
      </c>
      <c r="H2351" s="2">
        <f t="shared" si="287"/>
        <v>10.496794500000005</v>
      </c>
      <c r="I2351" s="2">
        <f t="array" ref="I2351">SUMPRODUCT(B2335:B2354, (ROW(B2335:B2354)-ROW(B2335)+1)) / (20*21/2)</f>
        <v>11.309875714285713</v>
      </c>
      <c r="J2351" s="2">
        <f t="shared" si="290"/>
        <v>11.225976313485518</v>
      </c>
      <c r="K2351" s="2">
        <f t="shared" si="284"/>
        <v>11.055908254187262</v>
      </c>
    </row>
    <row r="2352" spans="1:11" ht="13.5" x14ac:dyDescent="0.25">
      <c r="A2352" s="3">
        <v>45429</v>
      </c>
      <c r="B2352" s="2">
        <v>11.317299999999999</v>
      </c>
      <c r="C2352" s="2">
        <f t="shared" si="285"/>
        <v>0</v>
      </c>
      <c r="D2352" s="2">
        <f t="shared" si="286"/>
        <v>11.31232</v>
      </c>
      <c r="E2352" s="2">
        <f t="shared" si="288"/>
        <v>11.27542</v>
      </c>
      <c r="F2352" s="2">
        <f t="shared" si="289"/>
        <v>11.260335</v>
      </c>
      <c r="G2352" s="2">
        <f t="shared" si="283"/>
        <v>11.061828000000006</v>
      </c>
      <c r="H2352" s="2">
        <f t="shared" si="287"/>
        <v>10.503081500000006</v>
      </c>
      <c r="I2352" s="2">
        <f t="array" ref="I2352">SUMPRODUCT(B2336:B2355, (ROW(B2336:B2355)-ROW(B2336)+1)) / (20*21/2)</f>
        <v>11.312187142857143</v>
      </c>
      <c r="J2352" s="2">
        <f t="shared" si="290"/>
        <v>11.234673807439277</v>
      </c>
      <c r="K2352" s="2">
        <f t="shared" si="284"/>
        <v>11.066158910885802</v>
      </c>
    </row>
    <row r="2353" spans="1:11" ht="13.5" x14ac:dyDescent="0.25">
      <c r="A2353" s="3">
        <v>45432</v>
      </c>
      <c r="B2353" s="2">
        <v>11.392799999999999</v>
      </c>
      <c r="C2353" s="2">
        <f t="shared" si="285"/>
        <v>7.5499999999999901E-2</v>
      </c>
      <c r="D2353" s="2">
        <f t="shared" si="286"/>
        <v>11.329080000000001</v>
      </c>
      <c r="E2353" s="2">
        <f t="shared" si="288"/>
        <v>11.291349999999998</v>
      </c>
      <c r="F2353" s="2">
        <f t="shared" si="289"/>
        <v>11.276684999999999</v>
      </c>
      <c r="G2353" s="2">
        <f t="shared" si="283"/>
        <v>11.065182000000007</v>
      </c>
      <c r="H2353" s="2">
        <f t="shared" si="287"/>
        <v>10.508908000000005</v>
      </c>
      <c r="I2353" s="2">
        <f t="array" ref="I2353">SUMPRODUCT(B2337:B2356, (ROW(B2337:B2356)-ROW(B2337)+1)) / (20*21/2)</f>
        <v>11.313181428571427</v>
      </c>
      <c r="J2353" s="2">
        <f t="shared" si="290"/>
        <v>11.249733444826013</v>
      </c>
      <c r="K2353" s="2">
        <f t="shared" si="284"/>
        <v>11.078968365360868</v>
      </c>
    </row>
    <row r="2354" spans="1:11" ht="13.5" x14ac:dyDescent="0.25">
      <c r="A2354" s="3">
        <v>45433</v>
      </c>
      <c r="B2354" s="2">
        <v>11.384399999999999</v>
      </c>
      <c r="C2354" s="2">
        <f t="shared" si="285"/>
        <v>-8.3999999999999631E-3</v>
      </c>
      <c r="D2354" s="2">
        <f t="shared" si="286"/>
        <v>11.34416</v>
      </c>
      <c r="E2354" s="2">
        <f t="shared" si="288"/>
        <v>11.308119999999999</v>
      </c>
      <c r="F2354" s="2">
        <f t="shared" si="289"/>
        <v>11.293029999999998</v>
      </c>
      <c r="G2354" s="2">
        <f t="shared" ref="G2354:G2417" si="291">AVERAGE(B2305:B2354)</f>
        <v>11.068368000000007</v>
      </c>
      <c r="H2354" s="2">
        <f t="shared" si="287"/>
        <v>10.515530500000004</v>
      </c>
      <c r="I2354" s="2">
        <f t="array" ref="I2354">SUMPRODUCT(B2338:B2357, (ROW(B2338:B2357)-ROW(B2338)+1)) / (20*21/2)</f>
        <v>11.302804761904762</v>
      </c>
      <c r="J2354" s="2">
        <f t="shared" si="290"/>
        <v>11.26255883103306</v>
      </c>
      <c r="K2354" s="2">
        <f t="shared" si="284"/>
        <v>11.090946076523188</v>
      </c>
    </row>
    <row r="2355" spans="1:11" ht="13.5" x14ac:dyDescent="0.25">
      <c r="A2355" s="3">
        <v>45434</v>
      </c>
      <c r="B2355" s="2">
        <v>11.317299999999999</v>
      </c>
      <c r="C2355" s="2">
        <f t="shared" si="285"/>
        <v>-6.7099999999999937E-2</v>
      </c>
      <c r="D2355" s="2">
        <f t="shared" si="286"/>
        <v>11.34582</v>
      </c>
      <c r="E2355" s="2">
        <f t="shared" si="288"/>
        <v>11.31818</v>
      </c>
      <c r="F2355" s="2">
        <f t="shared" si="289"/>
        <v>11.306859999999997</v>
      </c>
      <c r="G2355" s="2">
        <f t="shared" si="291"/>
        <v>11.071218000000009</v>
      </c>
      <c r="H2355" s="2">
        <f t="shared" si="287"/>
        <v>10.521021500000003</v>
      </c>
      <c r="I2355" s="2">
        <f t="array" ref="I2355">SUMPRODUCT(B2339:B2358, (ROW(B2339:B2358)-ROW(B2339)+1)) / (20*21/2)</f>
        <v>11.295778095238093</v>
      </c>
      <c r="J2355" s="2">
        <f t="shared" si="290"/>
        <v>11.267772275696577</v>
      </c>
      <c r="K2355" s="2">
        <f t="shared" ref="K2355:K2418" si="292">$K$4*B2355+(1-$K$4)*K2354</f>
        <v>11.09982270097326</v>
      </c>
    </row>
    <row r="2356" spans="1:11" ht="13.5" x14ac:dyDescent="0.25">
      <c r="A2356" s="3">
        <v>45435</v>
      </c>
      <c r="B2356" s="2">
        <v>11.317299999999999</v>
      </c>
      <c r="C2356" s="2">
        <f t="shared" si="285"/>
        <v>0</v>
      </c>
      <c r="D2356" s="2">
        <f t="shared" si="286"/>
        <v>11.34582</v>
      </c>
      <c r="E2356" s="2">
        <f t="shared" si="288"/>
        <v>11.328239999999999</v>
      </c>
      <c r="F2356" s="2">
        <f t="shared" si="289"/>
        <v>11.308954999999997</v>
      </c>
      <c r="G2356" s="2">
        <f t="shared" si="291"/>
        <v>11.079600000000006</v>
      </c>
      <c r="H2356" s="2">
        <f t="shared" si="287"/>
        <v>10.526680000000004</v>
      </c>
      <c r="I2356" s="2">
        <f t="array" ref="I2356">SUMPRODUCT(B2340:B2359, (ROW(B2340:B2359)-ROW(B2340)+1)) / (20*21/2)</f>
        <v>11.27753857142857</v>
      </c>
      <c r="J2356" s="2">
        <f t="shared" si="290"/>
        <v>11.272489201820713</v>
      </c>
      <c r="K2356" s="2">
        <f t="shared" si="292"/>
        <v>11.108351222503721</v>
      </c>
    </row>
    <row r="2357" spans="1:11" ht="13.5" x14ac:dyDescent="0.25">
      <c r="A2357" s="3">
        <v>45436</v>
      </c>
      <c r="B2357" s="2">
        <v>11.2</v>
      </c>
      <c r="C2357" s="2">
        <f t="shared" si="285"/>
        <v>-0.11730000000000018</v>
      </c>
      <c r="D2357" s="2">
        <f t="shared" si="286"/>
        <v>11.32236</v>
      </c>
      <c r="E2357" s="2">
        <f t="shared" si="288"/>
        <v>11.31734</v>
      </c>
      <c r="F2357" s="2">
        <f t="shared" si="289"/>
        <v>11.307279999999997</v>
      </c>
      <c r="G2357" s="2">
        <f t="shared" si="291"/>
        <v>11.080606000000007</v>
      </c>
      <c r="H2357" s="2">
        <f t="shared" si="287"/>
        <v>10.533219000000001</v>
      </c>
      <c r="I2357" s="2">
        <f t="array" ref="I2357">SUMPRODUCT(B2341:B2360, (ROW(B2341:B2360)-ROW(B2341)+1)) / (20*21/2)</f>
        <v>11.268677142857143</v>
      </c>
      <c r="J2357" s="2">
        <f t="shared" si="290"/>
        <v>11.265585468313979</v>
      </c>
      <c r="K2357" s="2">
        <f t="shared" si="292"/>
        <v>11.111945292209459</v>
      </c>
    </row>
    <row r="2358" spans="1:11" ht="13.5" x14ac:dyDescent="0.25">
      <c r="A2358" s="3">
        <v>45439</v>
      </c>
      <c r="B2358" s="2">
        <v>11.233499999999999</v>
      </c>
      <c r="C2358" s="2">
        <f t="shared" si="285"/>
        <v>3.3500000000000085E-2</v>
      </c>
      <c r="D2358" s="2">
        <f t="shared" si="286"/>
        <v>11.290499999999998</v>
      </c>
      <c r="E2358" s="2">
        <f t="shared" si="288"/>
        <v>11.309790000000001</v>
      </c>
      <c r="F2358" s="2">
        <f t="shared" si="289"/>
        <v>11.299314999999996</v>
      </c>
      <c r="G2358" s="2">
        <f t="shared" si="291"/>
        <v>11.087312000000008</v>
      </c>
      <c r="H2358" s="2">
        <f t="shared" si="287"/>
        <v>10.539925499999999</v>
      </c>
      <c r="I2358" s="2">
        <f t="array" ref="I2358">SUMPRODUCT(B2342:B2361, (ROW(B2342:B2361)-ROW(B2342)+1)) / (20*21/2)</f>
        <v>11.260013809523809</v>
      </c>
      <c r="J2358" s="2">
        <f t="shared" si="290"/>
        <v>11.262529709426932</v>
      </c>
      <c r="K2358" s="2">
        <f t="shared" si="292"/>
        <v>11.116712143495363</v>
      </c>
    </row>
    <row r="2359" spans="1:11" ht="13.5" x14ac:dyDescent="0.25">
      <c r="A2359" s="3">
        <v>45440</v>
      </c>
      <c r="B2359" s="2">
        <v>11.107799999999999</v>
      </c>
      <c r="C2359" s="2">
        <f t="shared" si="285"/>
        <v>-0.12570000000000014</v>
      </c>
      <c r="D2359" s="2">
        <f t="shared" si="286"/>
        <v>11.235179999999998</v>
      </c>
      <c r="E2359" s="2">
        <f t="shared" si="288"/>
        <v>11.289670000000001</v>
      </c>
      <c r="F2359" s="2">
        <f t="shared" si="289"/>
        <v>11.284644999999996</v>
      </c>
      <c r="G2359" s="2">
        <f t="shared" si="291"/>
        <v>11.091504000000004</v>
      </c>
      <c r="H2359" s="2">
        <f t="shared" si="287"/>
        <v>10.546842000000003</v>
      </c>
      <c r="I2359" s="2">
        <f t="array" ref="I2359">SUMPRODUCT(B2343:B2362, (ROW(B2343:B2362)-ROW(B2343)+1)) / (20*21/2)</f>
        <v>11.26472095238095</v>
      </c>
      <c r="J2359" s="2">
        <f t="shared" si="290"/>
        <v>11.247793546624367</v>
      </c>
      <c r="K2359" s="2">
        <f t="shared" si="292"/>
        <v>11.116362647672016</v>
      </c>
    </row>
    <row r="2360" spans="1:11" ht="13.5" x14ac:dyDescent="0.25">
      <c r="A2360" s="3">
        <v>45441</v>
      </c>
      <c r="B2360" s="2">
        <v>11.191599999999999</v>
      </c>
      <c r="C2360" s="2">
        <f t="shared" si="285"/>
        <v>8.3800000000000097E-2</v>
      </c>
      <c r="D2360" s="2">
        <f t="shared" si="286"/>
        <v>11.210039999999999</v>
      </c>
      <c r="E2360" s="2">
        <f t="shared" si="288"/>
        <v>11.277930000000001</v>
      </c>
      <c r="F2360" s="2">
        <f t="shared" si="289"/>
        <v>11.274164999999996</v>
      </c>
      <c r="G2360" s="2">
        <f t="shared" si="291"/>
        <v>11.097372000000005</v>
      </c>
      <c r="H2360" s="2">
        <f t="shared" si="287"/>
        <v>10.552500500000001</v>
      </c>
      <c r="I2360" s="2">
        <f t="array" ref="I2360">SUMPRODUCT(B2344:B2363, (ROW(B2344:B2363)-ROW(B2344)+1)) / (20*21/2)</f>
        <v>11.269228571428568</v>
      </c>
      <c r="J2360" s="2">
        <f t="shared" si="290"/>
        <v>11.242441780279188</v>
      </c>
      <c r="K2360" s="2">
        <f t="shared" si="292"/>
        <v>11.119313132077036</v>
      </c>
    </row>
    <row r="2361" spans="1:11" ht="13.5" x14ac:dyDescent="0.25">
      <c r="A2361" s="3">
        <v>45442</v>
      </c>
      <c r="B2361" s="2">
        <v>11.183199999999999</v>
      </c>
      <c r="C2361" s="2">
        <f t="shared" si="285"/>
        <v>-8.3999999999999631E-3</v>
      </c>
      <c r="D2361" s="2">
        <f t="shared" si="286"/>
        <v>11.18322</v>
      </c>
      <c r="E2361" s="2">
        <f t="shared" si="288"/>
        <v>11.264519999999999</v>
      </c>
      <c r="F2361" s="2">
        <f t="shared" si="289"/>
        <v>11.267874999999998</v>
      </c>
      <c r="G2361" s="2">
        <f t="shared" si="291"/>
        <v>11.103072000000003</v>
      </c>
      <c r="H2361" s="2">
        <f t="shared" si="287"/>
        <v>10.559374500000001</v>
      </c>
      <c r="I2361" s="2">
        <f t="array" ref="I2361">SUMPRODUCT(B2345:B2364, (ROW(B2345:B2364)-ROW(B2345)+1)) / (20*21/2)</f>
        <v>11.273337142857141</v>
      </c>
      <c r="J2361" s="2">
        <f t="shared" si="290"/>
        <v>11.236799705966884</v>
      </c>
      <c r="K2361" s="2">
        <f t="shared" si="292"/>
        <v>11.121818499446565</v>
      </c>
    </row>
    <row r="2362" spans="1:11" ht="13.5" x14ac:dyDescent="0.25">
      <c r="A2362" s="3">
        <v>45443</v>
      </c>
      <c r="B2362" s="2">
        <v>11.317299999999999</v>
      </c>
      <c r="C2362" s="2">
        <f t="shared" si="285"/>
        <v>0.13410000000000011</v>
      </c>
      <c r="D2362" s="2">
        <f t="shared" si="286"/>
        <v>11.20668</v>
      </c>
      <c r="E2362" s="2">
        <f t="shared" si="288"/>
        <v>11.264520000000001</v>
      </c>
      <c r="F2362" s="2">
        <f t="shared" si="289"/>
        <v>11.269969999999997</v>
      </c>
      <c r="G2362" s="2">
        <f t="shared" si="291"/>
        <v>11.113130000000004</v>
      </c>
      <c r="H2362" s="2">
        <f t="shared" si="287"/>
        <v>10.566919000000002</v>
      </c>
      <c r="I2362" s="2">
        <f t="array" ref="I2362">SUMPRODUCT(B2346:B2365, (ROW(B2346:B2365)-ROW(B2346)+1)) / (20*21/2)</f>
        <v>11.261004761904763</v>
      </c>
      <c r="J2362" s="2">
        <f t="shared" si="290"/>
        <v>11.244466400636705</v>
      </c>
      <c r="K2362" s="2">
        <f t="shared" si="292"/>
        <v>11.12948444064474</v>
      </c>
    </row>
    <row r="2363" spans="1:11" ht="13.5" x14ac:dyDescent="0.25">
      <c r="A2363" s="3">
        <v>45446</v>
      </c>
      <c r="B2363" s="2">
        <v>11.317299999999999</v>
      </c>
      <c r="C2363" s="2">
        <f t="shared" si="285"/>
        <v>0</v>
      </c>
      <c r="D2363" s="2">
        <f t="shared" si="286"/>
        <v>11.22344</v>
      </c>
      <c r="E2363" s="2">
        <f t="shared" si="288"/>
        <v>11.256969999999999</v>
      </c>
      <c r="F2363" s="2">
        <f t="shared" si="289"/>
        <v>11.274159999999997</v>
      </c>
      <c r="G2363" s="2">
        <f t="shared" si="291"/>
        <v>11.121848000000005</v>
      </c>
      <c r="H2363" s="2">
        <f t="shared" si="287"/>
        <v>10.574463500000004</v>
      </c>
      <c r="I2363" s="2">
        <f t="array" ref="I2363">SUMPRODUCT(B2347:B2366, (ROW(B2347:B2366)-ROW(B2347)+1)) / (20*21/2)</f>
        <v>11.242600952380954</v>
      </c>
      <c r="J2363" s="2">
        <f t="shared" si="290"/>
        <v>11.2514029339094</v>
      </c>
      <c r="K2363" s="2">
        <f t="shared" si="292"/>
        <v>11.136849756697888</v>
      </c>
    </row>
    <row r="2364" spans="1:11" ht="13.5" x14ac:dyDescent="0.25">
      <c r="A2364" s="3">
        <v>45447</v>
      </c>
      <c r="B2364" s="2">
        <v>11.317299999999999</v>
      </c>
      <c r="C2364" s="2">
        <f t="shared" si="285"/>
        <v>0</v>
      </c>
      <c r="D2364" s="2">
        <f t="shared" si="286"/>
        <v>11.26534</v>
      </c>
      <c r="E2364" s="2">
        <f t="shared" si="288"/>
        <v>11.250260000000001</v>
      </c>
      <c r="F2364" s="2">
        <f t="shared" si="289"/>
        <v>11.279189999999996</v>
      </c>
      <c r="G2364" s="2">
        <f t="shared" si="291"/>
        <v>11.131068000000003</v>
      </c>
      <c r="H2364" s="2">
        <f t="shared" si="287"/>
        <v>10.580960500000005</v>
      </c>
      <c r="I2364" s="2">
        <f t="array" ref="I2364">SUMPRODUCT(B2348:B2367, (ROW(B2348:B2367)-ROW(B2348)+1)) / (20*21/2)</f>
        <v>11.242397619047619</v>
      </c>
      <c r="J2364" s="2">
        <f t="shared" si="290"/>
        <v>11.257678844965648</v>
      </c>
      <c r="K2364" s="2">
        <f t="shared" si="292"/>
        <v>11.143926236827383</v>
      </c>
    </row>
    <row r="2365" spans="1:11" ht="13.5" x14ac:dyDescent="0.25">
      <c r="A2365" s="3">
        <v>45448</v>
      </c>
      <c r="B2365" s="2">
        <v>11.149699999999999</v>
      </c>
      <c r="C2365" s="2">
        <f t="shared" si="285"/>
        <v>-0.16760000000000019</v>
      </c>
      <c r="D2365" s="2">
        <f t="shared" si="286"/>
        <v>11.256959999999998</v>
      </c>
      <c r="E2365" s="2">
        <f t="shared" si="288"/>
        <v>11.233499999999999</v>
      </c>
      <c r="F2365" s="2">
        <f t="shared" si="289"/>
        <v>11.275839999999997</v>
      </c>
      <c r="G2365" s="2">
        <f t="shared" si="291"/>
        <v>11.137774000000004</v>
      </c>
      <c r="H2365" s="2">
        <f t="shared" si="287"/>
        <v>10.586619500000005</v>
      </c>
      <c r="I2365" s="2">
        <f t="array" ref="I2365">SUMPRODUCT(B2349:B2368, (ROW(B2349:B2368)-ROW(B2349)+1)) / (20*21/2)</f>
        <v>11.246394285714286</v>
      </c>
      <c r="J2365" s="2">
        <f t="shared" si="290"/>
        <v>11.247395145445111</v>
      </c>
      <c r="K2365" s="2">
        <f t="shared" si="292"/>
        <v>11.144152658912583</v>
      </c>
    </row>
    <row r="2366" spans="1:11" ht="13.5" x14ac:dyDescent="0.25">
      <c r="A2366" s="3">
        <v>45449</v>
      </c>
      <c r="B2366" s="2">
        <v>11.082599999999999</v>
      </c>
      <c r="C2366" s="2">
        <f t="shared" si="285"/>
        <v>-6.7099999999999937E-2</v>
      </c>
      <c r="D2366" s="2">
        <f t="shared" si="286"/>
        <v>11.236839999999997</v>
      </c>
      <c r="E2366" s="2">
        <f t="shared" si="288"/>
        <v>11.21003</v>
      </c>
      <c r="F2366" s="2">
        <f t="shared" si="289"/>
        <v>11.269134999999997</v>
      </c>
      <c r="G2366" s="2">
        <f t="shared" si="291"/>
        <v>11.142300000000002</v>
      </c>
      <c r="H2366" s="2">
        <f t="shared" si="287"/>
        <v>10.590559500000005</v>
      </c>
      <c r="I2366" s="2">
        <f t="array" ref="I2366">SUMPRODUCT(B2350:B2369, (ROW(B2350:B2369)-ROW(B2350)+1)) / (20*21/2)</f>
        <v>11.247190952380951</v>
      </c>
      <c r="J2366" s="2">
        <f t="shared" si="290"/>
        <v>11.231700369688435</v>
      </c>
      <c r="K2366" s="2">
        <f t="shared" si="292"/>
        <v>11.141738829151306</v>
      </c>
    </row>
    <row r="2367" spans="1:11" ht="13.5" x14ac:dyDescent="0.25">
      <c r="A2367" s="3">
        <v>45450</v>
      </c>
      <c r="B2367" s="2">
        <v>11.266999999999999</v>
      </c>
      <c r="C2367" s="2">
        <f t="shared" si="285"/>
        <v>0.18440000000000012</v>
      </c>
      <c r="D2367" s="2">
        <f t="shared" si="286"/>
        <v>11.22678</v>
      </c>
      <c r="E2367" s="2">
        <f t="shared" si="288"/>
        <v>11.21673</v>
      </c>
      <c r="F2367" s="2">
        <f t="shared" si="289"/>
        <v>11.267034999999998</v>
      </c>
      <c r="G2367" s="2">
        <f t="shared" si="291"/>
        <v>11.150514000000003</v>
      </c>
      <c r="H2367" s="2">
        <f t="shared" si="287"/>
        <v>10.595212000000004</v>
      </c>
      <c r="I2367" s="2">
        <f t="array" ref="I2367">SUMPRODUCT(B2351:B2370, (ROW(B2351:B2370)-ROW(B2351)+1)) / (20*21/2)</f>
        <v>11.232185714285713</v>
      </c>
      <c r="J2367" s="2">
        <f t="shared" si="290"/>
        <v>11.235062239241918</v>
      </c>
      <c r="K2367" s="2">
        <f t="shared" si="292"/>
        <v>11.146651031929686</v>
      </c>
    </row>
    <row r="2368" spans="1:11" ht="13.5" x14ac:dyDescent="0.25">
      <c r="A2368" s="3">
        <v>45453</v>
      </c>
      <c r="B2368" s="2">
        <v>11.308999999999999</v>
      </c>
      <c r="C2368" s="2">
        <f t="shared" si="285"/>
        <v>4.1999999999999815E-2</v>
      </c>
      <c r="D2368" s="2">
        <f t="shared" si="286"/>
        <v>11.225119999999999</v>
      </c>
      <c r="E2368" s="2">
        <f t="shared" si="288"/>
        <v>11.224279999999998</v>
      </c>
      <c r="F2368" s="2">
        <f t="shared" si="289"/>
        <v>11.267034999999996</v>
      </c>
      <c r="G2368" s="2">
        <f t="shared" si="291"/>
        <v>11.159736000000001</v>
      </c>
      <c r="H2368" s="2">
        <f t="shared" si="287"/>
        <v>10.599990500000006</v>
      </c>
      <c r="I2368" s="2">
        <f t="array" ref="I2368">SUMPRODUCT(B2352:B2371, (ROW(B2352:B2371)-ROW(B2352)+1)) / (20*21/2)</f>
        <v>11.235700476190477</v>
      </c>
      <c r="J2368" s="2">
        <f t="shared" si="290"/>
        <v>11.242103930742687</v>
      </c>
      <c r="K2368" s="2">
        <f t="shared" si="292"/>
        <v>11.153017658128521</v>
      </c>
    </row>
    <row r="2369" spans="1:11" ht="13.5" x14ac:dyDescent="0.25">
      <c r="A2369" s="3">
        <v>45454</v>
      </c>
      <c r="B2369" s="2">
        <v>11.275399999999999</v>
      </c>
      <c r="C2369" s="2">
        <f t="shared" si="285"/>
        <v>-3.3599999999999852E-2</v>
      </c>
      <c r="D2369" s="2">
        <f t="shared" si="286"/>
        <v>11.216739999999998</v>
      </c>
      <c r="E2369" s="2">
        <f t="shared" si="288"/>
        <v>11.24104</v>
      </c>
      <c r="F2369" s="2">
        <f t="shared" si="289"/>
        <v>11.265354999999998</v>
      </c>
      <c r="G2369" s="2">
        <f t="shared" si="291"/>
        <v>11.168453999999999</v>
      </c>
      <c r="H2369" s="2">
        <f t="shared" si="287"/>
        <v>10.604601000000004</v>
      </c>
      <c r="I2369" s="2">
        <f t="array" ref="I2369">SUMPRODUCT(B2353:B2372, (ROW(B2353:B2372)-ROW(B2353)+1)) / (20*21/2)</f>
        <v>11.225763333333333</v>
      </c>
      <c r="J2369" s="2">
        <f t="shared" si="290"/>
        <v>11.245274984957669</v>
      </c>
      <c r="K2369" s="2">
        <f t="shared" si="292"/>
        <v>11.157816965652893</v>
      </c>
    </row>
    <row r="2370" spans="1:11" ht="13.5" x14ac:dyDescent="0.25">
      <c r="A2370" s="3">
        <v>45455</v>
      </c>
      <c r="B2370" s="2">
        <v>11.107799999999999</v>
      </c>
      <c r="C2370" s="2">
        <f t="shared" si="285"/>
        <v>-0.16760000000000019</v>
      </c>
      <c r="D2370" s="2">
        <f t="shared" si="286"/>
        <v>11.208359999999999</v>
      </c>
      <c r="E2370" s="2">
        <f t="shared" si="288"/>
        <v>11.232659999999999</v>
      </c>
      <c r="F2370" s="2">
        <f t="shared" si="289"/>
        <v>11.255294999999997</v>
      </c>
      <c r="G2370" s="2">
        <f t="shared" si="291"/>
        <v>11.173819999999999</v>
      </c>
      <c r="H2370" s="2">
        <f t="shared" si="287"/>
        <v>10.607325500000004</v>
      </c>
      <c r="I2370" s="2">
        <f t="array" ref="I2370">SUMPRODUCT(B2354:B2373, (ROW(B2354:B2373)-ROW(B2354)+1)) / (20*21/2)</f>
        <v>11.204643333333332</v>
      </c>
      <c r="J2370" s="2">
        <f t="shared" si="290"/>
        <v>11.232182129247414</v>
      </c>
      <c r="K2370" s="2">
        <f t="shared" si="292"/>
        <v>11.155855516019447</v>
      </c>
    </row>
    <row r="2371" spans="1:11" ht="13.5" x14ac:dyDescent="0.25">
      <c r="A2371" s="3">
        <v>45456</v>
      </c>
      <c r="B2371" s="2">
        <v>11.292199999999999</v>
      </c>
      <c r="C2371" s="2">
        <f t="shared" si="285"/>
        <v>0.18440000000000012</v>
      </c>
      <c r="D2371" s="2">
        <f t="shared" si="286"/>
        <v>11.25028</v>
      </c>
      <c r="E2371" s="2">
        <f t="shared" si="288"/>
        <v>11.243559999999999</v>
      </c>
      <c r="F2371" s="2">
        <f t="shared" si="289"/>
        <v>11.254039999999998</v>
      </c>
      <c r="G2371" s="2">
        <f t="shared" si="291"/>
        <v>11.183375999999999</v>
      </c>
      <c r="H2371" s="2">
        <f t="shared" si="287"/>
        <v>10.610972000000004</v>
      </c>
      <c r="I2371" s="2">
        <f t="array" ref="I2371">SUMPRODUCT(B2355:B2374, (ROW(B2355:B2374)-ROW(B2355)+1)) / (20*21/2)</f>
        <v>11.189270476190476</v>
      </c>
      <c r="J2371" s="2">
        <f t="shared" si="290"/>
        <v>11.237898116938137</v>
      </c>
      <c r="K2371" s="2">
        <f t="shared" si="292"/>
        <v>11.161202358528488</v>
      </c>
    </row>
    <row r="2372" spans="1:11" ht="13.5" x14ac:dyDescent="0.25">
      <c r="A2372" s="3">
        <v>45457</v>
      </c>
      <c r="B2372" s="2">
        <v>11.149699999999999</v>
      </c>
      <c r="C2372" s="2">
        <f t="shared" ref="C2372:C2435" si="293">B2372-B2371</f>
        <v>-0.14250000000000007</v>
      </c>
      <c r="D2372" s="2">
        <f t="shared" si="286"/>
        <v>11.22682</v>
      </c>
      <c r="E2372" s="2">
        <f t="shared" si="288"/>
        <v>11.226799999999999</v>
      </c>
      <c r="F2372" s="2">
        <f t="shared" si="289"/>
        <v>11.245659999999997</v>
      </c>
      <c r="G2372" s="2">
        <f t="shared" si="291"/>
        <v>11.189579999999999</v>
      </c>
      <c r="H2372" s="2">
        <f t="shared" si="287"/>
        <v>10.614325500000001</v>
      </c>
      <c r="I2372" s="2">
        <f t="array" ref="I2372">SUMPRODUCT(B2356:B2375, (ROW(B2356:B2375)-ROW(B2356)+1)) / (20*21/2)</f>
        <v>11.196176666666666</v>
      </c>
      <c r="J2372" s="2">
        <f t="shared" si="290"/>
        <v>11.229498296277363</v>
      </c>
      <c r="K2372" s="2">
        <f t="shared" si="292"/>
        <v>11.160751285645018</v>
      </c>
    </row>
    <row r="2373" spans="1:11" ht="13.5" x14ac:dyDescent="0.25">
      <c r="A2373" s="3">
        <v>45461</v>
      </c>
      <c r="B2373" s="2">
        <v>11.023899999999999</v>
      </c>
      <c r="C2373" s="2">
        <f t="shared" si="293"/>
        <v>-0.12579999999999991</v>
      </c>
      <c r="D2373" s="2">
        <f t="shared" si="286"/>
        <v>11.169799999999999</v>
      </c>
      <c r="E2373" s="2">
        <f t="shared" si="288"/>
        <v>11.197459999999998</v>
      </c>
      <c r="F2373" s="2">
        <f t="shared" si="289"/>
        <v>11.227214999999999</v>
      </c>
      <c r="G2373" s="2">
        <f t="shared" si="291"/>
        <v>11.193769999999999</v>
      </c>
      <c r="H2373" s="2">
        <f t="shared" si="287"/>
        <v>10.617092000000005</v>
      </c>
      <c r="I2373" s="2">
        <f t="array" ref="I2373">SUMPRODUCT(B2357:B2376, (ROW(B2357:B2376)-ROW(B2357)+1)) / (20*21/2)</f>
        <v>11.20324238095238</v>
      </c>
      <c r="J2373" s="2">
        <f t="shared" si="290"/>
        <v>11.209917506155708</v>
      </c>
      <c r="K2373" s="2">
        <f t="shared" si="292"/>
        <v>11.155384568560901</v>
      </c>
    </row>
    <row r="2374" spans="1:11" ht="13.5" x14ac:dyDescent="0.25">
      <c r="A2374" s="3">
        <v>45462</v>
      </c>
      <c r="B2374" s="2">
        <v>11.065799999999999</v>
      </c>
      <c r="C2374" s="2">
        <f t="shared" si="293"/>
        <v>4.1900000000000048E-2</v>
      </c>
      <c r="D2374" s="2">
        <f t="shared" si="286"/>
        <v>11.127879999999999</v>
      </c>
      <c r="E2374" s="2">
        <f t="shared" si="288"/>
        <v>11.172309999999998</v>
      </c>
      <c r="F2374" s="2">
        <f t="shared" si="289"/>
        <v>11.211284999999998</v>
      </c>
      <c r="G2374" s="2">
        <f t="shared" si="291"/>
        <v>11.198798</v>
      </c>
      <c r="H2374" s="2">
        <f t="shared" si="287"/>
        <v>10.620026000000003</v>
      </c>
      <c r="I2374" s="2">
        <f t="array" ref="I2374">SUMPRODUCT(B2358:B2377, (ROW(B2358:B2377)-ROW(B2358)+1)) / (20*21/2)</f>
        <v>11.18571523809524</v>
      </c>
      <c r="J2374" s="2">
        <f t="shared" si="290"/>
        <v>11.196192029378974</v>
      </c>
      <c r="K2374" s="2">
        <f t="shared" si="292"/>
        <v>11.15187144822518</v>
      </c>
    </row>
    <row r="2375" spans="1:11" ht="13.5" x14ac:dyDescent="0.25">
      <c r="A2375" s="3">
        <v>45463</v>
      </c>
      <c r="B2375" s="2">
        <v>11.283799999999999</v>
      </c>
      <c r="C2375" s="2">
        <f t="shared" si="293"/>
        <v>0.21799999999999997</v>
      </c>
      <c r="D2375" s="2">
        <f t="shared" ref="D2375:D2438" si="294">AVERAGE(B2371:B2375)</f>
        <v>11.163079999999999</v>
      </c>
      <c r="E2375" s="2">
        <f t="shared" si="288"/>
        <v>11.185719999999998</v>
      </c>
      <c r="F2375" s="2">
        <f t="shared" si="289"/>
        <v>11.209609999999998</v>
      </c>
      <c r="G2375" s="2">
        <f t="shared" si="291"/>
        <v>11.208186000000001</v>
      </c>
      <c r="H2375" s="2">
        <f t="shared" si="287"/>
        <v>10.624930000000004</v>
      </c>
      <c r="I2375" s="2">
        <f t="array" ref="I2375">SUMPRODUCT(B2359:B2378, (ROW(B2359:B2378)-ROW(B2359)+1)) / (20*21/2)</f>
        <v>11.16503619047619</v>
      </c>
      <c r="J2375" s="2">
        <f t="shared" si="290"/>
        <v>11.204535645628596</v>
      </c>
      <c r="K2375" s="2">
        <f t="shared" si="292"/>
        <v>11.157045116922232</v>
      </c>
    </row>
    <row r="2376" spans="1:11" ht="13.5" x14ac:dyDescent="0.25">
      <c r="A2376" s="3">
        <v>45464</v>
      </c>
      <c r="B2376" s="2">
        <v>11.283799999999999</v>
      </c>
      <c r="C2376" s="2">
        <f t="shared" si="293"/>
        <v>0</v>
      </c>
      <c r="D2376" s="2">
        <f t="shared" si="294"/>
        <v>11.1614</v>
      </c>
      <c r="E2376" s="2">
        <f t="shared" si="288"/>
        <v>11.205839999999998</v>
      </c>
      <c r="F2376" s="2">
        <f t="shared" si="289"/>
        <v>11.207934999999997</v>
      </c>
      <c r="G2376" s="2">
        <f t="shared" si="291"/>
        <v>11.216736000000001</v>
      </c>
      <c r="H2376" s="2">
        <f t="shared" si="287"/>
        <v>10.630421000000005</v>
      </c>
      <c r="I2376" s="2">
        <f t="array" ref="I2376">SUMPRODUCT(B2360:B2379, (ROW(B2360:B2379)-ROW(B2360)+1)) / (20*21/2)</f>
        <v>11.167116666666667</v>
      </c>
      <c r="J2376" s="2">
        <f t="shared" si="290"/>
        <v>11.212084631759206</v>
      </c>
      <c r="K2376" s="2">
        <f t="shared" si="292"/>
        <v>11.162015896650773</v>
      </c>
    </row>
    <row r="2377" spans="1:11" ht="13.5" x14ac:dyDescent="0.25">
      <c r="A2377" s="3">
        <v>45467</v>
      </c>
      <c r="B2377" s="2">
        <v>11.023899999999999</v>
      </c>
      <c r="C2377" s="2">
        <f t="shared" si="293"/>
        <v>-0.25990000000000002</v>
      </c>
      <c r="D2377" s="2">
        <f t="shared" si="294"/>
        <v>11.136239999999999</v>
      </c>
      <c r="E2377" s="2">
        <f t="shared" si="288"/>
        <v>11.181529999999999</v>
      </c>
      <c r="F2377" s="2">
        <f t="shared" si="289"/>
        <v>11.199129999999998</v>
      </c>
      <c r="G2377" s="2">
        <f t="shared" si="291"/>
        <v>11.219249999999997</v>
      </c>
      <c r="H2377" s="2">
        <f t="shared" si="287"/>
        <v>10.634193500000006</v>
      </c>
      <c r="I2377" s="2">
        <f t="array" ref="I2377">SUMPRODUCT(B2361:B2380, (ROW(B2361:B2380)-ROW(B2361)+1)) / (20*21/2)</f>
        <v>11.167118095238095</v>
      </c>
      <c r="J2377" s="2">
        <f t="shared" si="290"/>
        <v>11.194162285877375</v>
      </c>
      <c r="K2377" s="2">
        <f t="shared" si="292"/>
        <v>11.156599586978196</v>
      </c>
    </row>
    <row r="2378" spans="1:11" ht="13.5" x14ac:dyDescent="0.25">
      <c r="A2378" s="3">
        <v>45468</v>
      </c>
      <c r="B2378" s="2">
        <v>10.981999999999999</v>
      </c>
      <c r="C2378" s="2">
        <f t="shared" si="293"/>
        <v>-4.1900000000000048E-2</v>
      </c>
      <c r="D2378" s="2">
        <f t="shared" si="294"/>
        <v>11.127859999999998</v>
      </c>
      <c r="E2378" s="2">
        <f t="shared" si="288"/>
        <v>11.148829999999998</v>
      </c>
      <c r="F2378" s="2">
        <f t="shared" si="289"/>
        <v>11.186554999999998</v>
      </c>
      <c r="G2378" s="2">
        <f t="shared" si="291"/>
        <v>11.220926000000002</v>
      </c>
      <c r="H2378" s="2">
        <f t="shared" ref="H2378:H2441" si="295">AVERAGE(B2179:B2378)</f>
        <v>10.638217500000007</v>
      </c>
      <c r="I2378" s="2">
        <f t="array" ref="I2378">SUMPRODUCT(B2362:B2381, (ROW(B2362:B2381)-ROW(B2362)+1)) / (20*21/2)</f>
        <v>11.166319523809523</v>
      </c>
      <c r="J2378" s="2">
        <f t="shared" si="290"/>
        <v>11.173956353889054</v>
      </c>
      <c r="K2378" s="2">
        <f t="shared" si="292"/>
        <v>11.149752544351601</v>
      </c>
    </row>
    <row r="2379" spans="1:11" ht="13.5" x14ac:dyDescent="0.25">
      <c r="A2379" s="3">
        <v>45469</v>
      </c>
      <c r="B2379" s="2">
        <v>11.208399999999999</v>
      </c>
      <c r="C2379" s="2">
        <f t="shared" si="293"/>
        <v>0.22639999999999993</v>
      </c>
      <c r="D2379" s="2">
        <f t="shared" si="294"/>
        <v>11.156379999999999</v>
      </c>
      <c r="E2379" s="2">
        <f t="shared" si="288"/>
        <v>11.142129999999998</v>
      </c>
      <c r="F2379" s="2">
        <f t="shared" si="289"/>
        <v>11.191585</v>
      </c>
      <c r="G2379" s="2">
        <f t="shared" si="291"/>
        <v>11.223777999999999</v>
      </c>
      <c r="H2379" s="2">
        <f t="shared" si="295"/>
        <v>10.643373500000006</v>
      </c>
      <c r="I2379" s="2">
        <f t="array" ref="I2379">SUMPRODUCT(B2363:B2382, (ROW(B2363:B2382)-ROW(B2363)+1)) / (20*21/2)</f>
        <v>11.158339999999999</v>
      </c>
      <c r="J2379" s="2">
        <f t="shared" si="290"/>
        <v>11.177236701137716</v>
      </c>
      <c r="K2379" s="2">
        <f t="shared" si="292"/>
        <v>11.152052444573107</v>
      </c>
    </row>
    <row r="2380" spans="1:11" ht="13.5" x14ac:dyDescent="0.25">
      <c r="A2380" s="3">
        <v>45470</v>
      </c>
      <c r="B2380" s="2">
        <v>11.191599999999999</v>
      </c>
      <c r="C2380" s="2">
        <f t="shared" si="293"/>
        <v>-1.6799999999999926E-2</v>
      </c>
      <c r="D2380" s="2">
        <f t="shared" si="294"/>
        <v>11.137939999999999</v>
      </c>
      <c r="E2380" s="2">
        <f t="shared" ref="E2380:E2443" si="296">AVERAGE(B2371:B2380)</f>
        <v>11.150509999999999</v>
      </c>
      <c r="F2380" s="2">
        <f t="shared" si="289"/>
        <v>11.191585</v>
      </c>
      <c r="G2380" s="2">
        <f t="shared" si="291"/>
        <v>11.226293999999998</v>
      </c>
      <c r="H2380" s="2">
        <f t="shared" si="295"/>
        <v>10.647774500000008</v>
      </c>
      <c r="I2380" s="2">
        <f t="array" ref="I2380">SUMPRODUCT(B2364:B2383, (ROW(B2364:B2383)-ROW(B2364)+1)) / (20*21/2)</f>
        <v>11.151358095238095</v>
      </c>
      <c r="J2380" s="2">
        <f t="shared" si="290"/>
        <v>11.178604634362696</v>
      </c>
      <c r="K2380" s="2">
        <f t="shared" si="292"/>
        <v>11.153603329099651</v>
      </c>
    </row>
    <row r="2381" spans="1:11" ht="13.5" x14ac:dyDescent="0.25">
      <c r="A2381" s="3">
        <v>45471</v>
      </c>
      <c r="B2381" s="2">
        <v>11.183199999999999</v>
      </c>
      <c r="C2381" s="2">
        <f t="shared" si="293"/>
        <v>-8.3999999999999631E-3</v>
      </c>
      <c r="D2381" s="2">
        <f t="shared" si="294"/>
        <v>11.117819999999998</v>
      </c>
      <c r="E2381" s="2">
        <f t="shared" si="296"/>
        <v>11.139609999999999</v>
      </c>
      <c r="F2381" s="2">
        <f t="shared" si="289"/>
        <v>11.191585</v>
      </c>
      <c r="G2381" s="2">
        <f t="shared" si="291"/>
        <v>11.228641999999995</v>
      </c>
      <c r="H2381" s="2">
        <f t="shared" si="295"/>
        <v>10.650666500000007</v>
      </c>
      <c r="I2381" s="2">
        <f t="array" ref="I2381">SUMPRODUCT(B2365:B2384, (ROW(B2365:B2384)-ROW(B2365)+1)) / (20*21/2)</f>
        <v>11.149364285714286</v>
      </c>
      <c r="J2381" s="2">
        <f t="shared" si="290"/>
        <v>11.179042288232916</v>
      </c>
      <c r="K2381" s="2">
        <f t="shared" si="292"/>
        <v>11.15476398286045</v>
      </c>
    </row>
    <row r="2382" spans="1:11" ht="13.5" x14ac:dyDescent="0.25">
      <c r="A2382" s="3">
        <v>45474</v>
      </c>
      <c r="B2382" s="2">
        <v>11.107799999999999</v>
      </c>
      <c r="C2382" s="2">
        <f t="shared" si="293"/>
        <v>-7.5400000000000134E-2</v>
      </c>
      <c r="D2382" s="2">
        <f t="shared" si="294"/>
        <v>11.134599999999999</v>
      </c>
      <c r="E2382" s="2">
        <f t="shared" si="296"/>
        <v>11.135419999999998</v>
      </c>
      <c r="F2382" s="2">
        <f t="shared" si="289"/>
        <v>11.18111</v>
      </c>
      <c r="G2382" s="2">
        <f t="shared" si="291"/>
        <v>11.229481999999997</v>
      </c>
      <c r="H2382" s="2">
        <f t="shared" si="295"/>
        <v>10.654020000000008</v>
      </c>
      <c r="I2382" s="2">
        <f t="array" ref="I2382">SUMPRODUCT(B2366:B2385, (ROW(B2366:B2385)-ROW(B2366)+1)) / (20*21/2)</f>
        <v>11.148168571428572</v>
      </c>
      <c r="J2382" s="2">
        <f t="shared" si="290"/>
        <v>11.172257308401209</v>
      </c>
      <c r="K2382" s="2">
        <f t="shared" si="292"/>
        <v>11.152922258042395</v>
      </c>
    </row>
    <row r="2383" spans="1:11" ht="13.5" x14ac:dyDescent="0.25">
      <c r="A2383" s="3">
        <v>45475</v>
      </c>
      <c r="B2383" s="2">
        <v>11.107799999999999</v>
      </c>
      <c r="C2383" s="2">
        <f t="shared" si="293"/>
        <v>0</v>
      </c>
      <c r="D2383" s="2">
        <f t="shared" si="294"/>
        <v>11.159759999999999</v>
      </c>
      <c r="E2383" s="2">
        <f t="shared" si="296"/>
        <v>11.143809999999998</v>
      </c>
      <c r="F2383" s="2">
        <f t="shared" si="289"/>
        <v>11.170634999999997</v>
      </c>
      <c r="G2383" s="2">
        <f t="shared" si="291"/>
        <v>11.230321999999996</v>
      </c>
      <c r="H2383" s="2">
        <f t="shared" si="295"/>
        <v>10.656367500000009</v>
      </c>
      <c r="I2383" s="2">
        <f t="array" ref="I2383">SUMPRODUCT(B2367:B2386, (ROW(B2367:B2386)-ROW(B2367)+1)) / (20*21/2)</f>
        <v>11.154153809523807</v>
      </c>
      <c r="J2383" s="2">
        <f t="shared" si="290"/>
        <v>11.166118517124902</v>
      </c>
      <c r="K2383" s="2">
        <f t="shared" si="292"/>
        <v>11.151152757727008</v>
      </c>
    </row>
    <row r="2384" spans="1:11" ht="13.5" x14ac:dyDescent="0.25">
      <c r="A2384" s="3">
        <v>45476</v>
      </c>
      <c r="B2384" s="2">
        <v>11.149699999999999</v>
      </c>
      <c r="C2384" s="2">
        <f t="shared" si="293"/>
        <v>4.1900000000000048E-2</v>
      </c>
      <c r="D2384" s="2">
        <f t="shared" si="294"/>
        <v>11.148019999999999</v>
      </c>
      <c r="E2384" s="2">
        <f t="shared" si="296"/>
        <v>11.152199999999997</v>
      </c>
      <c r="F2384" s="2">
        <f t="shared" si="289"/>
        <v>11.162254999999998</v>
      </c>
      <c r="G2384" s="2">
        <f t="shared" si="291"/>
        <v>11.232165999999999</v>
      </c>
      <c r="H2384" s="2">
        <f t="shared" si="295"/>
        <v>10.659301500000005</v>
      </c>
      <c r="I2384" s="2">
        <f t="array" ref="I2384">SUMPRODUCT(B2368:B2387, (ROW(B2368:B2387)-ROW(B2368)+1)) / (20*21/2)</f>
        <v>11.156698571428571</v>
      </c>
      <c r="J2384" s="2">
        <f t="shared" si="290"/>
        <v>11.164554848827294</v>
      </c>
      <c r="K2384" s="2">
        <f t="shared" si="292"/>
        <v>11.151095786835752</v>
      </c>
    </row>
    <row r="2385" spans="1:11" ht="13.5" x14ac:dyDescent="0.25">
      <c r="A2385" s="3">
        <v>45477</v>
      </c>
      <c r="B2385" s="2">
        <v>11.149699999999999</v>
      </c>
      <c r="C2385" s="2">
        <f t="shared" si="293"/>
        <v>0</v>
      </c>
      <c r="D2385" s="2">
        <f t="shared" si="294"/>
        <v>11.139639999999996</v>
      </c>
      <c r="E2385" s="2">
        <f t="shared" si="296"/>
        <v>11.138789999999997</v>
      </c>
      <c r="F2385" s="2">
        <f t="shared" si="289"/>
        <v>11.162254999999998</v>
      </c>
      <c r="G2385" s="2">
        <f t="shared" si="291"/>
        <v>11.234346</v>
      </c>
      <c r="H2385" s="2">
        <f t="shared" si="295"/>
        <v>10.661900500000007</v>
      </c>
      <c r="I2385" s="2">
        <f t="array" ref="I2385">SUMPRODUCT(B2369:B2388, (ROW(B2369:B2388)-ROW(B2369)+1)) / (20*21/2)</f>
        <v>11.18425714285714</v>
      </c>
      <c r="J2385" s="2">
        <f t="shared" si="290"/>
        <v>11.163140101319932</v>
      </c>
      <c r="K2385" s="2">
        <f t="shared" si="292"/>
        <v>11.151041050097094</v>
      </c>
    </row>
    <row r="2386" spans="1:11" ht="13.5" x14ac:dyDescent="0.25">
      <c r="A2386" s="3">
        <v>45478</v>
      </c>
      <c r="B2386" s="2">
        <v>11.225099999999999</v>
      </c>
      <c r="C2386" s="2">
        <f t="shared" si="293"/>
        <v>7.5400000000000134E-2</v>
      </c>
      <c r="D2386" s="2">
        <f t="shared" si="294"/>
        <v>11.148019999999999</v>
      </c>
      <c r="E2386" s="2">
        <f t="shared" si="296"/>
        <v>11.132919999999999</v>
      </c>
      <c r="F2386" s="2">
        <f t="shared" si="289"/>
        <v>11.16938</v>
      </c>
      <c r="G2386" s="2">
        <f t="shared" si="291"/>
        <v>11.23334</v>
      </c>
      <c r="H2386" s="2">
        <f t="shared" si="295"/>
        <v>10.666259500000006</v>
      </c>
      <c r="I2386" s="2">
        <f t="array" ref="I2386">SUMPRODUCT(B2370:B2389, (ROW(B2370:B2389)-ROW(B2370)+1)) / (20*21/2)</f>
        <v>11.212005238095237</v>
      </c>
      <c r="J2386" s="2">
        <f t="shared" si="290"/>
        <v>11.169041044051367</v>
      </c>
      <c r="K2386" s="2">
        <f t="shared" si="292"/>
        <v>11.153945322642308</v>
      </c>
    </row>
    <row r="2387" spans="1:11" ht="13.5" x14ac:dyDescent="0.25">
      <c r="A2387" s="3">
        <v>45481</v>
      </c>
      <c r="B2387" s="2">
        <v>11.196099999999999</v>
      </c>
      <c r="C2387" s="2">
        <f t="shared" si="293"/>
        <v>-2.8999999999999915E-2</v>
      </c>
      <c r="D2387" s="2">
        <f t="shared" si="294"/>
        <v>11.16568</v>
      </c>
      <c r="E2387" s="2">
        <f t="shared" si="296"/>
        <v>11.150139999999999</v>
      </c>
      <c r="F2387" s="2">
        <f t="shared" si="289"/>
        <v>11.165834999999998</v>
      </c>
      <c r="G2387" s="2">
        <f t="shared" si="291"/>
        <v>11.232592000000002</v>
      </c>
      <c r="H2387" s="2">
        <f t="shared" si="295"/>
        <v>10.670054500000006</v>
      </c>
      <c r="I2387" s="2">
        <f t="array" ref="I2387">SUMPRODUCT(B2371:B2390, (ROW(B2371:B2390)-ROW(B2371)+1)) / (20*21/2)</f>
        <v>11.238852857142856</v>
      </c>
      <c r="J2387" s="2">
        <f t="shared" si="290"/>
        <v>11.171618087475046</v>
      </c>
      <c r="K2387" s="2">
        <f t="shared" si="292"/>
        <v>11.155598447244572</v>
      </c>
    </row>
    <row r="2388" spans="1:11" ht="13.5" x14ac:dyDescent="0.25">
      <c r="A2388" s="3">
        <v>45482</v>
      </c>
      <c r="B2388" s="2">
        <v>11.4552</v>
      </c>
      <c r="C2388" s="2">
        <f t="shared" si="293"/>
        <v>0.25910000000000011</v>
      </c>
      <c r="D2388" s="2">
        <f t="shared" si="294"/>
        <v>11.235159999999999</v>
      </c>
      <c r="E2388" s="2">
        <f t="shared" si="296"/>
        <v>11.19746</v>
      </c>
      <c r="F2388" s="2">
        <f t="shared" ref="F2388:F2451" si="297">AVERAGE(B2369:B2388)</f>
        <v>11.173144999999998</v>
      </c>
      <c r="G2388" s="2">
        <f t="shared" si="291"/>
        <v>11.233839999999997</v>
      </c>
      <c r="H2388" s="2">
        <f t="shared" si="295"/>
        <v>10.674977500000006</v>
      </c>
      <c r="I2388" s="2">
        <f t="array" ref="I2388">SUMPRODUCT(B2372:B2391, (ROW(B2372:B2391)-ROW(B2372)+1)) / (20*21/2)</f>
        <v>11.251659047619047</v>
      </c>
      <c r="J2388" s="2">
        <f t="shared" si="290"/>
        <v>11.1986258886679</v>
      </c>
      <c r="K2388" s="2">
        <f t="shared" si="292"/>
        <v>11.167347527744784</v>
      </c>
    </row>
    <row r="2389" spans="1:11" ht="13.5" x14ac:dyDescent="0.25">
      <c r="A2389" s="3">
        <v>45483</v>
      </c>
      <c r="B2389" s="2">
        <v>11.464499999999999</v>
      </c>
      <c r="C2389" s="2">
        <f t="shared" si="293"/>
        <v>9.2999999999996419E-3</v>
      </c>
      <c r="D2389" s="2">
        <f t="shared" si="294"/>
        <v>11.298120000000001</v>
      </c>
      <c r="E2389" s="2">
        <f t="shared" si="296"/>
        <v>11.22307</v>
      </c>
      <c r="F2389" s="2">
        <f t="shared" si="297"/>
        <v>11.182599999999997</v>
      </c>
      <c r="G2389" s="2">
        <f t="shared" si="291"/>
        <v>11.235106</v>
      </c>
      <c r="H2389" s="2">
        <f t="shared" si="295"/>
        <v>10.679947000000004</v>
      </c>
      <c r="I2389" s="2">
        <f t="array" ref="I2389">SUMPRODUCT(B2373:B2392, (ROW(B2373:B2392)-ROW(B2373)+1)) / (20*21/2)</f>
        <v>11.265147619047619</v>
      </c>
      <c r="J2389" s="2">
        <f t="shared" ref="J2389:J2452" si="298">$J$4*B2389+J2388*(1-$J$4)</f>
        <v>11.22394723260429</v>
      </c>
      <c r="K2389" s="2">
        <f t="shared" si="292"/>
        <v>11.179000565872439</v>
      </c>
    </row>
    <row r="2390" spans="1:11" ht="13.5" x14ac:dyDescent="0.25">
      <c r="A2390" s="3">
        <v>45484</v>
      </c>
      <c r="B2390" s="2">
        <v>11.464499999999999</v>
      </c>
      <c r="C2390" s="2">
        <f t="shared" si="293"/>
        <v>0</v>
      </c>
      <c r="D2390" s="2">
        <f t="shared" si="294"/>
        <v>11.361079999999999</v>
      </c>
      <c r="E2390" s="2">
        <f t="shared" si="296"/>
        <v>11.250359999999999</v>
      </c>
      <c r="F2390" s="2">
        <f t="shared" si="297"/>
        <v>11.200434999999997</v>
      </c>
      <c r="G2390" s="2">
        <f t="shared" si="291"/>
        <v>11.236372000000001</v>
      </c>
      <c r="H2390" s="2">
        <f t="shared" si="295"/>
        <v>10.686551000000003</v>
      </c>
      <c r="I2390" s="2">
        <f t="array" ref="I2390">SUMPRODUCT(B2374:B2393, (ROW(B2374:B2393)-ROW(B2374)+1)) / (20*21/2)</f>
        <v>11.277709999999999</v>
      </c>
      <c r="J2390" s="2">
        <f t="shared" si="298"/>
        <v>11.246857019975311</v>
      </c>
      <c r="K2390" s="2">
        <f t="shared" si="292"/>
        <v>11.190196622112735</v>
      </c>
    </row>
    <row r="2391" spans="1:11" ht="13.5" x14ac:dyDescent="0.25">
      <c r="A2391" s="3">
        <v>45485</v>
      </c>
      <c r="B2391" s="2">
        <v>11.334899999999999</v>
      </c>
      <c r="C2391" s="2">
        <f t="shared" si="293"/>
        <v>-0.12959999999999994</v>
      </c>
      <c r="D2391" s="2">
        <f t="shared" si="294"/>
        <v>11.383039999999999</v>
      </c>
      <c r="E2391" s="2">
        <f t="shared" si="296"/>
        <v>11.265530000000002</v>
      </c>
      <c r="F2391" s="2">
        <f t="shared" si="297"/>
        <v>11.202569999999998</v>
      </c>
      <c r="G2391" s="2">
        <f t="shared" si="291"/>
        <v>11.236889999999999</v>
      </c>
      <c r="H2391" s="2">
        <f t="shared" si="295"/>
        <v>10.692507000000003</v>
      </c>
      <c r="I2391" s="2">
        <f t="array" ref="I2391">SUMPRODUCT(B2375:B2394, (ROW(B2375:B2394)-ROW(B2375)+1)) / (20*21/2)</f>
        <v>11.288747142857142</v>
      </c>
      <c r="J2391" s="2">
        <f t="shared" si="298"/>
        <v>11.255242065691947</v>
      </c>
      <c r="K2391" s="2">
        <f t="shared" si="292"/>
        <v>11.195871264382824</v>
      </c>
    </row>
    <row r="2392" spans="1:11" ht="13.5" x14ac:dyDescent="0.25">
      <c r="A2392" s="3">
        <v>45488</v>
      </c>
      <c r="B2392" s="2">
        <v>11.344200000000001</v>
      </c>
      <c r="C2392" s="2">
        <f t="shared" si="293"/>
        <v>9.3000000000014182E-3</v>
      </c>
      <c r="D2392" s="2">
        <f t="shared" si="294"/>
        <v>11.412659999999999</v>
      </c>
      <c r="E2392" s="2">
        <f t="shared" si="296"/>
        <v>11.289170000000002</v>
      </c>
      <c r="F2392" s="2">
        <f t="shared" si="297"/>
        <v>11.212294999999997</v>
      </c>
      <c r="G2392" s="2">
        <f t="shared" si="291"/>
        <v>11.238266000000001</v>
      </c>
      <c r="H2392" s="2">
        <f t="shared" si="295"/>
        <v>10.697881000000004</v>
      </c>
      <c r="I2392" s="2">
        <f t="array" ref="I2392">SUMPRODUCT(B2376:B2395, (ROW(B2376:B2395)-ROW(B2376)+1)) / (20*21/2)</f>
        <v>11.297572857142857</v>
      </c>
      <c r="J2392" s="2">
        <f t="shared" si="298"/>
        <v>11.263714249911761</v>
      </c>
      <c r="K2392" s="2">
        <f t="shared" si="292"/>
        <v>11.201688077544283</v>
      </c>
    </row>
    <row r="2393" spans="1:11" ht="13.5" x14ac:dyDescent="0.25">
      <c r="A2393" s="3">
        <v>45489</v>
      </c>
      <c r="B2393" s="2">
        <v>11.344200000000001</v>
      </c>
      <c r="C2393" s="2">
        <f t="shared" si="293"/>
        <v>0</v>
      </c>
      <c r="D2393" s="2">
        <f t="shared" si="294"/>
        <v>11.390460000000001</v>
      </c>
      <c r="E2393" s="2">
        <f t="shared" si="296"/>
        <v>11.312810000000001</v>
      </c>
      <c r="F2393" s="2">
        <f t="shared" si="297"/>
        <v>11.228309999999997</v>
      </c>
      <c r="G2393" s="2">
        <f t="shared" si="291"/>
        <v>11.240479999999998</v>
      </c>
      <c r="H2393" s="2">
        <f t="shared" si="295"/>
        <v>10.703255000000004</v>
      </c>
      <c r="I2393" s="2">
        <f t="array" ref="I2393">SUMPRODUCT(B2377:B2396, (ROW(B2377:B2396)-ROW(B2377)+1)) / (20*21/2)</f>
        <v>11.306155238095236</v>
      </c>
      <c r="J2393" s="2">
        <f t="shared" si="298"/>
        <v>11.271379559443975</v>
      </c>
      <c r="K2393" s="2">
        <f t="shared" si="292"/>
        <v>11.207276780385683</v>
      </c>
    </row>
    <row r="2394" spans="1:11" ht="13.5" x14ac:dyDescent="0.25">
      <c r="A2394" s="3">
        <v>45490</v>
      </c>
      <c r="B2394" s="2">
        <v>11.344200000000001</v>
      </c>
      <c r="C2394" s="2">
        <f t="shared" si="293"/>
        <v>0</v>
      </c>
      <c r="D2394" s="2">
        <f t="shared" si="294"/>
        <v>11.366400000000001</v>
      </c>
      <c r="E2394" s="2">
        <f t="shared" si="296"/>
        <v>11.332260000000002</v>
      </c>
      <c r="F2394" s="2">
        <f t="shared" si="297"/>
        <v>11.242229999999998</v>
      </c>
      <c r="G2394" s="2">
        <f t="shared" si="291"/>
        <v>11.243029999999999</v>
      </c>
      <c r="H2394" s="2">
        <f t="shared" si="295"/>
        <v>10.708629000000004</v>
      </c>
      <c r="I2394" s="2">
        <f t="array" ref="I2394">SUMPRODUCT(B2378:B2397, (ROW(B2378:B2397)-ROW(B2378)+1)) / (20*21/2)</f>
        <v>11.314494285714282</v>
      </c>
      <c r="J2394" s="2">
        <f t="shared" si="298"/>
        <v>11.278314839496929</v>
      </c>
      <c r="K2394" s="2">
        <f t="shared" si="292"/>
        <v>11.212646318409774</v>
      </c>
    </row>
    <row r="2395" spans="1:11" ht="13.5" x14ac:dyDescent="0.25">
      <c r="A2395" s="3">
        <v>45491</v>
      </c>
      <c r="B2395" s="2">
        <v>11.334899999999999</v>
      </c>
      <c r="C2395" s="2">
        <f t="shared" si="293"/>
        <v>-9.3000000000014182E-3</v>
      </c>
      <c r="D2395" s="2">
        <f t="shared" si="294"/>
        <v>11.340479999999999</v>
      </c>
      <c r="E2395" s="2">
        <f t="shared" si="296"/>
        <v>11.35078</v>
      </c>
      <c r="F2395" s="2">
        <f t="shared" si="297"/>
        <v>11.244784999999997</v>
      </c>
      <c r="G2395" s="2">
        <f t="shared" si="291"/>
        <v>11.245393999999997</v>
      </c>
      <c r="H2395" s="2">
        <f t="shared" si="295"/>
        <v>10.713956500000002</v>
      </c>
      <c r="I2395" s="2">
        <f t="array" ref="I2395">SUMPRODUCT(B2379:B2398, (ROW(B2379:B2398)-ROW(B2379)+1)) / (20*21/2)</f>
        <v>11.316952380952378</v>
      </c>
      <c r="J2395" s="2">
        <f t="shared" si="298"/>
        <v>11.283703902401983</v>
      </c>
      <c r="K2395" s="2">
        <f t="shared" si="292"/>
        <v>11.217440580432919</v>
      </c>
    </row>
    <row r="2396" spans="1:11" ht="13.5" x14ac:dyDescent="0.25">
      <c r="A2396" s="3">
        <v>45492</v>
      </c>
      <c r="B2396" s="2">
        <v>11.334899999999999</v>
      </c>
      <c r="C2396" s="2">
        <f t="shared" si="293"/>
        <v>0</v>
      </c>
      <c r="D2396" s="2">
        <f t="shared" si="294"/>
        <v>11.340479999999999</v>
      </c>
      <c r="E2396" s="2">
        <f t="shared" si="296"/>
        <v>11.36176</v>
      </c>
      <c r="F2396" s="2">
        <f t="shared" si="297"/>
        <v>11.247339999999998</v>
      </c>
      <c r="G2396" s="2">
        <f t="shared" si="291"/>
        <v>11.247757999999997</v>
      </c>
      <c r="H2396" s="2">
        <f t="shared" si="295"/>
        <v>10.719284000000002</v>
      </c>
      <c r="I2396" s="2">
        <f t="array" ref="I2396">SUMPRODUCT(B2380:B2399, (ROW(B2380:B2399)-ROW(B2380)+1)) / (20*21/2)</f>
        <v>11.326759523809523</v>
      </c>
      <c r="J2396" s="2">
        <f t="shared" si="298"/>
        <v>11.288579721220842</v>
      </c>
      <c r="K2396" s="2">
        <f t="shared" si="292"/>
        <v>11.222046832180647</v>
      </c>
    </row>
    <row r="2397" spans="1:11" ht="13.5" x14ac:dyDescent="0.25">
      <c r="A2397" s="3">
        <v>45495</v>
      </c>
      <c r="B2397" s="2">
        <v>11.334899999999999</v>
      </c>
      <c r="C2397" s="2">
        <f t="shared" si="293"/>
        <v>0</v>
      </c>
      <c r="D2397" s="2">
        <f t="shared" si="294"/>
        <v>11.338619999999999</v>
      </c>
      <c r="E2397" s="2">
        <f t="shared" si="296"/>
        <v>11.375640000000001</v>
      </c>
      <c r="F2397" s="2">
        <f t="shared" si="297"/>
        <v>11.262890000000001</v>
      </c>
      <c r="G2397" s="2">
        <f t="shared" si="291"/>
        <v>11.248275999999997</v>
      </c>
      <c r="H2397" s="2">
        <f t="shared" si="295"/>
        <v>10.724611500000002</v>
      </c>
      <c r="I2397" s="2">
        <f t="array" ref="I2397">SUMPRODUCT(B2381:B2400, (ROW(B2381:B2400)-ROW(B2381)+1)) / (20*21/2)</f>
        <v>11.335743809523809</v>
      </c>
      <c r="J2397" s="2">
        <f t="shared" si="298"/>
        <v>11.292991176342666</v>
      </c>
      <c r="K2397" s="2">
        <f t="shared" si="292"/>
        <v>11.226472446604935</v>
      </c>
    </row>
    <row r="2398" spans="1:11" ht="13.5" x14ac:dyDescent="0.25">
      <c r="A2398" s="3">
        <v>45496</v>
      </c>
      <c r="B2398" s="2">
        <v>11.2887</v>
      </c>
      <c r="C2398" s="2">
        <f t="shared" si="293"/>
        <v>-4.6199999999998909E-2</v>
      </c>
      <c r="D2398" s="2">
        <f t="shared" si="294"/>
        <v>11.327519999999998</v>
      </c>
      <c r="E2398" s="2">
        <f t="shared" si="296"/>
        <v>11.358990000000002</v>
      </c>
      <c r="F2398" s="2">
        <f t="shared" si="297"/>
        <v>11.278225000000001</v>
      </c>
      <c r="G2398" s="2">
        <f t="shared" si="291"/>
        <v>11.247869999999994</v>
      </c>
      <c r="H2398" s="2">
        <f t="shared" si="295"/>
        <v>10.729708</v>
      </c>
      <c r="I2398" s="2">
        <f t="array" ref="I2398">SUMPRODUCT(B2382:B2401, (ROW(B2382:B2401)-ROW(B2382)+1)) / (20*21/2)</f>
        <v>11.330606190476189</v>
      </c>
      <c r="J2398" s="2">
        <f t="shared" si="298"/>
        <v>11.29258249288146</v>
      </c>
      <c r="K2398" s="2">
        <f t="shared" si="292"/>
        <v>11.228912742816508</v>
      </c>
    </row>
    <row r="2399" spans="1:11" ht="13.5" x14ac:dyDescent="0.25">
      <c r="A2399" s="3">
        <v>45497</v>
      </c>
      <c r="B2399" s="2">
        <v>11.3812</v>
      </c>
      <c r="C2399" s="2">
        <f t="shared" si="293"/>
        <v>9.2499999999999361E-2</v>
      </c>
      <c r="D2399" s="2">
        <f t="shared" si="294"/>
        <v>11.33492</v>
      </c>
      <c r="E2399" s="2">
        <f t="shared" si="296"/>
        <v>11.350660000000001</v>
      </c>
      <c r="F2399" s="2">
        <f t="shared" si="297"/>
        <v>11.286865000000002</v>
      </c>
      <c r="G2399" s="2">
        <f t="shared" si="291"/>
        <v>11.249313999999995</v>
      </c>
      <c r="H2399" s="2">
        <f t="shared" si="295"/>
        <v>10.735350500000003</v>
      </c>
      <c r="I2399" s="2">
        <f t="array" ref="I2399">SUMPRODUCT(B2383:B2402, (ROW(B2383:B2402)-ROW(B2383)+1)) / (20*21/2)</f>
        <v>11.325186666666665</v>
      </c>
      <c r="J2399" s="2">
        <f t="shared" si="298"/>
        <v>11.301022255464179</v>
      </c>
      <c r="K2399" s="2">
        <f t="shared" si="292"/>
        <v>11.234884792117821</v>
      </c>
    </row>
    <row r="2400" spans="1:11" ht="13.5" x14ac:dyDescent="0.25">
      <c r="A2400" s="3">
        <v>45499</v>
      </c>
      <c r="B2400" s="2">
        <v>11.3812</v>
      </c>
      <c r="C2400" s="2">
        <f t="shared" si="293"/>
        <v>0</v>
      </c>
      <c r="D2400" s="2">
        <f t="shared" si="294"/>
        <v>11.34418</v>
      </c>
      <c r="E2400" s="2">
        <f t="shared" si="296"/>
        <v>11.34233</v>
      </c>
      <c r="F2400" s="2">
        <f t="shared" si="297"/>
        <v>11.296345000000002</v>
      </c>
      <c r="G2400" s="2">
        <f t="shared" si="291"/>
        <v>11.250757999999998</v>
      </c>
      <c r="H2400" s="2">
        <f t="shared" si="295"/>
        <v>10.740993000000003</v>
      </c>
      <c r="I2400" s="2">
        <f t="array" ref="I2400">SUMPRODUCT(B2384:B2403, (ROW(B2384:B2403)-ROW(B2384)+1)) / (20*21/2)</f>
        <v>11.316478571428572</v>
      </c>
      <c r="J2400" s="2">
        <f t="shared" si="298"/>
        <v>11.308658231134258</v>
      </c>
      <c r="K2400" s="2">
        <f t="shared" si="292"/>
        <v>11.240622643407319</v>
      </c>
    </row>
    <row r="2401" spans="1:11" ht="13.5" x14ac:dyDescent="0.25">
      <c r="A2401" s="3">
        <v>45502</v>
      </c>
      <c r="B2401" s="2">
        <v>11.2424</v>
      </c>
      <c r="C2401" s="2">
        <f t="shared" si="293"/>
        <v>-0.13879999999999981</v>
      </c>
      <c r="D2401" s="2">
        <f t="shared" si="294"/>
        <v>11.32568</v>
      </c>
      <c r="E2401" s="2">
        <f t="shared" si="296"/>
        <v>11.333080000000001</v>
      </c>
      <c r="F2401" s="2">
        <f t="shared" si="297"/>
        <v>11.299305000000002</v>
      </c>
      <c r="G2401" s="2">
        <f t="shared" si="291"/>
        <v>11.249259999999998</v>
      </c>
      <c r="H2401" s="2">
        <f t="shared" si="295"/>
        <v>10.746486500000003</v>
      </c>
      <c r="I2401" s="2">
        <f t="array" ref="I2401">SUMPRODUCT(B2385:B2404, (ROW(B2385:B2404)-ROW(B2385)+1)) / (20*21/2)</f>
        <v>11.3055</v>
      </c>
      <c r="J2401" s="2">
        <f t="shared" si="298"/>
        <v>11.302347923407186</v>
      </c>
      <c r="K2401" s="2">
        <f t="shared" si="292"/>
        <v>11.240692343665856</v>
      </c>
    </row>
    <row r="2402" spans="1:11" ht="13.5" x14ac:dyDescent="0.25">
      <c r="A2402" s="3">
        <v>45503</v>
      </c>
      <c r="B2402" s="2">
        <v>11.2424</v>
      </c>
      <c r="C2402" s="2">
        <f t="shared" si="293"/>
        <v>0</v>
      </c>
      <c r="D2402" s="2">
        <f t="shared" si="294"/>
        <v>11.307179999999999</v>
      </c>
      <c r="E2402" s="2">
        <f t="shared" si="296"/>
        <v>11.322900000000001</v>
      </c>
      <c r="F2402" s="2">
        <f t="shared" si="297"/>
        <v>11.306035000000003</v>
      </c>
      <c r="G2402" s="2">
        <f t="shared" si="291"/>
        <v>11.247761999999998</v>
      </c>
      <c r="H2402" s="2">
        <f t="shared" si="295"/>
        <v>10.752399000000002</v>
      </c>
      <c r="I2402" s="2">
        <f t="array" ref="I2402">SUMPRODUCT(B2386:B2405, (ROW(B2386:B2405)-ROW(B2386)+1)) / (20*21/2)</f>
        <v>11.294300476190479</v>
      </c>
      <c r="J2402" s="2">
        <f t="shared" si="298"/>
        <v>11.296638597368407</v>
      </c>
      <c r="K2402" s="2">
        <f t="shared" si="292"/>
        <v>11.240759310580922</v>
      </c>
    </row>
    <row r="2403" spans="1:11" ht="13.5" x14ac:dyDescent="0.25">
      <c r="A2403" s="3">
        <v>45504</v>
      </c>
      <c r="B2403" s="2">
        <v>11.214600000000001</v>
      </c>
      <c r="C2403" s="2">
        <f t="shared" si="293"/>
        <v>-2.7799999999999159E-2</v>
      </c>
      <c r="D2403" s="2">
        <f t="shared" si="294"/>
        <v>11.292360000000002</v>
      </c>
      <c r="E2403" s="2">
        <f t="shared" si="296"/>
        <v>11.309940000000001</v>
      </c>
      <c r="F2403" s="2">
        <f t="shared" si="297"/>
        <v>11.311375000000002</v>
      </c>
      <c r="G2403" s="2">
        <f t="shared" si="291"/>
        <v>11.244197999999999</v>
      </c>
      <c r="H2403" s="2">
        <f t="shared" si="295"/>
        <v>10.758424000000002</v>
      </c>
      <c r="I2403" s="2">
        <f t="array" ref="I2403">SUMPRODUCT(B2387:B2406, (ROW(B2387:B2406)-ROW(B2387)+1)) / (20*21/2)</f>
        <v>11.284641904761905</v>
      </c>
      <c r="J2403" s="2">
        <f t="shared" si="298"/>
        <v>11.288825397619034</v>
      </c>
      <c r="K2403" s="2">
        <f t="shared" si="292"/>
        <v>11.239733455264023</v>
      </c>
    </row>
    <row r="2404" spans="1:11" ht="13.5" x14ac:dyDescent="0.25">
      <c r="A2404" s="3">
        <v>45505</v>
      </c>
      <c r="B2404" s="2">
        <v>11.196099999999999</v>
      </c>
      <c r="C2404" s="2">
        <f t="shared" si="293"/>
        <v>-1.8500000000001293E-2</v>
      </c>
      <c r="D2404" s="2">
        <f t="shared" si="294"/>
        <v>11.25534</v>
      </c>
      <c r="E2404" s="2">
        <f t="shared" si="296"/>
        <v>11.295130000000002</v>
      </c>
      <c r="F2404" s="2">
        <f t="shared" si="297"/>
        <v>11.313695000000001</v>
      </c>
      <c r="G2404" s="2">
        <f t="shared" si="291"/>
        <v>11.240431999999997</v>
      </c>
      <c r="H2404" s="2">
        <f t="shared" si="295"/>
        <v>10.763267000000003</v>
      </c>
      <c r="I2404" s="2">
        <f t="array" ref="I2404">SUMPRODUCT(B2388:B2407, (ROW(B2388:B2407)-ROW(B2388)+1)) / (20*21/2)</f>
        <v>11.290899999999997</v>
      </c>
      <c r="J2404" s="2">
        <f t="shared" si="298"/>
        <v>11.279994407369601</v>
      </c>
      <c r="K2404" s="2">
        <f t="shared" si="292"/>
        <v>11.238022339371318</v>
      </c>
    </row>
    <row r="2405" spans="1:11" ht="13.5" x14ac:dyDescent="0.25">
      <c r="A2405" s="3">
        <v>45506</v>
      </c>
      <c r="B2405" s="2">
        <v>11.196099999999999</v>
      </c>
      <c r="C2405" s="2">
        <f t="shared" si="293"/>
        <v>0</v>
      </c>
      <c r="D2405" s="2">
        <f t="shared" si="294"/>
        <v>11.21832</v>
      </c>
      <c r="E2405" s="2">
        <f t="shared" si="296"/>
        <v>11.281250000000002</v>
      </c>
      <c r="F2405" s="2">
        <f t="shared" si="297"/>
        <v>11.316015000000002</v>
      </c>
      <c r="G2405" s="2">
        <f t="shared" si="291"/>
        <v>11.238007999999997</v>
      </c>
      <c r="H2405" s="2">
        <f t="shared" si="295"/>
        <v>10.767984000000004</v>
      </c>
      <c r="I2405" s="2">
        <f t="array" ref="I2405">SUMPRODUCT(B2389:B2408, (ROW(B2389:B2408)-ROW(B2389)+1)) / (20*21/2)</f>
        <v>11.295390952380952</v>
      </c>
      <c r="J2405" s="2">
        <f t="shared" si="298"/>
        <v>11.272004463810593</v>
      </c>
      <c r="K2405" s="2">
        <f t="shared" si="292"/>
        <v>11.23637832606264</v>
      </c>
    </row>
    <row r="2406" spans="1:11" ht="13.5" x14ac:dyDescent="0.25">
      <c r="A2406" s="3">
        <v>45509</v>
      </c>
      <c r="B2406" s="2">
        <v>11.214600000000001</v>
      </c>
      <c r="C2406" s="2">
        <f t="shared" si="293"/>
        <v>1.8500000000001293E-2</v>
      </c>
      <c r="D2406" s="2">
        <f t="shared" si="294"/>
        <v>11.212759999999999</v>
      </c>
      <c r="E2406" s="2">
        <f t="shared" si="296"/>
        <v>11.269220000000001</v>
      </c>
      <c r="F2406" s="2">
        <f t="shared" si="297"/>
        <v>11.31549</v>
      </c>
      <c r="G2406" s="2">
        <f t="shared" si="291"/>
        <v>11.235953999999998</v>
      </c>
      <c r="H2406" s="2">
        <f t="shared" si="295"/>
        <v>10.772961500000003</v>
      </c>
      <c r="I2406" s="2">
        <f t="array" ref="I2406">SUMPRODUCT(B2390:B2409, (ROW(B2390:B2409)-ROW(B2390)+1)) / (20*21/2)</f>
        <v>11.317907142857143</v>
      </c>
      <c r="J2406" s="2">
        <f t="shared" si="298"/>
        <v>11.266537372019107</v>
      </c>
      <c r="K2406" s="2">
        <f t="shared" si="292"/>
        <v>11.235524274060184</v>
      </c>
    </row>
    <row r="2407" spans="1:11" ht="13.5" x14ac:dyDescent="0.25">
      <c r="A2407" s="3">
        <v>45510</v>
      </c>
      <c r="B2407" s="2">
        <v>11.3812</v>
      </c>
      <c r="C2407" s="2">
        <f t="shared" si="293"/>
        <v>0.16659999999999897</v>
      </c>
      <c r="D2407" s="2">
        <f t="shared" si="294"/>
        <v>11.24052</v>
      </c>
      <c r="E2407" s="2">
        <f t="shared" si="296"/>
        <v>11.273850000000001</v>
      </c>
      <c r="F2407" s="2">
        <f t="shared" si="297"/>
        <v>11.324745000000002</v>
      </c>
      <c r="G2407" s="2">
        <f t="shared" si="291"/>
        <v>11.239578</v>
      </c>
      <c r="H2407" s="2">
        <f t="shared" si="295"/>
        <v>10.778939500000002</v>
      </c>
      <c r="I2407" s="2">
        <f t="array" ref="I2407">SUMPRODUCT(B2391:B2410, (ROW(B2391:B2410)-ROW(B2391)+1)) / (20*21/2)</f>
        <v>11.340868571428571</v>
      </c>
      <c r="J2407" s="2">
        <f t="shared" si="298"/>
        <v>11.277457622303002</v>
      </c>
      <c r="K2407" s="2">
        <f t="shared" si="292"/>
        <v>11.24123704762645</v>
      </c>
    </row>
    <row r="2408" spans="1:11" ht="13.5" x14ac:dyDescent="0.25">
      <c r="A2408" s="3">
        <v>45511</v>
      </c>
      <c r="B2408" s="2">
        <v>11.3719</v>
      </c>
      <c r="C2408" s="2">
        <f t="shared" si="293"/>
        <v>-9.2999999999996419E-3</v>
      </c>
      <c r="D2408" s="2">
        <f t="shared" si="294"/>
        <v>11.271979999999999</v>
      </c>
      <c r="E2408" s="2">
        <f t="shared" si="296"/>
        <v>11.282170000000001</v>
      </c>
      <c r="F2408" s="2">
        <f t="shared" si="297"/>
        <v>11.320580000000003</v>
      </c>
      <c r="G2408" s="2">
        <f t="shared" si="291"/>
        <v>11.242345999999998</v>
      </c>
      <c r="H2408" s="2">
        <f t="shared" si="295"/>
        <v>10.785080500000003</v>
      </c>
      <c r="I2408" s="2">
        <f t="array" ref="I2408">SUMPRODUCT(B2392:B2411, (ROW(B2392:B2411)-ROW(B2392)+1)) / (20*21/2)</f>
        <v>11.384488095238096</v>
      </c>
      <c r="J2408" s="2">
        <f t="shared" si="298"/>
        <v>11.286452134464621</v>
      </c>
      <c r="K2408" s="2">
        <f t="shared" si="292"/>
        <v>11.246361084974433</v>
      </c>
    </row>
    <row r="2409" spans="1:11" ht="13.5" x14ac:dyDescent="0.25">
      <c r="A2409" s="3">
        <v>45512</v>
      </c>
      <c r="B2409" s="2">
        <v>11.557</v>
      </c>
      <c r="C2409" s="2">
        <f t="shared" si="293"/>
        <v>0.18510000000000026</v>
      </c>
      <c r="D2409" s="2">
        <f t="shared" si="294"/>
        <v>11.344159999999999</v>
      </c>
      <c r="E2409" s="2">
        <f t="shared" si="296"/>
        <v>11.29975</v>
      </c>
      <c r="F2409" s="2">
        <f t="shared" si="297"/>
        <v>11.325205</v>
      </c>
      <c r="G2409" s="2">
        <f t="shared" si="291"/>
        <v>11.251329999999998</v>
      </c>
      <c r="H2409" s="2">
        <f t="shared" si="295"/>
        <v>10.791770000000003</v>
      </c>
      <c r="I2409" s="2">
        <f t="array" ref="I2409">SUMPRODUCT(B2393:B2412, (ROW(B2393:B2412)-ROW(B2393)+1)) / (20*21/2)</f>
        <v>11.404805714285715</v>
      </c>
      <c r="J2409" s="2">
        <f t="shared" si="298"/>
        <v>11.312218597848943</v>
      </c>
      <c r="K2409" s="2">
        <f t="shared" si="292"/>
        <v>11.258543003210729</v>
      </c>
    </row>
    <row r="2410" spans="1:11" ht="13.5" x14ac:dyDescent="0.25">
      <c r="A2410" s="3">
        <v>45513</v>
      </c>
      <c r="B2410" s="2">
        <v>11.5663</v>
      </c>
      <c r="C2410" s="2">
        <f t="shared" si="293"/>
        <v>9.2999999999996419E-3</v>
      </c>
      <c r="D2410" s="2">
        <f t="shared" si="294"/>
        <v>11.418200000000001</v>
      </c>
      <c r="E2410" s="2">
        <f t="shared" si="296"/>
        <v>11.318259999999999</v>
      </c>
      <c r="F2410" s="2">
        <f t="shared" si="297"/>
        <v>11.330295000000001</v>
      </c>
      <c r="G2410" s="2">
        <f t="shared" si="291"/>
        <v>11.258823999999997</v>
      </c>
      <c r="H2410" s="2">
        <f t="shared" si="295"/>
        <v>10.798589500000002</v>
      </c>
      <c r="I2410" s="2">
        <f t="array" ref="I2410">SUMPRODUCT(B2394:B2413, (ROW(B2394:B2413)-ROW(B2394)+1)) / (20*21/2)</f>
        <v>11.441684761904762</v>
      </c>
      <c r="J2410" s="2">
        <f t="shared" si="298"/>
        <v>11.336416826625234</v>
      </c>
      <c r="K2410" s="2">
        <f t="shared" si="292"/>
        <v>11.270611905045602</v>
      </c>
    </row>
    <row r="2411" spans="1:11" ht="13.5" x14ac:dyDescent="0.25">
      <c r="A2411" s="3">
        <v>45516</v>
      </c>
      <c r="B2411" s="2">
        <v>11.7883</v>
      </c>
      <c r="C2411" s="2">
        <f t="shared" si="293"/>
        <v>0.22199999999999953</v>
      </c>
      <c r="D2411" s="2">
        <f t="shared" si="294"/>
        <v>11.53294</v>
      </c>
      <c r="E2411" s="2">
        <f t="shared" si="296"/>
        <v>11.37285</v>
      </c>
      <c r="F2411" s="2">
        <f t="shared" si="297"/>
        <v>11.352965000000001</v>
      </c>
      <c r="G2411" s="2">
        <f t="shared" si="291"/>
        <v>11.270925999999999</v>
      </c>
      <c r="H2411" s="2">
        <f t="shared" si="295"/>
        <v>10.806519000000003</v>
      </c>
      <c r="I2411" s="2">
        <f t="array" ref="I2411">SUMPRODUCT(B2395:B2414, (ROW(B2395:B2414)-ROW(B2395)+1)) / (20*21/2)</f>
        <v>11.479272857142856</v>
      </c>
      <c r="J2411" s="2">
        <f t="shared" si="298"/>
        <v>11.379453319327592</v>
      </c>
      <c r="K2411" s="2">
        <f t="shared" si="292"/>
        <v>11.290913398965383</v>
      </c>
    </row>
    <row r="2412" spans="1:11" ht="13.5" x14ac:dyDescent="0.25">
      <c r="A2412" s="3">
        <v>45518</v>
      </c>
      <c r="B2412" s="2">
        <v>11.5663</v>
      </c>
      <c r="C2412" s="2">
        <f t="shared" si="293"/>
        <v>-0.22199999999999953</v>
      </c>
      <c r="D2412" s="2">
        <f t="shared" si="294"/>
        <v>11.569959999999998</v>
      </c>
      <c r="E2412" s="2">
        <f t="shared" si="296"/>
        <v>11.405239999999999</v>
      </c>
      <c r="F2412" s="2">
        <f t="shared" si="297"/>
        <v>11.364070000000002</v>
      </c>
      <c r="G2412" s="2">
        <f t="shared" si="291"/>
        <v>11.275905999999997</v>
      </c>
      <c r="H2412" s="2">
        <f t="shared" si="295"/>
        <v>10.813213000000003</v>
      </c>
      <c r="I2412" s="2">
        <f t="array" ref="I2412">SUMPRODUCT(B2396:B2415, (ROW(B2396:B2415)-ROW(B2396)+1)) / (20*21/2)</f>
        <v>11.498923333333332</v>
      </c>
      <c r="J2412" s="2">
        <f t="shared" si="298"/>
        <v>11.397248241296392</v>
      </c>
      <c r="K2412" s="2">
        <f t="shared" si="292"/>
        <v>11.301712873515759</v>
      </c>
    </row>
    <row r="2413" spans="1:11" ht="13.5" x14ac:dyDescent="0.25">
      <c r="A2413" s="3">
        <v>45519</v>
      </c>
      <c r="B2413" s="2">
        <v>11.751300000000001</v>
      </c>
      <c r="C2413" s="2">
        <f t="shared" si="293"/>
        <v>0.1850000000000005</v>
      </c>
      <c r="D2413" s="2">
        <f t="shared" si="294"/>
        <v>11.64584</v>
      </c>
      <c r="E2413" s="2">
        <f t="shared" si="296"/>
        <v>11.458909999999999</v>
      </c>
      <c r="F2413" s="2">
        <f t="shared" si="297"/>
        <v>11.384425000000002</v>
      </c>
      <c r="G2413" s="2">
        <f t="shared" si="291"/>
        <v>11.284585999999997</v>
      </c>
      <c r="H2413" s="2">
        <f t="shared" si="295"/>
        <v>10.821670000000001</v>
      </c>
      <c r="I2413" s="2">
        <f t="array" ref="I2413">SUMPRODUCT(B2397:B2416, (ROW(B2397:B2416)-ROW(B2397)+1)) / (20*21/2)</f>
        <v>11.517251904761904</v>
      </c>
      <c r="J2413" s="2">
        <f t="shared" si="298"/>
        <v>11.430967456411022</v>
      </c>
      <c r="K2413" s="2">
        <f t="shared" si="292"/>
        <v>11.319343741221024</v>
      </c>
    </row>
    <row r="2414" spans="1:11" ht="13.5" x14ac:dyDescent="0.25">
      <c r="A2414" s="3">
        <v>45520</v>
      </c>
      <c r="B2414" s="2">
        <v>11.7791</v>
      </c>
      <c r="C2414" s="2">
        <f t="shared" si="293"/>
        <v>2.7799999999999159E-2</v>
      </c>
      <c r="D2414" s="2">
        <f t="shared" si="294"/>
        <v>11.690259999999999</v>
      </c>
      <c r="E2414" s="2">
        <f t="shared" si="296"/>
        <v>11.51721</v>
      </c>
      <c r="F2414" s="2">
        <f t="shared" si="297"/>
        <v>11.406170000000001</v>
      </c>
      <c r="G2414" s="2">
        <f t="shared" si="291"/>
        <v>11.293821999999995</v>
      </c>
      <c r="H2414" s="2">
        <f t="shared" si="295"/>
        <v>10.830266000000004</v>
      </c>
      <c r="I2414" s="2">
        <f t="array" ref="I2414">SUMPRODUCT(B2398:B2417, (ROW(B2398:B2417)-ROW(B2398)+1)) / (20*21/2)</f>
        <v>11.538668095238096</v>
      </c>
      <c r="J2414" s="2">
        <f t="shared" si="298"/>
        <v>11.464122936752828</v>
      </c>
      <c r="K2414" s="2">
        <f t="shared" si="292"/>
        <v>11.337373398428042</v>
      </c>
    </row>
    <row r="2415" spans="1:11" ht="13.5" x14ac:dyDescent="0.25">
      <c r="A2415" s="3">
        <v>45523</v>
      </c>
      <c r="B2415" s="2">
        <v>11.612500000000001</v>
      </c>
      <c r="C2415" s="2">
        <f t="shared" si="293"/>
        <v>-0.16659999999999897</v>
      </c>
      <c r="D2415" s="2">
        <f t="shared" si="294"/>
        <v>11.6995</v>
      </c>
      <c r="E2415" s="2">
        <f t="shared" si="296"/>
        <v>11.55885</v>
      </c>
      <c r="F2415" s="2">
        <f t="shared" si="297"/>
        <v>11.420050000000002</v>
      </c>
      <c r="G2415" s="2">
        <f t="shared" si="291"/>
        <v>11.303077999999996</v>
      </c>
      <c r="H2415" s="2">
        <f t="shared" si="295"/>
        <v>10.837610000000005</v>
      </c>
      <c r="I2415" s="2">
        <f t="array" ref="I2415">SUMPRODUCT(B2399:B2418, (ROW(B2399:B2418)-ROW(B2399)+1)) / (20*21/2)</f>
        <v>11.551494285714286</v>
      </c>
      <c r="J2415" s="2">
        <f t="shared" si="298"/>
        <v>11.478254085633511</v>
      </c>
      <c r="K2415" s="2">
        <f t="shared" si="292"/>
        <v>11.34816267692106</v>
      </c>
    </row>
    <row r="2416" spans="1:11" ht="13.5" x14ac:dyDescent="0.25">
      <c r="A2416" s="3">
        <v>45524</v>
      </c>
      <c r="B2416" s="2">
        <v>11.612500000000001</v>
      </c>
      <c r="C2416" s="2">
        <f t="shared" si="293"/>
        <v>0</v>
      </c>
      <c r="D2416" s="2">
        <f t="shared" si="294"/>
        <v>11.664339999999999</v>
      </c>
      <c r="E2416" s="2">
        <f t="shared" si="296"/>
        <v>11.59864</v>
      </c>
      <c r="F2416" s="2">
        <f t="shared" si="297"/>
        <v>11.433930000000002</v>
      </c>
      <c r="G2416" s="2">
        <f t="shared" si="291"/>
        <v>11.313675999999996</v>
      </c>
      <c r="H2416" s="2">
        <f t="shared" si="295"/>
        <v>10.844535000000002</v>
      </c>
      <c r="I2416" s="2">
        <f t="array" ref="I2416">SUMPRODUCT(B2400:B2419, (ROW(B2400:B2419)-ROW(B2400)+1)) / (20*21/2)</f>
        <v>11.554977142857142</v>
      </c>
      <c r="J2416" s="2">
        <f t="shared" si="298"/>
        <v>11.491039410811272</v>
      </c>
      <c r="K2416" s="2">
        <f t="shared" si="292"/>
        <v>11.358528846453568</v>
      </c>
    </row>
    <row r="2417" spans="1:11" ht="13.5" x14ac:dyDescent="0.25">
      <c r="A2417" s="3">
        <v>45525</v>
      </c>
      <c r="B2417" s="2">
        <v>11.658799999999999</v>
      </c>
      <c r="C2417" s="2">
        <f t="shared" si="293"/>
        <v>4.6299999999998676E-2</v>
      </c>
      <c r="D2417" s="2">
        <f t="shared" si="294"/>
        <v>11.682839999999999</v>
      </c>
      <c r="E2417" s="2">
        <f t="shared" si="296"/>
        <v>11.6264</v>
      </c>
      <c r="F2417" s="2">
        <f t="shared" si="297"/>
        <v>11.450125000000003</v>
      </c>
      <c r="G2417" s="2">
        <f t="shared" si="291"/>
        <v>11.321511999999995</v>
      </c>
      <c r="H2417" s="2">
        <f t="shared" si="295"/>
        <v>10.852697500000007</v>
      </c>
      <c r="I2417" s="2">
        <f t="array" ref="I2417">SUMPRODUCT(B2401:B2420, (ROW(B2401:B2420)-ROW(B2401)+1)) / (20*21/2)</f>
        <v>11.568458571428572</v>
      </c>
      <c r="J2417" s="2">
        <f t="shared" si="298"/>
        <v>11.507016609781626</v>
      </c>
      <c r="K2417" s="2">
        <f t="shared" si="292"/>
        <v>11.37030418580833</v>
      </c>
    </row>
    <row r="2418" spans="1:11" ht="13.5" x14ac:dyDescent="0.25">
      <c r="A2418" s="3">
        <v>45526</v>
      </c>
      <c r="B2418" s="2">
        <v>11.5848</v>
      </c>
      <c r="C2418" s="2">
        <f t="shared" si="293"/>
        <v>-7.3999999999999844E-2</v>
      </c>
      <c r="D2418" s="2">
        <f t="shared" si="294"/>
        <v>11.64954</v>
      </c>
      <c r="E2418" s="2">
        <f t="shared" si="296"/>
        <v>11.647689999999999</v>
      </c>
      <c r="F2418" s="2">
        <f t="shared" si="297"/>
        <v>11.464930000000003</v>
      </c>
      <c r="G2418" s="2">
        <f t="shared" ref="G2418:G2481" si="299">AVERAGE(B2369:B2418)</f>
        <v>11.327027999999995</v>
      </c>
      <c r="H2418" s="2">
        <f t="shared" si="295"/>
        <v>10.859903000000006</v>
      </c>
      <c r="I2418" s="2">
        <f t="array" ref="I2418">SUMPRODUCT(B2402:B2421, (ROW(B2402:B2421)-ROW(B2402)+1)) / (20*21/2)</f>
        <v>11.585248095238095</v>
      </c>
      <c r="J2418" s="2">
        <f t="shared" si="298"/>
        <v>11.514424551707185</v>
      </c>
      <c r="K2418" s="2">
        <f t="shared" si="292"/>
        <v>11.378715786364866</v>
      </c>
    </row>
    <row r="2419" spans="1:11" ht="13.5" x14ac:dyDescent="0.25">
      <c r="A2419" s="3">
        <v>45527</v>
      </c>
      <c r="B2419" s="2">
        <v>11.5015</v>
      </c>
      <c r="C2419" s="2">
        <f t="shared" si="293"/>
        <v>-8.3299999999999486E-2</v>
      </c>
      <c r="D2419" s="2">
        <f t="shared" si="294"/>
        <v>11.59402</v>
      </c>
      <c r="E2419" s="2">
        <f t="shared" si="296"/>
        <v>11.642140000000001</v>
      </c>
      <c r="F2419" s="2">
        <f t="shared" si="297"/>
        <v>11.470945000000004</v>
      </c>
      <c r="G2419" s="2">
        <f t="shared" si="299"/>
        <v>11.331549999999995</v>
      </c>
      <c r="H2419" s="2">
        <f t="shared" si="295"/>
        <v>10.867530500000008</v>
      </c>
      <c r="I2419" s="2">
        <f t="array" ref="I2419">SUMPRODUCT(B2403:B2422, (ROW(B2403:B2422)-ROW(B2403)+1)) / (20*21/2)</f>
        <v>11.591245238095238</v>
      </c>
      <c r="J2419" s="2">
        <f t="shared" si="298"/>
        <v>11.513193642020788</v>
      </c>
      <c r="K2419" s="2">
        <f t="shared" ref="K2419:K2482" si="300">$K$4*B2419+(1-$K$4)*K2418</f>
        <v>11.383530853566244</v>
      </c>
    </row>
    <row r="2420" spans="1:11" ht="13.5" x14ac:dyDescent="0.25">
      <c r="A2420" s="3">
        <v>45530</v>
      </c>
      <c r="B2420" s="2">
        <v>11.612500000000001</v>
      </c>
      <c r="C2420" s="2">
        <f t="shared" si="293"/>
        <v>0.11100000000000065</v>
      </c>
      <c r="D2420" s="2">
        <f t="shared" si="294"/>
        <v>11.59402</v>
      </c>
      <c r="E2420" s="2">
        <f t="shared" si="296"/>
        <v>11.646759999999999</v>
      </c>
      <c r="F2420" s="2">
        <f t="shared" si="297"/>
        <v>11.482510000000001</v>
      </c>
      <c r="G2420" s="2">
        <f t="shared" si="299"/>
        <v>11.341643999999997</v>
      </c>
      <c r="H2420" s="2">
        <f t="shared" si="295"/>
        <v>10.875084000000008</v>
      </c>
      <c r="I2420" s="2">
        <f t="array" ref="I2420">SUMPRODUCT(B2404:B2423, (ROW(B2404:B2423)-ROW(B2404)+1)) / (20*21/2)</f>
        <v>11.60714761904762</v>
      </c>
      <c r="J2420" s="2">
        <f t="shared" si="298"/>
        <v>11.52265139039976</v>
      </c>
      <c r="K2420" s="2">
        <f t="shared" si="300"/>
        <v>11.392510035779333</v>
      </c>
    </row>
    <row r="2421" spans="1:11" ht="13.5" x14ac:dyDescent="0.25">
      <c r="A2421" s="3">
        <v>45531</v>
      </c>
      <c r="B2421" s="2">
        <v>11.658799999999999</v>
      </c>
      <c r="C2421" s="2">
        <f t="shared" si="293"/>
        <v>4.6299999999998676E-2</v>
      </c>
      <c r="D2421" s="2">
        <f t="shared" si="294"/>
        <v>11.603280000000002</v>
      </c>
      <c r="E2421" s="2">
        <f t="shared" si="296"/>
        <v>11.63381</v>
      </c>
      <c r="F2421" s="2">
        <f t="shared" si="297"/>
        <v>11.50333</v>
      </c>
      <c r="G2421" s="2">
        <f t="shared" si="299"/>
        <v>11.348975999999999</v>
      </c>
      <c r="H2421" s="2">
        <f t="shared" si="295"/>
        <v>10.881821000000009</v>
      </c>
      <c r="I2421" s="2">
        <f t="array" ref="I2421">SUMPRODUCT(B2405:B2424, (ROW(B2405:B2424)-ROW(B2405)+1)) / (20*21/2)</f>
        <v>11.626098095238097</v>
      </c>
      <c r="J2421" s="2">
        <f t="shared" si="298"/>
        <v>11.535617924647401</v>
      </c>
      <c r="K2421" s="2">
        <f t="shared" si="300"/>
        <v>11.40295277947426</v>
      </c>
    </row>
    <row r="2422" spans="1:11" ht="13.5" x14ac:dyDescent="0.25">
      <c r="A2422" s="3">
        <v>45532</v>
      </c>
      <c r="B2422" s="2">
        <v>11.5663</v>
      </c>
      <c r="C2422" s="2">
        <f t="shared" si="293"/>
        <v>-9.2499999999999361E-2</v>
      </c>
      <c r="D2422" s="2">
        <f t="shared" si="294"/>
        <v>11.58478</v>
      </c>
      <c r="E2422" s="2">
        <f t="shared" si="296"/>
        <v>11.633809999999999</v>
      </c>
      <c r="F2422" s="2">
        <f t="shared" si="297"/>
        <v>11.519525000000002</v>
      </c>
      <c r="G2422" s="2">
        <f t="shared" si="299"/>
        <v>11.357307999999998</v>
      </c>
      <c r="H2422" s="2">
        <f t="shared" si="295"/>
        <v>10.887509000000007</v>
      </c>
      <c r="I2422" s="2">
        <f t="array" ref="I2422">SUMPRODUCT(B2406:B2425, (ROW(B2406:B2425)-ROW(B2406)+1)) / (20*21/2)</f>
        <v>11.643324761904761</v>
      </c>
      <c r="J2422" s="2">
        <f t="shared" si="298"/>
        <v>11.538540027061934</v>
      </c>
      <c r="K2422" s="2">
        <f t="shared" si="300"/>
        <v>11.409358552828211</v>
      </c>
    </row>
    <row r="2423" spans="1:11" ht="13.5" x14ac:dyDescent="0.25">
      <c r="A2423" s="3">
        <v>45533</v>
      </c>
      <c r="B2423" s="2">
        <v>11.686500000000001</v>
      </c>
      <c r="C2423" s="2">
        <f t="shared" si="293"/>
        <v>0.12020000000000053</v>
      </c>
      <c r="D2423" s="2">
        <f t="shared" si="294"/>
        <v>11.605120000000001</v>
      </c>
      <c r="E2423" s="2">
        <f t="shared" si="296"/>
        <v>11.627329999999999</v>
      </c>
      <c r="F2423" s="2">
        <f t="shared" si="297"/>
        <v>11.54312</v>
      </c>
      <c r="G2423" s="2">
        <f t="shared" si="299"/>
        <v>11.370559999999998</v>
      </c>
      <c r="H2423" s="2">
        <f t="shared" si="295"/>
        <v>10.893840000000006</v>
      </c>
      <c r="I2423" s="2">
        <f t="array" ref="I2423">SUMPRODUCT(B2407:B2426, (ROW(B2407:B2426)-ROW(B2407)+1)) / (20*21/2)</f>
        <v>11.657907619047618</v>
      </c>
      <c r="J2423" s="2">
        <f t="shared" si="298"/>
        <v>11.552631453056035</v>
      </c>
      <c r="K2423" s="2">
        <f t="shared" si="300"/>
        <v>11.420226844874163</v>
      </c>
    </row>
    <row r="2424" spans="1:11" ht="13.5" x14ac:dyDescent="0.25">
      <c r="A2424" s="3">
        <v>45534</v>
      </c>
      <c r="B2424" s="2">
        <v>11.742100000000001</v>
      </c>
      <c r="C2424" s="2">
        <f t="shared" si="293"/>
        <v>5.5600000000000094E-2</v>
      </c>
      <c r="D2424" s="2">
        <f t="shared" si="294"/>
        <v>11.65324</v>
      </c>
      <c r="E2424" s="2">
        <f t="shared" si="296"/>
        <v>11.62363</v>
      </c>
      <c r="F2424" s="2">
        <f t="shared" si="297"/>
        <v>11.57042</v>
      </c>
      <c r="G2424" s="2">
        <f t="shared" si="299"/>
        <v>11.384086</v>
      </c>
      <c r="H2424" s="2">
        <f t="shared" si="295"/>
        <v>10.900658500000006</v>
      </c>
      <c r="I2424" s="2">
        <f t="array" ref="I2424">SUMPRODUCT(B2408:B2427, (ROW(B2408:B2427)-ROW(B2408)+1)) / (20*21/2)</f>
        <v>11.669934761904761</v>
      </c>
      <c r="J2424" s="2">
        <f t="shared" si="298"/>
        <v>11.570676076574507</v>
      </c>
      <c r="K2424" s="2">
        <f t="shared" si="300"/>
        <v>11.432849321545765</v>
      </c>
    </row>
    <row r="2425" spans="1:11" ht="13.5" x14ac:dyDescent="0.25">
      <c r="A2425" s="3">
        <v>45537</v>
      </c>
      <c r="B2425" s="2">
        <v>11.751300000000001</v>
      </c>
      <c r="C2425" s="2">
        <f t="shared" si="293"/>
        <v>9.1999999999998749E-3</v>
      </c>
      <c r="D2425" s="2">
        <f t="shared" si="294"/>
        <v>11.681000000000001</v>
      </c>
      <c r="E2425" s="2">
        <f t="shared" si="296"/>
        <v>11.637509999999999</v>
      </c>
      <c r="F2425" s="2">
        <f t="shared" si="297"/>
        <v>11.598179999999999</v>
      </c>
      <c r="G2425" s="2">
        <f t="shared" si="299"/>
        <v>11.393435999999999</v>
      </c>
      <c r="H2425" s="2">
        <f t="shared" si="295"/>
        <v>10.908277500000004</v>
      </c>
      <c r="I2425" s="2">
        <f t="array" ref="I2425">SUMPRODUCT(B2409:B2428, (ROW(B2409:B2428)-ROW(B2409)+1)) / (20*21/2)</f>
        <v>11.671390000000001</v>
      </c>
      <c r="J2425" s="2">
        <f t="shared" si="298"/>
        <v>11.587878354995983</v>
      </c>
      <c r="K2425" s="2">
        <f t="shared" si="300"/>
        <v>11.445337583445932</v>
      </c>
    </row>
    <row r="2426" spans="1:11" ht="13.5" x14ac:dyDescent="0.25">
      <c r="A2426" s="3">
        <v>45538</v>
      </c>
      <c r="B2426" s="2">
        <v>11.751300000000001</v>
      </c>
      <c r="C2426" s="2">
        <f t="shared" si="293"/>
        <v>0</v>
      </c>
      <c r="D2426" s="2">
        <f t="shared" si="294"/>
        <v>11.6995</v>
      </c>
      <c r="E2426" s="2">
        <f t="shared" si="296"/>
        <v>11.651390000000001</v>
      </c>
      <c r="F2426" s="2">
        <f t="shared" si="297"/>
        <v>11.625014999999999</v>
      </c>
      <c r="G2426" s="2">
        <f t="shared" si="299"/>
        <v>11.402786000000001</v>
      </c>
      <c r="H2426" s="2">
        <f t="shared" si="295"/>
        <v>10.915058000000004</v>
      </c>
      <c r="I2426" s="2">
        <f t="array" ref="I2426">SUMPRODUCT(B2410:B2429, (ROW(B2410:B2429)-ROW(B2410)+1)) / (20*21/2)</f>
        <v>11.680288571428571</v>
      </c>
      <c r="J2426" s="2">
        <f t="shared" si="298"/>
        <v>11.603442321186842</v>
      </c>
      <c r="K2426" s="2">
        <f t="shared" si="300"/>
        <v>11.457336109585308</v>
      </c>
    </row>
    <row r="2427" spans="1:11" ht="13.5" x14ac:dyDescent="0.25">
      <c r="A2427" s="3">
        <v>45539</v>
      </c>
      <c r="B2427" s="2">
        <v>11.751300000000001</v>
      </c>
      <c r="C2427" s="2">
        <f t="shared" si="293"/>
        <v>0</v>
      </c>
      <c r="D2427" s="2">
        <f t="shared" si="294"/>
        <v>11.736500000000001</v>
      </c>
      <c r="E2427" s="2">
        <f t="shared" si="296"/>
        <v>11.660639999999999</v>
      </c>
      <c r="F2427" s="2">
        <f t="shared" si="297"/>
        <v>11.643520000000001</v>
      </c>
      <c r="G2427" s="2">
        <f t="shared" si="299"/>
        <v>11.417334</v>
      </c>
      <c r="H2427" s="2">
        <f t="shared" si="295"/>
        <v>10.922677</v>
      </c>
      <c r="I2427" s="2">
        <f t="array" ref="I2427">SUMPRODUCT(B2411:B2430, (ROW(B2411:B2430)-ROW(B2411)+1)) / (20*21/2)</f>
        <v>11.69707142857143</v>
      </c>
      <c r="J2427" s="2">
        <f t="shared" si="298"/>
        <v>11.617524004883334</v>
      </c>
      <c r="K2427" s="2">
        <f t="shared" si="300"/>
        <v>11.468864105287844</v>
      </c>
    </row>
    <row r="2428" spans="1:11" ht="13.5" x14ac:dyDescent="0.25">
      <c r="A2428" s="3">
        <v>45540</v>
      </c>
      <c r="B2428" s="2">
        <v>11.658799999999999</v>
      </c>
      <c r="C2428" s="2">
        <f t="shared" si="293"/>
        <v>-9.2500000000001137E-2</v>
      </c>
      <c r="D2428" s="2">
        <f t="shared" si="294"/>
        <v>11.73096</v>
      </c>
      <c r="E2428" s="2">
        <f t="shared" si="296"/>
        <v>11.668040000000001</v>
      </c>
      <c r="F2428" s="2">
        <f t="shared" si="297"/>
        <v>11.657865000000001</v>
      </c>
      <c r="G2428" s="2">
        <f t="shared" si="299"/>
        <v>11.430870000000002</v>
      </c>
      <c r="H2428" s="2">
        <f t="shared" si="295"/>
        <v>10.929204500000001</v>
      </c>
      <c r="I2428" s="2">
        <f t="array" ref="I2428">SUMPRODUCT(B2412:B2431, (ROW(B2412:B2431)-ROW(B2412)+1)) / (20*21/2)</f>
        <v>11.708132857142854</v>
      </c>
      <c r="J2428" s="2">
        <f t="shared" si="298"/>
        <v>11.621455052037302</v>
      </c>
      <c r="K2428" s="2">
        <f t="shared" si="300"/>
        <v>11.476312571747144</v>
      </c>
    </row>
    <row r="2429" spans="1:11" ht="13.5" x14ac:dyDescent="0.25">
      <c r="A2429" s="3">
        <v>45541</v>
      </c>
      <c r="B2429" s="2">
        <v>11.751300000000001</v>
      </c>
      <c r="C2429" s="2">
        <f t="shared" si="293"/>
        <v>9.2500000000001137E-2</v>
      </c>
      <c r="D2429" s="2">
        <f t="shared" si="294"/>
        <v>11.732800000000001</v>
      </c>
      <c r="E2429" s="2">
        <f t="shared" si="296"/>
        <v>11.693020000000001</v>
      </c>
      <c r="F2429" s="2">
        <f t="shared" si="297"/>
        <v>11.667580000000001</v>
      </c>
      <c r="G2429" s="2">
        <f t="shared" si="299"/>
        <v>11.441728000000005</v>
      </c>
      <c r="H2429" s="2">
        <f t="shared" si="295"/>
        <v>10.935566</v>
      </c>
      <c r="I2429" s="2">
        <f t="array" ref="I2429">SUMPRODUCT(B2413:B2432, (ROW(B2413:B2432)-ROW(B2413)+1)) / (20*21/2)</f>
        <v>11.720911904761905</v>
      </c>
      <c r="J2429" s="2">
        <f t="shared" si="298"/>
        <v>11.633821237557559</v>
      </c>
      <c r="K2429" s="2">
        <f t="shared" si="300"/>
        <v>11.487096392462943</v>
      </c>
    </row>
    <row r="2430" spans="1:11" ht="13.5" x14ac:dyDescent="0.25">
      <c r="A2430" s="3">
        <v>45544</v>
      </c>
      <c r="B2430" s="2">
        <v>11.8438</v>
      </c>
      <c r="C2430" s="2">
        <f t="shared" si="293"/>
        <v>9.2499999999999361E-2</v>
      </c>
      <c r="D2430" s="2">
        <f t="shared" si="294"/>
        <v>11.751300000000001</v>
      </c>
      <c r="E2430" s="2">
        <f t="shared" si="296"/>
        <v>11.716150000000001</v>
      </c>
      <c r="F2430" s="2">
        <f t="shared" si="297"/>
        <v>11.681455</v>
      </c>
      <c r="G2430" s="2">
        <f t="shared" si="299"/>
        <v>11.454772000000006</v>
      </c>
      <c r="H2430" s="2">
        <f t="shared" si="295"/>
        <v>10.942389999999998</v>
      </c>
      <c r="I2430" s="2">
        <f t="array" ref="I2430">SUMPRODUCT(B2414:B2433, (ROW(B2414:B2433)-ROW(B2414)+1)) / (20*21/2)</f>
        <v>11.717520476190476</v>
      </c>
      <c r="J2430" s="2">
        <f t="shared" si="298"/>
        <v>11.653819214933028</v>
      </c>
      <c r="K2430" s="2">
        <f t="shared" si="300"/>
        <v>11.501084769229102</v>
      </c>
    </row>
    <row r="2431" spans="1:11" ht="13.5" x14ac:dyDescent="0.25">
      <c r="A2431" s="3">
        <v>45545</v>
      </c>
      <c r="B2431" s="2">
        <v>11.797599999999999</v>
      </c>
      <c r="C2431" s="2">
        <f t="shared" si="293"/>
        <v>-4.6200000000000685E-2</v>
      </c>
      <c r="D2431" s="2">
        <f t="shared" si="294"/>
        <v>11.760560000000002</v>
      </c>
      <c r="E2431" s="2">
        <f t="shared" si="296"/>
        <v>11.730030000000001</v>
      </c>
      <c r="F2431" s="2">
        <f t="shared" si="297"/>
        <v>11.68192</v>
      </c>
      <c r="G2431" s="2">
        <f t="shared" si="299"/>
        <v>11.467060000000004</v>
      </c>
      <c r="H2431" s="2">
        <f t="shared" si="295"/>
        <v>10.950030999999999</v>
      </c>
      <c r="I2431" s="2">
        <f t="array" ref="I2431">SUMPRODUCT(B2415:B2434, (ROW(B2415:B2434)-ROW(B2415)+1)) / (20*21/2)</f>
        <v>11.723379047619048</v>
      </c>
      <c r="J2431" s="2">
        <f t="shared" si="298"/>
        <v>11.667512623034643</v>
      </c>
      <c r="K2431" s="2">
        <f t="shared" si="300"/>
        <v>11.512712817494627</v>
      </c>
    </row>
    <row r="2432" spans="1:11" ht="13.5" x14ac:dyDescent="0.25">
      <c r="A2432" s="3">
        <v>45546</v>
      </c>
      <c r="B2432" s="2">
        <v>11.8161</v>
      </c>
      <c r="C2432" s="2">
        <f t="shared" si="293"/>
        <v>1.8500000000001293E-2</v>
      </c>
      <c r="D2432" s="2">
        <f t="shared" si="294"/>
        <v>11.773520000000001</v>
      </c>
      <c r="E2432" s="2">
        <f t="shared" si="296"/>
        <v>11.755010000000002</v>
      </c>
      <c r="F2432" s="2">
        <f t="shared" si="297"/>
        <v>11.69441</v>
      </c>
      <c r="G2432" s="2">
        <f t="shared" si="299"/>
        <v>11.481226000000003</v>
      </c>
      <c r="H2432" s="2">
        <f t="shared" si="295"/>
        <v>10.958392999999996</v>
      </c>
      <c r="I2432" s="2">
        <f t="array" ref="I2432">SUMPRODUCT(B2416:B2435, (ROW(B2416:B2435)-ROW(B2416)+1)) / (20*21/2)</f>
        <v>11.720560476190476</v>
      </c>
      <c r="J2432" s="2">
        <f t="shared" si="298"/>
        <v>11.681663801793249</v>
      </c>
      <c r="K2432" s="2">
        <f t="shared" si="300"/>
        <v>11.524610354063466</v>
      </c>
    </row>
    <row r="2433" spans="1:11" ht="13.5" x14ac:dyDescent="0.25">
      <c r="A2433" s="3">
        <v>45547</v>
      </c>
      <c r="B2433" s="2">
        <v>11.658799999999999</v>
      </c>
      <c r="C2433" s="2">
        <f t="shared" si="293"/>
        <v>-0.15730000000000111</v>
      </c>
      <c r="D2433" s="2">
        <f t="shared" si="294"/>
        <v>11.773520000000001</v>
      </c>
      <c r="E2433" s="2">
        <f t="shared" si="296"/>
        <v>11.752240000000002</v>
      </c>
      <c r="F2433" s="2">
        <f t="shared" si="297"/>
        <v>11.689785000000001</v>
      </c>
      <c r="G2433" s="2">
        <f t="shared" si="299"/>
        <v>11.492246000000005</v>
      </c>
      <c r="H2433" s="2">
        <f t="shared" si="295"/>
        <v>10.965339999999996</v>
      </c>
      <c r="I2433" s="2">
        <f t="array" ref="I2433">SUMPRODUCT(B2417:B2436, (ROW(B2417:B2436)-ROW(B2417)+1)) / (20*21/2)</f>
        <v>11.730740476190476</v>
      </c>
      <c r="J2433" s="2">
        <f t="shared" si="298"/>
        <v>11.67948629686056</v>
      </c>
      <c r="K2433" s="2">
        <f t="shared" si="300"/>
        <v>11.529872693119801</v>
      </c>
    </row>
    <row r="2434" spans="1:11" ht="13.5" x14ac:dyDescent="0.25">
      <c r="A2434" s="3">
        <v>45548</v>
      </c>
      <c r="B2434" s="2">
        <v>11.751300000000001</v>
      </c>
      <c r="C2434" s="2">
        <f t="shared" si="293"/>
        <v>9.2500000000001137E-2</v>
      </c>
      <c r="D2434" s="2">
        <f t="shared" si="294"/>
        <v>11.77352</v>
      </c>
      <c r="E2434" s="2">
        <f t="shared" si="296"/>
        <v>11.753160000000001</v>
      </c>
      <c r="F2434" s="2">
        <f t="shared" si="297"/>
        <v>11.688395</v>
      </c>
      <c r="G2434" s="2">
        <f t="shared" si="299"/>
        <v>11.504278000000001</v>
      </c>
      <c r="H2434" s="2">
        <f t="shared" si="295"/>
        <v>10.972958999999996</v>
      </c>
      <c r="I2434" s="2">
        <f t="array" ref="I2434">SUMPRODUCT(B2418:B2437, (ROW(B2418:B2437)-ROW(B2418)+1)) / (20*21/2)</f>
        <v>11.718010476190477</v>
      </c>
      <c r="J2434" s="2">
        <f t="shared" si="298"/>
        <v>11.686325697159555</v>
      </c>
      <c r="K2434" s="2">
        <f t="shared" si="300"/>
        <v>11.538556116919025</v>
      </c>
    </row>
    <row r="2435" spans="1:11" ht="13.5" x14ac:dyDescent="0.25">
      <c r="A2435" s="3">
        <v>45551</v>
      </c>
      <c r="B2435" s="2">
        <v>11.658799999999999</v>
      </c>
      <c r="C2435" s="2">
        <f t="shared" si="293"/>
        <v>-9.2500000000001137E-2</v>
      </c>
      <c r="D2435" s="2">
        <f t="shared" si="294"/>
        <v>11.736520000000001</v>
      </c>
      <c r="E2435" s="2">
        <f t="shared" si="296"/>
        <v>11.743910000000001</v>
      </c>
      <c r="F2435" s="2">
        <f t="shared" si="297"/>
        <v>11.690709999999999</v>
      </c>
      <c r="G2435" s="2">
        <f t="shared" si="299"/>
        <v>11.514460000000007</v>
      </c>
      <c r="H2435" s="2">
        <f t="shared" si="295"/>
        <v>10.978857999999995</v>
      </c>
      <c r="I2435" s="2">
        <f t="array" ref="I2435">SUMPRODUCT(B2419:B2438, (ROW(B2419:B2438)-ROW(B2419)+1)) / (20*21/2)</f>
        <v>11.702187619047617</v>
      </c>
      <c r="J2435" s="2">
        <f t="shared" si="298"/>
        <v>11.683704202191979</v>
      </c>
      <c r="K2435" s="2">
        <f t="shared" si="300"/>
        <v>11.543271563314358</v>
      </c>
    </row>
    <row r="2436" spans="1:11" ht="13.5" x14ac:dyDescent="0.25">
      <c r="A2436" s="3">
        <v>45552</v>
      </c>
      <c r="B2436" s="2">
        <v>11.797599999999999</v>
      </c>
      <c r="C2436" s="2">
        <f t="shared" ref="C2436:C2499" si="301">B2436-B2435</f>
        <v>0.13879999999999981</v>
      </c>
      <c r="D2436" s="2">
        <f t="shared" si="294"/>
        <v>11.736519999999999</v>
      </c>
      <c r="E2436" s="2">
        <f t="shared" si="296"/>
        <v>11.748540000000002</v>
      </c>
      <c r="F2436" s="2">
        <f t="shared" si="297"/>
        <v>11.699964999999997</v>
      </c>
      <c r="G2436" s="2">
        <f t="shared" si="299"/>
        <v>11.525910000000005</v>
      </c>
      <c r="H2436" s="2">
        <f t="shared" si="295"/>
        <v>10.986288999999998</v>
      </c>
      <c r="I2436" s="2">
        <f t="array" ref="I2436">SUMPRODUCT(B2420:B2439, (ROW(B2420:B2439)-ROW(B2420)+1)) / (20*21/2)</f>
        <v>11.68927714285714</v>
      </c>
      <c r="J2436" s="2">
        <f t="shared" si="298"/>
        <v>11.694551421030837</v>
      </c>
      <c r="K2436" s="2">
        <f t="shared" si="300"/>
        <v>11.553245227498108</v>
      </c>
    </row>
    <row r="2437" spans="1:11" ht="13.5" x14ac:dyDescent="0.25">
      <c r="A2437" s="3">
        <v>45553</v>
      </c>
      <c r="B2437" s="2">
        <v>11.5663</v>
      </c>
      <c r="C2437" s="2">
        <f t="shared" si="301"/>
        <v>-0.23129999999999917</v>
      </c>
      <c r="D2437" s="2">
        <f t="shared" si="294"/>
        <v>11.68656</v>
      </c>
      <c r="E2437" s="2">
        <f t="shared" si="296"/>
        <v>11.730039999999999</v>
      </c>
      <c r="F2437" s="2">
        <f t="shared" si="297"/>
        <v>11.695339999999998</v>
      </c>
      <c r="G2437" s="2">
        <f t="shared" si="299"/>
        <v>11.533314000000003</v>
      </c>
      <c r="H2437" s="2">
        <f t="shared" si="295"/>
        <v>10.991767499999996</v>
      </c>
      <c r="I2437" s="2">
        <f t="array" ref="I2437">SUMPRODUCT(B2421:B2440, (ROW(B2421:B2440)-ROW(B2421)+1)) / (20*21/2)</f>
        <v>11.675216666666667</v>
      </c>
      <c r="J2437" s="2">
        <f t="shared" si="298"/>
        <v>11.682336999980281</v>
      </c>
      <c r="K2437" s="2">
        <f t="shared" si="300"/>
        <v>11.553757179360927</v>
      </c>
    </row>
    <row r="2438" spans="1:11" ht="13.5" x14ac:dyDescent="0.25">
      <c r="A2438" s="3">
        <v>45554</v>
      </c>
      <c r="B2438" s="2">
        <v>11.529199999999999</v>
      </c>
      <c r="C2438" s="2">
        <f t="shared" si="301"/>
        <v>-3.7100000000000577E-2</v>
      </c>
      <c r="D2438" s="2">
        <f t="shared" si="294"/>
        <v>11.660640000000001</v>
      </c>
      <c r="E2438" s="2">
        <f t="shared" si="296"/>
        <v>11.717079999999999</v>
      </c>
      <c r="F2438" s="2">
        <f t="shared" si="297"/>
        <v>11.69256</v>
      </c>
      <c r="G2438" s="2">
        <f t="shared" si="299"/>
        <v>11.534794000000002</v>
      </c>
      <c r="H2438" s="2">
        <f t="shared" si="295"/>
        <v>10.996263999999995</v>
      </c>
      <c r="I2438" s="2">
        <f t="array" ref="I2438">SUMPRODUCT(B2422:B2441, (ROW(B2422:B2441)-ROW(B2422)+1)) / (20*21/2)</f>
        <v>11.645607619047617</v>
      </c>
      <c r="J2438" s="2">
        <f t="shared" si="298"/>
        <v>11.667752523791682</v>
      </c>
      <c r="K2438" s="2">
        <f t="shared" si="300"/>
        <v>11.552794152719322</v>
      </c>
    </row>
    <row r="2439" spans="1:11" ht="13.5" x14ac:dyDescent="0.25">
      <c r="A2439" s="3">
        <v>45555</v>
      </c>
      <c r="B2439" s="2">
        <v>11.557</v>
      </c>
      <c r="C2439" s="2">
        <f t="shared" si="301"/>
        <v>2.7800000000000935E-2</v>
      </c>
      <c r="D2439" s="2">
        <f t="shared" ref="D2439:D2502" si="302">AVERAGE(B2435:B2439)</f>
        <v>11.621780000000001</v>
      </c>
      <c r="E2439" s="2">
        <f t="shared" si="296"/>
        <v>11.697649999999999</v>
      </c>
      <c r="F2439" s="2">
        <f t="shared" si="297"/>
        <v>11.695334999999998</v>
      </c>
      <c r="G2439" s="2">
        <f t="shared" si="299"/>
        <v>11.536644000000001</v>
      </c>
      <c r="H2439" s="2">
        <f t="shared" si="295"/>
        <v>11.001653999999995</v>
      </c>
      <c r="I2439" s="2">
        <f t="array" ref="I2439">SUMPRODUCT(B2423:B2442, (ROW(B2423:B2442)-ROW(B2423)+1)) / (20*21/2)</f>
        <v>11.617320476190478</v>
      </c>
      <c r="J2439" s="2">
        <f t="shared" si="298"/>
        <v>11.657204664382951</v>
      </c>
      <c r="K2439" s="2">
        <f t="shared" si="300"/>
        <v>11.5529590879068</v>
      </c>
    </row>
    <row r="2440" spans="1:11" ht="13.5" x14ac:dyDescent="0.25">
      <c r="A2440" s="3">
        <v>45558</v>
      </c>
      <c r="B2440" s="2">
        <v>11.547700000000001</v>
      </c>
      <c r="C2440" s="2">
        <f t="shared" si="301"/>
        <v>-9.2999999999996419E-3</v>
      </c>
      <c r="D2440" s="2">
        <f t="shared" si="302"/>
        <v>11.59956</v>
      </c>
      <c r="E2440" s="2">
        <f t="shared" si="296"/>
        <v>11.668040000000001</v>
      </c>
      <c r="F2440" s="2">
        <f t="shared" si="297"/>
        <v>11.692095</v>
      </c>
      <c r="G2440" s="2">
        <f t="shared" si="299"/>
        <v>11.538307999999999</v>
      </c>
      <c r="H2440" s="2">
        <f t="shared" si="295"/>
        <v>11.008170999999995</v>
      </c>
      <c r="I2440" s="2">
        <f t="array" ref="I2440">SUMPRODUCT(B2424:B2443, (ROW(B2424:B2443)-ROW(B2424)+1)) / (20*21/2)</f>
        <v>11.585505238095237</v>
      </c>
      <c r="J2440" s="2">
        <f t="shared" si="298"/>
        <v>11.646775648727431</v>
      </c>
      <c r="K2440" s="2">
        <f t="shared" si="300"/>
        <v>11.552752849165357</v>
      </c>
    </row>
    <row r="2441" spans="1:11" ht="13.5" x14ac:dyDescent="0.25">
      <c r="A2441" s="3">
        <v>45559</v>
      </c>
      <c r="B2441" s="2">
        <v>11.3812</v>
      </c>
      <c r="C2441" s="2">
        <f t="shared" si="301"/>
        <v>-0.16650000000000098</v>
      </c>
      <c r="D2441" s="2">
        <f t="shared" si="302"/>
        <v>11.51628</v>
      </c>
      <c r="E2441" s="2">
        <f t="shared" si="296"/>
        <v>11.6264</v>
      </c>
      <c r="F2441" s="2">
        <f t="shared" si="297"/>
        <v>11.678214999999998</v>
      </c>
      <c r="G2441" s="2">
        <f t="shared" si="299"/>
        <v>11.539234</v>
      </c>
      <c r="H2441" s="2">
        <f t="shared" si="295"/>
        <v>11.013939499999992</v>
      </c>
      <c r="I2441" s="2">
        <f t="array" ref="I2441">SUMPRODUCT(B2425:B2444, (ROW(B2425:B2444)-ROW(B2425)+1)) / (20*21/2)</f>
        <v>11.559773809523806</v>
      </c>
      <c r="J2441" s="2">
        <f t="shared" si="298"/>
        <v>11.621482729801009</v>
      </c>
      <c r="K2441" s="2">
        <f t="shared" si="300"/>
        <v>11.54602528645299</v>
      </c>
    </row>
    <row r="2442" spans="1:11" ht="13.5" x14ac:dyDescent="0.25">
      <c r="A2442" s="3">
        <v>45560</v>
      </c>
      <c r="B2442" s="2">
        <v>11.3812</v>
      </c>
      <c r="C2442" s="2">
        <f t="shared" si="301"/>
        <v>0</v>
      </c>
      <c r="D2442" s="2">
        <f t="shared" si="302"/>
        <v>11.47926</v>
      </c>
      <c r="E2442" s="2">
        <f t="shared" si="296"/>
        <v>11.582910000000002</v>
      </c>
      <c r="F2442" s="2">
        <f t="shared" si="297"/>
        <v>11.668960000000002</v>
      </c>
      <c r="G2442" s="2">
        <f t="shared" si="299"/>
        <v>11.539973999999999</v>
      </c>
      <c r="H2442" s="2">
        <f t="shared" ref="H2442:H2505" si="303">AVERAGE(B2243:B2442)</f>
        <v>11.019707999999991</v>
      </c>
      <c r="I2442" s="2">
        <f t="array" ref="I2442">SUMPRODUCT(B2426:B2445, (ROW(B2426:B2445)-ROW(B2426)+1)) / (20*21/2)</f>
        <v>11.526951428571428</v>
      </c>
      <c r="J2442" s="2">
        <f t="shared" si="298"/>
        <v>11.598598660296153</v>
      </c>
      <c r="K2442" s="2">
        <f t="shared" si="300"/>
        <v>11.539561549729342</v>
      </c>
    </row>
    <row r="2443" spans="1:11" ht="13.5" x14ac:dyDescent="0.25">
      <c r="A2443" s="3">
        <v>45561</v>
      </c>
      <c r="B2443" s="2">
        <v>11.334899999999999</v>
      </c>
      <c r="C2443" s="2">
        <f t="shared" si="301"/>
        <v>-4.6300000000000452E-2</v>
      </c>
      <c r="D2443" s="2">
        <f t="shared" si="302"/>
        <v>11.4404</v>
      </c>
      <c r="E2443" s="2">
        <f t="shared" si="296"/>
        <v>11.550520000000002</v>
      </c>
      <c r="F2443" s="2">
        <f t="shared" si="297"/>
        <v>11.65138</v>
      </c>
      <c r="G2443" s="2">
        <f t="shared" si="299"/>
        <v>11.539788000000001</v>
      </c>
      <c r="H2443" s="2">
        <f t="shared" si="303"/>
        <v>11.025286999999986</v>
      </c>
      <c r="I2443" s="2">
        <f t="array" ref="I2443">SUMPRODUCT(B2427:B2446, (ROW(B2427:B2446)-ROW(B2427)+1)) / (20*21/2)</f>
        <v>11.500731904761905</v>
      </c>
      <c r="J2443" s="2">
        <f t="shared" si="298"/>
        <v>11.573484502172709</v>
      </c>
      <c r="K2443" s="2">
        <f t="shared" si="300"/>
        <v>11.5315356066027</v>
      </c>
    </row>
    <row r="2444" spans="1:11" ht="13.5" x14ac:dyDescent="0.25">
      <c r="A2444" s="3">
        <v>45562</v>
      </c>
      <c r="B2444" s="2">
        <v>11.3812</v>
      </c>
      <c r="C2444" s="2">
        <f t="shared" si="301"/>
        <v>4.6300000000000452E-2</v>
      </c>
      <c r="D2444" s="2">
        <f t="shared" si="302"/>
        <v>11.405239999999999</v>
      </c>
      <c r="E2444" s="2">
        <f t="shared" ref="E2444:E2507" si="304">AVERAGE(B2435:B2444)</f>
        <v>11.513510000000002</v>
      </c>
      <c r="F2444" s="2">
        <f t="shared" si="297"/>
        <v>11.633335000000001</v>
      </c>
      <c r="G2444" s="2">
        <f t="shared" si="299"/>
        <v>11.540528000000002</v>
      </c>
      <c r="H2444" s="2">
        <f t="shared" si="303"/>
        <v>11.03168399999999</v>
      </c>
      <c r="I2444" s="2">
        <f t="array" ref="I2444">SUMPRODUCT(B2428:B2447, (ROW(B2428:B2447)-ROW(B2428)+1)) / (20*21/2)</f>
        <v>11.468561904761906</v>
      </c>
      <c r="J2444" s="2">
        <f t="shared" si="298"/>
        <v>11.555171692441975</v>
      </c>
      <c r="K2444" s="2">
        <f t="shared" si="300"/>
        <v>11.52564009261828</v>
      </c>
    </row>
    <row r="2445" spans="1:11" ht="13.5" x14ac:dyDescent="0.25">
      <c r="A2445" s="3">
        <v>45565</v>
      </c>
      <c r="B2445" s="2">
        <v>11.2887</v>
      </c>
      <c r="C2445" s="2">
        <f t="shared" si="301"/>
        <v>-9.2499999999999361E-2</v>
      </c>
      <c r="D2445" s="2">
        <f t="shared" si="302"/>
        <v>11.353439999999999</v>
      </c>
      <c r="E2445" s="2">
        <f t="shared" si="304"/>
        <v>11.476500000000001</v>
      </c>
      <c r="F2445" s="2">
        <f t="shared" si="297"/>
        <v>11.610205000000002</v>
      </c>
      <c r="G2445" s="2">
        <f t="shared" si="299"/>
        <v>11.539604000000002</v>
      </c>
      <c r="H2445" s="2">
        <f t="shared" si="303"/>
        <v>11.037031999999989</v>
      </c>
      <c r="I2445" s="2">
        <f t="array" ref="I2445">SUMPRODUCT(B2429:B2448, (ROW(B2429:B2448)-ROW(B2429)+1)) / (20*21/2)</f>
        <v>11.437895238095239</v>
      </c>
      <c r="J2445" s="2">
        <f t="shared" si="298"/>
        <v>11.529793436018929</v>
      </c>
      <c r="K2445" s="2">
        <f t="shared" si="300"/>
        <v>11.51634832428031</v>
      </c>
    </row>
    <row r="2446" spans="1:11" ht="13.5" x14ac:dyDescent="0.25">
      <c r="A2446" s="3">
        <v>45566</v>
      </c>
      <c r="B2446" s="2">
        <v>11.334899999999999</v>
      </c>
      <c r="C2446" s="2">
        <f t="shared" si="301"/>
        <v>4.6199999999998909E-2</v>
      </c>
      <c r="D2446" s="2">
        <f t="shared" si="302"/>
        <v>11.344179999999998</v>
      </c>
      <c r="E2446" s="2">
        <f t="shared" si="304"/>
        <v>11.430230000000003</v>
      </c>
      <c r="F2446" s="2">
        <f t="shared" si="297"/>
        <v>11.589385000000002</v>
      </c>
      <c r="G2446" s="2">
        <f t="shared" si="299"/>
        <v>11.539604000000002</v>
      </c>
      <c r="H2446" s="2">
        <f t="shared" si="303"/>
        <v>11.042987999999989</v>
      </c>
      <c r="I2446" s="2">
        <f t="array" ref="I2446">SUMPRODUCT(B2430:B2449, (ROW(B2430:B2449)-ROW(B2430)+1)) / (20*21/2)</f>
        <v>11.40921142857143</v>
      </c>
      <c r="J2446" s="2">
        <f t="shared" si="298"/>
        <v>11.511232156398078</v>
      </c>
      <c r="K2446" s="2">
        <f t="shared" si="300"/>
        <v>11.509232703720297</v>
      </c>
    </row>
    <row r="2447" spans="1:11" ht="13.5" x14ac:dyDescent="0.25">
      <c r="A2447" s="3">
        <v>45567</v>
      </c>
      <c r="B2447" s="2">
        <v>11.2516</v>
      </c>
      <c r="C2447" s="2">
        <f t="shared" si="301"/>
        <v>-8.3299999999999486E-2</v>
      </c>
      <c r="D2447" s="2">
        <f t="shared" si="302"/>
        <v>11.318259999999999</v>
      </c>
      <c r="E2447" s="2">
        <f t="shared" si="304"/>
        <v>11.398760000000001</v>
      </c>
      <c r="F2447" s="2">
        <f t="shared" si="297"/>
        <v>11.564400000000001</v>
      </c>
      <c r="G2447" s="2">
        <f t="shared" si="299"/>
        <v>11.537938000000002</v>
      </c>
      <c r="H2447" s="2">
        <f t="shared" si="303"/>
        <v>11.048527499999988</v>
      </c>
      <c r="I2447" s="2">
        <f t="array" ref="I2447">SUMPRODUCT(B2431:B2450, (ROW(B2431:B2450)-ROW(B2431)+1)) / (20*21/2)</f>
        <v>11.395284285714288</v>
      </c>
      <c r="J2447" s="2">
        <f t="shared" si="298"/>
        <v>11.486505284360165</v>
      </c>
      <c r="K2447" s="2">
        <f t="shared" si="300"/>
        <v>11.499129460437148</v>
      </c>
    </row>
    <row r="2448" spans="1:11" ht="13.5" x14ac:dyDescent="0.25">
      <c r="A2448" s="3">
        <v>45568</v>
      </c>
      <c r="B2448" s="2">
        <v>11.2424</v>
      </c>
      <c r="C2448" s="2">
        <f t="shared" si="301"/>
        <v>-9.1999999999998749E-3</v>
      </c>
      <c r="D2448" s="2">
        <f t="shared" si="302"/>
        <v>11.299760000000001</v>
      </c>
      <c r="E2448" s="2">
        <f t="shared" si="304"/>
        <v>11.370080000000002</v>
      </c>
      <c r="F2448" s="2">
        <f t="shared" si="297"/>
        <v>11.543580000000002</v>
      </c>
      <c r="G2448" s="2">
        <f t="shared" si="299"/>
        <v>11.537011999999999</v>
      </c>
      <c r="H2448" s="2">
        <f t="shared" si="303"/>
        <v>11.05423049999999</v>
      </c>
      <c r="I2448" s="2">
        <f t="array" ref="I2448">SUMPRODUCT(B2432:B2451, (ROW(B2432:B2451)-ROW(B2432)+1)) / (20*21/2)</f>
        <v>11.383604285714286</v>
      </c>
      <c r="J2448" s="2">
        <f t="shared" si="298"/>
        <v>11.463257162040151</v>
      </c>
      <c r="K2448" s="2">
        <f t="shared" si="300"/>
        <v>11.489061638459221</v>
      </c>
    </row>
    <row r="2449" spans="1:11" ht="13.5" x14ac:dyDescent="0.25">
      <c r="A2449" s="3">
        <v>45569</v>
      </c>
      <c r="B2449" s="2">
        <v>11.2424</v>
      </c>
      <c r="C2449" s="2">
        <f t="shared" si="301"/>
        <v>0</v>
      </c>
      <c r="D2449" s="2">
        <f t="shared" si="302"/>
        <v>11.272</v>
      </c>
      <c r="E2449" s="2">
        <f t="shared" si="304"/>
        <v>11.338620000000001</v>
      </c>
      <c r="F2449" s="2">
        <f t="shared" si="297"/>
        <v>11.518135000000003</v>
      </c>
      <c r="G2449" s="2">
        <f t="shared" si="299"/>
        <v>11.534236</v>
      </c>
      <c r="H2449" s="2">
        <f t="shared" si="303"/>
        <v>11.059346999999988</v>
      </c>
      <c r="I2449" s="2">
        <f t="array" ref="I2449">SUMPRODUCT(B2433:B2452, (ROW(B2433:B2452)-ROW(B2433)+1)) / (20*21/2)</f>
        <v>11.373951428571429</v>
      </c>
      <c r="J2449" s="2">
        <f t="shared" si="298"/>
        <v>11.442223146607756</v>
      </c>
      <c r="K2449" s="2">
        <f t="shared" si="300"/>
        <v>11.479388633029449</v>
      </c>
    </row>
    <row r="2450" spans="1:11" ht="13.5" x14ac:dyDescent="0.25">
      <c r="A2450" s="3">
        <v>45572</v>
      </c>
      <c r="B2450" s="2">
        <v>11.3719</v>
      </c>
      <c r="C2450" s="2">
        <f t="shared" si="301"/>
        <v>0.12950000000000017</v>
      </c>
      <c r="D2450" s="2">
        <f t="shared" si="302"/>
        <v>11.288640000000001</v>
      </c>
      <c r="E2450" s="2">
        <f t="shared" si="304"/>
        <v>11.32104</v>
      </c>
      <c r="F2450" s="2">
        <f t="shared" si="297"/>
        <v>11.494540000000002</v>
      </c>
      <c r="G2450" s="2">
        <f t="shared" si="299"/>
        <v>11.534050000000001</v>
      </c>
      <c r="H2450" s="2">
        <f t="shared" si="303"/>
        <v>11.065613999999989</v>
      </c>
      <c r="I2450" s="2">
        <f t="array" ref="I2450">SUMPRODUCT(B2434:B2453, (ROW(B2434:B2453)-ROW(B2434)+1)) / (20*21/2)</f>
        <v>11.396375714285716</v>
      </c>
      <c r="J2450" s="2">
        <f t="shared" si="298"/>
        <v>11.435525704073683</v>
      </c>
      <c r="K2450" s="2">
        <f t="shared" si="300"/>
        <v>11.47517339251849</v>
      </c>
    </row>
    <row r="2451" spans="1:11" ht="13.5" x14ac:dyDescent="0.25">
      <c r="A2451" s="3">
        <v>45573</v>
      </c>
      <c r="B2451" s="2">
        <v>11.3719</v>
      </c>
      <c r="C2451" s="2">
        <f t="shared" si="301"/>
        <v>0</v>
      </c>
      <c r="D2451" s="2">
        <f t="shared" si="302"/>
        <v>11.29604</v>
      </c>
      <c r="E2451" s="2">
        <f t="shared" si="304"/>
        <v>11.32011</v>
      </c>
      <c r="F2451" s="2">
        <f t="shared" si="297"/>
        <v>11.473255000000004</v>
      </c>
      <c r="G2451" s="2">
        <f t="shared" si="299"/>
        <v>11.53664</v>
      </c>
      <c r="H2451" s="2">
        <f t="shared" si="303"/>
        <v>11.071880999999989</v>
      </c>
      <c r="I2451" s="2">
        <f t="array" ref="I2451">SUMPRODUCT(B2435:B2454, (ROW(B2435:B2454)-ROW(B2435)+1)) / (20*21/2)</f>
        <v>11.398401428571431</v>
      </c>
      <c r="J2451" s="2">
        <f t="shared" si="298"/>
        <v>11.429466113209523</v>
      </c>
      <c r="K2451" s="2">
        <f t="shared" si="300"/>
        <v>11.471123455556981</v>
      </c>
    </row>
    <row r="2452" spans="1:11" ht="13.5" x14ac:dyDescent="0.25">
      <c r="A2452" s="3">
        <v>45574</v>
      </c>
      <c r="B2452" s="2">
        <v>11.3719</v>
      </c>
      <c r="C2452" s="2">
        <f t="shared" si="301"/>
        <v>0</v>
      </c>
      <c r="D2452" s="2">
        <f t="shared" si="302"/>
        <v>11.3201</v>
      </c>
      <c r="E2452" s="2">
        <f t="shared" si="304"/>
        <v>11.319179999999999</v>
      </c>
      <c r="F2452" s="2">
        <f t="shared" ref="F2452:F2515" si="305">AVERAGE(B2433:B2452)</f>
        <v>11.451045000000004</v>
      </c>
      <c r="G2452" s="2">
        <f t="shared" si="299"/>
        <v>11.539229999999998</v>
      </c>
      <c r="H2452" s="2">
        <f t="shared" si="303"/>
        <v>11.07814799999999</v>
      </c>
      <c r="I2452" s="2">
        <f t="array" ref="I2452">SUMPRODUCT(B2436:B2455, (ROW(B2436:B2455)-ROW(B2436)+1)) / (20*21/2)</f>
        <v>11.39734904761905</v>
      </c>
      <c r="J2452" s="2">
        <f t="shared" si="298"/>
        <v>11.423983626237188</v>
      </c>
      <c r="K2452" s="2">
        <f t="shared" si="300"/>
        <v>11.467232339652785</v>
      </c>
    </row>
    <row r="2453" spans="1:11" ht="13.5" x14ac:dyDescent="0.25">
      <c r="A2453" s="3">
        <v>45575</v>
      </c>
      <c r="B2453" s="2">
        <v>11.686500000000001</v>
      </c>
      <c r="C2453" s="2">
        <f t="shared" si="301"/>
        <v>0.31460000000000043</v>
      </c>
      <c r="D2453" s="2">
        <f t="shared" si="302"/>
        <v>11.408919999999998</v>
      </c>
      <c r="E2453" s="2">
        <f t="shared" si="304"/>
        <v>11.354339999999999</v>
      </c>
      <c r="F2453" s="2">
        <f t="shared" si="305"/>
        <v>11.452430000000003</v>
      </c>
      <c r="G2453" s="2">
        <f t="shared" si="299"/>
        <v>11.548667999999997</v>
      </c>
      <c r="H2453" s="2">
        <f t="shared" si="303"/>
        <v>11.085903999999989</v>
      </c>
      <c r="I2453" s="2">
        <f t="array" ref="I2453">SUMPRODUCT(B2437:B2456, (ROW(B2437:B2456)-ROW(B2437)+1)) / (20*21/2)</f>
        <v>11.379769523809523</v>
      </c>
      <c r="J2453" s="2">
        <f t="shared" ref="J2453:J2516" si="306">$J$4*B2453+J2452*(1-$J$4)</f>
        <v>11.448985185643171</v>
      </c>
      <c r="K2453" s="2">
        <f t="shared" si="300"/>
        <v>11.475831071431108</v>
      </c>
    </row>
    <row r="2454" spans="1:11" ht="13.5" x14ac:dyDescent="0.25">
      <c r="A2454" s="3">
        <v>45576</v>
      </c>
      <c r="B2454" s="2">
        <v>11.473699999999999</v>
      </c>
      <c r="C2454" s="2">
        <f t="shared" si="301"/>
        <v>-0.21280000000000143</v>
      </c>
      <c r="D2454" s="2">
        <f t="shared" si="302"/>
        <v>11.455180000000002</v>
      </c>
      <c r="E2454" s="2">
        <f t="shared" si="304"/>
        <v>11.363589999999999</v>
      </c>
      <c r="F2454" s="2">
        <f t="shared" si="305"/>
        <v>11.438550000000003</v>
      </c>
      <c r="G2454" s="2">
        <f t="shared" si="299"/>
        <v>11.554219999999997</v>
      </c>
      <c r="H2454" s="2">
        <f t="shared" si="303"/>
        <v>11.09263799999999</v>
      </c>
      <c r="I2454" s="2">
        <f t="array" ref="I2454">SUMPRODUCT(B2438:B2457, (ROW(B2438:B2457)-ROW(B2438)+1)) / (20*21/2)</f>
        <v>11.375405238095237</v>
      </c>
      <c r="J2454" s="2">
        <f t="shared" si="306"/>
        <v>11.451338977486678</v>
      </c>
      <c r="K2454" s="2">
        <f t="shared" si="300"/>
        <v>11.475747500002436</v>
      </c>
    </row>
    <row r="2455" spans="1:11" ht="13.5" x14ac:dyDescent="0.25">
      <c r="A2455" s="3">
        <v>45579</v>
      </c>
      <c r="B2455" s="2">
        <v>11.4275</v>
      </c>
      <c r="C2455" s="2">
        <f t="shared" si="301"/>
        <v>-4.6199999999998909E-2</v>
      </c>
      <c r="D2455" s="2">
        <f t="shared" si="302"/>
        <v>11.4663</v>
      </c>
      <c r="E2455" s="2">
        <f t="shared" si="304"/>
        <v>11.377469999999999</v>
      </c>
      <c r="F2455" s="2">
        <f t="shared" si="305"/>
        <v>11.426985000000004</v>
      </c>
      <c r="G2455" s="2">
        <f t="shared" si="299"/>
        <v>11.558847999999998</v>
      </c>
      <c r="H2455" s="2">
        <f t="shared" si="303"/>
        <v>11.099895499999988</v>
      </c>
      <c r="I2455" s="2">
        <f t="array" ref="I2455">SUMPRODUCT(B2439:B2458, (ROW(B2439:B2458)-ROW(B2439)+1)) / (20*21/2)</f>
        <v>11.371178571428572</v>
      </c>
      <c r="J2455" s="2">
        <f t="shared" si="306"/>
        <v>11.449068598678423</v>
      </c>
      <c r="K2455" s="2">
        <f t="shared" si="300"/>
        <v>11.473855441178811</v>
      </c>
    </row>
    <row r="2456" spans="1:11" ht="13.5" x14ac:dyDescent="0.25">
      <c r="A2456" s="3">
        <v>45581</v>
      </c>
      <c r="B2456" s="2">
        <v>11.2424</v>
      </c>
      <c r="C2456" s="2">
        <f t="shared" si="301"/>
        <v>-0.18510000000000026</v>
      </c>
      <c r="D2456" s="2">
        <f t="shared" si="302"/>
        <v>11.4404</v>
      </c>
      <c r="E2456" s="2">
        <f t="shared" si="304"/>
        <v>11.368219999999997</v>
      </c>
      <c r="F2456" s="2">
        <f t="shared" si="305"/>
        <v>11.399225000000005</v>
      </c>
      <c r="G2456" s="2">
        <f t="shared" si="299"/>
        <v>11.559403999999997</v>
      </c>
      <c r="H2456" s="2">
        <f t="shared" si="303"/>
        <v>11.105472999999991</v>
      </c>
      <c r="I2456" s="2">
        <f t="array" ref="I2456">SUMPRODUCT(B2440:B2459, (ROW(B2440:B2459)-ROW(B2440)+1)) / (20*21/2)</f>
        <v>11.38016619047619</v>
      </c>
      <c r="J2456" s="2">
        <f t="shared" si="306"/>
        <v>11.429385874994765</v>
      </c>
      <c r="K2456" s="2">
        <f t="shared" si="300"/>
        <v>11.464778757211016</v>
      </c>
    </row>
    <row r="2457" spans="1:11" ht="13.5" x14ac:dyDescent="0.25">
      <c r="A2457" s="3">
        <v>45582</v>
      </c>
      <c r="B2457" s="2">
        <v>11.353400000000001</v>
      </c>
      <c r="C2457" s="2">
        <f t="shared" si="301"/>
        <v>0.11100000000000065</v>
      </c>
      <c r="D2457" s="2">
        <f t="shared" si="302"/>
        <v>11.4367</v>
      </c>
      <c r="E2457" s="2">
        <f t="shared" si="304"/>
        <v>11.378399999999999</v>
      </c>
      <c r="F2457" s="2">
        <f t="shared" si="305"/>
        <v>11.388580000000003</v>
      </c>
      <c r="G2457" s="2">
        <f t="shared" si="299"/>
        <v>11.558847999999998</v>
      </c>
      <c r="H2457" s="2">
        <f t="shared" si="303"/>
        <v>11.111185999999991</v>
      </c>
      <c r="I2457" s="2">
        <f t="array" ref="I2457">SUMPRODUCT(B2441:B2460, (ROW(B2441:B2460)-ROW(B2441)+1)) / (20*21/2)</f>
        <v>11.388674285714286</v>
      </c>
      <c r="J2457" s="2">
        <f t="shared" si="306"/>
        <v>11.422149124995263</v>
      </c>
      <c r="K2457" s="2">
        <f t="shared" si="300"/>
        <v>11.460410962810585</v>
      </c>
    </row>
    <row r="2458" spans="1:11" ht="13.5" x14ac:dyDescent="0.25">
      <c r="A2458" s="3">
        <v>45583</v>
      </c>
      <c r="B2458" s="2">
        <v>11.344200000000001</v>
      </c>
      <c r="C2458" s="2">
        <f t="shared" si="301"/>
        <v>-9.1999999999998749E-3</v>
      </c>
      <c r="D2458" s="2">
        <f t="shared" si="302"/>
        <v>11.36824</v>
      </c>
      <c r="E2458" s="2">
        <f t="shared" si="304"/>
        <v>11.388579999999999</v>
      </c>
      <c r="F2458" s="2">
        <f t="shared" si="305"/>
        <v>11.379330000000003</v>
      </c>
      <c r="G2458" s="2">
        <f t="shared" si="299"/>
        <v>11.558293999999997</v>
      </c>
      <c r="H2458" s="2">
        <f t="shared" si="303"/>
        <v>11.115595499999992</v>
      </c>
      <c r="I2458" s="2">
        <f t="array" ref="I2458">SUMPRODUCT(B2442:B2461, (ROW(B2442:B2461)-ROW(B2442)+1)) / (20*21/2)</f>
        <v>11.389645238095238</v>
      </c>
      <c r="J2458" s="2">
        <f t="shared" si="306"/>
        <v>11.414725398805238</v>
      </c>
      <c r="K2458" s="2">
        <f t="shared" si="300"/>
        <v>11.455853670151345</v>
      </c>
    </row>
    <row r="2459" spans="1:11" ht="13.5" x14ac:dyDescent="0.25">
      <c r="A2459" s="3">
        <v>45586</v>
      </c>
      <c r="B2459" s="2">
        <v>11.473699999999999</v>
      </c>
      <c r="C2459" s="2">
        <f t="shared" si="301"/>
        <v>0.12949999999999839</v>
      </c>
      <c r="D2459" s="2">
        <f t="shared" si="302"/>
        <v>11.36824</v>
      </c>
      <c r="E2459" s="2">
        <f t="shared" si="304"/>
        <v>11.411710000000001</v>
      </c>
      <c r="F2459" s="2">
        <f t="shared" si="305"/>
        <v>11.375165000000001</v>
      </c>
      <c r="G2459" s="2">
        <f t="shared" si="299"/>
        <v>11.556627999999996</v>
      </c>
      <c r="H2459" s="2">
        <f t="shared" si="303"/>
        <v>11.120652499999995</v>
      </c>
      <c r="I2459" s="2">
        <f t="array" ref="I2459">SUMPRODUCT(B2443:B2462, (ROW(B2443:B2462)-ROW(B2443)+1)) / (20*21/2)</f>
        <v>11.397663809523808</v>
      </c>
      <c r="J2459" s="2">
        <f t="shared" si="306"/>
        <v>11.420342027490454</v>
      </c>
      <c r="K2459" s="2">
        <f t="shared" si="300"/>
        <v>11.456553526223841</v>
      </c>
    </row>
    <row r="2460" spans="1:11" ht="13.5" x14ac:dyDescent="0.25">
      <c r="A2460" s="3">
        <v>45587</v>
      </c>
      <c r="B2460" s="2">
        <v>11.464499999999999</v>
      </c>
      <c r="C2460" s="2">
        <f t="shared" si="301"/>
        <v>-9.1999999999998749E-3</v>
      </c>
      <c r="D2460" s="2">
        <f t="shared" si="302"/>
        <v>11.375640000000001</v>
      </c>
      <c r="E2460" s="2">
        <f t="shared" si="304"/>
        <v>11.420970000000001</v>
      </c>
      <c r="F2460" s="2">
        <f t="shared" si="305"/>
        <v>11.371005</v>
      </c>
      <c r="G2460" s="2">
        <f t="shared" si="299"/>
        <v>11.554591999999998</v>
      </c>
      <c r="H2460" s="2">
        <f t="shared" si="303"/>
        <v>11.127675499999993</v>
      </c>
      <c r="I2460" s="2">
        <f t="array" ref="I2460">SUMPRODUCT(B2444:B2463, (ROW(B2444:B2463)-ROW(B2444)+1)) / (20*21/2)</f>
        <v>11.40445380952381</v>
      </c>
      <c r="J2460" s="2">
        <f t="shared" si="306"/>
        <v>11.424547548681838</v>
      </c>
      <c r="K2460" s="2">
        <f t="shared" si="300"/>
        <v>11.456865152646435</v>
      </c>
    </row>
    <row r="2461" spans="1:11" ht="13.5" x14ac:dyDescent="0.25">
      <c r="A2461" s="3">
        <v>45588</v>
      </c>
      <c r="B2461" s="2">
        <v>11.3812</v>
      </c>
      <c r="C2461" s="2">
        <f t="shared" si="301"/>
        <v>-8.3299999999999486E-2</v>
      </c>
      <c r="D2461" s="2">
        <f t="shared" si="302"/>
        <v>11.403400000000001</v>
      </c>
      <c r="E2461" s="2">
        <f t="shared" si="304"/>
        <v>11.421899999999999</v>
      </c>
      <c r="F2461" s="2">
        <f t="shared" si="305"/>
        <v>11.371005</v>
      </c>
      <c r="G2461" s="2">
        <f t="shared" si="299"/>
        <v>11.54645</v>
      </c>
      <c r="H2461" s="2">
        <f t="shared" si="303"/>
        <v>11.132814999999995</v>
      </c>
      <c r="I2461" s="2">
        <f t="array" ref="I2461">SUMPRODUCT(B2445:B2464, (ROW(B2445:B2464)-ROW(B2445)+1)) / (20*21/2)</f>
        <v>11.404543333333331</v>
      </c>
      <c r="J2461" s="2">
        <f t="shared" si="306"/>
        <v>11.42041921071214</v>
      </c>
      <c r="K2461" s="2">
        <f t="shared" si="300"/>
        <v>11.45389789175834</v>
      </c>
    </row>
    <row r="2462" spans="1:11" ht="13.5" x14ac:dyDescent="0.25">
      <c r="A2462" s="3">
        <v>45589</v>
      </c>
      <c r="B2462" s="2">
        <v>11.4552</v>
      </c>
      <c r="C2462" s="2">
        <f t="shared" si="301"/>
        <v>7.3999999999999844E-2</v>
      </c>
      <c r="D2462" s="2">
        <f t="shared" si="302"/>
        <v>11.42376</v>
      </c>
      <c r="E2462" s="2">
        <f t="shared" si="304"/>
        <v>11.430230000000002</v>
      </c>
      <c r="F2462" s="2">
        <f t="shared" si="305"/>
        <v>11.374704999999999</v>
      </c>
      <c r="G2462" s="2">
        <f t="shared" si="299"/>
        <v>11.544227999999999</v>
      </c>
      <c r="H2462" s="2">
        <f t="shared" si="303"/>
        <v>11.138366499999995</v>
      </c>
      <c r="I2462" s="2">
        <f t="array" ref="I2462">SUMPRODUCT(B2446:B2465, (ROW(B2446:B2465)-ROW(B2446)+1)) / (20*21/2)</f>
        <v>11.411680476190476</v>
      </c>
      <c r="J2462" s="2">
        <f t="shared" si="306"/>
        <v>11.423731666834794</v>
      </c>
      <c r="K2462" s="2">
        <f t="shared" si="300"/>
        <v>11.45394895482664</v>
      </c>
    </row>
    <row r="2463" spans="1:11" ht="13.5" x14ac:dyDescent="0.25">
      <c r="A2463" s="3">
        <v>45590</v>
      </c>
      <c r="B2463" s="2">
        <v>11.446</v>
      </c>
      <c r="C2463" s="2">
        <f t="shared" si="301"/>
        <v>-9.1999999999998749E-3</v>
      </c>
      <c r="D2463" s="2">
        <f t="shared" si="302"/>
        <v>11.44412</v>
      </c>
      <c r="E2463" s="2">
        <f t="shared" si="304"/>
        <v>11.406179999999999</v>
      </c>
      <c r="F2463" s="2">
        <f t="shared" si="305"/>
        <v>11.380259999999998</v>
      </c>
      <c r="G2463" s="2">
        <f t="shared" si="299"/>
        <v>11.538122000000001</v>
      </c>
      <c r="H2463" s="2">
        <f t="shared" si="303"/>
        <v>11.143871999999995</v>
      </c>
      <c r="I2463" s="2">
        <f t="array" ref="I2463">SUMPRODUCT(B2447:B2466, (ROW(B2447:B2466)-ROW(B2447)+1)) / (20*21/2)</f>
        <v>11.41273904761905</v>
      </c>
      <c r="J2463" s="2">
        <f t="shared" si="306"/>
        <v>11.425852460469574</v>
      </c>
      <c r="K2463" s="2">
        <f t="shared" si="300"/>
        <v>11.453637231107948</v>
      </c>
    </row>
    <row r="2464" spans="1:11" ht="13.5" x14ac:dyDescent="0.25">
      <c r="A2464" s="3">
        <v>45593</v>
      </c>
      <c r="B2464" s="2">
        <v>11.3812</v>
      </c>
      <c r="C2464" s="2">
        <f t="shared" si="301"/>
        <v>-6.4799999999999969E-2</v>
      </c>
      <c r="D2464" s="2">
        <f t="shared" si="302"/>
        <v>11.425619999999999</v>
      </c>
      <c r="E2464" s="2">
        <f t="shared" si="304"/>
        <v>11.396930000000001</v>
      </c>
      <c r="F2464" s="2">
        <f t="shared" si="305"/>
        <v>11.380259999999998</v>
      </c>
      <c r="G2464" s="2">
        <f t="shared" si="299"/>
        <v>11.530163999999999</v>
      </c>
      <c r="H2464" s="2">
        <f t="shared" si="303"/>
        <v>11.149220999999994</v>
      </c>
      <c r="I2464" s="2">
        <f t="array" ref="I2464">SUMPRODUCT(B2448:B2467, (ROW(B2448:B2467)-ROW(B2448)+1)) / (20*21/2)</f>
        <v>11.420536666666669</v>
      </c>
      <c r="J2464" s="2">
        <f t="shared" si="306"/>
        <v>11.421599845186758</v>
      </c>
      <c r="K2464" s="2">
        <f t="shared" si="300"/>
        <v>11.450796555378224</v>
      </c>
    </row>
    <row r="2465" spans="1:11" ht="13.5" x14ac:dyDescent="0.25">
      <c r="A2465" s="3">
        <v>45594</v>
      </c>
      <c r="B2465" s="2">
        <v>11.4552</v>
      </c>
      <c r="C2465" s="2">
        <f t="shared" si="301"/>
        <v>7.3999999999999844E-2</v>
      </c>
      <c r="D2465" s="2">
        <f t="shared" si="302"/>
        <v>11.423759999999998</v>
      </c>
      <c r="E2465" s="2">
        <f t="shared" si="304"/>
        <v>11.399699999999999</v>
      </c>
      <c r="F2465" s="2">
        <f t="shared" si="305"/>
        <v>11.388584999999999</v>
      </c>
      <c r="G2465" s="2">
        <f t="shared" si="299"/>
        <v>11.527018</v>
      </c>
      <c r="H2465" s="2">
        <f t="shared" si="303"/>
        <v>11.156113999999993</v>
      </c>
      <c r="I2465" s="2">
        <f t="array" ref="I2465">SUMPRODUCT(B2449:B2468, (ROW(B2449:B2468)-ROW(B2449)+1)) / (20*21/2)</f>
        <v>11.444905238095238</v>
      </c>
      <c r="J2465" s="2">
        <f t="shared" si="306"/>
        <v>11.424799859930877</v>
      </c>
      <c r="K2465" s="2">
        <f t="shared" si="300"/>
        <v>11.450969239481038</v>
      </c>
    </row>
    <row r="2466" spans="1:11" ht="13.5" x14ac:dyDescent="0.25">
      <c r="A2466" s="3">
        <v>45595</v>
      </c>
      <c r="B2466" s="2">
        <v>11.399699999999999</v>
      </c>
      <c r="C2466" s="2">
        <f t="shared" si="301"/>
        <v>-5.5500000000000327E-2</v>
      </c>
      <c r="D2466" s="2">
        <f t="shared" si="302"/>
        <v>11.42746</v>
      </c>
      <c r="E2466" s="2">
        <f t="shared" si="304"/>
        <v>11.415429999999999</v>
      </c>
      <c r="F2466" s="2">
        <f t="shared" si="305"/>
        <v>11.391824999999999</v>
      </c>
      <c r="G2466" s="2">
        <f t="shared" si="299"/>
        <v>11.522762</v>
      </c>
      <c r="H2466" s="2">
        <f t="shared" si="303"/>
        <v>11.161555499999993</v>
      </c>
      <c r="I2466" s="2">
        <f t="array" ref="I2466">SUMPRODUCT(B2450:B2469, (ROW(B2450:B2469)-ROW(B2450)+1)) / (20*21/2)</f>
        <v>11.456710000000001</v>
      </c>
      <c r="J2466" s="2">
        <f t="shared" si="306"/>
        <v>11.422409397080317</v>
      </c>
      <c r="K2466" s="2">
        <f t="shared" si="300"/>
        <v>11.448958681070017</v>
      </c>
    </row>
    <row r="2467" spans="1:11" ht="13.5" x14ac:dyDescent="0.25">
      <c r="A2467" s="3">
        <v>45596</v>
      </c>
      <c r="B2467" s="2">
        <v>11.473699999999999</v>
      </c>
      <c r="C2467" s="2">
        <f t="shared" si="301"/>
        <v>7.3999999999999844E-2</v>
      </c>
      <c r="D2467" s="2">
        <f t="shared" si="302"/>
        <v>11.431159999999998</v>
      </c>
      <c r="E2467" s="2">
        <f t="shared" si="304"/>
        <v>11.42746</v>
      </c>
      <c r="F2467" s="2">
        <f t="shared" si="305"/>
        <v>11.40293</v>
      </c>
      <c r="G2467" s="2">
        <f t="shared" si="299"/>
        <v>11.51906</v>
      </c>
      <c r="H2467" s="2">
        <f t="shared" si="303"/>
        <v>11.166528999999992</v>
      </c>
      <c r="I2467" s="2">
        <f t="array" ref="I2467">SUMPRODUCT(B2451:B2470, (ROW(B2451:B2470)-ROW(B2451)+1)) / (20*21/2)</f>
        <v>11.464422857142857</v>
      </c>
      <c r="J2467" s="2">
        <f t="shared" si="306"/>
        <v>11.427294216406001</v>
      </c>
      <c r="K2467" s="2">
        <f t="shared" si="300"/>
        <v>11.449928928871193</v>
      </c>
    </row>
    <row r="2468" spans="1:11" ht="13.5" x14ac:dyDescent="0.25">
      <c r="A2468" s="3">
        <v>45597</v>
      </c>
      <c r="B2468" s="2">
        <v>11.658799999999999</v>
      </c>
      <c r="C2468" s="2">
        <f t="shared" si="301"/>
        <v>0.18510000000000026</v>
      </c>
      <c r="D2468" s="2">
        <f t="shared" si="302"/>
        <v>11.473719999999998</v>
      </c>
      <c r="E2468" s="2">
        <f t="shared" si="304"/>
        <v>11.458919999999999</v>
      </c>
      <c r="F2468" s="2">
        <f t="shared" si="305"/>
        <v>11.423749999999998</v>
      </c>
      <c r="G2468" s="2">
        <f t="shared" si="299"/>
        <v>11.520539999999999</v>
      </c>
      <c r="H2468" s="2">
        <f t="shared" si="303"/>
        <v>11.172679499999992</v>
      </c>
      <c r="I2468" s="2">
        <f t="array" ref="I2468">SUMPRODUCT(B2452:B2471, (ROW(B2452:B2471)-ROW(B2452)+1)) / (20*21/2)</f>
        <v>11.47584</v>
      </c>
      <c r="J2468" s="2">
        <f t="shared" si="306"/>
        <v>11.449342386272097</v>
      </c>
      <c r="K2468" s="2">
        <f t="shared" si="300"/>
        <v>11.458119951268401</v>
      </c>
    </row>
    <row r="2469" spans="1:11" ht="13.5" x14ac:dyDescent="0.25">
      <c r="A2469" s="3">
        <v>45600</v>
      </c>
      <c r="B2469" s="2">
        <v>11.547700000000001</v>
      </c>
      <c r="C2469" s="2">
        <f t="shared" si="301"/>
        <v>-0.11109999999999864</v>
      </c>
      <c r="D2469" s="2">
        <f t="shared" si="302"/>
        <v>11.507020000000001</v>
      </c>
      <c r="E2469" s="2">
        <f t="shared" si="304"/>
        <v>11.46632</v>
      </c>
      <c r="F2469" s="2">
        <f t="shared" si="305"/>
        <v>11.439014999999999</v>
      </c>
      <c r="G2469" s="2">
        <f t="shared" si="299"/>
        <v>11.521463999999998</v>
      </c>
      <c r="H2469" s="2">
        <f t="shared" si="303"/>
        <v>11.178274499999995</v>
      </c>
      <c r="I2469" s="2">
        <f t="array" ref="I2469">SUMPRODUCT(B2453:B2472, (ROW(B2453:B2472)-ROW(B2453)+1)) / (20*21/2)</f>
        <v>11.483683809523809</v>
      </c>
      <c r="J2469" s="2">
        <f t="shared" si="306"/>
        <v>11.458709778055706</v>
      </c>
      <c r="K2469" s="2">
        <f t="shared" si="300"/>
        <v>11.461632894355915</v>
      </c>
    </row>
    <row r="2470" spans="1:11" ht="13.5" x14ac:dyDescent="0.25">
      <c r="A2470" s="3">
        <v>45601</v>
      </c>
      <c r="B2470" s="2">
        <v>11.52</v>
      </c>
      <c r="C2470" s="2">
        <f t="shared" si="301"/>
        <v>-2.7700000000001168E-2</v>
      </c>
      <c r="D2470" s="2">
        <f t="shared" si="302"/>
        <v>11.519979999999999</v>
      </c>
      <c r="E2470" s="2">
        <f t="shared" si="304"/>
        <v>11.471869999999999</v>
      </c>
      <c r="F2470" s="2">
        <f t="shared" si="305"/>
        <v>11.44642</v>
      </c>
      <c r="G2470" s="2">
        <f t="shared" si="299"/>
        <v>11.519613999999999</v>
      </c>
      <c r="H2470" s="2">
        <f t="shared" si="303"/>
        <v>11.184862499999994</v>
      </c>
      <c r="I2470" s="2">
        <f t="array" ref="I2470">SUMPRODUCT(B2454:B2473, (ROW(B2454:B2473)-ROW(B2454)+1)) / (20*21/2)</f>
        <v>11.489848571428571</v>
      </c>
      <c r="J2470" s="2">
        <f t="shared" si="306"/>
        <v>11.464546942050401</v>
      </c>
      <c r="K2470" s="2">
        <f t="shared" si="300"/>
        <v>11.463921800459605</v>
      </c>
    </row>
    <row r="2471" spans="1:11" ht="13.5" x14ac:dyDescent="0.25">
      <c r="A2471" s="3">
        <v>45602</v>
      </c>
      <c r="B2471" s="2">
        <v>11.5663</v>
      </c>
      <c r="C2471" s="2">
        <f t="shared" si="301"/>
        <v>4.6300000000000452E-2</v>
      </c>
      <c r="D2471" s="2">
        <f t="shared" si="302"/>
        <v>11.553299999999998</v>
      </c>
      <c r="E2471" s="2">
        <f t="shared" si="304"/>
        <v>11.490379999999998</v>
      </c>
      <c r="F2471" s="2">
        <f t="shared" si="305"/>
        <v>11.456140000000001</v>
      </c>
      <c r="G2471" s="2">
        <f t="shared" si="299"/>
        <v>11.517763999999998</v>
      </c>
      <c r="H2471" s="2">
        <f t="shared" si="303"/>
        <v>11.191681999999997</v>
      </c>
      <c r="I2471" s="2">
        <f t="array" ref="I2471">SUMPRODUCT(B2455:B2474, (ROW(B2455:B2474)-ROW(B2455)+1)) / (20*21/2)</f>
        <v>11.499409999999997</v>
      </c>
      <c r="J2471" s="2">
        <f t="shared" si="306"/>
        <v>11.474237709474172</v>
      </c>
      <c r="K2471" s="2">
        <f t="shared" si="300"/>
        <v>11.46793663181413</v>
      </c>
    </row>
    <row r="2472" spans="1:11" ht="13.5" x14ac:dyDescent="0.25">
      <c r="A2472" s="3">
        <v>45603</v>
      </c>
      <c r="B2472" s="2">
        <v>11.538500000000001</v>
      </c>
      <c r="C2472" s="2">
        <f t="shared" si="301"/>
        <v>-2.7799999999999159E-2</v>
      </c>
      <c r="D2472" s="2">
        <f t="shared" si="302"/>
        <v>11.56626</v>
      </c>
      <c r="E2472" s="2">
        <f t="shared" si="304"/>
        <v>11.498709999999999</v>
      </c>
      <c r="F2472" s="2">
        <f t="shared" si="305"/>
        <v>11.46447</v>
      </c>
      <c r="G2472" s="2">
        <f t="shared" si="299"/>
        <v>11.517207999999997</v>
      </c>
      <c r="H2472" s="2">
        <f t="shared" si="303"/>
        <v>11.197607999999997</v>
      </c>
      <c r="I2472" s="2">
        <f t="array" ref="I2472">SUMPRODUCT(B2456:B2475, (ROW(B2456:B2475)-ROW(B2456)+1)) / (20*21/2)</f>
        <v>11.491831904761904</v>
      </c>
      <c r="J2472" s="2">
        <f t="shared" si="306"/>
        <v>11.48035792761949</v>
      </c>
      <c r="K2472" s="2">
        <f t="shared" si="300"/>
        <v>11.47070382272338</v>
      </c>
    </row>
    <row r="2473" spans="1:11" ht="13.5" x14ac:dyDescent="0.25">
      <c r="A2473" s="3">
        <v>45604</v>
      </c>
      <c r="B2473" s="2">
        <v>11.529199999999999</v>
      </c>
      <c r="C2473" s="2">
        <f t="shared" si="301"/>
        <v>-9.3000000000014182E-3</v>
      </c>
      <c r="D2473" s="2">
        <f t="shared" si="302"/>
        <v>11.54034</v>
      </c>
      <c r="E2473" s="2">
        <f t="shared" si="304"/>
        <v>11.507029999999999</v>
      </c>
      <c r="F2473" s="2">
        <f t="shared" si="305"/>
        <v>11.456605</v>
      </c>
      <c r="G2473" s="2">
        <f t="shared" si="299"/>
        <v>11.514061999999994</v>
      </c>
      <c r="H2473" s="2">
        <f t="shared" si="303"/>
        <v>11.203277999999997</v>
      </c>
      <c r="I2473" s="2">
        <f t="array" ref="I2473">SUMPRODUCT(B2457:B2476, (ROW(B2457:B2476)-ROW(B2457)+1)) / (20*21/2)</f>
        <v>11.50033142857143</v>
      </c>
      <c r="J2473" s="2">
        <f t="shared" si="306"/>
        <v>11.485009553560491</v>
      </c>
      <c r="K2473" s="2">
        <f t="shared" si="300"/>
        <v>11.472997790459717</v>
      </c>
    </row>
    <row r="2474" spans="1:11" ht="13.5" x14ac:dyDescent="0.25">
      <c r="A2474" s="3">
        <v>45607</v>
      </c>
      <c r="B2474" s="2">
        <v>11.557</v>
      </c>
      <c r="C2474" s="2">
        <f t="shared" si="301"/>
        <v>2.7800000000000935E-2</v>
      </c>
      <c r="D2474" s="2">
        <f t="shared" si="302"/>
        <v>11.542199999999999</v>
      </c>
      <c r="E2474" s="2">
        <f t="shared" si="304"/>
        <v>11.524609999999999</v>
      </c>
      <c r="F2474" s="2">
        <f t="shared" si="305"/>
        <v>11.46077</v>
      </c>
      <c r="G2474" s="2">
        <f t="shared" si="299"/>
        <v>11.510359999999997</v>
      </c>
      <c r="H2474" s="2">
        <f t="shared" si="303"/>
        <v>11.208919499999995</v>
      </c>
      <c r="I2474" s="2">
        <f t="array" ref="I2474">SUMPRODUCT(B2458:B2477, (ROW(B2458:B2477)-ROW(B2458)+1)) / (20*21/2)</f>
        <v>11.507377142857145</v>
      </c>
      <c r="J2474" s="2">
        <f t="shared" si="306"/>
        <v>11.491865786554731</v>
      </c>
      <c r="K2474" s="2">
        <f t="shared" si="300"/>
        <v>11.476291994755414</v>
      </c>
    </row>
    <row r="2475" spans="1:11" ht="13.5" x14ac:dyDescent="0.25">
      <c r="A2475" s="3">
        <v>45608</v>
      </c>
      <c r="B2475" s="2">
        <v>11.3812</v>
      </c>
      <c r="C2475" s="2">
        <f t="shared" si="301"/>
        <v>-0.17580000000000062</v>
      </c>
      <c r="D2475" s="2">
        <f t="shared" si="302"/>
        <v>11.51444</v>
      </c>
      <c r="E2475" s="2">
        <f t="shared" si="304"/>
        <v>11.51721</v>
      </c>
      <c r="F2475" s="2">
        <f t="shared" si="305"/>
        <v>11.458455000000001</v>
      </c>
      <c r="G2475" s="2">
        <f t="shared" si="299"/>
        <v>11.502958</v>
      </c>
      <c r="H2475" s="2">
        <f t="shared" si="303"/>
        <v>11.213681999999995</v>
      </c>
      <c r="I2475" s="2">
        <f t="array" ref="I2475">SUMPRODUCT(B2459:B2478, (ROW(B2459:B2478)-ROW(B2459)+1)) / (20*21/2)</f>
        <v>11.508211904761904</v>
      </c>
      <c r="J2475" s="2">
        <f t="shared" si="306"/>
        <v>11.481326187835235</v>
      </c>
      <c r="K2475" s="2">
        <f t="shared" si="300"/>
        <v>11.472562896921868</v>
      </c>
    </row>
    <row r="2476" spans="1:11" ht="13.5" x14ac:dyDescent="0.25">
      <c r="A2476" s="3">
        <v>45609</v>
      </c>
      <c r="B2476" s="2">
        <v>11.547700000000001</v>
      </c>
      <c r="C2476" s="2">
        <f t="shared" si="301"/>
        <v>0.16650000000000098</v>
      </c>
      <c r="D2476" s="2">
        <f t="shared" si="302"/>
        <v>11.510720000000001</v>
      </c>
      <c r="E2476" s="2">
        <f t="shared" si="304"/>
        <v>11.532010000000001</v>
      </c>
      <c r="F2476" s="2">
        <f t="shared" si="305"/>
        <v>11.473719999999998</v>
      </c>
      <c r="G2476" s="2">
        <f t="shared" si="299"/>
        <v>11.498885999999997</v>
      </c>
      <c r="H2476" s="2">
        <f t="shared" si="303"/>
        <v>11.219486499999995</v>
      </c>
      <c r="I2476" s="2">
        <f t="array" ref="I2476">SUMPRODUCT(B2460:B2479, (ROW(B2460:B2479)-ROW(B2460)+1)) / (20*21/2)</f>
        <v>11.52420857142857</v>
      </c>
      <c r="J2476" s="2">
        <f t="shared" si="306"/>
        <v>11.487647503279497</v>
      </c>
      <c r="K2476" s="2">
        <f t="shared" si="300"/>
        <v>11.475509449983756</v>
      </c>
    </row>
    <row r="2477" spans="1:11" ht="13.5" x14ac:dyDescent="0.25">
      <c r="A2477" s="3">
        <v>45610</v>
      </c>
      <c r="B2477" s="2">
        <v>11.547700000000001</v>
      </c>
      <c r="C2477" s="2">
        <f t="shared" si="301"/>
        <v>0</v>
      </c>
      <c r="D2477" s="2">
        <f t="shared" si="302"/>
        <v>11.512559999999999</v>
      </c>
      <c r="E2477" s="2">
        <f t="shared" si="304"/>
        <v>11.53941</v>
      </c>
      <c r="F2477" s="2">
        <f t="shared" si="305"/>
        <v>11.483435</v>
      </c>
      <c r="G2477" s="2">
        <f t="shared" si="299"/>
        <v>11.494813999999998</v>
      </c>
      <c r="H2477" s="2">
        <f t="shared" si="303"/>
        <v>11.225248999999996</v>
      </c>
      <c r="I2477" s="2">
        <f t="array" ref="I2477">SUMPRODUCT(B2461:B2480, (ROW(B2461:B2480)-ROW(B2461)+1)) / (20*21/2)</f>
        <v>11.54637142857143</v>
      </c>
      <c r="J2477" s="2">
        <f t="shared" si="306"/>
        <v>11.493366788681449</v>
      </c>
      <c r="K2477" s="2">
        <f t="shared" si="300"/>
        <v>11.478340451945177</v>
      </c>
    </row>
    <row r="2478" spans="1:11" ht="13.5" x14ac:dyDescent="0.25">
      <c r="A2478" s="3">
        <v>45611</v>
      </c>
      <c r="B2478" s="2">
        <v>11.4922</v>
      </c>
      <c r="C2478" s="2">
        <f t="shared" si="301"/>
        <v>-5.5500000000000327E-2</v>
      </c>
      <c r="D2478" s="2">
        <f t="shared" si="302"/>
        <v>11.50516</v>
      </c>
      <c r="E2478" s="2">
        <f t="shared" si="304"/>
        <v>11.522750000000002</v>
      </c>
      <c r="F2478" s="2">
        <f t="shared" si="305"/>
        <v>11.490835000000001</v>
      </c>
      <c r="G2478" s="2">
        <f t="shared" si="299"/>
        <v>11.491482000000001</v>
      </c>
      <c r="H2478" s="2">
        <f t="shared" si="303"/>
        <v>11.230733999999998</v>
      </c>
      <c r="I2478" s="2">
        <f t="array" ref="I2478">SUMPRODUCT(B2462:B2481, (ROW(B2462:B2481)-ROW(B2462)+1)) / (20*21/2)</f>
        <v>11.572542380952381</v>
      </c>
      <c r="J2478" s="2">
        <f t="shared" si="306"/>
        <v>11.493255665949883</v>
      </c>
      <c r="K2478" s="2">
        <f t="shared" si="300"/>
        <v>11.478883963633601</v>
      </c>
    </row>
    <row r="2479" spans="1:11" ht="13.5" x14ac:dyDescent="0.25">
      <c r="A2479" s="3">
        <v>45614</v>
      </c>
      <c r="B2479" s="2">
        <v>11.658799999999999</v>
      </c>
      <c r="C2479" s="2">
        <f t="shared" si="301"/>
        <v>0.16659999999999897</v>
      </c>
      <c r="D2479" s="2">
        <f t="shared" si="302"/>
        <v>11.52552</v>
      </c>
      <c r="E2479" s="2">
        <f t="shared" si="304"/>
        <v>11.533860000000001</v>
      </c>
      <c r="F2479" s="2">
        <f t="shared" si="305"/>
        <v>11.500089999999997</v>
      </c>
      <c r="G2479" s="2">
        <f t="shared" si="299"/>
        <v>11.489632000000002</v>
      </c>
      <c r="H2479" s="2">
        <f t="shared" si="303"/>
        <v>11.237051999999998</v>
      </c>
      <c r="I2479" s="2">
        <f t="array" ref="I2479">SUMPRODUCT(B2463:B2482, (ROW(B2463:B2482)-ROW(B2463)+1)) / (20*21/2)</f>
        <v>11.616165238095236</v>
      </c>
      <c r="J2479" s="2">
        <f t="shared" si="306"/>
        <v>11.509021793002276</v>
      </c>
      <c r="K2479" s="2">
        <f t="shared" si="300"/>
        <v>11.485939494471499</v>
      </c>
    </row>
    <row r="2480" spans="1:11" ht="13.5" x14ac:dyDescent="0.25">
      <c r="A2480" s="3">
        <v>45615</v>
      </c>
      <c r="B2480" s="2">
        <v>11.732799999999999</v>
      </c>
      <c r="C2480" s="2">
        <f t="shared" si="301"/>
        <v>7.3999999999999844E-2</v>
      </c>
      <c r="D2480" s="2">
        <f t="shared" si="302"/>
        <v>11.595839999999999</v>
      </c>
      <c r="E2480" s="2">
        <f t="shared" si="304"/>
        <v>11.55514</v>
      </c>
      <c r="F2480" s="2">
        <f t="shared" si="305"/>
        <v>11.513504999999999</v>
      </c>
      <c r="G2480" s="2">
        <f t="shared" si="299"/>
        <v>11.487412000000001</v>
      </c>
      <c r="H2480" s="2">
        <f t="shared" si="303"/>
        <v>11.243656000000001</v>
      </c>
      <c r="I2480" s="2">
        <f t="array" ref="I2480">SUMPRODUCT(B2464:B2483, (ROW(B2464:B2483)-ROW(B2464)+1)) / (20*21/2)</f>
        <v>11.616699047619049</v>
      </c>
      <c r="J2480" s="2">
        <f t="shared" si="306"/>
        <v>11.530334003192536</v>
      </c>
      <c r="K2480" s="2">
        <f t="shared" si="300"/>
        <v>11.495620298609872</v>
      </c>
    </row>
    <row r="2481" spans="1:11" ht="13.5" x14ac:dyDescent="0.25">
      <c r="A2481" s="3">
        <v>45616</v>
      </c>
      <c r="B2481" s="2">
        <v>11.7883</v>
      </c>
      <c r="C2481" s="2">
        <f t="shared" si="301"/>
        <v>5.5500000000000327E-2</v>
      </c>
      <c r="D2481" s="2">
        <f t="shared" si="302"/>
        <v>11.64396</v>
      </c>
      <c r="E2481" s="2">
        <f t="shared" si="304"/>
        <v>11.577340000000001</v>
      </c>
      <c r="F2481" s="2">
        <f t="shared" si="305"/>
        <v>11.533859999999999</v>
      </c>
      <c r="G2481" s="2">
        <f t="shared" si="299"/>
        <v>11.487226000000003</v>
      </c>
      <c r="H2481" s="2">
        <f t="shared" si="303"/>
        <v>11.250537500000002</v>
      </c>
      <c r="I2481" s="2">
        <f t="array" ref="I2481">SUMPRODUCT(B2465:B2484, (ROW(B2465:B2484)-ROW(B2465)+1)) / (20*21/2)</f>
        <v>11.643088571428573</v>
      </c>
      <c r="J2481" s="2">
        <f t="shared" si="306"/>
        <v>11.554902193364676</v>
      </c>
      <c r="K2481" s="2">
        <f t="shared" si="300"/>
        <v>11.507097933958505</v>
      </c>
    </row>
    <row r="2482" spans="1:11" ht="13.5" x14ac:dyDescent="0.25">
      <c r="A2482" s="3">
        <v>45617</v>
      </c>
      <c r="B2482" s="2">
        <v>11.991899999999999</v>
      </c>
      <c r="C2482" s="2">
        <f t="shared" si="301"/>
        <v>0.20359999999999978</v>
      </c>
      <c r="D2482" s="2">
        <f t="shared" si="302"/>
        <v>11.732800000000001</v>
      </c>
      <c r="E2482" s="2">
        <f t="shared" si="304"/>
        <v>11.622679999999999</v>
      </c>
      <c r="F2482" s="2">
        <f t="shared" si="305"/>
        <v>11.560694999999999</v>
      </c>
      <c r="G2482" s="2">
        <f t="shared" ref="G2482:G2545" si="307">AVERAGE(B2433:B2482)</f>
        <v>11.490742000000003</v>
      </c>
      <c r="H2482" s="2">
        <f t="shared" si="303"/>
        <v>11.259359500000002</v>
      </c>
      <c r="I2482" s="2">
        <f t="array" ref="I2482">SUMPRODUCT(B2466:B2485, (ROW(B2466:B2485)-ROW(B2466)+1)) / (20*21/2)</f>
        <v>11.66727523809524</v>
      </c>
      <c r="J2482" s="2">
        <f t="shared" si="306"/>
        <v>11.59652103209185</v>
      </c>
      <c r="K2482" s="2">
        <f t="shared" si="300"/>
        <v>11.526109779685623</v>
      </c>
    </row>
    <row r="2483" spans="1:11" ht="13.5" x14ac:dyDescent="0.25">
      <c r="A2483" s="3">
        <v>45618</v>
      </c>
      <c r="B2483" s="2">
        <v>11.5663</v>
      </c>
      <c r="C2483" s="2">
        <f t="shared" si="301"/>
        <v>-0.42559999999999931</v>
      </c>
      <c r="D2483" s="2">
        <f t="shared" si="302"/>
        <v>11.74762</v>
      </c>
      <c r="E2483" s="2">
        <f t="shared" si="304"/>
        <v>11.626390000000001</v>
      </c>
      <c r="F2483" s="2">
        <f t="shared" si="305"/>
        <v>11.566709999999997</v>
      </c>
      <c r="G2483" s="2">
        <f t="shared" si="307"/>
        <v>11.488892000000003</v>
      </c>
      <c r="H2483" s="2">
        <f t="shared" si="303"/>
        <v>11.266263000000006</v>
      </c>
      <c r="I2483" s="2">
        <f t="array" ref="I2483">SUMPRODUCT(B2467:B2486, (ROW(B2467:B2486)-ROW(B2467)+1)) / (20*21/2)</f>
        <v>11.687849523809522</v>
      </c>
      <c r="J2483" s="2">
        <f t="shared" si="306"/>
        <v>11.593642838559292</v>
      </c>
      <c r="K2483" s="2">
        <f t="shared" ref="K2483:K2546" si="308">$K$4*B2483+(1-$K$4)*K2482</f>
        <v>11.527685866756775</v>
      </c>
    </row>
    <row r="2484" spans="1:11" ht="13.5" x14ac:dyDescent="0.25">
      <c r="A2484" s="3">
        <v>45621</v>
      </c>
      <c r="B2484" s="2">
        <v>11.8438</v>
      </c>
      <c r="C2484" s="2">
        <f t="shared" si="301"/>
        <v>0.27749999999999986</v>
      </c>
      <c r="D2484" s="2">
        <f t="shared" si="302"/>
        <v>11.78462</v>
      </c>
      <c r="E2484" s="2">
        <f t="shared" si="304"/>
        <v>11.655069999999998</v>
      </c>
      <c r="F2484" s="2">
        <f t="shared" si="305"/>
        <v>11.589839999999999</v>
      </c>
      <c r="G2484" s="2">
        <f t="shared" si="307"/>
        <v>11.490742000000003</v>
      </c>
      <c r="H2484" s="2">
        <f t="shared" si="303"/>
        <v>11.273506000000006</v>
      </c>
      <c r="I2484" s="2">
        <f t="array" ref="I2484">SUMPRODUCT(B2468:B2487, (ROW(B2468:B2487)-ROW(B2468)+1)) / (20*21/2)</f>
        <v>11.701997142857142</v>
      </c>
      <c r="J2484" s="2">
        <f t="shared" si="306"/>
        <v>11.617467330125073</v>
      </c>
      <c r="K2484" s="2">
        <f t="shared" si="308"/>
        <v>11.54008249943298</v>
      </c>
    </row>
    <row r="2485" spans="1:11" ht="13.5" x14ac:dyDescent="0.25">
      <c r="A2485" s="3">
        <v>45622</v>
      </c>
      <c r="B2485" s="2">
        <v>11.8438</v>
      </c>
      <c r="C2485" s="2">
        <f t="shared" si="301"/>
        <v>0</v>
      </c>
      <c r="D2485" s="2">
        <f t="shared" si="302"/>
        <v>11.80682</v>
      </c>
      <c r="E2485" s="2">
        <f t="shared" si="304"/>
        <v>11.70133</v>
      </c>
      <c r="F2485" s="2">
        <f t="shared" si="305"/>
        <v>11.609269999999999</v>
      </c>
      <c r="G2485" s="2">
        <f t="shared" si="307"/>
        <v>11.494442000000001</v>
      </c>
      <c r="H2485" s="2">
        <f t="shared" si="303"/>
        <v>11.280665000000008</v>
      </c>
      <c r="I2485" s="2">
        <f t="array" ref="I2485">SUMPRODUCT(B2469:B2488, (ROW(B2469:B2488)-ROW(B2469)+1)) / (20*21/2)</f>
        <v>11.718214285714286</v>
      </c>
      <c r="J2485" s="2">
        <f t="shared" si="306"/>
        <v>11.639022822494114</v>
      </c>
      <c r="K2485" s="2">
        <f t="shared" si="308"/>
        <v>11.551992989651295</v>
      </c>
    </row>
    <row r="2486" spans="1:11" ht="13.5" x14ac:dyDescent="0.25">
      <c r="A2486" s="3">
        <v>45623</v>
      </c>
      <c r="B2486" s="2">
        <v>11.8253</v>
      </c>
      <c r="C2486" s="2">
        <f t="shared" si="301"/>
        <v>-1.8499999999999517E-2</v>
      </c>
      <c r="D2486" s="2">
        <f t="shared" si="302"/>
        <v>11.814220000000001</v>
      </c>
      <c r="E2486" s="2">
        <f t="shared" si="304"/>
        <v>11.729089999999999</v>
      </c>
      <c r="F2486" s="2">
        <f t="shared" si="305"/>
        <v>11.630549999999998</v>
      </c>
      <c r="G2486" s="2">
        <f t="shared" si="307"/>
        <v>11.494995999999999</v>
      </c>
      <c r="H2486" s="2">
        <f t="shared" si="303"/>
        <v>11.287899500000007</v>
      </c>
      <c r="I2486" s="2">
        <f t="array" ref="I2486">SUMPRODUCT(B2470:B2489, (ROW(B2470:B2489)-ROW(B2470)+1)) / (20*21/2)</f>
        <v>11.735444285714285</v>
      </c>
      <c r="J2486" s="2">
        <f t="shared" si="306"/>
        <v>11.656763506066103</v>
      </c>
      <c r="K2486" s="2">
        <f t="shared" si="308"/>
        <v>11.562710911625754</v>
      </c>
    </row>
    <row r="2487" spans="1:11" ht="13.5" x14ac:dyDescent="0.25">
      <c r="A2487" s="3">
        <v>45624</v>
      </c>
      <c r="B2487" s="2">
        <v>11.7791</v>
      </c>
      <c r="C2487" s="2">
        <f t="shared" si="301"/>
        <v>-4.6200000000000685E-2</v>
      </c>
      <c r="D2487" s="2">
        <f t="shared" si="302"/>
        <v>11.771660000000001</v>
      </c>
      <c r="E2487" s="2">
        <f t="shared" si="304"/>
        <v>11.752230000000001</v>
      </c>
      <c r="F2487" s="2">
        <f t="shared" si="305"/>
        <v>11.645819999999997</v>
      </c>
      <c r="G2487" s="2">
        <f t="shared" si="307"/>
        <v>11.499251999999998</v>
      </c>
      <c r="H2487" s="2">
        <f t="shared" si="303"/>
        <v>11.294861000000008</v>
      </c>
      <c r="I2487" s="2">
        <f t="array" ref="I2487">SUMPRODUCT(B2471:B2490, (ROW(B2471:B2490)-ROW(B2471)+1)) / (20*21/2)</f>
        <v>11.75659380952381</v>
      </c>
      <c r="J2487" s="2">
        <f t="shared" si="306"/>
        <v>11.668414600726473</v>
      </c>
      <c r="K2487" s="2">
        <f t="shared" si="308"/>
        <v>11.571196758228666</v>
      </c>
    </row>
    <row r="2488" spans="1:11" ht="13.5" x14ac:dyDescent="0.25">
      <c r="A2488" s="3">
        <v>45625</v>
      </c>
      <c r="B2488" s="2">
        <v>11.8161</v>
      </c>
      <c r="C2488" s="2">
        <f t="shared" si="301"/>
        <v>3.700000000000081E-2</v>
      </c>
      <c r="D2488" s="2">
        <f t="shared" si="302"/>
        <v>11.821619999999999</v>
      </c>
      <c r="E2488" s="2">
        <f t="shared" si="304"/>
        <v>11.78462</v>
      </c>
      <c r="F2488" s="2">
        <f t="shared" si="305"/>
        <v>11.653684999999999</v>
      </c>
      <c r="G2488" s="2">
        <f t="shared" si="307"/>
        <v>11.504989999999999</v>
      </c>
      <c r="H2488" s="2">
        <f t="shared" si="303"/>
        <v>11.302007500000009</v>
      </c>
      <c r="I2488" s="2">
        <f t="array" ref="I2488">SUMPRODUCT(B2472:B2491, (ROW(B2472:B2491)-ROW(B2472)+1)) / (20*21/2)</f>
        <v>11.778628571428571</v>
      </c>
      <c r="J2488" s="2">
        <f t="shared" si="306"/>
        <v>11.682479876847763</v>
      </c>
      <c r="K2488" s="2">
        <f t="shared" si="308"/>
        <v>11.580800806925582</v>
      </c>
    </row>
    <row r="2489" spans="1:11" ht="13.5" x14ac:dyDescent="0.25">
      <c r="A2489" s="3">
        <v>45628</v>
      </c>
      <c r="B2489" s="2">
        <v>11.8346</v>
      </c>
      <c r="C2489" s="2">
        <f t="shared" si="301"/>
        <v>1.8499999999999517E-2</v>
      </c>
      <c r="D2489" s="2">
        <f t="shared" si="302"/>
        <v>11.81978</v>
      </c>
      <c r="E2489" s="2">
        <f t="shared" si="304"/>
        <v>11.802199999999999</v>
      </c>
      <c r="F2489" s="2">
        <f t="shared" si="305"/>
        <v>11.668029999999998</v>
      </c>
      <c r="G2489" s="2">
        <f t="shared" si="307"/>
        <v>11.510542000000001</v>
      </c>
      <c r="H2489" s="2">
        <f t="shared" si="303"/>
        <v>11.309246500000008</v>
      </c>
      <c r="I2489" s="2">
        <f t="array" ref="I2489">SUMPRODUCT(B2473:B2492, (ROW(B2473:B2492)-ROW(B2473)+1)) / (20*21/2)</f>
        <v>11.798989047619049</v>
      </c>
      <c r="J2489" s="2">
        <f t="shared" si="306"/>
        <v>11.696967507624167</v>
      </c>
      <c r="K2489" s="2">
        <f t="shared" si="308"/>
        <v>11.590753716457913</v>
      </c>
    </row>
    <row r="2490" spans="1:11" ht="13.5" x14ac:dyDescent="0.25">
      <c r="A2490" s="3">
        <v>45629</v>
      </c>
      <c r="B2490" s="2">
        <v>11.8901</v>
      </c>
      <c r="C2490" s="2">
        <f t="shared" si="301"/>
        <v>5.5500000000000327E-2</v>
      </c>
      <c r="D2490" s="2">
        <f t="shared" si="302"/>
        <v>11.829040000000001</v>
      </c>
      <c r="E2490" s="2">
        <f t="shared" si="304"/>
        <v>11.81793</v>
      </c>
      <c r="F2490" s="2">
        <f t="shared" si="305"/>
        <v>11.686534999999997</v>
      </c>
      <c r="G2490" s="2">
        <f t="shared" si="307"/>
        <v>11.517389999999999</v>
      </c>
      <c r="H2490" s="2">
        <f t="shared" si="303"/>
        <v>11.316763000000007</v>
      </c>
      <c r="I2490" s="2">
        <f t="array" ref="I2490">SUMPRODUCT(B2474:B2493, (ROW(B2474:B2493)-ROW(B2474)+1)) / (20*21/2)</f>
        <v>11.818419047619045</v>
      </c>
      <c r="J2490" s="2">
        <f t="shared" si="306"/>
        <v>11.715361078326628</v>
      </c>
      <c r="K2490" s="2">
        <f t="shared" si="308"/>
        <v>11.60249278640074</v>
      </c>
    </row>
    <row r="2491" spans="1:11" ht="13.5" x14ac:dyDescent="0.25">
      <c r="A2491" s="3">
        <v>45630</v>
      </c>
      <c r="B2491" s="2">
        <v>11.917899999999999</v>
      </c>
      <c r="C2491" s="2">
        <f t="shared" si="301"/>
        <v>2.7799999999999159E-2</v>
      </c>
      <c r="D2491" s="2">
        <f t="shared" si="302"/>
        <v>11.847560000000001</v>
      </c>
      <c r="E2491" s="2">
        <f t="shared" si="304"/>
        <v>11.83089</v>
      </c>
      <c r="F2491" s="2">
        <f t="shared" si="305"/>
        <v>11.704114999999998</v>
      </c>
      <c r="G2491" s="2">
        <f t="shared" si="307"/>
        <v>11.528124</v>
      </c>
      <c r="H2491" s="2">
        <f t="shared" si="303"/>
        <v>11.324292500000011</v>
      </c>
      <c r="I2491" s="2">
        <f t="array" ref="I2491">SUMPRODUCT(B2475:B2494, (ROW(B2475:B2494)-ROW(B2475)+1)) / (20*21/2)</f>
        <v>11.835954285714287</v>
      </c>
      <c r="J2491" s="2">
        <f t="shared" si="306"/>
        <v>11.734650499438377</v>
      </c>
      <c r="K2491" s="2">
        <f t="shared" si="308"/>
        <v>11.614861696737966</v>
      </c>
    </row>
    <row r="2492" spans="1:11" ht="13.5" x14ac:dyDescent="0.25">
      <c r="A2492" s="3">
        <v>45631</v>
      </c>
      <c r="B2492" s="2">
        <v>11.917899999999999</v>
      </c>
      <c r="C2492" s="2">
        <f t="shared" si="301"/>
        <v>0</v>
      </c>
      <c r="D2492" s="2">
        <f t="shared" si="302"/>
        <v>11.875320000000002</v>
      </c>
      <c r="E2492" s="2">
        <f t="shared" si="304"/>
        <v>11.823490000000001</v>
      </c>
      <c r="F2492" s="2">
        <f t="shared" si="305"/>
        <v>11.723084999999998</v>
      </c>
      <c r="G2492" s="2">
        <f t="shared" si="307"/>
        <v>11.538858000000003</v>
      </c>
      <c r="H2492" s="2">
        <f t="shared" si="303"/>
        <v>11.33232500000001</v>
      </c>
      <c r="I2492" s="2">
        <f t="array" ref="I2492">SUMPRODUCT(B2476:B2495, (ROW(B2476:B2495)-ROW(B2476)+1)) / (20*21/2)</f>
        <v>11.849965238095237</v>
      </c>
      <c r="J2492" s="2">
        <f t="shared" si="306"/>
        <v>11.752102832825198</v>
      </c>
      <c r="K2492" s="2">
        <f t="shared" si="308"/>
        <v>11.626745551767851</v>
      </c>
    </row>
    <row r="2493" spans="1:11" ht="13.5" x14ac:dyDescent="0.25">
      <c r="A2493" s="3">
        <v>45632</v>
      </c>
      <c r="B2493" s="2">
        <v>11.927099999999999</v>
      </c>
      <c r="C2493" s="2">
        <f t="shared" si="301"/>
        <v>9.1999999999998749E-3</v>
      </c>
      <c r="D2493" s="2">
        <f t="shared" si="302"/>
        <v>11.89752</v>
      </c>
      <c r="E2493" s="2">
        <f t="shared" si="304"/>
        <v>11.859570000000001</v>
      </c>
      <c r="F2493" s="2">
        <f t="shared" si="305"/>
        <v>11.742979999999999</v>
      </c>
      <c r="G2493" s="2">
        <f t="shared" si="307"/>
        <v>11.550702000000001</v>
      </c>
      <c r="H2493" s="2">
        <f t="shared" si="303"/>
        <v>11.339984500000012</v>
      </c>
      <c r="I2493" s="2">
        <f t="array" ref="I2493">SUMPRODUCT(B2477:B2496, (ROW(B2477:B2496)-ROW(B2477)+1)) / (20*21/2)</f>
        <v>11.853531428571427</v>
      </c>
      <c r="J2493" s="2">
        <f t="shared" si="306"/>
        <v>11.768769229698989</v>
      </c>
      <c r="K2493" s="2">
        <f t="shared" si="308"/>
        <v>11.638524157580877</v>
      </c>
    </row>
    <row r="2494" spans="1:11" ht="13.5" x14ac:dyDescent="0.25">
      <c r="A2494" s="3">
        <v>45635</v>
      </c>
      <c r="B2494" s="2">
        <v>11.927099999999999</v>
      </c>
      <c r="C2494" s="2">
        <f t="shared" si="301"/>
        <v>0</v>
      </c>
      <c r="D2494" s="2">
        <f t="shared" si="302"/>
        <v>11.916019999999998</v>
      </c>
      <c r="E2494" s="2">
        <f t="shared" si="304"/>
        <v>11.867900000000001</v>
      </c>
      <c r="F2494" s="2">
        <f t="shared" si="305"/>
        <v>11.761484999999999</v>
      </c>
      <c r="G2494" s="2">
        <f t="shared" si="307"/>
        <v>11.56162</v>
      </c>
      <c r="H2494" s="2">
        <f t="shared" si="303"/>
        <v>11.345967500000011</v>
      </c>
      <c r="I2494" s="2">
        <f t="array" ref="I2494">SUMPRODUCT(B2478:B2497, (ROW(B2478:B2497)-ROW(B2478)+1)) / (20*21/2)</f>
        <v>11.857537619047621</v>
      </c>
      <c r="J2494" s="2">
        <f t="shared" si="306"/>
        <v>11.783848350680039</v>
      </c>
      <c r="K2494" s="2">
        <f t="shared" si="308"/>
        <v>11.649840857283587</v>
      </c>
    </row>
    <row r="2495" spans="1:11" ht="13.5" x14ac:dyDescent="0.25">
      <c r="A2495" s="3">
        <v>45636</v>
      </c>
      <c r="B2495" s="2">
        <v>11.9086</v>
      </c>
      <c r="C2495" s="2">
        <f t="shared" si="301"/>
        <v>-1.8499999999999517E-2</v>
      </c>
      <c r="D2495" s="2">
        <f t="shared" si="302"/>
        <v>11.91972</v>
      </c>
      <c r="E2495" s="2">
        <f t="shared" si="304"/>
        <v>11.874379999999999</v>
      </c>
      <c r="F2495" s="2">
        <f t="shared" si="305"/>
        <v>11.787855</v>
      </c>
      <c r="G2495" s="2">
        <f t="shared" si="307"/>
        <v>11.574018000000001</v>
      </c>
      <c r="H2495" s="2">
        <f t="shared" si="303"/>
        <v>11.350013500000012</v>
      </c>
      <c r="I2495" s="2">
        <f t="array" ref="I2495">SUMPRODUCT(B2479:B2498, (ROW(B2479:B2498)-ROW(B2479)+1)) / (20*21/2)</f>
        <v>11.860133809523809</v>
      </c>
      <c r="J2495" s="2">
        <f t="shared" si="306"/>
        <v>11.795729460139082</v>
      </c>
      <c r="K2495" s="2">
        <f t="shared" si="308"/>
        <v>11.659988274645016</v>
      </c>
    </row>
    <row r="2496" spans="1:11" ht="13.5" x14ac:dyDescent="0.25">
      <c r="A2496" s="3">
        <v>45637</v>
      </c>
      <c r="B2496" s="2">
        <v>11.8253</v>
      </c>
      <c r="C2496" s="2">
        <f t="shared" si="301"/>
        <v>-8.3299999999999486E-2</v>
      </c>
      <c r="D2496" s="2">
        <f t="shared" si="302"/>
        <v>11.901199999999999</v>
      </c>
      <c r="E2496" s="2">
        <f t="shared" si="304"/>
        <v>11.874379999999999</v>
      </c>
      <c r="F2496" s="2">
        <f t="shared" si="305"/>
        <v>11.801734999999999</v>
      </c>
      <c r="G2496" s="2">
        <f t="shared" si="307"/>
        <v>11.583826000000002</v>
      </c>
      <c r="H2496" s="2">
        <f t="shared" si="303"/>
        <v>11.353391500000011</v>
      </c>
      <c r="I2496" s="2">
        <f t="array" ref="I2496">SUMPRODUCT(B2480:B2499, (ROW(B2480:B2499)-ROW(B2480)+1)) / (20*21/2)</f>
        <v>11.843436666666667</v>
      </c>
      <c r="J2496" s="2">
        <f t="shared" si="306"/>
        <v>11.798545702030598</v>
      </c>
      <c r="K2496" s="2">
        <f t="shared" si="308"/>
        <v>11.666471087404036</v>
      </c>
    </row>
    <row r="2497" spans="1:11" ht="13.5" x14ac:dyDescent="0.25">
      <c r="A2497" s="3">
        <v>45638</v>
      </c>
      <c r="B2497" s="2">
        <v>11.8438</v>
      </c>
      <c r="C2497" s="2">
        <f t="shared" si="301"/>
        <v>1.8499999999999517E-2</v>
      </c>
      <c r="D2497" s="2">
        <f t="shared" si="302"/>
        <v>11.886379999999999</v>
      </c>
      <c r="E2497" s="2">
        <f t="shared" si="304"/>
        <v>11.880849999999999</v>
      </c>
      <c r="F2497" s="2">
        <f t="shared" si="305"/>
        <v>11.81654</v>
      </c>
      <c r="G2497" s="2">
        <f t="shared" si="307"/>
        <v>11.59567</v>
      </c>
      <c r="H2497" s="2">
        <f t="shared" si="303"/>
        <v>11.35686200000001</v>
      </c>
      <c r="I2497" s="2">
        <f t="array" ref="I2497">SUMPRODUCT(B2481:B2500, (ROW(B2481:B2500)-ROW(B2481)+1)) / (20*21/2)</f>
        <v>11.848768095238096</v>
      </c>
      <c r="J2497" s="2">
        <f t="shared" si="306"/>
        <v>11.802855635170541</v>
      </c>
      <c r="K2497" s="2">
        <f t="shared" si="308"/>
        <v>11.673425162407799</v>
      </c>
    </row>
    <row r="2498" spans="1:11" ht="13.5" x14ac:dyDescent="0.25">
      <c r="A2498" s="3">
        <v>45639</v>
      </c>
      <c r="B2498" s="2">
        <v>11.8438</v>
      </c>
      <c r="C2498" s="2">
        <f t="shared" si="301"/>
        <v>0</v>
      </c>
      <c r="D2498" s="2">
        <f t="shared" si="302"/>
        <v>11.869720000000001</v>
      </c>
      <c r="E2498" s="2">
        <f t="shared" si="304"/>
        <v>11.883619999999999</v>
      </c>
      <c r="F2498" s="2">
        <f t="shared" si="305"/>
        <v>11.834119999999999</v>
      </c>
      <c r="G2498" s="2">
        <f t="shared" si="307"/>
        <v>11.607698000000001</v>
      </c>
      <c r="H2498" s="2">
        <f t="shared" si="303"/>
        <v>11.36159000000001</v>
      </c>
      <c r="I2498" s="2">
        <f t="array" ref="I2498">SUMPRODUCT(B2482:B2501, (ROW(B2482:B2501)-ROW(B2482)+1)) / (20*21/2)</f>
        <v>11.848064761904762</v>
      </c>
      <c r="J2498" s="2">
        <f t="shared" si="306"/>
        <v>11.806755098487631</v>
      </c>
      <c r="K2498" s="2">
        <f t="shared" si="308"/>
        <v>11.680106528587887</v>
      </c>
    </row>
    <row r="2499" spans="1:11" ht="13.5" x14ac:dyDescent="0.25">
      <c r="A2499" s="3">
        <v>45642</v>
      </c>
      <c r="B2499" s="2">
        <v>11.658799999999999</v>
      </c>
      <c r="C2499" s="2">
        <f t="shared" si="301"/>
        <v>-0.1850000000000005</v>
      </c>
      <c r="D2499" s="2">
        <f t="shared" si="302"/>
        <v>11.81606</v>
      </c>
      <c r="E2499" s="2">
        <f t="shared" si="304"/>
        <v>11.86604</v>
      </c>
      <c r="F2499" s="2">
        <f t="shared" si="305"/>
        <v>11.834119999999999</v>
      </c>
      <c r="G2499" s="2">
        <f t="shared" si="307"/>
        <v>11.616026000000002</v>
      </c>
      <c r="H2499" s="2">
        <f t="shared" si="303"/>
        <v>11.364135500000009</v>
      </c>
      <c r="I2499" s="2">
        <f t="array" ref="I2499">SUMPRODUCT(B2483:B2502, (ROW(B2483:B2502)-ROW(B2483)+1)) / (20*21/2)</f>
        <v>11.839207619047617</v>
      </c>
      <c r="J2499" s="2">
        <f t="shared" si="306"/>
        <v>11.792664136726906</v>
      </c>
      <c r="K2499" s="2">
        <f t="shared" si="308"/>
        <v>11.679270978447185</v>
      </c>
    </row>
    <row r="2500" spans="1:11" ht="13.5" x14ac:dyDescent="0.25">
      <c r="A2500" s="3">
        <v>45644</v>
      </c>
      <c r="B2500" s="2">
        <v>11.8901</v>
      </c>
      <c r="C2500" s="2">
        <f t="shared" ref="C2500:C2563" si="309">B2500-B2499</f>
        <v>0.23130000000000095</v>
      </c>
      <c r="D2500" s="2">
        <f t="shared" si="302"/>
        <v>11.812360000000002</v>
      </c>
      <c r="E2500" s="2">
        <f t="shared" si="304"/>
        <v>11.866040000000002</v>
      </c>
      <c r="F2500" s="2">
        <f t="shared" si="305"/>
        <v>11.841984999999998</v>
      </c>
      <c r="G2500" s="2">
        <f t="shared" si="307"/>
        <v>11.626390000000001</v>
      </c>
      <c r="H2500" s="2">
        <f t="shared" si="303"/>
        <v>11.36720900000001</v>
      </c>
      <c r="I2500" s="2">
        <f t="array" ref="I2500">SUMPRODUCT(B2484:B2503, (ROW(B2484:B2503)-ROW(B2484)+1)) / (20*21/2)</f>
        <v>11.831496190476189</v>
      </c>
      <c r="J2500" s="2">
        <f t="shared" si="306"/>
        <v>11.801943742752915</v>
      </c>
      <c r="K2500" s="2">
        <f t="shared" si="308"/>
        <v>11.687538783213963</v>
      </c>
    </row>
    <row r="2501" spans="1:11" ht="13.5" x14ac:dyDescent="0.25">
      <c r="A2501" s="3">
        <v>45645</v>
      </c>
      <c r="B2501" s="2">
        <v>11.8346</v>
      </c>
      <c r="C2501" s="2">
        <f t="shared" si="309"/>
        <v>-5.5500000000000327E-2</v>
      </c>
      <c r="D2501" s="2">
        <f t="shared" si="302"/>
        <v>11.814220000000002</v>
      </c>
      <c r="E2501" s="2">
        <f t="shared" si="304"/>
        <v>11.857709999999999</v>
      </c>
      <c r="F2501" s="2">
        <f t="shared" si="305"/>
        <v>11.844299999999999</v>
      </c>
      <c r="G2501" s="2">
        <f t="shared" si="307"/>
        <v>11.635644000000003</v>
      </c>
      <c r="H2501" s="2">
        <f t="shared" si="303"/>
        <v>11.370005000000013</v>
      </c>
      <c r="I2501" s="2">
        <f t="array" ref="I2501">SUMPRODUCT(B2485:B2504, (ROW(B2485:B2504)-ROW(B2485)+1)) / (20*21/2)</f>
        <v>11.82290380952381</v>
      </c>
      <c r="J2501" s="2">
        <f t="shared" si="306"/>
        <v>11.805053862490734</v>
      </c>
      <c r="K2501" s="2">
        <f t="shared" si="308"/>
        <v>11.693305889754592</v>
      </c>
    </row>
    <row r="2502" spans="1:11" ht="13.5" x14ac:dyDescent="0.25">
      <c r="A2502" s="3">
        <v>45646</v>
      </c>
      <c r="B2502" s="2">
        <v>11.751300000000001</v>
      </c>
      <c r="C2502" s="2">
        <f t="shared" si="309"/>
        <v>-8.3299999999999486E-2</v>
      </c>
      <c r="D2502" s="2">
        <f t="shared" si="302"/>
        <v>11.795720000000001</v>
      </c>
      <c r="E2502" s="2">
        <f t="shared" si="304"/>
        <v>11.841049999999999</v>
      </c>
      <c r="F2502" s="2">
        <f t="shared" si="305"/>
        <v>11.832269999999999</v>
      </c>
      <c r="G2502" s="2">
        <f t="shared" si="307"/>
        <v>11.643232000000001</v>
      </c>
      <c r="H2502" s="2">
        <f t="shared" si="303"/>
        <v>11.373013000000013</v>
      </c>
      <c r="I2502" s="2">
        <f t="array" ref="I2502">SUMPRODUCT(B2486:B2505, (ROW(B2486:B2505)-ROW(B2486)+1)) / (20*21/2)</f>
        <v>11.814751904761904</v>
      </c>
      <c r="J2502" s="2">
        <f t="shared" si="306"/>
        <v>11.799934447015426</v>
      </c>
      <c r="K2502" s="2">
        <f t="shared" si="308"/>
        <v>11.695580168587746</v>
      </c>
    </row>
    <row r="2503" spans="1:11" ht="13.5" x14ac:dyDescent="0.25">
      <c r="A2503" s="3">
        <v>45649</v>
      </c>
      <c r="B2503" s="2">
        <v>11.751300000000001</v>
      </c>
      <c r="C2503" s="2">
        <f t="shared" si="309"/>
        <v>0</v>
      </c>
      <c r="D2503" s="2">
        <f t="shared" ref="D2503:D2566" si="310">AVERAGE(B2499:B2503)</f>
        <v>11.77722</v>
      </c>
      <c r="E2503" s="2">
        <f t="shared" si="304"/>
        <v>11.82347</v>
      </c>
      <c r="F2503" s="2">
        <f t="shared" si="305"/>
        <v>11.841519999999999</v>
      </c>
      <c r="G2503" s="2">
        <f t="shared" si="307"/>
        <v>11.644528000000001</v>
      </c>
      <c r="H2503" s="2">
        <f t="shared" si="303"/>
        <v>11.375644000000012</v>
      </c>
      <c r="I2503" s="2">
        <f t="array" ref="I2503">SUMPRODUCT(B2487:B2506, (ROW(B2487:B2506)-ROW(B2487)+1)) / (20*21/2)</f>
        <v>11.807040476190474</v>
      </c>
      <c r="J2503" s="2">
        <f t="shared" si="306"/>
        <v>11.795302594918718</v>
      </c>
      <c r="K2503" s="2">
        <f t="shared" si="308"/>
        <v>11.697765260015679</v>
      </c>
    </row>
    <row r="2504" spans="1:11" ht="13.5" x14ac:dyDescent="0.25">
      <c r="A2504" s="3">
        <v>45650</v>
      </c>
      <c r="B2504" s="2">
        <v>11.751300000000001</v>
      </c>
      <c r="C2504" s="2">
        <f t="shared" si="309"/>
        <v>0</v>
      </c>
      <c r="D2504" s="2">
        <f t="shared" si="310"/>
        <v>11.795719999999999</v>
      </c>
      <c r="E2504" s="2">
        <f t="shared" si="304"/>
        <v>11.80589</v>
      </c>
      <c r="F2504" s="2">
        <f t="shared" si="305"/>
        <v>11.836895000000002</v>
      </c>
      <c r="G2504" s="2">
        <f t="shared" si="307"/>
        <v>11.650080000000001</v>
      </c>
      <c r="H2504" s="2">
        <f t="shared" si="303"/>
        <v>11.378275000000007</v>
      </c>
      <c r="I2504" s="2">
        <f t="array" ref="I2504">SUMPRODUCT(B2488:B2507, (ROW(B2488:B2507)-ROW(B2488)+1)) / (20*21/2)</f>
        <v>11.797043333333335</v>
      </c>
      <c r="J2504" s="2">
        <f t="shared" si="306"/>
        <v>11.791111871593126</v>
      </c>
      <c r="K2504" s="2">
        <f t="shared" si="308"/>
        <v>11.699864661583691</v>
      </c>
    </row>
    <row r="2505" spans="1:11" ht="13.5" x14ac:dyDescent="0.25">
      <c r="A2505" s="3">
        <v>45651</v>
      </c>
      <c r="B2505" s="2">
        <v>11.751300000000001</v>
      </c>
      <c r="C2505" s="2">
        <f t="shared" si="309"/>
        <v>0</v>
      </c>
      <c r="D2505" s="2">
        <f t="shared" si="310"/>
        <v>11.76796</v>
      </c>
      <c r="E2505" s="2">
        <f t="shared" si="304"/>
        <v>11.79016</v>
      </c>
      <c r="F2505" s="2">
        <f t="shared" si="305"/>
        <v>11.832269999999999</v>
      </c>
      <c r="G2505" s="2">
        <f t="shared" si="307"/>
        <v>11.656556</v>
      </c>
      <c r="H2505" s="2">
        <f t="shared" si="303"/>
        <v>11.381157500000008</v>
      </c>
      <c r="I2505" s="2">
        <f t="array" ref="I2505">SUMPRODUCT(B2489:B2508, (ROW(B2489:B2508)-ROW(B2489)+1)) / (20*21/2)</f>
        <v>11.78907238095238</v>
      </c>
      <c r="J2505" s="2">
        <f t="shared" si="306"/>
        <v>11.787320264774733</v>
      </c>
      <c r="K2505" s="2">
        <f t="shared" si="308"/>
        <v>11.701881733678448</v>
      </c>
    </row>
    <row r="2506" spans="1:11" ht="13.5" x14ac:dyDescent="0.25">
      <c r="A2506" s="3">
        <v>45652</v>
      </c>
      <c r="B2506" s="2">
        <v>11.751300000000001</v>
      </c>
      <c r="C2506" s="2">
        <f t="shared" si="309"/>
        <v>0</v>
      </c>
      <c r="D2506" s="2">
        <f t="shared" si="310"/>
        <v>11.751300000000001</v>
      </c>
      <c r="E2506" s="2">
        <f t="shared" si="304"/>
        <v>11.782760000000001</v>
      </c>
      <c r="F2506" s="2">
        <f t="shared" si="305"/>
        <v>11.828570000000003</v>
      </c>
      <c r="G2506" s="2">
        <f t="shared" si="307"/>
        <v>11.666734000000002</v>
      </c>
      <c r="H2506" s="2">
        <f t="shared" ref="H2506:H2569" si="311">AVERAGE(B2307:B2506)</f>
        <v>11.385423000000005</v>
      </c>
      <c r="I2506" s="2">
        <f t="array" ref="I2506">SUMPRODUCT(B2490:B2509, (ROW(B2490:B2509)-ROW(B2490)+1)) / (20*21/2)</f>
        <v>11.782329999999998</v>
      </c>
      <c r="J2506" s="2">
        <f t="shared" si="306"/>
        <v>11.783889763367617</v>
      </c>
      <c r="K2506" s="2">
        <f t="shared" si="308"/>
        <v>11.703819704906744</v>
      </c>
    </row>
    <row r="2507" spans="1:11" ht="13.5" x14ac:dyDescent="0.25">
      <c r="A2507" s="3">
        <v>45653</v>
      </c>
      <c r="B2507" s="2">
        <v>11.723599999999999</v>
      </c>
      <c r="C2507" s="2">
        <f t="shared" si="309"/>
        <v>-2.7700000000001168E-2</v>
      </c>
      <c r="D2507" s="2">
        <f t="shared" si="310"/>
        <v>11.745760000000001</v>
      </c>
      <c r="E2507" s="2">
        <f t="shared" si="304"/>
        <v>11.770740000000002</v>
      </c>
      <c r="F2507" s="2">
        <f t="shared" si="305"/>
        <v>11.825795000000003</v>
      </c>
      <c r="G2507" s="2">
        <f t="shared" si="307"/>
        <v>11.674138000000003</v>
      </c>
      <c r="H2507" s="2">
        <f t="shared" si="311"/>
        <v>11.388292500000004</v>
      </c>
      <c r="I2507" s="2">
        <f t="array" ref="I2507">SUMPRODUCT(B2491:B2510, (ROW(B2491:B2510)-ROW(B2491)+1)) / (20*21/2)</f>
        <v>11.818289047619048</v>
      </c>
      <c r="J2507" s="2">
        <f t="shared" si="306"/>
        <v>11.778147881142129</v>
      </c>
      <c r="K2507" s="2">
        <f t="shared" si="308"/>
        <v>11.704595402753538</v>
      </c>
    </row>
    <row r="2508" spans="1:11" ht="13.5" x14ac:dyDescent="0.25">
      <c r="A2508" s="3">
        <v>45656</v>
      </c>
      <c r="B2508" s="2">
        <v>11.742100000000001</v>
      </c>
      <c r="C2508" s="2">
        <f t="shared" si="309"/>
        <v>1.8500000000001293E-2</v>
      </c>
      <c r="D2508" s="2">
        <f t="shared" si="310"/>
        <v>11.743919999999999</v>
      </c>
      <c r="E2508" s="2">
        <f t="shared" ref="E2508:E2571" si="312">AVERAGE(B2499:B2508)</f>
        <v>11.760570000000001</v>
      </c>
      <c r="F2508" s="2">
        <f t="shared" si="305"/>
        <v>11.822095000000003</v>
      </c>
      <c r="G2508" s="2">
        <f t="shared" si="307"/>
        <v>11.682096000000003</v>
      </c>
      <c r="H2508" s="2">
        <f t="shared" si="311"/>
        <v>11.392512000000004</v>
      </c>
      <c r="I2508" s="2">
        <f t="array" ref="I2508">SUMPRODUCT(B2492:B2511, (ROW(B2492:B2511)-ROW(B2492)+1)) / (20*21/2)</f>
        <v>11.818422380952381</v>
      </c>
      <c r="J2508" s="2">
        <f t="shared" si="306"/>
        <v>11.774714749604783</v>
      </c>
      <c r="K2508" s="2">
        <f t="shared" si="308"/>
        <v>11.706066171273008</v>
      </c>
    </row>
    <row r="2509" spans="1:11" ht="13.5" x14ac:dyDescent="0.25">
      <c r="A2509" s="3">
        <v>45657</v>
      </c>
      <c r="B2509" s="2">
        <v>11.751300000000001</v>
      </c>
      <c r="C2509" s="2">
        <f t="shared" si="309"/>
        <v>9.1999999999998749E-3</v>
      </c>
      <c r="D2509" s="2">
        <f t="shared" si="310"/>
        <v>11.743919999999999</v>
      </c>
      <c r="E2509" s="2">
        <f t="shared" si="312"/>
        <v>11.769819999999999</v>
      </c>
      <c r="F2509" s="2">
        <f t="shared" si="305"/>
        <v>11.81793</v>
      </c>
      <c r="G2509" s="2">
        <f t="shared" si="307"/>
        <v>11.687648000000001</v>
      </c>
      <c r="H2509" s="2">
        <f t="shared" si="311"/>
        <v>11.396777500000001</v>
      </c>
      <c r="I2509" s="2">
        <f t="array" ref="I2509">SUMPRODUCT(B2493:B2512, (ROW(B2493:B2512)-ROW(B2493)+1)) / (20*21/2)</f>
        <v>11.819828571428575</v>
      </c>
      <c r="J2509" s="2">
        <f t="shared" si="306"/>
        <v>11.772484773451946</v>
      </c>
      <c r="K2509" s="2">
        <f t="shared" si="308"/>
        <v>11.707840046909361</v>
      </c>
    </row>
    <row r="2510" spans="1:11" ht="13.5" x14ac:dyDescent="0.25">
      <c r="A2510" s="3">
        <v>45659</v>
      </c>
      <c r="B2510" s="2">
        <v>12.195499999999999</v>
      </c>
      <c r="C2510" s="2">
        <f t="shared" si="309"/>
        <v>0.4441999999999986</v>
      </c>
      <c r="D2510" s="2">
        <f t="shared" si="310"/>
        <v>11.832759999999999</v>
      </c>
      <c r="E2510" s="2">
        <f t="shared" si="312"/>
        <v>11.800360000000001</v>
      </c>
      <c r="F2510" s="2">
        <f t="shared" si="305"/>
        <v>11.833200000000003</v>
      </c>
      <c r="G2510" s="2">
        <f t="shared" si="307"/>
        <v>11.702268000000004</v>
      </c>
      <c r="H2510" s="2">
        <f t="shared" si="311"/>
        <v>11.403264</v>
      </c>
      <c r="I2510" s="2">
        <f t="array" ref="I2510">SUMPRODUCT(B2494:B2513, (ROW(B2494:B2513)-ROW(B2494)+1)) / (20*21/2)</f>
        <v>11.837454285714287</v>
      </c>
      <c r="J2510" s="2">
        <f t="shared" si="306"/>
        <v>11.812771937885094</v>
      </c>
      <c r="K2510" s="2">
        <f t="shared" si="308"/>
        <v>11.726963966638406</v>
      </c>
    </row>
    <row r="2511" spans="1:11" ht="13.5" x14ac:dyDescent="0.25">
      <c r="A2511" s="3">
        <v>45660</v>
      </c>
      <c r="B2511" s="2">
        <v>11.8346</v>
      </c>
      <c r="C2511" s="2">
        <f t="shared" si="309"/>
        <v>-0.36089999999999911</v>
      </c>
      <c r="D2511" s="2">
        <f t="shared" si="310"/>
        <v>11.849419999999999</v>
      </c>
      <c r="E2511" s="2">
        <f t="shared" si="312"/>
        <v>11.800360000000001</v>
      </c>
      <c r="F2511" s="2">
        <f t="shared" si="305"/>
        <v>11.829035000000001</v>
      </c>
      <c r="G2511" s="2">
        <f t="shared" si="307"/>
        <v>11.711336000000003</v>
      </c>
      <c r="H2511" s="2">
        <f t="shared" si="311"/>
        <v>11.407945999999999</v>
      </c>
      <c r="I2511" s="2">
        <f t="array" ref="I2511">SUMPRODUCT(B2495:B2514, (ROW(B2495:B2514)-ROW(B2495)+1)) / (20*21/2)</f>
        <v>11.847635714285715</v>
      </c>
      <c r="J2511" s="2">
        <f t="shared" si="306"/>
        <v>11.814850800943656</v>
      </c>
      <c r="K2511" s="2">
        <f t="shared" si="308"/>
        <v>11.731184987554547</v>
      </c>
    </row>
    <row r="2512" spans="1:11" ht="13.5" x14ac:dyDescent="0.25">
      <c r="A2512" s="3">
        <v>45663</v>
      </c>
      <c r="B2512" s="2">
        <v>11.8438</v>
      </c>
      <c r="C2512" s="2">
        <f t="shared" si="309"/>
        <v>9.1999999999998749E-3</v>
      </c>
      <c r="D2512" s="2">
        <f t="shared" si="310"/>
        <v>11.873460000000001</v>
      </c>
      <c r="E2512" s="2">
        <f t="shared" si="312"/>
        <v>11.809609999999999</v>
      </c>
      <c r="F2512" s="2">
        <f t="shared" si="305"/>
        <v>11.825329999999999</v>
      </c>
      <c r="G2512" s="2">
        <f t="shared" si="307"/>
        <v>11.719108000000004</v>
      </c>
      <c r="H2512" s="2">
        <f t="shared" si="311"/>
        <v>11.413093000000002</v>
      </c>
      <c r="I2512" s="2">
        <f t="array" ref="I2512">SUMPRODUCT(B2496:B2515, (ROW(B2496:B2515)-ROW(B2496)+1)) / (20*21/2)</f>
        <v>11.857772857142859</v>
      </c>
      <c r="J2512" s="2">
        <f t="shared" si="306"/>
        <v>11.817607867520451</v>
      </c>
      <c r="K2512" s="2">
        <f t="shared" si="308"/>
        <v>11.735601262552409</v>
      </c>
    </row>
    <row r="2513" spans="1:11" ht="13.5" x14ac:dyDescent="0.25">
      <c r="A2513" s="3">
        <v>45664</v>
      </c>
      <c r="B2513" s="2">
        <v>12.010400000000001</v>
      </c>
      <c r="C2513" s="2">
        <f t="shared" si="309"/>
        <v>0.16660000000000075</v>
      </c>
      <c r="D2513" s="2">
        <f t="shared" si="310"/>
        <v>11.927119999999999</v>
      </c>
      <c r="E2513" s="2">
        <f t="shared" si="312"/>
        <v>11.835519999999999</v>
      </c>
      <c r="F2513" s="2">
        <f t="shared" si="305"/>
        <v>11.829495</v>
      </c>
      <c r="G2513" s="2">
        <f t="shared" si="307"/>
        <v>11.730396000000002</v>
      </c>
      <c r="H2513" s="2">
        <f t="shared" si="311"/>
        <v>11.418738000000003</v>
      </c>
      <c r="I2513" s="2">
        <f t="array" ref="I2513">SUMPRODUCT(B2497:B2516, (ROW(B2497:B2516)-ROW(B2497)+1)) / (20*21/2)</f>
        <v>11.867777619047621</v>
      </c>
      <c r="J2513" s="2">
        <f t="shared" si="306"/>
        <v>11.835969022994695</v>
      </c>
      <c r="K2513" s="2">
        <f t="shared" si="308"/>
        <v>11.746377683628786</v>
      </c>
    </row>
    <row r="2514" spans="1:11" ht="13.5" x14ac:dyDescent="0.25">
      <c r="A2514" s="3">
        <v>45665</v>
      </c>
      <c r="B2514" s="2">
        <v>11.936400000000001</v>
      </c>
      <c r="C2514" s="2">
        <f t="shared" si="309"/>
        <v>-7.3999999999999844E-2</v>
      </c>
      <c r="D2514" s="2">
        <f t="shared" si="310"/>
        <v>11.964139999999999</v>
      </c>
      <c r="E2514" s="2">
        <f t="shared" si="312"/>
        <v>11.85403</v>
      </c>
      <c r="F2514" s="2">
        <f t="shared" si="305"/>
        <v>11.82996</v>
      </c>
      <c r="G2514" s="2">
        <f t="shared" si="307"/>
        <v>11.741500000000004</v>
      </c>
      <c r="H2514" s="2">
        <f t="shared" si="311"/>
        <v>11.424138500000003</v>
      </c>
      <c r="I2514" s="2">
        <f t="array" ref="I2514">SUMPRODUCT(B2498:B2517, (ROW(B2498:B2517)-ROW(B2498)+1)) / (20*21/2)</f>
        <v>11.877253333333336</v>
      </c>
      <c r="J2514" s="2">
        <f t="shared" si="306"/>
        <v>11.845533877947581</v>
      </c>
      <c r="K2514" s="2">
        <f t="shared" si="308"/>
        <v>11.753829539172756</v>
      </c>
    </row>
    <row r="2515" spans="1:11" ht="13.5" x14ac:dyDescent="0.25">
      <c r="A2515" s="3">
        <v>45666</v>
      </c>
      <c r="B2515" s="2">
        <v>11.936400000000001</v>
      </c>
      <c r="C2515" s="2">
        <f t="shared" si="309"/>
        <v>0</v>
      </c>
      <c r="D2515" s="2">
        <f t="shared" si="310"/>
        <v>11.912319999999999</v>
      </c>
      <c r="E2515" s="2">
        <f t="shared" si="312"/>
        <v>11.872540000000001</v>
      </c>
      <c r="F2515" s="2">
        <f t="shared" si="305"/>
        <v>11.831349999999997</v>
      </c>
      <c r="G2515" s="2">
        <f t="shared" si="307"/>
        <v>11.751124000000003</v>
      </c>
      <c r="H2515" s="2">
        <f t="shared" si="311"/>
        <v>11.429748500000002</v>
      </c>
      <c r="I2515" s="2">
        <f t="array" ref="I2515">SUMPRODUCT(B2499:B2518, (ROW(B2499:B2518)-ROW(B2499)+1)) / (20*21/2)</f>
        <v>11.893335714285714</v>
      </c>
      <c r="J2515" s="2">
        <f t="shared" si="306"/>
        <v>11.854187794333527</v>
      </c>
      <c r="K2515" s="2">
        <f t="shared" si="308"/>
        <v>11.760989165087551</v>
      </c>
    </row>
    <row r="2516" spans="1:11" ht="13.5" x14ac:dyDescent="0.25">
      <c r="A2516" s="3">
        <v>45667</v>
      </c>
      <c r="B2516" s="2">
        <v>11.936400000000001</v>
      </c>
      <c r="C2516" s="2">
        <f t="shared" si="309"/>
        <v>0</v>
      </c>
      <c r="D2516" s="2">
        <f t="shared" si="310"/>
        <v>11.93268</v>
      </c>
      <c r="E2516" s="2">
        <f t="shared" si="312"/>
        <v>11.891050000000002</v>
      </c>
      <c r="F2516" s="2">
        <f t="shared" ref="F2516:F2579" si="313">AVERAGE(B2497:B2516)</f>
        <v>11.836904999999998</v>
      </c>
      <c r="G2516" s="2">
        <f t="shared" si="307"/>
        <v>11.761858000000004</v>
      </c>
      <c r="H2516" s="2">
        <f t="shared" si="311"/>
        <v>11.435149000000003</v>
      </c>
      <c r="I2516" s="2">
        <f t="array" ref="I2516">SUMPRODUCT(B2500:B2519, (ROW(B2500:B2519)-ROW(B2500)+1)) / (20*21/2)</f>
        <v>11.901577142857143</v>
      </c>
      <c r="J2516" s="2">
        <f t="shared" si="306"/>
        <v>11.862017528206525</v>
      </c>
      <c r="K2516" s="2">
        <f t="shared" si="308"/>
        <v>11.767868021358629</v>
      </c>
    </row>
    <row r="2517" spans="1:11" ht="13.5" x14ac:dyDescent="0.25">
      <c r="A2517" s="3">
        <v>45670</v>
      </c>
      <c r="B2517" s="2">
        <v>11.936400000000001</v>
      </c>
      <c r="C2517" s="2">
        <f t="shared" si="309"/>
        <v>0</v>
      </c>
      <c r="D2517" s="2">
        <f t="shared" si="310"/>
        <v>11.9512</v>
      </c>
      <c r="E2517" s="2">
        <f t="shared" si="312"/>
        <v>11.912330000000003</v>
      </c>
      <c r="F2517" s="2">
        <f t="shared" si="313"/>
        <v>11.841534999999999</v>
      </c>
      <c r="G2517" s="2">
        <f t="shared" si="307"/>
        <v>11.771112000000002</v>
      </c>
      <c r="H2517" s="2">
        <f t="shared" si="311"/>
        <v>11.440549500000001</v>
      </c>
      <c r="I2517" s="2">
        <f t="array" ref="I2517">SUMPRODUCT(B2501:B2520, (ROW(B2501:B2520)-ROW(B2501)+1)) / (20*21/2)</f>
        <v>11.933172857142857</v>
      </c>
      <c r="J2517" s="2">
        <f t="shared" ref="J2517:J2580" si="314">$J$4*B2517+J2516*(1-$J$4)</f>
        <v>11.869101573139236</v>
      </c>
      <c r="K2517" s="2">
        <f t="shared" si="308"/>
        <v>11.774477118560252</v>
      </c>
    </row>
    <row r="2518" spans="1:11" ht="13.5" x14ac:dyDescent="0.25">
      <c r="A2518" s="3">
        <v>45671</v>
      </c>
      <c r="B2518" s="2">
        <v>12.010400000000001</v>
      </c>
      <c r="C2518" s="2">
        <f t="shared" si="309"/>
        <v>7.3999999999999844E-2</v>
      </c>
      <c r="D2518" s="2">
        <f t="shared" si="310"/>
        <v>11.9512</v>
      </c>
      <c r="E2518" s="2">
        <f t="shared" si="312"/>
        <v>11.939160000000003</v>
      </c>
      <c r="F2518" s="2">
        <f t="shared" si="313"/>
        <v>11.849864999999999</v>
      </c>
      <c r="G2518" s="2">
        <f t="shared" si="307"/>
        <v>11.778144000000005</v>
      </c>
      <c r="H2518" s="2">
        <f t="shared" si="311"/>
        <v>11.446362000000004</v>
      </c>
      <c r="I2518" s="2">
        <f t="array" ref="I2518">SUMPRODUCT(B2502:B2521, (ROW(B2502:B2521)-ROW(B2502)+1)) / (20*21/2)</f>
        <v>11.975647619047619</v>
      </c>
      <c r="J2518" s="2">
        <f t="shared" si="314"/>
        <v>11.882558566173595</v>
      </c>
      <c r="K2518" s="2">
        <f t="shared" si="308"/>
        <v>11.783728996263772</v>
      </c>
    </row>
    <row r="2519" spans="1:11" ht="13.5" x14ac:dyDescent="0.25">
      <c r="A2519" s="3">
        <v>45672</v>
      </c>
      <c r="B2519" s="2">
        <v>11.936400000000001</v>
      </c>
      <c r="C2519" s="2">
        <f t="shared" si="309"/>
        <v>-7.3999999999999844E-2</v>
      </c>
      <c r="D2519" s="2">
        <f t="shared" si="310"/>
        <v>11.951200000000002</v>
      </c>
      <c r="E2519" s="2">
        <f t="shared" si="312"/>
        <v>11.957670000000002</v>
      </c>
      <c r="F2519" s="2">
        <f t="shared" si="313"/>
        <v>11.863744999999998</v>
      </c>
      <c r="G2519" s="2">
        <f t="shared" si="307"/>
        <v>11.785918000000004</v>
      </c>
      <c r="H2519" s="2">
        <f t="shared" si="311"/>
        <v>11.451846500000004</v>
      </c>
      <c r="I2519" s="2">
        <f t="array" ref="I2519">SUMPRODUCT(B2503:B2522, (ROW(B2503:B2522)-ROW(B2503)+1)) / (20*21/2)</f>
        <v>12.027244285714286</v>
      </c>
      <c r="J2519" s="2">
        <f t="shared" si="314"/>
        <v>11.887686321776108</v>
      </c>
      <c r="K2519" s="2">
        <f t="shared" si="308"/>
        <v>11.789716094449506</v>
      </c>
    </row>
    <row r="2520" spans="1:11" ht="13.5" x14ac:dyDescent="0.25">
      <c r="A2520" s="3">
        <v>45673</v>
      </c>
      <c r="B2520" s="2">
        <v>12.195499999999999</v>
      </c>
      <c r="C2520" s="2">
        <f t="shared" si="309"/>
        <v>0.25909999999999833</v>
      </c>
      <c r="D2520" s="2">
        <f t="shared" si="310"/>
        <v>12.003020000000001</v>
      </c>
      <c r="E2520" s="2">
        <f t="shared" si="312"/>
        <v>11.957670000000002</v>
      </c>
      <c r="F2520" s="2">
        <f t="shared" si="313"/>
        <v>11.879014999999999</v>
      </c>
      <c r="G2520" s="2">
        <f t="shared" si="307"/>
        <v>11.799428000000004</v>
      </c>
      <c r="H2520" s="2">
        <f t="shared" si="311"/>
        <v>11.458626500000001</v>
      </c>
      <c r="I2520" s="2">
        <f t="array" ref="I2520">SUMPRODUCT(B2504:B2523, (ROW(B2504:B2523)-ROW(B2504)+1)) / (20*21/2)</f>
        <v>12.088755238095237</v>
      </c>
      <c r="J2520" s="2">
        <f t="shared" si="314"/>
        <v>11.917001910178383</v>
      </c>
      <c r="K2520" s="2">
        <f t="shared" si="308"/>
        <v>11.80562918878482</v>
      </c>
    </row>
    <row r="2521" spans="1:11" ht="13.5" x14ac:dyDescent="0.25">
      <c r="A2521" s="3">
        <v>45674</v>
      </c>
      <c r="B2521" s="2">
        <v>12.324999999999999</v>
      </c>
      <c r="C2521" s="2">
        <f t="shared" si="309"/>
        <v>0.12950000000000017</v>
      </c>
      <c r="D2521" s="2">
        <f t="shared" si="310"/>
        <v>12.08074</v>
      </c>
      <c r="E2521" s="2">
        <f t="shared" si="312"/>
        <v>12.006710000000002</v>
      </c>
      <c r="F2521" s="2">
        <f t="shared" si="313"/>
        <v>11.903534999999998</v>
      </c>
      <c r="G2521" s="2">
        <f t="shared" si="307"/>
        <v>11.814602000000006</v>
      </c>
      <c r="H2521" s="2">
        <f t="shared" si="311"/>
        <v>11.466179500000001</v>
      </c>
      <c r="I2521" s="2">
        <f t="array" ref="I2521">SUMPRODUCT(B2505:B2524, (ROW(B2505:B2524)-ROW(B2505)+1)) / (20*21/2)</f>
        <v>12.146300476190472</v>
      </c>
      <c r="J2521" s="2">
        <f t="shared" si="314"/>
        <v>11.955858871113776</v>
      </c>
      <c r="K2521" s="2">
        <f t="shared" si="308"/>
        <v>11.825996671577572</v>
      </c>
    </row>
    <row r="2522" spans="1:11" ht="13.5" x14ac:dyDescent="0.25">
      <c r="A2522" s="3">
        <v>45677</v>
      </c>
      <c r="B2522" s="2">
        <v>12.4453</v>
      </c>
      <c r="C2522" s="2">
        <f t="shared" si="309"/>
        <v>0.1203000000000003</v>
      </c>
      <c r="D2522" s="2">
        <f t="shared" si="310"/>
        <v>12.182520000000002</v>
      </c>
      <c r="E2522" s="2">
        <f t="shared" si="312"/>
        <v>12.066860000000002</v>
      </c>
      <c r="F2522" s="2">
        <f t="shared" si="313"/>
        <v>11.938234999999997</v>
      </c>
      <c r="G2522" s="2">
        <f t="shared" si="307"/>
        <v>11.832738000000004</v>
      </c>
      <c r="H2522" s="2">
        <f t="shared" si="311"/>
        <v>11.4742085</v>
      </c>
      <c r="I2522" s="2">
        <f t="array" ref="I2522">SUMPRODUCT(B2506:B2525, (ROW(B2506:B2525)-ROW(B2506)+1)) / (20*21/2)</f>
        <v>12.213099047619048</v>
      </c>
      <c r="J2522" s="2">
        <f t="shared" si="314"/>
        <v>12.002472311960084</v>
      </c>
      <c r="K2522" s="2">
        <f t="shared" si="308"/>
        <v>11.850283076613746</v>
      </c>
    </row>
    <row r="2523" spans="1:11" ht="13.5" x14ac:dyDescent="0.25">
      <c r="A2523" s="3">
        <v>45678</v>
      </c>
      <c r="B2523" s="2">
        <v>12.584099999999999</v>
      </c>
      <c r="C2523" s="2">
        <f t="shared" si="309"/>
        <v>0.13879999999999981</v>
      </c>
      <c r="D2523" s="2">
        <f t="shared" si="310"/>
        <v>12.297260000000001</v>
      </c>
      <c r="E2523" s="2">
        <f t="shared" si="312"/>
        <v>12.124230000000001</v>
      </c>
      <c r="F2523" s="2">
        <f t="shared" si="313"/>
        <v>11.979874999999998</v>
      </c>
      <c r="G2523" s="2">
        <f t="shared" si="307"/>
        <v>11.853836000000003</v>
      </c>
      <c r="H2523" s="2">
        <f t="shared" si="311"/>
        <v>11.483057000000001</v>
      </c>
      <c r="I2523" s="2">
        <f t="array" ref="I2523">SUMPRODUCT(B2507:B2526, (ROW(B2507:B2526)-ROW(B2507)+1)) / (20*21/2)</f>
        <v>12.275270952380952</v>
      </c>
      <c r="J2523" s="2">
        <f t="shared" si="314"/>
        <v>12.057865425106742</v>
      </c>
      <c r="K2523" s="2">
        <f t="shared" si="308"/>
        <v>11.879060210864187</v>
      </c>
    </row>
    <row r="2524" spans="1:11" ht="13.5" x14ac:dyDescent="0.25">
      <c r="A2524" s="3">
        <v>45679</v>
      </c>
      <c r="B2524" s="2">
        <v>12.584099999999999</v>
      </c>
      <c r="C2524" s="2">
        <f t="shared" si="309"/>
        <v>0</v>
      </c>
      <c r="D2524" s="2">
        <f t="shared" si="310"/>
        <v>12.4268</v>
      </c>
      <c r="E2524" s="2">
        <f t="shared" si="312"/>
        <v>12.189000000000002</v>
      </c>
      <c r="F2524" s="2">
        <f t="shared" si="313"/>
        <v>12.021514999999999</v>
      </c>
      <c r="G2524" s="2">
        <f t="shared" si="307"/>
        <v>11.874378000000004</v>
      </c>
      <c r="H2524" s="2">
        <f t="shared" si="311"/>
        <v>11.4919055</v>
      </c>
      <c r="I2524" s="2">
        <f t="array" ref="I2524">SUMPRODUCT(B2508:B2527, (ROW(B2508:B2527)-ROW(B2508)+1)) / (20*21/2)</f>
        <v>12.350435238095237</v>
      </c>
      <c r="J2524" s="2">
        <f t="shared" si="314"/>
        <v>12.107983003668005</v>
      </c>
      <c r="K2524" s="2">
        <f t="shared" si="308"/>
        <v>11.906708830045984</v>
      </c>
    </row>
    <row r="2525" spans="1:11" ht="13.5" x14ac:dyDescent="0.25">
      <c r="A2525" s="3">
        <v>45680</v>
      </c>
      <c r="B2525" s="2">
        <v>12.722899999999999</v>
      </c>
      <c r="C2525" s="2">
        <f t="shared" si="309"/>
        <v>0.13879999999999981</v>
      </c>
      <c r="D2525" s="2">
        <f t="shared" si="310"/>
        <v>12.53228</v>
      </c>
      <c r="E2525" s="2">
        <f t="shared" si="312"/>
        <v>12.267650000000001</v>
      </c>
      <c r="F2525" s="2">
        <f t="shared" si="313"/>
        <v>12.070095</v>
      </c>
      <c r="G2525" s="2">
        <f t="shared" si="307"/>
        <v>11.901212000000003</v>
      </c>
      <c r="H2525" s="2">
        <f t="shared" si="311"/>
        <v>11.501448000000003</v>
      </c>
      <c r="I2525" s="2">
        <f t="array" ref="I2525">SUMPRODUCT(B2509:B2528, (ROW(B2509:B2528)-ROW(B2509)+1)) / (20*21/2)</f>
        <v>12.415560000000001</v>
      </c>
      <c r="J2525" s="2">
        <f t="shared" si="314"/>
        <v>12.166546527128196</v>
      </c>
      <c r="K2525" s="2">
        <f t="shared" si="308"/>
        <v>11.938716326906926</v>
      </c>
    </row>
    <row r="2526" spans="1:11" ht="13.5" x14ac:dyDescent="0.25">
      <c r="A2526" s="3">
        <v>45681</v>
      </c>
      <c r="B2526" s="2">
        <v>12.722899999999999</v>
      </c>
      <c r="C2526" s="2">
        <f t="shared" si="309"/>
        <v>0</v>
      </c>
      <c r="D2526" s="2">
        <f t="shared" si="310"/>
        <v>12.611859999999998</v>
      </c>
      <c r="E2526" s="2">
        <f t="shared" si="312"/>
        <v>12.346299999999999</v>
      </c>
      <c r="F2526" s="2">
        <f t="shared" si="313"/>
        <v>12.118675000000001</v>
      </c>
      <c r="G2526" s="2">
        <f t="shared" si="307"/>
        <v>11.924716</v>
      </c>
      <c r="H2526" s="2">
        <f t="shared" si="311"/>
        <v>11.510781000000001</v>
      </c>
      <c r="I2526" s="2">
        <f t="array" ref="I2526">SUMPRODUCT(B2510:B2529, (ROW(B2510:B2529)-ROW(B2510)+1)) / (20*21/2)</f>
        <v>12.462134285714285</v>
      </c>
      <c r="J2526" s="2">
        <f t="shared" si="314"/>
        <v>12.219532572163606</v>
      </c>
      <c r="K2526" s="2">
        <f t="shared" si="308"/>
        <v>11.969468627812537</v>
      </c>
    </row>
    <row r="2527" spans="1:11" ht="13.5" x14ac:dyDescent="0.25">
      <c r="A2527" s="3">
        <v>45684</v>
      </c>
      <c r="B2527" s="2">
        <v>12.9079</v>
      </c>
      <c r="C2527" s="2">
        <f t="shared" si="309"/>
        <v>0.1850000000000005</v>
      </c>
      <c r="D2527" s="2">
        <f t="shared" si="310"/>
        <v>12.704379999999997</v>
      </c>
      <c r="E2527" s="2">
        <f t="shared" si="312"/>
        <v>12.44345</v>
      </c>
      <c r="F2527" s="2">
        <f t="shared" si="313"/>
        <v>12.177890000000003</v>
      </c>
      <c r="G2527" s="2">
        <f t="shared" si="307"/>
        <v>11.951920000000003</v>
      </c>
      <c r="H2527" s="2">
        <f t="shared" si="311"/>
        <v>11.520829500000001</v>
      </c>
      <c r="I2527" s="2">
        <f t="array" ref="I2527">SUMPRODUCT(B2511:B2530, (ROW(B2511:B2530)-ROW(B2511)+1)) / (20*21/2)</f>
        <v>12.515539047619047</v>
      </c>
      <c r="J2527" s="2">
        <f t="shared" si="314"/>
        <v>12.285091374814691</v>
      </c>
      <c r="K2527" s="2">
        <f t="shared" si="308"/>
        <v>12.006269858094399</v>
      </c>
    </row>
    <row r="2528" spans="1:11" ht="13.5" x14ac:dyDescent="0.25">
      <c r="A2528" s="3">
        <v>45685</v>
      </c>
      <c r="B2528" s="2">
        <v>12.861700000000001</v>
      </c>
      <c r="C2528" s="2">
        <f t="shared" si="309"/>
        <v>-4.6199999999998909E-2</v>
      </c>
      <c r="D2528" s="2">
        <f t="shared" si="310"/>
        <v>12.759899999999998</v>
      </c>
      <c r="E2528" s="2">
        <f t="shared" si="312"/>
        <v>12.52858</v>
      </c>
      <c r="F2528" s="2">
        <f t="shared" si="313"/>
        <v>12.233870000000005</v>
      </c>
      <c r="G2528" s="2">
        <f t="shared" si="307"/>
        <v>11.979310000000003</v>
      </c>
      <c r="H2528" s="2">
        <f t="shared" si="311"/>
        <v>11.530647000000002</v>
      </c>
      <c r="I2528" s="2">
        <f t="array" ref="I2528">SUMPRODUCT(B2512:B2531, (ROW(B2512:B2531)-ROW(B2512)+1)) / (20*21/2)</f>
        <v>12.558802380952379</v>
      </c>
      <c r="J2528" s="2">
        <f t="shared" si="314"/>
        <v>12.340006481975196</v>
      </c>
      <c r="K2528" s="2">
        <f t="shared" si="308"/>
        <v>12.039816138169128</v>
      </c>
    </row>
    <row r="2529" spans="1:11" ht="13.5" x14ac:dyDescent="0.25">
      <c r="A2529" s="3">
        <v>45686</v>
      </c>
      <c r="B2529" s="2">
        <v>12.722899999999999</v>
      </c>
      <c r="C2529" s="2">
        <f t="shared" si="309"/>
        <v>-0.13880000000000159</v>
      </c>
      <c r="D2529" s="2">
        <f t="shared" si="310"/>
        <v>12.787659999999999</v>
      </c>
      <c r="E2529" s="2">
        <f t="shared" si="312"/>
        <v>12.607229999999998</v>
      </c>
      <c r="F2529" s="2">
        <f t="shared" si="313"/>
        <v>12.282450000000004</v>
      </c>
      <c r="G2529" s="2">
        <f t="shared" si="307"/>
        <v>12.000591999999999</v>
      </c>
      <c r="H2529" s="2">
        <f t="shared" si="311"/>
        <v>11.538932500000003</v>
      </c>
      <c r="I2529" s="2">
        <f t="array" ref="I2529">SUMPRODUCT(B2513:B2532, (ROW(B2513:B2532)-ROW(B2513)+1)) / (20*21/2)</f>
        <v>12.597615714285714</v>
      </c>
      <c r="J2529" s="2">
        <f t="shared" si="314"/>
        <v>12.376472531310892</v>
      </c>
      <c r="K2529" s="2">
        <f t="shared" si="308"/>
        <v>12.066603740593868</v>
      </c>
    </row>
    <row r="2530" spans="1:11" ht="13.5" x14ac:dyDescent="0.25">
      <c r="A2530" s="3">
        <v>45687</v>
      </c>
      <c r="B2530" s="2">
        <v>12.8432</v>
      </c>
      <c r="C2530" s="2">
        <f t="shared" si="309"/>
        <v>0.1203000000000003</v>
      </c>
      <c r="D2530" s="2">
        <f t="shared" si="310"/>
        <v>12.811719999999999</v>
      </c>
      <c r="E2530" s="2">
        <f t="shared" si="312"/>
        <v>12.671999999999999</v>
      </c>
      <c r="F2530" s="2">
        <f t="shared" si="313"/>
        <v>12.314835000000004</v>
      </c>
      <c r="G2530" s="2">
        <f t="shared" si="307"/>
        <v>12.0228</v>
      </c>
      <c r="H2530" s="2">
        <f t="shared" si="311"/>
        <v>11.547819500000003</v>
      </c>
      <c r="I2530" s="2">
        <f t="array" ref="I2530">SUMPRODUCT(B2514:B2533, (ROW(B2514:B2533)-ROW(B2514)+1)) / (20*21/2)</f>
        <v>12.632022857142857</v>
      </c>
      <c r="J2530" s="2">
        <f t="shared" si="314"/>
        <v>12.420922766424141</v>
      </c>
      <c r="K2530" s="2">
        <f t="shared" si="308"/>
        <v>12.097058495864697</v>
      </c>
    </row>
    <row r="2531" spans="1:11" ht="13.5" x14ac:dyDescent="0.25">
      <c r="A2531" s="3">
        <v>45688</v>
      </c>
      <c r="B2531" s="2">
        <v>12.7691</v>
      </c>
      <c r="C2531" s="2">
        <f t="shared" si="309"/>
        <v>-7.4099999999999611E-2</v>
      </c>
      <c r="D2531" s="2">
        <f t="shared" si="310"/>
        <v>12.820959999999999</v>
      </c>
      <c r="E2531" s="2">
        <f t="shared" si="312"/>
        <v>12.716409999999998</v>
      </c>
      <c r="F2531" s="2">
        <f t="shared" si="313"/>
        <v>12.361560000000004</v>
      </c>
      <c r="G2531" s="2">
        <f t="shared" si="307"/>
        <v>12.042415999999998</v>
      </c>
      <c r="H2531" s="2">
        <f t="shared" si="311"/>
        <v>11.556336000000003</v>
      </c>
      <c r="I2531" s="2">
        <f t="array" ref="I2531">SUMPRODUCT(B2515:B2534, (ROW(B2515:B2534)-ROW(B2515)+1)) / (20*21/2)</f>
        <v>12.67956</v>
      </c>
      <c r="J2531" s="2">
        <f t="shared" si="314"/>
        <v>12.454082502955174</v>
      </c>
      <c r="K2531" s="2">
        <f t="shared" si="308"/>
        <v>12.123413064654317</v>
      </c>
    </row>
    <row r="2532" spans="1:11" ht="13.5" x14ac:dyDescent="0.25">
      <c r="A2532" s="3">
        <v>45691</v>
      </c>
      <c r="B2532" s="2">
        <v>12.7691</v>
      </c>
      <c r="C2532" s="2">
        <f t="shared" si="309"/>
        <v>0</v>
      </c>
      <c r="D2532" s="2">
        <f t="shared" si="310"/>
        <v>12.793200000000002</v>
      </c>
      <c r="E2532" s="2">
        <f t="shared" si="312"/>
        <v>12.748789999999996</v>
      </c>
      <c r="F2532" s="2">
        <f t="shared" si="313"/>
        <v>12.407825000000004</v>
      </c>
      <c r="G2532" s="2">
        <f t="shared" si="307"/>
        <v>12.057959999999998</v>
      </c>
      <c r="H2532" s="2">
        <f t="shared" si="311"/>
        <v>11.564852500000002</v>
      </c>
      <c r="I2532" s="2">
        <f t="array" ref="I2532">SUMPRODUCT(B2516:B2535, (ROW(B2516:B2535)-ROW(B2516)+1)) / (20*21/2)</f>
        <v>12.720532857142855</v>
      </c>
      <c r="J2532" s="2">
        <f t="shared" si="314"/>
        <v>12.484084169340395</v>
      </c>
      <c r="K2532" s="2">
        <f t="shared" si="308"/>
        <v>12.148734120942382</v>
      </c>
    </row>
    <row r="2533" spans="1:11" ht="13.5" x14ac:dyDescent="0.25">
      <c r="A2533" s="3">
        <v>45692</v>
      </c>
      <c r="B2533" s="2">
        <v>12.7691</v>
      </c>
      <c r="C2533" s="2">
        <f t="shared" si="309"/>
        <v>0</v>
      </c>
      <c r="D2533" s="2">
        <f t="shared" si="310"/>
        <v>12.77468</v>
      </c>
      <c r="E2533" s="2">
        <f t="shared" si="312"/>
        <v>12.767289999999997</v>
      </c>
      <c r="F2533" s="2">
        <f t="shared" si="313"/>
        <v>12.445760000000003</v>
      </c>
      <c r="G2533" s="2">
        <f t="shared" si="307"/>
        <v>12.082015999999999</v>
      </c>
      <c r="H2533" s="2">
        <f t="shared" si="311"/>
        <v>11.573369000000003</v>
      </c>
      <c r="I2533" s="2">
        <f t="array" ref="I2533">SUMPRODUCT(B2517:B2536, (ROW(B2517:B2536)-ROW(B2517)+1)) / (20*21/2)</f>
        <v>12.76824857142857</v>
      </c>
      <c r="J2533" s="2">
        <f t="shared" si="314"/>
        <v>12.511228534165118</v>
      </c>
      <c r="K2533" s="2">
        <f t="shared" si="308"/>
        <v>12.173062194630917</v>
      </c>
    </row>
    <row r="2534" spans="1:11" ht="13.5" x14ac:dyDescent="0.25">
      <c r="A2534" s="3">
        <v>45693</v>
      </c>
      <c r="B2534" s="2">
        <v>12.944900000000001</v>
      </c>
      <c r="C2534" s="2">
        <f t="shared" si="309"/>
        <v>0.17580000000000062</v>
      </c>
      <c r="D2534" s="2">
        <f t="shared" si="310"/>
        <v>12.81908</v>
      </c>
      <c r="E2534" s="2">
        <f t="shared" si="312"/>
        <v>12.803369999999997</v>
      </c>
      <c r="F2534" s="2">
        <f t="shared" si="313"/>
        <v>12.496185000000004</v>
      </c>
      <c r="G2534" s="2">
        <f t="shared" si="307"/>
        <v>12.104037999999996</v>
      </c>
      <c r="H2534" s="2">
        <f t="shared" si="311"/>
        <v>11.582806000000003</v>
      </c>
      <c r="I2534" s="2">
        <f t="array" ref="I2534">SUMPRODUCT(B2518:B2537, (ROW(B2518:B2537)-ROW(B2518)+1)) / (20*21/2)</f>
        <v>12.810677142857141</v>
      </c>
      <c r="J2534" s="2">
        <f t="shared" si="314"/>
        <v>12.552530578530344</v>
      </c>
      <c r="K2534" s="2">
        <f t="shared" si="308"/>
        <v>12.203330343861078</v>
      </c>
    </row>
    <row r="2535" spans="1:11" ht="13.5" x14ac:dyDescent="0.25">
      <c r="A2535" s="3">
        <v>45694</v>
      </c>
      <c r="B2535" s="2">
        <v>12.926399999999999</v>
      </c>
      <c r="C2535" s="2">
        <f t="shared" si="309"/>
        <v>-1.8500000000001293E-2</v>
      </c>
      <c r="D2535" s="2">
        <f t="shared" si="310"/>
        <v>12.83572</v>
      </c>
      <c r="E2535" s="2">
        <f t="shared" si="312"/>
        <v>12.823719999999998</v>
      </c>
      <c r="F2535" s="2">
        <f t="shared" si="313"/>
        <v>12.545685000000002</v>
      </c>
      <c r="G2535" s="2">
        <f t="shared" si="307"/>
        <v>12.125689999999993</v>
      </c>
      <c r="H2535" s="2">
        <f t="shared" si="311"/>
        <v>11.592234500000002</v>
      </c>
      <c r="I2535" s="2">
        <f t="array" ref="I2535">SUMPRODUCT(B2519:B2538, (ROW(B2519:B2538)-ROW(B2519)+1)) / (20*21/2)</f>
        <v>12.847818571428572</v>
      </c>
      <c r="J2535" s="2">
        <f t="shared" si="314"/>
        <v>12.588137190098882</v>
      </c>
      <c r="K2535" s="2">
        <f t="shared" si="308"/>
        <v>12.231686016650841</v>
      </c>
    </row>
    <row r="2536" spans="1:11" ht="13.5" x14ac:dyDescent="0.25">
      <c r="A2536" s="3">
        <v>45695</v>
      </c>
      <c r="B2536" s="2">
        <v>13.0467</v>
      </c>
      <c r="C2536" s="2">
        <f t="shared" si="309"/>
        <v>0.1203000000000003</v>
      </c>
      <c r="D2536" s="2">
        <f t="shared" si="310"/>
        <v>12.89124</v>
      </c>
      <c r="E2536" s="2">
        <f t="shared" si="312"/>
        <v>12.856099999999998</v>
      </c>
      <c r="F2536" s="2">
        <f t="shared" si="313"/>
        <v>12.601200000000002</v>
      </c>
      <c r="G2536" s="2">
        <f t="shared" si="307"/>
        <v>12.150117999999996</v>
      </c>
      <c r="H2536" s="2">
        <f t="shared" si="311"/>
        <v>11.601091000000002</v>
      </c>
      <c r="I2536" s="2">
        <f t="array" ref="I2536">SUMPRODUCT(B2520:B2539, (ROW(B2520:B2539)-ROW(B2520)+1)) / (20*21/2)</f>
        <v>12.897653809523808</v>
      </c>
      <c r="J2536" s="2">
        <f t="shared" si="314"/>
        <v>12.631809838660892</v>
      </c>
      <c r="K2536" s="2">
        <f t="shared" si="308"/>
        <v>12.263647349331201</v>
      </c>
    </row>
    <row r="2537" spans="1:11" ht="13.5" x14ac:dyDescent="0.25">
      <c r="A2537" s="3">
        <v>45698</v>
      </c>
      <c r="B2537" s="2">
        <v>13.0467</v>
      </c>
      <c r="C2537" s="2">
        <f t="shared" si="309"/>
        <v>0</v>
      </c>
      <c r="D2537" s="2">
        <f t="shared" si="310"/>
        <v>12.946760000000001</v>
      </c>
      <c r="E2537" s="2">
        <f t="shared" si="312"/>
        <v>12.869980000000002</v>
      </c>
      <c r="F2537" s="2">
        <f t="shared" si="313"/>
        <v>12.656715</v>
      </c>
      <c r="G2537" s="2">
        <f t="shared" si="307"/>
        <v>12.175469999999994</v>
      </c>
      <c r="H2537" s="2">
        <f t="shared" si="311"/>
        <v>11.610157000000001</v>
      </c>
      <c r="I2537" s="2">
        <f t="array" ref="I2537">SUMPRODUCT(B2521:B2540, (ROW(B2521:B2540)-ROW(B2521)+1)) / (20*21/2)</f>
        <v>12.936910952380952</v>
      </c>
      <c r="J2537" s="2">
        <f t="shared" si="314"/>
        <v>12.671323187359855</v>
      </c>
      <c r="K2537" s="2">
        <f t="shared" si="308"/>
        <v>12.294355296416253</v>
      </c>
    </row>
    <row r="2538" spans="1:11" ht="13.5" x14ac:dyDescent="0.25">
      <c r="A2538" s="3">
        <v>45699</v>
      </c>
      <c r="B2538" s="2">
        <v>13.0467</v>
      </c>
      <c r="C2538" s="2">
        <f t="shared" si="309"/>
        <v>0</v>
      </c>
      <c r="D2538" s="2">
        <f t="shared" si="310"/>
        <v>13.002279999999999</v>
      </c>
      <c r="E2538" s="2">
        <f t="shared" si="312"/>
        <v>12.888480000000001</v>
      </c>
      <c r="F2538" s="2">
        <f t="shared" si="313"/>
        <v>12.70853</v>
      </c>
      <c r="G2538" s="2">
        <f t="shared" si="307"/>
        <v>12.200081999999993</v>
      </c>
      <c r="H2538" s="2">
        <f t="shared" si="311"/>
        <v>11.6184265</v>
      </c>
      <c r="I2538" s="2">
        <f t="array" ref="I2538">SUMPRODUCT(B2522:B2541, (ROW(B2522:B2541)-ROW(B2522)+1)) / (20*21/2)</f>
        <v>12.971453809523808</v>
      </c>
      <c r="J2538" s="2">
        <f t="shared" si="314"/>
        <v>12.707073359992249</v>
      </c>
      <c r="K2538" s="2">
        <f t="shared" si="308"/>
        <v>12.323859010282282</v>
      </c>
    </row>
    <row r="2539" spans="1:11" ht="13.5" x14ac:dyDescent="0.25">
      <c r="A2539" s="3">
        <v>45700</v>
      </c>
      <c r="B2539" s="2">
        <v>13.2318</v>
      </c>
      <c r="C2539" s="2">
        <f t="shared" si="309"/>
        <v>0.18510000000000026</v>
      </c>
      <c r="D2539" s="2">
        <f t="shared" si="310"/>
        <v>13.059659999999999</v>
      </c>
      <c r="E2539" s="2">
        <f t="shared" si="312"/>
        <v>12.93937</v>
      </c>
      <c r="F2539" s="2">
        <f t="shared" si="313"/>
        <v>12.773299999999997</v>
      </c>
      <c r="G2539" s="2">
        <f t="shared" si="307"/>
        <v>12.228025999999993</v>
      </c>
      <c r="H2539" s="2">
        <f t="shared" si="311"/>
        <v>11.627579500000001</v>
      </c>
      <c r="I2539" s="2">
        <f t="array" ref="I2539">SUMPRODUCT(B2523:B2542, (ROW(B2523:B2542)-ROW(B2523)+1)) / (20*21/2)</f>
        <v>12.996613333333332</v>
      </c>
      <c r="J2539" s="2">
        <f t="shared" si="314"/>
        <v>12.757047325707273</v>
      </c>
      <c r="K2539" s="2">
        <f t="shared" si="308"/>
        <v>12.359464539290821</v>
      </c>
    </row>
    <row r="2540" spans="1:11" ht="13.5" x14ac:dyDescent="0.25">
      <c r="A2540" s="3">
        <v>45701</v>
      </c>
      <c r="B2540" s="2">
        <v>13.185499999999999</v>
      </c>
      <c r="C2540" s="2">
        <f t="shared" si="309"/>
        <v>-4.6300000000000452E-2</v>
      </c>
      <c r="D2540" s="2">
        <f t="shared" si="310"/>
        <v>13.11148</v>
      </c>
      <c r="E2540" s="2">
        <f t="shared" si="312"/>
        <v>12.973599999999999</v>
      </c>
      <c r="F2540" s="2">
        <f t="shared" si="313"/>
        <v>12.822799999999997</v>
      </c>
      <c r="G2540" s="2">
        <f t="shared" si="307"/>
        <v>12.253933999999994</v>
      </c>
      <c r="H2540" s="2">
        <f t="shared" si="311"/>
        <v>11.636500999999999</v>
      </c>
      <c r="I2540" s="2">
        <f t="array" ref="I2540">SUMPRODUCT(B2524:B2543, (ROW(B2524:B2543)-ROW(B2524)+1)) / (20*21/2)</f>
        <v>13.022036190476189</v>
      </c>
      <c r="J2540" s="2">
        <f t="shared" si="314"/>
        <v>12.79785234230658</v>
      </c>
      <c r="K2540" s="2">
        <f t="shared" si="308"/>
        <v>12.391858086769613</v>
      </c>
    </row>
    <row r="2541" spans="1:11" ht="13.5" x14ac:dyDescent="0.25">
      <c r="A2541" s="3">
        <v>45702</v>
      </c>
      <c r="B2541" s="2">
        <v>13.185499999999999</v>
      </c>
      <c r="C2541" s="2">
        <f t="shared" si="309"/>
        <v>0</v>
      </c>
      <c r="D2541" s="2">
        <f t="shared" si="310"/>
        <v>13.139239999999997</v>
      </c>
      <c r="E2541" s="2">
        <f t="shared" si="312"/>
        <v>13.01524</v>
      </c>
      <c r="F2541" s="2">
        <f t="shared" si="313"/>
        <v>12.865824999999996</v>
      </c>
      <c r="G2541" s="2">
        <f t="shared" si="307"/>
        <v>12.279285999999995</v>
      </c>
      <c r="H2541" s="2">
        <f t="shared" si="311"/>
        <v>11.6458835</v>
      </c>
      <c r="I2541" s="2">
        <f t="array" ref="I2541">SUMPRODUCT(B2525:B2544, (ROW(B2525:B2544)-ROW(B2525)+1)) / (20*21/2)</f>
        <v>13.10373095238095</v>
      </c>
      <c r="J2541" s="2">
        <f t="shared" si="314"/>
        <v>12.83477116684881</v>
      </c>
      <c r="K2541" s="2">
        <f t="shared" si="308"/>
        <v>12.422981299053159</v>
      </c>
    </row>
    <row r="2542" spans="1:11" ht="13.5" x14ac:dyDescent="0.25">
      <c r="A2542" s="3">
        <v>45705</v>
      </c>
      <c r="B2542" s="2">
        <v>13.13</v>
      </c>
      <c r="C2542" s="2">
        <f t="shared" si="309"/>
        <v>-5.549999999999855E-2</v>
      </c>
      <c r="D2542" s="2">
        <f t="shared" si="310"/>
        <v>13.155899999999999</v>
      </c>
      <c r="E2542" s="2">
        <f t="shared" si="312"/>
        <v>13.051330000000002</v>
      </c>
      <c r="F2542" s="2">
        <f t="shared" si="313"/>
        <v>12.900059999999996</v>
      </c>
      <c r="G2542" s="2">
        <f t="shared" si="307"/>
        <v>12.303527999999996</v>
      </c>
      <c r="H2542" s="2">
        <f t="shared" si="311"/>
        <v>11.6551565</v>
      </c>
      <c r="I2542" s="2">
        <f t="array" ref="I2542">SUMPRODUCT(B2526:B2545, (ROW(B2526:B2545)-ROW(B2526)+1)) / (20*21/2)</f>
        <v>13.18322142857143</v>
      </c>
      <c r="J2542" s="2">
        <f t="shared" si="314"/>
        <v>12.862888198577496</v>
      </c>
      <c r="K2542" s="2">
        <f t="shared" si="308"/>
        <v>12.450707522619703</v>
      </c>
    </row>
    <row r="2543" spans="1:11" ht="13.5" x14ac:dyDescent="0.25">
      <c r="A2543" s="3">
        <v>45706</v>
      </c>
      <c r="B2543" s="2">
        <v>13.167</v>
      </c>
      <c r="C2543" s="2">
        <f t="shared" si="309"/>
        <v>3.6999999999999034E-2</v>
      </c>
      <c r="D2543" s="2">
        <f t="shared" si="310"/>
        <v>13.179959999999999</v>
      </c>
      <c r="E2543" s="2">
        <f t="shared" si="312"/>
        <v>13.09112</v>
      </c>
      <c r="F2543" s="2">
        <f t="shared" si="313"/>
        <v>12.929204999999993</v>
      </c>
      <c r="G2543" s="2">
        <f t="shared" si="307"/>
        <v>12.328325999999997</v>
      </c>
      <c r="H2543" s="2">
        <f t="shared" si="311"/>
        <v>11.664824000000001</v>
      </c>
      <c r="I2543" s="2">
        <f t="array" ref="I2543">SUMPRODUCT(B2527:B2546, (ROW(B2527:B2546)-ROW(B2527)+1)) / (20*21/2)</f>
        <v>13.244249523809524</v>
      </c>
      <c r="J2543" s="2">
        <f t="shared" si="314"/>
        <v>12.8918512272844</v>
      </c>
      <c r="K2543" s="2">
        <f t="shared" si="308"/>
        <v>12.478797423693441</v>
      </c>
    </row>
    <row r="2544" spans="1:11" ht="13.5" x14ac:dyDescent="0.25">
      <c r="A2544" s="3">
        <v>45707</v>
      </c>
      <c r="B2544" s="2">
        <v>13.787000000000001</v>
      </c>
      <c r="C2544" s="2">
        <f t="shared" si="309"/>
        <v>0.62000000000000099</v>
      </c>
      <c r="D2544" s="2">
        <f t="shared" si="310"/>
        <v>13.291</v>
      </c>
      <c r="E2544" s="2">
        <f t="shared" si="312"/>
        <v>13.175329999999999</v>
      </c>
      <c r="F2544" s="2">
        <f t="shared" si="313"/>
        <v>12.989349999999996</v>
      </c>
      <c r="G2544" s="2">
        <f t="shared" si="307"/>
        <v>12.365523999999999</v>
      </c>
      <c r="H2544" s="2">
        <f t="shared" si="311"/>
        <v>11.677675500000003</v>
      </c>
      <c r="I2544" s="2">
        <f t="array" ref="I2544">SUMPRODUCT(B2528:B2547, (ROW(B2528:B2547)-ROW(B2528)+1)) / (20*21/2)</f>
        <v>13.275142857142859</v>
      </c>
      <c r="J2544" s="2">
        <f t="shared" si="314"/>
        <v>12.977103491352553</v>
      </c>
      <c r="K2544" s="2">
        <f t="shared" si="308"/>
        <v>12.530099485509385</v>
      </c>
    </row>
    <row r="2545" spans="1:11" ht="13.5" x14ac:dyDescent="0.25">
      <c r="A2545" s="3">
        <v>45708</v>
      </c>
      <c r="B2545" s="2">
        <v>13.824</v>
      </c>
      <c r="C2545" s="2">
        <f t="shared" si="309"/>
        <v>3.6999999999999034E-2</v>
      </c>
      <c r="D2545" s="2">
        <f t="shared" si="310"/>
        <v>13.418700000000001</v>
      </c>
      <c r="E2545" s="2">
        <f t="shared" si="312"/>
        <v>13.265090000000001</v>
      </c>
      <c r="F2545" s="2">
        <f t="shared" si="313"/>
        <v>13.044404999999994</v>
      </c>
      <c r="G2545" s="2">
        <f t="shared" si="307"/>
        <v>12.403831999999998</v>
      </c>
      <c r="H2545" s="2">
        <f t="shared" si="311"/>
        <v>11.690712000000003</v>
      </c>
      <c r="I2545" s="2">
        <f t="array" ref="I2545">SUMPRODUCT(B2529:B2548, (ROW(B2529:B2548)-ROW(B2529)+1)) / (20*21/2)</f>
        <v>13.308012380952384</v>
      </c>
      <c r="J2545" s="2">
        <f t="shared" si="314"/>
        <v>13.057760301699929</v>
      </c>
      <c r="K2545" s="2">
        <f t="shared" si="308"/>
        <v>12.580840682156076</v>
      </c>
    </row>
    <row r="2546" spans="1:11" ht="13.5" x14ac:dyDescent="0.25">
      <c r="A2546" s="3">
        <v>45709</v>
      </c>
      <c r="B2546" s="2">
        <v>13.6852</v>
      </c>
      <c r="C2546" s="2">
        <f t="shared" si="309"/>
        <v>-0.13879999999999981</v>
      </c>
      <c r="D2546" s="2">
        <f t="shared" si="310"/>
        <v>13.51864</v>
      </c>
      <c r="E2546" s="2">
        <f t="shared" si="312"/>
        <v>13.328939999999999</v>
      </c>
      <c r="F2546" s="2">
        <f t="shared" si="313"/>
        <v>13.092519999999997</v>
      </c>
      <c r="G2546" s="2">
        <f t="shared" ref="G2546:G2609" si="315">AVERAGE(B2497:B2546)</f>
        <v>12.441029999999998</v>
      </c>
      <c r="H2546" s="2">
        <f t="shared" si="311"/>
        <v>11.703054500000002</v>
      </c>
      <c r="I2546" s="2">
        <f t="array" ref="I2546">SUMPRODUCT(B2530:B2549, (ROW(B2530:B2549)-ROW(B2530)+1)) / (20*21/2)</f>
        <v>13.351237142857144</v>
      </c>
      <c r="J2546" s="2">
        <f t="shared" si="314"/>
        <v>13.117516463442794</v>
      </c>
      <c r="K2546" s="2">
        <f t="shared" si="308"/>
        <v>12.624148890698976</v>
      </c>
    </row>
    <row r="2547" spans="1:11" ht="13.5" x14ac:dyDescent="0.25">
      <c r="A2547" s="3">
        <v>45712</v>
      </c>
      <c r="B2547" s="2">
        <v>13.4169</v>
      </c>
      <c r="C2547" s="2">
        <f t="shared" si="309"/>
        <v>-0.26829999999999998</v>
      </c>
      <c r="D2547" s="2">
        <f t="shared" si="310"/>
        <v>13.57602</v>
      </c>
      <c r="E2547" s="2">
        <f t="shared" si="312"/>
        <v>13.365960000000001</v>
      </c>
      <c r="F2547" s="2">
        <f t="shared" si="313"/>
        <v>13.11797</v>
      </c>
      <c r="G2547" s="2">
        <f t="shared" si="315"/>
        <v>12.472491999999997</v>
      </c>
      <c r="H2547" s="2">
        <f t="shared" si="311"/>
        <v>11.713594000000002</v>
      </c>
      <c r="I2547" s="2">
        <f t="array" ref="I2547">SUMPRODUCT(B2531:B2550, (ROW(B2531:B2550)-ROW(B2531)+1)) / (20*21/2)</f>
        <v>13.399085714285713</v>
      </c>
      <c r="J2547" s="2">
        <f t="shared" si="314"/>
        <v>13.146029181210146</v>
      </c>
      <c r="K2547" s="2">
        <f t="shared" ref="K2547:K2610" si="316">$K$4*B2547+(1-$K$4)*K2546</f>
        <v>12.655237169495093</v>
      </c>
    </row>
    <row r="2548" spans="1:11" ht="13.5" x14ac:dyDescent="0.25">
      <c r="A2548" s="3">
        <v>45713</v>
      </c>
      <c r="B2548" s="2">
        <v>13.463100000000001</v>
      </c>
      <c r="C2548" s="2">
        <f t="shared" si="309"/>
        <v>4.6200000000000685E-2</v>
      </c>
      <c r="D2548" s="2">
        <f t="shared" si="310"/>
        <v>13.63524</v>
      </c>
      <c r="E2548" s="2">
        <f t="shared" si="312"/>
        <v>13.407599999999999</v>
      </c>
      <c r="F2548" s="2">
        <f t="shared" si="313"/>
        <v>13.14804</v>
      </c>
      <c r="G2548" s="2">
        <f t="shared" si="315"/>
        <v>12.504877999999998</v>
      </c>
      <c r="H2548" s="2">
        <f t="shared" si="311"/>
        <v>11.724364500000002</v>
      </c>
      <c r="I2548" s="2">
        <f t="array" ref="I2548">SUMPRODUCT(B2532:B2551, (ROW(B2532:B2551)-ROW(B2532)+1)) / (20*21/2)</f>
        <v>13.451700000000004</v>
      </c>
      <c r="J2548" s="2">
        <f t="shared" si="314"/>
        <v>13.176226402047275</v>
      </c>
      <c r="K2548" s="2">
        <f t="shared" si="316"/>
        <v>12.68691806480901</v>
      </c>
    </row>
    <row r="2549" spans="1:11" ht="13.5" x14ac:dyDescent="0.25">
      <c r="A2549" s="3">
        <v>45714</v>
      </c>
      <c r="B2549" s="2">
        <v>13.601900000000001</v>
      </c>
      <c r="C2549" s="2">
        <f t="shared" si="309"/>
        <v>0.13879999999999981</v>
      </c>
      <c r="D2549" s="2">
        <f t="shared" si="310"/>
        <v>13.598220000000001</v>
      </c>
      <c r="E2549" s="2">
        <f t="shared" si="312"/>
        <v>13.444610000000001</v>
      </c>
      <c r="F2549" s="2">
        <f t="shared" si="313"/>
        <v>13.191989999999999</v>
      </c>
      <c r="G2549" s="2">
        <f t="shared" si="315"/>
        <v>12.543739999999998</v>
      </c>
      <c r="H2549" s="2">
        <f t="shared" si="311"/>
        <v>11.735829000000001</v>
      </c>
      <c r="I2549" s="2">
        <f t="array" ref="I2549">SUMPRODUCT(B2533:B2552, (ROW(B2533:B2552)-ROW(B2533)+1)) / (20*21/2)</f>
        <v>13.534714761904761</v>
      </c>
      <c r="J2549" s="2">
        <f t="shared" si="314"/>
        <v>13.216766744709439</v>
      </c>
      <c r="K2549" s="2">
        <f t="shared" si="316"/>
        <v>12.722799709326305</v>
      </c>
    </row>
    <row r="2550" spans="1:11" ht="13.5" x14ac:dyDescent="0.25">
      <c r="A2550" s="3">
        <v>45715</v>
      </c>
      <c r="B2550" s="2">
        <v>13.6944</v>
      </c>
      <c r="C2550" s="2">
        <f t="shared" si="309"/>
        <v>9.2499999999999361E-2</v>
      </c>
      <c r="D2550" s="2">
        <f t="shared" si="310"/>
        <v>13.572300000000002</v>
      </c>
      <c r="E2550" s="2">
        <f t="shared" si="312"/>
        <v>13.495499999999998</v>
      </c>
      <c r="F2550" s="2">
        <f t="shared" si="313"/>
        <v>13.234549999999999</v>
      </c>
      <c r="G2550" s="2">
        <f t="shared" si="315"/>
        <v>12.579825999999999</v>
      </c>
      <c r="H2550" s="2">
        <f t="shared" si="311"/>
        <v>11.747756000000003</v>
      </c>
      <c r="I2550" s="2">
        <f t="array" ref="I2550">SUMPRODUCT(B2534:B2553, (ROW(B2534:B2553)-ROW(B2534)+1)) / (20*21/2)</f>
        <v>13.584681904761906</v>
      </c>
      <c r="J2550" s="2">
        <f t="shared" si="314"/>
        <v>13.262255626165683</v>
      </c>
      <c r="K2550" s="2">
        <f t="shared" si="316"/>
        <v>12.760901681509587</v>
      </c>
    </row>
    <row r="2551" spans="1:11" ht="13.5" x14ac:dyDescent="0.25">
      <c r="A2551" s="3">
        <v>45716</v>
      </c>
      <c r="B2551" s="2">
        <v>13.787000000000001</v>
      </c>
      <c r="C2551" s="2">
        <f t="shared" si="309"/>
        <v>9.2600000000000904E-2</v>
      </c>
      <c r="D2551" s="2">
        <f t="shared" si="310"/>
        <v>13.59266</v>
      </c>
      <c r="E2551" s="2">
        <f t="shared" si="312"/>
        <v>13.55565</v>
      </c>
      <c r="F2551" s="2">
        <f t="shared" si="313"/>
        <v>13.285445000000001</v>
      </c>
      <c r="G2551" s="2">
        <f t="shared" si="315"/>
        <v>12.618873999999998</v>
      </c>
      <c r="H2551" s="2">
        <f t="shared" si="311"/>
        <v>11.760104499999997</v>
      </c>
      <c r="I2551" s="2">
        <f t="array" ref="I2551">SUMPRODUCT(B2535:B2554, (ROW(B2535:B2554)-ROW(B2535)+1)) / (20*21/2)</f>
        <v>13.651389999999999</v>
      </c>
      <c r="J2551" s="2">
        <f t="shared" si="314"/>
        <v>13.312231280816571</v>
      </c>
      <c r="K2551" s="2">
        <f t="shared" si="316"/>
        <v>12.80114083125431</v>
      </c>
    </row>
    <row r="2552" spans="1:11" ht="13.5" x14ac:dyDescent="0.25">
      <c r="A2552" s="3">
        <v>45719</v>
      </c>
      <c r="B2552" s="2">
        <v>14.1571</v>
      </c>
      <c r="C2552" s="2">
        <f t="shared" si="309"/>
        <v>0.37009999999999899</v>
      </c>
      <c r="D2552" s="2">
        <f t="shared" si="310"/>
        <v>13.740699999999999</v>
      </c>
      <c r="E2552" s="2">
        <f t="shared" si="312"/>
        <v>13.658359999999998</v>
      </c>
      <c r="F2552" s="2">
        <f t="shared" si="313"/>
        <v>13.354845000000003</v>
      </c>
      <c r="G2552" s="2">
        <f t="shared" si="315"/>
        <v>12.666989999999998</v>
      </c>
      <c r="H2552" s="2">
        <f t="shared" si="311"/>
        <v>11.774303499999998</v>
      </c>
      <c r="I2552" s="2">
        <f t="array" ref="I2552">SUMPRODUCT(B2536:B2555, (ROW(B2536:B2555)-ROW(B2536)+1)) / (20*21/2)</f>
        <v>13.712546190476191</v>
      </c>
      <c r="J2552" s="2">
        <f t="shared" si="314"/>
        <v>13.39269496835785</v>
      </c>
      <c r="K2552" s="2">
        <f t="shared" si="316"/>
        <v>12.854315700616887</v>
      </c>
    </row>
    <row r="2553" spans="1:11" ht="13.5" x14ac:dyDescent="0.25">
      <c r="A2553" s="3">
        <v>45720</v>
      </c>
      <c r="B2553" s="2">
        <v>13.8795</v>
      </c>
      <c r="C2553" s="2">
        <f t="shared" si="309"/>
        <v>-0.27759999999999962</v>
      </c>
      <c r="D2553" s="2">
        <f t="shared" si="310"/>
        <v>13.823980000000001</v>
      </c>
      <c r="E2553" s="2">
        <f t="shared" si="312"/>
        <v>13.729609999999999</v>
      </c>
      <c r="F2553" s="2">
        <f t="shared" si="313"/>
        <v>13.410365000000002</v>
      </c>
      <c r="G2553" s="2">
        <f t="shared" si="315"/>
        <v>12.709553999999999</v>
      </c>
      <c r="H2553" s="2">
        <f t="shared" si="311"/>
        <v>11.786736999999999</v>
      </c>
      <c r="I2553" s="2">
        <f t="array" ref="I2553">SUMPRODUCT(B2537:B2556, (ROW(B2537:B2556)-ROW(B2537)+1)) / (20*21/2)</f>
        <v>13.763662380952381</v>
      </c>
      <c r="J2553" s="2">
        <f t="shared" si="314"/>
        <v>13.439057352323768</v>
      </c>
      <c r="K2553" s="2">
        <f t="shared" si="316"/>
        <v>12.894519006475049</v>
      </c>
    </row>
    <row r="2554" spans="1:11" ht="13.5" x14ac:dyDescent="0.25">
      <c r="A2554" s="3">
        <v>45721</v>
      </c>
      <c r="B2554" s="2">
        <v>14.110799999999999</v>
      </c>
      <c r="C2554" s="2">
        <f t="shared" si="309"/>
        <v>0.23129999999999917</v>
      </c>
      <c r="D2554" s="2">
        <f t="shared" si="310"/>
        <v>13.92576</v>
      </c>
      <c r="E2554" s="2">
        <f t="shared" si="312"/>
        <v>13.761990000000003</v>
      </c>
      <c r="F2554" s="2">
        <f t="shared" si="313"/>
        <v>13.46866</v>
      </c>
      <c r="G2554" s="2">
        <f t="shared" si="315"/>
        <v>12.756744000000001</v>
      </c>
      <c r="H2554" s="2">
        <f t="shared" si="311"/>
        <v>11.800368999999998</v>
      </c>
      <c r="I2554" s="2">
        <f t="array" ref="I2554">SUMPRODUCT(B2538:B2557, (ROW(B2538:B2557)-ROW(B2538)+1)) / (20*21/2)</f>
        <v>13.809931428571428</v>
      </c>
      <c r="J2554" s="2">
        <f t="shared" si="314"/>
        <v>13.503032842578646</v>
      </c>
      <c r="K2554" s="2">
        <f t="shared" si="316"/>
        <v>12.942216300338773</v>
      </c>
    </row>
    <row r="2555" spans="1:11" ht="13.5" x14ac:dyDescent="0.25">
      <c r="A2555" s="3">
        <v>45722</v>
      </c>
      <c r="B2555" s="2">
        <v>14.110799999999999</v>
      </c>
      <c r="C2555" s="2">
        <f t="shared" si="309"/>
        <v>0</v>
      </c>
      <c r="D2555" s="2">
        <f t="shared" si="310"/>
        <v>14.009039999999999</v>
      </c>
      <c r="E2555" s="2">
        <f t="shared" si="312"/>
        <v>13.79067</v>
      </c>
      <c r="F2555" s="2">
        <f t="shared" si="313"/>
        <v>13.52788</v>
      </c>
      <c r="G2555" s="2">
        <f t="shared" si="315"/>
        <v>12.803934000000002</v>
      </c>
      <c r="H2555" s="2">
        <f t="shared" si="311"/>
        <v>11.814336499999998</v>
      </c>
      <c r="I2555" s="2">
        <f t="array" ref="I2555">SUMPRODUCT(B2539:B2558, (ROW(B2539:B2558)-ROW(B2539)+1)) / (20*21/2)</f>
        <v>13.854877142857141</v>
      </c>
      <c r="J2555" s="2">
        <f t="shared" si="314"/>
        <v>13.560915428999726</v>
      </c>
      <c r="K2555" s="2">
        <f t="shared" si="316"/>
        <v>12.988043112090194</v>
      </c>
    </row>
    <row r="2556" spans="1:11" ht="13.5" x14ac:dyDescent="0.25">
      <c r="A2556" s="3">
        <v>45723</v>
      </c>
      <c r="B2556" s="2">
        <v>14.0646</v>
      </c>
      <c r="C2556" s="2">
        <f t="shared" si="309"/>
        <v>-4.6199999999998909E-2</v>
      </c>
      <c r="D2556" s="2">
        <f t="shared" si="310"/>
        <v>14.06456</v>
      </c>
      <c r="E2556" s="2">
        <f t="shared" si="312"/>
        <v>13.828610000000001</v>
      </c>
      <c r="F2556" s="2">
        <f t="shared" si="313"/>
        <v>13.578775000000002</v>
      </c>
      <c r="G2556" s="2">
        <f t="shared" si="315"/>
        <v>12.850200000000005</v>
      </c>
      <c r="H2556" s="2">
        <f t="shared" si="311"/>
        <v>11.828072999999996</v>
      </c>
      <c r="I2556" s="2">
        <f t="array" ref="I2556">SUMPRODUCT(B2540:B2559, (ROW(B2540:B2559)-ROW(B2540)+1)) / (20*21/2)</f>
        <v>13.894799523809525</v>
      </c>
      <c r="J2556" s="2">
        <f t="shared" si="314"/>
        <v>13.60888538814261</v>
      </c>
      <c r="K2556" s="2">
        <f t="shared" si="316"/>
        <v>13.030261029263128</v>
      </c>
    </row>
    <row r="2557" spans="1:11" ht="13.5" x14ac:dyDescent="0.25">
      <c r="A2557" s="3">
        <v>45726</v>
      </c>
      <c r="B2557" s="2">
        <v>14.0646</v>
      </c>
      <c r="C2557" s="2">
        <f t="shared" si="309"/>
        <v>0</v>
      </c>
      <c r="D2557" s="2">
        <f t="shared" si="310"/>
        <v>14.046060000000001</v>
      </c>
      <c r="E2557" s="2">
        <f t="shared" si="312"/>
        <v>13.893379999999999</v>
      </c>
      <c r="F2557" s="2">
        <f t="shared" si="313"/>
        <v>13.629670000000001</v>
      </c>
      <c r="G2557" s="2">
        <f t="shared" si="315"/>
        <v>12.897020000000005</v>
      </c>
      <c r="H2557" s="2">
        <f t="shared" si="311"/>
        <v>11.842395999999999</v>
      </c>
      <c r="I2557" s="2">
        <f t="array" ref="I2557">SUMPRODUCT(B2541:B2560, (ROW(B2541:B2560)-ROW(B2541)+1)) / (20*21/2)</f>
        <v>13.944675238095238</v>
      </c>
      <c r="J2557" s="2">
        <f t="shared" si="314"/>
        <v>13.652286779748076</v>
      </c>
      <c r="K2557" s="2">
        <f t="shared" si="316"/>
        <v>13.070823341841045</v>
      </c>
    </row>
    <row r="2558" spans="1:11" ht="13.5" x14ac:dyDescent="0.25">
      <c r="A2558" s="3">
        <v>45727</v>
      </c>
      <c r="B2558" s="2">
        <v>14.101599999999999</v>
      </c>
      <c r="C2558" s="2">
        <f t="shared" si="309"/>
        <v>3.6999999999999034E-2</v>
      </c>
      <c r="D2558" s="2">
        <f t="shared" si="310"/>
        <v>14.090479999999999</v>
      </c>
      <c r="E2558" s="2">
        <f t="shared" si="312"/>
        <v>13.957229999999999</v>
      </c>
      <c r="F2558" s="2">
        <f t="shared" si="313"/>
        <v>13.682415000000002</v>
      </c>
      <c r="G2558" s="2">
        <f t="shared" si="315"/>
        <v>12.944210000000004</v>
      </c>
      <c r="H2558" s="2">
        <f t="shared" si="311"/>
        <v>11.856736499999997</v>
      </c>
      <c r="I2558" s="2">
        <f t="array" ref="I2558">SUMPRODUCT(B2542:B2561, (ROW(B2542:B2561)-ROW(B2542)+1)) / (20*21/2)</f>
        <v>14.002702857142859</v>
      </c>
      <c r="J2558" s="2">
        <f t="shared" si="314"/>
        <v>13.695078515010165</v>
      </c>
      <c r="K2558" s="2">
        <f t="shared" si="316"/>
        <v>13.111245955886496</v>
      </c>
    </row>
    <row r="2559" spans="1:11" ht="13.5" x14ac:dyDescent="0.25">
      <c r="A2559" s="3">
        <v>45728</v>
      </c>
      <c r="B2559" s="2">
        <v>14.101599999999999</v>
      </c>
      <c r="C2559" s="2">
        <f t="shared" si="309"/>
        <v>0</v>
      </c>
      <c r="D2559" s="2">
        <f t="shared" si="310"/>
        <v>14.088640000000002</v>
      </c>
      <c r="E2559" s="2">
        <f t="shared" si="312"/>
        <v>14.007200000000001</v>
      </c>
      <c r="F2559" s="2">
        <f t="shared" si="313"/>
        <v>13.725905000000006</v>
      </c>
      <c r="G2559" s="2">
        <f t="shared" si="315"/>
        <v>12.991216000000001</v>
      </c>
      <c r="H2559" s="2">
        <f t="shared" si="311"/>
        <v>11.871705499999997</v>
      </c>
      <c r="I2559" s="2">
        <f t="array" ref="I2559">SUMPRODUCT(B2543:B2562, (ROW(B2543:B2562)-ROW(B2543)+1)) / (20*21/2)</f>
        <v>14.054126190476191</v>
      </c>
      <c r="J2559" s="2">
        <f t="shared" si="314"/>
        <v>13.733794846913959</v>
      </c>
      <c r="K2559" s="2">
        <f t="shared" si="316"/>
        <v>13.150083369381143</v>
      </c>
    </row>
    <row r="2560" spans="1:11" ht="13.5" x14ac:dyDescent="0.25">
      <c r="A2560" s="3">
        <v>45729</v>
      </c>
      <c r="B2560" s="2">
        <v>14.249599999999999</v>
      </c>
      <c r="C2560" s="2">
        <f t="shared" si="309"/>
        <v>0.14799999999999969</v>
      </c>
      <c r="D2560" s="2">
        <f t="shared" si="310"/>
        <v>14.116399999999999</v>
      </c>
      <c r="E2560" s="2">
        <f t="shared" si="312"/>
        <v>14.062719999999999</v>
      </c>
      <c r="F2560" s="2">
        <f t="shared" si="313"/>
        <v>13.779109999999999</v>
      </c>
      <c r="G2560" s="2">
        <f t="shared" si="315"/>
        <v>13.032298000000001</v>
      </c>
      <c r="H2560" s="2">
        <f t="shared" si="311"/>
        <v>11.886995499999998</v>
      </c>
      <c r="I2560" s="2">
        <f t="array" ref="I2560">SUMPRODUCT(B2544:B2563, (ROW(B2544:B2563)-ROW(B2544)+1)) / (20*21/2)</f>
        <v>14.103124761904761</v>
      </c>
      <c r="J2560" s="2">
        <f t="shared" si="314"/>
        <v>13.782919147207867</v>
      </c>
      <c r="K2560" s="2">
        <f t="shared" si="316"/>
        <v>13.193201668621098</v>
      </c>
    </row>
    <row r="2561" spans="1:11" ht="13.5" x14ac:dyDescent="0.25">
      <c r="A2561" s="3">
        <v>45730</v>
      </c>
      <c r="B2561" s="2">
        <v>14.388400000000001</v>
      </c>
      <c r="C2561" s="2">
        <f t="shared" si="309"/>
        <v>0.13880000000000159</v>
      </c>
      <c r="D2561" s="2">
        <f t="shared" si="310"/>
        <v>14.18116</v>
      </c>
      <c r="E2561" s="2">
        <f t="shared" si="312"/>
        <v>14.122859999999999</v>
      </c>
      <c r="F2561" s="2">
        <f t="shared" si="313"/>
        <v>13.839255</v>
      </c>
      <c r="G2561" s="2">
        <f t="shared" si="315"/>
        <v>13.083374000000003</v>
      </c>
      <c r="H2561" s="2">
        <f t="shared" si="311"/>
        <v>11.903021499999998</v>
      </c>
      <c r="I2561" s="2">
        <f t="array" ref="I2561">SUMPRODUCT(B2545:B2564, (ROW(B2545:B2564)-ROW(B2545)+1)) / (20*21/2)</f>
        <v>14.138241428571428</v>
      </c>
      <c r="J2561" s="2">
        <f t="shared" si="314"/>
        <v>13.840583990330927</v>
      </c>
      <c r="K2561" s="2">
        <f t="shared" si="316"/>
        <v>13.240072191420271</v>
      </c>
    </row>
    <row r="2562" spans="1:11" ht="13.5" x14ac:dyDescent="0.25">
      <c r="A2562" s="3">
        <v>45733</v>
      </c>
      <c r="B2562" s="2">
        <v>14.379200000000001</v>
      </c>
      <c r="C2562" s="2">
        <f t="shared" si="309"/>
        <v>-9.1999999999998749E-3</v>
      </c>
      <c r="D2562" s="2">
        <f t="shared" si="310"/>
        <v>14.24408</v>
      </c>
      <c r="E2562" s="2">
        <f t="shared" si="312"/>
        <v>14.14507</v>
      </c>
      <c r="F2562" s="2">
        <f t="shared" si="313"/>
        <v>13.901715000000001</v>
      </c>
      <c r="G2562" s="2">
        <f t="shared" si="315"/>
        <v>13.134082000000001</v>
      </c>
      <c r="H2562" s="2">
        <f t="shared" si="311"/>
        <v>11.918330999999998</v>
      </c>
      <c r="I2562" s="2">
        <f t="array" ref="I2562">SUMPRODUCT(B2546:B2565, (ROW(B2546:B2565)-ROW(B2546)+1)) / (20*21/2)</f>
        <v>14.176044285714285</v>
      </c>
      <c r="J2562" s="2">
        <f t="shared" si="314"/>
        <v>13.891880753156554</v>
      </c>
      <c r="K2562" s="2">
        <f t="shared" si="316"/>
        <v>13.284743870188104</v>
      </c>
    </row>
    <row r="2563" spans="1:11" ht="13.5" x14ac:dyDescent="0.25">
      <c r="A2563" s="3">
        <v>45734</v>
      </c>
      <c r="B2563" s="2">
        <v>14.4162</v>
      </c>
      <c r="C2563" s="2">
        <f t="shared" si="309"/>
        <v>3.6999999999999034E-2</v>
      </c>
      <c r="D2563" s="2">
        <f t="shared" si="310"/>
        <v>14.306999999999999</v>
      </c>
      <c r="E2563" s="2">
        <f t="shared" si="312"/>
        <v>14.198740000000001</v>
      </c>
      <c r="F2563" s="2">
        <f t="shared" si="313"/>
        <v>13.964175000000001</v>
      </c>
      <c r="G2563" s="2">
        <f t="shared" si="315"/>
        <v>13.182198000000001</v>
      </c>
      <c r="H2563" s="2">
        <f t="shared" si="311"/>
        <v>11.933825499999998</v>
      </c>
      <c r="I2563" s="2">
        <f t="array" ref="I2563">SUMPRODUCT(B2547:B2566, (ROW(B2547:B2566)-ROW(B2547)+1)) / (20*21/2)</f>
        <v>14.210283333333335</v>
      </c>
      <c r="J2563" s="2">
        <f t="shared" si="314"/>
        <v>13.941815919522597</v>
      </c>
      <c r="K2563" s="2">
        <f t="shared" si="316"/>
        <v>13.329114698808178</v>
      </c>
    </row>
    <row r="2564" spans="1:11" ht="13.5" x14ac:dyDescent="0.25">
      <c r="A2564" s="3">
        <v>45735</v>
      </c>
      <c r="B2564" s="2">
        <v>14.3329</v>
      </c>
      <c r="C2564" s="2">
        <f t="shared" ref="C2564:C2627" si="317">B2564-B2563</f>
        <v>-8.3299999999999486E-2</v>
      </c>
      <c r="D2564" s="2">
        <f t="shared" si="310"/>
        <v>14.353260000000001</v>
      </c>
      <c r="E2564" s="2">
        <f t="shared" si="312"/>
        <v>14.220950000000002</v>
      </c>
      <c r="F2564" s="2">
        <f t="shared" si="313"/>
        <v>13.991470000000001</v>
      </c>
      <c r="G2564" s="2">
        <f t="shared" si="315"/>
        <v>13.230128000000001</v>
      </c>
      <c r="H2564" s="2">
        <f t="shared" si="311"/>
        <v>11.948903499999997</v>
      </c>
      <c r="I2564" s="2">
        <f t="array" ref="I2564">SUMPRODUCT(B2548:B2567, (ROW(B2548:B2567)-ROW(B2548)+1)) / (20*21/2)</f>
        <v>14.244741428571428</v>
      </c>
      <c r="J2564" s="2">
        <f t="shared" si="314"/>
        <v>13.979062022425206</v>
      </c>
      <c r="K2564" s="2">
        <f t="shared" si="316"/>
        <v>13.36847882826668</v>
      </c>
    </row>
    <row r="2565" spans="1:11" ht="13.5" x14ac:dyDescent="0.25">
      <c r="A2565" s="3">
        <v>45737</v>
      </c>
      <c r="B2565" s="2">
        <v>14.388400000000001</v>
      </c>
      <c r="C2565" s="2">
        <f t="shared" si="317"/>
        <v>5.5500000000000327E-2</v>
      </c>
      <c r="D2565" s="2">
        <f t="shared" si="310"/>
        <v>14.381020000000001</v>
      </c>
      <c r="E2565" s="2">
        <f t="shared" si="312"/>
        <v>14.248709999999999</v>
      </c>
      <c r="F2565" s="2">
        <f t="shared" si="313"/>
        <v>14.019690000000001</v>
      </c>
      <c r="G2565" s="2">
        <f t="shared" si="315"/>
        <v>13.279168</v>
      </c>
      <c r="H2565" s="2">
        <f t="shared" si="311"/>
        <v>11.965096999999997</v>
      </c>
      <c r="I2565" s="2">
        <f t="array" ref="I2565">SUMPRODUCT(B2549:B2568, (ROW(B2549:B2568)-ROW(B2549)+1)) / (20*21/2)</f>
        <v>14.293821904761902</v>
      </c>
      <c r="J2565" s="2">
        <f t="shared" si="314"/>
        <v>14.018046591718042</v>
      </c>
      <c r="K2565" s="2">
        <f t="shared" si="316"/>
        <v>13.408475736962103</v>
      </c>
    </row>
    <row r="2566" spans="1:11" ht="13.5" x14ac:dyDescent="0.25">
      <c r="A2566" s="3">
        <v>45740</v>
      </c>
      <c r="B2566" s="2">
        <v>14.379200000000001</v>
      </c>
      <c r="C2566" s="2">
        <f t="shared" si="317"/>
        <v>-9.1999999999998749E-3</v>
      </c>
      <c r="D2566" s="2">
        <f t="shared" si="310"/>
        <v>14.37918</v>
      </c>
      <c r="E2566" s="2">
        <f t="shared" si="312"/>
        <v>14.280169999999998</v>
      </c>
      <c r="F2566" s="2">
        <f t="shared" si="313"/>
        <v>14.054390000000001</v>
      </c>
      <c r="G2566" s="2">
        <f t="shared" si="315"/>
        <v>13.328023999999997</v>
      </c>
      <c r="H2566" s="2">
        <f t="shared" si="311"/>
        <v>11.981579999999994</v>
      </c>
      <c r="I2566" s="2">
        <f t="array" ref="I2566">SUMPRODUCT(B2550:B2569, (ROW(B2550:B2569)-ROW(B2550)+1)) / (20*21/2)</f>
        <v>14.337394761904761</v>
      </c>
      <c r="J2566" s="2">
        <f t="shared" si="314"/>
        <v>14.052442154411562</v>
      </c>
      <c r="K2566" s="2">
        <f t="shared" si="316"/>
        <v>13.446543355120452</v>
      </c>
    </row>
    <row r="2567" spans="1:11" ht="13.5" x14ac:dyDescent="0.25">
      <c r="A2567" s="3">
        <v>45741</v>
      </c>
      <c r="B2567" s="2">
        <v>14.4162</v>
      </c>
      <c r="C2567" s="2">
        <f t="shared" si="317"/>
        <v>3.6999999999999034E-2</v>
      </c>
      <c r="D2567" s="2">
        <f t="shared" ref="D2567:D2630" si="318">AVERAGE(B2563:B2567)</f>
        <v>14.38658</v>
      </c>
      <c r="E2567" s="2">
        <f t="shared" si="312"/>
        <v>14.315329999999999</v>
      </c>
      <c r="F2567" s="2">
        <f t="shared" si="313"/>
        <v>14.104354999999998</v>
      </c>
      <c r="G2567" s="2">
        <f t="shared" si="315"/>
        <v>13.377619999999997</v>
      </c>
      <c r="H2567" s="2">
        <f t="shared" si="311"/>
        <v>11.997325999999996</v>
      </c>
      <c r="I2567" s="2">
        <f t="array" ref="I2567">SUMPRODUCT(B2551:B2570, (ROW(B2551:B2570)-ROW(B2551)+1)) / (20*21/2)</f>
        <v>14.377006666666665</v>
      </c>
      <c r="J2567" s="2">
        <f t="shared" si="314"/>
        <v>14.087085758753318</v>
      </c>
      <c r="K2567" s="2">
        <f t="shared" si="316"/>
        <v>13.484569105900043</v>
      </c>
    </row>
    <row r="2568" spans="1:11" ht="13.5" x14ac:dyDescent="0.25">
      <c r="A2568" s="3">
        <v>45742</v>
      </c>
      <c r="B2568" s="2">
        <v>14.6197</v>
      </c>
      <c r="C2568" s="2">
        <f t="shared" si="317"/>
        <v>0.20350000000000001</v>
      </c>
      <c r="D2568" s="2">
        <f t="shared" si="318"/>
        <v>14.42728</v>
      </c>
      <c r="E2568" s="2">
        <f t="shared" si="312"/>
        <v>14.367139999999997</v>
      </c>
      <c r="F2568" s="2">
        <f t="shared" si="313"/>
        <v>14.162184999999997</v>
      </c>
      <c r="G2568" s="2">
        <f t="shared" si="315"/>
        <v>13.429805999999996</v>
      </c>
      <c r="H2568" s="2">
        <f t="shared" si="311"/>
        <v>12.013879499999998</v>
      </c>
      <c r="I2568" s="2">
        <f t="array" ref="I2568">SUMPRODUCT(B2552:B2571, (ROW(B2552:B2571)-ROW(B2552)+1)) / (20*21/2)</f>
        <v>14.428025238095238</v>
      </c>
      <c r="J2568" s="2">
        <f t="shared" si="314"/>
        <v>14.137810924586336</v>
      </c>
      <c r="K2568" s="2">
        <f t="shared" si="316"/>
        <v>13.529084042923571</v>
      </c>
    </row>
    <row r="2569" spans="1:11" ht="13.5" x14ac:dyDescent="0.25">
      <c r="A2569" s="3">
        <v>45743</v>
      </c>
      <c r="B2569" s="2">
        <v>14.6197</v>
      </c>
      <c r="C2569" s="2">
        <f t="shared" si="317"/>
        <v>0</v>
      </c>
      <c r="D2569" s="2">
        <f t="shared" si="318"/>
        <v>14.484640000000002</v>
      </c>
      <c r="E2569" s="2">
        <f t="shared" si="312"/>
        <v>14.418950000000001</v>
      </c>
      <c r="F2569" s="2">
        <f t="shared" si="313"/>
        <v>14.213075</v>
      </c>
      <c r="G2569" s="2">
        <f t="shared" si="315"/>
        <v>13.483471999999995</v>
      </c>
      <c r="H2569" s="2">
        <f t="shared" si="311"/>
        <v>12.030600999999999</v>
      </c>
      <c r="I2569" s="2">
        <f t="array" ref="I2569">SUMPRODUCT(B2553:B2572, (ROW(B2553:B2572)-ROW(B2553)+1)) / (20*21/2)</f>
        <v>14.474241428571426</v>
      </c>
      <c r="J2569" s="2">
        <f t="shared" si="314"/>
        <v>14.183705122244781</v>
      </c>
      <c r="K2569" s="2">
        <f t="shared" si="316"/>
        <v>13.571853296142255</v>
      </c>
    </row>
    <row r="2570" spans="1:11" ht="13.5" x14ac:dyDescent="0.25">
      <c r="A2570" s="3">
        <v>45744</v>
      </c>
      <c r="B2570" s="2">
        <v>14.629</v>
      </c>
      <c r="C2570" s="2">
        <f t="shared" si="317"/>
        <v>9.2999999999996419E-3</v>
      </c>
      <c r="D2570" s="2">
        <f t="shared" si="318"/>
        <v>14.532760000000001</v>
      </c>
      <c r="E2570" s="2">
        <f t="shared" si="312"/>
        <v>14.456889999999998</v>
      </c>
      <c r="F2570" s="2">
        <f t="shared" si="313"/>
        <v>14.259805</v>
      </c>
      <c r="G2570" s="2">
        <f t="shared" si="315"/>
        <v>13.532141999999997</v>
      </c>
      <c r="H2570" s="2">
        <f t="shared" ref="H2570:H2633" si="319">AVERAGE(B2371:B2570)</f>
        <v>12.048206999999998</v>
      </c>
      <c r="I2570" s="2">
        <f t="array" ref="I2570">SUMPRODUCT(B2554:B2573, (ROW(B2554:B2573)-ROW(B2554)+1)) / (20*21/2)</f>
        <v>14.516541428571429</v>
      </c>
      <c r="J2570" s="2">
        <f t="shared" si="314"/>
        <v>14.226114158221469</v>
      </c>
      <c r="K2570" s="2">
        <f t="shared" si="316"/>
        <v>13.613310029626872</v>
      </c>
    </row>
    <row r="2571" spans="1:11" ht="13.5" x14ac:dyDescent="0.25">
      <c r="A2571" s="3">
        <v>45749</v>
      </c>
      <c r="B2571" s="2">
        <v>14.795500000000001</v>
      </c>
      <c r="C2571" s="2">
        <f t="shared" si="317"/>
        <v>0.16650000000000098</v>
      </c>
      <c r="D2571" s="2">
        <f t="shared" si="318"/>
        <v>14.616020000000001</v>
      </c>
      <c r="E2571" s="2">
        <f t="shared" si="312"/>
        <v>14.4976</v>
      </c>
      <c r="F2571" s="2">
        <f t="shared" si="313"/>
        <v>14.310230000000001</v>
      </c>
      <c r="G2571" s="2">
        <f t="shared" si="315"/>
        <v>13.581551999999995</v>
      </c>
      <c r="H2571" s="2">
        <f t="shared" si="319"/>
        <v>12.065723500000001</v>
      </c>
      <c r="I2571" s="2">
        <f t="array" ref="I2571">SUMPRODUCT(B2555:B2574, (ROW(B2555:B2574)-ROW(B2555)+1)) / (20*21/2)</f>
        <v>14.550999523809523</v>
      </c>
      <c r="J2571" s="2">
        <f t="shared" si="314"/>
        <v>14.280341381247997</v>
      </c>
      <c r="K2571" s="2">
        <f t="shared" si="316"/>
        <v>13.659670420621897</v>
      </c>
    </row>
    <row r="2572" spans="1:11" ht="13.5" x14ac:dyDescent="0.25">
      <c r="A2572" s="3">
        <v>45750</v>
      </c>
      <c r="B2572" s="2">
        <v>14.795500000000001</v>
      </c>
      <c r="C2572" s="2">
        <f t="shared" si="317"/>
        <v>0</v>
      </c>
      <c r="D2572" s="2">
        <f t="shared" si="318"/>
        <v>14.691880000000001</v>
      </c>
      <c r="E2572" s="2">
        <f t="shared" ref="E2572:E2635" si="320">AVERAGE(B2563:B2572)</f>
        <v>14.53923</v>
      </c>
      <c r="F2572" s="2">
        <f t="shared" si="313"/>
        <v>14.34215</v>
      </c>
      <c r="G2572" s="2">
        <f t="shared" si="315"/>
        <v>13.628555999999994</v>
      </c>
      <c r="H2572" s="2">
        <f t="shared" si="319"/>
        <v>12.083952500000001</v>
      </c>
      <c r="I2572" s="2">
        <f t="array" ref="I2572">SUMPRODUCT(B2556:B2575, (ROW(B2556:B2575)-ROW(B2556)+1)) / (20*21/2)</f>
        <v>14.626474285714286</v>
      </c>
      <c r="J2572" s="2">
        <f t="shared" si="314"/>
        <v>14.329404106843427</v>
      </c>
      <c r="K2572" s="2">
        <f t="shared" si="316"/>
        <v>13.704212757068097</v>
      </c>
    </row>
    <row r="2573" spans="1:11" ht="13.5" x14ac:dyDescent="0.25">
      <c r="A2573" s="3">
        <v>45751</v>
      </c>
      <c r="B2573" s="2">
        <v>14.786300000000001</v>
      </c>
      <c r="C2573" s="2">
        <f t="shared" si="317"/>
        <v>-9.1999999999998749E-3</v>
      </c>
      <c r="D2573" s="2">
        <f t="shared" si="318"/>
        <v>14.725200000000001</v>
      </c>
      <c r="E2573" s="2">
        <f t="shared" si="320"/>
        <v>14.576240000000002</v>
      </c>
      <c r="F2573" s="2">
        <f t="shared" si="313"/>
        <v>14.387489999999996</v>
      </c>
      <c r="G2573" s="2">
        <f t="shared" si="315"/>
        <v>13.672599999999994</v>
      </c>
      <c r="H2573" s="2">
        <f t="shared" si="319"/>
        <v>12.102764500000001</v>
      </c>
      <c r="I2573" s="2">
        <f t="array" ref="I2573">SUMPRODUCT(B2557:B2576, (ROW(B2557:B2576)-ROW(B2557)+1)) / (20*21/2)</f>
        <v>14.692305714285714</v>
      </c>
      <c r="J2573" s="2">
        <f t="shared" si="314"/>
        <v>14.372918001429767</v>
      </c>
      <c r="K2573" s="2">
        <f t="shared" si="316"/>
        <v>13.746647550908564</v>
      </c>
    </row>
    <row r="2574" spans="1:11" ht="13.5" x14ac:dyDescent="0.25">
      <c r="A2574" s="3">
        <v>45754</v>
      </c>
      <c r="B2574" s="2">
        <v>14.7493</v>
      </c>
      <c r="C2574" s="2">
        <f t="shared" si="317"/>
        <v>-3.700000000000081E-2</v>
      </c>
      <c r="D2574" s="2">
        <f t="shared" si="318"/>
        <v>14.75112</v>
      </c>
      <c r="E2574" s="2">
        <f t="shared" si="320"/>
        <v>14.617880000000003</v>
      </c>
      <c r="F2574" s="2">
        <f t="shared" si="313"/>
        <v>14.419414999999997</v>
      </c>
      <c r="G2574" s="2">
        <f t="shared" si="315"/>
        <v>13.715903999999993</v>
      </c>
      <c r="H2574" s="2">
        <f t="shared" si="319"/>
        <v>12.121182000000001</v>
      </c>
      <c r="I2574" s="2">
        <f t="array" ref="I2574">SUMPRODUCT(B2558:B2577, (ROW(B2558:B2577)-ROW(B2558)+1)) / (20*21/2)</f>
        <v>14.7273319047619</v>
      </c>
      <c r="J2574" s="2">
        <f t="shared" si="314"/>
        <v>14.408763906055503</v>
      </c>
      <c r="K2574" s="2">
        <f t="shared" si="316"/>
        <v>13.785967254794503</v>
      </c>
    </row>
    <row r="2575" spans="1:11" ht="13.5" x14ac:dyDescent="0.25">
      <c r="A2575" s="3">
        <v>45755</v>
      </c>
      <c r="B2575" s="2">
        <v>15.2119</v>
      </c>
      <c r="C2575" s="2">
        <f t="shared" si="317"/>
        <v>0.46260000000000012</v>
      </c>
      <c r="D2575" s="2">
        <f t="shared" si="318"/>
        <v>14.867700000000003</v>
      </c>
      <c r="E2575" s="2">
        <f t="shared" si="320"/>
        <v>14.700229999999999</v>
      </c>
      <c r="F2575" s="2">
        <f t="shared" si="313"/>
        <v>14.47447</v>
      </c>
      <c r="G2575" s="2">
        <f t="shared" si="315"/>
        <v>13.765683999999991</v>
      </c>
      <c r="H2575" s="2">
        <f t="shared" si="319"/>
        <v>12.140822499999999</v>
      </c>
      <c r="I2575" s="2">
        <f t="array" ref="I2575">SUMPRODUCT(B2559:B2578, (ROW(B2559:B2578)-ROW(B2559)+1)) / (20*21/2)</f>
        <v>14.749583333333334</v>
      </c>
      <c r="J2575" s="2">
        <f t="shared" si="314"/>
        <v>14.485253057859742</v>
      </c>
      <c r="K2575" s="2">
        <f t="shared" si="316"/>
        <v>13.841886185979032</v>
      </c>
    </row>
    <row r="2576" spans="1:11" ht="13.5" x14ac:dyDescent="0.25">
      <c r="A2576" s="3">
        <v>45757</v>
      </c>
      <c r="B2576" s="2">
        <v>15.165699999999999</v>
      </c>
      <c r="C2576" s="2">
        <f t="shared" si="317"/>
        <v>-4.6200000000000685E-2</v>
      </c>
      <c r="D2576" s="2">
        <f t="shared" si="318"/>
        <v>14.941739999999999</v>
      </c>
      <c r="E2576" s="2">
        <f t="shared" si="320"/>
        <v>14.778880000000001</v>
      </c>
      <c r="F2576" s="2">
        <f t="shared" si="313"/>
        <v>14.529525000000001</v>
      </c>
      <c r="G2576" s="2">
        <f t="shared" si="315"/>
        <v>13.814539999999996</v>
      </c>
      <c r="H2576" s="2">
        <f t="shared" si="319"/>
        <v>12.160231999999999</v>
      </c>
      <c r="I2576" s="2">
        <f t="array" ref="I2576">SUMPRODUCT(B2560:B2579, (ROW(B2560:B2579)-ROW(B2560)+1)) / (20*21/2)</f>
        <v>14.768486190476189</v>
      </c>
      <c r="J2576" s="2">
        <f t="shared" si="314"/>
        <v>14.550057528539767</v>
      </c>
      <c r="K2576" s="2">
        <f t="shared" si="316"/>
        <v>13.893800453195542</v>
      </c>
    </row>
    <row r="2577" spans="1:11" ht="13.5" x14ac:dyDescent="0.25">
      <c r="A2577" s="3">
        <v>45758</v>
      </c>
      <c r="B2577" s="2">
        <v>14.8973</v>
      </c>
      <c r="C2577" s="2">
        <f t="shared" si="317"/>
        <v>-0.26839999999999975</v>
      </c>
      <c r="D2577" s="2">
        <f t="shared" si="318"/>
        <v>14.962100000000001</v>
      </c>
      <c r="E2577" s="2">
        <f t="shared" si="320"/>
        <v>14.82699</v>
      </c>
      <c r="F2577" s="2">
        <f t="shared" si="313"/>
        <v>14.571160000000001</v>
      </c>
      <c r="G2577" s="2">
        <f t="shared" si="315"/>
        <v>13.854327999999994</v>
      </c>
      <c r="H2577" s="2">
        <f t="shared" si="319"/>
        <v>12.179599000000003</v>
      </c>
      <c r="I2577" s="2">
        <f t="array" ref="I2577">SUMPRODUCT(B2561:B2580, (ROW(B2561:B2580)-ROW(B2561)+1)) / (20*21/2)</f>
        <v>14.782278571428574</v>
      </c>
      <c r="J2577" s="2">
        <f t="shared" si="314"/>
        <v>14.58312824010741</v>
      </c>
      <c r="K2577" s="2">
        <f t="shared" si="316"/>
        <v>13.933153376599639</v>
      </c>
    </row>
    <row r="2578" spans="1:11" ht="13.5" x14ac:dyDescent="0.25">
      <c r="A2578" s="3">
        <v>45761</v>
      </c>
      <c r="B2578" s="2">
        <v>14.8048</v>
      </c>
      <c r="C2578" s="2">
        <f t="shared" si="317"/>
        <v>-9.2499999999999361E-2</v>
      </c>
      <c r="D2578" s="2">
        <f t="shared" si="318"/>
        <v>14.965800000000002</v>
      </c>
      <c r="E2578" s="2">
        <f t="shared" si="320"/>
        <v>14.845500000000001</v>
      </c>
      <c r="F2578" s="2">
        <f t="shared" si="313"/>
        <v>14.60632</v>
      </c>
      <c r="G2578" s="2">
        <f t="shared" si="315"/>
        <v>13.893189999999995</v>
      </c>
      <c r="H2578" s="2">
        <f t="shared" si="319"/>
        <v>12.198713000000003</v>
      </c>
      <c r="I2578" s="2">
        <f t="array" ref="I2578">SUMPRODUCT(B2562:B2581, (ROW(B2562:B2581)-ROW(B2562)+1)) / (20*21/2)</f>
        <v>14.795277142857142</v>
      </c>
      <c r="J2578" s="2">
        <f t="shared" si="314"/>
        <v>14.604239836287656</v>
      </c>
      <c r="K2578" s="2">
        <f t="shared" si="316"/>
        <v>13.967335597125144</v>
      </c>
    </row>
    <row r="2579" spans="1:11" ht="13.5" x14ac:dyDescent="0.25">
      <c r="A2579" s="3">
        <v>45762</v>
      </c>
      <c r="B2579" s="2">
        <v>14.8048</v>
      </c>
      <c r="C2579" s="2">
        <f t="shared" si="317"/>
        <v>0</v>
      </c>
      <c r="D2579" s="2">
        <f t="shared" si="318"/>
        <v>14.976900000000001</v>
      </c>
      <c r="E2579" s="2">
        <f t="shared" si="320"/>
        <v>14.864010000000002</v>
      </c>
      <c r="F2579" s="2">
        <f t="shared" si="313"/>
        <v>14.641480000000001</v>
      </c>
      <c r="G2579" s="2">
        <f t="shared" si="315"/>
        <v>13.934827999999992</v>
      </c>
      <c r="H2579" s="2">
        <f t="shared" si="319"/>
        <v>12.216695000000001</v>
      </c>
      <c r="I2579" s="2">
        <f t="array" ref="I2579">SUMPRODUCT(B2563:B2582, (ROW(B2563:B2582)-ROW(B2563)+1)) / (20*21/2)</f>
        <v>14.787788095238097</v>
      </c>
      <c r="J2579" s="2">
        <f t="shared" si="314"/>
        <v>14.623340804260259</v>
      </c>
      <c r="K2579" s="2">
        <f t="shared" si="316"/>
        <v>14.000177338414355</v>
      </c>
    </row>
    <row r="2580" spans="1:11" ht="13.5" x14ac:dyDescent="0.25">
      <c r="A2580" s="3">
        <v>45763</v>
      </c>
      <c r="B2580" s="2">
        <v>14.786300000000001</v>
      </c>
      <c r="C2580" s="2">
        <f t="shared" si="317"/>
        <v>-1.8499999999999517E-2</v>
      </c>
      <c r="D2580" s="2">
        <f t="shared" si="318"/>
        <v>14.891780000000001</v>
      </c>
      <c r="E2580" s="2">
        <f t="shared" si="320"/>
        <v>14.879740000000002</v>
      </c>
      <c r="F2580" s="2">
        <f t="shared" ref="F2580:F2643" si="321">AVERAGE(B2561:B2580)</f>
        <v>14.668314999999998</v>
      </c>
      <c r="G2580" s="2">
        <f t="shared" si="315"/>
        <v>13.973689999999994</v>
      </c>
      <c r="H2580" s="2">
        <f t="shared" si="319"/>
        <v>12.234668500000003</v>
      </c>
      <c r="I2580" s="2">
        <f t="array" ref="I2580">SUMPRODUCT(B2564:B2583, (ROW(B2564:B2583)-ROW(B2564)+1)) / (20*21/2)</f>
        <v>14.806511904761903</v>
      </c>
      <c r="J2580" s="2">
        <f t="shared" si="314"/>
        <v>14.638860727664044</v>
      </c>
      <c r="K2580" s="2">
        <f t="shared" si="316"/>
        <v>14.03100567808438</v>
      </c>
    </row>
    <row r="2581" spans="1:11" ht="13.5" x14ac:dyDescent="0.25">
      <c r="A2581" s="3">
        <v>45764</v>
      </c>
      <c r="B2581" s="2">
        <v>14.8048</v>
      </c>
      <c r="C2581" s="2">
        <f t="shared" si="317"/>
        <v>1.8499999999999517E-2</v>
      </c>
      <c r="D2581" s="2">
        <f t="shared" si="318"/>
        <v>14.819599999999999</v>
      </c>
      <c r="E2581" s="2">
        <f t="shared" si="320"/>
        <v>14.88067</v>
      </c>
      <c r="F2581" s="2">
        <f t="shared" si="321"/>
        <v>14.689134999999998</v>
      </c>
      <c r="G2581" s="2">
        <f t="shared" si="315"/>
        <v>14.014403999999997</v>
      </c>
      <c r="H2581" s="2">
        <f t="shared" si="319"/>
        <v>12.252776500000003</v>
      </c>
      <c r="I2581" s="2">
        <f t="array" ref="I2581">SUMPRODUCT(B2565:B2584, (ROW(B2565:B2584)-ROW(B2565)+1)) / (20*21/2)</f>
        <v>14.814135238095236</v>
      </c>
      <c r="J2581" s="2">
        <f t="shared" ref="J2581:J2644" si="322">$J$4*B2581+J2580*(1-$J$4)</f>
        <v>14.654664467886516</v>
      </c>
      <c r="K2581" s="2">
        <f t="shared" si="316"/>
        <v>14.06135055345362</v>
      </c>
    </row>
    <row r="2582" spans="1:11" ht="13.5" x14ac:dyDescent="0.25">
      <c r="A2582" s="3">
        <v>45765</v>
      </c>
      <c r="B2582" s="2">
        <v>14.6105</v>
      </c>
      <c r="C2582" s="2">
        <f t="shared" si="317"/>
        <v>-0.19430000000000014</v>
      </c>
      <c r="D2582" s="2">
        <f t="shared" si="318"/>
        <v>14.76224</v>
      </c>
      <c r="E2582" s="2">
        <f t="shared" si="320"/>
        <v>14.862170000000001</v>
      </c>
      <c r="F2582" s="2">
        <f t="shared" si="321"/>
        <v>14.700700000000001</v>
      </c>
      <c r="G2582" s="2">
        <f t="shared" si="315"/>
        <v>14.051231999999997</v>
      </c>
      <c r="H2582" s="2">
        <f t="shared" si="319"/>
        <v>12.270289999999999</v>
      </c>
      <c r="I2582" s="2">
        <f t="array" ref="I2582">SUMPRODUCT(B2566:B2585, (ROW(B2566:B2585)-ROW(B2566)+1)) / (20*21/2)</f>
        <v>14.827444761904761</v>
      </c>
      <c r="J2582" s="2">
        <f t="shared" si="322"/>
        <v>14.650458328087799</v>
      </c>
      <c r="K2582" s="2">
        <f t="shared" si="316"/>
        <v>14.082885825867203</v>
      </c>
    </row>
    <row r="2583" spans="1:11" ht="13.5" x14ac:dyDescent="0.25">
      <c r="A2583" s="3">
        <v>45768</v>
      </c>
      <c r="B2583" s="2">
        <v>14.8973</v>
      </c>
      <c r="C2583" s="2">
        <f t="shared" si="317"/>
        <v>0.2867999999999995</v>
      </c>
      <c r="D2583" s="2">
        <f t="shared" si="318"/>
        <v>14.78074</v>
      </c>
      <c r="E2583" s="2">
        <f t="shared" si="320"/>
        <v>14.87327</v>
      </c>
      <c r="F2583" s="2">
        <f t="shared" si="321"/>
        <v>14.724754999999998</v>
      </c>
      <c r="G2583" s="2">
        <f t="shared" si="315"/>
        <v>14.093795999999998</v>
      </c>
      <c r="H2583" s="2">
        <f t="shared" si="319"/>
        <v>12.289237500000002</v>
      </c>
      <c r="I2583" s="2">
        <f t="array" ref="I2583">SUMPRODUCT(B2567:B2586, (ROW(B2567:B2586)-ROW(B2567)+1)) / (20*21/2)</f>
        <v>14.838374761904765</v>
      </c>
      <c r="J2583" s="2">
        <f t="shared" si="322"/>
        <v>14.673967058746104</v>
      </c>
      <c r="K2583" s="2">
        <f t="shared" si="316"/>
        <v>14.11482363661751</v>
      </c>
    </row>
    <row r="2584" spans="1:11" ht="13.5" x14ac:dyDescent="0.25">
      <c r="A2584" s="3">
        <v>45769</v>
      </c>
      <c r="B2584" s="2">
        <v>14.8048</v>
      </c>
      <c r="C2584" s="2">
        <f t="shared" si="317"/>
        <v>-9.2499999999999361E-2</v>
      </c>
      <c r="D2584" s="2">
        <f t="shared" si="318"/>
        <v>14.78074</v>
      </c>
      <c r="E2584" s="2">
        <f t="shared" si="320"/>
        <v>14.878819999999999</v>
      </c>
      <c r="F2584" s="2">
        <f t="shared" si="321"/>
        <v>14.748349999999999</v>
      </c>
      <c r="G2584" s="2">
        <f t="shared" si="315"/>
        <v>14.130993999999998</v>
      </c>
      <c r="H2584" s="2">
        <f t="shared" si="319"/>
        <v>12.307512999999998</v>
      </c>
      <c r="I2584" s="2">
        <f t="array" ref="I2584">SUMPRODUCT(B2568:B2587, (ROW(B2568:B2587)-ROW(B2568)+1)) / (20*21/2)</f>
        <v>14.838948095238095</v>
      </c>
      <c r="J2584" s="2">
        <f t="shared" si="322"/>
        <v>14.686427338865522</v>
      </c>
      <c r="K2584" s="2">
        <f t="shared" si="316"/>
        <v>14.141881533220745</v>
      </c>
    </row>
    <row r="2585" spans="1:11" ht="13.5" x14ac:dyDescent="0.25">
      <c r="A2585" s="3">
        <v>45770</v>
      </c>
      <c r="B2585" s="2">
        <v>14.8881</v>
      </c>
      <c r="C2585" s="2">
        <f t="shared" si="317"/>
        <v>8.3299999999999486E-2</v>
      </c>
      <c r="D2585" s="2">
        <f t="shared" si="318"/>
        <v>14.8011</v>
      </c>
      <c r="E2585" s="2">
        <f t="shared" si="320"/>
        <v>14.846440000000001</v>
      </c>
      <c r="F2585" s="2">
        <f t="shared" si="321"/>
        <v>14.773334999999999</v>
      </c>
      <c r="G2585" s="2">
        <f t="shared" si="315"/>
        <v>14.170228</v>
      </c>
      <c r="H2585" s="2">
        <f t="shared" si="319"/>
        <v>12.326204999999998</v>
      </c>
      <c r="I2585" s="2">
        <f t="array" ref="I2585">SUMPRODUCT(B2569:B2588, (ROW(B2569:B2588)-ROW(B2569)+1)) / (20*21/2)</f>
        <v>14.824451904761904</v>
      </c>
      <c r="J2585" s="2">
        <f t="shared" si="322"/>
        <v>14.705634258973568</v>
      </c>
      <c r="K2585" s="2">
        <f t="shared" si="316"/>
        <v>14.171145002506208</v>
      </c>
    </row>
    <row r="2586" spans="1:11" ht="13.5" x14ac:dyDescent="0.25">
      <c r="A2586" s="3">
        <v>45771</v>
      </c>
      <c r="B2586" s="2">
        <v>14.8881</v>
      </c>
      <c r="C2586" s="2">
        <f t="shared" si="317"/>
        <v>0</v>
      </c>
      <c r="D2586" s="2">
        <f t="shared" si="318"/>
        <v>14.817760000000002</v>
      </c>
      <c r="E2586" s="2">
        <f t="shared" si="320"/>
        <v>14.818680000000001</v>
      </c>
      <c r="F2586" s="2">
        <f t="shared" si="321"/>
        <v>14.798780000000002</v>
      </c>
      <c r="G2586" s="2">
        <f t="shared" si="315"/>
        <v>14.207056000000001</v>
      </c>
      <c r="H2586" s="2">
        <f t="shared" si="319"/>
        <v>12.344519999999999</v>
      </c>
      <c r="I2586" s="2">
        <f t="array" ref="I2586">SUMPRODUCT(B2570:B2589, (ROW(B2570:B2589)-ROW(B2570)+1)) / (20*21/2)</f>
        <v>14.822954285714289</v>
      </c>
      <c r="J2586" s="2">
        <f t="shared" si="322"/>
        <v>14.723011948595133</v>
      </c>
      <c r="K2586" s="2">
        <f t="shared" si="316"/>
        <v>14.199260884760866</v>
      </c>
    </row>
    <row r="2587" spans="1:11" ht="13.5" x14ac:dyDescent="0.25">
      <c r="A2587" s="3">
        <v>45772</v>
      </c>
      <c r="B2587" s="2">
        <v>14.8048</v>
      </c>
      <c r="C2587" s="2">
        <f t="shared" si="317"/>
        <v>-8.3299999999999486E-2</v>
      </c>
      <c r="D2587" s="2">
        <f t="shared" si="318"/>
        <v>14.856620000000001</v>
      </c>
      <c r="E2587" s="2">
        <f t="shared" si="320"/>
        <v>14.809430000000001</v>
      </c>
      <c r="F2587" s="2">
        <f t="shared" si="321"/>
        <v>14.818210000000002</v>
      </c>
      <c r="G2587" s="2">
        <f t="shared" si="315"/>
        <v>14.242218000000003</v>
      </c>
      <c r="H2587" s="2">
        <f t="shared" si="319"/>
        <v>12.362563499999997</v>
      </c>
      <c r="I2587" s="2">
        <f t="array" ref="I2587">SUMPRODUCT(B2571:B2590, (ROW(B2571:B2590)-ROW(B2571)+1)) / (20*21/2)</f>
        <v>14.820575238095236</v>
      </c>
      <c r="J2587" s="2">
        <f t="shared" si="322"/>
        <v>14.730801286824168</v>
      </c>
      <c r="K2587" s="2">
        <f t="shared" si="316"/>
        <v>14.223007516731029</v>
      </c>
    </row>
    <row r="2588" spans="1:11" ht="13.5" x14ac:dyDescent="0.25">
      <c r="A2588" s="3">
        <v>45775</v>
      </c>
      <c r="B2588" s="2">
        <v>14.666</v>
      </c>
      <c r="C2588" s="2">
        <f t="shared" si="317"/>
        <v>-0.13879999999999981</v>
      </c>
      <c r="D2588" s="2">
        <f t="shared" si="318"/>
        <v>14.810359999999999</v>
      </c>
      <c r="E2588" s="2">
        <f t="shared" si="320"/>
        <v>14.795549999999997</v>
      </c>
      <c r="F2588" s="2">
        <f t="shared" si="321"/>
        <v>14.820525</v>
      </c>
      <c r="G2588" s="2">
        <f t="shared" si="315"/>
        <v>14.274604000000004</v>
      </c>
      <c r="H2588" s="2">
        <f t="shared" si="319"/>
        <v>12.378617499999997</v>
      </c>
      <c r="I2588" s="2">
        <f t="array" ref="I2588">SUMPRODUCT(B2572:B2591, (ROW(B2572:B2591)-ROW(B2572)+1)) / (20*21/2)</f>
        <v>14.790044761904763</v>
      </c>
      <c r="J2588" s="2">
        <f t="shared" si="322"/>
        <v>14.724629735698056</v>
      </c>
      <c r="K2588" s="2">
        <f t="shared" si="316"/>
        <v>14.240379770976871</v>
      </c>
    </row>
    <row r="2589" spans="1:11" ht="13.5" x14ac:dyDescent="0.25">
      <c r="A2589" s="3">
        <v>45776</v>
      </c>
      <c r="B2589" s="2">
        <v>14.8048</v>
      </c>
      <c r="C2589" s="2">
        <f t="shared" si="317"/>
        <v>0.13879999999999981</v>
      </c>
      <c r="D2589" s="2">
        <f t="shared" si="318"/>
        <v>14.810359999999999</v>
      </c>
      <c r="E2589" s="2">
        <f t="shared" si="320"/>
        <v>14.79555</v>
      </c>
      <c r="F2589" s="2">
        <f t="shared" si="321"/>
        <v>14.829780000000003</v>
      </c>
      <c r="G2589" s="2">
        <f t="shared" si="315"/>
        <v>14.306064000000003</v>
      </c>
      <c r="H2589" s="2">
        <f t="shared" si="319"/>
        <v>12.395318999999997</v>
      </c>
      <c r="I2589" s="2">
        <f t="array" ref="I2589">SUMPRODUCT(B2573:B2592, (ROW(B2573:B2592)-ROW(B2573)+1)) / (20*21/2)</f>
        <v>14.759950000000002</v>
      </c>
      <c r="J2589" s="2">
        <f t="shared" si="322"/>
        <v>14.732264998964906</v>
      </c>
      <c r="K2589" s="2">
        <f t="shared" si="316"/>
        <v>14.262513897605229</v>
      </c>
    </row>
    <row r="2590" spans="1:11" ht="13.5" x14ac:dyDescent="0.25">
      <c r="A2590" s="3">
        <v>45777</v>
      </c>
      <c r="B2590" s="2">
        <v>14.8048</v>
      </c>
      <c r="C2590" s="2">
        <f t="shared" si="317"/>
        <v>0</v>
      </c>
      <c r="D2590" s="2">
        <f t="shared" si="318"/>
        <v>14.793700000000001</v>
      </c>
      <c r="E2590" s="2">
        <f t="shared" si="320"/>
        <v>14.7974</v>
      </c>
      <c r="F2590" s="2">
        <f t="shared" si="321"/>
        <v>14.838570000000001</v>
      </c>
      <c r="G2590" s="2">
        <f t="shared" si="315"/>
        <v>14.338450000000002</v>
      </c>
      <c r="H2590" s="2">
        <f t="shared" si="319"/>
        <v>12.412020499999999</v>
      </c>
      <c r="I2590" s="2">
        <f t="array" ref="I2590">SUMPRODUCT(B2574:B2593, (ROW(B2574:B2593)-ROW(B2574)+1)) / (20*21/2)</f>
        <v>14.724173333333335</v>
      </c>
      <c r="J2590" s="2">
        <f t="shared" si="322"/>
        <v>14.739173094301581</v>
      </c>
      <c r="K2590" s="2">
        <f t="shared" si="316"/>
        <v>14.28378001926777</v>
      </c>
    </row>
    <row r="2591" spans="1:11" ht="13.5" x14ac:dyDescent="0.25">
      <c r="A2591" s="3">
        <v>45779</v>
      </c>
      <c r="B2591" s="2">
        <v>14.518000000000001</v>
      </c>
      <c r="C2591" s="2">
        <f t="shared" si="317"/>
        <v>-0.2867999999999995</v>
      </c>
      <c r="D2591" s="2">
        <f t="shared" si="318"/>
        <v>14.71968</v>
      </c>
      <c r="E2591" s="2">
        <f t="shared" si="320"/>
        <v>14.768719999999998</v>
      </c>
      <c r="F2591" s="2">
        <f t="shared" si="321"/>
        <v>14.824695000000002</v>
      </c>
      <c r="G2591" s="2">
        <f t="shared" si="315"/>
        <v>14.365100000000002</v>
      </c>
      <c r="H2591" s="2">
        <f t="shared" si="319"/>
        <v>12.427935999999999</v>
      </c>
      <c r="I2591" s="2">
        <f t="array" ref="I2591">SUMPRODUCT(B2575:B2594, (ROW(B2575:B2594)-ROW(B2575)+1)) / (20*21/2)</f>
        <v>14.691832857142858</v>
      </c>
      <c r="J2591" s="2">
        <f t="shared" si="322"/>
        <v>14.718108990082383</v>
      </c>
      <c r="K2591" s="2">
        <f t="shared" si="316"/>
        <v>14.292965116551386</v>
      </c>
    </row>
    <row r="2592" spans="1:11" ht="13.5" x14ac:dyDescent="0.25">
      <c r="A2592" s="3">
        <v>45782</v>
      </c>
      <c r="B2592" s="2">
        <v>14.508699999999999</v>
      </c>
      <c r="C2592" s="2">
        <f t="shared" si="317"/>
        <v>-9.3000000000014182E-3</v>
      </c>
      <c r="D2592" s="2">
        <f t="shared" si="318"/>
        <v>14.66046</v>
      </c>
      <c r="E2592" s="2">
        <f t="shared" si="320"/>
        <v>14.758540000000002</v>
      </c>
      <c r="F2592" s="2">
        <f t="shared" si="321"/>
        <v>14.810354999999998</v>
      </c>
      <c r="G2592" s="2">
        <f t="shared" si="315"/>
        <v>14.392674000000005</v>
      </c>
      <c r="H2592" s="2">
        <f t="shared" si="319"/>
        <v>12.4437585</v>
      </c>
      <c r="I2592" s="2">
        <f t="array" ref="I2592">SUMPRODUCT(B2576:B2595, (ROW(B2576:B2595)-ROW(B2576)+1)) / (20*21/2)</f>
        <v>14.662664285714284</v>
      </c>
      <c r="J2592" s="2">
        <f t="shared" si="322"/>
        <v>14.698165276741204</v>
      </c>
      <c r="K2592" s="2">
        <f t="shared" si="316"/>
        <v>14.301425308059175</v>
      </c>
    </row>
    <row r="2593" spans="1:11" ht="13.5" x14ac:dyDescent="0.25">
      <c r="A2593" s="3">
        <v>45783</v>
      </c>
      <c r="B2593" s="2">
        <v>14.434699999999999</v>
      </c>
      <c r="C2593" s="2">
        <f t="shared" si="317"/>
        <v>-7.3999999999999844E-2</v>
      </c>
      <c r="D2593" s="2">
        <f t="shared" si="318"/>
        <v>14.6142</v>
      </c>
      <c r="E2593" s="2">
        <f t="shared" si="320"/>
        <v>14.712279999999998</v>
      </c>
      <c r="F2593" s="2">
        <f t="shared" si="321"/>
        <v>14.792775000000001</v>
      </c>
      <c r="G2593" s="2">
        <f t="shared" si="315"/>
        <v>14.418028000000003</v>
      </c>
      <c r="H2593" s="2">
        <f t="shared" si="319"/>
        <v>12.459211</v>
      </c>
      <c r="I2593" s="2">
        <f t="array" ref="I2593">SUMPRODUCT(B2577:B2596, (ROW(B2577:B2596)-ROW(B2577)+1)) / (20*21/2)</f>
        <v>14.637020476190477</v>
      </c>
      <c r="J2593" s="2">
        <f t="shared" si="322"/>
        <v>14.673073345622994</v>
      </c>
      <c r="K2593" s="2">
        <f t="shared" si="316"/>
        <v>14.306651766566658</v>
      </c>
    </row>
    <row r="2594" spans="1:11" ht="13.5" x14ac:dyDescent="0.25">
      <c r="A2594" s="3">
        <v>45784</v>
      </c>
      <c r="B2594" s="2">
        <v>14.453200000000001</v>
      </c>
      <c r="C2594" s="2">
        <f t="shared" si="317"/>
        <v>1.8500000000001293E-2</v>
      </c>
      <c r="D2594" s="2">
        <f t="shared" si="318"/>
        <v>14.543879999999998</v>
      </c>
      <c r="E2594" s="2">
        <f t="shared" si="320"/>
        <v>14.677120000000002</v>
      </c>
      <c r="F2594" s="2">
        <f t="shared" si="321"/>
        <v>14.77797</v>
      </c>
      <c r="G2594" s="2">
        <f t="shared" si="315"/>
        <v>14.431352000000004</v>
      </c>
      <c r="H2594" s="2">
        <f t="shared" si="319"/>
        <v>12.474755999999999</v>
      </c>
      <c r="I2594" s="2">
        <f t="array" ref="I2594">SUMPRODUCT(B2578:B2597, (ROW(B2578:B2597)-ROW(B2578)+1)) / (20*21/2)</f>
        <v>14.627900476190478</v>
      </c>
      <c r="J2594" s="2">
        <f t="shared" si="322"/>
        <v>14.652133026992232</v>
      </c>
      <c r="K2594" s="2">
        <f t="shared" si="316"/>
        <v>14.312398756113064</v>
      </c>
    </row>
    <row r="2595" spans="1:11" ht="13.5" x14ac:dyDescent="0.25">
      <c r="A2595" s="3">
        <v>45785</v>
      </c>
      <c r="B2595" s="2">
        <v>14.4717</v>
      </c>
      <c r="C2595" s="2">
        <f t="shared" si="317"/>
        <v>1.8499999999999517E-2</v>
      </c>
      <c r="D2595" s="2">
        <f t="shared" si="318"/>
        <v>14.477260000000001</v>
      </c>
      <c r="E2595" s="2">
        <f t="shared" si="320"/>
        <v>14.635480000000001</v>
      </c>
      <c r="F2595" s="2">
        <f t="shared" si="321"/>
        <v>14.740960000000001</v>
      </c>
      <c r="G2595" s="2">
        <f t="shared" si="315"/>
        <v>14.444306000000006</v>
      </c>
      <c r="H2595" s="2">
        <f t="shared" si="319"/>
        <v>12.49044</v>
      </c>
      <c r="I2595" s="2">
        <f t="array" ref="I2595">SUMPRODUCT(B2579:B2598, (ROW(B2579:B2598)-ROW(B2579)+1)) / (20*21/2)</f>
        <v>14.621022380952377</v>
      </c>
      <c r="J2595" s="2">
        <f t="shared" si="322"/>
        <v>14.634948929183448</v>
      </c>
      <c r="K2595" s="2">
        <f t="shared" si="316"/>
        <v>14.318645863716473</v>
      </c>
    </row>
    <row r="2596" spans="1:11" ht="13.5" x14ac:dyDescent="0.25">
      <c r="A2596" s="3">
        <v>45786</v>
      </c>
      <c r="B2596" s="2">
        <v>14.4717</v>
      </c>
      <c r="C2596" s="2">
        <f t="shared" si="317"/>
        <v>0</v>
      </c>
      <c r="D2596" s="2">
        <f t="shared" si="318"/>
        <v>14.468</v>
      </c>
      <c r="E2596" s="2">
        <f t="shared" si="320"/>
        <v>14.59384</v>
      </c>
      <c r="F2596" s="2">
        <f t="shared" si="321"/>
        <v>14.70626</v>
      </c>
      <c r="G2596" s="2">
        <f t="shared" si="315"/>
        <v>14.460036000000004</v>
      </c>
      <c r="H2596" s="2">
        <f t="shared" si="319"/>
        <v>12.506124000000002</v>
      </c>
      <c r="I2596" s="2">
        <f t="array" ref="I2596">SUMPRODUCT(B2580:B2599, (ROW(B2580:B2599)-ROW(B2580)+1)) / (20*21/2)</f>
        <v>14.615025714285716</v>
      </c>
      <c r="J2596" s="2">
        <f t="shared" si="322"/>
        <v>14.619401412118357</v>
      </c>
      <c r="K2596" s="2">
        <f t="shared" si="316"/>
        <v>14.324647986707983</v>
      </c>
    </row>
    <row r="2597" spans="1:11" ht="13.5" x14ac:dyDescent="0.25">
      <c r="A2597" s="3">
        <v>45789</v>
      </c>
      <c r="B2597" s="2">
        <v>14.6105</v>
      </c>
      <c r="C2597" s="2">
        <f t="shared" si="317"/>
        <v>0.13879999999999981</v>
      </c>
      <c r="D2597" s="2">
        <f t="shared" si="318"/>
        <v>14.48836</v>
      </c>
      <c r="E2597" s="2">
        <f t="shared" si="320"/>
        <v>14.57441</v>
      </c>
      <c r="F2597" s="2">
        <f t="shared" si="321"/>
        <v>14.691920000000001</v>
      </c>
      <c r="G2597" s="2">
        <f t="shared" si="315"/>
        <v>14.483908000000007</v>
      </c>
      <c r="H2597" s="2">
        <f t="shared" si="319"/>
        <v>12.522501999999999</v>
      </c>
      <c r="I2597" s="2">
        <f t="array" ref="I2597">SUMPRODUCT(B2581:B2600, (ROW(B2581:B2600)-ROW(B2581)+1)) / (20*21/2)</f>
        <v>14.605510476190474</v>
      </c>
      <c r="J2597" s="2">
        <f t="shared" si="322"/>
        <v>14.618553658583275</v>
      </c>
      <c r="K2597" s="2">
        <f t="shared" si="316"/>
        <v>14.335857869582179</v>
      </c>
    </row>
    <row r="2598" spans="1:11" ht="13.5" x14ac:dyDescent="0.25">
      <c r="A2598" s="3">
        <v>45790</v>
      </c>
      <c r="B2598" s="2">
        <v>14.6197</v>
      </c>
      <c r="C2598" s="2">
        <f t="shared" si="317"/>
        <v>9.1999999999998749E-3</v>
      </c>
      <c r="D2598" s="2">
        <f t="shared" si="318"/>
        <v>14.525360000000001</v>
      </c>
      <c r="E2598" s="2">
        <f t="shared" si="320"/>
        <v>14.569779999999998</v>
      </c>
      <c r="F2598" s="2">
        <f t="shared" si="321"/>
        <v>14.682665</v>
      </c>
      <c r="G2598" s="2">
        <f t="shared" si="315"/>
        <v>14.507040000000002</v>
      </c>
      <c r="H2598" s="2">
        <f t="shared" si="319"/>
        <v>12.539156999999999</v>
      </c>
      <c r="I2598" s="2">
        <f t="array" ref="I2598">SUMPRODUCT(B2582:B2601, (ROW(B2582:B2601)-ROW(B2582)+1)) / (20*21/2)</f>
        <v>14.619037142857142</v>
      </c>
      <c r="J2598" s="2">
        <f t="shared" si="322"/>
        <v>14.618662833956297</v>
      </c>
      <c r="K2598" s="2">
        <f t="shared" si="316"/>
        <v>14.346988933520134</v>
      </c>
    </row>
    <row r="2599" spans="1:11" ht="13.5" x14ac:dyDescent="0.25">
      <c r="A2599" s="3">
        <v>45791</v>
      </c>
      <c r="B2599" s="2">
        <v>14.6197</v>
      </c>
      <c r="C2599" s="2">
        <f t="shared" si="317"/>
        <v>0</v>
      </c>
      <c r="D2599" s="2">
        <f t="shared" si="318"/>
        <v>14.55866</v>
      </c>
      <c r="E2599" s="2">
        <f t="shared" si="320"/>
        <v>14.551269999999999</v>
      </c>
      <c r="F2599" s="2">
        <f t="shared" si="321"/>
        <v>14.673410000000001</v>
      </c>
      <c r="G2599" s="2">
        <f t="shared" si="315"/>
        <v>14.527396000000003</v>
      </c>
      <c r="H2599" s="2">
        <f t="shared" si="319"/>
        <v>12.5553495</v>
      </c>
      <c r="I2599" s="2">
        <f t="array" ref="I2599">SUMPRODUCT(B2583:B2602, (ROW(B2583:B2602)-ROW(B2583)+1)) / (20*21/2)</f>
        <v>14.660763809523811</v>
      </c>
      <c r="J2599" s="2">
        <f t="shared" si="322"/>
        <v>14.618761611674746</v>
      </c>
      <c r="K2599" s="2">
        <f t="shared" si="316"/>
        <v>14.357683485146795</v>
      </c>
    </row>
    <row r="2600" spans="1:11" ht="13.5" x14ac:dyDescent="0.25">
      <c r="A2600" s="3">
        <v>45792</v>
      </c>
      <c r="B2600" s="2">
        <v>14.573499999999999</v>
      </c>
      <c r="C2600" s="2">
        <f t="shared" si="317"/>
        <v>-4.6200000000000685E-2</v>
      </c>
      <c r="D2600" s="2">
        <f t="shared" si="318"/>
        <v>14.57902</v>
      </c>
      <c r="E2600" s="2">
        <f t="shared" si="320"/>
        <v>14.528139999999999</v>
      </c>
      <c r="F2600" s="2">
        <f t="shared" si="321"/>
        <v>14.662770000000004</v>
      </c>
      <c r="G2600" s="2">
        <f t="shared" si="315"/>
        <v>14.544978</v>
      </c>
      <c r="H2600" s="2">
        <f t="shared" si="319"/>
        <v>12.571310999999998</v>
      </c>
      <c r="I2600" s="2">
        <f t="array" ref="I2600">SUMPRODUCT(B2584:B2603, (ROW(B2584:B2603)-ROW(B2584)+1)) / (20*21/2)</f>
        <v>14.697507619047618</v>
      </c>
      <c r="J2600" s="2">
        <f t="shared" si="322"/>
        <v>14.614450981991437</v>
      </c>
      <c r="K2600" s="2">
        <f t="shared" si="316"/>
        <v>14.366146877886138</v>
      </c>
    </row>
    <row r="2601" spans="1:11" ht="13.5" x14ac:dyDescent="0.25">
      <c r="A2601" s="3">
        <v>45793</v>
      </c>
      <c r="B2601" s="2">
        <v>14.8048</v>
      </c>
      <c r="C2601" s="2">
        <f t="shared" si="317"/>
        <v>0.23130000000000095</v>
      </c>
      <c r="D2601" s="2">
        <f t="shared" si="318"/>
        <v>14.64564</v>
      </c>
      <c r="E2601" s="2">
        <f t="shared" si="320"/>
        <v>14.556819999999998</v>
      </c>
      <c r="F2601" s="2">
        <f t="shared" si="321"/>
        <v>14.66277</v>
      </c>
      <c r="G2601" s="2">
        <f t="shared" si="315"/>
        <v>14.565334000000002</v>
      </c>
      <c r="H2601" s="2">
        <f t="shared" si="319"/>
        <v>12.589122999999999</v>
      </c>
      <c r="I2601" s="2">
        <f t="array" ref="I2601">SUMPRODUCT(B2585:B2604, (ROW(B2585:B2604)-ROW(B2585)+1)) / (20*21/2)</f>
        <v>14.725490476190476</v>
      </c>
      <c r="J2601" s="2">
        <f t="shared" si="322"/>
        <v>14.632579459897014</v>
      </c>
      <c r="K2601" s="2">
        <f t="shared" si="316"/>
        <v>14.383348961106289</v>
      </c>
    </row>
    <row r="2602" spans="1:11" ht="13.5" x14ac:dyDescent="0.25">
      <c r="A2602" s="3">
        <v>45796</v>
      </c>
      <c r="B2602" s="2">
        <v>15.100899999999999</v>
      </c>
      <c r="C2602" s="2">
        <f t="shared" si="317"/>
        <v>0.29609999999999914</v>
      </c>
      <c r="D2602" s="2">
        <f t="shared" si="318"/>
        <v>14.74372</v>
      </c>
      <c r="E2602" s="2">
        <f t="shared" si="320"/>
        <v>14.616039999999998</v>
      </c>
      <c r="F2602" s="2">
        <f t="shared" si="321"/>
        <v>14.687290000000001</v>
      </c>
      <c r="G2602" s="2">
        <f t="shared" si="315"/>
        <v>14.584210000000002</v>
      </c>
      <c r="H2602" s="2">
        <f t="shared" si="319"/>
        <v>12.6084155</v>
      </c>
      <c r="I2602" s="2">
        <f t="array" ref="I2602">SUMPRODUCT(B2586:B2605, (ROW(B2586:B2605)-ROW(B2586)+1)) / (20*21/2)</f>
        <v>14.752591904761903</v>
      </c>
      <c r="J2602" s="2">
        <f t="shared" si="322"/>
        <v>14.677181416097298</v>
      </c>
      <c r="K2602" s="2">
        <f t="shared" si="316"/>
        <v>14.411488217533496</v>
      </c>
    </row>
    <row r="2603" spans="1:11" ht="13.5" x14ac:dyDescent="0.25">
      <c r="A2603" s="3">
        <v>45797</v>
      </c>
      <c r="B2603" s="2">
        <v>15.0731</v>
      </c>
      <c r="C2603" s="2">
        <f t="shared" si="317"/>
        <v>-2.7799999999999159E-2</v>
      </c>
      <c r="D2603" s="2">
        <f t="shared" si="318"/>
        <v>14.834399999999999</v>
      </c>
      <c r="E2603" s="2">
        <f t="shared" si="320"/>
        <v>14.679880000000001</v>
      </c>
      <c r="F2603" s="2">
        <f t="shared" si="321"/>
        <v>14.69608</v>
      </c>
      <c r="G2603" s="2">
        <f t="shared" si="315"/>
        <v>14.608082</v>
      </c>
      <c r="H2603" s="2">
        <f t="shared" si="319"/>
        <v>12.627707999999995</v>
      </c>
      <c r="I2603" s="2">
        <f t="array" ref="I2603">SUMPRODUCT(B2587:B2606, (ROW(B2587:B2606)-ROW(B2587)+1)) / (20*21/2)</f>
        <v>14.779208571428574</v>
      </c>
      <c r="J2603" s="2">
        <f t="shared" si="322"/>
        <v>14.714887947897555</v>
      </c>
      <c r="K2603" s="2">
        <f t="shared" si="316"/>
        <v>14.437433777630222</v>
      </c>
    </row>
    <row r="2604" spans="1:11" ht="13.5" x14ac:dyDescent="0.25">
      <c r="A2604" s="3">
        <v>45798</v>
      </c>
      <c r="B2604" s="2">
        <v>14.9899</v>
      </c>
      <c r="C2604" s="2">
        <f t="shared" si="317"/>
        <v>-8.3199999999999719E-2</v>
      </c>
      <c r="D2604" s="2">
        <f t="shared" si="318"/>
        <v>14.908440000000002</v>
      </c>
      <c r="E2604" s="2">
        <f t="shared" si="320"/>
        <v>14.733549999999999</v>
      </c>
      <c r="F2604" s="2">
        <f t="shared" si="321"/>
        <v>14.705335</v>
      </c>
      <c r="G2604" s="2">
        <f t="shared" si="315"/>
        <v>14.625663999999999</v>
      </c>
      <c r="H2604" s="2">
        <f t="shared" si="319"/>
        <v>12.646676999999997</v>
      </c>
      <c r="I2604" s="2">
        <f t="array" ref="I2604">SUMPRODUCT(B2588:B2607, (ROW(B2588:B2607)-ROW(B2588)+1)) / (20*21/2)</f>
        <v>14.803578571428574</v>
      </c>
      <c r="J2604" s="2">
        <f t="shared" si="322"/>
        <v>14.741079571907312</v>
      </c>
      <c r="K2604" s="2">
        <f t="shared" si="316"/>
        <v>14.459099119683939</v>
      </c>
    </row>
    <row r="2605" spans="1:11" ht="13.5" x14ac:dyDescent="0.25">
      <c r="A2605" s="3">
        <v>45799</v>
      </c>
      <c r="B2605" s="2">
        <v>14.9899</v>
      </c>
      <c r="C2605" s="2">
        <f t="shared" si="317"/>
        <v>0</v>
      </c>
      <c r="D2605" s="2">
        <f t="shared" si="318"/>
        <v>14.991720000000001</v>
      </c>
      <c r="E2605" s="2">
        <f t="shared" si="320"/>
        <v>14.78537</v>
      </c>
      <c r="F2605" s="2">
        <f t="shared" si="321"/>
        <v>14.710424999999997</v>
      </c>
      <c r="G2605" s="2">
        <f t="shared" si="315"/>
        <v>14.643246000000001</v>
      </c>
      <c r="H2605" s="2">
        <f t="shared" si="319"/>
        <v>12.665645999999995</v>
      </c>
      <c r="I2605" s="2">
        <f t="array" ref="I2605">SUMPRODUCT(B2589:B2608, (ROW(B2589:B2608)-ROW(B2589)+1)) / (20*21/2)</f>
        <v>14.811288571428575</v>
      </c>
      <c r="J2605" s="2">
        <f t="shared" si="322"/>
        <v>14.764776755535188</v>
      </c>
      <c r="K2605" s="2">
        <f t="shared" si="316"/>
        <v>14.479914840480648</v>
      </c>
    </row>
    <row r="2606" spans="1:11" ht="13.5" x14ac:dyDescent="0.25">
      <c r="A2606" s="3">
        <v>45800</v>
      </c>
      <c r="B2606" s="2">
        <v>14.9899</v>
      </c>
      <c r="C2606" s="2">
        <f t="shared" si="317"/>
        <v>0</v>
      </c>
      <c r="D2606" s="2">
        <f t="shared" si="318"/>
        <v>15.028739999999999</v>
      </c>
      <c r="E2606" s="2">
        <f t="shared" si="320"/>
        <v>14.837190000000001</v>
      </c>
      <c r="F2606" s="2">
        <f t="shared" si="321"/>
        <v>14.715514999999996</v>
      </c>
      <c r="G2606" s="2">
        <f t="shared" si="315"/>
        <v>14.661752000000002</v>
      </c>
      <c r="H2606" s="2">
        <f t="shared" si="319"/>
        <v>12.684522499999993</v>
      </c>
      <c r="I2606" s="2">
        <f t="array" ref="I2606">SUMPRODUCT(B2590:B2609, (ROW(B2590:B2609)-ROW(B2590)+1)) / (20*21/2)</f>
        <v>14.834204285714288</v>
      </c>
      <c r="J2606" s="2">
        <f t="shared" si="322"/>
        <v>14.786217064531836</v>
      </c>
      <c r="K2606" s="2">
        <f t="shared" si="316"/>
        <v>14.499914258501015</v>
      </c>
    </row>
    <row r="2607" spans="1:11" ht="13.5" x14ac:dyDescent="0.25">
      <c r="A2607" s="3">
        <v>45803</v>
      </c>
      <c r="B2607" s="2">
        <v>14.971399999999999</v>
      </c>
      <c r="C2607" s="2">
        <f t="shared" si="317"/>
        <v>-1.8500000000001293E-2</v>
      </c>
      <c r="D2607" s="2">
        <f t="shared" si="318"/>
        <v>15.002840000000001</v>
      </c>
      <c r="E2607" s="2">
        <f t="shared" si="320"/>
        <v>14.873279999999999</v>
      </c>
      <c r="F2607" s="2">
        <f t="shared" si="321"/>
        <v>14.723845000000001</v>
      </c>
      <c r="G2607" s="2">
        <f t="shared" si="315"/>
        <v>14.679888000000004</v>
      </c>
      <c r="H2607" s="2">
        <f t="shared" si="319"/>
        <v>12.702473499999995</v>
      </c>
      <c r="I2607" s="2">
        <f t="array" ref="I2607">SUMPRODUCT(B2591:B2610, (ROW(B2591:B2610)-ROW(B2591)+1)) / (20*21/2)</f>
        <v>14.855440952380953</v>
      </c>
      <c r="J2607" s="2">
        <f t="shared" si="322"/>
        <v>14.803853534576424</v>
      </c>
      <c r="K2607" s="2">
        <f t="shared" si="316"/>
        <v>14.518403895422544</v>
      </c>
    </row>
    <row r="2608" spans="1:11" ht="13.5" x14ac:dyDescent="0.25">
      <c r="A2608" s="3">
        <v>45804</v>
      </c>
      <c r="B2608" s="2">
        <v>14.8048</v>
      </c>
      <c r="C2608" s="2">
        <f t="shared" si="317"/>
        <v>-0.16659999999999897</v>
      </c>
      <c r="D2608" s="2">
        <f t="shared" si="318"/>
        <v>14.949180000000002</v>
      </c>
      <c r="E2608" s="2">
        <f t="shared" si="320"/>
        <v>14.89179</v>
      </c>
      <c r="F2608" s="2">
        <f t="shared" si="321"/>
        <v>14.730785000000001</v>
      </c>
      <c r="G2608" s="2">
        <f t="shared" si="315"/>
        <v>14.693952000000001</v>
      </c>
      <c r="H2608" s="2">
        <f t="shared" si="319"/>
        <v>12.719637999999993</v>
      </c>
      <c r="I2608" s="2">
        <f t="array" ref="I2608">SUMPRODUCT(B2592:B2611, (ROW(B2592:B2611)-ROW(B2592)+1)) / (20*21/2)</f>
        <v>14.875928571428574</v>
      </c>
      <c r="J2608" s="2">
        <f t="shared" si="322"/>
        <v>14.803943674140573</v>
      </c>
      <c r="K2608" s="2">
        <f t="shared" si="316"/>
        <v>14.529635115209896</v>
      </c>
    </row>
    <row r="2609" spans="1:11" ht="13.5" x14ac:dyDescent="0.25">
      <c r="A2609" s="3">
        <v>45805</v>
      </c>
      <c r="B2609" s="2">
        <v>14.971399999999999</v>
      </c>
      <c r="C2609" s="2">
        <f t="shared" si="317"/>
        <v>0.16659999999999897</v>
      </c>
      <c r="D2609" s="2">
        <f t="shared" si="318"/>
        <v>14.94548</v>
      </c>
      <c r="E2609" s="2">
        <f t="shared" si="320"/>
        <v>14.926959999999999</v>
      </c>
      <c r="F2609" s="2">
        <f t="shared" si="321"/>
        <v>14.739115000000002</v>
      </c>
      <c r="G2609" s="2">
        <f t="shared" si="315"/>
        <v>14.711348000000003</v>
      </c>
      <c r="H2609" s="2">
        <f t="shared" si="319"/>
        <v>12.736709999999992</v>
      </c>
      <c r="I2609" s="2">
        <f t="array" ref="I2609">SUMPRODUCT(B2593:B2612, (ROW(B2593:B2612)-ROW(B2593)+1)) / (20*21/2)</f>
        <v>14.894301428571426</v>
      </c>
      <c r="J2609" s="2">
        <f t="shared" si="322"/>
        <v>14.819891895650995</v>
      </c>
      <c r="K2609" s="2">
        <f t="shared" si="316"/>
        <v>14.54695922833892</v>
      </c>
    </row>
    <row r="2610" spans="1:11" ht="13.5" x14ac:dyDescent="0.25">
      <c r="A2610" s="3">
        <v>45806</v>
      </c>
      <c r="B2610" s="2">
        <v>14.9621</v>
      </c>
      <c r="C2610" s="2">
        <f t="shared" si="317"/>
        <v>-9.2999999999996419E-3</v>
      </c>
      <c r="D2610" s="2">
        <f t="shared" si="318"/>
        <v>14.939920000000001</v>
      </c>
      <c r="E2610" s="2">
        <f t="shared" si="320"/>
        <v>14.965819999999999</v>
      </c>
      <c r="F2610" s="2">
        <f t="shared" si="321"/>
        <v>14.746980000000002</v>
      </c>
      <c r="G2610" s="2">
        <f t="shared" ref="G2610:G2673" si="323">AVERAGE(B2561:B2610)</f>
        <v>14.725598</v>
      </c>
      <c r="H2610" s="2">
        <f t="shared" si="319"/>
        <v>12.753688999999993</v>
      </c>
      <c r="I2610" s="2">
        <f t="array" ref="I2610">SUMPRODUCT(B2594:B2613, (ROW(B2594:B2613)-ROW(B2594)+1)) / (20*21/2)</f>
        <v>14.909629523809523</v>
      </c>
      <c r="J2610" s="2">
        <f t="shared" si="322"/>
        <v>14.833435524636615</v>
      </c>
      <c r="K2610" s="2">
        <f t="shared" si="316"/>
        <v>14.56323925860014</v>
      </c>
    </row>
    <row r="2611" spans="1:11" ht="13.5" x14ac:dyDescent="0.25">
      <c r="A2611" s="3">
        <v>45807</v>
      </c>
      <c r="B2611" s="2">
        <v>14.9621</v>
      </c>
      <c r="C2611" s="2">
        <f t="shared" si="317"/>
        <v>0</v>
      </c>
      <c r="D2611" s="2">
        <f t="shared" si="318"/>
        <v>14.934359999999998</v>
      </c>
      <c r="E2611" s="2">
        <f t="shared" si="320"/>
        <v>14.981549999999999</v>
      </c>
      <c r="F2611" s="2">
        <f t="shared" si="321"/>
        <v>14.769185000000002</v>
      </c>
      <c r="G2611" s="2">
        <f t="shared" si="323"/>
        <v>14.737071999999998</v>
      </c>
      <c r="H2611" s="2">
        <f t="shared" si="319"/>
        <v>12.769557999999993</v>
      </c>
      <c r="I2611" s="2">
        <f t="array" ref="I2611">SUMPRODUCT(B2595:B2614, (ROW(B2595:B2614)-ROW(B2595)+1)) / (20*21/2)</f>
        <v>14.921614285714284</v>
      </c>
      <c r="J2611" s="2">
        <f t="shared" si="322"/>
        <v>14.845689284195032</v>
      </c>
      <c r="K2611" s="2">
        <f t="shared" ref="K2611:K2674" si="324">$K$4*B2611+(1-$K$4)*K2610</f>
        <v>14.578880856302096</v>
      </c>
    </row>
    <row r="2612" spans="1:11" ht="13.5" x14ac:dyDescent="0.25">
      <c r="A2612" s="3">
        <v>45810</v>
      </c>
      <c r="B2612" s="2">
        <v>14.9621</v>
      </c>
      <c r="C2612" s="2">
        <f t="shared" si="317"/>
        <v>0</v>
      </c>
      <c r="D2612" s="2">
        <f t="shared" si="318"/>
        <v>14.932499999999999</v>
      </c>
      <c r="E2612" s="2">
        <f t="shared" si="320"/>
        <v>14.967669999999998</v>
      </c>
      <c r="F2612" s="2">
        <f t="shared" si="321"/>
        <v>14.791855000000002</v>
      </c>
      <c r="G2612" s="2">
        <f t="shared" si="323"/>
        <v>14.748729999999997</v>
      </c>
      <c r="H2612" s="2">
        <f t="shared" si="319"/>
        <v>12.786536999999996</v>
      </c>
      <c r="I2612" s="2">
        <f t="array" ref="I2612">SUMPRODUCT(B2596:B2615, (ROW(B2596:B2615)-ROW(B2596)+1)) / (20*21/2)</f>
        <v>14.918044761904762</v>
      </c>
      <c r="J2612" s="2">
        <f t="shared" si="322"/>
        <v>14.8567760190336</v>
      </c>
      <c r="K2612" s="2">
        <f t="shared" si="324"/>
        <v>14.59390905801574</v>
      </c>
    </row>
    <row r="2613" spans="1:11" ht="13.5" x14ac:dyDescent="0.25">
      <c r="A2613" s="3">
        <v>45811</v>
      </c>
      <c r="B2613" s="2">
        <v>14.9528</v>
      </c>
      <c r="C2613" s="2">
        <f t="shared" si="317"/>
        <v>-9.2999999999996419E-3</v>
      </c>
      <c r="D2613" s="2">
        <f t="shared" si="318"/>
        <v>14.962100000000001</v>
      </c>
      <c r="E2613" s="2">
        <f t="shared" si="320"/>
        <v>14.955639999999999</v>
      </c>
      <c r="F2613" s="2">
        <f t="shared" si="321"/>
        <v>14.817760000000002</v>
      </c>
      <c r="G2613" s="2">
        <f t="shared" si="323"/>
        <v>14.759461999999999</v>
      </c>
      <c r="H2613" s="2">
        <f t="shared" si="319"/>
        <v>12.802544499999996</v>
      </c>
      <c r="I2613" s="2">
        <f t="array" ref="I2613">SUMPRODUCT(B2597:B2616, (ROW(B2597:B2616)-ROW(B2597)+1)) / (20*21/2)</f>
        <v>14.912003333333333</v>
      </c>
      <c r="J2613" s="2">
        <f t="shared" si="322"/>
        <v>14.865921160078019</v>
      </c>
      <c r="K2613" s="2">
        <f t="shared" si="324"/>
        <v>14.607983212603358</v>
      </c>
    </row>
    <row r="2614" spans="1:11" ht="13.5" x14ac:dyDescent="0.25">
      <c r="A2614" s="3">
        <v>45812</v>
      </c>
      <c r="B2614" s="2">
        <v>14.9436</v>
      </c>
      <c r="C2614" s="2">
        <f t="shared" si="317"/>
        <v>-9.1999999999998749E-3</v>
      </c>
      <c r="D2614" s="2">
        <f t="shared" si="318"/>
        <v>14.95654</v>
      </c>
      <c r="E2614" s="2">
        <f t="shared" si="320"/>
        <v>14.95101</v>
      </c>
      <c r="F2614" s="2">
        <f t="shared" si="321"/>
        <v>14.842279999999999</v>
      </c>
      <c r="G2614" s="2">
        <f t="shared" si="323"/>
        <v>14.771675999999998</v>
      </c>
      <c r="H2614" s="2">
        <f t="shared" si="319"/>
        <v>12.818366999999999</v>
      </c>
      <c r="I2614" s="2">
        <f t="array" ref="I2614">SUMPRODUCT(B2598:B2617, (ROW(B2598:B2617)-ROW(B2598)+1)) / (20*21/2)</f>
        <v>14.902658095238095</v>
      </c>
      <c r="J2614" s="2">
        <f t="shared" si="322"/>
        <v>14.873319144832493</v>
      </c>
      <c r="K2614" s="2">
        <f t="shared" si="324"/>
        <v>14.621144655246365</v>
      </c>
    </row>
    <row r="2615" spans="1:11" ht="13.5" x14ac:dyDescent="0.25">
      <c r="A2615" s="3">
        <v>45813</v>
      </c>
      <c r="B2615" s="2">
        <v>14.8048</v>
      </c>
      <c r="C2615" s="2">
        <f t="shared" si="317"/>
        <v>-0.13879999999999981</v>
      </c>
      <c r="D2615" s="2">
        <f t="shared" si="318"/>
        <v>14.925079999999999</v>
      </c>
      <c r="E2615" s="2">
        <f t="shared" si="320"/>
        <v>14.932499999999999</v>
      </c>
      <c r="F2615" s="2">
        <f t="shared" si="321"/>
        <v>14.858934999999999</v>
      </c>
      <c r="G2615" s="2">
        <f t="shared" si="323"/>
        <v>14.780004000000002</v>
      </c>
      <c r="H2615" s="2">
        <f t="shared" si="319"/>
        <v>12.8343285</v>
      </c>
      <c r="I2615" s="2">
        <f t="array" ref="I2615">SUMPRODUCT(B2599:B2618, (ROW(B2599:B2618)-ROW(B2599)+1)) / (20*21/2)</f>
        <v>14.886358095238094</v>
      </c>
      <c r="J2615" s="2">
        <f t="shared" si="322"/>
        <v>14.866793511991302</v>
      </c>
      <c r="K2615" s="2">
        <f t="shared" si="324"/>
        <v>14.62834682562886</v>
      </c>
    </row>
    <row r="2616" spans="1:11" ht="13.5" x14ac:dyDescent="0.25">
      <c r="A2616" s="3">
        <v>45817</v>
      </c>
      <c r="B2616" s="2">
        <v>14.795500000000001</v>
      </c>
      <c r="C2616" s="2">
        <f t="shared" si="317"/>
        <v>-9.2999999999996419E-3</v>
      </c>
      <c r="D2616" s="2">
        <f t="shared" si="318"/>
        <v>14.89176</v>
      </c>
      <c r="E2616" s="2">
        <f t="shared" si="320"/>
        <v>14.913059999999998</v>
      </c>
      <c r="F2616" s="2">
        <f t="shared" si="321"/>
        <v>14.875124999999997</v>
      </c>
      <c r="G2616" s="2">
        <f t="shared" si="323"/>
        <v>14.78833</v>
      </c>
      <c r="H2616" s="2">
        <f t="shared" si="319"/>
        <v>12.850243499999999</v>
      </c>
      <c r="I2616" s="2">
        <f t="array" ref="I2616">SUMPRODUCT(B2600:B2619, (ROW(B2600:B2619)-ROW(B2600)+1)) / (20*21/2)</f>
        <v>14.869617142857143</v>
      </c>
      <c r="J2616" s="2">
        <f t="shared" si="322"/>
        <v>14.860003653706416</v>
      </c>
      <c r="K2616" s="2">
        <f t="shared" si="324"/>
        <v>14.634901852074787</v>
      </c>
    </row>
    <row r="2617" spans="1:11" ht="13.5" x14ac:dyDescent="0.25">
      <c r="A2617" s="3">
        <v>45818</v>
      </c>
      <c r="B2617" s="2">
        <v>14.776999999999999</v>
      </c>
      <c r="C2617" s="2">
        <f t="shared" si="317"/>
        <v>-1.8500000000001293E-2</v>
      </c>
      <c r="D2617" s="2">
        <f t="shared" si="318"/>
        <v>14.854740000000001</v>
      </c>
      <c r="E2617" s="2">
        <f t="shared" si="320"/>
        <v>14.893619999999999</v>
      </c>
      <c r="F2617" s="2">
        <f t="shared" si="321"/>
        <v>14.88345</v>
      </c>
      <c r="G2617" s="2">
        <f t="shared" si="323"/>
        <v>14.795546000000002</v>
      </c>
      <c r="H2617" s="2">
        <f t="shared" si="319"/>
        <v>12.8658345</v>
      </c>
      <c r="I2617" s="2">
        <f t="array" ref="I2617">SUMPRODUCT(B2601:B2620, (ROW(B2601:B2620)-ROW(B2601)+1)) / (20*21/2)</f>
        <v>14.852435238095239</v>
      </c>
      <c r="J2617" s="2">
        <f t="shared" si="322"/>
        <v>14.852098543829616</v>
      </c>
      <c r="K2617" s="2">
        <f t="shared" si="324"/>
        <v>14.640474328464011</v>
      </c>
    </row>
    <row r="2618" spans="1:11" ht="13.5" x14ac:dyDescent="0.25">
      <c r="A2618" s="3">
        <v>45819</v>
      </c>
      <c r="B2618" s="2">
        <v>14.712300000000001</v>
      </c>
      <c r="C2618" s="2">
        <f t="shared" si="317"/>
        <v>-6.4699999999998425E-2</v>
      </c>
      <c r="D2618" s="2">
        <f t="shared" si="318"/>
        <v>14.806640000000002</v>
      </c>
      <c r="E2618" s="2">
        <f t="shared" si="320"/>
        <v>14.884370000000001</v>
      </c>
      <c r="F2618" s="2">
        <f t="shared" si="321"/>
        <v>14.888079999999999</v>
      </c>
      <c r="G2618" s="2">
        <f t="shared" si="323"/>
        <v>14.797398000000001</v>
      </c>
      <c r="H2618" s="2">
        <f t="shared" si="319"/>
        <v>12.881472</v>
      </c>
      <c r="I2618" s="2">
        <f t="array" ref="I2618">SUMPRODUCT(B2602:B2621, (ROW(B2602:B2621)-ROW(B2602)+1)) / (20*21/2)</f>
        <v>14.843401904761905</v>
      </c>
      <c r="J2618" s="2">
        <f t="shared" si="322"/>
        <v>14.838784396798225</v>
      </c>
      <c r="K2618" s="2">
        <f t="shared" si="324"/>
        <v>14.643291021465423</v>
      </c>
    </row>
    <row r="2619" spans="1:11" ht="13.5" x14ac:dyDescent="0.25">
      <c r="A2619" s="3">
        <v>45820</v>
      </c>
      <c r="B2619" s="2">
        <v>14.712300000000001</v>
      </c>
      <c r="C2619" s="2">
        <f t="shared" si="317"/>
        <v>0</v>
      </c>
      <c r="D2619" s="2">
        <f t="shared" si="318"/>
        <v>14.760380000000001</v>
      </c>
      <c r="E2619" s="2">
        <f t="shared" si="320"/>
        <v>14.858460000000003</v>
      </c>
      <c r="F2619" s="2">
        <f t="shared" si="321"/>
        <v>14.892710000000003</v>
      </c>
      <c r="G2619" s="2">
        <f t="shared" si="323"/>
        <v>14.799250000000002</v>
      </c>
      <c r="H2619" s="2">
        <f t="shared" si="319"/>
        <v>12.897526000000004</v>
      </c>
      <c r="I2619" s="2">
        <f t="array" ref="I2619">SUMPRODUCT(B2603:B2622, (ROW(B2603:B2622)-ROW(B2603)+1)) / (20*21/2)</f>
        <v>14.834368571428573</v>
      </c>
      <c r="J2619" s="2">
        <f t="shared" si="322"/>
        <v>14.826738263769823</v>
      </c>
      <c r="K2619" s="2">
        <f t="shared" si="324"/>
        <v>14.645997255917759</v>
      </c>
    </row>
    <row r="2620" spans="1:11" ht="13.5" x14ac:dyDescent="0.25">
      <c r="A2620" s="3">
        <v>45821</v>
      </c>
      <c r="B2620" s="2">
        <v>14.712300000000001</v>
      </c>
      <c r="C2620" s="2">
        <f t="shared" si="317"/>
        <v>0</v>
      </c>
      <c r="D2620" s="2">
        <f t="shared" si="318"/>
        <v>14.74188</v>
      </c>
      <c r="E2620" s="2">
        <f t="shared" si="320"/>
        <v>14.83348</v>
      </c>
      <c r="F2620" s="2">
        <f t="shared" si="321"/>
        <v>14.899650000000003</v>
      </c>
      <c r="G2620" s="2">
        <f t="shared" si="323"/>
        <v>14.800916000000003</v>
      </c>
      <c r="H2620" s="2">
        <f t="shared" si="319"/>
        <v>12.913025000000005</v>
      </c>
      <c r="I2620" s="2">
        <f t="array" ref="I2620">SUMPRODUCT(B2604:B2623, (ROW(B2604:B2623)-ROW(B2604)+1)) / (20*21/2)</f>
        <v>14.826745238095238</v>
      </c>
      <c r="J2620" s="2">
        <f t="shared" si="322"/>
        <v>14.815839381506031</v>
      </c>
      <c r="K2620" s="2">
        <f t="shared" si="324"/>
        <v>14.648597363528827</v>
      </c>
    </row>
    <row r="2621" spans="1:11" ht="13.5" x14ac:dyDescent="0.25">
      <c r="A2621" s="3">
        <v>45824</v>
      </c>
      <c r="B2621" s="2">
        <v>14.8048</v>
      </c>
      <c r="C2621" s="2">
        <f t="shared" si="317"/>
        <v>9.2499999999999361E-2</v>
      </c>
      <c r="D2621" s="2">
        <f t="shared" si="318"/>
        <v>14.743739999999999</v>
      </c>
      <c r="E2621" s="2">
        <f t="shared" si="320"/>
        <v>14.81775</v>
      </c>
      <c r="F2621" s="2">
        <f t="shared" si="321"/>
        <v>14.899649999999999</v>
      </c>
      <c r="G2621" s="2">
        <f t="shared" si="323"/>
        <v>14.801102</v>
      </c>
      <c r="H2621" s="2">
        <f t="shared" si="319"/>
        <v>12.928755000000006</v>
      </c>
      <c r="I2621" s="2">
        <f t="array" ref="I2621">SUMPRODUCT(B2605:B2624, (ROW(B2605:B2624)-ROW(B2605)+1)) / (20*21/2)</f>
        <v>14.820399523809526</v>
      </c>
      <c r="J2621" s="2">
        <f t="shared" si="322"/>
        <v>14.81478801183879</v>
      </c>
      <c r="K2621" s="2">
        <f t="shared" si="324"/>
        <v>14.654722957115933</v>
      </c>
    </row>
    <row r="2622" spans="1:11" ht="13.5" x14ac:dyDescent="0.25">
      <c r="A2622" s="3">
        <v>45825</v>
      </c>
      <c r="B2622" s="2">
        <v>14.8048</v>
      </c>
      <c r="C2622" s="2">
        <f t="shared" si="317"/>
        <v>0</v>
      </c>
      <c r="D2622" s="2">
        <f t="shared" si="318"/>
        <v>14.7493</v>
      </c>
      <c r="E2622" s="2">
        <f t="shared" si="320"/>
        <v>14.802019999999999</v>
      </c>
      <c r="F2622" s="2">
        <f t="shared" si="321"/>
        <v>14.884844999999999</v>
      </c>
      <c r="G2622" s="2">
        <f t="shared" si="323"/>
        <v>14.801288</v>
      </c>
      <c r="H2622" s="2">
        <f t="shared" si="319"/>
        <v>12.944947500000003</v>
      </c>
      <c r="I2622" s="2">
        <f t="array" ref="I2622">SUMPRODUCT(B2606:B2625, (ROW(B2606:B2625)-ROW(B2606)+1)) / (20*21/2)</f>
        <v>14.81493523809524</v>
      </c>
      <c r="J2622" s="2">
        <f t="shared" si="322"/>
        <v>14.813836772616048</v>
      </c>
      <c r="K2622" s="2">
        <f t="shared" si="324"/>
        <v>14.660608331346682</v>
      </c>
    </row>
    <row r="2623" spans="1:11" ht="13.5" x14ac:dyDescent="0.25">
      <c r="A2623" s="3">
        <v>45826</v>
      </c>
      <c r="B2623" s="2">
        <v>14.8048</v>
      </c>
      <c r="C2623" s="2">
        <f t="shared" si="317"/>
        <v>0</v>
      </c>
      <c r="D2623" s="2">
        <f t="shared" si="318"/>
        <v>14.767799999999999</v>
      </c>
      <c r="E2623" s="2">
        <f t="shared" si="320"/>
        <v>14.787220000000001</v>
      </c>
      <c r="F2623" s="2">
        <f t="shared" si="321"/>
        <v>14.871429999999998</v>
      </c>
      <c r="G2623" s="2">
        <f t="shared" si="323"/>
        <v>14.801658</v>
      </c>
      <c r="H2623" s="2">
        <f t="shared" si="319"/>
        <v>12.960539000000001</v>
      </c>
      <c r="I2623" s="2">
        <f t="array" ref="I2623">SUMPRODUCT(B2607:B2626, (ROW(B2607:B2626)-ROW(B2607)+1)) / (20*21/2)</f>
        <v>14.826219047619047</v>
      </c>
      <c r="J2623" s="2">
        <f t="shared" si="322"/>
        <v>14.812976127604996</v>
      </c>
      <c r="K2623" s="2">
        <f t="shared" si="324"/>
        <v>14.666262906587988</v>
      </c>
    </row>
    <row r="2624" spans="1:11" ht="13.5" x14ac:dyDescent="0.25">
      <c r="A2624" s="3">
        <v>45827</v>
      </c>
      <c r="B2624" s="2">
        <v>14.8048</v>
      </c>
      <c r="C2624" s="2">
        <f t="shared" si="317"/>
        <v>0</v>
      </c>
      <c r="D2624" s="2">
        <f t="shared" si="318"/>
        <v>14.786300000000001</v>
      </c>
      <c r="E2624" s="2">
        <f t="shared" si="320"/>
        <v>14.773340000000001</v>
      </c>
      <c r="F2624" s="2">
        <f t="shared" si="321"/>
        <v>14.862174999999999</v>
      </c>
      <c r="G2624" s="2">
        <f t="shared" si="323"/>
        <v>14.802767999999999</v>
      </c>
      <c r="H2624" s="2">
        <f t="shared" si="319"/>
        <v>12.9758525</v>
      </c>
      <c r="I2624" s="2">
        <f t="array" ref="I2624">SUMPRODUCT(B2608:B2627, (ROW(B2608:B2627)-ROW(B2608)+1)) / (20*21/2)</f>
        <v>14.901038571428572</v>
      </c>
      <c r="J2624" s="2">
        <f t="shared" si="322"/>
        <v>14.812197448785472</v>
      </c>
      <c r="K2624" s="2">
        <f t="shared" si="324"/>
        <v>14.671695733780616</v>
      </c>
    </row>
    <row r="2625" spans="1:11" ht="13.5" x14ac:dyDescent="0.25">
      <c r="A2625" s="3">
        <v>45828</v>
      </c>
      <c r="B2625" s="2">
        <v>14.8048</v>
      </c>
      <c r="C2625" s="2">
        <f t="shared" si="317"/>
        <v>0</v>
      </c>
      <c r="D2625" s="2">
        <f t="shared" si="318"/>
        <v>14.8048</v>
      </c>
      <c r="E2625" s="2">
        <f t="shared" si="320"/>
        <v>14.773340000000001</v>
      </c>
      <c r="F2625" s="2">
        <f t="shared" si="321"/>
        <v>14.852920000000001</v>
      </c>
      <c r="G2625" s="2">
        <f t="shared" si="323"/>
        <v>14.794626000000001</v>
      </c>
      <c r="H2625" s="2">
        <f t="shared" si="319"/>
        <v>12.99112</v>
      </c>
      <c r="I2625" s="2">
        <f t="array" ref="I2625">SUMPRODUCT(B2609:B2628, (ROW(B2609:B2628)-ROW(B2609)+1)) / (20*21/2)</f>
        <v>14.971799999999998</v>
      </c>
      <c r="J2625" s="2">
        <f t="shared" si="322"/>
        <v>14.811492929853522</v>
      </c>
      <c r="K2625" s="2">
        <f t="shared" si="324"/>
        <v>14.676915508926475</v>
      </c>
    </row>
    <row r="2626" spans="1:11" ht="13.5" x14ac:dyDescent="0.25">
      <c r="A2626" s="3">
        <v>45831</v>
      </c>
      <c r="B2626" s="2">
        <v>14.971399999999999</v>
      </c>
      <c r="C2626" s="2">
        <f t="shared" si="317"/>
        <v>0.16659999999999897</v>
      </c>
      <c r="D2626" s="2">
        <f t="shared" si="318"/>
        <v>14.83812</v>
      </c>
      <c r="E2626" s="2">
        <f t="shared" si="320"/>
        <v>14.790929999999999</v>
      </c>
      <c r="F2626" s="2">
        <f t="shared" si="321"/>
        <v>14.851994999999999</v>
      </c>
      <c r="G2626" s="2">
        <f t="shared" si="323"/>
        <v>14.790740000000003</v>
      </c>
      <c r="H2626" s="2">
        <f t="shared" si="319"/>
        <v>13.007220500000001</v>
      </c>
      <c r="I2626" s="2">
        <f t="array" ref="I2626">SUMPRODUCT(B2610:B2629, (ROW(B2610:B2629)-ROW(B2610)+1)) / (20*21/2)</f>
        <v>15.038639999999999</v>
      </c>
      <c r="J2626" s="2">
        <f t="shared" si="322"/>
        <v>14.826722174629378</v>
      </c>
      <c r="K2626" s="2">
        <f t="shared" si="324"/>
        <v>14.688463920341125</v>
      </c>
    </row>
    <row r="2627" spans="1:11" ht="13.5" x14ac:dyDescent="0.25">
      <c r="A2627" s="3">
        <v>45832</v>
      </c>
      <c r="B2627" s="2">
        <v>15.637600000000001</v>
      </c>
      <c r="C2627" s="2">
        <f t="shared" si="317"/>
        <v>0.66620000000000168</v>
      </c>
      <c r="D2627" s="2">
        <f t="shared" si="318"/>
        <v>15.004680000000002</v>
      </c>
      <c r="E2627" s="2">
        <f t="shared" si="320"/>
        <v>14.876989999999997</v>
      </c>
      <c r="F2627" s="2">
        <f t="shared" si="321"/>
        <v>14.885304999999999</v>
      </c>
      <c r="G2627" s="2">
        <f t="shared" si="323"/>
        <v>14.805546000000003</v>
      </c>
      <c r="H2627" s="2">
        <f t="shared" si="319"/>
        <v>13.026652000000002</v>
      </c>
      <c r="I2627" s="2">
        <f t="array" ref="I2627">SUMPRODUCT(B2611:B2630, (ROW(B2611:B2630)-ROW(B2611)+1)) / (20*21/2)</f>
        <v>15.076799523809523</v>
      </c>
      <c r="J2627" s="2">
        <f t="shared" si="322"/>
        <v>14.903948634188485</v>
      </c>
      <c r="K2627" s="2">
        <f t="shared" si="324"/>
        <v>14.725684943072846</v>
      </c>
    </row>
    <row r="2628" spans="1:11" ht="13.5" x14ac:dyDescent="0.25">
      <c r="A2628" s="3">
        <v>45833</v>
      </c>
      <c r="B2628" s="2">
        <v>15.628299999999999</v>
      </c>
      <c r="C2628" s="2">
        <f t="shared" ref="C2628:C2691" si="325">B2628-B2627</f>
        <v>-9.3000000000014182E-3</v>
      </c>
      <c r="D2628" s="2">
        <f t="shared" si="318"/>
        <v>15.16938</v>
      </c>
      <c r="E2628" s="2">
        <f t="shared" si="320"/>
        <v>14.968590000000001</v>
      </c>
      <c r="F2628" s="2">
        <f t="shared" si="321"/>
        <v>14.926480000000003</v>
      </c>
      <c r="G2628" s="2">
        <f t="shared" si="323"/>
        <v>14.822016000000003</v>
      </c>
      <c r="H2628" s="2">
        <f t="shared" si="319"/>
        <v>13.046499499999999</v>
      </c>
      <c r="I2628" s="2">
        <f t="array" ref="I2628">SUMPRODUCT(B2612:B2631, (ROW(B2612:B2631)-ROW(B2612)+1)) / (20*21/2)</f>
        <v>15.125397619047622</v>
      </c>
      <c r="J2628" s="2">
        <f t="shared" si="322"/>
        <v>14.972934478551487</v>
      </c>
      <c r="K2628" s="2">
        <f t="shared" si="324"/>
        <v>14.761081611971949</v>
      </c>
    </row>
    <row r="2629" spans="1:11" ht="13.5" x14ac:dyDescent="0.25">
      <c r="A2629" s="3">
        <v>45835</v>
      </c>
      <c r="B2629" s="2">
        <v>15.628299999999999</v>
      </c>
      <c r="C2629" s="2">
        <f t="shared" si="325"/>
        <v>0</v>
      </c>
      <c r="D2629" s="2">
        <f t="shared" si="318"/>
        <v>15.33408</v>
      </c>
      <c r="E2629" s="2">
        <f t="shared" si="320"/>
        <v>15.06019</v>
      </c>
      <c r="F2629" s="2">
        <f t="shared" si="321"/>
        <v>14.959325000000003</v>
      </c>
      <c r="G2629" s="2">
        <f t="shared" si="323"/>
        <v>14.838486000000003</v>
      </c>
      <c r="H2629" s="2">
        <f t="shared" si="319"/>
        <v>13.065884499999999</v>
      </c>
      <c r="I2629" s="2">
        <f t="array" ref="I2629">SUMPRODUCT(B2613:B2632, (ROW(B2613:B2632)-ROW(B2613)+1)) / (20*21/2)</f>
        <v>15.171484285714286</v>
      </c>
      <c r="J2629" s="2">
        <f t="shared" si="322"/>
        <v>15.035350242498964</v>
      </c>
      <c r="K2629" s="2">
        <f t="shared" si="324"/>
        <v>14.795090176208344</v>
      </c>
    </row>
    <row r="2630" spans="1:11" ht="13.5" x14ac:dyDescent="0.25">
      <c r="A2630" s="3">
        <v>45838</v>
      </c>
      <c r="B2630" s="2">
        <v>15.36</v>
      </c>
      <c r="C2630" s="2">
        <f t="shared" si="325"/>
        <v>-0.26829999999999998</v>
      </c>
      <c r="D2630" s="2">
        <f t="shared" si="318"/>
        <v>15.445119999999999</v>
      </c>
      <c r="E2630" s="2">
        <f t="shared" si="320"/>
        <v>15.124959999999998</v>
      </c>
      <c r="F2630" s="2">
        <f t="shared" si="321"/>
        <v>14.979220000000002</v>
      </c>
      <c r="G2630" s="2">
        <f t="shared" si="323"/>
        <v>14.849960000000005</v>
      </c>
      <c r="H2630" s="2">
        <f t="shared" si="319"/>
        <v>13.083465500000003</v>
      </c>
      <c r="I2630" s="2">
        <f t="array" ref="I2630">SUMPRODUCT(B2614:B2633, (ROW(B2614:B2633)-ROW(B2614)+1)) / (20*21/2)</f>
        <v>15.214183333333335</v>
      </c>
      <c r="J2630" s="2">
        <f t="shared" si="322"/>
        <v>15.066269267022872</v>
      </c>
      <c r="K2630" s="2">
        <f t="shared" si="324"/>
        <v>14.817243502631547</v>
      </c>
    </row>
    <row r="2631" spans="1:11" ht="13.5" x14ac:dyDescent="0.25">
      <c r="A2631" s="3">
        <v>45839</v>
      </c>
      <c r="B2631" s="2">
        <v>15.4895</v>
      </c>
      <c r="C2631" s="2">
        <f t="shared" si="325"/>
        <v>0.12950000000000017</v>
      </c>
      <c r="D2631" s="2">
        <f t="shared" ref="D2631:D2693" si="326">AVERAGE(B2627:B2631)</f>
        <v>15.548739999999999</v>
      </c>
      <c r="E2631" s="2">
        <f t="shared" si="320"/>
        <v>15.193429999999998</v>
      </c>
      <c r="F2631" s="2">
        <f t="shared" si="321"/>
        <v>15.005590000000002</v>
      </c>
      <c r="G2631" s="2">
        <f t="shared" si="323"/>
        <v>14.863654000000004</v>
      </c>
      <c r="H2631" s="2">
        <f t="shared" si="319"/>
        <v>13.101925000000003</v>
      </c>
      <c r="I2631" s="2">
        <f t="array" ref="I2631">SUMPRODUCT(B2615:B2634, (ROW(B2615:B2634)-ROW(B2615)+1)) / (20*21/2)</f>
        <v>15.303865714285717</v>
      </c>
      <c r="J2631" s="2">
        <f t="shared" si="322"/>
        <v>15.106576955877836</v>
      </c>
      <c r="K2631" s="2">
        <f t="shared" si="324"/>
        <v>14.843606502528349</v>
      </c>
    </row>
    <row r="2632" spans="1:11" ht="13.5" x14ac:dyDescent="0.25">
      <c r="A2632" s="3">
        <v>45840</v>
      </c>
      <c r="B2632" s="2">
        <v>15.4895</v>
      </c>
      <c r="C2632" s="2">
        <f t="shared" si="325"/>
        <v>0</v>
      </c>
      <c r="D2632" s="2">
        <f t="shared" si="326"/>
        <v>15.519119999999997</v>
      </c>
      <c r="E2632" s="2">
        <f t="shared" si="320"/>
        <v>15.261900000000001</v>
      </c>
      <c r="F2632" s="2">
        <f t="shared" si="321"/>
        <v>15.031960000000002</v>
      </c>
      <c r="G2632" s="2">
        <f t="shared" si="323"/>
        <v>14.881234000000005</v>
      </c>
      <c r="H2632" s="2">
        <f t="shared" si="319"/>
        <v>13.120292000000005</v>
      </c>
      <c r="I2632" s="2">
        <f t="array" ref="I2632">SUMPRODUCT(B2616:B2635, (ROW(B2616:B2635)-ROW(B2616)+1)) / (20*21/2)</f>
        <v>15.397089047619048</v>
      </c>
      <c r="J2632" s="2">
        <f t="shared" si="322"/>
        <v>15.143045817222804</v>
      </c>
      <c r="K2632" s="2">
        <f t="shared" si="324"/>
        <v>14.868935659291942</v>
      </c>
    </row>
    <row r="2633" spans="1:11" ht="13.5" x14ac:dyDescent="0.25">
      <c r="A2633" s="3">
        <v>45841</v>
      </c>
      <c r="B2633" s="2">
        <v>15.4803</v>
      </c>
      <c r="C2633" s="2">
        <f t="shared" si="325"/>
        <v>-9.1999999999998749E-3</v>
      </c>
      <c r="D2633" s="2">
        <f t="shared" si="326"/>
        <v>15.489519999999999</v>
      </c>
      <c r="E2633" s="2">
        <f t="shared" si="320"/>
        <v>15.32945</v>
      </c>
      <c r="F2633" s="2">
        <f t="shared" si="321"/>
        <v>15.058335000000003</v>
      </c>
      <c r="G2633" s="2">
        <f t="shared" si="323"/>
        <v>14.892894000000002</v>
      </c>
      <c r="H2633" s="2">
        <f t="shared" si="319"/>
        <v>13.139399500000007</v>
      </c>
      <c r="I2633" s="2">
        <f t="array" ref="I2633">SUMPRODUCT(B2617:B2636, (ROW(B2617:B2636)-ROW(B2617)+1)) / (20*21/2)</f>
        <v>15.475620952380952</v>
      </c>
      <c r="J2633" s="2">
        <f t="shared" si="322"/>
        <v>15.175165263201585</v>
      </c>
      <c r="K2633" s="2">
        <f t="shared" si="324"/>
        <v>14.892910731476572</v>
      </c>
    </row>
    <row r="2634" spans="1:11" ht="13.5" x14ac:dyDescent="0.25">
      <c r="A2634" s="3">
        <v>45842</v>
      </c>
      <c r="B2634" s="2">
        <v>16</v>
      </c>
      <c r="C2634" s="2">
        <f t="shared" si="325"/>
        <v>0.51970000000000027</v>
      </c>
      <c r="D2634" s="2">
        <f t="shared" si="326"/>
        <v>15.56386</v>
      </c>
      <c r="E2634" s="2">
        <f t="shared" si="320"/>
        <v>15.448969999999999</v>
      </c>
      <c r="F2634" s="2">
        <f t="shared" si="321"/>
        <v>15.111155</v>
      </c>
      <c r="G2634" s="2">
        <f t="shared" si="323"/>
        <v>14.916798000000004</v>
      </c>
      <c r="H2634" s="2">
        <f t="shared" ref="H2634:H2693" si="327">AVERAGE(B2435:B2634)</f>
        <v>13.160643000000007</v>
      </c>
      <c r="I2634" s="2">
        <f t="array" ref="I2634">SUMPRODUCT(B2618:B2637, (ROW(B2618:B2637)-ROW(B2618)+1)) / (20*21/2)</f>
        <v>15.556988571428571</v>
      </c>
      <c r="J2634" s="2">
        <f t="shared" si="322"/>
        <v>15.253720952420482</v>
      </c>
      <c r="K2634" s="2">
        <f t="shared" si="324"/>
        <v>14.936325996908863</v>
      </c>
    </row>
    <row r="2635" spans="1:11" ht="13.5" x14ac:dyDescent="0.25">
      <c r="A2635" s="3">
        <v>45845</v>
      </c>
      <c r="B2635" s="2">
        <v>16.09</v>
      </c>
      <c r="C2635" s="2">
        <f t="shared" si="325"/>
        <v>8.9999999999999858E-2</v>
      </c>
      <c r="D2635" s="2">
        <f t="shared" si="326"/>
        <v>15.709860000000001</v>
      </c>
      <c r="E2635" s="2">
        <f t="shared" si="320"/>
        <v>15.577490000000001</v>
      </c>
      <c r="F2635" s="2">
        <f t="shared" si="321"/>
        <v>15.175414999999997</v>
      </c>
      <c r="G2635" s="2">
        <f t="shared" si="323"/>
        <v>14.940836000000001</v>
      </c>
      <c r="H2635" s="2">
        <f t="shared" si="327"/>
        <v>13.182799000000006</v>
      </c>
      <c r="I2635" s="2">
        <f t="array" ref="I2635">SUMPRODUCT(B2619:B2638, (ROW(B2619:B2638)-ROW(B2619)+1)) / (20*21/2)</f>
        <v>15.617818095238095</v>
      </c>
      <c r="J2635" s="2">
        <f t="shared" si="322"/>
        <v>15.333366575999484</v>
      </c>
      <c r="K2635" s="2">
        <f t="shared" si="324"/>
        <v>14.981568114677144</v>
      </c>
    </row>
    <row r="2636" spans="1:11" ht="13.5" x14ac:dyDescent="0.25">
      <c r="A2636" s="3">
        <v>45846</v>
      </c>
      <c r="B2636" s="2">
        <v>16</v>
      </c>
      <c r="C2636" s="2">
        <f t="shared" si="325"/>
        <v>-8.9999999999999858E-2</v>
      </c>
      <c r="D2636" s="2">
        <f t="shared" si="326"/>
        <v>15.811959999999999</v>
      </c>
      <c r="E2636" s="2">
        <f t="shared" ref="E2636:E2693" si="328">AVERAGE(B2627:B2636)</f>
        <v>15.680349999999999</v>
      </c>
      <c r="F2636" s="2">
        <f t="shared" si="321"/>
        <v>15.235639999999998</v>
      </c>
      <c r="G2636" s="2">
        <f t="shared" si="323"/>
        <v>14.963074000000004</v>
      </c>
      <c r="H2636" s="2">
        <f t="shared" si="327"/>
        <v>13.203811000000005</v>
      </c>
      <c r="I2636" s="2">
        <f t="array" ref="I2636">SUMPRODUCT(B2620:B2639, (ROW(B2620:B2639)-ROW(B2620)+1)) / (20*21/2)</f>
        <v>15.661372857142858</v>
      </c>
      <c r="J2636" s="2">
        <f t="shared" si="322"/>
        <v>15.396855473523344</v>
      </c>
      <c r="K2636" s="2">
        <f t="shared" si="324"/>
        <v>15.021506619983922</v>
      </c>
    </row>
    <row r="2637" spans="1:11" ht="13.5" x14ac:dyDescent="0.25">
      <c r="A2637" s="3">
        <v>45847</v>
      </c>
      <c r="B2637" s="2">
        <v>16.09</v>
      </c>
      <c r="C2637" s="2">
        <f t="shared" si="325"/>
        <v>8.9999999999999858E-2</v>
      </c>
      <c r="D2637" s="2">
        <f t="shared" si="326"/>
        <v>15.932060000000002</v>
      </c>
      <c r="E2637" s="2">
        <f t="shared" si="328"/>
        <v>15.72559</v>
      </c>
      <c r="F2637" s="2">
        <f t="shared" si="321"/>
        <v>15.301289999999995</v>
      </c>
      <c r="G2637" s="2">
        <f t="shared" si="323"/>
        <v>14.988778000000007</v>
      </c>
      <c r="H2637" s="2">
        <f t="shared" si="327"/>
        <v>13.226429500000005</v>
      </c>
      <c r="I2637" s="2">
        <f t="array" ref="I2637">SUMPRODUCT(B2621:B2640, (ROW(B2621:B2640)-ROW(B2621)+1)) / (20*21/2)</f>
        <v>15.716795714285711</v>
      </c>
      <c r="J2637" s="2">
        <f t="shared" si="322"/>
        <v>15.462869237949691</v>
      </c>
      <c r="K2637" s="2">
        <f t="shared" si="324"/>
        <v>15.063408321161024</v>
      </c>
    </row>
    <row r="2638" spans="1:11" ht="13.5" x14ac:dyDescent="0.25">
      <c r="A2638" s="3">
        <v>45848</v>
      </c>
      <c r="B2638" s="2">
        <v>15.94</v>
      </c>
      <c r="C2638" s="2">
        <f t="shared" si="325"/>
        <v>-0.15000000000000036</v>
      </c>
      <c r="D2638" s="2">
        <f t="shared" si="326"/>
        <v>16.024000000000001</v>
      </c>
      <c r="E2638" s="2">
        <f t="shared" si="328"/>
        <v>15.75676</v>
      </c>
      <c r="F2638" s="2">
        <f t="shared" si="321"/>
        <v>15.362674999999996</v>
      </c>
      <c r="G2638" s="2">
        <f t="shared" si="323"/>
        <v>15.014258000000005</v>
      </c>
      <c r="H2638" s="2">
        <f t="shared" si="327"/>
        <v>13.248483500000006</v>
      </c>
      <c r="I2638" s="2">
        <f t="array" ref="I2638">SUMPRODUCT(B2622:B2641, (ROW(B2622:B2641)-ROW(B2622)+1)) / (20*21/2)</f>
        <v>15.747991428571428</v>
      </c>
      <c r="J2638" s="2">
        <f t="shared" si="322"/>
        <v>15.508310262906864</v>
      </c>
      <c r="K2638" s="2">
        <f t="shared" si="324"/>
        <v>15.097784465429219</v>
      </c>
    </row>
    <row r="2639" spans="1:11" ht="13.5" x14ac:dyDescent="0.25">
      <c r="A2639" s="3">
        <v>45849</v>
      </c>
      <c r="B2639" s="2">
        <v>15.82</v>
      </c>
      <c r="C2639" s="2">
        <f t="shared" si="325"/>
        <v>-0.11999999999999922</v>
      </c>
      <c r="D2639" s="2">
        <f t="shared" si="326"/>
        <v>15.988</v>
      </c>
      <c r="E2639" s="2">
        <f t="shared" si="328"/>
        <v>15.775929999999999</v>
      </c>
      <c r="F2639" s="2">
        <f t="shared" si="321"/>
        <v>15.418060000000001</v>
      </c>
      <c r="G2639" s="2">
        <f t="shared" si="323"/>
        <v>15.034562000000008</v>
      </c>
      <c r="H2639" s="2">
        <f t="shared" si="327"/>
        <v>13.269798500000009</v>
      </c>
      <c r="I2639" s="2">
        <f t="array" ref="I2639">SUMPRODUCT(B2623:B2642, (ROW(B2623:B2642)-ROW(B2623)+1)) / (20*21/2)</f>
        <v>15.780114761904761</v>
      </c>
      <c r="J2639" s="2">
        <f t="shared" si="322"/>
        <v>15.537994999772877</v>
      </c>
      <c r="K2639" s="2">
        <f t="shared" si="324"/>
        <v>15.126106643255525</v>
      </c>
    </row>
    <row r="2640" spans="1:11" ht="13.5" x14ac:dyDescent="0.25">
      <c r="A2640" s="3">
        <v>45852</v>
      </c>
      <c r="B2640" s="2">
        <v>16</v>
      </c>
      <c r="C2640" s="2">
        <f t="shared" si="325"/>
        <v>0.17999999999999972</v>
      </c>
      <c r="D2640" s="2">
        <f t="shared" si="326"/>
        <v>15.969999999999999</v>
      </c>
      <c r="E2640" s="2">
        <f t="shared" si="328"/>
        <v>15.839930000000001</v>
      </c>
      <c r="F2640" s="2">
        <f t="shared" si="321"/>
        <v>15.482444999999998</v>
      </c>
      <c r="G2640" s="2">
        <f t="shared" si="323"/>
        <v>15.058466000000005</v>
      </c>
      <c r="H2640" s="2">
        <f t="shared" si="327"/>
        <v>13.292060000000008</v>
      </c>
      <c r="I2640" s="2">
        <f t="array" ref="I2640">SUMPRODUCT(B2624:B2643, (ROW(B2624:B2643)-ROW(B2624)+1)) / (20*21/2)</f>
        <v>15.790975238095239</v>
      </c>
      <c r="J2640" s="2">
        <f t="shared" si="322"/>
        <v>15.581995475984984</v>
      </c>
      <c r="K2640" s="2">
        <f t="shared" si="324"/>
        <v>15.160376970970995</v>
      </c>
    </row>
    <row r="2641" spans="1:11" ht="13.5" x14ac:dyDescent="0.25">
      <c r="A2641" s="3">
        <v>45853</v>
      </c>
      <c r="B2641" s="2">
        <v>15.81</v>
      </c>
      <c r="C2641" s="2">
        <f t="shared" si="325"/>
        <v>-0.1899999999999995</v>
      </c>
      <c r="D2641" s="2">
        <f t="shared" si="326"/>
        <v>15.931999999999999</v>
      </c>
      <c r="E2641" s="2">
        <f t="shared" si="328"/>
        <v>15.871979999999999</v>
      </c>
      <c r="F2641" s="2">
        <f t="shared" si="321"/>
        <v>15.532704999999998</v>
      </c>
      <c r="G2641" s="2">
        <f t="shared" si="323"/>
        <v>15.084306000000003</v>
      </c>
      <c r="H2641" s="2">
        <f t="shared" si="327"/>
        <v>13.314204000000009</v>
      </c>
      <c r="I2641" s="2">
        <f t="array" ref="I2641">SUMPRODUCT(B2625:B2644, (ROW(B2625:B2644)-ROW(B2625)+1)) / (20*21/2)</f>
        <v>15.797572857142857</v>
      </c>
      <c r="J2641" s="2">
        <f t="shared" si="322"/>
        <v>15.603710192557843</v>
      </c>
      <c r="K2641" s="2">
        <f t="shared" si="324"/>
        <v>15.185852383874094</v>
      </c>
    </row>
    <row r="2642" spans="1:11" ht="13.5" x14ac:dyDescent="0.25">
      <c r="A2642" s="3">
        <v>45854</v>
      </c>
      <c r="B2642" s="2">
        <v>15.87</v>
      </c>
      <c r="C2642" s="2">
        <f t="shared" si="325"/>
        <v>5.9999999999998721E-2</v>
      </c>
      <c r="D2642" s="2">
        <f t="shared" si="326"/>
        <v>15.888</v>
      </c>
      <c r="E2642" s="2">
        <f t="shared" si="328"/>
        <v>15.910030000000001</v>
      </c>
      <c r="F2642" s="2">
        <f t="shared" si="321"/>
        <v>15.585965000000002</v>
      </c>
      <c r="G2642" s="2">
        <f t="shared" si="323"/>
        <v>15.111532000000006</v>
      </c>
      <c r="H2642" s="2">
        <f t="shared" si="327"/>
        <v>13.336648000000009</v>
      </c>
      <c r="I2642" s="2">
        <f t="array" ref="I2642">SUMPRODUCT(B2626:B2645, (ROW(B2626:B2645)-ROW(B2626)+1)) / (20*21/2)</f>
        <v>15.799907619047618</v>
      </c>
      <c r="J2642" s="2">
        <f t="shared" si="322"/>
        <v>15.629071126599953</v>
      </c>
      <c r="K2642" s="2">
        <f t="shared" si="324"/>
        <v>15.212681702153542</v>
      </c>
    </row>
    <row r="2643" spans="1:11" ht="13.5" x14ac:dyDescent="0.25">
      <c r="A2643" s="3">
        <v>45855</v>
      </c>
      <c r="B2643" s="2">
        <v>15.7</v>
      </c>
      <c r="C2643" s="2">
        <f t="shared" si="325"/>
        <v>-0.16999999999999993</v>
      </c>
      <c r="D2643" s="2">
        <f t="shared" si="326"/>
        <v>15.84</v>
      </c>
      <c r="E2643" s="2">
        <f t="shared" si="328"/>
        <v>15.931999999999999</v>
      </c>
      <c r="F2643" s="2">
        <f t="shared" si="321"/>
        <v>15.630725000000002</v>
      </c>
      <c r="G2643" s="2">
        <f t="shared" si="323"/>
        <v>15.136838000000006</v>
      </c>
      <c r="H2643" s="2">
        <f t="shared" si="327"/>
        <v>13.358473500000008</v>
      </c>
      <c r="I2643" s="2">
        <f t="array" ref="I2643">SUMPRODUCT(B2627:B2646, (ROW(B2627:B2646)-ROW(B2627)+1)) / (20*21/2)</f>
        <v>15.82274142857143</v>
      </c>
      <c r="J2643" s="2">
        <f t="shared" si="322"/>
        <v>15.635826257399957</v>
      </c>
      <c r="K2643" s="2">
        <f t="shared" si="324"/>
        <v>15.231792223637717</v>
      </c>
    </row>
    <row r="2644" spans="1:11" ht="13.5" x14ac:dyDescent="0.25">
      <c r="A2644" s="3">
        <v>45856</v>
      </c>
      <c r="B2644" s="2">
        <v>15.7</v>
      </c>
      <c r="C2644" s="2">
        <f t="shared" si="325"/>
        <v>0</v>
      </c>
      <c r="D2644" s="2">
        <f t="shared" si="326"/>
        <v>15.815999999999999</v>
      </c>
      <c r="E2644" s="2">
        <f t="shared" si="328"/>
        <v>15.901999999999997</v>
      </c>
      <c r="F2644" s="2">
        <f t="shared" ref="F2644:F2692" si="329">AVERAGE(B2625:B2644)</f>
        <v>15.675484999999998</v>
      </c>
      <c r="G2644" s="2">
        <f t="shared" si="323"/>
        <v>15.16177400000001</v>
      </c>
      <c r="H2644" s="2">
        <f t="shared" si="327"/>
        <v>13.380067500000006</v>
      </c>
      <c r="I2644" s="2">
        <f t="array" ref="I2644">SUMPRODUCT(B2628:B2647, (ROW(B2628:B2647)-ROW(B2628)+1)) / (20*21/2)</f>
        <v>15.833248571428571</v>
      </c>
      <c r="J2644" s="2">
        <f t="shared" si="322"/>
        <v>15.641938042409485</v>
      </c>
      <c r="K2644" s="2">
        <f t="shared" si="324"/>
        <v>15.250153312906827</v>
      </c>
    </row>
    <row r="2645" spans="1:11" ht="13.5" x14ac:dyDescent="0.25">
      <c r="A2645" s="3">
        <v>45859</v>
      </c>
      <c r="B2645" s="2">
        <v>15.7</v>
      </c>
      <c r="C2645" s="2">
        <f t="shared" si="325"/>
        <v>0</v>
      </c>
      <c r="D2645" s="2">
        <f t="shared" si="326"/>
        <v>15.756</v>
      </c>
      <c r="E2645" s="2">
        <f t="shared" si="328"/>
        <v>15.863</v>
      </c>
      <c r="F2645" s="2">
        <f t="shared" si="329"/>
        <v>15.720244999999997</v>
      </c>
      <c r="G2645" s="2">
        <f t="shared" si="323"/>
        <v>15.186340000000008</v>
      </c>
      <c r="H2645" s="2">
        <f t="shared" si="327"/>
        <v>13.402124000000006</v>
      </c>
      <c r="I2645" s="2">
        <f t="array" ref="I2645">SUMPRODUCT(B2629:B2648, (ROW(B2629:B2648)-ROW(B2629)+1)) / (20*21/2)</f>
        <v>15.862601428571431</v>
      </c>
      <c r="J2645" s="2">
        <f t="shared" ref="J2645:J2693" si="330">$J$4*B2645+J2644*(1-$J$4)</f>
        <v>15.647467752656201</v>
      </c>
      <c r="K2645" s="2">
        <f t="shared" si="324"/>
        <v>15.267794359459501</v>
      </c>
    </row>
    <row r="2646" spans="1:11" ht="13.5" x14ac:dyDescent="0.25">
      <c r="A2646" s="3">
        <v>45860</v>
      </c>
      <c r="B2646" s="2">
        <v>15.96</v>
      </c>
      <c r="C2646" s="2">
        <f t="shared" si="325"/>
        <v>0.26000000000000156</v>
      </c>
      <c r="D2646" s="2">
        <f t="shared" si="326"/>
        <v>15.786000000000001</v>
      </c>
      <c r="E2646" s="2">
        <f t="shared" si="328"/>
        <v>15.859</v>
      </c>
      <c r="F2646" s="2">
        <f t="shared" si="329"/>
        <v>15.769674999999998</v>
      </c>
      <c r="G2646" s="2">
        <f t="shared" si="323"/>
        <v>15.216106000000009</v>
      </c>
      <c r="H2646" s="2">
        <f t="shared" si="327"/>
        <v>13.425249500000007</v>
      </c>
      <c r="I2646" s="2">
        <f t="array" ref="I2646">SUMPRODUCT(B2630:B2649, (ROW(B2630:B2649)-ROW(B2630)+1)) / (20*21/2)</f>
        <v>15.918327142857144</v>
      </c>
      <c r="J2646" s="2">
        <f t="shared" si="330"/>
        <v>15.677232728593706</v>
      </c>
      <c r="K2646" s="2">
        <f t="shared" si="324"/>
        <v>15.294939678696382</v>
      </c>
    </row>
    <row r="2647" spans="1:11" ht="13.5" x14ac:dyDescent="0.25">
      <c r="A2647" s="3">
        <v>45861</v>
      </c>
      <c r="B2647" s="2">
        <v>15.88</v>
      </c>
      <c r="C2647" s="2">
        <f t="shared" si="325"/>
        <v>-8.0000000000000071E-2</v>
      </c>
      <c r="D2647" s="2">
        <f t="shared" si="326"/>
        <v>15.788</v>
      </c>
      <c r="E2647" s="2">
        <f t="shared" si="328"/>
        <v>15.837999999999999</v>
      </c>
      <c r="F2647" s="2">
        <f t="shared" si="329"/>
        <v>15.781794999999997</v>
      </c>
      <c r="G2647" s="2">
        <f t="shared" si="323"/>
        <v>15.241496000000009</v>
      </c>
      <c r="H2647" s="2">
        <f t="shared" si="327"/>
        <v>13.448391500000007</v>
      </c>
      <c r="I2647" s="2">
        <f t="array" ref="I2647">SUMPRODUCT(B2631:B2650, (ROW(B2631:B2650)-ROW(B2631)+1)) / (20*21/2)</f>
        <v>15.980901904761904</v>
      </c>
      <c r="J2647" s="2">
        <f t="shared" si="330"/>
        <v>15.696543897299069</v>
      </c>
      <c r="K2647" s="2">
        <f t="shared" si="324"/>
        <v>15.317883220708289</v>
      </c>
    </row>
    <row r="2648" spans="1:11" ht="13.5" x14ac:dyDescent="0.25">
      <c r="A2648" s="3">
        <v>45862</v>
      </c>
      <c r="B2648" s="2">
        <v>16.09</v>
      </c>
      <c r="C2648" s="2">
        <f t="shared" si="325"/>
        <v>0.20999999999999908</v>
      </c>
      <c r="D2648" s="2">
        <f t="shared" si="326"/>
        <v>15.866</v>
      </c>
      <c r="E2648" s="2">
        <f t="shared" si="328"/>
        <v>15.853</v>
      </c>
      <c r="F2648" s="2">
        <f t="shared" si="329"/>
        <v>15.804879999999997</v>
      </c>
      <c r="G2648" s="2">
        <f t="shared" si="323"/>
        <v>15.27090200000001</v>
      </c>
      <c r="H2648" s="2">
        <f t="shared" si="327"/>
        <v>13.472629500000007</v>
      </c>
      <c r="I2648" s="2">
        <f t="array" ref="I2648">SUMPRODUCT(B2632:B2651, (ROW(B2632:B2651)-ROW(B2632)+1)) / (20*21/2)</f>
        <v>16.104714761904763</v>
      </c>
      <c r="J2648" s="2">
        <f t="shared" si="330"/>
        <v>15.73401590708011</v>
      </c>
      <c r="K2648" s="2">
        <f t="shared" si="324"/>
        <v>15.348162310092277</v>
      </c>
    </row>
    <row r="2649" spans="1:11" ht="13.5" x14ac:dyDescent="0.25">
      <c r="A2649" s="3">
        <v>45866</v>
      </c>
      <c r="B2649" s="2">
        <v>16.39</v>
      </c>
      <c r="C2649" s="2">
        <f t="shared" si="325"/>
        <v>0.30000000000000071</v>
      </c>
      <c r="D2649" s="2">
        <f t="shared" si="326"/>
        <v>16.003999999999998</v>
      </c>
      <c r="E2649" s="2">
        <f t="shared" si="328"/>
        <v>15.910000000000002</v>
      </c>
      <c r="F2649" s="2">
        <f t="shared" si="329"/>
        <v>15.842964999999996</v>
      </c>
      <c r="G2649" s="2">
        <f t="shared" si="323"/>
        <v>15.30630800000001</v>
      </c>
      <c r="H2649" s="2">
        <f t="shared" si="327"/>
        <v>13.498367500000006</v>
      </c>
      <c r="I2649" s="2">
        <f t="array" ref="I2649">SUMPRODUCT(B2633:B2652, (ROW(B2633:B2652)-ROW(B2633)+1)) / (20*21/2)</f>
        <v>16.22038238095238</v>
      </c>
      <c r="J2649" s="2">
        <f t="shared" si="330"/>
        <v>15.79649058259629</v>
      </c>
      <c r="K2649" s="2">
        <f t="shared" si="324"/>
        <v>15.389018690088658</v>
      </c>
    </row>
    <row r="2650" spans="1:11" ht="13.5" x14ac:dyDescent="0.25">
      <c r="A2650" s="3">
        <v>45867</v>
      </c>
      <c r="B2650" s="2">
        <v>16.5</v>
      </c>
      <c r="C2650" s="2">
        <f t="shared" si="325"/>
        <v>0.10999999999999943</v>
      </c>
      <c r="D2650" s="2">
        <f t="shared" si="326"/>
        <v>16.164000000000001</v>
      </c>
      <c r="E2650" s="2">
        <f t="shared" si="328"/>
        <v>15.960000000000003</v>
      </c>
      <c r="F2650" s="2">
        <f t="shared" si="329"/>
        <v>15.899964999999998</v>
      </c>
      <c r="G2650" s="2">
        <f t="shared" si="323"/>
        <v>15.344838000000008</v>
      </c>
      <c r="H2650" s="2">
        <f t="shared" si="327"/>
        <v>13.524008000000006</v>
      </c>
      <c r="I2650" s="2">
        <f t="array" ref="I2650">SUMPRODUCT(B2634:B2653, (ROW(B2634:B2653)-ROW(B2634)+1)) / (20*21/2)</f>
        <v>16.308857142857143</v>
      </c>
      <c r="J2650" s="2">
        <f t="shared" si="330"/>
        <v>15.863491479491881</v>
      </c>
      <c r="K2650" s="2">
        <f t="shared" si="324"/>
        <v>15.432586584594985</v>
      </c>
    </row>
    <row r="2651" spans="1:11" ht="13.5" x14ac:dyDescent="0.25">
      <c r="A2651" s="3">
        <v>45868</v>
      </c>
      <c r="B2651" s="2">
        <v>17.2</v>
      </c>
      <c r="C2651" s="2">
        <f t="shared" si="325"/>
        <v>0.69999999999999929</v>
      </c>
      <c r="D2651" s="2">
        <f t="shared" si="326"/>
        <v>16.411999999999999</v>
      </c>
      <c r="E2651" s="2">
        <f t="shared" si="328"/>
        <v>16.099</v>
      </c>
      <c r="F2651" s="2">
        <f t="shared" si="329"/>
        <v>15.985489999999995</v>
      </c>
      <c r="G2651" s="2">
        <f t="shared" si="323"/>
        <v>15.392742000000009</v>
      </c>
      <c r="H2651" s="2">
        <f t="shared" si="327"/>
        <v>13.553148500000004</v>
      </c>
      <c r="I2651" s="2">
        <f t="array" ref="I2651">SUMPRODUCT(B2635:B2654, (ROW(B2635:B2654)-ROW(B2635)+1)) / (20*21/2)</f>
        <v>16.390095238095238</v>
      </c>
      <c r="J2651" s="2">
        <f t="shared" si="330"/>
        <v>15.990778005254558</v>
      </c>
      <c r="K2651" s="2">
        <f t="shared" si="324"/>
        <v>15.501896914610867</v>
      </c>
    </row>
    <row r="2652" spans="1:11" ht="13.5" x14ac:dyDescent="0.25">
      <c r="A2652" s="3">
        <v>45869</v>
      </c>
      <c r="B2652" s="2">
        <v>17.2</v>
      </c>
      <c r="C2652" s="2">
        <f t="shared" si="325"/>
        <v>0</v>
      </c>
      <c r="D2652" s="2">
        <f t="shared" si="326"/>
        <v>16.676000000000002</v>
      </c>
      <c r="E2652" s="2">
        <f t="shared" si="328"/>
        <v>16.231999999999999</v>
      </c>
      <c r="F2652" s="2">
        <f t="shared" si="329"/>
        <v>16.071014999999996</v>
      </c>
      <c r="G2652" s="2">
        <f t="shared" si="323"/>
        <v>15.43472400000001</v>
      </c>
      <c r="H2652" s="2">
        <f t="shared" si="327"/>
        <v>13.582289000000003</v>
      </c>
      <c r="I2652" s="2">
        <f t="array" ref="I2652">SUMPRODUCT(B2636:B2655, (ROW(B2636:B2655)-ROW(B2636)+1)) / (20*21/2)</f>
        <v>16.465619047619047</v>
      </c>
      <c r="J2652" s="2">
        <f t="shared" si="330"/>
        <v>16.105942004754123</v>
      </c>
      <c r="K2652" s="2">
        <f t="shared" si="324"/>
        <v>15.568489192469265</v>
      </c>
    </row>
    <row r="2653" spans="1:11" ht="13.5" x14ac:dyDescent="0.25">
      <c r="A2653" s="3">
        <v>45870</v>
      </c>
      <c r="B2653" s="2">
        <v>17</v>
      </c>
      <c r="C2653" s="2">
        <f t="shared" si="325"/>
        <v>-0.19999999999999929</v>
      </c>
      <c r="D2653" s="2">
        <f t="shared" si="326"/>
        <v>16.858000000000001</v>
      </c>
      <c r="E2653" s="2">
        <f t="shared" si="328"/>
        <v>16.361999999999998</v>
      </c>
      <c r="F2653" s="2">
        <f t="shared" si="329"/>
        <v>16.146999999999998</v>
      </c>
      <c r="G2653" s="2">
        <f t="shared" si="323"/>
        <v>15.473262000000009</v>
      </c>
      <c r="H2653" s="2">
        <f t="shared" si="327"/>
        <v>13.608856500000002</v>
      </c>
      <c r="I2653" s="2">
        <f t="array" ref="I2653">SUMPRODUCT(B2637:B2656, (ROW(B2637:B2656)-ROW(B2637)+1)) / (20*21/2)</f>
        <v>16.537809523809521</v>
      </c>
      <c r="J2653" s="2">
        <f t="shared" si="330"/>
        <v>16.19109038525373</v>
      </c>
      <c r="K2653" s="2">
        <f t="shared" si="324"/>
        <v>15.624626871195961</v>
      </c>
    </row>
    <row r="2654" spans="1:11" ht="13.5" x14ac:dyDescent="0.25">
      <c r="A2654" s="3">
        <v>45873</v>
      </c>
      <c r="B2654" s="2">
        <v>17</v>
      </c>
      <c r="C2654" s="2">
        <f t="shared" si="325"/>
        <v>0</v>
      </c>
      <c r="D2654" s="2">
        <f t="shared" si="326"/>
        <v>16.98</v>
      </c>
      <c r="E2654" s="2">
        <f t="shared" si="328"/>
        <v>16.491999999999997</v>
      </c>
      <c r="F2654" s="2">
        <f t="shared" si="329"/>
        <v>16.196999999999996</v>
      </c>
      <c r="G2654" s="2">
        <f t="shared" si="323"/>
        <v>15.513464000000008</v>
      </c>
      <c r="H2654" s="2">
        <f t="shared" si="327"/>
        <v>13.636488</v>
      </c>
      <c r="I2654" s="2">
        <f t="array" ref="I2654">SUMPRODUCT(B2638:B2657, (ROW(B2638:B2657)-ROW(B2638)+1)) / (20*21/2)</f>
        <v>16.605238095238096</v>
      </c>
      <c r="J2654" s="2">
        <f t="shared" si="330"/>
        <v>16.268129396181948</v>
      </c>
      <c r="K2654" s="2">
        <f t="shared" si="324"/>
        <v>15.678563072325531</v>
      </c>
    </row>
    <row r="2655" spans="1:11" ht="13.5" x14ac:dyDescent="0.25">
      <c r="A2655" s="3">
        <v>45874</v>
      </c>
      <c r="B2655" s="2">
        <v>16.989999999999998</v>
      </c>
      <c r="C2655" s="2">
        <f t="shared" si="325"/>
        <v>-1.0000000000001563E-2</v>
      </c>
      <c r="D2655" s="2">
        <f t="shared" si="326"/>
        <v>17.077999999999999</v>
      </c>
      <c r="E2655" s="2">
        <f t="shared" si="328"/>
        <v>16.621000000000002</v>
      </c>
      <c r="F2655" s="2">
        <f t="shared" si="329"/>
        <v>16.241999999999997</v>
      </c>
      <c r="G2655" s="2">
        <f t="shared" si="323"/>
        <v>15.553466000000007</v>
      </c>
      <c r="H2655" s="2">
        <f t="shared" si="327"/>
        <v>13.6643005</v>
      </c>
      <c r="I2655" s="2">
        <f t="array" ref="I2655">SUMPRODUCT(B2639:B2658, (ROW(B2639:B2658)-ROW(B2639)+1)) / (20*21/2)</f>
        <v>16.657857142857143</v>
      </c>
      <c r="J2655" s="2">
        <f t="shared" si="330"/>
        <v>16.336878977497953</v>
      </c>
      <c r="K2655" s="2">
        <f t="shared" si="324"/>
        <v>15.729991971450021</v>
      </c>
    </row>
    <row r="2656" spans="1:11" ht="13.5" x14ac:dyDescent="0.25">
      <c r="A2656" s="3">
        <v>45875</v>
      </c>
      <c r="B2656" s="2">
        <v>17</v>
      </c>
      <c r="C2656" s="2">
        <f t="shared" si="325"/>
        <v>1.0000000000001563E-2</v>
      </c>
      <c r="D2656" s="2">
        <f t="shared" si="326"/>
        <v>17.038</v>
      </c>
      <c r="E2656" s="2">
        <f t="shared" si="328"/>
        <v>16.725000000000001</v>
      </c>
      <c r="F2656" s="2">
        <f t="shared" si="329"/>
        <v>16.291999999999998</v>
      </c>
      <c r="G2656" s="2">
        <f t="shared" si="323"/>
        <v>15.593668000000006</v>
      </c>
      <c r="H2656" s="2">
        <f t="shared" si="327"/>
        <v>13.693088499999998</v>
      </c>
      <c r="I2656" s="2">
        <f t="array" ref="I2656">SUMPRODUCT(B2640:B2659, (ROW(B2640:B2659)-ROW(B2640)+1)) / (20*21/2)</f>
        <v>16.716428571428569</v>
      </c>
      <c r="J2656" s="2">
        <f t="shared" si="330"/>
        <v>16.400033360593387</v>
      </c>
      <c r="K2656" s="2">
        <f t="shared" si="324"/>
        <v>15.779796207863745</v>
      </c>
    </row>
    <row r="2657" spans="1:11" ht="13.5" x14ac:dyDescent="0.25">
      <c r="A2657" s="3">
        <v>45876</v>
      </c>
      <c r="B2657" s="2">
        <v>17</v>
      </c>
      <c r="C2657" s="2">
        <f t="shared" si="325"/>
        <v>0</v>
      </c>
      <c r="D2657" s="2">
        <f t="shared" si="326"/>
        <v>16.997999999999998</v>
      </c>
      <c r="E2657" s="2">
        <f t="shared" si="328"/>
        <v>16.837</v>
      </c>
      <c r="F2657" s="2">
        <f t="shared" si="329"/>
        <v>16.337499999999999</v>
      </c>
      <c r="G2657" s="2">
        <f t="shared" si="323"/>
        <v>15.634240000000007</v>
      </c>
      <c r="H2657" s="2">
        <f t="shared" si="327"/>
        <v>13.721321499999997</v>
      </c>
      <c r="I2657" s="2">
        <f t="array" ref="I2657">SUMPRODUCT(B2641:B2660, (ROW(B2641:B2660)-ROW(B2641)+1)) / (20*21/2)</f>
        <v>16.769380952380953</v>
      </c>
      <c r="J2657" s="2">
        <f t="shared" si="330"/>
        <v>16.457173040536873</v>
      </c>
      <c r="K2657" s="2">
        <f t="shared" si="324"/>
        <v>15.827647336967127</v>
      </c>
    </row>
    <row r="2658" spans="1:11" ht="13.5" x14ac:dyDescent="0.25">
      <c r="A2658" s="3">
        <v>45877</v>
      </c>
      <c r="B2658" s="2">
        <v>16.89</v>
      </c>
      <c r="C2658" s="2">
        <f t="shared" si="325"/>
        <v>-0.10999999999999943</v>
      </c>
      <c r="D2658" s="2">
        <f t="shared" si="326"/>
        <v>16.975999999999999</v>
      </c>
      <c r="E2658" s="2">
        <f t="shared" si="328"/>
        <v>16.917000000000002</v>
      </c>
      <c r="F2658" s="2">
        <f t="shared" si="329"/>
        <v>16.384999999999998</v>
      </c>
      <c r="G2658" s="2">
        <f t="shared" si="323"/>
        <v>15.675944000000007</v>
      </c>
      <c r="H2658" s="2">
        <f t="shared" si="327"/>
        <v>13.749050499999996</v>
      </c>
      <c r="I2658" s="2">
        <f t="array" ref="I2658">SUMPRODUCT(B2642:B2661, (ROW(B2642:B2661)-ROW(B2642)+1)) / (20*21/2)</f>
        <v>16.81757142857143</v>
      </c>
      <c r="J2658" s="2">
        <f t="shared" si="330"/>
        <v>16.498394655723835</v>
      </c>
      <c r="K2658" s="2">
        <f t="shared" si="324"/>
        <v>15.869308225713514</v>
      </c>
    </row>
    <row r="2659" spans="1:11" ht="13.5" x14ac:dyDescent="0.25">
      <c r="A2659" s="3">
        <v>45880</v>
      </c>
      <c r="B2659" s="2">
        <v>17</v>
      </c>
      <c r="C2659" s="2">
        <f t="shared" si="325"/>
        <v>0.10999999999999943</v>
      </c>
      <c r="D2659" s="2">
        <f t="shared" si="326"/>
        <v>16.975999999999999</v>
      </c>
      <c r="E2659" s="2">
        <f t="shared" si="328"/>
        <v>16.977999999999998</v>
      </c>
      <c r="F2659" s="2">
        <f t="shared" si="329"/>
        <v>16.443999999999999</v>
      </c>
      <c r="G2659" s="2">
        <f t="shared" si="323"/>
        <v>15.716516000000006</v>
      </c>
      <c r="H2659" s="2">
        <f t="shared" si="327"/>
        <v>13.776681999999999</v>
      </c>
      <c r="I2659" s="2">
        <f t="array" ref="I2659">SUMPRODUCT(B2643:B2662, (ROW(B2643:B2662)-ROW(B2643)+1)) / (20*21/2)</f>
        <v>16.855333333333334</v>
      </c>
      <c r="J2659" s="2">
        <f t="shared" si="330"/>
        <v>16.546166593273949</v>
      </c>
      <c r="K2659" s="2">
        <f t="shared" si="324"/>
        <v>15.913649079607101</v>
      </c>
    </row>
    <row r="2660" spans="1:11" ht="13.5" x14ac:dyDescent="0.25">
      <c r="A2660" s="3">
        <v>45881</v>
      </c>
      <c r="B2660" s="2">
        <v>17</v>
      </c>
      <c r="C2660" s="2">
        <f t="shared" si="325"/>
        <v>0</v>
      </c>
      <c r="D2660" s="2">
        <f t="shared" si="326"/>
        <v>16.978000000000002</v>
      </c>
      <c r="E2660" s="2">
        <f t="shared" si="328"/>
        <v>17.027999999999999</v>
      </c>
      <c r="F2660" s="2">
        <f t="shared" si="329"/>
        <v>16.494</v>
      </c>
      <c r="G2660" s="2">
        <f t="shared" si="323"/>
        <v>15.757274000000004</v>
      </c>
      <c r="H2660" s="2">
        <f t="shared" si="327"/>
        <v>13.804359499999999</v>
      </c>
      <c r="I2660" s="2">
        <f t="array" ref="I2660">SUMPRODUCT(B2644:B2663, (ROW(B2644:B2663)-ROW(B2644)+1)) / (20*21/2)</f>
        <v>16.892714285714288</v>
      </c>
      <c r="J2660" s="2">
        <f t="shared" si="330"/>
        <v>16.589388822485954</v>
      </c>
      <c r="K2660" s="2">
        <f t="shared" si="324"/>
        <v>15.956251076485254</v>
      </c>
    </row>
    <row r="2661" spans="1:11" ht="13.5" x14ac:dyDescent="0.25">
      <c r="A2661" s="3">
        <v>45883</v>
      </c>
      <c r="B2661" s="2">
        <v>17</v>
      </c>
      <c r="C2661" s="2">
        <f t="shared" si="325"/>
        <v>0</v>
      </c>
      <c r="D2661" s="2">
        <f t="shared" si="326"/>
        <v>16.978000000000002</v>
      </c>
      <c r="E2661" s="2">
        <f t="shared" si="328"/>
        <v>17.007999999999999</v>
      </c>
      <c r="F2661" s="2">
        <f t="shared" si="329"/>
        <v>16.5535</v>
      </c>
      <c r="G2661" s="2">
        <f t="shared" si="323"/>
        <v>15.798032000000003</v>
      </c>
      <c r="H2661" s="2">
        <f t="shared" si="327"/>
        <v>13.832453499999996</v>
      </c>
      <c r="I2661" s="2">
        <f t="array" ref="I2661">SUMPRODUCT(B2645:B2664, (ROW(B2645:B2664)-ROW(B2645)+1)) / (20*21/2)</f>
        <v>16.933428571428571</v>
      </c>
      <c r="J2661" s="2">
        <f t="shared" si="330"/>
        <v>16.628494648915865</v>
      </c>
      <c r="K2661" s="2">
        <f t="shared" si="324"/>
        <v>15.997182406819165</v>
      </c>
    </row>
    <row r="2662" spans="1:11" ht="13.5" x14ac:dyDescent="0.25">
      <c r="A2662" s="3">
        <v>45884</v>
      </c>
      <c r="B2662" s="2">
        <v>16.95</v>
      </c>
      <c r="C2662" s="2">
        <f t="shared" si="325"/>
        <v>-5.0000000000000711E-2</v>
      </c>
      <c r="D2662" s="2">
        <f t="shared" si="326"/>
        <v>16.968</v>
      </c>
      <c r="E2662" s="2">
        <f t="shared" si="328"/>
        <v>16.982999999999997</v>
      </c>
      <c r="F2662" s="2">
        <f t="shared" si="329"/>
        <v>16.607499999999998</v>
      </c>
      <c r="G2662" s="2">
        <f t="shared" si="323"/>
        <v>15.837790000000002</v>
      </c>
      <c r="H2662" s="2">
        <f t="shared" si="327"/>
        <v>13.859927499999994</v>
      </c>
      <c r="I2662" s="2">
        <f t="array" ref="I2662">SUMPRODUCT(B2646:B2665, (ROW(B2646:B2665)-ROW(B2646)+1)) / (20*21/2)</f>
        <v>16.990333333333336</v>
      </c>
      <c r="J2662" s="2">
        <f t="shared" si="330"/>
        <v>16.659114206161973</v>
      </c>
      <c r="K2662" s="2">
        <f t="shared" si="324"/>
        <v>16.034547802630179</v>
      </c>
    </row>
    <row r="2663" spans="1:11" ht="13.5" x14ac:dyDescent="0.25">
      <c r="A2663" s="3">
        <v>45887</v>
      </c>
      <c r="B2663" s="2">
        <v>17</v>
      </c>
      <c r="C2663" s="2">
        <f t="shared" si="325"/>
        <v>5.0000000000000711E-2</v>
      </c>
      <c r="D2663" s="2">
        <f t="shared" si="326"/>
        <v>16.990000000000002</v>
      </c>
      <c r="E2663" s="2">
        <f t="shared" si="328"/>
        <v>16.982999999999997</v>
      </c>
      <c r="F2663" s="2">
        <f t="shared" si="329"/>
        <v>16.672499999999999</v>
      </c>
      <c r="G2663" s="2">
        <f t="shared" si="323"/>
        <v>15.878734000000001</v>
      </c>
      <c r="H2663" s="2">
        <f t="shared" si="327"/>
        <v>13.887697499999994</v>
      </c>
      <c r="I2663" s="2">
        <f t="array" ref="I2663">SUMPRODUCT(B2647:B2666, (ROW(B2647:B2666)-ROW(B2647)+1)) / (20*21/2)</f>
        <v>17.039428571428573</v>
      </c>
      <c r="J2663" s="2">
        <f t="shared" si="330"/>
        <v>16.691579519860834</v>
      </c>
      <c r="K2663" s="2">
        <f t="shared" si="324"/>
        <v>16.07240867311527</v>
      </c>
    </row>
    <row r="2664" spans="1:11" ht="13.5" x14ac:dyDescent="0.25">
      <c r="A2664" s="3">
        <v>45888</v>
      </c>
      <c r="B2664" s="2">
        <v>17.100000000000001</v>
      </c>
      <c r="C2664" s="2">
        <f t="shared" si="325"/>
        <v>0.10000000000000142</v>
      </c>
      <c r="D2664" s="2">
        <f t="shared" si="326"/>
        <v>17.010000000000002</v>
      </c>
      <c r="E2664" s="2">
        <f t="shared" si="328"/>
        <v>16.992999999999999</v>
      </c>
      <c r="F2664" s="2">
        <f t="shared" si="329"/>
        <v>16.7425</v>
      </c>
      <c r="G2664" s="2">
        <f t="shared" si="323"/>
        <v>15.921862000000001</v>
      </c>
      <c r="H2664" s="2">
        <f t="shared" si="327"/>
        <v>13.916291499999994</v>
      </c>
      <c r="I2664" s="2">
        <f t="array" ref="I2664">SUMPRODUCT(B2648:B2667, (ROW(B2648:B2667)-ROW(B2648)+1)) / (20*21/2)</f>
        <v>17.08195238095238</v>
      </c>
      <c r="J2664" s="2">
        <f t="shared" si="330"/>
        <v>16.730476708445519</v>
      </c>
      <c r="K2664" s="2">
        <f t="shared" si="324"/>
        <v>16.112706372208788</v>
      </c>
    </row>
    <row r="2665" spans="1:11" ht="13.5" x14ac:dyDescent="0.25">
      <c r="A2665" s="3">
        <v>45889</v>
      </c>
      <c r="B2665" s="2">
        <v>17.34</v>
      </c>
      <c r="C2665" s="2">
        <f t="shared" si="325"/>
        <v>0.23999999999999844</v>
      </c>
      <c r="D2665" s="2">
        <f t="shared" si="326"/>
        <v>17.078000000000003</v>
      </c>
      <c r="E2665" s="2">
        <f t="shared" si="328"/>
        <v>17.027999999999999</v>
      </c>
      <c r="F2665" s="2">
        <f t="shared" si="329"/>
        <v>16.8245</v>
      </c>
      <c r="G2665" s="2">
        <f t="shared" si="323"/>
        <v>15.972566000000002</v>
      </c>
      <c r="H2665" s="2">
        <f t="shared" si="327"/>
        <v>13.945715499999995</v>
      </c>
      <c r="I2665" s="2">
        <f t="array" ref="I2665">SUMPRODUCT(B2649:B2668, (ROW(B2649:B2668)-ROW(B2649)+1)) / (20*21/2)</f>
        <v>17.113714285714288</v>
      </c>
      <c r="J2665" s="2">
        <f t="shared" si="330"/>
        <v>16.788526545736424</v>
      </c>
      <c r="K2665" s="2">
        <f t="shared" si="324"/>
        <v>16.160835534082953</v>
      </c>
    </row>
    <row r="2666" spans="1:11" ht="13.5" x14ac:dyDescent="0.25">
      <c r="A2666" s="3">
        <v>45890</v>
      </c>
      <c r="B2666" s="2">
        <v>17.34</v>
      </c>
      <c r="C2666" s="2">
        <f t="shared" si="325"/>
        <v>0</v>
      </c>
      <c r="D2666" s="2">
        <f t="shared" si="326"/>
        <v>17.146000000000001</v>
      </c>
      <c r="E2666" s="2">
        <f t="shared" si="328"/>
        <v>17.062000000000001</v>
      </c>
      <c r="F2666" s="2">
        <f t="shared" si="329"/>
        <v>16.893499999999996</v>
      </c>
      <c r="G2666" s="2">
        <f t="shared" si="323"/>
        <v>16.023455999999999</v>
      </c>
      <c r="H2666" s="2">
        <f t="shared" si="327"/>
        <v>13.975416999999993</v>
      </c>
      <c r="I2666" s="2">
        <f t="array" ref="I2666">SUMPRODUCT(B2650:B2669, (ROW(B2650:B2669)-ROW(B2650)+1)) / (20*21/2)</f>
        <v>17.13971428571428</v>
      </c>
      <c r="J2666" s="2">
        <f t="shared" si="330"/>
        <v>16.841047827094862</v>
      </c>
      <c r="K2666" s="2">
        <f t="shared" si="324"/>
        <v>16.207077277844405</v>
      </c>
    </row>
    <row r="2667" spans="1:11" ht="13.5" x14ac:dyDescent="0.25">
      <c r="A2667" s="3">
        <v>45891</v>
      </c>
      <c r="B2667" s="2">
        <v>17.34</v>
      </c>
      <c r="C2667" s="2">
        <f t="shared" si="325"/>
        <v>0</v>
      </c>
      <c r="D2667" s="2">
        <f t="shared" si="326"/>
        <v>17.224</v>
      </c>
      <c r="E2667" s="2">
        <f t="shared" si="328"/>
        <v>17.096</v>
      </c>
      <c r="F2667" s="2">
        <f t="shared" si="329"/>
        <v>16.966499999999996</v>
      </c>
      <c r="G2667" s="2">
        <f t="shared" si="323"/>
        <v>16.074716000000002</v>
      </c>
      <c r="H2667" s="2">
        <f t="shared" si="327"/>
        <v>14.004748499999994</v>
      </c>
      <c r="I2667" s="2">
        <f t="array" ref="I2667">SUMPRODUCT(B2651:B2670, (ROW(B2651:B2670)-ROW(B2651)+1)) / (20*21/2)</f>
        <v>17.175666666666665</v>
      </c>
      <c r="J2667" s="2">
        <f t="shared" si="330"/>
        <v>16.888567081657257</v>
      </c>
      <c r="K2667" s="2">
        <f t="shared" si="324"/>
        <v>16.251505619889723</v>
      </c>
    </row>
    <row r="2668" spans="1:11" ht="13.5" x14ac:dyDescent="0.25">
      <c r="A2668" s="3">
        <v>45894</v>
      </c>
      <c r="B2668" s="2">
        <v>17.3</v>
      </c>
      <c r="C2668" s="2">
        <f t="shared" si="325"/>
        <v>-3.9999999999999147E-2</v>
      </c>
      <c r="D2668" s="2">
        <f t="shared" si="326"/>
        <v>17.283999999999999</v>
      </c>
      <c r="E2668" s="2">
        <f t="shared" si="328"/>
        <v>17.137000000000004</v>
      </c>
      <c r="F2668" s="2">
        <f t="shared" si="329"/>
        <v>17.026999999999997</v>
      </c>
      <c r="G2668" s="2">
        <f t="shared" si="323"/>
        <v>16.126469999999998</v>
      </c>
      <c r="H2668" s="2">
        <f t="shared" si="327"/>
        <v>14.032954499999994</v>
      </c>
      <c r="I2668" s="2">
        <f t="array" ref="I2668">SUMPRODUCT(B2652:B2671, (ROW(B2652:B2671)-ROW(B2652)+1)) / (20*21/2)</f>
        <v>17.20995238095238</v>
      </c>
      <c r="J2668" s="2">
        <f t="shared" si="330"/>
        <v>16.927751169118473</v>
      </c>
      <c r="K2668" s="2">
        <f t="shared" si="324"/>
        <v>16.292623046560717</v>
      </c>
    </row>
    <row r="2669" spans="1:11" ht="13.5" x14ac:dyDescent="0.25">
      <c r="A2669" s="3">
        <v>45895</v>
      </c>
      <c r="B2669" s="2">
        <v>17.3</v>
      </c>
      <c r="C2669" s="2">
        <f t="shared" si="325"/>
        <v>0</v>
      </c>
      <c r="D2669" s="2">
        <f t="shared" si="326"/>
        <v>17.323999999999998</v>
      </c>
      <c r="E2669" s="2">
        <f t="shared" si="328"/>
        <v>17.167000000000005</v>
      </c>
      <c r="F2669" s="2">
        <f t="shared" si="329"/>
        <v>17.072499999999998</v>
      </c>
      <c r="G2669" s="2">
        <f t="shared" si="323"/>
        <v>16.178224</v>
      </c>
      <c r="H2669" s="2">
        <f t="shared" si="327"/>
        <v>14.061715999999995</v>
      </c>
      <c r="I2669" s="2">
        <f t="array" ref="I2669">SUMPRODUCT(B2653:B2672, (ROW(B2653:B2672)-ROW(B2653)+1)) / (20*21/2)</f>
        <v>17.291476190476189</v>
      </c>
      <c r="J2669" s="2">
        <f t="shared" si="330"/>
        <v>16.963203438726239</v>
      </c>
      <c r="K2669" s="2">
        <f t="shared" si="324"/>
        <v>16.332128025126963</v>
      </c>
    </row>
    <row r="2670" spans="1:11" ht="13.5" x14ac:dyDescent="0.25">
      <c r="A2670" s="3">
        <v>45896</v>
      </c>
      <c r="B2670" s="2">
        <v>17.45</v>
      </c>
      <c r="C2670" s="2">
        <f t="shared" si="325"/>
        <v>0.14999999999999858</v>
      </c>
      <c r="D2670" s="2">
        <f t="shared" si="326"/>
        <v>17.346</v>
      </c>
      <c r="E2670" s="2">
        <f t="shared" si="328"/>
        <v>17.212000000000003</v>
      </c>
      <c r="F2670" s="2">
        <f t="shared" si="329"/>
        <v>17.119999999999997</v>
      </c>
      <c r="G2670" s="2">
        <f t="shared" si="323"/>
        <v>16.232977999999999</v>
      </c>
      <c r="H2670" s="2">
        <f t="shared" si="327"/>
        <v>14.091365999999995</v>
      </c>
      <c r="I2670" s="2">
        <f t="array" ref="I2670">SUMPRODUCT(B2654:B2673, (ROW(B2654:B2673)-ROW(B2654)+1)) / (20*21/2)</f>
        <v>17.471142857142858</v>
      </c>
      <c r="J2670" s="2">
        <f t="shared" si="330"/>
        <v>17.009565015990407</v>
      </c>
      <c r="K2670" s="2">
        <f t="shared" si="324"/>
        <v>16.375966141788652</v>
      </c>
    </row>
    <row r="2671" spans="1:11" ht="13.5" x14ac:dyDescent="0.25">
      <c r="A2671" s="3">
        <v>45897</v>
      </c>
      <c r="B2671" s="2">
        <v>17.48</v>
      </c>
      <c r="C2671" s="2">
        <f t="shared" si="325"/>
        <v>3.0000000000001137E-2</v>
      </c>
      <c r="D2671" s="2">
        <f t="shared" si="326"/>
        <v>17.374000000000002</v>
      </c>
      <c r="E2671" s="2">
        <f t="shared" si="328"/>
        <v>17.259999999999998</v>
      </c>
      <c r="F2671" s="2">
        <f t="shared" si="329"/>
        <v>17.134</v>
      </c>
      <c r="G2671" s="2">
        <f t="shared" si="323"/>
        <v>16.286481999999999</v>
      </c>
      <c r="H2671" s="2">
        <f t="shared" si="327"/>
        <v>14.120934499999997</v>
      </c>
      <c r="I2671" s="2">
        <f t="array" ref="I2671">SUMPRODUCT(B2655:B2674, (ROW(B2655:B2674)-ROW(B2655)+1)) / (20*21/2)</f>
        <v>17.616238095238096</v>
      </c>
      <c r="J2671" s="2">
        <f t="shared" si="330"/>
        <v>17.054368347800843</v>
      </c>
      <c r="K2671" s="2">
        <f t="shared" si="324"/>
        <v>16.419261587208705</v>
      </c>
    </row>
    <row r="2672" spans="1:11" ht="13.5" x14ac:dyDescent="0.25">
      <c r="A2672" s="3">
        <v>45898</v>
      </c>
      <c r="B2672" s="2">
        <v>17.989999999999998</v>
      </c>
      <c r="C2672" s="2">
        <f t="shared" si="325"/>
        <v>0.50999999999999801</v>
      </c>
      <c r="D2672" s="2">
        <f t="shared" si="326"/>
        <v>17.503999999999998</v>
      </c>
      <c r="E2672" s="2">
        <f t="shared" si="328"/>
        <v>17.363999999999997</v>
      </c>
      <c r="F2672" s="2">
        <f t="shared" si="329"/>
        <v>17.173500000000001</v>
      </c>
      <c r="G2672" s="2">
        <f t="shared" si="323"/>
        <v>16.350186000000001</v>
      </c>
      <c r="H2672" s="2">
        <f t="shared" si="327"/>
        <v>14.153191999999995</v>
      </c>
      <c r="I2672" s="2">
        <f t="array" ref="I2672">SUMPRODUCT(B2656:B2675, (ROW(B2656:B2675)-ROW(B2656)+1)) / (20*21/2)</f>
        <v>17.752761904761901</v>
      </c>
      <c r="J2672" s="2">
        <f t="shared" si="330"/>
        <v>17.143476124200763</v>
      </c>
      <c r="K2672" s="2">
        <f t="shared" si="324"/>
        <v>16.480859172024051</v>
      </c>
    </row>
    <row r="2673" spans="1:11" ht="13.5" x14ac:dyDescent="0.25">
      <c r="A2673" s="3">
        <v>45901</v>
      </c>
      <c r="B2673" s="2">
        <v>19.059999999999999</v>
      </c>
      <c r="C2673" s="2">
        <f t="shared" si="325"/>
        <v>1.0700000000000003</v>
      </c>
      <c r="D2673" s="2">
        <f t="shared" si="326"/>
        <v>17.856000000000002</v>
      </c>
      <c r="E2673" s="2">
        <f t="shared" si="328"/>
        <v>17.57</v>
      </c>
      <c r="F2673" s="2">
        <f t="shared" si="329"/>
        <v>17.276500000000002</v>
      </c>
      <c r="G2673" s="2">
        <f t="shared" si="323"/>
        <v>16.435289999999998</v>
      </c>
      <c r="H2673" s="2">
        <f t="shared" si="327"/>
        <v>14.190845999999995</v>
      </c>
      <c r="I2673" s="2">
        <f t="array" ref="I2673">SUMPRODUCT(B2657:B2676, (ROW(B2657:B2676)-ROW(B2657)+1)) / (20*21/2)</f>
        <v>17.880666666666666</v>
      </c>
      <c r="J2673" s="2">
        <f t="shared" si="330"/>
        <v>17.326002207610212</v>
      </c>
      <c r="K2673" s="2">
        <f t="shared" si="324"/>
        <v>16.582001949591735</v>
      </c>
    </row>
    <row r="2674" spans="1:11" ht="13.5" x14ac:dyDescent="0.25">
      <c r="A2674" s="3">
        <v>45902</v>
      </c>
      <c r="B2674" s="2">
        <v>18.8</v>
      </c>
      <c r="C2674" s="2">
        <f t="shared" si="325"/>
        <v>-0.25999999999999801</v>
      </c>
      <c r="D2674" s="2">
        <f t="shared" si="326"/>
        <v>18.155999999999999</v>
      </c>
      <c r="E2674" s="2">
        <f t="shared" si="328"/>
        <v>17.740000000000002</v>
      </c>
      <c r="F2674" s="2">
        <f t="shared" si="329"/>
        <v>17.366500000000002</v>
      </c>
      <c r="G2674" s="2">
        <f t="shared" ref="G2674:G2692" si="331">AVERAGE(B2625:B2674)</f>
        <v>16.515193999999997</v>
      </c>
      <c r="H2674" s="2">
        <f t="shared" si="327"/>
        <v>14.227060999999997</v>
      </c>
      <c r="I2674" s="2">
        <f t="array" ref="I2674">SUMPRODUCT(B2658:B2677, (ROW(B2658:B2677)-ROW(B2658)+1)) / (20*21/2)</f>
        <v>18.019047619047619</v>
      </c>
      <c r="J2674" s="2">
        <f t="shared" si="330"/>
        <v>17.466382949742574</v>
      </c>
      <c r="K2674" s="2">
        <f t="shared" si="324"/>
        <v>16.668982265294019</v>
      </c>
    </row>
    <row r="2675" spans="1:11" ht="13.5" x14ac:dyDescent="0.25">
      <c r="A2675" s="3">
        <v>45903</v>
      </c>
      <c r="B2675" s="2">
        <v>18.8</v>
      </c>
      <c r="C2675" s="2">
        <f t="shared" si="325"/>
        <v>0</v>
      </c>
      <c r="D2675" s="2">
        <f t="shared" si="326"/>
        <v>18.425999999999998</v>
      </c>
      <c r="E2675" s="2">
        <f t="shared" si="328"/>
        <v>17.886000000000003</v>
      </c>
      <c r="F2675" s="2">
        <f t="shared" si="329"/>
        <v>17.457000000000004</v>
      </c>
      <c r="G2675" s="2">
        <f t="shared" si="331"/>
        <v>16.595097999999997</v>
      </c>
      <c r="H2675" s="2">
        <f t="shared" si="327"/>
        <v>14.264154999999995</v>
      </c>
      <c r="I2675" s="2">
        <f t="array" ref="I2675">SUMPRODUCT(B2659:B2678, (ROW(B2659:B2678)-ROW(B2659)+1)) / (20*21/2)</f>
        <v>18.190761904761903</v>
      </c>
      <c r="J2675" s="2">
        <f t="shared" si="330"/>
        <v>17.593394097386138</v>
      </c>
      <c r="K2675" s="2">
        <f t="shared" ref="K2675:K2693" si="332">$K$4*B2675+(1-$K$4)*K2674</f>
        <v>16.752551588223668</v>
      </c>
    </row>
    <row r="2676" spans="1:11" ht="13.5" x14ac:dyDescent="0.25">
      <c r="A2676" s="3">
        <v>45905</v>
      </c>
      <c r="B2676" s="2">
        <v>18.8</v>
      </c>
      <c r="C2676" s="2">
        <f t="shared" si="325"/>
        <v>0</v>
      </c>
      <c r="D2676" s="2">
        <f t="shared" si="326"/>
        <v>18.689999999999998</v>
      </c>
      <c r="E2676" s="2">
        <f t="shared" si="328"/>
        <v>18.032000000000004</v>
      </c>
      <c r="F2676" s="2">
        <f t="shared" si="329"/>
        <v>17.547000000000004</v>
      </c>
      <c r="G2676" s="2">
        <f t="shared" si="331"/>
        <v>16.671669999999995</v>
      </c>
      <c r="H2676" s="2">
        <f t="shared" si="327"/>
        <v>14.300416499999997</v>
      </c>
      <c r="I2676" s="2">
        <f t="array" ref="I2676">SUMPRODUCT(B2660:B2679, (ROW(B2660:B2679)-ROW(B2660)+1)) / (20*21/2)</f>
        <v>18.355047619047618</v>
      </c>
      <c r="J2676" s="2">
        <f t="shared" si="330"/>
        <v>17.708308945254124</v>
      </c>
      <c r="K2676" s="2">
        <f t="shared" si="332"/>
        <v>16.832843682803134</v>
      </c>
    </row>
    <row r="2677" spans="1:11" ht="13.5" x14ac:dyDescent="0.25">
      <c r="A2677" s="3">
        <v>45908</v>
      </c>
      <c r="B2677" s="2">
        <v>19</v>
      </c>
      <c r="C2677" s="2">
        <f t="shared" si="325"/>
        <v>0.19999999999999929</v>
      </c>
      <c r="D2677" s="2">
        <f t="shared" si="326"/>
        <v>18.891999999999999</v>
      </c>
      <c r="E2677" s="2">
        <f t="shared" si="328"/>
        <v>18.198</v>
      </c>
      <c r="F2677" s="2">
        <f t="shared" si="329"/>
        <v>17.647000000000002</v>
      </c>
      <c r="G2677" s="2">
        <f t="shared" si="331"/>
        <v>16.738917999999998</v>
      </c>
      <c r="H2677" s="2">
        <f t="shared" si="327"/>
        <v>14.337678</v>
      </c>
      <c r="I2677" s="2">
        <f t="array" ref="I2677">SUMPRODUCT(B2661:B2680, (ROW(B2661:B2680)-ROW(B2661)+1)) / (20*21/2)</f>
        <v>18.554095238095236</v>
      </c>
      <c r="J2677" s="2">
        <f t="shared" si="330"/>
        <v>17.831327140944207</v>
      </c>
      <c r="K2677" s="2">
        <f t="shared" si="332"/>
        <v>16.917830205046151</v>
      </c>
    </row>
    <row r="2678" spans="1:11" ht="13.5" x14ac:dyDescent="0.25">
      <c r="A2678" s="3">
        <v>45909</v>
      </c>
      <c r="B2678" s="2">
        <v>19.45</v>
      </c>
      <c r="C2678" s="2">
        <f t="shared" si="325"/>
        <v>0.44999999999999929</v>
      </c>
      <c r="D2678" s="2">
        <f t="shared" si="326"/>
        <v>18.970000000000002</v>
      </c>
      <c r="E2678" s="2">
        <f t="shared" si="328"/>
        <v>18.413</v>
      </c>
      <c r="F2678" s="2">
        <f t="shared" si="329"/>
        <v>17.775000000000002</v>
      </c>
      <c r="G2678" s="2">
        <f t="shared" si="331"/>
        <v>16.815351999999997</v>
      </c>
      <c r="H2678" s="2">
        <f t="shared" si="327"/>
        <v>14.377466999999999</v>
      </c>
      <c r="I2678" s="2">
        <f t="array" ref="I2678">SUMPRODUCT(B2662:B2681, (ROW(B2662:B2681)-ROW(B2662)+1)) / (20*21/2)</f>
        <v>18.825571428571429</v>
      </c>
      <c r="J2678" s="2">
        <f t="shared" si="330"/>
        <v>17.985486460854283</v>
      </c>
      <c r="K2678" s="2">
        <f t="shared" si="332"/>
        <v>17.01713098131885</v>
      </c>
    </row>
    <row r="2679" spans="1:11" ht="13.5" x14ac:dyDescent="0.25">
      <c r="A2679" s="3">
        <v>45910</v>
      </c>
      <c r="B2679" s="2">
        <v>19.5</v>
      </c>
      <c r="C2679" s="2">
        <f t="shared" si="325"/>
        <v>5.0000000000000711E-2</v>
      </c>
      <c r="D2679" s="2">
        <f t="shared" si="326"/>
        <v>19.11</v>
      </c>
      <c r="E2679" s="2">
        <f t="shared" si="328"/>
        <v>18.632999999999999</v>
      </c>
      <c r="F2679" s="2">
        <f t="shared" si="329"/>
        <v>17.900000000000002</v>
      </c>
      <c r="G2679" s="2">
        <f t="shared" si="331"/>
        <v>16.892785999999997</v>
      </c>
      <c r="H2679" s="2">
        <f t="shared" si="327"/>
        <v>14.416672999999996</v>
      </c>
      <c r="I2679" s="2">
        <f t="array" ref="I2679">SUMPRODUCT(B2663:B2682, (ROW(B2663:B2682)-ROW(B2663)+1)) / (20*21/2)</f>
        <v>19.087047619047617</v>
      </c>
      <c r="J2679" s="2">
        <f t="shared" si="330"/>
        <v>18.129725845534828</v>
      </c>
      <c r="K2679" s="2">
        <f t="shared" si="332"/>
        <v>17.114498393816152</v>
      </c>
    </row>
    <row r="2680" spans="1:11" ht="13.5" x14ac:dyDescent="0.25">
      <c r="A2680" s="3">
        <v>45911</v>
      </c>
      <c r="B2680" s="2">
        <v>19.989999999999998</v>
      </c>
      <c r="C2680" s="2">
        <f t="shared" si="325"/>
        <v>0.48999999999999844</v>
      </c>
      <c r="D2680" s="2">
        <f t="shared" si="326"/>
        <v>19.347999999999999</v>
      </c>
      <c r="E2680" s="2">
        <f t="shared" si="328"/>
        <v>18.887</v>
      </c>
      <c r="F2680" s="2">
        <f t="shared" si="329"/>
        <v>18.049500000000002</v>
      </c>
      <c r="G2680" s="2">
        <f t="shared" si="331"/>
        <v>16.985385999999998</v>
      </c>
      <c r="H2680" s="2">
        <f t="shared" si="327"/>
        <v>14.457958999999994</v>
      </c>
      <c r="I2680" s="2">
        <f t="array" ref="I2680">SUMPRODUCT(B2664:B2683, (ROW(B2664:B2683)-ROW(B2664)+1)) / (20*21/2)</f>
        <v>19.287380952380953</v>
      </c>
      <c r="J2680" s="2">
        <f t="shared" si="330"/>
        <v>18.306894812626751</v>
      </c>
      <c r="K2680" s="2">
        <f t="shared" si="332"/>
        <v>17.227263162686107</v>
      </c>
    </row>
    <row r="2681" spans="1:11" ht="13.5" x14ac:dyDescent="0.25">
      <c r="A2681" s="3">
        <v>45912</v>
      </c>
      <c r="B2681" s="2">
        <v>20.9</v>
      </c>
      <c r="C2681" s="2">
        <f t="shared" si="325"/>
        <v>0.91000000000000014</v>
      </c>
      <c r="D2681" s="2">
        <f t="shared" si="326"/>
        <v>19.768000000000001</v>
      </c>
      <c r="E2681" s="2">
        <f t="shared" si="328"/>
        <v>19.228999999999999</v>
      </c>
      <c r="F2681" s="2">
        <f t="shared" si="329"/>
        <v>18.244499999999999</v>
      </c>
      <c r="G2681" s="2">
        <f t="shared" si="331"/>
        <v>17.093595999999994</v>
      </c>
      <c r="H2681" s="2">
        <f t="shared" si="327"/>
        <v>14.503517499999994</v>
      </c>
      <c r="I2681" s="2">
        <f t="array" ref="I2681">SUMPRODUCT(B2665:B2684, (ROW(B2665:B2684)-ROW(B2665)+1)) / (20*21/2)</f>
        <v>19.447000000000003</v>
      </c>
      <c r="J2681" s="2">
        <f t="shared" si="330"/>
        <v>18.553857211424205</v>
      </c>
      <c r="K2681" s="2">
        <f t="shared" si="332"/>
        <v>17.371292058267045</v>
      </c>
    </row>
    <row r="2682" spans="1:11" ht="13.5" x14ac:dyDescent="0.25">
      <c r="A2682" s="3">
        <v>45915</v>
      </c>
      <c r="B2682" s="2">
        <v>20.99</v>
      </c>
      <c r="C2682" s="2">
        <f t="shared" si="325"/>
        <v>8.9999999999999858E-2</v>
      </c>
      <c r="D2682" s="2">
        <f t="shared" si="326"/>
        <v>20.166</v>
      </c>
      <c r="E2682" s="2">
        <f t="shared" si="328"/>
        <v>19.529000000000003</v>
      </c>
      <c r="F2682" s="2">
        <f t="shared" si="329"/>
        <v>18.4465</v>
      </c>
      <c r="G2682" s="2">
        <f t="shared" si="331"/>
        <v>17.203605999999997</v>
      </c>
      <c r="H2682" s="2">
        <f t="shared" si="327"/>
        <v>14.548507999999993</v>
      </c>
      <c r="I2682" s="2">
        <f t="array" ref="I2682">SUMPRODUCT(B2666:B2685, (ROW(B2666:B2685)-ROW(B2666)+1)) / (20*21/2)</f>
        <v>19.562809523809527</v>
      </c>
      <c r="J2682" s="2">
        <f t="shared" si="330"/>
        <v>18.785870810336185</v>
      </c>
      <c r="K2682" s="2">
        <f t="shared" si="332"/>
        <v>17.513202173629121</v>
      </c>
    </row>
    <row r="2683" spans="1:11" ht="13.5" x14ac:dyDescent="0.25">
      <c r="A2683" s="3">
        <v>45916</v>
      </c>
      <c r="B2683" s="2">
        <v>20.55</v>
      </c>
      <c r="C2683" s="2">
        <f t="shared" si="325"/>
        <v>-0.43999999999999773</v>
      </c>
      <c r="D2683" s="2">
        <f t="shared" si="326"/>
        <v>20.385999999999999</v>
      </c>
      <c r="E2683" s="2">
        <f t="shared" si="328"/>
        <v>19.678000000000004</v>
      </c>
      <c r="F2683" s="2">
        <f t="shared" si="329"/>
        <v>18.624000000000002</v>
      </c>
      <c r="G2683" s="2">
        <f t="shared" si="331"/>
        <v>17.304999999999996</v>
      </c>
      <c r="H2683" s="2">
        <f t="shared" si="327"/>
        <v>14.593426499999991</v>
      </c>
      <c r="I2683" s="2">
        <f t="array" ref="I2683">SUMPRODUCT(B2667:B2686, (ROW(B2667:B2686)-ROW(B2667)+1)) / (20*21/2)</f>
        <v>19.665000000000003</v>
      </c>
      <c r="J2683" s="2">
        <f t="shared" si="330"/>
        <v>18.95388311411369</v>
      </c>
      <c r="K2683" s="2">
        <f t="shared" si="332"/>
        <v>17.632292284467194</v>
      </c>
    </row>
    <row r="2684" spans="1:11" ht="13.5" x14ac:dyDescent="0.25">
      <c r="A2684" s="3">
        <v>45917</v>
      </c>
      <c r="B2684" s="2">
        <v>20.3</v>
      </c>
      <c r="C2684" s="2">
        <f t="shared" si="325"/>
        <v>-0.25</v>
      </c>
      <c r="D2684" s="2">
        <f t="shared" si="326"/>
        <v>20.545999999999999</v>
      </c>
      <c r="E2684" s="2">
        <f t="shared" si="328"/>
        <v>19.828000000000003</v>
      </c>
      <c r="F2684" s="2">
        <f t="shared" si="329"/>
        <v>18.784000000000002</v>
      </c>
      <c r="G2684" s="2">
        <f t="shared" si="331"/>
        <v>17.390999999999995</v>
      </c>
      <c r="H2684" s="2">
        <f t="shared" si="327"/>
        <v>14.635707499999992</v>
      </c>
      <c r="I2684" s="2">
        <f t="array" ref="I2684">SUMPRODUCT(B2668:B2687, (ROW(B2668:B2687)-ROW(B2668)+1)) / (20*21/2)</f>
        <v>19.745999999999999</v>
      </c>
      <c r="J2684" s="2">
        <f t="shared" si="330"/>
        <v>19.082084722293338</v>
      </c>
      <c r="K2684" s="2">
        <f t="shared" si="332"/>
        <v>17.73690827331162</v>
      </c>
    </row>
    <row r="2685" spans="1:11" ht="13.5" x14ac:dyDescent="0.35">
      <c r="A2685" s="3">
        <v>45918</v>
      </c>
      <c r="B2685" s="5">
        <v>20</v>
      </c>
      <c r="C2685" s="2">
        <f t="shared" si="325"/>
        <v>-0.30000000000000071</v>
      </c>
      <c r="D2685" s="2">
        <f t="shared" si="326"/>
        <v>20.547999999999998</v>
      </c>
      <c r="E2685" s="2">
        <f t="shared" si="328"/>
        <v>19.948</v>
      </c>
      <c r="F2685" s="2">
        <f t="shared" si="329"/>
        <v>18.917000000000002</v>
      </c>
      <c r="G2685" s="2">
        <f t="shared" si="331"/>
        <v>17.469199999999994</v>
      </c>
      <c r="H2685" s="2">
        <f t="shared" si="327"/>
        <v>14.676488499999991</v>
      </c>
      <c r="I2685" s="2">
        <f t="array" ref="I2685">SUMPRODUCT(B2669:B2688, (ROW(B2669:B2688)-ROW(B2669)+1)) / (20*21/2)</f>
        <v>19.776714285714288</v>
      </c>
      <c r="J2685" s="2">
        <f t="shared" si="330"/>
        <v>19.169505224932067</v>
      </c>
      <c r="K2685" s="2">
        <f t="shared" si="332"/>
        <v>17.825656968475872</v>
      </c>
    </row>
    <row r="2686" spans="1:11" ht="13.5" x14ac:dyDescent="0.35">
      <c r="A2686" s="3">
        <v>45919</v>
      </c>
      <c r="B2686" s="5">
        <v>19.989999999999998</v>
      </c>
      <c r="C2686" s="2">
        <f t="shared" si="325"/>
        <v>-1.0000000000001563E-2</v>
      </c>
      <c r="D2686" s="2">
        <f t="shared" si="326"/>
        <v>20.366</v>
      </c>
      <c r="E2686" s="2">
        <f t="shared" si="328"/>
        <v>20.067</v>
      </c>
      <c r="F2686" s="2">
        <f t="shared" si="329"/>
        <v>19.049500000000002</v>
      </c>
      <c r="G2686" s="2">
        <f t="shared" si="331"/>
        <v>17.548999999999992</v>
      </c>
      <c r="H2686" s="2">
        <f t="shared" si="327"/>
        <v>14.717311999999991</v>
      </c>
      <c r="I2686" s="2">
        <f t="array" ref="I2686">SUMPRODUCT(B2670:B2689, (ROW(B2670:B2689)-ROW(B2670)+1)) / (20*21/2)</f>
        <v>19.815999999999999</v>
      </c>
      <c r="J2686" s="2">
        <f t="shared" si="330"/>
        <v>19.247647584462346</v>
      </c>
      <c r="K2686" s="2">
        <f t="shared" si="332"/>
        <v>17.910533165790547</v>
      </c>
    </row>
    <row r="2687" spans="1:11" ht="13.5" x14ac:dyDescent="0.35">
      <c r="A2687" s="3">
        <v>45922</v>
      </c>
      <c r="B2687" s="5">
        <v>19.899999999999999</v>
      </c>
      <c r="C2687" s="2">
        <f t="shared" si="325"/>
        <v>-8.9999999999999858E-2</v>
      </c>
      <c r="D2687" s="2">
        <f t="shared" si="326"/>
        <v>20.148000000000003</v>
      </c>
      <c r="E2687" s="2">
        <f t="shared" si="328"/>
        <v>20.157000000000004</v>
      </c>
      <c r="F2687" s="2">
        <f t="shared" si="329"/>
        <v>19.177500000000002</v>
      </c>
      <c r="G2687" s="2">
        <f t="shared" si="331"/>
        <v>17.625199999999992</v>
      </c>
      <c r="H2687" s="2">
        <f t="shared" si="327"/>
        <v>14.757916499999988</v>
      </c>
      <c r="I2687" s="2">
        <f t="array" ref="I2687">SUMPRODUCT(B2671:B2690, (ROW(B2671:B2690)-ROW(B2671)+1)) / (20*21/2)</f>
        <v>19.833380952380953</v>
      </c>
      <c r="J2687" s="2">
        <f t="shared" si="330"/>
        <v>19.309776385942122</v>
      </c>
      <c r="K2687" s="2">
        <f t="shared" si="332"/>
        <v>17.988551473014446</v>
      </c>
    </row>
    <row r="2688" spans="1:11" ht="13.5" x14ac:dyDescent="0.35">
      <c r="A2688" s="3">
        <v>45923</v>
      </c>
      <c r="B2688" s="5">
        <v>19.5</v>
      </c>
      <c r="C2688" s="2">
        <f t="shared" si="325"/>
        <v>-0.39999999999999858</v>
      </c>
      <c r="D2688" s="2">
        <f t="shared" si="326"/>
        <v>19.937999999999999</v>
      </c>
      <c r="E2688" s="2">
        <f t="shared" si="328"/>
        <v>20.161999999999999</v>
      </c>
      <c r="F2688" s="2">
        <f t="shared" si="329"/>
        <v>19.287500000000001</v>
      </c>
      <c r="G2688" s="2">
        <f t="shared" si="331"/>
        <v>17.696399999999993</v>
      </c>
      <c r="H2688" s="2">
        <f t="shared" si="327"/>
        <v>14.796335999999989</v>
      </c>
      <c r="I2688" s="2">
        <f t="array" ref="I2688">SUMPRODUCT(B2672:B2691, (ROW(B2672:B2691)-ROW(B2672)+1)) / (20*21/2)</f>
        <v>19.820571428571427</v>
      </c>
      <c r="J2688" s="2">
        <f t="shared" si="330"/>
        <v>19.327892920614303</v>
      </c>
      <c r="K2688" s="2">
        <f t="shared" si="332"/>
        <v>18.047823964268783</v>
      </c>
    </row>
    <row r="2689" spans="1:11" ht="13.5" x14ac:dyDescent="0.35">
      <c r="A2689" s="3">
        <v>45924</v>
      </c>
      <c r="B2689" s="5">
        <v>19.7</v>
      </c>
      <c r="C2689" s="2">
        <f t="shared" si="325"/>
        <v>0.19999999999999929</v>
      </c>
      <c r="D2689" s="2">
        <f t="shared" si="326"/>
        <v>19.817999999999998</v>
      </c>
      <c r="E2689" s="2">
        <f t="shared" si="328"/>
        <v>20.181999999999999</v>
      </c>
      <c r="F2689" s="2">
        <f t="shared" si="329"/>
        <v>19.407499999999999</v>
      </c>
      <c r="G2689" s="2">
        <f t="shared" si="331"/>
        <v>17.773999999999997</v>
      </c>
      <c r="H2689" s="2">
        <f t="shared" si="327"/>
        <v>14.835662999999988</v>
      </c>
      <c r="I2689" s="2">
        <f t="array" ref="I2689">SUMPRODUCT(B2673:B2692, (ROW(B2673:B2692)-ROW(B2673)+1)) / (20*21/2)</f>
        <v>19.795857142857145</v>
      </c>
      <c r="J2689" s="2">
        <f t="shared" si="330"/>
        <v>19.363331690079608</v>
      </c>
      <c r="K2689" s="2">
        <f t="shared" si="332"/>
        <v>18.112615181356283</v>
      </c>
    </row>
    <row r="2690" spans="1:11" ht="13.5" x14ac:dyDescent="0.35">
      <c r="A2690" s="3">
        <v>45925</v>
      </c>
      <c r="B2690" s="5">
        <v>19.59</v>
      </c>
      <c r="C2690" s="2">
        <f t="shared" si="325"/>
        <v>-0.10999999999999943</v>
      </c>
      <c r="D2690" s="2">
        <f t="shared" si="326"/>
        <v>19.736000000000001</v>
      </c>
      <c r="E2690" s="2">
        <f t="shared" si="328"/>
        <v>20.141999999999999</v>
      </c>
      <c r="F2690" s="2">
        <f t="shared" si="329"/>
        <v>19.514499999999998</v>
      </c>
      <c r="G2690" s="2">
        <f t="shared" si="331"/>
        <v>17.845799999999993</v>
      </c>
      <c r="H2690" s="2">
        <f t="shared" si="327"/>
        <v>14.874162499999988</v>
      </c>
      <c r="I2690" s="2">
        <f t="array" ref="I2690">SUMPRODUCT(B2674:B2693, (ROW(B2674:B2693)-ROW(B2674)+1)) / (20*21/2)</f>
        <v>19.763714285714286</v>
      </c>
      <c r="J2690" s="2">
        <f t="shared" si="330"/>
        <v>19.384919148167267</v>
      </c>
      <c r="K2690" s="2">
        <f t="shared" si="332"/>
        <v>18.170551840910939</v>
      </c>
    </row>
    <row r="2691" spans="1:11" ht="13.5" x14ac:dyDescent="0.35">
      <c r="A2691" s="3">
        <v>45926</v>
      </c>
      <c r="B2691" s="5">
        <v>19.38</v>
      </c>
      <c r="C2691" s="2">
        <f t="shared" si="325"/>
        <v>-0.21000000000000085</v>
      </c>
      <c r="D2691" s="2">
        <f t="shared" si="326"/>
        <v>19.613999999999997</v>
      </c>
      <c r="E2691" s="2">
        <f t="shared" si="328"/>
        <v>19.989999999999998</v>
      </c>
      <c r="F2691" s="2">
        <f t="shared" si="329"/>
        <v>19.609499999999997</v>
      </c>
      <c r="G2691" s="2">
        <f t="shared" si="331"/>
        <v>17.917199999999994</v>
      </c>
      <c r="H2691" s="2">
        <f t="shared" si="327"/>
        <v>14.91147299999999</v>
      </c>
      <c r="I2691" s="2">
        <f t="array" ref="I2691">SUMPRODUCT(B2675:B2694, (ROW(B2675:B2694)-ROW(B2675)+1)) / (20*21/2)</f>
        <v>17.888333333333335</v>
      </c>
      <c r="J2691" s="2">
        <f t="shared" si="330"/>
        <v>19.384450657865624</v>
      </c>
      <c r="K2691" s="2">
        <f t="shared" si="332"/>
        <v>18.217981180483061</v>
      </c>
    </row>
    <row r="2692" spans="1:11" ht="13.5" x14ac:dyDescent="0.35">
      <c r="A2692" s="3">
        <v>45929</v>
      </c>
      <c r="B2692" s="5">
        <v>19.350000000000001</v>
      </c>
      <c r="C2692" s="2">
        <f>B2692-B2691</f>
        <v>-2.9999999999997584E-2</v>
      </c>
      <c r="D2692" s="2">
        <f t="shared" si="326"/>
        <v>19.504000000000001</v>
      </c>
      <c r="E2692" s="2">
        <f t="shared" si="328"/>
        <v>19.826000000000001</v>
      </c>
      <c r="F2692" s="2">
        <f t="shared" si="329"/>
        <v>19.677500000000002</v>
      </c>
      <c r="G2692" s="2">
        <f t="shared" si="331"/>
        <v>17.986799999999995</v>
      </c>
      <c r="H2692" s="2">
        <f t="shared" si="327"/>
        <v>14.948633499999989</v>
      </c>
      <c r="I2692" s="2">
        <f t="array" ref="I2692">SUMPRODUCT(B2676:B2695, (ROW(B2676:B2695)-ROW(B2676)+1)) / (20*21/2)</f>
        <v>16.102476190476189</v>
      </c>
      <c r="J2692" s="2">
        <f t="shared" si="330"/>
        <v>19.381169642830802</v>
      </c>
      <c r="K2692" s="2">
        <f t="shared" si="332"/>
        <v>18.262374075366079</v>
      </c>
    </row>
    <row r="2693" spans="1:11" ht="13.5" x14ac:dyDescent="0.35">
      <c r="A2693" s="3">
        <v>45930</v>
      </c>
      <c r="B2693" s="5">
        <v>19.34</v>
      </c>
      <c r="C2693" s="2">
        <f>B2693-B2692</f>
        <v>-1.0000000000001563E-2</v>
      </c>
      <c r="D2693" s="2">
        <f t="shared" si="326"/>
        <v>19.472000000000001</v>
      </c>
      <c r="E2693" s="2">
        <f t="shared" si="328"/>
        <v>19.704999999999998</v>
      </c>
      <c r="F2693" s="2">
        <f>AVERAGE(B2674:B2693)</f>
        <v>19.691499999999998</v>
      </c>
      <c r="G2693" s="2">
        <f>AVERAGE(B2644:B2693)</f>
        <v>18.0596</v>
      </c>
      <c r="H2693" s="2">
        <f t="shared" si="327"/>
        <v>14.98569799999999</v>
      </c>
      <c r="I2693" s="2">
        <f t="array" ref="I2693">SUMPRODUCT(B2677:B2696, (ROW(B2677:B2696)-ROW(B2677)+1)) / (20*21/2)</f>
        <v>14.406142857142857</v>
      </c>
      <c r="J2693" s="2">
        <f t="shared" si="330"/>
        <v>19.377248724465964</v>
      </c>
      <c r="K2693" s="2">
        <f t="shared" si="332"/>
        <v>18.3046339155478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653376-F3CA-4196-8FE4-20DB4F971FF2}">
  <dimension ref="A1:I2693"/>
  <sheetViews>
    <sheetView workbookViewId="0">
      <selection activeCell="I1" sqref="I1:I65536"/>
    </sheetView>
  </sheetViews>
  <sheetFormatPr defaultRowHeight="12.5" x14ac:dyDescent="0.25"/>
  <cols>
    <col min="1" max="1" width="13.36328125" customWidth="1"/>
    <col min="2" max="2" width="13.81640625" customWidth="1"/>
    <col min="3" max="3" width="16.81640625" bestFit="1" customWidth="1"/>
    <col min="4" max="4" width="18.1796875" customWidth="1"/>
    <col min="5" max="5" width="20.54296875" customWidth="1"/>
    <col min="6" max="6" width="18.54296875" customWidth="1"/>
    <col min="7" max="7" width="17.1796875" customWidth="1"/>
    <col min="8" max="8" width="18.08984375" customWidth="1"/>
    <col min="9" max="9" width="17" customWidth="1"/>
  </cols>
  <sheetData>
    <row r="1" spans="1:9" x14ac:dyDescent="0.25">
      <c r="A1" s="1" t="s">
        <v>1</v>
      </c>
      <c r="B1" s="1" t="s">
        <v>3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</row>
    <row r="2" spans="1:9" ht="13.5" x14ac:dyDescent="0.25">
      <c r="A2" s="3">
        <v>42006</v>
      </c>
      <c r="B2" s="2">
        <v>3.6585000000000001</v>
      </c>
      <c r="C2" s="2"/>
      <c r="D2" s="2"/>
      <c r="E2" s="2"/>
      <c r="F2" s="2"/>
      <c r="G2" s="2"/>
      <c r="H2" s="2"/>
      <c r="I2" s="2"/>
    </row>
    <row r="3" spans="1:9" ht="13.5" x14ac:dyDescent="0.25">
      <c r="A3" s="3">
        <v>42009</v>
      </c>
      <c r="B3" s="2">
        <v>3.6585000000000001</v>
      </c>
      <c r="C3" s="2">
        <f t="shared" ref="C3:C66" si="0">B3-B2</f>
        <v>0</v>
      </c>
      <c r="D3" s="2">
        <f t="shared" ref="D3:D66" si="1">IF(C3&gt;0,C3,0)</f>
        <v>0</v>
      </c>
      <c r="E3" s="2">
        <f t="shared" ref="E3:E66" si="2">IF(C3&lt;0,-C3,0)</f>
        <v>0</v>
      </c>
      <c r="F3" s="2"/>
      <c r="G3" s="2"/>
      <c r="H3" s="2"/>
      <c r="I3" s="2"/>
    </row>
    <row r="4" spans="1:9" ht="13.5" x14ac:dyDescent="0.25">
      <c r="A4" s="3">
        <v>42010</v>
      </c>
      <c r="B4" s="2">
        <v>3.6493000000000002</v>
      </c>
      <c r="C4" s="2">
        <f t="shared" si="0"/>
        <v>-9.1999999999998749E-3</v>
      </c>
      <c r="D4" s="2">
        <f t="shared" si="1"/>
        <v>0</v>
      </c>
      <c r="E4" s="2">
        <f t="shared" si="2"/>
        <v>9.1999999999998749E-3</v>
      </c>
      <c r="F4" s="2"/>
      <c r="G4" s="2"/>
      <c r="H4" s="2"/>
      <c r="I4" s="2"/>
    </row>
    <row r="5" spans="1:9" ht="13.5" x14ac:dyDescent="0.25">
      <c r="A5" s="3">
        <v>42011</v>
      </c>
      <c r="B5" s="2">
        <v>3.6278000000000001</v>
      </c>
      <c r="C5" s="2">
        <f t="shared" si="0"/>
        <v>-2.1500000000000075E-2</v>
      </c>
      <c r="D5" s="2">
        <f t="shared" si="1"/>
        <v>0</v>
      </c>
      <c r="E5" s="2">
        <f t="shared" si="2"/>
        <v>2.1500000000000075E-2</v>
      </c>
      <c r="F5" s="2"/>
      <c r="G5" s="2"/>
      <c r="H5" s="2"/>
      <c r="I5" s="2"/>
    </row>
    <row r="6" spans="1:9" ht="13.5" x14ac:dyDescent="0.25">
      <c r="A6" s="3">
        <v>42012</v>
      </c>
      <c r="B6" s="2">
        <v>3.6124000000000001</v>
      </c>
      <c r="C6" s="2">
        <f t="shared" si="0"/>
        <v>-1.540000000000008E-2</v>
      </c>
      <c r="D6" s="2">
        <f t="shared" si="1"/>
        <v>0</v>
      </c>
      <c r="E6" s="2">
        <f t="shared" si="2"/>
        <v>1.540000000000008E-2</v>
      </c>
      <c r="F6" s="2"/>
      <c r="G6" s="2"/>
      <c r="H6" s="2"/>
      <c r="I6" s="2"/>
    </row>
    <row r="7" spans="1:9" ht="13.5" x14ac:dyDescent="0.25">
      <c r="A7" s="3">
        <v>42013</v>
      </c>
      <c r="B7" s="2">
        <v>3.6032000000000002</v>
      </c>
      <c r="C7" s="2">
        <f t="shared" si="0"/>
        <v>-9.1999999999998749E-3</v>
      </c>
      <c r="D7" s="2">
        <f t="shared" si="1"/>
        <v>0</v>
      </c>
      <c r="E7" s="2">
        <f t="shared" si="2"/>
        <v>9.1999999999998749E-3</v>
      </c>
      <c r="F7" s="2"/>
      <c r="G7" s="2"/>
      <c r="H7" s="2"/>
      <c r="I7" s="2"/>
    </row>
    <row r="8" spans="1:9" ht="13.5" x14ac:dyDescent="0.25">
      <c r="A8" s="3">
        <v>42016</v>
      </c>
      <c r="B8" s="2">
        <v>3.5817000000000001</v>
      </c>
      <c r="C8" s="2">
        <f t="shared" si="0"/>
        <v>-2.1500000000000075E-2</v>
      </c>
      <c r="D8" s="2">
        <f t="shared" si="1"/>
        <v>0</v>
      </c>
      <c r="E8" s="2">
        <f t="shared" si="2"/>
        <v>2.1500000000000075E-2</v>
      </c>
      <c r="F8" s="2"/>
      <c r="G8" s="2"/>
      <c r="H8" s="2"/>
      <c r="I8" s="2"/>
    </row>
    <row r="9" spans="1:9" ht="13.5" x14ac:dyDescent="0.25">
      <c r="A9" s="3">
        <v>42017</v>
      </c>
      <c r="B9" s="2">
        <v>3.5939999999999999</v>
      </c>
      <c r="C9" s="2">
        <f t="shared" si="0"/>
        <v>1.2299999999999756E-2</v>
      </c>
      <c r="D9" s="2">
        <f t="shared" si="1"/>
        <v>1.2299999999999756E-2</v>
      </c>
      <c r="E9" s="2">
        <f t="shared" si="2"/>
        <v>0</v>
      </c>
      <c r="F9" s="2"/>
      <c r="G9" s="2"/>
      <c r="H9" s="2"/>
      <c r="I9" s="2"/>
    </row>
    <row r="10" spans="1:9" ht="13.5" x14ac:dyDescent="0.25">
      <c r="A10" s="3">
        <v>42019</v>
      </c>
      <c r="B10" s="2">
        <v>3.5971000000000002</v>
      </c>
      <c r="C10" s="2">
        <f t="shared" si="0"/>
        <v>3.1000000000003247E-3</v>
      </c>
      <c r="D10" s="2">
        <f t="shared" si="1"/>
        <v>3.1000000000003247E-3</v>
      </c>
      <c r="E10" s="2">
        <f t="shared" si="2"/>
        <v>0</v>
      </c>
      <c r="F10" s="2"/>
      <c r="G10" s="2"/>
      <c r="H10" s="2"/>
      <c r="I10" s="2"/>
    </row>
    <row r="11" spans="1:9" ht="13.5" x14ac:dyDescent="0.25">
      <c r="A11" s="3">
        <v>42020</v>
      </c>
      <c r="B11" s="2">
        <v>3.5909</v>
      </c>
      <c r="C11" s="2">
        <f t="shared" si="0"/>
        <v>-6.2000000000002053E-3</v>
      </c>
      <c r="D11" s="2">
        <f t="shared" si="1"/>
        <v>0</v>
      </c>
      <c r="E11" s="2">
        <f t="shared" si="2"/>
        <v>6.2000000000002053E-3</v>
      </c>
      <c r="F11" s="2"/>
      <c r="G11" s="2"/>
      <c r="H11" s="2"/>
      <c r="I11" s="2"/>
    </row>
    <row r="12" spans="1:9" ht="13.5" x14ac:dyDescent="0.25">
      <c r="A12" s="3">
        <v>42023</v>
      </c>
      <c r="B12" s="2">
        <v>3.5971000000000002</v>
      </c>
      <c r="C12" s="2">
        <f t="shared" si="0"/>
        <v>6.2000000000002053E-3</v>
      </c>
      <c r="D12" s="2">
        <f t="shared" si="1"/>
        <v>6.2000000000002053E-3</v>
      </c>
      <c r="E12" s="2">
        <f t="shared" si="2"/>
        <v>0</v>
      </c>
      <c r="F12" s="2"/>
      <c r="G12" s="2"/>
      <c r="H12" s="2"/>
      <c r="I12" s="2"/>
    </row>
    <row r="13" spans="1:9" ht="13.5" x14ac:dyDescent="0.25">
      <c r="A13" s="3">
        <v>42024</v>
      </c>
      <c r="B13" s="2">
        <v>3.5971000000000002</v>
      </c>
      <c r="C13" s="2">
        <f t="shared" si="0"/>
        <v>0</v>
      </c>
      <c r="D13" s="2">
        <f t="shared" si="1"/>
        <v>0</v>
      </c>
      <c r="E13" s="2">
        <f t="shared" si="2"/>
        <v>0</v>
      </c>
      <c r="F13" s="2"/>
      <c r="G13" s="2"/>
      <c r="H13" s="2"/>
      <c r="I13" s="2"/>
    </row>
    <row r="14" spans="1:9" ht="13.5" x14ac:dyDescent="0.25">
      <c r="A14" s="3">
        <v>42025</v>
      </c>
      <c r="B14" s="2">
        <v>3.5971000000000002</v>
      </c>
      <c r="C14" s="2">
        <f t="shared" si="0"/>
        <v>0</v>
      </c>
      <c r="D14" s="2">
        <f t="shared" si="1"/>
        <v>0</v>
      </c>
      <c r="E14" s="2">
        <f t="shared" si="2"/>
        <v>0</v>
      </c>
      <c r="F14" s="2"/>
      <c r="G14" s="2"/>
      <c r="H14" s="2"/>
      <c r="I14" s="2"/>
    </row>
    <row r="15" spans="1:9" ht="13.5" x14ac:dyDescent="0.25">
      <c r="A15" s="3">
        <v>42026</v>
      </c>
      <c r="B15" s="2">
        <v>3.6585000000000001</v>
      </c>
      <c r="C15" s="2">
        <f t="shared" si="0"/>
        <v>6.1399999999999899E-2</v>
      </c>
      <c r="D15" s="2">
        <f t="shared" si="1"/>
        <v>6.1399999999999899E-2</v>
      </c>
      <c r="E15" s="2">
        <f t="shared" si="2"/>
        <v>0</v>
      </c>
      <c r="F15" s="2"/>
      <c r="G15" s="2"/>
      <c r="H15" s="2"/>
      <c r="I15" s="2"/>
    </row>
    <row r="16" spans="1:9" ht="13.5" x14ac:dyDescent="0.25">
      <c r="A16" s="3">
        <v>42027</v>
      </c>
      <c r="B16" s="2">
        <v>3.6585000000000001</v>
      </c>
      <c r="C16" s="2">
        <f t="shared" si="0"/>
        <v>0</v>
      </c>
      <c r="D16" s="2">
        <f t="shared" si="1"/>
        <v>0</v>
      </c>
      <c r="E16" s="2">
        <f t="shared" si="2"/>
        <v>0</v>
      </c>
      <c r="F16" s="2">
        <f>(SUM(D3:D16)/14)</f>
        <v>5.9285714285714419E-3</v>
      </c>
      <c r="G16" s="2">
        <f>SUM(E3:E16)/14</f>
        <v>5.9285714285714419E-3</v>
      </c>
      <c r="H16" s="2">
        <f>F16/G16</f>
        <v>1</v>
      </c>
      <c r="I16" s="2">
        <f>IF(G16=0,100,100-(100/(1+H16)))</f>
        <v>50</v>
      </c>
    </row>
    <row r="17" spans="1:9" ht="13.5" x14ac:dyDescent="0.25">
      <c r="A17" s="3">
        <v>42030</v>
      </c>
      <c r="B17" s="2">
        <v>3.6585000000000001</v>
      </c>
      <c r="C17" s="2">
        <f t="shared" si="0"/>
        <v>0</v>
      </c>
      <c r="D17" s="2">
        <f t="shared" si="1"/>
        <v>0</v>
      </c>
      <c r="E17" s="2">
        <f t="shared" si="2"/>
        <v>0</v>
      </c>
      <c r="F17" s="2">
        <f>((F16*13)+D17)/14</f>
        <v>5.5051020408163395E-3</v>
      </c>
      <c r="G17" s="2">
        <f>((G16*13)+E17)/14</f>
        <v>5.5051020408163395E-3</v>
      </c>
      <c r="H17" s="2">
        <f t="shared" ref="H17:H80" si="3">F17/G17</f>
        <v>1</v>
      </c>
      <c r="I17" s="2">
        <f t="shared" ref="I17:I80" si="4">IF(G17=0,100,100-(100/(1+H17)))</f>
        <v>50</v>
      </c>
    </row>
    <row r="18" spans="1:9" ht="13.5" x14ac:dyDescent="0.25">
      <c r="A18" s="3">
        <v>42031</v>
      </c>
      <c r="B18" s="2">
        <v>3.6278000000000001</v>
      </c>
      <c r="C18" s="2">
        <f t="shared" si="0"/>
        <v>-3.069999999999995E-2</v>
      </c>
      <c r="D18" s="2">
        <f t="shared" si="1"/>
        <v>0</v>
      </c>
      <c r="E18" s="2">
        <f t="shared" si="2"/>
        <v>3.069999999999995E-2</v>
      </c>
      <c r="F18" s="2">
        <f t="shared" ref="F18:G27" si="5">((F17*13)+D18)/14</f>
        <v>5.1118804664723157E-3</v>
      </c>
      <c r="G18" s="2">
        <f t="shared" si="5"/>
        <v>7.3047376093294545E-3</v>
      </c>
      <c r="H18" s="2">
        <f t="shared" si="3"/>
        <v>0.69980343440995496</v>
      </c>
      <c r="I18" s="2">
        <f t="shared" si="4"/>
        <v>41.169668224189373</v>
      </c>
    </row>
    <row r="19" spans="1:9" ht="13.5" x14ac:dyDescent="0.25">
      <c r="A19" s="3">
        <v>42032</v>
      </c>
      <c r="B19" s="2">
        <v>3.6585000000000001</v>
      </c>
      <c r="C19" s="2">
        <f t="shared" si="0"/>
        <v>3.069999999999995E-2</v>
      </c>
      <c r="D19" s="2">
        <f t="shared" si="1"/>
        <v>3.069999999999995E-2</v>
      </c>
      <c r="E19" s="2">
        <f t="shared" si="2"/>
        <v>0</v>
      </c>
      <c r="F19" s="2">
        <f t="shared" si="5"/>
        <v>6.9396032902957188E-3</v>
      </c>
      <c r="G19" s="2">
        <f t="shared" si="5"/>
        <v>6.7829706372344936E-3</v>
      </c>
      <c r="H19" s="2">
        <f t="shared" si="3"/>
        <v>1.0230920435069266</v>
      </c>
      <c r="I19" s="2">
        <f t="shared" si="4"/>
        <v>50.570711638678034</v>
      </c>
    </row>
    <row r="20" spans="1:9" ht="13.5" x14ac:dyDescent="0.25">
      <c r="A20" s="3">
        <v>42033</v>
      </c>
      <c r="B20" s="2">
        <v>3.6585000000000001</v>
      </c>
      <c r="C20" s="2">
        <f t="shared" si="0"/>
        <v>0</v>
      </c>
      <c r="D20" s="2">
        <f t="shared" si="1"/>
        <v>0</v>
      </c>
      <c r="E20" s="2">
        <f t="shared" si="2"/>
        <v>0</v>
      </c>
      <c r="F20" s="2">
        <f t="shared" si="5"/>
        <v>6.4439173409888816E-3</v>
      </c>
      <c r="G20" s="2">
        <f t="shared" si="5"/>
        <v>6.2984727345748864E-3</v>
      </c>
      <c r="H20" s="2">
        <f t="shared" si="3"/>
        <v>1.0230920435069268</v>
      </c>
      <c r="I20" s="2">
        <f t="shared" si="4"/>
        <v>50.570711638678048</v>
      </c>
    </row>
    <row r="21" spans="1:9" ht="13.5" x14ac:dyDescent="0.25">
      <c r="A21" s="3">
        <v>42034</v>
      </c>
      <c r="B21" s="2">
        <v>3.6892999999999998</v>
      </c>
      <c r="C21" s="2">
        <f t="shared" si="0"/>
        <v>3.0799999999999716E-2</v>
      </c>
      <c r="D21" s="2">
        <f t="shared" si="1"/>
        <v>3.0799999999999716E-2</v>
      </c>
      <c r="E21" s="2">
        <f t="shared" si="2"/>
        <v>0</v>
      </c>
      <c r="F21" s="2">
        <f t="shared" si="5"/>
        <v>8.1836375309182266E-3</v>
      </c>
      <c r="G21" s="2">
        <f t="shared" si="5"/>
        <v>5.8485818249623947E-3</v>
      </c>
      <c r="H21" s="2">
        <f t="shared" si="3"/>
        <v>1.3992516093370799</v>
      </c>
      <c r="I21" s="2">
        <f t="shared" si="4"/>
        <v>58.320336387049338</v>
      </c>
    </row>
    <row r="22" spans="1:9" ht="13.5" x14ac:dyDescent="0.25">
      <c r="A22" s="3">
        <v>42037</v>
      </c>
      <c r="B22" s="2">
        <v>3.8092000000000001</v>
      </c>
      <c r="C22" s="2">
        <f t="shared" si="0"/>
        <v>0.11990000000000034</v>
      </c>
      <c r="D22" s="2">
        <f t="shared" si="1"/>
        <v>0.11990000000000034</v>
      </c>
      <c r="E22" s="2">
        <f t="shared" si="2"/>
        <v>0</v>
      </c>
      <c r="F22" s="2">
        <f t="shared" si="5"/>
        <v>1.6163377707281233E-2</v>
      </c>
      <c r="G22" s="2">
        <f t="shared" si="5"/>
        <v>5.4308259803222238E-3</v>
      </c>
      <c r="H22" s="2">
        <f t="shared" si="3"/>
        <v>2.9762282507019719</v>
      </c>
      <c r="I22" s="2">
        <f t="shared" si="4"/>
        <v>74.850538325523502</v>
      </c>
    </row>
    <row r="23" spans="1:9" ht="13.5" x14ac:dyDescent="0.25">
      <c r="A23" s="3">
        <v>42038</v>
      </c>
      <c r="B23" s="2">
        <v>3.8891</v>
      </c>
      <c r="C23" s="2">
        <f t="shared" si="0"/>
        <v>7.989999999999986E-2</v>
      </c>
      <c r="D23" s="2">
        <f t="shared" si="1"/>
        <v>7.989999999999986E-2</v>
      </c>
      <c r="E23" s="2">
        <f t="shared" si="2"/>
        <v>0</v>
      </c>
      <c r="F23" s="2">
        <f t="shared" si="5"/>
        <v>2.0715993585332566E-2</v>
      </c>
      <c r="G23" s="2">
        <f t="shared" si="5"/>
        <v>5.042909838870637E-3</v>
      </c>
      <c r="H23" s="2">
        <f t="shared" si="3"/>
        <v>4.1079444700070082</v>
      </c>
      <c r="I23" s="2">
        <f t="shared" si="4"/>
        <v>80.422653263522506</v>
      </c>
    </row>
    <row r="24" spans="1:9" ht="13.5" x14ac:dyDescent="0.25">
      <c r="A24" s="3">
        <v>42039</v>
      </c>
      <c r="B24" s="2">
        <v>3.9967000000000001</v>
      </c>
      <c r="C24" s="2">
        <f t="shared" si="0"/>
        <v>0.10760000000000014</v>
      </c>
      <c r="D24" s="2">
        <f t="shared" si="1"/>
        <v>0.10760000000000014</v>
      </c>
      <c r="E24" s="2">
        <f t="shared" si="2"/>
        <v>0</v>
      </c>
      <c r="F24" s="2">
        <f t="shared" si="5"/>
        <v>2.6921994043523106E-2</v>
      </c>
      <c r="G24" s="2">
        <f t="shared" si="5"/>
        <v>4.6827019932370196E-3</v>
      </c>
      <c r="H24" s="2">
        <f t="shared" si="3"/>
        <v>5.7492435099233576</v>
      </c>
      <c r="I24" s="2">
        <f t="shared" si="4"/>
        <v>85.183524664212982</v>
      </c>
    </row>
    <row r="25" spans="1:9" ht="13.5" x14ac:dyDescent="0.25">
      <c r="A25" s="3">
        <v>42040</v>
      </c>
      <c r="B25" s="2">
        <v>3.9967000000000001</v>
      </c>
      <c r="C25" s="2">
        <f t="shared" si="0"/>
        <v>0</v>
      </c>
      <c r="D25" s="2">
        <f t="shared" si="1"/>
        <v>0</v>
      </c>
      <c r="E25" s="2">
        <f t="shared" si="2"/>
        <v>0</v>
      </c>
      <c r="F25" s="2">
        <f t="shared" si="5"/>
        <v>2.4998994468985743E-2</v>
      </c>
      <c r="G25" s="2">
        <f t="shared" si="5"/>
        <v>4.348223279434375E-3</v>
      </c>
      <c r="H25" s="2">
        <f t="shared" si="3"/>
        <v>5.7492435099233585</v>
      </c>
      <c r="I25" s="2">
        <f t="shared" si="4"/>
        <v>85.183524664212996</v>
      </c>
    </row>
    <row r="26" spans="1:9" ht="13.5" x14ac:dyDescent="0.25">
      <c r="A26" s="3">
        <v>42041</v>
      </c>
      <c r="B26" s="2">
        <v>3.9967000000000001</v>
      </c>
      <c r="C26" s="2">
        <f t="shared" si="0"/>
        <v>0</v>
      </c>
      <c r="D26" s="2">
        <f t="shared" si="1"/>
        <v>0</v>
      </c>
      <c r="E26" s="2">
        <f t="shared" si="2"/>
        <v>0</v>
      </c>
      <c r="F26" s="2">
        <f t="shared" si="5"/>
        <v>2.3213352006915332E-2</v>
      </c>
      <c r="G26" s="2">
        <f t="shared" si="5"/>
        <v>4.0376359023319196E-3</v>
      </c>
      <c r="H26" s="2">
        <f t="shared" si="3"/>
        <v>5.7492435099233585</v>
      </c>
      <c r="I26" s="2">
        <f t="shared" si="4"/>
        <v>85.183524664212996</v>
      </c>
    </row>
    <row r="27" spans="1:9" ht="13.5" x14ac:dyDescent="0.25">
      <c r="A27" s="3">
        <v>42044</v>
      </c>
      <c r="B27" s="2">
        <v>3.9045000000000001</v>
      </c>
      <c r="C27" s="2">
        <f t="shared" si="0"/>
        <v>-9.220000000000006E-2</v>
      </c>
      <c r="D27" s="2">
        <f t="shared" si="1"/>
        <v>0</v>
      </c>
      <c r="E27" s="2">
        <f t="shared" si="2"/>
        <v>9.220000000000006E-2</v>
      </c>
      <c r="F27" s="2">
        <f t="shared" si="5"/>
        <v>2.1555255434992808E-2</v>
      </c>
      <c r="G27" s="2">
        <f t="shared" si="5"/>
        <v>1.0334947623593929E-2</v>
      </c>
      <c r="H27" s="2">
        <f t="shared" si="3"/>
        <v>2.0856666351925903</v>
      </c>
      <c r="I27" s="2">
        <f t="shared" si="4"/>
        <v>67.592092139999252</v>
      </c>
    </row>
    <row r="28" spans="1:9" ht="13.5" x14ac:dyDescent="0.25">
      <c r="A28" s="3">
        <v>42045</v>
      </c>
      <c r="B28" s="2">
        <v>3.8799000000000001</v>
      </c>
      <c r="C28" s="2">
        <f t="shared" si="0"/>
        <v>-2.4599999999999955E-2</v>
      </c>
      <c r="D28" s="2">
        <f t="shared" si="1"/>
        <v>0</v>
      </c>
      <c r="E28" s="2">
        <f t="shared" si="2"/>
        <v>2.4599999999999955E-2</v>
      </c>
      <c r="F28" s="2">
        <f>((F27*13)+D28)/14</f>
        <v>2.0015594332493319E-2</v>
      </c>
      <c r="G28" s="2">
        <f>((G27*13)+E28)/14</f>
        <v>1.1353879936194359E-2</v>
      </c>
      <c r="H28" s="2">
        <f t="shared" si="3"/>
        <v>1.762885854437019</v>
      </c>
      <c r="I28" s="2">
        <f t="shared" si="4"/>
        <v>63.805960409328392</v>
      </c>
    </row>
    <row r="29" spans="1:9" ht="13.5" x14ac:dyDescent="0.25">
      <c r="A29" s="3">
        <v>42046</v>
      </c>
      <c r="B29" s="2">
        <v>3.9967000000000001</v>
      </c>
      <c r="C29" s="2">
        <f t="shared" si="0"/>
        <v>0.11680000000000001</v>
      </c>
      <c r="D29" s="2">
        <f t="shared" si="1"/>
        <v>0.11680000000000001</v>
      </c>
      <c r="E29" s="2">
        <f t="shared" si="2"/>
        <v>0</v>
      </c>
      <c r="F29" s="2">
        <f t="shared" ref="F29:G44" si="6">((F28*13)+D29)/14</f>
        <v>2.6928766165886655E-2</v>
      </c>
      <c r="G29" s="2">
        <f t="shared" si="6"/>
        <v>1.0542888512180477E-2</v>
      </c>
      <c r="H29" s="2">
        <f t="shared" si="3"/>
        <v>2.5542114131981135</v>
      </c>
      <c r="I29" s="2">
        <f t="shared" si="4"/>
        <v>71.86436360294644</v>
      </c>
    </row>
    <row r="30" spans="1:9" ht="13.5" x14ac:dyDescent="0.25">
      <c r="A30" s="3">
        <v>42047</v>
      </c>
      <c r="B30" s="2">
        <v>3.9998</v>
      </c>
      <c r="C30" s="2">
        <f t="shared" si="0"/>
        <v>3.0999999999998806E-3</v>
      </c>
      <c r="D30" s="2">
        <f t="shared" si="1"/>
        <v>3.0999999999998806E-3</v>
      </c>
      <c r="E30" s="2">
        <f t="shared" si="2"/>
        <v>0</v>
      </c>
      <c r="F30" s="2">
        <f t="shared" si="6"/>
        <v>2.5226711439751887E-2</v>
      </c>
      <c r="G30" s="2">
        <f t="shared" si="6"/>
        <v>9.7898250470247299E-3</v>
      </c>
      <c r="H30" s="2">
        <f t="shared" si="3"/>
        <v>2.5768296490056941</v>
      </c>
      <c r="I30" s="2">
        <f t="shared" si="4"/>
        <v>72.042280507320626</v>
      </c>
    </row>
    <row r="31" spans="1:9" ht="13.5" x14ac:dyDescent="0.25">
      <c r="A31" s="3">
        <v>42048</v>
      </c>
      <c r="B31" s="2">
        <v>3.9967000000000001</v>
      </c>
      <c r="C31" s="2">
        <f t="shared" si="0"/>
        <v>-3.0999999999998806E-3</v>
      </c>
      <c r="D31" s="2">
        <f t="shared" si="1"/>
        <v>0</v>
      </c>
      <c r="E31" s="2">
        <f t="shared" si="2"/>
        <v>3.0999999999998806E-3</v>
      </c>
      <c r="F31" s="2">
        <f t="shared" si="6"/>
        <v>2.3424803479769607E-2</v>
      </c>
      <c r="G31" s="2">
        <f t="shared" si="6"/>
        <v>9.3119804008086702E-3</v>
      </c>
      <c r="H31" s="2">
        <f t="shared" si="3"/>
        <v>2.515555496415709</v>
      </c>
      <c r="I31" s="2">
        <f t="shared" si="4"/>
        <v>71.554993200376103</v>
      </c>
    </row>
    <row r="32" spans="1:9" ht="13.5" x14ac:dyDescent="0.25">
      <c r="A32" s="3">
        <v>42051</v>
      </c>
      <c r="B32" s="2">
        <v>3.9967000000000001</v>
      </c>
      <c r="C32" s="2">
        <f t="shared" si="0"/>
        <v>0</v>
      </c>
      <c r="D32" s="2">
        <f t="shared" si="1"/>
        <v>0</v>
      </c>
      <c r="E32" s="2">
        <f t="shared" si="2"/>
        <v>0</v>
      </c>
      <c r="F32" s="2">
        <f t="shared" si="6"/>
        <v>2.1751603231214636E-2</v>
      </c>
      <c r="G32" s="2">
        <f t="shared" si="6"/>
        <v>8.6468389436080515E-3</v>
      </c>
      <c r="H32" s="2">
        <f t="shared" si="3"/>
        <v>2.515555496415709</v>
      </c>
      <c r="I32" s="2">
        <f t="shared" si="4"/>
        <v>71.554993200376103</v>
      </c>
    </row>
    <row r="33" spans="1:9" ht="13.5" x14ac:dyDescent="0.25">
      <c r="A33" s="3">
        <v>42052</v>
      </c>
      <c r="B33" s="2">
        <v>3.9967000000000001</v>
      </c>
      <c r="C33" s="2">
        <f t="shared" si="0"/>
        <v>0</v>
      </c>
      <c r="D33" s="2">
        <f t="shared" si="1"/>
        <v>0</v>
      </c>
      <c r="E33" s="2">
        <f t="shared" si="2"/>
        <v>0</v>
      </c>
      <c r="F33" s="2">
        <f t="shared" si="6"/>
        <v>2.0197917286127878E-2</v>
      </c>
      <c r="G33" s="2">
        <f t="shared" si="6"/>
        <v>8.0292075904931908E-3</v>
      </c>
      <c r="H33" s="2">
        <f t="shared" si="3"/>
        <v>2.515555496415709</v>
      </c>
      <c r="I33" s="2">
        <f t="shared" si="4"/>
        <v>71.554993200376103</v>
      </c>
    </row>
    <row r="34" spans="1:9" ht="13.5" x14ac:dyDescent="0.25">
      <c r="A34" s="3">
        <v>42053</v>
      </c>
      <c r="B34" s="2">
        <v>4.0274999999999999</v>
      </c>
      <c r="C34" s="2">
        <f t="shared" si="0"/>
        <v>3.0799999999999716E-2</v>
      </c>
      <c r="D34" s="2">
        <f t="shared" si="1"/>
        <v>3.0799999999999716E-2</v>
      </c>
      <c r="E34" s="2">
        <f t="shared" si="2"/>
        <v>0</v>
      </c>
      <c r="F34" s="2">
        <f t="shared" si="6"/>
        <v>2.0955208908547296E-2</v>
      </c>
      <c r="G34" s="2">
        <f t="shared" si="6"/>
        <v>7.45569276260082E-3</v>
      </c>
      <c r="H34" s="2">
        <f t="shared" si="3"/>
        <v>2.8106320332380954</v>
      </c>
      <c r="I34" s="2">
        <f t="shared" si="4"/>
        <v>73.757634133195296</v>
      </c>
    </row>
    <row r="35" spans="1:9" ht="13.5" x14ac:dyDescent="0.25">
      <c r="A35" s="3">
        <v>42054</v>
      </c>
      <c r="B35" s="2">
        <v>3.9967000000000001</v>
      </c>
      <c r="C35" s="2">
        <f t="shared" si="0"/>
        <v>-3.0799999999999716E-2</v>
      </c>
      <c r="D35" s="2">
        <f t="shared" si="1"/>
        <v>0</v>
      </c>
      <c r="E35" s="2">
        <f t="shared" si="2"/>
        <v>3.0799999999999716E-2</v>
      </c>
      <c r="F35" s="2">
        <f t="shared" si="6"/>
        <v>1.9458408272222488E-2</v>
      </c>
      <c r="G35" s="2">
        <f t="shared" si="6"/>
        <v>9.1231432795578857E-3</v>
      </c>
      <c r="H35" s="2">
        <f t="shared" si="3"/>
        <v>2.1328622905465817</v>
      </c>
      <c r="I35" s="2">
        <f t="shared" si="4"/>
        <v>68.080307806139388</v>
      </c>
    </row>
    <row r="36" spans="1:9" ht="13.5" x14ac:dyDescent="0.25">
      <c r="A36" s="3">
        <v>42055</v>
      </c>
      <c r="B36" s="2">
        <v>3.9967000000000001</v>
      </c>
      <c r="C36" s="2">
        <f t="shared" si="0"/>
        <v>0</v>
      </c>
      <c r="D36" s="2">
        <f t="shared" si="1"/>
        <v>0</v>
      </c>
      <c r="E36" s="2">
        <f t="shared" si="2"/>
        <v>0</v>
      </c>
      <c r="F36" s="2">
        <f t="shared" si="6"/>
        <v>1.8068521967063739E-2</v>
      </c>
      <c r="G36" s="2">
        <f t="shared" si="6"/>
        <v>8.471490188160893E-3</v>
      </c>
      <c r="H36" s="2">
        <f t="shared" si="3"/>
        <v>2.1328622905465822</v>
      </c>
      <c r="I36" s="2">
        <f t="shared" si="4"/>
        <v>68.080307806139388</v>
      </c>
    </row>
    <row r="37" spans="1:9" ht="13.5" x14ac:dyDescent="0.25">
      <c r="A37" s="3">
        <v>42058</v>
      </c>
      <c r="B37" s="2">
        <v>3.9906000000000001</v>
      </c>
      <c r="C37" s="2">
        <f t="shared" si="0"/>
        <v>-6.0999999999999943E-3</v>
      </c>
      <c r="D37" s="2">
        <f t="shared" si="1"/>
        <v>0</v>
      </c>
      <c r="E37" s="2">
        <f t="shared" si="2"/>
        <v>6.0999999999999943E-3</v>
      </c>
      <c r="F37" s="2">
        <f t="shared" si="6"/>
        <v>1.6777913255130613E-2</v>
      </c>
      <c r="G37" s="2">
        <f t="shared" si="6"/>
        <v>8.3020980318636861E-3</v>
      </c>
      <c r="H37" s="2">
        <f t="shared" si="3"/>
        <v>2.020924492909685</v>
      </c>
      <c r="I37" s="2">
        <f t="shared" si="4"/>
        <v>66.89755065553382</v>
      </c>
    </row>
    <row r="38" spans="1:9" ht="13.5" x14ac:dyDescent="0.25">
      <c r="A38" s="3">
        <v>42059</v>
      </c>
      <c r="B38" s="2">
        <v>3.9906000000000001</v>
      </c>
      <c r="C38" s="2">
        <f t="shared" si="0"/>
        <v>0</v>
      </c>
      <c r="D38" s="2">
        <f t="shared" si="1"/>
        <v>0</v>
      </c>
      <c r="E38" s="2">
        <f t="shared" si="2"/>
        <v>0</v>
      </c>
      <c r="F38" s="2">
        <f t="shared" si="6"/>
        <v>1.557949087976414E-2</v>
      </c>
      <c r="G38" s="2">
        <f t="shared" si="6"/>
        <v>7.7090910295877085E-3</v>
      </c>
      <c r="H38" s="2">
        <f t="shared" si="3"/>
        <v>2.0209244929096846</v>
      </c>
      <c r="I38" s="2">
        <f t="shared" si="4"/>
        <v>66.89755065553382</v>
      </c>
    </row>
    <row r="39" spans="1:9" ht="13.5" x14ac:dyDescent="0.25">
      <c r="A39" s="3">
        <v>42060</v>
      </c>
      <c r="B39" s="2">
        <v>3.9874999999999998</v>
      </c>
      <c r="C39" s="2">
        <f t="shared" si="0"/>
        <v>-3.1000000000003247E-3</v>
      </c>
      <c r="D39" s="2">
        <f t="shared" si="1"/>
        <v>0</v>
      </c>
      <c r="E39" s="2">
        <f t="shared" si="2"/>
        <v>3.1000000000003247E-3</v>
      </c>
      <c r="F39" s="2">
        <f t="shared" si="6"/>
        <v>1.446667010263813E-2</v>
      </c>
      <c r="G39" s="2">
        <f t="shared" si="6"/>
        <v>7.3798702417600384E-3</v>
      </c>
      <c r="H39" s="2">
        <f t="shared" si="3"/>
        <v>1.9602878680408815</v>
      </c>
      <c r="I39" s="2">
        <f t="shared" si="4"/>
        <v>66.21950146146429</v>
      </c>
    </row>
    <row r="40" spans="1:9" ht="13.5" x14ac:dyDescent="0.25">
      <c r="A40" s="3">
        <v>42061</v>
      </c>
      <c r="B40" s="2">
        <v>3.9660000000000002</v>
      </c>
      <c r="C40" s="2">
        <f t="shared" si="0"/>
        <v>-2.1499999999999631E-2</v>
      </c>
      <c r="D40" s="2">
        <f t="shared" si="1"/>
        <v>0</v>
      </c>
      <c r="E40" s="2">
        <f t="shared" si="2"/>
        <v>2.1499999999999631E-2</v>
      </c>
      <c r="F40" s="2">
        <f t="shared" si="6"/>
        <v>1.3433336523878264E-2</v>
      </c>
      <c r="G40" s="2">
        <f t="shared" si="6"/>
        <v>8.3884509387771519E-3</v>
      </c>
      <c r="H40" s="2">
        <f t="shared" si="3"/>
        <v>1.6014084867302738</v>
      </c>
      <c r="I40" s="2">
        <f t="shared" si="4"/>
        <v>61.559285859910986</v>
      </c>
    </row>
    <row r="41" spans="1:9" ht="13.5" x14ac:dyDescent="0.25">
      <c r="A41" s="3">
        <v>42062</v>
      </c>
      <c r="B41" s="2">
        <v>3.7968999999999999</v>
      </c>
      <c r="C41" s="2">
        <f t="shared" si="0"/>
        <v>-0.16910000000000025</v>
      </c>
      <c r="D41" s="2">
        <f t="shared" si="1"/>
        <v>0</v>
      </c>
      <c r="E41" s="2">
        <f t="shared" si="2"/>
        <v>0.16910000000000025</v>
      </c>
      <c r="F41" s="2">
        <f t="shared" si="6"/>
        <v>1.2473812486458388E-2</v>
      </c>
      <c r="G41" s="2">
        <f t="shared" si="6"/>
        <v>1.9867847300293087E-2</v>
      </c>
      <c r="H41" s="2">
        <f t="shared" si="3"/>
        <v>0.62783915629723897</v>
      </c>
      <c r="I41" s="2">
        <f t="shared" si="4"/>
        <v>38.568869281001447</v>
      </c>
    </row>
    <row r="42" spans="1:9" ht="13.5" x14ac:dyDescent="0.25">
      <c r="A42" s="3">
        <v>42065</v>
      </c>
      <c r="B42" s="2">
        <v>3.8307000000000002</v>
      </c>
      <c r="C42" s="2">
        <f t="shared" si="0"/>
        <v>3.3800000000000274E-2</v>
      </c>
      <c r="D42" s="2">
        <f t="shared" si="1"/>
        <v>3.3800000000000274E-2</v>
      </c>
      <c r="E42" s="2">
        <f t="shared" si="2"/>
        <v>0</v>
      </c>
      <c r="F42" s="2">
        <f t="shared" si="6"/>
        <v>1.3997111594568524E-2</v>
      </c>
      <c r="G42" s="2">
        <f t="shared" si="6"/>
        <v>1.8448715350272153E-2</v>
      </c>
      <c r="H42" s="2">
        <f t="shared" si="3"/>
        <v>0.75870386250834754</v>
      </c>
      <c r="I42" s="2">
        <f t="shared" si="4"/>
        <v>43.139944062341904</v>
      </c>
    </row>
    <row r="43" spans="1:9" ht="13.5" x14ac:dyDescent="0.25">
      <c r="A43" s="3">
        <v>42066</v>
      </c>
      <c r="B43" s="2">
        <v>3.9045000000000001</v>
      </c>
      <c r="C43" s="2">
        <f t="shared" si="0"/>
        <v>7.3799999999999866E-2</v>
      </c>
      <c r="D43" s="2">
        <f t="shared" si="1"/>
        <v>7.3799999999999866E-2</v>
      </c>
      <c r="E43" s="2">
        <f t="shared" si="2"/>
        <v>0</v>
      </c>
      <c r="F43" s="2">
        <f t="shared" si="6"/>
        <v>1.8268746480670763E-2</v>
      </c>
      <c r="G43" s="2">
        <f t="shared" si="6"/>
        <v>1.7130949968109856E-2</v>
      </c>
      <c r="H43" s="2">
        <f t="shared" si="3"/>
        <v>1.0664175959114337</v>
      </c>
      <c r="I43" s="2">
        <f t="shared" si="4"/>
        <v>51.607071001593432</v>
      </c>
    </row>
    <row r="44" spans="1:9" ht="13.5" x14ac:dyDescent="0.25">
      <c r="A44" s="3">
        <v>42067</v>
      </c>
      <c r="B44" s="2">
        <v>3.9874999999999998</v>
      </c>
      <c r="C44" s="2">
        <f t="shared" si="0"/>
        <v>8.2999999999999741E-2</v>
      </c>
      <c r="D44" s="2">
        <f t="shared" si="1"/>
        <v>8.2999999999999741E-2</v>
      </c>
      <c r="E44" s="2">
        <f t="shared" si="2"/>
        <v>0</v>
      </c>
      <c r="F44" s="2">
        <f t="shared" si="6"/>
        <v>2.2892407446337117E-2</v>
      </c>
      <c r="G44" s="2">
        <f t="shared" si="6"/>
        <v>1.5907310684673437E-2</v>
      </c>
      <c r="H44" s="2">
        <f t="shared" si="3"/>
        <v>1.4391123616133155</v>
      </c>
      <c r="I44" s="2">
        <f t="shared" si="4"/>
        <v>59.001478745384055</v>
      </c>
    </row>
    <row r="45" spans="1:9" ht="13.5" x14ac:dyDescent="0.25">
      <c r="A45" s="3">
        <v>42068</v>
      </c>
      <c r="B45" s="2">
        <v>3.9874999999999998</v>
      </c>
      <c r="C45" s="2">
        <f t="shared" si="0"/>
        <v>0</v>
      </c>
      <c r="D45" s="2">
        <f t="shared" si="1"/>
        <v>0</v>
      </c>
      <c r="E45" s="2">
        <f t="shared" si="2"/>
        <v>0</v>
      </c>
      <c r="F45" s="2">
        <f t="shared" ref="F45:G60" si="7">((F44*13)+D45)/14</f>
        <v>2.1257235485884464E-2</v>
      </c>
      <c r="G45" s="2">
        <f t="shared" si="7"/>
        <v>1.4771074207196764E-2</v>
      </c>
      <c r="H45" s="2">
        <f t="shared" si="3"/>
        <v>1.4391123616133152</v>
      </c>
      <c r="I45" s="2">
        <f t="shared" si="4"/>
        <v>59.001478745384048</v>
      </c>
    </row>
    <row r="46" spans="1:9" ht="13.5" x14ac:dyDescent="0.25">
      <c r="A46" s="3">
        <v>42069</v>
      </c>
      <c r="B46" s="2">
        <v>3.9382999999999999</v>
      </c>
      <c r="C46" s="2">
        <f t="shared" si="0"/>
        <v>-4.919999999999991E-2</v>
      </c>
      <c r="D46" s="2">
        <f t="shared" si="1"/>
        <v>0</v>
      </c>
      <c r="E46" s="2">
        <f t="shared" si="2"/>
        <v>4.919999999999991E-2</v>
      </c>
      <c r="F46" s="2">
        <f t="shared" si="7"/>
        <v>1.9738861522607003E-2</v>
      </c>
      <c r="G46" s="2">
        <f t="shared" si="7"/>
        <v>1.723028319239699E-2</v>
      </c>
      <c r="H46" s="2">
        <f t="shared" si="3"/>
        <v>1.1455912420126062</v>
      </c>
      <c r="I46" s="2">
        <f t="shared" si="4"/>
        <v>53.392800062793846</v>
      </c>
    </row>
    <row r="47" spans="1:9" ht="13.5" x14ac:dyDescent="0.25">
      <c r="A47" s="3">
        <v>42072</v>
      </c>
      <c r="B47" s="2">
        <v>3.9352</v>
      </c>
      <c r="C47" s="2">
        <f t="shared" si="0"/>
        <v>-3.0999999999998806E-3</v>
      </c>
      <c r="D47" s="2">
        <f t="shared" si="1"/>
        <v>0</v>
      </c>
      <c r="E47" s="2">
        <f t="shared" si="2"/>
        <v>3.0999999999998806E-3</v>
      </c>
      <c r="F47" s="2">
        <f t="shared" si="7"/>
        <v>1.8328942842420787E-2</v>
      </c>
      <c r="G47" s="2">
        <f t="shared" si="7"/>
        <v>1.622097725008291E-2</v>
      </c>
      <c r="H47" s="2">
        <f t="shared" si="3"/>
        <v>1.1299530576881305</v>
      </c>
      <c r="I47" s="2">
        <f t="shared" si="4"/>
        <v>53.050608491559494</v>
      </c>
    </row>
    <row r="48" spans="1:9" ht="13.5" x14ac:dyDescent="0.25">
      <c r="A48" s="3">
        <v>42073</v>
      </c>
      <c r="B48" s="2">
        <v>3.9352</v>
      </c>
      <c r="C48" s="2">
        <f t="shared" si="0"/>
        <v>0</v>
      </c>
      <c r="D48" s="2">
        <f t="shared" si="1"/>
        <v>0</v>
      </c>
      <c r="E48" s="2">
        <f t="shared" si="2"/>
        <v>0</v>
      </c>
      <c r="F48" s="2">
        <f t="shared" si="7"/>
        <v>1.7019732639390731E-2</v>
      </c>
      <c r="G48" s="2">
        <f t="shared" si="7"/>
        <v>1.5062336017934132E-2</v>
      </c>
      <c r="H48" s="2">
        <f t="shared" si="3"/>
        <v>1.1299530576881303</v>
      </c>
      <c r="I48" s="2">
        <f t="shared" si="4"/>
        <v>53.050608491559494</v>
      </c>
    </row>
    <row r="49" spans="1:9" ht="13.5" x14ac:dyDescent="0.25">
      <c r="A49" s="3">
        <v>42074</v>
      </c>
      <c r="B49" s="2">
        <v>3.9352</v>
      </c>
      <c r="C49" s="2">
        <f t="shared" si="0"/>
        <v>0</v>
      </c>
      <c r="D49" s="2">
        <f t="shared" si="1"/>
        <v>0</v>
      </c>
      <c r="E49" s="2">
        <f t="shared" si="2"/>
        <v>0</v>
      </c>
      <c r="F49" s="2">
        <f t="shared" si="7"/>
        <v>1.5804037450862819E-2</v>
      </c>
      <c r="G49" s="2">
        <f t="shared" si="7"/>
        <v>1.3986454873795979E-2</v>
      </c>
      <c r="H49" s="2">
        <f t="shared" si="3"/>
        <v>1.1299530576881303</v>
      </c>
      <c r="I49" s="2">
        <f t="shared" si="4"/>
        <v>53.050608491559494</v>
      </c>
    </row>
    <row r="50" spans="1:9" ht="13.5" x14ac:dyDescent="0.25">
      <c r="A50" s="3">
        <v>42075</v>
      </c>
      <c r="B50" s="2">
        <v>3.9506000000000001</v>
      </c>
      <c r="C50" s="2">
        <f t="shared" si="0"/>
        <v>1.540000000000008E-2</v>
      </c>
      <c r="D50" s="2">
        <f t="shared" si="1"/>
        <v>1.540000000000008E-2</v>
      </c>
      <c r="E50" s="2">
        <f t="shared" si="2"/>
        <v>0</v>
      </c>
      <c r="F50" s="2">
        <f t="shared" si="7"/>
        <v>1.5775177632944053E-2</v>
      </c>
      <c r="G50" s="2">
        <f t="shared" si="7"/>
        <v>1.2987422382810551E-2</v>
      </c>
      <c r="H50" s="2">
        <f t="shared" si="3"/>
        <v>1.214650387733845</v>
      </c>
      <c r="I50" s="2">
        <f t="shared" si="4"/>
        <v>54.846146121363361</v>
      </c>
    </row>
    <row r="51" spans="1:9" ht="13.5" x14ac:dyDescent="0.25">
      <c r="A51" s="3">
        <v>42076</v>
      </c>
      <c r="B51" s="2">
        <v>3.9506000000000001</v>
      </c>
      <c r="C51" s="2">
        <f t="shared" si="0"/>
        <v>0</v>
      </c>
      <c r="D51" s="2">
        <f t="shared" si="1"/>
        <v>0</v>
      </c>
      <c r="E51" s="2">
        <f t="shared" si="2"/>
        <v>0</v>
      </c>
      <c r="F51" s="2">
        <f t="shared" si="7"/>
        <v>1.4648379230590907E-2</v>
      </c>
      <c r="G51" s="2">
        <f t="shared" si="7"/>
        <v>1.205974935546694E-2</v>
      </c>
      <c r="H51" s="2">
        <f t="shared" si="3"/>
        <v>1.214650387733845</v>
      </c>
      <c r="I51" s="2">
        <f t="shared" si="4"/>
        <v>54.846146121363361</v>
      </c>
    </row>
    <row r="52" spans="1:9" ht="13.5" x14ac:dyDescent="0.25">
      <c r="A52" s="3">
        <v>42079</v>
      </c>
      <c r="B52" s="2">
        <v>3.9506000000000001</v>
      </c>
      <c r="C52" s="2">
        <f t="shared" si="0"/>
        <v>0</v>
      </c>
      <c r="D52" s="2">
        <f t="shared" si="1"/>
        <v>0</v>
      </c>
      <c r="E52" s="2">
        <f t="shared" si="2"/>
        <v>0</v>
      </c>
      <c r="F52" s="2">
        <f t="shared" si="7"/>
        <v>1.3602066428405843E-2</v>
      </c>
      <c r="G52" s="2">
        <f t="shared" si="7"/>
        <v>1.1198338687219301E-2</v>
      </c>
      <c r="H52" s="2">
        <f t="shared" si="3"/>
        <v>1.2146503877338453</v>
      </c>
      <c r="I52" s="2">
        <f t="shared" si="4"/>
        <v>54.846146121363375</v>
      </c>
    </row>
    <row r="53" spans="1:9" ht="13.5" x14ac:dyDescent="0.25">
      <c r="A53" s="3">
        <v>42080</v>
      </c>
      <c r="B53" s="2">
        <v>3.9813999999999998</v>
      </c>
      <c r="C53" s="2">
        <f t="shared" si="0"/>
        <v>3.0799999999999716E-2</v>
      </c>
      <c r="D53" s="2">
        <f t="shared" si="1"/>
        <v>3.0799999999999716E-2</v>
      </c>
      <c r="E53" s="2">
        <f t="shared" si="2"/>
        <v>0</v>
      </c>
      <c r="F53" s="2">
        <f t="shared" si="7"/>
        <v>1.4830490254948262E-2</v>
      </c>
      <c r="G53" s="2">
        <f t="shared" si="7"/>
        <v>1.0398457352417923E-2</v>
      </c>
      <c r="H53" s="2">
        <f t="shared" si="3"/>
        <v>1.4262202317442569</v>
      </c>
      <c r="I53" s="2">
        <f t="shared" si="4"/>
        <v>58.783626196988699</v>
      </c>
    </row>
    <row r="54" spans="1:9" ht="13.5" x14ac:dyDescent="0.25">
      <c r="A54" s="3">
        <v>42081</v>
      </c>
      <c r="B54" s="2">
        <v>3.9506000000000001</v>
      </c>
      <c r="C54" s="2">
        <f t="shared" si="0"/>
        <v>-3.0799999999999716E-2</v>
      </c>
      <c r="D54" s="2">
        <f t="shared" si="1"/>
        <v>0</v>
      </c>
      <c r="E54" s="2">
        <f t="shared" si="2"/>
        <v>3.0799999999999716E-2</v>
      </c>
      <c r="F54" s="2">
        <f t="shared" si="7"/>
        <v>1.3771169522451958E-2</v>
      </c>
      <c r="G54" s="2">
        <f t="shared" si="7"/>
        <v>1.1855710398673766E-2</v>
      </c>
      <c r="H54" s="2">
        <f t="shared" si="3"/>
        <v>1.1615642639172818</v>
      </c>
      <c r="I54" s="2">
        <f t="shared" si="4"/>
        <v>53.737207045246208</v>
      </c>
    </row>
    <row r="55" spans="1:9" ht="13.5" x14ac:dyDescent="0.25">
      <c r="A55" s="3">
        <v>42082</v>
      </c>
      <c r="B55" s="2">
        <v>3.9660000000000002</v>
      </c>
      <c r="C55" s="2">
        <f t="shared" si="0"/>
        <v>1.540000000000008E-2</v>
      </c>
      <c r="D55" s="2">
        <f t="shared" si="1"/>
        <v>1.540000000000008E-2</v>
      </c>
      <c r="E55" s="2">
        <f t="shared" si="2"/>
        <v>0</v>
      </c>
      <c r="F55" s="2">
        <f t="shared" si="7"/>
        <v>1.3887514556562537E-2</v>
      </c>
      <c r="G55" s="2">
        <f t="shared" si="7"/>
        <v>1.1008873941625641E-2</v>
      </c>
      <c r="H55" s="2">
        <f t="shared" si="3"/>
        <v>1.2614836567482595</v>
      </c>
      <c r="I55" s="2">
        <f t="shared" si="4"/>
        <v>55.781241353834091</v>
      </c>
    </row>
    <row r="56" spans="1:9" ht="13.5" x14ac:dyDescent="0.25">
      <c r="A56" s="3">
        <v>42086</v>
      </c>
      <c r="B56" s="2">
        <v>3.9045000000000001</v>
      </c>
      <c r="C56" s="2">
        <f t="shared" si="0"/>
        <v>-6.150000000000011E-2</v>
      </c>
      <c r="D56" s="2">
        <f t="shared" si="1"/>
        <v>0</v>
      </c>
      <c r="E56" s="2">
        <f t="shared" si="2"/>
        <v>6.150000000000011E-2</v>
      </c>
      <c r="F56" s="2">
        <f t="shared" si="7"/>
        <v>1.2895549231093786E-2</v>
      </c>
      <c r="G56" s="2">
        <f t="shared" si="7"/>
        <v>1.4615382945795246E-2</v>
      </c>
      <c r="H56" s="2">
        <f t="shared" si="3"/>
        <v>0.88232715344648249</v>
      </c>
      <c r="I56" s="2">
        <f t="shared" si="4"/>
        <v>46.874272191790304</v>
      </c>
    </row>
    <row r="57" spans="1:9" ht="13.5" x14ac:dyDescent="0.25">
      <c r="A57" s="3">
        <v>42087</v>
      </c>
      <c r="B57" s="2">
        <v>3.9199000000000002</v>
      </c>
      <c r="C57" s="2">
        <f t="shared" si="0"/>
        <v>1.540000000000008E-2</v>
      </c>
      <c r="D57" s="2">
        <f t="shared" si="1"/>
        <v>1.540000000000008E-2</v>
      </c>
      <c r="E57" s="2">
        <f t="shared" si="2"/>
        <v>0</v>
      </c>
      <c r="F57" s="2">
        <f t="shared" si="7"/>
        <v>1.3074438571729949E-2</v>
      </c>
      <c r="G57" s="2">
        <f t="shared" si="7"/>
        <v>1.3571427021095584E-2</v>
      </c>
      <c r="H57" s="2">
        <f t="shared" si="3"/>
        <v>0.96337979428448384</v>
      </c>
      <c r="I57" s="2">
        <f t="shared" si="4"/>
        <v>49.067419206866653</v>
      </c>
    </row>
    <row r="58" spans="1:9" ht="13.5" x14ac:dyDescent="0.25">
      <c r="A58" s="3">
        <v>42088</v>
      </c>
      <c r="B58" s="2">
        <v>3.9352</v>
      </c>
      <c r="C58" s="2">
        <f t="shared" si="0"/>
        <v>1.5299999999999869E-2</v>
      </c>
      <c r="D58" s="2">
        <f t="shared" si="1"/>
        <v>1.5299999999999869E-2</v>
      </c>
      <c r="E58" s="2">
        <f t="shared" si="2"/>
        <v>0</v>
      </c>
      <c r="F58" s="2">
        <f t="shared" si="7"/>
        <v>1.3233407245177801E-2</v>
      </c>
      <c r="G58" s="2">
        <f t="shared" si="7"/>
        <v>1.2602039376731614E-2</v>
      </c>
      <c r="H58" s="2">
        <f t="shared" si="3"/>
        <v>1.0501004519643022</v>
      </c>
      <c r="I58" s="2">
        <f t="shared" si="4"/>
        <v>51.221902368644869</v>
      </c>
    </row>
    <row r="59" spans="1:9" ht="13.5" x14ac:dyDescent="0.25">
      <c r="A59" s="3">
        <v>42089</v>
      </c>
      <c r="B59" s="2">
        <v>3.9352</v>
      </c>
      <c r="C59" s="2">
        <f t="shared" si="0"/>
        <v>0</v>
      </c>
      <c r="D59" s="2">
        <f t="shared" si="1"/>
        <v>0</v>
      </c>
      <c r="E59" s="2">
        <f t="shared" si="2"/>
        <v>0</v>
      </c>
      <c r="F59" s="2">
        <f t="shared" si="7"/>
        <v>1.2288163870522244E-2</v>
      </c>
      <c r="G59" s="2">
        <f t="shared" si="7"/>
        <v>1.1701893706965069E-2</v>
      </c>
      <c r="H59" s="2">
        <f t="shared" si="3"/>
        <v>1.0501004519643022</v>
      </c>
      <c r="I59" s="2">
        <f t="shared" si="4"/>
        <v>51.221902368644869</v>
      </c>
    </row>
    <row r="60" spans="1:9" ht="13.5" x14ac:dyDescent="0.25">
      <c r="A60" s="3">
        <v>42090</v>
      </c>
      <c r="B60" s="2">
        <v>3.9967000000000001</v>
      </c>
      <c r="C60" s="2">
        <f t="shared" si="0"/>
        <v>6.150000000000011E-2</v>
      </c>
      <c r="D60" s="2">
        <f t="shared" si="1"/>
        <v>6.150000000000011E-2</v>
      </c>
      <c r="E60" s="2">
        <f t="shared" si="2"/>
        <v>0</v>
      </c>
      <c r="F60" s="2">
        <f t="shared" si="7"/>
        <v>1.5803295022627804E-2</v>
      </c>
      <c r="G60" s="2">
        <f t="shared" si="7"/>
        <v>1.0866044156467565E-2</v>
      </c>
      <c r="H60" s="2">
        <f t="shared" si="3"/>
        <v>1.4543742685990784</v>
      </c>
      <c r="I60" s="2">
        <f t="shared" si="4"/>
        <v>59.256417703124569</v>
      </c>
    </row>
    <row r="61" spans="1:9" ht="13.5" x14ac:dyDescent="0.25">
      <c r="A61" s="3">
        <v>42093</v>
      </c>
      <c r="B61" s="2">
        <v>3.9967000000000001</v>
      </c>
      <c r="C61" s="2">
        <f t="shared" si="0"/>
        <v>0</v>
      </c>
      <c r="D61" s="2">
        <f t="shared" si="1"/>
        <v>0</v>
      </c>
      <c r="E61" s="2">
        <f t="shared" si="2"/>
        <v>0</v>
      </c>
      <c r="F61" s="2">
        <f t="shared" ref="F61:G76" si="8">((F60*13)+D61)/14</f>
        <v>1.4674488235297248E-2</v>
      </c>
      <c r="G61" s="2">
        <f t="shared" si="8"/>
        <v>1.008989814529131E-2</v>
      </c>
      <c r="H61" s="2">
        <f t="shared" si="3"/>
        <v>1.4543742685990786</v>
      </c>
      <c r="I61" s="2">
        <f t="shared" si="4"/>
        <v>59.256417703124569</v>
      </c>
    </row>
    <row r="62" spans="1:9" ht="13.5" x14ac:dyDescent="0.25">
      <c r="A62" s="3">
        <v>42094</v>
      </c>
      <c r="B62" s="2">
        <v>4.0274999999999999</v>
      </c>
      <c r="C62" s="2">
        <f t="shared" si="0"/>
        <v>3.0799999999999716E-2</v>
      </c>
      <c r="D62" s="2">
        <f t="shared" si="1"/>
        <v>3.0799999999999716E-2</v>
      </c>
      <c r="E62" s="2">
        <f t="shared" si="2"/>
        <v>0</v>
      </c>
      <c r="F62" s="2">
        <f t="shared" si="8"/>
        <v>1.5826310504204567E-2</v>
      </c>
      <c r="G62" s="2">
        <f t="shared" si="8"/>
        <v>9.3691911349133589E-3</v>
      </c>
      <c r="H62" s="2">
        <f t="shared" si="3"/>
        <v>1.6891864277620929</v>
      </c>
      <c r="I62" s="2">
        <f t="shared" si="4"/>
        <v>62.81403216688895</v>
      </c>
    </row>
    <row r="63" spans="1:9" ht="13.5" x14ac:dyDescent="0.25">
      <c r="A63" s="3">
        <v>42095</v>
      </c>
      <c r="B63" s="2">
        <v>4.1474000000000002</v>
      </c>
      <c r="C63" s="2">
        <f t="shared" si="0"/>
        <v>0.11990000000000034</v>
      </c>
      <c r="D63" s="2">
        <f t="shared" si="1"/>
        <v>0.11990000000000034</v>
      </c>
      <c r="E63" s="2">
        <f t="shared" si="2"/>
        <v>0</v>
      </c>
      <c r="F63" s="2">
        <f t="shared" si="8"/>
        <v>2.3260145468189979E-2</v>
      </c>
      <c r="G63" s="2">
        <f t="shared" si="8"/>
        <v>8.699963196705263E-3</v>
      </c>
      <c r="H63" s="2">
        <f t="shared" si="3"/>
        <v>2.6735912488685885</v>
      </c>
      <c r="I63" s="2">
        <f t="shared" si="4"/>
        <v>72.778680798850843</v>
      </c>
    </row>
    <row r="64" spans="1:9" ht="13.5" x14ac:dyDescent="0.25">
      <c r="A64" s="3">
        <v>42096</v>
      </c>
      <c r="B64" s="2">
        <v>4.1380999999999997</v>
      </c>
      <c r="C64" s="2">
        <f t="shared" si="0"/>
        <v>-9.3000000000005301E-3</v>
      </c>
      <c r="D64" s="2">
        <f t="shared" si="1"/>
        <v>0</v>
      </c>
      <c r="E64" s="2">
        <f t="shared" si="2"/>
        <v>9.3000000000005301E-3</v>
      </c>
      <c r="F64" s="2">
        <f t="shared" si="8"/>
        <v>2.1598706506176409E-2</v>
      </c>
      <c r="G64" s="2">
        <f t="shared" si="8"/>
        <v>8.7428229683692103E-3</v>
      </c>
      <c r="H64" s="2">
        <f t="shared" si="3"/>
        <v>2.4704499432641711</v>
      </c>
      <c r="I64" s="2">
        <f t="shared" si="4"/>
        <v>71.185292502463284</v>
      </c>
    </row>
    <row r="65" spans="1:9" ht="13.5" x14ac:dyDescent="0.25">
      <c r="A65" s="3">
        <v>42097</v>
      </c>
      <c r="B65" s="2">
        <v>4.1380999999999997</v>
      </c>
      <c r="C65" s="2">
        <f t="shared" si="0"/>
        <v>0</v>
      </c>
      <c r="D65" s="2">
        <f t="shared" si="1"/>
        <v>0</v>
      </c>
      <c r="E65" s="2">
        <f t="shared" si="2"/>
        <v>0</v>
      </c>
      <c r="F65" s="2">
        <f t="shared" si="8"/>
        <v>2.0055941755735239E-2</v>
      </c>
      <c r="G65" s="2">
        <f t="shared" si="8"/>
        <v>8.1183356134856954E-3</v>
      </c>
      <c r="H65" s="2">
        <f t="shared" si="3"/>
        <v>2.4704499432641716</v>
      </c>
      <c r="I65" s="2">
        <f t="shared" si="4"/>
        <v>71.185292502463284</v>
      </c>
    </row>
    <row r="66" spans="1:9" ht="13.5" x14ac:dyDescent="0.25">
      <c r="A66" s="3">
        <v>42100</v>
      </c>
      <c r="B66" s="2">
        <v>4.0735999999999999</v>
      </c>
      <c r="C66" s="2">
        <f t="shared" si="0"/>
        <v>-6.449999999999978E-2</v>
      </c>
      <c r="D66" s="2">
        <f t="shared" si="1"/>
        <v>0</v>
      </c>
      <c r="E66" s="2">
        <f t="shared" si="2"/>
        <v>6.449999999999978E-2</v>
      </c>
      <c r="F66" s="2">
        <f t="shared" si="8"/>
        <v>1.8623374487468435E-2</v>
      </c>
      <c r="G66" s="2">
        <f t="shared" si="8"/>
        <v>1.2145597355379558E-2</v>
      </c>
      <c r="H66" s="2">
        <f t="shared" si="3"/>
        <v>1.5333436423544637</v>
      </c>
      <c r="I66" s="2">
        <f t="shared" si="4"/>
        <v>60.526476421074477</v>
      </c>
    </row>
    <row r="67" spans="1:9" ht="13.5" x14ac:dyDescent="0.25">
      <c r="A67" s="3">
        <v>42101</v>
      </c>
      <c r="B67" s="2">
        <v>4.1380999999999997</v>
      </c>
      <c r="C67" s="2">
        <f t="shared" ref="C67:C130" si="9">B67-B66</f>
        <v>6.449999999999978E-2</v>
      </c>
      <c r="D67" s="2">
        <f t="shared" ref="D67:D130" si="10">IF(C67&gt;0,C67,0)</f>
        <v>6.449999999999978E-2</v>
      </c>
      <c r="E67" s="2">
        <f t="shared" ref="E67:E130" si="11">IF(C67&lt;0,-C67,0)</f>
        <v>0</v>
      </c>
      <c r="F67" s="2">
        <f t="shared" si="8"/>
        <v>2.1900276309792101E-2</v>
      </c>
      <c r="G67" s="2">
        <f t="shared" si="8"/>
        <v>1.1278054687138162E-2</v>
      </c>
      <c r="H67" s="2">
        <f t="shared" si="3"/>
        <v>1.9418487422984254</v>
      </c>
      <c r="I67" s="2">
        <f t="shared" si="4"/>
        <v>66.00776968503439</v>
      </c>
    </row>
    <row r="68" spans="1:9" ht="13.5" x14ac:dyDescent="0.25">
      <c r="A68" s="3">
        <v>42102</v>
      </c>
      <c r="B68" s="2">
        <v>4.1319999999999997</v>
      </c>
      <c r="C68" s="2">
        <f t="shared" si="9"/>
        <v>-6.0999999999999943E-3</v>
      </c>
      <c r="D68" s="2">
        <f t="shared" si="10"/>
        <v>0</v>
      </c>
      <c r="E68" s="2">
        <f t="shared" si="11"/>
        <v>6.0999999999999943E-3</v>
      </c>
      <c r="F68" s="2">
        <f t="shared" si="8"/>
        <v>2.0335970859092667E-2</v>
      </c>
      <c r="G68" s="2">
        <f t="shared" si="8"/>
        <v>1.0908193638056864E-2</v>
      </c>
      <c r="H68" s="2">
        <f t="shared" si="3"/>
        <v>1.8642839991530644</v>
      </c>
      <c r="I68" s="2">
        <f t="shared" si="4"/>
        <v>65.087260889782982</v>
      </c>
    </row>
    <row r="69" spans="1:9" ht="13.5" x14ac:dyDescent="0.25">
      <c r="A69" s="3">
        <v>42104</v>
      </c>
      <c r="B69" s="2">
        <v>4.1380999999999997</v>
      </c>
      <c r="C69" s="2">
        <f t="shared" si="9"/>
        <v>6.0999999999999943E-3</v>
      </c>
      <c r="D69" s="2">
        <f t="shared" si="10"/>
        <v>6.0999999999999943E-3</v>
      </c>
      <c r="E69" s="2">
        <f t="shared" si="11"/>
        <v>0</v>
      </c>
      <c r="F69" s="2">
        <f t="shared" si="8"/>
        <v>1.9319115797728905E-2</v>
      </c>
      <c r="G69" s="2">
        <f t="shared" si="8"/>
        <v>1.0129036949624231E-2</v>
      </c>
      <c r="H69" s="2">
        <f t="shared" si="3"/>
        <v>1.9073003577547034</v>
      </c>
      <c r="I69" s="2">
        <f t="shared" si="4"/>
        <v>65.603829087260323</v>
      </c>
    </row>
    <row r="70" spans="1:9" ht="13.5" x14ac:dyDescent="0.25">
      <c r="A70" s="3">
        <v>42107</v>
      </c>
      <c r="B70" s="2">
        <v>4.1380999999999997</v>
      </c>
      <c r="C70" s="2">
        <f t="shared" si="9"/>
        <v>0</v>
      </c>
      <c r="D70" s="2">
        <f t="shared" si="10"/>
        <v>0</v>
      </c>
      <c r="E70" s="2">
        <f t="shared" si="11"/>
        <v>0</v>
      </c>
      <c r="F70" s="2">
        <f t="shared" si="8"/>
        <v>1.7939178955033986E-2</v>
      </c>
      <c r="G70" s="2">
        <f t="shared" si="8"/>
        <v>9.4055343103653568E-3</v>
      </c>
      <c r="H70" s="2">
        <f t="shared" si="3"/>
        <v>1.9073003577547039</v>
      </c>
      <c r="I70" s="2">
        <f t="shared" si="4"/>
        <v>65.603829087260323</v>
      </c>
    </row>
    <row r="71" spans="1:9" ht="13.5" x14ac:dyDescent="0.25">
      <c r="A71" s="3">
        <v>42108</v>
      </c>
      <c r="B71" s="2">
        <v>4.0152000000000001</v>
      </c>
      <c r="C71" s="2">
        <f t="shared" si="9"/>
        <v>-0.12289999999999957</v>
      </c>
      <c r="D71" s="2">
        <f t="shared" si="10"/>
        <v>0</v>
      </c>
      <c r="E71" s="2">
        <f t="shared" si="11"/>
        <v>0.12289999999999957</v>
      </c>
      <c r="F71" s="2">
        <f t="shared" si="8"/>
        <v>1.6657809029674415E-2</v>
      </c>
      <c r="G71" s="2">
        <f t="shared" si="8"/>
        <v>1.7512281859624942E-2</v>
      </c>
      <c r="H71" s="2">
        <f t="shared" si="3"/>
        <v>0.95120722491792808</v>
      </c>
      <c r="I71" s="2">
        <f t="shared" si="4"/>
        <v>48.749677264952616</v>
      </c>
    </row>
    <row r="72" spans="1:9" ht="13.5" x14ac:dyDescent="0.25">
      <c r="A72" s="3">
        <v>42109</v>
      </c>
      <c r="B72" s="2">
        <v>4.0121000000000002</v>
      </c>
      <c r="C72" s="2">
        <f t="shared" si="9"/>
        <v>-3.0999999999998806E-3</v>
      </c>
      <c r="D72" s="2">
        <f t="shared" si="10"/>
        <v>0</v>
      </c>
      <c r="E72" s="2">
        <f t="shared" si="11"/>
        <v>3.0999999999998806E-3</v>
      </c>
      <c r="F72" s="2">
        <f t="shared" si="8"/>
        <v>1.5467965527554814E-2</v>
      </c>
      <c r="G72" s="2">
        <f t="shared" si="8"/>
        <v>1.6482833155366007E-2</v>
      </c>
      <c r="H72" s="2">
        <f t="shared" si="3"/>
        <v>0.93842881146432033</v>
      </c>
      <c r="I72" s="2">
        <f t="shared" si="4"/>
        <v>48.411827450883585</v>
      </c>
    </row>
    <row r="73" spans="1:9" ht="13.5" x14ac:dyDescent="0.25">
      <c r="A73" s="3">
        <v>42110</v>
      </c>
      <c r="B73" s="2">
        <v>3.9967000000000001</v>
      </c>
      <c r="C73" s="2">
        <f t="shared" si="9"/>
        <v>-1.540000000000008E-2</v>
      </c>
      <c r="D73" s="2">
        <f t="shared" si="10"/>
        <v>0</v>
      </c>
      <c r="E73" s="2">
        <f t="shared" si="11"/>
        <v>1.540000000000008E-2</v>
      </c>
      <c r="F73" s="2">
        <f t="shared" si="8"/>
        <v>1.4363110847015184E-2</v>
      </c>
      <c r="G73" s="2">
        <f t="shared" si="8"/>
        <v>1.6405487929982726E-2</v>
      </c>
      <c r="H73" s="2">
        <f t="shared" si="3"/>
        <v>0.87550647126838044</v>
      </c>
      <c r="I73" s="2">
        <f t="shared" si="4"/>
        <v>46.681069070174253</v>
      </c>
    </row>
    <row r="74" spans="1:9" ht="13.5" x14ac:dyDescent="0.25">
      <c r="A74" s="3">
        <v>42111</v>
      </c>
      <c r="B74" s="2">
        <v>3.9721000000000002</v>
      </c>
      <c r="C74" s="2">
        <f t="shared" si="9"/>
        <v>-2.4599999999999955E-2</v>
      </c>
      <c r="D74" s="2">
        <f t="shared" si="10"/>
        <v>0</v>
      </c>
      <c r="E74" s="2">
        <f t="shared" si="11"/>
        <v>2.4599999999999955E-2</v>
      </c>
      <c r="F74" s="2">
        <f t="shared" si="8"/>
        <v>1.3337174357942671E-2</v>
      </c>
      <c r="G74" s="2">
        <f t="shared" si="8"/>
        <v>1.6990810220698243E-2</v>
      </c>
      <c r="H74" s="2">
        <f t="shared" si="3"/>
        <v>0.78496400022732848</v>
      </c>
      <c r="I74" s="2">
        <f t="shared" si="4"/>
        <v>43.976461157051759</v>
      </c>
    </row>
    <row r="75" spans="1:9" ht="13.5" x14ac:dyDescent="0.25">
      <c r="A75" s="3">
        <v>42114</v>
      </c>
      <c r="B75" s="2">
        <v>3.9660000000000002</v>
      </c>
      <c r="C75" s="2">
        <f t="shared" si="9"/>
        <v>-6.0999999999999943E-3</v>
      </c>
      <c r="D75" s="2">
        <f t="shared" si="10"/>
        <v>0</v>
      </c>
      <c r="E75" s="2">
        <f t="shared" si="11"/>
        <v>6.0999999999999943E-3</v>
      </c>
      <c r="F75" s="2">
        <f t="shared" si="8"/>
        <v>1.238451904666105E-2</v>
      </c>
      <c r="G75" s="2">
        <f t="shared" si="8"/>
        <v>1.6212895204934082E-2</v>
      </c>
      <c r="H75" s="2">
        <f t="shared" si="3"/>
        <v>0.76386844484704131</v>
      </c>
      <c r="I75" s="2">
        <f t="shared" si="4"/>
        <v>43.306429517382874</v>
      </c>
    </row>
    <row r="76" spans="1:9" ht="13.5" x14ac:dyDescent="0.25">
      <c r="A76" s="3">
        <v>42115</v>
      </c>
      <c r="B76" s="2">
        <v>3.8736999999999999</v>
      </c>
      <c r="C76" s="2">
        <f t="shared" si="9"/>
        <v>-9.2300000000000271E-2</v>
      </c>
      <c r="D76" s="2">
        <f t="shared" si="10"/>
        <v>0</v>
      </c>
      <c r="E76" s="2">
        <f t="shared" si="11"/>
        <v>9.2300000000000271E-2</v>
      </c>
      <c r="F76" s="2">
        <f t="shared" si="8"/>
        <v>1.1499910543328119E-2</v>
      </c>
      <c r="G76" s="2">
        <f t="shared" si="8"/>
        <v>2.1647688404581669E-2</v>
      </c>
      <c r="H76" s="2">
        <f t="shared" si="3"/>
        <v>0.53123041723448849</v>
      </c>
      <c r="I76" s="2">
        <f t="shared" si="4"/>
        <v>34.69304235700389</v>
      </c>
    </row>
    <row r="77" spans="1:9" ht="13.5" x14ac:dyDescent="0.25">
      <c r="A77" s="3">
        <v>42116</v>
      </c>
      <c r="B77" s="2">
        <v>4.1043000000000003</v>
      </c>
      <c r="C77" s="2">
        <f t="shared" si="9"/>
        <v>0.23060000000000036</v>
      </c>
      <c r="D77" s="2">
        <f t="shared" si="10"/>
        <v>0.23060000000000036</v>
      </c>
      <c r="E77" s="2">
        <f t="shared" si="11"/>
        <v>0</v>
      </c>
      <c r="F77" s="2">
        <f t="shared" ref="F77:G92" si="12">((F76*13)+D77)/14</f>
        <v>2.7149916933090424E-2</v>
      </c>
      <c r="G77" s="2">
        <f t="shared" si="12"/>
        <v>2.0101424947111552E-2</v>
      </c>
      <c r="H77" s="2">
        <f t="shared" si="3"/>
        <v>1.3506463847475498</v>
      </c>
      <c r="I77" s="2">
        <f t="shared" si="4"/>
        <v>57.458509859729659</v>
      </c>
    </row>
    <row r="78" spans="1:9" ht="13.5" x14ac:dyDescent="0.25">
      <c r="A78" s="3">
        <v>42117</v>
      </c>
      <c r="B78" s="2">
        <v>4.1443000000000003</v>
      </c>
      <c r="C78" s="2">
        <f t="shared" si="9"/>
        <v>4.0000000000000036E-2</v>
      </c>
      <c r="D78" s="2">
        <f t="shared" si="10"/>
        <v>4.0000000000000036E-2</v>
      </c>
      <c r="E78" s="2">
        <f t="shared" si="11"/>
        <v>0</v>
      </c>
      <c r="F78" s="2">
        <f t="shared" si="12"/>
        <v>2.8067780009298254E-2</v>
      </c>
      <c r="G78" s="2">
        <f t="shared" si="12"/>
        <v>1.8665608879460727E-2</v>
      </c>
      <c r="H78" s="2">
        <f t="shared" si="3"/>
        <v>1.503716283275575</v>
      </c>
      <c r="I78" s="2">
        <f t="shared" si="4"/>
        <v>60.059372274732553</v>
      </c>
    </row>
    <row r="79" spans="1:9" ht="13.5" x14ac:dyDescent="0.25">
      <c r="A79" s="3">
        <v>42118</v>
      </c>
      <c r="B79" s="2">
        <v>4.2733999999999996</v>
      </c>
      <c r="C79" s="2">
        <f t="shared" si="9"/>
        <v>0.12909999999999933</v>
      </c>
      <c r="D79" s="2">
        <f t="shared" si="10"/>
        <v>0.12909999999999933</v>
      </c>
      <c r="E79" s="2">
        <f t="shared" si="11"/>
        <v>0</v>
      </c>
      <c r="F79" s="2">
        <f t="shared" si="12"/>
        <v>3.5284367151491185E-2</v>
      </c>
      <c r="G79" s="2">
        <f t="shared" si="12"/>
        <v>1.733235110235639E-2</v>
      </c>
      <c r="H79" s="2">
        <f t="shared" si="3"/>
        <v>2.0357519267362498</v>
      </c>
      <c r="I79" s="2">
        <f t="shared" si="4"/>
        <v>67.059231975021618</v>
      </c>
    </row>
    <row r="80" spans="1:9" ht="13.5" x14ac:dyDescent="0.25">
      <c r="A80" s="3">
        <v>42121</v>
      </c>
      <c r="B80" s="2">
        <v>4.5286</v>
      </c>
      <c r="C80" s="2">
        <f t="shared" si="9"/>
        <v>0.25520000000000032</v>
      </c>
      <c r="D80" s="2">
        <f t="shared" si="10"/>
        <v>0.25520000000000032</v>
      </c>
      <c r="E80" s="2">
        <f t="shared" si="11"/>
        <v>0</v>
      </c>
      <c r="F80" s="2">
        <f t="shared" si="12"/>
        <v>5.0992626640670405E-2</v>
      </c>
      <c r="G80" s="2">
        <f t="shared" si="12"/>
        <v>1.6094326023616649E-2</v>
      </c>
      <c r="H80" s="2">
        <f t="shared" si="3"/>
        <v>3.1683604871582909</v>
      </c>
      <c r="I80" s="2">
        <f t="shared" si="4"/>
        <v>76.009752441499288</v>
      </c>
    </row>
    <row r="81" spans="1:9" ht="13.5" x14ac:dyDescent="0.25">
      <c r="A81" s="3">
        <v>42122</v>
      </c>
      <c r="B81" s="2">
        <v>4.6055000000000001</v>
      </c>
      <c r="C81" s="2">
        <f t="shared" si="9"/>
        <v>7.690000000000019E-2</v>
      </c>
      <c r="D81" s="2">
        <f t="shared" si="10"/>
        <v>7.690000000000019E-2</v>
      </c>
      <c r="E81" s="2">
        <f t="shared" si="11"/>
        <v>0</v>
      </c>
      <c r="F81" s="2">
        <f t="shared" si="12"/>
        <v>5.2843153309193966E-2</v>
      </c>
      <c r="G81" s="2">
        <f t="shared" si="12"/>
        <v>1.4944731307644033E-2</v>
      </c>
      <c r="H81" s="2">
        <f t="shared" ref="H81:H144" si="13">F81/G81</f>
        <v>3.5359052111004092</v>
      </c>
      <c r="I81" s="2">
        <f t="shared" ref="I81:I144" si="14">IF(G81=0,100,100-(100/(1+H81)))</f>
        <v>77.953683918421206</v>
      </c>
    </row>
    <row r="82" spans="1:9" ht="13.5" x14ac:dyDescent="0.25">
      <c r="A82" s="3">
        <v>42123</v>
      </c>
      <c r="B82" s="2">
        <v>4.5655000000000001</v>
      </c>
      <c r="C82" s="2">
        <f t="shared" si="9"/>
        <v>-4.0000000000000036E-2</v>
      </c>
      <c r="D82" s="2">
        <f t="shared" si="10"/>
        <v>0</v>
      </c>
      <c r="E82" s="2">
        <f t="shared" si="11"/>
        <v>4.0000000000000036E-2</v>
      </c>
      <c r="F82" s="2">
        <f t="shared" si="12"/>
        <v>4.9068642358537251E-2</v>
      </c>
      <c r="G82" s="2">
        <f t="shared" si="12"/>
        <v>1.6734393357098035E-2</v>
      </c>
      <c r="H82" s="2">
        <f t="shared" si="13"/>
        <v>2.9322032362603911</v>
      </c>
      <c r="I82" s="2">
        <f t="shared" si="14"/>
        <v>74.568964524045782</v>
      </c>
    </row>
    <row r="83" spans="1:9" ht="13.5" x14ac:dyDescent="0.25">
      <c r="A83" s="3">
        <v>42124</v>
      </c>
      <c r="B83" s="2">
        <v>4.4885999999999999</v>
      </c>
      <c r="C83" s="2">
        <f t="shared" si="9"/>
        <v>-7.690000000000019E-2</v>
      </c>
      <c r="D83" s="2">
        <f t="shared" si="10"/>
        <v>0</v>
      </c>
      <c r="E83" s="2">
        <f t="shared" si="11"/>
        <v>7.690000000000019E-2</v>
      </c>
      <c r="F83" s="2">
        <f t="shared" si="12"/>
        <v>4.5563739332927448E-2</v>
      </c>
      <c r="G83" s="2">
        <f t="shared" si="12"/>
        <v>2.1031936688733904E-2</v>
      </c>
      <c r="H83" s="2">
        <f t="shared" si="13"/>
        <v>2.1664072123864084</v>
      </c>
      <c r="I83" s="2">
        <f t="shared" si="14"/>
        <v>68.418465063868538</v>
      </c>
    </row>
    <row r="84" spans="1:9" ht="13.5" x14ac:dyDescent="0.25">
      <c r="A84" s="3">
        <v>42128</v>
      </c>
      <c r="B84" s="2">
        <v>4.4579000000000004</v>
      </c>
      <c r="C84" s="2">
        <f t="shared" si="9"/>
        <v>-3.0699999999999505E-2</v>
      </c>
      <c r="D84" s="2">
        <f t="shared" si="10"/>
        <v>0</v>
      </c>
      <c r="E84" s="2">
        <f t="shared" si="11"/>
        <v>3.0699999999999505E-2</v>
      </c>
      <c r="F84" s="2">
        <f t="shared" si="12"/>
        <v>4.2309186523432629E-2</v>
      </c>
      <c r="G84" s="2">
        <f t="shared" si="12"/>
        <v>2.1722512639538592E-2</v>
      </c>
      <c r="H84" s="2">
        <f t="shared" si="13"/>
        <v>1.9477114468987746</v>
      </c>
      <c r="I84" s="2">
        <f t="shared" si="14"/>
        <v>66.075376846940742</v>
      </c>
    </row>
    <row r="85" spans="1:9" ht="13.5" x14ac:dyDescent="0.25">
      <c r="A85" s="3">
        <v>42129</v>
      </c>
      <c r="B85" s="2">
        <v>4.4579000000000004</v>
      </c>
      <c r="C85" s="2">
        <f t="shared" si="9"/>
        <v>0</v>
      </c>
      <c r="D85" s="2">
        <f t="shared" si="10"/>
        <v>0</v>
      </c>
      <c r="E85" s="2">
        <f t="shared" si="11"/>
        <v>0</v>
      </c>
      <c r="F85" s="2">
        <f t="shared" si="12"/>
        <v>3.928710177175887E-2</v>
      </c>
      <c r="G85" s="2">
        <f t="shared" si="12"/>
        <v>2.0170904593857262E-2</v>
      </c>
      <c r="H85" s="2">
        <f t="shared" si="13"/>
        <v>1.9477114468987748</v>
      </c>
      <c r="I85" s="2">
        <f t="shared" si="14"/>
        <v>66.075376846940742</v>
      </c>
    </row>
    <row r="86" spans="1:9" ht="13.5" x14ac:dyDescent="0.25">
      <c r="A86" s="3">
        <v>42130</v>
      </c>
      <c r="B86" s="2">
        <v>4.4271000000000003</v>
      </c>
      <c r="C86" s="2">
        <f t="shared" si="9"/>
        <v>-3.0800000000000161E-2</v>
      </c>
      <c r="D86" s="2">
        <f t="shared" si="10"/>
        <v>0</v>
      </c>
      <c r="E86" s="2">
        <f t="shared" si="11"/>
        <v>3.0800000000000161E-2</v>
      </c>
      <c r="F86" s="2">
        <f t="shared" si="12"/>
        <v>3.6480880216633239E-2</v>
      </c>
      <c r="G86" s="2">
        <f t="shared" si="12"/>
        <v>2.0930125694296038E-2</v>
      </c>
      <c r="H86" s="2">
        <f t="shared" si="13"/>
        <v>1.7429842873124817</v>
      </c>
      <c r="I86" s="2">
        <f t="shared" si="14"/>
        <v>63.543356605233093</v>
      </c>
    </row>
    <row r="87" spans="1:9" ht="13.5" x14ac:dyDescent="0.25">
      <c r="A87" s="3">
        <v>42131</v>
      </c>
      <c r="B87" s="2">
        <v>4.4271000000000003</v>
      </c>
      <c r="C87" s="2">
        <f t="shared" si="9"/>
        <v>0</v>
      </c>
      <c r="D87" s="2">
        <f t="shared" si="10"/>
        <v>0</v>
      </c>
      <c r="E87" s="2">
        <f t="shared" si="11"/>
        <v>0</v>
      </c>
      <c r="F87" s="2">
        <f t="shared" si="12"/>
        <v>3.387510305830229E-2</v>
      </c>
      <c r="G87" s="2">
        <f t="shared" si="12"/>
        <v>1.9435116716132038E-2</v>
      </c>
      <c r="H87" s="2">
        <f t="shared" si="13"/>
        <v>1.7429842873124812</v>
      </c>
      <c r="I87" s="2">
        <f t="shared" si="14"/>
        <v>63.543356605233086</v>
      </c>
    </row>
    <row r="88" spans="1:9" ht="13.5" x14ac:dyDescent="0.25">
      <c r="A88" s="3">
        <v>42132</v>
      </c>
      <c r="B88" s="2">
        <v>4.4271000000000003</v>
      </c>
      <c r="C88" s="2">
        <f t="shared" si="9"/>
        <v>0</v>
      </c>
      <c r="D88" s="2">
        <f t="shared" si="10"/>
        <v>0</v>
      </c>
      <c r="E88" s="2">
        <f t="shared" si="11"/>
        <v>0</v>
      </c>
      <c r="F88" s="2">
        <f t="shared" si="12"/>
        <v>3.1455452839852127E-2</v>
      </c>
      <c r="G88" s="2">
        <f t="shared" si="12"/>
        <v>1.8046894093551178E-2</v>
      </c>
      <c r="H88" s="2">
        <f t="shared" si="13"/>
        <v>1.7429842873124812</v>
      </c>
      <c r="I88" s="2">
        <f t="shared" si="14"/>
        <v>63.543356605233086</v>
      </c>
    </row>
    <row r="89" spans="1:9" ht="13.5" x14ac:dyDescent="0.25">
      <c r="A89" s="3">
        <v>42135</v>
      </c>
      <c r="B89" s="2">
        <v>4.4271000000000003</v>
      </c>
      <c r="C89" s="2">
        <f t="shared" si="9"/>
        <v>0</v>
      </c>
      <c r="D89" s="2">
        <f t="shared" si="10"/>
        <v>0</v>
      </c>
      <c r="E89" s="2">
        <f t="shared" si="11"/>
        <v>0</v>
      </c>
      <c r="F89" s="2">
        <f t="shared" si="12"/>
        <v>2.9208634779862689E-2</v>
      </c>
      <c r="G89" s="2">
        <f t="shared" si="12"/>
        <v>1.6757830229726094E-2</v>
      </c>
      <c r="H89" s="2">
        <f t="shared" si="13"/>
        <v>1.7429842873124812</v>
      </c>
      <c r="I89" s="2">
        <f t="shared" si="14"/>
        <v>63.543356605233086</v>
      </c>
    </row>
    <row r="90" spans="1:9" ht="13.5" x14ac:dyDescent="0.25">
      <c r="A90" s="3">
        <v>42136</v>
      </c>
      <c r="B90" s="2">
        <v>4.4579000000000004</v>
      </c>
      <c r="C90" s="2">
        <f t="shared" si="9"/>
        <v>3.0800000000000161E-2</v>
      </c>
      <c r="D90" s="2">
        <f t="shared" si="10"/>
        <v>3.0800000000000161E-2</v>
      </c>
      <c r="E90" s="2">
        <f t="shared" si="11"/>
        <v>0</v>
      </c>
      <c r="F90" s="2">
        <f t="shared" si="12"/>
        <v>2.9322303724158224E-2</v>
      </c>
      <c r="G90" s="2">
        <f t="shared" si="12"/>
        <v>1.5560842356174231E-2</v>
      </c>
      <c r="H90" s="2">
        <f t="shared" si="13"/>
        <v>1.8843648083436639</v>
      </c>
      <c r="I90" s="2">
        <f t="shared" si="14"/>
        <v>65.330321701773698</v>
      </c>
    </row>
    <row r="91" spans="1:9" ht="13.5" x14ac:dyDescent="0.25">
      <c r="A91" s="3">
        <v>42137</v>
      </c>
      <c r="B91" s="2">
        <v>4.5194000000000001</v>
      </c>
      <c r="C91" s="2">
        <f t="shared" si="9"/>
        <v>6.1499999999999666E-2</v>
      </c>
      <c r="D91" s="2">
        <f t="shared" si="10"/>
        <v>6.1499999999999666E-2</v>
      </c>
      <c r="E91" s="2">
        <f t="shared" si="11"/>
        <v>0</v>
      </c>
      <c r="F91" s="2">
        <f t="shared" si="12"/>
        <v>3.1620710601004041E-2</v>
      </c>
      <c r="G91" s="2">
        <f t="shared" si="12"/>
        <v>1.4449353616447501E-2</v>
      </c>
      <c r="H91" s="2">
        <f t="shared" si="13"/>
        <v>2.1883823623093162</v>
      </c>
      <c r="I91" s="2">
        <f t="shared" si="14"/>
        <v>68.636133111848324</v>
      </c>
    </row>
    <row r="92" spans="1:9" ht="13.5" x14ac:dyDescent="0.25">
      <c r="A92" s="3">
        <v>42138</v>
      </c>
      <c r="B92" s="2">
        <v>4.5194000000000001</v>
      </c>
      <c r="C92" s="2">
        <f t="shared" si="9"/>
        <v>0</v>
      </c>
      <c r="D92" s="2">
        <f t="shared" si="10"/>
        <v>0</v>
      </c>
      <c r="E92" s="2">
        <f t="shared" si="11"/>
        <v>0</v>
      </c>
      <c r="F92" s="2">
        <f t="shared" si="12"/>
        <v>2.9362088415218039E-2</v>
      </c>
      <c r="G92" s="2">
        <f t="shared" si="12"/>
        <v>1.3417256929558393E-2</v>
      </c>
      <c r="H92" s="2">
        <f t="shared" si="13"/>
        <v>2.1883823623093162</v>
      </c>
      <c r="I92" s="2">
        <f t="shared" si="14"/>
        <v>68.636133111848324</v>
      </c>
    </row>
    <row r="93" spans="1:9" ht="13.5" x14ac:dyDescent="0.25">
      <c r="A93" s="3">
        <v>42139</v>
      </c>
      <c r="B93" s="2">
        <v>4.5194000000000001</v>
      </c>
      <c r="C93" s="2">
        <f t="shared" si="9"/>
        <v>0</v>
      </c>
      <c r="D93" s="2">
        <f t="shared" si="10"/>
        <v>0</v>
      </c>
      <c r="E93" s="2">
        <f t="shared" si="11"/>
        <v>0</v>
      </c>
      <c r="F93" s="2">
        <f t="shared" ref="F93:G108" si="15">((F92*13)+D93)/14</f>
        <v>2.7264796385559609E-2</v>
      </c>
      <c r="G93" s="2">
        <f t="shared" si="15"/>
        <v>1.2458881434589937E-2</v>
      </c>
      <c r="H93" s="2">
        <f t="shared" si="13"/>
        <v>2.1883823623093162</v>
      </c>
      <c r="I93" s="2">
        <f t="shared" si="14"/>
        <v>68.636133111848324</v>
      </c>
    </row>
    <row r="94" spans="1:9" ht="13.5" x14ac:dyDescent="0.25">
      <c r="A94" s="3">
        <v>42142</v>
      </c>
      <c r="B94" s="2">
        <v>4.3963999999999999</v>
      </c>
      <c r="C94" s="2">
        <f t="shared" si="9"/>
        <v>-0.12300000000000022</v>
      </c>
      <c r="D94" s="2">
        <f t="shared" si="10"/>
        <v>0</v>
      </c>
      <c r="E94" s="2">
        <f t="shared" si="11"/>
        <v>0.12300000000000022</v>
      </c>
      <c r="F94" s="2">
        <f t="shared" si="15"/>
        <v>2.5317310929448212E-2</v>
      </c>
      <c r="G94" s="2">
        <f t="shared" si="15"/>
        <v>2.0354675617833527E-2</v>
      </c>
      <c r="H94" s="2">
        <f t="shared" si="13"/>
        <v>1.2438081256999609</v>
      </c>
      <c r="I94" s="2">
        <f t="shared" si="14"/>
        <v>55.432909412071602</v>
      </c>
    </row>
    <row r="95" spans="1:9" ht="13.5" x14ac:dyDescent="0.25">
      <c r="A95" s="3">
        <v>42143</v>
      </c>
      <c r="B95" s="2">
        <v>4.5316999999999998</v>
      </c>
      <c r="C95" s="2">
        <f t="shared" si="9"/>
        <v>0.13529999999999998</v>
      </c>
      <c r="D95" s="2">
        <f t="shared" si="10"/>
        <v>0.13529999999999998</v>
      </c>
      <c r="E95" s="2">
        <f t="shared" si="11"/>
        <v>0</v>
      </c>
      <c r="F95" s="2">
        <f t="shared" si="15"/>
        <v>3.3173217291630482E-2</v>
      </c>
      <c r="G95" s="2">
        <f t="shared" si="15"/>
        <v>1.8900770216559701E-2</v>
      </c>
      <c r="H95" s="2">
        <f t="shared" si="13"/>
        <v>1.7551251568873174</v>
      </c>
      <c r="I95" s="2">
        <f t="shared" si="14"/>
        <v>63.704008237151051</v>
      </c>
    </row>
    <row r="96" spans="1:9" ht="13.5" x14ac:dyDescent="0.25">
      <c r="A96" s="3">
        <v>42144</v>
      </c>
      <c r="B96" s="2">
        <v>4.5194000000000001</v>
      </c>
      <c r="C96" s="2">
        <f t="shared" si="9"/>
        <v>-1.2299999999999756E-2</v>
      </c>
      <c r="D96" s="2">
        <f t="shared" si="10"/>
        <v>0</v>
      </c>
      <c r="E96" s="2">
        <f t="shared" si="11"/>
        <v>1.2299999999999756E-2</v>
      </c>
      <c r="F96" s="2">
        <f t="shared" si="15"/>
        <v>3.0803701770799736E-2</v>
      </c>
      <c r="G96" s="2">
        <f t="shared" si="15"/>
        <v>1.8429286629662565E-2</v>
      </c>
      <c r="H96" s="2">
        <f t="shared" si="13"/>
        <v>1.6714538326849899</v>
      </c>
      <c r="I96" s="2">
        <f t="shared" si="14"/>
        <v>62.56719888754607</v>
      </c>
    </row>
    <row r="97" spans="1:9" ht="13.5" x14ac:dyDescent="0.25">
      <c r="A97" s="3">
        <v>42145</v>
      </c>
      <c r="B97" s="2">
        <v>4.5194000000000001</v>
      </c>
      <c r="C97" s="2">
        <f t="shared" si="9"/>
        <v>0</v>
      </c>
      <c r="D97" s="2">
        <f t="shared" si="10"/>
        <v>0</v>
      </c>
      <c r="E97" s="2">
        <f t="shared" si="11"/>
        <v>0</v>
      </c>
      <c r="F97" s="2">
        <f t="shared" si="15"/>
        <v>2.8603437358599753E-2</v>
      </c>
      <c r="G97" s="2">
        <f t="shared" si="15"/>
        <v>1.7112909013258095E-2</v>
      </c>
      <c r="H97" s="2">
        <f t="shared" si="13"/>
        <v>1.6714538326849899</v>
      </c>
      <c r="I97" s="2">
        <f t="shared" si="14"/>
        <v>62.56719888754607</v>
      </c>
    </row>
    <row r="98" spans="1:9" ht="13.5" x14ac:dyDescent="0.25">
      <c r="A98" s="3">
        <v>42146</v>
      </c>
      <c r="B98" s="2">
        <v>4.5194000000000001</v>
      </c>
      <c r="C98" s="2">
        <f t="shared" si="9"/>
        <v>0</v>
      </c>
      <c r="D98" s="2">
        <f t="shared" si="10"/>
        <v>0</v>
      </c>
      <c r="E98" s="2">
        <f t="shared" si="11"/>
        <v>0</v>
      </c>
      <c r="F98" s="2">
        <f t="shared" si="15"/>
        <v>2.6560334690128341E-2</v>
      </c>
      <c r="G98" s="2">
        <f t="shared" si="15"/>
        <v>1.5890558369453946E-2</v>
      </c>
      <c r="H98" s="2">
        <f t="shared" si="13"/>
        <v>1.6714538326849899</v>
      </c>
      <c r="I98" s="2">
        <f t="shared" si="14"/>
        <v>62.56719888754607</v>
      </c>
    </row>
    <row r="99" spans="1:9" ht="13.5" x14ac:dyDescent="0.25">
      <c r="A99" s="3">
        <v>42149</v>
      </c>
      <c r="B99" s="2">
        <v>4.4794</v>
      </c>
      <c r="C99" s="2">
        <f t="shared" si="9"/>
        <v>-4.0000000000000036E-2</v>
      </c>
      <c r="D99" s="2">
        <f t="shared" si="10"/>
        <v>0</v>
      </c>
      <c r="E99" s="2">
        <f t="shared" si="11"/>
        <v>4.0000000000000036E-2</v>
      </c>
      <c r="F99" s="2">
        <f t="shared" si="15"/>
        <v>2.4663167926547745E-2</v>
      </c>
      <c r="G99" s="2">
        <f t="shared" si="15"/>
        <v>1.7612661343064381E-2</v>
      </c>
      <c r="H99" s="2">
        <f t="shared" si="13"/>
        <v>1.4003089848916987</v>
      </c>
      <c r="I99" s="2">
        <f t="shared" si="14"/>
        <v>58.338696963836107</v>
      </c>
    </row>
    <row r="100" spans="1:9" ht="13.5" x14ac:dyDescent="0.25">
      <c r="A100" s="3">
        <v>42150</v>
      </c>
      <c r="B100" s="2">
        <v>4.5194000000000001</v>
      </c>
      <c r="C100" s="2">
        <f t="shared" si="9"/>
        <v>4.0000000000000036E-2</v>
      </c>
      <c r="D100" s="2">
        <f t="shared" si="10"/>
        <v>4.0000000000000036E-2</v>
      </c>
      <c r="E100" s="2">
        <f t="shared" si="11"/>
        <v>0</v>
      </c>
      <c r="F100" s="2">
        <f t="shared" si="15"/>
        <v>2.5758655931794334E-2</v>
      </c>
      <c r="G100" s="2">
        <f t="shared" si="15"/>
        <v>1.6354614104274069E-2</v>
      </c>
      <c r="H100" s="2">
        <f t="shared" si="13"/>
        <v>1.5750084818609471</v>
      </c>
      <c r="I100" s="2">
        <f t="shared" si="14"/>
        <v>61.165176462746857</v>
      </c>
    </row>
    <row r="101" spans="1:9" ht="13.5" x14ac:dyDescent="0.25">
      <c r="A101" s="3">
        <v>42151</v>
      </c>
      <c r="B101" s="2">
        <v>4.6116000000000001</v>
      </c>
      <c r="C101" s="2">
        <f t="shared" si="9"/>
        <v>9.220000000000006E-2</v>
      </c>
      <c r="D101" s="2">
        <f t="shared" si="10"/>
        <v>9.220000000000006E-2</v>
      </c>
      <c r="E101" s="2">
        <f t="shared" si="11"/>
        <v>0</v>
      </c>
      <c r="F101" s="2">
        <f t="shared" si="15"/>
        <v>3.0504466222380459E-2</v>
      </c>
      <c r="G101" s="2">
        <f t="shared" si="15"/>
        <v>1.5186427382540207E-2</v>
      </c>
      <c r="H101" s="2">
        <f t="shared" si="13"/>
        <v>2.0086663870299977</v>
      </c>
      <c r="I101" s="2">
        <f t="shared" si="14"/>
        <v>66.762682485805641</v>
      </c>
    </row>
    <row r="102" spans="1:9" ht="13.5" x14ac:dyDescent="0.25">
      <c r="A102" s="3">
        <v>42152</v>
      </c>
      <c r="B102" s="2">
        <v>4.7346000000000004</v>
      </c>
      <c r="C102" s="2">
        <f t="shared" si="9"/>
        <v>0.12300000000000022</v>
      </c>
      <c r="D102" s="2">
        <f t="shared" si="10"/>
        <v>0.12300000000000022</v>
      </c>
      <c r="E102" s="2">
        <f t="shared" si="11"/>
        <v>0</v>
      </c>
      <c r="F102" s="2">
        <f t="shared" si="15"/>
        <v>3.7111290063639016E-2</v>
      </c>
      <c r="G102" s="2">
        <f t="shared" si="15"/>
        <v>1.410168256950162E-2</v>
      </c>
      <c r="H102" s="2">
        <f t="shared" si="13"/>
        <v>2.6316923445647094</v>
      </c>
      <c r="I102" s="2">
        <f t="shared" si="14"/>
        <v>72.464627916606773</v>
      </c>
    </row>
    <row r="103" spans="1:9" ht="13.5" x14ac:dyDescent="0.25">
      <c r="A103" s="3">
        <v>42153</v>
      </c>
      <c r="B103" s="2">
        <v>4.5993000000000004</v>
      </c>
      <c r="C103" s="2">
        <f t="shared" si="9"/>
        <v>-0.13529999999999998</v>
      </c>
      <c r="D103" s="2">
        <f t="shared" si="10"/>
        <v>0</v>
      </c>
      <c r="E103" s="2">
        <f t="shared" si="11"/>
        <v>0.13529999999999998</v>
      </c>
      <c r="F103" s="2">
        <f t="shared" si="15"/>
        <v>3.446048363052194E-2</v>
      </c>
      <c r="G103" s="2">
        <f t="shared" si="15"/>
        <v>2.2758705243108645E-2</v>
      </c>
      <c r="H103" s="2">
        <f t="shared" si="13"/>
        <v>1.5141671401081396</v>
      </c>
      <c r="I103" s="2">
        <f t="shared" si="14"/>
        <v>60.225396949663903</v>
      </c>
    </row>
    <row r="104" spans="1:9" ht="13.5" x14ac:dyDescent="0.25">
      <c r="A104" s="3">
        <v>42156</v>
      </c>
      <c r="B104" s="2">
        <v>4.5932000000000004</v>
      </c>
      <c r="C104" s="2">
        <f t="shared" si="9"/>
        <v>-6.0999999999999943E-3</v>
      </c>
      <c r="D104" s="2">
        <f t="shared" si="10"/>
        <v>0</v>
      </c>
      <c r="E104" s="2">
        <f t="shared" si="11"/>
        <v>6.0999999999999943E-3</v>
      </c>
      <c r="F104" s="2">
        <f t="shared" si="15"/>
        <v>3.1999020514056085E-2</v>
      </c>
      <c r="G104" s="2">
        <f t="shared" si="15"/>
        <v>2.156879772574374E-2</v>
      </c>
      <c r="H104" s="2">
        <f t="shared" si="13"/>
        <v>1.4835792389050599</v>
      </c>
      <c r="I104" s="2">
        <f t="shared" si="14"/>
        <v>59.735530707654334</v>
      </c>
    </row>
    <row r="105" spans="1:9" ht="13.5" x14ac:dyDescent="0.25">
      <c r="A105" s="3">
        <v>42157</v>
      </c>
      <c r="B105" s="2">
        <v>4.5408999999999997</v>
      </c>
      <c r="C105" s="2">
        <f t="shared" si="9"/>
        <v>-5.2300000000000679E-2</v>
      </c>
      <c r="D105" s="2">
        <f t="shared" si="10"/>
        <v>0</v>
      </c>
      <c r="E105" s="2">
        <f t="shared" si="11"/>
        <v>5.2300000000000679E-2</v>
      </c>
      <c r="F105" s="2">
        <f t="shared" si="15"/>
        <v>2.9713376191623508E-2</v>
      </c>
      <c r="G105" s="2">
        <f t="shared" si="15"/>
        <v>2.3763883602476381E-2</v>
      </c>
      <c r="H105" s="2">
        <f t="shared" si="13"/>
        <v>1.2503585983112266</v>
      </c>
      <c r="I105" s="2">
        <f t="shared" si="14"/>
        <v>55.562637850232122</v>
      </c>
    </row>
    <row r="106" spans="1:9" ht="13.5" x14ac:dyDescent="0.25">
      <c r="A106" s="3">
        <v>42158</v>
      </c>
      <c r="B106" s="2">
        <v>4.5039999999999996</v>
      </c>
      <c r="C106" s="2">
        <f t="shared" si="9"/>
        <v>-3.6900000000000155E-2</v>
      </c>
      <c r="D106" s="2">
        <f t="shared" si="10"/>
        <v>0</v>
      </c>
      <c r="E106" s="2">
        <f t="shared" si="11"/>
        <v>3.6900000000000155E-2</v>
      </c>
      <c r="F106" s="2">
        <f t="shared" si="15"/>
        <v>2.7590992177936115E-2</v>
      </c>
      <c r="G106" s="2">
        <f t="shared" si="15"/>
        <v>2.4702177630870934E-2</v>
      </c>
      <c r="H106" s="2">
        <f t="shared" si="13"/>
        <v>1.1169457442268149</v>
      </c>
      <c r="I106" s="2">
        <f t="shared" si="14"/>
        <v>52.762133714237621</v>
      </c>
    </row>
    <row r="107" spans="1:9" ht="13.5" x14ac:dyDescent="0.25">
      <c r="A107" s="3">
        <v>42159</v>
      </c>
      <c r="B107" s="2">
        <v>4.5039999999999996</v>
      </c>
      <c r="C107" s="2">
        <f t="shared" si="9"/>
        <v>0</v>
      </c>
      <c r="D107" s="2">
        <f t="shared" si="10"/>
        <v>0</v>
      </c>
      <c r="E107" s="2">
        <f t="shared" si="11"/>
        <v>0</v>
      </c>
      <c r="F107" s="2">
        <f t="shared" si="15"/>
        <v>2.5620207022369251E-2</v>
      </c>
      <c r="G107" s="2">
        <f t="shared" si="15"/>
        <v>2.2937736371523011E-2</v>
      </c>
      <c r="H107" s="2">
        <f t="shared" si="13"/>
        <v>1.1169457442268149</v>
      </c>
      <c r="I107" s="2">
        <f t="shared" si="14"/>
        <v>52.762133714237621</v>
      </c>
    </row>
    <row r="108" spans="1:9" ht="13.5" x14ac:dyDescent="0.25">
      <c r="A108" s="3">
        <v>42160</v>
      </c>
      <c r="B108" s="2">
        <v>4.4885999999999999</v>
      </c>
      <c r="C108" s="2">
        <f t="shared" si="9"/>
        <v>-1.5399999999999636E-2</v>
      </c>
      <c r="D108" s="2">
        <f t="shared" si="10"/>
        <v>0</v>
      </c>
      <c r="E108" s="2">
        <f t="shared" si="11"/>
        <v>1.5399999999999636E-2</v>
      </c>
      <c r="F108" s="2">
        <f t="shared" si="15"/>
        <v>2.3790192235057159E-2</v>
      </c>
      <c r="G108" s="2">
        <f t="shared" si="15"/>
        <v>2.2399326630699913E-2</v>
      </c>
      <c r="H108" s="2">
        <f t="shared" si="13"/>
        <v>1.0620940810984454</v>
      </c>
      <c r="I108" s="2">
        <f t="shared" si="14"/>
        <v>51.505607374261238</v>
      </c>
    </row>
    <row r="109" spans="1:9" ht="13.5" x14ac:dyDescent="0.25">
      <c r="A109" s="3">
        <v>42163</v>
      </c>
      <c r="B109" s="2">
        <v>4.6085000000000003</v>
      </c>
      <c r="C109" s="2">
        <f t="shared" si="9"/>
        <v>0.11990000000000034</v>
      </c>
      <c r="D109" s="2">
        <f t="shared" si="10"/>
        <v>0.11990000000000034</v>
      </c>
      <c r="E109" s="2">
        <f t="shared" si="11"/>
        <v>0</v>
      </c>
      <c r="F109" s="2">
        <f t="shared" ref="F109:G124" si="16">((F108*13)+D109)/14</f>
        <v>3.0655178503981671E-2</v>
      </c>
      <c r="G109" s="2">
        <f t="shared" si="16"/>
        <v>2.0799374728507063E-2</v>
      </c>
      <c r="H109" s="2">
        <f t="shared" si="13"/>
        <v>1.4738509644699322</v>
      </c>
      <c r="I109" s="2">
        <f t="shared" si="14"/>
        <v>59.577193033765944</v>
      </c>
    </row>
    <row r="110" spans="1:9" ht="13.5" x14ac:dyDescent="0.25">
      <c r="A110" s="3">
        <v>42164</v>
      </c>
      <c r="B110" s="2">
        <v>4.6577000000000002</v>
      </c>
      <c r="C110" s="2">
        <f t="shared" si="9"/>
        <v>4.919999999999991E-2</v>
      </c>
      <c r="D110" s="2">
        <f t="shared" si="10"/>
        <v>4.919999999999991E-2</v>
      </c>
      <c r="E110" s="2">
        <f t="shared" si="11"/>
        <v>0</v>
      </c>
      <c r="F110" s="2">
        <f t="shared" si="16"/>
        <v>3.1979808610840113E-2</v>
      </c>
      <c r="G110" s="2">
        <f t="shared" si="16"/>
        <v>1.931370510504227E-2</v>
      </c>
      <c r="H110" s="2">
        <f t="shared" si="13"/>
        <v>1.6558090970588071</v>
      </c>
      <c r="I110" s="2">
        <f t="shared" si="14"/>
        <v>62.346691217096271</v>
      </c>
    </row>
    <row r="111" spans="1:9" ht="13.5" x14ac:dyDescent="0.25">
      <c r="A111" s="3">
        <v>42165</v>
      </c>
      <c r="B111" s="2">
        <v>4.6730999999999998</v>
      </c>
      <c r="C111" s="2">
        <f t="shared" si="9"/>
        <v>1.5399999999999636E-2</v>
      </c>
      <c r="D111" s="2">
        <f t="shared" si="10"/>
        <v>1.5399999999999636E-2</v>
      </c>
      <c r="E111" s="2">
        <f t="shared" si="11"/>
        <v>0</v>
      </c>
      <c r="F111" s="2">
        <f t="shared" si="16"/>
        <v>3.079553656720865E-2</v>
      </c>
      <c r="G111" s="2">
        <f t="shared" si="16"/>
        <v>1.7934154740396394E-2</v>
      </c>
      <c r="H111" s="2">
        <f t="shared" si="13"/>
        <v>1.7171445776500522</v>
      </c>
      <c r="I111" s="2">
        <f t="shared" si="14"/>
        <v>63.196658424968348</v>
      </c>
    </row>
    <row r="112" spans="1:9" ht="13.5" x14ac:dyDescent="0.25">
      <c r="A112" s="3">
        <v>42166</v>
      </c>
      <c r="B112" s="2">
        <v>4.6730999999999998</v>
      </c>
      <c r="C112" s="2">
        <f t="shared" si="9"/>
        <v>0</v>
      </c>
      <c r="D112" s="2">
        <f t="shared" si="10"/>
        <v>0</v>
      </c>
      <c r="E112" s="2">
        <f t="shared" si="11"/>
        <v>0</v>
      </c>
      <c r="F112" s="2">
        <f t="shared" si="16"/>
        <v>2.8595855383836605E-2</v>
      </c>
      <c r="G112" s="2">
        <f t="shared" si="16"/>
        <v>1.6653143687510939E-2</v>
      </c>
      <c r="H112" s="2">
        <f t="shared" si="13"/>
        <v>1.7171445776500522</v>
      </c>
      <c r="I112" s="2">
        <f t="shared" si="14"/>
        <v>63.196658424968348</v>
      </c>
    </row>
    <row r="113" spans="1:9" ht="13.5" x14ac:dyDescent="0.25">
      <c r="A113" s="3">
        <v>42167</v>
      </c>
      <c r="B113" s="2">
        <v>4.6422999999999996</v>
      </c>
      <c r="C113" s="2">
        <f t="shared" si="9"/>
        <v>-3.0800000000000161E-2</v>
      </c>
      <c r="D113" s="2">
        <f t="shared" si="10"/>
        <v>0</v>
      </c>
      <c r="E113" s="2">
        <f t="shared" si="11"/>
        <v>3.0800000000000161E-2</v>
      </c>
      <c r="F113" s="2">
        <f t="shared" si="16"/>
        <v>2.655329428499113E-2</v>
      </c>
      <c r="G113" s="2">
        <f t="shared" si="16"/>
        <v>1.7663633424117312E-2</v>
      </c>
      <c r="H113" s="2">
        <f t="shared" si="13"/>
        <v>1.5032747593559195</v>
      </c>
      <c r="I113" s="2">
        <f t="shared" si="14"/>
        <v>60.052327605568351</v>
      </c>
    </row>
    <row r="114" spans="1:9" ht="13.5" x14ac:dyDescent="0.25">
      <c r="A114" s="3">
        <v>42170</v>
      </c>
      <c r="B114" s="2">
        <v>4.6422999999999996</v>
      </c>
      <c r="C114" s="2">
        <f t="shared" si="9"/>
        <v>0</v>
      </c>
      <c r="D114" s="2">
        <f t="shared" si="10"/>
        <v>0</v>
      </c>
      <c r="E114" s="2">
        <f t="shared" si="11"/>
        <v>0</v>
      </c>
      <c r="F114" s="2">
        <f t="shared" si="16"/>
        <v>2.4656630407491765E-2</v>
      </c>
      <c r="G114" s="2">
        <f t="shared" si="16"/>
        <v>1.6401945322394647E-2</v>
      </c>
      <c r="H114" s="2">
        <f t="shared" si="13"/>
        <v>1.5032747593559197</v>
      </c>
      <c r="I114" s="2">
        <f t="shared" si="14"/>
        <v>60.052327605568351</v>
      </c>
    </row>
    <row r="115" spans="1:9" ht="13.5" x14ac:dyDescent="0.25">
      <c r="A115" s="3">
        <v>42171</v>
      </c>
      <c r="B115" s="2">
        <v>4.6393000000000004</v>
      </c>
      <c r="C115" s="2">
        <f t="shared" si="9"/>
        <v>-2.9999999999992255E-3</v>
      </c>
      <c r="D115" s="2">
        <f t="shared" si="10"/>
        <v>0</v>
      </c>
      <c r="E115" s="2">
        <f t="shared" si="11"/>
        <v>2.9999999999992255E-3</v>
      </c>
      <c r="F115" s="2">
        <f t="shared" si="16"/>
        <v>2.2895442521242353E-2</v>
      </c>
      <c r="G115" s="2">
        <f t="shared" si="16"/>
        <v>1.5444663513652116E-2</v>
      </c>
      <c r="H115" s="2">
        <f t="shared" si="13"/>
        <v>1.482417697284516</v>
      </c>
      <c r="I115" s="2">
        <f t="shared" si="14"/>
        <v>59.71669066435166</v>
      </c>
    </row>
    <row r="116" spans="1:9" ht="13.5" x14ac:dyDescent="0.25">
      <c r="A116" s="3">
        <v>42172</v>
      </c>
      <c r="B116" s="2">
        <v>4.6116000000000001</v>
      </c>
      <c r="C116" s="2">
        <f t="shared" si="9"/>
        <v>-2.770000000000028E-2</v>
      </c>
      <c r="D116" s="2">
        <f t="shared" si="10"/>
        <v>0</v>
      </c>
      <c r="E116" s="2">
        <f t="shared" si="11"/>
        <v>2.770000000000028E-2</v>
      </c>
      <c r="F116" s="2">
        <f t="shared" si="16"/>
        <v>2.1260053769725042E-2</v>
      </c>
      <c r="G116" s="2">
        <f t="shared" si="16"/>
        <v>1.6320044691248415E-2</v>
      </c>
      <c r="H116" s="2">
        <f t="shared" si="13"/>
        <v>1.3026958057979887</v>
      </c>
      <c r="I116" s="2">
        <f t="shared" si="14"/>
        <v>56.572639882259459</v>
      </c>
    </row>
    <row r="117" spans="1:9" ht="13.5" x14ac:dyDescent="0.25">
      <c r="A117" s="3">
        <v>42173</v>
      </c>
      <c r="B117" s="2">
        <v>4.6105</v>
      </c>
      <c r="C117" s="2">
        <f t="shared" si="9"/>
        <v>-1.1000000000001009E-3</v>
      </c>
      <c r="D117" s="2">
        <f t="shared" si="10"/>
        <v>0</v>
      </c>
      <c r="E117" s="2">
        <f t="shared" si="11"/>
        <v>1.1000000000001009E-3</v>
      </c>
      <c r="F117" s="2">
        <f t="shared" si="16"/>
        <v>1.9741478500458966E-2</v>
      </c>
      <c r="G117" s="2">
        <f t="shared" si="16"/>
        <v>1.5232898641873535E-2</v>
      </c>
      <c r="H117" s="2">
        <f t="shared" si="13"/>
        <v>1.2959764890834269</v>
      </c>
      <c r="I117" s="2">
        <f t="shared" si="14"/>
        <v>56.4455470361019</v>
      </c>
    </row>
    <row r="118" spans="1:9" ht="13.5" x14ac:dyDescent="0.25">
      <c r="A118" s="3">
        <v>42174</v>
      </c>
      <c r="B118" s="2">
        <v>4.5454999999999997</v>
      </c>
      <c r="C118" s="2">
        <f t="shared" si="9"/>
        <v>-6.5000000000000391E-2</v>
      </c>
      <c r="D118" s="2">
        <f t="shared" si="10"/>
        <v>0</v>
      </c>
      <c r="E118" s="2">
        <f t="shared" si="11"/>
        <v>6.5000000000000391E-2</v>
      </c>
      <c r="F118" s="2">
        <f t="shared" si="16"/>
        <v>1.8331372893283324E-2</v>
      </c>
      <c r="G118" s="2">
        <f t="shared" si="16"/>
        <v>1.8787691596025453E-2</v>
      </c>
      <c r="H118" s="2">
        <f t="shared" si="13"/>
        <v>0.97571182705390669</v>
      </c>
      <c r="I118" s="2">
        <f t="shared" si="14"/>
        <v>49.385331083877986</v>
      </c>
    </row>
    <row r="119" spans="1:9" ht="13.5" x14ac:dyDescent="0.25">
      <c r="A119" s="3">
        <v>42177</v>
      </c>
      <c r="B119" s="2">
        <v>4.5454999999999997</v>
      </c>
      <c r="C119" s="2">
        <f t="shared" si="9"/>
        <v>0</v>
      </c>
      <c r="D119" s="2">
        <f t="shared" si="10"/>
        <v>0</v>
      </c>
      <c r="E119" s="2">
        <f t="shared" si="11"/>
        <v>0</v>
      </c>
      <c r="F119" s="2">
        <f t="shared" si="16"/>
        <v>1.702198911519166E-2</v>
      </c>
      <c r="G119" s="2">
        <f t="shared" si="16"/>
        <v>1.7445713624880777E-2</v>
      </c>
      <c r="H119" s="2">
        <f t="shared" si="13"/>
        <v>0.97571182705390691</v>
      </c>
      <c r="I119" s="2">
        <f t="shared" si="14"/>
        <v>49.385331083877993</v>
      </c>
    </row>
    <row r="120" spans="1:9" ht="13.5" x14ac:dyDescent="0.25">
      <c r="A120" s="3">
        <v>42178</v>
      </c>
      <c r="B120" s="2">
        <v>4.5780000000000003</v>
      </c>
      <c r="C120" s="2">
        <f t="shared" si="9"/>
        <v>3.2500000000000639E-2</v>
      </c>
      <c r="D120" s="2">
        <f t="shared" si="10"/>
        <v>3.2500000000000639E-2</v>
      </c>
      <c r="E120" s="2">
        <f t="shared" si="11"/>
        <v>0</v>
      </c>
      <c r="F120" s="2">
        <f t="shared" si="16"/>
        <v>1.8127561321249448E-2</v>
      </c>
      <c r="G120" s="2">
        <f t="shared" si="16"/>
        <v>1.619959122310358E-2</v>
      </c>
      <c r="H120" s="2">
        <f t="shared" si="13"/>
        <v>1.1190135029701385</v>
      </c>
      <c r="I120" s="2">
        <f t="shared" si="14"/>
        <v>52.80822898965301</v>
      </c>
    </row>
    <row r="121" spans="1:9" ht="13.5" x14ac:dyDescent="0.25">
      <c r="A121" s="3">
        <v>42179</v>
      </c>
      <c r="B121" s="2">
        <v>4.6429</v>
      </c>
      <c r="C121" s="2">
        <f t="shared" si="9"/>
        <v>6.4899999999999736E-2</v>
      </c>
      <c r="D121" s="2">
        <f t="shared" si="10"/>
        <v>6.4899999999999736E-2</v>
      </c>
      <c r="E121" s="2">
        <f t="shared" si="11"/>
        <v>0</v>
      </c>
      <c r="F121" s="2">
        <f t="shared" si="16"/>
        <v>2.1468449798303039E-2</v>
      </c>
      <c r="G121" s="2">
        <f t="shared" si="16"/>
        <v>1.5042477564310468E-2</v>
      </c>
      <c r="H121" s="2">
        <f t="shared" si="13"/>
        <v>1.4271884206919958</v>
      </c>
      <c r="I121" s="2">
        <f t="shared" si="14"/>
        <v>58.800067128084841</v>
      </c>
    </row>
    <row r="122" spans="1:9" ht="13.5" x14ac:dyDescent="0.25">
      <c r="A122" s="3">
        <v>42180</v>
      </c>
      <c r="B122" s="2">
        <v>4.6105</v>
      </c>
      <c r="C122" s="2">
        <f t="shared" si="9"/>
        <v>-3.2399999999999984E-2</v>
      </c>
      <c r="D122" s="2">
        <f t="shared" si="10"/>
        <v>0</v>
      </c>
      <c r="E122" s="2">
        <f t="shared" si="11"/>
        <v>3.2399999999999984E-2</v>
      </c>
      <c r="F122" s="2">
        <f t="shared" si="16"/>
        <v>1.9934989098424252E-2</v>
      </c>
      <c r="G122" s="2">
        <f t="shared" si="16"/>
        <v>1.6282300595431148E-2</v>
      </c>
      <c r="H122" s="2">
        <f t="shared" si="13"/>
        <v>1.2243349139505542</v>
      </c>
      <c r="I122" s="2">
        <f t="shared" si="14"/>
        <v>55.042741372793579</v>
      </c>
    </row>
    <row r="123" spans="1:9" ht="13.5" x14ac:dyDescent="0.25">
      <c r="A123" s="3">
        <v>42181</v>
      </c>
      <c r="B123" s="2">
        <v>4.5780000000000003</v>
      </c>
      <c r="C123" s="2">
        <f t="shared" si="9"/>
        <v>-3.2499999999999751E-2</v>
      </c>
      <c r="D123" s="2">
        <f t="shared" si="10"/>
        <v>0</v>
      </c>
      <c r="E123" s="2">
        <f t="shared" si="11"/>
        <v>3.2499999999999751E-2</v>
      </c>
      <c r="F123" s="2">
        <f t="shared" si="16"/>
        <v>1.8511061305679664E-2</v>
      </c>
      <c r="G123" s="2">
        <f t="shared" si="16"/>
        <v>1.7440707695757476E-2</v>
      </c>
      <c r="H123" s="2">
        <f t="shared" si="13"/>
        <v>1.0613709964408473</v>
      </c>
      <c r="I123" s="2">
        <f t="shared" si="14"/>
        <v>51.48859658321598</v>
      </c>
    </row>
    <row r="124" spans="1:9" ht="13.5" x14ac:dyDescent="0.25">
      <c r="A124" s="3">
        <v>42184</v>
      </c>
      <c r="B124" s="2">
        <v>4.5454999999999997</v>
      </c>
      <c r="C124" s="2">
        <f t="shared" si="9"/>
        <v>-3.2500000000000639E-2</v>
      </c>
      <c r="D124" s="2">
        <f t="shared" si="10"/>
        <v>0</v>
      </c>
      <c r="E124" s="2">
        <f t="shared" si="11"/>
        <v>3.2500000000000639E-2</v>
      </c>
      <c r="F124" s="2">
        <f t="shared" si="16"/>
        <v>1.7188842640988262E-2</v>
      </c>
      <c r="G124" s="2">
        <f t="shared" si="16"/>
        <v>1.8516371431774845E-2</v>
      </c>
      <c r="H124" s="2">
        <f t="shared" si="13"/>
        <v>0.92830513280218119</v>
      </c>
      <c r="I124" s="2">
        <f t="shared" si="14"/>
        <v>48.140987492637301</v>
      </c>
    </row>
    <row r="125" spans="1:9" ht="13.5" x14ac:dyDescent="0.25">
      <c r="A125" s="3">
        <v>42185</v>
      </c>
      <c r="B125" s="2">
        <v>4.5780000000000003</v>
      </c>
      <c r="C125" s="2">
        <f t="shared" si="9"/>
        <v>3.2500000000000639E-2</v>
      </c>
      <c r="D125" s="2">
        <f t="shared" si="10"/>
        <v>3.2500000000000639E-2</v>
      </c>
      <c r="E125" s="2">
        <f t="shared" si="11"/>
        <v>0</v>
      </c>
      <c r="F125" s="2">
        <f t="shared" ref="F125:G140" si="17">((F124*13)+D125)/14</f>
        <v>1.8282496738060573E-2</v>
      </c>
      <c r="G125" s="2">
        <f t="shared" si="17"/>
        <v>1.7193773472362357E-2</v>
      </c>
      <c r="H125" s="2">
        <f t="shared" si="13"/>
        <v>1.0633207868795209</v>
      </c>
      <c r="I125" s="2">
        <f t="shared" si="14"/>
        <v>51.534438737838833</v>
      </c>
    </row>
    <row r="126" spans="1:9" ht="13.5" x14ac:dyDescent="0.25">
      <c r="A126" s="3">
        <v>42186</v>
      </c>
      <c r="B126" s="2">
        <v>4.7079000000000004</v>
      </c>
      <c r="C126" s="2">
        <f t="shared" si="9"/>
        <v>0.12990000000000013</v>
      </c>
      <c r="D126" s="2">
        <f t="shared" si="10"/>
        <v>0.12990000000000013</v>
      </c>
      <c r="E126" s="2">
        <f t="shared" si="11"/>
        <v>0</v>
      </c>
      <c r="F126" s="2">
        <f t="shared" si="17"/>
        <v>2.6255175542484827E-2</v>
      </c>
      <c r="G126" s="2">
        <f t="shared" si="17"/>
        <v>1.5965646795765044E-2</v>
      </c>
      <c r="H126" s="2">
        <f t="shared" si="13"/>
        <v>1.6444792922169069</v>
      </c>
      <c r="I126" s="2">
        <f t="shared" si="14"/>
        <v>62.185372260499541</v>
      </c>
    </row>
    <row r="127" spans="1:9" ht="13.5" x14ac:dyDescent="0.25">
      <c r="A127" s="3">
        <v>42187</v>
      </c>
      <c r="B127" s="2">
        <v>4.7079000000000004</v>
      </c>
      <c r="C127" s="2">
        <f t="shared" si="9"/>
        <v>0</v>
      </c>
      <c r="D127" s="2">
        <f t="shared" si="10"/>
        <v>0</v>
      </c>
      <c r="E127" s="2">
        <f t="shared" si="11"/>
        <v>0</v>
      </c>
      <c r="F127" s="2">
        <f t="shared" si="17"/>
        <v>2.4379805860878765E-2</v>
      </c>
      <c r="G127" s="2">
        <f t="shared" si="17"/>
        <v>1.4825243453210398E-2</v>
      </c>
      <c r="H127" s="2">
        <f t="shared" si="13"/>
        <v>1.6444792922169067</v>
      </c>
      <c r="I127" s="2">
        <f t="shared" si="14"/>
        <v>62.185372260499534</v>
      </c>
    </row>
    <row r="128" spans="1:9" ht="13.5" x14ac:dyDescent="0.25">
      <c r="A128" s="3">
        <v>42188</v>
      </c>
      <c r="B128" s="2">
        <v>4.6429</v>
      </c>
      <c r="C128" s="2">
        <f t="shared" si="9"/>
        <v>-6.5000000000000391E-2</v>
      </c>
      <c r="D128" s="2">
        <f t="shared" si="10"/>
        <v>0</v>
      </c>
      <c r="E128" s="2">
        <f t="shared" si="11"/>
        <v>6.5000000000000391E-2</v>
      </c>
      <c r="F128" s="2">
        <f t="shared" si="17"/>
        <v>2.2638391156530279E-2</v>
      </c>
      <c r="G128" s="2">
        <f t="shared" si="17"/>
        <v>1.8409154635123968E-2</v>
      </c>
      <c r="H128" s="2">
        <f t="shared" si="13"/>
        <v>1.2297355096000491</v>
      </c>
      <c r="I128" s="2">
        <f t="shared" si="14"/>
        <v>55.151631406750504</v>
      </c>
    </row>
    <row r="129" spans="1:9" ht="13.5" x14ac:dyDescent="0.25">
      <c r="A129" s="3">
        <v>42191</v>
      </c>
      <c r="B129" s="2">
        <v>4.5130999999999997</v>
      </c>
      <c r="C129" s="2">
        <f t="shared" si="9"/>
        <v>-0.12980000000000036</v>
      </c>
      <c r="D129" s="2">
        <f t="shared" si="10"/>
        <v>0</v>
      </c>
      <c r="E129" s="2">
        <f t="shared" si="11"/>
        <v>0.12980000000000036</v>
      </c>
      <c r="F129" s="2">
        <f t="shared" si="17"/>
        <v>2.1021363216778114E-2</v>
      </c>
      <c r="G129" s="2">
        <f t="shared" si="17"/>
        <v>2.6365643589757997E-2</v>
      </c>
      <c r="H129" s="2">
        <f t="shared" si="13"/>
        <v>0.79730134958450538</v>
      </c>
      <c r="I129" s="2">
        <f t="shared" si="14"/>
        <v>44.361027702384078</v>
      </c>
    </row>
    <row r="130" spans="1:9" ht="13.5" x14ac:dyDescent="0.25">
      <c r="A130" s="3">
        <v>42192</v>
      </c>
      <c r="B130" s="2">
        <v>4.4805999999999999</v>
      </c>
      <c r="C130" s="2">
        <f t="shared" si="9"/>
        <v>-3.2499999999999751E-2</v>
      </c>
      <c r="D130" s="2">
        <f t="shared" si="10"/>
        <v>0</v>
      </c>
      <c r="E130" s="2">
        <f t="shared" si="11"/>
        <v>3.2499999999999751E-2</v>
      </c>
      <c r="F130" s="2">
        <f t="shared" si="17"/>
        <v>1.9519837272722534E-2</v>
      </c>
      <c r="G130" s="2">
        <f t="shared" si="17"/>
        <v>2.6803811904775265E-2</v>
      </c>
      <c r="H130" s="2">
        <f t="shared" si="13"/>
        <v>0.72824855442463965</v>
      </c>
      <c r="I130" s="2">
        <f t="shared" si="14"/>
        <v>42.137952469868246</v>
      </c>
    </row>
    <row r="131" spans="1:9" ht="13.5" x14ac:dyDescent="0.25">
      <c r="A131" s="3">
        <v>42193</v>
      </c>
      <c r="B131" s="2">
        <v>4.4805999999999999</v>
      </c>
      <c r="C131" s="2">
        <f t="shared" ref="C131:C194" si="18">B131-B130</f>
        <v>0</v>
      </c>
      <c r="D131" s="2">
        <f t="shared" ref="D131:D194" si="19">IF(C131&gt;0,C131,0)</f>
        <v>0</v>
      </c>
      <c r="E131" s="2">
        <f t="shared" ref="E131:E194" si="20">IF(C131&lt;0,-C131,0)</f>
        <v>0</v>
      </c>
      <c r="F131" s="2">
        <f t="shared" si="17"/>
        <v>1.812556318181378E-2</v>
      </c>
      <c r="G131" s="2">
        <f t="shared" si="17"/>
        <v>2.4889253911577033E-2</v>
      </c>
      <c r="H131" s="2">
        <f t="shared" si="13"/>
        <v>0.72824855442463954</v>
      </c>
      <c r="I131" s="2">
        <f t="shared" si="14"/>
        <v>42.137952469868239</v>
      </c>
    </row>
    <row r="132" spans="1:9" ht="13.5" x14ac:dyDescent="0.25">
      <c r="A132" s="3">
        <v>42194</v>
      </c>
      <c r="B132" s="2">
        <v>4.4481000000000002</v>
      </c>
      <c r="C132" s="2">
        <f t="shared" si="18"/>
        <v>-3.2499999999999751E-2</v>
      </c>
      <c r="D132" s="2">
        <f t="shared" si="19"/>
        <v>0</v>
      </c>
      <c r="E132" s="2">
        <f t="shared" si="20"/>
        <v>3.2499999999999751E-2</v>
      </c>
      <c r="F132" s="2">
        <f t="shared" si="17"/>
        <v>1.6830880097398509E-2</v>
      </c>
      <c r="G132" s="2">
        <f t="shared" si="17"/>
        <v>2.5432878632178656E-2</v>
      </c>
      <c r="H132" s="2">
        <f t="shared" si="13"/>
        <v>0.66177644854182693</v>
      </c>
      <c r="I132" s="2">
        <f t="shared" si="14"/>
        <v>39.823434079988409</v>
      </c>
    </row>
    <row r="133" spans="1:9" ht="13.5" x14ac:dyDescent="0.25">
      <c r="A133" s="3">
        <v>42195</v>
      </c>
      <c r="B133" s="2">
        <v>4.4481000000000002</v>
      </c>
      <c r="C133" s="2">
        <f t="shared" si="18"/>
        <v>0</v>
      </c>
      <c r="D133" s="2">
        <f t="shared" si="19"/>
        <v>0</v>
      </c>
      <c r="E133" s="2">
        <f t="shared" si="20"/>
        <v>0</v>
      </c>
      <c r="F133" s="2">
        <f t="shared" si="17"/>
        <v>1.5628674376155758E-2</v>
      </c>
      <c r="G133" s="2">
        <f t="shared" si="17"/>
        <v>2.3616244444165897E-2</v>
      </c>
      <c r="H133" s="2">
        <f t="shared" si="13"/>
        <v>0.66177644854182693</v>
      </c>
      <c r="I133" s="2">
        <f t="shared" si="14"/>
        <v>39.823434079988409</v>
      </c>
    </row>
    <row r="134" spans="1:9" ht="13.5" x14ac:dyDescent="0.25">
      <c r="A134" s="3">
        <v>42198</v>
      </c>
      <c r="B134" s="2">
        <v>4.3832000000000004</v>
      </c>
      <c r="C134" s="2">
        <f t="shared" si="18"/>
        <v>-6.4899999999999736E-2</v>
      </c>
      <c r="D134" s="2">
        <f t="shared" si="19"/>
        <v>0</v>
      </c>
      <c r="E134" s="2">
        <f t="shared" si="20"/>
        <v>6.4899999999999736E-2</v>
      </c>
      <c r="F134" s="2">
        <f t="shared" si="17"/>
        <v>1.4512340492144633E-2</v>
      </c>
      <c r="G134" s="2">
        <f t="shared" si="17"/>
        <v>2.6565084126725456E-2</v>
      </c>
      <c r="H134" s="2">
        <f t="shared" si="13"/>
        <v>0.54629379010867429</v>
      </c>
      <c r="I134" s="2">
        <f t="shared" si="14"/>
        <v>35.329236501058475</v>
      </c>
    </row>
    <row r="135" spans="1:9" ht="13.5" x14ac:dyDescent="0.25">
      <c r="A135" s="3">
        <v>42199</v>
      </c>
      <c r="B135" s="2">
        <v>4.3506999999999998</v>
      </c>
      <c r="C135" s="2">
        <f t="shared" si="18"/>
        <v>-3.2500000000000639E-2</v>
      </c>
      <c r="D135" s="2">
        <f t="shared" si="19"/>
        <v>0</v>
      </c>
      <c r="E135" s="2">
        <f t="shared" si="20"/>
        <v>3.2500000000000639E-2</v>
      </c>
      <c r="F135" s="2">
        <f t="shared" si="17"/>
        <v>1.347574474270573E-2</v>
      </c>
      <c r="G135" s="2">
        <f t="shared" si="17"/>
        <v>2.6989006689102254E-2</v>
      </c>
      <c r="H135" s="2">
        <f t="shared" si="13"/>
        <v>0.49930495397398333</v>
      </c>
      <c r="I135" s="2">
        <f t="shared" si="14"/>
        <v>33.30242807846065</v>
      </c>
    </row>
    <row r="136" spans="1:9" ht="13.5" x14ac:dyDescent="0.25">
      <c r="A136" s="3">
        <v>42200</v>
      </c>
      <c r="B136" s="2">
        <v>4.3506999999999998</v>
      </c>
      <c r="C136" s="2">
        <f t="shared" si="18"/>
        <v>0</v>
      </c>
      <c r="D136" s="2">
        <f t="shared" si="19"/>
        <v>0</v>
      </c>
      <c r="E136" s="2">
        <f t="shared" si="20"/>
        <v>0</v>
      </c>
      <c r="F136" s="2">
        <f t="shared" si="17"/>
        <v>1.2513191546798178E-2</v>
      </c>
      <c r="G136" s="2">
        <f t="shared" si="17"/>
        <v>2.5061220497023522E-2</v>
      </c>
      <c r="H136" s="2">
        <f t="shared" si="13"/>
        <v>0.49930495397398333</v>
      </c>
      <c r="I136" s="2">
        <f t="shared" si="14"/>
        <v>33.30242807846065</v>
      </c>
    </row>
    <row r="137" spans="1:9" ht="13.5" x14ac:dyDescent="0.25">
      <c r="A137" s="3">
        <v>42201</v>
      </c>
      <c r="B137" s="2">
        <v>4.4481000000000002</v>
      </c>
      <c r="C137" s="2">
        <f t="shared" si="18"/>
        <v>9.7400000000000375E-2</v>
      </c>
      <c r="D137" s="2">
        <f t="shared" si="19"/>
        <v>9.7400000000000375E-2</v>
      </c>
      <c r="E137" s="2">
        <f t="shared" si="20"/>
        <v>0</v>
      </c>
      <c r="F137" s="2">
        <f t="shared" si="17"/>
        <v>1.8576535007741195E-2</v>
      </c>
      <c r="G137" s="2">
        <f t="shared" si="17"/>
        <v>2.3271133318664698E-2</v>
      </c>
      <c r="H137" s="2">
        <f t="shared" si="13"/>
        <v>0.79826516196535291</v>
      </c>
      <c r="I137" s="2">
        <f t="shared" si="14"/>
        <v>44.390848404854601</v>
      </c>
    </row>
    <row r="138" spans="1:9" ht="13.5" x14ac:dyDescent="0.25">
      <c r="A138" s="3">
        <v>42205</v>
      </c>
      <c r="B138" s="2">
        <v>4.3832000000000004</v>
      </c>
      <c r="C138" s="2">
        <f t="shared" si="18"/>
        <v>-6.4899999999999736E-2</v>
      </c>
      <c r="D138" s="2">
        <f t="shared" si="19"/>
        <v>0</v>
      </c>
      <c r="E138" s="2">
        <f t="shared" si="20"/>
        <v>6.4899999999999736E-2</v>
      </c>
      <c r="F138" s="2">
        <f t="shared" si="17"/>
        <v>1.7249639650045397E-2</v>
      </c>
      <c r="G138" s="2">
        <f t="shared" si="17"/>
        <v>2.6244623795902915E-2</v>
      </c>
      <c r="H138" s="2">
        <f t="shared" si="13"/>
        <v>0.65726374225026085</v>
      </c>
      <c r="I138" s="2">
        <f t="shared" si="14"/>
        <v>39.659574121727715</v>
      </c>
    </row>
    <row r="139" spans="1:9" ht="13.5" x14ac:dyDescent="0.25">
      <c r="A139" s="3">
        <v>42206</v>
      </c>
      <c r="B139" s="2">
        <v>4.3832000000000004</v>
      </c>
      <c r="C139" s="2">
        <f t="shared" si="18"/>
        <v>0</v>
      </c>
      <c r="D139" s="2">
        <f t="shared" si="19"/>
        <v>0</v>
      </c>
      <c r="E139" s="2">
        <f t="shared" si="20"/>
        <v>0</v>
      </c>
      <c r="F139" s="2">
        <f t="shared" si="17"/>
        <v>1.6017522532185011E-2</v>
      </c>
      <c r="G139" s="2">
        <f t="shared" si="17"/>
        <v>2.4370007810481275E-2</v>
      </c>
      <c r="H139" s="2">
        <f t="shared" si="13"/>
        <v>0.65726374225026096</v>
      </c>
      <c r="I139" s="2">
        <f t="shared" si="14"/>
        <v>39.659574121727722</v>
      </c>
    </row>
    <row r="140" spans="1:9" ht="13.5" x14ac:dyDescent="0.25">
      <c r="A140" s="3">
        <v>42207</v>
      </c>
      <c r="B140" s="2">
        <v>4.2533000000000003</v>
      </c>
      <c r="C140" s="2">
        <f t="shared" si="18"/>
        <v>-0.12990000000000013</v>
      </c>
      <c r="D140" s="2">
        <f t="shared" si="19"/>
        <v>0</v>
      </c>
      <c r="E140" s="2">
        <f t="shared" si="20"/>
        <v>0.12990000000000013</v>
      </c>
      <c r="F140" s="2">
        <f t="shared" si="17"/>
        <v>1.4873413779886083E-2</v>
      </c>
      <c r="G140" s="2">
        <f t="shared" si="17"/>
        <v>3.1907864395446905E-2</v>
      </c>
      <c r="H140" s="2">
        <f t="shared" si="13"/>
        <v>0.46613629779649074</v>
      </c>
      <c r="I140" s="2">
        <f t="shared" si="14"/>
        <v>31.793517321483947</v>
      </c>
    </row>
    <row r="141" spans="1:9" ht="13.5" x14ac:dyDescent="0.25">
      <c r="A141" s="3">
        <v>42208</v>
      </c>
      <c r="B141" s="2">
        <v>4.3182999999999998</v>
      </c>
      <c r="C141" s="2">
        <f t="shared" si="18"/>
        <v>6.4999999999999503E-2</v>
      </c>
      <c r="D141" s="2">
        <f t="shared" si="19"/>
        <v>6.4999999999999503E-2</v>
      </c>
      <c r="E141" s="2">
        <f t="shared" si="20"/>
        <v>0</v>
      </c>
      <c r="F141" s="2">
        <f t="shared" ref="F141:G156" si="21">((F140*13)+D141)/14</f>
        <v>1.8453884224179897E-2</v>
      </c>
      <c r="G141" s="2">
        <f t="shared" si="21"/>
        <v>2.9628731224343556E-2</v>
      </c>
      <c r="H141" s="2">
        <f t="shared" si="13"/>
        <v>0.62283747773235121</v>
      </c>
      <c r="I141" s="2">
        <f t="shared" si="14"/>
        <v>38.379534998332929</v>
      </c>
    </row>
    <row r="142" spans="1:9" ht="13.5" x14ac:dyDescent="0.25">
      <c r="A142" s="3">
        <v>42209</v>
      </c>
      <c r="B142" s="2">
        <v>4.2370999999999999</v>
      </c>
      <c r="C142" s="2">
        <f t="shared" si="18"/>
        <v>-8.1199999999999939E-2</v>
      </c>
      <c r="D142" s="2">
        <f t="shared" si="19"/>
        <v>0</v>
      </c>
      <c r="E142" s="2">
        <f t="shared" si="20"/>
        <v>8.1199999999999939E-2</v>
      </c>
      <c r="F142" s="2">
        <f t="shared" si="21"/>
        <v>1.7135749636738477E-2</v>
      </c>
      <c r="G142" s="2">
        <f t="shared" si="21"/>
        <v>3.3312393279747582E-2</v>
      </c>
      <c r="H142" s="2">
        <f t="shared" si="13"/>
        <v>0.51439563326590021</v>
      </c>
      <c r="I142" s="2">
        <f t="shared" si="14"/>
        <v>33.967057350566307</v>
      </c>
    </row>
    <row r="143" spans="1:9" ht="13.5" x14ac:dyDescent="0.25">
      <c r="A143" s="3">
        <v>42212</v>
      </c>
      <c r="B143" s="2">
        <v>4.2207999999999997</v>
      </c>
      <c r="C143" s="2">
        <f t="shared" si="18"/>
        <v>-1.6300000000000203E-2</v>
      </c>
      <c r="D143" s="2">
        <f t="shared" si="19"/>
        <v>0</v>
      </c>
      <c r="E143" s="2">
        <f t="shared" si="20"/>
        <v>1.6300000000000203E-2</v>
      </c>
      <c r="F143" s="2">
        <f t="shared" si="21"/>
        <v>1.5911767519828587E-2</v>
      </c>
      <c r="G143" s="2">
        <f t="shared" si="21"/>
        <v>3.2097222331194199E-2</v>
      </c>
      <c r="H143" s="2">
        <f t="shared" si="13"/>
        <v>0.49573658915539498</v>
      </c>
      <c r="I143" s="2">
        <f t="shared" si="14"/>
        <v>33.143308303725135</v>
      </c>
    </row>
    <row r="144" spans="1:9" ht="13.5" x14ac:dyDescent="0.25">
      <c r="A144" s="3">
        <v>42213</v>
      </c>
      <c r="B144" s="2">
        <v>4.2370999999999999</v>
      </c>
      <c r="C144" s="2">
        <f t="shared" si="18"/>
        <v>1.6300000000000203E-2</v>
      </c>
      <c r="D144" s="2">
        <f t="shared" si="19"/>
        <v>1.6300000000000203E-2</v>
      </c>
      <c r="E144" s="2">
        <f t="shared" si="20"/>
        <v>0</v>
      </c>
      <c r="F144" s="2">
        <f t="shared" si="21"/>
        <v>1.5939498411269414E-2</v>
      </c>
      <c r="G144" s="2">
        <f t="shared" si="21"/>
        <v>2.9804563593251756E-2</v>
      </c>
      <c r="H144" s="2">
        <f t="shared" si="13"/>
        <v>0.53480059727760543</v>
      </c>
      <c r="I144" s="2">
        <f t="shared" si="14"/>
        <v>34.844956291144442</v>
      </c>
    </row>
    <row r="145" spans="1:9" ht="13.5" x14ac:dyDescent="0.25">
      <c r="A145" s="3">
        <v>42214</v>
      </c>
      <c r="B145" s="2">
        <v>4.2207999999999997</v>
      </c>
      <c r="C145" s="2">
        <f t="shared" si="18"/>
        <v>-1.6300000000000203E-2</v>
      </c>
      <c r="D145" s="2">
        <f t="shared" si="19"/>
        <v>0</v>
      </c>
      <c r="E145" s="2">
        <f t="shared" si="20"/>
        <v>1.6300000000000203E-2</v>
      </c>
      <c r="F145" s="2">
        <f t="shared" si="21"/>
        <v>1.4800962810464457E-2</v>
      </c>
      <c r="G145" s="2">
        <f t="shared" si="21"/>
        <v>2.8839951908019502E-2</v>
      </c>
      <c r="H145" s="2">
        <f t="shared" ref="H145:H208" si="22">F145/G145</f>
        <v>0.51321038459668045</v>
      </c>
      <c r="I145" s="2">
        <f t="shared" ref="I145:I208" si="23">IF(G145=0,100,100-(100/(1+H145)))</f>
        <v>33.91533588592624</v>
      </c>
    </row>
    <row r="146" spans="1:9" ht="13.5" x14ac:dyDescent="0.25">
      <c r="A146" s="3">
        <v>42215</v>
      </c>
      <c r="B146" s="2">
        <v>4.2630999999999997</v>
      </c>
      <c r="C146" s="2">
        <f t="shared" si="18"/>
        <v>4.2300000000000004E-2</v>
      </c>
      <c r="D146" s="2">
        <f t="shared" si="19"/>
        <v>4.2300000000000004E-2</v>
      </c>
      <c r="E146" s="2">
        <f t="shared" si="20"/>
        <v>0</v>
      </c>
      <c r="F146" s="2">
        <f t="shared" si="21"/>
        <v>1.676517975257414E-2</v>
      </c>
      <c r="G146" s="2">
        <f t="shared" si="21"/>
        <v>2.6779955343160966E-2</v>
      </c>
      <c r="H146" s="2">
        <f t="shared" si="22"/>
        <v>0.62603464187088764</v>
      </c>
      <c r="I146" s="2">
        <f t="shared" si="23"/>
        <v>38.500695234302199</v>
      </c>
    </row>
    <row r="147" spans="1:9" ht="13.5" x14ac:dyDescent="0.25">
      <c r="A147" s="3">
        <v>42216</v>
      </c>
      <c r="B147" s="2">
        <v>4.3019999999999996</v>
      </c>
      <c r="C147" s="2">
        <f t="shared" si="18"/>
        <v>3.8899999999999935E-2</v>
      </c>
      <c r="D147" s="2">
        <f t="shared" si="19"/>
        <v>3.8899999999999935E-2</v>
      </c>
      <c r="E147" s="2">
        <f t="shared" si="20"/>
        <v>0</v>
      </c>
      <c r="F147" s="2">
        <f t="shared" si="21"/>
        <v>1.834623834167598E-2</v>
      </c>
      <c r="G147" s="2">
        <f t="shared" si="21"/>
        <v>2.4867101390078038E-2</v>
      </c>
      <c r="H147" s="2">
        <f t="shared" si="22"/>
        <v>0.73777148586349195</v>
      </c>
      <c r="I147" s="2">
        <f t="shared" si="23"/>
        <v>42.455034615606905</v>
      </c>
    </row>
    <row r="148" spans="1:9" ht="13.5" x14ac:dyDescent="0.25">
      <c r="A148" s="3">
        <v>42219</v>
      </c>
      <c r="B148" s="2">
        <v>4.2370999999999999</v>
      </c>
      <c r="C148" s="2">
        <f t="shared" si="18"/>
        <v>-6.4899999999999736E-2</v>
      </c>
      <c r="D148" s="2">
        <f t="shared" si="19"/>
        <v>0</v>
      </c>
      <c r="E148" s="2">
        <f t="shared" si="20"/>
        <v>6.4899999999999736E-2</v>
      </c>
      <c r="F148" s="2">
        <f t="shared" si="21"/>
        <v>1.7035792745841983E-2</v>
      </c>
      <c r="G148" s="2">
        <f t="shared" si="21"/>
        <v>2.7726594147929585E-2</v>
      </c>
      <c r="H148" s="2">
        <f t="shared" si="22"/>
        <v>0.61442067694831126</v>
      </c>
      <c r="I148" s="2">
        <f t="shared" si="23"/>
        <v>38.058275994688778</v>
      </c>
    </row>
    <row r="149" spans="1:9" ht="13.5" x14ac:dyDescent="0.25">
      <c r="A149" s="3">
        <v>42220</v>
      </c>
      <c r="B149" s="2">
        <v>4.2370999999999999</v>
      </c>
      <c r="C149" s="2">
        <f t="shared" si="18"/>
        <v>0</v>
      </c>
      <c r="D149" s="2">
        <f t="shared" si="19"/>
        <v>0</v>
      </c>
      <c r="E149" s="2">
        <f t="shared" si="20"/>
        <v>0</v>
      </c>
      <c r="F149" s="2">
        <f t="shared" si="21"/>
        <v>1.5818950406853268E-2</v>
      </c>
      <c r="G149" s="2">
        <f t="shared" si="21"/>
        <v>2.5746123137363186E-2</v>
      </c>
      <c r="H149" s="2">
        <f t="shared" si="22"/>
        <v>0.61442067694831126</v>
      </c>
      <c r="I149" s="2">
        <f t="shared" si="23"/>
        <v>38.058275994688778</v>
      </c>
    </row>
    <row r="150" spans="1:9" ht="13.5" x14ac:dyDescent="0.25">
      <c r="A150" s="3">
        <v>42221</v>
      </c>
      <c r="B150" s="2">
        <v>4.2207999999999997</v>
      </c>
      <c r="C150" s="2">
        <f t="shared" si="18"/>
        <v>-1.6300000000000203E-2</v>
      </c>
      <c r="D150" s="2">
        <f t="shared" si="19"/>
        <v>0</v>
      </c>
      <c r="E150" s="2">
        <f t="shared" si="20"/>
        <v>1.6300000000000203E-2</v>
      </c>
      <c r="F150" s="2">
        <f t="shared" si="21"/>
        <v>1.468902537779232E-2</v>
      </c>
      <c r="G150" s="2">
        <f t="shared" si="21"/>
        <v>2.5071400056122971E-2</v>
      </c>
      <c r="H150" s="2">
        <f t="shared" si="22"/>
        <v>0.58588771847246501</v>
      </c>
      <c r="I150" s="2">
        <f t="shared" si="23"/>
        <v>36.943833516586857</v>
      </c>
    </row>
    <row r="151" spans="1:9" ht="13.5" x14ac:dyDescent="0.25">
      <c r="A151" s="3">
        <v>42222</v>
      </c>
      <c r="B151" s="2">
        <v>4.2793000000000001</v>
      </c>
      <c r="C151" s="2">
        <f t="shared" si="18"/>
        <v>5.8500000000000441E-2</v>
      </c>
      <c r="D151" s="2">
        <f t="shared" si="19"/>
        <v>5.8500000000000441E-2</v>
      </c>
      <c r="E151" s="2">
        <f t="shared" si="20"/>
        <v>0</v>
      </c>
      <c r="F151" s="2">
        <f t="shared" si="21"/>
        <v>1.7818380707950044E-2</v>
      </c>
      <c r="G151" s="2">
        <f t="shared" si="21"/>
        <v>2.3280585766399901E-2</v>
      </c>
      <c r="H151" s="2">
        <f t="shared" si="22"/>
        <v>0.7653751021018862</v>
      </c>
      <c r="I151" s="2">
        <f t="shared" si="23"/>
        <v>43.354814576835103</v>
      </c>
    </row>
    <row r="152" spans="1:9" ht="13.5" x14ac:dyDescent="0.25">
      <c r="A152" s="3">
        <v>42223</v>
      </c>
      <c r="B152" s="2">
        <v>4.2305999999999999</v>
      </c>
      <c r="C152" s="2">
        <f t="shared" si="18"/>
        <v>-4.8700000000000188E-2</v>
      </c>
      <c r="D152" s="2">
        <f t="shared" si="19"/>
        <v>0</v>
      </c>
      <c r="E152" s="2">
        <f t="shared" si="20"/>
        <v>4.8700000000000188E-2</v>
      </c>
      <c r="F152" s="2">
        <f t="shared" si="21"/>
        <v>1.6545639228810756E-2</v>
      </c>
      <c r="G152" s="2">
        <f t="shared" si="21"/>
        <v>2.5096258211657063E-2</v>
      </c>
      <c r="H152" s="2">
        <f t="shared" si="22"/>
        <v>0.65928709727434209</v>
      </c>
      <c r="I152" s="2">
        <f t="shared" si="23"/>
        <v>39.733153976628394</v>
      </c>
    </row>
    <row r="153" spans="1:9" ht="13.5" x14ac:dyDescent="0.25">
      <c r="A153" s="3">
        <v>42226</v>
      </c>
      <c r="B153" s="2">
        <v>4.2565999999999997</v>
      </c>
      <c r="C153" s="2">
        <f t="shared" si="18"/>
        <v>2.5999999999999801E-2</v>
      </c>
      <c r="D153" s="2">
        <f t="shared" si="19"/>
        <v>2.5999999999999801E-2</v>
      </c>
      <c r="E153" s="2">
        <f t="shared" si="20"/>
        <v>0</v>
      </c>
      <c r="F153" s="2">
        <f t="shared" si="21"/>
        <v>1.7220950712467115E-2</v>
      </c>
      <c r="G153" s="2">
        <f t="shared" si="21"/>
        <v>2.3303668339395844E-2</v>
      </c>
      <c r="H153" s="2">
        <f t="shared" si="22"/>
        <v>0.73898025245039911</v>
      </c>
      <c r="I153" s="2">
        <f t="shared" si="23"/>
        <v>42.495034167817671</v>
      </c>
    </row>
    <row r="154" spans="1:9" ht="13.5" x14ac:dyDescent="0.25">
      <c r="A154" s="3">
        <v>42227</v>
      </c>
      <c r="B154" s="2">
        <v>4.2533000000000003</v>
      </c>
      <c r="C154" s="2">
        <f t="shared" si="18"/>
        <v>-3.2999999999994145E-3</v>
      </c>
      <c r="D154" s="2">
        <f t="shared" si="19"/>
        <v>0</v>
      </c>
      <c r="E154" s="2">
        <f t="shared" si="20"/>
        <v>3.2999999999994145E-3</v>
      </c>
      <c r="F154" s="2">
        <f t="shared" si="21"/>
        <v>1.599088280443375E-2</v>
      </c>
      <c r="G154" s="2">
        <f t="shared" si="21"/>
        <v>2.1874834886581814E-2</v>
      </c>
      <c r="H154" s="2">
        <f t="shared" si="22"/>
        <v>0.73101730309483048</v>
      </c>
      <c r="I154" s="2">
        <f t="shared" si="23"/>
        <v>42.230502363429189</v>
      </c>
    </row>
    <row r="155" spans="1:9" ht="13.5" x14ac:dyDescent="0.25">
      <c r="A155" s="3">
        <v>42228</v>
      </c>
      <c r="B155" s="2">
        <v>4.2207999999999997</v>
      </c>
      <c r="C155" s="2">
        <f t="shared" si="18"/>
        <v>-3.2500000000000639E-2</v>
      </c>
      <c r="D155" s="2">
        <f t="shared" si="19"/>
        <v>0</v>
      </c>
      <c r="E155" s="2">
        <f t="shared" si="20"/>
        <v>3.2500000000000639E-2</v>
      </c>
      <c r="F155" s="2">
        <f t="shared" si="21"/>
        <v>1.4848676889831339E-2</v>
      </c>
      <c r="G155" s="2">
        <f t="shared" si="21"/>
        <v>2.2633775251826017E-2</v>
      </c>
      <c r="H155" s="2">
        <f t="shared" si="22"/>
        <v>0.65604066156101803</v>
      </c>
      <c r="I155" s="2">
        <f t="shared" si="23"/>
        <v>39.615009268107009</v>
      </c>
    </row>
    <row r="156" spans="1:9" ht="13.5" x14ac:dyDescent="0.25">
      <c r="A156" s="3">
        <v>42230</v>
      </c>
      <c r="B156" s="2">
        <v>4.2207999999999997</v>
      </c>
      <c r="C156" s="2">
        <f t="shared" si="18"/>
        <v>0</v>
      </c>
      <c r="D156" s="2">
        <f t="shared" si="19"/>
        <v>0</v>
      </c>
      <c r="E156" s="2">
        <f t="shared" si="20"/>
        <v>0</v>
      </c>
      <c r="F156" s="2">
        <f t="shared" si="21"/>
        <v>1.3788057111986243E-2</v>
      </c>
      <c r="G156" s="2">
        <f t="shared" si="21"/>
        <v>2.1017077019552733E-2</v>
      </c>
      <c r="H156" s="2">
        <f t="shared" si="22"/>
        <v>0.65604066156101792</v>
      </c>
      <c r="I156" s="2">
        <f t="shared" si="23"/>
        <v>39.615009268107009</v>
      </c>
    </row>
    <row r="157" spans="1:9" ht="13.5" x14ac:dyDescent="0.25">
      <c r="A157" s="3">
        <v>42233</v>
      </c>
      <c r="B157" s="2">
        <v>4.2207999999999997</v>
      </c>
      <c r="C157" s="2">
        <f t="shared" si="18"/>
        <v>0</v>
      </c>
      <c r="D157" s="2">
        <f t="shared" si="19"/>
        <v>0</v>
      </c>
      <c r="E157" s="2">
        <f t="shared" si="20"/>
        <v>0</v>
      </c>
      <c r="F157" s="2">
        <f t="shared" ref="F157:G172" si="24">((F156*13)+D157)/14</f>
        <v>1.280319588970151E-2</v>
      </c>
      <c r="G157" s="2">
        <f t="shared" si="24"/>
        <v>1.9515857232441824E-2</v>
      </c>
      <c r="H157" s="2">
        <f t="shared" si="22"/>
        <v>0.65604066156101792</v>
      </c>
      <c r="I157" s="2">
        <f t="shared" si="23"/>
        <v>39.615009268107009</v>
      </c>
    </row>
    <row r="158" spans="1:9" ht="13.5" x14ac:dyDescent="0.25">
      <c r="A158" s="3">
        <v>42234</v>
      </c>
      <c r="B158" s="2">
        <v>4.2207999999999997</v>
      </c>
      <c r="C158" s="2">
        <f t="shared" si="18"/>
        <v>0</v>
      </c>
      <c r="D158" s="2">
        <f t="shared" si="19"/>
        <v>0</v>
      </c>
      <c r="E158" s="2">
        <f t="shared" si="20"/>
        <v>0</v>
      </c>
      <c r="F158" s="2">
        <f t="shared" si="24"/>
        <v>1.1888681897579976E-2</v>
      </c>
      <c r="G158" s="2">
        <f t="shared" si="24"/>
        <v>1.812186743012455E-2</v>
      </c>
      <c r="H158" s="2">
        <f t="shared" si="22"/>
        <v>0.65604066156101803</v>
      </c>
      <c r="I158" s="2">
        <f t="shared" si="23"/>
        <v>39.615009268107009</v>
      </c>
    </row>
    <row r="159" spans="1:9" ht="13.5" x14ac:dyDescent="0.25">
      <c r="A159" s="3">
        <v>42235</v>
      </c>
      <c r="B159" s="2">
        <v>4.2207999999999997</v>
      </c>
      <c r="C159" s="2">
        <f t="shared" si="18"/>
        <v>0</v>
      </c>
      <c r="D159" s="2">
        <f t="shared" si="19"/>
        <v>0</v>
      </c>
      <c r="E159" s="2">
        <f t="shared" si="20"/>
        <v>0</v>
      </c>
      <c r="F159" s="2">
        <f t="shared" si="24"/>
        <v>1.1039490333467119E-2</v>
      </c>
      <c r="G159" s="2">
        <f t="shared" si="24"/>
        <v>1.6827448327972797E-2</v>
      </c>
      <c r="H159" s="2">
        <f t="shared" si="22"/>
        <v>0.65604066156101792</v>
      </c>
      <c r="I159" s="2">
        <f t="shared" si="23"/>
        <v>39.615009268107009</v>
      </c>
    </row>
    <row r="160" spans="1:9" ht="13.5" x14ac:dyDescent="0.25">
      <c r="A160" s="3">
        <v>42236</v>
      </c>
      <c r="B160" s="2">
        <v>4.2565999999999997</v>
      </c>
      <c r="C160" s="2">
        <f t="shared" si="18"/>
        <v>3.5800000000000054E-2</v>
      </c>
      <c r="D160" s="2">
        <f t="shared" si="19"/>
        <v>3.5800000000000054E-2</v>
      </c>
      <c r="E160" s="2">
        <f t="shared" si="20"/>
        <v>0</v>
      </c>
      <c r="F160" s="2">
        <f t="shared" si="24"/>
        <v>1.2808098166790901E-2</v>
      </c>
      <c r="G160" s="2">
        <f t="shared" si="24"/>
        <v>1.5625487733117595E-2</v>
      </c>
      <c r="H160" s="2">
        <f t="shared" si="22"/>
        <v>0.81969269603307493</v>
      </c>
      <c r="I160" s="2">
        <f t="shared" si="23"/>
        <v>45.045666107250021</v>
      </c>
    </row>
    <row r="161" spans="1:9" ht="13.5" x14ac:dyDescent="0.25">
      <c r="A161" s="3">
        <v>42237</v>
      </c>
      <c r="B161" s="2">
        <v>4.2207999999999997</v>
      </c>
      <c r="C161" s="2">
        <f t="shared" si="18"/>
        <v>-3.5800000000000054E-2</v>
      </c>
      <c r="D161" s="2">
        <f t="shared" si="19"/>
        <v>0</v>
      </c>
      <c r="E161" s="2">
        <f t="shared" si="20"/>
        <v>3.5800000000000054E-2</v>
      </c>
      <c r="F161" s="2">
        <f t="shared" si="24"/>
        <v>1.1893234012020122E-2</v>
      </c>
      <c r="G161" s="2">
        <f t="shared" si="24"/>
        <v>1.7066524323609198E-2</v>
      </c>
      <c r="H161" s="2">
        <f t="shared" si="22"/>
        <v>0.6968749926174167</v>
      </c>
      <c r="I161" s="2">
        <f t="shared" si="23"/>
        <v>41.068139706773117</v>
      </c>
    </row>
    <row r="162" spans="1:9" ht="13.5" x14ac:dyDescent="0.25">
      <c r="A162" s="3">
        <v>42240</v>
      </c>
      <c r="B162" s="2">
        <v>4.2207999999999997</v>
      </c>
      <c r="C162" s="2">
        <f t="shared" si="18"/>
        <v>0</v>
      </c>
      <c r="D162" s="2">
        <f t="shared" si="19"/>
        <v>0</v>
      </c>
      <c r="E162" s="2">
        <f t="shared" si="20"/>
        <v>0</v>
      </c>
      <c r="F162" s="2">
        <f t="shared" si="24"/>
        <v>1.1043717296875828E-2</v>
      </c>
      <c r="G162" s="2">
        <f t="shared" si="24"/>
        <v>1.5847486871922827E-2</v>
      </c>
      <c r="H162" s="2">
        <f t="shared" si="22"/>
        <v>0.6968749926174167</v>
      </c>
      <c r="I162" s="2">
        <f t="shared" si="23"/>
        <v>41.068139706773117</v>
      </c>
    </row>
    <row r="163" spans="1:9" ht="13.5" x14ac:dyDescent="0.25">
      <c r="A163" s="3">
        <v>42241</v>
      </c>
      <c r="B163" s="2">
        <v>4.3475000000000001</v>
      </c>
      <c r="C163" s="2">
        <f t="shared" si="18"/>
        <v>0.12670000000000048</v>
      </c>
      <c r="D163" s="2">
        <f t="shared" si="19"/>
        <v>0.12670000000000048</v>
      </c>
      <c r="E163" s="2">
        <f t="shared" si="20"/>
        <v>0</v>
      </c>
      <c r="F163" s="2">
        <f t="shared" si="24"/>
        <v>1.9304880347099016E-2</v>
      </c>
      <c r="G163" s="2">
        <f t="shared" si="24"/>
        <v>1.4715523523928339E-2</v>
      </c>
      <c r="H163" s="2">
        <f t="shared" si="22"/>
        <v>1.3118718009391988</v>
      </c>
      <c r="I163" s="2">
        <f t="shared" si="23"/>
        <v>56.745006379949366</v>
      </c>
    </row>
    <row r="164" spans="1:9" ht="13.5" x14ac:dyDescent="0.25">
      <c r="A164" s="3">
        <v>42242</v>
      </c>
      <c r="B164" s="2">
        <v>4.2207999999999997</v>
      </c>
      <c r="C164" s="2">
        <f t="shared" si="18"/>
        <v>-0.12670000000000048</v>
      </c>
      <c r="D164" s="2">
        <f t="shared" si="19"/>
        <v>0</v>
      </c>
      <c r="E164" s="2">
        <f t="shared" si="20"/>
        <v>0.12670000000000048</v>
      </c>
      <c r="F164" s="2">
        <f t="shared" si="24"/>
        <v>1.7925960322306228E-2</v>
      </c>
      <c r="G164" s="2">
        <f t="shared" si="24"/>
        <v>2.2714414700790636E-2</v>
      </c>
      <c r="H164" s="2">
        <f t="shared" si="22"/>
        <v>0.78918874020919705</v>
      </c>
      <c r="I164" s="2">
        <f t="shared" si="23"/>
        <v>44.108747303927416</v>
      </c>
    </row>
    <row r="165" spans="1:9" ht="13.5" x14ac:dyDescent="0.25">
      <c r="A165" s="3">
        <v>42243</v>
      </c>
      <c r="B165" s="2">
        <v>4.2241</v>
      </c>
      <c r="C165" s="2">
        <f t="shared" si="18"/>
        <v>3.3000000000003027E-3</v>
      </c>
      <c r="D165" s="2">
        <f t="shared" si="19"/>
        <v>3.3000000000003027E-3</v>
      </c>
      <c r="E165" s="2">
        <f t="shared" si="20"/>
        <v>0</v>
      </c>
      <c r="F165" s="2">
        <f t="shared" si="24"/>
        <v>1.6881248870712948E-2</v>
      </c>
      <c r="G165" s="2">
        <f t="shared" si="24"/>
        <v>2.1091956507877017E-2</v>
      </c>
      <c r="H165" s="2">
        <f t="shared" si="22"/>
        <v>0.80036429358312322</v>
      </c>
      <c r="I165" s="2">
        <f t="shared" si="23"/>
        <v>44.45568579846811</v>
      </c>
    </row>
    <row r="166" spans="1:9" ht="13.5" x14ac:dyDescent="0.25">
      <c r="A166" s="3">
        <v>42244</v>
      </c>
      <c r="B166" s="2">
        <v>4.2207999999999997</v>
      </c>
      <c r="C166" s="2">
        <f t="shared" si="18"/>
        <v>-3.3000000000003027E-3</v>
      </c>
      <c r="D166" s="2">
        <f t="shared" si="19"/>
        <v>0</v>
      </c>
      <c r="E166" s="2">
        <f t="shared" si="20"/>
        <v>3.3000000000003027E-3</v>
      </c>
      <c r="F166" s="2">
        <f t="shared" si="24"/>
        <v>1.567544537994774E-2</v>
      </c>
      <c r="G166" s="2">
        <f t="shared" si="24"/>
        <v>1.9821102471600106E-2</v>
      </c>
      <c r="H166" s="2">
        <f t="shared" si="22"/>
        <v>0.79084629134064011</v>
      </c>
      <c r="I166" s="2">
        <f t="shared" si="23"/>
        <v>44.160478493584563</v>
      </c>
    </row>
    <row r="167" spans="1:9" ht="13.5" x14ac:dyDescent="0.25">
      <c r="A167" s="3">
        <v>42247</v>
      </c>
      <c r="B167" s="2">
        <v>4.3019999999999996</v>
      </c>
      <c r="C167" s="2">
        <f t="shared" si="18"/>
        <v>8.1199999999999939E-2</v>
      </c>
      <c r="D167" s="2">
        <f t="shared" si="19"/>
        <v>8.1199999999999939E-2</v>
      </c>
      <c r="E167" s="2">
        <f t="shared" si="20"/>
        <v>0</v>
      </c>
      <c r="F167" s="2">
        <f t="shared" si="24"/>
        <v>2.0355770709951464E-2</v>
      </c>
      <c r="G167" s="2">
        <f t="shared" si="24"/>
        <v>1.8405309437914383E-2</v>
      </c>
      <c r="H167" s="2">
        <f t="shared" si="22"/>
        <v>1.1059727508856325</v>
      </c>
      <c r="I167" s="2">
        <f t="shared" si="23"/>
        <v>52.516004797333373</v>
      </c>
    </row>
    <row r="168" spans="1:9" ht="13.5" x14ac:dyDescent="0.25">
      <c r="A168" s="3">
        <v>42248</v>
      </c>
      <c r="B168" s="2">
        <v>4.2207999999999997</v>
      </c>
      <c r="C168" s="2">
        <f t="shared" si="18"/>
        <v>-8.1199999999999939E-2</v>
      </c>
      <c r="D168" s="2">
        <f t="shared" si="19"/>
        <v>0</v>
      </c>
      <c r="E168" s="2">
        <f t="shared" si="20"/>
        <v>8.1199999999999939E-2</v>
      </c>
      <c r="F168" s="2">
        <f t="shared" si="24"/>
        <v>1.8901787087812073E-2</v>
      </c>
      <c r="G168" s="2">
        <f t="shared" si="24"/>
        <v>2.2890644478063351E-2</v>
      </c>
      <c r="H168" s="2">
        <f t="shared" si="22"/>
        <v>0.82574289710043358</v>
      </c>
      <c r="I168" s="2">
        <f t="shared" si="23"/>
        <v>45.22777541196205</v>
      </c>
    </row>
    <row r="169" spans="1:9" ht="13.5" x14ac:dyDescent="0.25">
      <c r="A169" s="3">
        <v>42249</v>
      </c>
      <c r="B169" s="2">
        <v>4.2207999999999997</v>
      </c>
      <c r="C169" s="2">
        <f t="shared" si="18"/>
        <v>0</v>
      </c>
      <c r="D169" s="2">
        <f t="shared" si="19"/>
        <v>0</v>
      </c>
      <c r="E169" s="2">
        <f t="shared" si="20"/>
        <v>0</v>
      </c>
      <c r="F169" s="2">
        <f t="shared" si="24"/>
        <v>1.755165943868264E-2</v>
      </c>
      <c r="G169" s="2">
        <f t="shared" si="24"/>
        <v>2.1255598443915971E-2</v>
      </c>
      <c r="H169" s="2">
        <f t="shared" si="22"/>
        <v>0.82574289710043347</v>
      </c>
      <c r="I169" s="2">
        <f t="shared" si="23"/>
        <v>45.22777541196205</v>
      </c>
    </row>
    <row r="170" spans="1:9" ht="13.5" x14ac:dyDescent="0.25">
      <c r="A170" s="3">
        <v>42250</v>
      </c>
      <c r="B170" s="2">
        <v>4.2207999999999997</v>
      </c>
      <c r="C170" s="2">
        <f t="shared" si="18"/>
        <v>0</v>
      </c>
      <c r="D170" s="2">
        <f t="shared" si="19"/>
        <v>0</v>
      </c>
      <c r="E170" s="2">
        <f t="shared" si="20"/>
        <v>0</v>
      </c>
      <c r="F170" s="2">
        <f t="shared" si="24"/>
        <v>1.6297969478776736E-2</v>
      </c>
      <c r="G170" s="2">
        <f t="shared" si="24"/>
        <v>1.9737341412207687E-2</v>
      </c>
      <c r="H170" s="2">
        <f t="shared" si="22"/>
        <v>0.82574289710043347</v>
      </c>
      <c r="I170" s="2">
        <f t="shared" si="23"/>
        <v>45.22777541196205</v>
      </c>
    </row>
    <row r="171" spans="1:9" ht="13.5" x14ac:dyDescent="0.25">
      <c r="A171" s="3">
        <v>42251</v>
      </c>
      <c r="B171" s="2">
        <v>4.2207999999999997</v>
      </c>
      <c r="C171" s="2">
        <f t="shared" si="18"/>
        <v>0</v>
      </c>
      <c r="D171" s="2">
        <f t="shared" si="19"/>
        <v>0</v>
      </c>
      <c r="E171" s="2">
        <f t="shared" si="20"/>
        <v>0</v>
      </c>
      <c r="F171" s="2">
        <f t="shared" si="24"/>
        <v>1.5133828801721256E-2</v>
      </c>
      <c r="G171" s="2">
        <f t="shared" si="24"/>
        <v>1.8327531311335708E-2</v>
      </c>
      <c r="H171" s="2">
        <f t="shared" si="22"/>
        <v>0.82574289710043358</v>
      </c>
      <c r="I171" s="2">
        <f t="shared" si="23"/>
        <v>45.22777541196205</v>
      </c>
    </row>
    <row r="172" spans="1:9" ht="13.5" x14ac:dyDescent="0.25">
      <c r="A172" s="3">
        <v>42254</v>
      </c>
      <c r="B172" s="2">
        <v>4.2207999999999997</v>
      </c>
      <c r="C172" s="2">
        <f t="shared" si="18"/>
        <v>0</v>
      </c>
      <c r="D172" s="2">
        <f t="shared" si="19"/>
        <v>0</v>
      </c>
      <c r="E172" s="2">
        <f t="shared" si="20"/>
        <v>0</v>
      </c>
      <c r="F172" s="2">
        <f t="shared" si="24"/>
        <v>1.4052841030169738E-2</v>
      </c>
      <c r="G172" s="2">
        <f t="shared" si="24"/>
        <v>1.7018421931954585E-2</v>
      </c>
      <c r="H172" s="2">
        <f t="shared" si="22"/>
        <v>0.82574289710043369</v>
      </c>
      <c r="I172" s="2">
        <f t="shared" si="23"/>
        <v>45.227775411962057</v>
      </c>
    </row>
    <row r="173" spans="1:9" ht="13.5" x14ac:dyDescent="0.25">
      <c r="A173" s="3">
        <v>42255</v>
      </c>
      <c r="B173" s="2">
        <v>4.1753999999999998</v>
      </c>
      <c r="C173" s="2">
        <f t="shared" si="18"/>
        <v>-4.5399999999999885E-2</v>
      </c>
      <c r="D173" s="2">
        <f t="shared" si="19"/>
        <v>0</v>
      </c>
      <c r="E173" s="2">
        <f t="shared" si="20"/>
        <v>4.5399999999999885E-2</v>
      </c>
      <c r="F173" s="2">
        <f t="shared" ref="F173:G188" si="25">((F172*13)+D173)/14</f>
        <v>1.3049066670871899E-2</v>
      </c>
      <c r="G173" s="2">
        <f t="shared" si="25"/>
        <v>1.9045677508243535E-2</v>
      </c>
      <c r="H173" s="2">
        <f t="shared" si="22"/>
        <v>0.68514583769592219</v>
      </c>
      <c r="I173" s="2">
        <f t="shared" si="23"/>
        <v>40.657955078399219</v>
      </c>
    </row>
    <row r="174" spans="1:9" ht="13.5" x14ac:dyDescent="0.25">
      <c r="A174" s="3">
        <v>42256</v>
      </c>
      <c r="B174" s="2">
        <v>4.1753999999999998</v>
      </c>
      <c r="C174" s="2">
        <f t="shared" si="18"/>
        <v>0</v>
      </c>
      <c r="D174" s="2">
        <f t="shared" si="19"/>
        <v>0</v>
      </c>
      <c r="E174" s="2">
        <f t="shared" si="20"/>
        <v>0</v>
      </c>
      <c r="F174" s="2">
        <f t="shared" si="25"/>
        <v>1.2116990480095334E-2</v>
      </c>
      <c r="G174" s="2">
        <f t="shared" si="25"/>
        <v>1.7685271971940426E-2</v>
      </c>
      <c r="H174" s="2">
        <f t="shared" si="22"/>
        <v>0.68514583769592208</v>
      </c>
      <c r="I174" s="2">
        <f t="shared" si="23"/>
        <v>40.657955078399212</v>
      </c>
    </row>
    <row r="175" spans="1:9" ht="13.5" x14ac:dyDescent="0.25">
      <c r="A175" s="3">
        <v>42257</v>
      </c>
      <c r="B175" s="2">
        <v>4.1558999999999999</v>
      </c>
      <c r="C175" s="2">
        <f t="shared" si="18"/>
        <v>-1.9499999999999851E-2</v>
      </c>
      <c r="D175" s="2">
        <f t="shared" si="19"/>
        <v>0</v>
      </c>
      <c r="E175" s="2">
        <f t="shared" si="20"/>
        <v>1.9499999999999851E-2</v>
      </c>
      <c r="F175" s="2">
        <f t="shared" si="25"/>
        <v>1.1251491160088525E-2</v>
      </c>
      <c r="G175" s="2">
        <f t="shared" si="25"/>
        <v>1.7814895402516098E-2</v>
      </c>
      <c r="H175" s="2">
        <f t="shared" si="22"/>
        <v>0.63157772784337618</v>
      </c>
      <c r="I175" s="2">
        <f t="shared" si="23"/>
        <v>38.709631607817876</v>
      </c>
    </row>
    <row r="176" spans="1:9" ht="13.5" x14ac:dyDescent="0.25">
      <c r="A176" s="3">
        <v>42258</v>
      </c>
      <c r="B176" s="2">
        <v>4.1234000000000002</v>
      </c>
      <c r="C176" s="2">
        <f t="shared" si="18"/>
        <v>-3.2499999999999751E-2</v>
      </c>
      <c r="D176" s="2">
        <f t="shared" si="19"/>
        <v>0</v>
      </c>
      <c r="E176" s="2">
        <f t="shared" si="20"/>
        <v>3.2499999999999751E-2</v>
      </c>
      <c r="F176" s="2">
        <f t="shared" si="25"/>
        <v>1.0447813220082201E-2</v>
      </c>
      <c r="G176" s="2">
        <f t="shared" si="25"/>
        <v>1.8863831445193498E-2</v>
      </c>
      <c r="H176" s="2">
        <f t="shared" si="22"/>
        <v>0.5538542501525745</v>
      </c>
      <c r="I176" s="2">
        <f t="shared" si="23"/>
        <v>35.643899683525078</v>
      </c>
    </row>
    <row r="177" spans="1:9" ht="13.5" x14ac:dyDescent="0.25">
      <c r="A177" s="3">
        <v>42261</v>
      </c>
      <c r="B177" s="2">
        <v>4.117</v>
      </c>
      <c r="C177" s="2">
        <f t="shared" si="18"/>
        <v>-6.4000000000001833E-3</v>
      </c>
      <c r="D177" s="2">
        <f t="shared" si="19"/>
        <v>0</v>
      </c>
      <c r="E177" s="2">
        <f t="shared" si="20"/>
        <v>6.4000000000001833E-3</v>
      </c>
      <c r="F177" s="2">
        <f t="shared" si="25"/>
        <v>9.701540847219187E-3</v>
      </c>
      <c r="G177" s="2">
        <f t="shared" si="25"/>
        <v>1.797355777053683E-2</v>
      </c>
      <c r="H177" s="2">
        <f t="shared" si="22"/>
        <v>0.53976741672828099</v>
      </c>
      <c r="I177" s="2">
        <f t="shared" si="23"/>
        <v>35.055126564191511</v>
      </c>
    </row>
    <row r="178" spans="1:9" ht="13.5" x14ac:dyDescent="0.25">
      <c r="A178" s="3">
        <v>42262</v>
      </c>
      <c r="B178" s="2">
        <v>4.1558999999999999</v>
      </c>
      <c r="C178" s="2">
        <f t="shared" si="18"/>
        <v>3.8899999999999935E-2</v>
      </c>
      <c r="D178" s="2">
        <f t="shared" si="19"/>
        <v>3.8899999999999935E-2</v>
      </c>
      <c r="E178" s="2">
        <f t="shared" si="20"/>
        <v>0</v>
      </c>
      <c r="F178" s="2">
        <f t="shared" si="25"/>
        <v>1.1787145072417812E-2</v>
      </c>
      <c r="G178" s="2">
        <f t="shared" si="25"/>
        <v>1.6689732215498486E-2</v>
      </c>
      <c r="H178" s="2">
        <f t="shared" si="22"/>
        <v>0.70625129991432611</v>
      </c>
      <c r="I178" s="2">
        <f t="shared" si="23"/>
        <v>41.391986042723502</v>
      </c>
    </row>
    <row r="179" spans="1:9" ht="13.5" x14ac:dyDescent="0.25">
      <c r="A179" s="3">
        <v>42263</v>
      </c>
      <c r="B179" s="2">
        <v>4.1558999999999999</v>
      </c>
      <c r="C179" s="2">
        <f t="shared" si="18"/>
        <v>0</v>
      </c>
      <c r="D179" s="2">
        <f t="shared" si="19"/>
        <v>0</v>
      </c>
      <c r="E179" s="2">
        <f t="shared" si="20"/>
        <v>0</v>
      </c>
      <c r="F179" s="2">
        <f t="shared" si="25"/>
        <v>1.0945206138673683E-2</v>
      </c>
      <c r="G179" s="2">
        <f t="shared" si="25"/>
        <v>1.5497608485820023E-2</v>
      </c>
      <c r="H179" s="2">
        <f t="shared" si="22"/>
        <v>0.70625129991432611</v>
      </c>
      <c r="I179" s="2">
        <f t="shared" si="23"/>
        <v>41.391986042723502</v>
      </c>
    </row>
    <row r="180" spans="1:9" ht="13.5" x14ac:dyDescent="0.25">
      <c r="A180" s="3">
        <v>42264</v>
      </c>
      <c r="B180" s="2">
        <v>4.1234000000000002</v>
      </c>
      <c r="C180" s="2">
        <f t="shared" si="18"/>
        <v>-3.2499999999999751E-2</v>
      </c>
      <c r="D180" s="2">
        <f t="shared" si="19"/>
        <v>0</v>
      </c>
      <c r="E180" s="2">
        <f t="shared" si="20"/>
        <v>3.2499999999999751E-2</v>
      </c>
      <c r="F180" s="2">
        <f t="shared" si="25"/>
        <v>1.0163405700196989E-2</v>
      </c>
      <c r="G180" s="2">
        <f t="shared" si="25"/>
        <v>1.6712065022547146E-2</v>
      </c>
      <c r="H180" s="2">
        <f t="shared" si="22"/>
        <v>0.60814780737658647</v>
      </c>
      <c r="I180" s="2">
        <f t="shared" si="23"/>
        <v>37.816661166778808</v>
      </c>
    </row>
    <row r="181" spans="1:9" ht="13.5" x14ac:dyDescent="0.25">
      <c r="A181" s="3">
        <v>42265</v>
      </c>
      <c r="B181" s="2">
        <v>4.2207999999999997</v>
      </c>
      <c r="C181" s="2">
        <f t="shared" si="18"/>
        <v>9.7399999999999487E-2</v>
      </c>
      <c r="D181" s="2">
        <f t="shared" si="19"/>
        <v>9.7399999999999487E-2</v>
      </c>
      <c r="E181" s="2">
        <f t="shared" si="20"/>
        <v>0</v>
      </c>
      <c r="F181" s="2">
        <f t="shared" si="25"/>
        <v>1.6394591007325741E-2</v>
      </c>
      <c r="G181" s="2">
        <f t="shared" si="25"/>
        <v>1.5518346092365206E-2</v>
      </c>
      <c r="H181" s="2">
        <f t="shared" si="22"/>
        <v>1.0564650968437697</v>
      </c>
      <c r="I181" s="2">
        <f t="shared" si="23"/>
        <v>51.37286786268416</v>
      </c>
    </row>
    <row r="182" spans="1:9" ht="13.5" x14ac:dyDescent="0.25">
      <c r="A182" s="3">
        <v>42268</v>
      </c>
      <c r="B182" s="2">
        <v>4.1883999999999997</v>
      </c>
      <c r="C182" s="2">
        <f t="shared" si="18"/>
        <v>-3.2399999999999984E-2</v>
      </c>
      <c r="D182" s="2">
        <f t="shared" si="19"/>
        <v>0</v>
      </c>
      <c r="E182" s="2">
        <f t="shared" si="20"/>
        <v>3.2399999999999984E-2</v>
      </c>
      <c r="F182" s="2">
        <f t="shared" si="25"/>
        <v>1.522354879251676E-2</v>
      </c>
      <c r="G182" s="2">
        <f t="shared" si="25"/>
        <v>1.6724178514339119E-2</v>
      </c>
      <c r="H182" s="2">
        <f t="shared" si="22"/>
        <v>0.91027184261781613</v>
      </c>
      <c r="I182" s="2">
        <f t="shared" si="23"/>
        <v>47.651429619063506</v>
      </c>
    </row>
    <row r="183" spans="1:9" ht="13.5" x14ac:dyDescent="0.25">
      <c r="A183" s="3">
        <v>42269</v>
      </c>
      <c r="B183" s="2">
        <v>4.2207999999999997</v>
      </c>
      <c r="C183" s="2">
        <f t="shared" si="18"/>
        <v>3.2399999999999984E-2</v>
      </c>
      <c r="D183" s="2">
        <f t="shared" si="19"/>
        <v>3.2399999999999984E-2</v>
      </c>
      <c r="E183" s="2">
        <f t="shared" si="20"/>
        <v>0</v>
      </c>
      <c r="F183" s="2">
        <f t="shared" si="25"/>
        <v>1.6450438164479848E-2</v>
      </c>
      <c r="G183" s="2">
        <f t="shared" si="25"/>
        <v>1.5529594334743466E-2</v>
      </c>
      <c r="H183" s="2">
        <f t="shared" si="22"/>
        <v>1.0592960646548397</v>
      </c>
      <c r="I183" s="2">
        <f t="shared" si="23"/>
        <v>51.439716844813624</v>
      </c>
    </row>
    <row r="184" spans="1:9" ht="13.5" x14ac:dyDescent="0.25">
      <c r="A184" s="3">
        <v>42270</v>
      </c>
      <c r="B184" s="2">
        <v>4.1916000000000002</v>
      </c>
      <c r="C184" s="2">
        <f t="shared" si="18"/>
        <v>-2.9199999999999449E-2</v>
      </c>
      <c r="D184" s="2">
        <f t="shared" si="19"/>
        <v>0</v>
      </c>
      <c r="E184" s="2">
        <f t="shared" si="20"/>
        <v>2.9199999999999449E-2</v>
      </c>
      <c r="F184" s="2">
        <f t="shared" si="25"/>
        <v>1.5275406867017002E-2</v>
      </c>
      <c r="G184" s="2">
        <f t="shared" si="25"/>
        <v>1.6506051882261751E-2</v>
      </c>
      <c r="H184" s="2">
        <f t="shared" si="22"/>
        <v>0.92544279976683808</v>
      </c>
      <c r="I184" s="2">
        <f t="shared" si="23"/>
        <v>48.063894698866399</v>
      </c>
    </row>
    <row r="185" spans="1:9" ht="13.5" x14ac:dyDescent="0.25">
      <c r="A185" s="3">
        <v>42275</v>
      </c>
      <c r="B185" s="2">
        <v>4.1883999999999997</v>
      </c>
      <c r="C185" s="2">
        <f t="shared" si="18"/>
        <v>-3.2000000000005357E-3</v>
      </c>
      <c r="D185" s="2">
        <f t="shared" si="19"/>
        <v>0</v>
      </c>
      <c r="E185" s="2">
        <f t="shared" si="20"/>
        <v>3.2000000000005357E-3</v>
      </c>
      <c r="F185" s="2">
        <f t="shared" si="25"/>
        <v>1.4184306376515786E-2</v>
      </c>
      <c r="G185" s="2">
        <f t="shared" si="25"/>
        <v>1.5555619604957379E-2</v>
      </c>
      <c r="H185" s="2">
        <f t="shared" si="22"/>
        <v>0.91184451257701282</v>
      </c>
      <c r="I185" s="2">
        <f t="shared" si="23"/>
        <v>47.694491187880104</v>
      </c>
    </row>
    <row r="186" spans="1:9" ht="13.5" x14ac:dyDescent="0.25">
      <c r="A186" s="3">
        <v>42276</v>
      </c>
      <c r="B186" s="2">
        <v>4.2207999999999997</v>
      </c>
      <c r="C186" s="2">
        <f t="shared" si="18"/>
        <v>3.2399999999999984E-2</v>
      </c>
      <c r="D186" s="2">
        <f t="shared" si="19"/>
        <v>3.2399999999999984E-2</v>
      </c>
      <c r="E186" s="2">
        <f t="shared" si="20"/>
        <v>0</v>
      </c>
      <c r="F186" s="2">
        <f t="shared" si="25"/>
        <v>1.54854273496218E-2</v>
      </c>
      <c r="G186" s="2">
        <f t="shared" si="25"/>
        <v>1.4444503918888994E-2</v>
      </c>
      <c r="H186" s="2">
        <f t="shared" si="22"/>
        <v>1.0720636331007254</v>
      </c>
      <c r="I186" s="2">
        <f t="shared" si="23"/>
        <v>51.738933880927355</v>
      </c>
    </row>
    <row r="187" spans="1:9" ht="13.5" x14ac:dyDescent="0.25">
      <c r="A187" s="3">
        <v>42277</v>
      </c>
      <c r="B187" s="2">
        <v>4.2207999999999997</v>
      </c>
      <c r="C187" s="2">
        <f t="shared" si="18"/>
        <v>0</v>
      </c>
      <c r="D187" s="2">
        <f t="shared" si="19"/>
        <v>0</v>
      </c>
      <c r="E187" s="2">
        <f t="shared" si="20"/>
        <v>0</v>
      </c>
      <c r="F187" s="2">
        <f t="shared" si="25"/>
        <v>1.4379325396077386E-2</v>
      </c>
      <c r="G187" s="2">
        <f t="shared" si="25"/>
        <v>1.3412753638968352E-2</v>
      </c>
      <c r="H187" s="2">
        <f t="shared" si="22"/>
        <v>1.0720636331007254</v>
      </c>
      <c r="I187" s="2">
        <f t="shared" si="23"/>
        <v>51.738933880927355</v>
      </c>
    </row>
    <row r="188" spans="1:9" ht="13.5" x14ac:dyDescent="0.25">
      <c r="A188" s="3">
        <v>42278</v>
      </c>
      <c r="B188" s="2">
        <v>4.1883999999999997</v>
      </c>
      <c r="C188" s="2">
        <f t="shared" si="18"/>
        <v>-3.2399999999999984E-2</v>
      </c>
      <c r="D188" s="2">
        <f t="shared" si="19"/>
        <v>0</v>
      </c>
      <c r="E188" s="2">
        <f t="shared" si="20"/>
        <v>3.2399999999999984E-2</v>
      </c>
      <c r="F188" s="2">
        <f t="shared" si="25"/>
        <v>1.3352230724929002E-2</v>
      </c>
      <c r="G188" s="2">
        <f t="shared" si="25"/>
        <v>1.4768985521899184E-2</v>
      </c>
      <c r="H188" s="2">
        <f t="shared" si="22"/>
        <v>0.90407230104806835</v>
      </c>
      <c r="I188" s="2">
        <f t="shared" si="23"/>
        <v>47.480985913740525</v>
      </c>
    </row>
    <row r="189" spans="1:9" ht="13.5" x14ac:dyDescent="0.25">
      <c r="A189" s="3">
        <v>42279</v>
      </c>
      <c r="B189" s="2">
        <v>4.1883999999999997</v>
      </c>
      <c r="C189" s="2">
        <f t="shared" si="18"/>
        <v>0</v>
      </c>
      <c r="D189" s="2">
        <f t="shared" si="19"/>
        <v>0</v>
      </c>
      <c r="E189" s="2">
        <f t="shared" si="20"/>
        <v>0</v>
      </c>
      <c r="F189" s="2">
        <f t="shared" ref="F189:G204" si="26">((F188*13)+D189)/14</f>
        <v>1.2398499958862646E-2</v>
      </c>
      <c r="G189" s="2">
        <f t="shared" si="26"/>
        <v>1.371405798462067E-2</v>
      </c>
      <c r="H189" s="2">
        <f t="shared" si="22"/>
        <v>0.90407230104806846</v>
      </c>
      <c r="I189" s="2">
        <f t="shared" si="23"/>
        <v>47.480985913740525</v>
      </c>
    </row>
    <row r="190" spans="1:9" ht="13.5" x14ac:dyDescent="0.25">
      <c r="A190" s="3">
        <v>42282</v>
      </c>
      <c r="B190" s="2">
        <v>4.1883999999999997</v>
      </c>
      <c r="C190" s="2">
        <f t="shared" si="18"/>
        <v>0</v>
      </c>
      <c r="D190" s="2">
        <f t="shared" si="19"/>
        <v>0</v>
      </c>
      <c r="E190" s="2">
        <f t="shared" si="20"/>
        <v>0</v>
      </c>
      <c r="F190" s="2">
        <f t="shared" si="26"/>
        <v>1.1512892818943885E-2</v>
      </c>
      <c r="G190" s="2">
        <f t="shared" si="26"/>
        <v>1.2734482414290621E-2</v>
      </c>
      <c r="H190" s="2">
        <f t="shared" si="22"/>
        <v>0.90407230104806857</v>
      </c>
      <c r="I190" s="2">
        <f t="shared" si="23"/>
        <v>47.480985913740525</v>
      </c>
    </row>
    <row r="191" spans="1:9" ht="13.5" x14ac:dyDescent="0.25">
      <c r="A191" s="3">
        <v>42283</v>
      </c>
      <c r="B191" s="2">
        <v>4.1883999999999997</v>
      </c>
      <c r="C191" s="2">
        <f t="shared" si="18"/>
        <v>0</v>
      </c>
      <c r="D191" s="2">
        <f t="shared" si="19"/>
        <v>0</v>
      </c>
      <c r="E191" s="2">
        <f t="shared" si="20"/>
        <v>0</v>
      </c>
      <c r="F191" s="2">
        <f t="shared" si="26"/>
        <v>1.0690543331876466E-2</v>
      </c>
      <c r="G191" s="2">
        <f t="shared" si="26"/>
        <v>1.1824876527555577E-2</v>
      </c>
      <c r="H191" s="2">
        <f t="shared" si="22"/>
        <v>0.90407230104806857</v>
      </c>
      <c r="I191" s="2">
        <f t="shared" si="23"/>
        <v>47.480985913740525</v>
      </c>
    </row>
    <row r="192" spans="1:9" ht="13.5" x14ac:dyDescent="0.25">
      <c r="A192" s="3">
        <v>42284</v>
      </c>
      <c r="B192" s="2">
        <v>4.1883999999999997</v>
      </c>
      <c r="C192" s="2">
        <f t="shared" si="18"/>
        <v>0</v>
      </c>
      <c r="D192" s="2">
        <f t="shared" si="19"/>
        <v>0</v>
      </c>
      <c r="E192" s="2">
        <f t="shared" si="20"/>
        <v>0</v>
      </c>
      <c r="F192" s="2">
        <f t="shared" si="26"/>
        <v>9.9269330938852891E-3</v>
      </c>
      <c r="G192" s="2">
        <f t="shared" si="26"/>
        <v>1.0980242489873036E-2</v>
      </c>
      <c r="H192" s="2">
        <f t="shared" si="22"/>
        <v>0.90407230104806857</v>
      </c>
      <c r="I192" s="2">
        <f t="shared" si="23"/>
        <v>47.480985913740525</v>
      </c>
    </row>
    <row r="193" spans="1:9" ht="13.5" x14ac:dyDescent="0.25">
      <c r="A193" s="3">
        <v>42285</v>
      </c>
      <c r="B193" s="2">
        <v>4.1721000000000004</v>
      </c>
      <c r="C193" s="2">
        <f t="shared" si="18"/>
        <v>-1.6299999999999315E-2</v>
      </c>
      <c r="D193" s="2">
        <f t="shared" si="19"/>
        <v>0</v>
      </c>
      <c r="E193" s="2">
        <f t="shared" si="20"/>
        <v>1.6299999999999315E-2</v>
      </c>
      <c r="F193" s="2">
        <f t="shared" si="26"/>
        <v>9.2178664443220548E-3</v>
      </c>
      <c r="G193" s="2">
        <f t="shared" si="26"/>
        <v>1.136022516916777E-2</v>
      </c>
      <c r="H193" s="2">
        <f t="shared" si="22"/>
        <v>0.81141582205076479</v>
      </c>
      <c r="I193" s="2">
        <f t="shared" si="23"/>
        <v>44.794564128965909</v>
      </c>
    </row>
    <row r="194" spans="1:9" ht="13.5" x14ac:dyDescent="0.25">
      <c r="A194" s="3">
        <v>42286</v>
      </c>
      <c r="B194" s="2">
        <v>4.1883999999999997</v>
      </c>
      <c r="C194" s="2">
        <f t="shared" si="18"/>
        <v>1.6299999999999315E-2</v>
      </c>
      <c r="D194" s="2">
        <f t="shared" si="19"/>
        <v>1.6299999999999315E-2</v>
      </c>
      <c r="E194" s="2">
        <f t="shared" si="20"/>
        <v>0</v>
      </c>
      <c r="F194" s="2">
        <f t="shared" si="26"/>
        <v>9.7237331268704309E-3</v>
      </c>
      <c r="G194" s="2">
        <f t="shared" si="26"/>
        <v>1.0548780514227214E-2</v>
      </c>
      <c r="H194" s="2">
        <f t="shared" si="22"/>
        <v>0.92178741549849907</v>
      </c>
      <c r="I194" s="2">
        <f t="shared" si="23"/>
        <v>47.96510831867392</v>
      </c>
    </row>
    <row r="195" spans="1:9" ht="13.5" x14ac:dyDescent="0.25">
      <c r="A195" s="3">
        <v>42289</v>
      </c>
      <c r="B195" s="2">
        <v>4.1916000000000002</v>
      </c>
      <c r="C195" s="2">
        <f t="shared" ref="C195:C258" si="27">B195-B194</f>
        <v>3.2000000000005357E-3</v>
      </c>
      <c r="D195" s="2">
        <f t="shared" ref="D195:D258" si="28">IF(C195&gt;0,C195,0)</f>
        <v>3.2000000000005357E-3</v>
      </c>
      <c r="E195" s="2">
        <f t="shared" ref="E195:E258" si="29">IF(C195&lt;0,-C195,0)</f>
        <v>0</v>
      </c>
      <c r="F195" s="2">
        <f t="shared" si="26"/>
        <v>9.2577521892368668E-3</v>
      </c>
      <c r="G195" s="2">
        <f t="shared" si="26"/>
        <v>9.7952961917824131E-3</v>
      </c>
      <c r="H195" s="2">
        <f t="shared" si="22"/>
        <v>0.94512223091359815</v>
      </c>
      <c r="I195" s="2">
        <f t="shared" si="23"/>
        <v>48.589349085259627</v>
      </c>
    </row>
    <row r="196" spans="1:9" ht="13.5" x14ac:dyDescent="0.25">
      <c r="A196" s="3">
        <v>42290</v>
      </c>
      <c r="B196" s="2">
        <v>4.1558999999999999</v>
      </c>
      <c r="C196" s="2">
        <f t="shared" si="27"/>
        <v>-3.5700000000000287E-2</v>
      </c>
      <c r="D196" s="2">
        <f t="shared" si="28"/>
        <v>0</v>
      </c>
      <c r="E196" s="2">
        <f t="shared" si="29"/>
        <v>3.5700000000000287E-2</v>
      </c>
      <c r="F196" s="2">
        <f t="shared" si="26"/>
        <v>8.5964841757199487E-3</v>
      </c>
      <c r="G196" s="2">
        <f t="shared" si="26"/>
        <v>1.164563217808369E-2</v>
      </c>
      <c r="H196" s="2">
        <f t="shared" si="22"/>
        <v>0.73817239324267547</v>
      </c>
      <c r="I196" s="2">
        <f t="shared" si="23"/>
        <v>42.468307292901251</v>
      </c>
    </row>
    <row r="197" spans="1:9" ht="13.5" x14ac:dyDescent="0.25">
      <c r="A197" s="3">
        <v>42293</v>
      </c>
      <c r="B197" s="2">
        <v>4.1234000000000002</v>
      </c>
      <c r="C197" s="2">
        <f t="shared" si="27"/>
        <v>-3.2499999999999751E-2</v>
      </c>
      <c r="D197" s="2">
        <f t="shared" si="28"/>
        <v>0</v>
      </c>
      <c r="E197" s="2">
        <f t="shared" si="29"/>
        <v>3.2499999999999751E-2</v>
      </c>
      <c r="F197" s="2">
        <f t="shared" si="26"/>
        <v>7.982449591739953E-3</v>
      </c>
      <c r="G197" s="2">
        <f t="shared" si="26"/>
        <v>1.3135229879649121E-2</v>
      </c>
      <c r="H197" s="2">
        <f t="shared" si="22"/>
        <v>0.60771297227979593</v>
      </c>
      <c r="I197" s="2">
        <f t="shared" si="23"/>
        <v>37.79984255635113</v>
      </c>
    </row>
    <row r="198" spans="1:9" ht="13.5" x14ac:dyDescent="0.25">
      <c r="A198" s="3">
        <v>42296</v>
      </c>
      <c r="B198" s="2">
        <v>4.1299000000000001</v>
      </c>
      <c r="C198" s="2">
        <f t="shared" si="27"/>
        <v>6.4999999999999503E-3</v>
      </c>
      <c r="D198" s="2">
        <f t="shared" si="28"/>
        <v>6.4999999999999503E-3</v>
      </c>
      <c r="E198" s="2">
        <f t="shared" si="29"/>
        <v>0</v>
      </c>
      <c r="F198" s="2">
        <f t="shared" si="26"/>
        <v>7.8765603351870963E-3</v>
      </c>
      <c r="G198" s="2">
        <f t="shared" si="26"/>
        <v>1.2196999173959899E-2</v>
      </c>
      <c r="H198" s="2">
        <f t="shared" si="22"/>
        <v>0.64577854133197243</v>
      </c>
      <c r="I198" s="2">
        <f t="shared" si="23"/>
        <v>39.238483496651178</v>
      </c>
    </row>
    <row r="199" spans="1:9" ht="13.5" x14ac:dyDescent="0.25">
      <c r="A199" s="3">
        <v>42297</v>
      </c>
      <c r="B199" s="2">
        <v>4.0585000000000004</v>
      </c>
      <c r="C199" s="2">
        <f t="shared" si="27"/>
        <v>-7.1399999999999686E-2</v>
      </c>
      <c r="D199" s="2">
        <f t="shared" si="28"/>
        <v>0</v>
      </c>
      <c r="E199" s="2">
        <f t="shared" si="29"/>
        <v>7.1399999999999686E-2</v>
      </c>
      <c r="F199" s="2">
        <f t="shared" si="26"/>
        <v>7.3139488826737325E-3</v>
      </c>
      <c r="G199" s="2">
        <f t="shared" si="26"/>
        <v>1.6425784947248456E-2</v>
      </c>
      <c r="H199" s="2">
        <f t="shared" si="22"/>
        <v>0.44527241201334</v>
      </c>
      <c r="I199" s="2">
        <f t="shared" si="23"/>
        <v>30.808891687972661</v>
      </c>
    </row>
    <row r="200" spans="1:9" ht="13.5" x14ac:dyDescent="0.25">
      <c r="A200" s="3">
        <v>42298</v>
      </c>
      <c r="B200" s="2">
        <v>4.1527000000000003</v>
      </c>
      <c r="C200" s="2">
        <f t="shared" si="27"/>
        <v>9.4199999999999839E-2</v>
      </c>
      <c r="D200" s="2">
        <f t="shared" si="28"/>
        <v>9.4199999999999839E-2</v>
      </c>
      <c r="E200" s="2">
        <f t="shared" si="29"/>
        <v>0</v>
      </c>
      <c r="F200" s="2">
        <f t="shared" si="26"/>
        <v>1.3520095391054169E-2</v>
      </c>
      <c r="G200" s="2">
        <f t="shared" si="26"/>
        <v>1.5252514593873567E-2</v>
      </c>
      <c r="H200" s="2">
        <f t="shared" si="22"/>
        <v>0.88641746958135981</v>
      </c>
      <c r="I200" s="2">
        <f t="shared" si="23"/>
        <v>46.989464626728491</v>
      </c>
    </row>
    <row r="201" spans="1:9" ht="13.5" x14ac:dyDescent="0.25">
      <c r="A201" s="3">
        <v>42299</v>
      </c>
      <c r="B201" s="2">
        <v>4.1266999999999996</v>
      </c>
      <c r="C201" s="2">
        <f t="shared" si="27"/>
        <v>-2.6000000000000689E-2</v>
      </c>
      <c r="D201" s="2">
        <f t="shared" si="28"/>
        <v>0</v>
      </c>
      <c r="E201" s="2">
        <f t="shared" si="29"/>
        <v>2.6000000000000689E-2</v>
      </c>
      <c r="F201" s="2">
        <f t="shared" si="26"/>
        <v>1.2554374291693158E-2</v>
      </c>
      <c r="G201" s="2">
        <f t="shared" si="26"/>
        <v>1.6020192122882648E-2</v>
      </c>
      <c r="H201" s="2">
        <f t="shared" si="22"/>
        <v>0.78365940903798248</v>
      </c>
      <c r="I201" s="2">
        <f t="shared" si="23"/>
        <v>43.935484827826492</v>
      </c>
    </row>
    <row r="202" spans="1:9" ht="13.5" x14ac:dyDescent="0.25">
      <c r="A202" s="3">
        <v>42300</v>
      </c>
      <c r="B202" s="2">
        <v>4.1234000000000002</v>
      </c>
      <c r="C202" s="2">
        <f t="shared" si="27"/>
        <v>-3.2999999999994145E-3</v>
      </c>
      <c r="D202" s="2">
        <f t="shared" si="28"/>
        <v>0</v>
      </c>
      <c r="E202" s="2">
        <f t="shared" si="29"/>
        <v>3.2999999999994145E-3</v>
      </c>
      <c r="F202" s="2">
        <f t="shared" si="26"/>
        <v>1.1657633270857932E-2</v>
      </c>
      <c r="G202" s="2">
        <f t="shared" si="26"/>
        <v>1.5111606971248132E-2</v>
      </c>
      <c r="H202" s="2">
        <f t="shared" si="22"/>
        <v>0.77143571117473808</v>
      </c>
      <c r="I202" s="2">
        <f t="shared" si="23"/>
        <v>43.548614624188417</v>
      </c>
    </row>
    <row r="203" spans="1:9" ht="13.5" x14ac:dyDescent="0.25">
      <c r="A203" s="3">
        <v>42303</v>
      </c>
      <c r="B203" s="2">
        <v>4.1234000000000002</v>
      </c>
      <c r="C203" s="2">
        <f t="shared" si="27"/>
        <v>0</v>
      </c>
      <c r="D203" s="2">
        <f t="shared" si="28"/>
        <v>0</v>
      </c>
      <c r="E203" s="2">
        <f t="shared" si="29"/>
        <v>0</v>
      </c>
      <c r="F203" s="2">
        <f t="shared" si="26"/>
        <v>1.0824945180082366E-2</v>
      </c>
      <c r="G203" s="2">
        <f t="shared" si="26"/>
        <v>1.4032206473301837E-2</v>
      </c>
      <c r="H203" s="2">
        <f t="shared" si="22"/>
        <v>0.77143571117473808</v>
      </c>
      <c r="I203" s="2">
        <f t="shared" si="23"/>
        <v>43.548614624188417</v>
      </c>
    </row>
    <row r="204" spans="1:9" ht="13.5" x14ac:dyDescent="0.25">
      <c r="A204" s="3">
        <v>42304</v>
      </c>
      <c r="B204" s="2">
        <v>4.1527000000000003</v>
      </c>
      <c r="C204" s="2">
        <f t="shared" si="27"/>
        <v>2.9300000000000104E-2</v>
      </c>
      <c r="D204" s="2">
        <f t="shared" si="28"/>
        <v>2.9300000000000104E-2</v>
      </c>
      <c r="E204" s="2">
        <f t="shared" si="29"/>
        <v>0</v>
      </c>
      <c r="F204" s="2">
        <f t="shared" si="26"/>
        <v>1.2144591952933633E-2</v>
      </c>
      <c r="G204" s="2">
        <f t="shared" si="26"/>
        <v>1.3029906010923135E-2</v>
      </c>
      <c r="H204" s="2">
        <f t="shared" si="22"/>
        <v>0.9320552230194652</v>
      </c>
      <c r="I204" s="2">
        <f t="shared" si="23"/>
        <v>48.241645058303533</v>
      </c>
    </row>
    <row r="205" spans="1:9" ht="13.5" x14ac:dyDescent="0.25">
      <c r="A205" s="3">
        <v>42305</v>
      </c>
      <c r="B205" s="2">
        <v>4.1558999999999999</v>
      </c>
      <c r="C205" s="2">
        <f t="shared" si="27"/>
        <v>3.1999999999996476E-3</v>
      </c>
      <c r="D205" s="2">
        <f t="shared" si="28"/>
        <v>3.1999999999996476E-3</v>
      </c>
      <c r="E205" s="2">
        <f t="shared" si="29"/>
        <v>0</v>
      </c>
      <c r="F205" s="2">
        <f t="shared" ref="F205:G220" si="30">((F204*13)+D205)/14</f>
        <v>1.1505692527724062E-2</v>
      </c>
      <c r="G205" s="2">
        <f t="shared" si="30"/>
        <v>1.2099198438714339E-2</v>
      </c>
      <c r="H205" s="2">
        <f t="shared" si="22"/>
        <v>0.95094667518707598</v>
      </c>
      <c r="I205" s="2">
        <f t="shared" si="23"/>
        <v>48.742832763273242</v>
      </c>
    </row>
    <row r="206" spans="1:9" ht="13.5" x14ac:dyDescent="0.25">
      <c r="A206" s="3">
        <v>42306</v>
      </c>
      <c r="B206" s="2">
        <v>4.1234000000000002</v>
      </c>
      <c r="C206" s="2">
        <f t="shared" si="27"/>
        <v>-3.2499999999999751E-2</v>
      </c>
      <c r="D206" s="2">
        <f t="shared" si="28"/>
        <v>0</v>
      </c>
      <c r="E206" s="2">
        <f t="shared" si="29"/>
        <v>3.2499999999999751E-2</v>
      </c>
      <c r="F206" s="2">
        <f t="shared" si="30"/>
        <v>1.0683857347172343E-2</v>
      </c>
      <c r="G206" s="2">
        <f t="shared" si="30"/>
        <v>1.3556398550234727E-2</v>
      </c>
      <c r="H206" s="2">
        <f t="shared" si="22"/>
        <v>0.78810440011645666</v>
      </c>
      <c r="I206" s="2">
        <f t="shared" si="23"/>
        <v>44.074853798532594</v>
      </c>
    </row>
    <row r="207" spans="1:9" ht="13.5" x14ac:dyDescent="0.25">
      <c r="A207" s="3">
        <v>42307</v>
      </c>
      <c r="B207" s="2">
        <v>4.1071999999999997</v>
      </c>
      <c r="C207" s="2">
        <f t="shared" si="27"/>
        <v>-1.6200000000000436E-2</v>
      </c>
      <c r="D207" s="2">
        <f t="shared" si="28"/>
        <v>0</v>
      </c>
      <c r="E207" s="2">
        <f t="shared" si="29"/>
        <v>1.6200000000000436E-2</v>
      </c>
      <c r="F207" s="2">
        <f t="shared" si="30"/>
        <v>9.920724679517174E-3</v>
      </c>
      <c r="G207" s="2">
        <f t="shared" si="30"/>
        <v>1.3745227225217992E-2</v>
      </c>
      <c r="H207" s="2">
        <f t="shared" si="22"/>
        <v>0.72175777940694152</v>
      </c>
      <c r="I207" s="2">
        <f t="shared" si="23"/>
        <v>41.919821013124768</v>
      </c>
    </row>
    <row r="208" spans="1:9" ht="13.5" x14ac:dyDescent="0.25">
      <c r="A208" s="3">
        <v>42310</v>
      </c>
      <c r="B208" s="2">
        <v>4.1364000000000001</v>
      </c>
      <c r="C208" s="2">
        <f t="shared" si="27"/>
        <v>2.9200000000000337E-2</v>
      </c>
      <c r="D208" s="2">
        <f t="shared" si="28"/>
        <v>2.9200000000000337E-2</v>
      </c>
      <c r="E208" s="2">
        <f t="shared" si="29"/>
        <v>0</v>
      </c>
      <c r="F208" s="2">
        <f t="shared" si="30"/>
        <v>1.12978157738374E-2</v>
      </c>
      <c r="G208" s="2">
        <f t="shared" si="30"/>
        <v>1.2763425280559565E-2</v>
      </c>
      <c r="H208" s="2">
        <f t="shared" si="22"/>
        <v>0.88517114532299657</v>
      </c>
      <c r="I208" s="2">
        <f t="shared" si="23"/>
        <v>46.954418304091718</v>
      </c>
    </row>
    <row r="209" spans="1:9" ht="13.5" x14ac:dyDescent="0.25">
      <c r="A209" s="3">
        <v>42311</v>
      </c>
      <c r="B209" s="2">
        <v>4.1234000000000002</v>
      </c>
      <c r="C209" s="2">
        <f t="shared" si="27"/>
        <v>-1.2999999999999901E-2</v>
      </c>
      <c r="D209" s="2">
        <f t="shared" si="28"/>
        <v>0</v>
      </c>
      <c r="E209" s="2">
        <f t="shared" si="29"/>
        <v>1.2999999999999901E-2</v>
      </c>
      <c r="F209" s="2">
        <f t="shared" si="30"/>
        <v>1.0490828932849014E-2</v>
      </c>
      <c r="G209" s="2">
        <f t="shared" si="30"/>
        <v>1.2780323474805304E-2</v>
      </c>
      <c r="H209" s="2">
        <f t="shared" ref="H209:H272" si="31">F209/G209</f>
        <v>0.82085785649559484</v>
      </c>
      <c r="I209" s="2">
        <f t="shared" ref="I209:I272" si="32">IF(G209=0,100,100-(100/(1+H209)))</f>
        <v>45.080831189943062</v>
      </c>
    </row>
    <row r="210" spans="1:9" ht="13.5" x14ac:dyDescent="0.25">
      <c r="A210" s="3">
        <v>42312</v>
      </c>
      <c r="B210" s="2">
        <v>4.1234000000000002</v>
      </c>
      <c r="C210" s="2">
        <f t="shared" si="27"/>
        <v>0</v>
      </c>
      <c r="D210" s="2">
        <f t="shared" si="28"/>
        <v>0</v>
      </c>
      <c r="E210" s="2">
        <f t="shared" si="29"/>
        <v>0</v>
      </c>
      <c r="F210" s="2">
        <f t="shared" si="30"/>
        <v>9.7414840090740851E-3</v>
      </c>
      <c r="G210" s="2">
        <f t="shared" si="30"/>
        <v>1.1867443226604924E-2</v>
      </c>
      <c r="H210" s="2">
        <f t="shared" si="31"/>
        <v>0.82085785649559495</v>
      </c>
      <c r="I210" s="2">
        <f t="shared" si="32"/>
        <v>45.080831189943069</v>
      </c>
    </row>
    <row r="211" spans="1:9" ht="13.5" x14ac:dyDescent="0.25">
      <c r="A211" s="3">
        <v>42313</v>
      </c>
      <c r="B211" s="2">
        <v>4.1234000000000002</v>
      </c>
      <c r="C211" s="2">
        <f t="shared" si="27"/>
        <v>0</v>
      </c>
      <c r="D211" s="2">
        <f t="shared" si="28"/>
        <v>0</v>
      </c>
      <c r="E211" s="2">
        <f t="shared" si="29"/>
        <v>0</v>
      </c>
      <c r="F211" s="2">
        <f t="shared" si="30"/>
        <v>9.0456637227116499E-3</v>
      </c>
      <c r="G211" s="2">
        <f t="shared" si="30"/>
        <v>1.1019768710418858E-2</v>
      </c>
      <c r="H211" s="2">
        <f t="shared" si="31"/>
        <v>0.82085785649559484</v>
      </c>
      <c r="I211" s="2">
        <f t="shared" si="32"/>
        <v>45.080831189943062</v>
      </c>
    </row>
    <row r="212" spans="1:9" ht="13.5" x14ac:dyDescent="0.25">
      <c r="A212" s="3">
        <v>42314</v>
      </c>
      <c r="B212" s="2">
        <v>4.1071999999999997</v>
      </c>
      <c r="C212" s="2">
        <f t="shared" si="27"/>
        <v>-1.6200000000000436E-2</v>
      </c>
      <c r="D212" s="2">
        <f t="shared" si="28"/>
        <v>0</v>
      </c>
      <c r="E212" s="2">
        <f t="shared" si="29"/>
        <v>1.6200000000000436E-2</v>
      </c>
      <c r="F212" s="2">
        <f t="shared" si="30"/>
        <v>8.3995448853751032E-3</v>
      </c>
      <c r="G212" s="2">
        <f t="shared" si="30"/>
        <v>1.1389785231103258E-2</v>
      </c>
      <c r="H212" s="2">
        <f t="shared" si="31"/>
        <v>0.7374629736158328</v>
      </c>
      <c r="I212" s="2">
        <f t="shared" si="32"/>
        <v>42.444816655925571</v>
      </c>
    </row>
    <row r="213" spans="1:9" ht="13.5" x14ac:dyDescent="0.25">
      <c r="A213" s="3">
        <v>42317</v>
      </c>
      <c r="B213" s="2">
        <v>4.1234000000000002</v>
      </c>
      <c r="C213" s="2">
        <f t="shared" si="27"/>
        <v>1.6200000000000436E-2</v>
      </c>
      <c r="D213" s="2">
        <f t="shared" si="28"/>
        <v>1.6200000000000436E-2</v>
      </c>
      <c r="E213" s="2">
        <f t="shared" si="29"/>
        <v>0</v>
      </c>
      <c r="F213" s="2">
        <f t="shared" si="30"/>
        <v>8.9567202507054855E-3</v>
      </c>
      <c r="G213" s="2">
        <f t="shared" si="30"/>
        <v>1.0576229143167309E-2</v>
      </c>
      <c r="H213" s="2">
        <f t="shared" si="31"/>
        <v>0.84687274920588362</v>
      </c>
      <c r="I213" s="2">
        <f t="shared" si="32"/>
        <v>45.854417938107595</v>
      </c>
    </row>
    <row r="214" spans="1:9" ht="13.5" x14ac:dyDescent="0.25">
      <c r="A214" s="3">
        <v>42318</v>
      </c>
      <c r="B214" s="2">
        <v>4.1234000000000002</v>
      </c>
      <c r="C214" s="2">
        <f t="shared" si="27"/>
        <v>0</v>
      </c>
      <c r="D214" s="2">
        <f t="shared" si="28"/>
        <v>0</v>
      </c>
      <c r="E214" s="2">
        <f t="shared" si="29"/>
        <v>0</v>
      </c>
      <c r="F214" s="2">
        <f t="shared" si="30"/>
        <v>8.3169545185122363E-3</v>
      </c>
      <c r="G214" s="2">
        <f t="shared" si="30"/>
        <v>9.8207842043696435E-3</v>
      </c>
      <c r="H214" s="2">
        <f t="shared" si="31"/>
        <v>0.84687274920588362</v>
      </c>
      <c r="I214" s="2">
        <f t="shared" si="32"/>
        <v>45.854417938107595</v>
      </c>
    </row>
    <row r="215" spans="1:9" ht="13.5" x14ac:dyDescent="0.25">
      <c r="A215" s="3">
        <v>42319</v>
      </c>
      <c r="B215" s="2">
        <v>4.0910000000000002</v>
      </c>
      <c r="C215" s="2">
        <f t="shared" si="27"/>
        <v>-3.2399999999999984E-2</v>
      </c>
      <c r="D215" s="2">
        <f t="shared" si="28"/>
        <v>0</v>
      </c>
      <c r="E215" s="2">
        <f t="shared" si="29"/>
        <v>3.2399999999999984E-2</v>
      </c>
      <c r="F215" s="2">
        <f t="shared" si="30"/>
        <v>7.7228863386185056E-3</v>
      </c>
      <c r="G215" s="2">
        <f t="shared" si="30"/>
        <v>1.1433585332628953E-2</v>
      </c>
      <c r="H215" s="2">
        <f t="shared" si="31"/>
        <v>0.67545622076909473</v>
      </c>
      <c r="I215" s="2">
        <f t="shared" si="32"/>
        <v>40.314763966738319</v>
      </c>
    </row>
    <row r="216" spans="1:9" ht="13.5" x14ac:dyDescent="0.25">
      <c r="A216" s="3">
        <v>42320</v>
      </c>
      <c r="B216" s="2">
        <v>4.1234000000000002</v>
      </c>
      <c r="C216" s="2">
        <f t="shared" si="27"/>
        <v>3.2399999999999984E-2</v>
      </c>
      <c r="D216" s="2">
        <f t="shared" si="28"/>
        <v>3.2399999999999984E-2</v>
      </c>
      <c r="E216" s="2">
        <f t="shared" si="29"/>
        <v>0</v>
      </c>
      <c r="F216" s="2">
        <f t="shared" si="30"/>
        <v>9.4855373144314692E-3</v>
      </c>
      <c r="G216" s="2">
        <f t="shared" si="30"/>
        <v>1.06169006660126E-2</v>
      </c>
      <c r="H216" s="2">
        <f t="shared" si="31"/>
        <v>0.89343751183404096</v>
      </c>
      <c r="I216" s="2">
        <f t="shared" si="32"/>
        <v>47.186004621226203</v>
      </c>
    </row>
    <row r="217" spans="1:9" ht="13.5" x14ac:dyDescent="0.25">
      <c r="A217" s="3">
        <v>42321</v>
      </c>
      <c r="B217" s="2">
        <v>4.1234000000000002</v>
      </c>
      <c r="C217" s="2">
        <f t="shared" si="27"/>
        <v>0</v>
      </c>
      <c r="D217" s="2">
        <f t="shared" si="28"/>
        <v>0</v>
      </c>
      <c r="E217" s="2">
        <f t="shared" si="29"/>
        <v>0</v>
      </c>
      <c r="F217" s="2">
        <f t="shared" si="30"/>
        <v>8.8079989348292219E-3</v>
      </c>
      <c r="G217" s="2">
        <f t="shared" si="30"/>
        <v>9.8585506184402701E-3</v>
      </c>
      <c r="H217" s="2">
        <f t="shared" si="31"/>
        <v>0.89343751183404108</v>
      </c>
      <c r="I217" s="2">
        <f t="shared" si="32"/>
        <v>47.186004621226203</v>
      </c>
    </row>
    <row r="218" spans="1:9" ht="13.5" x14ac:dyDescent="0.25">
      <c r="A218" s="3">
        <v>42324</v>
      </c>
      <c r="B218" s="2">
        <v>4.1234000000000002</v>
      </c>
      <c r="C218" s="2">
        <f t="shared" si="27"/>
        <v>0</v>
      </c>
      <c r="D218" s="2">
        <f t="shared" si="28"/>
        <v>0</v>
      </c>
      <c r="E218" s="2">
        <f t="shared" si="29"/>
        <v>0</v>
      </c>
      <c r="F218" s="2">
        <f t="shared" si="30"/>
        <v>8.1788561537699915E-3</v>
      </c>
      <c r="G218" s="2">
        <f t="shared" si="30"/>
        <v>9.1543684314088214E-3</v>
      </c>
      <c r="H218" s="2">
        <f t="shared" si="31"/>
        <v>0.89343751183404119</v>
      </c>
      <c r="I218" s="2">
        <f t="shared" si="32"/>
        <v>47.186004621226211</v>
      </c>
    </row>
    <row r="219" spans="1:9" ht="13.5" x14ac:dyDescent="0.25">
      <c r="A219" s="3">
        <v>42325</v>
      </c>
      <c r="B219" s="2">
        <v>4.1234000000000002</v>
      </c>
      <c r="C219" s="2">
        <f t="shared" si="27"/>
        <v>0</v>
      </c>
      <c r="D219" s="2">
        <f t="shared" si="28"/>
        <v>0</v>
      </c>
      <c r="E219" s="2">
        <f t="shared" si="29"/>
        <v>0</v>
      </c>
      <c r="F219" s="2">
        <f t="shared" si="30"/>
        <v>7.5946521427864211E-3</v>
      </c>
      <c r="G219" s="2">
        <f t="shared" si="30"/>
        <v>8.5004849720224773E-3</v>
      </c>
      <c r="H219" s="2">
        <f t="shared" si="31"/>
        <v>0.89343751183404119</v>
      </c>
      <c r="I219" s="2">
        <f t="shared" si="32"/>
        <v>47.186004621226211</v>
      </c>
    </row>
    <row r="220" spans="1:9" ht="13.5" x14ac:dyDescent="0.25">
      <c r="A220" s="3">
        <v>42326</v>
      </c>
      <c r="B220" s="2">
        <v>4.117</v>
      </c>
      <c r="C220" s="2">
        <f t="shared" si="27"/>
        <v>-6.4000000000001833E-3</v>
      </c>
      <c r="D220" s="2">
        <f t="shared" si="28"/>
        <v>0</v>
      </c>
      <c r="E220" s="2">
        <f t="shared" si="29"/>
        <v>6.4000000000001833E-3</v>
      </c>
      <c r="F220" s="2">
        <f t="shared" si="30"/>
        <v>7.0521769897302486E-3</v>
      </c>
      <c r="G220" s="2">
        <f t="shared" si="30"/>
        <v>8.3504503311637411E-3</v>
      </c>
      <c r="H220" s="2">
        <f t="shared" si="31"/>
        <v>0.84452654767751167</v>
      </c>
      <c r="I220" s="2">
        <f t="shared" si="32"/>
        <v>45.785545821548389</v>
      </c>
    </row>
    <row r="221" spans="1:9" ht="13.5" x14ac:dyDescent="0.25">
      <c r="A221" s="3">
        <v>42327</v>
      </c>
      <c r="B221" s="2">
        <v>4.2988</v>
      </c>
      <c r="C221" s="2">
        <f t="shared" si="27"/>
        <v>0.18179999999999996</v>
      </c>
      <c r="D221" s="2">
        <f t="shared" si="28"/>
        <v>0.18179999999999996</v>
      </c>
      <c r="E221" s="2">
        <f t="shared" si="29"/>
        <v>0</v>
      </c>
      <c r="F221" s="2">
        <f t="shared" ref="F221:G236" si="33">((F220*13)+D221)/14</f>
        <v>1.9534164347606655E-2</v>
      </c>
      <c r="G221" s="2">
        <f t="shared" si="33"/>
        <v>7.753989593223474E-3</v>
      </c>
      <c r="H221" s="2">
        <f t="shared" si="31"/>
        <v>2.5192404648928539</v>
      </c>
      <c r="I221" s="2">
        <f t="shared" si="32"/>
        <v>71.584777738953235</v>
      </c>
    </row>
    <row r="222" spans="1:9" ht="13.5" x14ac:dyDescent="0.25">
      <c r="A222" s="3">
        <v>42328</v>
      </c>
      <c r="B222" s="2">
        <v>4.4448999999999996</v>
      </c>
      <c r="C222" s="2">
        <f t="shared" si="27"/>
        <v>0.14609999999999967</v>
      </c>
      <c r="D222" s="2">
        <f t="shared" si="28"/>
        <v>0.14609999999999967</v>
      </c>
      <c r="E222" s="2">
        <f t="shared" si="29"/>
        <v>0</v>
      </c>
      <c r="F222" s="2">
        <f t="shared" si="33"/>
        <v>2.8574581179920445E-2</v>
      </c>
      <c r="G222" s="2">
        <f t="shared" si="33"/>
        <v>7.2001331937075119E-3</v>
      </c>
      <c r="H222" s="2">
        <f t="shared" si="31"/>
        <v>3.9686184145722372</v>
      </c>
      <c r="I222" s="2">
        <f t="shared" si="32"/>
        <v>79.873680839181674</v>
      </c>
    </row>
    <row r="223" spans="1:9" ht="13.5" x14ac:dyDescent="0.25">
      <c r="A223" s="3">
        <v>42331</v>
      </c>
      <c r="B223" s="2">
        <v>4.4448999999999996</v>
      </c>
      <c r="C223" s="2">
        <f t="shared" si="27"/>
        <v>0</v>
      </c>
      <c r="D223" s="2">
        <f t="shared" si="28"/>
        <v>0</v>
      </c>
      <c r="E223" s="2">
        <f t="shared" si="29"/>
        <v>0</v>
      </c>
      <c r="F223" s="2">
        <f t="shared" si="33"/>
        <v>2.6533539667068985E-2</v>
      </c>
      <c r="G223" s="2">
        <f t="shared" si="33"/>
        <v>6.6858379655855473E-3</v>
      </c>
      <c r="H223" s="2">
        <f t="shared" si="31"/>
        <v>3.9686184145722372</v>
      </c>
      <c r="I223" s="2">
        <f t="shared" si="32"/>
        <v>79.873680839181674</v>
      </c>
    </row>
    <row r="224" spans="1:9" ht="13.5" x14ac:dyDescent="0.25">
      <c r="A224" s="3">
        <v>42332</v>
      </c>
      <c r="B224" s="2">
        <v>4.4286000000000003</v>
      </c>
      <c r="C224" s="2">
        <f t="shared" si="27"/>
        <v>-1.6299999999999315E-2</v>
      </c>
      <c r="D224" s="2">
        <f t="shared" si="28"/>
        <v>0</v>
      </c>
      <c r="E224" s="2">
        <f t="shared" si="29"/>
        <v>1.6299999999999315E-2</v>
      </c>
      <c r="F224" s="2">
        <f t="shared" si="33"/>
        <v>2.4638286833706915E-2</v>
      </c>
      <c r="G224" s="2">
        <f t="shared" si="33"/>
        <v>7.3725638251865306E-3</v>
      </c>
      <c r="H224" s="2">
        <f t="shared" si="31"/>
        <v>3.34188857742219</v>
      </c>
      <c r="I224" s="2">
        <f t="shared" si="32"/>
        <v>76.968547622341177</v>
      </c>
    </row>
    <row r="225" spans="1:9" ht="13.5" x14ac:dyDescent="0.25">
      <c r="A225" s="3">
        <v>42333</v>
      </c>
      <c r="B225" s="2">
        <v>4.4286000000000003</v>
      </c>
      <c r="C225" s="2">
        <f t="shared" si="27"/>
        <v>0</v>
      </c>
      <c r="D225" s="2">
        <f t="shared" si="28"/>
        <v>0</v>
      </c>
      <c r="E225" s="2">
        <f t="shared" si="29"/>
        <v>0</v>
      </c>
      <c r="F225" s="2">
        <f t="shared" si="33"/>
        <v>2.2878409202727851E-2</v>
      </c>
      <c r="G225" s="2">
        <f t="shared" si="33"/>
        <v>6.8459521233874927E-3</v>
      </c>
      <c r="H225" s="2">
        <f t="shared" si="31"/>
        <v>3.3418885774221905</v>
      </c>
      <c r="I225" s="2">
        <f t="shared" si="32"/>
        <v>76.968547622341177</v>
      </c>
    </row>
    <row r="226" spans="1:9" ht="13.5" x14ac:dyDescent="0.25">
      <c r="A226" s="3">
        <v>42334</v>
      </c>
      <c r="B226" s="2">
        <v>4.4286000000000003</v>
      </c>
      <c r="C226" s="2">
        <f t="shared" si="27"/>
        <v>0</v>
      </c>
      <c r="D226" s="2">
        <f t="shared" si="28"/>
        <v>0</v>
      </c>
      <c r="E226" s="2">
        <f t="shared" si="29"/>
        <v>0</v>
      </c>
      <c r="F226" s="2">
        <f t="shared" si="33"/>
        <v>2.1244237116818721E-2</v>
      </c>
      <c r="G226" s="2">
        <f t="shared" si="33"/>
        <v>6.3569555431455286E-3</v>
      </c>
      <c r="H226" s="2">
        <f t="shared" si="31"/>
        <v>3.3418885774221909</v>
      </c>
      <c r="I226" s="2">
        <f t="shared" si="32"/>
        <v>76.968547622341177</v>
      </c>
    </row>
    <row r="227" spans="1:9" ht="13.5" x14ac:dyDescent="0.25">
      <c r="A227" s="3">
        <v>42335</v>
      </c>
      <c r="B227" s="2">
        <v>4.2207999999999997</v>
      </c>
      <c r="C227" s="2">
        <f t="shared" si="27"/>
        <v>-0.20780000000000065</v>
      </c>
      <c r="D227" s="2">
        <f t="shared" si="28"/>
        <v>0</v>
      </c>
      <c r="E227" s="2">
        <f t="shared" si="29"/>
        <v>0.20780000000000065</v>
      </c>
      <c r="F227" s="2">
        <f t="shared" si="33"/>
        <v>1.9726791608474525E-2</v>
      </c>
      <c r="G227" s="2">
        <f t="shared" si="33"/>
        <v>2.0745744432920894E-2</v>
      </c>
      <c r="H227" s="2">
        <f t="shared" si="31"/>
        <v>0.95088376665676944</v>
      </c>
      <c r="I227" s="2">
        <f t="shared" si="32"/>
        <v>48.741179915925969</v>
      </c>
    </row>
    <row r="228" spans="1:9" ht="13.5" x14ac:dyDescent="0.25">
      <c r="A228" s="3">
        <v>42338</v>
      </c>
      <c r="B228" s="2">
        <v>4.2207999999999997</v>
      </c>
      <c r="C228" s="2">
        <f t="shared" si="27"/>
        <v>0</v>
      </c>
      <c r="D228" s="2">
        <f t="shared" si="28"/>
        <v>0</v>
      </c>
      <c r="E228" s="2">
        <f t="shared" si="29"/>
        <v>0</v>
      </c>
      <c r="F228" s="2">
        <f t="shared" si="33"/>
        <v>1.8317735065012056E-2</v>
      </c>
      <c r="G228" s="2">
        <f t="shared" si="33"/>
        <v>1.9263905544855114E-2</v>
      </c>
      <c r="H228" s="2">
        <f t="shared" si="31"/>
        <v>0.95088376665676944</v>
      </c>
      <c r="I228" s="2">
        <f t="shared" si="32"/>
        <v>48.741179915925969</v>
      </c>
    </row>
    <row r="229" spans="1:9" ht="13.5" x14ac:dyDescent="0.25">
      <c r="A229" s="3">
        <v>42339</v>
      </c>
      <c r="B229" s="2">
        <v>4.2207999999999997</v>
      </c>
      <c r="C229" s="2">
        <f t="shared" si="27"/>
        <v>0</v>
      </c>
      <c r="D229" s="2">
        <f t="shared" si="28"/>
        <v>0</v>
      </c>
      <c r="E229" s="2">
        <f t="shared" si="29"/>
        <v>0</v>
      </c>
      <c r="F229" s="2">
        <f t="shared" si="33"/>
        <v>1.7009325417511195E-2</v>
      </c>
      <c r="G229" s="2">
        <f t="shared" si="33"/>
        <v>1.7887912291651178E-2</v>
      </c>
      <c r="H229" s="2">
        <f t="shared" si="31"/>
        <v>0.95088376665676932</v>
      </c>
      <c r="I229" s="2">
        <f t="shared" si="32"/>
        <v>48.741179915925969</v>
      </c>
    </row>
    <row r="230" spans="1:9" ht="13.5" x14ac:dyDescent="0.25">
      <c r="A230" s="3">
        <v>42340</v>
      </c>
      <c r="B230" s="2">
        <v>4.1623999999999999</v>
      </c>
      <c r="C230" s="2">
        <f t="shared" si="27"/>
        <v>-5.8399999999999785E-2</v>
      </c>
      <c r="D230" s="2">
        <f t="shared" si="28"/>
        <v>0</v>
      </c>
      <c r="E230" s="2">
        <f t="shared" si="29"/>
        <v>5.8399999999999785E-2</v>
      </c>
      <c r="F230" s="2">
        <f t="shared" si="33"/>
        <v>1.5794373601974682E-2</v>
      </c>
      <c r="G230" s="2">
        <f t="shared" si="33"/>
        <v>2.0781632842247506E-2</v>
      </c>
      <c r="H230" s="2">
        <f t="shared" si="31"/>
        <v>0.76001600653178236</v>
      </c>
      <c r="I230" s="2">
        <f t="shared" si="32"/>
        <v>43.1823349169102</v>
      </c>
    </row>
    <row r="231" spans="1:9" ht="13.5" x14ac:dyDescent="0.25">
      <c r="A231" s="3">
        <v>42341</v>
      </c>
      <c r="B231" s="2">
        <v>4.1623999999999999</v>
      </c>
      <c r="C231" s="2">
        <f t="shared" si="27"/>
        <v>0</v>
      </c>
      <c r="D231" s="2">
        <f t="shared" si="28"/>
        <v>0</v>
      </c>
      <c r="E231" s="2">
        <f t="shared" si="29"/>
        <v>0</v>
      </c>
      <c r="F231" s="2">
        <f t="shared" si="33"/>
        <v>1.4666204058976491E-2</v>
      </c>
      <c r="G231" s="2">
        <f t="shared" si="33"/>
        <v>1.9297230496372685E-2</v>
      </c>
      <c r="H231" s="2">
        <f t="shared" si="31"/>
        <v>0.76001600653178225</v>
      </c>
      <c r="I231" s="2">
        <f t="shared" si="32"/>
        <v>43.182334916910193</v>
      </c>
    </row>
    <row r="232" spans="1:9" ht="13.5" x14ac:dyDescent="0.25">
      <c r="A232" s="3">
        <v>42342</v>
      </c>
      <c r="B232" s="2">
        <v>4.2176</v>
      </c>
      <c r="C232" s="2">
        <f t="shared" si="27"/>
        <v>5.5200000000000138E-2</v>
      </c>
      <c r="D232" s="2">
        <f t="shared" si="28"/>
        <v>5.5200000000000138E-2</v>
      </c>
      <c r="E232" s="2">
        <f t="shared" si="29"/>
        <v>0</v>
      </c>
      <c r="F232" s="2">
        <f t="shared" si="33"/>
        <v>1.7561475197621038E-2</v>
      </c>
      <c r="G232" s="2">
        <f t="shared" si="33"/>
        <v>1.791885688948892E-2</v>
      </c>
      <c r="H232" s="2">
        <f t="shared" si="31"/>
        <v>0.98005555298131097</v>
      </c>
      <c r="I232" s="2">
        <f t="shared" si="32"/>
        <v>49.496366478489477</v>
      </c>
    </row>
    <row r="233" spans="1:9" ht="13.5" x14ac:dyDescent="0.25">
      <c r="A233" s="3">
        <v>42345</v>
      </c>
      <c r="B233" s="2">
        <v>4.2176</v>
      </c>
      <c r="C233" s="2">
        <f t="shared" si="27"/>
        <v>0</v>
      </c>
      <c r="D233" s="2">
        <f t="shared" si="28"/>
        <v>0</v>
      </c>
      <c r="E233" s="2">
        <f t="shared" si="29"/>
        <v>0</v>
      </c>
      <c r="F233" s="2">
        <f t="shared" si="33"/>
        <v>1.6307084112076677E-2</v>
      </c>
      <c r="G233" s="2">
        <f t="shared" si="33"/>
        <v>1.6638938540239713E-2</v>
      </c>
      <c r="H233" s="2">
        <f t="shared" si="31"/>
        <v>0.98005555298131086</v>
      </c>
      <c r="I233" s="2">
        <f t="shared" si="32"/>
        <v>49.49636647848947</v>
      </c>
    </row>
    <row r="234" spans="1:9" ht="13.5" x14ac:dyDescent="0.25">
      <c r="A234" s="3">
        <v>42346</v>
      </c>
      <c r="B234" s="2">
        <v>4.2176</v>
      </c>
      <c r="C234" s="2">
        <f t="shared" si="27"/>
        <v>0</v>
      </c>
      <c r="D234" s="2">
        <f t="shared" si="28"/>
        <v>0</v>
      </c>
      <c r="E234" s="2">
        <f t="shared" si="29"/>
        <v>0</v>
      </c>
      <c r="F234" s="2">
        <f t="shared" si="33"/>
        <v>1.5142292389785485E-2</v>
      </c>
      <c r="G234" s="2">
        <f t="shared" si="33"/>
        <v>1.545044293022259E-2</v>
      </c>
      <c r="H234" s="2">
        <f t="shared" si="31"/>
        <v>0.98005555298131086</v>
      </c>
      <c r="I234" s="2">
        <f t="shared" si="32"/>
        <v>49.49636647848947</v>
      </c>
    </row>
    <row r="235" spans="1:9" ht="13.5" x14ac:dyDescent="0.25">
      <c r="A235" s="3">
        <v>42347</v>
      </c>
      <c r="B235" s="2">
        <v>4.1266999999999996</v>
      </c>
      <c r="C235" s="2">
        <f t="shared" si="27"/>
        <v>-9.0900000000000425E-2</v>
      </c>
      <c r="D235" s="2">
        <f t="shared" si="28"/>
        <v>0</v>
      </c>
      <c r="E235" s="2">
        <f t="shared" si="29"/>
        <v>9.0900000000000425E-2</v>
      </c>
      <c r="F235" s="2">
        <f t="shared" si="33"/>
        <v>1.4060700076229379E-2</v>
      </c>
      <c r="G235" s="2">
        <f t="shared" si="33"/>
        <v>2.0839697006635294E-2</v>
      </c>
      <c r="H235" s="2">
        <f t="shared" si="31"/>
        <v>0.67470750998694928</v>
      </c>
      <c r="I235" s="2">
        <f t="shared" si="32"/>
        <v>40.288080513367206</v>
      </c>
    </row>
    <row r="236" spans="1:9" ht="13.5" x14ac:dyDescent="0.25">
      <c r="A236" s="3">
        <v>42348</v>
      </c>
      <c r="B236" s="2">
        <v>4.1071999999999997</v>
      </c>
      <c r="C236" s="2">
        <f t="shared" si="27"/>
        <v>-1.9499999999999851E-2</v>
      </c>
      <c r="D236" s="2">
        <f t="shared" si="28"/>
        <v>0</v>
      </c>
      <c r="E236" s="2">
        <f t="shared" si="29"/>
        <v>1.9499999999999851E-2</v>
      </c>
      <c r="F236" s="2">
        <f t="shared" si="33"/>
        <v>1.305636435649871E-2</v>
      </c>
      <c r="G236" s="2">
        <f t="shared" si="33"/>
        <v>2.0744004363304192E-2</v>
      </c>
      <c r="H236" s="2">
        <f t="shared" si="31"/>
        <v>0.62940424268301864</v>
      </c>
      <c r="I236" s="2">
        <f t="shared" si="32"/>
        <v>38.627875526249127</v>
      </c>
    </row>
    <row r="237" spans="1:9" ht="13.5" x14ac:dyDescent="0.25">
      <c r="A237" s="3">
        <v>42349</v>
      </c>
      <c r="B237" s="2">
        <v>4.0585000000000004</v>
      </c>
      <c r="C237" s="2">
        <f t="shared" si="27"/>
        <v>-4.8699999999999299E-2</v>
      </c>
      <c r="D237" s="2">
        <f t="shared" si="28"/>
        <v>0</v>
      </c>
      <c r="E237" s="2">
        <f t="shared" si="29"/>
        <v>4.8699999999999299E-2</v>
      </c>
      <c r="F237" s="2">
        <f t="shared" ref="F237:G252" si="34">((F236*13)+D237)/14</f>
        <v>1.2123766902463088E-2</v>
      </c>
      <c r="G237" s="2">
        <f t="shared" si="34"/>
        <v>2.2740861194496701E-2</v>
      </c>
      <c r="H237" s="2">
        <f t="shared" si="31"/>
        <v>0.53312699104803674</v>
      </c>
      <c r="I237" s="2">
        <f t="shared" si="32"/>
        <v>34.773831141254263</v>
      </c>
    </row>
    <row r="238" spans="1:9" ht="13.5" x14ac:dyDescent="0.25">
      <c r="A238" s="3">
        <v>42352</v>
      </c>
      <c r="B238" s="2">
        <v>4.1786000000000003</v>
      </c>
      <c r="C238" s="2">
        <f t="shared" si="27"/>
        <v>0.12009999999999987</v>
      </c>
      <c r="D238" s="2">
        <f t="shared" si="28"/>
        <v>0.12009999999999987</v>
      </c>
      <c r="E238" s="2">
        <f t="shared" si="29"/>
        <v>0</v>
      </c>
      <c r="F238" s="2">
        <f t="shared" si="34"/>
        <v>1.9836354980858572E-2</v>
      </c>
      <c r="G238" s="2">
        <f t="shared" si="34"/>
        <v>2.1116513966318366E-2</v>
      </c>
      <c r="H238" s="2">
        <f t="shared" si="31"/>
        <v>0.93937640523896626</v>
      </c>
      <c r="I238" s="2">
        <f t="shared" si="32"/>
        <v>48.437033816713779</v>
      </c>
    </row>
    <row r="239" spans="1:9" ht="13.5" x14ac:dyDescent="0.25">
      <c r="A239" s="3">
        <v>42353</v>
      </c>
      <c r="B239" s="2">
        <v>4.2046000000000001</v>
      </c>
      <c r="C239" s="2">
        <f t="shared" si="27"/>
        <v>2.5999999999999801E-2</v>
      </c>
      <c r="D239" s="2">
        <f t="shared" si="28"/>
        <v>2.5999999999999801E-2</v>
      </c>
      <c r="E239" s="2">
        <f t="shared" si="29"/>
        <v>0</v>
      </c>
      <c r="F239" s="2">
        <f t="shared" si="34"/>
        <v>2.0276615339368659E-2</v>
      </c>
      <c r="G239" s="2">
        <f t="shared" si="34"/>
        <v>1.960819154015277E-2</v>
      </c>
      <c r="H239" s="2">
        <f t="shared" si="31"/>
        <v>1.0340890080478418</v>
      </c>
      <c r="I239" s="2">
        <f t="shared" si="32"/>
        <v>50.837942880399261</v>
      </c>
    </row>
    <row r="240" spans="1:9" ht="13.5" x14ac:dyDescent="0.25">
      <c r="A240" s="3">
        <v>42354</v>
      </c>
      <c r="B240" s="2">
        <v>4.2046000000000001</v>
      </c>
      <c r="C240" s="2">
        <f t="shared" si="27"/>
        <v>0</v>
      </c>
      <c r="D240" s="2">
        <f t="shared" si="28"/>
        <v>0</v>
      </c>
      <c r="E240" s="2">
        <f t="shared" si="29"/>
        <v>0</v>
      </c>
      <c r="F240" s="2">
        <f t="shared" si="34"/>
        <v>1.8828285672270899E-2</v>
      </c>
      <c r="G240" s="2">
        <f t="shared" si="34"/>
        <v>1.8207606430141857E-2</v>
      </c>
      <c r="H240" s="2">
        <f t="shared" si="31"/>
        <v>1.0340890080478418</v>
      </c>
      <c r="I240" s="2">
        <f t="shared" si="32"/>
        <v>50.837942880399261</v>
      </c>
    </row>
    <row r="241" spans="1:9" ht="13.5" x14ac:dyDescent="0.25">
      <c r="A241" s="3">
        <v>42355</v>
      </c>
      <c r="B241" s="2">
        <v>4.2046000000000001</v>
      </c>
      <c r="C241" s="2">
        <f t="shared" si="27"/>
        <v>0</v>
      </c>
      <c r="D241" s="2">
        <f t="shared" si="28"/>
        <v>0</v>
      </c>
      <c r="E241" s="2">
        <f t="shared" si="29"/>
        <v>0</v>
      </c>
      <c r="F241" s="2">
        <f t="shared" si="34"/>
        <v>1.7483408124251549E-2</v>
      </c>
      <c r="G241" s="2">
        <f t="shared" si="34"/>
        <v>1.6907063113703154E-2</v>
      </c>
      <c r="H241" s="2">
        <f t="shared" si="31"/>
        <v>1.0340890080478418</v>
      </c>
      <c r="I241" s="2">
        <f t="shared" si="32"/>
        <v>50.837942880399261</v>
      </c>
    </row>
    <row r="242" spans="1:9" ht="13.5" x14ac:dyDescent="0.25">
      <c r="A242" s="3">
        <v>42356</v>
      </c>
      <c r="B242" s="2">
        <v>4.2046000000000001</v>
      </c>
      <c r="C242" s="2">
        <f t="shared" si="27"/>
        <v>0</v>
      </c>
      <c r="D242" s="2">
        <f t="shared" si="28"/>
        <v>0</v>
      </c>
      <c r="E242" s="2">
        <f t="shared" si="29"/>
        <v>0</v>
      </c>
      <c r="F242" s="2">
        <f t="shared" si="34"/>
        <v>1.6234593258233582E-2</v>
      </c>
      <c r="G242" s="2">
        <f t="shared" si="34"/>
        <v>1.5699415748438642E-2</v>
      </c>
      <c r="H242" s="2">
        <f t="shared" si="31"/>
        <v>1.0340890080478418</v>
      </c>
      <c r="I242" s="2">
        <f t="shared" si="32"/>
        <v>50.837942880399261</v>
      </c>
    </row>
    <row r="243" spans="1:9" ht="13.5" x14ac:dyDescent="0.25">
      <c r="A243" s="3">
        <v>42359</v>
      </c>
      <c r="B243" s="2">
        <v>4.2176</v>
      </c>
      <c r="C243" s="2">
        <f t="shared" si="27"/>
        <v>1.2999999999999901E-2</v>
      </c>
      <c r="D243" s="2">
        <f t="shared" si="28"/>
        <v>1.2999999999999901E-2</v>
      </c>
      <c r="E243" s="2">
        <f t="shared" si="29"/>
        <v>0</v>
      </c>
      <c r="F243" s="2">
        <f t="shared" si="34"/>
        <v>1.6003550882645462E-2</v>
      </c>
      <c r="G243" s="2">
        <f t="shared" si="34"/>
        <v>1.4578028909264453E-2</v>
      </c>
      <c r="H243" s="2">
        <f t="shared" si="31"/>
        <v>1.0977856459370223</v>
      </c>
      <c r="I243" s="2">
        <f t="shared" si="32"/>
        <v>52.330687268415929</v>
      </c>
    </row>
    <row r="244" spans="1:9" ht="13.5" x14ac:dyDescent="0.25">
      <c r="A244" s="3">
        <v>42360</v>
      </c>
      <c r="B244" s="2">
        <v>4.2176</v>
      </c>
      <c r="C244" s="2">
        <f t="shared" si="27"/>
        <v>0</v>
      </c>
      <c r="D244" s="2">
        <f t="shared" si="28"/>
        <v>0</v>
      </c>
      <c r="E244" s="2">
        <f t="shared" si="29"/>
        <v>0</v>
      </c>
      <c r="F244" s="2">
        <f t="shared" si="34"/>
        <v>1.4860440105313644E-2</v>
      </c>
      <c r="G244" s="2">
        <f t="shared" si="34"/>
        <v>1.3536741130031279E-2</v>
      </c>
      <c r="H244" s="2">
        <f t="shared" si="31"/>
        <v>1.0977856459370223</v>
      </c>
      <c r="I244" s="2">
        <f t="shared" si="32"/>
        <v>52.330687268415929</v>
      </c>
    </row>
    <row r="245" spans="1:9" ht="13.5" x14ac:dyDescent="0.25">
      <c r="A245" s="3">
        <v>42361</v>
      </c>
      <c r="B245" s="2">
        <v>4.2144000000000004</v>
      </c>
      <c r="C245" s="2">
        <f t="shared" si="27"/>
        <v>-3.1999999999996476E-3</v>
      </c>
      <c r="D245" s="2">
        <f t="shared" si="28"/>
        <v>0</v>
      </c>
      <c r="E245" s="2">
        <f t="shared" si="29"/>
        <v>3.1999999999996476E-3</v>
      </c>
      <c r="F245" s="2">
        <f t="shared" si="34"/>
        <v>1.3798980097791241E-2</v>
      </c>
      <c r="G245" s="2">
        <f t="shared" si="34"/>
        <v>1.2798402477886162E-2</v>
      </c>
      <c r="H245" s="2">
        <f t="shared" si="31"/>
        <v>1.078179883906131</v>
      </c>
      <c r="I245" s="2">
        <f t="shared" si="32"/>
        <v>51.880970086169455</v>
      </c>
    </row>
    <row r="246" spans="1:9" ht="13.5" x14ac:dyDescent="0.25">
      <c r="A246" s="3">
        <v>42363</v>
      </c>
      <c r="B246" s="2">
        <v>4.2144000000000004</v>
      </c>
      <c r="C246" s="2">
        <f t="shared" si="27"/>
        <v>0</v>
      </c>
      <c r="D246" s="2">
        <f t="shared" si="28"/>
        <v>0</v>
      </c>
      <c r="E246" s="2">
        <f t="shared" si="29"/>
        <v>0</v>
      </c>
      <c r="F246" s="2">
        <f t="shared" si="34"/>
        <v>1.2813338662234722E-2</v>
      </c>
      <c r="G246" s="2">
        <f t="shared" si="34"/>
        <v>1.1884230872322864E-2</v>
      </c>
      <c r="H246" s="2">
        <f t="shared" si="31"/>
        <v>1.078179883906131</v>
      </c>
      <c r="I246" s="2">
        <f t="shared" si="32"/>
        <v>51.880970086169455</v>
      </c>
    </row>
    <row r="247" spans="1:9" ht="13.5" x14ac:dyDescent="0.25">
      <c r="A247" s="3">
        <v>42366</v>
      </c>
      <c r="B247" s="2">
        <v>4.2144000000000004</v>
      </c>
      <c r="C247" s="2">
        <f t="shared" si="27"/>
        <v>0</v>
      </c>
      <c r="D247" s="2">
        <f t="shared" si="28"/>
        <v>0</v>
      </c>
      <c r="E247" s="2">
        <f t="shared" si="29"/>
        <v>0</v>
      </c>
      <c r="F247" s="2">
        <f t="shared" si="34"/>
        <v>1.1898100186360814E-2</v>
      </c>
      <c r="G247" s="2">
        <f t="shared" si="34"/>
        <v>1.1035357238585517E-2</v>
      </c>
      <c r="H247" s="2">
        <f t="shared" si="31"/>
        <v>1.078179883906131</v>
      </c>
      <c r="I247" s="2">
        <f t="shared" si="32"/>
        <v>51.880970086169455</v>
      </c>
    </row>
    <row r="248" spans="1:9" ht="13.5" x14ac:dyDescent="0.25">
      <c r="A248" s="3">
        <v>42367</v>
      </c>
      <c r="B248" s="2">
        <v>4.2370999999999999</v>
      </c>
      <c r="C248" s="2">
        <f t="shared" si="27"/>
        <v>2.2699999999999498E-2</v>
      </c>
      <c r="D248" s="2">
        <f t="shared" si="28"/>
        <v>2.2699999999999498E-2</v>
      </c>
      <c r="E248" s="2">
        <f t="shared" si="29"/>
        <v>0</v>
      </c>
      <c r="F248" s="2">
        <f t="shared" si="34"/>
        <v>1.2669664458763578E-2</v>
      </c>
      <c r="G248" s="2">
        <f t="shared" si="34"/>
        <v>1.0247117435829409E-2</v>
      </c>
      <c r="H248" s="2">
        <f t="shared" si="31"/>
        <v>1.2364125363161789</v>
      </c>
      <c r="I248" s="2">
        <f t="shared" si="32"/>
        <v>55.285530564624665</v>
      </c>
    </row>
    <row r="249" spans="1:9" ht="13.5" x14ac:dyDescent="0.25">
      <c r="A249" s="3">
        <v>42368</v>
      </c>
      <c r="B249" s="2">
        <v>4.2533000000000003</v>
      </c>
      <c r="C249" s="2">
        <f t="shared" si="27"/>
        <v>1.6200000000000436E-2</v>
      </c>
      <c r="D249" s="2">
        <f t="shared" si="28"/>
        <v>1.6200000000000436E-2</v>
      </c>
      <c r="E249" s="2">
        <f t="shared" si="29"/>
        <v>0</v>
      </c>
      <c r="F249" s="2">
        <f t="shared" si="34"/>
        <v>1.2921831283137638E-2</v>
      </c>
      <c r="G249" s="2">
        <f t="shared" si="34"/>
        <v>9.5151804761273075E-3</v>
      </c>
      <c r="H249" s="2">
        <f t="shared" si="31"/>
        <v>1.3580227212250253</v>
      </c>
      <c r="I249" s="2">
        <f t="shared" si="32"/>
        <v>57.591587604360058</v>
      </c>
    </row>
    <row r="250" spans="1:9" ht="13.5" x14ac:dyDescent="0.25">
      <c r="A250" s="3">
        <v>42369</v>
      </c>
      <c r="B250" s="2">
        <v>4.3799000000000001</v>
      </c>
      <c r="C250" s="2">
        <f t="shared" si="27"/>
        <v>0.12659999999999982</v>
      </c>
      <c r="D250" s="2">
        <f t="shared" si="28"/>
        <v>0.12659999999999982</v>
      </c>
      <c r="E250" s="2">
        <f t="shared" si="29"/>
        <v>0</v>
      </c>
      <c r="F250" s="2">
        <f t="shared" si="34"/>
        <v>2.1041700477199221E-2</v>
      </c>
      <c r="G250" s="2">
        <f t="shared" si="34"/>
        <v>8.8355247278325E-3</v>
      </c>
      <c r="H250" s="2">
        <f t="shared" si="31"/>
        <v>2.3814884939336363</v>
      </c>
      <c r="I250" s="2">
        <f t="shared" si="32"/>
        <v>70.427224525708368</v>
      </c>
    </row>
    <row r="251" spans="1:9" ht="13.5" x14ac:dyDescent="0.25">
      <c r="A251" s="3">
        <v>42373</v>
      </c>
      <c r="B251" s="2">
        <v>4.3832000000000004</v>
      </c>
      <c r="C251" s="2">
        <f t="shared" si="27"/>
        <v>3.3000000000003027E-3</v>
      </c>
      <c r="D251" s="2">
        <f t="shared" si="28"/>
        <v>3.3000000000003027E-3</v>
      </c>
      <c r="E251" s="2">
        <f t="shared" si="29"/>
        <v>0</v>
      </c>
      <c r="F251" s="2">
        <f t="shared" si="34"/>
        <v>1.9774436157399298E-2</v>
      </c>
      <c r="G251" s="2">
        <f t="shared" si="34"/>
        <v>8.2044158187016079E-3</v>
      </c>
      <c r="H251" s="2">
        <f t="shared" si="31"/>
        <v>2.4102186669188965</v>
      </c>
      <c r="I251" s="2">
        <f t="shared" si="32"/>
        <v>70.676367187225225</v>
      </c>
    </row>
    <row r="252" spans="1:9" ht="13.5" x14ac:dyDescent="0.25">
      <c r="A252" s="3">
        <v>42374</v>
      </c>
      <c r="B252" s="2">
        <v>4.3799000000000001</v>
      </c>
      <c r="C252" s="2">
        <f t="shared" si="27"/>
        <v>-3.3000000000003027E-3</v>
      </c>
      <c r="D252" s="2">
        <f t="shared" si="28"/>
        <v>0</v>
      </c>
      <c r="E252" s="2">
        <f t="shared" si="29"/>
        <v>3.3000000000003027E-3</v>
      </c>
      <c r="F252" s="2">
        <f t="shared" si="34"/>
        <v>1.8361976431870774E-2</v>
      </c>
      <c r="G252" s="2">
        <f t="shared" si="34"/>
        <v>7.8541004030800859E-3</v>
      </c>
      <c r="H252" s="2">
        <f t="shared" si="31"/>
        <v>2.3378840974161585</v>
      </c>
      <c r="I252" s="2">
        <f t="shared" si="32"/>
        <v>70.040901037453764</v>
      </c>
    </row>
    <row r="253" spans="1:9" ht="13.5" x14ac:dyDescent="0.25">
      <c r="A253" s="3">
        <v>42375</v>
      </c>
      <c r="B253" s="2">
        <v>4.3799000000000001</v>
      </c>
      <c r="C253" s="2">
        <f t="shared" si="27"/>
        <v>0</v>
      </c>
      <c r="D253" s="2">
        <f t="shared" si="28"/>
        <v>0</v>
      </c>
      <c r="E253" s="2">
        <f t="shared" si="29"/>
        <v>0</v>
      </c>
      <c r="F253" s="2">
        <f t="shared" ref="F253:G268" si="35">((F252*13)+D253)/14</f>
        <v>1.7050406686737147E-2</v>
      </c>
      <c r="G253" s="2">
        <f t="shared" si="35"/>
        <v>7.2930932314315081E-3</v>
      </c>
      <c r="H253" s="2">
        <f t="shared" si="31"/>
        <v>2.3378840974161585</v>
      </c>
      <c r="I253" s="2">
        <f t="shared" si="32"/>
        <v>70.040901037453764</v>
      </c>
    </row>
    <row r="254" spans="1:9" ht="13.5" x14ac:dyDescent="0.25">
      <c r="A254" s="3">
        <v>42376</v>
      </c>
      <c r="B254" s="2">
        <v>4.2598000000000003</v>
      </c>
      <c r="C254" s="2">
        <f t="shared" si="27"/>
        <v>-0.12009999999999987</v>
      </c>
      <c r="D254" s="2">
        <f t="shared" si="28"/>
        <v>0</v>
      </c>
      <c r="E254" s="2">
        <f t="shared" si="29"/>
        <v>0.12009999999999987</v>
      </c>
      <c r="F254" s="2">
        <f t="shared" si="35"/>
        <v>1.5832520494827352E-2</v>
      </c>
      <c r="G254" s="2">
        <f t="shared" si="35"/>
        <v>1.5350729429186392E-2</v>
      </c>
      <c r="H254" s="2">
        <f t="shared" si="31"/>
        <v>1.031385548671383</v>
      </c>
      <c r="I254" s="2">
        <f t="shared" si="32"/>
        <v>50.772515800654162</v>
      </c>
    </row>
    <row r="255" spans="1:9" ht="13.5" x14ac:dyDescent="0.25">
      <c r="A255" s="3">
        <v>42377</v>
      </c>
      <c r="B255" s="2">
        <v>4.3832000000000004</v>
      </c>
      <c r="C255" s="2">
        <f t="shared" si="27"/>
        <v>0.12340000000000018</v>
      </c>
      <c r="D255" s="2">
        <f t="shared" si="28"/>
        <v>0.12340000000000018</v>
      </c>
      <c r="E255" s="2">
        <f t="shared" si="29"/>
        <v>0</v>
      </c>
      <c r="F255" s="2">
        <f t="shared" si="35"/>
        <v>2.3515911888053981E-2</v>
      </c>
      <c r="G255" s="2">
        <f t="shared" si="35"/>
        <v>1.4254248755673079E-2</v>
      </c>
      <c r="H255" s="2">
        <f t="shared" si="31"/>
        <v>1.6497475448290344</v>
      </c>
      <c r="I255" s="2">
        <f t="shared" si="32"/>
        <v>62.260555653632224</v>
      </c>
    </row>
    <row r="256" spans="1:9" ht="13.5" x14ac:dyDescent="0.25">
      <c r="A256" s="3">
        <v>42380</v>
      </c>
      <c r="B256" s="2">
        <v>4.5130999999999997</v>
      </c>
      <c r="C256" s="2">
        <f t="shared" si="27"/>
        <v>0.12989999999999924</v>
      </c>
      <c r="D256" s="2">
        <f t="shared" si="28"/>
        <v>0.12989999999999924</v>
      </c>
      <c r="E256" s="2">
        <f t="shared" si="29"/>
        <v>0</v>
      </c>
      <c r="F256" s="2">
        <f t="shared" si="35"/>
        <v>3.1114775324621501E-2</v>
      </c>
      <c r="G256" s="2">
        <f t="shared" si="35"/>
        <v>1.3236088130267859E-2</v>
      </c>
      <c r="H256" s="2">
        <f t="shared" si="31"/>
        <v>2.3507531091054945</v>
      </c>
      <c r="I256" s="2">
        <f t="shared" si="32"/>
        <v>70.15596293016776</v>
      </c>
    </row>
    <row r="257" spans="1:9" ht="13.5" x14ac:dyDescent="0.25">
      <c r="A257" s="3">
        <v>42381</v>
      </c>
      <c r="B257" s="2">
        <v>4.6364000000000001</v>
      </c>
      <c r="C257" s="2">
        <f t="shared" si="27"/>
        <v>0.12330000000000041</v>
      </c>
      <c r="D257" s="2">
        <f t="shared" si="28"/>
        <v>0.12330000000000041</v>
      </c>
      <c r="E257" s="2">
        <f t="shared" si="29"/>
        <v>0</v>
      </c>
      <c r="F257" s="2">
        <f t="shared" si="35"/>
        <v>3.7699434230005706E-2</v>
      </c>
      <c r="G257" s="2">
        <f t="shared" si="35"/>
        <v>1.2290653263820155E-2</v>
      </c>
      <c r="H257" s="2">
        <f t="shared" si="31"/>
        <v>3.0673255050633532</v>
      </c>
      <c r="I257" s="2">
        <f t="shared" si="32"/>
        <v>75.413819258991822</v>
      </c>
    </row>
    <row r="258" spans="1:9" ht="13.5" x14ac:dyDescent="0.25">
      <c r="A258" s="3">
        <v>42382</v>
      </c>
      <c r="B258" s="2">
        <v>4.6429</v>
      </c>
      <c r="C258" s="2">
        <f t="shared" si="27"/>
        <v>6.4999999999999503E-3</v>
      </c>
      <c r="D258" s="2">
        <f t="shared" si="28"/>
        <v>6.4999999999999503E-3</v>
      </c>
      <c r="E258" s="2">
        <f t="shared" si="29"/>
        <v>0</v>
      </c>
      <c r="F258" s="2">
        <f t="shared" si="35"/>
        <v>3.5470903213576724E-2</v>
      </c>
      <c r="G258" s="2">
        <f t="shared" si="35"/>
        <v>1.1412749459261573E-2</v>
      </c>
      <c r="H258" s="2">
        <f t="shared" si="31"/>
        <v>3.1080068251907247</v>
      </c>
      <c r="I258" s="2">
        <f t="shared" si="32"/>
        <v>75.657294582182871</v>
      </c>
    </row>
    <row r="259" spans="1:9" ht="13.5" x14ac:dyDescent="0.25">
      <c r="A259" s="3">
        <v>42384</v>
      </c>
      <c r="B259" s="2">
        <v>4.6105</v>
      </c>
      <c r="C259" s="2">
        <f t="shared" ref="C259:C322" si="36">B259-B258</f>
        <v>-3.2399999999999984E-2</v>
      </c>
      <c r="D259" s="2">
        <f t="shared" ref="D259:D322" si="37">IF(C259&gt;0,C259,0)</f>
        <v>0</v>
      </c>
      <c r="E259" s="2">
        <f t="shared" ref="E259:E322" si="38">IF(C259&lt;0,-C259,0)</f>
        <v>3.2399999999999984E-2</v>
      </c>
      <c r="F259" s="2">
        <f t="shared" si="35"/>
        <v>3.2937267269749812E-2</v>
      </c>
      <c r="G259" s="2">
        <f t="shared" si="35"/>
        <v>1.291183878360003E-2</v>
      </c>
      <c r="H259" s="2">
        <f t="shared" si="31"/>
        <v>2.550935449378835</v>
      </c>
      <c r="I259" s="2">
        <f t="shared" si="32"/>
        <v>71.83840668872395</v>
      </c>
    </row>
    <row r="260" spans="1:9" ht="13.5" x14ac:dyDescent="0.25">
      <c r="A260" s="3">
        <v>42387</v>
      </c>
      <c r="B260" s="2">
        <v>4.7079000000000004</v>
      </c>
      <c r="C260" s="2">
        <f t="shared" si="36"/>
        <v>9.7400000000000375E-2</v>
      </c>
      <c r="D260" s="2">
        <f t="shared" si="37"/>
        <v>9.7400000000000375E-2</v>
      </c>
      <c r="E260" s="2">
        <f t="shared" si="38"/>
        <v>0</v>
      </c>
      <c r="F260" s="2">
        <f t="shared" si="35"/>
        <v>3.7541748179053425E-2</v>
      </c>
      <c r="G260" s="2">
        <f t="shared" si="35"/>
        <v>1.1989564584771458E-2</v>
      </c>
      <c r="H260" s="2">
        <f t="shared" si="31"/>
        <v>3.1312019643096183</v>
      </c>
      <c r="I260" s="2">
        <f t="shared" si="32"/>
        <v>75.79396968148194</v>
      </c>
    </row>
    <row r="261" spans="1:9" ht="13.5" x14ac:dyDescent="0.25">
      <c r="A261" s="3">
        <v>42388</v>
      </c>
      <c r="B261" s="2">
        <v>4.6753999999999998</v>
      </c>
      <c r="C261" s="2">
        <f t="shared" si="36"/>
        <v>-3.2500000000000639E-2</v>
      </c>
      <c r="D261" s="2">
        <f t="shared" si="37"/>
        <v>0</v>
      </c>
      <c r="E261" s="2">
        <f t="shared" si="38"/>
        <v>3.2500000000000639E-2</v>
      </c>
      <c r="F261" s="2">
        <f t="shared" si="35"/>
        <v>3.4860194737692467E-2</v>
      </c>
      <c r="G261" s="2">
        <f t="shared" si="35"/>
        <v>1.3454595685859256E-2</v>
      </c>
      <c r="H261" s="2">
        <f t="shared" si="31"/>
        <v>2.5909507466159267</v>
      </c>
      <c r="I261" s="2">
        <f t="shared" si="32"/>
        <v>72.152221777411199</v>
      </c>
    </row>
    <row r="262" spans="1:9" ht="13.5" x14ac:dyDescent="0.25">
      <c r="A262" s="3">
        <v>42389</v>
      </c>
      <c r="B262" s="2">
        <v>4.6722000000000001</v>
      </c>
      <c r="C262" s="2">
        <f t="shared" si="36"/>
        <v>-3.1999999999996476E-3</v>
      </c>
      <c r="D262" s="2">
        <f t="shared" si="37"/>
        <v>0</v>
      </c>
      <c r="E262" s="2">
        <f t="shared" si="38"/>
        <v>3.1999999999996476E-3</v>
      </c>
      <c r="F262" s="2">
        <f t="shared" si="35"/>
        <v>3.2370180827857288E-2</v>
      </c>
      <c r="G262" s="2">
        <f t="shared" si="35"/>
        <v>1.2722124565440713E-2</v>
      </c>
      <c r="H262" s="2">
        <f t="shared" si="31"/>
        <v>2.5444005567898587</v>
      </c>
      <c r="I262" s="2">
        <f t="shared" si="32"/>
        <v>71.78648451331658</v>
      </c>
    </row>
    <row r="263" spans="1:9" ht="13.5" x14ac:dyDescent="0.25">
      <c r="A263" s="3">
        <v>42390</v>
      </c>
      <c r="B263" s="2">
        <v>4.7500999999999998</v>
      </c>
      <c r="C263" s="2">
        <f t="shared" si="36"/>
        <v>7.7899999999999636E-2</v>
      </c>
      <c r="D263" s="2">
        <f t="shared" si="37"/>
        <v>7.7899999999999636E-2</v>
      </c>
      <c r="E263" s="2">
        <f t="shared" si="38"/>
        <v>0</v>
      </c>
      <c r="F263" s="2">
        <f t="shared" si="35"/>
        <v>3.5622310768724595E-2</v>
      </c>
      <c r="G263" s="2">
        <f t="shared" si="35"/>
        <v>1.1813401382194947E-2</v>
      </c>
      <c r="H263" s="2">
        <f t="shared" si="31"/>
        <v>3.0154152573207429</v>
      </c>
      <c r="I263" s="2">
        <f t="shared" si="32"/>
        <v>75.095975486549236</v>
      </c>
    </row>
    <row r="264" spans="1:9" ht="13.5" x14ac:dyDescent="0.25">
      <c r="A264" s="3">
        <v>42391</v>
      </c>
      <c r="B264" s="2">
        <v>4.7403000000000004</v>
      </c>
      <c r="C264" s="2">
        <f t="shared" si="36"/>
        <v>-9.7999999999993648E-3</v>
      </c>
      <c r="D264" s="2">
        <f t="shared" si="37"/>
        <v>0</v>
      </c>
      <c r="E264" s="2">
        <f t="shared" si="38"/>
        <v>9.7999999999993648E-3</v>
      </c>
      <c r="F264" s="2">
        <f t="shared" si="35"/>
        <v>3.3077859999529981E-2</v>
      </c>
      <c r="G264" s="2">
        <f t="shared" si="35"/>
        <v>1.1669586997752406E-2</v>
      </c>
      <c r="H264" s="2">
        <f t="shared" si="31"/>
        <v>2.834535618604229</v>
      </c>
      <c r="I264" s="2">
        <f t="shared" si="32"/>
        <v>73.921222816441073</v>
      </c>
    </row>
    <row r="265" spans="1:9" ht="13.5" x14ac:dyDescent="0.25">
      <c r="A265" s="3">
        <v>42394</v>
      </c>
      <c r="B265" s="2">
        <v>4.7370999999999999</v>
      </c>
      <c r="C265" s="2">
        <f t="shared" si="36"/>
        <v>-3.2000000000005357E-3</v>
      </c>
      <c r="D265" s="2">
        <f t="shared" si="37"/>
        <v>0</v>
      </c>
      <c r="E265" s="2">
        <f t="shared" si="38"/>
        <v>3.2000000000005357E-3</v>
      </c>
      <c r="F265" s="2">
        <f t="shared" si="35"/>
        <v>3.0715155713849269E-2</v>
      </c>
      <c r="G265" s="2">
        <f t="shared" si="35"/>
        <v>1.1064616497912986E-2</v>
      </c>
      <c r="H265" s="2">
        <f t="shared" si="31"/>
        <v>2.7759801453256676</v>
      </c>
      <c r="I265" s="2">
        <f t="shared" si="32"/>
        <v>73.516809900658188</v>
      </c>
    </row>
    <row r="266" spans="1:9" ht="13.5" x14ac:dyDescent="0.25">
      <c r="A266" s="3">
        <v>42395</v>
      </c>
      <c r="B266" s="2">
        <v>4.8376999999999999</v>
      </c>
      <c r="C266" s="2">
        <f t="shared" si="36"/>
        <v>0.10060000000000002</v>
      </c>
      <c r="D266" s="2">
        <f t="shared" si="37"/>
        <v>0.10060000000000002</v>
      </c>
      <c r="E266" s="2">
        <f t="shared" si="38"/>
        <v>0</v>
      </c>
      <c r="F266" s="2">
        <f t="shared" si="35"/>
        <v>3.5706930305717179E-2</v>
      </c>
      <c r="G266" s="2">
        <f t="shared" si="35"/>
        <v>1.0274286748062059E-2</v>
      </c>
      <c r="H266" s="2">
        <f t="shared" si="31"/>
        <v>3.4753682840759956</v>
      </c>
      <c r="I266" s="2">
        <f t="shared" si="32"/>
        <v>77.655470197656271</v>
      </c>
    </row>
    <row r="267" spans="1:9" ht="13.5" x14ac:dyDescent="0.25">
      <c r="A267" s="3">
        <v>42396</v>
      </c>
      <c r="B267" s="2">
        <v>4.8540000000000001</v>
      </c>
      <c r="C267" s="2">
        <f t="shared" si="36"/>
        <v>1.6300000000000203E-2</v>
      </c>
      <c r="D267" s="2">
        <f t="shared" si="37"/>
        <v>1.6300000000000203E-2</v>
      </c>
      <c r="E267" s="2">
        <f t="shared" si="38"/>
        <v>0</v>
      </c>
      <c r="F267" s="2">
        <f t="shared" si="35"/>
        <v>3.4320720998165966E-2</v>
      </c>
      <c r="G267" s="2">
        <f t="shared" si="35"/>
        <v>9.5404091232004825E-3</v>
      </c>
      <c r="H267" s="2">
        <f t="shared" si="31"/>
        <v>3.5974055782056999</v>
      </c>
      <c r="I267" s="2">
        <f t="shared" si="32"/>
        <v>78.24860167350549</v>
      </c>
    </row>
    <row r="268" spans="1:9" ht="13.5" x14ac:dyDescent="0.25">
      <c r="A268" s="3">
        <v>42397</v>
      </c>
      <c r="B268" s="2">
        <v>4.8475000000000001</v>
      </c>
      <c r="C268" s="2">
        <f t="shared" si="36"/>
        <v>-6.4999999999999503E-3</v>
      </c>
      <c r="D268" s="2">
        <f t="shared" si="37"/>
        <v>0</v>
      </c>
      <c r="E268" s="2">
        <f t="shared" si="38"/>
        <v>6.4999999999999503E-3</v>
      </c>
      <c r="F268" s="2">
        <f t="shared" si="35"/>
        <v>3.1869240926868395E-2</v>
      </c>
      <c r="G268" s="2">
        <f t="shared" si="35"/>
        <v>9.3232370429718724E-3</v>
      </c>
      <c r="H268" s="2">
        <f t="shared" si="31"/>
        <v>3.4182592140454431</v>
      </c>
      <c r="I268" s="2">
        <f t="shared" si="32"/>
        <v>77.366651625575841</v>
      </c>
    </row>
    <row r="269" spans="1:9" ht="13.5" x14ac:dyDescent="0.25">
      <c r="A269" s="3">
        <v>42398</v>
      </c>
      <c r="B269" s="2">
        <v>4.8311999999999999</v>
      </c>
      <c r="C269" s="2">
        <f t="shared" si="36"/>
        <v>-1.6300000000000203E-2</v>
      </c>
      <c r="D269" s="2">
        <f t="shared" si="37"/>
        <v>0</v>
      </c>
      <c r="E269" s="2">
        <f t="shared" si="38"/>
        <v>1.6300000000000203E-2</v>
      </c>
      <c r="F269" s="2">
        <f t="shared" ref="F269:G284" si="39">((F268*13)+D269)/14</f>
        <v>2.9592866574949223E-2</v>
      </c>
      <c r="G269" s="2">
        <f t="shared" si="39"/>
        <v>9.8215772541881807E-3</v>
      </c>
      <c r="H269" s="2">
        <f t="shared" si="31"/>
        <v>3.0130462561224616</v>
      </c>
      <c r="I269" s="2">
        <f t="shared" si="32"/>
        <v>75.081274020344011</v>
      </c>
    </row>
    <row r="270" spans="1:9" ht="13.5" x14ac:dyDescent="0.25">
      <c r="A270" s="3">
        <v>42401</v>
      </c>
      <c r="B270" s="2">
        <v>4.8280000000000003</v>
      </c>
      <c r="C270" s="2">
        <f t="shared" si="36"/>
        <v>-3.1999999999996476E-3</v>
      </c>
      <c r="D270" s="2">
        <f t="shared" si="37"/>
        <v>0</v>
      </c>
      <c r="E270" s="2">
        <f t="shared" si="38"/>
        <v>3.1999999999996476E-3</v>
      </c>
      <c r="F270" s="2">
        <f t="shared" si="39"/>
        <v>2.7479090391024277E-2</v>
      </c>
      <c r="G270" s="2">
        <f t="shared" si="39"/>
        <v>9.3486074503175715E-3</v>
      </c>
      <c r="H270" s="2">
        <f t="shared" si="31"/>
        <v>2.9393779273608085</v>
      </c>
      <c r="I270" s="2">
        <f t="shared" si="32"/>
        <v>74.615281436834593</v>
      </c>
    </row>
    <row r="271" spans="1:9" ht="13.5" x14ac:dyDescent="0.25">
      <c r="A271" s="3">
        <v>42402</v>
      </c>
      <c r="B271" s="2">
        <v>4.7728000000000002</v>
      </c>
      <c r="C271" s="2">
        <f t="shared" si="36"/>
        <v>-5.5200000000000138E-2</v>
      </c>
      <c r="D271" s="2">
        <f t="shared" si="37"/>
        <v>0</v>
      </c>
      <c r="E271" s="2">
        <f t="shared" si="38"/>
        <v>5.5200000000000138E-2</v>
      </c>
      <c r="F271" s="2">
        <f t="shared" si="39"/>
        <v>2.5516298220236829E-2</v>
      </c>
      <c r="G271" s="2">
        <f t="shared" si="39"/>
        <v>1.2623706918152041E-2</v>
      </c>
      <c r="H271" s="2">
        <f t="shared" si="31"/>
        <v>2.0212999545756332</v>
      </c>
      <c r="I271" s="2">
        <f t="shared" si="32"/>
        <v>66.901664348634384</v>
      </c>
    </row>
    <row r="272" spans="1:9" ht="13.5" x14ac:dyDescent="0.25">
      <c r="A272" s="3">
        <v>42403</v>
      </c>
      <c r="B272" s="2">
        <v>4.7728000000000002</v>
      </c>
      <c r="C272" s="2">
        <f t="shared" si="36"/>
        <v>0</v>
      </c>
      <c r="D272" s="2">
        <f t="shared" si="37"/>
        <v>0</v>
      </c>
      <c r="E272" s="2">
        <f t="shared" si="38"/>
        <v>0</v>
      </c>
      <c r="F272" s="2">
        <f t="shared" si="39"/>
        <v>2.3693705490219912E-2</v>
      </c>
      <c r="G272" s="2">
        <f t="shared" si="39"/>
        <v>1.1722013566855467E-2</v>
      </c>
      <c r="H272" s="2">
        <f t="shared" si="31"/>
        <v>2.0212999545756332</v>
      </c>
      <c r="I272" s="2">
        <f t="shared" si="32"/>
        <v>66.901664348634384</v>
      </c>
    </row>
    <row r="273" spans="1:9" ht="13.5" x14ac:dyDescent="0.25">
      <c r="A273" s="3">
        <v>42404</v>
      </c>
      <c r="B273" s="2">
        <v>4.7111000000000001</v>
      </c>
      <c r="C273" s="2">
        <f t="shared" si="36"/>
        <v>-6.1700000000000088E-2</v>
      </c>
      <c r="D273" s="2">
        <f t="shared" si="37"/>
        <v>0</v>
      </c>
      <c r="E273" s="2">
        <f t="shared" si="38"/>
        <v>6.1700000000000088E-2</v>
      </c>
      <c r="F273" s="2">
        <f t="shared" si="39"/>
        <v>2.2001297955204203E-2</v>
      </c>
      <c r="G273" s="2">
        <f t="shared" si="39"/>
        <v>1.5291869740651512E-2</v>
      </c>
      <c r="H273" s="2">
        <f t="shared" ref="H273:H336" si="40">F273/G273</f>
        <v>1.4387578712311759</v>
      </c>
      <c r="I273" s="2">
        <f t="shared" ref="I273:I336" si="41">IF(G273=0,100,100-(100/(1+H273)))</f>
        <v>58.995519325780272</v>
      </c>
    </row>
    <row r="274" spans="1:9" ht="13.5" x14ac:dyDescent="0.25">
      <c r="A274" s="3">
        <v>42405</v>
      </c>
      <c r="B274" s="2">
        <v>4.7728000000000002</v>
      </c>
      <c r="C274" s="2">
        <f t="shared" si="36"/>
        <v>6.1700000000000088E-2</v>
      </c>
      <c r="D274" s="2">
        <f t="shared" si="37"/>
        <v>6.1700000000000088E-2</v>
      </c>
      <c r="E274" s="2">
        <f t="shared" si="38"/>
        <v>0</v>
      </c>
      <c r="F274" s="2">
        <f t="shared" si="39"/>
        <v>2.4836919529832479E-2</v>
      </c>
      <c r="G274" s="2">
        <f t="shared" si="39"/>
        <v>1.4199593330604974E-2</v>
      </c>
      <c r="H274" s="2">
        <f t="shared" si="40"/>
        <v>1.7491289328899606</v>
      </c>
      <c r="I274" s="2">
        <f t="shared" si="41"/>
        <v>63.62484174400754</v>
      </c>
    </row>
    <row r="275" spans="1:9" ht="13.5" x14ac:dyDescent="0.25">
      <c r="A275" s="3">
        <v>42408</v>
      </c>
      <c r="B275" s="2">
        <v>4.7728000000000002</v>
      </c>
      <c r="C275" s="2">
        <f t="shared" si="36"/>
        <v>0</v>
      </c>
      <c r="D275" s="2">
        <f t="shared" si="37"/>
        <v>0</v>
      </c>
      <c r="E275" s="2">
        <f t="shared" si="38"/>
        <v>0</v>
      </c>
      <c r="F275" s="2">
        <f t="shared" si="39"/>
        <v>2.3062853849130156E-2</v>
      </c>
      <c r="G275" s="2">
        <f t="shared" si="39"/>
        <v>1.318533666413319E-2</v>
      </c>
      <c r="H275" s="2">
        <f t="shared" si="40"/>
        <v>1.7491289328899604</v>
      </c>
      <c r="I275" s="2">
        <f t="shared" si="41"/>
        <v>63.62484174400754</v>
      </c>
    </row>
    <row r="276" spans="1:9" ht="13.5" x14ac:dyDescent="0.25">
      <c r="A276" s="3">
        <v>42409</v>
      </c>
      <c r="B276" s="2">
        <v>4.7923</v>
      </c>
      <c r="C276" s="2">
        <f t="shared" si="36"/>
        <v>1.9499999999999851E-2</v>
      </c>
      <c r="D276" s="2">
        <f t="shared" si="37"/>
        <v>1.9499999999999851E-2</v>
      </c>
      <c r="E276" s="2">
        <f t="shared" si="38"/>
        <v>0</v>
      </c>
      <c r="F276" s="2">
        <f t="shared" si="39"/>
        <v>2.2808364288477993E-2</v>
      </c>
      <c r="G276" s="2">
        <f t="shared" si="39"/>
        <v>1.224352690240939E-2</v>
      </c>
      <c r="H276" s="2">
        <f t="shared" si="40"/>
        <v>1.8628916708623853</v>
      </c>
      <c r="I276" s="2">
        <f t="shared" si="41"/>
        <v>65.070281555614315</v>
      </c>
    </row>
    <row r="277" spans="1:9" ht="13.5" x14ac:dyDescent="0.25">
      <c r="A277" s="3">
        <v>42410</v>
      </c>
      <c r="B277" s="2">
        <v>4.7111000000000001</v>
      </c>
      <c r="C277" s="2">
        <f t="shared" si="36"/>
        <v>-8.1199999999999939E-2</v>
      </c>
      <c r="D277" s="2">
        <f t="shared" si="37"/>
        <v>0</v>
      </c>
      <c r="E277" s="2">
        <f t="shared" si="38"/>
        <v>8.1199999999999939E-2</v>
      </c>
      <c r="F277" s="2">
        <f t="shared" si="39"/>
        <v>2.1179195410729566E-2</v>
      </c>
      <c r="G277" s="2">
        <f t="shared" si="39"/>
        <v>1.7168989266523001E-2</v>
      </c>
      <c r="H277" s="2">
        <f t="shared" si="40"/>
        <v>1.2335726397142013</v>
      </c>
      <c r="I277" s="2">
        <f t="shared" si="41"/>
        <v>55.228677938678729</v>
      </c>
    </row>
    <row r="278" spans="1:9" ht="13.5" x14ac:dyDescent="0.25">
      <c r="A278" s="3">
        <v>42411</v>
      </c>
      <c r="B278" s="2">
        <v>4.6753999999999998</v>
      </c>
      <c r="C278" s="2">
        <f t="shared" si="36"/>
        <v>-3.5700000000000287E-2</v>
      </c>
      <c r="D278" s="2">
        <f t="shared" si="37"/>
        <v>0</v>
      </c>
      <c r="E278" s="2">
        <f t="shared" si="38"/>
        <v>3.5700000000000287E-2</v>
      </c>
      <c r="F278" s="2">
        <f t="shared" si="39"/>
        <v>1.9666395738534598E-2</v>
      </c>
      <c r="G278" s="2">
        <f t="shared" si="39"/>
        <v>1.8492632890342808E-2</v>
      </c>
      <c r="H278" s="2">
        <f t="shared" si="40"/>
        <v>1.063471916365395</v>
      </c>
      <c r="I278" s="2">
        <f t="shared" si="41"/>
        <v>51.537988374399461</v>
      </c>
    </row>
    <row r="279" spans="1:9" ht="13.5" x14ac:dyDescent="0.25">
      <c r="A279" s="3">
        <v>42412</v>
      </c>
      <c r="B279" s="2">
        <v>4.5454999999999997</v>
      </c>
      <c r="C279" s="2">
        <f t="shared" si="36"/>
        <v>-0.12990000000000013</v>
      </c>
      <c r="D279" s="2">
        <f t="shared" si="37"/>
        <v>0</v>
      </c>
      <c r="E279" s="2">
        <f t="shared" si="38"/>
        <v>0.12990000000000013</v>
      </c>
      <c r="F279" s="2">
        <f t="shared" si="39"/>
        <v>1.8261653185782125E-2</v>
      </c>
      <c r="G279" s="2">
        <f t="shared" si="39"/>
        <v>2.6450301969604045E-2</v>
      </c>
      <c r="H279" s="2">
        <f t="shared" si="40"/>
        <v>0.69041378834797085</v>
      </c>
      <c r="I279" s="2">
        <f t="shared" si="41"/>
        <v>40.842886700699907</v>
      </c>
    </row>
    <row r="280" spans="1:9" ht="13.5" x14ac:dyDescent="0.25">
      <c r="A280" s="3">
        <v>42415</v>
      </c>
      <c r="B280" s="2">
        <v>4.6592000000000002</v>
      </c>
      <c r="C280" s="2">
        <f t="shared" si="36"/>
        <v>0.11370000000000058</v>
      </c>
      <c r="D280" s="2">
        <f t="shared" si="37"/>
        <v>0.11370000000000058</v>
      </c>
      <c r="E280" s="2">
        <f t="shared" si="38"/>
        <v>0</v>
      </c>
      <c r="F280" s="2">
        <f t="shared" si="39"/>
        <v>2.5078677958226301E-2</v>
      </c>
      <c r="G280" s="2">
        <f t="shared" si="39"/>
        <v>2.4560994686060902E-2</v>
      </c>
      <c r="H280" s="2">
        <f t="shared" si="40"/>
        <v>1.021077455485107</v>
      </c>
      <c r="I280" s="2">
        <f t="shared" si="41"/>
        <v>50.521441061744163</v>
      </c>
    </row>
    <row r="281" spans="1:9" ht="13.5" x14ac:dyDescent="0.25">
      <c r="A281" s="3">
        <v>42416</v>
      </c>
      <c r="B281" s="2">
        <v>4.7728000000000002</v>
      </c>
      <c r="C281" s="2">
        <f t="shared" si="36"/>
        <v>0.11359999999999992</v>
      </c>
      <c r="D281" s="2">
        <f t="shared" si="37"/>
        <v>0.11359999999999992</v>
      </c>
      <c r="E281" s="2">
        <f t="shared" si="38"/>
        <v>0</v>
      </c>
      <c r="F281" s="2">
        <f t="shared" si="39"/>
        <v>3.1401629532638704E-2</v>
      </c>
      <c r="G281" s="2">
        <f t="shared" si="39"/>
        <v>2.280663792277084E-2</v>
      </c>
      <c r="H281" s="2">
        <f t="shared" si="40"/>
        <v>1.3768635972988532</v>
      </c>
      <c r="I281" s="2">
        <f t="shared" si="41"/>
        <v>57.927749781837157</v>
      </c>
    </row>
    <row r="282" spans="1:9" ht="13.5" x14ac:dyDescent="0.25">
      <c r="A282" s="3">
        <v>42417</v>
      </c>
      <c r="B282" s="2">
        <v>4.7533000000000003</v>
      </c>
      <c r="C282" s="2">
        <f t="shared" si="36"/>
        <v>-1.9499999999999851E-2</v>
      </c>
      <c r="D282" s="2">
        <f t="shared" si="37"/>
        <v>0</v>
      </c>
      <c r="E282" s="2">
        <f t="shared" si="38"/>
        <v>1.9499999999999851E-2</v>
      </c>
      <c r="F282" s="2">
        <f t="shared" si="39"/>
        <v>2.9158655994593084E-2</v>
      </c>
      <c r="G282" s="2">
        <f t="shared" si="39"/>
        <v>2.2570449499715768E-2</v>
      </c>
      <c r="H282" s="2">
        <f t="shared" si="40"/>
        <v>1.2918952276497764</v>
      </c>
      <c r="I282" s="2">
        <f t="shared" si="41"/>
        <v>56.367988032967382</v>
      </c>
    </row>
    <row r="283" spans="1:9" ht="13.5" x14ac:dyDescent="0.25">
      <c r="A283" s="3">
        <v>42418</v>
      </c>
      <c r="B283" s="2">
        <v>4.7728000000000002</v>
      </c>
      <c r="C283" s="2">
        <f t="shared" si="36"/>
        <v>1.9499999999999851E-2</v>
      </c>
      <c r="D283" s="2">
        <f t="shared" si="37"/>
        <v>1.9499999999999851E-2</v>
      </c>
      <c r="E283" s="2">
        <f t="shared" si="38"/>
        <v>0</v>
      </c>
      <c r="F283" s="2">
        <f t="shared" si="39"/>
        <v>2.846875199497928E-2</v>
      </c>
      <c r="G283" s="2">
        <f t="shared" si="39"/>
        <v>2.0958274535450357E-2</v>
      </c>
      <c r="H283" s="2">
        <f t="shared" si="40"/>
        <v>1.3583538065991623</v>
      </c>
      <c r="I283" s="2">
        <f t="shared" si="41"/>
        <v>57.597541250944069</v>
      </c>
    </row>
    <row r="284" spans="1:9" ht="13.5" x14ac:dyDescent="0.25">
      <c r="A284" s="3">
        <v>42419</v>
      </c>
      <c r="B284" s="2">
        <v>4.7728000000000002</v>
      </c>
      <c r="C284" s="2">
        <f t="shared" si="36"/>
        <v>0</v>
      </c>
      <c r="D284" s="2">
        <f t="shared" si="37"/>
        <v>0</v>
      </c>
      <c r="E284" s="2">
        <f t="shared" si="38"/>
        <v>0</v>
      </c>
      <c r="F284" s="2">
        <f t="shared" si="39"/>
        <v>2.6435269709623618E-2</v>
      </c>
      <c r="G284" s="2">
        <f t="shared" si="39"/>
        <v>1.9461254925775332E-2</v>
      </c>
      <c r="H284" s="2">
        <f t="shared" si="40"/>
        <v>1.3583538065991623</v>
      </c>
      <c r="I284" s="2">
        <f t="shared" si="41"/>
        <v>57.597541250944069</v>
      </c>
    </row>
    <row r="285" spans="1:9" ht="13.5" x14ac:dyDescent="0.25">
      <c r="A285" s="3">
        <v>42422</v>
      </c>
      <c r="B285" s="2">
        <v>4.7663000000000002</v>
      </c>
      <c r="C285" s="2">
        <f t="shared" si="36"/>
        <v>-6.4999999999999503E-3</v>
      </c>
      <c r="D285" s="2">
        <f t="shared" si="37"/>
        <v>0</v>
      </c>
      <c r="E285" s="2">
        <f t="shared" si="38"/>
        <v>6.4999999999999503E-3</v>
      </c>
      <c r="F285" s="2">
        <f t="shared" ref="F285:G300" si="42">((F284*13)+D285)/14</f>
        <v>2.4547036158936216E-2</v>
      </c>
      <c r="G285" s="2">
        <f t="shared" si="42"/>
        <v>1.8535451002505664E-2</v>
      </c>
      <c r="H285" s="2">
        <f t="shared" si="40"/>
        <v>1.3243290468420701</v>
      </c>
      <c r="I285" s="2">
        <f t="shared" si="41"/>
        <v>56.976831599697924</v>
      </c>
    </row>
    <row r="286" spans="1:9" ht="13.5" x14ac:dyDescent="0.25">
      <c r="A286" s="3">
        <v>42423</v>
      </c>
      <c r="B286" s="2">
        <v>4.7889999999999997</v>
      </c>
      <c r="C286" s="2">
        <f t="shared" si="36"/>
        <v>2.2699999999999498E-2</v>
      </c>
      <c r="D286" s="2">
        <f t="shared" si="37"/>
        <v>2.2699999999999498E-2</v>
      </c>
      <c r="E286" s="2">
        <f t="shared" si="38"/>
        <v>0</v>
      </c>
      <c r="F286" s="2">
        <f t="shared" si="42"/>
        <v>2.4415105004726451E-2</v>
      </c>
      <c r="G286" s="2">
        <f t="shared" si="42"/>
        <v>1.7211490216612401E-2</v>
      </c>
      <c r="H286" s="2">
        <f t="shared" si="40"/>
        <v>1.4185352167333642</v>
      </c>
      <c r="I286" s="2">
        <f t="shared" si="41"/>
        <v>58.65265913511621</v>
      </c>
    </row>
    <row r="287" spans="1:9" ht="13.5" x14ac:dyDescent="0.25">
      <c r="A287" s="3">
        <v>42424</v>
      </c>
      <c r="B287" s="2">
        <v>4.6494</v>
      </c>
      <c r="C287" s="2">
        <f t="shared" si="36"/>
        <v>-0.13959999999999972</v>
      </c>
      <c r="D287" s="2">
        <f t="shared" si="37"/>
        <v>0</v>
      </c>
      <c r="E287" s="2">
        <f t="shared" si="38"/>
        <v>0.13959999999999972</v>
      </c>
      <c r="F287" s="2">
        <f t="shared" si="42"/>
        <v>2.2671168932960277E-2</v>
      </c>
      <c r="G287" s="2">
        <f t="shared" si="42"/>
        <v>2.5953526629711492E-2</v>
      </c>
      <c r="H287" s="2">
        <f t="shared" si="40"/>
        <v>0.87352941495844405</v>
      </c>
      <c r="I287" s="2">
        <f t="shared" si="41"/>
        <v>46.624803858647688</v>
      </c>
    </row>
    <row r="288" spans="1:9" ht="13.5" x14ac:dyDescent="0.25">
      <c r="A288" s="3">
        <v>42425</v>
      </c>
      <c r="B288" s="2">
        <v>4.7663000000000002</v>
      </c>
      <c r="C288" s="2">
        <f t="shared" si="36"/>
        <v>0.11690000000000023</v>
      </c>
      <c r="D288" s="2">
        <f t="shared" si="37"/>
        <v>0.11690000000000023</v>
      </c>
      <c r="E288" s="2">
        <f t="shared" si="38"/>
        <v>0</v>
      </c>
      <c r="F288" s="2">
        <f t="shared" si="42"/>
        <v>2.9401799723463129E-2</v>
      </c>
      <c r="G288" s="2">
        <f t="shared" si="42"/>
        <v>2.4099703299017814E-2</v>
      </c>
      <c r="H288" s="2">
        <f t="shared" si="40"/>
        <v>1.220006709570628</v>
      </c>
      <c r="I288" s="2">
        <f t="shared" si="41"/>
        <v>54.955091095494467</v>
      </c>
    </row>
    <row r="289" spans="1:9" ht="13.5" x14ac:dyDescent="0.25">
      <c r="A289" s="3">
        <v>42426</v>
      </c>
      <c r="B289" s="2">
        <v>4.7663000000000002</v>
      </c>
      <c r="C289" s="2">
        <f t="shared" si="36"/>
        <v>0</v>
      </c>
      <c r="D289" s="2">
        <f t="shared" si="37"/>
        <v>0</v>
      </c>
      <c r="E289" s="2">
        <f t="shared" si="38"/>
        <v>0</v>
      </c>
      <c r="F289" s="2">
        <f t="shared" si="42"/>
        <v>2.7301671171787192E-2</v>
      </c>
      <c r="G289" s="2">
        <f t="shared" si="42"/>
        <v>2.2378295920516541E-2</v>
      </c>
      <c r="H289" s="2">
        <f t="shared" si="40"/>
        <v>1.220006709570628</v>
      </c>
      <c r="I289" s="2">
        <f t="shared" si="41"/>
        <v>54.955091095494467</v>
      </c>
    </row>
    <row r="290" spans="1:9" ht="13.5" x14ac:dyDescent="0.25">
      <c r="A290" s="3">
        <v>42429</v>
      </c>
      <c r="B290" s="2">
        <v>4.7663000000000002</v>
      </c>
      <c r="C290" s="2">
        <f t="shared" si="36"/>
        <v>0</v>
      </c>
      <c r="D290" s="2">
        <f t="shared" si="37"/>
        <v>0</v>
      </c>
      <c r="E290" s="2">
        <f t="shared" si="38"/>
        <v>0</v>
      </c>
      <c r="F290" s="2">
        <f t="shared" si="42"/>
        <v>2.5351551802373824E-2</v>
      </c>
      <c r="G290" s="2">
        <f t="shared" si="42"/>
        <v>2.0779846211908214E-2</v>
      </c>
      <c r="H290" s="2">
        <f t="shared" si="40"/>
        <v>1.2200067095706282</v>
      </c>
      <c r="I290" s="2">
        <f t="shared" si="41"/>
        <v>54.955091095494474</v>
      </c>
    </row>
    <row r="291" spans="1:9" ht="13.5" x14ac:dyDescent="0.25">
      <c r="A291" s="3">
        <v>42430</v>
      </c>
      <c r="B291" s="2">
        <v>4.7889999999999997</v>
      </c>
      <c r="C291" s="2">
        <f t="shared" si="36"/>
        <v>2.2699999999999498E-2</v>
      </c>
      <c r="D291" s="2">
        <f t="shared" si="37"/>
        <v>2.2699999999999498E-2</v>
      </c>
      <c r="E291" s="2">
        <f t="shared" si="38"/>
        <v>0</v>
      </c>
      <c r="F291" s="2">
        <f t="shared" si="42"/>
        <v>2.5162155245061373E-2</v>
      </c>
      <c r="G291" s="2">
        <f t="shared" si="42"/>
        <v>1.9295571482486198E-2</v>
      </c>
      <c r="H291" s="2">
        <f t="shared" si="40"/>
        <v>1.3040378341683236</v>
      </c>
      <c r="I291" s="2">
        <f t="shared" si="41"/>
        <v>56.597934931004957</v>
      </c>
    </row>
    <row r="292" spans="1:9" ht="13.5" x14ac:dyDescent="0.25">
      <c r="A292" s="3">
        <v>42431</v>
      </c>
      <c r="B292" s="2">
        <v>4.8540000000000001</v>
      </c>
      <c r="C292" s="2">
        <f t="shared" si="36"/>
        <v>6.5000000000000391E-2</v>
      </c>
      <c r="D292" s="2">
        <f t="shared" si="37"/>
        <v>6.5000000000000391E-2</v>
      </c>
      <c r="E292" s="2">
        <f t="shared" si="38"/>
        <v>0</v>
      </c>
      <c r="F292" s="2">
        <f t="shared" si="42"/>
        <v>2.8007715584699871E-2</v>
      </c>
      <c r="G292" s="2">
        <f t="shared" si="42"/>
        <v>1.7917316376594328E-2</v>
      </c>
      <c r="H292" s="2">
        <f t="shared" si="40"/>
        <v>1.5631646501083605</v>
      </c>
      <c r="I292" s="2">
        <f t="shared" si="41"/>
        <v>60.985729108049149</v>
      </c>
    </row>
    <row r="293" spans="1:9" ht="13.5" x14ac:dyDescent="0.25">
      <c r="A293" s="3">
        <v>42432</v>
      </c>
      <c r="B293" s="2">
        <v>4.8540000000000001</v>
      </c>
      <c r="C293" s="2">
        <f t="shared" si="36"/>
        <v>0</v>
      </c>
      <c r="D293" s="2">
        <f t="shared" si="37"/>
        <v>0</v>
      </c>
      <c r="E293" s="2">
        <f t="shared" si="38"/>
        <v>0</v>
      </c>
      <c r="F293" s="2">
        <f t="shared" si="42"/>
        <v>2.6007164471507024E-2</v>
      </c>
      <c r="G293" s="2">
        <f t="shared" si="42"/>
        <v>1.6637508063980448E-2</v>
      </c>
      <c r="H293" s="2">
        <f t="shared" si="40"/>
        <v>1.5631646501083605</v>
      </c>
      <c r="I293" s="2">
        <f t="shared" si="41"/>
        <v>60.985729108049149</v>
      </c>
    </row>
    <row r="294" spans="1:9" ht="13.5" x14ac:dyDescent="0.25">
      <c r="A294" s="3">
        <v>42433</v>
      </c>
      <c r="B294" s="2">
        <v>4.8376999999999999</v>
      </c>
      <c r="C294" s="2">
        <f t="shared" si="36"/>
        <v>-1.6300000000000203E-2</v>
      </c>
      <c r="D294" s="2">
        <f t="shared" si="37"/>
        <v>0</v>
      </c>
      <c r="E294" s="2">
        <f t="shared" si="38"/>
        <v>1.6300000000000203E-2</v>
      </c>
      <c r="F294" s="2">
        <f t="shared" si="42"/>
        <v>2.4149509866399379E-2</v>
      </c>
      <c r="G294" s="2">
        <f t="shared" si="42"/>
        <v>1.6613400345124717E-2</v>
      </c>
      <c r="H294" s="2">
        <f t="shared" si="40"/>
        <v>1.4536163196407994</v>
      </c>
      <c r="I294" s="2">
        <f t="shared" si="41"/>
        <v>59.243831564244061</v>
      </c>
    </row>
    <row r="295" spans="1:9" ht="13.5" x14ac:dyDescent="0.25">
      <c r="A295" s="3">
        <v>42436</v>
      </c>
      <c r="B295" s="2">
        <v>4.8701999999999996</v>
      </c>
      <c r="C295" s="2">
        <f t="shared" si="36"/>
        <v>3.2499999999999751E-2</v>
      </c>
      <c r="D295" s="2">
        <f t="shared" si="37"/>
        <v>3.2499999999999751E-2</v>
      </c>
      <c r="E295" s="2">
        <f t="shared" si="38"/>
        <v>0</v>
      </c>
      <c r="F295" s="2">
        <f t="shared" si="42"/>
        <v>2.4745973447370836E-2</v>
      </c>
      <c r="G295" s="2">
        <f t="shared" si="42"/>
        <v>1.5426728891901524E-2</v>
      </c>
      <c r="H295" s="2">
        <f t="shared" si="40"/>
        <v>1.6040972535896174</v>
      </c>
      <c r="I295" s="2">
        <f t="shared" si="41"/>
        <v>61.598976435248325</v>
      </c>
    </row>
    <row r="296" spans="1:9" ht="13.5" x14ac:dyDescent="0.25">
      <c r="A296" s="3">
        <v>42437</v>
      </c>
      <c r="B296" s="2">
        <v>4.8701999999999996</v>
      </c>
      <c r="C296" s="2">
        <f t="shared" si="36"/>
        <v>0</v>
      </c>
      <c r="D296" s="2">
        <f t="shared" si="37"/>
        <v>0</v>
      </c>
      <c r="E296" s="2">
        <f t="shared" si="38"/>
        <v>0</v>
      </c>
      <c r="F296" s="2">
        <f t="shared" si="42"/>
        <v>2.2978403915415776E-2</v>
      </c>
      <c r="G296" s="2">
        <f t="shared" si="42"/>
        <v>1.4324819685337128E-2</v>
      </c>
      <c r="H296" s="2">
        <f t="shared" si="40"/>
        <v>1.6040972535896174</v>
      </c>
      <c r="I296" s="2">
        <f t="shared" si="41"/>
        <v>61.598976435248325</v>
      </c>
    </row>
    <row r="297" spans="1:9" ht="13.5" x14ac:dyDescent="0.25">
      <c r="A297" s="3">
        <v>42438</v>
      </c>
      <c r="B297" s="2">
        <v>4.9188999999999998</v>
      </c>
      <c r="C297" s="2">
        <f t="shared" si="36"/>
        <v>4.8700000000000188E-2</v>
      </c>
      <c r="D297" s="2">
        <f t="shared" si="37"/>
        <v>4.8700000000000188E-2</v>
      </c>
      <c r="E297" s="2">
        <f t="shared" si="38"/>
        <v>0</v>
      </c>
      <c r="F297" s="2">
        <f t="shared" si="42"/>
        <v>2.4815660778600375E-2</v>
      </c>
      <c r="G297" s="2">
        <f t="shared" si="42"/>
        <v>1.3301618279241619E-2</v>
      </c>
      <c r="H297" s="2">
        <f t="shared" si="40"/>
        <v>1.8656121576821569</v>
      </c>
      <c r="I297" s="2">
        <f t="shared" si="41"/>
        <v>65.103442302225318</v>
      </c>
    </row>
    <row r="298" spans="1:9" ht="13.5" x14ac:dyDescent="0.25">
      <c r="A298" s="3">
        <v>42439</v>
      </c>
      <c r="B298" s="2">
        <v>4.9027000000000003</v>
      </c>
      <c r="C298" s="2">
        <f t="shared" si="36"/>
        <v>-1.6199999999999548E-2</v>
      </c>
      <c r="D298" s="2">
        <f t="shared" si="37"/>
        <v>0</v>
      </c>
      <c r="E298" s="2">
        <f t="shared" si="38"/>
        <v>1.6199999999999548E-2</v>
      </c>
      <c r="F298" s="2">
        <f t="shared" si="42"/>
        <v>2.3043113580128921E-2</v>
      </c>
      <c r="G298" s="2">
        <f t="shared" si="42"/>
        <v>1.3508645545010042E-2</v>
      </c>
      <c r="H298" s="2">
        <f t="shared" si="40"/>
        <v>1.7058048864596063</v>
      </c>
      <c r="I298" s="2">
        <f t="shared" si="41"/>
        <v>63.042420205381333</v>
      </c>
    </row>
    <row r="299" spans="1:9" ht="13.5" x14ac:dyDescent="0.25">
      <c r="A299" s="3">
        <v>42440</v>
      </c>
      <c r="B299" s="2">
        <v>4.8540000000000001</v>
      </c>
      <c r="C299" s="2">
        <f t="shared" si="36"/>
        <v>-4.8700000000000188E-2</v>
      </c>
      <c r="D299" s="2">
        <f t="shared" si="37"/>
        <v>0</v>
      </c>
      <c r="E299" s="2">
        <f t="shared" si="38"/>
        <v>4.8700000000000188E-2</v>
      </c>
      <c r="F299" s="2">
        <f t="shared" si="42"/>
        <v>2.1397176895833998E-2</v>
      </c>
      <c r="G299" s="2">
        <f t="shared" si="42"/>
        <v>1.6022313720366482E-2</v>
      </c>
      <c r="H299" s="2">
        <f t="shared" si="40"/>
        <v>1.3354611118764548</v>
      </c>
      <c r="I299" s="2">
        <f t="shared" si="41"/>
        <v>57.181903183284533</v>
      </c>
    </row>
    <row r="300" spans="1:9" ht="13.5" x14ac:dyDescent="0.25">
      <c r="A300" s="3">
        <v>42443</v>
      </c>
      <c r="B300" s="2">
        <v>4.8701999999999996</v>
      </c>
      <c r="C300" s="2">
        <f t="shared" si="36"/>
        <v>1.6199999999999548E-2</v>
      </c>
      <c r="D300" s="2">
        <f t="shared" si="37"/>
        <v>1.6199999999999548E-2</v>
      </c>
      <c r="E300" s="2">
        <f t="shared" si="38"/>
        <v>0</v>
      </c>
      <c r="F300" s="2">
        <f t="shared" si="42"/>
        <v>2.1025949974702966E-2</v>
      </c>
      <c r="G300" s="2">
        <f t="shared" si="42"/>
        <v>1.4877862740340305E-2</v>
      </c>
      <c r="H300" s="2">
        <f t="shared" si="40"/>
        <v>1.413237260059709</v>
      </c>
      <c r="I300" s="2">
        <f t="shared" si="41"/>
        <v>58.561886286503892</v>
      </c>
    </row>
    <row r="301" spans="1:9" ht="13.5" x14ac:dyDescent="0.25">
      <c r="A301" s="3">
        <v>42444</v>
      </c>
      <c r="B301" s="2">
        <v>4.9837999999999996</v>
      </c>
      <c r="C301" s="2">
        <f t="shared" si="36"/>
        <v>0.11359999999999992</v>
      </c>
      <c r="D301" s="2">
        <f t="shared" si="37"/>
        <v>0.11359999999999992</v>
      </c>
      <c r="E301" s="2">
        <f t="shared" si="38"/>
        <v>0</v>
      </c>
      <c r="F301" s="2">
        <f t="shared" ref="F301:G316" si="43">((F300*13)+D301)/14</f>
        <v>2.7638382119367033E-2</v>
      </c>
      <c r="G301" s="2">
        <f t="shared" si="43"/>
        <v>1.3815158258887425E-2</v>
      </c>
      <c r="H301" s="2">
        <f t="shared" si="40"/>
        <v>2.0005838225984127</v>
      </c>
      <c r="I301" s="2">
        <f t="shared" si="41"/>
        <v>66.673152322269374</v>
      </c>
    </row>
    <row r="302" spans="1:9" ht="13.5" x14ac:dyDescent="0.25">
      <c r="A302" s="3">
        <v>42445</v>
      </c>
      <c r="B302" s="2">
        <v>4.9837999999999996</v>
      </c>
      <c r="C302" s="2">
        <f t="shared" si="36"/>
        <v>0</v>
      </c>
      <c r="D302" s="2">
        <f t="shared" si="37"/>
        <v>0</v>
      </c>
      <c r="E302" s="2">
        <f t="shared" si="38"/>
        <v>0</v>
      </c>
      <c r="F302" s="2">
        <f t="shared" si="43"/>
        <v>2.5664211967983675E-2</v>
      </c>
      <c r="G302" s="2">
        <f t="shared" si="43"/>
        <v>1.2828361240395466E-2</v>
      </c>
      <c r="H302" s="2">
        <f t="shared" si="40"/>
        <v>2.0005838225984127</v>
      </c>
      <c r="I302" s="2">
        <f t="shared" si="41"/>
        <v>66.673152322269374</v>
      </c>
    </row>
    <row r="303" spans="1:9" ht="13.5" x14ac:dyDescent="0.25">
      <c r="A303" s="3">
        <v>42446</v>
      </c>
      <c r="B303" s="2">
        <v>5.0163000000000002</v>
      </c>
      <c r="C303" s="2">
        <f t="shared" si="36"/>
        <v>3.2500000000000639E-2</v>
      </c>
      <c r="D303" s="2">
        <f t="shared" si="37"/>
        <v>3.2500000000000639E-2</v>
      </c>
      <c r="E303" s="2">
        <f t="shared" si="38"/>
        <v>0</v>
      </c>
      <c r="F303" s="2">
        <f t="shared" si="43"/>
        <v>2.6152482541699173E-2</v>
      </c>
      <c r="G303" s="2">
        <f t="shared" si="43"/>
        <v>1.1912049723224362E-2</v>
      </c>
      <c r="H303" s="2">
        <f t="shared" si="40"/>
        <v>2.1954645211655648</v>
      </c>
      <c r="I303" s="2">
        <f t="shared" si="41"/>
        <v>68.70564534901348</v>
      </c>
    </row>
    <row r="304" spans="1:9" ht="13.5" x14ac:dyDescent="0.25">
      <c r="A304" s="3">
        <v>42447</v>
      </c>
      <c r="B304" s="2">
        <v>5.0617999999999999</v>
      </c>
      <c r="C304" s="2">
        <f t="shared" si="36"/>
        <v>4.5499999999999652E-2</v>
      </c>
      <c r="D304" s="2">
        <f t="shared" si="37"/>
        <v>4.5499999999999652E-2</v>
      </c>
      <c r="E304" s="2">
        <f t="shared" si="38"/>
        <v>0</v>
      </c>
      <c r="F304" s="2">
        <f t="shared" si="43"/>
        <v>2.753444807443492E-2</v>
      </c>
      <c r="G304" s="2">
        <f t="shared" si="43"/>
        <v>1.1061189028708337E-2</v>
      </c>
      <c r="H304" s="2">
        <f t="shared" si="40"/>
        <v>2.4892846513129552</v>
      </c>
      <c r="I304" s="2">
        <f t="shared" si="41"/>
        <v>71.340830573289054</v>
      </c>
    </row>
    <row r="305" spans="1:9" ht="13.5" x14ac:dyDescent="0.25">
      <c r="A305" s="3">
        <v>42450</v>
      </c>
      <c r="B305" s="2">
        <v>5.2111000000000001</v>
      </c>
      <c r="C305" s="2">
        <f t="shared" si="36"/>
        <v>0.14930000000000021</v>
      </c>
      <c r="D305" s="2">
        <f t="shared" si="37"/>
        <v>0.14930000000000021</v>
      </c>
      <c r="E305" s="2">
        <f t="shared" si="38"/>
        <v>0</v>
      </c>
      <c r="F305" s="2">
        <f t="shared" si="43"/>
        <v>3.6231987497689584E-2</v>
      </c>
      <c r="G305" s="2">
        <f t="shared" si="43"/>
        <v>1.0271104098086311E-2</v>
      </c>
      <c r="H305" s="2">
        <f t="shared" si="40"/>
        <v>3.5275650165438637</v>
      </c>
      <c r="I305" s="2">
        <f t="shared" si="41"/>
        <v>77.913072560063327</v>
      </c>
    </row>
    <row r="306" spans="1:9" ht="13.5" x14ac:dyDescent="0.25">
      <c r="A306" s="3">
        <v>42451</v>
      </c>
      <c r="B306" s="2">
        <v>5.2435999999999998</v>
      </c>
      <c r="C306" s="2">
        <f t="shared" si="36"/>
        <v>3.2499999999999751E-2</v>
      </c>
      <c r="D306" s="2">
        <f t="shared" si="37"/>
        <v>3.2499999999999751E-2</v>
      </c>
      <c r="E306" s="2">
        <f t="shared" si="38"/>
        <v>0</v>
      </c>
      <c r="F306" s="2">
        <f t="shared" si="43"/>
        <v>3.5965416962140319E-2</v>
      </c>
      <c r="G306" s="2">
        <f t="shared" si="43"/>
        <v>9.5374538053658604E-3</v>
      </c>
      <c r="H306" s="2">
        <f t="shared" si="40"/>
        <v>3.770966307790224</v>
      </c>
      <c r="I306" s="2">
        <f t="shared" si="41"/>
        <v>79.039885518219648</v>
      </c>
    </row>
    <row r="307" spans="1:9" ht="13.5" x14ac:dyDescent="0.25">
      <c r="A307" s="3">
        <v>42452</v>
      </c>
      <c r="B307" s="2">
        <v>5.2923</v>
      </c>
      <c r="C307" s="2">
        <f t="shared" si="36"/>
        <v>4.8700000000000188E-2</v>
      </c>
      <c r="D307" s="2">
        <f t="shared" si="37"/>
        <v>4.8700000000000188E-2</v>
      </c>
      <c r="E307" s="2">
        <f t="shared" si="38"/>
        <v>0</v>
      </c>
      <c r="F307" s="2">
        <f t="shared" si="43"/>
        <v>3.6875030036273168E-2</v>
      </c>
      <c r="G307" s="2">
        <f t="shared" si="43"/>
        <v>8.8562071049825847E-3</v>
      </c>
      <c r="H307" s="2">
        <f t="shared" si="40"/>
        <v>4.1637497406228148</v>
      </c>
      <c r="I307" s="2">
        <f t="shared" si="41"/>
        <v>80.634228027491758</v>
      </c>
    </row>
    <row r="308" spans="1:9" ht="13.5" x14ac:dyDescent="0.25">
      <c r="A308" s="3">
        <v>42453</v>
      </c>
      <c r="B308" s="2">
        <v>5.3215000000000003</v>
      </c>
      <c r="C308" s="2">
        <f t="shared" si="36"/>
        <v>2.9200000000000337E-2</v>
      </c>
      <c r="D308" s="2">
        <f t="shared" si="37"/>
        <v>2.9200000000000337E-2</v>
      </c>
      <c r="E308" s="2">
        <f t="shared" si="38"/>
        <v>0</v>
      </c>
      <c r="F308" s="2">
        <f t="shared" si="43"/>
        <v>3.6326813605110822E-2</v>
      </c>
      <c r="G308" s="2">
        <f t="shared" si="43"/>
        <v>8.2236208831981145E-3</v>
      </c>
      <c r="H308" s="2">
        <f t="shared" si="40"/>
        <v>4.4173745508296767</v>
      </c>
      <c r="I308" s="2">
        <f t="shared" si="41"/>
        <v>81.540873893483166</v>
      </c>
    </row>
    <row r="309" spans="1:9" ht="13.5" x14ac:dyDescent="0.25">
      <c r="A309" s="3">
        <v>42454</v>
      </c>
      <c r="B309" s="2">
        <v>5.3506999999999998</v>
      </c>
      <c r="C309" s="2">
        <f t="shared" si="36"/>
        <v>2.9199999999999449E-2</v>
      </c>
      <c r="D309" s="2">
        <f t="shared" si="37"/>
        <v>2.9199999999999449E-2</v>
      </c>
      <c r="E309" s="2">
        <f t="shared" si="38"/>
        <v>0</v>
      </c>
      <c r="F309" s="2">
        <f t="shared" si="43"/>
        <v>3.5817755490460006E-2</v>
      </c>
      <c r="G309" s="2">
        <f t="shared" si="43"/>
        <v>7.6362193915411065E-3</v>
      </c>
      <c r="H309" s="2">
        <f t="shared" si="40"/>
        <v>4.6905089618216733</v>
      </c>
      <c r="I309" s="2">
        <f t="shared" si="41"/>
        <v>82.42687944594897</v>
      </c>
    </row>
    <row r="310" spans="1:9" ht="13.5" x14ac:dyDescent="0.25">
      <c r="A310" s="3">
        <v>42457</v>
      </c>
      <c r="B310" s="2">
        <v>5.3247999999999998</v>
      </c>
      <c r="C310" s="2">
        <f t="shared" si="36"/>
        <v>-2.5900000000000034E-2</v>
      </c>
      <c r="D310" s="2">
        <f t="shared" si="37"/>
        <v>0</v>
      </c>
      <c r="E310" s="2">
        <f t="shared" si="38"/>
        <v>2.5900000000000034E-2</v>
      </c>
      <c r="F310" s="2">
        <f t="shared" si="43"/>
        <v>3.3259344383998572E-2</v>
      </c>
      <c r="G310" s="2">
        <f t="shared" si="43"/>
        <v>8.9407751492881736E-3</v>
      </c>
      <c r="H310" s="2">
        <f t="shared" si="40"/>
        <v>3.7199620646590739</v>
      </c>
      <c r="I310" s="2">
        <f t="shared" si="41"/>
        <v>78.813389042095395</v>
      </c>
    </row>
    <row r="311" spans="1:9" ht="13.5" x14ac:dyDescent="0.25">
      <c r="A311" s="3">
        <v>42458</v>
      </c>
      <c r="B311" s="2">
        <v>5.3215000000000003</v>
      </c>
      <c r="C311" s="2">
        <f t="shared" si="36"/>
        <v>-3.2999999999994145E-3</v>
      </c>
      <c r="D311" s="2">
        <f t="shared" si="37"/>
        <v>0</v>
      </c>
      <c r="E311" s="2">
        <f t="shared" si="38"/>
        <v>3.2999999999994145E-3</v>
      </c>
      <c r="F311" s="2">
        <f t="shared" si="43"/>
        <v>3.0883676927998673E-2</v>
      </c>
      <c r="G311" s="2">
        <f t="shared" si="43"/>
        <v>8.5378626386246916E-3</v>
      </c>
      <c r="H311" s="2">
        <f t="shared" si="40"/>
        <v>3.617260927610042</v>
      </c>
      <c r="I311" s="2">
        <f t="shared" si="41"/>
        <v>78.342137997437931</v>
      </c>
    </row>
    <row r="312" spans="1:9" ht="13.5" x14ac:dyDescent="0.25">
      <c r="A312" s="3">
        <v>42459</v>
      </c>
      <c r="B312" s="2">
        <v>5.1722000000000001</v>
      </c>
      <c r="C312" s="2">
        <f t="shared" si="36"/>
        <v>-0.14930000000000021</v>
      </c>
      <c r="D312" s="2">
        <f t="shared" si="37"/>
        <v>0</v>
      </c>
      <c r="E312" s="2">
        <f t="shared" si="38"/>
        <v>0.14930000000000021</v>
      </c>
      <c r="F312" s="2">
        <f t="shared" si="43"/>
        <v>2.8677700004570199E-2</v>
      </c>
      <c r="G312" s="2">
        <f t="shared" si="43"/>
        <v>1.8592301021580084E-2</v>
      </c>
      <c r="H312" s="2">
        <f t="shared" si="40"/>
        <v>1.5424502847325887</v>
      </c>
      <c r="I312" s="2">
        <f t="shared" si="41"/>
        <v>60.667864146449631</v>
      </c>
    </row>
    <row r="313" spans="1:9" ht="13.5" x14ac:dyDescent="0.25">
      <c r="A313" s="3">
        <v>42460</v>
      </c>
      <c r="B313" s="2">
        <v>5.2923</v>
      </c>
      <c r="C313" s="2">
        <f t="shared" si="36"/>
        <v>0.12009999999999987</v>
      </c>
      <c r="D313" s="2">
        <f t="shared" si="37"/>
        <v>0.12009999999999987</v>
      </c>
      <c r="E313" s="2">
        <f t="shared" si="38"/>
        <v>0</v>
      </c>
      <c r="F313" s="2">
        <f t="shared" si="43"/>
        <v>3.5207864289958028E-2</v>
      </c>
      <c r="G313" s="2">
        <f t="shared" si="43"/>
        <v>1.7264279520038648E-2</v>
      </c>
      <c r="H313" s="2">
        <f t="shared" si="40"/>
        <v>2.0393474427410805</v>
      </c>
      <c r="I313" s="2">
        <f t="shared" si="41"/>
        <v>67.09820055655976</v>
      </c>
    </row>
    <row r="314" spans="1:9" ht="13.5" x14ac:dyDescent="0.25">
      <c r="A314" s="3">
        <v>42461</v>
      </c>
      <c r="B314" s="2">
        <v>5.2889999999999997</v>
      </c>
      <c r="C314" s="2">
        <f t="shared" si="36"/>
        <v>-3.3000000000003027E-3</v>
      </c>
      <c r="D314" s="2">
        <f t="shared" si="37"/>
        <v>0</v>
      </c>
      <c r="E314" s="2">
        <f t="shared" si="38"/>
        <v>3.3000000000003027E-3</v>
      </c>
      <c r="F314" s="2">
        <f t="shared" si="43"/>
        <v>3.2693016840675312E-2</v>
      </c>
      <c r="G314" s="2">
        <f t="shared" si="43"/>
        <v>1.6266830982893051E-2</v>
      </c>
      <c r="H314" s="2">
        <f t="shared" si="40"/>
        <v>2.0097963072866984</v>
      </c>
      <c r="I314" s="2">
        <f t="shared" si="41"/>
        <v>66.775160246591895</v>
      </c>
    </row>
    <row r="315" spans="1:9" ht="13.5" x14ac:dyDescent="0.25">
      <c r="A315" s="3">
        <v>42464</v>
      </c>
      <c r="B315" s="2">
        <v>5.2889999999999997</v>
      </c>
      <c r="C315" s="2">
        <f t="shared" si="36"/>
        <v>0</v>
      </c>
      <c r="D315" s="2">
        <f t="shared" si="37"/>
        <v>0</v>
      </c>
      <c r="E315" s="2">
        <f t="shared" si="38"/>
        <v>0</v>
      </c>
      <c r="F315" s="2">
        <f t="shared" si="43"/>
        <v>3.0357801352055649E-2</v>
      </c>
      <c r="G315" s="2">
        <f t="shared" si="43"/>
        <v>1.5104914484114976E-2</v>
      </c>
      <c r="H315" s="2">
        <f t="shared" si="40"/>
        <v>2.0097963072866989</v>
      </c>
      <c r="I315" s="2">
        <f t="shared" si="41"/>
        <v>66.775160246591895</v>
      </c>
    </row>
    <row r="316" spans="1:9" ht="13.5" x14ac:dyDescent="0.25">
      <c r="A316" s="3">
        <v>42465</v>
      </c>
      <c r="B316" s="2">
        <v>5.2889999999999997</v>
      </c>
      <c r="C316" s="2">
        <f t="shared" si="36"/>
        <v>0</v>
      </c>
      <c r="D316" s="2">
        <f t="shared" si="37"/>
        <v>0</v>
      </c>
      <c r="E316" s="2">
        <f t="shared" si="38"/>
        <v>0</v>
      </c>
      <c r="F316" s="2">
        <f t="shared" si="43"/>
        <v>2.8189386969765962E-2</v>
      </c>
      <c r="G316" s="2">
        <f t="shared" si="43"/>
        <v>1.4025992020963907E-2</v>
      </c>
      <c r="H316" s="2">
        <f t="shared" si="40"/>
        <v>2.0097963072866989</v>
      </c>
      <c r="I316" s="2">
        <f t="shared" si="41"/>
        <v>66.775160246591895</v>
      </c>
    </row>
    <row r="317" spans="1:9" ht="13.5" x14ac:dyDescent="0.25">
      <c r="A317" s="3">
        <v>42466</v>
      </c>
      <c r="B317" s="2">
        <v>5.2889999999999997</v>
      </c>
      <c r="C317" s="2">
        <f t="shared" si="36"/>
        <v>0</v>
      </c>
      <c r="D317" s="2">
        <f t="shared" si="37"/>
        <v>0</v>
      </c>
      <c r="E317" s="2">
        <f t="shared" si="38"/>
        <v>0</v>
      </c>
      <c r="F317" s="2">
        <f t="shared" ref="F317:G332" si="44">((F316*13)+D317)/14</f>
        <v>2.6175859329068397E-2</v>
      </c>
      <c r="G317" s="2">
        <f t="shared" si="44"/>
        <v>1.3024135448037915E-2</v>
      </c>
      <c r="H317" s="2">
        <f t="shared" si="40"/>
        <v>2.0097963072866989</v>
      </c>
      <c r="I317" s="2">
        <f t="shared" si="41"/>
        <v>66.775160246591895</v>
      </c>
    </row>
    <row r="318" spans="1:9" ht="13.5" x14ac:dyDescent="0.25">
      <c r="A318" s="3">
        <v>42467</v>
      </c>
      <c r="B318" s="2">
        <v>5.2274000000000003</v>
      </c>
      <c r="C318" s="2">
        <f t="shared" si="36"/>
        <v>-6.1599999999999433E-2</v>
      </c>
      <c r="D318" s="2">
        <f t="shared" si="37"/>
        <v>0</v>
      </c>
      <c r="E318" s="2">
        <f t="shared" si="38"/>
        <v>6.1599999999999433E-2</v>
      </c>
      <c r="F318" s="2">
        <f t="shared" si="44"/>
        <v>2.4306155091277797E-2</v>
      </c>
      <c r="G318" s="2">
        <f t="shared" si="44"/>
        <v>1.649384005889231E-2</v>
      </c>
      <c r="H318" s="2">
        <f t="shared" si="40"/>
        <v>1.4736504661431853</v>
      </c>
      <c r="I318" s="2">
        <f t="shared" si="41"/>
        <v>59.573916618900526</v>
      </c>
    </row>
    <row r="319" spans="1:9" ht="13.5" x14ac:dyDescent="0.25">
      <c r="A319" s="3">
        <v>42468</v>
      </c>
      <c r="B319" s="2">
        <v>5.2274000000000003</v>
      </c>
      <c r="C319" s="2">
        <f t="shared" si="36"/>
        <v>0</v>
      </c>
      <c r="D319" s="2">
        <f t="shared" si="37"/>
        <v>0</v>
      </c>
      <c r="E319" s="2">
        <f t="shared" si="38"/>
        <v>0</v>
      </c>
      <c r="F319" s="2">
        <f t="shared" si="44"/>
        <v>2.2570001156186525E-2</v>
      </c>
      <c r="G319" s="2">
        <f t="shared" si="44"/>
        <v>1.5315708626114288E-2</v>
      </c>
      <c r="H319" s="2">
        <f t="shared" si="40"/>
        <v>1.4736504661431853</v>
      </c>
      <c r="I319" s="2">
        <f t="shared" si="41"/>
        <v>59.573916618900526</v>
      </c>
    </row>
    <row r="320" spans="1:9" ht="13.5" x14ac:dyDescent="0.25">
      <c r="A320" s="3">
        <v>42471</v>
      </c>
      <c r="B320" s="2">
        <v>5.2274000000000003</v>
      </c>
      <c r="C320" s="2">
        <f t="shared" si="36"/>
        <v>0</v>
      </c>
      <c r="D320" s="2">
        <f t="shared" si="37"/>
        <v>0</v>
      </c>
      <c r="E320" s="2">
        <f t="shared" si="38"/>
        <v>0</v>
      </c>
      <c r="F320" s="2">
        <f t="shared" si="44"/>
        <v>2.0957858216458913E-2</v>
      </c>
      <c r="G320" s="2">
        <f t="shared" si="44"/>
        <v>1.4221729438534695E-2</v>
      </c>
      <c r="H320" s="2">
        <f t="shared" si="40"/>
        <v>1.4736504661431851</v>
      </c>
      <c r="I320" s="2">
        <f t="shared" si="41"/>
        <v>59.573916618900519</v>
      </c>
    </row>
    <row r="321" spans="1:9" ht="13.5" x14ac:dyDescent="0.25">
      <c r="A321" s="3">
        <v>42472</v>
      </c>
      <c r="B321" s="2">
        <v>5.2274000000000003</v>
      </c>
      <c r="C321" s="2">
        <f t="shared" si="36"/>
        <v>0</v>
      </c>
      <c r="D321" s="2">
        <f t="shared" si="37"/>
        <v>0</v>
      </c>
      <c r="E321" s="2">
        <f t="shared" si="38"/>
        <v>0</v>
      </c>
      <c r="F321" s="2">
        <f t="shared" si="44"/>
        <v>1.9460868343854704E-2</v>
      </c>
      <c r="G321" s="2">
        <f t="shared" si="44"/>
        <v>1.3205891621496503E-2</v>
      </c>
      <c r="H321" s="2">
        <f t="shared" si="40"/>
        <v>1.4736504661431851</v>
      </c>
      <c r="I321" s="2">
        <f t="shared" si="41"/>
        <v>59.573916618900519</v>
      </c>
    </row>
    <row r="322" spans="1:9" ht="13.5" x14ac:dyDescent="0.25">
      <c r="A322" s="3">
        <v>42473</v>
      </c>
      <c r="B322" s="2">
        <v>5.2565999999999997</v>
      </c>
      <c r="C322" s="2">
        <f t="shared" si="36"/>
        <v>2.9199999999999449E-2</v>
      </c>
      <c r="D322" s="2">
        <f t="shared" si="37"/>
        <v>2.9199999999999449E-2</v>
      </c>
      <c r="E322" s="2">
        <f t="shared" si="38"/>
        <v>0</v>
      </c>
      <c r="F322" s="2">
        <f t="shared" si="44"/>
        <v>2.0156520605007899E-2</v>
      </c>
      <c r="G322" s="2">
        <f t="shared" si="44"/>
        <v>1.2262613648532468E-2</v>
      </c>
      <c r="H322" s="2">
        <f t="shared" si="40"/>
        <v>1.6437377204182029</v>
      </c>
      <c r="I322" s="2">
        <f t="shared" si="41"/>
        <v>62.174765209242707</v>
      </c>
    </row>
    <row r="323" spans="1:9" ht="13.5" x14ac:dyDescent="0.25">
      <c r="A323" s="3">
        <v>42474</v>
      </c>
      <c r="B323" s="2">
        <v>5.2565999999999997</v>
      </c>
      <c r="C323" s="2">
        <f t="shared" ref="C323:C386" si="45">B323-B322</f>
        <v>0</v>
      </c>
      <c r="D323" s="2">
        <f t="shared" ref="D323:D386" si="46">IF(C323&gt;0,C323,0)</f>
        <v>0</v>
      </c>
      <c r="E323" s="2">
        <f t="shared" ref="E323:E386" si="47">IF(C323&lt;0,-C323,0)</f>
        <v>0</v>
      </c>
      <c r="F323" s="2">
        <f t="shared" si="44"/>
        <v>1.8716769133221619E-2</v>
      </c>
      <c r="G323" s="2">
        <f t="shared" si="44"/>
        <v>1.1386712673637292E-2</v>
      </c>
      <c r="H323" s="2">
        <f t="shared" si="40"/>
        <v>1.6437377204182027</v>
      </c>
      <c r="I323" s="2">
        <f t="shared" si="41"/>
        <v>62.1747652092427</v>
      </c>
    </row>
    <row r="324" spans="1:9" ht="13.5" x14ac:dyDescent="0.25">
      <c r="A324" s="3">
        <v>42475</v>
      </c>
      <c r="B324" s="2">
        <v>5.2565999999999997</v>
      </c>
      <c r="C324" s="2">
        <f t="shared" si="45"/>
        <v>0</v>
      </c>
      <c r="D324" s="2">
        <f t="shared" si="46"/>
        <v>0</v>
      </c>
      <c r="E324" s="2">
        <f t="shared" si="47"/>
        <v>0</v>
      </c>
      <c r="F324" s="2">
        <f t="shared" si="44"/>
        <v>1.7379857052277216E-2</v>
      </c>
      <c r="G324" s="2">
        <f t="shared" si="44"/>
        <v>1.057337605409177E-2</v>
      </c>
      <c r="H324" s="2">
        <f t="shared" si="40"/>
        <v>1.6437377204182027</v>
      </c>
      <c r="I324" s="2">
        <f t="shared" si="41"/>
        <v>62.1747652092427</v>
      </c>
    </row>
    <row r="325" spans="1:9" ht="13.5" x14ac:dyDescent="0.25">
      <c r="A325" s="3">
        <v>42478</v>
      </c>
      <c r="B325" s="2">
        <v>5.1948999999999996</v>
      </c>
      <c r="C325" s="2">
        <f t="shared" si="45"/>
        <v>-6.1700000000000088E-2</v>
      </c>
      <c r="D325" s="2">
        <f t="shared" si="46"/>
        <v>0</v>
      </c>
      <c r="E325" s="2">
        <f t="shared" si="47"/>
        <v>6.1700000000000088E-2</v>
      </c>
      <c r="F325" s="2">
        <f t="shared" si="44"/>
        <v>1.6138438691400272E-2</v>
      </c>
      <c r="G325" s="2">
        <f t="shared" si="44"/>
        <v>1.4225277764513792E-2</v>
      </c>
      <c r="H325" s="2">
        <f t="shared" si="40"/>
        <v>1.13449023341105</v>
      </c>
      <c r="I325" s="2">
        <f t="shared" si="41"/>
        <v>53.150406389916483</v>
      </c>
    </row>
    <row r="326" spans="1:9" ht="13.5" x14ac:dyDescent="0.25">
      <c r="A326" s="3">
        <v>42479</v>
      </c>
      <c r="B326" s="2">
        <v>5.1948999999999996</v>
      </c>
      <c r="C326" s="2">
        <f t="shared" si="45"/>
        <v>0</v>
      </c>
      <c r="D326" s="2">
        <f t="shared" si="46"/>
        <v>0</v>
      </c>
      <c r="E326" s="2">
        <f t="shared" si="47"/>
        <v>0</v>
      </c>
      <c r="F326" s="2">
        <f t="shared" si="44"/>
        <v>1.4985693070585965E-2</v>
      </c>
      <c r="G326" s="2">
        <f t="shared" si="44"/>
        <v>1.3209186495619949E-2</v>
      </c>
      <c r="H326" s="2">
        <f t="shared" si="40"/>
        <v>1.13449023341105</v>
      </c>
      <c r="I326" s="2">
        <f t="shared" si="41"/>
        <v>53.150406389916483</v>
      </c>
    </row>
    <row r="327" spans="1:9" ht="13.5" x14ac:dyDescent="0.25">
      <c r="A327" s="3">
        <v>42480</v>
      </c>
      <c r="B327" s="2">
        <v>5.2598000000000003</v>
      </c>
      <c r="C327" s="2">
        <f t="shared" si="45"/>
        <v>6.4900000000000624E-2</v>
      </c>
      <c r="D327" s="2">
        <f t="shared" si="46"/>
        <v>6.4900000000000624E-2</v>
      </c>
      <c r="E327" s="2">
        <f t="shared" si="47"/>
        <v>0</v>
      </c>
      <c r="F327" s="2">
        <f t="shared" si="44"/>
        <v>1.8551000708401297E-2</v>
      </c>
      <c r="G327" s="2">
        <f t="shared" si="44"/>
        <v>1.2265673174504239E-2</v>
      </c>
      <c r="H327" s="2">
        <f t="shared" si="40"/>
        <v>1.5124323340819084</v>
      </c>
      <c r="I327" s="2">
        <f t="shared" si="41"/>
        <v>60.197933037451556</v>
      </c>
    </row>
    <row r="328" spans="1:9" ht="13.5" x14ac:dyDescent="0.25">
      <c r="A328" s="3">
        <v>42481</v>
      </c>
      <c r="B328" s="2">
        <v>5.1948999999999996</v>
      </c>
      <c r="C328" s="2">
        <f t="shared" si="45"/>
        <v>-6.4900000000000624E-2</v>
      </c>
      <c r="D328" s="2">
        <f t="shared" si="46"/>
        <v>0</v>
      </c>
      <c r="E328" s="2">
        <f t="shared" si="47"/>
        <v>6.4900000000000624E-2</v>
      </c>
      <c r="F328" s="2">
        <f t="shared" si="44"/>
        <v>1.7225929229229778E-2</v>
      </c>
      <c r="G328" s="2">
        <f t="shared" si="44"/>
        <v>1.6025267947753979E-2</v>
      </c>
      <c r="H328" s="2">
        <f t="shared" si="40"/>
        <v>1.0749230081762271</v>
      </c>
      <c r="I328" s="2">
        <f t="shared" si="41"/>
        <v>51.805440680955222</v>
      </c>
    </row>
    <row r="329" spans="1:9" ht="13.5" x14ac:dyDescent="0.25">
      <c r="A329" s="3">
        <v>42482</v>
      </c>
      <c r="B329" s="2">
        <v>5.1332000000000004</v>
      </c>
      <c r="C329" s="2">
        <f t="shared" si="45"/>
        <v>-6.16999999999992E-2</v>
      </c>
      <c r="D329" s="2">
        <f t="shared" si="46"/>
        <v>0</v>
      </c>
      <c r="E329" s="2">
        <f t="shared" si="47"/>
        <v>6.16999999999992E-2</v>
      </c>
      <c r="F329" s="2">
        <f t="shared" si="44"/>
        <v>1.5995505712856222E-2</v>
      </c>
      <c r="G329" s="2">
        <f t="shared" si="44"/>
        <v>1.9287748808628637E-2</v>
      </c>
      <c r="H329" s="2">
        <f t="shared" si="40"/>
        <v>0.82930910556551918</v>
      </c>
      <c r="I329" s="2">
        <f t="shared" si="41"/>
        <v>45.334552976444279</v>
      </c>
    </row>
    <row r="330" spans="1:9" ht="13.5" x14ac:dyDescent="0.25">
      <c r="A330" s="3">
        <v>42485</v>
      </c>
      <c r="B330" s="2">
        <v>5.2598000000000003</v>
      </c>
      <c r="C330" s="2">
        <f t="shared" si="45"/>
        <v>0.12659999999999982</v>
      </c>
      <c r="D330" s="2">
        <f t="shared" si="46"/>
        <v>0.12659999999999982</v>
      </c>
      <c r="E330" s="2">
        <f t="shared" si="47"/>
        <v>0</v>
      </c>
      <c r="F330" s="2">
        <f t="shared" si="44"/>
        <v>2.3895826733366481E-2</v>
      </c>
      <c r="G330" s="2">
        <f t="shared" si="44"/>
        <v>1.7910052465155164E-2</v>
      </c>
      <c r="H330" s="2">
        <f t="shared" si="40"/>
        <v>1.334213106290834</v>
      </c>
      <c r="I330" s="2">
        <f t="shared" si="41"/>
        <v>57.159010147576311</v>
      </c>
    </row>
    <row r="331" spans="1:9" ht="13.5" x14ac:dyDescent="0.25">
      <c r="A331" s="3">
        <v>42486</v>
      </c>
      <c r="B331" s="2">
        <v>5.1818999999999997</v>
      </c>
      <c r="C331" s="2">
        <f t="shared" si="45"/>
        <v>-7.7900000000000524E-2</v>
      </c>
      <c r="D331" s="2">
        <f t="shared" si="46"/>
        <v>0</v>
      </c>
      <c r="E331" s="2">
        <f t="shared" si="47"/>
        <v>7.7900000000000524E-2</v>
      </c>
      <c r="F331" s="2">
        <f t="shared" si="44"/>
        <v>2.2188981966697444E-2</v>
      </c>
      <c r="G331" s="2">
        <f t="shared" si="44"/>
        <v>2.2195048717644116E-2</v>
      </c>
      <c r="H331" s="2">
        <f t="shared" si="40"/>
        <v>0.99972666196754734</v>
      </c>
      <c r="I331" s="2">
        <f t="shared" si="41"/>
        <v>49.993165615140029</v>
      </c>
    </row>
    <row r="332" spans="1:9" ht="13.5" x14ac:dyDescent="0.25">
      <c r="A332" s="3">
        <v>42487</v>
      </c>
      <c r="B332" s="2">
        <v>5.1787000000000001</v>
      </c>
      <c r="C332" s="2">
        <f t="shared" si="45"/>
        <v>-3.1999999999996476E-3</v>
      </c>
      <c r="D332" s="2">
        <f t="shared" si="46"/>
        <v>0</v>
      </c>
      <c r="E332" s="2">
        <f t="shared" si="47"/>
        <v>3.1999999999996476E-3</v>
      </c>
      <c r="F332" s="2">
        <f t="shared" si="44"/>
        <v>2.0604054683361912E-2</v>
      </c>
      <c r="G332" s="2">
        <f t="shared" si="44"/>
        <v>2.0838259523526654E-2</v>
      </c>
      <c r="H332" s="2">
        <f t="shared" si="40"/>
        <v>0.98876082525508802</v>
      </c>
      <c r="I332" s="2">
        <f t="shared" si="41"/>
        <v>49.71743271985784</v>
      </c>
    </row>
    <row r="333" spans="1:9" ht="13.5" x14ac:dyDescent="0.25">
      <c r="A333" s="3">
        <v>42488</v>
      </c>
      <c r="B333" s="2">
        <v>5.1332000000000004</v>
      </c>
      <c r="C333" s="2">
        <f t="shared" si="45"/>
        <v>-4.5499999999999652E-2</v>
      </c>
      <c r="D333" s="2">
        <f t="shared" si="46"/>
        <v>0</v>
      </c>
      <c r="E333" s="2">
        <f t="shared" si="47"/>
        <v>4.5499999999999652E-2</v>
      </c>
      <c r="F333" s="2">
        <f t="shared" ref="F333:G348" si="48">((F332*13)+D333)/14</f>
        <v>1.9132336491693207E-2</v>
      </c>
      <c r="G333" s="2">
        <f t="shared" si="48"/>
        <v>2.2599812414703296E-2</v>
      </c>
      <c r="H333" s="2">
        <f t="shared" si="40"/>
        <v>0.84657058831363696</v>
      </c>
      <c r="I333" s="2">
        <f t="shared" si="41"/>
        <v>45.845557904545608</v>
      </c>
    </row>
    <row r="334" spans="1:9" ht="13.5" x14ac:dyDescent="0.25">
      <c r="A334" s="3">
        <v>42489</v>
      </c>
      <c r="B334" s="2">
        <v>5.1787000000000001</v>
      </c>
      <c r="C334" s="2">
        <f t="shared" si="45"/>
        <v>4.5499999999999652E-2</v>
      </c>
      <c r="D334" s="2">
        <f t="shared" si="46"/>
        <v>4.5499999999999652E-2</v>
      </c>
      <c r="E334" s="2">
        <f t="shared" si="47"/>
        <v>0</v>
      </c>
      <c r="F334" s="2">
        <f t="shared" si="48"/>
        <v>2.1015741028000808E-2</v>
      </c>
      <c r="G334" s="2">
        <f t="shared" si="48"/>
        <v>2.0985540099367348E-2</v>
      </c>
      <c r="H334" s="2">
        <f t="shared" si="40"/>
        <v>1.0014391303959993</v>
      </c>
      <c r="I334" s="2">
        <f t="shared" si="41"/>
        <v>50.035952389811492</v>
      </c>
    </row>
    <row r="335" spans="1:9" ht="13.5" x14ac:dyDescent="0.25">
      <c r="A335" s="3">
        <v>42492</v>
      </c>
      <c r="B335" s="2">
        <v>5.2598000000000003</v>
      </c>
      <c r="C335" s="2">
        <f t="shared" si="45"/>
        <v>8.1100000000000172E-2</v>
      </c>
      <c r="D335" s="2">
        <f t="shared" si="46"/>
        <v>8.1100000000000172E-2</v>
      </c>
      <c r="E335" s="2">
        <f t="shared" si="47"/>
        <v>0</v>
      </c>
      <c r="F335" s="2">
        <f t="shared" si="48"/>
        <v>2.530747381171505E-2</v>
      </c>
      <c r="G335" s="2">
        <f t="shared" si="48"/>
        <v>1.9486572949412535E-2</v>
      </c>
      <c r="H335" s="2">
        <f t="shared" si="40"/>
        <v>1.2987134206416731</v>
      </c>
      <c r="I335" s="2">
        <f t="shared" si="41"/>
        <v>56.497404547242098</v>
      </c>
    </row>
    <row r="336" spans="1:9" ht="13.5" x14ac:dyDescent="0.25">
      <c r="A336" s="3">
        <v>42493</v>
      </c>
      <c r="B336" s="2">
        <v>5.2598000000000003</v>
      </c>
      <c r="C336" s="2">
        <f t="shared" si="45"/>
        <v>0</v>
      </c>
      <c r="D336" s="2">
        <f t="shared" si="46"/>
        <v>0</v>
      </c>
      <c r="E336" s="2">
        <f t="shared" si="47"/>
        <v>0</v>
      </c>
      <c r="F336" s="2">
        <f t="shared" si="48"/>
        <v>2.3499797110878261E-2</v>
      </c>
      <c r="G336" s="2">
        <f t="shared" si="48"/>
        <v>1.8094674881597356E-2</v>
      </c>
      <c r="H336" s="2">
        <f t="shared" si="40"/>
        <v>1.2987134206416731</v>
      </c>
      <c r="I336" s="2">
        <f t="shared" si="41"/>
        <v>56.497404547242098</v>
      </c>
    </row>
    <row r="337" spans="1:9" ht="13.5" x14ac:dyDescent="0.25">
      <c r="A337" s="3">
        <v>42494</v>
      </c>
      <c r="B337" s="2">
        <v>5.1623999999999999</v>
      </c>
      <c r="C337" s="2">
        <f t="shared" si="45"/>
        <v>-9.7400000000000375E-2</v>
      </c>
      <c r="D337" s="2">
        <f t="shared" si="46"/>
        <v>0</v>
      </c>
      <c r="E337" s="2">
        <f t="shared" si="47"/>
        <v>9.7400000000000375E-2</v>
      </c>
      <c r="F337" s="2">
        <f t="shared" si="48"/>
        <v>2.1821240174386958E-2</v>
      </c>
      <c r="G337" s="2">
        <f t="shared" si="48"/>
        <v>2.3759340961483282E-2</v>
      </c>
      <c r="H337" s="2">
        <f t="shared" ref="H337:H400" si="49">F337/G337</f>
        <v>0.91842783896076008</v>
      </c>
      <c r="I337" s="2">
        <f t="shared" ref="I337:I400" si="50">IF(G337=0,100,100-(100/(1+H337)))</f>
        <v>47.873984119115242</v>
      </c>
    </row>
    <row r="338" spans="1:9" ht="13.5" x14ac:dyDescent="0.25">
      <c r="A338" s="3">
        <v>42495</v>
      </c>
      <c r="B338" s="2">
        <v>5.1623999999999999</v>
      </c>
      <c r="C338" s="2">
        <f t="shared" si="45"/>
        <v>0</v>
      </c>
      <c r="D338" s="2">
        <f t="shared" si="46"/>
        <v>0</v>
      </c>
      <c r="E338" s="2">
        <f t="shared" si="47"/>
        <v>0</v>
      </c>
      <c r="F338" s="2">
        <f t="shared" si="48"/>
        <v>2.0262580161930749E-2</v>
      </c>
      <c r="G338" s="2">
        <f t="shared" si="48"/>
        <v>2.2062245178520189E-2</v>
      </c>
      <c r="H338" s="2">
        <f t="shared" si="49"/>
        <v>0.91842783896076019</v>
      </c>
      <c r="I338" s="2">
        <f t="shared" si="50"/>
        <v>47.873984119115249</v>
      </c>
    </row>
    <row r="339" spans="1:9" ht="13.5" x14ac:dyDescent="0.25">
      <c r="A339" s="3">
        <v>42496</v>
      </c>
      <c r="B339" s="2">
        <v>5.2468000000000004</v>
      </c>
      <c r="C339" s="2">
        <f t="shared" si="45"/>
        <v>8.4400000000000475E-2</v>
      </c>
      <c r="D339" s="2">
        <f t="shared" si="46"/>
        <v>8.4400000000000475E-2</v>
      </c>
      <c r="E339" s="2">
        <f t="shared" si="47"/>
        <v>0</v>
      </c>
      <c r="F339" s="2">
        <f t="shared" si="48"/>
        <v>2.4843824436078583E-2</v>
      </c>
      <c r="G339" s="2">
        <f t="shared" si="48"/>
        <v>2.0486370522911603E-2</v>
      </c>
      <c r="H339" s="2">
        <f t="shared" si="49"/>
        <v>1.2127001417012193</v>
      </c>
      <c r="I339" s="2">
        <f t="shared" si="50"/>
        <v>54.806348083335109</v>
      </c>
    </row>
    <row r="340" spans="1:9" ht="13.5" x14ac:dyDescent="0.25">
      <c r="A340" s="3">
        <v>42499</v>
      </c>
      <c r="B340" s="2">
        <v>5.1818999999999997</v>
      </c>
      <c r="C340" s="2">
        <f t="shared" si="45"/>
        <v>-6.4900000000000624E-2</v>
      </c>
      <c r="D340" s="2">
        <f t="shared" si="46"/>
        <v>0</v>
      </c>
      <c r="E340" s="2">
        <f t="shared" si="47"/>
        <v>6.4900000000000624E-2</v>
      </c>
      <c r="F340" s="2">
        <f t="shared" si="48"/>
        <v>2.3069265547787259E-2</v>
      </c>
      <c r="G340" s="2">
        <f t="shared" si="48"/>
        <v>2.3658772628417962E-2</v>
      </c>
      <c r="H340" s="2">
        <f t="shared" si="49"/>
        <v>0.97508293900577869</v>
      </c>
      <c r="I340" s="2">
        <f t="shared" si="50"/>
        <v>49.369214818726448</v>
      </c>
    </row>
    <row r="341" spans="1:9" ht="13.5" x14ac:dyDescent="0.25">
      <c r="A341" s="3">
        <v>42500</v>
      </c>
      <c r="B341" s="2">
        <v>5.1623999999999999</v>
      </c>
      <c r="C341" s="2">
        <f t="shared" si="45"/>
        <v>-1.9499999999999851E-2</v>
      </c>
      <c r="D341" s="2">
        <f t="shared" si="46"/>
        <v>0</v>
      </c>
      <c r="E341" s="2">
        <f t="shared" si="47"/>
        <v>1.9499999999999851E-2</v>
      </c>
      <c r="F341" s="2">
        <f t="shared" si="48"/>
        <v>2.1421460865802454E-2</v>
      </c>
      <c r="G341" s="2">
        <f t="shared" si="48"/>
        <v>2.3361717440673811E-2</v>
      </c>
      <c r="H341" s="2">
        <f t="shared" si="49"/>
        <v>0.91694717737261555</v>
      </c>
      <c r="I341" s="2">
        <f t="shared" si="50"/>
        <v>47.833721669336313</v>
      </c>
    </row>
    <row r="342" spans="1:9" ht="13.5" x14ac:dyDescent="0.25">
      <c r="A342" s="3">
        <v>42501</v>
      </c>
      <c r="B342" s="2">
        <v>5.1948999999999996</v>
      </c>
      <c r="C342" s="2">
        <f t="shared" si="45"/>
        <v>3.2499999999999751E-2</v>
      </c>
      <c r="D342" s="2">
        <f t="shared" si="46"/>
        <v>3.2499999999999751E-2</v>
      </c>
      <c r="E342" s="2">
        <f t="shared" si="47"/>
        <v>0</v>
      </c>
      <c r="F342" s="2">
        <f t="shared" si="48"/>
        <v>2.2212785089673691E-2</v>
      </c>
      <c r="G342" s="2">
        <f t="shared" si="48"/>
        <v>2.1693023337768538E-2</v>
      </c>
      <c r="H342" s="2">
        <f t="shared" si="49"/>
        <v>1.02395985768384</v>
      </c>
      <c r="I342" s="2">
        <f t="shared" si="50"/>
        <v>50.591905456841893</v>
      </c>
    </row>
    <row r="343" spans="1:9" ht="13.5" x14ac:dyDescent="0.25">
      <c r="A343" s="3">
        <v>42502</v>
      </c>
      <c r="B343" s="2">
        <v>5.1623999999999999</v>
      </c>
      <c r="C343" s="2">
        <f t="shared" si="45"/>
        <v>-3.2499999999999751E-2</v>
      </c>
      <c r="D343" s="2">
        <f t="shared" si="46"/>
        <v>0</v>
      </c>
      <c r="E343" s="2">
        <f t="shared" si="47"/>
        <v>3.2499999999999751E-2</v>
      </c>
      <c r="F343" s="2">
        <f t="shared" si="48"/>
        <v>2.0626157583268429E-2</v>
      </c>
      <c r="G343" s="2">
        <f t="shared" si="48"/>
        <v>2.2464950242213625E-2</v>
      </c>
      <c r="H343" s="2">
        <f t="shared" si="49"/>
        <v>0.9181483760649537</v>
      </c>
      <c r="I343" s="2">
        <f t="shared" si="50"/>
        <v>47.866389666294658</v>
      </c>
    </row>
    <row r="344" spans="1:9" ht="13.5" x14ac:dyDescent="0.25">
      <c r="A344" s="3">
        <v>42503</v>
      </c>
      <c r="B344" s="2">
        <v>5.1948999999999996</v>
      </c>
      <c r="C344" s="2">
        <f t="shared" si="45"/>
        <v>3.2499999999999751E-2</v>
      </c>
      <c r="D344" s="2">
        <f t="shared" si="46"/>
        <v>3.2499999999999751E-2</v>
      </c>
      <c r="E344" s="2">
        <f t="shared" si="47"/>
        <v>0</v>
      </c>
      <c r="F344" s="2">
        <f t="shared" si="48"/>
        <v>2.1474289184463525E-2</v>
      </c>
      <c r="G344" s="2">
        <f t="shared" si="48"/>
        <v>2.0860310939198368E-2</v>
      </c>
      <c r="H344" s="2">
        <f t="shared" si="49"/>
        <v>1.0294328424468226</v>
      </c>
      <c r="I344" s="2">
        <f t="shared" si="50"/>
        <v>50.725149456321404</v>
      </c>
    </row>
    <row r="345" spans="1:9" ht="13.5" x14ac:dyDescent="0.25">
      <c r="A345" s="3">
        <v>42506</v>
      </c>
      <c r="B345" s="2">
        <v>5.1623999999999999</v>
      </c>
      <c r="C345" s="2">
        <f t="shared" si="45"/>
        <v>-3.2499999999999751E-2</v>
      </c>
      <c r="D345" s="2">
        <f t="shared" si="46"/>
        <v>0</v>
      </c>
      <c r="E345" s="2">
        <f t="shared" si="47"/>
        <v>3.2499999999999751E-2</v>
      </c>
      <c r="F345" s="2">
        <f t="shared" si="48"/>
        <v>1.9940411385573276E-2</v>
      </c>
      <c r="G345" s="2">
        <f t="shared" si="48"/>
        <v>2.1691717300684182E-2</v>
      </c>
      <c r="H345" s="2">
        <f t="shared" si="49"/>
        <v>0.91926384200776634</v>
      </c>
      <c r="I345" s="2">
        <f t="shared" si="50"/>
        <v>47.896689443495831</v>
      </c>
    </row>
    <row r="346" spans="1:9" ht="13.5" x14ac:dyDescent="0.25">
      <c r="A346" s="3">
        <v>42507</v>
      </c>
      <c r="B346" s="2">
        <v>5.1948999999999996</v>
      </c>
      <c r="C346" s="2">
        <f t="shared" si="45"/>
        <v>3.2499999999999751E-2</v>
      </c>
      <c r="D346" s="2">
        <f t="shared" si="46"/>
        <v>3.2499999999999751E-2</v>
      </c>
      <c r="E346" s="2">
        <f t="shared" si="47"/>
        <v>0</v>
      </c>
      <c r="F346" s="2">
        <f t="shared" si="48"/>
        <v>2.0837524858032311E-2</v>
      </c>
      <c r="G346" s="2">
        <f t="shared" si="48"/>
        <v>2.0142308922063885E-2</v>
      </c>
      <c r="H346" s="2">
        <f t="shared" si="49"/>
        <v>1.0345152057124338</v>
      </c>
      <c r="I346" s="2">
        <f t="shared" si="50"/>
        <v>50.848241527404738</v>
      </c>
    </row>
    <row r="347" spans="1:9" ht="13.5" x14ac:dyDescent="0.25">
      <c r="A347" s="3">
        <v>42508</v>
      </c>
      <c r="B347" s="2">
        <v>5.1948999999999996</v>
      </c>
      <c r="C347" s="2">
        <f t="shared" si="45"/>
        <v>0</v>
      </c>
      <c r="D347" s="2">
        <f t="shared" si="46"/>
        <v>0</v>
      </c>
      <c r="E347" s="2">
        <f t="shared" si="47"/>
        <v>0</v>
      </c>
      <c r="F347" s="2">
        <f t="shared" si="48"/>
        <v>1.934913022531572E-2</v>
      </c>
      <c r="G347" s="2">
        <f t="shared" si="48"/>
        <v>1.8703572570487891E-2</v>
      </c>
      <c r="H347" s="2">
        <f t="shared" si="49"/>
        <v>1.034515205712434</v>
      </c>
      <c r="I347" s="2">
        <f t="shared" si="50"/>
        <v>50.848241527404753</v>
      </c>
    </row>
    <row r="348" spans="1:9" ht="13.5" x14ac:dyDescent="0.25">
      <c r="A348" s="3">
        <v>42509</v>
      </c>
      <c r="B348" s="2">
        <v>5.1623999999999999</v>
      </c>
      <c r="C348" s="2">
        <f t="shared" si="45"/>
        <v>-3.2499999999999751E-2</v>
      </c>
      <c r="D348" s="2">
        <f t="shared" si="46"/>
        <v>0</v>
      </c>
      <c r="E348" s="2">
        <f t="shared" si="47"/>
        <v>3.2499999999999751E-2</v>
      </c>
      <c r="F348" s="2">
        <f t="shared" si="48"/>
        <v>1.7967049494936025E-2</v>
      </c>
      <c r="G348" s="2">
        <f t="shared" si="48"/>
        <v>1.9689031672595884E-2</v>
      </c>
      <c r="H348" s="2">
        <f t="shared" si="49"/>
        <v>0.91254104283571269</v>
      </c>
      <c r="I348" s="2">
        <f t="shared" si="50"/>
        <v>47.713540384089946</v>
      </c>
    </row>
    <row r="349" spans="1:9" ht="13.5" x14ac:dyDescent="0.25">
      <c r="A349" s="3">
        <v>42510</v>
      </c>
      <c r="B349" s="2">
        <v>5.1948999999999996</v>
      </c>
      <c r="C349" s="2">
        <f t="shared" si="45"/>
        <v>3.2499999999999751E-2</v>
      </c>
      <c r="D349" s="2">
        <f t="shared" si="46"/>
        <v>3.2499999999999751E-2</v>
      </c>
      <c r="E349" s="2">
        <f t="shared" si="47"/>
        <v>0</v>
      </c>
      <c r="F349" s="2">
        <f t="shared" ref="F349:G364" si="51">((F348*13)+D349)/14</f>
        <v>1.9005117388154864E-2</v>
      </c>
      <c r="G349" s="2">
        <f t="shared" si="51"/>
        <v>1.8282672267410462E-2</v>
      </c>
      <c r="H349" s="2">
        <f t="shared" si="49"/>
        <v>1.0395152913194308</v>
      </c>
      <c r="I349" s="2">
        <f t="shared" si="50"/>
        <v>50.968742217516464</v>
      </c>
    </row>
    <row r="350" spans="1:9" ht="13.5" x14ac:dyDescent="0.25">
      <c r="A350" s="3">
        <v>42513</v>
      </c>
      <c r="B350" s="2">
        <v>5.1623999999999999</v>
      </c>
      <c r="C350" s="2">
        <f t="shared" si="45"/>
        <v>-3.2499999999999751E-2</v>
      </c>
      <c r="D350" s="2">
        <f t="shared" si="46"/>
        <v>0</v>
      </c>
      <c r="E350" s="2">
        <f t="shared" si="47"/>
        <v>3.2499999999999751E-2</v>
      </c>
      <c r="F350" s="2">
        <f t="shared" si="51"/>
        <v>1.7647609003286661E-2</v>
      </c>
      <c r="G350" s="2">
        <f t="shared" si="51"/>
        <v>1.9298195676881125E-2</v>
      </c>
      <c r="H350" s="2">
        <f t="shared" si="49"/>
        <v>0.91446937831748509</v>
      </c>
      <c r="I350" s="2">
        <f t="shared" si="50"/>
        <v>47.766205543656106</v>
      </c>
    </row>
    <row r="351" spans="1:9" ht="13.5" x14ac:dyDescent="0.25">
      <c r="A351" s="3">
        <v>42514</v>
      </c>
      <c r="B351" s="2">
        <v>5.1623999999999999</v>
      </c>
      <c r="C351" s="2">
        <f t="shared" si="45"/>
        <v>0</v>
      </c>
      <c r="D351" s="2">
        <f t="shared" si="46"/>
        <v>0</v>
      </c>
      <c r="E351" s="2">
        <f t="shared" si="47"/>
        <v>0</v>
      </c>
      <c r="F351" s="2">
        <f t="shared" si="51"/>
        <v>1.6387065503051901E-2</v>
      </c>
      <c r="G351" s="2">
        <f t="shared" si="51"/>
        <v>1.7919753128532473E-2</v>
      </c>
      <c r="H351" s="2">
        <f t="shared" si="49"/>
        <v>0.9144693783174852</v>
      </c>
      <c r="I351" s="2">
        <f t="shared" si="50"/>
        <v>47.766205543656106</v>
      </c>
    </row>
    <row r="352" spans="1:9" ht="13.5" x14ac:dyDescent="0.25">
      <c r="A352" s="3">
        <v>42515</v>
      </c>
      <c r="B352" s="2">
        <v>5.1623999999999999</v>
      </c>
      <c r="C352" s="2">
        <f t="shared" si="45"/>
        <v>0</v>
      </c>
      <c r="D352" s="2">
        <f t="shared" si="46"/>
        <v>0</v>
      </c>
      <c r="E352" s="2">
        <f t="shared" si="47"/>
        <v>0</v>
      </c>
      <c r="F352" s="2">
        <f t="shared" si="51"/>
        <v>1.521656082426248E-2</v>
      </c>
      <c r="G352" s="2">
        <f t="shared" si="51"/>
        <v>1.6639770762208725E-2</v>
      </c>
      <c r="H352" s="2">
        <f t="shared" si="49"/>
        <v>0.9144693783174852</v>
      </c>
      <c r="I352" s="2">
        <f t="shared" si="50"/>
        <v>47.766205543656106</v>
      </c>
    </row>
    <row r="353" spans="1:9" ht="13.5" x14ac:dyDescent="0.25">
      <c r="A353" s="3">
        <v>42516</v>
      </c>
      <c r="B353" s="2">
        <v>5.1916000000000002</v>
      </c>
      <c r="C353" s="2">
        <f t="shared" si="45"/>
        <v>2.9200000000000337E-2</v>
      </c>
      <c r="D353" s="2">
        <f t="shared" si="46"/>
        <v>2.9200000000000337E-2</v>
      </c>
      <c r="E353" s="2">
        <f t="shared" si="47"/>
        <v>0</v>
      </c>
      <c r="F353" s="2">
        <f t="shared" si="51"/>
        <v>1.6215377908243754E-2</v>
      </c>
      <c r="G353" s="2">
        <f t="shared" si="51"/>
        <v>1.5451215707765245E-2</v>
      </c>
      <c r="H353" s="2">
        <f t="shared" si="49"/>
        <v>1.0494564450416979</v>
      </c>
      <c r="I353" s="2">
        <f t="shared" si="50"/>
        <v>51.206574678894718</v>
      </c>
    </row>
    <row r="354" spans="1:9" ht="13.5" x14ac:dyDescent="0.25">
      <c r="A354" s="3">
        <v>42517</v>
      </c>
      <c r="B354" s="2">
        <v>5.1623999999999999</v>
      </c>
      <c r="C354" s="2">
        <f t="shared" si="45"/>
        <v>-2.9200000000000337E-2</v>
      </c>
      <c r="D354" s="2">
        <f t="shared" si="46"/>
        <v>0</v>
      </c>
      <c r="E354" s="2">
        <f t="shared" si="47"/>
        <v>2.9200000000000337E-2</v>
      </c>
      <c r="F354" s="2">
        <f t="shared" si="51"/>
        <v>1.5057136629083487E-2</v>
      </c>
      <c r="G354" s="2">
        <f t="shared" si="51"/>
        <v>1.643327172863918E-2</v>
      </c>
      <c r="H354" s="2">
        <f t="shared" si="49"/>
        <v>0.91625921348592898</v>
      </c>
      <c r="I354" s="2">
        <f t="shared" si="50"/>
        <v>47.814993245049159</v>
      </c>
    </row>
    <row r="355" spans="1:9" ht="13.5" x14ac:dyDescent="0.25">
      <c r="A355" s="3">
        <v>42520</v>
      </c>
      <c r="B355" s="2">
        <v>5.1623999999999999</v>
      </c>
      <c r="C355" s="2">
        <f t="shared" si="45"/>
        <v>0</v>
      </c>
      <c r="D355" s="2">
        <f t="shared" si="46"/>
        <v>0</v>
      </c>
      <c r="E355" s="2">
        <f t="shared" si="47"/>
        <v>0</v>
      </c>
      <c r="F355" s="2">
        <f t="shared" si="51"/>
        <v>1.3981626869863237E-2</v>
      </c>
      <c r="G355" s="2">
        <f t="shared" si="51"/>
        <v>1.5259466605164954E-2</v>
      </c>
      <c r="H355" s="2">
        <f t="shared" si="49"/>
        <v>0.91625921348592887</v>
      </c>
      <c r="I355" s="2">
        <f t="shared" si="50"/>
        <v>47.814993245049152</v>
      </c>
    </row>
    <row r="356" spans="1:9" ht="13.5" x14ac:dyDescent="0.25">
      <c r="A356" s="3">
        <v>42521</v>
      </c>
      <c r="B356" s="2">
        <v>5.1948999999999996</v>
      </c>
      <c r="C356" s="2">
        <f t="shared" si="45"/>
        <v>3.2499999999999751E-2</v>
      </c>
      <c r="D356" s="2">
        <f t="shared" si="46"/>
        <v>3.2499999999999751E-2</v>
      </c>
      <c r="E356" s="2">
        <f t="shared" si="47"/>
        <v>0</v>
      </c>
      <c r="F356" s="2">
        <f t="shared" si="51"/>
        <v>1.5304367807730132E-2</v>
      </c>
      <c r="G356" s="2">
        <f t="shared" si="51"/>
        <v>1.4169504704796028E-2</v>
      </c>
      <c r="H356" s="2">
        <f t="shared" si="49"/>
        <v>1.0800919387499819</v>
      </c>
      <c r="I356" s="2">
        <f t="shared" si="50"/>
        <v>51.925201892713282</v>
      </c>
    </row>
    <row r="357" spans="1:9" ht="13.5" x14ac:dyDescent="0.25">
      <c r="A357" s="3">
        <v>42522</v>
      </c>
      <c r="B357" s="2">
        <v>5.2565999999999997</v>
      </c>
      <c r="C357" s="2">
        <f t="shared" si="45"/>
        <v>6.1700000000000088E-2</v>
      </c>
      <c r="D357" s="2">
        <f t="shared" si="46"/>
        <v>6.1700000000000088E-2</v>
      </c>
      <c r="E357" s="2">
        <f t="shared" si="47"/>
        <v>0</v>
      </c>
      <c r="F357" s="2">
        <f t="shared" si="51"/>
        <v>1.8618341535749417E-2</v>
      </c>
      <c r="G357" s="2">
        <f t="shared" si="51"/>
        <v>1.3157397225882026E-2</v>
      </c>
      <c r="H357" s="2">
        <f t="shared" si="49"/>
        <v>1.4150474608401364</v>
      </c>
      <c r="I357" s="2">
        <f t="shared" si="50"/>
        <v>58.592946258202133</v>
      </c>
    </row>
    <row r="358" spans="1:9" ht="13.5" x14ac:dyDescent="0.25">
      <c r="A358" s="3">
        <v>42523</v>
      </c>
      <c r="B358" s="2">
        <v>5.1948999999999996</v>
      </c>
      <c r="C358" s="2">
        <f t="shared" si="45"/>
        <v>-6.1700000000000088E-2</v>
      </c>
      <c r="D358" s="2">
        <f t="shared" si="46"/>
        <v>0</v>
      </c>
      <c r="E358" s="2">
        <f t="shared" si="47"/>
        <v>6.1700000000000088E-2</v>
      </c>
      <c r="F358" s="2">
        <f t="shared" si="51"/>
        <v>1.72884599974816E-2</v>
      </c>
      <c r="G358" s="2">
        <f t="shared" si="51"/>
        <v>1.662472599546189E-2</v>
      </c>
      <c r="H358" s="2">
        <f t="shared" si="49"/>
        <v>1.039924507760362</v>
      </c>
      <c r="I358" s="2">
        <f t="shared" si="50"/>
        <v>50.978578070131505</v>
      </c>
    </row>
    <row r="359" spans="1:9" ht="13.5" x14ac:dyDescent="0.25">
      <c r="A359" s="3">
        <v>42524</v>
      </c>
      <c r="B359" s="2">
        <v>5.1948999999999996</v>
      </c>
      <c r="C359" s="2">
        <f t="shared" si="45"/>
        <v>0</v>
      </c>
      <c r="D359" s="2">
        <f t="shared" si="46"/>
        <v>0</v>
      </c>
      <c r="E359" s="2">
        <f t="shared" si="47"/>
        <v>0</v>
      </c>
      <c r="F359" s="2">
        <f t="shared" si="51"/>
        <v>1.6053569997661485E-2</v>
      </c>
      <c r="G359" s="2">
        <f t="shared" si="51"/>
        <v>1.5437245567214613E-2</v>
      </c>
      <c r="H359" s="2">
        <f t="shared" si="49"/>
        <v>1.0399245077603618</v>
      </c>
      <c r="I359" s="2">
        <f t="shared" si="50"/>
        <v>50.978578070131505</v>
      </c>
    </row>
    <row r="360" spans="1:9" ht="13.5" x14ac:dyDescent="0.25">
      <c r="A360" s="3">
        <v>42527</v>
      </c>
      <c r="B360" s="2">
        <v>5.2923</v>
      </c>
      <c r="C360" s="2">
        <f t="shared" si="45"/>
        <v>9.7400000000000375E-2</v>
      </c>
      <c r="D360" s="2">
        <f t="shared" si="46"/>
        <v>9.7400000000000375E-2</v>
      </c>
      <c r="E360" s="2">
        <f t="shared" si="47"/>
        <v>0</v>
      </c>
      <c r="F360" s="2">
        <f t="shared" si="51"/>
        <v>2.1864029283542835E-2</v>
      </c>
      <c r="G360" s="2">
        <f t="shared" si="51"/>
        <v>1.4334585169556425E-2</v>
      </c>
      <c r="H360" s="2">
        <f t="shared" si="49"/>
        <v>1.5252641792507069</v>
      </c>
      <c r="I360" s="2">
        <f t="shared" si="50"/>
        <v>60.40018275249448</v>
      </c>
    </row>
    <row r="361" spans="1:9" ht="13.5" x14ac:dyDescent="0.25">
      <c r="A361" s="3">
        <v>42528</v>
      </c>
      <c r="B361" s="2">
        <v>5.1948999999999996</v>
      </c>
      <c r="C361" s="2">
        <f t="shared" si="45"/>
        <v>-9.7400000000000375E-2</v>
      </c>
      <c r="D361" s="2">
        <f t="shared" si="46"/>
        <v>0</v>
      </c>
      <c r="E361" s="2">
        <f t="shared" si="47"/>
        <v>9.7400000000000375E-2</v>
      </c>
      <c r="F361" s="2">
        <f t="shared" si="51"/>
        <v>2.0302312906146917E-2</v>
      </c>
      <c r="G361" s="2">
        <f t="shared" si="51"/>
        <v>2.0267829086016709E-2</v>
      </c>
      <c r="H361" s="2">
        <f t="shared" si="49"/>
        <v>1.0017014066964873</v>
      </c>
      <c r="I361" s="2">
        <f t="shared" si="50"/>
        <v>50.042499013359219</v>
      </c>
    </row>
    <row r="362" spans="1:9" ht="13.5" x14ac:dyDescent="0.25">
      <c r="A362" s="3">
        <v>42529</v>
      </c>
      <c r="B362" s="2">
        <v>5.1948999999999996</v>
      </c>
      <c r="C362" s="2">
        <f t="shared" si="45"/>
        <v>0</v>
      </c>
      <c r="D362" s="2">
        <f t="shared" si="46"/>
        <v>0</v>
      </c>
      <c r="E362" s="2">
        <f t="shared" si="47"/>
        <v>0</v>
      </c>
      <c r="F362" s="2">
        <f t="shared" si="51"/>
        <v>1.8852147698564994E-2</v>
      </c>
      <c r="G362" s="2">
        <f t="shared" si="51"/>
        <v>1.8820127008444088E-2</v>
      </c>
      <c r="H362" s="2">
        <f t="shared" si="49"/>
        <v>1.0017014066964871</v>
      </c>
      <c r="I362" s="2">
        <f t="shared" si="50"/>
        <v>50.042499013359212</v>
      </c>
    </row>
    <row r="363" spans="1:9" ht="13.5" x14ac:dyDescent="0.25">
      <c r="A363" s="3">
        <v>42530</v>
      </c>
      <c r="B363" s="2">
        <v>5.1948999999999996</v>
      </c>
      <c r="C363" s="2">
        <f t="shared" si="45"/>
        <v>0</v>
      </c>
      <c r="D363" s="2">
        <f t="shared" si="46"/>
        <v>0</v>
      </c>
      <c r="E363" s="2">
        <f t="shared" si="47"/>
        <v>0</v>
      </c>
      <c r="F363" s="2">
        <f t="shared" si="51"/>
        <v>1.7505565720096063E-2</v>
      </c>
      <c r="G363" s="2">
        <f t="shared" si="51"/>
        <v>1.7475832222126654E-2</v>
      </c>
      <c r="H363" s="2">
        <f t="shared" si="49"/>
        <v>1.0017014066964869</v>
      </c>
      <c r="I363" s="2">
        <f t="shared" si="50"/>
        <v>50.042499013359212</v>
      </c>
    </row>
    <row r="364" spans="1:9" ht="13.5" x14ac:dyDescent="0.25">
      <c r="A364" s="3">
        <v>42531</v>
      </c>
      <c r="B364" s="2">
        <v>5.1948999999999996</v>
      </c>
      <c r="C364" s="2">
        <f t="shared" si="45"/>
        <v>0</v>
      </c>
      <c r="D364" s="2">
        <f t="shared" si="46"/>
        <v>0</v>
      </c>
      <c r="E364" s="2">
        <f t="shared" si="47"/>
        <v>0</v>
      </c>
      <c r="F364" s="2">
        <f t="shared" si="51"/>
        <v>1.6255168168660631E-2</v>
      </c>
      <c r="G364" s="2">
        <f t="shared" si="51"/>
        <v>1.6227558491974749E-2</v>
      </c>
      <c r="H364" s="2">
        <f t="shared" si="49"/>
        <v>1.0017014066964871</v>
      </c>
      <c r="I364" s="2">
        <f t="shared" si="50"/>
        <v>50.042499013359212</v>
      </c>
    </row>
    <row r="365" spans="1:9" ht="13.5" x14ac:dyDescent="0.25">
      <c r="A365" s="3">
        <v>42534</v>
      </c>
      <c r="B365" s="2">
        <v>5.1948999999999996</v>
      </c>
      <c r="C365" s="2">
        <f t="shared" si="45"/>
        <v>0</v>
      </c>
      <c r="D365" s="2">
        <f t="shared" si="46"/>
        <v>0</v>
      </c>
      <c r="E365" s="2">
        <f t="shared" si="47"/>
        <v>0</v>
      </c>
      <c r="F365" s="2">
        <f t="shared" ref="F365:G380" si="52">((F364*13)+D365)/14</f>
        <v>1.5094084728042014E-2</v>
      </c>
      <c r="G365" s="2">
        <f t="shared" si="52"/>
        <v>1.5068447171119409E-2</v>
      </c>
      <c r="H365" s="2">
        <f t="shared" si="49"/>
        <v>1.0017014066964871</v>
      </c>
      <c r="I365" s="2">
        <f t="shared" si="50"/>
        <v>50.042499013359212</v>
      </c>
    </row>
    <row r="366" spans="1:9" ht="13.5" x14ac:dyDescent="0.25">
      <c r="A366" s="3">
        <v>42535</v>
      </c>
      <c r="B366" s="2">
        <v>5.1948999999999996</v>
      </c>
      <c r="C366" s="2">
        <f t="shared" si="45"/>
        <v>0</v>
      </c>
      <c r="D366" s="2">
        <f t="shared" si="46"/>
        <v>0</v>
      </c>
      <c r="E366" s="2">
        <f t="shared" si="47"/>
        <v>0</v>
      </c>
      <c r="F366" s="2">
        <f t="shared" si="52"/>
        <v>1.4015935818896156E-2</v>
      </c>
      <c r="G366" s="2">
        <f t="shared" si="52"/>
        <v>1.3992129516039451E-2</v>
      </c>
      <c r="H366" s="2">
        <f t="shared" si="49"/>
        <v>1.0017014066964871</v>
      </c>
      <c r="I366" s="2">
        <f t="shared" si="50"/>
        <v>50.042499013359212</v>
      </c>
    </row>
    <row r="367" spans="1:9" ht="13.5" x14ac:dyDescent="0.25">
      <c r="A367" s="3">
        <v>42536</v>
      </c>
      <c r="B367" s="2">
        <v>5.1948999999999996</v>
      </c>
      <c r="C367" s="2">
        <f t="shared" si="45"/>
        <v>0</v>
      </c>
      <c r="D367" s="2">
        <f t="shared" si="46"/>
        <v>0</v>
      </c>
      <c r="E367" s="2">
        <f t="shared" si="47"/>
        <v>0</v>
      </c>
      <c r="F367" s="2">
        <f t="shared" si="52"/>
        <v>1.3014797546117859E-2</v>
      </c>
      <c r="G367" s="2">
        <f t="shared" si="52"/>
        <v>1.2992691693465204E-2</v>
      </c>
      <c r="H367" s="2">
        <f t="shared" si="49"/>
        <v>1.0017014066964871</v>
      </c>
      <c r="I367" s="2">
        <f t="shared" si="50"/>
        <v>50.042499013359212</v>
      </c>
    </row>
    <row r="368" spans="1:9" ht="13.5" x14ac:dyDescent="0.25">
      <c r="A368" s="3">
        <v>42537</v>
      </c>
      <c r="B368" s="2">
        <v>5.1948999999999996</v>
      </c>
      <c r="C368" s="2">
        <f t="shared" si="45"/>
        <v>0</v>
      </c>
      <c r="D368" s="2">
        <f t="shared" si="46"/>
        <v>0</v>
      </c>
      <c r="E368" s="2">
        <f t="shared" si="47"/>
        <v>0</v>
      </c>
      <c r="F368" s="2">
        <f t="shared" si="52"/>
        <v>1.2085169149966584E-2</v>
      </c>
      <c r="G368" s="2">
        <f t="shared" si="52"/>
        <v>1.2064642286789119E-2</v>
      </c>
      <c r="H368" s="2">
        <f t="shared" si="49"/>
        <v>1.0017014066964871</v>
      </c>
      <c r="I368" s="2">
        <f t="shared" si="50"/>
        <v>50.042499013359212</v>
      </c>
    </row>
    <row r="369" spans="1:9" ht="13.5" x14ac:dyDescent="0.25">
      <c r="A369" s="3">
        <v>42538</v>
      </c>
      <c r="B369" s="2">
        <v>5.1948999999999996</v>
      </c>
      <c r="C369" s="2">
        <f t="shared" si="45"/>
        <v>0</v>
      </c>
      <c r="D369" s="2">
        <f t="shared" si="46"/>
        <v>0</v>
      </c>
      <c r="E369" s="2">
        <f t="shared" si="47"/>
        <v>0</v>
      </c>
      <c r="F369" s="2">
        <f t="shared" si="52"/>
        <v>1.1221942782111829E-2</v>
      </c>
      <c r="G369" s="2">
        <f t="shared" si="52"/>
        <v>1.120288212344704E-2</v>
      </c>
      <c r="H369" s="2">
        <f t="shared" si="49"/>
        <v>1.0017014066964871</v>
      </c>
      <c r="I369" s="2">
        <f t="shared" si="50"/>
        <v>50.042499013359212</v>
      </c>
    </row>
    <row r="370" spans="1:9" ht="13.5" x14ac:dyDescent="0.25">
      <c r="A370" s="3">
        <v>42541</v>
      </c>
      <c r="B370" s="2">
        <v>5.13</v>
      </c>
      <c r="C370" s="2">
        <f t="shared" si="45"/>
        <v>-6.4899999999999736E-2</v>
      </c>
      <c r="D370" s="2">
        <f t="shared" si="46"/>
        <v>0</v>
      </c>
      <c r="E370" s="2">
        <f t="shared" si="47"/>
        <v>6.4899999999999736E-2</v>
      </c>
      <c r="F370" s="2">
        <f t="shared" si="52"/>
        <v>1.0420375440532412E-2</v>
      </c>
      <c r="G370" s="2">
        <f t="shared" si="52"/>
        <v>1.5038390543200804E-2</v>
      </c>
      <c r="H370" s="2">
        <f t="shared" si="49"/>
        <v>0.69291826213701435</v>
      </c>
      <c r="I370" s="2">
        <f t="shared" si="50"/>
        <v>40.930402703691428</v>
      </c>
    </row>
    <row r="371" spans="1:9" ht="13.5" x14ac:dyDescent="0.25">
      <c r="A371" s="3">
        <v>42542</v>
      </c>
      <c r="B371" s="2">
        <v>5.1623999999999999</v>
      </c>
      <c r="C371" s="2">
        <f t="shared" si="45"/>
        <v>3.2399999999999984E-2</v>
      </c>
      <c r="D371" s="2">
        <f t="shared" si="46"/>
        <v>3.2399999999999984E-2</v>
      </c>
      <c r="E371" s="2">
        <f t="shared" si="47"/>
        <v>0</v>
      </c>
      <c r="F371" s="2">
        <f t="shared" si="52"/>
        <v>1.1990348623351525E-2</v>
      </c>
      <c r="G371" s="2">
        <f t="shared" si="52"/>
        <v>1.3964219790115032E-2</v>
      </c>
      <c r="H371" s="2">
        <f t="shared" si="49"/>
        <v>0.85864794478809559</v>
      </c>
      <c r="I371" s="2">
        <f t="shared" si="50"/>
        <v>46.197449452214045</v>
      </c>
    </row>
    <row r="372" spans="1:9" ht="13.5" x14ac:dyDescent="0.25">
      <c r="A372" s="3">
        <v>42543</v>
      </c>
      <c r="B372" s="2">
        <v>5.1948999999999996</v>
      </c>
      <c r="C372" s="2">
        <f t="shared" si="45"/>
        <v>3.2499999999999751E-2</v>
      </c>
      <c r="D372" s="2">
        <f t="shared" si="46"/>
        <v>3.2499999999999751E-2</v>
      </c>
      <c r="E372" s="2">
        <f t="shared" si="47"/>
        <v>0</v>
      </c>
      <c r="F372" s="2">
        <f t="shared" si="52"/>
        <v>1.3455323721683541E-2</v>
      </c>
      <c r="G372" s="2">
        <f t="shared" si="52"/>
        <v>1.2966775519392531E-2</v>
      </c>
      <c r="H372" s="2">
        <f t="shared" si="49"/>
        <v>1.0376769229605587</v>
      </c>
      <c r="I372" s="2">
        <f t="shared" si="50"/>
        <v>50.924506788490731</v>
      </c>
    </row>
    <row r="373" spans="1:9" ht="13.5" x14ac:dyDescent="0.25">
      <c r="A373" s="3">
        <v>42544</v>
      </c>
      <c r="B373" s="2">
        <v>5.1948999999999996</v>
      </c>
      <c r="C373" s="2">
        <f t="shared" si="45"/>
        <v>0</v>
      </c>
      <c r="D373" s="2">
        <f t="shared" si="46"/>
        <v>0</v>
      </c>
      <c r="E373" s="2">
        <f t="shared" si="47"/>
        <v>0</v>
      </c>
      <c r="F373" s="2">
        <f t="shared" si="52"/>
        <v>1.2494229170134718E-2</v>
      </c>
      <c r="G373" s="2">
        <f t="shared" si="52"/>
        <v>1.2040577268007349E-2</v>
      </c>
      <c r="H373" s="2">
        <f t="shared" si="49"/>
        <v>1.0376769229605589</v>
      </c>
      <c r="I373" s="2">
        <f t="shared" si="50"/>
        <v>50.924506788490731</v>
      </c>
    </row>
    <row r="374" spans="1:9" ht="13.5" x14ac:dyDescent="0.25">
      <c r="A374" s="3">
        <v>42545</v>
      </c>
      <c r="B374" s="2">
        <v>5.13</v>
      </c>
      <c r="C374" s="2">
        <f t="shared" si="45"/>
        <v>-6.4899999999999736E-2</v>
      </c>
      <c r="D374" s="2">
        <f t="shared" si="46"/>
        <v>0</v>
      </c>
      <c r="E374" s="2">
        <f t="shared" si="47"/>
        <v>6.4899999999999736E-2</v>
      </c>
      <c r="F374" s="2">
        <f t="shared" si="52"/>
        <v>1.160178422941081E-2</v>
      </c>
      <c r="G374" s="2">
        <f t="shared" si="52"/>
        <v>1.5816250320292519E-2</v>
      </c>
      <c r="H374" s="2">
        <f t="shared" si="49"/>
        <v>0.73353569869373669</v>
      </c>
      <c r="I374" s="2">
        <f t="shared" si="50"/>
        <v>42.314427054861028</v>
      </c>
    </row>
    <row r="375" spans="1:9" ht="13.5" x14ac:dyDescent="0.25">
      <c r="A375" s="3">
        <v>42548</v>
      </c>
      <c r="B375" s="2">
        <v>5.13</v>
      </c>
      <c r="C375" s="2">
        <f t="shared" si="45"/>
        <v>0</v>
      </c>
      <c r="D375" s="2">
        <f t="shared" si="46"/>
        <v>0</v>
      </c>
      <c r="E375" s="2">
        <f t="shared" si="47"/>
        <v>0</v>
      </c>
      <c r="F375" s="2">
        <f t="shared" si="52"/>
        <v>1.0773085355881467E-2</v>
      </c>
      <c r="G375" s="2">
        <f t="shared" si="52"/>
        <v>1.4686518154557338E-2</v>
      </c>
      <c r="H375" s="2">
        <f t="shared" si="49"/>
        <v>0.7335356986937368</v>
      </c>
      <c r="I375" s="2">
        <f t="shared" si="50"/>
        <v>42.314427054861035</v>
      </c>
    </row>
    <row r="376" spans="1:9" ht="13.5" x14ac:dyDescent="0.25">
      <c r="A376" s="3">
        <v>42549</v>
      </c>
      <c r="B376" s="2">
        <v>5.1266999999999996</v>
      </c>
      <c r="C376" s="2">
        <f t="shared" si="45"/>
        <v>-3.3000000000003027E-3</v>
      </c>
      <c r="D376" s="2">
        <f t="shared" si="46"/>
        <v>0</v>
      </c>
      <c r="E376" s="2">
        <f t="shared" si="47"/>
        <v>3.3000000000003027E-3</v>
      </c>
      <c r="F376" s="2">
        <f t="shared" si="52"/>
        <v>1.000357925903279E-2</v>
      </c>
      <c r="G376" s="2">
        <f t="shared" si="52"/>
        <v>1.3873195429231835E-2</v>
      </c>
      <c r="H376" s="2">
        <f t="shared" si="49"/>
        <v>0.72107246741111419</v>
      </c>
      <c r="I376" s="2">
        <f t="shared" si="50"/>
        <v>41.896694129084047</v>
      </c>
    </row>
    <row r="377" spans="1:9" ht="13.5" x14ac:dyDescent="0.25">
      <c r="A377" s="3">
        <v>42550</v>
      </c>
      <c r="B377" s="2">
        <v>5.0519999999999996</v>
      </c>
      <c r="C377" s="2">
        <f t="shared" si="45"/>
        <v>-7.4699999999999989E-2</v>
      </c>
      <c r="D377" s="2">
        <f t="shared" si="46"/>
        <v>0</v>
      </c>
      <c r="E377" s="2">
        <f t="shared" si="47"/>
        <v>7.4699999999999989E-2</v>
      </c>
      <c r="F377" s="2">
        <f t="shared" si="52"/>
        <v>9.2890378833875905E-3</v>
      </c>
      <c r="G377" s="2">
        <f t="shared" si="52"/>
        <v>1.8217967184286702E-2</v>
      </c>
      <c r="H377" s="2">
        <f t="shared" si="49"/>
        <v>0.50988333601783731</v>
      </c>
      <c r="I377" s="2">
        <f t="shared" si="50"/>
        <v>33.769717424831143</v>
      </c>
    </row>
    <row r="378" spans="1:9" ht="13.5" x14ac:dyDescent="0.25">
      <c r="A378" s="3">
        <v>42551</v>
      </c>
      <c r="B378" s="2">
        <v>5.0519999999999996</v>
      </c>
      <c r="C378" s="2">
        <f t="shared" si="45"/>
        <v>0</v>
      </c>
      <c r="D378" s="2">
        <f t="shared" si="46"/>
        <v>0</v>
      </c>
      <c r="E378" s="2">
        <f t="shared" si="47"/>
        <v>0</v>
      </c>
      <c r="F378" s="2">
        <f t="shared" si="52"/>
        <v>8.6255351774313337E-3</v>
      </c>
      <c r="G378" s="2">
        <f t="shared" si="52"/>
        <v>1.691668381398051E-2</v>
      </c>
      <c r="H378" s="2">
        <f t="shared" si="49"/>
        <v>0.50988333601783731</v>
      </c>
      <c r="I378" s="2">
        <f t="shared" si="50"/>
        <v>33.769717424831143</v>
      </c>
    </row>
    <row r="379" spans="1:9" ht="13.5" x14ac:dyDescent="0.25">
      <c r="A379" s="3">
        <v>42552</v>
      </c>
      <c r="B379" s="2">
        <v>5.0650000000000004</v>
      </c>
      <c r="C379" s="2">
        <f t="shared" si="45"/>
        <v>1.3000000000000789E-2</v>
      </c>
      <c r="D379" s="2">
        <f t="shared" si="46"/>
        <v>1.3000000000000789E-2</v>
      </c>
      <c r="E379" s="2">
        <f t="shared" si="47"/>
        <v>0</v>
      </c>
      <c r="F379" s="2">
        <f t="shared" si="52"/>
        <v>8.9379969504720103E-3</v>
      </c>
      <c r="G379" s="2">
        <f t="shared" si="52"/>
        <v>1.5708349255839044E-2</v>
      </c>
      <c r="H379" s="2">
        <f t="shared" si="49"/>
        <v>0.5689965765912427</v>
      </c>
      <c r="I379" s="2">
        <f t="shared" si="50"/>
        <v>36.264997966243392</v>
      </c>
    </row>
    <row r="380" spans="1:9" ht="13.5" x14ac:dyDescent="0.25">
      <c r="A380" s="3">
        <v>42555</v>
      </c>
      <c r="B380" s="2">
        <v>5.0650000000000004</v>
      </c>
      <c r="C380" s="2">
        <f t="shared" si="45"/>
        <v>0</v>
      </c>
      <c r="D380" s="2">
        <f t="shared" si="46"/>
        <v>0</v>
      </c>
      <c r="E380" s="2">
        <f t="shared" si="47"/>
        <v>0</v>
      </c>
      <c r="F380" s="2">
        <f t="shared" si="52"/>
        <v>8.2995685968668669E-3</v>
      </c>
      <c r="G380" s="2">
        <f t="shared" si="52"/>
        <v>1.4586324308993398E-2</v>
      </c>
      <c r="H380" s="2">
        <f t="shared" si="49"/>
        <v>0.5689965765912427</v>
      </c>
      <c r="I380" s="2">
        <f t="shared" si="50"/>
        <v>36.264997966243392</v>
      </c>
    </row>
    <row r="381" spans="1:9" ht="13.5" x14ac:dyDescent="0.25">
      <c r="A381" s="3">
        <v>42559</v>
      </c>
      <c r="B381" s="2">
        <v>5.0682999999999998</v>
      </c>
      <c r="C381" s="2">
        <f t="shared" si="45"/>
        <v>3.2999999999994145E-3</v>
      </c>
      <c r="D381" s="2">
        <f t="shared" si="46"/>
        <v>3.2999999999994145E-3</v>
      </c>
      <c r="E381" s="2">
        <f t="shared" si="47"/>
        <v>0</v>
      </c>
      <c r="F381" s="2">
        <f t="shared" ref="F381:G396" si="53">((F380*13)+D381)/14</f>
        <v>7.9424565542334773E-3</v>
      </c>
      <c r="G381" s="2">
        <f t="shared" si="53"/>
        <v>1.3544444001208156E-2</v>
      </c>
      <c r="H381" s="2">
        <f t="shared" si="49"/>
        <v>0.58639960071635389</v>
      </c>
      <c r="I381" s="2">
        <f t="shared" si="50"/>
        <v>36.964179797546564</v>
      </c>
    </row>
    <row r="382" spans="1:9" ht="13.5" x14ac:dyDescent="0.25">
      <c r="A382" s="3">
        <v>42562</v>
      </c>
      <c r="B382" s="2">
        <v>5.0686</v>
      </c>
      <c r="C382" s="2">
        <f t="shared" si="45"/>
        <v>3.00000000000189E-4</v>
      </c>
      <c r="D382" s="2">
        <f t="shared" si="46"/>
        <v>3.00000000000189E-4</v>
      </c>
      <c r="E382" s="2">
        <f t="shared" si="47"/>
        <v>0</v>
      </c>
      <c r="F382" s="2">
        <f t="shared" si="53"/>
        <v>7.3965668003596703E-3</v>
      </c>
      <c r="G382" s="2">
        <f t="shared" si="53"/>
        <v>1.2576983715407575E-2</v>
      </c>
      <c r="H382" s="2">
        <f t="shared" si="49"/>
        <v>0.5881033932880444</v>
      </c>
      <c r="I382" s="2">
        <f t="shared" si="50"/>
        <v>37.031807612376049</v>
      </c>
    </row>
    <row r="383" spans="1:9" ht="13.5" x14ac:dyDescent="0.25">
      <c r="A383" s="3">
        <v>42563</v>
      </c>
      <c r="B383" s="2">
        <v>5.0686</v>
      </c>
      <c r="C383" s="2">
        <f t="shared" si="45"/>
        <v>0</v>
      </c>
      <c r="D383" s="2">
        <f t="shared" si="46"/>
        <v>0</v>
      </c>
      <c r="E383" s="2">
        <f t="shared" si="47"/>
        <v>0</v>
      </c>
      <c r="F383" s="2">
        <f t="shared" si="53"/>
        <v>6.8682406003339799E-3</v>
      </c>
      <c r="G383" s="2">
        <f t="shared" si="53"/>
        <v>1.1678627735735607E-2</v>
      </c>
      <c r="H383" s="2">
        <f t="shared" si="49"/>
        <v>0.58810339328804428</v>
      </c>
      <c r="I383" s="2">
        <f t="shared" si="50"/>
        <v>37.031807612376042</v>
      </c>
    </row>
    <row r="384" spans="1:9" ht="13.5" x14ac:dyDescent="0.25">
      <c r="A384" s="3">
        <v>42564</v>
      </c>
      <c r="B384" s="2">
        <v>5.0376000000000003</v>
      </c>
      <c r="C384" s="2">
        <f t="shared" si="45"/>
        <v>-3.0999999999999694E-2</v>
      </c>
      <c r="D384" s="2">
        <f t="shared" si="46"/>
        <v>0</v>
      </c>
      <c r="E384" s="2">
        <f t="shared" si="47"/>
        <v>3.0999999999999694E-2</v>
      </c>
      <c r="F384" s="2">
        <f t="shared" si="53"/>
        <v>6.3776519860244104E-3</v>
      </c>
      <c r="G384" s="2">
        <f t="shared" si="53"/>
        <v>1.3058725754611613E-2</v>
      </c>
      <c r="H384" s="2">
        <f t="shared" si="49"/>
        <v>0.48838241233239621</v>
      </c>
      <c r="I384" s="2">
        <f t="shared" si="50"/>
        <v>32.812965826911906</v>
      </c>
    </row>
    <row r="385" spans="1:9" ht="13.5" x14ac:dyDescent="0.25">
      <c r="A385" s="3">
        <v>42565</v>
      </c>
      <c r="B385" s="2">
        <v>5.0376000000000003</v>
      </c>
      <c r="C385" s="2">
        <f t="shared" si="45"/>
        <v>0</v>
      </c>
      <c r="D385" s="2">
        <f t="shared" si="46"/>
        <v>0</v>
      </c>
      <c r="E385" s="2">
        <f t="shared" si="47"/>
        <v>0</v>
      </c>
      <c r="F385" s="2">
        <f t="shared" si="53"/>
        <v>5.922105415594096E-3</v>
      </c>
      <c r="G385" s="2">
        <f t="shared" si="53"/>
        <v>1.2125959629282212E-2</v>
      </c>
      <c r="H385" s="2">
        <f t="shared" si="49"/>
        <v>0.48838241233239627</v>
      </c>
      <c r="I385" s="2">
        <f t="shared" si="50"/>
        <v>32.812965826911906</v>
      </c>
    </row>
    <row r="386" spans="1:9" ht="13.5" x14ac:dyDescent="0.25">
      <c r="A386" s="3">
        <v>42566</v>
      </c>
      <c r="B386" s="2">
        <v>5.0376000000000003</v>
      </c>
      <c r="C386" s="2">
        <f t="shared" si="45"/>
        <v>0</v>
      </c>
      <c r="D386" s="2">
        <f t="shared" si="46"/>
        <v>0</v>
      </c>
      <c r="E386" s="2">
        <f t="shared" si="47"/>
        <v>0</v>
      </c>
      <c r="F386" s="2">
        <f t="shared" si="53"/>
        <v>5.4990978859088034E-3</v>
      </c>
      <c r="G386" s="2">
        <f t="shared" si="53"/>
        <v>1.1259819655762055E-2</v>
      </c>
      <c r="H386" s="2">
        <f t="shared" si="49"/>
        <v>0.48838241233239621</v>
      </c>
      <c r="I386" s="2">
        <f t="shared" si="50"/>
        <v>32.812965826911906</v>
      </c>
    </row>
    <row r="387" spans="1:9" ht="13.5" x14ac:dyDescent="0.25">
      <c r="A387" s="3">
        <v>42569</v>
      </c>
      <c r="B387" s="2">
        <v>5.0030999999999999</v>
      </c>
      <c r="C387" s="2">
        <f t="shared" ref="C387:C450" si="54">B387-B386</f>
        <v>-3.4500000000000419E-2</v>
      </c>
      <c r="D387" s="2">
        <f t="shared" ref="D387:D450" si="55">IF(C387&gt;0,C387,0)</f>
        <v>0</v>
      </c>
      <c r="E387" s="2">
        <f t="shared" ref="E387:E450" si="56">IF(C387&lt;0,-C387,0)</f>
        <v>3.4500000000000419E-2</v>
      </c>
      <c r="F387" s="2">
        <f t="shared" si="53"/>
        <v>5.1063051797724602E-3</v>
      </c>
      <c r="G387" s="2">
        <f t="shared" si="53"/>
        <v>1.2919832537493367E-2</v>
      </c>
      <c r="H387" s="2">
        <f t="shared" si="49"/>
        <v>0.3952299818866814</v>
      </c>
      <c r="I387" s="2">
        <f t="shared" si="50"/>
        <v>28.327228271875072</v>
      </c>
    </row>
    <row r="388" spans="1:9" ht="13.5" x14ac:dyDescent="0.25">
      <c r="A388" s="3">
        <v>42570</v>
      </c>
      <c r="B388" s="2">
        <v>4.9996</v>
      </c>
      <c r="C388" s="2">
        <f t="shared" si="54"/>
        <v>-3.4999999999998366E-3</v>
      </c>
      <c r="D388" s="2">
        <f t="shared" si="55"/>
        <v>0</v>
      </c>
      <c r="E388" s="2">
        <f t="shared" si="56"/>
        <v>3.4999999999998366E-3</v>
      </c>
      <c r="F388" s="2">
        <f t="shared" si="53"/>
        <v>4.741569095502998E-3</v>
      </c>
      <c r="G388" s="2">
        <f t="shared" si="53"/>
        <v>1.2246987356243829E-2</v>
      </c>
      <c r="H388" s="2">
        <f t="shared" si="49"/>
        <v>0.3871620797489943</v>
      </c>
      <c r="I388" s="2">
        <f t="shared" si="50"/>
        <v>27.910370777944777</v>
      </c>
    </row>
    <row r="389" spans="1:9" ht="13.5" x14ac:dyDescent="0.25">
      <c r="A389" s="3">
        <v>42571</v>
      </c>
      <c r="B389" s="2">
        <v>5.0030999999999999</v>
      </c>
      <c r="C389" s="2">
        <f t="shared" si="54"/>
        <v>3.4999999999998366E-3</v>
      </c>
      <c r="D389" s="2">
        <f t="shared" si="55"/>
        <v>3.4999999999998366E-3</v>
      </c>
      <c r="E389" s="2">
        <f t="shared" si="56"/>
        <v>0</v>
      </c>
      <c r="F389" s="2">
        <f t="shared" si="53"/>
        <v>4.6528855886813431E-3</v>
      </c>
      <c r="G389" s="2">
        <f t="shared" si="53"/>
        <v>1.1372202545083556E-2</v>
      </c>
      <c r="H389" s="2">
        <f t="shared" si="49"/>
        <v>0.40914550811380723</v>
      </c>
      <c r="I389" s="2">
        <f t="shared" si="50"/>
        <v>29.035007794295382</v>
      </c>
    </row>
    <row r="390" spans="1:9" ht="13.5" x14ac:dyDescent="0.25">
      <c r="A390" s="3">
        <v>42572</v>
      </c>
      <c r="B390" s="2">
        <v>4.9168000000000003</v>
      </c>
      <c r="C390" s="2">
        <f t="shared" si="54"/>
        <v>-8.6299999999999599E-2</v>
      </c>
      <c r="D390" s="2">
        <f t="shared" si="55"/>
        <v>0</v>
      </c>
      <c r="E390" s="2">
        <f t="shared" si="56"/>
        <v>8.6299999999999599E-2</v>
      </c>
      <c r="F390" s="2">
        <f t="shared" si="53"/>
        <v>4.320536618061247E-3</v>
      </c>
      <c r="G390" s="2">
        <f t="shared" si="53"/>
        <v>1.672418807757756E-2</v>
      </c>
      <c r="H390" s="2">
        <f t="shared" si="49"/>
        <v>0.2583405901691499</v>
      </c>
      <c r="I390" s="2">
        <f t="shared" si="50"/>
        <v>20.530259628231732</v>
      </c>
    </row>
    <row r="391" spans="1:9" ht="13.5" x14ac:dyDescent="0.25">
      <c r="A391" s="3">
        <v>42573</v>
      </c>
      <c r="B391" s="2">
        <v>4.9168000000000003</v>
      </c>
      <c r="C391" s="2">
        <f t="shared" si="54"/>
        <v>0</v>
      </c>
      <c r="D391" s="2">
        <f t="shared" si="55"/>
        <v>0</v>
      </c>
      <c r="E391" s="2">
        <f t="shared" si="56"/>
        <v>0</v>
      </c>
      <c r="F391" s="2">
        <f t="shared" si="53"/>
        <v>4.0119268596283007E-3</v>
      </c>
      <c r="G391" s="2">
        <f t="shared" si="53"/>
        <v>1.552960321489345E-2</v>
      </c>
      <c r="H391" s="2">
        <f t="shared" si="49"/>
        <v>0.25834059016914984</v>
      </c>
      <c r="I391" s="2">
        <f t="shared" si="50"/>
        <v>20.530259628231718</v>
      </c>
    </row>
    <row r="392" spans="1:9" ht="13.5" x14ac:dyDescent="0.25">
      <c r="A392" s="3">
        <v>42577</v>
      </c>
      <c r="B392" s="2">
        <v>4.9202000000000004</v>
      </c>
      <c r="C392" s="2">
        <f t="shared" si="54"/>
        <v>3.4000000000000696E-3</v>
      </c>
      <c r="D392" s="2">
        <f t="shared" si="55"/>
        <v>3.4000000000000696E-3</v>
      </c>
      <c r="E392" s="2">
        <f t="shared" si="56"/>
        <v>0</v>
      </c>
      <c r="F392" s="2">
        <f t="shared" si="53"/>
        <v>3.9682177982262841E-3</v>
      </c>
      <c r="G392" s="2">
        <f t="shared" si="53"/>
        <v>1.4420345842401061E-2</v>
      </c>
      <c r="H392" s="2">
        <f t="shared" si="49"/>
        <v>0.27518187438738678</v>
      </c>
      <c r="I392" s="2">
        <f t="shared" si="50"/>
        <v>21.579813822211648</v>
      </c>
    </row>
    <row r="393" spans="1:9" ht="13.5" x14ac:dyDescent="0.25">
      <c r="A393" s="3">
        <v>42578</v>
      </c>
      <c r="B393" s="2">
        <v>5.0030999999999999</v>
      </c>
      <c r="C393" s="2">
        <f t="shared" si="54"/>
        <v>8.289999999999953E-2</v>
      </c>
      <c r="D393" s="2">
        <f t="shared" si="55"/>
        <v>8.289999999999953E-2</v>
      </c>
      <c r="E393" s="2">
        <f t="shared" si="56"/>
        <v>0</v>
      </c>
      <c r="F393" s="2">
        <f t="shared" si="53"/>
        <v>9.6062022412100878E-3</v>
      </c>
      <c r="G393" s="2">
        <f t="shared" si="53"/>
        <v>1.3390321139372415E-2</v>
      </c>
      <c r="H393" s="2">
        <f t="shared" si="49"/>
        <v>0.71739894370153368</v>
      </c>
      <c r="I393" s="2">
        <f t="shared" si="50"/>
        <v>41.77241090851691</v>
      </c>
    </row>
    <row r="394" spans="1:9" ht="13.5" x14ac:dyDescent="0.25">
      <c r="A394" s="3">
        <v>42579</v>
      </c>
      <c r="B394" s="2">
        <v>5.0065</v>
      </c>
      <c r="C394" s="2">
        <f t="shared" si="54"/>
        <v>3.4000000000000696E-3</v>
      </c>
      <c r="D394" s="2">
        <f t="shared" si="55"/>
        <v>3.4000000000000696E-3</v>
      </c>
      <c r="E394" s="2">
        <f t="shared" si="56"/>
        <v>0</v>
      </c>
      <c r="F394" s="2">
        <f t="shared" si="53"/>
        <v>9.1629020811236587E-3</v>
      </c>
      <c r="G394" s="2">
        <f t="shared" si="53"/>
        <v>1.2433869629417242E-2</v>
      </c>
      <c r="H394" s="2">
        <f t="shared" si="49"/>
        <v>0.73693084729191505</v>
      </c>
      <c r="I394" s="2">
        <f t="shared" si="50"/>
        <v>42.427184043675609</v>
      </c>
    </row>
    <row r="395" spans="1:9" ht="13.5" x14ac:dyDescent="0.25">
      <c r="A395" s="3">
        <v>42580</v>
      </c>
      <c r="B395" s="2">
        <v>5.0065</v>
      </c>
      <c r="C395" s="2">
        <f t="shared" si="54"/>
        <v>0</v>
      </c>
      <c r="D395" s="2">
        <f t="shared" si="55"/>
        <v>0</v>
      </c>
      <c r="E395" s="2">
        <f t="shared" si="56"/>
        <v>0</v>
      </c>
      <c r="F395" s="2">
        <f t="shared" si="53"/>
        <v>8.5084090753291108E-3</v>
      </c>
      <c r="G395" s="2">
        <f t="shared" si="53"/>
        <v>1.1545736084458868E-2</v>
      </c>
      <c r="H395" s="2">
        <f t="shared" si="49"/>
        <v>0.73693084729191505</v>
      </c>
      <c r="I395" s="2">
        <f t="shared" si="50"/>
        <v>42.427184043675609</v>
      </c>
    </row>
    <row r="396" spans="1:9" ht="13.5" x14ac:dyDescent="0.25">
      <c r="A396" s="3">
        <v>42583</v>
      </c>
      <c r="B396" s="2">
        <v>5.0065</v>
      </c>
      <c r="C396" s="2">
        <f t="shared" si="54"/>
        <v>0</v>
      </c>
      <c r="D396" s="2">
        <f t="shared" si="55"/>
        <v>0</v>
      </c>
      <c r="E396" s="2">
        <f t="shared" si="56"/>
        <v>0</v>
      </c>
      <c r="F396" s="2">
        <f t="shared" si="53"/>
        <v>7.9006655699484594E-3</v>
      </c>
      <c r="G396" s="2">
        <f t="shared" si="53"/>
        <v>1.0721040649854663E-2</v>
      </c>
      <c r="H396" s="2">
        <f t="shared" si="49"/>
        <v>0.73693084729191494</v>
      </c>
      <c r="I396" s="2">
        <f t="shared" si="50"/>
        <v>42.427184043675609</v>
      </c>
    </row>
    <row r="397" spans="1:9" ht="13.5" x14ac:dyDescent="0.25">
      <c r="A397" s="3">
        <v>42584</v>
      </c>
      <c r="B397" s="2">
        <v>5.0065</v>
      </c>
      <c r="C397" s="2">
        <f t="shared" si="54"/>
        <v>0</v>
      </c>
      <c r="D397" s="2">
        <f t="shared" si="55"/>
        <v>0</v>
      </c>
      <c r="E397" s="2">
        <f t="shared" si="56"/>
        <v>0</v>
      </c>
      <c r="F397" s="2">
        <f t="shared" ref="F397:G412" si="57">((F396*13)+D397)/14</f>
        <v>7.3363323149521409E-3</v>
      </c>
      <c r="G397" s="2">
        <f t="shared" si="57"/>
        <v>9.9552520320078993E-3</v>
      </c>
      <c r="H397" s="2">
        <f t="shared" si="49"/>
        <v>0.73693084729191516</v>
      </c>
      <c r="I397" s="2">
        <f t="shared" si="50"/>
        <v>42.427184043675616</v>
      </c>
    </row>
    <row r="398" spans="1:9" ht="13.5" x14ac:dyDescent="0.25">
      <c r="A398" s="3">
        <v>42585</v>
      </c>
      <c r="B398" s="2">
        <v>5.0065</v>
      </c>
      <c r="C398" s="2">
        <f t="shared" si="54"/>
        <v>0</v>
      </c>
      <c r="D398" s="2">
        <f t="shared" si="55"/>
        <v>0</v>
      </c>
      <c r="E398" s="2">
        <f t="shared" si="56"/>
        <v>0</v>
      </c>
      <c r="F398" s="2">
        <f t="shared" si="57"/>
        <v>6.8123085781698458E-3</v>
      </c>
      <c r="G398" s="2">
        <f t="shared" si="57"/>
        <v>9.2441626011501906E-3</v>
      </c>
      <c r="H398" s="2">
        <f t="shared" si="49"/>
        <v>0.73693084729191527</v>
      </c>
      <c r="I398" s="2">
        <f t="shared" si="50"/>
        <v>42.427184043675624</v>
      </c>
    </row>
    <row r="399" spans="1:9" ht="13.5" x14ac:dyDescent="0.25">
      <c r="A399" s="3">
        <v>42586</v>
      </c>
      <c r="B399" s="2">
        <v>5.0065</v>
      </c>
      <c r="C399" s="2">
        <f t="shared" si="54"/>
        <v>0</v>
      </c>
      <c r="D399" s="2">
        <f t="shared" si="55"/>
        <v>0</v>
      </c>
      <c r="E399" s="2">
        <f t="shared" si="56"/>
        <v>0</v>
      </c>
      <c r="F399" s="2">
        <f t="shared" si="57"/>
        <v>6.3257151083005716E-3</v>
      </c>
      <c r="G399" s="2">
        <f t="shared" si="57"/>
        <v>8.5838652724966064E-3</v>
      </c>
      <c r="H399" s="2">
        <f t="shared" si="49"/>
        <v>0.73693084729191527</v>
      </c>
      <c r="I399" s="2">
        <f t="shared" si="50"/>
        <v>42.427184043675624</v>
      </c>
    </row>
    <row r="400" spans="1:9" ht="13.5" x14ac:dyDescent="0.25">
      <c r="A400" s="3">
        <v>42587</v>
      </c>
      <c r="B400" s="2">
        <v>5.0065</v>
      </c>
      <c r="C400" s="2">
        <f t="shared" si="54"/>
        <v>0</v>
      </c>
      <c r="D400" s="2">
        <f t="shared" si="55"/>
        <v>0</v>
      </c>
      <c r="E400" s="2">
        <f t="shared" si="56"/>
        <v>0</v>
      </c>
      <c r="F400" s="2">
        <f t="shared" si="57"/>
        <v>5.873878314850531E-3</v>
      </c>
      <c r="G400" s="2">
        <f t="shared" si="57"/>
        <v>7.9707320387468489E-3</v>
      </c>
      <c r="H400" s="2">
        <f t="shared" si="49"/>
        <v>0.73693084729191527</v>
      </c>
      <c r="I400" s="2">
        <f t="shared" si="50"/>
        <v>42.427184043675624</v>
      </c>
    </row>
    <row r="401" spans="1:9" ht="13.5" x14ac:dyDescent="0.25">
      <c r="A401" s="3">
        <v>42590</v>
      </c>
      <c r="B401" s="2">
        <v>5.0065</v>
      </c>
      <c r="C401" s="2">
        <f t="shared" si="54"/>
        <v>0</v>
      </c>
      <c r="D401" s="2">
        <f t="shared" si="55"/>
        <v>0</v>
      </c>
      <c r="E401" s="2">
        <f t="shared" si="56"/>
        <v>0</v>
      </c>
      <c r="F401" s="2">
        <f t="shared" si="57"/>
        <v>5.4543155780754932E-3</v>
      </c>
      <c r="G401" s="2">
        <f t="shared" si="57"/>
        <v>7.4013940359792174E-3</v>
      </c>
      <c r="H401" s="2">
        <f t="shared" ref="H401:H464" si="58">F401/G401</f>
        <v>0.73693084729191527</v>
      </c>
      <c r="I401" s="2">
        <f t="shared" ref="I401:I464" si="59">IF(G401=0,100,100-(100/(1+H401)))</f>
        <v>42.427184043675624</v>
      </c>
    </row>
    <row r="402" spans="1:9" ht="13.5" x14ac:dyDescent="0.25">
      <c r="A402" s="3">
        <v>42591</v>
      </c>
      <c r="B402" s="2">
        <v>5.0065</v>
      </c>
      <c r="C402" s="2">
        <f t="shared" si="54"/>
        <v>0</v>
      </c>
      <c r="D402" s="2">
        <f t="shared" si="55"/>
        <v>0</v>
      </c>
      <c r="E402" s="2">
        <f t="shared" si="56"/>
        <v>0</v>
      </c>
      <c r="F402" s="2">
        <f t="shared" si="57"/>
        <v>5.0647216082129586E-3</v>
      </c>
      <c r="G402" s="2">
        <f t="shared" si="57"/>
        <v>6.8727230334092735E-3</v>
      </c>
      <c r="H402" s="2">
        <f t="shared" si="58"/>
        <v>0.73693084729191538</v>
      </c>
      <c r="I402" s="2">
        <f t="shared" si="59"/>
        <v>42.427184043675624</v>
      </c>
    </row>
    <row r="403" spans="1:9" ht="13.5" x14ac:dyDescent="0.25">
      <c r="A403" s="3">
        <v>42592</v>
      </c>
      <c r="B403" s="2">
        <v>5.0065</v>
      </c>
      <c r="C403" s="2">
        <f t="shared" si="54"/>
        <v>0</v>
      </c>
      <c r="D403" s="2">
        <f t="shared" si="55"/>
        <v>0</v>
      </c>
      <c r="E403" s="2">
        <f t="shared" si="56"/>
        <v>0</v>
      </c>
      <c r="F403" s="2">
        <f t="shared" si="57"/>
        <v>4.70295577905489E-3</v>
      </c>
      <c r="G403" s="2">
        <f t="shared" si="57"/>
        <v>6.3818142453086115E-3</v>
      </c>
      <c r="H403" s="2">
        <f t="shared" si="58"/>
        <v>0.73693084729191527</v>
      </c>
      <c r="I403" s="2">
        <f t="shared" si="59"/>
        <v>42.427184043675624</v>
      </c>
    </row>
    <row r="404" spans="1:9" ht="13.5" x14ac:dyDescent="0.25">
      <c r="A404" s="3">
        <v>42593</v>
      </c>
      <c r="B404" s="2">
        <v>5.0720999999999998</v>
      </c>
      <c r="C404" s="2">
        <f t="shared" si="54"/>
        <v>6.5599999999999881E-2</v>
      </c>
      <c r="D404" s="2">
        <f t="shared" si="55"/>
        <v>6.5599999999999881E-2</v>
      </c>
      <c r="E404" s="2">
        <f t="shared" si="56"/>
        <v>0</v>
      </c>
      <c r="F404" s="2">
        <f t="shared" si="57"/>
        <v>9.0527446519795308E-3</v>
      </c>
      <c r="G404" s="2">
        <f t="shared" si="57"/>
        <v>5.9259703706437111E-3</v>
      </c>
      <c r="H404" s="2">
        <f t="shared" si="58"/>
        <v>1.5276392026570615</v>
      </c>
      <c r="I404" s="2">
        <f t="shared" si="59"/>
        <v>60.437391580697231</v>
      </c>
    </row>
    <row r="405" spans="1:9" ht="13.5" x14ac:dyDescent="0.25">
      <c r="A405" s="3">
        <v>42594</v>
      </c>
      <c r="B405" s="2">
        <v>5.0376000000000003</v>
      </c>
      <c r="C405" s="2">
        <f t="shared" si="54"/>
        <v>-3.4499999999999531E-2</v>
      </c>
      <c r="D405" s="2">
        <f t="shared" si="55"/>
        <v>0</v>
      </c>
      <c r="E405" s="2">
        <f t="shared" si="56"/>
        <v>3.4499999999999531E-2</v>
      </c>
      <c r="F405" s="2">
        <f t="shared" si="57"/>
        <v>8.4061200339809929E-3</v>
      </c>
      <c r="G405" s="2">
        <f t="shared" si="57"/>
        <v>7.9669724870262693E-3</v>
      </c>
      <c r="H405" s="2">
        <f t="shared" si="58"/>
        <v>1.0551210070914452</v>
      </c>
      <c r="I405" s="2">
        <f t="shared" si="59"/>
        <v>51.34106475728786</v>
      </c>
    </row>
    <row r="406" spans="1:9" ht="13.5" x14ac:dyDescent="0.25">
      <c r="A406" s="3">
        <v>42597</v>
      </c>
      <c r="B406" s="2">
        <v>5.0376000000000003</v>
      </c>
      <c r="C406" s="2">
        <f t="shared" si="54"/>
        <v>0</v>
      </c>
      <c r="D406" s="2">
        <f t="shared" si="55"/>
        <v>0</v>
      </c>
      <c r="E406" s="2">
        <f t="shared" si="56"/>
        <v>0</v>
      </c>
      <c r="F406" s="2">
        <f t="shared" si="57"/>
        <v>7.8056828886966367E-3</v>
      </c>
      <c r="G406" s="2">
        <f t="shared" si="57"/>
        <v>7.3979030236672504E-3</v>
      </c>
      <c r="H406" s="2">
        <f t="shared" si="58"/>
        <v>1.0551210070914452</v>
      </c>
      <c r="I406" s="2">
        <f t="shared" si="59"/>
        <v>51.34106475728786</v>
      </c>
    </row>
    <row r="407" spans="1:9" ht="13.5" x14ac:dyDescent="0.25">
      <c r="A407" s="3">
        <v>42598</v>
      </c>
      <c r="B407" s="2">
        <v>5.0030999999999999</v>
      </c>
      <c r="C407" s="2">
        <f t="shared" si="54"/>
        <v>-3.4500000000000419E-2</v>
      </c>
      <c r="D407" s="2">
        <f t="shared" si="55"/>
        <v>0</v>
      </c>
      <c r="E407" s="2">
        <f t="shared" si="56"/>
        <v>3.4500000000000419E-2</v>
      </c>
      <c r="F407" s="2">
        <f t="shared" si="57"/>
        <v>7.2481341109325911E-3</v>
      </c>
      <c r="G407" s="2">
        <f t="shared" si="57"/>
        <v>9.3337670934053336E-3</v>
      </c>
      <c r="H407" s="2">
        <f t="shared" si="58"/>
        <v>0.77654970800092893</v>
      </c>
      <c r="I407" s="2">
        <f t="shared" si="59"/>
        <v>43.711116244236429</v>
      </c>
    </row>
    <row r="408" spans="1:9" ht="13.5" x14ac:dyDescent="0.25">
      <c r="A408" s="3">
        <v>42599</v>
      </c>
      <c r="B408" s="2">
        <v>5.0030999999999999</v>
      </c>
      <c r="C408" s="2">
        <f t="shared" si="54"/>
        <v>0</v>
      </c>
      <c r="D408" s="2">
        <f t="shared" si="55"/>
        <v>0</v>
      </c>
      <c r="E408" s="2">
        <f t="shared" si="56"/>
        <v>0</v>
      </c>
      <c r="F408" s="2">
        <f t="shared" si="57"/>
        <v>6.7304102458659778E-3</v>
      </c>
      <c r="G408" s="2">
        <f t="shared" si="57"/>
        <v>8.6670694438763813E-3</v>
      </c>
      <c r="H408" s="2">
        <f t="shared" si="58"/>
        <v>0.77654970800092893</v>
      </c>
      <c r="I408" s="2">
        <f t="shared" si="59"/>
        <v>43.711116244236429</v>
      </c>
    </row>
    <row r="409" spans="1:9" ht="13.5" x14ac:dyDescent="0.25">
      <c r="A409" s="3">
        <v>42600</v>
      </c>
      <c r="B409" s="2">
        <v>5.0030999999999999</v>
      </c>
      <c r="C409" s="2">
        <f t="shared" si="54"/>
        <v>0</v>
      </c>
      <c r="D409" s="2">
        <f t="shared" si="55"/>
        <v>0</v>
      </c>
      <c r="E409" s="2">
        <f t="shared" si="56"/>
        <v>0</v>
      </c>
      <c r="F409" s="2">
        <f t="shared" si="57"/>
        <v>6.2496666568755506E-3</v>
      </c>
      <c r="G409" s="2">
        <f t="shared" si="57"/>
        <v>8.0479930550280687E-3</v>
      </c>
      <c r="H409" s="2">
        <f t="shared" si="58"/>
        <v>0.77654970800092893</v>
      </c>
      <c r="I409" s="2">
        <f t="shared" si="59"/>
        <v>43.711116244236429</v>
      </c>
    </row>
    <row r="410" spans="1:9" ht="13.5" x14ac:dyDescent="0.25">
      <c r="A410" s="3">
        <v>42601</v>
      </c>
      <c r="B410" s="2">
        <v>5.0030999999999999</v>
      </c>
      <c r="C410" s="2">
        <f t="shared" si="54"/>
        <v>0</v>
      </c>
      <c r="D410" s="2">
        <f t="shared" si="55"/>
        <v>0</v>
      </c>
      <c r="E410" s="2">
        <f t="shared" si="56"/>
        <v>0</v>
      </c>
      <c r="F410" s="2">
        <f t="shared" si="57"/>
        <v>5.803261895670154E-3</v>
      </c>
      <c r="G410" s="2">
        <f t="shared" si="57"/>
        <v>7.4731364082403495E-3</v>
      </c>
      <c r="H410" s="2">
        <f t="shared" si="58"/>
        <v>0.77654970800092893</v>
      </c>
      <c r="I410" s="2">
        <f t="shared" si="59"/>
        <v>43.711116244236429</v>
      </c>
    </row>
    <row r="411" spans="1:9" ht="13.5" x14ac:dyDescent="0.25">
      <c r="A411" s="3">
        <v>42604</v>
      </c>
      <c r="B411" s="2">
        <v>5.0065</v>
      </c>
      <c r="C411" s="2">
        <f t="shared" si="54"/>
        <v>3.4000000000000696E-3</v>
      </c>
      <c r="D411" s="2">
        <f t="shared" si="55"/>
        <v>3.4000000000000696E-3</v>
      </c>
      <c r="E411" s="2">
        <f t="shared" si="56"/>
        <v>0</v>
      </c>
      <c r="F411" s="2">
        <f t="shared" si="57"/>
        <v>5.6316003316937199E-3</v>
      </c>
      <c r="G411" s="2">
        <f t="shared" si="57"/>
        <v>6.939340950508896E-3</v>
      </c>
      <c r="H411" s="2">
        <f t="shared" si="58"/>
        <v>0.81154685608591215</v>
      </c>
      <c r="I411" s="2">
        <f t="shared" si="59"/>
        <v>44.798557285974212</v>
      </c>
    </row>
    <row r="412" spans="1:9" ht="13.5" x14ac:dyDescent="0.25">
      <c r="A412" s="3">
        <v>42605</v>
      </c>
      <c r="B412" s="2">
        <v>5.0065</v>
      </c>
      <c r="C412" s="2">
        <f t="shared" si="54"/>
        <v>0</v>
      </c>
      <c r="D412" s="2">
        <f t="shared" si="55"/>
        <v>0</v>
      </c>
      <c r="E412" s="2">
        <f t="shared" si="56"/>
        <v>0</v>
      </c>
      <c r="F412" s="2">
        <f t="shared" si="57"/>
        <v>5.2293431651441683E-3</v>
      </c>
      <c r="G412" s="2">
        <f t="shared" si="57"/>
        <v>6.4436737397582603E-3</v>
      </c>
      <c r="H412" s="2">
        <f t="shared" si="58"/>
        <v>0.81154685608591215</v>
      </c>
      <c r="I412" s="2">
        <f t="shared" si="59"/>
        <v>44.798557285974212</v>
      </c>
    </row>
    <row r="413" spans="1:9" ht="13.5" x14ac:dyDescent="0.25">
      <c r="A413" s="3">
        <v>42606</v>
      </c>
      <c r="B413" s="2">
        <v>5.0133999999999999</v>
      </c>
      <c r="C413" s="2">
        <f t="shared" si="54"/>
        <v>6.8999999999999062E-3</v>
      </c>
      <c r="D413" s="2">
        <f t="shared" si="55"/>
        <v>6.8999999999999062E-3</v>
      </c>
      <c r="E413" s="2">
        <f t="shared" si="56"/>
        <v>0</v>
      </c>
      <c r="F413" s="2">
        <f t="shared" ref="F413:G428" si="60">((F412*13)+D413)/14</f>
        <v>5.3486757962052925E-3</v>
      </c>
      <c r="G413" s="2">
        <f t="shared" si="60"/>
        <v>5.9834113297755273E-3</v>
      </c>
      <c r="H413" s="2">
        <f t="shared" si="58"/>
        <v>0.89391744966427911</v>
      </c>
      <c r="I413" s="2">
        <f t="shared" si="59"/>
        <v>47.199388221632226</v>
      </c>
    </row>
    <row r="414" spans="1:9" ht="13.5" x14ac:dyDescent="0.25">
      <c r="A414" s="3">
        <v>42607</v>
      </c>
      <c r="B414" s="2">
        <v>5.1618000000000004</v>
      </c>
      <c r="C414" s="2">
        <f t="shared" si="54"/>
        <v>0.14840000000000053</v>
      </c>
      <c r="D414" s="2">
        <f t="shared" si="55"/>
        <v>0.14840000000000053</v>
      </c>
      <c r="E414" s="2">
        <f t="shared" si="56"/>
        <v>0</v>
      </c>
      <c r="F414" s="2">
        <f t="shared" si="60"/>
        <v>1.556662752504781E-2</v>
      </c>
      <c r="G414" s="2">
        <f t="shared" si="60"/>
        <v>5.5560248062201329E-3</v>
      </c>
      <c r="H414" s="2">
        <f t="shared" si="58"/>
        <v>2.8017563038272462</v>
      </c>
      <c r="I414" s="2">
        <f t="shared" si="59"/>
        <v>73.696367676347506</v>
      </c>
    </row>
    <row r="415" spans="1:9" ht="13.5" x14ac:dyDescent="0.25">
      <c r="A415" s="3">
        <v>42608</v>
      </c>
      <c r="B415" s="2">
        <v>5.1756000000000002</v>
      </c>
      <c r="C415" s="2">
        <f t="shared" si="54"/>
        <v>1.3799999999999812E-2</v>
      </c>
      <c r="D415" s="2">
        <f t="shared" si="55"/>
        <v>1.3799999999999812E-2</v>
      </c>
      <c r="E415" s="2">
        <f t="shared" si="56"/>
        <v>0</v>
      </c>
      <c r="F415" s="2">
        <f t="shared" si="60"/>
        <v>1.5440439844687239E-2</v>
      </c>
      <c r="G415" s="2">
        <f t="shared" si="60"/>
        <v>5.1591658914901233E-3</v>
      </c>
      <c r="H415" s="2">
        <f t="shared" si="58"/>
        <v>2.9928170889320973</v>
      </c>
      <c r="I415" s="2">
        <f t="shared" si="59"/>
        <v>74.955026044845539</v>
      </c>
    </row>
    <row r="416" spans="1:9" ht="13.5" x14ac:dyDescent="0.25">
      <c r="A416" s="3">
        <v>42611</v>
      </c>
      <c r="B416" s="2">
        <v>5.3136000000000001</v>
      </c>
      <c r="C416" s="2">
        <f t="shared" si="54"/>
        <v>0.1379999999999999</v>
      </c>
      <c r="D416" s="2">
        <f t="shared" si="55"/>
        <v>0.1379999999999999</v>
      </c>
      <c r="E416" s="2">
        <f t="shared" si="56"/>
        <v>0</v>
      </c>
      <c r="F416" s="2">
        <f t="shared" si="60"/>
        <v>2.4194694141495283E-2</v>
      </c>
      <c r="G416" s="2">
        <f t="shared" si="60"/>
        <v>4.790654042097971E-3</v>
      </c>
      <c r="H416" s="2">
        <f t="shared" si="58"/>
        <v>5.0503947746766746</v>
      </c>
      <c r="I416" s="2">
        <f t="shared" si="59"/>
        <v>83.472152855456628</v>
      </c>
    </row>
    <row r="417" spans="1:9" ht="13.5" x14ac:dyDescent="0.25">
      <c r="A417" s="3">
        <v>42612</v>
      </c>
      <c r="B417" s="2">
        <v>5.1548999999999996</v>
      </c>
      <c r="C417" s="2">
        <f t="shared" si="54"/>
        <v>-0.15870000000000051</v>
      </c>
      <c r="D417" s="2">
        <f t="shared" si="55"/>
        <v>0</v>
      </c>
      <c r="E417" s="2">
        <f t="shared" si="56"/>
        <v>0.15870000000000051</v>
      </c>
      <c r="F417" s="2">
        <f t="shared" si="60"/>
        <v>2.2466501702817051E-2</v>
      </c>
      <c r="G417" s="2">
        <f t="shared" si="60"/>
        <v>1.5784178753376725E-2</v>
      </c>
      <c r="H417" s="2">
        <f t="shared" si="58"/>
        <v>1.4233557572965758</v>
      </c>
      <c r="I417" s="2">
        <f t="shared" si="59"/>
        <v>58.734907287588243</v>
      </c>
    </row>
    <row r="418" spans="1:9" ht="13.5" x14ac:dyDescent="0.25">
      <c r="A418" s="3">
        <v>42613</v>
      </c>
      <c r="B418" s="2">
        <v>5.1548999999999996</v>
      </c>
      <c r="C418" s="2">
        <f t="shared" si="54"/>
        <v>0</v>
      </c>
      <c r="D418" s="2">
        <f t="shared" si="55"/>
        <v>0</v>
      </c>
      <c r="E418" s="2">
        <f t="shared" si="56"/>
        <v>0</v>
      </c>
      <c r="F418" s="2">
        <f t="shared" si="60"/>
        <v>2.0861751581187259E-2</v>
      </c>
      <c r="G418" s="2">
        <f t="shared" si="60"/>
        <v>1.4656737413849817E-2</v>
      </c>
      <c r="H418" s="2">
        <f t="shared" si="58"/>
        <v>1.4233557572965756</v>
      </c>
      <c r="I418" s="2">
        <f t="shared" si="59"/>
        <v>58.734907287588243</v>
      </c>
    </row>
    <row r="419" spans="1:9" ht="13.5" x14ac:dyDescent="0.25">
      <c r="A419" s="3">
        <v>42614</v>
      </c>
      <c r="B419" s="2">
        <v>5.1548999999999996</v>
      </c>
      <c r="C419" s="2">
        <f t="shared" si="54"/>
        <v>0</v>
      </c>
      <c r="D419" s="2">
        <f t="shared" si="55"/>
        <v>0</v>
      </c>
      <c r="E419" s="2">
        <f t="shared" si="56"/>
        <v>0</v>
      </c>
      <c r="F419" s="2">
        <f t="shared" si="60"/>
        <v>1.937162646824531E-2</v>
      </c>
      <c r="G419" s="2">
        <f t="shared" si="60"/>
        <v>1.360982759857483E-2</v>
      </c>
      <c r="H419" s="2">
        <f t="shared" si="58"/>
        <v>1.4233557572965754</v>
      </c>
      <c r="I419" s="2">
        <f t="shared" si="59"/>
        <v>58.734907287588243</v>
      </c>
    </row>
    <row r="420" spans="1:9" ht="13.5" x14ac:dyDescent="0.25">
      <c r="A420" s="3">
        <v>42615</v>
      </c>
      <c r="B420" s="2">
        <v>5.1928000000000001</v>
      </c>
      <c r="C420" s="2">
        <f t="shared" si="54"/>
        <v>3.7900000000000489E-2</v>
      </c>
      <c r="D420" s="2">
        <f t="shared" si="55"/>
        <v>3.7900000000000489E-2</v>
      </c>
      <c r="E420" s="2">
        <f t="shared" si="56"/>
        <v>0</v>
      </c>
      <c r="F420" s="2">
        <f t="shared" si="60"/>
        <v>2.0695081720513538E-2</v>
      </c>
      <c r="G420" s="2">
        <f t="shared" si="60"/>
        <v>1.2637697055819486E-2</v>
      </c>
      <c r="H420" s="2">
        <f t="shared" si="58"/>
        <v>1.6375674799851083</v>
      </c>
      <c r="I420" s="2">
        <f t="shared" si="59"/>
        <v>62.086278072944467</v>
      </c>
    </row>
    <row r="421" spans="1:9" ht="13.5" x14ac:dyDescent="0.25">
      <c r="A421" s="3">
        <v>42618</v>
      </c>
      <c r="B421" s="2">
        <v>5.3480999999999996</v>
      </c>
      <c r="C421" s="2">
        <f t="shared" si="54"/>
        <v>0.15529999999999955</v>
      </c>
      <c r="D421" s="2">
        <f t="shared" si="55"/>
        <v>0.15529999999999955</v>
      </c>
      <c r="E421" s="2">
        <f t="shared" si="56"/>
        <v>0</v>
      </c>
      <c r="F421" s="2">
        <f t="shared" si="60"/>
        <v>3.0309718740476825E-2</v>
      </c>
      <c r="G421" s="2">
        <f t="shared" si="60"/>
        <v>1.1735004408975238E-2</v>
      </c>
      <c r="H421" s="2">
        <f t="shared" si="58"/>
        <v>2.5828468131886821</v>
      </c>
      <c r="I421" s="2">
        <f t="shared" si="59"/>
        <v>72.089233725568789</v>
      </c>
    </row>
    <row r="422" spans="1:9" ht="13.5" x14ac:dyDescent="0.25">
      <c r="A422" s="3">
        <v>42619</v>
      </c>
      <c r="B422" s="2">
        <v>5.3480999999999996</v>
      </c>
      <c r="C422" s="2">
        <f t="shared" si="54"/>
        <v>0</v>
      </c>
      <c r="D422" s="2">
        <f t="shared" si="55"/>
        <v>0</v>
      </c>
      <c r="E422" s="2">
        <f t="shared" si="56"/>
        <v>0</v>
      </c>
      <c r="F422" s="2">
        <f t="shared" si="60"/>
        <v>2.8144738830442766E-2</v>
      </c>
      <c r="G422" s="2">
        <f t="shared" si="60"/>
        <v>1.089678980833415E-2</v>
      </c>
      <c r="H422" s="2">
        <f t="shared" si="58"/>
        <v>2.5828468131886817</v>
      </c>
      <c r="I422" s="2">
        <f t="shared" si="59"/>
        <v>72.089233725568789</v>
      </c>
    </row>
    <row r="423" spans="1:9" ht="13.5" x14ac:dyDescent="0.25">
      <c r="A423" s="3">
        <v>42620</v>
      </c>
      <c r="B423" s="2">
        <v>5.3480999999999996</v>
      </c>
      <c r="C423" s="2">
        <f t="shared" si="54"/>
        <v>0</v>
      </c>
      <c r="D423" s="2">
        <f t="shared" si="55"/>
        <v>0</v>
      </c>
      <c r="E423" s="2">
        <f t="shared" si="56"/>
        <v>0</v>
      </c>
      <c r="F423" s="2">
        <f t="shared" si="60"/>
        <v>2.6134400342553994E-2</v>
      </c>
      <c r="G423" s="2">
        <f t="shared" si="60"/>
        <v>1.0118447679167425E-2</v>
      </c>
      <c r="H423" s="2">
        <f t="shared" si="58"/>
        <v>2.5828468131886817</v>
      </c>
      <c r="I423" s="2">
        <f t="shared" si="59"/>
        <v>72.089233725568789</v>
      </c>
    </row>
    <row r="424" spans="1:9" ht="13.5" x14ac:dyDescent="0.25">
      <c r="A424" s="3">
        <v>42621</v>
      </c>
      <c r="B424" s="2">
        <v>5.3136000000000001</v>
      </c>
      <c r="C424" s="2">
        <f t="shared" si="54"/>
        <v>-3.4499999999999531E-2</v>
      </c>
      <c r="D424" s="2">
        <f t="shared" si="55"/>
        <v>0</v>
      </c>
      <c r="E424" s="2">
        <f t="shared" si="56"/>
        <v>3.4499999999999531E-2</v>
      </c>
      <c r="F424" s="2">
        <f t="shared" si="60"/>
        <v>2.4267657460942997E-2</v>
      </c>
      <c r="G424" s="2">
        <f t="shared" si="60"/>
        <v>1.1859987130655432E-2</v>
      </c>
      <c r="H424" s="2">
        <f t="shared" si="58"/>
        <v>2.0461790720005499</v>
      </c>
      <c r="I424" s="2">
        <f t="shared" si="59"/>
        <v>67.171989027445477</v>
      </c>
    </row>
    <row r="425" spans="1:9" ht="13.5" x14ac:dyDescent="0.25">
      <c r="A425" s="3">
        <v>42622</v>
      </c>
      <c r="B425" s="2">
        <v>5.2446000000000002</v>
      </c>
      <c r="C425" s="2">
        <f t="shared" si="54"/>
        <v>-6.899999999999995E-2</v>
      </c>
      <c r="D425" s="2">
        <f t="shared" si="55"/>
        <v>0</v>
      </c>
      <c r="E425" s="2">
        <f t="shared" si="56"/>
        <v>6.899999999999995E-2</v>
      </c>
      <c r="F425" s="2">
        <f t="shared" si="60"/>
        <v>2.2534253356589925E-2</v>
      </c>
      <c r="G425" s="2">
        <f t="shared" si="60"/>
        <v>1.5941416621322899E-2</v>
      </c>
      <c r="H425" s="2">
        <f t="shared" si="58"/>
        <v>1.4135665538311437</v>
      </c>
      <c r="I425" s="2">
        <f t="shared" si="59"/>
        <v>58.56753987526622</v>
      </c>
    </row>
    <row r="426" spans="1:9" ht="13.5" x14ac:dyDescent="0.25">
      <c r="A426" s="3">
        <v>42627</v>
      </c>
      <c r="B426" s="2">
        <v>5.2446000000000002</v>
      </c>
      <c r="C426" s="2">
        <f t="shared" si="54"/>
        <v>0</v>
      </c>
      <c r="D426" s="2">
        <f t="shared" si="55"/>
        <v>0</v>
      </c>
      <c r="E426" s="2">
        <f t="shared" si="56"/>
        <v>0</v>
      </c>
      <c r="F426" s="2">
        <f t="shared" si="60"/>
        <v>2.0924663831119215E-2</v>
      </c>
      <c r="G426" s="2">
        <f t="shared" si="60"/>
        <v>1.4802744005514122E-2</v>
      </c>
      <c r="H426" s="2">
        <f t="shared" si="58"/>
        <v>1.4135665538311435</v>
      </c>
      <c r="I426" s="2">
        <f t="shared" si="59"/>
        <v>58.567539875266213</v>
      </c>
    </row>
    <row r="427" spans="1:9" ht="13.5" x14ac:dyDescent="0.25">
      <c r="A427" s="3">
        <v>42628</v>
      </c>
      <c r="B427" s="2">
        <v>5.2446000000000002</v>
      </c>
      <c r="C427" s="2">
        <f t="shared" si="54"/>
        <v>0</v>
      </c>
      <c r="D427" s="2">
        <f t="shared" si="55"/>
        <v>0</v>
      </c>
      <c r="E427" s="2">
        <f t="shared" si="56"/>
        <v>0</v>
      </c>
      <c r="F427" s="2">
        <f t="shared" si="60"/>
        <v>1.9430044986039268E-2</v>
      </c>
      <c r="G427" s="2">
        <f t="shared" si="60"/>
        <v>1.3745405147977398E-2</v>
      </c>
      <c r="H427" s="2">
        <f t="shared" si="58"/>
        <v>1.4135665538311433</v>
      </c>
      <c r="I427" s="2">
        <f t="shared" si="59"/>
        <v>58.567539875266206</v>
      </c>
    </row>
    <row r="428" spans="1:9" ht="13.5" x14ac:dyDescent="0.25">
      <c r="A428" s="3">
        <v>42629</v>
      </c>
      <c r="B428" s="2">
        <v>5.2618</v>
      </c>
      <c r="C428" s="2">
        <f t="shared" si="54"/>
        <v>1.7199999999999882E-2</v>
      </c>
      <c r="D428" s="2">
        <f t="shared" si="55"/>
        <v>1.7199999999999882E-2</v>
      </c>
      <c r="E428" s="2">
        <f t="shared" si="56"/>
        <v>0</v>
      </c>
      <c r="F428" s="2">
        <f t="shared" si="60"/>
        <v>1.9270756058465028E-2</v>
      </c>
      <c r="G428" s="2">
        <f t="shared" si="60"/>
        <v>1.2763590494550442E-2</v>
      </c>
      <c r="H428" s="2">
        <f t="shared" si="58"/>
        <v>1.5098224960047797</v>
      </c>
      <c r="I428" s="2">
        <f t="shared" si="59"/>
        <v>60.156544871526421</v>
      </c>
    </row>
    <row r="429" spans="1:9" ht="13.5" x14ac:dyDescent="0.25">
      <c r="A429" s="3">
        <v>42632</v>
      </c>
      <c r="B429" s="2">
        <v>5.3480999999999996</v>
      </c>
      <c r="C429" s="2">
        <f t="shared" si="54"/>
        <v>8.6299999999999599E-2</v>
      </c>
      <c r="D429" s="2">
        <f t="shared" si="55"/>
        <v>8.6299999999999599E-2</v>
      </c>
      <c r="E429" s="2">
        <f t="shared" si="56"/>
        <v>0</v>
      </c>
      <c r="F429" s="2">
        <f t="shared" ref="F429:G444" si="61">((F428*13)+D429)/14</f>
        <v>2.4058559197146067E-2</v>
      </c>
      <c r="G429" s="2">
        <f t="shared" si="61"/>
        <v>1.1851905459225412E-2</v>
      </c>
      <c r="H429" s="2">
        <f t="shared" si="58"/>
        <v>2.029931750629947</v>
      </c>
      <c r="I429" s="2">
        <f t="shared" si="59"/>
        <v>66.99595626891292</v>
      </c>
    </row>
    <row r="430" spans="1:9" ht="13.5" x14ac:dyDescent="0.25">
      <c r="A430" s="3">
        <v>42633</v>
      </c>
      <c r="B430" s="2">
        <v>5.2272999999999996</v>
      </c>
      <c r="C430" s="2">
        <f t="shared" si="54"/>
        <v>-0.12080000000000002</v>
      </c>
      <c r="D430" s="2">
        <f t="shared" si="55"/>
        <v>0</v>
      </c>
      <c r="E430" s="2">
        <f t="shared" si="56"/>
        <v>0.12080000000000002</v>
      </c>
      <c r="F430" s="2">
        <f t="shared" si="61"/>
        <v>2.2340090683064202E-2</v>
      </c>
      <c r="G430" s="2">
        <f t="shared" si="61"/>
        <v>1.9633912212137887E-2</v>
      </c>
      <c r="H430" s="2">
        <f t="shared" si="58"/>
        <v>1.1378318514255823</v>
      </c>
      <c r="I430" s="2">
        <f t="shared" si="59"/>
        <v>53.223636399038377</v>
      </c>
    </row>
    <row r="431" spans="1:9" ht="13.5" x14ac:dyDescent="0.25">
      <c r="A431" s="3">
        <v>42634</v>
      </c>
      <c r="B431" s="2">
        <v>5.2515000000000001</v>
      </c>
      <c r="C431" s="2">
        <f t="shared" si="54"/>
        <v>2.4200000000000443E-2</v>
      </c>
      <c r="D431" s="2">
        <f t="shared" si="55"/>
        <v>2.4200000000000443E-2</v>
      </c>
      <c r="E431" s="2">
        <f t="shared" si="56"/>
        <v>0</v>
      </c>
      <c r="F431" s="2">
        <f t="shared" si="61"/>
        <v>2.247294134855965E-2</v>
      </c>
      <c r="G431" s="2">
        <f t="shared" si="61"/>
        <v>1.8231489911270892E-2</v>
      </c>
      <c r="H431" s="2">
        <f t="shared" si="58"/>
        <v>1.2326442577063683</v>
      </c>
      <c r="I431" s="2">
        <f t="shared" si="59"/>
        <v>55.210061049881894</v>
      </c>
    </row>
    <row r="432" spans="1:9" ht="13.5" x14ac:dyDescent="0.25">
      <c r="A432" s="3">
        <v>42635</v>
      </c>
      <c r="B432" s="2">
        <v>5.2515000000000001</v>
      </c>
      <c r="C432" s="2">
        <f t="shared" si="54"/>
        <v>0</v>
      </c>
      <c r="D432" s="2">
        <f t="shared" si="55"/>
        <v>0</v>
      </c>
      <c r="E432" s="2">
        <f t="shared" si="56"/>
        <v>0</v>
      </c>
      <c r="F432" s="2">
        <f t="shared" si="61"/>
        <v>2.086773125223396E-2</v>
      </c>
      <c r="G432" s="2">
        <f t="shared" si="61"/>
        <v>1.69292406318944E-2</v>
      </c>
      <c r="H432" s="2">
        <f t="shared" si="58"/>
        <v>1.2326442577063681</v>
      </c>
      <c r="I432" s="2">
        <f t="shared" si="59"/>
        <v>55.21006104988188</v>
      </c>
    </row>
    <row r="433" spans="1:9" ht="13.5" x14ac:dyDescent="0.25">
      <c r="A433" s="3">
        <v>42636</v>
      </c>
      <c r="B433" s="2">
        <v>5.2515000000000001</v>
      </c>
      <c r="C433" s="2">
        <f t="shared" si="54"/>
        <v>0</v>
      </c>
      <c r="D433" s="2">
        <f t="shared" si="55"/>
        <v>0</v>
      </c>
      <c r="E433" s="2">
        <f t="shared" si="56"/>
        <v>0</v>
      </c>
      <c r="F433" s="2">
        <f t="shared" si="61"/>
        <v>1.9377179019931533E-2</v>
      </c>
      <c r="G433" s="2">
        <f t="shared" si="61"/>
        <v>1.5720009158187657E-2</v>
      </c>
      <c r="H433" s="2">
        <f t="shared" si="58"/>
        <v>1.2326442577063681</v>
      </c>
      <c r="I433" s="2">
        <f t="shared" si="59"/>
        <v>55.21006104988188</v>
      </c>
    </row>
    <row r="434" spans="1:9" ht="13.5" x14ac:dyDescent="0.25">
      <c r="A434" s="3">
        <v>42639</v>
      </c>
      <c r="B434" s="2">
        <v>5.3826000000000001</v>
      </c>
      <c r="C434" s="2">
        <f t="shared" si="54"/>
        <v>0.13109999999999999</v>
      </c>
      <c r="D434" s="2">
        <f t="shared" si="55"/>
        <v>0.13109999999999999</v>
      </c>
      <c r="E434" s="2">
        <f t="shared" si="56"/>
        <v>0</v>
      </c>
      <c r="F434" s="2">
        <f t="shared" si="61"/>
        <v>2.7357380518507852E-2</v>
      </c>
      <c r="G434" s="2">
        <f t="shared" si="61"/>
        <v>1.4597151361174255E-2</v>
      </c>
      <c r="H434" s="2">
        <f t="shared" si="58"/>
        <v>1.874158857547608</v>
      </c>
      <c r="I434" s="2">
        <f t="shared" si="59"/>
        <v>65.207211933537465</v>
      </c>
    </row>
    <row r="435" spans="1:9" ht="13.5" x14ac:dyDescent="0.25">
      <c r="A435" s="3">
        <v>42640</v>
      </c>
      <c r="B435" s="2">
        <v>5.3826000000000001</v>
      </c>
      <c r="C435" s="2">
        <f t="shared" si="54"/>
        <v>0</v>
      </c>
      <c r="D435" s="2">
        <f t="shared" si="55"/>
        <v>0</v>
      </c>
      <c r="E435" s="2">
        <f t="shared" si="56"/>
        <v>0</v>
      </c>
      <c r="F435" s="2">
        <f t="shared" si="61"/>
        <v>2.5403281910043006E-2</v>
      </c>
      <c r="G435" s="2">
        <f t="shared" si="61"/>
        <v>1.3554497692518952E-2</v>
      </c>
      <c r="H435" s="2">
        <f t="shared" si="58"/>
        <v>1.8741588575476078</v>
      </c>
      <c r="I435" s="2">
        <f t="shared" si="59"/>
        <v>65.207211933537465</v>
      </c>
    </row>
    <row r="436" spans="1:9" ht="13.5" x14ac:dyDescent="0.25">
      <c r="A436" s="3">
        <v>42641</v>
      </c>
      <c r="B436" s="2">
        <v>5.3826000000000001</v>
      </c>
      <c r="C436" s="2">
        <f t="shared" si="54"/>
        <v>0</v>
      </c>
      <c r="D436" s="2">
        <f t="shared" si="55"/>
        <v>0</v>
      </c>
      <c r="E436" s="2">
        <f t="shared" si="56"/>
        <v>0</v>
      </c>
      <c r="F436" s="2">
        <f t="shared" si="61"/>
        <v>2.3588761773611362E-2</v>
      </c>
      <c r="G436" s="2">
        <f t="shared" si="61"/>
        <v>1.2586319285910457E-2</v>
      </c>
      <c r="H436" s="2">
        <f t="shared" si="58"/>
        <v>1.8741588575476076</v>
      </c>
      <c r="I436" s="2">
        <f t="shared" si="59"/>
        <v>65.207211933537465</v>
      </c>
    </row>
    <row r="437" spans="1:9" ht="13.5" x14ac:dyDescent="0.25">
      <c r="A437" s="3">
        <v>42642</v>
      </c>
      <c r="B437" s="2">
        <v>5.3067000000000002</v>
      </c>
      <c r="C437" s="2">
        <f t="shared" si="54"/>
        <v>-7.5899999999999856E-2</v>
      </c>
      <c r="D437" s="2">
        <f t="shared" si="55"/>
        <v>0</v>
      </c>
      <c r="E437" s="2">
        <f t="shared" si="56"/>
        <v>7.5899999999999856E-2</v>
      </c>
      <c r="F437" s="2">
        <f t="shared" si="61"/>
        <v>2.1903850218353411E-2</v>
      </c>
      <c r="G437" s="2">
        <f t="shared" si="61"/>
        <v>1.7108725051202558E-2</v>
      </c>
      <c r="H437" s="2">
        <f t="shared" si="58"/>
        <v>1.2802736704693145</v>
      </c>
      <c r="I437" s="2">
        <f t="shared" si="59"/>
        <v>56.145614758855459</v>
      </c>
    </row>
    <row r="438" spans="1:9" ht="13.5" x14ac:dyDescent="0.25">
      <c r="A438" s="3">
        <v>42643</v>
      </c>
      <c r="B438" s="2">
        <v>5.3826000000000001</v>
      </c>
      <c r="C438" s="2">
        <f t="shared" si="54"/>
        <v>7.5899999999999856E-2</v>
      </c>
      <c r="D438" s="2">
        <f t="shared" si="55"/>
        <v>7.5899999999999856E-2</v>
      </c>
      <c r="E438" s="2">
        <f t="shared" si="56"/>
        <v>0</v>
      </c>
      <c r="F438" s="2">
        <f t="shared" si="61"/>
        <v>2.5760718059899584E-2</v>
      </c>
      <c r="G438" s="2">
        <f t="shared" si="61"/>
        <v>1.5886673261830946E-2</v>
      </c>
      <c r="H438" s="2">
        <f t="shared" si="58"/>
        <v>1.6215300481940327</v>
      </c>
      <c r="I438" s="2">
        <f t="shared" si="59"/>
        <v>61.854337672425373</v>
      </c>
    </row>
    <row r="439" spans="1:9" ht="13.5" x14ac:dyDescent="0.25">
      <c r="A439" s="3">
        <v>42647</v>
      </c>
      <c r="B439" s="2">
        <v>5.3826000000000001</v>
      </c>
      <c r="C439" s="2">
        <f t="shared" si="54"/>
        <v>0</v>
      </c>
      <c r="D439" s="2">
        <f t="shared" si="55"/>
        <v>0</v>
      </c>
      <c r="E439" s="2">
        <f t="shared" si="56"/>
        <v>0</v>
      </c>
      <c r="F439" s="2">
        <f t="shared" si="61"/>
        <v>2.3920666769906757E-2</v>
      </c>
      <c r="G439" s="2">
        <f t="shared" si="61"/>
        <v>1.4751910885985878E-2</v>
      </c>
      <c r="H439" s="2">
        <f t="shared" si="58"/>
        <v>1.6215300481940327</v>
      </c>
      <c r="I439" s="2">
        <f t="shared" si="59"/>
        <v>61.854337672425373</v>
      </c>
    </row>
    <row r="440" spans="1:9" ht="13.5" x14ac:dyDescent="0.25">
      <c r="A440" s="3">
        <v>42648</v>
      </c>
      <c r="B440" s="2">
        <v>5.5412999999999997</v>
      </c>
      <c r="C440" s="2">
        <f t="shared" si="54"/>
        <v>0.15869999999999962</v>
      </c>
      <c r="D440" s="2">
        <f t="shared" si="55"/>
        <v>0.15869999999999962</v>
      </c>
      <c r="E440" s="2">
        <f t="shared" si="56"/>
        <v>0</v>
      </c>
      <c r="F440" s="2">
        <f t="shared" si="61"/>
        <v>3.354776200062768E-2</v>
      </c>
      <c r="G440" s="2">
        <f t="shared" si="61"/>
        <v>1.3698202965558317E-2</v>
      </c>
      <c r="H440" s="2">
        <f t="shared" si="58"/>
        <v>2.4490629964366519</v>
      </c>
      <c r="I440" s="2">
        <f t="shared" si="59"/>
        <v>71.006618289282187</v>
      </c>
    </row>
    <row r="441" spans="1:9" ht="13.5" x14ac:dyDescent="0.25">
      <c r="A441" s="3">
        <v>42649</v>
      </c>
      <c r="B441" s="2">
        <v>5.7069000000000001</v>
      </c>
      <c r="C441" s="2">
        <f t="shared" si="54"/>
        <v>0.16560000000000041</v>
      </c>
      <c r="D441" s="2">
        <f t="shared" si="55"/>
        <v>0.16560000000000041</v>
      </c>
      <c r="E441" s="2">
        <f t="shared" si="56"/>
        <v>0</v>
      </c>
      <c r="F441" s="2">
        <f t="shared" si="61"/>
        <v>4.2980064714868593E-2</v>
      </c>
      <c r="G441" s="2">
        <f t="shared" si="61"/>
        <v>1.2719759896589865E-2</v>
      </c>
      <c r="H441" s="2">
        <f t="shared" si="58"/>
        <v>3.3789996874383954</v>
      </c>
      <c r="I441" s="2">
        <f t="shared" si="59"/>
        <v>77.163734382795198</v>
      </c>
    </row>
    <row r="442" spans="1:9" ht="13.5" x14ac:dyDescent="0.25">
      <c r="A442" s="3">
        <v>42650</v>
      </c>
      <c r="B442" s="2">
        <v>5.5378999999999996</v>
      </c>
      <c r="C442" s="2">
        <f t="shared" si="54"/>
        <v>-0.16900000000000048</v>
      </c>
      <c r="D442" s="2">
        <f t="shared" si="55"/>
        <v>0</v>
      </c>
      <c r="E442" s="2">
        <f t="shared" si="56"/>
        <v>0.16900000000000048</v>
      </c>
      <c r="F442" s="2">
        <f t="shared" si="61"/>
        <v>3.9910060092377977E-2</v>
      </c>
      <c r="G442" s="2">
        <f t="shared" si="61"/>
        <v>2.3882634189690628E-2</v>
      </c>
      <c r="H442" s="2">
        <f t="shared" si="58"/>
        <v>1.6710912111029141</v>
      </c>
      <c r="I442" s="2">
        <f t="shared" si="59"/>
        <v>62.562117091198388</v>
      </c>
    </row>
    <row r="443" spans="1:9" ht="13.5" x14ac:dyDescent="0.25">
      <c r="A443" s="3">
        <v>42653</v>
      </c>
      <c r="B443" s="2">
        <v>5.5206</v>
      </c>
      <c r="C443" s="2">
        <f t="shared" si="54"/>
        <v>-1.7299999999999649E-2</v>
      </c>
      <c r="D443" s="2">
        <f t="shared" si="55"/>
        <v>0</v>
      </c>
      <c r="E443" s="2">
        <f t="shared" si="56"/>
        <v>1.7299999999999649E-2</v>
      </c>
      <c r="F443" s="2">
        <f t="shared" si="61"/>
        <v>3.7059341514350981E-2</v>
      </c>
      <c r="G443" s="2">
        <f t="shared" si="61"/>
        <v>2.3412446033284129E-2</v>
      </c>
      <c r="H443" s="2">
        <f t="shared" si="58"/>
        <v>1.5828906326859589</v>
      </c>
      <c r="I443" s="2">
        <f t="shared" si="59"/>
        <v>61.283687843952734</v>
      </c>
    </row>
    <row r="444" spans="1:9" ht="13.5" x14ac:dyDescent="0.25">
      <c r="A444" s="3">
        <v>42654</v>
      </c>
      <c r="B444" s="2">
        <v>5.5206</v>
      </c>
      <c r="C444" s="2">
        <f t="shared" si="54"/>
        <v>0</v>
      </c>
      <c r="D444" s="2">
        <f t="shared" si="55"/>
        <v>0</v>
      </c>
      <c r="E444" s="2">
        <f t="shared" si="56"/>
        <v>0</v>
      </c>
      <c r="F444" s="2">
        <f t="shared" si="61"/>
        <v>3.4412245691897339E-2</v>
      </c>
      <c r="G444" s="2">
        <f t="shared" si="61"/>
        <v>2.174012845947812E-2</v>
      </c>
      <c r="H444" s="2">
        <f t="shared" si="58"/>
        <v>1.5828906326859589</v>
      </c>
      <c r="I444" s="2">
        <f t="shared" si="59"/>
        <v>61.283687843952734</v>
      </c>
    </row>
    <row r="445" spans="1:9" ht="13.5" x14ac:dyDescent="0.25">
      <c r="A445" s="3">
        <v>42655</v>
      </c>
      <c r="B445" s="2">
        <v>5.5895999999999999</v>
      </c>
      <c r="C445" s="2">
        <f t="shared" si="54"/>
        <v>6.899999999999995E-2</v>
      </c>
      <c r="D445" s="2">
        <f t="shared" si="55"/>
        <v>6.899999999999995E-2</v>
      </c>
      <c r="E445" s="2">
        <f t="shared" si="56"/>
        <v>0</v>
      </c>
      <c r="F445" s="2">
        <f t="shared" ref="F445:G460" si="62">((F444*13)+D445)/14</f>
        <v>3.6882799571047523E-2</v>
      </c>
      <c r="G445" s="2">
        <f t="shared" si="62"/>
        <v>2.0187262140943969E-2</v>
      </c>
      <c r="H445" s="2">
        <f t="shared" si="58"/>
        <v>1.827033270462245</v>
      </c>
      <c r="I445" s="2">
        <f t="shared" si="59"/>
        <v>64.627229171714305</v>
      </c>
    </row>
    <row r="446" spans="1:9" ht="13.5" x14ac:dyDescent="0.25">
      <c r="A446" s="3">
        <v>42656</v>
      </c>
      <c r="B446" s="2">
        <v>5.5206</v>
      </c>
      <c r="C446" s="2">
        <f t="shared" si="54"/>
        <v>-6.899999999999995E-2</v>
      </c>
      <c r="D446" s="2">
        <f t="shared" si="55"/>
        <v>0</v>
      </c>
      <c r="E446" s="2">
        <f t="shared" si="56"/>
        <v>6.899999999999995E-2</v>
      </c>
      <c r="F446" s="2">
        <f t="shared" si="62"/>
        <v>3.4248313887401273E-2</v>
      </c>
      <c r="G446" s="2">
        <f t="shared" si="62"/>
        <v>2.3673886273733683E-2</v>
      </c>
      <c r="H446" s="2">
        <f t="shared" si="58"/>
        <v>1.4466705420224977</v>
      </c>
      <c r="I446" s="2">
        <f t="shared" si="59"/>
        <v>59.128130133394777</v>
      </c>
    </row>
    <row r="447" spans="1:9" ht="13.5" x14ac:dyDescent="0.25">
      <c r="A447" s="3">
        <v>42657</v>
      </c>
      <c r="B447" s="2">
        <v>5.4170999999999996</v>
      </c>
      <c r="C447" s="2">
        <f t="shared" si="54"/>
        <v>-0.10350000000000037</v>
      </c>
      <c r="D447" s="2">
        <f t="shared" si="55"/>
        <v>0</v>
      </c>
      <c r="E447" s="2">
        <f t="shared" si="56"/>
        <v>0.10350000000000037</v>
      </c>
      <c r="F447" s="2">
        <f t="shared" si="62"/>
        <v>3.1802005752586897E-2</v>
      </c>
      <c r="G447" s="2">
        <f t="shared" si="62"/>
        <v>2.9375751539895589E-2</v>
      </c>
      <c r="H447" s="2">
        <f t="shared" si="58"/>
        <v>1.0825937749846564</v>
      </c>
      <c r="I447" s="2">
        <f t="shared" si="59"/>
        <v>51.982954524707168</v>
      </c>
    </row>
    <row r="448" spans="1:9" ht="13.5" x14ac:dyDescent="0.25">
      <c r="A448" s="3">
        <v>42660</v>
      </c>
      <c r="B448" s="2">
        <v>5.4170999999999996</v>
      </c>
      <c r="C448" s="2">
        <f t="shared" si="54"/>
        <v>0</v>
      </c>
      <c r="D448" s="2">
        <f t="shared" si="55"/>
        <v>0</v>
      </c>
      <c r="E448" s="2">
        <f t="shared" si="56"/>
        <v>0</v>
      </c>
      <c r="F448" s="2">
        <f t="shared" si="62"/>
        <v>2.9530433913116404E-2</v>
      </c>
      <c r="G448" s="2">
        <f t="shared" si="62"/>
        <v>2.7277483572760188E-2</v>
      </c>
      <c r="H448" s="2">
        <f t="shared" si="58"/>
        <v>1.0825937749846564</v>
      </c>
      <c r="I448" s="2">
        <f t="shared" si="59"/>
        <v>51.982954524707168</v>
      </c>
    </row>
    <row r="449" spans="1:9" ht="13.5" x14ac:dyDescent="0.25">
      <c r="A449" s="3">
        <v>42661</v>
      </c>
      <c r="B449" s="2">
        <v>5.3826000000000001</v>
      </c>
      <c r="C449" s="2">
        <f t="shared" si="54"/>
        <v>-3.4499999999999531E-2</v>
      </c>
      <c r="D449" s="2">
        <f t="shared" si="55"/>
        <v>0</v>
      </c>
      <c r="E449" s="2">
        <f t="shared" si="56"/>
        <v>3.4499999999999531E-2</v>
      </c>
      <c r="F449" s="2">
        <f t="shared" si="62"/>
        <v>2.742111720503666E-2</v>
      </c>
      <c r="G449" s="2">
        <f t="shared" si="62"/>
        <v>2.7793377603277287E-2</v>
      </c>
      <c r="H449" s="2">
        <f t="shared" si="58"/>
        <v>0.98660614756672349</v>
      </c>
      <c r="I449" s="2">
        <f t="shared" si="59"/>
        <v>49.662896129419465</v>
      </c>
    </row>
    <row r="450" spans="1:9" ht="13.5" x14ac:dyDescent="0.25">
      <c r="A450" s="3">
        <v>42662</v>
      </c>
      <c r="B450" s="2">
        <v>5.3826000000000001</v>
      </c>
      <c r="C450" s="2">
        <f t="shared" si="54"/>
        <v>0</v>
      </c>
      <c r="D450" s="2">
        <f t="shared" si="55"/>
        <v>0</v>
      </c>
      <c r="E450" s="2">
        <f t="shared" si="56"/>
        <v>0</v>
      </c>
      <c r="F450" s="2">
        <f t="shared" si="62"/>
        <v>2.5462465976105467E-2</v>
      </c>
      <c r="G450" s="2">
        <f t="shared" si="62"/>
        <v>2.5808136345900339E-2</v>
      </c>
      <c r="H450" s="2">
        <f t="shared" si="58"/>
        <v>0.98660614756672338</v>
      </c>
      <c r="I450" s="2">
        <f t="shared" si="59"/>
        <v>49.662896129419465</v>
      </c>
    </row>
    <row r="451" spans="1:9" ht="13.5" x14ac:dyDescent="0.25">
      <c r="A451" s="3">
        <v>42663</v>
      </c>
      <c r="B451" s="2">
        <v>5.3826000000000001</v>
      </c>
      <c r="C451" s="2">
        <f t="shared" ref="C451:C514" si="63">B451-B450</f>
        <v>0</v>
      </c>
      <c r="D451" s="2">
        <f t="shared" ref="D451:D514" si="64">IF(C451&gt;0,C451,0)</f>
        <v>0</v>
      </c>
      <c r="E451" s="2">
        <f t="shared" ref="E451:E514" si="65">IF(C451&lt;0,-C451,0)</f>
        <v>0</v>
      </c>
      <c r="F451" s="2">
        <f t="shared" si="62"/>
        <v>2.364371840638365E-2</v>
      </c>
      <c r="G451" s="2">
        <f t="shared" si="62"/>
        <v>2.3964698035478883E-2</v>
      </c>
      <c r="H451" s="2">
        <f t="shared" si="58"/>
        <v>0.9866061475667236</v>
      </c>
      <c r="I451" s="2">
        <f t="shared" si="59"/>
        <v>49.662896129419472</v>
      </c>
    </row>
    <row r="452" spans="1:9" ht="13.5" x14ac:dyDescent="0.25">
      <c r="A452" s="3">
        <v>42664</v>
      </c>
      <c r="B452" s="2">
        <v>5.4688999999999997</v>
      </c>
      <c r="C452" s="2">
        <f t="shared" si="63"/>
        <v>8.6299999999999599E-2</v>
      </c>
      <c r="D452" s="2">
        <f t="shared" si="64"/>
        <v>8.6299999999999599E-2</v>
      </c>
      <c r="E452" s="2">
        <f t="shared" si="65"/>
        <v>0</v>
      </c>
      <c r="F452" s="2">
        <f t="shared" si="62"/>
        <v>2.8119167091641934E-2</v>
      </c>
      <c r="G452" s="2">
        <f t="shared" si="62"/>
        <v>2.2252933890087534E-2</v>
      </c>
      <c r="H452" s="2">
        <f t="shared" si="58"/>
        <v>1.2636161699184971</v>
      </c>
      <c r="I452" s="2">
        <f t="shared" si="59"/>
        <v>55.8228990723279</v>
      </c>
    </row>
    <row r="453" spans="1:9" ht="13.5" x14ac:dyDescent="0.25">
      <c r="A453" s="3">
        <v>42667</v>
      </c>
      <c r="B453" s="2">
        <v>5.4688999999999997</v>
      </c>
      <c r="C453" s="2">
        <f t="shared" si="63"/>
        <v>0</v>
      </c>
      <c r="D453" s="2">
        <f t="shared" si="64"/>
        <v>0</v>
      </c>
      <c r="E453" s="2">
        <f t="shared" si="65"/>
        <v>0</v>
      </c>
      <c r="F453" s="2">
        <f t="shared" si="62"/>
        <v>2.6110655156524654E-2</v>
      </c>
      <c r="G453" s="2">
        <f t="shared" si="62"/>
        <v>2.0663438612224139E-2</v>
      </c>
      <c r="H453" s="2">
        <f t="shared" si="58"/>
        <v>1.2636161699184973</v>
      </c>
      <c r="I453" s="2">
        <f t="shared" si="59"/>
        <v>55.822899072327907</v>
      </c>
    </row>
    <row r="454" spans="1:9" ht="13.5" x14ac:dyDescent="0.25">
      <c r="A454" s="3">
        <v>42668</v>
      </c>
      <c r="B454" s="2">
        <v>5.3067000000000002</v>
      </c>
      <c r="C454" s="2">
        <f t="shared" si="63"/>
        <v>-0.16219999999999946</v>
      </c>
      <c r="D454" s="2">
        <f t="shared" si="64"/>
        <v>0</v>
      </c>
      <c r="E454" s="2">
        <f t="shared" si="65"/>
        <v>0.16219999999999946</v>
      </c>
      <c r="F454" s="2">
        <f t="shared" si="62"/>
        <v>2.4245608359630039E-2</v>
      </c>
      <c r="G454" s="2">
        <f t="shared" si="62"/>
        <v>3.0773192997065234E-2</v>
      </c>
      <c r="H454" s="2">
        <f t="shared" si="58"/>
        <v>0.78788081438095436</v>
      </c>
      <c r="I454" s="2">
        <f t="shared" si="59"/>
        <v>44.067860007421942</v>
      </c>
    </row>
    <row r="455" spans="1:9" ht="13.5" x14ac:dyDescent="0.25">
      <c r="A455" s="3">
        <v>42669</v>
      </c>
      <c r="B455" s="2">
        <v>5.3826000000000001</v>
      </c>
      <c r="C455" s="2">
        <f t="shared" si="63"/>
        <v>7.5899999999999856E-2</v>
      </c>
      <c r="D455" s="2">
        <f t="shared" si="64"/>
        <v>7.5899999999999856E-2</v>
      </c>
      <c r="E455" s="2">
        <f t="shared" si="65"/>
        <v>0</v>
      </c>
      <c r="F455" s="2">
        <f t="shared" si="62"/>
        <v>2.7935207762513597E-2</v>
      </c>
      <c r="G455" s="2">
        <f t="shared" si="62"/>
        <v>2.8575107782989145E-2</v>
      </c>
      <c r="H455" s="2">
        <f t="shared" si="58"/>
        <v>0.97760638296326985</v>
      </c>
      <c r="I455" s="2">
        <f t="shared" si="59"/>
        <v>49.433820166903601</v>
      </c>
    </row>
    <row r="456" spans="1:9" ht="13.5" x14ac:dyDescent="0.25">
      <c r="A456" s="3">
        <v>42670</v>
      </c>
      <c r="B456" s="2">
        <v>5.3376999999999999</v>
      </c>
      <c r="C456" s="2">
        <f t="shared" si="63"/>
        <v>-4.4900000000000162E-2</v>
      </c>
      <c r="D456" s="2">
        <f t="shared" si="64"/>
        <v>0</v>
      </c>
      <c r="E456" s="2">
        <f t="shared" si="65"/>
        <v>4.4900000000000162E-2</v>
      </c>
      <c r="F456" s="2">
        <f t="shared" si="62"/>
        <v>2.5939835779476911E-2</v>
      </c>
      <c r="G456" s="2">
        <f t="shared" si="62"/>
        <v>2.9741171512775645E-2</v>
      </c>
      <c r="H456" s="2">
        <f t="shared" si="58"/>
        <v>0.87218607943315785</v>
      </c>
      <c r="I456" s="2">
        <f t="shared" si="59"/>
        <v>46.586505957635893</v>
      </c>
    </row>
    <row r="457" spans="1:9" ht="13.5" x14ac:dyDescent="0.25">
      <c r="A457" s="3">
        <v>42671</v>
      </c>
      <c r="B457" s="2">
        <v>5.3136000000000001</v>
      </c>
      <c r="C457" s="2">
        <f t="shared" si="63"/>
        <v>-2.4099999999999788E-2</v>
      </c>
      <c r="D457" s="2">
        <f t="shared" si="64"/>
        <v>0</v>
      </c>
      <c r="E457" s="2">
        <f t="shared" si="65"/>
        <v>2.4099999999999788E-2</v>
      </c>
      <c r="F457" s="2">
        <f t="shared" si="62"/>
        <v>2.4086990366657131E-2</v>
      </c>
      <c r="G457" s="2">
        <f t="shared" si="62"/>
        <v>2.9338230690434512E-2</v>
      </c>
      <c r="H457" s="2">
        <f t="shared" si="58"/>
        <v>0.82101032679215025</v>
      </c>
      <c r="I457" s="2">
        <f t="shared" si="59"/>
        <v>45.085429484544612</v>
      </c>
    </row>
    <row r="458" spans="1:9" ht="13.5" x14ac:dyDescent="0.25">
      <c r="A458" s="3">
        <v>42674</v>
      </c>
      <c r="B458" s="2">
        <v>5.4170999999999996</v>
      </c>
      <c r="C458" s="2">
        <f t="shared" si="63"/>
        <v>0.10349999999999948</v>
      </c>
      <c r="D458" s="2">
        <f t="shared" si="64"/>
        <v>0.10349999999999948</v>
      </c>
      <c r="E458" s="2">
        <f t="shared" si="65"/>
        <v>0</v>
      </c>
      <c r="F458" s="2">
        <f t="shared" si="62"/>
        <v>2.9759348197610159E-2</v>
      </c>
      <c r="G458" s="2">
        <f t="shared" si="62"/>
        <v>2.7242642783974903E-2</v>
      </c>
      <c r="H458" s="2">
        <f t="shared" si="58"/>
        <v>1.0923811039036078</v>
      </c>
      <c r="I458" s="2">
        <f t="shared" si="59"/>
        <v>52.207559218807205</v>
      </c>
    </row>
    <row r="459" spans="1:9" ht="13.5" x14ac:dyDescent="0.25">
      <c r="A459" s="3">
        <v>42675</v>
      </c>
      <c r="B459" s="2">
        <v>5.3480999999999996</v>
      </c>
      <c r="C459" s="2">
        <f t="shared" si="63"/>
        <v>-6.899999999999995E-2</v>
      </c>
      <c r="D459" s="2">
        <f t="shared" si="64"/>
        <v>0</v>
      </c>
      <c r="E459" s="2">
        <f t="shared" si="65"/>
        <v>6.899999999999995E-2</v>
      </c>
      <c r="F459" s="2">
        <f t="shared" si="62"/>
        <v>2.7633680469209436E-2</v>
      </c>
      <c r="G459" s="2">
        <f t="shared" si="62"/>
        <v>3.0225311156548119E-2</v>
      </c>
      <c r="H459" s="2">
        <f t="shared" si="58"/>
        <v>0.91425627766358919</v>
      </c>
      <c r="I459" s="2">
        <f t="shared" si="59"/>
        <v>47.760390723621818</v>
      </c>
    </row>
    <row r="460" spans="1:9" ht="13.5" x14ac:dyDescent="0.25">
      <c r="A460" s="3">
        <v>42676</v>
      </c>
      <c r="B460" s="2">
        <v>5.3480999999999996</v>
      </c>
      <c r="C460" s="2">
        <f t="shared" si="63"/>
        <v>0</v>
      </c>
      <c r="D460" s="2">
        <f t="shared" si="64"/>
        <v>0</v>
      </c>
      <c r="E460" s="2">
        <f t="shared" si="65"/>
        <v>0</v>
      </c>
      <c r="F460" s="2">
        <f t="shared" si="62"/>
        <v>2.5659846149980188E-2</v>
      </c>
      <c r="G460" s="2">
        <f t="shared" si="62"/>
        <v>2.8066360359651824E-2</v>
      </c>
      <c r="H460" s="2">
        <f t="shared" si="58"/>
        <v>0.91425627766358908</v>
      </c>
      <c r="I460" s="2">
        <f t="shared" si="59"/>
        <v>47.760390723621811</v>
      </c>
    </row>
    <row r="461" spans="1:9" ht="13.5" x14ac:dyDescent="0.25">
      <c r="A461" s="3">
        <v>42677</v>
      </c>
      <c r="B461" s="2">
        <v>5.3480999999999996</v>
      </c>
      <c r="C461" s="2">
        <f t="shared" si="63"/>
        <v>0</v>
      </c>
      <c r="D461" s="2">
        <f t="shared" si="64"/>
        <v>0</v>
      </c>
      <c r="E461" s="2">
        <f t="shared" si="65"/>
        <v>0</v>
      </c>
      <c r="F461" s="2">
        <f t="shared" ref="F461:G476" si="66">((F460*13)+D461)/14</f>
        <v>2.3826999996410175E-2</v>
      </c>
      <c r="G461" s="2">
        <f t="shared" si="66"/>
        <v>2.606162033396241E-2</v>
      </c>
      <c r="H461" s="2">
        <f t="shared" si="58"/>
        <v>0.91425627766358897</v>
      </c>
      <c r="I461" s="2">
        <f t="shared" si="59"/>
        <v>47.760390723621811</v>
      </c>
    </row>
    <row r="462" spans="1:9" ht="13.5" x14ac:dyDescent="0.25">
      <c r="A462" s="3">
        <v>42678</v>
      </c>
      <c r="B462" s="2">
        <v>5.3480999999999996</v>
      </c>
      <c r="C462" s="2">
        <f t="shared" si="63"/>
        <v>0</v>
      </c>
      <c r="D462" s="2">
        <f t="shared" si="64"/>
        <v>0</v>
      </c>
      <c r="E462" s="2">
        <f t="shared" si="65"/>
        <v>0</v>
      </c>
      <c r="F462" s="2">
        <f t="shared" si="66"/>
        <v>2.2125071425238018E-2</v>
      </c>
      <c r="G462" s="2">
        <f t="shared" si="66"/>
        <v>2.4200076024393669E-2</v>
      </c>
      <c r="H462" s="2">
        <f t="shared" si="58"/>
        <v>0.91425627766358886</v>
      </c>
      <c r="I462" s="2">
        <f t="shared" si="59"/>
        <v>47.760390723621811</v>
      </c>
    </row>
    <row r="463" spans="1:9" ht="13.5" x14ac:dyDescent="0.25">
      <c r="A463" s="3">
        <v>42681</v>
      </c>
      <c r="B463" s="2">
        <v>5.4861000000000004</v>
      </c>
      <c r="C463" s="2">
        <f t="shared" si="63"/>
        <v>0.13800000000000079</v>
      </c>
      <c r="D463" s="2">
        <f t="shared" si="64"/>
        <v>0.13800000000000079</v>
      </c>
      <c r="E463" s="2">
        <f t="shared" si="65"/>
        <v>0</v>
      </c>
      <c r="F463" s="2">
        <f t="shared" si="66"/>
        <v>3.0401852037721073E-2</v>
      </c>
      <c r="G463" s="2">
        <f t="shared" si="66"/>
        <v>2.2471499165508408E-2</v>
      </c>
      <c r="H463" s="2">
        <f t="shared" si="58"/>
        <v>1.3529071564742328</v>
      </c>
      <c r="I463" s="2">
        <f t="shared" si="59"/>
        <v>57.499385504931155</v>
      </c>
    </row>
    <row r="464" spans="1:9" ht="13.5" x14ac:dyDescent="0.25">
      <c r="A464" s="3">
        <v>42682</v>
      </c>
      <c r="B464" s="2">
        <v>5.3826000000000001</v>
      </c>
      <c r="C464" s="2">
        <f t="shared" si="63"/>
        <v>-0.10350000000000037</v>
      </c>
      <c r="D464" s="2">
        <f t="shared" si="64"/>
        <v>0</v>
      </c>
      <c r="E464" s="2">
        <f t="shared" si="65"/>
        <v>0.10350000000000037</v>
      </c>
      <c r="F464" s="2">
        <f t="shared" si="66"/>
        <v>2.8230291177883855E-2</v>
      </c>
      <c r="G464" s="2">
        <f t="shared" si="66"/>
        <v>2.8259249225114975E-2</v>
      </c>
      <c r="H464" s="2">
        <f t="shared" si="58"/>
        <v>0.99897527188353663</v>
      </c>
      <c r="I464" s="2">
        <f t="shared" si="59"/>
        <v>49.974368664513349</v>
      </c>
    </row>
    <row r="465" spans="1:9" ht="13.5" x14ac:dyDescent="0.25">
      <c r="A465" s="3">
        <v>42683</v>
      </c>
      <c r="B465" s="2">
        <v>5.3514999999999997</v>
      </c>
      <c r="C465" s="2">
        <f t="shared" si="63"/>
        <v>-3.110000000000035E-2</v>
      </c>
      <c r="D465" s="2">
        <f t="shared" si="64"/>
        <v>0</v>
      </c>
      <c r="E465" s="2">
        <f t="shared" si="65"/>
        <v>3.110000000000035E-2</v>
      </c>
      <c r="F465" s="2">
        <f t="shared" si="66"/>
        <v>2.6213841808035009E-2</v>
      </c>
      <c r="G465" s="2">
        <f t="shared" si="66"/>
        <v>2.8462159994749648E-2</v>
      </c>
      <c r="H465" s="2">
        <f t="shared" ref="H465:H528" si="67">F465/G465</f>
        <v>0.92100676170995521</v>
      </c>
      <c r="I465" s="2">
        <f t="shared" ref="I465:I528" si="68">IF(G465=0,100,100-(100/(1+H465)))</f>
        <v>47.943962513184232</v>
      </c>
    </row>
    <row r="466" spans="1:9" ht="13.5" x14ac:dyDescent="0.25">
      <c r="A466" s="3">
        <v>42684</v>
      </c>
      <c r="B466" s="2">
        <v>5.3480999999999996</v>
      </c>
      <c r="C466" s="2">
        <f t="shared" si="63"/>
        <v>-3.4000000000000696E-3</v>
      </c>
      <c r="D466" s="2">
        <f t="shared" si="64"/>
        <v>0</v>
      </c>
      <c r="E466" s="2">
        <f t="shared" si="65"/>
        <v>3.4000000000000696E-3</v>
      </c>
      <c r="F466" s="2">
        <f t="shared" si="66"/>
        <v>2.4341424536032507E-2</v>
      </c>
      <c r="G466" s="2">
        <f t="shared" si="66"/>
        <v>2.6672005709410394E-2</v>
      </c>
      <c r="H466" s="2">
        <f t="shared" si="67"/>
        <v>0.91262070056637645</v>
      </c>
      <c r="I466" s="2">
        <f t="shared" si="68"/>
        <v>47.715718035265738</v>
      </c>
    </row>
    <row r="467" spans="1:9" ht="13.5" x14ac:dyDescent="0.25">
      <c r="A467" s="3">
        <v>42685</v>
      </c>
      <c r="B467" s="2">
        <v>5.3480999999999996</v>
      </c>
      <c r="C467" s="2">
        <f t="shared" si="63"/>
        <v>0</v>
      </c>
      <c r="D467" s="2">
        <f t="shared" si="64"/>
        <v>0</v>
      </c>
      <c r="E467" s="2">
        <f t="shared" si="65"/>
        <v>0</v>
      </c>
      <c r="F467" s="2">
        <f t="shared" si="66"/>
        <v>2.2602751354887325E-2</v>
      </c>
      <c r="G467" s="2">
        <f t="shared" si="66"/>
        <v>2.4766862444452507E-2</v>
      </c>
      <c r="H467" s="2">
        <f t="shared" si="67"/>
        <v>0.91262070056637645</v>
      </c>
      <c r="I467" s="2">
        <f t="shared" si="68"/>
        <v>47.715718035265738</v>
      </c>
    </row>
    <row r="468" spans="1:9" ht="13.5" x14ac:dyDescent="0.25">
      <c r="A468" s="3">
        <v>42688</v>
      </c>
      <c r="B468" s="2">
        <v>5.4170999999999996</v>
      </c>
      <c r="C468" s="2">
        <f t="shared" si="63"/>
        <v>6.899999999999995E-2</v>
      </c>
      <c r="D468" s="2">
        <f t="shared" si="64"/>
        <v>6.899999999999995E-2</v>
      </c>
      <c r="E468" s="2">
        <f t="shared" si="65"/>
        <v>0</v>
      </c>
      <c r="F468" s="2">
        <f t="shared" si="66"/>
        <v>2.5916840543823944E-2</v>
      </c>
      <c r="G468" s="2">
        <f t="shared" si="66"/>
        <v>2.2997800841277328E-2</v>
      </c>
      <c r="H468" s="2">
        <f t="shared" si="67"/>
        <v>1.1269269058677738</v>
      </c>
      <c r="I468" s="2">
        <f t="shared" si="68"/>
        <v>52.983809775446616</v>
      </c>
    </row>
    <row r="469" spans="1:9" ht="13.5" x14ac:dyDescent="0.25">
      <c r="A469" s="3">
        <v>42689</v>
      </c>
      <c r="B469" s="2">
        <v>5.4170999999999996</v>
      </c>
      <c r="C469" s="2">
        <f t="shared" si="63"/>
        <v>0</v>
      </c>
      <c r="D469" s="2">
        <f t="shared" si="64"/>
        <v>0</v>
      </c>
      <c r="E469" s="2">
        <f t="shared" si="65"/>
        <v>0</v>
      </c>
      <c r="F469" s="2">
        <f t="shared" si="66"/>
        <v>2.4065637647836518E-2</v>
      </c>
      <c r="G469" s="2">
        <f t="shared" si="66"/>
        <v>2.1355100781186093E-2</v>
      </c>
      <c r="H469" s="2">
        <f t="shared" si="67"/>
        <v>1.1269269058677736</v>
      </c>
      <c r="I469" s="2">
        <f t="shared" si="68"/>
        <v>52.983809775446616</v>
      </c>
    </row>
    <row r="470" spans="1:9" ht="13.5" x14ac:dyDescent="0.25">
      <c r="A470" s="3">
        <v>42690</v>
      </c>
      <c r="B470" s="2">
        <v>5.4170999999999996</v>
      </c>
      <c r="C470" s="2">
        <f t="shared" si="63"/>
        <v>0</v>
      </c>
      <c r="D470" s="2">
        <f t="shared" si="64"/>
        <v>0</v>
      </c>
      <c r="E470" s="2">
        <f t="shared" si="65"/>
        <v>0</v>
      </c>
      <c r="F470" s="2">
        <f t="shared" si="66"/>
        <v>2.2346663530133908E-2</v>
      </c>
      <c r="G470" s="2">
        <f t="shared" si="66"/>
        <v>1.9829736439672802E-2</v>
      </c>
      <c r="H470" s="2">
        <f t="shared" si="67"/>
        <v>1.1269269058677733</v>
      </c>
      <c r="I470" s="2">
        <f t="shared" si="68"/>
        <v>52.983809775446609</v>
      </c>
    </row>
    <row r="471" spans="1:9" ht="13.5" x14ac:dyDescent="0.25">
      <c r="A471" s="3">
        <v>42691</v>
      </c>
      <c r="B471" s="2">
        <v>5.4170999999999996</v>
      </c>
      <c r="C471" s="2">
        <f t="shared" si="63"/>
        <v>0</v>
      </c>
      <c r="D471" s="2">
        <f t="shared" si="64"/>
        <v>0</v>
      </c>
      <c r="E471" s="2">
        <f t="shared" si="65"/>
        <v>0</v>
      </c>
      <c r="F471" s="2">
        <f t="shared" si="66"/>
        <v>2.0750473277981487E-2</v>
      </c>
      <c r="G471" s="2">
        <f t="shared" si="66"/>
        <v>1.8413326693981887E-2</v>
      </c>
      <c r="H471" s="2">
        <f t="shared" si="67"/>
        <v>1.1269269058677736</v>
      </c>
      <c r="I471" s="2">
        <f t="shared" si="68"/>
        <v>52.983809775446616</v>
      </c>
    </row>
    <row r="472" spans="1:9" ht="13.5" x14ac:dyDescent="0.25">
      <c r="A472" s="3">
        <v>42692</v>
      </c>
      <c r="B472" s="2">
        <v>5.3550000000000004</v>
      </c>
      <c r="C472" s="2">
        <f t="shared" si="63"/>
        <v>-6.2099999999999156E-2</v>
      </c>
      <c r="D472" s="2">
        <f t="shared" si="64"/>
        <v>0</v>
      </c>
      <c r="E472" s="2">
        <f t="shared" si="65"/>
        <v>6.2099999999999156E-2</v>
      </c>
      <c r="F472" s="2">
        <f t="shared" si="66"/>
        <v>1.9268296615268524E-2</v>
      </c>
      <c r="G472" s="2">
        <f t="shared" si="66"/>
        <v>2.1533803358697406E-2</v>
      </c>
      <c r="H472" s="2">
        <f t="shared" si="67"/>
        <v>0.89479300494708691</v>
      </c>
      <c r="I472" s="2">
        <f t="shared" si="68"/>
        <v>47.223786588344225</v>
      </c>
    </row>
    <row r="473" spans="1:9" ht="13.5" x14ac:dyDescent="0.25">
      <c r="A473" s="3">
        <v>42695</v>
      </c>
      <c r="B473" s="2">
        <v>5.3480999999999996</v>
      </c>
      <c r="C473" s="2">
        <f t="shared" si="63"/>
        <v>-6.9000000000007944E-3</v>
      </c>
      <c r="D473" s="2">
        <f t="shared" si="64"/>
        <v>0</v>
      </c>
      <c r="E473" s="2">
        <f t="shared" si="65"/>
        <v>6.9000000000007944E-3</v>
      </c>
      <c r="F473" s="2">
        <f t="shared" si="66"/>
        <v>1.7891989714177915E-2</v>
      </c>
      <c r="G473" s="2">
        <f t="shared" si="66"/>
        <v>2.0488531690219077E-2</v>
      </c>
      <c r="H473" s="2">
        <f t="shared" si="67"/>
        <v>0.87326851844240683</v>
      </c>
      <c r="I473" s="2">
        <f t="shared" si="68"/>
        <v>46.617370112455404</v>
      </c>
    </row>
    <row r="474" spans="1:9" ht="13.5" x14ac:dyDescent="0.25">
      <c r="A474" s="3">
        <v>42696</v>
      </c>
      <c r="B474" s="2">
        <v>5.3480999999999996</v>
      </c>
      <c r="C474" s="2">
        <f t="shared" si="63"/>
        <v>0</v>
      </c>
      <c r="D474" s="2">
        <f t="shared" si="64"/>
        <v>0</v>
      </c>
      <c r="E474" s="2">
        <f t="shared" si="65"/>
        <v>0</v>
      </c>
      <c r="F474" s="2">
        <f t="shared" si="66"/>
        <v>1.6613990448879491E-2</v>
      </c>
      <c r="G474" s="2">
        <f t="shared" si="66"/>
        <v>1.9025065140917712E-2</v>
      </c>
      <c r="H474" s="2">
        <f t="shared" si="67"/>
        <v>0.87326851844240683</v>
      </c>
      <c r="I474" s="2">
        <f t="shared" si="68"/>
        <v>46.617370112455404</v>
      </c>
    </row>
    <row r="475" spans="1:9" ht="13.5" x14ac:dyDescent="0.25">
      <c r="A475" s="3">
        <v>42697</v>
      </c>
      <c r="B475" s="2">
        <v>5.3480999999999996</v>
      </c>
      <c r="C475" s="2">
        <f t="shared" si="63"/>
        <v>0</v>
      </c>
      <c r="D475" s="2">
        <f t="shared" si="64"/>
        <v>0</v>
      </c>
      <c r="E475" s="2">
        <f t="shared" si="65"/>
        <v>0</v>
      </c>
      <c r="F475" s="2">
        <f t="shared" si="66"/>
        <v>1.5427276845388098E-2</v>
      </c>
      <c r="G475" s="2">
        <f t="shared" si="66"/>
        <v>1.7666131916566446E-2</v>
      </c>
      <c r="H475" s="2">
        <f t="shared" si="67"/>
        <v>0.87326851844240694</v>
      </c>
      <c r="I475" s="2">
        <f t="shared" si="68"/>
        <v>46.617370112455411</v>
      </c>
    </row>
    <row r="476" spans="1:9" ht="13.5" x14ac:dyDescent="0.25">
      <c r="A476" s="3">
        <v>42698</v>
      </c>
      <c r="B476" s="2">
        <v>5.4516</v>
      </c>
      <c r="C476" s="2">
        <f t="shared" si="63"/>
        <v>0.10350000000000037</v>
      </c>
      <c r="D476" s="2">
        <f t="shared" si="64"/>
        <v>0.10350000000000037</v>
      </c>
      <c r="E476" s="2">
        <f t="shared" si="65"/>
        <v>0</v>
      </c>
      <c r="F476" s="2">
        <f t="shared" si="66"/>
        <v>2.1718185642146115E-2</v>
      </c>
      <c r="G476" s="2">
        <f t="shared" si="66"/>
        <v>1.6404265351097413E-2</v>
      </c>
      <c r="H476" s="2">
        <f t="shared" si="67"/>
        <v>1.3239352800820923</v>
      </c>
      <c r="I476" s="2">
        <f t="shared" si="68"/>
        <v>56.969541769481836</v>
      </c>
    </row>
    <row r="477" spans="1:9" ht="13.5" x14ac:dyDescent="0.25">
      <c r="A477" s="3">
        <v>42699</v>
      </c>
      <c r="B477" s="2">
        <v>5.3826000000000001</v>
      </c>
      <c r="C477" s="2">
        <f t="shared" si="63"/>
        <v>-6.899999999999995E-2</v>
      </c>
      <c r="D477" s="2">
        <f t="shared" si="64"/>
        <v>0</v>
      </c>
      <c r="E477" s="2">
        <f t="shared" si="65"/>
        <v>6.899999999999995E-2</v>
      </c>
      <c r="F477" s="2">
        <f t="shared" ref="F477:G492" si="69">((F476*13)+D477)/14</f>
        <v>2.0166886667707107E-2</v>
      </c>
      <c r="G477" s="2">
        <f t="shared" si="69"/>
        <v>2.0161103540304735E-2</v>
      </c>
      <c r="H477" s="2">
        <f t="shared" si="67"/>
        <v>1.0002868457766119</v>
      </c>
      <c r="I477" s="2">
        <f t="shared" si="68"/>
        <v>50.007170116056542</v>
      </c>
    </row>
    <row r="478" spans="1:9" ht="13.5" x14ac:dyDescent="0.25">
      <c r="A478" s="3">
        <v>42702</v>
      </c>
      <c r="B478" s="2">
        <v>5.3826000000000001</v>
      </c>
      <c r="C478" s="2">
        <f t="shared" si="63"/>
        <v>0</v>
      </c>
      <c r="D478" s="2">
        <f t="shared" si="64"/>
        <v>0</v>
      </c>
      <c r="E478" s="2">
        <f t="shared" si="65"/>
        <v>0</v>
      </c>
      <c r="F478" s="2">
        <f t="shared" si="69"/>
        <v>1.8726394762870885E-2</v>
      </c>
      <c r="G478" s="2">
        <f t="shared" si="69"/>
        <v>1.8721024715997254E-2</v>
      </c>
      <c r="H478" s="2">
        <f t="shared" si="67"/>
        <v>1.0002868457766119</v>
      </c>
      <c r="I478" s="2">
        <f t="shared" si="68"/>
        <v>50.007170116056542</v>
      </c>
    </row>
    <row r="479" spans="1:9" ht="13.5" x14ac:dyDescent="0.25">
      <c r="A479" s="3">
        <v>42703</v>
      </c>
      <c r="B479" s="2">
        <v>5.3480999999999996</v>
      </c>
      <c r="C479" s="2">
        <f t="shared" si="63"/>
        <v>-3.4500000000000419E-2</v>
      </c>
      <c r="D479" s="2">
        <f t="shared" si="64"/>
        <v>0</v>
      </c>
      <c r="E479" s="2">
        <f t="shared" si="65"/>
        <v>3.4500000000000419E-2</v>
      </c>
      <c r="F479" s="2">
        <f t="shared" si="69"/>
        <v>1.7388795136951535E-2</v>
      </c>
      <c r="G479" s="2">
        <f t="shared" si="69"/>
        <v>1.9848094379140337E-2</v>
      </c>
      <c r="H479" s="2">
        <f t="shared" si="67"/>
        <v>0.87609393651546519</v>
      </c>
      <c r="I479" s="2">
        <f t="shared" si="68"/>
        <v>46.697764939354002</v>
      </c>
    </row>
    <row r="480" spans="1:9" ht="13.5" x14ac:dyDescent="0.25">
      <c r="A480" s="3">
        <v>42704</v>
      </c>
      <c r="B480" s="2">
        <v>5.3826000000000001</v>
      </c>
      <c r="C480" s="2">
        <f t="shared" si="63"/>
        <v>3.4500000000000419E-2</v>
      </c>
      <c r="D480" s="2">
        <f t="shared" si="64"/>
        <v>3.4500000000000419E-2</v>
      </c>
      <c r="E480" s="2">
        <f t="shared" si="65"/>
        <v>0</v>
      </c>
      <c r="F480" s="2">
        <f t="shared" si="69"/>
        <v>1.8611024055740742E-2</v>
      </c>
      <c r="G480" s="2">
        <f t="shared" si="69"/>
        <v>1.8430373352058885E-2</v>
      </c>
      <c r="H480" s="2">
        <f t="shared" si="67"/>
        <v>1.0098017929550882</v>
      </c>
      <c r="I480" s="2">
        <f t="shared" si="68"/>
        <v>50.243849741537851</v>
      </c>
    </row>
    <row r="481" spans="1:9" ht="13.5" x14ac:dyDescent="0.25">
      <c r="A481" s="3">
        <v>42705</v>
      </c>
      <c r="B481" s="2">
        <v>5.3826000000000001</v>
      </c>
      <c r="C481" s="2">
        <f t="shared" si="63"/>
        <v>0</v>
      </c>
      <c r="D481" s="2">
        <f t="shared" si="64"/>
        <v>0</v>
      </c>
      <c r="E481" s="2">
        <f t="shared" si="65"/>
        <v>0</v>
      </c>
      <c r="F481" s="2">
        <f t="shared" si="69"/>
        <v>1.7281665194616404E-2</v>
      </c>
      <c r="G481" s="2">
        <f t="shared" si="69"/>
        <v>1.7113918112626109E-2</v>
      </c>
      <c r="H481" s="2">
        <f t="shared" si="67"/>
        <v>1.0098017929550882</v>
      </c>
      <c r="I481" s="2">
        <f t="shared" si="68"/>
        <v>50.243849741537851</v>
      </c>
    </row>
    <row r="482" spans="1:9" ht="13.5" x14ac:dyDescent="0.25">
      <c r="A482" s="3">
        <v>42706</v>
      </c>
      <c r="B482" s="2">
        <v>5.3826000000000001</v>
      </c>
      <c r="C482" s="2">
        <f t="shared" si="63"/>
        <v>0</v>
      </c>
      <c r="D482" s="2">
        <f t="shared" si="64"/>
        <v>0</v>
      </c>
      <c r="E482" s="2">
        <f t="shared" si="65"/>
        <v>0</v>
      </c>
      <c r="F482" s="2">
        <f t="shared" si="69"/>
        <v>1.6047260537858089E-2</v>
      </c>
      <c r="G482" s="2">
        <f t="shared" si="69"/>
        <v>1.5891495390295673E-2</v>
      </c>
      <c r="H482" s="2">
        <f t="shared" si="67"/>
        <v>1.0098017929550882</v>
      </c>
      <c r="I482" s="2">
        <f t="shared" si="68"/>
        <v>50.243849741537851</v>
      </c>
    </row>
    <row r="483" spans="1:9" ht="13.5" x14ac:dyDescent="0.25">
      <c r="A483" s="3">
        <v>42709</v>
      </c>
      <c r="B483" s="2">
        <v>5.4861000000000004</v>
      </c>
      <c r="C483" s="2">
        <f t="shared" si="63"/>
        <v>0.10350000000000037</v>
      </c>
      <c r="D483" s="2">
        <f t="shared" si="64"/>
        <v>0.10350000000000037</v>
      </c>
      <c r="E483" s="2">
        <f t="shared" si="65"/>
        <v>0</v>
      </c>
      <c r="F483" s="2">
        <f t="shared" si="69"/>
        <v>2.2293884785153966E-2</v>
      </c>
      <c r="G483" s="2">
        <f t="shared" si="69"/>
        <v>1.4756388576703125E-2</v>
      </c>
      <c r="H483" s="2">
        <f t="shared" si="67"/>
        <v>1.5107954544075086</v>
      </c>
      <c r="I483" s="2">
        <f t="shared" si="68"/>
        <v>60.171984609714954</v>
      </c>
    </row>
    <row r="484" spans="1:9" ht="13.5" x14ac:dyDescent="0.25">
      <c r="A484" s="3">
        <v>42710</v>
      </c>
      <c r="B484" s="2">
        <v>5.3826000000000001</v>
      </c>
      <c r="C484" s="2">
        <f t="shared" si="63"/>
        <v>-0.10350000000000037</v>
      </c>
      <c r="D484" s="2">
        <f t="shared" si="64"/>
        <v>0</v>
      </c>
      <c r="E484" s="2">
        <f t="shared" si="65"/>
        <v>0.10350000000000037</v>
      </c>
      <c r="F484" s="2">
        <f t="shared" si="69"/>
        <v>2.0701464443357253E-2</v>
      </c>
      <c r="G484" s="2">
        <f t="shared" si="69"/>
        <v>2.1095217964081502E-2</v>
      </c>
      <c r="H484" s="2">
        <f t="shared" si="67"/>
        <v>0.98133446540373814</v>
      </c>
      <c r="I484" s="2">
        <f t="shared" si="68"/>
        <v>49.52896558046654</v>
      </c>
    </row>
    <row r="485" spans="1:9" ht="13.5" x14ac:dyDescent="0.25">
      <c r="A485" s="3">
        <v>42711</v>
      </c>
      <c r="B485" s="2">
        <v>5.3826000000000001</v>
      </c>
      <c r="C485" s="2">
        <f t="shared" si="63"/>
        <v>0</v>
      </c>
      <c r="D485" s="2">
        <f t="shared" si="64"/>
        <v>0</v>
      </c>
      <c r="E485" s="2">
        <f t="shared" si="65"/>
        <v>0</v>
      </c>
      <c r="F485" s="2">
        <f t="shared" si="69"/>
        <v>1.9222788411688875E-2</v>
      </c>
      <c r="G485" s="2">
        <f t="shared" si="69"/>
        <v>1.9588416680932825E-2</v>
      </c>
      <c r="H485" s="2">
        <f t="shared" si="67"/>
        <v>0.98133446540373792</v>
      </c>
      <c r="I485" s="2">
        <f t="shared" si="68"/>
        <v>49.528965580466533</v>
      </c>
    </row>
    <row r="486" spans="1:9" ht="13.5" x14ac:dyDescent="0.25">
      <c r="A486" s="3">
        <v>42712</v>
      </c>
      <c r="B486" s="2">
        <v>5.3826000000000001</v>
      </c>
      <c r="C486" s="2">
        <f t="shared" si="63"/>
        <v>0</v>
      </c>
      <c r="D486" s="2">
        <f t="shared" si="64"/>
        <v>0</v>
      </c>
      <c r="E486" s="2">
        <f t="shared" si="65"/>
        <v>0</v>
      </c>
      <c r="F486" s="2">
        <f t="shared" si="69"/>
        <v>1.784973209656824E-2</v>
      </c>
      <c r="G486" s="2">
        <f t="shared" si="69"/>
        <v>1.8189244060866194E-2</v>
      </c>
      <c r="H486" s="2">
        <f t="shared" si="67"/>
        <v>0.98133446540373781</v>
      </c>
      <c r="I486" s="2">
        <f t="shared" si="68"/>
        <v>49.528965580466526</v>
      </c>
    </row>
    <row r="487" spans="1:9" ht="13.5" x14ac:dyDescent="0.25">
      <c r="A487" s="3">
        <v>42713</v>
      </c>
      <c r="B487" s="2">
        <v>5.3826000000000001</v>
      </c>
      <c r="C487" s="2">
        <f t="shared" si="63"/>
        <v>0</v>
      </c>
      <c r="D487" s="2">
        <f t="shared" si="64"/>
        <v>0</v>
      </c>
      <c r="E487" s="2">
        <f t="shared" si="65"/>
        <v>0</v>
      </c>
      <c r="F487" s="2">
        <f t="shared" si="69"/>
        <v>1.6574751232527652E-2</v>
      </c>
      <c r="G487" s="2">
        <f t="shared" si="69"/>
        <v>1.6890012342232894E-2</v>
      </c>
      <c r="H487" s="2">
        <f t="shared" si="67"/>
        <v>0.98133446540373792</v>
      </c>
      <c r="I487" s="2">
        <f t="shared" si="68"/>
        <v>49.528965580466533</v>
      </c>
    </row>
    <row r="488" spans="1:9" ht="13.5" x14ac:dyDescent="0.25">
      <c r="A488" s="3">
        <v>42717</v>
      </c>
      <c r="B488" s="2">
        <v>5.3826000000000001</v>
      </c>
      <c r="C488" s="2">
        <f t="shared" si="63"/>
        <v>0</v>
      </c>
      <c r="D488" s="2">
        <f t="shared" si="64"/>
        <v>0</v>
      </c>
      <c r="E488" s="2">
        <f t="shared" si="65"/>
        <v>0</v>
      </c>
      <c r="F488" s="2">
        <f t="shared" si="69"/>
        <v>1.5390840430204248E-2</v>
      </c>
      <c r="G488" s="2">
        <f t="shared" si="69"/>
        <v>1.5683582889216261E-2</v>
      </c>
      <c r="H488" s="2">
        <f t="shared" si="67"/>
        <v>0.9813344654037377</v>
      </c>
      <c r="I488" s="2">
        <f t="shared" si="68"/>
        <v>49.528965580466526</v>
      </c>
    </row>
    <row r="489" spans="1:9" ht="13.5" x14ac:dyDescent="0.25">
      <c r="A489" s="3">
        <v>42718</v>
      </c>
      <c r="B489" s="2">
        <v>5.3826000000000001</v>
      </c>
      <c r="C489" s="2">
        <f t="shared" si="63"/>
        <v>0</v>
      </c>
      <c r="D489" s="2">
        <f t="shared" si="64"/>
        <v>0</v>
      </c>
      <c r="E489" s="2">
        <f t="shared" si="65"/>
        <v>0</v>
      </c>
      <c r="F489" s="2">
        <f t="shared" si="69"/>
        <v>1.4291494685189659E-2</v>
      </c>
      <c r="G489" s="2">
        <f t="shared" si="69"/>
        <v>1.4563326968557957E-2</v>
      </c>
      <c r="H489" s="2">
        <f t="shared" si="67"/>
        <v>0.9813344654037377</v>
      </c>
      <c r="I489" s="2">
        <f t="shared" si="68"/>
        <v>49.528965580466526</v>
      </c>
    </row>
    <row r="490" spans="1:9" ht="13.5" x14ac:dyDescent="0.25">
      <c r="A490" s="3">
        <v>42719</v>
      </c>
      <c r="B490" s="2">
        <v>5.2859999999999996</v>
      </c>
      <c r="C490" s="2">
        <f t="shared" si="63"/>
        <v>-9.6600000000000463E-2</v>
      </c>
      <c r="D490" s="2">
        <f t="shared" si="64"/>
        <v>0</v>
      </c>
      <c r="E490" s="2">
        <f t="shared" si="65"/>
        <v>9.6600000000000463E-2</v>
      </c>
      <c r="F490" s="2">
        <f t="shared" si="69"/>
        <v>1.3270673636247539E-2</v>
      </c>
      <c r="G490" s="2">
        <f t="shared" si="69"/>
        <v>2.0423089327946706E-2</v>
      </c>
      <c r="H490" s="2">
        <f t="shared" si="67"/>
        <v>0.6497877683024238</v>
      </c>
      <c r="I490" s="2">
        <f t="shared" si="68"/>
        <v>39.386142920130482</v>
      </c>
    </row>
    <row r="491" spans="1:9" ht="13.5" x14ac:dyDescent="0.25">
      <c r="A491" s="3">
        <v>42720</v>
      </c>
      <c r="B491" s="2">
        <v>5.2859999999999996</v>
      </c>
      <c r="C491" s="2">
        <f t="shared" si="63"/>
        <v>0</v>
      </c>
      <c r="D491" s="2">
        <f t="shared" si="64"/>
        <v>0</v>
      </c>
      <c r="E491" s="2">
        <f t="shared" si="65"/>
        <v>0</v>
      </c>
      <c r="F491" s="2">
        <f t="shared" si="69"/>
        <v>1.2322768376515572E-2</v>
      </c>
      <c r="G491" s="2">
        <f t="shared" si="69"/>
        <v>1.8964297233093369E-2</v>
      </c>
      <c r="H491" s="2">
        <f t="shared" si="67"/>
        <v>0.6497877683024238</v>
      </c>
      <c r="I491" s="2">
        <f t="shared" si="68"/>
        <v>39.386142920130482</v>
      </c>
    </row>
    <row r="492" spans="1:9" ht="13.5" x14ac:dyDescent="0.25">
      <c r="A492" s="3">
        <v>42723</v>
      </c>
      <c r="B492" s="2">
        <v>5.3136000000000001</v>
      </c>
      <c r="C492" s="2">
        <f t="shared" si="63"/>
        <v>2.7600000000000513E-2</v>
      </c>
      <c r="D492" s="2">
        <f t="shared" si="64"/>
        <v>2.7600000000000513E-2</v>
      </c>
      <c r="E492" s="2">
        <f t="shared" si="65"/>
        <v>0</v>
      </c>
      <c r="F492" s="2">
        <f t="shared" si="69"/>
        <v>1.3413999206764496E-2</v>
      </c>
      <c r="G492" s="2">
        <f t="shared" si="69"/>
        <v>1.7609704573586699E-2</v>
      </c>
      <c r="H492" s="2">
        <f t="shared" si="67"/>
        <v>0.76173902581446695</v>
      </c>
      <c r="I492" s="2">
        <f t="shared" si="68"/>
        <v>43.237903835518914</v>
      </c>
    </row>
    <row r="493" spans="1:9" ht="13.5" x14ac:dyDescent="0.25">
      <c r="A493" s="3">
        <v>42724</v>
      </c>
      <c r="B493" s="2">
        <v>5.3480999999999996</v>
      </c>
      <c r="C493" s="2">
        <f t="shared" si="63"/>
        <v>3.4499999999999531E-2</v>
      </c>
      <c r="D493" s="2">
        <f t="shared" si="64"/>
        <v>3.4499999999999531E-2</v>
      </c>
      <c r="E493" s="2">
        <f t="shared" si="65"/>
        <v>0</v>
      </c>
      <c r="F493" s="2">
        <f t="shared" ref="F493:G508" si="70">((F492*13)+D493)/14</f>
        <v>1.4920142120566998E-2</v>
      </c>
      <c r="G493" s="2">
        <f t="shared" si="70"/>
        <v>1.6351868532616221E-2</v>
      </c>
      <c r="H493" s="2">
        <f t="shared" si="67"/>
        <v>0.9124426416960586</v>
      </c>
      <c r="I493" s="2">
        <f t="shared" si="68"/>
        <v>47.710850082638537</v>
      </c>
    </row>
    <row r="494" spans="1:9" ht="13.5" x14ac:dyDescent="0.25">
      <c r="A494" s="3">
        <v>42725</v>
      </c>
      <c r="B494" s="2">
        <v>5.3826000000000001</v>
      </c>
      <c r="C494" s="2">
        <f t="shared" si="63"/>
        <v>3.4500000000000419E-2</v>
      </c>
      <c r="D494" s="2">
        <f t="shared" si="64"/>
        <v>3.4500000000000419E-2</v>
      </c>
      <c r="E494" s="2">
        <f t="shared" si="65"/>
        <v>0</v>
      </c>
      <c r="F494" s="2">
        <f t="shared" si="70"/>
        <v>1.6318703397669384E-2</v>
      </c>
      <c r="G494" s="2">
        <f t="shared" si="70"/>
        <v>1.5183877923143633E-2</v>
      </c>
      <c r="H494" s="2">
        <f t="shared" si="67"/>
        <v>1.0747388434146998</v>
      </c>
      <c r="I494" s="2">
        <f t="shared" si="68"/>
        <v>51.801162677700951</v>
      </c>
    </row>
    <row r="495" spans="1:9" ht="13.5" x14ac:dyDescent="0.25">
      <c r="A495" s="3">
        <v>42726</v>
      </c>
      <c r="B495" s="2">
        <v>5.3826000000000001</v>
      </c>
      <c r="C495" s="2">
        <f t="shared" si="63"/>
        <v>0</v>
      </c>
      <c r="D495" s="2">
        <f t="shared" si="64"/>
        <v>0</v>
      </c>
      <c r="E495" s="2">
        <f t="shared" si="65"/>
        <v>0</v>
      </c>
      <c r="F495" s="2">
        <f t="shared" si="70"/>
        <v>1.5153081726407284E-2</v>
      </c>
      <c r="G495" s="2">
        <f t="shared" si="70"/>
        <v>1.4099315214347661E-2</v>
      </c>
      <c r="H495" s="2">
        <f t="shared" si="67"/>
        <v>1.0747388434146998</v>
      </c>
      <c r="I495" s="2">
        <f t="shared" si="68"/>
        <v>51.801162677700951</v>
      </c>
    </row>
    <row r="496" spans="1:9" ht="13.5" x14ac:dyDescent="0.25">
      <c r="A496" s="3">
        <v>42727</v>
      </c>
      <c r="B496" s="2">
        <v>5.3826000000000001</v>
      </c>
      <c r="C496" s="2">
        <f t="shared" si="63"/>
        <v>0</v>
      </c>
      <c r="D496" s="2">
        <f t="shared" si="64"/>
        <v>0</v>
      </c>
      <c r="E496" s="2">
        <f t="shared" si="65"/>
        <v>0</v>
      </c>
      <c r="F496" s="2">
        <f t="shared" si="70"/>
        <v>1.4070718745949621E-2</v>
      </c>
      <c r="G496" s="2">
        <f t="shared" si="70"/>
        <v>1.3092221270465684E-2</v>
      </c>
      <c r="H496" s="2">
        <f t="shared" si="67"/>
        <v>1.0747388434146998</v>
      </c>
      <c r="I496" s="2">
        <f t="shared" si="68"/>
        <v>51.801162677700951</v>
      </c>
    </row>
    <row r="497" spans="1:9" ht="13.5" x14ac:dyDescent="0.25">
      <c r="A497" s="3">
        <v>42730</v>
      </c>
      <c r="B497" s="2">
        <v>5.3826000000000001</v>
      </c>
      <c r="C497" s="2">
        <f t="shared" si="63"/>
        <v>0</v>
      </c>
      <c r="D497" s="2">
        <f t="shared" si="64"/>
        <v>0</v>
      </c>
      <c r="E497" s="2">
        <f t="shared" si="65"/>
        <v>0</v>
      </c>
      <c r="F497" s="2">
        <f t="shared" si="70"/>
        <v>1.3065667406953221E-2</v>
      </c>
      <c r="G497" s="2">
        <f t="shared" si="70"/>
        <v>1.2157062608289564E-2</v>
      </c>
      <c r="H497" s="2">
        <f t="shared" si="67"/>
        <v>1.0747388434146998</v>
      </c>
      <c r="I497" s="2">
        <f t="shared" si="68"/>
        <v>51.801162677700951</v>
      </c>
    </row>
    <row r="498" spans="1:9" ht="13.5" x14ac:dyDescent="0.25">
      <c r="A498" s="3">
        <v>42731</v>
      </c>
      <c r="B498" s="2">
        <v>5.4170999999999996</v>
      </c>
      <c r="C498" s="2">
        <f t="shared" si="63"/>
        <v>3.4499999999999531E-2</v>
      </c>
      <c r="D498" s="2">
        <f t="shared" si="64"/>
        <v>3.4499999999999531E-2</v>
      </c>
      <c r="E498" s="2">
        <f t="shared" si="65"/>
        <v>0</v>
      </c>
      <c r="F498" s="2">
        <f t="shared" si="70"/>
        <v>1.4596691163599384E-2</v>
      </c>
      <c r="G498" s="2">
        <f t="shared" si="70"/>
        <v>1.1288700993411739E-2</v>
      </c>
      <c r="H498" s="2">
        <f t="shared" si="67"/>
        <v>1.2930355026781417</v>
      </c>
      <c r="I498" s="2">
        <f t="shared" si="68"/>
        <v>56.389685252057632</v>
      </c>
    </row>
    <row r="499" spans="1:9" ht="13.5" x14ac:dyDescent="0.25">
      <c r="A499" s="3">
        <v>42732</v>
      </c>
      <c r="B499" s="2">
        <v>5.4343000000000004</v>
      </c>
      <c r="C499" s="2">
        <f t="shared" si="63"/>
        <v>1.720000000000077E-2</v>
      </c>
      <c r="D499" s="2">
        <f t="shared" si="64"/>
        <v>1.720000000000077E-2</v>
      </c>
      <c r="E499" s="2">
        <f t="shared" si="65"/>
        <v>0</v>
      </c>
      <c r="F499" s="2">
        <f t="shared" si="70"/>
        <v>1.4782641794770911E-2</v>
      </c>
      <c r="G499" s="2">
        <f t="shared" si="70"/>
        <v>1.0482365208168044E-2</v>
      </c>
      <c r="H499" s="2">
        <f t="shared" si="67"/>
        <v>1.410239149390828</v>
      </c>
      <c r="I499" s="2">
        <f t="shared" si="68"/>
        <v>58.510341172877247</v>
      </c>
    </row>
    <row r="500" spans="1:9" ht="13.5" x14ac:dyDescent="0.25">
      <c r="A500" s="3">
        <v>42733</v>
      </c>
      <c r="B500" s="2">
        <v>5.4343000000000004</v>
      </c>
      <c r="C500" s="2">
        <f t="shared" si="63"/>
        <v>0</v>
      </c>
      <c r="D500" s="2">
        <f t="shared" si="64"/>
        <v>0</v>
      </c>
      <c r="E500" s="2">
        <f t="shared" si="65"/>
        <v>0</v>
      </c>
      <c r="F500" s="2">
        <f t="shared" si="70"/>
        <v>1.3726738809430133E-2</v>
      </c>
      <c r="G500" s="2">
        <f t="shared" si="70"/>
        <v>9.7336248361560417E-3</v>
      </c>
      <c r="H500" s="2">
        <f t="shared" si="67"/>
        <v>1.410239149390828</v>
      </c>
      <c r="I500" s="2">
        <f t="shared" si="68"/>
        <v>58.510341172877247</v>
      </c>
    </row>
    <row r="501" spans="1:9" ht="13.5" x14ac:dyDescent="0.25">
      <c r="A501" s="3">
        <v>42734</v>
      </c>
      <c r="B501" s="2">
        <v>5.3514999999999997</v>
      </c>
      <c r="C501" s="2">
        <f t="shared" si="63"/>
        <v>-8.2800000000000651E-2</v>
      </c>
      <c r="D501" s="2">
        <f t="shared" si="64"/>
        <v>0</v>
      </c>
      <c r="E501" s="2">
        <f t="shared" si="65"/>
        <v>8.2800000000000651E-2</v>
      </c>
      <c r="F501" s="2">
        <f t="shared" si="70"/>
        <v>1.274625746589941E-2</v>
      </c>
      <c r="G501" s="2">
        <f t="shared" si="70"/>
        <v>1.4952651633573514E-2</v>
      </c>
      <c r="H501" s="2">
        <f t="shared" si="67"/>
        <v>0.85244127785870172</v>
      </c>
      <c r="I501" s="2">
        <f t="shared" si="68"/>
        <v>46.017182193438636</v>
      </c>
    </row>
    <row r="502" spans="1:9" ht="13.5" x14ac:dyDescent="0.25">
      <c r="A502" s="3">
        <v>42737</v>
      </c>
      <c r="B502" s="2">
        <v>5.3514999999999997</v>
      </c>
      <c r="C502" s="2">
        <f t="shared" si="63"/>
        <v>0</v>
      </c>
      <c r="D502" s="2">
        <f t="shared" si="64"/>
        <v>0</v>
      </c>
      <c r="E502" s="2">
        <f t="shared" si="65"/>
        <v>0</v>
      </c>
      <c r="F502" s="2">
        <f t="shared" si="70"/>
        <v>1.1835810504049452E-2</v>
      </c>
      <c r="G502" s="2">
        <f t="shared" si="70"/>
        <v>1.3884605088318264E-2</v>
      </c>
      <c r="H502" s="2">
        <f t="shared" si="67"/>
        <v>0.85244127785870161</v>
      </c>
      <c r="I502" s="2">
        <f t="shared" si="68"/>
        <v>46.017182193438636</v>
      </c>
    </row>
    <row r="503" spans="1:9" ht="13.5" x14ac:dyDescent="0.25">
      <c r="A503" s="3">
        <v>42738</v>
      </c>
      <c r="B503" s="2">
        <v>5.3480999999999996</v>
      </c>
      <c r="C503" s="2">
        <f t="shared" si="63"/>
        <v>-3.4000000000000696E-3</v>
      </c>
      <c r="D503" s="2">
        <f t="shared" si="64"/>
        <v>0</v>
      </c>
      <c r="E503" s="2">
        <f t="shared" si="65"/>
        <v>3.4000000000000696E-3</v>
      </c>
      <c r="F503" s="2">
        <f t="shared" si="70"/>
        <v>1.099039546804592E-2</v>
      </c>
      <c r="G503" s="2">
        <f t="shared" si="70"/>
        <v>1.3135704724866965E-2</v>
      </c>
      <c r="H503" s="2">
        <f t="shared" si="67"/>
        <v>0.83668106875455273</v>
      </c>
      <c r="I503" s="2">
        <f t="shared" si="68"/>
        <v>45.553965954573883</v>
      </c>
    </row>
    <row r="504" spans="1:9" ht="13.5" x14ac:dyDescent="0.25">
      <c r="A504" s="3">
        <v>42739</v>
      </c>
      <c r="B504" s="2">
        <v>5.3480999999999996</v>
      </c>
      <c r="C504" s="2">
        <f t="shared" si="63"/>
        <v>0</v>
      </c>
      <c r="D504" s="2">
        <f t="shared" si="64"/>
        <v>0</v>
      </c>
      <c r="E504" s="2">
        <f t="shared" si="65"/>
        <v>0</v>
      </c>
      <c r="F504" s="2">
        <f t="shared" si="70"/>
        <v>1.0205367220328354E-2</v>
      </c>
      <c r="G504" s="2">
        <f t="shared" si="70"/>
        <v>1.2197440101662183E-2</v>
      </c>
      <c r="H504" s="2">
        <f t="shared" si="67"/>
        <v>0.83668106875455261</v>
      </c>
      <c r="I504" s="2">
        <f t="shared" si="68"/>
        <v>45.553965954573883</v>
      </c>
    </row>
    <row r="505" spans="1:9" ht="13.5" x14ac:dyDescent="0.25">
      <c r="A505" s="3">
        <v>42740</v>
      </c>
      <c r="B505" s="2">
        <v>5.2998000000000003</v>
      </c>
      <c r="C505" s="2">
        <f t="shared" si="63"/>
        <v>-4.8299999999999343E-2</v>
      </c>
      <c r="D505" s="2">
        <f t="shared" si="64"/>
        <v>0</v>
      </c>
      <c r="E505" s="2">
        <f t="shared" si="65"/>
        <v>4.8299999999999343E-2</v>
      </c>
      <c r="F505" s="2">
        <f t="shared" si="70"/>
        <v>9.4764124188763295E-3</v>
      </c>
      <c r="G505" s="2">
        <f t="shared" si="70"/>
        <v>1.4776194380114837E-2</v>
      </c>
      <c r="H505" s="2">
        <f t="shared" si="67"/>
        <v>0.64132970744004802</v>
      </c>
      <c r="I505" s="2">
        <f t="shared" si="68"/>
        <v>39.07378904634087</v>
      </c>
    </row>
    <row r="506" spans="1:9" ht="13.5" x14ac:dyDescent="0.25">
      <c r="A506" s="3">
        <v>42741</v>
      </c>
      <c r="B506" s="2">
        <v>5.3273999999999999</v>
      </c>
      <c r="C506" s="2">
        <f t="shared" si="63"/>
        <v>2.7599999999999625E-2</v>
      </c>
      <c r="D506" s="2">
        <f t="shared" si="64"/>
        <v>2.7599999999999625E-2</v>
      </c>
      <c r="E506" s="2">
        <f t="shared" si="65"/>
        <v>0</v>
      </c>
      <c r="F506" s="2">
        <f t="shared" si="70"/>
        <v>1.0770954388956564E-2</v>
      </c>
      <c r="G506" s="2">
        <f t="shared" si="70"/>
        <v>1.3720751924392347E-2</v>
      </c>
      <c r="H506" s="2">
        <f t="shared" si="67"/>
        <v>0.78501196204912649</v>
      </c>
      <c r="I506" s="2">
        <f t="shared" si="68"/>
        <v>43.97796646404332</v>
      </c>
    </row>
    <row r="507" spans="1:9" ht="13.5" x14ac:dyDescent="0.25">
      <c r="A507" s="3">
        <v>42744</v>
      </c>
      <c r="B507" s="2">
        <v>5.3205</v>
      </c>
      <c r="C507" s="2">
        <f t="shared" si="63"/>
        <v>-6.8999999999999062E-3</v>
      </c>
      <c r="D507" s="2">
        <f t="shared" si="64"/>
        <v>0</v>
      </c>
      <c r="E507" s="2">
        <f t="shared" si="65"/>
        <v>6.8999999999999062E-3</v>
      </c>
      <c r="F507" s="2">
        <f t="shared" si="70"/>
        <v>1.0001600504031096E-2</v>
      </c>
      <c r="G507" s="2">
        <f t="shared" si="70"/>
        <v>1.3233555358364317E-2</v>
      </c>
      <c r="H507" s="2">
        <f t="shared" si="67"/>
        <v>0.75577577099940474</v>
      </c>
      <c r="I507" s="2">
        <f t="shared" si="68"/>
        <v>43.045119056928876</v>
      </c>
    </row>
    <row r="508" spans="1:9" ht="13.5" x14ac:dyDescent="0.25">
      <c r="A508" s="3">
        <v>42745</v>
      </c>
      <c r="B508" s="2">
        <v>5.3136000000000001</v>
      </c>
      <c r="C508" s="2">
        <f t="shared" si="63"/>
        <v>-6.8999999999999062E-3</v>
      </c>
      <c r="D508" s="2">
        <f t="shared" si="64"/>
        <v>0</v>
      </c>
      <c r="E508" s="2">
        <f t="shared" si="65"/>
        <v>6.8999999999999062E-3</v>
      </c>
      <c r="F508" s="2">
        <f t="shared" si="70"/>
        <v>9.287200468028875E-3</v>
      </c>
      <c r="G508" s="2">
        <f t="shared" si="70"/>
        <v>1.2781158547052572E-2</v>
      </c>
      <c r="H508" s="2">
        <f t="shared" si="67"/>
        <v>0.72663213071326549</v>
      </c>
      <c r="I508" s="2">
        <f t="shared" si="68"/>
        <v>42.083783672732672</v>
      </c>
    </row>
    <row r="509" spans="1:9" ht="13.5" x14ac:dyDescent="0.25">
      <c r="A509" s="3">
        <v>42746</v>
      </c>
      <c r="B509" s="2">
        <v>5.2790999999999997</v>
      </c>
      <c r="C509" s="2">
        <f t="shared" si="63"/>
        <v>-3.4500000000000419E-2</v>
      </c>
      <c r="D509" s="2">
        <f t="shared" si="64"/>
        <v>0</v>
      </c>
      <c r="E509" s="2">
        <f t="shared" si="65"/>
        <v>3.4500000000000419E-2</v>
      </c>
      <c r="F509" s="2">
        <f t="shared" ref="F509:G524" si="71">((F508*13)+D509)/14</f>
        <v>8.6238290060268123E-3</v>
      </c>
      <c r="G509" s="2">
        <f t="shared" si="71"/>
        <v>1.4332504365120275E-2</v>
      </c>
      <c r="H509" s="2">
        <f t="shared" si="67"/>
        <v>0.60169728795016786</v>
      </c>
      <c r="I509" s="2">
        <f t="shared" si="68"/>
        <v>37.566230053383713</v>
      </c>
    </row>
    <row r="510" spans="1:9" ht="13.5" x14ac:dyDescent="0.25">
      <c r="A510" s="3">
        <v>42747</v>
      </c>
      <c r="B510" s="2">
        <v>5.2446000000000002</v>
      </c>
      <c r="C510" s="2">
        <f t="shared" si="63"/>
        <v>-3.4499999999999531E-2</v>
      </c>
      <c r="D510" s="2">
        <f t="shared" si="64"/>
        <v>0</v>
      </c>
      <c r="E510" s="2">
        <f t="shared" si="65"/>
        <v>3.4499999999999531E-2</v>
      </c>
      <c r="F510" s="2">
        <f t="shared" si="71"/>
        <v>8.0078412198820396E-3</v>
      </c>
      <c r="G510" s="2">
        <f t="shared" si="71"/>
        <v>1.577303976761165E-2</v>
      </c>
      <c r="H510" s="2">
        <f t="shared" si="67"/>
        <v>0.50769169024257044</v>
      </c>
      <c r="I510" s="2">
        <f t="shared" si="68"/>
        <v>33.673442224841651</v>
      </c>
    </row>
    <row r="511" spans="1:9" ht="13.5" x14ac:dyDescent="0.25">
      <c r="A511" s="3">
        <v>42748</v>
      </c>
      <c r="B511" s="2">
        <v>5.3480999999999996</v>
      </c>
      <c r="C511" s="2">
        <f t="shared" si="63"/>
        <v>0.10349999999999948</v>
      </c>
      <c r="D511" s="2">
        <f t="shared" si="64"/>
        <v>0.10349999999999948</v>
      </c>
      <c r="E511" s="2">
        <f t="shared" si="65"/>
        <v>0</v>
      </c>
      <c r="F511" s="2">
        <f t="shared" si="71"/>
        <v>1.4828709704176142E-2</v>
      </c>
      <c r="G511" s="2">
        <f t="shared" si="71"/>
        <v>1.4646394069925104E-2</v>
      </c>
      <c r="H511" s="2">
        <f t="shared" si="67"/>
        <v>1.0124478170791134</v>
      </c>
      <c r="I511" s="2">
        <f t="shared" si="68"/>
        <v>50.309270555327501</v>
      </c>
    </row>
    <row r="512" spans="1:9" ht="13.5" x14ac:dyDescent="0.25">
      <c r="A512" s="3">
        <v>42751</v>
      </c>
      <c r="B512" s="2">
        <v>5.3480999999999996</v>
      </c>
      <c r="C512" s="2">
        <f t="shared" si="63"/>
        <v>0</v>
      </c>
      <c r="D512" s="2">
        <f t="shared" si="64"/>
        <v>0</v>
      </c>
      <c r="E512" s="2">
        <f t="shared" si="65"/>
        <v>0</v>
      </c>
      <c r="F512" s="2">
        <f t="shared" si="71"/>
        <v>1.3769516153877847E-2</v>
      </c>
      <c r="G512" s="2">
        <f t="shared" si="71"/>
        <v>1.3600223064930455E-2</v>
      </c>
      <c r="H512" s="2">
        <f t="shared" si="67"/>
        <v>1.0124478170791134</v>
      </c>
      <c r="I512" s="2">
        <f t="shared" si="68"/>
        <v>50.309270555327501</v>
      </c>
    </row>
    <row r="513" spans="1:9" ht="13.5" x14ac:dyDescent="0.25">
      <c r="A513" s="3">
        <v>42752</v>
      </c>
      <c r="B513" s="2">
        <v>5.3480999999999996</v>
      </c>
      <c r="C513" s="2">
        <f t="shared" si="63"/>
        <v>0</v>
      </c>
      <c r="D513" s="2">
        <f t="shared" si="64"/>
        <v>0</v>
      </c>
      <c r="E513" s="2">
        <f t="shared" si="65"/>
        <v>0</v>
      </c>
      <c r="F513" s="2">
        <f t="shared" si="71"/>
        <v>1.2785979285743715E-2</v>
      </c>
      <c r="G513" s="2">
        <f t="shared" si="71"/>
        <v>1.2628778560292566E-2</v>
      </c>
      <c r="H513" s="2">
        <f t="shared" si="67"/>
        <v>1.0124478170791131</v>
      </c>
      <c r="I513" s="2">
        <f t="shared" si="68"/>
        <v>50.309270555327494</v>
      </c>
    </row>
    <row r="514" spans="1:9" ht="13.5" x14ac:dyDescent="0.25">
      <c r="A514" s="3">
        <v>42753</v>
      </c>
      <c r="B514" s="2">
        <v>5.3480999999999996</v>
      </c>
      <c r="C514" s="2">
        <f t="shared" si="63"/>
        <v>0</v>
      </c>
      <c r="D514" s="2">
        <f t="shared" si="64"/>
        <v>0</v>
      </c>
      <c r="E514" s="2">
        <f t="shared" si="65"/>
        <v>0</v>
      </c>
      <c r="F514" s="2">
        <f t="shared" si="71"/>
        <v>1.1872695051047735E-2</v>
      </c>
      <c r="G514" s="2">
        <f t="shared" si="71"/>
        <v>1.1726722948843096E-2</v>
      </c>
      <c r="H514" s="2">
        <f t="shared" si="67"/>
        <v>1.0124478170791131</v>
      </c>
      <c r="I514" s="2">
        <f t="shared" si="68"/>
        <v>50.309270555327494</v>
      </c>
    </row>
    <row r="515" spans="1:9" ht="13.5" x14ac:dyDescent="0.25">
      <c r="A515" s="3">
        <v>42754</v>
      </c>
      <c r="B515" s="2">
        <v>5.4861000000000004</v>
      </c>
      <c r="C515" s="2">
        <f t="shared" ref="C515:C578" si="72">B515-B514</f>
        <v>0.13800000000000079</v>
      </c>
      <c r="D515" s="2">
        <f t="shared" ref="D515:D578" si="73">IF(C515&gt;0,C515,0)</f>
        <v>0.13800000000000079</v>
      </c>
      <c r="E515" s="2">
        <f t="shared" ref="E515:E578" si="74">IF(C515&lt;0,-C515,0)</f>
        <v>0</v>
      </c>
      <c r="F515" s="2">
        <f t="shared" si="71"/>
        <v>2.088178826168724E-2</v>
      </c>
      <c r="G515" s="2">
        <f t="shared" si="71"/>
        <v>1.0889099881068589E-2</v>
      </c>
      <c r="H515" s="2">
        <f t="shared" si="67"/>
        <v>1.9176780899945267</v>
      </c>
      <c r="I515" s="2">
        <f t="shared" si="68"/>
        <v>65.726170977214423</v>
      </c>
    </row>
    <row r="516" spans="1:9" ht="13.5" x14ac:dyDescent="0.25">
      <c r="A516" s="3">
        <v>42755</v>
      </c>
      <c r="B516" s="2">
        <v>5.5171999999999999</v>
      </c>
      <c r="C516" s="2">
        <f t="shared" si="72"/>
        <v>3.1099999999999461E-2</v>
      </c>
      <c r="D516" s="2">
        <f t="shared" si="73"/>
        <v>3.1099999999999461E-2</v>
      </c>
      <c r="E516" s="2">
        <f t="shared" si="74"/>
        <v>0</v>
      </c>
      <c r="F516" s="2">
        <f t="shared" si="71"/>
        <v>2.1611660528709543E-2</v>
      </c>
      <c r="G516" s="2">
        <f t="shared" si="71"/>
        <v>1.0111307032420832E-2</v>
      </c>
      <c r="H516" s="2">
        <f t="shared" si="67"/>
        <v>2.1373755597979618</v>
      </c>
      <c r="I516" s="2">
        <f t="shared" si="68"/>
        <v>68.126225855332507</v>
      </c>
    </row>
    <row r="517" spans="1:9" ht="13.5" x14ac:dyDescent="0.25">
      <c r="A517" s="3">
        <v>42758</v>
      </c>
      <c r="B517" s="2">
        <v>5.6585999999999999</v>
      </c>
      <c r="C517" s="2">
        <f t="shared" si="72"/>
        <v>0.14139999999999997</v>
      </c>
      <c r="D517" s="2">
        <f t="shared" si="73"/>
        <v>0.14139999999999997</v>
      </c>
      <c r="E517" s="2">
        <f t="shared" si="74"/>
        <v>0</v>
      </c>
      <c r="F517" s="2">
        <f t="shared" si="71"/>
        <v>3.0167970490944575E-2</v>
      </c>
      <c r="G517" s="2">
        <f t="shared" si="71"/>
        <v>9.3890708158193437E-3</v>
      </c>
      <c r="H517" s="2">
        <f t="shared" si="67"/>
        <v>3.2130943607449987</v>
      </c>
      <c r="I517" s="2">
        <f t="shared" si="68"/>
        <v>76.264476549175356</v>
      </c>
    </row>
    <row r="518" spans="1:9" ht="13.5" x14ac:dyDescent="0.25">
      <c r="A518" s="3">
        <v>42759</v>
      </c>
      <c r="B518" s="2">
        <v>5.6585999999999999</v>
      </c>
      <c r="C518" s="2">
        <f t="shared" si="72"/>
        <v>0</v>
      </c>
      <c r="D518" s="2">
        <f t="shared" si="73"/>
        <v>0</v>
      </c>
      <c r="E518" s="2">
        <f t="shared" si="74"/>
        <v>0</v>
      </c>
      <c r="F518" s="2">
        <f t="shared" si="71"/>
        <v>2.8013115455877109E-2</v>
      </c>
      <c r="G518" s="2">
        <f t="shared" si="71"/>
        <v>8.7184229004036769E-3</v>
      </c>
      <c r="H518" s="2">
        <f t="shared" si="67"/>
        <v>3.2130943607449987</v>
      </c>
      <c r="I518" s="2">
        <f t="shared" si="68"/>
        <v>76.264476549175356</v>
      </c>
    </row>
    <row r="519" spans="1:9" ht="13.5" x14ac:dyDescent="0.25">
      <c r="A519" s="3">
        <v>42760</v>
      </c>
      <c r="B519" s="2">
        <v>5.6379000000000001</v>
      </c>
      <c r="C519" s="2">
        <f t="shared" si="72"/>
        <v>-2.0699999999999719E-2</v>
      </c>
      <c r="D519" s="2">
        <f t="shared" si="73"/>
        <v>0</v>
      </c>
      <c r="E519" s="2">
        <f t="shared" si="74"/>
        <v>2.0699999999999719E-2</v>
      </c>
      <c r="F519" s="2">
        <f t="shared" si="71"/>
        <v>2.6012178637600171E-2</v>
      </c>
      <c r="G519" s="2">
        <f t="shared" si="71"/>
        <v>9.5742498360891094E-3</v>
      </c>
      <c r="H519" s="2">
        <f t="shared" si="67"/>
        <v>2.7168894778105801</v>
      </c>
      <c r="I519" s="2">
        <f t="shared" si="68"/>
        <v>73.095783289498129</v>
      </c>
    </row>
    <row r="520" spans="1:9" ht="13.5" x14ac:dyDescent="0.25">
      <c r="A520" s="3">
        <v>42761</v>
      </c>
      <c r="B520" s="2">
        <v>5.5206</v>
      </c>
      <c r="C520" s="2">
        <f t="shared" si="72"/>
        <v>-0.11730000000000018</v>
      </c>
      <c r="D520" s="2">
        <f t="shared" si="73"/>
        <v>0</v>
      </c>
      <c r="E520" s="2">
        <f t="shared" si="74"/>
        <v>0.11730000000000018</v>
      </c>
      <c r="F520" s="2">
        <f t="shared" si="71"/>
        <v>2.4154165877771586E-2</v>
      </c>
      <c r="G520" s="2">
        <f t="shared" si="71"/>
        <v>1.726894627636847E-2</v>
      </c>
      <c r="H520" s="2">
        <f t="shared" si="67"/>
        <v>1.3987052534192623</v>
      </c>
      <c r="I520" s="2">
        <f t="shared" si="68"/>
        <v>58.310842961029145</v>
      </c>
    </row>
    <row r="521" spans="1:9" ht="13.5" x14ac:dyDescent="0.25">
      <c r="A521" s="3">
        <v>42762</v>
      </c>
      <c r="B521" s="2">
        <v>5.5206</v>
      </c>
      <c r="C521" s="2">
        <f t="shared" si="72"/>
        <v>0</v>
      </c>
      <c r="D521" s="2">
        <f t="shared" si="73"/>
        <v>0</v>
      </c>
      <c r="E521" s="2">
        <f t="shared" si="74"/>
        <v>0</v>
      </c>
      <c r="F521" s="2">
        <f t="shared" si="71"/>
        <v>2.2428868315073618E-2</v>
      </c>
      <c r="G521" s="2">
        <f t="shared" si="71"/>
        <v>1.6035450113770722E-2</v>
      </c>
      <c r="H521" s="2">
        <f t="shared" si="67"/>
        <v>1.3987052534192623</v>
      </c>
      <c r="I521" s="2">
        <f t="shared" si="68"/>
        <v>58.310842961029145</v>
      </c>
    </row>
    <row r="522" spans="1:9" ht="13.5" x14ac:dyDescent="0.25">
      <c r="A522" s="3">
        <v>42765</v>
      </c>
      <c r="B522" s="2">
        <v>5.5206</v>
      </c>
      <c r="C522" s="2">
        <f t="shared" si="72"/>
        <v>0</v>
      </c>
      <c r="D522" s="2">
        <f t="shared" si="73"/>
        <v>0</v>
      </c>
      <c r="E522" s="2">
        <f t="shared" si="74"/>
        <v>0</v>
      </c>
      <c r="F522" s="2">
        <f t="shared" si="71"/>
        <v>2.0826806292568358E-2</v>
      </c>
      <c r="G522" s="2">
        <f t="shared" si="71"/>
        <v>1.4890060819929956E-2</v>
      </c>
      <c r="H522" s="2">
        <f t="shared" si="67"/>
        <v>1.3987052534192623</v>
      </c>
      <c r="I522" s="2">
        <f t="shared" si="68"/>
        <v>58.310842961029145</v>
      </c>
    </row>
    <row r="523" spans="1:9" ht="13.5" x14ac:dyDescent="0.25">
      <c r="A523" s="3">
        <v>42766</v>
      </c>
      <c r="B523" s="2">
        <v>5.5206</v>
      </c>
      <c r="C523" s="2">
        <f t="shared" si="72"/>
        <v>0</v>
      </c>
      <c r="D523" s="2">
        <f t="shared" si="73"/>
        <v>0</v>
      </c>
      <c r="E523" s="2">
        <f t="shared" si="74"/>
        <v>0</v>
      </c>
      <c r="F523" s="2">
        <f t="shared" si="71"/>
        <v>1.9339177271670619E-2</v>
      </c>
      <c r="G523" s="2">
        <f t="shared" si="71"/>
        <v>1.3826485047077815E-2</v>
      </c>
      <c r="H523" s="2">
        <f t="shared" si="67"/>
        <v>1.3987052534192626</v>
      </c>
      <c r="I523" s="2">
        <f t="shared" si="68"/>
        <v>58.310842961029152</v>
      </c>
    </row>
    <row r="524" spans="1:9" ht="13.5" x14ac:dyDescent="0.25">
      <c r="A524" s="3">
        <v>42767</v>
      </c>
      <c r="B524" s="2">
        <v>5.5206</v>
      </c>
      <c r="C524" s="2">
        <f t="shared" si="72"/>
        <v>0</v>
      </c>
      <c r="D524" s="2">
        <f t="shared" si="73"/>
        <v>0</v>
      </c>
      <c r="E524" s="2">
        <f t="shared" si="74"/>
        <v>0</v>
      </c>
      <c r="F524" s="2">
        <f t="shared" si="71"/>
        <v>1.795780746655129E-2</v>
      </c>
      <c r="G524" s="2">
        <f t="shared" si="71"/>
        <v>1.2838878972286543E-2</v>
      </c>
      <c r="H524" s="2">
        <f t="shared" si="67"/>
        <v>1.3987052534192626</v>
      </c>
      <c r="I524" s="2">
        <f t="shared" si="68"/>
        <v>58.310842961029152</v>
      </c>
    </row>
    <row r="525" spans="1:9" ht="13.5" x14ac:dyDescent="0.25">
      <c r="A525" s="3">
        <v>42768</v>
      </c>
      <c r="B525" s="2">
        <v>5.5206</v>
      </c>
      <c r="C525" s="2">
        <f t="shared" si="72"/>
        <v>0</v>
      </c>
      <c r="D525" s="2">
        <f t="shared" si="73"/>
        <v>0</v>
      </c>
      <c r="E525" s="2">
        <f t="shared" si="74"/>
        <v>0</v>
      </c>
      <c r="F525" s="2">
        <f t="shared" ref="F525:G540" si="75">((F524*13)+D525)/14</f>
        <v>1.6675106933226196E-2</v>
      </c>
      <c r="G525" s="2">
        <f t="shared" si="75"/>
        <v>1.1921816188551789E-2</v>
      </c>
      <c r="H525" s="2">
        <f t="shared" si="67"/>
        <v>1.3987052534192626</v>
      </c>
      <c r="I525" s="2">
        <f t="shared" si="68"/>
        <v>58.310842961029152</v>
      </c>
    </row>
    <row r="526" spans="1:9" ht="13.5" x14ac:dyDescent="0.25">
      <c r="A526" s="3">
        <v>42769</v>
      </c>
      <c r="B526" s="2">
        <v>5.5206</v>
      </c>
      <c r="C526" s="2">
        <f t="shared" si="72"/>
        <v>0</v>
      </c>
      <c r="D526" s="2">
        <f t="shared" si="73"/>
        <v>0</v>
      </c>
      <c r="E526" s="2">
        <f t="shared" si="74"/>
        <v>0</v>
      </c>
      <c r="F526" s="2">
        <f t="shared" si="75"/>
        <v>1.5484027866567182E-2</v>
      </c>
      <c r="G526" s="2">
        <f t="shared" si="75"/>
        <v>1.1070257889369519E-2</v>
      </c>
      <c r="H526" s="2">
        <f t="shared" si="67"/>
        <v>1.3987052534192623</v>
      </c>
      <c r="I526" s="2">
        <f t="shared" si="68"/>
        <v>58.310842961029145</v>
      </c>
    </row>
    <row r="527" spans="1:9" ht="13.5" x14ac:dyDescent="0.25">
      <c r="A527" s="3">
        <v>42772</v>
      </c>
      <c r="B527" s="2">
        <v>5.5206</v>
      </c>
      <c r="C527" s="2">
        <f t="shared" si="72"/>
        <v>0</v>
      </c>
      <c r="D527" s="2">
        <f t="shared" si="73"/>
        <v>0</v>
      </c>
      <c r="E527" s="2">
        <f t="shared" si="74"/>
        <v>0</v>
      </c>
      <c r="F527" s="2">
        <f t="shared" si="75"/>
        <v>1.4378025876098098E-2</v>
      </c>
      <c r="G527" s="2">
        <f t="shared" si="75"/>
        <v>1.0279525182985982E-2</v>
      </c>
      <c r="H527" s="2">
        <f t="shared" si="67"/>
        <v>1.3987052534192626</v>
      </c>
      <c r="I527" s="2">
        <f t="shared" si="68"/>
        <v>58.310842961029152</v>
      </c>
    </row>
    <row r="528" spans="1:9" ht="13.5" x14ac:dyDescent="0.25">
      <c r="A528" s="3">
        <v>42773</v>
      </c>
      <c r="B528" s="2">
        <v>5.6241000000000003</v>
      </c>
      <c r="C528" s="2">
        <f t="shared" si="72"/>
        <v>0.10350000000000037</v>
      </c>
      <c r="D528" s="2">
        <f t="shared" si="73"/>
        <v>0.10350000000000037</v>
      </c>
      <c r="E528" s="2">
        <f t="shared" si="74"/>
        <v>0</v>
      </c>
      <c r="F528" s="2">
        <f t="shared" si="75"/>
        <v>2.0743881170662542E-2</v>
      </c>
      <c r="G528" s="2">
        <f t="shared" si="75"/>
        <v>9.5452733842012697E-3</v>
      </c>
      <c r="H528" s="2">
        <f t="shared" si="67"/>
        <v>2.1732097485019648</v>
      </c>
      <c r="I528" s="2">
        <f t="shared" si="68"/>
        <v>68.486167658091674</v>
      </c>
    </row>
    <row r="529" spans="1:9" ht="13.5" x14ac:dyDescent="0.25">
      <c r="A529" s="3">
        <v>42774</v>
      </c>
      <c r="B529" s="2">
        <v>5.6241000000000003</v>
      </c>
      <c r="C529" s="2">
        <f t="shared" si="72"/>
        <v>0</v>
      </c>
      <c r="D529" s="2">
        <f t="shared" si="73"/>
        <v>0</v>
      </c>
      <c r="E529" s="2">
        <f t="shared" si="74"/>
        <v>0</v>
      </c>
      <c r="F529" s="2">
        <f t="shared" si="75"/>
        <v>1.9262175372758074E-2</v>
      </c>
      <c r="G529" s="2">
        <f t="shared" si="75"/>
        <v>8.8634681424726077E-3</v>
      </c>
      <c r="H529" s="2">
        <f t="shared" ref="H529:H592" si="76">F529/G529</f>
        <v>2.1732097485019648</v>
      </c>
      <c r="I529" s="2">
        <f t="shared" ref="I529:I592" si="77">IF(G529=0,100,100-(100/(1+H529)))</f>
        <v>68.486167658091674</v>
      </c>
    </row>
    <row r="530" spans="1:9" ht="13.5" x14ac:dyDescent="0.25">
      <c r="A530" s="3">
        <v>42775</v>
      </c>
      <c r="B530" s="2">
        <v>5.6931000000000003</v>
      </c>
      <c r="C530" s="2">
        <f t="shared" si="72"/>
        <v>6.899999999999995E-2</v>
      </c>
      <c r="D530" s="2">
        <f t="shared" si="73"/>
        <v>6.899999999999995E-2</v>
      </c>
      <c r="E530" s="2">
        <f t="shared" si="74"/>
        <v>0</v>
      </c>
      <c r="F530" s="2">
        <f t="shared" si="75"/>
        <v>2.2814877131846777E-2</v>
      </c>
      <c r="G530" s="2">
        <f t="shared" si="75"/>
        <v>8.2303632751531356E-3</v>
      </c>
      <c r="H530" s="2">
        <f t="shared" si="76"/>
        <v>2.7720376815836576</v>
      </c>
      <c r="I530" s="2">
        <f t="shared" si="77"/>
        <v>73.489130162131403</v>
      </c>
    </row>
    <row r="531" spans="1:9" ht="13.5" x14ac:dyDescent="0.25">
      <c r="A531" s="3">
        <v>42776</v>
      </c>
      <c r="B531" s="2">
        <v>5.6931000000000003</v>
      </c>
      <c r="C531" s="2">
        <f t="shared" si="72"/>
        <v>0</v>
      </c>
      <c r="D531" s="2">
        <f t="shared" si="73"/>
        <v>0</v>
      </c>
      <c r="E531" s="2">
        <f t="shared" si="74"/>
        <v>0</v>
      </c>
      <c r="F531" s="2">
        <f t="shared" si="75"/>
        <v>2.1185243051000578E-2</v>
      </c>
      <c r="G531" s="2">
        <f t="shared" si="75"/>
        <v>7.6424801840707683E-3</v>
      </c>
      <c r="H531" s="2">
        <f t="shared" si="76"/>
        <v>2.7720376815836576</v>
      </c>
      <c r="I531" s="2">
        <f t="shared" si="77"/>
        <v>73.489130162131403</v>
      </c>
    </row>
    <row r="532" spans="1:9" ht="13.5" x14ac:dyDescent="0.25">
      <c r="A532" s="3">
        <v>42779</v>
      </c>
      <c r="B532" s="2">
        <v>5.5240999999999998</v>
      </c>
      <c r="C532" s="2">
        <f t="shared" si="72"/>
        <v>-0.16900000000000048</v>
      </c>
      <c r="D532" s="2">
        <f t="shared" si="73"/>
        <v>0</v>
      </c>
      <c r="E532" s="2">
        <f t="shared" si="74"/>
        <v>0.16900000000000048</v>
      </c>
      <c r="F532" s="2">
        <f t="shared" si="75"/>
        <v>1.9672011404500537E-2</v>
      </c>
      <c r="G532" s="2">
        <f t="shared" si="75"/>
        <v>1.9168017313780032E-2</v>
      </c>
      <c r="H532" s="2">
        <f t="shared" si="76"/>
        <v>1.0262934909996235</v>
      </c>
      <c r="I532" s="2">
        <f t="shared" si="77"/>
        <v>50.648807567028513</v>
      </c>
    </row>
    <row r="533" spans="1:9" ht="13.5" x14ac:dyDescent="0.25">
      <c r="A533" s="3">
        <v>42780</v>
      </c>
      <c r="B533" s="2">
        <v>5.6897000000000002</v>
      </c>
      <c r="C533" s="2">
        <f t="shared" si="72"/>
        <v>0.16560000000000041</v>
      </c>
      <c r="D533" s="2">
        <f t="shared" si="73"/>
        <v>0.16560000000000041</v>
      </c>
      <c r="E533" s="2">
        <f t="shared" si="74"/>
        <v>0</v>
      </c>
      <c r="F533" s="2">
        <f t="shared" si="75"/>
        <v>3.0095439161321957E-2</v>
      </c>
      <c r="G533" s="2">
        <f t="shared" si="75"/>
        <v>1.7798873219938602E-2</v>
      </c>
      <c r="H533" s="2">
        <f t="shared" si="76"/>
        <v>1.6908620444359665</v>
      </c>
      <c r="I533" s="2">
        <f t="shared" si="77"/>
        <v>62.837188102312744</v>
      </c>
    </row>
    <row r="534" spans="1:9" ht="13.5" x14ac:dyDescent="0.25">
      <c r="A534" s="3">
        <v>42781</v>
      </c>
      <c r="B534" s="2">
        <v>5.5378999999999996</v>
      </c>
      <c r="C534" s="2">
        <f t="shared" si="72"/>
        <v>-0.1518000000000006</v>
      </c>
      <c r="D534" s="2">
        <f t="shared" si="73"/>
        <v>0</v>
      </c>
      <c r="E534" s="2">
        <f t="shared" si="74"/>
        <v>0.1518000000000006</v>
      </c>
      <c r="F534" s="2">
        <f t="shared" si="75"/>
        <v>2.7945764935513245E-2</v>
      </c>
      <c r="G534" s="2">
        <f t="shared" si="75"/>
        <v>2.7370382275657319E-2</v>
      </c>
      <c r="H534" s="2">
        <f t="shared" si="76"/>
        <v>1.0210220907425054</v>
      </c>
      <c r="I534" s="2">
        <f t="shared" si="77"/>
        <v>50.520085624961723</v>
      </c>
    </row>
    <row r="535" spans="1:9" ht="13.5" x14ac:dyDescent="0.25">
      <c r="A535" s="3">
        <v>42782</v>
      </c>
      <c r="B535" s="2">
        <v>5.5378999999999996</v>
      </c>
      <c r="C535" s="2">
        <f t="shared" si="72"/>
        <v>0</v>
      </c>
      <c r="D535" s="2">
        <f t="shared" si="73"/>
        <v>0</v>
      </c>
      <c r="E535" s="2">
        <f t="shared" si="74"/>
        <v>0</v>
      </c>
      <c r="F535" s="2">
        <f t="shared" si="75"/>
        <v>2.594963886869087E-2</v>
      </c>
      <c r="G535" s="2">
        <f t="shared" si="75"/>
        <v>2.5415354970253223E-2</v>
      </c>
      <c r="H535" s="2">
        <f t="shared" si="76"/>
        <v>1.0210220907425054</v>
      </c>
      <c r="I535" s="2">
        <f t="shared" si="77"/>
        <v>50.520085624961723</v>
      </c>
    </row>
    <row r="536" spans="1:9" ht="13.5" x14ac:dyDescent="0.25">
      <c r="A536" s="3">
        <v>42783</v>
      </c>
      <c r="B536" s="2">
        <v>5.5240999999999998</v>
      </c>
      <c r="C536" s="2">
        <f t="shared" si="72"/>
        <v>-1.3799999999999812E-2</v>
      </c>
      <c r="D536" s="2">
        <f t="shared" si="73"/>
        <v>0</v>
      </c>
      <c r="E536" s="2">
        <f t="shared" si="74"/>
        <v>1.3799999999999812E-2</v>
      </c>
      <c r="F536" s="2">
        <f t="shared" si="75"/>
        <v>2.4096093235212949E-2</v>
      </c>
      <c r="G536" s="2">
        <f t="shared" si="75"/>
        <v>2.4585686758092262E-2</v>
      </c>
      <c r="H536" s="2">
        <f t="shared" si="76"/>
        <v>0.98008623766760694</v>
      </c>
      <c r="I536" s="2">
        <f t="shared" si="77"/>
        <v>49.497149115185763</v>
      </c>
    </row>
    <row r="537" spans="1:9" ht="13.5" x14ac:dyDescent="0.25">
      <c r="A537" s="3">
        <v>42786</v>
      </c>
      <c r="B537" s="2">
        <v>5.5206</v>
      </c>
      <c r="C537" s="2">
        <f t="shared" si="72"/>
        <v>-3.4999999999998366E-3</v>
      </c>
      <c r="D537" s="2">
        <f t="shared" si="73"/>
        <v>0</v>
      </c>
      <c r="E537" s="2">
        <f t="shared" si="74"/>
        <v>3.4999999999998366E-3</v>
      </c>
      <c r="F537" s="2">
        <f t="shared" si="75"/>
        <v>2.2374943718412026E-2</v>
      </c>
      <c r="G537" s="2">
        <f t="shared" si="75"/>
        <v>2.3079566275371371E-2</v>
      </c>
      <c r="H537" s="2">
        <f t="shared" si="76"/>
        <v>0.96946985274540187</v>
      </c>
      <c r="I537" s="2">
        <f t="shared" si="77"/>
        <v>49.224914582672092</v>
      </c>
    </row>
    <row r="538" spans="1:9" ht="13.5" x14ac:dyDescent="0.25">
      <c r="A538" s="3">
        <v>42787</v>
      </c>
      <c r="B538" s="2">
        <v>5.5240999999999998</v>
      </c>
      <c r="C538" s="2">
        <f t="shared" si="72"/>
        <v>3.4999999999998366E-3</v>
      </c>
      <c r="D538" s="2">
        <f t="shared" si="73"/>
        <v>3.4999999999998366E-3</v>
      </c>
      <c r="E538" s="2">
        <f t="shared" si="74"/>
        <v>0</v>
      </c>
      <c r="F538" s="2">
        <f t="shared" si="75"/>
        <v>2.1026733452811152E-2</v>
      </c>
      <c r="G538" s="2">
        <f t="shared" si="75"/>
        <v>2.1431025827130558E-2</v>
      </c>
      <c r="H538" s="2">
        <f t="shared" si="76"/>
        <v>0.98113518328144644</v>
      </c>
      <c r="I538" s="2">
        <f t="shared" si="77"/>
        <v>49.523888705885611</v>
      </c>
    </row>
    <row r="539" spans="1:9" ht="13.5" x14ac:dyDescent="0.25">
      <c r="A539" s="3">
        <v>42788</v>
      </c>
      <c r="B539" s="2">
        <v>5.5240999999999998</v>
      </c>
      <c r="C539" s="2">
        <f t="shared" si="72"/>
        <v>0</v>
      </c>
      <c r="D539" s="2">
        <f t="shared" si="73"/>
        <v>0</v>
      </c>
      <c r="E539" s="2">
        <f t="shared" si="74"/>
        <v>0</v>
      </c>
      <c r="F539" s="2">
        <f t="shared" si="75"/>
        <v>1.9524823920467498E-2</v>
      </c>
      <c r="G539" s="2">
        <f t="shared" si="75"/>
        <v>1.9900238268049802E-2</v>
      </c>
      <c r="H539" s="2">
        <f t="shared" si="76"/>
        <v>0.98113518328144644</v>
      </c>
      <c r="I539" s="2">
        <f t="shared" si="77"/>
        <v>49.523888705885611</v>
      </c>
    </row>
    <row r="540" spans="1:9" ht="13.5" x14ac:dyDescent="0.25">
      <c r="A540" s="3">
        <v>42789</v>
      </c>
      <c r="B540" s="2">
        <v>5.5206</v>
      </c>
      <c r="C540" s="2">
        <f t="shared" si="72"/>
        <v>-3.4999999999998366E-3</v>
      </c>
      <c r="D540" s="2">
        <f t="shared" si="73"/>
        <v>0</v>
      </c>
      <c r="E540" s="2">
        <f t="shared" si="74"/>
        <v>3.4999999999998366E-3</v>
      </c>
      <c r="F540" s="2">
        <f t="shared" si="75"/>
        <v>1.8130193640434104E-2</v>
      </c>
      <c r="G540" s="2">
        <f t="shared" si="75"/>
        <v>1.8728792677474803E-2</v>
      </c>
      <c r="H540" s="2">
        <f t="shared" si="76"/>
        <v>0.96803856781645958</v>
      </c>
      <c r="I540" s="2">
        <f t="shared" si="77"/>
        <v>49.187987656690041</v>
      </c>
    </row>
    <row r="541" spans="1:9" ht="13.5" x14ac:dyDescent="0.25">
      <c r="A541" s="3">
        <v>42790</v>
      </c>
      <c r="B541" s="2">
        <v>5.5206</v>
      </c>
      <c r="C541" s="2">
        <f t="shared" si="72"/>
        <v>0</v>
      </c>
      <c r="D541" s="2">
        <f t="shared" si="73"/>
        <v>0</v>
      </c>
      <c r="E541" s="2">
        <f t="shared" si="74"/>
        <v>0</v>
      </c>
      <c r="F541" s="2">
        <f t="shared" ref="F541:G556" si="78">((F540*13)+D541)/14</f>
        <v>1.6835179808974525E-2</v>
      </c>
      <c r="G541" s="2">
        <f t="shared" si="78"/>
        <v>1.7391021771940889E-2</v>
      </c>
      <c r="H541" s="2">
        <f t="shared" si="76"/>
        <v>0.96803856781645958</v>
      </c>
      <c r="I541" s="2">
        <f t="shared" si="77"/>
        <v>49.187987656690041</v>
      </c>
    </row>
    <row r="542" spans="1:9" ht="13.5" x14ac:dyDescent="0.25">
      <c r="A542" s="3">
        <v>42793</v>
      </c>
      <c r="B542" s="2">
        <v>5.5240999999999998</v>
      </c>
      <c r="C542" s="2">
        <f t="shared" si="72"/>
        <v>3.4999999999998366E-3</v>
      </c>
      <c r="D542" s="2">
        <f t="shared" si="73"/>
        <v>3.4999999999998366E-3</v>
      </c>
      <c r="E542" s="2">
        <f t="shared" si="74"/>
        <v>0</v>
      </c>
      <c r="F542" s="2">
        <f t="shared" si="78"/>
        <v>1.5882666965476334E-2</v>
      </c>
      <c r="G542" s="2">
        <f t="shared" si="78"/>
        <v>1.6148805931087969E-2</v>
      </c>
      <c r="H542" s="2">
        <f t="shared" si="76"/>
        <v>0.98351958858460908</v>
      </c>
      <c r="I542" s="2">
        <f t="shared" si="77"/>
        <v>49.58456645676106</v>
      </c>
    </row>
    <row r="543" spans="1:9" ht="13.5" x14ac:dyDescent="0.25">
      <c r="A543" s="3">
        <v>42794</v>
      </c>
      <c r="B543" s="2">
        <v>5.5206</v>
      </c>
      <c r="C543" s="2">
        <f t="shared" si="72"/>
        <v>-3.4999999999998366E-3</v>
      </c>
      <c r="D543" s="2">
        <f t="shared" si="73"/>
        <v>0</v>
      </c>
      <c r="E543" s="2">
        <f t="shared" si="74"/>
        <v>3.4999999999998366E-3</v>
      </c>
      <c r="F543" s="2">
        <f t="shared" si="78"/>
        <v>1.4748190753656595E-2</v>
      </c>
      <c r="G543" s="2">
        <f t="shared" si="78"/>
        <v>1.5245319793153102E-2</v>
      </c>
      <c r="H543" s="2">
        <f t="shared" si="76"/>
        <v>0.96739136690856586</v>
      </c>
      <c r="I543" s="2">
        <f t="shared" si="77"/>
        <v>49.171272334526066</v>
      </c>
    </row>
    <row r="544" spans="1:9" ht="13.5" x14ac:dyDescent="0.25">
      <c r="A544" s="3">
        <v>42795</v>
      </c>
      <c r="B544" s="2">
        <v>5.5206</v>
      </c>
      <c r="C544" s="2">
        <f t="shared" si="72"/>
        <v>0</v>
      </c>
      <c r="D544" s="2">
        <f t="shared" si="73"/>
        <v>0</v>
      </c>
      <c r="E544" s="2">
        <f t="shared" si="74"/>
        <v>0</v>
      </c>
      <c r="F544" s="2">
        <f t="shared" si="78"/>
        <v>1.3694748556966839E-2</v>
      </c>
      <c r="G544" s="2">
        <f t="shared" si="78"/>
        <v>1.4156368379356452E-2</v>
      </c>
      <c r="H544" s="2">
        <f t="shared" si="76"/>
        <v>0.96739136690856598</v>
      </c>
      <c r="I544" s="2">
        <f t="shared" si="77"/>
        <v>49.171272334526066</v>
      </c>
    </row>
    <row r="545" spans="1:9" ht="13.5" x14ac:dyDescent="0.25">
      <c r="A545" s="3">
        <v>42796</v>
      </c>
      <c r="B545" s="2">
        <v>5.4791999999999996</v>
      </c>
      <c r="C545" s="2">
        <f t="shared" si="72"/>
        <v>-4.1400000000000325E-2</v>
      </c>
      <c r="D545" s="2">
        <f t="shared" si="73"/>
        <v>0</v>
      </c>
      <c r="E545" s="2">
        <f t="shared" si="74"/>
        <v>4.1400000000000325E-2</v>
      </c>
      <c r="F545" s="2">
        <f t="shared" si="78"/>
        <v>1.2716552231469207E-2</v>
      </c>
      <c r="G545" s="2">
        <f t="shared" si="78"/>
        <v>1.6102342066545299E-2</v>
      </c>
      <c r="H545" s="2">
        <f t="shared" si="76"/>
        <v>0.78973308223835903</v>
      </c>
      <c r="I545" s="2">
        <f t="shared" si="77"/>
        <v>44.125746463303145</v>
      </c>
    </row>
    <row r="546" spans="1:9" ht="13.5" x14ac:dyDescent="0.25">
      <c r="A546" s="3">
        <v>42797</v>
      </c>
      <c r="B546" s="2">
        <v>5.4791999999999996</v>
      </c>
      <c r="C546" s="2">
        <f t="shared" si="72"/>
        <v>0</v>
      </c>
      <c r="D546" s="2">
        <f t="shared" si="73"/>
        <v>0</v>
      </c>
      <c r="E546" s="2">
        <f t="shared" si="74"/>
        <v>0</v>
      </c>
      <c r="F546" s="2">
        <f t="shared" si="78"/>
        <v>1.1808227072078551E-2</v>
      </c>
      <c r="G546" s="2">
        <f t="shared" si="78"/>
        <v>1.4952174776077779E-2</v>
      </c>
      <c r="H546" s="2">
        <f t="shared" si="76"/>
        <v>0.78973308223835903</v>
      </c>
      <c r="I546" s="2">
        <f t="shared" si="77"/>
        <v>44.125746463303145</v>
      </c>
    </row>
    <row r="547" spans="1:9" ht="13.5" x14ac:dyDescent="0.25">
      <c r="A547" s="3">
        <v>42800</v>
      </c>
      <c r="B547" s="2">
        <v>5.4791999999999996</v>
      </c>
      <c r="C547" s="2">
        <f t="shared" si="72"/>
        <v>0</v>
      </c>
      <c r="D547" s="2">
        <f t="shared" si="73"/>
        <v>0</v>
      </c>
      <c r="E547" s="2">
        <f t="shared" si="74"/>
        <v>0</v>
      </c>
      <c r="F547" s="2">
        <f t="shared" si="78"/>
        <v>1.0964782281215796E-2</v>
      </c>
      <c r="G547" s="2">
        <f t="shared" si="78"/>
        <v>1.3884162292072223E-2</v>
      </c>
      <c r="H547" s="2">
        <f t="shared" si="76"/>
        <v>0.78973308223835903</v>
      </c>
      <c r="I547" s="2">
        <f t="shared" si="77"/>
        <v>44.125746463303145</v>
      </c>
    </row>
    <row r="548" spans="1:9" ht="13.5" x14ac:dyDescent="0.25">
      <c r="A548" s="3">
        <v>42801</v>
      </c>
      <c r="B548" s="2">
        <v>5.3826000000000001</v>
      </c>
      <c r="C548" s="2">
        <f t="shared" si="72"/>
        <v>-9.6599999999999575E-2</v>
      </c>
      <c r="D548" s="2">
        <f t="shared" si="73"/>
        <v>0</v>
      </c>
      <c r="E548" s="2">
        <f t="shared" si="74"/>
        <v>9.6599999999999575E-2</v>
      </c>
      <c r="F548" s="2">
        <f t="shared" si="78"/>
        <v>1.018158354684324E-2</v>
      </c>
      <c r="G548" s="2">
        <f t="shared" si="78"/>
        <v>1.9792436414067034E-2</v>
      </c>
      <c r="H548" s="2">
        <f t="shared" si="76"/>
        <v>0.51441789852647479</v>
      </c>
      <c r="I548" s="2">
        <f t="shared" si="77"/>
        <v>33.96802817947426</v>
      </c>
    </row>
    <row r="549" spans="1:9" ht="13.5" x14ac:dyDescent="0.25">
      <c r="A549" s="3">
        <v>42802</v>
      </c>
      <c r="B549" s="2">
        <v>5.3826000000000001</v>
      </c>
      <c r="C549" s="2">
        <f t="shared" si="72"/>
        <v>0</v>
      </c>
      <c r="D549" s="2">
        <f t="shared" si="73"/>
        <v>0</v>
      </c>
      <c r="E549" s="2">
        <f t="shared" si="74"/>
        <v>0</v>
      </c>
      <c r="F549" s="2">
        <f t="shared" si="78"/>
        <v>9.45432757921158E-3</v>
      </c>
      <c r="G549" s="2">
        <f t="shared" si="78"/>
        <v>1.8378690955919392E-2</v>
      </c>
      <c r="H549" s="2">
        <f t="shared" si="76"/>
        <v>0.51441789852647468</v>
      </c>
      <c r="I549" s="2">
        <f t="shared" si="77"/>
        <v>33.968028179474246</v>
      </c>
    </row>
    <row r="550" spans="1:9" ht="13.5" x14ac:dyDescent="0.25">
      <c r="A550" s="3">
        <v>42803</v>
      </c>
      <c r="B550" s="2">
        <v>5.3480999999999996</v>
      </c>
      <c r="C550" s="2">
        <f t="shared" si="72"/>
        <v>-3.4500000000000419E-2</v>
      </c>
      <c r="D550" s="2">
        <f t="shared" si="73"/>
        <v>0</v>
      </c>
      <c r="E550" s="2">
        <f t="shared" si="74"/>
        <v>3.4500000000000419E-2</v>
      </c>
      <c r="F550" s="2">
        <f t="shared" si="78"/>
        <v>8.7790184664107533E-3</v>
      </c>
      <c r="G550" s="2">
        <f t="shared" si="78"/>
        <v>1.9530213030496606E-2</v>
      </c>
      <c r="H550" s="2">
        <f t="shared" si="76"/>
        <v>0.4495096112214565</v>
      </c>
      <c r="I550" s="2">
        <f t="shared" si="77"/>
        <v>31.011150787932252</v>
      </c>
    </row>
    <row r="551" spans="1:9" ht="13.5" x14ac:dyDescent="0.25">
      <c r="A551" s="3">
        <v>42804</v>
      </c>
      <c r="B551" s="2">
        <v>5.2446000000000002</v>
      </c>
      <c r="C551" s="2">
        <f t="shared" si="72"/>
        <v>-0.10349999999999948</v>
      </c>
      <c r="D551" s="2">
        <f t="shared" si="73"/>
        <v>0</v>
      </c>
      <c r="E551" s="2">
        <f t="shared" si="74"/>
        <v>0.10349999999999948</v>
      </c>
      <c r="F551" s="2">
        <f t="shared" si="78"/>
        <v>8.1519457188099862E-3</v>
      </c>
      <c r="G551" s="2">
        <f t="shared" si="78"/>
        <v>2.552805495688967E-2</v>
      </c>
      <c r="H551" s="2">
        <f t="shared" si="76"/>
        <v>0.31933281766184418</v>
      </c>
      <c r="I551" s="2">
        <f t="shared" si="77"/>
        <v>24.204113881421833</v>
      </c>
    </row>
    <row r="552" spans="1:9" ht="13.5" x14ac:dyDescent="0.25">
      <c r="A552" s="3">
        <v>42807</v>
      </c>
      <c r="B552" s="2">
        <v>5.2446000000000002</v>
      </c>
      <c r="C552" s="2">
        <f t="shared" si="72"/>
        <v>0</v>
      </c>
      <c r="D552" s="2">
        <f t="shared" si="73"/>
        <v>0</v>
      </c>
      <c r="E552" s="2">
        <f t="shared" si="74"/>
        <v>0</v>
      </c>
      <c r="F552" s="2">
        <f t="shared" si="78"/>
        <v>7.5696638817521296E-3</v>
      </c>
      <c r="G552" s="2">
        <f t="shared" si="78"/>
        <v>2.3704622459968981E-2</v>
      </c>
      <c r="H552" s="2">
        <f t="shared" si="76"/>
        <v>0.31933281766184413</v>
      </c>
      <c r="I552" s="2">
        <f t="shared" si="77"/>
        <v>24.204113881421833</v>
      </c>
    </row>
    <row r="553" spans="1:9" ht="13.5" x14ac:dyDescent="0.25">
      <c r="A553" s="3">
        <v>42808</v>
      </c>
      <c r="B553" s="2">
        <v>5.2446000000000002</v>
      </c>
      <c r="C553" s="2">
        <f t="shared" si="72"/>
        <v>0</v>
      </c>
      <c r="D553" s="2">
        <f t="shared" si="73"/>
        <v>0</v>
      </c>
      <c r="E553" s="2">
        <f t="shared" si="74"/>
        <v>0</v>
      </c>
      <c r="F553" s="2">
        <f t="shared" si="78"/>
        <v>7.0289736044841207E-3</v>
      </c>
      <c r="G553" s="2">
        <f t="shared" si="78"/>
        <v>2.201143514139977E-2</v>
      </c>
      <c r="H553" s="2">
        <f t="shared" si="76"/>
        <v>0.31933281766184413</v>
      </c>
      <c r="I553" s="2">
        <f t="shared" si="77"/>
        <v>24.204113881421833</v>
      </c>
    </row>
    <row r="554" spans="1:9" ht="13.5" x14ac:dyDescent="0.25">
      <c r="A554" s="3">
        <v>42809</v>
      </c>
      <c r="B554" s="2">
        <v>5.1410999999999998</v>
      </c>
      <c r="C554" s="2">
        <f t="shared" si="72"/>
        <v>-0.10350000000000037</v>
      </c>
      <c r="D554" s="2">
        <f t="shared" si="73"/>
        <v>0</v>
      </c>
      <c r="E554" s="2">
        <f t="shared" si="74"/>
        <v>0.10350000000000037</v>
      </c>
      <c r="F554" s="2">
        <f t="shared" si="78"/>
        <v>6.5269040613066837E-3</v>
      </c>
      <c r="G554" s="2">
        <f t="shared" si="78"/>
        <v>2.7832046917014099E-2</v>
      </c>
      <c r="H554" s="2">
        <f t="shared" si="76"/>
        <v>0.23451038584290043</v>
      </c>
      <c r="I554" s="2">
        <f t="shared" si="77"/>
        <v>18.996226239342747</v>
      </c>
    </row>
    <row r="555" spans="1:9" ht="13.5" x14ac:dyDescent="0.25">
      <c r="A555" s="3">
        <v>42810</v>
      </c>
      <c r="B555" s="2">
        <v>5.1066000000000003</v>
      </c>
      <c r="C555" s="2">
        <f t="shared" si="72"/>
        <v>-3.4499999999999531E-2</v>
      </c>
      <c r="D555" s="2">
        <f t="shared" si="73"/>
        <v>0</v>
      </c>
      <c r="E555" s="2">
        <f t="shared" si="74"/>
        <v>3.4499999999999531E-2</v>
      </c>
      <c r="F555" s="2">
        <f t="shared" si="78"/>
        <v>6.0606966283562064E-3</v>
      </c>
      <c r="G555" s="2">
        <f t="shared" si="78"/>
        <v>2.8308329280084487E-2</v>
      </c>
      <c r="H555" s="2">
        <f t="shared" si="76"/>
        <v>0.21409587858016177</v>
      </c>
      <c r="I555" s="2">
        <f t="shared" si="77"/>
        <v>17.634182139761378</v>
      </c>
    </row>
    <row r="556" spans="1:9" ht="13.5" x14ac:dyDescent="0.25">
      <c r="A556" s="3">
        <v>42811</v>
      </c>
      <c r="B556" s="2">
        <v>5.0376000000000003</v>
      </c>
      <c r="C556" s="2">
        <f t="shared" si="72"/>
        <v>-6.899999999999995E-2</v>
      </c>
      <c r="D556" s="2">
        <f t="shared" si="73"/>
        <v>0</v>
      </c>
      <c r="E556" s="2">
        <f t="shared" si="74"/>
        <v>6.899999999999995E-2</v>
      </c>
      <c r="F556" s="2">
        <f t="shared" si="78"/>
        <v>5.6277897263307631E-3</v>
      </c>
      <c r="G556" s="2">
        <f t="shared" si="78"/>
        <v>3.1214877188649875E-2</v>
      </c>
      <c r="H556" s="2">
        <f t="shared" si="76"/>
        <v>0.18029190671866871</v>
      </c>
      <c r="I556" s="2">
        <f t="shared" si="77"/>
        <v>15.275196389332081</v>
      </c>
    </row>
    <row r="557" spans="1:9" ht="13.5" x14ac:dyDescent="0.25">
      <c r="A557" s="3">
        <v>42815</v>
      </c>
      <c r="B557" s="2">
        <v>5.0030999999999999</v>
      </c>
      <c r="C557" s="2">
        <f t="shared" si="72"/>
        <v>-3.4500000000000419E-2</v>
      </c>
      <c r="D557" s="2">
        <f t="shared" si="73"/>
        <v>0</v>
      </c>
      <c r="E557" s="2">
        <f t="shared" si="74"/>
        <v>3.4500000000000419E-2</v>
      </c>
      <c r="F557" s="2">
        <f t="shared" ref="F557:G572" si="79">((F556*13)+D557)/14</f>
        <v>5.2258047458785661E-3</v>
      </c>
      <c r="G557" s="2">
        <f t="shared" si="79"/>
        <v>3.1449528818032056E-2</v>
      </c>
      <c r="H557" s="2">
        <f t="shared" si="76"/>
        <v>0.16616480253536495</v>
      </c>
      <c r="I557" s="2">
        <f t="shared" si="77"/>
        <v>14.248826767375007</v>
      </c>
    </row>
    <row r="558" spans="1:9" ht="13.5" x14ac:dyDescent="0.25">
      <c r="A558" s="3">
        <v>42816</v>
      </c>
      <c r="B558" s="2">
        <v>5.0030999999999999</v>
      </c>
      <c r="C558" s="2">
        <f t="shared" si="72"/>
        <v>0</v>
      </c>
      <c r="D558" s="2">
        <f t="shared" si="73"/>
        <v>0</v>
      </c>
      <c r="E558" s="2">
        <f t="shared" si="74"/>
        <v>0</v>
      </c>
      <c r="F558" s="2">
        <f t="shared" si="79"/>
        <v>4.8525329783158109E-3</v>
      </c>
      <c r="G558" s="2">
        <f t="shared" si="79"/>
        <v>2.920313390245834E-2</v>
      </c>
      <c r="H558" s="2">
        <f t="shared" si="76"/>
        <v>0.16616480253536492</v>
      </c>
      <c r="I558" s="2">
        <f t="shared" si="77"/>
        <v>14.248826767375007</v>
      </c>
    </row>
    <row r="559" spans="1:9" ht="13.5" x14ac:dyDescent="0.25">
      <c r="A559" s="3">
        <v>42817</v>
      </c>
      <c r="B559" s="2">
        <v>4.9996</v>
      </c>
      <c r="C559" s="2">
        <f t="shared" si="72"/>
        <v>-3.4999999999998366E-3</v>
      </c>
      <c r="D559" s="2">
        <f t="shared" si="73"/>
        <v>0</v>
      </c>
      <c r="E559" s="2">
        <f t="shared" si="74"/>
        <v>3.4999999999998366E-3</v>
      </c>
      <c r="F559" s="2">
        <f t="shared" si="79"/>
        <v>4.5059234798646821E-3</v>
      </c>
      <c r="G559" s="2">
        <f t="shared" si="79"/>
        <v>2.7367195766568448E-2</v>
      </c>
      <c r="H559" s="2">
        <f t="shared" si="76"/>
        <v>0.16464688301638428</v>
      </c>
      <c r="I559" s="2">
        <f t="shared" si="77"/>
        <v>14.137064668902568</v>
      </c>
    </row>
    <row r="560" spans="1:9" ht="13.5" x14ac:dyDescent="0.25">
      <c r="A560" s="3">
        <v>42818</v>
      </c>
      <c r="B560" s="2">
        <v>4.9996</v>
      </c>
      <c r="C560" s="2">
        <f t="shared" si="72"/>
        <v>0</v>
      </c>
      <c r="D560" s="2">
        <f t="shared" si="73"/>
        <v>0</v>
      </c>
      <c r="E560" s="2">
        <f t="shared" si="74"/>
        <v>0</v>
      </c>
      <c r="F560" s="2">
        <f t="shared" si="79"/>
        <v>4.1840718027314908E-3</v>
      </c>
      <c r="G560" s="2">
        <f t="shared" si="79"/>
        <v>2.5412396068956417E-2</v>
      </c>
      <c r="H560" s="2">
        <f t="shared" si="76"/>
        <v>0.16464688301638428</v>
      </c>
      <c r="I560" s="2">
        <f t="shared" si="77"/>
        <v>14.137064668902568</v>
      </c>
    </row>
    <row r="561" spans="1:9" ht="13.5" x14ac:dyDescent="0.25">
      <c r="A561" s="3">
        <v>42821</v>
      </c>
      <c r="B561" s="2">
        <v>4.8994999999999997</v>
      </c>
      <c r="C561" s="2">
        <f t="shared" si="72"/>
        <v>-0.1001000000000003</v>
      </c>
      <c r="D561" s="2">
        <f t="shared" si="73"/>
        <v>0</v>
      </c>
      <c r="E561" s="2">
        <f t="shared" si="74"/>
        <v>0.1001000000000003</v>
      </c>
      <c r="F561" s="2">
        <f t="shared" si="79"/>
        <v>3.8852095311078133E-3</v>
      </c>
      <c r="G561" s="2">
        <f t="shared" si="79"/>
        <v>3.0747224921173839E-2</v>
      </c>
      <c r="H561" s="2">
        <f t="shared" si="76"/>
        <v>0.12635968094903724</v>
      </c>
      <c r="I561" s="2">
        <f t="shared" si="77"/>
        <v>11.218413006631266</v>
      </c>
    </row>
    <row r="562" spans="1:9" ht="13.5" x14ac:dyDescent="0.25">
      <c r="A562" s="3">
        <v>42822</v>
      </c>
      <c r="B562" s="2">
        <v>4.8994999999999997</v>
      </c>
      <c r="C562" s="2">
        <f t="shared" si="72"/>
        <v>0</v>
      </c>
      <c r="D562" s="2">
        <f t="shared" si="73"/>
        <v>0</v>
      </c>
      <c r="E562" s="2">
        <f t="shared" si="74"/>
        <v>0</v>
      </c>
      <c r="F562" s="2">
        <f t="shared" si="79"/>
        <v>3.6076945646001122E-3</v>
      </c>
      <c r="G562" s="2">
        <f t="shared" si="79"/>
        <v>2.8550994569661422E-2</v>
      </c>
      <c r="H562" s="2">
        <f t="shared" si="76"/>
        <v>0.12635968094903724</v>
      </c>
      <c r="I562" s="2">
        <f t="shared" si="77"/>
        <v>11.218413006631266</v>
      </c>
    </row>
    <row r="563" spans="1:9" ht="13.5" x14ac:dyDescent="0.25">
      <c r="A563" s="3">
        <v>42823</v>
      </c>
      <c r="B563" s="2">
        <v>4.8822999999999999</v>
      </c>
      <c r="C563" s="2">
        <f t="shared" si="72"/>
        <v>-1.7199999999999882E-2</v>
      </c>
      <c r="D563" s="2">
        <f t="shared" si="73"/>
        <v>0</v>
      </c>
      <c r="E563" s="2">
        <f t="shared" si="74"/>
        <v>1.7199999999999882E-2</v>
      </c>
      <c r="F563" s="2">
        <f t="shared" si="79"/>
        <v>3.3500020957001045E-3</v>
      </c>
      <c r="G563" s="2">
        <f t="shared" si="79"/>
        <v>2.7740209243257024E-2</v>
      </c>
      <c r="H563" s="2">
        <f t="shared" si="76"/>
        <v>0.12076340399322724</v>
      </c>
      <c r="I563" s="2">
        <f t="shared" si="77"/>
        <v>10.775102359958666</v>
      </c>
    </row>
    <row r="564" spans="1:9" ht="13.5" x14ac:dyDescent="0.25">
      <c r="A564" s="3">
        <v>42824</v>
      </c>
      <c r="B564" s="2">
        <v>4.8994999999999997</v>
      </c>
      <c r="C564" s="2">
        <f t="shared" si="72"/>
        <v>1.7199999999999882E-2</v>
      </c>
      <c r="D564" s="2">
        <f t="shared" si="73"/>
        <v>1.7199999999999882E-2</v>
      </c>
      <c r="E564" s="2">
        <f t="shared" si="74"/>
        <v>0</v>
      </c>
      <c r="F564" s="2">
        <f t="shared" si="79"/>
        <v>4.3392876602929452E-3</v>
      </c>
      <c r="G564" s="2">
        <f t="shared" si="79"/>
        <v>2.5758765725881521E-2</v>
      </c>
      <c r="H564" s="2">
        <f t="shared" si="76"/>
        <v>0.16845867952178231</v>
      </c>
      <c r="I564" s="2">
        <f t="shared" si="77"/>
        <v>14.417170454904564</v>
      </c>
    </row>
    <row r="565" spans="1:9" ht="13.5" x14ac:dyDescent="0.25">
      <c r="A565" s="3">
        <v>42825</v>
      </c>
      <c r="B565" s="2">
        <v>4.8994999999999997</v>
      </c>
      <c r="C565" s="2">
        <f t="shared" si="72"/>
        <v>0</v>
      </c>
      <c r="D565" s="2">
        <f t="shared" si="73"/>
        <v>0</v>
      </c>
      <c r="E565" s="2">
        <f t="shared" si="74"/>
        <v>0</v>
      </c>
      <c r="F565" s="2">
        <f t="shared" si="79"/>
        <v>4.0293385417005919E-3</v>
      </c>
      <c r="G565" s="2">
        <f t="shared" si="79"/>
        <v>2.3918853888318554E-2</v>
      </c>
      <c r="H565" s="2">
        <f t="shared" si="76"/>
        <v>0.16845867952178231</v>
      </c>
      <c r="I565" s="2">
        <f t="shared" si="77"/>
        <v>14.417170454904564</v>
      </c>
    </row>
    <row r="566" spans="1:9" ht="13.5" x14ac:dyDescent="0.25">
      <c r="A566" s="3">
        <v>42828</v>
      </c>
      <c r="B566" s="2">
        <v>4.8994999999999997</v>
      </c>
      <c r="C566" s="2">
        <f t="shared" si="72"/>
        <v>0</v>
      </c>
      <c r="D566" s="2">
        <f t="shared" si="73"/>
        <v>0</v>
      </c>
      <c r="E566" s="2">
        <f t="shared" si="74"/>
        <v>0</v>
      </c>
      <c r="F566" s="2">
        <f t="shared" si="79"/>
        <v>3.7415286458648352E-3</v>
      </c>
      <c r="G566" s="2">
        <f t="shared" si="79"/>
        <v>2.221036432486723E-2</v>
      </c>
      <c r="H566" s="2">
        <f t="shared" si="76"/>
        <v>0.16845867952178228</v>
      </c>
      <c r="I566" s="2">
        <f t="shared" si="77"/>
        <v>14.41717045490455</v>
      </c>
    </row>
    <row r="567" spans="1:9" ht="13.5" x14ac:dyDescent="0.25">
      <c r="A567" s="3">
        <v>42829</v>
      </c>
      <c r="B567" s="2">
        <v>4.8994999999999997</v>
      </c>
      <c r="C567" s="2">
        <f t="shared" si="72"/>
        <v>0</v>
      </c>
      <c r="D567" s="2">
        <f t="shared" si="73"/>
        <v>0</v>
      </c>
      <c r="E567" s="2">
        <f t="shared" si="74"/>
        <v>0</v>
      </c>
      <c r="F567" s="2">
        <f t="shared" si="79"/>
        <v>3.4742765997316329E-3</v>
      </c>
      <c r="G567" s="2">
        <f t="shared" si="79"/>
        <v>2.0623909730233859E-2</v>
      </c>
      <c r="H567" s="2">
        <f t="shared" si="76"/>
        <v>0.16845867952178228</v>
      </c>
      <c r="I567" s="2">
        <f t="shared" si="77"/>
        <v>14.41717045490455</v>
      </c>
    </row>
    <row r="568" spans="1:9" ht="13.5" x14ac:dyDescent="0.25">
      <c r="A568" s="3">
        <v>42830</v>
      </c>
      <c r="B568" s="2">
        <v>5.0445000000000002</v>
      </c>
      <c r="C568" s="2">
        <f t="shared" si="72"/>
        <v>0.14500000000000046</v>
      </c>
      <c r="D568" s="2">
        <f t="shared" si="73"/>
        <v>0.14500000000000046</v>
      </c>
      <c r="E568" s="2">
        <f t="shared" si="74"/>
        <v>0</v>
      </c>
      <c r="F568" s="2">
        <f t="shared" si="79"/>
        <v>1.3583256842607977E-2</v>
      </c>
      <c r="G568" s="2">
        <f t="shared" si="79"/>
        <v>1.9150773320931441E-2</v>
      </c>
      <c r="H568" s="2">
        <f t="shared" si="76"/>
        <v>0.70927980896529796</v>
      </c>
      <c r="I568" s="2">
        <f t="shared" si="77"/>
        <v>41.495827964799751</v>
      </c>
    </row>
    <row r="569" spans="1:9" ht="13.5" x14ac:dyDescent="0.25">
      <c r="A569" s="3">
        <v>42831</v>
      </c>
      <c r="B569" s="2">
        <v>5.0376000000000003</v>
      </c>
      <c r="C569" s="2">
        <f t="shared" si="72"/>
        <v>-6.8999999999999062E-3</v>
      </c>
      <c r="D569" s="2">
        <f t="shared" si="73"/>
        <v>0</v>
      </c>
      <c r="E569" s="2">
        <f t="shared" si="74"/>
        <v>6.8999999999999062E-3</v>
      </c>
      <c r="F569" s="2">
        <f t="shared" si="79"/>
        <v>1.2613024210993121E-2</v>
      </c>
      <c r="G569" s="2">
        <f t="shared" si="79"/>
        <v>1.8275718083722046E-2</v>
      </c>
      <c r="H569" s="2">
        <f t="shared" si="76"/>
        <v>0.69015204509131622</v>
      </c>
      <c r="I569" s="2">
        <f t="shared" si="77"/>
        <v>40.83372540924438</v>
      </c>
    </row>
    <row r="570" spans="1:9" ht="13.5" x14ac:dyDescent="0.25">
      <c r="A570" s="3">
        <v>42832</v>
      </c>
      <c r="B570" s="2">
        <v>4.9858000000000002</v>
      </c>
      <c r="C570" s="2">
        <f t="shared" si="72"/>
        <v>-5.1800000000000068E-2</v>
      </c>
      <c r="D570" s="2">
        <f t="shared" si="73"/>
        <v>0</v>
      </c>
      <c r="E570" s="2">
        <f t="shared" si="74"/>
        <v>5.1800000000000068E-2</v>
      </c>
      <c r="F570" s="2">
        <f t="shared" si="79"/>
        <v>1.1712093910207898E-2</v>
      </c>
      <c r="G570" s="2">
        <f t="shared" si="79"/>
        <v>2.0670309649170476E-2</v>
      </c>
      <c r="H570" s="2">
        <f t="shared" si="76"/>
        <v>0.56661434245509323</v>
      </c>
      <c r="I570" s="2">
        <f t="shared" si="77"/>
        <v>36.168080879888606</v>
      </c>
    </row>
    <row r="571" spans="1:9" ht="13.5" x14ac:dyDescent="0.25">
      <c r="A571" s="3">
        <v>42835</v>
      </c>
      <c r="B571" s="2">
        <v>4.9858000000000002</v>
      </c>
      <c r="C571" s="2">
        <f t="shared" si="72"/>
        <v>0</v>
      </c>
      <c r="D571" s="2">
        <f t="shared" si="73"/>
        <v>0</v>
      </c>
      <c r="E571" s="2">
        <f t="shared" si="74"/>
        <v>0</v>
      </c>
      <c r="F571" s="2">
        <f t="shared" si="79"/>
        <v>1.0875515773764477E-2</v>
      </c>
      <c r="G571" s="2">
        <f t="shared" si="79"/>
        <v>1.9193858959944014E-2</v>
      </c>
      <c r="H571" s="2">
        <f t="shared" si="76"/>
        <v>0.56661434245509323</v>
      </c>
      <c r="I571" s="2">
        <f t="shared" si="77"/>
        <v>36.168080879888606</v>
      </c>
    </row>
    <row r="572" spans="1:9" ht="13.5" x14ac:dyDescent="0.25">
      <c r="A572" s="3">
        <v>42836</v>
      </c>
      <c r="B572" s="2">
        <v>4.9858000000000002</v>
      </c>
      <c r="C572" s="2">
        <f t="shared" si="72"/>
        <v>0</v>
      </c>
      <c r="D572" s="2">
        <f t="shared" si="73"/>
        <v>0</v>
      </c>
      <c r="E572" s="2">
        <f t="shared" si="74"/>
        <v>0</v>
      </c>
      <c r="F572" s="2">
        <f t="shared" si="79"/>
        <v>1.0098693218495585E-2</v>
      </c>
      <c r="G572" s="2">
        <f t="shared" si="79"/>
        <v>1.7822869034233729E-2</v>
      </c>
      <c r="H572" s="2">
        <f t="shared" si="76"/>
        <v>0.56661434245509312</v>
      </c>
      <c r="I572" s="2">
        <f t="shared" si="77"/>
        <v>36.168080879888606</v>
      </c>
    </row>
    <row r="573" spans="1:9" ht="13.5" x14ac:dyDescent="0.25">
      <c r="A573" s="3">
        <v>42837</v>
      </c>
      <c r="B573" s="2">
        <v>4.9684999999999997</v>
      </c>
      <c r="C573" s="2">
        <f t="shared" si="72"/>
        <v>-1.7300000000000537E-2</v>
      </c>
      <c r="D573" s="2">
        <f t="shared" si="73"/>
        <v>0</v>
      </c>
      <c r="E573" s="2">
        <f t="shared" si="74"/>
        <v>1.7300000000000537E-2</v>
      </c>
      <c r="F573" s="2">
        <f t="shared" ref="F573:G588" si="80">((F572*13)+D573)/14</f>
        <v>9.3773579886030443E-3</v>
      </c>
      <c r="G573" s="2">
        <f t="shared" si="80"/>
        <v>1.7785521246074215E-2</v>
      </c>
      <c r="H573" s="2">
        <f t="shared" si="76"/>
        <v>0.52724673395067922</v>
      </c>
      <c r="I573" s="2">
        <f t="shared" si="77"/>
        <v>34.522695136940854</v>
      </c>
    </row>
    <row r="574" spans="1:9" ht="13.5" x14ac:dyDescent="0.25">
      <c r="A574" s="3">
        <v>42838</v>
      </c>
      <c r="B574" s="2">
        <v>4.9581999999999997</v>
      </c>
      <c r="C574" s="2">
        <f t="shared" si="72"/>
        <v>-1.0299999999999976E-2</v>
      </c>
      <c r="D574" s="2">
        <f t="shared" si="73"/>
        <v>0</v>
      </c>
      <c r="E574" s="2">
        <f t="shared" si="74"/>
        <v>1.0299999999999976E-2</v>
      </c>
      <c r="F574" s="2">
        <f t="shared" si="80"/>
        <v>8.7075467037028269E-3</v>
      </c>
      <c r="G574" s="2">
        <f t="shared" si="80"/>
        <v>1.7250841157068913E-2</v>
      </c>
      <c r="H574" s="2">
        <f t="shared" si="76"/>
        <v>0.50476070264751804</v>
      </c>
      <c r="I574" s="2">
        <f t="shared" si="77"/>
        <v>33.544250707732331</v>
      </c>
    </row>
    <row r="575" spans="1:9" ht="13.5" x14ac:dyDescent="0.25">
      <c r="A575" s="3">
        <v>42839</v>
      </c>
      <c r="B575" s="2">
        <v>4.9684999999999997</v>
      </c>
      <c r="C575" s="2">
        <f t="shared" si="72"/>
        <v>1.0299999999999976E-2</v>
      </c>
      <c r="D575" s="2">
        <f t="shared" si="73"/>
        <v>1.0299999999999976E-2</v>
      </c>
      <c r="E575" s="2">
        <f t="shared" si="74"/>
        <v>0</v>
      </c>
      <c r="F575" s="2">
        <f t="shared" si="80"/>
        <v>8.8212933677240517E-3</v>
      </c>
      <c r="G575" s="2">
        <f t="shared" si="80"/>
        <v>1.6018638217278277E-2</v>
      </c>
      <c r="H575" s="2">
        <f t="shared" si="76"/>
        <v>0.55068934375514444</v>
      </c>
      <c r="I575" s="2">
        <f t="shared" si="77"/>
        <v>35.512550980817153</v>
      </c>
    </row>
    <row r="576" spans="1:9" ht="13.5" x14ac:dyDescent="0.25">
      <c r="A576" s="3">
        <v>42842</v>
      </c>
      <c r="B576" s="2">
        <v>4.9927000000000001</v>
      </c>
      <c r="C576" s="2">
        <f t="shared" si="72"/>
        <v>2.4200000000000443E-2</v>
      </c>
      <c r="D576" s="2">
        <f t="shared" si="73"/>
        <v>2.4200000000000443E-2</v>
      </c>
      <c r="E576" s="2">
        <f t="shared" si="74"/>
        <v>0</v>
      </c>
      <c r="F576" s="2">
        <f t="shared" si="80"/>
        <v>9.9197724128866505E-3</v>
      </c>
      <c r="G576" s="2">
        <f t="shared" si="80"/>
        <v>1.4874449773186971E-2</v>
      </c>
      <c r="H576" s="2">
        <f t="shared" si="76"/>
        <v>0.66690012498938034</v>
      </c>
      <c r="I576" s="2">
        <f t="shared" si="77"/>
        <v>40.008403322522341</v>
      </c>
    </row>
    <row r="577" spans="1:9" ht="13.5" x14ac:dyDescent="0.25">
      <c r="A577" s="3">
        <v>42843</v>
      </c>
      <c r="B577" s="2">
        <v>5.0030999999999999</v>
      </c>
      <c r="C577" s="2">
        <f t="shared" si="72"/>
        <v>1.0399999999999743E-2</v>
      </c>
      <c r="D577" s="2">
        <f t="shared" si="73"/>
        <v>1.0399999999999743E-2</v>
      </c>
      <c r="E577" s="2">
        <f t="shared" si="74"/>
        <v>0</v>
      </c>
      <c r="F577" s="2">
        <f t="shared" si="80"/>
        <v>9.9540743833947277E-3</v>
      </c>
      <c r="G577" s="2">
        <f t="shared" si="80"/>
        <v>1.3811989075102187E-2</v>
      </c>
      <c r="H577" s="2">
        <f t="shared" si="76"/>
        <v>0.72068362704819788</v>
      </c>
      <c r="I577" s="2">
        <f t="shared" si="77"/>
        <v>41.883563934673909</v>
      </c>
    </row>
    <row r="578" spans="1:9" ht="13.5" x14ac:dyDescent="0.25">
      <c r="A578" s="3">
        <v>42844</v>
      </c>
      <c r="B578" s="2">
        <v>5.0445000000000002</v>
      </c>
      <c r="C578" s="2">
        <f t="shared" si="72"/>
        <v>4.1400000000000325E-2</v>
      </c>
      <c r="D578" s="2">
        <f t="shared" si="73"/>
        <v>4.1400000000000325E-2</v>
      </c>
      <c r="E578" s="2">
        <f t="shared" si="74"/>
        <v>0</v>
      </c>
      <c r="F578" s="2">
        <f t="shared" si="80"/>
        <v>1.2200211927437985E-2</v>
      </c>
      <c r="G578" s="2">
        <f t="shared" si="80"/>
        <v>1.2825418426880602E-2</v>
      </c>
      <c r="H578" s="2">
        <f t="shared" si="76"/>
        <v>0.9512525456376334</v>
      </c>
      <c r="I578" s="2">
        <f t="shared" si="77"/>
        <v>48.750867629324816</v>
      </c>
    </row>
    <row r="579" spans="1:9" ht="13.5" x14ac:dyDescent="0.25">
      <c r="A579" s="3">
        <v>42845</v>
      </c>
      <c r="B579" s="2">
        <v>5.0445000000000002</v>
      </c>
      <c r="C579" s="2">
        <f t="shared" ref="C579:C642" si="81">B579-B578</f>
        <v>0</v>
      </c>
      <c r="D579" s="2">
        <f t="shared" ref="D579:D642" si="82">IF(C579&gt;0,C579,0)</f>
        <v>0</v>
      </c>
      <c r="E579" s="2">
        <f t="shared" ref="E579:E642" si="83">IF(C579&lt;0,-C579,0)</f>
        <v>0</v>
      </c>
      <c r="F579" s="2">
        <f t="shared" si="80"/>
        <v>1.1328768218335271E-2</v>
      </c>
      <c r="G579" s="2">
        <f t="shared" si="80"/>
        <v>1.1909317110674845E-2</v>
      </c>
      <c r="H579" s="2">
        <f t="shared" si="76"/>
        <v>0.9512525456376334</v>
      </c>
      <c r="I579" s="2">
        <f t="shared" si="77"/>
        <v>48.750867629324816</v>
      </c>
    </row>
    <row r="580" spans="1:9" ht="13.5" x14ac:dyDescent="0.25">
      <c r="A580" s="3">
        <v>42846</v>
      </c>
      <c r="B580" s="2">
        <v>5.0514000000000001</v>
      </c>
      <c r="C580" s="2">
        <f t="shared" si="81"/>
        <v>6.8999999999999062E-3</v>
      </c>
      <c r="D580" s="2">
        <f t="shared" si="82"/>
        <v>6.8999999999999062E-3</v>
      </c>
      <c r="E580" s="2">
        <f t="shared" si="83"/>
        <v>0</v>
      </c>
      <c r="F580" s="2">
        <f t="shared" si="80"/>
        <v>1.1012427631311316E-2</v>
      </c>
      <c r="G580" s="2">
        <f t="shared" si="80"/>
        <v>1.10586516027695E-2</v>
      </c>
      <c r="H580" s="2">
        <f t="shared" si="76"/>
        <v>0.99582010781073815</v>
      </c>
      <c r="I580" s="2">
        <f t="shared" si="77"/>
        <v>49.895283844147485</v>
      </c>
    </row>
    <row r="581" spans="1:9" ht="13.5" x14ac:dyDescent="0.25">
      <c r="A581" s="3">
        <v>42849</v>
      </c>
      <c r="B581" s="2">
        <v>5.0514000000000001</v>
      </c>
      <c r="C581" s="2">
        <f t="shared" si="81"/>
        <v>0</v>
      </c>
      <c r="D581" s="2">
        <f t="shared" si="82"/>
        <v>0</v>
      </c>
      <c r="E581" s="2">
        <f t="shared" si="83"/>
        <v>0</v>
      </c>
      <c r="F581" s="2">
        <f t="shared" si="80"/>
        <v>1.0225825657646221E-2</v>
      </c>
      <c r="G581" s="2">
        <f t="shared" si="80"/>
        <v>1.0268747916857392E-2</v>
      </c>
      <c r="H581" s="2">
        <f t="shared" si="76"/>
        <v>0.99582010781073815</v>
      </c>
      <c r="I581" s="2">
        <f t="shared" si="77"/>
        <v>49.895283844147485</v>
      </c>
    </row>
    <row r="582" spans="1:9" ht="13.5" x14ac:dyDescent="0.25">
      <c r="A582" s="3">
        <v>42850</v>
      </c>
      <c r="B582" s="2">
        <v>5.0617000000000001</v>
      </c>
      <c r="C582" s="2">
        <f t="shared" si="81"/>
        <v>1.0299999999999976E-2</v>
      </c>
      <c r="D582" s="2">
        <f t="shared" si="82"/>
        <v>1.0299999999999976E-2</v>
      </c>
      <c r="E582" s="2">
        <f t="shared" si="83"/>
        <v>0</v>
      </c>
      <c r="F582" s="2">
        <f t="shared" si="80"/>
        <v>1.0231123824957205E-2</v>
      </c>
      <c r="G582" s="2">
        <f t="shared" si="80"/>
        <v>9.5352659227961496E-3</v>
      </c>
      <c r="H582" s="2">
        <f t="shared" si="76"/>
        <v>1.0729772937425326</v>
      </c>
      <c r="I582" s="2">
        <f t="shared" si="77"/>
        <v>51.760204850357525</v>
      </c>
    </row>
    <row r="583" spans="1:9" ht="13.5" x14ac:dyDescent="0.25">
      <c r="A583" s="3">
        <v>42851</v>
      </c>
      <c r="B583" s="2">
        <v>5.0479000000000003</v>
      </c>
      <c r="C583" s="2">
        <f t="shared" si="81"/>
        <v>-1.3799999999999812E-2</v>
      </c>
      <c r="D583" s="2">
        <f t="shared" si="82"/>
        <v>0</v>
      </c>
      <c r="E583" s="2">
        <f t="shared" si="83"/>
        <v>1.3799999999999812E-2</v>
      </c>
      <c r="F583" s="2">
        <f t="shared" si="80"/>
        <v>9.5003292660316898E-3</v>
      </c>
      <c r="G583" s="2">
        <f t="shared" si="80"/>
        <v>9.8398897854535539E-3</v>
      </c>
      <c r="H583" s="2">
        <f t="shared" si="76"/>
        <v>0.96549143061298903</v>
      </c>
      <c r="I583" s="2">
        <f t="shared" si="77"/>
        <v>49.122138899983689</v>
      </c>
    </row>
    <row r="584" spans="1:9" ht="13.5" x14ac:dyDescent="0.25">
      <c r="A584" s="3">
        <v>42852</v>
      </c>
      <c r="B584" s="2">
        <v>4.9996</v>
      </c>
      <c r="C584" s="2">
        <f t="shared" si="81"/>
        <v>-4.8300000000000232E-2</v>
      </c>
      <c r="D584" s="2">
        <f t="shared" si="82"/>
        <v>0</v>
      </c>
      <c r="E584" s="2">
        <f t="shared" si="83"/>
        <v>4.8300000000000232E-2</v>
      </c>
      <c r="F584" s="2">
        <f t="shared" si="80"/>
        <v>8.8217343184579973E-3</v>
      </c>
      <c r="G584" s="2">
        <f t="shared" si="80"/>
        <v>1.258704051506403E-2</v>
      </c>
      <c r="H584" s="2">
        <f t="shared" si="76"/>
        <v>0.70085849869953498</v>
      </c>
      <c r="I584" s="2">
        <f t="shared" si="77"/>
        <v>41.206161431736192</v>
      </c>
    </row>
    <row r="585" spans="1:9" ht="13.5" x14ac:dyDescent="0.25">
      <c r="A585" s="3">
        <v>42853</v>
      </c>
      <c r="B585" s="2">
        <v>4.9340000000000002</v>
      </c>
      <c r="C585" s="2">
        <f t="shared" si="81"/>
        <v>-6.5599999999999881E-2</v>
      </c>
      <c r="D585" s="2">
        <f t="shared" si="82"/>
        <v>0</v>
      </c>
      <c r="E585" s="2">
        <f t="shared" si="83"/>
        <v>6.5599999999999881E-2</v>
      </c>
      <c r="F585" s="2">
        <f t="shared" si="80"/>
        <v>8.1916104385681403E-3</v>
      </c>
      <c r="G585" s="2">
        <f t="shared" si="80"/>
        <v>1.6373680478273735E-2</v>
      </c>
      <c r="H585" s="2">
        <f t="shared" si="76"/>
        <v>0.50029133336500631</v>
      </c>
      <c r="I585" s="2">
        <f t="shared" si="77"/>
        <v>33.346278968558849</v>
      </c>
    </row>
    <row r="586" spans="1:9" ht="13.5" x14ac:dyDescent="0.25">
      <c r="A586" s="3">
        <v>42857</v>
      </c>
      <c r="B586" s="2">
        <v>4.9029999999999996</v>
      </c>
      <c r="C586" s="2">
        <f t="shared" si="81"/>
        <v>-3.1000000000000583E-2</v>
      </c>
      <c r="D586" s="2">
        <f t="shared" si="82"/>
        <v>0</v>
      </c>
      <c r="E586" s="2">
        <f t="shared" si="83"/>
        <v>3.1000000000000583E-2</v>
      </c>
      <c r="F586" s="2">
        <f t="shared" si="80"/>
        <v>7.606495407241844E-3</v>
      </c>
      <c r="G586" s="2">
        <f t="shared" si="80"/>
        <v>1.7418417586968511E-2</v>
      </c>
      <c r="H586" s="2">
        <f t="shared" si="76"/>
        <v>0.43669267711968279</v>
      </c>
      <c r="I586" s="2">
        <f t="shared" si="77"/>
        <v>30.395691721292494</v>
      </c>
    </row>
    <row r="587" spans="1:9" ht="13.5" x14ac:dyDescent="0.25">
      <c r="A587" s="3">
        <v>42858</v>
      </c>
      <c r="B587" s="2">
        <v>4.9029999999999996</v>
      </c>
      <c r="C587" s="2">
        <f t="shared" si="81"/>
        <v>0</v>
      </c>
      <c r="D587" s="2">
        <f t="shared" si="82"/>
        <v>0</v>
      </c>
      <c r="E587" s="2">
        <f t="shared" si="83"/>
        <v>0</v>
      </c>
      <c r="F587" s="2">
        <f t="shared" si="80"/>
        <v>7.0631743067245695E-3</v>
      </c>
      <c r="G587" s="2">
        <f t="shared" si="80"/>
        <v>1.6174244902185046E-2</v>
      </c>
      <c r="H587" s="2">
        <f t="shared" si="76"/>
        <v>0.43669267711968279</v>
      </c>
      <c r="I587" s="2">
        <f t="shared" si="77"/>
        <v>30.395691721292494</v>
      </c>
    </row>
    <row r="588" spans="1:9" ht="13.5" x14ac:dyDescent="0.25">
      <c r="A588" s="3">
        <v>42859</v>
      </c>
      <c r="B588" s="2">
        <v>5.0376000000000003</v>
      </c>
      <c r="C588" s="2">
        <f t="shared" si="81"/>
        <v>0.13460000000000072</v>
      </c>
      <c r="D588" s="2">
        <f t="shared" si="82"/>
        <v>0.13460000000000072</v>
      </c>
      <c r="E588" s="2">
        <f t="shared" si="83"/>
        <v>0</v>
      </c>
      <c r="F588" s="2">
        <f t="shared" si="80"/>
        <v>1.6172947570530009E-2</v>
      </c>
      <c r="G588" s="2">
        <f t="shared" si="80"/>
        <v>1.5018941694886115E-2</v>
      </c>
      <c r="H588" s="2">
        <f t="shared" si="76"/>
        <v>1.0768366972246006</v>
      </c>
      <c r="I588" s="2">
        <f t="shared" si="77"/>
        <v>51.849849276240214</v>
      </c>
    </row>
    <row r="589" spans="1:9" ht="13.5" x14ac:dyDescent="0.25">
      <c r="A589" s="3">
        <v>42860</v>
      </c>
      <c r="B589" s="2">
        <v>5.0376000000000003</v>
      </c>
      <c r="C589" s="2">
        <f t="shared" si="81"/>
        <v>0</v>
      </c>
      <c r="D589" s="2">
        <f t="shared" si="82"/>
        <v>0</v>
      </c>
      <c r="E589" s="2">
        <f t="shared" si="83"/>
        <v>0</v>
      </c>
      <c r="F589" s="2">
        <f t="shared" ref="F589:G604" si="84">((F588*13)+D589)/14</f>
        <v>1.5017737029777866E-2</v>
      </c>
      <c r="G589" s="2">
        <f t="shared" si="84"/>
        <v>1.3946160145251392E-2</v>
      </c>
      <c r="H589" s="2">
        <f t="shared" si="76"/>
        <v>1.0768366972246006</v>
      </c>
      <c r="I589" s="2">
        <f t="shared" si="77"/>
        <v>51.849849276240214</v>
      </c>
    </row>
    <row r="590" spans="1:9" ht="13.5" x14ac:dyDescent="0.25">
      <c r="A590" s="3">
        <v>42863</v>
      </c>
      <c r="B590" s="2">
        <v>4.9029999999999996</v>
      </c>
      <c r="C590" s="2">
        <f t="shared" si="81"/>
        <v>-0.13460000000000072</v>
      </c>
      <c r="D590" s="2">
        <f t="shared" si="82"/>
        <v>0</v>
      </c>
      <c r="E590" s="2">
        <f t="shared" si="83"/>
        <v>0.13460000000000072</v>
      </c>
      <c r="F590" s="2">
        <f t="shared" si="84"/>
        <v>1.3945041527650874E-2</v>
      </c>
      <c r="G590" s="2">
        <f t="shared" si="84"/>
        <v>2.2564291563447771E-2</v>
      </c>
      <c r="H590" s="2">
        <f t="shared" si="76"/>
        <v>0.61801370933535771</v>
      </c>
      <c r="I590" s="2">
        <f t="shared" si="77"/>
        <v>38.195826510593861</v>
      </c>
    </row>
    <row r="591" spans="1:9" ht="13.5" x14ac:dyDescent="0.25">
      <c r="A591" s="3">
        <v>42864</v>
      </c>
      <c r="B591" s="2">
        <v>4.8994999999999997</v>
      </c>
      <c r="C591" s="2">
        <f t="shared" si="81"/>
        <v>-3.4999999999998366E-3</v>
      </c>
      <c r="D591" s="2">
        <f t="shared" si="82"/>
        <v>0</v>
      </c>
      <c r="E591" s="2">
        <f t="shared" si="83"/>
        <v>3.4999999999998366E-3</v>
      </c>
      <c r="F591" s="2">
        <f t="shared" si="84"/>
        <v>1.2948967132818668E-2</v>
      </c>
      <c r="G591" s="2">
        <f t="shared" si="84"/>
        <v>2.1202556451772919E-2</v>
      </c>
      <c r="H591" s="2">
        <f t="shared" si="76"/>
        <v>0.61072669054188033</v>
      </c>
      <c r="I591" s="2">
        <f t="shared" si="77"/>
        <v>37.916220928605817</v>
      </c>
    </row>
    <row r="592" spans="1:9" ht="13.5" x14ac:dyDescent="0.25">
      <c r="A592" s="3">
        <v>42865</v>
      </c>
      <c r="B592" s="2">
        <v>4.8994999999999997</v>
      </c>
      <c r="C592" s="2">
        <f t="shared" si="81"/>
        <v>0</v>
      </c>
      <c r="D592" s="2">
        <f t="shared" si="82"/>
        <v>0</v>
      </c>
      <c r="E592" s="2">
        <f t="shared" si="83"/>
        <v>0</v>
      </c>
      <c r="F592" s="2">
        <f t="shared" si="84"/>
        <v>1.2024040909045906E-2</v>
      </c>
      <c r="G592" s="2">
        <f t="shared" si="84"/>
        <v>1.9688088133789139E-2</v>
      </c>
      <c r="H592" s="2">
        <f t="shared" si="76"/>
        <v>0.61072669054188033</v>
      </c>
      <c r="I592" s="2">
        <f t="shared" si="77"/>
        <v>37.916220928605817</v>
      </c>
    </row>
    <row r="593" spans="1:9" ht="13.5" x14ac:dyDescent="0.25">
      <c r="A593" s="3">
        <v>42866</v>
      </c>
      <c r="B593" s="2">
        <v>4.8994999999999997</v>
      </c>
      <c r="C593" s="2">
        <f t="shared" si="81"/>
        <v>0</v>
      </c>
      <c r="D593" s="2">
        <f t="shared" si="82"/>
        <v>0</v>
      </c>
      <c r="E593" s="2">
        <f t="shared" si="83"/>
        <v>0</v>
      </c>
      <c r="F593" s="2">
        <f t="shared" si="84"/>
        <v>1.1165180844114055E-2</v>
      </c>
      <c r="G593" s="2">
        <f t="shared" si="84"/>
        <v>1.8281796124232773E-2</v>
      </c>
      <c r="H593" s="2">
        <f t="shared" ref="H593:H656" si="85">F593/G593</f>
        <v>0.61072669054188033</v>
      </c>
      <c r="I593" s="2">
        <f t="shared" ref="I593:I656" si="86">IF(G593=0,100,100-(100/(1+H593)))</f>
        <v>37.916220928605817</v>
      </c>
    </row>
    <row r="594" spans="1:9" ht="13.5" x14ac:dyDescent="0.25">
      <c r="A594" s="3">
        <v>42867</v>
      </c>
      <c r="B594" s="2">
        <v>5.0376000000000003</v>
      </c>
      <c r="C594" s="2">
        <f t="shared" si="81"/>
        <v>0.13810000000000056</v>
      </c>
      <c r="D594" s="2">
        <f t="shared" si="82"/>
        <v>0.13810000000000056</v>
      </c>
      <c r="E594" s="2">
        <f t="shared" si="83"/>
        <v>0</v>
      </c>
      <c r="F594" s="2">
        <f t="shared" si="84"/>
        <v>2.0231953640963092E-2</v>
      </c>
      <c r="G594" s="2">
        <f t="shared" si="84"/>
        <v>1.6975953543930434E-2</v>
      </c>
      <c r="H594" s="2">
        <f t="shared" si="85"/>
        <v>1.1918007190940272</v>
      </c>
      <c r="I594" s="2">
        <f t="shared" si="86"/>
        <v>54.375414183943406</v>
      </c>
    </row>
    <row r="595" spans="1:9" ht="13.5" x14ac:dyDescent="0.25">
      <c r="A595" s="3">
        <v>42870</v>
      </c>
      <c r="B595" s="2">
        <v>4.8994999999999997</v>
      </c>
      <c r="C595" s="2">
        <f t="shared" si="81"/>
        <v>-0.13810000000000056</v>
      </c>
      <c r="D595" s="2">
        <f t="shared" si="82"/>
        <v>0</v>
      </c>
      <c r="E595" s="2">
        <f t="shared" si="83"/>
        <v>0.13810000000000056</v>
      </c>
      <c r="F595" s="2">
        <f t="shared" si="84"/>
        <v>1.8786814095180016E-2</v>
      </c>
      <c r="G595" s="2">
        <f t="shared" si="84"/>
        <v>2.5627671147935443E-2</v>
      </c>
      <c r="H595" s="2">
        <f t="shared" si="85"/>
        <v>0.73306754978762378</v>
      </c>
      <c r="I595" s="2">
        <f t="shared" si="86"/>
        <v>42.298844605189018</v>
      </c>
    </row>
    <row r="596" spans="1:9" ht="13.5" x14ac:dyDescent="0.25">
      <c r="A596" s="3">
        <v>42871</v>
      </c>
      <c r="B596" s="2">
        <v>4.8994999999999997</v>
      </c>
      <c r="C596" s="2">
        <f t="shared" si="81"/>
        <v>0</v>
      </c>
      <c r="D596" s="2">
        <f t="shared" si="82"/>
        <v>0</v>
      </c>
      <c r="E596" s="2">
        <f t="shared" si="83"/>
        <v>0</v>
      </c>
      <c r="F596" s="2">
        <f t="shared" si="84"/>
        <v>1.7444898802667159E-2</v>
      </c>
      <c r="G596" s="2">
        <f t="shared" si="84"/>
        <v>2.3797123208797198E-2</v>
      </c>
      <c r="H596" s="2">
        <f t="shared" si="85"/>
        <v>0.73306754978762378</v>
      </c>
      <c r="I596" s="2">
        <f t="shared" si="86"/>
        <v>42.298844605189018</v>
      </c>
    </row>
    <row r="597" spans="1:9" ht="13.5" x14ac:dyDescent="0.25">
      <c r="A597" s="3">
        <v>42872</v>
      </c>
      <c r="B597" s="2">
        <v>4.8650000000000002</v>
      </c>
      <c r="C597" s="2">
        <f t="shared" si="81"/>
        <v>-3.4499999999999531E-2</v>
      </c>
      <c r="D597" s="2">
        <f t="shared" si="82"/>
        <v>0</v>
      </c>
      <c r="E597" s="2">
        <f t="shared" si="83"/>
        <v>3.4499999999999531E-2</v>
      </c>
      <c r="F597" s="2">
        <f t="shared" si="84"/>
        <v>1.6198834602476647E-2</v>
      </c>
      <c r="G597" s="2">
        <f t="shared" si="84"/>
        <v>2.4561614408168793E-2</v>
      </c>
      <c r="H597" s="2">
        <f t="shared" si="85"/>
        <v>0.65951831721163978</v>
      </c>
      <c r="I597" s="2">
        <f t="shared" si="86"/>
        <v>39.741550929053766</v>
      </c>
    </row>
    <row r="598" spans="1:9" ht="13.5" x14ac:dyDescent="0.25">
      <c r="A598" s="3">
        <v>42873</v>
      </c>
      <c r="B598" s="2">
        <v>4.8304999999999998</v>
      </c>
      <c r="C598" s="2">
        <f t="shared" si="81"/>
        <v>-3.4500000000000419E-2</v>
      </c>
      <c r="D598" s="2">
        <f t="shared" si="82"/>
        <v>0</v>
      </c>
      <c r="E598" s="2">
        <f t="shared" si="83"/>
        <v>3.4500000000000419E-2</v>
      </c>
      <c r="F598" s="2">
        <f t="shared" si="84"/>
        <v>1.5041774988014029E-2</v>
      </c>
      <c r="G598" s="2">
        <f t="shared" si="84"/>
        <v>2.5271499093299624E-2</v>
      </c>
      <c r="H598" s="2">
        <f t="shared" si="85"/>
        <v>0.59520707230233683</v>
      </c>
      <c r="I598" s="2">
        <f t="shared" si="86"/>
        <v>37.312213733059998</v>
      </c>
    </row>
    <row r="599" spans="1:9" ht="13.5" x14ac:dyDescent="0.25">
      <c r="A599" s="3">
        <v>42874</v>
      </c>
      <c r="B599" s="2">
        <v>4.8304999999999998</v>
      </c>
      <c r="C599" s="2">
        <f t="shared" si="81"/>
        <v>0</v>
      </c>
      <c r="D599" s="2">
        <f t="shared" si="82"/>
        <v>0</v>
      </c>
      <c r="E599" s="2">
        <f t="shared" si="83"/>
        <v>0</v>
      </c>
      <c r="F599" s="2">
        <f t="shared" si="84"/>
        <v>1.3967362488870169E-2</v>
      </c>
      <c r="G599" s="2">
        <f t="shared" si="84"/>
        <v>2.3466392015206793E-2</v>
      </c>
      <c r="H599" s="2">
        <f t="shared" si="85"/>
        <v>0.59520707230233683</v>
      </c>
      <c r="I599" s="2">
        <f t="shared" si="86"/>
        <v>37.312213733059998</v>
      </c>
    </row>
    <row r="600" spans="1:9" ht="13.5" x14ac:dyDescent="0.25">
      <c r="A600" s="3">
        <v>42877</v>
      </c>
      <c r="B600" s="2">
        <v>4.8304999999999998</v>
      </c>
      <c r="C600" s="2">
        <f t="shared" si="81"/>
        <v>0</v>
      </c>
      <c r="D600" s="2">
        <f t="shared" si="82"/>
        <v>0</v>
      </c>
      <c r="E600" s="2">
        <f t="shared" si="83"/>
        <v>0</v>
      </c>
      <c r="F600" s="2">
        <f t="shared" si="84"/>
        <v>1.2969693739665156E-2</v>
      </c>
      <c r="G600" s="2">
        <f t="shared" si="84"/>
        <v>2.1790221156977735E-2</v>
      </c>
      <c r="H600" s="2">
        <f t="shared" si="85"/>
        <v>0.59520707230233683</v>
      </c>
      <c r="I600" s="2">
        <f t="shared" si="86"/>
        <v>37.312213733059998</v>
      </c>
    </row>
    <row r="601" spans="1:9" ht="13.5" x14ac:dyDescent="0.25">
      <c r="A601" s="3">
        <v>42878</v>
      </c>
      <c r="B601" s="2">
        <v>4.8304999999999998</v>
      </c>
      <c r="C601" s="2">
        <f t="shared" si="81"/>
        <v>0</v>
      </c>
      <c r="D601" s="2">
        <f t="shared" si="82"/>
        <v>0</v>
      </c>
      <c r="E601" s="2">
        <f t="shared" si="83"/>
        <v>0</v>
      </c>
      <c r="F601" s="2">
        <f t="shared" si="84"/>
        <v>1.2043287043974787E-2</v>
      </c>
      <c r="G601" s="2">
        <f t="shared" si="84"/>
        <v>2.023377678862218E-2</v>
      </c>
      <c r="H601" s="2">
        <f t="shared" si="85"/>
        <v>0.59520707230233683</v>
      </c>
      <c r="I601" s="2">
        <f t="shared" si="86"/>
        <v>37.312213733059998</v>
      </c>
    </row>
    <row r="602" spans="1:9" ht="13.5" x14ac:dyDescent="0.25">
      <c r="A602" s="3">
        <v>42879</v>
      </c>
      <c r="B602" s="2">
        <v>4.8304999999999998</v>
      </c>
      <c r="C602" s="2">
        <f t="shared" si="81"/>
        <v>0</v>
      </c>
      <c r="D602" s="2">
        <f t="shared" si="82"/>
        <v>0</v>
      </c>
      <c r="E602" s="2">
        <f t="shared" si="83"/>
        <v>0</v>
      </c>
      <c r="F602" s="2">
        <f t="shared" si="84"/>
        <v>1.1183052255119444E-2</v>
      </c>
      <c r="G602" s="2">
        <f t="shared" si="84"/>
        <v>1.8788507018006308E-2</v>
      </c>
      <c r="H602" s="2">
        <f t="shared" si="85"/>
        <v>0.59520707230233683</v>
      </c>
      <c r="I602" s="2">
        <f t="shared" si="86"/>
        <v>37.312213733059998</v>
      </c>
    </row>
    <row r="603" spans="1:9" ht="13.5" x14ac:dyDescent="0.25">
      <c r="A603" s="3">
        <v>42880</v>
      </c>
      <c r="B603" s="2">
        <v>4.7960000000000003</v>
      </c>
      <c r="C603" s="2">
        <f t="shared" si="81"/>
        <v>-3.4499999999999531E-2</v>
      </c>
      <c r="D603" s="2">
        <f t="shared" si="82"/>
        <v>0</v>
      </c>
      <c r="E603" s="2">
        <f t="shared" si="83"/>
        <v>3.4499999999999531E-2</v>
      </c>
      <c r="F603" s="2">
        <f t="shared" si="84"/>
        <v>1.0384262808325198E-2</v>
      </c>
      <c r="G603" s="2">
        <f t="shared" si="84"/>
        <v>1.9910756516720109E-2</v>
      </c>
      <c r="H603" s="2">
        <f t="shared" si="85"/>
        <v>0.52154034426592411</v>
      </c>
      <c r="I603" s="2">
        <f t="shared" si="86"/>
        <v>34.277128847184414</v>
      </c>
    </row>
    <row r="604" spans="1:9" ht="13.5" x14ac:dyDescent="0.25">
      <c r="A604" s="3">
        <v>42881</v>
      </c>
      <c r="B604" s="2">
        <v>4.7960000000000003</v>
      </c>
      <c r="C604" s="2">
        <f t="shared" si="81"/>
        <v>0</v>
      </c>
      <c r="D604" s="2">
        <f t="shared" si="82"/>
        <v>0</v>
      </c>
      <c r="E604" s="2">
        <f t="shared" si="83"/>
        <v>0</v>
      </c>
      <c r="F604" s="2">
        <f t="shared" si="84"/>
        <v>9.6425297505876844E-3</v>
      </c>
      <c r="G604" s="2">
        <f t="shared" si="84"/>
        <v>1.8488559622668675E-2</v>
      </c>
      <c r="H604" s="2">
        <f t="shared" si="85"/>
        <v>0.52154034426592411</v>
      </c>
      <c r="I604" s="2">
        <f t="shared" si="86"/>
        <v>34.277128847184414</v>
      </c>
    </row>
    <row r="605" spans="1:9" ht="13.5" x14ac:dyDescent="0.25">
      <c r="A605" s="3">
        <v>42884</v>
      </c>
      <c r="B605" s="2">
        <v>4.8304999999999998</v>
      </c>
      <c r="C605" s="2">
        <f t="shared" si="81"/>
        <v>3.4499999999999531E-2</v>
      </c>
      <c r="D605" s="2">
        <f t="shared" si="82"/>
        <v>3.4499999999999531E-2</v>
      </c>
      <c r="E605" s="2">
        <f t="shared" si="83"/>
        <v>0</v>
      </c>
      <c r="F605" s="2">
        <f t="shared" ref="F605:G620" si="87">((F604*13)+D605)/14</f>
        <v>1.1418063339831388E-2</v>
      </c>
      <c r="G605" s="2">
        <f t="shared" si="87"/>
        <v>1.7167948221049483E-2</v>
      </c>
      <c r="H605" s="2">
        <f t="shared" si="85"/>
        <v>0.66508025262050785</v>
      </c>
      <c r="I605" s="2">
        <f t="shared" si="86"/>
        <v>39.942834681619857</v>
      </c>
    </row>
    <row r="606" spans="1:9" ht="13.5" x14ac:dyDescent="0.25">
      <c r="A606" s="3">
        <v>42885</v>
      </c>
      <c r="B606" s="2">
        <v>4.8304999999999998</v>
      </c>
      <c r="C606" s="2">
        <f t="shared" si="81"/>
        <v>0</v>
      </c>
      <c r="D606" s="2">
        <f t="shared" si="82"/>
        <v>0</v>
      </c>
      <c r="E606" s="2">
        <f t="shared" si="83"/>
        <v>0</v>
      </c>
      <c r="F606" s="2">
        <f t="shared" si="87"/>
        <v>1.0602487386986287E-2</v>
      </c>
      <c r="G606" s="2">
        <f t="shared" si="87"/>
        <v>1.5941666205260236E-2</v>
      </c>
      <c r="H606" s="2">
        <f t="shared" si="85"/>
        <v>0.66508025262050763</v>
      </c>
      <c r="I606" s="2">
        <f t="shared" si="86"/>
        <v>39.942834681619857</v>
      </c>
    </row>
    <row r="607" spans="1:9" ht="13.5" x14ac:dyDescent="0.25">
      <c r="A607" s="3">
        <v>42886</v>
      </c>
      <c r="B607" s="2">
        <v>4.8304999999999998</v>
      </c>
      <c r="C607" s="2">
        <f t="shared" si="81"/>
        <v>0</v>
      </c>
      <c r="D607" s="2">
        <f t="shared" si="82"/>
        <v>0</v>
      </c>
      <c r="E607" s="2">
        <f t="shared" si="83"/>
        <v>0</v>
      </c>
      <c r="F607" s="2">
        <f t="shared" si="87"/>
        <v>9.8451668593444088E-3</v>
      </c>
      <c r="G607" s="2">
        <f t="shared" si="87"/>
        <v>1.4802975762027363E-2</v>
      </c>
      <c r="H607" s="2">
        <f t="shared" si="85"/>
        <v>0.66508025262050752</v>
      </c>
      <c r="I607" s="2">
        <f t="shared" si="86"/>
        <v>39.94283468161985</v>
      </c>
    </row>
    <row r="608" spans="1:9" ht="13.5" x14ac:dyDescent="0.25">
      <c r="A608" s="3">
        <v>42887</v>
      </c>
      <c r="B608" s="2">
        <v>4.8304999999999998</v>
      </c>
      <c r="C608" s="2">
        <f t="shared" si="81"/>
        <v>0</v>
      </c>
      <c r="D608" s="2">
        <f t="shared" si="82"/>
        <v>0</v>
      </c>
      <c r="E608" s="2">
        <f t="shared" si="83"/>
        <v>0</v>
      </c>
      <c r="F608" s="2">
        <f t="shared" si="87"/>
        <v>9.1419406551055231E-3</v>
      </c>
      <c r="G608" s="2">
        <f t="shared" si="87"/>
        <v>1.374562035045398E-2</v>
      </c>
      <c r="H608" s="2">
        <f t="shared" si="85"/>
        <v>0.66508025262050763</v>
      </c>
      <c r="I608" s="2">
        <f t="shared" si="86"/>
        <v>39.942834681619857</v>
      </c>
    </row>
    <row r="609" spans="1:9" ht="13.5" x14ac:dyDescent="0.25">
      <c r="A609" s="3">
        <v>42888</v>
      </c>
      <c r="B609" s="2">
        <v>4.8650000000000002</v>
      </c>
      <c r="C609" s="2">
        <f t="shared" si="81"/>
        <v>3.4500000000000419E-2</v>
      </c>
      <c r="D609" s="2">
        <f t="shared" si="82"/>
        <v>3.4500000000000419E-2</v>
      </c>
      <c r="E609" s="2">
        <f t="shared" si="83"/>
        <v>0</v>
      </c>
      <c r="F609" s="2">
        <f t="shared" si="87"/>
        <v>1.0953230608312301E-2</v>
      </c>
      <c r="G609" s="2">
        <f t="shared" si="87"/>
        <v>1.2763790325421553E-2</v>
      </c>
      <c r="H609" s="2">
        <f t="shared" si="85"/>
        <v>0.85814874179630074</v>
      </c>
      <c r="I609" s="2">
        <f t="shared" si="86"/>
        <v>46.182995068883194</v>
      </c>
    </row>
    <row r="610" spans="1:9" ht="13.5" x14ac:dyDescent="0.25">
      <c r="A610" s="3">
        <v>42891</v>
      </c>
      <c r="B610" s="2">
        <v>4.8650000000000002</v>
      </c>
      <c r="C610" s="2">
        <f t="shared" si="81"/>
        <v>0</v>
      </c>
      <c r="D610" s="2">
        <f t="shared" si="82"/>
        <v>0</v>
      </c>
      <c r="E610" s="2">
        <f t="shared" si="83"/>
        <v>0</v>
      </c>
      <c r="F610" s="2">
        <f t="shared" si="87"/>
        <v>1.0170856993432852E-2</v>
      </c>
      <c r="G610" s="2">
        <f t="shared" si="87"/>
        <v>1.185209101646287E-2</v>
      </c>
      <c r="H610" s="2">
        <f t="shared" si="85"/>
        <v>0.85814874179630085</v>
      </c>
      <c r="I610" s="2">
        <f t="shared" si="86"/>
        <v>46.182995068883194</v>
      </c>
    </row>
    <row r="611" spans="1:9" ht="13.5" x14ac:dyDescent="0.25">
      <c r="A611" s="3">
        <v>42892</v>
      </c>
      <c r="B611" s="2">
        <v>4.8304999999999998</v>
      </c>
      <c r="C611" s="2">
        <f t="shared" si="81"/>
        <v>-3.4500000000000419E-2</v>
      </c>
      <c r="D611" s="2">
        <f t="shared" si="82"/>
        <v>0</v>
      </c>
      <c r="E611" s="2">
        <f t="shared" si="83"/>
        <v>3.4500000000000419E-2</v>
      </c>
      <c r="F611" s="2">
        <f t="shared" si="87"/>
        <v>9.4443672081876481E-3</v>
      </c>
      <c r="G611" s="2">
        <f t="shared" si="87"/>
        <v>1.3469798801001267E-2</v>
      </c>
      <c r="H611" s="2">
        <f t="shared" si="85"/>
        <v>0.70115131990580348</v>
      </c>
      <c r="I611" s="2">
        <f t="shared" si="86"/>
        <v>41.21628168531344</v>
      </c>
    </row>
    <row r="612" spans="1:9" ht="13.5" x14ac:dyDescent="0.25">
      <c r="A612" s="3">
        <v>42893</v>
      </c>
      <c r="B612" s="2">
        <v>4.7995000000000001</v>
      </c>
      <c r="C612" s="2">
        <f t="shared" si="81"/>
        <v>-3.0999999999999694E-2</v>
      </c>
      <c r="D612" s="2">
        <f t="shared" si="82"/>
        <v>0</v>
      </c>
      <c r="E612" s="2">
        <f t="shared" si="83"/>
        <v>3.0999999999999694E-2</v>
      </c>
      <c r="F612" s="2">
        <f t="shared" si="87"/>
        <v>8.769769550459959E-3</v>
      </c>
      <c r="G612" s="2">
        <f t="shared" si="87"/>
        <v>1.4721956029501155E-2</v>
      </c>
      <c r="H612" s="2">
        <f t="shared" si="85"/>
        <v>0.59569323076949288</v>
      </c>
      <c r="I612" s="2">
        <f t="shared" si="86"/>
        <v>37.33131276631606</v>
      </c>
    </row>
    <row r="613" spans="1:9" ht="13.5" x14ac:dyDescent="0.25">
      <c r="A613" s="3">
        <v>42894</v>
      </c>
      <c r="B613" s="2">
        <v>4.8304999999999998</v>
      </c>
      <c r="C613" s="2">
        <f t="shared" si="81"/>
        <v>3.0999999999999694E-2</v>
      </c>
      <c r="D613" s="2">
        <f t="shared" si="82"/>
        <v>3.0999999999999694E-2</v>
      </c>
      <c r="E613" s="2">
        <f t="shared" si="83"/>
        <v>0</v>
      </c>
      <c r="F613" s="2">
        <f t="shared" si="87"/>
        <v>1.0357643153998512E-2</v>
      </c>
      <c r="G613" s="2">
        <f t="shared" si="87"/>
        <v>1.3670387741679644E-2</v>
      </c>
      <c r="H613" s="2">
        <f t="shared" si="85"/>
        <v>0.75767003465593696</v>
      </c>
      <c r="I613" s="2">
        <f t="shared" si="86"/>
        <v>43.106500066393316</v>
      </c>
    </row>
    <row r="614" spans="1:9" ht="13.5" x14ac:dyDescent="0.25">
      <c r="A614" s="3">
        <v>42895</v>
      </c>
      <c r="B614" s="2">
        <v>4.8304999999999998</v>
      </c>
      <c r="C614" s="2">
        <f t="shared" si="81"/>
        <v>0</v>
      </c>
      <c r="D614" s="2">
        <f t="shared" si="82"/>
        <v>0</v>
      </c>
      <c r="E614" s="2">
        <f t="shared" si="83"/>
        <v>0</v>
      </c>
      <c r="F614" s="2">
        <f t="shared" si="87"/>
        <v>9.6178115001414755E-3</v>
      </c>
      <c r="G614" s="2">
        <f t="shared" si="87"/>
        <v>1.2693931474416813E-2</v>
      </c>
      <c r="H614" s="2">
        <f t="shared" si="85"/>
        <v>0.75767003465593696</v>
      </c>
      <c r="I614" s="2">
        <f t="shared" si="86"/>
        <v>43.106500066393316</v>
      </c>
    </row>
    <row r="615" spans="1:9" ht="13.5" x14ac:dyDescent="0.25">
      <c r="A615" s="3">
        <v>42898</v>
      </c>
      <c r="B615" s="2">
        <v>4.8304999999999998</v>
      </c>
      <c r="C615" s="2">
        <f t="shared" si="81"/>
        <v>0</v>
      </c>
      <c r="D615" s="2">
        <f t="shared" si="82"/>
        <v>0</v>
      </c>
      <c r="E615" s="2">
        <f t="shared" si="83"/>
        <v>0</v>
      </c>
      <c r="F615" s="2">
        <f t="shared" si="87"/>
        <v>8.9308249644170831E-3</v>
      </c>
      <c r="G615" s="2">
        <f t="shared" si="87"/>
        <v>1.1787222083387042E-2</v>
      </c>
      <c r="H615" s="2">
        <f t="shared" si="85"/>
        <v>0.75767003465593674</v>
      </c>
      <c r="I615" s="2">
        <f t="shared" si="86"/>
        <v>43.106500066393316</v>
      </c>
    </row>
    <row r="616" spans="1:9" ht="13.5" x14ac:dyDescent="0.25">
      <c r="A616" s="3">
        <v>42899</v>
      </c>
      <c r="B616" s="2">
        <v>4.8650000000000002</v>
      </c>
      <c r="C616" s="2">
        <f t="shared" si="81"/>
        <v>3.4500000000000419E-2</v>
      </c>
      <c r="D616" s="2">
        <f t="shared" si="82"/>
        <v>3.4500000000000419E-2</v>
      </c>
      <c r="E616" s="2">
        <f t="shared" si="83"/>
        <v>0</v>
      </c>
      <c r="F616" s="2">
        <f t="shared" si="87"/>
        <v>1.0757194609815893E-2</v>
      </c>
      <c r="G616" s="2">
        <f t="shared" si="87"/>
        <v>1.0945277648859397E-2</v>
      </c>
      <c r="H616" s="2">
        <f t="shared" si="85"/>
        <v>0.98281605592133126</v>
      </c>
      <c r="I616" s="2">
        <f t="shared" si="86"/>
        <v>49.566678310190397</v>
      </c>
    </row>
    <row r="617" spans="1:9" ht="13.5" x14ac:dyDescent="0.25">
      <c r="A617" s="3">
        <v>42900</v>
      </c>
      <c r="B617" s="2">
        <v>4.8650000000000002</v>
      </c>
      <c r="C617" s="2">
        <f t="shared" si="81"/>
        <v>0</v>
      </c>
      <c r="D617" s="2">
        <f t="shared" si="82"/>
        <v>0</v>
      </c>
      <c r="E617" s="2">
        <f t="shared" si="83"/>
        <v>0</v>
      </c>
      <c r="F617" s="2">
        <f t="shared" si="87"/>
        <v>9.9888235662576163E-3</v>
      </c>
      <c r="G617" s="2">
        <f t="shared" si="87"/>
        <v>1.0163472102512297E-2</v>
      </c>
      <c r="H617" s="2">
        <f t="shared" si="85"/>
        <v>0.98281605592133126</v>
      </c>
      <c r="I617" s="2">
        <f t="shared" si="86"/>
        <v>49.566678310190397</v>
      </c>
    </row>
    <row r="618" spans="1:9" ht="13.5" x14ac:dyDescent="0.25">
      <c r="A618" s="3">
        <v>42901</v>
      </c>
      <c r="B618" s="2">
        <v>4.8650000000000002</v>
      </c>
      <c r="C618" s="2">
        <f t="shared" si="81"/>
        <v>0</v>
      </c>
      <c r="D618" s="2">
        <f t="shared" si="82"/>
        <v>0</v>
      </c>
      <c r="E618" s="2">
        <f t="shared" si="83"/>
        <v>0</v>
      </c>
      <c r="F618" s="2">
        <f t="shared" si="87"/>
        <v>9.2753361686677867E-3</v>
      </c>
      <c r="G618" s="2">
        <f t="shared" si="87"/>
        <v>9.4375098094757037E-3</v>
      </c>
      <c r="H618" s="2">
        <f t="shared" si="85"/>
        <v>0.98281605592133137</v>
      </c>
      <c r="I618" s="2">
        <f t="shared" si="86"/>
        <v>49.566678310190397</v>
      </c>
    </row>
    <row r="619" spans="1:9" ht="13.5" x14ac:dyDescent="0.25">
      <c r="A619" s="3">
        <v>42902</v>
      </c>
      <c r="B619" s="2">
        <v>4.8685</v>
      </c>
      <c r="C619" s="2">
        <f t="shared" si="81"/>
        <v>3.4999999999998366E-3</v>
      </c>
      <c r="D619" s="2">
        <f t="shared" si="82"/>
        <v>3.4999999999998366E-3</v>
      </c>
      <c r="E619" s="2">
        <f t="shared" si="83"/>
        <v>0</v>
      </c>
      <c r="F619" s="2">
        <f t="shared" si="87"/>
        <v>8.8628121566200757E-3</v>
      </c>
      <c r="G619" s="2">
        <f t="shared" si="87"/>
        <v>8.7634019659417247E-3</v>
      </c>
      <c r="H619" s="2">
        <f t="shared" si="85"/>
        <v>1.0113437898962869</v>
      </c>
      <c r="I619" s="2">
        <f t="shared" si="86"/>
        <v>50.281995299691459</v>
      </c>
    </row>
    <row r="620" spans="1:9" ht="13.5" x14ac:dyDescent="0.25">
      <c r="A620" s="3">
        <v>42905</v>
      </c>
      <c r="B620" s="2">
        <v>4.8304999999999998</v>
      </c>
      <c r="C620" s="2">
        <f t="shared" si="81"/>
        <v>-3.8000000000000256E-2</v>
      </c>
      <c r="D620" s="2">
        <f t="shared" si="82"/>
        <v>0</v>
      </c>
      <c r="E620" s="2">
        <f t="shared" si="83"/>
        <v>3.8000000000000256E-2</v>
      </c>
      <c r="F620" s="2">
        <f t="shared" si="87"/>
        <v>8.2297541454329267E-3</v>
      </c>
      <c r="G620" s="2">
        <f t="shared" si="87"/>
        <v>1.0851730396945905E-2</v>
      </c>
      <c r="H620" s="2">
        <f t="shared" si="85"/>
        <v>0.75838173677343623</v>
      </c>
      <c r="I620" s="2">
        <f t="shared" si="86"/>
        <v>43.129527616968879</v>
      </c>
    </row>
    <row r="621" spans="1:9" ht="13.5" x14ac:dyDescent="0.25">
      <c r="A621" s="3">
        <v>42906</v>
      </c>
      <c r="B621" s="2">
        <v>4.8304999999999998</v>
      </c>
      <c r="C621" s="2">
        <f t="shared" si="81"/>
        <v>0</v>
      </c>
      <c r="D621" s="2">
        <f t="shared" si="82"/>
        <v>0</v>
      </c>
      <c r="E621" s="2">
        <f t="shared" si="83"/>
        <v>0</v>
      </c>
      <c r="F621" s="2">
        <f t="shared" ref="F621:G636" si="88">((F620*13)+D621)/14</f>
        <v>7.6419145636162896E-3</v>
      </c>
      <c r="G621" s="2">
        <f t="shared" si="88"/>
        <v>1.0076606797164055E-2</v>
      </c>
      <c r="H621" s="2">
        <f t="shared" si="85"/>
        <v>0.75838173677343634</v>
      </c>
      <c r="I621" s="2">
        <f t="shared" si="86"/>
        <v>43.129527616968886</v>
      </c>
    </row>
    <row r="622" spans="1:9" ht="13.5" x14ac:dyDescent="0.25">
      <c r="A622" s="3">
        <v>42907</v>
      </c>
      <c r="B622" s="2">
        <v>4.8304999999999998</v>
      </c>
      <c r="C622" s="2">
        <f t="shared" si="81"/>
        <v>0</v>
      </c>
      <c r="D622" s="2">
        <f t="shared" si="82"/>
        <v>0</v>
      </c>
      <c r="E622" s="2">
        <f t="shared" si="83"/>
        <v>0</v>
      </c>
      <c r="F622" s="2">
        <f t="shared" si="88"/>
        <v>7.0960635233579834E-3</v>
      </c>
      <c r="G622" s="2">
        <f t="shared" si="88"/>
        <v>9.3568491687951953E-3</v>
      </c>
      <c r="H622" s="2">
        <f t="shared" si="85"/>
        <v>0.75838173677343623</v>
      </c>
      <c r="I622" s="2">
        <f t="shared" si="86"/>
        <v>43.129527616968879</v>
      </c>
    </row>
    <row r="623" spans="1:9" ht="13.5" x14ac:dyDescent="0.25">
      <c r="A623" s="3">
        <v>42908</v>
      </c>
      <c r="B623" s="2">
        <v>4.8822999999999999</v>
      </c>
      <c r="C623" s="2">
        <f t="shared" si="81"/>
        <v>5.1800000000000068E-2</v>
      </c>
      <c r="D623" s="2">
        <f t="shared" si="82"/>
        <v>5.1800000000000068E-2</v>
      </c>
      <c r="E623" s="2">
        <f t="shared" si="83"/>
        <v>0</v>
      </c>
      <c r="F623" s="2">
        <f t="shared" si="88"/>
        <v>1.0289201843118132E-2</v>
      </c>
      <c r="G623" s="2">
        <f t="shared" si="88"/>
        <v>8.6885027995955381E-3</v>
      </c>
      <c r="H623" s="2">
        <f t="shared" si="85"/>
        <v>1.1842318613970071</v>
      </c>
      <c r="I623" s="2">
        <f t="shared" si="86"/>
        <v>54.217314669129834</v>
      </c>
    </row>
    <row r="624" spans="1:9" ht="13.5" x14ac:dyDescent="0.25">
      <c r="A624" s="3">
        <v>42909</v>
      </c>
      <c r="B624" s="2">
        <v>4.8304999999999998</v>
      </c>
      <c r="C624" s="2">
        <f t="shared" si="81"/>
        <v>-5.1800000000000068E-2</v>
      </c>
      <c r="D624" s="2">
        <f t="shared" si="82"/>
        <v>0</v>
      </c>
      <c r="E624" s="2">
        <f t="shared" si="83"/>
        <v>5.1800000000000068E-2</v>
      </c>
      <c r="F624" s="2">
        <f t="shared" si="88"/>
        <v>9.5542588543239809E-3</v>
      </c>
      <c r="G624" s="2">
        <f t="shared" si="88"/>
        <v>1.1767895456767291E-2</v>
      </c>
      <c r="H624" s="2">
        <f t="shared" si="85"/>
        <v>0.81189188750225272</v>
      </c>
      <c r="I624" s="2">
        <f t="shared" si="86"/>
        <v>44.809069078700389</v>
      </c>
    </row>
    <row r="625" spans="1:9" ht="13.5" x14ac:dyDescent="0.25">
      <c r="A625" s="3">
        <v>42914</v>
      </c>
      <c r="B625" s="2">
        <v>4.8304999999999998</v>
      </c>
      <c r="C625" s="2">
        <f t="shared" si="81"/>
        <v>0</v>
      </c>
      <c r="D625" s="2">
        <f t="shared" si="82"/>
        <v>0</v>
      </c>
      <c r="E625" s="2">
        <f t="shared" si="83"/>
        <v>0</v>
      </c>
      <c r="F625" s="2">
        <f t="shared" si="88"/>
        <v>8.8718117933008385E-3</v>
      </c>
      <c r="G625" s="2">
        <f t="shared" si="88"/>
        <v>1.0927331495569627E-2</v>
      </c>
      <c r="H625" s="2">
        <f t="shared" si="85"/>
        <v>0.81189188750225272</v>
      </c>
      <c r="I625" s="2">
        <f t="shared" si="86"/>
        <v>44.809069078700389</v>
      </c>
    </row>
    <row r="626" spans="1:9" ht="13.5" x14ac:dyDescent="0.25">
      <c r="A626" s="3">
        <v>42915</v>
      </c>
      <c r="B626" s="2">
        <v>4.8304999999999998</v>
      </c>
      <c r="C626" s="2">
        <f t="shared" si="81"/>
        <v>0</v>
      </c>
      <c r="D626" s="2">
        <f t="shared" si="82"/>
        <v>0</v>
      </c>
      <c r="E626" s="2">
        <f t="shared" si="83"/>
        <v>0</v>
      </c>
      <c r="F626" s="2">
        <f t="shared" si="88"/>
        <v>8.2381109509222072E-3</v>
      </c>
      <c r="G626" s="2">
        <f t="shared" si="88"/>
        <v>1.0146807817314654E-2</v>
      </c>
      <c r="H626" s="2">
        <f t="shared" si="85"/>
        <v>0.81189188750225272</v>
      </c>
      <c r="I626" s="2">
        <f t="shared" si="86"/>
        <v>44.809069078700389</v>
      </c>
    </row>
    <row r="627" spans="1:9" ht="13.5" x14ac:dyDescent="0.25">
      <c r="A627" s="3">
        <v>42916</v>
      </c>
      <c r="B627" s="2">
        <v>4.8304999999999998</v>
      </c>
      <c r="C627" s="2">
        <f t="shared" si="81"/>
        <v>0</v>
      </c>
      <c r="D627" s="2">
        <f t="shared" si="82"/>
        <v>0</v>
      </c>
      <c r="E627" s="2">
        <f t="shared" si="83"/>
        <v>0</v>
      </c>
      <c r="F627" s="2">
        <f t="shared" si="88"/>
        <v>7.6496744544277632E-3</v>
      </c>
      <c r="G627" s="2">
        <f t="shared" si="88"/>
        <v>9.4220358303636065E-3</v>
      </c>
      <c r="H627" s="2">
        <f t="shared" si="85"/>
        <v>0.81189188750225272</v>
      </c>
      <c r="I627" s="2">
        <f t="shared" si="86"/>
        <v>44.809069078700389</v>
      </c>
    </row>
    <row r="628" spans="1:9" ht="13.5" x14ac:dyDescent="0.25">
      <c r="A628" s="3">
        <v>42919</v>
      </c>
      <c r="B628" s="2">
        <v>4.8304999999999998</v>
      </c>
      <c r="C628" s="2">
        <f t="shared" si="81"/>
        <v>0</v>
      </c>
      <c r="D628" s="2">
        <f t="shared" si="82"/>
        <v>0</v>
      </c>
      <c r="E628" s="2">
        <f t="shared" si="83"/>
        <v>0</v>
      </c>
      <c r="F628" s="2">
        <f t="shared" si="88"/>
        <v>7.1032691362543513E-3</v>
      </c>
      <c r="G628" s="2">
        <f t="shared" si="88"/>
        <v>8.7490332710519203E-3</v>
      </c>
      <c r="H628" s="2">
        <f t="shared" si="85"/>
        <v>0.81189188750225261</v>
      </c>
      <c r="I628" s="2">
        <f t="shared" si="86"/>
        <v>44.809069078700389</v>
      </c>
    </row>
    <row r="629" spans="1:9" ht="13.5" x14ac:dyDescent="0.25">
      <c r="A629" s="3">
        <v>42920</v>
      </c>
      <c r="B629" s="2">
        <v>4.8304999999999998</v>
      </c>
      <c r="C629" s="2">
        <f t="shared" si="81"/>
        <v>0</v>
      </c>
      <c r="D629" s="2">
        <f t="shared" si="82"/>
        <v>0</v>
      </c>
      <c r="E629" s="2">
        <f t="shared" si="83"/>
        <v>0</v>
      </c>
      <c r="F629" s="2">
        <f t="shared" si="88"/>
        <v>6.5958927693790404E-3</v>
      </c>
      <c r="G629" s="2">
        <f t="shared" si="88"/>
        <v>8.1241023231196398E-3</v>
      </c>
      <c r="H629" s="2">
        <f t="shared" si="85"/>
        <v>0.81189188750225272</v>
      </c>
      <c r="I629" s="2">
        <f t="shared" si="86"/>
        <v>44.809069078700389</v>
      </c>
    </row>
    <row r="630" spans="1:9" ht="13.5" x14ac:dyDescent="0.25">
      <c r="A630" s="3">
        <v>42921</v>
      </c>
      <c r="B630" s="2">
        <v>4.9512999999999998</v>
      </c>
      <c r="C630" s="2">
        <f t="shared" si="81"/>
        <v>0.12080000000000002</v>
      </c>
      <c r="D630" s="2">
        <f t="shared" si="82"/>
        <v>0.12080000000000002</v>
      </c>
      <c r="E630" s="2">
        <f t="shared" si="83"/>
        <v>0</v>
      </c>
      <c r="F630" s="2">
        <f t="shared" si="88"/>
        <v>1.4753329000137681E-2</v>
      </c>
      <c r="G630" s="2">
        <f t="shared" si="88"/>
        <v>7.5438093000396653E-3</v>
      </c>
      <c r="H630" s="2">
        <f t="shared" si="85"/>
        <v>1.9556868968122123</v>
      </c>
      <c r="I630" s="2">
        <f t="shared" si="86"/>
        <v>66.166917034462386</v>
      </c>
    </row>
    <row r="631" spans="1:9" ht="13.5" x14ac:dyDescent="0.25">
      <c r="A631" s="3">
        <v>42922</v>
      </c>
      <c r="B631" s="2">
        <v>4.8304999999999998</v>
      </c>
      <c r="C631" s="2">
        <f t="shared" si="81"/>
        <v>-0.12080000000000002</v>
      </c>
      <c r="D631" s="2">
        <f t="shared" si="82"/>
        <v>0</v>
      </c>
      <c r="E631" s="2">
        <f t="shared" si="83"/>
        <v>0.12080000000000002</v>
      </c>
      <c r="F631" s="2">
        <f t="shared" si="88"/>
        <v>1.3699519785842133E-2</v>
      </c>
      <c r="G631" s="2">
        <f t="shared" si="88"/>
        <v>1.563353720717969E-2</v>
      </c>
      <c r="H631" s="2">
        <f t="shared" si="85"/>
        <v>0.87629047759905798</v>
      </c>
      <c r="I631" s="2">
        <f t="shared" si="86"/>
        <v>46.703348338705972</v>
      </c>
    </row>
    <row r="632" spans="1:9" ht="13.5" x14ac:dyDescent="0.25">
      <c r="A632" s="3">
        <v>42923</v>
      </c>
      <c r="B632" s="2">
        <v>4.8235999999999999</v>
      </c>
      <c r="C632" s="2">
        <f t="shared" si="81"/>
        <v>-6.8999999999999062E-3</v>
      </c>
      <c r="D632" s="2">
        <f t="shared" si="82"/>
        <v>0</v>
      </c>
      <c r="E632" s="2">
        <f t="shared" si="83"/>
        <v>6.8999999999999062E-3</v>
      </c>
      <c r="F632" s="2">
        <f t="shared" si="88"/>
        <v>1.272098265828198E-2</v>
      </c>
      <c r="G632" s="2">
        <f t="shared" si="88"/>
        <v>1.5009713120952561E-2</v>
      </c>
      <c r="H632" s="2">
        <f t="shared" si="85"/>
        <v>0.84751670839893223</v>
      </c>
      <c r="I632" s="2">
        <f t="shared" si="86"/>
        <v>45.873290593046633</v>
      </c>
    </row>
    <row r="633" spans="1:9" ht="13.5" x14ac:dyDescent="0.25">
      <c r="A633" s="3">
        <v>42926</v>
      </c>
      <c r="B633" s="2">
        <v>4.8494000000000002</v>
      </c>
      <c r="C633" s="2">
        <f t="shared" si="81"/>
        <v>2.5800000000000267E-2</v>
      </c>
      <c r="D633" s="2">
        <f t="shared" si="82"/>
        <v>2.5800000000000267E-2</v>
      </c>
      <c r="E633" s="2">
        <f t="shared" si="83"/>
        <v>0</v>
      </c>
      <c r="F633" s="2">
        <f t="shared" si="88"/>
        <v>1.3655198182690429E-2</v>
      </c>
      <c r="G633" s="2">
        <f t="shared" si="88"/>
        <v>1.3937590755170235E-2</v>
      </c>
      <c r="H633" s="2">
        <f t="shared" si="85"/>
        <v>0.97973878144075577</v>
      </c>
      <c r="I633" s="2">
        <f t="shared" si="86"/>
        <v>49.488285556933448</v>
      </c>
    </row>
    <row r="634" spans="1:9" ht="13.5" x14ac:dyDescent="0.25">
      <c r="A634" s="3">
        <v>42927</v>
      </c>
      <c r="B634" s="2">
        <v>4.9492000000000003</v>
      </c>
      <c r="C634" s="2">
        <f t="shared" si="81"/>
        <v>9.9800000000000111E-2</v>
      </c>
      <c r="D634" s="2">
        <f t="shared" si="82"/>
        <v>9.9800000000000111E-2</v>
      </c>
      <c r="E634" s="2">
        <f t="shared" si="83"/>
        <v>0</v>
      </c>
      <c r="F634" s="2">
        <f t="shared" si="88"/>
        <v>1.9808398312498261E-2</v>
      </c>
      <c r="G634" s="2">
        <f t="shared" si="88"/>
        <v>1.2942048558372362E-2</v>
      </c>
      <c r="H634" s="2">
        <f t="shared" si="85"/>
        <v>1.5305458191689427</v>
      </c>
      <c r="I634" s="2">
        <f t="shared" si="86"/>
        <v>60.482833686512329</v>
      </c>
    </row>
    <row r="635" spans="1:9" ht="13.5" x14ac:dyDescent="0.25">
      <c r="A635" s="3">
        <v>42928</v>
      </c>
      <c r="B635" s="2">
        <v>4.8567999999999998</v>
      </c>
      <c r="C635" s="2">
        <f t="shared" si="81"/>
        <v>-9.2400000000000482E-2</v>
      </c>
      <c r="D635" s="2">
        <f t="shared" si="82"/>
        <v>0</v>
      </c>
      <c r="E635" s="2">
        <f t="shared" si="83"/>
        <v>9.2400000000000482E-2</v>
      </c>
      <c r="F635" s="2">
        <f t="shared" si="88"/>
        <v>1.8393512718748388E-2</v>
      </c>
      <c r="G635" s="2">
        <f t="shared" si="88"/>
        <v>1.8617616518488655E-2</v>
      </c>
      <c r="H635" s="2">
        <f t="shared" si="85"/>
        <v>0.98796280933610836</v>
      </c>
      <c r="I635" s="2">
        <f t="shared" si="86"/>
        <v>49.697248092183585</v>
      </c>
    </row>
    <row r="636" spans="1:9" ht="13.5" x14ac:dyDescent="0.25">
      <c r="A636" s="3">
        <v>42929</v>
      </c>
      <c r="B636" s="2">
        <v>4.8753000000000002</v>
      </c>
      <c r="C636" s="2">
        <f t="shared" si="81"/>
        <v>1.8500000000000405E-2</v>
      </c>
      <c r="D636" s="2">
        <f t="shared" si="82"/>
        <v>1.8500000000000405E-2</v>
      </c>
      <c r="E636" s="2">
        <f t="shared" si="83"/>
        <v>0</v>
      </c>
      <c r="F636" s="2">
        <f t="shared" si="88"/>
        <v>1.8401118953123536E-2</v>
      </c>
      <c r="G636" s="2">
        <f t="shared" si="88"/>
        <v>1.7287786767168037E-2</v>
      </c>
      <c r="H636" s="2">
        <f t="shared" si="85"/>
        <v>1.0643999258522714</v>
      </c>
      <c r="I636" s="2">
        <f t="shared" si="86"/>
        <v>51.559773497513667</v>
      </c>
    </row>
    <row r="637" spans="1:9" ht="13.5" x14ac:dyDescent="0.25">
      <c r="A637" s="3">
        <v>42930</v>
      </c>
      <c r="B637" s="2">
        <v>4.9492000000000003</v>
      </c>
      <c r="C637" s="2">
        <f t="shared" si="81"/>
        <v>7.3900000000000077E-2</v>
      </c>
      <c r="D637" s="2">
        <f t="shared" si="82"/>
        <v>7.3900000000000077E-2</v>
      </c>
      <c r="E637" s="2">
        <f t="shared" si="83"/>
        <v>0</v>
      </c>
      <c r="F637" s="2">
        <f t="shared" ref="F637:G652" si="89">((F636*13)+D637)/14</f>
        <v>2.2365324742186145E-2</v>
      </c>
      <c r="G637" s="2">
        <f t="shared" si="89"/>
        <v>1.6052944855227461E-2</v>
      </c>
      <c r="H637" s="2">
        <f t="shared" si="85"/>
        <v>1.3932225485034995</v>
      </c>
      <c r="I637" s="2">
        <f t="shared" si="86"/>
        <v>58.215336027762739</v>
      </c>
    </row>
    <row r="638" spans="1:9" ht="13.5" x14ac:dyDescent="0.25">
      <c r="A638" s="3">
        <v>42933</v>
      </c>
      <c r="B638" s="2">
        <v>4.9492000000000003</v>
      </c>
      <c r="C638" s="2">
        <f t="shared" si="81"/>
        <v>0</v>
      </c>
      <c r="D638" s="2">
        <f t="shared" si="82"/>
        <v>0</v>
      </c>
      <c r="E638" s="2">
        <f t="shared" si="83"/>
        <v>0</v>
      </c>
      <c r="F638" s="2">
        <f t="shared" si="89"/>
        <v>2.0767801546315707E-2</v>
      </c>
      <c r="G638" s="2">
        <f t="shared" si="89"/>
        <v>1.490630593699693E-2</v>
      </c>
      <c r="H638" s="2">
        <f t="shared" si="85"/>
        <v>1.3932225485034995</v>
      </c>
      <c r="I638" s="2">
        <f t="shared" si="86"/>
        <v>58.215336027762739</v>
      </c>
    </row>
    <row r="639" spans="1:9" ht="13.5" x14ac:dyDescent="0.25">
      <c r="A639" s="3">
        <v>42934</v>
      </c>
      <c r="B639" s="2">
        <v>5.0932000000000004</v>
      </c>
      <c r="C639" s="2">
        <f t="shared" si="81"/>
        <v>0.14400000000000013</v>
      </c>
      <c r="D639" s="2">
        <f t="shared" si="82"/>
        <v>0.14400000000000013</v>
      </c>
      <c r="E639" s="2">
        <f t="shared" si="83"/>
        <v>0</v>
      </c>
      <c r="F639" s="2">
        <f t="shared" si="89"/>
        <v>2.9570101435864592E-2</v>
      </c>
      <c r="G639" s="2">
        <f t="shared" si="89"/>
        <v>1.3841569798640005E-2</v>
      </c>
      <c r="H639" s="2">
        <f t="shared" si="85"/>
        <v>2.1363257105975064</v>
      </c>
      <c r="I639" s="2">
        <f t="shared" si="86"/>
        <v>68.115556473581677</v>
      </c>
    </row>
    <row r="640" spans="1:9" ht="13.5" x14ac:dyDescent="0.25">
      <c r="A640" s="3">
        <v>42935</v>
      </c>
      <c r="B640" s="2">
        <v>5.0229999999999997</v>
      </c>
      <c r="C640" s="2">
        <f t="shared" si="81"/>
        <v>-7.0200000000000706E-2</v>
      </c>
      <c r="D640" s="2">
        <f t="shared" si="82"/>
        <v>0</v>
      </c>
      <c r="E640" s="2">
        <f t="shared" si="83"/>
        <v>7.0200000000000706E-2</v>
      </c>
      <c r="F640" s="2">
        <f t="shared" si="89"/>
        <v>2.7457951333302835E-2</v>
      </c>
      <c r="G640" s="2">
        <f t="shared" si="89"/>
        <v>1.7867171955880057E-2</v>
      </c>
      <c r="H640" s="2">
        <f t="shared" si="85"/>
        <v>1.5367821724168536</v>
      </c>
      <c r="I640" s="2">
        <f t="shared" si="86"/>
        <v>60.579981565887628</v>
      </c>
    </row>
    <row r="641" spans="1:9" ht="13.5" x14ac:dyDescent="0.25">
      <c r="A641" s="3">
        <v>42936</v>
      </c>
      <c r="B641" s="2">
        <v>5.0304000000000002</v>
      </c>
      <c r="C641" s="2">
        <f t="shared" si="81"/>
        <v>7.4000000000005173E-3</v>
      </c>
      <c r="D641" s="2">
        <f t="shared" si="82"/>
        <v>7.4000000000005173E-3</v>
      </c>
      <c r="E641" s="2">
        <f t="shared" si="83"/>
        <v>0</v>
      </c>
      <c r="F641" s="2">
        <f t="shared" si="89"/>
        <v>2.6025240523781242E-2</v>
      </c>
      <c r="G641" s="2">
        <f t="shared" si="89"/>
        <v>1.6590945387602911E-2</v>
      </c>
      <c r="H641" s="2">
        <f t="shared" si="85"/>
        <v>1.5686412025216976</v>
      </c>
      <c r="I641" s="2">
        <f t="shared" si="86"/>
        <v>61.068910713638182</v>
      </c>
    </row>
    <row r="642" spans="1:9" ht="13.5" x14ac:dyDescent="0.25">
      <c r="A642" s="3">
        <v>42937</v>
      </c>
      <c r="B642" s="2">
        <v>4.8826999999999998</v>
      </c>
      <c r="C642" s="2">
        <f t="shared" si="81"/>
        <v>-0.14770000000000039</v>
      </c>
      <c r="D642" s="2">
        <f t="shared" si="82"/>
        <v>0</v>
      </c>
      <c r="E642" s="2">
        <f t="shared" si="83"/>
        <v>0.14770000000000039</v>
      </c>
      <c r="F642" s="2">
        <f t="shared" si="89"/>
        <v>2.416629477208258E-2</v>
      </c>
      <c r="G642" s="2">
        <f t="shared" si="89"/>
        <v>2.5955877859917018E-2</v>
      </c>
      <c r="H642" s="2">
        <f t="shared" si="85"/>
        <v>0.93105287759894861</v>
      </c>
      <c r="I642" s="2">
        <f t="shared" si="86"/>
        <v>48.214779015094102</v>
      </c>
    </row>
    <row r="643" spans="1:9" ht="13.5" x14ac:dyDescent="0.25">
      <c r="A643" s="3">
        <v>42940</v>
      </c>
      <c r="B643" s="2">
        <v>4.8605</v>
      </c>
      <c r="C643" s="2">
        <f t="shared" ref="C643:C706" si="90">B643-B642</f>
        <v>-2.2199999999999775E-2</v>
      </c>
      <c r="D643" s="2">
        <f t="shared" ref="D643:D706" si="91">IF(C643&gt;0,C643,0)</f>
        <v>0</v>
      </c>
      <c r="E643" s="2">
        <f t="shared" ref="E643:E706" si="92">IF(C643&lt;0,-C643,0)</f>
        <v>2.2199999999999775E-2</v>
      </c>
      <c r="F643" s="2">
        <f t="shared" si="89"/>
        <v>2.2440130859790967E-2</v>
      </c>
      <c r="G643" s="2">
        <f t="shared" si="89"/>
        <v>2.5687600869922927E-2</v>
      </c>
      <c r="H643" s="2">
        <f t="shared" si="85"/>
        <v>0.87357830625847377</v>
      </c>
      <c r="I643" s="2">
        <f t="shared" si="86"/>
        <v>46.626196692200459</v>
      </c>
    </row>
    <row r="644" spans="1:9" ht="13.5" x14ac:dyDescent="0.25">
      <c r="A644" s="3">
        <v>42942</v>
      </c>
      <c r="B644" s="2">
        <v>4.8384</v>
      </c>
      <c r="C644" s="2">
        <f t="shared" si="90"/>
        <v>-2.2100000000000009E-2</v>
      </c>
      <c r="D644" s="2">
        <f t="shared" si="91"/>
        <v>0</v>
      </c>
      <c r="E644" s="2">
        <f t="shared" si="92"/>
        <v>2.2100000000000009E-2</v>
      </c>
      <c r="F644" s="2">
        <f t="shared" si="89"/>
        <v>2.0837264369805899E-2</v>
      </c>
      <c r="G644" s="2">
        <f t="shared" si="89"/>
        <v>2.5431343664928434E-2</v>
      </c>
      <c r="H644" s="2">
        <f t="shared" si="85"/>
        <v>0.81935365446466424</v>
      </c>
      <c r="I644" s="2">
        <f t="shared" si="86"/>
        <v>45.035425215651927</v>
      </c>
    </row>
    <row r="645" spans="1:9" ht="13.5" x14ac:dyDescent="0.25">
      <c r="A645" s="3">
        <v>42943</v>
      </c>
      <c r="B645" s="2">
        <v>4.8384</v>
      </c>
      <c r="C645" s="2">
        <f t="shared" si="90"/>
        <v>0</v>
      </c>
      <c r="D645" s="2">
        <f t="shared" si="91"/>
        <v>0</v>
      </c>
      <c r="E645" s="2">
        <f t="shared" si="92"/>
        <v>0</v>
      </c>
      <c r="F645" s="2">
        <f t="shared" si="89"/>
        <v>1.9348888343391192E-2</v>
      </c>
      <c r="G645" s="2">
        <f t="shared" si="89"/>
        <v>2.3614819117433544E-2</v>
      </c>
      <c r="H645" s="2">
        <f t="shared" si="85"/>
        <v>0.81935365446466424</v>
      </c>
      <c r="I645" s="2">
        <f t="shared" si="86"/>
        <v>45.035425215651927</v>
      </c>
    </row>
    <row r="646" spans="1:9" ht="13.5" x14ac:dyDescent="0.25">
      <c r="A646" s="3">
        <v>42944</v>
      </c>
      <c r="B646" s="2">
        <v>4.8753000000000002</v>
      </c>
      <c r="C646" s="2">
        <f t="shared" si="90"/>
        <v>3.6900000000000155E-2</v>
      </c>
      <c r="D646" s="2">
        <f t="shared" si="91"/>
        <v>3.6900000000000155E-2</v>
      </c>
      <c r="E646" s="2">
        <f t="shared" si="92"/>
        <v>0</v>
      </c>
      <c r="F646" s="2">
        <f t="shared" si="89"/>
        <v>2.0602539176006119E-2</v>
      </c>
      <c r="G646" s="2">
        <f t="shared" si="89"/>
        <v>2.192804632333115E-2</v>
      </c>
      <c r="H646" s="2">
        <f t="shared" si="85"/>
        <v>0.93955197249311218</v>
      </c>
      <c r="I646" s="2">
        <f t="shared" si="86"/>
        <v>48.44170127008281</v>
      </c>
    </row>
    <row r="647" spans="1:9" ht="13.5" x14ac:dyDescent="0.25">
      <c r="A647" s="3">
        <v>42947</v>
      </c>
      <c r="B647" s="2">
        <v>4.8753000000000002</v>
      </c>
      <c r="C647" s="2">
        <f t="shared" si="90"/>
        <v>0</v>
      </c>
      <c r="D647" s="2">
        <f t="shared" si="91"/>
        <v>0</v>
      </c>
      <c r="E647" s="2">
        <f t="shared" si="92"/>
        <v>0</v>
      </c>
      <c r="F647" s="2">
        <f t="shared" si="89"/>
        <v>1.9130929234862825E-2</v>
      </c>
      <c r="G647" s="2">
        <f t="shared" si="89"/>
        <v>2.0361757300236066E-2</v>
      </c>
      <c r="H647" s="2">
        <f t="shared" si="85"/>
        <v>0.93955197249311229</v>
      </c>
      <c r="I647" s="2">
        <f t="shared" si="86"/>
        <v>48.441701270082817</v>
      </c>
    </row>
    <row r="648" spans="1:9" ht="13.5" x14ac:dyDescent="0.25">
      <c r="A648" s="3">
        <v>42948</v>
      </c>
      <c r="B648" s="2">
        <v>4.8826999999999998</v>
      </c>
      <c r="C648" s="2">
        <f t="shared" si="90"/>
        <v>7.3999999999996291E-3</v>
      </c>
      <c r="D648" s="2">
        <f t="shared" si="91"/>
        <v>7.3999999999996291E-3</v>
      </c>
      <c r="E648" s="2">
        <f t="shared" si="92"/>
        <v>0</v>
      </c>
      <c r="F648" s="2">
        <f t="shared" si="89"/>
        <v>1.8293005718086879E-2</v>
      </c>
      <c r="G648" s="2">
        <f t="shared" si="89"/>
        <v>1.8907346064504917E-2</v>
      </c>
      <c r="H648" s="2">
        <f t="shared" si="85"/>
        <v>0.96750784883705332</v>
      </c>
      <c r="I648" s="2">
        <f t="shared" si="86"/>
        <v>49.174281536356972</v>
      </c>
    </row>
    <row r="649" spans="1:9" ht="13.5" x14ac:dyDescent="0.25">
      <c r="A649" s="3">
        <v>42949</v>
      </c>
      <c r="B649" s="2">
        <v>4.8826999999999998</v>
      </c>
      <c r="C649" s="2">
        <f t="shared" si="90"/>
        <v>0</v>
      </c>
      <c r="D649" s="2">
        <f t="shared" si="91"/>
        <v>0</v>
      </c>
      <c r="E649" s="2">
        <f t="shared" si="92"/>
        <v>0</v>
      </c>
      <c r="F649" s="2">
        <f t="shared" si="89"/>
        <v>1.6986362452509247E-2</v>
      </c>
      <c r="G649" s="2">
        <f t="shared" si="89"/>
        <v>1.755682134561171E-2</v>
      </c>
      <c r="H649" s="2">
        <f t="shared" si="85"/>
        <v>0.96750784883705343</v>
      </c>
      <c r="I649" s="2">
        <f t="shared" si="86"/>
        <v>49.174281536356972</v>
      </c>
    </row>
    <row r="650" spans="1:9" ht="13.5" x14ac:dyDescent="0.25">
      <c r="A650" s="3">
        <v>42950</v>
      </c>
      <c r="B650" s="2">
        <v>4.8014000000000001</v>
      </c>
      <c r="C650" s="2">
        <f t="shared" si="90"/>
        <v>-8.1299999999999706E-2</v>
      </c>
      <c r="D650" s="2">
        <f t="shared" si="91"/>
        <v>0</v>
      </c>
      <c r="E650" s="2">
        <f t="shared" si="92"/>
        <v>8.1299999999999706E-2</v>
      </c>
      <c r="F650" s="2">
        <f t="shared" si="89"/>
        <v>1.5773050848758585E-2</v>
      </c>
      <c r="G650" s="2">
        <f t="shared" si="89"/>
        <v>2.2109905535210854E-2</v>
      </c>
      <c r="H650" s="2">
        <f t="shared" si="85"/>
        <v>0.71339295519103008</v>
      </c>
      <c r="I650" s="2">
        <f t="shared" si="86"/>
        <v>41.636272229886245</v>
      </c>
    </row>
    <row r="651" spans="1:9" ht="13.5" x14ac:dyDescent="0.25">
      <c r="A651" s="3">
        <v>42951</v>
      </c>
      <c r="B651" s="2">
        <v>4.8753000000000002</v>
      </c>
      <c r="C651" s="2">
        <f t="shared" si="90"/>
        <v>7.3900000000000077E-2</v>
      </c>
      <c r="D651" s="2">
        <f t="shared" si="91"/>
        <v>7.3900000000000077E-2</v>
      </c>
      <c r="E651" s="2">
        <f t="shared" si="92"/>
        <v>0</v>
      </c>
      <c r="F651" s="2">
        <f t="shared" si="89"/>
        <v>1.9924975788132977E-2</v>
      </c>
      <c r="G651" s="2">
        <f t="shared" si="89"/>
        <v>2.0530626568410076E-2</v>
      </c>
      <c r="H651" s="2">
        <f t="shared" si="85"/>
        <v>0.97050013168088123</v>
      </c>
      <c r="I651" s="2">
        <f t="shared" si="86"/>
        <v>49.251462411881327</v>
      </c>
    </row>
    <row r="652" spans="1:9" ht="13.5" x14ac:dyDescent="0.25">
      <c r="A652" s="3">
        <v>42954</v>
      </c>
      <c r="B652" s="2">
        <v>4.9492000000000003</v>
      </c>
      <c r="C652" s="2">
        <f t="shared" si="90"/>
        <v>7.3900000000000077E-2</v>
      </c>
      <c r="D652" s="2">
        <f t="shared" si="91"/>
        <v>7.3900000000000077E-2</v>
      </c>
      <c r="E652" s="2">
        <f t="shared" si="92"/>
        <v>0</v>
      </c>
      <c r="F652" s="2">
        <f t="shared" si="89"/>
        <v>2.3780334660409196E-2</v>
      </c>
      <c r="G652" s="2">
        <f t="shared" si="89"/>
        <v>1.906415324209507E-2</v>
      </c>
      <c r="H652" s="2">
        <f t="shared" si="85"/>
        <v>1.2473847832853362</v>
      </c>
      <c r="I652" s="2">
        <f t="shared" si="86"/>
        <v>55.503836840162663</v>
      </c>
    </row>
    <row r="653" spans="1:9" ht="13.5" x14ac:dyDescent="0.25">
      <c r="A653" s="3">
        <v>42955</v>
      </c>
      <c r="B653" s="2">
        <v>4.8753000000000002</v>
      </c>
      <c r="C653" s="2">
        <f t="shared" si="90"/>
        <v>-7.3900000000000077E-2</v>
      </c>
      <c r="D653" s="2">
        <f t="shared" si="91"/>
        <v>0</v>
      </c>
      <c r="E653" s="2">
        <f t="shared" si="92"/>
        <v>7.3900000000000077E-2</v>
      </c>
      <c r="F653" s="2">
        <f t="shared" ref="F653:G668" si="93">((F652*13)+D653)/14</f>
        <v>2.2081739327522824E-2</v>
      </c>
      <c r="G653" s="2">
        <f t="shared" si="93"/>
        <v>2.2980999439088285E-2</v>
      </c>
      <c r="H653" s="2">
        <f t="shared" si="85"/>
        <v>0.9608694080538589</v>
      </c>
      <c r="I653" s="2">
        <f t="shared" si="86"/>
        <v>49.002213207431858</v>
      </c>
    </row>
    <row r="654" spans="1:9" ht="13.5" x14ac:dyDescent="0.25">
      <c r="A654" s="3">
        <v>42956</v>
      </c>
      <c r="B654" s="2">
        <v>4.9492000000000003</v>
      </c>
      <c r="C654" s="2">
        <f t="shared" si="90"/>
        <v>7.3900000000000077E-2</v>
      </c>
      <c r="D654" s="2">
        <f t="shared" si="91"/>
        <v>7.3900000000000077E-2</v>
      </c>
      <c r="E654" s="2">
        <f t="shared" si="92"/>
        <v>0</v>
      </c>
      <c r="F654" s="2">
        <f t="shared" si="93"/>
        <v>2.57830436612712E-2</v>
      </c>
      <c r="G654" s="2">
        <f t="shared" si="93"/>
        <v>2.1339499479153406E-2</v>
      </c>
      <c r="H654" s="2">
        <f t="shared" si="85"/>
        <v>1.2082309468625869</v>
      </c>
      <c r="I654" s="2">
        <f t="shared" si="86"/>
        <v>54.714881547114388</v>
      </c>
    </row>
    <row r="655" spans="1:9" ht="13.5" x14ac:dyDescent="0.25">
      <c r="A655" s="3">
        <v>42957</v>
      </c>
      <c r="B655" s="2">
        <v>4.9861000000000004</v>
      </c>
      <c r="C655" s="2">
        <f t="shared" si="90"/>
        <v>3.6900000000000155E-2</v>
      </c>
      <c r="D655" s="2">
        <f t="shared" si="91"/>
        <v>3.6900000000000155E-2</v>
      </c>
      <c r="E655" s="2">
        <f t="shared" si="92"/>
        <v>0</v>
      </c>
      <c r="F655" s="2">
        <f t="shared" si="93"/>
        <v>2.6577111971180411E-2</v>
      </c>
      <c r="G655" s="2">
        <f t="shared" si="93"/>
        <v>1.9815249516356735E-2</v>
      </c>
      <c r="H655" s="2">
        <f t="shared" si="85"/>
        <v>1.3412453852393842</v>
      </c>
      <c r="I655" s="2">
        <f t="shared" si="86"/>
        <v>57.287689436374329</v>
      </c>
    </row>
    <row r="656" spans="1:9" ht="13.5" x14ac:dyDescent="0.25">
      <c r="A656" s="3">
        <v>42958</v>
      </c>
      <c r="B656" s="2">
        <v>5.0563000000000002</v>
      </c>
      <c r="C656" s="2">
        <f t="shared" si="90"/>
        <v>7.0199999999999818E-2</v>
      </c>
      <c r="D656" s="2">
        <f t="shared" si="91"/>
        <v>7.0199999999999818E-2</v>
      </c>
      <c r="E656" s="2">
        <f t="shared" si="92"/>
        <v>0</v>
      </c>
      <c r="F656" s="2">
        <f t="shared" si="93"/>
        <v>2.969303254466751E-2</v>
      </c>
      <c r="G656" s="2">
        <f t="shared" si="93"/>
        <v>1.8399874550902685E-2</v>
      </c>
      <c r="H656" s="2">
        <f t="shared" si="85"/>
        <v>1.613762771182089</v>
      </c>
      <c r="I656" s="2">
        <f t="shared" si="86"/>
        <v>61.740980817943772</v>
      </c>
    </row>
    <row r="657" spans="1:9" ht="13.5" x14ac:dyDescent="0.25">
      <c r="A657" s="3">
        <v>42961</v>
      </c>
      <c r="B657" s="2">
        <v>5.0415000000000001</v>
      </c>
      <c r="C657" s="2">
        <f t="shared" si="90"/>
        <v>-1.4800000000000146E-2</v>
      </c>
      <c r="D657" s="2">
        <f t="shared" si="91"/>
        <v>0</v>
      </c>
      <c r="E657" s="2">
        <f t="shared" si="92"/>
        <v>1.4800000000000146E-2</v>
      </c>
      <c r="F657" s="2">
        <f t="shared" si="93"/>
        <v>2.7572101648619833E-2</v>
      </c>
      <c r="G657" s="2">
        <f t="shared" si="93"/>
        <v>1.8142740654409645E-2</v>
      </c>
      <c r="H657" s="2">
        <f t="shared" ref="H657:H720" si="94">F657/G657</f>
        <v>1.5197318957386052</v>
      </c>
      <c r="I657" s="2">
        <f t="shared" ref="I657:I720" si="95">IF(G657=0,100,100-(100/(1+H657)))</f>
        <v>60.31323801983816</v>
      </c>
    </row>
    <row r="658" spans="1:9" ht="13.5" x14ac:dyDescent="0.25">
      <c r="A658" s="3">
        <v>42962</v>
      </c>
      <c r="B658" s="2">
        <v>5.0488999999999997</v>
      </c>
      <c r="C658" s="2">
        <f t="shared" si="90"/>
        <v>7.3999999999996291E-3</v>
      </c>
      <c r="D658" s="2">
        <f t="shared" si="91"/>
        <v>7.3999999999996291E-3</v>
      </c>
      <c r="E658" s="2">
        <f t="shared" si="92"/>
        <v>0</v>
      </c>
      <c r="F658" s="2">
        <f t="shared" si="93"/>
        <v>2.613123724514696E-2</v>
      </c>
      <c r="G658" s="2">
        <f t="shared" si="93"/>
        <v>1.6846830607666098E-2</v>
      </c>
      <c r="H658" s="2">
        <f t="shared" si="94"/>
        <v>1.5511070214747704</v>
      </c>
      <c r="I658" s="2">
        <f t="shared" si="95"/>
        <v>60.801330889602994</v>
      </c>
    </row>
    <row r="659" spans="1:9" ht="13.5" x14ac:dyDescent="0.25">
      <c r="A659" s="3">
        <v>42963</v>
      </c>
      <c r="B659" s="2">
        <v>5.0229999999999997</v>
      </c>
      <c r="C659" s="2">
        <f t="shared" si="90"/>
        <v>-2.5900000000000034E-2</v>
      </c>
      <c r="D659" s="2">
        <f t="shared" si="91"/>
        <v>0</v>
      </c>
      <c r="E659" s="2">
        <f t="shared" si="92"/>
        <v>2.5900000000000034E-2</v>
      </c>
      <c r="F659" s="2">
        <f t="shared" si="93"/>
        <v>2.4264720299065037E-2</v>
      </c>
      <c r="G659" s="2">
        <f t="shared" si="93"/>
        <v>1.749348556426138E-2</v>
      </c>
      <c r="H659" s="2">
        <f t="shared" si="94"/>
        <v>1.3870717879481416</v>
      </c>
      <c r="I659" s="2">
        <f t="shared" si="95"/>
        <v>58.107669612250277</v>
      </c>
    </row>
    <row r="660" spans="1:9" ht="13.5" x14ac:dyDescent="0.25">
      <c r="A660" s="3">
        <v>42964</v>
      </c>
      <c r="B660" s="2">
        <v>5.0156000000000001</v>
      </c>
      <c r="C660" s="2">
        <f t="shared" si="90"/>
        <v>-7.3999999999996291E-3</v>
      </c>
      <c r="D660" s="2">
        <f t="shared" si="91"/>
        <v>0</v>
      </c>
      <c r="E660" s="2">
        <f t="shared" si="92"/>
        <v>7.3999999999996291E-3</v>
      </c>
      <c r="F660" s="2">
        <f t="shared" si="93"/>
        <v>2.2531525991988963E-2</v>
      </c>
      <c r="G660" s="2">
        <f t="shared" si="93"/>
        <v>1.6772522309671255E-2</v>
      </c>
      <c r="H660" s="2">
        <f t="shared" si="94"/>
        <v>1.3433594289510642</v>
      </c>
      <c r="I660" s="2">
        <f t="shared" si="95"/>
        <v>57.32622201931607</v>
      </c>
    </row>
    <row r="661" spans="1:9" ht="13.5" x14ac:dyDescent="0.25">
      <c r="A661" s="3">
        <v>42965</v>
      </c>
      <c r="B661" s="2">
        <v>5.0156000000000001</v>
      </c>
      <c r="C661" s="2">
        <f t="shared" si="90"/>
        <v>0</v>
      </c>
      <c r="D661" s="2">
        <f t="shared" si="91"/>
        <v>0</v>
      </c>
      <c r="E661" s="2">
        <f t="shared" si="92"/>
        <v>0</v>
      </c>
      <c r="F661" s="2">
        <f t="shared" si="93"/>
        <v>2.0922131278275465E-2</v>
      </c>
      <c r="G661" s="2">
        <f t="shared" si="93"/>
        <v>1.5574485001837595E-2</v>
      </c>
      <c r="H661" s="2">
        <f t="shared" si="94"/>
        <v>1.3433594289510642</v>
      </c>
      <c r="I661" s="2">
        <f t="shared" si="95"/>
        <v>57.32622201931607</v>
      </c>
    </row>
    <row r="662" spans="1:9" ht="13.5" x14ac:dyDescent="0.25">
      <c r="A662" s="3">
        <v>42968</v>
      </c>
      <c r="B662" s="2">
        <v>4.9824000000000002</v>
      </c>
      <c r="C662" s="2">
        <f t="shared" si="90"/>
        <v>-3.3199999999999896E-2</v>
      </c>
      <c r="D662" s="2">
        <f t="shared" si="91"/>
        <v>0</v>
      </c>
      <c r="E662" s="2">
        <f t="shared" si="92"/>
        <v>3.3199999999999896E-2</v>
      </c>
      <c r="F662" s="2">
        <f t="shared" si="93"/>
        <v>1.9427693329827217E-2</v>
      </c>
      <c r="G662" s="2">
        <f t="shared" si="93"/>
        <v>1.683345035884919E-2</v>
      </c>
      <c r="H662" s="2">
        <f t="shared" si="94"/>
        <v>1.1541123724295927</v>
      </c>
      <c r="I662" s="2">
        <f t="shared" si="95"/>
        <v>53.577166502594558</v>
      </c>
    </row>
    <row r="663" spans="1:9" ht="13.5" x14ac:dyDescent="0.25">
      <c r="A663" s="3">
        <v>42969</v>
      </c>
      <c r="B663" s="2">
        <v>4.9122000000000003</v>
      </c>
      <c r="C663" s="2">
        <f t="shared" si="90"/>
        <v>-7.0199999999999818E-2</v>
      </c>
      <c r="D663" s="2">
        <f t="shared" si="91"/>
        <v>0</v>
      </c>
      <c r="E663" s="2">
        <f t="shared" si="92"/>
        <v>7.0199999999999818E-2</v>
      </c>
      <c r="F663" s="2">
        <f t="shared" si="93"/>
        <v>1.8040000949125272E-2</v>
      </c>
      <c r="G663" s="2">
        <f t="shared" si="93"/>
        <v>2.0645346761788523E-2</v>
      </c>
      <c r="H663" s="2">
        <f t="shared" si="94"/>
        <v>0.87380469590923215</v>
      </c>
      <c r="I663" s="2">
        <f t="shared" si="95"/>
        <v>46.632645217341242</v>
      </c>
    </row>
    <row r="664" spans="1:9" ht="13.5" x14ac:dyDescent="0.25">
      <c r="A664" s="3">
        <v>42970</v>
      </c>
      <c r="B664" s="2">
        <v>4.9824000000000002</v>
      </c>
      <c r="C664" s="2">
        <f t="shared" si="90"/>
        <v>7.0199999999999818E-2</v>
      </c>
      <c r="D664" s="2">
        <f t="shared" si="91"/>
        <v>7.0199999999999818E-2</v>
      </c>
      <c r="E664" s="2">
        <f t="shared" si="92"/>
        <v>0</v>
      </c>
      <c r="F664" s="2">
        <f t="shared" si="93"/>
        <v>2.1765715167044879E-2</v>
      </c>
      <c r="G664" s="2">
        <f t="shared" si="93"/>
        <v>1.9170679135946483E-2</v>
      </c>
      <c r="H664" s="2">
        <f t="shared" si="94"/>
        <v>1.1353648461119203</v>
      </c>
      <c r="I664" s="2">
        <f t="shared" si="95"/>
        <v>53.169595265146206</v>
      </c>
    </row>
    <row r="665" spans="1:9" ht="13.5" x14ac:dyDescent="0.25">
      <c r="A665" s="3">
        <v>42971</v>
      </c>
      <c r="B665" s="2">
        <v>4.9861000000000004</v>
      </c>
      <c r="C665" s="2">
        <f t="shared" si="90"/>
        <v>3.7000000000002586E-3</v>
      </c>
      <c r="D665" s="2">
        <f t="shared" si="91"/>
        <v>3.7000000000002586E-3</v>
      </c>
      <c r="E665" s="2">
        <f t="shared" si="92"/>
        <v>0</v>
      </c>
      <c r="F665" s="2">
        <f t="shared" si="93"/>
        <v>2.0475306940827408E-2</v>
      </c>
      <c r="G665" s="2">
        <f t="shared" si="93"/>
        <v>1.7801344911950307E-2</v>
      </c>
      <c r="H665" s="2">
        <f t="shared" si="94"/>
        <v>1.1502112364039432</v>
      </c>
      <c r="I665" s="2">
        <f t="shared" si="95"/>
        <v>53.492941387822889</v>
      </c>
    </row>
    <row r="666" spans="1:9" ht="13.5" x14ac:dyDescent="0.25">
      <c r="A666" s="3">
        <v>42972</v>
      </c>
      <c r="B666" s="2">
        <v>5.0156000000000001</v>
      </c>
      <c r="C666" s="2">
        <f t="shared" si="90"/>
        <v>2.9499999999999638E-2</v>
      </c>
      <c r="D666" s="2">
        <f t="shared" si="91"/>
        <v>2.9499999999999638E-2</v>
      </c>
      <c r="E666" s="2">
        <f t="shared" si="92"/>
        <v>0</v>
      </c>
      <c r="F666" s="2">
        <f t="shared" si="93"/>
        <v>2.1119927873625426E-2</v>
      </c>
      <c r="G666" s="2">
        <f t="shared" si="93"/>
        <v>1.6529820275382429E-2</v>
      </c>
      <c r="H666" s="2">
        <f t="shared" si="94"/>
        <v>1.2776864794518645</v>
      </c>
      <c r="I666" s="2">
        <f t="shared" si="95"/>
        <v>56.09580119908977</v>
      </c>
    </row>
    <row r="667" spans="1:9" ht="13.5" x14ac:dyDescent="0.25">
      <c r="A667" s="3">
        <v>42975</v>
      </c>
      <c r="B667" s="2">
        <v>5.0156000000000001</v>
      </c>
      <c r="C667" s="2">
        <f t="shared" si="90"/>
        <v>0</v>
      </c>
      <c r="D667" s="2">
        <f t="shared" si="91"/>
        <v>0</v>
      </c>
      <c r="E667" s="2">
        <f t="shared" si="92"/>
        <v>0</v>
      </c>
      <c r="F667" s="2">
        <f t="shared" si="93"/>
        <v>1.9611361596937892E-2</v>
      </c>
      <c r="G667" s="2">
        <f t="shared" si="93"/>
        <v>1.5349118827140826E-2</v>
      </c>
      <c r="H667" s="2">
        <f t="shared" si="94"/>
        <v>1.2776864794518643</v>
      </c>
      <c r="I667" s="2">
        <f t="shared" si="95"/>
        <v>56.095801199089756</v>
      </c>
    </row>
    <row r="668" spans="1:9" ht="13.5" x14ac:dyDescent="0.25">
      <c r="A668" s="3">
        <v>42976</v>
      </c>
      <c r="B668" s="2">
        <v>4.9492000000000003</v>
      </c>
      <c r="C668" s="2">
        <f t="shared" si="90"/>
        <v>-6.6399999999999793E-2</v>
      </c>
      <c r="D668" s="2">
        <f t="shared" si="91"/>
        <v>0</v>
      </c>
      <c r="E668" s="2">
        <f t="shared" si="92"/>
        <v>6.6399999999999793E-2</v>
      </c>
      <c r="F668" s="2">
        <f t="shared" si="93"/>
        <v>1.821055005429947E-2</v>
      </c>
      <c r="G668" s="2">
        <f t="shared" si="93"/>
        <v>1.8995610339487896E-2</v>
      </c>
      <c r="H668" s="2">
        <f t="shared" si="94"/>
        <v>0.95867148929895396</v>
      </c>
      <c r="I668" s="2">
        <f t="shared" si="95"/>
        <v>48.944986157024267</v>
      </c>
    </row>
    <row r="669" spans="1:9" ht="13.5" x14ac:dyDescent="0.25">
      <c r="A669" s="3">
        <v>42977</v>
      </c>
      <c r="B669" s="2">
        <v>4.9861000000000004</v>
      </c>
      <c r="C669" s="2">
        <f t="shared" si="90"/>
        <v>3.6900000000000155E-2</v>
      </c>
      <c r="D669" s="2">
        <f t="shared" si="91"/>
        <v>3.6900000000000155E-2</v>
      </c>
      <c r="E669" s="2">
        <f t="shared" si="92"/>
        <v>0</v>
      </c>
      <c r="F669" s="2">
        <f t="shared" ref="F669:G684" si="96">((F668*13)+D669)/14</f>
        <v>1.9545510764706658E-2</v>
      </c>
      <c r="G669" s="2">
        <f t="shared" si="96"/>
        <v>1.7638781029524476E-2</v>
      </c>
      <c r="H669" s="2">
        <f t="shared" si="94"/>
        <v>1.1080987247356053</v>
      </c>
      <c r="I669" s="2">
        <f t="shared" si="95"/>
        <v>52.563891421858408</v>
      </c>
    </row>
    <row r="670" spans="1:9" ht="13.5" x14ac:dyDescent="0.25">
      <c r="A670" s="3">
        <v>42978</v>
      </c>
      <c r="B670" s="2">
        <v>4.9492000000000003</v>
      </c>
      <c r="C670" s="2">
        <f t="shared" si="90"/>
        <v>-3.6900000000000155E-2</v>
      </c>
      <c r="D670" s="2">
        <f t="shared" si="91"/>
        <v>0</v>
      </c>
      <c r="E670" s="2">
        <f t="shared" si="92"/>
        <v>3.6900000000000155E-2</v>
      </c>
      <c r="F670" s="2">
        <f t="shared" si="96"/>
        <v>1.8149402852941896E-2</v>
      </c>
      <c r="G670" s="2">
        <f t="shared" si="96"/>
        <v>1.901458238455845E-2</v>
      </c>
      <c r="H670" s="2">
        <f t="shared" si="94"/>
        <v>0.95449915679877584</v>
      </c>
      <c r="I670" s="2">
        <f t="shared" si="95"/>
        <v>48.835997369378539</v>
      </c>
    </row>
    <row r="671" spans="1:9" ht="13.5" x14ac:dyDescent="0.25">
      <c r="A671" s="3">
        <v>42982</v>
      </c>
      <c r="B671" s="2">
        <v>5.0709999999999997</v>
      </c>
      <c r="C671" s="2">
        <f t="shared" si="90"/>
        <v>0.12179999999999946</v>
      </c>
      <c r="D671" s="2">
        <f t="shared" si="91"/>
        <v>0.12179999999999946</v>
      </c>
      <c r="E671" s="2">
        <f t="shared" si="92"/>
        <v>0</v>
      </c>
      <c r="F671" s="2">
        <f t="shared" si="96"/>
        <v>2.5553016934874582E-2</v>
      </c>
      <c r="G671" s="2">
        <f t="shared" si="96"/>
        <v>1.7656397928518561E-2</v>
      </c>
      <c r="H671" s="2">
        <f t="shared" si="94"/>
        <v>1.4472383913369682</v>
      </c>
      <c r="I671" s="2">
        <f t="shared" si="95"/>
        <v>59.137613910442013</v>
      </c>
    </row>
    <row r="672" spans="1:9" ht="13.5" x14ac:dyDescent="0.25">
      <c r="A672" s="3">
        <v>42983</v>
      </c>
      <c r="B672" s="2">
        <v>5.0636999999999999</v>
      </c>
      <c r="C672" s="2">
        <f t="shared" si="90"/>
        <v>-7.2999999999998622E-3</v>
      </c>
      <c r="D672" s="2">
        <f t="shared" si="91"/>
        <v>0</v>
      </c>
      <c r="E672" s="2">
        <f t="shared" si="92"/>
        <v>7.2999999999998622E-3</v>
      </c>
      <c r="F672" s="2">
        <f t="shared" si="96"/>
        <v>2.3727801439526398E-2</v>
      </c>
      <c r="G672" s="2">
        <f t="shared" si="96"/>
        <v>1.6916655219338654E-2</v>
      </c>
      <c r="H672" s="2">
        <f t="shared" si="94"/>
        <v>1.402629605668231</v>
      </c>
      <c r="I672" s="2">
        <f t="shared" si="95"/>
        <v>58.378936243821279</v>
      </c>
    </row>
    <row r="673" spans="1:9" ht="13.5" x14ac:dyDescent="0.25">
      <c r="A673" s="3">
        <v>42984</v>
      </c>
      <c r="B673" s="2">
        <v>5.0229999999999997</v>
      </c>
      <c r="C673" s="2">
        <f t="shared" si="90"/>
        <v>-4.070000000000018E-2</v>
      </c>
      <c r="D673" s="2">
        <f t="shared" si="91"/>
        <v>0</v>
      </c>
      <c r="E673" s="2">
        <f t="shared" si="92"/>
        <v>4.070000000000018E-2</v>
      </c>
      <c r="F673" s="2">
        <f t="shared" si="96"/>
        <v>2.2032958479560227E-2</v>
      </c>
      <c r="G673" s="2">
        <f t="shared" si="96"/>
        <v>1.8615465560814479E-2</v>
      </c>
      <c r="H673" s="2">
        <f t="shared" si="94"/>
        <v>1.1835835320680652</v>
      </c>
      <c r="I673" s="2">
        <f t="shared" si="95"/>
        <v>54.203721299688354</v>
      </c>
    </row>
    <row r="674" spans="1:9" ht="13.5" x14ac:dyDescent="0.25">
      <c r="A674" s="3">
        <v>42985</v>
      </c>
      <c r="B674" s="2">
        <v>4.9861000000000004</v>
      </c>
      <c r="C674" s="2">
        <f t="shared" si="90"/>
        <v>-3.6899999999999267E-2</v>
      </c>
      <c r="D674" s="2">
        <f t="shared" si="91"/>
        <v>0</v>
      </c>
      <c r="E674" s="2">
        <f t="shared" si="92"/>
        <v>3.6899999999999267E-2</v>
      </c>
      <c r="F674" s="2">
        <f t="shared" si="96"/>
        <v>2.0459175731020209E-2</v>
      </c>
      <c r="G674" s="2">
        <f t="shared" si="96"/>
        <v>1.9921503735041961E-2</v>
      </c>
      <c r="H674" s="2">
        <f t="shared" si="94"/>
        <v>1.026989528658546</v>
      </c>
      <c r="I674" s="2">
        <f t="shared" si="95"/>
        <v>50.665754022824366</v>
      </c>
    </row>
    <row r="675" spans="1:9" ht="13.5" x14ac:dyDescent="0.25">
      <c r="A675" s="3">
        <v>42986</v>
      </c>
      <c r="B675" s="2">
        <v>4.8753000000000002</v>
      </c>
      <c r="C675" s="2">
        <f t="shared" si="90"/>
        <v>-0.11080000000000023</v>
      </c>
      <c r="D675" s="2">
        <f t="shared" si="91"/>
        <v>0</v>
      </c>
      <c r="E675" s="2">
        <f t="shared" si="92"/>
        <v>0.11080000000000023</v>
      </c>
      <c r="F675" s="2">
        <f t="shared" si="96"/>
        <v>1.8997806035947338E-2</v>
      </c>
      <c r="G675" s="2">
        <f t="shared" si="96"/>
        <v>2.6412824896824696E-2</v>
      </c>
      <c r="H675" s="2">
        <f t="shared" si="94"/>
        <v>0.71926445240740688</v>
      </c>
      <c r="I675" s="2">
        <f t="shared" si="95"/>
        <v>41.835591458908723</v>
      </c>
    </row>
    <row r="676" spans="1:9" ht="13.5" x14ac:dyDescent="0.25">
      <c r="A676" s="3">
        <v>42989</v>
      </c>
      <c r="B676" s="2">
        <v>4.8753000000000002</v>
      </c>
      <c r="C676" s="2">
        <f t="shared" si="90"/>
        <v>0</v>
      </c>
      <c r="D676" s="2">
        <f t="shared" si="91"/>
        <v>0</v>
      </c>
      <c r="E676" s="2">
        <f t="shared" si="92"/>
        <v>0</v>
      </c>
      <c r="F676" s="2">
        <f t="shared" si="96"/>
        <v>1.7640819890522529E-2</v>
      </c>
      <c r="G676" s="2">
        <f t="shared" si="96"/>
        <v>2.4526194547051506E-2</v>
      </c>
      <c r="H676" s="2">
        <f t="shared" si="94"/>
        <v>0.71926445240740688</v>
      </c>
      <c r="I676" s="2">
        <f t="shared" si="95"/>
        <v>41.835591458908723</v>
      </c>
    </row>
    <row r="677" spans="1:9" ht="13.5" x14ac:dyDescent="0.25">
      <c r="A677" s="3">
        <v>42990</v>
      </c>
      <c r="B677" s="2">
        <v>4.9786999999999999</v>
      </c>
      <c r="C677" s="2">
        <f t="shared" si="90"/>
        <v>0.10339999999999971</v>
      </c>
      <c r="D677" s="2">
        <f t="shared" si="91"/>
        <v>0.10339999999999971</v>
      </c>
      <c r="E677" s="2">
        <f t="shared" si="92"/>
        <v>0</v>
      </c>
      <c r="F677" s="2">
        <f t="shared" si="96"/>
        <v>2.3766475612628044E-2</v>
      </c>
      <c r="G677" s="2">
        <f t="shared" si="96"/>
        <v>2.27743235079764E-2</v>
      </c>
      <c r="H677" s="2">
        <f t="shared" si="94"/>
        <v>1.0435645038722734</v>
      </c>
      <c r="I677" s="2">
        <f t="shared" si="95"/>
        <v>51.065895003307332</v>
      </c>
    </row>
    <row r="678" spans="1:9" ht="13.5" x14ac:dyDescent="0.25">
      <c r="A678" s="3">
        <v>42991</v>
      </c>
      <c r="B678" s="2">
        <v>4.9749999999999996</v>
      </c>
      <c r="C678" s="2">
        <f t="shared" si="90"/>
        <v>-3.7000000000002586E-3</v>
      </c>
      <c r="D678" s="2">
        <f t="shared" si="91"/>
        <v>0</v>
      </c>
      <c r="E678" s="2">
        <f t="shared" si="92"/>
        <v>3.7000000000002586E-3</v>
      </c>
      <c r="F678" s="2">
        <f t="shared" si="96"/>
        <v>2.206887021172604E-2</v>
      </c>
      <c r="G678" s="2">
        <f t="shared" si="96"/>
        <v>2.1411871828835246E-2</v>
      </c>
      <c r="H678" s="2">
        <f t="shared" si="94"/>
        <v>1.0306838368986506</v>
      </c>
      <c r="I678" s="2">
        <f t="shared" si="95"/>
        <v>50.755505025969782</v>
      </c>
    </row>
    <row r="679" spans="1:9" ht="13.5" x14ac:dyDescent="0.25">
      <c r="A679" s="3">
        <v>42992</v>
      </c>
      <c r="B679" s="2">
        <v>4.9676</v>
      </c>
      <c r="C679" s="2">
        <f t="shared" si="90"/>
        <v>-7.3999999999996291E-3</v>
      </c>
      <c r="D679" s="2">
        <f t="shared" si="91"/>
        <v>0</v>
      </c>
      <c r="E679" s="2">
        <f t="shared" si="92"/>
        <v>7.3999999999996291E-3</v>
      </c>
      <c r="F679" s="2">
        <f t="shared" si="96"/>
        <v>2.0492522339459893E-2</v>
      </c>
      <c r="G679" s="2">
        <f t="shared" si="96"/>
        <v>2.0411023841061273E-2</v>
      </c>
      <c r="H679" s="2">
        <f t="shared" si="94"/>
        <v>1.0039928667485394</v>
      </c>
      <c r="I679" s="2">
        <f t="shared" si="95"/>
        <v>50.099622778473702</v>
      </c>
    </row>
    <row r="680" spans="1:9" ht="13.5" x14ac:dyDescent="0.25">
      <c r="A680" s="3">
        <v>42993</v>
      </c>
      <c r="B680" s="2">
        <v>4.8937999999999997</v>
      </c>
      <c r="C680" s="2">
        <f t="shared" si="90"/>
        <v>-7.380000000000031E-2</v>
      </c>
      <c r="D680" s="2">
        <f t="shared" si="91"/>
        <v>0</v>
      </c>
      <c r="E680" s="2">
        <f t="shared" si="92"/>
        <v>7.380000000000031E-2</v>
      </c>
      <c r="F680" s="2">
        <f t="shared" si="96"/>
        <v>1.9028770743784184E-2</v>
      </c>
      <c r="G680" s="2">
        <f t="shared" si="96"/>
        <v>2.4224522138128347E-2</v>
      </c>
      <c r="H680" s="2">
        <f t="shared" si="94"/>
        <v>0.78551686738264792</v>
      </c>
      <c r="I680" s="2">
        <f t="shared" si="95"/>
        <v>43.993808276598401</v>
      </c>
    </row>
    <row r="681" spans="1:9" ht="13.5" x14ac:dyDescent="0.25">
      <c r="A681" s="3">
        <v>42996</v>
      </c>
      <c r="B681" s="2">
        <v>4.8753000000000002</v>
      </c>
      <c r="C681" s="2">
        <f t="shared" si="90"/>
        <v>-1.8499999999999517E-2</v>
      </c>
      <c r="D681" s="2">
        <f t="shared" si="91"/>
        <v>0</v>
      </c>
      <c r="E681" s="2">
        <f t="shared" si="92"/>
        <v>1.8499999999999517E-2</v>
      </c>
      <c r="F681" s="2">
        <f t="shared" si="96"/>
        <v>1.7669572833513884E-2</v>
      </c>
      <c r="G681" s="2">
        <f t="shared" si="96"/>
        <v>2.3815627699690572E-2</v>
      </c>
      <c r="H681" s="2">
        <f t="shared" si="94"/>
        <v>0.74193185484434909</v>
      </c>
      <c r="I681" s="2">
        <f t="shared" si="95"/>
        <v>42.592472993763856</v>
      </c>
    </row>
    <row r="682" spans="1:9" ht="13.5" x14ac:dyDescent="0.25">
      <c r="A682" s="3">
        <v>42997</v>
      </c>
      <c r="B682" s="2">
        <v>4.9122000000000003</v>
      </c>
      <c r="C682" s="2">
        <f t="shared" si="90"/>
        <v>3.6900000000000155E-2</v>
      </c>
      <c r="D682" s="2">
        <f t="shared" si="91"/>
        <v>3.6900000000000155E-2</v>
      </c>
      <c r="E682" s="2">
        <f t="shared" si="92"/>
        <v>0</v>
      </c>
      <c r="F682" s="2">
        <f t="shared" si="96"/>
        <v>1.9043174773977187E-2</v>
      </c>
      <c r="G682" s="2">
        <f t="shared" si="96"/>
        <v>2.2114511435426958E-2</v>
      </c>
      <c r="H682" s="2">
        <f t="shared" si="94"/>
        <v>0.86111668483303871</v>
      </c>
      <c r="I682" s="2">
        <f t="shared" si="95"/>
        <v>46.268817632479056</v>
      </c>
    </row>
    <row r="683" spans="1:9" ht="13.5" x14ac:dyDescent="0.25">
      <c r="A683" s="3">
        <v>42998</v>
      </c>
      <c r="B683" s="2">
        <v>4.9122000000000003</v>
      </c>
      <c r="C683" s="2">
        <f t="shared" si="90"/>
        <v>0</v>
      </c>
      <c r="D683" s="2">
        <f t="shared" si="91"/>
        <v>0</v>
      </c>
      <c r="E683" s="2">
        <f t="shared" si="92"/>
        <v>0</v>
      </c>
      <c r="F683" s="2">
        <f t="shared" si="96"/>
        <v>1.7682948004407388E-2</v>
      </c>
      <c r="G683" s="2">
        <f t="shared" si="96"/>
        <v>2.0534903475753603E-2</v>
      </c>
      <c r="H683" s="2">
        <f t="shared" si="94"/>
        <v>0.86111668483303871</v>
      </c>
      <c r="I683" s="2">
        <f t="shared" si="95"/>
        <v>46.268817632479056</v>
      </c>
    </row>
    <row r="684" spans="1:9" ht="13.5" x14ac:dyDescent="0.25">
      <c r="A684" s="3">
        <v>43000</v>
      </c>
      <c r="B684" s="2">
        <v>4.9861000000000004</v>
      </c>
      <c r="C684" s="2">
        <f t="shared" si="90"/>
        <v>7.3900000000000077E-2</v>
      </c>
      <c r="D684" s="2">
        <f t="shared" si="91"/>
        <v>7.3900000000000077E-2</v>
      </c>
      <c r="E684" s="2">
        <f t="shared" si="92"/>
        <v>0</v>
      </c>
      <c r="F684" s="2">
        <f t="shared" si="96"/>
        <v>2.1698451718378291E-2</v>
      </c>
      <c r="G684" s="2">
        <f t="shared" si="96"/>
        <v>1.9068124656056919E-2</v>
      </c>
      <c r="H684" s="2">
        <f t="shared" si="94"/>
        <v>1.1379436682823372</v>
      </c>
      <c r="I684" s="2">
        <f t="shared" si="95"/>
        <v>53.226082855428167</v>
      </c>
    </row>
    <row r="685" spans="1:9" ht="13.5" x14ac:dyDescent="0.25">
      <c r="A685" s="3">
        <v>43003</v>
      </c>
      <c r="B685" s="2">
        <v>4.9861000000000004</v>
      </c>
      <c r="C685" s="2">
        <f t="shared" si="90"/>
        <v>0</v>
      </c>
      <c r="D685" s="2">
        <f t="shared" si="91"/>
        <v>0</v>
      </c>
      <c r="E685" s="2">
        <f t="shared" si="92"/>
        <v>0</v>
      </c>
      <c r="F685" s="2">
        <f t="shared" ref="F685:G700" si="97">((F684*13)+D685)/14</f>
        <v>2.01485623099227E-2</v>
      </c>
      <c r="G685" s="2">
        <f t="shared" si="97"/>
        <v>1.7706115752052852E-2</v>
      </c>
      <c r="H685" s="2">
        <f t="shared" si="94"/>
        <v>1.1379436682823374</v>
      </c>
      <c r="I685" s="2">
        <f t="shared" si="95"/>
        <v>53.226082855428174</v>
      </c>
    </row>
    <row r="686" spans="1:9" ht="13.5" x14ac:dyDescent="0.25">
      <c r="A686" s="3">
        <v>43004</v>
      </c>
      <c r="B686" s="2">
        <v>4.8753000000000002</v>
      </c>
      <c r="C686" s="2">
        <f t="shared" si="90"/>
        <v>-0.11080000000000023</v>
      </c>
      <c r="D686" s="2">
        <f t="shared" si="91"/>
        <v>0</v>
      </c>
      <c r="E686" s="2">
        <f t="shared" si="92"/>
        <v>0.11080000000000023</v>
      </c>
      <c r="F686" s="2">
        <f t="shared" si="97"/>
        <v>1.8709379287785367E-2</v>
      </c>
      <c r="G686" s="2">
        <f t="shared" si="97"/>
        <v>2.4355678912620523E-2</v>
      </c>
      <c r="H686" s="2">
        <f t="shared" si="94"/>
        <v>0.76817317862121348</v>
      </c>
      <c r="I686" s="2">
        <f t="shared" si="95"/>
        <v>43.444453739549409</v>
      </c>
    </row>
    <row r="687" spans="1:9" ht="13.5" x14ac:dyDescent="0.25">
      <c r="A687" s="3">
        <v>43005</v>
      </c>
      <c r="B687" s="2">
        <v>4.8494000000000002</v>
      </c>
      <c r="C687" s="2">
        <f t="shared" si="90"/>
        <v>-2.5900000000000034E-2</v>
      </c>
      <c r="D687" s="2">
        <f t="shared" si="91"/>
        <v>0</v>
      </c>
      <c r="E687" s="2">
        <f t="shared" si="92"/>
        <v>2.5900000000000034E-2</v>
      </c>
      <c r="F687" s="2">
        <f t="shared" si="97"/>
        <v>1.7372995052943555E-2</v>
      </c>
      <c r="G687" s="2">
        <f t="shared" si="97"/>
        <v>2.4465987561719058E-2</v>
      </c>
      <c r="H687" s="2">
        <f t="shared" si="94"/>
        <v>0.71008762712388429</v>
      </c>
      <c r="I687" s="2">
        <f t="shared" si="95"/>
        <v>41.523464403876609</v>
      </c>
    </row>
    <row r="688" spans="1:9" ht="13.5" x14ac:dyDescent="0.25">
      <c r="A688" s="3">
        <v>43006</v>
      </c>
      <c r="B688" s="2">
        <v>4.8014000000000001</v>
      </c>
      <c r="C688" s="2">
        <f t="shared" si="90"/>
        <v>-4.8000000000000043E-2</v>
      </c>
      <c r="D688" s="2">
        <f t="shared" si="91"/>
        <v>0</v>
      </c>
      <c r="E688" s="2">
        <f t="shared" si="92"/>
        <v>4.8000000000000043E-2</v>
      </c>
      <c r="F688" s="2">
        <f t="shared" si="97"/>
        <v>1.6132066834876158E-2</v>
      </c>
      <c r="G688" s="2">
        <f t="shared" si="97"/>
        <v>2.6146988450167698E-2</v>
      </c>
      <c r="H688" s="2">
        <f t="shared" si="94"/>
        <v>0.61697609518669794</v>
      </c>
      <c r="I688" s="2">
        <f t="shared" si="95"/>
        <v>38.156166749976663</v>
      </c>
    </row>
    <row r="689" spans="1:9" ht="13.5" x14ac:dyDescent="0.25">
      <c r="A689" s="3">
        <v>43007</v>
      </c>
      <c r="B689" s="2">
        <v>4.8494000000000002</v>
      </c>
      <c r="C689" s="2">
        <f t="shared" si="90"/>
        <v>4.8000000000000043E-2</v>
      </c>
      <c r="D689" s="2">
        <f t="shared" si="91"/>
        <v>4.8000000000000043E-2</v>
      </c>
      <c r="E689" s="2">
        <f t="shared" si="92"/>
        <v>0</v>
      </c>
      <c r="F689" s="2">
        <f t="shared" si="97"/>
        <v>1.8408347775242147E-2</v>
      </c>
      <c r="G689" s="2">
        <f t="shared" si="97"/>
        <v>2.4279346418012861E-2</v>
      </c>
      <c r="H689" s="2">
        <f t="shared" si="94"/>
        <v>0.75818959284608189</v>
      </c>
      <c r="I689" s="2">
        <f t="shared" si="95"/>
        <v>43.123312521646604</v>
      </c>
    </row>
    <row r="690" spans="1:9" ht="13.5" x14ac:dyDescent="0.25">
      <c r="A690" s="3">
        <v>43010</v>
      </c>
      <c r="B690" s="2">
        <v>4.7275999999999998</v>
      </c>
      <c r="C690" s="2">
        <f t="shared" si="90"/>
        <v>-0.12180000000000035</v>
      </c>
      <c r="D690" s="2">
        <f t="shared" si="91"/>
        <v>0</v>
      </c>
      <c r="E690" s="2">
        <f t="shared" si="92"/>
        <v>0.12180000000000035</v>
      </c>
      <c r="F690" s="2">
        <f t="shared" si="97"/>
        <v>1.7093465791296277E-2</v>
      </c>
      <c r="G690" s="2">
        <f t="shared" si="97"/>
        <v>3.1245107388154825E-2</v>
      </c>
      <c r="H690" s="2">
        <f t="shared" si="94"/>
        <v>0.54707655758534834</v>
      </c>
      <c r="I690" s="2">
        <f t="shared" si="95"/>
        <v>35.361957680957715</v>
      </c>
    </row>
    <row r="691" spans="1:9" ht="13.5" x14ac:dyDescent="0.25">
      <c r="A691" s="3">
        <v>43011</v>
      </c>
      <c r="B691" s="2">
        <v>4.7939999999999996</v>
      </c>
      <c r="C691" s="2">
        <f t="shared" si="90"/>
        <v>6.6399999999999793E-2</v>
      </c>
      <c r="D691" s="2">
        <f t="shared" si="91"/>
        <v>6.6399999999999793E-2</v>
      </c>
      <c r="E691" s="2">
        <f t="shared" si="92"/>
        <v>0</v>
      </c>
      <c r="F691" s="2">
        <f t="shared" si="97"/>
        <v>2.0615361091917955E-2</v>
      </c>
      <c r="G691" s="2">
        <f t="shared" si="97"/>
        <v>2.9013314003286626E-2</v>
      </c>
      <c r="H691" s="2">
        <f t="shared" si="94"/>
        <v>0.71054830515337364</v>
      </c>
      <c r="I691" s="2">
        <f t="shared" si="95"/>
        <v>41.53921307061033</v>
      </c>
    </row>
    <row r="692" spans="1:9" ht="13.5" x14ac:dyDescent="0.25">
      <c r="A692" s="3">
        <v>43012</v>
      </c>
      <c r="B692" s="2">
        <v>4.7939999999999996</v>
      </c>
      <c r="C692" s="2">
        <f t="shared" si="90"/>
        <v>0</v>
      </c>
      <c r="D692" s="2">
        <f t="shared" si="91"/>
        <v>0</v>
      </c>
      <c r="E692" s="2">
        <f t="shared" si="92"/>
        <v>0</v>
      </c>
      <c r="F692" s="2">
        <f t="shared" si="97"/>
        <v>1.9142835299638099E-2</v>
      </c>
      <c r="G692" s="2">
        <f t="shared" si="97"/>
        <v>2.6940934431623296E-2</v>
      </c>
      <c r="H692" s="2">
        <f t="shared" si="94"/>
        <v>0.71054830515337364</v>
      </c>
      <c r="I692" s="2">
        <f t="shared" si="95"/>
        <v>41.53921307061033</v>
      </c>
    </row>
    <row r="693" spans="1:9" ht="13.5" x14ac:dyDescent="0.25">
      <c r="A693" s="3">
        <v>43013</v>
      </c>
      <c r="B693" s="2">
        <v>4.7866999999999997</v>
      </c>
      <c r="C693" s="2">
        <f t="shared" si="90"/>
        <v>-7.2999999999998622E-3</v>
      </c>
      <c r="D693" s="2">
        <f t="shared" si="91"/>
        <v>0</v>
      </c>
      <c r="E693" s="2">
        <f t="shared" si="92"/>
        <v>7.2999999999998622E-3</v>
      </c>
      <c r="F693" s="2">
        <f t="shared" si="97"/>
        <v>1.777548992109252E-2</v>
      </c>
      <c r="G693" s="2">
        <f t="shared" si="97"/>
        <v>2.5538010543650191E-2</v>
      </c>
      <c r="H693" s="2">
        <f t="shared" si="94"/>
        <v>0.69604051148425283</v>
      </c>
      <c r="I693" s="2">
        <f t="shared" si="95"/>
        <v>41.03914421685176</v>
      </c>
    </row>
    <row r="694" spans="1:9" ht="13.5" x14ac:dyDescent="0.25">
      <c r="A694" s="3">
        <v>43014</v>
      </c>
      <c r="B694" s="2">
        <v>4.7866999999999997</v>
      </c>
      <c r="C694" s="2">
        <f t="shared" si="90"/>
        <v>0</v>
      </c>
      <c r="D694" s="2">
        <f t="shared" si="91"/>
        <v>0</v>
      </c>
      <c r="E694" s="2">
        <f t="shared" si="92"/>
        <v>0</v>
      </c>
      <c r="F694" s="2">
        <f t="shared" si="97"/>
        <v>1.6505812069585912E-2</v>
      </c>
      <c r="G694" s="2">
        <f t="shared" si="97"/>
        <v>2.371386693338946E-2</v>
      </c>
      <c r="H694" s="2">
        <f t="shared" si="94"/>
        <v>0.69604051148425294</v>
      </c>
      <c r="I694" s="2">
        <f t="shared" si="95"/>
        <v>41.039144216851767</v>
      </c>
    </row>
    <row r="695" spans="1:9" ht="13.5" x14ac:dyDescent="0.25">
      <c r="A695" s="3">
        <v>43017</v>
      </c>
      <c r="B695" s="2">
        <v>4.7866999999999997</v>
      </c>
      <c r="C695" s="2">
        <f t="shared" si="90"/>
        <v>0</v>
      </c>
      <c r="D695" s="2">
        <f t="shared" si="91"/>
        <v>0</v>
      </c>
      <c r="E695" s="2">
        <f t="shared" si="92"/>
        <v>0</v>
      </c>
      <c r="F695" s="2">
        <f t="shared" si="97"/>
        <v>1.5326825493186919E-2</v>
      </c>
      <c r="G695" s="2">
        <f t="shared" si="97"/>
        <v>2.2020019295290211E-2</v>
      </c>
      <c r="H695" s="2">
        <f t="shared" si="94"/>
        <v>0.69604051148425305</v>
      </c>
      <c r="I695" s="2">
        <f t="shared" si="95"/>
        <v>41.039144216851774</v>
      </c>
    </row>
    <row r="696" spans="1:9" ht="13.5" x14ac:dyDescent="0.25">
      <c r="A696" s="3">
        <v>43018</v>
      </c>
      <c r="B696" s="2">
        <v>4.7755999999999998</v>
      </c>
      <c r="C696" s="2">
        <f t="shared" si="90"/>
        <v>-1.1099999999999888E-2</v>
      </c>
      <c r="D696" s="2">
        <f t="shared" si="91"/>
        <v>0</v>
      </c>
      <c r="E696" s="2">
        <f t="shared" si="92"/>
        <v>1.1099999999999888E-2</v>
      </c>
      <c r="F696" s="2">
        <f t="shared" si="97"/>
        <v>1.4232052243673568E-2</v>
      </c>
      <c r="G696" s="2">
        <f t="shared" si="97"/>
        <v>2.1240017917055185E-2</v>
      </c>
      <c r="H696" s="2">
        <f t="shared" si="94"/>
        <v>0.67005839162902014</v>
      </c>
      <c r="I696" s="2">
        <f t="shared" si="95"/>
        <v>40.121854121245846</v>
      </c>
    </row>
    <row r="697" spans="1:9" ht="13.5" x14ac:dyDescent="0.25">
      <c r="A697" s="3">
        <v>43019</v>
      </c>
      <c r="B697" s="2">
        <v>4.7718999999999996</v>
      </c>
      <c r="C697" s="2">
        <f t="shared" si="90"/>
        <v>-3.7000000000002586E-3</v>
      </c>
      <c r="D697" s="2">
        <f t="shared" si="91"/>
        <v>0</v>
      </c>
      <c r="E697" s="2">
        <f t="shared" si="92"/>
        <v>3.7000000000002586E-3</v>
      </c>
      <c r="F697" s="2">
        <f t="shared" si="97"/>
        <v>1.321547708341117E-2</v>
      </c>
      <c r="G697" s="2">
        <f t="shared" si="97"/>
        <v>1.9987159494408404E-2</v>
      </c>
      <c r="H697" s="2">
        <f t="shared" si="94"/>
        <v>0.66119836023264456</v>
      </c>
      <c r="I697" s="2">
        <f t="shared" si="95"/>
        <v>39.802492950934905</v>
      </c>
    </row>
    <row r="698" spans="1:9" ht="13.5" x14ac:dyDescent="0.25">
      <c r="A698" s="3">
        <v>43020</v>
      </c>
      <c r="B698" s="2">
        <v>4.7423000000000002</v>
      </c>
      <c r="C698" s="2">
        <f t="shared" si="90"/>
        <v>-2.9599999999999405E-2</v>
      </c>
      <c r="D698" s="2">
        <f t="shared" si="91"/>
        <v>0</v>
      </c>
      <c r="E698" s="2">
        <f t="shared" si="92"/>
        <v>2.9599999999999405E-2</v>
      </c>
      <c r="F698" s="2">
        <f t="shared" si="97"/>
        <v>1.2271514434596087E-2</v>
      </c>
      <c r="G698" s="2">
        <f t="shared" si="97"/>
        <v>2.0673790959093476E-2</v>
      </c>
      <c r="H698" s="2">
        <f t="shared" si="94"/>
        <v>0.59357833591707077</v>
      </c>
      <c r="I698" s="2">
        <f t="shared" si="95"/>
        <v>37.248142908235444</v>
      </c>
    </row>
    <row r="699" spans="1:9" ht="13.5" x14ac:dyDescent="0.25">
      <c r="A699" s="3">
        <v>43021</v>
      </c>
      <c r="B699" s="2">
        <v>4.7239000000000004</v>
      </c>
      <c r="C699" s="2">
        <f t="shared" si="90"/>
        <v>-1.839999999999975E-2</v>
      </c>
      <c r="D699" s="2">
        <f t="shared" si="91"/>
        <v>0</v>
      </c>
      <c r="E699" s="2">
        <f t="shared" si="92"/>
        <v>1.839999999999975E-2</v>
      </c>
      <c r="F699" s="2">
        <f t="shared" si="97"/>
        <v>1.1394977689267796E-2</v>
      </c>
      <c r="G699" s="2">
        <f t="shared" si="97"/>
        <v>2.0511377319158208E-2</v>
      </c>
      <c r="H699" s="2">
        <f t="shared" si="94"/>
        <v>0.55554424805127856</v>
      </c>
      <c r="I699" s="2">
        <f t="shared" si="95"/>
        <v>35.713818410967178</v>
      </c>
    </row>
    <row r="700" spans="1:9" ht="13.5" x14ac:dyDescent="0.25">
      <c r="A700" s="3">
        <v>43024</v>
      </c>
      <c r="B700" s="2">
        <v>4.7239000000000004</v>
      </c>
      <c r="C700" s="2">
        <f t="shared" si="90"/>
        <v>0</v>
      </c>
      <c r="D700" s="2">
        <f t="shared" si="91"/>
        <v>0</v>
      </c>
      <c r="E700" s="2">
        <f t="shared" si="92"/>
        <v>0</v>
      </c>
      <c r="F700" s="2">
        <f t="shared" si="97"/>
        <v>1.0581050711462953E-2</v>
      </c>
      <c r="G700" s="2">
        <f t="shared" si="97"/>
        <v>1.9046278939218335E-2</v>
      </c>
      <c r="H700" s="2">
        <f t="shared" si="94"/>
        <v>0.55554424805127856</v>
      </c>
      <c r="I700" s="2">
        <f t="shared" si="95"/>
        <v>35.713818410967178</v>
      </c>
    </row>
    <row r="701" spans="1:9" ht="13.5" x14ac:dyDescent="0.25">
      <c r="A701" s="3">
        <v>43025</v>
      </c>
      <c r="B701" s="2">
        <v>4.6388999999999996</v>
      </c>
      <c r="C701" s="2">
        <f t="shared" si="90"/>
        <v>-8.5000000000000853E-2</v>
      </c>
      <c r="D701" s="2">
        <f t="shared" si="91"/>
        <v>0</v>
      </c>
      <c r="E701" s="2">
        <f t="shared" si="92"/>
        <v>8.5000000000000853E-2</v>
      </c>
      <c r="F701" s="2">
        <f t="shared" ref="F701:G716" si="98">((F700*13)+D701)/14</f>
        <v>9.8252613749298841E-3</v>
      </c>
      <c r="G701" s="2">
        <f t="shared" si="98"/>
        <v>2.3757259014988517E-2</v>
      </c>
      <c r="H701" s="2">
        <f t="shared" si="94"/>
        <v>0.4135688114833071</v>
      </c>
      <c r="I701" s="2">
        <f t="shared" si="95"/>
        <v>29.257069632806548</v>
      </c>
    </row>
    <row r="702" spans="1:9" ht="13.5" x14ac:dyDescent="0.25">
      <c r="A702" s="3">
        <v>43026</v>
      </c>
      <c r="B702" s="2">
        <v>4.6905999999999999</v>
      </c>
      <c r="C702" s="2">
        <f t="shared" si="90"/>
        <v>5.1700000000000301E-2</v>
      </c>
      <c r="D702" s="2">
        <f t="shared" si="91"/>
        <v>5.1700000000000301E-2</v>
      </c>
      <c r="E702" s="2">
        <f t="shared" si="92"/>
        <v>0</v>
      </c>
      <c r="F702" s="2">
        <f t="shared" si="98"/>
        <v>1.2816314133863485E-2</v>
      </c>
      <c r="G702" s="2">
        <f t="shared" si="98"/>
        <v>2.2060311942489336E-2</v>
      </c>
      <c r="H702" s="2">
        <f t="shared" si="94"/>
        <v>0.58096704014318956</v>
      </c>
      <c r="I702" s="2">
        <f t="shared" si="95"/>
        <v>36.747574452315639</v>
      </c>
    </row>
    <row r="703" spans="1:9" ht="13.5" x14ac:dyDescent="0.25">
      <c r="A703" s="3">
        <v>43027</v>
      </c>
      <c r="B703" s="2">
        <v>4.7091000000000003</v>
      </c>
      <c r="C703" s="2">
        <f t="shared" si="90"/>
        <v>1.8500000000000405E-2</v>
      </c>
      <c r="D703" s="2">
        <f t="shared" si="91"/>
        <v>1.8500000000000405E-2</v>
      </c>
      <c r="E703" s="2">
        <f t="shared" si="92"/>
        <v>0</v>
      </c>
      <c r="F703" s="2">
        <f t="shared" si="98"/>
        <v>1.3222291695730406E-2</v>
      </c>
      <c r="G703" s="2">
        <f t="shared" si="98"/>
        <v>2.0484575375168672E-2</v>
      </c>
      <c r="H703" s="2">
        <f t="shared" si="94"/>
        <v>0.64547550796480846</v>
      </c>
      <c r="I703" s="2">
        <f t="shared" si="95"/>
        <v>39.227293559851219</v>
      </c>
    </row>
    <row r="704" spans="1:9" ht="13.5" x14ac:dyDescent="0.25">
      <c r="A704" s="3">
        <v>43028</v>
      </c>
      <c r="B704" s="2">
        <v>4.5686999999999998</v>
      </c>
      <c r="C704" s="2">
        <f t="shared" si="90"/>
        <v>-0.14040000000000052</v>
      </c>
      <c r="D704" s="2">
        <f t="shared" si="91"/>
        <v>0</v>
      </c>
      <c r="E704" s="2">
        <f t="shared" si="92"/>
        <v>0.14040000000000052</v>
      </c>
      <c r="F704" s="2">
        <f t="shared" si="98"/>
        <v>1.227784228889252E-2</v>
      </c>
      <c r="G704" s="2">
        <f t="shared" si="98"/>
        <v>2.9049962848370945E-2</v>
      </c>
      <c r="H704" s="2">
        <f t="shared" si="94"/>
        <v>0.42264571397140471</v>
      </c>
      <c r="I704" s="2">
        <f t="shared" si="95"/>
        <v>29.708430554474646</v>
      </c>
    </row>
    <row r="705" spans="1:9" ht="13.5" x14ac:dyDescent="0.25">
      <c r="A705" s="3">
        <v>43031</v>
      </c>
      <c r="B705" s="2">
        <v>4.6536999999999997</v>
      </c>
      <c r="C705" s="2">
        <f t="shared" si="90"/>
        <v>8.4999999999999964E-2</v>
      </c>
      <c r="D705" s="2">
        <f t="shared" si="91"/>
        <v>8.4999999999999964E-2</v>
      </c>
      <c r="E705" s="2">
        <f t="shared" si="92"/>
        <v>0</v>
      </c>
      <c r="F705" s="2">
        <f t="shared" si="98"/>
        <v>1.7472282125400192E-2</v>
      </c>
      <c r="G705" s="2">
        <f t="shared" si="98"/>
        <v>2.6974965502058735E-2</v>
      </c>
      <c r="H705" s="2">
        <f t="shared" si="94"/>
        <v>0.64772213050899752</v>
      </c>
      <c r="I705" s="2">
        <f t="shared" si="95"/>
        <v>39.310155427050667</v>
      </c>
    </row>
    <row r="706" spans="1:9" ht="13.5" x14ac:dyDescent="0.25">
      <c r="A706" s="3">
        <v>43032</v>
      </c>
      <c r="B706" s="2">
        <v>4.5797999999999996</v>
      </c>
      <c r="C706" s="2">
        <f t="shared" si="90"/>
        <v>-7.3900000000000077E-2</v>
      </c>
      <c r="D706" s="2">
        <f t="shared" si="91"/>
        <v>0</v>
      </c>
      <c r="E706" s="2">
        <f t="shared" si="92"/>
        <v>7.3900000000000077E-2</v>
      </c>
      <c r="F706" s="2">
        <f t="shared" si="98"/>
        <v>1.6224261973585893E-2</v>
      </c>
      <c r="G706" s="2">
        <f t="shared" si="98"/>
        <v>3.0326753680483119E-2</v>
      </c>
      <c r="H706" s="2">
        <f t="shared" si="94"/>
        <v>0.534981823129558</v>
      </c>
      <c r="I706" s="2">
        <f t="shared" si="95"/>
        <v>34.852648745952195</v>
      </c>
    </row>
    <row r="707" spans="1:9" ht="13.5" x14ac:dyDescent="0.25">
      <c r="A707" s="3">
        <v>43033</v>
      </c>
      <c r="B707" s="2">
        <v>4.4432</v>
      </c>
      <c r="C707" s="2">
        <f t="shared" ref="C707:C770" si="99">B707-B706</f>
        <v>-0.13659999999999961</v>
      </c>
      <c r="D707" s="2">
        <f t="shared" ref="D707:D770" si="100">IF(C707&gt;0,C707,0)</f>
        <v>0</v>
      </c>
      <c r="E707" s="2">
        <f t="shared" ref="E707:E770" si="101">IF(C707&lt;0,-C707,0)</f>
        <v>0.13659999999999961</v>
      </c>
      <c r="F707" s="2">
        <f t="shared" si="98"/>
        <v>1.5065386118329758E-2</v>
      </c>
      <c r="G707" s="2">
        <f t="shared" si="98"/>
        <v>3.7917699846162875E-2</v>
      </c>
      <c r="H707" s="2">
        <f t="shared" si="94"/>
        <v>0.3973180382631864</v>
      </c>
      <c r="I707" s="2">
        <f t="shared" si="95"/>
        <v>28.434331153202436</v>
      </c>
    </row>
    <row r="708" spans="1:9" ht="13.5" x14ac:dyDescent="0.25">
      <c r="A708" s="3">
        <v>43034</v>
      </c>
      <c r="B708" s="2">
        <v>4.3914999999999997</v>
      </c>
      <c r="C708" s="2">
        <f t="shared" si="99"/>
        <v>-5.1700000000000301E-2</v>
      </c>
      <c r="D708" s="2">
        <f t="shared" si="100"/>
        <v>0</v>
      </c>
      <c r="E708" s="2">
        <f t="shared" si="101"/>
        <v>5.1700000000000301E-2</v>
      </c>
      <c r="F708" s="2">
        <f t="shared" si="98"/>
        <v>1.3989287109877633E-2</v>
      </c>
      <c r="G708" s="2">
        <f t="shared" si="98"/>
        <v>3.8902149857151271E-2</v>
      </c>
      <c r="H708" s="2">
        <f t="shared" si="94"/>
        <v>0.35960190275463716</v>
      </c>
      <c r="I708" s="2">
        <f t="shared" si="95"/>
        <v>26.449058509410847</v>
      </c>
    </row>
    <row r="709" spans="1:9" ht="13.5" x14ac:dyDescent="0.25">
      <c r="A709" s="3">
        <v>43035</v>
      </c>
      <c r="B709" s="2">
        <v>4.3878000000000004</v>
      </c>
      <c r="C709" s="2">
        <f t="shared" si="99"/>
        <v>-3.6999999999993705E-3</v>
      </c>
      <c r="D709" s="2">
        <f t="shared" si="100"/>
        <v>0</v>
      </c>
      <c r="E709" s="2">
        <f t="shared" si="101"/>
        <v>3.6999999999993705E-3</v>
      </c>
      <c r="F709" s="2">
        <f t="shared" si="98"/>
        <v>1.2990052316314945E-2</v>
      </c>
      <c r="G709" s="2">
        <f t="shared" si="98"/>
        <v>3.638771058164042E-2</v>
      </c>
      <c r="H709" s="2">
        <f t="shared" si="94"/>
        <v>0.35699009661984982</v>
      </c>
      <c r="I709" s="2">
        <f t="shared" si="95"/>
        <v>26.307494616879126</v>
      </c>
    </row>
    <row r="710" spans="1:9" ht="13.5" x14ac:dyDescent="0.25">
      <c r="A710" s="3">
        <v>43038</v>
      </c>
      <c r="B710" s="2">
        <v>4.3878000000000004</v>
      </c>
      <c r="C710" s="2">
        <f t="shared" si="99"/>
        <v>0</v>
      </c>
      <c r="D710" s="2">
        <f t="shared" si="100"/>
        <v>0</v>
      </c>
      <c r="E710" s="2">
        <f t="shared" si="101"/>
        <v>0</v>
      </c>
      <c r="F710" s="2">
        <f t="shared" si="98"/>
        <v>1.2062191436578162E-2</v>
      </c>
      <c r="G710" s="2">
        <f t="shared" si="98"/>
        <v>3.3788588397237536E-2</v>
      </c>
      <c r="H710" s="2">
        <f t="shared" si="94"/>
        <v>0.35699009661984976</v>
      </c>
      <c r="I710" s="2">
        <f t="shared" si="95"/>
        <v>26.307494616879126</v>
      </c>
    </row>
    <row r="711" spans="1:9" ht="13.5" x14ac:dyDescent="0.25">
      <c r="A711" s="3">
        <v>43039</v>
      </c>
      <c r="B711" s="2">
        <v>4.3878000000000004</v>
      </c>
      <c r="C711" s="2">
        <f t="shared" si="99"/>
        <v>0</v>
      </c>
      <c r="D711" s="2">
        <f t="shared" si="100"/>
        <v>0</v>
      </c>
      <c r="E711" s="2">
        <f t="shared" si="101"/>
        <v>0</v>
      </c>
      <c r="F711" s="2">
        <f t="shared" si="98"/>
        <v>1.1200606333965437E-2</v>
      </c>
      <c r="G711" s="2">
        <f t="shared" si="98"/>
        <v>3.1375117797434855E-2</v>
      </c>
      <c r="H711" s="2">
        <f t="shared" si="94"/>
        <v>0.35699009661984976</v>
      </c>
      <c r="I711" s="2">
        <f t="shared" si="95"/>
        <v>26.307494616879126</v>
      </c>
    </row>
    <row r="712" spans="1:9" ht="13.5" x14ac:dyDescent="0.25">
      <c r="A712" s="3">
        <v>43040</v>
      </c>
      <c r="B712" s="2">
        <v>4.3878000000000004</v>
      </c>
      <c r="C712" s="2">
        <f t="shared" si="99"/>
        <v>0</v>
      </c>
      <c r="D712" s="2">
        <f t="shared" si="100"/>
        <v>0</v>
      </c>
      <c r="E712" s="2">
        <f t="shared" si="101"/>
        <v>0</v>
      </c>
      <c r="F712" s="2">
        <f t="shared" si="98"/>
        <v>1.0400563024396476E-2</v>
      </c>
      <c r="G712" s="2">
        <f t="shared" si="98"/>
        <v>2.9134037954760938E-2</v>
      </c>
      <c r="H712" s="2">
        <f t="shared" si="94"/>
        <v>0.35699009661984971</v>
      </c>
      <c r="I712" s="2">
        <f t="shared" si="95"/>
        <v>26.307494616879112</v>
      </c>
    </row>
    <row r="713" spans="1:9" ht="13.5" x14ac:dyDescent="0.25">
      <c r="A713" s="3">
        <v>43041</v>
      </c>
      <c r="B713" s="2">
        <v>4.3878000000000004</v>
      </c>
      <c r="C713" s="2">
        <f t="shared" si="99"/>
        <v>0</v>
      </c>
      <c r="D713" s="2">
        <f t="shared" si="100"/>
        <v>0</v>
      </c>
      <c r="E713" s="2">
        <f t="shared" si="101"/>
        <v>0</v>
      </c>
      <c r="F713" s="2">
        <f t="shared" si="98"/>
        <v>9.6576656655110137E-3</v>
      </c>
      <c r="G713" s="2">
        <f t="shared" si="98"/>
        <v>2.7053035243706586E-2</v>
      </c>
      <c r="H713" s="2">
        <f t="shared" si="94"/>
        <v>0.35699009661984971</v>
      </c>
      <c r="I713" s="2">
        <f t="shared" si="95"/>
        <v>26.307494616879112</v>
      </c>
    </row>
    <row r="714" spans="1:9" ht="13.5" x14ac:dyDescent="0.25">
      <c r="A714" s="3">
        <v>43042</v>
      </c>
      <c r="B714" s="2">
        <v>4.5060000000000002</v>
      </c>
      <c r="C714" s="2">
        <f t="shared" si="99"/>
        <v>0.11819999999999986</v>
      </c>
      <c r="D714" s="2">
        <f t="shared" si="100"/>
        <v>0.11819999999999986</v>
      </c>
      <c r="E714" s="2">
        <f t="shared" si="101"/>
        <v>0</v>
      </c>
      <c r="F714" s="2">
        <f t="shared" si="98"/>
        <v>1.741068954654593E-2</v>
      </c>
      <c r="G714" s="2">
        <f t="shared" si="98"/>
        <v>2.5120675583441832E-2</v>
      </c>
      <c r="H714" s="2">
        <f t="shared" si="94"/>
        <v>0.69308205859010019</v>
      </c>
      <c r="I714" s="2">
        <f t="shared" si="95"/>
        <v>40.936117364994018</v>
      </c>
    </row>
    <row r="715" spans="1:9" ht="13.5" x14ac:dyDescent="0.25">
      <c r="A715" s="3">
        <v>43045</v>
      </c>
      <c r="B715" s="2">
        <v>4.6352000000000002</v>
      </c>
      <c r="C715" s="2">
        <f t="shared" si="99"/>
        <v>0.12919999999999998</v>
      </c>
      <c r="D715" s="2">
        <f t="shared" si="100"/>
        <v>0.12919999999999998</v>
      </c>
      <c r="E715" s="2">
        <f t="shared" si="101"/>
        <v>0</v>
      </c>
      <c r="F715" s="2">
        <f t="shared" si="98"/>
        <v>2.5395640293221222E-2</v>
      </c>
      <c r="G715" s="2">
        <f t="shared" si="98"/>
        <v>2.3326341613195987E-2</v>
      </c>
      <c r="H715" s="2">
        <f t="shared" si="94"/>
        <v>1.0887108109080683</v>
      </c>
      <c r="I715" s="2">
        <f t="shared" si="95"/>
        <v>52.123578104847873</v>
      </c>
    </row>
    <row r="716" spans="1:9" ht="13.5" x14ac:dyDescent="0.25">
      <c r="A716" s="3">
        <v>43046</v>
      </c>
      <c r="B716" s="2">
        <v>4.5392000000000001</v>
      </c>
      <c r="C716" s="2">
        <f t="shared" si="99"/>
        <v>-9.6000000000000085E-2</v>
      </c>
      <c r="D716" s="2">
        <f t="shared" si="100"/>
        <v>0</v>
      </c>
      <c r="E716" s="2">
        <f t="shared" si="101"/>
        <v>9.6000000000000085E-2</v>
      </c>
      <c r="F716" s="2">
        <f t="shared" si="98"/>
        <v>2.3581665986562562E-2</v>
      </c>
      <c r="G716" s="2">
        <f t="shared" si="98"/>
        <v>2.8517317212253424E-2</v>
      </c>
      <c r="H716" s="2">
        <f t="shared" si="94"/>
        <v>0.82692441967962915</v>
      </c>
      <c r="I716" s="2">
        <f t="shared" si="95"/>
        <v>45.263198125330184</v>
      </c>
    </row>
    <row r="717" spans="1:9" ht="13.5" x14ac:dyDescent="0.25">
      <c r="A717" s="3">
        <v>43047</v>
      </c>
      <c r="B717" s="2">
        <v>4.5392000000000001</v>
      </c>
      <c r="C717" s="2">
        <f t="shared" si="99"/>
        <v>0</v>
      </c>
      <c r="D717" s="2">
        <f t="shared" si="100"/>
        <v>0</v>
      </c>
      <c r="E717" s="2">
        <f t="shared" si="101"/>
        <v>0</v>
      </c>
      <c r="F717" s="2">
        <f t="shared" ref="F717:G732" si="102">((F716*13)+D717)/14</f>
        <v>2.1897261273236664E-2</v>
      </c>
      <c r="G717" s="2">
        <f t="shared" si="102"/>
        <v>2.6480365982806751E-2</v>
      </c>
      <c r="H717" s="2">
        <f t="shared" si="94"/>
        <v>0.82692441967962904</v>
      </c>
      <c r="I717" s="2">
        <f t="shared" si="95"/>
        <v>45.263198125330177</v>
      </c>
    </row>
    <row r="718" spans="1:9" ht="13.5" x14ac:dyDescent="0.25">
      <c r="A718" s="3">
        <v>43048</v>
      </c>
      <c r="B718" s="2">
        <v>4.5392000000000001</v>
      </c>
      <c r="C718" s="2">
        <f t="shared" si="99"/>
        <v>0</v>
      </c>
      <c r="D718" s="2">
        <f t="shared" si="100"/>
        <v>0</v>
      </c>
      <c r="E718" s="2">
        <f t="shared" si="101"/>
        <v>0</v>
      </c>
      <c r="F718" s="2">
        <f t="shared" si="102"/>
        <v>2.033317118229119E-2</v>
      </c>
      <c r="G718" s="2">
        <f t="shared" si="102"/>
        <v>2.4588911269749127E-2</v>
      </c>
      <c r="H718" s="2">
        <f t="shared" si="94"/>
        <v>0.82692441967962915</v>
      </c>
      <c r="I718" s="2">
        <f t="shared" si="95"/>
        <v>45.263198125330184</v>
      </c>
    </row>
    <row r="719" spans="1:9" ht="13.5" x14ac:dyDescent="0.25">
      <c r="A719" s="3">
        <v>43049</v>
      </c>
      <c r="B719" s="2">
        <v>4.5392000000000001</v>
      </c>
      <c r="C719" s="2">
        <f t="shared" si="99"/>
        <v>0</v>
      </c>
      <c r="D719" s="2">
        <f t="shared" si="100"/>
        <v>0</v>
      </c>
      <c r="E719" s="2">
        <f t="shared" si="101"/>
        <v>0</v>
      </c>
      <c r="F719" s="2">
        <f t="shared" si="102"/>
        <v>1.8880801812127535E-2</v>
      </c>
      <c r="G719" s="2">
        <f t="shared" si="102"/>
        <v>2.283256046476705E-2</v>
      </c>
      <c r="H719" s="2">
        <f t="shared" si="94"/>
        <v>0.82692441967962904</v>
      </c>
      <c r="I719" s="2">
        <f t="shared" si="95"/>
        <v>45.263198125330177</v>
      </c>
    </row>
    <row r="720" spans="1:9" ht="13.5" x14ac:dyDescent="0.25">
      <c r="A720" s="3">
        <v>43052</v>
      </c>
      <c r="B720" s="2">
        <v>4.5206999999999997</v>
      </c>
      <c r="C720" s="2">
        <f t="shared" si="99"/>
        <v>-1.8500000000000405E-2</v>
      </c>
      <c r="D720" s="2">
        <f t="shared" si="100"/>
        <v>0</v>
      </c>
      <c r="E720" s="2">
        <f t="shared" si="101"/>
        <v>1.8500000000000405E-2</v>
      </c>
      <c r="F720" s="2">
        <f t="shared" si="102"/>
        <v>1.7532173111261283E-2</v>
      </c>
      <c r="G720" s="2">
        <f t="shared" si="102"/>
        <v>2.2523091860140863E-2</v>
      </c>
      <c r="H720" s="2">
        <f t="shared" si="94"/>
        <v>0.7784088090626663</v>
      </c>
      <c r="I720" s="2">
        <f t="shared" si="95"/>
        <v>43.769959139650062</v>
      </c>
    </row>
    <row r="721" spans="1:9" ht="13.5" x14ac:dyDescent="0.25">
      <c r="A721" s="3">
        <v>43053</v>
      </c>
      <c r="B721" s="2">
        <v>4.4321000000000002</v>
      </c>
      <c r="C721" s="2">
        <f t="shared" si="99"/>
        <v>-8.8599999999999568E-2</v>
      </c>
      <c r="D721" s="2">
        <f t="shared" si="100"/>
        <v>0</v>
      </c>
      <c r="E721" s="2">
        <f t="shared" si="101"/>
        <v>8.8599999999999568E-2</v>
      </c>
      <c r="F721" s="2">
        <f t="shared" si="102"/>
        <v>1.6279875031885476E-2</v>
      </c>
      <c r="G721" s="2">
        <f t="shared" si="102"/>
        <v>2.7242871012987915E-2</v>
      </c>
      <c r="H721" s="2">
        <f t="shared" ref="H721:H784" si="103">F721/G721</f>
        <v>0.59758294285958768</v>
      </c>
      <c r="I721" s="2">
        <f t="shared" ref="I721:I784" si="104">IF(G721=0,100,100-(100/(1+H721)))</f>
        <v>37.405440858672812</v>
      </c>
    </row>
    <row r="722" spans="1:9" ht="13.5" x14ac:dyDescent="0.25">
      <c r="A722" s="3">
        <v>43054</v>
      </c>
      <c r="B722" s="2">
        <v>4.4321000000000002</v>
      </c>
      <c r="C722" s="2">
        <f t="shared" si="99"/>
        <v>0</v>
      </c>
      <c r="D722" s="2">
        <f t="shared" si="100"/>
        <v>0</v>
      </c>
      <c r="E722" s="2">
        <f t="shared" si="101"/>
        <v>0</v>
      </c>
      <c r="F722" s="2">
        <f t="shared" si="102"/>
        <v>1.5117026815322229E-2</v>
      </c>
      <c r="G722" s="2">
        <f t="shared" si="102"/>
        <v>2.5296951654917351E-2</v>
      </c>
      <c r="H722" s="2">
        <f t="shared" si="103"/>
        <v>0.59758294285958768</v>
      </c>
      <c r="I722" s="2">
        <f t="shared" si="104"/>
        <v>37.405440858672812</v>
      </c>
    </row>
    <row r="723" spans="1:9" ht="13.5" x14ac:dyDescent="0.25">
      <c r="A723" s="3">
        <v>43055</v>
      </c>
      <c r="B723" s="2">
        <v>4.4358000000000004</v>
      </c>
      <c r="C723" s="2">
        <f t="shared" si="99"/>
        <v>3.7000000000002586E-3</v>
      </c>
      <c r="D723" s="2">
        <f t="shared" si="100"/>
        <v>3.7000000000002586E-3</v>
      </c>
      <c r="E723" s="2">
        <f t="shared" si="101"/>
        <v>0</v>
      </c>
      <c r="F723" s="2">
        <f t="shared" si="102"/>
        <v>1.4301524899942087E-2</v>
      </c>
      <c r="G723" s="2">
        <f t="shared" si="102"/>
        <v>2.349002653670897E-2</v>
      </c>
      <c r="H723" s="2">
        <f t="shared" si="103"/>
        <v>0.60883391841181711</v>
      </c>
      <c r="I723" s="2">
        <f t="shared" si="104"/>
        <v>37.84318017193695</v>
      </c>
    </row>
    <row r="724" spans="1:9" ht="13.5" x14ac:dyDescent="0.25">
      <c r="A724" s="3">
        <v>43056</v>
      </c>
      <c r="B724" s="2">
        <v>4.3952</v>
      </c>
      <c r="C724" s="2">
        <f t="shared" si="99"/>
        <v>-4.0600000000000414E-2</v>
      </c>
      <c r="D724" s="2">
        <f t="shared" si="100"/>
        <v>0</v>
      </c>
      <c r="E724" s="2">
        <f t="shared" si="101"/>
        <v>4.0600000000000414E-2</v>
      </c>
      <c r="F724" s="2">
        <f t="shared" si="102"/>
        <v>1.3279987407089081E-2</v>
      </c>
      <c r="G724" s="2">
        <f t="shared" si="102"/>
        <v>2.4712167498372645E-2</v>
      </c>
      <c r="H724" s="2">
        <f t="shared" si="103"/>
        <v>0.53738658933756411</v>
      </c>
      <c r="I724" s="2">
        <f t="shared" si="104"/>
        <v>34.954551643976274</v>
      </c>
    </row>
    <row r="725" spans="1:9" ht="13.5" x14ac:dyDescent="0.25">
      <c r="A725" s="3">
        <v>43059</v>
      </c>
      <c r="B725" s="2">
        <v>4.3952</v>
      </c>
      <c r="C725" s="2">
        <f t="shared" si="99"/>
        <v>0</v>
      </c>
      <c r="D725" s="2">
        <f t="shared" si="100"/>
        <v>0</v>
      </c>
      <c r="E725" s="2">
        <f t="shared" si="101"/>
        <v>0</v>
      </c>
      <c r="F725" s="2">
        <f t="shared" si="102"/>
        <v>1.233141687801129E-2</v>
      </c>
      <c r="G725" s="2">
        <f t="shared" si="102"/>
        <v>2.2947012677060313E-2</v>
      </c>
      <c r="H725" s="2">
        <f t="shared" si="103"/>
        <v>0.53738658933756422</v>
      </c>
      <c r="I725" s="2">
        <f t="shared" si="104"/>
        <v>34.954551643976274</v>
      </c>
    </row>
    <row r="726" spans="1:9" ht="13.5" x14ac:dyDescent="0.25">
      <c r="A726" s="3">
        <v>43060</v>
      </c>
      <c r="B726" s="2">
        <v>4.4135999999999997</v>
      </c>
      <c r="C726" s="2">
        <f t="shared" si="99"/>
        <v>1.839999999999975E-2</v>
      </c>
      <c r="D726" s="2">
        <f t="shared" si="100"/>
        <v>1.839999999999975E-2</v>
      </c>
      <c r="E726" s="2">
        <f t="shared" si="101"/>
        <v>0</v>
      </c>
      <c r="F726" s="2">
        <f t="shared" si="102"/>
        <v>1.2764887101010466E-2</v>
      </c>
      <c r="G726" s="2">
        <f t="shared" si="102"/>
        <v>2.1307940342984579E-2</v>
      </c>
      <c r="H726" s="2">
        <f t="shared" si="103"/>
        <v>0.59906715034581814</v>
      </c>
      <c r="I726" s="2">
        <f t="shared" si="104"/>
        <v>37.46353930266546</v>
      </c>
    </row>
    <row r="727" spans="1:9" ht="13.5" x14ac:dyDescent="0.25">
      <c r="A727" s="3">
        <v>43061</v>
      </c>
      <c r="B727" s="2">
        <v>4.4135999999999997</v>
      </c>
      <c r="C727" s="2">
        <f t="shared" si="99"/>
        <v>0</v>
      </c>
      <c r="D727" s="2">
        <f t="shared" si="100"/>
        <v>0</v>
      </c>
      <c r="E727" s="2">
        <f t="shared" si="101"/>
        <v>0</v>
      </c>
      <c r="F727" s="2">
        <f t="shared" si="102"/>
        <v>1.1853109450938291E-2</v>
      </c>
      <c r="G727" s="2">
        <f t="shared" si="102"/>
        <v>1.9785944604199968E-2</v>
      </c>
      <c r="H727" s="2">
        <f t="shared" si="103"/>
        <v>0.59906715034581814</v>
      </c>
      <c r="I727" s="2">
        <f t="shared" si="104"/>
        <v>37.46353930266546</v>
      </c>
    </row>
    <row r="728" spans="1:9" ht="13.5" x14ac:dyDescent="0.25">
      <c r="A728" s="3">
        <v>43062</v>
      </c>
      <c r="B728" s="2">
        <v>4.4135999999999997</v>
      </c>
      <c r="C728" s="2">
        <f t="shared" si="99"/>
        <v>0</v>
      </c>
      <c r="D728" s="2">
        <f t="shared" si="100"/>
        <v>0</v>
      </c>
      <c r="E728" s="2">
        <f t="shared" si="101"/>
        <v>0</v>
      </c>
      <c r="F728" s="2">
        <f t="shared" si="102"/>
        <v>1.100645877587127E-2</v>
      </c>
      <c r="G728" s="2">
        <f t="shared" si="102"/>
        <v>1.8372662846757114E-2</v>
      </c>
      <c r="H728" s="2">
        <f t="shared" si="103"/>
        <v>0.59906715034581814</v>
      </c>
      <c r="I728" s="2">
        <f t="shared" si="104"/>
        <v>37.46353930266546</v>
      </c>
    </row>
    <row r="729" spans="1:9" ht="13.5" x14ac:dyDescent="0.25">
      <c r="A729" s="3">
        <v>43063</v>
      </c>
      <c r="B729" s="2">
        <v>4.3952</v>
      </c>
      <c r="C729" s="2">
        <f t="shared" si="99"/>
        <v>-1.839999999999975E-2</v>
      </c>
      <c r="D729" s="2">
        <f t="shared" si="100"/>
        <v>0</v>
      </c>
      <c r="E729" s="2">
        <f t="shared" si="101"/>
        <v>1.839999999999975E-2</v>
      </c>
      <c r="F729" s="2">
        <f t="shared" si="102"/>
        <v>1.0220283149023322E-2</v>
      </c>
      <c r="G729" s="2">
        <f t="shared" si="102"/>
        <v>1.837461550056016E-2</v>
      </c>
      <c r="H729" s="2">
        <f t="shared" si="103"/>
        <v>0.5562175245904738</v>
      </c>
      <c r="I729" s="2">
        <f t="shared" si="104"/>
        <v>35.741630961060224</v>
      </c>
    </row>
    <row r="730" spans="1:9" ht="13.5" x14ac:dyDescent="0.25">
      <c r="A730" s="3">
        <v>43066</v>
      </c>
      <c r="B730" s="2">
        <v>4.3952</v>
      </c>
      <c r="C730" s="2">
        <f t="shared" si="99"/>
        <v>0</v>
      </c>
      <c r="D730" s="2">
        <f t="shared" si="100"/>
        <v>0</v>
      </c>
      <c r="E730" s="2">
        <f t="shared" si="101"/>
        <v>0</v>
      </c>
      <c r="F730" s="2">
        <f t="shared" si="102"/>
        <v>9.4902629240930843E-3</v>
      </c>
      <c r="G730" s="2">
        <f t="shared" si="102"/>
        <v>1.7062142964805863E-2</v>
      </c>
      <c r="H730" s="2">
        <f t="shared" si="103"/>
        <v>0.5562175245904738</v>
      </c>
      <c r="I730" s="2">
        <f t="shared" si="104"/>
        <v>35.741630961060224</v>
      </c>
    </row>
    <row r="731" spans="1:9" ht="13.5" x14ac:dyDescent="0.25">
      <c r="A731" s="3">
        <v>43067</v>
      </c>
      <c r="B731" s="2">
        <v>4.2659000000000002</v>
      </c>
      <c r="C731" s="2">
        <f t="shared" si="99"/>
        <v>-0.12929999999999975</v>
      </c>
      <c r="D731" s="2">
        <f t="shared" si="100"/>
        <v>0</v>
      </c>
      <c r="E731" s="2">
        <f t="shared" si="101"/>
        <v>0.12929999999999975</v>
      </c>
      <c r="F731" s="2">
        <f t="shared" si="102"/>
        <v>8.8123870009435782E-3</v>
      </c>
      <c r="G731" s="2">
        <f t="shared" si="102"/>
        <v>2.5079132753033997E-2</v>
      </c>
      <c r="H731" s="2">
        <f t="shared" si="103"/>
        <v>0.35138324310187652</v>
      </c>
      <c r="I731" s="2">
        <f t="shared" si="104"/>
        <v>26.001746351045057</v>
      </c>
    </row>
    <row r="732" spans="1:9" ht="13.5" x14ac:dyDescent="0.25">
      <c r="A732" s="3">
        <v>43068</v>
      </c>
      <c r="B732" s="2">
        <v>4.2659000000000002</v>
      </c>
      <c r="C732" s="2">
        <f t="shared" si="99"/>
        <v>0</v>
      </c>
      <c r="D732" s="2">
        <f t="shared" si="100"/>
        <v>0</v>
      </c>
      <c r="E732" s="2">
        <f t="shared" si="101"/>
        <v>0</v>
      </c>
      <c r="F732" s="2">
        <f t="shared" si="102"/>
        <v>8.1829307865904661E-3</v>
      </c>
      <c r="G732" s="2">
        <f t="shared" si="102"/>
        <v>2.3287766127817282E-2</v>
      </c>
      <c r="H732" s="2">
        <f t="shared" si="103"/>
        <v>0.35138324310187652</v>
      </c>
      <c r="I732" s="2">
        <f t="shared" si="104"/>
        <v>26.001746351045057</v>
      </c>
    </row>
    <row r="733" spans="1:9" ht="13.5" x14ac:dyDescent="0.25">
      <c r="A733" s="3">
        <v>43069</v>
      </c>
      <c r="B733" s="2">
        <v>4.2289000000000003</v>
      </c>
      <c r="C733" s="2">
        <f t="shared" si="99"/>
        <v>-3.6999999999999922E-2</v>
      </c>
      <c r="D733" s="2">
        <f t="shared" si="100"/>
        <v>0</v>
      </c>
      <c r="E733" s="2">
        <f t="shared" si="101"/>
        <v>3.6999999999999922E-2</v>
      </c>
      <c r="F733" s="2">
        <f t="shared" ref="F733:G748" si="105">((F732*13)+D733)/14</f>
        <v>7.5984357304054329E-3</v>
      </c>
      <c r="G733" s="2">
        <f t="shared" si="105"/>
        <v>2.4267211404401755E-2</v>
      </c>
      <c r="H733" s="2">
        <f t="shared" si="103"/>
        <v>0.31311532272007059</v>
      </c>
      <c r="I733" s="2">
        <f t="shared" si="104"/>
        <v>23.845226485626824</v>
      </c>
    </row>
    <row r="734" spans="1:9" ht="13.5" x14ac:dyDescent="0.25">
      <c r="A734" s="3">
        <v>43073</v>
      </c>
      <c r="B734" s="2">
        <v>4.2659000000000002</v>
      </c>
      <c r="C734" s="2">
        <f t="shared" si="99"/>
        <v>3.6999999999999922E-2</v>
      </c>
      <c r="D734" s="2">
        <f t="shared" si="100"/>
        <v>3.6999999999999922E-2</v>
      </c>
      <c r="E734" s="2">
        <f t="shared" si="101"/>
        <v>0</v>
      </c>
      <c r="F734" s="2">
        <f t="shared" si="105"/>
        <v>9.6985474639478975E-3</v>
      </c>
      <c r="G734" s="2">
        <f t="shared" si="105"/>
        <v>2.2533839161230199E-2</v>
      </c>
      <c r="H734" s="2">
        <f t="shared" si="103"/>
        <v>0.43039924952665815</v>
      </c>
      <c r="I734" s="2">
        <f t="shared" si="104"/>
        <v>30.089448779358918</v>
      </c>
    </row>
    <row r="735" spans="1:9" ht="13.5" x14ac:dyDescent="0.25">
      <c r="A735" s="3">
        <v>43074</v>
      </c>
      <c r="B735" s="2">
        <v>4.2732999999999999</v>
      </c>
      <c r="C735" s="2">
        <f t="shared" si="99"/>
        <v>7.3999999999996291E-3</v>
      </c>
      <c r="D735" s="2">
        <f t="shared" si="100"/>
        <v>7.3999999999996291E-3</v>
      </c>
      <c r="E735" s="2">
        <f t="shared" si="101"/>
        <v>0</v>
      </c>
      <c r="F735" s="2">
        <f t="shared" si="105"/>
        <v>9.5343655022373068E-3</v>
      </c>
      <c r="G735" s="2">
        <f t="shared" si="105"/>
        <v>2.0924279221142327E-2</v>
      </c>
      <c r="H735" s="2">
        <f t="shared" si="103"/>
        <v>0.45566040299269117</v>
      </c>
      <c r="I735" s="2">
        <f t="shared" si="104"/>
        <v>31.302658371135138</v>
      </c>
    </row>
    <row r="736" spans="1:9" ht="13.5" x14ac:dyDescent="0.25">
      <c r="A736" s="3">
        <v>43075</v>
      </c>
      <c r="B736" s="2">
        <v>4.2732999999999999</v>
      </c>
      <c r="C736" s="2">
        <f t="shared" si="99"/>
        <v>0</v>
      </c>
      <c r="D736" s="2">
        <f t="shared" si="100"/>
        <v>0</v>
      </c>
      <c r="E736" s="2">
        <f t="shared" si="101"/>
        <v>0</v>
      </c>
      <c r="F736" s="2">
        <f t="shared" si="105"/>
        <v>8.8533393949346423E-3</v>
      </c>
      <c r="G736" s="2">
        <f t="shared" si="105"/>
        <v>1.9429687848203588E-2</v>
      </c>
      <c r="H736" s="2">
        <f t="shared" si="103"/>
        <v>0.45566040299269123</v>
      </c>
      <c r="I736" s="2">
        <f t="shared" si="104"/>
        <v>31.302658371135138</v>
      </c>
    </row>
    <row r="737" spans="1:9" ht="13.5" x14ac:dyDescent="0.25">
      <c r="A737" s="3">
        <v>43076</v>
      </c>
      <c r="B737" s="2">
        <v>4.2732999999999999</v>
      </c>
      <c r="C737" s="2">
        <f t="shared" si="99"/>
        <v>0</v>
      </c>
      <c r="D737" s="2">
        <f t="shared" si="100"/>
        <v>0</v>
      </c>
      <c r="E737" s="2">
        <f t="shared" si="101"/>
        <v>0</v>
      </c>
      <c r="F737" s="2">
        <f t="shared" si="105"/>
        <v>8.2209580095821671E-3</v>
      </c>
      <c r="G737" s="2">
        <f t="shared" si="105"/>
        <v>1.8041853001903332E-2</v>
      </c>
      <c r="H737" s="2">
        <f t="shared" si="103"/>
        <v>0.45566040299269117</v>
      </c>
      <c r="I737" s="2">
        <f t="shared" si="104"/>
        <v>31.302658371135138</v>
      </c>
    </row>
    <row r="738" spans="1:9" ht="13.5" x14ac:dyDescent="0.25">
      <c r="A738" s="3">
        <v>43077</v>
      </c>
      <c r="B738" s="2">
        <v>4.2289000000000003</v>
      </c>
      <c r="C738" s="2">
        <f t="shared" si="99"/>
        <v>-4.4399999999999551E-2</v>
      </c>
      <c r="D738" s="2">
        <f t="shared" si="100"/>
        <v>0</v>
      </c>
      <c r="E738" s="2">
        <f t="shared" si="101"/>
        <v>4.4399999999999551E-2</v>
      </c>
      <c r="F738" s="2">
        <f t="shared" si="105"/>
        <v>7.6337467231834405E-3</v>
      </c>
      <c r="G738" s="2">
        <f t="shared" si="105"/>
        <v>1.9924577787481634E-2</v>
      </c>
      <c r="H738" s="2">
        <f t="shared" si="103"/>
        <v>0.38313216995642585</v>
      </c>
      <c r="I738" s="2">
        <f t="shared" si="104"/>
        <v>27.70032960541262</v>
      </c>
    </row>
    <row r="739" spans="1:9" ht="13.5" x14ac:dyDescent="0.25">
      <c r="A739" s="3">
        <v>43080</v>
      </c>
      <c r="B739" s="2">
        <v>4.1033999999999997</v>
      </c>
      <c r="C739" s="2">
        <f t="shared" si="99"/>
        <v>-0.12550000000000061</v>
      </c>
      <c r="D739" s="2">
        <f t="shared" si="100"/>
        <v>0</v>
      </c>
      <c r="E739" s="2">
        <f t="shared" si="101"/>
        <v>0.12550000000000061</v>
      </c>
      <c r="F739" s="2">
        <f t="shared" si="105"/>
        <v>7.0884791000989092E-3</v>
      </c>
      <c r="G739" s="2">
        <f t="shared" si="105"/>
        <v>2.7465679374090134E-2</v>
      </c>
      <c r="H739" s="2">
        <f t="shared" si="103"/>
        <v>0.25808497228675348</v>
      </c>
      <c r="I739" s="2">
        <f t="shared" si="104"/>
        <v>20.514112955156463</v>
      </c>
    </row>
    <row r="740" spans="1:9" ht="13.5" x14ac:dyDescent="0.25">
      <c r="A740" s="3">
        <v>43081</v>
      </c>
      <c r="B740" s="2">
        <v>3.9815</v>
      </c>
      <c r="C740" s="2">
        <f t="shared" si="99"/>
        <v>-0.12189999999999968</v>
      </c>
      <c r="D740" s="2">
        <f t="shared" si="100"/>
        <v>0</v>
      </c>
      <c r="E740" s="2">
        <f t="shared" si="101"/>
        <v>0.12189999999999968</v>
      </c>
      <c r="F740" s="2">
        <f t="shared" si="105"/>
        <v>6.5821591643775582E-3</v>
      </c>
      <c r="G740" s="2">
        <f t="shared" si="105"/>
        <v>3.4210987990226531E-2</v>
      </c>
      <c r="H740" s="2">
        <f t="shared" si="103"/>
        <v>0.19239897913085596</v>
      </c>
      <c r="I740" s="2">
        <f t="shared" si="104"/>
        <v>16.135453191271296</v>
      </c>
    </row>
    <row r="741" spans="1:9" ht="13.5" x14ac:dyDescent="0.25">
      <c r="A741" s="3">
        <v>43082</v>
      </c>
      <c r="B741" s="2">
        <v>3.8559000000000001</v>
      </c>
      <c r="C741" s="2">
        <f t="shared" si="99"/>
        <v>-0.12559999999999993</v>
      </c>
      <c r="D741" s="2">
        <f t="shared" si="100"/>
        <v>0</v>
      </c>
      <c r="E741" s="2">
        <f t="shared" si="101"/>
        <v>0.12559999999999993</v>
      </c>
      <c r="F741" s="2">
        <f t="shared" si="105"/>
        <v>6.1120049383505898E-3</v>
      </c>
      <c r="G741" s="2">
        <f t="shared" si="105"/>
        <v>4.0738774562353197E-2</v>
      </c>
      <c r="H741" s="2">
        <f t="shared" si="103"/>
        <v>0.15002917991545844</v>
      </c>
      <c r="I741" s="2">
        <f t="shared" si="104"/>
        <v>13.045684625714244</v>
      </c>
    </row>
    <row r="742" spans="1:9" ht="13.5" x14ac:dyDescent="0.25">
      <c r="A742" s="3">
        <v>43083</v>
      </c>
      <c r="B742" s="2">
        <v>3.7673000000000001</v>
      </c>
      <c r="C742" s="2">
        <f t="shared" si="99"/>
        <v>-8.8600000000000012E-2</v>
      </c>
      <c r="D742" s="2">
        <f t="shared" si="100"/>
        <v>0</v>
      </c>
      <c r="E742" s="2">
        <f t="shared" si="101"/>
        <v>8.8600000000000012E-2</v>
      </c>
      <c r="F742" s="2">
        <f t="shared" si="105"/>
        <v>5.6754331570398331E-3</v>
      </c>
      <c r="G742" s="2">
        <f t="shared" si="105"/>
        <v>4.4157433522185111E-2</v>
      </c>
      <c r="H742" s="2">
        <f t="shared" si="103"/>
        <v>0.12852724228613607</v>
      </c>
      <c r="I742" s="2">
        <f t="shared" si="104"/>
        <v>11.38893572704275</v>
      </c>
    </row>
    <row r="743" spans="1:9" ht="13.5" x14ac:dyDescent="0.25">
      <c r="A743" s="3">
        <v>43084</v>
      </c>
      <c r="B743" s="2">
        <v>3.8559000000000001</v>
      </c>
      <c r="C743" s="2">
        <f t="shared" si="99"/>
        <v>8.8600000000000012E-2</v>
      </c>
      <c r="D743" s="2">
        <f t="shared" si="100"/>
        <v>8.8600000000000012E-2</v>
      </c>
      <c r="E743" s="2">
        <f t="shared" si="101"/>
        <v>0</v>
      </c>
      <c r="F743" s="2">
        <f t="shared" si="105"/>
        <v>1.1598616502965561E-2</v>
      </c>
      <c r="G743" s="2">
        <f t="shared" si="105"/>
        <v>4.1003331127743313E-2</v>
      </c>
      <c r="H743" s="2">
        <f t="shared" si="103"/>
        <v>0.28287010308579069</v>
      </c>
      <c r="I743" s="2">
        <f t="shared" si="104"/>
        <v>22.0497852748599</v>
      </c>
    </row>
    <row r="744" spans="1:9" ht="13.5" x14ac:dyDescent="0.25">
      <c r="A744" s="3">
        <v>43087</v>
      </c>
      <c r="B744" s="2">
        <v>3.7450999999999999</v>
      </c>
      <c r="C744" s="2">
        <f t="shared" si="99"/>
        <v>-0.11080000000000023</v>
      </c>
      <c r="D744" s="2">
        <f t="shared" si="100"/>
        <v>0</v>
      </c>
      <c r="E744" s="2">
        <f t="shared" si="101"/>
        <v>0.11080000000000023</v>
      </c>
      <c r="F744" s="2">
        <f t="shared" si="105"/>
        <v>1.0770143895610877E-2</v>
      </c>
      <c r="G744" s="2">
        <f t="shared" si="105"/>
        <v>4.5988807475761666E-2</v>
      </c>
      <c r="H744" s="2">
        <f t="shared" si="103"/>
        <v>0.23419054519487736</v>
      </c>
      <c r="I744" s="2">
        <f t="shared" si="104"/>
        <v>18.975234100330837</v>
      </c>
    </row>
    <row r="745" spans="1:9" ht="13.5" x14ac:dyDescent="0.25">
      <c r="A745" s="3">
        <v>43088</v>
      </c>
      <c r="B745" s="2">
        <v>3.7673000000000001</v>
      </c>
      <c r="C745" s="2">
        <f t="shared" si="99"/>
        <v>2.220000000000022E-2</v>
      </c>
      <c r="D745" s="2">
        <f t="shared" si="100"/>
        <v>2.220000000000022E-2</v>
      </c>
      <c r="E745" s="2">
        <f t="shared" si="101"/>
        <v>0</v>
      </c>
      <c r="F745" s="2">
        <f t="shared" si="105"/>
        <v>1.1586562188781544E-2</v>
      </c>
      <c r="G745" s="2">
        <f t="shared" si="105"/>
        <v>4.2703892656064404E-2</v>
      </c>
      <c r="H745" s="2">
        <f t="shared" si="103"/>
        <v>0.27132332600447678</v>
      </c>
      <c r="I745" s="2">
        <f t="shared" si="104"/>
        <v>21.341803493623729</v>
      </c>
    </row>
    <row r="746" spans="1:9" ht="13.5" x14ac:dyDescent="0.25">
      <c r="A746" s="3">
        <v>43089</v>
      </c>
      <c r="B746" s="2">
        <v>3.7673000000000001</v>
      </c>
      <c r="C746" s="2">
        <f t="shared" si="99"/>
        <v>0</v>
      </c>
      <c r="D746" s="2">
        <f t="shared" si="100"/>
        <v>0</v>
      </c>
      <c r="E746" s="2">
        <f t="shared" si="101"/>
        <v>0</v>
      </c>
      <c r="F746" s="2">
        <f t="shared" si="105"/>
        <v>1.0758950603868578E-2</v>
      </c>
      <c r="G746" s="2">
        <f t="shared" si="105"/>
        <v>3.9653614609202657E-2</v>
      </c>
      <c r="H746" s="2">
        <f t="shared" si="103"/>
        <v>0.27132332600447684</v>
      </c>
      <c r="I746" s="2">
        <f t="shared" si="104"/>
        <v>21.341803493623743</v>
      </c>
    </row>
    <row r="747" spans="1:9" ht="13.5" x14ac:dyDescent="0.25">
      <c r="A747" s="3">
        <v>43090</v>
      </c>
      <c r="B747" s="2">
        <v>3.7673000000000001</v>
      </c>
      <c r="C747" s="2">
        <f t="shared" si="99"/>
        <v>0</v>
      </c>
      <c r="D747" s="2">
        <f t="shared" si="100"/>
        <v>0</v>
      </c>
      <c r="E747" s="2">
        <f t="shared" si="101"/>
        <v>0</v>
      </c>
      <c r="F747" s="2">
        <f t="shared" si="105"/>
        <v>9.9904541321636803E-3</v>
      </c>
      <c r="G747" s="2">
        <f t="shared" si="105"/>
        <v>3.6821213565688182E-2</v>
      </c>
      <c r="H747" s="2">
        <f t="shared" si="103"/>
        <v>0.27132332600447684</v>
      </c>
      <c r="I747" s="2">
        <f t="shared" si="104"/>
        <v>21.341803493623743</v>
      </c>
    </row>
    <row r="748" spans="1:9" ht="13.5" x14ac:dyDescent="0.25">
      <c r="A748" s="3">
        <v>43091</v>
      </c>
      <c r="B748" s="2">
        <v>3.8559000000000001</v>
      </c>
      <c r="C748" s="2">
        <f t="shared" si="99"/>
        <v>8.8600000000000012E-2</v>
      </c>
      <c r="D748" s="2">
        <f t="shared" si="100"/>
        <v>8.8600000000000012E-2</v>
      </c>
      <c r="E748" s="2">
        <f t="shared" si="101"/>
        <v>0</v>
      </c>
      <c r="F748" s="2">
        <f t="shared" si="105"/>
        <v>1.5605421694151991E-2</v>
      </c>
      <c r="G748" s="2">
        <f t="shared" si="105"/>
        <v>3.419112688242474E-2</v>
      </c>
      <c r="H748" s="2">
        <f t="shared" si="103"/>
        <v>0.45641729644698092</v>
      </c>
      <c r="I748" s="2">
        <f t="shared" si="104"/>
        <v>31.338360067573959</v>
      </c>
    </row>
    <row r="749" spans="1:9" ht="13.5" x14ac:dyDescent="0.25">
      <c r="A749" s="3">
        <v>43094</v>
      </c>
      <c r="B749" s="2">
        <v>3.8227000000000002</v>
      </c>
      <c r="C749" s="2">
        <f t="shared" si="99"/>
        <v>-3.3199999999999896E-2</v>
      </c>
      <c r="D749" s="2">
        <f t="shared" si="100"/>
        <v>0</v>
      </c>
      <c r="E749" s="2">
        <f t="shared" si="101"/>
        <v>3.3199999999999896E-2</v>
      </c>
      <c r="F749" s="2">
        <f t="shared" ref="F749:G764" si="106">((F748*13)+D749)/14</f>
        <v>1.4490748715998276E-2</v>
      </c>
      <c r="G749" s="2">
        <f t="shared" si="106"/>
        <v>3.4120332105108682E-2</v>
      </c>
      <c r="H749" s="2">
        <f t="shared" si="103"/>
        <v>0.42469541830246843</v>
      </c>
      <c r="I749" s="2">
        <f t="shared" si="104"/>
        <v>29.809558790362018</v>
      </c>
    </row>
    <row r="750" spans="1:9" ht="13.5" x14ac:dyDescent="0.25">
      <c r="A750" s="3">
        <v>43095</v>
      </c>
      <c r="B750" s="2">
        <v>3.7376999999999998</v>
      </c>
      <c r="C750" s="2">
        <f t="shared" si="99"/>
        <v>-8.5000000000000409E-2</v>
      </c>
      <c r="D750" s="2">
        <f t="shared" si="100"/>
        <v>0</v>
      </c>
      <c r="E750" s="2">
        <f t="shared" si="101"/>
        <v>8.5000000000000409E-2</v>
      </c>
      <c r="F750" s="2">
        <f t="shared" si="106"/>
        <v>1.3455695236284112E-2</v>
      </c>
      <c r="G750" s="2">
        <f t="shared" si="106"/>
        <v>3.7754594097600951E-2</v>
      </c>
      <c r="H750" s="2">
        <f t="shared" si="103"/>
        <v>0.35639888490124522</v>
      </c>
      <c r="I750" s="2">
        <f t="shared" si="104"/>
        <v>26.275374365793098</v>
      </c>
    </row>
    <row r="751" spans="1:9" ht="13.5" x14ac:dyDescent="0.25">
      <c r="A751" s="3">
        <v>43096</v>
      </c>
      <c r="B751" s="2">
        <v>3.8227000000000002</v>
      </c>
      <c r="C751" s="2">
        <f t="shared" si="99"/>
        <v>8.5000000000000409E-2</v>
      </c>
      <c r="D751" s="2">
        <f t="shared" si="100"/>
        <v>8.5000000000000409E-2</v>
      </c>
      <c r="E751" s="2">
        <f t="shared" si="101"/>
        <v>0</v>
      </c>
      <c r="F751" s="2">
        <f t="shared" si="106"/>
        <v>1.8566002719406702E-2</v>
      </c>
      <c r="G751" s="2">
        <f t="shared" si="106"/>
        <v>3.5057837376343735E-2</v>
      </c>
      <c r="H751" s="2">
        <f t="shared" si="103"/>
        <v>0.52958208802504847</v>
      </c>
      <c r="I751" s="2">
        <f t="shared" si="104"/>
        <v>34.622665378412577</v>
      </c>
    </row>
    <row r="752" spans="1:9" ht="13.5" x14ac:dyDescent="0.25">
      <c r="A752" s="3">
        <v>43097</v>
      </c>
      <c r="B752" s="2">
        <v>3.7673000000000001</v>
      </c>
      <c r="C752" s="2">
        <f t="shared" si="99"/>
        <v>-5.5400000000000116E-2</v>
      </c>
      <c r="D752" s="2">
        <f t="shared" si="100"/>
        <v>0</v>
      </c>
      <c r="E752" s="2">
        <f t="shared" si="101"/>
        <v>5.5400000000000116E-2</v>
      </c>
      <c r="F752" s="2">
        <f t="shared" si="106"/>
        <v>1.723985966802051E-2</v>
      </c>
      <c r="G752" s="2">
        <f t="shared" si="106"/>
        <v>3.6510848992319191E-2</v>
      </c>
      <c r="H752" s="2">
        <f t="shared" si="103"/>
        <v>0.47218457373169465</v>
      </c>
      <c r="I752" s="2">
        <f t="shared" si="104"/>
        <v>32.073734649643882</v>
      </c>
    </row>
    <row r="753" spans="1:9" ht="13.5" x14ac:dyDescent="0.25">
      <c r="A753" s="3">
        <v>43098</v>
      </c>
      <c r="B753" s="2">
        <v>3.915</v>
      </c>
      <c r="C753" s="2">
        <f t="shared" si="99"/>
        <v>0.14769999999999994</v>
      </c>
      <c r="D753" s="2">
        <f t="shared" si="100"/>
        <v>0.14769999999999994</v>
      </c>
      <c r="E753" s="2">
        <f t="shared" si="101"/>
        <v>0</v>
      </c>
      <c r="F753" s="2">
        <f t="shared" si="106"/>
        <v>2.6558441120304754E-2</v>
      </c>
      <c r="G753" s="2">
        <f t="shared" si="106"/>
        <v>3.3902931207153535E-2</v>
      </c>
      <c r="H753" s="2">
        <f t="shared" si="103"/>
        <v>0.78336710646131125</v>
      </c>
      <c r="I753" s="2">
        <f t="shared" si="104"/>
        <v>43.926295580034896</v>
      </c>
    </row>
    <row r="754" spans="1:9" ht="13.5" x14ac:dyDescent="0.25">
      <c r="A754" s="3">
        <v>43102</v>
      </c>
      <c r="B754" s="2">
        <v>3.9704000000000002</v>
      </c>
      <c r="C754" s="2">
        <f t="shared" si="99"/>
        <v>5.5400000000000116E-2</v>
      </c>
      <c r="D754" s="2">
        <f t="shared" si="100"/>
        <v>5.5400000000000116E-2</v>
      </c>
      <c r="E754" s="2">
        <f t="shared" si="101"/>
        <v>0</v>
      </c>
      <c r="F754" s="2">
        <f t="shared" si="106"/>
        <v>2.8618552468854423E-2</v>
      </c>
      <c r="G754" s="2">
        <f t="shared" si="106"/>
        <v>3.1481293263785425E-2</v>
      </c>
      <c r="H754" s="2">
        <f t="shared" si="103"/>
        <v>0.90906533696237435</v>
      </c>
      <c r="I754" s="2">
        <f t="shared" si="104"/>
        <v>47.618345970748258</v>
      </c>
    </row>
    <row r="755" spans="1:9" ht="13.5" x14ac:dyDescent="0.25">
      <c r="A755" s="3">
        <v>43103</v>
      </c>
      <c r="B755" s="2">
        <v>4.0885999999999996</v>
      </c>
      <c r="C755" s="2">
        <f t="shared" si="99"/>
        <v>0.11819999999999942</v>
      </c>
      <c r="D755" s="2">
        <f t="shared" si="100"/>
        <v>0.11819999999999942</v>
      </c>
      <c r="E755" s="2">
        <f t="shared" si="101"/>
        <v>0</v>
      </c>
      <c r="F755" s="2">
        <f t="shared" si="106"/>
        <v>3.5017227292507634E-2</v>
      </c>
      <c r="G755" s="2">
        <f t="shared" si="106"/>
        <v>2.9232629459229324E-2</v>
      </c>
      <c r="H755" s="2">
        <f t="shared" si="103"/>
        <v>1.1978815433399885</v>
      </c>
      <c r="I755" s="2">
        <f t="shared" si="104"/>
        <v>54.50164259169491</v>
      </c>
    </row>
    <row r="756" spans="1:9" ht="13.5" x14ac:dyDescent="0.25">
      <c r="A756" s="3">
        <v>43104</v>
      </c>
      <c r="B756" s="2">
        <v>4.0627000000000004</v>
      </c>
      <c r="C756" s="2">
        <f t="shared" si="99"/>
        <v>-2.5899999999999146E-2</v>
      </c>
      <c r="D756" s="2">
        <f t="shared" si="100"/>
        <v>0</v>
      </c>
      <c r="E756" s="2">
        <f t="shared" si="101"/>
        <v>2.5899999999999146E-2</v>
      </c>
      <c r="F756" s="2">
        <f t="shared" si="106"/>
        <v>3.2515996771614229E-2</v>
      </c>
      <c r="G756" s="2">
        <f t="shared" si="106"/>
        <v>2.899458449785574E-2</v>
      </c>
      <c r="H756" s="2">
        <f t="shared" si="103"/>
        <v>1.1214506893181695</v>
      </c>
      <c r="I756" s="2">
        <f t="shared" si="104"/>
        <v>52.862444315337903</v>
      </c>
    </row>
    <row r="757" spans="1:9" ht="13.5" x14ac:dyDescent="0.25">
      <c r="A757" s="3">
        <v>43105</v>
      </c>
      <c r="B757" s="2">
        <v>4.2436999999999996</v>
      </c>
      <c r="C757" s="2">
        <f t="shared" si="99"/>
        <v>0.18099999999999916</v>
      </c>
      <c r="D757" s="2">
        <f t="shared" si="100"/>
        <v>0.18099999999999916</v>
      </c>
      <c r="E757" s="2">
        <f t="shared" si="101"/>
        <v>0</v>
      </c>
      <c r="F757" s="2">
        <f t="shared" si="106"/>
        <v>4.3121997002213149E-2</v>
      </c>
      <c r="G757" s="2">
        <f t="shared" si="106"/>
        <v>2.69235427480089E-2</v>
      </c>
      <c r="H757" s="2">
        <f t="shared" si="103"/>
        <v>1.6016464625704649</v>
      </c>
      <c r="I757" s="2">
        <f t="shared" si="104"/>
        <v>61.562802079880399</v>
      </c>
    </row>
    <row r="758" spans="1:9" ht="13.5" x14ac:dyDescent="0.25">
      <c r="A758" s="3">
        <v>43108</v>
      </c>
      <c r="B758" s="2">
        <v>4.1920000000000002</v>
      </c>
      <c r="C758" s="2">
        <f t="shared" si="99"/>
        <v>-5.1699999999999413E-2</v>
      </c>
      <c r="D758" s="2">
        <f t="shared" si="100"/>
        <v>0</v>
      </c>
      <c r="E758" s="2">
        <f t="shared" si="101"/>
        <v>5.1699999999999413E-2</v>
      </c>
      <c r="F758" s="2">
        <f t="shared" si="106"/>
        <v>4.0041854359197923E-2</v>
      </c>
      <c r="G758" s="2">
        <f t="shared" si="106"/>
        <v>2.8693289694579651E-2</v>
      </c>
      <c r="H758" s="2">
        <f t="shared" si="103"/>
        <v>1.3955128458749744</v>
      </c>
      <c r="I758" s="2">
        <f t="shared" si="104"/>
        <v>58.255285429924534</v>
      </c>
    </row>
    <row r="759" spans="1:9" ht="13.5" x14ac:dyDescent="0.25">
      <c r="A759" s="3">
        <v>43109</v>
      </c>
      <c r="B759" s="2">
        <v>4.1957000000000004</v>
      </c>
      <c r="C759" s="2">
        <f t="shared" si="99"/>
        <v>3.7000000000002586E-3</v>
      </c>
      <c r="D759" s="2">
        <f t="shared" si="100"/>
        <v>3.7000000000002586E-3</v>
      </c>
      <c r="E759" s="2">
        <f t="shared" si="101"/>
        <v>0</v>
      </c>
      <c r="F759" s="2">
        <f t="shared" si="106"/>
        <v>3.7446007619255227E-2</v>
      </c>
      <c r="G759" s="2">
        <f t="shared" si="106"/>
        <v>2.6643769002109678E-2</v>
      </c>
      <c r="H759" s="2">
        <f t="shared" si="103"/>
        <v>1.4054320774320712</v>
      </c>
      <c r="I759" s="2">
        <f t="shared" si="104"/>
        <v>58.427427264229635</v>
      </c>
    </row>
    <row r="760" spans="1:9" ht="13.5" x14ac:dyDescent="0.25">
      <c r="A760" s="3">
        <v>43110</v>
      </c>
      <c r="B760" s="2">
        <v>4.2473999999999998</v>
      </c>
      <c r="C760" s="2">
        <f t="shared" si="99"/>
        <v>5.1699999999999413E-2</v>
      </c>
      <c r="D760" s="2">
        <f t="shared" si="100"/>
        <v>5.1699999999999413E-2</v>
      </c>
      <c r="E760" s="2">
        <f t="shared" si="101"/>
        <v>0</v>
      </c>
      <c r="F760" s="2">
        <f t="shared" si="106"/>
        <v>3.8464149932165528E-2</v>
      </c>
      <c r="G760" s="2">
        <f t="shared" si="106"/>
        <v>2.4740642644816128E-2</v>
      </c>
      <c r="H760" s="2">
        <f t="shared" si="103"/>
        <v>1.5546948591581904</v>
      </c>
      <c r="I760" s="2">
        <f t="shared" si="104"/>
        <v>60.856381872177302</v>
      </c>
    </row>
    <row r="761" spans="1:9" ht="13.5" x14ac:dyDescent="0.25">
      <c r="A761" s="3">
        <v>43111</v>
      </c>
      <c r="B761" s="2">
        <v>4.2473999999999998</v>
      </c>
      <c r="C761" s="2">
        <f t="shared" si="99"/>
        <v>0</v>
      </c>
      <c r="D761" s="2">
        <f t="shared" si="100"/>
        <v>0</v>
      </c>
      <c r="E761" s="2">
        <f t="shared" si="101"/>
        <v>0</v>
      </c>
      <c r="F761" s="2">
        <f t="shared" si="106"/>
        <v>3.5716710651296564E-2</v>
      </c>
      <c r="G761" s="2">
        <f t="shared" si="106"/>
        <v>2.2973453884472118E-2</v>
      </c>
      <c r="H761" s="2">
        <f t="shared" si="103"/>
        <v>1.5546948591581904</v>
      </c>
      <c r="I761" s="2">
        <f t="shared" si="104"/>
        <v>60.856381872177302</v>
      </c>
    </row>
    <row r="762" spans="1:9" ht="13.5" x14ac:dyDescent="0.25">
      <c r="A762" s="3">
        <v>43112</v>
      </c>
      <c r="B762" s="2">
        <v>4.3212999999999999</v>
      </c>
      <c r="C762" s="2">
        <f t="shared" si="99"/>
        <v>7.3900000000000077E-2</v>
      </c>
      <c r="D762" s="2">
        <f t="shared" si="100"/>
        <v>7.3900000000000077E-2</v>
      </c>
      <c r="E762" s="2">
        <f t="shared" si="101"/>
        <v>0</v>
      </c>
      <c r="F762" s="2">
        <f t="shared" si="106"/>
        <v>3.8444088461918248E-2</v>
      </c>
      <c r="G762" s="2">
        <f t="shared" si="106"/>
        <v>2.1332492892724108E-2</v>
      </c>
      <c r="H762" s="2">
        <f t="shared" si="103"/>
        <v>1.8021376430426661</v>
      </c>
      <c r="I762" s="2">
        <f t="shared" si="104"/>
        <v>64.31295934077805</v>
      </c>
    </row>
    <row r="763" spans="1:9" ht="13.5" x14ac:dyDescent="0.25">
      <c r="A763" s="3">
        <v>43115</v>
      </c>
      <c r="B763" s="2">
        <v>4.4321000000000002</v>
      </c>
      <c r="C763" s="2">
        <f t="shared" si="99"/>
        <v>0.11080000000000023</v>
      </c>
      <c r="D763" s="2">
        <f t="shared" si="100"/>
        <v>0.11080000000000023</v>
      </c>
      <c r="E763" s="2">
        <f t="shared" si="101"/>
        <v>0</v>
      </c>
      <c r="F763" s="2">
        <f t="shared" si="106"/>
        <v>4.3612367857495525E-2</v>
      </c>
      <c r="G763" s="2">
        <f t="shared" si="106"/>
        <v>1.9808743400386668E-2</v>
      </c>
      <c r="H763" s="2">
        <f t="shared" si="103"/>
        <v>2.2016726137531877</v>
      </c>
      <c r="I763" s="2">
        <f t="shared" si="104"/>
        <v>68.766325585433876</v>
      </c>
    </row>
    <row r="764" spans="1:9" ht="13.5" x14ac:dyDescent="0.25">
      <c r="A764" s="3">
        <v>43116</v>
      </c>
      <c r="B764" s="2">
        <v>4.4321000000000002</v>
      </c>
      <c r="C764" s="2">
        <f t="shared" si="99"/>
        <v>0</v>
      </c>
      <c r="D764" s="2">
        <f t="shared" si="100"/>
        <v>0</v>
      </c>
      <c r="E764" s="2">
        <f t="shared" si="101"/>
        <v>0</v>
      </c>
      <c r="F764" s="2">
        <f t="shared" si="106"/>
        <v>4.0497198724817274E-2</v>
      </c>
      <c r="G764" s="2">
        <f t="shared" si="106"/>
        <v>1.8393833157501906E-2</v>
      </c>
      <c r="H764" s="2">
        <f t="shared" si="103"/>
        <v>2.2016726137531877</v>
      </c>
      <c r="I764" s="2">
        <f t="shared" si="104"/>
        <v>68.766325585433876</v>
      </c>
    </row>
    <row r="765" spans="1:9" ht="13.5" x14ac:dyDescent="0.25">
      <c r="A765" s="3">
        <v>43117</v>
      </c>
      <c r="B765" s="2">
        <v>4.6167999999999996</v>
      </c>
      <c r="C765" s="2">
        <f t="shared" si="99"/>
        <v>0.18469999999999942</v>
      </c>
      <c r="D765" s="2">
        <f t="shared" si="100"/>
        <v>0.18469999999999942</v>
      </c>
      <c r="E765" s="2">
        <f t="shared" si="101"/>
        <v>0</v>
      </c>
      <c r="F765" s="2">
        <f t="shared" ref="F765:G780" si="107">((F764*13)+D765)/14</f>
        <v>5.0797398815901715E-2</v>
      </c>
      <c r="G765" s="2">
        <f t="shared" si="107"/>
        <v>1.7079987931966054E-2</v>
      </c>
      <c r="H765" s="2">
        <f t="shared" si="103"/>
        <v>2.9740886830974764</v>
      </c>
      <c r="I765" s="2">
        <f t="shared" si="104"/>
        <v>74.836998372653781</v>
      </c>
    </row>
    <row r="766" spans="1:9" ht="13.5" x14ac:dyDescent="0.25">
      <c r="A766" s="3">
        <v>43118</v>
      </c>
      <c r="B766" s="2">
        <v>4.6167999999999996</v>
      </c>
      <c r="C766" s="2">
        <f t="shared" si="99"/>
        <v>0</v>
      </c>
      <c r="D766" s="2">
        <f t="shared" si="100"/>
        <v>0</v>
      </c>
      <c r="E766" s="2">
        <f t="shared" si="101"/>
        <v>0</v>
      </c>
      <c r="F766" s="2">
        <f t="shared" si="107"/>
        <v>4.7169013186194444E-2</v>
      </c>
      <c r="G766" s="2">
        <f t="shared" si="107"/>
        <v>1.585998879396848E-2</v>
      </c>
      <c r="H766" s="2">
        <f t="shared" si="103"/>
        <v>2.974088683097476</v>
      </c>
      <c r="I766" s="2">
        <f t="shared" si="104"/>
        <v>74.836998372653781</v>
      </c>
    </row>
    <row r="767" spans="1:9" ht="13.5" x14ac:dyDescent="0.25">
      <c r="A767" s="3">
        <v>43119</v>
      </c>
      <c r="B767" s="2">
        <v>4.5060000000000002</v>
      </c>
      <c r="C767" s="2">
        <f t="shared" si="99"/>
        <v>-0.11079999999999934</v>
      </c>
      <c r="D767" s="2">
        <f t="shared" si="100"/>
        <v>0</v>
      </c>
      <c r="E767" s="2">
        <f t="shared" si="101"/>
        <v>0.11079999999999934</v>
      </c>
      <c r="F767" s="2">
        <f t="shared" si="107"/>
        <v>4.3799797958609124E-2</v>
      </c>
      <c r="G767" s="2">
        <f t="shared" si="107"/>
        <v>2.2641418165827827E-2</v>
      </c>
      <c r="H767" s="2">
        <f t="shared" si="103"/>
        <v>1.934498874488134</v>
      </c>
      <c r="I767" s="2">
        <f t="shared" si="104"/>
        <v>65.922631332600844</v>
      </c>
    </row>
    <row r="768" spans="1:9" ht="13.5" x14ac:dyDescent="0.25">
      <c r="A768" s="3">
        <v>43122</v>
      </c>
      <c r="B768" s="2">
        <v>4.5060000000000002</v>
      </c>
      <c r="C768" s="2">
        <f t="shared" si="99"/>
        <v>0</v>
      </c>
      <c r="D768" s="2">
        <f t="shared" si="100"/>
        <v>0</v>
      </c>
      <c r="E768" s="2">
        <f t="shared" si="101"/>
        <v>0</v>
      </c>
      <c r="F768" s="2">
        <f t="shared" si="107"/>
        <v>4.0671240961565616E-2</v>
      </c>
      <c r="G768" s="2">
        <f t="shared" si="107"/>
        <v>2.1024174011125839E-2</v>
      </c>
      <c r="H768" s="2">
        <f t="shared" si="103"/>
        <v>1.9344988744881342</v>
      </c>
      <c r="I768" s="2">
        <f t="shared" si="104"/>
        <v>65.922631332600844</v>
      </c>
    </row>
    <row r="769" spans="1:9" ht="13.5" x14ac:dyDescent="0.25">
      <c r="A769" s="3">
        <v>43123</v>
      </c>
      <c r="B769" s="2">
        <v>4.4985999999999997</v>
      </c>
      <c r="C769" s="2">
        <f t="shared" si="99"/>
        <v>-7.4000000000005173E-3</v>
      </c>
      <c r="D769" s="2">
        <f t="shared" si="100"/>
        <v>0</v>
      </c>
      <c r="E769" s="2">
        <f t="shared" si="101"/>
        <v>7.4000000000005173E-3</v>
      </c>
      <c r="F769" s="2">
        <f t="shared" si="107"/>
        <v>3.7766152321453791E-2</v>
      </c>
      <c r="G769" s="2">
        <f t="shared" si="107"/>
        <v>2.0051018724616888E-2</v>
      </c>
      <c r="H769" s="2">
        <f t="shared" si="103"/>
        <v>1.883502920232567</v>
      </c>
      <c r="I769" s="2">
        <f t="shared" si="104"/>
        <v>65.31995882565829</v>
      </c>
    </row>
    <row r="770" spans="1:9" ht="13.5" x14ac:dyDescent="0.25">
      <c r="A770" s="3">
        <v>43124</v>
      </c>
      <c r="B770" s="2">
        <v>4.4985999999999997</v>
      </c>
      <c r="C770" s="2">
        <f t="shared" si="99"/>
        <v>0</v>
      </c>
      <c r="D770" s="2">
        <f t="shared" si="100"/>
        <v>0</v>
      </c>
      <c r="E770" s="2">
        <f t="shared" si="101"/>
        <v>0</v>
      </c>
      <c r="F770" s="2">
        <f t="shared" si="107"/>
        <v>3.5068570012778522E-2</v>
      </c>
      <c r="G770" s="2">
        <f t="shared" si="107"/>
        <v>1.8618803101429968E-2</v>
      </c>
      <c r="H770" s="2">
        <f t="shared" si="103"/>
        <v>1.883502920232567</v>
      </c>
      <c r="I770" s="2">
        <f t="shared" si="104"/>
        <v>65.31995882565829</v>
      </c>
    </row>
    <row r="771" spans="1:9" ht="13.5" x14ac:dyDescent="0.25">
      <c r="A771" s="3">
        <v>43125</v>
      </c>
      <c r="B771" s="2">
        <v>4.4985999999999997</v>
      </c>
      <c r="C771" s="2">
        <f t="shared" ref="C771:C834" si="108">B771-B770</f>
        <v>0</v>
      </c>
      <c r="D771" s="2">
        <f t="shared" ref="D771:D834" si="109">IF(C771&gt;0,C771,0)</f>
        <v>0</v>
      </c>
      <c r="E771" s="2">
        <f t="shared" ref="E771:E834" si="110">IF(C771&lt;0,-C771,0)</f>
        <v>0</v>
      </c>
      <c r="F771" s="2">
        <f t="shared" si="107"/>
        <v>3.256367215472291E-2</v>
      </c>
      <c r="G771" s="2">
        <f t="shared" si="107"/>
        <v>1.7288888594184971E-2</v>
      </c>
      <c r="H771" s="2">
        <f t="shared" si="103"/>
        <v>1.8835029202325668</v>
      </c>
      <c r="I771" s="2">
        <f t="shared" si="104"/>
        <v>65.31995882565829</v>
      </c>
    </row>
    <row r="772" spans="1:9" ht="13.5" x14ac:dyDescent="0.25">
      <c r="A772" s="3">
        <v>43126</v>
      </c>
      <c r="B772" s="2">
        <v>4.4985999999999997</v>
      </c>
      <c r="C772" s="2">
        <f t="shared" si="108"/>
        <v>0</v>
      </c>
      <c r="D772" s="2">
        <f t="shared" si="109"/>
        <v>0</v>
      </c>
      <c r="E772" s="2">
        <f t="shared" si="110"/>
        <v>0</v>
      </c>
      <c r="F772" s="2">
        <f t="shared" si="107"/>
        <v>3.0237695572242703E-2</v>
      </c>
      <c r="G772" s="2">
        <f t="shared" si="107"/>
        <v>1.6053967980314617E-2</v>
      </c>
      <c r="H772" s="2">
        <f t="shared" si="103"/>
        <v>1.8835029202325668</v>
      </c>
      <c r="I772" s="2">
        <f t="shared" si="104"/>
        <v>65.31995882565829</v>
      </c>
    </row>
    <row r="773" spans="1:9" ht="13.5" x14ac:dyDescent="0.25">
      <c r="A773" s="3">
        <v>43129</v>
      </c>
      <c r="B773" s="2">
        <v>4.4985999999999997</v>
      </c>
      <c r="C773" s="2">
        <f t="shared" si="108"/>
        <v>0</v>
      </c>
      <c r="D773" s="2">
        <f t="shared" si="109"/>
        <v>0</v>
      </c>
      <c r="E773" s="2">
        <f t="shared" si="110"/>
        <v>0</v>
      </c>
      <c r="F773" s="2">
        <f t="shared" si="107"/>
        <v>2.8077860174225366E-2</v>
      </c>
      <c r="G773" s="2">
        <f t="shared" si="107"/>
        <v>1.4907255981720715E-2</v>
      </c>
      <c r="H773" s="2">
        <f t="shared" si="103"/>
        <v>1.8835029202325668</v>
      </c>
      <c r="I773" s="2">
        <f t="shared" si="104"/>
        <v>65.31995882565829</v>
      </c>
    </row>
    <row r="774" spans="1:9" ht="13.5" x14ac:dyDescent="0.25">
      <c r="A774" s="3">
        <v>43130</v>
      </c>
      <c r="B774" s="2">
        <v>4.4985999999999997</v>
      </c>
      <c r="C774" s="2">
        <f t="shared" si="108"/>
        <v>0</v>
      </c>
      <c r="D774" s="2">
        <f t="shared" si="109"/>
        <v>0</v>
      </c>
      <c r="E774" s="2">
        <f t="shared" si="110"/>
        <v>0</v>
      </c>
      <c r="F774" s="2">
        <f t="shared" si="107"/>
        <v>2.6072298733209268E-2</v>
      </c>
      <c r="G774" s="2">
        <f t="shared" si="107"/>
        <v>1.3842451983026378E-2</v>
      </c>
      <c r="H774" s="2">
        <f t="shared" si="103"/>
        <v>1.8835029202325668</v>
      </c>
      <c r="I774" s="2">
        <f t="shared" si="104"/>
        <v>65.31995882565829</v>
      </c>
    </row>
    <row r="775" spans="1:9" ht="13.5" x14ac:dyDescent="0.25">
      <c r="A775" s="3">
        <v>43131</v>
      </c>
      <c r="B775" s="2">
        <v>4.2511000000000001</v>
      </c>
      <c r="C775" s="2">
        <f t="shared" si="108"/>
        <v>-0.24749999999999961</v>
      </c>
      <c r="D775" s="2">
        <f t="shared" si="109"/>
        <v>0</v>
      </c>
      <c r="E775" s="2">
        <f t="shared" si="110"/>
        <v>0.24749999999999961</v>
      </c>
      <c r="F775" s="2">
        <f t="shared" si="107"/>
        <v>2.4209991680837178E-2</v>
      </c>
      <c r="G775" s="2">
        <f t="shared" si="107"/>
        <v>3.0532276841381607E-2</v>
      </c>
      <c r="H775" s="2">
        <f t="shared" si="103"/>
        <v>0.79293109408809026</v>
      </c>
      <c r="I775" s="2">
        <f t="shared" si="104"/>
        <v>44.225408143272013</v>
      </c>
    </row>
    <row r="776" spans="1:9" ht="13.5" x14ac:dyDescent="0.25">
      <c r="A776" s="3">
        <v>43132</v>
      </c>
      <c r="B776" s="2">
        <v>4.1254999999999997</v>
      </c>
      <c r="C776" s="2">
        <f t="shared" si="108"/>
        <v>-0.12560000000000038</v>
      </c>
      <c r="D776" s="2">
        <f t="shared" si="109"/>
        <v>0</v>
      </c>
      <c r="E776" s="2">
        <f t="shared" si="110"/>
        <v>0.12560000000000038</v>
      </c>
      <c r="F776" s="2">
        <f t="shared" si="107"/>
        <v>2.2480706560777379E-2</v>
      </c>
      <c r="G776" s="2">
        <f t="shared" si="107"/>
        <v>3.7322828495568665E-2</v>
      </c>
      <c r="H776" s="2">
        <f t="shared" si="103"/>
        <v>0.60233126659857816</v>
      </c>
      <c r="I776" s="2">
        <f t="shared" si="104"/>
        <v>37.590932608910791</v>
      </c>
    </row>
    <row r="777" spans="1:9" ht="13.5" x14ac:dyDescent="0.25">
      <c r="A777" s="3">
        <v>43133</v>
      </c>
      <c r="B777" s="2">
        <v>4.0037000000000003</v>
      </c>
      <c r="C777" s="2">
        <f t="shared" si="108"/>
        <v>-0.12179999999999946</v>
      </c>
      <c r="D777" s="2">
        <f t="shared" si="109"/>
        <v>0</v>
      </c>
      <c r="E777" s="2">
        <f t="shared" si="110"/>
        <v>0.12179999999999946</v>
      </c>
      <c r="F777" s="2">
        <f t="shared" si="107"/>
        <v>2.0874941806436138E-2</v>
      </c>
      <c r="G777" s="2">
        <f t="shared" si="107"/>
        <v>4.3356912174456579E-2</v>
      </c>
      <c r="H777" s="2">
        <f t="shared" si="103"/>
        <v>0.48146744681542297</v>
      </c>
      <c r="I777" s="2">
        <f t="shared" si="104"/>
        <v>32.499360539469848</v>
      </c>
    </row>
    <row r="778" spans="1:9" ht="13.5" x14ac:dyDescent="0.25">
      <c r="A778" s="3">
        <v>43136</v>
      </c>
      <c r="B778" s="2">
        <v>3.9889000000000001</v>
      </c>
      <c r="C778" s="2">
        <f t="shared" si="108"/>
        <v>-1.4800000000000146E-2</v>
      </c>
      <c r="D778" s="2">
        <f t="shared" si="109"/>
        <v>0</v>
      </c>
      <c r="E778" s="2">
        <f t="shared" si="110"/>
        <v>1.4800000000000146E-2</v>
      </c>
      <c r="F778" s="2">
        <f t="shared" si="107"/>
        <v>1.9383874534547842E-2</v>
      </c>
      <c r="G778" s="2">
        <f t="shared" si="107"/>
        <v>4.1317132733423974E-2</v>
      </c>
      <c r="H778" s="2">
        <f t="shared" si="103"/>
        <v>0.46914858926953157</v>
      </c>
      <c r="I778" s="2">
        <f t="shared" si="104"/>
        <v>31.933365535394529</v>
      </c>
    </row>
    <row r="779" spans="1:9" ht="13.5" x14ac:dyDescent="0.25">
      <c r="A779" s="3">
        <v>43137</v>
      </c>
      <c r="B779" s="2">
        <v>4.0627000000000004</v>
      </c>
      <c r="C779" s="2">
        <f t="shared" si="108"/>
        <v>7.380000000000031E-2</v>
      </c>
      <c r="D779" s="2">
        <f t="shared" si="109"/>
        <v>7.380000000000031E-2</v>
      </c>
      <c r="E779" s="2">
        <f t="shared" si="110"/>
        <v>0</v>
      </c>
      <c r="F779" s="2">
        <f t="shared" si="107"/>
        <v>2.327074063922302E-2</v>
      </c>
      <c r="G779" s="2">
        <f t="shared" si="107"/>
        <v>3.8365908966750836E-2</v>
      </c>
      <c r="H779" s="2">
        <f t="shared" si="103"/>
        <v>0.60654735586716357</v>
      </c>
      <c r="I779" s="2">
        <f t="shared" si="104"/>
        <v>37.754713774980416</v>
      </c>
    </row>
    <row r="780" spans="1:9" ht="13.5" x14ac:dyDescent="0.25">
      <c r="A780" s="3">
        <v>43138</v>
      </c>
      <c r="B780" s="2">
        <v>4.1809000000000003</v>
      </c>
      <c r="C780" s="2">
        <f t="shared" si="108"/>
        <v>0.11819999999999986</v>
      </c>
      <c r="D780" s="2">
        <f t="shared" si="109"/>
        <v>0.11819999999999986</v>
      </c>
      <c r="E780" s="2">
        <f t="shared" si="110"/>
        <v>0</v>
      </c>
      <c r="F780" s="2">
        <f t="shared" si="107"/>
        <v>3.0051402022135652E-2</v>
      </c>
      <c r="G780" s="2">
        <f t="shared" si="107"/>
        <v>3.5625486897697206E-2</v>
      </c>
      <c r="H780" s="2">
        <f t="shared" si="103"/>
        <v>0.84353659806620473</v>
      </c>
      <c r="I780" s="2">
        <f t="shared" si="104"/>
        <v>45.756433528417098</v>
      </c>
    </row>
    <row r="781" spans="1:9" ht="13.5" x14ac:dyDescent="0.25">
      <c r="A781" s="3">
        <v>43139</v>
      </c>
      <c r="B781" s="2">
        <v>4.1734999999999998</v>
      </c>
      <c r="C781" s="2">
        <f t="shared" si="108"/>
        <v>-7.4000000000005173E-3</v>
      </c>
      <c r="D781" s="2">
        <f t="shared" si="109"/>
        <v>0</v>
      </c>
      <c r="E781" s="2">
        <f t="shared" si="110"/>
        <v>7.4000000000005173E-3</v>
      </c>
      <c r="F781" s="2">
        <f t="shared" ref="F781:G796" si="111">((F780*13)+D781)/14</f>
        <v>2.790487330626882E-2</v>
      </c>
      <c r="G781" s="2">
        <f t="shared" si="111"/>
        <v>3.3609380690718872E-2</v>
      </c>
      <c r="H781" s="2">
        <f t="shared" si="103"/>
        <v>0.83027038085157767</v>
      </c>
      <c r="I781" s="2">
        <f t="shared" si="104"/>
        <v>45.363263785390785</v>
      </c>
    </row>
    <row r="782" spans="1:9" ht="13.5" x14ac:dyDescent="0.25">
      <c r="A782" s="3">
        <v>43140</v>
      </c>
      <c r="B782" s="2">
        <v>4.1734999999999998</v>
      </c>
      <c r="C782" s="2">
        <f t="shared" si="108"/>
        <v>0</v>
      </c>
      <c r="D782" s="2">
        <f t="shared" si="109"/>
        <v>0</v>
      </c>
      <c r="E782" s="2">
        <f t="shared" si="110"/>
        <v>0</v>
      </c>
      <c r="F782" s="2">
        <f t="shared" si="111"/>
        <v>2.5911668070106759E-2</v>
      </c>
      <c r="G782" s="2">
        <f t="shared" si="111"/>
        <v>3.1208710641381809E-2</v>
      </c>
      <c r="H782" s="2">
        <f t="shared" si="103"/>
        <v>0.83027038085157767</v>
      </c>
      <c r="I782" s="2">
        <f t="shared" si="104"/>
        <v>45.363263785390785</v>
      </c>
    </row>
    <row r="783" spans="1:9" ht="13.5" x14ac:dyDescent="0.25">
      <c r="A783" s="3">
        <v>43143</v>
      </c>
      <c r="B783" s="2">
        <v>4.1734999999999998</v>
      </c>
      <c r="C783" s="2">
        <f t="shared" si="108"/>
        <v>0</v>
      </c>
      <c r="D783" s="2">
        <f t="shared" si="109"/>
        <v>0</v>
      </c>
      <c r="E783" s="2">
        <f t="shared" si="110"/>
        <v>0</v>
      </c>
      <c r="F783" s="2">
        <f t="shared" si="111"/>
        <v>2.4060834636527705E-2</v>
      </c>
      <c r="G783" s="2">
        <f t="shared" si="111"/>
        <v>2.8979517024140252E-2</v>
      </c>
      <c r="H783" s="2">
        <f t="shared" si="103"/>
        <v>0.83027038085157767</v>
      </c>
      <c r="I783" s="2">
        <f t="shared" si="104"/>
        <v>45.363263785390785</v>
      </c>
    </row>
    <row r="784" spans="1:9" ht="13.5" x14ac:dyDescent="0.25">
      <c r="A784" s="3">
        <v>43144</v>
      </c>
      <c r="B784" s="2">
        <v>4.1365999999999996</v>
      </c>
      <c r="C784" s="2">
        <f t="shared" si="108"/>
        <v>-3.6900000000000155E-2</v>
      </c>
      <c r="D784" s="2">
        <f t="shared" si="109"/>
        <v>0</v>
      </c>
      <c r="E784" s="2">
        <f t="shared" si="110"/>
        <v>3.6900000000000155E-2</v>
      </c>
      <c r="F784" s="2">
        <f t="shared" si="111"/>
        <v>2.2342203591061437E-2</v>
      </c>
      <c r="G784" s="2">
        <f t="shared" si="111"/>
        <v>2.9545265808130244E-2</v>
      </c>
      <c r="H784" s="2">
        <f t="shared" si="103"/>
        <v>0.75620249065125444</v>
      </c>
      <c r="I784" s="2">
        <f t="shared" si="104"/>
        <v>43.058957875115588</v>
      </c>
    </row>
    <row r="785" spans="1:9" ht="13.5" x14ac:dyDescent="0.25">
      <c r="A785" s="3">
        <v>43145</v>
      </c>
      <c r="B785" s="2">
        <v>4.1734999999999998</v>
      </c>
      <c r="C785" s="2">
        <f t="shared" si="108"/>
        <v>3.6900000000000155E-2</v>
      </c>
      <c r="D785" s="2">
        <f t="shared" si="109"/>
        <v>3.6900000000000155E-2</v>
      </c>
      <c r="E785" s="2">
        <f t="shared" si="110"/>
        <v>0</v>
      </c>
      <c r="F785" s="2">
        <f t="shared" si="111"/>
        <v>2.3382046191699916E-2</v>
      </c>
      <c r="G785" s="2">
        <f t="shared" si="111"/>
        <v>2.7434889678978083E-2</v>
      </c>
      <c r="H785" s="2">
        <f t="shared" ref="H785:H848" si="112">F785/G785</f>
        <v>0.85227411027704447</v>
      </c>
      <c r="I785" s="2">
        <f t="shared" ref="I785:I848" si="113">IF(G785=0,100,100-(100/(1+H785)))</f>
        <v>46.012310248701247</v>
      </c>
    </row>
    <row r="786" spans="1:9" ht="13.5" x14ac:dyDescent="0.25">
      <c r="A786" s="3">
        <v>43146</v>
      </c>
      <c r="B786" s="2">
        <v>4.1920000000000002</v>
      </c>
      <c r="C786" s="2">
        <f t="shared" si="108"/>
        <v>1.8500000000000405E-2</v>
      </c>
      <c r="D786" s="2">
        <f t="shared" si="109"/>
        <v>1.8500000000000405E-2</v>
      </c>
      <c r="E786" s="2">
        <f t="shared" si="110"/>
        <v>0</v>
      </c>
      <c r="F786" s="2">
        <f t="shared" si="111"/>
        <v>2.3033328606578522E-2</v>
      </c>
      <c r="G786" s="2">
        <f t="shared" si="111"/>
        <v>2.5475254701908222E-2</v>
      </c>
      <c r="H786" s="2">
        <f t="shared" si="112"/>
        <v>0.90414517444856846</v>
      </c>
      <c r="I786" s="2">
        <f t="shared" si="113"/>
        <v>47.482995865081804</v>
      </c>
    </row>
    <row r="787" spans="1:9" ht="13.5" x14ac:dyDescent="0.25">
      <c r="A787" s="3">
        <v>43147</v>
      </c>
      <c r="B787" s="2">
        <v>4.3175999999999997</v>
      </c>
      <c r="C787" s="2">
        <f t="shared" si="108"/>
        <v>0.12559999999999949</v>
      </c>
      <c r="D787" s="2">
        <f t="shared" si="109"/>
        <v>0.12559999999999949</v>
      </c>
      <c r="E787" s="2">
        <f t="shared" si="110"/>
        <v>0</v>
      </c>
      <c r="F787" s="2">
        <f t="shared" si="111"/>
        <v>3.0359519420394304E-2</v>
      </c>
      <c r="G787" s="2">
        <f t="shared" si="111"/>
        <v>2.365559365177192E-2</v>
      </c>
      <c r="H787" s="2">
        <f t="shared" si="112"/>
        <v>1.2833970631770735</v>
      </c>
      <c r="I787" s="2">
        <f t="shared" si="113"/>
        <v>56.205601902254358</v>
      </c>
    </row>
    <row r="788" spans="1:9" ht="13.5" x14ac:dyDescent="0.25">
      <c r="A788" s="3">
        <v>43150</v>
      </c>
      <c r="B788" s="2">
        <v>4.3582000000000001</v>
      </c>
      <c r="C788" s="2">
        <f t="shared" si="108"/>
        <v>4.0600000000000414E-2</v>
      </c>
      <c r="D788" s="2">
        <f t="shared" si="109"/>
        <v>4.0600000000000414E-2</v>
      </c>
      <c r="E788" s="2">
        <f t="shared" si="110"/>
        <v>0</v>
      </c>
      <c r="F788" s="2">
        <f t="shared" si="111"/>
        <v>3.1090982318937595E-2</v>
      </c>
      <c r="G788" s="2">
        <f t="shared" si="111"/>
        <v>2.1965908390931068E-2</v>
      </c>
      <c r="H788" s="2">
        <f t="shared" si="112"/>
        <v>1.4154198299294529</v>
      </c>
      <c r="I788" s="2">
        <f t="shared" si="113"/>
        <v>58.599329706206525</v>
      </c>
    </row>
    <row r="789" spans="1:9" ht="13.5" x14ac:dyDescent="0.25">
      <c r="A789" s="3">
        <v>43151</v>
      </c>
      <c r="B789" s="2">
        <v>4.3582000000000001</v>
      </c>
      <c r="C789" s="2">
        <f t="shared" si="108"/>
        <v>0</v>
      </c>
      <c r="D789" s="2">
        <f t="shared" si="109"/>
        <v>0</v>
      </c>
      <c r="E789" s="2">
        <f t="shared" si="110"/>
        <v>0</v>
      </c>
      <c r="F789" s="2">
        <f t="shared" si="111"/>
        <v>2.887019786758491E-2</v>
      </c>
      <c r="G789" s="2">
        <f t="shared" si="111"/>
        <v>2.0396914934435992E-2</v>
      </c>
      <c r="H789" s="2">
        <f t="shared" si="112"/>
        <v>1.4154198299294529</v>
      </c>
      <c r="I789" s="2">
        <f t="shared" si="113"/>
        <v>58.599329706206525</v>
      </c>
    </row>
    <row r="790" spans="1:9" ht="13.5" x14ac:dyDescent="0.25">
      <c r="A790" s="3">
        <v>43152</v>
      </c>
      <c r="B790" s="2">
        <v>4.3582000000000001</v>
      </c>
      <c r="C790" s="2">
        <f t="shared" si="108"/>
        <v>0</v>
      </c>
      <c r="D790" s="2">
        <f t="shared" si="109"/>
        <v>0</v>
      </c>
      <c r="E790" s="2">
        <f t="shared" si="110"/>
        <v>0</v>
      </c>
      <c r="F790" s="2">
        <f t="shared" si="111"/>
        <v>2.6808040877043131E-2</v>
      </c>
      <c r="G790" s="2">
        <f t="shared" si="111"/>
        <v>1.8939992439119136E-2</v>
      </c>
      <c r="H790" s="2">
        <f t="shared" si="112"/>
        <v>1.4154198299294529</v>
      </c>
      <c r="I790" s="2">
        <f t="shared" si="113"/>
        <v>58.599329706206525</v>
      </c>
    </row>
    <row r="791" spans="1:9" ht="13.5" x14ac:dyDescent="0.25">
      <c r="A791" s="3">
        <v>43153</v>
      </c>
      <c r="B791" s="2">
        <v>4.3655999999999997</v>
      </c>
      <c r="C791" s="2">
        <f t="shared" si="108"/>
        <v>7.3999999999996291E-3</v>
      </c>
      <c r="D791" s="2">
        <f t="shared" si="109"/>
        <v>7.3999999999996291E-3</v>
      </c>
      <c r="E791" s="2">
        <f t="shared" si="110"/>
        <v>0</v>
      </c>
      <c r="F791" s="2">
        <f t="shared" si="111"/>
        <v>2.5421752242968592E-2</v>
      </c>
      <c r="G791" s="2">
        <f t="shared" si="111"/>
        <v>1.7587135836324912E-2</v>
      </c>
      <c r="H791" s="2">
        <f t="shared" si="112"/>
        <v>1.4454742648010863</v>
      </c>
      <c r="I791" s="2">
        <f t="shared" si="113"/>
        <v>59.108136430078545</v>
      </c>
    </row>
    <row r="792" spans="1:9" ht="13.5" x14ac:dyDescent="0.25">
      <c r="A792" s="3">
        <v>43154</v>
      </c>
      <c r="B792" s="2">
        <v>4.3655999999999997</v>
      </c>
      <c r="C792" s="2">
        <f t="shared" si="108"/>
        <v>0</v>
      </c>
      <c r="D792" s="2">
        <f t="shared" si="109"/>
        <v>0</v>
      </c>
      <c r="E792" s="2">
        <f t="shared" si="110"/>
        <v>0</v>
      </c>
      <c r="F792" s="2">
        <f t="shared" si="111"/>
        <v>2.3605912797042265E-2</v>
      </c>
      <c r="G792" s="2">
        <f t="shared" si="111"/>
        <v>1.6330911848015991E-2</v>
      </c>
      <c r="H792" s="2">
        <f t="shared" si="112"/>
        <v>1.4454742648010863</v>
      </c>
      <c r="I792" s="2">
        <f t="shared" si="113"/>
        <v>59.108136430078545</v>
      </c>
    </row>
    <row r="793" spans="1:9" ht="13.5" x14ac:dyDescent="0.25">
      <c r="A793" s="3">
        <v>43157</v>
      </c>
      <c r="B793" s="2">
        <v>4.3028000000000004</v>
      </c>
      <c r="C793" s="2">
        <f t="shared" si="108"/>
        <v>-6.2799999999999301E-2</v>
      </c>
      <c r="D793" s="2">
        <f t="shared" si="109"/>
        <v>0</v>
      </c>
      <c r="E793" s="2">
        <f t="shared" si="110"/>
        <v>6.2799999999999301E-2</v>
      </c>
      <c r="F793" s="2">
        <f t="shared" si="111"/>
        <v>2.1919776168682101E-2</v>
      </c>
      <c r="G793" s="2">
        <f t="shared" si="111"/>
        <v>1.9650132430300511E-2</v>
      </c>
      <c r="H793" s="2">
        <f t="shared" si="112"/>
        <v>1.1155027197110285</v>
      </c>
      <c r="I793" s="2">
        <f t="shared" si="113"/>
        <v>52.729911869997643</v>
      </c>
    </row>
    <row r="794" spans="1:9" ht="13.5" x14ac:dyDescent="0.25">
      <c r="A794" s="3">
        <v>43158</v>
      </c>
      <c r="B794" s="2">
        <v>4.2843999999999998</v>
      </c>
      <c r="C794" s="2">
        <f t="shared" si="108"/>
        <v>-1.8400000000000638E-2</v>
      </c>
      <c r="D794" s="2">
        <f t="shared" si="109"/>
        <v>0</v>
      </c>
      <c r="E794" s="2">
        <f t="shared" si="110"/>
        <v>1.8400000000000638E-2</v>
      </c>
      <c r="F794" s="2">
        <f t="shared" si="111"/>
        <v>2.0354077870919092E-2</v>
      </c>
      <c r="G794" s="2">
        <f t="shared" si="111"/>
        <v>1.9560837256707663E-2</v>
      </c>
      <c r="H794" s="2">
        <f t="shared" si="112"/>
        <v>1.0405524878000514</v>
      </c>
      <c r="I794" s="2">
        <f t="shared" si="113"/>
        <v>50.993664413008354</v>
      </c>
    </row>
    <row r="795" spans="1:9" ht="13.5" x14ac:dyDescent="0.25">
      <c r="A795" s="3">
        <v>43159</v>
      </c>
      <c r="B795" s="2">
        <v>4.1734999999999998</v>
      </c>
      <c r="C795" s="2">
        <f t="shared" si="108"/>
        <v>-0.1109</v>
      </c>
      <c r="D795" s="2">
        <f t="shared" si="109"/>
        <v>0</v>
      </c>
      <c r="E795" s="2">
        <f t="shared" si="110"/>
        <v>0.1109</v>
      </c>
      <c r="F795" s="2">
        <f t="shared" si="111"/>
        <v>1.8900215165853444E-2</v>
      </c>
      <c r="G795" s="2">
        <f t="shared" si="111"/>
        <v>2.608506316694283E-2</v>
      </c>
      <c r="H795" s="2">
        <f t="shared" si="112"/>
        <v>0.72456083563582763</v>
      </c>
      <c r="I795" s="2">
        <f t="shared" si="113"/>
        <v>42.014223022099969</v>
      </c>
    </row>
    <row r="796" spans="1:9" ht="13.5" x14ac:dyDescent="0.25">
      <c r="A796" s="3">
        <v>43160</v>
      </c>
      <c r="B796" s="2">
        <v>4.1588000000000003</v>
      </c>
      <c r="C796" s="2">
        <f t="shared" si="108"/>
        <v>-1.4699999999999491E-2</v>
      </c>
      <c r="D796" s="2">
        <f t="shared" si="109"/>
        <v>0</v>
      </c>
      <c r="E796" s="2">
        <f t="shared" si="110"/>
        <v>1.4699999999999491E-2</v>
      </c>
      <c r="F796" s="2">
        <f t="shared" si="111"/>
        <v>1.7550199796863914E-2</v>
      </c>
      <c r="G796" s="2">
        <f t="shared" si="111"/>
        <v>2.527184436930402E-2</v>
      </c>
      <c r="H796" s="2">
        <f t="shared" si="112"/>
        <v>0.69445662692434673</v>
      </c>
      <c r="I796" s="2">
        <f t="shared" si="113"/>
        <v>40.984030862145673</v>
      </c>
    </row>
    <row r="797" spans="1:9" ht="13.5" x14ac:dyDescent="0.25">
      <c r="A797" s="3">
        <v>43161</v>
      </c>
      <c r="B797" s="2">
        <v>4.2104999999999997</v>
      </c>
      <c r="C797" s="2">
        <f t="shared" si="108"/>
        <v>5.1699999999999413E-2</v>
      </c>
      <c r="D797" s="2">
        <f t="shared" si="109"/>
        <v>5.1699999999999413E-2</v>
      </c>
      <c r="E797" s="2">
        <f t="shared" si="110"/>
        <v>0</v>
      </c>
      <c r="F797" s="2">
        <f t="shared" ref="F797:G812" si="114">((F796*13)+D797)/14</f>
        <v>1.998947123994502E-2</v>
      </c>
      <c r="G797" s="2">
        <f t="shared" si="114"/>
        <v>2.3466712628639447E-2</v>
      </c>
      <c r="H797" s="2">
        <f t="shared" si="112"/>
        <v>0.85182239013526329</v>
      </c>
      <c r="I797" s="2">
        <f t="shared" si="113"/>
        <v>45.999140882676301</v>
      </c>
    </row>
    <row r="798" spans="1:9" ht="13.5" x14ac:dyDescent="0.25">
      <c r="A798" s="3">
        <v>43164</v>
      </c>
      <c r="B798" s="2">
        <v>4.3361000000000001</v>
      </c>
      <c r="C798" s="2">
        <f t="shared" si="108"/>
        <v>0.12560000000000038</v>
      </c>
      <c r="D798" s="2">
        <f t="shared" si="109"/>
        <v>0.12560000000000038</v>
      </c>
      <c r="E798" s="2">
        <f t="shared" si="110"/>
        <v>0</v>
      </c>
      <c r="F798" s="2">
        <f t="shared" si="114"/>
        <v>2.7533080437091829E-2</v>
      </c>
      <c r="G798" s="2">
        <f t="shared" si="114"/>
        <v>2.1790518869450912E-2</v>
      </c>
      <c r="H798" s="2">
        <f t="shared" si="112"/>
        <v>1.2635348704656899</v>
      </c>
      <c r="I798" s="2">
        <f t="shared" si="113"/>
        <v>55.821312362010822</v>
      </c>
    </row>
    <row r="799" spans="1:9" ht="13.5" x14ac:dyDescent="0.25">
      <c r="A799" s="3">
        <v>43165</v>
      </c>
      <c r="B799" s="2">
        <v>4.3212999999999999</v>
      </c>
      <c r="C799" s="2">
        <f t="shared" si="108"/>
        <v>-1.4800000000000146E-2</v>
      </c>
      <c r="D799" s="2">
        <f t="shared" si="109"/>
        <v>0</v>
      </c>
      <c r="E799" s="2">
        <f t="shared" si="110"/>
        <v>1.4800000000000146E-2</v>
      </c>
      <c r="F799" s="2">
        <f t="shared" si="114"/>
        <v>2.5566431834442412E-2</v>
      </c>
      <c r="G799" s="2">
        <f t="shared" si="114"/>
        <v>2.1291196093061571E-2</v>
      </c>
      <c r="H799" s="2">
        <f t="shared" si="112"/>
        <v>1.2007982887712949</v>
      </c>
      <c r="I799" s="2">
        <f t="shared" si="113"/>
        <v>54.561942132447776</v>
      </c>
    </row>
    <row r="800" spans="1:9" ht="13.5" x14ac:dyDescent="0.25">
      <c r="A800" s="3">
        <v>43166</v>
      </c>
      <c r="B800" s="2">
        <v>4.3139000000000003</v>
      </c>
      <c r="C800" s="2">
        <f t="shared" si="108"/>
        <v>-7.3999999999996291E-3</v>
      </c>
      <c r="D800" s="2">
        <f t="shared" si="109"/>
        <v>0</v>
      </c>
      <c r="E800" s="2">
        <f t="shared" si="110"/>
        <v>7.3999999999996291E-3</v>
      </c>
      <c r="F800" s="2">
        <f t="shared" si="114"/>
        <v>2.3740258131982241E-2</v>
      </c>
      <c r="G800" s="2">
        <f t="shared" si="114"/>
        <v>2.0298967800700004E-2</v>
      </c>
      <c r="H800" s="2">
        <f t="shared" si="112"/>
        <v>1.1695303113473368</v>
      </c>
      <c r="I800" s="2">
        <f t="shared" si="113"/>
        <v>53.90707404410621</v>
      </c>
    </row>
    <row r="801" spans="1:9" ht="13.5" x14ac:dyDescent="0.25">
      <c r="A801" s="3">
        <v>43167</v>
      </c>
      <c r="B801" s="2">
        <v>4.3028000000000004</v>
      </c>
      <c r="C801" s="2">
        <f t="shared" si="108"/>
        <v>-1.1099999999999888E-2</v>
      </c>
      <c r="D801" s="2">
        <f t="shared" si="109"/>
        <v>0</v>
      </c>
      <c r="E801" s="2">
        <f t="shared" si="110"/>
        <v>1.1099999999999888E-2</v>
      </c>
      <c r="F801" s="2">
        <f t="shared" si="114"/>
        <v>2.2044525408269226E-2</v>
      </c>
      <c r="G801" s="2">
        <f t="shared" si="114"/>
        <v>1.9641898672078568E-2</v>
      </c>
      <c r="H801" s="2">
        <f t="shared" si="112"/>
        <v>1.1223215115963332</v>
      </c>
      <c r="I801" s="2">
        <f t="shared" si="113"/>
        <v>52.881785604301001</v>
      </c>
    </row>
    <row r="802" spans="1:9" ht="13.5" x14ac:dyDescent="0.25">
      <c r="A802" s="3">
        <v>43168</v>
      </c>
      <c r="B802" s="2">
        <v>4.2473999999999998</v>
      </c>
      <c r="C802" s="2">
        <f t="shared" si="108"/>
        <v>-5.540000000000056E-2</v>
      </c>
      <c r="D802" s="2">
        <f t="shared" si="109"/>
        <v>0</v>
      </c>
      <c r="E802" s="2">
        <f t="shared" si="110"/>
        <v>5.540000000000056E-2</v>
      </c>
      <c r="F802" s="2">
        <f t="shared" si="114"/>
        <v>2.0469916450535707E-2</v>
      </c>
      <c r="G802" s="2">
        <f t="shared" si="114"/>
        <v>2.2196048766930137E-2</v>
      </c>
      <c r="H802" s="2">
        <f t="shared" si="112"/>
        <v>0.92223245071590432</v>
      </c>
      <c r="I802" s="2">
        <f t="shared" si="113"/>
        <v>47.977155435724427</v>
      </c>
    </row>
    <row r="803" spans="1:9" ht="13.5" x14ac:dyDescent="0.25">
      <c r="A803" s="3">
        <v>43171</v>
      </c>
      <c r="B803" s="2">
        <v>4.2473999999999998</v>
      </c>
      <c r="C803" s="2">
        <f t="shared" si="108"/>
        <v>0</v>
      </c>
      <c r="D803" s="2">
        <f t="shared" si="109"/>
        <v>0</v>
      </c>
      <c r="E803" s="2">
        <f t="shared" si="110"/>
        <v>0</v>
      </c>
      <c r="F803" s="2">
        <f t="shared" si="114"/>
        <v>1.9007779561211725E-2</v>
      </c>
      <c r="G803" s="2">
        <f t="shared" si="114"/>
        <v>2.0610616712149414E-2</v>
      </c>
      <c r="H803" s="2">
        <f t="shared" si="112"/>
        <v>0.92223245071590421</v>
      </c>
      <c r="I803" s="2">
        <f t="shared" si="113"/>
        <v>47.977155435724427</v>
      </c>
    </row>
    <row r="804" spans="1:9" ht="13.5" x14ac:dyDescent="0.25">
      <c r="A804" s="3">
        <v>43172</v>
      </c>
      <c r="B804" s="2">
        <v>4.2104999999999997</v>
      </c>
      <c r="C804" s="2">
        <f t="shared" si="108"/>
        <v>-3.6900000000000155E-2</v>
      </c>
      <c r="D804" s="2">
        <f t="shared" si="109"/>
        <v>0</v>
      </c>
      <c r="E804" s="2">
        <f t="shared" si="110"/>
        <v>3.6900000000000155E-2</v>
      </c>
      <c r="F804" s="2">
        <f t="shared" si="114"/>
        <v>1.7650081021125173E-2</v>
      </c>
      <c r="G804" s="2">
        <f t="shared" si="114"/>
        <v>2.1774144089853037E-2</v>
      </c>
      <c r="H804" s="2">
        <f t="shared" si="112"/>
        <v>0.81059815477891883</v>
      </c>
      <c r="I804" s="2">
        <f t="shared" si="113"/>
        <v>44.769633319210797</v>
      </c>
    </row>
    <row r="805" spans="1:9" ht="13.5" x14ac:dyDescent="0.25">
      <c r="A805" s="3">
        <v>43173</v>
      </c>
      <c r="B805" s="2">
        <v>4.2031000000000001</v>
      </c>
      <c r="C805" s="2">
        <f t="shared" si="108"/>
        <v>-7.3999999999996291E-3</v>
      </c>
      <c r="D805" s="2">
        <f t="shared" si="109"/>
        <v>0</v>
      </c>
      <c r="E805" s="2">
        <f t="shared" si="110"/>
        <v>7.3999999999996291E-3</v>
      </c>
      <c r="F805" s="2">
        <f t="shared" si="114"/>
        <v>1.6389360948187662E-2</v>
      </c>
      <c r="G805" s="2">
        <f t="shared" si="114"/>
        <v>2.0747419512006364E-2</v>
      </c>
      <c r="H805" s="2">
        <f t="shared" si="112"/>
        <v>0.78994695888340583</v>
      </c>
      <c r="I805" s="2">
        <f t="shared" si="113"/>
        <v>44.132422749341458</v>
      </c>
    </row>
    <row r="806" spans="1:9" ht="13.5" x14ac:dyDescent="0.25">
      <c r="A806" s="3">
        <v>43174</v>
      </c>
      <c r="B806" s="2">
        <v>4.1440000000000001</v>
      </c>
      <c r="C806" s="2">
        <f t="shared" si="108"/>
        <v>-5.909999999999993E-2</v>
      </c>
      <c r="D806" s="2">
        <f t="shared" si="109"/>
        <v>0</v>
      </c>
      <c r="E806" s="2">
        <f t="shared" si="110"/>
        <v>5.909999999999993E-2</v>
      </c>
      <c r="F806" s="2">
        <f t="shared" si="114"/>
        <v>1.5218692309031402E-2</v>
      </c>
      <c r="G806" s="2">
        <f t="shared" si="114"/>
        <v>2.3486889546863045E-2</v>
      </c>
      <c r="H806" s="2">
        <f t="shared" si="112"/>
        <v>0.6479654225250121</v>
      </c>
      <c r="I806" s="2">
        <f t="shared" si="113"/>
        <v>39.319115174892424</v>
      </c>
    </row>
    <row r="807" spans="1:9" ht="13.5" x14ac:dyDescent="0.25">
      <c r="A807" s="3">
        <v>43175</v>
      </c>
      <c r="B807" s="2">
        <v>4.1477000000000004</v>
      </c>
      <c r="C807" s="2">
        <f t="shared" si="108"/>
        <v>3.7000000000002586E-3</v>
      </c>
      <c r="D807" s="2">
        <f t="shared" si="109"/>
        <v>3.7000000000002586E-3</v>
      </c>
      <c r="E807" s="2">
        <f t="shared" si="110"/>
        <v>0</v>
      </c>
      <c r="F807" s="2">
        <f t="shared" si="114"/>
        <v>1.4395928572672035E-2</v>
      </c>
      <c r="G807" s="2">
        <f t="shared" si="114"/>
        <v>2.180925457922997E-2</v>
      </c>
      <c r="H807" s="2">
        <f t="shared" si="112"/>
        <v>0.6600834760479154</v>
      </c>
      <c r="I807" s="2">
        <f t="shared" si="113"/>
        <v>39.762065316097591</v>
      </c>
    </row>
    <row r="808" spans="1:9" ht="13.5" x14ac:dyDescent="0.25">
      <c r="A808" s="3">
        <v>43178</v>
      </c>
      <c r="B808" s="2">
        <v>4.1477000000000004</v>
      </c>
      <c r="C808" s="2">
        <f t="shared" si="108"/>
        <v>0</v>
      </c>
      <c r="D808" s="2">
        <f t="shared" si="109"/>
        <v>0</v>
      </c>
      <c r="E808" s="2">
        <f t="shared" si="110"/>
        <v>0</v>
      </c>
      <c r="F808" s="2">
        <f t="shared" si="114"/>
        <v>1.3367647960338319E-2</v>
      </c>
      <c r="G808" s="2">
        <f t="shared" si="114"/>
        <v>2.0251450680713545E-2</v>
      </c>
      <c r="H808" s="2">
        <f t="shared" si="112"/>
        <v>0.6600834760479154</v>
      </c>
      <c r="I808" s="2">
        <f t="shared" si="113"/>
        <v>39.762065316097591</v>
      </c>
    </row>
    <row r="809" spans="1:9" ht="13.5" x14ac:dyDescent="0.25">
      <c r="A809" s="3">
        <v>43180</v>
      </c>
      <c r="B809" s="2">
        <v>4.2104999999999997</v>
      </c>
      <c r="C809" s="2">
        <f t="shared" si="108"/>
        <v>6.2799999999999301E-2</v>
      </c>
      <c r="D809" s="2">
        <f t="shared" si="109"/>
        <v>6.2799999999999301E-2</v>
      </c>
      <c r="E809" s="2">
        <f t="shared" si="110"/>
        <v>0</v>
      </c>
      <c r="F809" s="2">
        <f t="shared" si="114"/>
        <v>1.6898530248885532E-2</v>
      </c>
      <c r="G809" s="2">
        <f t="shared" si="114"/>
        <v>1.8804918489234008E-2</v>
      </c>
      <c r="H809" s="2">
        <f t="shared" si="112"/>
        <v>0.89862289265226536</v>
      </c>
      <c r="I809" s="2">
        <f t="shared" si="113"/>
        <v>47.33024636593008</v>
      </c>
    </row>
    <row r="810" spans="1:9" ht="13.5" x14ac:dyDescent="0.25">
      <c r="A810" s="3">
        <v>43181</v>
      </c>
      <c r="B810" s="2">
        <v>4.2473999999999998</v>
      </c>
      <c r="C810" s="2">
        <f t="shared" si="108"/>
        <v>3.6900000000000155E-2</v>
      </c>
      <c r="D810" s="2">
        <f t="shared" si="109"/>
        <v>3.6900000000000155E-2</v>
      </c>
      <c r="E810" s="2">
        <f t="shared" si="110"/>
        <v>0</v>
      </c>
      <c r="F810" s="2">
        <f t="shared" si="114"/>
        <v>1.8327206659679435E-2</v>
      </c>
      <c r="G810" s="2">
        <f t="shared" si="114"/>
        <v>1.7461710025717291E-2</v>
      </c>
      <c r="H810" s="2">
        <f t="shared" si="112"/>
        <v>1.0495653995334624</v>
      </c>
      <c r="I810" s="2">
        <f t="shared" si="113"/>
        <v>51.209168527746051</v>
      </c>
    </row>
    <row r="811" spans="1:9" ht="13.5" x14ac:dyDescent="0.25">
      <c r="A811" s="3">
        <v>43182</v>
      </c>
      <c r="B811" s="2">
        <v>4.2473999999999998</v>
      </c>
      <c r="C811" s="2">
        <f t="shared" si="108"/>
        <v>0</v>
      </c>
      <c r="D811" s="2">
        <f t="shared" si="109"/>
        <v>0</v>
      </c>
      <c r="E811" s="2">
        <f t="shared" si="110"/>
        <v>0</v>
      </c>
      <c r="F811" s="2">
        <f t="shared" si="114"/>
        <v>1.7018120469702334E-2</v>
      </c>
      <c r="G811" s="2">
        <f t="shared" si="114"/>
        <v>1.6214445023880343E-2</v>
      </c>
      <c r="H811" s="2">
        <f t="shared" si="112"/>
        <v>1.0495653995334624</v>
      </c>
      <c r="I811" s="2">
        <f t="shared" si="113"/>
        <v>51.209168527746051</v>
      </c>
    </row>
    <row r="812" spans="1:9" ht="13.5" x14ac:dyDescent="0.25">
      <c r="A812" s="3">
        <v>43185</v>
      </c>
      <c r="B812" s="2">
        <v>4.2473999999999998</v>
      </c>
      <c r="C812" s="2">
        <f t="shared" si="108"/>
        <v>0</v>
      </c>
      <c r="D812" s="2">
        <f t="shared" si="109"/>
        <v>0</v>
      </c>
      <c r="E812" s="2">
        <f t="shared" si="110"/>
        <v>0</v>
      </c>
      <c r="F812" s="2">
        <f t="shared" si="114"/>
        <v>1.5802540436152167E-2</v>
      </c>
      <c r="G812" s="2">
        <f t="shared" si="114"/>
        <v>1.5056270379317461E-2</v>
      </c>
      <c r="H812" s="2">
        <f t="shared" si="112"/>
        <v>1.0495653995334624</v>
      </c>
      <c r="I812" s="2">
        <f t="shared" si="113"/>
        <v>51.209168527746051</v>
      </c>
    </row>
    <row r="813" spans="1:9" ht="13.5" x14ac:dyDescent="0.25">
      <c r="A813" s="3">
        <v>43186</v>
      </c>
      <c r="B813" s="2">
        <v>4.2473999999999998</v>
      </c>
      <c r="C813" s="2">
        <f t="shared" si="108"/>
        <v>0</v>
      </c>
      <c r="D813" s="2">
        <f t="shared" si="109"/>
        <v>0</v>
      </c>
      <c r="E813" s="2">
        <f t="shared" si="110"/>
        <v>0</v>
      </c>
      <c r="F813" s="2">
        <f t="shared" ref="F813:G828" si="115">((F812*13)+D813)/14</f>
        <v>1.4673787547855584E-2</v>
      </c>
      <c r="G813" s="2">
        <f t="shared" si="115"/>
        <v>1.39808224950805E-2</v>
      </c>
      <c r="H813" s="2">
        <f t="shared" si="112"/>
        <v>1.0495653995334624</v>
      </c>
      <c r="I813" s="2">
        <f t="shared" si="113"/>
        <v>51.209168527746051</v>
      </c>
    </row>
    <row r="814" spans="1:9" ht="13.5" x14ac:dyDescent="0.25">
      <c r="A814" s="3">
        <v>43187</v>
      </c>
      <c r="B814" s="2">
        <v>4.2104999999999997</v>
      </c>
      <c r="C814" s="2">
        <f t="shared" si="108"/>
        <v>-3.6900000000000155E-2</v>
      </c>
      <c r="D814" s="2">
        <f t="shared" si="109"/>
        <v>0</v>
      </c>
      <c r="E814" s="2">
        <f t="shared" si="110"/>
        <v>3.6900000000000155E-2</v>
      </c>
      <c r="F814" s="2">
        <f t="shared" si="115"/>
        <v>1.36256598658659E-2</v>
      </c>
      <c r="G814" s="2">
        <f t="shared" si="115"/>
        <v>1.561790660257476E-2</v>
      </c>
      <c r="H814" s="2">
        <f t="shared" si="112"/>
        <v>0.87243829871665257</v>
      </c>
      <c r="I814" s="2">
        <f t="shared" si="113"/>
        <v>46.593700807904412</v>
      </c>
    </row>
    <row r="815" spans="1:9" ht="13.5" x14ac:dyDescent="0.25">
      <c r="A815" s="3">
        <v>43188</v>
      </c>
      <c r="B815" s="2">
        <v>4.2104999999999997</v>
      </c>
      <c r="C815" s="2">
        <f t="shared" si="108"/>
        <v>0</v>
      </c>
      <c r="D815" s="2">
        <f t="shared" si="109"/>
        <v>0</v>
      </c>
      <c r="E815" s="2">
        <f t="shared" si="110"/>
        <v>0</v>
      </c>
      <c r="F815" s="2">
        <f t="shared" si="115"/>
        <v>1.2652398446875478E-2</v>
      </c>
      <c r="G815" s="2">
        <f t="shared" si="115"/>
        <v>1.450234184524799E-2</v>
      </c>
      <c r="H815" s="2">
        <f t="shared" si="112"/>
        <v>0.87243829871665268</v>
      </c>
      <c r="I815" s="2">
        <f t="shared" si="113"/>
        <v>46.593700807904412</v>
      </c>
    </row>
    <row r="816" spans="1:9" ht="13.5" x14ac:dyDescent="0.25">
      <c r="A816" s="3">
        <v>43189</v>
      </c>
      <c r="B816" s="2">
        <v>4.3028000000000004</v>
      </c>
      <c r="C816" s="2">
        <f t="shared" si="108"/>
        <v>9.2300000000000715E-2</v>
      </c>
      <c r="D816" s="2">
        <f t="shared" si="109"/>
        <v>9.2300000000000715E-2</v>
      </c>
      <c r="E816" s="2">
        <f t="shared" si="110"/>
        <v>0</v>
      </c>
      <c r="F816" s="2">
        <f t="shared" si="115"/>
        <v>1.834151284352728E-2</v>
      </c>
      <c r="G816" s="2">
        <f t="shared" si="115"/>
        <v>1.3466460284873133E-2</v>
      </c>
      <c r="H816" s="2">
        <f t="shared" si="112"/>
        <v>1.3620144013739297</v>
      </c>
      <c r="I816" s="2">
        <f t="shared" si="113"/>
        <v>57.663255591569516</v>
      </c>
    </row>
    <row r="817" spans="1:9" ht="13.5" x14ac:dyDescent="0.25">
      <c r="A817" s="3">
        <v>43192</v>
      </c>
      <c r="B817" s="2">
        <v>4.3028000000000004</v>
      </c>
      <c r="C817" s="2">
        <f t="shared" si="108"/>
        <v>0</v>
      </c>
      <c r="D817" s="2">
        <f t="shared" si="109"/>
        <v>0</v>
      </c>
      <c r="E817" s="2">
        <f t="shared" si="110"/>
        <v>0</v>
      </c>
      <c r="F817" s="2">
        <f t="shared" si="115"/>
        <v>1.703140478327533E-2</v>
      </c>
      <c r="G817" s="2">
        <f t="shared" si="115"/>
        <v>1.2504570264525052E-2</v>
      </c>
      <c r="H817" s="2">
        <f t="shared" si="112"/>
        <v>1.3620144013739297</v>
      </c>
      <c r="I817" s="2">
        <f t="shared" si="113"/>
        <v>57.663255591569516</v>
      </c>
    </row>
    <row r="818" spans="1:9" ht="13.5" x14ac:dyDescent="0.25">
      <c r="A818" s="3">
        <v>43193</v>
      </c>
      <c r="B818" s="2">
        <v>4.3212999999999999</v>
      </c>
      <c r="C818" s="2">
        <f t="shared" si="108"/>
        <v>1.8499999999999517E-2</v>
      </c>
      <c r="D818" s="2">
        <f t="shared" si="109"/>
        <v>1.8499999999999517E-2</v>
      </c>
      <c r="E818" s="2">
        <f t="shared" si="110"/>
        <v>0</v>
      </c>
      <c r="F818" s="2">
        <f t="shared" si="115"/>
        <v>1.7136304441612772E-2</v>
      </c>
      <c r="G818" s="2">
        <f t="shared" si="115"/>
        <v>1.1611386674201835E-2</v>
      </c>
      <c r="H818" s="2">
        <f t="shared" si="112"/>
        <v>1.4758189458702804</v>
      </c>
      <c r="I818" s="2">
        <f t="shared" si="113"/>
        <v>59.60932435435064</v>
      </c>
    </row>
    <row r="819" spans="1:9" ht="13.5" x14ac:dyDescent="0.25">
      <c r="A819" s="3">
        <v>43194</v>
      </c>
      <c r="B819" s="2">
        <v>4.3028000000000004</v>
      </c>
      <c r="C819" s="2">
        <f t="shared" si="108"/>
        <v>-1.8499999999999517E-2</v>
      </c>
      <c r="D819" s="2">
        <f t="shared" si="109"/>
        <v>0</v>
      </c>
      <c r="E819" s="2">
        <f t="shared" si="110"/>
        <v>1.8499999999999517E-2</v>
      </c>
      <c r="F819" s="2">
        <f t="shared" si="115"/>
        <v>1.5912282695783288E-2</v>
      </c>
      <c r="G819" s="2">
        <f t="shared" si="115"/>
        <v>1.2103430483187383E-2</v>
      </c>
      <c r="H819" s="2">
        <f t="shared" si="112"/>
        <v>1.3146919559613037</v>
      </c>
      <c r="I819" s="2">
        <f t="shared" si="113"/>
        <v>56.797707037233181</v>
      </c>
    </row>
    <row r="820" spans="1:9" ht="13.5" x14ac:dyDescent="0.25">
      <c r="A820" s="3">
        <v>43195</v>
      </c>
      <c r="B820" s="2">
        <v>4.3028000000000004</v>
      </c>
      <c r="C820" s="2">
        <f t="shared" si="108"/>
        <v>0</v>
      </c>
      <c r="D820" s="2">
        <f t="shared" si="109"/>
        <v>0</v>
      </c>
      <c r="E820" s="2">
        <f t="shared" si="110"/>
        <v>0</v>
      </c>
      <c r="F820" s="2">
        <f t="shared" si="115"/>
        <v>1.477569107465591E-2</v>
      </c>
      <c r="G820" s="2">
        <f t="shared" si="115"/>
        <v>1.1238899734388283E-2</v>
      </c>
      <c r="H820" s="2">
        <f t="shared" si="112"/>
        <v>1.3146919559613039</v>
      </c>
      <c r="I820" s="2">
        <f t="shared" si="113"/>
        <v>56.797707037233181</v>
      </c>
    </row>
    <row r="821" spans="1:9" ht="13.5" x14ac:dyDescent="0.25">
      <c r="A821" s="3">
        <v>43196</v>
      </c>
      <c r="B821" s="2">
        <v>4.3028000000000004</v>
      </c>
      <c r="C821" s="2">
        <f t="shared" si="108"/>
        <v>0</v>
      </c>
      <c r="D821" s="2">
        <f t="shared" si="109"/>
        <v>0</v>
      </c>
      <c r="E821" s="2">
        <f t="shared" si="110"/>
        <v>0</v>
      </c>
      <c r="F821" s="2">
        <f t="shared" si="115"/>
        <v>1.3720284569323346E-2</v>
      </c>
      <c r="G821" s="2">
        <f t="shared" si="115"/>
        <v>1.0436121181931978E-2</v>
      </c>
      <c r="H821" s="2">
        <f t="shared" si="112"/>
        <v>1.3146919559613039</v>
      </c>
      <c r="I821" s="2">
        <f t="shared" si="113"/>
        <v>56.797707037233181</v>
      </c>
    </row>
    <row r="822" spans="1:9" ht="13.5" x14ac:dyDescent="0.25">
      <c r="A822" s="3">
        <v>43200</v>
      </c>
      <c r="B822" s="2">
        <v>4.2991000000000001</v>
      </c>
      <c r="C822" s="2">
        <f t="shared" si="108"/>
        <v>-3.7000000000002586E-3</v>
      </c>
      <c r="D822" s="2">
        <f t="shared" si="109"/>
        <v>0</v>
      </c>
      <c r="E822" s="2">
        <f t="shared" si="110"/>
        <v>3.7000000000002586E-3</v>
      </c>
      <c r="F822" s="2">
        <f t="shared" si="115"/>
        <v>1.2740264242943108E-2</v>
      </c>
      <c r="G822" s="2">
        <f t="shared" si="115"/>
        <v>9.9549696689368548E-3</v>
      </c>
      <c r="H822" s="2">
        <f t="shared" si="112"/>
        <v>1.2797893581431383</v>
      </c>
      <c r="I822" s="2">
        <f t="shared" si="113"/>
        <v>56.136298451077593</v>
      </c>
    </row>
    <row r="823" spans="1:9" ht="13.5" x14ac:dyDescent="0.25">
      <c r="A823" s="3">
        <v>43201</v>
      </c>
      <c r="B823" s="2">
        <v>4.3028000000000004</v>
      </c>
      <c r="C823" s="2">
        <f t="shared" si="108"/>
        <v>3.7000000000002586E-3</v>
      </c>
      <c r="D823" s="2">
        <f t="shared" si="109"/>
        <v>3.7000000000002586E-3</v>
      </c>
      <c r="E823" s="2">
        <f t="shared" si="110"/>
        <v>0</v>
      </c>
      <c r="F823" s="2">
        <f t="shared" si="115"/>
        <v>1.2094531082732904E-2</v>
      </c>
      <c r="G823" s="2">
        <f t="shared" si="115"/>
        <v>9.2439004068699364E-3</v>
      </c>
      <c r="H823" s="2">
        <f t="shared" si="112"/>
        <v>1.3083796395885463</v>
      </c>
      <c r="I823" s="2">
        <f t="shared" si="113"/>
        <v>56.679569389277596</v>
      </c>
    </row>
    <row r="824" spans="1:9" ht="13.5" x14ac:dyDescent="0.25">
      <c r="A824" s="3">
        <v>43202</v>
      </c>
      <c r="B824" s="2">
        <v>4.3028000000000004</v>
      </c>
      <c r="C824" s="2">
        <f t="shared" si="108"/>
        <v>0</v>
      </c>
      <c r="D824" s="2">
        <f t="shared" si="109"/>
        <v>0</v>
      </c>
      <c r="E824" s="2">
        <f t="shared" si="110"/>
        <v>0</v>
      </c>
      <c r="F824" s="2">
        <f t="shared" si="115"/>
        <v>1.123063600539484E-2</v>
      </c>
      <c r="G824" s="2">
        <f t="shared" si="115"/>
        <v>8.5836218063792269E-3</v>
      </c>
      <c r="H824" s="2">
        <f t="shared" si="112"/>
        <v>1.3083796395885463</v>
      </c>
      <c r="I824" s="2">
        <f t="shared" si="113"/>
        <v>56.679569389277596</v>
      </c>
    </row>
    <row r="825" spans="1:9" ht="13.5" x14ac:dyDescent="0.25">
      <c r="A825" s="3">
        <v>43203</v>
      </c>
      <c r="B825" s="2">
        <v>4.1772</v>
      </c>
      <c r="C825" s="2">
        <f t="shared" si="108"/>
        <v>-0.12560000000000038</v>
      </c>
      <c r="D825" s="2">
        <f t="shared" si="109"/>
        <v>0</v>
      </c>
      <c r="E825" s="2">
        <f t="shared" si="110"/>
        <v>0.12560000000000038</v>
      </c>
      <c r="F825" s="2">
        <f t="shared" si="115"/>
        <v>1.0428447719295209E-2</v>
      </c>
      <c r="G825" s="2">
        <f t="shared" si="115"/>
        <v>1.6941934534495023E-2</v>
      </c>
      <c r="H825" s="2">
        <f t="shared" si="112"/>
        <v>0.61554055105466987</v>
      </c>
      <c r="I825" s="2">
        <f t="shared" si="113"/>
        <v>38.101213284484125</v>
      </c>
    </row>
    <row r="826" spans="1:9" ht="13.5" x14ac:dyDescent="0.25">
      <c r="A826" s="3">
        <v>43206</v>
      </c>
      <c r="B826" s="2">
        <v>4.1772</v>
      </c>
      <c r="C826" s="2">
        <f t="shared" si="108"/>
        <v>0</v>
      </c>
      <c r="D826" s="2">
        <f t="shared" si="109"/>
        <v>0</v>
      </c>
      <c r="E826" s="2">
        <f t="shared" si="110"/>
        <v>0</v>
      </c>
      <c r="F826" s="2">
        <f t="shared" si="115"/>
        <v>9.6835585964884091E-3</v>
      </c>
      <c r="G826" s="2">
        <f t="shared" si="115"/>
        <v>1.5731796353459664E-2</v>
      </c>
      <c r="H826" s="2">
        <f t="shared" si="112"/>
        <v>0.61554055105466998</v>
      </c>
      <c r="I826" s="2">
        <f t="shared" si="113"/>
        <v>38.101213284484132</v>
      </c>
    </row>
    <row r="827" spans="1:9" ht="13.5" x14ac:dyDescent="0.25">
      <c r="A827" s="3">
        <v>43207</v>
      </c>
      <c r="B827" s="2">
        <v>4.1734999999999998</v>
      </c>
      <c r="C827" s="2">
        <f t="shared" si="108"/>
        <v>-3.7000000000002586E-3</v>
      </c>
      <c r="D827" s="2">
        <f t="shared" si="109"/>
        <v>0</v>
      </c>
      <c r="E827" s="2">
        <f t="shared" si="110"/>
        <v>3.7000000000002586E-3</v>
      </c>
      <c r="F827" s="2">
        <f t="shared" si="115"/>
        <v>8.9918758395963784E-3</v>
      </c>
      <c r="G827" s="2">
        <f t="shared" si="115"/>
        <v>1.4872382328212563E-2</v>
      </c>
      <c r="H827" s="2">
        <f t="shared" si="112"/>
        <v>0.60460225141865798</v>
      </c>
      <c r="I827" s="2">
        <f t="shared" si="113"/>
        <v>37.679259821810554</v>
      </c>
    </row>
    <row r="828" spans="1:9" ht="13.5" x14ac:dyDescent="0.25">
      <c r="A828" s="3">
        <v>43208</v>
      </c>
      <c r="B828" s="2">
        <v>4.2843999999999998</v>
      </c>
      <c r="C828" s="2">
        <f t="shared" si="108"/>
        <v>0.1109</v>
      </c>
      <c r="D828" s="2">
        <f t="shared" si="109"/>
        <v>0.1109</v>
      </c>
      <c r="E828" s="2">
        <f t="shared" si="110"/>
        <v>0</v>
      </c>
      <c r="F828" s="2">
        <f t="shared" si="115"/>
        <v>1.6271027565339494E-2</v>
      </c>
      <c r="G828" s="2">
        <f t="shared" si="115"/>
        <v>1.3810069304768807E-2</v>
      </c>
      <c r="H828" s="2">
        <f t="shared" si="112"/>
        <v>1.1782002831601204</v>
      </c>
      <c r="I828" s="2">
        <f t="shared" si="113"/>
        <v>54.090539436107058</v>
      </c>
    </row>
    <row r="829" spans="1:9" ht="13.5" x14ac:dyDescent="0.25">
      <c r="A829" s="3">
        <v>43209</v>
      </c>
      <c r="B829" s="2">
        <v>4.2843999999999998</v>
      </c>
      <c r="C829" s="2">
        <f t="shared" si="108"/>
        <v>0</v>
      </c>
      <c r="D829" s="2">
        <f t="shared" si="109"/>
        <v>0</v>
      </c>
      <c r="E829" s="2">
        <f t="shared" si="110"/>
        <v>0</v>
      </c>
      <c r="F829" s="2">
        <f t="shared" ref="F829:G844" si="116">((F828*13)+D829)/14</f>
        <v>1.5108811310672389E-2</v>
      </c>
      <c r="G829" s="2">
        <f t="shared" si="116"/>
        <v>1.2823635782999606E-2</v>
      </c>
      <c r="H829" s="2">
        <f t="shared" si="112"/>
        <v>1.1782002831601204</v>
      </c>
      <c r="I829" s="2">
        <f t="shared" si="113"/>
        <v>54.090539436107058</v>
      </c>
    </row>
    <row r="830" spans="1:9" ht="13.5" x14ac:dyDescent="0.25">
      <c r="A830" s="3">
        <v>43210</v>
      </c>
      <c r="B830" s="2">
        <v>4.2473999999999998</v>
      </c>
      <c r="C830" s="2">
        <f t="shared" si="108"/>
        <v>-3.6999999999999922E-2</v>
      </c>
      <c r="D830" s="2">
        <f t="shared" si="109"/>
        <v>0</v>
      </c>
      <c r="E830" s="2">
        <f t="shared" si="110"/>
        <v>3.6999999999999922E-2</v>
      </c>
      <c r="F830" s="2">
        <f t="shared" si="116"/>
        <v>1.4029610502767218E-2</v>
      </c>
      <c r="G830" s="2">
        <f t="shared" si="116"/>
        <v>1.455051894135677E-2</v>
      </c>
      <c r="H830" s="2">
        <f t="shared" si="112"/>
        <v>0.9642000095880443</v>
      </c>
      <c r="I830" s="2">
        <f t="shared" si="113"/>
        <v>49.088687754882351</v>
      </c>
    </row>
    <row r="831" spans="1:9" ht="13.5" x14ac:dyDescent="0.25">
      <c r="A831" s="3">
        <v>43213</v>
      </c>
      <c r="B831" s="2">
        <v>4.1772</v>
      </c>
      <c r="C831" s="2">
        <f t="shared" si="108"/>
        <v>-7.0199999999999818E-2</v>
      </c>
      <c r="D831" s="2">
        <f t="shared" si="109"/>
        <v>0</v>
      </c>
      <c r="E831" s="2">
        <f t="shared" si="110"/>
        <v>7.0199999999999818E-2</v>
      </c>
      <c r="F831" s="2">
        <f t="shared" si="116"/>
        <v>1.3027495466855275E-2</v>
      </c>
      <c r="G831" s="2">
        <f t="shared" si="116"/>
        <v>1.8525481874116987E-2</v>
      </c>
      <c r="H831" s="2">
        <f t="shared" si="112"/>
        <v>0.70322032945640867</v>
      </c>
      <c r="I831" s="2">
        <f t="shared" si="113"/>
        <v>41.287689989048275</v>
      </c>
    </row>
    <row r="832" spans="1:9" ht="13.5" x14ac:dyDescent="0.25">
      <c r="A832" s="3">
        <v>43214</v>
      </c>
      <c r="B832" s="2">
        <v>4.1920000000000002</v>
      </c>
      <c r="C832" s="2">
        <f t="shared" si="108"/>
        <v>1.4800000000000146E-2</v>
      </c>
      <c r="D832" s="2">
        <f t="shared" si="109"/>
        <v>1.4800000000000146E-2</v>
      </c>
      <c r="E832" s="2">
        <f t="shared" si="110"/>
        <v>0</v>
      </c>
      <c r="F832" s="2">
        <f t="shared" si="116"/>
        <v>1.315410293350848E-2</v>
      </c>
      <c r="G832" s="2">
        <f t="shared" si="116"/>
        <v>1.7202233168822918E-2</v>
      </c>
      <c r="H832" s="2">
        <f t="shared" si="112"/>
        <v>0.76467414459587657</v>
      </c>
      <c r="I832" s="2">
        <f t="shared" si="113"/>
        <v>43.332314180360619</v>
      </c>
    </row>
    <row r="833" spans="1:9" ht="13.5" x14ac:dyDescent="0.25">
      <c r="A833" s="3">
        <v>43215</v>
      </c>
      <c r="B833" s="2">
        <v>4.2473999999999998</v>
      </c>
      <c r="C833" s="2">
        <f t="shared" si="108"/>
        <v>5.5399999999999672E-2</v>
      </c>
      <c r="D833" s="2">
        <f t="shared" si="109"/>
        <v>5.5399999999999672E-2</v>
      </c>
      <c r="E833" s="2">
        <f t="shared" si="110"/>
        <v>0</v>
      </c>
      <c r="F833" s="2">
        <f t="shared" si="116"/>
        <v>1.6171667009686422E-2</v>
      </c>
      <c r="G833" s="2">
        <f t="shared" si="116"/>
        <v>1.5973502228192708E-2</v>
      </c>
      <c r="H833" s="2">
        <f t="shared" si="112"/>
        <v>1.0124058442953081</v>
      </c>
      <c r="I833" s="2">
        <f t="shared" si="113"/>
        <v>50.308234154916505</v>
      </c>
    </row>
    <row r="834" spans="1:9" ht="13.5" x14ac:dyDescent="0.25">
      <c r="A834" s="3">
        <v>43216</v>
      </c>
      <c r="B834" s="2">
        <v>4.2473999999999998</v>
      </c>
      <c r="C834" s="2">
        <f t="shared" si="108"/>
        <v>0</v>
      </c>
      <c r="D834" s="2">
        <f t="shared" si="109"/>
        <v>0</v>
      </c>
      <c r="E834" s="2">
        <f t="shared" si="110"/>
        <v>0</v>
      </c>
      <c r="F834" s="2">
        <f t="shared" si="116"/>
        <v>1.5016547937565964E-2</v>
      </c>
      <c r="G834" s="2">
        <f t="shared" si="116"/>
        <v>1.4832537783321801E-2</v>
      </c>
      <c r="H834" s="2">
        <f t="shared" si="112"/>
        <v>1.0124058442953079</v>
      </c>
      <c r="I834" s="2">
        <f t="shared" si="113"/>
        <v>50.308234154916498</v>
      </c>
    </row>
    <row r="835" spans="1:9" ht="13.5" x14ac:dyDescent="0.25">
      <c r="A835" s="3">
        <v>43217</v>
      </c>
      <c r="B835" s="2">
        <v>4.2473999999999998</v>
      </c>
      <c r="C835" s="2">
        <f t="shared" ref="C835:C898" si="117">B835-B834</f>
        <v>0</v>
      </c>
      <c r="D835" s="2">
        <f t="shared" ref="D835:D898" si="118">IF(C835&gt;0,C835,0)</f>
        <v>0</v>
      </c>
      <c r="E835" s="2">
        <f t="shared" ref="E835:E898" si="119">IF(C835&lt;0,-C835,0)</f>
        <v>0</v>
      </c>
      <c r="F835" s="2">
        <f t="shared" si="116"/>
        <v>1.3943937370596968E-2</v>
      </c>
      <c r="G835" s="2">
        <f t="shared" si="116"/>
        <v>1.3773070798798815E-2</v>
      </c>
      <c r="H835" s="2">
        <f t="shared" si="112"/>
        <v>1.0124058442953081</v>
      </c>
      <c r="I835" s="2">
        <f t="shared" si="113"/>
        <v>50.308234154916505</v>
      </c>
    </row>
    <row r="836" spans="1:9" ht="13.5" x14ac:dyDescent="0.25">
      <c r="A836" s="3">
        <v>43220</v>
      </c>
      <c r="B836" s="2">
        <v>4.2473999999999998</v>
      </c>
      <c r="C836" s="2">
        <f t="shared" si="117"/>
        <v>0</v>
      </c>
      <c r="D836" s="2">
        <f t="shared" si="118"/>
        <v>0</v>
      </c>
      <c r="E836" s="2">
        <f t="shared" si="119"/>
        <v>0</v>
      </c>
      <c r="F836" s="2">
        <f t="shared" si="116"/>
        <v>1.2947941844125756E-2</v>
      </c>
      <c r="G836" s="2">
        <f t="shared" si="116"/>
        <v>1.2789280027456043E-2</v>
      </c>
      <c r="H836" s="2">
        <f t="shared" si="112"/>
        <v>1.0124058442953081</v>
      </c>
      <c r="I836" s="2">
        <f t="shared" si="113"/>
        <v>50.308234154916505</v>
      </c>
    </row>
    <row r="837" spans="1:9" ht="13.5" x14ac:dyDescent="0.25">
      <c r="A837" s="3">
        <v>43222</v>
      </c>
      <c r="B837" s="2">
        <v>4.1440000000000001</v>
      </c>
      <c r="C837" s="2">
        <f t="shared" si="117"/>
        <v>-0.10339999999999971</v>
      </c>
      <c r="D837" s="2">
        <f t="shared" si="118"/>
        <v>0</v>
      </c>
      <c r="E837" s="2">
        <f t="shared" si="119"/>
        <v>0.10339999999999971</v>
      </c>
      <c r="F837" s="2">
        <f t="shared" si="116"/>
        <v>1.202308885525963E-2</v>
      </c>
      <c r="G837" s="2">
        <f t="shared" si="116"/>
        <v>1.9261474311209163E-2</v>
      </c>
      <c r="H837" s="2">
        <f t="shared" si="112"/>
        <v>0.62420397634166691</v>
      </c>
      <c r="I837" s="2">
        <f t="shared" si="113"/>
        <v>38.431378412680331</v>
      </c>
    </row>
    <row r="838" spans="1:9" ht="13.5" x14ac:dyDescent="0.25">
      <c r="A838" s="3">
        <v>43223</v>
      </c>
      <c r="B838" s="2">
        <v>4.1440000000000001</v>
      </c>
      <c r="C838" s="2">
        <f t="shared" si="117"/>
        <v>0</v>
      </c>
      <c r="D838" s="2">
        <f t="shared" si="118"/>
        <v>0</v>
      </c>
      <c r="E838" s="2">
        <f t="shared" si="119"/>
        <v>0</v>
      </c>
      <c r="F838" s="2">
        <f t="shared" si="116"/>
        <v>1.1164296794169656E-2</v>
      </c>
      <c r="G838" s="2">
        <f t="shared" si="116"/>
        <v>1.7885654717551363E-2</v>
      </c>
      <c r="H838" s="2">
        <f t="shared" si="112"/>
        <v>0.62420397634166702</v>
      </c>
      <c r="I838" s="2">
        <f t="shared" si="113"/>
        <v>38.431378412680338</v>
      </c>
    </row>
    <row r="839" spans="1:9" ht="13.5" x14ac:dyDescent="0.25">
      <c r="A839" s="3">
        <v>43224</v>
      </c>
      <c r="B839" s="2">
        <v>4.2436999999999996</v>
      </c>
      <c r="C839" s="2">
        <f t="shared" si="117"/>
        <v>9.9699999999999456E-2</v>
      </c>
      <c r="D839" s="2">
        <f t="shared" si="118"/>
        <v>9.9699999999999456E-2</v>
      </c>
      <c r="E839" s="2">
        <f t="shared" si="119"/>
        <v>0</v>
      </c>
      <c r="F839" s="2">
        <f t="shared" si="116"/>
        <v>1.7488275594586069E-2</v>
      </c>
      <c r="G839" s="2">
        <f t="shared" si="116"/>
        <v>1.660810795201198E-2</v>
      </c>
      <c r="H839" s="2">
        <f t="shared" si="112"/>
        <v>1.0529962621339695</v>
      </c>
      <c r="I839" s="2">
        <f t="shared" si="113"/>
        <v>51.290705275782699</v>
      </c>
    </row>
    <row r="840" spans="1:9" ht="13.5" x14ac:dyDescent="0.25">
      <c r="A840" s="3">
        <v>43227</v>
      </c>
      <c r="B840" s="2">
        <v>4.2843999999999998</v>
      </c>
      <c r="C840" s="2">
        <f t="shared" si="117"/>
        <v>4.070000000000018E-2</v>
      </c>
      <c r="D840" s="2">
        <f t="shared" si="118"/>
        <v>4.070000000000018E-2</v>
      </c>
      <c r="E840" s="2">
        <f t="shared" si="119"/>
        <v>0</v>
      </c>
      <c r="F840" s="2">
        <f t="shared" si="116"/>
        <v>1.9146255909258503E-2</v>
      </c>
      <c r="G840" s="2">
        <f t="shared" si="116"/>
        <v>1.5421814526868267E-2</v>
      </c>
      <c r="H840" s="2">
        <f t="shared" si="112"/>
        <v>1.2415047448470751</v>
      </c>
      <c r="I840" s="2">
        <f t="shared" si="113"/>
        <v>55.387112059482874</v>
      </c>
    </row>
    <row r="841" spans="1:9" ht="13.5" x14ac:dyDescent="0.25">
      <c r="A841" s="3">
        <v>43228</v>
      </c>
      <c r="B841" s="2">
        <v>4.2843999999999998</v>
      </c>
      <c r="C841" s="2">
        <f t="shared" si="117"/>
        <v>0</v>
      </c>
      <c r="D841" s="2">
        <f t="shared" si="118"/>
        <v>0</v>
      </c>
      <c r="E841" s="2">
        <f t="shared" si="119"/>
        <v>0</v>
      </c>
      <c r="F841" s="2">
        <f t="shared" si="116"/>
        <v>1.7778666201454324E-2</v>
      </c>
      <c r="G841" s="2">
        <f t="shared" si="116"/>
        <v>1.4320256346377676E-2</v>
      </c>
      <c r="H841" s="2">
        <f t="shared" si="112"/>
        <v>1.2415047448470751</v>
      </c>
      <c r="I841" s="2">
        <f t="shared" si="113"/>
        <v>55.387112059482874</v>
      </c>
    </row>
    <row r="842" spans="1:9" ht="13.5" x14ac:dyDescent="0.25">
      <c r="A842" s="3">
        <v>43229</v>
      </c>
      <c r="B842" s="2">
        <v>4.3544999999999998</v>
      </c>
      <c r="C842" s="2">
        <f t="shared" si="117"/>
        <v>7.0100000000000051E-2</v>
      </c>
      <c r="D842" s="2">
        <f t="shared" si="118"/>
        <v>7.0100000000000051E-2</v>
      </c>
      <c r="E842" s="2">
        <f t="shared" si="119"/>
        <v>0</v>
      </c>
      <c r="F842" s="2">
        <f t="shared" si="116"/>
        <v>2.1515904329921873E-2</v>
      </c>
      <c r="G842" s="2">
        <f t="shared" si="116"/>
        <v>1.3297380893064984E-2</v>
      </c>
      <c r="H842" s="2">
        <f t="shared" si="112"/>
        <v>1.618055803842027</v>
      </c>
      <c r="I842" s="2">
        <f t="shared" si="113"/>
        <v>61.803717150242228</v>
      </c>
    </row>
    <row r="843" spans="1:9" ht="13.5" x14ac:dyDescent="0.25">
      <c r="A843" s="3">
        <v>43230</v>
      </c>
      <c r="B843" s="2">
        <v>4.3175999999999997</v>
      </c>
      <c r="C843" s="2">
        <f t="shared" si="117"/>
        <v>-3.6900000000000155E-2</v>
      </c>
      <c r="D843" s="2">
        <f t="shared" si="118"/>
        <v>0</v>
      </c>
      <c r="E843" s="2">
        <f t="shared" si="119"/>
        <v>3.6900000000000155E-2</v>
      </c>
      <c r="F843" s="2">
        <f t="shared" si="116"/>
        <v>1.9979054020641738E-2</v>
      </c>
      <c r="G843" s="2">
        <f t="shared" si="116"/>
        <v>1.4983282257846068E-2</v>
      </c>
      <c r="H843" s="2">
        <f t="shared" si="112"/>
        <v>1.3334230562318621</v>
      </c>
      <c r="I843" s="2">
        <f t="shared" si="113"/>
        <v>57.144505051096303</v>
      </c>
    </row>
    <row r="844" spans="1:9" ht="13.5" x14ac:dyDescent="0.25">
      <c r="A844" s="3">
        <v>43231</v>
      </c>
      <c r="B844" s="2">
        <v>4.3175999999999997</v>
      </c>
      <c r="C844" s="2">
        <f t="shared" si="117"/>
        <v>0</v>
      </c>
      <c r="D844" s="2">
        <f t="shared" si="118"/>
        <v>0</v>
      </c>
      <c r="E844" s="2">
        <f t="shared" si="119"/>
        <v>0</v>
      </c>
      <c r="F844" s="2">
        <f t="shared" si="116"/>
        <v>1.8551978733453042E-2</v>
      </c>
      <c r="G844" s="2">
        <f t="shared" si="116"/>
        <v>1.3913047810857063E-2</v>
      </c>
      <c r="H844" s="2">
        <f t="shared" si="112"/>
        <v>1.3334230562318619</v>
      </c>
      <c r="I844" s="2">
        <f t="shared" si="113"/>
        <v>57.144505051096289</v>
      </c>
    </row>
    <row r="845" spans="1:9" ht="13.5" x14ac:dyDescent="0.25">
      <c r="A845" s="3">
        <v>43234</v>
      </c>
      <c r="B845" s="2">
        <v>4.3212999999999999</v>
      </c>
      <c r="C845" s="2">
        <f t="shared" si="117"/>
        <v>3.7000000000002586E-3</v>
      </c>
      <c r="D845" s="2">
        <f t="shared" si="118"/>
        <v>3.7000000000002586E-3</v>
      </c>
      <c r="E845" s="2">
        <f t="shared" si="119"/>
        <v>0</v>
      </c>
      <c r="F845" s="2">
        <f t="shared" ref="F845:G860" si="120">((F844*13)+D845)/14</f>
        <v>1.7491123109634986E-2</v>
      </c>
      <c r="G845" s="2">
        <f t="shared" si="120"/>
        <v>1.2919258681510131E-2</v>
      </c>
      <c r="H845" s="2">
        <f t="shared" si="112"/>
        <v>1.3538797806307608</v>
      </c>
      <c r="I845" s="2">
        <f t="shared" si="113"/>
        <v>57.516946777458898</v>
      </c>
    </row>
    <row r="846" spans="1:9" ht="13.5" x14ac:dyDescent="0.25">
      <c r="A846" s="3">
        <v>43235</v>
      </c>
      <c r="B846" s="2">
        <v>4.3952</v>
      </c>
      <c r="C846" s="2">
        <f t="shared" si="117"/>
        <v>7.3900000000000077E-2</v>
      </c>
      <c r="D846" s="2">
        <f t="shared" si="118"/>
        <v>7.3900000000000077E-2</v>
      </c>
      <c r="E846" s="2">
        <f t="shared" si="119"/>
        <v>0</v>
      </c>
      <c r="F846" s="2">
        <f t="shared" si="120"/>
        <v>2.1520328601803921E-2</v>
      </c>
      <c r="G846" s="2">
        <f t="shared" si="120"/>
        <v>1.1996454489973692E-2</v>
      </c>
      <c r="H846" s="2">
        <f t="shared" si="112"/>
        <v>1.7938907382835505</v>
      </c>
      <c r="I846" s="2">
        <f t="shared" si="113"/>
        <v>64.20761963603637</v>
      </c>
    </row>
    <row r="847" spans="1:9" ht="13.5" x14ac:dyDescent="0.25">
      <c r="A847" s="3">
        <v>43236</v>
      </c>
      <c r="B847" s="2">
        <v>4.3582000000000001</v>
      </c>
      <c r="C847" s="2">
        <f t="shared" si="117"/>
        <v>-3.6999999999999922E-2</v>
      </c>
      <c r="D847" s="2">
        <f t="shared" si="118"/>
        <v>0</v>
      </c>
      <c r="E847" s="2">
        <f t="shared" si="119"/>
        <v>3.6999999999999922E-2</v>
      </c>
      <c r="F847" s="2">
        <f t="shared" si="120"/>
        <v>1.9983162273103643E-2</v>
      </c>
      <c r="G847" s="2">
        <f t="shared" si="120"/>
        <v>1.3782422026404137E-2</v>
      </c>
      <c r="H847" s="2">
        <f t="shared" si="112"/>
        <v>1.4499020734396488</v>
      </c>
      <c r="I847" s="2">
        <f t="shared" si="113"/>
        <v>59.182041974600004</v>
      </c>
    </row>
    <row r="848" spans="1:9" ht="13.5" x14ac:dyDescent="0.25">
      <c r="A848" s="3">
        <v>43237</v>
      </c>
      <c r="B848" s="2">
        <v>4.3212999999999999</v>
      </c>
      <c r="C848" s="2">
        <f t="shared" si="117"/>
        <v>-3.6900000000000155E-2</v>
      </c>
      <c r="D848" s="2">
        <f t="shared" si="118"/>
        <v>0</v>
      </c>
      <c r="E848" s="2">
        <f t="shared" si="119"/>
        <v>3.6900000000000155E-2</v>
      </c>
      <c r="F848" s="2">
        <f t="shared" si="120"/>
        <v>1.8555793539310524E-2</v>
      </c>
      <c r="G848" s="2">
        <f t="shared" si="120"/>
        <v>1.543367759594671E-2</v>
      </c>
      <c r="H848" s="2">
        <f t="shared" si="112"/>
        <v>1.2022924169534139</v>
      </c>
      <c r="I848" s="2">
        <f t="shared" si="113"/>
        <v>54.592769229829599</v>
      </c>
    </row>
    <row r="849" spans="1:9" ht="13.5" x14ac:dyDescent="0.25">
      <c r="A849" s="3">
        <v>43238</v>
      </c>
      <c r="B849" s="2">
        <v>4.3212999999999999</v>
      </c>
      <c r="C849" s="2">
        <f t="shared" si="117"/>
        <v>0</v>
      </c>
      <c r="D849" s="2">
        <f t="shared" si="118"/>
        <v>0</v>
      </c>
      <c r="E849" s="2">
        <f t="shared" si="119"/>
        <v>0</v>
      </c>
      <c r="F849" s="2">
        <f t="shared" si="120"/>
        <v>1.7230379715074056E-2</v>
      </c>
      <c r="G849" s="2">
        <f t="shared" si="120"/>
        <v>1.4331272053379088E-2</v>
      </c>
      <c r="H849" s="2">
        <f t="shared" ref="H849:H912" si="121">F849/G849</f>
        <v>1.2022924169534137</v>
      </c>
      <c r="I849" s="2">
        <f t="shared" ref="I849:I912" si="122">IF(G849=0,100,100-(100/(1+H849)))</f>
        <v>54.592769229829599</v>
      </c>
    </row>
    <row r="850" spans="1:9" ht="13.5" x14ac:dyDescent="0.25">
      <c r="A850" s="3">
        <v>43241</v>
      </c>
      <c r="B850" s="2">
        <v>4.3582000000000001</v>
      </c>
      <c r="C850" s="2">
        <f t="shared" si="117"/>
        <v>3.6900000000000155E-2</v>
      </c>
      <c r="D850" s="2">
        <f t="shared" si="118"/>
        <v>3.6900000000000155E-2</v>
      </c>
      <c r="E850" s="2">
        <f t="shared" si="119"/>
        <v>0</v>
      </c>
      <c r="F850" s="2">
        <f t="shared" si="120"/>
        <v>1.8635352592568776E-2</v>
      </c>
      <c r="G850" s="2">
        <f t="shared" si="120"/>
        <v>1.3307609763852011E-2</v>
      </c>
      <c r="H850" s="2">
        <f t="shared" si="121"/>
        <v>1.4003531004635201</v>
      </c>
      <c r="I850" s="2">
        <f t="shared" si="122"/>
        <v>58.339462647937296</v>
      </c>
    </row>
    <row r="851" spans="1:9" ht="13.5" x14ac:dyDescent="0.25">
      <c r="A851" s="3">
        <v>43242</v>
      </c>
      <c r="B851" s="2">
        <v>4.3582000000000001</v>
      </c>
      <c r="C851" s="2">
        <f t="shared" si="117"/>
        <v>0</v>
      </c>
      <c r="D851" s="2">
        <f t="shared" si="118"/>
        <v>0</v>
      </c>
      <c r="E851" s="2">
        <f t="shared" si="119"/>
        <v>0</v>
      </c>
      <c r="F851" s="2">
        <f t="shared" si="120"/>
        <v>1.7304255978813864E-2</v>
      </c>
      <c r="G851" s="2">
        <f t="shared" si="120"/>
        <v>1.2357066209291154E-2</v>
      </c>
      <c r="H851" s="2">
        <f t="shared" si="121"/>
        <v>1.4003531004635201</v>
      </c>
      <c r="I851" s="2">
        <f t="shared" si="122"/>
        <v>58.339462647937296</v>
      </c>
    </row>
    <row r="852" spans="1:9" ht="13.5" x14ac:dyDescent="0.25">
      <c r="A852" s="3">
        <v>43243</v>
      </c>
      <c r="B852" s="2">
        <v>4.3582000000000001</v>
      </c>
      <c r="C852" s="2">
        <f t="shared" si="117"/>
        <v>0</v>
      </c>
      <c r="D852" s="2">
        <f t="shared" si="118"/>
        <v>0</v>
      </c>
      <c r="E852" s="2">
        <f t="shared" si="119"/>
        <v>0</v>
      </c>
      <c r="F852" s="2">
        <f t="shared" si="120"/>
        <v>1.6068237694612873E-2</v>
      </c>
      <c r="G852" s="2">
        <f t="shared" si="120"/>
        <v>1.1474418622913216E-2</v>
      </c>
      <c r="H852" s="2">
        <f t="shared" si="121"/>
        <v>1.4003531004635199</v>
      </c>
      <c r="I852" s="2">
        <f t="shared" si="122"/>
        <v>58.339462647937296</v>
      </c>
    </row>
    <row r="853" spans="1:9" ht="13.5" x14ac:dyDescent="0.25">
      <c r="A853" s="3">
        <v>43244</v>
      </c>
      <c r="B853" s="2">
        <v>4.3212999999999999</v>
      </c>
      <c r="C853" s="2">
        <f t="shared" si="117"/>
        <v>-3.6900000000000155E-2</v>
      </c>
      <c r="D853" s="2">
        <f t="shared" si="118"/>
        <v>0</v>
      </c>
      <c r="E853" s="2">
        <f t="shared" si="119"/>
        <v>3.6900000000000155E-2</v>
      </c>
      <c r="F853" s="2">
        <f t="shared" si="120"/>
        <v>1.4920506430711954E-2</v>
      </c>
      <c r="G853" s="2">
        <f t="shared" si="120"/>
        <v>1.3290531578419426E-2</v>
      </c>
      <c r="H853" s="2">
        <f t="shared" si="121"/>
        <v>1.1226418102748583</v>
      </c>
      <c r="I853" s="2">
        <f t="shared" si="122"/>
        <v>52.888895565921644</v>
      </c>
    </row>
    <row r="854" spans="1:9" ht="13.5" x14ac:dyDescent="0.25">
      <c r="A854" s="3">
        <v>43245</v>
      </c>
      <c r="B854" s="2">
        <v>4.3952</v>
      </c>
      <c r="C854" s="2">
        <f t="shared" si="117"/>
        <v>7.3900000000000077E-2</v>
      </c>
      <c r="D854" s="2">
        <f t="shared" si="118"/>
        <v>7.3900000000000077E-2</v>
      </c>
      <c r="E854" s="2">
        <f t="shared" si="119"/>
        <v>0</v>
      </c>
      <c r="F854" s="2">
        <f t="shared" si="120"/>
        <v>1.9133327399946821E-2</v>
      </c>
      <c r="G854" s="2">
        <f t="shared" si="120"/>
        <v>1.2341207894246611E-2</v>
      </c>
      <c r="H854" s="2">
        <f t="shared" si="121"/>
        <v>1.5503609990126372</v>
      </c>
      <c r="I854" s="2">
        <f t="shared" si="122"/>
        <v>60.78986463535373</v>
      </c>
    </row>
    <row r="855" spans="1:9" ht="13.5" x14ac:dyDescent="0.25">
      <c r="A855" s="3">
        <v>43248</v>
      </c>
      <c r="B855" s="2">
        <v>4.5244</v>
      </c>
      <c r="C855" s="2">
        <f t="shared" si="117"/>
        <v>0.12919999999999998</v>
      </c>
      <c r="D855" s="2">
        <f t="shared" si="118"/>
        <v>0.12919999999999998</v>
      </c>
      <c r="E855" s="2">
        <f t="shared" si="119"/>
        <v>0</v>
      </c>
      <c r="F855" s="2">
        <f t="shared" si="120"/>
        <v>2.6995232585664903E-2</v>
      </c>
      <c r="G855" s="2">
        <f t="shared" si="120"/>
        <v>1.1459693044657566E-2</v>
      </c>
      <c r="H855" s="2">
        <f t="shared" si="121"/>
        <v>2.3556680340796654</v>
      </c>
      <c r="I855" s="2">
        <f t="shared" si="122"/>
        <v>70.199674406283677</v>
      </c>
    </row>
    <row r="856" spans="1:9" ht="13.5" x14ac:dyDescent="0.25">
      <c r="A856" s="3">
        <v>43249</v>
      </c>
      <c r="B856" s="2">
        <v>4.4321000000000002</v>
      </c>
      <c r="C856" s="2">
        <f t="shared" si="117"/>
        <v>-9.2299999999999827E-2</v>
      </c>
      <c r="D856" s="2">
        <f t="shared" si="118"/>
        <v>0</v>
      </c>
      <c r="E856" s="2">
        <f t="shared" si="119"/>
        <v>9.2299999999999827E-2</v>
      </c>
      <c r="F856" s="2">
        <f t="shared" si="120"/>
        <v>2.506700168668884E-2</v>
      </c>
      <c r="G856" s="2">
        <f t="shared" si="120"/>
        <v>1.723400068432487E-2</v>
      </c>
      <c r="H856" s="2">
        <f t="shared" si="121"/>
        <v>1.4545085697651416</v>
      </c>
      <c r="I856" s="2">
        <f t="shared" si="122"/>
        <v>59.258647033541031</v>
      </c>
    </row>
    <row r="857" spans="1:9" ht="13.5" x14ac:dyDescent="0.25">
      <c r="A857" s="3">
        <v>43250</v>
      </c>
      <c r="B857" s="2">
        <v>4.4321000000000002</v>
      </c>
      <c r="C857" s="2">
        <f t="shared" si="117"/>
        <v>0</v>
      </c>
      <c r="D857" s="2">
        <f t="shared" si="118"/>
        <v>0</v>
      </c>
      <c r="E857" s="2">
        <f t="shared" si="119"/>
        <v>0</v>
      </c>
      <c r="F857" s="2">
        <f t="shared" si="120"/>
        <v>2.3276501566211066E-2</v>
      </c>
      <c r="G857" s="2">
        <f t="shared" si="120"/>
        <v>1.6003000635444523E-2</v>
      </c>
      <c r="H857" s="2">
        <f t="shared" si="121"/>
        <v>1.4545085697651416</v>
      </c>
      <c r="I857" s="2">
        <f t="shared" si="122"/>
        <v>59.258647033541031</v>
      </c>
    </row>
    <row r="858" spans="1:9" ht="13.5" x14ac:dyDescent="0.25">
      <c r="A858" s="3">
        <v>43251</v>
      </c>
      <c r="B858" s="2">
        <v>4.4321000000000002</v>
      </c>
      <c r="C858" s="2">
        <f t="shared" si="117"/>
        <v>0</v>
      </c>
      <c r="D858" s="2">
        <f t="shared" si="118"/>
        <v>0</v>
      </c>
      <c r="E858" s="2">
        <f t="shared" si="119"/>
        <v>0</v>
      </c>
      <c r="F858" s="2">
        <f t="shared" si="120"/>
        <v>2.1613894311481703E-2</v>
      </c>
      <c r="G858" s="2">
        <f t="shared" si="120"/>
        <v>1.48599291614842E-2</v>
      </c>
      <c r="H858" s="2">
        <f t="shared" si="121"/>
        <v>1.4545085697651416</v>
      </c>
      <c r="I858" s="2">
        <f t="shared" si="122"/>
        <v>59.258647033541031</v>
      </c>
    </row>
    <row r="859" spans="1:9" ht="13.5" x14ac:dyDescent="0.25">
      <c r="A859" s="3">
        <v>43252</v>
      </c>
      <c r="B859" s="2">
        <v>4.4505999999999997</v>
      </c>
      <c r="C859" s="2">
        <f t="shared" si="117"/>
        <v>1.8499999999999517E-2</v>
      </c>
      <c r="D859" s="2">
        <f t="shared" si="118"/>
        <v>1.8499999999999517E-2</v>
      </c>
      <c r="E859" s="2">
        <f t="shared" si="119"/>
        <v>0</v>
      </c>
      <c r="F859" s="2">
        <f t="shared" si="120"/>
        <v>2.1391473289232976E-2</v>
      </c>
      <c r="G859" s="2">
        <f t="shared" si="120"/>
        <v>1.3798505649949614E-2</v>
      </c>
      <c r="H859" s="2">
        <f t="shared" si="121"/>
        <v>1.5502746334934527</v>
      </c>
      <c r="I859" s="2">
        <f t="shared" si="122"/>
        <v>60.788536776913077</v>
      </c>
    </row>
    <row r="860" spans="1:9" ht="13.5" x14ac:dyDescent="0.25">
      <c r="A860" s="3">
        <v>43255</v>
      </c>
      <c r="B860" s="2">
        <v>4.5650000000000004</v>
      </c>
      <c r="C860" s="2">
        <f t="shared" si="117"/>
        <v>0.11440000000000072</v>
      </c>
      <c r="D860" s="2">
        <f t="shared" si="118"/>
        <v>0.11440000000000072</v>
      </c>
      <c r="E860" s="2">
        <f t="shared" si="119"/>
        <v>0</v>
      </c>
      <c r="F860" s="2">
        <f t="shared" si="120"/>
        <v>2.803493948285924E-2</v>
      </c>
      <c r="G860" s="2">
        <f t="shared" si="120"/>
        <v>1.2812898103524642E-2</v>
      </c>
      <c r="H860" s="2">
        <f t="shared" si="121"/>
        <v>2.1880248524841726</v>
      </c>
      <c r="I860" s="2">
        <f t="shared" si="122"/>
        <v>68.632615921397843</v>
      </c>
    </row>
    <row r="861" spans="1:9" ht="13.5" x14ac:dyDescent="0.25">
      <c r="A861" s="3">
        <v>43256</v>
      </c>
      <c r="B861" s="2">
        <v>4.5650000000000004</v>
      </c>
      <c r="C861" s="2">
        <f t="shared" si="117"/>
        <v>0</v>
      </c>
      <c r="D861" s="2">
        <f t="shared" si="118"/>
        <v>0</v>
      </c>
      <c r="E861" s="2">
        <f t="shared" si="119"/>
        <v>0</v>
      </c>
      <c r="F861" s="2">
        <f t="shared" ref="F861:G876" si="123">((F860*13)+D861)/14</f>
        <v>2.6032443805512152E-2</v>
      </c>
      <c r="G861" s="2">
        <f t="shared" si="123"/>
        <v>1.1897691096130024E-2</v>
      </c>
      <c r="H861" s="2">
        <f t="shared" si="121"/>
        <v>2.188024852484173</v>
      </c>
      <c r="I861" s="2">
        <f t="shared" si="122"/>
        <v>68.632615921397857</v>
      </c>
    </row>
    <row r="862" spans="1:9" ht="13.5" x14ac:dyDescent="0.25">
      <c r="A862" s="3">
        <v>43257</v>
      </c>
      <c r="B862" s="2">
        <v>4.5797999999999996</v>
      </c>
      <c r="C862" s="2">
        <f t="shared" si="117"/>
        <v>1.4799999999999258E-2</v>
      </c>
      <c r="D862" s="2">
        <f t="shared" si="118"/>
        <v>1.4799999999999258E-2</v>
      </c>
      <c r="E862" s="2">
        <f t="shared" si="119"/>
        <v>0</v>
      </c>
      <c r="F862" s="2">
        <f t="shared" si="123"/>
        <v>2.523012639083266E-2</v>
      </c>
      <c r="G862" s="2">
        <f t="shared" si="123"/>
        <v>1.1047856017835022E-2</v>
      </c>
      <c r="H862" s="2">
        <f t="shared" si="121"/>
        <v>2.2837124551680072</v>
      </c>
      <c r="I862" s="2">
        <f t="shared" si="122"/>
        <v>69.546663611603094</v>
      </c>
    </row>
    <row r="863" spans="1:9" ht="13.5" x14ac:dyDescent="0.25">
      <c r="A863" s="3">
        <v>43258</v>
      </c>
      <c r="B863" s="2">
        <v>4.6167999999999996</v>
      </c>
      <c r="C863" s="2">
        <f t="shared" si="117"/>
        <v>3.6999999999999922E-2</v>
      </c>
      <c r="D863" s="2">
        <f t="shared" si="118"/>
        <v>3.6999999999999922E-2</v>
      </c>
      <c r="E863" s="2">
        <f t="shared" si="119"/>
        <v>0</v>
      </c>
      <c r="F863" s="2">
        <f t="shared" si="123"/>
        <v>2.6070831648630322E-2</v>
      </c>
      <c r="G863" s="2">
        <f t="shared" si="123"/>
        <v>1.025872344513252E-2</v>
      </c>
      <c r="H863" s="2">
        <f t="shared" si="121"/>
        <v>2.5413329239321887</v>
      </c>
      <c r="I863" s="2">
        <f t="shared" si="122"/>
        <v>71.762044928279991</v>
      </c>
    </row>
    <row r="864" spans="1:9" ht="13.5" x14ac:dyDescent="0.25">
      <c r="A864" s="3">
        <v>43259</v>
      </c>
      <c r="B864" s="2">
        <v>4.5834999999999999</v>
      </c>
      <c r="C864" s="2">
        <f t="shared" si="117"/>
        <v>-3.3299999999999663E-2</v>
      </c>
      <c r="D864" s="2">
        <f t="shared" si="118"/>
        <v>0</v>
      </c>
      <c r="E864" s="2">
        <f t="shared" si="119"/>
        <v>3.3299999999999663E-2</v>
      </c>
      <c r="F864" s="2">
        <f t="shared" si="123"/>
        <v>2.4208629388013873E-2</v>
      </c>
      <c r="G864" s="2">
        <f t="shared" si="123"/>
        <v>1.1904528913337317E-2</v>
      </c>
      <c r="H864" s="2">
        <f t="shared" si="121"/>
        <v>2.0335646680560018</v>
      </c>
      <c r="I864" s="2">
        <f t="shared" si="122"/>
        <v>67.035481045445138</v>
      </c>
    </row>
    <row r="865" spans="1:9" ht="13.5" x14ac:dyDescent="0.25">
      <c r="A865" s="3">
        <v>43262</v>
      </c>
      <c r="B865" s="2">
        <v>4.5872000000000002</v>
      </c>
      <c r="C865" s="2">
        <f t="shared" si="117"/>
        <v>3.7000000000002586E-3</v>
      </c>
      <c r="D865" s="2">
        <f t="shared" si="118"/>
        <v>3.7000000000002586E-3</v>
      </c>
      <c r="E865" s="2">
        <f t="shared" si="119"/>
        <v>0</v>
      </c>
      <c r="F865" s="2">
        <f t="shared" si="123"/>
        <v>2.2743727288870041E-2</v>
      </c>
      <c r="G865" s="2">
        <f t="shared" si="123"/>
        <v>1.1054205419527507E-2</v>
      </c>
      <c r="H865" s="2">
        <f t="shared" si="121"/>
        <v>2.0574728282769854</v>
      </c>
      <c r="I865" s="2">
        <f t="shared" si="122"/>
        <v>67.29324981234447</v>
      </c>
    </row>
    <row r="866" spans="1:9" ht="13.5" x14ac:dyDescent="0.25">
      <c r="A866" s="3">
        <v>43263</v>
      </c>
      <c r="B866" s="2">
        <v>4.6536999999999997</v>
      </c>
      <c r="C866" s="2">
        <f t="shared" si="117"/>
        <v>6.6499999999999559E-2</v>
      </c>
      <c r="D866" s="2">
        <f t="shared" si="118"/>
        <v>6.6499999999999559E-2</v>
      </c>
      <c r="E866" s="2">
        <f t="shared" si="119"/>
        <v>0</v>
      </c>
      <c r="F866" s="2">
        <f t="shared" si="123"/>
        <v>2.5869175339665006E-2</v>
      </c>
      <c r="G866" s="2">
        <f t="shared" si="123"/>
        <v>1.0264619318132686E-2</v>
      </c>
      <c r="H866" s="2">
        <f t="shared" si="121"/>
        <v>2.5202274471072212</v>
      </c>
      <c r="I866" s="2">
        <f t="shared" si="122"/>
        <v>71.592744644333735</v>
      </c>
    </row>
    <row r="867" spans="1:9" ht="13.5" x14ac:dyDescent="0.25">
      <c r="A867" s="3">
        <v>43264</v>
      </c>
      <c r="B867" s="2">
        <v>4.6536999999999997</v>
      </c>
      <c r="C867" s="2">
        <f t="shared" si="117"/>
        <v>0</v>
      </c>
      <c r="D867" s="2">
        <f t="shared" si="118"/>
        <v>0</v>
      </c>
      <c r="E867" s="2">
        <f t="shared" si="119"/>
        <v>0</v>
      </c>
      <c r="F867" s="2">
        <f t="shared" si="123"/>
        <v>2.4021377101117507E-2</v>
      </c>
      <c r="G867" s="2">
        <f t="shared" si="123"/>
        <v>9.531432223980351E-3</v>
      </c>
      <c r="H867" s="2">
        <f t="shared" si="121"/>
        <v>2.5202274471072217</v>
      </c>
      <c r="I867" s="2">
        <f t="shared" si="122"/>
        <v>71.592744644333735</v>
      </c>
    </row>
    <row r="868" spans="1:9" ht="13.5" x14ac:dyDescent="0.25">
      <c r="A868" s="3">
        <v>43265</v>
      </c>
      <c r="B868" s="2">
        <v>4.6832000000000003</v>
      </c>
      <c r="C868" s="2">
        <f t="shared" si="117"/>
        <v>2.9500000000000526E-2</v>
      </c>
      <c r="D868" s="2">
        <f t="shared" si="118"/>
        <v>2.9500000000000526E-2</v>
      </c>
      <c r="E868" s="2">
        <f t="shared" si="119"/>
        <v>0</v>
      </c>
      <c r="F868" s="2">
        <f t="shared" si="123"/>
        <v>2.4412707308180577E-2</v>
      </c>
      <c r="G868" s="2">
        <f t="shared" si="123"/>
        <v>8.8506156365531826E-3</v>
      </c>
      <c r="H868" s="2">
        <f t="shared" si="121"/>
        <v>2.758306123627797</v>
      </c>
      <c r="I868" s="2">
        <f t="shared" si="122"/>
        <v>73.392268561808223</v>
      </c>
    </row>
    <row r="869" spans="1:9" ht="13.5" x14ac:dyDescent="0.25">
      <c r="A869" s="3">
        <v>43269</v>
      </c>
      <c r="B869" s="2">
        <v>4.6980000000000004</v>
      </c>
      <c r="C869" s="2">
        <f t="shared" si="117"/>
        <v>1.4800000000000146E-2</v>
      </c>
      <c r="D869" s="2">
        <f t="shared" si="118"/>
        <v>1.4800000000000146E-2</v>
      </c>
      <c r="E869" s="2">
        <f t="shared" si="119"/>
        <v>0</v>
      </c>
      <c r="F869" s="2">
        <f t="shared" si="123"/>
        <v>2.3726085357596263E-2</v>
      </c>
      <c r="G869" s="2">
        <f t="shared" si="123"/>
        <v>8.2184288053708133E-3</v>
      </c>
      <c r="H869" s="2">
        <f t="shared" si="121"/>
        <v>2.8869368974871525</v>
      </c>
      <c r="I869" s="2">
        <f t="shared" si="122"/>
        <v>74.272800758703198</v>
      </c>
    </row>
    <row r="870" spans="1:9" ht="13.5" x14ac:dyDescent="0.25">
      <c r="A870" s="3">
        <v>43270</v>
      </c>
      <c r="B870" s="2">
        <v>4.6536999999999997</v>
      </c>
      <c r="C870" s="2">
        <f t="shared" si="117"/>
        <v>-4.4300000000000672E-2</v>
      </c>
      <c r="D870" s="2">
        <f t="shared" si="118"/>
        <v>0</v>
      </c>
      <c r="E870" s="2">
        <f t="shared" si="119"/>
        <v>4.4300000000000672E-2</v>
      </c>
      <c r="F870" s="2">
        <f t="shared" si="123"/>
        <v>2.2031364974910816E-2</v>
      </c>
      <c r="G870" s="2">
        <f t="shared" si="123"/>
        <v>1.0795683890701516E-2</v>
      </c>
      <c r="H870" s="2">
        <f t="shared" si="121"/>
        <v>2.0407567689052808</v>
      </c>
      <c r="I870" s="2">
        <f t="shared" si="122"/>
        <v>67.113449841632175</v>
      </c>
    </row>
    <row r="871" spans="1:9" ht="13.5" x14ac:dyDescent="0.25">
      <c r="A871" s="3">
        <v>43271</v>
      </c>
      <c r="B871" s="2">
        <v>4.6536999999999997</v>
      </c>
      <c r="C871" s="2">
        <f t="shared" si="117"/>
        <v>0</v>
      </c>
      <c r="D871" s="2">
        <f t="shared" si="118"/>
        <v>0</v>
      </c>
      <c r="E871" s="2">
        <f t="shared" si="119"/>
        <v>0</v>
      </c>
      <c r="F871" s="2">
        <f t="shared" si="123"/>
        <v>2.0457696048131472E-2</v>
      </c>
      <c r="G871" s="2">
        <f t="shared" si="123"/>
        <v>1.0024563612794265E-2</v>
      </c>
      <c r="H871" s="2">
        <f t="shared" si="121"/>
        <v>2.0407567689052808</v>
      </c>
      <c r="I871" s="2">
        <f t="shared" si="122"/>
        <v>67.113449841632175</v>
      </c>
    </row>
    <row r="872" spans="1:9" ht="13.5" x14ac:dyDescent="0.25">
      <c r="A872" s="3">
        <v>43272</v>
      </c>
      <c r="B872" s="2">
        <v>4.6536999999999997</v>
      </c>
      <c r="C872" s="2">
        <f t="shared" si="117"/>
        <v>0</v>
      </c>
      <c r="D872" s="2">
        <f t="shared" si="118"/>
        <v>0</v>
      </c>
      <c r="E872" s="2">
        <f t="shared" si="119"/>
        <v>0</v>
      </c>
      <c r="F872" s="2">
        <f t="shared" si="123"/>
        <v>1.899643204469351E-2</v>
      </c>
      <c r="G872" s="2">
        <f t="shared" si="123"/>
        <v>9.3085233547375319E-3</v>
      </c>
      <c r="H872" s="2">
        <f t="shared" si="121"/>
        <v>2.0407567689052808</v>
      </c>
      <c r="I872" s="2">
        <f t="shared" si="122"/>
        <v>67.113449841632175</v>
      </c>
    </row>
    <row r="873" spans="1:9" ht="13.5" x14ac:dyDescent="0.25">
      <c r="A873" s="3">
        <v>43273</v>
      </c>
      <c r="B873" s="2">
        <v>4.6905999999999999</v>
      </c>
      <c r="C873" s="2">
        <f t="shared" si="117"/>
        <v>3.6900000000000155E-2</v>
      </c>
      <c r="D873" s="2">
        <f t="shared" si="118"/>
        <v>3.6900000000000155E-2</v>
      </c>
      <c r="E873" s="2">
        <f t="shared" si="119"/>
        <v>0</v>
      </c>
      <c r="F873" s="2">
        <f t="shared" si="123"/>
        <v>2.0275258327215415E-2</v>
      </c>
      <c r="G873" s="2">
        <f t="shared" si="123"/>
        <v>8.6436288293991366E-3</v>
      </c>
      <c r="H873" s="2">
        <f t="shared" si="121"/>
        <v>2.3456882204675664</v>
      </c>
      <c r="I873" s="2">
        <f t="shared" si="122"/>
        <v>70.110783369400508</v>
      </c>
    </row>
    <row r="874" spans="1:9" ht="13.5" x14ac:dyDescent="0.25">
      <c r="A874" s="3">
        <v>43276</v>
      </c>
      <c r="B874" s="2">
        <v>4.7645</v>
      </c>
      <c r="C874" s="2">
        <f t="shared" si="117"/>
        <v>7.3900000000000077E-2</v>
      </c>
      <c r="D874" s="2">
        <f t="shared" si="118"/>
        <v>7.3900000000000077E-2</v>
      </c>
      <c r="E874" s="2">
        <f t="shared" si="119"/>
        <v>0</v>
      </c>
      <c r="F874" s="2">
        <f t="shared" si="123"/>
        <v>2.4105597018128606E-2</v>
      </c>
      <c r="G874" s="2">
        <f t="shared" si="123"/>
        <v>8.0262267701563406E-3</v>
      </c>
      <c r="H874" s="2">
        <f t="shared" si="121"/>
        <v>3.0033535942143659</v>
      </c>
      <c r="I874" s="2">
        <f t="shared" si="122"/>
        <v>75.020942405757097</v>
      </c>
    </row>
    <row r="875" spans="1:9" ht="13.5" x14ac:dyDescent="0.25">
      <c r="A875" s="3">
        <v>43277</v>
      </c>
      <c r="B875" s="2">
        <v>4.7645</v>
      </c>
      <c r="C875" s="2">
        <f t="shared" si="117"/>
        <v>0</v>
      </c>
      <c r="D875" s="2">
        <f t="shared" si="118"/>
        <v>0</v>
      </c>
      <c r="E875" s="2">
        <f t="shared" si="119"/>
        <v>0</v>
      </c>
      <c r="F875" s="2">
        <f t="shared" si="123"/>
        <v>2.2383768659690849E-2</v>
      </c>
      <c r="G875" s="2">
        <f t="shared" si="123"/>
        <v>7.4529248580023164E-3</v>
      </c>
      <c r="H875" s="2">
        <f t="shared" si="121"/>
        <v>3.0033535942143659</v>
      </c>
      <c r="I875" s="2">
        <f t="shared" si="122"/>
        <v>75.020942405757097</v>
      </c>
    </row>
    <row r="876" spans="1:9" ht="13.5" x14ac:dyDescent="0.25">
      <c r="A876" s="3">
        <v>43278</v>
      </c>
      <c r="B876" s="2">
        <v>4.7645</v>
      </c>
      <c r="C876" s="2">
        <f t="shared" si="117"/>
        <v>0</v>
      </c>
      <c r="D876" s="2">
        <f t="shared" si="118"/>
        <v>0</v>
      </c>
      <c r="E876" s="2">
        <f t="shared" si="119"/>
        <v>0</v>
      </c>
      <c r="F876" s="2">
        <f t="shared" si="123"/>
        <v>2.0784928041141505E-2</v>
      </c>
      <c r="G876" s="2">
        <f t="shared" si="123"/>
        <v>6.9205730824307221E-3</v>
      </c>
      <c r="H876" s="2">
        <f t="shared" si="121"/>
        <v>3.0033535942143663</v>
      </c>
      <c r="I876" s="2">
        <f t="shared" si="122"/>
        <v>75.020942405757097</v>
      </c>
    </row>
    <row r="877" spans="1:9" ht="13.5" x14ac:dyDescent="0.25">
      <c r="A877" s="3">
        <v>43279</v>
      </c>
      <c r="B877" s="2">
        <v>4.7571000000000003</v>
      </c>
      <c r="C877" s="2">
        <f t="shared" si="117"/>
        <v>-7.3999999999996291E-3</v>
      </c>
      <c r="D877" s="2">
        <f t="shared" si="118"/>
        <v>0</v>
      </c>
      <c r="E877" s="2">
        <f t="shared" si="119"/>
        <v>7.3999999999996291E-3</v>
      </c>
      <c r="F877" s="2">
        <f t="shared" ref="F877:G892" si="124">((F876*13)+D877)/14</f>
        <v>1.9300290323917113E-2</v>
      </c>
      <c r="G877" s="2">
        <f t="shared" si="124"/>
        <v>6.9548178622570725E-3</v>
      </c>
      <c r="H877" s="2">
        <f t="shared" si="121"/>
        <v>2.7750964448195514</v>
      </c>
      <c r="I877" s="2">
        <f t="shared" si="122"/>
        <v>73.510610533612478</v>
      </c>
    </row>
    <row r="878" spans="1:9" ht="13.5" x14ac:dyDescent="0.25">
      <c r="A878" s="3">
        <v>43280</v>
      </c>
      <c r="B878" s="2">
        <v>4.7534000000000001</v>
      </c>
      <c r="C878" s="2">
        <f t="shared" si="117"/>
        <v>-3.7000000000002586E-3</v>
      </c>
      <c r="D878" s="2">
        <f t="shared" si="118"/>
        <v>0</v>
      </c>
      <c r="E878" s="2">
        <f t="shared" si="119"/>
        <v>3.7000000000002586E-3</v>
      </c>
      <c r="F878" s="2">
        <f t="shared" si="124"/>
        <v>1.7921698157923032E-2</v>
      </c>
      <c r="G878" s="2">
        <f t="shared" si="124"/>
        <v>6.7223308720958715E-3</v>
      </c>
      <c r="H878" s="2">
        <f t="shared" si="121"/>
        <v>2.6659946525862463</v>
      </c>
      <c r="I878" s="2">
        <f t="shared" si="122"/>
        <v>72.722273359167872</v>
      </c>
    </row>
    <row r="879" spans="1:9" ht="13.5" x14ac:dyDescent="0.25">
      <c r="A879" s="3">
        <v>43283</v>
      </c>
      <c r="B879" s="2">
        <v>4.6167999999999996</v>
      </c>
      <c r="C879" s="2">
        <f t="shared" si="117"/>
        <v>-0.1366000000000005</v>
      </c>
      <c r="D879" s="2">
        <f t="shared" si="118"/>
        <v>0</v>
      </c>
      <c r="E879" s="2">
        <f t="shared" si="119"/>
        <v>0.1366000000000005</v>
      </c>
      <c r="F879" s="2">
        <f t="shared" si="124"/>
        <v>1.6641576860928532E-2</v>
      </c>
      <c r="G879" s="2">
        <f t="shared" si="124"/>
        <v>1.5999307238374776E-2</v>
      </c>
      <c r="H879" s="2">
        <f t="shared" si="121"/>
        <v>1.0401435895307551</v>
      </c>
      <c r="I879" s="2">
        <f t="shared" si="122"/>
        <v>50.98384225837723</v>
      </c>
    </row>
    <row r="880" spans="1:9" ht="13.5" x14ac:dyDescent="0.25">
      <c r="A880" s="3">
        <v>43284</v>
      </c>
      <c r="B880" s="2">
        <v>4.7091000000000003</v>
      </c>
      <c r="C880" s="2">
        <f t="shared" si="117"/>
        <v>9.2300000000000715E-2</v>
      </c>
      <c r="D880" s="2">
        <f t="shared" si="118"/>
        <v>9.2300000000000715E-2</v>
      </c>
      <c r="E880" s="2">
        <f t="shared" si="119"/>
        <v>0</v>
      </c>
      <c r="F880" s="2">
        <f t="shared" si="124"/>
        <v>2.2045749942290829E-2</v>
      </c>
      <c r="G880" s="2">
        <f t="shared" si="124"/>
        <v>1.4856499578490863E-2</v>
      </c>
      <c r="H880" s="2">
        <f t="shared" si="121"/>
        <v>1.4839128036733842</v>
      </c>
      <c r="I880" s="2">
        <f t="shared" si="122"/>
        <v>59.740937825147078</v>
      </c>
    </row>
    <row r="881" spans="1:9" ht="13.5" x14ac:dyDescent="0.25">
      <c r="A881" s="3">
        <v>43285</v>
      </c>
      <c r="B881" s="2">
        <v>4.7460000000000004</v>
      </c>
      <c r="C881" s="2">
        <f t="shared" si="117"/>
        <v>3.6900000000000155E-2</v>
      </c>
      <c r="D881" s="2">
        <f t="shared" si="118"/>
        <v>3.6900000000000155E-2</v>
      </c>
      <c r="E881" s="2">
        <f t="shared" si="119"/>
        <v>0</v>
      </c>
      <c r="F881" s="2">
        <f t="shared" si="124"/>
        <v>2.3106767803555781E-2</v>
      </c>
      <c r="G881" s="2">
        <f t="shared" si="124"/>
        <v>1.3795321037170087E-2</v>
      </c>
      <c r="H881" s="2">
        <f t="shared" si="121"/>
        <v>1.6749713719091386</v>
      </c>
      <c r="I881" s="2">
        <f t="shared" si="122"/>
        <v>62.616422347492424</v>
      </c>
    </row>
    <row r="882" spans="1:9" ht="13.5" x14ac:dyDescent="0.25">
      <c r="A882" s="3">
        <v>43286</v>
      </c>
      <c r="B882" s="2">
        <v>4.7770000000000001</v>
      </c>
      <c r="C882" s="2">
        <f t="shared" si="117"/>
        <v>3.0999999999999694E-2</v>
      </c>
      <c r="D882" s="2">
        <f t="shared" si="118"/>
        <v>3.0999999999999694E-2</v>
      </c>
      <c r="E882" s="2">
        <f t="shared" si="119"/>
        <v>0</v>
      </c>
      <c r="F882" s="2">
        <f t="shared" si="124"/>
        <v>2.3670570103301775E-2</v>
      </c>
      <c r="G882" s="2">
        <f t="shared" si="124"/>
        <v>1.2809940963086509E-2</v>
      </c>
      <c r="H882" s="2">
        <f t="shared" si="121"/>
        <v>1.8478281962041485</v>
      </c>
      <c r="I882" s="2">
        <f t="shared" si="122"/>
        <v>64.885522190808643</v>
      </c>
    </row>
    <row r="883" spans="1:9" ht="13.5" x14ac:dyDescent="0.25">
      <c r="A883" s="3">
        <v>43287</v>
      </c>
      <c r="B883" s="2">
        <v>4.6376999999999997</v>
      </c>
      <c r="C883" s="2">
        <f t="shared" si="117"/>
        <v>-0.13930000000000042</v>
      </c>
      <c r="D883" s="2">
        <f t="shared" si="118"/>
        <v>0</v>
      </c>
      <c r="E883" s="2">
        <f t="shared" si="119"/>
        <v>0.13930000000000042</v>
      </c>
      <c r="F883" s="2">
        <f t="shared" si="124"/>
        <v>2.1979815095923078E-2</v>
      </c>
      <c r="G883" s="2">
        <f t="shared" si="124"/>
        <v>2.1844945180008932E-2</v>
      </c>
      <c r="H883" s="2">
        <f t="shared" si="121"/>
        <v>1.0061739644939722</v>
      </c>
      <c r="I883" s="2">
        <f t="shared" si="122"/>
        <v>50.153874105716689</v>
      </c>
    </row>
    <row r="884" spans="1:9" ht="13.5" x14ac:dyDescent="0.25">
      <c r="A884" s="3">
        <v>43290</v>
      </c>
      <c r="B884" s="2">
        <v>4.5778999999999996</v>
      </c>
      <c r="C884" s="2">
        <f t="shared" si="117"/>
        <v>-5.9800000000000075E-2</v>
      </c>
      <c r="D884" s="2">
        <f t="shared" si="118"/>
        <v>0</v>
      </c>
      <c r="E884" s="2">
        <f t="shared" si="119"/>
        <v>5.9800000000000075E-2</v>
      </c>
      <c r="F884" s="2">
        <f t="shared" si="124"/>
        <v>2.0409828303357143E-2</v>
      </c>
      <c r="G884" s="2">
        <f t="shared" si="124"/>
        <v>2.4556020524294012E-2</v>
      </c>
      <c r="H884" s="2">
        <f t="shared" si="121"/>
        <v>0.83115374020660571</v>
      </c>
      <c r="I884" s="2">
        <f t="shared" si="122"/>
        <v>45.38962086890794</v>
      </c>
    </row>
    <row r="885" spans="1:9" ht="13.5" x14ac:dyDescent="0.25">
      <c r="A885" s="3">
        <v>43291</v>
      </c>
      <c r="B885" s="2">
        <v>4.5579999999999998</v>
      </c>
      <c r="C885" s="2">
        <f t="shared" si="117"/>
        <v>-1.9899999999999807E-2</v>
      </c>
      <c r="D885" s="2">
        <f t="shared" si="118"/>
        <v>0</v>
      </c>
      <c r="E885" s="2">
        <f t="shared" si="119"/>
        <v>1.9899999999999807E-2</v>
      </c>
      <c r="F885" s="2">
        <f t="shared" si="124"/>
        <v>1.8951983424545921E-2</v>
      </c>
      <c r="G885" s="2">
        <f t="shared" si="124"/>
        <v>2.4223447629701571E-2</v>
      </c>
      <c r="H885" s="2">
        <f t="shared" si="121"/>
        <v>0.78238175317818737</v>
      </c>
      <c r="I885" s="2">
        <f t="shared" si="122"/>
        <v>43.895296379864334</v>
      </c>
    </row>
    <row r="886" spans="1:9" ht="13.5" x14ac:dyDescent="0.25">
      <c r="A886" s="3">
        <v>43292</v>
      </c>
      <c r="B886" s="2">
        <v>4.5579999999999998</v>
      </c>
      <c r="C886" s="2">
        <f t="shared" si="117"/>
        <v>0</v>
      </c>
      <c r="D886" s="2">
        <f t="shared" si="118"/>
        <v>0</v>
      </c>
      <c r="E886" s="2">
        <f t="shared" si="119"/>
        <v>0</v>
      </c>
      <c r="F886" s="2">
        <f t="shared" si="124"/>
        <v>1.7598270322792643E-2</v>
      </c>
      <c r="G886" s="2">
        <f t="shared" si="124"/>
        <v>2.2493201370437171E-2</v>
      </c>
      <c r="H886" s="2">
        <f t="shared" si="121"/>
        <v>0.78238175317818748</v>
      </c>
      <c r="I886" s="2">
        <f t="shared" si="122"/>
        <v>43.895296379864334</v>
      </c>
    </row>
    <row r="887" spans="1:9" ht="13.5" x14ac:dyDescent="0.25">
      <c r="A887" s="3">
        <v>43293</v>
      </c>
      <c r="B887" s="2">
        <v>4.5579999999999998</v>
      </c>
      <c r="C887" s="2">
        <f t="shared" si="117"/>
        <v>0</v>
      </c>
      <c r="D887" s="2">
        <f t="shared" si="118"/>
        <v>0</v>
      </c>
      <c r="E887" s="2">
        <f t="shared" si="119"/>
        <v>0</v>
      </c>
      <c r="F887" s="2">
        <f t="shared" si="124"/>
        <v>1.634125101402174E-2</v>
      </c>
      <c r="G887" s="2">
        <f t="shared" si="124"/>
        <v>2.088654412969166E-2</v>
      </c>
      <c r="H887" s="2">
        <f t="shared" si="121"/>
        <v>0.78238175317818737</v>
      </c>
      <c r="I887" s="2">
        <f t="shared" si="122"/>
        <v>43.895296379864334</v>
      </c>
    </row>
    <row r="888" spans="1:9" ht="13.5" x14ac:dyDescent="0.25">
      <c r="A888" s="3">
        <v>43294</v>
      </c>
      <c r="B888" s="2">
        <v>4.5579999999999998</v>
      </c>
      <c r="C888" s="2">
        <f t="shared" si="117"/>
        <v>0</v>
      </c>
      <c r="D888" s="2">
        <f t="shared" si="118"/>
        <v>0</v>
      </c>
      <c r="E888" s="2">
        <f t="shared" si="119"/>
        <v>0</v>
      </c>
      <c r="F888" s="2">
        <f t="shared" si="124"/>
        <v>1.5174018798734474E-2</v>
      </c>
      <c r="G888" s="2">
        <f t="shared" si="124"/>
        <v>1.939464812042797E-2</v>
      </c>
      <c r="H888" s="2">
        <f t="shared" si="121"/>
        <v>0.78238175317818748</v>
      </c>
      <c r="I888" s="2">
        <f t="shared" si="122"/>
        <v>43.895296379864334</v>
      </c>
    </row>
    <row r="889" spans="1:9" ht="13.5" x14ac:dyDescent="0.25">
      <c r="A889" s="3">
        <v>43297</v>
      </c>
      <c r="B889" s="2">
        <v>4.5579999999999998</v>
      </c>
      <c r="C889" s="2">
        <f t="shared" si="117"/>
        <v>0</v>
      </c>
      <c r="D889" s="2">
        <f t="shared" si="118"/>
        <v>0</v>
      </c>
      <c r="E889" s="2">
        <f t="shared" si="119"/>
        <v>0</v>
      </c>
      <c r="F889" s="2">
        <f t="shared" si="124"/>
        <v>1.4090160313110583E-2</v>
      </c>
      <c r="G889" s="2">
        <f t="shared" si="124"/>
        <v>1.800931611182597E-2</v>
      </c>
      <c r="H889" s="2">
        <f t="shared" si="121"/>
        <v>0.78238175317818759</v>
      </c>
      <c r="I889" s="2">
        <f t="shared" si="122"/>
        <v>43.895296379864341</v>
      </c>
    </row>
    <row r="890" spans="1:9" ht="13.5" x14ac:dyDescent="0.25">
      <c r="A890" s="3">
        <v>43298</v>
      </c>
      <c r="B890" s="2">
        <v>4.5579999999999998</v>
      </c>
      <c r="C890" s="2">
        <f t="shared" si="117"/>
        <v>0</v>
      </c>
      <c r="D890" s="2">
        <f t="shared" si="118"/>
        <v>0</v>
      </c>
      <c r="E890" s="2">
        <f t="shared" si="119"/>
        <v>0</v>
      </c>
      <c r="F890" s="2">
        <f t="shared" si="124"/>
        <v>1.3083720290745542E-2</v>
      </c>
      <c r="G890" s="2">
        <f t="shared" si="124"/>
        <v>1.6722936389552686E-2</v>
      </c>
      <c r="H890" s="2">
        <f t="shared" si="121"/>
        <v>0.7823817531781877</v>
      </c>
      <c r="I890" s="2">
        <f t="shared" si="122"/>
        <v>43.895296379864348</v>
      </c>
    </row>
    <row r="891" spans="1:9" ht="13.5" x14ac:dyDescent="0.25">
      <c r="A891" s="3">
        <v>43299</v>
      </c>
      <c r="B891" s="2">
        <v>4.5579999999999998</v>
      </c>
      <c r="C891" s="2">
        <f t="shared" si="117"/>
        <v>0</v>
      </c>
      <c r="D891" s="2">
        <f t="shared" si="118"/>
        <v>0</v>
      </c>
      <c r="E891" s="2">
        <f t="shared" si="119"/>
        <v>0</v>
      </c>
      <c r="F891" s="2">
        <f t="shared" si="124"/>
        <v>1.2149168841406575E-2</v>
      </c>
      <c r="G891" s="2">
        <f t="shared" si="124"/>
        <v>1.5528440933156066E-2</v>
      </c>
      <c r="H891" s="2">
        <f t="shared" si="121"/>
        <v>0.7823817531781877</v>
      </c>
      <c r="I891" s="2">
        <f t="shared" si="122"/>
        <v>43.895296379864348</v>
      </c>
    </row>
    <row r="892" spans="1:9" ht="13.5" x14ac:dyDescent="0.25">
      <c r="A892" s="3">
        <v>43300</v>
      </c>
      <c r="B892" s="2">
        <v>4.6177999999999999</v>
      </c>
      <c r="C892" s="2">
        <f t="shared" si="117"/>
        <v>5.9800000000000075E-2</v>
      </c>
      <c r="D892" s="2">
        <f t="shared" si="118"/>
        <v>5.9800000000000075E-2</v>
      </c>
      <c r="E892" s="2">
        <f t="shared" si="119"/>
        <v>0</v>
      </c>
      <c r="F892" s="2">
        <f t="shared" si="124"/>
        <v>1.5552799638448968E-2</v>
      </c>
      <c r="G892" s="2">
        <f t="shared" si="124"/>
        <v>1.4419266580787776E-2</v>
      </c>
      <c r="H892" s="2">
        <f t="shared" si="121"/>
        <v>1.078612393446662</v>
      </c>
      <c r="I892" s="2">
        <f t="shared" si="122"/>
        <v>51.890982505793453</v>
      </c>
    </row>
    <row r="893" spans="1:9" ht="13.5" x14ac:dyDescent="0.25">
      <c r="A893" s="3">
        <v>43301</v>
      </c>
      <c r="B893" s="2">
        <v>4.5778999999999996</v>
      </c>
      <c r="C893" s="2">
        <f t="shared" si="117"/>
        <v>-3.9900000000000269E-2</v>
      </c>
      <c r="D893" s="2">
        <f t="shared" si="118"/>
        <v>0</v>
      </c>
      <c r="E893" s="2">
        <f t="shared" si="119"/>
        <v>3.9900000000000269E-2</v>
      </c>
      <c r="F893" s="2">
        <f t="shared" ref="F893:G908" si="125">((F892*13)+D893)/14</f>
        <v>1.4441885378559756E-2</v>
      </c>
      <c r="G893" s="2">
        <f t="shared" si="125"/>
        <v>1.6239318967874384E-2</v>
      </c>
      <c r="H893" s="2">
        <f t="shared" si="121"/>
        <v>0.88931595020268883</v>
      </c>
      <c r="I893" s="2">
        <f t="shared" si="122"/>
        <v>47.070790362368008</v>
      </c>
    </row>
    <row r="894" spans="1:9" ht="13.5" x14ac:dyDescent="0.25">
      <c r="A894" s="3">
        <v>43304</v>
      </c>
      <c r="B894" s="2">
        <v>4.5778999999999996</v>
      </c>
      <c r="C894" s="2">
        <f t="shared" si="117"/>
        <v>0</v>
      </c>
      <c r="D894" s="2">
        <f t="shared" si="118"/>
        <v>0</v>
      </c>
      <c r="E894" s="2">
        <f t="shared" si="119"/>
        <v>0</v>
      </c>
      <c r="F894" s="2">
        <f t="shared" si="125"/>
        <v>1.341032213723406E-2</v>
      </c>
      <c r="G894" s="2">
        <f t="shared" si="125"/>
        <v>1.5079367613026213E-2</v>
      </c>
      <c r="H894" s="2">
        <f t="shared" si="121"/>
        <v>0.88931595020268894</v>
      </c>
      <c r="I894" s="2">
        <f t="shared" si="122"/>
        <v>47.070790362368008</v>
      </c>
    </row>
    <row r="895" spans="1:9" ht="13.5" x14ac:dyDescent="0.25">
      <c r="A895" s="3">
        <v>43305</v>
      </c>
      <c r="B895" s="2">
        <v>4.4983000000000004</v>
      </c>
      <c r="C895" s="2">
        <f t="shared" si="117"/>
        <v>-7.9599999999999227E-2</v>
      </c>
      <c r="D895" s="2">
        <f t="shared" si="118"/>
        <v>0</v>
      </c>
      <c r="E895" s="2">
        <f t="shared" si="119"/>
        <v>7.9599999999999227E-2</v>
      </c>
      <c r="F895" s="2">
        <f t="shared" si="125"/>
        <v>1.2452441984574484E-2</v>
      </c>
      <c r="G895" s="2">
        <f t="shared" si="125"/>
        <v>1.9687984212095715E-2</v>
      </c>
      <c r="H895" s="2">
        <f t="shared" si="121"/>
        <v>0.63248943367823673</v>
      </c>
      <c r="I895" s="2">
        <f t="shared" si="122"/>
        <v>38.743860795052484</v>
      </c>
    </row>
    <row r="896" spans="1:9" ht="13.5" x14ac:dyDescent="0.25">
      <c r="A896" s="3">
        <v>43307</v>
      </c>
      <c r="B896" s="2">
        <v>4.5778999999999996</v>
      </c>
      <c r="C896" s="2">
        <f t="shared" si="117"/>
        <v>7.9599999999999227E-2</v>
      </c>
      <c r="D896" s="2">
        <f t="shared" si="118"/>
        <v>7.9599999999999227E-2</v>
      </c>
      <c r="E896" s="2">
        <f t="shared" si="119"/>
        <v>0</v>
      </c>
      <c r="F896" s="2">
        <f t="shared" si="125"/>
        <v>1.7248696128533393E-2</v>
      </c>
      <c r="G896" s="2">
        <f t="shared" si="125"/>
        <v>1.8281699625517449E-2</v>
      </c>
      <c r="H896" s="2">
        <f t="shared" si="121"/>
        <v>0.9434952155355294</v>
      </c>
      <c r="I896" s="2">
        <f t="shared" si="122"/>
        <v>48.546310173217982</v>
      </c>
    </row>
    <row r="897" spans="1:9" ht="13.5" x14ac:dyDescent="0.25">
      <c r="A897" s="3">
        <v>43308</v>
      </c>
      <c r="B897" s="2">
        <v>4.5778999999999996</v>
      </c>
      <c r="C897" s="2">
        <f t="shared" si="117"/>
        <v>0</v>
      </c>
      <c r="D897" s="2">
        <f t="shared" si="118"/>
        <v>0</v>
      </c>
      <c r="E897" s="2">
        <f t="shared" si="119"/>
        <v>0</v>
      </c>
      <c r="F897" s="2">
        <f t="shared" si="125"/>
        <v>1.6016646405066722E-2</v>
      </c>
      <c r="G897" s="2">
        <f t="shared" si="125"/>
        <v>1.6975863937980489E-2</v>
      </c>
      <c r="H897" s="2">
        <f t="shared" si="121"/>
        <v>0.9434952155355294</v>
      </c>
      <c r="I897" s="2">
        <f t="shared" si="122"/>
        <v>48.546310173217982</v>
      </c>
    </row>
    <row r="898" spans="1:9" ht="13.5" x14ac:dyDescent="0.25">
      <c r="A898" s="3">
        <v>43311</v>
      </c>
      <c r="B898" s="2">
        <v>4.4983000000000004</v>
      </c>
      <c r="C898" s="2">
        <f t="shared" si="117"/>
        <v>-7.9599999999999227E-2</v>
      </c>
      <c r="D898" s="2">
        <f t="shared" si="118"/>
        <v>0</v>
      </c>
      <c r="E898" s="2">
        <f t="shared" si="119"/>
        <v>7.9599999999999227E-2</v>
      </c>
      <c r="F898" s="2">
        <f t="shared" si="125"/>
        <v>1.4872600233276242E-2</v>
      </c>
      <c r="G898" s="2">
        <f t="shared" si="125"/>
        <v>2.1449016513838969E-2</v>
      </c>
      <c r="H898" s="2">
        <f t="shared" si="121"/>
        <v>0.69339310842902269</v>
      </c>
      <c r="I898" s="2">
        <f t="shared" si="122"/>
        <v>40.946966476808811</v>
      </c>
    </row>
    <row r="899" spans="1:9" ht="13.5" x14ac:dyDescent="0.25">
      <c r="A899" s="3">
        <v>43312</v>
      </c>
      <c r="B899" s="2">
        <v>4.5659999999999998</v>
      </c>
      <c r="C899" s="2">
        <f t="shared" ref="C899:C962" si="126">B899-B898</f>
        <v>6.7699999999999427E-2</v>
      </c>
      <c r="D899" s="2">
        <f t="shared" ref="D899:D962" si="127">IF(C899&gt;0,C899,0)</f>
        <v>6.7699999999999427E-2</v>
      </c>
      <c r="E899" s="2">
        <f t="shared" ref="E899:E962" si="128">IF(C899&lt;0,-C899,0)</f>
        <v>0</v>
      </c>
      <c r="F899" s="2">
        <f t="shared" si="125"/>
        <v>1.8645985930899327E-2</v>
      </c>
      <c r="G899" s="2">
        <f t="shared" si="125"/>
        <v>1.9916943905707613E-2</v>
      </c>
      <c r="H899" s="2">
        <f t="shared" si="121"/>
        <v>0.93618709874238959</v>
      </c>
      <c r="I899" s="2">
        <f t="shared" si="122"/>
        <v>48.352098789960465</v>
      </c>
    </row>
    <row r="900" spans="1:9" ht="13.5" x14ac:dyDescent="0.25">
      <c r="A900" s="3">
        <v>43313</v>
      </c>
      <c r="B900" s="2">
        <v>4.5381</v>
      </c>
      <c r="C900" s="2">
        <f t="shared" si="126"/>
        <v>-2.7899999999999814E-2</v>
      </c>
      <c r="D900" s="2">
        <f t="shared" si="127"/>
        <v>0</v>
      </c>
      <c r="E900" s="2">
        <f t="shared" si="128"/>
        <v>2.7899999999999814E-2</v>
      </c>
      <c r="F900" s="2">
        <f t="shared" si="125"/>
        <v>1.7314129792977948E-2</v>
      </c>
      <c r="G900" s="2">
        <f t="shared" si="125"/>
        <v>2.0487162198157056E-2</v>
      </c>
      <c r="H900" s="2">
        <f t="shared" si="121"/>
        <v>0.84512094088538325</v>
      </c>
      <c r="I900" s="2">
        <f t="shared" si="122"/>
        <v>45.803010640584411</v>
      </c>
    </row>
    <row r="901" spans="1:9" ht="13.5" x14ac:dyDescent="0.25">
      <c r="A901" s="3">
        <v>43314</v>
      </c>
      <c r="B901" s="2">
        <v>4.5778999999999996</v>
      </c>
      <c r="C901" s="2">
        <f t="shared" si="126"/>
        <v>3.9799999999999613E-2</v>
      </c>
      <c r="D901" s="2">
        <f t="shared" si="127"/>
        <v>3.9799999999999613E-2</v>
      </c>
      <c r="E901" s="2">
        <f t="shared" si="128"/>
        <v>0</v>
      </c>
      <c r="F901" s="2">
        <f t="shared" si="125"/>
        <v>1.892026337919378E-2</v>
      </c>
      <c r="G901" s="2">
        <f t="shared" si="125"/>
        <v>1.9023793469717269E-2</v>
      </c>
      <c r="H901" s="2">
        <f t="shared" si="121"/>
        <v>0.99455786298940363</v>
      </c>
      <c r="I901" s="2">
        <f t="shared" si="122"/>
        <v>49.863575353927317</v>
      </c>
    </row>
    <row r="902" spans="1:9" ht="13.5" x14ac:dyDescent="0.25">
      <c r="A902" s="3">
        <v>43315</v>
      </c>
      <c r="B902" s="2">
        <v>4.6177999999999999</v>
      </c>
      <c r="C902" s="2">
        <f t="shared" si="126"/>
        <v>3.9900000000000269E-2</v>
      </c>
      <c r="D902" s="2">
        <f t="shared" si="127"/>
        <v>3.9900000000000269E-2</v>
      </c>
      <c r="E902" s="2">
        <f t="shared" si="128"/>
        <v>0</v>
      </c>
      <c r="F902" s="2">
        <f t="shared" si="125"/>
        <v>2.0418815994965672E-2</v>
      </c>
      <c r="G902" s="2">
        <f t="shared" si="125"/>
        <v>1.7664951079023179E-2</v>
      </c>
      <c r="H902" s="2">
        <f t="shared" si="121"/>
        <v>1.1558942848821507</v>
      </c>
      <c r="I902" s="2">
        <f t="shared" si="122"/>
        <v>53.615536391912478</v>
      </c>
    </row>
    <row r="903" spans="1:9" ht="13.5" x14ac:dyDescent="0.25">
      <c r="A903" s="3">
        <v>43318</v>
      </c>
      <c r="B903" s="2">
        <v>4.5579999999999998</v>
      </c>
      <c r="C903" s="2">
        <f t="shared" si="126"/>
        <v>-5.9800000000000075E-2</v>
      </c>
      <c r="D903" s="2">
        <f t="shared" si="127"/>
        <v>0</v>
      </c>
      <c r="E903" s="2">
        <f t="shared" si="128"/>
        <v>5.9800000000000075E-2</v>
      </c>
      <c r="F903" s="2">
        <f t="shared" si="125"/>
        <v>1.8960329138182408E-2</v>
      </c>
      <c r="G903" s="2">
        <f t="shared" si="125"/>
        <v>2.0674597430521528E-2</v>
      </c>
      <c r="H903" s="2">
        <f t="shared" si="121"/>
        <v>0.91708335322610068</v>
      </c>
      <c r="I903" s="2">
        <f t="shared" si="122"/>
        <v>47.837427187650299</v>
      </c>
    </row>
    <row r="904" spans="1:9" ht="13.5" x14ac:dyDescent="0.25">
      <c r="A904" s="3">
        <v>43319</v>
      </c>
      <c r="B904" s="2">
        <v>4.5579999999999998</v>
      </c>
      <c r="C904" s="2">
        <f t="shared" si="126"/>
        <v>0</v>
      </c>
      <c r="D904" s="2">
        <f t="shared" si="127"/>
        <v>0</v>
      </c>
      <c r="E904" s="2">
        <f t="shared" si="128"/>
        <v>0</v>
      </c>
      <c r="F904" s="2">
        <f t="shared" si="125"/>
        <v>1.7606019914026522E-2</v>
      </c>
      <c r="G904" s="2">
        <f t="shared" si="125"/>
        <v>1.9197840471198564E-2</v>
      </c>
      <c r="H904" s="2">
        <f t="shared" si="121"/>
        <v>0.91708335322610057</v>
      </c>
      <c r="I904" s="2">
        <f t="shared" si="122"/>
        <v>47.837427187650299</v>
      </c>
    </row>
    <row r="905" spans="1:9" ht="13.5" x14ac:dyDescent="0.25">
      <c r="A905" s="3">
        <v>43320</v>
      </c>
      <c r="B905" s="2">
        <v>4.6177999999999999</v>
      </c>
      <c r="C905" s="2">
        <f t="shared" si="126"/>
        <v>5.9800000000000075E-2</v>
      </c>
      <c r="D905" s="2">
        <f t="shared" si="127"/>
        <v>5.9800000000000075E-2</v>
      </c>
      <c r="E905" s="2">
        <f t="shared" si="128"/>
        <v>0</v>
      </c>
      <c r="F905" s="2">
        <f t="shared" si="125"/>
        <v>2.0619875634453205E-2</v>
      </c>
      <c r="G905" s="2">
        <f t="shared" si="125"/>
        <v>1.7826566151827237E-2</v>
      </c>
      <c r="H905" s="2">
        <f t="shared" si="121"/>
        <v>1.1566936368359226</v>
      </c>
      <c r="I905" s="2">
        <f t="shared" si="122"/>
        <v>53.632728222488915</v>
      </c>
    </row>
    <row r="906" spans="1:9" ht="13.5" x14ac:dyDescent="0.25">
      <c r="A906" s="3">
        <v>43321</v>
      </c>
      <c r="B906" s="2">
        <v>4.5778999999999996</v>
      </c>
      <c r="C906" s="2">
        <f t="shared" si="126"/>
        <v>-3.9900000000000269E-2</v>
      </c>
      <c r="D906" s="2">
        <f t="shared" si="127"/>
        <v>0</v>
      </c>
      <c r="E906" s="2">
        <f t="shared" si="128"/>
        <v>3.9900000000000269E-2</v>
      </c>
      <c r="F906" s="2">
        <f t="shared" si="125"/>
        <v>1.9147027374849405E-2</v>
      </c>
      <c r="G906" s="2">
        <f t="shared" si="125"/>
        <v>1.9403239998125314E-2</v>
      </c>
      <c r="H906" s="2">
        <f t="shared" si="121"/>
        <v>0.98679536905688625</v>
      </c>
      <c r="I906" s="2">
        <f t="shared" si="122"/>
        <v>49.667690212369934</v>
      </c>
    </row>
    <row r="907" spans="1:9" ht="13.5" x14ac:dyDescent="0.25">
      <c r="A907" s="3">
        <v>43322</v>
      </c>
      <c r="B907" s="2">
        <v>4.5778999999999996</v>
      </c>
      <c r="C907" s="2">
        <f t="shared" si="126"/>
        <v>0</v>
      </c>
      <c r="D907" s="2">
        <f t="shared" si="127"/>
        <v>0</v>
      </c>
      <c r="E907" s="2">
        <f t="shared" si="128"/>
        <v>0</v>
      </c>
      <c r="F907" s="2">
        <f t="shared" si="125"/>
        <v>1.7779382562360162E-2</v>
      </c>
      <c r="G907" s="2">
        <f t="shared" si="125"/>
        <v>1.8017294283973504E-2</v>
      </c>
      <c r="H907" s="2">
        <f t="shared" si="121"/>
        <v>0.98679536905688625</v>
      </c>
      <c r="I907" s="2">
        <f t="shared" si="122"/>
        <v>49.667690212369934</v>
      </c>
    </row>
    <row r="908" spans="1:9" ht="13.5" x14ac:dyDescent="0.25">
      <c r="A908" s="3">
        <v>43326</v>
      </c>
      <c r="B908" s="2">
        <v>4.5778999999999996</v>
      </c>
      <c r="C908" s="2">
        <f t="shared" si="126"/>
        <v>0</v>
      </c>
      <c r="D908" s="2">
        <f t="shared" si="127"/>
        <v>0</v>
      </c>
      <c r="E908" s="2">
        <f t="shared" si="128"/>
        <v>0</v>
      </c>
      <c r="F908" s="2">
        <f t="shared" si="125"/>
        <v>1.6509426665048722E-2</v>
      </c>
      <c r="G908" s="2">
        <f t="shared" si="125"/>
        <v>1.6730344692261111E-2</v>
      </c>
      <c r="H908" s="2">
        <f t="shared" si="121"/>
        <v>0.98679536905688625</v>
      </c>
      <c r="I908" s="2">
        <f t="shared" si="122"/>
        <v>49.667690212369934</v>
      </c>
    </row>
    <row r="909" spans="1:9" ht="13.5" x14ac:dyDescent="0.25">
      <c r="A909" s="3">
        <v>43327</v>
      </c>
      <c r="B909" s="2">
        <v>4.5778999999999996</v>
      </c>
      <c r="C909" s="2">
        <f t="shared" si="126"/>
        <v>0</v>
      </c>
      <c r="D909" s="2">
        <f t="shared" si="127"/>
        <v>0</v>
      </c>
      <c r="E909" s="2">
        <f t="shared" si="128"/>
        <v>0</v>
      </c>
      <c r="F909" s="2">
        <f t="shared" ref="F909:G924" si="129">((F908*13)+D909)/14</f>
        <v>1.5330181903259526E-2</v>
      </c>
      <c r="G909" s="2">
        <f t="shared" si="129"/>
        <v>1.5535320071385318E-2</v>
      </c>
      <c r="H909" s="2">
        <f t="shared" si="121"/>
        <v>0.98679536905688614</v>
      </c>
      <c r="I909" s="2">
        <f t="shared" si="122"/>
        <v>49.667690212369934</v>
      </c>
    </row>
    <row r="910" spans="1:9" ht="13.5" x14ac:dyDescent="0.25">
      <c r="A910" s="3">
        <v>43328</v>
      </c>
      <c r="B910" s="2">
        <v>4.5819000000000001</v>
      </c>
      <c r="C910" s="2">
        <f t="shared" si="126"/>
        <v>4.0000000000004476E-3</v>
      </c>
      <c r="D910" s="2">
        <f t="shared" si="127"/>
        <v>4.0000000000004476E-3</v>
      </c>
      <c r="E910" s="2">
        <f t="shared" si="128"/>
        <v>0</v>
      </c>
      <c r="F910" s="2">
        <f t="shared" si="129"/>
        <v>1.4520883195883877E-2</v>
      </c>
      <c r="G910" s="2">
        <f t="shared" si="129"/>
        <v>1.4425654352000652E-2</v>
      </c>
      <c r="H910" s="2">
        <f t="shared" si="121"/>
        <v>1.0066013535025549</v>
      </c>
      <c r="I910" s="2">
        <f t="shared" si="122"/>
        <v>50.16449090625381</v>
      </c>
    </row>
    <row r="911" spans="1:9" ht="13.5" x14ac:dyDescent="0.25">
      <c r="A911" s="3">
        <v>43329</v>
      </c>
      <c r="B911" s="2">
        <v>4.5858999999999996</v>
      </c>
      <c r="C911" s="2">
        <f t="shared" si="126"/>
        <v>3.9999999999995595E-3</v>
      </c>
      <c r="D911" s="2">
        <f t="shared" si="127"/>
        <v>3.9999999999995595E-3</v>
      </c>
      <c r="E911" s="2">
        <f t="shared" si="128"/>
        <v>0</v>
      </c>
      <c r="F911" s="2">
        <f t="shared" si="129"/>
        <v>1.3769391539034998E-2</v>
      </c>
      <c r="G911" s="2">
        <f t="shared" si="129"/>
        <v>1.3395250469714891E-2</v>
      </c>
      <c r="H911" s="2">
        <f t="shared" si="121"/>
        <v>1.0279308752132703</v>
      </c>
      <c r="I911" s="2">
        <f t="shared" si="122"/>
        <v>50.688654518619451</v>
      </c>
    </row>
    <row r="912" spans="1:9" ht="13.5" x14ac:dyDescent="0.25">
      <c r="A912" s="3">
        <v>43332</v>
      </c>
      <c r="B912" s="2">
        <v>4.6576000000000004</v>
      </c>
      <c r="C912" s="2">
        <f t="shared" si="126"/>
        <v>7.1700000000000763E-2</v>
      </c>
      <c r="D912" s="2">
        <f t="shared" si="127"/>
        <v>7.1700000000000763E-2</v>
      </c>
      <c r="E912" s="2">
        <f t="shared" si="128"/>
        <v>0</v>
      </c>
      <c r="F912" s="2">
        <f t="shared" si="129"/>
        <v>1.7907292143389698E-2</v>
      </c>
      <c r="G912" s="2">
        <f t="shared" si="129"/>
        <v>1.2438446864735256E-2</v>
      </c>
      <c r="H912" s="2">
        <f t="shared" si="121"/>
        <v>1.4396726808520914</v>
      </c>
      <c r="I912" s="2">
        <f t="shared" si="122"/>
        <v>59.010894869276669</v>
      </c>
    </row>
    <row r="913" spans="1:9" ht="13.5" x14ac:dyDescent="0.25">
      <c r="A913" s="3">
        <v>43335</v>
      </c>
      <c r="B913" s="2">
        <v>4.7213000000000003</v>
      </c>
      <c r="C913" s="2">
        <f t="shared" si="126"/>
        <v>6.3699999999999868E-2</v>
      </c>
      <c r="D913" s="2">
        <f t="shared" si="127"/>
        <v>6.3699999999999868E-2</v>
      </c>
      <c r="E913" s="2">
        <f t="shared" si="128"/>
        <v>0</v>
      </c>
      <c r="F913" s="2">
        <f t="shared" si="129"/>
        <v>2.1178199847433282E-2</v>
      </c>
      <c r="G913" s="2">
        <f t="shared" si="129"/>
        <v>1.1549986374397024E-2</v>
      </c>
      <c r="H913" s="2">
        <f t="shared" ref="H913:H976" si="130">F913/G913</f>
        <v>1.8336125395246543</v>
      </c>
      <c r="I913" s="2">
        <f t="shared" ref="I913:I976" si="131">IF(G913=0,100,100-(100/(1+H913)))</f>
        <v>64.709360011240193</v>
      </c>
    </row>
    <row r="914" spans="1:9" ht="13.5" x14ac:dyDescent="0.25">
      <c r="A914" s="3">
        <v>43336</v>
      </c>
      <c r="B914" s="2">
        <v>4.7213000000000003</v>
      </c>
      <c r="C914" s="2">
        <f t="shared" si="126"/>
        <v>0</v>
      </c>
      <c r="D914" s="2">
        <f t="shared" si="127"/>
        <v>0</v>
      </c>
      <c r="E914" s="2">
        <f t="shared" si="128"/>
        <v>0</v>
      </c>
      <c r="F914" s="2">
        <f t="shared" si="129"/>
        <v>1.9665471286902332E-2</v>
      </c>
      <c r="G914" s="2">
        <f t="shared" si="129"/>
        <v>1.0724987347654379E-2</v>
      </c>
      <c r="H914" s="2">
        <f t="shared" si="130"/>
        <v>1.8336125395246543</v>
      </c>
      <c r="I914" s="2">
        <f t="shared" si="131"/>
        <v>64.709360011240193</v>
      </c>
    </row>
    <row r="915" spans="1:9" ht="13.5" x14ac:dyDescent="0.25">
      <c r="A915" s="3">
        <v>43339</v>
      </c>
      <c r="B915" s="2">
        <v>4.7213000000000003</v>
      </c>
      <c r="C915" s="2">
        <f t="shared" si="126"/>
        <v>0</v>
      </c>
      <c r="D915" s="2">
        <f t="shared" si="127"/>
        <v>0</v>
      </c>
      <c r="E915" s="2">
        <f t="shared" si="128"/>
        <v>0</v>
      </c>
      <c r="F915" s="2">
        <f t="shared" si="129"/>
        <v>1.8260794766409311E-2</v>
      </c>
      <c r="G915" s="2">
        <f t="shared" si="129"/>
        <v>9.9589168228219234E-3</v>
      </c>
      <c r="H915" s="2">
        <f t="shared" si="130"/>
        <v>1.8336125395246545</v>
      </c>
      <c r="I915" s="2">
        <f t="shared" si="131"/>
        <v>64.709360011240193</v>
      </c>
    </row>
    <row r="916" spans="1:9" ht="13.5" x14ac:dyDescent="0.25">
      <c r="A916" s="3">
        <v>43340</v>
      </c>
      <c r="B916" s="2">
        <v>4.7213000000000003</v>
      </c>
      <c r="C916" s="2">
        <f t="shared" si="126"/>
        <v>0</v>
      </c>
      <c r="D916" s="2">
        <f t="shared" si="127"/>
        <v>0</v>
      </c>
      <c r="E916" s="2">
        <f t="shared" si="128"/>
        <v>0</v>
      </c>
      <c r="F916" s="2">
        <f t="shared" si="129"/>
        <v>1.6956452283094361E-2</v>
      </c>
      <c r="G916" s="2">
        <f t="shared" si="129"/>
        <v>9.2475656211917865E-3</v>
      </c>
      <c r="H916" s="2">
        <f t="shared" si="130"/>
        <v>1.8336125395246545</v>
      </c>
      <c r="I916" s="2">
        <f t="shared" si="131"/>
        <v>64.709360011240193</v>
      </c>
    </row>
    <row r="917" spans="1:9" ht="13.5" x14ac:dyDescent="0.25">
      <c r="A917" s="3">
        <v>43341</v>
      </c>
      <c r="B917" s="2">
        <v>4.7213000000000003</v>
      </c>
      <c r="C917" s="2">
        <f t="shared" si="126"/>
        <v>0</v>
      </c>
      <c r="D917" s="2">
        <f t="shared" si="127"/>
        <v>0</v>
      </c>
      <c r="E917" s="2">
        <f t="shared" si="128"/>
        <v>0</v>
      </c>
      <c r="F917" s="2">
        <f t="shared" si="129"/>
        <v>1.574527712001619E-2</v>
      </c>
      <c r="G917" s="2">
        <f t="shared" si="129"/>
        <v>8.5870252196780881E-3</v>
      </c>
      <c r="H917" s="2">
        <f t="shared" si="130"/>
        <v>1.8336125395246541</v>
      </c>
      <c r="I917" s="2">
        <f t="shared" si="131"/>
        <v>64.709360011240193</v>
      </c>
    </row>
    <row r="918" spans="1:9" ht="13.5" x14ac:dyDescent="0.25">
      <c r="A918" s="3">
        <v>43342</v>
      </c>
      <c r="B918" s="2">
        <v>4.7213000000000003</v>
      </c>
      <c r="C918" s="2">
        <f t="shared" si="126"/>
        <v>0</v>
      </c>
      <c r="D918" s="2">
        <f t="shared" si="127"/>
        <v>0</v>
      </c>
      <c r="E918" s="2">
        <f t="shared" si="128"/>
        <v>0</v>
      </c>
      <c r="F918" s="2">
        <f t="shared" si="129"/>
        <v>1.4620614468586462E-2</v>
      </c>
      <c r="G918" s="2">
        <f t="shared" si="129"/>
        <v>7.9736662754153666E-3</v>
      </c>
      <c r="H918" s="2">
        <f t="shared" si="130"/>
        <v>1.8336125395246543</v>
      </c>
      <c r="I918" s="2">
        <f t="shared" si="131"/>
        <v>64.709360011240193</v>
      </c>
    </row>
    <row r="919" spans="1:9" ht="13.5" x14ac:dyDescent="0.25">
      <c r="A919" s="3">
        <v>43343</v>
      </c>
      <c r="B919" s="2">
        <v>4.6974</v>
      </c>
      <c r="C919" s="2">
        <f t="shared" si="126"/>
        <v>-2.3900000000000254E-2</v>
      </c>
      <c r="D919" s="2">
        <f t="shared" si="127"/>
        <v>0</v>
      </c>
      <c r="E919" s="2">
        <f t="shared" si="128"/>
        <v>2.3900000000000254E-2</v>
      </c>
      <c r="F919" s="2">
        <f t="shared" si="129"/>
        <v>1.357628486368743E-2</v>
      </c>
      <c r="G919" s="2">
        <f t="shared" si="129"/>
        <v>9.1112615414571437E-3</v>
      </c>
      <c r="H919" s="2">
        <f t="shared" si="130"/>
        <v>1.4900554442339282</v>
      </c>
      <c r="I919" s="2">
        <f t="shared" si="131"/>
        <v>59.840251657221529</v>
      </c>
    </row>
    <row r="920" spans="1:9" ht="13.5" x14ac:dyDescent="0.25">
      <c r="A920" s="3">
        <v>43346</v>
      </c>
      <c r="B920" s="2">
        <v>4.6974</v>
      </c>
      <c r="C920" s="2">
        <f t="shared" si="126"/>
        <v>0</v>
      </c>
      <c r="D920" s="2">
        <f t="shared" si="127"/>
        <v>0</v>
      </c>
      <c r="E920" s="2">
        <f t="shared" si="128"/>
        <v>0</v>
      </c>
      <c r="F920" s="2">
        <f t="shared" si="129"/>
        <v>1.2606550230566898E-2</v>
      </c>
      <c r="G920" s="2">
        <f t="shared" si="129"/>
        <v>8.4604571456387764E-3</v>
      </c>
      <c r="H920" s="2">
        <f t="shared" si="130"/>
        <v>1.490055444233928</v>
      </c>
      <c r="I920" s="2">
        <f t="shared" si="131"/>
        <v>59.840251657221522</v>
      </c>
    </row>
    <row r="921" spans="1:9" ht="13.5" x14ac:dyDescent="0.25">
      <c r="A921" s="3">
        <v>43347</v>
      </c>
      <c r="B921" s="2">
        <v>4.6177999999999999</v>
      </c>
      <c r="C921" s="2">
        <f t="shared" si="126"/>
        <v>-7.9600000000000115E-2</v>
      </c>
      <c r="D921" s="2">
        <f t="shared" si="127"/>
        <v>0</v>
      </c>
      <c r="E921" s="2">
        <f t="shared" si="128"/>
        <v>7.9600000000000115E-2</v>
      </c>
      <c r="F921" s="2">
        <f t="shared" si="129"/>
        <v>1.1706082356954976E-2</v>
      </c>
      <c r="G921" s="2">
        <f t="shared" si="129"/>
        <v>1.3541853063807443E-2</v>
      </c>
      <c r="H921" s="2">
        <f t="shared" si="130"/>
        <v>0.86443725993757603</v>
      </c>
      <c r="I921" s="2">
        <f t="shared" si="131"/>
        <v>46.364513224034077</v>
      </c>
    </row>
    <row r="922" spans="1:9" ht="13.5" x14ac:dyDescent="0.25">
      <c r="A922" s="3">
        <v>43348</v>
      </c>
      <c r="B922" s="2">
        <v>4.5381</v>
      </c>
      <c r="C922" s="2">
        <f t="shared" si="126"/>
        <v>-7.9699999999999882E-2</v>
      </c>
      <c r="D922" s="2">
        <f t="shared" si="127"/>
        <v>0</v>
      </c>
      <c r="E922" s="2">
        <f t="shared" si="128"/>
        <v>7.9699999999999882E-2</v>
      </c>
      <c r="F922" s="2">
        <f t="shared" si="129"/>
        <v>1.0869933617172478E-2</v>
      </c>
      <c r="G922" s="2">
        <f t="shared" si="129"/>
        <v>1.8267434987821188E-2</v>
      </c>
      <c r="H922" s="2">
        <f t="shared" si="130"/>
        <v>0.59504433022038461</v>
      </c>
      <c r="I922" s="2">
        <f t="shared" si="131"/>
        <v>37.305817709666307</v>
      </c>
    </row>
    <row r="923" spans="1:9" ht="13.5" x14ac:dyDescent="0.25">
      <c r="A923" s="3">
        <v>43349</v>
      </c>
      <c r="B923" s="2">
        <v>4.5381</v>
      </c>
      <c r="C923" s="2">
        <f t="shared" si="126"/>
        <v>0</v>
      </c>
      <c r="D923" s="2">
        <f t="shared" si="127"/>
        <v>0</v>
      </c>
      <c r="E923" s="2">
        <f t="shared" si="128"/>
        <v>0</v>
      </c>
      <c r="F923" s="2">
        <f t="shared" si="129"/>
        <v>1.0093509787374444E-2</v>
      </c>
      <c r="G923" s="2">
        <f t="shared" si="129"/>
        <v>1.6962618202976818E-2</v>
      </c>
      <c r="H923" s="2">
        <f t="shared" si="130"/>
        <v>0.59504433022038461</v>
      </c>
      <c r="I923" s="2">
        <f t="shared" si="131"/>
        <v>37.305817709666307</v>
      </c>
    </row>
    <row r="924" spans="1:9" ht="13.5" x14ac:dyDescent="0.25">
      <c r="A924" s="3">
        <v>43350</v>
      </c>
      <c r="B924" s="2">
        <v>4.5381</v>
      </c>
      <c r="C924" s="2">
        <f t="shared" si="126"/>
        <v>0</v>
      </c>
      <c r="D924" s="2">
        <f t="shared" si="127"/>
        <v>0</v>
      </c>
      <c r="E924" s="2">
        <f t="shared" si="128"/>
        <v>0</v>
      </c>
      <c r="F924" s="2">
        <f t="shared" si="129"/>
        <v>9.3725448025619839E-3</v>
      </c>
      <c r="G924" s="2">
        <f t="shared" si="129"/>
        <v>1.5751002617049904E-2</v>
      </c>
      <c r="H924" s="2">
        <f t="shared" si="130"/>
        <v>0.5950443302203845</v>
      </c>
      <c r="I924" s="2">
        <f t="shared" si="131"/>
        <v>37.305817709666307</v>
      </c>
    </row>
    <row r="925" spans="1:9" ht="13.5" x14ac:dyDescent="0.25">
      <c r="A925" s="3">
        <v>43353</v>
      </c>
      <c r="B925" s="2">
        <v>4.4028</v>
      </c>
      <c r="C925" s="2">
        <f t="shared" si="126"/>
        <v>-0.13529999999999998</v>
      </c>
      <c r="D925" s="2">
        <f t="shared" si="127"/>
        <v>0</v>
      </c>
      <c r="E925" s="2">
        <f t="shared" si="128"/>
        <v>0.13529999999999998</v>
      </c>
      <c r="F925" s="2">
        <f t="shared" ref="F925:G940" si="132">((F924*13)+D925)/14</f>
        <v>8.7030773166646997E-3</v>
      </c>
      <c r="G925" s="2">
        <f t="shared" si="132"/>
        <v>2.4290216715832053E-2</v>
      </c>
      <c r="H925" s="2">
        <f t="shared" si="130"/>
        <v>0.35829558124082711</v>
      </c>
      <c r="I925" s="2">
        <f t="shared" si="131"/>
        <v>26.378321934428854</v>
      </c>
    </row>
    <row r="926" spans="1:9" ht="13.5" x14ac:dyDescent="0.25">
      <c r="A926" s="3">
        <v>43355</v>
      </c>
      <c r="B926" s="2">
        <v>4.2793999999999999</v>
      </c>
      <c r="C926" s="2">
        <f t="shared" si="126"/>
        <v>-0.12340000000000018</v>
      </c>
      <c r="D926" s="2">
        <f t="shared" si="127"/>
        <v>0</v>
      </c>
      <c r="E926" s="2">
        <f t="shared" si="128"/>
        <v>0.12340000000000018</v>
      </c>
      <c r="F926" s="2">
        <f t="shared" si="132"/>
        <v>8.0814289369029353E-3</v>
      </c>
      <c r="G926" s="2">
        <f t="shared" si="132"/>
        <v>3.1369486950415491E-2</v>
      </c>
      <c r="H926" s="2">
        <f t="shared" si="130"/>
        <v>0.25762069203353344</v>
      </c>
      <c r="I926" s="2">
        <f t="shared" si="131"/>
        <v>20.484768870729113</v>
      </c>
    </row>
    <row r="927" spans="1:9" ht="13.5" x14ac:dyDescent="0.25">
      <c r="A927" s="3">
        <v>43356</v>
      </c>
      <c r="B927" s="2">
        <v>4.2793999999999999</v>
      </c>
      <c r="C927" s="2">
        <f t="shared" si="126"/>
        <v>0</v>
      </c>
      <c r="D927" s="2">
        <f t="shared" si="127"/>
        <v>0</v>
      </c>
      <c r="E927" s="2">
        <f t="shared" si="128"/>
        <v>0</v>
      </c>
      <c r="F927" s="2">
        <f t="shared" si="132"/>
        <v>7.5041840128384401E-3</v>
      </c>
      <c r="G927" s="2">
        <f t="shared" si="132"/>
        <v>2.9128809311100099E-2</v>
      </c>
      <c r="H927" s="2">
        <f t="shared" si="130"/>
        <v>0.25762069203353344</v>
      </c>
      <c r="I927" s="2">
        <f t="shared" si="131"/>
        <v>20.484768870729113</v>
      </c>
    </row>
    <row r="928" spans="1:9" ht="13.5" x14ac:dyDescent="0.25">
      <c r="A928" s="3">
        <v>43357</v>
      </c>
      <c r="B928" s="2">
        <v>4.2793999999999999</v>
      </c>
      <c r="C928" s="2">
        <f t="shared" si="126"/>
        <v>0</v>
      </c>
      <c r="D928" s="2">
        <f t="shared" si="127"/>
        <v>0</v>
      </c>
      <c r="E928" s="2">
        <f t="shared" si="128"/>
        <v>0</v>
      </c>
      <c r="F928" s="2">
        <f t="shared" si="132"/>
        <v>6.968170869064266E-3</v>
      </c>
      <c r="G928" s="2">
        <f t="shared" si="132"/>
        <v>2.7048180074592948E-2</v>
      </c>
      <c r="H928" s="2">
        <f t="shared" si="130"/>
        <v>0.25762069203353344</v>
      </c>
      <c r="I928" s="2">
        <f t="shared" si="131"/>
        <v>20.484768870729113</v>
      </c>
    </row>
    <row r="929" spans="1:9" ht="13.5" x14ac:dyDescent="0.25">
      <c r="A929" s="3">
        <v>43360</v>
      </c>
      <c r="B929" s="2">
        <v>4.2793999999999999</v>
      </c>
      <c r="C929" s="2">
        <f t="shared" si="126"/>
        <v>0</v>
      </c>
      <c r="D929" s="2">
        <f t="shared" si="127"/>
        <v>0</v>
      </c>
      <c r="E929" s="2">
        <f t="shared" si="128"/>
        <v>0</v>
      </c>
      <c r="F929" s="2">
        <f t="shared" si="132"/>
        <v>6.4704443784168184E-3</v>
      </c>
      <c r="G929" s="2">
        <f t="shared" si="132"/>
        <v>2.5116167212122027E-2</v>
      </c>
      <c r="H929" s="2">
        <f t="shared" si="130"/>
        <v>0.25762069203353344</v>
      </c>
      <c r="I929" s="2">
        <f t="shared" si="131"/>
        <v>20.484768870729113</v>
      </c>
    </row>
    <row r="930" spans="1:9" ht="13.5" x14ac:dyDescent="0.25">
      <c r="A930" s="3">
        <v>43361</v>
      </c>
      <c r="B930" s="2">
        <v>4.2793999999999999</v>
      </c>
      <c r="C930" s="2">
        <f t="shared" si="126"/>
        <v>0</v>
      </c>
      <c r="D930" s="2">
        <f t="shared" si="127"/>
        <v>0</v>
      </c>
      <c r="E930" s="2">
        <f t="shared" si="128"/>
        <v>0</v>
      </c>
      <c r="F930" s="2">
        <f t="shared" si="132"/>
        <v>6.0082697799584747E-3</v>
      </c>
      <c r="G930" s="2">
        <f t="shared" si="132"/>
        <v>2.3322155268399026E-2</v>
      </c>
      <c r="H930" s="2">
        <f t="shared" si="130"/>
        <v>0.25762069203353344</v>
      </c>
      <c r="I930" s="2">
        <f t="shared" si="131"/>
        <v>20.484768870729113</v>
      </c>
    </row>
    <row r="931" spans="1:9" ht="13.5" x14ac:dyDescent="0.25">
      <c r="A931" s="3">
        <v>43362</v>
      </c>
      <c r="B931" s="2">
        <v>4.2992999999999997</v>
      </c>
      <c r="C931" s="2">
        <f t="shared" si="126"/>
        <v>1.9899999999999807E-2</v>
      </c>
      <c r="D931" s="2">
        <f t="shared" si="127"/>
        <v>1.9899999999999807E-2</v>
      </c>
      <c r="E931" s="2">
        <f t="shared" si="128"/>
        <v>0</v>
      </c>
      <c r="F931" s="2">
        <f t="shared" si="132"/>
        <v>7.0005362242471416E-3</v>
      </c>
      <c r="G931" s="2">
        <f t="shared" si="132"/>
        <v>2.1656287034941955E-2</v>
      </c>
      <c r="H931" s="2">
        <f t="shared" si="130"/>
        <v>0.32325653113813674</v>
      </c>
      <c r="I931" s="2">
        <f t="shared" si="131"/>
        <v>24.428863454019975</v>
      </c>
    </row>
    <row r="932" spans="1:9" ht="13.5" x14ac:dyDescent="0.25">
      <c r="A932" s="3">
        <v>43363</v>
      </c>
      <c r="B932" s="2">
        <v>4.2992999999999997</v>
      </c>
      <c r="C932" s="2">
        <f t="shared" si="126"/>
        <v>0</v>
      </c>
      <c r="D932" s="2">
        <f t="shared" si="127"/>
        <v>0</v>
      </c>
      <c r="E932" s="2">
        <f t="shared" si="128"/>
        <v>0</v>
      </c>
      <c r="F932" s="2">
        <f t="shared" si="132"/>
        <v>6.5004979225152032E-3</v>
      </c>
      <c r="G932" s="2">
        <f t="shared" si="132"/>
        <v>2.010940938958896E-2</v>
      </c>
      <c r="H932" s="2">
        <f t="shared" si="130"/>
        <v>0.32325653113813674</v>
      </c>
      <c r="I932" s="2">
        <f t="shared" si="131"/>
        <v>24.428863454019975</v>
      </c>
    </row>
    <row r="933" spans="1:9" ht="13.5" x14ac:dyDescent="0.25">
      <c r="A933" s="3">
        <v>43364</v>
      </c>
      <c r="B933" s="2">
        <v>4.3829000000000002</v>
      </c>
      <c r="C933" s="2">
        <f t="shared" si="126"/>
        <v>8.3600000000000563E-2</v>
      </c>
      <c r="D933" s="2">
        <f t="shared" si="127"/>
        <v>8.3600000000000563E-2</v>
      </c>
      <c r="E933" s="2">
        <f t="shared" si="128"/>
        <v>0</v>
      </c>
      <c r="F933" s="2">
        <f t="shared" si="132"/>
        <v>1.2007605213764158E-2</v>
      </c>
      <c r="G933" s="2">
        <f t="shared" si="132"/>
        <v>1.867302300461832E-2</v>
      </c>
      <c r="H933" s="2">
        <f t="shared" si="130"/>
        <v>0.64304559635546787</v>
      </c>
      <c r="I933" s="2">
        <f t="shared" si="131"/>
        <v>39.13741637979151</v>
      </c>
    </row>
    <row r="934" spans="1:9" ht="13.5" x14ac:dyDescent="0.25">
      <c r="A934" s="3">
        <v>43367</v>
      </c>
      <c r="B934" s="2">
        <v>4.3829000000000002</v>
      </c>
      <c r="C934" s="2">
        <f t="shared" si="126"/>
        <v>0</v>
      </c>
      <c r="D934" s="2">
        <f t="shared" si="127"/>
        <v>0</v>
      </c>
      <c r="E934" s="2">
        <f t="shared" si="128"/>
        <v>0</v>
      </c>
      <c r="F934" s="2">
        <f t="shared" si="132"/>
        <v>1.1149919127066718E-2</v>
      </c>
      <c r="G934" s="2">
        <f t="shared" si="132"/>
        <v>1.7339235647145585E-2</v>
      </c>
      <c r="H934" s="2">
        <f t="shared" si="130"/>
        <v>0.64304559635546776</v>
      </c>
      <c r="I934" s="2">
        <f t="shared" si="131"/>
        <v>39.137416379791496</v>
      </c>
    </row>
    <row r="935" spans="1:9" ht="13.5" x14ac:dyDescent="0.25">
      <c r="A935" s="3">
        <v>43368</v>
      </c>
      <c r="B935" s="2">
        <v>4.4028</v>
      </c>
      <c r="C935" s="2">
        <f t="shared" si="126"/>
        <v>1.9899999999999807E-2</v>
      </c>
      <c r="D935" s="2">
        <f t="shared" si="127"/>
        <v>1.9899999999999807E-2</v>
      </c>
      <c r="E935" s="2">
        <f t="shared" si="128"/>
        <v>0</v>
      </c>
      <c r="F935" s="2">
        <f t="shared" si="132"/>
        <v>1.1774924903704796E-2</v>
      </c>
      <c r="G935" s="2">
        <f t="shared" si="132"/>
        <v>1.6100718815206614E-2</v>
      </c>
      <c r="H935" s="2">
        <f t="shared" si="130"/>
        <v>0.73132914367672552</v>
      </c>
      <c r="I935" s="2">
        <f t="shared" si="131"/>
        <v>42.240907591010874</v>
      </c>
    </row>
    <row r="936" spans="1:9" ht="13.5" x14ac:dyDescent="0.25">
      <c r="A936" s="3">
        <v>43369</v>
      </c>
      <c r="B936" s="2">
        <v>4.4146999999999998</v>
      </c>
      <c r="C936" s="2">
        <f t="shared" si="126"/>
        <v>1.18999999999998E-2</v>
      </c>
      <c r="D936" s="2">
        <f t="shared" si="127"/>
        <v>1.18999999999998E-2</v>
      </c>
      <c r="E936" s="2">
        <f t="shared" si="128"/>
        <v>0</v>
      </c>
      <c r="F936" s="2">
        <f t="shared" si="132"/>
        <v>1.1783858839154438E-2</v>
      </c>
      <c r="G936" s="2">
        <f t="shared" si="132"/>
        <v>1.4950667471263284E-2</v>
      </c>
      <c r="H936" s="2">
        <f t="shared" si="130"/>
        <v>0.7881827926281032</v>
      </c>
      <c r="I936" s="2">
        <f t="shared" si="131"/>
        <v>44.077305512469792</v>
      </c>
    </row>
    <row r="937" spans="1:9" ht="13.5" x14ac:dyDescent="0.25">
      <c r="A937" s="3">
        <v>43370</v>
      </c>
      <c r="B937" s="2">
        <v>4.4146999999999998</v>
      </c>
      <c r="C937" s="2">
        <f t="shared" si="126"/>
        <v>0</v>
      </c>
      <c r="D937" s="2">
        <f t="shared" si="127"/>
        <v>0</v>
      </c>
      <c r="E937" s="2">
        <f t="shared" si="128"/>
        <v>0</v>
      </c>
      <c r="F937" s="2">
        <f t="shared" si="132"/>
        <v>1.0942154636357693E-2</v>
      </c>
      <c r="G937" s="2">
        <f t="shared" si="132"/>
        <v>1.3882762651887334E-2</v>
      </c>
      <c r="H937" s="2">
        <f t="shared" si="130"/>
        <v>0.78818279262810342</v>
      </c>
      <c r="I937" s="2">
        <f t="shared" si="131"/>
        <v>44.077305512469799</v>
      </c>
    </row>
    <row r="938" spans="1:9" ht="13.5" x14ac:dyDescent="0.25">
      <c r="A938" s="3">
        <v>43371</v>
      </c>
      <c r="B938" s="2">
        <v>4.5262000000000002</v>
      </c>
      <c r="C938" s="2">
        <f t="shared" si="126"/>
        <v>0.11150000000000038</v>
      </c>
      <c r="D938" s="2">
        <f t="shared" si="127"/>
        <v>0.11150000000000038</v>
      </c>
      <c r="E938" s="2">
        <f t="shared" si="128"/>
        <v>0</v>
      </c>
      <c r="F938" s="2">
        <f t="shared" si="132"/>
        <v>1.8124857876617884E-2</v>
      </c>
      <c r="G938" s="2">
        <f t="shared" si="132"/>
        <v>1.2891136748181096E-2</v>
      </c>
      <c r="H938" s="2">
        <f t="shared" si="130"/>
        <v>1.4059937638296522</v>
      </c>
      <c r="I938" s="2">
        <f t="shared" si="131"/>
        <v>58.437132504936898</v>
      </c>
    </row>
    <row r="939" spans="1:9" ht="13.5" x14ac:dyDescent="0.25">
      <c r="A939" s="3">
        <v>43374</v>
      </c>
      <c r="B939" s="2">
        <v>4.4584999999999999</v>
      </c>
      <c r="C939" s="2">
        <f t="shared" si="126"/>
        <v>-6.7700000000000315E-2</v>
      </c>
      <c r="D939" s="2">
        <f t="shared" si="127"/>
        <v>0</v>
      </c>
      <c r="E939" s="2">
        <f t="shared" si="128"/>
        <v>6.7700000000000315E-2</v>
      </c>
      <c r="F939" s="2">
        <f t="shared" si="132"/>
        <v>1.6830225171145179E-2</v>
      </c>
      <c r="G939" s="2">
        <f t="shared" si="132"/>
        <v>1.6806055551882467E-2</v>
      </c>
      <c r="H939" s="2">
        <f t="shared" si="130"/>
        <v>1.0014381494329885</v>
      </c>
      <c r="I939" s="2">
        <f t="shared" si="131"/>
        <v>50.035927900979502</v>
      </c>
    </row>
    <row r="940" spans="1:9" ht="13.5" x14ac:dyDescent="0.25">
      <c r="A940" s="3">
        <v>43375</v>
      </c>
      <c r="B940" s="2">
        <v>4.4146999999999998</v>
      </c>
      <c r="C940" s="2">
        <f t="shared" si="126"/>
        <v>-4.3800000000000061E-2</v>
      </c>
      <c r="D940" s="2">
        <f t="shared" si="127"/>
        <v>0</v>
      </c>
      <c r="E940" s="2">
        <f t="shared" si="128"/>
        <v>4.3800000000000061E-2</v>
      </c>
      <c r="F940" s="2">
        <f t="shared" si="132"/>
        <v>1.5628066230349093E-2</v>
      </c>
      <c r="G940" s="2">
        <f t="shared" si="132"/>
        <v>1.8734194441033723E-2</v>
      </c>
      <c r="H940" s="2">
        <f t="shared" si="130"/>
        <v>0.83420006552930615</v>
      </c>
      <c r="I940" s="2">
        <f t="shared" si="131"/>
        <v>45.480320342730764</v>
      </c>
    </row>
    <row r="941" spans="1:9" ht="13.5" x14ac:dyDescent="0.25">
      <c r="A941" s="3">
        <v>43376</v>
      </c>
      <c r="B941" s="2">
        <v>4.3788999999999998</v>
      </c>
      <c r="C941" s="2">
        <f t="shared" si="126"/>
        <v>-3.5800000000000054E-2</v>
      </c>
      <c r="D941" s="2">
        <f t="shared" si="127"/>
        <v>0</v>
      </c>
      <c r="E941" s="2">
        <f t="shared" si="128"/>
        <v>3.5800000000000054E-2</v>
      </c>
      <c r="F941" s="2">
        <f t="shared" ref="F941:G956" si="133">((F940*13)+D941)/14</f>
        <v>1.4511775785324157E-2</v>
      </c>
      <c r="G941" s="2">
        <f t="shared" si="133"/>
        <v>1.9953180552388459E-2</v>
      </c>
      <c r="H941" s="2">
        <f t="shared" si="130"/>
        <v>0.7272913582485</v>
      </c>
      <c r="I941" s="2">
        <f t="shared" si="131"/>
        <v>42.105887624308188</v>
      </c>
    </row>
    <row r="942" spans="1:9" ht="13.5" x14ac:dyDescent="0.25">
      <c r="A942" s="3">
        <v>43377</v>
      </c>
      <c r="B942" s="2">
        <v>4.3788999999999998</v>
      </c>
      <c r="C942" s="2">
        <f t="shared" si="126"/>
        <v>0</v>
      </c>
      <c r="D942" s="2">
        <f t="shared" si="127"/>
        <v>0</v>
      </c>
      <c r="E942" s="2">
        <f t="shared" si="128"/>
        <v>0</v>
      </c>
      <c r="F942" s="2">
        <f t="shared" si="133"/>
        <v>1.3475220372086717E-2</v>
      </c>
      <c r="G942" s="2">
        <f t="shared" si="133"/>
        <v>1.8527953370074995E-2</v>
      </c>
      <c r="H942" s="2">
        <f t="shared" si="130"/>
        <v>0.72729135824850011</v>
      </c>
      <c r="I942" s="2">
        <f t="shared" si="131"/>
        <v>42.105887624308195</v>
      </c>
    </row>
    <row r="943" spans="1:9" ht="13.5" x14ac:dyDescent="0.25">
      <c r="A943" s="3">
        <v>43378</v>
      </c>
      <c r="B943" s="2">
        <v>4.3788999999999998</v>
      </c>
      <c r="C943" s="2">
        <f t="shared" si="126"/>
        <v>0</v>
      </c>
      <c r="D943" s="2">
        <f t="shared" si="127"/>
        <v>0</v>
      </c>
      <c r="E943" s="2">
        <f t="shared" si="128"/>
        <v>0</v>
      </c>
      <c r="F943" s="2">
        <f t="shared" si="133"/>
        <v>1.251270463122338E-2</v>
      </c>
      <c r="G943" s="2">
        <f t="shared" si="133"/>
        <v>1.7204528129355353E-2</v>
      </c>
      <c r="H943" s="2">
        <f t="shared" si="130"/>
        <v>0.7272913582485</v>
      </c>
      <c r="I943" s="2">
        <f t="shared" si="131"/>
        <v>42.105887624308188</v>
      </c>
    </row>
    <row r="944" spans="1:9" ht="13.5" x14ac:dyDescent="0.25">
      <c r="A944" s="3">
        <v>43381</v>
      </c>
      <c r="B944" s="2">
        <v>4.3788999999999998</v>
      </c>
      <c r="C944" s="2">
        <f t="shared" si="126"/>
        <v>0</v>
      </c>
      <c r="D944" s="2">
        <f t="shared" si="127"/>
        <v>0</v>
      </c>
      <c r="E944" s="2">
        <f t="shared" si="128"/>
        <v>0</v>
      </c>
      <c r="F944" s="2">
        <f t="shared" si="133"/>
        <v>1.1618940014707424E-2</v>
      </c>
      <c r="G944" s="2">
        <f t="shared" si="133"/>
        <v>1.5975633262972827E-2</v>
      </c>
      <c r="H944" s="2">
        <f t="shared" si="130"/>
        <v>0.7272913582485</v>
      </c>
      <c r="I944" s="2">
        <f t="shared" si="131"/>
        <v>42.105887624308188</v>
      </c>
    </row>
    <row r="945" spans="1:9" ht="13.5" x14ac:dyDescent="0.25">
      <c r="A945" s="3">
        <v>43382</v>
      </c>
      <c r="B945" s="2">
        <v>4.3788999999999998</v>
      </c>
      <c r="C945" s="2">
        <f t="shared" si="126"/>
        <v>0</v>
      </c>
      <c r="D945" s="2">
        <f t="shared" si="127"/>
        <v>0</v>
      </c>
      <c r="E945" s="2">
        <f t="shared" si="128"/>
        <v>0</v>
      </c>
      <c r="F945" s="2">
        <f t="shared" si="133"/>
        <v>1.0789015727942608E-2</v>
      </c>
      <c r="G945" s="2">
        <f t="shared" si="133"/>
        <v>1.483451660133191E-2</v>
      </c>
      <c r="H945" s="2">
        <f t="shared" si="130"/>
        <v>0.72729135824850011</v>
      </c>
      <c r="I945" s="2">
        <f t="shared" si="131"/>
        <v>42.105887624308195</v>
      </c>
    </row>
    <row r="946" spans="1:9" ht="13.5" x14ac:dyDescent="0.25">
      <c r="A946" s="3">
        <v>43383</v>
      </c>
      <c r="B946" s="2">
        <v>4.3788999999999998</v>
      </c>
      <c r="C946" s="2">
        <f t="shared" si="126"/>
        <v>0</v>
      </c>
      <c r="D946" s="2">
        <f t="shared" si="127"/>
        <v>0</v>
      </c>
      <c r="E946" s="2">
        <f t="shared" si="128"/>
        <v>0</v>
      </c>
      <c r="F946" s="2">
        <f t="shared" si="133"/>
        <v>1.001837174737528E-2</v>
      </c>
      <c r="G946" s="2">
        <f t="shared" si="133"/>
        <v>1.3774908272665346E-2</v>
      </c>
      <c r="H946" s="2">
        <f t="shared" si="130"/>
        <v>0.72729135824850011</v>
      </c>
      <c r="I946" s="2">
        <f t="shared" si="131"/>
        <v>42.105887624308195</v>
      </c>
    </row>
    <row r="947" spans="1:9" ht="13.5" x14ac:dyDescent="0.25">
      <c r="A947" s="3">
        <v>43384</v>
      </c>
      <c r="B947" s="2">
        <v>4.3788999999999998</v>
      </c>
      <c r="C947" s="2">
        <f t="shared" si="126"/>
        <v>0</v>
      </c>
      <c r="D947" s="2">
        <f t="shared" si="127"/>
        <v>0</v>
      </c>
      <c r="E947" s="2">
        <f t="shared" si="128"/>
        <v>0</v>
      </c>
      <c r="F947" s="2">
        <f t="shared" si="133"/>
        <v>9.3027737654199031E-3</v>
      </c>
      <c r="G947" s="2">
        <f t="shared" si="133"/>
        <v>1.279098625318925E-2</v>
      </c>
      <c r="H947" s="2">
        <f t="shared" si="130"/>
        <v>0.72729135824850011</v>
      </c>
      <c r="I947" s="2">
        <f t="shared" si="131"/>
        <v>42.105887624308195</v>
      </c>
    </row>
    <row r="948" spans="1:9" ht="13.5" x14ac:dyDescent="0.25">
      <c r="A948" s="3">
        <v>43385</v>
      </c>
      <c r="B948" s="2">
        <v>4.3788999999999998</v>
      </c>
      <c r="C948" s="2">
        <f t="shared" si="126"/>
        <v>0</v>
      </c>
      <c r="D948" s="2">
        <f t="shared" si="127"/>
        <v>0</v>
      </c>
      <c r="E948" s="2">
        <f t="shared" si="128"/>
        <v>0</v>
      </c>
      <c r="F948" s="2">
        <f t="shared" si="133"/>
        <v>8.6382899250327678E-3</v>
      </c>
      <c r="G948" s="2">
        <f t="shared" si="133"/>
        <v>1.1877344377961447E-2</v>
      </c>
      <c r="H948" s="2">
        <f t="shared" si="130"/>
        <v>0.72729135824850011</v>
      </c>
      <c r="I948" s="2">
        <f t="shared" si="131"/>
        <v>42.105887624308195</v>
      </c>
    </row>
    <row r="949" spans="1:9" ht="13.5" x14ac:dyDescent="0.25">
      <c r="A949" s="3">
        <v>43389</v>
      </c>
      <c r="B949" s="2">
        <v>4.3788999999999998</v>
      </c>
      <c r="C949" s="2">
        <f t="shared" si="126"/>
        <v>0</v>
      </c>
      <c r="D949" s="2">
        <f t="shared" si="127"/>
        <v>0</v>
      </c>
      <c r="E949" s="2">
        <f t="shared" si="128"/>
        <v>0</v>
      </c>
      <c r="F949" s="2">
        <f t="shared" si="133"/>
        <v>8.0212692161018562E-3</v>
      </c>
      <c r="G949" s="2">
        <f t="shared" si="133"/>
        <v>1.1028962636678488E-2</v>
      </c>
      <c r="H949" s="2">
        <f t="shared" si="130"/>
        <v>0.72729135824850011</v>
      </c>
      <c r="I949" s="2">
        <f t="shared" si="131"/>
        <v>42.105887624308195</v>
      </c>
    </row>
    <row r="950" spans="1:9" ht="13.5" x14ac:dyDescent="0.25">
      <c r="A950" s="3">
        <v>43390</v>
      </c>
      <c r="B950" s="2">
        <v>4.5103</v>
      </c>
      <c r="C950" s="2">
        <f t="shared" si="126"/>
        <v>0.13140000000000018</v>
      </c>
      <c r="D950" s="2">
        <f t="shared" si="127"/>
        <v>0.13140000000000018</v>
      </c>
      <c r="E950" s="2">
        <f t="shared" si="128"/>
        <v>0</v>
      </c>
      <c r="F950" s="2">
        <f t="shared" si="133"/>
        <v>1.6834035700666022E-2</v>
      </c>
      <c r="G950" s="2">
        <f t="shared" si="133"/>
        <v>1.0241179591201452E-2</v>
      </c>
      <c r="H950" s="2">
        <f t="shared" si="130"/>
        <v>1.643759446922376</v>
      </c>
      <c r="I950" s="2">
        <f t="shared" si="131"/>
        <v>62.175076058296114</v>
      </c>
    </row>
    <row r="951" spans="1:9" ht="13.5" x14ac:dyDescent="0.25">
      <c r="A951" s="3">
        <v>43391</v>
      </c>
      <c r="B951" s="2">
        <v>4.3788999999999998</v>
      </c>
      <c r="C951" s="2">
        <f t="shared" si="126"/>
        <v>-0.13140000000000018</v>
      </c>
      <c r="D951" s="2">
        <f t="shared" si="127"/>
        <v>0</v>
      </c>
      <c r="E951" s="2">
        <f t="shared" si="128"/>
        <v>0.13140000000000018</v>
      </c>
      <c r="F951" s="2">
        <f t="shared" si="133"/>
        <v>1.5631604579189877E-2</v>
      </c>
      <c r="G951" s="2">
        <f t="shared" si="133"/>
        <v>1.889538104897279E-2</v>
      </c>
      <c r="H951" s="2">
        <f t="shared" si="130"/>
        <v>0.82727120128861642</v>
      </c>
      <c r="I951" s="2">
        <f t="shared" si="131"/>
        <v>45.273586137909554</v>
      </c>
    </row>
    <row r="952" spans="1:9" ht="13.5" x14ac:dyDescent="0.25">
      <c r="A952" s="3">
        <v>43392</v>
      </c>
      <c r="B952" s="2">
        <v>4.4187000000000003</v>
      </c>
      <c r="C952" s="2">
        <f t="shared" si="126"/>
        <v>3.9800000000000502E-2</v>
      </c>
      <c r="D952" s="2">
        <f t="shared" si="127"/>
        <v>3.9800000000000502E-2</v>
      </c>
      <c r="E952" s="2">
        <f t="shared" si="128"/>
        <v>0</v>
      </c>
      <c r="F952" s="2">
        <f t="shared" si="133"/>
        <v>1.7357918537819209E-2</v>
      </c>
      <c r="G952" s="2">
        <f t="shared" si="133"/>
        <v>1.7545710974046162E-2</v>
      </c>
      <c r="H952" s="2">
        <f t="shared" si="130"/>
        <v>0.98929696057887095</v>
      </c>
      <c r="I952" s="2">
        <f t="shared" si="131"/>
        <v>49.730984372036282</v>
      </c>
    </row>
    <row r="953" spans="1:9" ht="13.5" x14ac:dyDescent="0.25">
      <c r="A953" s="3">
        <v>43395</v>
      </c>
      <c r="B953" s="2">
        <v>4.4187000000000003</v>
      </c>
      <c r="C953" s="2">
        <f t="shared" si="126"/>
        <v>0</v>
      </c>
      <c r="D953" s="2">
        <f t="shared" si="127"/>
        <v>0</v>
      </c>
      <c r="E953" s="2">
        <f t="shared" si="128"/>
        <v>0</v>
      </c>
      <c r="F953" s="2">
        <f t="shared" si="133"/>
        <v>1.6118067213689267E-2</v>
      </c>
      <c r="G953" s="2">
        <f t="shared" si="133"/>
        <v>1.6292445904471438E-2</v>
      </c>
      <c r="H953" s="2">
        <f t="shared" si="130"/>
        <v>0.98929696057887095</v>
      </c>
      <c r="I953" s="2">
        <f t="shared" si="131"/>
        <v>49.730984372036282</v>
      </c>
    </row>
    <row r="954" spans="1:9" ht="13.5" x14ac:dyDescent="0.25">
      <c r="A954" s="3">
        <v>43396</v>
      </c>
      <c r="B954" s="2">
        <v>4.4187000000000003</v>
      </c>
      <c r="C954" s="2">
        <f t="shared" si="126"/>
        <v>0</v>
      </c>
      <c r="D954" s="2">
        <f t="shared" si="127"/>
        <v>0</v>
      </c>
      <c r="E954" s="2">
        <f t="shared" si="128"/>
        <v>0</v>
      </c>
      <c r="F954" s="2">
        <f t="shared" si="133"/>
        <v>1.4966776698425749E-2</v>
      </c>
      <c r="G954" s="2">
        <f t="shared" si="133"/>
        <v>1.5128699768437764E-2</v>
      </c>
      <c r="H954" s="2">
        <f t="shared" si="130"/>
        <v>0.98929696057887095</v>
      </c>
      <c r="I954" s="2">
        <f t="shared" si="131"/>
        <v>49.730984372036282</v>
      </c>
    </row>
    <row r="955" spans="1:9" ht="13.5" x14ac:dyDescent="0.25">
      <c r="A955" s="3">
        <v>43397</v>
      </c>
      <c r="B955" s="2">
        <v>4.4187000000000003</v>
      </c>
      <c r="C955" s="2">
        <f t="shared" si="126"/>
        <v>0</v>
      </c>
      <c r="D955" s="2">
        <f t="shared" si="127"/>
        <v>0</v>
      </c>
      <c r="E955" s="2">
        <f t="shared" si="128"/>
        <v>0</v>
      </c>
      <c r="F955" s="2">
        <f t="shared" si="133"/>
        <v>1.3897721219966767E-2</v>
      </c>
      <c r="G955" s="2">
        <f t="shared" si="133"/>
        <v>1.4048078356406495E-2</v>
      </c>
      <c r="H955" s="2">
        <f t="shared" si="130"/>
        <v>0.98929696057887095</v>
      </c>
      <c r="I955" s="2">
        <f t="shared" si="131"/>
        <v>49.730984372036282</v>
      </c>
    </row>
    <row r="956" spans="1:9" ht="13.5" x14ac:dyDescent="0.25">
      <c r="A956" s="3">
        <v>43398</v>
      </c>
      <c r="B956" s="2">
        <v>4.3788999999999998</v>
      </c>
      <c r="C956" s="2">
        <f t="shared" si="126"/>
        <v>-3.9800000000000502E-2</v>
      </c>
      <c r="D956" s="2">
        <f t="shared" si="127"/>
        <v>0</v>
      </c>
      <c r="E956" s="2">
        <f t="shared" si="128"/>
        <v>3.9800000000000502E-2</v>
      </c>
      <c r="F956" s="2">
        <f t="shared" si="133"/>
        <v>1.2905026847111997E-2</v>
      </c>
      <c r="G956" s="2">
        <f t="shared" si="133"/>
        <v>1.5887501330948923E-2</v>
      </c>
      <c r="H956" s="2">
        <f t="shared" si="130"/>
        <v>0.81227542193642166</v>
      </c>
      <c r="I956" s="2">
        <f t="shared" si="131"/>
        <v>44.820749214184175</v>
      </c>
    </row>
    <row r="957" spans="1:9" ht="13.5" x14ac:dyDescent="0.25">
      <c r="A957" s="3">
        <v>43399</v>
      </c>
      <c r="B957" s="2">
        <v>4.3788999999999998</v>
      </c>
      <c r="C957" s="2">
        <f t="shared" si="126"/>
        <v>0</v>
      </c>
      <c r="D957" s="2">
        <f t="shared" si="127"/>
        <v>0</v>
      </c>
      <c r="E957" s="2">
        <f t="shared" si="128"/>
        <v>0</v>
      </c>
      <c r="F957" s="2">
        <f t="shared" ref="F957:G972" si="134">((F956*13)+D957)/14</f>
        <v>1.1983239215175426E-2</v>
      </c>
      <c r="G957" s="2">
        <f t="shared" si="134"/>
        <v>1.4752679807309713E-2</v>
      </c>
      <c r="H957" s="2">
        <f t="shared" si="130"/>
        <v>0.81227542193642166</v>
      </c>
      <c r="I957" s="2">
        <f t="shared" si="131"/>
        <v>44.820749214184175</v>
      </c>
    </row>
    <row r="958" spans="1:9" ht="13.5" x14ac:dyDescent="0.25">
      <c r="A958" s="3">
        <v>43402</v>
      </c>
      <c r="B958" s="2">
        <v>4.2992999999999997</v>
      </c>
      <c r="C958" s="2">
        <f t="shared" si="126"/>
        <v>-7.9600000000000115E-2</v>
      </c>
      <c r="D958" s="2">
        <f t="shared" si="127"/>
        <v>0</v>
      </c>
      <c r="E958" s="2">
        <f t="shared" si="128"/>
        <v>7.9600000000000115E-2</v>
      </c>
      <c r="F958" s="2">
        <f t="shared" si="134"/>
        <v>1.1127293556948609E-2</v>
      </c>
      <c r="G958" s="2">
        <f t="shared" si="134"/>
        <v>1.9384631249644742E-2</v>
      </c>
      <c r="H958" s="2">
        <f t="shared" si="130"/>
        <v>0.57402657876984564</v>
      </c>
      <c r="I958" s="2">
        <f t="shared" si="131"/>
        <v>36.468671273547784</v>
      </c>
    </row>
    <row r="959" spans="1:9" ht="13.5" x14ac:dyDescent="0.25">
      <c r="A959" s="3">
        <v>43403</v>
      </c>
      <c r="B959" s="2">
        <v>4.3788999999999998</v>
      </c>
      <c r="C959" s="2">
        <f t="shared" si="126"/>
        <v>7.9600000000000115E-2</v>
      </c>
      <c r="D959" s="2">
        <f t="shared" si="127"/>
        <v>7.9600000000000115E-2</v>
      </c>
      <c r="E959" s="2">
        <f t="shared" si="128"/>
        <v>0</v>
      </c>
      <c r="F959" s="2">
        <f t="shared" si="134"/>
        <v>1.6018201160023716E-2</v>
      </c>
      <c r="G959" s="2">
        <f t="shared" si="134"/>
        <v>1.8000014731812976E-2</v>
      </c>
      <c r="H959" s="2">
        <f t="shared" si="130"/>
        <v>0.88989933612184047</v>
      </c>
      <c r="I959" s="2">
        <f t="shared" si="131"/>
        <v>47.087128881052173</v>
      </c>
    </row>
    <row r="960" spans="1:9" ht="13.5" x14ac:dyDescent="0.25">
      <c r="A960" s="3">
        <v>43404</v>
      </c>
      <c r="B960" s="2">
        <v>4.3788999999999998</v>
      </c>
      <c r="C960" s="2">
        <f t="shared" si="126"/>
        <v>0</v>
      </c>
      <c r="D960" s="2">
        <f t="shared" si="127"/>
        <v>0</v>
      </c>
      <c r="E960" s="2">
        <f t="shared" si="128"/>
        <v>0</v>
      </c>
      <c r="F960" s="2">
        <f t="shared" si="134"/>
        <v>1.4874043934307735E-2</v>
      </c>
      <c r="G960" s="2">
        <f t="shared" si="134"/>
        <v>1.6714299393826335E-2</v>
      </c>
      <c r="H960" s="2">
        <f t="shared" si="130"/>
        <v>0.88989933612184047</v>
      </c>
      <c r="I960" s="2">
        <f t="shared" si="131"/>
        <v>47.087128881052173</v>
      </c>
    </row>
    <row r="961" spans="1:9" ht="13.5" x14ac:dyDescent="0.25">
      <c r="A961" s="3">
        <v>43405</v>
      </c>
      <c r="B961" s="2">
        <v>4.3788999999999998</v>
      </c>
      <c r="C961" s="2">
        <f t="shared" si="126"/>
        <v>0</v>
      </c>
      <c r="D961" s="2">
        <f t="shared" si="127"/>
        <v>0</v>
      </c>
      <c r="E961" s="2">
        <f t="shared" si="128"/>
        <v>0</v>
      </c>
      <c r="F961" s="2">
        <f t="shared" si="134"/>
        <v>1.3811612224714326E-2</v>
      </c>
      <c r="G961" s="2">
        <f t="shared" si="134"/>
        <v>1.5520420865695883E-2</v>
      </c>
      <c r="H961" s="2">
        <f t="shared" si="130"/>
        <v>0.88989933612184047</v>
      </c>
      <c r="I961" s="2">
        <f t="shared" si="131"/>
        <v>47.087128881052173</v>
      </c>
    </row>
    <row r="962" spans="1:9" ht="13.5" x14ac:dyDescent="0.25">
      <c r="A962" s="3">
        <v>43406</v>
      </c>
      <c r="B962" s="2">
        <v>4.3788999999999998</v>
      </c>
      <c r="C962" s="2">
        <f t="shared" si="126"/>
        <v>0</v>
      </c>
      <c r="D962" s="2">
        <f t="shared" si="127"/>
        <v>0</v>
      </c>
      <c r="E962" s="2">
        <f t="shared" si="128"/>
        <v>0</v>
      </c>
      <c r="F962" s="2">
        <f t="shared" si="134"/>
        <v>1.2825068494377589E-2</v>
      </c>
      <c r="G962" s="2">
        <f t="shared" si="134"/>
        <v>1.4411819375289034E-2</v>
      </c>
      <c r="H962" s="2">
        <f t="shared" si="130"/>
        <v>0.88989933612184058</v>
      </c>
      <c r="I962" s="2">
        <f t="shared" si="131"/>
        <v>47.08712888105218</v>
      </c>
    </row>
    <row r="963" spans="1:9" ht="13.5" x14ac:dyDescent="0.25">
      <c r="A963" s="3">
        <v>43409</v>
      </c>
      <c r="B963" s="2">
        <v>4.3788999999999998</v>
      </c>
      <c r="C963" s="2">
        <f t="shared" ref="C963:C1026" si="135">B963-B962</f>
        <v>0</v>
      </c>
      <c r="D963" s="2">
        <f t="shared" ref="D963:D1026" si="136">IF(C963&gt;0,C963,0)</f>
        <v>0</v>
      </c>
      <c r="E963" s="2">
        <f t="shared" ref="E963:E1026" si="137">IF(C963&lt;0,-C963,0)</f>
        <v>0</v>
      </c>
      <c r="F963" s="2">
        <f t="shared" si="134"/>
        <v>1.1908992173350619E-2</v>
      </c>
      <c r="G963" s="2">
        <f t="shared" si="134"/>
        <v>1.3382403705625531E-2</v>
      </c>
      <c r="H963" s="2">
        <f t="shared" si="130"/>
        <v>0.88989933612184047</v>
      </c>
      <c r="I963" s="2">
        <f t="shared" si="131"/>
        <v>47.087128881052173</v>
      </c>
    </row>
    <row r="964" spans="1:9" ht="13.5" x14ac:dyDescent="0.25">
      <c r="A964" s="3">
        <v>43410</v>
      </c>
      <c r="B964" s="2">
        <v>4.3788999999999998</v>
      </c>
      <c r="C964" s="2">
        <f t="shared" si="135"/>
        <v>0</v>
      </c>
      <c r="D964" s="2">
        <f t="shared" si="136"/>
        <v>0</v>
      </c>
      <c r="E964" s="2">
        <f t="shared" si="137"/>
        <v>0</v>
      </c>
      <c r="F964" s="2">
        <f t="shared" si="134"/>
        <v>1.1058349875254146E-2</v>
      </c>
      <c r="G964" s="2">
        <f t="shared" si="134"/>
        <v>1.242651772665228E-2</v>
      </c>
      <c r="H964" s="2">
        <f t="shared" si="130"/>
        <v>0.88989933612184047</v>
      </c>
      <c r="I964" s="2">
        <f t="shared" si="131"/>
        <v>47.087128881052173</v>
      </c>
    </row>
    <row r="965" spans="1:9" ht="13.5" x14ac:dyDescent="0.25">
      <c r="A965" s="3">
        <v>43411</v>
      </c>
      <c r="B965" s="2">
        <v>4.3788999999999998</v>
      </c>
      <c r="C965" s="2">
        <f t="shared" si="135"/>
        <v>0</v>
      </c>
      <c r="D965" s="2">
        <f t="shared" si="136"/>
        <v>0</v>
      </c>
      <c r="E965" s="2">
        <f t="shared" si="137"/>
        <v>0</v>
      </c>
      <c r="F965" s="2">
        <f t="shared" si="134"/>
        <v>1.0268467741307422E-2</v>
      </c>
      <c r="G965" s="2">
        <f t="shared" si="134"/>
        <v>1.1538909317605688E-2</v>
      </c>
      <c r="H965" s="2">
        <f t="shared" si="130"/>
        <v>0.88989933612184047</v>
      </c>
      <c r="I965" s="2">
        <f t="shared" si="131"/>
        <v>47.087128881052173</v>
      </c>
    </row>
    <row r="966" spans="1:9" ht="13.5" x14ac:dyDescent="0.25">
      <c r="A966" s="3">
        <v>43412</v>
      </c>
      <c r="B966" s="2">
        <v>4.3788999999999998</v>
      </c>
      <c r="C966" s="2">
        <f t="shared" si="135"/>
        <v>0</v>
      </c>
      <c r="D966" s="2">
        <f t="shared" si="136"/>
        <v>0</v>
      </c>
      <c r="E966" s="2">
        <f t="shared" si="137"/>
        <v>0</v>
      </c>
      <c r="F966" s="2">
        <f t="shared" si="134"/>
        <v>9.5350057597854612E-3</v>
      </c>
      <c r="G966" s="2">
        <f t="shared" si="134"/>
        <v>1.0714701509205282E-2</v>
      </c>
      <c r="H966" s="2">
        <f t="shared" si="130"/>
        <v>0.88989933612184036</v>
      </c>
      <c r="I966" s="2">
        <f t="shared" si="131"/>
        <v>47.087128881052173</v>
      </c>
    </row>
    <row r="967" spans="1:9" ht="13.5" x14ac:dyDescent="0.25">
      <c r="A967" s="3">
        <v>43413</v>
      </c>
      <c r="B967" s="2">
        <v>4.3788999999999998</v>
      </c>
      <c r="C967" s="2">
        <f t="shared" si="135"/>
        <v>0</v>
      </c>
      <c r="D967" s="2">
        <f t="shared" si="136"/>
        <v>0</v>
      </c>
      <c r="E967" s="2">
        <f t="shared" si="137"/>
        <v>0</v>
      </c>
      <c r="F967" s="2">
        <f t="shared" si="134"/>
        <v>8.8539339198007855E-3</v>
      </c>
      <c r="G967" s="2">
        <f t="shared" si="134"/>
        <v>9.9493656871191914E-3</v>
      </c>
      <c r="H967" s="2">
        <f t="shared" si="130"/>
        <v>0.88989933612184025</v>
      </c>
      <c r="I967" s="2">
        <f t="shared" si="131"/>
        <v>47.087128881052173</v>
      </c>
    </row>
    <row r="968" spans="1:9" ht="13.5" x14ac:dyDescent="0.25">
      <c r="A968" s="3">
        <v>43416</v>
      </c>
      <c r="B968" s="2">
        <v>4.3788999999999998</v>
      </c>
      <c r="C968" s="2">
        <f t="shared" si="135"/>
        <v>0</v>
      </c>
      <c r="D968" s="2">
        <f t="shared" si="136"/>
        <v>0</v>
      </c>
      <c r="E968" s="2">
        <f t="shared" si="137"/>
        <v>0</v>
      </c>
      <c r="F968" s="2">
        <f t="shared" si="134"/>
        <v>8.2215100683864437E-3</v>
      </c>
      <c r="G968" s="2">
        <f t="shared" si="134"/>
        <v>9.2386967094678207E-3</v>
      </c>
      <c r="H968" s="2">
        <f t="shared" si="130"/>
        <v>0.88989933612184025</v>
      </c>
      <c r="I968" s="2">
        <f t="shared" si="131"/>
        <v>47.087128881052173</v>
      </c>
    </row>
    <row r="969" spans="1:9" ht="13.5" x14ac:dyDescent="0.25">
      <c r="A969" s="3">
        <v>43417</v>
      </c>
      <c r="B969" s="2">
        <v>4.3788999999999998</v>
      </c>
      <c r="C969" s="2">
        <f t="shared" si="135"/>
        <v>0</v>
      </c>
      <c r="D969" s="2">
        <f t="shared" si="136"/>
        <v>0</v>
      </c>
      <c r="E969" s="2">
        <f t="shared" si="137"/>
        <v>0</v>
      </c>
      <c r="F969" s="2">
        <f t="shared" si="134"/>
        <v>7.6342593492159843E-3</v>
      </c>
      <c r="G969" s="2">
        <f t="shared" si="134"/>
        <v>8.57878980164869E-3</v>
      </c>
      <c r="H969" s="2">
        <f t="shared" si="130"/>
        <v>0.88989933612184047</v>
      </c>
      <c r="I969" s="2">
        <f t="shared" si="131"/>
        <v>47.087128881052173</v>
      </c>
    </row>
    <row r="970" spans="1:9" ht="13.5" x14ac:dyDescent="0.25">
      <c r="A970" s="3">
        <v>43418</v>
      </c>
      <c r="B970" s="2">
        <v>4.4187000000000003</v>
      </c>
      <c r="C970" s="2">
        <f t="shared" si="135"/>
        <v>3.9800000000000502E-2</v>
      </c>
      <c r="D970" s="2">
        <f t="shared" si="136"/>
        <v>3.9800000000000502E-2</v>
      </c>
      <c r="E970" s="2">
        <f t="shared" si="137"/>
        <v>0</v>
      </c>
      <c r="F970" s="2">
        <f t="shared" si="134"/>
        <v>9.9318122528434492E-3</v>
      </c>
      <c r="G970" s="2">
        <f t="shared" si="134"/>
        <v>7.9660191015309256E-3</v>
      </c>
      <c r="H970" s="2">
        <f t="shared" si="130"/>
        <v>1.2467723371306922</v>
      </c>
      <c r="I970" s="2">
        <f t="shared" si="131"/>
        <v>55.491707661085059</v>
      </c>
    </row>
    <row r="971" spans="1:9" ht="13.5" x14ac:dyDescent="0.25">
      <c r="A971" s="3">
        <v>43419</v>
      </c>
      <c r="B971" s="2">
        <v>4.4187000000000003</v>
      </c>
      <c r="C971" s="2">
        <f t="shared" si="135"/>
        <v>0</v>
      </c>
      <c r="D971" s="2">
        <f t="shared" si="136"/>
        <v>0</v>
      </c>
      <c r="E971" s="2">
        <f t="shared" si="137"/>
        <v>0</v>
      </c>
      <c r="F971" s="2">
        <f t="shared" si="134"/>
        <v>9.222397091926059E-3</v>
      </c>
      <c r="G971" s="2">
        <f t="shared" si="134"/>
        <v>7.397017737135859E-3</v>
      </c>
      <c r="H971" s="2">
        <f t="shared" si="130"/>
        <v>1.2467723371306922</v>
      </c>
      <c r="I971" s="2">
        <f t="shared" si="131"/>
        <v>55.491707661085059</v>
      </c>
    </row>
    <row r="972" spans="1:9" ht="13.5" x14ac:dyDescent="0.25">
      <c r="A972" s="3">
        <v>43420</v>
      </c>
      <c r="B972" s="2">
        <v>4.4187000000000003</v>
      </c>
      <c r="C972" s="2">
        <f t="shared" si="135"/>
        <v>0</v>
      </c>
      <c r="D972" s="2">
        <f t="shared" si="136"/>
        <v>0</v>
      </c>
      <c r="E972" s="2">
        <f t="shared" si="137"/>
        <v>0</v>
      </c>
      <c r="F972" s="2">
        <f t="shared" si="134"/>
        <v>8.5636544425027692E-3</v>
      </c>
      <c r="G972" s="2">
        <f t="shared" si="134"/>
        <v>6.8686593273404404E-3</v>
      </c>
      <c r="H972" s="2">
        <f t="shared" si="130"/>
        <v>1.2467723371306922</v>
      </c>
      <c r="I972" s="2">
        <f t="shared" si="131"/>
        <v>55.491707661085059</v>
      </c>
    </row>
    <row r="973" spans="1:9" ht="13.5" x14ac:dyDescent="0.25">
      <c r="A973" s="3">
        <v>43423</v>
      </c>
      <c r="B973" s="2">
        <v>4.4187000000000003</v>
      </c>
      <c r="C973" s="2">
        <f t="shared" si="135"/>
        <v>0</v>
      </c>
      <c r="D973" s="2">
        <f t="shared" si="136"/>
        <v>0</v>
      </c>
      <c r="E973" s="2">
        <f t="shared" si="137"/>
        <v>0</v>
      </c>
      <c r="F973" s="2">
        <f t="shared" ref="F973:G988" si="138">((F972*13)+D973)/14</f>
        <v>7.9519648394668577E-3</v>
      </c>
      <c r="G973" s="2">
        <f t="shared" si="138"/>
        <v>6.3780408039589799E-3</v>
      </c>
      <c r="H973" s="2">
        <f t="shared" si="130"/>
        <v>1.2467723371306925</v>
      </c>
      <c r="I973" s="2">
        <f t="shared" si="131"/>
        <v>55.491707661085059</v>
      </c>
    </row>
    <row r="974" spans="1:9" ht="13.5" x14ac:dyDescent="0.25">
      <c r="A974" s="3">
        <v>43425</v>
      </c>
      <c r="B974" s="2">
        <v>4.4187000000000003</v>
      </c>
      <c r="C974" s="2">
        <f t="shared" si="135"/>
        <v>0</v>
      </c>
      <c r="D974" s="2">
        <f t="shared" si="136"/>
        <v>0</v>
      </c>
      <c r="E974" s="2">
        <f t="shared" si="137"/>
        <v>0</v>
      </c>
      <c r="F974" s="2">
        <f t="shared" si="138"/>
        <v>7.3839673509335105E-3</v>
      </c>
      <c r="G974" s="2">
        <f t="shared" si="138"/>
        <v>5.9224664608190525E-3</v>
      </c>
      <c r="H974" s="2">
        <f t="shared" si="130"/>
        <v>1.2467723371306925</v>
      </c>
      <c r="I974" s="2">
        <f t="shared" si="131"/>
        <v>55.491707661085059</v>
      </c>
    </row>
    <row r="975" spans="1:9" ht="13.5" x14ac:dyDescent="0.25">
      <c r="A975" s="3">
        <v>43426</v>
      </c>
      <c r="B975" s="2">
        <v>4.4187000000000003</v>
      </c>
      <c r="C975" s="2">
        <f t="shared" si="135"/>
        <v>0</v>
      </c>
      <c r="D975" s="2">
        <f t="shared" si="136"/>
        <v>0</v>
      </c>
      <c r="E975" s="2">
        <f t="shared" si="137"/>
        <v>0</v>
      </c>
      <c r="F975" s="2">
        <f t="shared" si="138"/>
        <v>6.8565411115811175E-3</v>
      </c>
      <c r="G975" s="2">
        <f t="shared" si="138"/>
        <v>5.4994331421891205E-3</v>
      </c>
      <c r="H975" s="2">
        <f t="shared" si="130"/>
        <v>1.2467723371306925</v>
      </c>
      <c r="I975" s="2">
        <f t="shared" si="131"/>
        <v>55.491707661085059</v>
      </c>
    </row>
    <row r="976" spans="1:9" ht="13.5" x14ac:dyDescent="0.25">
      <c r="A976" s="3">
        <v>43427</v>
      </c>
      <c r="B976" s="2">
        <v>4.4983000000000004</v>
      </c>
      <c r="C976" s="2">
        <f t="shared" si="135"/>
        <v>7.9600000000000115E-2</v>
      </c>
      <c r="D976" s="2">
        <f t="shared" si="136"/>
        <v>7.9600000000000115E-2</v>
      </c>
      <c r="E976" s="2">
        <f t="shared" si="137"/>
        <v>0</v>
      </c>
      <c r="F976" s="2">
        <f t="shared" si="138"/>
        <v>1.2052502460753903E-2</v>
      </c>
      <c r="G976" s="2">
        <f t="shared" si="138"/>
        <v>5.1066164891756119E-3</v>
      </c>
      <c r="H976" s="2">
        <f t="shared" si="130"/>
        <v>2.3601738032024415</v>
      </c>
      <c r="I976" s="2">
        <f t="shared" si="131"/>
        <v>70.23963465678645</v>
      </c>
    </row>
    <row r="977" spans="1:9" ht="13.5" x14ac:dyDescent="0.25">
      <c r="A977" s="3">
        <v>43430</v>
      </c>
      <c r="B977" s="2">
        <v>4.5778999999999996</v>
      </c>
      <c r="C977" s="2">
        <f t="shared" si="135"/>
        <v>7.9599999999999227E-2</v>
      </c>
      <c r="D977" s="2">
        <f t="shared" si="136"/>
        <v>7.9599999999999227E-2</v>
      </c>
      <c r="E977" s="2">
        <f t="shared" si="137"/>
        <v>0</v>
      </c>
      <c r="F977" s="2">
        <f t="shared" si="138"/>
        <v>1.687732371355714E-2</v>
      </c>
      <c r="G977" s="2">
        <f t="shared" si="138"/>
        <v>4.7418581685202115E-3</v>
      </c>
      <c r="H977" s="2">
        <f t="shared" ref="H977:H1040" si="139">F977/G977</f>
        <v>3.5592215358950803</v>
      </c>
      <c r="I977" s="2">
        <f t="shared" ref="I977:I1040" si="140">IF(G977=0,100,100-(100/(1+H977)))</f>
        <v>78.066431031549399</v>
      </c>
    </row>
    <row r="978" spans="1:9" ht="13.5" x14ac:dyDescent="0.25">
      <c r="A978" s="3">
        <v>43431</v>
      </c>
      <c r="B978" s="2">
        <v>4.5778999999999996</v>
      </c>
      <c r="C978" s="2">
        <f t="shared" si="135"/>
        <v>0</v>
      </c>
      <c r="D978" s="2">
        <f t="shared" si="136"/>
        <v>0</v>
      </c>
      <c r="E978" s="2">
        <f t="shared" si="137"/>
        <v>0</v>
      </c>
      <c r="F978" s="2">
        <f t="shared" si="138"/>
        <v>1.56718005911602E-2</v>
      </c>
      <c r="G978" s="2">
        <f t="shared" si="138"/>
        <v>4.4031540136259106E-3</v>
      </c>
      <c r="H978" s="2">
        <f t="shared" si="139"/>
        <v>3.5592215358950803</v>
      </c>
      <c r="I978" s="2">
        <f t="shared" si="140"/>
        <v>78.066431031549399</v>
      </c>
    </row>
    <row r="979" spans="1:9" ht="13.5" x14ac:dyDescent="0.25">
      <c r="A979" s="3">
        <v>43432</v>
      </c>
      <c r="B979" s="2">
        <v>4.4584999999999999</v>
      </c>
      <c r="C979" s="2">
        <f t="shared" si="135"/>
        <v>-0.11939999999999973</v>
      </c>
      <c r="D979" s="2">
        <f t="shared" si="136"/>
        <v>0</v>
      </c>
      <c r="E979" s="2">
        <f t="shared" si="137"/>
        <v>0.11939999999999973</v>
      </c>
      <c r="F979" s="2">
        <f t="shared" si="138"/>
        <v>1.4552386263220186E-2</v>
      </c>
      <c r="G979" s="2">
        <f t="shared" si="138"/>
        <v>1.2617214441224042E-2</v>
      </c>
      <c r="H979" s="2">
        <f t="shared" si="139"/>
        <v>1.1533755196926341</v>
      </c>
      <c r="I979" s="2">
        <f t="shared" si="140"/>
        <v>53.561281306720872</v>
      </c>
    </row>
    <row r="980" spans="1:9" ht="13.5" x14ac:dyDescent="0.25">
      <c r="A980" s="3">
        <v>43433</v>
      </c>
      <c r="B980" s="2">
        <v>4.4584999999999999</v>
      </c>
      <c r="C980" s="2">
        <f t="shared" si="135"/>
        <v>0</v>
      </c>
      <c r="D980" s="2">
        <f t="shared" si="136"/>
        <v>0</v>
      </c>
      <c r="E980" s="2">
        <f t="shared" si="137"/>
        <v>0</v>
      </c>
      <c r="F980" s="2">
        <f t="shared" si="138"/>
        <v>1.3512930101561601E-2</v>
      </c>
      <c r="G980" s="2">
        <f t="shared" si="138"/>
        <v>1.1715984838279467E-2</v>
      </c>
      <c r="H980" s="2">
        <f t="shared" si="139"/>
        <v>1.1533755196926341</v>
      </c>
      <c r="I980" s="2">
        <f t="shared" si="140"/>
        <v>53.561281306720872</v>
      </c>
    </row>
    <row r="981" spans="1:9" ht="13.5" x14ac:dyDescent="0.25">
      <c r="A981" s="3">
        <v>43434</v>
      </c>
      <c r="B981" s="2">
        <v>4.4584999999999999</v>
      </c>
      <c r="C981" s="2">
        <f t="shared" si="135"/>
        <v>0</v>
      </c>
      <c r="D981" s="2">
        <f t="shared" si="136"/>
        <v>0</v>
      </c>
      <c r="E981" s="2">
        <f t="shared" si="137"/>
        <v>0</v>
      </c>
      <c r="F981" s="2">
        <f t="shared" si="138"/>
        <v>1.2547720808592915E-2</v>
      </c>
      <c r="G981" s="2">
        <f t="shared" si="138"/>
        <v>1.0879128778402362E-2</v>
      </c>
      <c r="H981" s="2">
        <f t="shared" si="139"/>
        <v>1.1533755196926341</v>
      </c>
      <c r="I981" s="2">
        <f t="shared" si="140"/>
        <v>53.561281306720872</v>
      </c>
    </row>
    <row r="982" spans="1:9" ht="13.5" x14ac:dyDescent="0.25">
      <c r="A982" s="3">
        <v>43437</v>
      </c>
      <c r="B982" s="2">
        <v>4.3788999999999998</v>
      </c>
      <c r="C982" s="2">
        <f t="shared" si="135"/>
        <v>-7.9600000000000115E-2</v>
      </c>
      <c r="D982" s="2">
        <f t="shared" si="136"/>
        <v>0</v>
      </c>
      <c r="E982" s="2">
        <f t="shared" si="137"/>
        <v>7.9600000000000115E-2</v>
      </c>
      <c r="F982" s="2">
        <f t="shared" si="138"/>
        <v>1.1651455036550563E-2</v>
      </c>
      <c r="G982" s="2">
        <f t="shared" si="138"/>
        <v>1.5787762437087915E-2</v>
      </c>
      <c r="H982" s="2">
        <f t="shared" si="139"/>
        <v>0.73800546993153882</v>
      </c>
      <c r="I982" s="2">
        <f t="shared" si="140"/>
        <v>42.462781774824293</v>
      </c>
    </row>
    <row r="983" spans="1:9" ht="13.5" x14ac:dyDescent="0.25">
      <c r="A983" s="3">
        <v>43438</v>
      </c>
      <c r="B983" s="2">
        <v>4.5381</v>
      </c>
      <c r="C983" s="2">
        <f t="shared" si="135"/>
        <v>0.15920000000000023</v>
      </c>
      <c r="D983" s="2">
        <f t="shared" si="136"/>
        <v>0.15920000000000023</v>
      </c>
      <c r="E983" s="2">
        <f t="shared" si="137"/>
        <v>0</v>
      </c>
      <c r="F983" s="2">
        <f t="shared" si="138"/>
        <v>2.2190636819654108E-2</v>
      </c>
      <c r="G983" s="2">
        <f t="shared" si="138"/>
        <v>1.4660065120153064E-2</v>
      </c>
      <c r="H983" s="2">
        <f t="shared" si="139"/>
        <v>1.5136792802610974</v>
      </c>
      <c r="I983" s="2">
        <f t="shared" si="140"/>
        <v>60.217677416025431</v>
      </c>
    </row>
    <row r="984" spans="1:9" ht="13.5" x14ac:dyDescent="0.25">
      <c r="A984" s="3">
        <v>43439</v>
      </c>
      <c r="B984" s="2">
        <v>4.5182000000000002</v>
      </c>
      <c r="C984" s="2">
        <f t="shared" si="135"/>
        <v>-1.9899999999999807E-2</v>
      </c>
      <c r="D984" s="2">
        <f t="shared" si="136"/>
        <v>0</v>
      </c>
      <c r="E984" s="2">
        <f t="shared" si="137"/>
        <v>1.9899999999999807E-2</v>
      </c>
      <c r="F984" s="2">
        <f t="shared" si="138"/>
        <v>2.0605591332535957E-2</v>
      </c>
      <c r="G984" s="2">
        <f t="shared" si="138"/>
        <v>1.503434618299926E-2</v>
      </c>
      <c r="H984" s="2">
        <f t="shared" si="139"/>
        <v>1.3705678372523191</v>
      </c>
      <c r="I984" s="2">
        <f t="shared" si="140"/>
        <v>57.816014193498837</v>
      </c>
    </row>
    <row r="985" spans="1:9" ht="13.5" x14ac:dyDescent="0.25">
      <c r="A985" s="3">
        <v>43440</v>
      </c>
      <c r="B985" s="2">
        <v>4.5182000000000002</v>
      </c>
      <c r="C985" s="2">
        <f t="shared" si="135"/>
        <v>0</v>
      </c>
      <c r="D985" s="2">
        <f t="shared" si="136"/>
        <v>0</v>
      </c>
      <c r="E985" s="2">
        <f t="shared" si="137"/>
        <v>0</v>
      </c>
      <c r="F985" s="2">
        <f t="shared" si="138"/>
        <v>1.9133763380211961E-2</v>
      </c>
      <c r="G985" s="2">
        <f t="shared" si="138"/>
        <v>1.3960464312785028E-2</v>
      </c>
      <c r="H985" s="2">
        <f t="shared" si="139"/>
        <v>1.3705678372523193</v>
      </c>
      <c r="I985" s="2">
        <f t="shared" si="140"/>
        <v>57.816014193498837</v>
      </c>
    </row>
    <row r="986" spans="1:9" ht="13.5" x14ac:dyDescent="0.25">
      <c r="A986" s="3">
        <v>43441</v>
      </c>
      <c r="B986" s="2">
        <v>4.5182000000000002</v>
      </c>
      <c r="C986" s="2">
        <f t="shared" si="135"/>
        <v>0</v>
      </c>
      <c r="D986" s="2">
        <f t="shared" si="136"/>
        <v>0</v>
      </c>
      <c r="E986" s="2">
        <f t="shared" si="137"/>
        <v>0</v>
      </c>
      <c r="F986" s="2">
        <f t="shared" si="138"/>
        <v>1.7767065995911106E-2</v>
      </c>
      <c r="G986" s="2">
        <f t="shared" si="138"/>
        <v>1.2963288290443241E-2</v>
      </c>
      <c r="H986" s="2">
        <f t="shared" si="139"/>
        <v>1.3705678372523191</v>
      </c>
      <c r="I986" s="2">
        <f t="shared" si="140"/>
        <v>57.816014193498837</v>
      </c>
    </row>
    <row r="987" spans="1:9" ht="13.5" x14ac:dyDescent="0.25">
      <c r="A987" s="3">
        <v>43444</v>
      </c>
      <c r="B987" s="2">
        <v>4.5182000000000002</v>
      </c>
      <c r="C987" s="2">
        <f t="shared" si="135"/>
        <v>0</v>
      </c>
      <c r="D987" s="2">
        <f t="shared" si="136"/>
        <v>0</v>
      </c>
      <c r="E987" s="2">
        <f t="shared" si="137"/>
        <v>0</v>
      </c>
      <c r="F987" s="2">
        <f t="shared" si="138"/>
        <v>1.6497989853346027E-2</v>
      </c>
      <c r="G987" s="2">
        <f t="shared" si="138"/>
        <v>1.2037339126840152E-2</v>
      </c>
      <c r="H987" s="2">
        <f t="shared" si="139"/>
        <v>1.3705678372523191</v>
      </c>
      <c r="I987" s="2">
        <f t="shared" si="140"/>
        <v>57.816014193498837</v>
      </c>
    </row>
    <row r="988" spans="1:9" ht="13.5" x14ac:dyDescent="0.25">
      <c r="A988" s="3">
        <v>43445</v>
      </c>
      <c r="B988" s="2">
        <v>4.5182000000000002</v>
      </c>
      <c r="C988" s="2">
        <f t="shared" si="135"/>
        <v>0</v>
      </c>
      <c r="D988" s="2">
        <f t="shared" si="136"/>
        <v>0</v>
      </c>
      <c r="E988" s="2">
        <f t="shared" si="137"/>
        <v>0</v>
      </c>
      <c r="F988" s="2">
        <f t="shared" si="138"/>
        <v>1.5319562006678455E-2</v>
      </c>
      <c r="G988" s="2">
        <f t="shared" si="138"/>
        <v>1.1177529189208713E-2</v>
      </c>
      <c r="H988" s="2">
        <f t="shared" si="139"/>
        <v>1.3705678372523191</v>
      </c>
      <c r="I988" s="2">
        <f t="shared" si="140"/>
        <v>57.816014193498837</v>
      </c>
    </row>
    <row r="989" spans="1:9" ht="13.5" x14ac:dyDescent="0.25">
      <c r="A989" s="3">
        <v>43446</v>
      </c>
      <c r="B989" s="2">
        <v>4.5182000000000002</v>
      </c>
      <c r="C989" s="2">
        <f t="shared" si="135"/>
        <v>0</v>
      </c>
      <c r="D989" s="2">
        <f t="shared" si="136"/>
        <v>0</v>
      </c>
      <c r="E989" s="2">
        <f t="shared" si="137"/>
        <v>0</v>
      </c>
      <c r="F989" s="2">
        <f t="shared" ref="F989:G1004" si="141">((F988*13)+D989)/14</f>
        <v>1.4225307577629994E-2</v>
      </c>
      <c r="G989" s="2">
        <f t="shared" si="141"/>
        <v>1.0379134247122376E-2</v>
      </c>
      <c r="H989" s="2">
        <f t="shared" si="139"/>
        <v>1.3705678372523191</v>
      </c>
      <c r="I989" s="2">
        <f t="shared" si="140"/>
        <v>57.816014193498837</v>
      </c>
    </row>
    <row r="990" spans="1:9" ht="13.5" x14ac:dyDescent="0.25">
      <c r="A990" s="3">
        <v>43447</v>
      </c>
      <c r="B990" s="2">
        <v>4.4824000000000002</v>
      </c>
      <c r="C990" s="2">
        <f t="shared" si="135"/>
        <v>-3.5800000000000054E-2</v>
      </c>
      <c r="D990" s="2">
        <f t="shared" si="136"/>
        <v>0</v>
      </c>
      <c r="E990" s="2">
        <f t="shared" si="137"/>
        <v>3.5800000000000054E-2</v>
      </c>
      <c r="F990" s="2">
        <f t="shared" si="141"/>
        <v>1.3209214179227852E-2</v>
      </c>
      <c r="G990" s="2">
        <f t="shared" si="141"/>
        <v>1.2194910372327925E-2</v>
      </c>
      <c r="H990" s="2">
        <f t="shared" si="139"/>
        <v>1.0831743551967001</v>
      </c>
      <c r="I990" s="2">
        <f t="shared" si="140"/>
        <v>51.99633686419989</v>
      </c>
    </row>
    <row r="991" spans="1:9" ht="13.5" x14ac:dyDescent="0.25">
      <c r="A991" s="3">
        <v>43448</v>
      </c>
      <c r="B991" s="2">
        <v>4.4983000000000004</v>
      </c>
      <c r="C991" s="2">
        <f t="shared" si="135"/>
        <v>1.5900000000000247E-2</v>
      </c>
      <c r="D991" s="2">
        <f t="shared" si="136"/>
        <v>1.5900000000000247E-2</v>
      </c>
      <c r="E991" s="2">
        <f t="shared" si="137"/>
        <v>0</v>
      </c>
      <c r="F991" s="2">
        <f t="shared" si="141"/>
        <v>1.3401413166425879E-2</v>
      </c>
      <c r="G991" s="2">
        <f t="shared" si="141"/>
        <v>1.1323845345733075E-2</v>
      </c>
      <c r="H991" s="2">
        <f t="shared" si="139"/>
        <v>1.1834684029374924</v>
      </c>
      <c r="I991" s="2">
        <f t="shared" si="140"/>
        <v>54.201306570103476</v>
      </c>
    </row>
    <row r="992" spans="1:9" ht="13.5" x14ac:dyDescent="0.25">
      <c r="A992" s="3">
        <v>43451</v>
      </c>
      <c r="B992" s="2">
        <v>4.4983000000000004</v>
      </c>
      <c r="C992" s="2">
        <f t="shared" si="135"/>
        <v>0</v>
      </c>
      <c r="D992" s="2">
        <f t="shared" si="136"/>
        <v>0</v>
      </c>
      <c r="E992" s="2">
        <f t="shared" si="137"/>
        <v>0</v>
      </c>
      <c r="F992" s="2">
        <f t="shared" si="141"/>
        <v>1.244416936882403E-2</v>
      </c>
      <c r="G992" s="2">
        <f t="shared" si="141"/>
        <v>1.0514999249609285E-2</v>
      </c>
      <c r="H992" s="2">
        <f t="shared" si="139"/>
        <v>1.1834684029374922</v>
      </c>
      <c r="I992" s="2">
        <f t="shared" si="140"/>
        <v>54.201306570103469</v>
      </c>
    </row>
    <row r="993" spans="1:9" ht="13.5" x14ac:dyDescent="0.25">
      <c r="A993" s="3">
        <v>43452</v>
      </c>
      <c r="B993" s="2">
        <v>4.3788999999999998</v>
      </c>
      <c r="C993" s="2">
        <f t="shared" si="135"/>
        <v>-0.11940000000000062</v>
      </c>
      <c r="D993" s="2">
        <f t="shared" si="136"/>
        <v>0</v>
      </c>
      <c r="E993" s="2">
        <f t="shared" si="137"/>
        <v>0.11940000000000062</v>
      </c>
      <c r="F993" s="2">
        <f t="shared" si="141"/>
        <v>1.1555300128193741E-2</v>
      </c>
      <c r="G993" s="2">
        <f t="shared" si="141"/>
        <v>1.8292499303208667E-2</v>
      </c>
      <c r="H993" s="2">
        <f t="shared" si="139"/>
        <v>0.63169608136417088</v>
      </c>
      <c r="I993" s="2">
        <f t="shared" si="140"/>
        <v>38.71407724629973</v>
      </c>
    </row>
    <row r="994" spans="1:9" ht="13.5" x14ac:dyDescent="0.25">
      <c r="A994" s="3">
        <v>43453</v>
      </c>
      <c r="B994" s="2">
        <v>4.4983000000000004</v>
      </c>
      <c r="C994" s="2">
        <f t="shared" si="135"/>
        <v>0.11940000000000062</v>
      </c>
      <c r="D994" s="2">
        <f t="shared" si="136"/>
        <v>0.11940000000000062</v>
      </c>
      <c r="E994" s="2">
        <f t="shared" si="137"/>
        <v>0</v>
      </c>
      <c r="F994" s="2">
        <f t="shared" si="141"/>
        <v>1.9258492976179948E-2</v>
      </c>
      <c r="G994" s="2">
        <f t="shared" si="141"/>
        <v>1.6985892210122332E-2</v>
      </c>
      <c r="H994" s="2">
        <f t="shared" si="139"/>
        <v>1.1337934291554796</v>
      </c>
      <c r="I994" s="2">
        <f t="shared" si="140"/>
        <v>53.135107347491299</v>
      </c>
    </row>
    <row r="995" spans="1:9" ht="13.5" x14ac:dyDescent="0.25">
      <c r="A995" s="3">
        <v>43454</v>
      </c>
      <c r="B995" s="2">
        <v>4.4983000000000004</v>
      </c>
      <c r="C995" s="2">
        <f t="shared" si="135"/>
        <v>0</v>
      </c>
      <c r="D995" s="2">
        <f t="shared" si="136"/>
        <v>0</v>
      </c>
      <c r="E995" s="2">
        <f t="shared" si="137"/>
        <v>0</v>
      </c>
      <c r="F995" s="2">
        <f t="shared" si="141"/>
        <v>1.7882886335024238E-2</v>
      </c>
      <c r="G995" s="2">
        <f t="shared" si="141"/>
        <v>1.5772614195113593E-2</v>
      </c>
      <c r="H995" s="2">
        <f t="shared" si="139"/>
        <v>1.1337934291554799</v>
      </c>
      <c r="I995" s="2">
        <f t="shared" si="140"/>
        <v>53.135107347491299</v>
      </c>
    </row>
    <row r="996" spans="1:9" ht="13.5" x14ac:dyDescent="0.25">
      <c r="A996" s="3">
        <v>43455</v>
      </c>
      <c r="B996" s="2">
        <v>4.5182000000000002</v>
      </c>
      <c r="C996" s="2">
        <f t="shared" si="135"/>
        <v>1.9899999999999807E-2</v>
      </c>
      <c r="D996" s="2">
        <f t="shared" si="136"/>
        <v>1.9899999999999807E-2</v>
      </c>
      <c r="E996" s="2">
        <f t="shared" si="137"/>
        <v>0</v>
      </c>
      <c r="F996" s="2">
        <f t="shared" si="141"/>
        <v>1.8026965882522495E-2</v>
      </c>
      <c r="G996" s="2">
        <f t="shared" si="141"/>
        <v>1.4645998895462623E-2</v>
      </c>
      <c r="H996" s="2">
        <f t="shared" si="139"/>
        <v>1.2308457764603074</v>
      </c>
      <c r="I996" s="2">
        <f t="shared" si="140"/>
        <v>55.173951935543279</v>
      </c>
    </row>
    <row r="997" spans="1:9" ht="13.5" x14ac:dyDescent="0.25">
      <c r="A997" s="3">
        <v>43458</v>
      </c>
      <c r="B997" s="2">
        <v>4.5182000000000002</v>
      </c>
      <c r="C997" s="2">
        <f t="shared" si="135"/>
        <v>0</v>
      </c>
      <c r="D997" s="2">
        <f t="shared" si="136"/>
        <v>0</v>
      </c>
      <c r="E997" s="2">
        <f t="shared" si="137"/>
        <v>0</v>
      </c>
      <c r="F997" s="2">
        <f t="shared" si="141"/>
        <v>1.6739325462342317E-2</v>
      </c>
      <c r="G997" s="2">
        <f t="shared" si="141"/>
        <v>1.3599856117215292E-2</v>
      </c>
      <c r="H997" s="2">
        <f t="shared" si="139"/>
        <v>1.2308457764603074</v>
      </c>
      <c r="I997" s="2">
        <f t="shared" si="140"/>
        <v>55.173951935543279</v>
      </c>
    </row>
    <row r="998" spans="1:9" ht="13.5" x14ac:dyDescent="0.25">
      <c r="A998" s="3">
        <v>43459</v>
      </c>
      <c r="B998" s="2">
        <v>4.5182000000000002</v>
      </c>
      <c r="C998" s="2">
        <f t="shared" si="135"/>
        <v>0</v>
      </c>
      <c r="D998" s="2">
        <f t="shared" si="136"/>
        <v>0</v>
      </c>
      <c r="E998" s="2">
        <f t="shared" si="137"/>
        <v>0</v>
      </c>
      <c r="F998" s="2">
        <f t="shared" si="141"/>
        <v>1.5543659357889292E-2</v>
      </c>
      <c r="G998" s="2">
        <f t="shared" si="141"/>
        <v>1.2628437823128485E-2</v>
      </c>
      <c r="H998" s="2">
        <f t="shared" si="139"/>
        <v>1.2308457764603074</v>
      </c>
      <c r="I998" s="2">
        <f t="shared" si="140"/>
        <v>55.173951935543279</v>
      </c>
    </row>
    <row r="999" spans="1:9" ht="13.5" x14ac:dyDescent="0.25">
      <c r="A999" s="3">
        <v>43460</v>
      </c>
      <c r="B999" s="2">
        <v>4.5182000000000002</v>
      </c>
      <c r="C999" s="2">
        <f t="shared" si="135"/>
        <v>0</v>
      </c>
      <c r="D999" s="2">
        <f t="shared" si="136"/>
        <v>0</v>
      </c>
      <c r="E999" s="2">
        <f t="shared" si="137"/>
        <v>0</v>
      </c>
      <c r="F999" s="2">
        <f t="shared" si="141"/>
        <v>1.4433397975182916E-2</v>
      </c>
      <c r="G999" s="2">
        <f t="shared" si="141"/>
        <v>1.1726406550047879E-2</v>
      </c>
      <c r="H999" s="2">
        <f t="shared" si="139"/>
        <v>1.2308457764603074</v>
      </c>
      <c r="I999" s="2">
        <f t="shared" si="140"/>
        <v>55.173951935543279</v>
      </c>
    </row>
    <row r="1000" spans="1:9" ht="13.5" x14ac:dyDescent="0.25">
      <c r="A1000" s="3">
        <v>43461</v>
      </c>
      <c r="B1000" s="2">
        <v>4.5143000000000004</v>
      </c>
      <c r="C1000" s="2">
        <f t="shared" si="135"/>
        <v>-3.8999999999997925E-3</v>
      </c>
      <c r="D1000" s="2">
        <f t="shared" si="136"/>
        <v>0</v>
      </c>
      <c r="E1000" s="2">
        <f t="shared" si="137"/>
        <v>3.8999999999997925E-3</v>
      </c>
      <c r="F1000" s="2">
        <f t="shared" si="141"/>
        <v>1.3402440976955565E-2</v>
      </c>
      <c r="G1000" s="2">
        <f t="shared" si="141"/>
        <v>1.116737751075873E-2</v>
      </c>
      <c r="H1000" s="2">
        <f t="shared" si="139"/>
        <v>1.2001421966834702</v>
      </c>
      <c r="I1000" s="2">
        <f t="shared" si="140"/>
        <v>54.548392303578552</v>
      </c>
    </row>
    <row r="1001" spans="1:9" ht="13.5" x14ac:dyDescent="0.25">
      <c r="A1001" s="3">
        <v>43462</v>
      </c>
      <c r="B1001" s="2">
        <v>4.5182000000000002</v>
      </c>
      <c r="C1001" s="2">
        <f t="shared" si="135"/>
        <v>3.8999999999997925E-3</v>
      </c>
      <c r="D1001" s="2">
        <f t="shared" si="136"/>
        <v>3.8999999999997925E-3</v>
      </c>
      <c r="E1001" s="2">
        <f t="shared" si="137"/>
        <v>0</v>
      </c>
      <c r="F1001" s="2">
        <f t="shared" si="141"/>
        <v>1.2723695192887295E-2</v>
      </c>
      <c r="G1001" s="2">
        <f t="shared" si="141"/>
        <v>1.0369707688561677E-2</v>
      </c>
      <c r="H1001" s="2">
        <f t="shared" si="139"/>
        <v>1.2270061582277954</v>
      </c>
      <c r="I1001" s="2">
        <f t="shared" si="140"/>
        <v>55.096666603033604</v>
      </c>
    </row>
    <row r="1002" spans="1:9" ht="13.5" x14ac:dyDescent="0.25">
      <c r="A1002" s="3">
        <v>43465</v>
      </c>
      <c r="B1002" s="2">
        <v>4.5381</v>
      </c>
      <c r="C1002" s="2">
        <f t="shared" si="135"/>
        <v>1.9899999999999807E-2</v>
      </c>
      <c r="D1002" s="2">
        <f t="shared" si="136"/>
        <v>1.9899999999999807E-2</v>
      </c>
      <c r="E1002" s="2">
        <f t="shared" si="137"/>
        <v>0</v>
      </c>
      <c r="F1002" s="2">
        <f t="shared" si="141"/>
        <v>1.3236288393395331E-2</v>
      </c>
      <c r="G1002" s="2">
        <f t="shared" si="141"/>
        <v>9.6290142822358423E-3</v>
      </c>
      <c r="H1002" s="2">
        <f t="shared" si="139"/>
        <v>1.374625481427979</v>
      </c>
      <c r="I1002" s="2">
        <f t="shared" si="140"/>
        <v>57.888096130483248</v>
      </c>
    </row>
    <row r="1003" spans="1:9" ht="13.5" x14ac:dyDescent="0.25">
      <c r="A1003" s="3">
        <v>43467</v>
      </c>
      <c r="B1003" s="2">
        <v>4.5182000000000002</v>
      </c>
      <c r="C1003" s="2">
        <f t="shared" si="135"/>
        <v>-1.9899999999999807E-2</v>
      </c>
      <c r="D1003" s="2">
        <f t="shared" si="136"/>
        <v>0</v>
      </c>
      <c r="E1003" s="2">
        <f t="shared" si="137"/>
        <v>1.9899999999999807E-2</v>
      </c>
      <c r="F1003" s="2">
        <f t="shared" si="141"/>
        <v>1.2290839222438522E-2</v>
      </c>
      <c r="G1003" s="2">
        <f t="shared" si="141"/>
        <v>1.0362656119218982E-2</v>
      </c>
      <c r="H1003" s="2">
        <f t="shared" si="139"/>
        <v>1.186070355036047</v>
      </c>
      <c r="I1003" s="2">
        <f t="shared" si="140"/>
        <v>54.2558180848891</v>
      </c>
    </row>
    <row r="1004" spans="1:9" ht="13.5" x14ac:dyDescent="0.25">
      <c r="A1004" s="3">
        <v>43468</v>
      </c>
      <c r="B1004" s="2">
        <v>4.5143000000000004</v>
      </c>
      <c r="C1004" s="2">
        <f t="shared" si="135"/>
        <v>-3.8999999999997925E-3</v>
      </c>
      <c r="D1004" s="2">
        <f t="shared" si="136"/>
        <v>0</v>
      </c>
      <c r="E1004" s="2">
        <f t="shared" si="137"/>
        <v>3.8999999999997925E-3</v>
      </c>
      <c r="F1004" s="2">
        <f t="shared" si="141"/>
        <v>1.1412922135121486E-2</v>
      </c>
      <c r="G1004" s="2">
        <f t="shared" si="141"/>
        <v>9.9010378249890386E-3</v>
      </c>
      <c r="H1004" s="2">
        <f t="shared" si="139"/>
        <v>1.1526995792619468</v>
      </c>
      <c r="I1004" s="2">
        <f t="shared" si="140"/>
        <v>53.546699705174376</v>
      </c>
    </row>
    <row r="1005" spans="1:9" ht="13.5" x14ac:dyDescent="0.25">
      <c r="A1005" s="3">
        <v>43469</v>
      </c>
      <c r="B1005" s="2">
        <v>4.5143000000000004</v>
      </c>
      <c r="C1005" s="2">
        <f t="shared" si="135"/>
        <v>0</v>
      </c>
      <c r="D1005" s="2">
        <f t="shared" si="136"/>
        <v>0</v>
      </c>
      <c r="E1005" s="2">
        <f t="shared" si="137"/>
        <v>0</v>
      </c>
      <c r="F1005" s="2">
        <f t="shared" ref="F1005:G1020" si="142">((F1004*13)+D1005)/14</f>
        <v>1.0597713411184236E-2</v>
      </c>
      <c r="G1005" s="2">
        <f t="shared" si="142"/>
        <v>9.1938208374898207E-3</v>
      </c>
      <c r="H1005" s="2">
        <f t="shared" si="139"/>
        <v>1.1526995792619468</v>
      </c>
      <c r="I1005" s="2">
        <f t="shared" si="140"/>
        <v>53.546699705174376</v>
      </c>
    </row>
    <row r="1006" spans="1:9" ht="13.5" x14ac:dyDescent="0.25">
      <c r="A1006" s="3">
        <v>43472</v>
      </c>
      <c r="B1006" s="2">
        <v>4.4584999999999999</v>
      </c>
      <c r="C1006" s="2">
        <f t="shared" si="135"/>
        <v>-5.5800000000000516E-2</v>
      </c>
      <c r="D1006" s="2">
        <f t="shared" si="136"/>
        <v>0</v>
      </c>
      <c r="E1006" s="2">
        <f t="shared" si="137"/>
        <v>5.5800000000000516E-2</v>
      </c>
      <c r="F1006" s="2">
        <f t="shared" si="142"/>
        <v>9.8407338818139335E-3</v>
      </c>
      <c r="G1006" s="2">
        <f t="shared" si="142"/>
        <v>1.2522833634812014E-2</v>
      </c>
      <c r="H1006" s="2">
        <f t="shared" si="139"/>
        <v>0.78582325444760703</v>
      </c>
      <c r="I1006" s="2">
        <f t="shared" si="140"/>
        <v>44.003417050960003</v>
      </c>
    </row>
    <row r="1007" spans="1:9" ht="13.5" x14ac:dyDescent="0.25">
      <c r="A1007" s="3">
        <v>43473</v>
      </c>
      <c r="B1007" s="2">
        <v>4.3788999999999998</v>
      </c>
      <c r="C1007" s="2">
        <f t="shared" si="135"/>
        <v>-7.9600000000000115E-2</v>
      </c>
      <c r="D1007" s="2">
        <f t="shared" si="136"/>
        <v>0</v>
      </c>
      <c r="E1007" s="2">
        <f t="shared" si="137"/>
        <v>7.9600000000000115E-2</v>
      </c>
      <c r="F1007" s="2">
        <f t="shared" si="142"/>
        <v>9.1378243188272226E-3</v>
      </c>
      <c r="G1007" s="2">
        <f t="shared" si="142"/>
        <v>1.7314059803754021E-2</v>
      </c>
      <c r="H1007" s="2">
        <f t="shared" si="139"/>
        <v>0.52776901676439669</v>
      </c>
      <c r="I1007" s="2">
        <f t="shared" si="140"/>
        <v>34.545079195423043</v>
      </c>
    </row>
    <row r="1008" spans="1:9" ht="13.5" x14ac:dyDescent="0.25">
      <c r="A1008" s="3">
        <v>43474</v>
      </c>
      <c r="B1008" s="2">
        <v>4.4584999999999999</v>
      </c>
      <c r="C1008" s="2">
        <f t="shared" si="135"/>
        <v>7.9600000000000115E-2</v>
      </c>
      <c r="D1008" s="2">
        <f t="shared" si="136"/>
        <v>7.9600000000000115E-2</v>
      </c>
      <c r="E1008" s="2">
        <f t="shared" si="137"/>
        <v>0</v>
      </c>
      <c r="F1008" s="2">
        <f t="shared" si="142"/>
        <v>1.4170836867482429E-2</v>
      </c>
      <c r="G1008" s="2">
        <f t="shared" si="142"/>
        <v>1.6077341246343021E-2</v>
      </c>
      <c r="H1008" s="2">
        <f t="shared" si="139"/>
        <v>0.88141668764452896</v>
      </c>
      <c r="I1008" s="2">
        <f t="shared" si="140"/>
        <v>46.848563289189983</v>
      </c>
    </row>
    <row r="1009" spans="1:9" ht="13.5" x14ac:dyDescent="0.25">
      <c r="A1009" s="3">
        <v>43475</v>
      </c>
      <c r="B1009" s="2">
        <v>4.4584999999999999</v>
      </c>
      <c r="C1009" s="2">
        <f t="shared" si="135"/>
        <v>0</v>
      </c>
      <c r="D1009" s="2">
        <f t="shared" si="136"/>
        <v>0</v>
      </c>
      <c r="E1009" s="2">
        <f t="shared" si="137"/>
        <v>0</v>
      </c>
      <c r="F1009" s="2">
        <f t="shared" si="142"/>
        <v>1.3158634234090827E-2</v>
      </c>
      <c r="G1009" s="2">
        <f t="shared" si="142"/>
        <v>1.4928959728747091E-2</v>
      </c>
      <c r="H1009" s="2">
        <f t="shared" si="139"/>
        <v>0.88141668764452907</v>
      </c>
      <c r="I1009" s="2">
        <f t="shared" si="140"/>
        <v>46.848563289189983</v>
      </c>
    </row>
    <row r="1010" spans="1:9" ht="13.5" x14ac:dyDescent="0.25">
      <c r="A1010" s="3">
        <v>43476</v>
      </c>
      <c r="B1010" s="2">
        <v>4.4584999999999999</v>
      </c>
      <c r="C1010" s="2">
        <f t="shared" si="135"/>
        <v>0</v>
      </c>
      <c r="D1010" s="2">
        <f t="shared" si="136"/>
        <v>0</v>
      </c>
      <c r="E1010" s="2">
        <f t="shared" si="137"/>
        <v>0</v>
      </c>
      <c r="F1010" s="2">
        <f t="shared" si="142"/>
        <v>1.2218731788798625E-2</v>
      </c>
      <c r="G1010" s="2">
        <f t="shared" si="142"/>
        <v>1.3862605462408013E-2</v>
      </c>
      <c r="H1010" s="2">
        <f t="shared" si="139"/>
        <v>0.88141668764452907</v>
      </c>
      <c r="I1010" s="2">
        <f t="shared" si="140"/>
        <v>46.848563289189983</v>
      </c>
    </row>
    <row r="1011" spans="1:9" ht="13.5" x14ac:dyDescent="0.25">
      <c r="A1011" s="3">
        <v>43480</v>
      </c>
      <c r="B1011" s="2">
        <v>4.4584999999999999</v>
      </c>
      <c r="C1011" s="2">
        <f t="shared" si="135"/>
        <v>0</v>
      </c>
      <c r="D1011" s="2">
        <f t="shared" si="136"/>
        <v>0</v>
      </c>
      <c r="E1011" s="2">
        <f t="shared" si="137"/>
        <v>0</v>
      </c>
      <c r="F1011" s="2">
        <f t="shared" si="142"/>
        <v>1.1345965232455865E-2</v>
      </c>
      <c r="G1011" s="2">
        <f t="shared" si="142"/>
        <v>1.2872419357950299E-2</v>
      </c>
      <c r="H1011" s="2">
        <f t="shared" si="139"/>
        <v>0.88141668764452885</v>
      </c>
      <c r="I1011" s="2">
        <f t="shared" si="140"/>
        <v>46.848563289189983</v>
      </c>
    </row>
    <row r="1012" spans="1:9" ht="13.5" x14ac:dyDescent="0.25">
      <c r="A1012" s="3">
        <v>43481</v>
      </c>
      <c r="B1012" s="2">
        <v>4.4983000000000004</v>
      </c>
      <c r="C1012" s="2">
        <f t="shared" si="135"/>
        <v>3.9800000000000502E-2</v>
      </c>
      <c r="D1012" s="2">
        <f t="shared" si="136"/>
        <v>3.9800000000000502E-2</v>
      </c>
      <c r="E1012" s="2">
        <f t="shared" si="137"/>
        <v>0</v>
      </c>
      <c r="F1012" s="2">
        <f t="shared" si="142"/>
        <v>1.3378396287280481E-2</v>
      </c>
      <c r="G1012" s="2">
        <f t="shared" si="142"/>
        <v>1.1952960832382422E-2</v>
      </c>
      <c r="H1012" s="2">
        <f t="shared" si="139"/>
        <v>1.1192537543531753</v>
      </c>
      <c r="I1012" s="2">
        <f t="shared" si="140"/>
        <v>52.813578933344225</v>
      </c>
    </row>
    <row r="1013" spans="1:9" ht="13.5" x14ac:dyDescent="0.25">
      <c r="A1013" s="3">
        <v>43482</v>
      </c>
      <c r="B1013" s="2">
        <v>4.4983000000000004</v>
      </c>
      <c r="C1013" s="2">
        <f t="shared" si="135"/>
        <v>0</v>
      </c>
      <c r="D1013" s="2">
        <f t="shared" si="136"/>
        <v>0</v>
      </c>
      <c r="E1013" s="2">
        <f t="shared" si="137"/>
        <v>0</v>
      </c>
      <c r="F1013" s="2">
        <f t="shared" si="142"/>
        <v>1.2422796552474732E-2</v>
      </c>
      <c r="G1013" s="2">
        <f t="shared" si="142"/>
        <v>1.1099177915783676E-2</v>
      </c>
      <c r="H1013" s="2">
        <f t="shared" si="139"/>
        <v>1.1192537543531755</v>
      </c>
      <c r="I1013" s="2">
        <f t="shared" si="140"/>
        <v>52.813578933344239</v>
      </c>
    </row>
    <row r="1014" spans="1:9" ht="13.5" x14ac:dyDescent="0.25">
      <c r="A1014" s="3">
        <v>43483</v>
      </c>
      <c r="B1014" s="2">
        <v>4.4983000000000004</v>
      </c>
      <c r="C1014" s="2">
        <f t="shared" si="135"/>
        <v>0</v>
      </c>
      <c r="D1014" s="2">
        <f t="shared" si="136"/>
        <v>0</v>
      </c>
      <c r="E1014" s="2">
        <f t="shared" si="137"/>
        <v>0</v>
      </c>
      <c r="F1014" s="2">
        <f t="shared" si="142"/>
        <v>1.1535453941583682E-2</v>
      </c>
      <c r="G1014" s="2">
        <f t="shared" si="142"/>
        <v>1.0306379493227699E-2</v>
      </c>
      <c r="H1014" s="2">
        <f t="shared" si="139"/>
        <v>1.1192537543531755</v>
      </c>
      <c r="I1014" s="2">
        <f t="shared" si="140"/>
        <v>52.813578933344239</v>
      </c>
    </row>
    <row r="1015" spans="1:9" ht="13.5" x14ac:dyDescent="0.25">
      <c r="A1015" s="3">
        <v>43486</v>
      </c>
      <c r="B1015" s="2">
        <v>4.5182000000000002</v>
      </c>
      <c r="C1015" s="2">
        <f t="shared" si="135"/>
        <v>1.9899999999999807E-2</v>
      </c>
      <c r="D1015" s="2">
        <f t="shared" si="136"/>
        <v>1.9899999999999807E-2</v>
      </c>
      <c r="E1015" s="2">
        <f t="shared" si="137"/>
        <v>0</v>
      </c>
      <c r="F1015" s="2">
        <f t="shared" si="142"/>
        <v>1.2132921517184833E-2</v>
      </c>
      <c r="G1015" s="2">
        <f t="shared" si="142"/>
        <v>9.5702095294257217E-3</v>
      </c>
      <c r="H1015" s="2">
        <f t="shared" si="139"/>
        <v>1.2677801337451899</v>
      </c>
      <c r="I1015" s="2">
        <f t="shared" si="140"/>
        <v>55.904014453618061</v>
      </c>
    </row>
    <row r="1016" spans="1:9" ht="13.5" x14ac:dyDescent="0.25">
      <c r="A1016" s="3">
        <v>43487</v>
      </c>
      <c r="B1016" s="2">
        <v>4.6177999999999999</v>
      </c>
      <c r="C1016" s="2">
        <f t="shared" si="135"/>
        <v>9.9599999999999689E-2</v>
      </c>
      <c r="D1016" s="2">
        <f t="shared" si="136"/>
        <v>9.9599999999999689E-2</v>
      </c>
      <c r="E1016" s="2">
        <f t="shared" si="137"/>
        <v>0</v>
      </c>
      <c r="F1016" s="2">
        <f t="shared" si="142"/>
        <v>1.8380569980243035E-2</v>
      </c>
      <c r="G1016" s="2">
        <f t="shared" si="142"/>
        <v>8.8866231344667413E-3</v>
      </c>
      <c r="H1016" s="2">
        <f t="shared" si="139"/>
        <v>2.0683413375496986</v>
      </c>
      <c r="I1016" s="2">
        <f t="shared" si="140"/>
        <v>67.409101857012587</v>
      </c>
    </row>
    <row r="1017" spans="1:9" ht="13.5" x14ac:dyDescent="0.25">
      <c r="A1017" s="3">
        <v>43488</v>
      </c>
      <c r="B1017" s="2">
        <v>4.6177999999999999</v>
      </c>
      <c r="C1017" s="2">
        <f t="shared" si="135"/>
        <v>0</v>
      </c>
      <c r="D1017" s="2">
        <f t="shared" si="136"/>
        <v>0</v>
      </c>
      <c r="E1017" s="2">
        <f t="shared" si="137"/>
        <v>0</v>
      </c>
      <c r="F1017" s="2">
        <f t="shared" si="142"/>
        <v>1.706767212451139E-2</v>
      </c>
      <c r="G1017" s="2">
        <f t="shared" si="142"/>
        <v>8.2518643391476885E-3</v>
      </c>
      <c r="H1017" s="2">
        <f t="shared" si="139"/>
        <v>2.0683413375496986</v>
      </c>
      <c r="I1017" s="2">
        <f t="shared" si="140"/>
        <v>67.409101857012587</v>
      </c>
    </row>
    <row r="1018" spans="1:9" ht="13.5" x14ac:dyDescent="0.25">
      <c r="A1018" s="3">
        <v>43489</v>
      </c>
      <c r="B1018" s="2">
        <v>4.5778999999999996</v>
      </c>
      <c r="C1018" s="2">
        <f t="shared" si="135"/>
        <v>-3.9900000000000269E-2</v>
      </c>
      <c r="D1018" s="2">
        <f t="shared" si="136"/>
        <v>0</v>
      </c>
      <c r="E1018" s="2">
        <f t="shared" si="137"/>
        <v>3.9900000000000269E-2</v>
      </c>
      <c r="F1018" s="2">
        <f t="shared" si="142"/>
        <v>1.584855268704629E-2</v>
      </c>
      <c r="G1018" s="2">
        <f t="shared" si="142"/>
        <v>1.0512445457780016E-2</v>
      </c>
      <c r="H1018" s="2">
        <f t="shared" si="139"/>
        <v>1.5075990406511117</v>
      </c>
      <c r="I1018" s="2">
        <f t="shared" si="140"/>
        <v>60.121216199686195</v>
      </c>
    </row>
    <row r="1019" spans="1:9" ht="13.5" x14ac:dyDescent="0.25">
      <c r="A1019" s="3">
        <v>43490</v>
      </c>
      <c r="B1019" s="2">
        <v>4.4983000000000004</v>
      </c>
      <c r="C1019" s="2">
        <f t="shared" si="135"/>
        <v>-7.9599999999999227E-2</v>
      </c>
      <c r="D1019" s="2">
        <f t="shared" si="136"/>
        <v>0</v>
      </c>
      <c r="E1019" s="2">
        <f t="shared" si="137"/>
        <v>7.9599999999999227E-2</v>
      </c>
      <c r="F1019" s="2">
        <f t="shared" si="142"/>
        <v>1.4716513209400126E-2</v>
      </c>
      <c r="G1019" s="2">
        <f t="shared" si="142"/>
        <v>1.5447270782224245E-2</v>
      </c>
      <c r="H1019" s="2">
        <f t="shared" si="139"/>
        <v>0.95269341858983736</v>
      </c>
      <c r="I1019" s="2">
        <f t="shared" si="140"/>
        <v>48.788683851755756</v>
      </c>
    </row>
    <row r="1020" spans="1:9" ht="13.5" x14ac:dyDescent="0.25">
      <c r="A1020" s="3">
        <v>43493</v>
      </c>
      <c r="B1020" s="2">
        <v>4.4983000000000004</v>
      </c>
      <c r="C1020" s="2">
        <f t="shared" si="135"/>
        <v>0</v>
      </c>
      <c r="D1020" s="2">
        <f t="shared" si="136"/>
        <v>0</v>
      </c>
      <c r="E1020" s="2">
        <f t="shared" si="137"/>
        <v>0</v>
      </c>
      <c r="F1020" s="2">
        <f t="shared" si="142"/>
        <v>1.3665333694442975E-2</v>
      </c>
      <c r="G1020" s="2">
        <f t="shared" si="142"/>
        <v>1.4343894297779656E-2</v>
      </c>
      <c r="H1020" s="2">
        <f t="shared" si="139"/>
        <v>0.95269341858983736</v>
      </c>
      <c r="I1020" s="2">
        <f t="shared" si="140"/>
        <v>48.788683851755756</v>
      </c>
    </row>
    <row r="1021" spans="1:9" ht="13.5" x14ac:dyDescent="0.25">
      <c r="A1021" s="3">
        <v>43494</v>
      </c>
      <c r="B1021" s="2">
        <v>4.57</v>
      </c>
      <c r="C1021" s="2">
        <f t="shared" si="135"/>
        <v>7.1699999999999875E-2</v>
      </c>
      <c r="D1021" s="2">
        <f t="shared" si="136"/>
        <v>7.1699999999999875E-2</v>
      </c>
      <c r="E1021" s="2">
        <f t="shared" si="137"/>
        <v>0</v>
      </c>
      <c r="F1021" s="2">
        <f t="shared" ref="F1021:G1036" si="143">((F1020*13)+D1021)/14</f>
        <v>1.7810667001982753E-2</v>
      </c>
      <c r="G1021" s="2">
        <f t="shared" si="143"/>
        <v>1.3319330419366823E-2</v>
      </c>
      <c r="H1021" s="2">
        <f t="shared" si="139"/>
        <v>1.3372043819924575</v>
      </c>
      <c r="I1021" s="2">
        <f t="shared" si="140"/>
        <v>57.213840274101152</v>
      </c>
    </row>
    <row r="1022" spans="1:9" ht="13.5" x14ac:dyDescent="0.25">
      <c r="A1022" s="3">
        <v>43495</v>
      </c>
      <c r="B1022" s="2">
        <v>4.4386000000000001</v>
      </c>
      <c r="C1022" s="2">
        <f t="shared" si="135"/>
        <v>-0.13140000000000018</v>
      </c>
      <c r="D1022" s="2">
        <f t="shared" si="136"/>
        <v>0</v>
      </c>
      <c r="E1022" s="2">
        <f t="shared" si="137"/>
        <v>0.13140000000000018</v>
      </c>
      <c r="F1022" s="2">
        <f t="shared" si="143"/>
        <v>1.6538476501841128E-2</v>
      </c>
      <c r="G1022" s="2">
        <f t="shared" si="143"/>
        <v>2.1753663960840636E-2</v>
      </c>
      <c r="H1022" s="2">
        <f t="shared" si="139"/>
        <v>0.76026165208824092</v>
      </c>
      <c r="I1022" s="2">
        <f t="shared" si="140"/>
        <v>43.190263855735552</v>
      </c>
    </row>
    <row r="1023" spans="1:9" ht="13.5" x14ac:dyDescent="0.25">
      <c r="A1023" s="3">
        <v>43496</v>
      </c>
      <c r="B1023" s="2">
        <v>4.4386000000000001</v>
      </c>
      <c r="C1023" s="2">
        <f t="shared" si="135"/>
        <v>0</v>
      </c>
      <c r="D1023" s="2">
        <f t="shared" si="136"/>
        <v>0</v>
      </c>
      <c r="E1023" s="2">
        <f t="shared" si="137"/>
        <v>0</v>
      </c>
      <c r="F1023" s="2">
        <f t="shared" si="143"/>
        <v>1.5357156751709618E-2</v>
      </c>
      <c r="G1023" s="2">
        <f t="shared" si="143"/>
        <v>2.0199830820780591E-2</v>
      </c>
      <c r="H1023" s="2">
        <f t="shared" si="139"/>
        <v>0.76026165208824081</v>
      </c>
      <c r="I1023" s="2">
        <f t="shared" si="140"/>
        <v>43.190263855735544</v>
      </c>
    </row>
    <row r="1024" spans="1:9" ht="13.5" x14ac:dyDescent="0.25">
      <c r="A1024" s="3">
        <v>43497</v>
      </c>
      <c r="B1024" s="2">
        <v>4.57</v>
      </c>
      <c r="C1024" s="2">
        <f t="shared" si="135"/>
        <v>0.13140000000000018</v>
      </c>
      <c r="D1024" s="2">
        <f t="shared" si="136"/>
        <v>0.13140000000000018</v>
      </c>
      <c r="E1024" s="2">
        <f t="shared" si="137"/>
        <v>0</v>
      </c>
      <c r="F1024" s="2">
        <f t="shared" si="143"/>
        <v>2.364593126944466E-2</v>
      </c>
      <c r="G1024" s="2">
        <f t="shared" si="143"/>
        <v>1.8756985762153407E-2</v>
      </c>
      <c r="H1024" s="2">
        <f t="shared" si="139"/>
        <v>1.2606466502286227</v>
      </c>
      <c r="I1024" s="2">
        <f t="shared" si="140"/>
        <v>55.764869317419929</v>
      </c>
    </row>
    <row r="1025" spans="1:9" ht="13.5" x14ac:dyDescent="0.25">
      <c r="A1025" s="3">
        <v>43500</v>
      </c>
      <c r="B1025" s="2">
        <v>4.57</v>
      </c>
      <c r="C1025" s="2">
        <f t="shared" si="135"/>
        <v>0</v>
      </c>
      <c r="D1025" s="2">
        <f t="shared" si="136"/>
        <v>0</v>
      </c>
      <c r="E1025" s="2">
        <f t="shared" si="137"/>
        <v>0</v>
      </c>
      <c r="F1025" s="2">
        <f t="shared" si="143"/>
        <v>2.195693617877004E-2</v>
      </c>
      <c r="G1025" s="2">
        <f t="shared" si="143"/>
        <v>1.7417201064856735E-2</v>
      </c>
      <c r="H1025" s="2">
        <f t="shared" si="139"/>
        <v>1.2606466502286224</v>
      </c>
      <c r="I1025" s="2">
        <f t="shared" si="140"/>
        <v>55.764869317419929</v>
      </c>
    </row>
    <row r="1026" spans="1:9" ht="13.5" x14ac:dyDescent="0.25">
      <c r="A1026" s="3">
        <v>43501</v>
      </c>
      <c r="B1026" s="2">
        <v>4.4345999999999997</v>
      </c>
      <c r="C1026" s="2">
        <f t="shared" si="135"/>
        <v>-0.13540000000000063</v>
      </c>
      <c r="D1026" s="2">
        <f t="shared" si="136"/>
        <v>0</v>
      </c>
      <c r="E1026" s="2">
        <f t="shared" si="137"/>
        <v>0.13540000000000063</v>
      </c>
      <c r="F1026" s="2">
        <f t="shared" si="143"/>
        <v>2.0388583594572181E-2</v>
      </c>
      <c r="G1026" s="2">
        <f t="shared" si="143"/>
        <v>2.5844543845938445E-2</v>
      </c>
      <c r="H1026" s="2">
        <f t="shared" si="139"/>
        <v>0.78889314959901347</v>
      </c>
      <c r="I1026" s="2">
        <f t="shared" si="140"/>
        <v>44.099512023725204</v>
      </c>
    </row>
    <row r="1027" spans="1:9" ht="13.5" x14ac:dyDescent="0.25">
      <c r="A1027" s="3">
        <v>43502</v>
      </c>
      <c r="B1027" s="2">
        <v>4.5659999999999998</v>
      </c>
      <c r="C1027" s="2">
        <f t="shared" ref="C1027:C1090" si="144">B1027-B1026</f>
        <v>0.13140000000000018</v>
      </c>
      <c r="D1027" s="2">
        <f t="shared" ref="D1027:D1090" si="145">IF(C1027&gt;0,C1027,0)</f>
        <v>0.13140000000000018</v>
      </c>
      <c r="E1027" s="2">
        <f t="shared" ref="E1027:E1090" si="146">IF(C1027&lt;0,-C1027,0)</f>
        <v>0</v>
      </c>
      <c r="F1027" s="2">
        <f t="shared" si="143"/>
        <v>2.8317970480674182E-2</v>
      </c>
      <c r="G1027" s="2">
        <f t="shared" si="143"/>
        <v>2.3998504999799986E-2</v>
      </c>
      <c r="H1027" s="2">
        <f t="shared" si="139"/>
        <v>1.1799889401823238</v>
      </c>
      <c r="I1027" s="2">
        <f t="shared" si="140"/>
        <v>54.128207645110123</v>
      </c>
    </row>
    <row r="1028" spans="1:9" ht="13.5" x14ac:dyDescent="0.25">
      <c r="A1028" s="3">
        <v>43503</v>
      </c>
      <c r="B1028" s="2">
        <v>4.5620000000000003</v>
      </c>
      <c r="C1028" s="2">
        <f t="shared" si="144"/>
        <v>-3.9999999999995595E-3</v>
      </c>
      <c r="D1028" s="2">
        <f t="shared" si="145"/>
        <v>0</v>
      </c>
      <c r="E1028" s="2">
        <f t="shared" si="146"/>
        <v>3.9999999999995595E-3</v>
      </c>
      <c r="F1028" s="2">
        <f t="shared" si="143"/>
        <v>2.6295258303483171E-2</v>
      </c>
      <c r="G1028" s="2">
        <f t="shared" si="143"/>
        <v>2.2570040356957099E-2</v>
      </c>
      <c r="H1028" s="2">
        <f t="shared" si="139"/>
        <v>1.1650514526163793</v>
      </c>
      <c r="I1028" s="2">
        <f t="shared" si="140"/>
        <v>53.811721250710256</v>
      </c>
    </row>
    <row r="1029" spans="1:9" ht="13.5" x14ac:dyDescent="0.25">
      <c r="A1029" s="3">
        <v>43504</v>
      </c>
      <c r="B1029" s="2">
        <v>4.4345999999999997</v>
      </c>
      <c r="C1029" s="2">
        <f t="shared" si="144"/>
        <v>-0.12740000000000062</v>
      </c>
      <c r="D1029" s="2">
        <f t="shared" si="145"/>
        <v>0</v>
      </c>
      <c r="E1029" s="2">
        <f t="shared" si="146"/>
        <v>0.12740000000000062</v>
      </c>
      <c r="F1029" s="2">
        <f t="shared" si="143"/>
        <v>2.4417025567520088E-2</v>
      </c>
      <c r="G1029" s="2">
        <f t="shared" si="143"/>
        <v>3.005789461717449E-2</v>
      </c>
      <c r="H1029" s="2">
        <f t="shared" si="139"/>
        <v>0.81233319493936473</v>
      </c>
      <c r="I1029" s="2">
        <f t="shared" si="140"/>
        <v>44.822508201453708</v>
      </c>
    </row>
    <row r="1030" spans="1:9" ht="13.5" x14ac:dyDescent="0.25">
      <c r="A1030" s="3">
        <v>43507</v>
      </c>
      <c r="B1030" s="2">
        <v>4.3829000000000002</v>
      </c>
      <c r="C1030" s="2">
        <f t="shared" si="144"/>
        <v>-5.1699999999999413E-2</v>
      </c>
      <c r="D1030" s="2">
        <f t="shared" si="145"/>
        <v>0</v>
      </c>
      <c r="E1030" s="2">
        <f t="shared" si="146"/>
        <v>5.1699999999999413E-2</v>
      </c>
      <c r="F1030" s="2">
        <f t="shared" si="143"/>
        <v>2.2672952312697225E-2</v>
      </c>
      <c r="G1030" s="2">
        <f t="shared" si="143"/>
        <v>3.1603759287376271E-2</v>
      </c>
      <c r="H1030" s="2">
        <f t="shared" si="139"/>
        <v>0.71741314400384182</v>
      </c>
      <c r="I1030" s="2">
        <f t="shared" si="140"/>
        <v>41.772892358988315</v>
      </c>
    </row>
    <row r="1031" spans="1:9" ht="13.5" x14ac:dyDescent="0.25">
      <c r="A1031" s="3">
        <v>43508</v>
      </c>
      <c r="B1031" s="2">
        <v>4.5103</v>
      </c>
      <c r="C1031" s="2">
        <f t="shared" si="144"/>
        <v>0.12739999999999974</v>
      </c>
      <c r="D1031" s="2">
        <f t="shared" si="145"/>
        <v>0.12739999999999974</v>
      </c>
      <c r="E1031" s="2">
        <f t="shared" si="146"/>
        <v>0</v>
      </c>
      <c r="F1031" s="2">
        <f t="shared" si="143"/>
        <v>3.0153455718933121E-2</v>
      </c>
      <c r="G1031" s="2">
        <f t="shared" si="143"/>
        <v>2.9346347909706534E-2</v>
      </c>
      <c r="H1031" s="2">
        <f t="shared" si="139"/>
        <v>1.0275028365270498</v>
      </c>
      <c r="I1031" s="2">
        <f t="shared" si="140"/>
        <v>50.678244094941924</v>
      </c>
    </row>
    <row r="1032" spans="1:9" ht="13.5" x14ac:dyDescent="0.25">
      <c r="A1032" s="3">
        <v>43509</v>
      </c>
      <c r="B1032" s="2">
        <v>4.5500999999999996</v>
      </c>
      <c r="C1032" s="2">
        <f t="shared" si="144"/>
        <v>3.9799999999999613E-2</v>
      </c>
      <c r="D1032" s="2">
        <f t="shared" si="145"/>
        <v>3.9799999999999613E-2</v>
      </c>
      <c r="E1032" s="2">
        <f t="shared" si="146"/>
        <v>0</v>
      </c>
      <c r="F1032" s="2">
        <f t="shared" si="143"/>
        <v>3.0842494596152157E-2</v>
      </c>
      <c r="G1032" s="2">
        <f t="shared" si="143"/>
        <v>2.7250180201870356E-2</v>
      </c>
      <c r="H1032" s="2">
        <f t="shared" si="139"/>
        <v>1.1318271794046793</v>
      </c>
      <c r="I1032" s="2">
        <f t="shared" si="140"/>
        <v>53.091882416132165</v>
      </c>
    </row>
    <row r="1033" spans="1:9" ht="13.5" x14ac:dyDescent="0.25">
      <c r="A1033" s="3">
        <v>43510</v>
      </c>
      <c r="B1033" s="2">
        <v>4.5342000000000002</v>
      </c>
      <c r="C1033" s="2">
        <f t="shared" si="144"/>
        <v>-1.5899999999999359E-2</v>
      </c>
      <c r="D1033" s="2">
        <f t="shared" si="145"/>
        <v>0</v>
      </c>
      <c r="E1033" s="2">
        <f t="shared" si="146"/>
        <v>1.5899999999999359E-2</v>
      </c>
      <c r="F1033" s="2">
        <f t="shared" si="143"/>
        <v>2.8639459267855574E-2</v>
      </c>
      <c r="G1033" s="2">
        <f t="shared" si="143"/>
        <v>2.6439453044593858E-2</v>
      </c>
      <c r="H1033" s="2">
        <f t="shared" si="139"/>
        <v>1.0832092184188189</v>
      </c>
      <c r="I1033" s="2">
        <f t="shared" si="140"/>
        <v>51.99714022199786</v>
      </c>
    </row>
    <row r="1034" spans="1:9" ht="13.5" x14ac:dyDescent="0.25">
      <c r="A1034" s="3">
        <v>43511</v>
      </c>
      <c r="B1034" s="2">
        <v>4.5182000000000002</v>
      </c>
      <c r="C1034" s="2">
        <f t="shared" si="144"/>
        <v>-1.6000000000000014E-2</v>
      </c>
      <c r="D1034" s="2">
        <f t="shared" si="145"/>
        <v>0</v>
      </c>
      <c r="E1034" s="2">
        <f t="shared" si="146"/>
        <v>1.6000000000000014E-2</v>
      </c>
      <c r="F1034" s="2">
        <f t="shared" si="143"/>
        <v>2.6593783605865891E-2</v>
      </c>
      <c r="G1034" s="2">
        <f t="shared" si="143"/>
        <v>2.5693777827122868E-2</v>
      </c>
      <c r="H1034" s="2">
        <f t="shared" si="139"/>
        <v>1.0350281607009522</v>
      </c>
      <c r="I1034" s="2">
        <f t="shared" si="140"/>
        <v>50.86063085949845</v>
      </c>
    </row>
    <row r="1035" spans="1:9" ht="13.5" x14ac:dyDescent="0.25">
      <c r="A1035" s="3">
        <v>43514</v>
      </c>
      <c r="B1035" s="2">
        <v>4.5221999999999998</v>
      </c>
      <c r="C1035" s="2">
        <f t="shared" si="144"/>
        <v>3.9999999999995595E-3</v>
      </c>
      <c r="D1035" s="2">
        <f t="shared" si="145"/>
        <v>3.9999999999995595E-3</v>
      </c>
      <c r="E1035" s="2">
        <f t="shared" si="146"/>
        <v>0</v>
      </c>
      <c r="F1035" s="2">
        <f t="shared" si="143"/>
        <v>2.497994191973258E-2</v>
      </c>
      <c r="G1035" s="2">
        <f t="shared" si="143"/>
        <v>2.3858507982328379E-2</v>
      </c>
      <c r="H1035" s="2">
        <f t="shared" si="139"/>
        <v>1.0470035233651169</v>
      </c>
      <c r="I1035" s="2">
        <f t="shared" si="140"/>
        <v>51.148105580391146</v>
      </c>
    </row>
    <row r="1036" spans="1:9" ht="13.5" x14ac:dyDescent="0.25">
      <c r="A1036" s="3">
        <v>43515</v>
      </c>
      <c r="B1036" s="2">
        <v>4.3868999999999998</v>
      </c>
      <c r="C1036" s="2">
        <f t="shared" si="144"/>
        <v>-0.13529999999999998</v>
      </c>
      <c r="D1036" s="2">
        <f t="shared" si="145"/>
        <v>0</v>
      </c>
      <c r="E1036" s="2">
        <f t="shared" si="146"/>
        <v>0.13529999999999998</v>
      </c>
      <c r="F1036" s="2">
        <f t="shared" si="143"/>
        <v>2.3195660354037397E-2</v>
      </c>
      <c r="G1036" s="2">
        <f t="shared" si="143"/>
        <v>3.1818614555019206E-2</v>
      </c>
      <c r="H1036" s="2">
        <f t="shared" si="139"/>
        <v>0.7289965536974774</v>
      </c>
      <c r="I1036" s="2">
        <f t="shared" si="140"/>
        <v>42.162984775100362</v>
      </c>
    </row>
    <row r="1037" spans="1:9" ht="13.5" x14ac:dyDescent="0.25">
      <c r="A1037" s="3">
        <v>43516</v>
      </c>
      <c r="B1037" s="2">
        <v>4.359</v>
      </c>
      <c r="C1037" s="2">
        <f t="shared" si="144"/>
        <v>-2.7899999999999814E-2</v>
      </c>
      <c r="D1037" s="2">
        <f t="shared" si="145"/>
        <v>0</v>
      </c>
      <c r="E1037" s="2">
        <f t="shared" si="146"/>
        <v>2.7899999999999814E-2</v>
      </c>
      <c r="F1037" s="2">
        <f t="shared" ref="F1037:G1052" si="147">((F1036*13)+D1037)/14</f>
        <v>2.1538827471606153E-2</v>
      </c>
      <c r="G1037" s="2">
        <f t="shared" si="147"/>
        <v>3.1538713515374968E-2</v>
      </c>
      <c r="H1037" s="2">
        <f t="shared" si="139"/>
        <v>0.68293297572540745</v>
      </c>
      <c r="I1037" s="2">
        <f t="shared" si="140"/>
        <v>40.57992716145084</v>
      </c>
    </row>
    <row r="1038" spans="1:9" ht="13.5" x14ac:dyDescent="0.25">
      <c r="A1038" s="3">
        <v>43517</v>
      </c>
      <c r="B1038" s="2">
        <v>4.3708999999999998</v>
      </c>
      <c r="C1038" s="2">
        <f t="shared" si="144"/>
        <v>1.18999999999998E-2</v>
      </c>
      <c r="D1038" s="2">
        <f t="shared" si="145"/>
        <v>1.18999999999998E-2</v>
      </c>
      <c r="E1038" s="2">
        <f t="shared" si="146"/>
        <v>0</v>
      </c>
      <c r="F1038" s="2">
        <f t="shared" si="147"/>
        <v>2.0850339795062844E-2</v>
      </c>
      <c r="G1038" s="2">
        <f t="shared" si="147"/>
        <v>2.9285948264276756E-2</v>
      </c>
      <c r="H1038" s="2">
        <f t="shared" si="139"/>
        <v>0.71195713408045125</v>
      </c>
      <c r="I1038" s="2">
        <f t="shared" si="140"/>
        <v>41.587322480645341</v>
      </c>
    </row>
    <row r="1039" spans="1:9" ht="13.5" x14ac:dyDescent="0.25">
      <c r="A1039" s="3">
        <v>43518</v>
      </c>
      <c r="B1039" s="2">
        <v>4.359</v>
      </c>
      <c r="C1039" s="2">
        <f t="shared" si="144"/>
        <v>-1.18999999999998E-2</v>
      </c>
      <c r="D1039" s="2">
        <f t="shared" si="145"/>
        <v>0</v>
      </c>
      <c r="E1039" s="2">
        <f t="shared" si="146"/>
        <v>1.18999999999998E-2</v>
      </c>
      <c r="F1039" s="2">
        <f t="shared" si="147"/>
        <v>1.9361029809701214E-2</v>
      </c>
      <c r="G1039" s="2">
        <f t="shared" si="147"/>
        <v>2.8044094816828402E-2</v>
      </c>
      <c r="H1039" s="2">
        <f t="shared" si="139"/>
        <v>0.69037813258580394</v>
      </c>
      <c r="I1039" s="2">
        <f t="shared" si="140"/>
        <v>40.841638878143748</v>
      </c>
    </row>
    <row r="1040" spans="1:9" ht="13.5" x14ac:dyDescent="0.25">
      <c r="A1040" s="3">
        <v>43521</v>
      </c>
      <c r="B1040" s="2">
        <v>4.3708999999999998</v>
      </c>
      <c r="C1040" s="2">
        <f t="shared" si="144"/>
        <v>1.18999999999998E-2</v>
      </c>
      <c r="D1040" s="2">
        <f t="shared" si="145"/>
        <v>1.18999999999998E-2</v>
      </c>
      <c r="E1040" s="2">
        <f t="shared" si="146"/>
        <v>0</v>
      </c>
      <c r="F1040" s="2">
        <f t="shared" si="147"/>
        <v>1.8828099109008258E-2</v>
      </c>
      <c r="G1040" s="2">
        <f t="shared" si="147"/>
        <v>2.6040945187054944E-2</v>
      </c>
      <c r="H1040" s="2">
        <f t="shared" si="139"/>
        <v>0.72301903689608704</v>
      </c>
      <c r="I1040" s="2">
        <f t="shared" si="140"/>
        <v>41.962335958780898</v>
      </c>
    </row>
    <row r="1041" spans="1:9" ht="13.5" x14ac:dyDescent="0.25">
      <c r="A1041" s="3">
        <v>43522</v>
      </c>
      <c r="B1041" s="2">
        <v>4.3708999999999998</v>
      </c>
      <c r="C1041" s="2">
        <f t="shared" si="144"/>
        <v>0</v>
      </c>
      <c r="D1041" s="2">
        <f t="shared" si="145"/>
        <v>0</v>
      </c>
      <c r="E1041" s="2">
        <f t="shared" si="146"/>
        <v>0</v>
      </c>
      <c r="F1041" s="2">
        <f t="shared" si="147"/>
        <v>1.748323488693624E-2</v>
      </c>
      <c r="G1041" s="2">
        <f t="shared" si="147"/>
        <v>2.4180877673693875E-2</v>
      </c>
      <c r="H1041" s="2">
        <f t="shared" ref="H1041:H1104" si="148">F1041/G1041</f>
        <v>0.72301903689608704</v>
      </c>
      <c r="I1041" s="2">
        <f t="shared" ref="I1041:I1104" si="149">IF(G1041=0,100,100-(100/(1+H1041)))</f>
        <v>41.962335958780898</v>
      </c>
    </row>
    <row r="1042" spans="1:9" ht="13.5" x14ac:dyDescent="0.25">
      <c r="A1042" s="3">
        <v>43523</v>
      </c>
      <c r="B1042" s="2">
        <v>4.3708999999999998</v>
      </c>
      <c r="C1042" s="2">
        <f t="shared" si="144"/>
        <v>0</v>
      </c>
      <c r="D1042" s="2">
        <f t="shared" si="145"/>
        <v>0</v>
      </c>
      <c r="E1042" s="2">
        <f t="shared" si="146"/>
        <v>0</v>
      </c>
      <c r="F1042" s="2">
        <f t="shared" si="147"/>
        <v>1.6234432395012221E-2</v>
      </c>
      <c r="G1042" s="2">
        <f t="shared" si="147"/>
        <v>2.2453672125572886E-2</v>
      </c>
      <c r="H1042" s="2">
        <f t="shared" si="148"/>
        <v>0.72301903689608693</v>
      </c>
      <c r="I1042" s="2">
        <f t="shared" si="149"/>
        <v>41.962335958780898</v>
      </c>
    </row>
    <row r="1043" spans="1:9" ht="13.5" x14ac:dyDescent="0.25">
      <c r="A1043" s="3">
        <v>43524</v>
      </c>
      <c r="B1043" s="2">
        <v>4.2992999999999997</v>
      </c>
      <c r="C1043" s="2">
        <f t="shared" si="144"/>
        <v>-7.1600000000000108E-2</v>
      </c>
      <c r="D1043" s="2">
        <f t="shared" si="145"/>
        <v>0</v>
      </c>
      <c r="E1043" s="2">
        <f t="shared" si="146"/>
        <v>7.1600000000000108E-2</v>
      </c>
      <c r="F1043" s="2">
        <f t="shared" si="147"/>
        <v>1.5074830081082777E-2</v>
      </c>
      <c r="G1043" s="2">
        <f t="shared" si="147"/>
        <v>2.5964124116603402E-2</v>
      </c>
      <c r="H1043" s="2">
        <f t="shared" si="148"/>
        <v>0.58060229620620263</v>
      </c>
      <c r="I1043" s="2">
        <f t="shared" si="149"/>
        <v>36.732978156477266</v>
      </c>
    </row>
    <row r="1044" spans="1:9" ht="13.5" x14ac:dyDescent="0.25">
      <c r="A1044" s="3">
        <v>43525</v>
      </c>
      <c r="B1044" s="2">
        <v>4.3033000000000001</v>
      </c>
      <c r="C1044" s="2">
        <f t="shared" si="144"/>
        <v>4.0000000000004476E-3</v>
      </c>
      <c r="D1044" s="2">
        <f t="shared" si="145"/>
        <v>4.0000000000004476E-3</v>
      </c>
      <c r="E1044" s="2">
        <f t="shared" si="146"/>
        <v>0</v>
      </c>
      <c r="F1044" s="2">
        <f t="shared" si="147"/>
        <v>1.4283770789576896E-2</v>
      </c>
      <c r="G1044" s="2">
        <f t="shared" si="147"/>
        <v>2.4109543822560302E-2</v>
      </c>
      <c r="H1044" s="2">
        <f t="shared" si="148"/>
        <v>0.59245296778328005</v>
      </c>
      <c r="I1044" s="2">
        <f t="shared" si="149"/>
        <v>37.203796895049528</v>
      </c>
    </row>
    <row r="1045" spans="1:9" ht="13.5" x14ac:dyDescent="0.25">
      <c r="A1045" s="3">
        <v>43528</v>
      </c>
      <c r="B1045" s="2">
        <v>4.3033000000000001</v>
      </c>
      <c r="C1045" s="2">
        <f t="shared" si="144"/>
        <v>0</v>
      </c>
      <c r="D1045" s="2">
        <f t="shared" si="145"/>
        <v>0</v>
      </c>
      <c r="E1045" s="2">
        <f t="shared" si="146"/>
        <v>0</v>
      </c>
      <c r="F1045" s="2">
        <f t="shared" si="147"/>
        <v>1.3263501447464261E-2</v>
      </c>
      <c r="G1045" s="2">
        <f t="shared" si="147"/>
        <v>2.2387433549520278E-2</v>
      </c>
      <c r="H1045" s="2">
        <f t="shared" si="148"/>
        <v>0.59245296778328005</v>
      </c>
      <c r="I1045" s="2">
        <f t="shared" si="149"/>
        <v>37.203796895049528</v>
      </c>
    </row>
    <row r="1046" spans="1:9" ht="13.5" x14ac:dyDescent="0.25">
      <c r="A1046" s="3">
        <v>43529</v>
      </c>
      <c r="B1046" s="2">
        <v>4.3033000000000001</v>
      </c>
      <c r="C1046" s="2">
        <f t="shared" si="144"/>
        <v>0</v>
      </c>
      <c r="D1046" s="2">
        <f t="shared" si="145"/>
        <v>0</v>
      </c>
      <c r="E1046" s="2">
        <f t="shared" si="146"/>
        <v>0</v>
      </c>
      <c r="F1046" s="2">
        <f t="shared" si="147"/>
        <v>1.2316108486931099E-2</v>
      </c>
      <c r="G1046" s="2">
        <f t="shared" si="147"/>
        <v>2.0788331153125974E-2</v>
      </c>
      <c r="H1046" s="2">
        <f t="shared" si="148"/>
        <v>0.59245296778328005</v>
      </c>
      <c r="I1046" s="2">
        <f t="shared" si="149"/>
        <v>37.203796895049528</v>
      </c>
    </row>
    <row r="1047" spans="1:9" ht="13.5" x14ac:dyDescent="0.25">
      <c r="A1047" s="3">
        <v>43530</v>
      </c>
      <c r="B1047" s="2">
        <v>4.2595000000000001</v>
      </c>
      <c r="C1047" s="2">
        <f t="shared" si="144"/>
        <v>-4.3800000000000061E-2</v>
      </c>
      <c r="D1047" s="2">
        <f t="shared" si="145"/>
        <v>0</v>
      </c>
      <c r="E1047" s="2">
        <f t="shared" si="146"/>
        <v>4.3800000000000061E-2</v>
      </c>
      <c r="F1047" s="2">
        <f t="shared" si="147"/>
        <v>1.1436386452150307E-2</v>
      </c>
      <c r="G1047" s="2">
        <f t="shared" si="147"/>
        <v>2.2432021785045553E-2</v>
      </c>
      <c r="H1047" s="2">
        <f t="shared" si="148"/>
        <v>0.50982415057096842</v>
      </c>
      <c r="I1047" s="2">
        <f t="shared" si="149"/>
        <v>33.767121182832369</v>
      </c>
    </row>
    <row r="1048" spans="1:9" ht="13.5" x14ac:dyDescent="0.25">
      <c r="A1048" s="3">
        <v>43531</v>
      </c>
      <c r="B1048" s="2">
        <v>4.3391000000000002</v>
      </c>
      <c r="C1048" s="2">
        <f t="shared" si="144"/>
        <v>7.9600000000000115E-2</v>
      </c>
      <c r="D1048" s="2">
        <f t="shared" si="145"/>
        <v>7.9600000000000115E-2</v>
      </c>
      <c r="E1048" s="2">
        <f t="shared" si="146"/>
        <v>0</v>
      </c>
      <c r="F1048" s="2">
        <f t="shared" si="147"/>
        <v>1.6305215991282436E-2</v>
      </c>
      <c r="G1048" s="2">
        <f t="shared" si="147"/>
        <v>2.0829734514685155E-2</v>
      </c>
      <c r="H1048" s="2">
        <f t="shared" si="148"/>
        <v>0.78278558854348856</v>
      </c>
      <c r="I1048" s="2">
        <f t="shared" si="149"/>
        <v>43.90800517873906</v>
      </c>
    </row>
    <row r="1049" spans="1:9" ht="13.5" x14ac:dyDescent="0.25">
      <c r="A1049" s="3">
        <v>43532</v>
      </c>
      <c r="B1049" s="2">
        <v>4.3391000000000002</v>
      </c>
      <c r="C1049" s="2">
        <f t="shared" si="144"/>
        <v>0</v>
      </c>
      <c r="D1049" s="2">
        <f t="shared" si="145"/>
        <v>0</v>
      </c>
      <c r="E1049" s="2">
        <f t="shared" si="146"/>
        <v>0</v>
      </c>
      <c r="F1049" s="2">
        <f t="shared" si="147"/>
        <v>1.5140557706190832E-2</v>
      </c>
      <c r="G1049" s="2">
        <f t="shared" si="147"/>
        <v>1.9341896335064786E-2</v>
      </c>
      <c r="H1049" s="2">
        <f t="shared" si="148"/>
        <v>0.78278558854348856</v>
      </c>
      <c r="I1049" s="2">
        <f t="shared" si="149"/>
        <v>43.90800517873906</v>
      </c>
    </row>
    <row r="1050" spans="1:9" ht="13.5" x14ac:dyDescent="0.25">
      <c r="A1050" s="3">
        <v>43535</v>
      </c>
      <c r="B1050" s="2">
        <v>4.3550000000000004</v>
      </c>
      <c r="C1050" s="2">
        <f t="shared" si="144"/>
        <v>1.5900000000000247E-2</v>
      </c>
      <c r="D1050" s="2">
        <f t="shared" si="145"/>
        <v>1.5900000000000247E-2</v>
      </c>
      <c r="E1050" s="2">
        <f t="shared" si="146"/>
        <v>0</v>
      </c>
      <c r="F1050" s="2">
        <f t="shared" si="147"/>
        <v>1.5194803584320075E-2</v>
      </c>
      <c r="G1050" s="2">
        <f t="shared" si="147"/>
        <v>1.7960332311131588E-2</v>
      </c>
      <c r="H1050" s="2">
        <f t="shared" si="148"/>
        <v>0.84602018053432826</v>
      </c>
      <c r="I1050" s="2">
        <f t="shared" si="149"/>
        <v>45.829411262960768</v>
      </c>
    </row>
    <row r="1051" spans="1:9" ht="13.5" x14ac:dyDescent="0.25">
      <c r="A1051" s="3">
        <v>43536</v>
      </c>
      <c r="B1051" s="2">
        <v>4.3788999999999998</v>
      </c>
      <c r="C1051" s="2">
        <f t="shared" si="144"/>
        <v>2.3899999999999366E-2</v>
      </c>
      <c r="D1051" s="2">
        <f t="shared" si="145"/>
        <v>2.3899999999999366E-2</v>
      </c>
      <c r="E1051" s="2">
        <f t="shared" si="146"/>
        <v>0</v>
      </c>
      <c r="F1051" s="2">
        <f t="shared" si="147"/>
        <v>1.5816603328297169E-2</v>
      </c>
      <c r="G1051" s="2">
        <f t="shared" si="147"/>
        <v>1.6677451431765047E-2</v>
      </c>
      <c r="H1051" s="2">
        <f t="shared" si="148"/>
        <v>0.94838251473913782</v>
      </c>
      <c r="I1051" s="2">
        <f t="shared" si="149"/>
        <v>48.675375988277821</v>
      </c>
    </row>
    <row r="1052" spans="1:9" ht="13.5" x14ac:dyDescent="0.25">
      <c r="A1052" s="3">
        <v>43537</v>
      </c>
      <c r="B1052" s="2">
        <v>4.3749000000000002</v>
      </c>
      <c r="C1052" s="2">
        <f t="shared" si="144"/>
        <v>-3.9999999999995595E-3</v>
      </c>
      <c r="D1052" s="2">
        <f t="shared" si="145"/>
        <v>0</v>
      </c>
      <c r="E1052" s="2">
        <f t="shared" si="146"/>
        <v>3.9999999999995595E-3</v>
      </c>
      <c r="F1052" s="2">
        <f t="shared" si="147"/>
        <v>1.4686845947704514E-2</v>
      </c>
      <c r="G1052" s="2">
        <f t="shared" si="147"/>
        <v>1.5771919186638939E-2</v>
      </c>
      <c r="H1052" s="2">
        <f t="shared" si="148"/>
        <v>0.93120220652324692</v>
      </c>
      <c r="I1052" s="2">
        <f t="shared" si="149"/>
        <v>48.218783272814029</v>
      </c>
    </row>
    <row r="1053" spans="1:9" ht="13.5" x14ac:dyDescent="0.25">
      <c r="A1053" s="3">
        <v>43538</v>
      </c>
      <c r="B1053" s="2">
        <v>4.3788999999999998</v>
      </c>
      <c r="C1053" s="2">
        <f t="shared" si="144"/>
        <v>3.9999999999995595E-3</v>
      </c>
      <c r="D1053" s="2">
        <f t="shared" si="145"/>
        <v>3.9999999999995595E-3</v>
      </c>
      <c r="E1053" s="2">
        <f t="shared" si="146"/>
        <v>0</v>
      </c>
      <c r="F1053" s="2">
        <f t="shared" ref="F1053:G1068" si="150">((F1052*13)+D1053)/14</f>
        <v>1.3923499808582733E-2</v>
      </c>
      <c r="G1053" s="2">
        <f t="shared" si="150"/>
        <v>1.4645353530450444E-2</v>
      </c>
      <c r="H1053" s="2">
        <f t="shared" si="148"/>
        <v>0.95071107567551427</v>
      </c>
      <c r="I1053" s="2">
        <f t="shared" si="149"/>
        <v>48.736642116326294</v>
      </c>
    </row>
    <row r="1054" spans="1:9" ht="13.5" x14ac:dyDescent="0.25">
      <c r="A1054" s="3">
        <v>43539</v>
      </c>
      <c r="B1054" s="2">
        <v>4.3788999999999998</v>
      </c>
      <c r="C1054" s="2">
        <f t="shared" si="144"/>
        <v>0</v>
      </c>
      <c r="D1054" s="2">
        <f t="shared" si="145"/>
        <v>0</v>
      </c>
      <c r="E1054" s="2">
        <f t="shared" si="146"/>
        <v>0</v>
      </c>
      <c r="F1054" s="2">
        <f t="shared" si="150"/>
        <v>1.2928964107969679E-2</v>
      </c>
      <c r="G1054" s="2">
        <f t="shared" si="150"/>
        <v>1.3599256849703983E-2</v>
      </c>
      <c r="H1054" s="2">
        <f t="shared" si="148"/>
        <v>0.95071107567551427</v>
      </c>
      <c r="I1054" s="2">
        <f t="shared" si="149"/>
        <v>48.736642116326294</v>
      </c>
    </row>
    <row r="1055" spans="1:9" ht="13.5" x14ac:dyDescent="0.25">
      <c r="A1055" s="3">
        <v>43542</v>
      </c>
      <c r="B1055" s="2">
        <v>4.3788999999999998</v>
      </c>
      <c r="C1055" s="2">
        <f t="shared" si="144"/>
        <v>0</v>
      </c>
      <c r="D1055" s="2">
        <f t="shared" si="145"/>
        <v>0</v>
      </c>
      <c r="E1055" s="2">
        <f t="shared" si="146"/>
        <v>0</v>
      </c>
      <c r="F1055" s="2">
        <f t="shared" si="150"/>
        <v>1.2005466671686131E-2</v>
      </c>
      <c r="G1055" s="2">
        <f t="shared" si="150"/>
        <v>1.2627881360439411E-2</v>
      </c>
      <c r="H1055" s="2">
        <f t="shared" si="148"/>
        <v>0.95071107567551438</v>
      </c>
      <c r="I1055" s="2">
        <f t="shared" si="149"/>
        <v>48.736642116326294</v>
      </c>
    </row>
    <row r="1056" spans="1:9" ht="13.5" x14ac:dyDescent="0.25">
      <c r="A1056" s="3">
        <v>43543</v>
      </c>
      <c r="B1056" s="2">
        <v>4.3788999999999998</v>
      </c>
      <c r="C1056" s="2">
        <f t="shared" si="144"/>
        <v>0</v>
      </c>
      <c r="D1056" s="2">
        <f t="shared" si="145"/>
        <v>0</v>
      </c>
      <c r="E1056" s="2">
        <f t="shared" si="146"/>
        <v>0</v>
      </c>
      <c r="F1056" s="2">
        <f t="shared" si="150"/>
        <v>1.1147933337994265E-2</v>
      </c>
      <c r="G1056" s="2">
        <f t="shared" si="150"/>
        <v>1.1725889834693739E-2</v>
      </c>
      <c r="H1056" s="2">
        <f t="shared" si="148"/>
        <v>0.95071107567551449</v>
      </c>
      <c r="I1056" s="2">
        <f t="shared" si="149"/>
        <v>48.736642116326294</v>
      </c>
    </row>
    <row r="1057" spans="1:9" ht="13.5" x14ac:dyDescent="0.25">
      <c r="A1057" s="3">
        <v>43545</v>
      </c>
      <c r="B1057" s="2">
        <v>4.3788999999999998</v>
      </c>
      <c r="C1057" s="2">
        <f t="shared" si="144"/>
        <v>0</v>
      </c>
      <c r="D1057" s="2">
        <f t="shared" si="145"/>
        <v>0</v>
      </c>
      <c r="E1057" s="2">
        <f t="shared" si="146"/>
        <v>0</v>
      </c>
      <c r="F1057" s="2">
        <f t="shared" si="150"/>
        <v>1.035165238528039E-2</v>
      </c>
      <c r="G1057" s="2">
        <f t="shared" si="150"/>
        <v>1.0888326275072758E-2</v>
      </c>
      <c r="H1057" s="2">
        <f t="shared" si="148"/>
        <v>0.95071107567551449</v>
      </c>
      <c r="I1057" s="2">
        <f t="shared" si="149"/>
        <v>48.736642116326294</v>
      </c>
    </row>
    <row r="1058" spans="1:9" ht="13.5" x14ac:dyDescent="0.25">
      <c r="A1058" s="3">
        <v>43546</v>
      </c>
      <c r="B1058" s="2">
        <v>4.3788999999999998</v>
      </c>
      <c r="C1058" s="2">
        <f t="shared" si="144"/>
        <v>0</v>
      </c>
      <c r="D1058" s="2">
        <f t="shared" si="145"/>
        <v>0</v>
      </c>
      <c r="E1058" s="2">
        <f t="shared" si="146"/>
        <v>0</v>
      </c>
      <c r="F1058" s="2">
        <f t="shared" si="150"/>
        <v>9.6122486434746489E-3</v>
      </c>
      <c r="G1058" s="2">
        <f t="shared" si="150"/>
        <v>1.0110588683996133E-2</v>
      </c>
      <c r="H1058" s="2">
        <f t="shared" si="148"/>
        <v>0.95071107567551461</v>
      </c>
      <c r="I1058" s="2">
        <f t="shared" si="149"/>
        <v>48.736642116326294</v>
      </c>
    </row>
    <row r="1059" spans="1:9" ht="13.5" x14ac:dyDescent="0.25">
      <c r="A1059" s="3">
        <v>43549</v>
      </c>
      <c r="B1059" s="2">
        <v>4.3788999999999998</v>
      </c>
      <c r="C1059" s="2">
        <f t="shared" si="144"/>
        <v>0</v>
      </c>
      <c r="D1059" s="2">
        <f t="shared" si="145"/>
        <v>0</v>
      </c>
      <c r="E1059" s="2">
        <f t="shared" si="146"/>
        <v>0</v>
      </c>
      <c r="F1059" s="2">
        <f t="shared" si="150"/>
        <v>8.9256594546550314E-3</v>
      </c>
      <c r="G1059" s="2">
        <f t="shared" si="150"/>
        <v>9.3884037779964086E-3</v>
      </c>
      <c r="H1059" s="2">
        <f t="shared" si="148"/>
        <v>0.95071107567551461</v>
      </c>
      <c r="I1059" s="2">
        <f t="shared" si="149"/>
        <v>48.736642116326294</v>
      </c>
    </row>
    <row r="1060" spans="1:9" ht="13.5" x14ac:dyDescent="0.25">
      <c r="A1060" s="3">
        <v>43550</v>
      </c>
      <c r="B1060" s="2">
        <v>4.3788999999999998</v>
      </c>
      <c r="C1060" s="2">
        <f t="shared" si="144"/>
        <v>0</v>
      </c>
      <c r="D1060" s="2">
        <f t="shared" si="145"/>
        <v>0</v>
      </c>
      <c r="E1060" s="2">
        <f t="shared" si="146"/>
        <v>0</v>
      </c>
      <c r="F1060" s="2">
        <f t="shared" si="150"/>
        <v>8.2881123507511003E-3</v>
      </c>
      <c r="G1060" s="2">
        <f t="shared" si="150"/>
        <v>8.7178035081395232E-3</v>
      </c>
      <c r="H1060" s="2">
        <f t="shared" si="148"/>
        <v>0.95071107567551449</v>
      </c>
      <c r="I1060" s="2">
        <f t="shared" si="149"/>
        <v>48.736642116326294</v>
      </c>
    </row>
    <row r="1061" spans="1:9" ht="13.5" x14ac:dyDescent="0.25">
      <c r="A1061" s="3">
        <v>43551</v>
      </c>
      <c r="B1061" s="2">
        <v>4.3788999999999998</v>
      </c>
      <c r="C1061" s="2">
        <f t="shared" si="144"/>
        <v>0</v>
      </c>
      <c r="D1061" s="2">
        <f t="shared" si="145"/>
        <v>0</v>
      </c>
      <c r="E1061" s="2">
        <f t="shared" si="146"/>
        <v>0</v>
      </c>
      <c r="F1061" s="2">
        <f t="shared" si="150"/>
        <v>7.6961043256974504E-3</v>
      </c>
      <c r="G1061" s="2">
        <f t="shared" si="150"/>
        <v>8.0951032575581287E-3</v>
      </c>
      <c r="H1061" s="2">
        <f t="shared" si="148"/>
        <v>0.95071107567551449</v>
      </c>
      <c r="I1061" s="2">
        <f t="shared" si="149"/>
        <v>48.736642116326294</v>
      </c>
    </row>
    <row r="1062" spans="1:9" ht="13.5" x14ac:dyDescent="0.25">
      <c r="A1062" s="3">
        <v>43552</v>
      </c>
      <c r="B1062" s="2">
        <v>4.3788999999999998</v>
      </c>
      <c r="C1062" s="2">
        <f t="shared" si="144"/>
        <v>0</v>
      </c>
      <c r="D1062" s="2">
        <f t="shared" si="145"/>
        <v>0</v>
      </c>
      <c r="E1062" s="2">
        <f t="shared" si="146"/>
        <v>0</v>
      </c>
      <c r="F1062" s="2">
        <f t="shared" si="150"/>
        <v>7.1463825881476328E-3</v>
      </c>
      <c r="G1062" s="2">
        <f t="shared" si="150"/>
        <v>7.5168815963039762E-3</v>
      </c>
      <c r="H1062" s="2">
        <f t="shared" si="148"/>
        <v>0.95071107567551461</v>
      </c>
      <c r="I1062" s="2">
        <f t="shared" si="149"/>
        <v>48.736642116326294</v>
      </c>
    </row>
    <row r="1063" spans="1:9" ht="13.5" x14ac:dyDescent="0.25">
      <c r="A1063" s="3">
        <v>43553</v>
      </c>
      <c r="B1063" s="2">
        <v>4.3788999999999998</v>
      </c>
      <c r="C1063" s="2">
        <f t="shared" si="144"/>
        <v>0</v>
      </c>
      <c r="D1063" s="2">
        <f t="shared" si="145"/>
        <v>0</v>
      </c>
      <c r="E1063" s="2">
        <f t="shared" si="146"/>
        <v>0</v>
      </c>
      <c r="F1063" s="2">
        <f t="shared" si="150"/>
        <v>6.63592668899423E-3</v>
      </c>
      <c r="G1063" s="2">
        <f t="shared" si="150"/>
        <v>6.9799614822822634E-3</v>
      </c>
      <c r="H1063" s="2">
        <f t="shared" si="148"/>
        <v>0.95071107567551461</v>
      </c>
      <c r="I1063" s="2">
        <f t="shared" si="149"/>
        <v>48.736642116326294</v>
      </c>
    </row>
    <row r="1064" spans="1:9" ht="13.5" x14ac:dyDescent="0.25">
      <c r="A1064" s="3">
        <v>43556</v>
      </c>
      <c r="B1064" s="2">
        <v>4.3788999999999998</v>
      </c>
      <c r="C1064" s="2">
        <f t="shared" si="144"/>
        <v>0</v>
      </c>
      <c r="D1064" s="2">
        <f t="shared" si="145"/>
        <v>0</v>
      </c>
      <c r="E1064" s="2">
        <f t="shared" si="146"/>
        <v>0</v>
      </c>
      <c r="F1064" s="2">
        <f t="shared" si="150"/>
        <v>6.1619319254946426E-3</v>
      </c>
      <c r="G1064" s="2">
        <f t="shared" si="150"/>
        <v>6.4813928049763875E-3</v>
      </c>
      <c r="H1064" s="2">
        <f t="shared" si="148"/>
        <v>0.95071107567551461</v>
      </c>
      <c r="I1064" s="2">
        <f t="shared" si="149"/>
        <v>48.736642116326294</v>
      </c>
    </row>
    <row r="1065" spans="1:9" ht="13.5" x14ac:dyDescent="0.25">
      <c r="A1065" s="3">
        <v>43557</v>
      </c>
      <c r="B1065" s="2">
        <v>4.3788999999999998</v>
      </c>
      <c r="C1065" s="2">
        <f t="shared" si="144"/>
        <v>0</v>
      </c>
      <c r="D1065" s="2">
        <f t="shared" si="145"/>
        <v>0</v>
      </c>
      <c r="E1065" s="2">
        <f t="shared" si="146"/>
        <v>0</v>
      </c>
      <c r="F1065" s="2">
        <f t="shared" si="150"/>
        <v>5.7217939308164536E-3</v>
      </c>
      <c r="G1065" s="2">
        <f t="shared" si="150"/>
        <v>6.0184361760495025E-3</v>
      </c>
      <c r="H1065" s="2">
        <f t="shared" si="148"/>
        <v>0.95071107567551461</v>
      </c>
      <c r="I1065" s="2">
        <f t="shared" si="149"/>
        <v>48.736642116326294</v>
      </c>
    </row>
    <row r="1066" spans="1:9" ht="13.5" x14ac:dyDescent="0.25">
      <c r="A1066" s="3">
        <v>43558</v>
      </c>
      <c r="B1066" s="2">
        <v>4.3788999999999998</v>
      </c>
      <c r="C1066" s="2">
        <f t="shared" si="144"/>
        <v>0</v>
      </c>
      <c r="D1066" s="2">
        <f t="shared" si="145"/>
        <v>0</v>
      </c>
      <c r="E1066" s="2">
        <f t="shared" si="146"/>
        <v>0</v>
      </c>
      <c r="F1066" s="2">
        <f t="shared" si="150"/>
        <v>5.3130943643295639E-3</v>
      </c>
      <c r="G1066" s="2">
        <f t="shared" si="150"/>
        <v>5.5885478777602526E-3</v>
      </c>
      <c r="H1066" s="2">
        <f t="shared" si="148"/>
        <v>0.95071107567551461</v>
      </c>
      <c r="I1066" s="2">
        <f t="shared" si="149"/>
        <v>48.736642116326294</v>
      </c>
    </row>
    <row r="1067" spans="1:9" ht="13.5" x14ac:dyDescent="0.25">
      <c r="A1067" s="3">
        <v>43559</v>
      </c>
      <c r="B1067" s="2">
        <v>4.3788999999999998</v>
      </c>
      <c r="C1067" s="2">
        <f t="shared" si="144"/>
        <v>0</v>
      </c>
      <c r="D1067" s="2">
        <f t="shared" si="145"/>
        <v>0</v>
      </c>
      <c r="E1067" s="2">
        <f t="shared" si="146"/>
        <v>0</v>
      </c>
      <c r="F1067" s="2">
        <f t="shared" si="150"/>
        <v>4.9335876240203091E-3</v>
      </c>
      <c r="G1067" s="2">
        <f t="shared" si="150"/>
        <v>5.1893658864916635E-3</v>
      </c>
      <c r="H1067" s="2">
        <f t="shared" si="148"/>
        <v>0.95071107567551449</v>
      </c>
      <c r="I1067" s="2">
        <f t="shared" si="149"/>
        <v>48.736642116326294</v>
      </c>
    </row>
    <row r="1068" spans="1:9" ht="13.5" x14ac:dyDescent="0.25">
      <c r="A1068" s="3">
        <v>43560</v>
      </c>
      <c r="B1068" s="2">
        <v>4.3788999999999998</v>
      </c>
      <c r="C1068" s="2">
        <f t="shared" si="144"/>
        <v>0</v>
      </c>
      <c r="D1068" s="2">
        <f t="shared" si="145"/>
        <v>0</v>
      </c>
      <c r="E1068" s="2">
        <f t="shared" si="146"/>
        <v>0</v>
      </c>
      <c r="F1068" s="2">
        <f t="shared" si="150"/>
        <v>4.5811885080188578E-3</v>
      </c>
      <c r="G1068" s="2">
        <f t="shared" si="150"/>
        <v>4.8186968945994014E-3</v>
      </c>
      <c r="H1068" s="2">
        <f t="shared" si="148"/>
        <v>0.95071107567551438</v>
      </c>
      <c r="I1068" s="2">
        <f t="shared" si="149"/>
        <v>48.736642116326294</v>
      </c>
    </row>
    <row r="1069" spans="1:9" ht="13.5" x14ac:dyDescent="0.25">
      <c r="A1069" s="3">
        <v>43563</v>
      </c>
      <c r="B1069" s="2">
        <v>4.3788999999999998</v>
      </c>
      <c r="C1069" s="2">
        <f t="shared" si="144"/>
        <v>0</v>
      </c>
      <c r="D1069" s="2">
        <f t="shared" si="145"/>
        <v>0</v>
      </c>
      <c r="E1069" s="2">
        <f t="shared" si="146"/>
        <v>0</v>
      </c>
      <c r="F1069" s="2">
        <f t="shared" ref="F1069:G1084" si="151">((F1068*13)+D1069)/14</f>
        <v>4.2539607574460818E-3</v>
      </c>
      <c r="G1069" s="2">
        <f t="shared" si="151"/>
        <v>4.4745042592708728E-3</v>
      </c>
      <c r="H1069" s="2">
        <f t="shared" si="148"/>
        <v>0.95071107567551427</v>
      </c>
      <c r="I1069" s="2">
        <f t="shared" si="149"/>
        <v>48.736642116326294</v>
      </c>
    </row>
    <row r="1070" spans="1:9" ht="13.5" x14ac:dyDescent="0.25">
      <c r="A1070" s="3">
        <v>43565</v>
      </c>
      <c r="B1070" s="2">
        <v>4.3788999999999998</v>
      </c>
      <c r="C1070" s="2">
        <f t="shared" si="144"/>
        <v>0</v>
      </c>
      <c r="D1070" s="2">
        <f t="shared" si="145"/>
        <v>0</v>
      </c>
      <c r="E1070" s="2">
        <f t="shared" si="146"/>
        <v>0</v>
      </c>
      <c r="F1070" s="2">
        <f t="shared" si="151"/>
        <v>3.9501064176285048E-3</v>
      </c>
      <c r="G1070" s="2">
        <f t="shared" si="151"/>
        <v>4.1548968121800966E-3</v>
      </c>
      <c r="H1070" s="2">
        <f t="shared" si="148"/>
        <v>0.95071107567551427</v>
      </c>
      <c r="I1070" s="2">
        <f t="shared" si="149"/>
        <v>48.736642116326294</v>
      </c>
    </row>
    <row r="1071" spans="1:9" ht="13.5" x14ac:dyDescent="0.25">
      <c r="A1071" s="3">
        <v>43566</v>
      </c>
      <c r="B1071" s="2">
        <v>4.3788999999999998</v>
      </c>
      <c r="C1071" s="2">
        <f t="shared" si="144"/>
        <v>0</v>
      </c>
      <c r="D1071" s="2">
        <f t="shared" si="145"/>
        <v>0</v>
      </c>
      <c r="E1071" s="2">
        <f t="shared" si="146"/>
        <v>0</v>
      </c>
      <c r="F1071" s="2">
        <f t="shared" si="151"/>
        <v>3.6679559592264687E-3</v>
      </c>
      <c r="G1071" s="2">
        <f t="shared" si="151"/>
        <v>3.8581184684529468E-3</v>
      </c>
      <c r="H1071" s="2">
        <f t="shared" si="148"/>
        <v>0.95071107567551427</v>
      </c>
      <c r="I1071" s="2">
        <f t="shared" si="149"/>
        <v>48.736642116326294</v>
      </c>
    </row>
    <row r="1072" spans="1:9" ht="13.5" x14ac:dyDescent="0.25">
      <c r="A1072" s="3">
        <v>43567</v>
      </c>
      <c r="B1072" s="2">
        <v>4.3788999999999998</v>
      </c>
      <c r="C1072" s="2">
        <f t="shared" si="144"/>
        <v>0</v>
      </c>
      <c r="D1072" s="2">
        <f t="shared" si="145"/>
        <v>0</v>
      </c>
      <c r="E1072" s="2">
        <f t="shared" si="146"/>
        <v>0</v>
      </c>
      <c r="F1072" s="2">
        <f t="shared" si="151"/>
        <v>3.4059591049960063E-3</v>
      </c>
      <c r="G1072" s="2">
        <f t="shared" si="151"/>
        <v>3.5825385778491649E-3</v>
      </c>
      <c r="H1072" s="2">
        <f t="shared" si="148"/>
        <v>0.95071107567551416</v>
      </c>
      <c r="I1072" s="2">
        <f t="shared" si="149"/>
        <v>48.736642116326287</v>
      </c>
    </row>
    <row r="1073" spans="1:9" ht="13.5" x14ac:dyDescent="0.25">
      <c r="A1073" s="3">
        <v>43570</v>
      </c>
      <c r="B1073" s="2">
        <v>4.3788999999999998</v>
      </c>
      <c r="C1073" s="2">
        <f t="shared" si="144"/>
        <v>0</v>
      </c>
      <c r="D1073" s="2">
        <f t="shared" si="145"/>
        <v>0</v>
      </c>
      <c r="E1073" s="2">
        <f t="shared" si="146"/>
        <v>0</v>
      </c>
      <c r="F1073" s="2">
        <f t="shared" si="151"/>
        <v>3.1626763117820057E-3</v>
      </c>
      <c r="G1073" s="2">
        <f t="shared" si="151"/>
        <v>3.3266429651456529E-3</v>
      </c>
      <c r="H1073" s="2">
        <f t="shared" si="148"/>
        <v>0.95071107567551416</v>
      </c>
      <c r="I1073" s="2">
        <f t="shared" si="149"/>
        <v>48.736642116326287</v>
      </c>
    </row>
    <row r="1074" spans="1:9" ht="13.5" x14ac:dyDescent="0.25">
      <c r="A1074" s="3">
        <v>43571</v>
      </c>
      <c r="B1074" s="2">
        <v>4.3788999999999998</v>
      </c>
      <c r="C1074" s="2">
        <f t="shared" si="144"/>
        <v>0</v>
      </c>
      <c r="D1074" s="2">
        <f t="shared" si="145"/>
        <v>0</v>
      </c>
      <c r="E1074" s="2">
        <f t="shared" si="146"/>
        <v>0</v>
      </c>
      <c r="F1074" s="2">
        <f t="shared" si="151"/>
        <v>2.936770860940434E-3</v>
      </c>
      <c r="G1074" s="2">
        <f t="shared" si="151"/>
        <v>3.0890256104923919E-3</v>
      </c>
      <c r="H1074" s="2">
        <f t="shared" si="148"/>
        <v>0.95071107567551427</v>
      </c>
      <c r="I1074" s="2">
        <f t="shared" si="149"/>
        <v>48.736642116326294</v>
      </c>
    </row>
    <row r="1075" spans="1:9" ht="13.5" x14ac:dyDescent="0.25">
      <c r="A1075" s="3">
        <v>43572</v>
      </c>
      <c r="B1075" s="2">
        <v>4.3788999999999998</v>
      </c>
      <c r="C1075" s="2">
        <f t="shared" si="144"/>
        <v>0</v>
      </c>
      <c r="D1075" s="2">
        <f t="shared" si="145"/>
        <v>0</v>
      </c>
      <c r="E1075" s="2">
        <f t="shared" si="146"/>
        <v>0</v>
      </c>
      <c r="F1075" s="2">
        <f t="shared" si="151"/>
        <v>2.727001513730403E-3</v>
      </c>
      <c r="G1075" s="2">
        <f t="shared" si="151"/>
        <v>2.8683809240286494E-3</v>
      </c>
      <c r="H1075" s="2">
        <f t="shared" si="148"/>
        <v>0.95071107567551427</v>
      </c>
      <c r="I1075" s="2">
        <f t="shared" si="149"/>
        <v>48.736642116326294</v>
      </c>
    </row>
    <row r="1076" spans="1:9" ht="13.5" x14ac:dyDescent="0.25">
      <c r="A1076" s="3">
        <v>43573</v>
      </c>
      <c r="B1076" s="2">
        <v>4.3788999999999998</v>
      </c>
      <c r="C1076" s="2">
        <f t="shared" si="144"/>
        <v>0</v>
      </c>
      <c r="D1076" s="2">
        <f t="shared" si="145"/>
        <v>0</v>
      </c>
      <c r="E1076" s="2">
        <f t="shared" si="146"/>
        <v>0</v>
      </c>
      <c r="F1076" s="2">
        <f t="shared" si="151"/>
        <v>2.5322156913210885E-3</v>
      </c>
      <c r="G1076" s="2">
        <f t="shared" si="151"/>
        <v>2.6634965723123173E-3</v>
      </c>
      <c r="H1076" s="2">
        <f t="shared" si="148"/>
        <v>0.95071107567551427</v>
      </c>
      <c r="I1076" s="2">
        <f t="shared" si="149"/>
        <v>48.736642116326294</v>
      </c>
    </row>
    <row r="1077" spans="1:9" ht="13.5" x14ac:dyDescent="0.25">
      <c r="A1077" s="3">
        <v>43574</v>
      </c>
      <c r="B1077" s="2">
        <v>4.4943</v>
      </c>
      <c r="C1077" s="2">
        <f t="shared" si="144"/>
        <v>0.11540000000000017</v>
      </c>
      <c r="D1077" s="2">
        <f t="shared" si="145"/>
        <v>0.11540000000000017</v>
      </c>
      <c r="E1077" s="2">
        <f t="shared" si="146"/>
        <v>0</v>
      </c>
      <c r="F1077" s="2">
        <f t="shared" si="151"/>
        <v>1.0594200284798166E-2</v>
      </c>
      <c r="G1077" s="2">
        <f t="shared" si="151"/>
        <v>2.4732468171471517E-3</v>
      </c>
      <c r="H1077" s="2">
        <f t="shared" si="148"/>
        <v>4.2835192231313153</v>
      </c>
      <c r="I1077" s="2">
        <f t="shared" si="149"/>
        <v>81.073221128410268</v>
      </c>
    </row>
    <row r="1078" spans="1:9" ht="13.5" x14ac:dyDescent="0.25">
      <c r="A1078" s="3">
        <v>43577</v>
      </c>
      <c r="B1078" s="2">
        <v>4.3788999999999998</v>
      </c>
      <c r="C1078" s="2">
        <f t="shared" si="144"/>
        <v>-0.11540000000000017</v>
      </c>
      <c r="D1078" s="2">
        <f t="shared" si="145"/>
        <v>0</v>
      </c>
      <c r="E1078" s="2">
        <f t="shared" si="146"/>
        <v>0.11540000000000017</v>
      </c>
      <c r="F1078" s="2">
        <f t="shared" si="151"/>
        <v>9.8374716930268689E-3</v>
      </c>
      <c r="G1078" s="2">
        <f t="shared" si="151"/>
        <v>1.0539443473065223E-2</v>
      </c>
      <c r="H1078" s="2">
        <f t="shared" si="148"/>
        <v>0.93339574505690692</v>
      </c>
      <c r="I1078" s="2">
        <f t="shared" si="149"/>
        <v>48.277531769856751</v>
      </c>
    </row>
    <row r="1079" spans="1:9" ht="13.5" x14ac:dyDescent="0.25">
      <c r="A1079" s="3">
        <v>43578</v>
      </c>
      <c r="B1079" s="2">
        <v>4.3788999999999998</v>
      </c>
      <c r="C1079" s="2">
        <f t="shared" si="144"/>
        <v>0</v>
      </c>
      <c r="D1079" s="2">
        <f t="shared" si="145"/>
        <v>0</v>
      </c>
      <c r="E1079" s="2">
        <f t="shared" si="146"/>
        <v>0</v>
      </c>
      <c r="F1079" s="2">
        <f t="shared" si="151"/>
        <v>9.1347951435249482E-3</v>
      </c>
      <c r="G1079" s="2">
        <f t="shared" si="151"/>
        <v>9.7866260821319918E-3</v>
      </c>
      <c r="H1079" s="2">
        <f t="shared" si="148"/>
        <v>0.93339574505690692</v>
      </c>
      <c r="I1079" s="2">
        <f t="shared" si="149"/>
        <v>48.277531769856751</v>
      </c>
    </row>
    <row r="1080" spans="1:9" ht="13.5" x14ac:dyDescent="0.25">
      <c r="A1080" s="3">
        <v>43579</v>
      </c>
      <c r="B1080" s="2">
        <v>4.3788999999999998</v>
      </c>
      <c r="C1080" s="2">
        <f t="shared" si="144"/>
        <v>0</v>
      </c>
      <c r="D1080" s="2">
        <f t="shared" si="145"/>
        <v>0</v>
      </c>
      <c r="E1080" s="2">
        <f t="shared" si="146"/>
        <v>0</v>
      </c>
      <c r="F1080" s="2">
        <f t="shared" si="151"/>
        <v>8.4823097761303097E-3</v>
      </c>
      <c r="G1080" s="2">
        <f t="shared" si="151"/>
        <v>9.0875813619797075E-3</v>
      </c>
      <c r="H1080" s="2">
        <f t="shared" si="148"/>
        <v>0.93339574505690692</v>
      </c>
      <c r="I1080" s="2">
        <f t="shared" si="149"/>
        <v>48.277531769856751</v>
      </c>
    </row>
    <row r="1081" spans="1:9" ht="13.5" x14ac:dyDescent="0.25">
      <c r="A1081" s="3">
        <v>43580</v>
      </c>
      <c r="B1081" s="2">
        <v>4.3788999999999998</v>
      </c>
      <c r="C1081" s="2">
        <f t="shared" si="144"/>
        <v>0</v>
      </c>
      <c r="D1081" s="2">
        <f t="shared" si="145"/>
        <v>0</v>
      </c>
      <c r="E1081" s="2">
        <f t="shared" si="146"/>
        <v>0</v>
      </c>
      <c r="F1081" s="2">
        <f t="shared" si="151"/>
        <v>7.8764305064067154E-3</v>
      </c>
      <c r="G1081" s="2">
        <f t="shared" si="151"/>
        <v>8.4384684075525847E-3</v>
      </c>
      <c r="H1081" s="2">
        <f t="shared" si="148"/>
        <v>0.93339574505690692</v>
      </c>
      <c r="I1081" s="2">
        <f t="shared" si="149"/>
        <v>48.277531769856751</v>
      </c>
    </row>
    <row r="1082" spans="1:9" ht="13.5" x14ac:dyDescent="0.25">
      <c r="A1082" s="3">
        <v>43581</v>
      </c>
      <c r="B1082" s="2">
        <v>4.3788999999999998</v>
      </c>
      <c r="C1082" s="2">
        <f t="shared" si="144"/>
        <v>0</v>
      </c>
      <c r="D1082" s="2">
        <f t="shared" si="145"/>
        <v>0</v>
      </c>
      <c r="E1082" s="2">
        <f t="shared" si="146"/>
        <v>0</v>
      </c>
      <c r="F1082" s="2">
        <f t="shared" si="151"/>
        <v>7.3138283273776637E-3</v>
      </c>
      <c r="G1082" s="2">
        <f t="shared" si="151"/>
        <v>7.8357206641559724E-3</v>
      </c>
      <c r="H1082" s="2">
        <f t="shared" si="148"/>
        <v>0.9333957450569067</v>
      </c>
      <c r="I1082" s="2">
        <f t="shared" si="149"/>
        <v>48.277531769856751</v>
      </c>
    </row>
    <row r="1083" spans="1:9" ht="13.5" x14ac:dyDescent="0.25">
      <c r="A1083" s="3">
        <v>43584</v>
      </c>
      <c r="B1083" s="2">
        <v>4.3788999999999998</v>
      </c>
      <c r="C1083" s="2">
        <f t="shared" si="144"/>
        <v>0</v>
      </c>
      <c r="D1083" s="2">
        <f t="shared" si="145"/>
        <v>0</v>
      </c>
      <c r="E1083" s="2">
        <f t="shared" si="146"/>
        <v>0</v>
      </c>
      <c r="F1083" s="2">
        <f t="shared" si="151"/>
        <v>6.7914120182792585E-3</v>
      </c>
      <c r="G1083" s="2">
        <f t="shared" si="151"/>
        <v>7.2760263310019746E-3</v>
      </c>
      <c r="H1083" s="2">
        <f t="shared" si="148"/>
        <v>0.93339574505690659</v>
      </c>
      <c r="I1083" s="2">
        <f t="shared" si="149"/>
        <v>48.277531769856743</v>
      </c>
    </row>
    <row r="1084" spans="1:9" ht="13.5" x14ac:dyDescent="0.25">
      <c r="A1084" s="3">
        <v>43585</v>
      </c>
      <c r="B1084" s="2">
        <v>4.3788999999999998</v>
      </c>
      <c r="C1084" s="2">
        <f t="shared" si="144"/>
        <v>0</v>
      </c>
      <c r="D1084" s="2">
        <f t="shared" si="145"/>
        <v>0</v>
      </c>
      <c r="E1084" s="2">
        <f t="shared" si="146"/>
        <v>0</v>
      </c>
      <c r="F1084" s="2">
        <f t="shared" si="151"/>
        <v>6.30631115983074E-3</v>
      </c>
      <c r="G1084" s="2">
        <f t="shared" si="151"/>
        <v>6.7563101645018329E-3</v>
      </c>
      <c r="H1084" s="2">
        <f t="shared" si="148"/>
        <v>0.9333957450569067</v>
      </c>
      <c r="I1084" s="2">
        <f t="shared" si="149"/>
        <v>48.277531769856751</v>
      </c>
    </row>
    <row r="1085" spans="1:9" ht="13.5" x14ac:dyDescent="0.25">
      <c r="A1085" s="3">
        <v>43587</v>
      </c>
      <c r="B1085" s="2">
        <v>4.3788999999999998</v>
      </c>
      <c r="C1085" s="2">
        <f t="shared" si="144"/>
        <v>0</v>
      </c>
      <c r="D1085" s="2">
        <f t="shared" si="145"/>
        <v>0</v>
      </c>
      <c r="E1085" s="2">
        <f t="shared" si="146"/>
        <v>0</v>
      </c>
      <c r="F1085" s="2">
        <f t="shared" ref="F1085:G1100" si="152">((F1084*13)+D1085)/14</f>
        <v>5.8558603626999725E-3</v>
      </c>
      <c r="G1085" s="2">
        <f t="shared" si="152"/>
        <v>6.2737165813231298E-3</v>
      </c>
      <c r="H1085" s="2">
        <f t="shared" si="148"/>
        <v>0.9333957450569067</v>
      </c>
      <c r="I1085" s="2">
        <f t="shared" si="149"/>
        <v>48.277531769856751</v>
      </c>
    </row>
    <row r="1086" spans="1:9" ht="13.5" x14ac:dyDescent="0.25">
      <c r="A1086" s="3">
        <v>43588</v>
      </c>
      <c r="B1086" s="2">
        <v>4.3192000000000004</v>
      </c>
      <c r="C1086" s="2">
        <f t="shared" si="144"/>
        <v>-5.969999999999942E-2</v>
      </c>
      <c r="D1086" s="2">
        <f t="shared" si="145"/>
        <v>0</v>
      </c>
      <c r="E1086" s="2">
        <f t="shared" si="146"/>
        <v>5.969999999999942E-2</v>
      </c>
      <c r="F1086" s="2">
        <f t="shared" si="152"/>
        <v>5.4375846225071175E-3</v>
      </c>
      <c r="G1086" s="2">
        <f t="shared" si="152"/>
        <v>1.0089879682657149E-2</v>
      </c>
      <c r="H1086" s="2">
        <f t="shared" si="148"/>
        <v>0.53891471390421386</v>
      </c>
      <c r="I1086" s="2">
        <f t="shared" si="149"/>
        <v>35.019141024195662</v>
      </c>
    </row>
    <row r="1087" spans="1:9" ht="13.5" x14ac:dyDescent="0.25">
      <c r="A1087" s="3">
        <v>43591</v>
      </c>
      <c r="B1087" s="2">
        <v>4.3788999999999998</v>
      </c>
      <c r="C1087" s="2">
        <f t="shared" si="144"/>
        <v>5.969999999999942E-2</v>
      </c>
      <c r="D1087" s="2">
        <f t="shared" si="145"/>
        <v>5.969999999999942E-2</v>
      </c>
      <c r="E1087" s="2">
        <f t="shared" si="146"/>
        <v>0</v>
      </c>
      <c r="F1087" s="2">
        <f t="shared" si="152"/>
        <v>9.3134714351851399E-3</v>
      </c>
      <c r="G1087" s="2">
        <f t="shared" si="152"/>
        <v>9.369173991038782E-3</v>
      </c>
      <c r="H1087" s="2">
        <f t="shared" si="148"/>
        <v>0.99405469938898361</v>
      </c>
      <c r="I1087" s="2">
        <f t="shared" si="149"/>
        <v>49.850924334903198</v>
      </c>
    </row>
    <row r="1088" spans="1:9" ht="13.5" x14ac:dyDescent="0.25">
      <c r="A1088" s="3">
        <v>43592</v>
      </c>
      <c r="B1088" s="2">
        <v>4.3749000000000002</v>
      </c>
      <c r="C1088" s="2">
        <f t="shared" si="144"/>
        <v>-3.9999999999995595E-3</v>
      </c>
      <c r="D1088" s="2">
        <f t="shared" si="145"/>
        <v>0</v>
      </c>
      <c r="E1088" s="2">
        <f t="shared" si="146"/>
        <v>3.9999999999995595E-3</v>
      </c>
      <c r="F1088" s="2">
        <f t="shared" si="152"/>
        <v>8.6482234755290589E-3</v>
      </c>
      <c r="G1088" s="2">
        <f t="shared" si="152"/>
        <v>8.9856615631074086E-3</v>
      </c>
      <c r="H1088" s="2">
        <f t="shared" si="148"/>
        <v>0.96244705131520025</v>
      </c>
      <c r="I1088" s="2">
        <f t="shared" si="149"/>
        <v>49.043211161808607</v>
      </c>
    </row>
    <row r="1089" spans="1:9" ht="13.5" x14ac:dyDescent="0.25">
      <c r="A1089" s="3">
        <v>43593</v>
      </c>
      <c r="B1089" s="2">
        <v>4.3749000000000002</v>
      </c>
      <c r="C1089" s="2">
        <f t="shared" si="144"/>
        <v>0</v>
      </c>
      <c r="D1089" s="2">
        <f t="shared" si="145"/>
        <v>0</v>
      </c>
      <c r="E1089" s="2">
        <f t="shared" si="146"/>
        <v>0</v>
      </c>
      <c r="F1089" s="2">
        <f t="shared" si="152"/>
        <v>8.0304932272769834E-3</v>
      </c>
      <c r="G1089" s="2">
        <f t="shared" si="152"/>
        <v>8.3438285943140227E-3</v>
      </c>
      <c r="H1089" s="2">
        <f t="shared" si="148"/>
        <v>0.96244705131520025</v>
      </c>
      <c r="I1089" s="2">
        <f t="shared" si="149"/>
        <v>49.043211161808607</v>
      </c>
    </row>
    <row r="1090" spans="1:9" ht="13.5" x14ac:dyDescent="0.25">
      <c r="A1090" s="3">
        <v>43594</v>
      </c>
      <c r="B1090" s="2">
        <v>4.3033000000000001</v>
      </c>
      <c r="C1090" s="2">
        <f t="shared" si="144"/>
        <v>-7.1600000000000108E-2</v>
      </c>
      <c r="D1090" s="2">
        <f t="shared" si="145"/>
        <v>0</v>
      </c>
      <c r="E1090" s="2">
        <f t="shared" si="146"/>
        <v>7.1600000000000108E-2</v>
      </c>
      <c r="F1090" s="2">
        <f t="shared" si="152"/>
        <v>7.4568865681857704E-3</v>
      </c>
      <c r="G1090" s="2">
        <f t="shared" si="152"/>
        <v>1.2862126551863029E-2</v>
      </c>
      <c r="H1090" s="2">
        <f t="shared" si="148"/>
        <v>0.579755341242982</v>
      </c>
      <c r="I1090" s="2">
        <f t="shared" si="149"/>
        <v>36.699058778735903</v>
      </c>
    </row>
    <row r="1091" spans="1:9" ht="13.5" x14ac:dyDescent="0.25">
      <c r="A1091" s="3">
        <v>43595</v>
      </c>
      <c r="B1091" s="2">
        <v>4.3391000000000002</v>
      </c>
      <c r="C1091" s="2">
        <f t="shared" ref="C1091:C1154" si="153">B1091-B1090</f>
        <v>3.5800000000000054E-2</v>
      </c>
      <c r="D1091" s="2">
        <f t="shared" ref="D1091:D1154" si="154">IF(C1091&gt;0,C1091,0)</f>
        <v>3.5800000000000054E-2</v>
      </c>
      <c r="E1091" s="2">
        <f t="shared" ref="E1091:E1154" si="155">IF(C1091&lt;0,-C1091,0)</f>
        <v>0</v>
      </c>
      <c r="F1091" s="2">
        <f t="shared" si="152"/>
        <v>9.4813946704582191E-3</v>
      </c>
      <c r="G1091" s="2">
        <f t="shared" si="152"/>
        <v>1.1943403226729956E-2</v>
      </c>
      <c r="H1091" s="2">
        <f t="shared" si="148"/>
        <v>0.79386038388441627</v>
      </c>
      <c r="I1091" s="2">
        <f t="shared" si="149"/>
        <v>44.254301561941794</v>
      </c>
    </row>
    <row r="1092" spans="1:9" ht="13.5" x14ac:dyDescent="0.25">
      <c r="A1092" s="3">
        <v>43598</v>
      </c>
      <c r="B1092" s="2">
        <v>4.3350999999999997</v>
      </c>
      <c r="C1092" s="2">
        <f t="shared" si="153"/>
        <v>-4.0000000000004476E-3</v>
      </c>
      <c r="D1092" s="2">
        <f t="shared" si="154"/>
        <v>0</v>
      </c>
      <c r="E1092" s="2">
        <f t="shared" si="155"/>
        <v>4.0000000000004476E-3</v>
      </c>
      <c r="F1092" s="2">
        <f t="shared" si="152"/>
        <v>8.8041521939969166E-3</v>
      </c>
      <c r="G1092" s="2">
        <f t="shared" si="152"/>
        <v>1.1376017281963562E-2</v>
      </c>
      <c r="H1092" s="2">
        <f t="shared" si="148"/>
        <v>0.77392218873961416</v>
      </c>
      <c r="I1092" s="2">
        <f t="shared" si="149"/>
        <v>43.627741602888008</v>
      </c>
    </row>
    <row r="1093" spans="1:9" ht="13.5" x14ac:dyDescent="0.25">
      <c r="A1093" s="3">
        <v>43599</v>
      </c>
      <c r="B1093" s="2">
        <v>4.3391000000000002</v>
      </c>
      <c r="C1093" s="2">
        <f t="shared" si="153"/>
        <v>4.0000000000004476E-3</v>
      </c>
      <c r="D1093" s="2">
        <f t="shared" si="154"/>
        <v>4.0000000000004476E-3</v>
      </c>
      <c r="E1093" s="2">
        <f t="shared" si="155"/>
        <v>0</v>
      </c>
      <c r="F1093" s="2">
        <f t="shared" si="152"/>
        <v>8.4609984658543125E-3</v>
      </c>
      <c r="G1093" s="2">
        <f t="shared" si="152"/>
        <v>1.0563444618966165E-2</v>
      </c>
      <c r="H1093" s="2">
        <f t="shared" si="148"/>
        <v>0.80096964305213381</v>
      </c>
      <c r="I1093" s="2">
        <f t="shared" si="149"/>
        <v>44.474355586289448</v>
      </c>
    </row>
    <row r="1094" spans="1:9" ht="13.5" x14ac:dyDescent="0.25">
      <c r="A1094" s="3">
        <v>43600</v>
      </c>
      <c r="B1094" s="2">
        <v>4.3311000000000002</v>
      </c>
      <c r="C1094" s="2">
        <f t="shared" si="153"/>
        <v>-8.0000000000000071E-3</v>
      </c>
      <c r="D1094" s="2">
        <f t="shared" si="154"/>
        <v>0</v>
      </c>
      <c r="E1094" s="2">
        <f t="shared" si="155"/>
        <v>8.0000000000000071E-3</v>
      </c>
      <c r="F1094" s="2">
        <f t="shared" si="152"/>
        <v>7.8566414325790049E-3</v>
      </c>
      <c r="G1094" s="2">
        <f t="shared" si="152"/>
        <v>1.0380341431897155E-2</v>
      </c>
      <c r="H1094" s="2">
        <f t="shared" si="148"/>
        <v>0.75687697597660741</v>
      </c>
      <c r="I1094" s="2">
        <f t="shared" si="149"/>
        <v>43.080818197636006</v>
      </c>
    </row>
    <row r="1095" spans="1:9" ht="13.5" x14ac:dyDescent="0.25">
      <c r="A1095" s="3">
        <v>43601</v>
      </c>
      <c r="B1095" s="2">
        <v>4.3391000000000002</v>
      </c>
      <c r="C1095" s="2">
        <f t="shared" si="153"/>
        <v>8.0000000000000071E-3</v>
      </c>
      <c r="D1095" s="2">
        <f t="shared" si="154"/>
        <v>8.0000000000000071E-3</v>
      </c>
      <c r="E1095" s="2">
        <f t="shared" si="155"/>
        <v>0</v>
      </c>
      <c r="F1095" s="2">
        <f t="shared" si="152"/>
        <v>7.8668813302519326E-3</v>
      </c>
      <c r="G1095" s="2">
        <f t="shared" si="152"/>
        <v>9.6388884724759299E-3</v>
      </c>
      <c r="H1095" s="2">
        <f t="shared" si="148"/>
        <v>0.81616063436318365</v>
      </c>
      <c r="I1095" s="2">
        <f t="shared" si="149"/>
        <v>44.938791146597076</v>
      </c>
    </row>
    <row r="1096" spans="1:9" ht="13.5" x14ac:dyDescent="0.25">
      <c r="A1096" s="3">
        <v>43602</v>
      </c>
      <c r="B1096" s="2">
        <v>4.3350999999999997</v>
      </c>
      <c r="C1096" s="2">
        <f t="shared" si="153"/>
        <v>-4.0000000000004476E-3</v>
      </c>
      <c r="D1096" s="2">
        <f t="shared" si="154"/>
        <v>0</v>
      </c>
      <c r="E1096" s="2">
        <f t="shared" si="155"/>
        <v>4.0000000000004476E-3</v>
      </c>
      <c r="F1096" s="2">
        <f t="shared" si="152"/>
        <v>7.3049612352339369E-3</v>
      </c>
      <c r="G1096" s="2">
        <f t="shared" si="152"/>
        <v>9.236110724441967E-3</v>
      </c>
      <c r="H1096" s="2">
        <f t="shared" si="148"/>
        <v>0.79091312925715196</v>
      </c>
      <c r="I1096" s="2">
        <f t="shared" si="149"/>
        <v>44.162562456907814</v>
      </c>
    </row>
    <row r="1097" spans="1:9" ht="13.5" x14ac:dyDescent="0.25">
      <c r="A1097" s="3">
        <v>43605</v>
      </c>
      <c r="B1097" s="2">
        <v>4.3350999999999997</v>
      </c>
      <c r="C1097" s="2">
        <f t="shared" si="153"/>
        <v>0</v>
      </c>
      <c r="D1097" s="2">
        <f t="shared" si="154"/>
        <v>0</v>
      </c>
      <c r="E1097" s="2">
        <f t="shared" si="155"/>
        <v>0</v>
      </c>
      <c r="F1097" s="2">
        <f t="shared" si="152"/>
        <v>6.7831782898600838E-3</v>
      </c>
      <c r="G1097" s="2">
        <f t="shared" si="152"/>
        <v>8.5763885298389703E-3</v>
      </c>
      <c r="H1097" s="2">
        <f t="shared" si="148"/>
        <v>0.79091312925715185</v>
      </c>
      <c r="I1097" s="2">
        <f t="shared" si="149"/>
        <v>44.162562456907814</v>
      </c>
    </row>
    <row r="1098" spans="1:9" ht="13.5" x14ac:dyDescent="0.25">
      <c r="A1098" s="3">
        <v>43606</v>
      </c>
      <c r="B1098" s="2">
        <v>4.3350999999999997</v>
      </c>
      <c r="C1098" s="2">
        <f t="shared" si="153"/>
        <v>0</v>
      </c>
      <c r="D1098" s="2">
        <f t="shared" si="154"/>
        <v>0</v>
      </c>
      <c r="E1098" s="2">
        <f t="shared" si="155"/>
        <v>0</v>
      </c>
      <c r="F1098" s="2">
        <f t="shared" si="152"/>
        <v>6.2986655548700771E-3</v>
      </c>
      <c r="G1098" s="2">
        <f t="shared" si="152"/>
        <v>7.9637893491361876E-3</v>
      </c>
      <c r="H1098" s="2">
        <f t="shared" si="148"/>
        <v>0.79091312925715163</v>
      </c>
      <c r="I1098" s="2">
        <f t="shared" si="149"/>
        <v>44.162562456907807</v>
      </c>
    </row>
    <row r="1099" spans="1:9" ht="13.5" x14ac:dyDescent="0.25">
      <c r="A1099" s="3">
        <v>43607</v>
      </c>
      <c r="B1099" s="2">
        <v>4.3350999999999997</v>
      </c>
      <c r="C1099" s="2">
        <f t="shared" si="153"/>
        <v>0</v>
      </c>
      <c r="D1099" s="2">
        <f t="shared" si="154"/>
        <v>0</v>
      </c>
      <c r="E1099" s="2">
        <f t="shared" si="155"/>
        <v>0</v>
      </c>
      <c r="F1099" s="2">
        <f t="shared" si="152"/>
        <v>5.8487608723793577E-3</v>
      </c>
      <c r="G1099" s="2">
        <f t="shared" si="152"/>
        <v>7.3949472527693174E-3</v>
      </c>
      <c r="H1099" s="2">
        <f t="shared" si="148"/>
        <v>0.79091312925715163</v>
      </c>
      <c r="I1099" s="2">
        <f t="shared" si="149"/>
        <v>44.162562456907807</v>
      </c>
    </row>
    <row r="1100" spans="1:9" ht="13.5" x14ac:dyDescent="0.25">
      <c r="A1100" s="3">
        <v>43608</v>
      </c>
      <c r="B1100" s="2">
        <v>4.3391000000000002</v>
      </c>
      <c r="C1100" s="2">
        <f t="shared" si="153"/>
        <v>4.0000000000004476E-3</v>
      </c>
      <c r="D1100" s="2">
        <f t="shared" si="154"/>
        <v>4.0000000000004476E-3</v>
      </c>
      <c r="E1100" s="2">
        <f t="shared" si="155"/>
        <v>0</v>
      </c>
      <c r="F1100" s="2">
        <f t="shared" si="152"/>
        <v>5.7167065243522927E-3</v>
      </c>
      <c r="G1100" s="2">
        <f t="shared" si="152"/>
        <v>6.8667367347143658E-3</v>
      </c>
      <c r="H1100" s="2">
        <f t="shared" si="148"/>
        <v>0.83252158124132447</v>
      </c>
      <c r="I1100" s="2">
        <f t="shared" si="149"/>
        <v>45.430383454332144</v>
      </c>
    </row>
    <row r="1101" spans="1:9" ht="13.5" x14ac:dyDescent="0.25">
      <c r="A1101" s="3">
        <v>43609</v>
      </c>
      <c r="B1101" s="2">
        <v>4.3391000000000002</v>
      </c>
      <c r="C1101" s="2">
        <f t="shared" si="153"/>
        <v>0</v>
      </c>
      <c r="D1101" s="2">
        <f t="shared" si="154"/>
        <v>0</v>
      </c>
      <c r="E1101" s="2">
        <f t="shared" si="155"/>
        <v>0</v>
      </c>
      <c r="F1101" s="2">
        <f t="shared" ref="F1101:G1116" si="156">((F1100*13)+D1101)/14</f>
        <v>5.3083703440414149E-3</v>
      </c>
      <c r="G1101" s="2">
        <f t="shared" si="156"/>
        <v>6.376255539377625E-3</v>
      </c>
      <c r="H1101" s="2">
        <f t="shared" si="148"/>
        <v>0.83252158124132447</v>
      </c>
      <c r="I1101" s="2">
        <f t="shared" si="149"/>
        <v>45.430383454332144</v>
      </c>
    </row>
    <row r="1102" spans="1:9" ht="13.5" x14ac:dyDescent="0.25">
      <c r="A1102" s="3">
        <v>43612</v>
      </c>
      <c r="B1102" s="2">
        <v>4.3391000000000002</v>
      </c>
      <c r="C1102" s="2">
        <f t="shared" si="153"/>
        <v>0</v>
      </c>
      <c r="D1102" s="2">
        <f t="shared" si="154"/>
        <v>0</v>
      </c>
      <c r="E1102" s="2">
        <f t="shared" si="155"/>
        <v>0</v>
      </c>
      <c r="F1102" s="2">
        <f t="shared" si="156"/>
        <v>4.929201033752743E-3</v>
      </c>
      <c r="G1102" s="2">
        <f t="shared" si="156"/>
        <v>5.9208087151363664E-3</v>
      </c>
      <c r="H1102" s="2">
        <f t="shared" si="148"/>
        <v>0.83252158124132458</v>
      </c>
      <c r="I1102" s="2">
        <f t="shared" si="149"/>
        <v>45.430383454332151</v>
      </c>
    </row>
    <row r="1103" spans="1:9" ht="13.5" x14ac:dyDescent="0.25">
      <c r="A1103" s="3">
        <v>43613</v>
      </c>
      <c r="B1103" s="2">
        <v>4.3391000000000002</v>
      </c>
      <c r="C1103" s="2">
        <f t="shared" si="153"/>
        <v>0</v>
      </c>
      <c r="D1103" s="2">
        <f t="shared" si="154"/>
        <v>0</v>
      </c>
      <c r="E1103" s="2">
        <f t="shared" si="155"/>
        <v>0</v>
      </c>
      <c r="F1103" s="2">
        <f t="shared" si="156"/>
        <v>4.5771152456275466E-3</v>
      </c>
      <c r="G1103" s="2">
        <f t="shared" si="156"/>
        <v>5.4978938069123401E-3</v>
      </c>
      <c r="H1103" s="2">
        <f t="shared" si="148"/>
        <v>0.83252158124132447</v>
      </c>
      <c r="I1103" s="2">
        <f t="shared" si="149"/>
        <v>45.430383454332144</v>
      </c>
    </row>
    <row r="1104" spans="1:9" ht="13.5" x14ac:dyDescent="0.25">
      <c r="A1104" s="3">
        <v>43614</v>
      </c>
      <c r="B1104" s="2">
        <v>4.3350999999999997</v>
      </c>
      <c r="C1104" s="2">
        <f t="shared" si="153"/>
        <v>-4.0000000000004476E-3</v>
      </c>
      <c r="D1104" s="2">
        <f t="shared" si="154"/>
        <v>0</v>
      </c>
      <c r="E1104" s="2">
        <f t="shared" si="155"/>
        <v>4.0000000000004476E-3</v>
      </c>
      <c r="F1104" s="2">
        <f t="shared" si="156"/>
        <v>4.2501784423684364E-3</v>
      </c>
      <c r="G1104" s="2">
        <f t="shared" si="156"/>
        <v>5.390901392132919E-3</v>
      </c>
      <c r="H1104" s="2">
        <f t="shared" si="148"/>
        <v>0.78839847610101554</v>
      </c>
      <c r="I1104" s="2">
        <f t="shared" si="149"/>
        <v>44.084049871248254</v>
      </c>
    </row>
    <row r="1105" spans="1:9" ht="13.5" x14ac:dyDescent="0.25">
      <c r="A1105" s="3">
        <v>43615</v>
      </c>
      <c r="B1105" s="2">
        <v>4.3391000000000002</v>
      </c>
      <c r="C1105" s="2">
        <f t="shared" si="153"/>
        <v>4.0000000000004476E-3</v>
      </c>
      <c r="D1105" s="2">
        <f t="shared" si="154"/>
        <v>4.0000000000004476E-3</v>
      </c>
      <c r="E1105" s="2">
        <f t="shared" si="155"/>
        <v>0</v>
      </c>
      <c r="F1105" s="2">
        <f t="shared" si="156"/>
        <v>4.2323085536278655E-3</v>
      </c>
      <c r="G1105" s="2">
        <f t="shared" si="156"/>
        <v>5.005837006980568E-3</v>
      </c>
      <c r="H1105" s="2">
        <f t="shared" ref="H1105:H1168" si="157">F1105/G1105</f>
        <v>0.84547470237763866</v>
      </c>
      <c r="I1105" s="2">
        <f t="shared" ref="I1105:I1168" si="158">IF(G1105=0,100,100-(100/(1+H1105)))</f>
        <v>45.813399733323976</v>
      </c>
    </row>
    <row r="1106" spans="1:9" ht="13.5" x14ac:dyDescent="0.25">
      <c r="A1106" s="3">
        <v>43616</v>
      </c>
      <c r="B1106" s="2">
        <v>4.3391000000000002</v>
      </c>
      <c r="C1106" s="2">
        <f t="shared" si="153"/>
        <v>0</v>
      </c>
      <c r="D1106" s="2">
        <f t="shared" si="154"/>
        <v>0</v>
      </c>
      <c r="E1106" s="2">
        <f t="shared" si="155"/>
        <v>0</v>
      </c>
      <c r="F1106" s="2">
        <f t="shared" si="156"/>
        <v>3.9300007997973034E-3</v>
      </c>
      <c r="G1106" s="2">
        <f t="shared" si="156"/>
        <v>4.6482772207676699E-3</v>
      </c>
      <c r="H1106" s="2">
        <f t="shared" si="157"/>
        <v>0.84547470237763866</v>
      </c>
      <c r="I1106" s="2">
        <f t="shared" si="158"/>
        <v>45.813399733323976</v>
      </c>
    </row>
    <row r="1107" spans="1:9" ht="13.5" x14ac:dyDescent="0.25">
      <c r="A1107" s="3">
        <v>43619</v>
      </c>
      <c r="B1107" s="2">
        <v>4.3391000000000002</v>
      </c>
      <c r="C1107" s="2">
        <f t="shared" si="153"/>
        <v>0</v>
      </c>
      <c r="D1107" s="2">
        <f t="shared" si="154"/>
        <v>0</v>
      </c>
      <c r="E1107" s="2">
        <f t="shared" si="155"/>
        <v>0</v>
      </c>
      <c r="F1107" s="2">
        <f t="shared" si="156"/>
        <v>3.6492864569546389E-3</v>
      </c>
      <c r="G1107" s="2">
        <f t="shared" si="156"/>
        <v>4.3162574192842649E-3</v>
      </c>
      <c r="H1107" s="2">
        <f t="shared" si="157"/>
        <v>0.84547470237763878</v>
      </c>
      <c r="I1107" s="2">
        <f t="shared" si="158"/>
        <v>45.813399733323983</v>
      </c>
    </row>
    <row r="1108" spans="1:9" ht="13.5" x14ac:dyDescent="0.25">
      <c r="A1108" s="3">
        <v>43623</v>
      </c>
      <c r="B1108" s="2">
        <v>4.3391000000000002</v>
      </c>
      <c r="C1108" s="2">
        <f t="shared" si="153"/>
        <v>0</v>
      </c>
      <c r="D1108" s="2">
        <f t="shared" si="154"/>
        <v>0</v>
      </c>
      <c r="E1108" s="2">
        <f t="shared" si="155"/>
        <v>0</v>
      </c>
      <c r="F1108" s="2">
        <f t="shared" si="156"/>
        <v>3.3886231386007363E-3</v>
      </c>
      <c r="G1108" s="2">
        <f t="shared" si="156"/>
        <v>4.0079533179068179E-3</v>
      </c>
      <c r="H1108" s="2">
        <f t="shared" si="157"/>
        <v>0.84547470237763866</v>
      </c>
      <c r="I1108" s="2">
        <f t="shared" si="158"/>
        <v>45.813399733323976</v>
      </c>
    </row>
    <row r="1109" spans="1:9" ht="13.5" x14ac:dyDescent="0.25">
      <c r="A1109" s="3">
        <v>43626</v>
      </c>
      <c r="B1109" s="2">
        <v>4.3311000000000002</v>
      </c>
      <c r="C1109" s="2">
        <f t="shared" si="153"/>
        <v>-8.0000000000000071E-3</v>
      </c>
      <c r="D1109" s="2">
        <f t="shared" si="154"/>
        <v>0</v>
      </c>
      <c r="E1109" s="2">
        <f t="shared" si="155"/>
        <v>8.0000000000000071E-3</v>
      </c>
      <c r="F1109" s="2">
        <f t="shared" si="156"/>
        <v>3.1465786287006837E-3</v>
      </c>
      <c r="G1109" s="2">
        <f t="shared" si="156"/>
        <v>4.2930995094849029E-3</v>
      </c>
      <c r="H1109" s="2">
        <f t="shared" si="157"/>
        <v>0.7329386662826779</v>
      </c>
      <c r="I1109" s="2">
        <f t="shared" si="158"/>
        <v>42.294553208562341</v>
      </c>
    </row>
    <row r="1110" spans="1:9" ht="13.5" x14ac:dyDescent="0.25">
      <c r="A1110" s="3">
        <v>43627</v>
      </c>
      <c r="B1110" s="2">
        <v>4.3272000000000004</v>
      </c>
      <c r="C1110" s="2">
        <f t="shared" si="153"/>
        <v>-3.8999999999997925E-3</v>
      </c>
      <c r="D1110" s="2">
        <f t="shared" si="154"/>
        <v>0</v>
      </c>
      <c r="E1110" s="2">
        <f t="shared" si="155"/>
        <v>3.8999999999997925E-3</v>
      </c>
      <c r="F1110" s="2">
        <f t="shared" si="156"/>
        <v>2.9218230123649208E-3</v>
      </c>
      <c r="G1110" s="2">
        <f t="shared" si="156"/>
        <v>4.2650209730931091E-3</v>
      </c>
      <c r="H1110" s="2">
        <f t="shared" si="157"/>
        <v>0.68506650513512835</v>
      </c>
      <c r="I1110" s="2">
        <f t="shared" si="158"/>
        <v>40.655161267963827</v>
      </c>
    </row>
    <row r="1111" spans="1:9" ht="13.5" x14ac:dyDescent="0.25">
      <c r="A1111" s="3">
        <v>43628</v>
      </c>
      <c r="B1111" s="2">
        <v>4.3033000000000001</v>
      </c>
      <c r="C1111" s="2">
        <f t="shared" si="153"/>
        <v>-2.3900000000000254E-2</v>
      </c>
      <c r="D1111" s="2">
        <f t="shared" si="154"/>
        <v>0</v>
      </c>
      <c r="E1111" s="2">
        <f t="shared" si="155"/>
        <v>2.3900000000000254E-2</v>
      </c>
      <c r="F1111" s="2">
        <f t="shared" si="156"/>
        <v>2.7131213686245694E-3</v>
      </c>
      <c r="G1111" s="2">
        <f t="shared" si="156"/>
        <v>5.6675194750150483E-3</v>
      </c>
      <c r="H1111" s="2">
        <f t="shared" si="157"/>
        <v>0.4787140795166594</v>
      </c>
      <c r="I1111" s="2">
        <f t="shared" si="158"/>
        <v>32.37367427198194</v>
      </c>
    </row>
    <row r="1112" spans="1:9" ht="13.5" x14ac:dyDescent="0.25">
      <c r="A1112" s="3">
        <v>43629</v>
      </c>
      <c r="B1112" s="2">
        <v>4.3788999999999998</v>
      </c>
      <c r="C1112" s="2">
        <f t="shared" si="153"/>
        <v>7.5599999999999667E-2</v>
      </c>
      <c r="D1112" s="2">
        <f t="shared" si="154"/>
        <v>7.5599999999999667E-2</v>
      </c>
      <c r="E1112" s="2">
        <f t="shared" si="155"/>
        <v>0</v>
      </c>
      <c r="F1112" s="2">
        <f t="shared" si="156"/>
        <v>7.9193269851513624E-3</v>
      </c>
      <c r="G1112" s="2">
        <f t="shared" si="156"/>
        <v>5.2626966553711166E-3</v>
      </c>
      <c r="H1112" s="2">
        <f t="shared" si="157"/>
        <v>1.5048040013989568</v>
      </c>
      <c r="I1112" s="2">
        <f t="shared" si="158"/>
        <v>60.076716603714679</v>
      </c>
    </row>
    <row r="1113" spans="1:9" ht="13.5" x14ac:dyDescent="0.25">
      <c r="A1113" s="3">
        <v>43630</v>
      </c>
      <c r="B1113" s="2">
        <v>4.3391000000000002</v>
      </c>
      <c r="C1113" s="2">
        <f t="shared" si="153"/>
        <v>-3.9799999999999613E-2</v>
      </c>
      <c r="D1113" s="2">
        <f t="shared" si="154"/>
        <v>0</v>
      </c>
      <c r="E1113" s="2">
        <f t="shared" si="155"/>
        <v>3.9799999999999613E-2</v>
      </c>
      <c r="F1113" s="2">
        <f t="shared" si="156"/>
        <v>7.3536607719262648E-3</v>
      </c>
      <c r="G1113" s="2">
        <f t="shared" si="156"/>
        <v>7.7296468942731527E-3</v>
      </c>
      <c r="H1113" s="2">
        <f t="shared" si="157"/>
        <v>0.95135791744569165</v>
      </c>
      <c r="I1113" s="2">
        <f t="shared" si="158"/>
        <v>48.753635042566145</v>
      </c>
    </row>
    <row r="1114" spans="1:9" ht="13.5" x14ac:dyDescent="0.25">
      <c r="A1114" s="3">
        <v>43633</v>
      </c>
      <c r="B1114" s="2">
        <v>4.3391000000000002</v>
      </c>
      <c r="C1114" s="2">
        <f t="shared" si="153"/>
        <v>0</v>
      </c>
      <c r="D1114" s="2">
        <f t="shared" si="154"/>
        <v>0</v>
      </c>
      <c r="E1114" s="2">
        <f t="shared" si="155"/>
        <v>0</v>
      </c>
      <c r="F1114" s="2">
        <f t="shared" si="156"/>
        <v>6.8283992882172458E-3</v>
      </c>
      <c r="G1114" s="2">
        <f t="shared" si="156"/>
        <v>7.1775292589679272E-3</v>
      </c>
      <c r="H1114" s="2">
        <f t="shared" si="157"/>
        <v>0.95135791744569165</v>
      </c>
      <c r="I1114" s="2">
        <f t="shared" si="158"/>
        <v>48.753635042566145</v>
      </c>
    </row>
    <row r="1115" spans="1:9" ht="13.5" x14ac:dyDescent="0.25">
      <c r="A1115" s="3">
        <v>43634</v>
      </c>
      <c r="B1115" s="2">
        <v>4.3391000000000002</v>
      </c>
      <c r="C1115" s="2">
        <f t="shared" si="153"/>
        <v>0</v>
      </c>
      <c r="D1115" s="2">
        <f t="shared" si="154"/>
        <v>0</v>
      </c>
      <c r="E1115" s="2">
        <f t="shared" si="155"/>
        <v>0</v>
      </c>
      <c r="F1115" s="2">
        <f t="shared" si="156"/>
        <v>6.3406564819160141E-3</v>
      </c>
      <c r="G1115" s="2">
        <f t="shared" si="156"/>
        <v>6.6648485976130755E-3</v>
      </c>
      <c r="H1115" s="2">
        <f t="shared" si="157"/>
        <v>0.95135791744569165</v>
      </c>
      <c r="I1115" s="2">
        <f t="shared" si="158"/>
        <v>48.753635042566145</v>
      </c>
    </row>
    <row r="1116" spans="1:9" ht="13.5" x14ac:dyDescent="0.25">
      <c r="A1116" s="3">
        <v>43635</v>
      </c>
      <c r="B1116" s="2">
        <v>4.3033000000000001</v>
      </c>
      <c r="C1116" s="2">
        <f t="shared" si="153"/>
        <v>-3.5800000000000054E-2</v>
      </c>
      <c r="D1116" s="2">
        <f t="shared" si="154"/>
        <v>0</v>
      </c>
      <c r="E1116" s="2">
        <f t="shared" si="155"/>
        <v>3.5800000000000054E-2</v>
      </c>
      <c r="F1116" s="2">
        <f t="shared" si="156"/>
        <v>5.8877524474934412E-3</v>
      </c>
      <c r="G1116" s="2">
        <f t="shared" si="156"/>
        <v>8.7459308406407175E-3</v>
      </c>
      <c r="H1116" s="2">
        <f t="shared" si="157"/>
        <v>0.67319906305846233</v>
      </c>
      <c r="I1116" s="2">
        <f t="shared" si="158"/>
        <v>40.234248149046472</v>
      </c>
    </row>
    <row r="1117" spans="1:9" ht="13.5" x14ac:dyDescent="0.25">
      <c r="A1117" s="3">
        <v>43636</v>
      </c>
      <c r="B1117" s="2">
        <v>4.3788999999999998</v>
      </c>
      <c r="C1117" s="2">
        <f t="shared" si="153"/>
        <v>7.5599999999999667E-2</v>
      </c>
      <c r="D1117" s="2">
        <f t="shared" si="154"/>
        <v>7.5599999999999667E-2</v>
      </c>
      <c r="E1117" s="2">
        <f t="shared" si="155"/>
        <v>0</v>
      </c>
      <c r="F1117" s="2">
        <f t="shared" ref="F1117:G1132" si="159">((F1116*13)+D1117)/14</f>
        <v>1.0867198701243887E-2</v>
      </c>
      <c r="G1117" s="2">
        <f t="shared" si="159"/>
        <v>8.1212214948806656E-3</v>
      </c>
      <c r="H1117" s="2">
        <f t="shared" si="157"/>
        <v>1.3381236687232567</v>
      </c>
      <c r="I1117" s="2">
        <f t="shared" si="158"/>
        <v>57.230662630174109</v>
      </c>
    </row>
    <row r="1118" spans="1:9" ht="13.5" x14ac:dyDescent="0.25">
      <c r="A1118" s="3">
        <v>43637</v>
      </c>
      <c r="B1118" s="2">
        <v>4.3788999999999998</v>
      </c>
      <c r="C1118" s="2">
        <f t="shared" si="153"/>
        <v>0</v>
      </c>
      <c r="D1118" s="2">
        <f t="shared" si="154"/>
        <v>0</v>
      </c>
      <c r="E1118" s="2">
        <f t="shared" si="155"/>
        <v>0</v>
      </c>
      <c r="F1118" s="2">
        <f t="shared" si="159"/>
        <v>1.0090970222583609E-2</v>
      </c>
      <c r="G1118" s="2">
        <f t="shared" si="159"/>
        <v>7.5411342452463325E-3</v>
      </c>
      <c r="H1118" s="2">
        <f t="shared" si="157"/>
        <v>1.3381236687232565</v>
      </c>
      <c r="I1118" s="2">
        <f t="shared" si="158"/>
        <v>57.230662630174109</v>
      </c>
    </row>
    <row r="1119" spans="1:9" ht="13.5" x14ac:dyDescent="0.25">
      <c r="A1119" s="3">
        <v>43640</v>
      </c>
      <c r="B1119" s="2">
        <v>4.3391000000000002</v>
      </c>
      <c r="C1119" s="2">
        <f t="shared" si="153"/>
        <v>-3.9799999999999613E-2</v>
      </c>
      <c r="D1119" s="2">
        <f t="shared" si="154"/>
        <v>0</v>
      </c>
      <c r="E1119" s="2">
        <f t="shared" si="155"/>
        <v>3.9799999999999613E-2</v>
      </c>
      <c r="F1119" s="2">
        <f t="shared" si="159"/>
        <v>9.3701866352562078E-3</v>
      </c>
      <c r="G1119" s="2">
        <f t="shared" si="159"/>
        <v>9.8453389420144234E-3</v>
      </c>
      <c r="H1119" s="2">
        <f t="shared" si="157"/>
        <v>0.95173834953202774</v>
      </c>
      <c r="I1119" s="2">
        <f t="shared" si="158"/>
        <v>48.763623964258734</v>
      </c>
    </row>
    <row r="1120" spans="1:9" ht="13.5" x14ac:dyDescent="0.25">
      <c r="A1120" s="3">
        <v>43641</v>
      </c>
      <c r="B1120" s="2">
        <v>4.3391000000000002</v>
      </c>
      <c r="C1120" s="2">
        <f t="shared" si="153"/>
        <v>0</v>
      </c>
      <c r="D1120" s="2">
        <f t="shared" si="154"/>
        <v>0</v>
      </c>
      <c r="E1120" s="2">
        <f t="shared" si="155"/>
        <v>0</v>
      </c>
      <c r="F1120" s="2">
        <f t="shared" si="159"/>
        <v>8.7008875898807649E-3</v>
      </c>
      <c r="G1120" s="2">
        <f t="shared" si="159"/>
        <v>9.1421004461562511E-3</v>
      </c>
      <c r="H1120" s="2">
        <f t="shared" si="157"/>
        <v>0.95173834953202774</v>
      </c>
      <c r="I1120" s="2">
        <f t="shared" si="158"/>
        <v>48.763623964258734</v>
      </c>
    </row>
    <row r="1121" spans="1:9" ht="13.5" x14ac:dyDescent="0.25">
      <c r="A1121" s="3">
        <v>43642</v>
      </c>
      <c r="B1121" s="2">
        <v>4.3391000000000002</v>
      </c>
      <c r="C1121" s="2">
        <f t="shared" si="153"/>
        <v>0</v>
      </c>
      <c r="D1121" s="2">
        <f t="shared" si="154"/>
        <v>0</v>
      </c>
      <c r="E1121" s="2">
        <f t="shared" si="155"/>
        <v>0</v>
      </c>
      <c r="F1121" s="2">
        <f t="shared" si="159"/>
        <v>8.0793956191749956E-3</v>
      </c>
      <c r="G1121" s="2">
        <f t="shared" si="159"/>
        <v>8.4890932714308046E-3</v>
      </c>
      <c r="H1121" s="2">
        <f t="shared" si="157"/>
        <v>0.95173834953202774</v>
      </c>
      <c r="I1121" s="2">
        <f t="shared" si="158"/>
        <v>48.763623964258734</v>
      </c>
    </row>
    <row r="1122" spans="1:9" ht="13.5" x14ac:dyDescent="0.25">
      <c r="A1122" s="3">
        <v>43643</v>
      </c>
      <c r="B1122" s="2">
        <v>4.2793999999999999</v>
      </c>
      <c r="C1122" s="2">
        <f t="shared" si="153"/>
        <v>-5.9700000000000308E-2</v>
      </c>
      <c r="D1122" s="2">
        <f t="shared" si="154"/>
        <v>0</v>
      </c>
      <c r="E1122" s="2">
        <f t="shared" si="155"/>
        <v>5.9700000000000308E-2</v>
      </c>
      <c r="F1122" s="2">
        <f t="shared" si="159"/>
        <v>7.5022959320910675E-3</v>
      </c>
      <c r="G1122" s="2">
        <f t="shared" si="159"/>
        <v>1.214701518061434E-2</v>
      </c>
      <c r="H1122" s="2">
        <f t="shared" si="157"/>
        <v>0.61762464445291287</v>
      </c>
      <c r="I1122" s="2">
        <f t="shared" si="158"/>
        <v>38.180961607554892</v>
      </c>
    </row>
    <row r="1123" spans="1:9" ht="13.5" x14ac:dyDescent="0.25">
      <c r="A1123" s="3">
        <v>43644</v>
      </c>
      <c r="B1123" s="2">
        <v>4.3391000000000002</v>
      </c>
      <c r="C1123" s="2">
        <f t="shared" si="153"/>
        <v>5.9700000000000308E-2</v>
      </c>
      <c r="D1123" s="2">
        <f t="shared" si="154"/>
        <v>5.9700000000000308E-2</v>
      </c>
      <c r="E1123" s="2">
        <f t="shared" si="155"/>
        <v>0</v>
      </c>
      <c r="F1123" s="2">
        <f t="shared" si="159"/>
        <v>1.1230703365513156E-2</v>
      </c>
      <c r="G1123" s="2">
        <f t="shared" si="159"/>
        <v>1.1279371239141887E-2</v>
      </c>
      <c r="H1123" s="2">
        <f t="shared" si="157"/>
        <v>0.99568523168562428</v>
      </c>
      <c r="I1123" s="2">
        <f t="shared" si="158"/>
        <v>49.891897573678712</v>
      </c>
    </row>
    <row r="1124" spans="1:9" ht="13.5" x14ac:dyDescent="0.25">
      <c r="A1124" s="3">
        <v>43647</v>
      </c>
      <c r="B1124" s="2">
        <v>4.3391000000000002</v>
      </c>
      <c r="C1124" s="2">
        <f t="shared" si="153"/>
        <v>0</v>
      </c>
      <c r="D1124" s="2">
        <f t="shared" si="154"/>
        <v>0</v>
      </c>
      <c r="E1124" s="2">
        <f t="shared" si="155"/>
        <v>0</v>
      </c>
      <c r="F1124" s="2">
        <f t="shared" si="159"/>
        <v>1.0428510267976502E-2</v>
      </c>
      <c r="G1124" s="2">
        <f t="shared" si="159"/>
        <v>1.0473701864917468E-2</v>
      </c>
      <c r="H1124" s="2">
        <f t="shared" si="157"/>
        <v>0.99568523168562417</v>
      </c>
      <c r="I1124" s="2">
        <f t="shared" si="158"/>
        <v>49.891897573678705</v>
      </c>
    </row>
    <row r="1125" spans="1:9" ht="13.5" x14ac:dyDescent="0.25">
      <c r="A1125" s="3">
        <v>43648</v>
      </c>
      <c r="B1125" s="2">
        <v>4.3391000000000002</v>
      </c>
      <c r="C1125" s="2">
        <f t="shared" si="153"/>
        <v>0</v>
      </c>
      <c r="D1125" s="2">
        <f t="shared" si="154"/>
        <v>0</v>
      </c>
      <c r="E1125" s="2">
        <f t="shared" si="155"/>
        <v>0</v>
      </c>
      <c r="F1125" s="2">
        <f t="shared" si="159"/>
        <v>9.6836166774067513E-3</v>
      </c>
      <c r="G1125" s="2">
        <f t="shared" si="159"/>
        <v>9.7255803031376497E-3</v>
      </c>
      <c r="H1125" s="2">
        <f t="shared" si="157"/>
        <v>0.99568523168562395</v>
      </c>
      <c r="I1125" s="2">
        <f t="shared" si="158"/>
        <v>49.891897573678698</v>
      </c>
    </row>
    <row r="1126" spans="1:9" ht="13.5" x14ac:dyDescent="0.25">
      <c r="A1126" s="3">
        <v>43649</v>
      </c>
      <c r="B1126" s="2">
        <v>4.3391000000000002</v>
      </c>
      <c r="C1126" s="2">
        <f t="shared" si="153"/>
        <v>0</v>
      </c>
      <c r="D1126" s="2">
        <f t="shared" si="154"/>
        <v>0</v>
      </c>
      <c r="E1126" s="2">
        <f t="shared" si="155"/>
        <v>0</v>
      </c>
      <c r="F1126" s="2">
        <f t="shared" si="159"/>
        <v>8.9919297718776981E-3</v>
      </c>
      <c r="G1126" s="2">
        <f t="shared" si="159"/>
        <v>9.0308959957706748E-3</v>
      </c>
      <c r="H1126" s="2">
        <f t="shared" si="157"/>
        <v>0.99568523168562395</v>
      </c>
      <c r="I1126" s="2">
        <f t="shared" si="158"/>
        <v>49.891897573678698</v>
      </c>
    </row>
    <row r="1127" spans="1:9" ht="13.5" x14ac:dyDescent="0.25">
      <c r="A1127" s="3">
        <v>43650</v>
      </c>
      <c r="B1127" s="2">
        <v>4.3350999999999997</v>
      </c>
      <c r="C1127" s="2">
        <f t="shared" si="153"/>
        <v>-4.0000000000004476E-3</v>
      </c>
      <c r="D1127" s="2">
        <f t="shared" si="154"/>
        <v>0</v>
      </c>
      <c r="E1127" s="2">
        <f t="shared" si="155"/>
        <v>4.0000000000004476E-3</v>
      </c>
      <c r="F1127" s="2">
        <f t="shared" si="159"/>
        <v>8.3496490738864341E-3</v>
      </c>
      <c r="G1127" s="2">
        <f t="shared" si="159"/>
        <v>8.6715462817870872E-3</v>
      </c>
      <c r="H1127" s="2">
        <f t="shared" si="157"/>
        <v>0.96287891485089161</v>
      </c>
      <c r="I1127" s="2">
        <f t="shared" si="158"/>
        <v>49.054422438688015</v>
      </c>
    </row>
    <row r="1128" spans="1:9" ht="13.5" x14ac:dyDescent="0.25">
      <c r="A1128" s="3">
        <v>43651</v>
      </c>
      <c r="B1128" s="2">
        <v>4.2992999999999997</v>
      </c>
      <c r="C1128" s="2">
        <f t="shared" si="153"/>
        <v>-3.5800000000000054E-2</v>
      </c>
      <c r="D1128" s="2">
        <f t="shared" si="154"/>
        <v>0</v>
      </c>
      <c r="E1128" s="2">
        <f t="shared" si="155"/>
        <v>3.5800000000000054E-2</v>
      </c>
      <c r="F1128" s="2">
        <f t="shared" si="159"/>
        <v>7.7532455686088316E-3</v>
      </c>
      <c r="G1128" s="2">
        <f t="shared" si="159"/>
        <v>1.0609292975945156E-2</v>
      </c>
      <c r="H1128" s="2">
        <f t="shared" si="157"/>
        <v>0.73079757399367262</v>
      </c>
      <c r="I1128" s="2">
        <f t="shared" si="158"/>
        <v>42.223168380541317</v>
      </c>
    </row>
    <row r="1129" spans="1:9" ht="13.5" x14ac:dyDescent="0.25">
      <c r="A1129" s="3">
        <v>43654</v>
      </c>
      <c r="B1129" s="2">
        <v>4.2912999999999997</v>
      </c>
      <c r="C1129" s="2">
        <f t="shared" si="153"/>
        <v>-8.0000000000000071E-3</v>
      </c>
      <c r="D1129" s="2">
        <f t="shared" si="154"/>
        <v>0</v>
      </c>
      <c r="E1129" s="2">
        <f t="shared" si="155"/>
        <v>8.0000000000000071E-3</v>
      </c>
      <c r="F1129" s="2">
        <f t="shared" si="159"/>
        <v>7.1994423137082004E-3</v>
      </c>
      <c r="G1129" s="2">
        <f t="shared" si="159"/>
        <v>1.0422914906234787E-2</v>
      </c>
      <c r="H1129" s="2">
        <f t="shared" si="157"/>
        <v>0.69073213956698742</v>
      </c>
      <c r="I1129" s="2">
        <f t="shared" si="158"/>
        <v>40.854025507783305</v>
      </c>
    </row>
    <row r="1130" spans="1:9" ht="13.5" x14ac:dyDescent="0.25">
      <c r="A1130" s="3">
        <v>43655</v>
      </c>
      <c r="B1130" s="2">
        <v>4.2992999999999997</v>
      </c>
      <c r="C1130" s="2">
        <f t="shared" si="153"/>
        <v>8.0000000000000071E-3</v>
      </c>
      <c r="D1130" s="2">
        <f t="shared" si="154"/>
        <v>8.0000000000000071E-3</v>
      </c>
      <c r="E1130" s="2">
        <f t="shared" si="155"/>
        <v>0</v>
      </c>
      <c r="F1130" s="2">
        <f t="shared" si="159"/>
        <v>7.2566250055861869E-3</v>
      </c>
      <c r="G1130" s="2">
        <f t="shared" si="159"/>
        <v>9.6784209843608741E-3</v>
      </c>
      <c r="H1130" s="2">
        <f t="shared" si="157"/>
        <v>0.74977364771712152</v>
      </c>
      <c r="I1130" s="2">
        <f t="shared" si="158"/>
        <v>42.849750806073075</v>
      </c>
    </row>
    <row r="1131" spans="1:9" ht="13.5" x14ac:dyDescent="0.25">
      <c r="A1131" s="3">
        <v>43656</v>
      </c>
      <c r="B1131" s="2">
        <v>4.2992999999999997</v>
      </c>
      <c r="C1131" s="2">
        <f t="shared" si="153"/>
        <v>0</v>
      </c>
      <c r="D1131" s="2">
        <f t="shared" si="154"/>
        <v>0</v>
      </c>
      <c r="E1131" s="2">
        <f t="shared" si="155"/>
        <v>0</v>
      </c>
      <c r="F1131" s="2">
        <f t="shared" si="159"/>
        <v>6.7382946480443167E-3</v>
      </c>
      <c r="G1131" s="2">
        <f t="shared" si="159"/>
        <v>8.9871051997636696E-3</v>
      </c>
      <c r="H1131" s="2">
        <f t="shared" si="157"/>
        <v>0.74977364771712152</v>
      </c>
      <c r="I1131" s="2">
        <f t="shared" si="158"/>
        <v>42.849750806073075</v>
      </c>
    </row>
    <row r="1132" spans="1:9" ht="13.5" x14ac:dyDescent="0.25">
      <c r="A1132" s="3">
        <v>43657</v>
      </c>
      <c r="B1132" s="2">
        <v>4.2992999999999997</v>
      </c>
      <c r="C1132" s="2">
        <f t="shared" si="153"/>
        <v>0</v>
      </c>
      <c r="D1132" s="2">
        <f t="shared" si="154"/>
        <v>0</v>
      </c>
      <c r="E1132" s="2">
        <f t="shared" si="155"/>
        <v>0</v>
      </c>
      <c r="F1132" s="2">
        <f t="shared" si="159"/>
        <v>6.2569878874697222E-3</v>
      </c>
      <c r="G1132" s="2">
        <f t="shared" si="159"/>
        <v>8.3451691140662646E-3</v>
      </c>
      <c r="H1132" s="2">
        <f t="shared" si="157"/>
        <v>0.74977364771712152</v>
      </c>
      <c r="I1132" s="2">
        <f t="shared" si="158"/>
        <v>42.849750806073075</v>
      </c>
    </row>
    <row r="1133" spans="1:9" ht="13.5" x14ac:dyDescent="0.25">
      <c r="A1133" s="3">
        <v>43658</v>
      </c>
      <c r="B1133" s="2">
        <v>4.2793999999999999</v>
      </c>
      <c r="C1133" s="2">
        <f t="shared" si="153"/>
        <v>-1.9899999999999807E-2</v>
      </c>
      <c r="D1133" s="2">
        <f t="shared" si="154"/>
        <v>0</v>
      </c>
      <c r="E1133" s="2">
        <f t="shared" si="155"/>
        <v>1.9899999999999807E-2</v>
      </c>
      <c r="F1133" s="2">
        <f t="shared" ref="F1133:G1148" si="160">((F1132*13)+D1133)/14</f>
        <v>5.8100601812218844E-3</v>
      </c>
      <c r="G1133" s="2">
        <f t="shared" si="160"/>
        <v>9.1705141773472301E-3</v>
      </c>
      <c r="H1133" s="2">
        <f t="shared" si="157"/>
        <v>0.63355882438672273</v>
      </c>
      <c r="I1133" s="2">
        <f t="shared" si="158"/>
        <v>38.783961430013143</v>
      </c>
    </row>
    <row r="1134" spans="1:9" ht="13.5" x14ac:dyDescent="0.25">
      <c r="A1134" s="3">
        <v>43661</v>
      </c>
      <c r="B1134" s="2">
        <v>4.4042000000000003</v>
      </c>
      <c r="C1134" s="2">
        <f t="shared" si="153"/>
        <v>0.12480000000000047</v>
      </c>
      <c r="D1134" s="2">
        <f t="shared" si="154"/>
        <v>0.12480000000000047</v>
      </c>
      <c r="E1134" s="2">
        <f t="shared" si="155"/>
        <v>0</v>
      </c>
      <c r="F1134" s="2">
        <f t="shared" si="160"/>
        <v>1.4309341596848926E-2</v>
      </c>
      <c r="G1134" s="2">
        <f t="shared" si="160"/>
        <v>8.5154774503938564E-3</v>
      </c>
      <c r="H1134" s="2">
        <f t="shared" si="157"/>
        <v>1.680392165936285</v>
      </c>
      <c r="I1134" s="2">
        <f t="shared" si="158"/>
        <v>62.692026461333469</v>
      </c>
    </row>
    <row r="1135" spans="1:9" ht="13.5" x14ac:dyDescent="0.25">
      <c r="A1135" s="3">
        <v>43662</v>
      </c>
      <c r="B1135" s="2">
        <v>4.2775999999999996</v>
      </c>
      <c r="C1135" s="2">
        <f t="shared" si="153"/>
        <v>-0.12660000000000071</v>
      </c>
      <c r="D1135" s="2">
        <f t="shared" si="154"/>
        <v>0</v>
      </c>
      <c r="E1135" s="2">
        <f t="shared" si="155"/>
        <v>0.12660000000000071</v>
      </c>
      <c r="F1135" s="2">
        <f t="shared" si="160"/>
        <v>1.3287245768502574E-2</v>
      </c>
      <c r="G1135" s="2">
        <f t="shared" si="160"/>
        <v>1.6950086203937204E-2</v>
      </c>
      <c r="H1135" s="2">
        <f t="shared" si="157"/>
        <v>0.78390431816306527</v>
      </c>
      <c r="I1135" s="2">
        <f t="shared" si="158"/>
        <v>43.943181827726775</v>
      </c>
    </row>
    <row r="1136" spans="1:9" ht="13.5" x14ac:dyDescent="0.25">
      <c r="A1136" s="3">
        <v>43663</v>
      </c>
      <c r="B1136" s="2">
        <v>4.2775999999999996</v>
      </c>
      <c r="C1136" s="2">
        <f t="shared" si="153"/>
        <v>0</v>
      </c>
      <c r="D1136" s="2">
        <f t="shared" si="154"/>
        <v>0</v>
      </c>
      <c r="E1136" s="2">
        <f t="shared" si="155"/>
        <v>0</v>
      </c>
      <c r="F1136" s="2">
        <f t="shared" si="160"/>
        <v>1.2338156785038105E-2</v>
      </c>
      <c r="G1136" s="2">
        <f t="shared" si="160"/>
        <v>1.5739365760798832E-2</v>
      </c>
      <c r="H1136" s="2">
        <f t="shared" si="157"/>
        <v>0.78390431816306538</v>
      </c>
      <c r="I1136" s="2">
        <f t="shared" si="158"/>
        <v>43.943181827726775</v>
      </c>
    </row>
    <row r="1137" spans="1:9" ht="13.5" x14ac:dyDescent="0.25">
      <c r="A1137" s="3">
        <v>43664</v>
      </c>
      <c r="B1137" s="2">
        <v>4.2514000000000003</v>
      </c>
      <c r="C1137" s="2">
        <f t="shared" si="153"/>
        <v>-2.6199999999999335E-2</v>
      </c>
      <c r="D1137" s="2">
        <f t="shared" si="154"/>
        <v>0</v>
      </c>
      <c r="E1137" s="2">
        <f t="shared" si="155"/>
        <v>2.6199999999999335E-2</v>
      </c>
      <c r="F1137" s="2">
        <f t="shared" si="160"/>
        <v>1.1456859871821098E-2</v>
      </c>
      <c r="G1137" s="2">
        <f t="shared" si="160"/>
        <v>1.6486553920741723E-2</v>
      </c>
      <c r="H1137" s="2">
        <f t="shared" si="157"/>
        <v>0.69492144488771723</v>
      </c>
      <c r="I1137" s="2">
        <f t="shared" si="158"/>
        <v>41.00021549575434</v>
      </c>
    </row>
    <row r="1138" spans="1:9" ht="13.5" x14ac:dyDescent="0.25">
      <c r="A1138" s="3">
        <v>43665</v>
      </c>
      <c r="B1138" s="2">
        <v>4.2295999999999996</v>
      </c>
      <c r="C1138" s="2">
        <f t="shared" si="153"/>
        <v>-2.1800000000000708E-2</v>
      </c>
      <c r="D1138" s="2">
        <f t="shared" si="154"/>
        <v>0</v>
      </c>
      <c r="E1138" s="2">
        <f t="shared" si="155"/>
        <v>2.1800000000000708E-2</v>
      </c>
      <c r="F1138" s="2">
        <f t="shared" si="160"/>
        <v>1.0638512738119591E-2</v>
      </c>
      <c r="G1138" s="2">
        <f t="shared" si="160"/>
        <v>1.6866085783545936E-2</v>
      </c>
      <c r="H1138" s="2">
        <f t="shared" si="157"/>
        <v>0.63076358525925535</v>
      </c>
      <c r="I1138" s="2">
        <f t="shared" si="158"/>
        <v>38.679032997844246</v>
      </c>
    </row>
    <row r="1139" spans="1:9" ht="13.5" x14ac:dyDescent="0.25">
      <c r="A1139" s="3">
        <v>43668</v>
      </c>
      <c r="B1139" s="2">
        <v>4.1947000000000001</v>
      </c>
      <c r="C1139" s="2">
        <f t="shared" si="153"/>
        <v>-3.4899999999999487E-2</v>
      </c>
      <c r="D1139" s="2">
        <f t="shared" si="154"/>
        <v>0</v>
      </c>
      <c r="E1139" s="2">
        <f t="shared" si="155"/>
        <v>3.4899999999999487E-2</v>
      </c>
      <c r="F1139" s="2">
        <f t="shared" si="160"/>
        <v>9.8786189711110479E-3</v>
      </c>
      <c r="G1139" s="2">
        <f t="shared" si="160"/>
        <v>1.8154222513292621E-2</v>
      </c>
      <c r="H1139" s="2">
        <f t="shared" si="157"/>
        <v>0.54414993337653916</v>
      </c>
      <c r="I1139" s="2">
        <f t="shared" si="158"/>
        <v>35.239449331624513</v>
      </c>
    </row>
    <row r="1140" spans="1:9" ht="13.5" x14ac:dyDescent="0.25">
      <c r="A1140" s="3">
        <v>43669</v>
      </c>
      <c r="B1140" s="2">
        <v>4.2775999999999996</v>
      </c>
      <c r="C1140" s="2">
        <f t="shared" si="153"/>
        <v>8.289999999999953E-2</v>
      </c>
      <c r="D1140" s="2">
        <f t="shared" si="154"/>
        <v>8.289999999999953E-2</v>
      </c>
      <c r="E1140" s="2">
        <f t="shared" si="155"/>
        <v>0</v>
      </c>
      <c r="F1140" s="2">
        <f t="shared" si="160"/>
        <v>1.5094431901745939E-2</v>
      </c>
      <c r="G1140" s="2">
        <f t="shared" si="160"/>
        <v>1.685749233377172E-2</v>
      </c>
      <c r="H1140" s="2">
        <f t="shared" si="157"/>
        <v>0.8954138375318299</v>
      </c>
      <c r="I1140" s="2">
        <f t="shared" si="158"/>
        <v>47.241073152542768</v>
      </c>
    </row>
    <row r="1141" spans="1:9" ht="13.5" x14ac:dyDescent="0.25">
      <c r="A1141" s="3">
        <v>43670</v>
      </c>
      <c r="B1141" s="2">
        <v>4.2645</v>
      </c>
      <c r="C1141" s="2">
        <f t="shared" si="153"/>
        <v>-1.3099999999999667E-2</v>
      </c>
      <c r="D1141" s="2">
        <f t="shared" si="154"/>
        <v>0</v>
      </c>
      <c r="E1141" s="2">
        <f t="shared" si="155"/>
        <v>1.3099999999999667E-2</v>
      </c>
      <c r="F1141" s="2">
        <f t="shared" si="160"/>
        <v>1.4016258194478371E-2</v>
      </c>
      <c r="G1141" s="2">
        <f t="shared" si="160"/>
        <v>1.6589100024216572E-2</v>
      </c>
      <c r="H1141" s="2">
        <f t="shared" si="157"/>
        <v>0.84490769083419859</v>
      </c>
      <c r="I1141" s="2">
        <f t="shared" si="158"/>
        <v>45.796746093684654</v>
      </c>
    </row>
    <row r="1142" spans="1:9" ht="13.5" x14ac:dyDescent="0.25">
      <c r="A1142" s="3">
        <v>43672</v>
      </c>
      <c r="B1142" s="2">
        <v>4.2732999999999999</v>
      </c>
      <c r="C1142" s="2">
        <f t="shared" si="153"/>
        <v>8.799999999999919E-3</v>
      </c>
      <c r="D1142" s="2">
        <f t="shared" si="154"/>
        <v>8.799999999999919E-3</v>
      </c>
      <c r="E1142" s="2">
        <f t="shared" si="155"/>
        <v>0</v>
      </c>
      <c r="F1142" s="2">
        <f t="shared" si="160"/>
        <v>1.3643668323444196E-2</v>
      </c>
      <c r="G1142" s="2">
        <f t="shared" si="160"/>
        <v>1.5404164308201103E-2</v>
      </c>
      <c r="H1142" s="2">
        <f t="shared" si="157"/>
        <v>0.8857129832210614</v>
      </c>
      <c r="I1142" s="2">
        <f t="shared" si="158"/>
        <v>46.969660340787371</v>
      </c>
    </row>
    <row r="1143" spans="1:9" ht="13.5" x14ac:dyDescent="0.25">
      <c r="A1143" s="3">
        <v>43675</v>
      </c>
      <c r="B1143" s="2">
        <v>4.2732999999999999</v>
      </c>
      <c r="C1143" s="2">
        <f t="shared" si="153"/>
        <v>0</v>
      </c>
      <c r="D1143" s="2">
        <f t="shared" si="154"/>
        <v>0</v>
      </c>
      <c r="E1143" s="2">
        <f t="shared" si="155"/>
        <v>0</v>
      </c>
      <c r="F1143" s="2">
        <f t="shared" si="160"/>
        <v>1.2669120586055325E-2</v>
      </c>
      <c r="G1143" s="2">
        <f t="shared" si="160"/>
        <v>1.4303866857615311E-2</v>
      </c>
      <c r="H1143" s="2">
        <f t="shared" si="157"/>
        <v>0.88571298322106129</v>
      </c>
      <c r="I1143" s="2">
        <f t="shared" si="158"/>
        <v>46.969660340787371</v>
      </c>
    </row>
    <row r="1144" spans="1:9" ht="13.5" x14ac:dyDescent="0.25">
      <c r="A1144" s="3">
        <v>43676</v>
      </c>
      <c r="B1144" s="2">
        <v>4.2557999999999998</v>
      </c>
      <c r="C1144" s="2">
        <f t="shared" si="153"/>
        <v>-1.7500000000000071E-2</v>
      </c>
      <c r="D1144" s="2">
        <f t="shared" si="154"/>
        <v>0</v>
      </c>
      <c r="E1144" s="2">
        <f t="shared" si="155"/>
        <v>1.7500000000000071E-2</v>
      </c>
      <c r="F1144" s="2">
        <f t="shared" si="160"/>
        <v>1.1764183401337088E-2</v>
      </c>
      <c r="G1144" s="2">
        <f t="shared" si="160"/>
        <v>1.4532162082071365E-2</v>
      </c>
      <c r="H1144" s="2">
        <f t="shared" si="157"/>
        <v>0.80952740100874665</v>
      </c>
      <c r="I1144" s="2">
        <f t="shared" si="158"/>
        <v>44.736951789592368</v>
      </c>
    </row>
    <row r="1145" spans="1:9" ht="13.5" x14ac:dyDescent="0.25">
      <c r="A1145" s="3">
        <v>43677</v>
      </c>
      <c r="B1145" s="2">
        <v>4.2732999999999999</v>
      </c>
      <c r="C1145" s="2">
        <f t="shared" si="153"/>
        <v>1.7500000000000071E-2</v>
      </c>
      <c r="D1145" s="2">
        <f t="shared" si="154"/>
        <v>1.7500000000000071E-2</v>
      </c>
      <c r="E1145" s="2">
        <f t="shared" si="155"/>
        <v>0</v>
      </c>
      <c r="F1145" s="2">
        <f t="shared" si="160"/>
        <v>1.2173884586955872E-2</v>
      </c>
      <c r="G1145" s="2">
        <f t="shared" si="160"/>
        <v>1.3494150504780552E-2</v>
      </c>
      <c r="H1145" s="2">
        <f t="shared" si="157"/>
        <v>0.90216013098735248</v>
      </c>
      <c r="I1145" s="2">
        <f t="shared" si="158"/>
        <v>47.428190523532265</v>
      </c>
    </row>
    <row r="1146" spans="1:9" ht="13.5" x14ac:dyDescent="0.25">
      <c r="A1146" s="3">
        <v>43678</v>
      </c>
      <c r="B1146" s="2">
        <v>4.1990999999999996</v>
      </c>
      <c r="C1146" s="2">
        <f t="shared" si="153"/>
        <v>-7.4200000000000266E-2</v>
      </c>
      <c r="D1146" s="2">
        <f t="shared" si="154"/>
        <v>0</v>
      </c>
      <c r="E1146" s="2">
        <f t="shared" si="155"/>
        <v>7.4200000000000266E-2</v>
      </c>
      <c r="F1146" s="2">
        <f t="shared" si="160"/>
        <v>1.1304321402173311E-2</v>
      </c>
      <c r="G1146" s="2">
        <f t="shared" si="160"/>
        <v>1.7830282611581962E-2</v>
      </c>
      <c r="H1146" s="2">
        <f t="shared" si="157"/>
        <v>0.63399563811907267</v>
      </c>
      <c r="I1146" s="2">
        <f t="shared" si="158"/>
        <v>38.800326226628037</v>
      </c>
    </row>
    <row r="1147" spans="1:9" ht="13.5" x14ac:dyDescent="0.25">
      <c r="A1147" s="3">
        <v>43679</v>
      </c>
      <c r="B1147" s="2">
        <v>4.234</v>
      </c>
      <c r="C1147" s="2">
        <f t="shared" si="153"/>
        <v>3.4900000000000375E-2</v>
      </c>
      <c r="D1147" s="2">
        <f t="shared" si="154"/>
        <v>3.4900000000000375E-2</v>
      </c>
      <c r="E1147" s="2">
        <f t="shared" si="155"/>
        <v>0</v>
      </c>
      <c r="F1147" s="2">
        <f t="shared" si="160"/>
        <v>1.2989727016303815E-2</v>
      </c>
      <c r="G1147" s="2">
        <f t="shared" si="160"/>
        <v>1.6556690996468965E-2</v>
      </c>
      <c r="H1147" s="2">
        <f t="shared" si="157"/>
        <v>0.7845605754842031</v>
      </c>
      <c r="I1147" s="2">
        <f t="shared" si="158"/>
        <v>43.963796256752396</v>
      </c>
    </row>
    <row r="1148" spans="1:9" ht="13.5" x14ac:dyDescent="0.25">
      <c r="A1148" s="3">
        <v>43682</v>
      </c>
      <c r="B1148" s="2">
        <v>4.3562000000000003</v>
      </c>
      <c r="C1148" s="2">
        <f t="shared" si="153"/>
        <v>0.12220000000000031</v>
      </c>
      <c r="D1148" s="2">
        <f t="shared" si="154"/>
        <v>0.12220000000000031</v>
      </c>
      <c r="E1148" s="2">
        <f t="shared" si="155"/>
        <v>0</v>
      </c>
      <c r="F1148" s="2">
        <f t="shared" si="160"/>
        <v>2.0790460800853564E-2</v>
      </c>
      <c r="G1148" s="2">
        <f t="shared" si="160"/>
        <v>1.5374070211006896E-2</v>
      </c>
      <c r="H1148" s="2">
        <f t="shared" si="157"/>
        <v>1.3523068722535729</v>
      </c>
      <c r="I1148" s="2">
        <f t="shared" si="158"/>
        <v>57.488539790645035</v>
      </c>
    </row>
    <row r="1149" spans="1:9" ht="13.5" x14ac:dyDescent="0.25">
      <c r="A1149" s="3">
        <v>43683</v>
      </c>
      <c r="B1149" s="2">
        <v>4.3562000000000003</v>
      </c>
      <c r="C1149" s="2">
        <f t="shared" si="153"/>
        <v>0</v>
      </c>
      <c r="D1149" s="2">
        <f t="shared" si="154"/>
        <v>0</v>
      </c>
      <c r="E1149" s="2">
        <f t="shared" si="155"/>
        <v>0</v>
      </c>
      <c r="F1149" s="2">
        <f t="shared" ref="F1149:G1164" si="161">((F1148*13)+D1149)/14</f>
        <v>1.9305427886506882E-2</v>
      </c>
      <c r="G1149" s="2">
        <f t="shared" si="161"/>
        <v>1.4275922338792118E-2</v>
      </c>
      <c r="H1149" s="2">
        <f t="shared" si="157"/>
        <v>1.3523068722535729</v>
      </c>
      <c r="I1149" s="2">
        <f t="shared" si="158"/>
        <v>57.488539790645035</v>
      </c>
    </row>
    <row r="1150" spans="1:9" ht="13.5" x14ac:dyDescent="0.25">
      <c r="A1150" s="3">
        <v>43684</v>
      </c>
      <c r="B1150" s="2">
        <v>4.2732999999999999</v>
      </c>
      <c r="C1150" s="2">
        <f t="shared" si="153"/>
        <v>-8.2900000000000418E-2</v>
      </c>
      <c r="D1150" s="2">
        <f t="shared" si="154"/>
        <v>0</v>
      </c>
      <c r="E1150" s="2">
        <f t="shared" si="155"/>
        <v>8.2900000000000418E-2</v>
      </c>
      <c r="F1150" s="2">
        <f t="shared" si="161"/>
        <v>1.7926468751756391E-2</v>
      </c>
      <c r="G1150" s="2">
        <f t="shared" si="161"/>
        <v>1.9177642171735565E-2</v>
      </c>
      <c r="H1150" s="2">
        <f t="shared" si="157"/>
        <v>0.93475874621212918</v>
      </c>
      <c r="I1150" s="2">
        <f t="shared" si="158"/>
        <v>48.313969276128091</v>
      </c>
    </row>
    <row r="1151" spans="1:9" ht="13.5" x14ac:dyDescent="0.25">
      <c r="A1151" s="3">
        <v>43685</v>
      </c>
      <c r="B1151" s="2">
        <v>4.2122000000000002</v>
      </c>
      <c r="C1151" s="2">
        <f t="shared" si="153"/>
        <v>-6.109999999999971E-2</v>
      </c>
      <c r="D1151" s="2">
        <f t="shared" si="154"/>
        <v>0</v>
      </c>
      <c r="E1151" s="2">
        <f t="shared" si="155"/>
        <v>6.109999999999971E-2</v>
      </c>
      <c r="F1151" s="2">
        <f t="shared" si="161"/>
        <v>1.6646006698059507E-2</v>
      </c>
      <c r="G1151" s="2">
        <f t="shared" si="161"/>
        <v>2.2172096302325861E-2</v>
      </c>
      <c r="H1151" s="2">
        <f t="shared" si="157"/>
        <v>0.75076377402858996</v>
      </c>
      <c r="I1151" s="2">
        <f t="shared" si="158"/>
        <v>42.882071537329516</v>
      </c>
    </row>
    <row r="1152" spans="1:9" ht="13.5" x14ac:dyDescent="0.25">
      <c r="A1152" s="3">
        <v>43686</v>
      </c>
      <c r="B1152" s="2">
        <v>4.2557999999999998</v>
      </c>
      <c r="C1152" s="2">
        <f t="shared" si="153"/>
        <v>4.3599999999999639E-2</v>
      </c>
      <c r="D1152" s="2">
        <f t="shared" si="154"/>
        <v>4.3599999999999639E-2</v>
      </c>
      <c r="E1152" s="2">
        <f t="shared" si="155"/>
        <v>0</v>
      </c>
      <c r="F1152" s="2">
        <f t="shared" si="161"/>
        <v>1.8571291933912375E-2</v>
      </c>
      <c r="G1152" s="2">
        <f t="shared" si="161"/>
        <v>2.0588375137874013E-2</v>
      </c>
      <c r="H1152" s="2">
        <f t="shared" si="157"/>
        <v>0.9020280527018838</v>
      </c>
      <c r="I1152" s="2">
        <f t="shared" si="158"/>
        <v>47.424539896797413</v>
      </c>
    </row>
    <row r="1153" spans="1:9" ht="13.5" x14ac:dyDescent="0.25">
      <c r="A1153" s="3">
        <v>43691</v>
      </c>
      <c r="B1153" s="2">
        <v>4.3082000000000003</v>
      </c>
      <c r="C1153" s="2">
        <f t="shared" si="153"/>
        <v>5.2400000000000446E-2</v>
      </c>
      <c r="D1153" s="2">
        <f t="shared" si="154"/>
        <v>5.2400000000000446E-2</v>
      </c>
      <c r="E1153" s="2">
        <f t="shared" si="155"/>
        <v>0</v>
      </c>
      <c r="F1153" s="2">
        <f t="shared" si="161"/>
        <v>2.0987628224347236E-2</v>
      </c>
      <c r="G1153" s="2">
        <f t="shared" si="161"/>
        <v>1.9117776913740153E-2</v>
      </c>
      <c r="H1153" s="2">
        <f t="shared" si="157"/>
        <v>1.097806942671415</v>
      </c>
      <c r="I1153" s="2">
        <f t="shared" si="158"/>
        <v>52.331171202695721</v>
      </c>
    </row>
    <row r="1154" spans="1:9" ht="13.5" x14ac:dyDescent="0.25">
      <c r="A1154" s="3">
        <v>43692</v>
      </c>
      <c r="B1154" s="2">
        <v>4.2950999999999997</v>
      </c>
      <c r="C1154" s="2">
        <f t="shared" si="153"/>
        <v>-1.3100000000000556E-2</v>
      </c>
      <c r="D1154" s="2">
        <f t="shared" si="154"/>
        <v>0</v>
      </c>
      <c r="E1154" s="2">
        <f t="shared" si="155"/>
        <v>1.3100000000000556E-2</v>
      </c>
      <c r="F1154" s="2">
        <f t="shared" si="161"/>
        <v>1.9488511922608146E-2</v>
      </c>
      <c r="G1154" s="2">
        <f t="shared" si="161"/>
        <v>1.8687935705615895E-2</v>
      </c>
      <c r="H1154" s="2">
        <f t="shared" si="157"/>
        <v>1.0428392000916222</v>
      </c>
      <c r="I1154" s="2">
        <f t="shared" si="158"/>
        <v>51.048521099695485</v>
      </c>
    </row>
    <row r="1155" spans="1:9" ht="13.5" x14ac:dyDescent="0.25">
      <c r="A1155" s="3">
        <v>43693</v>
      </c>
      <c r="B1155" s="2">
        <v>4.3082000000000003</v>
      </c>
      <c r="C1155" s="2">
        <f t="shared" ref="C1155:C1218" si="162">B1155-B1154</f>
        <v>1.3100000000000556E-2</v>
      </c>
      <c r="D1155" s="2">
        <f t="shared" ref="D1155:D1218" si="163">IF(C1155&gt;0,C1155,0)</f>
        <v>1.3100000000000556E-2</v>
      </c>
      <c r="E1155" s="2">
        <f t="shared" ref="E1155:E1218" si="164">IF(C1155&lt;0,-C1155,0)</f>
        <v>0</v>
      </c>
      <c r="F1155" s="2">
        <f t="shared" si="161"/>
        <v>1.9032189642421891E-2</v>
      </c>
      <c r="G1155" s="2">
        <f t="shared" si="161"/>
        <v>1.7353083155214759E-2</v>
      </c>
      <c r="H1155" s="2">
        <f t="shared" si="157"/>
        <v>1.096761277070383</v>
      </c>
      <c r="I1155" s="2">
        <f t="shared" si="158"/>
        <v>52.307398513329538</v>
      </c>
    </row>
    <row r="1156" spans="1:9" ht="13.5" x14ac:dyDescent="0.25">
      <c r="A1156" s="3">
        <v>43696</v>
      </c>
      <c r="B1156" s="2">
        <v>4.3082000000000003</v>
      </c>
      <c r="C1156" s="2">
        <f t="shared" si="162"/>
        <v>0</v>
      </c>
      <c r="D1156" s="2">
        <f t="shared" si="163"/>
        <v>0</v>
      </c>
      <c r="E1156" s="2">
        <f t="shared" si="164"/>
        <v>0</v>
      </c>
      <c r="F1156" s="2">
        <f t="shared" si="161"/>
        <v>1.7672747525106041E-2</v>
      </c>
      <c r="G1156" s="2">
        <f t="shared" si="161"/>
        <v>1.6113577215556563E-2</v>
      </c>
      <c r="H1156" s="2">
        <f t="shared" si="157"/>
        <v>1.096761277070383</v>
      </c>
      <c r="I1156" s="2">
        <f t="shared" si="158"/>
        <v>52.307398513329538</v>
      </c>
    </row>
    <row r="1157" spans="1:9" ht="13.5" x14ac:dyDescent="0.25">
      <c r="A1157" s="3">
        <v>43697</v>
      </c>
      <c r="B1157" s="2">
        <v>4.3823999999999996</v>
      </c>
      <c r="C1157" s="2">
        <f t="shared" si="162"/>
        <v>7.4199999999999378E-2</v>
      </c>
      <c r="D1157" s="2">
        <f t="shared" si="163"/>
        <v>7.4199999999999378E-2</v>
      </c>
      <c r="E1157" s="2">
        <f t="shared" si="164"/>
        <v>0</v>
      </c>
      <c r="F1157" s="2">
        <f t="shared" si="161"/>
        <v>2.1710408416169853E-2</v>
      </c>
      <c r="G1157" s="2">
        <f t="shared" si="161"/>
        <v>1.496260741444538E-2</v>
      </c>
      <c r="H1157" s="2">
        <f t="shared" si="157"/>
        <v>1.4509776147177349</v>
      </c>
      <c r="I1157" s="2">
        <f t="shared" si="158"/>
        <v>59.199953765584908</v>
      </c>
    </row>
    <row r="1158" spans="1:9" ht="13.5" x14ac:dyDescent="0.25">
      <c r="A1158" s="3">
        <v>43698</v>
      </c>
      <c r="B1158" s="2">
        <v>4.3823999999999996</v>
      </c>
      <c r="C1158" s="2">
        <f t="shared" si="162"/>
        <v>0</v>
      </c>
      <c r="D1158" s="2">
        <f t="shared" si="163"/>
        <v>0</v>
      </c>
      <c r="E1158" s="2">
        <f t="shared" si="164"/>
        <v>0</v>
      </c>
      <c r="F1158" s="2">
        <f t="shared" si="161"/>
        <v>2.0159664957872005E-2</v>
      </c>
      <c r="G1158" s="2">
        <f t="shared" si="161"/>
        <v>1.3893849741984996E-2</v>
      </c>
      <c r="H1158" s="2">
        <f t="shared" si="157"/>
        <v>1.4509776147177349</v>
      </c>
      <c r="I1158" s="2">
        <f t="shared" si="158"/>
        <v>59.199953765584908</v>
      </c>
    </row>
    <row r="1159" spans="1:9" ht="13.5" x14ac:dyDescent="0.25">
      <c r="A1159" s="3">
        <v>43699</v>
      </c>
      <c r="B1159" s="2">
        <v>4.3868</v>
      </c>
      <c r="C1159" s="2">
        <f t="shared" si="162"/>
        <v>4.4000000000004036E-3</v>
      </c>
      <c r="D1159" s="2">
        <f t="shared" si="163"/>
        <v>4.4000000000004036E-3</v>
      </c>
      <c r="E1159" s="2">
        <f t="shared" si="164"/>
        <v>0</v>
      </c>
      <c r="F1159" s="2">
        <f t="shared" si="161"/>
        <v>1.9033974603738318E-2</v>
      </c>
      <c r="G1159" s="2">
        <f t="shared" si="161"/>
        <v>1.2901431903271782E-2</v>
      </c>
      <c r="H1159" s="2">
        <f t="shared" si="157"/>
        <v>1.4753381443583278</v>
      </c>
      <c r="I1159" s="2">
        <f t="shared" si="158"/>
        <v>59.601479002812113</v>
      </c>
    </row>
    <row r="1160" spans="1:9" ht="13.5" x14ac:dyDescent="0.25">
      <c r="A1160" s="3">
        <v>43700</v>
      </c>
      <c r="B1160" s="2">
        <v>4.3868</v>
      </c>
      <c r="C1160" s="2">
        <f t="shared" si="162"/>
        <v>0</v>
      </c>
      <c r="D1160" s="2">
        <f t="shared" si="163"/>
        <v>0</v>
      </c>
      <c r="E1160" s="2">
        <f t="shared" si="164"/>
        <v>0</v>
      </c>
      <c r="F1160" s="2">
        <f t="shared" si="161"/>
        <v>1.7674404989185582E-2</v>
      </c>
      <c r="G1160" s="2">
        <f t="shared" si="161"/>
        <v>1.1979901053038084E-2</v>
      </c>
      <c r="H1160" s="2">
        <f t="shared" si="157"/>
        <v>1.4753381443583276</v>
      </c>
      <c r="I1160" s="2">
        <f t="shared" si="158"/>
        <v>59.601479002812113</v>
      </c>
    </row>
    <row r="1161" spans="1:9" ht="13.5" x14ac:dyDescent="0.25">
      <c r="A1161" s="3">
        <v>43703</v>
      </c>
      <c r="B1161" s="2">
        <v>4.3868</v>
      </c>
      <c r="C1161" s="2">
        <f t="shared" si="162"/>
        <v>0</v>
      </c>
      <c r="D1161" s="2">
        <f t="shared" si="163"/>
        <v>0</v>
      </c>
      <c r="E1161" s="2">
        <f t="shared" si="164"/>
        <v>0</v>
      </c>
      <c r="F1161" s="2">
        <f t="shared" si="161"/>
        <v>1.6411947489958039E-2</v>
      </c>
      <c r="G1161" s="2">
        <f t="shared" si="161"/>
        <v>1.1124193834963936E-2</v>
      </c>
      <c r="H1161" s="2">
        <f t="shared" si="157"/>
        <v>1.4753381443583273</v>
      </c>
      <c r="I1161" s="2">
        <f t="shared" si="158"/>
        <v>59.601479002812106</v>
      </c>
    </row>
    <row r="1162" spans="1:9" ht="13.5" x14ac:dyDescent="0.25">
      <c r="A1162" s="3">
        <v>43704</v>
      </c>
      <c r="B1162" s="2">
        <v>4.3868</v>
      </c>
      <c r="C1162" s="2">
        <f t="shared" si="162"/>
        <v>0</v>
      </c>
      <c r="D1162" s="2">
        <f t="shared" si="163"/>
        <v>0</v>
      </c>
      <c r="E1162" s="2">
        <f t="shared" si="164"/>
        <v>0</v>
      </c>
      <c r="F1162" s="2">
        <f t="shared" si="161"/>
        <v>1.5239665526389608E-2</v>
      </c>
      <c r="G1162" s="2">
        <f t="shared" si="161"/>
        <v>1.0329608561037941E-2</v>
      </c>
      <c r="H1162" s="2">
        <f t="shared" si="157"/>
        <v>1.4753381443583276</v>
      </c>
      <c r="I1162" s="2">
        <f t="shared" si="158"/>
        <v>59.601479002812113</v>
      </c>
    </row>
    <row r="1163" spans="1:9" ht="13.5" x14ac:dyDescent="0.25">
      <c r="A1163" s="3">
        <v>43705</v>
      </c>
      <c r="B1163" s="2">
        <v>4.2775999999999996</v>
      </c>
      <c r="C1163" s="2">
        <f t="shared" si="162"/>
        <v>-0.10920000000000041</v>
      </c>
      <c r="D1163" s="2">
        <f t="shared" si="163"/>
        <v>0</v>
      </c>
      <c r="E1163" s="2">
        <f t="shared" si="164"/>
        <v>0.10920000000000041</v>
      </c>
      <c r="F1163" s="2">
        <f t="shared" si="161"/>
        <v>1.4151117988790349E-2</v>
      </c>
      <c r="G1163" s="2">
        <f t="shared" si="161"/>
        <v>1.7391779378106688E-2</v>
      </c>
      <c r="H1163" s="2">
        <f t="shared" si="157"/>
        <v>0.81366705965717434</v>
      </c>
      <c r="I1163" s="2">
        <f t="shared" si="158"/>
        <v>44.863088587547956</v>
      </c>
    </row>
    <row r="1164" spans="1:9" ht="13.5" x14ac:dyDescent="0.25">
      <c r="A1164" s="3">
        <v>43706</v>
      </c>
      <c r="B1164" s="2">
        <v>4.3868</v>
      </c>
      <c r="C1164" s="2">
        <f t="shared" si="162"/>
        <v>0.10920000000000041</v>
      </c>
      <c r="D1164" s="2">
        <f t="shared" si="163"/>
        <v>0.10920000000000041</v>
      </c>
      <c r="E1164" s="2">
        <f t="shared" si="164"/>
        <v>0</v>
      </c>
      <c r="F1164" s="2">
        <f t="shared" si="161"/>
        <v>2.0940323846733926E-2</v>
      </c>
      <c r="G1164" s="2">
        <f t="shared" si="161"/>
        <v>1.6149509422527637E-2</v>
      </c>
      <c r="H1164" s="2">
        <f t="shared" si="157"/>
        <v>1.2966538672390493</v>
      </c>
      <c r="I1164" s="2">
        <f t="shared" si="158"/>
        <v>56.458393044566087</v>
      </c>
    </row>
    <row r="1165" spans="1:9" ht="13.5" x14ac:dyDescent="0.25">
      <c r="A1165" s="3">
        <v>43707</v>
      </c>
      <c r="B1165" s="2">
        <v>4.3648999999999996</v>
      </c>
      <c r="C1165" s="2">
        <f t="shared" si="162"/>
        <v>-2.1900000000000475E-2</v>
      </c>
      <c r="D1165" s="2">
        <f t="shared" si="163"/>
        <v>0</v>
      </c>
      <c r="E1165" s="2">
        <f t="shared" si="164"/>
        <v>2.1900000000000475E-2</v>
      </c>
      <c r="F1165" s="2">
        <f t="shared" ref="F1165:G1180" si="165">((F1164*13)+D1165)/14</f>
        <v>1.9444586429110074E-2</v>
      </c>
      <c r="G1165" s="2">
        <f t="shared" si="165"/>
        <v>1.6560258749489982E-2</v>
      </c>
      <c r="H1165" s="2">
        <f t="shared" si="157"/>
        <v>1.1741716553619019</v>
      </c>
      <c r="I1165" s="2">
        <f t="shared" si="158"/>
        <v>54.005471576551074</v>
      </c>
    </row>
    <row r="1166" spans="1:9" ht="13.5" x14ac:dyDescent="0.25">
      <c r="A1166" s="3">
        <v>43710</v>
      </c>
      <c r="B1166" s="2">
        <v>4.3823999999999996</v>
      </c>
      <c r="C1166" s="2">
        <f t="shared" si="162"/>
        <v>1.7500000000000071E-2</v>
      </c>
      <c r="D1166" s="2">
        <f t="shared" si="163"/>
        <v>1.7500000000000071E-2</v>
      </c>
      <c r="E1166" s="2">
        <f t="shared" si="164"/>
        <v>0</v>
      </c>
      <c r="F1166" s="2">
        <f t="shared" si="165"/>
        <v>1.9305687398459361E-2</v>
      </c>
      <c r="G1166" s="2">
        <f t="shared" si="165"/>
        <v>1.5377383124526411E-2</v>
      </c>
      <c r="H1166" s="2">
        <f t="shared" si="157"/>
        <v>1.2554598686994691</v>
      </c>
      <c r="I1166" s="2">
        <f t="shared" si="158"/>
        <v>55.663143739435512</v>
      </c>
    </row>
    <row r="1167" spans="1:9" ht="13.5" x14ac:dyDescent="0.25">
      <c r="A1167" s="3">
        <v>43711</v>
      </c>
      <c r="B1167" s="2">
        <v>4.3823999999999996</v>
      </c>
      <c r="C1167" s="2">
        <f t="shared" si="162"/>
        <v>0</v>
      </c>
      <c r="D1167" s="2">
        <f t="shared" si="163"/>
        <v>0</v>
      </c>
      <c r="E1167" s="2">
        <f t="shared" si="164"/>
        <v>0</v>
      </c>
      <c r="F1167" s="2">
        <f t="shared" si="165"/>
        <v>1.7926709727140836E-2</v>
      </c>
      <c r="G1167" s="2">
        <f t="shared" si="165"/>
        <v>1.4278998615631668E-2</v>
      </c>
      <c r="H1167" s="2">
        <f t="shared" si="157"/>
        <v>1.2554598686994691</v>
      </c>
      <c r="I1167" s="2">
        <f t="shared" si="158"/>
        <v>55.663143739435512</v>
      </c>
    </row>
    <row r="1168" spans="1:9" ht="13.5" x14ac:dyDescent="0.25">
      <c r="A1168" s="3">
        <v>43712</v>
      </c>
      <c r="B1168" s="2">
        <v>4.3648999999999996</v>
      </c>
      <c r="C1168" s="2">
        <f t="shared" si="162"/>
        <v>-1.7500000000000071E-2</v>
      </c>
      <c r="D1168" s="2">
        <f t="shared" si="163"/>
        <v>0</v>
      </c>
      <c r="E1168" s="2">
        <f t="shared" si="164"/>
        <v>1.7500000000000071E-2</v>
      </c>
      <c r="F1168" s="2">
        <f t="shared" si="165"/>
        <v>1.664623046091649E-2</v>
      </c>
      <c r="G1168" s="2">
        <f t="shared" si="165"/>
        <v>1.4509070143086554E-2</v>
      </c>
      <c r="H1168" s="2">
        <f t="shared" si="157"/>
        <v>1.147298227712289</v>
      </c>
      <c r="I1168" s="2">
        <f t="shared" si="158"/>
        <v>53.429850260464733</v>
      </c>
    </row>
    <row r="1169" spans="1:9" ht="13.5" x14ac:dyDescent="0.25">
      <c r="A1169" s="3">
        <v>43713</v>
      </c>
      <c r="B1169" s="2">
        <v>4.3430999999999997</v>
      </c>
      <c r="C1169" s="2">
        <f t="shared" si="162"/>
        <v>-2.179999999999982E-2</v>
      </c>
      <c r="D1169" s="2">
        <f t="shared" si="163"/>
        <v>0</v>
      </c>
      <c r="E1169" s="2">
        <f t="shared" si="164"/>
        <v>2.179999999999982E-2</v>
      </c>
      <c r="F1169" s="2">
        <f t="shared" si="165"/>
        <v>1.5457213999422455E-2</v>
      </c>
      <c r="G1169" s="2">
        <f t="shared" si="165"/>
        <v>1.5029850847151787E-2</v>
      </c>
      <c r="H1169" s="2">
        <f t="shared" ref="H1169:H1232" si="166">F1169/G1169</f>
        <v>1.0284342909731308</v>
      </c>
      <c r="I1169" s="2">
        <f t="shared" ref="I1169:I1232" si="167">IF(G1169=0,100,100-(100/(1+H1169)))</f>
        <v>50.700892582512239</v>
      </c>
    </row>
    <row r="1170" spans="1:9" ht="13.5" x14ac:dyDescent="0.25">
      <c r="A1170" s="3">
        <v>43714</v>
      </c>
      <c r="B1170" s="2">
        <v>4.3648999999999996</v>
      </c>
      <c r="C1170" s="2">
        <f t="shared" si="162"/>
        <v>2.179999999999982E-2</v>
      </c>
      <c r="D1170" s="2">
        <f t="shared" si="163"/>
        <v>2.179999999999982E-2</v>
      </c>
      <c r="E1170" s="2">
        <f t="shared" si="164"/>
        <v>0</v>
      </c>
      <c r="F1170" s="2">
        <f t="shared" si="165"/>
        <v>1.5910270142320836E-2</v>
      </c>
      <c r="G1170" s="2">
        <f t="shared" si="165"/>
        <v>1.3956290072355231E-2</v>
      </c>
      <c r="H1170" s="2">
        <f t="shared" si="166"/>
        <v>1.14000712652398</v>
      </c>
      <c r="I1170" s="2">
        <f t="shared" si="167"/>
        <v>53.27118365141601</v>
      </c>
    </row>
    <row r="1171" spans="1:9" ht="13.5" x14ac:dyDescent="0.25">
      <c r="A1171" s="3">
        <v>43717</v>
      </c>
      <c r="B1171" s="2">
        <v>4.3648999999999996</v>
      </c>
      <c r="C1171" s="2">
        <f t="shared" si="162"/>
        <v>0</v>
      </c>
      <c r="D1171" s="2">
        <f t="shared" si="163"/>
        <v>0</v>
      </c>
      <c r="E1171" s="2">
        <f t="shared" si="164"/>
        <v>0</v>
      </c>
      <c r="F1171" s="2">
        <f t="shared" si="165"/>
        <v>1.4773822275012205E-2</v>
      </c>
      <c r="G1171" s="2">
        <f t="shared" si="165"/>
        <v>1.2959412210044142E-2</v>
      </c>
      <c r="H1171" s="2">
        <f t="shared" si="166"/>
        <v>1.1400071265239802</v>
      </c>
      <c r="I1171" s="2">
        <f t="shared" si="167"/>
        <v>53.271183651416024</v>
      </c>
    </row>
    <row r="1172" spans="1:9" ht="13.5" x14ac:dyDescent="0.25">
      <c r="A1172" s="3">
        <v>43718</v>
      </c>
      <c r="B1172" s="2">
        <v>4.3605999999999998</v>
      </c>
      <c r="C1172" s="2">
        <f t="shared" si="162"/>
        <v>-4.2999999999997485E-3</v>
      </c>
      <c r="D1172" s="2">
        <f t="shared" si="163"/>
        <v>0</v>
      </c>
      <c r="E1172" s="2">
        <f t="shared" si="164"/>
        <v>4.2999999999997485E-3</v>
      </c>
      <c r="F1172" s="2">
        <f t="shared" si="165"/>
        <v>1.3718549255368475E-2</v>
      </c>
      <c r="G1172" s="2">
        <f t="shared" si="165"/>
        <v>1.2340882766469542E-2</v>
      </c>
      <c r="H1172" s="2">
        <f t="shared" si="166"/>
        <v>1.1116343550918484</v>
      </c>
      <c r="I1172" s="2">
        <f t="shared" si="167"/>
        <v>52.643316415615729</v>
      </c>
    </row>
    <row r="1173" spans="1:9" ht="13.5" x14ac:dyDescent="0.25">
      <c r="A1173" s="3">
        <v>43719</v>
      </c>
      <c r="B1173" s="2">
        <v>4.3648999999999996</v>
      </c>
      <c r="C1173" s="2">
        <f t="shared" si="162"/>
        <v>4.2999999999997485E-3</v>
      </c>
      <c r="D1173" s="2">
        <f t="shared" si="163"/>
        <v>4.2999999999997485E-3</v>
      </c>
      <c r="E1173" s="2">
        <f t="shared" si="164"/>
        <v>0</v>
      </c>
      <c r="F1173" s="2">
        <f t="shared" si="165"/>
        <v>1.3045795737127852E-2</v>
      </c>
      <c r="G1173" s="2">
        <f t="shared" si="165"/>
        <v>1.1459391140293146E-2</v>
      </c>
      <c r="H1173" s="2">
        <f t="shared" si="166"/>
        <v>1.1384370755315822</v>
      </c>
      <c r="I1173" s="2">
        <f t="shared" si="167"/>
        <v>53.236875125193222</v>
      </c>
    </row>
    <row r="1174" spans="1:9" ht="13.5" x14ac:dyDescent="0.25">
      <c r="A1174" s="3">
        <v>43720</v>
      </c>
      <c r="B1174" s="2">
        <v>4.3868</v>
      </c>
      <c r="C1174" s="2">
        <f t="shared" si="162"/>
        <v>2.1900000000000475E-2</v>
      </c>
      <c r="D1174" s="2">
        <f t="shared" si="163"/>
        <v>2.1900000000000475E-2</v>
      </c>
      <c r="E1174" s="2">
        <f t="shared" si="164"/>
        <v>0</v>
      </c>
      <c r="F1174" s="2">
        <f t="shared" si="165"/>
        <v>1.3678238898761613E-2</v>
      </c>
      <c r="G1174" s="2">
        <f t="shared" si="165"/>
        <v>1.064086320170078E-2</v>
      </c>
      <c r="H1174" s="2">
        <f t="shared" si="166"/>
        <v>1.2854444831670568</v>
      </c>
      <c r="I1174" s="2">
        <f t="shared" si="167"/>
        <v>56.244835200973725</v>
      </c>
    </row>
    <row r="1175" spans="1:9" ht="13.5" x14ac:dyDescent="0.25">
      <c r="A1175" s="3">
        <v>43721</v>
      </c>
      <c r="B1175" s="2">
        <v>4.3868</v>
      </c>
      <c r="C1175" s="2">
        <f t="shared" si="162"/>
        <v>0</v>
      </c>
      <c r="D1175" s="2">
        <f t="shared" si="163"/>
        <v>0</v>
      </c>
      <c r="E1175" s="2">
        <f t="shared" si="164"/>
        <v>0</v>
      </c>
      <c r="F1175" s="2">
        <f t="shared" si="165"/>
        <v>1.2701221834564356E-2</v>
      </c>
      <c r="G1175" s="2">
        <f t="shared" si="165"/>
        <v>9.8808015444364385E-3</v>
      </c>
      <c r="H1175" s="2">
        <f t="shared" si="166"/>
        <v>1.2854444831670568</v>
      </c>
      <c r="I1175" s="2">
        <f t="shared" si="167"/>
        <v>56.244835200973725</v>
      </c>
    </row>
    <row r="1176" spans="1:9" ht="13.5" x14ac:dyDescent="0.25">
      <c r="A1176" s="3">
        <v>43724</v>
      </c>
      <c r="B1176" s="2">
        <v>4.3648999999999996</v>
      </c>
      <c r="C1176" s="2">
        <f t="shared" si="162"/>
        <v>-2.1900000000000475E-2</v>
      </c>
      <c r="D1176" s="2">
        <f t="shared" si="163"/>
        <v>0</v>
      </c>
      <c r="E1176" s="2">
        <f t="shared" si="164"/>
        <v>2.1900000000000475E-2</v>
      </c>
      <c r="F1176" s="2">
        <f t="shared" si="165"/>
        <v>1.1793991703524045E-2</v>
      </c>
      <c r="G1176" s="2">
        <f t="shared" si="165"/>
        <v>1.0739315719833871E-2</v>
      </c>
      <c r="H1176" s="2">
        <f t="shared" si="166"/>
        <v>1.0982070004462527</v>
      </c>
      <c r="I1176" s="2">
        <f t="shared" si="167"/>
        <v>52.340260051209576</v>
      </c>
    </row>
    <row r="1177" spans="1:9" ht="13.5" x14ac:dyDescent="0.25">
      <c r="A1177" s="3">
        <v>43725</v>
      </c>
      <c r="B1177" s="2">
        <v>4.3648999999999996</v>
      </c>
      <c r="C1177" s="2">
        <f t="shared" si="162"/>
        <v>0</v>
      </c>
      <c r="D1177" s="2">
        <f t="shared" si="163"/>
        <v>0</v>
      </c>
      <c r="E1177" s="2">
        <f t="shared" si="164"/>
        <v>0</v>
      </c>
      <c r="F1177" s="2">
        <f t="shared" si="165"/>
        <v>1.0951563724700897E-2</v>
      </c>
      <c r="G1177" s="2">
        <f t="shared" si="165"/>
        <v>9.9722217398457384E-3</v>
      </c>
      <c r="H1177" s="2">
        <f t="shared" si="166"/>
        <v>1.0982070004462525</v>
      </c>
      <c r="I1177" s="2">
        <f t="shared" si="167"/>
        <v>52.340260051209569</v>
      </c>
    </row>
    <row r="1178" spans="1:9" ht="13.5" x14ac:dyDescent="0.25">
      <c r="A1178" s="3">
        <v>43726</v>
      </c>
      <c r="B1178" s="2">
        <v>4.3212999999999999</v>
      </c>
      <c r="C1178" s="2">
        <f t="shared" si="162"/>
        <v>-4.3599999999999639E-2</v>
      </c>
      <c r="D1178" s="2">
        <f t="shared" si="163"/>
        <v>0</v>
      </c>
      <c r="E1178" s="2">
        <f t="shared" si="164"/>
        <v>4.3599999999999639E-2</v>
      </c>
      <c r="F1178" s="2">
        <f t="shared" si="165"/>
        <v>1.0169309172936547E-2</v>
      </c>
      <c r="G1178" s="2">
        <f t="shared" si="165"/>
        <v>1.2374205901285304E-2</v>
      </c>
      <c r="H1178" s="2">
        <f t="shared" si="166"/>
        <v>0.82181509294913735</v>
      </c>
      <c r="I1178" s="2">
        <f t="shared" si="167"/>
        <v>45.109687373310244</v>
      </c>
    </row>
    <row r="1179" spans="1:9" ht="13.5" x14ac:dyDescent="0.25">
      <c r="A1179" s="3">
        <v>43727</v>
      </c>
      <c r="B1179" s="2">
        <v>4.3212999999999999</v>
      </c>
      <c r="C1179" s="2">
        <f t="shared" si="162"/>
        <v>0</v>
      </c>
      <c r="D1179" s="2">
        <f t="shared" si="163"/>
        <v>0</v>
      </c>
      <c r="E1179" s="2">
        <f t="shared" si="164"/>
        <v>0</v>
      </c>
      <c r="F1179" s="2">
        <f t="shared" si="165"/>
        <v>9.4429299462982213E-3</v>
      </c>
      <c r="G1179" s="2">
        <f t="shared" si="165"/>
        <v>1.1490334051193497E-2</v>
      </c>
      <c r="H1179" s="2">
        <f t="shared" si="166"/>
        <v>0.82181509294913735</v>
      </c>
      <c r="I1179" s="2">
        <f t="shared" si="167"/>
        <v>45.109687373310244</v>
      </c>
    </row>
    <row r="1180" spans="1:9" ht="13.5" x14ac:dyDescent="0.25">
      <c r="A1180" s="3">
        <v>43728</v>
      </c>
      <c r="B1180" s="2">
        <v>4.3648999999999996</v>
      </c>
      <c r="C1180" s="2">
        <f t="shared" si="162"/>
        <v>4.3599999999999639E-2</v>
      </c>
      <c r="D1180" s="2">
        <f t="shared" si="163"/>
        <v>4.3599999999999639E-2</v>
      </c>
      <c r="E1180" s="2">
        <f t="shared" si="164"/>
        <v>0</v>
      </c>
      <c r="F1180" s="2">
        <f t="shared" si="165"/>
        <v>1.1882720664419751E-2</v>
      </c>
      <c r="G1180" s="2">
        <f t="shared" si="165"/>
        <v>1.0669595904679677E-2</v>
      </c>
      <c r="H1180" s="2">
        <f t="shared" si="166"/>
        <v>1.1136992225926756</v>
      </c>
      <c r="I1180" s="2">
        <f t="shared" si="167"/>
        <v>52.689579041743016</v>
      </c>
    </row>
    <row r="1181" spans="1:9" ht="13.5" x14ac:dyDescent="0.25">
      <c r="A1181" s="3">
        <v>43731</v>
      </c>
      <c r="B1181" s="2">
        <v>4.3800999999999997</v>
      </c>
      <c r="C1181" s="2">
        <f t="shared" si="162"/>
        <v>1.5200000000000102E-2</v>
      </c>
      <c r="D1181" s="2">
        <f t="shared" si="163"/>
        <v>1.5200000000000102E-2</v>
      </c>
      <c r="E1181" s="2">
        <f t="shared" si="164"/>
        <v>0</v>
      </c>
      <c r="F1181" s="2">
        <f t="shared" ref="F1181:G1196" si="168">((F1180*13)+D1181)/14</f>
        <v>1.2119669188389776E-2</v>
      </c>
      <c r="G1181" s="2">
        <f t="shared" si="168"/>
        <v>9.9074819114882712E-3</v>
      </c>
      <c r="H1181" s="2">
        <f t="shared" si="166"/>
        <v>1.2232845133268779</v>
      </c>
      <c r="I1181" s="2">
        <f t="shared" si="167"/>
        <v>55.021501116669036</v>
      </c>
    </row>
    <row r="1182" spans="1:9" ht="13.5" x14ac:dyDescent="0.25">
      <c r="A1182" s="3">
        <v>43732</v>
      </c>
      <c r="B1182" s="2">
        <v>4.3509000000000002</v>
      </c>
      <c r="C1182" s="2">
        <f t="shared" si="162"/>
        <v>-2.9199999999999449E-2</v>
      </c>
      <c r="D1182" s="2">
        <f t="shared" si="163"/>
        <v>0</v>
      </c>
      <c r="E1182" s="2">
        <f t="shared" si="164"/>
        <v>2.9199999999999449E-2</v>
      </c>
      <c r="F1182" s="2">
        <f t="shared" si="168"/>
        <v>1.1253978532076219E-2</v>
      </c>
      <c r="G1182" s="2">
        <f t="shared" si="168"/>
        <v>1.1285518917810499E-2</v>
      </c>
      <c r="H1182" s="2">
        <f t="shared" si="166"/>
        <v>0.99720523389628957</v>
      </c>
      <c r="I1182" s="2">
        <f t="shared" si="167"/>
        <v>49.930033076814588</v>
      </c>
    </row>
    <row r="1183" spans="1:9" ht="13.5" x14ac:dyDescent="0.25">
      <c r="A1183" s="3">
        <v>43733</v>
      </c>
      <c r="B1183" s="2">
        <v>4.4385000000000003</v>
      </c>
      <c r="C1183" s="2">
        <f t="shared" si="162"/>
        <v>8.7600000000000122E-2</v>
      </c>
      <c r="D1183" s="2">
        <f t="shared" si="163"/>
        <v>8.7600000000000122E-2</v>
      </c>
      <c r="E1183" s="2">
        <f t="shared" si="164"/>
        <v>0</v>
      </c>
      <c r="F1183" s="2">
        <f t="shared" si="168"/>
        <v>1.6707265779785069E-2</v>
      </c>
      <c r="G1183" s="2">
        <f t="shared" si="168"/>
        <v>1.0479410423681178E-2</v>
      </c>
      <c r="H1183" s="2">
        <f t="shared" si="166"/>
        <v>1.5942944406519566</v>
      </c>
      <c r="I1183" s="2">
        <f t="shared" si="167"/>
        <v>61.453874150510991</v>
      </c>
    </row>
    <row r="1184" spans="1:9" ht="13.5" x14ac:dyDescent="0.25">
      <c r="A1184" s="3">
        <v>43734</v>
      </c>
      <c r="B1184" s="2">
        <v>4.4093</v>
      </c>
      <c r="C1184" s="2">
        <f t="shared" si="162"/>
        <v>-2.9200000000000337E-2</v>
      </c>
      <c r="D1184" s="2">
        <f t="shared" si="163"/>
        <v>0</v>
      </c>
      <c r="E1184" s="2">
        <f t="shared" si="164"/>
        <v>2.9200000000000337E-2</v>
      </c>
      <c r="F1184" s="2">
        <f t="shared" si="168"/>
        <v>1.5513889652657565E-2</v>
      </c>
      <c r="G1184" s="2">
        <f t="shared" si="168"/>
        <v>1.1816595393418261E-2</v>
      </c>
      <c r="H1184" s="2">
        <f t="shared" si="166"/>
        <v>1.3128899768624271</v>
      </c>
      <c r="I1184" s="2">
        <f t="shared" si="167"/>
        <v>56.764048009038483</v>
      </c>
    </row>
    <row r="1185" spans="1:9" ht="13.5" x14ac:dyDescent="0.25">
      <c r="A1185" s="3">
        <v>43735</v>
      </c>
      <c r="B1185" s="2">
        <v>4.3800999999999997</v>
      </c>
      <c r="C1185" s="2">
        <f t="shared" si="162"/>
        <v>-2.9200000000000337E-2</v>
      </c>
      <c r="D1185" s="2">
        <f t="shared" si="163"/>
        <v>0</v>
      </c>
      <c r="E1185" s="2">
        <f t="shared" si="164"/>
        <v>2.9200000000000337E-2</v>
      </c>
      <c r="F1185" s="2">
        <f t="shared" si="168"/>
        <v>1.440575467746774E-2</v>
      </c>
      <c r="G1185" s="2">
        <f t="shared" si="168"/>
        <v>1.3058267151031266E-2</v>
      </c>
      <c r="H1185" s="2">
        <f t="shared" si="166"/>
        <v>1.1031903782371353</v>
      </c>
      <c r="I1185" s="2">
        <f t="shared" si="167"/>
        <v>52.453186818105081</v>
      </c>
    </row>
    <row r="1186" spans="1:9" ht="13.5" x14ac:dyDescent="0.25">
      <c r="A1186" s="3">
        <v>43738</v>
      </c>
      <c r="B1186" s="2">
        <v>4.3509000000000002</v>
      </c>
      <c r="C1186" s="2">
        <f t="shared" si="162"/>
        <v>-2.9199999999999449E-2</v>
      </c>
      <c r="D1186" s="2">
        <f t="shared" si="163"/>
        <v>0</v>
      </c>
      <c r="E1186" s="2">
        <f t="shared" si="164"/>
        <v>2.9199999999999449E-2</v>
      </c>
      <c r="F1186" s="2">
        <f t="shared" si="168"/>
        <v>1.3376772200505758E-2</v>
      </c>
      <c r="G1186" s="2">
        <f t="shared" si="168"/>
        <v>1.4211248068814708E-2</v>
      </c>
      <c r="H1186" s="2">
        <f t="shared" si="166"/>
        <v>0.94128060644158817</v>
      </c>
      <c r="I1186" s="2">
        <f t="shared" si="167"/>
        <v>48.487611905162801</v>
      </c>
    </row>
    <row r="1187" spans="1:9" ht="13.5" x14ac:dyDescent="0.25">
      <c r="A1187" s="3">
        <v>43739</v>
      </c>
      <c r="B1187" s="2">
        <v>4.3509000000000002</v>
      </c>
      <c r="C1187" s="2">
        <f t="shared" si="162"/>
        <v>0</v>
      </c>
      <c r="D1187" s="2">
        <f t="shared" si="163"/>
        <v>0</v>
      </c>
      <c r="E1187" s="2">
        <f t="shared" si="164"/>
        <v>0</v>
      </c>
      <c r="F1187" s="2">
        <f t="shared" si="168"/>
        <v>1.2421288471898204E-2</v>
      </c>
      <c r="G1187" s="2">
        <f t="shared" si="168"/>
        <v>1.319615892104223E-2</v>
      </c>
      <c r="H1187" s="2">
        <f t="shared" si="166"/>
        <v>0.94128060644158817</v>
      </c>
      <c r="I1187" s="2">
        <f t="shared" si="167"/>
        <v>48.487611905162801</v>
      </c>
    </row>
    <row r="1188" spans="1:9" ht="13.5" x14ac:dyDescent="0.25">
      <c r="A1188" s="3">
        <v>43740</v>
      </c>
      <c r="B1188" s="2">
        <v>4.3334000000000001</v>
      </c>
      <c r="C1188" s="2">
        <f t="shared" si="162"/>
        <v>-1.7500000000000071E-2</v>
      </c>
      <c r="D1188" s="2">
        <f t="shared" si="163"/>
        <v>0</v>
      </c>
      <c r="E1188" s="2">
        <f t="shared" si="164"/>
        <v>1.7500000000000071E-2</v>
      </c>
      <c r="F1188" s="2">
        <f t="shared" si="168"/>
        <v>1.1534053581048333E-2</v>
      </c>
      <c r="G1188" s="2">
        <f t="shared" si="168"/>
        <v>1.3503576140967791E-2</v>
      </c>
      <c r="H1188" s="2">
        <f t="shared" si="166"/>
        <v>0.85414807608302912</v>
      </c>
      <c r="I1188" s="2">
        <f t="shared" si="167"/>
        <v>46.066874976213079</v>
      </c>
    </row>
    <row r="1189" spans="1:9" ht="13.5" x14ac:dyDescent="0.25">
      <c r="A1189" s="3">
        <v>43741</v>
      </c>
      <c r="B1189" s="2">
        <v>4.3334000000000001</v>
      </c>
      <c r="C1189" s="2">
        <f t="shared" si="162"/>
        <v>0</v>
      </c>
      <c r="D1189" s="2">
        <f t="shared" si="163"/>
        <v>0</v>
      </c>
      <c r="E1189" s="2">
        <f t="shared" si="164"/>
        <v>0</v>
      </c>
      <c r="F1189" s="2">
        <f t="shared" si="168"/>
        <v>1.0710192610973451E-2</v>
      </c>
      <c r="G1189" s="2">
        <f t="shared" si="168"/>
        <v>1.2539034988041519E-2</v>
      </c>
      <c r="H1189" s="2">
        <f t="shared" si="166"/>
        <v>0.85414807608302901</v>
      </c>
      <c r="I1189" s="2">
        <f t="shared" si="167"/>
        <v>46.066874976213079</v>
      </c>
    </row>
    <row r="1190" spans="1:9" ht="13.5" x14ac:dyDescent="0.25">
      <c r="A1190" s="3">
        <v>43742</v>
      </c>
      <c r="B1190" s="2">
        <v>4.3099999999999996</v>
      </c>
      <c r="C1190" s="2">
        <f t="shared" si="162"/>
        <v>-2.3400000000000531E-2</v>
      </c>
      <c r="D1190" s="2">
        <f t="shared" si="163"/>
        <v>0</v>
      </c>
      <c r="E1190" s="2">
        <f t="shared" si="164"/>
        <v>2.3400000000000531E-2</v>
      </c>
      <c r="F1190" s="2">
        <f t="shared" si="168"/>
        <v>9.9451788530467745E-3</v>
      </c>
      <c r="G1190" s="2">
        <f t="shared" si="168"/>
        <v>1.3314818203181448E-2</v>
      </c>
      <c r="H1190" s="2">
        <f t="shared" si="166"/>
        <v>0.74692562085980785</v>
      </c>
      <c r="I1190" s="2">
        <f t="shared" si="167"/>
        <v>42.756578296228973</v>
      </c>
    </row>
    <row r="1191" spans="1:9" ht="13.5" x14ac:dyDescent="0.25">
      <c r="A1191" s="3">
        <v>43745</v>
      </c>
      <c r="B1191" s="2">
        <v>4.3099999999999996</v>
      </c>
      <c r="C1191" s="2">
        <f t="shared" si="162"/>
        <v>0</v>
      </c>
      <c r="D1191" s="2">
        <f t="shared" si="163"/>
        <v>0</v>
      </c>
      <c r="E1191" s="2">
        <f t="shared" si="164"/>
        <v>0</v>
      </c>
      <c r="F1191" s="2">
        <f t="shared" si="168"/>
        <v>9.2348089349720049E-3</v>
      </c>
      <c r="G1191" s="2">
        <f t="shared" si="168"/>
        <v>1.2363759760097058E-2</v>
      </c>
      <c r="H1191" s="2">
        <f t="shared" si="166"/>
        <v>0.74692562085980785</v>
      </c>
      <c r="I1191" s="2">
        <f t="shared" si="167"/>
        <v>42.756578296228973</v>
      </c>
    </row>
    <row r="1192" spans="1:9" ht="13.5" x14ac:dyDescent="0.25">
      <c r="A1192" s="3">
        <v>43746</v>
      </c>
      <c r="B1192" s="2">
        <v>4.3099999999999996</v>
      </c>
      <c r="C1192" s="2">
        <f t="shared" si="162"/>
        <v>0</v>
      </c>
      <c r="D1192" s="2">
        <f t="shared" si="163"/>
        <v>0</v>
      </c>
      <c r="E1192" s="2">
        <f t="shared" si="164"/>
        <v>0</v>
      </c>
      <c r="F1192" s="2">
        <f t="shared" si="168"/>
        <v>8.5751797253311481E-3</v>
      </c>
      <c r="G1192" s="2">
        <f t="shared" si="168"/>
        <v>1.1480634062947267E-2</v>
      </c>
      <c r="H1192" s="2">
        <f t="shared" si="166"/>
        <v>0.74692562085980807</v>
      </c>
      <c r="I1192" s="2">
        <f t="shared" si="167"/>
        <v>42.75657829622898</v>
      </c>
    </row>
    <row r="1193" spans="1:9" ht="13.5" x14ac:dyDescent="0.25">
      <c r="A1193" s="3">
        <v>43747</v>
      </c>
      <c r="B1193" s="2">
        <v>4.2107999999999999</v>
      </c>
      <c r="C1193" s="2">
        <f t="shared" si="162"/>
        <v>-9.9199999999999733E-2</v>
      </c>
      <c r="D1193" s="2">
        <f t="shared" si="163"/>
        <v>0</v>
      </c>
      <c r="E1193" s="2">
        <f t="shared" si="164"/>
        <v>9.9199999999999733E-2</v>
      </c>
      <c r="F1193" s="2">
        <f t="shared" si="168"/>
        <v>7.9626668878074944E-3</v>
      </c>
      <c r="G1193" s="2">
        <f t="shared" si="168"/>
        <v>1.7746303058451016E-2</v>
      </c>
      <c r="H1193" s="2">
        <f t="shared" si="166"/>
        <v>0.44869440477720068</v>
      </c>
      <c r="I1193" s="2">
        <f t="shared" si="167"/>
        <v>30.972329519434211</v>
      </c>
    </row>
    <row r="1194" spans="1:9" ht="13.5" x14ac:dyDescent="0.25">
      <c r="A1194" s="3">
        <v>43748</v>
      </c>
      <c r="B1194" s="2">
        <v>4.2925000000000004</v>
      </c>
      <c r="C1194" s="2">
        <f t="shared" si="162"/>
        <v>8.170000000000055E-2</v>
      </c>
      <c r="D1194" s="2">
        <f t="shared" si="163"/>
        <v>8.170000000000055E-2</v>
      </c>
      <c r="E1194" s="2">
        <f t="shared" si="164"/>
        <v>0</v>
      </c>
      <c r="F1194" s="2">
        <f t="shared" si="168"/>
        <v>1.3229619252964142E-2</v>
      </c>
      <c r="G1194" s="2">
        <f t="shared" si="168"/>
        <v>1.6478709982847374E-2</v>
      </c>
      <c r="H1194" s="2">
        <f t="shared" si="166"/>
        <v>0.80283100234998994</v>
      </c>
      <c r="I1194" s="2">
        <f t="shared" si="167"/>
        <v>44.53168385186963</v>
      </c>
    </row>
    <row r="1195" spans="1:9" ht="13.5" x14ac:dyDescent="0.25">
      <c r="A1195" s="3">
        <v>43749</v>
      </c>
      <c r="B1195" s="2">
        <v>4.2515999999999998</v>
      </c>
      <c r="C1195" s="2">
        <f t="shared" si="162"/>
        <v>-4.0900000000000603E-2</v>
      </c>
      <c r="D1195" s="2">
        <f t="shared" si="163"/>
        <v>0</v>
      </c>
      <c r="E1195" s="2">
        <f t="shared" si="164"/>
        <v>4.0900000000000603E-2</v>
      </c>
      <c r="F1195" s="2">
        <f t="shared" si="168"/>
        <v>1.2284646449180991E-2</v>
      </c>
      <c r="G1195" s="2">
        <f t="shared" si="168"/>
        <v>1.8223087841215461E-2</v>
      </c>
      <c r="H1195" s="2">
        <f t="shared" si="166"/>
        <v>0.67412540378566366</v>
      </c>
      <c r="I1195" s="2">
        <f t="shared" si="167"/>
        <v>40.267318222474756</v>
      </c>
    </row>
    <row r="1196" spans="1:9" ht="13.5" x14ac:dyDescent="0.25">
      <c r="A1196" s="3">
        <v>43752</v>
      </c>
      <c r="B1196" s="2">
        <v>4.24</v>
      </c>
      <c r="C1196" s="2">
        <f t="shared" si="162"/>
        <v>-1.1599999999999611E-2</v>
      </c>
      <c r="D1196" s="2">
        <f t="shared" si="163"/>
        <v>0</v>
      </c>
      <c r="E1196" s="2">
        <f t="shared" si="164"/>
        <v>1.1599999999999611E-2</v>
      </c>
      <c r="F1196" s="2">
        <f t="shared" si="168"/>
        <v>1.140717170281092E-2</v>
      </c>
      <c r="G1196" s="2">
        <f t="shared" si="168"/>
        <v>1.7750010138271471E-2</v>
      </c>
      <c r="H1196" s="2">
        <f t="shared" si="166"/>
        <v>0.64265719365508889</v>
      </c>
      <c r="I1196" s="2">
        <f t="shared" si="167"/>
        <v>39.123025555022075</v>
      </c>
    </row>
    <row r="1197" spans="1:9" ht="13.5" x14ac:dyDescent="0.25">
      <c r="A1197" s="3">
        <v>43754</v>
      </c>
      <c r="B1197" s="2">
        <v>4.2340999999999998</v>
      </c>
      <c r="C1197" s="2">
        <f t="shared" si="162"/>
        <v>-5.9000000000004604E-3</v>
      </c>
      <c r="D1197" s="2">
        <f t="shared" si="163"/>
        <v>0</v>
      </c>
      <c r="E1197" s="2">
        <f t="shared" si="164"/>
        <v>5.9000000000004604E-3</v>
      </c>
      <c r="F1197" s="2">
        <f t="shared" ref="F1197:G1212" si="169">((F1196*13)+D1197)/14</f>
        <v>1.059237372403871E-2</v>
      </c>
      <c r="G1197" s="2">
        <f t="shared" si="169"/>
        <v>1.6903580842680684E-2</v>
      </c>
      <c r="H1197" s="2">
        <f t="shared" si="166"/>
        <v>0.62663490195482741</v>
      </c>
      <c r="I1197" s="2">
        <f t="shared" si="167"/>
        <v>38.523389680238729</v>
      </c>
    </row>
    <row r="1198" spans="1:9" ht="13.5" x14ac:dyDescent="0.25">
      <c r="A1198" s="3">
        <v>43755</v>
      </c>
      <c r="B1198" s="2">
        <v>4.2458</v>
      </c>
      <c r="C1198" s="2">
        <f t="shared" si="162"/>
        <v>1.1700000000000266E-2</v>
      </c>
      <c r="D1198" s="2">
        <f t="shared" si="163"/>
        <v>1.1700000000000266E-2</v>
      </c>
      <c r="E1198" s="2">
        <f t="shared" si="164"/>
        <v>0</v>
      </c>
      <c r="F1198" s="2">
        <f t="shared" si="169"/>
        <v>1.0671489886607393E-2</v>
      </c>
      <c r="G1198" s="2">
        <f t="shared" si="169"/>
        <v>1.5696182211060634E-2</v>
      </c>
      <c r="H1198" s="2">
        <f t="shared" si="166"/>
        <v>0.67987805844197646</v>
      </c>
      <c r="I1198" s="2">
        <f t="shared" si="167"/>
        <v>40.471869670857998</v>
      </c>
    </row>
    <row r="1199" spans="1:9" ht="13.5" x14ac:dyDescent="0.25">
      <c r="A1199" s="3">
        <v>43756</v>
      </c>
      <c r="B1199" s="2">
        <v>4.2458</v>
      </c>
      <c r="C1199" s="2">
        <f t="shared" si="162"/>
        <v>0</v>
      </c>
      <c r="D1199" s="2">
        <f t="shared" si="163"/>
        <v>0</v>
      </c>
      <c r="E1199" s="2">
        <f t="shared" si="164"/>
        <v>0</v>
      </c>
      <c r="F1199" s="2">
        <f t="shared" si="169"/>
        <v>9.9092406089925783E-3</v>
      </c>
      <c r="G1199" s="2">
        <f t="shared" si="169"/>
        <v>1.4575026338842017E-2</v>
      </c>
      <c r="H1199" s="2">
        <f t="shared" si="166"/>
        <v>0.67987805844197646</v>
      </c>
      <c r="I1199" s="2">
        <f t="shared" si="167"/>
        <v>40.471869670857998</v>
      </c>
    </row>
    <row r="1200" spans="1:9" ht="13.5" x14ac:dyDescent="0.25">
      <c r="A1200" s="3">
        <v>43759</v>
      </c>
      <c r="B1200" s="2">
        <v>4.24</v>
      </c>
      <c r="C1200" s="2">
        <f t="shared" si="162"/>
        <v>-5.7999999999998053E-3</v>
      </c>
      <c r="D1200" s="2">
        <f t="shared" si="163"/>
        <v>0</v>
      </c>
      <c r="E1200" s="2">
        <f t="shared" si="164"/>
        <v>5.7999999999998053E-3</v>
      </c>
      <c r="F1200" s="2">
        <f t="shared" si="169"/>
        <v>9.2014377083502498E-3</v>
      </c>
      <c r="G1200" s="2">
        <f t="shared" si="169"/>
        <v>1.3948238743210429E-2</v>
      </c>
      <c r="H1200" s="2">
        <f t="shared" si="166"/>
        <v>0.65968455786786884</v>
      </c>
      <c r="I1200" s="2">
        <f t="shared" si="167"/>
        <v>39.747586656788535</v>
      </c>
    </row>
    <row r="1201" spans="1:9" ht="13.5" x14ac:dyDescent="0.25">
      <c r="A1201" s="3">
        <v>43760</v>
      </c>
      <c r="B1201" s="2">
        <v>4.2340999999999998</v>
      </c>
      <c r="C1201" s="2">
        <f t="shared" si="162"/>
        <v>-5.9000000000004604E-3</v>
      </c>
      <c r="D1201" s="2">
        <f t="shared" si="163"/>
        <v>0</v>
      </c>
      <c r="E1201" s="2">
        <f t="shared" si="164"/>
        <v>5.9000000000004604E-3</v>
      </c>
      <c r="F1201" s="2">
        <f t="shared" si="169"/>
        <v>8.5441921577538039E-3</v>
      </c>
      <c r="G1201" s="2">
        <f t="shared" si="169"/>
        <v>1.3373364547266859E-2</v>
      </c>
      <c r="H1201" s="2">
        <f t="shared" si="166"/>
        <v>0.63889622746431429</v>
      </c>
      <c r="I1201" s="2">
        <f t="shared" si="167"/>
        <v>38.983324066393692</v>
      </c>
    </row>
    <row r="1202" spans="1:9" ht="13.5" x14ac:dyDescent="0.25">
      <c r="A1202" s="3">
        <v>43761</v>
      </c>
      <c r="B1202" s="2">
        <v>4.2340999999999998</v>
      </c>
      <c r="C1202" s="2">
        <f t="shared" si="162"/>
        <v>0</v>
      </c>
      <c r="D1202" s="2">
        <f t="shared" si="163"/>
        <v>0</v>
      </c>
      <c r="E1202" s="2">
        <f t="shared" si="164"/>
        <v>0</v>
      </c>
      <c r="F1202" s="2">
        <f t="shared" si="169"/>
        <v>7.9338927179142468E-3</v>
      </c>
      <c r="G1202" s="2">
        <f t="shared" si="169"/>
        <v>1.2418124222462083E-2</v>
      </c>
      <c r="H1202" s="2">
        <f t="shared" si="166"/>
        <v>0.6388962274643144</v>
      </c>
      <c r="I1202" s="2">
        <f t="shared" si="167"/>
        <v>38.983324066393692</v>
      </c>
    </row>
    <row r="1203" spans="1:9" ht="13.5" x14ac:dyDescent="0.25">
      <c r="A1203" s="3">
        <v>43762</v>
      </c>
      <c r="B1203" s="2">
        <v>4.1990999999999996</v>
      </c>
      <c r="C1203" s="2">
        <f t="shared" si="162"/>
        <v>-3.5000000000000142E-2</v>
      </c>
      <c r="D1203" s="2">
        <f t="shared" si="163"/>
        <v>0</v>
      </c>
      <c r="E1203" s="2">
        <f t="shared" si="164"/>
        <v>3.5000000000000142E-2</v>
      </c>
      <c r="F1203" s="2">
        <f t="shared" si="169"/>
        <v>7.3671860952060865E-3</v>
      </c>
      <c r="G1203" s="2">
        <f t="shared" si="169"/>
        <v>1.4031115349429088E-2</v>
      </c>
      <c r="H1203" s="2">
        <f t="shared" si="166"/>
        <v>0.52506061790061831</v>
      </c>
      <c r="I1203" s="2">
        <f t="shared" si="167"/>
        <v>34.428835925447402</v>
      </c>
    </row>
    <row r="1204" spans="1:9" ht="13.5" x14ac:dyDescent="0.25">
      <c r="A1204" s="3">
        <v>43763</v>
      </c>
      <c r="B1204" s="2">
        <v>4.2165999999999997</v>
      </c>
      <c r="C1204" s="2">
        <f t="shared" si="162"/>
        <v>1.7500000000000071E-2</v>
      </c>
      <c r="D1204" s="2">
        <f t="shared" si="163"/>
        <v>1.7500000000000071E-2</v>
      </c>
      <c r="E1204" s="2">
        <f t="shared" si="164"/>
        <v>0</v>
      </c>
      <c r="F1204" s="2">
        <f t="shared" si="169"/>
        <v>8.0909585169770849E-3</v>
      </c>
      <c r="G1204" s="2">
        <f t="shared" si="169"/>
        <v>1.3028892824469868E-2</v>
      </c>
      <c r="H1204" s="2">
        <f t="shared" si="166"/>
        <v>0.62100123364137794</v>
      </c>
      <c r="I1204" s="2">
        <f t="shared" si="167"/>
        <v>38.309732327986929</v>
      </c>
    </row>
    <row r="1205" spans="1:9" ht="13.5" x14ac:dyDescent="0.25">
      <c r="A1205" s="3">
        <v>43766</v>
      </c>
      <c r="B1205" s="2">
        <v>4.2340999999999998</v>
      </c>
      <c r="C1205" s="2">
        <f t="shared" si="162"/>
        <v>1.7500000000000071E-2</v>
      </c>
      <c r="D1205" s="2">
        <f t="shared" si="163"/>
        <v>1.7500000000000071E-2</v>
      </c>
      <c r="E1205" s="2">
        <f t="shared" si="164"/>
        <v>0</v>
      </c>
      <c r="F1205" s="2">
        <f t="shared" si="169"/>
        <v>8.7630329086215829E-3</v>
      </c>
      <c r="G1205" s="2">
        <f t="shared" si="169"/>
        <v>1.2098257622722019E-2</v>
      </c>
      <c r="H1205" s="2">
        <f t="shared" si="166"/>
        <v>0.72432189674681147</v>
      </c>
      <c r="I1205" s="2">
        <f t="shared" si="167"/>
        <v>42.006187946308167</v>
      </c>
    </row>
    <row r="1206" spans="1:9" ht="13.5" x14ac:dyDescent="0.25">
      <c r="A1206" s="3">
        <v>43767</v>
      </c>
      <c r="B1206" s="2">
        <v>4.2282999999999999</v>
      </c>
      <c r="C1206" s="2">
        <f t="shared" si="162"/>
        <v>-5.7999999999998053E-3</v>
      </c>
      <c r="D1206" s="2">
        <f t="shared" si="163"/>
        <v>0</v>
      </c>
      <c r="E1206" s="2">
        <f t="shared" si="164"/>
        <v>5.7999999999998053E-3</v>
      </c>
      <c r="F1206" s="2">
        <f t="shared" si="169"/>
        <v>8.1371019865771835E-3</v>
      </c>
      <c r="G1206" s="2">
        <f t="shared" si="169"/>
        <v>1.164838207824186E-2</v>
      </c>
      <c r="H1206" s="2">
        <f t="shared" si="166"/>
        <v>0.69856070413216997</v>
      </c>
      <c r="I1206" s="2">
        <f t="shared" si="167"/>
        <v>41.12662576219666</v>
      </c>
    </row>
    <row r="1207" spans="1:9" ht="13.5" x14ac:dyDescent="0.25">
      <c r="A1207" s="3">
        <v>43768</v>
      </c>
      <c r="B1207" s="2">
        <v>4.2282999999999999</v>
      </c>
      <c r="C1207" s="2">
        <f t="shared" si="162"/>
        <v>0</v>
      </c>
      <c r="D1207" s="2">
        <f t="shared" si="163"/>
        <v>0</v>
      </c>
      <c r="E1207" s="2">
        <f t="shared" si="164"/>
        <v>0</v>
      </c>
      <c r="F1207" s="2">
        <f t="shared" si="169"/>
        <v>7.5558804161073847E-3</v>
      </c>
      <c r="G1207" s="2">
        <f t="shared" si="169"/>
        <v>1.081635478693887E-2</v>
      </c>
      <c r="H1207" s="2">
        <f t="shared" si="166"/>
        <v>0.69856070413216997</v>
      </c>
      <c r="I1207" s="2">
        <f t="shared" si="167"/>
        <v>41.12662576219666</v>
      </c>
    </row>
    <row r="1208" spans="1:9" ht="13.5" x14ac:dyDescent="0.25">
      <c r="A1208" s="3">
        <v>43769</v>
      </c>
      <c r="B1208" s="2">
        <v>4.2515999999999998</v>
      </c>
      <c r="C1208" s="2">
        <f t="shared" si="162"/>
        <v>2.3299999999999876E-2</v>
      </c>
      <c r="D1208" s="2">
        <f t="shared" si="163"/>
        <v>2.3299999999999876E-2</v>
      </c>
      <c r="E1208" s="2">
        <f t="shared" si="164"/>
        <v>0</v>
      </c>
      <c r="F1208" s="2">
        <f t="shared" si="169"/>
        <v>8.6804603863854194E-3</v>
      </c>
      <c r="G1208" s="2">
        <f t="shared" si="169"/>
        <v>1.0043758016443237E-2</v>
      </c>
      <c r="H1208" s="2">
        <f t="shared" si="166"/>
        <v>0.86426418997491961</v>
      </c>
      <c r="I1208" s="2">
        <f t="shared" si="167"/>
        <v>46.359533944947302</v>
      </c>
    </row>
    <row r="1209" spans="1:9" ht="13.5" x14ac:dyDescent="0.25">
      <c r="A1209" s="3">
        <v>43770</v>
      </c>
      <c r="B1209" s="2">
        <v>4.2282999999999999</v>
      </c>
      <c r="C1209" s="2">
        <f t="shared" si="162"/>
        <v>-2.3299999999999876E-2</v>
      </c>
      <c r="D1209" s="2">
        <f t="shared" si="163"/>
        <v>0</v>
      </c>
      <c r="E1209" s="2">
        <f t="shared" si="164"/>
        <v>2.3299999999999876E-2</v>
      </c>
      <c r="F1209" s="2">
        <f t="shared" si="169"/>
        <v>8.0604275016436036E-3</v>
      </c>
      <c r="G1209" s="2">
        <f t="shared" si="169"/>
        <v>1.099063244384014E-2</v>
      </c>
      <c r="H1209" s="2">
        <f t="shared" si="166"/>
        <v>0.7333906891009887</v>
      </c>
      <c r="I1209" s="2">
        <f t="shared" si="167"/>
        <v>42.309601275253002</v>
      </c>
    </row>
    <row r="1210" spans="1:9" ht="13.5" x14ac:dyDescent="0.25">
      <c r="A1210" s="3">
        <v>43773</v>
      </c>
      <c r="B1210" s="2">
        <v>4.2458</v>
      </c>
      <c r="C1210" s="2">
        <f t="shared" si="162"/>
        <v>1.7500000000000071E-2</v>
      </c>
      <c r="D1210" s="2">
        <f t="shared" si="163"/>
        <v>1.7500000000000071E-2</v>
      </c>
      <c r="E1210" s="2">
        <f t="shared" si="164"/>
        <v>0</v>
      </c>
      <c r="F1210" s="2">
        <f t="shared" si="169"/>
        <v>8.7346826800976368E-3</v>
      </c>
      <c r="G1210" s="2">
        <f t="shared" si="169"/>
        <v>1.020558726928013E-2</v>
      </c>
      <c r="H1210" s="2">
        <f t="shared" si="166"/>
        <v>0.85587261659992198</v>
      </c>
      <c r="I1210" s="2">
        <f t="shared" si="167"/>
        <v>46.116991486621302</v>
      </c>
    </row>
    <row r="1211" spans="1:9" ht="13.5" x14ac:dyDescent="0.25">
      <c r="A1211" s="3">
        <v>43774</v>
      </c>
      <c r="B1211" s="2">
        <v>4.2458</v>
      </c>
      <c r="C1211" s="2">
        <f t="shared" si="162"/>
        <v>0</v>
      </c>
      <c r="D1211" s="2">
        <f t="shared" si="163"/>
        <v>0</v>
      </c>
      <c r="E1211" s="2">
        <f t="shared" si="164"/>
        <v>0</v>
      </c>
      <c r="F1211" s="2">
        <f t="shared" si="169"/>
        <v>8.1107767743763774E-3</v>
      </c>
      <c r="G1211" s="2">
        <f t="shared" si="169"/>
        <v>9.4766167500458347E-3</v>
      </c>
      <c r="H1211" s="2">
        <f t="shared" si="166"/>
        <v>0.85587261659992198</v>
      </c>
      <c r="I1211" s="2">
        <f t="shared" si="167"/>
        <v>46.116991486621302</v>
      </c>
    </row>
    <row r="1212" spans="1:9" ht="13.5" x14ac:dyDescent="0.25">
      <c r="A1212" s="3">
        <v>43775</v>
      </c>
      <c r="B1212" s="2">
        <v>4.2340999999999998</v>
      </c>
      <c r="C1212" s="2">
        <f t="shared" si="162"/>
        <v>-1.1700000000000266E-2</v>
      </c>
      <c r="D1212" s="2">
        <f t="shared" si="163"/>
        <v>0</v>
      </c>
      <c r="E1212" s="2">
        <f t="shared" si="164"/>
        <v>1.1700000000000266E-2</v>
      </c>
      <c r="F1212" s="2">
        <f t="shared" si="169"/>
        <v>7.5314355762066357E-3</v>
      </c>
      <c r="G1212" s="2">
        <f t="shared" si="169"/>
        <v>9.6354298393282935E-3</v>
      </c>
      <c r="H1212" s="2">
        <f t="shared" si="166"/>
        <v>0.78163981283596462</v>
      </c>
      <c r="I1212" s="2">
        <f t="shared" si="167"/>
        <v>43.871932317889332</v>
      </c>
    </row>
    <row r="1213" spans="1:9" ht="13.5" x14ac:dyDescent="0.25">
      <c r="A1213" s="3">
        <v>43776</v>
      </c>
      <c r="B1213" s="2">
        <v>4.2340999999999998</v>
      </c>
      <c r="C1213" s="2">
        <f t="shared" si="162"/>
        <v>0</v>
      </c>
      <c r="D1213" s="2">
        <f t="shared" si="163"/>
        <v>0</v>
      </c>
      <c r="E1213" s="2">
        <f t="shared" si="164"/>
        <v>0</v>
      </c>
      <c r="F1213" s="2">
        <f t="shared" ref="F1213:G1228" si="170">((F1212*13)+D1213)/14</f>
        <v>6.9934758921918758E-3</v>
      </c>
      <c r="G1213" s="2">
        <f t="shared" si="170"/>
        <v>8.9471848508048436E-3</v>
      </c>
      <c r="H1213" s="2">
        <f t="shared" si="166"/>
        <v>0.78163981283596462</v>
      </c>
      <c r="I1213" s="2">
        <f t="shared" si="167"/>
        <v>43.871932317889332</v>
      </c>
    </row>
    <row r="1214" spans="1:9" ht="13.5" x14ac:dyDescent="0.25">
      <c r="A1214" s="3">
        <v>43777</v>
      </c>
      <c r="B1214" s="2">
        <v>4.2458</v>
      </c>
      <c r="C1214" s="2">
        <f t="shared" si="162"/>
        <v>1.1700000000000266E-2</v>
      </c>
      <c r="D1214" s="2">
        <f t="shared" si="163"/>
        <v>1.1700000000000266E-2</v>
      </c>
      <c r="E1214" s="2">
        <f t="shared" si="164"/>
        <v>0</v>
      </c>
      <c r="F1214" s="2">
        <f t="shared" si="170"/>
        <v>7.3296561856067612E-3</v>
      </c>
      <c r="G1214" s="2">
        <f t="shared" si="170"/>
        <v>8.3081002186044979E-3</v>
      </c>
      <c r="H1214" s="2">
        <f t="shared" si="166"/>
        <v>0.88223011190853395</v>
      </c>
      <c r="I1214" s="2">
        <f t="shared" si="167"/>
        <v>46.871533205574679</v>
      </c>
    </row>
    <row r="1215" spans="1:9" ht="13.5" x14ac:dyDescent="0.25">
      <c r="A1215" s="3">
        <v>43780</v>
      </c>
      <c r="B1215" s="2">
        <v>4.2515999999999998</v>
      </c>
      <c r="C1215" s="2">
        <f t="shared" si="162"/>
        <v>5.7999999999998053E-3</v>
      </c>
      <c r="D1215" s="2">
        <f t="shared" si="163"/>
        <v>5.7999999999998053E-3</v>
      </c>
      <c r="E1215" s="2">
        <f t="shared" si="164"/>
        <v>0</v>
      </c>
      <c r="F1215" s="2">
        <f t="shared" si="170"/>
        <v>7.2203950294919784E-3</v>
      </c>
      <c r="G1215" s="2">
        <f t="shared" si="170"/>
        <v>7.7146644887041765E-3</v>
      </c>
      <c r="H1215" s="2">
        <f t="shared" si="166"/>
        <v>0.93593117886903465</v>
      </c>
      <c r="I1215" s="2">
        <f t="shared" si="167"/>
        <v>48.345271210302165</v>
      </c>
    </row>
    <row r="1216" spans="1:9" ht="13.5" x14ac:dyDescent="0.25">
      <c r="A1216" s="3">
        <v>43781</v>
      </c>
      <c r="B1216" s="2">
        <v>4.3216999999999999</v>
      </c>
      <c r="C1216" s="2">
        <f t="shared" si="162"/>
        <v>7.0100000000000051E-2</v>
      </c>
      <c r="D1216" s="2">
        <f t="shared" si="163"/>
        <v>7.0100000000000051E-2</v>
      </c>
      <c r="E1216" s="2">
        <f t="shared" si="164"/>
        <v>0</v>
      </c>
      <c r="F1216" s="2">
        <f t="shared" si="170"/>
        <v>1.1711795384528269E-2</v>
      </c>
      <c r="G1216" s="2">
        <f t="shared" si="170"/>
        <v>7.1636170252253068E-3</v>
      </c>
      <c r="H1216" s="2">
        <f t="shared" si="166"/>
        <v>1.6348997082461867</v>
      </c>
      <c r="I1216" s="2">
        <f t="shared" si="167"/>
        <v>62.047891353496368</v>
      </c>
    </row>
    <row r="1217" spans="1:9" ht="13.5" x14ac:dyDescent="0.25">
      <c r="A1217" s="3">
        <v>43782</v>
      </c>
      <c r="B1217" s="2">
        <v>4.3742999999999999</v>
      </c>
      <c r="C1217" s="2">
        <f t="shared" si="162"/>
        <v>5.259999999999998E-2</v>
      </c>
      <c r="D1217" s="2">
        <f t="shared" si="163"/>
        <v>5.259999999999998E-2</v>
      </c>
      <c r="E1217" s="2">
        <f t="shared" si="164"/>
        <v>0</v>
      </c>
      <c r="F1217" s="2">
        <f t="shared" si="170"/>
        <v>1.4632381428490535E-2</v>
      </c>
      <c r="G1217" s="2">
        <f t="shared" si="170"/>
        <v>6.651930094852071E-3</v>
      </c>
      <c r="H1217" s="2">
        <f t="shared" si="166"/>
        <v>2.1997196632920923</v>
      </c>
      <c r="I1217" s="2">
        <f t="shared" si="167"/>
        <v>68.74726209698224</v>
      </c>
    </row>
    <row r="1218" spans="1:9" ht="13.5" x14ac:dyDescent="0.25">
      <c r="A1218" s="3">
        <v>43783</v>
      </c>
      <c r="B1218" s="2">
        <v>4.3509000000000002</v>
      </c>
      <c r="C1218" s="2">
        <f t="shared" si="162"/>
        <v>-2.3399999999999643E-2</v>
      </c>
      <c r="D1218" s="2">
        <f t="shared" si="163"/>
        <v>0</v>
      </c>
      <c r="E1218" s="2">
        <f t="shared" si="164"/>
        <v>2.3399999999999643E-2</v>
      </c>
      <c r="F1218" s="2">
        <f t="shared" si="170"/>
        <v>1.3587211326455498E-2</v>
      </c>
      <c r="G1218" s="2">
        <f t="shared" si="170"/>
        <v>7.8482208023626116E-3</v>
      </c>
      <c r="H1218" s="2">
        <f t="shared" si="166"/>
        <v>1.7312473321807196</v>
      </c>
      <c r="I1218" s="2">
        <f t="shared" si="167"/>
        <v>63.386691925788853</v>
      </c>
    </row>
    <row r="1219" spans="1:9" ht="13.5" x14ac:dyDescent="0.25">
      <c r="A1219" s="3">
        <v>43784</v>
      </c>
      <c r="B1219" s="2">
        <v>4.3684000000000003</v>
      </c>
      <c r="C1219" s="2">
        <f t="shared" ref="C1219:C1282" si="171">B1219-B1218</f>
        <v>1.7500000000000071E-2</v>
      </c>
      <c r="D1219" s="2">
        <f t="shared" ref="D1219:D1282" si="172">IF(C1219&gt;0,C1219,0)</f>
        <v>1.7500000000000071E-2</v>
      </c>
      <c r="E1219" s="2">
        <f t="shared" ref="E1219:E1282" si="173">IF(C1219&lt;0,-C1219,0)</f>
        <v>0</v>
      </c>
      <c r="F1219" s="2">
        <f t="shared" si="170"/>
        <v>1.3866696231708681E-2</v>
      </c>
      <c r="G1219" s="2">
        <f t="shared" si="170"/>
        <v>7.2876336021938538E-3</v>
      </c>
      <c r="H1219" s="2">
        <f t="shared" si="166"/>
        <v>1.902770774251642</v>
      </c>
      <c r="I1219" s="2">
        <f t="shared" si="167"/>
        <v>65.550156117380368</v>
      </c>
    </row>
    <row r="1220" spans="1:9" ht="13.5" x14ac:dyDescent="0.25">
      <c r="A1220" s="3">
        <v>43787</v>
      </c>
      <c r="B1220" s="2">
        <v>4.3509000000000002</v>
      </c>
      <c r="C1220" s="2">
        <f t="shared" si="171"/>
        <v>-1.7500000000000071E-2</v>
      </c>
      <c r="D1220" s="2">
        <f t="shared" si="172"/>
        <v>0</v>
      </c>
      <c r="E1220" s="2">
        <f t="shared" si="173"/>
        <v>1.7500000000000071E-2</v>
      </c>
      <c r="F1220" s="2">
        <f t="shared" si="170"/>
        <v>1.2876217929443776E-2</v>
      </c>
      <c r="G1220" s="2">
        <f t="shared" si="170"/>
        <v>8.0170883448942975E-3</v>
      </c>
      <c r="H1220" s="2">
        <f t="shared" si="166"/>
        <v>1.6060965497086017</v>
      </c>
      <c r="I1220" s="2">
        <f t="shared" si="167"/>
        <v>61.628436210016311</v>
      </c>
    </row>
    <row r="1221" spans="1:9" ht="13.5" x14ac:dyDescent="0.25">
      <c r="A1221" s="3">
        <v>43788</v>
      </c>
      <c r="B1221" s="2">
        <v>4.3509000000000002</v>
      </c>
      <c r="C1221" s="2">
        <f t="shared" si="171"/>
        <v>0</v>
      </c>
      <c r="D1221" s="2">
        <f t="shared" si="172"/>
        <v>0</v>
      </c>
      <c r="E1221" s="2">
        <f t="shared" si="173"/>
        <v>0</v>
      </c>
      <c r="F1221" s="2">
        <f t="shared" si="170"/>
        <v>1.1956488077340649E-2</v>
      </c>
      <c r="G1221" s="2">
        <f t="shared" si="170"/>
        <v>7.4444391774018473E-3</v>
      </c>
      <c r="H1221" s="2">
        <f t="shared" si="166"/>
        <v>1.6060965497086019</v>
      </c>
      <c r="I1221" s="2">
        <f t="shared" si="167"/>
        <v>61.628436210016318</v>
      </c>
    </row>
    <row r="1222" spans="1:9" ht="13.5" x14ac:dyDescent="0.25">
      <c r="A1222" s="3">
        <v>43789</v>
      </c>
      <c r="B1222" s="2">
        <v>4.3509000000000002</v>
      </c>
      <c r="C1222" s="2">
        <f t="shared" si="171"/>
        <v>0</v>
      </c>
      <c r="D1222" s="2">
        <f t="shared" si="172"/>
        <v>0</v>
      </c>
      <c r="E1222" s="2">
        <f t="shared" si="173"/>
        <v>0</v>
      </c>
      <c r="F1222" s="2">
        <f t="shared" si="170"/>
        <v>1.110245321467346E-2</v>
      </c>
      <c r="G1222" s="2">
        <f t="shared" si="170"/>
        <v>6.9126935218731438E-3</v>
      </c>
      <c r="H1222" s="2">
        <f t="shared" si="166"/>
        <v>1.6060965497086019</v>
      </c>
      <c r="I1222" s="2">
        <f t="shared" si="167"/>
        <v>61.628436210016318</v>
      </c>
    </row>
    <row r="1223" spans="1:9" ht="13.5" x14ac:dyDescent="0.25">
      <c r="A1223" s="3">
        <v>43790</v>
      </c>
      <c r="B1223" s="2">
        <v>4.2925000000000004</v>
      </c>
      <c r="C1223" s="2">
        <f t="shared" si="171"/>
        <v>-5.8399999999999785E-2</v>
      </c>
      <c r="D1223" s="2">
        <f t="shared" si="172"/>
        <v>0</v>
      </c>
      <c r="E1223" s="2">
        <f t="shared" si="173"/>
        <v>5.8399999999999785E-2</v>
      </c>
      <c r="F1223" s="2">
        <f t="shared" si="170"/>
        <v>1.0309420842196784E-2</v>
      </c>
      <c r="G1223" s="2">
        <f t="shared" si="170"/>
        <v>1.0590358270310759E-2</v>
      </c>
      <c r="H1223" s="2">
        <f t="shared" si="166"/>
        <v>0.97347233956177281</v>
      </c>
      <c r="I1223" s="2">
        <f t="shared" si="167"/>
        <v>49.327893786337086</v>
      </c>
    </row>
    <row r="1224" spans="1:9" ht="13.5" x14ac:dyDescent="0.25">
      <c r="A1224" s="3">
        <v>43791</v>
      </c>
      <c r="B1224" s="2">
        <v>4.2458</v>
      </c>
      <c r="C1224" s="2">
        <f t="shared" si="171"/>
        <v>-4.6700000000000408E-2</v>
      </c>
      <c r="D1224" s="2">
        <f t="shared" si="172"/>
        <v>0</v>
      </c>
      <c r="E1224" s="2">
        <f t="shared" si="173"/>
        <v>4.6700000000000408E-2</v>
      </c>
      <c r="F1224" s="2">
        <f t="shared" si="170"/>
        <v>9.5730336391827275E-3</v>
      </c>
      <c r="G1224" s="2">
        <f t="shared" si="170"/>
        <v>1.316961839386002E-2</v>
      </c>
      <c r="H1224" s="2">
        <f t="shared" si="166"/>
        <v>0.72690288760727462</v>
      </c>
      <c r="I1224" s="2">
        <f t="shared" si="167"/>
        <v>42.092864215105998</v>
      </c>
    </row>
    <row r="1225" spans="1:9" ht="13.5" x14ac:dyDescent="0.25">
      <c r="A1225" s="3">
        <v>43794</v>
      </c>
      <c r="B1225" s="2">
        <v>4.3216999999999999</v>
      </c>
      <c r="C1225" s="2">
        <f t="shared" si="171"/>
        <v>7.5899999999999856E-2</v>
      </c>
      <c r="D1225" s="2">
        <f t="shared" si="172"/>
        <v>7.5899999999999856E-2</v>
      </c>
      <c r="E1225" s="2">
        <f t="shared" si="173"/>
        <v>0</v>
      </c>
      <c r="F1225" s="2">
        <f t="shared" si="170"/>
        <v>1.4310674093526808E-2</v>
      </c>
      <c r="G1225" s="2">
        <f t="shared" si="170"/>
        <v>1.2228931365727161E-2</v>
      </c>
      <c r="H1225" s="2">
        <f t="shared" si="166"/>
        <v>1.1702309601339285</v>
      </c>
      <c r="I1225" s="2">
        <f t="shared" si="167"/>
        <v>53.921954926940664</v>
      </c>
    </row>
    <row r="1226" spans="1:9" ht="13.5" x14ac:dyDescent="0.25">
      <c r="A1226" s="3">
        <v>43795</v>
      </c>
      <c r="B1226" s="2">
        <v>4.3216999999999999</v>
      </c>
      <c r="C1226" s="2">
        <f t="shared" si="171"/>
        <v>0</v>
      </c>
      <c r="D1226" s="2">
        <f t="shared" si="172"/>
        <v>0</v>
      </c>
      <c r="E1226" s="2">
        <f t="shared" si="173"/>
        <v>0</v>
      </c>
      <c r="F1226" s="2">
        <f t="shared" si="170"/>
        <v>1.3288483086846322E-2</v>
      </c>
      <c r="G1226" s="2">
        <f t="shared" si="170"/>
        <v>1.135543626817522E-2</v>
      </c>
      <c r="H1226" s="2">
        <f t="shared" si="166"/>
        <v>1.1702309601339285</v>
      </c>
      <c r="I1226" s="2">
        <f t="shared" si="167"/>
        <v>53.921954926940664</v>
      </c>
    </row>
    <row r="1227" spans="1:9" ht="13.5" x14ac:dyDescent="0.25">
      <c r="A1227" s="3">
        <v>43796</v>
      </c>
      <c r="B1227" s="2">
        <v>4.3216999999999999</v>
      </c>
      <c r="C1227" s="2">
        <f t="shared" si="171"/>
        <v>0</v>
      </c>
      <c r="D1227" s="2">
        <f t="shared" si="172"/>
        <v>0</v>
      </c>
      <c r="E1227" s="2">
        <f t="shared" si="173"/>
        <v>0</v>
      </c>
      <c r="F1227" s="2">
        <f t="shared" si="170"/>
        <v>1.2339305723500156E-2</v>
      </c>
      <c r="G1227" s="2">
        <f t="shared" si="170"/>
        <v>1.0544333677591276E-2</v>
      </c>
      <c r="H1227" s="2">
        <f t="shared" si="166"/>
        <v>1.1702309601339285</v>
      </c>
      <c r="I1227" s="2">
        <f t="shared" si="167"/>
        <v>53.921954926940664</v>
      </c>
    </row>
    <row r="1228" spans="1:9" ht="13.5" x14ac:dyDescent="0.25">
      <c r="A1228" s="3">
        <v>43797</v>
      </c>
      <c r="B1228" s="2">
        <v>4.3159000000000001</v>
      </c>
      <c r="C1228" s="2">
        <f t="shared" si="171"/>
        <v>-5.7999999999998053E-3</v>
      </c>
      <c r="D1228" s="2">
        <f t="shared" si="172"/>
        <v>0</v>
      </c>
      <c r="E1228" s="2">
        <f t="shared" si="173"/>
        <v>5.7999999999998053E-3</v>
      </c>
      <c r="F1228" s="2">
        <f t="shared" si="170"/>
        <v>1.1457926743250146E-2</v>
      </c>
      <c r="G1228" s="2">
        <f t="shared" si="170"/>
        <v>1.0205452700620456E-2</v>
      </c>
      <c r="H1228" s="2">
        <f t="shared" si="166"/>
        <v>1.1227259661448965</v>
      </c>
      <c r="I1228" s="2">
        <f t="shared" si="167"/>
        <v>52.890763294514656</v>
      </c>
    </row>
    <row r="1229" spans="1:9" ht="13.5" x14ac:dyDescent="0.25">
      <c r="A1229" s="3">
        <v>43798</v>
      </c>
      <c r="B1229" s="2">
        <v>4.3159000000000001</v>
      </c>
      <c r="C1229" s="2">
        <f t="shared" si="171"/>
        <v>0</v>
      </c>
      <c r="D1229" s="2">
        <f t="shared" si="172"/>
        <v>0</v>
      </c>
      <c r="E1229" s="2">
        <f t="shared" si="173"/>
        <v>0</v>
      </c>
      <c r="F1229" s="2">
        <f t="shared" ref="F1229:G1244" si="174">((F1228*13)+D1229)/14</f>
        <v>1.0639503404446565E-2</v>
      </c>
      <c r="G1229" s="2">
        <f t="shared" si="174"/>
        <v>9.476491793433281E-3</v>
      </c>
      <c r="H1229" s="2">
        <f t="shared" si="166"/>
        <v>1.1227259661448967</v>
      </c>
      <c r="I1229" s="2">
        <f t="shared" si="167"/>
        <v>52.890763294514656</v>
      </c>
    </row>
    <row r="1230" spans="1:9" ht="13.5" x14ac:dyDescent="0.25">
      <c r="A1230" s="3">
        <v>43801</v>
      </c>
      <c r="B1230" s="2">
        <v>4.3159000000000001</v>
      </c>
      <c r="C1230" s="2">
        <f t="shared" si="171"/>
        <v>0</v>
      </c>
      <c r="D1230" s="2">
        <f t="shared" si="172"/>
        <v>0</v>
      </c>
      <c r="E1230" s="2">
        <f t="shared" si="173"/>
        <v>0</v>
      </c>
      <c r="F1230" s="2">
        <f t="shared" si="174"/>
        <v>9.8795388755575243E-3</v>
      </c>
      <c r="G1230" s="2">
        <f t="shared" si="174"/>
        <v>8.7995995224737604E-3</v>
      </c>
      <c r="H1230" s="2">
        <f t="shared" si="166"/>
        <v>1.1227259661448967</v>
      </c>
      <c r="I1230" s="2">
        <f t="shared" si="167"/>
        <v>52.890763294514656</v>
      </c>
    </row>
    <row r="1231" spans="1:9" ht="13.5" x14ac:dyDescent="0.25">
      <c r="A1231" s="3">
        <v>43802</v>
      </c>
      <c r="B1231" s="2">
        <v>4.3451000000000004</v>
      </c>
      <c r="C1231" s="2">
        <f t="shared" si="171"/>
        <v>2.9200000000000337E-2</v>
      </c>
      <c r="D1231" s="2">
        <f t="shared" si="172"/>
        <v>2.9200000000000337E-2</v>
      </c>
      <c r="E1231" s="2">
        <f t="shared" si="173"/>
        <v>0</v>
      </c>
      <c r="F1231" s="2">
        <f t="shared" si="174"/>
        <v>1.1259571813017724E-2</v>
      </c>
      <c r="G1231" s="2">
        <f t="shared" si="174"/>
        <v>8.1710566994399204E-3</v>
      </c>
      <c r="H1231" s="2">
        <f t="shared" si="166"/>
        <v>1.3779823378033227</v>
      </c>
      <c r="I1231" s="2">
        <f t="shared" si="167"/>
        <v>57.947543003041943</v>
      </c>
    </row>
    <row r="1232" spans="1:9" ht="13.5" x14ac:dyDescent="0.25">
      <c r="A1232" s="3">
        <v>43803</v>
      </c>
      <c r="B1232" s="2">
        <v>4.3216999999999999</v>
      </c>
      <c r="C1232" s="2">
        <f t="shared" si="171"/>
        <v>-2.3400000000000531E-2</v>
      </c>
      <c r="D1232" s="2">
        <f t="shared" si="172"/>
        <v>0</v>
      </c>
      <c r="E1232" s="2">
        <f t="shared" si="173"/>
        <v>2.3400000000000531E-2</v>
      </c>
      <c r="F1232" s="2">
        <f t="shared" si="174"/>
        <v>1.0455316683516458E-2</v>
      </c>
      <c r="G1232" s="2">
        <f t="shared" si="174"/>
        <v>9.2588383637656792E-3</v>
      </c>
      <c r="H1232" s="2">
        <f t="shared" si="166"/>
        <v>1.1292255327010761</v>
      </c>
      <c r="I1232" s="2">
        <f t="shared" si="167"/>
        <v>53.034566576353804</v>
      </c>
    </row>
    <row r="1233" spans="1:9" ht="13.5" x14ac:dyDescent="0.25">
      <c r="A1233" s="3">
        <v>43804</v>
      </c>
      <c r="B1233" s="2">
        <v>4.2925000000000004</v>
      </c>
      <c r="C1233" s="2">
        <f t="shared" si="171"/>
        <v>-2.9199999999999449E-2</v>
      </c>
      <c r="D1233" s="2">
        <f t="shared" si="172"/>
        <v>0</v>
      </c>
      <c r="E1233" s="2">
        <f t="shared" si="173"/>
        <v>2.9199999999999449E-2</v>
      </c>
      <c r="F1233" s="2">
        <f t="shared" si="174"/>
        <v>9.7085083489795686E-3</v>
      </c>
      <c r="G1233" s="2">
        <f t="shared" si="174"/>
        <v>1.0683207052068091E-2</v>
      </c>
      <c r="H1233" s="2">
        <f t="shared" ref="H1233:H1296" si="175">F1233/G1233</f>
        <v>0.90876347352082465</v>
      </c>
      <c r="I1233" s="2">
        <f t="shared" ref="I1233:I1296" si="176">IF(G1233=0,100,100-(100/(1+H1233)))</f>
        <v>47.610062018032956</v>
      </c>
    </row>
    <row r="1234" spans="1:9" ht="13.5" x14ac:dyDescent="0.25">
      <c r="A1234" s="3">
        <v>43805</v>
      </c>
      <c r="B1234" s="2">
        <v>4.3451000000000004</v>
      </c>
      <c r="C1234" s="2">
        <f t="shared" si="171"/>
        <v>5.259999999999998E-2</v>
      </c>
      <c r="D1234" s="2">
        <f t="shared" si="172"/>
        <v>5.259999999999998E-2</v>
      </c>
      <c r="E1234" s="2">
        <f t="shared" si="173"/>
        <v>0</v>
      </c>
      <c r="F1234" s="2">
        <f t="shared" si="174"/>
        <v>1.2772186324052455E-2</v>
      </c>
      <c r="G1234" s="2">
        <f t="shared" si="174"/>
        <v>9.9201208340632275E-3</v>
      </c>
      <c r="H1234" s="2">
        <f t="shared" si="175"/>
        <v>1.2875030997803922</v>
      </c>
      <c r="I1234" s="2">
        <f t="shared" si="176"/>
        <v>56.284212244520965</v>
      </c>
    </row>
    <row r="1235" spans="1:9" ht="13.5" x14ac:dyDescent="0.25">
      <c r="A1235" s="3">
        <v>43808</v>
      </c>
      <c r="B1235" s="2">
        <v>4.3216999999999999</v>
      </c>
      <c r="C1235" s="2">
        <f t="shared" si="171"/>
        <v>-2.3400000000000531E-2</v>
      </c>
      <c r="D1235" s="2">
        <f t="shared" si="172"/>
        <v>0</v>
      </c>
      <c r="E1235" s="2">
        <f t="shared" si="173"/>
        <v>2.3400000000000531E-2</v>
      </c>
      <c r="F1235" s="2">
        <f t="shared" si="174"/>
        <v>1.1859887300905852E-2</v>
      </c>
      <c r="G1235" s="2">
        <f t="shared" si="174"/>
        <v>1.0882969345915891E-2</v>
      </c>
      <c r="H1235" s="2">
        <f t="shared" si="175"/>
        <v>1.0897657545416659</v>
      </c>
      <c r="I1235" s="2">
        <f t="shared" si="176"/>
        <v>52.147746807185897</v>
      </c>
    </row>
    <row r="1236" spans="1:9" ht="13.5" x14ac:dyDescent="0.25">
      <c r="A1236" s="3">
        <v>43809</v>
      </c>
      <c r="B1236" s="2">
        <v>4.3216999999999999</v>
      </c>
      <c r="C1236" s="2">
        <f t="shared" si="171"/>
        <v>0</v>
      </c>
      <c r="D1236" s="2">
        <f t="shared" si="172"/>
        <v>0</v>
      </c>
      <c r="E1236" s="2">
        <f t="shared" si="173"/>
        <v>0</v>
      </c>
      <c r="F1236" s="2">
        <f t="shared" si="174"/>
        <v>1.1012752493698291E-2</v>
      </c>
      <c r="G1236" s="2">
        <f t="shared" si="174"/>
        <v>1.0105614392636185E-2</v>
      </c>
      <c r="H1236" s="2">
        <f t="shared" si="175"/>
        <v>1.0897657545416659</v>
      </c>
      <c r="I1236" s="2">
        <f t="shared" si="176"/>
        <v>52.147746807185897</v>
      </c>
    </row>
    <row r="1237" spans="1:9" ht="13.5" x14ac:dyDescent="0.25">
      <c r="A1237" s="3">
        <v>43810</v>
      </c>
      <c r="B1237" s="2">
        <v>4.2925000000000004</v>
      </c>
      <c r="C1237" s="2">
        <f t="shared" si="171"/>
        <v>-2.9199999999999449E-2</v>
      </c>
      <c r="D1237" s="2">
        <f t="shared" si="172"/>
        <v>0</v>
      </c>
      <c r="E1237" s="2">
        <f t="shared" si="173"/>
        <v>2.9199999999999449E-2</v>
      </c>
      <c r="F1237" s="2">
        <f t="shared" si="174"/>
        <v>1.0226127315576984E-2</v>
      </c>
      <c r="G1237" s="2">
        <f t="shared" si="174"/>
        <v>1.1469499078876417E-2</v>
      </c>
      <c r="H1237" s="2">
        <f t="shared" si="175"/>
        <v>0.89159319384842428</v>
      </c>
      <c r="I1237" s="2">
        <f t="shared" si="176"/>
        <v>47.134510567490906</v>
      </c>
    </row>
    <row r="1238" spans="1:9" ht="13.5" x14ac:dyDescent="0.25">
      <c r="A1238" s="3">
        <v>43811</v>
      </c>
      <c r="B1238" s="2">
        <v>4.3216999999999999</v>
      </c>
      <c r="C1238" s="2">
        <f t="shared" si="171"/>
        <v>2.9199999999999449E-2</v>
      </c>
      <c r="D1238" s="2">
        <f t="shared" si="172"/>
        <v>2.9199999999999449E-2</v>
      </c>
      <c r="E1238" s="2">
        <f t="shared" si="173"/>
        <v>0</v>
      </c>
      <c r="F1238" s="2">
        <f t="shared" si="174"/>
        <v>1.1581403935892876E-2</v>
      </c>
      <c r="G1238" s="2">
        <f t="shared" si="174"/>
        <v>1.0650249144670958E-2</v>
      </c>
      <c r="H1238" s="2">
        <f t="shared" si="175"/>
        <v>1.0874303294292262</v>
      </c>
      <c r="I1238" s="2">
        <f t="shared" si="176"/>
        <v>52.094209521549224</v>
      </c>
    </row>
    <row r="1239" spans="1:9" ht="13.5" x14ac:dyDescent="0.25">
      <c r="A1239" s="3">
        <v>43812</v>
      </c>
      <c r="B1239" s="2">
        <v>4.3159000000000001</v>
      </c>
      <c r="C1239" s="2">
        <f t="shared" si="171"/>
        <v>-5.7999999999998053E-3</v>
      </c>
      <c r="D1239" s="2">
        <f t="shared" si="172"/>
        <v>0</v>
      </c>
      <c r="E1239" s="2">
        <f t="shared" si="173"/>
        <v>5.7999999999998053E-3</v>
      </c>
      <c r="F1239" s="2">
        <f t="shared" si="174"/>
        <v>1.0754160797614815E-2</v>
      </c>
      <c r="G1239" s="2">
        <f t="shared" si="174"/>
        <v>1.0303802777194447E-2</v>
      </c>
      <c r="H1239" s="2">
        <f t="shared" si="175"/>
        <v>1.0437079426070879</v>
      </c>
      <c r="I1239" s="2">
        <f t="shared" si="176"/>
        <v>51.069329469633786</v>
      </c>
    </row>
    <row r="1240" spans="1:9" ht="13.5" x14ac:dyDescent="0.25">
      <c r="A1240" s="3">
        <v>43815</v>
      </c>
      <c r="B1240" s="2">
        <v>4.3159000000000001</v>
      </c>
      <c r="C1240" s="2">
        <f t="shared" si="171"/>
        <v>0</v>
      </c>
      <c r="D1240" s="2">
        <f t="shared" si="172"/>
        <v>0</v>
      </c>
      <c r="E1240" s="2">
        <f t="shared" si="173"/>
        <v>0</v>
      </c>
      <c r="F1240" s="2">
        <f t="shared" si="174"/>
        <v>9.9860064549280435E-3</v>
      </c>
      <c r="G1240" s="2">
        <f t="shared" si="174"/>
        <v>9.5678168645376999E-3</v>
      </c>
      <c r="H1240" s="2">
        <f t="shared" si="175"/>
        <v>1.0437079426070881</v>
      </c>
      <c r="I1240" s="2">
        <f t="shared" si="176"/>
        <v>51.069329469633786</v>
      </c>
    </row>
    <row r="1241" spans="1:9" ht="13.5" x14ac:dyDescent="0.25">
      <c r="A1241" s="3">
        <v>43816</v>
      </c>
      <c r="B1241" s="2">
        <v>4.2925000000000004</v>
      </c>
      <c r="C1241" s="2">
        <f t="shared" si="171"/>
        <v>-2.3399999999999643E-2</v>
      </c>
      <c r="D1241" s="2">
        <f t="shared" si="172"/>
        <v>0</v>
      </c>
      <c r="E1241" s="2">
        <f t="shared" si="173"/>
        <v>2.3399999999999643E-2</v>
      </c>
      <c r="F1241" s="2">
        <f t="shared" si="174"/>
        <v>9.2727202795760411E-3</v>
      </c>
      <c r="G1241" s="2">
        <f t="shared" si="174"/>
        <v>1.0555829945642125E-2</v>
      </c>
      <c r="H1241" s="2">
        <f t="shared" si="175"/>
        <v>0.87844540195574072</v>
      </c>
      <c r="I1241" s="2">
        <f t="shared" si="176"/>
        <v>46.764489457140925</v>
      </c>
    </row>
    <row r="1242" spans="1:9" ht="13.5" x14ac:dyDescent="0.25">
      <c r="A1242" s="3">
        <v>43817</v>
      </c>
      <c r="B1242" s="2">
        <v>4.2925000000000004</v>
      </c>
      <c r="C1242" s="2">
        <f t="shared" si="171"/>
        <v>0</v>
      </c>
      <c r="D1242" s="2">
        <f t="shared" si="172"/>
        <v>0</v>
      </c>
      <c r="E1242" s="2">
        <f t="shared" si="173"/>
        <v>0</v>
      </c>
      <c r="F1242" s="2">
        <f t="shared" si="174"/>
        <v>8.6103831167491807E-3</v>
      </c>
      <c r="G1242" s="2">
        <f t="shared" si="174"/>
        <v>9.8018420923819717E-3</v>
      </c>
      <c r="H1242" s="2">
        <f t="shared" si="175"/>
        <v>0.87844540195574083</v>
      </c>
      <c r="I1242" s="2">
        <f t="shared" si="176"/>
        <v>46.764489457140925</v>
      </c>
    </row>
    <row r="1243" spans="1:9" ht="13.5" x14ac:dyDescent="0.25">
      <c r="A1243" s="3">
        <v>43818</v>
      </c>
      <c r="B1243" s="2">
        <v>4.2925000000000004</v>
      </c>
      <c r="C1243" s="2">
        <f t="shared" si="171"/>
        <v>0</v>
      </c>
      <c r="D1243" s="2">
        <f t="shared" si="172"/>
        <v>0</v>
      </c>
      <c r="E1243" s="2">
        <f t="shared" si="173"/>
        <v>0</v>
      </c>
      <c r="F1243" s="2">
        <f t="shared" si="174"/>
        <v>7.9953557512670963E-3</v>
      </c>
      <c r="G1243" s="2">
        <f t="shared" si="174"/>
        <v>9.101710514354688E-3</v>
      </c>
      <c r="H1243" s="2">
        <f t="shared" si="175"/>
        <v>0.87844540195574083</v>
      </c>
      <c r="I1243" s="2">
        <f t="shared" si="176"/>
        <v>46.764489457140925</v>
      </c>
    </row>
    <row r="1244" spans="1:9" ht="13.5" x14ac:dyDescent="0.25">
      <c r="A1244" s="3">
        <v>43819</v>
      </c>
      <c r="B1244" s="2">
        <v>4.3216999999999999</v>
      </c>
      <c r="C1244" s="2">
        <f t="shared" si="171"/>
        <v>2.9199999999999449E-2</v>
      </c>
      <c r="D1244" s="2">
        <f t="shared" si="172"/>
        <v>2.9199999999999449E-2</v>
      </c>
      <c r="E1244" s="2">
        <f t="shared" si="173"/>
        <v>0</v>
      </c>
      <c r="F1244" s="2">
        <f t="shared" si="174"/>
        <v>9.5099731976051212E-3</v>
      </c>
      <c r="G1244" s="2">
        <f t="shared" si="174"/>
        <v>8.451588334757924E-3</v>
      </c>
      <c r="H1244" s="2">
        <f t="shared" si="175"/>
        <v>1.1252291073495018</v>
      </c>
      <c r="I1244" s="2">
        <f t="shared" si="176"/>
        <v>52.946249581196504</v>
      </c>
    </row>
    <row r="1245" spans="1:9" ht="13.5" x14ac:dyDescent="0.25">
      <c r="A1245" s="3">
        <v>43822</v>
      </c>
      <c r="B1245" s="2">
        <v>4.3216999999999999</v>
      </c>
      <c r="C1245" s="2">
        <f t="shared" si="171"/>
        <v>0</v>
      </c>
      <c r="D1245" s="2">
        <f t="shared" si="172"/>
        <v>0</v>
      </c>
      <c r="E1245" s="2">
        <f t="shared" si="173"/>
        <v>0</v>
      </c>
      <c r="F1245" s="2">
        <f t="shared" ref="F1245:G1260" si="177">((F1244*13)+D1245)/14</f>
        <v>8.8306893977761845E-3</v>
      </c>
      <c r="G1245" s="2">
        <f t="shared" si="177"/>
        <v>7.8479034537037862E-3</v>
      </c>
      <c r="H1245" s="2">
        <f t="shared" si="175"/>
        <v>1.125229107349502</v>
      </c>
      <c r="I1245" s="2">
        <f t="shared" si="176"/>
        <v>52.946249581196504</v>
      </c>
    </row>
    <row r="1246" spans="1:9" ht="13.5" x14ac:dyDescent="0.25">
      <c r="A1246" s="3">
        <v>43823</v>
      </c>
      <c r="B1246" s="2">
        <v>4.3041999999999998</v>
      </c>
      <c r="C1246" s="2">
        <f t="shared" si="171"/>
        <v>-1.7500000000000071E-2</v>
      </c>
      <c r="D1246" s="2">
        <f t="shared" si="172"/>
        <v>0</v>
      </c>
      <c r="E1246" s="2">
        <f t="shared" si="173"/>
        <v>1.7500000000000071E-2</v>
      </c>
      <c r="F1246" s="2">
        <f t="shared" si="177"/>
        <v>8.1999258693636005E-3</v>
      </c>
      <c r="G1246" s="2">
        <f t="shared" si="177"/>
        <v>8.5373389212963779E-3</v>
      </c>
      <c r="H1246" s="2">
        <f t="shared" si="175"/>
        <v>0.96047795981355488</v>
      </c>
      <c r="I1246" s="2">
        <f t="shared" si="176"/>
        <v>48.992030489590313</v>
      </c>
    </row>
    <row r="1247" spans="1:9" ht="13.5" x14ac:dyDescent="0.25">
      <c r="A1247" s="3">
        <v>43824</v>
      </c>
      <c r="B1247" s="2">
        <v>4.3041999999999998</v>
      </c>
      <c r="C1247" s="2">
        <f t="shared" si="171"/>
        <v>0</v>
      </c>
      <c r="D1247" s="2">
        <f t="shared" si="172"/>
        <v>0</v>
      </c>
      <c r="E1247" s="2">
        <f t="shared" si="173"/>
        <v>0</v>
      </c>
      <c r="F1247" s="2">
        <f t="shared" si="177"/>
        <v>7.6142168786947715E-3</v>
      </c>
      <c r="G1247" s="2">
        <f t="shared" si="177"/>
        <v>7.9275289983466359E-3</v>
      </c>
      <c r="H1247" s="2">
        <f t="shared" si="175"/>
        <v>0.96047795981355488</v>
      </c>
      <c r="I1247" s="2">
        <f t="shared" si="176"/>
        <v>48.992030489590313</v>
      </c>
    </row>
    <row r="1248" spans="1:9" ht="13.5" x14ac:dyDescent="0.25">
      <c r="A1248" s="3">
        <v>43825</v>
      </c>
      <c r="B1248" s="2">
        <v>4.2866999999999997</v>
      </c>
      <c r="C1248" s="2">
        <f t="shared" si="171"/>
        <v>-1.7500000000000071E-2</v>
      </c>
      <c r="D1248" s="2">
        <f t="shared" si="172"/>
        <v>0</v>
      </c>
      <c r="E1248" s="2">
        <f t="shared" si="173"/>
        <v>1.7500000000000071E-2</v>
      </c>
      <c r="F1248" s="2">
        <f t="shared" si="177"/>
        <v>7.0703442445022874E-3</v>
      </c>
      <c r="G1248" s="2">
        <f t="shared" si="177"/>
        <v>8.6112769270361676E-3</v>
      </c>
      <c r="H1248" s="2">
        <f t="shared" si="175"/>
        <v>0.82105642454768446</v>
      </c>
      <c r="I1248" s="2">
        <f t="shared" si="176"/>
        <v>45.086819577906226</v>
      </c>
    </row>
    <row r="1249" spans="1:9" ht="13.5" x14ac:dyDescent="0.25">
      <c r="A1249" s="3">
        <v>43826</v>
      </c>
      <c r="B1249" s="2">
        <v>4.2866999999999997</v>
      </c>
      <c r="C1249" s="2">
        <f t="shared" si="171"/>
        <v>0</v>
      </c>
      <c r="D1249" s="2">
        <f t="shared" si="172"/>
        <v>0</v>
      </c>
      <c r="E1249" s="2">
        <f t="shared" si="173"/>
        <v>0</v>
      </c>
      <c r="F1249" s="2">
        <f t="shared" si="177"/>
        <v>6.5653196556092674E-3</v>
      </c>
      <c r="G1249" s="2">
        <f t="shared" si="177"/>
        <v>7.9961857179621561E-3</v>
      </c>
      <c r="H1249" s="2">
        <f t="shared" si="175"/>
        <v>0.82105642454768446</v>
      </c>
      <c r="I1249" s="2">
        <f t="shared" si="176"/>
        <v>45.086819577906226</v>
      </c>
    </row>
    <row r="1250" spans="1:9" ht="13.5" x14ac:dyDescent="0.25">
      <c r="A1250" s="3">
        <v>43829</v>
      </c>
      <c r="B1250" s="2">
        <v>4.2633000000000001</v>
      </c>
      <c r="C1250" s="2">
        <f t="shared" si="171"/>
        <v>-2.3399999999999643E-2</v>
      </c>
      <c r="D1250" s="2">
        <f t="shared" si="172"/>
        <v>0</v>
      </c>
      <c r="E1250" s="2">
        <f t="shared" si="173"/>
        <v>2.3399999999999643E-2</v>
      </c>
      <c r="F1250" s="2">
        <f t="shared" si="177"/>
        <v>6.0963682516371768E-3</v>
      </c>
      <c r="G1250" s="2">
        <f t="shared" si="177"/>
        <v>9.0964581666791201E-3</v>
      </c>
      <c r="H1250" s="2">
        <f t="shared" si="175"/>
        <v>0.67019142395097742</v>
      </c>
      <c r="I1250" s="2">
        <f t="shared" si="176"/>
        <v>40.126623472031945</v>
      </c>
    </row>
    <row r="1251" spans="1:9" ht="13.5" x14ac:dyDescent="0.25">
      <c r="A1251" s="3">
        <v>43830</v>
      </c>
      <c r="B1251" s="2">
        <v>4.2808000000000002</v>
      </c>
      <c r="C1251" s="2">
        <f t="shared" si="171"/>
        <v>1.7500000000000071E-2</v>
      </c>
      <c r="D1251" s="2">
        <f t="shared" si="172"/>
        <v>1.7500000000000071E-2</v>
      </c>
      <c r="E1251" s="2">
        <f t="shared" si="173"/>
        <v>0</v>
      </c>
      <c r="F1251" s="2">
        <f t="shared" si="177"/>
        <v>6.9109133765202406E-3</v>
      </c>
      <c r="G1251" s="2">
        <f t="shared" si="177"/>
        <v>8.4467111547734692E-3</v>
      </c>
      <c r="H1251" s="2">
        <f t="shared" si="175"/>
        <v>0.81817801625839814</v>
      </c>
      <c r="I1251" s="2">
        <f t="shared" si="176"/>
        <v>44.99988499157606</v>
      </c>
    </row>
    <row r="1252" spans="1:9" ht="13.5" x14ac:dyDescent="0.25">
      <c r="A1252" s="3">
        <v>43832</v>
      </c>
      <c r="B1252" s="2">
        <v>4.3099999999999996</v>
      </c>
      <c r="C1252" s="2">
        <f t="shared" si="171"/>
        <v>2.9199999999999449E-2</v>
      </c>
      <c r="D1252" s="2">
        <f t="shared" si="172"/>
        <v>2.9199999999999449E-2</v>
      </c>
      <c r="E1252" s="2">
        <f t="shared" si="173"/>
        <v>0</v>
      </c>
      <c r="F1252" s="2">
        <f t="shared" si="177"/>
        <v>8.5029909924830404E-3</v>
      </c>
      <c r="G1252" s="2">
        <f t="shared" si="177"/>
        <v>7.8433746437182213E-3</v>
      </c>
      <c r="H1252" s="2">
        <f t="shared" si="175"/>
        <v>1.0840985390508036</v>
      </c>
      <c r="I1252" s="2">
        <f t="shared" si="176"/>
        <v>52.017623866506476</v>
      </c>
    </row>
    <row r="1253" spans="1:9" ht="13.5" x14ac:dyDescent="0.25">
      <c r="A1253" s="3">
        <v>43833</v>
      </c>
      <c r="B1253" s="2">
        <v>4.2750000000000004</v>
      </c>
      <c r="C1253" s="2">
        <f t="shared" si="171"/>
        <v>-3.4999999999999254E-2</v>
      </c>
      <c r="D1253" s="2">
        <f t="shared" si="172"/>
        <v>0</v>
      </c>
      <c r="E1253" s="2">
        <f t="shared" si="173"/>
        <v>3.4999999999999254E-2</v>
      </c>
      <c r="F1253" s="2">
        <f t="shared" si="177"/>
        <v>7.8956344930199655E-3</v>
      </c>
      <c r="G1253" s="2">
        <f t="shared" si="177"/>
        <v>9.783133597738294E-3</v>
      </c>
      <c r="H1253" s="2">
        <f t="shared" si="175"/>
        <v>0.80706599926687206</v>
      </c>
      <c r="I1253" s="2">
        <f t="shared" si="176"/>
        <v>44.661678078957785</v>
      </c>
    </row>
    <row r="1254" spans="1:9" ht="13.5" x14ac:dyDescent="0.25">
      <c r="A1254" s="3">
        <v>43836</v>
      </c>
      <c r="B1254" s="2">
        <v>4.2633000000000001</v>
      </c>
      <c r="C1254" s="2">
        <f t="shared" si="171"/>
        <v>-1.1700000000000266E-2</v>
      </c>
      <c r="D1254" s="2">
        <f t="shared" si="172"/>
        <v>0</v>
      </c>
      <c r="E1254" s="2">
        <f t="shared" si="173"/>
        <v>1.1700000000000266E-2</v>
      </c>
      <c r="F1254" s="2">
        <f t="shared" si="177"/>
        <v>7.3316606006613967E-3</v>
      </c>
      <c r="G1254" s="2">
        <f t="shared" si="177"/>
        <v>9.9200526264712919E-3</v>
      </c>
      <c r="H1254" s="2">
        <f t="shared" si="175"/>
        <v>0.73907476872623967</v>
      </c>
      <c r="I1254" s="2">
        <f t="shared" si="176"/>
        <v>42.498159482100029</v>
      </c>
    </row>
    <row r="1255" spans="1:9" ht="13.5" x14ac:dyDescent="0.25">
      <c r="A1255" s="3">
        <v>43837</v>
      </c>
      <c r="B1255" s="2">
        <v>4.2633000000000001</v>
      </c>
      <c r="C1255" s="2">
        <f t="shared" si="171"/>
        <v>0</v>
      </c>
      <c r="D1255" s="2">
        <f t="shared" si="172"/>
        <v>0</v>
      </c>
      <c r="E1255" s="2">
        <f t="shared" si="173"/>
        <v>0</v>
      </c>
      <c r="F1255" s="2">
        <f t="shared" si="177"/>
        <v>6.8079705577570116E-3</v>
      </c>
      <c r="G1255" s="2">
        <f t="shared" si="177"/>
        <v>9.2114774388661995E-3</v>
      </c>
      <c r="H1255" s="2">
        <f t="shared" si="175"/>
        <v>0.73907476872623978</v>
      </c>
      <c r="I1255" s="2">
        <f t="shared" si="176"/>
        <v>42.498159482100036</v>
      </c>
    </row>
    <row r="1256" spans="1:9" ht="13.5" x14ac:dyDescent="0.25">
      <c r="A1256" s="3">
        <v>43838</v>
      </c>
      <c r="B1256" s="2">
        <v>4.2633000000000001</v>
      </c>
      <c r="C1256" s="2">
        <f t="shared" si="171"/>
        <v>0</v>
      </c>
      <c r="D1256" s="2">
        <f t="shared" si="172"/>
        <v>0</v>
      </c>
      <c r="E1256" s="2">
        <f t="shared" si="173"/>
        <v>0</v>
      </c>
      <c r="F1256" s="2">
        <f t="shared" si="177"/>
        <v>6.321686946488653E-3</v>
      </c>
      <c r="G1256" s="2">
        <f t="shared" si="177"/>
        <v>8.5535147646614712E-3</v>
      </c>
      <c r="H1256" s="2">
        <f t="shared" si="175"/>
        <v>0.73907476872623967</v>
      </c>
      <c r="I1256" s="2">
        <f t="shared" si="176"/>
        <v>42.498159482100029</v>
      </c>
    </row>
    <row r="1257" spans="1:9" ht="13.5" x14ac:dyDescent="0.25">
      <c r="A1257" s="3">
        <v>43839</v>
      </c>
      <c r="B1257" s="2">
        <v>4.1348000000000003</v>
      </c>
      <c r="C1257" s="2">
        <f t="shared" si="171"/>
        <v>-0.12849999999999984</v>
      </c>
      <c r="D1257" s="2">
        <f t="shared" si="172"/>
        <v>0</v>
      </c>
      <c r="E1257" s="2">
        <f t="shared" si="173"/>
        <v>0.12849999999999984</v>
      </c>
      <c r="F1257" s="2">
        <f t="shared" si="177"/>
        <v>5.8701378788823203E-3</v>
      </c>
      <c r="G1257" s="2">
        <f t="shared" si="177"/>
        <v>1.7121120852899928E-2</v>
      </c>
      <c r="H1257" s="2">
        <f t="shared" si="175"/>
        <v>0.34285943831113447</v>
      </c>
      <c r="I1257" s="2">
        <f t="shared" si="176"/>
        <v>25.532042187701819</v>
      </c>
    </row>
    <row r="1258" spans="1:9" ht="13.5" x14ac:dyDescent="0.25">
      <c r="A1258" s="3">
        <v>43840</v>
      </c>
      <c r="B1258" s="2">
        <v>4.2575000000000003</v>
      </c>
      <c r="C1258" s="2">
        <f t="shared" si="171"/>
        <v>0.12270000000000003</v>
      </c>
      <c r="D1258" s="2">
        <f t="shared" si="172"/>
        <v>0.12270000000000003</v>
      </c>
      <c r="E1258" s="2">
        <f t="shared" si="173"/>
        <v>0</v>
      </c>
      <c r="F1258" s="2">
        <f t="shared" si="177"/>
        <v>1.4215128030390727E-2</v>
      </c>
      <c r="G1258" s="2">
        <f t="shared" si="177"/>
        <v>1.5898183649121361E-2</v>
      </c>
      <c r="H1258" s="2">
        <f t="shared" si="175"/>
        <v>0.89413535181903303</v>
      </c>
      <c r="I1258" s="2">
        <f t="shared" si="176"/>
        <v>47.205462426977569</v>
      </c>
    </row>
    <row r="1259" spans="1:9" ht="13.5" x14ac:dyDescent="0.25">
      <c r="A1259" s="3">
        <v>43843</v>
      </c>
      <c r="B1259" s="2">
        <v>4.3216999999999999</v>
      </c>
      <c r="C1259" s="2">
        <f t="shared" si="171"/>
        <v>6.4199999999999591E-2</v>
      </c>
      <c r="D1259" s="2">
        <f t="shared" si="172"/>
        <v>6.4199999999999591E-2</v>
      </c>
      <c r="E1259" s="2">
        <f t="shared" si="173"/>
        <v>0</v>
      </c>
      <c r="F1259" s="2">
        <f t="shared" si="177"/>
        <v>1.7785476028219931E-2</v>
      </c>
      <c r="G1259" s="2">
        <f t="shared" si="177"/>
        <v>1.476259910275555E-2</v>
      </c>
      <c r="H1259" s="2">
        <f t="shared" si="175"/>
        <v>1.2047659022929194</v>
      </c>
      <c r="I1259" s="2">
        <f t="shared" si="176"/>
        <v>54.643710746795534</v>
      </c>
    </row>
    <row r="1260" spans="1:9" ht="13.5" x14ac:dyDescent="0.25">
      <c r="A1260" s="3">
        <v>43845</v>
      </c>
      <c r="B1260" s="2">
        <v>4.3159000000000001</v>
      </c>
      <c r="C1260" s="2">
        <f t="shared" si="171"/>
        <v>-5.7999999999998053E-3</v>
      </c>
      <c r="D1260" s="2">
        <f t="shared" si="172"/>
        <v>0</v>
      </c>
      <c r="E1260" s="2">
        <f t="shared" si="173"/>
        <v>5.7999999999998053E-3</v>
      </c>
      <c r="F1260" s="2">
        <f t="shared" si="177"/>
        <v>1.6515084883347079E-2</v>
      </c>
      <c r="G1260" s="2">
        <f t="shared" si="177"/>
        <v>1.4122413452558711E-2</v>
      </c>
      <c r="H1260" s="2">
        <f t="shared" si="175"/>
        <v>1.1694236922623775</v>
      </c>
      <c r="I1260" s="2">
        <f t="shared" si="176"/>
        <v>53.904808748670348</v>
      </c>
    </row>
    <row r="1261" spans="1:9" ht="13.5" x14ac:dyDescent="0.25">
      <c r="A1261" s="3">
        <v>43846</v>
      </c>
      <c r="B1261" s="2">
        <v>4.2866999999999997</v>
      </c>
      <c r="C1261" s="2">
        <f t="shared" si="171"/>
        <v>-2.9200000000000337E-2</v>
      </c>
      <c r="D1261" s="2">
        <f t="shared" si="172"/>
        <v>0</v>
      </c>
      <c r="E1261" s="2">
        <f t="shared" si="173"/>
        <v>2.9200000000000337E-2</v>
      </c>
      <c r="F1261" s="2">
        <f t="shared" ref="F1261:G1276" si="178">((F1260*13)+D1261)/14</f>
        <v>1.5335435963108003E-2</v>
      </c>
      <c r="G1261" s="2">
        <f t="shared" si="178"/>
        <v>1.5199383920233112E-2</v>
      </c>
      <c r="H1261" s="2">
        <f t="shared" si="175"/>
        <v>1.0089511550987129</v>
      </c>
      <c r="I1261" s="2">
        <f t="shared" si="176"/>
        <v>50.222781800244249</v>
      </c>
    </row>
    <row r="1262" spans="1:9" ht="13.5" x14ac:dyDescent="0.25">
      <c r="A1262" s="3">
        <v>43847</v>
      </c>
      <c r="B1262" s="2">
        <v>4.2750000000000004</v>
      </c>
      <c r="C1262" s="2">
        <f t="shared" si="171"/>
        <v>-1.1699999999999378E-2</v>
      </c>
      <c r="D1262" s="2">
        <f t="shared" si="172"/>
        <v>0</v>
      </c>
      <c r="E1262" s="2">
        <f t="shared" si="173"/>
        <v>1.1699999999999378E-2</v>
      </c>
      <c r="F1262" s="2">
        <f t="shared" si="178"/>
        <v>1.424004768002886E-2</v>
      </c>
      <c r="G1262" s="2">
        <f t="shared" si="178"/>
        <v>1.4949427925930703E-2</v>
      </c>
      <c r="H1262" s="2">
        <f t="shared" si="175"/>
        <v>0.95254800053777444</v>
      </c>
      <c r="I1262" s="2">
        <f t="shared" si="176"/>
        <v>48.784869835487882</v>
      </c>
    </row>
    <row r="1263" spans="1:9" ht="13.5" x14ac:dyDescent="0.25">
      <c r="A1263" s="3">
        <v>43850</v>
      </c>
      <c r="B1263" s="2">
        <v>4.2633000000000001</v>
      </c>
      <c r="C1263" s="2">
        <f t="shared" si="171"/>
        <v>-1.1700000000000266E-2</v>
      </c>
      <c r="D1263" s="2">
        <f t="shared" si="172"/>
        <v>0</v>
      </c>
      <c r="E1263" s="2">
        <f t="shared" si="173"/>
        <v>1.1700000000000266E-2</v>
      </c>
      <c r="F1263" s="2">
        <f t="shared" si="178"/>
        <v>1.3222901417169655E-2</v>
      </c>
      <c r="G1263" s="2">
        <f t="shared" si="178"/>
        <v>1.4717325931221386E-2</v>
      </c>
      <c r="H1263" s="2">
        <f t="shared" si="175"/>
        <v>0.89845814918853883</v>
      </c>
      <c r="I1263" s="2">
        <f t="shared" si="176"/>
        <v>47.325675816059906</v>
      </c>
    </row>
    <row r="1264" spans="1:9" ht="13.5" x14ac:dyDescent="0.25">
      <c r="A1264" s="3">
        <v>43851</v>
      </c>
      <c r="B1264" s="2">
        <v>4.3391999999999999</v>
      </c>
      <c r="C1264" s="2">
        <f t="shared" si="171"/>
        <v>7.5899999999999856E-2</v>
      </c>
      <c r="D1264" s="2">
        <f t="shared" si="172"/>
        <v>7.5899999999999856E-2</v>
      </c>
      <c r="E1264" s="2">
        <f t="shared" si="173"/>
        <v>0</v>
      </c>
      <c r="F1264" s="2">
        <f t="shared" si="178"/>
        <v>1.7699837030228954E-2</v>
      </c>
      <c r="G1264" s="2">
        <f t="shared" si="178"/>
        <v>1.3666088364705573E-2</v>
      </c>
      <c r="H1264" s="2">
        <f t="shared" si="175"/>
        <v>1.2951648312139599</v>
      </c>
      <c r="I1264" s="2">
        <f t="shared" si="176"/>
        <v>56.430144519464449</v>
      </c>
    </row>
    <row r="1265" spans="1:9" ht="13.5" x14ac:dyDescent="0.25">
      <c r="A1265" s="3">
        <v>43852</v>
      </c>
      <c r="B1265" s="2">
        <v>4.4736000000000002</v>
      </c>
      <c r="C1265" s="2">
        <f t="shared" si="171"/>
        <v>0.1344000000000003</v>
      </c>
      <c r="D1265" s="2">
        <f t="shared" si="172"/>
        <v>0.1344000000000003</v>
      </c>
      <c r="E1265" s="2">
        <f t="shared" si="173"/>
        <v>0</v>
      </c>
      <c r="F1265" s="2">
        <f t="shared" si="178"/>
        <v>2.6035562956641192E-2</v>
      </c>
      <c r="G1265" s="2">
        <f t="shared" si="178"/>
        <v>1.2689939195798031E-2</v>
      </c>
      <c r="H1265" s="2">
        <f t="shared" si="175"/>
        <v>2.0516696380438328</v>
      </c>
      <c r="I1265" s="2">
        <f t="shared" si="176"/>
        <v>67.231053206630349</v>
      </c>
    </row>
    <row r="1266" spans="1:9" ht="13.5" x14ac:dyDescent="0.25">
      <c r="A1266" s="3">
        <v>43853</v>
      </c>
      <c r="B1266" s="2">
        <v>4.4385000000000003</v>
      </c>
      <c r="C1266" s="2">
        <f t="shared" si="171"/>
        <v>-3.5099999999999909E-2</v>
      </c>
      <c r="D1266" s="2">
        <f t="shared" si="172"/>
        <v>0</v>
      </c>
      <c r="E1266" s="2">
        <f t="shared" si="173"/>
        <v>3.5099999999999909E-2</v>
      </c>
      <c r="F1266" s="2">
        <f t="shared" si="178"/>
        <v>2.417587988830968E-2</v>
      </c>
      <c r="G1266" s="2">
        <f t="shared" si="178"/>
        <v>1.4290657824669595E-2</v>
      </c>
      <c r="H1266" s="2">
        <f t="shared" si="175"/>
        <v>1.6917261741846117</v>
      </c>
      <c r="I1266" s="2">
        <f t="shared" si="176"/>
        <v>62.849118547397417</v>
      </c>
    </row>
    <row r="1267" spans="1:9" ht="13.5" x14ac:dyDescent="0.25">
      <c r="A1267" s="3">
        <v>43854</v>
      </c>
      <c r="B1267" s="2">
        <v>4.3800999999999997</v>
      </c>
      <c r="C1267" s="2">
        <f t="shared" si="171"/>
        <v>-5.8400000000000674E-2</v>
      </c>
      <c r="D1267" s="2">
        <f t="shared" si="172"/>
        <v>0</v>
      </c>
      <c r="E1267" s="2">
        <f t="shared" si="173"/>
        <v>5.8400000000000674E-2</v>
      </c>
      <c r="F1267" s="2">
        <f t="shared" si="178"/>
        <v>2.2449031324858988E-2</v>
      </c>
      <c r="G1267" s="2">
        <f t="shared" si="178"/>
        <v>1.7441325122907528E-2</v>
      </c>
      <c r="H1267" s="2">
        <f t="shared" si="175"/>
        <v>1.2871173013898074</v>
      </c>
      <c r="I1267" s="2">
        <f t="shared" si="176"/>
        <v>56.276838123154761</v>
      </c>
    </row>
    <row r="1268" spans="1:9" ht="13.5" x14ac:dyDescent="0.25">
      <c r="A1268" s="3">
        <v>43857</v>
      </c>
      <c r="B1268" s="2">
        <v>4.3684000000000003</v>
      </c>
      <c r="C1268" s="2">
        <f t="shared" si="171"/>
        <v>-1.1699999999999378E-2</v>
      </c>
      <c r="D1268" s="2">
        <f t="shared" si="172"/>
        <v>0</v>
      </c>
      <c r="E1268" s="2">
        <f t="shared" si="173"/>
        <v>1.1699999999999378E-2</v>
      </c>
      <c r="F1268" s="2">
        <f t="shared" si="178"/>
        <v>2.0845529087369061E-2</v>
      </c>
      <c r="G1268" s="2">
        <f t="shared" si="178"/>
        <v>1.7031230471271232E-2</v>
      </c>
      <c r="H1268" s="2">
        <f t="shared" si="175"/>
        <v>1.2239590746265749</v>
      </c>
      <c r="I1268" s="2">
        <f t="shared" si="176"/>
        <v>55.035143793376228</v>
      </c>
    </row>
    <row r="1269" spans="1:9" ht="13.5" x14ac:dyDescent="0.25">
      <c r="A1269" s="3">
        <v>43858</v>
      </c>
      <c r="B1269" s="2">
        <v>4.3800999999999997</v>
      </c>
      <c r="C1269" s="2">
        <f t="shared" si="171"/>
        <v>1.1699999999999378E-2</v>
      </c>
      <c r="D1269" s="2">
        <f t="shared" si="172"/>
        <v>1.1699999999999378E-2</v>
      </c>
      <c r="E1269" s="2">
        <f t="shared" si="173"/>
        <v>0</v>
      </c>
      <c r="F1269" s="2">
        <f t="shared" si="178"/>
        <v>2.0192277009699798E-2</v>
      </c>
      <c r="G1269" s="2">
        <f t="shared" si="178"/>
        <v>1.5814714009037573E-2</v>
      </c>
      <c r="H1269" s="2">
        <f t="shared" si="175"/>
        <v>1.2768031719170259</v>
      </c>
      <c r="I1269" s="2">
        <f t="shared" si="176"/>
        <v>56.078768145863975</v>
      </c>
    </row>
    <row r="1270" spans="1:9" ht="13.5" x14ac:dyDescent="0.25">
      <c r="A1270" s="3">
        <v>43859</v>
      </c>
      <c r="B1270" s="2">
        <v>4.3800999999999997</v>
      </c>
      <c r="C1270" s="2">
        <f t="shared" si="171"/>
        <v>0</v>
      </c>
      <c r="D1270" s="2">
        <f t="shared" si="172"/>
        <v>0</v>
      </c>
      <c r="E1270" s="2">
        <f t="shared" si="173"/>
        <v>0</v>
      </c>
      <c r="F1270" s="2">
        <f t="shared" si="178"/>
        <v>1.8749971509006955E-2</v>
      </c>
      <c r="G1270" s="2">
        <f t="shared" si="178"/>
        <v>1.4685091579820604E-2</v>
      </c>
      <c r="H1270" s="2">
        <f t="shared" si="175"/>
        <v>1.2768031719170259</v>
      </c>
      <c r="I1270" s="2">
        <f t="shared" si="176"/>
        <v>56.078768145863975</v>
      </c>
    </row>
    <row r="1271" spans="1:9" ht="13.5" x14ac:dyDescent="0.25">
      <c r="A1271" s="3">
        <v>43860</v>
      </c>
      <c r="B1271" s="2">
        <v>4.3800999999999997</v>
      </c>
      <c r="C1271" s="2">
        <f t="shared" si="171"/>
        <v>0</v>
      </c>
      <c r="D1271" s="2">
        <f t="shared" si="172"/>
        <v>0</v>
      </c>
      <c r="E1271" s="2">
        <f t="shared" si="173"/>
        <v>0</v>
      </c>
      <c r="F1271" s="2">
        <f t="shared" si="178"/>
        <v>1.7410687829792174E-2</v>
      </c>
      <c r="G1271" s="2">
        <f t="shared" si="178"/>
        <v>1.3636156466976275E-2</v>
      </c>
      <c r="H1271" s="2">
        <f t="shared" si="175"/>
        <v>1.2768031719170259</v>
      </c>
      <c r="I1271" s="2">
        <f t="shared" si="176"/>
        <v>56.078768145863975</v>
      </c>
    </row>
    <row r="1272" spans="1:9" ht="13.5" x14ac:dyDescent="0.25">
      <c r="A1272" s="3">
        <v>43861</v>
      </c>
      <c r="B1272" s="2">
        <v>4.4093</v>
      </c>
      <c r="C1272" s="2">
        <f t="shared" si="171"/>
        <v>2.9200000000000337E-2</v>
      </c>
      <c r="D1272" s="2">
        <f t="shared" si="172"/>
        <v>2.9200000000000337E-2</v>
      </c>
      <c r="E1272" s="2">
        <f t="shared" si="173"/>
        <v>0</v>
      </c>
      <c r="F1272" s="2">
        <f t="shared" si="178"/>
        <v>1.8252781556235612E-2</v>
      </c>
      <c r="G1272" s="2">
        <f t="shared" si="178"/>
        <v>1.2662145290763685E-2</v>
      </c>
      <c r="H1272" s="2">
        <f t="shared" si="175"/>
        <v>1.4415236231375403</v>
      </c>
      <c r="I1272" s="2">
        <f t="shared" si="176"/>
        <v>59.041969099814594</v>
      </c>
    </row>
    <row r="1273" spans="1:9" ht="13.5" x14ac:dyDescent="0.25">
      <c r="A1273" s="3">
        <v>43864</v>
      </c>
      <c r="B1273" s="2">
        <v>4.3800999999999997</v>
      </c>
      <c r="C1273" s="2">
        <f t="shared" si="171"/>
        <v>-2.9200000000000337E-2</v>
      </c>
      <c r="D1273" s="2">
        <f t="shared" si="172"/>
        <v>0</v>
      </c>
      <c r="E1273" s="2">
        <f t="shared" si="173"/>
        <v>2.9200000000000337E-2</v>
      </c>
      <c r="F1273" s="2">
        <f t="shared" si="178"/>
        <v>1.6949011445075927E-2</v>
      </c>
      <c r="G1273" s="2">
        <f t="shared" si="178"/>
        <v>1.3843420627137731E-2</v>
      </c>
      <c r="H1273" s="2">
        <f t="shared" si="175"/>
        <v>1.224336954108741</v>
      </c>
      <c r="I1273" s="2">
        <f t="shared" si="176"/>
        <v>55.042782607517069</v>
      </c>
    </row>
    <row r="1274" spans="1:9" ht="13.5" x14ac:dyDescent="0.25">
      <c r="A1274" s="3">
        <v>43865</v>
      </c>
      <c r="B1274" s="2">
        <v>4.3509000000000002</v>
      </c>
      <c r="C1274" s="2">
        <f t="shared" si="171"/>
        <v>-2.9199999999999449E-2</v>
      </c>
      <c r="D1274" s="2">
        <f t="shared" si="172"/>
        <v>0</v>
      </c>
      <c r="E1274" s="2">
        <f t="shared" si="173"/>
        <v>2.9199999999999449E-2</v>
      </c>
      <c r="F1274" s="2">
        <f t="shared" si="178"/>
        <v>1.5738367770427648E-2</v>
      </c>
      <c r="G1274" s="2">
        <f t="shared" si="178"/>
        <v>1.494031915377071E-2</v>
      </c>
      <c r="H1274" s="2">
        <f t="shared" si="175"/>
        <v>1.0534157676581843</v>
      </c>
      <c r="I1274" s="2">
        <f t="shared" si="176"/>
        <v>51.300656411124727</v>
      </c>
    </row>
    <row r="1275" spans="1:9" ht="13.5" x14ac:dyDescent="0.25">
      <c r="A1275" s="3">
        <v>43866</v>
      </c>
      <c r="B1275" s="2">
        <v>4.3509000000000002</v>
      </c>
      <c r="C1275" s="2">
        <f t="shared" si="171"/>
        <v>0</v>
      </c>
      <c r="D1275" s="2">
        <f t="shared" si="172"/>
        <v>0</v>
      </c>
      <c r="E1275" s="2">
        <f t="shared" si="173"/>
        <v>0</v>
      </c>
      <c r="F1275" s="2">
        <f t="shared" si="178"/>
        <v>1.461419864396853E-2</v>
      </c>
      <c r="G1275" s="2">
        <f t="shared" si="178"/>
        <v>1.3873153499929946E-2</v>
      </c>
      <c r="H1275" s="2">
        <f t="shared" si="175"/>
        <v>1.0534157676581843</v>
      </c>
      <c r="I1275" s="2">
        <f t="shared" si="176"/>
        <v>51.300656411124727</v>
      </c>
    </row>
    <row r="1276" spans="1:9" ht="13.5" x14ac:dyDescent="0.25">
      <c r="A1276" s="3">
        <v>43867</v>
      </c>
      <c r="B1276" s="2">
        <v>4.3216999999999999</v>
      </c>
      <c r="C1276" s="2">
        <f t="shared" si="171"/>
        <v>-2.9200000000000337E-2</v>
      </c>
      <c r="D1276" s="2">
        <f t="shared" si="172"/>
        <v>0</v>
      </c>
      <c r="E1276" s="2">
        <f t="shared" si="173"/>
        <v>2.9200000000000337E-2</v>
      </c>
      <c r="F1276" s="2">
        <f t="shared" si="178"/>
        <v>1.3570327312256492E-2</v>
      </c>
      <c r="G1276" s="2">
        <f t="shared" si="178"/>
        <v>1.4967928249934972E-2</v>
      </c>
      <c r="H1276" s="2">
        <f t="shared" si="175"/>
        <v>0.90662696170496726</v>
      </c>
      <c r="I1276" s="2">
        <f t="shared" si="176"/>
        <v>47.55135534715361</v>
      </c>
    </row>
    <row r="1277" spans="1:9" ht="13.5" x14ac:dyDescent="0.25">
      <c r="A1277" s="3">
        <v>43868</v>
      </c>
      <c r="B1277" s="2">
        <v>4.3216999999999999</v>
      </c>
      <c r="C1277" s="2">
        <f t="shared" si="171"/>
        <v>0</v>
      </c>
      <c r="D1277" s="2">
        <f t="shared" si="172"/>
        <v>0</v>
      </c>
      <c r="E1277" s="2">
        <f t="shared" si="173"/>
        <v>0</v>
      </c>
      <c r="F1277" s="2">
        <f t="shared" ref="F1277:G1292" si="179">((F1276*13)+D1277)/14</f>
        <v>1.2601018218523885E-2</v>
      </c>
      <c r="G1277" s="2">
        <f t="shared" si="179"/>
        <v>1.389879051779676E-2</v>
      </c>
      <c r="H1277" s="2">
        <f t="shared" si="175"/>
        <v>0.90662696170496726</v>
      </c>
      <c r="I1277" s="2">
        <f t="shared" si="176"/>
        <v>47.55135534715361</v>
      </c>
    </row>
    <row r="1278" spans="1:9" ht="13.5" x14ac:dyDescent="0.25">
      <c r="A1278" s="3">
        <v>43871</v>
      </c>
      <c r="B1278" s="2">
        <v>4.3684000000000003</v>
      </c>
      <c r="C1278" s="2">
        <f t="shared" si="171"/>
        <v>4.6700000000000408E-2</v>
      </c>
      <c r="D1278" s="2">
        <f t="shared" si="172"/>
        <v>4.6700000000000408E-2</v>
      </c>
      <c r="E1278" s="2">
        <f t="shared" si="173"/>
        <v>0</v>
      </c>
      <c r="F1278" s="2">
        <f t="shared" si="179"/>
        <v>1.5036659774343637E-2</v>
      </c>
      <c r="G1278" s="2">
        <f t="shared" si="179"/>
        <v>1.2906019766525561E-2</v>
      </c>
      <c r="H1278" s="2">
        <f t="shared" si="175"/>
        <v>1.1650888536018156</v>
      </c>
      <c r="I1278" s="2">
        <f t="shared" si="176"/>
        <v>53.812519133502903</v>
      </c>
    </row>
    <row r="1279" spans="1:9" ht="13.5" x14ac:dyDescent="0.25">
      <c r="A1279" s="3">
        <v>43872</v>
      </c>
      <c r="B1279" s="2">
        <v>4.4385000000000003</v>
      </c>
      <c r="C1279" s="2">
        <f t="shared" si="171"/>
        <v>7.0100000000000051E-2</v>
      </c>
      <c r="D1279" s="2">
        <f t="shared" si="172"/>
        <v>7.0100000000000051E-2</v>
      </c>
      <c r="E1279" s="2">
        <f t="shared" si="173"/>
        <v>0</v>
      </c>
      <c r="F1279" s="2">
        <f t="shared" si="179"/>
        <v>1.8969755504747665E-2</v>
      </c>
      <c r="G1279" s="2">
        <f t="shared" si="179"/>
        <v>1.1984161211773734E-2</v>
      </c>
      <c r="H1279" s="2">
        <f t="shared" si="175"/>
        <v>1.5829022298290676</v>
      </c>
      <c r="I1279" s="2">
        <f t="shared" si="176"/>
        <v>61.283861678876697</v>
      </c>
    </row>
    <row r="1280" spans="1:9" ht="13.5" x14ac:dyDescent="0.25">
      <c r="A1280" s="3">
        <v>43873</v>
      </c>
      <c r="B1280" s="2">
        <v>4.4268000000000001</v>
      </c>
      <c r="C1280" s="2">
        <f t="shared" si="171"/>
        <v>-1.1700000000000266E-2</v>
      </c>
      <c r="D1280" s="2">
        <f t="shared" si="172"/>
        <v>0</v>
      </c>
      <c r="E1280" s="2">
        <f t="shared" si="173"/>
        <v>1.1700000000000266E-2</v>
      </c>
      <c r="F1280" s="2">
        <f t="shared" si="179"/>
        <v>1.7614772968694261E-2</v>
      </c>
      <c r="G1280" s="2">
        <f t="shared" si="179"/>
        <v>1.1963863982361345E-2</v>
      </c>
      <c r="H1280" s="2">
        <f t="shared" si="175"/>
        <v>1.472331430269034</v>
      </c>
      <c r="I1280" s="2">
        <f t="shared" si="176"/>
        <v>59.552348533983491</v>
      </c>
    </row>
    <row r="1281" spans="1:9" ht="13.5" x14ac:dyDescent="0.25">
      <c r="A1281" s="3">
        <v>43874</v>
      </c>
      <c r="B1281" s="2">
        <v>4.4385000000000003</v>
      </c>
      <c r="C1281" s="2">
        <f t="shared" si="171"/>
        <v>1.1700000000000266E-2</v>
      </c>
      <c r="D1281" s="2">
        <f t="shared" si="172"/>
        <v>1.1700000000000266E-2</v>
      </c>
      <c r="E1281" s="2">
        <f t="shared" si="173"/>
        <v>0</v>
      </c>
      <c r="F1281" s="2">
        <f t="shared" si="179"/>
        <v>1.7192289185216116E-2</v>
      </c>
      <c r="G1281" s="2">
        <f t="shared" si="179"/>
        <v>1.1109302269335536E-2</v>
      </c>
      <c r="H1281" s="2">
        <f t="shared" si="175"/>
        <v>1.5475579625438001</v>
      </c>
      <c r="I1281" s="2">
        <f t="shared" si="176"/>
        <v>60.74672236303212</v>
      </c>
    </row>
    <row r="1282" spans="1:9" ht="13.5" x14ac:dyDescent="0.25">
      <c r="A1282" s="3">
        <v>43875</v>
      </c>
      <c r="B1282" s="2">
        <v>4.4210000000000003</v>
      </c>
      <c r="C1282" s="2">
        <f t="shared" si="171"/>
        <v>-1.7500000000000071E-2</v>
      </c>
      <c r="D1282" s="2">
        <f t="shared" si="172"/>
        <v>0</v>
      </c>
      <c r="E1282" s="2">
        <f t="shared" si="173"/>
        <v>1.7500000000000071E-2</v>
      </c>
      <c r="F1282" s="2">
        <f t="shared" si="179"/>
        <v>1.5964268529129251E-2</v>
      </c>
      <c r="G1282" s="2">
        <f t="shared" si="179"/>
        <v>1.1565780678668718E-2</v>
      </c>
      <c r="H1282" s="2">
        <f t="shared" si="175"/>
        <v>1.3803018553319846</v>
      </c>
      <c r="I1282" s="2">
        <f t="shared" si="176"/>
        <v>57.988521591916822</v>
      </c>
    </row>
    <row r="1283" spans="1:9" ht="13.5" x14ac:dyDescent="0.25">
      <c r="A1283" s="3">
        <v>43878</v>
      </c>
      <c r="B1283" s="2">
        <v>4.4210000000000003</v>
      </c>
      <c r="C1283" s="2">
        <f t="shared" ref="C1283:C1346" si="180">B1283-B1282</f>
        <v>0</v>
      </c>
      <c r="D1283" s="2">
        <f t="shared" ref="D1283:D1346" si="181">IF(C1283&gt;0,C1283,0)</f>
        <v>0</v>
      </c>
      <c r="E1283" s="2">
        <f t="shared" ref="E1283:E1346" si="182">IF(C1283&lt;0,-C1283,0)</f>
        <v>0</v>
      </c>
      <c r="F1283" s="2">
        <f t="shared" si="179"/>
        <v>1.4823963634191447E-2</v>
      </c>
      <c r="G1283" s="2">
        <f t="shared" si="179"/>
        <v>1.0739653487335238E-2</v>
      </c>
      <c r="H1283" s="2">
        <f t="shared" si="175"/>
        <v>1.3803018553319846</v>
      </c>
      <c r="I1283" s="2">
        <f t="shared" si="176"/>
        <v>57.988521591916822</v>
      </c>
    </row>
    <row r="1284" spans="1:9" ht="13.5" x14ac:dyDescent="0.25">
      <c r="A1284" s="3">
        <v>43879</v>
      </c>
      <c r="B1284" s="2">
        <v>4.4385000000000003</v>
      </c>
      <c r="C1284" s="2">
        <f t="shared" si="180"/>
        <v>1.7500000000000071E-2</v>
      </c>
      <c r="D1284" s="2">
        <f t="shared" si="181"/>
        <v>1.7500000000000071E-2</v>
      </c>
      <c r="E1284" s="2">
        <f t="shared" si="182"/>
        <v>0</v>
      </c>
      <c r="F1284" s="2">
        <f t="shared" si="179"/>
        <v>1.5015109088892063E-2</v>
      </c>
      <c r="G1284" s="2">
        <f t="shared" si="179"/>
        <v>9.9725353810970075E-3</v>
      </c>
      <c r="H1284" s="2">
        <f t="shared" si="175"/>
        <v>1.5056461085466069</v>
      </c>
      <c r="I1284" s="2">
        <f t="shared" si="176"/>
        <v>60.090134173814064</v>
      </c>
    </row>
    <row r="1285" spans="1:9" ht="13.5" x14ac:dyDescent="0.25">
      <c r="A1285" s="3">
        <v>43880</v>
      </c>
      <c r="B1285" s="2">
        <v>4.4385000000000003</v>
      </c>
      <c r="C1285" s="2">
        <f t="shared" si="180"/>
        <v>0</v>
      </c>
      <c r="D1285" s="2">
        <f t="shared" si="181"/>
        <v>0</v>
      </c>
      <c r="E1285" s="2">
        <f t="shared" si="182"/>
        <v>0</v>
      </c>
      <c r="F1285" s="2">
        <f t="shared" si="179"/>
        <v>1.3942601296828344E-2</v>
      </c>
      <c r="G1285" s="2">
        <f t="shared" si="179"/>
        <v>9.2602114253043637E-3</v>
      </c>
      <c r="H1285" s="2">
        <f t="shared" si="175"/>
        <v>1.5056461085466069</v>
      </c>
      <c r="I1285" s="2">
        <f t="shared" si="176"/>
        <v>60.090134173814064</v>
      </c>
    </row>
    <row r="1286" spans="1:9" ht="13.5" x14ac:dyDescent="0.25">
      <c r="A1286" s="3">
        <v>43881</v>
      </c>
      <c r="B1286" s="2">
        <v>4.4676999999999998</v>
      </c>
      <c r="C1286" s="2">
        <f t="shared" si="180"/>
        <v>2.9199999999999449E-2</v>
      </c>
      <c r="D1286" s="2">
        <f t="shared" si="181"/>
        <v>2.9199999999999449E-2</v>
      </c>
      <c r="E1286" s="2">
        <f t="shared" si="182"/>
        <v>0</v>
      </c>
      <c r="F1286" s="2">
        <f t="shared" si="179"/>
        <v>1.5032415489911993E-2</v>
      </c>
      <c r="G1286" s="2">
        <f t="shared" si="179"/>
        <v>8.5987677520683366E-3</v>
      </c>
      <c r="H1286" s="2">
        <f t="shared" si="175"/>
        <v>1.7482057805661881</v>
      </c>
      <c r="I1286" s="2">
        <f t="shared" si="176"/>
        <v>63.612622931242832</v>
      </c>
    </row>
    <row r="1287" spans="1:9" ht="13.5" x14ac:dyDescent="0.25">
      <c r="A1287" s="3">
        <v>43882</v>
      </c>
      <c r="B1287" s="2">
        <v>4.4385000000000003</v>
      </c>
      <c r="C1287" s="2">
        <f t="shared" si="180"/>
        <v>-2.9199999999999449E-2</v>
      </c>
      <c r="D1287" s="2">
        <f t="shared" si="181"/>
        <v>0</v>
      </c>
      <c r="E1287" s="2">
        <f t="shared" si="182"/>
        <v>2.9199999999999449E-2</v>
      </c>
      <c r="F1287" s="2">
        <f t="shared" si="179"/>
        <v>1.395867152634685E-2</v>
      </c>
      <c r="G1287" s="2">
        <f t="shared" si="179"/>
        <v>1.0070284341206274E-2</v>
      </c>
      <c r="H1287" s="2">
        <f t="shared" si="175"/>
        <v>1.3861248653357094</v>
      </c>
      <c r="I1287" s="2">
        <f t="shared" si="176"/>
        <v>58.091044834767786</v>
      </c>
    </row>
    <row r="1288" spans="1:9" ht="13.5" x14ac:dyDescent="0.25">
      <c r="A1288" s="3">
        <v>43885</v>
      </c>
      <c r="B1288" s="2">
        <v>4.4385000000000003</v>
      </c>
      <c r="C1288" s="2">
        <f t="shared" si="180"/>
        <v>0</v>
      </c>
      <c r="D1288" s="2">
        <f t="shared" si="181"/>
        <v>0</v>
      </c>
      <c r="E1288" s="2">
        <f t="shared" si="182"/>
        <v>0</v>
      </c>
      <c r="F1288" s="2">
        <f t="shared" si="179"/>
        <v>1.2961623560179217E-2</v>
      </c>
      <c r="G1288" s="2">
        <f t="shared" si="179"/>
        <v>9.3509783168343984E-3</v>
      </c>
      <c r="H1288" s="2">
        <f t="shared" si="175"/>
        <v>1.3861248653357092</v>
      </c>
      <c r="I1288" s="2">
        <f t="shared" si="176"/>
        <v>58.091044834767786</v>
      </c>
    </row>
    <row r="1289" spans="1:9" ht="13.5" x14ac:dyDescent="0.25">
      <c r="A1289" s="3">
        <v>43886</v>
      </c>
      <c r="B1289" s="2">
        <v>4.4385000000000003</v>
      </c>
      <c r="C1289" s="2">
        <f t="shared" si="180"/>
        <v>0</v>
      </c>
      <c r="D1289" s="2">
        <f t="shared" si="181"/>
        <v>0</v>
      </c>
      <c r="E1289" s="2">
        <f t="shared" si="182"/>
        <v>0</v>
      </c>
      <c r="F1289" s="2">
        <f t="shared" si="179"/>
        <v>1.2035793305880702E-2</v>
      </c>
      <c r="G1289" s="2">
        <f t="shared" si="179"/>
        <v>8.6830512942033707E-3</v>
      </c>
      <c r="H1289" s="2">
        <f t="shared" si="175"/>
        <v>1.3861248653357092</v>
      </c>
      <c r="I1289" s="2">
        <f t="shared" si="176"/>
        <v>58.091044834767786</v>
      </c>
    </row>
    <row r="1290" spans="1:9" ht="13.5" x14ac:dyDescent="0.25">
      <c r="A1290" s="3">
        <v>43887</v>
      </c>
      <c r="B1290" s="2">
        <v>4.4385000000000003</v>
      </c>
      <c r="C1290" s="2">
        <f t="shared" si="180"/>
        <v>0</v>
      </c>
      <c r="D1290" s="2">
        <f t="shared" si="181"/>
        <v>0</v>
      </c>
      <c r="E1290" s="2">
        <f t="shared" si="182"/>
        <v>0</v>
      </c>
      <c r="F1290" s="2">
        <f t="shared" si="179"/>
        <v>1.1176093784032082E-2</v>
      </c>
      <c r="G1290" s="2">
        <f t="shared" si="179"/>
        <v>8.0628333446174146E-3</v>
      </c>
      <c r="H1290" s="2">
        <f t="shared" si="175"/>
        <v>1.3861248653357094</v>
      </c>
      <c r="I1290" s="2">
        <f t="shared" si="176"/>
        <v>58.091044834767786</v>
      </c>
    </row>
    <row r="1291" spans="1:9" ht="13.5" x14ac:dyDescent="0.25">
      <c r="A1291" s="3">
        <v>43888</v>
      </c>
      <c r="B1291" s="2">
        <v>4.4385000000000003</v>
      </c>
      <c r="C1291" s="2">
        <f t="shared" si="180"/>
        <v>0</v>
      </c>
      <c r="D1291" s="2">
        <f t="shared" si="181"/>
        <v>0</v>
      </c>
      <c r="E1291" s="2">
        <f t="shared" si="182"/>
        <v>0</v>
      </c>
      <c r="F1291" s="2">
        <f t="shared" si="179"/>
        <v>1.0377801370886935E-2</v>
      </c>
      <c r="G1291" s="2">
        <f t="shared" si="179"/>
        <v>7.4869166771447419E-3</v>
      </c>
      <c r="H1291" s="2">
        <f t="shared" si="175"/>
        <v>1.3861248653357097</v>
      </c>
      <c r="I1291" s="2">
        <f t="shared" si="176"/>
        <v>58.091044834767786</v>
      </c>
    </row>
    <row r="1292" spans="1:9" ht="13.5" x14ac:dyDescent="0.25">
      <c r="A1292" s="3">
        <v>43889</v>
      </c>
      <c r="B1292" s="2">
        <v>4.4851999999999999</v>
      </c>
      <c r="C1292" s="2">
        <f t="shared" si="180"/>
        <v>4.669999999999952E-2</v>
      </c>
      <c r="D1292" s="2">
        <f t="shared" si="181"/>
        <v>4.669999999999952E-2</v>
      </c>
      <c r="E1292" s="2">
        <f t="shared" si="182"/>
        <v>0</v>
      </c>
      <c r="F1292" s="2">
        <f t="shared" si="179"/>
        <v>1.2972244130109263E-2</v>
      </c>
      <c r="G1292" s="2">
        <f t="shared" si="179"/>
        <v>6.9521369144915452E-3</v>
      </c>
      <c r="H1292" s="2">
        <f t="shared" si="175"/>
        <v>1.8659362279055471</v>
      </c>
      <c r="I1292" s="2">
        <f t="shared" si="176"/>
        <v>65.107388285090735</v>
      </c>
    </row>
    <row r="1293" spans="1:9" ht="13.5" x14ac:dyDescent="0.25">
      <c r="A1293" s="3">
        <v>43892</v>
      </c>
      <c r="B1293" s="2">
        <v>4.5260999999999996</v>
      </c>
      <c r="C1293" s="2">
        <f t="shared" si="180"/>
        <v>4.0899999999999714E-2</v>
      </c>
      <c r="D1293" s="2">
        <f t="shared" si="181"/>
        <v>4.0899999999999714E-2</v>
      </c>
      <c r="E1293" s="2">
        <f t="shared" si="182"/>
        <v>0</v>
      </c>
      <c r="F1293" s="2">
        <f t="shared" ref="F1293:G1308" si="183">((F1292*13)+D1293)/14</f>
        <v>1.4967083835101438E-2</v>
      </c>
      <c r="G1293" s="2">
        <f t="shared" si="183"/>
        <v>6.4555557063135779E-3</v>
      </c>
      <c r="H1293" s="2">
        <f t="shared" si="175"/>
        <v>2.3184810907081985</v>
      </c>
      <c r="I1293" s="2">
        <f t="shared" si="176"/>
        <v>69.865731560140077</v>
      </c>
    </row>
    <row r="1294" spans="1:9" ht="13.5" x14ac:dyDescent="0.25">
      <c r="A1294" s="3">
        <v>43893</v>
      </c>
      <c r="B1294" s="2">
        <v>4.4969000000000001</v>
      </c>
      <c r="C1294" s="2">
        <f t="shared" si="180"/>
        <v>-2.9199999999999449E-2</v>
      </c>
      <c r="D1294" s="2">
        <f t="shared" si="181"/>
        <v>0</v>
      </c>
      <c r="E1294" s="2">
        <f t="shared" si="182"/>
        <v>2.9199999999999449E-2</v>
      </c>
      <c r="F1294" s="2">
        <f t="shared" si="183"/>
        <v>1.3898006418308477E-2</v>
      </c>
      <c r="G1294" s="2">
        <f t="shared" si="183"/>
        <v>8.080158870148282E-3</v>
      </c>
      <c r="H1294" s="2">
        <f t="shared" si="175"/>
        <v>1.7200164800786188</v>
      </c>
      <c r="I1294" s="2">
        <f t="shared" si="176"/>
        <v>63.235516868225147</v>
      </c>
    </row>
    <row r="1295" spans="1:9" ht="13.5" x14ac:dyDescent="0.25">
      <c r="A1295" s="3">
        <v>43894</v>
      </c>
      <c r="B1295" s="2">
        <v>4.5552999999999999</v>
      </c>
      <c r="C1295" s="2">
        <f t="shared" si="180"/>
        <v>5.8399999999999785E-2</v>
      </c>
      <c r="D1295" s="2">
        <f t="shared" si="181"/>
        <v>5.8399999999999785E-2</v>
      </c>
      <c r="E1295" s="2">
        <f t="shared" si="182"/>
        <v>0</v>
      </c>
      <c r="F1295" s="2">
        <f t="shared" si="183"/>
        <v>1.7076720245572143E-2</v>
      </c>
      <c r="G1295" s="2">
        <f t="shared" si="183"/>
        <v>7.5030046651376903E-3</v>
      </c>
      <c r="H1295" s="2">
        <f t="shared" si="175"/>
        <v>2.2759842233496412</v>
      </c>
      <c r="I1295" s="2">
        <f t="shared" si="176"/>
        <v>69.474822470985032</v>
      </c>
    </row>
    <row r="1296" spans="1:9" ht="13.5" x14ac:dyDescent="0.25">
      <c r="A1296" s="3">
        <v>43895</v>
      </c>
      <c r="B1296" s="2">
        <v>4.4969000000000001</v>
      </c>
      <c r="C1296" s="2">
        <f t="shared" si="180"/>
        <v>-5.8399999999999785E-2</v>
      </c>
      <c r="D1296" s="2">
        <f t="shared" si="181"/>
        <v>0</v>
      </c>
      <c r="E1296" s="2">
        <f t="shared" si="182"/>
        <v>5.8399999999999785E-2</v>
      </c>
      <c r="F1296" s="2">
        <f t="shared" si="183"/>
        <v>1.5856954513745559E-2</v>
      </c>
      <c r="G1296" s="2">
        <f t="shared" si="183"/>
        <v>1.1138504331913554E-2</v>
      </c>
      <c r="H1296" s="2">
        <f t="shared" si="175"/>
        <v>1.4236161374299516</v>
      </c>
      <c r="I1296" s="2">
        <f t="shared" si="176"/>
        <v>58.739340584667886</v>
      </c>
    </row>
    <row r="1297" spans="1:9" ht="13.5" x14ac:dyDescent="0.25">
      <c r="A1297" s="3">
        <v>43896</v>
      </c>
      <c r="B1297" s="2">
        <v>4.5202999999999998</v>
      </c>
      <c r="C1297" s="2">
        <f t="shared" si="180"/>
        <v>2.3399999999999643E-2</v>
      </c>
      <c r="D1297" s="2">
        <f t="shared" si="181"/>
        <v>2.3399999999999643E-2</v>
      </c>
      <c r="E1297" s="2">
        <f t="shared" si="182"/>
        <v>0</v>
      </c>
      <c r="F1297" s="2">
        <f t="shared" si="183"/>
        <v>1.6395743477049422E-2</v>
      </c>
      <c r="G1297" s="2">
        <f t="shared" si="183"/>
        <v>1.0342896879634014E-2</v>
      </c>
      <c r="H1297" s="2">
        <f t="shared" ref="H1297:H1360" si="184">F1297/G1297</f>
        <v>1.5852177265088994</v>
      </c>
      <c r="I1297" s="2">
        <f t="shared" ref="I1297:I1360" si="185">IF(G1297=0,100,100-(100/(1+H1297)))</f>
        <v>61.31853848339464</v>
      </c>
    </row>
    <row r="1298" spans="1:9" ht="13.5" x14ac:dyDescent="0.25">
      <c r="A1298" s="3">
        <v>43899</v>
      </c>
      <c r="B1298" s="2">
        <v>4.4969000000000001</v>
      </c>
      <c r="C1298" s="2">
        <f t="shared" si="180"/>
        <v>-2.3399999999999643E-2</v>
      </c>
      <c r="D1298" s="2">
        <f t="shared" si="181"/>
        <v>0</v>
      </c>
      <c r="E1298" s="2">
        <f t="shared" si="182"/>
        <v>2.3399999999999643E-2</v>
      </c>
      <c r="F1298" s="2">
        <f t="shared" si="183"/>
        <v>1.5224618942974463E-2</v>
      </c>
      <c r="G1298" s="2">
        <f t="shared" si="183"/>
        <v>1.1275547102517273E-2</v>
      </c>
      <c r="H1298" s="2">
        <f t="shared" si="184"/>
        <v>1.3502332795519569</v>
      </c>
      <c r="I1298" s="2">
        <f t="shared" si="185"/>
        <v>57.451032257077145</v>
      </c>
    </row>
    <row r="1299" spans="1:9" ht="13.5" x14ac:dyDescent="0.25">
      <c r="A1299" s="3">
        <v>43900</v>
      </c>
      <c r="B1299" s="2">
        <v>4.4501999999999997</v>
      </c>
      <c r="C1299" s="2">
        <f t="shared" si="180"/>
        <v>-4.6700000000000408E-2</v>
      </c>
      <c r="D1299" s="2">
        <f t="shared" si="181"/>
        <v>0</v>
      </c>
      <c r="E1299" s="2">
        <f t="shared" si="182"/>
        <v>4.6700000000000408E-2</v>
      </c>
      <c r="F1299" s="2">
        <f t="shared" si="183"/>
        <v>1.4137146161333431E-2</v>
      </c>
      <c r="G1299" s="2">
        <f t="shared" si="183"/>
        <v>1.3805865166623212E-2</v>
      </c>
      <c r="H1299" s="2">
        <f t="shared" si="184"/>
        <v>1.0239956707321116</v>
      </c>
      <c r="I1299" s="2">
        <f t="shared" si="185"/>
        <v>50.592779695112498</v>
      </c>
    </row>
    <row r="1300" spans="1:9" ht="13.5" x14ac:dyDescent="0.25">
      <c r="A1300" s="3">
        <v>43901</v>
      </c>
      <c r="B1300" s="2">
        <v>4.4851999999999999</v>
      </c>
      <c r="C1300" s="2">
        <f t="shared" si="180"/>
        <v>3.5000000000000142E-2</v>
      </c>
      <c r="D1300" s="2">
        <f t="shared" si="181"/>
        <v>3.5000000000000142E-2</v>
      </c>
      <c r="E1300" s="2">
        <f t="shared" si="182"/>
        <v>0</v>
      </c>
      <c r="F1300" s="2">
        <f t="shared" si="183"/>
        <v>1.5627350006952482E-2</v>
      </c>
      <c r="G1300" s="2">
        <f t="shared" si="183"/>
        <v>1.2819731940435839E-2</v>
      </c>
      <c r="H1300" s="2">
        <f t="shared" si="184"/>
        <v>1.2190075486415506</v>
      </c>
      <c r="I1300" s="2">
        <f t="shared" si="185"/>
        <v>54.934808553842551</v>
      </c>
    </row>
    <row r="1301" spans="1:9" ht="13.5" x14ac:dyDescent="0.25">
      <c r="A1301" s="3">
        <v>43902</v>
      </c>
      <c r="B1301" s="2">
        <v>4.4794</v>
      </c>
      <c r="C1301" s="2">
        <f t="shared" si="180"/>
        <v>-5.7999999999998053E-3</v>
      </c>
      <c r="D1301" s="2">
        <f t="shared" si="181"/>
        <v>0</v>
      </c>
      <c r="E1301" s="2">
        <f t="shared" si="182"/>
        <v>5.7999999999998053E-3</v>
      </c>
      <c r="F1301" s="2">
        <f t="shared" si="183"/>
        <v>1.451111072074159E-2</v>
      </c>
      <c r="G1301" s="2">
        <f t="shared" si="183"/>
        <v>1.2318322516118979E-2</v>
      </c>
      <c r="H1301" s="2">
        <f t="shared" si="184"/>
        <v>1.1780102933458081</v>
      </c>
      <c r="I1301" s="2">
        <f t="shared" si="185"/>
        <v>54.086534712201768</v>
      </c>
    </row>
    <row r="1302" spans="1:9" ht="13.5" x14ac:dyDescent="0.25">
      <c r="A1302" s="3">
        <v>43903</v>
      </c>
      <c r="B1302" s="2">
        <v>4.3451000000000004</v>
      </c>
      <c r="C1302" s="2">
        <f t="shared" si="180"/>
        <v>-0.13429999999999964</v>
      </c>
      <c r="D1302" s="2">
        <f t="shared" si="181"/>
        <v>0</v>
      </c>
      <c r="E1302" s="2">
        <f t="shared" si="182"/>
        <v>0.13429999999999964</v>
      </c>
      <c r="F1302" s="2">
        <f t="shared" si="183"/>
        <v>1.3474602812117192E-2</v>
      </c>
      <c r="G1302" s="2">
        <f t="shared" si="183"/>
        <v>2.103129947925331E-2</v>
      </c>
      <c r="H1302" s="2">
        <f t="shared" si="184"/>
        <v>0.64069283143485489</v>
      </c>
      <c r="I1302" s="2">
        <f t="shared" si="185"/>
        <v>39.050139011977151</v>
      </c>
    </row>
    <row r="1303" spans="1:9" ht="13.5" x14ac:dyDescent="0.25">
      <c r="A1303" s="3">
        <v>43906</v>
      </c>
      <c r="B1303" s="2">
        <v>4.3276000000000003</v>
      </c>
      <c r="C1303" s="2">
        <f t="shared" si="180"/>
        <v>-1.7500000000000071E-2</v>
      </c>
      <c r="D1303" s="2">
        <f t="shared" si="181"/>
        <v>0</v>
      </c>
      <c r="E1303" s="2">
        <f t="shared" si="182"/>
        <v>1.7500000000000071E-2</v>
      </c>
      <c r="F1303" s="2">
        <f t="shared" si="183"/>
        <v>1.251213118268025E-2</v>
      </c>
      <c r="G1303" s="2">
        <f t="shared" si="183"/>
        <v>2.0779063802163794E-2</v>
      </c>
      <c r="H1303" s="2">
        <f t="shared" si="184"/>
        <v>0.60215086212774027</v>
      </c>
      <c r="I1303" s="2">
        <f t="shared" si="185"/>
        <v>37.583905258962467</v>
      </c>
    </row>
    <row r="1304" spans="1:9" ht="13.5" x14ac:dyDescent="0.25">
      <c r="A1304" s="3">
        <v>43907</v>
      </c>
      <c r="B1304" s="2">
        <v>4.1348000000000003</v>
      </c>
      <c r="C1304" s="2">
        <f t="shared" si="180"/>
        <v>-0.19280000000000008</v>
      </c>
      <c r="D1304" s="2">
        <f t="shared" si="181"/>
        <v>0</v>
      </c>
      <c r="E1304" s="2">
        <f t="shared" si="182"/>
        <v>0.19280000000000008</v>
      </c>
      <c r="F1304" s="2">
        <f t="shared" si="183"/>
        <v>1.1618407526774519E-2</v>
      </c>
      <c r="G1304" s="2">
        <f t="shared" si="183"/>
        <v>3.306627353058067E-2</v>
      </c>
      <c r="H1304" s="2">
        <f t="shared" si="184"/>
        <v>0.35136730832488489</v>
      </c>
      <c r="I1304" s="2">
        <f t="shared" si="185"/>
        <v>26.000873793552799</v>
      </c>
    </row>
    <row r="1305" spans="1:9" ht="13.5" x14ac:dyDescent="0.25">
      <c r="A1305" s="3">
        <v>43908</v>
      </c>
      <c r="B1305" s="2">
        <v>4.1757</v>
      </c>
      <c r="C1305" s="2">
        <f t="shared" si="180"/>
        <v>4.0899999999999714E-2</v>
      </c>
      <c r="D1305" s="2">
        <f t="shared" si="181"/>
        <v>4.0899999999999714E-2</v>
      </c>
      <c r="E1305" s="2">
        <f t="shared" si="182"/>
        <v>0</v>
      </c>
      <c r="F1305" s="2">
        <f t="shared" si="183"/>
        <v>1.3709949846290604E-2</v>
      </c>
      <c r="G1305" s="2">
        <f t="shared" si="183"/>
        <v>3.0704396849824907E-2</v>
      </c>
      <c r="H1305" s="2">
        <f t="shared" si="184"/>
        <v>0.44651422118291134</v>
      </c>
      <c r="I1305" s="2">
        <f t="shared" si="185"/>
        <v>30.868291140460883</v>
      </c>
    </row>
    <row r="1306" spans="1:9" ht="13.5" x14ac:dyDescent="0.25">
      <c r="A1306" s="3">
        <v>43909</v>
      </c>
      <c r="B1306" s="2">
        <v>4.1990999999999996</v>
      </c>
      <c r="C1306" s="2">
        <f t="shared" si="180"/>
        <v>2.3399999999999643E-2</v>
      </c>
      <c r="D1306" s="2">
        <f t="shared" si="181"/>
        <v>2.3399999999999643E-2</v>
      </c>
      <c r="E1306" s="2">
        <f t="shared" si="182"/>
        <v>0</v>
      </c>
      <c r="F1306" s="2">
        <f t="shared" si="183"/>
        <v>1.4402096285841251E-2</v>
      </c>
      <c r="G1306" s="2">
        <f t="shared" si="183"/>
        <v>2.8511225646265986E-2</v>
      </c>
      <c r="H1306" s="2">
        <f t="shared" si="184"/>
        <v>0.50513774695362645</v>
      </c>
      <c r="I1306" s="2">
        <f t="shared" si="185"/>
        <v>33.560898195265963</v>
      </c>
    </row>
    <row r="1307" spans="1:9" ht="13.5" x14ac:dyDescent="0.25">
      <c r="A1307" s="3">
        <v>43913</v>
      </c>
      <c r="B1307" s="2">
        <v>4.0880999999999998</v>
      </c>
      <c r="C1307" s="2">
        <f t="shared" si="180"/>
        <v>-0.11099999999999977</v>
      </c>
      <c r="D1307" s="2">
        <f t="shared" si="181"/>
        <v>0</v>
      </c>
      <c r="E1307" s="2">
        <f t="shared" si="182"/>
        <v>0.11099999999999977</v>
      </c>
      <c r="F1307" s="2">
        <f t="shared" si="183"/>
        <v>1.3373375122566877E-2</v>
      </c>
      <c r="G1307" s="2">
        <f t="shared" si="183"/>
        <v>3.4403280957246971E-2</v>
      </c>
      <c r="H1307" s="2">
        <f t="shared" si="184"/>
        <v>0.38872382954364143</v>
      </c>
      <c r="I1307" s="2">
        <f t="shared" si="185"/>
        <v>27.991442306522728</v>
      </c>
    </row>
    <row r="1308" spans="1:9" ht="13.5" x14ac:dyDescent="0.25">
      <c r="A1308" s="3">
        <v>43914</v>
      </c>
      <c r="B1308" s="2">
        <v>4.2107999999999999</v>
      </c>
      <c r="C1308" s="2">
        <f t="shared" si="180"/>
        <v>0.12270000000000003</v>
      </c>
      <c r="D1308" s="2">
        <f t="shared" si="181"/>
        <v>0.12270000000000003</v>
      </c>
      <c r="E1308" s="2">
        <f t="shared" si="182"/>
        <v>0</v>
      </c>
      <c r="F1308" s="2">
        <f t="shared" si="183"/>
        <v>2.1182419756669242E-2</v>
      </c>
      <c r="G1308" s="2">
        <f t="shared" si="183"/>
        <v>3.1945903746015046E-2</v>
      </c>
      <c r="H1308" s="2">
        <f t="shared" si="184"/>
        <v>0.66307154510573363</v>
      </c>
      <c r="I1308" s="2">
        <f t="shared" si="185"/>
        <v>39.870295842478463</v>
      </c>
    </row>
    <row r="1309" spans="1:9" ht="13.5" x14ac:dyDescent="0.25">
      <c r="A1309" s="3">
        <v>43915</v>
      </c>
      <c r="B1309" s="2">
        <v>4.3216999999999999</v>
      </c>
      <c r="C1309" s="2">
        <f t="shared" si="180"/>
        <v>0.1109</v>
      </c>
      <c r="D1309" s="2">
        <f t="shared" si="181"/>
        <v>0.1109</v>
      </c>
      <c r="E1309" s="2">
        <f t="shared" si="182"/>
        <v>0</v>
      </c>
      <c r="F1309" s="2">
        <f t="shared" ref="F1309:G1324" si="186">((F1308*13)+D1309)/14</f>
        <v>2.7590818345478583E-2</v>
      </c>
      <c r="G1309" s="2">
        <f t="shared" si="186"/>
        <v>2.9664053478442542E-2</v>
      </c>
      <c r="H1309" s="2">
        <f t="shared" si="184"/>
        <v>0.93010951337211478</v>
      </c>
      <c r="I1309" s="2">
        <f t="shared" si="185"/>
        <v>48.189468365818819</v>
      </c>
    </row>
    <row r="1310" spans="1:9" ht="13.5" x14ac:dyDescent="0.25">
      <c r="A1310" s="3">
        <v>43916</v>
      </c>
      <c r="B1310" s="2">
        <v>4.4385000000000003</v>
      </c>
      <c r="C1310" s="2">
        <f t="shared" si="180"/>
        <v>0.11680000000000046</v>
      </c>
      <c r="D1310" s="2">
        <f t="shared" si="181"/>
        <v>0.11680000000000046</v>
      </c>
      <c r="E1310" s="2">
        <f t="shared" si="182"/>
        <v>0</v>
      </c>
      <c r="F1310" s="2">
        <f t="shared" si="186"/>
        <v>3.3962902749373004E-2</v>
      </c>
      <c r="G1310" s="2">
        <f t="shared" si="186"/>
        <v>2.7545192515696645E-2</v>
      </c>
      <c r="H1310" s="2">
        <f t="shared" si="184"/>
        <v>1.2329883964332151</v>
      </c>
      <c r="I1310" s="2">
        <f t="shared" si="185"/>
        <v>55.216963885826068</v>
      </c>
    </row>
    <row r="1311" spans="1:9" ht="13.5" x14ac:dyDescent="0.25">
      <c r="A1311" s="3">
        <v>43917</v>
      </c>
      <c r="B1311" s="2">
        <v>4.4385000000000003</v>
      </c>
      <c r="C1311" s="2">
        <f t="shared" si="180"/>
        <v>0</v>
      </c>
      <c r="D1311" s="2">
        <f t="shared" si="181"/>
        <v>0</v>
      </c>
      <c r="E1311" s="2">
        <f t="shared" si="182"/>
        <v>0</v>
      </c>
      <c r="F1311" s="2">
        <f t="shared" si="186"/>
        <v>3.1536981124417787E-2</v>
      </c>
      <c r="G1311" s="2">
        <f t="shared" si="186"/>
        <v>2.5577678764575455E-2</v>
      </c>
      <c r="H1311" s="2">
        <f t="shared" si="184"/>
        <v>1.2329883964332151</v>
      </c>
      <c r="I1311" s="2">
        <f t="shared" si="185"/>
        <v>55.216963885826068</v>
      </c>
    </row>
    <row r="1312" spans="1:9" ht="13.5" x14ac:dyDescent="0.25">
      <c r="A1312" s="3">
        <v>43920</v>
      </c>
      <c r="B1312" s="2">
        <v>4.4385000000000003</v>
      </c>
      <c r="C1312" s="2">
        <f t="shared" si="180"/>
        <v>0</v>
      </c>
      <c r="D1312" s="2">
        <f t="shared" si="181"/>
        <v>0</v>
      </c>
      <c r="E1312" s="2">
        <f t="shared" si="182"/>
        <v>0</v>
      </c>
      <c r="F1312" s="2">
        <f t="shared" si="186"/>
        <v>2.9284339615530803E-2</v>
      </c>
      <c r="G1312" s="2">
        <f t="shared" si="186"/>
        <v>2.3750701709962924E-2</v>
      </c>
      <c r="H1312" s="2">
        <f t="shared" si="184"/>
        <v>1.2329883964332149</v>
      </c>
      <c r="I1312" s="2">
        <f t="shared" si="185"/>
        <v>55.216963885826068</v>
      </c>
    </row>
    <row r="1313" spans="1:9" ht="13.5" x14ac:dyDescent="0.25">
      <c r="A1313" s="3">
        <v>43921</v>
      </c>
      <c r="B1313" s="2">
        <v>4.4385000000000003</v>
      </c>
      <c r="C1313" s="2">
        <f t="shared" si="180"/>
        <v>0</v>
      </c>
      <c r="D1313" s="2">
        <f t="shared" si="181"/>
        <v>0</v>
      </c>
      <c r="E1313" s="2">
        <f t="shared" si="182"/>
        <v>0</v>
      </c>
      <c r="F1313" s="2">
        <f t="shared" si="186"/>
        <v>2.7192601071564317E-2</v>
      </c>
      <c r="G1313" s="2">
        <f t="shared" si="186"/>
        <v>2.2054223016394144E-2</v>
      </c>
      <c r="H1313" s="2">
        <f t="shared" si="184"/>
        <v>1.2329883964332149</v>
      </c>
      <c r="I1313" s="2">
        <f t="shared" si="185"/>
        <v>55.216963885826068</v>
      </c>
    </row>
    <row r="1314" spans="1:9" ht="13.5" x14ac:dyDescent="0.25">
      <c r="A1314" s="3">
        <v>43922</v>
      </c>
      <c r="B1314" s="2">
        <v>4.4385000000000003</v>
      </c>
      <c r="C1314" s="2">
        <f t="shared" si="180"/>
        <v>0</v>
      </c>
      <c r="D1314" s="2">
        <f t="shared" si="181"/>
        <v>0</v>
      </c>
      <c r="E1314" s="2">
        <f t="shared" si="182"/>
        <v>0</v>
      </c>
      <c r="F1314" s="2">
        <f t="shared" si="186"/>
        <v>2.5250272423595437E-2</v>
      </c>
      <c r="G1314" s="2">
        <f t="shared" si="186"/>
        <v>2.0478921372365989E-2</v>
      </c>
      <c r="H1314" s="2">
        <f t="shared" si="184"/>
        <v>1.2329883964332151</v>
      </c>
      <c r="I1314" s="2">
        <f t="shared" si="185"/>
        <v>55.216963885826068</v>
      </c>
    </row>
    <row r="1315" spans="1:9" ht="13.5" x14ac:dyDescent="0.25">
      <c r="A1315" s="3">
        <v>43923</v>
      </c>
      <c r="B1315" s="2">
        <v>4.4385000000000003</v>
      </c>
      <c r="C1315" s="2">
        <f t="shared" si="180"/>
        <v>0</v>
      </c>
      <c r="D1315" s="2">
        <f t="shared" si="181"/>
        <v>0</v>
      </c>
      <c r="E1315" s="2">
        <f t="shared" si="182"/>
        <v>0</v>
      </c>
      <c r="F1315" s="2">
        <f t="shared" si="186"/>
        <v>2.3446681536195762E-2</v>
      </c>
      <c r="G1315" s="2">
        <f t="shared" si="186"/>
        <v>1.9016141274339846E-2</v>
      </c>
      <c r="H1315" s="2">
        <f t="shared" si="184"/>
        <v>1.2329883964332151</v>
      </c>
      <c r="I1315" s="2">
        <f t="shared" si="185"/>
        <v>55.216963885826068</v>
      </c>
    </row>
    <row r="1316" spans="1:9" ht="13.5" x14ac:dyDescent="0.25">
      <c r="A1316" s="3">
        <v>43924</v>
      </c>
      <c r="B1316" s="2">
        <v>4.4385000000000003</v>
      </c>
      <c r="C1316" s="2">
        <f t="shared" si="180"/>
        <v>0</v>
      </c>
      <c r="D1316" s="2">
        <f t="shared" si="181"/>
        <v>0</v>
      </c>
      <c r="E1316" s="2">
        <f t="shared" si="182"/>
        <v>0</v>
      </c>
      <c r="F1316" s="2">
        <f t="shared" si="186"/>
        <v>2.1771918569324637E-2</v>
      </c>
      <c r="G1316" s="2">
        <f t="shared" si="186"/>
        <v>1.7657845469029858E-2</v>
      </c>
      <c r="H1316" s="2">
        <f t="shared" si="184"/>
        <v>1.2329883964332151</v>
      </c>
      <c r="I1316" s="2">
        <f t="shared" si="185"/>
        <v>55.216963885826068</v>
      </c>
    </row>
    <row r="1317" spans="1:9" ht="13.5" x14ac:dyDescent="0.25">
      <c r="A1317" s="3">
        <v>43927</v>
      </c>
      <c r="B1317" s="2">
        <v>4.4385000000000003</v>
      </c>
      <c r="C1317" s="2">
        <f t="shared" si="180"/>
        <v>0</v>
      </c>
      <c r="D1317" s="2">
        <f t="shared" si="181"/>
        <v>0</v>
      </c>
      <c r="E1317" s="2">
        <f t="shared" si="182"/>
        <v>0</v>
      </c>
      <c r="F1317" s="2">
        <f t="shared" si="186"/>
        <v>2.0216781528658589E-2</v>
      </c>
      <c r="G1317" s="2">
        <f t="shared" si="186"/>
        <v>1.6396570792670585E-2</v>
      </c>
      <c r="H1317" s="2">
        <f t="shared" si="184"/>
        <v>1.2329883964332147</v>
      </c>
      <c r="I1317" s="2">
        <f t="shared" si="185"/>
        <v>55.216963885826068</v>
      </c>
    </row>
    <row r="1318" spans="1:9" ht="13.5" x14ac:dyDescent="0.25">
      <c r="A1318" s="3">
        <v>43928</v>
      </c>
      <c r="B1318" s="2">
        <v>4.3099999999999996</v>
      </c>
      <c r="C1318" s="2">
        <f t="shared" si="180"/>
        <v>-0.12850000000000072</v>
      </c>
      <c r="D1318" s="2">
        <f t="shared" si="181"/>
        <v>0</v>
      </c>
      <c r="E1318" s="2">
        <f t="shared" si="182"/>
        <v>0.12850000000000072</v>
      </c>
      <c r="F1318" s="2">
        <f t="shared" si="186"/>
        <v>1.8772725705182975E-2</v>
      </c>
      <c r="G1318" s="2">
        <f t="shared" si="186"/>
        <v>2.4403958593194164E-2</v>
      </c>
      <c r="H1318" s="2">
        <f t="shared" si="184"/>
        <v>0.76924920330008917</v>
      </c>
      <c r="I1318" s="2">
        <f t="shared" si="185"/>
        <v>43.478849777931131</v>
      </c>
    </row>
    <row r="1319" spans="1:9" ht="13.5" x14ac:dyDescent="0.25">
      <c r="A1319" s="3">
        <v>43929</v>
      </c>
      <c r="B1319" s="2">
        <v>4.4326999999999996</v>
      </c>
      <c r="C1319" s="2">
        <f t="shared" si="180"/>
        <v>0.12270000000000003</v>
      </c>
      <c r="D1319" s="2">
        <f t="shared" si="181"/>
        <v>0.12270000000000003</v>
      </c>
      <c r="E1319" s="2">
        <f t="shared" si="182"/>
        <v>0</v>
      </c>
      <c r="F1319" s="2">
        <f t="shared" si="186"/>
        <v>2.6196102440527051E-2</v>
      </c>
      <c r="G1319" s="2">
        <f t="shared" si="186"/>
        <v>2.2660818693680296E-2</v>
      </c>
      <c r="H1319" s="2">
        <f t="shared" si="184"/>
        <v>1.1560086506421183</v>
      </c>
      <c r="I1319" s="2">
        <f t="shared" si="185"/>
        <v>53.61799686183204</v>
      </c>
    </row>
    <row r="1320" spans="1:9" ht="13.5" x14ac:dyDescent="0.25">
      <c r="A1320" s="3">
        <v>43934</v>
      </c>
      <c r="B1320" s="2">
        <v>4.4385000000000003</v>
      </c>
      <c r="C1320" s="2">
        <f t="shared" si="180"/>
        <v>5.8000000000006935E-3</v>
      </c>
      <c r="D1320" s="2">
        <f t="shared" si="181"/>
        <v>5.8000000000006935E-3</v>
      </c>
      <c r="E1320" s="2">
        <f t="shared" si="182"/>
        <v>0</v>
      </c>
      <c r="F1320" s="2">
        <f t="shared" si="186"/>
        <v>2.4739237980489454E-2</v>
      </c>
      <c r="G1320" s="2">
        <f t="shared" si="186"/>
        <v>2.1042188786988849E-2</v>
      </c>
      <c r="H1320" s="2">
        <f t="shared" si="184"/>
        <v>1.1756969881282799</v>
      </c>
      <c r="I1320" s="2">
        <f t="shared" si="185"/>
        <v>54.037717317415357</v>
      </c>
    </row>
    <row r="1321" spans="1:9" ht="13.5" x14ac:dyDescent="0.25">
      <c r="A1321" s="3">
        <v>43935</v>
      </c>
      <c r="B1321" s="2">
        <v>4.4268000000000001</v>
      </c>
      <c r="C1321" s="2">
        <f t="shared" si="180"/>
        <v>-1.1700000000000266E-2</v>
      </c>
      <c r="D1321" s="2">
        <f t="shared" si="181"/>
        <v>0</v>
      </c>
      <c r="E1321" s="2">
        <f t="shared" si="182"/>
        <v>1.1700000000000266E-2</v>
      </c>
      <c r="F1321" s="2">
        <f t="shared" si="186"/>
        <v>2.2972149553311637E-2</v>
      </c>
      <c r="G1321" s="2">
        <f t="shared" si="186"/>
        <v>2.0374889587918239E-2</v>
      </c>
      <c r="H1321" s="2">
        <f t="shared" si="184"/>
        <v>1.1274735725161182</v>
      </c>
      <c r="I1321" s="2">
        <f t="shared" si="185"/>
        <v>52.995890857656057</v>
      </c>
    </row>
    <row r="1322" spans="1:9" ht="13.5" x14ac:dyDescent="0.25">
      <c r="A1322" s="3">
        <v>43936</v>
      </c>
      <c r="B1322" s="2">
        <v>4.4385000000000003</v>
      </c>
      <c r="C1322" s="2">
        <f t="shared" si="180"/>
        <v>1.1700000000000266E-2</v>
      </c>
      <c r="D1322" s="2">
        <f t="shared" si="181"/>
        <v>1.1700000000000266E-2</v>
      </c>
      <c r="E1322" s="2">
        <f t="shared" si="182"/>
        <v>0</v>
      </c>
      <c r="F1322" s="2">
        <f t="shared" si="186"/>
        <v>2.2166996013789398E-2</v>
      </c>
      <c r="G1322" s="2">
        <f t="shared" si="186"/>
        <v>1.8919540331638365E-2</v>
      </c>
      <c r="H1322" s="2">
        <f t="shared" si="184"/>
        <v>1.1716455910252983</v>
      </c>
      <c r="I1322" s="2">
        <f t="shared" si="185"/>
        <v>53.951970610090648</v>
      </c>
    </row>
    <row r="1323" spans="1:9" ht="13.5" x14ac:dyDescent="0.25">
      <c r="A1323" s="3">
        <v>43937</v>
      </c>
      <c r="B1323" s="2">
        <v>4.4385000000000003</v>
      </c>
      <c r="C1323" s="2">
        <f t="shared" si="180"/>
        <v>0</v>
      </c>
      <c r="D1323" s="2">
        <f t="shared" si="181"/>
        <v>0</v>
      </c>
      <c r="E1323" s="2">
        <f t="shared" si="182"/>
        <v>0</v>
      </c>
      <c r="F1323" s="2">
        <f t="shared" si="186"/>
        <v>2.0583639155661585E-2</v>
      </c>
      <c r="G1323" s="2">
        <f t="shared" si="186"/>
        <v>1.7568144593664195E-2</v>
      </c>
      <c r="H1323" s="2">
        <f t="shared" si="184"/>
        <v>1.1716455910252983</v>
      </c>
      <c r="I1323" s="2">
        <f t="shared" si="185"/>
        <v>53.951970610090648</v>
      </c>
    </row>
    <row r="1324" spans="1:9" ht="13.5" x14ac:dyDescent="0.25">
      <c r="A1324" s="3">
        <v>43938</v>
      </c>
      <c r="B1324" s="2">
        <v>4.4385000000000003</v>
      </c>
      <c r="C1324" s="2">
        <f t="shared" si="180"/>
        <v>0</v>
      </c>
      <c r="D1324" s="2">
        <f t="shared" si="181"/>
        <v>0</v>
      </c>
      <c r="E1324" s="2">
        <f t="shared" si="182"/>
        <v>0</v>
      </c>
      <c r="F1324" s="2">
        <f t="shared" si="186"/>
        <v>1.9113379215971473E-2</v>
      </c>
      <c r="G1324" s="2">
        <f t="shared" si="186"/>
        <v>1.631327712268818E-2</v>
      </c>
      <c r="H1324" s="2">
        <f t="shared" si="184"/>
        <v>1.1716455910252985</v>
      </c>
      <c r="I1324" s="2">
        <f t="shared" si="185"/>
        <v>53.951970610090655</v>
      </c>
    </row>
    <row r="1325" spans="1:9" ht="13.5" x14ac:dyDescent="0.25">
      <c r="A1325" s="3">
        <v>43941</v>
      </c>
      <c r="B1325" s="2">
        <v>4.4385000000000003</v>
      </c>
      <c r="C1325" s="2">
        <f t="shared" si="180"/>
        <v>0</v>
      </c>
      <c r="D1325" s="2">
        <f t="shared" si="181"/>
        <v>0</v>
      </c>
      <c r="E1325" s="2">
        <f t="shared" si="182"/>
        <v>0</v>
      </c>
      <c r="F1325" s="2">
        <f t="shared" ref="F1325:G1340" si="187">((F1324*13)+D1325)/14</f>
        <v>1.7748137843402081E-2</v>
      </c>
      <c r="G1325" s="2">
        <f t="shared" si="187"/>
        <v>1.5148043042496168E-2</v>
      </c>
      <c r="H1325" s="2">
        <f t="shared" si="184"/>
        <v>1.1716455910252983</v>
      </c>
      <c r="I1325" s="2">
        <f t="shared" si="185"/>
        <v>53.951970610090648</v>
      </c>
    </row>
    <row r="1326" spans="1:9" ht="13.5" x14ac:dyDescent="0.25">
      <c r="A1326" s="3">
        <v>43942</v>
      </c>
      <c r="B1326" s="2">
        <v>4.3099999999999996</v>
      </c>
      <c r="C1326" s="2">
        <f t="shared" si="180"/>
        <v>-0.12850000000000072</v>
      </c>
      <c r="D1326" s="2">
        <f t="shared" si="181"/>
        <v>0</v>
      </c>
      <c r="E1326" s="2">
        <f t="shared" si="182"/>
        <v>0.12850000000000072</v>
      </c>
      <c r="F1326" s="2">
        <f t="shared" si="187"/>
        <v>1.6480413711730504E-2</v>
      </c>
      <c r="G1326" s="2">
        <f t="shared" si="187"/>
        <v>2.3244611396603637E-2</v>
      </c>
      <c r="H1326" s="2">
        <f t="shared" si="184"/>
        <v>0.70899932162937873</v>
      </c>
      <c r="I1326" s="2">
        <f t="shared" si="185"/>
        <v>41.486226042115156</v>
      </c>
    </row>
    <row r="1327" spans="1:9" ht="13.5" x14ac:dyDescent="0.25">
      <c r="A1327" s="3">
        <v>43943</v>
      </c>
      <c r="B1327" s="2">
        <v>4.3800999999999997</v>
      </c>
      <c r="C1327" s="2">
        <f t="shared" si="180"/>
        <v>7.0100000000000051E-2</v>
      </c>
      <c r="D1327" s="2">
        <f t="shared" si="181"/>
        <v>7.0100000000000051E-2</v>
      </c>
      <c r="E1327" s="2">
        <f t="shared" si="182"/>
        <v>0</v>
      </c>
      <c r="F1327" s="2">
        <f t="shared" si="187"/>
        <v>2.0310384160892616E-2</v>
      </c>
      <c r="G1327" s="2">
        <f t="shared" si="187"/>
        <v>2.1584282011131946E-2</v>
      </c>
      <c r="H1327" s="2">
        <f t="shared" si="184"/>
        <v>0.94098029994315657</v>
      </c>
      <c r="I1327" s="2">
        <f t="shared" si="185"/>
        <v>48.479641960854217</v>
      </c>
    </row>
    <row r="1328" spans="1:9" ht="13.5" x14ac:dyDescent="0.25">
      <c r="A1328" s="3">
        <v>43944</v>
      </c>
      <c r="B1328" s="2">
        <v>4.3800999999999997</v>
      </c>
      <c r="C1328" s="2">
        <f t="shared" si="180"/>
        <v>0</v>
      </c>
      <c r="D1328" s="2">
        <f t="shared" si="181"/>
        <v>0</v>
      </c>
      <c r="E1328" s="2">
        <f t="shared" si="182"/>
        <v>0</v>
      </c>
      <c r="F1328" s="2">
        <f t="shared" si="187"/>
        <v>1.8859642435114572E-2</v>
      </c>
      <c r="G1328" s="2">
        <f t="shared" si="187"/>
        <v>2.004254758176538E-2</v>
      </c>
      <c r="H1328" s="2">
        <f t="shared" si="184"/>
        <v>0.94098029994315646</v>
      </c>
      <c r="I1328" s="2">
        <f t="shared" si="185"/>
        <v>48.479641960854217</v>
      </c>
    </row>
    <row r="1329" spans="1:9" ht="13.5" x14ac:dyDescent="0.25">
      <c r="A1329" s="3">
        <v>43945</v>
      </c>
      <c r="B1329" s="2">
        <v>4.4385000000000003</v>
      </c>
      <c r="C1329" s="2">
        <f t="shared" si="180"/>
        <v>5.8400000000000674E-2</v>
      </c>
      <c r="D1329" s="2">
        <f t="shared" si="181"/>
        <v>5.8400000000000674E-2</v>
      </c>
      <c r="E1329" s="2">
        <f t="shared" si="182"/>
        <v>0</v>
      </c>
      <c r="F1329" s="2">
        <f t="shared" si="187"/>
        <v>2.1683953689749291E-2</v>
      </c>
      <c r="G1329" s="2">
        <f t="shared" si="187"/>
        <v>1.8610937040210711E-2</v>
      </c>
      <c r="H1329" s="2">
        <f t="shared" si="184"/>
        <v>1.165118856879642</v>
      </c>
      <c r="I1329" s="2">
        <f t="shared" si="185"/>
        <v>53.813159179575258</v>
      </c>
    </row>
    <row r="1330" spans="1:9" ht="13.5" x14ac:dyDescent="0.25">
      <c r="A1330" s="3">
        <v>43948</v>
      </c>
      <c r="B1330" s="2">
        <v>4.3099999999999996</v>
      </c>
      <c r="C1330" s="2">
        <f t="shared" si="180"/>
        <v>-0.12850000000000072</v>
      </c>
      <c r="D1330" s="2">
        <f t="shared" si="181"/>
        <v>0</v>
      </c>
      <c r="E1330" s="2">
        <f t="shared" si="182"/>
        <v>0.12850000000000072</v>
      </c>
      <c r="F1330" s="2">
        <f t="shared" si="187"/>
        <v>2.0135099854767198E-2</v>
      </c>
      <c r="G1330" s="2">
        <f t="shared" si="187"/>
        <v>2.6460155823052858E-2</v>
      </c>
      <c r="H1330" s="2">
        <f t="shared" si="184"/>
        <v>0.76095923203993054</v>
      </c>
      <c r="I1330" s="2">
        <f t="shared" si="185"/>
        <v>43.212768256901668</v>
      </c>
    </row>
    <row r="1331" spans="1:9" ht="13.5" x14ac:dyDescent="0.25">
      <c r="A1331" s="3">
        <v>43949</v>
      </c>
      <c r="B1331" s="2">
        <v>4.1874000000000002</v>
      </c>
      <c r="C1331" s="2">
        <f t="shared" si="180"/>
        <v>-0.12259999999999938</v>
      </c>
      <c r="D1331" s="2">
        <f t="shared" si="181"/>
        <v>0</v>
      </c>
      <c r="E1331" s="2">
        <f t="shared" si="182"/>
        <v>0.12259999999999938</v>
      </c>
      <c r="F1331" s="2">
        <f t="shared" si="187"/>
        <v>1.8696878436569541E-2</v>
      </c>
      <c r="G1331" s="2">
        <f t="shared" si="187"/>
        <v>3.3327287549977609E-2</v>
      </c>
      <c r="H1331" s="2">
        <f t="shared" si="184"/>
        <v>0.56100810510101362</v>
      </c>
      <c r="I1331" s="2">
        <f t="shared" si="185"/>
        <v>35.938833582463076</v>
      </c>
    </row>
    <row r="1332" spans="1:9" ht="13.5" x14ac:dyDescent="0.25">
      <c r="A1332" s="3">
        <v>43950</v>
      </c>
      <c r="B1332" s="2">
        <v>4.1874000000000002</v>
      </c>
      <c r="C1332" s="2">
        <f t="shared" si="180"/>
        <v>0</v>
      </c>
      <c r="D1332" s="2">
        <f t="shared" si="181"/>
        <v>0</v>
      </c>
      <c r="E1332" s="2">
        <f t="shared" si="182"/>
        <v>0</v>
      </c>
      <c r="F1332" s="2">
        <f t="shared" si="187"/>
        <v>1.7361387119671716E-2</v>
      </c>
      <c r="G1332" s="2">
        <f t="shared" si="187"/>
        <v>3.0946767010693495E-2</v>
      </c>
      <c r="H1332" s="2">
        <f t="shared" si="184"/>
        <v>0.56100810510101362</v>
      </c>
      <c r="I1332" s="2">
        <f t="shared" si="185"/>
        <v>35.938833582463076</v>
      </c>
    </row>
    <row r="1333" spans="1:9" ht="13.5" x14ac:dyDescent="0.25">
      <c r="A1333" s="3">
        <v>43951</v>
      </c>
      <c r="B1333" s="2">
        <v>4.3041999999999998</v>
      </c>
      <c r="C1333" s="2">
        <f t="shared" si="180"/>
        <v>0.11679999999999957</v>
      </c>
      <c r="D1333" s="2">
        <f t="shared" si="181"/>
        <v>0.11679999999999957</v>
      </c>
      <c r="E1333" s="2">
        <f t="shared" si="182"/>
        <v>0</v>
      </c>
      <c r="F1333" s="2">
        <f t="shared" si="187"/>
        <v>2.4464145182552275E-2</v>
      </c>
      <c r="G1333" s="2">
        <f t="shared" si="187"/>
        <v>2.8736283652786819E-2</v>
      </c>
      <c r="H1333" s="2">
        <f t="shared" si="184"/>
        <v>0.85133295168388146</v>
      </c>
      <c r="I1333" s="2">
        <f t="shared" si="185"/>
        <v>45.984864630079144</v>
      </c>
    </row>
    <row r="1334" spans="1:9" ht="13.5" x14ac:dyDescent="0.25">
      <c r="A1334" s="3">
        <v>43955</v>
      </c>
      <c r="B1334" s="2">
        <v>4.4268000000000001</v>
      </c>
      <c r="C1334" s="2">
        <f t="shared" si="180"/>
        <v>0.12260000000000026</v>
      </c>
      <c r="D1334" s="2">
        <f t="shared" si="181"/>
        <v>0.12260000000000026</v>
      </c>
      <c r="E1334" s="2">
        <f t="shared" si="182"/>
        <v>0</v>
      </c>
      <c r="F1334" s="2">
        <f t="shared" si="187"/>
        <v>3.1473849098084275E-2</v>
      </c>
      <c r="G1334" s="2">
        <f t="shared" si="187"/>
        <v>2.6683691963302048E-2</v>
      </c>
      <c r="H1334" s="2">
        <f t="shared" si="184"/>
        <v>1.1795162806320094</v>
      </c>
      <c r="I1334" s="2">
        <f t="shared" si="185"/>
        <v>54.118259685125039</v>
      </c>
    </row>
    <row r="1335" spans="1:9" ht="13.5" x14ac:dyDescent="0.25">
      <c r="A1335" s="3">
        <v>43956</v>
      </c>
      <c r="B1335" s="2">
        <v>4.4385000000000003</v>
      </c>
      <c r="C1335" s="2">
        <f t="shared" si="180"/>
        <v>1.1700000000000266E-2</v>
      </c>
      <c r="D1335" s="2">
        <f t="shared" si="181"/>
        <v>1.1700000000000266E-2</v>
      </c>
      <c r="E1335" s="2">
        <f t="shared" si="182"/>
        <v>0</v>
      </c>
      <c r="F1335" s="2">
        <f t="shared" si="187"/>
        <v>3.0061431305363987E-2</v>
      </c>
      <c r="G1335" s="2">
        <f t="shared" si="187"/>
        <v>2.4777713965923331E-2</v>
      </c>
      <c r="H1335" s="2">
        <f t="shared" si="184"/>
        <v>1.2132447467392402</v>
      </c>
      <c r="I1335" s="2">
        <f t="shared" si="185"/>
        <v>54.817468719928343</v>
      </c>
    </row>
    <row r="1336" spans="1:9" ht="13.5" x14ac:dyDescent="0.25">
      <c r="A1336" s="3">
        <v>43957</v>
      </c>
      <c r="B1336" s="2">
        <v>4.4385000000000003</v>
      </c>
      <c r="C1336" s="2">
        <f t="shared" si="180"/>
        <v>0</v>
      </c>
      <c r="D1336" s="2">
        <f t="shared" si="181"/>
        <v>0</v>
      </c>
      <c r="E1336" s="2">
        <f t="shared" si="182"/>
        <v>0</v>
      </c>
      <c r="F1336" s="2">
        <f t="shared" si="187"/>
        <v>2.7914186212123705E-2</v>
      </c>
      <c r="G1336" s="2">
        <f t="shared" si="187"/>
        <v>2.3007877254071663E-2</v>
      </c>
      <c r="H1336" s="2">
        <f t="shared" si="184"/>
        <v>1.2132447467392404</v>
      </c>
      <c r="I1336" s="2">
        <f t="shared" si="185"/>
        <v>54.81746871992835</v>
      </c>
    </row>
    <row r="1337" spans="1:9" ht="13.5" x14ac:dyDescent="0.25">
      <c r="A1337" s="3">
        <v>43958</v>
      </c>
      <c r="B1337" s="2">
        <v>4.4385000000000003</v>
      </c>
      <c r="C1337" s="2">
        <f t="shared" si="180"/>
        <v>0</v>
      </c>
      <c r="D1337" s="2">
        <f t="shared" si="181"/>
        <v>0</v>
      </c>
      <c r="E1337" s="2">
        <f t="shared" si="182"/>
        <v>0</v>
      </c>
      <c r="F1337" s="2">
        <f t="shared" si="187"/>
        <v>2.5920315768400586E-2</v>
      </c>
      <c r="G1337" s="2">
        <f t="shared" si="187"/>
        <v>2.1364457450209401E-2</v>
      </c>
      <c r="H1337" s="2">
        <f t="shared" si="184"/>
        <v>1.2132447467392407</v>
      </c>
      <c r="I1337" s="2">
        <f t="shared" si="185"/>
        <v>54.81746871992835</v>
      </c>
    </row>
    <row r="1338" spans="1:9" ht="13.5" x14ac:dyDescent="0.25">
      <c r="A1338" s="3">
        <v>43959</v>
      </c>
      <c r="B1338" s="2">
        <v>4.3099999999999996</v>
      </c>
      <c r="C1338" s="2">
        <f t="shared" si="180"/>
        <v>-0.12850000000000072</v>
      </c>
      <c r="D1338" s="2">
        <f t="shared" si="181"/>
        <v>0</v>
      </c>
      <c r="E1338" s="2">
        <f t="shared" si="182"/>
        <v>0.12850000000000072</v>
      </c>
      <c r="F1338" s="2">
        <f t="shared" si="187"/>
        <v>2.4068864642086258E-2</v>
      </c>
      <c r="G1338" s="2">
        <f t="shared" si="187"/>
        <v>2.9016996203765928E-2</v>
      </c>
      <c r="H1338" s="2">
        <f t="shared" si="184"/>
        <v>0.82947471451102561</v>
      </c>
      <c r="I1338" s="2">
        <f t="shared" si="185"/>
        <v>45.339501438953981</v>
      </c>
    </row>
    <row r="1339" spans="1:9" ht="13.5" x14ac:dyDescent="0.25">
      <c r="A1339" s="3">
        <v>43962</v>
      </c>
      <c r="B1339" s="2">
        <v>4.4326999999999996</v>
      </c>
      <c r="C1339" s="2">
        <f t="shared" si="180"/>
        <v>0.12270000000000003</v>
      </c>
      <c r="D1339" s="2">
        <f t="shared" si="181"/>
        <v>0.12270000000000003</v>
      </c>
      <c r="E1339" s="2">
        <f t="shared" si="182"/>
        <v>0</v>
      </c>
      <c r="F1339" s="2">
        <f t="shared" si="187"/>
        <v>3.11139457390801E-2</v>
      </c>
      <c r="G1339" s="2">
        <f t="shared" si="187"/>
        <v>2.6944353617782645E-2</v>
      </c>
      <c r="H1339" s="2">
        <f t="shared" si="184"/>
        <v>1.1547482704705012</v>
      </c>
      <c r="I1339" s="2">
        <f t="shared" si="185"/>
        <v>53.590866566439132</v>
      </c>
    </row>
    <row r="1340" spans="1:9" ht="13.5" x14ac:dyDescent="0.25">
      <c r="A1340" s="3">
        <v>43963</v>
      </c>
      <c r="B1340" s="2">
        <v>4.4326999999999996</v>
      </c>
      <c r="C1340" s="2">
        <f t="shared" si="180"/>
        <v>0</v>
      </c>
      <c r="D1340" s="2">
        <f t="shared" si="181"/>
        <v>0</v>
      </c>
      <c r="E1340" s="2">
        <f t="shared" si="182"/>
        <v>0</v>
      </c>
      <c r="F1340" s="2">
        <f t="shared" si="187"/>
        <v>2.8891521043431519E-2</v>
      </c>
      <c r="G1340" s="2">
        <f t="shared" si="187"/>
        <v>2.5019756930798168E-2</v>
      </c>
      <c r="H1340" s="2">
        <f t="shared" si="184"/>
        <v>1.1547482704705012</v>
      </c>
      <c r="I1340" s="2">
        <f t="shared" si="185"/>
        <v>53.590866566439132</v>
      </c>
    </row>
    <row r="1341" spans="1:9" ht="13.5" x14ac:dyDescent="0.25">
      <c r="A1341" s="3">
        <v>43964</v>
      </c>
      <c r="B1341" s="2">
        <v>4.4326999999999996</v>
      </c>
      <c r="C1341" s="2">
        <f t="shared" si="180"/>
        <v>0</v>
      </c>
      <c r="D1341" s="2">
        <f t="shared" si="181"/>
        <v>0</v>
      </c>
      <c r="E1341" s="2">
        <f t="shared" si="182"/>
        <v>0</v>
      </c>
      <c r="F1341" s="2">
        <f t="shared" ref="F1341:G1356" si="188">((F1340*13)+D1341)/14</f>
        <v>2.6827840968900698E-2</v>
      </c>
      <c r="G1341" s="2">
        <f t="shared" si="188"/>
        <v>2.3232631435741159E-2</v>
      </c>
      <c r="H1341" s="2">
        <f t="shared" si="184"/>
        <v>1.1547482704705012</v>
      </c>
      <c r="I1341" s="2">
        <f t="shared" si="185"/>
        <v>53.590866566439132</v>
      </c>
    </row>
    <row r="1342" spans="1:9" ht="13.5" x14ac:dyDescent="0.25">
      <c r="A1342" s="3">
        <v>43965</v>
      </c>
      <c r="B1342" s="2">
        <v>4.4385000000000003</v>
      </c>
      <c r="C1342" s="2">
        <f t="shared" si="180"/>
        <v>5.8000000000006935E-3</v>
      </c>
      <c r="D1342" s="2">
        <f t="shared" si="181"/>
        <v>5.8000000000006935E-3</v>
      </c>
      <c r="E1342" s="2">
        <f t="shared" si="182"/>
        <v>0</v>
      </c>
      <c r="F1342" s="2">
        <f t="shared" si="188"/>
        <v>2.5325852328264984E-2</v>
      </c>
      <c r="G1342" s="2">
        <f t="shared" si="188"/>
        <v>2.1573157761759647E-2</v>
      </c>
      <c r="H1342" s="2">
        <f t="shared" si="184"/>
        <v>1.1739520290885428</v>
      </c>
      <c r="I1342" s="2">
        <f t="shared" si="185"/>
        <v>54.00082492071995</v>
      </c>
    </row>
    <row r="1343" spans="1:9" ht="13.5" x14ac:dyDescent="0.25">
      <c r="A1343" s="3">
        <v>43966</v>
      </c>
      <c r="B1343" s="2">
        <v>4.4385000000000003</v>
      </c>
      <c r="C1343" s="2">
        <f t="shared" si="180"/>
        <v>0</v>
      </c>
      <c r="D1343" s="2">
        <f t="shared" si="181"/>
        <v>0</v>
      </c>
      <c r="E1343" s="2">
        <f t="shared" si="182"/>
        <v>0</v>
      </c>
      <c r="F1343" s="2">
        <f t="shared" si="188"/>
        <v>2.3516862876246054E-2</v>
      </c>
      <c r="G1343" s="2">
        <f t="shared" si="188"/>
        <v>2.0032217921633958E-2</v>
      </c>
      <c r="H1343" s="2">
        <f t="shared" si="184"/>
        <v>1.1739520290885426</v>
      </c>
      <c r="I1343" s="2">
        <f t="shared" si="185"/>
        <v>54.000824920719943</v>
      </c>
    </row>
    <row r="1344" spans="1:9" ht="13.5" x14ac:dyDescent="0.25">
      <c r="A1344" s="3">
        <v>43969</v>
      </c>
      <c r="B1344" s="2">
        <v>4.4385000000000003</v>
      </c>
      <c r="C1344" s="2">
        <f t="shared" si="180"/>
        <v>0</v>
      </c>
      <c r="D1344" s="2">
        <f t="shared" si="181"/>
        <v>0</v>
      </c>
      <c r="E1344" s="2">
        <f t="shared" si="182"/>
        <v>0</v>
      </c>
      <c r="F1344" s="2">
        <f t="shared" si="188"/>
        <v>2.1837086956514196E-2</v>
      </c>
      <c r="G1344" s="2">
        <f t="shared" si="188"/>
        <v>1.8601345212945819E-2</v>
      </c>
      <c r="H1344" s="2">
        <f t="shared" si="184"/>
        <v>1.1739520290885428</v>
      </c>
      <c r="I1344" s="2">
        <f t="shared" si="185"/>
        <v>54.00082492071995</v>
      </c>
    </row>
    <row r="1345" spans="1:9" ht="13.5" x14ac:dyDescent="0.25">
      <c r="A1345" s="3">
        <v>43970</v>
      </c>
      <c r="B1345" s="2">
        <v>4.4385000000000003</v>
      </c>
      <c r="C1345" s="2">
        <f t="shared" si="180"/>
        <v>0</v>
      </c>
      <c r="D1345" s="2">
        <f t="shared" si="181"/>
        <v>0</v>
      </c>
      <c r="E1345" s="2">
        <f t="shared" si="182"/>
        <v>0</v>
      </c>
      <c r="F1345" s="2">
        <f t="shared" si="188"/>
        <v>2.0277295031048897E-2</v>
      </c>
      <c r="G1345" s="2">
        <f t="shared" si="188"/>
        <v>1.7272677697735404E-2</v>
      </c>
      <c r="H1345" s="2">
        <f t="shared" si="184"/>
        <v>1.1739520290885428</v>
      </c>
      <c r="I1345" s="2">
        <f t="shared" si="185"/>
        <v>54.00082492071995</v>
      </c>
    </row>
    <row r="1346" spans="1:9" ht="13.5" x14ac:dyDescent="0.25">
      <c r="A1346" s="3">
        <v>43971</v>
      </c>
      <c r="B1346" s="2">
        <v>4.4385000000000003</v>
      </c>
      <c r="C1346" s="2">
        <f t="shared" si="180"/>
        <v>0</v>
      </c>
      <c r="D1346" s="2">
        <f t="shared" si="181"/>
        <v>0</v>
      </c>
      <c r="E1346" s="2">
        <f t="shared" si="182"/>
        <v>0</v>
      </c>
      <c r="F1346" s="2">
        <f t="shared" si="188"/>
        <v>1.8828916814545404E-2</v>
      </c>
      <c r="G1346" s="2">
        <f t="shared" si="188"/>
        <v>1.6038915005040018E-2</v>
      </c>
      <c r="H1346" s="2">
        <f t="shared" si="184"/>
        <v>1.1739520290885428</v>
      </c>
      <c r="I1346" s="2">
        <f t="shared" si="185"/>
        <v>54.00082492071995</v>
      </c>
    </row>
    <row r="1347" spans="1:9" ht="13.5" x14ac:dyDescent="0.25">
      <c r="A1347" s="3">
        <v>43972</v>
      </c>
      <c r="B1347" s="2">
        <v>4.4268000000000001</v>
      </c>
      <c r="C1347" s="2">
        <f t="shared" ref="C1347:C1410" si="189">B1347-B1346</f>
        <v>-1.1700000000000266E-2</v>
      </c>
      <c r="D1347" s="2">
        <f t="shared" ref="D1347:D1410" si="190">IF(C1347&gt;0,C1347,0)</f>
        <v>0</v>
      </c>
      <c r="E1347" s="2">
        <f t="shared" ref="E1347:E1410" si="191">IF(C1347&lt;0,-C1347,0)</f>
        <v>1.1700000000000266E-2</v>
      </c>
      <c r="F1347" s="2">
        <f t="shared" si="188"/>
        <v>1.7483994184935018E-2</v>
      </c>
      <c r="G1347" s="2">
        <f t="shared" si="188"/>
        <v>1.5728992504680035E-2</v>
      </c>
      <c r="H1347" s="2">
        <f t="shared" si="184"/>
        <v>1.1115775012120324</v>
      </c>
      <c r="I1347" s="2">
        <f t="shared" si="185"/>
        <v>52.642041344634229</v>
      </c>
    </row>
    <row r="1348" spans="1:9" ht="13.5" x14ac:dyDescent="0.25">
      <c r="A1348" s="3">
        <v>43973</v>
      </c>
      <c r="B1348" s="2">
        <v>4.3742999999999999</v>
      </c>
      <c r="C1348" s="2">
        <f t="shared" si="189"/>
        <v>-5.2500000000000213E-2</v>
      </c>
      <c r="D1348" s="2">
        <f t="shared" si="190"/>
        <v>0</v>
      </c>
      <c r="E1348" s="2">
        <f t="shared" si="191"/>
        <v>5.2500000000000213E-2</v>
      </c>
      <c r="F1348" s="2">
        <f t="shared" si="188"/>
        <v>1.6235137457439659E-2</v>
      </c>
      <c r="G1348" s="2">
        <f t="shared" si="188"/>
        <v>1.8355493040060046E-2</v>
      </c>
      <c r="H1348" s="2">
        <f t="shared" si="184"/>
        <v>0.88448386660097855</v>
      </c>
      <c r="I1348" s="2">
        <f t="shared" si="185"/>
        <v>46.935072370574957</v>
      </c>
    </row>
    <row r="1349" spans="1:9" ht="13.5" x14ac:dyDescent="0.25">
      <c r="A1349" s="3">
        <v>43977</v>
      </c>
      <c r="B1349" s="2">
        <v>4.3742999999999999</v>
      </c>
      <c r="C1349" s="2">
        <f t="shared" si="189"/>
        <v>0</v>
      </c>
      <c r="D1349" s="2">
        <f t="shared" si="190"/>
        <v>0</v>
      </c>
      <c r="E1349" s="2">
        <f t="shared" si="191"/>
        <v>0</v>
      </c>
      <c r="F1349" s="2">
        <f t="shared" si="188"/>
        <v>1.5075484781908255E-2</v>
      </c>
      <c r="G1349" s="2">
        <f t="shared" si="188"/>
        <v>1.7044386394341471E-2</v>
      </c>
      <c r="H1349" s="2">
        <f t="shared" si="184"/>
        <v>0.88448386660097855</v>
      </c>
      <c r="I1349" s="2">
        <f t="shared" si="185"/>
        <v>46.935072370574957</v>
      </c>
    </row>
    <row r="1350" spans="1:9" ht="13.5" x14ac:dyDescent="0.25">
      <c r="A1350" s="3">
        <v>43978</v>
      </c>
      <c r="B1350" s="2">
        <v>4.2458</v>
      </c>
      <c r="C1350" s="2">
        <f t="shared" si="189"/>
        <v>-0.12849999999999984</v>
      </c>
      <c r="D1350" s="2">
        <f t="shared" si="190"/>
        <v>0</v>
      </c>
      <c r="E1350" s="2">
        <f t="shared" si="191"/>
        <v>0.12849999999999984</v>
      </c>
      <c r="F1350" s="2">
        <f t="shared" si="188"/>
        <v>1.3998664440343381E-2</v>
      </c>
      <c r="G1350" s="2">
        <f t="shared" si="188"/>
        <v>2.5005501651888497E-2</v>
      </c>
      <c r="H1350" s="2">
        <f t="shared" si="184"/>
        <v>0.55982337947961769</v>
      </c>
      <c r="I1350" s="2">
        <f t="shared" si="185"/>
        <v>35.890177493453379</v>
      </c>
    </row>
    <row r="1351" spans="1:9" ht="13.5" x14ac:dyDescent="0.25">
      <c r="A1351" s="3">
        <v>43979</v>
      </c>
      <c r="B1351" s="2">
        <v>4.1231999999999998</v>
      </c>
      <c r="C1351" s="2">
        <f t="shared" si="189"/>
        <v>-0.12260000000000026</v>
      </c>
      <c r="D1351" s="2">
        <f t="shared" si="190"/>
        <v>0</v>
      </c>
      <c r="E1351" s="2">
        <f t="shared" si="191"/>
        <v>0.12260000000000026</v>
      </c>
      <c r="F1351" s="2">
        <f t="shared" si="188"/>
        <v>1.299875983746171E-2</v>
      </c>
      <c r="G1351" s="2">
        <f t="shared" si="188"/>
        <v>3.1976537248182196E-2</v>
      </c>
      <c r="H1351" s="2">
        <f t="shared" si="184"/>
        <v>0.40650930201020014</v>
      </c>
      <c r="I1351" s="2">
        <f t="shared" si="185"/>
        <v>28.901998829955275</v>
      </c>
    </row>
    <row r="1352" spans="1:9" ht="13.5" x14ac:dyDescent="0.25">
      <c r="A1352" s="3">
        <v>43980</v>
      </c>
      <c r="B1352" s="2">
        <v>4.2458</v>
      </c>
      <c r="C1352" s="2">
        <f t="shared" si="189"/>
        <v>0.12260000000000026</v>
      </c>
      <c r="D1352" s="2">
        <f t="shared" si="190"/>
        <v>0.12260000000000026</v>
      </c>
      <c r="E1352" s="2">
        <f t="shared" si="191"/>
        <v>0</v>
      </c>
      <c r="F1352" s="2">
        <f t="shared" si="188"/>
        <v>2.0827419849071604E-2</v>
      </c>
      <c r="G1352" s="2">
        <f t="shared" si="188"/>
        <v>2.9692498873312038E-2</v>
      </c>
      <c r="H1352" s="2">
        <f t="shared" si="184"/>
        <v>0.70143708476458111</v>
      </c>
      <c r="I1352" s="2">
        <f t="shared" si="185"/>
        <v>41.226154704488245</v>
      </c>
    </row>
    <row r="1353" spans="1:9" ht="13.5" x14ac:dyDescent="0.25">
      <c r="A1353" s="3">
        <v>43983</v>
      </c>
      <c r="B1353" s="2">
        <v>4.2633000000000001</v>
      </c>
      <c r="C1353" s="2">
        <f t="shared" si="189"/>
        <v>1.7500000000000071E-2</v>
      </c>
      <c r="D1353" s="2">
        <f t="shared" si="190"/>
        <v>1.7500000000000071E-2</v>
      </c>
      <c r="E1353" s="2">
        <f t="shared" si="191"/>
        <v>0</v>
      </c>
      <c r="F1353" s="2">
        <f t="shared" si="188"/>
        <v>2.0589747002709352E-2</v>
      </c>
      <c r="G1353" s="2">
        <f t="shared" si="188"/>
        <v>2.757160609664689E-2</v>
      </c>
      <c r="H1353" s="2">
        <f t="shared" si="184"/>
        <v>0.7467735804195087</v>
      </c>
      <c r="I1353" s="2">
        <f t="shared" si="185"/>
        <v>42.751595787254921</v>
      </c>
    </row>
    <row r="1354" spans="1:9" ht="13.5" x14ac:dyDescent="0.25">
      <c r="A1354" s="3">
        <v>43984</v>
      </c>
      <c r="B1354" s="2">
        <v>4.1699000000000002</v>
      </c>
      <c r="C1354" s="2">
        <f t="shared" si="189"/>
        <v>-9.3399999999999928E-2</v>
      </c>
      <c r="D1354" s="2">
        <f t="shared" si="190"/>
        <v>0</v>
      </c>
      <c r="E1354" s="2">
        <f t="shared" si="191"/>
        <v>9.3399999999999928E-2</v>
      </c>
      <c r="F1354" s="2">
        <f t="shared" si="188"/>
        <v>1.9119050788230112E-2</v>
      </c>
      <c r="G1354" s="2">
        <f t="shared" si="188"/>
        <v>3.2273634232600677E-2</v>
      </c>
      <c r="H1354" s="2">
        <f t="shared" si="184"/>
        <v>0.59240464369263124</v>
      </c>
      <c r="I1354" s="2">
        <f t="shared" si="185"/>
        <v>37.201891242850351</v>
      </c>
    </row>
    <row r="1355" spans="1:9" ht="13.5" x14ac:dyDescent="0.25">
      <c r="A1355" s="3">
        <v>43985</v>
      </c>
      <c r="B1355" s="2">
        <v>4.2866999999999997</v>
      </c>
      <c r="C1355" s="2">
        <f t="shared" si="189"/>
        <v>0.11679999999999957</v>
      </c>
      <c r="D1355" s="2">
        <f t="shared" si="190"/>
        <v>0.11679999999999957</v>
      </c>
      <c r="E1355" s="2">
        <f t="shared" si="191"/>
        <v>0</v>
      </c>
      <c r="F1355" s="2">
        <f t="shared" si="188"/>
        <v>2.6096261446213648E-2</v>
      </c>
      <c r="G1355" s="2">
        <f t="shared" si="188"/>
        <v>2.9968374644557771E-2</v>
      </c>
      <c r="H1355" s="2">
        <f t="shared" si="184"/>
        <v>0.87079335318416096</v>
      </c>
      <c r="I1355" s="2">
        <f t="shared" si="185"/>
        <v>46.546741878360741</v>
      </c>
    </row>
    <row r="1356" spans="1:9" ht="13.5" x14ac:dyDescent="0.25">
      <c r="A1356" s="3">
        <v>43986</v>
      </c>
      <c r="B1356" s="2">
        <v>4.2633000000000001</v>
      </c>
      <c r="C1356" s="2">
        <f t="shared" si="189"/>
        <v>-2.3399999999999643E-2</v>
      </c>
      <c r="D1356" s="2">
        <f t="shared" si="190"/>
        <v>0</v>
      </c>
      <c r="E1356" s="2">
        <f t="shared" si="191"/>
        <v>2.3399999999999643E-2</v>
      </c>
      <c r="F1356" s="2">
        <f t="shared" si="188"/>
        <v>2.4232242771484103E-2</v>
      </c>
      <c r="G1356" s="2">
        <f t="shared" si="188"/>
        <v>2.9499205027089331E-2</v>
      </c>
      <c r="H1356" s="2">
        <f t="shared" si="184"/>
        <v>0.82145409509278167</v>
      </c>
      <c r="I1356" s="2">
        <f t="shared" si="185"/>
        <v>45.098808545649256</v>
      </c>
    </row>
    <row r="1357" spans="1:9" ht="13.5" x14ac:dyDescent="0.25">
      <c r="A1357" s="3">
        <v>43987</v>
      </c>
      <c r="B1357" s="2">
        <v>4.2575000000000003</v>
      </c>
      <c r="C1357" s="2">
        <f t="shared" si="189"/>
        <v>-5.7999999999998053E-3</v>
      </c>
      <c r="D1357" s="2">
        <f t="shared" si="190"/>
        <v>0</v>
      </c>
      <c r="E1357" s="2">
        <f t="shared" si="191"/>
        <v>5.7999999999998053E-3</v>
      </c>
      <c r="F1357" s="2">
        <f t="shared" ref="F1357:G1372" si="192">((F1356*13)+D1357)/14</f>
        <v>2.2501368287806668E-2</v>
      </c>
      <c r="G1357" s="2">
        <f t="shared" si="192"/>
        <v>2.7806404668011511E-2</v>
      </c>
      <c r="H1357" s="2">
        <f t="shared" si="184"/>
        <v>0.80921530692143895</v>
      </c>
      <c r="I1357" s="2">
        <f t="shared" si="185"/>
        <v>44.727418777945218</v>
      </c>
    </row>
    <row r="1358" spans="1:9" ht="13.5" x14ac:dyDescent="0.25">
      <c r="A1358" s="3">
        <v>43990</v>
      </c>
      <c r="B1358" s="2">
        <v>4.24</v>
      </c>
      <c r="C1358" s="2">
        <f t="shared" si="189"/>
        <v>-1.7500000000000071E-2</v>
      </c>
      <c r="D1358" s="2">
        <f t="shared" si="190"/>
        <v>0</v>
      </c>
      <c r="E1358" s="2">
        <f t="shared" si="191"/>
        <v>1.7500000000000071E-2</v>
      </c>
      <c r="F1358" s="2">
        <f t="shared" si="192"/>
        <v>2.0894127695820476E-2</v>
      </c>
      <c r="G1358" s="2">
        <f t="shared" si="192"/>
        <v>2.7070232906010693E-2</v>
      </c>
      <c r="H1358" s="2">
        <f t="shared" si="184"/>
        <v>0.77184883367520374</v>
      </c>
      <c r="I1358" s="2">
        <f t="shared" si="185"/>
        <v>43.561776772695659</v>
      </c>
    </row>
    <row r="1359" spans="1:9" ht="13.5" x14ac:dyDescent="0.25">
      <c r="A1359" s="3">
        <v>43991</v>
      </c>
      <c r="B1359" s="2">
        <v>4.1464999999999996</v>
      </c>
      <c r="C1359" s="2">
        <f t="shared" si="189"/>
        <v>-9.3500000000000583E-2</v>
      </c>
      <c r="D1359" s="2">
        <f t="shared" si="190"/>
        <v>0</v>
      </c>
      <c r="E1359" s="2">
        <f t="shared" si="191"/>
        <v>9.3500000000000583E-2</v>
      </c>
      <c r="F1359" s="2">
        <f t="shared" si="192"/>
        <v>1.9401690003261869E-2</v>
      </c>
      <c r="G1359" s="2">
        <f t="shared" si="192"/>
        <v>3.1815216269867115E-2</v>
      </c>
      <c r="H1359" s="2">
        <f t="shared" si="184"/>
        <v>0.60982423751862513</v>
      </c>
      <c r="I1359" s="2">
        <f t="shared" si="185"/>
        <v>37.881417319110881</v>
      </c>
    </row>
    <row r="1360" spans="1:9" ht="13.5" x14ac:dyDescent="0.25">
      <c r="A1360" s="3">
        <v>43992</v>
      </c>
      <c r="B1360" s="2">
        <v>4.1581999999999999</v>
      </c>
      <c r="C1360" s="2">
        <f t="shared" si="189"/>
        <v>1.1700000000000266E-2</v>
      </c>
      <c r="D1360" s="2">
        <f t="shared" si="190"/>
        <v>1.1700000000000266E-2</v>
      </c>
      <c r="E1360" s="2">
        <f t="shared" si="191"/>
        <v>0</v>
      </c>
      <c r="F1360" s="2">
        <f t="shared" si="192"/>
        <v>1.8851569288743184E-2</v>
      </c>
      <c r="G1360" s="2">
        <f t="shared" si="192"/>
        <v>2.9542700822019465E-2</v>
      </c>
      <c r="H1360" s="2">
        <f t="shared" si="184"/>
        <v>0.63811258836200535</v>
      </c>
      <c r="I1360" s="2">
        <f t="shared" si="185"/>
        <v>38.954134953573124</v>
      </c>
    </row>
    <row r="1361" spans="1:9" ht="13.5" x14ac:dyDescent="0.25">
      <c r="A1361" s="3">
        <v>43993</v>
      </c>
      <c r="B1361" s="2">
        <v>4.2633000000000001</v>
      </c>
      <c r="C1361" s="2">
        <f t="shared" si="189"/>
        <v>0.10510000000000019</v>
      </c>
      <c r="D1361" s="2">
        <f t="shared" si="190"/>
        <v>0.10510000000000019</v>
      </c>
      <c r="E1361" s="2">
        <f t="shared" si="191"/>
        <v>0</v>
      </c>
      <c r="F1361" s="2">
        <f t="shared" si="192"/>
        <v>2.5012171482404397E-2</v>
      </c>
      <c r="G1361" s="2">
        <f t="shared" si="192"/>
        <v>2.7432507906160929E-2</v>
      </c>
      <c r="H1361" s="2">
        <f t="shared" ref="H1361:H1424" si="193">F1361/G1361</f>
        <v>0.91177123024858542</v>
      </c>
      <c r="I1361" s="2">
        <f t="shared" ref="I1361:I1424" si="194">IF(G1361=0,100,100-(100/(1+H1361)))</f>
        <v>47.692486204535513</v>
      </c>
    </row>
    <row r="1362" spans="1:9" ht="13.5" x14ac:dyDescent="0.25">
      <c r="A1362" s="3">
        <v>43994</v>
      </c>
      <c r="B1362" s="2">
        <v>4.3684000000000003</v>
      </c>
      <c r="C1362" s="2">
        <f t="shared" si="189"/>
        <v>0.10510000000000019</v>
      </c>
      <c r="D1362" s="2">
        <f t="shared" si="190"/>
        <v>0.10510000000000019</v>
      </c>
      <c r="E1362" s="2">
        <f t="shared" si="191"/>
        <v>0</v>
      </c>
      <c r="F1362" s="2">
        <f t="shared" si="192"/>
        <v>3.0732730662232668E-2</v>
      </c>
      <c r="G1362" s="2">
        <f t="shared" si="192"/>
        <v>2.5473043055720863E-2</v>
      </c>
      <c r="H1362" s="2">
        <f t="shared" si="193"/>
        <v>1.2064805368956717</v>
      </c>
      <c r="I1362" s="2">
        <f t="shared" si="194"/>
        <v>54.678956678815126</v>
      </c>
    </row>
    <row r="1363" spans="1:9" ht="13.5" x14ac:dyDescent="0.25">
      <c r="A1363" s="3">
        <v>43997</v>
      </c>
      <c r="B1363" s="2">
        <v>4.3800999999999997</v>
      </c>
      <c r="C1363" s="2">
        <f t="shared" si="189"/>
        <v>1.1699999999999378E-2</v>
      </c>
      <c r="D1363" s="2">
        <f t="shared" si="190"/>
        <v>1.1699999999999378E-2</v>
      </c>
      <c r="E1363" s="2">
        <f t="shared" si="191"/>
        <v>0</v>
      </c>
      <c r="F1363" s="2">
        <f t="shared" si="192"/>
        <v>2.9373249900644577E-2</v>
      </c>
      <c r="G1363" s="2">
        <f t="shared" si="192"/>
        <v>2.3653539980312228E-2</v>
      </c>
      <c r="H1363" s="2">
        <f t="shared" si="193"/>
        <v>1.2418120046763863</v>
      </c>
      <c r="I1363" s="2">
        <f t="shared" si="194"/>
        <v>55.393226643714328</v>
      </c>
    </row>
    <row r="1364" spans="1:9" ht="13.5" x14ac:dyDescent="0.25">
      <c r="A1364" s="3">
        <v>43998</v>
      </c>
      <c r="B1364" s="2">
        <v>4.4326999999999996</v>
      </c>
      <c r="C1364" s="2">
        <f t="shared" si="189"/>
        <v>5.259999999999998E-2</v>
      </c>
      <c r="D1364" s="2">
        <f t="shared" si="190"/>
        <v>5.259999999999998E-2</v>
      </c>
      <c r="E1364" s="2">
        <f t="shared" si="191"/>
        <v>0</v>
      </c>
      <c r="F1364" s="2">
        <f t="shared" si="192"/>
        <v>3.1032303479169965E-2</v>
      </c>
      <c r="G1364" s="2">
        <f t="shared" si="192"/>
        <v>2.1964001410289927E-2</v>
      </c>
      <c r="H1364" s="2">
        <f t="shared" si="193"/>
        <v>1.4128711294214187</v>
      </c>
      <c r="I1364" s="2">
        <f t="shared" si="194"/>
        <v>58.555598440112725</v>
      </c>
    </row>
    <row r="1365" spans="1:9" ht="13.5" x14ac:dyDescent="0.25">
      <c r="A1365" s="3">
        <v>43999</v>
      </c>
      <c r="B1365" s="2">
        <v>4.3684000000000003</v>
      </c>
      <c r="C1365" s="2">
        <f t="shared" si="189"/>
        <v>-6.4299999999999358E-2</v>
      </c>
      <c r="D1365" s="2">
        <f t="shared" si="190"/>
        <v>0</v>
      </c>
      <c r="E1365" s="2">
        <f t="shared" si="191"/>
        <v>6.4299999999999358E-2</v>
      </c>
      <c r="F1365" s="2">
        <f t="shared" si="192"/>
        <v>2.8815710373514967E-2</v>
      </c>
      <c r="G1365" s="2">
        <f t="shared" si="192"/>
        <v>2.4988001309554888E-2</v>
      </c>
      <c r="H1365" s="2">
        <f t="shared" si="193"/>
        <v>1.153181881837682</v>
      </c>
      <c r="I1365" s="2">
        <f t="shared" si="194"/>
        <v>53.557105025120904</v>
      </c>
    </row>
    <row r="1366" spans="1:9" ht="13.5" x14ac:dyDescent="0.25">
      <c r="A1366" s="3">
        <v>44000</v>
      </c>
      <c r="B1366" s="2">
        <v>4.3451000000000004</v>
      </c>
      <c r="C1366" s="2">
        <f t="shared" si="189"/>
        <v>-2.3299999999999876E-2</v>
      </c>
      <c r="D1366" s="2">
        <f t="shared" si="190"/>
        <v>0</v>
      </c>
      <c r="E1366" s="2">
        <f t="shared" si="191"/>
        <v>2.3299999999999876E-2</v>
      </c>
      <c r="F1366" s="2">
        <f t="shared" si="192"/>
        <v>2.6757445346835326E-2</v>
      </c>
      <c r="G1366" s="2">
        <f t="shared" si="192"/>
        <v>2.4867429787443818E-2</v>
      </c>
      <c r="H1366" s="2">
        <f t="shared" si="193"/>
        <v>1.0760036552046814</v>
      </c>
      <c r="I1366" s="2">
        <f t="shared" si="194"/>
        <v>51.83052797171468</v>
      </c>
    </row>
    <row r="1367" spans="1:9" ht="13.5" x14ac:dyDescent="0.25">
      <c r="A1367" s="3">
        <v>44001</v>
      </c>
      <c r="B1367" s="2">
        <v>4.3567999999999998</v>
      </c>
      <c r="C1367" s="2">
        <f t="shared" si="189"/>
        <v>1.1699999999999378E-2</v>
      </c>
      <c r="D1367" s="2">
        <f t="shared" si="190"/>
        <v>1.1699999999999378E-2</v>
      </c>
      <c r="E1367" s="2">
        <f t="shared" si="191"/>
        <v>0</v>
      </c>
      <c r="F1367" s="2">
        <f t="shared" si="192"/>
        <v>2.5681913536347044E-2</v>
      </c>
      <c r="G1367" s="2">
        <f t="shared" si="192"/>
        <v>2.3091184802626404E-2</v>
      </c>
      <c r="H1367" s="2">
        <f t="shared" si="193"/>
        <v>1.1121955740194833</v>
      </c>
      <c r="I1367" s="2">
        <f t="shared" si="194"/>
        <v>52.655899278445517</v>
      </c>
    </row>
    <row r="1368" spans="1:9" ht="13.5" x14ac:dyDescent="0.25">
      <c r="A1368" s="3">
        <v>44004</v>
      </c>
      <c r="B1368" s="2">
        <v>4.3099999999999996</v>
      </c>
      <c r="C1368" s="2">
        <f t="shared" si="189"/>
        <v>-4.6800000000000175E-2</v>
      </c>
      <c r="D1368" s="2">
        <f t="shared" si="190"/>
        <v>0</v>
      </c>
      <c r="E1368" s="2">
        <f t="shared" si="191"/>
        <v>4.6800000000000175E-2</v>
      </c>
      <c r="F1368" s="2">
        <f t="shared" si="192"/>
        <v>2.3847491140893684E-2</v>
      </c>
      <c r="G1368" s="2">
        <f t="shared" si="192"/>
        <v>2.4784671602438819E-2</v>
      </c>
      <c r="H1368" s="2">
        <f t="shared" si="193"/>
        <v>0.9621870938385596</v>
      </c>
      <c r="I1368" s="2">
        <f t="shared" si="194"/>
        <v>49.036460226443843</v>
      </c>
    </row>
    <row r="1369" spans="1:9" ht="13.5" x14ac:dyDescent="0.25">
      <c r="A1369" s="3">
        <v>44005</v>
      </c>
      <c r="B1369" s="2">
        <v>4.1757</v>
      </c>
      <c r="C1369" s="2">
        <f t="shared" si="189"/>
        <v>-0.13429999999999964</v>
      </c>
      <c r="D1369" s="2">
        <f t="shared" si="190"/>
        <v>0</v>
      </c>
      <c r="E1369" s="2">
        <f t="shared" si="191"/>
        <v>0.13429999999999964</v>
      </c>
      <c r="F1369" s="2">
        <f t="shared" si="192"/>
        <v>2.2144098916544137E-2</v>
      </c>
      <c r="G1369" s="2">
        <f t="shared" si="192"/>
        <v>3.260719505940745E-2</v>
      </c>
      <c r="H1369" s="2">
        <f t="shared" si="193"/>
        <v>0.6791169518322423</v>
      </c>
      <c r="I1369" s="2">
        <f t="shared" si="194"/>
        <v>40.444886884811332</v>
      </c>
    </row>
    <row r="1370" spans="1:9" ht="13.5" x14ac:dyDescent="0.25">
      <c r="A1370" s="3">
        <v>44006</v>
      </c>
      <c r="B1370" s="2">
        <v>4.2984</v>
      </c>
      <c r="C1370" s="2">
        <f t="shared" si="189"/>
        <v>0.12270000000000003</v>
      </c>
      <c r="D1370" s="2">
        <f t="shared" si="190"/>
        <v>0.12270000000000003</v>
      </c>
      <c r="E1370" s="2">
        <f t="shared" si="191"/>
        <v>0</v>
      </c>
      <c r="F1370" s="2">
        <f t="shared" si="192"/>
        <v>2.932666327964813E-2</v>
      </c>
      <c r="G1370" s="2">
        <f t="shared" si="192"/>
        <v>3.0278109698021201E-2</v>
      </c>
      <c r="H1370" s="2">
        <f t="shared" si="193"/>
        <v>0.96857642607605554</v>
      </c>
      <c r="I1370" s="2">
        <f t="shared" si="194"/>
        <v>49.201870613004829</v>
      </c>
    </row>
    <row r="1371" spans="1:9" ht="13.5" x14ac:dyDescent="0.25">
      <c r="A1371" s="3">
        <v>44007</v>
      </c>
      <c r="B1371" s="2">
        <v>4.3216999999999999</v>
      </c>
      <c r="C1371" s="2">
        <f t="shared" si="189"/>
        <v>2.3299999999999876E-2</v>
      </c>
      <c r="D1371" s="2">
        <f t="shared" si="190"/>
        <v>2.3299999999999876E-2</v>
      </c>
      <c r="E1371" s="2">
        <f t="shared" si="191"/>
        <v>0</v>
      </c>
      <c r="F1371" s="2">
        <f t="shared" si="192"/>
        <v>2.8896187331101827E-2</v>
      </c>
      <c r="G1371" s="2">
        <f t="shared" si="192"/>
        <v>2.8115387576733975E-2</v>
      </c>
      <c r="H1371" s="2">
        <f t="shared" si="193"/>
        <v>1.0277712605681444</v>
      </c>
      <c r="I1371" s="2">
        <f t="shared" si="194"/>
        <v>50.684773009367028</v>
      </c>
    </row>
    <row r="1372" spans="1:9" ht="13.5" x14ac:dyDescent="0.25">
      <c r="A1372" s="3">
        <v>44008</v>
      </c>
      <c r="B1372" s="2">
        <v>4.3684000000000003</v>
      </c>
      <c r="C1372" s="2">
        <f t="shared" si="189"/>
        <v>4.6700000000000408E-2</v>
      </c>
      <c r="D1372" s="2">
        <f t="shared" si="190"/>
        <v>4.6700000000000408E-2</v>
      </c>
      <c r="E1372" s="2">
        <f t="shared" si="191"/>
        <v>0</v>
      </c>
      <c r="F1372" s="2">
        <f t="shared" si="192"/>
        <v>3.0167888236023153E-2</v>
      </c>
      <c r="G1372" s="2">
        <f t="shared" si="192"/>
        <v>2.6107145606967263E-2</v>
      </c>
      <c r="H1372" s="2">
        <f t="shared" si="193"/>
        <v>1.1555414249488918</v>
      </c>
      <c r="I1372" s="2">
        <f t="shared" si="194"/>
        <v>53.607943302518052</v>
      </c>
    </row>
    <row r="1373" spans="1:9" ht="13.5" x14ac:dyDescent="0.25">
      <c r="A1373" s="3">
        <v>44011</v>
      </c>
      <c r="B1373" s="2">
        <v>4.3625999999999996</v>
      </c>
      <c r="C1373" s="2">
        <f t="shared" si="189"/>
        <v>-5.8000000000006935E-3</v>
      </c>
      <c r="D1373" s="2">
        <f t="shared" si="190"/>
        <v>0</v>
      </c>
      <c r="E1373" s="2">
        <f t="shared" si="191"/>
        <v>5.8000000000006935E-3</v>
      </c>
      <c r="F1373" s="2">
        <f t="shared" ref="F1373:G1388" si="195">((F1372*13)+D1373)/14</f>
        <v>2.8013039076307211E-2</v>
      </c>
      <c r="G1373" s="2">
        <f t="shared" si="195"/>
        <v>2.465663520646965E-2</v>
      </c>
      <c r="H1373" s="2">
        <f t="shared" si="193"/>
        <v>1.1361257869020536</v>
      </c>
      <c r="I1373" s="2">
        <f t="shared" si="194"/>
        <v>53.186277412517732</v>
      </c>
    </row>
    <row r="1374" spans="1:9" ht="13.5" x14ac:dyDescent="0.25">
      <c r="A1374" s="3">
        <v>44012</v>
      </c>
      <c r="B1374" s="2">
        <v>4.3451000000000004</v>
      </c>
      <c r="C1374" s="2">
        <f t="shared" si="189"/>
        <v>-1.7499999999999183E-2</v>
      </c>
      <c r="D1374" s="2">
        <f t="shared" si="190"/>
        <v>0</v>
      </c>
      <c r="E1374" s="2">
        <f t="shared" si="191"/>
        <v>1.7499999999999183E-2</v>
      </c>
      <c r="F1374" s="2">
        <f t="shared" si="195"/>
        <v>2.6012107713713838E-2</v>
      </c>
      <c r="G1374" s="2">
        <f t="shared" si="195"/>
        <v>2.4145446977436043E-2</v>
      </c>
      <c r="H1374" s="2">
        <f t="shared" si="193"/>
        <v>1.0773090155681191</v>
      </c>
      <c r="I1374" s="2">
        <f t="shared" si="194"/>
        <v>51.860797189747331</v>
      </c>
    </row>
    <row r="1375" spans="1:9" ht="13.5" x14ac:dyDescent="0.25">
      <c r="A1375" s="3">
        <v>44013</v>
      </c>
      <c r="B1375" s="2">
        <v>4.3451000000000004</v>
      </c>
      <c r="C1375" s="2">
        <f t="shared" si="189"/>
        <v>0</v>
      </c>
      <c r="D1375" s="2">
        <f t="shared" si="190"/>
        <v>0</v>
      </c>
      <c r="E1375" s="2">
        <f t="shared" si="191"/>
        <v>0</v>
      </c>
      <c r="F1375" s="2">
        <f t="shared" si="195"/>
        <v>2.4154100019877136E-2</v>
      </c>
      <c r="G1375" s="2">
        <f t="shared" si="195"/>
        <v>2.2420772193333469E-2</v>
      </c>
      <c r="H1375" s="2">
        <f t="shared" si="193"/>
        <v>1.0773090155681191</v>
      </c>
      <c r="I1375" s="2">
        <f t="shared" si="194"/>
        <v>51.860797189747331</v>
      </c>
    </row>
    <row r="1376" spans="1:9" ht="13.5" x14ac:dyDescent="0.25">
      <c r="A1376" s="3">
        <v>44014</v>
      </c>
      <c r="B1376" s="2">
        <v>4.3451000000000004</v>
      </c>
      <c r="C1376" s="2">
        <f t="shared" si="189"/>
        <v>0</v>
      </c>
      <c r="D1376" s="2">
        <f t="shared" si="190"/>
        <v>0</v>
      </c>
      <c r="E1376" s="2">
        <f t="shared" si="191"/>
        <v>0</v>
      </c>
      <c r="F1376" s="2">
        <f t="shared" si="195"/>
        <v>2.2428807161314485E-2</v>
      </c>
      <c r="G1376" s="2">
        <f t="shared" si="195"/>
        <v>2.0819288465238221E-2</v>
      </c>
      <c r="H1376" s="2">
        <f t="shared" si="193"/>
        <v>1.0773090155681191</v>
      </c>
      <c r="I1376" s="2">
        <f t="shared" si="194"/>
        <v>51.860797189747331</v>
      </c>
    </row>
    <row r="1377" spans="1:9" ht="13.5" x14ac:dyDescent="0.25">
      <c r="A1377" s="3">
        <v>44015</v>
      </c>
      <c r="B1377" s="2">
        <v>4.3391999999999999</v>
      </c>
      <c r="C1377" s="2">
        <f t="shared" si="189"/>
        <v>-5.9000000000004604E-3</v>
      </c>
      <c r="D1377" s="2">
        <f t="shared" si="190"/>
        <v>0</v>
      </c>
      <c r="E1377" s="2">
        <f t="shared" si="191"/>
        <v>5.9000000000004604E-3</v>
      </c>
      <c r="F1377" s="2">
        <f t="shared" si="195"/>
        <v>2.0826749506934878E-2</v>
      </c>
      <c r="G1377" s="2">
        <f t="shared" si="195"/>
        <v>1.9753625003435523E-2</v>
      </c>
      <c r="H1377" s="2">
        <f t="shared" si="193"/>
        <v>1.054325446762947</v>
      </c>
      <c r="I1377" s="2">
        <f t="shared" si="194"/>
        <v>51.322221044590307</v>
      </c>
    </row>
    <row r="1378" spans="1:9" ht="13.5" x14ac:dyDescent="0.25">
      <c r="A1378" s="3">
        <v>44018</v>
      </c>
      <c r="B1378" s="2">
        <v>4.3216999999999999</v>
      </c>
      <c r="C1378" s="2">
        <f t="shared" si="189"/>
        <v>-1.7500000000000071E-2</v>
      </c>
      <c r="D1378" s="2">
        <f t="shared" si="190"/>
        <v>0</v>
      </c>
      <c r="E1378" s="2">
        <f t="shared" si="191"/>
        <v>1.7500000000000071E-2</v>
      </c>
      <c r="F1378" s="2">
        <f t="shared" si="195"/>
        <v>1.9339124542153814E-2</v>
      </c>
      <c r="G1378" s="2">
        <f t="shared" si="195"/>
        <v>1.959265178890442E-2</v>
      </c>
      <c r="H1378" s="2">
        <f t="shared" si="193"/>
        <v>0.98706008510322318</v>
      </c>
      <c r="I1378" s="2">
        <f t="shared" si="194"/>
        <v>49.674395480192423</v>
      </c>
    </row>
    <row r="1379" spans="1:9" ht="13.5" x14ac:dyDescent="0.25">
      <c r="A1379" s="3">
        <v>44019</v>
      </c>
      <c r="B1379" s="2">
        <v>4.3159000000000001</v>
      </c>
      <c r="C1379" s="2">
        <f t="shared" si="189"/>
        <v>-5.7999999999998053E-3</v>
      </c>
      <c r="D1379" s="2">
        <f t="shared" si="190"/>
        <v>0</v>
      </c>
      <c r="E1379" s="2">
        <f t="shared" si="191"/>
        <v>5.7999999999998053E-3</v>
      </c>
      <c r="F1379" s="2">
        <f t="shared" si="195"/>
        <v>1.7957758503428543E-2</v>
      </c>
      <c r="G1379" s="2">
        <f t="shared" si="195"/>
        <v>1.8607462375411232E-2</v>
      </c>
      <c r="H1379" s="2">
        <f t="shared" si="193"/>
        <v>0.96508369282846229</v>
      </c>
      <c r="I1379" s="2">
        <f t="shared" si="194"/>
        <v>49.111582186067594</v>
      </c>
    </row>
    <row r="1380" spans="1:9" ht="13.5" x14ac:dyDescent="0.25">
      <c r="A1380" s="3">
        <v>44020</v>
      </c>
      <c r="B1380" s="2">
        <v>4.3276000000000003</v>
      </c>
      <c r="C1380" s="2">
        <f t="shared" si="189"/>
        <v>1.1700000000000266E-2</v>
      </c>
      <c r="D1380" s="2">
        <f t="shared" si="190"/>
        <v>1.1700000000000266E-2</v>
      </c>
      <c r="E1380" s="2">
        <f t="shared" si="191"/>
        <v>0</v>
      </c>
      <c r="F1380" s="2">
        <f t="shared" si="195"/>
        <v>1.7510775753183667E-2</v>
      </c>
      <c r="G1380" s="2">
        <f t="shared" si="195"/>
        <v>1.7278357920024714E-2</v>
      </c>
      <c r="H1380" s="2">
        <f t="shared" si="193"/>
        <v>1.0134513843407302</v>
      </c>
      <c r="I1380" s="2">
        <f t="shared" si="194"/>
        <v>50.334037971945733</v>
      </c>
    </row>
    <row r="1381" spans="1:9" ht="13.5" x14ac:dyDescent="0.25">
      <c r="A1381" s="3">
        <v>44021</v>
      </c>
      <c r="B1381" s="2">
        <v>4.3216999999999999</v>
      </c>
      <c r="C1381" s="2">
        <f t="shared" si="189"/>
        <v>-5.9000000000004604E-3</v>
      </c>
      <c r="D1381" s="2">
        <f t="shared" si="190"/>
        <v>0</v>
      </c>
      <c r="E1381" s="2">
        <f t="shared" si="191"/>
        <v>5.9000000000004604E-3</v>
      </c>
      <c r="F1381" s="2">
        <f t="shared" si="195"/>
        <v>1.6260006056527689E-2</v>
      </c>
      <c r="G1381" s="2">
        <f t="shared" si="195"/>
        <v>1.6465618068594409E-2</v>
      </c>
      <c r="H1381" s="2">
        <f t="shared" si="193"/>
        <v>0.98751264536744643</v>
      </c>
      <c r="I1381" s="2">
        <f t="shared" si="194"/>
        <v>49.685854712379829</v>
      </c>
    </row>
    <row r="1382" spans="1:9" ht="13.5" x14ac:dyDescent="0.25">
      <c r="A1382" s="3">
        <v>44022</v>
      </c>
      <c r="B1382" s="2">
        <v>4.3041999999999998</v>
      </c>
      <c r="C1382" s="2">
        <f t="shared" si="189"/>
        <v>-1.7500000000000071E-2</v>
      </c>
      <c r="D1382" s="2">
        <f t="shared" si="190"/>
        <v>0</v>
      </c>
      <c r="E1382" s="2">
        <f t="shared" si="191"/>
        <v>1.7500000000000071E-2</v>
      </c>
      <c r="F1382" s="2">
        <f t="shared" si="195"/>
        <v>1.5098577052489997E-2</v>
      </c>
      <c r="G1382" s="2">
        <f t="shared" si="195"/>
        <v>1.6539502492266243E-2</v>
      </c>
      <c r="H1382" s="2">
        <f t="shared" si="193"/>
        <v>0.91287975920376008</v>
      </c>
      <c r="I1382" s="2">
        <f t="shared" si="194"/>
        <v>47.722798822637344</v>
      </c>
    </row>
    <row r="1383" spans="1:9" ht="13.5" x14ac:dyDescent="0.25">
      <c r="A1383" s="3">
        <v>44025</v>
      </c>
      <c r="B1383" s="2">
        <v>4.3041999999999998</v>
      </c>
      <c r="C1383" s="2">
        <f t="shared" si="189"/>
        <v>0</v>
      </c>
      <c r="D1383" s="2">
        <f t="shared" si="190"/>
        <v>0</v>
      </c>
      <c r="E1383" s="2">
        <f t="shared" si="191"/>
        <v>0</v>
      </c>
      <c r="F1383" s="2">
        <f t="shared" si="195"/>
        <v>1.4020107263026426E-2</v>
      </c>
      <c r="G1383" s="2">
        <f t="shared" si="195"/>
        <v>1.5358109457104368E-2</v>
      </c>
      <c r="H1383" s="2">
        <f t="shared" si="193"/>
        <v>0.91287975920376008</v>
      </c>
      <c r="I1383" s="2">
        <f t="shared" si="194"/>
        <v>47.722798822637344</v>
      </c>
    </row>
    <row r="1384" spans="1:9" ht="13.5" x14ac:dyDescent="0.25">
      <c r="A1384" s="3">
        <v>44026</v>
      </c>
      <c r="B1384" s="2">
        <v>4.3159000000000001</v>
      </c>
      <c r="C1384" s="2">
        <f t="shared" si="189"/>
        <v>1.1700000000000266E-2</v>
      </c>
      <c r="D1384" s="2">
        <f t="shared" si="190"/>
        <v>1.1700000000000266E-2</v>
      </c>
      <c r="E1384" s="2">
        <f t="shared" si="191"/>
        <v>0</v>
      </c>
      <c r="F1384" s="2">
        <f t="shared" si="195"/>
        <v>1.3854385315667414E-2</v>
      </c>
      <c r="G1384" s="2">
        <f t="shared" si="195"/>
        <v>1.4261101638739769E-2</v>
      </c>
      <c r="H1384" s="2">
        <f t="shared" si="193"/>
        <v>0.97148072194033563</v>
      </c>
      <c r="I1384" s="2">
        <f t="shared" si="194"/>
        <v>49.2767041102082</v>
      </c>
    </row>
    <row r="1385" spans="1:9" ht="13.5" x14ac:dyDescent="0.25">
      <c r="A1385" s="3">
        <v>44027</v>
      </c>
      <c r="B1385" s="2">
        <v>4.3159000000000001</v>
      </c>
      <c r="C1385" s="2">
        <f t="shared" si="189"/>
        <v>0</v>
      </c>
      <c r="D1385" s="2">
        <f t="shared" si="190"/>
        <v>0</v>
      </c>
      <c r="E1385" s="2">
        <f t="shared" si="191"/>
        <v>0</v>
      </c>
      <c r="F1385" s="2">
        <f t="shared" si="195"/>
        <v>1.2864786364548313E-2</v>
      </c>
      <c r="G1385" s="2">
        <f t="shared" si="195"/>
        <v>1.3242451521686929E-2</v>
      </c>
      <c r="H1385" s="2">
        <f t="shared" si="193"/>
        <v>0.97148072194033563</v>
      </c>
      <c r="I1385" s="2">
        <f t="shared" si="194"/>
        <v>49.2767041102082</v>
      </c>
    </row>
    <row r="1386" spans="1:9" ht="13.5" x14ac:dyDescent="0.25">
      <c r="A1386" s="3">
        <v>44028</v>
      </c>
      <c r="B1386" s="2">
        <v>4.3159000000000001</v>
      </c>
      <c r="C1386" s="2">
        <f t="shared" si="189"/>
        <v>0</v>
      </c>
      <c r="D1386" s="2">
        <f t="shared" si="190"/>
        <v>0</v>
      </c>
      <c r="E1386" s="2">
        <f t="shared" si="191"/>
        <v>0</v>
      </c>
      <c r="F1386" s="2">
        <f t="shared" si="195"/>
        <v>1.1945873052794861E-2</v>
      </c>
      <c r="G1386" s="2">
        <f t="shared" si="195"/>
        <v>1.2296562127280719E-2</v>
      </c>
      <c r="H1386" s="2">
        <f t="shared" si="193"/>
        <v>0.97148072194033552</v>
      </c>
      <c r="I1386" s="2">
        <f t="shared" si="194"/>
        <v>49.2767041102082</v>
      </c>
    </row>
    <row r="1387" spans="1:9" ht="13.5" x14ac:dyDescent="0.25">
      <c r="A1387" s="3">
        <v>44029</v>
      </c>
      <c r="B1387" s="2">
        <v>4.3334000000000001</v>
      </c>
      <c r="C1387" s="2">
        <f t="shared" si="189"/>
        <v>1.7500000000000071E-2</v>
      </c>
      <c r="D1387" s="2">
        <f t="shared" si="190"/>
        <v>1.7500000000000071E-2</v>
      </c>
      <c r="E1387" s="2">
        <f t="shared" si="191"/>
        <v>0</v>
      </c>
      <c r="F1387" s="2">
        <f t="shared" si="195"/>
        <v>1.2342596406166664E-2</v>
      </c>
      <c r="G1387" s="2">
        <f t="shared" si="195"/>
        <v>1.1418236261046382E-2</v>
      </c>
      <c r="H1387" s="2">
        <f t="shared" si="193"/>
        <v>1.0809547222519611</v>
      </c>
      <c r="I1387" s="2">
        <f t="shared" si="194"/>
        <v>51.945134158525896</v>
      </c>
    </row>
    <row r="1388" spans="1:9" ht="13.5" x14ac:dyDescent="0.25">
      <c r="A1388" s="3">
        <v>44032</v>
      </c>
      <c r="B1388" s="2">
        <v>4.3334000000000001</v>
      </c>
      <c r="C1388" s="2">
        <f t="shared" si="189"/>
        <v>0</v>
      </c>
      <c r="D1388" s="2">
        <f t="shared" si="190"/>
        <v>0</v>
      </c>
      <c r="E1388" s="2">
        <f t="shared" si="191"/>
        <v>0</v>
      </c>
      <c r="F1388" s="2">
        <f t="shared" si="195"/>
        <v>1.1460982377154759E-2</v>
      </c>
      <c r="G1388" s="2">
        <f t="shared" si="195"/>
        <v>1.0602647956685926E-2</v>
      </c>
      <c r="H1388" s="2">
        <f t="shared" si="193"/>
        <v>1.0809547222519611</v>
      </c>
      <c r="I1388" s="2">
        <f t="shared" si="194"/>
        <v>51.945134158525896</v>
      </c>
    </row>
    <row r="1389" spans="1:9" ht="13.5" x14ac:dyDescent="0.25">
      <c r="A1389" s="3">
        <v>44033</v>
      </c>
      <c r="B1389" s="2">
        <v>4.4619</v>
      </c>
      <c r="C1389" s="2">
        <f t="shared" si="189"/>
        <v>0.12849999999999984</v>
      </c>
      <c r="D1389" s="2">
        <f t="shared" si="190"/>
        <v>0.12849999999999984</v>
      </c>
      <c r="E1389" s="2">
        <f t="shared" si="191"/>
        <v>0</v>
      </c>
      <c r="F1389" s="2">
        <f t="shared" ref="F1389:G1404" si="196">((F1388*13)+D1389)/14</f>
        <v>1.9820912207357981E-2</v>
      </c>
      <c r="G1389" s="2">
        <f t="shared" si="196"/>
        <v>9.8453159597797889E-3</v>
      </c>
      <c r="H1389" s="2">
        <f t="shared" si="193"/>
        <v>2.0132327178051601</v>
      </c>
      <c r="I1389" s="2">
        <f t="shared" si="194"/>
        <v>66.813051176199878</v>
      </c>
    </row>
    <row r="1390" spans="1:9" ht="13.5" x14ac:dyDescent="0.25">
      <c r="A1390" s="3">
        <v>44034</v>
      </c>
      <c r="B1390" s="2">
        <v>4.3800999999999997</v>
      </c>
      <c r="C1390" s="2">
        <f t="shared" si="189"/>
        <v>-8.1800000000000317E-2</v>
      </c>
      <c r="D1390" s="2">
        <f t="shared" si="190"/>
        <v>0</v>
      </c>
      <c r="E1390" s="2">
        <f t="shared" si="191"/>
        <v>8.1800000000000317E-2</v>
      </c>
      <c r="F1390" s="2">
        <f t="shared" si="196"/>
        <v>1.8405132763975266E-2</v>
      </c>
      <c r="G1390" s="2">
        <f t="shared" si="196"/>
        <v>1.498493624836697E-2</v>
      </c>
      <c r="H1390" s="2">
        <f t="shared" si="193"/>
        <v>1.2282423134086422</v>
      </c>
      <c r="I1390" s="2">
        <f t="shared" si="194"/>
        <v>55.121577488120884</v>
      </c>
    </row>
    <row r="1391" spans="1:9" ht="13.5" x14ac:dyDescent="0.25">
      <c r="A1391" s="3">
        <v>44035</v>
      </c>
      <c r="B1391" s="2">
        <v>4.3800999999999997</v>
      </c>
      <c r="C1391" s="2">
        <f t="shared" si="189"/>
        <v>0</v>
      </c>
      <c r="D1391" s="2">
        <f t="shared" si="190"/>
        <v>0</v>
      </c>
      <c r="E1391" s="2">
        <f t="shared" si="191"/>
        <v>0</v>
      </c>
      <c r="F1391" s="2">
        <f t="shared" si="196"/>
        <v>1.709048042369132E-2</v>
      </c>
      <c r="G1391" s="2">
        <f t="shared" si="196"/>
        <v>1.3914583659197901E-2</v>
      </c>
      <c r="H1391" s="2">
        <f t="shared" si="193"/>
        <v>1.2282423134086422</v>
      </c>
      <c r="I1391" s="2">
        <f t="shared" si="194"/>
        <v>55.121577488120884</v>
      </c>
    </row>
    <row r="1392" spans="1:9" ht="13.5" x14ac:dyDescent="0.25">
      <c r="A1392" s="3">
        <v>44036</v>
      </c>
      <c r="B1392" s="2">
        <v>4.3800999999999997</v>
      </c>
      <c r="C1392" s="2">
        <f t="shared" si="189"/>
        <v>0</v>
      </c>
      <c r="D1392" s="2">
        <f t="shared" si="190"/>
        <v>0</v>
      </c>
      <c r="E1392" s="2">
        <f t="shared" si="191"/>
        <v>0</v>
      </c>
      <c r="F1392" s="2">
        <f t="shared" si="196"/>
        <v>1.5869731821999081E-2</v>
      </c>
      <c r="G1392" s="2">
        <f t="shared" si="196"/>
        <v>1.2920684826398051E-2</v>
      </c>
      <c r="H1392" s="2">
        <f t="shared" si="193"/>
        <v>1.2282423134086422</v>
      </c>
      <c r="I1392" s="2">
        <f t="shared" si="194"/>
        <v>55.121577488120884</v>
      </c>
    </row>
    <row r="1393" spans="1:9" ht="13.5" x14ac:dyDescent="0.25">
      <c r="A1393" s="3">
        <v>44039</v>
      </c>
      <c r="B1393" s="2">
        <v>4.3800999999999997</v>
      </c>
      <c r="C1393" s="2">
        <f t="shared" si="189"/>
        <v>0</v>
      </c>
      <c r="D1393" s="2">
        <f t="shared" si="190"/>
        <v>0</v>
      </c>
      <c r="E1393" s="2">
        <f t="shared" si="191"/>
        <v>0</v>
      </c>
      <c r="F1393" s="2">
        <f t="shared" si="196"/>
        <v>1.4736179548999149E-2</v>
      </c>
      <c r="G1393" s="2">
        <f t="shared" si="196"/>
        <v>1.1997778767369618E-2</v>
      </c>
      <c r="H1393" s="2">
        <f t="shared" si="193"/>
        <v>1.2282423134086422</v>
      </c>
      <c r="I1393" s="2">
        <f t="shared" si="194"/>
        <v>55.121577488120884</v>
      </c>
    </row>
    <row r="1394" spans="1:9" ht="13.5" x14ac:dyDescent="0.25">
      <c r="A1394" s="3">
        <v>44040</v>
      </c>
      <c r="B1394" s="2">
        <v>4.3800999999999997</v>
      </c>
      <c r="C1394" s="2">
        <f t="shared" si="189"/>
        <v>0</v>
      </c>
      <c r="D1394" s="2">
        <f t="shared" si="190"/>
        <v>0</v>
      </c>
      <c r="E1394" s="2">
        <f t="shared" si="191"/>
        <v>0</v>
      </c>
      <c r="F1394" s="2">
        <f t="shared" si="196"/>
        <v>1.368359529549921E-2</v>
      </c>
      <c r="G1394" s="2">
        <f t="shared" si="196"/>
        <v>1.1140794569700361E-2</v>
      </c>
      <c r="H1394" s="2">
        <f t="shared" si="193"/>
        <v>1.2282423134086422</v>
      </c>
      <c r="I1394" s="2">
        <f t="shared" si="194"/>
        <v>55.121577488120884</v>
      </c>
    </row>
    <row r="1395" spans="1:9" ht="13.5" x14ac:dyDescent="0.25">
      <c r="A1395" s="3">
        <v>44041</v>
      </c>
      <c r="B1395" s="2">
        <v>4.3800999999999997</v>
      </c>
      <c r="C1395" s="2">
        <f t="shared" si="189"/>
        <v>0</v>
      </c>
      <c r="D1395" s="2">
        <f t="shared" si="190"/>
        <v>0</v>
      </c>
      <c r="E1395" s="2">
        <f t="shared" si="191"/>
        <v>0</v>
      </c>
      <c r="F1395" s="2">
        <f t="shared" si="196"/>
        <v>1.2706195631534981E-2</v>
      </c>
      <c r="G1395" s="2">
        <f t="shared" si="196"/>
        <v>1.0345023529007477E-2</v>
      </c>
      <c r="H1395" s="2">
        <f t="shared" si="193"/>
        <v>1.2282423134086424</v>
      </c>
      <c r="I1395" s="2">
        <f t="shared" si="194"/>
        <v>55.121577488120892</v>
      </c>
    </row>
    <row r="1396" spans="1:9" ht="13.5" x14ac:dyDescent="0.25">
      <c r="A1396" s="3">
        <v>44042</v>
      </c>
      <c r="B1396" s="2">
        <v>4.3800999999999997</v>
      </c>
      <c r="C1396" s="2">
        <f t="shared" si="189"/>
        <v>0</v>
      </c>
      <c r="D1396" s="2">
        <f t="shared" si="190"/>
        <v>0</v>
      </c>
      <c r="E1396" s="2">
        <f t="shared" si="191"/>
        <v>0</v>
      </c>
      <c r="F1396" s="2">
        <f t="shared" si="196"/>
        <v>1.1798610229282481E-2</v>
      </c>
      <c r="G1396" s="2">
        <f t="shared" si="196"/>
        <v>9.606093276935514E-3</v>
      </c>
      <c r="H1396" s="2">
        <f t="shared" si="193"/>
        <v>1.2282423134086422</v>
      </c>
      <c r="I1396" s="2">
        <f t="shared" si="194"/>
        <v>55.121577488120884</v>
      </c>
    </row>
    <row r="1397" spans="1:9" ht="13.5" x14ac:dyDescent="0.25">
      <c r="A1397" s="3">
        <v>44046</v>
      </c>
      <c r="B1397" s="2">
        <v>4.4676999999999998</v>
      </c>
      <c r="C1397" s="2">
        <f t="shared" si="189"/>
        <v>8.7600000000000122E-2</v>
      </c>
      <c r="D1397" s="2">
        <f t="shared" si="190"/>
        <v>8.7600000000000122E-2</v>
      </c>
      <c r="E1397" s="2">
        <f t="shared" si="191"/>
        <v>0</v>
      </c>
      <c r="F1397" s="2">
        <f t="shared" si="196"/>
        <v>1.7212995212905171E-2</v>
      </c>
      <c r="G1397" s="2">
        <f t="shared" si="196"/>
        <v>8.9199437571544065E-3</v>
      </c>
      <c r="H1397" s="2">
        <f t="shared" si="193"/>
        <v>1.929720150880903</v>
      </c>
      <c r="I1397" s="2">
        <f t="shared" si="194"/>
        <v>65.86704707276148</v>
      </c>
    </row>
    <row r="1398" spans="1:9" ht="13.5" x14ac:dyDescent="0.25">
      <c r="A1398" s="3">
        <v>44047</v>
      </c>
      <c r="B1398" s="2">
        <v>4.4093</v>
      </c>
      <c r="C1398" s="2">
        <f t="shared" si="189"/>
        <v>-5.8399999999999785E-2</v>
      </c>
      <c r="D1398" s="2">
        <f t="shared" si="190"/>
        <v>0</v>
      </c>
      <c r="E1398" s="2">
        <f t="shared" si="191"/>
        <v>5.8399999999999785E-2</v>
      </c>
      <c r="F1398" s="2">
        <f t="shared" si="196"/>
        <v>1.5983495554840514E-2</v>
      </c>
      <c r="G1398" s="2">
        <f t="shared" si="196"/>
        <v>1.2454233488786218E-2</v>
      </c>
      <c r="H1398" s="2">
        <f t="shared" si="193"/>
        <v>1.2833785049262196</v>
      </c>
      <c r="I1398" s="2">
        <f t="shared" si="194"/>
        <v>56.205245961518244</v>
      </c>
    </row>
    <row r="1399" spans="1:9" ht="13.5" x14ac:dyDescent="0.25">
      <c r="A1399" s="3">
        <v>44048</v>
      </c>
      <c r="B1399" s="2">
        <v>4.4210000000000003</v>
      </c>
      <c r="C1399" s="2">
        <f t="shared" si="189"/>
        <v>1.1700000000000266E-2</v>
      </c>
      <c r="D1399" s="2">
        <f t="shared" si="190"/>
        <v>1.1700000000000266E-2</v>
      </c>
      <c r="E1399" s="2">
        <f t="shared" si="191"/>
        <v>0</v>
      </c>
      <c r="F1399" s="2">
        <f t="shared" si="196"/>
        <v>1.5677531586637639E-2</v>
      </c>
      <c r="G1399" s="2">
        <f t="shared" si="196"/>
        <v>1.1564645382444347E-2</v>
      </c>
      <c r="H1399" s="2">
        <f t="shared" si="193"/>
        <v>1.3556430887571216</v>
      </c>
      <c r="I1399" s="2">
        <f t="shared" si="194"/>
        <v>57.548747313515243</v>
      </c>
    </row>
    <row r="1400" spans="1:9" ht="13.5" x14ac:dyDescent="0.25">
      <c r="A1400" s="3">
        <v>44049</v>
      </c>
      <c r="B1400" s="2">
        <v>4.4210000000000003</v>
      </c>
      <c r="C1400" s="2">
        <f t="shared" si="189"/>
        <v>0</v>
      </c>
      <c r="D1400" s="2">
        <f t="shared" si="190"/>
        <v>0</v>
      </c>
      <c r="E1400" s="2">
        <f t="shared" si="191"/>
        <v>0</v>
      </c>
      <c r="F1400" s="2">
        <f t="shared" si="196"/>
        <v>1.4557707901877808E-2</v>
      </c>
      <c r="G1400" s="2">
        <f t="shared" si="196"/>
        <v>1.0738599283698321E-2</v>
      </c>
      <c r="H1400" s="2">
        <f t="shared" si="193"/>
        <v>1.3556430887571218</v>
      </c>
      <c r="I1400" s="2">
        <f t="shared" si="194"/>
        <v>57.54874731351525</v>
      </c>
    </row>
    <row r="1401" spans="1:9" ht="13.5" x14ac:dyDescent="0.25">
      <c r="A1401" s="3">
        <v>44050</v>
      </c>
      <c r="B1401" s="2">
        <v>4.3742999999999999</v>
      </c>
      <c r="C1401" s="2">
        <f t="shared" si="189"/>
        <v>-4.6700000000000408E-2</v>
      </c>
      <c r="D1401" s="2">
        <f t="shared" si="190"/>
        <v>0</v>
      </c>
      <c r="E1401" s="2">
        <f t="shared" si="191"/>
        <v>4.6700000000000408E-2</v>
      </c>
      <c r="F1401" s="2">
        <f t="shared" si="196"/>
        <v>1.3517871623172251E-2</v>
      </c>
      <c r="G1401" s="2">
        <f t="shared" si="196"/>
        <v>1.3307270763434185E-2</v>
      </c>
      <c r="H1401" s="2">
        <f t="shared" si="193"/>
        <v>1.015825999446615</v>
      </c>
      <c r="I1401" s="2">
        <f t="shared" si="194"/>
        <v>50.392543787285199</v>
      </c>
    </row>
    <row r="1402" spans="1:9" ht="13.5" x14ac:dyDescent="0.25">
      <c r="A1402" s="3">
        <v>44053</v>
      </c>
      <c r="B1402" s="2">
        <v>4.3800999999999997</v>
      </c>
      <c r="C1402" s="2">
        <f t="shared" si="189"/>
        <v>5.7999999999998053E-3</v>
      </c>
      <c r="D1402" s="2">
        <f t="shared" si="190"/>
        <v>5.7999999999998053E-3</v>
      </c>
      <c r="E1402" s="2">
        <f t="shared" si="191"/>
        <v>0</v>
      </c>
      <c r="F1402" s="2">
        <f t="shared" si="196"/>
        <v>1.2966595078659934E-2</v>
      </c>
      <c r="G1402" s="2">
        <f t="shared" si="196"/>
        <v>1.2356751423188886E-2</v>
      </c>
      <c r="H1402" s="2">
        <f t="shared" si="193"/>
        <v>1.0493530730355718</v>
      </c>
      <c r="I1402" s="2">
        <f t="shared" si="194"/>
        <v>51.204113475733791</v>
      </c>
    </row>
    <row r="1403" spans="1:9" ht="13.5" x14ac:dyDescent="0.25">
      <c r="A1403" s="3">
        <v>44054</v>
      </c>
      <c r="B1403" s="2">
        <v>4.4210000000000003</v>
      </c>
      <c r="C1403" s="2">
        <f t="shared" si="189"/>
        <v>4.0900000000000603E-2</v>
      </c>
      <c r="D1403" s="2">
        <f t="shared" si="190"/>
        <v>4.0900000000000603E-2</v>
      </c>
      <c r="E1403" s="2">
        <f t="shared" si="191"/>
        <v>0</v>
      </c>
      <c r="F1403" s="2">
        <f t="shared" si="196"/>
        <v>1.4961838287327124E-2</v>
      </c>
      <c r="G1403" s="2">
        <f t="shared" si="196"/>
        <v>1.1474126321532536E-2</v>
      </c>
      <c r="H1403" s="2">
        <f t="shared" si="193"/>
        <v>1.3039631836063621</v>
      </c>
      <c r="I1403" s="2">
        <f t="shared" si="194"/>
        <v>56.596528663504351</v>
      </c>
    </row>
    <row r="1404" spans="1:9" ht="13.5" x14ac:dyDescent="0.25">
      <c r="A1404" s="3">
        <v>44055</v>
      </c>
      <c r="B1404" s="2">
        <v>4.3800999999999997</v>
      </c>
      <c r="C1404" s="2">
        <f t="shared" si="189"/>
        <v>-4.0900000000000603E-2</v>
      </c>
      <c r="D1404" s="2">
        <f t="shared" si="190"/>
        <v>0</v>
      </c>
      <c r="E1404" s="2">
        <f t="shared" si="191"/>
        <v>4.0900000000000603E-2</v>
      </c>
      <c r="F1404" s="2">
        <f t="shared" si="196"/>
        <v>1.3893135552518044E-2</v>
      </c>
      <c r="G1404" s="2">
        <f t="shared" si="196"/>
        <v>1.3575974441423113E-2</v>
      </c>
      <c r="H1404" s="2">
        <f t="shared" si="193"/>
        <v>1.0233619407920516</v>
      </c>
      <c r="I1404" s="2">
        <f t="shared" si="194"/>
        <v>50.577305036757451</v>
      </c>
    </row>
    <row r="1405" spans="1:9" ht="13.5" x14ac:dyDescent="0.25">
      <c r="A1405" s="3">
        <v>44057</v>
      </c>
      <c r="B1405" s="2">
        <v>4.3742999999999999</v>
      </c>
      <c r="C1405" s="2">
        <f t="shared" si="189"/>
        <v>-5.7999999999998053E-3</v>
      </c>
      <c r="D1405" s="2">
        <f t="shared" si="190"/>
        <v>0</v>
      </c>
      <c r="E1405" s="2">
        <f t="shared" si="191"/>
        <v>5.7999999999998053E-3</v>
      </c>
      <c r="F1405" s="2">
        <f t="shared" ref="F1405:G1420" si="197">((F1404*13)+D1405)/14</f>
        <v>1.2900768727338184E-2</v>
      </c>
      <c r="G1405" s="2">
        <f t="shared" si="197"/>
        <v>1.3020547695607163E-2</v>
      </c>
      <c r="H1405" s="2">
        <f t="shared" si="193"/>
        <v>0.99080077343371753</v>
      </c>
      <c r="I1405" s="2">
        <f t="shared" si="194"/>
        <v>49.768956625669389</v>
      </c>
    </row>
    <row r="1406" spans="1:9" ht="13.5" x14ac:dyDescent="0.25">
      <c r="A1406" s="3">
        <v>44060</v>
      </c>
      <c r="B1406" s="2">
        <v>4.4210000000000003</v>
      </c>
      <c r="C1406" s="2">
        <f t="shared" si="189"/>
        <v>4.6700000000000408E-2</v>
      </c>
      <c r="D1406" s="2">
        <f t="shared" si="190"/>
        <v>4.6700000000000408E-2</v>
      </c>
      <c r="E1406" s="2">
        <f t="shared" si="191"/>
        <v>0</v>
      </c>
      <c r="F1406" s="2">
        <f t="shared" si="197"/>
        <v>1.5314999532528342E-2</v>
      </c>
      <c r="G1406" s="2">
        <f t="shared" si="197"/>
        <v>1.2090508574492367E-2</v>
      </c>
      <c r="H1406" s="2">
        <f t="shared" si="193"/>
        <v>1.2666960565115317</v>
      </c>
      <c r="I1406" s="2">
        <f t="shared" si="194"/>
        <v>55.88292496793725</v>
      </c>
    </row>
    <row r="1407" spans="1:9" ht="13.5" x14ac:dyDescent="0.25">
      <c r="A1407" s="3">
        <v>44061</v>
      </c>
      <c r="B1407" s="2">
        <v>4.3860000000000001</v>
      </c>
      <c r="C1407" s="2">
        <f t="shared" si="189"/>
        <v>-3.5000000000000142E-2</v>
      </c>
      <c r="D1407" s="2">
        <f t="shared" si="190"/>
        <v>0</v>
      </c>
      <c r="E1407" s="2">
        <f t="shared" si="191"/>
        <v>3.5000000000000142E-2</v>
      </c>
      <c r="F1407" s="2">
        <f t="shared" si="197"/>
        <v>1.4221070994490603E-2</v>
      </c>
      <c r="G1407" s="2">
        <f t="shared" si="197"/>
        <v>1.3726900819171493E-2</v>
      </c>
      <c r="H1407" s="2">
        <f t="shared" si="193"/>
        <v>1.036000127183037</v>
      </c>
      <c r="I1407" s="2">
        <f t="shared" si="194"/>
        <v>50.884089512136867</v>
      </c>
    </row>
    <row r="1408" spans="1:9" ht="13.5" x14ac:dyDescent="0.25">
      <c r="A1408" s="3">
        <v>44062</v>
      </c>
      <c r="B1408" s="2">
        <v>4.3860000000000001</v>
      </c>
      <c r="C1408" s="2">
        <f t="shared" si="189"/>
        <v>0</v>
      </c>
      <c r="D1408" s="2">
        <f t="shared" si="190"/>
        <v>0</v>
      </c>
      <c r="E1408" s="2">
        <f t="shared" si="191"/>
        <v>0</v>
      </c>
      <c r="F1408" s="2">
        <f t="shared" si="197"/>
        <v>1.3205280209169846E-2</v>
      </c>
      <c r="G1408" s="2">
        <f t="shared" si="197"/>
        <v>1.2746407903516386E-2</v>
      </c>
      <c r="H1408" s="2">
        <f t="shared" si="193"/>
        <v>1.0360001271830372</v>
      </c>
      <c r="I1408" s="2">
        <f t="shared" si="194"/>
        <v>50.884089512136867</v>
      </c>
    </row>
    <row r="1409" spans="1:9" ht="13.5" x14ac:dyDescent="0.25">
      <c r="A1409" s="3">
        <v>44064</v>
      </c>
      <c r="B1409" s="2">
        <v>4.4385000000000003</v>
      </c>
      <c r="C1409" s="2">
        <f t="shared" si="189"/>
        <v>5.2500000000000213E-2</v>
      </c>
      <c r="D1409" s="2">
        <f t="shared" si="190"/>
        <v>5.2500000000000213E-2</v>
      </c>
      <c r="E1409" s="2">
        <f t="shared" si="191"/>
        <v>0</v>
      </c>
      <c r="F1409" s="2">
        <f t="shared" si="197"/>
        <v>1.6012045908514873E-2</v>
      </c>
      <c r="G1409" s="2">
        <f t="shared" si="197"/>
        <v>1.1835950196122358E-2</v>
      </c>
      <c r="H1409" s="2">
        <f t="shared" si="193"/>
        <v>1.3528314704940774</v>
      </c>
      <c r="I1409" s="2">
        <f t="shared" si="194"/>
        <v>57.49801834340446</v>
      </c>
    </row>
    <row r="1410" spans="1:9" ht="13.5" x14ac:dyDescent="0.25">
      <c r="A1410" s="3">
        <v>44067</v>
      </c>
      <c r="B1410" s="2">
        <v>4.4385000000000003</v>
      </c>
      <c r="C1410" s="2">
        <f t="shared" si="189"/>
        <v>0</v>
      </c>
      <c r="D1410" s="2">
        <f t="shared" si="190"/>
        <v>0</v>
      </c>
      <c r="E1410" s="2">
        <f t="shared" si="191"/>
        <v>0</v>
      </c>
      <c r="F1410" s="2">
        <f t="shared" si="197"/>
        <v>1.4868328343620953E-2</v>
      </c>
      <c r="G1410" s="2">
        <f t="shared" si="197"/>
        <v>1.0990525182113617E-2</v>
      </c>
      <c r="H1410" s="2">
        <f t="shared" si="193"/>
        <v>1.3528314704940774</v>
      </c>
      <c r="I1410" s="2">
        <f t="shared" si="194"/>
        <v>57.49801834340446</v>
      </c>
    </row>
    <row r="1411" spans="1:9" ht="13.5" x14ac:dyDescent="0.25">
      <c r="A1411" s="3">
        <v>44068</v>
      </c>
      <c r="B1411" s="2">
        <v>4.4385000000000003</v>
      </c>
      <c r="C1411" s="2">
        <f t="shared" ref="C1411:C1474" si="198">B1411-B1410</f>
        <v>0</v>
      </c>
      <c r="D1411" s="2">
        <f t="shared" ref="D1411:D1474" si="199">IF(C1411&gt;0,C1411,0)</f>
        <v>0</v>
      </c>
      <c r="E1411" s="2">
        <f t="shared" ref="E1411:E1474" si="200">IF(C1411&lt;0,-C1411,0)</f>
        <v>0</v>
      </c>
      <c r="F1411" s="2">
        <f t="shared" si="197"/>
        <v>1.3806304890505171E-2</v>
      </c>
      <c r="G1411" s="2">
        <f t="shared" si="197"/>
        <v>1.0205487669105503E-2</v>
      </c>
      <c r="H1411" s="2">
        <f t="shared" si="193"/>
        <v>1.3528314704940774</v>
      </c>
      <c r="I1411" s="2">
        <f t="shared" si="194"/>
        <v>57.49801834340446</v>
      </c>
    </row>
    <row r="1412" spans="1:9" ht="13.5" x14ac:dyDescent="0.25">
      <c r="A1412" s="3">
        <v>44069</v>
      </c>
      <c r="B1412" s="2">
        <v>4.4794</v>
      </c>
      <c r="C1412" s="2">
        <f t="shared" si="198"/>
        <v>4.0899999999999714E-2</v>
      </c>
      <c r="D1412" s="2">
        <f t="shared" si="199"/>
        <v>4.0899999999999714E-2</v>
      </c>
      <c r="E1412" s="2">
        <f t="shared" si="200"/>
        <v>0</v>
      </c>
      <c r="F1412" s="2">
        <f t="shared" si="197"/>
        <v>1.5741568826897638E-2</v>
      </c>
      <c r="G1412" s="2">
        <f t="shared" si="197"/>
        <v>9.4765242641693948E-3</v>
      </c>
      <c r="H1412" s="2">
        <f t="shared" si="193"/>
        <v>1.6611120689487695</v>
      </c>
      <c r="I1412" s="2">
        <f t="shared" si="194"/>
        <v>62.421725425677607</v>
      </c>
    </row>
    <row r="1413" spans="1:9" ht="13.5" x14ac:dyDescent="0.25">
      <c r="A1413" s="3">
        <v>44070</v>
      </c>
      <c r="B1413" s="2">
        <v>4.4851999999999999</v>
      </c>
      <c r="C1413" s="2">
        <f t="shared" si="198"/>
        <v>5.7999999999998053E-3</v>
      </c>
      <c r="D1413" s="2">
        <f t="shared" si="199"/>
        <v>5.7999999999998053E-3</v>
      </c>
      <c r="E1413" s="2">
        <f t="shared" si="200"/>
        <v>0</v>
      </c>
      <c r="F1413" s="2">
        <f t="shared" si="197"/>
        <v>1.5031456767833507E-2</v>
      </c>
      <c r="G1413" s="2">
        <f t="shared" si="197"/>
        <v>8.7996296738715816E-3</v>
      </c>
      <c r="H1413" s="2">
        <f t="shared" si="193"/>
        <v>1.7081919722674082</v>
      </c>
      <c r="I1413" s="2">
        <f t="shared" si="194"/>
        <v>63.074995781677934</v>
      </c>
    </row>
    <row r="1414" spans="1:9" ht="13.5" x14ac:dyDescent="0.25">
      <c r="A1414" s="3">
        <v>44071</v>
      </c>
      <c r="B1414" s="2">
        <v>4.4385000000000003</v>
      </c>
      <c r="C1414" s="2">
        <f t="shared" si="198"/>
        <v>-4.669999999999952E-2</v>
      </c>
      <c r="D1414" s="2">
        <f t="shared" si="199"/>
        <v>0</v>
      </c>
      <c r="E1414" s="2">
        <f t="shared" si="200"/>
        <v>4.669999999999952E-2</v>
      </c>
      <c r="F1414" s="2">
        <f t="shared" si="197"/>
        <v>1.3957781284416828E-2</v>
      </c>
      <c r="G1414" s="2">
        <f t="shared" si="197"/>
        <v>1.150679898288072E-2</v>
      </c>
      <c r="H1414" s="2">
        <f t="shared" si="193"/>
        <v>1.2130029650454974</v>
      </c>
      <c r="I1414" s="2">
        <f t="shared" si="194"/>
        <v>54.812532301354558</v>
      </c>
    </row>
    <row r="1415" spans="1:9" ht="13.5" x14ac:dyDescent="0.25">
      <c r="A1415" s="3">
        <v>44074</v>
      </c>
      <c r="B1415" s="2">
        <v>4.5490000000000004</v>
      </c>
      <c r="C1415" s="2">
        <f t="shared" si="198"/>
        <v>0.11050000000000004</v>
      </c>
      <c r="D1415" s="2">
        <f t="shared" si="199"/>
        <v>0.11050000000000004</v>
      </c>
      <c r="E1415" s="2">
        <f t="shared" si="200"/>
        <v>0</v>
      </c>
      <c r="F1415" s="2">
        <f t="shared" si="197"/>
        <v>2.0853654049815627E-2</v>
      </c>
      <c r="G1415" s="2">
        <f t="shared" si="197"/>
        <v>1.0684884769817811E-2</v>
      </c>
      <c r="H1415" s="2">
        <f t="shared" si="193"/>
        <v>1.9516966723611382</v>
      </c>
      <c r="I1415" s="2">
        <f t="shared" si="194"/>
        <v>66.121180087245406</v>
      </c>
    </row>
    <row r="1416" spans="1:9" ht="13.5" x14ac:dyDescent="0.25">
      <c r="A1416" s="3">
        <v>44075</v>
      </c>
      <c r="B1416" s="2">
        <v>4.4348999999999998</v>
      </c>
      <c r="C1416" s="2">
        <f t="shared" si="198"/>
        <v>-0.11410000000000053</v>
      </c>
      <c r="D1416" s="2">
        <f t="shared" si="199"/>
        <v>0</v>
      </c>
      <c r="E1416" s="2">
        <f t="shared" si="200"/>
        <v>0.11410000000000053</v>
      </c>
      <c r="F1416" s="2">
        <f t="shared" si="197"/>
        <v>1.9364107331971653E-2</v>
      </c>
      <c r="G1416" s="2">
        <f t="shared" si="197"/>
        <v>1.8071678714830865E-2</v>
      </c>
      <c r="H1416" s="2">
        <f t="shared" si="193"/>
        <v>1.0715167991604528</v>
      </c>
      <c r="I1416" s="2">
        <f t="shared" si="194"/>
        <v>51.726194042680156</v>
      </c>
    </row>
    <row r="1417" spans="1:9" ht="13.5" x14ac:dyDescent="0.25">
      <c r="A1417" s="3">
        <v>44076</v>
      </c>
      <c r="B1417" s="2">
        <v>4.4348999999999998</v>
      </c>
      <c r="C1417" s="2">
        <f t="shared" si="198"/>
        <v>0</v>
      </c>
      <c r="D1417" s="2">
        <f t="shared" si="199"/>
        <v>0</v>
      </c>
      <c r="E1417" s="2">
        <f t="shared" si="200"/>
        <v>0</v>
      </c>
      <c r="F1417" s="2">
        <f t="shared" si="197"/>
        <v>1.7980956808259393E-2</v>
      </c>
      <c r="G1417" s="2">
        <f t="shared" si="197"/>
        <v>1.6780844520914374E-2</v>
      </c>
      <c r="H1417" s="2">
        <f t="shared" si="193"/>
        <v>1.0715167991604528</v>
      </c>
      <c r="I1417" s="2">
        <f t="shared" si="194"/>
        <v>51.726194042680156</v>
      </c>
    </row>
    <row r="1418" spans="1:9" ht="13.5" x14ac:dyDescent="0.25">
      <c r="A1418" s="3">
        <v>44077</v>
      </c>
      <c r="B1418" s="2">
        <v>4.4919000000000002</v>
      </c>
      <c r="C1418" s="2">
        <f t="shared" si="198"/>
        <v>5.7000000000000384E-2</v>
      </c>
      <c r="D1418" s="2">
        <f t="shared" si="199"/>
        <v>5.7000000000000384E-2</v>
      </c>
      <c r="E1418" s="2">
        <f t="shared" si="200"/>
        <v>0</v>
      </c>
      <c r="F1418" s="2">
        <f t="shared" si="197"/>
        <v>2.0768031321955177E-2</v>
      </c>
      <c r="G1418" s="2">
        <f t="shared" si="197"/>
        <v>1.5582212769420489E-2</v>
      </c>
      <c r="H1418" s="2">
        <f t="shared" si="193"/>
        <v>1.3328037313616756</v>
      </c>
      <c r="I1418" s="2">
        <f t="shared" si="194"/>
        <v>57.133127551356736</v>
      </c>
    </row>
    <row r="1419" spans="1:9" ht="13.5" x14ac:dyDescent="0.25">
      <c r="A1419" s="3">
        <v>44078</v>
      </c>
      <c r="B1419" s="2">
        <v>4.4983000000000004</v>
      </c>
      <c r="C1419" s="2">
        <f t="shared" si="198"/>
        <v>6.4000000000001833E-3</v>
      </c>
      <c r="D1419" s="2">
        <f t="shared" si="199"/>
        <v>6.4000000000001833E-3</v>
      </c>
      <c r="E1419" s="2">
        <f t="shared" si="200"/>
        <v>0</v>
      </c>
      <c r="F1419" s="2">
        <f t="shared" si="197"/>
        <v>1.974174337038696E-2</v>
      </c>
      <c r="G1419" s="2">
        <f t="shared" si="197"/>
        <v>1.4469197571604739E-2</v>
      </c>
      <c r="H1419" s="2">
        <f t="shared" si="193"/>
        <v>1.3643979407074651</v>
      </c>
      <c r="I1419" s="2">
        <f t="shared" si="194"/>
        <v>57.705935080421185</v>
      </c>
    </row>
    <row r="1420" spans="1:9" ht="13.5" x14ac:dyDescent="0.25">
      <c r="A1420" s="3">
        <v>44081</v>
      </c>
      <c r="B1420" s="2">
        <v>4.4348999999999998</v>
      </c>
      <c r="C1420" s="2">
        <f t="shared" si="198"/>
        <v>-6.3400000000000567E-2</v>
      </c>
      <c r="D1420" s="2">
        <f t="shared" si="199"/>
        <v>0</v>
      </c>
      <c r="E1420" s="2">
        <f t="shared" si="200"/>
        <v>6.3400000000000567E-2</v>
      </c>
      <c r="F1420" s="2">
        <f t="shared" si="197"/>
        <v>1.8331618843930749E-2</v>
      </c>
      <c r="G1420" s="2">
        <f t="shared" si="197"/>
        <v>1.7964254887918727E-2</v>
      </c>
      <c r="H1420" s="2">
        <f t="shared" si="193"/>
        <v>1.0204497185273786</v>
      </c>
      <c r="I1420" s="2">
        <f t="shared" si="194"/>
        <v>50.506068484156181</v>
      </c>
    </row>
    <row r="1421" spans="1:9" ht="13.5" x14ac:dyDescent="0.25">
      <c r="A1421" s="3">
        <v>44082</v>
      </c>
      <c r="B1421" s="2">
        <v>4.4348999999999998</v>
      </c>
      <c r="C1421" s="2">
        <f t="shared" si="198"/>
        <v>0</v>
      </c>
      <c r="D1421" s="2">
        <f t="shared" si="199"/>
        <v>0</v>
      </c>
      <c r="E1421" s="2">
        <f t="shared" si="200"/>
        <v>0</v>
      </c>
      <c r="F1421" s="2">
        <f t="shared" ref="F1421:G1436" si="201">((F1420*13)+D1421)/14</f>
        <v>1.7022217497935695E-2</v>
      </c>
      <c r="G1421" s="2">
        <f t="shared" si="201"/>
        <v>1.6681093824495962E-2</v>
      </c>
      <c r="H1421" s="2">
        <f t="shared" si="193"/>
        <v>1.0204497185273784</v>
      </c>
      <c r="I1421" s="2">
        <f t="shared" si="194"/>
        <v>50.506068484156167</v>
      </c>
    </row>
    <row r="1422" spans="1:9" ht="13.5" x14ac:dyDescent="0.25">
      <c r="A1422" s="3">
        <v>44083</v>
      </c>
      <c r="B1422" s="2">
        <v>4.4348999999999998</v>
      </c>
      <c r="C1422" s="2">
        <f t="shared" si="198"/>
        <v>0</v>
      </c>
      <c r="D1422" s="2">
        <f t="shared" si="199"/>
        <v>0</v>
      </c>
      <c r="E1422" s="2">
        <f t="shared" si="200"/>
        <v>0</v>
      </c>
      <c r="F1422" s="2">
        <f t="shared" si="201"/>
        <v>1.5806344819511715E-2</v>
      </c>
      <c r="G1422" s="2">
        <f t="shared" si="201"/>
        <v>1.5489587122746252E-2</v>
      </c>
      <c r="H1422" s="2">
        <f t="shared" si="193"/>
        <v>1.0204497185273782</v>
      </c>
      <c r="I1422" s="2">
        <f t="shared" si="194"/>
        <v>50.506068484156167</v>
      </c>
    </row>
    <row r="1423" spans="1:9" ht="13.5" x14ac:dyDescent="0.25">
      <c r="A1423" s="3">
        <v>44084</v>
      </c>
      <c r="B1423" s="2">
        <v>4.5616000000000003</v>
      </c>
      <c r="C1423" s="2">
        <f t="shared" si="198"/>
        <v>0.12670000000000048</v>
      </c>
      <c r="D1423" s="2">
        <f t="shared" si="199"/>
        <v>0.12670000000000048</v>
      </c>
      <c r="E1423" s="2">
        <f t="shared" si="200"/>
        <v>0</v>
      </c>
      <c r="F1423" s="2">
        <f t="shared" si="201"/>
        <v>2.3727320189546628E-2</v>
      </c>
      <c r="G1423" s="2">
        <f t="shared" si="201"/>
        <v>1.4383188042550092E-2</v>
      </c>
      <c r="H1423" s="2">
        <f t="shared" si="193"/>
        <v>1.6496565378519414</v>
      </c>
      <c r="I1423" s="2">
        <f t="shared" si="194"/>
        <v>62.259259427990116</v>
      </c>
    </row>
    <row r="1424" spans="1:9" ht="13.5" x14ac:dyDescent="0.25">
      <c r="A1424" s="3">
        <v>44085</v>
      </c>
      <c r="B1424" s="2">
        <v>4.5933000000000002</v>
      </c>
      <c r="C1424" s="2">
        <f t="shared" si="198"/>
        <v>3.1699999999999839E-2</v>
      </c>
      <c r="D1424" s="2">
        <f t="shared" si="199"/>
        <v>3.1699999999999839E-2</v>
      </c>
      <c r="E1424" s="2">
        <f t="shared" si="200"/>
        <v>0</v>
      </c>
      <c r="F1424" s="2">
        <f t="shared" si="201"/>
        <v>2.4296797318864714E-2</v>
      </c>
      <c r="G1424" s="2">
        <f t="shared" si="201"/>
        <v>1.3355817468082228E-2</v>
      </c>
      <c r="H1424" s="2">
        <f t="shared" si="193"/>
        <v>1.8191920769304666</v>
      </c>
      <c r="I1424" s="2">
        <f t="shared" si="194"/>
        <v>64.528844693377579</v>
      </c>
    </row>
    <row r="1425" spans="1:9" ht="13.5" x14ac:dyDescent="0.25">
      <c r="A1425" s="3">
        <v>44088</v>
      </c>
      <c r="B1425" s="2">
        <v>4.5616000000000003</v>
      </c>
      <c r="C1425" s="2">
        <f t="shared" si="198"/>
        <v>-3.1699999999999839E-2</v>
      </c>
      <c r="D1425" s="2">
        <f t="shared" si="199"/>
        <v>0</v>
      </c>
      <c r="E1425" s="2">
        <f t="shared" si="200"/>
        <v>3.1699999999999839E-2</v>
      </c>
      <c r="F1425" s="2">
        <f t="shared" si="201"/>
        <v>2.2561311796088664E-2</v>
      </c>
      <c r="G1425" s="2">
        <f t="shared" si="201"/>
        <v>1.4666116220362057E-2</v>
      </c>
      <c r="H1425" s="2">
        <f t="shared" ref="H1425:H1488" si="202">F1425/G1425</f>
        <v>1.5383289929725992</v>
      </c>
      <c r="I1425" s="2">
        <f t="shared" ref="I1425:I1488" si="203">IF(G1425=0,100,100-(100/(1+H1425)))</f>
        <v>60.604003548455907</v>
      </c>
    </row>
    <row r="1426" spans="1:9" ht="13.5" x14ac:dyDescent="0.25">
      <c r="A1426" s="3">
        <v>44089</v>
      </c>
      <c r="B1426" s="2">
        <v>4.5552999999999999</v>
      </c>
      <c r="C1426" s="2">
        <f t="shared" si="198"/>
        <v>-6.3000000000004164E-3</v>
      </c>
      <c r="D1426" s="2">
        <f t="shared" si="199"/>
        <v>0</v>
      </c>
      <c r="E1426" s="2">
        <f t="shared" si="200"/>
        <v>6.3000000000004164E-3</v>
      </c>
      <c r="F1426" s="2">
        <f t="shared" si="201"/>
        <v>2.0949789524939474E-2</v>
      </c>
      <c r="G1426" s="2">
        <f t="shared" si="201"/>
        <v>1.4068536490336224E-2</v>
      </c>
      <c r="H1426" s="2">
        <f t="shared" si="202"/>
        <v>1.4891235871854922</v>
      </c>
      <c r="I1426" s="2">
        <f t="shared" si="203"/>
        <v>59.825216990100429</v>
      </c>
    </row>
    <row r="1427" spans="1:9" ht="13.5" x14ac:dyDescent="0.25">
      <c r="A1427" s="3">
        <v>44090</v>
      </c>
      <c r="B1427" s="2">
        <v>4.5236000000000001</v>
      </c>
      <c r="C1427" s="2">
        <f t="shared" si="198"/>
        <v>-3.1699999999999839E-2</v>
      </c>
      <c r="D1427" s="2">
        <f t="shared" si="199"/>
        <v>0</v>
      </c>
      <c r="E1427" s="2">
        <f t="shared" si="200"/>
        <v>3.1699999999999839E-2</v>
      </c>
      <c r="F1427" s="2">
        <f t="shared" si="201"/>
        <v>1.9453375987443795E-2</v>
      </c>
      <c r="G1427" s="2">
        <f t="shared" si="201"/>
        <v>1.5327926741026482E-2</v>
      </c>
      <c r="H1427" s="2">
        <f t="shared" si="202"/>
        <v>1.269145939703326</v>
      </c>
      <c r="I1427" s="2">
        <f t="shared" si="203"/>
        <v>55.930555963679325</v>
      </c>
    </row>
    <row r="1428" spans="1:9" ht="13.5" x14ac:dyDescent="0.25">
      <c r="A1428" s="3">
        <v>44091</v>
      </c>
      <c r="B1428" s="2">
        <v>4.5616000000000003</v>
      </c>
      <c r="C1428" s="2">
        <f t="shared" si="198"/>
        <v>3.8000000000000256E-2</v>
      </c>
      <c r="D1428" s="2">
        <f t="shared" si="199"/>
        <v>3.8000000000000256E-2</v>
      </c>
      <c r="E1428" s="2">
        <f t="shared" si="200"/>
        <v>0</v>
      </c>
      <c r="F1428" s="2">
        <f t="shared" si="201"/>
        <v>2.0778134845483544E-2</v>
      </c>
      <c r="G1428" s="2">
        <f t="shared" si="201"/>
        <v>1.4233074830953162E-2</v>
      </c>
      <c r="H1428" s="2">
        <f t="shared" si="202"/>
        <v>1.4598486337117129</v>
      </c>
      <c r="I1428" s="2">
        <f t="shared" si="203"/>
        <v>59.347092081390358</v>
      </c>
    </row>
    <row r="1429" spans="1:9" ht="13.5" x14ac:dyDescent="0.25">
      <c r="A1429" s="3">
        <v>44092</v>
      </c>
      <c r="B1429" s="2">
        <v>4.5616000000000003</v>
      </c>
      <c r="C1429" s="2">
        <f t="shared" si="198"/>
        <v>0</v>
      </c>
      <c r="D1429" s="2">
        <f t="shared" si="199"/>
        <v>0</v>
      </c>
      <c r="E1429" s="2">
        <f t="shared" si="200"/>
        <v>0</v>
      </c>
      <c r="F1429" s="2">
        <f t="shared" si="201"/>
        <v>1.9293982356520436E-2</v>
      </c>
      <c r="G1429" s="2">
        <f t="shared" si="201"/>
        <v>1.3216426628742223E-2</v>
      </c>
      <c r="H1429" s="2">
        <f t="shared" si="202"/>
        <v>1.4598486337117129</v>
      </c>
      <c r="I1429" s="2">
        <f t="shared" si="203"/>
        <v>59.347092081390358</v>
      </c>
    </row>
    <row r="1430" spans="1:9" ht="13.5" x14ac:dyDescent="0.25">
      <c r="A1430" s="3">
        <v>44095</v>
      </c>
      <c r="B1430" s="2">
        <v>4.53</v>
      </c>
      <c r="C1430" s="2">
        <f t="shared" si="198"/>
        <v>-3.1600000000000072E-2</v>
      </c>
      <c r="D1430" s="2">
        <f t="shared" si="199"/>
        <v>0</v>
      </c>
      <c r="E1430" s="2">
        <f t="shared" si="200"/>
        <v>3.1600000000000072E-2</v>
      </c>
      <c r="F1430" s="2">
        <f t="shared" si="201"/>
        <v>1.7915840759626121E-2</v>
      </c>
      <c r="G1430" s="2">
        <f t="shared" si="201"/>
        <v>1.4529539012403499E-2</v>
      </c>
      <c r="H1430" s="2">
        <f t="shared" si="202"/>
        <v>1.2330632612866672</v>
      </c>
      <c r="I1430" s="2">
        <f t="shared" si="203"/>
        <v>55.21846526534091</v>
      </c>
    </row>
    <row r="1431" spans="1:9" ht="13.5" x14ac:dyDescent="0.25">
      <c r="A1431" s="3">
        <v>44096</v>
      </c>
      <c r="B1431" s="2">
        <v>4.4983000000000004</v>
      </c>
      <c r="C1431" s="2">
        <f t="shared" si="198"/>
        <v>-3.1699999999999839E-2</v>
      </c>
      <c r="D1431" s="2">
        <f t="shared" si="199"/>
        <v>0</v>
      </c>
      <c r="E1431" s="2">
        <f t="shared" si="200"/>
        <v>3.1699999999999839E-2</v>
      </c>
      <c r="F1431" s="2">
        <f t="shared" si="201"/>
        <v>1.6636137848224257E-2</v>
      </c>
      <c r="G1431" s="2">
        <f t="shared" si="201"/>
        <v>1.5756000511517522E-2</v>
      </c>
      <c r="H1431" s="2">
        <f t="shared" si="202"/>
        <v>1.0558604536768934</v>
      </c>
      <c r="I1431" s="2">
        <f t="shared" si="203"/>
        <v>51.358566277613527</v>
      </c>
    </row>
    <row r="1432" spans="1:9" ht="13.5" x14ac:dyDescent="0.25">
      <c r="A1432" s="3">
        <v>44097</v>
      </c>
      <c r="B1432" s="2">
        <v>4.7516999999999996</v>
      </c>
      <c r="C1432" s="2">
        <f t="shared" si="198"/>
        <v>0.25339999999999918</v>
      </c>
      <c r="D1432" s="2">
        <f t="shared" si="199"/>
        <v>0.25339999999999918</v>
      </c>
      <c r="E1432" s="2">
        <f t="shared" si="200"/>
        <v>0</v>
      </c>
      <c r="F1432" s="2">
        <f t="shared" si="201"/>
        <v>3.3547842287636749E-2</v>
      </c>
      <c r="G1432" s="2">
        <f t="shared" si="201"/>
        <v>1.4630571903551983E-2</v>
      </c>
      <c r="H1432" s="2">
        <f t="shared" si="202"/>
        <v>2.2929959613876791</v>
      </c>
      <c r="I1432" s="2">
        <f t="shared" si="203"/>
        <v>69.632516658824059</v>
      </c>
    </row>
    <row r="1433" spans="1:9" ht="13.5" x14ac:dyDescent="0.25">
      <c r="A1433" s="3">
        <v>44098</v>
      </c>
      <c r="B1433" s="2">
        <v>4.7389999999999999</v>
      </c>
      <c r="C1433" s="2">
        <f t="shared" si="198"/>
        <v>-1.2699999999999712E-2</v>
      </c>
      <c r="D1433" s="2">
        <f t="shared" si="199"/>
        <v>0</v>
      </c>
      <c r="E1433" s="2">
        <f t="shared" si="200"/>
        <v>1.2699999999999712E-2</v>
      </c>
      <c r="F1433" s="2">
        <f t="shared" si="201"/>
        <v>3.1151567838519838E-2</v>
      </c>
      <c r="G1433" s="2">
        <f t="shared" si="201"/>
        <v>1.4492673910441107E-2</v>
      </c>
      <c r="H1433" s="2">
        <f t="shared" si="202"/>
        <v>2.1494700033288536</v>
      </c>
      <c r="I1433" s="2">
        <f t="shared" si="203"/>
        <v>68.248625992848218</v>
      </c>
    </row>
    <row r="1434" spans="1:9" ht="13.5" x14ac:dyDescent="0.25">
      <c r="A1434" s="3">
        <v>44099</v>
      </c>
      <c r="B1434" s="2">
        <v>4.5995999999999997</v>
      </c>
      <c r="C1434" s="2">
        <f t="shared" si="198"/>
        <v>-0.13940000000000019</v>
      </c>
      <c r="D1434" s="2">
        <f t="shared" si="199"/>
        <v>0</v>
      </c>
      <c r="E1434" s="2">
        <f t="shared" si="200"/>
        <v>0.13940000000000019</v>
      </c>
      <c r="F1434" s="2">
        <f t="shared" si="201"/>
        <v>2.8926455850054135E-2</v>
      </c>
      <c r="G1434" s="2">
        <f t="shared" si="201"/>
        <v>2.3414625773981044E-2</v>
      </c>
      <c r="H1434" s="2">
        <f t="shared" si="202"/>
        <v>1.2354011603379109</v>
      </c>
      <c r="I1434" s="2">
        <f t="shared" si="203"/>
        <v>55.265300128553363</v>
      </c>
    </row>
    <row r="1435" spans="1:9" ht="13.5" x14ac:dyDescent="0.25">
      <c r="A1435" s="3">
        <v>44102</v>
      </c>
      <c r="B1435" s="2">
        <v>4.5616000000000003</v>
      </c>
      <c r="C1435" s="2">
        <f t="shared" si="198"/>
        <v>-3.7999999999999368E-2</v>
      </c>
      <c r="D1435" s="2">
        <f t="shared" si="199"/>
        <v>0</v>
      </c>
      <c r="E1435" s="2">
        <f t="shared" si="200"/>
        <v>3.7999999999999368E-2</v>
      </c>
      <c r="F1435" s="2">
        <f t="shared" si="201"/>
        <v>2.6860280432193125E-2</v>
      </c>
      <c r="G1435" s="2">
        <f t="shared" si="201"/>
        <v>2.4456438218696638E-2</v>
      </c>
      <c r="H1435" s="2">
        <f t="shared" si="202"/>
        <v>1.0982907728427429</v>
      </c>
      <c r="I1435" s="2">
        <f t="shared" si="203"/>
        <v>52.342162824020328</v>
      </c>
    </row>
    <row r="1436" spans="1:9" ht="13.5" x14ac:dyDescent="0.25">
      <c r="A1436" s="3">
        <v>44103</v>
      </c>
      <c r="B1436" s="2">
        <v>4.6882999999999999</v>
      </c>
      <c r="C1436" s="2">
        <f t="shared" si="198"/>
        <v>0.12669999999999959</v>
      </c>
      <c r="D1436" s="2">
        <f t="shared" si="199"/>
        <v>0.12669999999999959</v>
      </c>
      <c r="E1436" s="2">
        <f t="shared" si="200"/>
        <v>0</v>
      </c>
      <c r="F1436" s="2">
        <f t="shared" si="201"/>
        <v>3.3991688972750726E-2</v>
      </c>
      <c r="G1436" s="2">
        <f t="shared" si="201"/>
        <v>2.2709549774504019E-2</v>
      </c>
      <c r="H1436" s="2">
        <f t="shared" si="202"/>
        <v>1.4968015354894066</v>
      </c>
      <c r="I1436" s="2">
        <f t="shared" si="203"/>
        <v>59.948759010836376</v>
      </c>
    </row>
    <row r="1437" spans="1:9" ht="13.5" x14ac:dyDescent="0.25">
      <c r="A1437" s="3">
        <v>44104</v>
      </c>
      <c r="B1437" s="2">
        <v>4.5045999999999999</v>
      </c>
      <c r="C1437" s="2">
        <f t="shared" si="198"/>
        <v>-0.18369999999999997</v>
      </c>
      <c r="D1437" s="2">
        <f t="shared" si="199"/>
        <v>0</v>
      </c>
      <c r="E1437" s="2">
        <f t="shared" si="200"/>
        <v>0.18369999999999997</v>
      </c>
      <c r="F1437" s="2">
        <f t="shared" ref="F1437:G1452" si="204">((F1436*13)+D1437)/14</f>
        <v>3.1563711188982817E-2</v>
      </c>
      <c r="G1437" s="2">
        <f t="shared" si="204"/>
        <v>3.420886764775373E-2</v>
      </c>
      <c r="H1437" s="2">
        <f t="shared" si="202"/>
        <v>0.92267629300075349</v>
      </c>
      <c r="I1437" s="2">
        <f t="shared" si="203"/>
        <v>47.989164705449035</v>
      </c>
    </row>
    <row r="1438" spans="1:9" ht="13.5" x14ac:dyDescent="0.25">
      <c r="A1438" s="3">
        <v>44105</v>
      </c>
      <c r="B1438" s="2">
        <v>4.4665999999999997</v>
      </c>
      <c r="C1438" s="2">
        <f t="shared" si="198"/>
        <v>-3.8000000000000256E-2</v>
      </c>
      <c r="D1438" s="2">
        <f t="shared" si="199"/>
        <v>0</v>
      </c>
      <c r="E1438" s="2">
        <f t="shared" si="200"/>
        <v>3.8000000000000256E-2</v>
      </c>
      <c r="F1438" s="2">
        <f t="shared" si="204"/>
        <v>2.9309160389769755E-2</v>
      </c>
      <c r="G1438" s="2">
        <f t="shared" si="204"/>
        <v>3.4479662815771341E-2</v>
      </c>
      <c r="H1438" s="2">
        <f t="shared" si="202"/>
        <v>0.85004196666225673</v>
      </c>
      <c r="I1438" s="2">
        <f t="shared" si="203"/>
        <v>45.947172117173935</v>
      </c>
    </row>
    <row r="1439" spans="1:9" ht="13.5" x14ac:dyDescent="0.25">
      <c r="A1439" s="3">
        <v>44106</v>
      </c>
      <c r="B1439" s="2">
        <v>4.4348999999999998</v>
      </c>
      <c r="C1439" s="2">
        <f t="shared" si="198"/>
        <v>-3.1699999999999839E-2</v>
      </c>
      <c r="D1439" s="2">
        <f t="shared" si="199"/>
        <v>0</v>
      </c>
      <c r="E1439" s="2">
        <f t="shared" si="200"/>
        <v>3.1699999999999839E-2</v>
      </c>
      <c r="F1439" s="2">
        <f t="shared" si="204"/>
        <v>2.7215648933357629E-2</v>
      </c>
      <c r="G1439" s="2">
        <f t="shared" si="204"/>
        <v>3.4281115471787658E-2</v>
      </c>
      <c r="H1439" s="2">
        <f t="shared" si="202"/>
        <v>0.79389624750557786</v>
      </c>
      <c r="I1439" s="2">
        <f t="shared" si="203"/>
        <v>44.255416031417361</v>
      </c>
    </row>
    <row r="1440" spans="1:9" ht="13.5" x14ac:dyDescent="0.25">
      <c r="A1440" s="3">
        <v>44109</v>
      </c>
      <c r="B1440" s="2">
        <v>4.5552999999999999</v>
      </c>
      <c r="C1440" s="2">
        <f t="shared" si="198"/>
        <v>0.12040000000000006</v>
      </c>
      <c r="D1440" s="2">
        <f t="shared" si="199"/>
        <v>0.12040000000000006</v>
      </c>
      <c r="E1440" s="2">
        <f t="shared" si="200"/>
        <v>0</v>
      </c>
      <c r="F1440" s="2">
        <f t="shared" si="204"/>
        <v>3.3871674009546375E-2</v>
      </c>
      <c r="G1440" s="2">
        <f t="shared" si="204"/>
        <v>3.1832464366659971E-2</v>
      </c>
      <c r="H1440" s="2">
        <f t="shared" si="202"/>
        <v>1.064060690350515</v>
      </c>
      <c r="I1440" s="2">
        <f t="shared" si="203"/>
        <v>51.551812179021645</v>
      </c>
    </row>
    <row r="1441" spans="1:9" ht="13.5" x14ac:dyDescent="0.25">
      <c r="A1441" s="3">
        <v>44110</v>
      </c>
      <c r="B1441" s="2">
        <v>4.53</v>
      </c>
      <c r="C1441" s="2">
        <f t="shared" si="198"/>
        <v>-2.5299999999999656E-2</v>
      </c>
      <c r="D1441" s="2">
        <f t="shared" si="199"/>
        <v>0</v>
      </c>
      <c r="E1441" s="2">
        <f t="shared" si="200"/>
        <v>2.5299999999999656E-2</v>
      </c>
      <c r="F1441" s="2">
        <f t="shared" si="204"/>
        <v>3.1452268723150205E-2</v>
      </c>
      <c r="G1441" s="2">
        <f t="shared" si="204"/>
        <v>3.1365859769041375E-2</v>
      </c>
      <c r="H1441" s="2">
        <f t="shared" si="202"/>
        <v>1.002754872805818</v>
      </c>
      <c r="I1441" s="2">
        <f t="shared" si="203"/>
        <v>50.06877708408615</v>
      </c>
    </row>
    <row r="1442" spans="1:9" ht="13.5" x14ac:dyDescent="0.25">
      <c r="A1442" s="3">
        <v>44111</v>
      </c>
      <c r="B1442" s="2">
        <v>4.5616000000000003</v>
      </c>
      <c r="C1442" s="2">
        <f t="shared" si="198"/>
        <v>3.1600000000000072E-2</v>
      </c>
      <c r="D1442" s="2">
        <f t="shared" si="199"/>
        <v>3.1600000000000072E-2</v>
      </c>
      <c r="E1442" s="2">
        <f t="shared" si="200"/>
        <v>0</v>
      </c>
      <c r="F1442" s="2">
        <f t="shared" si="204"/>
        <v>3.146282095721091E-2</v>
      </c>
      <c r="G1442" s="2">
        <f t="shared" si="204"/>
        <v>2.9125441214109846E-2</v>
      </c>
      <c r="H1442" s="2">
        <f t="shared" si="202"/>
        <v>1.0802521659987323</v>
      </c>
      <c r="I1442" s="2">
        <f t="shared" si="203"/>
        <v>51.928904757568255</v>
      </c>
    </row>
    <row r="1443" spans="1:9" ht="13.5" x14ac:dyDescent="0.25">
      <c r="A1443" s="3">
        <v>44112</v>
      </c>
      <c r="B1443" s="2">
        <v>4.4983000000000004</v>
      </c>
      <c r="C1443" s="2">
        <f t="shared" si="198"/>
        <v>-6.3299999999999912E-2</v>
      </c>
      <c r="D1443" s="2">
        <f t="shared" si="199"/>
        <v>0</v>
      </c>
      <c r="E1443" s="2">
        <f t="shared" si="200"/>
        <v>6.3299999999999912E-2</v>
      </c>
      <c r="F1443" s="2">
        <f t="shared" si="204"/>
        <v>2.9215476603124419E-2</v>
      </c>
      <c r="G1443" s="2">
        <f t="shared" si="204"/>
        <v>3.1566481127387705E-2</v>
      </c>
      <c r="H1443" s="2">
        <f t="shared" si="202"/>
        <v>0.92552212219107599</v>
      </c>
      <c r="I1443" s="2">
        <f t="shared" si="203"/>
        <v>48.06603422130059</v>
      </c>
    </row>
    <row r="1444" spans="1:9" ht="13.5" x14ac:dyDescent="0.25">
      <c r="A1444" s="3">
        <v>44113</v>
      </c>
      <c r="B1444" s="2">
        <v>4.4983000000000004</v>
      </c>
      <c r="C1444" s="2">
        <f t="shared" si="198"/>
        <v>0</v>
      </c>
      <c r="D1444" s="2">
        <f t="shared" si="199"/>
        <v>0</v>
      </c>
      <c r="E1444" s="2">
        <f t="shared" si="200"/>
        <v>0</v>
      </c>
      <c r="F1444" s="2">
        <f t="shared" si="204"/>
        <v>2.7128656845758388E-2</v>
      </c>
      <c r="G1444" s="2">
        <f t="shared" si="204"/>
        <v>2.9311732475431441E-2</v>
      </c>
      <c r="H1444" s="2">
        <f t="shared" si="202"/>
        <v>0.92552212219107599</v>
      </c>
      <c r="I1444" s="2">
        <f t="shared" si="203"/>
        <v>48.06603422130059</v>
      </c>
    </row>
    <row r="1445" spans="1:9" ht="13.5" x14ac:dyDescent="0.25">
      <c r="A1445" s="3">
        <v>44116</v>
      </c>
      <c r="B1445" s="2">
        <v>4.5552999999999999</v>
      </c>
      <c r="C1445" s="2">
        <f t="shared" si="198"/>
        <v>5.6999999999999496E-2</v>
      </c>
      <c r="D1445" s="2">
        <f t="shared" si="199"/>
        <v>5.6999999999999496E-2</v>
      </c>
      <c r="E1445" s="2">
        <f t="shared" si="200"/>
        <v>0</v>
      </c>
      <c r="F1445" s="2">
        <f t="shared" si="204"/>
        <v>2.9262324213918469E-2</v>
      </c>
      <c r="G1445" s="2">
        <f t="shared" si="204"/>
        <v>2.7218037298614911E-2</v>
      </c>
      <c r="H1445" s="2">
        <f t="shared" si="202"/>
        <v>1.0751078004955041</v>
      </c>
      <c r="I1445" s="2">
        <f t="shared" si="203"/>
        <v>51.809732498657887</v>
      </c>
    </row>
    <row r="1446" spans="1:9" ht="13.5" x14ac:dyDescent="0.25">
      <c r="A1446" s="3">
        <v>44117</v>
      </c>
      <c r="B1446" s="2">
        <v>4.5552999999999999</v>
      </c>
      <c r="C1446" s="2">
        <f t="shared" si="198"/>
        <v>0</v>
      </c>
      <c r="D1446" s="2">
        <f t="shared" si="199"/>
        <v>0</v>
      </c>
      <c r="E1446" s="2">
        <f t="shared" si="200"/>
        <v>0</v>
      </c>
      <c r="F1446" s="2">
        <f t="shared" si="204"/>
        <v>2.717215819863858E-2</v>
      </c>
      <c r="G1446" s="2">
        <f t="shared" si="204"/>
        <v>2.5273891777285278E-2</v>
      </c>
      <c r="H1446" s="2">
        <f t="shared" si="202"/>
        <v>1.0751078004955039</v>
      </c>
      <c r="I1446" s="2">
        <f t="shared" si="203"/>
        <v>51.80973249865788</v>
      </c>
    </row>
    <row r="1447" spans="1:9" ht="13.5" x14ac:dyDescent="0.25">
      <c r="A1447" s="3">
        <v>44118</v>
      </c>
      <c r="B1447" s="2">
        <v>4.4983000000000004</v>
      </c>
      <c r="C1447" s="2">
        <f t="shared" si="198"/>
        <v>-5.6999999999999496E-2</v>
      </c>
      <c r="D1447" s="2">
        <f t="shared" si="199"/>
        <v>0</v>
      </c>
      <c r="E1447" s="2">
        <f t="shared" si="200"/>
        <v>5.6999999999999496E-2</v>
      </c>
      <c r="F1447" s="2">
        <f t="shared" si="204"/>
        <v>2.5231289755878683E-2</v>
      </c>
      <c r="G1447" s="2">
        <f t="shared" si="204"/>
        <v>2.7540042364622007E-2</v>
      </c>
      <c r="H1447" s="2">
        <f t="shared" si="202"/>
        <v>0.91616742711662813</v>
      </c>
      <c r="I1447" s="2">
        <f t="shared" si="203"/>
        <v>47.812493530131661</v>
      </c>
    </row>
    <row r="1448" spans="1:9" ht="13.5" x14ac:dyDescent="0.25">
      <c r="A1448" s="3">
        <v>44120</v>
      </c>
      <c r="B1448" s="2">
        <v>4.5172999999999996</v>
      </c>
      <c r="C1448" s="2">
        <f t="shared" si="198"/>
        <v>1.899999999999924E-2</v>
      </c>
      <c r="D1448" s="2">
        <f t="shared" si="199"/>
        <v>1.899999999999924E-2</v>
      </c>
      <c r="E1448" s="2">
        <f t="shared" si="200"/>
        <v>0</v>
      </c>
      <c r="F1448" s="2">
        <f t="shared" si="204"/>
        <v>2.4786197630458723E-2</v>
      </c>
      <c r="G1448" s="2">
        <f t="shared" si="204"/>
        <v>2.557289648143472E-2</v>
      </c>
      <c r="H1448" s="2">
        <f t="shared" si="202"/>
        <v>0.96923700639279875</v>
      </c>
      <c r="I1448" s="2">
        <f t="shared" si="203"/>
        <v>49.218910839392763</v>
      </c>
    </row>
    <row r="1449" spans="1:9" ht="13.5" x14ac:dyDescent="0.25">
      <c r="A1449" s="3">
        <v>44123</v>
      </c>
      <c r="B1449" s="2">
        <v>4.5552999999999999</v>
      </c>
      <c r="C1449" s="2">
        <f t="shared" si="198"/>
        <v>3.8000000000000256E-2</v>
      </c>
      <c r="D1449" s="2">
        <f t="shared" si="199"/>
        <v>3.8000000000000256E-2</v>
      </c>
      <c r="E1449" s="2">
        <f t="shared" si="200"/>
        <v>0</v>
      </c>
      <c r="F1449" s="2">
        <f t="shared" si="204"/>
        <v>2.5730040656854549E-2</v>
      </c>
      <c r="G1449" s="2">
        <f t="shared" si="204"/>
        <v>2.3746261018475098E-2</v>
      </c>
      <c r="H1449" s="2">
        <f t="shared" si="202"/>
        <v>1.0835407156030177</v>
      </c>
      <c r="I1449" s="2">
        <f t="shared" si="203"/>
        <v>52.004777611913369</v>
      </c>
    </row>
    <row r="1450" spans="1:9" ht="13.5" x14ac:dyDescent="0.25">
      <c r="A1450" s="3">
        <v>44124</v>
      </c>
      <c r="B1450" s="2">
        <v>4.6186999999999996</v>
      </c>
      <c r="C1450" s="2">
        <f t="shared" si="198"/>
        <v>6.3399999999999679E-2</v>
      </c>
      <c r="D1450" s="2">
        <f t="shared" si="199"/>
        <v>6.3399999999999679E-2</v>
      </c>
      <c r="E1450" s="2">
        <f t="shared" si="200"/>
        <v>0</v>
      </c>
      <c r="F1450" s="2">
        <f t="shared" si="204"/>
        <v>2.8420752038507774E-2</v>
      </c>
      <c r="G1450" s="2">
        <f t="shared" si="204"/>
        <v>2.2050099517155447E-2</v>
      </c>
      <c r="H1450" s="2">
        <f t="shared" si="202"/>
        <v>1.288917177738623</v>
      </c>
      <c r="I1450" s="2">
        <f t="shared" si="203"/>
        <v>56.311219570296203</v>
      </c>
    </row>
    <row r="1451" spans="1:9" ht="13.5" x14ac:dyDescent="0.25">
      <c r="A1451" s="3">
        <v>44125</v>
      </c>
      <c r="B1451" s="2">
        <v>4.7516999999999996</v>
      </c>
      <c r="C1451" s="2">
        <f t="shared" si="198"/>
        <v>0.13300000000000001</v>
      </c>
      <c r="D1451" s="2">
        <f t="shared" si="199"/>
        <v>0.13300000000000001</v>
      </c>
      <c r="E1451" s="2">
        <f t="shared" si="200"/>
        <v>0</v>
      </c>
      <c r="F1451" s="2">
        <f t="shared" si="204"/>
        <v>3.5890698321471508E-2</v>
      </c>
      <c r="G1451" s="2">
        <f t="shared" si="204"/>
        <v>2.0475092408787199E-2</v>
      </c>
      <c r="H1451" s="2">
        <f t="shared" si="202"/>
        <v>1.7528955476688577</v>
      </c>
      <c r="I1451" s="2">
        <f t="shared" si="203"/>
        <v>63.674611597712214</v>
      </c>
    </row>
    <row r="1452" spans="1:9" ht="13.5" x14ac:dyDescent="0.25">
      <c r="A1452" s="3">
        <v>44126</v>
      </c>
      <c r="B1452" s="2">
        <v>4.8531000000000004</v>
      </c>
      <c r="C1452" s="2">
        <f t="shared" si="198"/>
        <v>0.10140000000000082</v>
      </c>
      <c r="D1452" s="2">
        <f t="shared" si="199"/>
        <v>0.10140000000000082</v>
      </c>
      <c r="E1452" s="2">
        <f t="shared" si="200"/>
        <v>0</v>
      </c>
      <c r="F1452" s="2">
        <f t="shared" si="204"/>
        <v>4.0569934155652174E-2</v>
      </c>
      <c r="G1452" s="2">
        <f t="shared" si="204"/>
        <v>1.9012585808159541E-2</v>
      </c>
      <c r="H1452" s="2">
        <f t="shared" si="202"/>
        <v>2.1338462092957902</v>
      </c>
      <c r="I1452" s="2">
        <f t="shared" si="203"/>
        <v>68.090329479674409</v>
      </c>
    </row>
    <row r="1453" spans="1:9" ht="13.5" x14ac:dyDescent="0.25">
      <c r="A1453" s="3">
        <v>44127</v>
      </c>
      <c r="B1453" s="2">
        <v>4.8151000000000002</v>
      </c>
      <c r="C1453" s="2">
        <f t="shared" si="198"/>
        <v>-3.8000000000000256E-2</v>
      </c>
      <c r="D1453" s="2">
        <f t="shared" si="199"/>
        <v>0</v>
      </c>
      <c r="E1453" s="2">
        <f t="shared" si="200"/>
        <v>3.8000000000000256E-2</v>
      </c>
      <c r="F1453" s="2">
        <f t="shared" ref="F1453:G1468" si="205">((F1452*13)+D1453)/14</f>
        <v>3.7672081715962737E-2</v>
      </c>
      <c r="G1453" s="2">
        <f t="shared" si="205"/>
        <v>2.0368829679005305E-2</v>
      </c>
      <c r="H1453" s="2">
        <f t="shared" si="202"/>
        <v>1.8494966234997956</v>
      </c>
      <c r="I1453" s="2">
        <f t="shared" si="203"/>
        <v>64.906082297027439</v>
      </c>
    </row>
    <row r="1454" spans="1:9" ht="13.5" x14ac:dyDescent="0.25">
      <c r="A1454" s="3">
        <v>44130</v>
      </c>
      <c r="B1454" s="2">
        <v>4.8593999999999999</v>
      </c>
      <c r="C1454" s="2">
        <f t="shared" si="198"/>
        <v>4.4299999999999784E-2</v>
      </c>
      <c r="D1454" s="2">
        <f t="shared" si="199"/>
        <v>4.4299999999999784E-2</v>
      </c>
      <c r="E1454" s="2">
        <f t="shared" si="200"/>
        <v>0</v>
      </c>
      <c r="F1454" s="2">
        <f t="shared" si="205"/>
        <v>3.8145504450536813E-2</v>
      </c>
      <c r="G1454" s="2">
        <f t="shared" si="205"/>
        <v>1.8913913273362067E-2</v>
      </c>
      <c r="H1454" s="2">
        <f t="shared" si="202"/>
        <v>2.016795990296735</v>
      </c>
      <c r="I1454" s="2">
        <f t="shared" si="203"/>
        <v>66.852249763775404</v>
      </c>
    </row>
    <row r="1455" spans="1:9" ht="13.5" x14ac:dyDescent="0.25">
      <c r="A1455" s="3">
        <v>44131</v>
      </c>
      <c r="B1455" s="2">
        <v>4.8593999999999999</v>
      </c>
      <c r="C1455" s="2">
        <f t="shared" si="198"/>
        <v>0</v>
      </c>
      <c r="D1455" s="2">
        <f t="shared" si="199"/>
        <v>0</v>
      </c>
      <c r="E1455" s="2">
        <f t="shared" si="200"/>
        <v>0</v>
      </c>
      <c r="F1455" s="2">
        <f t="shared" si="205"/>
        <v>3.5420825561212753E-2</v>
      </c>
      <c r="G1455" s="2">
        <f t="shared" si="205"/>
        <v>1.7562919468121919E-2</v>
      </c>
      <c r="H1455" s="2">
        <f t="shared" si="202"/>
        <v>2.016795990296735</v>
      </c>
      <c r="I1455" s="2">
        <f t="shared" si="203"/>
        <v>66.852249763775404</v>
      </c>
    </row>
    <row r="1456" spans="1:9" ht="13.5" x14ac:dyDescent="0.25">
      <c r="A1456" s="3">
        <v>44132</v>
      </c>
      <c r="B1456" s="2">
        <v>4.8531000000000004</v>
      </c>
      <c r="C1456" s="2">
        <f t="shared" si="198"/>
        <v>-6.2999999999995282E-3</v>
      </c>
      <c r="D1456" s="2">
        <f t="shared" si="199"/>
        <v>0</v>
      </c>
      <c r="E1456" s="2">
        <f t="shared" si="200"/>
        <v>6.2999999999995282E-3</v>
      </c>
      <c r="F1456" s="2">
        <f t="shared" si="205"/>
        <v>3.2890766592554702E-2</v>
      </c>
      <c r="G1456" s="2">
        <f t="shared" si="205"/>
        <v>1.6758425220398891E-2</v>
      </c>
      <c r="H1456" s="2">
        <f t="shared" si="202"/>
        <v>1.96264065149266</v>
      </c>
      <c r="I1456" s="2">
        <f t="shared" si="203"/>
        <v>66.246328271497504</v>
      </c>
    </row>
    <row r="1457" spans="1:9" ht="13.5" x14ac:dyDescent="0.25">
      <c r="A1457" s="3">
        <v>44134</v>
      </c>
      <c r="B1457" s="2">
        <v>4.7516999999999996</v>
      </c>
      <c r="C1457" s="2">
        <f t="shared" si="198"/>
        <v>-0.10140000000000082</v>
      </c>
      <c r="D1457" s="2">
        <f t="shared" si="199"/>
        <v>0</v>
      </c>
      <c r="E1457" s="2">
        <f t="shared" si="200"/>
        <v>0.10140000000000082</v>
      </c>
      <c r="F1457" s="2">
        <f t="shared" si="205"/>
        <v>3.0541426121657937E-2</v>
      </c>
      <c r="G1457" s="2">
        <f t="shared" si="205"/>
        <v>2.2804251990370457E-2</v>
      </c>
      <c r="H1457" s="2">
        <f t="shared" si="202"/>
        <v>1.3392864687933923</v>
      </c>
      <c r="I1457" s="2">
        <f t="shared" si="203"/>
        <v>57.251922184810411</v>
      </c>
    </row>
    <row r="1458" spans="1:9" ht="13.5" x14ac:dyDescent="0.25">
      <c r="A1458" s="3">
        <v>44137</v>
      </c>
      <c r="B1458" s="2">
        <v>4.6882999999999999</v>
      </c>
      <c r="C1458" s="2">
        <f t="shared" si="198"/>
        <v>-6.3399999999999679E-2</v>
      </c>
      <c r="D1458" s="2">
        <f t="shared" si="199"/>
        <v>0</v>
      </c>
      <c r="E1458" s="2">
        <f t="shared" si="200"/>
        <v>6.3399999999999679E-2</v>
      </c>
      <c r="F1458" s="2">
        <f t="shared" si="205"/>
        <v>2.8359895684396653E-2</v>
      </c>
      <c r="G1458" s="2">
        <f t="shared" si="205"/>
        <v>2.5703948276772547E-2</v>
      </c>
      <c r="H1458" s="2">
        <f t="shared" si="202"/>
        <v>1.1033283828237455</v>
      </c>
      <c r="I1458" s="2">
        <f t="shared" si="203"/>
        <v>52.456306482324592</v>
      </c>
    </row>
    <row r="1459" spans="1:9" ht="13.5" x14ac:dyDescent="0.25">
      <c r="A1459" s="3">
        <v>44138</v>
      </c>
      <c r="B1459" s="2">
        <v>4.7389999999999999</v>
      </c>
      <c r="C1459" s="2">
        <f t="shared" si="198"/>
        <v>5.0699999999999967E-2</v>
      </c>
      <c r="D1459" s="2">
        <f t="shared" si="199"/>
        <v>5.0699999999999967E-2</v>
      </c>
      <c r="E1459" s="2">
        <f t="shared" si="200"/>
        <v>0</v>
      </c>
      <c r="F1459" s="2">
        <f t="shared" si="205"/>
        <v>2.9955617421225461E-2</v>
      </c>
      <c r="G1459" s="2">
        <f t="shared" si="205"/>
        <v>2.3867951971288794E-2</v>
      </c>
      <c r="H1459" s="2">
        <f t="shared" si="202"/>
        <v>1.2550560457495319</v>
      </c>
      <c r="I1459" s="2">
        <f t="shared" si="203"/>
        <v>55.655204140719192</v>
      </c>
    </row>
    <row r="1460" spans="1:9" ht="13.5" x14ac:dyDescent="0.25">
      <c r="A1460" s="3">
        <v>44139</v>
      </c>
      <c r="B1460" s="2">
        <v>4.6882999999999999</v>
      </c>
      <c r="C1460" s="2">
        <f t="shared" si="198"/>
        <v>-5.0699999999999967E-2</v>
      </c>
      <c r="D1460" s="2">
        <f t="shared" si="199"/>
        <v>0</v>
      </c>
      <c r="E1460" s="2">
        <f t="shared" si="200"/>
        <v>5.0699999999999967E-2</v>
      </c>
      <c r="F1460" s="2">
        <f t="shared" si="205"/>
        <v>2.7815930462566498E-2</v>
      </c>
      <c r="G1460" s="2">
        <f t="shared" si="205"/>
        <v>2.5784526830482452E-2</v>
      </c>
      <c r="H1460" s="2">
        <f t="shared" si="202"/>
        <v>1.0787838243237615</v>
      </c>
      <c r="I1460" s="2">
        <f t="shared" si="203"/>
        <v>51.894949907775775</v>
      </c>
    </row>
    <row r="1461" spans="1:9" ht="13.5" x14ac:dyDescent="0.25">
      <c r="A1461" s="3">
        <v>44140</v>
      </c>
      <c r="B1461" s="2">
        <v>4.8151000000000002</v>
      </c>
      <c r="C1461" s="2">
        <f t="shared" si="198"/>
        <v>0.12680000000000025</v>
      </c>
      <c r="D1461" s="2">
        <f t="shared" si="199"/>
        <v>0.12680000000000025</v>
      </c>
      <c r="E1461" s="2">
        <f t="shared" si="200"/>
        <v>0</v>
      </c>
      <c r="F1461" s="2">
        <f t="shared" si="205"/>
        <v>3.488622114381177E-2</v>
      </c>
      <c r="G1461" s="2">
        <f t="shared" si="205"/>
        <v>2.3942774914019419E-2</v>
      </c>
      <c r="H1461" s="2">
        <f t="shared" si="202"/>
        <v>1.4570667464022535</v>
      </c>
      <c r="I1461" s="2">
        <f t="shared" si="203"/>
        <v>59.301064919614234</v>
      </c>
    </row>
    <row r="1462" spans="1:9" ht="13.5" x14ac:dyDescent="0.25">
      <c r="A1462" s="3">
        <v>44141</v>
      </c>
      <c r="B1462" s="2">
        <v>4.8151000000000002</v>
      </c>
      <c r="C1462" s="2">
        <f t="shared" si="198"/>
        <v>0</v>
      </c>
      <c r="D1462" s="2">
        <f t="shared" si="199"/>
        <v>0</v>
      </c>
      <c r="E1462" s="2">
        <f t="shared" si="200"/>
        <v>0</v>
      </c>
      <c r="F1462" s="2">
        <f t="shared" si="205"/>
        <v>3.2394348204968074E-2</v>
      </c>
      <c r="G1462" s="2">
        <f t="shared" si="205"/>
        <v>2.2232576705875175E-2</v>
      </c>
      <c r="H1462" s="2">
        <f t="shared" si="202"/>
        <v>1.4570667464022535</v>
      </c>
      <c r="I1462" s="2">
        <f t="shared" si="203"/>
        <v>59.301064919614234</v>
      </c>
    </row>
    <row r="1463" spans="1:9" ht="13.5" x14ac:dyDescent="0.25">
      <c r="A1463" s="3">
        <v>44144</v>
      </c>
      <c r="B1463" s="2">
        <v>4.8087</v>
      </c>
      <c r="C1463" s="2">
        <f t="shared" si="198"/>
        <v>-6.4000000000001833E-3</v>
      </c>
      <c r="D1463" s="2">
        <f t="shared" si="199"/>
        <v>0</v>
      </c>
      <c r="E1463" s="2">
        <f t="shared" si="200"/>
        <v>6.4000000000001833E-3</v>
      </c>
      <c r="F1463" s="2">
        <f t="shared" si="205"/>
        <v>3.0080466190327497E-2</v>
      </c>
      <c r="G1463" s="2">
        <f t="shared" si="205"/>
        <v>2.1101678369741247E-2</v>
      </c>
      <c r="H1463" s="2">
        <f t="shared" si="202"/>
        <v>1.4255011219136666</v>
      </c>
      <c r="I1463" s="2">
        <f t="shared" si="203"/>
        <v>58.771406413078786</v>
      </c>
    </row>
    <row r="1464" spans="1:9" ht="13.5" x14ac:dyDescent="0.25">
      <c r="A1464" s="3">
        <v>44145</v>
      </c>
      <c r="B1464" s="2">
        <v>4.8151000000000002</v>
      </c>
      <c r="C1464" s="2">
        <f t="shared" si="198"/>
        <v>6.4000000000001833E-3</v>
      </c>
      <c r="D1464" s="2">
        <f t="shared" si="199"/>
        <v>6.4000000000001833E-3</v>
      </c>
      <c r="E1464" s="2">
        <f t="shared" si="200"/>
        <v>0</v>
      </c>
      <c r="F1464" s="2">
        <f t="shared" si="205"/>
        <v>2.8389004319589829E-2</v>
      </c>
      <c r="G1464" s="2">
        <f t="shared" si="205"/>
        <v>1.9594415629045441E-2</v>
      </c>
      <c r="H1464" s="2">
        <f t="shared" si="202"/>
        <v>1.4488313842597011</v>
      </c>
      <c r="I1464" s="2">
        <f t="shared" si="203"/>
        <v>59.164195361604818</v>
      </c>
    </row>
    <row r="1465" spans="1:9" ht="13.5" x14ac:dyDescent="0.25">
      <c r="A1465" s="3">
        <v>44146</v>
      </c>
      <c r="B1465" s="2">
        <v>4.8213999999999997</v>
      </c>
      <c r="C1465" s="2">
        <f t="shared" si="198"/>
        <v>6.2999999999995282E-3</v>
      </c>
      <c r="D1465" s="2">
        <f t="shared" si="199"/>
        <v>6.2999999999995282E-3</v>
      </c>
      <c r="E1465" s="2">
        <f t="shared" si="200"/>
        <v>0</v>
      </c>
      <c r="F1465" s="2">
        <f t="shared" si="205"/>
        <v>2.681121829676195E-2</v>
      </c>
      <c r="G1465" s="2">
        <f t="shared" si="205"/>
        <v>1.8194814512685054E-2</v>
      </c>
      <c r="H1465" s="2">
        <f t="shared" si="202"/>
        <v>1.4735637056409514</v>
      </c>
      <c r="I1465" s="2">
        <f t="shared" si="203"/>
        <v>59.572498669854177</v>
      </c>
    </row>
    <row r="1466" spans="1:9" ht="13.5" x14ac:dyDescent="0.25">
      <c r="A1466" s="3">
        <v>44147</v>
      </c>
      <c r="B1466" s="2">
        <v>4.8213999999999997</v>
      </c>
      <c r="C1466" s="2">
        <f t="shared" si="198"/>
        <v>0</v>
      </c>
      <c r="D1466" s="2">
        <f t="shared" si="199"/>
        <v>0</v>
      </c>
      <c r="E1466" s="2">
        <f t="shared" si="200"/>
        <v>0</v>
      </c>
      <c r="F1466" s="2">
        <f t="shared" si="205"/>
        <v>2.4896131275564667E-2</v>
      </c>
      <c r="G1466" s="2">
        <f t="shared" si="205"/>
        <v>1.689518490463612E-2</v>
      </c>
      <c r="H1466" s="2">
        <f t="shared" si="202"/>
        <v>1.4735637056409514</v>
      </c>
      <c r="I1466" s="2">
        <f t="shared" si="203"/>
        <v>59.572498669854177</v>
      </c>
    </row>
    <row r="1467" spans="1:9" ht="13.5" x14ac:dyDescent="0.25">
      <c r="A1467" s="3">
        <v>44148</v>
      </c>
      <c r="B1467" s="2">
        <v>4.8213999999999997</v>
      </c>
      <c r="C1467" s="2">
        <f t="shared" si="198"/>
        <v>0</v>
      </c>
      <c r="D1467" s="2">
        <f t="shared" si="199"/>
        <v>0</v>
      </c>
      <c r="E1467" s="2">
        <f t="shared" si="200"/>
        <v>0</v>
      </c>
      <c r="F1467" s="2">
        <f t="shared" si="205"/>
        <v>2.3117836184452904E-2</v>
      </c>
      <c r="G1467" s="2">
        <f t="shared" si="205"/>
        <v>1.5688385982876397E-2</v>
      </c>
      <c r="H1467" s="2">
        <f t="shared" si="202"/>
        <v>1.4735637056409514</v>
      </c>
      <c r="I1467" s="2">
        <f t="shared" si="203"/>
        <v>59.572498669854177</v>
      </c>
    </row>
    <row r="1468" spans="1:9" ht="13.5" x14ac:dyDescent="0.25">
      <c r="A1468" s="3">
        <v>44151</v>
      </c>
      <c r="B1468" s="2">
        <v>4.8213999999999997</v>
      </c>
      <c r="C1468" s="2">
        <f t="shared" si="198"/>
        <v>0</v>
      </c>
      <c r="D1468" s="2">
        <f t="shared" si="199"/>
        <v>0</v>
      </c>
      <c r="E1468" s="2">
        <f t="shared" si="200"/>
        <v>0</v>
      </c>
      <c r="F1468" s="2">
        <f t="shared" si="205"/>
        <v>2.1466562171277698E-2</v>
      </c>
      <c r="G1468" s="2">
        <f t="shared" si="205"/>
        <v>1.4567786984099511E-2</v>
      </c>
      <c r="H1468" s="2">
        <f t="shared" si="202"/>
        <v>1.4735637056409516</v>
      </c>
      <c r="I1468" s="2">
        <f t="shared" si="203"/>
        <v>59.572498669854177</v>
      </c>
    </row>
    <row r="1469" spans="1:9" ht="13.5" x14ac:dyDescent="0.25">
      <c r="A1469" s="3">
        <v>44152</v>
      </c>
      <c r="B1469" s="2">
        <v>4.8784000000000001</v>
      </c>
      <c r="C1469" s="2">
        <f t="shared" si="198"/>
        <v>5.7000000000000384E-2</v>
      </c>
      <c r="D1469" s="2">
        <f t="shared" si="199"/>
        <v>5.7000000000000384E-2</v>
      </c>
      <c r="E1469" s="2">
        <f t="shared" si="200"/>
        <v>0</v>
      </c>
      <c r="F1469" s="2">
        <f t="shared" ref="F1469:G1484" si="206">((F1468*13)+D1469)/14</f>
        <v>2.4004664873329317E-2</v>
      </c>
      <c r="G1469" s="2">
        <f t="shared" si="206"/>
        <v>1.3527230770949545E-2</v>
      </c>
      <c r="H1469" s="2">
        <f t="shared" si="202"/>
        <v>1.7745439018369247</v>
      </c>
      <c r="I1469" s="2">
        <f t="shared" si="203"/>
        <v>63.958040118307864</v>
      </c>
    </row>
    <row r="1470" spans="1:9" ht="13.5" x14ac:dyDescent="0.25">
      <c r="A1470" s="3">
        <v>44153</v>
      </c>
      <c r="B1470" s="2">
        <v>4.8151000000000002</v>
      </c>
      <c r="C1470" s="2">
        <f t="shared" si="198"/>
        <v>-6.3299999999999912E-2</v>
      </c>
      <c r="D1470" s="2">
        <f t="shared" si="199"/>
        <v>0</v>
      </c>
      <c r="E1470" s="2">
        <f t="shared" si="200"/>
        <v>6.3299999999999912E-2</v>
      </c>
      <c r="F1470" s="2">
        <f t="shared" si="206"/>
        <v>2.2290045953805793E-2</v>
      </c>
      <c r="G1470" s="2">
        <f t="shared" si="206"/>
        <v>1.7082428573024572E-2</v>
      </c>
      <c r="H1470" s="2">
        <f t="shared" si="202"/>
        <v>1.3048522848211841</v>
      </c>
      <c r="I1470" s="2">
        <f t="shared" si="203"/>
        <v>56.613271636295664</v>
      </c>
    </row>
    <row r="1471" spans="1:9" ht="13.5" x14ac:dyDescent="0.25">
      <c r="A1471" s="3">
        <v>44154</v>
      </c>
      <c r="B1471" s="2">
        <v>4.9100999999999999</v>
      </c>
      <c r="C1471" s="2">
        <f t="shared" si="198"/>
        <v>9.4999999999999751E-2</v>
      </c>
      <c r="D1471" s="2">
        <f t="shared" si="199"/>
        <v>9.4999999999999751E-2</v>
      </c>
      <c r="E1471" s="2">
        <f t="shared" si="200"/>
        <v>0</v>
      </c>
      <c r="F1471" s="2">
        <f t="shared" si="206"/>
        <v>2.7483614099962504E-2</v>
      </c>
      <c r="G1471" s="2">
        <f t="shared" si="206"/>
        <v>1.5862255103522818E-2</v>
      </c>
      <c r="H1471" s="2">
        <f t="shared" si="202"/>
        <v>1.7326422958522916</v>
      </c>
      <c r="I1471" s="2">
        <f t="shared" si="203"/>
        <v>63.40538234668189</v>
      </c>
    </row>
    <row r="1472" spans="1:9" ht="13.5" x14ac:dyDescent="0.25">
      <c r="A1472" s="3">
        <v>44155</v>
      </c>
      <c r="B1472" s="2">
        <v>4.9227999999999996</v>
      </c>
      <c r="C1472" s="2">
        <f t="shared" si="198"/>
        <v>1.2699999999999712E-2</v>
      </c>
      <c r="D1472" s="2">
        <f t="shared" si="199"/>
        <v>1.2699999999999712E-2</v>
      </c>
      <c r="E1472" s="2">
        <f t="shared" si="200"/>
        <v>0</v>
      </c>
      <c r="F1472" s="2">
        <f t="shared" si="206"/>
        <v>2.6427641664250875E-2</v>
      </c>
      <c r="G1472" s="2">
        <f t="shared" si="206"/>
        <v>1.4729236881842616E-2</v>
      </c>
      <c r="H1472" s="2">
        <f t="shared" si="202"/>
        <v>1.7942302018938538</v>
      </c>
      <c r="I1472" s="2">
        <f t="shared" si="203"/>
        <v>64.211967957320525</v>
      </c>
    </row>
    <row r="1473" spans="1:9" ht="13.5" x14ac:dyDescent="0.25">
      <c r="A1473" s="3">
        <v>44158</v>
      </c>
      <c r="B1473" s="2">
        <v>5.0050999999999997</v>
      </c>
      <c r="C1473" s="2">
        <f t="shared" si="198"/>
        <v>8.230000000000004E-2</v>
      </c>
      <c r="D1473" s="2">
        <f t="shared" si="199"/>
        <v>8.230000000000004E-2</v>
      </c>
      <c r="E1473" s="2">
        <f t="shared" si="200"/>
        <v>0</v>
      </c>
      <c r="F1473" s="2">
        <f t="shared" si="206"/>
        <v>3.041852440251867E-2</v>
      </c>
      <c r="G1473" s="2">
        <f t="shared" si="206"/>
        <v>1.3677148533139573E-2</v>
      </c>
      <c r="H1473" s="2">
        <f t="shared" si="202"/>
        <v>2.2240399253407928</v>
      </c>
      <c r="I1473" s="2">
        <f t="shared" si="203"/>
        <v>68.983014380806821</v>
      </c>
    </row>
    <row r="1474" spans="1:9" ht="13.5" x14ac:dyDescent="0.25">
      <c r="A1474" s="3">
        <v>44159</v>
      </c>
      <c r="B1474" s="2">
        <v>5.0685000000000002</v>
      </c>
      <c r="C1474" s="2">
        <f t="shared" si="198"/>
        <v>6.3400000000000567E-2</v>
      </c>
      <c r="D1474" s="2">
        <f t="shared" si="199"/>
        <v>6.3400000000000567E-2</v>
      </c>
      <c r="E1474" s="2">
        <f t="shared" si="200"/>
        <v>0</v>
      </c>
      <c r="F1474" s="2">
        <f t="shared" si="206"/>
        <v>3.277434408805309E-2</v>
      </c>
      <c r="G1474" s="2">
        <f t="shared" si="206"/>
        <v>1.2700209352201033E-2</v>
      </c>
      <c r="H1474" s="2">
        <f t="shared" si="202"/>
        <v>2.5806144748608473</v>
      </c>
      <c r="I1474" s="2">
        <f t="shared" si="203"/>
        <v>72.071832725335142</v>
      </c>
    </row>
    <row r="1475" spans="1:9" ht="13.5" x14ac:dyDescent="0.25">
      <c r="A1475" s="3">
        <v>44160</v>
      </c>
      <c r="B1475" s="2">
        <v>5.1951999999999998</v>
      </c>
      <c r="C1475" s="2">
        <f t="shared" ref="C1475:C1538" si="207">B1475-B1474</f>
        <v>0.12669999999999959</v>
      </c>
      <c r="D1475" s="2">
        <f t="shared" ref="D1475:D1538" si="208">IF(C1475&gt;0,C1475,0)</f>
        <v>0.12669999999999959</v>
      </c>
      <c r="E1475" s="2">
        <f t="shared" ref="E1475:E1538" si="209">IF(C1475&lt;0,-C1475,0)</f>
        <v>0</v>
      </c>
      <c r="F1475" s="2">
        <f t="shared" si="206"/>
        <v>3.9483319510334978E-2</v>
      </c>
      <c r="G1475" s="2">
        <f t="shared" si="206"/>
        <v>1.179305154132953E-2</v>
      </c>
      <c r="H1475" s="2">
        <f t="shared" si="202"/>
        <v>3.3480155133692979</v>
      </c>
      <c r="I1475" s="2">
        <f t="shared" si="203"/>
        <v>77.001002022067411</v>
      </c>
    </row>
    <row r="1476" spans="1:9" ht="13.5" x14ac:dyDescent="0.25">
      <c r="A1476" s="3">
        <v>44161</v>
      </c>
      <c r="B1476" s="2">
        <v>5.1889000000000003</v>
      </c>
      <c r="C1476" s="2">
        <f t="shared" si="207"/>
        <v>-6.2999999999995282E-3</v>
      </c>
      <c r="D1476" s="2">
        <f t="shared" si="208"/>
        <v>0</v>
      </c>
      <c r="E1476" s="2">
        <f t="shared" si="209"/>
        <v>6.2999999999995282E-3</v>
      </c>
      <c r="F1476" s="2">
        <f t="shared" si="206"/>
        <v>3.666308240245391E-2</v>
      </c>
      <c r="G1476" s="2">
        <f t="shared" si="206"/>
        <v>1.1400690716948816E-2</v>
      </c>
      <c r="H1476" s="2">
        <f t="shared" si="202"/>
        <v>3.2158650131565105</v>
      </c>
      <c r="I1476" s="2">
        <f t="shared" si="203"/>
        <v>76.280075455943546</v>
      </c>
    </row>
    <row r="1477" spans="1:9" ht="13.5" x14ac:dyDescent="0.25">
      <c r="A1477" s="3">
        <v>44162</v>
      </c>
      <c r="B1477" s="2">
        <v>5.1951999999999998</v>
      </c>
      <c r="C1477" s="2">
        <f t="shared" si="207"/>
        <v>6.2999999999995282E-3</v>
      </c>
      <c r="D1477" s="2">
        <f t="shared" si="208"/>
        <v>6.2999999999995282E-3</v>
      </c>
      <c r="E1477" s="2">
        <f t="shared" si="209"/>
        <v>0</v>
      </c>
      <c r="F1477" s="2">
        <f t="shared" si="206"/>
        <v>3.4494290802278595E-2</v>
      </c>
      <c r="G1477" s="2">
        <f t="shared" si="206"/>
        <v>1.0586355665738187E-2</v>
      </c>
      <c r="H1477" s="2">
        <f t="shared" si="202"/>
        <v>3.2583725591155361</v>
      </c>
      <c r="I1477" s="2">
        <f t="shared" si="203"/>
        <v>76.516850366711452</v>
      </c>
    </row>
    <row r="1478" spans="1:9" ht="13.5" x14ac:dyDescent="0.25">
      <c r="A1478" s="3">
        <v>44165</v>
      </c>
      <c r="B1478" s="2">
        <v>5.1951999999999998</v>
      </c>
      <c r="C1478" s="2">
        <f t="shared" si="207"/>
        <v>0</v>
      </c>
      <c r="D1478" s="2">
        <f t="shared" si="208"/>
        <v>0</v>
      </c>
      <c r="E1478" s="2">
        <f t="shared" si="209"/>
        <v>0</v>
      </c>
      <c r="F1478" s="2">
        <f t="shared" si="206"/>
        <v>3.2030412887830123E-2</v>
      </c>
      <c r="G1478" s="2">
        <f t="shared" si="206"/>
        <v>9.8301874038997459E-3</v>
      </c>
      <c r="H1478" s="2">
        <f t="shared" si="202"/>
        <v>3.2583725591155361</v>
      </c>
      <c r="I1478" s="2">
        <f t="shared" si="203"/>
        <v>76.516850366711452</v>
      </c>
    </row>
    <row r="1479" spans="1:9" ht="13.5" x14ac:dyDescent="0.25">
      <c r="A1479" s="3">
        <v>44166</v>
      </c>
      <c r="B1479" s="2">
        <v>5.2268999999999997</v>
      </c>
      <c r="C1479" s="2">
        <f t="shared" si="207"/>
        <v>3.1699999999999839E-2</v>
      </c>
      <c r="D1479" s="2">
        <f t="shared" si="208"/>
        <v>3.1699999999999839E-2</v>
      </c>
      <c r="E1479" s="2">
        <f t="shared" si="209"/>
        <v>0</v>
      </c>
      <c r="F1479" s="2">
        <f t="shared" si="206"/>
        <v>3.2006811967270822E-2</v>
      </c>
      <c r="G1479" s="2">
        <f t="shared" si="206"/>
        <v>9.1280311607640496E-3</v>
      </c>
      <c r="H1479" s="2">
        <f t="shared" si="202"/>
        <v>3.5064310587423253</v>
      </c>
      <c r="I1479" s="2">
        <f t="shared" si="203"/>
        <v>77.809490770750102</v>
      </c>
    </row>
    <row r="1480" spans="1:9" ht="13.5" x14ac:dyDescent="0.25">
      <c r="A1480" s="3">
        <v>44167</v>
      </c>
      <c r="B1480" s="2">
        <v>5.1635</v>
      </c>
      <c r="C1480" s="2">
        <f t="shared" si="207"/>
        <v>-6.3399999999999679E-2</v>
      </c>
      <c r="D1480" s="2">
        <f t="shared" si="208"/>
        <v>0</v>
      </c>
      <c r="E1480" s="2">
        <f t="shared" si="209"/>
        <v>6.3399999999999679E-2</v>
      </c>
      <c r="F1480" s="2">
        <f t="shared" si="206"/>
        <v>2.9720611112465763E-2</v>
      </c>
      <c r="G1480" s="2">
        <f t="shared" si="206"/>
        <v>1.3004600363566595E-2</v>
      </c>
      <c r="H1480" s="2">
        <f t="shared" si="202"/>
        <v>2.2853921136808157</v>
      </c>
      <c r="I1480" s="2">
        <f t="shared" si="203"/>
        <v>69.562232896467208</v>
      </c>
    </row>
    <row r="1481" spans="1:9" ht="13.5" x14ac:dyDescent="0.25">
      <c r="A1481" s="3">
        <v>44168</v>
      </c>
      <c r="B1481" s="2">
        <v>5.1951999999999998</v>
      </c>
      <c r="C1481" s="2">
        <f t="shared" si="207"/>
        <v>3.1699999999999839E-2</v>
      </c>
      <c r="D1481" s="2">
        <f t="shared" si="208"/>
        <v>3.1699999999999839E-2</v>
      </c>
      <c r="E1481" s="2">
        <f t="shared" si="209"/>
        <v>0</v>
      </c>
      <c r="F1481" s="2">
        <f t="shared" si="206"/>
        <v>2.986199603300391E-2</v>
      </c>
      <c r="G1481" s="2">
        <f t="shared" si="206"/>
        <v>1.2075700337597552E-2</v>
      </c>
      <c r="H1481" s="2">
        <f t="shared" si="202"/>
        <v>2.4728997240871351</v>
      </c>
      <c r="I1481" s="2">
        <f t="shared" si="203"/>
        <v>71.205618375207948</v>
      </c>
    </row>
    <row r="1482" spans="1:9" ht="13.5" x14ac:dyDescent="0.25">
      <c r="A1482" s="3">
        <v>44169</v>
      </c>
      <c r="B1482" s="2">
        <v>5.2141999999999999</v>
      </c>
      <c r="C1482" s="2">
        <f t="shared" si="207"/>
        <v>1.9000000000000128E-2</v>
      </c>
      <c r="D1482" s="2">
        <f t="shared" si="208"/>
        <v>1.9000000000000128E-2</v>
      </c>
      <c r="E1482" s="2">
        <f t="shared" si="209"/>
        <v>0</v>
      </c>
      <c r="F1482" s="2">
        <f t="shared" si="206"/>
        <v>2.9086139173503639E-2</v>
      </c>
      <c r="G1482" s="2">
        <f t="shared" si="206"/>
        <v>1.121315031348344E-2</v>
      </c>
      <c r="H1482" s="2">
        <f t="shared" si="202"/>
        <v>2.5939310863003882</v>
      </c>
      <c r="I1482" s="2">
        <f t="shared" si="203"/>
        <v>72.175315107964266</v>
      </c>
    </row>
    <row r="1483" spans="1:9" ht="13.5" x14ac:dyDescent="0.25">
      <c r="A1483" s="3">
        <v>44172</v>
      </c>
      <c r="B1483" s="2">
        <v>5.2205000000000004</v>
      </c>
      <c r="C1483" s="2">
        <f t="shared" si="207"/>
        <v>6.3000000000004164E-3</v>
      </c>
      <c r="D1483" s="2">
        <f t="shared" si="208"/>
        <v>6.3000000000004164E-3</v>
      </c>
      <c r="E1483" s="2">
        <f t="shared" si="209"/>
        <v>0</v>
      </c>
      <c r="F1483" s="2">
        <f t="shared" si="206"/>
        <v>2.7458557803967696E-2</v>
      </c>
      <c r="G1483" s="2">
        <f t="shared" si="206"/>
        <v>1.0412211005377481E-2</v>
      </c>
      <c r="H1483" s="2">
        <f t="shared" si="202"/>
        <v>2.6371495727263379</v>
      </c>
      <c r="I1483" s="2">
        <f t="shared" si="203"/>
        <v>72.505942359405935</v>
      </c>
    </row>
    <row r="1484" spans="1:9" ht="13.5" x14ac:dyDescent="0.25">
      <c r="A1484" s="3">
        <v>44173</v>
      </c>
      <c r="B1484" s="2">
        <v>5.1318000000000001</v>
      </c>
      <c r="C1484" s="2">
        <f t="shared" si="207"/>
        <v>-8.8700000000000223E-2</v>
      </c>
      <c r="D1484" s="2">
        <f t="shared" si="208"/>
        <v>0</v>
      </c>
      <c r="E1484" s="2">
        <f t="shared" si="209"/>
        <v>8.8700000000000223E-2</v>
      </c>
      <c r="F1484" s="2">
        <f t="shared" si="206"/>
        <v>2.5497232246541431E-2</v>
      </c>
      <c r="G1484" s="2">
        <f t="shared" si="206"/>
        <v>1.6004195933564818E-2</v>
      </c>
      <c r="H1484" s="2">
        <f t="shared" si="202"/>
        <v>1.5931592160195522</v>
      </c>
      <c r="I1484" s="2">
        <f t="shared" si="203"/>
        <v>61.436999555508201</v>
      </c>
    </row>
    <row r="1485" spans="1:9" ht="13.5" x14ac:dyDescent="0.25">
      <c r="A1485" s="3">
        <v>44174</v>
      </c>
      <c r="B1485" s="2">
        <v>5.0621</v>
      </c>
      <c r="C1485" s="2">
        <f t="shared" si="207"/>
        <v>-6.9700000000000095E-2</v>
      </c>
      <c r="D1485" s="2">
        <f t="shared" si="208"/>
        <v>0</v>
      </c>
      <c r="E1485" s="2">
        <f t="shared" si="209"/>
        <v>6.9700000000000095E-2</v>
      </c>
      <c r="F1485" s="2">
        <f t="shared" ref="F1485:G1500" si="210">((F1484*13)+D1485)/14</f>
        <v>2.367600137178847E-2</v>
      </c>
      <c r="G1485" s="2">
        <f t="shared" si="210"/>
        <v>1.9839610509738766E-2</v>
      </c>
      <c r="H1485" s="2">
        <f t="shared" si="202"/>
        <v>1.1933702710628578</v>
      </c>
      <c r="I1485" s="2">
        <f t="shared" si="203"/>
        <v>54.408062642545865</v>
      </c>
    </row>
    <row r="1486" spans="1:9" ht="13.5" x14ac:dyDescent="0.25">
      <c r="A1486" s="3">
        <v>44175</v>
      </c>
      <c r="B1486" s="2">
        <v>5.0685000000000002</v>
      </c>
      <c r="C1486" s="2">
        <f t="shared" si="207"/>
        <v>6.4000000000001833E-3</v>
      </c>
      <c r="D1486" s="2">
        <f t="shared" si="208"/>
        <v>6.4000000000001833E-3</v>
      </c>
      <c r="E1486" s="2">
        <f t="shared" si="209"/>
        <v>0</v>
      </c>
      <c r="F1486" s="2">
        <f t="shared" si="210"/>
        <v>2.2442001273803591E-2</v>
      </c>
      <c r="G1486" s="2">
        <f t="shared" si="210"/>
        <v>1.8422495473328856E-2</v>
      </c>
      <c r="H1486" s="2">
        <f t="shared" si="202"/>
        <v>1.2181846539896817</v>
      </c>
      <c r="I1486" s="2">
        <f t="shared" si="203"/>
        <v>54.918090421310275</v>
      </c>
    </row>
    <row r="1487" spans="1:9" ht="13.5" x14ac:dyDescent="0.25">
      <c r="A1487" s="3">
        <v>44176</v>
      </c>
      <c r="B1487" s="2">
        <v>5.0621</v>
      </c>
      <c r="C1487" s="2">
        <f t="shared" si="207"/>
        <v>-6.4000000000001833E-3</v>
      </c>
      <c r="D1487" s="2">
        <f t="shared" si="208"/>
        <v>0</v>
      </c>
      <c r="E1487" s="2">
        <f t="shared" si="209"/>
        <v>6.4000000000001833E-3</v>
      </c>
      <c r="F1487" s="2">
        <f t="shared" si="210"/>
        <v>2.0839001182817618E-2</v>
      </c>
      <c r="G1487" s="2">
        <f t="shared" si="210"/>
        <v>1.7563745796662523E-2</v>
      </c>
      <c r="H1487" s="2">
        <f t="shared" si="202"/>
        <v>1.1864781820502925</v>
      </c>
      <c r="I1487" s="2">
        <f t="shared" si="203"/>
        <v>54.264350396477063</v>
      </c>
    </row>
    <row r="1488" spans="1:9" ht="13.5" x14ac:dyDescent="0.25">
      <c r="A1488" s="3">
        <v>44179</v>
      </c>
      <c r="B1488" s="2">
        <v>5.0621</v>
      </c>
      <c r="C1488" s="2">
        <f t="shared" si="207"/>
        <v>0</v>
      </c>
      <c r="D1488" s="2">
        <f t="shared" si="208"/>
        <v>0</v>
      </c>
      <c r="E1488" s="2">
        <f t="shared" si="209"/>
        <v>0</v>
      </c>
      <c r="F1488" s="2">
        <f t="shared" si="210"/>
        <v>1.9350501098330645E-2</v>
      </c>
      <c r="G1488" s="2">
        <f t="shared" si="210"/>
        <v>1.6309192525472343E-2</v>
      </c>
      <c r="H1488" s="2">
        <f t="shared" si="202"/>
        <v>1.1864781820502925</v>
      </c>
      <c r="I1488" s="2">
        <f t="shared" si="203"/>
        <v>54.264350396477063</v>
      </c>
    </row>
    <row r="1489" spans="1:9" ht="13.5" x14ac:dyDescent="0.25">
      <c r="A1489" s="3">
        <v>44180</v>
      </c>
      <c r="B1489" s="2">
        <v>5.0240999999999998</v>
      </c>
      <c r="C1489" s="2">
        <f t="shared" si="207"/>
        <v>-3.8000000000000256E-2</v>
      </c>
      <c r="D1489" s="2">
        <f t="shared" si="208"/>
        <v>0</v>
      </c>
      <c r="E1489" s="2">
        <f t="shared" si="209"/>
        <v>3.8000000000000256E-2</v>
      </c>
      <c r="F1489" s="2">
        <f t="shared" si="210"/>
        <v>1.7968322448449887E-2</v>
      </c>
      <c r="G1489" s="2">
        <f t="shared" si="210"/>
        <v>1.785853591651005E-2</v>
      </c>
      <c r="H1489" s="2">
        <f t="shared" ref="H1489:H1552" si="211">F1489/G1489</f>
        <v>1.0061475662088482</v>
      </c>
      <c r="I1489" s="2">
        <f t="shared" ref="I1489:I1552" si="212">IF(G1489=0,100,100-(100/(1+H1489)))</f>
        <v>50.153218195719909</v>
      </c>
    </row>
    <row r="1490" spans="1:9" ht="13.5" x14ac:dyDescent="0.25">
      <c r="A1490" s="3">
        <v>44181</v>
      </c>
      <c r="B1490" s="2">
        <v>5.1635</v>
      </c>
      <c r="C1490" s="2">
        <f t="shared" si="207"/>
        <v>0.13940000000000019</v>
      </c>
      <c r="D1490" s="2">
        <f t="shared" si="208"/>
        <v>0.13940000000000019</v>
      </c>
      <c r="E1490" s="2">
        <f t="shared" si="209"/>
        <v>0</v>
      </c>
      <c r="F1490" s="2">
        <f t="shared" si="210"/>
        <v>2.664201370213205E-2</v>
      </c>
      <c r="G1490" s="2">
        <f t="shared" si="210"/>
        <v>1.6582926208187902E-2</v>
      </c>
      <c r="H1490" s="2">
        <f t="shared" si="211"/>
        <v>1.6065930323550148</v>
      </c>
      <c r="I1490" s="2">
        <f t="shared" si="212"/>
        <v>61.635744913485169</v>
      </c>
    </row>
    <row r="1491" spans="1:9" ht="13.5" x14ac:dyDescent="0.25">
      <c r="A1491" s="3">
        <v>44182</v>
      </c>
      <c r="B1491" s="2">
        <v>5.1382000000000003</v>
      </c>
      <c r="C1491" s="2">
        <f t="shared" si="207"/>
        <v>-2.5299999999999656E-2</v>
      </c>
      <c r="D1491" s="2">
        <f t="shared" si="208"/>
        <v>0</v>
      </c>
      <c r="E1491" s="2">
        <f t="shared" si="209"/>
        <v>2.5299999999999656E-2</v>
      </c>
      <c r="F1491" s="2">
        <f t="shared" si="210"/>
        <v>2.4739012723408331E-2</v>
      </c>
      <c r="G1491" s="2">
        <f t="shared" si="210"/>
        <v>1.7205574336174458E-2</v>
      </c>
      <c r="H1491" s="2">
        <f t="shared" si="211"/>
        <v>1.4378487018242068</v>
      </c>
      <c r="I1491" s="2">
        <f t="shared" si="212"/>
        <v>58.980227146511815</v>
      </c>
    </row>
    <row r="1492" spans="1:9" ht="13.5" x14ac:dyDescent="0.25">
      <c r="A1492" s="3">
        <v>44183</v>
      </c>
      <c r="B1492" s="2">
        <v>5.1635</v>
      </c>
      <c r="C1492" s="2">
        <f t="shared" si="207"/>
        <v>2.5299999999999656E-2</v>
      </c>
      <c r="D1492" s="2">
        <f t="shared" si="208"/>
        <v>2.5299999999999656E-2</v>
      </c>
      <c r="E1492" s="2">
        <f t="shared" si="209"/>
        <v>0</v>
      </c>
      <c r="F1492" s="2">
        <f t="shared" si="210"/>
        <v>2.4779083243164853E-2</v>
      </c>
      <c r="G1492" s="2">
        <f t="shared" si="210"/>
        <v>1.5976604740733424E-2</v>
      </c>
      <c r="H1492" s="2">
        <f t="shared" si="211"/>
        <v>1.5509605229194237</v>
      </c>
      <c r="I1492" s="2">
        <f t="shared" si="212"/>
        <v>60.79907975778633</v>
      </c>
    </row>
    <row r="1493" spans="1:9" ht="13.5" x14ac:dyDescent="0.25">
      <c r="A1493" s="3">
        <v>44186</v>
      </c>
      <c r="B1493" s="2">
        <v>5.1761999999999997</v>
      </c>
      <c r="C1493" s="2">
        <f t="shared" si="207"/>
        <v>1.2699999999999712E-2</v>
      </c>
      <c r="D1493" s="2">
        <f t="shared" si="208"/>
        <v>1.2699999999999712E-2</v>
      </c>
      <c r="E1493" s="2">
        <f t="shared" si="209"/>
        <v>0</v>
      </c>
      <c r="F1493" s="2">
        <f t="shared" si="210"/>
        <v>2.3916291582938769E-2</v>
      </c>
      <c r="G1493" s="2">
        <f t="shared" si="210"/>
        <v>1.4835418687823895E-2</v>
      </c>
      <c r="H1493" s="2">
        <f t="shared" si="211"/>
        <v>1.6121076247459036</v>
      </c>
      <c r="I1493" s="2">
        <f t="shared" si="212"/>
        <v>61.716738218346713</v>
      </c>
    </row>
    <row r="1494" spans="1:9" ht="13.5" x14ac:dyDescent="0.25">
      <c r="A1494" s="3">
        <v>44187</v>
      </c>
      <c r="B1494" s="2">
        <v>5.1951999999999998</v>
      </c>
      <c r="C1494" s="2">
        <f t="shared" si="207"/>
        <v>1.9000000000000128E-2</v>
      </c>
      <c r="D1494" s="2">
        <f t="shared" si="208"/>
        <v>1.9000000000000128E-2</v>
      </c>
      <c r="E1494" s="2">
        <f t="shared" si="209"/>
        <v>0</v>
      </c>
      <c r="F1494" s="2">
        <f t="shared" si="210"/>
        <v>2.3565127898443151E-2</v>
      </c>
      <c r="G1494" s="2">
        <f t="shared" si="210"/>
        <v>1.3775745924407902E-2</v>
      </c>
      <c r="H1494" s="2">
        <f t="shared" si="211"/>
        <v>1.7106244574887519</v>
      </c>
      <c r="I1494" s="2">
        <f t="shared" si="212"/>
        <v>63.10813188314377</v>
      </c>
    </row>
    <row r="1495" spans="1:9" ht="13.5" x14ac:dyDescent="0.25">
      <c r="A1495" s="3">
        <v>44188</v>
      </c>
      <c r="B1495" s="2">
        <v>5.2268999999999997</v>
      </c>
      <c r="C1495" s="2">
        <f t="shared" si="207"/>
        <v>3.1699999999999839E-2</v>
      </c>
      <c r="D1495" s="2">
        <f t="shared" si="208"/>
        <v>3.1699999999999839E-2</v>
      </c>
      <c r="E1495" s="2">
        <f t="shared" si="209"/>
        <v>0</v>
      </c>
      <c r="F1495" s="2">
        <f t="shared" si="210"/>
        <v>2.4146190191411485E-2</v>
      </c>
      <c r="G1495" s="2">
        <f t="shared" si="210"/>
        <v>1.2791764072664481E-2</v>
      </c>
      <c r="H1495" s="2">
        <f t="shared" si="211"/>
        <v>1.8876356735667903</v>
      </c>
      <c r="I1495" s="2">
        <f t="shared" si="212"/>
        <v>65.369592530182103</v>
      </c>
    </row>
    <row r="1496" spans="1:9" ht="13.5" x14ac:dyDescent="0.25">
      <c r="A1496" s="3">
        <v>44189</v>
      </c>
      <c r="B1496" s="2">
        <v>5.2268999999999997</v>
      </c>
      <c r="C1496" s="2">
        <f t="shared" si="207"/>
        <v>0</v>
      </c>
      <c r="D1496" s="2">
        <f t="shared" si="208"/>
        <v>0</v>
      </c>
      <c r="E1496" s="2">
        <f t="shared" si="209"/>
        <v>0</v>
      </c>
      <c r="F1496" s="2">
        <f t="shared" si="210"/>
        <v>2.2421462320596379E-2</v>
      </c>
      <c r="G1496" s="2">
        <f t="shared" si="210"/>
        <v>1.1878066638902732E-2</v>
      </c>
      <c r="H1496" s="2">
        <f t="shared" si="211"/>
        <v>1.8876356735667903</v>
      </c>
      <c r="I1496" s="2">
        <f t="shared" si="212"/>
        <v>65.369592530182103</v>
      </c>
    </row>
    <row r="1497" spans="1:9" ht="13.5" x14ac:dyDescent="0.25">
      <c r="A1497" s="3">
        <v>44190</v>
      </c>
      <c r="B1497" s="2">
        <v>5.1951999999999998</v>
      </c>
      <c r="C1497" s="2">
        <f t="shared" si="207"/>
        <v>-3.1699999999999839E-2</v>
      </c>
      <c r="D1497" s="2">
        <f t="shared" si="208"/>
        <v>0</v>
      </c>
      <c r="E1497" s="2">
        <f t="shared" si="209"/>
        <v>3.1699999999999839E-2</v>
      </c>
      <c r="F1497" s="2">
        <f t="shared" si="210"/>
        <v>2.0819929297696636E-2</v>
      </c>
      <c r="G1497" s="2">
        <f t="shared" si="210"/>
        <v>1.3293919021838241E-2</v>
      </c>
      <c r="H1497" s="2">
        <f t="shared" si="211"/>
        <v>1.5661242755800782</v>
      </c>
      <c r="I1497" s="2">
        <f t="shared" si="212"/>
        <v>61.03072600511728</v>
      </c>
    </row>
    <row r="1498" spans="1:9" ht="13.5" x14ac:dyDescent="0.25">
      <c r="A1498" s="3">
        <v>44193</v>
      </c>
      <c r="B1498" s="2">
        <v>5.2268999999999997</v>
      </c>
      <c r="C1498" s="2">
        <f t="shared" si="207"/>
        <v>3.1699999999999839E-2</v>
      </c>
      <c r="D1498" s="2">
        <f t="shared" si="208"/>
        <v>3.1699999999999839E-2</v>
      </c>
      <c r="E1498" s="2">
        <f t="shared" si="209"/>
        <v>0</v>
      </c>
      <c r="F1498" s="2">
        <f t="shared" si="210"/>
        <v>2.1597077205004006E-2</v>
      </c>
      <c r="G1498" s="2">
        <f t="shared" si="210"/>
        <v>1.2344353377421223E-2</v>
      </c>
      <c r="H1498" s="2">
        <f t="shared" si="211"/>
        <v>1.7495511141561071</v>
      </c>
      <c r="I1498" s="2">
        <f t="shared" si="212"/>
        <v>63.630426986736694</v>
      </c>
    </row>
    <row r="1499" spans="1:9" ht="13.5" x14ac:dyDescent="0.25">
      <c r="A1499" s="3">
        <v>44194</v>
      </c>
      <c r="B1499" s="2">
        <v>5.1951999999999998</v>
      </c>
      <c r="C1499" s="2">
        <f t="shared" si="207"/>
        <v>-3.1699999999999839E-2</v>
      </c>
      <c r="D1499" s="2">
        <f t="shared" si="208"/>
        <v>0</v>
      </c>
      <c r="E1499" s="2">
        <f t="shared" si="209"/>
        <v>3.1699999999999839E-2</v>
      </c>
      <c r="F1499" s="2">
        <f t="shared" si="210"/>
        <v>2.0054428833218008E-2</v>
      </c>
      <c r="G1499" s="2">
        <f t="shared" si="210"/>
        <v>1.3726899564748266E-2</v>
      </c>
      <c r="H1499" s="2">
        <f t="shared" si="211"/>
        <v>1.4609583714533267</v>
      </c>
      <c r="I1499" s="2">
        <f t="shared" si="212"/>
        <v>59.365423990920782</v>
      </c>
    </row>
    <row r="1500" spans="1:9" ht="13.5" x14ac:dyDescent="0.25">
      <c r="A1500" s="3">
        <v>44195</v>
      </c>
      <c r="B1500" s="2">
        <v>5.1951999999999998</v>
      </c>
      <c r="C1500" s="2">
        <f t="shared" si="207"/>
        <v>0</v>
      </c>
      <c r="D1500" s="2">
        <f t="shared" si="208"/>
        <v>0</v>
      </c>
      <c r="E1500" s="2">
        <f t="shared" si="209"/>
        <v>0</v>
      </c>
      <c r="F1500" s="2">
        <f t="shared" si="210"/>
        <v>1.8621969630845291E-2</v>
      </c>
      <c r="G1500" s="2">
        <f t="shared" si="210"/>
        <v>1.2746406738694819E-2</v>
      </c>
      <c r="H1500" s="2">
        <f t="shared" si="211"/>
        <v>1.4609583714533267</v>
      </c>
      <c r="I1500" s="2">
        <f t="shared" si="212"/>
        <v>59.365423990920782</v>
      </c>
    </row>
    <row r="1501" spans="1:9" ht="13.5" x14ac:dyDescent="0.25">
      <c r="A1501" s="3">
        <v>44196</v>
      </c>
      <c r="B1501" s="2">
        <v>5.2268999999999997</v>
      </c>
      <c r="C1501" s="2">
        <f t="shared" si="207"/>
        <v>3.1699999999999839E-2</v>
      </c>
      <c r="D1501" s="2">
        <f t="shared" si="208"/>
        <v>3.1699999999999839E-2</v>
      </c>
      <c r="E1501" s="2">
        <f t="shared" si="209"/>
        <v>0</v>
      </c>
      <c r="F1501" s="2">
        <f t="shared" ref="F1501:G1516" si="213">((F1500*13)+D1501)/14</f>
        <v>1.9556114657213471E-2</v>
      </c>
      <c r="G1501" s="2">
        <f t="shared" si="213"/>
        <v>1.1835949114502333E-2</v>
      </c>
      <c r="H1501" s="2">
        <f t="shared" si="211"/>
        <v>1.652264171468242</v>
      </c>
      <c r="I1501" s="2">
        <f t="shared" si="212"/>
        <v>62.296365092229131</v>
      </c>
    </row>
    <row r="1502" spans="1:9" ht="13.5" x14ac:dyDescent="0.25">
      <c r="A1502" s="3">
        <v>44200</v>
      </c>
      <c r="B1502" s="2">
        <v>5.3409000000000004</v>
      </c>
      <c r="C1502" s="2">
        <f t="shared" si="207"/>
        <v>0.11400000000000077</v>
      </c>
      <c r="D1502" s="2">
        <f t="shared" si="208"/>
        <v>0.11400000000000077</v>
      </c>
      <c r="E1502" s="2">
        <f t="shared" si="209"/>
        <v>0</v>
      </c>
      <c r="F1502" s="2">
        <f t="shared" si="213"/>
        <v>2.6302106467412566E-2</v>
      </c>
      <c r="G1502" s="2">
        <f t="shared" si="213"/>
        <v>1.0990524177752165E-2</v>
      </c>
      <c r="H1502" s="2">
        <f t="shared" si="211"/>
        <v>2.3931621496866584</v>
      </c>
      <c r="I1502" s="2">
        <f t="shared" si="212"/>
        <v>70.528965139719446</v>
      </c>
    </row>
    <row r="1503" spans="1:9" ht="13.5" x14ac:dyDescent="0.25">
      <c r="A1503" s="3">
        <v>44201</v>
      </c>
      <c r="B1503" s="2">
        <v>5.3155999999999999</v>
      </c>
      <c r="C1503" s="2">
        <f t="shared" si="207"/>
        <v>-2.5300000000000544E-2</v>
      </c>
      <c r="D1503" s="2">
        <f t="shared" si="208"/>
        <v>0</v>
      </c>
      <c r="E1503" s="2">
        <f t="shared" si="209"/>
        <v>2.5300000000000544E-2</v>
      </c>
      <c r="F1503" s="2">
        <f t="shared" si="213"/>
        <v>2.4423384576883096E-2</v>
      </c>
      <c r="G1503" s="2">
        <f t="shared" si="213"/>
        <v>1.2012629593627049E-2</v>
      </c>
      <c r="H1503" s="2">
        <f t="shared" si="211"/>
        <v>2.033142234722713</v>
      </c>
      <c r="I1503" s="2">
        <f t="shared" si="212"/>
        <v>67.030889994137738</v>
      </c>
    </row>
    <row r="1504" spans="1:9" ht="13.5" x14ac:dyDescent="0.25">
      <c r="A1504" s="3">
        <v>44202</v>
      </c>
      <c r="B1504" s="2">
        <v>5.3155999999999999</v>
      </c>
      <c r="C1504" s="2">
        <f t="shared" si="207"/>
        <v>0</v>
      </c>
      <c r="D1504" s="2">
        <f t="shared" si="208"/>
        <v>0</v>
      </c>
      <c r="E1504" s="2">
        <f t="shared" si="209"/>
        <v>0</v>
      </c>
      <c r="F1504" s="2">
        <f t="shared" si="213"/>
        <v>2.2678857107105734E-2</v>
      </c>
      <c r="G1504" s="2">
        <f t="shared" si="213"/>
        <v>1.1154584622653688E-2</v>
      </c>
      <c r="H1504" s="2">
        <f t="shared" si="211"/>
        <v>2.0331422347227135</v>
      </c>
      <c r="I1504" s="2">
        <f t="shared" si="212"/>
        <v>67.030889994137752</v>
      </c>
    </row>
    <row r="1505" spans="1:9" ht="13.5" x14ac:dyDescent="0.25">
      <c r="A1505" s="3">
        <v>44203</v>
      </c>
      <c r="B1505" s="2">
        <v>5.2901999999999996</v>
      </c>
      <c r="C1505" s="2">
        <f t="shared" si="207"/>
        <v>-2.5400000000000311E-2</v>
      </c>
      <c r="D1505" s="2">
        <f t="shared" si="208"/>
        <v>0</v>
      </c>
      <c r="E1505" s="2">
        <f t="shared" si="209"/>
        <v>2.5400000000000311E-2</v>
      </c>
      <c r="F1505" s="2">
        <f t="shared" si="213"/>
        <v>2.1058938742312468E-2</v>
      </c>
      <c r="G1505" s="2">
        <f t="shared" si="213"/>
        <v>1.217211429246416E-2</v>
      </c>
      <c r="H1505" s="2">
        <f t="shared" si="211"/>
        <v>1.7300970263933688</v>
      </c>
      <c r="I1505" s="2">
        <f t="shared" si="212"/>
        <v>63.371265184627404</v>
      </c>
    </row>
    <row r="1506" spans="1:9" ht="13.5" x14ac:dyDescent="0.25">
      <c r="A1506" s="3">
        <v>44204</v>
      </c>
      <c r="B1506" s="2">
        <v>5.2268999999999997</v>
      </c>
      <c r="C1506" s="2">
        <f t="shared" si="207"/>
        <v>-6.3299999999999912E-2</v>
      </c>
      <c r="D1506" s="2">
        <f t="shared" si="208"/>
        <v>0</v>
      </c>
      <c r="E1506" s="2">
        <f t="shared" si="209"/>
        <v>6.3299999999999912E-2</v>
      </c>
      <c r="F1506" s="2">
        <f t="shared" si="213"/>
        <v>1.9554728832147292E-2</v>
      </c>
      <c r="G1506" s="2">
        <f t="shared" si="213"/>
        <v>1.5824106128716715E-2</v>
      </c>
      <c r="H1506" s="2">
        <f t="shared" si="211"/>
        <v>1.2357556675293304</v>
      </c>
      <c r="I1506" s="2">
        <f t="shared" si="212"/>
        <v>55.272393378071079</v>
      </c>
    </row>
    <row r="1507" spans="1:9" ht="13.5" x14ac:dyDescent="0.25">
      <c r="A1507" s="3">
        <v>44207</v>
      </c>
      <c r="B1507" s="2">
        <v>5.2268999999999997</v>
      </c>
      <c r="C1507" s="2">
        <f t="shared" si="207"/>
        <v>0</v>
      </c>
      <c r="D1507" s="2">
        <f t="shared" si="208"/>
        <v>0</v>
      </c>
      <c r="E1507" s="2">
        <f t="shared" si="209"/>
        <v>0</v>
      </c>
      <c r="F1507" s="2">
        <f t="shared" si="213"/>
        <v>1.8157962486993914E-2</v>
      </c>
      <c r="G1507" s="2">
        <f t="shared" si="213"/>
        <v>1.4693812833808379E-2</v>
      </c>
      <c r="H1507" s="2">
        <f t="shared" si="211"/>
        <v>1.2357556675293302</v>
      </c>
      <c r="I1507" s="2">
        <f t="shared" si="212"/>
        <v>55.272393378071072</v>
      </c>
    </row>
    <row r="1508" spans="1:9" ht="13.5" x14ac:dyDescent="0.25">
      <c r="A1508" s="3">
        <v>44208</v>
      </c>
      <c r="B1508" s="2">
        <v>5.2205000000000004</v>
      </c>
      <c r="C1508" s="2">
        <f t="shared" si="207"/>
        <v>-6.3999999999992951E-3</v>
      </c>
      <c r="D1508" s="2">
        <f t="shared" si="208"/>
        <v>0</v>
      </c>
      <c r="E1508" s="2">
        <f t="shared" si="209"/>
        <v>6.3999999999992951E-3</v>
      </c>
      <c r="F1508" s="2">
        <f t="shared" si="213"/>
        <v>1.6860965166494348E-2</v>
      </c>
      <c r="G1508" s="2">
        <f t="shared" si="213"/>
        <v>1.4101397631393444E-2</v>
      </c>
      <c r="H1508" s="2">
        <f t="shared" si="211"/>
        <v>1.1956946117849607</v>
      </c>
      <c r="I1508" s="2">
        <f t="shared" si="212"/>
        <v>54.456325819050804</v>
      </c>
    </row>
    <row r="1509" spans="1:9" ht="13.5" x14ac:dyDescent="0.25">
      <c r="A1509" s="3">
        <v>44209</v>
      </c>
      <c r="B1509" s="2">
        <v>5.2205000000000004</v>
      </c>
      <c r="C1509" s="2">
        <f t="shared" si="207"/>
        <v>0</v>
      </c>
      <c r="D1509" s="2">
        <f t="shared" si="208"/>
        <v>0</v>
      </c>
      <c r="E1509" s="2">
        <f t="shared" si="209"/>
        <v>0</v>
      </c>
      <c r="F1509" s="2">
        <f t="shared" si="213"/>
        <v>1.5656610511744752E-2</v>
      </c>
      <c r="G1509" s="2">
        <f t="shared" si="213"/>
        <v>1.309415494343677E-2</v>
      </c>
      <c r="H1509" s="2">
        <f t="shared" si="211"/>
        <v>1.1956946117849607</v>
      </c>
      <c r="I1509" s="2">
        <f t="shared" si="212"/>
        <v>54.456325819050804</v>
      </c>
    </row>
    <row r="1510" spans="1:9" ht="13.5" x14ac:dyDescent="0.25">
      <c r="A1510" s="3">
        <v>44211</v>
      </c>
      <c r="B1510" s="2">
        <v>5.2268999999999997</v>
      </c>
      <c r="C1510" s="2">
        <f t="shared" si="207"/>
        <v>6.3999999999992951E-3</v>
      </c>
      <c r="D1510" s="2">
        <f t="shared" si="208"/>
        <v>6.3999999999992951E-3</v>
      </c>
      <c r="E1510" s="2">
        <f t="shared" si="209"/>
        <v>0</v>
      </c>
      <c r="F1510" s="2">
        <f t="shared" si="213"/>
        <v>1.4995424046620076E-2</v>
      </c>
      <c r="G1510" s="2">
        <f t="shared" si="213"/>
        <v>1.2158858161762714E-2</v>
      </c>
      <c r="H1510" s="2">
        <f t="shared" si="211"/>
        <v>1.2332921271980801</v>
      </c>
      <c r="I1510" s="2">
        <f t="shared" si="212"/>
        <v>55.223054439608212</v>
      </c>
    </row>
    <row r="1511" spans="1:9" ht="13.5" x14ac:dyDescent="0.25">
      <c r="A1511" s="3">
        <v>44214</v>
      </c>
      <c r="B1511" s="2">
        <v>5.3346</v>
      </c>
      <c r="C1511" s="2">
        <f t="shared" si="207"/>
        <v>0.10770000000000035</v>
      </c>
      <c r="D1511" s="2">
        <f t="shared" si="208"/>
        <v>0.10770000000000035</v>
      </c>
      <c r="E1511" s="2">
        <f t="shared" si="209"/>
        <v>0</v>
      </c>
      <c r="F1511" s="2">
        <f t="shared" si="213"/>
        <v>2.1617179471861526E-2</v>
      </c>
      <c r="G1511" s="2">
        <f t="shared" si="213"/>
        <v>1.1290368293065376E-2</v>
      </c>
      <c r="H1511" s="2">
        <f t="shared" si="211"/>
        <v>1.9146567154181278</v>
      </c>
      <c r="I1511" s="2">
        <f t="shared" si="212"/>
        <v>65.690642238925108</v>
      </c>
    </row>
    <row r="1512" spans="1:9" ht="13.5" x14ac:dyDescent="0.25">
      <c r="A1512" s="3">
        <v>44215</v>
      </c>
      <c r="B1512" s="2">
        <v>5.3346</v>
      </c>
      <c r="C1512" s="2">
        <f t="shared" si="207"/>
        <v>0</v>
      </c>
      <c r="D1512" s="2">
        <f t="shared" si="208"/>
        <v>0</v>
      </c>
      <c r="E1512" s="2">
        <f t="shared" si="209"/>
        <v>0</v>
      </c>
      <c r="F1512" s="2">
        <f t="shared" si="213"/>
        <v>2.0073095223871417E-2</v>
      </c>
      <c r="G1512" s="2">
        <f t="shared" si="213"/>
        <v>1.0483913414989278E-2</v>
      </c>
      <c r="H1512" s="2">
        <f t="shared" si="211"/>
        <v>1.9146567154181275</v>
      </c>
      <c r="I1512" s="2">
        <f t="shared" si="212"/>
        <v>65.690642238925108</v>
      </c>
    </row>
    <row r="1513" spans="1:9" ht="13.5" x14ac:dyDescent="0.25">
      <c r="A1513" s="3">
        <v>44216</v>
      </c>
      <c r="B1513" s="2">
        <v>5.3346</v>
      </c>
      <c r="C1513" s="2">
        <f t="shared" si="207"/>
        <v>0</v>
      </c>
      <c r="D1513" s="2">
        <f t="shared" si="208"/>
        <v>0</v>
      </c>
      <c r="E1513" s="2">
        <f t="shared" si="209"/>
        <v>0</v>
      </c>
      <c r="F1513" s="2">
        <f t="shared" si="213"/>
        <v>1.8639302707880601E-2</v>
      </c>
      <c r="G1513" s="2">
        <f t="shared" si="213"/>
        <v>9.7350624567757588E-3</v>
      </c>
      <c r="H1513" s="2">
        <f t="shared" si="211"/>
        <v>1.9146567154181275</v>
      </c>
      <c r="I1513" s="2">
        <f t="shared" si="212"/>
        <v>65.690642238925108</v>
      </c>
    </row>
    <row r="1514" spans="1:9" ht="13.5" x14ac:dyDescent="0.25">
      <c r="A1514" s="3">
        <v>44217</v>
      </c>
      <c r="B1514" s="2">
        <v>5.4485999999999999</v>
      </c>
      <c r="C1514" s="2">
        <f t="shared" si="207"/>
        <v>0.11399999999999988</v>
      </c>
      <c r="D1514" s="2">
        <f t="shared" si="208"/>
        <v>0.11399999999999988</v>
      </c>
      <c r="E1514" s="2">
        <f t="shared" si="209"/>
        <v>0</v>
      </c>
      <c r="F1514" s="2">
        <f t="shared" si="213"/>
        <v>2.5450781085889124E-2</v>
      </c>
      <c r="G1514" s="2">
        <f t="shared" si="213"/>
        <v>9.0397008527203469E-3</v>
      </c>
      <c r="H1514" s="2">
        <f t="shared" si="211"/>
        <v>2.8154450573693639</v>
      </c>
      <c r="I1514" s="2">
        <f t="shared" si="212"/>
        <v>73.790737778583804</v>
      </c>
    </row>
    <row r="1515" spans="1:9" ht="13.5" x14ac:dyDescent="0.25">
      <c r="A1515" s="3">
        <v>44218</v>
      </c>
      <c r="B1515" s="2">
        <v>5.5753000000000004</v>
      </c>
      <c r="C1515" s="2">
        <f t="shared" si="207"/>
        <v>0.12670000000000048</v>
      </c>
      <c r="D1515" s="2">
        <f t="shared" si="208"/>
        <v>0.12670000000000048</v>
      </c>
      <c r="E1515" s="2">
        <f t="shared" si="209"/>
        <v>0</v>
      </c>
      <c r="F1515" s="2">
        <f t="shared" si="213"/>
        <v>3.2682868151182792E-2</v>
      </c>
      <c r="G1515" s="2">
        <f t="shared" si="213"/>
        <v>8.3940079346688946E-3</v>
      </c>
      <c r="H1515" s="2">
        <f t="shared" si="211"/>
        <v>3.8935950984983174</v>
      </c>
      <c r="I1515" s="2">
        <f t="shared" si="212"/>
        <v>79.565125845682104</v>
      </c>
    </row>
    <row r="1516" spans="1:9" ht="13.5" x14ac:dyDescent="0.25">
      <c r="A1516" s="3">
        <v>44221</v>
      </c>
      <c r="B1516" s="2">
        <v>5.4802999999999997</v>
      </c>
      <c r="C1516" s="2">
        <f t="shared" si="207"/>
        <v>-9.5000000000000639E-2</v>
      </c>
      <c r="D1516" s="2">
        <f t="shared" si="208"/>
        <v>0</v>
      </c>
      <c r="E1516" s="2">
        <f t="shared" si="209"/>
        <v>9.5000000000000639E-2</v>
      </c>
      <c r="F1516" s="2">
        <f t="shared" si="213"/>
        <v>3.0348377568955451E-2</v>
      </c>
      <c r="G1516" s="2">
        <f t="shared" si="213"/>
        <v>1.4580150225049734E-2</v>
      </c>
      <c r="H1516" s="2">
        <f t="shared" si="211"/>
        <v>2.0814859312501994</v>
      </c>
      <c r="I1516" s="2">
        <f t="shared" si="212"/>
        <v>67.54812378473892</v>
      </c>
    </row>
    <row r="1517" spans="1:9" ht="13.5" x14ac:dyDescent="0.25">
      <c r="A1517" s="3">
        <v>44222</v>
      </c>
      <c r="B1517" s="2">
        <v>5.5056000000000003</v>
      </c>
      <c r="C1517" s="2">
        <f t="shared" si="207"/>
        <v>2.5300000000000544E-2</v>
      </c>
      <c r="D1517" s="2">
        <f t="shared" si="208"/>
        <v>2.5300000000000544E-2</v>
      </c>
      <c r="E1517" s="2">
        <f t="shared" si="209"/>
        <v>0</v>
      </c>
      <c r="F1517" s="2">
        <f t="shared" ref="F1517:G1532" si="214">((F1516*13)+D1517)/14</f>
        <v>2.9987779171172957E-2</v>
      </c>
      <c r="G1517" s="2">
        <f t="shared" si="214"/>
        <v>1.3538710923260467E-2</v>
      </c>
      <c r="H1517" s="2">
        <f t="shared" si="211"/>
        <v>2.2149656153490818</v>
      </c>
      <c r="I1517" s="2">
        <f t="shared" si="212"/>
        <v>68.895468267973385</v>
      </c>
    </row>
    <row r="1518" spans="1:9" ht="13.5" x14ac:dyDescent="0.25">
      <c r="A1518" s="3">
        <v>44223</v>
      </c>
      <c r="B1518" s="2">
        <v>5.5627000000000004</v>
      </c>
      <c r="C1518" s="2">
        <f t="shared" si="207"/>
        <v>5.7100000000000151E-2</v>
      </c>
      <c r="D1518" s="2">
        <f t="shared" si="208"/>
        <v>5.7100000000000151E-2</v>
      </c>
      <c r="E1518" s="2">
        <f t="shared" si="209"/>
        <v>0</v>
      </c>
      <c r="F1518" s="2">
        <f t="shared" si="214"/>
        <v>3.1924366373232045E-2</v>
      </c>
      <c r="G1518" s="2">
        <f t="shared" si="214"/>
        <v>1.2571660143027576E-2</v>
      </c>
      <c r="H1518" s="2">
        <f t="shared" si="211"/>
        <v>2.5393914574550251</v>
      </c>
      <c r="I1518" s="2">
        <f t="shared" si="212"/>
        <v>71.746555530225436</v>
      </c>
    </row>
    <row r="1519" spans="1:9" ht="13.5" x14ac:dyDescent="0.25">
      <c r="A1519" s="3">
        <v>44224</v>
      </c>
      <c r="B1519" s="2">
        <v>5.5437000000000003</v>
      </c>
      <c r="C1519" s="2">
        <f t="shared" si="207"/>
        <v>-1.9000000000000128E-2</v>
      </c>
      <c r="D1519" s="2">
        <f t="shared" si="208"/>
        <v>0</v>
      </c>
      <c r="E1519" s="2">
        <f t="shared" si="209"/>
        <v>1.9000000000000128E-2</v>
      </c>
      <c r="F1519" s="2">
        <f t="shared" si="214"/>
        <v>2.9644054489429757E-2</v>
      </c>
      <c r="G1519" s="2">
        <f t="shared" si="214"/>
        <v>1.3030827275668472E-2</v>
      </c>
      <c r="H1519" s="2">
        <f t="shared" si="211"/>
        <v>2.2749173066534287</v>
      </c>
      <c r="I1519" s="2">
        <f t="shared" si="212"/>
        <v>69.464877846888911</v>
      </c>
    </row>
    <row r="1520" spans="1:9" ht="13.5" x14ac:dyDescent="0.25">
      <c r="A1520" s="3">
        <v>44225</v>
      </c>
      <c r="B1520" s="2">
        <v>5.5563000000000002</v>
      </c>
      <c r="C1520" s="2">
        <f t="shared" si="207"/>
        <v>1.2599999999999945E-2</v>
      </c>
      <c r="D1520" s="2">
        <f t="shared" si="208"/>
        <v>1.2599999999999945E-2</v>
      </c>
      <c r="E1520" s="2">
        <f t="shared" si="209"/>
        <v>0</v>
      </c>
      <c r="F1520" s="2">
        <f t="shared" si="214"/>
        <v>2.8426622025899056E-2</v>
      </c>
      <c r="G1520" s="2">
        <f t="shared" si="214"/>
        <v>1.2100053898835009E-2</v>
      </c>
      <c r="H1520" s="2">
        <f t="shared" si="211"/>
        <v>2.3492971406214949</v>
      </c>
      <c r="I1520" s="2">
        <f t="shared" si="212"/>
        <v>70.142989468696697</v>
      </c>
    </row>
    <row r="1521" spans="1:9" ht="13.5" x14ac:dyDescent="0.25">
      <c r="A1521" s="3">
        <v>44228</v>
      </c>
      <c r="B1521" s="2">
        <v>5.5753000000000004</v>
      </c>
      <c r="C1521" s="2">
        <f t="shared" si="207"/>
        <v>1.9000000000000128E-2</v>
      </c>
      <c r="D1521" s="2">
        <f t="shared" si="208"/>
        <v>1.9000000000000128E-2</v>
      </c>
      <c r="E1521" s="2">
        <f t="shared" si="209"/>
        <v>0</v>
      </c>
      <c r="F1521" s="2">
        <f t="shared" si="214"/>
        <v>2.775329188119199E-2</v>
      </c>
      <c r="G1521" s="2">
        <f t="shared" si="214"/>
        <v>1.123576433463251E-2</v>
      </c>
      <c r="H1521" s="2">
        <f t="shared" si="211"/>
        <v>2.4700849051850216</v>
      </c>
      <c r="I1521" s="2">
        <f t="shared" si="212"/>
        <v>71.182261318569061</v>
      </c>
    </row>
    <row r="1522" spans="1:9" ht="13.5" x14ac:dyDescent="0.25">
      <c r="A1522" s="3">
        <v>44229</v>
      </c>
      <c r="B1522" s="2">
        <v>5.5753000000000004</v>
      </c>
      <c r="C1522" s="2">
        <f t="shared" si="207"/>
        <v>0</v>
      </c>
      <c r="D1522" s="2">
        <f t="shared" si="208"/>
        <v>0</v>
      </c>
      <c r="E1522" s="2">
        <f t="shared" si="209"/>
        <v>0</v>
      </c>
      <c r="F1522" s="2">
        <f t="shared" si="214"/>
        <v>2.5770913889678278E-2</v>
      </c>
      <c r="G1522" s="2">
        <f t="shared" si="214"/>
        <v>1.0433209739301617E-2</v>
      </c>
      <c r="H1522" s="2">
        <f t="shared" si="211"/>
        <v>2.4700849051850216</v>
      </c>
      <c r="I1522" s="2">
        <f t="shared" si="212"/>
        <v>71.182261318569061</v>
      </c>
    </row>
    <row r="1523" spans="1:9" ht="13.5" x14ac:dyDescent="0.25">
      <c r="A1523" s="3">
        <v>44230</v>
      </c>
      <c r="B1523" s="2">
        <v>5.6006999999999998</v>
      </c>
      <c r="C1523" s="2">
        <f t="shared" si="207"/>
        <v>2.5399999999999423E-2</v>
      </c>
      <c r="D1523" s="2">
        <f t="shared" si="208"/>
        <v>2.5399999999999423E-2</v>
      </c>
      <c r="E1523" s="2">
        <f t="shared" si="209"/>
        <v>0</v>
      </c>
      <c r="F1523" s="2">
        <f t="shared" si="214"/>
        <v>2.5744420040415501E-2</v>
      </c>
      <c r="G1523" s="2">
        <f t="shared" si="214"/>
        <v>9.6879804722086443E-3</v>
      </c>
      <c r="H1523" s="2">
        <f t="shared" si="211"/>
        <v>2.6573567230308779</v>
      </c>
      <c r="I1523" s="2">
        <f t="shared" si="212"/>
        <v>72.657848940387396</v>
      </c>
    </row>
    <row r="1524" spans="1:9" ht="13.5" x14ac:dyDescent="0.25">
      <c r="A1524" s="3">
        <v>44231</v>
      </c>
      <c r="B1524" s="2">
        <v>5.5942999999999996</v>
      </c>
      <c r="C1524" s="2">
        <f t="shared" si="207"/>
        <v>-6.4000000000001833E-3</v>
      </c>
      <c r="D1524" s="2">
        <f t="shared" si="208"/>
        <v>0</v>
      </c>
      <c r="E1524" s="2">
        <f t="shared" si="209"/>
        <v>6.4000000000001833E-3</v>
      </c>
      <c r="F1524" s="2">
        <f t="shared" si="214"/>
        <v>2.3905532894671538E-2</v>
      </c>
      <c r="G1524" s="2">
        <f t="shared" si="214"/>
        <v>9.4531247241937538E-3</v>
      </c>
      <c r="H1524" s="2">
        <f t="shared" si="211"/>
        <v>2.5288498345408654</v>
      </c>
      <c r="I1524" s="2">
        <f t="shared" si="212"/>
        <v>71.662154897840566</v>
      </c>
    </row>
    <row r="1525" spans="1:9" ht="13.5" x14ac:dyDescent="0.25">
      <c r="A1525" s="3">
        <v>44232</v>
      </c>
      <c r="B1525" s="2">
        <v>5.7591000000000001</v>
      </c>
      <c r="C1525" s="2">
        <f t="shared" si="207"/>
        <v>0.1648000000000005</v>
      </c>
      <c r="D1525" s="2">
        <f t="shared" si="208"/>
        <v>0.1648000000000005</v>
      </c>
      <c r="E1525" s="2">
        <f t="shared" si="209"/>
        <v>0</v>
      </c>
      <c r="F1525" s="2">
        <f t="shared" si="214"/>
        <v>3.396942340219504E-2</v>
      </c>
      <c r="G1525" s="2">
        <f t="shared" si="214"/>
        <v>8.777901529608485E-3</v>
      </c>
      <c r="H1525" s="2">
        <f t="shared" si="211"/>
        <v>3.8698797528787221</v>
      </c>
      <c r="I1525" s="2">
        <f t="shared" si="212"/>
        <v>79.46561207370938</v>
      </c>
    </row>
    <row r="1526" spans="1:9" ht="13.5" x14ac:dyDescent="0.25">
      <c r="A1526" s="3">
        <v>44235</v>
      </c>
      <c r="B1526" s="2">
        <v>5.8224</v>
      </c>
      <c r="C1526" s="2">
        <f t="shared" si="207"/>
        <v>6.3299999999999912E-2</v>
      </c>
      <c r="D1526" s="2">
        <f t="shared" si="208"/>
        <v>6.3299999999999912E-2</v>
      </c>
      <c r="E1526" s="2">
        <f t="shared" si="209"/>
        <v>0</v>
      </c>
      <c r="F1526" s="2">
        <f t="shared" si="214"/>
        <v>3.6064464587752532E-2</v>
      </c>
      <c r="G1526" s="2">
        <f t="shared" si="214"/>
        <v>8.150908563207878E-3</v>
      </c>
      <c r="H1526" s="2">
        <f t="shared" si="211"/>
        <v>4.4245944250365845</v>
      </c>
      <c r="I1526" s="2">
        <f t="shared" si="212"/>
        <v>81.56544210227743</v>
      </c>
    </row>
    <row r="1527" spans="1:9" ht="13.5" x14ac:dyDescent="0.25">
      <c r="A1527" s="3">
        <v>44236</v>
      </c>
      <c r="B1527" s="2">
        <v>5.7146999999999997</v>
      </c>
      <c r="C1527" s="2">
        <f t="shared" si="207"/>
        <v>-0.10770000000000035</v>
      </c>
      <c r="D1527" s="2">
        <f t="shared" si="208"/>
        <v>0</v>
      </c>
      <c r="E1527" s="2">
        <f t="shared" si="209"/>
        <v>0.10770000000000035</v>
      </c>
      <c r="F1527" s="2">
        <f t="shared" si="214"/>
        <v>3.3488431402913063E-2</v>
      </c>
      <c r="G1527" s="2">
        <f t="shared" si="214"/>
        <v>1.5261557951550197E-2</v>
      </c>
      <c r="H1527" s="2">
        <f t="shared" si="211"/>
        <v>2.194299658608017</v>
      </c>
      <c r="I1527" s="2">
        <f t="shared" si="212"/>
        <v>68.694233263144412</v>
      </c>
    </row>
    <row r="1528" spans="1:9" ht="13.5" x14ac:dyDescent="0.25">
      <c r="A1528" s="3">
        <v>44237</v>
      </c>
      <c r="B1528" s="2">
        <v>5.7591000000000001</v>
      </c>
      <c r="C1528" s="2">
        <f t="shared" si="207"/>
        <v>4.4400000000000439E-2</v>
      </c>
      <c r="D1528" s="2">
        <f t="shared" si="208"/>
        <v>4.4400000000000439E-2</v>
      </c>
      <c r="E1528" s="2">
        <f t="shared" si="209"/>
        <v>0</v>
      </c>
      <c r="F1528" s="2">
        <f t="shared" si="214"/>
        <v>3.4267829159847878E-2</v>
      </c>
      <c r="G1528" s="2">
        <f t="shared" si="214"/>
        <v>1.417144666929661E-2</v>
      </c>
      <c r="H1528" s="2">
        <f t="shared" si="211"/>
        <v>2.4180896953937263</v>
      </c>
      <c r="I1528" s="2">
        <f t="shared" si="212"/>
        <v>70.743892375100145</v>
      </c>
    </row>
    <row r="1529" spans="1:9" ht="13.5" x14ac:dyDescent="0.25">
      <c r="A1529" s="3">
        <v>44238</v>
      </c>
      <c r="B1529" s="2">
        <v>5.7653999999999996</v>
      </c>
      <c r="C1529" s="2">
        <f t="shared" si="207"/>
        <v>6.2999999999995282E-3</v>
      </c>
      <c r="D1529" s="2">
        <f t="shared" si="208"/>
        <v>6.2999999999995282E-3</v>
      </c>
      <c r="E1529" s="2">
        <f t="shared" si="209"/>
        <v>0</v>
      </c>
      <c r="F1529" s="2">
        <f t="shared" si="214"/>
        <v>3.2270127077001567E-2</v>
      </c>
      <c r="G1529" s="2">
        <f t="shared" si="214"/>
        <v>1.3159200478632565E-2</v>
      </c>
      <c r="H1529" s="2">
        <f t="shared" si="211"/>
        <v>2.4522863018464256</v>
      </c>
      <c r="I1529" s="2">
        <f t="shared" si="212"/>
        <v>71.033688617738378</v>
      </c>
    </row>
    <row r="1530" spans="1:9" ht="13.5" x14ac:dyDescent="0.25">
      <c r="A1530" s="3">
        <v>44239</v>
      </c>
      <c r="B1530" s="2">
        <v>5.702</v>
      </c>
      <c r="C1530" s="2">
        <f t="shared" si="207"/>
        <v>-6.3399999999999679E-2</v>
      </c>
      <c r="D1530" s="2">
        <f t="shared" si="208"/>
        <v>0</v>
      </c>
      <c r="E1530" s="2">
        <f t="shared" si="209"/>
        <v>6.3399999999999679E-2</v>
      </c>
      <c r="F1530" s="2">
        <f t="shared" si="214"/>
        <v>2.9965118000072882E-2</v>
      </c>
      <c r="G1530" s="2">
        <f t="shared" si="214"/>
        <v>1.6747829015873072E-2</v>
      </c>
      <c r="H1530" s="2">
        <f t="shared" si="211"/>
        <v>1.7891941678932162</v>
      </c>
      <c r="I1530" s="2">
        <f t="shared" si="212"/>
        <v>64.147350818701227</v>
      </c>
    </row>
    <row r="1531" spans="1:9" ht="13.5" x14ac:dyDescent="0.25">
      <c r="A1531" s="3">
        <v>44242</v>
      </c>
      <c r="B1531" s="2">
        <v>5.702</v>
      </c>
      <c r="C1531" s="2">
        <f t="shared" si="207"/>
        <v>0</v>
      </c>
      <c r="D1531" s="2">
        <f t="shared" si="208"/>
        <v>0</v>
      </c>
      <c r="E1531" s="2">
        <f t="shared" si="209"/>
        <v>0</v>
      </c>
      <c r="F1531" s="2">
        <f t="shared" si="214"/>
        <v>2.7824752428639105E-2</v>
      </c>
      <c r="G1531" s="2">
        <f t="shared" si="214"/>
        <v>1.5551555514739282E-2</v>
      </c>
      <c r="H1531" s="2">
        <f t="shared" si="211"/>
        <v>1.7891941678932159</v>
      </c>
      <c r="I1531" s="2">
        <f t="shared" si="212"/>
        <v>64.147350818701227</v>
      </c>
    </row>
    <row r="1532" spans="1:9" ht="13.5" x14ac:dyDescent="0.25">
      <c r="A1532" s="3">
        <v>44243</v>
      </c>
      <c r="B1532" s="2">
        <v>5.702</v>
      </c>
      <c r="C1532" s="2">
        <f t="shared" si="207"/>
        <v>0</v>
      </c>
      <c r="D1532" s="2">
        <f t="shared" si="208"/>
        <v>0</v>
      </c>
      <c r="E1532" s="2">
        <f t="shared" si="209"/>
        <v>0</v>
      </c>
      <c r="F1532" s="2">
        <f t="shared" si="214"/>
        <v>2.5837270112307742E-2</v>
      </c>
      <c r="G1532" s="2">
        <f t="shared" si="214"/>
        <v>1.4440730120829333E-2</v>
      </c>
      <c r="H1532" s="2">
        <f t="shared" si="211"/>
        <v>1.7891941678932162</v>
      </c>
      <c r="I1532" s="2">
        <f t="shared" si="212"/>
        <v>64.147350818701227</v>
      </c>
    </row>
    <row r="1533" spans="1:9" ht="13.5" x14ac:dyDescent="0.25">
      <c r="A1533" s="3">
        <v>44244</v>
      </c>
      <c r="B1533" s="2">
        <v>5.702</v>
      </c>
      <c r="C1533" s="2">
        <f t="shared" si="207"/>
        <v>0</v>
      </c>
      <c r="D1533" s="2">
        <f t="shared" si="208"/>
        <v>0</v>
      </c>
      <c r="E1533" s="2">
        <f t="shared" si="209"/>
        <v>0</v>
      </c>
      <c r="F1533" s="2">
        <f t="shared" ref="F1533:G1548" si="215">((F1532*13)+D1533)/14</f>
        <v>2.3991750818571474E-2</v>
      </c>
      <c r="G1533" s="2">
        <f t="shared" si="215"/>
        <v>1.3409249397912952E-2</v>
      </c>
      <c r="H1533" s="2">
        <f t="shared" si="211"/>
        <v>1.7891941678932162</v>
      </c>
      <c r="I1533" s="2">
        <f t="shared" si="212"/>
        <v>64.147350818701227</v>
      </c>
    </row>
    <row r="1534" spans="1:9" ht="13.5" x14ac:dyDescent="0.25">
      <c r="A1534" s="3">
        <v>44245</v>
      </c>
      <c r="B1534" s="2">
        <v>5.702</v>
      </c>
      <c r="C1534" s="2">
        <f t="shared" si="207"/>
        <v>0</v>
      </c>
      <c r="D1534" s="2">
        <f t="shared" si="208"/>
        <v>0</v>
      </c>
      <c r="E1534" s="2">
        <f t="shared" si="209"/>
        <v>0</v>
      </c>
      <c r="F1534" s="2">
        <f t="shared" si="215"/>
        <v>2.2278054331530656E-2</v>
      </c>
      <c r="G1534" s="2">
        <f t="shared" si="215"/>
        <v>1.2451445869490598E-2</v>
      </c>
      <c r="H1534" s="2">
        <f t="shared" si="211"/>
        <v>1.7891941678932164</v>
      </c>
      <c r="I1534" s="2">
        <f t="shared" si="212"/>
        <v>64.147350818701241</v>
      </c>
    </row>
    <row r="1535" spans="1:9" ht="13.5" x14ac:dyDescent="0.25">
      <c r="A1535" s="3">
        <v>44246</v>
      </c>
      <c r="B1535" s="2">
        <v>5.702</v>
      </c>
      <c r="C1535" s="2">
        <f t="shared" si="207"/>
        <v>0</v>
      </c>
      <c r="D1535" s="2">
        <f t="shared" si="208"/>
        <v>0</v>
      </c>
      <c r="E1535" s="2">
        <f t="shared" si="209"/>
        <v>0</v>
      </c>
      <c r="F1535" s="2">
        <f t="shared" si="215"/>
        <v>2.068676473642132E-2</v>
      </c>
      <c r="G1535" s="2">
        <f t="shared" si="215"/>
        <v>1.1562056878812699E-2</v>
      </c>
      <c r="H1535" s="2">
        <f t="shared" si="211"/>
        <v>1.7891941678932159</v>
      </c>
      <c r="I1535" s="2">
        <f t="shared" si="212"/>
        <v>64.147350818701227</v>
      </c>
    </row>
    <row r="1536" spans="1:9" ht="13.5" x14ac:dyDescent="0.25">
      <c r="A1536" s="3">
        <v>44249</v>
      </c>
      <c r="B1536" s="2">
        <v>5.6957000000000004</v>
      </c>
      <c r="C1536" s="2">
        <f t="shared" si="207"/>
        <v>-6.2999999999995282E-3</v>
      </c>
      <c r="D1536" s="2">
        <f t="shared" si="208"/>
        <v>0</v>
      </c>
      <c r="E1536" s="2">
        <f t="shared" si="209"/>
        <v>6.2999999999995282E-3</v>
      </c>
      <c r="F1536" s="2">
        <f t="shared" si="215"/>
        <v>1.9209138683819797E-2</v>
      </c>
      <c r="G1536" s="2">
        <f t="shared" si="215"/>
        <v>1.1186195673183187E-2</v>
      </c>
      <c r="H1536" s="2">
        <f t="shared" si="211"/>
        <v>1.7172181897255843</v>
      </c>
      <c r="I1536" s="2">
        <f t="shared" si="212"/>
        <v>63.197655463178265</v>
      </c>
    </row>
    <row r="1537" spans="1:9" ht="13.5" x14ac:dyDescent="0.25">
      <c r="A1537" s="3">
        <v>44250</v>
      </c>
      <c r="B1537" s="2">
        <v>5.569</v>
      </c>
      <c r="C1537" s="2">
        <f t="shared" si="207"/>
        <v>-0.12670000000000048</v>
      </c>
      <c r="D1537" s="2">
        <f t="shared" si="208"/>
        <v>0</v>
      </c>
      <c r="E1537" s="2">
        <f t="shared" si="209"/>
        <v>0.12670000000000048</v>
      </c>
      <c r="F1537" s="2">
        <f t="shared" si="215"/>
        <v>1.7837057349261241E-2</v>
      </c>
      <c r="G1537" s="2">
        <f t="shared" si="215"/>
        <v>1.9437181696527282E-2</v>
      </c>
      <c r="H1537" s="2">
        <f t="shared" si="211"/>
        <v>0.91767714207497864</v>
      </c>
      <c r="I1537" s="2">
        <f t="shared" si="212"/>
        <v>47.853578787617352</v>
      </c>
    </row>
    <row r="1538" spans="1:9" ht="13.5" x14ac:dyDescent="0.25">
      <c r="A1538" s="3">
        <v>44251</v>
      </c>
      <c r="B1538" s="2">
        <v>5.5753000000000004</v>
      </c>
      <c r="C1538" s="2">
        <f t="shared" si="207"/>
        <v>6.3000000000004164E-3</v>
      </c>
      <c r="D1538" s="2">
        <f t="shared" si="208"/>
        <v>6.3000000000004164E-3</v>
      </c>
      <c r="E1538" s="2">
        <f t="shared" si="209"/>
        <v>0</v>
      </c>
      <c r="F1538" s="2">
        <f t="shared" si="215"/>
        <v>1.7012981824314041E-2</v>
      </c>
      <c r="G1538" s="2">
        <f t="shared" si="215"/>
        <v>1.8048811575346761E-2</v>
      </c>
      <c r="H1538" s="2">
        <f t="shared" si="211"/>
        <v>0.94260953156341987</v>
      </c>
      <c r="I1538" s="2">
        <f t="shared" si="212"/>
        <v>48.522851157062121</v>
      </c>
    </row>
    <row r="1539" spans="1:9" ht="13.5" x14ac:dyDescent="0.25">
      <c r="A1539" s="3">
        <v>44252</v>
      </c>
      <c r="B1539" s="2">
        <v>5.6703999999999999</v>
      </c>
      <c r="C1539" s="2">
        <f t="shared" ref="C1539:C1602" si="216">B1539-B1538</f>
        <v>9.5099999999999518E-2</v>
      </c>
      <c r="D1539" s="2">
        <f t="shared" ref="D1539:D1602" si="217">IF(C1539&gt;0,C1539,0)</f>
        <v>9.5099999999999518E-2</v>
      </c>
      <c r="E1539" s="2">
        <f t="shared" ref="E1539:E1602" si="218">IF(C1539&lt;0,-C1539,0)</f>
        <v>0</v>
      </c>
      <c r="F1539" s="2">
        <f t="shared" si="215"/>
        <v>2.2590625979720145E-2</v>
      </c>
      <c r="G1539" s="2">
        <f t="shared" si="215"/>
        <v>1.6759610748536279E-2</v>
      </c>
      <c r="H1539" s="2">
        <f t="shared" si="211"/>
        <v>1.3479206837601001</v>
      </c>
      <c r="I1539" s="2">
        <f t="shared" si="212"/>
        <v>57.409123446259677</v>
      </c>
    </row>
    <row r="1540" spans="1:9" ht="13.5" x14ac:dyDescent="0.25">
      <c r="A1540" s="3">
        <v>44253</v>
      </c>
      <c r="B1540" s="2">
        <v>5.6070000000000002</v>
      </c>
      <c r="C1540" s="2">
        <f t="shared" si="216"/>
        <v>-6.3399999999999679E-2</v>
      </c>
      <c r="D1540" s="2">
        <f t="shared" si="217"/>
        <v>0</v>
      </c>
      <c r="E1540" s="2">
        <f t="shared" si="218"/>
        <v>6.3399999999999679E-2</v>
      </c>
      <c r="F1540" s="2">
        <f t="shared" si="215"/>
        <v>2.097700983831156E-2</v>
      </c>
      <c r="G1540" s="2">
        <f t="shared" si="215"/>
        <v>2.0091067123640807E-2</v>
      </c>
      <c r="H1540" s="2">
        <f t="shared" si="211"/>
        <v>1.0440963493486257</v>
      </c>
      <c r="I1540" s="2">
        <f t="shared" si="212"/>
        <v>51.078626977702825</v>
      </c>
    </row>
    <row r="1541" spans="1:9" ht="13.5" x14ac:dyDescent="0.25">
      <c r="A1541" s="3">
        <v>44256</v>
      </c>
      <c r="B1541" s="2">
        <v>5.6070000000000002</v>
      </c>
      <c r="C1541" s="2">
        <f t="shared" si="216"/>
        <v>0</v>
      </c>
      <c r="D1541" s="2">
        <f t="shared" si="217"/>
        <v>0</v>
      </c>
      <c r="E1541" s="2">
        <f t="shared" si="218"/>
        <v>0</v>
      </c>
      <c r="F1541" s="2">
        <f t="shared" si="215"/>
        <v>1.9478651992717876E-2</v>
      </c>
      <c r="G1541" s="2">
        <f t="shared" si="215"/>
        <v>1.8655990900523608E-2</v>
      </c>
      <c r="H1541" s="2">
        <f t="shared" si="211"/>
        <v>1.0440963493486255</v>
      </c>
      <c r="I1541" s="2">
        <f t="shared" si="212"/>
        <v>51.078626977702811</v>
      </c>
    </row>
    <row r="1542" spans="1:9" ht="13.5" x14ac:dyDescent="0.25">
      <c r="A1542" s="3">
        <v>44257</v>
      </c>
      <c r="B1542" s="2">
        <v>5.6070000000000002</v>
      </c>
      <c r="C1542" s="2">
        <f t="shared" si="216"/>
        <v>0</v>
      </c>
      <c r="D1542" s="2">
        <f t="shared" si="217"/>
        <v>0</v>
      </c>
      <c r="E1542" s="2">
        <f t="shared" si="218"/>
        <v>0</v>
      </c>
      <c r="F1542" s="2">
        <f t="shared" si="215"/>
        <v>1.8087319707523742E-2</v>
      </c>
      <c r="G1542" s="2">
        <f t="shared" si="215"/>
        <v>1.7323420121914779E-2</v>
      </c>
      <c r="H1542" s="2">
        <f t="shared" si="211"/>
        <v>1.0440963493486255</v>
      </c>
      <c r="I1542" s="2">
        <f t="shared" si="212"/>
        <v>51.078626977702811</v>
      </c>
    </row>
    <row r="1543" spans="1:9" ht="13.5" x14ac:dyDescent="0.25">
      <c r="A1543" s="3">
        <v>44258</v>
      </c>
      <c r="B1543" s="2">
        <v>5.6070000000000002</v>
      </c>
      <c r="C1543" s="2">
        <f t="shared" si="216"/>
        <v>0</v>
      </c>
      <c r="D1543" s="2">
        <f t="shared" si="217"/>
        <v>0</v>
      </c>
      <c r="E1543" s="2">
        <f t="shared" si="218"/>
        <v>0</v>
      </c>
      <c r="F1543" s="2">
        <f t="shared" si="215"/>
        <v>1.6795368299843474E-2</v>
      </c>
      <c r="G1543" s="2">
        <f t="shared" si="215"/>
        <v>1.6086032970349436E-2</v>
      </c>
      <c r="H1543" s="2">
        <f t="shared" si="211"/>
        <v>1.0440963493486255</v>
      </c>
      <c r="I1543" s="2">
        <f t="shared" si="212"/>
        <v>51.078626977702811</v>
      </c>
    </row>
    <row r="1544" spans="1:9" ht="13.5" x14ac:dyDescent="0.25">
      <c r="A1544" s="3">
        <v>44259</v>
      </c>
      <c r="B1544" s="2">
        <v>5.6070000000000002</v>
      </c>
      <c r="C1544" s="2">
        <f t="shared" si="216"/>
        <v>0</v>
      </c>
      <c r="D1544" s="2">
        <f t="shared" si="217"/>
        <v>0</v>
      </c>
      <c r="E1544" s="2">
        <f t="shared" si="218"/>
        <v>0</v>
      </c>
      <c r="F1544" s="2">
        <f t="shared" si="215"/>
        <v>1.5595699135568939E-2</v>
      </c>
      <c r="G1544" s="2">
        <f t="shared" si="215"/>
        <v>1.4937030615324476E-2</v>
      </c>
      <c r="H1544" s="2">
        <f t="shared" si="211"/>
        <v>1.0440963493486255</v>
      </c>
      <c r="I1544" s="2">
        <f t="shared" si="212"/>
        <v>51.078626977702811</v>
      </c>
    </row>
    <row r="1545" spans="1:9" ht="13.5" x14ac:dyDescent="0.25">
      <c r="A1545" s="3">
        <v>44260</v>
      </c>
      <c r="B1545" s="2">
        <v>5.6070000000000002</v>
      </c>
      <c r="C1545" s="2">
        <f t="shared" si="216"/>
        <v>0</v>
      </c>
      <c r="D1545" s="2">
        <f t="shared" si="217"/>
        <v>0</v>
      </c>
      <c r="E1545" s="2">
        <f t="shared" si="218"/>
        <v>0</v>
      </c>
      <c r="F1545" s="2">
        <f t="shared" si="215"/>
        <v>1.4481720625885444E-2</v>
      </c>
      <c r="G1545" s="2">
        <f t="shared" si="215"/>
        <v>1.3870099857087013E-2</v>
      </c>
      <c r="H1545" s="2">
        <f t="shared" si="211"/>
        <v>1.0440963493486257</v>
      </c>
      <c r="I1545" s="2">
        <f t="shared" si="212"/>
        <v>51.078626977702825</v>
      </c>
    </row>
    <row r="1546" spans="1:9" ht="13.5" x14ac:dyDescent="0.25">
      <c r="A1546" s="3">
        <v>44263</v>
      </c>
      <c r="B1546" s="2">
        <v>5.5119999999999996</v>
      </c>
      <c r="C1546" s="2">
        <f t="shared" si="216"/>
        <v>-9.5000000000000639E-2</v>
      </c>
      <c r="D1546" s="2">
        <f t="shared" si="217"/>
        <v>0</v>
      </c>
      <c r="E1546" s="2">
        <f t="shared" si="218"/>
        <v>9.5000000000000639E-2</v>
      </c>
      <c r="F1546" s="2">
        <f t="shared" si="215"/>
        <v>1.3447312009750769E-2</v>
      </c>
      <c r="G1546" s="2">
        <f t="shared" si="215"/>
        <v>1.9665092724437987E-2</v>
      </c>
      <c r="H1546" s="2">
        <f t="shared" si="211"/>
        <v>0.68381635409426134</v>
      </c>
      <c r="I1546" s="2">
        <f t="shared" si="212"/>
        <v>40.611100636452228</v>
      </c>
    </row>
    <row r="1547" spans="1:9" ht="13.5" x14ac:dyDescent="0.25">
      <c r="A1547" s="3">
        <v>44264</v>
      </c>
      <c r="B1547" s="2">
        <v>5.5437000000000003</v>
      </c>
      <c r="C1547" s="2">
        <f t="shared" si="216"/>
        <v>3.1700000000000728E-2</v>
      </c>
      <c r="D1547" s="2">
        <f t="shared" si="217"/>
        <v>3.1700000000000728E-2</v>
      </c>
      <c r="E1547" s="2">
        <f t="shared" si="218"/>
        <v>0</v>
      </c>
      <c r="F1547" s="2">
        <f t="shared" si="215"/>
        <v>1.4751075437625766E-2</v>
      </c>
      <c r="G1547" s="2">
        <f t="shared" si="215"/>
        <v>1.8260443244120989E-2</v>
      </c>
      <c r="H1547" s="2">
        <f t="shared" si="211"/>
        <v>0.80781584764515091</v>
      </c>
      <c r="I1547" s="2">
        <f t="shared" si="212"/>
        <v>44.684631385293287</v>
      </c>
    </row>
    <row r="1548" spans="1:9" ht="13.5" x14ac:dyDescent="0.25">
      <c r="A1548" s="3">
        <v>44265</v>
      </c>
      <c r="B1548" s="2">
        <v>5.6070000000000002</v>
      </c>
      <c r="C1548" s="2">
        <f t="shared" si="216"/>
        <v>6.3299999999999912E-2</v>
      </c>
      <c r="D1548" s="2">
        <f t="shared" si="217"/>
        <v>6.3299999999999912E-2</v>
      </c>
      <c r="E1548" s="2">
        <f t="shared" si="218"/>
        <v>0</v>
      </c>
      <c r="F1548" s="2">
        <f t="shared" si="215"/>
        <v>1.8218855763509633E-2</v>
      </c>
      <c r="G1548" s="2">
        <f t="shared" si="215"/>
        <v>1.6956125869540917E-2</v>
      </c>
      <c r="H1548" s="2">
        <f t="shared" si="211"/>
        <v>1.0744704246526628</v>
      </c>
      <c r="I1548" s="2">
        <f t="shared" si="212"/>
        <v>51.794926159651851</v>
      </c>
    </row>
    <row r="1549" spans="1:9" ht="13.5" x14ac:dyDescent="0.25">
      <c r="A1549" s="3">
        <v>44266</v>
      </c>
      <c r="B1549" s="2">
        <v>5.6070000000000002</v>
      </c>
      <c r="C1549" s="2">
        <f t="shared" si="216"/>
        <v>0</v>
      </c>
      <c r="D1549" s="2">
        <f t="shared" si="217"/>
        <v>0</v>
      </c>
      <c r="E1549" s="2">
        <f t="shared" si="218"/>
        <v>0</v>
      </c>
      <c r="F1549" s="2">
        <f t="shared" ref="F1549:G1564" si="219">((F1548*13)+D1549)/14</f>
        <v>1.6917508923258946E-2</v>
      </c>
      <c r="G1549" s="2">
        <f t="shared" si="219"/>
        <v>1.5744974021716564E-2</v>
      </c>
      <c r="H1549" s="2">
        <f t="shared" si="211"/>
        <v>1.0744704246526631</v>
      </c>
      <c r="I1549" s="2">
        <f t="shared" si="212"/>
        <v>51.794926159651851</v>
      </c>
    </row>
    <row r="1550" spans="1:9" ht="13.5" x14ac:dyDescent="0.25">
      <c r="A1550" s="3">
        <v>44267</v>
      </c>
      <c r="B1550" s="2">
        <v>5.6387</v>
      </c>
      <c r="C1550" s="2">
        <f t="shared" si="216"/>
        <v>3.1699999999999839E-2</v>
      </c>
      <c r="D1550" s="2">
        <f t="shared" si="217"/>
        <v>3.1699999999999839E-2</v>
      </c>
      <c r="E1550" s="2">
        <f t="shared" si="218"/>
        <v>0</v>
      </c>
      <c r="F1550" s="2">
        <f t="shared" si="219"/>
        <v>1.7973401143026153E-2</v>
      </c>
      <c r="G1550" s="2">
        <f t="shared" si="219"/>
        <v>1.4620333020165381E-2</v>
      </c>
      <c r="H1550" s="2">
        <f t="shared" si="211"/>
        <v>1.229342800758094</v>
      </c>
      <c r="I1550" s="2">
        <f t="shared" si="212"/>
        <v>55.143731163285103</v>
      </c>
    </row>
    <row r="1551" spans="1:9" ht="13.5" x14ac:dyDescent="0.25">
      <c r="A1551" s="3">
        <v>44270</v>
      </c>
      <c r="B1551" s="2">
        <v>5.5880000000000001</v>
      </c>
      <c r="C1551" s="2">
        <f t="shared" si="216"/>
        <v>-5.0699999999999967E-2</v>
      </c>
      <c r="D1551" s="2">
        <f t="shared" si="217"/>
        <v>0</v>
      </c>
      <c r="E1551" s="2">
        <f t="shared" si="218"/>
        <v>5.0699999999999967E-2</v>
      </c>
      <c r="F1551" s="2">
        <f t="shared" si="219"/>
        <v>1.6689586775667141E-2</v>
      </c>
      <c r="G1551" s="2">
        <f t="shared" si="219"/>
        <v>1.7197452090153564E-2</v>
      </c>
      <c r="H1551" s="2">
        <f t="shared" si="211"/>
        <v>0.97046857221499683</v>
      </c>
      <c r="I1551" s="2">
        <f t="shared" si="212"/>
        <v>49.250649611939586</v>
      </c>
    </row>
    <row r="1552" spans="1:9" ht="13.5" x14ac:dyDescent="0.25">
      <c r="A1552" s="3">
        <v>44271</v>
      </c>
      <c r="B1552" s="2">
        <v>5.6894</v>
      </c>
      <c r="C1552" s="2">
        <f t="shared" si="216"/>
        <v>0.10139999999999993</v>
      </c>
      <c r="D1552" s="2">
        <f t="shared" si="217"/>
        <v>0.10139999999999993</v>
      </c>
      <c r="E1552" s="2">
        <f t="shared" si="218"/>
        <v>0</v>
      </c>
      <c r="F1552" s="2">
        <f t="shared" si="219"/>
        <v>2.27403305774052E-2</v>
      </c>
      <c r="G1552" s="2">
        <f t="shared" si="219"/>
        <v>1.5969062655142596E-2</v>
      </c>
      <c r="H1552" s="2">
        <f t="shared" si="211"/>
        <v>1.4240241314403022</v>
      </c>
      <c r="I1552" s="2">
        <f t="shared" si="212"/>
        <v>58.746285277043768</v>
      </c>
    </row>
    <row r="1553" spans="1:9" ht="13.5" x14ac:dyDescent="0.25">
      <c r="A1553" s="3">
        <v>44272</v>
      </c>
      <c r="B1553" s="2">
        <v>5.6894</v>
      </c>
      <c r="C1553" s="2">
        <f t="shared" si="216"/>
        <v>0</v>
      </c>
      <c r="D1553" s="2">
        <f t="shared" si="217"/>
        <v>0</v>
      </c>
      <c r="E1553" s="2">
        <f t="shared" si="218"/>
        <v>0</v>
      </c>
      <c r="F1553" s="2">
        <f t="shared" si="219"/>
        <v>2.1116021250447686E-2</v>
      </c>
      <c r="G1553" s="2">
        <f t="shared" si="219"/>
        <v>1.482841532263241E-2</v>
      </c>
      <c r="H1553" s="2">
        <f t="shared" ref="H1553:H1616" si="220">F1553/G1553</f>
        <v>1.4240241314403022</v>
      </c>
      <c r="I1553" s="2">
        <f t="shared" ref="I1553:I1616" si="221">IF(G1553=0,100,100-(100/(1+H1553)))</f>
        <v>58.746285277043768</v>
      </c>
    </row>
    <row r="1554" spans="1:9" ht="13.5" x14ac:dyDescent="0.25">
      <c r="A1554" s="3">
        <v>44273</v>
      </c>
      <c r="B1554" s="2">
        <v>5.6894</v>
      </c>
      <c r="C1554" s="2">
        <f t="shared" si="216"/>
        <v>0</v>
      </c>
      <c r="D1554" s="2">
        <f t="shared" si="217"/>
        <v>0</v>
      </c>
      <c r="E1554" s="2">
        <f t="shared" si="218"/>
        <v>0</v>
      </c>
      <c r="F1554" s="2">
        <f t="shared" si="219"/>
        <v>1.960773401827285E-2</v>
      </c>
      <c r="G1554" s="2">
        <f t="shared" si="219"/>
        <v>1.3769242799587236E-2</v>
      </c>
      <c r="H1554" s="2">
        <f t="shared" si="220"/>
        <v>1.4240241314403024</v>
      </c>
      <c r="I1554" s="2">
        <f t="shared" si="221"/>
        <v>58.746285277043768</v>
      </c>
    </row>
    <row r="1555" spans="1:9" ht="13.5" x14ac:dyDescent="0.25">
      <c r="A1555" s="3">
        <v>44274</v>
      </c>
      <c r="B1555" s="2">
        <v>5.6260000000000003</v>
      </c>
      <c r="C1555" s="2">
        <f t="shared" si="216"/>
        <v>-6.3399999999999679E-2</v>
      </c>
      <c r="D1555" s="2">
        <f t="shared" si="217"/>
        <v>0</v>
      </c>
      <c r="E1555" s="2">
        <f t="shared" si="218"/>
        <v>6.3399999999999679E-2</v>
      </c>
      <c r="F1555" s="2">
        <f t="shared" si="219"/>
        <v>1.8207181588396217E-2</v>
      </c>
      <c r="G1555" s="2">
        <f t="shared" si="219"/>
        <v>1.7314296885330982E-2</v>
      </c>
      <c r="H1555" s="2">
        <f t="shared" si="220"/>
        <v>1.0515692152548051</v>
      </c>
      <c r="I1555" s="2">
        <f t="shared" si="221"/>
        <v>51.25682367602694</v>
      </c>
    </row>
    <row r="1556" spans="1:9" ht="13.5" x14ac:dyDescent="0.25">
      <c r="A1556" s="3">
        <v>44277</v>
      </c>
      <c r="B1556" s="2">
        <v>5.6639999999999997</v>
      </c>
      <c r="C1556" s="2">
        <f t="shared" si="216"/>
        <v>3.7999999999999368E-2</v>
      </c>
      <c r="D1556" s="2">
        <f t="shared" si="217"/>
        <v>3.7999999999999368E-2</v>
      </c>
      <c r="E1556" s="2">
        <f t="shared" si="218"/>
        <v>0</v>
      </c>
      <c r="F1556" s="2">
        <f t="shared" si="219"/>
        <v>1.9620954332082156E-2</v>
      </c>
      <c r="G1556" s="2">
        <f t="shared" si="219"/>
        <v>1.6077561393521626E-2</v>
      </c>
      <c r="H1556" s="2">
        <f t="shared" si="220"/>
        <v>1.2203936810957117</v>
      </c>
      <c r="I1556" s="2">
        <f t="shared" si="221"/>
        <v>54.962941548882284</v>
      </c>
    </row>
    <row r="1557" spans="1:9" ht="13.5" x14ac:dyDescent="0.25">
      <c r="A1557" s="3">
        <v>44278</v>
      </c>
      <c r="B1557" s="2">
        <v>5.6577000000000002</v>
      </c>
      <c r="C1557" s="2">
        <f t="shared" si="216"/>
        <v>-6.2999999999995282E-3</v>
      </c>
      <c r="D1557" s="2">
        <f t="shared" si="217"/>
        <v>0</v>
      </c>
      <c r="E1557" s="2">
        <f t="shared" si="218"/>
        <v>6.2999999999995282E-3</v>
      </c>
      <c r="F1557" s="2">
        <f t="shared" si="219"/>
        <v>1.8219457594076286E-2</v>
      </c>
      <c r="G1557" s="2">
        <f t="shared" si="219"/>
        <v>1.5379164151127191E-2</v>
      </c>
      <c r="H1557" s="2">
        <f t="shared" si="220"/>
        <v>1.1846845130878534</v>
      </c>
      <c r="I1557" s="2">
        <f t="shared" si="221"/>
        <v>54.226800528439199</v>
      </c>
    </row>
    <row r="1558" spans="1:9" ht="13.5" x14ac:dyDescent="0.25">
      <c r="A1558" s="3">
        <v>44279</v>
      </c>
      <c r="B1558" s="2">
        <v>5.702</v>
      </c>
      <c r="C1558" s="2">
        <f t="shared" si="216"/>
        <v>4.4299999999999784E-2</v>
      </c>
      <c r="D1558" s="2">
        <f t="shared" si="217"/>
        <v>4.4299999999999784E-2</v>
      </c>
      <c r="E1558" s="2">
        <f t="shared" si="218"/>
        <v>0</v>
      </c>
      <c r="F1558" s="2">
        <f t="shared" si="219"/>
        <v>2.0082353480213679E-2</v>
      </c>
      <c r="G1558" s="2">
        <f t="shared" si="219"/>
        <v>1.4280652426046677E-2</v>
      </c>
      <c r="H1558" s="2">
        <f t="shared" si="220"/>
        <v>1.406263025041153</v>
      </c>
      <c r="I1558" s="2">
        <f t="shared" si="221"/>
        <v>58.441783396355952</v>
      </c>
    </row>
    <row r="1559" spans="1:9" ht="13.5" x14ac:dyDescent="0.25">
      <c r="A1559" s="3">
        <v>44280</v>
      </c>
      <c r="B1559" s="2">
        <v>5.7526999999999999</v>
      </c>
      <c r="C1559" s="2">
        <f t="shared" si="216"/>
        <v>5.0699999999999967E-2</v>
      </c>
      <c r="D1559" s="2">
        <f t="shared" si="217"/>
        <v>5.0699999999999967E-2</v>
      </c>
      <c r="E1559" s="2">
        <f t="shared" si="218"/>
        <v>0</v>
      </c>
      <c r="F1559" s="2">
        <f t="shared" si="219"/>
        <v>2.2269328231626983E-2</v>
      </c>
      <c r="G1559" s="2">
        <f t="shared" si="219"/>
        <v>1.32606058241862E-2</v>
      </c>
      <c r="H1559" s="2">
        <f t="shared" si="220"/>
        <v>1.6793597914666651</v>
      </c>
      <c r="I1559" s="2">
        <f t="shared" si="221"/>
        <v>62.677651460440629</v>
      </c>
    </row>
    <row r="1560" spans="1:9" ht="13.5" x14ac:dyDescent="0.25">
      <c r="A1560" s="3">
        <v>44281</v>
      </c>
      <c r="B1560" s="2">
        <v>5.7401</v>
      </c>
      <c r="C1560" s="2">
        <f t="shared" si="216"/>
        <v>-1.2599999999999945E-2</v>
      </c>
      <c r="D1560" s="2">
        <f t="shared" si="217"/>
        <v>0</v>
      </c>
      <c r="E1560" s="2">
        <f t="shared" si="218"/>
        <v>1.2599999999999945E-2</v>
      </c>
      <c r="F1560" s="2">
        <f t="shared" si="219"/>
        <v>2.067866192936791E-2</v>
      </c>
      <c r="G1560" s="2">
        <f t="shared" si="219"/>
        <v>1.3213419693887183E-2</v>
      </c>
      <c r="H1560" s="2">
        <f t="shared" si="220"/>
        <v>1.5649742767903083</v>
      </c>
      <c r="I1560" s="2">
        <f t="shared" si="221"/>
        <v>61.013254243962464</v>
      </c>
    </row>
    <row r="1561" spans="1:9" ht="13.5" x14ac:dyDescent="0.25">
      <c r="A1561" s="3">
        <v>44284</v>
      </c>
      <c r="B1561" s="2">
        <v>5.702</v>
      </c>
      <c r="C1561" s="2">
        <f t="shared" si="216"/>
        <v>-3.8100000000000023E-2</v>
      </c>
      <c r="D1561" s="2">
        <f t="shared" si="217"/>
        <v>0</v>
      </c>
      <c r="E1561" s="2">
        <f t="shared" si="218"/>
        <v>3.8100000000000023E-2</v>
      </c>
      <c r="F1561" s="2">
        <f t="shared" si="219"/>
        <v>1.9201614648698774E-2</v>
      </c>
      <c r="G1561" s="2">
        <f t="shared" si="219"/>
        <v>1.4991032572895243E-2</v>
      </c>
      <c r="H1561" s="2">
        <f t="shared" si="220"/>
        <v>1.2808733858277739</v>
      </c>
      <c r="I1561" s="2">
        <f t="shared" si="221"/>
        <v>56.157145494637781</v>
      </c>
    </row>
    <row r="1562" spans="1:9" ht="13.5" x14ac:dyDescent="0.25">
      <c r="A1562" s="3">
        <v>44285</v>
      </c>
      <c r="B1562" s="2">
        <v>5.7591000000000001</v>
      </c>
      <c r="C1562" s="2">
        <f t="shared" si="216"/>
        <v>5.7100000000000151E-2</v>
      </c>
      <c r="D1562" s="2">
        <f t="shared" si="217"/>
        <v>5.7100000000000151E-2</v>
      </c>
      <c r="E1562" s="2">
        <f t="shared" si="218"/>
        <v>0</v>
      </c>
      <c r="F1562" s="2">
        <f t="shared" si="219"/>
        <v>2.190864217379173E-2</v>
      </c>
      <c r="G1562" s="2">
        <f t="shared" si="219"/>
        <v>1.3920244531974154E-2</v>
      </c>
      <c r="H1562" s="2">
        <f t="shared" si="220"/>
        <v>1.5738690598048475</v>
      </c>
      <c r="I1562" s="2">
        <f t="shared" si="221"/>
        <v>61.147984735640719</v>
      </c>
    </row>
    <row r="1563" spans="1:9" ht="13.5" x14ac:dyDescent="0.25">
      <c r="A1563" s="3">
        <v>44286</v>
      </c>
      <c r="B1563" s="2">
        <v>5.702</v>
      </c>
      <c r="C1563" s="2">
        <f t="shared" si="216"/>
        <v>-5.7100000000000151E-2</v>
      </c>
      <c r="D1563" s="2">
        <f t="shared" si="217"/>
        <v>0</v>
      </c>
      <c r="E1563" s="2">
        <f t="shared" si="218"/>
        <v>5.7100000000000151E-2</v>
      </c>
      <c r="F1563" s="2">
        <f t="shared" si="219"/>
        <v>2.0343739161378032E-2</v>
      </c>
      <c r="G1563" s="2">
        <f t="shared" si="219"/>
        <v>1.7004512779690294E-2</v>
      </c>
      <c r="H1563" s="2">
        <f t="shared" si="220"/>
        <v>1.1963729525773896</v>
      </c>
      <c r="I1563" s="2">
        <f t="shared" si="221"/>
        <v>54.470391796323817</v>
      </c>
    </row>
    <row r="1564" spans="1:9" ht="13.5" x14ac:dyDescent="0.25">
      <c r="A1564" s="3">
        <v>44287</v>
      </c>
      <c r="B1564" s="2">
        <v>5.702</v>
      </c>
      <c r="C1564" s="2">
        <f t="shared" si="216"/>
        <v>0</v>
      </c>
      <c r="D1564" s="2">
        <f t="shared" si="217"/>
        <v>0</v>
      </c>
      <c r="E1564" s="2">
        <f t="shared" si="218"/>
        <v>0</v>
      </c>
      <c r="F1564" s="2">
        <f t="shared" si="219"/>
        <v>1.8890614935565316E-2</v>
      </c>
      <c r="G1564" s="2">
        <f t="shared" si="219"/>
        <v>1.5789904723998129E-2</v>
      </c>
      <c r="H1564" s="2">
        <f t="shared" si="220"/>
        <v>1.1963729525773898</v>
      </c>
      <c r="I1564" s="2">
        <f t="shared" si="221"/>
        <v>54.470391796323817</v>
      </c>
    </row>
    <row r="1565" spans="1:9" ht="13.5" x14ac:dyDescent="0.25">
      <c r="A1565" s="3">
        <v>44288</v>
      </c>
      <c r="B1565" s="2">
        <v>5.702</v>
      </c>
      <c r="C1565" s="2">
        <f t="shared" si="216"/>
        <v>0</v>
      </c>
      <c r="D1565" s="2">
        <f t="shared" si="217"/>
        <v>0</v>
      </c>
      <c r="E1565" s="2">
        <f t="shared" si="218"/>
        <v>0</v>
      </c>
      <c r="F1565" s="2">
        <f t="shared" ref="F1565:G1580" si="222">((F1564*13)+D1565)/14</f>
        <v>1.7541285297310649E-2</v>
      </c>
      <c r="G1565" s="2">
        <f t="shared" si="222"/>
        <v>1.466205438656969E-2</v>
      </c>
      <c r="H1565" s="2">
        <f t="shared" si="220"/>
        <v>1.1963729525773896</v>
      </c>
      <c r="I1565" s="2">
        <f t="shared" si="221"/>
        <v>54.470391796323817</v>
      </c>
    </row>
    <row r="1566" spans="1:9" ht="13.5" x14ac:dyDescent="0.25">
      <c r="A1566" s="3">
        <v>44291</v>
      </c>
      <c r="B1566" s="2">
        <v>5.702</v>
      </c>
      <c r="C1566" s="2">
        <f t="shared" si="216"/>
        <v>0</v>
      </c>
      <c r="D1566" s="2">
        <f t="shared" si="217"/>
        <v>0</v>
      </c>
      <c r="E1566" s="2">
        <f t="shared" si="218"/>
        <v>0</v>
      </c>
      <c r="F1566" s="2">
        <f t="shared" si="222"/>
        <v>1.6288336347502746E-2</v>
      </c>
      <c r="G1566" s="2">
        <f t="shared" si="222"/>
        <v>1.3614764787528998E-2</v>
      </c>
      <c r="H1566" s="2">
        <f t="shared" si="220"/>
        <v>1.1963729525773896</v>
      </c>
      <c r="I1566" s="2">
        <f t="shared" si="221"/>
        <v>54.470391796323817</v>
      </c>
    </row>
    <row r="1567" spans="1:9" ht="13.5" x14ac:dyDescent="0.25">
      <c r="A1567" s="3">
        <v>44292</v>
      </c>
      <c r="B1567" s="2">
        <v>5.702</v>
      </c>
      <c r="C1567" s="2">
        <f t="shared" si="216"/>
        <v>0</v>
      </c>
      <c r="D1567" s="2">
        <f t="shared" si="217"/>
        <v>0</v>
      </c>
      <c r="E1567" s="2">
        <f t="shared" si="218"/>
        <v>0</v>
      </c>
      <c r="F1567" s="2">
        <f t="shared" si="222"/>
        <v>1.512488375125255E-2</v>
      </c>
      <c r="G1567" s="2">
        <f t="shared" si="222"/>
        <v>1.2642281588419785E-2</v>
      </c>
      <c r="H1567" s="2">
        <f t="shared" si="220"/>
        <v>1.1963729525773896</v>
      </c>
      <c r="I1567" s="2">
        <f t="shared" si="221"/>
        <v>54.470391796323817</v>
      </c>
    </row>
    <row r="1568" spans="1:9" ht="13.5" x14ac:dyDescent="0.25">
      <c r="A1568" s="3">
        <v>44293</v>
      </c>
      <c r="B1568" s="2">
        <v>5.5753000000000004</v>
      </c>
      <c r="C1568" s="2">
        <f t="shared" si="216"/>
        <v>-0.12669999999999959</v>
      </c>
      <c r="D1568" s="2">
        <f t="shared" si="217"/>
        <v>0</v>
      </c>
      <c r="E1568" s="2">
        <f t="shared" si="218"/>
        <v>0.12669999999999959</v>
      </c>
      <c r="F1568" s="2">
        <f t="shared" si="222"/>
        <v>1.4044534911877368E-2</v>
      </c>
      <c r="G1568" s="2">
        <f t="shared" si="222"/>
        <v>2.0789261474961202E-2</v>
      </c>
      <c r="H1568" s="2">
        <f t="shared" si="220"/>
        <v>0.67556680302437622</v>
      </c>
      <c r="I1568" s="2">
        <f t="shared" si="221"/>
        <v>40.318703008736321</v>
      </c>
    </row>
    <row r="1569" spans="1:9" ht="13.5" x14ac:dyDescent="0.25">
      <c r="A1569" s="3">
        <v>44294</v>
      </c>
      <c r="B1569" s="2">
        <v>5.5753000000000004</v>
      </c>
      <c r="C1569" s="2">
        <f t="shared" si="216"/>
        <v>0</v>
      </c>
      <c r="D1569" s="2">
        <f t="shared" si="217"/>
        <v>0</v>
      </c>
      <c r="E1569" s="2">
        <f t="shared" si="218"/>
        <v>0</v>
      </c>
      <c r="F1569" s="2">
        <f t="shared" si="222"/>
        <v>1.304135384674327E-2</v>
      </c>
      <c r="G1569" s="2">
        <f t="shared" si="222"/>
        <v>1.9304314226749688E-2</v>
      </c>
      <c r="H1569" s="2">
        <f t="shared" si="220"/>
        <v>0.67556680302437622</v>
      </c>
      <c r="I1569" s="2">
        <f t="shared" si="221"/>
        <v>40.318703008736321</v>
      </c>
    </row>
    <row r="1570" spans="1:9" ht="13.5" x14ac:dyDescent="0.25">
      <c r="A1570" s="3">
        <v>44298</v>
      </c>
      <c r="B1570" s="2">
        <v>5.6957000000000004</v>
      </c>
      <c r="C1570" s="2">
        <f t="shared" si="216"/>
        <v>0.12040000000000006</v>
      </c>
      <c r="D1570" s="2">
        <f t="shared" si="217"/>
        <v>0.12040000000000006</v>
      </c>
      <c r="E1570" s="2">
        <f t="shared" si="218"/>
        <v>0</v>
      </c>
      <c r="F1570" s="2">
        <f t="shared" si="222"/>
        <v>2.0709828571975897E-2</v>
      </c>
      <c r="G1570" s="2">
        <f t="shared" si="222"/>
        <v>1.7925434639124712E-2</v>
      </c>
      <c r="H1570" s="2">
        <f t="shared" si="220"/>
        <v>1.1553320178230917</v>
      </c>
      <c r="I1570" s="2">
        <f t="shared" si="221"/>
        <v>53.603435956469923</v>
      </c>
    </row>
    <row r="1571" spans="1:9" ht="13.5" x14ac:dyDescent="0.25">
      <c r="A1571" s="3">
        <v>44299</v>
      </c>
      <c r="B1571" s="2">
        <v>5.6639999999999997</v>
      </c>
      <c r="C1571" s="2">
        <f t="shared" si="216"/>
        <v>-3.1700000000000728E-2</v>
      </c>
      <c r="D1571" s="2">
        <f t="shared" si="217"/>
        <v>0</v>
      </c>
      <c r="E1571" s="2">
        <f t="shared" si="218"/>
        <v>3.1700000000000728E-2</v>
      </c>
      <c r="F1571" s="2">
        <f t="shared" si="222"/>
        <v>1.9230555102549046E-2</v>
      </c>
      <c r="G1571" s="2">
        <f t="shared" si="222"/>
        <v>1.8909332164901569E-2</v>
      </c>
      <c r="H1571" s="2">
        <f t="shared" si="220"/>
        <v>1.0169875347709907</v>
      </c>
      <c r="I1571" s="2">
        <f t="shared" si="221"/>
        <v>50.421111545761718</v>
      </c>
    </row>
    <row r="1572" spans="1:9" ht="13.5" x14ac:dyDescent="0.25">
      <c r="A1572" s="3">
        <v>44300</v>
      </c>
      <c r="B1572" s="2">
        <v>5.6513999999999998</v>
      </c>
      <c r="C1572" s="2">
        <f t="shared" si="216"/>
        <v>-1.2599999999999945E-2</v>
      </c>
      <c r="D1572" s="2">
        <f t="shared" si="217"/>
        <v>0</v>
      </c>
      <c r="E1572" s="2">
        <f t="shared" si="218"/>
        <v>1.2599999999999945E-2</v>
      </c>
      <c r="F1572" s="2">
        <f t="shared" si="222"/>
        <v>1.7856944023795542E-2</v>
      </c>
      <c r="G1572" s="2">
        <f t="shared" si="222"/>
        <v>1.8458665581694313E-2</v>
      </c>
      <c r="H1572" s="2">
        <f t="shared" si="220"/>
        <v>0.96740167618099615</v>
      </c>
      <c r="I1572" s="2">
        <f t="shared" si="221"/>
        <v>49.17153867932344</v>
      </c>
    </row>
    <row r="1573" spans="1:9" ht="13.5" x14ac:dyDescent="0.25">
      <c r="A1573" s="3">
        <v>44301</v>
      </c>
      <c r="B1573" s="2">
        <v>5.6387</v>
      </c>
      <c r="C1573" s="2">
        <f t="shared" si="216"/>
        <v>-1.2699999999999712E-2</v>
      </c>
      <c r="D1573" s="2">
        <f t="shared" si="217"/>
        <v>0</v>
      </c>
      <c r="E1573" s="2">
        <f t="shared" si="218"/>
        <v>1.2699999999999712E-2</v>
      </c>
      <c r="F1573" s="2">
        <f t="shared" si="222"/>
        <v>1.6581448022095858E-2</v>
      </c>
      <c r="G1573" s="2">
        <f t="shared" si="222"/>
        <v>1.8047332325858985E-2</v>
      </c>
      <c r="H1573" s="2">
        <f t="shared" si="220"/>
        <v>0.91877556874914168</v>
      </c>
      <c r="I1573" s="2">
        <f t="shared" si="221"/>
        <v>47.883430647811281</v>
      </c>
    </row>
    <row r="1574" spans="1:9" ht="13.5" x14ac:dyDescent="0.25">
      <c r="A1574" s="3">
        <v>44302</v>
      </c>
      <c r="B1574" s="2">
        <v>5.6449999999999996</v>
      </c>
      <c r="C1574" s="2">
        <f t="shared" si="216"/>
        <v>6.2999999999995282E-3</v>
      </c>
      <c r="D1574" s="2">
        <f t="shared" si="217"/>
        <v>6.2999999999995282E-3</v>
      </c>
      <c r="E1574" s="2">
        <f t="shared" si="218"/>
        <v>0</v>
      </c>
      <c r="F1574" s="2">
        <f t="shared" si="222"/>
        <v>1.5847058877660407E-2</v>
      </c>
      <c r="G1574" s="2">
        <f t="shared" si="222"/>
        <v>1.67582371597262E-2</v>
      </c>
      <c r="H1574" s="2">
        <f t="shared" si="220"/>
        <v>0.94562803513393645</v>
      </c>
      <c r="I1574" s="2">
        <f t="shared" si="221"/>
        <v>48.602714293682538</v>
      </c>
    </row>
    <row r="1575" spans="1:9" ht="13.5" x14ac:dyDescent="0.25">
      <c r="A1575" s="3">
        <v>44305</v>
      </c>
      <c r="B1575" s="2">
        <v>5.6387</v>
      </c>
      <c r="C1575" s="2">
        <f t="shared" si="216"/>
        <v>-6.2999999999995282E-3</v>
      </c>
      <c r="D1575" s="2">
        <f t="shared" si="217"/>
        <v>0</v>
      </c>
      <c r="E1575" s="2">
        <f t="shared" si="218"/>
        <v>6.2999999999995282E-3</v>
      </c>
      <c r="F1575" s="2">
        <f t="shared" si="222"/>
        <v>1.4715126100684664E-2</v>
      </c>
      <c r="G1575" s="2">
        <f t="shared" si="222"/>
        <v>1.6011220219745721E-2</v>
      </c>
      <c r="H1575" s="2">
        <f t="shared" si="220"/>
        <v>0.91905088423787595</v>
      </c>
      <c r="I1575" s="2">
        <f t="shared" si="221"/>
        <v>47.8909075203008</v>
      </c>
    </row>
    <row r="1576" spans="1:9" ht="13.5" x14ac:dyDescent="0.25">
      <c r="A1576" s="3">
        <v>44306</v>
      </c>
      <c r="B1576" s="2">
        <v>5.6387</v>
      </c>
      <c r="C1576" s="2">
        <f t="shared" si="216"/>
        <v>0</v>
      </c>
      <c r="D1576" s="2">
        <f t="shared" si="217"/>
        <v>0</v>
      </c>
      <c r="E1576" s="2">
        <f t="shared" si="218"/>
        <v>0</v>
      </c>
      <c r="F1576" s="2">
        <f t="shared" si="222"/>
        <v>1.3664045664921473E-2</v>
      </c>
      <c r="G1576" s="2">
        <f t="shared" si="222"/>
        <v>1.4867561632621026E-2</v>
      </c>
      <c r="H1576" s="2">
        <f t="shared" si="220"/>
        <v>0.91905088423787595</v>
      </c>
      <c r="I1576" s="2">
        <f t="shared" si="221"/>
        <v>47.8909075203008</v>
      </c>
    </row>
    <row r="1577" spans="1:9" ht="13.5" x14ac:dyDescent="0.25">
      <c r="A1577" s="3">
        <v>44307</v>
      </c>
      <c r="B1577" s="2">
        <v>5.6957000000000004</v>
      </c>
      <c r="C1577" s="2">
        <f t="shared" si="216"/>
        <v>5.7000000000000384E-2</v>
      </c>
      <c r="D1577" s="2">
        <f t="shared" si="217"/>
        <v>5.7000000000000384E-2</v>
      </c>
      <c r="E1577" s="2">
        <f t="shared" si="218"/>
        <v>0</v>
      </c>
      <c r="F1577" s="2">
        <f t="shared" si="222"/>
        <v>1.6759470974569968E-2</v>
      </c>
      <c r="G1577" s="2">
        <f t="shared" si="222"/>
        <v>1.3805592944576669E-2</v>
      </c>
      <c r="H1577" s="2">
        <f t="shared" si="220"/>
        <v>1.2139624166706791</v>
      </c>
      <c r="I1577" s="2">
        <f t="shared" si="221"/>
        <v>54.832114923441928</v>
      </c>
    </row>
    <row r="1578" spans="1:9" ht="13.5" x14ac:dyDescent="0.25">
      <c r="A1578" s="3">
        <v>44308</v>
      </c>
      <c r="B1578" s="2">
        <v>5.5119999999999996</v>
      </c>
      <c r="C1578" s="2">
        <f t="shared" si="216"/>
        <v>-0.18370000000000086</v>
      </c>
      <c r="D1578" s="2">
        <f t="shared" si="217"/>
        <v>0</v>
      </c>
      <c r="E1578" s="2">
        <f t="shared" si="218"/>
        <v>0.18370000000000086</v>
      </c>
      <c r="F1578" s="2">
        <f t="shared" si="222"/>
        <v>1.5562365904957827E-2</v>
      </c>
      <c r="G1578" s="2">
        <f t="shared" si="222"/>
        <v>2.5940907734249823E-2</v>
      </c>
      <c r="H1578" s="2">
        <f t="shared" si="220"/>
        <v>0.599916011590096</v>
      </c>
      <c r="I1578" s="2">
        <f t="shared" si="221"/>
        <v>37.496719030510988</v>
      </c>
    </row>
    <row r="1579" spans="1:9" ht="13.5" x14ac:dyDescent="0.25">
      <c r="A1579" s="3">
        <v>44309</v>
      </c>
      <c r="B1579" s="2">
        <v>5.4930000000000003</v>
      </c>
      <c r="C1579" s="2">
        <f t="shared" si="216"/>
        <v>-1.899999999999924E-2</v>
      </c>
      <c r="D1579" s="2">
        <f t="shared" si="217"/>
        <v>0</v>
      </c>
      <c r="E1579" s="2">
        <f t="shared" si="218"/>
        <v>1.899999999999924E-2</v>
      </c>
      <c r="F1579" s="2">
        <f t="shared" si="222"/>
        <v>1.4450768340317983E-2</v>
      </c>
      <c r="G1579" s="2">
        <f t="shared" si="222"/>
        <v>2.5445128610374783E-2</v>
      </c>
      <c r="H1579" s="2">
        <f t="shared" si="220"/>
        <v>0.56791885635924622</v>
      </c>
      <c r="I1579" s="2">
        <f t="shared" si="221"/>
        <v>36.221189257074862</v>
      </c>
    </row>
    <row r="1580" spans="1:9" ht="13.5" x14ac:dyDescent="0.25">
      <c r="A1580" s="3">
        <v>44312</v>
      </c>
      <c r="B1580" s="2">
        <v>5.7401</v>
      </c>
      <c r="C1580" s="2">
        <f t="shared" si="216"/>
        <v>0.24709999999999965</v>
      </c>
      <c r="D1580" s="2">
        <f t="shared" si="217"/>
        <v>0.24709999999999965</v>
      </c>
      <c r="E1580" s="2">
        <f t="shared" si="218"/>
        <v>0</v>
      </c>
      <c r="F1580" s="2">
        <f t="shared" si="222"/>
        <v>3.1068570601723817E-2</v>
      </c>
      <c r="G1580" s="2">
        <f t="shared" si="222"/>
        <v>2.362761942391944E-2</v>
      </c>
      <c r="H1580" s="2">
        <f t="shared" si="220"/>
        <v>1.3149259789698289</v>
      </c>
      <c r="I1580" s="2">
        <f t="shared" si="221"/>
        <v>56.802074490303461</v>
      </c>
    </row>
    <row r="1581" spans="1:9" ht="13.5" x14ac:dyDescent="0.25">
      <c r="A1581" s="3">
        <v>44313</v>
      </c>
      <c r="B1581" s="2">
        <v>5.9111000000000002</v>
      </c>
      <c r="C1581" s="2">
        <f t="shared" si="216"/>
        <v>0.17100000000000026</v>
      </c>
      <c r="D1581" s="2">
        <f t="shared" si="217"/>
        <v>0.17100000000000026</v>
      </c>
      <c r="E1581" s="2">
        <f t="shared" si="218"/>
        <v>0</v>
      </c>
      <c r="F1581" s="2">
        <f t="shared" ref="F1581:G1596" si="223">((F1580*13)+D1581)/14</f>
        <v>4.1063672701600704E-2</v>
      </c>
      <c r="G1581" s="2">
        <f t="shared" si="223"/>
        <v>2.193993232221091E-2</v>
      </c>
      <c r="H1581" s="2">
        <f t="shared" si="220"/>
        <v>1.871640809941326</v>
      </c>
      <c r="I1581" s="2">
        <f t="shared" si="221"/>
        <v>65.176703279250574</v>
      </c>
    </row>
    <row r="1582" spans="1:9" ht="13.5" x14ac:dyDescent="0.25">
      <c r="A1582" s="3">
        <v>44314</v>
      </c>
      <c r="B1582" s="2">
        <v>6.0061999999999998</v>
      </c>
      <c r="C1582" s="2">
        <f t="shared" si="216"/>
        <v>9.5099999999999518E-2</v>
      </c>
      <c r="D1582" s="2">
        <f t="shared" si="217"/>
        <v>9.5099999999999518E-2</v>
      </c>
      <c r="E1582" s="2">
        <f t="shared" si="218"/>
        <v>0</v>
      </c>
      <c r="F1582" s="2">
        <f t="shared" si="223"/>
        <v>4.4923410365772042E-2</v>
      </c>
      <c r="G1582" s="2">
        <f t="shared" si="223"/>
        <v>2.0372794299195845E-2</v>
      </c>
      <c r="H1582" s="2">
        <f t="shared" si="220"/>
        <v>2.2050686668713508</v>
      </c>
      <c r="I1582" s="2">
        <f t="shared" si="221"/>
        <v>68.799420420026237</v>
      </c>
    </row>
    <row r="1583" spans="1:9" ht="13.5" x14ac:dyDescent="0.25">
      <c r="A1583" s="3">
        <v>44315</v>
      </c>
      <c r="B1583" s="2">
        <v>5.9554999999999998</v>
      </c>
      <c r="C1583" s="2">
        <f t="shared" si="216"/>
        <v>-5.0699999999999967E-2</v>
      </c>
      <c r="D1583" s="2">
        <f t="shared" si="217"/>
        <v>0</v>
      </c>
      <c r="E1583" s="2">
        <f t="shared" si="218"/>
        <v>5.0699999999999967E-2</v>
      </c>
      <c r="F1583" s="2">
        <f t="shared" si="223"/>
        <v>4.1714595339645465E-2</v>
      </c>
      <c r="G1583" s="2">
        <f t="shared" si="223"/>
        <v>2.2539023277824709E-2</v>
      </c>
      <c r="H1583" s="2">
        <f t="shared" si="220"/>
        <v>1.8507720953767715</v>
      </c>
      <c r="I1583" s="2">
        <f t="shared" si="221"/>
        <v>64.921783764414343</v>
      </c>
    </row>
    <row r="1584" spans="1:9" ht="13.5" x14ac:dyDescent="0.25">
      <c r="A1584" s="3">
        <v>44316</v>
      </c>
      <c r="B1584" s="2">
        <v>5.9490999999999996</v>
      </c>
      <c r="C1584" s="2">
        <f t="shared" si="216"/>
        <v>-6.4000000000001833E-3</v>
      </c>
      <c r="D1584" s="2">
        <f t="shared" si="217"/>
        <v>0</v>
      </c>
      <c r="E1584" s="2">
        <f t="shared" si="218"/>
        <v>6.4000000000001833E-3</v>
      </c>
      <c r="F1584" s="2">
        <f t="shared" si="223"/>
        <v>3.8734981386813645E-2</v>
      </c>
      <c r="G1584" s="2">
        <f t="shared" si="223"/>
        <v>2.1386235900837242E-2</v>
      </c>
      <c r="H1584" s="2">
        <f t="shared" si="220"/>
        <v>1.8112107977494638</v>
      </c>
      <c r="I1584" s="2">
        <f t="shared" si="221"/>
        <v>64.428138907243891</v>
      </c>
    </row>
    <row r="1585" spans="1:9" ht="13.5" x14ac:dyDescent="0.25">
      <c r="A1585" s="3">
        <v>44319</v>
      </c>
      <c r="B1585" s="2">
        <v>5.9554999999999998</v>
      </c>
      <c r="C1585" s="2">
        <f t="shared" si="216"/>
        <v>6.4000000000001833E-3</v>
      </c>
      <c r="D1585" s="2">
        <f t="shared" si="217"/>
        <v>6.4000000000001833E-3</v>
      </c>
      <c r="E1585" s="2">
        <f t="shared" si="218"/>
        <v>0</v>
      </c>
      <c r="F1585" s="2">
        <f t="shared" si="223"/>
        <v>3.6425339859184114E-2</v>
      </c>
      <c r="G1585" s="2">
        <f t="shared" si="223"/>
        <v>1.9858647622206009E-2</v>
      </c>
      <c r="H1585" s="2">
        <f t="shared" si="220"/>
        <v>1.8342306360506226</v>
      </c>
      <c r="I1585" s="2">
        <f t="shared" si="221"/>
        <v>64.717056287506068</v>
      </c>
    </row>
    <row r="1586" spans="1:9" ht="13.5" x14ac:dyDescent="0.25">
      <c r="A1586" s="3">
        <v>44320</v>
      </c>
      <c r="B1586" s="2">
        <v>5.8921000000000001</v>
      </c>
      <c r="C1586" s="2">
        <f t="shared" si="216"/>
        <v>-6.3399999999999679E-2</v>
      </c>
      <c r="D1586" s="2">
        <f t="shared" si="217"/>
        <v>0</v>
      </c>
      <c r="E1586" s="2">
        <f t="shared" si="218"/>
        <v>6.3399999999999679E-2</v>
      </c>
      <c r="F1586" s="2">
        <f t="shared" si="223"/>
        <v>3.3823529869242391E-2</v>
      </c>
      <c r="G1586" s="2">
        <f t="shared" si="223"/>
        <v>2.2968744220619841E-2</v>
      </c>
      <c r="H1586" s="2">
        <f t="shared" si="220"/>
        <v>1.4725894260635213</v>
      </c>
      <c r="I1586" s="2">
        <f t="shared" si="221"/>
        <v>59.556568937041561</v>
      </c>
    </row>
    <row r="1587" spans="1:9" ht="13.5" x14ac:dyDescent="0.25">
      <c r="A1587" s="3">
        <v>44321</v>
      </c>
      <c r="B1587" s="2">
        <v>5.9428000000000001</v>
      </c>
      <c r="C1587" s="2">
        <f t="shared" si="216"/>
        <v>5.0699999999999967E-2</v>
      </c>
      <c r="D1587" s="2">
        <f t="shared" si="217"/>
        <v>5.0699999999999967E-2</v>
      </c>
      <c r="E1587" s="2">
        <f t="shared" si="218"/>
        <v>0</v>
      </c>
      <c r="F1587" s="2">
        <f t="shared" si="223"/>
        <v>3.5028992021439366E-2</v>
      </c>
      <c r="G1587" s="2">
        <f t="shared" si="223"/>
        <v>2.1328119633432709E-2</v>
      </c>
      <c r="H1587" s="2">
        <f t="shared" si="220"/>
        <v>1.6423853871548044</v>
      </c>
      <c r="I1587" s="2">
        <f t="shared" si="221"/>
        <v>62.15540682062457</v>
      </c>
    </row>
    <row r="1588" spans="1:9" ht="13.5" x14ac:dyDescent="0.25">
      <c r="A1588" s="3">
        <v>44322</v>
      </c>
      <c r="B1588" s="2">
        <v>5.9935</v>
      </c>
      <c r="C1588" s="2">
        <f t="shared" si="216"/>
        <v>5.0699999999999967E-2</v>
      </c>
      <c r="D1588" s="2">
        <f t="shared" si="217"/>
        <v>5.0699999999999967E-2</v>
      </c>
      <c r="E1588" s="2">
        <f t="shared" si="218"/>
        <v>0</v>
      </c>
      <c r="F1588" s="2">
        <f t="shared" si="223"/>
        <v>3.6148349734193688E-2</v>
      </c>
      <c r="G1588" s="2">
        <f t="shared" si="223"/>
        <v>1.9804682516758942E-2</v>
      </c>
      <c r="H1588" s="2">
        <f t="shared" si="220"/>
        <v>1.8252425760223399</v>
      </c>
      <c r="I1588" s="2">
        <f t="shared" si="221"/>
        <v>64.604809212244689</v>
      </c>
    </row>
    <row r="1589" spans="1:9" ht="13.5" x14ac:dyDescent="0.25">
      <c r="A1589" s="3">
        <v>44323</v>
      </c>
      <c r="B1589" s="2">
        <v>5.9554999999999998</v>
      </c>
      <c r="C1589" s="2">
        <f t="shared" si="216"/>
        <v>-3.8000000000000256E-2</v>
      </c>
      <c r="D1589" s="2">
        <f t="shared" si="217"/>
        <v>0</v>
      </c>
      <c r="E1589" s="2">
        <f t="shared" si="218"/>
        <v>3.8000000000000256E-2</v>
      </c>
      <c r="F1589" s="2">
        <f t="shared" si="223"/>
        <v>3.3566324753179853E-2</v>
      </c>
      <c r="G1589" s="2">
        <f t="shared" si="223"/>
        <v>2.1104348051276176E-2</v>
      </c>
      <c r="H1589" s="2">
        <f t="shared" si="220"/>
        <v>1.5904933273288251</v>
      </c>
      <c r="I1589" s="2">
        <f t="shared" si="221"/>
        <v>61.39731419300179</v>
      </c>
    </row>
    <row r="1590" spans="1:9" ht="13.5" x14ac:dyDescent="0.25">
      <c r="A1590" s="3">
        <v>44326</v>
      </c>
      <c r="B1590" s="2">
        <v>6.0505000000000004</v>
      </c>
      <c r="C1590" s="2">
        <f t="shared" si="216"/>
        <v>9.5000000000000639E-2</v>
      </c>
      <c r="D1590" s="2">
        <f t="shared" si="217"/>
        <v>9.5000000000000639E-2</v>
      </c>
      <c r="E1590" s="2">
        <f t="shared" si="218"/>
        <v>0</v>
      </c>
      <c r="F1590" s="2">
        <f t="shared" si="223"/>
        <v>3.7954444413667056E-2</v>
      </c>
      <c r="G1590" s="2">
        <f t="shared" si="223"/>
        <v>1.9596894619042161E-2</v>
      </c>
      <c r="H1590" s="2">
        <f t="shared" si="220"/>
        <v>1.936758101295651</v>
      </c>
      <c r="I1590" s="2">
        <f t="shared" si="221"/>
        <v>65.948846806319665</v>
      </c>
    </row>
    <row r="1591" spans="1:9" ht="13.5" x14ac:dyDescent="0.25">
      <c r="A1591" s="3">
        <v>44327</v>
      </c>
      <c r="B1591" s="2">
        <v>6.1519000000000004</v>
      </c>
      <c r="C1591" s="2">
        <f t="shared" si="216"/>
        <v>0.10139999999999993</v>
      </c>
      <c r="D1591" s="2">
        <f t="shared" si="217"/>
        <v>0.10139999999999993</v>
      </c>
      <c r="E1591" s="2">
        <f t="shared" si="218"/>
        <v>0</v>
      </c>
      <c r="F1591" s="2">
        <f t="shared" si="223"/>
        <v>4.2486269812690831E-2</v>
      </c>
      <c r="G1591" s="2">
        <f t="shared" si="223"/>
        <v>1.8197116431967721E-2</v>
      </c>
      <c r="H1591" s="2">
        <f t="shared" si="220"/>
        <v>2.33478034673962</v>
      </c>
      <c r="I1591" s="2">
        <f t="shared" si="221"/>
        <v>70.013017469720623</v>
      </c>
    </row>
    <row r="1592" spans="1:9" ht="13.5" x14ac:dyDescent="0.25">
      <c r="A1592" s="3">
        <v>44333</v>
      </c>
      <c r="B1592" s="2">
        <v>6.3673000000000002</v>
      </c>
      <c r="C1592" s="2">
        <f t="shared" si="216"/>
        <v>0.21539999999999981</v>
      </c>
      <c r="D1592" s="2">
        <f t="shared" si="217"/>
        <v>0.21539999999999981</v>
      </c>
      <c r="E1592" s="2">
        <f t="shared" si="218"/>
        <v>0</v>
      </c>
      <c r="F1592" s="2">
        <f t="shared" si="223"/>
        <v>5.4837250540355757E-2</v>
      </c>
      <c r="G1592" s="2">
        <f t="shared" si="223"/>
        <v>1.6897322401112882E-2</v>
      </c>
      <c r="H1592" s="2">
        <f t="shared" si="220"/>
        <v>3.2453219059573661</v>
      </c>
      <c r="I1592" s="2">
        <f t="shared" si="221"/>
        <v>76.444660213004767</v>
      </c>
    </row>
    <row r="1593" spans="1:9" ht="13.5" x14ac:dyDescent="0.25">
      <c r="A1593" s="3">
        <v>44334</v>
      </c>
      <c r="B1593" s="2">
        <v>6.4560000000000004</v>
      </c>
      <c r="C1593" s="2">
        <f t="shared" si="216"/>
        <v>8.8700000000000223E-2</v>
      </c>
      <c r="D1593" s="2">
        <f t="shared" si="217"/>
        <v>8.8700000000000223E-2</v>
      </c>
      <c r="E1593" s="2">
        <f t="shared" si="218"/>
        <v>0</v>
      </c>
      <c r="F1593" s="2">
        <f t="shared" si="223"/>
        <v>5.7256018358901796E-2</v>
      </c>
      <c r="G1593" s="2">
        <f t="shared" si="223"/>
        <v>1.5690370801033391E-2</v>
      </c>
      <c r="H1593" s="2">
        <f t="shared" si="220"/>
        <v>3.649118244874801</v>
      </c>
      <c r="I1593" s="2">
        <f t="shared" si="221"/>
        <v>78.490544930699443</v>
      </c>
    </row>
    <row r="1594" spans="1:9" ht="13.5" x14ac:dyDescent="0.25">
      <c r="A1594" s="3">
        <v>44335</v>
      </c>
      <c r="B1594" s="2">
        <v>6.4939999999999998</v>
      </c>
      <c r="C1594" s="2">
        <f t="shared" si="216"/>
        <v>3.7999999999999368E-2</v>
      </c>
      <c r="D1594" s="2">
        <f t="shared" si="217"/>
        <v>3.7999999999999368E-2</v>
      </c>
      <c r="E1594" s="2">
        <f t="shared" si="218"/>
        <v>0</v>
      </c>
      <c r="F1594" s="2">
        <f t="shared" si="223"/>
        <v>5.5880588476123053E-2</v>
      </c>
      <c r="G1594" s="2">
        <f t="shared" si="223"/>
        <v>1.4569630029531006E-2</v>
      </c>
      <c r="H1594" s="2">
        <f t="shared" si="220"/>
        <v>3.8354157492578307</v>
      </c>
      <c r="I1594" s="2">
        <f t="shared" si="221"/>
        <v>79.319255016417429</v>
      </c>
    </row>
    <row r="1595" spans="1:9" ht="13.5" x14ac:dyDescent="0.25">
      <c r="A1595" s="3">
        <v>44336</v>
      </c>
      <c r="B1595" s="2">
        <v>6.6840999999999999</v>
      </c>
      <c r="C1595" s="2">
        <f t="shared" si="216"/>
        <v>0.19010000000000016</v>
      </c>
      <c r="D1595" s="2">
        <f t="shared" si="217"/>
        <v>0.19010000000000016</v>
      </c>
      <c r="E1595" s="2">
        <f t="shared" si="218"/>
        <v>0</v>
      </c>
      <c r="F1595" s="2">
        <f t="shared" si="223"/>
        <v>6.5467689299257129E-2</v>
      </c>
      <c r="G1595" s="2">
        <f t="shared" si="223"/>
        <v>1.3528942170278791E-2</v>
      </c>
      <c r="H1595" s="2">
        <f t="shared" si="220"/>
        <v>4.8390841261100634</v>
      </c>
      <c r="I1595" s="2">
        <f t="shared" si="221"/>
        <v>82.874026501375482</v>
      </c>
    </row>
    <row r="1596" spans="1:9" ht="13.5" x14ac:dyDescent="0.25">
      <c r="A1596" s="3">
        <v>44337</v>
      </c>
      <c r="B1596" s="2">
        <v>6.6524000000000001</v>
      </c>
      <c r="C1596" s="2">
        <f t="shared" si="216"/>
        <v>-3.1699999999999839E-2</v>
      </c>
      <c r="D1596" s="2">
        <f t="shared" si="217"/>
        <v>0</v>
      </c>
      <c r="E1596" s="2">
        <f t="shared" si="218"/>
        <v>3.1699999999999839E-2</v>
      </c>
      <c r="F1596" s="2">
        <f t="shared" si="223"/>
        <v>6.0791425777881616E-2</v>
      </c>
      <c r="G1596" s="2">
        <f t="shared" si="223"/>
        <v>1.4826874872401724E-2</v>
      </c>
      <c r="H1596" s="2">
        <f t="shared" si="220"/>
        <v>4.1000835510547713</v>
      </c>
      <c r="I1596" s="2">
        <f t="shared" si="221"/>
        <v>80.392478084144614</v>
      </c>
    </row>
    <row r="1597" spans="1:9" ht="13.5" x14ac:dyDescent="0.25">
      <c r="A1597" s="3">
        <v>44340</v>
      </c>
      <c r="B1597" s="2">
        <v>6.6524000000000001</v>
      </c>
      <c r="C1597" s="2">
        <f t="shared" si="216"/>
        <v>0</v>
      </c>
      <c r="D1597" s="2">
        <f t="shared" si="217"/>
        <v>0</v>
      </c>
      <c r="E1597" s="2">
        <f t="shared" si="218"/>
        <v>0</v>
      </c>
      <c r="F1597" s="2">
        <f t="shared" ref="F1597:G1612" si="224">((F1596*13)+D1597)/14</f>
        <v>5.6449181079461501E-2</v>
      </c>
      <c r="G1597" s="2">
        <f t="shared" si="224"/>
        <v>1.3767812381515887E-2</v>
      </c>
      <c r="H1597" s="2">
        <f t="shared" si="220"/>
        <v>4.1000835510547704</v>
      </c>
      <c r="I1597" s="2">
        <f t="shared" si="221"/>
        <v>80.392478084144614</v>
      </c>
    </row>
    <row r="1598" spans="1:9" ht="13.5" x14ac:dyDescent="0.25">
      <c r="A1598" s="3">
        <v>44341</v>
      </c>
      <c r="B1598" s="2">
        <v>6.5890000000000004</v>
      </c>
      <c r="C1598" s="2">
        <f t="shared" si="216"/>
        <v>-6.3399999999999679E-2</v>
      </c>
      <c r="D1598" s="2">
        <f t="shared" si="217"/>
        <v>0</v>
      </c>
      <c r="E1598" s="2">
        <f t="shared" si="218"/>
        <v>6.3399999999999679E-2</v>
      </c>
      <c r="F1598" s="2">
        <f t="shared" si="224"/>
        <v>5.2417096716642818E-2</v>
      </c>
      <c r="G1598" s="2">
        <f t="shared" si="224"/>
        <v>1.7312968639979016E-2</v>
      </c>
      <c r="H1598" s="2">
        <f t="shared" si="220"/>
        <v>3.0276203813828633</v>
      </c>
      <c r="I1598" s="2">
        <f t="shared" si="221"/>
        <v>75.171443549586598</v>
      </c>
    </row>
    <row r="1599" spans="1:9" ht="13.5" x14ac:dyDescent="0.25">
      <c r="A1599" s="3">
        <v>44342</v>
      </c>
      <c r="B1599" s="2">
        <v>6.5890000000000004</v>
      </c>
      <c r="C1599" s="2">
        <f t="shared" si="216"/>
        <v>0</v>
      </c>
      <c r="D1599" s="2">
        <f t="shared" si="217"/>
        <v>0</v>
      </c>
      <c r="E1599" s="2">
        <f t="shared" si="218"/>
        <v>0</v>
      </c>
      <c r="F1599" s="2">
        <f t="shared" si="224"/>
        <v>4.8673018379739759E-2</v>
      </c>
      <c r="G1599" s="2">
        <f t="shared" si="224"/>
        <v>1.6076328022837656E-2</v>
      </c>
      <c r="H1599" s="2">
        <f t="shared" si="220"/>
        <v>3.0276203813828633</v>
      </c>
      <c r="I1599" s="2">
        <f t="shared" si="221"/>
        <v>75.171443549586598</v>
      </c>
    </row>
    <row r="1600" spans="1:9" ht="13.5" x14ac:dyDescent="0.25">
      <c r="A1600" s="3">
        <v>44343</v>
      </c>
      <c r="B1600" s="2">
        <v>6.5890000000000004</v>
      </c>
      <c r="C1600" s="2">
        <f t="shared" si="216"/>
        <v>0</v>
      </c>
      <c r="D1600" s="2">
        <f t="shared" si="217"/>
        <v>0</v>
      </c>
      <c r="E1600" s="2">
        <f t="shared" si="218"/>
        <v>0</v>
      </c>
      <c r="F1600" s="2">
        <f t="shared" si="224"/>
        <v>4.5196374209758347E-2</v>
      </c>
      <c r="G1600" s="2">
        <f t="shared" si="224"/>
        <v>1.4928018878349252E-2</v>
      </c>
      <c r="H1600" s="2">
        <f t="shared" si="220"/>
        <v>3.0276203813828633</v>
      </c>
      <c r="I1600" s="2">
        <f t="shared" si="221"/>
        <v>75.171443549586598</v>
      </c>
    </row>
    <row r="1601" spans="1:9" ht="13.5" x14ac:dyDescent="0.25">
      <c r="A1601" s="3">
        <v>44344</v>
      </c>
      <c r="B1601" s="2">
        <v>6.6397000000000004</v>
      </c>
      <c r="C1601" s="2">
        <f t="shared" si="216"/>
        <v>5.0699999999999967E-2</v>
      </c>
      <c r="D1601" s="2">
        <f t="shared" si="217"/>
        <v>5.0699999999999967E-2</v>
      </c>
      <c r="E1601" s="2">
        <f t="shared" si="218"/>
        <v>0</v>
      </c>
      <c r="F1601" s="2">
        <f t="shared" si="224"/>
        <v>4.5589490337632751E-2</v>
      </c>
      <c r="G1601" s="2">
        <f t="shared" si="224"/>
        <v>1.3861731815610021E-2</v>
      </c>
      <c r="H1601" s="2">
        <f t="shared" si="220"/>
        <v>3.2888740702870445</v>
      </c>
      <c r="I1601" s="2">
        <f t="shared" si="221"/>
        <v>76.683857263893216</v>
      </c>
    </row>
    <row r="1602" spans="1:9" ht="13.5" x14ac:dyDescent="0.25">
      <c r="A1602" s="3">
        <v>44347</v>
      </c>
      <c r="B1602" s="2">
        <v>6.5890000000000004</v>
      </c>
      <c r="C1602" s="2">
        <f t="shared" si="216"/>
        <v>-5.0699999999999967E-2</v>
      </c>
      <c r="D1602" s="2">
        <f t="shared" si="217"/>
        <v>0</v>
      </c>
      <c r="E1602" s="2">
        <f t="shared" si="218"/>
        <v>5.0699999999999967E-2</v>
      </c>
      <c r="F1602" s="2">
        <f t="shared" si="224"/>
        <v>4.2333098170658987E-2</v>
      </c>
      <c r="G1602" s="2">
        <f t="shared" si="224"/>
        <v>1.6493036685923588E-2</v>
      </c>
      <c r="H1602" s="2">
        <f t="shared" si="220"/>
        <v>2.5667255204003321</v>
      </c>
      <c r="I1602" s="2">
        <f t="shared" si="221"/>
        <v>71.963079460968473</v>
      </c>
    </row>
    <row r="1603" spans="1:9" ht="13.5" x14ac:dyDescent="0.25">
      <c r="A1603" s="3">
        <v>44348</v>
      </c>
      <c r="B1603" s="2">
        <v>6.6459999999999999</v>
      </c>
      <c r="C1603" s="2">
        <f t="shared" ref="C1603:C1666" si="225">B1603-B1602</f>
        <v>5.6999999999999496E-2</v>
      </c>
      <c r="D1603" s="2">
        <f t="shared" ref="D1603:D1666" si="226">IF(C1603&gt;0,C1603,0)</f>
        <v>5.6999999999999496E-2</v>
      </c>
      <c r="E1603" s="2">
        <f t="shared" ref="E1603:E1666" si="227">IF(C1603&lt;0,-C1603,0)</f>
        <v>0</v>
      </c>
      <c r="F1603" s="2">
        <f t="shared" si="224"/>
        <v>4.3380734015611877E-2</v>
      </c>
      <c r="G1603" s="2">
        <f t="shared" si="224"/>
        <v>1.5314962636929047E-2</v>
      </c>
      <c r="H1603" s="2">
        <f t="shared" si="220"/>
        <v>2.8325719784002406</v>
      </c>
      <c r="I1603" s="2">
        <f t="shared" si="221"/>
        <v>73.907861205586244</v>
      </c>
    </row>
    <row r="1604" spans="1:9" ht="13.5" x14ac:dyDescent="0.25">
      <c r="A1604" s="3">
        <v>44349</v>
      </c>
      <c r="B1604" s="2">
        <v>6.5890000000000004</v>
      </c>
      <c r="C1604" s="2">
        <f t="shared" si="225"/>
        <v>-5.6999999999999496E-2</v>
      </c>
      <c r="D1604" s="2">
        <f t="shared" si="226"/>
        <v>0</v>
      </c>
      <c r="E1604" s="2">
        <f t="shared" si="227"/>
        <v>5.6999999999999496E-2</v>
      </c>
      <c r="F1604" s="2">
        <f t="shared" si="224"/>
        <v>4.0282110157353883E-2</v>
      </c>
      <c r="G1604" s="2">
        <f t="shared" si="224"/>
        <v>1.8292465305719794E-2</v>
      </c>
      <c r="H1604" s="2">
        <f t="shared" si="220"/>
        <v>2.2021148863274456</v>
      </c>
      <c r="I1604" s="2">
        <f t="shared" si="221"/>
        <v>68.770639546074648</v>
      </c>
    </row>
    <row r="1605" spans="1:9" ht="13.5" x14ac:dyDescent="0.25">
      <c r="A1605" s="3">
        <v>44350</v>
      </c>
      <c r="B1605" s="2">
        <v>6.6269999999999998</v>
      </c>
      <c r="C1605" s="2">
        <f t="shared" si="225"/>
        <v>3.7999999999999368E-2</v>
      </c>
      <c r="D1605" s="2">
        <f t="shared" si="226"/>
        <v>3.7999999999999368E-2</v>
      </c>
      <c r="E1605" s="2">
        <f t="shared" si="227"/>
        <v>0</v>
      </c>
      <c r="F1605" s="2">
        <f t="shared" si="224"/>
        <v>4.011910228897142E-2</v>
      </c>
      <c r="G1605" s="2">
        <f t="shared" si="224"/>
        <v>1.6985860641025523E-2</v>
      </c>
      <c r="H1605" s="2">
        <f t="shared" si="220"/>
        <v>2.3619116591639022</v>
      </c>
      <c r="I1605" s="2">
        <f t="shared" si="221"/>
        <v>70.255018531667872</v>
      </c>
    </row>
    <row r="1606" spans="1:9" ht="13.5" x14ac:dyDescent="0.25">
      <c r="A1606" s="3">
        <v>44351</v>
      </c>
      <c r="B1606" s="2">
        <v>6.7157</v>
      </c>
      <c r="C1606" s="2">
        <f t="shared" si="225"/>
        <v>8.8700000000000223E-2</v>
      </c>
      <c r="D1606" s="2">
        <f t="shared" si="226"/>
        <v>8.8700000000000223E-2</v>
      </c>
      <c r="E1606" s="2">
        <f t="shared" si="227"/>
        <v>0</v>
      </c>
      <c r="F1606" s="2">
        <f t="shared" si="224"/>
        <v>4.3589166411187763E-2</v>
      </c>
      <c r="G1606" s="2">
        <f t="shared" si="224"/>
        <v>1.5772584880952272E-2</v>
      </c>
      <c r="H1606" s="2">
        <f t="shared" si="220"/>
        <v>2.7636032229459184</v>
      </c>
      <c r="I1606" s="2">
        <f t="shared" si="221"/>
        <v>73.429717726268152</v>
      </c>
    </row>
    <row r="1607" spans="1:9" ht="13.5" x14ac:dyDescent="0.25">
      <c r="A1607" s="3">
        <v>44354</v>
      </c>
      <c r="B1607" s="2">
        <v>6.9375</v>
      </c>
      <c r="C1607" s="2">
        <f t="shared" si="225"/>
        <v>0.2218</v>
      </c>
      <c r="D1607" s="2">
        <f t="shared" si="226"/>
        <v>0.2218</v>
      </c>
      <c r="E1607" s="2">
        <f t="shared" si="227"/>
        <v>0</v>
      </c>
      <c r="F1607" s="2">
        <f t="shared" si="224"/>
        <v>5.6318511667531497E-2</v>
      </c>
      <c r="G1607" s="2">
        <f t="shared" si="224"/>
        <v>1.4645971675169967E-2</v>
      </c>
      <c r="H1607" s="2">
        <f t="shared" si="220"/>
        <v>3.8453243606234078</v>
      </c>
      <c r="I1607" s="2">
        <f t="shared" si="221"/>
        <v>79.361546811463867</v>
      </c>
    </row>
    <row r="1608" spans="1:9" ht="13.5" x14ac:dyDescent="0.25">
      <c r="A1608" s="3">
        <v>44355</v>
      </c>
      <c r="B1608" s="2">
        <v>6.9501999999999997</v>
      </c>
      <c r="C1608" s="2">
        <f t="shared" si="225"/>
        <v>1.2699999999999712E-2</v>
      </c>
      <c r="D1608" s="2">
        <f t="shared" si="226"/>
        <v>1.2699999999999712E-2</v>
      </c>
      <c r="E1608" s="2">
        <f t="shared" si="227"/>
        <v>0</v>
      </c>
      <c r="F1608" s="2">
        <f t="shared" si="224"/>
        <v>5.3202903691279224E-2</v>
      </c>
      <c r="G1608" s="2">
        <f t="shared" si="224"/>
        <v>1.3599830841229257E-2</v>
      </c>
      <c r="H1608" s="2">
        <f t="shared" si="220"/>
        <v>3.9120268709511641</v>
      </c>
      <c r="I1608" s="2">
        <f t="shared" si="221"/>
        <v>79.6418051799794</v>
      </c>
    </row>
    <row r="1609" spans="1:9" ht="13.5" x14ac:dyDescent="0.25">
      <c r="A1609" s="3">
        <v>44356</v>
      </c>
      <c r="B1609" s="2">
        <v>6.9438000000000004</v>
      </c>
      <c r="C1609" s="2">
        <f t="shared" si="225"/>
        <v>-6.3999999999992951E-3</v>
      </c>
      <c r="D1609" s="2">
        <f t="shared" si="226"/>
        <v>0</v>
      </c>
      <c r="E1609" s="2">
        <f t="shared" si="227"/>
        <v>6.3999999999992951E-3</v>
      </c>
      <c r="F1609" s="2">
        <f t="shared" si="224"/>
        <v>4.9402696284759282E-2</v>
      </c>
      <c r="G1609" s="2">
        <f t="shared" si="224"/>
        <v>1.308555720971283E-2</v>
      </c>
      <c r="H1609" s="2">
        <f t="shared" si="220"/>
        <v>3.7753605362781073</v>
      </c>
      <c r="I1609" s="2">
        <f t="shared" si="221"/>
        <v>79.059172759772494</v>
      </c>
    </row>
    <row r="1610" spans="1:9" ht="13.5" x14ac:dyDescent="0.25">
      <c r="A1610" s="3">
        <v>44357</v>
      </c>
      <c r="B1610" s="2">
        <v>6.9058000000000002</v>
      </c>
      <c r="C1610" s="2">
        <f t="shared" si="225"/>
        <v>-3.8000000000000256E-2</v>
      </c>
      <c r="D1610" s="2">
        <f t="shared" si="226"/>
        <v>0</v>
      </c>
      <c r="E1610" s="2">
        <f t="shared" si="227"/>
        <v>3.8000000000000256E-2</v>
      </c>
      <c r="F1610" s="2">
        <f t="shared" si="224"/>
        <v>4.5873932264419333E-2</v>
      </c>
      <c r="G1610" s="2">
        <f t="shared" si="224"/>
        <v>1.4865160266161932E-2</v>
      </c>
      <c r="H1610" s="2">
        <f t="shared" si="220"/>
        <v>3.0860032077046435</v>
      </c>
      <c r="I1610" s="2">
        <f t="shared" si="221"/>
        <v>75.526206193025459</v>
      </c>
    </row>
    <row r="1611" spans="1:9" ht="13.5" x14ac:dyDescent="0.25">
      <c r="A1611" s="3">
        <v>44358</v>
      </c>
      <c r="B1611" s="2">
        <v>6.9058000000000002</v>
      </c>
      <c r="C1611" s="2">
        <f t="shared" si="225"/>
        <v>0</v>
      </c>
      <c r="D1611" s="2">
        <f t="shared" si="226"/>
        <v>0</v>
      </c>
      <c r="E1611" s="2">
        <f t="shared" si="227"/>
        <v>0</v>
      </c>
      <c r="F1611" s="2">
        <f t="shared" si="224"/>
        <v>4.2597222816960809E-2</v>
      </c>
      <c r="G1611" s="2">
        <f t="shared" si="224"/>
        <v>1.3803363104293222E-2</v>
      </c>
      <c r="H1611" s="2">
        <f t="shared" si="220"/>
        <v>3.0860032077046435</v>
      </c>
      <c r="I1611" s="2">
        <f t="shared" si="221"/>
        <v>75.526206193025459</v>
      </c>
    </row>
    <row r="1612" spans="1:9" ht="13.5" x14ac:dyDescent="0.25">
      <c r="A1612" s="3">
        <v>44361</v>
      </c>
      <c r="B1612" s="2">
        <v>6.8361000000000001</v>
      </c>
      <c r="C1612" s="2">
        <f t="shared" si="225"/>
        <v>-6.9700000000000095E-2</v>
      </c>
      <c r="D1612" s="2">
        <f t="shared" si="226"/>
        <v>0</v>
      </c>
      <c r="E1612" s="2">
        <f t="shared" si="227"/>
        <v>6.9700000000000095E-2</v>
      </c>
      <c r="F1612" s="2">
        <f t="shared" si="224"/>
        <v>3.9554564044320749E-2</v>
      </c>
      <c r="G1612" s="2">
        <f t="shared" si="224"/>
        <v>1.7795980025415142E-2</v>
      </c>
      <c r="H1612" s="2">
        <f t="shared" si="220"/>
        <v>2.2226684896157063</v>
      </c>
      <c r="I1612" s="2">
        <f t="shared" si="221"/>
        <v>68.969814822025114</v>
      </c>
    </row>
    <row r="1613" spans="1:9" ht="13.5" x14ac:dyDescent="0.25">
      <c r="A1613" s="3">
        <v>44362</v>
      </c>
      <c r="B1613" s="2">
        <v>6.8741000000000003</v>
      </c>
      <c r="C1613" s="2">
        <f t="shared" si="225"/>
        <v>3.8000000000000256E-2</v>
      </c>
      <c r="D1613" s="2">
        <f t="shared" si="226"/>
        <v>3.8000000000000256E-2</v>
      </c>
      <c r="E1613" s="2">
        <f t="shared" si="227"/>
        <v>0</v>
      </c>
      <c r="F1613" s="2">
        <f t="shared" ref="F1613:G1628" si="228">((F1612*13)+D1613)/14</f>
        <v>3.9443523755440711E-2</v>
      </c>
      <c r="G1613" s="2">
        <f t="shared" si="228"/>
        <v>1.6524838595028346E-2</v>
      </c>
      <c r="H1613" s="2">
        <f t="shared" si="220"/>
        <v>2.3869233898180204</v>
      </c>
      <c r="I1613" s="2">
        <f t="shared" si="221"/>
        <v>70.47467908467425</v>
      </c>
    </row>
    <row r="1614" spans="1:9" ht="13.5" x14ac:dyDescent="0.25">
      <c r="A1614" s="3">
        <v>44363</v>
      </c>
      <c r="B1614" s="2">
        <v>6.8930999999999996</v>
      </c>
      <c r="C1614" s="2">
        <f t="shared" si="225"/>
        <v>1.899999999999924E-2</v>
      </c>
      <c r="D1614" s="2">
        <f t="shared" si="226"/>
        <v>1.899999999999924E-2</v>
      </c>
      <c r="E1614" s="2">
        <f t="shared" si="227"/>
        <v>0</v>
      </c>
      <c r="F1614" s="2">
        <f t="shared" si="228"/>
        <v>3.7983272058623459E-2</v>
      </c>
      <c r="G1614" s="2">
        <f t="shared" si="228"/>
        <v>1.5344492981097749E-2</v>
      </c>
      <c r="H1614" s="2">
        <f t="shared" si="220"/>
        <v>2.4753683360808005</v>
      </c>
      <c r="I1614" s="2">
        <f t="shared" si="221"/>
        <v>71.226071503899703</v>
      </c>
    </row>
    <row r="1615" spans="1:9" ht="13.5" x14ac:dyDescent="0.25">
      <c r="A1615" s="3">
        <v>44364</v>
      </c>
      <c r="B1615" s="2">
        <v>6.9882</v>
      </c>
      <c r="C1615" s="2">
        <f t="shared" si="225"/>
        <v>9.5100000000000406E-2</v>
      </c>
      <c r="D1615" s="2">
        <f t="shared" si="226"/>
        <v>9.5100000000000406E-2</v>
      </c>
      <c r="E1615" s="2">
        <f t="shared" si="227"/>
        <v>0</v>
      </c>
      <c r="F1615" s="2">
        <f t="shared" si="228"/>
        <v>4.2063038340150384E-2</v>
      </c>
      <c r="G1615" s="2">
        <f t="shared" si="228"/>
        <v>1.4248457768162196E-2</v>
      </c>
      <c r="H1615" s="2">
        <f t="shared" si="220"/>
        <v>2.9521116618065948</v>
      </c>
      <c r="I1615" s="2">
        <f t="shared" si="221"/>
        <v>74.697071197050178</v>
      </c>
    </row>
    <row r="1616" spans="1:9" ht="13.5" x14ac:dyDescent="0.25">
      <c r="A1616" s="3">
        <v>44365</v>
      </c>
      <c r="B1616" s="2">
        <v>7.0641999999999996</v>
      </c>
      <c r="C1616" s="2">
        <f t="shared" si="225"/>
        <v>7.5999999999999623E-2</v>
      </c>
      <c r="D1616" s="2">
        <f t="shared" si="226"/>
        <v>7.5999999999999623E-2</v>
      </c>
      <c r="E1616" s="2">
        <f t="shared" si="227"/>
        <v>0</v>
      </c>
      <c r="F1616" s="2">
        <f t="shared" si="228"/>
        <v>4.4487107030139618E-2</v>
      </c>
      <c r="G1616" s="2">
        <f t="shared" si="228"/>
        <v>1.3230710784722041E-2</v>
      </c>
      <c r="H1616" s="2">
        <f t="shared" si="220"/>
        <v>3.3624124776055431</v>
      </c>
      <c r="I1616" s="2">
        <f t="shared" si="221"/>
        <v>77.076904003610323</v>
      </c>
    </row>
    <row r="1617" spans="1:9" ht="13.5" x14ac:dyDescent="0.25">
      <c r="A1617" s="3">
        <v>44368</v>
      </c>
      <c r="B1617" s="2">
        <v>7.0324999999999998</v>
      </c>
      <c r="C1617" s="2">
        <f t="shared" si="225"/>
        <v>-3.1699999999999839E-2</v>
      </c>
      <c r="D1617" s="2">
        <f t="shared" si="226"/>
        <v>0</v>
      </c>
      <c r="E1617" s="2">
        <f t="shared" si="227"/>
        <v>3.1699999999999839E-2</v>
      </c>
      <c r="F1617" s="2">
        <f t="shared" si="228"/>
        <v>4.1309456527986788E-2</v>
      </c>
      <c r="G1617" s="2">
        <f t="shared" si="228"/>
        <v>1.4549945728670454E-2</v>
      </c>
      <c r="H1617" s="2">
        <f t="shared" ref="H1617:H1680" si="229">F1617/G1617</f>
        <v>2.8391484956941877</v>
      </c>
      <c r="I1617" s="2">
        <f t="shared" ref="I1617:I1680" si="230">IF(G1617=0,100,100-(100/(1+H1617)))</f>
        <v>73.952557419397721</v>
      </c>
    </row>
    <row r="1618" spans="1:9" ht="13.5" x14ac:dyDescent="0.25">
      <c r="A1618" s="3">
        <v>44369</v>
      </c>
      <c r="B1618" s="2">
        <v>7.1845999999999997</v>
      </c>
      <c r="C1618" s="2">
        <f t="shared" si="225"/>
        <v>0.1520999999999999</v>
      </c>
      <c r="D1618" s="2">
        <f t="shared" si="226"/>
        <v>0.1520999999999999</v>
      </c>
      <c r="E1618" s="2">
        <f t="shared" si="227"/>
        <v>0</v>
      </c>
      <c r="F1618" s="2">
        <f t="shared" si="228"/>
        <v>4.9223066775987721E-2</v>
      </c>
      <c r="G1618" s="2">
        <f t="shared" si="228"/>
        <v>1.3510663890908279E-2</v>
      </c>
      <c r="H1618" s="2">
        <f t="shared" si="229"/>
        <v>3.6432752064176035</v>
      </c>
      <c r="I1618" s="2">
        <f t="shared" si="230"/>
        <v>78.463477706040962</v>
      </c>
    </row>
    <row r="1619" spans="1:9" ht="13.5" x14ac:dyDescent="0.25">
      <c r="A1619" s="3">
        <v>44370</v>
      </c>
      <c r="B1619" s="2">
        <v>7.1718999999999999</v>
      </c>
      <c r="C1619" s="2">
        <f t="shared" si="225"/>
        <v>-1.2699999999999712E-2</v>
      </c>
      <c r="D1619" s="2">
        <f t="shared" si="226"/>
        <v>0</v>
      </c>
      <c r="E1619" s="2">
        <f t="shared" si="227"/>
        <v>1.2699999999999712E-2</v>
      </c>
      <c r="F1619" s="2">
        <f t="shared" si="228"/>
        <v>4.570713343484574E-2</v>
      </c>
      <c r="G1619" s="2">
        <f t="shared" si="228"/>
        <v>1.3452759327271952E-2</v>
      </c>
      <c r="H1619" s="2">
        <f t="shared" si="229"/>
        <v>3.3976028503079272</v>
      </c>
      <c r="I1619" s="2">
        <f t="shared" si="230"/>
        <v>77.260338551718505</v>
      </c>
    </row>
    <row r="1620" spans="1:9" ht="13.5" x14ac:dyDescent="0.25">
      <c r="A1620" s="3">
        <v>44371</v>
      </c>
      <c r="B1620" s="2">
        <v>7.2225999999999999</v>
      </c>
      <c r="C1620" s="2">
        <f t="shared" si="225"/>
        <v>5.0699999999999967E-2</v>
      </c>
      <c r="D1620" s="2">
        <f t="shared" si="226"/>
        <v>5.0699999999999967E-2</v>
      </c>
      <c r="E1620" s="2">
        <f t="shared" si="227"/>
        <v>0</v>
      </c>
      <c r="F1620" s="2">
        <f t="shared" si="228"/>
        <v>4.6063766760928181E-2</v>
      </c>
      <c r="G1620" s="2">
        <f t="shared" si="228"/>
        <v>1.2491847946752527E-2</v>
      </c>
      <c r="H1620" s="2">
        <f t="shared" si="229"/>
        <v>3.6875062006260855</v>
      </c>
      <c r="I1620" s="2">
        <f t="shared" si="230"/>
        <v>78.666694886367608</v>
      </c>
    </row>
    <row r="1621" spans="1:9" ht="13.5" x14ac:dyDescent="0.25">
      <c r="A1621" s="3">
        <v>44372</v>
      </c>
      <c r="B1621" s="2">
        <v>7.2163000000000004</v>
      </c>
      <c r="C1621" s="2">
        <f t="shared" si="225"/>
        <v>-6.2999999999995282E-3</v>
      </c>
      <c r="D1621" s="2">
        <f t="shared" si="226"/>
        <v>0</v>
      </c>
      <c r="E1621" s="2">
        <f t="shared" si="227"/>
        <v>6.2999999999995282E-3</v>
      </c>
      <c r="F1621" s="2">
        <f t="shared" si="228"/>
        <v>4.2773497706576166E-2</v>
      </c>
      <c r="G1621" s="2">
        <f t="shared" si="228"/>
        <v>1.2049573093413027E-2</v>
      </c>
      <c r="H1621" s="2">
        <f t="shared" si="229"/>
        <v>3.5497936213158092</v>
      </c>
      <c r="I1621" s="2">
        <f t="shared" si="230"/>
        <v>78.020981098681176</v>
      </c>
    </row>
    <row r="1622" spans="1:9" ht="13.5" x14ac:dyDescent="0.25">
      <c r="A1622" s="3">
        <v>44375</v>
      </c>
      <c r="B1622" s="2">
        <v>7.2163000000000004</v>
      </c>
      <c r="C1622" s="2">
        <f t="shared" si="225"/>
        <v>0</v>
      </c>
      <c r="D1622" s="2">
        <f t="shared" si="226"/>
        <v>0</v>
      </c>
      <c r="E1622" s="2">
        <f t="shared" si="227"/>
        <v>0</v>
      </c>
      <c r="F1622" s="2">
        <f t="shared" si="228"/>
        <v>3.9718247870392152E-2</v>
      </c>
      <c r="G1622" s="2">
        <f t="shared" si="228"/>
        <v>1.1188889301026381E-2</v>
      </c>
      <c r="H1622" s="2">
        <f t="shared" si="229"/>
        <v>3.5497936213158092</v>
      </c>
      <c r="I1622" s="2">
        <f t="shared" si="230"/>
        <v>78.020981098681176</v>
      </c>
    </row>
    <row r="1623" spans="1:9" ht="13.5" x14ac:dyDescent="0.25">
      <c r="A1623" s="3">
        <v>44376</v>
      </c>
      <c r="B1623" s="2">
        <v>7.2035999999999998</v>
      </c>
      <c r="C1623" s="2">
        <f t="shared" si="225"/>
        <v>-1.27000000000006E-2</v>
      </c>
      <c r="D1623" s="2">
        <f t="shared" si="226"/>
        <v>0</v>
      </c>
      <c r="E1623" s="2">
        <f t="shared" si="227"/>
        <v>1.27000000000006E-2</v>
      </c>
      <c r="F1623" s="2">
        <f t="shared" si="228"/>
        <v>3.688123016536414E-2</v>
      </c>
      <c r="G1623" s="2">
        <f t="shared" si="228"/>
        <v>1.129682577952454E-2</v>
      </c>
      <c r="H1623" s="2">
        <f t="shared" si="229"/>
        <v>3.2647427591749931</v>
      </c>
      <c r="I1623" s="2">
        <f t="shared" si="230"/>
        <v>76.551926892925934</v>
      </c>
    </row>
    <row r="1624" spans="1:9" ht="13.5" x14ac:dyDescent="0.25">
      <c r="A1624" s="3">
        <v>44377</v>
      </c>
      <c r="B1624" s="2">
        <v>7.2035999999999998</v>
      </c>
      <c r="C1624" s="2">
        <f t="shared" si="225"/>
        <v>0</v>
      </c>
      <c r="D1624" s="2">
        <f t="shared" si="226"/>
        <v>0</v>
      </c>
      <c r="E1624" s="2">
        <f t="shared" si="227"/>
        <v>0</v>
      </c>
      <c r="F1624" s="2">
        <f t="shared" si="228"/>
        <v>3.4246856582123848E-2</v>
      </c>
      <c r="G1624" s="2">
        <f t="shared" si="228"/>
        <v>1.0489909652415644E-2</v>
      </c>
      <c r="H1624" s="2">
        <f t="shared" si="229"/>
        <v>3.2647427591749936</v>
      </c>
      <c r="I1624" s="2">
        <f t="shared" si="230"/>
        <v>76.551926892925934</v>
      </c>
    </row>
    <row r="1625" spans="1:9" ht="13.5" x14ac:dyDescent="0.25">
      <c r="A1625" s="3">
        <v>44378</v>
      </c>
      <c r="B1625" s="2">
        <v>7.2035999999999998</v>
      </c>
      <c r="C1625" s="2">
        <f t="shared" si="225"/>
        <v>0</v>
      </c>
      <c r="D1625" s="2">
        <f t="shared" si="226"/>
        <v>0</v>
      </c>
      <c r="E1625" s="2">
        <f t="shared" si="227"/>
        <v>0</v>
      </c>
      <c r="F1625" s="2">
        <f t="shared" si="228"/>
        <v>3.1800652540543574E-2</v>
      </c>
      <c r="G1625" s="2">
        <f t="shared" si="228"/>
        <v>9.740630391528813E-3</v>
      </c>
      <c r="H1625" s="2">
        <f t="shared" si="229"/>
        <v>3.2647427591749936</v>
      </c>
      <c r="I1625" s="2">
        <f t="shared" si="230"/>
        <v>76.551926892925934</v>
      </c>
    </row>
    <row r="1626" spans="1:9" ht="13.5" x14ac:dyDescent="0.25">
      <c r="A1626" s="3">
        <v>44379</v>
      </c>
      <c r="B1626" s="2">
        <v>7.1971999999999996</v>
      </c>
      <c r="C1626" s="2">
        <f t="shared" si="225"/>
        <v>-6.4000000000001833E-3</v>
      </c>
      <c r="D1626" s="2">
        <f t="shared" si="226"/>
        <v>0</v>
      </c>
      <c r="E1626" s="2">
        <f t="shared" si="227"/>
        <v>6.4000000000001833E-3</v>
      </c>
      <c r="F1626" s="2">
        <f t="shared" si="228"/>
        <v>2.9529177359076175E-2</v>
      </c>
      <c r="G1626" s="2">
        <f t="shared" si="228"/>
        <v>9.5020139349910552E-3</v>
      </c>
      <c r="H1626" s="2">
        <f t="shared" si="229"/>
        <v>3.1076756528776834</v>
      </c>
      <c r="I1626" s="2">
        <f t="shared" si="230"/>
        <v>75.655332005110054</v>
      </c>
    </row>
    <row r="1627" spans="1:9" ht="13.5" x14ac:dyDescent="0.25">
      <c r="A1627" s="3">
        <v>44382</v>
      </c>
      <c r="B1627" s="2">
        <v>7.2416</v>
      </c>
      <c r="C1627" s="2">
        <f t="shared" si="225"/>
        <v>4.4400000000000439E-2</v>
      </c>
      <c r="D1627" s="2">
        <f t="shared" si="226"/>
        <v>4.4400000000000439E-2</v>
      </c>
      <c r="E1627" s="2">
        <f t="shared" si="227"/>
        <v>0</v>
      </c>
      <c r="F1627" s="2">
        <f t="shared" si="228"/>
        <v>3.0591378976285052E-2</v>
      </c>
      <c r="G1627" s="2">
        <f t="shared" si="228"/>
        <v>8.8232986539202654E-3</v>
      </c>
      <c r="H1627" s="2">
        <f t="shared" si="229"/>
        <v>3.4671136245278342</v>
      </c>
      <c r="I1627" s="2">
        <f t="shared" si="230"/>
        <v>77.614180339867715</v>
      </c>
    </row>
    <row r="1628" spans="1:9" ht="13.5" x14ac:dyDescent="0.25">
      <c r="A1628" s="3">
        <v>44383</v>
      </c>
      <c r="B1628" s="2">
        <v>7.2352999999999996</v>
      </c>
      <c r="C1628" s="2">
        <f t="shared" si="225"/>
        <v>-6.3000000000004164E-3</v>
      </c>
      <c r="D1628" s="2">
        <f t="shared" si="226"/>
        <v>0</v>
      </c>
      <c r="E1628" s="2">
        <f t="shared" si="227"/>
        <v>6.3000000000004164E-3</v>
      </c>
      <c r="F1628" s="2">
        <f t="shared" si="228"/>
        <v>2.8406280477978975E-2</v>
      </c>
      <c r="G1628" s="2">
        <f t="shared" si="228"/>
        <v>8.6430630357831328E-3</v>
      </c>
      <c r="H1628" s="2">
        <f t="shared" si="229"/>
        <v>3.2865987856821333</v>
      </c>
      <c r="I1628" s="2">
        <f t="shared" si="230"/>
        <v>76.671481283945994</v>
      </c>
    </row>
    <row r="1629" spans="1:9" ht="13.5" x14ac:dyDescent="0.25">
      <c r="A1629" s="3">
        <v>44384</v>
      </c>
      <c r="B1629" s="2">
        <v>7.3493000000000004</v>
      </c>
      <c r="C1629" s="2">
        <f t="shared" si="225"/>
        <v>0.11400000000000077</v>
      </c>
      <c r="D1629" s="2">
        <f t="shared" si="226"/>
        <v>0.11400000000000077</v>
      </c>
      <c r="E1629" s="2">
        <f t="shared" si="227"/>
        <v>0</v>
      </c>
      <c r="F1629" s="2">
        <f t="shared" ref="F1629:G1644" si="231">((F1628*13)+D1629)/14</f>
        <v>3.4520117586694814E-2</v>
      </c>
      <c r="G1629" s="2">
        <f t="shared" si="231"/>
        <v>8.0257013903700519E-3</v>
      </c>
      <c r="H1629" s="2">
        <f t="shared" si="229"/>
        <v>4.3011963575065364</v>
      </c>
      <c r="I1629" s="2">
        <f t="shared" si="230"/>
        <v>81.136333526223908</v>
      </c>
    </row>
    <row r="1630" spans="1:9" ht="13.5" x14ac:dyDescent="0.25">
      <c r="A1630" s="3">
        <v>44385</v>
      </c>
      <c r="B1630" s="2">
        <v>7.3788999999999998</v>
      </c>
      <c r="C1630" s="2">
        <f t="shared" si="225"/>
        <v>2.9599999999999405E-2</v>
      </c>
      <c r="D1630" s="2">
        <f t="shared" si="226"/>
        <v>2.9599999999999405E-2</v>
      </c>
      <c r="E1630" s="2">
        <f t="shared" si="227"/>
        <v>0</v>
      </c>
      <c r="F1630" s="2">
        <f t="shared" si="231"/>
        <v>3.4168680616216571E-2</v>
      </c>
      <c r="G1630" s="2">
        <f t="shared" si="231"/>
        <v>7.4524370053436198E-3</v>
      </c>
      <c r="H1630" s="2">
        <f t="shared" si="229"/>
        <v>4.5849002939195067</v>
      </c>
      <c r="I1630" s="2">
        <f t="shared" si="230"/>
        <v>82.094577389524062</v>
      </c>
    </row>
    <row r="1631" spans="1:9" ht="13.5" x14ac:dyDescent="0.25">
      <c r="A1631" s="3">
        <v>44386</v>
      </c>
      <c r="B1631" s="2">
        <v>7.2763999999999998</v>
      </c>
      <c r="C1631" s="2">
        <f t="shared" si="225"/>
        <v>-0.10250000000000004</v>
      </c>
      <c r="D1631" s="2">
        <f t="shared" si="226"/>
        <v>0</v>
      </c>
      <c r="E1631" s="2">
        <f t="shared" si="227"/>
        <v>0.10250000000000004</v>
      </c>
      <c r="F1631" s="2">
        <f t="shared" si="231"/>
        <v>3.1728060572201101E-2</v>
      </c>
      <c r="G1631" s="2">
        <f t="shared" si="231"/>
        <v>1.4241548647819078E-2</v>
      </c>
      <c r="H1631" s="2">
        <f t="shared" si="229"/>
        <v>2.2278518549357251</v>
      </c>
      <c r="I1631" s="2">
        <f t="shared" si="230"/>
        <v>69.019643870244707</v>
      </c>
    </row>
    <row r="1632" spans="1:9" ht="13.5" x14ac:dyDescent="0.25">
      <c r="A1632" s="3">
        <v>44389</v>
      </c>
      <c r="B1632" s="2">
        <v>7.0373000000000001</v>
      </c>
      <c r="C1632" s="2">
        <f t="shared" si="225"/>
        <v>-0.23909999999999965</v>
      </c>
      <c r="D1632" s="2">
        <f t="shared" si="226"/>
        <v>0</v>
      </c>
      <c r="E1632" s="2">
        <f t="shared" si="227"/>
        <v>0.23909999999999965</v>
      </c>
      <c r="F1632" s="2">
        <f t="shared" si="231"/>
        <v>2.9461770531329593E-2</v>
      </c>
      <c r="G1632" s="2">
        <f t="shared" si="231"/>
        <v>3.0302866601546262E-2</v>
      </c>
      <c r="H1632" s="2">
        <f t="shared" si="229"/>
        <v>0.97224367973907289</v>
      </c>
      <c r="I1632" s="2">
        <f t="shared" si="230"/>
        <v>49.296326297149058</v>
      </c>
    </row>
    <row r="1633" spans="1:9" ht="13.5" x14ac:dyDescent="0.25">
      <c r="A1633" s="3">
        <v>44390</v>
      </c>
      <c r="B1633" s="2">
        <v>7.1738999999999997</v>
      </c>
      <c r="C1633" s="2">
        <f t="shared" si="225"/>
        <v>0.13659999999999961</v>
      </c>
      <c r="D1633" s="2">
        <f t="shared" si="226"/>
        <v>0.13659999999999961</v>
      </c>
      <c r="E1633" s="2">
        <f t="shared" si="227"/>
        <v>0</v>
      </c>
      <c r="F1633" s="2">
        <f t="shared" si="231"/>
        <v>3.7114501207663166E-2</v>
      </c>
      <c r="G1633" s="2">
        <f t="shared" si="231"/>
        <v>2.8138376130007244E-2</v>
      </c>
      <c r="H1633" s="2">
        <f t="shared" si="229"/>
        <v>1.3189993991189715</v>
      </c>
      <c r="I1633" s="2">
        <f t="shared" si="230"/>
        <v>56.877953466485693</v>
      </c>
    </row>
    <row r="1634" spans="1:9" ht="13.5" x14ac:dyDescent="0.25">
      <c r="A1634" s="3">
        <v>44391</v>
      </c>
      <c r="B1634" s="2">
        <v>7.2423000000000002</v>
      </c>
      <c r="C1634" s="2">
        <f t="shared" si="225"/>
        <v>6.840000000000046E-2</v>
      </c>
      <c r="D1634" s="2">
        <f t="shared" si="226"/>
        <v>6.840000000000046E-2</v>
      </c>
      <c r="E1634" s="2">
        <f t="shared" si="227"/>
        <v>0</v>
      </c>
      <c r="F1634" s="2">
        <f t="shared" si="231"/>
        <v>3.9349179692830118E-2</v>
      </c>
      <c r="G1634" s="2">
        <f t="shared" si="231"/>
        <v>2.6128492120721013E-2</v>
      </c>
      <c r="H1634" s="2">
        <f t="shared" si="229"/>
        <v>1.5059873915044846</v>
      </c>
      <c r="I1634" s="2">
        <f t="shared" si="230"/>
        <v>60.095569379555258</v>
      </c>
    </row>
    <row r="1635" spans="1:9" ht="13.5" x14ac:dyDescent="0.25">
      <c r="A1635" s="3">
        <v>44392</v>
      </c>
      <c r="B1635" s="2">
        <v>7.2354000000000003</v>
      </c>
      <c r="C1635" s="2">
        <f t="shared" si="225"/>
        <v>-6.8999999999999062E-3</v>
      </c>
      <c r="D1635" s="2">
        <f t="shared" si="226"/>
        <v>0</v>
      </c>
      <c r="E1635" s="2">
        <f t="shared" si="227"/>
        <v>6.8999999999999062E-3</v>
      </c>
      <c r="F1635" s="2">
        <f t="shared" si="231"/>
        <v>3.6538524000485115E-2</v>
      </c>
      <c r="G1635" s="2">
        <f t="shared" si="231"/>
        <v>2.4755028397812361E-2</v>
      </c>
      <c r="H1635" s="2">
        <f t="shared" si="229"/>
        <v>1.4760041238213275</v>
      </c>
      <c r="I1635" s="2">
        <f t="shared" si="230"/>
        <v>59.612345133874193</v>
      </c>
    </row>
    <row r="1636" spans="1:9" ht="13.5" x14ac:dyDescent="0.25">
      <c r="A1636" s="3">
        <v>44393</v>
      </c>
      <c r="B1636" s="2">
        <v>7.3037000000000001</v>
      </c>
      <c r="C1636" s="2">
        <f t="shared" si="225"/>
        <v>6.8299999999999805E-2</v>
      </c>
      <c r="D1636" s="2">
        <f t="shared" si="226"/>
        <v>6.8299999999999805E-2</v>
      </c>
      <c r="E1636" s="2">
        <f t="shared" si="227"/>
        <v>0</v>
      </c>
      <c r="F1636" s="2">
        <f t="shared" si="231"/>
        <v>3.8807200857593309E-2</v>
      </c>
      <c r="G1636" s="2">
        <f t="shared" si="231"/>
        <v>2.2986812083682907E-2</v>
      </c>
      <c r="H1636" s="2">
        <f t="shared" si="229"/>
        <v>1.6882376171309306</v>
      </c>
      <c r="I1636" s="2">
        <f t="shared" si="230"/>
        <v>62.800907418769484</v>
      </c>
    </row>
    <row r="1637" spans="1:9" ht="13.5" x14ac:dyDescent="0.25">
      <c r="A1637" s="3">
        <v>44396</v>
      </c>
      <c r="B1637" s="2">
        <v>7.6521999999999997</v>
      </c>
      <c r="C1637" s="2">
        <f t="shared" si="225"/>
        <v>0.34849999999999959</v>
      </c>
      <c r="D1637" s="2">
        <f t="shared" si="226"/>
        <v>0.34849999999999959</v>
      </c>
      <c r="E1637" s="2">
        <f t="shared" si="227"/>
        <v>0</v>
      </c>
      <c r="F1637" s="2">
        <f t="shared" si="231"/>
        <v>6.0928115082050906E-2</v>
      </c>
      <c r="G1637" s="2">
        <f t="shared" si="231"/>
        <v>2.1344896934848416E-2</v>
      </c>
      <c r="H1637" s="2">
        <f t="shared" si="229"/>
        <v>2.8544581530669078</v>
      </c>
      <c r="I1637" s="2">
        <f t="shared" si="230"/>
        <v>74.056016169112596</v>
      </c>
    </row>
    <row r="1638" spans="1:9" ht="13.5" x14ac:dyDescent="0.25">
      <c r="A1638" s="3">
        <v>44399</v>
      </c>
      <c r="B1638" s="2">
        <v>7.5155000000000003</v>
      </c>
      <c r="C1638" s="2">
        <f t="shared" si="225"/>
        <v>-0.13669999999999938</v>
      </c>
      <c r="D1638" s="2">
        <f t="shared" si="226"/>
        <v>0</v>
      </c>
      <c r="E1638" s="2">
        <f t="shared" si="227"/>
        <v>0.13669999999999938</v>
      </c>
      <c r="F1638" s="2">
        <f t="shared" si="231"/>
        <v>5.657610686190441E-2</v>
      </c>
      <c r="G1638" s="2">
        <f t="shared" si="231"/>
        <v>2.958454715378777E-2</v>
      </c>
      <c r="H1638" s="2">
        <f t="shared" si="229"/>
        <v>1.9123533163380144</v>
      </c>
      <c r="I1638" s="2">
        <f t="shared" si="230"/>
        <v>65.663506745898616</v>
      </c>
    </row>
    <row r="1639" spans="1:9" ht="13.5" x14ac:dyDescent="0.25">
      <c r="A1639" s="3">
        <v>44400</v>
      </c>
      <c r="B1639" s="2">
        <v>7.6521999999999997</v>
      </c>
      <c r="C1639" s="2">
        <f t="shared" si="225"/>
        <v>0.13669999999999938</v>
      </c>
      <c r="D1639" s="2">
        <f t="shared" si="226"/>
        <v>0.13669999999999938</v>
      </c>
      <c r="E1639" s="2">
        <f t="shared" si="227"/>
        <v>0</v>
      </c>
      <c r="F1639" s="2">
        <f t="shared" si="231"/>
        <v>6.2299242086054051E-2</v>
      </c>
      <c r="G1639" s="2">
        <f t="shared" si="231"/>
        <v>2.7471365214231498E-2</v>
      </c>
      <c r="H1639" s="2">
        <f t="shared" si="229"/>
        <v>2.2677883534444812</v>
      </c>
      <c r="I1639" s="2">
        <f t="shared" si="230"/>
        <v>69.398262927709837</v>
      </c>
    </row>
    <row r="1640" spans="1:9" ht="13.5" x14ac:dyDescent="0.25">
      <c r="A1640" s="3">
        <v>44403</v>
      </c>
      <c r="B1640" s="2">
        <v>7.5155000000000003</v>
      </c>
      <c r="C1640" s="2">
        <f t="shared" si="225"/>
        <v>-0.13669999999999938</v>
      </c>
      <c r="D1640" s="2">
        <f t="shared" si="226"/>
        <v>0</v>
      </c>
      <c r="E1640" s="2">
        <f t="shared" si="227"/>
        <v>0.13669999999999938</v>
      </c>
      <c r="F1640" s="2">
        <f t="shared" si="231"/>
        <v>5.7849296222764475E-2</v>
      </c>
      <c r="G1640" s="2">
        <f t="shared" si="231"/>
        <v>3.5273410556072061E-2</v>
      </c>
      <c r="H1640" s="2">
        <f t="shared" si="229"/>
        <v>1.6400255974909161</v>
      </c>
      <c r="I1640" s="2">
        <f t="shared" si="230"/>
        <v>62.121579391108881</v>
      </c>
    </row>
    <row r="1641" spans="1:9" ht="13.5" x14ac:dyDescent="0.25">
      <c r="A1641" s="3">
        <v>44404</v>
      </c>
      <c r="B1641" s="2">
        <v>7.5155000000000003</v>
      </c>
      <c r="C1641" s="2">
        <f t="shared" si="225"/>
        <v>0</v>
      </c>
      <c r="D1641" s="2">
        <f t="shared" si="226"/>
        <v>0</v>
      </c>
      <c r="E1641" s="2">
        <f t="shared" si="227"/>
        <v>0</v>
      </c>
      <c r="F1641" s="2">
        <f t="shared" si="231"/>
        <v>5.3717203635424156E-2</v>
      </c>
      <c r="G1641" s="2">
        <f t="shared" si="231"/>
        <v>3.275388123063834E-2</v>
      </c>
      <c r="H1641" s="2">
        <f t="shared" si="229"/>
        <v>1.6400255974909164</v>
      </c>
      <c r="I1641" s="2">
        <f t="shared" si="230"/>
        <v>62.121579391108888</v>
      </c>
    </row>
    <row r="1642" spans="1:9" ht="13.5" x14ac:dyDescent="0.25">
      <c r="A1642" s="3">
        <v>44405</v>
      </c>
      <c r="B1642" s="2">
        <v>7.5155000000000003</v>
      </c>
      <c r="C1642" s="2">
        <f t="shared" si="225"/>
        <v>0</v>
      </c>
      <c r="D1642" s="2">
        <f t="shared" si="226"/>
        <v>0</v>
      </c>
      <c r="E1642" s="2">
        <f t="shared" si="227"/>
        <v>0</v>
      </c>
      <c r="F1642" s="2">
        <f t="shared" si="231"/>
        <v>4.9880260518608145E-2</v>
      </c>
      <c r="G1642" s="2">
        <f t="shared" si="231"/>
        <v>3.0414318285592743E-2</v>
      </c>
      <c r="H1642" s="2">
        <f t="shared" si="229"/>
        <v>1.6400255974909166</v>
      </c>
      <c r="I1642" s="2">
        <f t="shared" si="230"/>
        <v>62.121579391108895</v>
      </c>
    </row>
    <row r="1643" spans="1:9" ht="13.5" x14ac:dyDescent="0.25">
      <c r="A1643" s="3">
        <v>44406</v>
      </c>
      <c r="B1643" s="2">
        <v>7.6384999999999996</v>
      </c>
      <c r="C1643" s="2">
        <f t="shared" si="225"/>
        <v>0.12299999999999933</v>
      </c>
      <c r="D1643" s="2">
        <f t="shared" si="226"/>
        <v>0.12299999999999933</v>
      </c>
      <c r="E1643" s="2">
        <f t="shared" si="227"/>
        <v>0</v>
      </c>
      <c r="F1643" s="2">
        <f t="shared" si="231"/>
        <v>5.510309905299323E-2</v>
      </c>
      <c r="G1643" s="2">
        <f t="shared" si="231"/>
        <v>2.8241866979478975E-2</v>
      </c>
      <c r="H1643" s="2">
        <f t="shared" si="229"/>
        <v>1.9511138938878259</v>
      </c>
      <c r="I1643" s="2">
        <f t="shared" si="230"/>
        <v>66.114489783971351</v>
      </c>
    </row>
    <row r="1644" spans="1:9" ht="13.5" x14ac:dyDescent="0.25">
      <c r="A1644" s="3">
        <v>44407</v>
      </c>
      <c r="B1644" s="2">
        <v>7.6249000000000002</v>
      </c>
      <c r="C1644" s="2">
        <f t="shared" si="225"/>
        <v>-1.359999999999939E-2</v>
      </c>
      <c r="D1644" s="2">
        <f t="shared" si="226"/>
        <v>0</v>
      </c>
      <c r="E1644" s="2">
        <f t="shared" si="227"/>
        <v>1.359999999999939E-2</v>
      </c>
      <c r="F1644" s="2">
        <f t="shared" si="231"/>
        <v>5.1167163406350857E-2</v>
      </c>
      <c r="G1644" s="2">
        <f t="shared" si="231"/>
        <v>2.7196019338087574E-2</v>
      </c>
      <c r="H1644" s="2">
        <f t="shared" si="229"/>
        <v>1.8814210554223314</v>
      </c>
      <c r="I1644" s="2">
        <f t="shared" si="230"/>
        <v>65.294902037375806</v>
      </c>
    </row>
    <row r="1645" spans="1:9" ht="13.5" x14ac:dyDescent="0.25">
      <c r="A1645" s="3">
        <v>44410</v>
      </c>
      <c r="B1645" s="2">
        <v>7.6454000000000004</v>
      </c>
      <c r="C1645" s="2">
        <f t="shared" si="225"/>
        <v>2.0500000000000185E-2</v>
      </c>
      <c r="D1645" s="2">
        <f t="shared" si="226"/>
        <v>2.0500000000000185E-2</v>
      </c>
      <c r="E1645" s="2">
        <f t="shared" si="227"/>
        <v>0</v>
      </c>
      <c r="F1645" s="2">
        <f t="shared" ref="F1645:G1660" si="232">((F1644*13)+D1645)/14</f>
        <v>4.8976651734468669E-2</v>
      </c>
      <c r="G1645" s="2">
        <f t="shared" si="232"/>
        <v>2.5253446528224175E-2</v>
      </c>
      <c r="H1645" s="2">
        <f t="shared" si="229"/>
        <v>1.9394046543203747</v>
      </c>
      <c r="I1645" s="2">
        <f t="shared" si="230"/>
        <v>65.979505457671934</v>
      </c>
    </row>
    <row r="1646" spans="1:9" ht="13.5" x14ac:dyDescent="0.25">
      <c r="A1646" s="3">
        <v>44411</v>
      </c>
      <c r="B1646" s="2">
        <v>7.5155000000000003</v>
      </c>
      <c r="C1646" s="2">
        <f t="shared" si="225"/>
        <v>-0.12990000000000013</v>
      </c>
      <c r="D1646" s="2">
        <f t="shared" si="226"/>
        <v>0</v>
      </c>
      <c r="E1646" s="2">
        <f t="shared" si="227"/>
        <v>0.12990000000000013</v>
      </c>
      <c r="F1646" s="2">
        <f t="shared" si="232"/>
        <v>4.5478319467720907E-2</v>
      </c>
      <c r="G1646" s="2">
        <f t="shared" si="232"/>
        <v>3.2728200347636745E-2</v>
      </c>
      <c r="H1646" s="2">
        <f t="shared" si="229"/>
        <v>1.3895759309908047</v>
      </c>
      <c r="I1646" s="2">
        <f t="shared" si="230"/>
        <v>58.15157045102292</v>
      </c>
    </row>
    <row r="1647" spans="1:9" ht="13.5" x14ac:dyDescent="0.25">
      <c r="A1647" s="3">
        <v>44412</v>
      </c>
      <c r="B1647" s="2">
        <v>7.6454000000000004</v>
      </c>
      <c r="C1647" s="2">
        <f t="shared" si="225"/>
        <v>0.12990000000000013</v>
      </c>
      <c r="D1647" s="2">
        <f t="shared" si="226"/>
        <v>0.12990000000000013</v>
      </c>
      <c r="E1647" s="2">
        <f t="shared" si="227"/>
        <v>0</v>
      </c>
      <c r="F1647" s="2">
        <f t="shared" si="232"/>
        <v>5.1508439505740848E-2</v>
      </c>
      <c r="G1647" s="2">
        <f t="shared" si="232"/>
        <v>3.039047175137698E-2</v>
      </c>
      <c r="H1647" s="2">
        <f t="shared" si="229"/>
        <v>1.6948877900655497</v>
      </c>
      <c r="I1647" s="2">
        <f t="shared" si="230"/>
        <v>62.892703596550255</v>
      </c>
    </row>
    <row r="1648" spans="1:9" ht="13.5" x14ac:dyDescent="0.25">
      <c r="A1648" s="3">
        <v>44413</v>
      </c>
      <c r="B1648" s="2">
        <v>7.5224000000000002</v>
      </c>
      <c r="C1648" s="2">
        <f t="shared" si="225"/>
        <v>-0.12300000000000022</v>
      </c>
      <c r="D1648" s="2">
        <f t="shared" si="226"/>
        <v>0</v>
      </c>
      <c r="E1648" s="2">
        <f t="shared" si="227"/>
        <v>0.12300000000000022</v>
      </c>
      <c r="F1648" s="2">
        <f t="shared" si="232"/>
        <v>4.7829265255330787E-2</v>
      </c>
      <c r="G1648" s="2">
        <f t="shared" si="232"/>
        <v>3.7005438054850071E-2</v>
      </c>
      <c r="H1648" s="2">
        <f t="shared" si="229"/>
        <v>1.2924928813013228</v>
      </c>
      <c r="I1648" s="2">
        <f t="shared" si="230"/>
        <v>56.379362912902273</v>
      </c>
    </row>
    <row r="1649" spans="1:9" ht="13.5" x14ac:dyDescent="0.25">
      <c r="A1649" s="3">
        <v>44414</v>
      </c>
      <c r="B1649" s="2">
        <v>7.6454000000000004</v>
      </c>
      <c r="C1649" s="2">
        <f t="shared" si="225"/>
        <v>0.12300000000000022</v>
      </c>
      <c r="D1649" s="2">
        <f t="shared" si="226"/>
        <v>0.12300000000000022</v>
      </c>
      <c r="E1649" s="2">
        <f t="shared" si="227"/>
        <v>0</v>
      </c>
      <c r="F1649" s="2">
        <f t="shared" si="232"/>
        <v>5.3198603451378605E-2</v>
      </c>
      <c r="G1649" s="2">
        <f t="shared" si="232"/>
        <v>3.4362192479503638E-2</v>
      </c>
      <c r="H1649" s="2">
        <f t="shared" si="229"/>
        <v>1.5481725586372439</v>
      </c>
      <c r="I1649" s="2">
        <f t="shared" si="230"/>
        <v>60.756189897327936</v>
      </c>
    </row>
    <row r="1650" spans="1:9" ht="13.5" x14ac:dyDescent="0.25">
      <c r="A1650" s="3">
        <v>44417</v>
      </c>
      <c r="B1650" s="2">
        <v>7.6454000000000004</v>
      </c>
      <c r="C1650" s="2">
        <f t="shared" si="225"/>
        <v>0</v>
      </c>
      <c r="D1650" s="2">
        <f t="shared" si="226"/>
        <v>0</v>
      </c>
      <c r="E1650" s="2">
        <f t="shared" si="227"/>
        <v>0</v>
      </c>
      <c r="F1650" s="2">
        <f t="shared" si="232"/>
        <v>4.9398703204851561E-2</v>
      </c>
      <c r="G1650" s="2">
        <f t="shared" si="232"/>
        <v>3.1907750159539096E-2</v>
      </c>
      <c r="H1650" s="2">
        <f t="shared" si="229"/>
        <v>1.5481725586372437</v>
      </c>
      <c r="I1650" s="2">
        <f t="shared" si="230"/>
        <v>60.756189897327928</v>
      </c>
    </row>
    <row r="1651" spans="1:9" ht="13.5" x14ac:dyDescent="0.25">
      <c r="A1651" s="3">
        <v>44419</v>
      </c>
      <c r="B1651" s="2">
        <v>7.5838999999999999</v>
      </c>
      <c r="C1651" s="2">
        <f t="shared" si="225"/>
        <v>-6.1500000000000554E-2</v>
      </c>
      <c r="D1651" s="2">
        <f t="shared" si="226"/>
        <v>0</v>
      </c>
      <c r="E1651" s="2">
        <f t="shared" si="227"/>
        <v>6.1500000000000554E-2</v>
      </c>
      <c r="F1651" s="2">
        <f t="shared" si="232"/>
        <v>4.5870224404505021E-2</v>
      </c>
      <c r="G1651" s="2">
        <f t="shared" si="232"/>
        <v>3.4021482291000625E-2</v>
      </c>
      <c r="H1651" s="2">
        <f t="shared" si="229"/>
        <v>1.3482723654471289</v>
      </c>
      <c r="I1651" s="2">
        <f t="shared" si="230"/>
        <v>57.415501936054497</v>
      </c>
    </row>
    <row r="1652" spans="1:9" ht="13.5" x14ac:dyDescent="0.25">
      <c r="A1652" s="3">
        <v>44420</v>
      </c>
      <c r="B1652" s="2">
        <v>7.6454000000000004</v>
      </c>
      <c r="C1652" s="2">
        <f t="shared" si="225"/>
        <v>6.1500000000000554E-2</v>
      </c>
      <c r="D1652" s="2">
        <f t="shared" si="226"/>
        <v>6.1500000000000554E-2</v>
      </c>
      <c r="E1652" s="2">
        <f t="shared" si="227"/>
        <v>0</v>
      </c>
      <c r="F1652" s="2">
        <f t="shared" si="232"/>
        <v>4.6986636947040417E-2</v>
      </c>
      <c r="G1652" s="2">
        <f t="shared" si="232"/>
        <v>3.1591376413072011E-2</v>
      </c>
      <c r="H1652" s="2">
        <f t="shared" si="229"/>
        <v>1.4873247791634077</v>
      </c>
      <c r="I1652" s="2">
        <f t="shared" si="230"/>
        <v>59.796162994993267</v>
      </c>
    </row>
    <row r="1653" spans="1:9" ht="13.5" x14ac:dyDescent="0.25">
      <c r="A1653" s="3">
        <v>44424</v>
      </c>
      <c r="B1653" s="2">
        <v>7.6454000000000004</v>
      </c>
      <c r="C1653" s="2">
        <f t="shared" si="225"/>
        <v>0</v>
      </c>
      <c r="D1653" s="2">
        <f t="shared" si="226"/>
        <v>0</v>
      </c>
      <c r="E1653" s="2">
        <f t="shared" si="227"/>
        <v>0</v>
      </c>
      <c r="F1653" s="2">
        <f t="shared" si="232"/>
        <v>4.3630448593680385E-2</v>
      </c>
      <c r="G1653" s="2">
        <f t="shared" si="232"/>
        <v>2.9334849526424012E-2</v>
      </c>
      <c r="H1653" s="2">
        <f t="shared" si="229"/>
        <v>1.4873247791634077</v>
      </c>
      <c r="I1653" s="2">
        <f t="shared" si="230"/>
        <v>59.796162994993267</v>
      </c>
    </row>
    <row r="1654" spans="1:9" ht="13.5" x14ac:dyDescent="0.25">
      <c r="A1654" s="3">
        <v>44425</v>
      </c>
      <c r="B1654" s="2">
        <v>7.5155000000000003</v>
      </c>
      <c r="C1654" s="2">
        <f t="shared" si="225"/>
        <v>-0.12990000000000013</v>
      </c>
      <c r="D1654" s="2">
        <f t="shared" si="226"/>
        <v>0</v>
      </c>
      <c r="E1654" s="2">
        <f t="shared" si="227"/>
        <v>0.12990000000000013</v>
      </c>
      <c r="F1654" s="2">
        <f t="shared" si="232"/>
        <v>4.0513987979846074E-2</v>
      </c>
      <c r="G1654" s="2">
        <f t="shared" si="232"/>
        <v>3.6518074560250878E-2</v>
      </c>
      <c r="H1654" s="2">
        <f t="shared" si="229"/>
        <v>1.1094228944902988</v>
      </c>
      <c r="I1654" s="2">
        <f t="shared" si="230"/>
        <v>52.593668978754948</v>
      </c>
    </row>
    <row r="1655" spans="1:9" ht="13.5" x14ac:dyDescent="0.25">
      <c r="A1655" s="3">
        <v>44426</v>
      </c>
      <c r="B1655" s="2">
        <v>7.5155000000000003</v>
      </c>
      <c r="C1655" s="2">
        <f t="shared" si="225"/>
        <v>0</v>
      </c>
      <c r="D1655" s="2">
        <f t="shared" si="226"/>
        <v>0</v>
      </c>
      <c r="E1655" s="2">
        <f t="shared" si="227"/>
        <v>0</v>
      </c>
      <c r="F1655" s="2">
        <f t="shared" si="232"/>
        <v>3.7620131695571359E-2</v>
      </c>
      <c r="G1655" s="2">
        <f t="shared" si="232"/>
        <v>3.3909640663090101E-2</v>
      </c>
      <c r="H1655" s="2">
        <f t="shared" si="229"/>
        <v>1.1094228944902988</v>
      </c>
      <c r="I1655" s="2">
        <f t="shared" si="230"/>
        <v>52.593668978754948</v>
      </c>
    </row>
    <row r="1656" spans="1:9" ht="13.5" x14ac:dyDescent="0.25">
      <c r="A1656" s="3">
        <v>44427</v>
      </c>
      <c r="B1656" s="2">
        <v>7.6249000000000002</v>
      </c>
      <c r="C1656" s="2">
        <f t="shared" si="225"/>
        <v>0.10939999999999994</v>
      </c>
      <c r="D1656" s="2">
        <f t="shared" si="226"/>
        <v>0.10939999999999994</v>
      </c>
      <c r="E1656" s="2">
        <f t="shared" si="227"/>
        <v>0</v>
      </c>
      <c r="F1656" s="2">
        <f t="shared" si="232"/>
        <v>4.2747265145887683E-2</v>
      </c>
      <c r="G1656" s="2">
        <f t="shared" si="232"/>
        <v>3.1487523472869379E-2</v>
      </c>
      <c r="H1656" s="2">
        <f t="shared" si="229"/>
        <v>1.3575937524181616</v>
      </c>
      <c r="I1656" s="2">
        <f t="shared" si="230"/>
        <v>57.583871310555118</v>
      </c>
    </row>
    <row r="1657" spans="1:9" ht="13.5" x14ac:dyDescent="0.25">
      <c r="A1657" s="3">
        <v>44428</v>
      </c>
      <c r="B1657" s="2">
        <v>7.6317000000000004</v>
      </c>
      <c r="C1657" s="2">
        <f t="shared" si="225"/>
        <v>6.8000000000001393E-3</v>
      </c>
      <c r="D1657" s="2">
        <f t="shared" si="226"/>
        <v>6.8000000000001393E-3</v>
      </c>
      <c r="E1657" s="2">
        <f t="shared" si="227"/>
        <v>0</v>
      </c>
      <c r="F1657" s="2">
        <f t="shared" si="232"/>
        <v>4.017960334975286E-2</v>
      </c>
      <c r="G1657" s="2">
        <f t="shared" si="232"/>
        <v>2.923841465337871E-2</v>
      </c>
      <c r="H1657" s="2">
        <f t="shared" si="229"/>
        <v>1.3742059487862766</v>
      </c>
      <c r="I1657" s="2">
        <f t="shared" si="230"/>
        <v>57.880654771705359</v>
      </c>
    </row>
    <row r="1658" spans="1:9" ht="13.5" x14ac:dyDescent="0.25">
      <c r="A1658" s="3">
        <v>44431</v>
      </c>
      <c r="B1658" s="2">
        <v>7.6180000000000003</v>
      </c>
      <c r="C1658" s="2">
        <f t="shared" si="225"/>
        <v>-1.3700000000000045E-2</v>
      </c>
      <c r="D1658" s="2">
        <f t="shared" si="226"/>
        <v>0</v>
      </c>
      <c r="E1658" s="2">
        <f t="shared" si="227"/>
        <v>1.3700000000000045E-2</v>
      </c>
      <c r="F1658" s="2">
        <f t="shared" si="232"/>
        <v>3.7309631681913369E-2</v>
      </c>
      <c r="G1658" s="2">
        <f t="shared" si="232"/>
        <v>2.8128527892423091E-2</v>
      </c>
      <c r="H1658" s="2">
        <f t="shared" si="229"/>
        <v>1.3263983036937872</v>
      </c>
      <c r="I1658" s="2">
        <f t="shared" si="230"/>
        <v>57.015099331347116</v>
      </c>
    </row>
    <row r="1659" spans="1:9" ht="13.5" x14ac:dyDescent="0.25">
      <c r="A1659" s="3">
        <v>44432</v>
      </c>
      <c r="B1659" s="2">
        <v>7.6112000000000002</v>
      </c>
      <c r="C1659" s="2">
        <f t="shared" si="225"/>
        <v>-6.8000000000001393E-3</v>
      </c>
      <c r="D1659" s="2">
        <f t="shared" si="226"/>
        <v>0</v>
      </c>
      <c r="E1659" s="2">
        <f t="shared" si="227"/>
        <v>6.8000000000001393E-3</v>
      </c>
      <c r="F1659" s="2">
        <f t="shared" si="232"/>
        <v>3.4644657990348125E-2</v>
      </c>
      <c r="G1659" s="2">
        <f t="shared" si="232"/>
        <v>2.660506161439288E-2</v>
      </c>
      <c r="H1659" s="2">
        <f t="shared" si="229"/>
        <v>1.3021829639968194</v>
      </c>
      <c r="I1659" s="2">
        <f t="shared" si="230"/>
        <v>56.562965861588161</v>
      </c>
    </row>
    <row r="1660" spans="1:9" ht="13.5" x14ac:dyDescent="0.25">
      <c r="A1660" s="3">
        <v>44433</v>
      </c>
      <c r="B1660" s="2">
        <v>7.6180000000000003</v>
      </c>
      <c r="C1660" s="2">
        <f t="shared" si="225"/>
        <v>6.8000000000001393E-3</v>
      </c>
      <c r="D1660" s="2">
        <f t="shared" si="226"/>
        <v>6.8000000000001393E-3</v>
      </c>
      <c r="E1660" s="2">
        <f t="shared" si="227"/>
        <v>0</v>
      </c>
      <c r="F1660" s="2">
        <f t="shared" si="232"/>
        <v>3.265575384818041E-2</v>
      </c>
      <c r="G1660" s="2">
        <f t="shared" si="232"/>
        <v>2.4704700070507676E-2</v>
      </c>
      <c r="H1660" s="2">
        <f t="shared" si="229"/>
        <v>1.3218437687962323</v>
      </c>
      <c r="I1660" s="2">
        <f t="shared" si="230"/>
        <v>56.930780036141137</v>
      </c>
    </row>
    <row r="1661" spans="1:9" ht="13.5" x14ac:dyDescent="0.25">
      <c r="A1661" s="3">
        <v>44434</v>
      </c>
      <c r="B1661" s="2">
        <v>7.4541000000000004</v>
      </c>
      <c r="C1661" s="2">
        <f t="shared" si="225"/>
        <v>-0.16389999999999993</v>
      </c>
      <c r="D1661" s="2">
        <f t="shared" si="226"/>
        <v>0</v>
      </c>
      <c r="E1661" s="2">
        <f t="shared" si="227"/>
        <v>0.16389999999999993</v>
      </c>
      <c r="F1661" s="2">
        <f t="shared" ref="F1661:G1676" si="233">((F1660*13)+D1661)/14</f>
        <v>3.0323200001881812E-2</v>
      </c>
      <c r="G1661" s="2">
        <f t="shared" si="233"/>
        <v>3.4647221494042833E-2</v>
      </c>
      <c r="H1661" s="2">
        <f t="shared" si="229"/>
        <v>0.87519860740046695</v>
      </c>
      <c r="I1661" s="2">
        <f t="shared" si="230"/>
        <v>46.672315345505147</v>
      </c>
    </row>
    <row r="1662" spans="1:9" ht="13.5" x14ac:dyDescent="0.25">
      <c r="A1662" s="3">
        <v>44435</v>
      </c>
      <c r="B1662" s="2">
        <v>7.5155000000000003</v>
      </c>
      <c r="C1662" s="2">
        <f t="shared" si="225"/>
        <v>6.1399999999999899E-2</v>
      </c>
      <c r="D1662" s="2">
        <f t="shared" si="226"/>
        <v>6.1399999999999899E-2</v>
      </c>
      <c r="E1662" s="2">
        <f t="shared" si="227"/>
        <v>0</v>
      </c>
      <c r="F1662" s="2">
        <f t="shared" si="233"/>
        <v>3.2542971430318819E-2</v>
      </c>
      <c r="G1662" s="2">
        <f t="shared" si="233"/>
        <v>3.2172419958754063E-2</v>
      </c>
      <c r="H1662" s="2">
        <f t="shared" si="229"/>
        <v>1.0115176748295531</v>
      </c>
      <c r="I1662" s="2">
        <f t="shared" si="230"/>
        <v>50.286293155006184</v>
      </c>
    </row>
    <row r="1663" spans="1:9" ht="13.5" x14ac:dyDescent="0.25">
      <c r="A1663" s="3">
        <v>44438</v>
      </c>
      <c r="B1663" s="2">
        <v>7.5155000000000003</v>
      </c>
      <c r="C1663" s="2">
        <f t="shared" si="225"/>
        <v>0</v>
      </c>
      <c r="D1663" s="2">
        <f t="shared" si="226"/>
        <v>0</v>
      </c>
      <c r="E1663" s="2">
        <f t="shared" si="227"/>
        <v>0</v>
      </c>
      <c r="F1663" s="2">
        <f t="shared" si="233"/>
        <v>3.0218473471010334E-2</v>
      </c>
      <c r="G1663" s="2">
        <f t="shared" si="233"/>
        <v>2.98743899617002E-2</v>
      </c>
      <c r="H1663" s="2">
        <f t="shared" si="229"/>
        <v>1.0115176748295533</v>
      </c>
      <c r="I1663" s="2">
        <f t="shared" si="230"/>
        <v>50.286293155006192</v>
      </c>
    </row>
    <row r="1664" spans="1:9" ht="13.5" x14ac:dyDescent="0.25">
      <c r="A1664" s="3">
        <v>44439</v>
      </c>
      <c r="B1664" s="2">
        <v>7.7205000000000004</v>
      </c>
      <c r="C1664" s="2">
        <f t="shared" si="225"/>
        <v>0.20500000000000007</v>
      </c>
      <c r="D1664" s="2">
        <f t="shared" si="226"/>
        <v>0.20500000000000007</v>
      </c>
      <c r="E1664" s="2">
        <f t="shared" si="227"/>
        <v>0</v>
      </c>
      <c r="F1664" s="2">
        <f t="shared" si="233"/>
        <v>4.2702868223081038E-2</v>
      </c>
      <c r="G1664" s="2">
        <f t="shared" si="233"/>
        <v>2.7740504964435898E-2</v>
      </c>
      <c r="H1664" s="2">
        <f t="shared" si="229"/>
        <v>1.5393688138636015</v>
      </c>
      <c r="I1664" s="2">
        <f t="shared" si="230"/>
        <v>60.620135423396064</v>
      </c>
    </row>
    <row r="1665" spans="1:9" ht="13.5" x14ac:dyDescent="0.25">
      <c r="A1665" s="3">
        <v>44440</v>
      </c>
      <c r="B1665" s="2">
        <v>7.8571999999999997</v>
      </c>
      <c r="C1665" s="2">
        <f t="shared" si="225"/>
        <v>0.13669999999999938</v>
      </c>
      <c r="D1665" s="2">
        <f t="shared" si="226"/>
        <v>0.13669999999999938</v>
      </c>
      <c r="E1665" s="2">
        <f t="shared" si="227"/>
        <v>0</v>
      </c>
      <c r="F1665" s="2">
        <f t="shared" si="233"/>
        <v>4.9416949064289492E-2</v>
      </c>
      <c r="G1665" s="2">
        <f t="shared" si="233"/>
        <v>2.5759040324119048E-2</v>
      </c>
      <c r="H1665" s="2">
        <f t="shared" si="229"/>
        <v>1.9184312941200203</v>
      </c>
      <c r="I1665" s="2">
        <f t="shared" si="230"/>
        <v>65.73501654759616</v>
      </c>
    </row>
    <row r="1666" spans="1:9" ht="13.5" x14ac:dyDescent="0.25">
      <c r="A1666" s="3">
        <v>44441</v>
      </c>
      <c r="B1666" s="2">
        <v>7.4471999999999996</v>
      </c>
      <c r="C1666" s="2">
        <f t="shared" si="225"/>
        <v>-0.41000000000000014</v>
      </c>
      <c r="D1666" s="2">
        <f t="shared" si="226"/>
        <v>0</v>
      </c>
      <c r="E1666" s="2">
        <f t="shared" si="227"/>
        <v>0.41000000000000014</v>
      </c>
      <c r="F1666" s="2">
        <f t="shared" si="233"/>
        <v>4.5887166988268814E-2</v>
      </c>
      <c r="G1666" s="2">
        <f t="shared" si="233"/>
        <v>5.3204823158110551E-2</v>
      </c>
      <c r="H1666" s="2">
        <f t="shared" si="229"/>
        <v>0.86246254126067456</v>
      </c>
      <c r="I1666" s="2">
        <f t="shared" si="230"/>
        <v>46.307644967553863</v>
      </c>
    </row>
    <row r="1667" spans="1:9" ht="13.5" x14ac:dyDescent="0.25">
      <c r="A1667" s="3">
        <v>44442</v>
      </c>
      <c r="B1667" s="2">
        <v>7.8230000000000004</v>
      </c>
      <c r="C1667" s="2">
        <f t="shared" ref="C1667:C1730" si="234">B1667-B1666</f>
        <v>0.3758000000000008</v>
      </c>
      <c r="D1667" s="2">
        <f t="shared" ref="D1667:D1730" si="235">IF(C1667&gt;0,C1667,0)</f>
        <v>0.3758000000000008</v>
      </c>
      <c r="E1667" s="2">
        <f t="shared" ref="E1667:E1730" si="236">IF(C1667&lt;0,-C1667,0)</f>
        <v>0</v>
      </c>
      <c r="F1667" s="2">
        <f t="shared" si="233"/>
        <v>6.9452369346249668E-2</v>
      </c>
      <c r="G1667" s="2">
        <f t="shared" si="233"/>
        <v>4.9404478646816942E-2</v>
      </c>
      <c r="H1667" s="2">
        <f t="shared" si="229"/>
        <v>1.405790957592149</v>
      </c>
      <c r="I1667" s="2">
        <f t="shared" si="230"/>
        <v>58.433628788726672</v>
      </c>
    </row>
    <row r="1668" spans="1:9" ht="13.5" x14ac:dyDescent="0.25">
      <c r="A1668" s="3">
        <v>44445</v>
      </c>
      <c r="B1668" s="2">
        <v>7.8025000000000002</v>
      </c>
      <c r="C1668" s="2">
        <f t="shared" si="234"/>
        <v>-2.0500000000000185E-2</v>
      </c>
      <c r="D1668" s="2">
        <f t="shared" si="235"/>
        <v>0</v>
      </c>
      <c r="E1668" s="2">
        <f t="shared" si="236"/>
        <v>2.0500000000000185E-2</v>
      </c>
      <c r="F1668" s="2">
        <f t="shared" si="233"/>
        <v>6.449148582151755E-2</v>
      </c>
      <c r="G1668" s="2">
        <f t="shared" si="233"/>
        <v>4.7339873029187178E-2</v>
      </c>
      <c r="H1668" s="2">
        <f t="shared" si="229"/>
        <v>1.3623079593338923</v>
      </c>
      <c r="I1668" s="2">
        <f t="shared" si="230"/>
        <v>57.66851667036785</v>
      </c>
    </row>
    <row r="1669" spans="1:9" ht="13.5" x14ac:dyDescent="0.25">
      <c r="A1669" s="3">
        <v>44446</v>
      </c>
      <c r="B1669" s="2">
        <v>7.7888000000000002</v>
      </c>
      <c r="C1669" s="2">
        <f t="shared" si="234"/>
        <v>-1.3700000000000045E-2</v>
      </c>
      <c r="D1669" s="2">
        <f t="shared" si="235"/>
        <v>0</v>
      </c>
      <c r="E1669" s="2">
        <f t="shared" si="236"/>
        <v>1.3700000000000045E-2</v>
      </c>
      <c r="F1669" s="2">
        <f t="shared" si="233"/>
        <v>5.9884951119980587E-2</v>
      </c>
      <c r="G1669" s="2">
        <f t="shared" si="233"/>
        <v>4.493702495567381E-2</v>
      </c>
      <c r="H1669" s="2">
        <f t="shared" si="229"/>
        <v>1.3326416508224903</v>
      </c>
      <c r="I1669" s="2">
        <f t="shared" si="230"/>
        <v>57.13014900306699</v>
      </c>
    </row>
    <row r="1670" spans="1:9" ht="13.5" x14ac:dyDescent="0.25">
      <c r="A1670" s="3">
        <v>44447</v>
      </c>
      <c r="B1670" s="2">
        <v>7.7888000000000002</v>
      </c>
      <c r="C1670" s="2">
        <f t="shared" si="234"/>
        <v>0</v>
      </c>
      <c r="D1670" s="2">
        <f t="shared" si="235"/>
        <v>0</v>
      </c>
      <c r="E1670" s="2">
        <f t="shared" si="236"/>
        <v>0</v>
      </c>
      <c r="F1670" s="2">
        <f t="shared" si="233"/>
        <v>5.5607454611410541E-2</v>
      </c>
      <c r="G1670" s="2">
        <f t="shared" si="233"/>
        <v>4.1727237458839959E-2</v>
      </c>
      <c r="H1670" s="2">
        <f t="shared" si="229"/>
        <v>1.3326416508224903</v>
      </c>
      <c r="I1670" s="2">
        <f t="shared" si="230"/>
        <v>57.13014900306699</v>
      </c>
    </row>
    <row r="1671" spans="1:9" ht="13.5" x14ac:dyDescent="0.25">
      <c r="A1671" s="3">
        <v>44448</v>
      </c>
      <c r="B1671" s="2">
        <v>7.8162000000000003</v>
      </c>
      <c r="C1671" s="2">
        <f t="shared" si="234"/>
        <v>2.7400000000000091E-2</v>
      </c>
      <c r="D1671" s="2">
        <f t="shared" si="235"/>
        <v>2.7400000000000091E-2</v>
      </c>
      <c r="E1671" s="2">
        <f t="shared" si="236"/>
        <v>0</v>
      </c>
      <c r="F1671" s="2">
        <f t="shared" si="233"/>
        <v>5.359263642488122E-2</v>
      </c>
      <c r="G1671" s="2">
        <f t="shared" si="233"/>
        <v>3.8746720497494246E-2</v>
      </c>
      <c r="H1671" s="2">
        <f t="shared" si="229"/>
        <v>1.3831528381439937</v>
      </c>
      <c r="I1671" s="2">
        <f t="shared" si="230"/>
        <v>58.038780224486025</v>
      </c>
    </row>
    <row r="1672" spans="1:9" ht="13.5" x14ac:dyDescent="0.25">
      <c r="A1672" s="3">
        <v>44449</v>
      </c>
      <c r="B1672" s="2">
        <v>7.7546999999999997</v>
      </c>
      <c r="C1672" s="2">
        <f t="shared" si="234"/>
        <v>-6.1500000000000554E-2</v>
      </c>
      <c r="D1672" s="2">
        <f t="shared" si="235"/>
        <v>0</v>
      </c>
      <c r="E1672" s="2">
        <f t="shared" si="236"/>
        <v>6.1500000000000554E-2</v>
      </c>
      <c r="F1672" s="2">
        <f t="shared" si="233"/>
        <v>4.9764590965961135E-2</v>
      </c>
      <c r="G1672" s="2">
        <f t="shared" si="233"/>
        <v>4.0371954747673265E-2</v>
      </c>
      <c r="H1672" s="2">
        <f t="shared" si="229"/>
        <v>1.2326525004051034</v>
      </c>
      <c r="I1672" s="2">
        <f t="shared" si="230"/>
        <v>55.210226409234977</v>
      </c>
    </row>
    <row r="1673" spans="1:9" ht="13.5" x14ac:dyDescent="0.25">
      <c r="A1673" s="3">
        <v>44452</v>
      </c>
      <c r="B1673" s="2">
        <v>7.8367000000000004</v>
      </c>
      <c r="C1673" s="2">
        <f t="shared" si="234"/>
        <v>8.2000000000000739E-2</v>
      </c>
      <c r="D1673" s="2">
        <f t="shared" si="235"/>
        <v>8.2000000000000739E-2</v>
      </c>
      <c r="E1673" s="2">
        <f t="shared" si="236"/>
        <v>0</v>
      </c>
      <c r="F1673" s="2">
        <f t="shared" si="233"/>
        <v>5.2067120182678249E-2</v>
      </c>
      <c r="G1673" s="2">
        <f t="shared" si="233"/>
        <v>3.7488243694268029E-2</v>
      </c>
      <c r="H1673" s="2">
        <f t="shared" si="229"/>
        <v>1.3888919578977059</v>
      </c>
      <c r="I1673" s="2">
        <f t="shared" si="230"/>
        <v>58.139588661848528</v>
      </c>
    </row>
    <row r="1674" spans="1:9" ht="13.5" x14ac:dyDescent="0.25">
      <c r="A1674" s="3">
        <v>44453</v>
      </c>
      <c r="B1674" s="2">
        <v>7.6521999999999997</v>
      </c>
      <c r="C1674" s="2">
        <f t="shared" si="234"/>
        <v>-0.18450000000000077</v>
      </c>
      <c r="D1674" s="2">
        <f t="shared" si="235"/>
        <v>0</v>
      </c>
      <c r="E1674" s="2">
        <f t="shared" si="236"/>
        <v>0.18450000000000077</v>
      </c>
      <c r="F1674" s="2">
        <f t="shared" si="233"/>
        <v>4.8348040169629798E-2</v>
      </c>
      <c r="G1674" s="2">
        <f t="shared" si="233"/>
        <v>4.79890834303918E-2</v>
      </c>
      <c r="H1674" s="2">
        <f t="shared" si="229"/>
        <v>1.0074799665586167</v>
      </c>
      <c r="I1674" s="2">
        <f t="shared" si="230"/>
        <v>50.186302396119039</v>
      </c>
    </row>
    <row r="1675" spans="1:9" ht="13.5" x14ac:dyDescent="0.25">
      <c r="A1675" s="3">
        <v>44454</v>
      </c>
      <c r="B1675" s="2">
        <v>7.6521999999999997</v>
      </c>
      <c r="C1675" s="2">
        <f t="shared" si="234"/>
        <v>0</v>
      </c>
      <c r="D1675" s="2">
        <f t="shared" si="235"/>
        <v>0</v>
      </c>
      <c r="E1675" s="2">
        <f t="shared" si="236"/>
        <v>0</v>
      </c>
      <c r="F1675" s="2">
        <f t="shared" si="233"/>
        <v>4.4894608728941958E-2</v>
      </c>
      <c r="G1675" s="2">
        <f t="shared" si="233"/>
        <v>4.4561291756792389E-2</v>
      </c>
      <c r="H1675" s="2">
        <f t="shared" si="229"/>
        <v>1.0074799665586167</v>
      </c>
      <c r="I1675" s="2">
        <f t="shared" si="230"/>
        <v>50.186302396119039</v>
      </c>
    </row>
    <row r="1676" spans="1:9" ht="13.5" x14ac:dyDescent="0.25">
      <c r="A1676" s="3">
        <v>44455</v>
      </c>
      <c r="B1676" s="2">
        <v>7.5429000000000004</v>
      </c>
      <c r="C1676" s="2">
        <f t="shared" si="234"/>
        <v>-0.10929999999999929</v>
      </c>
      <c r="D1676" s="2">
        <f t="shared" si="235"/>
        <v>0</v>
      </c>
      <c r="E1676" s="2">
        <f t="shared" si="236"/>
        <v>0.10929999999999929</v>
      </c>
      <c r="F1676" s="2">
        <f t="shared" si="233"/>
        <v>4.1687850962588965E-2</v>
      </c>
      <c r="G1676" s="2">
        <f t="shared" si="233"/>
        <v>4.9185485202735739E-2</v>
      </c>
      <c r="H1676" s="2">
        <f t="shared" si="229"/>
        <v>0.8475640890957451</v>
      </c>
      <c r="I1676" s="2">
        <f t="shared" si="230"/>
        <v>45.874678670041114</v>
      </c>
    </row>
    <row r="1677" spans="1:9" ht="13.5" x14ac:dyDescent="0.25">
      <c r="A1677" s="3">
        <v>44456</v>
      </c>
      <c r="B1677" s="2">
        <v>7.6521999999999997</v>
      </c>
      <c r="C1677" s="2">
        <f t="shared" si="234"/>
        <v>0.10929999999999929</v>
      </c>
      <c r="D1677" s="2">
        <f t="shared" si="235"/>
        <v>0.10929999999999929</v>
      </c>
      <c r="E1677" s="2">
        <f t="shared" si="236"/>
        <v>0</v>
      </c>
      <c r="F1677" s="2">
        <f t="shared" ref="F1677:G1692" si="237">((F1676*13)+D1677)/14</f>
        <v>4.6517290179546845E-2</v>
      </c>
      <c r="G1677" s="2">
        <f t="shared" si="237"/>
        <v>4.567223625968319E-2</v>
      </c>
      <c r="H1677" s="2">
        <f t="shared" si="229"/>
        <v>1.0185025737530968</v>
      </c>
      <c r="I1677" s="2">
        <f t="shared" si="230"/>
        <v>50.458324254665037</v>
      </c>
    </row>
    <row r="1678" spans="1:9" ht="13.5" x14ac:dyDescent="0.25">
      <c r="A1678" s="3">
        <v>44459</v>
      </c>
      <c r="B1678" s="2">
        <v>7.6521999999999997</v>
      </c>
      <c r="C1678" s="2">
        <f t="shared" si="234"/>
        <v>0</v>
      </c>
      <c r="D1678" s="2">
        <f t="shared" si="235"/>
        <v>0</v>
      </c>
      <c r="E1678" s="2">
        <f t="shared" si="236"/>
        <v>0</v>
      </c>
      <c r="F1678" s="2">
        <f t="shared" si="237"/>
        <v>4.3194626595293502E-2</v>
      </c>
      <c r="G1678" s="2">
        <f t="shared" si="237"/>
        <v>4.2409933669705815E-2</v>
      </c>
      <c r="H1678" s="2">
        <f t="shared" si="229"/>
        <v>1.0185025737530971</v>
      </c>
      <c r="I1678" s="2">
        <f t="shared" si="230"/>
        <v>50.458324254665044</v>
      </c>
    </row>
    <row r="1679" spans="1:9" ht="13.5" x14ac:dyDescent="0.25">
      <c r="A1679" s="3">
        <v>44460</v>
      </c>
      <c r="B1679" s="2">
        <v>7.6521999999999997</v>
      </c>
      <c r="C1679" s="2">
        <f t="shared" si="234"/>
        <v>0</v>
      </c>
      <c r="D1679" s="2">
        <f t="shared" si="235"/>
        <v>0</v>
      </c>
      <c r="E1679" s="2">
        <f t="shared" si="236"/>
        <v>0</v>
      </c>
      <c r="F1679" s="2">
        <f t="shared" si="237"/>
        <v>4.010929612420111E-2</v>
      </c>
      <c r="G1679" s="2">
        <f t="shared" si="237"/>
        <v>3.9380652693298261E-2</v>
      </c>
      <c r="H1679" s="2">
        <f t="shared" si="229"/>
        <v>1.0185025737530971</v>
      </c>
      <c r="I1679" s="2">
        <f t="shared" si="230"/>
        <v>50.458324254665044</v>
      </c>
    </row>
    <row r="1680" spans="1:9" ht="13.5" x14ac:dyDescent="0.25">
      <c r="A1680" s="3">
        <v>44461</v>
      </c>
      <c r="B1680" s="2">
        <v>7.5155000000000003</v>
      </c>
      <c r="C1680" s="2">
        <f t="shared" si="234"/>
        <v>-0.13669999999999938</v>
      </c>
      <c r="D1680" s="2">
        <f t="shared" si="235"/>
        <v>0</v>
      </c>
      <c r="E1680" s="2">
        <f t="shared" si="236"/>
        <v>0.13669999999999938</v>
      </c>
      <c r="F1680" s="2">
        <f t="shared" si="237"/>
        <v>3.724434640104389E-2</v>
      </c>
      <c r="G1680" s="2">
        <f t="shared" si="237"/>
        <v>4.6332034643776908E-2</v>
      </c>
      <c r="H1680" s="2">
        <f t="shared" si="229"/>
        <v>0.80385734594641567</v>
      </c>
      <c r="I1680" s="2">
        <f t="shared" si="230"/>
        <v>44.56324374833877</v>
      </c>
    </row>
    <row r="1681" spans="1:9" ht="13.5" x14ac:dyDescent="0.25">
      <c r="A1681" s="3">
        <v>44462</v>
      </c>
      <c r="B1681" s="2">
        <v>7.6521999999999997</v>
      </c>
      <c r="C1681" s="2">
        <f t="shared" si="234"/>
        <v>0.13669999999999938</v>
      </c>
      <c r="D1681" s="2">
        <f t="shared" si="235"/>
        <v>0.13669999999999938</v>
      </c>
      <c r="E1681" s="2">
        <f t="shared" si="236"/>
        <v>0</v>
      </c>
      <c r="F1681" s="2">
        <f t="shared" si="237"/>
        <v>4.4348321658112137E-2</v>
      </c>
      <c r="G1681" s="2">
        <f t="shared" si="237"/>
        <v>4.3022603597792843E-2</v>
      </c>
      <c r="H1681" s="2">
        <f t="shared" ref="H1681:H1744" si="238">F1681/G1681</f>
        <v>1.0308144544833475</v>
      </c>
      <c r="I1681" s="2">
        <f t="shared" ref="I1681:I1744" si="239">IF(G1681=0,100,100-(100/(1+H1681)))</f>
        <v>50.758672325167851</v>
      </c>
    </row>
    <row r="1682" spans="1:9" ht="13.5" x14ac:dyDescent="0.25">
      <c r="A1682" s="3">
        <v>44463</v>
      </c>
      <c r="B1682" s="2">
        <v>7.5155000000000003</v>
      </c>
      <c r="C1682" s="2">
        <f t="shared" si="234"/>
        <v>-0.13669999999999938</v>
      </c>
      <c r="D1682" s="2">
        <f t="shared" si="235"/>
        <v>0</v>
      </c>
      <c r="E1682" s="2">
        <f t="shared" si="236"/>
        <v>0.13669999999999938</v>
      </c>
      <c r="F1682" s="2">
        <f t="shared" si="237"/>
        <v>4.1180584396818418E-2</v>
      </c>
      <c r="G1682" s="2">
        <f t="shared" si="237"/>
        <v>4.9713846197950454E-2</v>
      </c>
      <c r="H1682" s="2">
        <f t="shared" si="238"/>
        <v>0.82835241177771046</v>
      </c>
      <c r="I1682" s="2">
        <f t="shared" si="239"/>
        <v>45.305949030488158</v>
      </c>
    </row>
    <row r="1683" spans="1:9" ht="13.5" x14ac:dyDescent="0.25">
      <c r="A1683" s="3">
        <v>44466</v>
      </c>
      <c r="B1683" s="2">
        <v>7.5155000000000003</v>
      </c>
      <c r="C1683" s="2">
        <f t="shared" si="234"/>
        <v>0</v>
      </c>
      <c r="D1683" s="2">
        <f t="shared" si="235"/>
        <v>0</v>
      </c>
      <c r="E1683" s="2">
        <f t="shared" si="236"/>
        <v>0</v>
      </c>
      <c r="F1683" s="2">
        <f t="shared" si="237"/>
        <v>3.8239114082759963E-2</v>
      </c>
      <c r="G1683" s="2">
        <f t="shared" si="237"/>
        <v>4.6162857183811135E-2</v>
      </c>
      <c r="H1683" s="2">
        <f t="shared" si="238"/>
        <v>0.82835241177771057</v>
      </c>
      <c r="I1683" s="2">
        <f t="shared" si="239"/>
        <v>45.305949030488158</v>
      </c>
    </row>
    <row r="1684" spans="1:9" ht="13.5" x14ac:dyDescent="0.25">
      <c r="A1684" s="3">
        <v>44467</v>
      </c>
      <c r="B1684" s="2">
        <v>7.5155000000000003</v>
      </c>
      <c r="C1684" s="2">
        <f t="shared" si="234"/>
        <v>0</v>
      </c>
      <c r="D1684" s="2">
        <f t="shared" si="235"/>
        <v>0</v>
      </c>
      <c r="E1684" s="2">
        <f t="shared" si="236"/>
        <v>0</v>
      </c>
      <c r="F1684" s="2">
        <f t="shared" si="237"/>
        <v>3.5507748791134254E-2</v>
      </c>
      <c r="G1684" s="2">
        <f t="shared" si="237"/>
        <v>4.2865510242110334E-2</v>
      </c>
      <c r="H1684" s="2">
        <f t="shared" si="238"/>
        <v>0.82835241177771068</v>
      </c>
      <c r="I1684" s="2">
        <f t="shared" si="239"/>
        <v>45.305949030488165</v>
      </c>
    </row>
    <row r="1685" spans="1:9" ht="13.5" x14ac:dyDescent="0.25">
      <c r="A1685" s="3">
        <v>44468</v>
      </c>
      <c r="B1685" s="2">
        <v>7.6384999999999996</v>
      </c>
      <c r="C1685" s="2">
        <f t="shared" si="234"/>
        <v>0.12299999999999933</v>
      </c>
      <c r="D1685" s="2">
        <f t="shared" si="235"/>
        <v>0.12299999999999933</v>
      </c>
      <c r="E1685" s="2">
        <f t="shared" si="236"/>
        <v>0</v>
      </c>
      <c r="F1685" s="2">
        <f t="shared" si="237"/>
        <v>4.1757195306053187E-2</v>
      </c>
      <c r="G1685" s="2">
        <f t="shared" si="237"/>
        <v>3.9803688081959596E-2</v>
      </c>
      <c r="H1685" s="2">
        <f t="shared" si="238"/>
        <v>1.0490785482006375</v>
      </c>
      <c r="I1685" s="2">
        <f t="shared" si="239"/>
        <v>51.197576057875743</v>
      </c>
    </row>
    <row r="1686" spans="1:9" ht="13.5" x14ac:dyDescent="0.25">
      <c r="A1686" s="3">
        <v>44469</v>
      </c>
      <c r="B1686" s="2">
        <v>7.6384999999999996</v>
      </c>
      <c r="C1686" s="2">
        <f t="shared" si="234"/>
        <v>0</v>
      </c>
      <c r="D1686" s="2">
        <f t="shared" si="235"/>
        <v>0</v>
      </c>
      <c r="E1686" s="2">
        <f t="shared" si="236"/>
        <v>0</v>
      </c>
      <c r="F1686" s="2">
        <f t="shared" si="237"/>
        <v>3.8774538498477958E-2</v>
      </c>
      <c r="G1686" s="2">
        <f t="shared" si="237"/>
        <v>3.6960567504676765E-2</v>
      </c>
      <c r="H1686" s="2">
        <f t="shared" si="238"/>
        <v>1.0490785482006375</v>
      </c>
      <c r="I1686" s="2">
        <f t="shared" si="239"/>
        <v>51.197576057875743</v>
      </c>
    </row>
    <row r="1687" spans="1:9" ht="13.5" x14ac:dyDescent="0.25">
      <c r="A1687" s="3">
        <v>44470</v>
      </c>
      <c r="B1687" s="2">
        <v>7.6863999999999999</v>
      </c>
      <c r="C1687" s="2">
        <f t="shared" si="234"/>
        <v>4.7900000000000276E-2</v>
      </c>
      <c r="D1687" s="2">
        <f t="shared" si="235"/>
        <v>4.7900000000000276E-2</v>
      </c>
      <c r="E1687" s="2">
        <f t="shared" si="236"/>
        <v>0</v>
      </c>
      <c r="F1687" s="2">
        <f t="shared" si="237"/>
        <v>3.9426357177158124E-2</v>
      </c>
      <c r="G1687" s="2">
        <f t="shared" si="237"/>
        <v>3.4320526968628425E-2</v>
      </c>
      <c r="H1687" s="2">
        <f t="shared" si="238"/>
        <v>1.1487689921893338</v>
      </c>
      <c r="I1687" s="2">
        <f t="shared" si="239"/>
        <v>53.461726056409546</v>
      </c>
    </row>
    <row r="1688" spans="1:9" ht="13.5" x14ac:dyDescent="0.25">
      <c r="A1688" s="3">
        <v>44473</v>
      </c>
      <c r="B1688" s="2">
        <v>7.6384999999999996</v>
      </c>
      <c r="C1688" s="2">
        <f t="shared" si="234"/>
        <v>-4.7900000000000276E-2</v>
      </c>
      <c r="D1688" s="2">
        <f t="shared" si="235"/>
        <v>0</v>
      </c>
      <c r="E1688" s="2">
        <f t="shared" si="236"/>
        <v>4.7900000000000276E-2</v>
      </c>
      <c r="F1688" s="2">
        <f t="shared" si="237"/>
        <v>3.6610188807361117E-2</v>
      </c>
      <c r="G1688" s="2">
        <f t="shared" si="237"/>
        <v>3.5290489328012133E-2</v>
      </c>
      <c r="H1688" s="2">
        <f t="shared" si="238"/>
        <v>1.0373953295768406</v>
      </c>
      <c r="I1688" s="2">
        <f t="shared" si="239"/>
        <v>50.917723944734071</v>
      </c>
    </row>
    <row r="1689" spans="1:9" ht="13.5" x14ac:dyDescent="0.25">
      <c r="A1689" s="3">
        <v>44474</v>
      </c>
      <c r="B1689" s="2">
        <v>7.6384999999999996</v>
      </c>
      <c r="C1689" s="2">
        <f t="shared" si="234"/>
        <v>0</v>
      </c>
      <c r="D1689" s="2">
        <f t="shared" si="235"/>
        <v>0</v>
      </c>
      <c r="E1689" s="2">
        <f t="shared" si="236"/>
        <v>0</v>
      </c>
      <c r="F1689" s="2">
        <f t="shared" si="237"/>
        <v>3.3995175321121042E-2</v>
      </c>
      <c r="G1689" s="2">
        <f t="shared" si="237"/>
        <v>3.2769740090296977E-2</v>
      </c>
      <c r="H1689" s="2">
        <f t="shared" si="238"/>
        <v>1.0373953295768408</v>
      </c>
      <c r="I1689" s="2">
        <f t="shared" si="239"/>
        <v>50.917723944734071</v>
      </c>
    </row>
    <row r="1690" spans="1:9" ht="13.5" x14ac:dyDescent="0.25">
      <c r="A1690" s="3">
        <v>44475</v>
      </c>
      <c r="B1690" s="2">
        <v>7.6726999999999999</v>
      </c>
      <c r="C1690" s="2">
        <f t="shared" si="234"/>
        <v>3.420000000000023E-2</v>
      </c>
      <c r="D1690" s="2">
        <f t="shared" si="235"/>
        <v>3.420000000000023E-2</v>
      </c>
      <c r="E1690" s="2">
        <f t="shared" si="236"/>
        <v>0</v>
      </c>
      <c r="F1690" s="2">
        <f t="shared" si="237"/>
        <v>3.40098056553267E-2</v>
      </c>
      <c r="G1690" s="2">
        <f t="shared" si="237"/>
        <v>3.0429044369561477E-2</v>
      </c>
      <c r="H1690" s="2">
        <f t="shared" si="238"/>
        <v>1.117675771945934</v>
      </c>
      <c r="I1690" s="2">
        <f t="shared" si="239"/>
        <v>52.778418054001762</v>
      </c>
    </row>
    <row r="1691" spans="1:9" ht="13.5" x14ac:dyDescent="0.25">
      <c r="A1691" s="3">
        <v>44476</v>
      </c>
      <c r="B1691" s="2">
        <v>7.6726999999999999</v>
      </c>
      <c r="C1691" s="2">
        <f t="shared" si="234"/>
        <v>0</v>
      </c>
      <c r="D1691" s="2">
        <f t="shared" si="235"/>
        <v>0</v>
      </c>
      <c r="E1691" s="2">
        <f t="shared" si="236"/>
        <v>0</v>
      </c>
      <c r="F1691" s="2">
        <f t="shared" si="237"/>
        <v>3.1580533822803361E-2</v>
      </c>
      <c r="G1691" s="2">
        <f t="shared" si="237"/>
        <v>2.8255541200307089E-2</v>
      </c>
      <c r="H1691" s="2">
        <f t="shared" si="238"/>
        <v>1.1176757719459338</v>
      </c>
      <c r="I1691" s="2">
        <f t="shared" si="239"/>
        <v>52.778418054001762</v>
      </c>
    </row>
    <row r="1692" spans="1:9" ht="13.5" x14ac:dyDescent="0.25">
      <c r="A1692" s="3">
        <v>44477</v>
      </c>
      <c r="B1692" s="2">
        <v>7.6726999999999999</v>
      </c>
      <c r="C1692" s="2">
        <f t="shared" si="234"/>
        <v>0</v>
      </c>
      <c r="D1692" s="2">
        <f t="shared" si="235"/>
        <v>0</v>
      </c>
      <c r="E1692" s="2">
        <f t="shared" si="236"/>
        <v>0</v>
      </c>
      <c r="F1692" s="2">
        <f t="shared" si="237"/>
        <v>2.9324781406888833E-2</v>
      </c>
      <c r="G1692" s="2">
        <f t="shared" si="237"/>
        <v>2.6237288257428014E-2</v>
      </c>
      <c r="H1692" s="2">
        <f t="shared" si="238"/>
        <v>1.1176757719459336</v>
      </c>
      <c r="I1692" s="2">
        <f t="shared" si="239"/>
        <v>52.778418054001754</v>
      </c>
    </row>
    <row r="1693" spans="1:9" ht="13.5" x14ac:dyDescent="0.25">
      <c r="A1693" s="3">
        <v>44480</v>
      </c>
      <c r="B1693" s="2">
        <v>7.6726999999999999</v>
      </c>
      <c r="C1693" s="2">
        <f t="shared" si="234"/>
        <v>0</v>
      </c>
      <c r="D1693" s="2">
        <f t="shared" si="235"/>
        <v>0</v>
      </c>
      <c r="E1693" s="2">
        <f t="shared" si="236"/>
        <v>0</v>
      </c>
      <c r="F1693" s="2">
        <f t="shared" ref="F1693:G1708" si="240">((F1692*13)+D1693)/14</f>
        <v>2.7230154163539629E-2</v>
      </c>
      <c r="G1693" s="2">
        <f t="shared" si="240"/>
        <v>2.4363196239040298E-2</v>
      </c>
      <c r="H1693" s="2">
        <f t="shared" si="238"/>
        <v>1.1176757719459336</v>
      </c>
      <c r="I1693" s="2">
        <f t="shared" si="239"/>
        <v>52.778418054001754</v>
      </c>
    </row>
    <row r="1694" spans="1:9" ht="13.5" x14ac:dyDescent="0.25">
      <c r="A1694" s="3">
        <v>44481</v>
      </c>
      <c r="B1694" s="2">
        <v>7.6658999999999997</v>
      </c>
      <c r="C1694" s="2">
        <f t="shared" si="234"/>
        <v>-6.8000000000001393E-3</v>
      </c>
      <c r="D1694" s="2">
        <f t="shared" si="235"/>
        <v>0</v>
      </c>
      <c r="E1694" s="2">
        <f t="shared" si="236"/>
        <v>6.8000000000001393E-3</v>
      </c>
      <c r="F1694" s="2">
        <f t="shared" si="240"/>
        <v>2.5285143151858227E-2</v>
      </c>
      <c r="G1694" s="2">
        <f t="shared" si="240"/>
        <v>2.3108682221966E-2</v>
      </c>
      <c r="H1694" s="2">
        <f t="shared" si="238"/>
        <v>1.0941836885801903</v>
      </c>
      <c r="I1694" s="2">
        <f t="shared" si="239"/>
        <v>52.24869692887458</v>
      </c>
    </row>
    <row r="1695" spans="1:9" ht="13.5" x14ac:dyDescent="0.25">
      <c r="A1695" s="3">
        <v>44482</v>
      </c>
      <c r="B1695" s="2">
        <v>7.6658999999999997</v>
      </c>
      <c r="C1695" s="2">
        <f t="shared" si="234"/>
        <v>0</v>
      </c>
      <c r="D1695" s="2">
        <f t="shared" si="235"/>
        <v>0</v>
      </c>
      <c r="E1695" s="2">
        <f t="shared" si="236"/>
        <v>0</v>
      </c>
      <c r="F1695" s="2">
        <f t="shared" si="240"/>
        <v>2.3479061498154069E-2</v>
      </c>
      <c r="G1695" s="2">
        <f t="shared" si="240"/>
        <v>2.1458062063254145E-2</v>
      </c>
      <c r="H1695" s="2">
        <f t="shared" si="238"/>
        <v>1.0941836885801903</v>
      </c>
      <c r="I1695" s="2">
        <f t="shared" si="239"/>
        <v>52.24869692887458</v>
      </c>
    </row>
    <row r="1696" spans="1:9" ht="13.5" x14ac:dyDescent="0.25">
      <c r="A1696" s="3">
        <v>44483</v>
      </c>
      <c r="B1696" s="2">
        <v>7.6317000000000004</v>
      </c>
      <c r="C1696" s="2">
        <f t="shared" si="234"/>
        <v>-3.4199999999999342E-2</v>
      </c>
      <c r="D1696" s="2">
        <f t="shared" si="235"/>
        <v>0</v>
      </c>
      <c r="E1696" s="2">
        <f t="shared" si="236"/>
        <v>3.4199999999999342E-2</v>
      </c>
      <c r="F1696" s="2">
        <f t="shared" si="240"/>
        <v>2.1801985676857347E-2</v>
      </c>
      <c r="G1696" s="2">
        <f t="shared" si="240"/>
        <v>2.2368200487307373E-2</v>
      </c>
      <c r="H1696" s="2">
        <f t="shared" si="238"/>
        <v>0.97468661769321507</v>
      </c>
      <c r="I1696" s="2">
        <f t="shared" si="239"/>
        <v>49.359053176337532</v>
      </c>
    </row>
    <row r="1697" spans="1:9" ht="13.5" x14ac:dyDescent="0.25">
      <c r="A1697" s="3">
        <v>44488</v>
      </c>
      <c r="B1697" s="2">
        <v>7.6521999999999997</v>
      </c>
      <c r="C1697" s="2">
        <f t="shared" si="234"/>
        <v>2.0499999999999297E-2</v>
      </c>
      <c r="D1697" s="2">
        <f t="shared" si="235"/>
        <v>2.0499999999999297E-2</v>
      </c>
      <c r="E1697" s="2">
        <f t="shared" si="236"/>
        <v>0</v>
      </c>
      <c r="F1697" s="2">
        <f t="shared" si="240"/>
        <v>2.1708986699938915E-2</v>
      </c>
      <c r="G1697" s="2">
        <f t="shared" si="240"/>
        <v>2.0770471881071135E-2</v>
      </c>
      <c r="H1697" s="2">
        <f t="shared" si="238"/>
        <v>1.0451850504043234</v>
      </c>
      <c r="I1697" s="2">
        <f t="shared" si="239"/>
        <v>51.104668997932251</v>
      </c>
    </row>
    <row r="1698" spans="1:9" ht="13.5" x14ac:dyDescent="0.25">
      <c r="A1698" s="3">
        <v>44489</v>
      </c>
      <c r="B1698" s="2">
        <v>7.6658999999999997</v>
      </c>
      <c r="C1698" s="2">
        <f t="shared" si="234"/>
        <v>1.3700000000000045E-2</v>
      </c>
      <c r="D1698" s="2">
        <f t="shared" si="235"/>
        <v>1.3700000000000045E-2</v>
      </c>
      <c r="E1698" s="2">
        <f t="shared" si="236"/>
        <v>0</v>
      </c>
      <c r="F1698" s="2">
        <f t="shared" si="240"/>
        <v>2.1136916221371854E-2</v>
      </c>
      <c r="G1698" s="2">
        <f t="shared" si="240"/>
        <v>1.928686674670891E-2</v>
      </c>
      <c r="H1698" s="2">
        <f t="shared" si="238"/>
        <v>1.0959227591997873</v>
      </c>
      <c r="I1698" s="2">
        <f t="shared" si="239"/>
        <v>52.288318087552284</v>
      </c>
    </row>
    <row r="1699" spans="1:9" ht="13.5" x14ac:dyDescent="0.25">
      <c r="A1699" s="3">
        <v>44490</v>
      </c>
      <c r="B1699" s="2">
        <v>7.6180000000000003</v>
      </c>
      <c r="C1699" s="2">
        <f t="shared" si="234"/>
        <v>-4.7899999999999388E-2</v>
      </c>
      <c r="D1699" s="2">
        <f t="shared" si="235"/>
        <v>0</v>
      </c>
      <c r="E1699" s="2">
        <f t="shared" si="236"/>
        <v>4.7899999999999388E-2</v>
      </c>
      <c r="F1699" s="2">
        <f t="shared" si="240"/>
        <v>1.9627136491273865E-2</v>
      </c>
      <c r="G1699" s="2">
        <f t="shared" si="240"/>
        <v>2.1330661979086802E-2</v>
      </c>
      <c r="H1699" s="2">
        <f t="shared" si="238"/>
        <v>0.92013724236579608</v>
      </c>
      <c r="I1699" s="2">
        <f t="shared" si="239"/>
        <v>47.920389338008846</v>
      </c>
    </row>
    <row r="1700" spans="1:9" ht="13.5" x14ac:dyDescent="0.25">
      <c r="A1700" s="3">
        <v>44491</v>
      </c>
      <c r="B1700" s="2">
        <v>7.5155000000000003</v>
      </c>
      <c r="C1700" s="2">
        <f t="shared" si="234"/>
        <v>-0.10250000000000004</v>
      </c>
      <c r="D1700" s="2">
        <f t="shared" si="235"/>
        <v>0</v>
      </c>
      <c r="E1700" s="2">
        <f t="shared" si="236"/>
        <v>0.10250000000000004</v>
      </c>
      <c r="F1700" s="2">
        <f t="shared" si="240"/>
        <v>1.8225198170468589E-2</v>
      </c>
      <c r="G1700" s="2">
        <f t="shared" si="240"/>
        <v>2.7128471837723461E-2</v>
      </c>
      <c r="H1700" s="2">
        <f t="shared" si="238"/>
        <v>0.67181071899249267</v>
      </c>
      <c r="I1700" s="2">
        <f t="shared" si="239"/>
        <v>40.184616078867805</v>
      </c>
    </row>
    <row r="1701" spans="1:9" ht="13.5" x14ac:dyDescent="0.25">
      <c r="A1701" s="3">
        <v>44494</v>
      </c>
      <c r="B1701" s="2">
        <v>7.577</v>
      </c>
      <c r="C1701" s="2">
        <f t="shared" si="234"/>
        <v>6.1499999999999666E-2</v>
      </c>
      <c r="D1701" s="2">
        <f t="shared" si="235"/>
        <v>6.1499999999999666E-2</v>
      </c>
      <c r="E1701" s="2">
        <f t="shared" si="236"/>
        <v>0</v>
      </c>
      <c r="F1701" s="2">
        <f t="shared" si="240"/>
        <v>2.1316255444006522E-2</v>
      </c>
      <c r="G1701" s="2">
        <f t="shared" si="240"/>
        <v>2.5190723849314645E-2</v>
      </c>
      <c r="H1701" s="2">
        <f t="shared" si="238"/>
        <v>0.84619463781650983</v>
      </c>
      <c r="I1701" s="2">
        <f t="shared" si="239"/>
        <v>45.834530145602763</v>
      </c>
    </row>
    <row r="1702" spans="1:9" ht="13.5" x14ac:dyDescent="0.25">
      <c r="A1702" s="3">
        <v>44495</v>
      </c>
      <c r="B1702" s="2">
        <v>7.7888000000000002</v>
      </c>
      <c r="C1702" s="2">
        <f t="shared" si="234"/>
        <v>0.21180000000000021</v>
      </c>
      <c r="D1702" s="2">
        <f t="shared" si="235"/>
        <v>0.21180000000000021</v>
      </c>
      <c r="E1702" s="2">
        <f t="shared" si="236"/>
        <v>0</v>
      </c>
      <c r="F1702" s="2">
        <f t="shared" si="240"/>
        <v>3.4922237198006072E-2</v>
      </c>
      <c r="G1702" s="2">
        <f t="shared" si="240"/>
        <v>2.3391386431506456E-2</v>
      </c>
      <c r="H1702" s="2">
        <f t="shared" si="238"/>
        <v>1.4929528568246138</v>
      </c>
      <c r="I1702" s="2">
        <f t="shared" si="239"/>
        <v>59.886926972468103</v>
      </c>
    </row>
    <row r="1703" spans="1:9" ht="13.5" x14ac:dyDescent="0.25">
      <c r="A1703" s="3">
        <v>44496</v>
      </c>
      <c r="B1703" s="2">
        <v>7.6384999999999996</v>
      </c>
      <c r="C1703" s="2">
        <f t="shared" si="234"/>
        <v>-0.15030000000000054</v>
      </c>
      <c r="D1703" s="2">
        <f t="shared" si="235"/>
        <v>0</v>
      </c>
      <c r="E1703" s="2">
        <f t="shared" si="236"/>
        <v>0.15030000000000054</v>
      </c>
      <c r="F1703" s="2">
        <f t="shared" si="240"/>
        <v>3.2427791683862776E-2</v>
      </c>
      <c r="G1703" s="2">
        <f t="shared" si="240"/>
        <v>3.2456287400684604E-2</v>
      </c>
      <c r="H1703" s="2">
        <f t="shared" si="238"/>
        <v>0.99912202783793358</v>
      </c>
      <c r="I1703" s="2">
        <f t="shared" si="239"/>
        <v>49.978041056277689</v>
      </c>
    </row>
    <row r="1704" spans="1:9" ht="13.5" x14ac:dyDescent="0.25">
      <c r="A1704" s="3">
        <v>44497</v>
      </c>
      <c r="B1704" s="2">
        <v>7.6384999999999996</v>
      </c>
      <c r="C1704" s="2">
        <f t="shared" si="234"/>
        <v>0</v>
      </c>
      <c r="D1704" s="2">
        <f t="shared" si="235"/>
        <v>0</v>
      </c>
      <c r="E1704" s="2">
        <f t="shared" si="236"/>
        <v>0</v>
      </c>
      <c r="F1704" s="2">
        <f t="shared" si="240"/>
        <v>3.0111520849301149E-2</v>
      </c>
      <c r="G1704" s="2">
        <f t="shared" si="240"/>
        <v>3.0137981157778559E-2</v>
      </c>
      <c r="H1704" s="2">
        <f t="shared" si="238"/>
        <v>0.99912202783793369</v>
      </c>
      <c r="I1704" s="2">
        <f t="shared" si="239"/>
        <v>49.978041056277689</v>
      </c>
    </row>
    <row r="1705" spans="1:9" ht="13.5" x14ac:dyDescent="0.25">
      <c r="A1705" s="3">
        <v>44498</v>
      </c>
      <c r="B1705" s="2">
        <v>7.6317000000000004</v>
      </c>
      <c r="C1705" s="2">
        <f t="shared" si="234"/>
        <v>-6.7999999999992511E-3</v>
      </c>
      <c r="D1705" s="2">
        <f t="shared" si="235"/>
        <v>0</v>
      </c>
      <c r="E1705" s="2">
        <f t="shared" si="236"/>
        <v>6.7999999999992511E-3</v>
      </c>
      <c r="F1705" s="2">
        <f t="shared" si="240"/>
        <v>2.7960697931493923E-2</v>
      </c>
      <c r="G1705" s="2">
        <f t="shared" si="240"/>
        <v>2.8470982503651463E-2</v>
      </c>
      <c r="H1705" s="2">
        <f t="shared" si="238"/>
        <v>0.98207702975855871</v>
      </c>
      <c r="I1705" s="2">
        <f t="shared" si="239"/>
        <v>49.547874023755156</v>
      </c>
    </row>
    <row r="1706" spans="1:9" ht="13.5" x14ac:dyDescent="0.25">
      <c r="A1706" s="3">
        <v>44501</v>
      </c>
      <c r="B1706" s="2">
        <v>7.7751999999999999</v>
      </c>
      <c r="C1706" s="2">
        <f t="shared" si="234"/>
        <v>0.14349999999999952</v>
      </c>
      <c r="D1706" s="2">
        <f t="shared" si="235"/>
        <v>0.14349999999999952</v>
      </c>
      <c r="E1706" s="2">
        <f t="shared" si="236"/>
        <v>0</v>
      </c>
      <c r="F1706" s="2">
        <f t="shared" si="240"/>
        <v>3.6213505222101469E-2</v>
      </c>
      <c r="G1706" s="2">
        <f t="shared" si="240"/>
        <v>2.6437340896247784E-2</v>
      </c>
      <c r="H1706" s="2">
        <f t="shared" si="238"/>
        <v>1.3697862188266143</v>
      </c>
      <c r="I1706" s="2">
        <f t="shared" si="239"/>
        <v>57.802100794765181</v>
      </c>
    </row>
    <row r="1707" spans="1:9" ht="13.5" x14ac:dyDescent="0.25">
      <c r="A1707" s="3">
        <v>44502</v>
      </c>
      <c r="B1707" s="2">
        <v>7.6521999999999997</v>
      </c>
      <c r="C1707" s="2">
        <f t="shared" si="234"/>
        <v>-0.12300000000000022</v>
      </c>
      <c r="D1707" s="2">
        <f t="shared" si="235"/>
        <v>0</v>
      </c>
      <c r="E1707" s="2">
        <f t="shared" si="236"/>
        <v>0.12300000000000022</v>
      </c>
      <c r="F1707" s="2">
        <f t="shared" si="240"/>
        <v>3.3626826277665653E-2</v>
      </c>
      <c r="G1707" s="2">
        <f t="shared" si="240"/>
        <v>3.3334673689372957E-2</v>
      </c>
      <c r="H1707" s="2">
        <f t="shared" si="238"/>
        <v>1.0087642252333142</v>
      </c>
      <c r="I1707" s="2">
        <f t="shared" si="239"/>
        <v>50.218149674392379</v>
      </c>
    </row>
    <row r="1708" spans="1:9" ht="13.5" x14ac:dyDescent="0.25">
      <c r="A1708" s="3">
        <v>44503</v>
      </c>
      <c r="B1708" s="2">
        <v>7.7614999999999998</v>
      </c>
      <c r="C1708" s="2">
        <f t="shared" si="234"/>
        <v>0.10930000000000017</v>
      </c>
      <c r="D1708" s="2">
        <f t="shared" si="235"/>
        <v>0.10930000000000017</v>
      </c>
      <c r="E1708" s="2">
        <f t="shared" si="236"/>
        <v>0</v>
      </c>
      <c r="F1708" s="2">
        <f t="shared" si="240"/>
        <v>3.9032052972118127E-2</v>
      </c>
      <c r="G1708" s="2">
        <f t="shared" si="240"/>
        <v>3.0953625568703458E-2</v>
      </c>
      <c r="H1708" s="2">
        <f t="shared" si="238"/>
        <v>1.2609848525008518</v>
      </c>
      <c r="I1708" s="2">
        <f t="shared" si="239"/>
        <v>55.771486089616637</v>
      </c>
    </row>
    <row r="1709" spans="1:9" ht="13.5" x14ac:dyDescent="0.25">
      <c r="A1709" s="3">
        <v>44504</v>
      </c>
      <c r="B1709" s="2">
        <v>7.7614999999999998</v>
      </c>
      <c r="C1709" s="2">
        <f t="shared" si="234"/>
        <v>0</v>
      </c>
      <c r="D1709" s="2">
        <f t="shared" si="235"/>
        <v>0</v>
      </c>
      <c r="E1709" s="2">
        <f t="shared" si="236"/>
        <v>0</v>
      </c>
      <c r="F1709" s="2">
        <f t="shared" ref="F1709:G1724" si="241">((F1708*13)+D1709)/14</f>
        <v>3.6244049188395404E-2</v>
      </c>
      <c r="G1709" s="2">
        <f t="shared" si="241"/>
        <v>2.8742652313796069E-2</v>
      </c>
      <c r="H1709" s="2">
        <f t="shared" si="238"/>
        <v>1.2609848525008518</v>
      </c>
      <c r="I1709" s="2">
        <f t="shared" si="239"/>
        <v>55.771486089616637</v>
      </c>
    </row>
    <row r="1710" spans="1:9" ht="13.5" x14ac:dyDescent="0.25">
      <c r="A1710" s="3">
        <v>44505</v>
      </c>
      <c r="B1710" s="2">
        <v>7.6795</v>
      </c>
      <c r="C1710" s="2">
        <f t="shared" si="234"/>
        <v>-8.1999999999999851E-2</v>
      </c>
      <c r="D1710" s="2">
        <f t="shared" si="235"/>
        <v>0</v>
      </c>
      <c r="E1710" s="2">
        <f t="shared" si="236"/>
        <v>8.1999999999999851E-2</v>
      </c>
      <c r="F1710" s="2">
        <f t="shared" si="241"/>
        <v>3.3655188532081444E-2</v>
      </c>
      <c r="G1710" s="2">
        <f t="shared" si="241"/>
        <v>3.2546748577096343E-2</v>
      </c>
      <c r="H1710" s="2">
        <f t="shared" si="238"/>
        <v>1.0340568567812369</v>
      </c>
      <c r="I1710" s="2">
        <f t="shared" si="239"/>
        <v>50.837165801626838</v>
      </c>
    </row>
    <row r="1711" spans="1:9" ht="13.5" x14ac:dyDescent="0.25">
      <c r="A1711" s="3">
        <v>44508</v>
      </c>
      <c r="B1711" s="2">
        <v>7.7137000000000002</v>
      </c>
      <c r="C1711" s="2">
        <f t="shared" si="234"/>
        <v>3.420000000000023E-2</v>
      </c>
      <c r="D1711" s="2">
        <f t="shared" si="235"/>
        <v>3.420000000000023E-2</v>
      </c>
      <c r="E1711" s="2">
        <f t="shared" si="236"/>
        <v>0</v>
      </c>
      <c r="F1711" s="2">
        <f t="shared" si="241"/>
        <v>3.3694103636932787E-2</v>
      </c>
      <c r="G1711" s="2">
        <f t="shared" si="241"/>
        <v>3.0221980821589462E-2</v>
      </c>
      <c r="H1711" s="2">
        <f t="shared" si="238"/>
        <v>1.1148873343491426</v>
      </c>
      <c r="I1711" s="2">
        <f t="shared" si="239"/>
        <v>52.716157321555364</v>
      </c>
    </row>
    <row r="1712" spans="1:9" ht="13.5" x14ac:dyDescent="0.25">
      <c r="A1712" s="3">
        <v>44509</v>
      </c>
      <c r="B1712" s="2">
        <v>7.6863999999999999</v>
      </c>
      <c r="C1712" s="2">
        <f t="shared" si="234"/>
        <v>-2.7300000000000324E-2</v>
      </c>
      <c r="D1712" s="2">
        <f t="shared" si="235"/>
        <v>0</v>
      </c>
      <c r="E1712" s="2">
        <f t="shared" si="236"/>
        <v>2.7300000000000324E-2</v>
      </c>
      <c r="F1712" s="2">
        <f t="shared" si="241"/>
        <v>3.1287381948580446E-2</v>
      </c>
      <c r="G1712" s="2">
        <f t="shared" si="241"/>
        <v>3.0013267905761667E-2</v>
      </c>
      <c r="H1712" s="2">
        <f t="shared" si="238"/>
        <v>1.04245169325844</v>
      </c>
      <c r="I1712" s="2">
        <f t="shared" si="239"/>
        <v>51.039233715993404</v>
      </c>
    </row>
    <row r="1713" spans="1:9" ht="13.5" x14ac:dyDescent="0.25">
      <c r="A1713" s="3">
        <v>44510</v>
      </c>
      <c r="B1713" s="2">
        <v>7.577</v>
      </c>
      <c r="C1713" s="2">
        <f t="shared" si="234"/>
        <v>-0.10939999999999994</v>
      </c>
      <c r="D1713" s="2">
        <f t="shared" si="235"/>
        <v>0</v>
      </c>
      <c r="E1713" s="2">
        <f t="shared" si="236"/>
        <v>0.10939999999999994</v>
      </c>
      <c r="F1713" s="2">
        <f t="shared" si="241"/>
        <v>2.9052568952253274E-2</v>
      </c>
      <c r="G1713" s="2">
        <f t="shared" si="241"/>
        <v>3.5683748769635829E-2</v>
      </c>
      <c r="H1713" s="2">
        <f t="shared" si="238"/>
        <v>0.81416807241325528</v>
      </c>
      <c r="I1713" s="2">
        <f t="shared" si="239"/>
        <v>44.87831556478816</v>
      </c>
    </row>
    <row r="1714" spans="1:9" ht="13.5" x14ac:dyDescent="0.25">
      <c r="A1714" s="3">
        <v>44511</v>
      </c>
      <c r="B1714" s="2">
        <v>7.3994</v>
      </c>
      <c r="C1714" s="2">
        <f t="shared" si="234"/>
        <v>-0.17759999999999998</v>
      </c>
      <c r="D1714" s="2">
        <f t="shared" si="235"/>
        <v>0</v>
      </c>
      <c r="E1714" s="2">
        <f t="shared" si="236"/>
        <v>0.17759999999999998</v>
      </c>
      <c r="F1714" s="2">
        <f t="shared" si="241"/>
        <v>2.6977385455663753E-2</v>
      </c>
      <c r="G1714" s="2">
        <f t="shared" si="241"/>
        <v>4.5820623857518984E-2</v>
      </c>
      <c r="H1714" s="2">
        <f t="shared" si="238"/>
        <v>0.58876076282922263</v>
      </c>
      <c r="I1714" s="2">
        <f t="shared" si="239"/>
        <v>37.057861485751523</v>
      </c>
    </row>
    <row r="1715" spans="1:9" ht="13.5" x14ac:dyDescent="0.25">
      <c r="A1715" s="3">
        <v>44512</v>
      </c>
      <c r="B1715" s="2">
        <v>7.6795</v>
      </c>
      <c r="C1715" s="2">
        <f t="shared" si="234"/>
        <v>0.28010000000000002</v>
      </c>
      <c r="D1715" s="2">
        <f t="shared" si="235"/>
        <v>0.28010000000000002</v>
      </c>
      <c r="E1715" s="2">
        <f t="shared" si="236"/>
        <v>0</v>
      </c>
      <c r="F1715" s="2">
        <f t="shared" si="241"/>
        <v>4.505757220883063E-2</v>
      </c>
      <c r="G1715" s="2">
        <f t="shared" si="241"/>
        <v>4.2547722153410482E-2</v>
      </c>
      <c r="H1715" s="2">
        <f t="shared" si="238"/>
        <v>1.0589890581303181</v>
      </c>
      <c r="I1715" s="2">
        <f t="shared" si="239"/>
        <v>51.432476241128825</v>
      </c>
    </row>
    <row r="1716" spans="1:9" ht="13.5" x14ac:dyDescent="0.25">
      <c r="A1716" s="3">
        <v>44515</v>
      </c>
      <c r="B1716" s="2">
        <v>7.5155000000000003</v>
      </c>
      <c r="C1716" s="2">
        <f t="shared" si="234"/>
        <v>-0.1639999999999997</v>
      </c>
      <c r="D1716" s="2">
        <f t="shared" si="235"/>
        <v>0</v>
      </c>
      <c r="E1716" s="2">
        <f t="shared" si="236"/>
        <v>0.1639999999999997</v>
      </c>
      <c r="F1716" s="2">
        <f t="shared" si="241"/>
        <v>4.1839174193914155E-2</v>
      </c>
      <c r="G1716" s="2">
        <f t="shared" si="241"/>
        <v>5.1222884856738281E-2</v>
      </c>
      <c r="H1716" s="2">
        <f t="shared" si="238"/>
        <v>0.81680628318633808</v>
      </c>
      <c r="I1716" s="2">
        <f t="shared" si="239"/>
        <v>44.958358562796953</v>
      </c>
    </row>
    <row r="1717" spans="1:9" ht="13.5" x14ac:dyDescent="0.25">
      <c r="A1717" s="3">
        <v>44516</v>
      </c>
      <c r="B1717" s="2">
        <v>7.5155000000000003</v>
      </c>
      <c r="C1717" s="2">
        <f t="shared" si="234"/>
        <v>0</v>
      </c>
      <c r="D1717" s="2">
        <f t="shared" si="235"/>
        <v>0</v>
      </c>
      <c r="E1717" s="2">
        <f t="shared" si="236"/>
        <v>0</v>
      </c>
      <c r="F1717" s="2">
        <f t="shared" si="241"/>
        <v>3.8850661751491718E-2</v>
      </c>
      <c r="G1717" s="2">
        <f t="shared" si="241"/>
        <v>4.756410736697126E-2</v>
      </c>
      <c r="H1717" s="2">
        <f t="shared" si="238"/>
        <v>0.81680628318633808</v>
      </c>
      <c r="I1717" s="2">
        <f t="shared" si="239"/>
        <v>44.958358562796953</v>
      </c>
    </row>
    <row r="1718" spans="1:9" ht="13.5" x14ac:dyDescent="0.25">
      <c r="A1718" s="3">
        <v>44517</v>
      </c>
      <c r="B1718" s="2">
        <v>7.5155000000000003</v>
      </c>
      <c r="C1718" s="2">
        <f t="shared" si="234"/>
        <v>0</v>
      </c>
      <c r="D1718" s="2">
        <f t="shared" si="235"/>
        <v>0</v>
      </c>
      <c r="E1718" s="2">
        <f t="shared" si="236"/>
        <v>0</v>
      </c>
      <c r="F1718" s="2">
        <f t="shared" si="241"/>
        <v>3.6075614483528022E-2</v>
      </c>
      <c r="G1718" s="2">
        <f t="shared" si="241"/>
        <v>4.4166671126473316E-2</v>
      </c>
      <c r="H1718" s="2">
        <f t="shared" si="238"/>
        <v>0.81680628318633808</v>
      </c>
      <c r="I1718" s="2">
        <f t="shared" si="239"/>
        <v>44.958358562796953</v>
      </c>
    </row>
    <row r="1719" spans="1:9" ht="13.5" x14ac:dyDescent="0.25">
      <c r="A1719" s="3">
        <v>44518</v>
      </c>
      <c r="B1719" s="2">
        <v>7.5155000000000003</v>
      </c>
      <c r="C1719" s="2">
        <f t="shared" si="234"/>
        <v>0</v>
      </c>
      <c r="D1719" s="2">
        <f t="shared" si="235"/>
        <v>0</v>
      </c>
      <c r="E1719" s="2">
        <f t="shared" si="236"/>
        <v>0</v>
      </c>
      <c r="F1719" s="2">
        <f t="shared" si="241"/>
        <v>3.3498784877561735E-2</v>
      </c>
      <c r="G1719" s="2">
        <f t="shared" si="241"/>
        <v>4.1011908903153795E-2</v>
      </c>
      <c r="H1719" s="2">
        <f t="shared" si="238"/>
        <v>0.81680628318633797</v>
      </c>
      <c r="I1719" s="2">
        <f t="shared" si="239"/>
        <v>44.958358562796953</v>
      </c>
    </row>
    <row r="1720" spans="1:9" ht="13.5" x14ac:dyDescent="0.25">
      <c r="A1720" s="3">
        <v>44519</v>
      </c>
      <c r="B1720" s="2">
        <v>7.4541000000000004</v>
      </c>
      <c r="C1720" s="2">
        <f t="shared" si="234"/>
        <v>-6.1399999999999899E-2</v>
      </c>
      <c r="D1720" s="2">
        <f t="shared" si="235"/>
        <v>0</v>
      </c>
      <c r="E1720" s="2">
        <f t="shared" si="236"/>
        <v>6.1399999999999899E-2</v>
      </c>
      <c r="F1720" s="2">
        <f t="shared" si="241"/>
        <v>3.110601452916447E-2</v>
      </c>
      <c r="G1720" s="2">
        <f t="shared" si="241"/>
        <v>4.2468201124357084E-2</v>
      </c>
      <c r="H1720" s="2">
        <f t="shared" si="238"/>
        <v>0.73245425296161226</v>
      </c>
      <c r="I1720" s="2">
        <f t="shared" si="239"/>
        <v>42.278418129049555</v>
      </c>
    </row>
    <row r="1721" spans="1:9" ht="13.5" x14ac:dyDescent="0.25">
      <c r="A1721" s="3">
        <v>44522</v>
      </c>
      <c r="B1721" s="2">
        <v>7.4471999999999996</v>
      </c>
      <c r="C1721" s="2">
        <f t="shared" si="234"/>
        <v>-6.9000000000007944E-3</v>
      </c>
      <c r="D1721" s="2">
        <f t="shared" si="235"/>
        <v>0</v>
      </c>
      <c r="E1721" s="2">
        <f t="shared" si="236"/>
        <v>6.9000000000007944E-3</v>
      </c>
      <c r="F1721" s="2">
        <f t="shared" si="241"/>
        <v>2.8884156348509864E-2</v>
      </c>
      <c r="G1721" s="2">
        <f t="shared" si="241"/>
        <v>3.9927615329760205E-2</v>
      </c>
      <c r="H1721" s="2">
        <f t="shared" si="238"/>
        <v>0.72341300901536554</v>
      </c>
      <c r="I1721" s="2">
        <f t="shared" si="239"/>
        <v>41.975603365595568</v>
      </c>
    </row>
    <row r="1722" spans="1:9" ht="13.5" x14ac:dyDescent="0.25">
      <c r="A1722" s="3">
        <v>44523</v>
      </c>
      <c r="B1722" s="2">
        <v>7.5087000000000002</v>
      </c>
      <c r="C1722" s="2">
        <f t="shared" si="234"/>
        <v>6.1500000000000554E-2</v>
      </c>
      <c r="D1722" s="2">
        <f t="shared" si="235"/>
        <v>6.1500000000000554E-2</v>
      </c>
      <c r="E1722" s="2">
        <f t="shared" si="236"/>
        <v>0</v>
      </c>
      <c r="F1722" s="2">
        <f t="shared" si="241"/>
        <v>3.1213859466473485E-2</v>
      </c>
      <c r="G1722" s="2">
        <f t="shared" si="241"/>
        <v>3.7075642806205907E-2</v>
      </c>
      <c r="H1722" s="2">
        <f t="shared" si="238"/>
        <v>0.84189664976621126</v>
      </c>
      <c r="I1722" s="2">
        <f t="shared" si="239"/>
        <v>45.708137309065179</v>
      </c>
    </row>
    <row r="1723" spans="1:9" ht="13.5" x14ac:dyDescent="0.25">
      <c r="A1723" s="3">
        <v>44524</v>
      </c>
      <c r="B1723" s="2">
        <v>7.5155000000000003</v>
      </c>
      <c r="C1723" s="2">
        <f t="shared" si="234"/>
        <v>6.8000000000001393E-3</v>
      </c>
      <c r="D1723" s="2">
        <f t="shared" si="235"/>
        <v>6.8000000000001393E-3</v>
      </c>
      <c r="E1723" s="2">
        <f t="shared" si="236"/>
        <v>0</v>
      </c>
      <c r="F1723" s="2">
        <f t="shared" si="241"/>
        <v>2.947001236172539E-2</v>
      </c>
      <c r="G1723" s="2">
        <f t="shared" si="241"/>
        <v>3.4427382605762627E-2</v>
      </c>
      <c r="H1723" s="2">
        <f t="shared" si="238"/>
        <v>0.85600502074742535</v>
      </c>
      <c r="I1723" s="2">
        <f t="shared" si="239"/>
        <v>46.120835406075919</v>
      </c>
    </row>
    <row r="1724" spans="1:9" ht="13.5" x14ac:dyDescent="0.25">
      <c r="A1724" s="3">
        <v>44525</v>
      </c>
      <c r="B1724" s="2">
        <v>7.5087000000000002</v>
      </c>
      <c r="C1724" s="2">
        <f t="shared" si="234"/>
        <v>-6.8000000000001393E-3</v>
      </c>
      <c r="D1724" s="2">
        <f t="shared" si="235"/>
        <v>0</v>
      </c>
      <c r="E1724" s="2">
        <f t="shared" si="236"/>
        <v>6.8000000000001393E-3</v>
      </c>
      <c r="F1724" s="2">
        <f t="shared" si="241"/>
        <v>2.7365011478745007E-2</v>
      </c>
      <c r="G1724" s="2">
        <f t="shared" si="241"/>
        <v>3.2453998133922447E-2</v>
      </c>
      <c r="H1724" s="2">
        <f t="shared" si="238"/>
        <v>0.84319384520275198</v>
      </c>
      <c r="I1724" s="2">
        <f t="shared" si="239"/>
        <v>45.746346614455</v>
      </c>
    </row>
    <row r="1725" spans="1:9" ht="13.5" x14ac:dyDescent="0.25">
      <c r="A1725" s="3">
        <v>44526</v>
      </c>
      <c r="B1725" s="2">
        <v>7.5155000000000003</v>
      </c>
      <c r="C1725" s="2">
        <f t="shared" si="234"/>
        <v>6.8000000000001393E-3</v>
      </c>
      <c r="D1725" s="2">
        <f t="shared" si="235"/>
        <v>6.8000000000001393E-3</v>
      </c>
      <c r="E1725" s="2">
        <f t="shared" si="236"/>
        <v>0</v>
      </c>
      <c r="F1725" s="2">
        <f t="shared" ref="F1725:G1740" si="242">((F1724*13)+D1725)/14</f>
        <v>2.589608208740609E-2</v>
      </c>
      <c r="G1725" s="2">
        <f t="shared" si="242"/>
        <v>3.0135855410070845E-2</v>
      </c>
      <c r="H1725" s="2">
        <f t="shared" si="238"/>
        <v>0.85931133312884489</v>
      </c>
      <c r="I1725" s="2">
        <f t="shared" si="239"/>
        <v>46.216645798786033</v>
      </c>
    </row>
    <row r="1726" spans="1:9" ht="13.5" x14ac:dyDescent="0.25">
      <c r="A1726" s="3">
        <v>44529</v>
      </c>
      <c r="B1726" s="2">
        <v>7.5019</v>
      </c>
      <c r="C1726" s="2">
        <f t="shared" si="234"/>
        <v>-1.3600000000000279E-2</v>
      </c>
      <c r="D1726" s="2">
        <f t="shared" si="235"/>
        <v>0</v>
      </c>
      <c r="E1726" s="2">
        <f t="shared" si="236"/>
        <v>1.3600000000000279E-2</v>
      </c>
      <c r="F1726" s="2">
        <f t="shared" si="242"/>
        <v>2.4046361938305654E-2</v>
      </c>
      <c r="G1726" s="2">
        <f t="shared" si="242"/>
        <v>2.8954722880780093E-2</v>
      </c>
      <c r="H1726" s="2">
        <f t="shared" si="238"/>
        <v>0.830481508571696</v>
      </c>
      <c r="I1726" s="2">
        <f t="shared" si="239"/>
        <v>45.369565586035961</v>
      </c>
    </row>
    <row r="1727" spans="1:9" ht="13.5" x14ac:dyDescent="0.25">
      <c r="A1727" s="3">
        <v>44530</v>
      </c>
      <c r="B1727" s="2">
        <v>7.5019</v>
      </c>
      <c r="C1727" s="2">
        <f t="shared" si="234"/>
        <v>0</v>
      </c>
      <c r="D1727" s="2">
        <f t="shared" si="235"/>
        <v>0</v>
      </c>
      <c r="E1727" s="2">
        <f t="shared" si="236"/>
        <v>0</v>
      </c>
      <c r="F1727" s="2">
        <f t="shared" si="242"/>
        <v>2.2328764656998106E-2</v>
      </c>
      <c r="G1727" s="2">
        <f t="shared" si="242"/>
        <v>2.6886528389295804E-2</v>
      </c>
      <c r="H1727" s="2">
        <f t="shared" si="238"/>
        <v>0.83048150857169578</v>
      </c>
      <c r="I1727" s="2">
        <f t="shared" si="239"/>
        <v>45.369565586035947</v>
      </c>
    </row>
    <row r="1728" spans="1:9" ht="13.5" x14ac:dyDescent="0.25">
      <c r="A1728" s="3">
        <v>44531</v>
      </c>
      <c r="B1728" s="2">
        <v>7.4813999999999998</v>
      </c>
      <c r="C1728" s="2">
        <f t="shared" si="234"/>
        <v>-2.0500000000000185E-2</v>
      </c>
      <c r="D1728" s="2">
        <f t="shared" si="235"/>
        <v>0</v>
      </c>
      <c r="E1728" s="2">
        <f t="shared" si="236"/>
        <v>2.0500000000000185E-2</v>
      </c>
      <c r="F1728" s="2">
        <f t="shared" si="242"/>
        <v>2.0733852895783954E-2</v>
      </c>
      <c r="G1728" s="2">
        <f t="shared" si="242"/>
        <v>2.6430347790060402E-2</v>
      </c>
      <c r="H1728" s="2">
        <f t="shared" si="238"/>
        <v>0.78447143641376094</v>
      </c>
      <c r="I1728" s="2">
        <f t="shared" si="239"/>
        <v>43.960997100088498</v>
      </c>
    </row>
    <row r="1729" spans="1:9" ht="13.5" x14ac:dyDescent="0.25">
      <c r="A1729" s="3">
        <v>44532</v>
      </c>
      <c r="B1729" s="2">
        <v>7.4471999999999996</v>
      </c>
      <c r="C1729" s="2">
        <f t="shared" si="234"/>
        <v>-3.420000000000023E-2</v>
      </c>
      <c r="D1729" s="2">
        <f t="shared" si="235"/>
        <v>0</v>
      </c>
      <c r="E1729" s="2">
        <f t="shared" si="236"/>
        <v>3.420000000000023E-2</v>
      </c>
      <c r="F1729" s="2">
        <f t="shared" si="242"/>
        <v>1.9252863403227957E-2</v>
      </c>
      <c r="G1729" s="2">
        <f t="shared" si="242"/>
        <v>2.6985322947913247E-2</v>
      </c>
      <c r="H1729" s="2">
        <f t="shared" si="238"/>
        <v>0.71345684616743732</v>
      </c>
      <c r="I1729" s="2">
        <f t="shared" si="239"/>
        <v>41.638448482858323</v>
      </c>
    </row>
    <row r="1730" spans="1:9" ht="13.5" x14ac:dyDescent="0.25">
      <c r="A1730" s="3">
        <v>44533</v>
      </c>
      <c r="B1730" s="2">
        <v>7.4336000000000002</v>
      </c>
      <c r="C1730" s="2">
        <f t="shared" si="234"/>
        <v>-1.359999999999939E-2</v>
      </c>
      <c r="D1730" s="2">
        <f t="shared" si="235"/>
        <v>0</v>
      </c>
      <c r="E1730" s="2">
        <f t="shared" si="236"/>
        <v>1.359999999999939E-2</v>
      </c>
      <c r="F1730" s="2">
        <f t="shared" si="242"/>
        <v>1.787765887442596E-2</v>
      </c>
      <c r="G1730" s="2">
        <f t="shared" si="242"/>
        <v>2.6029228451633687E-2</v>
      </c>
      <c r="H1730" s="2">
        <f t="shared" si="238"/>
        <v>0.68683014971593959</v>
      </c>
      <c r="I1730" s="2">
        <f t="shared" si="239"/>
        <v>40.717208536473045</v>
      </c>
    </row>
    <row r="1731" spans="1:9" ht="13.5" x14ac:dyDescent="0.25">
      <c r="A1731" s="3">
        <v>44536</v>
      </c>
      <c r="B1731" s="2">
        <v>7.4882</v>
      </c>
      <c r="C1731" s="2">
        <f t="shared" ref="C1731:C1794" si="243">B1731-B1730</f>
        <v>5.459999999999976E-2</v>
      </c>
      <c r="D1731" s="2">
        <f t="shared" ref="D1731:D1794" si="244">IF(C1731&gt;0,C1731,0)</f>
        <v>5.459999999999976E-2</v>
      </c>
      <c r="E1731" s="2">
        <f t="shared" ref="E1731:E1794" si="245">IF(C1731&lt;0,-C1731,0)</f>
        <v>0</v>
      </c>
      <c r="F1731" s="2">
        <f t="shared" si="242"/>
        <v>2.0500683240538376E-2</v>
      </c>
      <c r="G1731" s="2">
        <f t="shared" si="242"/>
        <v>2.4169997847945567E-2</v>
      </c>
      <c r="H1731" s="2">
        <f t="shared" si="238"/>
        <v>0.84818721828231025</v>
      </c>
      <c r="I1731" s="2">
        <f t="shared" si="239"/>
        <v>45.892927398914075</v>
      </c>
    </row>
    <row r="1732" spans="1:9" ht="13.5" x14ac:dyDescent="0.25">
      <c r="A1732" s="3">
        <v>44537</v>
      </c>
      <c r="B1732" s="2">
        <v>7.3788999999999998</v>
      </c>
      <c r="C1732" s="2">
        <f t="shared" si="243"/>
        <v>-0.10930000000000017</v>
      </c>
      <c r="D1732" s="2">
        <f t="shared" si="244"/>
        <v>0</v>
      </c>
      <c r="E1732" s="2">
        <f t="shared" si="245"/>
        <v>0.10930000000000017</v>
      </c>
      <c r="F1732" s="2">
        <f t="shared" si="242"/>
        <v>1.9036348723357067E-2</v>
      </c>
      <c r="G1732" s="2">
        <f t="shared" si="242"/>
        <v>3.0250712287378041E-2</v>
      </c>
      <c r="H1732" s="2">
        <f t="shared" si="238"/>
        <v>0.6292859666415157</v>
      </c>
      <c r="I1732" s="2">
        <f t="shared" si="239"/>
        <v>38.623420291201377</v>
      </c>
    </row>
    <row r="1733" spans="1:9" ht="13.5" x14ac:dyDescent="0.25">
      <c r="A1733" s="3">
        <v>44538</v>
      </c>
      <c r="B1733" s="2">
        <v>7.3106</v>
      </c>
      <c r="C1733" s="2">
        <f t="shared" si="243"/>
        <v>-6.8299999999999805E-2</v>
      </c>
      <c r="D1733" s="2">
        <f t="shared" si="244"/>
        <v>0</v>
      </c>
      <c r="E1733" s="2">
        <f t="shared" si="245"/>
        <v>6.8299999999999805E-2</v>
      </c>
      <c r="F1733" s="2">
        <f t="shared" si="242"/>
        <v>1.7676609528831561E-2</v>
      </c>
      <c r="G1733" s="2">
        <f t="shared" si="242"/>
        <v>3.2968518552565308E-2</v>
      </c>
      <c r="H1733" s="2">
        <f t="shared" si="238"/>
        <v>0.53616632790605412</v>
      </c>
      <c r="I1733" s="2">
        <f t="shared" si="239"/>
        <v>34.902882465657314</v>
      </c>
    </row>
    <row r="1734" spans="1:9" ht="13.5" x14ac:dyDescent="0.25">
      <c r="A1734" s="3">
        <v>44539</v>
      </c>
      <c r="B1734" s="2">
        <v>7.3106</v>
      </c>
      <c r="C1734" s="2">
        <f t="shared" si="243"/>
        <v>0</v>
      </c>
      <c r="D1734" s="2">
        <f t="shared" si="244"/>
        <v>0</v>
      </c>
      <c r="E1734" s="2">
        <f t="shared" si="245"/>
        <v>0</v>
      </c>
      <c r="F1734" s="2">
        <f t="shared" si="242"/>
        <v>1.6413994562486451E-2</v>
      </c>
      <c r="G1734" s="2">
        <f t="shared" si="242"/>
        <v>3.0613624370239213E-2</v>
      </c>
      <c r="H1734" s="2">
        <f t="shared" si="238"/>
        <v>0.53616632790605423</v>
      </c>
      <c r="I1734" s="2">
        <f t="shared" si="239"/>
        <v>34.902882465657328</v>
      </c>
    </row>
    <row r="1735" spans="1:9" ht="13.5" x14ac:dyDescent="0.25">
      <c r="A1735" s="3">
        <v>44540</v>
      </c>
      <c r="B1735" s="2">
        <v>7.3106</v>
      </c>
      <c r="C1735" s="2">
        <f t="shared" si="243"/>
        <v>0</v>
      </c>
      <c r="D1735" s="2">
        <f t="shared" si="244"/>
        <v>0</v>
      </c>
      <c r="E1735" s="2">
        <f t="shared" si="245"/>
        <v>0</v>
      </c>
      <c r="F1735" s="2">
        <f t="shared" si="242"/>
        <v>1.5241566379451704E-2</v>
      </c>
      <c r="G1735" s="2">
        <f t="shared" si="242"/>
        <v>2.8426936915222127E-2</v>
      </c>
      <c r="H1735" s="2">
        <f t="shared" si="238"/>
        <v>0.53616632790605423</v>
      </c>
      <c r="I1735" s="2">
        <f t="shared" si="239"/>
        <v>34.902882465657328</v>
      </c>
    </row>
    <row r="1736" spans="1:9" ht="13.5" x14ac:dyDescent="0.25">
      <c r="A1736" s="3">
        <v>44543</v>
      </c>
      <c r="B1736" s="2">
        <v>7.3651999999999997</v>
      </c>
      <c r="C1736" s="2">
        <f t="shared" si="243"/>
        <v>5.459999999999976E-2</v>
      </c>
      <c r="D1736" s="2">
        <f t="shared" si="244"/>
        <v>5.459999999999976E-2</v>
      </c>
      <c r="E1736" s="2">
        <f t="shared" si="245"/>
        <v>0</v>
      </c>
      <c r="F1736" s="2">
        <f t="shared" si="242"/>
        <v>1.8052883066633711E-2</v>
      </c>
      <c r="G1736" s="2">
        <f t="shared" si="242"/>
        <v>2.6396441421277689E-2</v>
      </c>
      <c r="H1736" s="2">
        <f t="shared" si="238"/>
        <v>0.68391351616364515</v>
      </c>
      <c r="I1736" s="2">
        <f t="shared" si="239"/>
        <v>40.614527385097695</v>
      </c>
    </row>
    <row r="1737" spans="1:9" ht="13.5" x14ac:dyDescent="0.25">
      <c r="A1737" s="3">
        <v>44544</v>
      </c>
      <c r="B1737" s="2">
        <v>7.3651999999999997</v>
      </c>
      <c r="C1737" s="2">
        <f t="shared" si="243"/>
        <v>0</v>
      </c>
      <c r="D1737" s="2">
        <f t="shared" si="244"/>
        <v>0</v>
      </c>
      <c r="E1737" s="2">
        <f t="shared" si="245"/>
        <v>0</v>
      </c>
      <c r="F1737" s="2">
        <f t="shared" si="242"/>
        <v>1.6763391419017018E-2</v>
      </c>
      <c r="G1737" s="2">
        <f t="shared" si="242"/>
        <v>2.4510981319757853E-2</v>
      </c>
      <c r="H1737" s="2">
        <f t="shared" si="238"/>
        <v>0.68391351616364515</v>
      </c>
      <c r="I1737" s="2">
        <f t="shared" si="239"/>
        <v>40.614527385097695</v>
      </c>
    </row>
    <row r="1738" spans="1:9" ht="13.5" x14ac:dyDescent="0.25">
      <c r="A1738" s="3">
        <v>44545</v>
      </c>
      <c r="B1738" s="2">
        <v>7.3516000000000004</v>
      </c>
      <c r="C1738" s="2">
        <f t="shared" si="243"/>
        <v>-1.359999999999939E-2</v>
      </c>
      <c r="D1738" s="2">
        <f t="shared" si="244"/>
        <v>0</v>
      </c>
      <c r="E1738" s="2">
        <f t="shared" si="245"/>
        <v>1.359999999999939E-2</v>
      </c>
      <c r="F1738" s="2">
        <f t="shared" si="242"/>
        <v>1.5566006317658658E-2</v>
      </c>
      <c r="G1738" s="2">
        <f t="shared" si="242"/>
        <v>2.3731625511203676E-2</v>
      </c>
      <c r="H1738" s="2">
        <f t="shared" si="238"/>
        <v>0.65591825179905872</v>
      </c>
      <c r="I1738" s="2">
        <f t="shared" si="239"/>
        <v>39.610545453342382</v>
      </c>
    </row>
    <row r="1739" spans="1:9" ht="13.5" x14ac:dyDescent="0.25">
      <c r="A1739" s="3">
        <v>44546</v>
      </c>
      <c r="B1739" s="2">
        <v>7.3583999999999996</v>
      </c>
      <c r="C1739" s="2">
        <f t="shared" si="243"/>
        <v>6.7999999999992511E-3</v>
      </c>
      <c r="D1739" s="2">
        <f t="shared" si="244"/>
        <v>6.7999999999992511E-3</v>
      </c>
      <c r="E1739" s="2">
        <f t="shared" si="245"/>
        <v>0</v>
      </c>
      <c r="F1739" s="2">
        <f t="shared" si="242"/>
        <v>1.4939863009254414E-2</v>
      </c>
      <c r="G1739" s="2">
        <f t="shared" si="242"/>
        <v>2.2036509403260556E-2</v>
      </c>
      <c r="H1739" s="2">
        <f t="shared" si="238"/>
        <v>0.67795959586248666</v>
      </c>
      <c r="I1739" s="2">
        <f t="shared" si="239"/>
        <v>40.403809336899393</v>
      </c>
    </row>
    <row r="1740" spans="1:9" ht="13.5" x14ac:dyDescent="0.25">
      <c r="A1740" s="3">
        <v>44550</v>
      </c>
      <c r="B1740" s="2">
        <v>7.3037000000000001</v>
      </c>
      <c r="C1740" s="2">
        <f t="shared" si="243"/>
        <v>-5.4699999999999527E-2</v>
      </c>
      <c r="D1740" s="2">
        <f t="shared" si="244"/>
        <v>0</v>
      </c>
      <c r="E1740" s="2">
        <f t="shared" si="245"/>
        <v>5.4699999999999527E-2</v>
      </c>
      <c r="F1740" s="2">
        <f t="shared" si="242"/>
        <v>1.3872729937164815E-2</v>
      </c>
      <c r="G1740" s="2">
        <f t="shared" si="242"/>
        <v>2.4369615874456196E-2</v>
      </c>
      <c r="H1740" s="2">
        <f t="shared" si="238"/>
        <v>0.56926338144319977</v>
      </c>
      <c r="I1740" s="2">
        <f t="shared" si="239"/>
        <v>36.275834138158949</v>
      </c>
    </row>
    <row r="1741" spans="1:9" ht="13.5" x14ac:dyDescent="0.25">
      <c r="A1741" s="3">
        <v>44551</v>
      </c>
      <c r="B1741" s="2">
        <v>7.2763999999999998</v>
      </c>
      <c r="C1741" s="2">
        <f t="shared" si="243"/>
        <v>-2.7300000000000324E-2</v>
      </c>
      <c r="D1741" s="2">
        <f t="shared" si="244"/>
        <v>0</v>
      </c>
      <c r="E1741" s="2">
        <f t="shared" si="245"/>
        <v>2.7300000000000324E-2</v>
      </c>
      <c r="F1741" s="2">
        <f t="shared" ref="F1741:G1756" si="246">((F1740*13)+D1741)/14</f>
        <v>1.2881820655938755E-2</v>
      </c>
      <c r="G1741" s="2">
        <f t="shared" si="246"/>
        <v>2.4578929026280776E-2</v>
      </c>
      <c r="H1741" s="2">
        <f t="shared" si="238"/>
        <v>0.52410016083959543</v>
      </c>
      <c r="I1741" s="2">
        <f t="shared" si="239"/>
        <v>34.387514305547967</v>
      </c>
    </row>
    <row r="1742" spans="1:9" ht="13.5" x14ac:dyDescent="0.25">
      <c r="A1742" s="3">
        <v>44552</v>
      </c>
      <c r="B1742" s="2">
        <v>7.4950000000000001</v>
      </c>
      <c r="C1742" s="2">
        <f t="shared" si="243"/>
        <v>0.21860000000000035</v>
      </c>
      <c r="D1742" s="2">
        <f t="shared" si="244"/>
        <v>0.21860000000000035</v>
      </c>
      <c r="E1742" s="2">
        <f t="shared" si="245"/>
        <v>0</v>
      </c>
      <c r="F1742" s="2">
        <f t="shared" si="246"/>
        <v>2.7575976323371727E-2</v>
      </c>
      <c r="G1742" s="2">
        <f t="shared" si="246"/>
        <v>2.282329123868929E-2</v>
      </c>
      <c r="H1742" s="2">
        <f t="shared" si="238"/>
        <v>1.2082383752184629</v>
      </c>
      <c r="I1742" s="2">
        <f t="shared" si="239"/>
        <v>54.715033883012332</v>
      </c>
    </row>
    <row r="1743" spans="1:9" ht="13.5" x14ac:dyDescent="0.25">
      <c r="A1743" s="3">
        <v>44553</v>
      </c>
      <c r="B1743" s="2">
        <v>7.4404000000000003</v>
      </c>
      <c r="C1743" s="2">
        <f t="shared" si="243"/>
        <v>-5.459999999999976E-2</v>
      </c>
      <c r="D1743" s="2">
        <f t="shared" si="244"/>
        <v>0</v>
      </c>
      <c r="E1743" s="2">
        <f t="shared" si="245"/>
        <v>5.459999999999976E-2</v>
      </c>
      <c r="F1743" s="2">
        <f t="shared" si="246"/>
        <v>2.5606263728845176E-2</v>
      </c>
      <c r="G1743" s="2">
        <f t="shared" si="246"/>
        <v>2.5093056150211464E-2</v>
      </c>
      <c r="H1743" s="2">
        <f t="shared" si="238"/>
        <v>1.0204521751181506</v>
      </c>
      <c r="I1743" s="2">
        <f t="shared" si="239"/>
        <v>50.506128661940608</v>
      </c>
    </row>
    <row r="1744" spans="1:9" ht="13.5" x14ac:dyDescent="0.25">
      <c r="A1744" s="3">
        <v>44554</v>
      </c>
      <c r="B1744" s="2">
        <v>7.4404000000000003</v>
      </c>
      <c r="C1744" s="2">
        <f t="shared" si="243"/>
        <v>0</v>
      </c>
      <c r="D1744" s="2">
        <f t="shared" si="244"/>
        <v>0</v>
      </c>
      <c r="E1744" s="2">
        <f t="shared" si="245"/>
        <v>0</v>
      </c>
      <c r="F1744" s="2">
        <f t="shared" si="246"/>
        <v>2.3777244891070522E-2</v>
      </c>
      <c r="G1744" s="2">
        <f t="shared" si="246"/>
        <v>2.3300694996624932E-2</v>
      </c>
      <c r="H1744" s="2">
        <f t="shared" si="238"/>
        <v>1.0204521751181506</v>
      </c>
      <c r="I1744" s="2">
        <f t="shared" si="239"/>
        <v>50.506128661940608</v>
      </c>
    </row>
    <row r="1745" spans="1:9" ht="13.5" x14ac:dyDescent="0.25">
      <c r="A1745" s="3">
        <v>44557</v>
      </c>
      <c r="B1745" s="2">
        <v>7.5087000000000002</v>
      </c>
      <c r="C1745" s="2">
        <f t="shared" si="243"/>
        <v>6.8299999999999805E-2</v>
      </c>
      <c r="D1745" s="2">
        <f t="shared" si="244"/>
        <v>6.8299999999999805E-2</v>
      </c>
      <c r="E1745" s="2">
        <f t="shared" si="245"/>
        <v>0</v>
      </c>
      <c r="F1745" s="2">
        <f t="shared" si="246"/>
        <v>2.6957441684565469E-2</v>
      </c>
      <c r="G1745" s="2">
        <f t="shared" si="246"/>
        <v>2.163635963972315E-2</v>
      </c>
      <c r="H1745" s="2">
        <f t="shared" ref="H1745:H1808" si="247">F1745/G1745</f>
        <v>1.2459324088453914</v>
      </c>
      <c r="I1745" s="2">
        <f t="shared" ref="I1745:I1808" si="248">IF(G1745=0,100,100-(100/(1+H1745)))</f>
        <v>55.475062559247327</v>
      </c>
    </row>
    <row r="1746" spans="1:9" ht="13.5" x14ac:dyDescent="0.25">
      <c r="A1746" s="3">
        <v>44558</v>
      </c>
      <c r="B1746" s="2">
        <v>7.3720999999999997</v>
      </c>
      <c r="C1746" s="2">
        <f t="shared" si="243"/>
        <v>-0.1366000000000005</v>
      </c>
      <c r="D1746" s="2">
        <f t="shared" si="244"/>
        <v>0</v>
      </c>
      <c r="E1746" s="2">
        <f t="shared" si="245"/>
        <v>0.1366000000000005</v>
      </c>
      <c r="F1746" s="2">
        <f t="shared" si="246"/>
        <v>2.5031910135667936E-2</v>
      </c>
      <c r="G1746" s="2">
        <f t="shared" si="246"/>
        <v>2.9848048236885815E-2</v>
      </c>
      <c r="H1746" s="2">
        <f t="shared" si="247"/>
        <v>0.8386447896694913</v>
      </c>
      <c r="I1746" s="2">
        <f t="shared" si="248"/>
        <v>45.612115748591293</v>
      </c>
    </row>
    <row r="1747" spans="1:9" ht="13.5" x14ac:dyDescent="0.25">
      <c r="A1747" s="3">
        <v>44559</v>
      </c>
      <c r="B1747" s="2">
        <v>7.5155000000000003</v>
      </c>
      <c r="C1747" s="2">
        <f t="shared" si="243"/>
        <v>0.14340000000000064</v>
      </c>
      <c r="D1747" s="2">
        <f t="shared" si="244"/>
        <v>0.14340000000000064</v>
      </c>
      <c r="E1747" s="2">
        <f t="shared" si="245"/>
        <v>0</v>
      </c>
      <c r="F1747" s="2">
        <f t="shared" si="246"/>
        <v>3.3486773697405985E-2</v>
      </c>
      <c r="G1747" s="2">
        <f t="shared" si="246"/>
        <v>2.771604479139397E-2</v>
      </c>
      <c r="H1747" s="2">
        <f t="shared" si="247"/>
        <v>1.2082089616121514</v>
      </c>
      <c r="I1747" s="2">
        <f t="shared" si="248"/>
        <v>54.714430681871342</v>
      </c>
    </row>
    <row r="1748" spans="1:9" ht="13.5" x14ac:dyDescent="0.25">
      <c r="A1748" s="3">
        <v>44560</v>
      </c>
      <c r="B1748" s="2">
        <v>7.5155000000000003</v>
      </c>
      <c r="C1748" s="2">
        <f t="shared" si="243"/>
        <v>0</v>
      </c>
      <c r="D1748" s="2">
        <f t="shared" si="244"/>
        <v>0</v>
      </c>
      <c r="E1748" s="2">
        <f t="shared" si="245"/>
        <v>0</v>
      </c>
      <c r="F1748" s="2">
        <f t="shared" si="246"/>
        <v>3.1094861290448413E-2</v>
      </c>
      <c r="G1748" s="2">
        <f t="shared" si="246"/>
        <v>2.5736327306294403E-2</v>
      </c>
      <c r="H1748" s="2">
        <f t="shared" si="247"/>
        <v>1.2082089616121512</v>
      </c>
      <c r="I1748" s="2">
        <f t="shared" si="248"/>
        <v>54.714430681871335</v>
      </c>
    </row>
    <row r="1749" spans="1:9" ht="13.5" x14ac:dyDescent="0.25">
      <c r="A1749" s="3">
        <v>44561</v>
      </c>
      <c r="B1749" s="2">
        <v>7.5155000000000003</v>
      </c>
      <c r="C1749" s="2">
        <f t="shared" si="243"/>
        <v>0</v>
      </c>
      <c r="D1749" s="2">
        <f t="shared" si="244"/>
        <v>0</v>
      </c>
      <c r="E1749" s="2">
        <f t="shared" si="245"/>
        <v>0</v>
      </c>
      <c r="F1749" s="2">
        <f t="shared" si="246"/>
        <v>2.8873799769702096E-2</v>
      </c>
      <c r="G1749" s="2">
        <f t="shared" si="246"/>
        <v>2.3898018212987659E-2</v>
      </c>
      <c r="H1749" s="2">
        <f t="shared" si="247"/>
        <v>1.2082089616121512</v>
      </c>
      <c r="I1749" s="2">
        <f t="shared" si="248"/>
        <v>54.714430681871335</v>
      </c>
    </row>
    <row r="1750" spans="1:9" ht="13.5" x14ac:dyDescent="0.25">
      <c r="A1750" s="3">
        <v>44564</v>
      </c>
      <c r="B1750" s="2">
        <v>7.6658999999999997</v>
      </c>
      <c r="C1750" s="2">
        <f t="shared" si="243"/>
        <v>0.15039999999999942</v>
      </c>
      <c r="D1750" s="2">
        <f t="shared" si="244"/>
        <v>0.15039999999999942</v>
      </c>
      <c r="E1750" s="2">
        <f t="shared" si="245"/>
        <v>0</v>
      </c>
      <c r="F1750" s="2">
        <f t="shared" si="246"/>
        <v>3.7554242643294766E-2</v>
      </c>
      <c r="G1750" s="2">
        <f t="shared" si="246"/>
        <v>2.2191016912059967E-2</v>
      </c>
      <c r="H1750" s="2">
        <f t="shared" si="247"/>
        <v>1.6923173368808293</v>
      </c>
      <c r="I1750" s="2">
        <f t="shared" si="248"/>
        <v>62.857275912409904</v>
      </c>
    </row>
    <row r="1751" spans="1:9" ht="13.5" x14ac:dyDescent="0.25">
      <c r="A1751" s="3">
        <v>44565</v>
      </c>
      <c r="B1751" s="2">
        <v>7.6384999999999996</v>
      </c>
      <c r="C1751" s="2">
        <f t="shared" si="243"/>
        <v>-2.7400000000000091E-2</v>
      </c>
      <c r="D1751" s="2">
        <f t="shared" si="244"/>
        <v>0</v>
      </c>
      <c r="E1751" s="2">
        <f t="shared" si="245"/>
        <v>2.7400000000000091E-2</v>
      </c>
      <c r="F1751" s="2">
        <f t="shared" si="246"/>
        <v>3.4871796740202285E-2</v>
      </c>
      <c r="G1751" s="2">
        <f t="shared" si="246"/>
        <v>2.2563087132627117E-2</v>
      </c>
      <c r="H1751" s="2">
        <f t="shared" si="247"/>
        <v>1.5455241800567392</v>
      </c>
      <c r="I1751" s="2">
        <f t="shared" si="248"/>
        <v>60.715360402598485</v>
      </c>
    </row>
    <row r="1752" spans="1:9" ht="13.5" x14ac:dyDescent="0.25">
      <c r="A1752" s="3">
        <v>44566</v>
      </c>
      <c r="B1752" s="2">
        <v>7.6521999999999997</v>
      </c>
      <c r="C1752" s="2">
        <f t="shared" si="243"/>
        <v>1.3700000000000045E-2</v>
      </c>
      <c r="D1752" s="2">
        <f t="shared" si="244"/>
        <v>1.3700000000000045E-2</v>
      </c>
      <c r="E1752" s="2">
        <f t="shared" si="245"/>
        <v>0</v>
      </c>
      <c r="F1752" s="2">
        <f t="shared" si="246"/>
        <v>3.3359525544473558E-2</v>
      </c>
      <c r="G1752" s="2">
        <f t="shared" si="246"/>
        <v>2.0951438051725179E-2</v>
      </c>
      <c r="H1752" s="2">
        <f t="shared" si="247"/>
        <v>1.592230827407414</v>
      </c>
      <c r="I1752" s="2">
        <f t="shared" si="248"/>
        <v>61.423188497448081</v>
      </c>
    </row>
    <row r="1753" spans="1:9" ht="13.5" x14ac:dyDescent="0.25">
      <c r="A1753" s="3">
        <v>44567</v>
      </c>
      <c r="B1753" s="2">
        <v>7.5155000000000003</v>
      </c>
      <c r="C1753" s="2">
        <f t="shared" si="243"/>
        <v>-0.13669999999999938</v>
      </c>
      <c r="D1753" s="2">
        <f t="shared" si="244"/>
        <v>0</v>
      </c>
      <c r="E1753" s="2">
        <f t="shared" si="245"/>
        <v>0.13669999999999938</v>
      </c>
      <c r="F1753" s="2">
        <f t="shared" si="246"/>
        <v>3.0976702291296874E-2</v>
      </c>
      <c r="G1753" s="2">
        <f t="shared" si="246"/>
        <v>2.9219192476601905E-2</v>
      </c>
      <c r="H1753" s="2">
        <f t="shared" si="247"/>
        <v>1.0601491576504842</v>
      </c>
      <c r="I1753" s="2">
        <f t="shared" si="248"/>
        <v>51.45982530990819</v>
      </c>
    </row>
    <row r="1754" spans="1:9" ht="13.5" x14ac:dyDescent="0.25">
      <c r="A1754" s="3">
        <v>44568</v>
      </c>
      <c r="B1754" s="2">
        <v>7.5838999999999999</v>
      </c>
      <c r="C1754" s="2">
        <f t="shared" si="243"/>
        <v>6.8399999999999572E-2</v>
      </c>
      <c r="D1754" s="2">
        <f t="shared" si="244"/>
        <v>6.8399999999999572E-2</v>
      </c>
      <c r="E1754" s="2">
        <f t="shared" si="245"/>
        <v>0</v>
      </c>
      <c r="F1754" s="2">
        <f t="shared" si="246"/>
        <v>3.364979498477564E-2</v>
      </c>
      <c r="G1754" s="2">
        <f t="shared" si="246"/>
        <v>2.7132107299701769E-2</v>
      </c>
      <c r="H1754" s="2">
        <f t="shared" si="247"/>
        <v>1.2402204743287857</v>
      </c>
      <c r="I1754" s="2">
        <f t="shared" si="248"/>
        <v>55.361536444326106</v>
      </c>
    </row>
    <row r="1755" spans="1:9" ht="13.5" x14ac:dyDescent="0.25">
      <c r="A1755" s="3">
        <v>44571</v>
      </c>
      <c r="B1755" s="2">
        <v>7.5838999999999999</v>
      </c>
      <c r="C1755" s="2">
        <f t="shared" si="243"/>
        <v>0</v>
      </c>
      <c r="D1755" s="2">
        <f t="shared" si="244"/>
        <v>0</v>
      </c>
      <c r="E1755" s="2">
        <f t="shared" si="245"/>
        <v>0</v>
      </c>
      <c r="F1755" s="2">
        <f t="shared" si="246"/>
        <v>3.1246238200148806E-2</v>
      </c>
      <c r="G1755" s="2">
        <f t="shared" si="246"/>
        <v>2.519409963543736E-2</v>
      </c>
      <c r="H1755" s="2">
        <f t="shared" si="247"/>
        <v>1.2402204743287857</v>
      </c>
      <c r="I1755" s="2">
        <f t="shared" si="248"/>
        <v>55.361536444326106</v>
      </c>
    </row>
    <row r="1756" spans="1:9" ht="13.5" x14ac:dyDescent="0.25">
      <c r="A1756" s="3">
        <v>44572</v>
      </c>
      <c r="B1756" s="2">
        <v>7.6521999999999997</v>
      </c>
      <c r="C1756" s="2">
        <f t="shared" si="243"/>
        <v>6.8299999999999805E-2</v>
      </c>
      <c r="D1756" s="2">
        <f t="shared" si="244"/>
        <v>6.8299999999999805E-2</v>
      </c>
      <c r="E1756" s="2">
        <f t="shared" si="245"/>
        <v>0</v>
      </c>
      <c r="F1756" s="2">
        <f t="shared" si="246"/>
        <v>3.3892935471566736E-2</v>
      </c>
      <c r="G1756" s="2">
        <f t="shared" si="246"/>
        <v>2.3394521090048977E-2</v>
      </c>
      <c r="H1756" s="2">
        <f t="shared" si="247"/>
        <v>1.4487552594518951</v>
      </c>
      <c r="I1756" s="2">
        <f t="shared" si="248"/>
        <v>59.162925893058414</v>
      </c>
    </row>
    <row r="1757" spans="1:9" ht="13.5" x14ac:dyDescent="0.25">
      <c r="A1757" s="3">
        <v>44573</v>
      </c>
      <c r="B1757" s="2">
        <v>7.8367000000000004</v>
      </c>
      <c r="C1757" s="2">
        <f t="shared" si="243"/>
        <v>0.18450000000000077</v>
      </c>
      <c r="D1757" s="2">
        <f t="shared" si="244"/>
        <v>0.18450000000000077</v>
      </c>
      <c r="E1757" s="2">
        <f t="shared" si="245"/>
        <v>0</v>
      </c>
      <c r="F1757" s="2">
        <f t="shared" ref="F1757:G1772" si="249">((F1756*13)+D1757)/14</f>
        <v>4.4650582937883453E-2</v>
      </c>
      <c r="G1757" s="2">
        <f t="shared" si="249"/>
        <v>2.1723483869331196E-2</v>
      </c>
      <c r="H1757" s="2">
        <f t="shared" si="247"/>
        <v>2.0554061773176402</v>
      </c>
      <c r="I1757" s="2">
        <f t="shared" si="248"/>
        <v>67.271127242470072</v>
      </c>
    </row>
    <row r="1758" spans="1:9" ht="13.5" x14ac:dyDescent="0.25">
      <c r="A1758" s="3">
        <v>44574</v>
      </c>
      <c r="B1758" s="2">
        <v>8.2943999999999996</v>
      </c>
      <c r="C1758" s="2">
        <f t="shared" si="243"/>
        <v>0.45769999999999911</v>
      </c>
      <c r="D1758" s="2">
        <f t="shared" si="244"/>
        <v>0.45769999999999911</v>
      </c>
      <c r="E1758" s="2">
        <f t="shared" si="245"/>
        <v>0</v>
      </c>
      <c r="F1758" s="2">
        <f t="shared" si="249"/>
        <v>7.4154112728034585E-2</v>
      </c>
      <c r="G1758" s="2">
        <f t="shared" si="249"/>
        <v>2.0171806450093255E-2</v>
      </c>
      <c r="H1758" s="2">
        <f t="shared" si="247"/>
        <v>3.6761265239926875</v>
      </c>
      <c r="I1758" s="2">
        <f t="shared" si="248"/>
        <v>78.614778815989894</v>
      </c>
    </row>
    <row r="1759" spans="1:9" ht="13.5" x14ac:dyDescent="0.25">
      <c r="A1759" s="3">
        <v>44575</v>
      </c>
      <c r="B1759" s="2">
        <v>8.4106000000000005</v>
      </c>
      <c r="C1759" s="2">
        <f t="shared" si="243"/>
        <v>0.11620000000000097</v>
      </c>
      <c r="D1759" s="2">
        <f t="shared" si="244"/>
        <v>0.11620000000000097</v>
      </c>
      <c r="E1759" s="2">
        <f t="shared" si="245"/>
        <v>0</v>
      </c>
      <c r="F1759" s="2">
        <f t="shared" si="249"/>
        <v>7.7157390390317895E-2</v>
      </c>
      <c r="G1759" s="2">
        <f t="shared" si="249"/>
        <v>1.8730963132229449E-2</v>
      </c>
      <c r="H1759" s="2">
        <f t="shared" si="247"/>
        <v>4.1192430867346568</v>
      </c>
      <c r="I1759" s="2">
        <f t="shared" si="248"/>
        <v>80.465862178116325</v>
      </c>
    </row>
    <row r="1760" spans="1:9" ht="13.5" x14ac:dyDescent="0.25">
      <c r="A1760" s="3">
        <v>44578</v>
      </c>
      <c r="B1760" s="2">
        <v>8.4379000000000008</v>
      </c>
      <c r="C1760" s="2">
        <f t="shared" si="243"/>
        <v>2.7300000000000324E-2</v>
      </c>
      <c r="D1760" s="2">
        <f t="shared" si="244"/>
        <v>2.7300000000000324E-2</v>
      </c>
      <c r="E1760" s="2">
        <f t="shared" si="245"/>
        <v>0</v>
      </c>
      <c r="F1760" s="2">
        <f t="shared" si="249"/>
        <v>7.3596148219580923E-2</v>
      </c>
      <c r="G1760" s="2">
        <f t="shared" si="249"/>
        <v>1.7393037194213059E-2</v>
      </c>
      <c r="H1760" s="2">
        <f t="shared" si="247"/>
        <v>4.2313569158621434</v>
      </c>
      <c r="I1760" s="2">
        <f t="shared" si="248"/>
        <v>80.884500597390485</v>
      </c>
    </row>
    <row r="1761" spans="1:9" ht="13.5" x14ac:dyDescent="0.25">
      <c r="A1761" s="3">
        <v>44579</v>
      </c>
      <c r="B1761" s="2">
        <v>8.4379000000000008</v>
      </c>
      <c r="C1761" s="2">
        <f t="shared" si="243"/>
        <v>0</v>
      </c>
      <c r="D1761" s="2">
        <f t="shared" si="244"/>
        <v>0</v>
      </c>
      <c r="E1761" s="2">
        <f t="shared" si="245"/>
        <v>0</v>
      </c>
      <c r="F1761" s="2">
        <f t="shared" si="249"/>
        <v>6.8339280489610854E-2</v>
      </c>
      <c r="G1761" s="2">
        <f t="shared" si="249"/>
        <v>1.615067739462641E-2</v>
      </c>
      <c r="H1761" s="2">
        <f t="shared" si="247"/>
        <v>4.2313569158621442</v>
      </c>
      <c r="I1761" s="2">
        <f t="shared" si="248"/>
        <v>80.884500597390485</v>
      </c>
    </row>
    <row r="1762" spans="1:9" ht="13.5" x14ac:dyDescent="0.25">
      <c r="A1762" s="3">
        <v>44580</v>
      </c>
      <c r="B1762" s="2">
        <v>8.4037000000000006</v>
      </c>
      <c r="C1762" s="2">
        <f t="shared" si="243"/>
        <v>-3.420000000000023E-2</v>
      </c>
      <c r="D1762" s="2">
        <f t="shared" si="244"/>
        <v>0</v>
      </c>
      <c r="E1762" s="2">
        <f t="shared" si="245"/>
        <v>3.420000000000023E-2</v>
      </c>
      <c r="F1762" s="2">
        <f t="shared" si="249"/>
        <v>6.3457903311781499E-2</v>
      </c>
      <c r="G1762" s="2">
        <f t="shared" si="249"/>
        <v>1.7439914723581685E-2</v>
      </c>
      <c r="H1762" s="2">
        <f t="shared" si="247"/>
        <v>3.6386590369031904</v>
      </c>
      <c r="I1762" s="2">
        <f t="shared" si="248"/>
        <v>78.442045598858911</v>
      </c>
    </row>
    <row r="1763" spans="1:9" ht="13.5" x14ac:dyDescent="0.25">
      <c r="A1763" s="3">
        <v>44581</v>
      </c>
      <c r="B1763" s="2">
        <v>8.3969000000000005</v>
      </c>
      <c r="C1763" s="2">
        <f t="shared" si="243"/>
        <v>-6.8000000000001393E-3</v>
      </c>
      <c r="D1763" s="2">
        <f t="shared" si="244"/>
        <v>0</v>
      </c>
      <c r="E1763" s="2">
        <f t="shared" si="245"/>
        <v>6.8000000000001393E-3</v>
      </c>
      <c r="F1763" s="2">
        <f t="shared" si="249"/>
        <v>5.8925195932368536E-2</v>
      </c>
      <c r="G1763" s="2">
        <f t="shared" si="249"/>
        <v>1.6679920814754431E-2</v>
      </c>
      <c r="H1763" s="2">
        <f t="shared" si="247"/>
        <v>3.5327023783137821</v>
      </c>
      <c r="I1763" s="2">
        <f t="shared" si="248"/>
        <v>77.938105868490496</v>
      </c>
    </row>
    <row r="1764" spans="1:9" ht="13.5" x14ac:dyDescent="0.25">
      <c r="A1764" s="3">
        <v>44582</v>
      </c>
      <c r="B1764" s="2">
        <v>8.4037000000000006</v>
      </c>
      <c r="C1764" s="2">
        <f t="shared" si="243"/>
        <v>6.8000000000001393E-3</v>
      </c>
      <c r="D1764" s="2">
        <f t="shared" si="244"/>
        <v>6.8000000000001393E-3</v>
      </c>
      <c r="E1764" s="2">
        <f t="shared" si="245"/>
        <v>0</v>
      </c>
      <c r="F1764" s="2">
        <f t="shared" si="249"/>
        <v>5.5201967651485086E-2</v>
      </c>
      <c r="G1764" s="2">
        <f t="shared" si="249"/>
        <v>1.5488497899414829E-2</v>
      </c>
      <c r="H1764" s="2">
        <f t="shared" si="247"/>
        <v>3.5640620549505106</v>
      </c>
      <c r="I1764" s="2">
        <f t="shared" si="248"/>
        <v>78.08969317331416</v>
      </c>
    </row>
    <row r="1765" spans="1:9" ht="13.5" x14ac:dyDescent="0.25">
      <c r="A1765" s="3">
        <v>44585</v>
      </c>
      <c r="B1765" s="2">
        <v>8.8819999999999997</v>
      </c>
      <c r="C1765" s="2">
        <f t="shared" si="243"/>
        <v>0.47829999999999906</v>
      </c>
      <c r="D1765" s="2">
        <f t="shared" si="244"/>
        <v>0.47829999999999906</v>
      </c>
      <c r="E1765" s="2">
        <f t="shared" si="245"/>
        <v>0</v>
      </c>
      <c r="F1765" s="2">
        <f t="shared" si="249"/>
        <v>8.5423255676378956E-2</v>
      </c>
      <c r="G1765" s="2">
        <f t="shared" si="249"/>
        <v>1.4382176620885199E-2</v>
      </c>
      <c r="H1765" s="2">
        <f t="shared" si="247"/>
        <v>5.9395220854353061</v>
      </c>
      <c r="I1765" s="2">
        <f t="shared" si="248"/>
        <v>85.589785756301524</v>
      </c>
    </row>
    <row r="1766" spans="1:9" ht="13.5" x14ac:dyDescent="0.25">
      <c r="A1766" s="3">
        <v>44586</v>
      </c>
      <c r="B1766" s="2">
        <v>9.0187000000000008</v>
      </c>
      <c r="C1766" s="2">
        <f t="shared" si="243"/>
        <v>0.13670000000000115</v>
      </c>
      <c r="D1766" s="2">
        <f t="shared" si="244"/>
        <v>0.13670000000000115</v>
      </c>
      <c r="E1766" s="2">
        <f t="shared" si="245"/>
        <v>0</v>
      </c>
      <c r="F1766" s="2">
        <f t="shared" si="249"/>
        <v>8.9085880270923387E-2</v>
      </c>
      <c r="G1766" s="2">
        <f t="shared" si="249"/>
        <v>1.335487829082197E-2</v>
      </c>
      <c r="H1766" s="2">
        <f t="shared" si="247"/>
        <v>6.6706620854902834</v>
      </c>
      <c r="I1766" s="2">
        <f t="shared" si="248"/>
        <v>86.96331569745999</v>
      </c>
    </row>
    <row r="1767" spans="1:9" ht="13.5" x14ac:dyDescent="0.25">
      <c r="A1767" s="3">
        <v>44587</v>
      </c>
      <c r="B1767" s="2">
        <v>8.8819999999999997</v>
      </c>
      <c r="C1767" s="2">
        <f t="shared" si="243"/>
        <v>-0.13670000000000115</v>
      </c>
      <c r="D1767" s="2">
        <f t="shared" si="244"/>
        <v>0</v>
      </c>
      <c r="E1767" s="2">
        <f t="shared" si="245"/>
        <v>0.13670000000000115</v>
      </c>
      <c r="F1767" s="2">
        <f t="shared" si="249"/>
        <v>8.2722603108714571E-2</v>
      </c>
      <c r="G1767" s="2">
        <f t="shared" si="249"/>
        <v>2.2165244127191914E-2</v>
      </c>
      <c r="H1767" s="2">
        <f t="shared" si="247"/>
        <v>3.7320862623494411</v>
      </c>
      <c r="I1767" s="2">
        <f t="shared" si="248"/>
        <v>78.867671792958646</v>
      </c>
    </row>
    <row r="1768" spans="1:9" ht="13.5" x14ac:dyDescent="0.25">
      <c r="A1768" s="3">
        <v>44588</v>
      </c>
      <c r="B1768" s="2">
        <v>8.9777000000000005</v>
      </c>
      <c r="C1768" s="2">
        <f t="shared" si="243"/>
        <v>9.5700000000000784E-2</v>
      </c>
      <c r="D1768" s="2">
        <f t="shared" si="244"/>
        <v>9.5700000000000784E-2</v>
      </c>
      <c r="E1768" s="2">
        <f t="shared" si="245"/>
        <v>0</v>
      </c>
      <c r="F1768" s="2">
        <f t="shared" si="249"/>
        <v>8.3649560029520731E-2</v>
      </c>
      <c r="G1768" s="2">
        <f t="shared" si="249"/>
        <v>2.0582012403821064E-2</v>
      </c>
      <c r="H1768" s="2">
        <f t="shared" si="247"/>
        <v>4.0642070555739798</v>
      </c>
      <c r="I1768" s="2">
        <f t="shared" si="248"/>
        <v>80.253571999996751</v>
      </c>
    </row>
    <row r="1769" spans="1:9" ht="13.5" x14ac:dyDescent="0.25">
      <c r="A1769" s="3">
        <v>44589</v>
      </c>
      <c r="B1769" s="2">
        <v>8.8819999999999997</v>
      </c>
      <c r="C1769" s="2">
        <f t="shared" si="243"/>
        <v>-9.5700000000000784E-2</v>
      </c>
      <c r="D1769" s="2">
        <f t="shared" si="244"/>
        <v>0</v>
      </c>
      <c r="E1769" s="2">
        <f t="shared" si="245"/>
        <v>9.5700000000000784E-2</v>
      </c>
      <c r="F1769" s="2">
        <f t="shared" si="249"/>
        <v>7.7674591455983544E-2</v>
      </c>
      <c r="G1769" s="2">
        <f t="shared" si="249"/>
        <v>2.5947582946405329E-2</v>
      </c>
      <c r="H1769" s="2">
        <f t="shared" si="247"/>
        <v>2.9935193430702283</v>
      </c>
      <c r="I1769" s="2">
        <f t="shared" si="248"/>
        <v>74.959430164392359</v>
      </c>
    </row>
    <row r="1770" spans="1:9" ht="13.5" x14ac:dyDescent="0.25">
      <c r="A1770" s="3">
        <v>44592</v>
      </c>
      <c r="B1770" s="2">
        <v>8.8069000000000006</v>
      </c>
      <c r="C1770" s="2">
        <f t="shared" si="243"/>
        <v>-7.5099999999999056E-2</v>
      </c>
      <c r="D1770" s="2">
        <f t="shared" si="244"/>
        <v>0</v>
      </c>
      <c r="E1770" s="2">
        <f t="shared" si="245"/>
        <v>7.5099999999999056E-2</v>
      </c>
      <c r="F1770" s="2">
        <f t="shared" si="249"/>
        <v>7.2126406351984723E-2</v>
      </c>
      <c r="G1770" s="2">
        <f t="shared" si="249"/>
        <v>2.9458469878804881E-2</v>
      </c>
      <c r="H1770" s="2">
        <f t="shared" si="247"/>
        <v>2.4484098002618615</v>
      </c>
      <c r="I1770" s="2">
        <f t="shared" si="248"/>
        <v>71.001126376451452</v>
      </c>
    </row>
    <row r="1771" spans="1:9" ht="13.5" x14ac:dyDescent="0.25">
      <c r="A1771" s="3">
        <v>44593</v>
      </c>
      <c r="B1771" s="2">
        <v>8.8682999999999996</v>
      </c>
      <c r="C1771" s="2">
        <f t="shared" si="243"/>
        <v>6.1399999999999011E-2</v>
      </c>
      <c r="D1771" s="2">
        <f t="shared" si="244"/>
        <v>6.1399999999999011E-2</v>
      </c>
      <c r="E1771" s="2">
        <f t="shared" si="245"/>
        <v>0</v>
      </c>
      <c r="F1771" s="2">
        <f t="shared" si="249"/>
        <v>7.1360234469700037E-2</v>
      </c>
      <c r="G1771" s="2">
        <f t="shared" si="249"/>
        <v>2.7354293458890244E-2</v>
      </c>
      <c r="H1771" s="2">
        <f t="shared" si="247"/>
        <v>2.6087398154496184</v>
      </c>
      <c r="I1771" s="2">
        <f t="shared" si="248"/>
        <v>72.289495748104841</v>
      </c>
    </row>
    <row r="1772" spans="1:9" ht="13.5" x14ac:dyDescent="0.25">
      <c r="A1772" s="3">
        <v>44594</v>
      </c>
      <c r="B1772" s="2">
        <v>8.8477999999999994</v>
      </c>
      <c r="C1772" s="2">
        <f t="shared" si="243"/>
        <v>-2.0500000000000185E-2</v>
      </c>
      <c r="D1772" s="2">
        <f t="shared" si="244"/>
        <v>0</v>
      </c>
      <c r="E1772" s="2">
        <f t="shared" si="245"/>
        <v>2.0500000000000185E-2</v>
      </c>
      <c r="F1772" s="2">
        <f t="shared" si="249"/>
        <v>6.6263074864721466E-2</v>
      </c>
      <c r="G1772" s="2">
        <f t="shared" si="249"/>
        <v>2.6864701068969522E-2</v>
      </c>
      <c r="H1772" s="2">
        <f t="shared" si="247"/>
        <v>2.4665480064194583</v>
      </c>
      <c r="I1772" s="2">
        <f t="shared" si="248"/>
        <v>71.15285874742915</v>
      </c>
    </row>
    <row r="1773" spans="1:9" ht="13.5" x14ac:dyDescent="0.25">
      <c r="A1773" s="3">
        <v>44595</v>
      </c>
      <c r="B1773" s="2">
        <v>8.8137000000000008</v>
      </c>
      <c r="C1773" s="2">
        <f t="shared" si="243"/>
        <v>-3.4099999999998687E-2</v>
      </c>
      <c r="D1773" s="2">
        <f t="shared" si="244"/>
        <v>0</v>
      </c>
      <c r="E1773" s="2">
        <f t="shared" si="245"/>
        <v>3.4099999999998687E-2</v>
      </c>
      <c r="F1773" s="2">
        <f t="shared" ref="F1773:G1788" si="250">((F1772*13)+D1773)/14</f>
        <v>6.1529998088669935E-2</v>
      </c>
      <c r="G1773" s="2">
        <f t="shared" si="250"/>
        <v>2.7381508135471605E-2</v>
      </c>
      <c r="H1773" s="2">
        <f t="shared" si="247"/>
        <v>2.2471369284791285</v>
      </c>
      <c r="I1773" s="2">
        <f t="shared" si="248"/>
        <v>69.203639328250532</v>
      </c>
    </row>
    <row r="1774" spans="1:9" ht="13.5" x14ac:dyDescent="0.25">
      <c r="A1774" s="3">
        <v>44596</v>
      </c>
      <c r="B1774" s="2">
        <v>8.8819999999999997</v>
      </c>
      <c r="C1774" s="2">
        <f t="shared" si="243"/>
        <v>6.8299999999998917E-2</v>
      </c>
      <c r="D1774" s="2">
        <f t="shared" si="244"/>
        <v>6.8299999999998917E-2</v>
      </c>
      <c r="E1774" s="2">
        <f t="shared" si="245"/>
        <v>0</v>
      </c>
      <c r="F1774" s="2">
        <f t="shared" si="250"/>
        <v>6.2013569653764859E-2</v>
      </c>
      <c r="G1774" s="2">
        <f t="shared" si="250"/>
        <v>2.5425686125795061E-2</v>
      </c>
      <c r="H1774" s="2">
        <f t="shared" si="247"/>
        <v>2.4390126326168393</v>
      </c>
      <c r="I1774" s="2">
        <f t="shared" si="248"/>
        <v>70.921886400891978</v>
      </c>
    </row>
    <row r="1775" spans="1:9" ht="13.5" x14ac:dyDescent="0.25">
      <c r="A1775" s="3">
        <v>44599</v>
      </c>
      <c r="B1775" s="2">
        <v>8.8137000000000008</v>
      </c>
      <c r="C1775" s="2">
        <f t="shared" si="243"/>
        <v>-6.8299999999998917E-2</v>
      </c>
      <c r="D1775" s="2">
        <f t="shared" si="244"/>
        <v>0</v>
      </c>
      <c r="E1775" s="2">
        <f t="shared" si="245"/>
        <v>6.8299999999998917E-2</v>
      </c>
      <c r="F1775" s="2">
        <f t="shared" si="250"/>
        <v>5.7584028964210228E-2</v>
      </c>
      <c r="G1775" s="2">
        <f t="shared" si="250"/>
        <v>2.8488137116809621E-2</v>
      </c>
      <c r="H1775" s="2">
        <f t="shared" si="247"/>
        <v>2.021333607322199</v>
      </c>
      <c r="I1775" s="2">
        <f t="shared" si="248"/>
        <v>66.902033010307065</v>
      </c>
    </row>
    <row r="1776" spans="1:9" ht="13.5" x14ac:dyDescent="0.25">
      <c r="A1776" s="3">
        <v>44600</v>
      </c>
      <c r="B1776" s="2">
        <v>8.8751999999999995</v>
      </c>
      <c r="C1776" s="2">
        <f t="shared" si="243"/>
        <v>6.1499999999998778E-2</v>
      </c>
      <c r="D1776" s="2">
        <f t="shared" si="244"/>
        <v>6.1499999999998778E-2</v>
      </c>
      <c r="E1776" s="2">
        <f t="shared" si="245"/>
        <v>0</v>
      </c>
      <c r="F1776" s="2">
        <f t="shared" si="250"/>
        <v>5.7863741181052267E-2</v>
      </c>
      <c r="G1776" s="2">
        <f t="shared" si="250"/>
        <v>2.6453270179894649E-2</v>
      </c>
      <c r="H1776" s="2">
        <f t="shared" si="247"/>
        <v>2.187394631648627</v>
      </c>
      <c r="I1776" s="2">
        <f t="shared" si="248"/>
        <v>68.626413871985264</v>
      </c>
    </row>
    <row r="1777" spans="1:9" ht="13.5" x14ac:dyDescent="0.25">
      <c r="A1777" s="3">
        <v>44601</v>
      </c>
      <c r="B1777" s="2">
        <v>8.8682999999999996</v>
      </c>
      <c r="C1777" s="2">
        <f t="shared" si="243"/>
        <v>-6.8999999999999062E-3</v>
      </c>
      <c r="D1777" s="2">
        <f t="shared" si="244"/>
        <v>0</v>
      </c>
      <c r="E1777" s="2">
        <f t="shared" si="245"/>
        <v>6.8999999999999062E-3</v>
      </c>
      <c r="F1777" s="2">
        <f t="shared" si="250"/>
        <v>5.3730616810977107E-2</v>
      </c>
      <c r="G1777" s="2">
        <f t="shared" si="250"/>
        <v>2.5056608024187882E-2</v>
      </c>
      <c r="H1777" s="2">
        <f t="shared" si="247"/>
        <v>2.1443691324503842</v>
      </c>
      <c r="I1777" s="2">
        <f t="shared" si="248"/>
        <v>68.197118153850241</v>
      </c>
    </row>
    <row r="1778" spans="1:9" ht="13.5" x14ac:dyDescent="0.25">
      <c r="A1778" s="3">
        <v>44602</v>
      </c>
      <c r="B1778" s="2">
        <v>8.8751999999999995</v>
      </c>
      <c r="C1778" s="2">
        <f t="shared" si="243"/>
        <v>6.8999999999999062E-3</v>
      </c>
      <c r="D1778" s="2">
        <f t="shared" si="244"/>
        <v>6.8999999999999062E-3</v>
      </c>
      <c r="E1778" s="2">
        <f t="shared" si="245"/>
        <v>0</v>
      </c>
      <c r="F1778" s="2">
        <f t="shared" si="250"/>
        <v>5.0385572753050167E-2</v>
      </c>
      <c r="G1778" s="2">
        <f t="shared" si="250"/>
        <v>2.326685030817446E-2</v>
      </c>
      <c r="H1778" s="2">
        <f t="shared" si="247"/>
        <v>2.1655519370126326</v>
      </c>
      <c r="I1778" s="2">
        <f t="shared" si="248"/>
        <v>68.409932299398264</v>
      </c>
    </row>
    <row r="1779" spans="1:9" ht="13.5" x14ac:dyDescent="0.25">
      <c r="A1779" s="3">
        <v>44603</v>
      </c>
      <c r="B1779" s="2">
        <v>8.8819999999999997</v>
      </c>
      <c r="C1779" s="2">
        <f t="shared" si="243"/>
        <v>6.8000000000001393E-3</v>
      </c>
      <c r="D1779" s="2">
        <f t="shared" si="244"/>
        <v>6.8000000000001393E-3</v>
      </c>
      <c r="E1779" s="2">
        <f t="shared" si="245"/>
        <v>0</v>
      </c>
      <c r="F1779" s="2">
        <f t="shared" si="250"/>
        <v>4.7272317556403744E-2</v>
      </c>
      <c r="G1779" s="2">
        <f t="shared" si="250"/>
        <v>2.1604932429019143E-2</v>
      </c>
      <c r="H1779" s="2">
        <f t="shared" si="247"/>
        <v>2.1880335757453646</v>
      </c>
      <c r="I1779" s="2">
        <f t="shared" si="248"/>
        <v>68.632701750445051</v>
      </c>
    </row>
    <row r="1780" spans="1:9" ht="13.5" x14ac:dyDescent="0.25">
      <c r="A1780" s="3">
        <v>44606</v>
      </c>
      <c r="B1780" s="2">
        <v>8.8819999999999997</v>
      </c>
      <c r="C1780" s="2">
        <f t="shared" si="243"/>
        <v>0</v>
      </c>
      <c r="D1780" s="2">
        <f t="shared" si="244"/>
        <v>0</v>
      </c>
      <c r="E1780" s="2">
        <f t="shared" si="245"/>
        <v>0</v>
      </c>
      <c r="F1780" s="2">
        <f t="shared" si="250"/>
        <v>4.389572344523205E-2</v>
      </c>
      <c r="G1780" s="2">
        <f t="shared" si="250"/>
        <v>2.0061722969803492E-2</v>
      </c>
      <c r="H1780" s="2">
        <f t="shared" si="247"/>
        <v>2.1880335757453646</v>
      </c>
      <c r="I1780" s="2">
        <f t="shared" si="248"/>
        <v>68.632701750445051</v>
      </c>
    </row>
    <row r="1781" spans="1:9" ht="13.5" x14ac:dyDescent="0.25">
      <c r="A1781" s="3">
        <v>44607</v>
      </c>
      <c r="B1781" s="2">
        <v>8.8819999999999997</v>
      </c>
      <c r="C1781" s="2">
        <f t="shared" si="243"/>
        <v>0</v>
      </c>
      <c r="D1781" s="2">
        <f t="shared" si="244"/>
        <v>0</v>
      </c>
      <c r="E1781" s="2">
        <f t="shared" si="245"/>
        <v>0</v>
      </c>
      <c r="F1781" s="2">
        <f t="shared" si="250"/>
        <v>4.0760314627715476E-2</v>
      </c>
      <c r="G1781" s="2">
        <f t="shared" si="250"/>
        <v>1.862874275767467E-2</v>
      </c>
      <c r="H1781" s="2">
        <f t="shared" si="247"/>
        <v>2.1880335757453646</v>
      </c>
      <c r="I1781" s="2">
        <f t="shared" si="248"/>
        <v>68.632701750445051</v>
      </c>
    </row>
    <row r="1782" spans="1:9" ht="13.5" x14ac:dyDescent="0.25">
      <c r="A1782" s="3">
        <v>44608</v>
      </c>
      <c r="B1782" s="2">
        <v>8.9024999999999999</v>
      </c>
      <c r="C1782" s="2">
        <f t="shared" si="243"/>
        <v>2.0500000000000185E-2</v>
      </c>
      <c r="D1782" s="2">
        <f t="shared" si="244"/>
        <v>2.0500000000000185E-2</v>
      </c>
      <c r="E1782" s="2">
        <f t="shared" si="245"/>
        <v>0</v>
      </c>
      <c r="F1782" s="2">
        <f t="shared" si="250"/>
        <v>3.9313149297164382E-2</v>
      </c>
      <c r="G1782" s="2">
        <f t="shared" si="250"/>
        <v>1.7298118274983624E-2</v>
      </c>
      <c r="H1782" s="2">
        <f t="shared" si="247"/>
        <v>2.2726835758788102</v>
      </c>
      <c r="I1782" s="2">
        <f t="shared" si="248"/>
        <v>69.444036466878075</v>
      </c>
    </row>
    <row r="1783" spans="1:9" ht="13.5" x14ac:dyDescent="0.25">
      <c r="A1783" s="3">
        <v>44609</v>
      </c>
      <c r="B1783" s="2">
        <v>8.9503000000000004</v>
      </c>
      <c r="C1783" s="2">
        <f t="shared" si="243"/>
        <v>4.7800000000000509E-2</v>
      </c>
      <c r="D1783" s="2">
        <f t="shared" si="244"/>
        <v>4.7800000000000509E-2</v>
      </c>
      <c r="E1783" s="2">
        <f t="shared" si="245"/>
        <v>0</v>
      </c>
      <c r="F1783" s="2">
        <f t="shared" si="250"/>
        <v>3.9919352918795538E-2</v>
      </c>
      <c r="G1783" s="2">
        <f t="shared" si="250"/>
        <v>1.6062538398199079E-2</v>
      </c>
      <c r="H1783" s="2">
        <f t="shared" si="247"/>
        <v>2.4852456024803198</v>
      </c>
      <c r="I1783" s="2">
        <f t="shared" si="248"/>
        <v>71.307617480721092</v>
      </c>
    </row>
    <row r="1784" spans="1:9" ht="13.5" x14ac:dyDescent="0.25">
      <c r="A1784" s="3">
        <v>44610</v>
      </c>
      <c r="B1784" s="2">
        <v>8.9503000000000004</v>
      </c>
      <c r="C1784" s="2">
        <f t="shared" si="243"/>
        <v>0</v>
      </c>
      <c r="D1784" s="2">
        <f t="shared" si="244"/>
        <v>0</v>
      </c>
      <c r="E1784" s="2">
        <f t="shared" si="245"/>
        <v>0</v>
      </c>
      <c r="F1784" s="2">
        <f t="shared" si="250"/>
        <v>3.7067970567453E-2</v>
      </c>
      <c r="G1784" s="2">
        <f t="shared" si="250"/>
        <v>1.4915214226899145E-2</v>
      </c>
      <c r="H1784" s="2">
        <f t="shared" si="247"/>
        <v>2.4852456024803198</v>
      </c>
      <c r="I1784" s="2">
        <f t="shared" si="248"/>
        <v>71.307617480721092</v>
      </c>
    </row>
    <row r="1785" spans="1:9" ht="13.5" x14ac:dyDescent="0.25">
      <c r="A1785" s="3">
        <v>44613</v>
      </c>
      <c r="B1785" s="2">
        <v>8.9845000000000006</v>
      </c>
      <c r="C1785" s="2">
        <f t="shared" si="243"/>
        <v>3.420000000000023E-2</v>
      </c>
      <c r="D1785" s="2">
        <f t="shared" si="244"/>
        <v>3.420000000000023E-2</v>
      </c>
      <c r="E1785" s="2">
        <f t="shared" si="245"/>
        <v>0</v>
      </c>
      <c r="F1785" s="2">
        <f t="shared" si="250"/>
        <v>3.6863115526920662E-2</v>
      </c>
      <c r="G1785" s="2">
        <f t="shared" si="250"/>
        <v>1.3849841782120634E-2</v>
      </c>
      <c r="H1785" s="2">
        <f t="shared" si="247"/>
        <v>2.6616271945076564</v>
      </c>
      <c r="I1785" s="2">
        <f t="shared" si="248"/>
        <v>72.689737461531493</v>
      </c>
    </row>
    <row r="1786" spans="1:9" ht="13.5" x14ac:dyDescent="0.25">
      <c r="A1786" s="3">
        <v>44614</v>
      </c>
      <c r="B1786" s="2">
        <v>9.2235999999999994</v>
      </c>
      <c r="C1786" s="2">
        <f t="shared" si="243"/>
        <v>0.23909999999999876</v>
      </c>
      <c r="D1786" s="2">
        <f t="shared" si="244"/>
        <v>0.23909999999999876</v>
      </c>
      <c r="E1786" s="2">
        <f t="shared" si="245"/>
        <v>0</v>
      </c>
      <c r="F1786" s="2">
        <f t="shared" si="250"/>
        <v>5.1308607274997677E-2</v>
      </c>
      <c r="G1786" s="2">
        <f t="shared" si="250"/>
        <v>1.2860567369112017E-2</v>
      </c>
      <c r="H1786" s="2">
        <f t="shared" si="247"/>
        <v>3.989606819231676</v>
      </c>
      <c r="I1786" s="2">
        <f t="shared" si="248"/>
        <v>79.95834068236293</v>
      </c>
    </row>
    <row r="1787" spans="1:9" ht="13.5" x14ac:dyDescent="0.25">
      <c r="A1787" s="3">
        <v>44615</v>
      </c>
      <c r="B1787" s="2">
        <v>9.0869999999999997</v>
      </c>
      <c r="C1787" s="2">
        <f t="shared" si="243"/>
        <v>-0.13659999999999961</v>
      </c>
      <c r="D1787" s="2">
        <f t="shared" si="244"/>
        <v>0</v>
      </c>
      <c r="E1787" s="2">
        <f t="shared" si="245"/>
        <v>0.13659999999999961</v>
      </c>
      <c r="F1787" s="2">
        <f t="shared" si="250"/>
        <v>4.7643706755354988E-2</v>
      </c>
      <c r="G1787" s="2">
        <f t="shared" si="250"/>
        <v>2.1699098271318273E-2</v>
      </c>
      <c r="H1787" s="2">
        <f t="shared" si="247"/>
        <v>2.1956537621809904</v>
      </c>
      <c r="I1787" s="2">
        <f t="shared" si="248"/>
        <v>68.707498545852673</v>
      </c>
    </row>
    <row r="1788" spans="1:9" ht="13.5" x14ac:dyDescent="0.25">
      <c r="A1788" s="3">
        <v>44616</v>
      </c>
      <c r="B1788" s="2">
        <v>9.0595999999999997</v>
      </c>
      <c r="C1788" s="2">
        <f t="shared" si="243"/>
        <v>-2.7400000000000091E-2</v>
      </c>
      <c r="D1788" s="2">
        <f t="shared" si="244"/>
        <v>0</v>
      </c>
      <c r="E1788" s="2">
        <f t="shared" si="245"/>
        <v>2.7400000000000091E-2</v>
      </c>
      <c r="F1788" s="2">
        <f t="shared" si="250"/>
        <v>4.4240584844258204E-2</v>
      </c>
      <c r="G1788" s="2">
        <f t="shared" si="250"/>
        <v>2.2106305537652689E-2</v>
      </c>
      <c r="H1788" s="2">
        <f t="shared" si="247"/>
        <v>2.0012654203528122</v>
      </c>
      <c r="I1788" s="2">
        <f t="shared" si="248"/>
        <v>66.680720964610799</v>
      </c>
    </row>
    <row r="1789" spans="1:9" ht="13.5" x14ac:dyDescent="0.25">
      <c r="A1789" s="3">
        <v>44617</v>
      </c>
      <c r="B1789" s="2">
        <v>8.9913000000000007</v>
      </c>
      <c r="C1789" s="2">
        <f t="shared" si="243"/>
        <v>-6.8299999999998917E-2</v>
      </c>
      <c r="D1789" s="2">
        <f t="shared" si="244"/>
        <v>0</v>
      </c>
      <c r="E1789" s="2">
        <f t="shared" si="245"/>
        <v>6.8299999999998917E-2</v>
      </c>
      <c r="F1789" s="2">
        <f t="shared" ref="F1789:G1804" si="251">((F1788*13)+D1789)/14</f>
        <v>4.1080543069668338E-2</v>
      </c>
      <c r="G1789" s="2">
        <f t="shared" si="251"/>
        <v>2.5405855142105992E-2</v>
      </c>
      <c r="H1789" s="2">
        <f t="shared" si="247"/>
        <v>1.6169714752716255</v>
      </c>
      <c r="I1789" s="2">
        <f t="shared" si="248"/>
        <v>61.787890718365354</v>
      </c>
    </row>
    <row r="1790" spans="1:9" ht="13.5" x14ac:dyDescent="0.25">
      <c r="A1790" s="3">
        <v>44620</v>
      </c>
      <c r="B1790" s="2">
        <v>8.9435000000000002</v>
      </c>
      <c r="C1790" s="2">
        <f t="shared" si="243"/>
        <v>-4.7800000000000509E-2</v>
      </c>
      <c r="D1790" s="2">
        <f t="shared" si="244"/>
        <v>0</v>
      </c>
      <c r="E1790" s="2">
        <f t="shared" si="245"/>
        <v>4.7800000000000509E-2</v>
      </c>
      <c r="F1790" s="2">
        <f t="shared" si="251"/>
        <v>3.8146218564692025E-2</v>
      </c>
      <c r="G1790" s="2">
        <f t="shared" si="251"/>
        <v>2.7005436917669885E-2</v>
      </c>
      <c r="H1790" s="2">
        <f t="shared" si="247"/>
        <v>1.4125384707155999</v>
      </c>
      <c r="I1790" s="2">
        <f t="shared" si="248"/>
        <v>58.549883778500615</v>
      </c>
    </row>
    <row r="1791" spans="1:9" ht="13.5" x14ac:dyDescent="0.25">
      <c r="A1791" s="3">
        <v>44621</v>
      </c>
      <c r="B1791" s="2">
        <v>9.1553000000000004</v>
      </c>
      <c r="C1791" s="2">
        <f t="shared" si="243"/>
        <v>0.21180000000000021</v>
      </c>
      <c r="D1791" s="2">
        <f t="shared" si="244"/>
        <v>0.21180000000000021</v>
      </c>
      <c r="E1791" s="2">
        <f t="shared" si="245"/>
        <v>0</v>
      </c>
      <c r="F1791" s="2">
        <f t="shared" si="251"/>
        <v>5.0550060095785464E-2</v>
      </c>
      <c r="G1791" s="2">
        <f t="shared" si="251"/>
        <v>2.5076477137836322E-2</v>
      </c>
      <c r="H1791" s="2">
        <f t="shared" si="247"/>
        <v>2.0158357897694352</v>
      </c>
      <c r="I1791" s="2">
        <f t="shared" si="248"/>
        <v>66.841695977205333</v>
      </c>
    </row>
    <row r="1792" spans="1:9" ht="13.5" x14ac:dyDescent="0.25">
      <c r="A1792" s="3">
        <v>44622</v>
      </c>
      <c r="B1792" s="2">
        <v>9.0117999999999991</v>
      </c>
      <c r="C1792" s="2">
        <f t="shared" si="243"/>
        <v>-0.14350000000000129</v>
      </c>
      <c r="D1792" s="2">
        <f t="shared" si="244"/>
        <v>0</v>
      </c>
      <c r="E1792" s="2">
        <f t="shared" si="245"/>
        <v>0.14350000000000129</v>
      </c>
      <c r="F1792" s="2">
        <f t="shared" si="251"/>
        <v>4.6939341517515068E-2</v>
      </c>
      <c r="G1792" s="2">
        <f t="shared" si="251"/>
        <v>3.3535300199419533E-2</v>
      </c>
      <c r="H1792" s="2">
        <f t="shared" si="247"/>
        <v>1.399699458134791</v>
      </c>
      <c r="I1792" s="2">
        <f t="shared" si="248"/>
        <v>58.328114939140434</v>
      </c>
    </row>
    <row r="1793" spans="1:9" ht="13.5" x14ac:dyDescent="0.25">
      <c r="A1793" s="3">
        <v>44623</v>
      </c>
      <c r="B1793" s="2">
        <v>8.8341999999999992</v>
      </c>
      <c r="C1793" s="2">
        <f t="shared" si="243"/>
        <v>-0.17759999999999998</v>
      </c>
      <c r="D1793" s="2">
        <f t="shared" si="244"/>
        <v>0</v>
      </c>
      <c r="E1793" s="2">
        <f t="shared" si="245"/>
        <v>0.17759999999999998</v>
      </c>
      <c r="F1793" s="2">
        <f t="shared" si="251"/>
        <v>4.3586531409121131E-2</v>
      </c>
      <c r="G1793" s="2">
        <f t="shared" si="251"/>
        <v>4.3825635899460993E-2</v>
      </c>
      <c r="H1793" s="2">
        <f t="shared" si="247"/>
        <v>0.99454418662884014</v>
      </c>
      <c r="I1793" s="2">
        <f t="shared" si="248"/>
        <v>49.863231574217941</v>
      </c>
    </row>
    <row r="1794" spans="1:9" ht="13.5" x14ac:dyDescent="0.25">
      <c r="A1794" s="3">
        <v>44624</v>
      </c>
      <c r="B1794" s="2">
        <v>9.0595999999999997</v>
      </c>
      <c r="C1794" s="2">
        <f t="shared" si="243"/>
        <v>0.22540000000000049</v>
      </c>
      <c r="D1794" s="2">
        <f t="shared" si="244"/>
        <v>0.22540000000000049</v>
      </c>
      <c r="E1794" s="2">
        <f t="shared" si="245"/>
        <v>0</v>
      </c>
      <c r="F1794" s="2">
        <f t="shared" si="251"/>
        <v>5.6573207737041088E-2</v>
      </c>
      <c r="G1794" s="2">
        <f t="shared" si="251"/>
        <v>4.0695233335213785E-2</v>
      </c>
      <c r="H1794" s="2">
        <f t="shared" si="247"/>
        <v>1.3901679164986631</v>
      </c>
      <c r="I1794" s="2">
        <f t="shared" si="248"/>
        <v>58.161935272527145</v>
      </c>
    </row>
    <row r="1795" spans="1:9" ht="13.5" x14ac:dyDescent="0.25">
      <c r="A1795" s="3">
        <v>44627</v>
      </c>
      <c r="B1795" s="2">
        <v>9.0800999999999998</v>
      </c>
      <c r="C1795" s="2">
        <f t="shared" ref="C1795:C1858" si="252">B1795-B1794</f>
        <v>2.0500000000000185E-2</v>
      </c>
      <c r="D1795" s="2">
        <f t="shared" ref="D1795:D1858" si="253">IF(C1795&gt;0,C1795,0)</f>
        <v>2.0500000000000185E-2</v>
      </c>
      <c r="E1795" s="2">
        <f t="shared" ref="E1795:E1858" si="254">IF(C1795&lt;0,-C1795,0)</f>
        <v>0</v>
      </c>
      <c r="F1795" s="2">
        <f t="shared" si="251"/>
        <v>5.3996550041538173E-2</v>
      </c>
      <c r="G1795" s="2">
        <f t="shared" si="251"/>
        <v>3.7788430954127088E-2</v>
      </c>
      <c r="H1795" s="2">
        <f t="shared" si="247"/>
        <v>1.4289174934806577</v>
      </c>
      <c r="I1795" s="2">
        <f t="shared" si="248"/>
        <v>58.829396112298888</v>
      </c>
    </row>
    <row r="1796" spans="1:9" ht="13.5" x14ac:dyDescent="0.25">
      <c r="A1796" s="3">
        <v>44628</v>
      </c>
      <c r="B1796" s="2">
        <v>8.6155000000000008</v>
      </c>
      <c r="C1796" s="2">
        <f t="shared" si="252"/>
        <v>-0.46459999999999901</v>
      </c>
      <c r="D1796" s="2">
        <f t="shared" si="253"/>
        <v>0</v>
      </c>
      <c r="E1796" s="2">
        <f t="shared" si="254"/>
        <v>0.46459999999999901</v>
      </c>
      <c r="F1796" s="2">
        <f t="shared" si="251"/>
        <v>5.0139653609999731E-2</v>
      </c>
      <c r="G1796" s="2">
        <f t="shared" si="251"/>
        <v>6.8274971600260789E-2</v>
      </c>
      <c r="H1796" s="2">
        <f t="shared" si="247"/>
        <v>0.73437824190626555</v>
      </c>
      <c r="I1796" s="2">
        <f t="shared" si="248"/>
        <v>42.342450116250653</v>
      </c>
    </row>
    <row r="1797" spans="1:9" ht="13.5" x14ac:dyDescent="0.25">
      <c r="A1797" s="3">
        <v>44629</v>
      </c>
      <c r="B1797" s="2">
        <v>8.6155000000000008</v>
      </c>
      <c r="C1797" s="2">
        <f t="shared" si="252"/>
        <v>0</v>
      </c>
      <c r="D1797" s="2">
        <f t="shared" si="253"/>
        <v>0</v>
      </c>
      <c r="E1797" s="2">
        <f t="shared" si="254"/>
        <v>0</v>
      </c>
      <c r="F1797" s="2">
        <f t="shared" si="251"/>
        <v>4.6558249780714038E-2</v>
      </c>
      <c r="G1797" s="2">
        <f t="shared" si="251"/>
        <v>6.3398187914527879E-2</v>
      </c>
      <c r="H1797" s="2">
        <f t="shared" si="247"/>
        <v>0.73437824190626555</v>
      </c>
      <c r="I1797" s="2">
        <f t="shared" si="248"/>
        <v>42.342450116250653</v>
      </c>
    </row>
    <row r="1798" spans="1:9" ht="13.5" x14ac:dyDescent="0.25">
      <c r="A1798" s="3">
        <v>44630</v>
      </c>
      <c r="B1798" s="2">
        <v>8.6087000000000007</v>
      </c>
      <c r="C1798" s="2">
        <f t="shared" si="252"/>
        <v>-6.8000000000001393E-3</v>
      </c>
      <c r="D1798" s="2">
        <f t="shared" si="253"/>
        <v>0</v>
      </c>
      <c r="E1798" s="2">
        <f t="shared" si="254"/>
        <v>6.8000000000001393E-3</v>
      </c>
      <c r="F1798" s="2">
        <f t="shared" si="251"/>
        <v>4.3232660510663039E-2</v>
      </c>
      <c r="G1798" s="2">
        <f t="shared" si="251"/>
        <v>5.935546020634732E-2</v>
      </c>
      <c r="H1798" s="2">
        <f t="shared" si="247"/>
        <v>0.72836871890751254</v>
      </c>
      <c r="I1798" s="2">
        <f t="shared" si="248"/>
        <v>42.141975316928225</v>
      </c>
    </row>
    <row r="1799" spans="1:9" ht="13.5" x14ac:dyDescent="0.25">
      <c r="A1799" s="3">
        <v>44631</v>
      </c>
      <c r="B1799" s="2">
        <v>8.4379000000000008</v>
      </c>
      <c r="C1799" s="2">
        <f t="shared" si="252"/>
        <v>-0.17079999999999984</v>
      </c>
      <c r="D1799" s="2">
        <f t="shared" si="253"/>
        <v>0</v>
      </c>
      <c r="E1799" s="2">
        <f t="shared" si="254"/>
        <v>0.17079999999999984</v>
      </c>
      <c r="F1799" s="2">
        <f t="shared" si="251"/>
        <v>4.0144613331329966E-2</v>
      </c>
      <c r="G1799" s="2">
        <f t="shared" si="251"/>
        <v>6.7315784477322491E-2</v>
      </c>
      <c r="H1799" s="2">
        <f t="shared" si="247"/>
        <v>0.59636255661335991</v>
      </c>
      <c r="I1799" s="2">
        <f t="shared" si="248"/>
        <v>37.35758860935244</v>
      </c>
    </row>
    <row r="1800" spans="1:9" ht="13.5" x14ac:dyDescent="0.25">
      <c r="A1800" s="3">
        <v>44634</v>
      </c>
      <c r="B1800" s="2">
        <v>8.2670999999999992</v>
      </c>
      <c r="C1800" s="2">
        <f t="shared" si="252"/>
        <v>-0.17080000000000162</v>
      </c>
      <c r="D1800" s="2">
        <f t="shared" si="253"/>
        <v>0</v>
      </c>
      <c r="E1800" s="2">
        <f t="shared" si="254"/>
        <v>0.17080000000000162</v>
      </c>
      <c r="F1800" s="2">
        <f t="shared" si="251"/>
        <v>3.7277140950520683E-2</v>
      </c>
      <c r="G1800" s="2">
        <f t="shared" si="251"/>
        <v>7.4707514157513852E-2</v>
      </c>
      <c r="H1800" s="2">
        <f t="shared" si="247"/>
        <v>0.49897445218061059</v>
      </c>
      <c r="I1800" s="2">
        <f t="shared" si="248"/>
        <v>33.287722246015264</v>
      </c>
    </row>
    <row r="1801" spans="1:9" ht="13.5" x14ac:dyDescent="0.25">
      <c r="A1801" s="3">
        <v>44635</v>
      </c>
      <c r="B1801" s="2">
        <v>8.4037000000000006</v>
      </c>
      <c r="C1801" s="2">
        <f t="shared" si="252"/>
        <v>0.13660000000000139</v>
      </c>
      <c r="D1801" s="2">
        <f t="shared" si="253"/>
        <v>0.13660000000000139</v>
      </c>
      <c r="E1801" s="2">
        <f t="shared" si="254"/>
        <v>0</v>
      </c>
      <c r="F1801" s="2">
        <f t="shared" si="251"/>
        <v>4.4371630882626446E-2</v>
      </c>
      <c r="G1801" s="2">
        <f t="shared" si="251"/>
        <v>6.9371263146262865E-2</v>
      </c>
      <c r="H1801" s="2">
        <f t="shared" si="247"/>
        <v>0.63962552893224656</v>
      </c>
      <c r="I1801" s="2">
        <f t="shared" si="248"/>
        <v>39.010464136209329</v>
      </c>
    </row>
    <row r="1802" spans="1:9" ht="13.5" x14ac:dyDescent="0.25">
      <c r="A1802" s="3">
        <v>44636</v>
      </c>
      <c r="B1802" s="2">
        <v>8.8137000000000008</v>
      </c>
      <c r="C1802" s="2">
        <f t="shared" si="252"/>
        <v>0.41000000000000014</v>
      </c>
      <c r="D1802" s="2">
        <f t="shared" si="253"/>
        <v>0.41000000000000014</v>
      </c>
      <c r="E1802" s="2">
        <f t="shared" si="254"/>
        <v>0</v>
      </c>
      <c r="F1802" s="2">
        <f t="shared" si="251"/>
        <v>7.0487942962438849E-2</v>
      </c>
      <c r="G1802" s="2">
        <f t="shared" si="251"/>
        <v>6.4416172921529805E-2</v>
      </c>
      <c r="H1802" s="2">
        <f t="shared" si="247"/>
        <v>1.0942584721434092</v>
      </c>
      <c r="I1802" s="2">
        <f t="shared" si="248"/>
        <v>52.250402073029186</v>
      </c>
    </row>
    <row r="1803" spans="1:9" ht="13.5" x14ac:dyDescent="0.25">
      <c r="A1803" s="3">
        <v>44637</v>
      </c>
      <c r="B1803" s="2">
        <v>8.6087000000000007</v>
      </c>
      <c r="C1803" s="2">
        <f t="shared" si="252"/>
        <v>-0.20500000000000007</v>
      </c>
      <c r="D1803" s="2">
        <f t="shared" si="253"/>
        <v>0</v>
      </c>
      <c r="E1803" s="2">
        <f t="shared" si="254"/>
        <v>0.20500000000000007</v>
      </c>
      <c r="F1803" s="2">
        <f t="shared" si="251"/>
        <v>6.5453089893693223E-2</v>
      </c>
      <c r="G1803" s="2">
        <f t="shared" si="251"/>
        <v>7.4457874855706249E-2</v>
      </c>
      <c r="H1803" s="2">
        <f t="shared" si="247"/>
        <v>0.87906202024347835</v>
      </c>
      <c r="I1803" s="2">
        <f t="shared" si="248"/>
        <v>46.781958805679778</v>
      </c>
    </row>
    <row r="1804" spans="1:9" ht="13.5" x14ac:dyDescent="0.25">
      <c r="A1804" s="3">
        <v>44638</v>
      </c>
      <c r="B1804" s="2">
        <v>8.6087000000000007</v>
      </c>
      <c r="C1804" s="2">
        <f t="shared" si="252"/>
        <v>0</v>
      </c>
      <c r="D1804" s="2">
        <f t="shared" si="253"/>
        <v>0</v>
      </c>
      <c r="E1804" s="2">
        <f t="shared" si="254"/>
        <v>0</v>
      </c>
      <c r="F1804" s="2">
        <f t="shared" si="251"/>
        <v>6.0777869187000851E-2</v>
      </c>
      <c r="G1804" s="2">
        <f t="shared" si="251"/>
        <v>6.9139455223155802E-2</v>
      </c>
      <c r="H1804" s="2">
        <f t="shared" si="247"/>
        <v>0.87906202024347835</v>
      </c>
      <c r="I1804" s="2">
        <f t="shared" si="248"/>
        <v>46.781958805679778</v>
      </c>
    </row>
    <row r="1805" spans="1:9" ht="13.5" x14ac:dyDescent="0.25">
      <c r="A1805" s="3">
        <v>44641</v>
      </c>
      <c r="B1805" s="2">
        <v>8.5335999999999999</v>
      </c>
      <c r="C1805" s="2">
        <f t="shared" si="252"/>
        <v>-7.5100000000000833E-2</v>
      </c>
      <c r="D1805" s="2">
        <f t="shared" si="253"/>
        <v>0</v>
      </c>
      <c r="E1805" s="2">
        <f t="shared" si="254"/>
        <v>7.5100000000000833E-2</v>
      </c>
      <c r="F1805" s="2">
        <f t="shared" ref="F1805:G1820" si="255">((F1804*13)+D1805)/14</f>
        <v>5.6436592816500784E-2</v>
      </c>
      <c r="G1805" s="2">
        <f t="shared" si="255"/>
        <v>6.9565208421501878E-2</v>
      </c>
      <c r="H1805" s="2">
        <f t="shared" si="247"/>
        <v>0.81127612634388113</v>
      </c>
      <c r="I1805" s="2">
        <f t="shared" si="248"/>
        <v>44.790306378159357</v>
      </c>
    </row>
    <row r="1806" spans="1:9" ht="13.5" x14ac:dyDescent="0.25">
      <c r="A1806" s="3">
        <v>44642</v>
      </c>
      <c r="B1806" s="2">
        <v>8.1988000000000003</v>
      </c>
      <c r="C1806" s="2">
        <f t="shared" si="252"/>
        <v>-0.33479999999999954</v>
      </c>
      <c r="D1806" s="2">
        <f t="shared" si="253"/>
        <v>0</v>
      </c>
      <c r="E1806" s="2">
        <f t="shared" si="254"/>
        <v>0.33479999999999954</v>
      </c>
      <c r="F1806" s="2">
        <f t="shared" si="255"/>
        <v>5.2405407615322155E-2</v>
      </c>
      <c r="G1806" s="2">
        <f t="shared" si="255"/>
        <v>8.8510550677108862E-2</v>
      </c>
      <c r="H1806" s="2">
        <f t="shared" si="247"/>
        <v>0.59208091255131645</v>
      </c>
      <c r="I1806" s="2">
        <f t="shared" si="248"/>
        <v>37.189121977632674</v>
      </c>
    </row>
    <row r="1807" spans="1:9" ht="13.5" x14ac:dyDescent="0.25">
      <c r="A1807" s="3">
        <v>44643</v>
      </c>
      <c r="B1807" s="2">
        <v>8.5130999999999997</v>
      </c>
      <c r="C1807" s="2">
        <f t="shared" si="252"/>
        <v>0.31429999999999936</v>
      </c>
      <c r="D1807" s="2">
        <f t="shared" si="253"/>
        <v>0.31429999999999936</v>
      </c>
      <c r="E1807" s="2">
        <f t="shared" si="254"/>
        <v>0</v>
      </c>
      <c r="F1807" s="2">
        <f t="shared" si="255"/>
        <v>7.1112164214227669E-2</v>
      </c>
      <c r="G1807" s="2">
        <f t="shared" si="255"/>
        <v>8.2188368485886801E-2</v>
      </c>
      <c r="H1807" s="2">
        <f t="shared" si="247"/>
        <v>0.8652339196444675</v>
      </c>
      <c r="I1807" s="2">
        <f t="shared" si="248"/>
        <v>46.38742146665389</v>
      </c>
    </row>
    <row r="1808" spans="1:9" ht="13.5" x14ac:dyDescent="0.25">
      <c r="A1808" s="3">
        <v>44644</v>
      </c>
      <c r="B1808" s="2">
        <v>8.1988000000000003</v>
      </c>
      <c r="C1808" s="2">
        <f t="shared" si="252"/>
        <v>-0.31429999999999936</v>
      </c>
      <c r="D1808" s="2">
        <f t="shared" si="253"/>
        <v>0</v>
      </c>
      <c r="E1808" s="2">
        <f t="shared" si="254"/>
        <v>0.31429999999999936</v>
      </c>
      <c r="F1808" s="2">
        <f t="shared" si="255"/>
        <v>6.6032723913211397E-2</v>
      </c>
      <c r="G1808" s="2">
        <f t="shared" si="255"/>
        <v>9.8767770736894842E-2</v>
      </c>
      <c r="H1808" s="2">
        <f t="shared" si="247"/>
        <v>0.66856549885199323</v>
      </c>
      <c r="I1808" s="2">
        <f t="shared" si="248"/>
        <v>40.068280167124378</v>
      </c>
    </row>
    <row r="1809" spans="1:9" ht="13.5" x14ac:dyDescent="0.25">
      <c r="A1809" s="3">
        <v>44645</v>
      </c>
      <c r="B1809" s="2">
        <v>8.1988000000000003</v>
      </c>
      <c r="C1809" s="2">
        <f t="shared" si="252"/>
        <v>0</v>
      </c>
      <c r="D1809" s="2">
        <f t="shared" si="253"/>
        <v>0</v>
      </c>
      <c r="E1809" s="2">
        <f t="shared" si="254"/>
        <v>0</v>
      </c>
      <c r="F1809" s="2">
        <f t="shared" si="255"/>
        <v>6.1316100776553438E-2</v>
      </c>
      <c r="G1809" s="2">
        <f t="shared" si="255"/>
        <v>9.171292996997378E-2</v>
      </c>
      <c r="H1809" s="2">
        <f t="shared" ref="H1809:H1872" si="256">F1809/G1809</f>
        <v>0.66856549885199323</v>
      </c>
      <c r="I1809" s="2">
        <f t="shared" ref="I1809:I1872" si="257">IF(G1809=0,100,100-(100/(1+H1809)))</f>
        <v>40.068280167124378</v>
      </c>
    </row>
    <row r="1810" spans="1:9" ht="13.5" x14ac:dyDescent="0.25">
      <c r="A1810" s="3">
        <v>44648</v>
      </c>
      <c r="B1810" s="2">
        <v>8.1988000000000003</v>
      </c>
      <c r="C1810" s="2">
        <f t="shared" si="252"/>
        <v>0</v>
      </c>
      <c r="D1810" s="2">
        <f t="shared" si="253"/>
        <v>0</v>
      </c>
      <c r="E1810" s="2">
        <f t="shared" si="254"/>
        <v>0</v>
      </c>
      <c r="F1810" s="2">
        <f t="shared" si="255"/>
        <v>5.6936379292513904E-2</v>
      </c>
      <c r="G1810" s="2">
        <f t="shared" si="255"/>
        <v>8.5162006400689938E-2</v>
      </c>
      <c r="H1810" s="2">
        <f t="shared" si="256"/>
        <v>0.66856549885199312</v>
      </c>
      <c r="I1810" s="2">
        <f t="shared" si="257"/>
        <v>40.068280167124378</v>
      </c>
    </row>
    <row r="1811" spans="1:9" ht="13.5" x14ac:dyDescent="0.25">
      <c r="A1811" s="3">
        <v>44649</v>
      </c>
      <c r="B1811" s="2">
        <v>8.1304999999999996</v>
      </c>
      <c r="C1811" s="2">
        <f t="shared" si="252"/>
        <v>-6.8300000000000693E-2</v>
      </c>
      <c r="D1811" s="2">
        <f t="shared" si="253"/>
        <v>0</v>
      </c>
      <c r="E1811" s="2">
        <f t="shared" si="254"/>
        <v>6.8300000000000693E-2</v>
      </c>
      <c r="F1811" s="2">
        <f t="shared" si="255"/>
        <v>5.2869495057334341E-2</v>
      </c>
      <c r="G1811" s="2">
        <f t="shared" si="255"/>
        <v>8.3957577372069284E-2</v>
      </c>
      <c r="H1811" s="2">
        <f t="shared" si="256"/>
        <v>0.62971677735573606</v>
      </c>
      <c r="I1811" s="2">
        <f t="shared" si="257"/>
        <v>38.63964500491123</v>
      </c>
    </row>
    <row r="1812" spans="1:9" ht="13.5" x14ac:dyDescent="0.25">
      <c r="A1812" s="3">
        <v>44650</v>
      </c>
      <c r="B1812" s="2">
        <v>8.2670999999999992</v>
      </c>
      <c r="C1812" s="2">
        <f t="shared" si="252"/>
        <v>0.13659999999999961</v>
      </c>
      <c r="D1812" s="2">
        <f t="shared" si="253"/>
        <v>0.13659999999999961</v>
      </c>
      <c r="E1812" s="2">
        <f t="shared" si="254"/>
        <v>0</v>
      </c>
      <c r="F1812" s="2">
        <f t="shared" si="255"/>
        <v>5.8850245410381863E-2</v>
      </c>
      <c r="G1812" s="2">
        <f t="shared" si="255"/>
        <v>7.7960607559778627E-2</v>
      </c>
      <c r="H1812" s="2">
        <f t="shared" si="256"/>
        <v>0.75487155952776119</v>
      </c>
      <c r="I1812" s="2">
        <f t="shared" si="257"/>
        <v>43.015772603374934</v>
      </c>
    </row>
    <row r="1813" spans="1:9" ht="13.5" x14ac:dyDescent="0.25">
      <c r="A1813" s="3">
        <v>44651</v>
      </c>
      <c r="B1813" s="2">
        <v>8.1304999999999996</v>
      </c>
      <c r="C1813" s="2">
        <f t="shared" si="252"/>
        <v>-0.13659999999999961</v>
      </c>
      <c r="D1813" s="2">
        <f t="shared" si="253"/>
        <v>0</v>
      </c>
      <c r="E1813" s="2">
        <f t="shared" si="254"/>
        <v>0.13659999999999961</v>
      </c>
      <c r="F1813" s="2">
        <f t="shared" si="255"/>
        <v>5.4646656452497444E-2</v>
      </c>
      <c r="G1813" s="2">
        <f t="shared" si="255"/>
        <v>8.2149135591222971E-2</v>
      </c>
      <c r="H1813" s="2">
        <f t="shared" si="256"/>
        <v>0.66521279937041766</v>
      </c>
      <c r="I1813" s="2">
        <f t="shared" si="257"/>
        <v>39.947615080902622</v>
      </c>
    </row>
    <row r="1814" spans="1:9" ht="13.5" x14ac:dyDescent="0.25">
      <c r="A1814" s="3">
        <v>44652</v>
      </c>
      <c r="B1814" s="2">
        <v>8.2670999999999992</v>
      </c>
      <c r="C1814" s="2">
        <f t="shared" si="252"/>
        <v>0.13659999999999961</v>
      </c>
      <c r="D1814" s="2">
        <f t="shared" si="253"/>
        <v>0.13659999999999961</v>
      </c>
      <c r="E1814" s="2">
        <f t="shared" si="254"/>
        <v>0</v>
      </c>
      <c r="F1814" s="2">
        <f t="shared" si="255"/>
        <v>6.0500466705890453E-2</v>
      </c>
      <c r="G1814" s="2">
        <f t="shared" si="255"/>
        <v>7.6281340191849914E-2</v>
      </c>
      <c r="H1814" s="2">
        <f t="shared" si="256"/>
        <v>0.79312275523384779</v>
      </c>
      <c r="I1814" s="2">
        <f t="shared" si="257"/>
        <v>44.23136971068184</v>
      </c>
    </row>
    <row r="1815" spans="1:9" ht="13.5" x14ac:dyDescent="0.25">
      <c r="A1815" s="3">
        <v>44655</v>
      </c>
      <c r="B1815" s="2">
        <v>8.2603000000000009</v>
      </c>
      <c r="C1815" s="2">
        <f t="shared" si="252"/>
        <v>-6.7999999999983629E-3</v>
      </c>
      <c r="D1815" s="2">
        <f t="shared" si="253"/>
        <v>0</v>
      </c>
      <c r="E1815" s="2">
        <f t="shared" si="254"/>
        <v>6.7999999999983629E-3</v>
      </c>
      <c r="F1815" s="2">
        <f t="shared" si="255"/>
        <v>5.6179004798326847E-2</v>
      </c>
      <c r="G1815" s="2">
        <f t="shared" si="255"/>
        <v>7.1318387321003374E-2</v>
      </c>
      <c r="H1815" s="2">
        <f t="shared" si="256"/>
        <v>0.78772118816239756</v>
      </c>
      <c r="I1815" s="2">
        <f t="shared" si="257"/>
        <v>44.062865808068082</v>
      </c>
    </row>
    <row r="1816" spans="1:9" ht="13.5" x14ac:dyDescent="0.25">
      <c r="A1816" s="3">
        <v>44656</v>
      </c>
      <c r="B1816" s="2">
        <v>8.1988000000000003</v>
      </c>
      <c r="C1816" s="2">
        <f t="shared" si="252"/>
        <v>-6.1500000000000554E-2</v>
      </c>
      <c r="D1816" s="2">
        <f t="shared" si="253"/>
        <v>0</v>
      </c>
      <c r="E1816" s="2">
        <f t="shared" si="254"/>
        <v>6.1500000000000554E-2</v>
      </c>
      <c r="F1816" s="2">
        <f t="shared" si="255"/>
        <v>5.2166218741303498E-2</v>
      </c>
      <c r="G1816" s="2">
        <f t="shared" si="255"/>
        <v>7.0617073940931738E-2</v>
      </c>
      <c r="H1816" s="2">
        <f t="shared" si="256"/>
        <v>0.73871963011294384</v>
      </c>
      <c r="I1816" s="2">
        <f t="shared" si="257"/>
        <v>42.486414561556309</v>
      </c>
    </row>
    <row r="1817" spans="1:9" ht="13.5" x14ac:dyDescent="0.25">
      <c r="A1817" s="3">
        <v>44657</v>
      </c>
      <c r="B1817" s="2">
        <v>8.4720999999999993</v>
      </c>
      <c r="C1817" s="2">
        <f t="shared" si="252"/>
        <v>0.27329999999999899</v>
      </c>
      <c r="D1817" s="2">
        <f t="shared" si="253"/>
        <v>0.27329999999999899</v>
      </c>
      <c r="E1817" s="2">
        <f t="shared" si="254"/>
        <v>0</v>
      </c>
      <c r="F1817" s="2">
        <f t="shared" si="255"/>
        <v>6.7961488831210323E-2</v>
      </c>
      <c r="G1817" s="2">
        <f t="shared" si="255"/>
        <v>6.5572997230865182E-2</v>
      </c>
      <c r="H1817" s="2">
        <f t="shared" si="256"/>
        <v>1.0364249264363483</v>
      </c>
      <c r="I1817" s="2">
        <f t="shared" si="257"/>
        <v>50.89433511551271</v>
      </c>
    </row>
    <row r="1818" spans="1:9" ht="13.5" x14ac:dyDescent="0.25">
      <c r="A1818" s="3">
        <v>44658</v>
      </c>
      <c r="B1818" s="2">
        <v>8.4515999999999991</v>
      </c>
      <c r="C1818" s="2">
        <f t="shared" si="252"/>
        <v>-2.0500000000000185E-2</v>
      </c>
      <c r="D1818" s="2">
        <f t="shared" si="253"/>
        <v>0</v>
      </c>
      <c r="E1818" s="2">
        <f t="shared" si="254"/>
        <v>2.0500000000000185E-2</v>
      </c>
      <c r="F1818" s="2">
        <f t="shared" si="255"/>
        <v>6.310709677183815E-2</v>
      </c>
      <c r="G1818" s="2">
        <f t="shared" si="255"/>
        <v>6.2353497428660538E-2</v>
      </c>
      <c r="H1818" s="2">
        <f t="shared" si="256"/>
        <v>1.0120859193831078</v>
      </c>
      <c r="I1818" s="2">
        <f t="shared" si="257"/>
        <v>50.3003330838579</v>
      </c>
    </row>
    <row r="1819" spans="1:9" ht="13.5" x14ac:dyDescent="0.25">
      <c r="A1819" s="3">
        <v>44659</v>
      </c>
      <c r="B1819" s="2">
        <v>8.5335999999999999</v>
      </c>
      <c r="C1819" s="2">
        <f t="shared" si="252"/>
        <v>8.2000000000000739E-2</v>
      </c>
      <c r="D1819" s="2">
        <f t="shared" si="253"/>
        <v>8.2000000000000739E-2</v>
      </c>
      <c r="E1819" s="2">
        <f t="shared" si="254"/>
        <v>0</v>
      </c>
      <c r="F1819" s="2">
        <f t="shared" si="255"/>
        <v>6.4456589859564054E-2</v>
      </c>
      <c r="G1819" s="2">
        <f t="shared" si="255"/>
        <v>5.7899676183756209E-2</v>
      </c>
      <c r="H1819" s="2">
        <f t="shared" si="256"/>
        <v>1.1132461199782564</v>
      </c>
      <c r="I1819" s="2">
        <f t="shared" si="257"/>
        <v>52.679435180494302</v>
      </c>
    </row>
    <row r="1820" spans="1:9" ht="13.5" x14ac:dyDescent="0.25">
      <c r="A1820" s="3">
        <v>44662</v>
      </c>
      <c r="B1820" s="2">
        <v>8.5266999999999999</v>
      </c>
      <c r="C1820" s="2">
        <f t="shared" si="252"/>
        <v>-6.8999999999999062E-3</v>
      </c>
      <c r="D1820" s="2">
        <f t="shared" si="253"/>
        <v>0</v>
      </c>
      <c r="E1820" s="2">
        <f t="shared" si="254"/>
        <v>6.8999999999999062E-3</v>
      </c>
      <c r="F1820" s="2">
        <f t="shared" si="255"/>
        <v>5.9852547726738051E-2</v>
      </c>
      <c r="G1820" s="2">
        <f t="shared" si="255"/>
        <v>5.4256842170630759E-2</v>
      </c>
      <c r="H1820" s="2">
        <f t="shared" si="256"/>
        <v>1.1031336386756443</v>
      </c>
      <c r="I1820" s="2">
        <f t="shared" si="257"/>
        <v>52.451904072548345</v>
      </c>
    </row>
    <row r="1821" spans="1:9" ht="13.5" x14ac:dyDescent="0.25">
      <c r="A1821" s="3">
        <v>44663</v>
      </c>
      <c r="B1821" s="2">
        <v>8.4651999999999994</v>
      </c>
      <c r="C1821" s="2">
        <f t="shared" si="252"/>
        <v>-6.1500000000000554E-2</v>
      </c>
      <c r="D1821" s="2">
        <f t="shared" si="253"/>
        <v>0</v>
      </c>
      <c r="E1821" s="2">
        <f t="shared" si="254"/>
        <v>6.1500000000000554E-2</v>
      </c>
      <c r="F1821" s="2">
        <f t="shared" ref="F1821:G1836" si="258">((F1820*13)+D1821)/14</f>
        <v>5.5577365746256761E-2</v>
      </c>
      <c r="G1821" s="2">
        <f t="shared" si="258"/>
        <v>5.4774210587014316E-2</v>
      </c>
      <c r="H1821" s="2">
        <f t="shared" si="256"/>
        <v>1.0146630166027961</v>
      </c>
      <c r="I1821" s="2">
        <f t="shared" si="257"/>
        <v>50.363907424764307</v>
      </c>
    </row>
    <row r="1822" spans="1:9" ht="13.5" x14ac:dyDescent="0.25">
      <c r="A1822" s="3">
        <v>44664</v>
      </c>
      <c r="B1822" s="2">
        <v>8.4651999999999994</v>
      </c>
      <c r="C1822" s="2">
        <f t="shared" si="252"/>
        <v>0</v>
      </c>
      <c r="D1822" s="2">
        <f t="shared" si="253"/>
        <v>0</v>
      </c>
      <c r="E1822" s="2">
        <f t="shared" si="254"/>
        <v>0</v>
      </c>
      <c r="F1822" s="2">
        <f t="shared" si="258"/>
        <v>5.1607553907238424E-2</v>
      </c>
      <c r="G1822" s="2">
        <f t="shared" si="258"/>
        <v>5.0861766973656151E-2</v>
      </c>
      <c r="H1822" s="2">
        <f t="shared" si="256"/>
        <v>1.0146630166027961</v>
      </c>
      <c r="I1822" s="2">
        <f t="shared" si="257"/>
        <v>50.363907424764307</v>
      </c>
    </row>
    <row r="1823" spans="1:9" ht="13.5" x14ac:dyDescent="0.25">
      <c r="A1823" s="3">
        <v>44665</v>
      </c>
      <c r="B1823" s="2">
        <v>8.4651999999999994</v>
      </c>
      <c r="C1823" s="2">
        <f t="shared" si="252"/>
        <v>0</v>
      </c>
      <c r="D1823" s="2">
        <f t="shared" si="253"/>
        <v>0</v>
      </c>
      <c r="E1823" s="2">
        <f t="shared" si="254"/>
        <v>0</v>
      </c>
      <c r="F1823" s="2">
        <f t="shared" si="258"/>
        <v>4.7921300056721398E-2</v>
      </c>
      <c r="G1823" s="2">
        <f t="shared" si="258"/>
        <v>4.7228783618394998E-2</v>
      </c>
      <c r="H1823" s="2">
        <f t="shared" si="256"/>
        <v>1.0146630166027963</v>
      </c>
      <c r="I1823" s="2">
        <f t="shared" si="257"/>
        <v>50.363907424764307</v>
      </c>
    </row>
    <row r="1824" spans="1:9" ht="13.5" x14ac:dyDescent="0.25">
      <c r="A1824" s="3">
        <v>44666</v>
      </c>
      <c r="B1824" s="2">
        <v>8.4037000000000006</v>
      </c>
      <c r="C1824" s="2">
        <f t="shared" si="252"/>
        <v>-6.1499999999998778E-2</v>
      </c>
      <c r="D1824" s="2">
        <f t="shared" si="253"/>
        <v>0</v>
      </c>
      <c r="E1824" s="2">
        <f t="shared" si="254"/>
        <v>6.1499999999998778E-2</v>
      </c>
      <c r="F1824" s="2">
        <f t="shared" si="258"/>
        <v>4.4498350052669874E-2</v>
      </c>
      <c r="G1824" s="2">
        <f t="shared" si="258"/>
        <v>4.8248156217080986E-2</v>
      </c>
      <c r="H1824" s="2">
        <f t="shared" si="256"/>
        <v>0.92228084017263257</v>
      </c>
      <c r="I1824" s="2">
        <f t="shared" si="257"/>
        <v>47.978465003573888</v>
      </c>
    </row>
    <row r="1825" spans="1:9" ht="13.5" x14ac:dyDescent="0.25">
      <c r="A1825" s="3">
        <v>44669</v>
      </c>
      <c r="B1825" s="2">
        <v>8.4515999999999991</v>
      </c>
      <c r="C1825" s="2">
        <f t="shared" si="252"/>
        <v>4.7899999999998499E-2</v>
      </c>
      <c r="D1825" s="2">
        <f t="shared" si="253"/>
        <v>4.7899999999998499E-2</v>
      </c>
      <c r="E1825" s="2">
        <f t="shared" si="254"/>
        <v>0</v>
      </c>
      <c r="F1825" s="2">
        <f t="shared" si="258"/>
        <v>4.4741325048907633E-2</v>
      </c>
      <c r="G1825" s="2">
        <f t="shared" si="258"/>
        <v>4.480185934443235E-2</v>
      </c>
      <c r="H1825" s="2">
        <f t="shared" si="256"/>
        <v>0.99864884412364818</v>
      </c>
      <c r="I1825" s="2">
        <f t="shared" si="257"/>
        <v>49.966198267386375</v>
      </c>
    </row>
    <row r="1826" spans="1:9" ht="13.5" x14ac:dyDescent="0.25">
      <c r="A1826" s="3">
        <v>44670</v>
      </c>
      <c r="B1826" s="2">
        <v>8.4379000000000008</v>
      </c>
      <c r="C1826" s="2">
        <f t="shared" si="252"/>
        <v>-1.3699999999998269E-2</v>
      </c>
      <c r="D1826" s="2">
        <f t="shared" si="253"/>
        <v>0</v>
      </c>
      <c r="E1826" s="2">
        <f t="shared" si="254"/>
        <v>1.3699999999998269E-2</v>
      </c>
      <c r="F1826" s="2">
        <f t="shared" si="258"/>
        <v>4.1545516116842804E-2</v>
      </c>
      <c r="G1826" s="2">
        <f t="shared" si="258"/>
        <v>4.2580297962687065E-2</v>
      </c>
      <c r="H1826" s="2">
        <f t="shared" si="256"/>
        <v>0.97569810698010995</v>
      </c>
      <c r="I1826" s="2">
        <f t="shared" si="257"/>
        <v>49.384979594452417</v>
      </c>
    </row>
    <row r="1827" spans="1:9" ht="13.5" x14ac:dyDescent="0.25">
      <c r="A1827" s="3">
        <v>44671</v>
      </c>
      <c r="B1827" s="2">
        <v>8.4311000000000007</v>
      </c>
      <c r="C1827" s="2">
        <f t="shared" si="252"/>
        <v>-6.8000000000001393E-3</v>
      </c>
      <c r="D1827" s="2">
        <f t="shared" si="253"/>
        <v>0</v>
      </c>
      <c r="E1827" s="2">
        <f t="shared" si="254"/>
        <v>6.8000000000001393E-3</v>
      </c>
      <c r="F1827" s="2">
        <f t="shared" si="258"/>
        <v>3.8577979251354033E-2</v>
      </c>
      <c r="G1827" s="2">
        <f t="shared" si="258"/>
        <v>4.0024562393923713E-2</v>
      </c>
      <c r="H1827" s="2">
        <f t="shared" si="256"/>
        <v>0.96385761502318656</v>
      </c>
      <c r="I1827" s="2">
        <f t="shared" si="257"/>
        <v>49.079811471556539</v>
      </c>
    </row>
    <row r="1828" spans="1:9" ht="13.5" x14ac:dyDescent="0.25">
      <c r="A1828" s="3">
        <v>44672</v>
      </c>
      <c r="B1828" s="2">
        <v>8.4037000000000006</v>
      </c>
      <c r="C1828" s="2">
        <f t="shared" si="252"/>
        <v>-2.7400000000000091E-2</v>
      </c>
      <c r="D1828" s="2">
        <f t="shared" si="253"/>
        <v>0</v>
      </c>
      <c r="E1828" s="2">
        <f t="shared" si="254"/>
        <v>2.7400000000000091E-2</v>
      </c>
      <c r="F1828" s="2">
        <f t="shared" si="258"/>
        <v>3.5822409304828752E-2</v>
      </c>
      <c r="G1828" s="2">
        <f t="shared" si="258"/>
        <v>3.9122807937214885E-2</v>
      </c>
      <c r="H1828" s="2">
        <f t="shared" si="256"/>
        <v>0.91564003694002016</v>
      </c>
      <c r="I1828" s="2">
        <f t="shared" si="257"/>
        <v>47.798125915275456</v>
      </c>
    </row>
    <row r="1829" spans="1:9" ht="13.5" x14ac:dyDescent="0.25">
      <c r="A1829" s="3">
        <v>44673</v>
      </c>
      <c r="B1829" s="2">
        <v>8.2670999999999992</v>
      </c>
      <c r="C1829" s="2">
        <f t="shared" si="252"/>
        <v>-0.13660000000000139</v>
      </c>
      <c r="D1829" s="2">
        <f t="shared" si="253"/>
        <v>0</v>
      </c>
      <c r="E1829" s="2">
        <f t="shared" si="254"/>
        <v>0.13660000000000139</v>
      </c>
      <c r="F1829" s="2">
        <f t="shared" si="258"/>
        <v>3.3263665783055271E-2</v>
      </c>
      <c r="G1829" s="2">
        <f t="shared" si="258"/>
        <v>4.6085464513128206E-2</v>
      </c>
      <c r="H1829" s="2">
        <f t="shared" si="256"/>
        <v>0.7217821526694076</v>
      </c>
      <c r="I1829" s="2">
        <f t="shared" si="257"/>
        <v>41.920643186501536</v>
      </c>
    </row>
    <row r="1830" spans="1:9" ht="13.5" x14ac:dyDescent="0.25">
      <c r="A1830" s="3">
        <v>44676</v>
      </c>
      <c r="B1830" s="2">
        <v>8.0348000000000006</v>
      </c>
      <c r="C1830" s="2">
        <f t="shared" si="252"/>
        <v>-0.23229999999999862</v>
      </c>
      <c r="D1830" s="2">
        <f t="shared" si="253"/>
        <v>0</v>
      </c>
      <c r="E1830" s="2">
        <f t="shared" si="254"/>
        <v>0.23229999999999862</v>
      </c>
      <c r="F1830" s="2">
        <f t="shared" si="258"/>
        <v>3.0887689655694182E-2</v>
      </c>
      <c r="G1830" s="2">
        <f t="shared" si="258"/>
        <v>5.9386502762190381E-2</v>
      </c>
      <c r="H1830" s="2">
        <f t="shared" si="256"/>
        <v>0.52011295865294593</v>
      </c>
      <c r="I1830" s="2">
        <f t="shared" si="257"/>
        <v>34.215415090852602</v>
      </c>
    </row>
    <row r="1831" spans="1:9" ht="13.5" x14ac:dyDescent="0.25">
      <c r="A1831" s="3">
        <v>44677</v>
      </c>
      <c r="B1831" s="2">
        <v>8.1304999999999996</v>
      </c>
      <c r="C1831" s="2">
        <f t="shared" si="252"/>
        <v>9.5699999999999008E-2</v>
      </c>
      <c r="D1831" s="2">
        <f t="shared" si="253"/>
        <v>9.5699999999999008E-2</v>
      </c>
      <c r="E1831" s="2">
        <f t="shared" si="254"/>
        <v>0</v>
      </c>
      <c r="F1831" s="2">
        <f t="shared" si="258"/>
        <v>3.5517140394573099E-2</v>
      </c>
      <c r="G1831" s="2">
        <f t="shared" si="258"/>
        <v>5.5144609707748211E-2</v>
      </c>
      <c r="H1831" s="2">
        <f t="shared" si="256"/>
        <v>0.64407274949998761</v>
      </c>
      <c r="I1831" s="2">
        <f t="shared" si="257"/>
        <v>39.175440970958839</v>
      </c>
    </row>
    <row r="1832" spans="1:9" ht="13.5" x14ac:dyDescent="0.25">
      <c r="A1832" s="3">
        <v>44678</v>
      </c>
      <c r="B1832" s="2">
        <v>8.1167999999999996</v>
      </c>
      <c r="C1832" s="2">
        <f t="shared" si="252"/>
        <v>-1.3700000000000045E-2</v>
      </c>
      <c r="D1832" s="2">
        <f t="shared" si="253"/>
        <v>0</v>
      </c>
      <c r="E1832" s="2">
        <f t="shared" si="254"/>
        <v>1.3700000000000045E-2</v>
      </c>
      <c r="F1832" s="2">
        <f t="shared" si="258"/>
        <v>3.2980201794960737E-2</v>
      </c>
      <c r="G1832" s="2">
        <f t="shared" si="258"/>
        <v>5.2184280442909056E-2</v>
      </c>
      <c r="H1832" s="2">
        <f t="shared" si="256"/>
        <v>0.6319949516414608</v>
      </c>
      <c r="I1832" s="2">
        <f t="shared" si="257"/>
        <v>38.725300651561469</v>
      </c>
    </row>
    <row r="1833" spans="1:9" ht="13.5" x14ac:dyDescent="0.25">
      <c r="A1833" s="3">
        <v>44679</v>
      </c>
      <c r="B1833" s="2">
        <v>8.0962999999999994</v>
      </c>
      <c r="C1833" s="2">
        <f t="shared" si="252"/>
        <v>-2.0500000000000185E-2</v>
      </c>
      <c r="D1833" s="2">
        <f t="shared" si="253"/>
        <v>0</v>
      </c>
      <c r="E1833" s="2">
        <f t="shared" si="254"/>
        <v>2.0500000000000185E-2</v>
      </c>
      <c r="F1833" s="2">
        <f t="shared" si="258"/>
        <v>3.0624473095320685E-2</v>
      </c>
      <c r="G1833" s="2">
        <f t="shared" si="258"/>
        <v>4.9921117554129854E-2</v>
      </c>
      <c r="H1833" s="2">
        <f t="shared" si="256"/>
        <v>0.61345728212342865</v>
      </c>
      <c r="I1833" s="2">
        <f t="shared" si="257"/>
        <v>38.021290611182067</v>
      </c>
    </row>
    <row r="1834" spans="1:9" ht="13.5" x14ac:dyDescent="0.25">
      <c r="A1834" s="3">
        <v>44680</v>
      </c>
      <c r="B1834" s="2">
        <v>8.0006000000000004</v>
      </c>
      <c r="C1834" s="2">
        <f t="shared" si="252"/>
        <v>-9.5699999999999008E-2</v>
      </c>
      <c r="D1834" s="2">
        <f t="shared" si="253"/>
        <v>0</v>
      </c>
      <c r="E1834" s="2">
        <f t="shared" si="254"/>
        <v>9.5699999999999008E-2</v>
      </c>
      <c r="F1834" s="2">
        <f t="shared" si="258"/>
        <v>2.8437010731369207E-2</v>
      </c>
      <c r="G1834" s="2">
        <f t="shared" si="258"/>
        <v>5.3191037728834788E-2</v>
      </c>
      <c r="H1834" s="2">
        <f t="shared" si="256"/>
        <v>0.53462034104955136</v>
      </c>
      <c r="I1834" s="2">
        <f t="shared" si="257"/>
        <v>34.837303191479663</v>
      </c>
    </row>
    <row r="1835" spans="1:9" ht="13.5" x14ac:dyDescent="0.25">
      <c r="A1835" s="3">
        <v>44685</v>
      </c>
      <c r="B1835" s="2">
        <v>8.4379000000000008</v>
      </c>
      <c r="C1835" s="2">
        <f t="shared" si="252"/>
        <v>0.43730000000000047</v>
      </c>
      <c r="D1835" s="2">
        <f t="shared" si="253"/>
        <v>0.43730000000000047</v>
      </c>
      <c r="E1835" s="2">
        <f t="shared" si="254"/>
        <v>0</v>
      </c>
      <c r="F1835" s="2">
        <f t="shared" si="258"/>
        <v>5.7641509964842866E-2</v>
      </c>
      <c r="G1835" s="2">
        <f t="shared" si="258"/>
        <v>4.9391677891060873E-2</v>
      </c>
      <c r="H1835" s="2">
        <f t="shared" si="256"/>
        <v>1.1670287875617014</v>
      </c>
      <c r="I1835" s="2">
        <f t="shared" si="257"/>
        <v>53.85386637502031</v>
      </c>
    </row>
    <row r="1836" spans="1:9" ht="13.5" x14ac:dyDescent="0.25">
      <c r="A1836" s="3">
        <v>44686</v>
      </c>
      <c r="B1836" s="2">
        <v>8.4446999999999992</v>
      </c>
      <c r="C1836" s="2">
        <f t="shared" si="252"/>
        <v>6.7999999999983629E-3</v>
      </c>
      <c r="D1836" s="2">
        <f t="shared" si="253"/>
        <v>6.7999999999983629E-3</v>
      </c>
      <c r="E1836" s="2">
        <f t="shared" si="254"/>
        <v>0</v>
      </c>
      <c r="F1836" s="2">
        <f t="shared" si="258"/>
        <v>5.4009973538782549E-2</v>
      </c>
      <c r="G1836" s="2">
        <f t="shared" si="258"/>
        <v>4.5863700898842237E-2</v>
      </c>
      <c r="H1836" s="2">
        <f t="shared" si="256"/>
        <v>1.1776191733394537</v>
      </c>
      <c r="I1836" s="2">
        <f t="shared" si="257"/>
        <v>54.078288240525289</v>
      </c>
    </row>
    <row r="1837" spans="1:9" ht="13.5" x14ac:dyDescent="0.25">
      <c r="A1837" s="3">
        <v>44687</v>
      </c>
      <c r="B1837" s="2">
        <v>8.4583999999999993</v>
      </c>
      <c r="C1837" s="2">
        <f t="shared" si="252"/>
        <v>1.3700000000000045E-2</v>
      </c>
      <c r="D1837" s="2">
        <f t="shared" si="253"/>
        <v>1.3700000000000045E-2</v>
      </c>
      <c r="E1837" s="2">
        <f t="shared" si="254"/>
        <v>0</v>
      </c>
      <c r="F1837" s="2">
        <f t="shared" ref="F1837:G1852" si="259">((F1836*13)+D1837)/14</f>
        <v>5.1130689714583795E-2</v>
      </c>
      <c r="G1837" s="2">
        <f t="shared" si="259"/>
        <v>4.2587722263210649E-2</v>
      </c>
      <c r="H1837" s="2">
        <f t="shared" si="256"/>
        <v>1.2005969560563463</v>
      </c>
      <c r="I1837" s="2">
        <f t="shared" si="257"/>
        <v>54.557785002480252</v>
      </c>
    </row>
    <row r="1838" spans="1:9" ht="13.5" x14ac:dyDescent="0.25">
      <c r="A1838" s="3">
        <v>44690</v>
      </c>
      <c r="B1838" s="2">
        <v>8.3696000000000002</v>
      </c>
      <c r="C1838" s="2">
        <f t="shared" si="252"/>
        <v>-8.8799999999999102E-2</v>
      </c>
      <c r="D1838" s="2">
        <f t="shared" si="253"/>
        <v>0</v>
      </c>
      <c r="E1838" s="2">
        <f t="shared" si="254"/>
        <v>8.8799999999999102E-2</v>
      </c>
      <c r="F1838" s="2">
        <f t="shared" si="259"/>
        <v>4.7478497592113526E-2</v>
      </c>
      <c r="G1838" s="2">
        <f t="shared" si="259"/>
        <v>4.5888599244409821E-2</v>
      </c>
      <c r="H1838" s="2">
        <f t="shared" si="256"/>
        <v>1.0346469139150589</v>
      </c>
      <c r="I1838" s="2">
        <f t="shared" si="257"/>
        <v>50.851423253786848</v>
      </c>
    </row>
    <row r="1839" spans="1:9" ht="13.5" x14ac:dyDescent="0.25">
      <c r="A1839" s="3">
        <v>44691</v>
      </c>
      <c r="B1839" s="2">
        <v>8.3696000000000002</v>
      </c>
      <c r="C1839" s="2">
        <f t="shared" si="252"/>
        <v>0</v>
      </c>
      <c r="D1839" s="2">
        <f t="shared" si="253"/>
        <v>0</v>
      </c>
      <c r="E1839" s="2">
        <f t="shared" si="254"/>
        <v>0</v>
      </c>
      <c r="F1839" s="2">
        <f t="shared" si="259"/>
        <v>4.4087176335533988E-2</v>
      </c>
      <c r="G1839" s="2">
        <f t="shared" si="259"/>
        <v>4.2610842155523403E-2</v>
      </c>
      <c r="H1839" s="2">
        <f t="shared" si="256"/>
        <v>1.0346469139150589</v>
      </c>
      <c r="I1839" s="2">
        <f t="shared" si="257"/>
        <v>50.851423253786848</v>
      </c>
    </row>
    <row r="1840" spans="1:9" ht="13.5" x14ac:dyDescent="0.25">
      <c r="A1840" s="3">
        <v>44692</v>
      </c>
      <c r="B1840" s="2">
        <v>8.2193000000000005</v>
      </c>
      <c r="C1840" s="2">
        <f t="shared" si="252"/>
        <v>-0.15029999999999966</v>
      </c>
      <c r="D1840" s="2">
        <f t="shared" si="253"/>
        <v>0</v>
      </c>
      <c r="E1840" s="2">
        <f t="shared" si="254"/>
        <v>0.15029999999999966</v>
      </c>
      <c r="F1840" s="2">
        <f t="shared" si="259"/>
        <v>4.0938092311567274E-2</v>
      </c>
      <c r="G1840" s="2">
        <f t="shared" si="259"/>
        <v>5.0302924858700283E-2</v>
      </c>
      <c r="H1840" s="2">
        <f t="shared" si="256"/>
        <v>0.81383125189164252</v>
      </c>
      <c r="I1840" s="2">
        <f t="shared" si="257"/>
        <v>44.868079709338943</v>
      </c>
    </row>
    <row r="1841" spans="1:9" ht="13.5" x14ac:dyDescent="0.25">
      <c r="A1841" s="3">
        <v>44693</v>
      </c>
      <c r="B1841" s="2">
        <v>8.3217999999999996</v>
      </c>
      <c r="C1841" s="2">
        <f t="shared" si="252"/>
        <v>0.10249999999999915</v>
      </c>
      <c r="D1841" s="2">
        <f t="shared" si="253"/>
        <v>0.10249999999999915</v>
      </c>
      <c r="E1841" s="2">
        <f t="shared" si="254"/>
        <v>0</v>
      </c>
      <c r="F1841" s="2">
        <f t="shared" si="259"/>
        <v>4.5335371432169549E-2</v>
      </c>
      <c r="G1841" s="2">
        <f t="shared" si="259"/>
        <v>4.6709858797364549E-2</v>
      </c>
      <c r="H1841" s="2">
        <f t="shared" si="256"/>
        <v>0.97057393448441442</v>
      </c>
      <c r="I1841" s="2">
        <f t="shared" si="257"/>
        <v>49.253363068478713</v>
      </c>
    </row>
    <row r="1842" spans="1:9" ht="13.5" x14ac:dyDescent="0.25">
      <c r="A1842" s="3">
        <v>44694</v>
      </c>
      <c r="B1842" s="2">
        <v>8.3217999999999996</v>
      </c>
      <c r="C1842" s="2">
        <f t="shared" si="252"/>
        <v>0</v>
      </c>
      <c r="D1842" s="2">
        <f t="shared" si="253"/>
        <v>0</v>
      </c>
      <c r="E1842" s="2">
        <f t="shared" si="254"/>
        <v>0</v>
      </c>
      <c r="F1842" s="2">
        <f t="shared" si="259"/>
        <v>4.2097130615586009E-2</v>
      </c>
      <c r="G1842" s="2">
        <f t="shared" si="259"/>
        <v>4.3373440311838506E-2</v>
      </c>
      <c r="H1842" s="2">
        <f t="shared" si="256"/>
        <v>0.97057393448441454</v>
      </c>
      <c r="I1842" s="2">
        <f t="shared" si="257"/>
        <v>49.253363068478713</v>
      </c>
    </row>
    <row r="1843" spans="1:9" ht="13.5" x14ac:dyDescent="0.25">
      <c r="A1843" s="3">
        <v>44697</v>
      </c>
      <c r="B1843" s="2">
        <v>8.3217999999999996</v>
      </c>
      <c r="C1843" s="2">
        <f t="shared" si="252"/>
        <v>0</v>
      </c>
      <c r="D1843" s="2">
        <f t="shared" si="253"/>
        <v>0</v>
      </c>
      <c r="E1843" s="2">
        <f t="shared" si="254"/>
        <v>0</v>
      </c>
      <c r="F1843" s="2">
        <f t="shared" si="259"/>
        <v>3.909019271447272E-2</v>
      </c>
      <c r="G1843" s="2">
        <f t="shared" si="259"/>
        <v>4.0275337432421468E-2</v>
      </c>
      <c r="H1843" s="2">
        <f t="shared" si="256"/>
        <v>0.97057393448441442</v>
      </c>
      <c r="I1843" s="2">
        <f t="shared" si="257"/>
        <v>49.253363068478713</v>
      </c>
    </row>
    <row r="1844" spans="1:9" ht="13.5" x14ac:dyDescent="0.25">
      <c r="A1844" s="3">
        <v>44698</v>
      </c>
      <c r="B1844" s="2">
        <v>8.3285999999999998</v>
      </c>
      <c r="C1844" s="2">
        <f t="shared" si="252"/>
        <v>6.8000000000001393E-3</v>
      </c>
      <c r="D1844" s="2">
        <f t="shared" si="253"/>
        <v>6.8000000000001393E-3</v>
      </c>
      <c r="E1844" s="2">
        <f t="shared" si="254"/>
        <v>0</v>
      </c>
      <c r="F1844" s="2">
        <f t="shared" si="259"/>
        <v>3.6783750377724682E-2</v>
      </c>
      <c r="G1844" s="2">
        <f t="shared" si="259"/>
        <v>3.7398527615819931E-2</v>
      </c>
      <c r="H1844" s="2">
        <f t="shared" si="256"/>
        <v>0.98356145877156964</v>
      </c>
      <c r="I1844" s="2">
        <f t="shared" si="257"/>
        <v>49.585630655512659</v>
      </c>
    </row>
    <row r="1845" spans="1:9" ht="13.5" x14ac:dyDescent="0.25">
      <c r="A1845" s="3">
        <v>44699</v>
      </c>
      <c r="B1845" s="2">
        <v>8.3353999999999999</v>
      </c>
      <c r="C1845" s="2">
        <f t="shared" si="252"/>
        <v>6.8000000000001393E-3</v>
      </c>
      <c r="D1845" s="2">
        <f t="shared" si="253"/>
        <v>6.8000000000001393E-3</v>
      </c>
      <c r="E1845" s="2">
        <f t="shared" si="254"/>
        <v>0</v>
      </c>
      <c r="F1845" s="2">
        <f t="shared" si="259"/>
        <v>3.4642053922172927E-2</v>
      </c>
      <c r="G1845" s="2">
        <f t="shared" si="259"/>
        <v>3.4727204214689937E-2</v>
      </c>
      <c r="H1845" s="2">
        <f t="shared" si="256"/>
        <v>0.99754802338850557</v>
      </c>
      <c r="I1845" s="2">
        <f t="shared" si="257"/>
        <v>49.938625340097325</v>
      </c>
    </row>
    <row r="1846" spans="1:9" ht="13.5" x14ac:dyDescent="0.25">
      <c r="A1846" s="3">
        <v>44700</v>
      </c>
      <c r="B1846" s="2">
        <v>8.3353999999999999</v>
      </c>
      <c r="C1846" s="2">
        <f t="shared" si="252"/>
        <v>0</v>
      </c>
      <c r="D1846" s="2">
        <f t="shared" si="253"/>
        <v>0</v>
      </c>
      <c r="E1846" s="2">
        <f t="shared" si="254"/>
        <v>0</v>
      </c>
      <c r="F1846" s="2">
        <f t="shared" si="259"/>
        <v>3.2167621499160574E-2</v>
      </c>
      <c r="G1846" s="2">
        <f t="shared" si="259"/>
        <v>3.2246689627926366E-2</v>
      </c>
      <c r="H1846" s="2">
        <f t="shared" si="256"/>
        <v>0.99754802338850568</v>
      </c>
      <c r="I1846" s="2">
        <f t="shared" si="257"/>
        <v>49.938625340097332</v>
      </c>
    </row>
    <row r="1847" spans="1:9" ht="13.5" x14ac:dyDescent="0.25">
      <c r="A1847" s="3">
        <v>44701</v>
      </c>
      <c r="B1847" s="2">
        <v>8.2670999999999992</v>
      </c>
      <c r="C1847" s="2">
        <f t="shared" si="252"/>
        <v>-6.8300000000000693E-2</v>
      </c>
      <c r="D1847" s="2">
        <f t="shared" si="253"/>
        <v>0</v>
      </c>
      <c r="E1847" s="2">
        <f t="shared" si="254"/>
        <v>6.8300000000000693E-2</v>
      </c>
      <c r="F1847" s="2">
        <f t="shared" si="259"/>
        <v>2.986993424922053E-2</v>
      </c>
      <c r="G1847" s="2">
        <f t="shared" si="259"/>
        <v>3.4821926083074529E-2</v>
      </c>
      <c r="H1847" s="2">
        <f t="shared" si="256"/>
        <v>0.85779098427697387</v>
      </c>
      <c r="I1847" s="2">
        <f t="shared" si="257"/>
        <v>46.172631449754505</v>
      </c>
    </row>
    <row r="1848" spans="1:9" ht="13.5" x14ac:dyDescent="0.25">
      <c r="A1848" s="3">
        <v>44704</v>
      </c>
      <c r="B1848" s="2">
        <v>8.2670999999999992</v>
      </c>
      <c r="C1848" s="2">
        <f t="shared" si="252"/>
        <v>0</v>
      </c>
      <c r="D1848" s="2">
        <f t="shared" si="253"/>
        <v>0</v>
      </c>
      <c r="E1848" s="2">
        <f t="shared" si="254"/>
        <v>0</v>
      </c>
      <c r="F1848" s="2">
        <f t="shared" si="259"/>
        <v>2.7736367517133348E-2</v>
      </c>
      <c r="G1848" s="2">
        <f t="shared" si="259"/>
        <v>3.2334645648569207E-2</v>
      </c>
      <c r="H1848" s="2">
        <f t="shared" si="256"/>
        <v>0.85779098427697376</v>
      </c>
      <c r="I1848" s="2">
        <f t="shared" si="257"/>
        <v>46.172631449754505</v>
      </c>
    </row>
    <row r="1849" spans="1:9" ht="13.5" x14ac:dyDescent="0.25">
      <c r="A1849" s="3">
        <v>44705</v>
      </c>
      <c r="B1849" s="2">
        <v>8.3696000000000002</v>
      </c>
      <c r="C1849" s="2">
        <f t="shared" si="252"/>
        <v>0.10250000000000092</v>
      </c>
      <c r="D1849" s="2">
        <f t="shared" si="253"/>
        <v>0.10250000000000092</v>
      </c>
      <c r="E1849" s="2">
        <f t="shared" si="254"/>
        <v>0</v>
      </c>
      <c r="F1849" s="2">
        <f t="shared" si="259"/>
        <v>3.3076626980195319E-2</v>
      </c>
      <c r="G1849" s="2">
        <f t="shared" si="259"/>
        <v>3.0025028102242834E-2</v>
      </c>
      <c r="H1849" s="2">
        <f t="shared" si="256"/>
        <v>1.1016351714163604</v>
      </c>
      <c r="I1849" s="2">
        <f t="shared" si="257"/>
        <v>52.418002248883781</v>
      </c>
    </row>
    <row r="1850" spans="1:9" ht="13.5" x14ac:dyDescent="0.25">
      <c r="A1850" s="3">
        <v>44706</v>
      </c>
      <c r="B1850" s="2">
        <v>8.3353999999999999</v>
      </c>
      <c r="C1850" s="2">
        <f t="shared" si="252"/>
        <v>-3.420000000000023E-2</v>
      </c>
      <c r="D1850" s="2">
        <f t="shared" si="253"/>
        <v>0</v>
      </c>
      <c r="E1850" s="2">
        <f t="shared" si="254"/>
        <v>3.420000000000023E-2</v>
      </c>
      <c r="F1850" s="2">
        <f t="shared" si="259"/>
        <v>3.0714010767324225E-2</v>
      </c>
      <c r="G1850" s="2">
        <f t="shared" si="259"/>
        <v>3.0323240380654076E-2</v>
      </c>
      <c r="H1850" s="2">
        <f t="shared" si="256"/>
        <v>1.0128868281148296</v>
      </c>
      <c r="I1850" s="2">
        <f t="shared" si="257"/>
        <v>50.320108113750706</v>
      </c>
    </row>
    <row r="1851" spans="1:9" ht="13.5" x14ac:dyDescent="0.25">
      <c r="A1851" s="3">
        <v>44707</v>
      </c>
      <c r="B1851" s="2">
        <v>8.4379000000000008</v>
      </c>
      <c r="C1851" s="2">
        <f t="shared" si="252"/>
        <v>0.10250000000000092</v>
      </c>
      <c r="D1851" s="2">
        <f t="shared" si="253"/>
        <v>0.10250000000000092</v>
      </c>
      <c r="E1851" s="2">
        <f t="shared" si="254"/>
        <v>0</v>
      </c>
      <c r="F1851" s="2">
        <f t="shared" si="259"/>
        <v>3.5841581426801127E-2</v>
      </c>
      <c r="G1851" s="2">
        <f t="shared" si="259"/>
        <v>2.8157294639178786E-2</v>
      </c>
      <c r="H1851" s="2">
        <f t="shared" si="256"/>
        <v>1.2729057207410199</v>
      </c>
      <c r="I1851" s="2">
        <f t="shared" si="257"/>
        <v>56.003454482310126</v>
      </c>
    </row>
    <row r="1852" spans="1:9" ht="13.5" x14ac:dyDescent="0.25">
      <c r="A1852" s="3">
        <v>44708</v>
      </c>
      <c r="B1852" s="2">
        <v>8.4037000000000006</v>
      </c>
      <c r="C1852" s="2">
        <f t="shared" si="252"/>
        <v>-3.420000000000023E-2</v>
      </c>
      <c r="D1852" s="2">
        <f t="shared" si="253"/>
        <v>0</v>
      </c>
      <c r="E1852" s="2">
        <f t="shared" si="254"/>
        <v>3.420000000000023E-2</v>
      </c>
      <c r="F1852" s="2">
        <f t="shared" si="259"/>
        <v>3.3281468467743901E-2</v>
      </c>
      <c r="G1852" s="2">
        <f t="shared" si="259"/>
        <v>2.8588916450666031E-2</v>
      </c>
      <c r="H1852" s="2">
        <f t="shared" si="256"/>
        <v>1.1641388551810101</v>
      </c>
      <c r="I1852" s="2">
        <f t="shared" si="257"/>
        <v>53.792244078702637</v>
      </c>
    </row>
    <row r="1853" spans="1:9" ht="13.5" x14ac:dyDescent="0.25">
      <c r="A1853" s="3">
        <v>44711</v>
      </c>
      <c r="B1853" s="2">
        <v>8.4446999999999992</v>
      </c>
      <c r="C1853" s="2">
        <f t="shared" si="252"/>
        <v>4.0999999999998593E-2</v>
      </c>
      <c r="D1853" s="2">
        <f t="shared" si="253"/>
        <v>4.0999999999998593E-2</v>
      </c>
      <c r="E1853" s="2">
        <f t="shared" si="254"/>
        <v>0</v>
      </c>
      <c r="F1853" s="2">
        <f t="shared" ref="F1853:G1868" si="260">((F1852*13)+D1853)/14</f>
        <v>3.3832792148619235E-2</v>
      </c>
      <c r="G1853" s="2">
        <f t="shared" si="260"/>
        <v>2.6546850989904173E-2</v>
      </c>
      <c r="H1853" s="2">
        <f t="shared" si="256"/>
        <v>1.2744559481456359</v>
      </c>
      <c r="I1853" s="2">
        <f t="shared" si="257"/>
        <v>56.033441719752801</v>
      </c>
    </row>
    <row r="1854" spans="1:9" ht="13.5" x14ac:dyDescent="0.25">
      <c r="A1854" s="3">
        <v>44712</v>
      </c>
      <c r="B1854" s="2">
        <v>8.4379000000000008</v>
      </c>
      <c r="C1854" s="2">
        <f t="shared" si="252"/>
        <v>-6.7999999999983629E-3</v>
      </c>
      <c r="D1854" s="2">
        <f t="shared" si="253"/>
        <v>0</v>
      </c>
      <c r="E1854" s="2">
        <f t="shared" si="254"/>
        <v>6.7999999999983629E-3</v>
      </c>
      <c r="F1854" s="2">
        <f t="shared" si="260"/>
        <v>3.1416164138003577E-2</v>
      </c>
      <c r="G1854" s="2">
        <f t="shared" si="260"/>
        <v>2.5136361633482329E-2</v>
      </c>
      <c r="H1854" s="2">
        <f t="shared" si="256"/>
        <v>1.2498294142998156</v>
      </c>
      <c r="I1854" s="2">
        <f t="shared" si="257"/>
        <v>55.552185705989778</v>
      </c>
    </row>
    <row r="1855" spans="1:9" ht="13.5" x14ac:dyDescent="0.25">
      <c r="A1855" s="3">
        <v>44713</v>
      </c>
      <c r="B1855" s="2">
        <v>8.4720999999999993</v>
      </c>
      <c r="C1855" s="2">
        <f t="shared" si="252"/>
        <v>3.4199999999998454E-2</v>
      </c>
      <c r="D1855" s="2">
        <f t="shared" si="253"/>
        <v>3.4199999999998454E-2</v>
      </c>
      <c r="E1855" s="2">
        <f t="shared" si="254"/>
        <v>0</v>
      </c>
      <c r="F1855" s="2">
        <f t="shared" si="260"/>
        <v>3.1615009556717498E-2</v>
      </c>
      <c r="G1855" s="2">
        <f t="shared" si="260"/>
        <v>2.3340907231090731E-2</v>
      </c>
      <c r="H1855" s="2">
        <f t="shared" si="256"/>
        <v>1.3544893197041388</v>
      </c>
      <c r="I1855" s="2">
        <f t="shared" si="257"/>
        <v>57.527944950471962</v>
      </c>
    </row>
    <row r="1856" spans="1:9" ht="13.5" x14ac:dyDescent="0.25">
      <c r="A1856" s="3">
        <v>44714</v>
      </c>
      <c r="B1856" s="2">
        <v>8.4720999999999993</v>
      </c>
      <c r="C1856" s="2">
        <f t="shared" si="252"/>
        <v>0</v>
      </c>
      <c r="D1856" s="2">
        <f t="shared" si="253"/>
        <v>0</v>
      </c>
      <c r="E1856" s="2">
        <f t="shared" si="254"/>
        <v>0</v>
      </c>
      <c r="F1856" s="2">
        <f t="shared" si="260"/>
        <v>2.9356794588380534E-2</v>
      </c>
      <c r="G1856" s="2">
        <f t="shared" si="260"/>
        <v>2.1673699571727108E-2</v>
      </c>
      <c r="H1856" s="2">
        <f t="shared" si="256"/>
        <v>1.3544893197041388</v>
      </c>
      <c r="I1856" s="2">
        <f t="shared" si="257"/>
        <v>57.527944950471962</v>
      </c>
    </row>
    <row r="1857" spans="1:9" ht="13.5" x14ac:dyDescent="0.25">
      <c r="A1857" s="3">
        <v>44715</v>
      </c>
      <c r="B1857" s="2">
        <v>8.4379000000000008</v>
      </c>
      <c r="C1857" s="2">
        <f t="shared" si="252"/>
        <v>-3.4199999999998454E-2</v>
      </c>
      <c r="D1857" s="2">
        <f t="shared" si="253"/>
        <v>0</v>
      </c>
      <c r="E1857" s="2">
        <f t="shared" si="254"/>
        <v>3.4199999999998454E-2</v>
      </c>
      <c r="F1857" s="2">
        <f t="shared" si="260"/>
        <v>2.7259880689210498E-2</v>
      </c>
      <c r="G1857" s="2">
        <f t="shared" si="260"/>
        <v>2.2568435316603633E-2</v>
      </c>
      <c r="H1857" s="2">
        <f t="shared" si="256"/>
        <v>1.2078764126441393</v>
      </c>
      <c r="I1857" s="2">
        <f t="shared" si="257"/>
        <v>54.707609797669505</v>
      </c>
    </row>
    <row r="1858" spans="1:9" ht="13.5" x14ac:dyDescent="0.25">
      <c r="A1858" s="3">
        <v>44718</v>
      </c>
      <c r="B1858" s="2">
        <v>8.4720999999999993</v>
      </c>
      <c r="C1858" s="2">
        <f t="shared" si="252"/>
        <v>3.4199999999998454E-2</v>
      </c>
      <c r="D1858" s="2">
        <f t="shared" si="253"/>
        <v>3.4199999999998454E-2</v>
      </c>
      <c r="E1858" s="2">
        <f t="shared" si="254"/>
        <v>0</v>
      </c>
      <c r="F1858" s="2">
        <f t="shared" si="260"/>
        <v>2.7755603497123922E-2</v>
      </c>
      <c r="G1858" s="2">
        <f t="shared" si="260"/>
        <v>2.0956404222560517E-2</v>
      </c>
      <c r="H1858" s="2">
        <f t="shared" si="256"/>
        <v>1.3244449382801922</v>
      </c>
      <c r="I1858" s="2">
        <f t="shared" si="257"/>
        <v>56.978976635175577</v>
      </c>
    </row>
    <row r="1859" spans="1:9" ht="13.5" x14ac:dyDescent="0.25">
      <c r="A1859" s="3">
        <v>44719</v>
      </c>
      <c r="B1859" s="2">
        <v>8.4379000000000008</v>
      </c>
      <c r="C1859" s="2">
        <f t="shared" ref="C1859:C1922" si="261">B1859-B1858</f>
        <v>-3.4199999999998454E-2</v>
      </c>
      <c r="D1859" s="2">
        <f t="shared" ref="D1859:D1922" si="262">IF(C1859&gt;0,C1859,0)</f>
        <v>0</v>
      </c>
      <c r="E1859" s="2">
        <f t="shared" ref="E1859:E1922" si="263">IF(C1859&lt;0,-C1859,0)</f>
        <v>3.4199999999998454E-2</v>
      </c>
      <c r="F1859" s="2">
        <f t="shared" si="260"/>
        <v>2.5773060390186502E-2</v>
      </c>
      <c r="G1859" s="2">
        <f t="shared" si="260"/>
        <v>2.1902375349520369E-2</v>
      </c>
      <c r="H1859" s="2">
        <f t="shared" si="256"/>
        <v>1.1767244410205442</v>
      </c>
      <c r="I1859" s="2">
        <f t="shared" si="257"/>
        <v>54.059412337413001</v>
      </c>
    </row>
    <row r="1860" spans="1:9" ht="13.5" x14ac:dyDescent="0.25">
      <c r="A1860" s="3">
        <v>44720</v>
      </c>
      <c r="B1860" s="2">
        <v>8.4379000000000008</v>
      </c>
      <c r="C1860" s="2">
        <f t="shared" si="261"/>
        <v>0</v>
      </c>
      <c r="D1860" s="2">
        <f t="shared" si="262"/>
        <v>0</v>
      </c>
      <c r="E1860" s="2">
        <f t="shared" si="263"/>
        <v>0</v>
      </c>
      <c r="F1860" s="2">
        <f t="shared" si="260"/>
        <v>2.3932127505173179E-2</v>
      </c>
      <c r="G1860" s="2">
        <f t="shared" si="260"/>
        <v>2.0337919967411772E-2</v>
      </c>
      <c r="H1860" s="2">
        <f t="shared" si="256"/>
        <v>1.176724441020544</v>
      </c>
      <c r="I1860" s="2">
        <f t="shared" si="257"/>
        <v>54.059412337412986</v>
      </c>
    </row>
    <row r="1861" spans="1:9" ht="13.5" x14ac:dyDescent="0.25">
      <c r="A1861" s="3">
        <v>44721</v>
      </c>
      <c r="B1861" s="2">
        <v>8.3696000000000002</v>
      </c>
      <c r="C1861" s="2">
        <f t="shared" si="261"/>
        <v>-6.8300000000000693E-2</v>
      </c>
      <c r="D1861" s="2">
        <f t="shared" si="262"/>
        <v>0</v>
      </c>
      <c r="E1861" s="2">
        <f t="shared" si="263"/>
        <v>6.8300000000000693E-2</v>
      </c>
      <c r="F1861" s="2">
        <f t="shared" si="260"/>
        <v>2.2222689826232236E-2</v>
      </c>
      <c r="G1861" s="2">
        <f t="shared" si="260"/>
        <v>2.3763782826882407E-2</v>
      </c>
      <c r="H1861" s="2">
        <f t="shared" si="256"/>
        <v>0.93514950831368338</v>
      </c>
      <c r="I1861" s="2">
        <f t="shared" si="257"/>
        <v>48.324406165836038</v>
      </c>
    </row>
    <row r="1862" spans="1:9" ht="13.5" x14ac:dyDescent="0.25">
      <c r="A1862" s="3">
        <v>44722</v>
      </c>
      <c r="B1862" s="2">
        <v>8.4037000000000006</v>
      </c>
      <c r="C1862" s="2">
        <f t="shared" si="261"/>
        <v>3.4100000000000463E-2</v>
      </c>
      <c r="D1862" s="2">
        <f t="shared" si="262"/>
        <v>3.4100000000000463E-2</v>
      </c>
      <c r="E1862" s="2">
        <f t="shared" si="263"/>
        <v>0</v>
      </c>
      <c r="F1862" s="2">
        <f t="shared" si="260"/>
        <v>2.307106912435854E-2</v>
      </c>
      <c r="G1862" s="2">
        <f t="shared" si="260"/>
        <v>2.2066369767819376E-2</v>
      </c>
      <c r="H1862" s="2">
        <f t="shared" si="256"/>
        <v>1.0455307949205299</v>
      </c>
      <c r="I1862" s="2">
        <f t="shared" si="257"/>
        <v>51.112933499549165</v>
      </c>
    </row>
    <row r="1863" spans="1:9" ht="13.5" x14ac:dyDescent="0.25">
      <c r="A1863" s="3">
        <v>44725</v>
      </c>
      <c r="B1863" s="2">
        <v>8.3969000000000005</v>
      </c>
      <c r="C1863" s="2">
        <f t="shared" si="261"/>
        <v>-6.8000000000001393E-3</v>
      </c>
      <c r="D1863" s="2">
        <f t="shared" si="262"/>
        <v>0</v>
      </c>
      <c r="E1863" s="2">
        <f t="shared" si="263"/>
        <v>6.8000000000001393E-3</v>
      </c>
      <c r="F1863" s="2">
        <f t="shared" si="260"/>
        <v>2.1423135615475788E-2</v>
      </c>
      <c r="G1863" s="2">
        <f t="shared" si="260"/>
        <v>2.0975914784403717E-2</v>
      </c>
      <c r="H1863" s="2">
        <f t="shared" si="256"/>
        <v>1.0213206830628714</v>
      </c>
      <c r="I1863" s="2">
        <f t="shared" si="257"/>
        <v>50.527394867165867</v>
      </c>
    </row>
    <row r="1864" spans="1:9" ht="13.5" x14ac:dyDescent="0.25">
      <c r="A1864" s="3">
        <v>44726</v>
      </c>
      <c r="B1864" s="2">
        <v>8.3901000000000003</v>
      </c>
      <c r="C1864" s="2">
        <f t="shared" si="261"/>
        <v>-6.8000000000001393E-3</v>
      </c>
      <c r="D1864" s="2">
        <f t="shared" si="262"/>
        <v>0</v>
      </c>
      <c r="E1864" s="2">
        <f t="shared" si="263"/>
        <v>6.8000000000001393E-3</v>
      </c>
      <c r="F1864" s="2">
        <f t="shared" si="260"/>
        <v>1.9892911642941803E-2</v>
      </c>
      <c r="G1864" s="2">
        <f t="shared" si="260"/>
        <v>1.9963349442660604E-2</v>
      </c>
      <c r="H1864" s="2">
        <f t="shared" si="256"/>
        <v>0.99647164420373868</v>
      </c>
      <c r="I1864" s="2">
        <f t="shared" si="257"/>
        <v>49.91163521389084</v>
      </c>
    </row>
    <row r="1865" spans="1:9" ht="13.5" x14ac:dyDescent="0.25">
      <c r="A1865" s="3">
        <v>44727</v>
      </c>
      <c r="B1865" s="2">
        <v>8.4651999999999994</v>
      </c>
      <c r="C1865" s="2">
        <f t="shared" si="261"/>
        <v>7.5099999999999056E-2</v>
      </c>
      <c r="D1865" s="2">
        <f t="shared" si="262"/>
        <v>7.5099999999999056E-2</v>
      </c>
      <c r="E1865" s="2">
        <f t="shared" si="263"/>
        <v>0</v>
      </c>
      <c r="F1865" s="2">
        <f t="shared" si="260"/>
        <v>2.3836275097017322E-2</v>
      </c>
      <c r="G1865" s="2">
        <f t="shared" si="260"/>
        <v>1.8537395911041987E-2</v>
      </c>
      <c r="H1865" s="2">
        <f t="shared" si="256"/>
        <v>1.2858480884480115</v>
      </c>
      <c r="I1865" s="2">
        <f t="shared" si="257"/>
        <v>56.25256091803741</v>
      </c>
    </row>
    <row r="1866" spans="1:9" ht="13.5" x14ac:dyDescent="0.25">
      <c r="A1866" s="3">
        <v>44728</v>
      </c>
      <c r="B1866" s="2">
        <v>8.4651999999999994</v>
      </c>
      <c r="C1866" s="2">
        <f t="shared" si="261"/>
        <v>0</v>
      </c>
      <c r="D1866" s="2">
        <f t="shared" si="262"/>
        <v>0</v>
      </c>
      <c r="E1866" s="2">
        <f t="shared" si="263"/>
        <v>0</v>
      </c>
      <c r="F1866" s="2">
        <f t="shared" si="260"/>
        <v>2.2133684018658943E-2</v>
      </c>
      <c r="G1866" s="2">
        <f t="shared" si="260"/>
        <v>1.7213296203110417E-2</v>
      </c>
      <c r="H1866" s="2">
        <f t="shared" si="256"/>
        <v>1.2858480884480115</v>
      </c>
      <c r="I1866" s="2">
        <f t="shared" si="257"/>
        <v>56.25256091803741</v>
      </c>
    </row>
    <row r="1867" spans="1:9" ht="13.5" x14ac:dyDescent="0.25">
      <c r="A1867" s="3">
        <v>44729</v>
      </c>
      <c r="B1867" s="2">
        <v>8.4651999999999994</v>
      </c>
      <c r="C1867" s="2">
        <f t="shared" si="261"/>
        <v>0</v>
      </c>
      <c r="D1867" s="2">
        <f t="shared" si="262"/>
        <v>0</v>
      </c>
      <c r="E1867" s="2">
        <f t="shared" si="263"/>
        <v>0</v>
      </c>
      <c r="F1867" s="2">
        <f t="shared" si="260"/>
        <v>2.0552706588754733E-2</v>
      </c>
      <c r="G1867" s="2">
        <f t="shared" si="260"/>
        <v>1.5983775045745389E-2</v>
      </c>
      <c r="H1867" s="2">
        <f t="shared" si="256"/>
        <v>1.2858480884480112</v>
      </c>
      <c r="I1867" s="2">
        <f t="shared" si="257"/>
        <v>56.25256091803741</v>
      </c>
    </row>
    <row r="1868" spans="1:9" ht="13.5" x14ac:dyDescent="0.25">
      <c r="A1868" s="3">
        <v>44732</v>
      </c>
      <c r="B1868" s="2">
        <v>8.4720999999999993</v>
      </c>
      <c r="C1868" s="2">
        <f t="shared" si="261"/>
        <v>6.8999999999999062E-3</v>
      </c>
      <c r="D1868" s="2">
        <f t="shared" si="262"/>
        <v>6.8999999999999062E-3</v>
      </c>
      <c r="E1868" s="2">
        <f t="shared" si="263"/>
        <v>0</v>
      </c>
      <c r="F1868" s="2">
        <f t="shared" si="260"/>
        <v>1.9577513260986532E-2</v>
      </c>
      <c r="G1868" s="2">
        <f t="shared" si="260"/>
        <v>1.4842076828192148E-2</v>
      </c>
      <c r="H1868" s="2">
        <f t="shared" si="256"/>
        <v>1.319054838996625</v>
      </c>
      <c r="I1868" s="2">
        <f t="shared" si="257"/>
        <v>56.878984352406881</v>
      </c>
    </row>
    <row r="1869" spans="1:9" ht="13.5" x14ac:dyDescent="0.25">
      <c r="A1869" s="3">
        <v>44733</v>
      </c>
      <c r="B1869" s="2">
        <v>8.4651999999999994</v>
      </c>
      <c r="C1869" s="2">
        <f t="shared" si="261"/>
        <v>-6.8999999999999062E-3</v>
      </c>
      <c r="D1869" s="2">
        <f t="shared" si="262"/>
        <v>0</v>
      </c>
      <c r="E1869" s="2">
        <f t="shared" si="263"/>
        <v>6.8999999999999062E-3</v>
      </c>
      <c r="F1869" s="2">
        <f t="shared" ref="F1869:G1884" si="264">((F1868*13)+D1869)/14</f>
        <v>1.8179119456630349E-2</v>
      </c>
      <c r="G1869" s="2">
        <f t="shared" si="264"/>
        <v>1.4274785626178416E-2</v>
      </c>
      <c r="H1869" s="2">
        <f t="shared" si="256"/>
        <v>1.2735126069628537</v>
      </c>
      <c r="I1869" s="2">
        <f t="shared" si="257"/>
        <v>56.015198818893602</v>
      </c>
    </row>
    <row r="1870" spans="1:9" ht="13.5" x14ac:dyDescent="0.25">
      <c r="A1870" s="3">
        <v>44734</v>
      </c>
      <c r="B1870" s="2">
        <v>8.4651999999999994</v>
      </c>
      <c r="C1870" s="2">
        <f t="shared" si="261"/>
        <v>0</v>
      </c>
      <c r="D1870" s="2">
        <f t="shared" si="262"/>
        <v>0</v>
      </c>
      <c r="E1870" s="2">
        <f t="shared" si="263"/>
        <v>0</v>
      </c>
      <c r="F1870" s="2">
        <f t="shared" si="264"/>
        <v>1.6880610924013894E-2</v>
      </c>
      <c r="G1870" s="2">
        <f t="shared" si="264"/>
        <v>1.3255158081451387E-2</v>
      </c>
      <c r="H1870" s="2">
        <f t="shared" si="256"/>
        <v>1.2735126069628537</v>
      </c>
      <c r="I1870" s="2">
        <f t="shared" si="257"/>
        <v>56.015198818893602</v>
      </c>
    </row>
    <row r="1871" spans="1:9" ht="13.5" x14ac:dyDescent="0.25">
      <c r="A1871" s="3">
        <v>44735</v>
      </c>
      <c r="B1871" s="2">
        <v>8.4993999999999996</v>
      </c>
      <c r="C1871" s="2">
        <f t="shared" si="261"/>
        <v>3.420000000000023E-2</v>
      </c>
      <c r="D1871" s="2">
        <f t="shared" si="262"/>
        <v>3.420000000000023E-2</v>
      </c>
      <c r="E1871" s="2">
        <f t="shared" si="263"/>
        <v>0</v>
      </c>
      <c r="F1871" s="2">
        <f t="shared" si="264"/>
        <v>1.8117710143727206E-2</v>
      </c>
      <c r="G1871" s="2">
        <f t="shared" si="264"/>
        <v>1.230836107563343E-2</v>
      </c>
      <c r="H1871" s="2">
        <f t="shared" si="256"/>
        <v>1.4719839654033555</v>
      </c>
      <c r="I1871" s="2">
        <f t="shared" si="257"/>
        <v>59.546663166286791</v>
      </c>
    </row>
    <row r="1872" spans="1:9" ht="13.5" x14ac:dyDescent="0.25">
      <c r="A1872" s="3">
        <v>44736</v>
      </c>
      <c r="B1872" s="2">
        <v>8.4925999999999995</v>
      </c>
      <c r="C1872" s="2">
        <f t="shared" si="261"/>
        <v>-6.8000000000001393E-3</v>
      </c>
      <c r="D1872" s="2">
        <f t="shared" si="262"/>
        <v>0</v>
      </c>
      <c r="E1872" s="2">
        <f t="shared" si="263"/>
        <v>6.8000000000001393E-3</v>
      </c>
      <c r="F1872" s="2">
        <f t="shared" si="264"/>
        <v>1.6823587990603833E-2</v>
      </c>
      <c r="G1872" s="2">
        <f t="shared" si="264"/>
        <v>1.1914906713088194E-2</v>
      </c>
      <c r="H1872" s="2">
        <f t="shared" si="256"/>
        <v>1.4119781544007886</v>
      </c>
      <c r="I1872" s="2">
        <f t="shared" si="257"/>
        <v>58.540254679527493</v>
      </c>
    </row>
    <row r="1873" spans="1:9" ht="13.5" x14ac:dyDescent="0.25">
      <c r="A1873" s="3">
        <v>44739</v>
      </c>
      <c r="B1873" s="2">
        <v>8.4379000000000008</v>
      </c>
      <c r="C1873" s="2">
        <f t="shared" si="261"/>
        <v>-5.4699999999998639E-2</v>
      </c>
      <c r="D1873" s="2">
        <f t="shared" si="262"/>
        <v>0</v>
      </c>
      <c r="E1873" s="2">
        <f t="shared" si="263"/>
        <v>5.4699999999998639E-2</v>
      </c>
      <c r="F1873" s="2">
        <f t="shared" si="264"/>
        <v>1.562190313413213E-2</v>
      </c>
      <c r="G1873" s="2">
        <f t="shared" si="264"/>
        <v>1.4970984805010369E-2</v>
      </c>
      <c r="H1873" s="2">
        <f t="shared" ref="H1873:H1936" si="265">F1873/G1873</f>
        <v>1.0434786580575459</v>
      </c>
      <c r="I1873" s="2">
        <f t="shared" ref="I1873:I1936" si="266">IF(G1873=0,100,100-(100/(1+H1873)))</f>
        <v>51.063839298886414</v>
      </c>
    </row>
    <row r="1874" spans="1:9" ht="13.5" x14ac:dyDescent="0.25">
      <c r="A1874" s="3">
        <v>44740</v>
      </c>
      <c r="B1874" s="2">
        <v>8.7454000000000001</v>
      </c>
      <c r="C1874" s="2">
        <f t="shared" si="261"/>
        <v>0.30749999999999922</v>
      </c>
      <c r="D1874" s="2">
        <f t="shared" si="262"/>
        <v>0.30749999999999922</v>
      </c>
      <c r="E1874" s="2">
        <f t="shared" si="263"/>
        <v>0</v>
      </c>
      <c r="F1874" s="2">
        <f t="shared" si="264"/>
        <v>3.6470338624551214E-2</v>
      </c>
      <c r="G1874" s="2">
        <f t="shared" si="264"/>
        <v>1.3901628747509628E-2</v>
      </c>
      <c r="H1874" s="2">
        <f t="shared" si="265"/>
        <v>2.6234579621531471</v>
      </c>
      <c r="I1874" s="2">
        <f t="shared" si="266"/>
        <v>72.402053219743294</v>
      </c>
    </row>
    <row r="1875" spans="1:9" ht="13.5" x14ac:dyDescent="0.25">
      <c r="A1875" s="3">
        <v>44741</v>
      </c>
      <c r="B1875" s="2">
        <v>8.6087000000000007</v>
      </c>
      <c r="C1875" s="2">
        <f t="shared" si="261"/>
        <v>-0.13669999999999938</v>
      </c>
      <c r="D1875" s="2">
        <f t="shared" si="262"/>
        <v>0</v>
      </c>
      <c r="E1875" s="2">
        <f t="shared" si="263"/>
        <v>0.13669999999999938</v>
      </c>
      <c r="F1875" s="2">
        <f t="shared" si="264"/>
        <v>3.3865314437083273E-2</v>
      </c>
      <c r="G1875" s="2">
        <f t="shared" si="264"/>
        <v>2.2672940979830327E-2</v>
      </c>
      <c r="H1875" s="2">
        <f t="shared" si="265"/>
        <v>1.4936445372133063</v>
      </c>
      <c r="I1875" s="2">
        <f t="shared" si="266"/>
        <v>59.898053428355979</v>
      </c>
    </row>
    <row r="1876" spans="1:9" ht="13.5" x14ac:dyDescent="0.25">
      <c r="A1876" s="3">
        <v>44742</v>
      </c>
      <c r="B1876" s="2">
        <v>8.6019000000000005</v>
      </c>
      <c r="C1876" s="2">
        <f t="shared" si="261"/>
        <v>-6.8000000000001393E-3</v>
      </c>
      <c r="D1876" s="2">
        <f t="shared" si="262"/>
        <v>0</v>
      </c>
      <c r="E1876" s="2">
        <f t="shared" si="263"/>
        <v>6.8000000000001393E-3</v>
      </c>
      <c r="F1876" s="2">
        <f t="shared" si="264"/>
        <v>3.1446363405863036E-2</v>
      </c>
      <c r="G1876" s="2">
        <f t="shared" si="264"/>
        <v>2.1539159481271029E-2</v>
      </c>
      <c r="H1876" s="2">
        <f t="shared" si="265"/>
        <v>1.4599624202238082</v>
      </c>
      <c r="I1876" s="2">
        <f t="shared" si="266"/>
        <v>59.348972497351419</v>
      </c>
    </row>
    <row r="1877" spans="1:9" ht="13.5" x14ac:dyDescent="0.25">
      <c r="A1877" s="3">
        <v>44743</v>
      </c>
      <c r="B1877" s="2">
        <v>8.4651999999999994</v>
      </c>
      <c r="C1877" s="2">
        <f t="shared" si="261"/>
        <v>-0.13670000000000115</v>
      </c>
      <c r="D1877" s="2">
        <f t="shared" si="262"/>
        <v>0</v>
      </c>
      <c r="E1877" s="2">
        <f t="shared" si="263"/>
        <v>0.13670000000000115</v>
      </c>
      <c r="F1877" s="2">
        <f t="shared" si="264"/>
        <v>2.9200194591158531E-2</v>
      </c>
      <c r="G1877" s="2">
        <f t="shared" si="264"/>
        <v>2.9764933804037465E-2</v>
      </c>
      <c r="H1877" s="2">
        <f t="shared" si="265"/>
        <v>0.98102669347101557</v>
      </c>
      <c r="I1877" s="2">
        <f t="shared" si="266"/>
        <v>49.521124410097151</v>
      </c>
    </row>
    <row r="1878" spans="1:9" ht="13.5" x14ac:dyDescent="0.25">
      <c r="A1878" s="3">
        <v>44746</v>
      </c>
      <c r="B1878" s="2">
        <v>8.4583999999999993</v>
      </c>
      <c r="C1878" s="2">
        <f t="shared" si="261"/>
        <v>-6.8000000000001393E-3</v>
      </c>
      <c r="D1878" s="2">
        <f t="shared" si="262"/>
        <v>0</v>
      </c>
      <c r="E1878" s="2">
        <f t="shared" si="263"/>
        <v>6.8000000000001393E-3</v>
      </c>
      <c r="F1878" s="2">
        <f t="shared" si="264"/>
        <v>2.7114466406075781E-2</v>
      </c>
      <c r="G1878" s="2">
        <f t="shared" si="264"/>
        <v>2.812458138946337E-2</v>
      </c>
      <c r="H1878" s="2">
        <f t="shared" si="265"/>
        <v>0.96408426602338626</v>
      </c>
      <c r="I1878" s="2">
        <f t="shared" si="266"/>
        <v>49.08568754920757</v>
      </c>
    </row>
    <row r="1879" spans="1:9" ht="13.5" x14ac:dyDescent="0.25">
      <c r="A1879" s="3">
        <v>44747</v>
      </c>
      <c r="B1879" s="2">
        <v>8.4037000000000006</v>
      </c>
      <c r="C1879" s="2">
        <f t="shared" si="261"/>
        <v>-5.4699999999998639E-2</v>
      </c>
      <c r="D1879" s="2">
        <f t="shared" si="262"/>
        <v>0</v>
      </c>
      <c r="E1879" s="2">
        <f t="shared" si="263"/>
        <v>5.4699999999998639E-2</v>
      </c>
      <c r="F1879" s="2">
        <f t="shared" si="264"/>
        <v>2.5177718805641795E-2</v>
      </c>
      <c r="G1879" s="2">
        <f t="shared" si="264"/>
        <v>3.0022825575930175E-2</v>
      </c>
      <c r="H1879" s="2">
        <f t="shared" si="265"/>
        <v>0.83861922795925026</v>
      </c>
      <c r="I1879" s="2">
        <f t="shared" si="266"/>
        <v>45.611359611966201</v>
      </c>
    </row>
    <row r="1880" spans="1:9" ht="13.5" x14ac:dyDescent="0.25">
      <c r="A1880" s="3">
        <v>44748</v>
      </c>
      <c r="B1880" s="2">
        <v>8.3285999999999998</v>
      </c>
      <c r="C1880" s="2">
        <f t="shared" si="261"/>
        <v>-7.5100000000000833E-2</v>
      </c>
      <c r="D1880" s="2">
        <f t="shared" si="262"/>
        <v>0</v>
      </c>
      <c r="E1880" s="2">
        <f t="shared" si="263"/>
        <v>7.5100000000000833E-2</v>
      </c>
      <c r="F1880" s="2">
        <f t="shared" si="264"/>
        <v>2.3379310319524525E-2</v>
      </c>
      <c r="G1880" s="2">
        <f t="shared" si="264"/>
        <v>3.3242623749078083E-2</v>
      </c>
      <c r="H1880" s="2">
        <f t="shared" si="265"/>
        <v>0.70329317252441315</v>
      </c>
      <c r="I1880" s="2">
        <f t="shared" si="266"/>
        <v>41.290200880807731</v>
      </c>
    </row>
    <row r="1881" spans="1:9" ht="13.5" x14ac:dyDescent="0.25">
      <c r="A1881" s="3">
        <v>44749</v>
      </c>
      <c r="B1881" s="2">
        <v>8.2670999999999992</v>
      </c>
      <c r="C1881" s="2">
        <f t="shared" si="261"/>
        <v>-6.1500000000000554E-2</v>
      </c>
      <c r="D1881" s="2">
        <f t="shared" si="262"/>
        <v>0</v>
      </c>
      <c r="E1881" s="2">
        <f t="shared" si="263"/>
        <v>6.1500000000000554E-2</v>
      </c>
      <c r="F1881" s="2">
        <f t="shared" si="264"/>
        <v>2.1709359582415631E-2</v>
      </c>
      <c r="G1881" s="2">
        <f t="shared" si="264"/>
        <v>3.5261007767001119E-2</v>
      </c>
      <c r="H1881" s="2">
        <f t="shared" si="265"/>
        <v>0.61567609541586199</v>
      </c>
      <c r="I1881" s="2">
        <f t="shared" si="266"/>
        <v>38.106406176504819</v>
      </c>
    </row>
    <row r="1882" spans="1:9" ht="13.5" x14ac:dyDescent="0.25">
      <c r="A1882" s="3">
        <v>44750</v>
      </c>
      <c r="B1882" s="2">
        <v>8.3285999999999998</v>
      </c>
      <c r="C1882" s="2">
        <f t="shared" si="261"/>
        <v>6.1500000000000554E-2</v>
      </c>
      <c r="D1882" s="2">
        <f t="shared" si="262"/>
        <v>6.1500000000000554E-2</v>
      </c>
      <c r="E1882" s="2">
        <f t="shared" si="263"/>
        <v>0</v>
      </c>
      <c r="F1882" s="2">
        <f t="shared" si="264"/>
        <v>2.4551548183671695E-2</v>
      </c>
      <c r="G1882" s="2">
        <f t="shared" si="264"/>
        <v>3.2742364355072467E-2</v>
      </c>
      <c r="H1882" s="2">
        <f t="shared" si="265"/>
        <v>0.74984041828574166</v>
      </c>
      <c r="I1882" s="2">
        <f t="shared" si="266"/>
        <v>42.851931550440149</v>
      </c>
    </row>
    <row r="1883" spans="1:9" ht="13.5" x14ac:dyDescent="0.25">
      <c r="A1883" s="3">
        <v>44753</v>
      </c>
      <c r="B1883" s="2">
        <v>8.3012999999999995</v>
      </c>
      <c r="C1883" s="2">
        <f t="shared" si="261"/>
        <v>-2.7300000000000324E-2</v>
      </c>
      <c r="D1883" s="2">
        <f t="shared" si="262"/>
        <v>0</v>
      </c>
      <c r="E1883" s="2">
        <f t="shared" si="263"/>
        <v>2.7300000000000324E-2</v>
      </c>
      <c r="F1883" s="2">
        <f t="shared" si="264"/>
        <v>2.2797866170552288E-2</v>
      </c>
      <c r="G1883" s="2">
        <f t="shared" si="264"/>
        <v>3.2353624043995888E-2</v>
      </c>
      <c r="H1883" s="2">
        <f t="shared" si="265"/>
        <v>0.70464644515714037</v>
      </c>
      <c r="I1883" s="2">
        <f t="shared" si="266"/>
        <v>41.336808999838297</v>
      </c>
    </row>
    <row r="1884" spans="1:9" ht="13.5" x14ac:dyDescent="0.25">
      <c r="A1884" s="3">
        <v>44754</v>
      </c>
      <c r="B1884" s="2">
        <v>8.2670999999999992</v>
      </c>
      <c r="C1884" s="2">
        <f t="shared" si="261"/>
        <v>-3.420000000000023E-2</v>
      </c>
      <c r="D1884" s="2">
        <f t="shared" si="262"/>
        <v>0</v>
      </c>
      <c r="E1884" s="2">
        <f t="shared" si="263"/>
        <v>3.420000000000023E-2</v>
      </c>
      <c r="F1884" s="2">
        <f t="shared" si="264"/>
        <v>2.1169447158369981E-2</v>
      </c>
      <c r="G1884" s="2">
        <f t="shared" si="264"/>
        <v>3.2485508040853338E-2</v>
      </c>
      <c r="H1884" s="2">
        <f t="shared" si="265"/>
        <v>0.65165818345052717</v>
      </c>
      <c r="I1884" s="2">
        <f t="shared" si="266"/>
        <v>39.454784893150773</v>
      </c>
    </row>
    <row r="1885" spans="1:9" ht="13.5" x14ac:dyDescent="0.25">
      <c r="A1885" s="3">
        <v>44755</v>
      </c>
      <c r="B1885" s="2">
        <v>8.2670999999999992</v>
      </c>
      <c r="C1885" s="2">
        <f t="shared" si="261"/>
        <v>0</v>
      </c>
      <c r="D1885" s="2">
        <f t="shared" si="262"/>
        <v>0</v>
      </c>
      <c r="E1885" s="2">
        <f t="shared" si="263"/>
        <v>0</v>
      </c>
      <c r="F1885" s="2">
        <f t="shared" ref="F1885:G1900" si="267">((F1884*13)+D1885)/14</f>
        <v>1.9657343789914985E-2</v>
      </c>
      <c r="G1885" s="2">
        <f t="shared" si="267"/>
        <v>3.0165114609363813E-2</v>
      </c>
      <c r="H1885" s="2">
        <f t="shared" si="265"/>
        <v>0.65165818345052728</v>
      </c>
      <c r="I1885" s="2">
        <f t="shared" si="266"/>
        <v>39.45478489315078</v>
      </c>
    </row>
    <row r="1886" spans="1:9" ht="13.5" x14ac:dyDescent="0.25">
      <c r="A1886" s="3">
        <v>44756</v>
      </c>
      <c r="B1886" s="2">
        <v>8.2670999999999992</v>
      </c>
      <c r="C1886" s="2">
        <f t="shared" si="261"/>
        <v>0</v>
      </c>
      <c r="D1886" s="2">
        <f t="shared" si="262"/>
        <v>0</v>
      </c>
      <c r="E1886" s="2">
        <f t="shared" si="263"/>
        <v>0</v>
      </c>
      <c r="F1886" s="2">
        <f t="shared" si="267"/>
        <v>1.8253247804921057E-2</v>
      </c>
      <c r="G1886" s="2">
        <f t="shared" si="267"/>
        <v>2.8010463565837827E-2</v>
      </c>
      <c r="H1886" s="2">
        <f t="shared" si="265"/>
        <v>0.65165818345052728</v>
      </c>
      <c r="I1886" s="2">
        <f t="shared" si="266"/>
        <v>39.45478489315078</v>
      </c>
    </row>
    <row r="1887" spans="1:9" ht="13.5" x14ac:dyDescent="0.25">
      <c r="A1887" s="3">
        <v>44757</v>
      </c>
      <c r="B1887" s="2">
        <v>8.1988000000000003</v>
      </c>
      <c r="C1887" s="2">
        <f t="shared" si="261"/>
        <v>-6.8299999999998917E-2</v>
      </c>
      <c r="D1887" s="2">
        <f t="shared" si="262"/>
        <v>0</v>
      </c>
      <c r="E1887" s="2">
        <f t="shared" si="263"/>
        <v>6.8299999999998917E-2</v>
      </c>
      <c r="F1887" s="2">
        <f t="shared" si="267"/>
        <v>1.6949444390283838E-2</v>
      </c>
      <c r="G1887" s="2">
        <f t="shared" si="267"/>
        <v>3.0888287596849334E-2</v>
      </c>
      <c r="H1887" s="2">
        <f t="shared" si="265"/>
        <v>0.54873370163818058</v>
      </c>
      <c r="I1887" s="2">
        <f t="shared" si="266"/>
        <v>35.431120344172456</v>
      </c>
    </row>
    <row r="1888" spans="1:9" ht="13.5" x14ac:dyDescent="0.25">
      <c r="A1888" s="3">
        <v>44760</v>
      </c>
      <c r="B1888" s="2">
        <v>8.1988000000000003</v>
      </c>
      <c r="C1888" s="2">
        <f t="shared" si="261"/>
        <v>0</v>
      </c>
      <c r="D1888" s="2">
        <f t="shared" si="262"/>
        <v>0</v>
      </c>
      <c r="E1888" s="2">
        <f t="shared" si="263"/>
        <v>0</v>
      </c>
      <c r="F1888" s="2">
        <f t="shared" si="267"/>
        <v>1.5738769790977849E-2</v>
      </c>
      <c r="G1888" s="2">
        <f t="shared" si="267"/>
        <v>2.8681981339931526E-2</v>
      </c>
      <c r="H1888" s="2">
        <f t="shared" si="265"/>
        <v>0.54873370163818058</v>
      </c>
      <c r="I1888" s="2">
        <f t="shared" si="266"/>
        <v>35.431120344172456</v>
      </c>
    </row>
    <row r="1889" spans="1:9" ht="13.5" x14ac:dyDescent="0.25">
      <c r="A1889" s="3">
        <v>44761</v>
      </c>
      <c r="B1889" s="2">
        <v>7.9938000000000002</v>
      </c>
      <c r="C1889" s="2">
        <f t="shared" si="261"/>
        <v>-0.20500000000000007</v>
      </c>
      <c r="D1889" s="2">
        <f t="shared" si="262"/>
        <v>0</v>
      </c>
      <c r="E1889" s="2">
        <f t="shared" si="263"/>
        <v>0.20500000000000007</v>
      </c>
      <c r="F1889" s="2">
        <f t="shared" si="267"/>
        <v>1.4614571948765144E-2</v>
      </c>
      <c r="G1889" s="2">
        <f t="shared" si="267"/>
        <v>4.1276125529936425E-2</v>
      </c>
      <c r="H1889" s="2">
        <f t="shared" si="265"/>
        <v>0.35406840543126078</v>
      </c>
      <c r="I1889" s="2">
        <f t="shared" si="266"/>
        <v>26.148487329817925</v>
      </c>
    </row>
    <row r="1890" spans="1:9" ht="13.5" x14ac:dyDescent="0.25">
      <c r="A1890" s="3">
        <v>44762</v>
      </c>
      <c r="B1890" s="2">
        <v>8.0007999999999999</v>
      </c>
      <c r="C1890" s="2">
        <f t="shared" si="261"/>
        <v>6.9999999999996732E-3</v>
      </c>
      <c r="D1890" s="2">
        <f t="shared" si="262"/>
        <v>6.9999999999996732E-3</v>
      </c>
      <c r="E1890" s="2">
        <f t="shared" si="263"/>
        <v>0</v>
      </c>
      <c r="F1890" s="2">
        <f t="shared" si="267"/>
        <v>1.4070673952424754E-2</v>
      </c>
      <c r="G1890" s="2">
        <f t="shared" si="267"/>
        <v>3.8327830849226682E-2</v>
      </c>
      <c r="H1890" s="2">
        <f t="shared" si="265"/>
        <v>0.36711375626175435</v>
      </c>
      <c r="I1890" s="2">
        <f t="shared" si="266"/>
        <v>26.853197444636422</v>
      </c>
    </row>
    <row r="1891" spans="1:9" ht="13.5" x14ac:dyDescent="0.25">
      <c r="A1891" s="3">
        <v>44763</v>
      </c>
      <c r="B1891" s="2">
        <v>8.0007999999999999</v>
      </c>
      <c r="C1891" s="2">
        <f t="shared" si="261"/>
        <v>0</v>
      </c>
      <c r="D1891" s="2">
        <f t="shared" si="262"/>
        <v>0</v>
      </c>
      <c r="E1891" s="2">
        <f t="shared" si="263"/>
        <v>0</v>
      </c>
      <c r="F1891" s="2">
        <f t="shared" si="267"/>
        <v>1.3065625812965843E-2</v>
      </c>
      <c r="G1891" s="2">
        <f t="shared" si="267"/>
        <v>3.5590128645710491E-2</v>
      </c>
      <c r="H1891" s="2">
        <f t="shared" si="265"/>
        <v>0.36711375626175435</v>
      </c>
      <c r="I1891" s="2">
        <f t="shared" si="266"/>
        <v>26.853197444636422</v>
      </c>
    </row>
    <row r="1892" spans="1:9" ht="13.5" x14ac:dyDescent="0.25">
      <c r="A1892" s="3">
        <v>44764</v>
      </c>
      <c r="B1892" s="2">
        <v>7.6271000000000004</v>
      </c>
      <c r="C1892" s="2">
        <f t="shared" si="261"/>
        <v>-0.37369999999999948</v>
      </c>
      <c r="D1892" s="2">
        <f t="shared" si="262"/>
        <v>0</v>
      </c>
      <c r="E1892" s="2">
        <f t="shared" si="263"/>
        <v>0.37369999999999948</v>
      </c>
      <c r="F1892" s="2">
        <f t="shared" si="267"/>
        <v>1.2132366826325427E-2</v>
      </c>
      <c r="G1892" s="2">
        <f t="shared" si="267"/>
        <v>5.9740833742445418E-2</v>
      </c>
      <c r="H1892" s="2">
        <f t="shared" si="265"/>
        <v>0.20308331950354871</v>
      </c>
      <c r="I1892" s="2">
        <f t="shared" si="266"/>
        <v>16.880237321164984</v>
      </c>
    </row>
    <row r="1893" spans="1:9" ht="13.5" x14ac:dyDescent="0.25">
      <c r="A1893" s="3">
        <v>44768</v>
      </c>
      <c r="B1893" s="2">
        <v>7.5278999999999998</v>
      </c>
      <c r="C1893" s="2">
        <f t="shared" si="261"/>
        <v>-9.9200000000000621E-2</v>
      </c>
      <c r="D1893" s="2">
        <f t="shared" si="262"/>
        <v>0</v>
      </c>
      <c r="E1893" s="2">
        <f t="shared" si="263"/>
        <v>9.9200000000000621E-2</v>
      </c>
      <c r="F1893" s="2">
        <f t="shared" si="267"/>
        <v>1.1265769195873609E-2</v>
      </c>
      <c r="G1893" s="2">
        <f t="shared" si="267"/>
        <v>6.2559345617985068E-2</v>
      </c>
      <c r="H1893" s="2">
        <f t="shared" si="265"/>
        <v>0.1800813145435913</v>
      </c>
      <c r="I1893" s="2">
        <f t="shared" si="266"/>
        <v>15.260076769645295</v>
      </c>
    </row>
    <row r="1894" spans="1:9" ht="13.5" x14ac:dyDescent="0.25">
      <c r="A1894" s="3">
        <v>44769</v>
      </c>
      <c r="B1894" s="2">
        <v>7.4744999999999999</v>
      </c>
      <c r="C1894" s="2">
        <f t="shared" si="261"/>
        <v>-5.3399999999999892E-2</v>
      </c>
      <c r="D1894" s="2">
        <f t="shared" si="262"/>
        <v>0</v>
      </c>
      <c r="E1894" s="2">
        <f t="shared" si="263"/>
        <v>5.3399999999999892E-2</v>
      </c>
      <c r="F1894" s="2">
        <f t="shared" si="267"/>
        <v>1.046107139616835E-2</v>
      </c>
      <c r="G1894" s="2">
        <f t="shared" si="267"/>
        <v>6.1905106645271837E-2</v>
      </c>
      <c r="H1894" s="2">
        <f t="shared" si="265"/>
        <v>0.16898559687672135</v>
      </c>
      <c r="I1894" s="2">
        <f t="shared" si="266"/>
        <v>14.455746702800667</v>
      </c>
    </row>
    <row r="1895" spans="1:9" ht="13.5" x14ac:dyDescent="0.25">
      <c r="A1895" s="3">
        <v>44770</v>
      </c>
      <c r="B1895" s="2">
        <v>7.3982000000000001</v>
      </c>
      <c r="C1895" s="2">
        <f t="shared" si="261"/>
        <v>-7.6299999999999812E-2</v>
      </c>
      <c r="D1895" s="2">
        <f t="shared" si="262"/>
        <v>0</v>
      </c>
      <c r="E1895" s="2">
        <f t="shared" si="263"/>
        <v>7.6299999999999812E-2</v>
      </c>
      <c r="F1895" s="2">
        <f t="shared" si="267"/>
        <v>9.7138520107277557E-3</v>
      </c>
      <c r="G1895" s="2">
        <f t="shared" si="267"/>
        <v>6.2933313313466702E-2</v>
      </c>
      <c r="H1895" s="2">
        <f t="shared" si="265"/>
        <v>0.15435151113598131</v>
      </c>
      <c r="I1895" s="2">
        <f t="shared" si="266"/>
        <v>13.371274663476299</v>
      </c>
    </row>
    <row r="1896" spans="1:9" ht="13.5" x14ac:dyDescent="0.25">
      <c r="A1896" s="3">
        <v>44771</v>
      </c>
      <c r="B1896" s="2">
        <v>7.2915000000000001</v>
      </c>
      <c r="C1896" s="2">
        <f t="shared" si="261"/>
        <v>-0.10670000000000002</v>
      </c>
      <c r="D1896" s="2">
        <f t="shared" si="262"/>
        <v>0</v>
      </c>
      <c r="E1896" s="2">
        <f t="shared" si="263"/>
        <v>0.10670000000000002</v>
      </c>
      <c r="F1896" s="2">
        <f t="shared" si="267"/>
        <v>9.0200054385329159E-3</v>
      </c>
      <c r="G1896" s="2">
        <f t="shared" si="267"/>
        <v>6.6059505219647652E-2</v>
      </c>
      <c r="H1896" s="2">
        <f t="shared" si="265"/>
        <v>0.13654364210784542</v>
      </c>
      <c r="I1896" s="2">
        <f t="shared" si="266"/>
        <v>12.013937437071064</v>
      </c>
    </row>
    <row r="1897" spans="1:9" ht="13.5" x14ac:dyDescent="0.25">
      <c r="A1897" s="3">
        <v>44774</v>
      </c>
      <c r="B1897" s="2">
        <v>7.3220000000000001</v>
      </c>
      <c r="C1897" s="2">
        <f t="shared" si="261"/>
        <v>3.0499999999999972E-2</v>
      </c>
      <c r="D1897" s="2">
        <f t="shared" si="262"/>
        <v>3.0499999999999972E-2</v>
      </c>
      <c r="E1897" s="2">
        <f t="shared" si="263"/>
        <v>0</v>
      </c>
      <c r="F1897" s="2">
        <f t="shared" si="267"/>
        <v>1.0554290764351992E-2</v>
      </c>
      <c r="G1897" s="2">
        <f t="shared" si="267"/>
        <v>6.1340969132529961E-2</v>
      </c>
      <c r="H1897" s="2">
        <f t="shared" si="265"/>
        <v>0.17205940684681661</v>
      </c>
      <c r="I1897" s="2">
        <f t="shared" si="266"/>
        <v>14.680092650739169</v>
      </c>
    </row>
    <row r="1898" spans="1:9" ht="13.5" x14ac:dyDescent="0.25">
      <c r="A1898" s="3">
        <v>44775</v>
      </c>
      <c r="B1898" s="2">
        <v>7.3296000000000001</v>
      </c>
      <c r="C1898" s="2">
        <f t="shared" si="261"/>
        <v>7.6000000000000512E-3</v>
      </c>
      <c r="D1898" s="2">
        <f t="shared" si="262"/>
        <v>7.6000000000000512E-3</v>
      </c>
      <c r="E1898" s="2">
        <f t="shared" si="263"/>
        <v>0</v>
      </c>
      <c r="F1898" s="2">
        <f t="shared" si="267"/>
        <v>1.0343269995469711E-2</v>
      </c>
      <c r="G1898" s="2">
        <f t="shared" si="267"/>
        <v>5.695947133734925E-2</v>
      </c>
      <c r="H1898" s="2">
        <f t="shared" si="265"/>
        <v>0.18158999289530731</v>
      </c>
      <c r="I1898" s="2">
        <f t="shared" si="266"/>
        <v>15.368274442672671</v>
      </c>
    </row>
    <row r="1899" spans="1:9" ht="13.5" x14ac:dyDescent="0.25">
      <c r="A1899" s="3">
        <v>44776</v>
      </c>
      <c r="B1899" s="2">
        <v>7.5125999999999999</v>
      </c>
      <c r="C1899" s="2">
        <f t="shared" si="261"/>
        <v>0.18299999999999983</v>
      </c>
      <c r="D1899" s="2">
        <f t="shared" si="262"/>
        <v>0.18299999999999983</v>
      </c>
      <c r="E1899" s="2">
        <f t="shared" si="263"/>
        <v>0</v>
      </c>
      <c r="F1899" s="2">
        <f t="shared" si="267"/>
        <v>2.2675893567221859E-2</v>
      </c>
      <c r="G1899" s="2">
        <f t="shared" si="267"/>
        <v>5.2890937670395731E-2</v>
      </c>
      <c r="H1899" s="2">
        <f t="shared" si="265"/>
        <v>0.42872927888956819</v>
      </c>
      <c r="I1899" s="2">
        <f t="shared" si="266"/>
        <v>30.007733811039671</v>
      </c>
    </row>
    <row r="1900" spans="1:9" ht="13.5" x14ac:dyDescent="0.25">
      <c r="A1900" s="3">
        <v>44777</v>
      </c>
      <c r="B1900" s="2">
        <v>7.7032999999999996</v>
      </c>
      <c r="C1900" s="2">
        <f t="shared" si="261"/>
        <v>0.19069999999999965</v>
      </c>
      <c r="D1900" s="2">
        <f t="shared" si="262"/>
        <v>0.19069999999999965</v>
      </c>
      <c r="E1900" s="2">
        <f t="shared" si="263"/>
        <v>0</v>
      </c>
      <c r="F1900" s="2">
        <f t="shared" si="267"/>
        <v>3.4677615455277415E-2</v>
      </c>
      <c r="G1900" s="2">
        <f t="shared" si="267"/>
        <v>4.9113013551081754E-2</v>
      </c>
      <c r="H1900" s="2">
        <f t="shared" si="265"/>
        <v>0.70607794040595195</v>
      </c>
      <c r="I1900" s="2">
        <f t="shared" si="266"/>
        <v>41.386030713107075</v>
      </c>
    </row>
    <row r="1901" spans="1:9" ht="13.5" x14ac:dyDescent="0.25">
      <c r="A1901" s="3">
        <v>44778</v>
      </c>
      <c r="B1901" s="2">
        <v>7.7796000000000003</v>
      </c>
      <c r="C1901" s="2">
        <f t="shared" si="261"/>
        <v>7.6300000000000701E-2</v>
      </c>
      <c r="D1901" s="2">
        <f t="shared" si="262"/>
        <v>7.6300000000000701E-2</v>
      </c>
      <c r="E1901" s="2">
        <f t="shared" si="263"/>
        <v>0</v>
      </c>
      <c r="F1901" s="2">
        <f t="shared" ref="F1901:G1916" si="268">((F1900*13)+D1901)/14</f>
        <v>3.7650642922757646E-2</v>
      </c>
      <c r="G1901" s="2">
        <f t="shared" si="268"/>
        <v>4.5604941154575918E-2</v>
      </c>
      <c r="H1901" s="2">
        <f t="shared" si="265"/>
        <v>0.8255825349087168</v>
      </c>
      <c r="I1901" s="2">
        <f t="shared" si="266"/>
        <v>45.222964129090869</v>
      </c>
    </row>
    <row r="1902" spans="1:9" ht="13.5" x14ac:dyDescent="0.25">
      <c r="A1902" s="3">
        <v>44781</v>
      </c>
      <c r="B1902" s="2">
        <v>7.7796000000000003</v>
      </c>
      <c r="C1902" s="2">
        <f t="shared" si="261"/>
        <v>0</v>
      </c>
      <c r="D1902" s="2">
        <f t="shared" si="262"/>
        <v>0</v>
      </c>
      <c r="E1902" s="2">
        <f t="shared" si="263"/>
        <v>0</v>
      </c>
      <c r="F1902" s="2">
        <f t="shared" si="268"/>
        <v>3.4961311285417816E-2</v>
      </c>
      <c r="G1902" s="2">
        <f t="shared" si="268"/>
        <v>4.2347445357820493E-2</v>
      </c>
      <c r="H1902" s="2">
        <f t="shared" si="265"/>
        <v>0.8255825349087168</v>
      </c>
      <c r="I1902" s="2">
        <f t="shared" si="266"/>
        <v>45.222964129090869</v>
      </c>
    </row>
    <row r="1903" spans="1:9" ht="13.5" x14ac:dyDescent="0.25">
      <c r="A1903" s="3">
        <v>44782</v>
      </c>
      <c r="B1903" s="2">
        <v>7.6271000000000004</v>
      </c>
      <c r="C1903" s="2">
        <f t="shared" si="261"/>
        <v>-0.15249999999999986</v>
      </c>
      <c r="D1903" s="2">
        <f t="shared" si="262"/>
        <v>0</v>
      </c>
      <c r="E1903" s="2">
        <f t="shared" si="263"/>
        <v>0.15249999999999986</v>
      </c>
      <c r="F1903" s="2">
        <f t="shared" si="268"/>
        <v>3.2464074765030833E-2</v>
      </c>
      <c r="G1903" s="2">
        <f t="shared" si="268"/>
        <v>5.0215484975119018E-2</v>
      </c>
      <c r="H1903" s="2">
        <f t="shared" si="265"/>
        <v>0.64649529485010993</v>
      </c>
      <c r="I1903" s="2">
        <f t="shared" si="266"/>
        <v>39.264934243797164</v>
      </c>
    </row>
    <row r="1904" spans="1:9" ht="13.5" x14ac:dyDescent="0.25">
      <c r="A1904" s="3">
        <v>44783</v>
      </c>
      <c r="B1904" s="2">
        <v>7.7796000000000003</v>
      </c>
      <c r="C1904" s="2">
        <f t="shared" si="261"/>
        <v>0.15249999999999986</v>
      </c>
      <c r="D1904" s="2">
        <f t="shared" si="262"/>
        <v>0.15249999999999986</v>
      </c>
      <c r="E1904" s="2">
        <f t="shared" si="263"/>
        <v>0</v>
      </c>
      <c r="F1904" s="2">
        <f t="shared" si="268"/>
        <v>4.1038069424671475E-2</v>
      </c>
      <c r="G1904" s="2">
        <f t="shared" si="268"/>
        <v>4.6628664619753381E-2</v>
      </c>
      <c r="H1904" s="2">
        <f t="shared" si="265"/>
        <v>0.88010389659082044</v>
      </c>
      <c r="I1904" s="2">
        <f t="shared" si="266"/>
        <v>46.811450057983855</v>
      </c>
    </row>
    <row r="1905" spans="1:9" ht="13.5" x14ac:dyDescent="0.25">
      <c r="A1905" s="3">
        <v>44784</v>
      </c>
      <c r="B1905" s="2">
        <v>7.7796000000000003</v>
      </c>
      <c r="C1905" s="2">
        <f t="shared" si="261"/>
        <v>0</v>
      </c>
      <c r="D1905" s="2">
        <f t="shared" si="262"/>
        <v>0</v>
      </c>
      <c r="E1905" s="2">
        <f t="shared" si="263"/>
        <v>0</v>
      </c>
      <c r="F1905" s="2">
        <f t="shared" si="268"/>
        <v>3.8106778751480656E-2</v>
      </c>
      <c r="G1905" s="2">
        <f t="shared" si="268"/>
        <v>4.3298045718342427E-2</v>
      </c>
      <c r="H1905" s="2">
        <f t="shared" si="265"/>
        <v>0.88010389659082033</v>
      </c>
      <c r="I1905" s="2">
        <f t="shared" si="266"/>
        <v>46.811450057983855</v>
      </c>
    </row>
    <row r="1906" spans="1:9" ht="13.5" x14ac:dyDescent="0.25">
      <c r="A1906" s="3">
        <v>44785</v>
      </c>
      <c r="B1906" s="2">
        <v>8.2371999999999996</v>
      </c>
      <c r="C1906" s="2">
        <f t="shared" si="261"/>
        <v>0.45759999999999934</v>
      </c>
      <c r="D1906" s="2">
        <f t="shared" si="262"/>
        <v>0.45759999999999934</v>
      </c>
      <c r="E1906" s="2">
        <f t="shared" si="263"/>
        <v>0</v>
      </c>
      <c r="F1906" s="2">
        <f t="shared" si="268"/>
        <v>6.8070580269231989E-2</v>
      </c>
      <c r="G1906" s="2">
        <f t="shared" si="268"/>
        <v>4.0205328167032255E-2</v>
      </c>
      <c r="H1906" s="2">
        <f t="shared" si="265"/>
        <v>1.6930736141845202</v>
      </c>
      <c r="I1906" s="2">
        <f t="shared" si="266"/>
        <v>62.86770644764546</v>
      </c>
    </row>
    <row r="1907" spans="1:9" ht="13.5" x14ac:dyDescent="0.25">
      <c r="A1907" s="3">
        <v>44788</v>
      </c>
      <c r="B1907" s="2">
        <v>8.7253000000000007</v>
      </c>
      <c r="C1907" s="2">
        <f t="shared" si="261"/>
        <v>0.48810000000000109</v>
      </c>
      <c r="D1907" s="2">
        <f t="shared" si="262"/>
        <v>0.48810000000000109</v>
      </c>
      <c r="E1907" s="2">
        <f t="shared" si="263"/>
        <v>0</v>
      </c>
      <c r="F1907" s="2">
        <f t="shared" si="268"/>
        <v>9.8072681678572637E-2</v>
      </c>
      <c r="G1907" s="2">
        <f t="shared" si="268"/>
        <v>3.7333519012244236E-2</v>
      </c>
      <c r="H1907" s="2">
        <f t="shared" si="265"/>
        <v>2.6269337655099654</v>
      </c>
      <c r="I1907" s="2">
        <f t="shared" si="266"/>
        <v>72.42850118991916</v>
      </c>
    </row>
    <row r="1908" spans="1:9" ht="13.5" x14ac:dyDescent="0.25">
      <c r="A1908" s="3">
        <v>44789</v>
      </c>
      <c r="B1908" s="2">
        <v>8.5803999999999991</v>
      </c>
      <c r="C1908" s="2">
        <f t="shared" si="261"/>
        <v>-0.14490000000000158</v>
      </c>
      <c r="D1908" s="2">
        <f t="shared" si="262"/>
        <v>0</v>
      </c>
      <c r="E1908" s="2">
        <f t="shared" si="263"/>
        <v>0.14490000000000158</v>
      </c>
      <c r="F1908" s="2">
        <f t="shared" si="268"/>
        <v>9.1067490130103165E-2</v>
      </c>
      <c r="G1908" s="2">
        <f t="shared" si="268"/>
        <v>4.5016839082798334E-2</v>
      </c>
      <c r="H1908" s="2">
        <f t="shared" si="265"/>
        <v>2.0229650056638815</v>
      </c>
      <c r="I1908" s="2">
        <f t="shared" si="266"/>
        <v>66.919894933405374</v>
      </c>
    </row>
    <row r="1909" spans="1:9" ht="13.5" x14ac:dyDescent="0.25">
      <c r="A1909" s="3">
        <v>44790</v>
      </c>
      <c r="B1909" s="2">
        <v>8.5422999999999991</v>
      </c>
      <c r="C1909" s="2">
        <f t="shared" si="261"/>
        <v>-3.8100000000000023E-2</v>
      </c>
      <c r="D1909" s="2">
        <f t="shared" si="262"/>
        <v>0</v>
      </c>
      <c r="E1909" s="2">
        <f t="shared" si="263"/>
        <v>3.8100000000000023E-2</v>
      </c>
      <c r="F1909" s="2">
        <f t="shared" si="268"/>
        <v>8.4562669406524363E-2</v>
      </c>
      <c r="G1909" s="2">
        <f t="shared" si="268"/>
        <v>4.4522779148312742E-2</v>
      </c>
      <c r="H1909" s="2">
        <f t="shared" si="265"/>
        <v>1.8993124648583173</v>
      </c>
      <c r="I1909" s="2">
        <f t="shared" si="266"/>
        <v>65.509064230892832</v>
      </c>
    </row>
    <row r="1910" spans="1:9" ht="13.5" x14ac:dyDescent="0.25">
      <c r="A1910" s="3">
        <v>44791</v>
      </c>
      <c r="B1910" s="2">
        <v>8.5042000000000009</v>
      </c>
      <c r="C1910" s="2">
        <f t="shared" si="261"/>
        <v>-3.8099999999998246E-2</v>
      </c>
      <c r="D1910" s="2">
        <f t="shared" si="262"/>
        <v>0</v>
      </c>
      <c r="E1910" s="2">
        <f t="shared" si="263"/>
        <v>3.8099999999998246E-2</v>
      </c>
      <c r="F1910" s="2">
        <f t="shared" si="268"/>
        <v>7.8522478734629766E-2</v>
      </c>
      <c r="G1910" s="2">
        <f t="shared" si="268"/>
        <v>4.4064009209147423E-2</v>
      </c>
      <c r="H1910" s="2">
        <f t="shared" si="265"/>
        <v>1.7820094027742026</v>
      </c>
      <c r="I1910" s="2">
        <f t="shared" si="266"/>
        <v>64.054758441764932</v>
      </c>
    </row>
    <row r="1911" spans="1:9" ht="13.5" x14ac:dyDescent="0.25">
      <c r="A1911" s="3">
        <v>44792</v>
      </c>
      <c r="B1911" s="2">
        <v>8.3897999999999993</v>
      </c>
      <c r="C1911" s="2">
        <f t="shared" si="261"/>
        <v>-0.11440000000000161</v>
      </c>
      <c r="D1911" s="2">
        <f t="shared" si="262"/>
        <v>0</v>
      </c>
      <c r="E1911" s="2">
        <f t="shared" si="263"/>
        <v>0.11440000000000161</v>
      </c>
      <c r="F1911" s="2">
        <f t="shared" si="268"/>
        <v>7.2913730253584788E-2</v>
      </c>
      <c r="G1911" s="2">
        <f t="shared" si="268"/>
        <v>4.9088008551351293E-2</v>
      </c>
      <c r="H1911" s="2">
        <f t="shared" si="265"/>
        <v>1.4853674533834318</v>
      </c>
      <c r="I1911" s="2">
        <f t="shared" si="266"/>
        <v>59.764500873355395</v>
      </c>
    </row>
    <row r="1912" spans="1:9" ht="13.5" x14ac:dyDescent="0.25">
      <c r="A1912" s="3">
        <v>44795</v>
      </c>
      <c r="B1912" s="2">
        <v>8.3897999999999993</v>
      </c>
      <c r="C1912" s="2">
        <f t="shared" si="261"/>
        <v>0</v>
      </c>
      <c r="D1912" s="2">
        <f t="shared" si="262"/>
        <v>0</v>
      </c>
      <c r="E1912" s="2">
        <f t="shared" si="263"/>
        <v>0</v>
      </c>
      <c r="F1912" s="2">
        <f t="shared" si="268"/>
        <v>6.7705606664043017E-2</v>
      </c>
      <c r="G1912" s="2">
        <f t="shared" si="268"/>
        <v>4.5581722226254777E-2</v>
      </c>
      <c r="H1912" s="2">
        <f t="shared" si="265"/>
        <v>1.4853674533834316</v>
      </c>
      <c r="I1912" s="2">
        <f t="shared" si="266"/>
        <v>59.764500873355388</v>
      </c>
    </row>
    <row r="1913" spans="1:9" ht="13.5" x14ac:dyDescent="0.25">
      <c r="A1913" s="3">
        <v>44796</v>
      </c>
      <c r="B1913" s="2">
        <v>8.3897999999999993</v>
      </c>
      <c r="C1913" s="2">
        <f t="shared" si="261"/>
        <v>0</v>
      </c>
      <c r="D1913" s="2">
        <f t="shared" si="262"/>
        <v>0</v>
      </c>
      <c r="E1913" s="2">
        <f t="shared" si="263"/>
        <v>0</v>
      </c>
      <c r="F1913" s="2">
        <f t="shared" si="268"/>
        <v>6.2869491902325658E-2</v>
      </c>
      <c r="G1913" s="2">
        <f t="shared" si="268"/>
        <v>4.2325884924379435E-2</v>
      </c>
      <c r="H1913" s="2">
        <f t="shared" si="265"/>
        <v>1.4853674533834316</v>
      </c>
      <c r="I1913" s="2">
        <f t="shared" si="266"/>
        <v>59.764500873355388</v>
      </c>
    </row>
    <row r="1914" spans="1:9" ht="13.5" x14ac:dyDescent="0.25">
      <c r="A1914" s="3">
        <v>44797</v>
      </c>
      <c r="B1914" s="2">
        <v>8.3820999999999994</v>
      </c>
      <c r="C1914" s="2">
        <f t="shared" si="261"/>
        <v>-7.6999999999998181E-3</v>
      </c>
      <c r="D1914" s="2">
        <f t="shared" si="262"/>
        <v>0</v>
      </c>
      <c r="E1914" s="2">
        <f t="shared" si="263"/>
        <v>7.6999999999998181E-3</v>
      </c>
      <c r="F1914" s="2">
        <f t="shared" si="268"/>
        <v>5.8378813909302392E-2</v>
      </c>
      <c r="G1914" s="2">
        <f t="shared" si="268"/>
        <v>3.9852607429780897E-2</v>
      </c>
      <c r="H1914" s="2">
        <f t="shared" si="265"/>
        <v>1.4648681146437939</v>
      </c>
      <c r="I1914" s="2">
        <f t="shared" si="266"/>
        <v>59.429878050716184</v>
      </c>
    </row>
    <row r="1915" spans="1:9" ht="13.5" x14ac:dyDescent="0.25">
      <c r="A1915" s="3">
        <v>44798</v>
      </c>
      <c r="B1915" s="2">
        <v>8.3897999999999993</v>
      </c>
      <c r="C1915" s="2">
        <f t="shared" si="261"/>
        <v>7.6999999999998181E-3</v>
      </c>
      <c r="D1915" s="2">
        <f t="shared" si="262"/>
        <v>7.6999999999998181E-3</v>
      </c>
      <c r="E1915" s="2">
        <f t="shared" si="263"/>
        <v>0</v>
      </c>
      <c r="F1915" s="2">
        <f t="shared" si="268"/>
        <v>5.4758898630066492E-2</v>
      </c>
      <c r="G1915" s="2">
        <f t="shared" si="268"/>
        <v>3.7005992613367976E-2</v>
      </c>
      <c r="H1915" s="2">
        <f t="shared" si="265"/>
        <v>1.4797305723475038</v>
      </c>
      <c r="I1915" s="2">
        <f t="shared" si="266"/>
        <v>59.673038226353633</v>
      </c>
    </row>
    <row r="1916" spans="1:9" ht="13.5" x14ac:dyDescent="0.25">
      <c r="A1916" s="3">
        <v>44799</v>
      </c>
      <c r="B1916" s="2">
        <v>8.3897999999999993</v>
      </c>
      <c r="C1916" s="2">
        <f t="shared" si="261"/>
        <v>0</v>
      </c>
      <c r="D1916" s="2">
        <f t="shared" si="262"/>
        <v>0</v>
      </c>
      <c r="E1916" s="2">
        <f t="shared" si="263"/>
        <v>0</v>
      </c>
      <c r="F1916" s="2">
        <f t="shared" si="268"/>
        <v>5.0847548727918891E-2</v>
      </c>
      <c r="G1916" s="2">
        <f t="shared" si="268"/>
        <v>3.4362707426698835E-2</v>
      </c>
      <c r="H1916" s="2">
        <f t="shared" si="265"/>
        <v>1.4797305723475038</v>
      </c>
      <c r="I1916" s="2">
        <f t="shared" si="266"/>
        <v>59.673038226353633</v>
      </c>
    </row>
    <row r="1917" spans="1:9" ht="13.5" x14ac:dyDescent="0.25">
      <c r="A1917" s="3">
        <v>44802</v>
      </c>
      <c r="B1917" s="2">
        <v>8.3897999999999993</v>
      </c>
      <c r="C1917" s="2">
        <f t="shared" si="261"/>
        <v>0</v>
      </c>
      <c r="D1917" s="2">
        <f t="shared" si="262"/>
        <v>0</v>
      </c>
      <c r="E1917" s="2">
        <f t="shared" si="263"/>
        <v>0</v>
      </c>
      <c r="F1917" s="2">
        <f t="shared" ref="F1917:G1932" si="269">((F1916*13)+D1917)/14</f>
        <v>4.721558096163897E-2</v>
      </c>
      <c r="G1917" s="2">
        <f t="shared" si="269"/>
        <v>3.1908228324791774E-2</v>
      </c>
      <c r="H1917" s="2">
        <f t="shared" si="265"/>
        <v>1.479730572347504</v>
      </c>
      <c r="I1917" s="2">
        <f t="shared" si="266"/>
        <v>59.67303822635364</v>
      </c>
    </row>
    <row r="1918" spans="1:9" ht="13.5" x14ac:dyDescent="0.25">
      <c r="A1918" s="3">
        <v>44803</v>
      </c>
      <c r="B1918" s="2">
        <v>8.3820999999999994</v>
      </c>
      <c r="C1918" s="2">
        <f t="shared" si="261"/>
        <v>-7.6999999999998181E-3</v>
      </c>
      <c r="D1918" s="2">
        <f t="shared" si="262"/>
        <v>0</v>
      </c>
      <c r="E1918" s="2">
        <f t="shared" si="263"/>
        <v>7.6999999999998181E-3</v>
      </c>
      <c r="F1918" s="2">
        <f t="shared" si="269"/>
        <v>4.3843039464379049E-2</v>
      </c>
      <c r="G1918" s="2">
        <f t="shared" si="269"/>
        <v>3.0179069158735205E-2</v>
      </c>
      <c r="H1918" s="2">
        <f t="shared" si="265"/>
        <v>1.4527631463308028</v>
      </c>
      <c r="I1918" s="2">
        <f t="shared" si="266"/>
        <v>59.229654869205596</v>
      </c>
    </row>
    <row r="1919" spans="1:9" ht="13.5" x14ac:dyDescent="0.25">
      <c r="A1919" s="3">
        <v>44804</v>
      </c>
      <c r="B1919" s="2">
        <v>8.3897999999999993</v>
      </c>
      <c r="C1919" s="2">
        <f t="shared" si="261"/>
        <v>7.6999999999998181E-3</v>
      </c>
      <c r="D1919" s="2">
        <f t="shared" si="262"/>
        <v>7.6999999999998181E-3</v>
      </c>
      <c r="E1919" s="2">
        <f t="shared" si="263"/>
        <v>0</v>
      </c>
      <c r="F1919" s="2">
        <f t="shared" si="269"/>
        <v>4.126139378835196E-2</v>
      </c>
      <c r="G1919" s="2">
        <f t="shared" si="269"/>
        <v>2.8023421361682687E-2</v>
      </c>
      <c r="H1919" s="2">
        <f t="shared" si="265"/>
        <v>1.4723895864039633</v>
      </c>
      <c r="I1919" s="2">
        <f t="shared" si="266"/>
        <v>59.553299953245713</v>
      </c>
    </row>
    <row r="1920" spans="1:9" ht="13.5" x14ac:dyDescent="0.25">
      <c r="A1920" s="3">
        <v>44805</v>
      </c>
      <c r="B1920" s="2">
        <v>8.016</v>
      </c>
      <c r="C1920" s="2">
        <f t="shared" si="261"/>
        <v>-0.37379999999999924</v>
      </c>
      <c r="D1920" s="2">
        <f t="shared" si="262"/>
        <v>0</v>
      </c>
      <c r="E1920" s="2">
        <f t="shared" si="263"/>
        <v>0.37379999999999924</v>
      </c>
      <c r="F1920" s="2">
        <f t="shared" si="269"/>
        <v>3.8314151374898249E-2</v>
      </c>
      <c r="G1920" s="2">
        <f t="shared" si="269"/>
        <v>5.2721748407276725E-2</v>
      </c>
      <c r="H1920" s="2">
        <f t="shared" si="265"/>
        <v>0.72672383849868827</v>
      </c>
      <c r="I1920" s="2">
        <f t="shared" si="266"/>
        <v>42.086859652701804</v>
      </c>
    </row>
    <row r="1921" spans="1:9" ht="13.5" x14ac:dyDescent="0.25">
      <c r="A1921" s="3">
        <v>44806</v>
      </c>
      <c r="B1921" s="2">
        <v>8.3134999999999994</v>
      </c>
      <c r="C1921" s="2">
        <f t="shared" si="261"/>
        <v>0.29749999999999943</v>
      </c>
      <c r="D1921" s="2">
        <f t="shared" si="262"/>
        <v>0.29749999999999943</v>
      </c>
      <c r="E1921" s="2">
        <f t="shared" si="263"/>
        <v>0</v>
      </c>
      <c r="F1921" s="2">
        <f t="shared" si="269"/>
        <v>5.6827426276691191E-2</v>
      </c>
      <c r="G1921" s="2">
        <f t="shared" si="269"/>
        <v>4.8955909235328388E-2</v>
      </c>
      <c r="H1921" s="2">
        <f t="shared" si="265"/>
        <v>1.1607878837164447</v>
      </c>
      <c r="I1921" s="2">
        <f t="shared" si="266"/>
        <v>53.720584628600797</v>
      </c>
    </row>
    <row r="1922" spans="1:9" ht="13.5" x14ac:dyDescent="0.25">
      <c r="A1922" s="3">
        <v>44809</v>
      </c>
      <c r="B1922" s="2">
        <v>8.1608999999999998</v>
      </c>
      <c r="C1922" s="2">
        <f t="shared" si="261"/>
        <v>-0.15259999999999962</v>
      </c>
      <c r="D1922" s="2">
        <f t="shared" si="262"/>
        <v>0</v>
      </c>
      <c r="E1922" s="2">
        <f t="shared" si="263"/>
        <v>0.15259999999999962</v>
      </c>
      <c r="F1922" s="2">
        <f t="shared" si="269"/>
        <v>5.2768324399784676E-2</v>
      </c>
      <c r="G1922" s="2">
        <f t="shared" si="269"/>
        <v>5.6359058575662049E-2</v>
      </c>
      <c r="H1922" s="2">
        <f t="shared" si="265"/>
        <v>0.93628825131887516</v>
      </c>
      <c r="I1922" s="2">
        <f t="shared" si="266"/>
        <v>48.354796899745473</v>
      </c>
    </row>
    <row r="1923" spans="1:9" ht="13.5" x14ac:dyDescent="0.25">
      <c r="A1923" s="3">
        <v>44810</v>
      </c>
      <c r="B1923" s="2">
        <v>8.2371999999999996</v>
      </c>
      <c r="C1923" s="2">
        <f t="shared" ref="C1923:C1986" si="270">B1923-B1922</f>
        <v>7.6299999999999812E-2</v>
      </c>
      <c r="D1923" s="2">
        <f t="shared" ref="D1923:D1986" si="271">IF(C1923&gt;0,C1923,0)</f>
        <v>7.6299999999999812E-2</v>
      </c>
      <c r="E1923" s="2">
        <f t="shared" ref="E1923:E1986" si="272">IF(C1923&lt;0,-C1923,0)</f>
        <v>0</v>
      </c>
      <c r="F1923" s="2">
        <f t="shared" si="269"/>
        <v>5.4449158371228615E-2</v>
      </c>
      <c r="G1923" s="2">
        <f t="shared" si="269"/>
        <v>5.2333411534543336E-2</v>
      </c>
      <c r="H1923" s="2">
        <f t="shared" si="265"/>
        <v>1.0404282230920252</v>
      </c>
      <c r="I1923" s="2">
        <f t="shared" si="266"/>
        <v>50.99067986402288</v>
      </c>
    </row>
    <row r="1924" spans="1:9" ht="13.5" x14ac:dyDescent="0.25">
      <c r="A1924" s="3">
        <v>44811</v>
      </c>
      <c r="B1924" s="2">
        <v>8.3515999999999995</v>
      </c>
      <c r="C1924" s="2">
        <f t="shared" si="270"/>
        <v>0.11439999999999984</v>
      </c>
      <c r="D1924" s="2">
        <f t="shared" si="271"/>
        <v>0.11439999999999984</v>
      </c>
      <c r="E1924" s="2">
        <f t="shared" si="272"/>
        <v>0</v>
      </c>
      <c r="F1924" s="2">
        <f t="shared" si="269"/>
        <v>5.8731361344712275E-2</v>
      </c>
      <c r="G1924" s="2">
        <f t="shared" si="269"/>
        <v>4.8595310710647384E-2</v>
      </c>
      <c r="H1924" s="2">
        <f t="shared" si="265"/>
        <v>1.208580838065185</v>
      </c>
      <c r="I1924" s="2">
        <f t="shared" si="266"/>
        <v>54.722055776050084</v>
      </c>
    </row>
    <row r="1925" spans="1:9" ht="13.5" x14ac:dyDescent="0.25">
      <c r="A1925" s="3">
        <v>44812</v>
      </c>
      <c r="B1925" s="2">
        <v>8.3744999999999994</v>
      </c>
      <c r="C1925" s="2">
        <f t="shared" si="270"/>
        <v>2.289999999999992E-2</v>
      </c>
      <c r="D1925" s="2">
        <f t="shared" si="271"/>
        <v>2.289999999999992E-2</v>
      </c>
      <c r="E1925" s="2">
        <f t="shared" si="272"/>
        <v>0</v>
      </c>
      <c r="F1925" s="2">
        <f t="shared" si="269"/>
        <v>5.6171978391518537E-2</v>
      </c>
      <c r="G1925" s="2">
        <f t="shared" si="269"/>
        <v>4.5124217088458284E-2</v>
      </c>
      <c r="H1925" s="2">
        <f t="shared" si="265"/>
        <v>1.2448299830089686</v>
      </c>
      <c r="I1925" s="2">
        <f t="shared" si="266"/>
        <v>55.453196564151348</v>
      </c>
    </row>
    <row r="1926" spans="1:9" ht="13.5" x14ac:dyDescent="0.25">
      <c r="A1926" s="3">
        <v>44813</v>
      </c>
      <c r="B1926" s="2">
        <v>8.3897999999999993</v>
      </c>
      <c r="C1926" s="2">
        <f t="shared" si="270"/>
        <v>1.5299999999999869E-2</v>
      </c>
      <c r="D1926" s="2">
        <f t="shared" si="271"/>
        <v>1.5299999999999869E-2</v>
      </c>
      <c r="E1926" s="2">
        <f t="shared" si="272"/>
        <v>0</v>
      </c>
      <c r="F1926" s="2">
        <f t="shared" si="269"/>
        <v>5.3252551363552912E-2</v>
      </c>
      <c r="G1926" s="2">
        <f t="shared" si="269"/>
        <v>4.1901058724996977E-2</v>
      </c>
      <c r="H1926" s="2">
        <f t="shared" si="265"/>
        <v>1.2709118333514555</v>
      </c>
      <c r="I1926" s="2">
        <f t="shared" si="266"/>
        <v>55.964824996125863</v>
      </c>
    </row>
    <row r="1927" spans="1:9" ht="13.5" x14ac:dyDescent="0.25">
      <c r="A1927" s="3">
        <v>44816</v>
      </c>
      <c r="B1927" s="2">
        <v>8.3897999999999993</v>
      </c>
      <c r="C1927" s="2">
        <f t="shared" si="270"/>
        <v>0</v>
      </c>
      <c r="D1927" s="2">
        <f t="shared" si="271"/>
        <v>0</v>
      </c>
      <c r="E1927" s="2">
        <f t="shared" si="272"/>
        <v>0</v>
      </c>
      <c r="F1927" s="2">
        <f t="shared" si="269"/>
        <v>4.9448797694727702E-2</v>
      </c>
      <c r="G1927" s="2">
        <f t="shared" si="269"/>
        <v>3.8908125958925767E-2</v>
      </c>
      <c r="H1927" s="2">
        <f t="shared" si="265"/>
        <v>1.2709118333514555</v>
      </c>
      <c r="I1927" s="2">
        <f t="shared" si="266"/>
        <v>55.964824996125863</v>
      </c>
    </row>
    <row r="1928" spans="1:9" ht="13.5" x14ac:dyDescent="0.25">
      <c r="A1928" s="3">
        <v>44817</v>
      </c>
      <c r="B1928" s="2">
        <v>8.4659999999999993</v>
      </c>
      <c r="C1928" s="2">
        <f t="shared" si="270"/>
        <v>7.6200000000000045E-2</v>
      </c>
      <c r="D1928" s="2">
        <f t="shared" si="271"/>
        <v>7.6200000000000045E-2</v>
      </c>
      <c r="E1928" s="2">
        <f t="shared" si="272"/>
        <v>0</v>
      </c>
      <c r="F1928" s="2">
        <f t="shared" si="269"/>
        <v>5.1359597859390017E-2</v>
      </c>
      <c r="G1928" s="2">
        <f t="shared" si="269"/>
        <v>3.6128974104716785E-2</v>
      </c>
      <c r="H1928" s="2">
        <f t="shared" si="265"/>
        <v>1.4215625860432282</v>
      </c>
      <c r="I1928" s="2">
        <f t="shared" si="266"/>
        <v>58.704350415572996</v>
      </c>
    </row>
    <row r="1929" spans="1:9" ht="13.5" x14ac:dyDescent="0.25">
      <c r="A1929" s="3">
        <v>44818</v>
      </c>
      <c r="B1929" s="2">
        <v>8.5422999999999991</v>
      </c>
      <c r="C1929" s="2">
        <f t="shared" si="270"/>
        <v>7.6299999999999812E-2</v>
      </c>
      <c r="D1929" s="2">
        <f t="shared" si="271"/>
        <v>7.6299999999999812E-2</v>
      </c>
      <c r="E1929" s="2">
        <f t="shared" si="272"/>
        <v>0</v>
      </c>
      <c r="F1929" s="2">
        <f t="shared" si="269"/>
        <v>5.3141055155147866E-2</v>
      </c>
      <c r="G1929" s="2">
        <f t="shared" si="269"/>
        <v>3.3548333097237017E-2</v>
      </c>
      <c r="H1929" s="2">
        <f t="shared" si="265"/>
        <v>1.5840147706034453</v>
      </c>
      <c r="I1929" s="2">
        <f t="shared" si="266"/>
        <v>61.300530810570024</v>
      </c>
    </row>
    <row r="1930" spans="1:9" ht="13.5" x14ac:dyDescent="0.25">
      <c r="A1930" s="3">
        <v>44819</v>
      </c>
      <c r="B1930" s="2">
        <v>8.5422999999999991</v>
      </c>
      <c r="C1930" s="2">
        <f t="shared" si="270"/>
        <v>0</v>
      </c>
      <c r="D1930" s="2">
        <f t="shared" si="271"/>
        <v>0</v>
      </c>
      <c r="E1930" s="2">
        <f t="shared" si="272"/>
        <v>0</v>
      </c>
      <c r="F1930" s="2">
        <f t="shared" si="269"/>
        <v>4.9345265501208734E-2</v>
      </c>
      <c r="G1930" s="2">
        <f t="shared" si="269"/>
        <v>3.1152023590291514E-2</v>
      </c>
      <c r="H1930" s="2">
        <f t="shared" si="265"/>
        <v>1.5840147706034453</v>
      </c>
      <c r="I1930" s="2">
        <f t="shared" si="266"/>
        <v>61.300530810570024</v>
      </c>
    </row>
    <row r="1931" spans="1:9" ht="13.5" x14ac:dyDescent="0.25">
      <c r="A1931" s="3">
        <v>44820</v>
      </c>
      <c r="B1931" s="2">
        <v>8.6186000000000007</v>
      </c>
      <c r="C1931" s="2">
        <f t="shared" si="270"/>
        <v>7.6300000000001589E-2</v>
      </c>
      <c r="D1931" s="2">
        <f t="shared" si="271"/>
        <v>7.6300000000001589E-2</v>
      </c>
      <c r="E1931" s="2">
        <f t="shared" si="272"/>
        <v>0</v>
      </c>
      <c r="F1931" s="2">
        <f t="shared" si="269"/>
        <v>5.1270603679693938E-2</v>
      </c>
      <c r="G1931" s="2">
        <f t="shared" si="269"/>
        <v>2.8926879048127834E-2</v>
      </c>
      <c r="H1931" s="2">
        <f t="shared" si="265"/>
        <v>1.7724208544721041</v>
      </c>
      <c r="I1931" s="2">
        <f t="shared" si="266"/>
        <v>63.930440128275194</v>
      </c>
    </row>
    <row r="1932" spans="1:9" ht="13.5" x14ac:dyDescent="0.25">
      <c r="A1932" s="3">
        <v>44823</v>
      </c>
      <c r="B1932" s="2">
        <v>8.6186000000000007</v>
      </c>
      <c r="C1932" s="2">
        <f t="shared" si="270"/>
        <v>0</v>
      </c>
      <c r="D1932" s="2">
        <f t="shared" si="271"/>
        <v>0</v>
      </c>
      <c r="E1932" s="2">
        <f t="shared" si="272"/>
        <v>0</v>
      </c>
      <c r="F1932" s="2">
        <f t="shared" si="269"/>
        <v>4.7608417702572944E-2</v>
      </c>
      <c r="G1932" s="2">
        <f t="shared" si="269"/>
        <v>2.6860673401832989E-2</v>
      </c>
      <c r="H1932" s="2">
        <f t="shared" si="265"/>
        <v>1.7724208544721041</v>
      </c>
      <c r="I1932" s="2">
        <f t="shared" si="266"/>
        <v>63.930440128275194</v>
      </c>
    </row>
    <row r="1933" spans="1:9" ht="13.5" x14ac:dyDescent="0.25">
      <c r="A1933" s="3">
        <v>44824</v>
      </c>
      <c r="B1933" s="2">
        <v>8.5803999999999991</v>
      </c>
      <c r="C1933" s="2">
        <f t="shared" si="270"/>
        <v>-3.8200000000001566E-2</v>
      </c>
      <c r="D1933" s="2">
        <f t="shared" si="271"/>
        <v>0</v>
      </c>
      <c r="E1933" s="2">
        <f t="shared" si="272"/>
        <v>3.8200000000001566E-2</v>
      </c>
      <c r="F1933" s="2">
        <f t="shared" ref="F1933:G1948" si="273">((F1932*13)+D1933)/14</f>
        <v>4.4207816438103446E-2</v>
      </c>
      <c r="G1933" s="2">
        <f t="shared" si="273"/>
        <v>2.7670625301702171E-2</v>
      </c>
      <c r="H1933" s="2">
        <f t="shared" si="265"/>
        <v>1.5976442872573604</v>
      </c>
      <c r="I1933" s="2">
        <f t="shared" si="266"/>
        <v>61.503582114554334</v>
      </c>
    </row>
    <row r="1934" spans="1:9" ht="13.5" x14ac:dyDescent="0.25">
      <c r="A1934" s="3">
        <v>44825</v>
      </c>
      <c r="B1934" s="2">
        <v>8.6186000000000007</v>
      </c>
      <c r="C1934" s="2">
        <f t="shared" si="270"/>
        <v>3.8200000000001566E-2</v>
      </c>
      <c r="D1934" s="2">
        <f t="shared" si="271"/>
        <v>3.8200000000001566E-2</v>
      </c>
      <c r="E1934" s="2">
        <f t="shared" si="272"/>
        <v>0</v>
      </c>
      <c r="F1934" s="2">
        <f t="shared" si="273"/>
        <v>4.3778686692524736E-2</v>
      </c>
      <c r="G1934" s="2">
        <f t="shared" si="273"/>
        <v>2.5694152065866303E-2</v>
      </c>
      <c r="H1934" s="2">
        <f t="shared" si="265"/>
        <v>1.703838545841061</v>
      </c>
      <c r="I1934" s="2">
        <f t="shared" si="266"/>
        <v>63.01554316036507</v>
      </c>
    </row>
    <row r="1935" spans="1:9" ht="13.5" x14ac:dyDescent="0.25">
      <c r="A1935" s="3">
        <v>44826</v>
      </c>
      <c r="B1935" s="2">
        <v>8.5422999999999991</v>
      </c>
      <c r="C1935" s="2">
        <f t="shared" si="270"/>
        <v>-7.6300000000001589E-2</v>
      </c>
      <c r="D1935" s="2">
        <f t="shared" si="271"/>
        <v>0</v>
      </c>
      <c r="E1935" s="2">
        <f t="shared" si="272"/>
        <v>7.6300000000001589E-2</v>
      </c>
      <c r="F1935" s="2">
        <f t="shared" si="273"/>
        <v>4.065163764305868E-2</v>
      </c>
      <c r="G1935" s="2">
        <f t="shared" si="273"/>
        <v>2.930885548973311E-2</v>
      </c>
      <c r="H1935" s="2">
        <f t="shared" si="265"/>
        <v>1.3870087031306613</v>
      </c>
      <c r="I1935" s="2">
        <f t="shared" si="266"/>
        <v>58.106562465044284</v>
      </c>
    </row>
    <row r="1936" spans="1:9" ht="13.5" x14ac:dyDescent="0.25">
      <c r="A1936" s="3">
        <v>44827</v>
      </c>
      <c r="B1936" s="2">
        <v>8.5422999999999991</v>
      </c>
      <c r="C1936" s="2">
        <f t="shared" si="270"/>
        <v>0</v>
      </c>
      <c r="D1936" s="2">
        <f t="shared" si="271"/>
        <v>0</v>
      </c>
      <c r="E1936" s="2">
        <f t="shared" si="272"/>
        <v>0</v>
      </c>
      <c r="F1936" s="2">
        <f t="shared" si="273"/>
        <v>3.7747949239983057E-2</v>
      </c>
      <c r="G1936" s="2">
        <f t="shared" si="273"/>
        <v>2.7215365811895032E-2</v>
      </c>
      <c r="H1936" s="2">
        <f t="shared" si="265"/>
        <v>1.387008703130661</v>
      </c>
      <c r="I1936" s="2">
        <f t="shared" si="266"/>
        <v>58.106562465044284</v>
      </c>
    </row>
    <row r="1937" spans="1:9" ht="13.5" x14ac:dyDescent="0.25">
      <c r="A1937" s="3">
        <v>44830</v>
      </c>
      <c r="B1937" s="2">
        <v>8.5803999999999991</v>
      </c>
      <c r="C1937" s="2">
        <f t="shared" si="270"/>
        <v>3.8100000000000023E-2</v>
      </c>
      <c r="D1937" s="2">
        <f t="shared" si="271"/>
        <v>3.8100000000000023E-2</v>
      </c>
      <c r="E1937" s="2">
        <f t="shared" si="272"/>
        <v>0</v>
      </c>
      <c r="F1937" s="2">
        <f t="shared" si="273"/>
        <v>3.7773095722841411E-2</v>
      </c>
      <c r="G1937" s="2">
        <f t="shared" si="273"/>
        <v>2.5271411111045389E-2</v>
      </c>
      <c r="H1937" s="2">
        <f t="shared" ref="H1937:H2000" si="274">F1937/G1937</f>
        <v>1.4946967368328674</v>
      </c>
      <c r="I1937" s="2">
        <f t="shared" ref="I1937:I2000" si="275">IF(G1937=0,100,100-(100/(1+H1937)))</f>
        <v>59.914967409243253</v>
      </c>
    </row>
    <row r="1938" spans="1:9" ht="13.5" x14ac:dyDescent="0.25">
      <c r="A1938" s="3">
        <v>44831</v>
      </c>
      <c r="B1938" s="2">
        <v>8.5042000000000009</v>
      </c>
      <c r="C1938" s="2">
        <f t="shared" si="270"/>
        <v>-7.6199999999998269E-2</v>
      </c>
      <c r="D1938" s="2">
        <f t="shared" si="271"/>
        <v>0</v>
      </c>
      <c r="E1938" s="2">
        <f t="shared" si="272"/>
        <v>7.6199999999998269E-2</v>
      </c>
      <c r="F1938" s="2">
        <f t="shared" si="273"/>
        <v>3.5075017456924165E-2</v>
      </c>
      <c r="G1938" s="2">
        <f t="shared" si="273"/>
        <v>2.8909167460256308E-2</v>
      </c>
      <c r="H1938" s="2">
        <f t="shared" si="274"/>
        <v>1.2132835546075318</v>
      </c>
      <c r="I1938" s="2">
        <f t="shared" si="275"/>
        <v>54.818260953584691</v>
      </c>
    </row>
    <row r="1939" spans="1:9" ht="13.5" x14ac:dyDescent="0.25">
      <c r="A1939" s="3">
        <v>44832</v>
      </c>
      <c r="B1939" s="2">
        <v>8.5042000000000009</v>
      </c>
      <c r="C1939" s="2">
        <f t="shared" si="270"/>
        <v>0</v>
      </c>
      <c r="D1939" s="2">
        <f t="shared" si="271"/>
        <v>0</v>
      </c>
      <c r="E1939" s="2">
        <f t="shared" si="272"/>
        <v>0</v>
      </c>
      <c r="F1939" s="2">
        <f t="shared" si="273"/>
        <v>3.2569659067143868E-2</v>
      </c>
      <c r="G1939" s="2">
        <f t="shared" si="273"/>
        <v>2.6844226927380858E-2</v>
      </c>
      <c r="H1939" s="2">
        <f t="shared" si="274"/>
        <v>1.2132835546075318</v>
      </c>
      <c r="I1939" s="2">
        <f t="shared" si="275"/>
        <v>54.818260953584691</v>
      </c>
    </row>
    <row r="1940" spans="1:9" ht="13.5" x14ac:dyDescent="0.25">
      <c r="A1940" s="3">
        <v>44833</v>
      </c>
      <c r="B1940" s="2">
        <v>8.5347000000000008</v>
      </c>
      <c r="C1940" s="2">
        <f t="shared" si="270"/>
        <v>3.0499999999999972E-2</v>
      </c>
      <c r="D1940" s="2">
        <f t="shared" si="271"/>
        <v>3.0499999999999972E-2</v>
      </c>
      <c r="E1940" s="2">
        <f t="shared" si="272"/>
        <v>0</v>
      </c>
      <c r="F1940" s="2">
        <f t="shared" si="273"/>
        <v>3.2421826276633585E-2</v>
      </c>
      <c r="G1940" s="2">
        <f t="shared" si="273"/>
        <v>2.4926782146853652E-2</v>
      </c>
      <c r="H1940" s="2">
        <f t="shared" si="274"/>
        <v>1.3006823779188035</v>
      </c>
      <c r="I1940" s="2">
        <f t="shared" si="275"/>
        <v>56.534634698049906</v>
      </c>
    </row>
    <row r="1941" spans="1:9" ht="13.5" x14ac:dyDescent="0.25">
      <c r="A1941" s="3">
        <v>44834</v>
      </c>
      <c r="B1941" s="2">
        <v>8.5422999999999991</v>
      </c>
      <c r="C1941" s="2">
        <f t="shared" si="270"/>
        <v>7.5999999999982748E-3</v>
      </c>
      <c r="D1941" s="2">
        <f t="shared" si="271"/>
        <v>7.5999999999982748E-3</v>
      </c>
      <c r="E1941" s="2">
        <f t="shared" si="272"/>
        <v>0</v>
      </c>
      <c r="F1941" s="2">
        <f t="shared" si="273"/>
        <v>3.0648838685445347E-2</v>
      </c>
      <c r="G1941" s="2">
        <f t="shared" si="273"/>
        <v>2.3146297707792675E-2</v>
      </c>
      <c r="H1941" s="2">
        <f t="shared" si="274"/>
        <v>1.3241356813243954</v>
      </c>
      <c r="I1941" s="2">
        <f t="shared" si="275"/>
        <v>56.973252119680218</v>
      </c>
    </row>
    <row r="1942" spans="1:9" ht="13.5" x14ac:dyDescent="0.25">
      <c r="A1942" s="3">
        <v>44837</v>
      </c>
      <c r="B1942" s="2">
        <v>8.5422999999999991</v>
      </c>
      <c r="C1942" s="2">
        <f t="shared" si="270"/>
        <v>0</v>
      </c>
      <c r="D1942" s="2">
        <f t="shared" si="271"/>
        <v>0</v>
      </c>
      <c r="E1942" s="2">
        <f t="shared" si="272"/>
        <v>0</v>
      </c>
      <c r="F1942" s="2">
        <f t="shared" si="273"/>
        <v>2.8459635922199251E-2</v>
      </c>
      <c r="G1942" s="2">
        <f t="shared" si="273"/>
        <v>2.1492990728664625E-2</v>
      </c>
      <c r="H1942" s="2">
        <f t="shared" si="274"/>
        <v>1.3241356813243956</v>
      </c>
      <c r="I1942" s="2">
        <f t="shared" si="275"/>
        <v>56.973252119680225</v>
      </c>
    </row>
    <row r="1943" spans="1:9" ht="13.5" x14ac:dyDescent="0.25">
      <c r="A1943" s="3">
        <v>44838</v>
      </c>
      <c r="B1943" s="2">
        <v>8.5803999999999991</v>
      </c>
      <c r="C1943" s="2">
        <f t="shared" si="270"/>
        <v>3.8100000000000023E-2</v>
      </c>
      <c r="D1943" s="2">
        <f t="shared" si="271"/>
        <v>3.8100000000000023E-2</v>
      </c>
      <c r="E1943" s="2">
        <f t="shared" si="272"/>
        <v>0</v>
      </c>
      <c r="F1943" s="2">
        <f t="shared" si="273"/>
        <v>2.9148233356327879E-2</v>
      </c>
      <c r="G1943" s="2">
        <f t="shared" si="273"/>
        <v>1.9957777105188583E-2</v>
      </c>
      <c r="H1943" s="2">
        <f t="shared" si="274"/>
        <v>1.4604949841207506</v>
      </c>
      <c r="I1943" s="2">
        <f t="shared" si="275"/>
        <v>59.357771243035209</v>
      </c>
    </row>
    <row r="1944" spans="1:9" ht="13.5" x14ac:dyDescent="0.25">
      <c r="A1944" s="3">
        <v>44839</v>
      </c>
      <c r="B1944" s="2">
        <v>8.5422999999999991</v>
      </c>
      <c r="C1944" s="2">
        <f t="shared" si="270"/>
        <v>-3.8100000000000023E-2</v>
      </c>
      <c r="D1944" s="2">
        <f t="shared" si="271"/>
        <v>0</v>
      </c>
      <c r="E1944" s="2">
        <f t="shared" si="272"/>
        <v>3.8100000000000023E-2</v>
      </c>
      <c r="F1944" s="2">
        <f t="shared" si="273"/>
        <v>2.7066216688018747E-2</v>
      </c>
      <c r="G1944" s="2">
        <f t="shared" si="273"/>
        <v>2.1253650169103685E-2</v>
      </c>
      <c r="H1944" s="2">
        <f t="shared" si="274"/>
        <v>1.2734855647226544</v>
      </c>
      <c r="I1944" s="2">
        <f t="shared" si="275"/>
        <v>56.014675636526796</v>
      </c>
    </row>
    <row r="1945" spans="1:9" ht="13.5" x14ac:dyDescent="0.25">
      <c r="A1945" s="3">
        <v>44840</v>
      </c>
      <c r="B1945" s="2">
        <v>8.6948000000000008</v>
      </c>
      <c r="C1945" s="2">
        <f t="shared" si="270"/>
        <v>0.15250000000000163</v>
      </c>
      <c r="D1945" s="2">
        <f t="shared" si="271"/>
        <v>0.15250000000000163</v>
      </c>
      <c r="E1945" s="2">
        <f t="shared" si="272"/>
        <v>0</v>
      </c>
      <c r="F1945" s="2">
        <f t="shared" si="273"/>
        <v>3.6025772638874666E-2</v>
      </c>
      <c r="G1945" s="2">
        <f t="shared" si="273"/>
        <v>1.9735532299881991E-2</v>
      </c>
      <c r="H1945" s="2">
        <f t="shared" si="274"/>
        <v>1.825426955374803</v>
      </c>
      <c r="I1945" s="2">
        <f t="shared" si="275"/>
        <v>64.607119002043135</v>
      </c>
    </row>
    <row r="1946" spans="1:9" ht="13.5" x14ac:dyDescent="0.25">
      <c r="A1946" s="3">
        <v>44841</v>
      </c>
      <c r="B1946" s="2">
        <v>8.7711000000000006</v>
      </c>
      <c r="C1946" s="2">
        <f t="shared" si="270"/>
        <v>7.6299999999999812E-2</v>
      </c>
      <c r="D1946" s="2">
        <f t="shared" si="271"/>
        <v>7.6299999999999812E-2</v>
      </c>
      <c r="E1946" s="2">
        <f t="shared" si="272"/>
        <v>0</v>
      </c>
      <c r="F1946" s="2">
        <f t="shared" si="273"/>
        <v>3.8902503164669318E-2</v>
      </c>
      <c r="G1946" s="2">
        <f t="shared" si="273"/>
        <v>1.8325851421318991E-2</v>
      </c>
      <c r="H1946" s="2">
        <f t="shared" si="274"/>
        <v>2.1228210504540552</v>
      </c>
      <c r="I1946" s="2">
        <f t="shared" si="275"/>
        <v>67.977671988133906</v>
      </c>
    </row>
    <row r="1947" spans="1:9" ht="13.5" x14ac:dyDescent="0.25">
      <c r="A1947" s="3">
        <v>44844</v>
      </c>
      <c r="B1947" s="2">
        <v>8.7711000000000006</v>
      </c>
      <c r="C1947" s="2">
        <f t="shared" si="270"/>
        <v>0</v>
      </c>
      <c r="D1947" s="2">
        <f t="shared" si="271"/>
        <v>0</v>
      </c>
      <c r="E1947" s="2">
        <f t="shared" si="272"/>
        <v>0</v>
      </c>
      <c r="F1947" s="2">
        <f t="shared" si="273"/>
        <v>3.6123752938621509E-2</v>
      </c>
      <c r="G1947" s="2">
        <f t="shared" si="273"/>
        <v>1.7016862034081918E-2</v>
      </c>
      <c r="H1947" s="2">
        <f t="shared" si="274"/>
        <v>2.1228210504540552</v>
      </c>
      <c r="I1947" s="2">
        <f t="shared" si="275"/>
        <v>67.977671988133906</v>
      </c>
    </row>
    <row r="1948" spans="1:9" ht="13.5" x14ac:dyDescent="0.25">
      <c r="A1948" s="3">
        <v>44845</v>
      </c>
      <c r="B1948" s="2">
        <v>8.7330000000000005</v>
      </c>
      <c r="C1948" s="2">
        <f t="shared" si="270"/>
        <v>-3.8100000000000023E-2</v>
      </c>
      <c r="D1948" s="2">
        <f t="shared" si="271"/>
        <v>0</v>
      </c>
      <c r="E1948" s="2">
        <f t="shared" si="272"/>
        <v>3.8100000000000023E-2</v>
      </c>
      <c r="F1948" s="2">
        <f t="shared" si="273"/>
        <v>3.3543484871577114E-2</v>
      </c>
      <c r="G1948" s="2">
        <f t="shared" si="273"/>
        <v>1.8522800460218924E-2</v>
      </c>
      <c r="H1948" s="2">
        <f t="shared" si="274"/>
        <v>1.8109294511711571</v>
      </c>
      <c r="I1948" s="2">
        <f t="shared" si="275"/>
        <v>64.424578511447308</v>
      </c>
    </row>
    <row r="1949" spans="1:9" ht="13.5" x14ac:dyDescent="0.25">
      <c r="A1949" s="3">
        <v>44846</v>
      </c>
      <c r="B1949" s="2">
        <v>8.7711000000000006</v>
      </c>
      <c r="C1949" s="2">
        <f t="shared" si="270"/>
        <v>3.8100000000000023E-2</v>
      </c>
      <c r="D1949" s="2">
        <f t="shared" si="271"/>
        <v>3.8100000000000023E-2</v>
      </c>
      <c r="E1949" s="2">
        <f t="shared" si="272"/>
        <v>0</v>
      </c>
      <c r="F1949" s="2">
        <f t="shared" ref="F1949:G1964" si="276">((F1948*13)+D1949)/14</f>
        <v>3.3868950237893033E-2</v>
      </c>
      <c r="G1949" s="2">
        <f t="shared" si="276"/>
        <v>1.7199743284489002E-2</v>
      </c>
      <c r="H1949" s="2">
        <f t="shared" si="274"/>
        <v>1.969154404091402</v>
      </c>
      <c r="I1949" s="2">
        <f t="shared" si="275"/>
        <v>66.320377322848842</v>
      </c>
    </row>
    <row r="1950" spans="1:9" ht="13.5" x14ac:dyDescent="0.25">
      <c r="A1950" s="3">
        <v>44847</v>
      </c>
      <c r="B1950" s="2">
        <v>8.6948000000000008</v>
      </c>
      <c r="C1950" s="2">
        <f t="shared" si="270"/>
        <v>-7.6299999999999812E-2</v>
      </c>
      <c r="D1950" s="2">
        <f t="shared" si="271"/>
        <v>0</v>
      </c>
      <c r="E1950" s="2">
        <f t="shared" si="272"/>
        <v>7.6299999999999812E-2</v>
      </c>
      <c r="F1950" s="2">
        <f t="shared" si="276"/>
        <v>3.1449739506614963E-2</v>
      </c>
      <c r="G1950" s="2">
        <f t="shared" si="276"/>
        <v>2.1421190192739772E-2</v>
      </c>
      <c r="H1950" s="2">
        <f t="shared" si="274"/>
        <v>1.4681602293636393</v>
      </c>
      <c r="I1950" s="2">
        <f t="shared" si="275"/>
        <v>59.48399183719819</v>
      </c>
    </row>
    <row r="1951" spans="1:9" ht="13.5" x14ac:dyDescent="0.25">
      <c r="A1951" s="3">
        <v>44848</v>
      </c>
      <c r="B1951" s="2">
        <v>8.6948000000000008</v>
      </c>
      <c r="C1951" s="2">
        <f t="shared" si="270"/>
        <v>0</v>
      </c>
      <c r="D1951" s="2">
        <f t="shared" si="271"/>
        <v>0</v>
      </c>
      <c r="E1951" s="2">
        <f t="shared" si="272"/>
        <v>0</v>
      </c>
      <c r="F1951" s="2">
        <f t="shared" si="276"/>
        <v>2.9203329541856751E-2</v>
      </c>
      <c r="G1951" s="2">
        <f t="shared" si="276"/>
        <v>1.9891105178972645E-2</v>
      </c>
      <c r="H1951" s="2">
        <f t="shared" si="274"/>
        <v>1.4681602293636393</v>
      </c>
      <c r="I1951" s="2">
        <f t="shared" si="275"/>
        <v>59.48399183719819</v>
      </c>
    </row>
    <row r="1952" spans="1:9" ht="13.5" x14ac:dyDescent="0.25">
      <c r="A1952" s="3">
        <v>44851</v>
      </c>
      <c r="B1952" s="2">
        <v>8.6948000000000008</v>
      </c>
      <c r="C1952" s="2">
        <f t="shared" si="270"/>
        <v>0</v>
      </c>
      <c r="D1952" s="2">
        <f t="shared" si="271"/>
        <v>0</v>
      </c>
      <c r="E1952" s="2">
        <f t="shared" si="272"/>
        <v>0</v>
      </c>
      <c r="F1952" s="2">
        <f t="shared" si="276"/>
        <v>2.7117377431724127E-2</v>
      </c>
      <c r="G1952" s="2">
        <f t="shared" si="276"/>
        <v>1.8470311951903167E-2</v>
      </c>
      <c r="H1952" s="2">
        <f t="shared" si="274"/>
        <v>1.4681602293636395</v>
      </c>
      <c r="I1952" s="2">
        <f t="shared" si="275"/>
        <v>59.48399183719819</v>
      </c>
    </row>
    <row r="1953" spans="1:9" ht="13.5" x14ac:dyDescent="0.25">
      <c r="A1953" s="3">
        <v>44852</v>
      </c>
      <c r="B1953" s="2">
        <v>8.5803999999999991</v>
      </c>
      <c r="C1953" s="2">
        <f t="shared" si="270"/>
        <v>-0.11440000000000161</v>
      </c>
      <c r="D1953" s="2">
        <f t="shared" si="271"/>
        <v>0</v>
      </c>
      <c r="E1953" s="2">
        <f t="shared" si="272"/>
        <v>0.11440000000000161</v>
      </c>
      <c r="F1953" s="2">
        <f t="shared" si="276"/>
        <v>2.518042190088669E-2</v>
      </c>
      <c r="G1953" s="2">
        <f t="shared" si="276"/>
        <v>2.532243252676734E-2</v>
      </c>
      <c r="H1953" s="2">
        <f t="shared" si="274"/>
        <v>0.99439190426391555</v>
      </c>
      <c r="I1953" s="2">
        <f t="shared" si="275"/>
        <v>49.859403366908616</v>
      </c>
    </row>
    <row r="1954" spans="1:9" ht="13.5" x14ac:dyDescent="0.25">
      <c r="A1954" s="3">
        <v>44853</v>
      </c>
      <c r="B1954" s="2">
        <v>8.6491000000000007</v>
      </c>
      <c r="C1954" s="2">
        <f t="shared" si="270"/>
        <v>6.8700000000001538E-2</v>
      </c>
      <c r="D1954" s="2">
        <f t="shared" si="271"/>
        <v>6.8700000000001538E-2</v>
      </c>
      <c r="E1954" s="2">
        <f t="shared" si="272"/>
        <v>0</v>
      </c>
      <c r="F1954" s="2">
        <f t="shared" si="276"/>
        <v>2.8288963193680607E-2</v>
      </c>
      <c r="G1954" s="2">
        <f t="shared" si="276"/>
        <v>2.3513687346283958E-2</v>
      </c>
      <c r="H1954" s="2">
        <f t="shared" si="274"/>
        <v>1.2030849427004617</v>
      </c>
      <c r="I1954" s="2">
        <f t="shared" si="275"/>
        <v>54.609103779074616</v>
      </c>
    </row>
    <row r="1955" spans="1:9" ht="13.5" x14ac:dyDescent="0.25">
      <c r="A1955" s="3">
        <v>44854</v>
      </c>
      <c r="B1955" s="2">
        <v>8.6186000000000007</v>
      </c>
      <c r="C1955" s="2">
        <f t="shared" si="270"/>
        <v>-3.0499999999999972E-2</v>
      </c>
      <c r="D1955" s="2">
        <f t="shared" si="271"/>
        <v>0</v>
      </c>
      <c r="E1955" s="2">
        <f t="shared" si="272"/>
        <v>3.0499999999999972E-2</v>
      </c>
      <c r="F1955" s="2">
        <f t="shared" si="276"/>
        <v>2.6268322965560562E-2</v>
      </c>
      <c r="G1955" s="2">
        <f t="shared" si="276"/>
        <v>2.4012709678692245E-2</v>
      </c>
      <c r="H1955" s="2">
        <f t="shared" si="274"/>
        <v>1.0939341422542515</v>
      </c>
      <c r="I1955" s="2">
        <f t="shared" si="275"/>
        <v>52.243006128003756</v>
      </c>
    </row>
    <row r="1956" spans="1:9" ht="13.5" x14ac:dyDescent="0.25">
      <c r="A1956" s="3">
        <v>44855</v>
      </c>
      <c r="B1956" s="2">
        <v>8.6186000000000007</v>
      </c>
      <c r="C1956" s="2">
        <f t="shared" si="270"/>
        <v>0</v>
      </c>
      <c r="D1956" s="2">
        <f t="shared" si="271"/>
        <v>0</v>
      </c>
      <c r="E1956" s="2">
        <f t="shared" si="272"/>
        <v>0</v>
      </c>
      <c r="F1956" s="2">
        <f t="shared" si="276"/>
        <v>2.4392014182306236E-2</v>
      </c>
      <c r="G1956" s="2">
        <f t="shared" si="276"/>
        <v>2.2297516130214225E-2</v>
      </c>
      <c r="H1956" s="2">
        <f t="shared" si="274"/>
        <v>1.0939341422542515</v>
      </c>
      <c r="I1956" s="2">
        <f t="shared" si="275"/>
        <v>52.243006128003756</v>
      </c>
    </row>
    <row r="1957" spans="1:9" ht="13.5" x14ac:dyDescent="0.25">
      <c r="A1957" s="3">
        <v>44858</v>
      </c>
      <c r="B1957" s="2">
        <v>8.6186000000000007</v>
      </c>
      <c r="C1957" s="2">
        <f t="shared" si="270"/>
        <v>0</v>
      </c>
      <c r="D1957" s="2">
        <f t="shared" si="271"/>
        <v>0</v>
      </c>
      <c r="E1957" s="2">
        <f t="shared" si="272"/>
        <v>0</v>
      </c>
      <c r="F1957" s="2">
        <f t="shared" si="276"/>
        <v>2.2649727454998648E-2</v>
      </c>
      <c r="G1957" s="2">
        <f t="shared" si="276"/>
        <v>2.0704836406627493E-2</v>
      </c>
      <c r="H1957" s="2">
        <f t="shared" si="274"/>
        <v>1.0939341422542517</v>
      </c>
      <c r="I1957" s="2">
        <f t="shared" si="275"/>
        <v>52.243006128003763</v>
      </c>
    </row>
    <row r="1958" spans="1:9" ht="13.5" x14ac:dyDescent="0.25">
      <c r="A1958" s="3">
        <v>44859</v>
      </c>
      <c r="B1958" s="2">
        <v>8.6186000000000007</v>
      </c>
      <c r="C1958" s="2">
        <f t="shared" si="270"/>
        <v>0</v>
      </c>
      <c r="D1958" s="2">
        <f t="shared" si="271"/>
        <v>0</v>
      </c>
      <c r="E1958" s="2">
        <f t="shared" si="272"/>
        <v>0</v>
      </c>
      <c r="F1958" s="2">
        <f t="shared" si="276"/>
        <v>2.1031889779641603E-2</v>
      </c>
      <c r="G1958" s="2">
        <f t="shared" si="276"/>
        <v>1.9225919520439814E-2</v>
      </c>
      <c r="H1958" s="2">
        <f t="shared" si="274"/>
        <v>1.0939341422542517</v>
      </c>
      <c r="I1958" s="2">
        <f t="shared" si="275"/>
        <v>52.243006128003763</v>
      </c>
    </row>
    <row r="1959" spans="1:9" ht="13.5" x14ac:dyDescent="0.25">
      <c r="A1959" s="3">
        <v>44860</v>
      </c>
      <c r="B1959" s="2">
        <v>8.6109000000000009</v>
      </c>
      <c r="C1959" s="2">
        <f t="shared" si="270"/>
        <v>-7.6999999999998181E-3</v>
      </c>
      <c r="D1959" s="2">
        <f t="shared" si="271"/>
        <v>0</v>
      </c>
      <c r="E1959" s="2">
        <f t="shared" si="272"/>
        <v>7.6999999999998181E-3</v>
      </c>
      <c r="F1959" s="2">
        <f t="shared" si="276"/>
        <v>1.9529611938238631E-2</v>
      </c>
      <c r="G1959" s="2">
        <f t="shared" si="276"/>
        <v>1.8402639554694098E-2</v>
      </c>
      <c r="H1959" s="2">
        <f t="shared" si="274"/>
        <v>1.0612397140201046</v>
      </c>
      <c r="I1959" s="2">
        <f t="shared" si="275"/>
        <v>51.485506843371141</v>
      </c>
    </row>
    <row r="1960" spans="1:9" ht="13.5" x14ac:dyDescent="0.25">
      <c r="A1960" s="3">
        <v>44861</v>
      </c>
      <c r="B1960" s="2">
        <v>8.5422999999999991</v>
      </c>
      <c r="C1960" s="2">
        <f t="shared" si="270"/>
        <v>-6.8600000000001771E-2</v>
      </c>
      <c r="D1960" s="2">
        <f t="shared" si="271"/>
        <v>0</v>
      </c>
      <c r="E1960" s="2">
        <f t="shared" si="272"/>
        <v>6.8600000000001771E-2</v>
      </c>
      <c r="F1960" s="2">
        <f t="shared" si="276"/>
        <v>1.8134639656935871E-2</v>
      </c>
      <c r="G1960" s="2">
        <f t="shared" si="276"/>
        <v>2.1988165300787503E-2</v>
      </c>
      <c r="H1960" s="2">
        <f t="shared" si="274"/>
        <v>0.82474546688469641</v>
      </c>
      <c r="I1960" s="2">
        <f t="shared" si="275"/>
        <v>45.197836183297724</v>
      </c>
    </row>
    <row r="1961" spans="1:9" ht="13.5" x14ac:dyDescent="0.25">
      <c r="A1961" s="3">
        <v>44862</v>
      </c>
      <c r="B1961" s="2">
        <v>8.5422999999999991</v>
      </c>
      <c r="C1961" s="2">
        <f t="shared" si="270"/>
        <v>0</v>
      </c>
      <c r="D1961" s="2">
        <f t="shared" si="271"/>
        <v>0</v>
      </c>
      <c r="E1961" s="2">
        <f t="shared" si="272"/>
        <v>0</v>
      </c>
      <c r="F1961" s="2">
        <f t="shared" si="276"/>
        <v>1.6839308252869022E-2</v>
      </c>
      <c r="G1961" s="2">
        <f t="shared" si="276"/>
        <v>2.0417582065016964E-2</v>
      </c>
      <c r="H1961" s="2">
        <f t="shared" si="274"/>
        <v>0.82474546688469652</v>
      </c>
      <c r="I1961" s="2">
        <f t="shared" si="275"/>
        <v>45.197836183297731</v>
      </c>
    </row>
    <row r="1962" spans="1:9" ht="13.5" x14ac:dyDescent="0.25">
      <c r="A1962" s="3">
        <v>44865</v>
      </c>
      <c r="B1962" s="2">
        <v>8.5498999999999992</v>
      </c>
      <c r="C1962" s="2">
        <f t="shared" si="270"/>
        <v>7.6000000000000512E-3</v>
      </c>
      <c r="D1962" s="2">
        <f t="shared" si="271"/>
        <v>7.6000000000000512E-3</v>
      </c>
      <c r="E1962" s="2">
        <f t="shared" si="272"/>
        <v>0</v>
      </c>
      <c r="F1962" s="2">
        <f t="shared" si="276"/>
        <v>1.6179357663378382E-2</v>
      </c>
      <c r="G1962" s="2">
        <f t="shared" si="276"/>
        <v>1.8959183346087181E-2</v>
      </c>
      <c r="H1962" s="2">
        <f t="shared" si="274"/>
        <v>0.85337840602282578</v>
      </c>
      <c r="I1962" s="2">
        <f t="shared" si="275"/>
        <v>46.044477654948771</v>
      </c>
    </row>
    <row r="1963" spans="1:9" ht="13.5" x14ac:dyDescent="0.25">
      <c r="A1963" s="3">
        <v>44866</v>
      </c>
      <c r="B1963" s="2">
        <v>8.5498999999999992</v>
      </c>
      <c r="C1963" s="2">
        <f t="shared" si="270"/>
        <v>0</v>
      </c>
      <c r="D1963" s="2">
        <f t="shared" si="271"/>
        <v>0</v>
      </c>
      <c r="E1963" s="2">
        <f t="shared" si="272"/>
        <v>0</v>
      </c>
      <c r="F1963" s="2">
        <f t="shared" si="276"/>
        <v>1.5023689258851353E-2</v>
      </c>
      <c r="G1963" s="2">
        <f t="shared" si="276"/>
        <v>1.760495596422381E-2</v>
      </c>
      <c r="H1963" s="2">
        <f t="shared" si="274"/>
        <v>0.85337840602282566</v>
      </c>
      <c r="I1963" s="2">
        <f t="shared" si="275"/>
        <v>46.044477654948771</v>
      </c>
    </row>
    <row r="1964" spans="1:9" ht="13.5" x14ac:dyDescent="0.25">
      <c r="A1964" s="3">
        <v>44867</v>
      </c>
      <c r="B1964" s="2">
        <v>8.5422999999999991</v>
      </c>
      <c r="C1964" s="2">
        <f t="shared" si="270"/>
        <v>-7.6000000000000512E-3</v>
      </c>
      <c r="D1964" s="2">
        <f t="shared" si="271"/>
        <v>0</v>
      </c>
      <c r="E1964" s="2">
        <f t="shared" si="272"/>
        <v>7.6000000000000512E-3</v>
      </c>
      <c r="F1964" s="2">
        <f t="shared" si="276"/>
        <v>1.3950568597504829E-2</v>
      </c>
      <c r="G1964" s="2">
        <f t="shared" si="276"/>
        <v>1.6890316252493542E-2</v>
      </c>
      <c r="H1964" s="2">
        <f t="shared" si="274"/>
        <v>0.82595070388011738</v>
      </c>
      <c r="I1964" s="2">
        <f t="shared" si="275"/>
        <v>45.234008898760784</v>
      </c>
    </row>
    <row r="1965" spans="1:9" ht="13.5" x14ac:dyDescent="0.25">
      <c r="A1965" s="3">
        <v>44868</v>
      </c>
      <c r="B1965" s="2">
        <v>8.4583999999999993</v>
      </c>
      <c r="C1965" s="2">
        <f t="shared" si="270"/>
        <v>-8.3899999999999864E-2</v>
      </c>
      <c r="D1965" s="2">
        <f t="shared" si="271"/>
        <v>0</v>
      </c>
      <c r="E1965" s="2">
        <f t="shared" si="272"/>
        <v>8.3899999999999864E-2</v>
      </c>
      <c r="F1965" s="2">
        <f t="shared" ref="F1965:G1980" si="277">((F1964*13)+D1965)/14</f>
        <v>1.295409941196877E-2</v>
      </c>
      <c r="G1965" s="2">
        <f t="shared" si="277"/>
        <v>2.1676722234458278E-2</v>
      </c>
      <c r="H1965" s="2">
        <f t="shared" si="274"/>
        <v>0.59760416136053818</v>
      </c>
      <c r="I1965" s="2">
        <f t="shared" si="275"/>
        <v>37.406272205225832</v>
      </c>
    </row>
    <row r="1966" spans="1:9" ht="13.5" x14ac:dyDescent="0.25">
      <c r="A1966" s="3">
        <v>44869</v>
      </c>
      <c r="B1966" s="2">
        <v>8.4583999999999993</v>
      </c>
      <c r="C1966" s="2">
        <f t="shared" si="270"/>
        <v>0</v>
      </c>
      <c r="D1966" s="2">
        <f t="shared" si="271"/>
        <v>0</v>
      </c>
      <c r="E1966" s="2">
        <f t="shared" si="272"/>
        <v>0</v>
      </c>
      <c r="F1966" s="2">
        <f t="shared" si="277"/>
        <v>1.2028806596828144E-2</v>
      </c>
      <c r="G1966" s="2">
        <f t="shared" si="277"/>
        <v>2.0128384931996972E-2</v>
      </c>
      <c r="H1966" s="2">
        <f t="shared" si="274"/>
        <v>0.59760416136053818</v>
      </c>
      <c r="I1966" s="2">
        <f t="shared" si="275"/>
        <v>37.406272205225832</v>
      </c>
    </row>
    <row r="1967" spans="1:9" ht="13.5" x14ac:dyDescent="0.25">
      <c r="A1967" s="3">
        <v>44872</v>
      </c>
      <c r="B1967" s="2">
        <v>8.4583999999999993</v>
      </c>
      <c r="C1967" s="2">
        <f t="shared" si="270"/>
        <v>0</v>
      </c>
      <c r="D1967" s="2">
        <f t="shared" si="271"/>
        <v>0</v>
      </c>
      <c r="E1967" s="2">
        <f t="shared" si="272"/>
        <v>0</v>
      </c>
      <c r="F1967" s="2">
        <f t="shared" si="277"/>
        <v>1.1169606125626133E-2</v>
      </c>
      <c r="G1967" s="2">
        <f t="shared" si="277"/>
        <v>1.8690643151140045E-2</v>
      </c>
      <c r="H1967" s="2">
        <f t="shared" si="274"/>
        <v>0.59760416136053818</v>
      </c>
      <c r="I1967" s="2">
        <f t="shared" si="275"/>
        <v>37.406272205225832</v>
      </c>
    </row>
    <row r="1968" spans="1:9" ht="13.5" x14ac:dyDescent="0.25">
      <c r="A1968" s="3">
        <v>44873</v>
      </c>
      <c r="B1968" s="2">
        <v>8.3897999999999993</v>
      </c>
      <c r="C1968" s="2">
        <f t="shared" si="270"/>
        <v>-6.8599999999999994E-2</v>
      </c>
      <c r="D1968" s="2">
        <f t="shared" si="271"/>
        <v>0</v>
      </c>
      <c r="E1968" s="2">
        <f t="shared" si="272"/>
        <v>6.8599999999999994E-2</v>
      </c>
      <c r="F1968" s="2">
        <f t="shared" si="277"/>
        <v>1.0371777116652837E-2</v>
      </c>
      <c r="G1968" s="2">
        <f t="shared" si="277"/>
        <v>2.22555972117729E-2</v>
      </c>
      <c r="H1968" s="2">
        <f t="shared" si="274"/>
        <v>0.46603005158479016</v>
      </c>
      <c r="I1968" s="2">
        <f t="shared" si="275"/>
        <v>31.788574257465456</v>
      </c>
    </row>
    <row r="1969" spans="1:9" ht="13.5" x14ac:dyDescent="0.25">
      <c r="A1969" s="3">
        <v>44874</v>
      </c>
      <c r="B1969" s="2">
        <v>8.3897999999999993</v>
      </c>
      <c r="C1969" s="2">
        <f t="shared" si="270"/>
        <v>0</v>
      </c>
      <c r="D1969" s="2">
        <f t="shared" si="271"/>
        <v>0</v>
      </c>
      <c r="E1969" s="2">
        <f t="shared" si="272"/>
        <v>0</v>
      </c>
      <c r="F1969" s="2">
        <f t="shared" si="277"/>
        <v>9.6309358940347787E-3</v>
      </c>
      <c r="G1969" s="2">
        <f t="shared" si="277"/>
        <v>2.0665911696646267E-2</v>
      </c>
      <c r="H1969" s="2">
        <f t="shared" si="274"/>
        <v>0.46603005158479016</v>
      </c>
      <c r="I1969" s="2">
        <f t="shared" si="275"/>
        <v>31.788574257465456</v>
      </c>
    </row>
    <row r="1970" spans="1:9" ht="13.5" x14ac:dyDescent="0.25">
      <c r="A1970" s="3">
        <v>44875</v>
      </c>
      <c r="B1970" s="2">
        <v>8.3820999999999994</v>
      </c>
      <c r="C1970" s="2">
        <f t="shared" si="270"/>
        <v>-7.6999999999998181E-3</v>
      </c>
      <c r="D1970" s="2">
        <f t="shared" si="271"/>
        <v>0</v>
      </c>
      <c r="E1970" s="2">
        <f t="shared" si="272"/>
        <v>7.6999999999998181E-3</v>
      </c>
      <c r="F1970" s="2">
        <f t="shared" si="277"/>
        <v>8.9430119016037229E-3</v>
      </c>
      <c r="G1970" s="2">
        <f t="shared" si="277"/>
        <v>1.9739775146885807E-2</v>
      </c>
      <c r="H1970" s="2">
        <f t="shared" si="274"/>
        <v>0.4530452771147494</v>
      </c>
      <c r="I1970" s="2">
        <f t="shared" si="275"/>
        <v>31.179019969311781</v>
      </c>
    </row>
    <row r="1971" spans="1:9" ht="13.5" x14ac:dyDescent="0.25">
      <c r="A1971" s="3">
        <v>44876</v>
      </c>
      <c r="B1971" s="2">
        <v>8.3744999999999994</v>
      </c>
      <c r="C1971" s="2">
        <f t="shared" si="270"/>
        <v>-7.6000000000000512E-3</v>
      </c>
      <c r="D1971" s="2">
        <f t="shared" si="271"/>
        <v>0</v>
      </c>
      <c r="E1971" s="2">
        <f t="shared" si="272"/>
        <v>7.6000000000000512E-3</v>
      </c>
      <c r="F1971" s="2">
        <f t="shared" si="277"/>
        <v>8.3042253372034563E-3</v>
      </c>
      <c r="G1971" s="2">
        <f t="shared" si="277"/>
        <v>1.8872648350679679E-2</v>
      </c>
      <c r="H1971" s="2">
        <f t="shared" si="274"/>
        <v>0.44001377988396567</v>
      </c>
      <c r="I1971" s="2">
        <f t="shared" si="275"/>
        <v>30.556220088353697</v>
      </c>
    </row>
    <row r="1972" spans="1:9" ht="13.5" x14ac:dyDescent="0.25">
      <c r="A1972" s="3">
        <v>44879</v>
      </c>
      <c r="B1972" s="2">
        <v>8.3591999999999995</v>
      </c>
      <c r="C1972" s="2">
        <f t="shared" si="270"/>
        <v>-1.5299999999999869E-2</v>
      </c>
      <c r="D1972" s="2">
        <f t="shared" si="271"/>
        <v>0</v>
      </c>
      <c r="E1972" s="2">
        <f t="shared" si="272"/>
        <v>1.5299999999999869E-2</v>
      </c>
      <c r="F1972" s="2">
        <f t="shared" si="277"/>
        <v>7.7110663845460659E-3</v>
      </c>
      <c r="G1972" s="2">
        <f t="shared" si="277"/>
        <v>1.8617459182773976E-2</v>
      </c>
      <c r="H1972" s="2">
        <f t="shared" si="274"/>
        <v>0.41418468056483354</v>
      </c>
      <c r="I1972" s="2">
        <f t="shared" si="275"/>
        <v>29.287877761439603</v>
      </c>
    </row>
    <row r="1973" spans="1:9" ht="13.5" x14ac:dyDescent="0.25">
      <c r="A1973" s="3">
        <v>44880</v>
      </c>
      <c r="B1973" s="2">
        <v>8.3515999999999995</v>
      </c>
      <c r="C1973" s="2">
        <f t="shared" si="270"/>
        <v>-7.6000000000000512E-3</v>
      </c>
      <c r="D1973" s="2">
        <f t="shared" si="271"/>
        <v>0</v>
      </c>
      <c r="E1973" s="2">
        <f t="shared" si="272"/>
        <v>7.6000000000000512E-3</v>
      </c>
      <c r="F1973" s="2">
        <f t="shared" si="277"/>
        <v>7.1602759285070618E-3</v>
      </c>
      <c r="G1973" s="2">
        <f t="shared" si="277"/>
        <v>1.7830497812575837E-2</v>
      </c>
      <c r="H1973" s="2">
        <f t="shared" si="274"/>
        <v>0.40157465056622954</v>
      </c>
      <c r="I1973" s="2">
        <f t="shared" si="275"/>
        <v>28.651677625875664</v>
      </c>
    </row>
    <row r="1974" spans="1:9" ht="13.5" x14ac:dyDescent="0.25">
      <c r="A1974" s="3">
        <v>44881</v>
      </c>
      <c r="B1974" s="2">
        <v>8.3744999999999994</v>
      </c>
      <c r="C1974" s="2">
        <f t="shared" si="270"/>
        <v>2.289999999999992E-2</v>
      </c>
      <c r="D1974" s="2">
        <f t="shared" si="271"/>
        <v>2.289999999999992E-2</v>
      </c>
      <c r="E1974" s="2">
        <f t="shared" si="272"/>
        <v>0</v>
      </c>
      <c r="F1974" s="2">
        <f t="shared" si="277"/>
        <v>8.2845419336136945E-3</v>
      </c>
      <c r="G1974" s="2">
        <f t="shared" si="277"/>
        <v>1.6556890825963278E-2</v>
      </c>
      <c r="H1974" s="2">
        <f t="shared" si="274"/>
        <v>0.5003682165145702</v>
      </c>
      <c r="I1974" s="2">
        <f t="shared" si="275"/>
        <v>33.349694495458607</v>
      </c>
    </row>
    <row r="1975" spans="1:9" ht="13.5" x14ac:dyDescent="0.25">
      <c r="A1975" s="3">
        <v>44882</v>
      </c>
      <c r="B1975" s="2">
        <v>8.3744999999999994</v>
      </c>
      <c r="C1975" s="2">
        <f t="shared" si="270"/>
        <v>0</v>
      </c>
      <c r="D1975" s="2">
        <f t="shared" si="271"/>
        <v>0</v>
      </c>
      <c r="E1975" s="2">
        <f t="shared" si="272"/>
        <v>0</v>
      </c>
      <c r="F1975" s="2">
        <f t="shared" si="277"/>
        <v>7.6927889383555737E-3</v>
      </c>
      <c r="G1975" s="2">
        <f t="shared" si="277"/>
        <v>1.53742557669659E-2</v>
      </c>
      <c r="H1975" s="2">
        <f t="shared" si="274"/>
        <v>0.5003682165145702</v>
      </c>
      <c r="I1975" s="2">
        <f t="shared" si="275"/>
        <v>33.349694495458607</v>
      </c>
    </row>
    <row r="1976" spans="1:9" ht="13.5" x14ac:dyDescent="0.25">
      <c r="A1976" s="3">
        <v>44883</v>
      </c>
      <c r="B1976" s="2">
        <v>8.3744999999999994</v>
      </c>
      <c r="C1976" s="2">
        <f t="shared" si="270"/>
        <v>0</v>
      </c>
      <c r="D1976" s="2">
        <f t="shared" si="271"/>
        <v>0</v>
      </c>
      <c r="E1976" s="2">
        <f t="shared" si="272"/>
        <v>0</v>
      </c>
      <c r="F1976" s="2">
        <f t="shared" si="277"/>
        <v>7.1433040141873185E-3</v>
      </c>
      <c r="G1976" s="2">
        <f t="shared" si="277"/>
        <v>1.427609464075405E-2</v>
      </c>
      <c r="H1976" s="2">
        <f t="shared" si="274"/>
        <v>0.5003682165145702</v>
      </c>
      <c r="I1976" s="2">
        <f t="shared" si="275"/>
        <v>33.349694495458607</v>
      </c>
    </row>
    <row r="1977" spans="1:9" ht="13.5" x14ac:dyDescent="0.25">
      <c r="A1977" s="3">
        <v>44886</v>
      </c>
      <c r="B1977" s="2">
        <v>8.3668999999999993</v>
      </c>
      <c r="C1977" s="2">
        <f t="shared" si="270"/>
        <v>-7.6000000000000512E-3</v>
      </c>
      <c r="D1977" s="2">
        <f t="shared" si="271"/>
        <v>0</v>
      </c>
      <c r="E1977" s="2">
        <f t="shared" si="272"/>
        <v>7.6000000000000512E-3</v>
      </c>
      <c r="F1977" s="2">
        <f t="shared" si="277"/>
        <v>6.6330680131739391E-3</v>
      </c>
      <c r="G1977" s="2">
        <f t="shared" si="277"/>
        <v>1.379923073784305E-2</v>
      </c>
      <c r="H1977" s="2">
        <f t="shared" si="274"/>
        <v>0.48068389747142892</v>
      </c>
      <c r="I1977" s="2">
        <f t="shared" si="275"/>
        <v>32.463640503708802</v>
      </c>
    </row>
    <row r="1978" spans="1:9" ht="13.5" x14ac:dyDescent="0.25">
      <c r="A1978" s="3">
        <v>44887</v>
      </c>
      <c r="B1978" s="2">
        <v>8.3515999999999995</v>
      </c>
      <c r="C1978" s="2">
        <f t="shared" si="270"/>
        <v>-1.5299999999999869E-2</v>
      </c>
      <c r="D1978" s="2">
        <f t="shared" si="271"/>
        <v>0</v>
      </c>
      <c r="E1978" s="2">
        <f t="shared" si="272"/>
        <v>1.5299999999999869E-2</v>
      </c>
      <c r="F1978" s="2">
        <f t="shared" si="277"/>
        <v>6.1592774408043716E-3</v>
      </c>
      <c r="G1978" s="2">
        <f t="shared" si="277"/>
        <v>1.3906428542282823E-2</v>
      </c>
      <c r="H1978" s="2">
        <f t="shared" si="274"/>
        <v>0.44290864631971782</v>
      </c>
      <c r="I1978" s="2">
        <f t="shared" si="275"/>
        <v>30.69554316202904</v>
      </c>
    </row>
    <row r="1979" spans="1:9" ht="13.5" x14ac:dyDescent="0.25">
      <c r="A1979" s="3">
        <v>44888</v>
      </c>
      <c r="B1979" s="2">
        <v>8.3668999999999993</v>
      </c>
      <c r="C1979" s="2">
        <f t="shared" si="270"/>
        <v>1.5299999999999869E-2</v>
      </c>
      <c r="D1979" s="2">
        <f t="shared" si="271"/>
        <v>1.5299999999999869E-2</v>
      </c>
      <c r="E1979" s="2">
        <f t="shared" si="272"/>
        <v>0</v>
      </c>
      <c r="F1979" s="2">
        <f t="shared" si="277"/>
        <v>6.8121861950326216E-3</v>
      </c>
      <c r="G1979" s="2">
        <f t="shared" si="277"/>
        <v>1.291311221783405E-2</v>
      </c>
      <c r="H1979" s="2">
        <f t="shared" si="274"/>
        <v>0.52754023043526588</v>
      </c>
      <c r="I1979" s="2">
        <f t="shared" si="275"/>
        <v>34.535275727890038</v>
      </c>
    </row>
    <row r="1980" spans="1:9" ht="13.5" x14ac:dyDescent="0.25">
      <c r="A1980" s="3">
        <v>44889</v>
      </c>
      <c r="B1980" s="2">
        <v>8.3134999999999994</v>
      </c>
      <c r="C1980" s="2">
        <f t="shared" si="270"/>
        <v>-5.3399999999999892E-2</v>
      </c>
      <c r="D1980" s="2">
        <f t="shared" si="271"/>
        <v>0</v>
      </c>
      <c r="E1980" s="2">
        <f t="shared" si="272"/>
        <v>5.3399999999999892E-2</v>
      </c>
      <c r="F1980" s="2">
        <f t="shared" si="277"/>
        <v>6.3256014668160053E-3</v>
      </c>
      <c r="G1980" s="2">
        <f t="shared" si="277"/>
        <v>1.5805032773703039E-2</v>
      </c>
      <c r="H1980" s="2">
        <f t="shared" si="274"/>
        <v>0.4002270389050227</v>
      </c>
      <c r="I1980" s="2">
        <f t="shared" si="275"/>
        <v>28.583010310813606</v>
      </c>
    </row>
    <row r="1981" spans="1:9" ht="13.5" x14ac:dyDescent="0.25">
      <c r="A1981" s="3">
        <v>44890</v>
      </c>
      <c r="B1981" s="2">
        <v>8.1990999999999996</v>
      </c>
      <c r="C1981" s="2">
        <f t="shared" si="270"/>
        <v>-0.11439999999999984</v>
      </c>
      <c r="D1981" s="2">
        <f t="shared" si="271"/>
        <v>0</v>
      </c>
      <c r="E1981" s="2">
        <f t="shared" si="272"/>
        <v>0.11439999999999984</v>
      </c>
      <c r="F1981" s="2">
        <f t="shared" ref="F1981:G1996" si="278">((F1980*13)+D1981)/14</f>
        <v>5.873772790614862E-3</v>
      </c>
      <c r="G1981" s="2">
        <f t="shared" si="278"/>
        <v>2.284753043272424E-2</v>
      </c>
      <c r="H1981" s="2">
        <f t="shared" si="274"/>
        <v>0.25708567531666043</v>
      </c>
      <c r="I1981" s="2">
        <f t="shared" si="275"/>
        <v>20.450927121725442</v>
      </c>
    </row>
    <row r="1982" spans="1:9" ht="13.5" x14ac:dyDescent="0.25">
      <c r="A1982" s="3">
        <v>44893</v>
      </c>
      <c r="B1982" s="2">
        <v>8.3134999999999994</v>
      </c>
      <c r="C1982" s="2">
        <f t="shared" si="270"/>
        <v>0.11439999999999984</v>
      </c>
      <c r="D1982" s="2">
        <f t="shared" si="271"/>
        <v>0.11439999999999984</v>
      </c>
      <c r="E1982" s="2">
        <f t="shared" si="272"/>
        <v>0</v>
      </c>
      <c r="F1982" s="2">
        <f t="shared" si="278"/>
        <v>1.362564616271379E-2</v>
      </c>
      <c r="G1982" s="2">
        <f t="shared" si="278"/>
        <v>2.121556397324394E-2</v>
      </c>
      <c r="H1982" s="2">
        <f t="shared" si="274"/>
        <v>0.64224765270901152</v>
      </c>
      <c r="I1982" s="2">
        <f t="shared" si="275"/>
        <v>39.10784415794874</v>
      </c>
    </row>
    <row r="1983" spans="1:9" ht="13.5" x14ac:dyDescent="0.25">
      <c r="A1983" s="3">
        <v>44894</v>
      </c>
      <c r="B1983" s="2">
        <v>8.0846999999999998</v>
      </c>
      <c r="C1983" s="2">
        <f t="shared" si="270"/>
        <v>-0.22879999999999967</v>
      </c>
      <c r="D1983" s="2">
        <f t="shared" si="271"/>
        <v>0</v>
      </c>
      <c r="E1983" s="2">
        <f t="shared" si="272"/>
        <v>0.22879999999999967</v>
      </c>
      <c r="F1983" s="2">
        <f t="shared" si="278"/>
        <v>1.2652385722519949E-2</v>
      </c>
      <c r="G1983" s="2">
        <f t="shared" si="278"/>
        <v>3.6043023689440776E-2</v>
      </c>
      <c r="H1983" s="2">
        <f t="shared" si="274"/>
        <v>0.35103563539888616</v>
      </c>
      <c r="I1983" s="2">
        <f t="shared" si="275"/>
        <v>25.982707354365587</v>
      </c>
    </row>
    <row r="1984" spans="1:9" ht="13.5" x14ac:dyDescent="0.25">
      <c r="A1984" s="3">
        <v>44895</v>
      </c>
      <c r="B1984" s="2">
        <v>8.077</v>
      </c>
      <c r="C1984" s="2">
        <f t="shared" si="270"/>
        <v>-7.6999999999998181E-3</v>
      </c>
      <c r="D1984" s="2">
        <f t="shared" si="271"/>
        <v>0</v>
      </c>
      <c r="E1984" s="2">
        <f t="shared" si="272"/>
        <v>7.6999999999998181E-3</v>
      </c>
      <c r="F1984" s="2">
        <f t="shared" si="278"/>
        <v>1.1748643885197096E-2</v>
      </c>
      <c r="G1984" s="2">
        <f t="shared" si="278"/>
        <v>3.4018521997337854E-2</v>
      </c>
      <c r="H1984" s="2">
        <f t="shared" si="274"/>
        <v>0.34536020953868879</v>
      </c>
      <c r="I1984" s="2">
        <f t="shared" si="275"/>
        <v>25.670464095047791</v>
      </c>
    </row>
    <row r="1985" spans="1:9" ht="13.5" x14ac:dyDescent="0.25">
      <c r="A1985" s="3">
        <v>44896</v>
      </c>
      <c r="B1985" s="2">
        <v>7.7796000000000003</v>
      </c>
      <c r="C1985" s="2">
        <f t="shared" si="270"/>
        <v>-0.29739999999999966</v>
      </c>
      <c r="D1985" s="2">
        <f t="shared" si="271"/>
        <v>0</v>
      </c>
      <c r="E1985" s="2">
        <f t="shared" si="272"/>
        <v>0.29739999999999966</v>
      </c>
      <c r="F1985" s="2">
        <f t="shared" si="278"/>
        <v>1.0909455036254446E-2</v>
      </c>
      <c r="G1985" s="2">
        <f t="shared" si="278"/>
        <v>5.2831484711813696E-2</v>
      </c>
      <c r="H1985" s="2">
        <f t="shared" si="274"/>
        <v>0.20649533314771623</v>
      </c>
      <c r="I1985" s="2">
        <f t="shared" si="275"/>
        <v>17.115303099347685</v>
      </c>
    </row>
    <row r="1986" spans="1:9" ht="13.5" x14ac:dyDescent="0.25">
      <c r="A1986" s="3">
        <v>44897</v>
      </c>
      <c r="B1986" s="2">
        <v>7.8559000000000001</v>
      </c>
      <c r="C1986" s="2">
        <f t="shared" si="270"/>
        <v>7.6299999999999812E-2</v>
      </c>
      <c r="D1986" s="2">
        <f t="shared" si="271"/>
        <v>7.6299999999999812E-2</v>
      </c>
      <c r="E1986" s="2">
        <f t="shared" si="272"/>
        <v>0</v>
      </c>
      <c r="F1986" s="2">
        <f t="shared" si="278"/>
        <v>1.5580208247950544E-2</v>
      </c>
      <c r="G1986" s="2">
        <f t="shared" si="278"/>
        <v>4.9057807232398436E-2</v>
      </c>
      <c r="H1986" s="2">
        <f t="shared" si="274"/>
        <v>0.3175887616448777</v>
      </c>
      <c r="I1986" s="2">
        <f t="shared" si="275"/>
        <v>24.103784950958428</v>
      </c>
    </row>
    <row r="1987" spans="1:9" ht="13.5" x14ac:dyDescent="0.25">
      <c r="A1987" s="3">
        <v>44900</v>
      </c>
      <c r="B1987" s="2">
        <v>7.8177000000000003</v>
      </c>
      <c r="C1987" s="2">
        <f t="shared" ref="C1987:C2050" si="279">B1987-B1986</f>
        <v>-3.819999999999979E-2</v>
      </c>
      <c r="D1987" s="2">
        <f t="shared" ref="D1987:D2050" si="280">IF(C1987&gt;0,C1987,0)</f>
        <v>0</v>
      </c>
      <c r="E1987" s="2">
        <f t="shared" ref="E1987:E2050" si="281">IF(C1987&lt;0,-C1987,0)</f>
        <v>3.819999999999979E-2</v>
      </c>
      <c r="F1987" s="2">
        <f t="shared" si="278"/>
        <v>1.4467336230239792E-2</v>
      </c>
      <c r="G1987" s="2">
        <f t="shared" si="278"/>
        <v>4.8282249572941395E-2</v>
      </c>
      <c r="H1987" s="2">
        <f t="shared" si="274"/>
        <v>0.29964088993789667</v>
      </c>
      <c r="I1987" s="2">
        <f t="shared" si="275"/>
        <v>23.055668089376212</v>
      </c>
    </row>
    <row r="1988" spans="1:9" ht="13.5" x14ac:dyDescent="0.25">
      <c r="A1988" s="3">
        <v>44901</v>
      </c>
      <c r="B1988" s="2">
        <v>7.8559000000000001</v>
      </c>
      <c r="C1988" s="2">
        <f t="shared" si="279"/>
        <v>3.819999999999979E-2</v>
      </c>
      <c r="D1988" s="2">
        <f t="shared" si="280"/>
        <v>3.819999999999979E-2</v>
      </c>
      <c r="E1988" s="2">
        <f t="shared" si="281"/>
        <v>0</v>
      </c>
      <c r="F1988" s="2">
        <f t="shared" si="278"/>
        <v>1.6162526499508365E-2</v>
      </c>
      <c r="G1988" s="2">
        <f t="shared" si="278"/>
        <v>4.4833517460588439E-2</v>
      </c>
      <c r="H1988" s="2">
        <f t="shared" si="274"/>
        <v>0.36050096925177177</v>
      </c>
      <c r="I1988" s="2">
        <f t="shared" si="275"/>
        <v>26.497663537133292</v>
      </c>
    </row>
    <row r="1989" spans="1:9" ht="13.5" x14ac:dyDescent="0.25">
      <c r="A1989" s="3">
        <v>44902</v>
      </c>
      <c r="B1989" s="2">
        <v>7.8177000000000003</v>
      </c>
      <c r="C1989" s="2">
        <f t="shared" si="279"/>
        <v>-3.819999999999979E-2</v>
      </c>
      <c r="D1989" s="2">
        <f t="shared" si="280"/>
        <v>0</v>
      </c>
      <c r="E1989" s="2">
        <f t="shared" si="281"/>
        <v>3.819999999999979E-2</v>
      </c>
      <c r="F1989" s="2">
        <f t="shared" si="278"/>
        <v>1.5008060320972055E-2</v>
      </c>
      <c r="G1989" s="2">
        <f t="shared" si="278"/>
        <v>4.4359694784832107E-2</v>
      </c>
      <c r="H1989" s="2">
        <f t="shared" si="274"/>
        <v>0.33832650097727351</v>
      </c>
      <c r="I1989" s="2">
        <f t="shared" si="275"/>
        <v>25.279817797093656</v>
      </c>
    </row>
    <row r="1990" spans="1:9" ht="13.5" x14ac:dyDescent="0.25">
      <c r="A1990" s="3">
        <v>44903</v>
      </c>
      <c r="B1990" s="2">
        <v>7.9321000000000002</v>
      </c>
      <c r="C1990" s="2">
        <f t="shared" si="279"/>
        <v>0.11439999999999984</v>
      </c>
      <c r="D1990" s="2">
        <f t="shared" si="280"/>
        <v>0.11439999999999984</v>
      </c>
      <c r="E1990" s="2">
        <f t="shared" si="281"/>
        <v>0</v>
      </c>
      <c r="F1990" s="2">
        <f t="shared" si="278"/>
        <v>2.2107484583759753E-2</v>
      </c>
      <c r="G1990" s="2">
        <f t="shared" si="278"/>
        <v>4.1191145157344101E-2</v>
      </c>
      <c r="H1990" s="2">
        <f t="shared" si="274"/>
        <v>0.53670478204265559</v>
      </c>
      <c r="I1990" s="2">
        <f t="shared" si="275"/>
        <v>34.925692189832588</v>
      </c>
    </row>
    <row r="1991" spans="1:9" ht="13.5" x14ac:dyDescent="0.25">
      <c r="A1991" s="3">
        <v>44904</v>
      </c>
      <c r="B1991" s="2">
        <v>7.9550000000000001</v>
      </c>
      <c r="C1991" s="2">
        <f t="shared" si="279"/>
        <v>2.289999999999992E-2</v>
      </c>
      <c r="D1991" s="2">
        <f t="shared" si="280"/>
        <v>2.289999999999992E-2</v>
      </c>
      <c r="E1991" s="2">
        <f t="shared" si="281"/>
        <v>0</v>
      </c>
      <c r="F1991" s="2">
        <f t="shared" si="278"/>
        <v>2.2164092827776906E-2</v>
      </c>
      <c r="G1991" s="2">
        <f t="shared" si="278"/>
        <v>3.8248920503248095E-2</v>
      </c>
      <c r="H1991" s="2">
        <f t="shared" si="274"/>
        <v>0.57946976113730408</v>
      </c>
      <c r="I1991" s="2">
        <f t="shared" si="275"/>
        <v>36.68761348872259</v>
      </c>
    </row>
    <row r="1992" spans="1:9" ht="13.5" x14ac:dyDescent="0.25">
      <c r="A1992" s="3">
        <v>44907</v>
      </c>
      <c r="B1992" s="2">
        <v>8.0084</v>
      </c>
      <c r="C1992" s="2">
        <f t="shared" si="279"/>
        <v>5.3399999999999892E-2</v>
      </c>
      <c r="D1992" s="2">
        <f t="shared" si="280"/>
        <v>5.3399999999999892E-2</v>
      </c>
      <c r="E1992" s="2">
        <f t="shared" si="281"/>
        <v>0</v>
      </c>
      <c r="F1992" s="2">
        <f t="shared" si="278"/>
        <v>2.4395229054364261E-2</v>
      </c>
      <c r="G1992" s="2">
        <f t="shared" si="278"/>
        <v>3.5516854753016087E-2</v>
      </c>
      <c r="H1992" s="2">
        <f t="shared" si="274"/>
        <v>0.68686344058358995</v>
      </c>
      <c r="I1992" s="2">
        <f t="shared" si="275"/>
        <v>40.718378504069157</v>
      </c>
    </row>
    <row r="1993" spans="1:9" ht="13.5" x14ac:dyDescent="0.25">
      <c r="A1993" s="3">
        <v>44908</v>
      </c>
      <c r="B1993" s="2">
        <v>8.0084</v>
      </c>
      <c r="C1993" s="2">
        <f t="shared" si="279"/>
        <v>0</v>
      </c>
      <c r="D1993" s="2">
        <f t="shared" si="280"/>
        <v>0</v>
      </c>
      <c r="E1993" s="2">
        <f t="shared" si="281"/>
        <v>0</v>
      </c>
      <c r="F1993" s="2">
        <f t="shared" si="278"/>
        <v>2.2652712693338243E-2</v>
      </c>
      <c r="G1993" s="2">
        <f t="shared" si="278"/>
        <v>3.2979936556372082E-2</v>
      </c>
      <c r="H1993" s="2">
        <f t="shared" si="274"/>
        <v>0.68686344058358995</v>
      </c>
      <c r="I1993" s="2">
        <f t="shared" si="275"/>
        <v>40.718378504069157</v>
      </c>
    </row>
    <row r="1994" spans="1:9" ht="13.5" x14ac:dyDescent="0.25">
      <c r="A1994" s="3">
        <v>44909</v>
      </c>
      <c r="B1994" s="2">
        <v>7.9855</v>
      </c>
      <c r="C1994" s="2">
        <f t="shared" si="279"/>
        <v>-2.289999999999992E-2</v>
      </c>
      <c r="D1994" s="2">
        <f t="shared" si="280"/>
        <v>0</v>
      </c>
      <c r="E1994" s="2">
        <f t="shared" si="281"/>
        <v>2.289999999999992E-2</v>
      </c>
      <c r="F1994" s="2">
        <f t="shared" si="278"/>
        <v>2.1034661786671228E-2</v>
      </c>
      <c r="G1994" s="2">
        <f t="shared" si="278"/>
        <v>3.2259941088059782E-2</v>
      </c>
      <c r="H1994" s="2">
        <f t="shared" si="274"/>
        <v>0.65203658398671682</v>
      </c>
      <c r="I1994" s="2">
        <f t="shared" si="275"/>
        <v>39.468652831719588</v>
      </c>
    </row>
    <row r="1995" spans="1:9" ht="13.5" x14ac:dyDescent="0.25">
      <c r="A1995" s="3">
        <v>44910</v>
      </c>
      <c r="B1995" s="2">
        <v>8.0084</v>
      </c>
      <c r="C1995" s="2">
        <f t="shared" si="279"/>
        <v>2.289999999999992E-2</v>
      </c>
      <c r="D1995" s="2">
        <f t="shared" si="280"/>
        <v>2.289999999999992E-2</v>
      </c>
      <c r="E1995" s="2">
        <f t="shared" si="281"/>
        <v>0</v>
      </c>
      <c r="F1995" s="2">
        <f t="shared" si="278"/>
        <v>2.1167900230480423E-2</v>
      </c>
      <c r="G1995" s="2">
        <f t="shared" si="278"/>
        <v>2.9955659581769798E-2</v>
      </c>
      <c r="H1995" s="2">
        <f t="shared" si="274"/>
        <v>0.70664109974606049</v>
      </c>
      <c r="I1995" s="2">
        <f t="shared" si="275"/>
        <v>41.40537221629112</v>
      </c>
    </row>
    <row r="1996" spans="1:9" ht="13.5" x14ac:dyDescent="0.25">
      <c r="A1996" s="3">
        <v>44911</v>
      </c>
      <c r="B1996" s="2">
        <v>7.9931999999999999</v>
      </c>
      <c r="C1996" s="2">
        <f t="shared" si="279"/>
        <v>-1.5200000000000102E-2</v>
      </c>
      <c r="D1996" s="2">
        <f t="shared" si="280"/>
        <v>0</v>
      </c>
      <c r="E1996" s="2">
        <f t="shared" si="281"/>
        <v>1.5200000000000102E-2</v>
      </c>
      <c r="F1996" s="2">
        <f t="shared" si="278"/>
        <v>1.9655907356874676E-2</v>
      </c>
      <c r="G1996" s="2">
        <f t="shared" si="278"/>
        <v>2.8901683897357675E-2</v>
      </c>
      <c r="H1996" s="2">
        <f t="shared" si="274"/>
        <v>0.68009557597686232</v>
      </c>
      <c r="I1996" s="2">
        <f t="shared" si="275"/>
        <v>40.47957662059985</v>
      </c>
    </row>
    <row r="1997" spans="1:9" ht="13.5" x14ac:dyDescent="0.25">
      <c r="A1997" s="3">
        <v>44914</v>
      </c>
      <c r="B1997" s="2">
        <v>8.0084</v>
      </c>
      <c r="C1997" s="2">
        <f t="shared" si="279"/>
        <v>1.5200000000000102E-2</v>
      </c>
      <c r="D1997" s="2">
        <f t="shared" si="280"/>
        <v>1.5200000000000102E-2</v>
      </c>
      <c r="E1997" s="2">
        <f t="shared" si="281"/>
        <v>0</v>
      </c>
      <c r="F1997" s="2">
        <f t="shared" ref="F1997:G2012" si="282">((F1996*13)+D1997)/14</f>
        <v>1.9337628259955063E-2</v>
      </c>
      <c r="G1997" s="2">
        <f t="shared" si="282"/>
        <v>2.6837277904689268E-2</v>
      </c>
      <c r="H1997" s="2">
        <f t="shared" si="274"/>
        <v>0.72055103086949834</v>
      </c>
      <c r="I1997" s="2">
        <f t="shared" si="275"/>
        <v>41.879085126894516</v>
      </c>
    </row>
    <row r="1998" spans="1:9" ht="13.5" x14ac:dyDescent="0.25">
      <c r="A1998" s="3">
        <v>44915</v>
      </c>
      <c r="B1998" s="2">
        <v>8.1608999999999998</v>
      </c>
      <c r="C1998" s="2">
        <f t="shared" si="279"/>
        <v>0.15249999999999986</v>
      </c>
      <c r="D1998" s="2">
        <f t="shared" si="280"/>
        <v>0.15249999999999986</v>
      </c>
      <c r="E1998" s="2">
        <f t="shared" si="281"/>
        <v>0</v>
      </c>
      <c r="F1998" s="2">
        <f t="shared" si="282"/>
        <v>2.8849226241386833E-2</v>
      </c>
      <c r="G1998" s="2">
        <f t="shared" si="282"/>
        <v>2.4920329482925749E-2</v>
      </c>
      <c r="H1998" s="2">
        <f t="shared" si="274"/>
        <v>1.1576582990667512</v>
      </c>
      <c r="I1998" s="2">
        <f t="shared" si="275"/>
        <v>53.653458453892888</v>
      </c>
    </row>
    <row r="1999" spans="1:9" ht="13.5" x14ac:dyDescent="0.25">
      <c r="A1999" s="3">
        <v>44916</v>
      </c>
      <c r="B1999" s="2">
        <v>8.1608999999999998</v>
      </c>
      <c r="C1999" s="2">
        <f t="shared" si="279"/>
        <v>0</v>
      </c>
      <c r="D1999" s="2">
        <f t="shared" si="280"/>
        <v>0</v>
      </c>
      <c r="E1999" s="2">
        <f t="shared" si="281"/>
        <v>0</v>
      </c>
      <c r="F1999" s="2">
        <f t="shared" si="282"/>
        <v>2.6788567224144917E-2</v>
      </c>
      <c r="G1999" s="2">
        <f t="shared" si="282"/>
        <v>2.3140305948431052E-2</v>
      </c>
      <c r="H1999" s="2">
        <f t="shared" si="274"/>
        <v>1.1576582990667512</v>
      </c>
      <c r="I1999" s="2">
        <f t="shared" si="275"/>
        <v>53.653458453892888</v>
      </c>
    </row>
    <row r="2000" spans="1:9" ht="13.5" x14ac:dyDescent="0.25">
      <c r="A2000" s="3">
        <v>44917</v>
      </c>
      <c r="B2000" s="2">
        <v>8.1608999999999998</v>
      </c>
      <c r="C2000" s="2">
        <f t="shared" si="279"/>
        <v>0</v>
      </c>
      <c r="D2000" s="2">
        <f t="shared" si="280"/>
        <v>0</v>
      </c>
      <c r="E2000" s="2">
        <f t="shared" si="281"/>
        <v>0</v>
      </c>
      <c r="F2000" s="2">
        <f t="shared" si="282"/>
        <v>2.4875098136705995E-2</v>
      </c>
      <c r="G2000" s="2">
        <f t="shared" si="282"/>
        <v>2.1487426952114551E-2</v>
      </c>
      <c r="H2000" s="2">
        <f t="shared" si="274"/>
        <v>1.1576582990667512</v>
      </c>
      <c r="I2000" s="2">
        <f t="shared" si="275"/>
        <v>53.653458453892888</v>
      </c>
    </row>
    <row r="2001" spans="1:9" ht="13.5" x14ac:dyDescent="0.25">
      <c r="A2001" s="3">
        <v>44918</v>
      </c>
      <c r="B2001" s="2">
        <v>8.0084</v>
      </c>
      <c r="C2001" s="2">
        <f t="shared" si="279"/>
        <v>-0.15249999999999986</v>
      </c>
      <c r="D2001" s="2">
        <f t="shared" si="280"/>
        <v>0</v>
      </c>
      <c r="E2001" s="2">
        <f t="shared" si="281"/>
        <v>0.15249999999999986</v>
      </c>
      <c r="F2001" s="2">
        <f t="shared" si="282"/>
        <v>2.3098305412655565E-2</v>
      </c>
      <c r="G2001" s="2">
        <f t="shared" si="282"/>
        <v>3.0845467884106359E-2</v>
      </c>
      <c r="H2001" s="2">
        <f t="shared" ref="H2001:H2064" si="283">F2001/G2001</f>
        <v>0.74883952156087574</v>
      </c>
      <c r="I2001" s="2">
        <f t="shared" ref="I2001:I2064" si="284">IF(G2001=0,100,100-(100/(1+H2001)))</f>
        <v>42.819224538825658</v>
      </c>
    </row>
    <row r="2002" spans="1:9" ht="13.5" x14ac:dyDescent="0.25">
      <c r="A2002" s="3">
        <v>44921</v>
      </c>
      <c r="B2002" s="2">
        <v>8.1151999999999997</v>
      </c>
      <c r="C2002" s="2">
        <f t="shared" si="279"/>
        <v>0.10679999999999978</v>
      </c>
      <c r="D2002" s="2">
        <f t="shared" si="280"/>
        <v>0.10679999999999978</v>
      </c>
      <c r="E2002" s="2">
        <f t="shared" si="281"/>
        <v>0</v>
      </c>
      <c r="F2002" s="2">
        <f t="shared" si="282"/>
        <v>2.9076997883180154E-2</v>
      </c>
      <c r="G2002" s="2">
        <f t="shared" si="282"/>
        <v>2.8642220178098761E-2</v>
      </c>
      <c r="H2002" s="2">
        <f t="shared" si="283"/>
        <v>1.0151796090658449</v>
      </c>
      <c r="I2002" s="2">
        <f t="shared" si="284"/>
        <v>50.376631665920868</v>
      </c>
    </row>
    <row r="2003" spans="1:9" ht="13.5" x14ac:dyDescent="0.25">
      <c r="A2003" s="3">
        <v>44922</v>
      </c>
      <c r="B2003" s="2">
        <v>8.1151999999999997</v>
      </c>
      <c r="C2003" s="2">
        <f t="shared" si="279"/>
        <v>0</v>
      </c>
      <c r="D2003" s="2">
        <f t="shared" si="280"/>
        <v>0</v>
      </c>
      <c r="E2003" s="2">
        <f t="shared" si="281"/>
        <v>0</v>
      </c>
      <c r="F2003" s="2">
        <f t="shared" si="282"/>
        <v>2.7000069462953E-2</v>
      </c>
      <c r="G2003" s="2">
        <f t="shared" si="282"/>
        <v>2.6596347308234566E-2</v>
      </c>
      <c r="H2003" s="2">
        <f t="shared" si="283"/>
        <v>1.0151796090658449</v>
      </c>
      <c r="I2003" s="2">
        <f t="shared" si="284"/>
        <v>50.376631665920868</v>
      </c>
    </row>
    <row r="2004" spans="1:9" ht="13.5" x14ac:dyDescent="0.25">
      <c r="A2004" s="3">
        <v>44923</v>
      </c>
      <c r="B2004" s="2">
        <v>8.1227999999999998</v>
      </c>
      <c r="C2004" s="2">
        <f t="shared" si="279"/>
        <v>7.6000000000000512E-3</v>
      </c>
      <c r="D2004" s="2">
        <f t="shared" si="280"/>
        <v>7.6000000000000512E-3</v>
      </c>
      <c r="E2004" s="2">
        <f t="shared" si="281"/>
        <v>0</v>
      </c>
      <c r="F2004" s="2">
        <f t="shared" si="282"/>
        <v>2.5614350215599217E-2</v>
      </c>
      <c r="G2004" s="2">
        <f t="shared" si="282"/>
        <v>2.469660821478924E-2</v>
      </c>
      <c r="H2004" s="2">
        <f t="shared" si="283"/>
        <v>1.0371606494636134</v>
      </c>
      <c r="I2004" s="2">
        <f t="shared" si="284"/>
        <v>50.912069685652874</v>
      </c>
    </row>
    <row r="2005" spans="1:9" ht="13.5" x14ac:dyDescent="0.25">
      <c r="A2005" s="3">
        <v>44924</v>
      </c>
      <c r="B2005" s="2">
        <v>8.1608999999999998</v>
      </c>
      <c r="C2005" s="2">
        <f t="shared" si="279"/>
        <v>3.8100000000000023E-2</v>
      </c>
      <c r="D2005" s="2">
        <f t="shared" si="280"/>
        <v>3.8100000000000023E-2</v>
      </c>
      <c r="E2005" s="2">
        <f t="shared" si="281"/>
        <v>0</v>
      </c>
      <c r="F2005" s="2">
        <f t="shared" si="282"/>
        <v>2.6506182343056416E-2</v>
      </c>
      <c r="G2005" s="2">
        <f t="shared" si="282"/>
        <v>2.2932564770875723E-2</v>
      </c>
      <c r="H2005" s="2">
        <f t="shared" si="283"/>
        <v>1.1558315699916468</v>
      </c>
      <c r="I2005" s="2">
        <f t="shared" si="284"/>
        <v>53.614187030210587</v>
      </c>
    </row>
    <row r="2006" spans="1:9" ht="13.5" x14ac:dyDescent="0.25">
      <c r="A2006" s="3">
        <v>44925</v>
      </c>
      <c r="B2006" s="2">
        <v>8.1608999999999998</v>
      </c>
      <c r="C2006" s="2">
        <f t="shared" si="279"/>
        <v>0</v>
      </c>
      <c r="D2006" s="2">
        <f t="shared" si="280"/>
        <v>0</v>
      </c>
      <c r="E2006" s="2">
        <f t="shared" si="281"/>
        <v>0</v>
      </c>
      <c r="F2006" s="2">
        <f t="shared" si="282"/>
        <v>2.461288360426667E-2</v>
      </c>
      <c r="G2006" s="2">
        <f t="shared" si="282"/>
        <v>2.1294524430098886E-2</v>
      </c>
      <c r="H2006" s="2">
        <f t="shared" si="283"/>
        <v>1.1558315699916466</v>
      </c>
      <c r="I2006" s="2">
        <f t="shared" si="284"/>
        <v>53.614187030210587</v>
      </c>
    </row>
    <row r="2007" spans="1:9" ht="13.5" x14ac:dyDescent="0.25">
      <c r="A2007" s="3">
        <v>44928</v>
      </c>
      <c r="B2007" s="2">
        <v>8.3134999999999994</v>
      </c>
      <c r="C2007" s="2">
        <f t="shared" si="279"/>
        <v>0.15259999999999962</v>
      </c>
      <c r="D2007" s="2">
        <f t="shared" si="280"/>
        <v>0.15259999999999962</v>
      </c>
      <c r="E2007" s="2">
        <f t="shared" si="281"/>
        <v>0</v>
      </c>
      <c r="F2007" s="2">
        <f t="shared" si="282"/>
        <v>3.3754820489676166E-2</v>
      </c>
      <c r="G2007" s="2">
        <f t="shared" si="282"/>
        <v>1.9773486970806109E-2</v>
      </c>
      <c r="H2007" s="2">
        <f t="shared" si="283"/>
        <v>1.7070747582109478</v>
      </c>
      <c r="I2007" s="2">
        <f t="shared" si="284"/>
        <v>63.059756773733127</v>
      </c>
    </row>
    <row r="2008" spans="1:9" ht="13.5" x14ac:dyDescent="0.25">
      <c r="A2008" s="3">
        <v>44929</v>
      </c>
      <c r="B2008" s="2">
        <v>8.3744999999999994</v>
      </c>
      <c r="C2008" s="2">
        <f t="shared" si="279"/>
        <v>6.0999999999999943E-2</v>
      </c>
      <c r="D2008" s="2">
        <f t="shared" si="280"/>
        <v>6.0999999999999943E-2</v>
      </c>
      <c r="E2008" s="2">
        <f t="shared" si="281"/>
        <v>0</v>
      </c>
      <c r="F2008" s="2">
        <f t="shared" si="282"/>
        <v>3.5700904740413576E-2</v>
      </c>
      <c r="G2008" s="2">
        <f t="shared" si="282"/>
        <v>1.8361095044319958E-2</v>
      </c>
      <c r="H2008" s="2">
        <f t="shared" si="283"/>
        <v>1.9443777538452274</v>
      </c>
      <c r="I2008" s="2">
        <f t="shared" si="284"/>
        <v>66.036966598662687</v>
      </c>
    </row>
    <row r="2009" spans="1:9" ht="13.5" x14ac:dyDescent="0.25">
      <c r="A2009" s="3">
        <v>44930</v>
      </c>
      <c r="B2009" s="2">
        <v>8.3134999999999994</v>
      </c>
      <c r="C2009" s="2">
        <f t="shared" si="279"/>
        <v>-6.0999999999999943E-2</v>
      </c>
      <c r="D2009" s="2">
        <f t="shared" si="280"/>
        <v>0</v>
      </c>
      <c r="E2009" s="2">
        <f t="shared" si="281"/>
        <v>6.0999999999999943E-2</v>
      </c>
      <c r="F2009" s="2">
        <f t="shared" si="282"/>
        <v>3.3150840116098319E-2</v>
      </c>
      <c r="G2009" s="2">
        <f t="shared" si="282"/>
        <v>2.1406731112582813E-2</v>
      </c>
      <c r="H2009" s="2">
        <f t="shared" si="283"/>
        <v>1.5486175792908594</v>
      </c>
      <c r="I2009" s="2">
        <f t="shared" si="284"/>
        <v>60.763042359684064</v>
      </c>
    </row>
    <row r="2010" spans="1:9" ht="13.5" x14ac:dyDescent="0.25">
      <c r="A2010" s="3">
        <v>44931</v>
      </c>
      <c r="B2010" s="2">
        <v>8.3134999999999994</v>
      </c>
      <c r="C2010" s="2">
        <f t="shared" si="279"/>
        <v>0</v>
      </c>
      <c r="D2010" s="2">
        <f t="shared" si="280"/>
        <v>0</v>
      </c>
      <c r="E2010" s="2">
        <f t="shared" si="281"/>
        <v>0</v>
      </c>
      <c r="F2010" s="2">
        <f t="shared" si="282"/>
        <v>3.0782922964948441E-2</v>
      </c>
      <c r="G2010" s="2">
        <f t="shared" si="282"/>
        <v>1.9877678890255469E-2</v>
      </c>
      <c r="H2010" s="2">
        <f t="shared" si="283"/>
        <v>1.5486175792908594</v>
      </c>
      <c r="I2010" s="2">
        <f t="shared" si="284"/>
        <v>60.763042359684064</v>
      </c>
    </row>
    <row r="2011" spans="1:9" ht="13.5" x14ac:dyDescent="0.25">
      <c r="A2011" s="3">
        <v>44932</v>
      </c>
      <c r="B2011" s="2">
        <v>8.3668999999999993</v>
      </c>
      <c r="C2011" s="2">
        <f t="shared" si="279"/>
        <v>5.3399999999999892E-2</v>
      </c>
      <c r="D2011" s="2">
        <f t="shared" si="280"/>
        <v>5.3399999999999892E-2</v>
      </c>
      <c r="E2011" s="2">
        <f t="shared" si="281"/>
        <v>0</v>
      </c>
      <c r="F2011" s="2">
        <f t="shared" si="282"/>
        <v>3.2398428467452119E-2</v>
      </c>
      <c r="G2011" s="2">
        <f t="shared" si="282"/>
        <v>1.845784468380865E-2</v>
      </c>
      <c r="H2011" s="2">
        <f t="shared" si="283"/>
        <v>1.7552660683006096</v>
      </c>
      <c r="I2011" s="2">
        <f t="shared" si="284"/>
        <v>63.70586450778675</v>
      </c>
    </row>
    <row r="2012" spans="1:9" ht="13.5" x14ac:dyDescent="0.25">
      <c r="A2012" s="3">
        <v>44935</v>
      </c>
      <c r="B2012" s="2">
        <v>8.1532999999999998</v>
      </c>
      <c r="C2012" s="2">
        <f t="shared" si="279"/>
        <v>-0.21359999999999957</v>
      </c>
      <c r="D2012" s="2">
        <f t="shared" si="280"/>
        <v>0</v>
      </c>
      <c r="E2012" s="2">
        <f t="shared" si="281"/>
        <v>0.21359999999999957</v>
      </c>
      <c r="F2012" s="2">
        <f t="shared" si="282"/>
        <v>3.0084255005491254E-2</v>
      </c>
      <c r="G2012" s="2">
        <f t="shared" si="282"/>
        <v>3.2396570063536571E-2</v>
      </c>
      <c r="H2012" s="2">
        <f t="shared" si="283"/>
        <v>0.92862469534551417</v>
      </c>
      <c r="I2012" s="2">
        <f t="shared" si="284"/>
        <v>48.149580246827156</v>
      </c>
    </row>
    <row r="2013" spans="1:9" ht="13.5" x14ac:dyDescent="0.25">
      <c r="A2013" s="3">
        <v>44936</v>
      </c>
      <c r="B2013" s="2">
        <v>8.0846999999999998</v>
      </c>
      <c r="C2013" s="2">
        <f t="shared" si="279"/>
        <v>-6.8599999999999994E-2</v>
      </c>
      <c r="D2013" s="2">
        <f t="shared" si="280"/>
        <v>0</v>
      </c>
      <c r="E2013" s="2">
        <f t="shared" si="281"/>
        <v>6.8599999999999994E-2</v>
      </c>
      <c r="F2013" s="2">
        <f t="shared" ref="F2013:G2028" si="285">((F2012*13)+D2013)/14</f>
        <v>2.7935379647956164E-2</v>
      </c>
      <c r="G2013" s="2">
        <f t="shared" si="285"/>
        <v>3.4982529344712528E-2</v>
      </c>
      <c r="H2013" s="2">
        <f t="shared" si="283"/>
        <v>0.79855231086023482</v>
      </c>
      <c r="I2013" s="2">
        <f t="shared" si="284"/>
        <v>44.399726715665722</v>
      </c>
    </row>
    <row r="2014" spans="1:9" ht="13.5" x14ac:dyDescent="0.25">
      <c r="A2014" s="3">
        <v>44937</v>
      </c>
      <c r="B2014" s="2">
        <v>8.1227999999999998</v>
      </c>
      <c r="C2014" s="2">
        <f t="shared" si="279"/>
        <v>3.8100000000000023E-2</v>
      </c>
      <c r="D2014" s="2">
        <f t="shared" si="280"/>
        <v>3.8100000000000023E-2</v>
      </c>
      <c r="E2014" s="2">
        <f t="shared" si="281"/>
        <v>0</v>
      </c>
      <c r="F2014" s="2">
        <f t="shared" si="285"/>
        <v>2.8661423958816438E-2</v>
      </c>
      <c r="G2014" s="2">
        <f t="shared" si="285"/>
        <v>3.2483777248661631E-2</v>
      </c>
      <c r="H2014" s="2">
        <f t="shared" si="283"/>
        <v>0.88233039339651675</v>
      </c>
      <c r="I2014" s="2">
        <f t="shared" si="284"/>
        <v>46.874363634134447</v>
      </c>
    </row>
    <row r="2015" spans="1:9" ht="13.5" x14ac:dyDescent="0.25">
      <c r="A2015" s="3">
        <v>44938</v>
      </c>
      <c r="B2015" s="2">
        <v>8.2981999999999996</v>
      </c>
      <c r="C2015" s="2">
        <f t="shared" si="279"/>
        <v>0.17539999999999978</v>
      </c>
      <c r="D2015" s="2">
        <f t="shared" si="280"/>
        <v>0.17539999999999978</v>
      </c>
      <c r="E2015" s="2">
        <f t="shared" si="281"/>
        <v>0</v>
      </c>
      <c r="F2015" s="2">
        <f t="shared" si="285"/>
        <v>3.9142750818900965E-2</v>
      </c>
      <c r="G2015" s="2">
        <f t="shared" si="285"/>
        <v>3.0163507445185801E-2</v>
      </c>
      <c r="H2015" s="2">
        <f t="shared" si="283"/>
        <v>1.2976856517774853</v>
      </c>
      <c r="I2015" s="2">
        <f t="shared" si="284"/>
        <v>56.477945569864971</v>
      </c>
    </row>
    <row r="2016" spans="1:9" ht="13.5" x14ac:dyDescent="0.25">
      <c r="A2016" s="3">
        <v>44939</v>
      </c>
      <c r="B2016" s="2">
        <v>8.0846999999999998</v>
      </c>
      <c r="C2016" s="2">
        <f t="shared" si="279"/>
        <v>-0.2134999999999998</v>
      </c>
      <c r="D2016" s="2">
        <f t="shared" si="280"/>
        <v>0</v>
      </c>
      <c r="E2016" s="2">
        <f t="shared" si="281"/>
        <v>0.2134999999999998</v>
      </c>
      <c r="F2016" s="2">
        <f t="shared" si="285"/>
        <v>3.6346840046122326E-2</v>
      </c>
      <c r="G2016" s="2">
        <f t="shared" si="285"/>
        <v>4.325897119910109E-2</v>
      </c>
      <c r="H2016" s="2">
        <f t="shared" si="283"/>
        <v>0.84021508229667752</v>
      </c>
      <c r="I2016" s="2">
        <f t="shared" si="284"/>
        <v>45.658526026645127</v>
      </c>
    </row>
    <row r="2017" spans="1:9" ht="13.5" x14ac:dyDescent="0.25">
      <c r="A2017" s="3">
        <v>44942</v>
      </c>
      <c r="B2017" s="2">
        <v>8.0846999999999998</v>
      </c>
      <c r="C2017" s="2">
        <f t="shared" si="279"/>
        <v>0</v>
      </c>
      <c r="D2017" s="2">
        <f t="shared" si="280"/>
        <v>0</v>
      </c>
      <c r="E2017" s="2">
        <f t="shared" si="281"/>
        <v>0</v>
      </c>
      <c r="F2017" s="2">
        <f t="shared" si="285"/>
        <v>3.3750637185685016E-2</v>
      </c>
      <c r="G2017" s="2">
        <f t="shared" si="285"/>
        <v>4.0169044684879585E-2</v>
      </c>
      <c r="H2017" s="2">
        <f t="shared" si="283"/>
        <v>0.84021508229667752</v>
      </c>
      <c r="I2017" s="2">
        <f t="shared" si="284"/>
        <v>45.658526026645127</v>
      </c>
    </row>
    <row r="2018" spans="1:9" ht="13.5" x14ac:dyDescent="0.25">
      <c r="A2018" s="3">
        <v>44943</v>
      </c>
      <c r="B2018" s="2">
        <v>8.0846999999999998</v>
      </c>
      <c r="C2018" s="2">
        <f t="shared" si="279"/>
        <v>0</v>
      </c>
      <c r="D2018" s="2">
        <f t="shared" si="280"/>
        <v>0</v>
      </c>
      <c r="E2018" s="2">
        <f t="shared" si="281"/>
        <v>0</v>
      </c>
      <c r="F2018" s="2">
        <f t="shared" si="285"/>
        <v>3.1339877386707515E-2</v>
      </c>
      <c r="G2018" s="2">
        <f t="shared" si="285"/>
        <v>3.7299827207388184E-2</v>
      </c>
      <c r="H2018" s="2">
        <f t="shared" si="283"/>
        <v>0.84021508229667752</v>
      </c>
      <c r="I2018" s="2">
        <f t="shared" si="284"/>
        <v>45.658526026645127</v>
      </c>
    </row>
    <row r="2019" spans="1:9" ht="13.5" x14ac:dyDescent="0.25">
      <c r="A2019" s="3">
        <v>44944</v>
      </c>
      <c r="B2019" s="2">
        <v>8.2829999999999995</v>
      </c>
      <c r="C2019" s="2">
        <f t="shared" si="279"/>
        <v>0.1982999999999997</v>
      </c>
      <c r="D2019" s="2">
        <f t="shared" si="280"/>
        <v>0.1982999999999997</v>
      </c>
      <c r="E2019" s="2">
        <f t="shared" si="281"/>
        <v>0</v>
      </c>
      <c r="F2019" s="2">
        <f t="shared" si="285"/>
        <v>4.3265600430514098E-2</v>
      </c>
      <c r="G2019" s="2">
        <f t="shared" si="285"/>
        <v>3.4635553835431883E-2</v>
      </c>
      <c r="H2019" s="2">
        <f t="shared" si="283"/>
        <v>1.2491672758024082</v>
      </c>
      <c r="I2019" s="2">
        <f t="shared" si="284"/>
        <v>55.539100592540763</v>
      </c>
    </row>
    <row r="2020" spans="1:9" ht="13.5" x14ac:dyDescent="0.25">
      <c r="A2020" s="3">
        <v>44945</v>
      </c>
      <c r="B2020" s="2">
        <v>8.0846999999999998</v>
      </c>
      <c r="C2020" s="2">
        <f t="shared" si="279"/>
        <v>-0.1982999999999997</v>
      </c>
      <c r="D2020" s="2">
        <f t="shared" si="280"/>
        <v>0</v>
      </c>
      <c r="E2020" s="2">
        <f t="shared" si="281"/>
        <v>0.1982999999999997</v>
      </c>
      <c r="F2020" s="2">
        <f t="shared" si="285"/>
        <v>4.0175200399763092E-2</v>
      </c>
      <c r="G2020" s="2">
        <f t="shared" si="285"/>
        <v>4.6325871418615293E-2</v>
      </c>
      <c r="H2020" s="2">
        <f t="shared" si="283"/>
        <v>0.86723032226911001</v>
      </c>
      <c r="I2020" s="2">
        <f t="shared" si="284"/>
        <v>46.444742886096009</v>
      </c>
    </row>
    <row r="2021" spans="1:9" ht="13.5" x14ac:dyDescent="0.25">
      <c r="A2021" s="3">
        <v>44946</v>
      </c>
      <c r="B2021" s="2">
        <v>8.2371999999999996</v>
      </c>
      <c r="C2021" s="2">
        <f t="shared" si="279"/>
        <v>0.15249999999999986</v>
      </c>
      <c r="D2021" s="2">
        <f t="shared" si="280"/>
        <v>0.15249999999999986</v>
      </c>
      <c r="E2021" s="2">
        <f t="shared" si="281"/>
        <v>0</v>
      </c>
      <c r="F2021" s="2">
        <f t="shared" si="285"/>
        <v>4.819840037120858E-2</v>
      </c>
      <c r="G2021" s="2">
        <f t="shared" si="285"/>
        <v>4.3016880602999914E-2</v>
      </c>
      <c r="H2021" s="2">
        <f t="shared" si="283"/>
        <v>1.1204531731630796</v>
      </c>
      <c r="I2021" s="2">
        <f t="shared" si="284"/>
        <v>52.840269586887409</v>
      </c>
    </row>
    <row r="2022" spans="1:9" ht="13.5" x14ac:dyDescent="0.25">
      <c r="A2022" s="3">
        <v>44949</v>
      </c>
      <c r="B2022" s="2">
        <v>8.2371999999999996</v>
      </c>
      <c r="C2022" s="2">
        <f t="shared" si="279"/>
        <v>0</v>
      </c>
      <c r="D2022" s="2">
        <f t="shared" si="280"/>
        <v>0</v>
      </c>
      <c r="E2022" s="2">
        <f t="shared" si="281"/>
        <v>0</v>
      </c>
      <c r="F2022" s="2">
        <f t="shared" si="285"/>
        <v>4.4755657487550823E-2</v>
      </c>
      <c r="G2022" s="2">
        <f t="shared" si="285"/>
        <v>3.994424627421421E-2</v>
      </c>
      <c r="H2022" s="2">
        <f t="shared" si="283"/>
        <v>1.1204531731630794</v>
      </c>
      <c r="I2022" s="2">
        <f t="shared" si="284"/>
        <v>52.840269586887395</v>
      </c>
    </row>
    <row r="2023" spans="1:9" ht="13.5" x14ac:dyDescent="0.25">
      <c r="A2023" s="3">
        <v>44950</v>
      </c>
      <c r="B2023" s="2">
        <v>8.1990999999999996</v>
      </c>
      <c r="C2023" s="2">
        <f t="shared" si="279"/>
        <v>-3.8100000000000023E-2</v>
      </c>
      <c r="D2023" s="2">
        <f t="shared" si="280"/>
        <v>0</v>
      </c>
      <c r="E2023" s="2">
        <f t="shared" si="281"/>
        <v>3.8100000000000023E-2</v>
      </c>
      <c r="F2023" s="2">
        <f t="shared" si="285"/>
        <v>4.1558824809868618E-2</v>
      </c>
      <c r="G2023" s="2">
        <f t="shared" si="285"/>
        <v>3.9812514397484622E-2</v>
      </c>
      <c r="H2023" s="2">
        <f t="shared" si="283"/>
        <v>1.0438633539933948</v>
      </c>
      <c r="I2023" s="2">
        <f t="shared" si="284"/>
        <v>51.073050062463629</v>
      </c>
    </row>
    <row r="2024" spans="1:9" ht="13.5" x14ac:dyDescent="0.25">
      <c r="A2024" s="3">
        <v>44951</v>
      </c>
      <c r="B2024" s="2">
        <v>8.1532999999999998</v>
      </c>
      <c r="C2024" s="2">
        <f t="shared" si="279"/>
        <v>-4.5799999999999841E-2</v>
      </c>
      <c r="D2024" s="2">
        <f t="shared" si="280"/>
        <v>0</v>
      </c>
      <c r="E2024" s="2">
        <f t="shared" si="281"/>
        <v>4.5799999999999841E-2</v>
      </c>
      <c r="F2024" s="2">
        <f t="shared" si="285"/>
        <v>3.8590337323449429E-2</v>
      </c>
      <c r="G2024" s="2">
        <f t="shared" si="285"/>
        <v>4.0240191940521419E-2</v>
      </c>
      <c r="H2024" s="2">
        <f t="shared" si="283"/>
        <v>0.95899983231912456</v>
      </c>
      <c r="I2024" s="2">
        <f t="shared" si="284"/>
        <v>48.953543359104373</v>
      </c>
    </row>
    <row r="2025" spans="1:9" ht="13.5" x14ac:dyDescent="0.25">
      <c r="A2025" s="3">
        <v>44952</v>
      </c>
      <c r="B2025" s="2">
        <v>8.1990999999999996</v>
      </c>
      <c r="C2025" s="2">
        <f t="shared" si="279"/>
        <v>4.5799999999999841E-2</v>
      </c>
      <c r="D2025" s="2">
        <f t="shared" si="280"/>
        <v>4.5799999999999841E-2</v>
      </c>
      <c r="E2025" s="2">
        <f t="shared" si="281"/>
        <v>0</v>
      </c>
      <c r="F2025" s="2">
        <f t="shared" si="285"/>
        <v>3.9105313228917311E-2</v>
      </c>
      <c r="G2025" s="2">
        <f t="shared" si="285"/>
        <v>3.7365892516198464E-2</v>
      </c>
      <c r="H2025" s="2">
        <f t="shared" si="283"/>
        <v>1.0465510281057731</v>
      </c>
      <c r="I2025" s="2">
        <f t="shared" si="284"/>
        <v>51.137304359052777</v>
      </c>
    </row>
    <row r="2026" spans="1:9" ht="13.5" x14ac:dyDescent="0.25">
      <c r="A2026" s="3">
        <v>44953</v>
      </c>
      <c r="B2026" s="2">
        <v>8.1990999999999996</v>
      </c>
      <c r="C2026" s="2">
        <f t="shared" si="279"/>
        <v>0</v>
      </c>
      <c r="D2026" s="2">
        <f t="shared" si="280"/>
        <v>0</v>
      </c>
      <c r="E2026" s="2">
        <f t="shared" si="281"/>
        <v>0</v>
      </c>
      <c r="F2026" s="2">
        <f t="shared" si="285"/>
        <v>3.6312076569708931E-2</v>
      </c>
      <c r="G2026" s="2">
        <f t="shared" si="285"/>
        <v>3.4696900193612858E-2</v>
      </c>
      <c r="H2026" s="2">
        <f t="shared" si="283"/>
        <v>1.0465510281057731</v>
      </c>
      <c r="I2026" s="2">
        <f t="shared" si="284"/>
        <v>51.137304359052777</v>
      </c>
    </row>
    <row r="2027" spans="1:9" ht="13.5" x14ac:dyDescent="0.25">
      <c r="A2027" s="3">
        <v>44956</v>
      </c>
      <c r="B2027" s="2">
        <v>8.3058999999999994</v>
      </c>
      <c r="C2027" s="2">
        <f t="shared" si="279"/>
        <v>0.10679999999999978</v>
      </c>
      <c r="D2027" s="2">
        <f t="shared" si="280"/>
        <v>0.10679999999999978</v>
      </c>
      <c r="E2027" s="2">
        <f t="shared" si="281"/>
        <v>0</v>
      </c>
      <c r="F2027" s="2">
        <f t="shared" si="285"/>
        <v>4.1346928243301141E-2</v>
      </c>
      <c r="G2027" s="2">
        <f t="shared" si="285"/>
        <v>3.2218550179783367E-2</v>
      </c>
      <c r="H2027" s="2">
        <f t="shared" si="283"/>
        <v>1.2833267795285739</v>
      </c>
      <c r="I2027" s="2">
        <f t="shared" si="284"/>
        <v>56.204253856013345</v>
      </c>
    </row>
    <row r="2028" spans="1:9" ht="13.5" x14ac:dyDescent="0.25">
      <c r="A2028" s="3">
        <v>44957</v>
      </c>
      <c r="B2028" s="2">
        <v>8.3058999999999994</v>
      </c>
      <c r="C2028" s="2">
        <f t="shared" si="279"/>
        <v>0</v>
      </c>
      <c r="D2028" s="2">
        <f t="shared" si="280"/>
        <v>0</v>
      </c>
      <c r="E2028" s="2">
        <f t="shared" si="281"/>
        <v>0</v>
      </c>
      <c r="F2028" s="2">
        <f t="shared" si="285"/>
        <v>3.8393576225922488E-2</v>
      </c>
      <c r="G2028" s="2">
        <f t="shared" si="285"/>
        <v>2.9917225166941699E-2</v>
      </c>
      <c r="H2028" s="2">
        <f t="shared" si="283"/>
        <v>1.2833267795285737</v>
      </c>
      <c r="I2028" s="2">
        <f t="shared" si="284"/>
        <v>56.204253856013345</v>
      </c>
    </row>
    <row r="2029" spans="1:9" ht="13.5" x14ac:dyDescent="0.25">
      <c r="A2029" s="3">
        <v>44958</v>
      </c>
      <c r="B2029" s="2">
        <v>8.2371999999999996</v>
      </c>
      <c r="C2029" s="2">
        <f t="shared" si="279"/>
        <v>-6.8699999999999761E-2</v>
      </c>
      <c r="D2029" s="2">
        <f t="shared" si="280"/>
        <v>0</v>
      </c>
      <c r="E2029" s="2">
        <f t="shared" si="281"/>
        <v>6.8699999999999761E-2</v>
      </c>
      <c r="F2029" s="2">
        <f t="shared" ref="F2029:G2044" si="286">((F2028*13)+D2029)/14</f>
        <v>3.5651177924070881E-2</v>
      </c>
      <c r="G2029" s="2">
        <f t="shared" si="286"/>
        <v>3.2687423369302991E-2</v>
      </c>
      <c r="H2029" s="2">
        <f t="shared" si="283"/>
        <v>1.0906695679645149</v>
      </c>
      <c r="I2029" s="2">
        <f t="shared" si="284"/>
        <v>52.168433724627057</v>
      </c>
    </row>
    <row r="2030" spans="1:9" ht="13.5" x14ac:dyDescent="0.25">
      <c r="A2030" s="3">
        <v>44959</v>
      </c>
      <c r="B2030" s="2">
        <v>8.2371999999999996</v>
      </c>
      <c r="C2030" s="2">
        <f t="shared" si="279"/>
        <v>0</v>
      </c>
      <c r="D2030" s="2">
        <f t="shared" si="280"/>
        <v>0</v>
      </c>
      <c r="E2030" s="2">
        <f t="shared" si="281"/>
        <v>0</v>
      </c>
      <c r="F2030" s="2">
        <f t="shared" si="286"/>
        <v>3.3104665215208676E-2</v>
      </c>
      <c r="G2030" s="2">
        <f t="shared" si="286"/>
        <v>3.0352607414352778E-2</v>
      </c>
      <c r="H2030" s="2">
        <f t="shared" si="283"/>
        <v>1.0906695679645149</v>
      </c>
      <c r="I2030" s="2">
        <f t="shared" si="284"/>
        <v>52.168433724627057</v>
      </c>
    </row>
    <row r="2031" spans="1:9" ht="13.5" x14ac:dyDescent="0.25">
      <c r="A2031" s="3">
        <v>44960</v>
      </c>
      <c r="B2031" s="2">
        <v>8.2295999999999996</v>
      </c>
      <c r="C2031" s="2">
        <f t="shared" si="279"/>
        <v>-7.6000000000000512E-3</v>
      </c>
      <c r="D2031" s="2">
        <f t="shared" si="280"/>
        <v>0</v>
      </c>
      <c r="E2031" s="2">
        <f t="shared" si="281"/>
        <v>7.6000000000000512E-3</v>
      </c>
      <c r="F2031" s="2">
        <f t="shared" si="286"/>
        <v>3.0740046271265198E-2</v>
      </c>
      <c r="G2031" s="2">
        <f t="shared" si="286"/>
        <v>2.8727421170470439E-2</v>
      </c>
      <c r="H2031" s="2">
        <f t="shared" si="283"/>
        <v>1.0700593725016843</v>
      </c>
      <c r="I2031" s="2">
        <f t="shared" si="284"/>
        <v>51.692206837937619</v>
      </c>
    </row>
    <row r="2032" spans="1:9" ht="13.5" x14ac:dyDescent="0.25">
      <c r="A2032" s="3">
        <v>44963</v>
      </c>
      <c r="B2032" s="2">
        <v>8.2371999999999996</v>
      </c>
      <c r="C2032" s="2">
        <f t="shared" si="279"/>
        <v>7.6000000000000512E-3</v>
      </c>
      <c r="D2032" s="2">
        <f t="shared" si="280"/>
        <v>7.6000000000000512E-3</v>
      </c>
      <c r="E2032" s="2">
        <f t="shared" si="281"/>
        <v>0</v>
      </c>
      <c r="F2032" s="2">
        <f t="shared" si="286"/>
        <v>2.9087185823317686E-2</v>
      </c>
      <c r="G2032" s="2">
        <f t="shared" si="286"/>
        <v>2.6675462515436836E-2</v>
      </c>
      <c r="H2032" s="2">
        <f t="shared" si="283"/>
        <v>1.0904098028847751</v>
      </c>
      <c r="I2032" s="2">
        <f t="shared" si="284"/>
        <v>52.162489928051642</v>
      </c>
    </row>
    <row r="2033" spans="1:9" ht="13.5" x14ac:dyDescent="0.25">
      <c r="A2033" s="3">
        <v>44964</v>
      </c>
      <c r="B2033" s="2">
        <v>8.1608999999999998</v>
      </c>
      <c r="C2033" s="2">
        <f t="shared" si="279"/>
        <v>-7.6299999999999812E-2</v>
      </c>
      <c r="D2033" s="2">
        <f t="shared" si="280"/>
        <v>0</v>
      </c>
      <c r="E2033" s="2">
        <f t="shared" si="281"/>
        <v>7.6299999999999812E-2</v>
      </c>
      <c r="F2033" s="2">
        <f t="shared" si="286"/>
        <v>2.7009529693080708E-2</v>
      </c>
      <c r="G2033" s="2">
        <f t="shared" si="286"/>
        <v>3.0220072335762762E-2</v>
      </c>
      <c r="H2033" s="2">
        <f t="shared" si="283"/>
        <v>0.89376125222299141</v>
      </c>
      <c r="I2033" s="2">
        <f t="shared" si="284"/>
        <v>47.19503322680459</v>
      </c>
    </row>
    <row r="2034" spans="1:9" ht="13.5" x14ac:dyDescent="0.25">
      <c r="A2034" s="3">
        <v>44965</v>
      </c>
      <c r="B2034" s="2">
        <v>8.1990999999999996</v>
      </c>
      <c r="C2034" s="2">
        <f t="shared" si="279"/>
        <v>3.819999999999979E-2</v>
      </c>
      <c r="D2034" s="2">
        <f t="shared" si="280"/>
        <v>3.819999999999979E-2</v>
      </c>
      <c r="E2034" s="2">
        <f t="shared" si="281"/>
        <v>0</v>
      </c>
      <c r="F2034" s="2">
        <f t="shared" si="286"/>
        <v>2.7808849000717784E-2</v>
      </c>
      <c r="G2034" s="2">
        <f t="shared" si="286"/>
        <v>2.8061495740351137E-2</v>
      </c>
      <c r="H2034" s="2">
        <f t="shared" si="283"/>
        <v>0.9909966759444665</v>
      </c>
      <c r="I2034" s="2">
        <f t="shared" si="284"/>
        <v>49.773899068634492</v>
      </c>
    </row>
    <row r="2035" spans="1:9" ht="13.5" x14ac:dyDescent="0.25">
      <c r="A2035" s="3">
        <v>44966</v>
      </c>
      <c r="B2035" s="2">
        <v>8.1990999999999996</v>
      </c>
      <c r="C2035" s="2">
        <f t="shared" si="279"/>
        <v>0</v>
      </c>
      <c r="D2035" s="2">
        <f t="shared" si="280"/>
        <v>0</v>
      </c>
      <c r="E2035" s="2">
        <f t="shared" si="281"/>
        <v>0</v>
      </c>
      <c r="F2035" s="2">
        <f t="shared" si="286"/>
        <v>2.5822502643523655E-2</v>
      </c>
      <c r="G2035" s="2">
        <f t="shared" si="286"/>
        <v>2.605710318746891E-2</v>
      </c>
      <c r="H2035" s="2">
        <f t="shared" si="283"/>
        <v>0.99099667594446661</v>
      </c>
      <c r="I2035" s="2">
        <f t="shared" si="284"/>
        <v>49.773899068634492</v>
      </c>
    </row>
    <row r="2036" spans="1:9" ht="13.5" x14ac:dyDescent="0.25">
      <c r="A2036" s="3">
        <v>44967</v>
      </c>
      <c r="B2036" s="2">
        <v>8.1608999999999998</v>
      </c>
      <c r="C2036" s="2">
        <f t="shared" si="279"/>
        <v>-3.819999999999979E-2</v>
      </c>
      <c r="D2036" s="2">
        <f t="shared" si="280"/>
        <v>0</v>
      </c>
      <c r="E2036" s="2">
        <f t="shared" si="281"/>
        <v>3.819999999999979E-2</v>
      </c>
      <c r="F2036" s="2">
        <f t="shared" si="286"/>
        <v>2.3978038168986252E-2</v>
      </c>
      <c r="G2036" s="2">
        <f t="shared" si="286"/>
        <v>2.6924452959792542E-2</v>
      </c>
      <c r="H2036" s="2">
        <f t="shared" si="283"/>
        <v>0.89056732943817651</v>
      </c>
      <c r="I2036" s="2">
        <f t="shared" si="284"/>
        <v>47.105824562345958</v>
      </c>
    </row>
    <row r="2037" spans="1:9" ht="13.5" x14ac:dyDescent="0.25">
      <c r="A2037" s="3">
        <v>44970</v>
      </c>
      <c r="B2037" s="2">
        <v>8.2371999999999996</v>
      </c>
      <c r="C2037" s="2">
        <f t="shared" si="279"/>
        <v>7.6299999999999812E-2</v>
      </c>
      <c r="D2037" s="2">
        <f t="shared" si="280"/>
        <v>7.6299999999999812E-2</v>
      </c>
      <c r="E2037" s="2">
        <f t="shared" si="281"/>
        <v>0</v>
      </c>
      <c r="F2037" s="2">
        <f t="shared" si="286"/>
        <v>2.7715321156915794E-2</v>
      </c>
      <c r="G2037" s="2">
        <f t="shared" si="286"/>
        <v>2.5001277748378788E-2</v>
      </c>
      <c r="H2037" s="2">
        <f t="shared" si="283"/>
        <v>1.1085561880417492</v>
      </c>
      <c r="I2037" s="2">
        <f t="shared" si="284"/>
        <v>52.574182956503691</v>
      </c>
    </row>
    <row r="2038" spans="1:9" ht="13.5" x14ac:dyDescent="0.25">
      <c r="A2038" s="3">
        <v>44971</v>
      </c>
      <c r="B2038" s="2">
        <v>8.2295999999999996</v>
      </c>
      <c r="C2038" s="2">
        <f t="shared" si="279"/>
        <v>-7.6000000000000512E-3</v>
      </c>
      <c r="D2038" s="2">
        <f t="shared" si="280"/>
        <v>0</v>
      </c>
      <c r="E2038" s="2">
        <f t="shared" si="281"/>
        <v>7.6000000000000512E-3</v>
      </c>
      <c r="F2038" s="2">
        <f t="shared" si="286"/>
        <v>2.5735655359993236E-2</v>
      </c>
      <c r="G2038" s="2">
        <f t="shared" si="286"/>
        <v>2.3758329337780305E-2</v>
      </c>
      <c r="H2038" s="2">
        <f t="shared" si="283"/>
        <v>1.0832266441844716</v>
      </c>
      <c r="I2038" s="2">
        <f t="shared" si="284"/>
        <v>51.997541756121613</v>
      </c>
    </row>
    <row r="2039" spans="1:9" ht="13.5" x14ac:dyDescent="0.25">
      <c r="A2039" s="3">
        <v>44972</v>
      </c>
      <c r="B2039" s="2">
        <v>8.2295999999999996</v>
      </c>
      <c r="C2039" s="2">
        <f t="shared" si="279"/>
        <v>0</v>
      </c>
      <c r="D2039" s="2">
        <f t="shared" si="280"/>
        <v>0</v>
      </c>
      <c r="E2039" s="2">
        <f t="shared" si="281"/>
        <v>0</v>
      </c>
      <c r="F2039" s="2">
        <f t="shared" si="286"/>
        <v>2.3897394262850861E-2</v>
      </c>
      <c r="G2039" s="2">
        <f t="shared" si="286"/>
        <v>2.2061305813653141E-2</v>
      </c>
      <c r="H2039" s="2">
        <f t="shared" si="283"/>
        <v>1.0832266441844713</v>
      </c>
      <c r="I2039" s="2">
        <f t="shared" si="284"/>
        <v>51.997541756121606</v>
      </c>
    </row>
    <row r="2040" spans="1:9" ht="13.5" x14ac:dyDescent="0.25">
      <c r="A2040" s="3">
        <v>44973</v>
      </c>
      <c r="B2040" s="2">
        <v>8.2295999999999996</v>
      </c>
      <c r="C2040" s="2">
        <f t="shared" si="279"/>
        <v>0</v>
      </c>
      <c r="D2040" s="2">
        <f t="shared" si="280"/>
        <v>0</v>
      </c>
      <c r="E2040" s="2">
        <f t="shared" si="281"/>
        <v>0</v>
      </c>
      <c r="F2040" s="2">
        <f t="shared" si="286"/>
        <v>2.2190437529790084E-2</v>
      </c>
      <c r="G2040" s="2">
        <f t="shared" si="286"/>
        <v>2.048549825553506E-2</v>
      </c>
      <c r="H2040" s="2">
        <f t="shared" si="283"/>
        <v>1.0832266441844713</v>
      </c>
      <c r="I2040" s="2">
        <f t="shared" si="284"/>
        <v>51.997541756121606</v>
      </c>
    </row>
    <row r="2041" spans="1:9" ht="13.5" x14ac:dyDescent="0.25">
      <c r="A2041" s="3">
        <v>44974</v>
      </c>
      <c r="B2041" s="2">
        <v>8.2371999999999996</v>
      </c>
      <c r="C2041" s="2">
        <f t="shared" si="279"/>
        <v>7.6000000000000512E-3</v>
      </c>
      <c r="D2041" s="2">
        <f t="shared" si="280"/>
        <v>7.6000000000000512E-3</v>
      </c>
      <c r="E2041" s="2">
        <f t="shared" si="281"/>
        <v>0</v>
      </c>
      <c r="F2041" s="2">
        <f t="shared" si="286"/>
        <v>2.1148263420519366E-2</v>
      </c>
      <c r="G2041" s="2">
        <f t="shared" si="286"/>
        <v>1.9022248380139696E-2</v>
      </c>
      <c r="H2041" s="2">
        <f t="shared" si="283"/>
        <v>1.1117646556754748</v>
      </c>
      <c r="I2041" s="2">
        <f t="shared" si="284"/>
        <v>52.64623842848922</v>
      </c>
    </row>
    <row r="2042" spans="1:9" ht="13.5" x14ac:dyDescent="0.25">
      <c r="A2042" s="3">
        <v>44977</v>
      </c>
      <c r="B2042" s="2">
        <v>8.2371999999999996</v>
      </c>
      <c r="C2042" s="2">
        <f t="shared" si="279"/>
        <v>0</v>
      </c>
      <c r="D2042" s="2">
        <f t="shared" si="280"/>
        <v>0</v>
      </c>
      <c r="E2042" s="2">
        <f t="shared" si="281"/>
        <v>0</v>
      </c>
      <c r="F2042" s="2">
        <f t="shared" si="286"/>
        <v>1.9637673176196555E-2</v>
      </c>
      <c r="G2042" s="2">
        <f t="shared" si="286"/>
        <v>1.7663516352986859E-2</v>
      </c>
      <c r="H2042" s="2">
        <f t="shared" si="283"/>
        <v>1.1117646556754748</v>
      </c>
      <c r="I2042" s="2">
        <f t="shared" si="284"/>
        <v>52.64623842848922</v>
      </c>
    </row>
    <row r="2043" spans="1:9" ht="13.5" x14ac:dyDescent="0.25">
      <c r="A2043" s="3">
        <v>44978</v>
      </c>
      <c r="B2043" s="2">
        <v>8.2371999999999996</v>
      </c>
      <c r="C2043" s="2">
        <f t="shared" si="279"/>
        <v>0</v>
      </c>
      <c r="D2043" s="2">
        <f t="shared" si="280"/>
        <v>0</v>
      </c>
      <c r="E2043" s="2">
        <f t="shared" si="281"/>
        <v>0</v>
      </c>
      <c r="F2043" s="2">
        <f t="shared" si="286"/>
        <v>1.8234982235039658E-2</v>
      </c>
      <c r="G2043" s="2">
        <f t="shared" si="286"/>
        <v>1.6401836613487798E-2</v>
      </c>
      <c r="H2043" s="2">
        <f t="shared" si="283"/>
        <v>1.1117646556754748</v>
      </c>
      <c r="I2043" s="2">
        <f t="shared" si="284"/>
        <v>52.64623842848922</v>
      </c>
    </row>
    <row r="2044" spans="1:9" ht="13.5" x14ac:dyDescent="0.25">
      <c r="A2044" s="3">
        <v>44979</v>
      </c>
      <c r="B2044" s="2">
        <v>8.2981999999999996</v>
      </c>
      <c r="C2044" s="2">
        <f t="shared" si="279"/>
        <v>6.0999999999999943E-2</v>
      </c>
      <c r="D2044" s="2">
        <f t="shared" si="280"/>
        <v>6.0999999999999943E-2</v>
      </c>
      <c r="E2044" s="2">
        <f t="shared" si="281"/>
        <v>0</v>
      </c>
      <c r="F2044" s="2">
        <f t="shared" si="286"/>
        <v>2.1289626361108253E-2</v>
      </c>
      <c r="G2044" s="2">
        <f t="shared" si="286"/>
        <v>1.5230276855381527E-2</v>
      </c>
      <c r="H2044" s="2">
        <f t="shared" si="283"/>
        <v>1.3978489401908469</v>
      </c>
      <c r="I2044" s="2">
        <f t="shared" si="284"/>
        <v>58.295955043756457</v>
      </c>
    </row>
    <row r="2045" spans="1:9" ht="13.5" x14ac:dyDescent="0.25">
      <c r="A2045" s="3">
        <v>44980</v>
      </c>
      <c r="B2045" s="2">
        <v>8.3058999999999994</v>
      </c>
      <c r="C2045" s="2">
        <f t="shared" si="279"/>
        <v>7.6999999999998181E-3</v>
      </c>
      <c r="D2045" s="2">
        <f t="shared" si="280"/>
        <v>7.6999999999998181E-3</v>
      </c>
      <c r="E2045" s="2">
        <f t="shared" si="281"/>
        <v>0</v>
      </c>
      <c r="F2045" s="2">
        <f t="shared" ref="F2045:G2060" si="287">((F2044*13)+D2045)/14</f>
        <v>2.031893876388622E-2</v>
      </c>
      <c r="G2045" s="2">
        <f t="shared" si="287"/>
        <v>1.4142399937139989E-2</v>
      </c>
      <c r="H2045" s="2">
        <f t="shared" si="283"/>
        <v>1.4367390863078158</v>
      </c>
      <c r="I2045" s="2">
        <f t="shared" si="284"/>
        <v>58.961548012298053</v>
      </c>
    </row>
    <row r="2046" spans="1:9" ht="13.5" x14ac:dyDescent="0.25">
      <c r="A2046" s="3">
        <v>44981</v>
      </c>
      <c r="B2046" s="2">
        <v>8.3134999999999994</v>
      </c>
      <c r="C2046" s="2">
        <f t="shared" si="279"/>
        <v>7.6000000000000512E-3</v>
      </c>
      <c r="D2046" s="2">
        <f t="shared" si="280"/>
        <v>7.6000000000000512E-3</v>
      </c>
      <c r="E2046" s="2">
        <f t="shared" si="281"/>
        <v>0</v>
      </c>
      <c r="F2046" s="2">
        <f t="shared" si="287"/>
        <v>1.9410443137894352E-2</v>
      </c>
      <c r="G2046" s="2">
        <f t="shared" si="287"/>
        <v>1.3132228513058562E-2</v>
      </c>
      <c r="H2046" s="2">
        <f t="shared" si="283"/>
        <v>1.4780768639985813</v>
      </c>
      <c r="I2046" s="2">
        <f t="shared" si="284"/>
        <v>59.646126618267296</v>
      </c>
    </row>
    <row r="2047" spans="1:9" ht="13.5" x14ac:dyDescent="0.25">
      <c r="A2047" s="3">
        <v>44984</v>
      </c>
      <c r="B2047" s="2">
        <v>8.3058999999999994</v>
      </c>
      <c r="C2047" s="2">
        <f t="shared" si="279"/>
        <v>-7.6000000000000512E-3</v>
      </c>
      <c r="D2047" s="2">
        <f t="shared" si="280"/>
        <v>0</v>
      </c>
      <c r="E2047" s="2">
        <f t="shared" si="281"/>
        <v>7.6000000000000512E-3</v>
      </c>
      <c r="F2047" s="2">
        <f t="shared" si="287"/>
        <v>1.8023982913759042E-2</v>
      </c>
      <c r="G2047" s="2">
        <f t="shared" si="287"/>
        <v>1.2737069333554382E-2</v>
      </c>
      <c r="H2047" s="2">
        <f t="shared" si="283"/>
        <v>1.4150808511559938</v>
      </c>
      <c r="I2047" s="2">
        <f t="shared" si="284"/>
        <v>58.59351874197737</v>
      </c>
    </row>
    <row r="2048" spans="1:9" ht="13.5" x14ac:dyDescent="0.25">
      <c r="A2048" s="3">
        <v>44985</v>
      </c>
      <c r="B2048" s="2">
        <v>8.3134999999999994</v>
      </c>
      <c r="C2048" s="2">
        <f t="shared" si="279"/>
        <v>7.6000000000000512E-3</v>
      </c>
      <c r="D2048" s="2">
        <f t="shared" si="280"/>
        <v>7.6000000000000512E-3</v>
      </c>
      <c r="E2048" s="2">
        <f t="shared" si="281"/>
        <v>0</v>
      </c>
      <c r="F2048" s="2">
        <f t="shared" si="287"/>
        <v>1.72794127056334E-2</v>
      </c>
      <c r="G2048" s="2">
        <f t="shared" si="287"/>
        <v>1.1827278666871928E-2</v>
      </c>
      <c r="H2048" s="2">
        <f t="shared" si="283"/>
        <v>1.4609795873020932</v>
      </c>
      <c r="I2048" s="2">
        <f t="shared" si="284"/>
        <v>59.365774297369384</v>
      </c>
    </row>
    <row r="2049" spans="1:9" ht="13.5" x14ac:dyDescent="0.25">
      <c r="A2049" s="3">
        <v>44986</v>
      </c>
      <c r="B2049" s="2">
        <v>8.2981999999999996</v>
      </c>
      <c r="C2049" s="2">
        <f t="shared" si="279"/>
        <v>-1.5299999999999869E-2</v>
      </c>
      <c r="D2049" s="2">
        <f t="shared" si="280"/>
        <v>0</v>
      </c>
      <c r="E2049" s="2">
        <f t="shared" si="281"/>
        <v>1.5299999999999869E-2</v>
      </c>
      <c r="F2049" s="2">
        <f t="shared" si="287"/>
        <v>1.6045168940945299E-2</v>
      </c>
      <c r="G2049" s="2">
        <f t="shared" si="287"/>
        <v>1.2075330190666781E-2</v>
      </c>
      <c r="H2049" s="2">
        <f t="shared" si="283"/>
        <v>1.3287561240641577</v>
      </c>
      <c r="I2049" s="2">
        <f t="shared" si="284"/>
        <v>57.058620708861746</v>
      </c>
    </row>
    <row r="2050" spans="1:9" ht="13.5" x14ac:dyDescent="0.25">
      <c r="A2050" s="3">
        <v>44987</v>
      </c>
      <c r="B2050" s="2">
        <v>8.2981999999999996</v>
      </c>
      <c r="C2050" s="2">
        <f t="shared" si="279"/>
        <v>0</v>
      </c>
      <c r="D2050" s="2">
        <f t="shared" si="280"/>
        <v>0</v>
      </c>
      <c r="E2050" s="2">
        <f t="shared" si="281"/>
        <v>0</v>
      </c>
      <c r="F2050" s="2">
        <f t="shared" si="287"/>
        <v>1.4899085445163492E-2</v>
      </c>
      <c r="G2050" s="2">
        <f t="shared" si="287"/>
        <v>1.1212806605619154E-2</v>
      </c>
      <c r="H2050" s="2">
        <f t="shared" si="283"/>
        <v>1.3287561240641577</v>
      </c>
      <c r="I2050" s="2">
        <f t="shared" si="284"/>
        <v>57.058620708861746</v>
      </c>
    </row>
    <row r="2051" spans="1:9" ht="13.5" x14ac:dyDescent="0.25">
      <c r="A2051" s="3">
        <v>44988</v>
      </c>
      <c r="B2051" s="2">
        <v>8.3134999999999994</v>
      </c>
      <c r="C2051" s="2">
        <f t="shared" ref="C2051:C2114" si="288">B2051-B2050</f>
        <v>1.5299999999999869E-2</v>
      </c>
      <c r="D2051" s="2">
        <f t="shared" ref="D2051:D2114" si="289">IF(C2051&gt;0,C2051,0)</f>
        <v>1.5299999999999869E-2</v>
      </c>
      <c r="E2051" s="2">
        <f t="shared" ref="E2051:E2114" si="290">IF(C2051&lt;0,-C2051,0)</f>
        <v>0</v>
      </c>
      <c r="F2051" s="2">
        <f t="shared" si="287"/>
        <v>1.4927722199080376E-2</v>
      </c>
      <c r="G2051" s="2">
        <f t="shared" si="287"/>
        <v>1.0411891848074927E-2</v>
      </c>
      <c r="H2051" s="2">
        <f t="shared" si="283"/>
        <v>1.4337185227140434</v>
      </c>
      <c r="I2051" s="2">
        <f t="shared" si="284"/>
        <v>58.910613915827199</v>
      </c>
    </row>
    <row r="2052" spans="1:9" ht="13.5" x14ac:dyDescent="0.25">
      <c r="A2052" s="3">
        <v>44991</v>
      </c>
      <c r="B2052" s="2">
        <v>8.5803999999999991</v>
      </c>
      <c r="C2052" s="2">
        <f t="shared" si="288"/>
        <v>0.26689999999999969</v>
      </c>
      <c r="D2052" s="2">
        <f t="shared" si="289"/>
        <v>0.26689999999999969</v>
      </c>
      <c r="E2052" s="2">
        <f t="shared" si="290"/>
        <v>0</v>
      </c>
      <c r="F2052" s="2">
        <f t="shared" si="287"/>
        <v>3.292574204200318E-2</v>
      </c>
      <c r="G2052" s="2">
        <f t="shared" si="287"/>
        <v>9.6681852874981461E-3</v>
      </c>
      <c r="H2052" s="2">
        <f t="shared" si="283"/>
        <v>3.4055762341025049</v>
      </c>
      <c r="I2052" s="2">
        <f t="shared" si="284"/>
        <v>77.301493678415085</v>
      </c>
    </row>
    <row r="2053" spans="1:9" ht="13.5" x14ac:dyDescent="0.25">
      <c r="A2053" s="3">
        <v>44992</v>
      </c>
      <c r="B2053" s="2">
        <v>8.5422999999999991</v>
      </c>
      <c r="C2053" s="2">
        <f t="shared" si="288"/>
        <v>-3.8100000000000023E-2</v>
      </c>
      <c r="D2053" s="2">
        <f t="shared" si="289"/>
        <v>0</v>
      </c>
      <c r="E2053" s="2">
        <f t="shared" si="290"/>
        <v>3.8100000000000023E-2</v>
      </c>
      <c r="F2053" s="2">
        <f t="shared" si="287"/>
        <v>3.0573903324717239E-2</v>
      </c>
      <c r="G2053" s="2">
        <f t="shared" si="287"/>
        <v>1.1699029195533993E-2</v>
      </c>
      <c r="H2053" s="2">
        <f t="shared" si="283"/>
        <v>2.6133709740966005</v>
      </c>
      <c r="I2053" s="2">
        <f t="shared" si="284"/>
        <v>72.325011542718343</v>
      </c>
    </row>
    <row r="2054" spans="1:9" ht="13.5" x14ac:dyDescent="0.25">
      <c r="A2054" s="3">
        <v>44993</v>
      </c>
      <c r="B2054" s="2">
        <v>8.5422999999999991</v>
      </c>
      <c r="C2054" s="2">
        <f t="shared" si="288"/>
        <v>0</v>
      </c>
      <c r="D2054" s="2">
        <f t="shared" si="289"/>
        <v>0</v>
      </c>
      <c r="E2054" s="2">
        <f t="shared" si="290"/>
        <v>0</v>
      </c>
      <c r="F2054" s="2">
        <f t="shared" si="287"/>
        <v>2.8390053087237434E-2</v>
      </c>
      <c r="G2054" s="2">
        <f t="shared" si="287"/>
        <v>1.086338425299585E-2</v>
      </c>
      <c r="H2054" s="2">
        <f t="shared" si="283"/>
        <v>2.6133709740966005</v>
      </c>
      <c r="I2054" s="2">
        <f t="shared" si="284"/>
        <v>72.325011542718343</v>
      </c>
    </row>
    <row r="2055" spans="1:9" ht="13.5" x14ac:dyDescent="0.25">
      <c r="A2055" s="3">
        <v>44994</v>
      </c>
      <c r="B2055" s="2">
        <v>8.5422999999999991</v>
      </c>
      <c r="C2055" s="2">
        <f t="shared" si="288"/>
        <v>0</v>
      </c>
      <c r="D2055" s="2">
        <f t="shared" si="289"/>
        <v>0</v>
      </c>
      <c r="E2055" s="2">
        <f t="shared" si="290"/>
        <v>0</v>
      </c>
      <c r="F2055" s="2">
        <f t="shared" si="287"/>
        <v>2.6362192152434762E-2</v>
      </c>
      <c r="G2055" s="2">
        <f t="shared" si="287"/>
        <v>1.0087428234924718E-2</v>
      </c>
      <c r="H2055" s="2">
        <f t="shared" si="283"/>
        <v>2.6133709740966005</v>
      </c>
      <c r="I2055" s="2">
        <f t="shared" si="284"/>
        <v>72.325011542718343</v>
      </c>
    </row>
    <row r="2056" spans="1:9" ht="13.5" x14ac:dyDescent="0.25">
      <c r="A2056" s="3">
        <v>44995</v>
      </c>
      <c r="B2056" s="2">
        <v>8.5422999999999991</v>
      </c>
      <c r="C2056" s="2">
        <f t="shared" si="288"/>
        <v>0</v>
      </c>
      <c r="D2056" s="2">
        <f t="shared" si="289"/>
        <v>0</v>
      </c>
      <c r="E2056" s="2">
        <f t="shared" si="290"/>
        <v>0</v>
      </c>
      <c r="F2056" s="2">
        <f t="shared" si="287"/>
        <v>2.4479178427260852E-2</v>
      </c>
      <c r="G2056" s="2">
        <f t="shared" si="287"/>
        <v>9.3668976467158084E-3</v>
      </c>
      <c r="H2056" s="2">
        <f t="shared" si="283"/>
        <v>2.6133709740966009</v>
      </c>
      <c r="I2056" s="2">
        <f t="shared" si="284"/>
        <v>72.325011542718343</v>
      </c>
    </row>
    <row r="2057" spans="1:9" ht="13.5" x14ac:dyDescent="0.25">
      <c r="A2057" s="3">
        <v>44998</v>
      </c>
      <c r="B2057" s="2">
        <v>8.5269999999999992</v>
      </c>
      <c r="C2057" s="2">
        <f t="shared" si="288"/>
        <v>-1.5299999999999869E-2</v>
      </c>
      <c r="D2057" s="2">
        <f t="shared" si="289"/>
        <v>0</v>
      </c>
      <c r="E2057" s="2">
        <f t="shared" si="290"/>
        <v>1.5299999999999869E-2</v>
      </c>
      <c r="F2057" s="2">
        <f t="shared" si="287"/>
        <v>2.2730665682456509E-2</v>
      </c>
      <c r="G2057" s="2">
        <f t="shared" si="287"/>
        <v>9.7906906719503837E-3</v>
      </c>
      <c r="H2057" s="2">
        <f t="shared" si="283"/>
        <v>2.3216611007411574</v>
      </c>
      <c r="I2057" s="2">
        <f t="shared" si="284"/>
        <v>69.894580763315332</v>
      </c>
    </row>
    <row r="2058" spans="1:9" ht="13.5" x14ac:dyDescent="0.25">
      <c r="A2058" s="3">
        <v>44999</v>
      </c>
      <c r="B2058" s="2">
        <v>8.5269999999999992</v>
      </c>
      <c r="C2058" s="2">
        <f t="shared" si="288"/>
        <v>0</v>
      </c>
      <c r="D2058" s="2">
        <f t="shared" si="289"/>
        <v>0</v>
      </c>
      <c r="E2058" s="2">
        <f t="shared" si="290"/>
        <v>0</v>
      </c>
      <c r="F2058" s="2">
        <f t="shared" si="287"/>
        <v>2.1107046705138188E-2</v>
      </c>
      <c r="G2058" s="2">
        <f t="shared" si="287"/>
        <v>9.0913556239539273E-3</v>
      </c>
      <c r="H2058" s="2">
        <f t="shared" si="283"/>
        <v>2.3216611007411574</v>
      </c>
      <c r="I2058" s="2">
        <f t="shared" si="284"/>
        <v>69.894580763315332</v>
      </c>
    </row>
    <row r="2059" spans="1:9" ht="13.5" x14ac:dyDescent="0.25">
      <c r="A2059" s="3">
        <v>45000</v>
      </c>
      <c r="B2059" s="2">
        <v>8.5269999999999992</v>
      </c>
      <c r="C2059" s="2">
        <f t="shared" si="288"/>
        <v>0</v>
      </c>
      <c r="D2059" s="2">
        <f t="shared" si="289"/>
        <v>0</v>
      </c>
      <c r="E2059" s="2">
        <f t="shared" si="290"/>
        <v>0</v>
      </c>
      <c r="F2059" s="2">
        <f t="shared" si="287"/>
        <v>1.9599400511914031E-2</v>
      </c>
      <c r="G2059" s="2">
        <f t="shared" si="287"/>
        <v>8.4419730793857898E-3</v>
      </c>
      <c r="H2059" s="2">
        <f t="shared" si="283"/>
        <v>2.3216611007411574</v>
      </c>
      <c r="I2059" s="2">
        <f t="shared" si="284"/>
        <v>69.894580763315332</v>
      </c>
    </row>
    <row r="2060" spans="1:9" ht="13.5" x14ac:dyDescent="0.25">
      <c r="A2060" s="3">
        <v>45001</v>
      </c>
      <c r="B2060" s="2">
        <v>8.5269999999999992</v>
      </c>
      <c r="C2060" s="2">
        <f t="shared" si="288"/>
        <v>0</v>
      </c>
      <c r="D2060" s="2">
        <f t="shared" si="289"/>
        <v>0</v>
      </c>
      <c r="E2060" s="2">
        <f t="shared" si="290"/>
        <v>0</v>
      </c>
      <c r="F2060" s="2">
        <f t="shared" si="287"/>
        <v>1.8199443332491599E-2</v>
      </c>
      <c r="G2060" s="2">
        <f t="shared" si="287"/>
        <v>7.8389750022868042E-3</v>
      </c>
      <c r="H2060" s="2">
        <f t="shared" si="283"/>
        <v>2.3216611007411574</v>
      </c>
      <c r="I2060" s="2">
        <f t="shared" si="284"/>
        <v>69.894580763315332</v>
      </c>
    </row>
    <row r="2061" spans="1:9" ht="13.5" x14ac:dyDescent="0.25">
      <c r="A2061" s="3">
        <v>45002</v>
      </c>
      <c r="B2061" s="2">
        <v>8.5422999999999991</v>
      </c>
      <c r="C2061" s="2">
        <f t="shared" si="288"/>
        <v>1.5299999999999869E-2</v>
      </c>
      <c r="D2061" s="2">
        <f t="shared" si="289"/>
        <v>1.5299999999999869E-2</v>
      </c>
      <c r="E2061" s="2">
        <f t="shared" si="290"/>
        <v>0</v>
      </c>
      <c r="F2061" s="2">
        <f t="shared" ref="F2061:G2076" si="291">((F2060*13)+D2061)/14</f>
        <v>1.7992340237313616E-2</v>
      </c>
      <c r="G2061" s="2">
        <f t="shared" si="291"/>
        <v>7.2790482164091759E-3</v>
      </c>
      <c r="H2061" s="2">
        <f t="shared" si="283"/>
        <v>2.4717984690297063</v>
      </c>
      <c r="I2061" s="2">
        <f t="shared" si="284"/>
        <v>71.196484792520849</v>
      </c>
    </row>
    <row r="2062" spans="1:9" ht="13.5" x14ac:dyDescent="0.25">
      <c r="A2062" s="3">
        <v>45006</v>
      </c>
      <c r="B2062" s="2">
        <v>8.5803999999999991</v>
      </c>
      <c r="C2062" s="2">
        <f t="shared" si="288"/>
        <v>3.8100000000000023E-2</v>
      </c>
      <c r="D2062" s="2">
        <f t="shared" si="289"/>
        <v>3.8100000000000023E-2</v>
      </c>
      <c r="E2062" s="2">
        <f t="shared" si="290"/>
        <v>0</v>
      </c>
      <c r="F2062" s="2">
        <f t="shared" si="291"/>
        <v>1.942860164893407E-2</v>
      </c>
      <c r="G2062" s="2">
        <f t="shared" si="291"/>
        <v>6.7591162009513778E-3</v>
      </c>
      <c r="H2062" s="2">
        <f t="shared" si="283"/>
        <v>2.874429299824643</v>
      </c>
      <c r="I2062" s="2">
        <f t="shared" si="284"/>
        <v>74.189747118491482</v>
      </c>
    </row>
    <row r="2063" spans="1:9" ht="13.5" x14ac:dyDescent="0.25">
      <c r="A2063" s="3">
        <v>45007</v>
      </c>
      <c r="B2063" s="2">
        <v>8.6186000000000007</v>
      </c>
      <c r="C2063" s="2">
        <f t="shared" si="288"/>
        <v>3.8200000000001566E-2</v>
      </c>
      <c r="D2063" s="2">
        <f t="shared" si="289"/>
        <v>3.8200000000001566E-2</v>
      </c>
      <c r="E2063" s="2">
        <f t="shared" si="290"/>
        <v>0</v>
      </c>
      <c r="F2063" s="2">
        <f t="shared" si="291"/>
        <v>2.0769415816867465E-2</v>
      </c>
      <c r="G2063" s="2">
        <f t="shared" si="291"/>
        <v>6.2763221865977086E-3</v>
      </c>
      <c r="H2063" s="2">
        <f t="shared" si="283"/>
        <v>3.3091697971174781</v>
      </c>
      <c r="I2063" s="2">
        <f t="shared" si="284"/>
        <v>76.793673791435936</v>
      </c>
    </row>
    <row r="2064" spans="1:9" ht="13.5" x14ac:dyDescent="0.25">
      <c r="A2064" s="3">
        <v>45008</v>
      </c>
      <c r="B2064" s="2">
        <v>8.6186000000000007</v>
      </c>
      <c r="C2064" s="2">
        <f t="shared" si="288"/>
        <v>0</v>
      </c>
      <c r="D2064" s="2">
        <f t="shared" si="289"/>
        <v>0</v>
      </c>
      <c r="E2064" s="2">
        <f t="shared" si="290"/>
        <v>0</v>
      </c>
      <c r="F2064" s="2">
        <f t="shared" si="291"/>
        <v>1.9285886115662648E-2</v>
      </c>
      <c r="G2064" s="2">
        <f t="shared" si="291"/>
        <v>5.8280134589835863E-3</v>
      </c>
      <c r="H2064" s="2">
        <f t="shared" si="283"/>
        <v>3.3091697971174785</v>
      </c>
      <c r="I2064" s="2">
        <f t="shared" si="284"/>
        <v>76.793673791435936</v>
      </c>
    </row>
    <row r="2065" spans="1:9" ht="13.5" x14ac:dyDescent="0.25">
      <c r="A2065" s="3">
        <v>45009</v>
      </c>
      <c r="B2065" s="2">
        <v>8.6186000000000007</v>
      </c>
      <c r="C2065" s="2">
        <f t="shared" si="288"/>
        <v>0</v>
      </c>
      <c r="D2065" s="2">
        <f t="shared" si="289"/>
        <v>0</v>
      </c>
      <c r="E2065" s="2">
        <f t="shared" si="290"/>
        <v>0</v>
      </c>
      <c r="F2065" s="2">
        <f t="shared" si="291"/>
        <v>1.7908322821686744E-2</v>
      </c>
      <c r="G2065" s="2">
        <f t="shared" si="291"/>
        <v>5.4117267833419021E-3</v>
      </c>
      <c r="H2065" s="2">
        <f t="shared" ref="H2065:H2128" si="292">F2065/G2065</f>
        <v>3.3091697971174781</v>
      </c>
      <c r="I2065" s="2">
        <f t="shared" ref="I2065:I2128" si="293">IF(G2065=0,100,100-(100/(1+H2065)))</f>
        <v>76.793673791435936</v>
      </c>
    </row>
    <row r="2066" spans="1:9" ht="13.5" x14ac:dyDescent="0.25">
      <c r="A2066" s="3">
        <v>45012</v>
      </c>
      <c r="B2066" s="2">
        <v>8.6491000000000007</v>
      </c>
      <c r="C2066" s="2">
        <f t="shared" si="288"/>
        <v>3.0499999999999972E-2</v>
      </c>
      <c r="D2066" s="2">
        <f t="shared" si="289"/>
        <v>3.0499999999999972E-2</v>
      </c>
      <c r="E2066" s="2">
        <f t="shared" si="290"/>
        <v>0</v>
      </c>
      <c r="F2066" s="2">
        <f t="shared" si="291"/>
        <v>1.8807728334423401E-2</v>
      </c>
      <c r="G2066" s="2">
        <f t="shared" si="291"/>
        <v>5.0251748702460517E-3</v>
      </c>
      <c r="H2066" s="2">
        <f t="shared" si="292"/>
        <v>3.7427012631507695</v>
      </c>
      <c r="I2066" s="2">
        <f t="shared" si="293"/>
        <v>78.914969665711993</v>
      </c>
    </row>
    <row r="2067" spans="1:9" ht="13.5" x14ac:dyDescent="0.25">
      <c r="A2067" s="3">
        <v>45013</v>
      </c>
      <c r="B2067" s="2">
        <v>8.7711000000000006</v>
      </c>
      <c r="C2067" s="2">
        <f t="shared" si="288"/>
        <v>0.12199999999999989</v>
      </c>
      <c r="D2067" s="2">
        <f t="shared" si="289"/>
        <v>0.12199999999999989</v>
      </c>
      <c r="E2067" s="2">
        <f t="shared" si="290"/>
        <v>0</v>
      </c>
      <c r="F2067" s="2">
        <f t="shared" si="291"/>
        <v>2.6178604881964579E-2</v>
      </c>
      <c r="G2067" s="2">
        <f t="shared" si="291"/>
        <v>4.6662338080856189E-3</v>
      </c>
      <c r="H2067" s="2">
        <f t="shared" si="292"/>
        <v>5.6102214245249495</v>
      </c>
      <c r="I2067" s="2">
        <f t="shared" si="293"/>
        <v>84.871913726069081</v>
      </c>
    </row>
    <row r="2068" spans="1:9" ht="13.5" x14ac:dyDescent="0.25">
      <c r="A2068" s="3">
        <v>45014</v>
      </c>
      <c r="B2068" s="2">
        <v>8.6948000000000008</v>
      </c>
      <c r="C2068" s="2">
        <f t="shared" si="288"/>
        <v>-7.6299999999999812E-2</v>
      </c>
      <c r="D2068" s="2">
        <f t="shared" si="289"/>
        <v>0</v>
      </c>
      <c r="E2068" s="2">
        <f t="shared" si="290"/>
        <v>7.6299999999999812E-2</v>
      </c>
      <c r="F2068" s="2">
        <f t="shared" si="291"/>
        <v>2.4308704533252821E-2</v>
      </c>
      <c r="G2068" s="2">
        <f t="shared" si="291"/>
        <v>9.782931393222347E-3</v>
      </c>
      <c r="H2068" s="2">
        <f t="shared" si="292"/>
        <v>2.4848078307176911</v>
      </c>
      <c r="I2068" s="2">
        <f t="shared" si="293"/>
        <v>71.304013059622534</v>
      </c>
    </row>
    <row r="2069" spans="1:9" ht="13.5" x14ac:dyDescent="0.25">
      <c r="A2069" s="3">
        <v>45015</v>
      </c>
      <c r="B2069" s="2">
        <v>8.6948000000000008</v>
      </c>
      <c r="C2069" s="2">
        <f t="shared" si="288"/>
        <v>0</v>
      </c>
      <c r="D2069" s="2">
        <f t="shared" si="289"/>
        <v>0</v>
      </c>
      <c r="E2069" s="2">
        <f t="shared" si="290"/>
        <v>0</v>
      </c>
      <c r="F2069" s="2">
        <f t="shared" si="291"/>
        <v>2.2572368495163333E-2</v>
      </c>
      <c r="G2069" s="2">
        <f t="shared" si="291"/>
        <v>9.0841505794207501E-3</v>
      </c>
      <c r="H2069" s="2">
        <f t="shared" si="292"/>
        <v>2.4848078307176915</v>
      </c>
      <c r="I2069" s="2">
        <f t="shared" si="293"/>
        <v>71.304013059622534</v>
      </c>
    </row>
    <row r="2070" spans="1:9" ht="13.5" x14ac:dyDescent="0.25">
      <c r="A2070" s="3">
        <v>45016</v>
      </c>
      <c r="B2070" s="2">
        <v>8.7711000000000006</v>
      </c>
      <c r="C2070" s="2">
        <f t="shared" si="288"/>
        <v>7.6299999999999812E-2</v>
      </c>
      <c r="D2070" s="2">
        <f t="shared" si="289"/>
        <v>7.6299999999999812E-2</v>
      </c>
      <c r="E2070" s="2">
        <f t="shared" si="290"/>
        <v>0</v>
      </c>
      <c r="F2070" s="2">
        <f t="shared" si="291"/>
        <v>2.6410056459794513E-2</v>
      </c>
      <c r="G2070" s="2">
        <f t="shared" si="291"/>
        <v>8.4352826808906968E-3</v>
      </c>
      <c r="H2070" s="2">
        <f t="shared" si="292"/>
        <v>3.1309035463178843</v>
      </c>
      <c r="I2070" s="2">
        <f t="shared" si="293"/>
        <v>75.792221028947566</v>
      </c>
    </row>
    <row r="2071" spans="1:9" ht="13.5" x14ac:dyDescent="0.25">
      <c r="A2071" s="3">
        <v>45019</v>
      </c>
      <c r="B2071" s="2">
        <v>9.1524999999999999</v>
      </c>
      <c r="C2071" s="2">
        <f t="shared" si="288"/>
        <v>0.3813999999999993</v>
      </c>
      <c r="D2071" s="2">
        <f t="shared" si="289"/>
        <v>0.3813999999999993</v>
      </c>
      <c r="E2071" s="2">
        <f t="shared" si="290"/>
        <v>0</v>
      </c>
      <c r="F2071" s="2">
        <f t="shared" si="291"/>
        <v>5.1766480998380562E-2</v>
      </c>
      <c r="G2071" s="2">
        <f t="shared" si="291"/>
        <v>7.8327624893985044E-3</v>
      </c>
      <c r="H2071" s="2">
        <f t="shared" si="292"/>
        <v>6.608968555914406</v>
      </c>
      <c r="I2071" s="2">
        <f t="shared" si="293"/>
        <v>86.857614239676337</v>
      </c>
    </row>
    <row r="2072" spans="1:9" ht="13.5" x14ac:dyDescent="0.25">
      <c r="A2072" s="3">
        <v>45020</v>
      </c>
      <c r="B2072" s="2">
        <v>9.1448</v>
      </c>
      <c r="C2072" s="2">
        <f t="shared" si="288"/>
        <v>-7.6999999999998181E-3</v>
      </c>
      <c r="D2072" s="2">
        <f t="shared" si="289"/>
        <v>0</v>
      </c>
      <c r="E2072" s="2">
        <f t="shared" si="290"/>
        <v>7.6999999999998181E-3</v>
      </c>
      <c r="F2072" s="2">
        <f t="shared" si="291"/>
        <v>4.8068875212781956E-2</v>
      </c>
      <c r="G2072" s="2">
        <f t="shared" si="291"/>
        <v>7.8232794544414556E-3</v>
      </c>
      <c r="H2072" s="2">
        <f t="shared" si="292"/>
        <v>6.1443382526099271</v>
      </c>
      <c r="I2072" s="2">
        <f t="shared" si="293"/>
        <v>86.002902373292784</v>
      </c>
    </row>
    <row r="2073" spans="1:9" ht="13.5" x14ac:dyDescent="0.25">
      <c r="A2073" s="3">
        <v>45021</v>
      </c>
      <c r="B2073" s="2">
        <v>9.1448</v>
      </c>
      <c r="C2073" s="2">
        <f t="shared" si="288"/>
        <v>0</v>
      </c>
      <c r="D2073" s="2">
        <f t="shared" si="289"/>
        <v>0</v>
      </c>
      <c r="E2073" s="2">
        <f t="shared" si="290"/>
        <v>0</v>
      </c>
      <c r="F2073" s="2">
        <f t="shared" si="291"/>
        <v>4.4635384126154677E-2</v>
      </c>
      <c r="G2073" s="2">
        <f t="shared" si="291"/>
        <v>7.2644737791242092E-3</v>
      </c>
      <c r="H2073" s="2">
        <f t="shared" si="292"/>
        <v>6.1443382526099271</v>
      </c>
      <c r="I2073" s="2">
        <f t="shared" si="293"/>
        <v>86.002902373292784</v>
      </c>
    </row>
    <row r="2074" spans="1:9" ht="13.5" x14ac:dyDescent="0.25">
      <c r="A2074" s="3">
        <v>45022</v>
      </c>
      <c r="B2074" s="2">
        <v>9.1448</v>
      </c>
      <c r="C2074" s="2">
        <f t="shared" si="288"/>
        <v>0</v>
      </c>
      <c r="D2074" s="2">
        <f t="shared" si="289"/>
        <v>0</v>
      </c>
      <c r="E2074" s="2">
        <f t="shared" si="290"/>
        <v>0</v>
      </c>
      <c r="F2074" s="2">
        <f t="shared" si="291"/>
        <v>4.1447142402857913E-2</v>
      </c>
      <c r="G2074" s="2">
        <f t="shared" si="291"/>
        <v>6.7455827949010521E-3</v>
      </c>
      <c r="H2074" s="2">
        <f t="shared" si="292"/>
        <v>6.1443382526099262</v>
      </c>
      <c r="I2074" s="2">
        <f t="shared" si="293"/>
        <v>86.002902373292784</v>
      </c>
    </row>
    <row r="2075" spans="1:9" ht="13.5" x14ac:dyDescent="0.25">
      <c r="A2075" s="3">
        <v>45023</v>
      </c>
      <c r="B2075" s="2">
        <v>9.0762</v>
      </c>
      <c r="C2075" s="2">
        <f t="shared" si="288"/>
        <v>-6.8599999999999994E-2</v>
      </c>
      <c r="D2075" s="2">
        <f t="shared" si="289"/>
        <v>0</v>
      </c>
      <c r="E2075" s="2">
        <f t="shared" si="290"/>
        <v>6.8599999999999994E-2</v>
      </c>
      <c r="F2075" s="2">
        <f t="shared" si="291"/>
        <v>3.8486632231225205E-2</v>
      </c>
      <c r="G2075" s="2">
        <f t="shared" si="291"/>
        <v>1.1163755452408121E-2</v>
      </c>
      <c r="H2075" s="2">
        <f t="shared" si="292"/>
        <v>3.4474628538126297</v>
      </c>
      <c r="I2075" s="2">
        <f t="shared" si="293"/>
        <v>77.515270326704567</v>
      </c>
    </row>
    <row r="2076" spans="1:9" ht="13.5" x14ac:dyDescent="0.25">
      <c r="A2076" s="3">
        <v>45026</v>
      </c>
      <c r="B2076" s="2">
        <v>9.0762</v>
      </c>
      <c r="C2076" s="2">
        <f t="shared" si="288"/>
        <v>0</v>
      </c>
      <c r="D2076" s="2">
        <f t="shared" si="289"/>
        <v>0</v>
      </c>
      <c r="E2076" s="2">
        <f t="shared" si="290"/>
        <v>0</v>
      </c>
      <c r="F2076" s="2">
        <f t="shared" si="291"/>
        <v>3.5737587071851977E-2</v>
      </c>
      <c r="G2076" s="2">
        <f t="shared" si="291"/>
        <v>1.0366344348664683E-2</v>
      </c>
      <c r="H2076" s="2">
        <f t="shared" si="292"/>
        <v>3.4474628538126297</v>
      </c>
      <c r="I2076" s="2">
        <f t="shared" si="293"/>
        <v>77.515270326704567</v>
      </c>
    </row>
    <row r="2077" spans="1:9" ht="13.5" x14ac:dyDescent="0.25">
      <c r="A2077" s="3">
        <v>45027</v>
      </c>
      <c r="B2077" s="2">
        <v>8.6567000000000007</v>
      </c>
      <c r="C2077" s="2">
        <f t="shared" si="288"/>
        <v>-0.41949999999999932</v>
      </c>
      <c r="D2077" s="2">
        <f t="shared" si="289"/>
        <v>0</v>
      </c>
      <c r="E2077" s="2">
        <f t="shared" si="290"/>
        <v>0.41949999999999932</v>
      </c>
      <c r="F2077" s="2">
        <f t="shared" ref="F2077:G2092" si="294">((F2076*13)+D2077)/14</f>
        <v>3.3184902281005409E-2</v>
      </c>
      <c r="G2077" s="2">
        <f t="shared" si="294"/>
        <v>3.9590176895188588E-2</v>
      </c>
      <c r="H2077" s="2">
        <f t="shared" si="292"/>
        <v>0.83821050784540407</v>
      </c>
      <c r="I2077" s="2">
        <f t="shared" si="293"/>
        <v>45.599266475083098</v>
      </c>
    </row>
    <row r="2078" spans="1:9" ht="13.5" x14ac:dyDescent="0.25">
      <c r="A2078" s="3">
        <v>45028</v>
      </c>
      <c r="B2078" s="2">
        <v>8.9999000000000002</v>
      </c>
      <c r="C2078" s="2">
        <f t="shared" si="288"/>
        <v>0.34319999999999951</v>
      </c>
      <c r="D2078" s="2">
        <f t="shared" si="289"/>
        <v>0.34319999999999951</v>
      </c>
      <c r="E2078" s="2">
        <f t="shared" si="290"/>
        <v>0</v>
      </c>
      <c r="F2078" s="2">
        <f t="shared" si="294"/>
        <v>5.5328837832362136E-2</v>
      </c>
      <c r="G2078" s="2">
        <f t="shared" si="294"/>
        <v>3.6762307116960831E-2</v>
      </c>
      <c r="H2078" s="2">
        <f t="shared" si="292"/>
        <v>1.505042587679035</v>
      </c>
      <c r="I2078" s="2">
        <f t="shared" si="293"/>
        <v>60.08051899323128</v>
      </c>
    </row>
    <row r="2079" spans="1:9" ht="13.5" x14ac:dyDescent="0.25">
      <c r="A2079" s="3">
        <v>45029</v>
      </c>
      <c r="B2079" s="2">
        <v>8.9847000000000001</v>
      </c>
      <c r="C2079" s="2">
        <f t="shared" si="288"/>
        <v>-1.5200000000000102E-2</v>
      </c>
      <c r="D2079" s="2">
        <f t="shared" si="289"/>
        <v>0</v>
      </c>
      <c r="E2079" s="2">
        <f t="shared" si="290"/>
        <v>1.5200000000000102E-2</v>
      </c>
      <c r="F2079" s="2">
        <f t="shared" si="294"/>
        <v>5.1376777987193416E-2</v>
      </c>
      <c r="G2079" s="2">
        <f t="shared" si="294"/>
        <v>3.5222142322892211E-2</v>
      </c>
      <c r="H2079" s="2">
        <f t="shared" si="292"/>
        <v>1.4586500024957794</v>
      </c>
      <c r="I2079" s="2">
        <f t="shared" si="293"/>
        <v>59.327273138311732</v>
      </c>
    </row>
    <row r="2080" spans="1:9" ht="13.5" x14ac:dyDescent="0.25">
      <c r="A2080" s="3">
        <v>45030</v>
      </c>
      <c r="B2080" s="2">
        <v>8.9999000000000002</v>
      </c>
      <c r="C2080" s="2">
        <f t="shared" si="288"/>
        <v>1.5200000000000102E-2</v>
      </c>
      <c r="D2080" s="2">
        <f t="shared" si="289"/>
        <v>1.5200000000000102E-2</v>
      </c>
      <c r="E2080" s="2">
        <f t="shared" si="290"/>
        <v>0</v>
      </c>
      <c r="F2080" s="2">
        <f t="shared" si="294"/>
        <v>4.8792722416679604E-2</v>
      </c>
      <c r="G2080" s="2">
        <f t="shared" si="294"/>
        <v>3.2706275014114196E-2</v>
      </c>
      <c r="H2080" s="2">
        <f t="shared" si="292"/>
        <v>1.4918459040542953</v>
      </c>
      <c r="I2080" s="2">
        <f t="shared" si="293"/>
        <v>59.869107541001021</v>
      </c>
    </row>
    <row r="2081" spans="1:9" ht="13.5" x14ac:dyDescent="0.25">
      <c r="A2081" s="3">
        <v>45033</v>
      </c>
      <c r="B2081" s="2">
        <v>8.9999000000000002</v>
      </c>
      <c r="C2081" s="2">
        <f t="shared" si="288"/>
        <v>0</v>
      </c>
      <c r="D2081" s="2">
        <f t="shared" si="289"/>
        <v>0</v>
      </c>
      <c r="E2081" s="2">
        <f t="shared" si="290"/>
        <v>0</v>
      </c>
      <c r="F2081" s="2">
        <f t="shared" si="294"/>
        <v>4.5307527958345348E-2</v>
      </c>
      <c r="G2081" s="2">
        <f t="shared" si="294"/>
        <v>3.0370112513106038E-2</v>
      </c>
      <c r="H2081" s="2">
        <f t="shared" si="292"/>
        <v>1.4918459040542955</v>
      </c>
      <c r="I2081" s="2">
        <f t="shared" si="293"/>
        <v>59.869107541001028</v>
      </c>
    </row>
    <row r="2082" spans="1:9" ht="13.5" x14ac:dyDescent="0.25">
      <c r="A2082" s="3">
        <v>45034</v>
      </c>
      <c r="B2082" s="2">
        <v>8.8855000000000004</v>
      </c>
      <c r="C2082" s="2">
        <f t="shared" si="288"/>
        <v>-0.11439999999999984</v>
      </c>
      <c r="D2082" s="2">
        <f t="shared" si="289"/>
        <v>0</v>
      </c>
      <c r="E2082" s="2">
        <f t="shared" si="290"/>
        <v>0.11439999999999984</v>
      </c>
      <c r="F2082" s="2">
        <f t="shared" si="294"/>
        <v>4.2071275961320674E-2</v>
      </c>
      <c r="G2082" s="2">
        <f t="shared" si="294"/>
        <v>3.6372247333598451E-2</v>
      </c>
      <c r="H2082" s="2">
        <f t="shared" si="292"/>
        <v>1.1566861837117721</v>
      </c>
      <c r="I2082" s="2">
        <f t="shared" si="293"/>
        <v>53.632567985438357</v>
      </c>
    </row>
    <row r="2083" spans="1:9" ht="13.5" x14ac:dyDescent="0.25">
      <c r="A2083" s="3">
        <v>45035</v>
      </c>
      <c r="B2083" s="2">
        <v>8.8779000000000003</v>
      </c>
      <c r="C2083" s="2">
        <f t="shared" si="288"/>
        <v>-7.6000000000000512E-3</v>
      </c>
      <c r="D2083" s="2">
        <f t="shared" si="289"/>
        <v>0</v>
      </c>
      <c r="E2083" s="2">
        <f t="shared" si="290"/>
        <v>7.6000000000000512E-3</v>
      </c>
      <c r="F2083" s="2">
        <f t="shared" si="294"/>
        <v>3.9066184821226334E-2</v>
      </c>
      <c r="G2083" s="2">
        <f t="shared" si="294"/>
        <v>3.4317086809769991E-2</v>
      </c>
      <c r="H2083" s="2">
        <f t="shared" si="292"/>
        <v>1.1383887285591003</v>
      </c>
      <c r="I2083" s="2">
        <f t="shared" si="293"/>
        <v>53.235817854603773</v>
      </c>
    </row>
    <row r="2084" spans="1:9" ht="13.5" x14ac:dyDescent="0.25">
      <c r="A2084" s="3">
        <v>45036</v>
      </c>
      <c r="B2084" s="2">
        <v>8.8855000000000004</v>
      </c>
      <c r="C2084" s="2">
        <f t="shared" si="288"/>
        <v>7.6000000000000512E-3</v>
      </c>
      <c r="D2084" s="2">
        <f t="shared" si="289"/>
        <v>7.6000000000000512E-3</v>
      </c>
      <c r="E2084" s="2">
        <f t="shared" si="290"/>
        <v>0</v>
      </c>
      <c r="F2084" s="2">
        <f t="shared" si="294"/>
        <v>3.6818600191138744E-2</v>
      </c>
      <c r="G2084" s="2">
        <f t="shared" si="294"/>
        <v>3.1865866323357847E-2</v>
      </c>
      <c r="H2084" s="2">
        <f t="shared" si="292"/>
        <v>1.1554244224061945</v>
      </c>
      <c r="I2084" s="2">
        <f t="shared" si="293"/>
        <v>53.60542501027912</v>
      </c>
    </row>
    <row r="2085" spans="1:9" ht="13.5" x14ac:dyDescent="0.25">
      <c r="A2085" s="3">
        <v>45040</v>
      </c>
      <c r="B2085" s="2">
        <v>8.8855000000000004</v>
      </c>
      <c r="C2085" s="2">
        <f t="shared" si="288"/>
        <v>0</v>
      </c>
      <c r="D2085" s="2">
        <f t="shared" si="289"/>
        <v>0</v>
      </c>
      <c r="E2085" s="2">
        <f t="shared" si="290"/>
        <v>0</v>
      </c>
      <c r="F2085" s="2">
        <f t="shared" si="294"/>
        <v>3.4188700177485973E-2</v>
      </c>
      <c r="G2085" s="2">
        <f t="shared" si="294"/>
        <v>2.9589733014546572E-2</v>
      </c>
      <c r="H2085" s="2">
        <f t="shared" si="292"/>
        <v>1.1554244224061943</v>
      </c>
      <c r="I2085" s="2">
        <f t="shared" si="293"/>
        <v>53.60542501027912</v>
      </c>
    </row>
    <row r="2086" spans="1:9" ht="13.5" x14ac:dyDescent="0.25">
      <c r="A2086" s="3">
        <v>45041</v>
      </c>
      <c r="B2086" s="2">
        <v>8.8855000000000004</v>
      </c>
      <c r="C2086" s="2">
        <f t="shared" si="288"/>
        <v>0</v>
      </c>
      <c r="D2086" s="2">
        <f t="shared" si="289"/>
        <v>0</v>
      </c>
      <c r="E2086" s="2">
        <f t="shared" si="290"/>
        <v>0</v>
      </c>
      <c r="F2086" s="2">
        <f t="shared" si="294"/>
        <v>3.1746650164808404E-2</v>
      </c>
      <c r="G2086" s="2">
        <f t="shared" si="294"/>
        <v>2.7476180656364674E-2</v>
      </c>
      <c r="H2086" s="2">
        <f t="shared" si="292"/>
        <v>1.1554244224061945</v>
      </c>
      <c r="I2086" s="2">
        <f t="shared" si="293"/>
        <v>53.60542501027912</v>
      </c>
    </row>
    <row r="2087" spans="1:9" ht="13.5" x14ac:dyDescent="0.25">
      <c r="A2087" s="3">
        <v>45042</v>
      </c>
      <c r="B2087" s="2">
        <v>9.1448</v>
      </c>
      <c r="C2087" s="2">
        <f t="shared" si="288"/>
        <v>0.25929999999999964</v>
      </c>
      <c r="D2087" s="2">
        <f t="shared" si="289"/>
        <v>0.25929999999999964</v>
      </c>
      <c r="E2087" s="2">
        <f t="shared" si="290"/>
        <v>0</v>
      </c>
      <c r="F2087" s="2">
        <f t="shared" si="294"/>
        <v>4.8000460867322063E-2</v>
      </c>
      <c r="G2087" s="2">
        <f t="shared" si="294"/>
        <v>2.55135963237672E-2</v>
      </c>
      <c r="H2087" s="2">
        <f t="shared" si="292"/>
        <v>1.881367889426361</v>
      </c>
      <c r="I2087" s="2">
        <f t="shared" si="293"/>
        <v>65.294261671004961</v>
      </c>
    </row>
    <row r="2088" spans="1:9" ht="13.5" x14ac:dyDescent="0.25">
      <c r="A2088" s="3">
        <v>45043</v>
      </c>
      <c r="B2088" s="2">
        <v>8.9999000000000002</v>
      </c>
      <c r="C2088" s="2">
        <f t="shared" si="288"/>
        <v>-0.14489999999999981</v>
      </c>
      <c r="D2088" s="2">
        <f t="shared" si="289"/>
        <v>0</v>
      </c>
      <c r="E2088" s="2">
        <f t="shared" si="290"/>
        <v>0.14489999999999981</v>
      </c>
      <c r="F2088" s="2">
        <f t="shared" si="294"/>
        <v>4.4571856519656207E-2</v>
      </c>
      <c r="G2088" s="2">
        <f t="shared" si="294"/>
        <v>3.4041196586355245E-2</v>
      </c>
      <c r="H2088" s="2">
        <f t="shared" si="292"/>
        <v>1.3093504632419994</v>
      </c>
      <c r="I2088" s="2">
        <f t="shared" si="293"/>
        <v>56.697780786544534</v>
      </c>
    </row>
    <row r="2089" spans="1:9" ht="13.5" x14ac:dyDescent="0.25">
      <c r="A2089" s="3">
        <v>45044</v>
      </c>
      <c r="B2089" s="2">
        <v>9.3125999999999998</v>
      </c>
      <c r="C2089" s="2">
        <f t="shared" si="288"/>
        <v>0.31269999999999953</v>
      </c>
      <c r="D2089" s="2">
        <f t="shared" si="289"/>
        <v>0.31269999999999953</v>
      </c>
      <c r="E2089" s="2">
        <f t="shared" si="290"/>
        <v>0</v>
      </c>
      <c r="F2089" s="2">
        <f t="shared" si="294"/>
        <v>6.372386676825216E-2</v>
      </c>
      <c r="G2089" s="2">
        <f t="shared" si="294"/>
        <v>3.1609682544472731E-2</v>
      </c>
      <c r="H2089" s="2">
        <f t="shared" si="292"/>
        <v>2.0159603526102137</v>
      </c>
      <c r="I2089" s="2">
        <f t="shared" si="293"/>
        <v>66.843065455600794</v>
      </c>
    </row>
    <row r="2090" spans="1:9" ht="13.5" x14ac:dyDescent="0.25">
      <c r="A2090" s="3">
        <v>45048</v>
      </c>
      <c r="B2090" s="2">
        <v>9.3202999999999996</v>
      </c>
      <c r="C2090" s="2">
        <f t="shared" si="288"/>
        <v>7.6999999999998181E-3</v>
      </c>
      <c r="D2090" s="2">
        <f t="shared" si="289"/>
        <v>7.6999999999998181E-3</v>
      </c>
      <c r="E2090" s="2">
        <f t="shared" si="290"/>
        <v>0</v>
      </c>
      <c r="F2090" s="2">
        <f t="shared" si="294"/>
        <v>5.9722161999091285E-2</v>
      </c>
      <c r="G2090" s="2">
        <f t="shared" si="294"/>
        <v>2.9351848077010391E-2</v>
      </c>
      <c r="H2090" s="2">
        <f t="shared" si="292"/>
        <v>2.0346985253670691</v>
      </c>
      <c r="I2090" s="2">
        <f t="shared" si="293"/>
        <v>67.047797610174712</v>
      </c>
    </row>
    <row r="2091" spans="1:9" ht="13.5" x14ac:dyDescent="0.25">
      <c r="A2091" s="3">
        <v>45049</v>
      </c>
      <c r="B2091" s="2">
        <v>9.2668999999999997</v>
      </c>
      <c r="C2091" s="2">
        <f t="shared" si="288"/>
        <v>-5.3399999999999892E-2</v>
      </c>
      <c r="D2091" s="2">
        <f t="shared" si="289"/>
        <v>0</v>
      </c>
      <c r="E2091" s="2">
        <f t="shared" si="290"/>
        <v>5.3399999999999892E-2</v>
      </c>
      <c r="F2091" s="2">
        <f t="shared" si="294"/>
        <v>5.5456293284870485E-2</v>
      </c>
      <c r="G2091" s="2">
        <f t="shared" si="294"/>
        <v>3.1069573214366784E-2</v>
      </c>
      <c r="H2091" s="2">
        <f t="shared" si="292"/>
        <v>1.784906825151596</v>
      </c>
      <c r="I2091" s="2">
        <f t="shared" si="293"/>
        <v>64.092155939703119</v>
      </c>
    </row>
    <row r="2092" spans="1:9" ht="13.5" x14ac:dyDescent="0.25">
      <c r="A2092" s="3">
        <v>45050</v>
      </c>
      <c r="B2092" s="2">
        <v>9.3278999999999996</v>
      </c>
      <c r="C2092" s="2">
        <f t="shared" si="288"/>
        <v>6.0999999999999943E-2</v>
      </c>
      <c r="D2092" s="2">
        <f t="shared" si="289"/>
        <v>6.0999999999999943E-2</v>
      </c>
      <c r="E2092" s="2">
        <f t="shared" si="290"/>
        <v>0</v>
      </c>
      <c r="F2092" s="2">
        <f t="shared" si="294"/>
        <v>5.5852272335951157E-2</v>
      </c>
      <c r="G2092" s="2">
        <f t="shared" si="294"/>
        <v>2.8850317984769159E-2</v>
      </c>
      <c r="H2092" s="2">
        <f t="shared" si="292"/>
        <v>1.9359326425946861</v>
      </c>
      <c r="I2092" s="2">
        <f t="shared" si="293"/>
        <v>65.939273078273658</v>
      </c>
    </row>
    <row r="2093" spans="1:9" ht="13.5" x14ac:dyDescent="0.25">
      <c r="A2093" s="3">
        <v>45051</v>
      </c>
      <c r="B2093" s="2">
        <v>9.3049999999999997</v>
      </c>
      <c r="C2093" s="2">
        <f t="shared" si="288"/>
        <v>-2.289999999999992E-2</v>
      </c>
      <c r="D2093" s="2">
        <f t="shared" si="289"/>
        <v>0</v>
      </c>
      <c r="E2093" s="2">
        <f t="shared" si="290"/>
        <v>2.289999999999992E-2</v>
      </c>
      <c r="F2093" s="2">
        <f t="shared" ref="F2093:G2108" si="295">((F2092*13)+D2093)/14</f>
        <v>5.1862824311954644E-2</v>
      </c>
      <c r="G2093" s="2">
        <f t="shared" si="295"/>
        <v>2.8425295271571359E-2</v>
      </c>
      <c r="H2093" s="2">
        <f t="shared" si="292"/>
        <v>1.82453071521208</v>
      </c>
      <c r="I2093" s="2">
        <f t="shared" si="293"/>
        <v>64.595888633311773</v>
      </c>
    </row>
    <row r="2094" spans="1:9" ht="13.5" x14ac:dyDescent="0.25">
      <c r="A2094" s="3">
        <v>45054</v>
      </c>
      <c r="B2094" s="2">
        <v>9.3125999999999998</v>
      </c>
      <c r="C2094" s="2">
        <f t="shared" si="288"/>
        <v>7.6000000000000512E-3</v>
      </c>
      <c r="D2094" s="2">
        <f t="shared" si="289"/>
        <v>7.6000000000000512E-3</v>
      </c>
      <c r="E2094" s="2">
        <f t="shared" si="290"/>
        <v>0</v>
      </c>
      <c r="F2094" s="2">
        <f t="shared" si="295"/>
        <v>4.8701194003957886E-2</v>
      </c>
      <c r="G2094" s="2">
        <f t="shared" si="295"/>
        <v>2.639491703788769E-2</v>
      </c>
      <c r="H2094" s="2">
        <f t="shared" si="292"/>
        <v>1.8450974456199807</v>
      </c>
      <c r="I2094" s="2">
        <f t="shared" si="293"/>
        <v>64.851818993423336</v>
      </c>
    </row>
    <row r="2095" spans="1:9" ht="13.5" x14ac:dyDescent="0.25">
      <c r="A2095" s="3">
        <v>45055</v>
      </c>
      <c r="B2095" s="2">
        <v>9.4193999999999996</v>
      </c>
      <c r="C2095" s="2">
        <f t="shared" si="288"/>
        <v>0.10679999999999978</v>
      </c>
      <c r="D2095" s="2">
        <f t="shared" si="289"/>
        <v>0.10679999999999978</v>
      </c>
      <c r="E2095" s="2">
        <f t="shared" si="290"/>
        <v>0</v>
      </c>
      <c r="F2095" s="2">
        <f t="shared" si="295"/>
        <v>5.2851108717960879E-2</v>
      </c>
      <c r="G2095" s="2">
        <f t="shared" si="295"/>
        <v>2.4509565820895713E-2</v>
      </c>
      <c r="H2095" s="2">
        <f t="shared" si="292"/>
        <v>2.1563461835338793</v>
      </c>
      <c r="I2095" s="2">
        <f t="shared" si="293"/>
        <v>68.31779716633018</v>
      </c>
    </row>
    <row r="2096" spans="1:9" ht="13.5" x14ac:dyDescent="0.25">
      <c r="A2096" s="3">
        <v>45056</v>
      </c>
      <c r="B2096" s="2">
        <v>9.4574999999999996</v>
      </c>
      <c r="C2096" s="2">
        <f t="shared" si="288"/>
        <v>3.8100000000000023E-2</v>
      </c>
      <c r="D2096" s="2">
        <f t="shared" si="289"/>
        <v>3.8100000000000023E-2</v>
      </c>
      <c r="E2096" s="2">
        <f t="shared" si="290"/>
        <v>0</v>
      </c>
      <c r="F2096" s="2">
        <f t="shared" si="295"/>
        <v>5.1797458095249389E-2</v>
      </c>
      <c r="G2096" s="2">
        <f t="shared" si="295"/>
        <v>2.275888254797459E-2</v>
      </c>
      <c r="H2096" s="2">
        <f t="shared" si="292"/>
        <v>2.2759227297765139</v>
      </c>
      <c r="I2096" s="2">
        <f t="shared" si="293"/>
        <v>69.474249471439123</v>
      </c>
    </row>
    <row r="2097" spans="1:9" ht="13.5" x14ac:dyDescent="0.25">
      <c r="A2097" s="3">
        <v>45057</v>
      </c>
      <c r="B2097" s="2">
        <v>9.6024999999999991</v>
      </c>
      <c r="C2097" s="2">
        <f t="shared" si="288"/>
        <v>0.14499999999999957</v>
      </c>
      <c r="D2097" s="2">
        <f t="shared" si="289"/>
        <v>0.14499999999999957</v>
      </c>
      <c r="E2097" s="2">
        <f t="shared" si="290"/>
        <v>0</v>
      </c>
      <c r="F2097" s="2">
        <f t="shared" si="295"/>
        <v>5.8454782517017259E-2</v>
      </c>
      <c r="G2097" s="2">
        <f t="shared" si="295"/>
        <v>2.113324808026212E-2</v>
      </c>
      <c r="H2097" s="2">
        <f t="shared" si="292"/>
        <v>2.7660103309728541</v>
      </c>
      <c r="I2097" s="2">
        <f t="shared" si="293"/>
        <v>73.446700563307402</v>
      </c>
    </row>
    <row r="2098" spans="1:9" ht="13.5" x14ac:dyDescent="0.25">
      <c r="A2098" s="3">
        <v>45058</v>
      </c>
      <c r="B2098" s="2">
        <v>9.7245000000000008</v>
      </c>
      <c r="C2098" s="2">
        <f t="shared" si="288"/>
        <v>0.12200000000000166</v>
      </c>
      <c r="D2098" s="2">
        <f t="shared" si="289"/>
        <v>0.12200000000000166</v>
      </c>
      <c r="E2098" s="2">
        <f t="shared" si="290"/>
        <v>0</v>
      </c>
      <c r="F2098" s="2">
        <f t="shared" si="295"/>
        <v>6.299372662294471E-2</v>
      </c>
      <c r="G2098" s="2">
        <f t="shared" si="295"/>
        <v>1.9623730360243397E-2</v>
      </c>
      <c r="H2098" s="2">
        <f t="shared" si="292"/>
        <v>3.2100790964069987</v>
      </c>
      <c r="I2098" s="2">
        <f t="shared" si="293"/>
        <v>76.247477135205642</v>
      </c>
    </row>
    <row r="2099" spans="1:9" ht="13.5" x14ac:dyDescent="0.25">
      <c r="A2099" s="3">
        <v>45061</v>
      </c>
      <c r="B2099" s="2">
        <v>9.8389000000000006</v>
      </c>
      <c r="C2099" s="2">
        <f t="shared" si="288"/>
        <v>0.11439999999999984</v>
      </c>
      <c r="D2099" s="2">
        <f t="shared" si="289"/>
        <v>0.11439999999999984</v>
      </c>
      <c r="E2099" s="2">
        <f t="shared" si="290"/>
        <v>0</v>
      </c>
      <c r="F2099" s="2">
        <f t="shared" si="295"/>
        <v>6.6665603292734368E-2</v>
      </c>
      <c r="G2099" s="2">
        <f t="shared" si="295"/>
        <v>1.8222035334511725E-2</v>
      </c>
      <c r="H2099" s="2">
        <f t="shared" si="292"/>
        <v>3.6585157513372111</v>
      </c>
      <c r="I2099" s="2">
        <f t="shared" si="293"/>
        <v>78.533935412519455</v>
      </c>
    </row>
    <row r="2100" spans="1:9" ht="13.5" x14ac:dyDescent="0.25">
      <c r="A2100" s="3">
        <v>45062</v>
      </c>
      <c r="B2100" s="2">
        <v>9.9838000000000005</v>
      </c>
      <c r="C2100" s="2">
        <f t="shared" si="288"/>
        <v>0.14489999999999981</v>
      </c>
      <c r="D2100" s="2">
        <f t="shared" si="289"/>
        <v>0.14489999999999981</v>
      </c>
      <c r="E2100" s="2">
        <f t="shared" si="290"/>
        <v>0</v>
      </c>
      <c r="F2100" s="2">
        <f t="shared" si="295"/>
        <v>7.2253774486110478E-2</v>
      </c>
      <c r="G2100" s="2">
        <f t="shared" si="295"/>
        <v>1.6920461382046604E-2</v>
      </c>
      <c r="H2100" s="2">
        <f t="shared" si="292"/>
        <v>4.270201199287337</v>
      </c>
      <c r="I2100" s="2">
        <f t="shared" si="293"/>
        <v>81.025392348678736</v>
      </c>
    </row>
    <row r="2101" spans="1:9" ht="13.5" x14ac:dyDescent="0.25">
      <c r="A2101" s="3">
        <v>45063</v>
      </c>
      <c r="B2101" s="2">
        <v>9.9838000000000005</v>
      </c>
      <c r="C2101" s="2">
        <f t="shared" si="288"/>
        <v>0</v>
      </c>
      <c r="D2101" s="2">
        <f t="shared" si="289"/>
        <v>0</v>
      </c>
      <c r="E2101" s="2">
        <f t="shared" si="290"/>
        <v>0</v>
      </c>
      <c r="F2101" s="2">
        <f t="shared" si="295"/>
        <v>6.7092790594245444E-2</v>
      </c>
      <c r="G2101" s="2">
        <f t="shared" si="295"/>
        <v>1.5711856997614702E-2</v>
      </c>
      <c r="H2101" s="2">
        <f t="shared" si="292"/>
        <v>4.270201199287337</v>
      </c>
      <c r="I2101" s="2">
        <f t="shared" si="293"/>
        <v>81.025392348678736</v>
      </c>
    </row>
    <row r="2102" spans="1:9" ht="13.5" x14ac:dyDescent="0.25">
      <c r="A2102" s="3">
        <v>45064</v>
      </c>
      <c r="B2102" s="2">
        <v>10.0677</v>
      </c>
      <c r="C2102" s="2">
        <f t="shared" si="288"/>
        <v>8.3899999999999864E-2</v>
      </c>
      <c r="D2102" s="2">
        <f t="shared" si="289"/>
        <v>8.3899999999999864E-2</v>
      </c>
      <c r="E2102" s="2">
        <f t="shared" si="290"/>
        <v>0</v>
      </c>
      <c r="F2102" s="2">
        <f t="shared" si="295"/>
        <v>6.8293305551799327E-2</v>
      </c>
      <c r="G2102" s="2">
        <f t="shared" si="295"/>
        <v>1.4589581497785081E-2</v>
      </c>
      <c r="H2102" s="2">
        <f t="shared" si="292"/>
        <v>4.6809639853046701</v>
      </c>
      <c r="I2102" s="2">
        <f t="shared" si="293"/>
        <v>82.397353643030186</v>
      </c>
    </row>
    <row r="2103" spans="1:9" ht="13.5" x14ac:dyDescent="0.25">
      <c r="A2103" s="3">
        <v>45065</v>
      </c>
      <c r="B2103" s="2">
        <v>10.1058</v>
      </c>
      <c r="C2103" s="2">
        <f t="shared" si="288"/>
        <v>3.8100000000000023E-2</v>
      </c>
      <c r="D2103" s="2">
        <f t="shared" si="289"/>
        <v>3.8100000000000023E-2</v>
      </c>
      <c r="E2103" s="2">
        <f t="shared" si="290"/>
        <v>0</v>
      </c>
      <c r="F2103" s="2">
        <f t="shared" si="295"/>
        <v>6.6136640869527946E-2</v>
      </c>
      <c r="G2103" s="2">
        <f t="shared" si="295"/>
        <v>1.3547468533657575E-2</v>
      </c>
      <c r="H2103" s="2">
        <f t="shared" si="292"/>
        <v>4.8818449517130738</v>
      </c>
      <c r="I2103" s="2">
        <f t="shared" si="293"/>
        <v>82.998531783658251</v>
      </c>
    </row>
    <row r="2104" spans="1:9" ht="13.5" x14ac:dyDescent="0.25">
      <c r="A2104" s="3">
        <v>45068</v>
      </c>
      <c r="B2104" s="2">
        <v>10.2965</v>
      </c>
      <c r="C2104" s="2">
        <f t="shared" si="288"/>
        <v>0.19069999999999965</v>
      </c>
      <c r="D2104" s="2">
        <f t="shared" si="289"/>
        <v>0.19069999999999965</v>
      </c>
      <c r="E2104" s="2">
        <f t="shared" si="290"/>
        <v>0</v>
      </c>
      <c r="F2104" s="2">
        <f t="shared" si="295"/>
        <v>7.5034023664561647E-2</v>
      </c>
      <c r="G2104" s="2">
        <f t="shared" si="295"/>
        <v>1.2579792209824889E-2</v>
      </c>
      <c r="H2104" s="2">
        <f t="shared" si="292"/>
        <v>5.9646473020404622</v>
      </c>
      <c r="I2104" s="2">
        <f t="shared" si="293"/>
        <v>85.641771124475667</v>
      </c>
    </row>
    <row r="2105" spans="1:9" ht="13.5" x14ac:dyDescent="0.25">
      <c r="A2105" s="3">
        <v>45069</v>
      </c>
      <c r="B2105" s="2">
        <v>10.601599999999999</v>
      </c>
      <c r="C2105" s="2">
        <f t="shared" si="288"/>
        <v>0.30509999999999948</v>
      </c>
      <c r="D2105" s="2">
        <f t="shared" si="289"/>
        <v>0.30509999999999948</v>
      </c>
      <c r="E2105" s="2">
        <f t="shared" si="290"/>
        <v>0</v>
      </c>
      <c r="F2105" s="2">
        <f t="shared" si="295"/>
        <v>9.1467307688521488E-2</v>
      </c>
      <c r="G2105" s="2">
        <f t="shared" si="295"/>
        <v>1.1681235623408826E-2</v>
      </c>
      <c r="H2105" s="2">
        <f t="shared" si="292"/>
        <v>7.8302767478830662</v>
      </c>
      <c r="I2105" s="2">
        <f t="shared" si="293"/>
        <v>88.67532662280675</v>
      </c>
    </row>
    <row r="2106" spans="1:9" ht="13.5" x14ac:dyDescent="0.25">
      <c r="A2106" s="3">
        <v>45070</v>
      </c>
      <c r="B2106" s="2">
        <v>10.601599999999999</v>
      </c>
      <c r="C2106" s="2">
        <f t="shared" si="288"/>
        <v>0</v>
      </c>
      <c r="D2106" s="2">
        <f t="shared" si="289"/>
        <v>0</v>
      </c>
      <c r="E2106" s="2">
        <f t="shared" si="290"/>
        <v>0</v>
      </c>
      <c r="F2106" s="2">
        <f t="shared" si="295"/>
        <v>8.4933928567912806E-2</v>
      </c>
      <c r="G2106" s="2">
        <f t="shared" si="295"/>
        <v>1.0846861650308195E-2</v>
      </c>
      <c r="H2106" s="2">
        <f t="shared" si="292"/>
        <v>7.8302767478830662</v>
      </c>
      <c r="I2106" s="2">
        <f t="shared" si="293"/>
        <v>88.67532662280675</v>
      </c>
    </row>
    <row r="2107" spans="1:9" ht="13.5" x14ac:dyDescent="0.25">
      <c r="A2107" s="3">
        <v>45071</v>
      </c>
      <c r="B2107" s="2">
        <v>10.3728</v>
      </c>
      <c r="C2107" s="2">
        <f t="shared" si="288"/>
        <v>-0.22879999999999967</v>
      </c>
      <c r="D2107" s="2">
        <f t="shared" si="289"/>
        <v>0</v>
      </c>
      <c r="E2107" s="2">
        <f t="shared" si="290"/>
        <v>0.22879999999999967</v>
      </c>
      <c r="F2107" s="2">
        <f t="shared" si="295"/>
        <v>7.886721938449047E-2</v>
      </c>
      <c r="G2107" s="2">
        <f t="shared" si="295"/>
        <v>2.6414942961000443E-2</v>
      </c>
      <c r="H2107" s="2">
        <f t="shared" si="292"/>
        <v>2.985704701347704</v>
      </c>
      <c r="I2107" s="2">
        <f t="shared" si="293"/>
        <v>74.910333932620105</v>
      </c>
    </row>
    <row r="2108" spans="1:9" ht="13.5" x14ac:dyDescent="0.25">
      <c r="A2108" s="3">
        <v>45072</v>
      </c>
      <c r="B2108" s="2">
        <v>10.5177</v>
      </c>
      <c r="C2108" s="2">
        <f t="shared" si="288"/>
        <v>0.14489999999999981</v>
      </c>
      <c r="D2108" s="2">
        <f t="shared" si="289"/>
        <v>0.14489999999999981</v>
      </c>
      <c r="E2108" s="2">
        <f t="shared" si="290"/>
        <v>0</v>
      </c>
      <c r="F2108" s="2">
        <f t="shared" si="295"/>
        <v>8.358384657131257E-2</v>
      </c>
      <c r="G2108" s="2">
        <f t="shared" si="295"/>
        <v>2.4528161320928981E-2</v>
      </c>
      <c r="H2108" s="2">
        <f t="shared" si="292"/>
        <v>3.4076686579843036</v>
      </c>
      <c r="I2108" s="2">
        <f t="shared" si="293"/>
        <v>77.312269192727484</v>
      </c>
    </row>
    <row r="2109" spans="1:9" ht="13.5" x14ac:dyDescent="0.25">
      <c r="A2109" s="3">
        <v>45075</v>
      </c>
      <c r="B2109" s="2">
        <v>10.563499999999999</v>
      </c>
      <c r="C2109" s="2">
        <f t="shared" si="288"/>
        <v>4.5799999999999841E-2</v>
      </c>
      <c r="D2109" s="2">
        <f t="shared" si="289"/>
        <v>4.5799999999999841E-2</v>
      </c>
      <c r="E2109" s="2">
        <f t="shared" si="290"/>
        <v>0</v>
      </c>
      <c r="F2109" s="2">
        <f t="shared" ref="F2109:G2124" si="296">((F2108*13)+D2109)/14</f>
        <v>8.0885000387647371E-2</v>
      </c>
      <c r="G2109" s="2">
        <f t="shared" si="296"/>
        <v>2.2776149798005484E-2</v>
      </c>
      <c r="H2109" s="2">
        <f t="shared" si="292"/>
        <v>3.5513026172110309</v>
      </c>
      <c r="I2109" s="2">
        <f t="shared" si="293"/>
        <v>78.028268297993662</v>
      </c>
    </row>
    <row r="2110" spans="1:9" ht="13.5" x14ac:dyDescent="0.25">
      <c r="A2110" s="3">
        <v>45076</v>
      </c>
      <c r="B2110" s="2">
        <v>10.3423</v>
      </c>
      <c r="C2110" s="2">
        <f t="shared" si="288"/>
        <v>-0.22119999999999962</v>
      </c>
      <c r="D2110" s="2">
        <f t="shared" si="289"/>
        <v>0</v>
      </c>
      <c r="E2110" s="2">
        <f t="shared" si="290"/>
        <v>0.22119999999999962</v>
      </c>
      <c r="F2110" s="2">
        <f t="shared" si="296"/>
        <v>7.5107500359958279E-2</v>
      </c>
      <c r="G2110" s="2">
        <f t="shared" si="296"/>
        <v>3.6949281955290778E-2</v>
      </c>
      <c r="H2110" s="2">
        <f t="shared" si="292"/>
        <v>2.0327188076574685</v>
      </c>
      <c r="I2110" s="2">
        <f t="shared" si="293"/>
        <v>67.026286859333993</v>
      </c>
    </row>
    <row r="2111" spans="1:9" ht="13.5" x14ac:dyDescent="0.25">
      <c r="A2111" s="3">
        <v>45077</v>
      </c>
      <c r="B2111" s="2">
        <v>10.3423</v>
      </c>
      <c r="C2111" s="2">
        <f t="shared" si="288"/>
        <v>0</v>
      </c>
      <c r="D2111" s="2">
        <f t="shared" si="289"/>
        <v>0</v>
      </c>
      <c r="E2111" s="2">
        <f t="shared" si="290"/>
        <v>0</v>
      </c>
      <c r="F2111" s="2">
        <f t="shared" si="296"/>
        <v>6.9742678905675551E-2</v>
      </c>
      <c r="G2111" s="2">
        <f t="shared" si="296"/>
        <v>3.4310047529912867E-2</v>
      </c>
      <c r="H2111" s="2">
        <f t="shared" si="292"/>
        <v>2.0327188076574685</v>
      </c>
      <c r="I2111" s="2">
        <f t="shared" si="293"/>
        <v>67.026286859333993</v>
      </c>
    </row>
    <row r="2112" spans="1:9" ht="13.5" x14ac:dyDescent="0.25">
      <c r="A2112" s="3">
        <v>45078</v>
      </c>
      <c r="B2112" s="2">
        <v>10.4338</v>
      </c>
      <c r="C2112" s="2">
        <f t="shared" si="288"/>
        <v>9.1499999999999915E-2</v>
      </c>
      <c r="D2112" s="2">
        <f t="shared" si="289"/>
        <v>9.1499999999999915E-2</v>
      </c>
      <c r="E2112" s="2">
        <f t="shared" si="290"/>
        <v>0</v>
      </c>
      <c r="F2112" s="2">
        <f t="shared" si="296"/>
        <v>7.1296773269555871E-2</v>
      </c>
      <c r="G2112" s="2">
        <f t="shared" si="296"/>
        <v>3.1859329849204802E-2</v>
      </c>
      <c r="H2112" s="2">
        <f t="shared" si="292"/>
        <v>2.2378616752773728</v>
      </c>
      <c r="I2112" s="2">
        <f t="shared" si="293"/>
        <v>69.115419363480541</v>
      </c>
    </row>
    <row r="2113" spans="1:9" ht="13.5" x14ac:dyDescent="0.25">
      <c r="A2113" s="3">
        <v>45079</v>
      </c>
      <c r="B2113" s="2">
        <v>10.4186</v>
      </c>
      <c r="C2113" s="2">
        <f t="shared" si="288"/>
        <v>-1.5200000000000102E-2</v>
      </c>
      <c r="D2113" s="2">
        <f t="shared" si="289"/>
        <v>0</v>
      </c>
      <c r="E2113" s="2">
        <f t="shared" si="290"/>
        <v>1.5200000000000102E-2</v>
      </c>
      <c r="F2113" s="2">
        <f t="shared" si="296"/>
        <v>6.6204146607444739E-2</v>
      </c>
      <c r="G2113" s="2">
        <f t="shared" si="296"/>
        <v>3.0669377717118751E-2</v>
      </c>
      <c r="H2113" s="2">
        <f t="shared" si="292"/>
        <v>2.1586400356108797</v>
      </c>
      <c r="I2113" s="2">
        <f t="shared" si="293"/>
        <v>68.340805260305629</v>
      </c>
    </row>
    <row r="2114" spans="1:9" ht="13.5" x14ac:dyDescent="0.25">
      <c r="A2114" s="3">
        <v>45082</v>
      </c>
      <c r="B2114" s="2">
        <v>10.4338</v>
      </c>
      <c r="C2114" s="2">
        <f t="shared" si="288"/>
        <v>1.5200000000000102E-2</v>
      </c>
      <c r="D2114" s="2">
        <f t="shared" si="289"/>
        <v>1.5200000000000102E-2</v>
      </c>
      <c r="E2114" s="2">
        <f t="shared" si="290"/>
        <v>0</v>
      </c>
      <c r="F2114" s="2">
        <f t="shared" si="296"/>
        <v>6.2560993278341553E-2</v>
      </c>
      <c r="G2114" s="2">
        <f t="shared" si="296"/>
        <v>2.8478707880181697E-2</v>
      </c>
      <c r="H2114" s="2">
        <f t="shared" si="292"/>
        <v>2.1967637556294357</v>
      </c>
      <c r="I2114" s="2">
        <f t="shared" si="293"/>
        <v>68.718364056805257</v>
      </c>
    </row>
    <row r="2115" spans="1:9" ht="13.5" x14ac:dyDescent="0.25">
      <c r="A2115" s="3">
        <v>45083</v>
      </c>
      <c r="B2115" s="2">
        <v>10.3728</v>
      </c>
      <c r="C2115" s="2">
        <f t="shared" ref="C2115:C2178" si="297">B2115-B2114</f>
        <v>-6.0999999999999943E-2</v>
      </c>
      <c r="D2115" s="2">
        <f t="shared" ref="D2115:D2178" si="298">IF(C2115&gt;0,C2115,0)</f>
        <v>0</v>
      </c>
      <c r="E2115" s="2">
        <f t="shared" ref="E2115:E2178" si="299">IF(C2115&lt;0,-C2115,0)</f>
        <v>6.0999999999999943E-2</v>
      </c>
      <c r="F2115" s="2">
        <f t="shared" si="296"/>
        <v>5.8092350901317154E-2</v>
      </c>
      <c r="G2115" s="2">
        <f t="shared" si="296"/>
        <v>3.0801657317311572E-2</v>
      </c>
      <c r="H2115" s="2">
        <f t="shared" si="292"/>
        <v>1.8860138044801664</v>
      </c>
      <c r="I2115" s="2">
        <f t="shared" si="293"/>
        <v>65.350131089198939</v>
      </c>
    </row>
    <row r="2116" spans="1:9" ht="13.5" x14ac:dyDescent="0.25">
      <c r="A2116" s="3">
        <v>45084</v>
      </c>
      <c r="B2116" s="2">
        <v>10.3118</v>
      </c>
      <c r="C2116" s="2">
        <f t="shared" si="297"/>
        <v>-6.0999999999999943E-2</v>
      </c>
      <c r="D2116" s="2">
        <f t="shared" si="298"/>
        <v>0</v>
      </c>
      <c r="E2116" s="2">
        <f t="shared" si="299"/>
        <v>6.0999999999999943E-2</v>
      </c>
      <c r="F2116" s="2">
        <f t="shared" si="296"/>
        <v>5.3942897265508785E-2</v>
      </c>
      <c r="G2116" s="2">
        <f t="shared" si="296"/>
        <v>3.2958681794646456E-2</v>
      </c>
      <c r="H2116" s="2">
        <f t="shared" si="292"/>
        <v>1.6366824863205189</v>
      </c>
      <c r="I2116" s="2">
        <f t="shared" si="293"/>
        <v>62.073552458889488</v>
      </c>
    </row>
    <row r="2117" spans="1:9" ht="13.5" x14ac:dyDescent="0.25">
      <c r="A2117" s="3">
        <v>45085</v>
      </c>
      <c r="B2117" s="2">
        <v>10.3728</v>
      </c>
      <c r="C2117" s="2">
        <f t="shared" si="297"/>
        <v>6.0999999999999943E-2</v>
      </c>
      <c r="D2117" s="2">
        <f t="shared" si="298"/>
        <v>6.0999999999999943E-2</v>
      </c>
      <c r="E2117" s="2">
        <f t="shared" si="299"/>
        <v>0</v>
      </c>
      <c r="F2117" s="2">
        <f t="shared" si="296"/>
        <v>5.4446976032258156E-2</v>
      </c>
      <c r="G2117" s="2">
        <f t="shared" si="296"/>
        <v>3.0604490237885997E-2</v>
      </c>
      <c r="H2117" s="2">
        <f t="shared" si="292"/>
        <v>1.7790518845125871</v>
      </c>
      <c r="I2117" s="2">
        <f t="shared" si="293"/>
        <v>64.016504852863221</v>
      </c>
    </row>
    <row r="2118" spans="1:9" ht="13.5" x14ac:dyDescent="0.25">
      <c r="A2118" s="3">
        <v>45086</v>
      </c>
      <c r="B2118" s="2">
        <v>10.3728</v>
      </c>
      <c r="C2118" s="2">
        <f t="shared" si="297"/>
        <v>0</v>
      </c>
      <c r="D2118" s="2">
        <f t="shared" si="298"/>
        <v>0</v>
      </c>
      <c r="E2118" s="2">
        <f t="shared" si="299"/>
        <v>0</v>
      </c>
      <c r="F2118" s="2">
        <f t="shared" si="296"/>
        <v>5.055790631566829E-2</v>
      </c>
      <c r="G2118" s="2">
        <f t="shared" si="296"/>
        <v>2.8418455220894142E-2</v>
      </c>
      <c r="H2118" s="2">
        <f t="shared" si="292"/>
        <v>1.7790518845125869</v>
      </c>
      <c r="I2118" s="2">
        <f t="shared" si="293"/>
        <v>64.016504852863221</v>
      </c>
    </row>
    <row r="2119" spans="1:9" ht="13.5" x14ac:dyDescent="0.25">
      <c r="A2119" s="3">
        <v>45089</v>
      </c>
      <c r="B2119" s="2">
        <v>10.601599999999999</v>
      </c>
      <c r="C2119" s="2">
        <f t="shared" si="297"/>
        <v>0.22879999999999967</v>
      </c>
      <c r="D2119" s="2">
        <f t="shared" si="298"/>
        <v>0.22879999999999967</v>
      </c>
      <c r="E2119" s="2">
        <f t="shared" si="299"/>
        <v>0</v>
      </c>
      <c r="F2119" s="2">
        <f t="shared" si="296"/>
        <v>6.3289484435977678E-2</v>
      </c>
      <c r="G2119" s="2">
        <f t="shared" si="296"/>
        <v>2.6388565562258846E-2</v>
      </c>
      <c r="H2119" s="2">
        <f t="shared" si="292"/>
        <v>2.3983677432810082</v>
      </c>
      <c r="I2119" s="2">
        <f t="shared" si="293"/>
        <v>70.574108644447819</v>
      </c>
    </row>
    <row r="2120" spans="1:9" ht="13.5" x14ac:dyDescent="0.25">
      <c r="A2120" s="3">
        <v>45090</v>
      </c>
      <c r="B2120" s="2">
        <v>10.5253</v>
      </c>
      <c r="C2120" s="2">
        <f t="shared" si="297"/>
        <v>-7.6299999999999812E-2</v>
      </c>
      <c r="D2120" s="2">
        <f t="shared" si="298"/>
        <v>0</v>
      </c>
      <c r="E2120" s="2">
        <f t="shared" si="299"/>
        <v>7.6299999999999812E-2</v>
      </c>
      <c r="F2120" s="2">
        <f t="shared" si="296"/>
        <v>5.8768806976264985E-2</v>
      </c>
      <c r="G2120" s="2">
        <f t="shared" si="296"/>
        <v>2.9953668022097486E-2</v>
      </c>
      <c r="H2120" s="2">
        <f t="shared" si="292"/>
        <v>1.9619903289610452</v>
      </c>
      <c r="I2120" s="2">
        <f t="shared" si="293"/>
        <v>66.238917452820914</v>
      </c>
    </row>
    <row r="2121" spans="1:9" ht="13.5" x14ac:dyDescent="0.25">
      <c r="A2121" s="3">
        <v>45091</v>
      </c>
      <c r="B2121" s="2">
        <v>10.571099999999999</v>
      </c>
      <c r="C2121" s="2">
        <f t="shared" si="297"/>
        <v>4.5799999999999841E-2</v>
      </c>
      <c r="D2121" s="2">
        <f t="shared" si="298"/>
        <v>4.5799999999999841E-2</v>
      </c>
      <c r="E2121" s="2">
        <f t="shared" si="299"/>
        <v>0</v>
      </c>
      <c r="F2121" s="2">
        <f t="shared" si="296"/>
        <v>5.7842463620817471E-2</v>
      </c>
      <c r="G2121" s="2">
        <f t="shared" si="296"/>
        <v>2.781412030623338E-2</v>
      </c>
      <c r="H2121" s="2">
        <f t="shared" si="292"/>
        <v>2.079607874848175</v>
      </c>
      <c r="I2121" s="2">
        <f t="shared" si="293"/>
        <v>67.528333455463056</v>
      </c>
    </row>
    <row r="2122" spans="1:9" ht="13.5" x14ac:dyDescent="0.25">
      <c r="A2122" s="3">
        <v>45092</v>
      </c>
      <c r="B2122" s="2">
        <v>10.5863</v>
      </c>
      <c r="C2122" s="2">
        <f t="shared" si="297"/>
        <v>1.5200000000000102E-2</v>
      </c>
      <c r="D2122" s="2">
        <f t="shared" si="298"/>
        <v>1.5200000000000102E-2</v>
      </c>
      <c r="E2122" s="2">
        <f t="shared" si="299"/>
        <v>0</v>
      </c>
      <c r="F2122" s="2">
        <f t="shared" si="296"/>
        <v>5.4796573362187663E-2</v>
      </c>
      <c r="G2122" s="2">
        <f t="shared" si="296"/>
        <v>2.5827397427216708E-2</v>
      </c>
      <c r="H2122" s="2">
        <f t="shared" si="292"/>
        <v>2.1216451838249668</v>
      </c>
      <c r="I2122" s="2">
        <f t="shared" si="293"/>
        <v>67.965609763032219</v>
      </c>
    </row>
    <row r="2123" spans="1:9" ht="13.5" x14ac:dyDescent="0.25">
      <c r="A2123" s="3">
        <v>45093</v>
      </c>
      <c r="B2123" s="2">
        <v>10.1821</v>
      </c>
      <c r="C2123" s="2">
        <f t="shared" si="297"/>
        <v>-0.40419999999999945</v>
      </c>
      <c r="D2123" s="2">
        <f t="shared" si="298"/>
        <v>0</v>
      </c>
      <c r="E2123" s="2">
        <f t="shared" si="299"/>
        <v>0.40419999999999945</v>
      </c>
      <c r="F2123" s="2">
        <f t="shared" si="296"/>
        <v>5.0882532407745693E-2</v>
      </c>
      <c r="G2123" s="2">
        <f t="shared" si="296"/>
        <v>5.2854011896701192E-2</v>
      </c>
      <c r="H2123" s="2">
        <f t="shared" si="292"/>
        <v>0.96269952992766961</v>
      </c>
      <c r="I2123" s="2">
        <f t="shared" si="293"/>
        <v>49.049766163807426</v>
      </c>
    </row>
    <row r="2124" spans="1:9" ht="13.5" x14ac:dyDescent="0.25">
      <c r="A2124" s="3">
        <v>45096</v>
      </c>
      <c r="B2124" s="2">
        <v>10.144</v>
      </c>
      <c r="C2124" s="2">
        <f t="shared" si="297"/>
        <v>-3.8100000000000023E-2</v>
      </c>
      <c r="D2124" s="2">
        <f t="shared" si="298"/>
        <v>0</v>
      </c>
      <c r="E2124" s="2">
        <f t="shared" si="299"/>
        <v>3.8100000000000023E-2</v>
      </c>
      <c r="F2124" s="2">
        <f t="shared" si="296"/>
        <v>4.724806580719243E-2</v>
      </c>
      <c r="G2124" s="2">
        <f t="shared" si="296"/>
        <v>5.1800153904079674E-2</v>
      </c>
      <c r="H2124" s="2">
        <f t="shared" si="292"/>
        <v>0.91212211250730024</v>
      </c>
      <c r="I2124" s="2">
        <f t="shared" si="293"/>
        <v>47.702084848088795</v>
      </c>
    </row>
    <row r="2125" spans="1:9" ht="13.5" x14ac:dyDescent="0.25">
      <c r="A2125" s="3">
        <v>45097</v>
      </c>
      <c r="B2125" s="2">
        <v>10.2202</v>
      </c>
      <c r="C2125" s="2">
        <f t="shared" si="297"/>
        <v>7.6200000000000045E-2</v>
      </c>
      <c r="D2125" s="2">
        <f t="shared" si="298"/>
        <v>7.6200000000000045E-2</v>
      </c>
      <c r="E2125" s="2">
        <f t="shared" si="299"/>
        <v>0</v>
      </c>
      <c r="F2125" s="2">
        <f t="shared" ref="F2125:G2140" si="300">((F2124*13)+D2125)/14</f>
        <v>4.9316061106678688E-2</v>
      </c>
      <c r="G2125" s="2">
        <f t="shared" si="300"/>
        <v>4.8100142910931128E-2</v>
      </c>
      <c r="H2125" s="2">
        <f t="shared" si="292"/>
        <v>1.0252788894619111</v>
      </c>
      <c r="I2125" s="2">
        <f t="shared" si="293"/>
        <v>50.624084159308737</v>
      </c>
    </row>
    <row r="2126" spans="1:9" ht="13.5" x14ac:dyDescent="0.25">
      <c r="A2126" s="3">
        <v>45098</v>
      </c>
      <c r="B2126" s="2">
        <v>10.3652</v>
      </c>
      <c r="C2126" s="2">
        <f t="shared" si="297"/>
        <v>0.14499999999999957</v>
      </c>
      <c r="D2126" s="2">
        <f t="shared" si="298"/>
        <v>0.14499999999999957</v>
      </c>
      <c r="E2126" s="2">
        <f t="shared" si="299"/>
        <v>0</v>
      </c>
      <c r="F2126" s="2">
        <f t="shared" si="300"/>
        <v>5.6150628170487327E-2</v>
      </c>
      <c r="G2126" s="2">
        <f t="shared" si="300"/>
        <v>4.466441841729319E-2</v>
      </c>
      <c r="H2126" s="2">
        <f t="shared" si="292"/>
        <v>1.2571668939216927</v>
      </c>
      <c r="I2126" s="2">
        <f t="shared" si="293"/>
        <v>55.696674326878878</v>
      </c>
    </row>
    <row r="2127" spans="1:9" ht="13.5" x14ac:dyDescent="0.25">
      <c r="A2127" s="3">
        <v>45099</v>
      </c>
      <c r="B2127" s="2">
        <v>10.3728</v>
      </c>
      <c r="C2127" s="2">
        <f t="shared" si="297"/>
        <v>7.6000000000000512E-3</v>
      </c>
      <c r="D2127" s="2">
        <f t="shared" si="298"/>
        <v>7.6000000000000512E-3</v>
      </c>
      <c r="E2127" s="2">
        <f t="shared" si="299"/>
        <v>0</v>
      </c>
      <c r="F2127" s="2">
        <f t="shared" si="300"/>
        <v>5.2682726158309663E-2</v>
      </c>
      <c r="G2127" s="2">
        <f t="shared" si="300"/>
        <v>4.1474102816057963E-2</v>
      </c>
      <c r="H2127" s="2">
        <f t="shared" si="292"/>
        <v>1.2702559568789982</v>
      </c>
      <c r="I2127" s="2">
        <f t="shared" si="293"/>
        <v>55.952103243251223</v>
      </c>
    </row>
    <row r="2128" spans="1:9" ht="13.5" x14ac:dyDescent="0.25">
      <c r="A2128" s="3">
        <v>45100</v>
      </c>
      <c r="B2128" s="2">
        <v>10.677899999999999</v>
      </c>
      <c r="C2128" s="2">
        <f t="shared" si="297"/>
        <v>0.30509999999999948</v>
      </c>
      <c r="D2128" s="2">
        <f t="shared" si="298"/>
        <v>0.30509999999999948</v>
      </c>
      <c r="E2128" s="2">
        <f t="shared" si="299"/>
        <v>0</v>
      </c>
      <c r="F2128" s="2">
        <f t="shared" si="300"/>
        <v>7.071253143271608E-2</v>
      </c>
      <c r="G2128" s="2">
        <f t="shared" si="300"/>
        <v>3.8511666900625248E-2</v>
      </c>
      <c r="H2128" s="2">
        <f t="shared" si="292"/>
        <v>1.8361327131121412</v>
      </c>
      <c r="I2128" s="2">
        <f t="shared" si="293"/>
        <v>64.740719100458406</v>
      </c>
    </row>
    <row r="2129" spans="1:9" ht="13.5" x14ac:dyDescent="0.25">
      <c r="A2129" s="3">
        <v>45103</v>
      </c>
      <c r="B2129" s="2">
        <v>10.677899999999999</v>
      </c>
      <c r="C2129" s="2">
        <f t="shared" si="297"/>
        <v>0</v>
      </c>
      <c r="D2129" s="2">
        <f t="shared" si="298"/>
        <v>0</v>
      </c>
      <c r="E2129" s="2">
        <f t="shared" si="299"/>
        <v>0</v>
      </c>
      <c r="F2129" s="2">
        <f t="shared" si="300"/>
        <v>6.5661636330379219E-2</v>
      </c>
      <c r="G2129" s="2">
        <f t="shared" si="300"/>
        <v>3.5760833550580587E-2</v>
      </c>
      <c r="H2129" s="2">
        <f t="shared" ref="H2129:H2192" si="301">F2129/G2129</f>
        <v>1.8361327131121412</v>
      </c>
      <c r="I2129" s="2">
        <f t="shared" ref="I2129:I2192" si="302">IF(G2129=0,100,100-(100/(1+H2129)))</f>
        <v>64.740719100458406</v>
      </c>
    </row>
    <row r="2130" spans="1:9" ht="13.5" x14ac:dyDescent="0.25">
      <c r="A2130" s="3">
        <v>45104</v>
      </c>
      <c r="B2130" s="2">
        <v>10.601599999999999</v>
      </c>
      <c r="C2130" s="2">
        <f t="shared" si="297"/>
        <v>-7.6299999999999812E-2</v>
      </c>
      <c r="D2130" s="2">
        <f t="shared" si="298"/>
        <v>0</v>
      </c>
      <c r="E2130" s="2">
        <f t="shared" si="299"/>
        <v>7.6299999999999812E-2</v>
      </c>
      <c r="F2130" s="2">
        <f t="shared" si="300"/>
        <v>6.097151944963785E-2</v>
      </c>
      <c r="G2130" s="2">
        <f t="shared" si="300"/>
        <v>3.8656488296967675E-2</v>
      </c>
      <c r="H2130" s="2">
        <f t="shared" si="301"/>
        <v>1.577264830194641</v>
      </c>
      <c r="I2130" s="2">
        <f t="shared" si="302"/>
        <v>61.199175642167994</v>
      </c>
    </row>
    <row r="2131" spans="1:9" ht="13.5" x14ac:dyDescent="0.25">
      <c r="A2131" s="3">
        <v>45107</v>
      </c>
      <c r="B2131" s="2">
        <v>10.639699999999999</v>
      </c>
      <c r="C2131" s="2">
        <f t="shared" si="297"/>
        <v>3.8100000000000023E-2</v>
      </c>
      <c r="D2131" s="2">
        <f t="shared" si="298"/>
        <v>3.8100000000000023E-2</v>
      </c>
      <c r="E2131" s="2">
        <f t="shared" si="299"/>
        <v>0</v>
      </c>
      <c r="F2131" s="2">
        <f t="shared" si="300"/>
        <v>5.9337839488949433E-2</v>
      </c>
      <c r="G2131" s="2">
        <f t="shared" si="300"/>
        <v>3.5895310561469988E-2</v>
      </c>
      <c r="H2131" s="2">
        <f t="shared" si="301"/>
        <v>1.6530805434134521</v>
      </c>
      <c r="I2131" s="2">
        <f t="shared" si="302"/>
        <v>62.307966771585441</v>
      </c>
    </row>
    <row r="2132" spans="1:9" ht="13.5" x14ac:dyDescent="0.25">
      <c r="A2132" s="3">
        <v>45110</v>
      </c>
      <c r="B2132" s="2">
        <v>10.601599999999999</v>
      </c>
      <c r="C2132" s="2">
        <f t="shared" si="297"/>
        <v>-3.8100000000000023E-2</v>
      </c>
      <c r="D2132" s="2">
        <f t="shared" si="298"/>
        <v>0</v>
      </c>
      <c r="E2132" s="2">
        <f t="shared" si="299"/>
        <v>3.8100000000000023E-2</v>
      </c>
      <c r="F2132" s="2">
        <f t="shared" si="300"/>
        <v>5.5099422382595901E-2</v>
      </c>
      <c r="G2132" s="2">
        <f t="shared" si="300"/>
        <v>3.6052788378507845E-2</v>
      </c>
      <c r="H2132" s="2">
        <f t="shared" si="301"/>
        <v>1.5282984995258322</v>
      </c>
      <c r="I2132" s="2">
        <f t="shared" si="302"/>
        <v>60.447708204251029</v>
      </c>
    </row>
    <row r="2133" spans="1:9" ht="13.5" x14ac:dyDescent="0.25">
      <c r="A2133" s="3">
        <v>45111</v>
      </c>
      <c r="B2133" s="2">
        <v>10.5863</v>
      </c>
      <c r="C2133" s="2">
        <f t="shared" si="297"/>
        <v>-1.5299999999999869E-2</v>
      </c>
      <c r="D2133" s="2">
        <f t="shared" si="298"/>
        <v>0</v>
      </c>
      <c r="E2133" s="2">
        <f t="shared" si="299"/>
        <v>1.5299999999999869E-2</v>
      </c>
      <c r="F2133" s="2">
        <f t="shared" si="300"/>
        <v>5.1163749355267622E-2</v>
      </c>
      <c r="G2133" s="2">
        <f t="shared" si="300"/>
        <v>3.4570446351471565E-2</v>
      </c>
      <c r="H2133" s="2">
        <f t="shared" si="301"/>
        <v>1.4799852115039216</v>
      </c>
      <c r="I2133" s="2">
        <f t="shared" si="302"/>
        <v>59.677178905692891</v>
      </c>
    </row>
    <row r="2134" spans="1:9" ht="13.5" x14ac:dyDescent="0.25">
      <c r="A2134" s="3">
        <v>45112</v>
      </c>
      <c r="B2134" s="2">
        <v>10.5863</v>
      </c>
      <c r="C2134" s="2">
        <f t="shared" si="297"/>
        <v>0</v>
      </c>
      <c r="D2134" s="2">
        <f t="shared" si="298"/>
        <v>0</v>
      </c>
      <c r="E2134" s="2">
        <f t="shared" si="299"/>
        <v>0</v>
      </c>
      <c r="F2134" s="2">
        <f t="shared" si="300"/>
        <v>4.7509195829891368E-2</v>
      </c>
      <c r="G2134" s="2">
        <f t="shared" si="300"/>
        <v>3.2101128754937883E-2</v>
      </c>
      <c r="H2134" s="2">
        <f t="shared" si="301"/>
        <v>1.4799852115039218</v>
      </c>
      <c r="I2134" s="2">
        <f t="shared" si="302"/>
        <v>59.677178905692898</v>
      </c>
    </row>
    <row r="2135" spans="1:9" ht="13.5" x14ac:dyDescent="0.25">
      <c r="A2135" s="3">
        <v>45113</v>
      </c>
      <c r="B2135" s="2">
        <v>10.5863</v>
      </c>
      <c r="C2135" s="2">
        <f t="shared" si="297"/>
        <v>0</v>
      </c>
      <c r="D2135" s="2">
        <f t="shared" si="298"/>
        <v>0</v>
      </c>
      <c r="E2135" s="2">
        <f t="shared" si="299"/>
        <v>0</v>
      </c>
      <c r="F2135" s="2">
        <f t="shared" si="300"/>
        <v>4.4115681842041989E-2</v>
      </c>
      <c r="G2135" s="2">
        <f t="shared" si="300"/>
        <v>2.9808190986728034E-2</v>
      </c>
      <c r="H2135" s="2">
        <f t="shared" si="301"/>
        <v>1.4799852115039218</v>
      </c>
      <c r="I2135" s="2">
        <f t="shared" si="302"/>
        <v>59.677178905692898</v>
      </c>
    </row>
    <row r="2136" spans="1:9" ht="13.5" x14ac:dyDescent="0.25">
      <c r="A2136" s="3">
        <v>45114</v>
      </c>
      <c r="B2136" s="2">
        <v>10.563499999999999</v>
      </c>
      <c r="C2136" s="2">
        <f t="shared" si="297"/>
        <v>-2.2800000000000153E-2</v>
      </c>
      <c r="D2136" s="2">
        <f t="shared" si="298"/>
        <v>0</v>
      </c>
      <c r="E2136" s="2">
        <f t="shared" si="299"/>
        <v>2.2800000000000153E-2</v>
      </c>
      <c r="F2136" s="2">
        <f t="shared" si="300"/>
        <v>4.0964561710467563E-2</v>
      </c>
      <c r="G2136" s="2">
        <f t="shared" si="300"/>
        <v>2.9307605916247474E-2</v>
      </c>
      <c r="H2136" s="2">
        <f t="shared" si="301"/>
        <v>1.3977450709393406</v>
      </c>
      <c r="I2136" s="2">
        <f t="shared" si="302"/>
        <v>58.294148443051952</v>
      </c>
    </row>
    <row r="2137" spans="1:9" ht="13.5" x14ac:dyDescent="0.25">
      <c r="A2137" s="3">
        <v>45117</v>
      </c>
      <c r="B2137" s="2">
        <v>10.670199999999999</v>
      </c>
      <c r="C2137" s="2">
        <f t="shared" si="297"/>
        <v>0.10670000000000002</v>
      </c>
      <c r="D2137" s="2">
        <f t="shared" si="298"/>
        <v>0.10670000000000002</v>
      </c>
      <c r="E2137" s="2">
        <f t="shared" si="299"/>
        <v>0</v>
      </c>
      <c r="F2137" s="2">
        <f t="shared" si="300"/>
        <v>4.5659950159719888E-2</v>
      </c>
      <c r="G2137" s="2">
        <f t="shared" si="300"/>
        <v>2.7214205493658366E-2</v>
      </c>
      <c r="H2137" s="2">
        <f t="shared" si="301"/>
        <v>1.6777983899019162</v>
      </c>
      <c r="I2137" s="2">
        <f t="shared" si="302"/>
        <v>62.655889115064092</v>
      </c>
    </row>
    <row r="2138" spans="1:9" ht="13.5" x14ac:dyDescent="0.25">
      <c r="A2138" s="3">
        <v>45118</v>
      </c>
      <c r="B2138" s="2">
        <v>10.662599999999999</v>
      </c>
      <c r="C2138" s="2">
        <f t="shared" si="297"/>
        <v>-7.6000000000000512E-3</v>
      </c>
      <c r="D2138" s="2">
        <f t="shared" si="298"/>
        <v>0</v>
      </c>
      <c r="E2138" s="2">
        <f t="shared" si="299"/>
        <v>7.6000000000000512E-3</v>
      </c>
      <c r="F2138" s="2">
        <f t="shared" si="300"/>
        <v>4.2398525148311328E-2</v>
      </c>
      <c r="G2138" s="2">
        <f t="shared" si="300"/>
        <v>2.5813190815539917E-2</v>
      </c>
      <c r="H2138" s="2">
        <f t="shared" si="301"/>
        <v>1.6425139166749891</v>
      </c>
      <c r="I2138" s="2">
        <f t="shared" si="302"/>
        <v>62.157247547885177</v>
      </c>
    </row>
    <row r="2139" spans="1:9" ht="13.5" x14ac:dyDescent="0.25">
      <c r="A2139" s="3">
        <v>45119</v>
      </c>
      <c r="B2139" s="2">
        <v>10.601599999999999</v>
      </c>
      <c r="C2139" s="2">
        <f t="shared" si="297"/>
        <v>-6.0999999999999943E-2</v>
      </c>
      <c r="D2139" s="2">
        <f t="shared" si="298"/>
        <v>0</v>
      </c>
      <c r="E2139" s="2">
        <f t="shared" si="299"/>
        <v>6.0999999999999943E-2</v>
      </c>
      <c r="F2139" s="2">
        <f t="shared" si="300"/>
        <v>3.9370059066289091E-2</v>
      </c>
      <c r="G2139" s="2">
        <f t="shared" si="300"/>
        <v>2.8326534328715632E-2</v>
      </c>
      <c r="H2139" s="2">
        <f t="shared" si="301"/>
        <v>1.3898650152333758</v>
      </c>
      <c r="I2139" s="2">
        <f t="shared" si="302"/>
        <v>58.156632545108508</v>
      </c>
    </row>
    <row r="2140" spans="1:9" ht="13.5" x14ac:dyDescent="0.25">
      <c r="A2140" s="3">
        <v>45120</v>
      </c>
      <c r="B2140" s="2">
        <v>10.5787</v>
      </c>
      <c r="C2140" s="2">
        <f t="shared" si="297"/>
        <v>-2.289999999999992E-2</v>
      </c>
      <c r="D2140" s="2">
        <f t="shared" si="298"/>
        <v>0</v>
      </c>
      <c r="E2140" s="2">
        <f t="shared" si="299"/>
        <v>2.289999999999992E-2</v>
      </c>
      <c r="F2140" s="2">
        <f t="shared" si="300"/>
        <v>3.6557911990125584E-2</v>
      </c>
      <c r="G2140" s="2">
        <f t="shared" si="300"/>
        <v>2.7938924733807369E-2</v>
      </c>
      <c r="H2140" s="2">
        <f t="shared" si="301"/>
        <v>1.308493878645546</v>
      </c>
      <c r="I2140" s="2">
        <f t="shared" si="302"/>
        <v>56.681713161538624</v>
      </c>
    </row>
    <row r="2141" spans="1:9" ht="13.5" x14ac:dyDescent="0.25">
      <c r="A2141" s="3">
        <v>45121</v>
      </c>
      <c r="B2141" s="2">
        <v>10.5253</v>
      </c>
      <c r="C2141" s="2">
        <f t="shared" si="297"/>
        <v>-5.3399999999999892E-2</v>
      </c>
      <c r="D2141" s="2">
        <f t="shared" si="298"/>
        <v>0</v>
      </c>
      <c r="E2141" s="2">
        <f t="shared" si="299"/>
        <v>5.3399999999999892E-2</v>
      </c>
      <c r="F2141" s="2">
        <f t="shared" ref="F2141:G2156" si="303">((F2140*13)+D2141)/14</f>
        <v>3.3946632562259473E-2</v>
      </c>
      <c r="G2141" s="2">
        <f t="shared" si="303"/>
        <v>2.9757572967106839E-2</v>
      </c>
      <c r="H2141" s="2">
        <f t="shared" si="301"/>
        <v>1.1407728916529281</v>
      </c>
      <c r="I2141" s="2">
        <f t="shared" si="302"/>
        <v>53.28789878183283</v>
      </c>
    </row>
    <row r="2142" spans="1:9" ht="13.5" x14ac:dyDescent="0.25">
      <c r="A2142" s="3">
        <v>45124</v>
      </c>
      <c r="B2142" s="2">
        <v>10.814399999999999</v>
      </c>
      <c r="C2142" s="2">
        <f t="shared" si="297"/>
        <v>0.28909999999999947</v>
      </c>
      <c r="D2142" s="2">
        <f t="shared" si="298"/>
        <v>0.28909999999999947</v>
      </c>
      <c r="E2142" s="2">
        <f t="shared" si="299"/>
        <v>0</v>
      </c>
      <c r="F2142" s="2">
        <f t="shared" si="303"/>
        <v>5.2171873093526618E-2</v>
      </c>
      <c r="G2142" s="2">
        <f t="shared" si="303"/>
        <v>2.7632032040884925E-2</v>
      </c>
      <c r="H2142" s="2">
        <f t="shared" si="301"/>
        <v>1.8880939706617319</v>
      </c>
      <c r="I2142" s="2">
        <f t="shared" si="302"/>
        <v>65.375087855230845</v>
      </c>
    </row>
    <row r="2143" spans="1:9" ht="13.5" x14ac:dyDescent="0.25">
      <c r="A2143" s="3">
        <v>45125</v>
      </c>
      <c r="B2143" s="2">
        <v>10.646699999999999</v>
      </c>
      <c r="C2143" s="2">
        <f t="shared" si="297"/>
        <v>-0.16769999999999996</v>
      </c>
      <c r="D2143" s="2">
        <f t="shared" si="298"/>
        <v>0</v>
      </c>
      <c r="E2143" s="2">
        <f t="shared" si="299"/>
        <v>0.16769999999999996</v>
      </c>
      <c r="F2143" s="2">
        <f t="shared" si="303"/>
        <v>4.8445310729703282E-2</v>
      </c>
      <c r="G2143" s="2">
        <f t="shared" si="303"/>
        <v>3.7636886895107427E-2</v>
      </c>
      <c r="H2143" s="2">
        <f t="shared" si="301"/>
        <v>1.2871763508155847</v>
      </c>
      <c r="I2143" s="2">
        <f t="shared" si="302"/>
        <v>56.27796695067218</v>
      </c>
    </row>
    <row r="2144" spans="1:9" ht="13.5" x14ac:dyDescent="0.25">
      <c r="A2144" s="3">
        <v>45127</v>
      </c>
      <c r="B2144" s="2">
        <v>10.604799999999999</v>
      </c>
      <c r="C2144" s="2">
        <f t="shared" si="297"/>
        <v>-4.1900000000000048E-2</v>
      </c>
      <c r="D2144" s="2">
        <f t="shared" si="298"/>
        <v>0</v>
      </c>
      <c r="E2144" s="2">
        <f t="shared" si="299"/>
        <v>4.1900000000000048E-2</v>
      </c>
      <c r="F2144" s="2">
        <f t="shared" si="303"/>
        <v>4.4984931391867329E-2</v>
      </c>
      <c r="G2144" s="2">
        <f t="shared" si="303"/>
        <v>3.7941394974028327E-2</v>
      </c>
      <c r="H2144" s="2">
        <f t="shared" si="301"/>
        <v>1.1856425263926234</v>
      </c>
      <c r="I2144" s="2">
        <f t="shared" si="302"/>
        <v>54.246863889014463</v>
      </c>
    </row>
    <row r="2145" spans="1:9" ht="13.5" x14ac:dyDescent="0.25">
      <c r="A2145" s="3">
        <v>45128</v>
      </c>
      <c r="B2145" s="2">
        <v>10.437099999999999</v>
      </c>
      <c r="C2145" s="2">
        <f t="shared" si="297"/>
        <v>-0.16769999999999996</v>
      </c>
      <c r="D2145" s="2">
        <f t="shared" si="298"/>
        <v>0</v>
      </c>
      <c r="E2145" s="2">
        <f t="shared" si="299"/>
        <v>0.16769999999999996</v>
      </c>
      <c r="F2145" s="2">
        <f t="shared" si="303"/>
        <v>4.1771722006733951E-2</v>
      </c>
      <c r="G2145" s="2">
        <f t="shared" si="303"/>
        <v>4.7209866761597725E-2</v>
      </c>
      <c r="H2145" s="2">
        <f t="shared" si="301"/>
        <v>0.88480914842811276</v>
      </c>
      <c r="I2145" s="2">
        <f t="shared" si="302"/>
        <v>46.944230357011108</v>
      </c>
    </row>
    <row r="2146" spans="1:9" ht="13.5" x14ac:dyDescent="0.25">
      <c r="A2146" s="3">
        <v>45131</v>
      </c>
      <c r="B2146" s="2">
        <v>10.059900000000001</v>
      </c>
      <c r="C2146" s="2">
        <f t="shared" si="297"/>
        <v>-0.37719999999999843</v>
      </c>
      <c r="D2146" s="2">
        <f t="shared" si="298"/>
        <v>0</v>
      </c>
      <c r="E2146" s="2">
        <f t="shared" si="299"/>
        <v>0.37719999999999843</v>
      </c>
      <c r="F2146" s="2">
        <f t="shared" si="303"/>
        <v>3.8788027577681523E-2</v>
      </c>
      <c r="G2146" s="2">
        <f t="shared" si="303"/>
        <v>7.0780590564340634E-2</v>
      </c>
      <c r="H2146" s="2">
        <f t="shared" si="301"/>
        <v>0.54800372910738315</v>
      </c>
      <c r="I2146" s="2">
        <f t="shared" si="302"/>
        <v>35.400672414618498</v>
      </c>
    </row>
    <row r="2147" spans="1:9" ht="13.5" x14ac:dyDescent="0.25">
      <c r="A2147" s="3">
        <v>45133</v>
      </c>
      <c r="B2147" s="2">
        <v>10.059900000000001</v>
      </c>
      <c r="C2147" s="2">
        <f t="shared" si="297"/>
        <v>0</v>
      </c>
      <c r="D2147" s="2">
        <f t="shared" si="298"/>
        <v>0</v>
      </c>
      <c r="E2147" s="2">
        <f t="shared" si="299"/>
        <v>0</v>
      </c>
      <c r="F2147" s="2">
        <f t="shared" si="303"/>
        <v>3.6017454179275703E-2</v>
      </c>
      <c r="G2147" s="2">
        <f t="shared" si="303"/>
        <v>6.5724834095459164E-2</v>
      </c>
      <c r="H2147" s="2">
        <f t="shared" si="301"/>
        <v>0.54800372910738315</v>
      </c>
      <c r="I2147" s="2">
        <f t="shared" si="302"/>
        <v>35.400672414618498</v>
      </c>
    </row>
    <row r="2148" spans="1:9" ht="13.5" x14ac:dyDescent="0.25">
      <c r="A2148" s="3">
        <v>45134</v>
      </c>
      <c r="B2148" s="2">
        <v>10.059900000000001</v>
      </c>
      <c r="C2148" s="2">
        <f t="shared" si="297"/>
        <v>0</v>
      </c>
      <c r="D2148" s="2">
        <f t="shared" si="298"/>
        <v>0</v>
      </c>
      <c r="E2148" s="2">
        <f t="shared" si="299"/>
        <v>0</v>
      </c>
      <c r="F2148" s="2">
        <f t="shared" si="303"/>
        <v>3.3444778880756011E-2</v>
      </c>
      <c r="G2148" s="2">
        <f t="shared" si="303"/>
        <v>6.1030203088640655E-2</v>
      </c>
      <c r="H2148" s="2">
        <f t="shared" si="301"/>
        <v>0.54800372910738315</v>
      </c>
      <c r="I2148" s="2">
        <f t="shared" si="302"/>
        <v>35.400672414618498</v>
      </c>
    </row>
    <row r="2149" spans="1:9" ht="13.5" x14ac:dyDescent="0.25">
      <c r="A2149" s="3">
        <v>45135</v>
      </c>
      <c r="B2149" s="2">
        <v>10.059900000000001</v>
      </c>
      <c r="C2149" s="2">
        <f t="shared" si="297"/>
        <v>0</v>
      </c>
      <c r="D2149" s="2">
        <f t="shared" si="298"/>
        <v>0</v>
      </c>
      <c r="E2149" s="2">
        <f t="shared" si="299"/>
        <v>0</v>
      </c>
      <c r="F2149" s="2">
        <f t="shared" si="303"/>
        <v>3.1055866103559152E-2</v>
      </c>
      <c r="G2149" s="2">
        <f t="shared" si="303"/>
        <v>5.6670902868023468E-2</v>
      </c>
      <c r="H2149" s="2">
        <f t="shared" si="301"/>
        <v>0.54800372910738304</v>
      </c>
      <c r="I2149" s="2">
        <f t="shared" si="302"/>
        <v>35.400672414618498</v>
      </c>
    </row>
    <row r="2150" spans="1:9" ht="13.5" x14ac:dyDescent="0.25">
      <c r="A2150" s="3">
        <v>45138</v>
      </c>
      <c r="B2150" s="2">
        <v>10.227499999999999</v>
      </c>
      <c r="C2150" s="2">
        <f t="shared" si="297"/>
        <v>0.16759999999999842</v>
      </c>
      <c r="D2150" s="2">
        <f t="shared" si="298"/>
        <v>0.16759999999999842</v>
      </c>
      <c r="E2150" s="2">
        <f t="shared" si="299"/>
        <v>0</v>
      </c>
      <c r="F2150" s="2">
        <f t="shared" si="303"/>
        <v>4.0809018524733384E-2</v>
      </c>
      <c r="G2150" s="2">
        <f t="shared" si="303"/>
        <v>5.2622981234593226E-2</v>
      </c>
      <c r="H2150" s="2">
        <f t="shared" si="301"/>
        <v>0.77549803464776723</v>
      </c>
      <c r="I2150" s="2">
        <f t="shared" si="302"/>
        <v>43.677774884251818</v>
      </c>
    </row>
    <row r="2151" spans="1:9" ht="13.5" x14ac:dyDescent="0.25">
      <c r="A2151" s="3">
        <v>45139</v>
      </c>
      <c r="B2151" s="2">
        <v>10.059900000000001</v>
      </c>
      <c r="C2151" s="2">
        <f t="shared" si="297"/>
        <v>-0.16759999999999842</v>
      </c>
      <c r="D2151" s="2">
        <f t="shared" si="298"/>
        <v>0</v>
      </c>
      <c r="E2151" s="2">
        <f t="shared" si="299"/>
        <v>0.16759999999999842</v>
      </c>
      <c r="F2151" s="2">
        <f t="shared" si="303"/>
        <v>3.7894088630109568E-2</v>
      </c>
      <c r="G2151" s="2">
        <f t="shared" si="303"/>
        <v>6.0835625432122169E-2</v>
      </c>
      <c r="H2151" s="2">
        <f t="shared" si="301"/>
        <v>0.62289305585244947</v>
      </c>
      <c r="I2151" s="2">
        <f t="shared" si="302"/>
        <v>38.38164527269268</v>
      </c>
    </row>
    <row r="2152" spans="1:9" ht="13.5" x14ac:dyDescent="0.25">
      <c r="A2152" s="3">
        <v>45140</v>
      </c>
      <c r="B2152" s="2">
        <v>10.059900000000001</v>
      </c>
      <c r="C2152" s="2">
        <f t="shared" si="297"/>
        <v>0</v>
      </c>
      <c r="D2152" s="2">
        <f t="shared" si="298"/>
        <v>0</v>
      </c>
      <c r="E2152" s="2">
        <f t="shared" si="299"/>
        <v>0</v>
      </c>
      <c r="F2152" s="2">
        <f t="shared" si="303"/>
        <v>3.518736801367317E-2</v>
      </c>
      <c r="G2152" s="2">
        <f t="shared" si="303"/>
        <v>5.6490223615542012E-2</v>
      </c>
      <c r="H2152" s="2">
        <f t="shared" si="301"/>
        <v>0.62289305585244947</v>
      </c>
      <c r="I2152" s="2">
        <f t="shared" si="302"/>
        <v>38.38164527269268</v>
      </c>
    </row>
    <row r="2153" spans="1:9" ht="13.5" x14ac:dyDescent="0.25">
      <c r="A2153" s="3">
        <v>45141</v>
      </c>
      <c r="B2153" s="2">
        <v>10.227499999999999</v>
      </c>
      <c r="C2153" s="2">
        <f t="shared" si="297"/>
        <v>0.16759999999999842</v>
      </c>
      <c r="D2153" s="2">
        <f t="shared" si="298"/>
        <v>0.16759999999999842</v>
      </c>
      <c r="E2153" s="2">
        <f t="shared" si="299"/>
        <v>0</v>
      </c>
      <c r="F2153" s="2">
        <f t="shared" si="303"/>
        <v>4.4645413155553544E-2</v>
      </c>
      <c r="G2153" s="2">
        <f t="shared" si="303"/>
        <v>5.24552076430033E-2</v>
      </c>
      <c r="H2153" s="2">
        <f t="shared" si="301"/>
        <v>0.85111498288975962</v>
      </c>
      <c r="I2153" s="2">
        <f t="shared" si="302"/>
        <v>45.97850434774675</v>
      </c>
    </row>
    <row r="2154" spans="1:9" ht="13.5" x14ac:dyDescent="0.25">
      <c r="A2154" s="3">
        <v>45142</v>
      </c>
      <c r="B2154" s="2">
        <v>10.059900000000001</v>
      </c>
      <c r="C2154" s="2">
        <f t="shared" si="297"/>
        <v>-0.16759999999999842</v>
      </c>
      <c r="D2154" s="2">
        <f t="shared" si="298"/>
        <v>0</v>
      </c>
      <c r="E2154" s="2">
        <f t="shared" si="299"/>
        <v>0.16759999999999842</v>
      </c>
      <c r="F2154" s="2">
        <f t="shared" si="303"/>
        <v>4.1456455073014001E-2</v>
      </c>
      <c r="G2154" s="2">
        <f t="shared" si="303"/>
        <v>6.0679835668502949E-2</v>
      </c>
      <c r="H2154" s="2">
        <f t="shared" si="301"/>
        <v>0.68319985735447175</v>
      </c>
      <c r="I2154" s="2">
        <f t="shared" si="302"/>
        <v>40.589348577314787</v>
      </c>
    </row>
    <row r="2155" spans="1:9" ht="13.5" x14ac:dyDescent="0.25">
      <c r="A2155" s="3">
        <v>45145</v>
      </c>
      <c r="B2155" s="2">
        <v>10.219099999999999</v>
      </c>
      <c r="C2155" s="2">
        <f t="shared" si="297"/>
        <v>0.15919999999999845</v>
      </c>
      <c r="D2155" s="2">
        <f t="shared" si="298"/>
        <v>0.15919999999999845</v>
      </c>
      <c r="E2155" s="2">
        <f t="shared" si="299"/>
        <v>0</v>
      </c>
      <c r="F2155" s="2">
        <f t="shared" si="303"/>
        <v>4.9866708282084324E-2</v>
      </c>
      <c r="G2155" s="2">
        <f t="shared" si="303"/>
        <v>5.6345561692181308E-2</v>
      </c>
      <c r="H2155" s="2">
        <f t="shared" si="301"/>
        <v>0.88501572767183878</v>
      </c>
      <c r="I2155" s="2">
        <f t="shared" si="302"/>
        <v>46.950044749224006</v>
      </c>
    </row>
    <row r="2156" spans="1:9" ht="13.5" x14ac:dyDescent="0.25">
      <c r="A2156" s="3">
        <v>45146</v>
      </c>
      <c r="B2156" s="2">
        <v>10.185600000000001</v>
      </c>
      <c r="C2156" s="2">
        <f t="shared" si="297"/>
        <v>-3.3499999999998309E-2</v>
      </c>
      <c r="D2156" s="2">
        <f t="shared" si="298"/>
        <v>0</v>
      </c>
      <c r="E2156" s="2">
        <f t="shared" si="299"/>
        <v>3.3499999999998309E-2</v>
      </c>
      <c r="F2156" s="2">
        <f t="shared" si="303"/>
        <v>4.6304800547649731E-2</v>
      </c>
      <c r="G2156" s="2">
        <f t="shared" si="303"/>
        <v>5.4713735857025381E-2</v>
      </c>
      <c r="H2156" s="2">
        <f t="shared" si="301"/>
        <v>0.8463103427748131</v>
      </c>
      <c r="I2156" s="2">
        <f t="shared" si="302"/>
        <v>45.83792459846682</v>
      </c>
    </row>
    <row r="2157" spans="1:9" ht="13.5" x14ac:dyDescent="0.25">
      <c r="A2157" s="3">
        <v>45147</v>
      </c>
      <c r="B2157" s="2">
        <v>9.8922000000000008</v>
      </c>
      <c r="C2157" s="2">
        <f t="shared" si="297"/>
        <v>-0.29340000000000011</v>
      </c>
      <c r="D2157" s="2">
        <f t="shared" si="298"/>
        <v>0</v>
      </c>
      <c r="E2157" s="2">
        <f t="shared" si="299"/>
        <v>0.29340000000000011</v>
      </c>
      <c r="F2157" s="2">
        <f t="shared" ref="F2157:G2172" si="304">((F2156*13)+D2157)/14</f>
        <v>4.2997314794246178E-2</v>
      </c>
      <c r="G2157" s="2">
        <f t="shared" si="304"/>
        <v>7.176275472438072E-2</v>
      </c>
      <c r="H2157" s="2">
        <f t="shared" si="301"/>
        <v>0.59915920116759736</v>
      </c>
      <c r="I2157" s="2">
        <f t="shared" si="302"/>
        <v>37.467139027192047</v>
      </c>
    </row>
    <row r="2158" spans="1:9" ht="13.5" x14ac:dyDescent="0.25">
      <c r="A2158" s="3">
        <v>45148</v>
      </c>
      <c r="B2158" s="2">
        <v>9.8922000000000008</v>
      </c>
      <c r="C2158" s="2">
        <f t="shared" si="297"/>
        <v>0</v>
      </c>
      <c r="D2158" s="2">
        <f t="shared" si="298"/>
        <v>0</v>
      </c>
      <c r="E2158" s="2">
        <f t="shared" si="299"/>
        <v>0</v>
      </c>
      <c r="F2158" s="2">
        <f t="shared" si="304"/>
        <v>3.9926078023228596E-2</v>
      </c>
      <c r="G2158" s="2">
        <f t="shared" si="304"/>
        <v>6.6636843672639237E-2</v>
      </c>
      <c r="H2158" s="2">
        <f t="shared" si="301"/>
        <v>0.59915920116759747</v>
      </c>
      <c r="I2158" s="2">
        <f t="shared" si="302"/>
        <v>37.467139027192047</v>
      </c>
    </row>
    <row r="2159" spans="1:9" ht="13.5" x14ac:dyDescent="0.25">
      <c r="A2159" s="3">
        <v>45149</v>
      </c>
      <c r="B2159" s="2">
        <v>9.7245000000000008</v>
      </c>
      <c r="C2159" s="2">
        <f t="shared" si="297"/>
        <v>-0.16769999999999996</v>
      </c>
      <c r="D2159" s="2">
        <f t="shared" si="298"/>
        <v>0</v>
      </c>
      <c r="E2159" s="2">
        <f t="shared" si="299"/>
        <v>0.16769999999999996</v>
      </c>
      <c r="F2159" s="2">
        <f t="shared" si="304"/>
        <v>3.7074215307283699E-2</v>
      </c>
      <c r="G2159" s="2">
        <f t="shared" si="304"/>
        <v>7.3855640553165E-2</v>
      </c>
      <c r="H2159" s="2">
        <f t="shared" si="301"/>
        <v>0.50198217806527334</v>
      </c>
      <c r="I2159" s="2">
        <f t="shared" si="302"/>
        <v>33.421313874168888</v>
      </c>
    </row>
    <row r="2160" spans="1:9" ht="13.5" x14ac:dyDescent="0.25">
      <c r="A2160" s="3">
        <v>45152</v>
      </c>
      <c r="B2160" s="2">
        <v>10.059900000000001</v>
      </c>
      <c r="C2160" s="2">
        <f t="shared" si="297"/>
        <v>0.33539999999999992</v>
      </c>
      <c r="D2160" s="2">
        <f t="shared" si="298"/>
        <v>0.33539999999999992</v>
      </c>
      <c r="E2160" s="2">
        <f t="shared" si="299"/>
        <v>0</v>
      </c>
      <c r="F2160" s="2">
        <f t="shared" si="304"/>
        <v>5.8383199928191999E-2</v>
      </c>
      <c r="G2160" s="2">
        <f t="shared" si="304"/>
        <v>6.8580237656510362E-2</v>
      </c>
      <c r="H2160" s="2">
        <f t="shared" si="301"/>
        <v>0.85131230108313349</v>
      </c>
      <c r="I2160" s="2">
        <f t="shared" si="302"/>
        <v>45.984262114234461</v>
      </c>
    </row>
    <row r="2161" spans="1:9" ht="13.5" x14ac:dyDescent="0.25">
      <c r="A2161" s="3">
        <v>45153</v>
      </c>
      <c r="B2161" s="2">
        <v>9.8084000000000007</v>
      </c>
      <c r="C2161" s="2">
        <f t="shared" si="297"/>
        <v>-0.25150000000000006</v>
      </c>
      <c r="D2161" s="2">
        <f t="shared" si="298"/>
        <v>0</v>
      </c>
      <c r="E2161" s="2">
        <f t="shared" si="299"/>
        <v>0.25150000000000006</v>
      </c>
      <c r="F2161" s="2">
        <f t="shared" si="304"/>
        <v>5.421297136189257E-2</v>
      </c>
      <c r="G2161" s="2">
        <f t="shared" si="304"/>
        <v>8.1645934966759634E-2</v>
      </c>
      <c r="H2161" s="2">
        <f t="shared" si="301"/>
        <v>0.66400086402298164</v>
      </c>
      <c r="I2161" s="2">
        <f t="shared" si="302"/>
        <v>39.90387735843214</v>
      </c>
    </row>
    <row r="2162" spans="1:9" ht="13.5" x14ac:dyDescent="0.25">
      <c r="A2162" s="3">
        <v>45154</v>
      </c>
      <c r="B2162" s="2">
        <v>9.8084000000000007</v>
      </c>
      <c r="C2162" s="2">
        <f t="shared" si="297"/>
        <v>0</v>
      </c>
      <c r="D2162" s="2">
        <f t="shared" si="298"/>
        <v>0</v>
      </c>
      <c r="E2162" s="2">
        <f t="shared" si="299"/>
        <v>0</v>
      </c>
      <c r="F2162" s="2">
        <f t="shared" si="304"/>
        <v>5.0340616264614536E-2</v>
      </c>
      <c r="G2162" s="2">
        <f t="shared" si="304"/>
        <v>7.5814082469133945E-2</v>
      </c>
      <c r="H2162" s="2">
        <f t="shared" si="301"/>
        <v>0.66400086402298175</v>
      </c>
      <c r="I2162" s="2">
        <f t="shared" si="302"/>
        <v>39.90387735843214</v>
      </c>
    </row>
    <row r="2163" spans="1:9" ht="13.5" x14ac:dyDescent="0.25">
      <c r="A2163" s="3">
        <v>45155</v>
      </c>
      <c r="B2163" s="2">
        <v>9.8084000000000007</v>
      </c>
      <c r="C2163" s="2">
        <f t="shared" si="297"/>
        <v>0</v>
      </c>
      <c r="D2163" s="2">
        <f t="shared" si="298"/>
        <v>0</v>
      </c>
      <c r="E2163" s="2">
        <f t="shared" si="299"/>
        <v>0</v>
      </c>
      <c r="F2163" s="2">
        <f t="shared" si="304"/>
        <v>4.6744857959999213E-2</v>
      </c>
      <c r="G2163" s="2">
        <f t="shared" si="304"/>
        <v>7.0398790864195801E-2</v>
      </c>
      <c r="H2163" s="2">
        <f t="shared" si="301"/>
        <v>0.66400086402298186</v>
      </c>
      <c r="I2163" s="2">
        <f t="shared" si="302"/>
        <v>39.90387735843214</v>
      </c>
    </row>
    <row r="2164" spans="1:9" ht="13.5" x14ac:dyDescent="0.25">
      <c r="A2164" s="3">
        <v>45156</v>
      </c>
      <c r="B2164" s="2">
        <v>10.017899999999999</v>
      </c>
      <c r="C2164" s="2">
        <f t="shared" si="297"/>
        <v>0.20949999999999847</v>
      </c>
      <c r="D2164" s="2">
        <f t="shared" si="298"/>
        <v>0.20949999999999847</v>
      </c>
      <c r="E2164" s="2">
        <f t="shared" si="299"/>
        <v>0</v>
      </c>
      <c r="F2164" s="2">
        <f t="shared" si="304"/>
        <v>5.8370225248570592E-2</v>
      </c>
      <c r="G2164" s="2">
        <f t="shared" si="304"/>
        <v>6.5370305802467527E-2</v>
      </c>
      <c r="H2164" s="2">
        <f t="shared" si="301"/>
        <v>0.89291650898728547</v>
      </c>
      <c r="I2164" s="2">
        <f t="shared" si="302"/>
        <v>47.17146819460082</v>
      </c>
    </row>
    <row r="2165" spans="1:9" ht="13.5" x14ac:dyDescent="0.25">
      <c r="A2165" s="3">
        <v>45159</v>
      </c>
      <c r="B2165" s="2">
        <v>10.017899999999999</v>
      </c>
      <c r="C2165" s="2">
        <f t="shared" si="297"/>
        <v>0</v>
      </c>
      <c r="D2165" s="2">
        <f t="shared" si="298"/>
        <v>0</v>
      </c>
      <c r="E2165" s="2">
        <f t="shared" si="299"/>
        <v>0</v>
      </c>
      <c r="F2165" s="2">
        <f t="shared" si="304"/>
        <v>5.4200923445101259E-2</v>
      </c>
      <c r="G2165" s="2">
        <f t="shared" si="304"/>
        <v>6.0700998245148415E-2</v>
      </c>
      <c r="H2165" s="2">
        <f t="shared" si="301"/>
        <v>0.89291650898728536</v>
      </c>
      <c r="I2165" s="2">
        <f t="shared" si="302"/>
        <v>47.171468194600813</v>
      </c>
    </row>
    <row r="2166" spans="1:9" ht="13.5" x14ac:dyDescent="0.25">
      <c r="A2166" s="3">
        <v>45160</v>
      </c>
      <c r="B2166" s="2">
        <v>10.294600000000001</v>
      </c>
      <c r="C2166" s="2">
        <f t="shared" si="297"/>
        <v>0.27670000000000172</v>
      </c>
      <c r="D2166" s="2">
        <f t="shared" si="298"/>
        <v>0.27670000000000172</v>
      </c>
      <c r="E2166" s="2">
        <f t="shared" si="299"/>
        <v>0</v>
      </c>
      <c r="F2166" s="2">
        <f t="shared" si="304"/>
        <v>7.0093714627594145E-2</v>
      </c>
      <c r="G2166" s="2">
        <f t="shared" si="304"/>
        <v>5.6365212656209245E-2</v>
      </c>
      <c r="H2166" s="2">
        <f t="shared" si="301"/>
        <v>1.243563384655705</v>
      </c>
      <c r="I2166" s="2">
        <f t="shared" si="302"/>
        <v>55.428047772607997</v>
      </c>
    </row>
    <row r="2167" spans="1:9" ht="13.5" x14ac:dyDescent="0.25">
      <c r="A2167" s="3">
        <v>45161</v>
      </c>
      <c r="B2167" s="2">
        <v>10.336499999999999</v>
      </c>
      <c r="C2167" s="2">
        <f t="shared" si="297"/>
        <v>4.1899999999998272E-2</v>
      </c>
      <c r="D2167" s="2">
        <f t="shared" si="298"/>
        <v>4.1899999999998272E-2</v>
      </c>
      <c r="E2167" s="2">
        <f t="shared" si="299"/>
        <v>0</v>
      </c>
      <c r="F2167" s="2">
        <f t="shared" si="304"/>
        <v>6.807987786848016E-2</v>
      </c>
      <c r="G2167" s="2">
        <f t="shared" si="304"/>
        <v>5.2339126037908586E-2</v>
      </c>
      <c r="H2167" s="2">
        <f t="shared" si="301"/>
        <v>1.3007454083045014</v>
      </c>
      <c r="I2167" s="2">
        <f t="shared" si="302"/>
        <v>56.53582545941341</v>
      </c>
    </row>
    <row r="2168" spans="1:9" ht="13.5" x14ac:dyDescent="0.25">
      <c r="A2168" s="3">
        <v>45162</v>
      </c>
      <c r="B2168" s="2">
        <v>10.353300000000001</v>
      </c>
      <c r="C2168" s="2">
        <f t="shared" si="297"/>
        <v>1.6800000000001702E-2</v>
      </c>
      <c r="D2168" s="2">
        <f t="shared" si="298"/>
        <v>1.6800000000001702E-2</v>
      </c>
      <c r="E2168" s="2">
        <f t="shared" si="299"/>
        <v>0</v>
      </c>
      <c r="F2168" s="2">
        <f t="shared" si="304"/>
        <v>6.4417029449303123E-2</v>
      </c>
      <c r="G2168" s="2">
        <f t="shared" si="304"/>
        <v>4.8600617035200834E-2</v>
      </c>
      <c r="H2168" s="2">
        <f t="shared" si="301"/>
        <v>1.3254364528468159</v>
      </c>
      <c r="I2168" s="2">
        <f t="shared" si="302"/>
        <v>56.997319846096296</v>
      </c>
    </row>
    <row r="2169" spans="1:9" ht="13.5" x14ac:dyDescent="0.25">
      <c r="A2169" s="3">
        <v>45163</v>
      </c>
      <c r="B2169" s="2">
        <v>10.353300000000001</v>
      </c>
      <c r="C2169" s="2">
        <f t="shared" si="297"/>
        <v>0</v>
      </c>
      <c r="D2169" s="2">
        <f t="shared" si="298"/>
        <v>0</v>
      </c>
      <c r="E2169" s="2">
        <f t="shared" si="299"/>
        <v>0</v>
      </c>
      <c r="F2169" s="2">
        <f t="shared" si="304"/>
        <v>5.9815813060067183E-2</v>
      </c>
      <c r="G2169" s="2">
        <f t="shared" si="304"/>
        <v>4.5129144389829345E-2</v>
      </c>
      <c r="H2169" s="2">
        <f t="shared" si="301"/>
        <v>1.3254364528468157</v>
      </c>
      <c r="I2169" s="2">
        <f t="shared" si="302"/>
        <v>56.997319846096296</v>
      </c>
    </row>
    <row r="2170" spans="1:9" ht="13.5" x14ac:dyDescent="0.25">
      <c r="A2170" s="3">
        <v>45166</v>
      </c>
      <c r="B2170" s="2">
        <v>10.562900000000001</v>
      </c>
      <c r="C2170" s="2">
        <f t="shared" si="297"/>
        <v>0.20960000000000001</v>
      </c>
      <c r="D2170" s="2">
        <f t="shared" si="298"/>
        <v>0.20960000000000001</v>
      </c>
      <c r="E2170" s="2">
        <f t="shared" si="299"/>
        <v>0</v>
      </c>
      <c r="F2170" s="2">
        <f t="shared" si="304"/>
        <v>7.0514683555776669E-2</v>
      </c>
      <c r="G2170" s="2">
        <f t="shared" si="304"/>
        <v>4.1905634076270112E-2</v>
      </c>
      <c r="H2170" s="2">
        <f t="shared" si="301"/>
        <v>1.6827017442913956</v>
      </c>
      <c r="I2170" s="2">
        <f t="shared" si="302"/>
        <v>62.7241454579164</v>
      </c>
    </row>
    <row r="2171" spans="1:9" ht="13.5" x14ac:dyDescent="0.25">
      <c r="A2171" s="3">
        <v>45167</v>
      </c>
      <c r="B2171" s="2">
        <v>10.562900000000001</v>
      </c>
      <c r="C2171" s="2">
        <f t="shared" si="297"/>
        <v>0</v>
      </c>
      <c r="D2171" s="2">
        <f t="shared" si="298"/>
        <v>0</v>
      </c>
      <c r="E2171" s="2">
        <f t="shared" si="299"/>
        <v>0</v>
      </c>
      <c r="F2171" s="2">
        <f t="shared" si="304"/>
        <v>6.5477920444649756E-2</v>
      </c>
      <c r="G2171" s="2">
        <f t="shared" si="304"/>
        <v>3.8912374499393672E-2</v>
      </c>
      <c r="H2171" s="2">
        <f t="shared" si="301"/>
        <v>1.6827017442913956</v>
      </c>
      <c r="I2171" s="2">
        <f t="shared" si="302"/>
        <v>62.7241454579164</v>
      </c>
    </row>
    <row r="2172" spans="1:9" ht="13.5" x14ac:dyDescent="0.25">
      <c r="A2172" s="3">
        <v>45168</v>
      </c>
      <c r="B2172" s="2">
        <v>10.478999999999999</v>
      </c>
      <c r="C2172" s="2">
        <f t="shared" si="297"/>
        <v>-8.390000000000164E-2</v>
      </c>
      <c r="D2172" s="2">
        <f t="shared" si="298"/>
        <v>0</v>
      </c>
      <c r="E2172" s="2">
        <f t="shared" si="299"/>
        <v>8.390000000000164E-2</v>
      </c>
      <c r="F2172" s="2">
        <f t="shared" si="304"/>
        <v>6.0800926127174769E-2</v>
      </c>
      <c r="G2172" s="2">
        <f t="shared" si="304"/>
        <v>4.2125776320865671E-2</v>
      </c>
      <c r="H2172" s="2">
        <f t="shared" si="301"/>
        <v>1.443318828454657</v>
      </c>
      <c r="I2172" s="2">
        <f t="shared" si="302"/>
        <v>59.072062624243067</v>
      </c>
    </row>
    <row r="2173" spans="1:9" ht="13.5" x14ac:dyDescent="0.25">
      <c r="A2173" s="3">
        <v>45169</v>
      </c>
      <c r="B2173" s="2">
        <v>10.470599999999999</v>
      </c>
      <c r="C2173" s="2">
        <f t="shared" si="297"/>
        <v>-8.3999999999999631E-3</v>
      </c>
      <c r="D2173" s="2">
        <f t="shared" si="298"/>
        <v>0</v>
      </c>
      <c r="E2173" s="2">
        <f t="shared" si="299"/>
        <v>8.3999999999999631E-3</v>
      </c>
      <c r="F2173" s="2">
        <f t="shared" ref="F2173:G2188" si="305">((F2172*13)+D2173)/14</f>
        <v>5.6458002832376571E-2</v>
      </c>
      <c r="G2173" s="2">
        <f t="shared" si="305"/>
        <v>3.9716792297946689E-2</v>
      </c>
      <c r="H2173" s="2">
        <f t="shared" si="301"/>
        <v>1.4215146683760607</v>
      </c>
      <c r="I2173" s="2">
        <f t="shared" si="302"/>
        <v>58.703533244726131</v>
      </c>
    </row>
    <row r="2174" spans="1:9" ht="13.5" x14ac:dyDescent="0.25">
      <c r="A2174" s="3">
        <v>45170</v>
      </c>
      <c r="B2174" s="2">
        <v>10.478999999999999</v>
      </c>
      <c r="C2174" s="2">
        <f t="shared" si="297"/>
        <v>8.3999999999999631E-3</v>
      </c>
      <c r="D2174" s="2">
        <f t="shared" si="298"/>
        <v>8.3999999999999631E-3</v>
      </c>
      <c r="E2174" s="2">
        <f t="shared" si="299"/>
        <v>0</v>
      </c>
      <c r="F2174" s="2">
        <f t="shared" si="305"/>
        <v>5.3025288344349671E-2</v>
      </c>
      <c r="G2174" s="2">
        <f t="shared" si="305"/>
        <v>3.6879878562379065E-2</v>
      </c>
      <c r="H2174" s="2">
        <f t="shared" si="301"/>
        <v>1.4377837024235876</v>
      </c>
      <c r="I2174" s="2">
        <f t="shared" si="302"/>
        <v>58.979133423288395</v>
      </c>
    </row>
    <row r="2175" spans="1:9" ht="13.5" x14ac:dyDescent="0.25">
      <c r="A2175" s="3">
        <v>45173</v>
      </c>
      <c r="B2175" s="2">
        <v>10.303000000000001</v>
      </c>
      <c r="C2175" s="2">
        <f t="shared" si="297"/>
        <v>-0.17599999999999838</v>
      </c>
      <c r="D2175" s="2">
        <f t="shared" si="298"/>
        <v>0</v>
      </c>
      <c r="E2175" s="2">
        <f t="shared" si="299"/>
        <v>0.17599999999999838</v>
      </c>
      <c r="F2175" s="2">
        <f t="shared" si="305"/>
        <v>4.9237767748324689E-2</v>
      </c>
      <c r="G2175" s="2">
        <f t="shared" si="305"/>
        <v>4.6817030093637586E-2</v>
      </c>
      <c r="H2175" s="2">
        <f t="shared" si="301"/>
        <v>1.05170634809268</v>
      </c>
      <c r="I2175" s="2">
        <f t="shared" si="302"/>
        <v>51.260081593565957</v>
      </c>
    </row>
    <row r="2176" spans="1:9" ht="13.5" x14ac:dyDescent="0.25">
      <c r="A2176" s="3">
        <v>45174</v>
      </c>
      <c r="B2176" s="2">
        <v>10.185600000000001</v>
      </c>
      <c r="C2176" s="2">
        <f t="shared" si="297"/>
        <v>-0.11739999999999995</v>
      </c>
      <c r="D2176" s="2">
        <f t="shared" si="298"/>
        <v>0</v>
      </c>
      <c r="E2176" s="2">
        <f t="shared" si="299"/>
        <v>0.11739999999999995</v>
      </c>
      <c r="F2176" s="2">
        <f t="shared" si="305"/>
        <v>4.5720784337730067E-2</v>
      </c>
      <c r="G2176" s="2">
        <f t="shared" si="305"/>
        <v>5.18586708012349E-2</v>
      </c>
      <c r="H2176" s="2">
        <f t="shared" si="301"/>
        <v>0.88164204040187866</v>
      </c>
      <c r="I2176" s="2">
        <f t="shared" si="302"/>
        <v>46.854928911642439</v>
      </c>
    </row>
    <row r="2177" spans="1:9" ht="13.5" x14ac:dyDescent="0.25">
      <c r="A2177" s="3">
        <v>45175</v>
      </c>
      <c r="B2177" s="2">
        <v>10.269399999999999</v>
      </c>
      <c r="C2177" s="2">
        <f t="shared" si="297"/>
        <v>8.379999999999832E-2</v>
      </c>
      <c r="D2177" s="2">
        <f t="shared" si="298"/>
        <v>8.379999999999832E-2</v>
      </c>
      <c r="E2177" s="2">
        <f t="shared" si="299"/>
        <v>0</v>
      </c>
      <c r="F2177" s="2">
        <f t="shared" si="305"/>
        <v>4.8440728313606365E-2</v>
      </c>
      <c r="G2177" s="2">
        <f t="shared" si="305"/>
        <v>4.8154480029718123E-2</v>
      </c>
      <c r="H2177" s="2">
        <f t="shared" si="301"/>
        <v>1.0059443749306729</v>
      </c>
      <c r="I2177" s="2">
        <f t="shared" si="302"/>
        <v>50.148168987260128</v>
      </c>
    </row>
    <row r="2178" spans="1:9" ht="13.5" x14ac:dyDescent="0.25">
      <c r="A2178" s="3">
        <v>45176</v>
      </c>
      <c r="B2178" s="2">
        <v>10.177199999999999</v>
      </c>
      <c r="C2178" s="2">
        <f t="shared" si="297"/>
        <v>-9.220000000000006E-2</v>
      </c>
      <c r="D2178" s="2">
        <f t="shared" si="298"/>
        <v>0</v>
      </c>
      <c r="E2178" s="2">
        <f t="shared" si="299"/>
        <v>9.220000000000006E-2</v>
      </c>
      <c r="F2178" s="2">
        <f t="shared" si="305"/>
        <v>4.4980676291205911E-2</v>
      </c>
      <c r="G2178" s="2">
        <f t="shared" si="305"/>
        <v>5.1300588599023977E-2</v>
      </c>
      <c r="H2178" s="2">
        <f t="shared" si="301"/>
        <v>0.87680624179157451</v>
      </c>
      <c r="I2178" s="2">
        <f t="shared" si="302"/>
        <v>46.71799476511687</v>
      </c>
    </row>
    <row r="2179" spans="1:9" ht="13.5" x14ac:dyDescent="0.25">
      <c r="A2179" s="3">
        <v>45177</v>
      </c>
      <c r="B2179" s="2">
        <v>10.177199999999999</v>
      </c>
      <c r="C2179" s="2">
        <f t="shared" ref="C2179:C2242" si="306">B2179-B2178</f>
        <v>0</v>
      </c>
      <c r="D2179" s="2">
        <f t="shared" ref="D2179:D2242" si="307">IF(C2179&gt;0,C2179,0)</f>
        <v>0</v>
      </c>
      <c r="E2179" s="2">
        <f t="shared" ref="E2179:E2242" si="308">IF(C2179&lt;0,-C2179,0)</f>
        <v>0</v>
      </c>
      <c r="F2179" s="2">
        <f t="shared" si="305"/>
        <v>4.1767770841834063E-2</v>
      </c>
      <c r="G2179" s="2">
        <f t="shared" si="305"/>
        <v>4.7636260841950835E-2</v>
      </c>
      <c r="H2179" s="2">
        <f t="shared" si="301"/>
        <v>0.87680624179157463</v>
      </c>
      <c r="I2179" s="2">
        <f t="shared" si="302"/>
        <v>46.71799476511687</v>
      </c>
    </row>
    <row r="2180" spans="1:9" ht="13.5" x14ac:dyDescent="0.25">
      <c r="A2180" s="3">
        <v>45180</v>
      </c>
      <c r="B2180" s="2">
        <v>10.311400000000001</v>
      </c>
      <c r="C2180" s="2">
        <f t="shared" si="306"/>
        <v>0.13420000000000165</v>
      </c>
      <c r="D2180" s="2">
        <f t="shared" si="307"/>
        <v>0.13420000000000165</v>
      </c>
      <c r="E2180" s="2">
        <f t="shared" si="308"/>
        <v>0</v>
      </c>
      <c r="F2180" s="2">
        <f t="shared" si="305"/>
        <v>4.8370072924560317E-2</v>
      </c>
      <c r="G2180" s="2">
        <f t="shared" si="305"/>
        <v>4.4233670781811493E-2</v>
      </c>
      <c r="H2180" s="2">
        <f t="shared" si="301"/>
        <v>1.0935125226923215</v>
      </c>
      <c r="I2180" s="2">
        <f t="shared" si="302"/>
        <v>52.233388185614039</v>
      </c>
    </row>
    <row r="2181" spans="1:9" ht="13.5" x14ac:dyDescent="0.25">
      <c r="A2181" s="3">
        <v>45181</v>
      </c>
      <c r="B2181" s="2">
        <v>10.604799999999999</v>
      </c>
      <c r="C2181" s="2">
        <f t="shared" si="306"/>
        <v>0.29339999999999833</v>
      </c>
      <c r="D2181" s="2">
        <f t="shared" si="307"/>
        <v>0.29339999999999833</v>
      </c>
      <c r="E2181" s="2">
        <f t="shared" si="308"/>
        <v>0</v>
      </c>
      <c r="F2181" s="2">
        <f t="shared" si="305"/>
        <v>6.5872210572805887E-2</v>
      </c>
      <c r="G2181" s="2">
        <f t="shared" si="305"/>
        <v>4.1074122868824954E-2</v>
      </c>
      <c r="H2181" s="2">
        <f t="shared" si="301"/>
        <v>1.6037399211950683</v>
      </c>
      <c r="I2181" s="2">
        <f t="shared" si="302"/>
        <v>61.593706350632033</v>
      </c>
    </row>
    <row r="2182" spans="1:9" ht="13.5" x14ac:dyDescent="0.25">
      <c r="A2182" s="3">
        <v>45182</v>
      </c>
      <c r="B2182" s="2">
        <v>10.437099999999999</v>
      </c>
      <c r="C2182" s="2">
        <f t="shared" si="306"/>
        <v>-0.16769999999999996</v>
      </c>
      <c r="D2182" s="2">
        <f t="shared" si="307"/>
        <v>0</v>
      </c>
      <c r="E2182" s="2">
        <f t="shared" si="308"/>
        <v>0.16769999999999996</v>
      </c>
      <c r="F2182" s="2">
        <f t="shared" si="305"/>
        <v>6.1167052674748319E-2</v>
      </c>
      <c r="G2182" s="2">
        <f t="shared" si="305"/>
        <v>5.0118828378194598E-2</v>
      </c>
      <c r="H2182" s="2">
        <f t="shared" si="301"/>
        <v>1.2204405939656906</v>
      </c>
      <c r="I2182" s="2">
        <f t="shared" si="302"/>
        <v>54.963893079705983</v>
      </c>
    </row>
    <row r="2183" spans="1:9" ht="13.5" x14ac:dyDescent="0.25">
      <c r="A2183" s="3">
        <v>45183</v>
      </c>
      <c r="B2183" s="2">
        <v>10.638299999999999</v>
      </c>
      <c r="C2183" s="2">
        <f t="shared" si="306"/>
        <v>0.20120000000000005</v>
      </c>
      <c r="D2183" s="2">
        <f t="shared" si="307"/>
        <v>0.20120000000000005</v>
      </c>
      <c r="E2183" s="2">
        <f t="shared" si="308"/>
        <v>0</v>
      </c>
      <c r="F2183" s="2">
        <f t="shared" si="305"/>
        <v>7.1169406055123438E-2</v>
      </c>
      <c r="G2183" s="2">
        <f t="shared" si="305"/>
        <v>4.6538912065466412E-2</v>
      </c>
      <c r="H2183" s="2">
        <f t="shared" si="301"/>
        <v>1.5292451605875368</v>
      </c>
      <c r="I2183" s="2">
        <f t="shared" si="302"/>
        <v>60.462512073455827</v>
      </c>
    </row>
    <row r="2184" spans="1:9" ht="13.5" x14ac:dyDescent="0.25">
      <c r="A2184" s="3">
        <v>45184</v>
      </c>
      <c r="B2184" s="2">
        <v>10.562900000000001</v>
      </c>
      <c r="C2184" s="2">
        <f t="shared" si="306"/>
        <v>-7.5399999999998357E-2</v>
      </c>
      <c r="D2184" s="2">
        <f t="shared" si="307"/>
        <v>0</v>
      </c>
      <c r="E2184" s="2">
        <f t="shared" si="308"/>
        <v>7.5399999999998357E-2</v>
      </c>
      <c r="F2184" s="2">
        <f t="shared" si="305"/>
        <v>6.6085877051186043E-2</v>
      </c>
      <c r="G2184" s="2">
        <f t="shared" si="305"/>
        <v>4.8600418346504408E-2</v>
      </c>
      <c r="H2184" s="2">
        <f t="shared" si="301"/>
        <v>1.3597800039500951</v>
      </c>
      <c r="I2184" s="2">
        <f t="shared" si="302"/>
        <v>57.623168332383749</v>
      </c>
    </row>
    <row r="2185" spans="1:9" ht="13.5" x14ac:dyDescent="0.25">
      <c r="A2185" s="3">
        <v>45187</v>
      </c>
      <c r="B2185" s="2">
        <v>10.629899999999999</v>
      </c>
      <c r="C2185" s="2">
        <f t="shared" si="306"/>
        <v>6.6999999999998394E-2</v>
      </c>
      <c r="D2185" s="2">
        <f t="shared" si="307"/>
        <v>6.6999999999998394E-2</v>
      </c>
      <c r="E2185" s="2">
        <f t="shared" si="308"/>
        <v>0</v>
      </c>
      <c r="F2185" s="2">
        <f t="shared" si="305"/>
        <v>6.615117154752978E-2</v>
      </c>
      <c r="G2185" s="2">
        <f t="shared" si="305"/>
        <v>4.5128959893182663E-2</v>
      </c>
      <c r="H2185" s="2">
        <f t="shared" si="301"/>
        <v>1.4658253082744503</v>
      </c>
      <c r="I2185" s="2">
        <f t="shared" si="302"/>
        <v>59.445626717985711</v>
      </c>
    </row>
    <row r="2186" spans="1:9" ht="13.5" x14ac:dyDescent="0.25">
      <c r="A2186" s="3">
        <v>45188</v>
      </c>
      <c r="B2186" s="2">
        <v>10.353300000000001</v>
      </c>
      <c r="C2186" s="2">
        <f t="shared" si="306"/>
        <v>-0.2765999999999984</v>
      </c>
      <c r="D2186" s="2">
        <f t="shared" si="307"/>
        <v>0</v>
      </c>
      <c r="E2186" s="2">
        <f t="shared" si="308"/>
        <v>0.2765999999999984</v>
      </c>
      <c r="F2186" s="2">
        <f t="shared" si="305"/>
        <v>6.1426087865563368E-2</v>
      </c>
      <c r="G2186" s="2">
        <f t="shared" si="305"/>
        <v>6.1662605615098072E-2</v>
      </c>
      <c r="H2186" s="2">
        <f t="shared" si="301"/>
        <v>0.99616432443657887</v>
      </c>
      <c r="I2186" s="2">
        <f t="shared" si="302"/>
        <v>49.903923852448777</v>
      </c>
    </row>
    <row r="2187" spans="1:9" ht="13.5" x14ac:dyDescent="0.25">
      <c r="A2187" s="3">
        <v>45189</v>
      </c>
      <c r="B2187" s="2">
        <v>10.437099999999999</v>
      </c>
      <c r="C2187" s="2">
        <f t="shared" si="306"/>
        <v>8.379999999999832E-2</v>
      </c>
      <c r="D2187" s="2">
        <f t="shared" si="307"/>
        <v>8.379999999999832E-2</v>
      </c>
      <c r="E2187" s="2">
        <f t="shared" si="308"/>
        <v>0</v>
      </c>
      <c r="F2187" s="2">
        <f t="shared" si="305"/>
        <v>6.3024224446594432E-2</v>
      </c>
      <c r="G2187" s="2">
        <f t="shared" si="305"/>
        <v>5.7258133785448209E-2</v>
      </c>
      <c r="H2187" s="2">
        <f t="shared" si="301"/>
        <v>1.1007034333803529</v>
      </c>
      <c r="I2187" s="2">
        <f t="shared" si="302"/>
        <v>52.396897910008789</v>
      </c>
    </row>
    <row r="2188" spans="1:9" ht="13.5" x14ac:dyDescent="0.25">
      <c r="A2188" s="3">
        <v>45190</v>
      </c>
      <c r="B2188" s="2">
        <v>10.470599999999999</v>
      </c>
      <c r="C2188" s="2">
        <f t="shared" si="306"/>
        <v>3.3500000000000085E-2</v>
      </c>
      <c r="D2188" s="2">
        <f t="shared" si="307"/>
        <v>3.3500000000000085E-2</v>
      </c>
      <c r="E2188" s="2">
        <f t="shared" si="308"/>
        <v>0</v>
      </c>
      <c r="F2188" s="2">
        <f t="shared" si="305"/>
        <v>6.0915351271837691E-2</v>
      </c>
      <c r="G2188" s="2">
        <f t="shared" si="305"/>
        <v>5.3168267086487628E-2</v>
      </c>
      <c r="H2188" s="2">
        <f t="shared" si="301"/>
        <v>1.1457087960521275</v>
      </c>
      <c r="I2188" s="2">
        <f t="shared" si="302"/>
        <v>53.395353468285535</v>
      </c>
    </row>
    <row r="2189" spans="1:9" ht="13.5" x14ac:dyDescent="0.25">
      <c r="A2189" s="3">
        <v>45191</v>
      </c>
      <c r="B2189" s="2">
        <v>10.470599999999999</v>
      </c>
      <c r="C2189" s="2">
        <f t="shared" si="306"/>
        <v>0</v>
      </c>
      <c r="D2189" s="2">
        <f t="shared" si="307"/>
        <v>0</v>
      </c>
      <c r="E2189" s="2">
        <f t="shared" si="308"/>
        <v>0</v>
      </c>
      <c r="F2189" s="2">
        <f t="shared" ref="F2189:G2204" si="309">((F2188*13)+D2189)/14</f>
        <v>5.656425475242071E-2</v>
      </c>
      <c r="G2189" s="2">
        <f t="shared" si="309"/>
        <v>4.9370533723167083E-2</v>
      </c>
      <c r="H2189" s="2">
        <f t="shared" si="301"/>
        <v>1.1457087960521273</v>
      </c>
      <c r="I2189" s="2">
        <f t="shared" si="302"/>
        <v>53.395353468285535</v>
      </c>
    </row>
    <row r="2190" spans="1:9" ht="13.5" x14ac:dyDescent="0.25">
      <c r="A2190" s="3">
        <v>45194</v>
      </c>
      <c r="B2190" s="2">
        <v>10.143700000000001</v>
      </c>
      <c r="C2190" s="2">
        <f t="shared" si="306"/>
        <v>-0.32689999999999841</v>
      </c>
      <c r="D2190" s="2">
        <f t="shared" si="307"/>
        <v>0</v>
      </c>
      <c r="E2190" s="2">
        <f t="shared" si="308"/>
        <v>0.32689999999999841</v>
      </c>
      <c r="F2190" s="2">
        <f t="shared" si="309"/>
        <v>5.2523950841533516E-2</v>
      </c>
      <c r="G2190" s="2">
        <f t="shared" si="309"/>
        <v>6.9194067028655035E-2</v>
      </c>
      <c r="H2190" s="2">
        <f t="shared" si="301"/>
        <v>0.75908171172800121</v>
      </c>
      <c r="I2190" s="2">
        <f t="shared" si="302"/>
        <v>43.152157552836549</v>
      </c>
    </row>
    <row r="2191" spans="1:9" ht="13.5" x14ac:dyDescent="0.25">
      <c r="A2191" s="3">
        <v>45195</v>
      </c>
      <c r="B2191" s="2">
        <v>10.143700000000001</v>
      </c>
      <c r="C2191" s="2">
        <f t="shared" si="306"/>
        <v>0</v>
      </c>
      <c r="D2191" s="2">
        <f t="shared" si="307"/>
        <v>0</v>
      </c>
      <c r="E2191" s="2">
        <f t="shared" si="308"/>
        <v>0</v>
      </c>
      <c r="F2191" s="2">
        <f t="shared" si="309"/>
        <v>4.8772240067138262E-2</v>
      </c>
      <c r="G2191" s="2">
        <f t="shared" si="309"/>
        <v>6.4251633669465388E-2</v>
      </c>
      <c r="H2191" s="2">
        <f t="shared" si="301"/>
        <v>0.75908171172800121</v>
      </c>
      <c r="I2191" s="2">
        <f t="shared" si="302"/>
        <v>43.152157552836549</v>
      </c>
    </row>
    <row r="2192" spans="1:9" ht="13.5" x14ac:dyDescent="0.25">
      <c r="A2192" s="3">
        <v>45197</v>
      </c>
      <c r="B2192" s="2">
        <v>10.269399999999999</v>
      </c>
      <c r="C2192" s="2">
        <f t="shared" si="306"/>
        <v>0.12569999999999837</v>
      </c>
      <c r="D2192" s="2">
        <f t="shared" si="307"/>
        <v>0.12569999999999837</v>
      </c>
      <c r="E2192" s="2">
        <f t="shared" si="308"/>
        <v>0</v>
      </c>
      <c r="F2192" s="2">
        <f t="shared" si="309"/>
        <v>5.426708006234255E-2</v>
      </c>
      <c r="G2192" s="2">
        <f t="shared" si="309"/>
        <v>5.9662231264503575E-2</v>
      </c>
      <c r="H2192" s="2">
        <f t="shared" si="301"/>
        <v>0.90957174936615381</v>
      </c>
      <c r="I2192" s="2">
        <f t="shared" si="302"/>
        <v>47.632237420147682</v>
      </c>
    </row>
    <row r="2193" spans="1:9" ht="13.5" x14ac:dyDescent="0.25">
      <c r="A2193" s="3">
        <v>45198</v>
      </c>
      <c r="B2193" s="2">
        <v>10.269399999999999</v>
      </c>
      <c r="C2193" s="2">
        <f t="shared" si="306"/>
        <v>0</v>
      </c>
      <c r="D2193" s="2">
        <f t="shared" si="307"/>
        <v>0</v>
      </c>
      <c r="E2193" s="2">
        <f t="shared" si="308"/>
        <v>0</v>
      </c>
      <c r="F2193" s="2">
        <f t="shared" si="309"/>
        <v>5.0390860057889508E-2</v>
      </c>
      <c r="G2193" s="2">
        <f t="shared" si="309"/>
        <v>5.5400643317039033E-2</v>
      </c>
      <c r="H2193" s="2">
        <f t="shared" ref="H2193:H2256" si="310">F2193/G2193</f>
        <v>0.9095717493661537</v>
      </c>
      <c r="I2193" s="2">
        <f t="shared" ref="I2193:I2256" si="311">IF(G2193=0,100,100-(100/(1+H2193)))</f>
        <v>47.632237420147682</v>
      </c>
    </row>
    <row r="2194" spans="1:9" ht="13.5" x14ac:dyDescent="0.25">
      <c r="A2194" s="3">
        <v>45201</v>
      </c>
      <c r="B2194" s="2">
        <v>10.269399999999999</v>
      </c>
      <c r="C2194" s="2">
        <f t="shared" si="306"/>
        <v>0</v>
      </c>
      <c r="D2194" s="2">
        <f t="shared" si="307"/>
        <v>0</v>
      </c>
      <c r="E2194" s="2">
        <f t="shared" si="308"/>
        <v>0</v>
      </c>
      <c r="F2194" s="2">
        <f t="shared" si="309"/>
        <v>4.67915129108974E-2</v>
      </c>
      <c r="G2194" s="2">
        <f t="shared" si="309"/>
        <v>5.1443454508679105E-2</v>
      </c>
      <c r="H2194" s="2">
        <f t="shared" si="310"/>
        <v>0.9095717493661537</v>
      </c>
      <c r="I2194" s="2">
        <f t="shared" si="311"/>
        <v>47.632237420147682</v>
      </c>
    </row>
    <row r="2195" spans="1:9" ht="13.5" x14ac:dyDescent="0.25">
      <c r="A2195" s="3">
        <v>45202</v>
      </c>
      <c r="B2195" s="2">
        <v>10.269399999999999</v>
      </c>
      <c r="C2195" s="2">
        <f t="shared" si="306"/>
        <v>0</v>
      </c>
      <c r="D2195" s="2">
        <f t="shared" si="307"/>
        <v>0</v>
      </c>
      <c r="E2195" s="2">
        <f t="shared" si="308"/>
        <v>0</v>
      </c>
      <c r="F2195" s="2">
        <f t="shared" si="309"/>
        <v>4.3449261988690438E-2</v>
      </c>
      <c r="G2195" s="2">
        <f t="shared" si="309"/>
        <v>4.7768922043773455E-2</v>
      </c>
      <c r="H2195" s="2">
        <f t="shared" si="310"/>
        <v>0.90957174936615359</v>
      </c>
      <c r="I2195" s="2">
        <f t="shared" si="311"/>
        <v>47.632237420147682</v>
      </c>
    </row>
    <row r="2196" spans="1:9" ht="13.5" x14ac:dyDescent="0.25">
      <c r="A2196" s="3">
        <v>45203</v>
      </c>
      <c r="B2196" s="2">
        <v>10.269399999999999</v>
      </c>
      <c r="C2196" s="2">
        <f t="shared" si="306"/>
        <v>0</v>
      </c>
      <c r="D2196" s="2">
        <f t="shared" si="307"/>
        <v>0</v>
      </c>
      <c r="E2196" s="2">
        <f t="shared" si="308"/>
        <v>0</v>
      </c>
      <c r="F2196" s="2">
        <f t="shared" si="309"/>
        <v>4.0345743275212551E-2</v>
      </c>
      <c r="G2196" s="2">
        <f t="shared" si="309"/>
        <v>4.4356856183503927E-2</v>
      </c>
      <c r="H2196" s="2">
        <f t="shared" si="310"/>
        <v>0.90957174936615348</v>
      </c>
      <c r="I2196" s="2">
        <f t="shared" si="311"/>
        <v>47.632237420147675</v>
      </c>
    </row>
    <row r="2197" spans="1:9" ht="13.5" x14ac:dyDescent="0.25">
      <c r="A2197" s="3">
        <v>45204</v>
      </c>
      <c r="B2197" s="2">
        <v>10.269399999999999</v>
      </c>
      <c r="C2197" s="2">
        <f t="shared" si="306"/>
        <v>0</v>
      </c>
      <c r="D2197" s="2">
        <f t="shared" si="307"/>
        <v>0</v>
      </c>
      <c r="E2197" s="2">
        <f t="shared" si="308"/>
        <v>0</v>
      </c>
      <c r="F2197" s="2">
        <f t="shared" si="309"/>
        <v>3.7463904469840222E-2</v>
      </c>
      <c r="G2197" s="2">
        <f t="shared" si="309"/>
        <v>4.1188509313253643E-2</v>
      </c>
      <c r="H2197" s="2">
        <f t="shared" si="310"/>
        <v>0.90957174936615348</v>
      </c>
      <c r="I2197" s="2">
        <f t="shared" si="311"/>
        <v>47.632237420147675</v>
      </c>
    </row>
    <row r="2198" spans="1:9" ht="13.5" x14ac:dyDescent="0.25">
      <c r="A2198" s="3">
        <v>45205</v>
      </c>
      <c r="B2198" s="2">
        <v>10.269399999999999</v>
      </c>
      <c r="C2198" s="2">
        <f t="shared" si="306"/>
        <v>0</v>
      </c>
      <c r="D2198" s="2">
        <f t="shared" si="307"/>
        <v>0</v>
      </c>
      <c r="E2198" s="2">
        <f t="shared" si="308"/>
        <v>0</v>
      </c>
      <c r="F2198" s="2">
        <f t="shared" si="309"/>
        <v>3.4787911293423061E-2</v>
      </c>
      <c r="G2198" s="2">
        <f t="shared" si="309"/>
        <v>3.8246472933735523E-2</v>
      </c>
      <c r="H2198" s="2">
        <f t="shared" si="310"/>
        <v>0.90957174936615348</v>
      </c>
      <c r="I2198" s="2">
        <f t="shared" si="311"/>
        <v>47.632237420147675</v>
      </c>
    </row>
    <row r="2199" spans="1:9" ht="13.5" x14ac:dyDescent="0.25">
      <c r="A2199" s="3">
        <v>45208</v>
      </c>
      <c r="B2199" s="2">
        <v>10.252700000000001</v>
      </c>
      <c r="C2199" s="2">
        <f t="shared" si="306"/>
        <v>-1.6699999999998383E-2</v>
      </c>
      <c r="D2199" s="2">
        <f t="shared" si="307"/>
        <v>0</v>
      </c>
      <c r="E2199" s="2">
        <f t="shared" si="308"/>
        <v>1.6699999999998383E-2</v>
      </c>
      <c r="F2199" s="2">
        <f t="shared" si="309"/>
        <v>3.2303060486749982E-2</v>
      </c>
      <c r="G2199" s="2">
        <f t="shared" si="309"/>
        <v>3.6707439152754304E-2</v>
      </c>
      <c r="H2199" s="2">
        <f t="shared" si="310"/>
        <v>0.8800140034918823</v>
      </c>
      <c r="I2199" s="2">
        <f t="shared" si="311"/>
        <v>46.808906840979397</v>
      </c>
    </row>
    <row r="2200" spans="1:9" ht="13.5" x14ac:dyDescent="0.25">
      <c r="A2200" s="3">
        <v>45209</v>
      </c>
      <c r="B2200" s="2">
        <v>10.252700000000001</v>
      </c>
      <c r="C2200" s="2">
        <f t="shared" si="306"/>
        <v>0</v>
      </c>
      <c r="D2200" s="2">
        <f t="shared" si="307"/>
        <v>0</v>
      </c>
      <c r="E2200" s="2">
        <f t="shared" si="308"/>
        <v>0</v>
      </c>
      <c r="F2200" s="2">
        <f t="shared" si="309"/>
        <v>2.9995699023410698E-2</v>
      </c>
      <c r="G2200" s="2">
        <f t="shared" si="309"/>
        <v>3.4085479213271853E-2</v>
      </c>
      <c r="H2200" s="2">
        <f t="shared" si="310"/>
        <v>0.8800140034918823</v>
      </c>
      <c r="I2200" s="2">
        <f t="shared" si="311"/>
        <v>46.808906840979397</v>
      </c>
    </row>
    <row r="2201" spans="1:9" ht="13.5" x14ac:dyDescent="0.25">
      <c r="A2201" s="3">
        <v>45210</v>
      </c>
      <c r="B2201" s="2">
        <v>10.143700000000001</v>
      </c>
      <c r="C2201" s="2">
        <f t="shared" si="306"/>
        <v>-0.10899999999999999</v>
      </c>
      <c r="D2201" s="2">
        <f t="shared" si="307"/>
        <v>0</v>
      </c>
      <c r="E2201" s="2">
        <f t="shared" si="308"/>
        <v>0.10899999999999999</v>
      </c>
      <c r="F2201" s="2">
        <f t="shared" si="309"/>
        <v>2.7853149093167075E-2</v>
      </c>
      <c r="G2201" s="2">
        <f t="shared" si="309"/>
        <v>3.9436516412323867E-2</v>
      </c>
      <c r="H2201" s="2">
        <f t="shared" si="310"/>
        <v>0.70627813070383161</v>
      </c>
      <c r="I2201" s="2">
        <f t="shared" si="311"/>
        <v>41.392907638832313</v>
      </c>
    </row>
    <row r="2202" spans="1:9" ht="13.5" x14ac:dyDescent="0.25">
      <c r="A2202" s="3">
        <v>45211</v>
      </c>
      <c r="B2202" s="2">
        <v>10.059900000000001</v>
      </c>
      <c r="C2202" s="2">
        <f t="shared" si="306"/>
        <v>-8.3800000000000097E-2</v>
      </c>
      <c r="D2202" s="2">
        <f t="shared" si="307"/>
        <v>0</v>
      </c>
      <c r="E2202" s="2">
        <f t="shared" si="308"/>
        <v>8.3800000000000097E-2</v>
      </c>
      <c r="F2202" s="2">
        <f t="shared" si="309"/>
        <v>2.5863638443655142E-2</v>
      </c>
      <c r="G2202" s="2">
        <f t="shared" si="309"/>
        <v>4.2605336668586458E-2</v>
      </c>
      <c r="H2202" s="2">
        <f t="shared" si="310"/>
        <v>0.60705161526689178</v>
      </c>
      <c r="I2202" s="2">
        <f t="shared" si="311"/>
        <v>37.774245052239685</v>
      </c>
    </row>
    <row r="2203" spans="1:9" ht="13.5" x14ac:dyDescent="0.25">
      <c r="A2203" s="3">
        <v>45212</v>
      </c>
      <c r="B2203" s="2">
        <v>10.009600000000001</v>
      </c>
      <c r="C2203" s="2">
        <f t="shared" si="306"/>
        <v>-5.0300000000000011E-2</v>
      </c>
      <c r="D2203" s="2">
        <f t="shared" si="307"/>
        <v>0</v>
      </c>
      <c r="E2203" s="2">
        <f t="shared" si="308"/>
        <v>5.0300000000000011E-2</v>
      </c>
      <c r="F2203" s="2">
        <f t="shared" si="309"/>
        <v>2.4016235697679775E-2</v>
      </c>
      <c r="G2203" s="2">
        <f t="shared" si="309"/>
        <v>4.3154955477973142E-2</v>
      </c>
      <c r="H2203" s="2">
        <f t="shared" si="310"/>
        <v>0.55651165507372558</v>
      </c>
      <c r="I2203" s="2">
        <f t="shared" si="311"/>
        <v>35.753773719565615</v>
      </c>
    </row>
    <row r="2204" spans="1:9" ht="13.5" x14ac:dyDescent="0.25">
      <c r="A2204" s="3">
        <v>45215</v>
      </c>
      <c r="B2204" s="2">
        <v>10.227499999999999</v>
      </c>
      <c r="C2204" s="2">
        <f t="shared" si="306"/>
        <v>0.21789999999999843</v>
      </c>
      <c r="D2204" s="2">
        <f t="shared" si="307"/>
        <v>0.21789999999999843</v>
      </c>
      <c r="E2204" s="2">
        <f t="shared" si="308"/>
        <v>0</v>
      </c>
      <c r="F2204" s="2">
        <f t="shared" si="309"/>
        <v>3.7865076004988243E-2</v>
      </c>
      <c r="G2204" s="2">
        <f t="shared" si="309"/>
        <v>4.007245865811792E-2</v>
      </c>
      <c r="H2204" s="2">
        <f t="shared" si="310"/>
        <v>0.94491521790658828</v>
      </c>
      <c r="I2204" s="2">
        <f t="shared" si="311"/>
        <v>48.583877035197908</v>
      </c>
    </row>
    <row r="2205" spans="1:9" ht="13.5" x14ac:dyDescent="0.25">
      <c r="A2205" s="3">
        <v>45216</v>
      </c>
      <c r="B2205" s="2">
        <v>10.252700000000001</v>
      </c>
      <c r="C2205" s="2">
        <f t="shared" si="306"/>
        <v>2.5200000000001666E-2</v>
      </c>
      <c r="D2205" s="2">
        <f t="shared" si="307"/>
        <v>2.5200000000001666E-2</v>
      </c>
      <c r="E2205" s="2">
        <f t="shared" si="308"/>
        <v>0</v>
      </c>
      <c r="F2205" s="2">
        <f t="shared" ref="F2205:G2220" si="312">((F2204*13)+D2205)/14</f>
        <v>3.696042771891777E-2</v>
      </c>
      <c r="G2205" s="2">
        <f t="shared" si="312"/>
        <v>3.7210140182538064E-2</v>
      </c>
      <c r="H2205" s="2">
        <f t="shared" si="310"/>
        <v>0.99328912865161745</v>
      </c>
      <c r="I2205" s="2">
        <f t="shared" si="311"/>
        <v>49.831663373568837</v>
      </c>
    </row>
    <row r="2206" spans="1:9" ht="13.5" x14ac:dyDescent="0.25">
      <c r="A2206" s="3">
        <v>45217</v>
      </c>
      <c r="B2206" s="2">
        <v>10.219099999999999</v>
      </c>
      <c r="C2206" s="2">
        <f t="shared" si="306"/>
        <v>-3.3600000000001629E-2</v>
      </c>
      <c r="D2206" s="2">
        <f t="shared" si="307"/>
        <v>0</v>
      </c>
      <c r="E2206" s="2">
        <f t="shared" si="308"/>
        <v>3.3600000000001629E-2</v>
      </c>
      <c r="F2206" s="2">
        <f t="shared" si="312"/>
        <v>3.4320397167566498E-2</v>
      </c>
      <c r="G2206" s="2">
        <f t="shared" si="312"/>
        <v>3.6952273026642606E-2</v>
      </c>
      <c r="H2206" s="2">
        <f t="shared" si="310"/>
        <v>0.92877634733921444</v>
      </c>
      <c r="I2206" s="2">
        <f t="shared" si="311"/>
        <v>48.153657038592364</v>
      </c>
    </row>
    <row r="2207" spans="1:9" ht="13.5" x14ac:dyDescent="0.25">
      <c r="A2207" s="3">
        <v>45218</v>
      </c>
      <c r="B2207" s="2">
        <v>10.185600000000001</v>
      </c>
      <c r="C2207" s="2">
        <f t="shared" si="306"/>
        <v>-3.3499999999998309E-2</v>
      </c>
      <c r="D2207" s="2">
        <f t="shared" si="307"/>
        <v>0</v>
      </c>
      <c r="E2207" s="2">
        <f t="shared" si="308"/>
        <v>3.3499999999998309E-2</v>
      </c>
      <c r="F2207" s="2">
        <f t="shared" si="312"/>
        <v>3.1868940227026035E-2</v>
      </c>
      <c r="G2207" s="2">
        <f t="shared" si="312"/>
        <v>3.6705682096168014E-2</v>
      </c>
      <c r="H2207" s="2">
        <f t="shared" si="310"/>
        <v>0.86822906991702731</v>
      </c>
      <c r="I2207" s="2">
        <f t="shared" si="311"/>
        <v>46.47337330831639</v>
      </c>
    </row>
    <row r="2208" spans="1:9" ht="13.5" x14ac:dyDescent="0.25">
      <c r="A2208" s="3">
        <v>45219</v>
      </c>
      <c r="B2208" s="2">
        <v>10.143700000000001</v>
      </c>
      <c r="C2208" s="2">
        <f t="shared" si="306"/>
        <v>-4.1900000000000048E-2</v>
      </c>
      <c r="D2208" s="2">
        <f t="shared" si="307"/>
        <v>0</v>
      </c>
      <c r="E2208" s="2">
        <f t="shared" si="308"/>
        <v>4.1900000000000048E-2</v>
      </c>
      <c r="F2208" s="2">
        <f t="shared" si="312"/>
        <v>2.9592587353667033E-2</v>
      </c>
      <c r="G2208" s="2">
        <f t="shared" si="312"/>
        <v>3.707670480358459E-2</v>
      </c>
      <c r="H2208" s="2">
        <f t="shared" si="310"/>
        <v>0.79814502152861255</v>
      </c>
      <c r="I2208" s="2">
        <f t="shared" si="311"/>
        <v>44.387132960505333</v>
      </c>
    </row>
    <row r="2209" spans="1:9" ht="13.5" x14ac:dyDescent="0.25">
      <c r="A2209" s="3">
        <v>45222</v>
      </c>
      <c r="B2209" s="2">
        <v>10.219099999999999</v>
      </c>
      <c r="C2209" s="2">
        <f t="shared" si="306"/>
        <v>7.5399999999998357E-2</v>
      </c>
      <c r="D2209" s="2">
        <f t="shared" si="307"/>
        <v>7.5399999999998357E-2</v>
      </c>
      <c r="E2209" s="2">
        <f t="shared" si="308"/>
        <v>0</v>
      </c>
      <c r="F2209" s="2">
        <f t="shared" si="312"/>
        <v>3.2864545399833557E-2</v>
      </c>
      <c r="G2209" s="2">
        <f t="shared" si="312"/>
        <v>3.442836874618569E-2</v>
      </c>
      <c r="H2209" s="2">
        <f t="shared" si="310"/>
        <v>0.95457747772248458</v>
      </c>
      <c r="I2209" s="2">
        <f t="shared" si="311"/>
        <v>48.838047537249771</v>
      </c>
    </row>
    <row r="2210" spans="1:9" ht="13.5" x14ac:dyDescent="0.25">
      <c r="A2210" s="3">
        <v>45223</v>
      </c>
      <c r="B2210" s="2">
        <v>10.202400000000001</v>
      </c>
      <c r="C2210" s="2">
        <f t="shared" si="306"/>
        <v>-1.6699999999998383E-2</v>
      </c>
      <c r="D2210" s="2">
        <f t="shared" si="307"/>
        <v>0</v>
      </c>
      <c r="E2210" s="2">
        <f t="shared" si="308"/>
        <v>1.6699999999998383E-2</v>
      </c>
      <c r="F2210" s="2">
        <f t="shared" si="312"/>
        <v>3.0517077871274018E-2</v>
      </c>
      <c r="G2210" s="2">
        <f t="shared" si="312"/>
        <v>3.3162056692886598E-2</v>
      </c>
      <c r="H2210" s="2">
        <f t="shared" si="310"/>
        <v>0.92024080876202297</v>
      </c>
      <c r="I2210" s="2">
        <f t="shared" si="311"/>
        <v>47.923198203213957</v>
      </c>
    </row>
    <row r="2211" spans="1:9" ht="13.5" x14ac:dyDescent="0.25">
      <c r="A2211" s="3">
        <v>45224</v>
      </c>
      <c r="B2211" s="2">
        <v>10.202400000000001</v>
      </c>
      <c r="C2211" s="2">
        <f t="shared" si="306"/>
        <v>0</v>
      </c>
      <c r="D2211" s="2">
        <f t="shared" si="307"/>
        <v>0</v>
      </c>
      <c r="E2211" s="2">
        <f t="shared" si="308"/>
        <v>0</v>
      </c>
      <c r="F2211" s="2">
        <f t="shared" si="312"/>
        <v>2.8337286594754447E-2</v>
      </c>
      <c r="G2211" s="2">
        <f t="shared" si="312"/>
        <v>3.0793338357680413E-2</v>
      </c>
      <c r="H2211" s="2">
        <f t="shared" si="310"/>
        <v>0.92024080876202297</v>
      </c>
      <c r="I2211" s="2">
        <f t="shared" si="311"/>
        <v>47.923198203213957</v>
      </c>
    </row>
    <row r="2212" spans="1:9" ht="13.5" x14ac:dyDescent="0.25">
      <c r="A2212" s="3">
        <v>45225</v>
      </c>
      <c r="B2212" s="2">
        <v>10.227499999999999</v>
      </c>
      <c r="C2212" s="2">
        <f t="shared" si="306"/>
        <v>2.5099999999998346E-2</v>
      </c>
      <c r="D2212" s="2">
        <f t="shared" si="307"/>
        <v>2.5099999999998346E-2</v>
      </c>
      <c r="E2212" s="2">
        <f t="shared" si="308"/>
        <v>0</v>
      </c>
      <c r="F2212" s="2">
        <f t="shared" si="312"/>
        <v>2.8106051837986153E-2</v>
      </c>
      <c r="G2212" s="2">
        <f t="shared" si="312"/>
        <v>2.8593814189274671E-2</v>
      </c>
      <c r="H2212" s="2">
        <f t="shared" si="310"/>
        <v>0.98294168283881922</v>
      </c>
      <c r="I2212" s="2">
        <f t="shared" si="311"/>
        <v>49.56987345344519</v>
      </c>
    </row>
    <row r="2213" spans="1:9" ht="13.5" x14ac:dyDescent="0.25">
      <c r="A2213" s="3">
        <v>45226</v>
      </c>
      <c r="B2213" s="2">
        <v>10.059900000000001</v>
      </c>
      <c r="C2213" s="2">
        <f t="shared" si="306"/>
        <v>-0.16759999999999842</v>
      </c>
      <c r="D2213" s="2">
        <f t="shared" si="307"/>
        <v>0</v>
      </c>
      <c r="E2213" s="2">
        <f t="shared" si="308"/>
        <v>0.16759999999999842</v>
      </c>
      <c r="F2213" s="2">
        <f t="shared" si="312"/>
        <v>2.6098476706701429E-2</v>
      </c>
      <c r="G2213" s="2">
        <f t="shared" si="312"/>
        <v>3.8522827461469226E-2</v>
      </c>
      <c r="H2213" s="2">
        <f t="shared" si="310"/>
        <v>0.67748081920532155</v>
      </c>
      <c r="I2213" s="2">
        <f t="shared" si="311"/>
        <v>40.386799744528027</v>
      </c>
    </row>
    <row r="2214" spans="1:9" ht="13.5" x14ac:dyDescent="0.25">
      <c r="A2214" s="3">
        <v>45229</v>
      </c>
      <c r="B2214" s="2">
        <v>10.059900000000001</v>
      </c>
      <c r="C2214" s="2">
        <f t="shared" si="306"/>
        <v>0</v>
      </c>
      <c r="D2214" s="2">
        <f t="shared" si="307"/>
        <v>0</v>
      </c>
      <c r="E2214" s="2">
        <f t="shared" si="308"/>
        <v>0</v>
      </c>
      <c r="F2214" s="2">
        <f t="shared" si="312"/>
        <v>2.4234299799079897E-2</v>
      </c>
      <c r="G2214" s="2">
        <f t="shared" si="312"/>
        <v>3.5771196928507144E-2</v>
      </c>
      <c r="H2214" s="2">
        <f t="shared" si="310"/>
        <v>0.67748081920532144</v>
      </c>
      <c r="I2214" s="2">
        <f t="shared" si="311"/>
        <v>40.386799744528027</v>
      </c>
    </row>
    <row r="2215" spans="1:9" ht="13.5" x14ac:dyDescent="0.25">
      <c r="A2215" s="3">
        <v>45230</v>
      </c>
      <c r="B2215" s="2">
        <v>10.143700000000001</v>
      </c>
      <c r="C2215" s="2">
        <f t="shared" si="306"/>
        <v>8.3800000000000097E-2</v>
      </c>
      <c r="D2215" s="2">
        <f t="shared" si="307"/>
        <v>8.3800000000000097E-2</v>
      </c>
      <c r="E2215" s="2">
        <f t="shared" si="308"/>
        <v>0</v>
      </c>
      <c r="F2215" s="2">
        <f t="shared" si="312"/>
        <v>2.8488992670574198E-2</v>
      </c>
      <c r="G2215" s="2">
        <f t="shared" si="312"/>
        <v>3.3216111433613776E-2</v>
      </c>
      <c r="H2215" s="2">
        <f t="shared" si="310"/>
        <v>0.85768596747131975</v>
      </c>
      <c r="I2215" s="2">
        <f t="shared" si="311"/>
        <v>46.169588535935439</v>
      </c>
    </row>
    <row r="2216" spans="1:9" ht="13.5" x14ac:dyDescent="0.25">
      <c r="A2216" s="3">
        <v>45231</v>
      </c>
      <c r="B2216" s="2">
        <v>10.227499999999999</v>
      </c>
      <c r="C2216" s="2">
        <f t="shared" si="306"/>
        <v>8.379999999999832E-2</v>
      </c>
      <c r="D2216" s="2">
        <f t="shared" si="307"/>
        <v>8.379999999999832E-2</v>
      </c>
      <c r="E2216" s="2">
        <f t="shared" si="308"/>
        <v>0</v>
      </c>
      <c r="F2216" s="2">
        <f t="shared" si="312"/>
        <v>3.2439778908390206E-2</v>
      </c>
      <c r="G2216" s="2">
        <f t="shared" si="312"/>
        <v>3.0843532045498508E-2</v>
      </c>
      <c r="H2216" s="2">
        <f t="shared" si="310"/>
        <v>1.0517530502193138</v>
      </c>
      <c r="I2216" s="2">
        <f t="shared" si="311"/>
        <v>51.261191014527355</v>
      </c>
    </row>
    <row r="2217" spans="1:9" ht="13.5" x14ac:dyDescent="0.25">
      <c r="A2217" s="3">
        <v>45232</v>
      </c>
      <c r="B2217" s="2">
        <v>10.026300000000001</v>
      </c>
      <c r="C2217" s="2">
        <f t="shared" si="306"/>
        <v>-0.20119999999999827</v>
      </c>
      <c r="D2217" s="2">
        <f t="shared" si="307"/>
        <v>0</v>
      </c>
      <c r="E2217" s="2">
        <f t="shared" si="308"/>
        <v>0.20119999999999827</v>
      </c>
      <c r="F2217" s="2">
        <f t="shared" si="312"/>
        <v>3.012265184350519E-2</v>
      </c>
      <c r="G2217" s="2">
        <f t="shared" si="312"/>
        <v>4.3011851185105636E-2</v>
      </c>
      <c r="H2217" s="2">
        <f t="shared" si="310"/>
        <v>0.70033376879942832</v>
      </c>
      <c r="I2217" s="2">
        <f t="shared" si="311"/>
        <v>41.18801741459972</v>
      </c>
    </row>
    <row r="2218" spans="1:9" ht="13.5" x14ac:dyDescent="0.25">
      <c r="A2218" s="3">
        <v>45233</v>
      </c>
      <c r="B2218" s="2">
        <v>10.143700000000001</v>
      </c>
      <c r="C2218" s="2">
        <f t="shared" si="306"/>
        <v>0.11739999999999995</v>
      </c>
      <c r="D2218" s="2">
        <f t="shared" si="307"/>
        <v>0.11739999999999995</v>
      </c>
      <c r="E2218" s="2">
        <f t="shared" si="308"/>
        <v>0</v>
      </c>
      <c r="F2218" s="2">
        <f t="shared" si="312"/>
        <v>3.6356748140397674E-2</v>
      </c>
      <c r="G2218" s="2">
        <f t="shared" si="312"/>
        <v>3.9939576100455232E-2</v>
      </c>
      <c r="H2218" s="2">
        <f t="shared" si="310"/>
        <v>0.9102937910245692</v>
      </c>
      <c r="I2218" s="2">
        <f t="shared" si="311"/>
        <v>47.652031080326189</v>
      </c>
    </row>
    <row r="2219" spans="1:9" ht="13.5" x14ac:dyDescent="0.25">
      <c r="A2219" s="3">
        <v>45236</v>
      </c>
      <c r="B2219" s="2">
        <v>9.9760000000000009</v>
      </c>
      <c r="C2219" s="2">
        <f t="shared" si="306"/>
        <v>-0.16769999999999996</v>
      </c>
      <c r="D2219" s="2">
        <f t="shared" si="307"/>
        <v>0</v>
      </c>
      <c r="E2219" s="2">
        <f t="shared" si="308"/>
        <v>0.16769999999999996</v>
      </c>
      <c r="F2219" s="2">
        <f t="shared" si="312"/>
        <v>3.37598375589407E-2</v>
      </c>
      <c r="G2219" s="2">
        <f t="shared" si="312"/>
        <v>4.906532066470843E-2</v>
      </c>
      <c r="H2219" s="2">
        <f t="shared" si="310"/>
        <v>0.68805904254944339</v>
      </c>
      <c r="I2219" s="2">
        <f t="shared" si="311"/>
        <v>40.760365911744472</v>
      </c>
    </row>
    <row r="2220" spans="1:9" ht="13.5" x14ac:dyDescent="0.25">
      <c r="A2220" s="3">
        <v>45237</v>
      </c>
      <c r="B2220" s="2">
        <v>10.101800000000001</v>
      </c>
      <c r="C2220" s="2">
        <f t="shared" si="306"/>
        <v>0.12579999999999991</v>
      </c>
      <c r="D2220" s="2">
        <f t="shared" si="307"/>
        <v>0.12579999999999991</v>
      </c>
      <c r="E2220" s="2">
        <f t="shared" si="308"/>
        <v>0</v>
      </c>
      <c r="F2220" s="2">
        <f t="shared" si="312"/>
        <v>4.0334134876159215E-2</v>
      </c>
      <c r="G2220" s="2">
        <f t="shared" si="312"/>
        <v>4.5560654902943538E-2</v>
      </c>
      <c r="H2220" s="2">
        <f t="shared" si="310"/>
        <v>0.88528435252043203</v>
      </c>
      <c r="I2220" s="2">
        <f t="shared" si="311"/>
        <v>46.957603575126349</v>
      </c>
    </row>
    <row r="2221" spans="1:9" ht="13.5" x14ac:dyDescent="0.25">
      <c r="A2221" s="3">
        <v>45238</v>
      </c>
      <c r="B2221" s="2">
        <v>10.311400000000001</v>
      </c>
      <c r="C2221" s="2">
        <f t="shared" si="306"/>
        <v>0.20960000000000001</v>
      </c>
      <c r="D2221" s="2">
        <f t="shared" si="307"/>
        <v>0.20960000000000001</v>
      </c>
      <c r="E2221" s="2">
        <f t="shared" si="308"/>
        <v>0</v>
      </c>
      <c r="F2221" s="2">
        <f t="shared" ref="F2221:G2236" si="313">((F2220*13)+D2221)/14</f>
        <v>5.2424553813576413E-2</v>
      </c>
      <c r="G2221" s="2">
        <f t="shared" si="313"/>
        <v>4.230632240987614E-2</v>
      </c>
      <c r="H2221" s="2">
        <f t="shared" si="310"/>
        <v>1.2391659408650995</v>
      </c>
      <c r="I2221" s="2">
        <f t="shared" si="311"/>
        <v>55.340513994525523</v>
      </c>
    </row>
    <row r="2222" spans="1:9" ht="13.5" x14ac:dyDescent="0.25">
      <c r="A2222" s="3">
        <v>45239</v>
      </c>
      <c r="B2222" s="2">
        <v>10.428699999999999</v>
      </c>
      <c r="C2222" s="2">
        <f t="shared" si="306"/>
        <v>0.11729999999999841</v>
      </c>
      <c r="D2222" s="2">
        <f t="shared" si="307"/>
        <v>0.11729999999999841</v>
      </c>
      <c r="E2222" s="2">
        <f t="shared" si="308"/>
        <v>0</v>
      </c>
      <c r="F2222" s="2">
        <f t="shared" si="313"/>
        <v>5.7058514255463696E-2</v>
      </c>
      <c r="G2222" s="2">
        <f t="shared" si="313"/>
        <v>3.9284442237742127E-2</v>
      </c>
      <c r="H2222" s="2">
        <f t="shared" si="310"/>
        <v>1.4524455740050017</v>
      </c>
      <c r="I2222" s="2">
        <f t="shared" si="311"/>
        <v>59.224375431625361</v>
      </c>
    </row>
    <row r="2223" spans="1:9" ht="13.5" x14ac:dyDescent="0.25">
      <c r="A2223" s="3">
        <v>45240</v>
      </c>
      <c r="B2223" s="2">
        <v>10.420299999999999</v>
      </c>
      <c r="C2223" s="2">
        <f t="shared" si="306"/>
        <v>-8.3999999999999631E-3</v>
      </c>
      <c r="D2223" s="2">
        <f t="shared" si="307"/>
        <v>0</v>
      </c>
      <c r="E2223" s="2">
        <f t="shared" si="308"/>
        <v>8.3999999999999631E-3</v>
      </c>
      <c r="F2223" s="2">
        <f t="shared" si="313"/>
        <v>5.2982906094359142E-2</v>
      </c>
      <c r="G2223" s="2">
        <f t="shared" si="313"/>
        <v>3.7078410649331976E-2</v>
      </c>
      <c r="H2223" s="2">
        <f t="shared" si="310"/>
        <v>1.4289422110198704</v>
      </c>
      <c r="I2223" s="2">
        <f t="shared" si="311"/>
        <v>58.82981507492854</v>
      </c>
    </row>
    <row r="2224" spans="1:9" ht="13.5" x14ac:dyDescent="0.25">
      <c r="A2224" s="3">
        <v>45243</v>
      </c>
      <c r="B2224" s="2">
        <v>10.378399999999999</v>
      </c>
      <c r="C2224" s="2">
        <f t="shared" si="306"/>
        <v>-4.1900000000000048E-2</v>
      </c>
      <c r="D2224" s="2">
        <f t="shared" si="307"/>
        <v>0</v>
      </c>
      <c r="E2224" s="2">
        <f t="shared" si="308"/>
        <v>4.1900000000000048E-2</v>
      </c>
      <c r="F2224" s="2">
        <f t="shared" si="313"/>
        <v>4.9198412801904914E-2</v>
      </c>
      <c r="G2224" s="2">
        <f t="shared" si="313"/>
        <v>3.7422809888665406E-2</v>
      </c>
      <c r="H2224" s="2">
        <f t="shared" si="310"/>
        <v>1.3146637825506013</v>
      </c>
      <c r="I2224" s="2">
        <f t="shared" si="311"/>
        <v>56.797181191556547</v>
      </c>
    </row>
    <row r="2225" spans="1:9" ht="13.5" x14ac:dyDescent="0.25">
      <c r="A2225" s="3">
        <v>45244</v>
      </c>
      <c r="B2225" s="2">
        <v>10.227499999999999</v>
      </c>
      <c r="C2225" s="2">
        <f t="shared" si="306"/>
        <v>-0.15090000000000003</v>
      </c>
      <c r="D2225" s="2">
        <f t="shared" si="307"/>
        <v>0</v>
      </c>
      <c r="E2225" s="2">
        <f t="shared" si="308"/>
        <v>0.15090000000000003</v>
      </c>
      <c r="F2225" s="2">
        <f t="shared" si="313"/>
        <v>4.5684240458911708E-2</v>
      </c>
      <c r="G2225" s="2">
        <f t="shared" si="313"/>
        <v>4.5528323468046458E-2</v>
      </c>
      <c r="H2225" s="2">
        <f t="shared" si="310"/>
        <v>1.0034246152502118</v>
      </c>
      <c r="I2225" s="2">
        <f t="shared" si="311"/>
        <v>50.085469031980118</v>
      </c>
    </row>
    <row r="2226" spans="1:9" ht="13.5" x14ac:dyDescent="0.25">
      <c r="A2226" s="3">
        <v>45245</v>
      </c>
      <c r="B2226" s="2">
        <v>10.395200000000001</v>
      </c>
      <c r="C2226" s="2">
        <f t="shared" si="306"/>
        <v>0.16770000000000174</v>
      </c>
      <c r="D2226" s="2">
        <f t="shared" si="307"/>
        <v>0.16770000000000174</v>
      </c>
      <c r="E2226" s="2">
        <f t="shared" si="308"/>
        <v>0</v>
      </c>
      <c r="F2226" s="2">
        <f t="shared" si="313"/>
        <v>5.4399651854703857E-2</v>
      </c>
      <c r="G2226" s="2">
        <f t="shared" si="313"/>
        <v>4.2276300363185991E-2</v>
      </c>
      <c r="H2226" s="2">
        <f t="shared" si="310"/>
        <v>1.2867647213064752</v>
      </c>
      <c r="I2226" s="2">
        <f t="shared" si="311"/>
        <v>56.270096757978685</v>
      </c>
    </row>
    <row r="2227" spans="1:9" ht="13.5" x14ac:dyDescent="0.25">
      <c r="A2227" s="3">
        <v>45246</v>
      </c>
      <c r="B2227" s="2">
        <v>10.227499999999999</v>
      </c>
      <c r="C2227" s="2">
        <f t="shared" si="306"/>
        <v>-0.16770000000000174</v>
      </c>
      <c r="D2227" s="2">
        <f t="shared" si="307"/>
        <v>0</v>
      </c>
      <c r="E2227" s="2">
        <f t="shared" si="308"/>
        <v>0.16770000000000174</v>
      </c>
      <c r="F2227" s="2">
        <f t="shared" si="313"/>
        <v>5.0513962436510726E-2</v>
      </c>
      <c r="G2227" s="2">
        <f t="shared" si="313"/>
        <v>5.1235136051529968E-2</v>
      </c>
      <c r="H2227" s="2">
        <f t="shared" si="310"/>
        <v>0.98592423733794876</v>
      </c>
      <c r="I2227" s="2">
        <f t="shared" si="311"/>
        <v>49.645611791290705</v>
      </c>
    </row>
    <row r="2228" spans="1:9" ht="13.5" x14ac:dyDescent="0.25">
      <c r="A2228" s="3">
        <v>45247</v>
      </c>
      <c r="B2228" s="2">
        <v>10.353300000000001</v>
      </c>
      <c r="C2228" s="2">
        <f t="shared" si="306"/>
        <v>0.12580000000000169</v>
      </c>
      <c r="D2228" s="2">
        <f t="shared" si="307"/>
        <v>0.12580000000000169</v>
      </c>
      <c r="E2228" s="2">
        <f t="shared" si="308"/>
        <v>0</v>
      </c>
      <c r="F2228" s="2">
        <f t="shared" si="313"/>
        <v>5.5891536548188646E-2</v>
      </c>
      <c r="G2228" s="2">
        <f t="shared" si="313"/>
        <v>4.7575483476420689E-2</v>
      </c>
      <c r="H2228" s="2">
        <f t="shared" si="310"/>
        <v>1.1747970270420804</v>
      </c>
      <c r="I2228" s="2">
        <f t="shared" si="311"/>
        <v>54.018697489204776</v>
      </c>
    </row>
    <row r="2229" spans="1:9" ht="13.5" x14ac:dyDescent="0.25">
      <c r="A2229" s="3">
        <v>45250</v>
      </c>
      <c r="B2229" s="2">
        <v>10.478999999999999</v>
      </c>
      <c r="C2229" s="2">
        <f t="shared" si="306"/>
        <v>0.12569999999999837</v>
      </c>
      <c r="D2229" s="2">
        <f t="shared" si="307"/>
        <v>0.12569999999999837</v>
      </c>
      <c r="E2229" s="2">
        <f t="shared" si="308"/>
        <v>0</v>
      </c>
      <c r="F2229" s="2">
        <f t="shared" si="313"/>
        <v>6.0877855366175057E-2</v>
      </c>
      <c r="G2229" s="2">
        <f t="shared" si="313"/>
        <v>4.4177234656676355E-2</v>
      </c>
      <c r="H2229" s="2">
        <f t="shared" si="310"/>
        <v>1.3780368064974569</v>
      </c>
      <c r="I2229" s="2">
        <f t="shared" si="311"/>
        <v>57.948506210344505</v>
      </c>
    </row>
    <row r="2230" spans="1:9" ht="13.5" x14ac:dyDescent="0.25">
      <c r="A2230" s="3">
        <v>45251</v>
      </c>
      <c r="B2230" s="2">
        <v>10.478999999999999</v>
      </c>
      <c r="C2230" s="2">
        <f t="shared" si="306"/>
        <v>0</v>
      </c>
      <c r="D2230" s="2">
        <f t="shared" si="307"/>
        <v>0</v>
      </c>
      <c r="E2230" s="2">
        <f t="shared" si="308"/>
        <v>0</v>
      </c>
      <c r="F2230" s="2">
        <f t="shared" si="313"/>
        <v>5.6529437125733981E-2</v>
      </c>
      <c r="G2230" s="2">
        <f t="shared" si="313"/>
        <v>4.1021717895485185E-2</v>
      </c>
      <c r="H2230" s="2">
        <f t="shared" si="310"/>
        <v>1.3780368064974569</v>
      </c>
      <c r="I2230" s="2">
        <f t="shared" si="311"/>
        <v>57.948506210344505</v>
      </c>
    </row>
    <row r="2231" spans="1:9" ht="13.5" x14ac:dyDescent="0.25">
      <c r="A2231" s="3">
        <v>45252</v>
      </c>
      <c r="B2231" s="2">
        <v>10.269399999999999</v>
      </c>
      <c r="C2231" s="2">
        <f t="shared" si="306"/>
        <v>-0.20960000000000001</v>
      </c>
      <c r="D2231" s="2">
        <f t="shared" si="307"/>
        <v>0</v>
      </c>
      <c r="E2231" s="2">
        <f t="shared" si="308"/>
        <v>0.20960000000000001</v>
      </c>
      <c r="F2231" s="2">
        <f t="shared" si="313"/>
        <v>5.2491620188181549E-2</v>
      </c>
      <c r="G2231" s="2">
        <f t="shared" si="313"/>
        <v>5.3063023760093385E-2</v>
      </c>
      <c r="H2231" s="2">
        <f t="shared" si="310"/>
        <v>0.98923160552449396</v>
      </c>
      <c r="I2231" s="2">
        <f t="shared" si="311"/>
        <v>49.72933281258954</v>
      </c>
    </row>
    <row r="2232" spans="1:9" ht="13.5" x14ac:dyDescent="0.25">
      <c r="A2232" s="3">
        <v>45253</v>
      </c>
      <c r="B2232" s="2">
        <v>10.143700000000001</v>
      </c>
      <c r="C2232" s="2">
        <f t="shared" si="306"/>
        <v>-0.12569999999999837</v>
      </c>
      <c r="D2232" s="2">
        <f t="shared" si="307"/>
        <v>0</v>
      </c>
      <c r="E2232" s="2">
        <f t="shared" si="308"/>
        <v>0.12569999999999837</v>
      </c>
      <c r="F2232" s="2">
        <f t="shared" si="313"/>
        <v>4.8742218746168582E-2</v>
      </c>
      <c r="G2232" s="2">
        <f t="shared" si="313"/>
        <v>5.8251379205800882E-2</v>
      </c>
      <c r="H2232" s="2">
        <f t="shared" si="310"/>
        <v>0.83675647530959496</v>
      </c>
      <c r="I2232" s="2">
        <f t="shared" si="311"/>
        <v>45.556201192569922</v>
      </c>
    </row>
    <row r="2233" spans="1:9" ht="13.5" x14ac:dyDescent="0.25">
      <c r="A2233" s="3">
        <v>45254</v>
      </c>
      <c r="B2233" s="2">
        <v>10.269399999999999</v>
      </c>
      <c r="C2233" s="2">
        <f t="shared" si="306"/>
        <v>0.12569999999999837</v>
      </c>
      <c r="D2233" s="2">
        <f t="shared" si="307"/>
        <v>0.12569999999999837</v>
      </c>
      <c r="E2233" s="2">
        <f t="shared" si="308"/>
        <v>0</v>
      </c>
      <c r="F2233" s="2">
        <f t="shared" si="313"/>
        <v>5.4239203121442141E-2</v>
      </c>
      <c r="G2233" s="2">
        <f t="shared" si="313"/>
        <v>5.409056640538653E-2</v>
      </c>
      <c r="H2233" s="2">
        <f t="shared" si="310"/>
        <v>1.0027479230840668</v>
      </c>
      <c r="I2233" s="2">
        <f t="shared" si="311"/>
        <v>50.068603818093969</v>
      </c>
    </row>
    <row r="2234" spans="1:9" ht="13.5" x14ac:dyDescent="0.25">
      <c r="A2234" s="3">
        <v>45257</v>
      </c>
      <c r="B2234" s="2">
        <v>10.227499999999999</v>
      </c>
      <c r="C2234" s="2">
        <f t="shared" si="306"/>
        <v>-4.1900000000000048E-2</v>
      </c>
      <c r="D2234" s="2">
        <f t="shared" si="307"/>
        <v>0</v>
      </c>
      <c r="E2234" s="2">
        <f t="shared" si="308"/>
        <v>4.1900000000000048E-2</v>
      </c>
      <c r="F2234" s="2">
        <f t="shared" si="313"/>
        <v>5.0364974327053412E-2</v>
      </c>
      <c r="G2234" s="2">
        <f t="shared" si="313"/>
        <v>5.3219811662144637E-2</v>
      </c>
      <c r="H2234" s="2">
        <f t="shared" si="310"/>
        <v>0.94635762048136152</v>
      </c>
      <c r="I2234" s="2">
        <f t="shared" si="311"/>
        <v>48.621980386487969</v>
      </c>
    </row>
    <row r="2235" spans="1:9" ht="13.5" x14ac:dyDescent="0.25">
      <c r="A2235" s="3">
        <v>45258</v>
      </c>
      <c r="B2235" s="2">
        <v>10.478999999999999</v>
      </c>
      <c r="C2235" s="2">
        <f t="shared" si="306"/>
        <v>0.25150000000000006</v>
      </c>
      <c r="D2235" s="2">
        <f t="shared" si="307"/>
        <v>0.25150000000000006</v>
      </c>
      <c r="E2235" s="2">
        <f t="shared" si="308"/>
        <v>0</v>
      </c>
      <c r="F2235" s="2">
        <f t="shared" si="313"/>
        <v>6.473176187512103E-2</v>
      </c>
      <c r="G2235" s="2">
        <f t="shared" si="313"/>
        <v>4.9418396543420021E-2</v>
      </c>
      <c r="H2235" s="2">
        <f t="shared" si="310"/>
        <v>1.3098717563255289</v>
      </c>
      <c r="I2235" s="2">
        <f t="shared" si="311"/>
        <v>56.707553254351723</v>
      </c>
    </row>
    <row r="2236" spans="1:9" ht="13.5" x14ac:dyDescent="0.25">
      <c r="A2236" s="3">
        <v>45259</v>
      </c>
      <c r="B2236" s="2">
        <v>10.311400000000001</v>
      </c>
      <c r="C2236" s="2">
        <f t="shared" si="306"/>
        <v>-0.16759999999999842</v>
      </c>
      <c r="D2236" s="2">
        <f t="shared" si="307"/>
        <v>0</v>
      </c>
      <c r="E2236" s="2">
        <f t="shared" si="308"/>
        <v>0.16759999999999842</v>
      </c>
      <c r="F2236" s="2">
        <f t="shared" si="313"/>
        <v>6.0108064598326676E-2</v>
      </c>
      <c r="G2236" s="2">
        <f t="shared" si="313"/>
        <v>5.7859939647461334E-2</v>
      </c>
      <c r="H2236" s="2">
        <f t="shared" si="310"/>
        <v>1.038854602416855</v>
      </c>
      <c r="I2236" s="2">
        <f t="shared" si="311"/>
        <v>50.952853684877688</v>
      </c>
    </row>
    <row r="2237" spans="1:9" ht="13.5" x14ac:dyDescent="0.25">
      <c r="A2237" s="3">
        <v>45260</v>
      </c>
      <c r="B2237" s="2">
        <v>10.470599999999999</v>
      </c>
      <c r="C2237" s="2">
        <f t="shared" si="306"/>
        <v>0.15919999999999845</v>
      </c>
      <c r="D2237" s="2">
        <f t="shared" si="307"/>
        <v>0.15919999999999845</v>
      </c>
      <c r="E2237" s="2">
        <f t="shared" si="308"/>
        <v>0</v>
      </c>
      <c r="F2237" s="2">
        <f t="shared" ref="F2237:G2252" si="314">((F2236*13)+D2237)/14</f>
        <v>6.7186059984160371E-2</v>
      </c>
      <c r="G2237" s="2">
        <f t="shared" si="314"/>
        <v>5.3727086815499807E-2</v>
      </c>
      <c r="H2237" s="2">
        <f t="shared" si="310"/>
        <v>1.2505062895905565</v>
      </c>
      <c r="I2237" s="2">
        <f t="shared" si="311"/>
        <v>55.565554087745568</v>
      </c>
    </row>
    <row r="2238" spans="1:9" ht="13.5" x14ac:dyDescent="0.25">
      <c r="A2238" s="3">
        <v>45261</v>
      </c>
      <c r="B2238" s="2">
        <v>10.629899999999999</v>
      </c>
      <c r="C2238" s="2">
        <f t="shared" si="306"/>
        <v>0.1593</v>
      </c>
      <c r="D2238" s="2">
        <f t="shared" si="307"/>
        <v>0.1593</v>
      </c>
      <c r="E2238" s="2">
        <f t="shared" si="308"/>
        <v>0</v>
      </c>
      <c r="F2238" s="2">
        <f t="shared" si="314"/>
        <v>7.3765627128148922E-2</v>
      </c>
      <c r="G2238" s="2">
        <f t="shared" si="314"/>
        <v>4.988943775724982E-2</v>
      </c>
      <c r="H2238" s="2">
        <f t="shared" si="310"/>
        <v>1.478582049512664</v>
      </c>
      <c r="I2238" s="2">
        <f t="shared" si="311"/>
        <v>59.654351559730742</v>
      </c>
    </row>
    <row r="2239" spans="1:9" ht="13.5" x14ac:dyDescent="0.25">
      <c r="A2239" s="3">
        <v>45264</v>
      </c>
      <c r="B2239" s="2">
        <v>10.478999999999999</v>
      </c>
      <c r="C2239" s="2">
        <f t="shared" si="306"/>
        <v>-0.15090000000000003</v>
      </c>
      <c r="D2239" s="2">
        <f t="shared" si="307"/>
        <v>0</v>
      </c>
      <c r="E2239" s="2">
        <f t="shared" si="308"/>
        <v>0.15090000000000003</v>
      </c>
      <c r="F2239" s="2">
        <f t="shared" si="314"/>
        <v>6.8496653761852572E-2</v>
      </c>
      <c r="G2239" s="2">
        <f t="shared" si="314"/>
        <v>5.7104477917446266E-2</v>
      </c>
      <c r="H2239" s="2">
        <f t="shared" si="310"/>
        <v>1.1994970667777671</v>
      </c>
      <c r="I2239" s="2">
        <f t="shared" si="311"/>
        <v>54.535060987147119</v>
      </c>
    </row>
    <row r="2240" spans="1:9" ht="13.5" x14ac:dyDescent="0.25">
      <c r="A2240" s="3">
        <v>45265</v>
      </c>
      <c r="B2240" s="2">
        <v>10.244300000000001</v>
      </c>
      <c r="C2240" s="2">
        <f t="shared" si="306"/>
        <v>-0.23469999999999835</v>
      </c>
      <c r="D2240" s="2">
        <f t="shared" si="307"/>
        <v>0</v>
      </c>
      <c r="E2240" s="2">
        <f t="shared" si="308"/>
        <v>0.23469999999999835</v>
      </c>
      <c r="F2240" s="2">
        <f t="shared" si="314"/>
        <v>6.3604035636005959E-2</v>
      </c>
      <c r="G2240" s="2">
        <f t="shared" si="314"/>
        <v>6.9789872351914278E-2</v>
      </c>
      <c r="H2240" s="2">
        <f t="shared" si="310"/>
        <v>0.91136483693914294</v>
      </c>
      <c r="I2240" s="2">
        <f t="shared" si="311"/>
        <v>47.681364610568089</v>
      </c>
    </row>
    <row r="2241" spans="1:9" ht="13.5" x14ac:dyDescent="0.25">
      <c r="A2241" s="3">
        <v>45266</v>
      </c>
      <c r="B2241" s="2">
        <v>10.227499999999999</v>
      </c>
      <c r="C2241" s="2">
        <f t="shared" si="306"/>
        <v>-1.6800000000001702E-2</v>
      </c>
      <c r="D2241" s="2">
        <f t="shared" si="307"/>
        <v>0</v>
      </c>
      <c r="E2241" s="2">
        <f t="shared" si="308"/>
        <v>1.6800000000001702E-2</v>
      </c>
      <c r="F2241" s="2">
        <f t="shared" si="314"/>
        <v>5.9060890233434103E-2</v>
      </c>
      <c r="G2241" s="2">
        <f t="shared" si="314"/>
        <v>6.6004881469634805E-2</v>
      </c>
      <c r="H2241" s="2">
        <f t="shared" si="310"/>
        <v>0.89479579265065046</v>
      </c>
      <c r="I2241" s="2">
        <f t="shared" si="311"/>
        <v>47.223864234937473</v>
      </c>
    </row>
    <row r="2242" spans="1:9" ht="13.5" x14ac:dyDescent="0.25">
      <c r="A2242" s="3">
        <v>45267</v>
      </c>
      <c r="B2242" s="2">
        <v>10.227499999999999</v>
      </c>
      <c r="C2242" s="2">
        <f t="shared" si="306"/>
        <v>0</v>
      </c>
      <c r="D2242" s="2">
        <f t="shared" si="307"/>
        <v>0</v>
      </c>
      <c r="E2242" s="2">
        <f t="shared" si="308"/>
        <v>0</v>
      </c>
      <c r="F2242" s="2">
        <f t="shared" si="314"/>
        <v>5.4842255216760234E-2</v>
      </c>
      <c r="G2242" s="2">
        <f t="shared" si="314"/>
        <v>6.1290247078946605E-2</v>
      </c>
      <c r="H2242" s="2">
        <f t="shared" si="310"/>
        <v>0.89479579265065035</v>
      </c>
      <c r="I2242" s="2">
        <f t="shared" si="311"/>
        <v>47.223864234937466</v>
      </c>
    </row>
    <row r="2243" spans="1:9" ht="13.5" x14ac:dyDescent="0.25">
      <c r="A2243" s="3">
        <v>45268</v>
      </c>
      <c r="B2243" s="2">
        <v>10.219099999999999</v>
      </c>
      <c r="C2243" s="2">
        <f t="shared" ref="C2243:C2306" si="315">B2243-B2242</f>
        <v>-8.3999999999999631E-3</v>
      </c>
      <c r="D2243" s="2">
        <f t="shared" ref="D2243:D2306" si="316">IF(C2243&gt;0,C2243,0)</f>
        <v>0</v>
      </c>
      <c r="E2243" s="2">
        <f t="shared" ref="E2243:E2306" si="317">IF(C2243&lt;0,-C2243,0)</f>
        <v>8.3999999999999631E-3</v>
      </c>
      <c r="F2243" s="2">
        <f t="shared" si="314"/>
        <v>5.092495127270593E-2</v>
      </c>
      <c r="G2243" s="2">
        <f t="shared" si="314"/>
        <v>5.7512372287593275E-2</v>
      </c>
      <c r="H2243" s="2">
        <f t="shared" si="310"/>
        <v>0.88546080168721542</v>
      </c>
      <c r="I2243" s="2">
        <f t="shared" si="311"/>
        <v>46.962567500467564</v>
      </c>
    </row>
    <row r="2244" spans="1:9" ht="13.5" x14ac:dyDescent="0.25">
      <c r="A2244" s="3">
        <v>45271</v>
      </c>
      <c r="B2244" s="2">
        <v>10.101800000000001</v>
      </c>
      <c r="C2244" s="2">
        <f t="shared" si="315"/>
        <v>-0.11729999999999841</v>
      </c>
      <c r="D2244" s="2">
        <f t="shared" si="316"/>
        <v>0</v>
      </c>
      <c r="E2244" s="2">
        <f t="shared" si="317"/>
        <v>0.11729999999999841</v>
      </c>
      <c r="F2244" s="2">
        <f t="shared" si="314"/>
        <v>4.7287454753226932E-2</v>
      </c>
      <c r="G2244" s="2">
        <f t="shared" si="314"/>
        <v>6.1782917124193641E-2</v>
      </c>
      <c r="H2244" s="2">
        <f t="shared" si="310"/>
        <v>0.7653807387917847</v>
      </c>
      <c r="I2244" s="2">
        <f t="shared" si="311"/>
        <v>43.35499543943174</v>
      </c>
    </row>
    <row r="2245" spans="1:9" ht="13.5" x14ac:dyDescent="0.25">
      <c r="A2245" s="3">
        <v>45272</v>
      </c>
      <c r="B2245" s="2">
        <v>10.219099999999999</v>
      </c>
      <c r="C2245" s="2">
        <f t="shared" si="315"/>
        <v>0.11729999999999841</v>
      </c>
      <c r="D2245" s="2">
        <f t="shared" si="316"/>
        <v>0.11729999999999841</v>
      </c>
      <c r="E2245" s="2">
        <f t="shared" si="317"/>
        <v>0</v>
      </c>
      <c r="F2245" s="2">
        <f t="shared" si="314"/>
        <v>5.228835084228204E-2</v>
      </c>
      <c r="G2245" s="2">
        <f t="shared" si="314"/>
        <v>5.7369851615322667E-2</v>
      </c>
      <c r="H2245" s="2">
        <f t="shared" si="310"/>
        <v>0.91142558974854604</v>
      </c>
      <c r="I2245" s="2">
        <f t="shared" si="311"/>
        <v>47.683027507675405</v>
      </c>
    </row>
    <row r="2246" spans="1:9" ht="13.5" x14ac:dyDescent="0.25">
      <c r="A2246" s="3">
        <v>45273</v>
      </c>
      <c r="B2246" s="2">
        <v>10.143700000000001</v>
      </c>
      <c r="C2246" s="2">
        <f t="shared" si="315"/>
        <v>-7.5399999999998357E-2</v>
      </c>
      <c r="D2246" s="2">
        <f t="shared" si="316"/>
        <v>0</v>
      </c>
      <c r="E2246" s="2">
        <f t="shared" si="317"/>
        <v>7.5399999999998357E-2</v>
      </c>
      <c r="F2246" s="2">
        <f t="shared" si="314"/>
        <v>4.8553468639261896E-2</v>
      </c>
      <c r="G2246" s="2">
        <f t="shared" si="314"/>
        <v>5.8657719357085213E-2</v>
      </c>
      <c r="H2246" s="2">
        <f t="shared" si="310"/>
        <v>0.82774218246855802</v>
      </c>
      <c r="I2246" s="2">
        <f t="shared" si="311"/>
        <v>45.287688296967858</v>
      </c>
    </row>
    <row r="2247" spans="1:9" ht="13.5" x14ac:dyDescent="0.25">
      <c r="A2247" s="3">
        <v>45274</v>
      </c>
      <c r="B2247" s="2">
        <v>10.143700000000001</v>
      </c>
      <c r="C2247" s="2">
        <f t="shared" si="315"/>
        <v>0</v>
      </c>
      <c r="D2247" s="2">
        <f t="shared" si="316"/>
        <v>0</v>
      </c>
      <c r="E2247" s="2">
        <f t="shared" si="317"/>
        <v>0</v>
      </c>
      <c r="F2247" s="2">
        <f t="shared" si="314"/>
        <v>4.5085363736457475E-2</v>
      </c>
      <c r="G2247" s="2">
        <f t="shared" si="314"/>
        <v>5.4467882260150549E-2</v>
      </c>
      <c r="H2247" s="2">
        <f t="shared" si="310"/>
        <v>0.82774218246855813</v>
      </c>
      <c r="I2247" s="2">
        <f t="shared" si="311"/>
        <v>45.287688296967865</v>
      </c>
    </row>
    <row r="2248" spans="1:9" ht="13.5" x14ac:dyDescent="0.25">
      <c r="A2248" s="3">
        <v>45275</v>
      </c>
      <c r="B2248" s="2">
        <v>10.101800000000001</v>
      </c>
      <c r="C2248" s="2">
        <f t="shared" si="315"/>
        <v>-4.1900000000000048E-2</v>
      </c>
      <c r="D2248" s="2">
        <f t="shared" si="316"/>
        <v>0</v>
      </c>
      <c r="E2248" s="2">
        <f t="shared" si="317"/>
        <v>4.1900000000000048E-2</v>
      </c>
      <c r="F2248" s="2">
        <f t="shared" si="314"/>
        <v>4.1864980612424794E-2</v>
      </c>
      <c r="G2248" s="2">
        <f t="shared" si="314"/>
        <v>5.3570176384425516E-2</v>
      </c>
      <c r="H2248" s="2">
        <f t="shared" si="310"/>
        <v>0.78149790495362681</v>
      </c>
      <c r="I2248" s="2">
        <f t="shared" si="311"/>
        <v>43.867461352640184</v>
      </c>
    </row>
    <row r="2249" spans="1:9" ht="13.5" x14ac:dyDescent="0.25">
      <c r="A2249" s="3">
        <v>45278</v>
      </c>
      <c r="B2249" s="2">
        <v>10.219099999999999</v>
      </c>
      <c r="C2249" s="2">
        <f t="shared" si="315"/>
        <v>0.11729999999999841</v>
      </c>
      <c r="D2249" s="2">
        <f t="shared" si="316"/>
        <v>0.11729999999999841</v>
      </c>
      <c r="E2249" s="2">
        <f t="shared" si="317"/>
        <v>0</v>
      </c>
      <c r="F2249" s="2">
        <f t="shared" si="314"/>
        <v>4.7253196282965766E-2</v>
      </c>
      <c r="G2249" s="2">
        <f t="shared" si="314"/>
        <v>4.9743735214109408E-2</v>
      </c>
      <c r="H2249" s="2">
        <f t="shared" si="310"/>
        <v>0.94993261120372763</v>
      </c>
      <c r="I2249" s="2">
        <f t="shared" si="311"/>
        <v>48.716176433262355</v>
      </c>
    </row>
    <row r="2250" spans="1:9" ht="13.5" x14ac:dyDescent="0.25">
      <c r="A2250" s="3">
        <v>45279</v>
      </c>
      <c r="B2250" s="2">
        <v>10.118499999999999</v>
      </c>
      <c r="C2250" s="2">
        <f t="shared" si="315"/>
        <v>-0.10060000000000002</v>
      </c>
      <c r="D2250" s="2">
        <f t="shared" si="316"/>
        <v>0</v>
      </c>
      <c r="E2250" s="2">
        <f t="shared" si="317"/>
        <v>0.10060000000000002</v>
      </c>
      <c r="F2250" s="2">
        <f t="shared" si="314"/>
        <v>4.3877967977039641E-2</v>
      </c>
      <c r="G2250" s="2">
        <f t="shared" si="314"/>
        <v>5.337632555595874E-2</v>
      </c>
      <c r="H2250" s="2">
        <f t="shared" si="310"/>
        <v>0.82204924224390086</v>
      </c>
      <c r="I2250" s="2">
        <f t="shared" si="311"/>
        <v>45.116741259502177</v>
      </c>
    </row>
    <row r="2251" spans="1:9" ht="13.5" x14ac:dyDescent="0.25">
      <c r="A2251" s="3">
        <v>45280</v>
      </c>
      <c r="B2251" s="2">
        <v>10.118499999999999</v>
      </c>
      <c r="C2251" s="2">
        <f t="shared" si="315"/>
        <v>0</v>
      </c>
      <c r="D2251" s="2">
        <f t="shared" si="316"/>
        <v>0</v>
      </c>
      <c r="E2251" s="2">
        <f t="shared" si="317"/>
        <v>0</v>
      </c>
      <c r="F2251" s="2">
        <f t="shared" si="314"/>
        <v>4.074382740725109E-2</v>
      </c>
      <c r="G2251" s="2">
        <f t="shared" si="314"/>
        <v>4.9563730873390263E-2</v>
      </c>
      <c r="H2251" s="2">
        <f t="shared" si="310"/>
        <v>0.82204924224390064</v>
      </c>
      <c r="I2251" s="2">
        <f t="shared" si="311"/>
        <v>45.116741259502177</v>
      </c>
    </row>
    <row r="2252" spans="1:9" ht="13.5" x14ac:dyDescent="0.25">
      <c r="A2252" s="3">
        <v>45281</v>
      </c>
      <c r="B2252" s="2">
        <v>10.118499999999999</v>
      </c>
      <c r="C2252" s="2">
        <f t="shared" si="315"/>
        <v>0</v>
      </c>
      <c r="D2252" s="2">
        <f t="shared" si="316"/>
        <v>0</v>
      </c>
      <c r="E2252" s="2">
        <f t="shared" si="317"/>
        <v>0</v>
      </c>
      <c r="F2252" s="2">
        <f t="shared" si="314"/>
        <v>3.7833554021018866E-2</v>
      </c>
      <c r="G2252" s="2">
        <f t="shared" si="314"/>
        <v>4.6023464382433814E-2</v>
      </c>
      <c r="H2252" s="2">
        <f t="shared" si="310"/>
        <v>0.82204924224390064</v>
      </c>
      <c r="I2252" s="2">
        <f t="shared" si="311"/>
        <v>45.116741259502177</v>
      </c>
    </row>
    <row r="2253" spans="1:9" ht="13.5" x14ac:dyDescent="0.25">
      <c r="A2253" s="3">
        <v>45282</v>
      </c>
      <c r="B2253" s="2">
        <v>10.135300000000001</v>
      </c>
      <c r="C2253" s="2">
        <f t="shared" si="315"/>
        <v>1.6800000000001702E-2</v>
      </c>
      <c r="D2253" s="2">
        <f t="shared" si="316"/>
        <v>1.6800000000001702E-2</v>
      </c>
      <c r="E2253" s="2">
        <f t="shared" si="317"/>
        <v>0</v>
      </c>
      <c r="F2253" s="2">
        <f t="shared" ref="F2253:G2268" si="318">((F2252*13)+D2253)/14</f>
        <v>3.6331157305231919E-2</v>
      </c>
      <c r="G2253" s="2">
        <f t="shared" si="318"/>
        <v>4.273607406940283E-2</v>
      </c>
      <c r="H2253" s="2">
        <f t="shared" si="310"/>
        <v>0.8501285645993264</v>
      </c>
      <c r="I2253" s="2">
        <f t="shared" si="311"/>
        <v>45.949702137777365</v>
      </c>
    </row>
    <row r="2254" spans="1:9" ht="13.5" x14ac:dyDescent="0.25">
      <c r="A2254" s="3">
        <v>45285</v>
      </c>
      <c r="B2254" s="2">
        <v>10.126899999999999</v>
      </c>
      <c r="C2254" s="2">
        <f t="shared" si="315"/>
        <v>-8.4000000000017394E-3</v>
      </c>
      <c r="D2254" s="2">
        <f t="shared" si="316"/>
        <v>0</v>
      </c>
      <c r="E2254" s="2">
        <f t="shared" si="317"/>
        <v>8.4000000000017394E-3</v>
      </c>
      <c r="F2254" s="2">
        <f t="shared" si="318"/>
        <v>3.3736074640572496E-2</v>
      </c>
      <c r="G2254" s="2">
        <f t="shared" si="318"/>
        <v>4.0283497350159896E-2</v>
      </c>
      <c r="H2254" s="2">
        <f t="shared" si="310"/>
        <v>0.83746637853524375</v>
      </c>
      <c r="I2254" s="2">
        <f t="shared" si="311"/>
        <v>45.577235497655153</v>
      </c>
    </row>
    <row r="2255" spans="1:9" ht="13.5" x14ac:dyDescent="0.25">
      <c r="A2255" s="3">
        <v>45286</v>
      </c>
      <c r="B2255" s="2">
        <v>9.9760000000000009</v>
      </c>
      <c r="C2255" s="2">
        <f t="shared" si="315"/>
        <v>-0.15089999999999826</v>
      </c>
      <c r="D2255" s="2">
        <f t="shared" si="316"/>
        <v>0</v>
      </c>
      <c r="E2255" s="2">
        <f t="shared" si="317"/>
        <v>0.15089999999999826</v>
      </c>
      <c r="F2255" s="2">
        <f t="shared" si="318"/>
        <v>3.1326355023388749E-2</v>
      </c>
      <c r="G2255" s="2">
        <f t="shared" si="318"/>
        <v>4.8184676110862634E-2</v>
      </c>
      <c r="H2255" s="2">
        <f t="shared" si="310"/>
        <v>0.65013106970592693</v>
      </c>
      <c r="I2255" s="2">
        <f t="shared" si="311"/>
        <v>39.398753325806297</v>
      </c>
    </row>
    <row r="2256" spans="1:9" ht="13.5" x14ac:dyDescent="0.25">
      <c r="A2256" s="3">
        <v>45287</v>
      </c>
      <c r="B2256" s="2">
        <v>10.126899999999999</v>
      </c>
      <c r="C2256" s="2">
        <f t="shared" si="315"/>
        <v>0.15089999999999826</v>
      </c>
      <c r="D2256" s="2">
        <f t="shared" si="316"/>
        <v>0.15089999999999826</v>
      </c>
      <c r="E2256" s="2">
        <f t="shared" si="317"/>
        <v>0</v>
      </c>
      <c r="F2256" s="2">
        <f t="shared" si="318"/>
        <v>3.9867329664575145E-2</v>
      </c>
      <c r="G2256" s="2">
        <f t="shared" si="318"/>
        <v>4.4742913531515306E-2</v>
      </c>
      <c r="H2256" s="2">
        <f t="shared" si="310"/>
        <v>0.89103114924543358</v>
      </c>
      <c r="I2256" s="2">
        <f t="shared" si="311"/>
        <v>47.118798101288618</v>
      </c>
    </row>
    <row r="2257" spans="1:9" ht="13.5" x14ac:dyDescent="0.25">
      <c r="A2257" s="3">
        <v>45288</v>
      </c>
      <c r="B2257" s="2">
        <v>10.210800000000001</v>
      </c>
      <c r="C2257" s="2">
        <f t="shared" si="315"/>
        <v>8.390000000000164E-2</v>
      </c>
      <c r="D2257" s="2">
        <f t="shared" si="316"/>
        <v>8.390000000000164E-2</v>
      </c>
      <c r="E2257" s="2">
        <f t="shared" si="317"/>
        <v>0</v>
      </c>
      <c r="F2257" s="2">
        <f t="shared" si="318"/>
        <v>4.3012520402819894E-2</v>
      </c>
      <c r="G2257" s="2">
        <f t="shared" si="318"/>
        <v>4.1546991136407072E-2</v>
      </c>
      <c r="H2257" s="2">
        <f t="shared" ref="H2257:H2320" si="319">F2257/G2257</f>
        <v>1.0352740168740788</v>
      </c>
      <c r="I2257" s="2">
        <f t="shared" ref="I2257:I2320" si="320">IF(G2257=0,100,100-(100/(1+H2257)))</f>
        <v>50.866566776306989</v>
      </c>
    </row>
    <row r="2258" spans="1:9" ht="13.5" x14ac:dyDescent="0.25">
      <c r="A2258" s="3">
        <v>45289</v>
      </c>
      <c r="B2258" s="2">
        <v>10.462300000000001</v>
      </c>
      <c r="C2258" s="2">
        <f t="shared" si="315"/>
        <v>0.25150000000000006</v>
      </c>
      <c r="D2258" s="2">
        <f t="shared" si="316"/>
        <v>0.25150000000000006</v>
      </c>
      <c r="E2258" s="2">
        <f t="shared" si="317"/>
        <v>0</v>
      </c>
      <c r="F2258" s="2">
        <f t="shared" si="318"/>
        <v>5.7904483231189907E-2</v>
      </c>
      <c r="G2258" s="2">
        <f t="shared" si="318"/>
        <v>3.8579348912377999E-2</v>
      </c>
      <c r="H2258" s="2">
        <f t="shared" si="319"/>
        <v>1.5009191410332883</v>
      </c>
      <c r="I2258" s="2">
        <f t="shared" si="320"/>
        <v>60.014700851670213</v>
      </c>
    </row>
    <row r="2259" spans="1:9" ht="13.5" x14ac:dyDescent="0.25">
      <c r="A2259" s="3">
        <v>45293</v>
      </c>
      <c r="B2259" s="2">
        <v>10.462300000000001</v>
      </c>
      <c r="C2259" s="2">
        <f t="shared" si="315"/>
        <v>0</v>
      </c>
      <c r="D2259" s="2">
        <f t="shared" si="316"/>
        <v>0</v>
      </c>
      <c r="E2259" s="2">
        <f t="shared" si="317"/>
        <v>0</v>
      </c>
      <c r="F2259" s="2">
        <f t="shared" si="318"/>
        <v>5.3768448714676342E-2</v>
      </c>
      <c r="G2259" s="2">
        <f t="shared" si="318"/>
        <v>3.5823681132922433E-2</v>
      </c>
      <c r="H2259" s="2">
        <f t="shared" si="319"/>
        <v>1.5009191410332881</v>
      </c>
      <c r="I2259" s="2">
        <f t="shared" si="320"/>
        <v>60.014700851670206</v>
      </c>
    </row>
    <row r="2260" spans="1:9" ht="13.5" x14ac:dyDescent="0.25">
      <c r="A2260" s="3">
        <v>45294</v>
      </c>
      <c r="B2260" s="2">
        <v>10.059900000000001</v>
      </c>
      <c r="C2260" s="2">
        <f t="shared" si="315"/>
        <v>-0.40240000000000009</v>
      </c>
      <c r="D2260" s="2">
        <f t="shared" si="316"/>
        <v>0</v>
      </c>
      <c r="E2260" s="2">
        <f t="shared" si="317"/>
        <v>0.40240000000000009</v>
      </c>
      <c r="F2260" s="2">
        <f t="shared" si="318"/>
        <v>4.9927845235056605E-2</v>
      </c>
      <c r="G2260" s="2">
        <f t="shared" si="318"/>
        <v>6.2007703909142266E-2</v>
      </c>
      <c r="H2260" s="2">
        <f t="shared" si="319"/>
        <v>0.80518777647716389</v>
      </c>
      <c r="I2260" s="2">
        <f t="shared" si="320"/>
        <v>44.604100856947596</v>
      </c>
    </row>
    <row r="2261" spans="1:9" ht="13.5" x14ac:dyDescent="0.25">
      <c r="A2261" s="3">
        <v>45295</v>
      </c>
      <c r="B2261" s="2">
        <v>10.353300000000001</v>
      </c>
      <c r="C2261" s="2">
        <f t="shared" si="315"/>
        <v>0.29340000000000011</v>
      </c>
      <c r="D2261" s="2">
        <f t="shared" si="316"/>
        <v>0.29340000000000011</v>
      </c>
      <c r="E2261" s="2">
        <f t="shared" si="317"/>
        <v>0</v>
      </c>
      <c r="F2261" s="2">
        <f t="shared" si="318"/>
        <v>6.7318713432552565E-2</v>
      </c>
      <c r="G2261" s="2">
        <f t="shared" si="318"/>
        <v>5.7578582201346387E-2</v>
      </c>
      <c r="H2261" s="2">
        <f t="shared" si="319"/>
        <v>1.1691624013447559</v>
      </c>
      <c r="I2261" s="2">
        <f t="shared" si="320"/>
        <v>53.899256257620102</v>
      </c>
    </row>
    <row r="2262" spans="1:9" ht="13.5" x14ac:dyDescent="0.25">
      <c r="A2262" s="3">
        <v>45296</v>
      </c>
      <c r="B2262" s="2">
        <v>10.344900000000001</v>
      </c>
      <c r="C2262" s="2">
        <f t="shared" si="315"/>
        <v>-8.3999999999999631E-3</v>
      </c>
      <c r="D2262" s="2">
        <f t="shared" si="316"/>
        <v>0</v>
      </c>
      <c r="E2262" s="2">
        <f t="shared" si="317"/>
        <v>8.3999999999999631E-3</v>
      </c>
      <c r="F2262" s="2">
        <f t="shared" si="318"/>
        <v>6.2510233901655957E-2</v>
      </c>
      <c r="G2262" s="2">
        <f t="shared" si="318"/>
        <v>5.4065826329821647E-2</v>
      </c>
      <c r="H2262" s="2">
        <f t="shared" si="319"/>
        <v>1.1561875244506628</v>
      </c>
      <c r="I2262" s="2">
        <f t="shared" si="320"/>
        <v>53.621844637340963</v>
      </c>
    </row>
    <row r="2263" spans="1:9" ht="13.5" x14ac:dyDescent="0.25">
      <c r="A2263" s="3">
        <v>45299</v>
      </c>
      <c r="B2263" s="2">
        <v>10.344900000000001</v>
      </c>
      <c r="C2263" s="2">
        <f t="shared" si="315"/>
        <v>0</v>
      </c>
      <c r="D2263" s="2">
        <f t="shared" si="316"/>
        <v>0</v>
      </c>
      <c r="E2263" s="2">
        <f t="shared" si="317"/>
        <v>0</v>
      </c>
      <c r="F2263" s="2">
        <f t="shared" si="318"/>
        <v>5.8045217194394816E-2</v>
      </c>
      <c r="G2263" s="2">
        <f t="shared" si="318"/>
        <v>5.0203981591977247E-2</v>
      </c>
      <c r="H2263" s="2">
        <f t="shared" si="319"/>
        <v>1.1561875244506628</v>
      </c>
      <c r="I2263" s="2">
        <f t="shared" si="320"/>
        <v>53.621844637340963</v>
      </c>
    </row>
    <row r="2264" spans="1:9" ht="13.5" x14ac:dyDescent="0.25">
      <c r="A2264" s="3">
        <v>45300</v>
      </c>
      <c r="B2264" s="2">
        <v>10.311400000000001</v>
      </c>
      <c r="C2264" s="2">
        <f t="shared" si="315"/>
        <v>-3.3500000000000085E-2</v>
      </c>
      <c r="D2264" s="2">
        <f t="shared" si="316"/>
        <v>0</v>
      </c>
      <c r="E2264" s="2">
        <f t="shared" si="317"/>
        <v>3.3500000000000085E-2</v>
      </c>
      <c r="F2264" s="2">
        <f t="shared" si="318"/>
        <v>5.3899130251938043E-2</v>
      </c>
      <c r="G2264" s="2">
        <f t="shared" si="318"/>
        <v>4.9010840049693159E-2</v>
      </c>
      <c r="H2264" s="2">
        <f t="shared" si="319"/>
        <v>1.0997389597339802</v>
      </c>
      <c r="I2264" s="2">
        <f t="shared" si="320"/>
        <v>52.375032364656803</v>
      </c>
    </row>
    <row r="2265" spans="1:9" ht="13.5" x14ac:dyDescent="0.25">
      <c r="A2265" s="3">
        <v>45301</v>
      </c>
      <c r="B2265" s="2">
        <v>10.076599999999999</v>
      </c>
      <c r="C2265" s="2">
        <f t="shared" si="315"/>
        <v>-0.23480000000000167</v>
      </c>
      <c r="D2265" s="2">
        <f t="shared" si="316"/>
        <v>0</v>
      </c>
      <c r="E2265" s="2">
        <f t="shared" si="317"/>
        <v>0.23480000000000167</v>
      </c>
      <c r="F2265" s="2">
        <f t="shared" si="318"/>
        <v>5.0049192376799612E-2</v>
      </c>
      <c r="G2265" s="2">
        <f t="shared" si="318"/>
        <v>6.2281494331858048E-2</v>
      </c>
      <c r="H2265" s="2">
        <f t="shared" si="319"/>
        <v>0.80359652435633022</v>
      </c>
      <c r="I2265" s="2">
        <f t="shared" si="320"/>
        <v>44.555226931539949</v>
      </c>
    </row>
    <row r="2266" spans="1:9" ht="13.5" x14ac:dyDescent="0.25">
      <c r="A2266" s="3">
        <v>45302</v>
      </c>
      <c r="B2266" s="2">
        <v>10.311400000000001</v>
      </c>
      <c r="C2266" s="2">
        <f t="shared" si="315"/>
        <v>0.23480000000000167</v>
      </c>
      <c r="D2266" s="2">
        <f t="shared" si="316"/>
        <v>0.23480000000000167</v>
      </c>
      <c r="E2266" s="2">
        <f t="shared" si="317"/>
        <v>0</v>
      </c>
      <c r="F2266" s="2">
        <f t="shared" si="318"/>
        <v>6.3245678635599753E-2</v>
      </c>
      <c r="G2266" s="2">
        <f t="shared" si="318"/>
        <v>5.7832816165296765E-2</v>
      </c>
      <c r="H2266" s="2">
        <f t="shared" si="319"/>
        <v>1.0935950007143356</v>
      </c>
      <c r="I2266" s="2">
        <f t="shared" si="320"/>
        <v>52.235269970610389</v>
      </c>
    </row>
    <row r="2267" spans="1:9" ht="13.5" x14ac:dyDescent="0.25">
      <c r="A2267" s="3">
        <v>45303</v>
      </c>
      <c r="B2267" s="2">
        <v>10.478999999999999</v>
      </c>
      <c r="C2267" s="2">
        <f t="shared" si="315"/>
        <v>0.16759999999999842</v>
      </c>
      <c r="D2267" s="2">
        <f t="shared" si="316"/>
        <v>0.16759999999999842</v>
      </c>
      <c r="E2267" s="2">
        <f t="shared" si="317"/>
        <v>0</v>
      </c>
      <c r="F2267" s="2">
        <f t="shared" si="318"/>
        <v>7.0699558733056805E-2</v>
      </c>
      <c r="G2267" s="2">
        <f t="shared" si="318"/>
        <v>5.3701900724918428E-2</v>
      </c>
      <c r="H2267" s="2">
        <f t="shared" si="319"/>
        <v>1.3165187410257013</v>
      </c>
      <c r="I2267" s="2">
        <f t="shared" si="320"/>
        <v>56.831775962355351</v>
      </c>
    </row>
    <row r="2268" spans="1:9" ht="13.5" x14ac:dyDescent="0.25">
      <c r="A2268" s="3">
        <v>45306</v>
      </c>
      <c r="B2268" s="2">
        <v>10.428699999999999</v>
      </c>
      <c r="C2268" s="2">
        <f t="shared" si="315"/>
        <v>-5.0300000000000011E-2</v>
      </c>
      <c r="D2268" s="2">
        <f t="shared" si="316"/>
        <v>0</v>
      </c>
      <c r="E2268" s="2">
        <f t="shared" si="317"/>
        <v>5.0300000000000011E-2</v>
      </c>
      <c r="F2268" s="2">
        <f t="shared" si="318"/>
        <v>6.5649590252124176E-2</v>
      </c>
      <c r="G2268" s="2">
        <f t="shared" si="318"/>
        <v>5.3458907815995681E-2</v>
      </c>
      <c r="H2268" s="2">
        <f t="shared" si="319"/>
        <v>1.2280383744106509</v>
      </c>
      <c r="I2268" s="2">
        <f t="shared" si="320"/>
        <v>55.117469632249268</v>
      </c>
    </row>
    <row r="2269" spans="1:9" ht="13.5" x14ac:dyDescent="0.25">
      <c r="A2269" s="3">
        <v>45307</v>
      </c>
      <c r="B2269" s="2">
        <v>10.428699999999999</v>
      </c>
      <c r="C2269" s="2">
        <f t="shared" si="315"/>
        <v>0</v>
      </c>
      <c r="D2269" s="2">
        <f t="shared" si="316"/>
        <v>0</v>
      </c>
      <c r="E2269" s="2">
        <f t="shared" si="317"/>
        <v>0</v>
      </c>
      <c r="F2269" s="2">
        <f t="shared" ref="F2269:G2284" si="321">((F2268*13)+D2269)/14</f>
        <v>6.096033380554388E-2</v>
      </c>
      <c r="G2269" s="2">
        <f t="shared" si="321"/>
        <v>4.964041440056742E-2</v>
      </c>
      <c r="H2269" s="2">
        <f t="shared" si="319"/>
        <v>1.2280383744106509</v>
      </c>
      <c r="I2269" s="2">
        <f t="shared" si="320"/>
        <v>55.117469632249268</v>
      </c>
    </row>
    <row r="2270" spans="1:9" ht="13.5" x14ac:dyDescent="0.25">
      <c r="A2270" s="3">
        <v>45308</v>
      </c>
      <c r="B2270" s="2">
        <v>10.202400000000001</v>
      </c>
      <c r="C2270" s="2">
        <f t="shared" si="315"/>
        <v>-0.22629999999999839</v>
      </c>
      <c r="D2270" s="2">
        <f t="shared" si="316"/>
        <v>0</v>
      </c>
      <c r="E2270" s="2">
        <f t="shared" si="317"/>
        <v>0.22629999999999839</v>
      </c>
      <c r="F2270" s="2">
        <f t="shared" si="321"/>
        <v>5.6606024248005031E-2</v>
      </c>
      <c r="G2270" s="2">
        <f t="shared" si="321"/>
        <v>6.2258956229098203E-2</v>
      </c>
      <c r="H2270" s="2">
        <f t="shared" si="319"/>
        <v>0.90920291113953589</v>
      </c>
      <c r="I2270" s="2">
        <f t="shared" si="320"/>
        <v>47.622120510850507</v>
      </c>
    </row>
    <row r="2271" spans="1:9" ht="13.5" x14ac:dyDescent="0.25">
      <c r="A2271" s="3">
        <v>45309</v>
      </c>
      <c r="B2271" s="2">
        <v>10.202400000000001</v>
      </c>
      <c r="C2271" s="2">
        <f t="shared" si="315"/>
        <v>0</v>
      </c>
      <c r="D2271" s="2">
        <f t="shared" si="316"/>
        <v>0</v>
      </c>
      <c r="E2271" s="2">
        <f t="shared" si="317"/>
        <v>0</v>
      </c>
      <c r="F2271" s="2">
        <f t="shared" si="321"/>
        <v>5.2562736801718961E-2</v>
      </c>
      <c r="G2271" s="2">
        <f t="shared" si="321"/>
        <v>5.7811887927019759E-2</v>
      </c>
      <c r="H2271" s="2">
        <f t="shared" si="319"/>
        <v>0.909202911139536</v>
      </c>
      <c r="I2271" s="2">
        <f t="shared" si="320"/>
        <v>47.622120510850507</v>
      </c>
    </row>
    <row r="2272" spans="1:9" ht="13.5" x14ac:dyDescent="0.25">
      <c r="A2272" s="3">
        <v>45310</v>
      </c>
      <c r="B2272" s="2">
        <v>10.353300000000001</v>
      </c>
      <c r="C2272" s="2">
        <f t="shared" si="315"/>
        <v>0.15090000000000003</v>
      </c>
      <c r="D2272" s="2">
        <f t="shared" si="316"/>
        <v>0.15090000000000003</v>
      </c>
      <c r="E2272" s="2">
        <f t="shared" si="317"/>
        <v>0</v>
      </c>
      <c r="F2272" s="2">
        <f t="shared" si="321"/>
        <v>5.9586827030167606E-2</v>
      </c>
      <c r="G2272" s="2">
        <f t="shared" si="321"/>
        <v>5.3682467360804065E-2</v>
      </c>
      <c r="H2272" s="2">
        <f t="shared" si="319"/>
        <v>1.109986741661479</v>
      </c>
      <c r="I2272" s="2">
        <f t="shared" si="320"/>
        <v>52.606337269561976</v>
      </c>
    </row>
    <row r="2273" spans="1:9" ht="13.5" x14ac:dyDescent="0.25">
      <c r="A2273" s="3">
        <v>45313</v>
      </c>
      <c r="B2273" s="2">
        <v>10.395200000000001</v>
      </c>
      <c r="C2273" s="2">
        <f t="shared" si="315"/>
        <v>4.1900000000000048E-2</v>
      </c>
      <c r="D2273" s="2">
        <f t="shared" si="316"/>
        <v>4.1900000000000048E-2</v>
      </c>
      <c r="E2273" s="2">
        <f t="shared" si="317"/>
        <v>0</v>
      </c>
      <c r="F2273" s="2">
        <f t="shared" si="321"/>
        <v>5.8323482242298497E-2</v>
      </c>
      <c r="G2273" s="2">
        <f t="shared" si="321"/>
        <v>4.9848005406460914E-2</v>
      </c>
      <c r="H2273" s="2">
        <f t="shared" si="319"/>
        <v>1.1700263985836243</v>
      </c>
      <c r="I2273" s="2">
        <f t="shared" si="320"/>
        <v>53.917611294834948</v>
      </c>
    </row>
    <row r="2274" spans="1:9" ht="13.5" x14ac:dyDescent="0.25">
      <c r="A2274" s="3">
        <v>45314</v>
      </c>
      <c r="B2274" s="2">
        <v>10.428699999999999</v>
      </c>
      <c r="C2274" s="2">
        <f t="shared" si="315"/>
        <v>3.3499999999998309E-2</v>
      </c>
      <c r="D2274" s="2">
        <f t="shared" si="316"/>
        <v>3.3499999999998309E-2</v>
      </c>
      <c r="E2274" s="2">
        <f t="shared" si="317"/>
        <v>0</v>
      </c>
      <c r="F2274" s="2">
        <f t="shared" si="321"/>
        <v>5.655037636784848E-2</v>
      </c>
      <c r="G2274" s="2">
        <f t="shared" si="321"/>
        <v>4.6287433591713709E-2</v>
      </c>
      <c r="H2274" s="2">
        <f t="shared" si="319"/>
        <v>1.2217220091885159</v>
      </c>
      <c r="I2274" s="2">
        <f t="shared" si="320"/>
        <v>54.989868405487414</v>
      </c>
    </row>
    <row r="2275" spans="1:9" ht="13.5" x14ac:dyDescent="0.25">
      <c r="A2275" s="3">
        <v>45315</v>
      </c>
      <c r="B2275" s="2">
        <v>10.428699999999999</v>
      </c>
      <c r="C2275" s="2">
        <f t="shared" si="315"/>
        <v>0</v>
      </c>
      <c r="D2275" s="2">
        <f t="shared" si="316"/>
        <v>0</v>
      </c>
      <c r="E2275" s="2">
        <f t="shared" si="317"/>
        <v>0</v>
      </c>
      <c r="F2275" s="2">
        <f t="shared" si="321"/>
        <v>5.2511063770145021E-2</v>
      </c>
      <c r="G2275" s="2">
        <f t="shared" si="321"/>
        <v>4.2981188335162727E-2</v>
      </c>
      <c r="H2275" s="2">
        <f t="shared" si="319"/>
        <v>1.2217220091885161</v>
      </c>
      <c r="I2275" s="2">
        <f t="shared" si="320"/>
        <v>54.989868405487421</v>
      </c>
    </row>
    <row r="2276" spans="1:9" ht="13.5" x14ac:dyDescent="0.25">
      <c r="A2276" s="3">
        <v>45316</v>
      </c>
      <c r="B2276" s="2">
        <v>10.386799999999999</v>
      </c>
      <c r="C2276" s="2">
        <f t="shared" si="315"/>
        <v>-4.1900000000000048E-2</v>
      </c>
      <c r="D2276" s="2">
        <f t="shared" si="316"/>
        <v>0</v>
      </c>
      <c r="E2276" s="2">
        <f t="shared" si="317"/>
        <v>4.1900000000000048E-2</v>
      </c>
      <c r="F2276" s="2">
        <f t="shared" si="321"/>
        <v>4.8760273500848945E-2</v>
      </c>
      <c r="G2276" s="2">
        <f t="shared" si="321"/>
        <v>4.2903960596936817E-2</v>
      </c>
      <c r="H2276" s="2">
        <f t="shared" si="319"/>
        <v>1.1364981885688719</v>
      </c>
      <c r="I2276" s="2">
        <f t="shared" si="320"/>
        <v>53.194437264192231</v>
      </c>
    </row>
    <row r="2277" spans="1:9" ht="13.5" x14ac:dyDescent="0.25">
      <c r="A2277" s="3">
        <v>45317</v>
      </c>
      <c r="B2277" s="2">
        <v>10.395200000000001</v>
      </c>
      <c r="C2277" s="2">
        <f t="shared" si="315"/>
        <v>8.4000000000017394E-3</v>
      </c>
      <c r="D2277" s="2">
        <f t="shared" si="316"/>
        <v>8.4000000000017394E-3</v>
      </c>
      <c r="E2277" s="2">
        <f t="shared" si="317"/>
        <v>0</v>
      </c>
      <c r="F2277" s="2">
        <f t="shared" si="321"/>
        <v>4.5877396822216997E-2</v>
      </c>
      <c r="G2277" s="2">
        <f t="shared" si="321"/>
        <v>3.9839391982869898E-2</v>
      </c>
      <c r="H2277" s="2">
        <f t="shared" si="319"/>
        <v>1.1515586593777163</v>
      </c>
      <c r="I2277" s="2">
        <f t="shared" si="320"/>
        <v>53.522066635672182</v>
      </c>
    </row>
    <row r="2278" spans="1:9" ht="13.5" x14ac:dyDescent="0.25">
      <c r="A2278" s="3">
        <v>45320</v>
      </c>
      <c r="B2278" s="2">
        <v>10.395200000000001</v>
      </c>
      <c r="C2278" s="2">
        <f t="shared" si="315"/>
        <v>0</v>
      </c>
      <c r="D2278" s="2">
        <f t="shared" si="316"/>
        <v>0</v>
      </c>
      <c r="E2278" s="2">
        <f t="shared" si="317"/>
        <v>0</v>
      </c>
      <c r="F2278" s="2">
        <f t="shared" si="321"/>
        <v>4.2600439906344358E-2</v>
      </c>
      <c r="G2278" s="2">
        <f t="shared" si="321"/>
        <v>3.6993721126950617E-2</v>
      </c>
      <c r="H2278" s="2">
        <f t="shared" si="319"/>
        <v>1.1515586593777165</v>
      </c>
      <c r="I2278" s="2">
        <f t="shared" si="320"/>
        <v>53.522066635672182</v>
      </c>
    </row>
    <row r="2279" spans="1:9" ht="13.5" x14ac:dyDescent="0.25">
      <c r="A2279" s="3">
        <v>45321</v>
      </c>
      <c r="B2279" s="2">
        <v>10.395200000000001</v>
      </c>
      <c r="C2279" s="2">
        <f t="shared" si="315"/>
        <v>0</v>
      </c>
      <c r="D2279" s="2">
        <f t="shared" si="316"/>
        <v>0</v>
      </c>
      <c r="E2279" s="2">
        <f t="shared" si="317"/>
        <v>0</v>
      </c>
      <c r="F2279" s="2">
        <f t="shared" si="321"/>
        <v>3.9557551341605476E-2</v>
      </c>
      <c r="G2279" s="2">
        <f t="shared" si="321"/>
        <v>3.4351312475025576E-2</v>
      </c>
      <c r="H2279" s="2">
        <f t="shared" si="319"/>
        <v>1.1515586593777163</v>
      </c>
      <c r="I2279" s="2">
        <f t="shared" si="320"/>
        <v>53.522066635672182</v>
      </c>
    </row>
    <row r="2280" spans="1:9" ht="13.5" x14ac:dyDescent="0.25">
      <c r="A2280" s="3">
        <v>45322</v>
      </c>
      <c r="B2280" s="2">
        <v>10.412000000000001</v>
      </c>
      <c r="C2280" s="2">
        <f t="shared" si="315"/>
        <v>1.6799999999999926E-2</v>
      </c>
      <c r="D2280" s="2">
        <f t="shared" si="316"/>
        <v>1.6799999999999926E-2</v>
      </c>
      <c r="E2280" s="2">
        <f t="shared" si="317"/>
        <v>0</v>
      </c>
      <c r="F2280" s="2">
        <f t="shared" si="321"/>
        <v>3.7932011960062226E-2</v>
      </c>
      <c r="G2280" s="2">
        <f t="shared" si="321"/>
        <v>3.1897647298238033E-2</v>
      </c>
      <c r="H2280" s="2">
        <f t="shared" si="319"/>
        <v>1.1891789888264743</v>
      </c>
      <c r="I2280" s="2">
        <f t="shared" si="320"/>
        <v>54.320774815399744</v>
      </c>
    </row>
    <row r="2281" spans="1:9" ht="13.5" x14ac:dyDescent="0.25">
      <c r="A2281" s="3">
        <v>45323</v>
      </c>
      <c r="B2281" s="2">
        <v>10.412000000000001</v>
      </c>
      <c r="C2281" s="2">
        <f t="shared" si="315"/>
        <v>0</v>
      </c>
      <c r="D2281" s="2">
        <f t="shared" si="316"/>
        <v>0</v>
      </c>
      <c r="E2281" s="2">
        <f t="shared" si="317"/>
        <v>0</v>
      </c>
      <c r="F2281" s="2">
        <f t="shared" si="321"/>
        <v>3.5222582534343495E-2</v>
      </c>
      <c r="G2281" s="2">
        <f t="shared" si="321"/>
        <v>2.9619243919792457E-2</v>
      </c>
      <c r="H2281" s="2">
        <f t="shared" si="319"/>
        <v>1.1891789888264743</v>
      </c>
      <c r="I2281" s="2">
        <f t="shared" si="320"/>
        <v>54.320774815399744</v>
      </c>
    </row>
    <row r="2282" spans="1:9" ht="13.5" x14ac:dyDescent="0.25">
      <c r="A2282" s="3">
        <v>45324</v>
      </c>
      <c r="B2282" s="2">
        <v>10.227499999999999</v>
      </c>
      <c r="C2282" s="2">
        <f t="shared" si="315"/>
        <v>-0.18450000000000166</v>
      </c>
      <c r="D2282" s="2">
        <f t="shared" si="316"/>
        <v>0</v>
      </c>
      <c r="E2282" s="2">
        <f t="shared" si="317"/>
        <v>0.18450000000000166</v>
      </c>
      <c r="F2282" s="2">
        <f t="shared" si="321"/>
        <v>3.2706683781890386E-2</v>
      </c>
      <c r="G2282" s="2">
        <f t="shared" si="321"/>
        <v>4.0682155068378835E-2</v>
      </c>
      <c r="H2282" s="2">
        <f t="shared" si="319"/>
        <v>0.80395651918923117</v>
      </c>
      <c r="I2282" s="2">
        <f t="shared" si="320"/>
        <v>44.566291406544586</v>
      </c>
    </row>
    <row r="2283" spans="1:9" ht="13.5" x14ac:dyDescent="0.25">
      <c r="A2283" s="3">
        <v>45327</v>
      </c>
      <c r="B2283" s="2">
        <v>10.185600000000001</v>
      </c>
      <c r="C2283" s="2">
        <f t="shared" si="315"/>
        <v>-4.1899999999998272E-2</v>
      </c>
      <c r="D2283" s="2">
        <f t="shared" si="316"/>
        <v>0</v>
      </c>
      <c r="E2283" s="2">
        <f t="shared" si="317"/>
        <v>4.1899999999998272E-2</v>
      </c>
      <c r="F2283" s="2">
        <f t="shared" si="321"/>
        <v>3.0370492083183931E-2</v>
      </c>
      <c r="G2283" s="2">
        <f t="shared" si="321"/>
        <v>4.0769143992065937E-2</v>
      </c>
      <c r="H2283" s="2">
        <f t="shared" si="319"/>
        <v>0.7449381838650897</v>
      </c>
      <c r="I2283" s="2">
        <f t="shared" si="320"/>
        <v>42.691379600338024</v>
      </c>
    </row>
    <row r="2284" spans="1:9" ht="13.5" x14ac:dyDescent="0.25">
      <c r="A2284" s="3">
        <v>45328</v>
      </c>
      <c r="B2284" s="2">
        <v>10.395200000000001</v>
      </c>
      <c r="C2284" s="2">
        <f t="shared" si="315"/>
        <v>0.20960000000000001</v>
      </c>
      <c r="D2284" s="2">
        <f t="shared" si="316"/>
        <v>0.20960000000000001</v>
      </c>
      <c r="E2284" s="2">
        <f t="shared" si="317"/>
        <v>0</v>
      </c>
      <c r="F2284" s="2">
        <f t="shared" si="321"/>
        <v>4.3172599791527939E-2</v>
      </c>
      <c r="G2284" s="2">
        <f t="shared" si="321"/>
        <v>3.785706227834694E-2</v>
      </c>
      <c r="H2284" s="2">
        <f t="shared" si="319"/>
        <v>1.1404107237402128</v>
      </c>
      <c r="I2284" s="2">
        <f t="shared" si="320"/>
        <v>53.279994866939724</v>
      </c>
    </row>
    <row r="2285" spans="1:9" ht="13.5" x14ac:dyDescent="0.25">
      <c r="A2285" s="3">
        <v>45329</v>
      </c>
      <c r="B2285" s="2">
        <v>10.412000000000001</v>
      </c>
      <c r="C2285" s="2">
        <f t="shared" si="315"/>
        <v>1.6799999999999926E-2</v>
      </c>
      <c r="D2285" s="2">
        <f t="shared" si="316"/>
        <v>1.6799999999999926E-2</v>
      </c>
      <c r="E2285" s="2">
        <f t="shared" si="317"/>
        <v>0</v>
      </c>
      <c r="F2285" s="2">
        <f t="shared" ref="F2285:G2300" si="322">((F2284*13)+D2285)/14</f>
        <v>4.1288842663561649E-2</v>
      </c>
      <c r="G2285" s="2">
        <f t="shared" si="322"/>
        <v>3.515298640132216E-2</v>
      </c>
      <c r="H2285" s="2">
        <f t="shared" si="319"/>
        <v>1.1745472260077656</v>
      </c>
      <c r="I2285" s="2">
        <f t="shared" si="320"/>
        <v>54.013415388733954</v>
      </c>
    </row>
    <row r="2286" spans="1:9" ht="13.5" x14ac:dyDescent="0.25">
      <c r="A2286" s="3">
        <v>45330</v>
      </c>
      <c r="B2286" s="2">
        <v>10.378399999999999</v>
      </c>
      <c r="C2286" s="2">
        <f t="shared" si="315"/>
        <v>-3.3600000000001629E-2</v>
      </c>
      <c r="D2286" s="2">
        <f t="shared" si="316"/>
        <v>0</v>
      </c>
      <c r="E2286" s="2">
        <f t="shared" si="317"/>
        <v>3.3600000000001629E-2</v>
      </c>
      <c r="F2286" s="2">
        <f t="shared" si="322"/>
        <v>3.8339639616164385E-2</v>
      </c>
      <c r="G2286" s="2">
        <f t="shared" si="322"/>
        <v>3.5042058801227835E-2</v>
      </c>
      <c r="H2286" s="2">
        <f t="shared" si="319"/>
        <v>1.0941035124003904</v>
      </c>
      <c r="I2286" s="2">
        <f t="shared" si="320"/>
        <v>52.246868692095426</v>
      </c>
    </row>
    <row r="2287" spans="1:9" ht="13.5" x14ac:dyDescent="0.25">
      <c r="A2287" s="3">
        <v>45331</v>
      </c>
      <c r="B2287" s="2">
        <v>10.386799999999999</v>
      </c>
      <c r="C2287" s="2">
        <f t="shared" si="315"/>
        <v>8.3999999999999631E-3</v>
      </c>
      <c r="D2287" s="2">
        <f t="shared" si="316"/>
        <v>8.3999999999999631E-3</v>
      </c>
      <c r="E2287" s="2">
        <f t="shared" si="317"/>
        <v>0</v>
      </c>
      <c r="F2287" s="2">
        <f t="shared" si="322"/>
        <v>3.6201093929295498E-2</v>
      </c>
      <c r="G2287" s="2">
        <f t="shared" si="322"/>
        <v>3.2539054601140135E-2</v>
      </c>
      <c r="H2287" s="2">
        <f t="shared" si="319"/>
        <v>1.1125428926268512</v>
      </c>
      <c r="I2287" s="2">
        <f t="shared" si="320"/>
        <v>52.663683019635855</v>
      </c>
    </row>
    <row r="2288" spans="1:9" ht="13.5" x14ac:dyDescent="0.25">
      <c r="A2288" s="3">
        <v>45334</v>
      </c>
      <c r="B2288" s="2">
        <v>10.386799999999999</v>
      </c>
      <c r="C2288" s="2">
        <f t="shared" si="315"/>
        <v>0</v>
      </c>
      <c r="D2288" s="2">
        <f t="shared" si="316"/>
        <v>0</v>
      </c>
      <c r="E2288" s="2">
        <f t="shared" si="317"/>
        <v>0</v>
      </c>
      <c r="F2288" s="2">
        <f t="shared" si="322"/>
        <v>3.3615301505774395E-2</v>
      </c>
      <c r="G2288" s="2">
        <f t="shared" si="322"/>
        <v>3.0214836415344414E-2</v>
      </c>
      <c r="H2288" s="2">
        <f t="shared" si="319"/>
        <v>1.1125428926268512</v>
      </c>
      <c r="I2288" s="2">
        <f t="shared" si="320"/>
        <v>52.663683019635855</v>
      </c>
    </row>
    <row r="2289" spans="1:9" ht="13.5" x14ac:dyDescent="0.25">
      <c r="A2289" s="3">
        <v>45335</v>
      </c>
      <c r="B2289" s="2">
        <v>10.386799999999999</v>
      </c>
      <c r="C2289" s="2">
        <f t="shared" si="315"/>
        <v>0</v>
      </c>
      <c r="D2289" s="2">
        <f t="shared" si="316"/>
        <v>0</v>
      </c>
      <c r="E2289" s="2">
        <f t="shared" si="317"/>
        <v>0</v>
      </c>
      <c r="F2289" s="2">
        <f t="shared" si="322"/>
        <v>3.1214208541076226E-2</v>
      </c>
      <c r="G2289" s="2">
        <f t="shared" si="322"/>
        <v>2.8056633814248385E-2</v>
      </c>
      <c r="H2289" s="2">
        <f t="shared" si="319"/>
        <v>1.1125428926268512</v>
      </c>
      <c r="I2289" s="2">
        <f t="shared" si="320"/>
        <v>52.663683019635855</v>
      </c>
    </row>
    <row r="2290" spans="1:9" ht="13.5" x14ac:dyDescent="0.25">
      <c r="A2290" s="3">
        <v>45336</v>
      </c>
      <c r="B2290" s="2">
        <v>10.386799999999999</v>
      </c>
      <c r="C2290" s="2">
        <f t="shared" si="315"/>
        <v>0</v>
      </c>
      <c r="D2290" s="2">
        <f t="shared" si="316"/>
        <v>0</v>
      </c>
      <c r="E2290" s="2">
        <f t="shared" si="317"/>
        <v>0</v>
      </c>
      <c r="F2290" s="2">
        <f t="shared" si="322"/>
        <v>2.8984622216713638E-2</v>
      </c>
      <c r="G2290" s="2">
        <f t="shared" si="322"/>
        <v>2.605258854180207E-2</v>
      </c>
      <c r="H2290" s="2">
        <f t="shared" si="319"/>
        <v>1.1125428926268512</v>
      </c>
      <c r="I2290" s="2">
        <f t="shared" si="320"/>
        <v>52.663683019635855</v>
      </c>
    </row>
    <row r="2291" spans="1:9" ht="13.5" x14ac:dyDescent="0.25">
      <c r="A2291" s="3">
        <v>45337</v>
      </c>
      <c r="B2291" s="2">
        <v>10.412000000000001</v>
      </c>
      <c r="C2291" s="2">
        <f t="shared" si="315"/>
        <v>2.5200000000001666E-2</v>
      </c>
      <c r="D2291" s="2">
        <f t="shared" si="316"/>
        <v>2.5200000000001666E-2</v>
      </c>
      <c r="E2291" s="2">
        <f t="shared" si="317"/>
        <v>0</v>
      </c>
      <c r="F2291" s="2">
        <f t="shared" si="322"/>
        <v>2.8714292058377066E-2</v>
      </c>
      <c r="G2291" s="2">
        <f t="shared" si="322"/>
        <v>2.4191689360244777E-2</v>
      </c>
      <c r="H2291" s="2">
        <f t="shared" si="319"/>
        <v>1.1869486099455491</v>
      </c>
      <c r="I2291" s="2">
        <f t="shared" si="320"/>
        <v>54.274188453614464</v>
      </c>
    </row>
    <row r="2292" spans="1:9" ht="13.5" x14ac:dyDescent="0.25">
      <c r="A2292" s="3">
        <v>45338</v>
      </c>
      <c r="B2292" s="2">
        <v>10.311400000000001</v>
      </c>
      <c r="C2292" s="2">
        <f t="shared" si="315"/>
        <v>-0.10060000000000002</v>
      </c>
      <c r="D2292" s="2">
        <f t="shared" si="316"/>
        <v>0</v>
      </c>
      <c r="E2292" s="2">
        <f t="shared" si="317"/>
        <v>0.10060000000000002</v>
      </c>
      <c r="F2292" s="2">
        <f t="shared" si="322"/>
        <v>2.6663271197064416E-2</v>
      </c>
      <c r="G2292" s="2">
        <f t="shared" si="322"/>
        <v>2.9649425834513011E-2</v>
      </c>
      <c r="H2292" s="2">
        <f t="shared" si="319"/>
        <v>0.89928457117127025</v>
      </c>
      <c r="I2292" s="2">
        <f t="shared" si="320"/>
        <v>47.348595614436555</v>
      </c>
    </row>
    <row r="2293" spans="1:9" ht="13.5" x14ac:dyDescent="0.25">
      <c r="A2293" s="3">
        <v>45341</v>
      </c>
      <c r="B2293" s="2">
        <v>10.395200000000001</v>
      </c>
      <c r="C2293" s="2">
        <f t="shared" si="315"/>
        <v>8.3800000000000097E-2</v>
      </c>
      <c r="D2293" s="2">
        <f t="shared" si="316"/>
        <v>8.3800000000000097E-2</v>
      </c>
      <c r="E2293" s="2">
        <f t="shared" si="317"/>
        <v>0</v>
      </c>
      <c r="F2293" s="2">
        <f t="shared" si="322"/>
        <v>3.0744466111559822E-2</v>
      </c>
      <c r="G2293" s="2">
        <f t="shared" si="322"/>
        <v>2.7531609703476369E-2</v>
      </c>
      <c r="H2293" s="2">
        <f t="shared" si="319"/>
        <v>1.1166970054670566</v>
      </c>
      <c r="I2293" s="2">
        <f t="shared" si="320"/>
        <v>52.75658266548421</v>
      </c>
    </row>
    <row r="2294" spans="1:9" ht="13.5" x14ac:dyDescent="0.25">
      <c r="A2294" s="3">
        <v>45342</v>
      </c>
      <c r="B2294" s="2">
        <v>10.730499999999999</v>
      </c>
      <c r="C2294" s="2">
        <f t="shared" si="315"/>
        <v>0.33529999999999838</v>
      </c>
      <c r="D2294" s="2">
        <f t="shared" si="316"/>
        <v>0.33529999999999838</v>
      </c>
      <c r="E2294" s="2">
        <f t="shared" si="317"/>
        <v>0</v>
      </c>
      <c r="F2294" s="2">
        <f t="shared" si="322"/>
        <v>5.2498432817876861E-2</v>
      </c>
      <c r="G2294" s="2">
        <f t="shared" si="322"/>
        <v>2.556506615322806E-2</v>
      </c>
      <c r="H2294" s="2">
        <f t="shared" si="319"/>
        <v>2.0535222754058067</v>
      </c>
      <c r="I2294" s="2">
        <f t="shared" si="320"/>
        <v>67.250934828464551</v>
      </c>
    </row>
    <row r="2295" spans="1:9" ht="13.5" x14ac:dyDescent="0.25">
      <c r="A2295" s="3">
        <v>45343</v>
      </c>
      <c r="B2295" s="2">
        <v>11.099399999999999</v>
      </c>
      <c r="C2295" s="2">
        <f t="shared" si="315"/>
        <v>0.36890000000000001</v>
      </c>
      <c r="D2295" s="2">
        <f t="shared" si="316"/>
        <v>0.36890000000000001</v>
      </c>
      <c r="E2295" s="2">
        <f t="shared" si="317"/>
        <v>0</v>
      </c>
      <c r="F2295" s="2">
        <f t="shared" si="322"/>
        <v>7.5098544759457084E-2</v>
      </c>
      <c r="G2295" s="2">
        <f t="shared" si="322"/>
        <v>2.3738989999426054E-2</v>
      </c>
      <c r="H2295" s="2">
        <f t="shared" si="319"/>
        <v>3.1635105268283432</v>
      </c>
      <c r="I2295" s="2">
        <f t="shared" si="320"/>
        <v>75.981806853703944</v>
      </c>
    </row>
    <row r="2296" spans="1:9" ht="13.5" x14ac:dyDescent="0.25">
      <c r="A2296" s="3">
        <v>45344</v>
      </c>
      <c r="B2296" s="2">
        <v>11.149699999999999</v>
      </c>
      <c r="C2296" s="2">
        <f t="shared" si="315"/>
        <v>5.0300000000000011E-2</v>
      </c>
      <c r="D2296" s="2">
        <f t="shared" si="316"/>
        <v>5.0300000000000011E-2</v>
      </c>
      <c r="E2296" s="2">
        <f t="shared" si="317"/>
        <v>0</v>
      </c>
      <c r="F2296" s="2">
        <f t="shared" si="322"/>
        <v>7.3327220133781568E-2</v>
      </c>
      <c r="G2296" s="2">
        <f t="shared" si="322"/>
        <v>2.2043347856609909E-2</v>
      </c>
      <c r="H2296" s="2">
        <f t="shared" si="319"/>
        <v>3.326501065571748</v>
      </c>
      <c r="I2296" s="2">
        <f t="shared" si="320"/>
        <v>76.886634607407643</v>
      </c>
    </row>
    <row r="2297" spans="1:9" ht="13.5" x14ac:dyDescent="0.25">
      <c r="A2297" s="3">
        <v>45345</v>
      </c>
      <c r="B2297" s="2">
        <v>11.149699999999999</v>
      </c>
      <c r="C2297" s="2">
        <f t="shared" si="315"/>
        <v>0</v>
      </c>
      <c r="D2297" s="2">
        <f t="shared" si="316"/>
        <v>0</v>
      </c>
      <c r="E2297" s="2">
        <f t="shared" si="317"/>
        <v>0</v>
      </c>
      <c r="F2297" s="2">
        <f t="shared" si="322"/>
        <v>6.8089561552797176E-2</v>
      </c>
      <c r="G2297" s="2">
        <f t="shared" si="322"/>
        <v>2.0468823009709203E-2</v>
      </c>
      <c r="H2297" s="2">
        <f t="shared" si="319"/>
        <v>3.326501065571748</v>
      </c>
      <c r="I2297" s="2">
        <f t="shared" si="320"/>
        <v>76.886634607407643</v>
      </c>
    </row>
    <row r="2298" spans="1:9" ht="13.5" x14ac:dyDescent="0.25">
      <c r="A2298" s="3">
        <v>45348</v>
      </c>
      <c r="B2298" s="2">
        <v>10.898199999999999</v>
      </c>
      <c r="C2298" s="2">
        <f t="shared" si="315"/>
        <v>-0.25150000000000006</v>
      </c>
      <c r="D2298" s="2">
        <f t="shared" si="316"/>
        <v>0</v>
      </c>
      <c r="E2298" s="2">
        <f t="shared" si="317"/>
        <v>0.25150000000000006</v>
      </c>
      <c r="F2298" s="2">
        <f t="shared" si="322"/>
        <v>6.3226021441883093E-2</v>
      </c>
      <c r="G2298" s="2">
        <f t="shared" si="322"/>
        <v>3.6971049937587118E-2</v>
      </c>
      <c r="H2298" s="2">
        <f t="shared" si="319"/>
        <v>1.7101494696152382</v>
      </c>
      <c r="I2298" s="2">
        <f t="shared" si="320"/>
        <v>63.10166611799567</v>
      </c>
    </row>
    <row r="2299" spans="1:9" ht="13.5" x14ac:dyDescent="0.25">
      <c r="A2299" s="3">
        <v>45349</v>
      </c>
      <c r="B2299" s="2">
        <v>11.149699999999999</v>
      </c>
      <c r="C2299" s="2">
        <f t="shared" si="315"/>
        <v>0.25150000000000006</v>
      </c>
      <c r="D2299" s="2">
        <f t="shared" si="316"/>
        <v>0.25150000000000006</v>
      </c>
      <c r="E2299" s="2">
        <f t="shared" si="317"/>
        <v>0</v>
      </c>
      <c r="F2299" s="2">
        <f t="shared" si="322"/>
        <v>7.6674162767462875E-2</v>
      </c>
      <c r="G2299" s="2">
        <f t="shared" si="322"/>
        <v>3.4330260656330894E-2</v>
      </c>
      <c r="H2299" s="2">
        <f t="shared" si="319"/>
        <v>2.23342792340038</v>
      </c>
      <c r="I2299" s="2">
        <f t="shared" si="320"/>
        <v>69.073069705281483</v>
      </c>
    </row>
    <row r="2300" spans="1:9" ht="13.5" x14ac:dyDescent="0.25">
      <c r="A2300" s="3">
        <v>45350</v>
      </c>
      <c r="B2300" s="2">
        <v>11.275399999999999</v>
      </c>
      <c r="C2300" s="2">
        <f t="shared" si="315"/>
        <v>0.12570000000000014</v>
      </c>
      <c r="D2300" s="2">
        <f t="shared" si="316"/>
        <v>0.12570000000000014</v>
      </c>
      <c r="E2300" s="2">
        <f t="shared" si="317"/>
        <v>0</v>
      </c>
      <c r="F2300" s="2">
        <f t="shared" si="322"/>
        <v>8.0176008284072689E-2</v>
      </c>
      <c r="G2300" s="2">
        <f t="shared" si="322"/>
        <v>3.1878099180878687E-2</v>
      </c>
      <c r="H2300" s="2">
        <f t="shared" si="319"/>
        <v>2.5150812107443454</v>
      </c>
      <c r="I2300" s="2">
        <f t="shared" si="320"/>
        <v>71.551155149890775</v>
      </c>
    </row>
    <row r="2301" spans="1:9" ht="13.5" x14ac:dyDescent="0.25">
      <c r="A2301" s="3">
        <v>45351</v>
      </c>
      <c r="B2301" s="2">
        <v>11.275399999999999</v>
      </c>
      <c r="C2301" s="2">
        <f t="shared" si="315"/>
        <v>0</v>
      </c>
      <c r="D2301" s="2">
        <f t="shared" si="316"/>
        <v>0</v>
      </c>
      <c r="E2301" s="2">
        <f t="shared" si="317"/>
        <v>0</v>
      </c>
      <c r="F2301" s="2">
        <f t="shared" ref="F2301:G2316" si="323">((F2300*13)+D2301)/14</f>
        <v>7.4449150549496065E-2</v>
      </c>
      <c r="G2301" s="2">
        <f t="shared" si="323"/>
        <v>2.9601092096530206E-2</v>
      </c>
      <c r="H2301" s="2">
        <f t="shared" si="319"/>
        <v>2.5150812107443454</v>
      </c>
      <c r="I2301" s="2">
        <f t="shared" si="320"/>
        <v>71.551155149890775</v>
      </c>
    </row>
    <row r="2302" spans="1:9" ht="13.5" x14ac:dyDescent="0.25">
      <c r="A2302" s="3">
        <v>45352</v>
      </c>
      <c r="B2302" s="2">
        <v>11.149699999999999</v>
      </c>
      <c r="C2302" s="2">
        <f t="shared" si="315"/>
        <v>-0.12570000000000014</v>
      </c>
      <c r="D2302" s="2">
        <f t="shared" si="316"/>
        <v>0</v>
      </c>
      <c r="E2302" s="2">
        <f t="shared" si="317"/>
        <v>0.12570000000000014</v>
      </c>
      <c r="F2302" s="2">
        <f t="shared" si="323"/>
        <v>6.9131354081674909E-2</v>
      </c>
      <c r="G2302" s="2">
        <f t="shared" si="323"/>
        <v>3.6465299803920916E-2</v>
      </c>
      <c r="H2302" s="2">
        <f t="shared" si="319"/>
        <v>1.8958120309829891</v>
      </c>
      <c r="I2302" s="2">
        <f t="shared" si="320"/>
        <v>65.467371870108991</v>
      </c>
    </row>
    <row r="2303" spans="1:9" ht="13.5" x14ac:dyDescent="0.25">
      <c r="A2303" s="3">
        <v>45355</v>
      </c>
      <c r="B2303" s="2">
        <v>11.225099999999999</v>
      </c>
      <c r="C2303" s="2">
        <f t="shared" si="315"/>
        <v>7.5400000000000134E-2</v>
      </c>
      <c r="D2303" s="2">
        <f t="shared" si="316"/>
        <v>7.5400000000000134E-2</v>
      </c>
      <c r="E2303" s="2">
        <f t="shared" si="317"/>
        <v>0</v>
      </c>
      <c r="F2303" s="2">
        <f t="shared" si="323"/>
        <v>6.9579114504412426E-2</v>
      </c>
      <c r="G2303" s="2">
        <f t="shared" si="323"/>
        <v>3.3860635532212281E-2</v>
      </c>
      <c r="H2303" s="2">
        <f t="shared" si="319"/>
        <v>2.054867352924326</v>
      </c>
      <c r="I2303" s="2">
        <f t="shared" si="320"/>
        <v>67.265354450080054</v>
      </c>
    </row>
    <row r="2304" spans="1:9" ht="13.5" x14ac:dyDescent="0.25">
      <c r="A2304" s="3">
        <v>45356</v>
      </c>
      <c r="B2304" s="2">
        <v>11.225099999999999</v>
      </c>
      <c r="C2304" s="2">
        <f t="shared" si="315"/>
        <v>0</v>
      </c>
      <c r="D2304" s="2">
        <f t="shared" si="316"/>
        <v>0</v>
      </c>
      <c r="E2304" s="2">
        <f t="shared" si="317"/>
        <v>0</v>
      </c>
      <c r="F2304" s="2">
        <f t="shared" si="323"/>
        <v>6.4609177754097261E-2</v>
      </c>
      <c r="G2304" s="2">
        <f t="shared" si="323"/>
        <v>3.144201870848283E-2</v>
      </c>
      <c r="H2304" s="2">
        <f t="shared" si="319"/>
        <v>2.0548673529243264</v>
      </c>
      <c r="I2304" s="2">
        <f t="shared" si="320"/>
        <v>67.265354450080054</v>
      </c>
    </row>
    <row r="2305" spans="1:9" ht="13.5" x14ac:dyDescent="0.25">
      <c r="A2305" s="3">
        <v>45357</v>
      </c>
      <c r="B2305" s="2">
        <v>11.174799999999999</v>
      </c>
      <c r="C2305" s="2">
        <f t="shared" si="315"/>
        <v>-5.0300000000000011E-2</v>
      </c>
      <c r="D2305" s="2">
        <f t="shared" si="316"/>
        <v>0</v>
      </c>
      <c r="E2305" s="2">
        <f t="shared" si="317"/>
        <v>5.0300000000000011E-2</v>
      </c>
      <c r="F2305" s="2">
        <f t="shared" si="323"/>
        <v>5.9994236485947462E-2</v>
      </c>
      <c r="G2305" s="2">
        <f t="shared" si="323"/>
        <v>3.2789017372162631E-2</v>
      </c>
      <c r="H2305" s="2">
        <f t="shared" si="319"/>
        <v>1.8297052273631611</v>
      </c>
      <c r="I2305" s="2">
        <f t="shared" si="320"/>
        <v>64.660630007322624</v>
      </c>
    </row>
    <row r="2306" spans="1:9" ht="13.5" x14ac:dyDescent="0.25">
      <c r="A2306" s="3">
        <v>45358</v>
      </c>
      <c r="B2306" s="2">
        <v>10.898199999999999</v>
      </c>
      <c r="C2306" s="2">
        <f t="shared" si="315"/>
        <v>-0.27660000000000018</v>
      </c>
      <c r="D2306" s="2">
        <f t="shared" si="316"/>
        <v>0</v>
      </c>
      <c r="E2306" s="2">
        <f t="shared" si="317"/>
        <v>0.27660000000000018</v>
      </c>
      <c r="F2306" s="2">
        <f t="shared" si="323"/>
        <v>5.570893387980836E-2</v>
      </c>
      <c r="G2306" s="2">
        <f t="shared" si="323"/>
        <v>5.0204087559865315E-2</v>
      </c>
      <c r="H2306" s="2">
        <f t="shared" si="319"/>
        <v>1.1096493649721022</v>
      </c>
      <c r="I2306" s="2">
        <f t="shared" si="320"/>
        <v>52.598758039906606</v>
      </c>
    </row>
    <row r="2307" spans="1:9" ht="13.5" x14ac:dyDescent="0.25">
      <c r="A2307" s="3">
        <v>45359</v>
      </c>
      <c r="B2307" s="2">
        <v>11.149699999999999</v>
      </c>
      <c r="C2307" s="2">
        <f t="shared" ref="C2307:C2370" si="324">B2307-B2306</f>
        <v>0.25150000000000006</v>
      </c>
      <c r="D2307" s="2">
        <f t="shared" ref="D2307:D2370" si="325">IF(C2307&gt;0,C2307,0)</f>
        <v>0.25150000000000006</v>
      </c>
      <c r="E2307" s="2">
        <f t="shared" ref="E2307:E2370" si="326">IF(C2307&lt;0,-C2307,0)</f>
        <v>0</v>
      </c>
      <c r="F2307" s="2">
        <f t="shared" si="323"/>
        <v>6.9694010031250628E-2</v>
      </c>
      <c r="G2307" s="2">
        <f t="shared" si="323"/>
        <v>4.6618081305589219E-2</v>
      </c>
      <c r="H2307" s="2">
        <f t="shared" si="319"/>
        <v>1.4949995383635566</v>
      </c>
      <c r="I2307" s="2">
        <f t="shared" si="320"/>
        <v>59.919832263540641</v>
      </c>
    </row>
    <row r="2308" spans="1:9" ht="13.5" x14ac:dyDescent="0.25">
      <c r="A2308" s="3">
        <v>45362</v>
      </c>
      <c r="B2308" s="2">
        <v>10.898199999999999</v>
      </c>
      <c r="C2308" s="2">
        <f t="shared" si="324"/>
        <v>-0.25150000000000006</v>
      </c>
      <c r="D2308" s="2">
        <f t="shared" si="325"/>
        <v>0</v>
      </c>
      <c r="E2308" s="2">
        <f t="shared" si="326"/>
        <v>0.25150000000000006</v>
      </c>
      <c r="F2308" s="2">
        <f t="shared" si="323"/>
        <v>6.4715866457589866E-2</v>
      </c>
      <c r="G2308" s="2">
        <f t="shared" si="323"/>
        <v>6.1252504069475702E-2</v>
      </c>
      <c r="H2308" s="2">
        <f t="shared" si="319"/>
        <v>1.056542380441881</v>
      </c>
      <c r="I2308" s="2">
        <f t="shared" si="320"/>
        <v>51.374695240409586</v>
      </c>
    </row>
    <row r="2309" spans="1:9" ht="13.5" x14ac:dyDescent="0.25">
      <c r="A2309" s="3">
        <v>45363</v>
      </c>
      <c r="B2309" s="2">
        <v>10.898199999999999</v>
      </c>
      <c r="C2309" s="2">
        <f t="shared" si="324"/>
        <v>0</v>
      </c>
      <c r="D2309" s="2">
        <f t="shared" si="325"/>
        <v>0</v>
      </c>
      <c r="E2309" s="2">
        <f t="shared" si="326"/>
        <v>0</v>
      </c>
      <c r="F2309" s="2">
        <f t="shared" si="323"/>
        <v>6.0093304567762018E-2</v>
      </c>
      <c r="G2309" s="2">
        <f t="shared" si="323"/>
        <v>5.6877325207370301E-2</v>
      </c>
      <c r="H2309" s="2">
        <f t="shared" si="319"/>
        <v>1.056542380441881</v>
      </c>
      <c r="I2309" s="2">
        <f t="shared" si="320"/>
        <v>51.374695240409586</v>
      </c>
    </row>
    <row r="2310" spans="1:9" ht="13.5" x14ac:dyDescent="0.25">
      <c r="A2310" s="3">
        <v>45364</v>
      </c>
      <c r="B2310" s="2">
        <v>10.898199999999999</v>
      </c>
      <c r="C2310" s="2">
        <f t="shared" si="324"/>
        <v>0</v>
      </c>
      <c r="D2310" s="2">
        <f t="shared" si="325"/>
        <v>0</v>
      </c>
      <c r="E2310" s="2">
        <f t="shared" si="326"/>
        <v>0</v>
      </c>
      <c r="F2310" s="2">
        <f t="shared" si="323"/>
        <v>5.5800925670064734E-2</v>
      </c>
      <c r="G2310" s="2">
        <f t="shared" si="323"/>
        <v>5.2814659121129572E-2</v>
      </c>
      <c r="H2310" s="2">
        <f t="shared" si="319"/>
        <v>1.056542380441881</v>
      </c>
      <c r="I2310" s="2">
        <f t="shared" si="320"/>
        <v>51.374695240409586</v>
      </c>
    </row>
    <row r="2311" spans="1:9" ht="13.5" x14ac:dyDescent="0.25">
      <c r="A2311" s="3">
        <v>45365</v>
      </c>
      <c r="B2311" s="2">
        <v>10.898199999999999</v>
      </c>
      <c r="C2311" s="2">
        <f t="shared" si="324"/>
        <v>0</v>
      </c>
      <c r="D2311" s="2">
        <f t="shared" si="325"/>
        <v>0</v>
      </c>
      <c r="E2311" s="2">
        <f t="shared" si="326"/>
        <v>0</v>
      </c>
      <c r="F2311" s="2">
        <f t="shared" si="323"/>
        <v>5.1815145265060106E-2</v>
      </c>
      <c r="G2311" s="2">
        <f t="shared" si="323"/>
        <v>4.9042183469620318E-2</v>
      </c>
      <c r="H2311" s="2">
        <f t="shared" si="319"/>
        <v>1.0565423804418808</v>
      </c>
      <c r="I2311" s="2">
        <f t="shared" si="320"/>
        <v>51.374695240409586</v>
      </c>
    </row>
    <row r="2312" spans="1:9" ht="13.5" x14ac:dyDescent="0.25">
      <c r="A2312" s="3">
        <v>45366</v>
      </c>
      <c r="B2312" s="2">
        <v>10.814399999999999</v>
      </c>
      <c r="C2312" s="2">
        <f t="shared" si="324"/>
        <v>-8.3800000000000097E-2</v>
      </c>
      <c r="D2312" s="2">
        <f t="shared" si="325"/>
        <v>0</v>
      </c>
      <c r="E2312" s="2">
        <f t="shared" si="326"/>
        <v>8.3800000000000097E-2</v>
      </c>
      <c r="F2312" s="2">
        <f t="shared" si="323"/>
        <v>4.8114063460412956E-2</v>
      </c>
      <c r="G2312" s="2">
        <f t="shared" si="323"/>
        <v>5.1524884650361737E-2</v>
      </c>
      <c r="H2312" s="2">
        <f t="shared" si="319"/>
        <v>0.93380244879549024</v>
      </c>
      <c r="I2312" s="2">
        <f t="shared" si="320"/>
        <v>48.288409675824376</v>
      </c>
    </row>
    <row r="2313" spans="1:9" ht="13.5" x14ac:dyDescent="0.25">
      <c r="A2313" s="3">
        <v>45369</v>
      </c>
      <c r="B2313" s="2">
        <v>10.881399999999999</v>
      </c>
      <c r="C2313" s="2">
        <f t="shared" si="324"/>
        <v>6.7000000000000171E-2</v>
      </c>
      <c r="D2313" s="2">
        <f t="shared" si="325"/>
        <v>6.7000000000000171E-2</v>
      </c>
      <c r="E2313" s="2">
        <f t="shared" si="326"/>
        <v>0</v>
      </c>
      <c r="F2313" s="2">
        <f t="shared" si="323"/>
        <v>4.9463058927526331E-2</v>
      </c>
      <c r="G2313" s="2">
        <f t="shared" si="323"/>
        <v>4.784453574676447E-2</v>
      </c>
      <c r="H2313" s="2">
        <f t="shared" si="319"/>
        <v>1.0338287989526853</v>
      </c>
      <c r="I2313" s="2">
        <f t="shared" si="320"/>
        <v>50.831653061705715</v>
      </c>
    </row>
    <row r="2314" spans="1:9" ht="13.5" x14ac:dyDescent="0.25">
      <c r="A2314" s="3">
        <v>45370</v>
      </c>
      <c r="B2314" s="2">
        <v>10.856299999999999</v>
      </c>
      <c r="C2314" s="2">
        <f t="shared" si="324"/>
        <v>-2.5100000000000122E-2</v>
      </c>
      <c r="D2314" s="2">
        <f t="shared" si="325"/>
        <v>0</v>
      </c>
      <c r="E2314" s="2">
        <f t="shared" si="326"/>
        <v>2.5100000000000122E-2</v>
      </c>
      <c r="F2314" s="2">
        <f t="shared" si="323"/>
        <v>4.5929983289845877E-2</v>
      </c>
      <c r="G2314" s="2">
        <f t="shared" si="323"/>
        <v>4.6219926050567017E-2</v>
      </c>
      <c r="H2314" s="2">
        <f t="shared" si="319"/>
        <v>0.99372688826018618</v>
      </c>
      <c r="I2314" s="2">
        <f t="shared" si="320"/>
        <v>49.842678759644755</v>
      </c>
    </row>
    <row r="2315" spans="1:9" ht="13.5" x14ac:dyDescent="0.25">
      <c r="A2315" s="3">
        <v>45372</v>
      </c>
      <c r="B2315" s="2">
        <v>10.814399999999999</v>
      </c>
      <c r="C2315" s="2">
        <f t="shared" si="324"/>
        <v>-4.1900000000000048E-2</v>
      </c>
      <c r="D2315" s="2">
        <f t="shared" si="325"/>
        <v>0</v>
      </c>
      <c r="E2315" s="2">
        <f t="shared" si="326"/>
        <v>4.1900000000000048E-2</v>
      </c>
      <c r="F2315" s="2">
        <f t="shared" si="323"/>
        <v>4.2649270197714029E-2</v>
      </c>
      <c r="G2315" s="2">
        <f t="shared" si="323"/>
        <v>4.5911359904097948E-2</v>
      </c>
      <c r="H2315" s="2">
        <f t="shared" si="319"/>
        <v>0.92894809229789876</v>
      </c>
      <c r="I2315" s="2">
        <f t="shared" si="320"/>
        <v>48.158273206370751</v>
      </c>
    </row>
    <row r="2316" spans="1:9" ht="13.5" x14ac:dyDescent="0.25">
      <c r="A2316" s="3">
        <v>45373</v>
      </c>
      <c r="B2316" s="2">
        <v>10.856299999999999</v>
      </c>
      <c r="C2316" s="2">
        <f t="shared" si="324"/>
        <v>4.1900000000000048E-2</v>
      </c>
      <c r="D2316" s="2">
        <f t="shared" si="325"/>
        <v>4.1900000000000048E-2</v>
      </c>
      <c r="E2316" s="2">
        <f t="shared" si="326"/>
        <v>0</v>
      </c>
      <c r="F2316" s="2">
        <f t="shared" si="323"/>
        <v>4.2595750897877316E-2</v>
      </c>
      <c r="G2316" s="2">
        <f t="shared" si="323"/>
        <v>4.2631977053805233E-2</v>
      </c>
      <c r="H2316" s="2">
        <f t="shared" si="319"/>
        <v>0.99915025859855866</v>
      </c>
      <c r="I2316" s="2">
        <f t="shared" si="320"/>
        <v>49.978747435371943</v>
      </c>
    </row>
    <row r="2317" spans="1:9" ht="13.5" x14ac:dyDescent="0.25">
      <c r="A2317" s="3">
        <v>45376</v>
      </c>
      <c r="B2317" s="2">
        <v>10.856299999999999</v>
      </c>
      <c r="C2317" s="2">
        <f t="shared" si="324"/>
        <v>0</v>
      </c>
      <c r="D2317" s="2">
        <f t="shared" si="325"/>
        <v>0</v>
      </c>
      <c r="E2317" s="2">
        <f t="shared" si="326"/>
        <v>0</v>
      </c>
      <c r="F2317" s="2">
        <f t="shared" ref="F2317:G2332" si="327">((F2316*13)+D2317)/14</f>
        <v>3.9553197262314654E-2</v>
      </c>
      <c r="G2317" s="2">
        <f t="shared" si="327"/>
        <v>3.9586835835676286E-2</v>
      </c>
      <c r="H2317" s="2">
        <f t="shared" si="319"/>
        <v>0.99915025859855877</v>
      </c>
      <c r="I2317" s="2">
        <f t="shared" si="320"/>
        <v>49.978747435371943</v>
      </c>
    </row>
    <row r="2318" spans="1:9" ht="13.5" x14ac:dyDescent="0.25">
      <c r="A2318" s="3">
        <v>45377</v>
      </c>
      <c r="B2318" s="2">
        <v>10.847899999999999</v>
      </c>
      <c r="C2318" s="2">
        <f t="shared" si="324"/>
        <v>-8.3999999999999631E-3</v>
      </c>
      <c r="D2318" s="2">
        <f t="shared" si="325"/>
        <v>0</v>
      </c>
      <c r="E2318" s="2">
        <f t="shared" si="326"/>
        <v>8.3999999999999631E-3</v>
      </c>
      <c r="F2318" s="2">
        <f t="shared" si="327"/>
        <v>3.6727968886435036E-2</v>
      </c>
      <c r="G2318" s="2">
        <f t="shared" si="327"/>
        <v>3.7359204704556552E-2</v>
      </c>
      <c r="H2318" s="2">
        <f t="shared" si="319"/>
        <v>0.98310360664491003</v>
      </c>
      <c r="I2318" s="2">
        <f t="shared" si="320"/>
        <v>49.573991159653133</v>
      </c>
    </row>
    <row r="2319" spans="1:9" ht="13.5" x14ac:dyDescent="0.25">
      <c r="A2319" s="3">
        <v>45378</v>
      </c>
      <c r="B2319" s="2">
        <v>10.839499999999999</v>
      </c>
      <c r="C2319" s="2">
        <f t="shared" si="324"/>
        <v>-8.3999999999999631E-3</v>
      </c>
      <c r="D2319" s="2">
        <f t="shared" si="325"/>
        <v>0</v>
      </c>
      <c r="E2319" s="2">
        <f t="shared" si="326"/>
        <v>8.3999999999999631E-3</v>
      </c>
      <c r="F2319" s="2">
        <f t="shared" si="327"/>
        <v>3.4104542537403963E-2</v>
      </c>
      <c r="G2319" s="2">
        <f t="shared" si="327"/>
        <v>3.5290690082802507E-2</v>
      </c>
      <c r="H2319" s="2">
        <f t="shared" si="319"/>
        <v>0.96638922212584999</v>
      </c>
      <c r="I2319" s="2">
        <f t="shared" si="320"/>
        <v>49.145368132210024</v>
      </c>
    </row>
    <row r="2320" spans="1:9" ht="13.5" x14ac:dyDescent="0.25">
      <c r="A2320" s="3">
        <v>45379</v>
      </c>
      <c r="B2320" s="2">
        <v>10.839499999999999</v>
      </c>
      <c r="C2320" s="2">
        <f t="shared" si="324"/>
        <v>0</v>
      </c>
      <c r="D2320" s="2">
        <f t="shared" si="325"/>
        <v>0</v>
      </c>
      <c r="E2320" s="2">
        <f t="shared" si="326"/>
        <v>0</v>
      </c>
      <c r="F2320" s="2">
        <f t="shared" si="327"/>
        <v>3.1668503784732252E-2</v>
      </c>
      <c r="G2320" s="2">
        <f t="shared" si="327"/>
        <v>3.2769926505459471E-2</v>
      </c>
      <c r="H2320" s="2">
        <f t="shared" si="319"/>
        <v>0.96638922212584999</v>
      </c>
      <c r="I2320" s="2">
        <f t="shared" si="320"/>
        <v>49.145368132210024</v>
      </c>
    </row>
    <row r="2321" spans="1:9" ht="13.5" x14ac:dyDescent="0.25">
      <c r="A2321" s="3">
        <v>45380</v>
      </c>
      <c r="B2321" s="2">
        <v>10.814399999999999</v>
      </c>
      <c r="C2321" s="2">
        <f t="shared" si="324"/>
        <v>-2.5100000000000122E-2</v>
      </c>
      <c r="D2321" s="2">
        <f t="shared" si="325"/>
        <v>0</v>
      </c>
      <c r="E2321" s="2">
        <f t="shared" si="326"/>
        <v>2.5100000000000122E-2</v>
      </c>
      <c r="F2321" s="2">
        <f t="shared" si="327"/>
        <v>2.940646780010852E-2</v>
      </c>
      <c r="G2321" s="2">
        <f t="shared" si="327"/>
        <v>3.2222074612212374E-2</v>
      </c>
      <c r="H2321" s="2">
        <f t="shared" ref="H2321:H2384" si="328">F2321/G2321</f>
        <v>0.9126186986409397</v>
      </c>
      <c r="I2321" s="2">
        <f t="shared" ref="I2321:I2384" si="329">IF(G2321=0,100,100-(100/(1+H2321)))</f>
        <v>47.715663309651021</v>
      </c>
    </row>
    <row r="2322" spans="1:9" ht="13.5" x14ac:dyDescent="0.25">
      <c r="A2322" s="3">
        <v>45383</v>
      </c>
      <c r="B2322" s="2">
        <v>10.839499999999999</v>
      </c>
      <c r="C2322" s="2">
        <f t="shared" si="324"/>
        <v>2.5100000000000122E-2</v>
      </c>
      <c r="D2322" s="2">
        <f t="shared" si="325"/>
        <v>2.5100000000000122E-2</v>
      </c>
      <c r="E2322" s="2">
        <f t="shared" si="326"/>
        <v>0</v>
      </c>
      <c r="F2322" s="2">
        <f t="shared" si="327"/>
        <v>2.9098862957243631E-2</v>
      </c>
      <c r="G2322" s="2">
        <f t="shared" si="327"/>
        <v>2.9920497854197203E-2</v>
      </c>
      <c r="H2322" s="2">
        <f t="shared" si="328"/>
        <v>0.97253939754086294</v>
      </c>
      <c r="I2322" s="2">
        <f t="shared" si="329"/>
        <v>49.303927655554766</v>
      </c>
    </row>
    <row r="2323" spans="1:9" ht="13.5" x14ac:dyDescent="0.25">
      <c r="A2323" s="3">
        <v>45384</v>
      </c>
      <c r="B2323" s="2">
        <v>10.814399999999999</v>
      </c>
      <c r="C2323" s="2">
        <f t="shared" si="324"/>
        <v>-2.5100000000000122E-2</v>
      </c>
      <c r="D2323" s="2">
        <f t="shared" si="325"/>
        <v>0</v>
      </c>
      <c r="E2323" s="2">
        <f t="shared" si="326"/>
        <v>2.5100000000000122E-2</v>
      </c>
      <c r="F2323" s="2">
        <f t="shared" si="327"/>
        <v>2.7020372746011941E-2</v>
      </c>
      <c r="G2323" s="2">
        <f t="shared" si="327"/>
        <v>2.9576176578897412E-2</v>
      </c>
      <c r="H2323" s="2">
        <f t="shared" si="328"/>
        <v>0.91358572579293307</v>
      </c>
      <c r="I2323" s="2">
        <f t="shared" si="329"/>
        <v>47.742085106449586</v>
      </c>
    </row>
    <row r="2324" spans="1:9" ht="13.5" x14ac:dyDescent="0.25">
      <c r="A2324" s="3">
        <v>45385</v>
      </c>
      <c r="B2324" s="2">
        <v>10.814399999999999</v>
      </c>
      <c r="C2324" s="2">
        <f t="shared" si="324"/>
        <v>0</v>
      </c>
      <c r="D2324" s="2">
        <f t="shared" si="325"/>
        <v>0</v>
      </c>
      <c r="E2324" s="2">
        <f t="shared" si="326"/>
        <v>0</v>
      </c>
      <c r="F2324" s="2">
        <f t="shared" si="327"/>
        <v>2.5090346121296802E-2</v>
      </c>
      <c r="G2324" s="2">
        <f t="shared" si="327"/>
        <v>2.7463592537547599E-2</v>
      </c>
      <c r="H2324" s="2">
        <f t="shared" si="328"/>
        <v>0.91358572579293307</v>
      </c>
      <c r="I2324" s="2">
        <f t="shared" si="329"/>
        <v>47.742085106449586</v>
      </c>
    </row>
    <row r="2325" spans="1:9" ht="13.5" x14ac:dyDescent="0.25">
      <c r="A2325" s="3">
        <v>45386</v>
      </c>
      <c r="B2325" s="2">
        <v>10.814399999999999</v>
      </c>
      <c r="C2325" s="2">
        <f t="shared" si="324"/>
        <v>0</v>
      </c>
      <c r="D2325" s="2">
        <f t="shared" si="325"/>
        <v>0</v>
      </c>
      <c r="E2325" s="2">
        <f t="shared" si="326"/>
        <v>0</v>
      </c>
      <c r="F2325" s="2">
        <f t="shared" si="327"/>
        <v>2.3298178541204171E-2</v>
      </c>
      <c r="G2325" s="2">
        <f t="shared" si="327"/>
        <v>2.55019073562942E-2</v>
      </c>
      <c r="H2325" s="2">
        <f t="shared" si="328"/>
        <v>0.91358572579293285</v>
      </c>
      <c r="I2325" s="2">
        <f t="shared" si="329"/>
        <v>47.742085106449572</v>
      </c>
    </row>
    <row r="2326" spans="1:9" ht="13.5" x14ac:dyDescent="0.25">
      <c r="A2326" s="3">
        <v>45387</v>
      </c>
      <c r="B2326" s="2">
        <v>10.856299999999999</v>
      </c>
      <c r="C2326" s="2">
        <f t="shared" si="324"/>
        <v>4.1900000000000048E-2</v>
      </c>
      <c r="D2326" s="2">
        <f t="shared" si="325"/>
        <v>4.1900000000000048E-2</v>
      </c>
      <c r="E2326" s="2">
        <f t="shared" si="326"/>
        <v>0</v>
      </c>
      <c r="F2326" s="2">
        <f t="shared" si="327"/>
        <v>2.4626880073975305E-2</v>
      </c>
      <c r="G2326" s="2">
        <f t="shared" si="327"/>
        <v>2.3680342545130326E-2</v>
      </c>
      <c r="H2326" s="2">
        <f t="shared" si="328"/>
        <v>1.039971445811692</v>
      </c>
      <c r="I2326" s="2">
        <f t="shared" si="329"/>
        <v>50.979706012399298</v>
      </c>
    </row>
    <row r="2327" spans="1:9" ht="13.5" x14ac:dyDescent="0.25">
      <c r="A2327" s="3">
        <v>45390</v>
      </c>
      <c r="B2327" s="2">
        <v>10.898199999999999</v>
      </c>
      <c r="C2327" s="2">
        <f t="shared" si="324"/>
        <v>4.1900000000000048E-2</v>
      </c>
      <c r="D2327" s="2">
        <f t="shared" si="325"/>
        <v>4.1900000000000048E-2</v>
      </c>
      <c r="E2327" s="2">
        <f t="shared" si="326"/>
        <v>0</v>
      </c>
      <c r="F2327" s="2">
        <f t="shared" si="327"/>
        <v>2.5860674354405644E-2</v>
      </c>
      <c r="G2327" s="2">
        <f t="shared" si="327"/>
        <v>2.1988889506192443E-2</v>
      </c>
      <c r="H2327" s="2">
        <f t="shared" si="328"/>
        <v>1.1760791442934324</v>
      </c>
      <c r="I2327" s="2">
        <f t="shared" si="329"/>
        <v>54.045789068729043</v>
      </c>
    </row>
    <row r="2328" spans="1:9" ht="13.5" x14ac:dyDescent="0.25">
      <c r="A2328" s="3">
        <v>45394</v>
      </c>
      <c r="B2328" s="2">
        <v>10.898199999999999</v>
      </c>
      <c r="C2328" s="2">
        <f t="shared" si="324"/>
        <v>0</v>
      </c>
      <c r="D2328" s="2">
        <f t="shared" si="325"/>
        <v>0</v>
      </c>
      <c r="E2328" s="2">
        <f t="shared" si="326"/>
        <v>0</v>
      </c>
      <c r="F2328" s="2">
        <f t="shared" si="327"/>
        <v>2.4013483329090955E-2</v>
      </c>
      <c r="G2328" s="2">
        <f t="shared" si="327"/>
        <v>2.0418254541464408E-2</v>
      </c>
      <c r="H2328" s="2">
        <f t="shared" si="328"/>
        <v>1.1760791442934326</v>
      </c>
      <c r="I2328" s="2">
        <f t="shared" si="329"/>
        <v>54.04578906872905</v>
      </c>
    </row>
    <row r="2329" spans="1:9" ht="13.5" x14ac:dyDescent="0.25">
      <c r="A2329" s="3">
        <v>45397</v>
      </c>
      <c r="B2329" s="2">
        <v>11.065799999999999</v>
      </c>
      <c r="C2329" s="2">
        <f t="shared" si="324"/>
        <v>0.16760000000000019</v>
      </c>
      <c r="D2329" s="2">
        <f t="shared" si="325"/>
        <v>0.16760000000000019</v>
      </c>
      <c r="E2329" s="2">
        <f t="shared" si="326"/>
        <v>0</v>
      </c>
      <c r="F2329" s="2">
        <f t="shared" si="327"/>
        <v>3.4269663091298759E-2</v>
      </c>
      <c r="G2329" s="2">
        <f t="shared" si="327"/>
        <v>1.8959807788502665E-2</v>
      </c>
      <c r="H2329" s="2">
        <f t="shared" si="328"/>
        <v>1.8074900058891987</v>
      </c>
      <c r="I2329" s="2">
        <f t="shared" si="329"/>
        <v>64.38099519847529</v>
      </c>
    </row>
    <row r="2330" spans="1:9" ht="13.5" x14ac:dyDescent="0.25">
      <c r="A2330" s="3">
        <v>45398</v>
      </c>
      <c r="B2330" s="2">
        <v>11.065799999999999</v>
      </c>
      <c r="C2330" s="2">
        <f t="shared" si="324"/>
        <v>0</v>
      </c>
      <c r="D2330" s="2">
        <f t="shared" si="325"/>
        <v>0</v>
      </c>
      <c r="E2330" s="2">
        <f t="shared" si="326"/>
        <v>0</v>
      </c>
      <c r="F2330" s="2">
        <f t="shared" si="327"/>
        <v>3.1821830013348852E-2</v>
      </c>
      <c r="G2330" s="2">
        <f t="shared" si="327"/>
        <v>1.7605535803609618E-2</v>
      </c>
      <c r="H2330" s="2">
        <f t="shared" si="328"/>
        <v>1.8074900058891989</v>
      </c>
      <c r="I2330" s="2">
        <f t="shared" si="329"/>
        <v>64.38099519847529</v>
      </c>
    </row>
    <row r="2331" spans="1:9" ht="13.5" x14ac:dyDescent="0.25">
      <c r="A2331" s="3">
        <v>45399</v>
      </c>
      <c r="B2331" s="2">
        <v>11.065799999999999</v>
      </c>
      <c r="C2331" s="2">
        <f t="shared" si="324"/>
        <v>0</v>
      </c>
      <c r="D2331" s="2">
        <f t="shared" si="325"/>
        <v>0</v>
      </c>
      <c r="E2331" s="2">
        <f t="shared" si="326"/>
        <v>0</v>
      </c>
      <c r="F2331" s="2">
        <f t="shared" si="327"/>
        <v>2.9548842155252504E-2</v>
      </c>
      <c r="G2331" s="2">
        <f t="shared" si="327"/>
        <v>1.6347997531923217E-2</v>
      </c>
      <c r="H2331" s="2">
        <f t="shared" si="328"/>
        <v>1.8074900058891989</v>
      </c>
      <c r="I2331" s="2">
        <f t="shared" si="329"/>
        <v>64.38099519847529</v>
      </c>
    </row>
    <row r="2332" spans="1:9" ht="13.5" x14ac:dyDescent="0.25">
      <c r="A2332" s="3">
        <v>45400</v>
      </c>
      <c r="B2332" s="2">
        <v>11.065799999999999</v>
      </c>
      <c r="C2332" s="2">
        <f t="shared" si="324"/>
        <v>0</v>
      </c>
      <c r="D2332" s="2">
        <f t="shared" si="325"/>
        <v>0</v>
      </c>
      <c r="E2332" s="2">
        <f t="shared" si="326"/>
        <v>0</v>
      </c>
      <c r="F2332" s="2">
        <f t="shared" si="327"/>
        <v>2.7438210572734469E-2</v>
      </c>
      <c r="G2332" s="2">
        <f t="shared" si="327"/>
        <v>1.5180283422500131E-2</v>
      </c>
      <c r="H2332" s="2">
        <f t="shared" si="328"/>
        <v>1.8074900058891987</v>
      </c>
      <c r="I2332" s="2">
        <f t="shared" si="329"/>
        <v>64.38099519847529</v>
      </c>
    </row>
    <row r="2333" spans="1:9" ht="13.5" x14ac:dyDescent="0.25">
      <c r="A2333" s="3">
        <v>45401</v>
      </c>
      <c r="B2333" s="2">
        <v>11.065799999999999</v>
      </c>
      <c r="C2333" s="2">
        <f t="shared" si="324"/>
        <v>0</v>
      </c>
      <c r="D2333" s="2">
        <f t="shared" si="325"/>
        <v>0</v>
      </c>
      <c r="E2333" s="2">
        <f t="shared" si="326"/>
        <v>0</v>
      </c>
      <c r="F2333" s="2">
        <f t="shared" ref="F2333:G2348" si="330">((F2332*13)+D2333)/14</f>
        <v>2.5478338388967719E-2</v>
      </c>
      <c r="G2333" s="2">
        <f t="shared" si="330"/>
        <v>1.4095977463750121E-2</v>
      </c>
      <c r="H2333" s="2">
        <f t="shared" si="328"/>
        <v>1.8074900058891987</v>
      </c>
      <c r="I2333" s="2">
        <f t="shared" si="329"/>
        <v>64.38099519847529</v>
      </c>
    </row>
    <row r="2334" spans="1:9" ht="13.5" x14ac:dyDescent="0.25">
      <c r="A2334" s="3">
        <v>45404</v>
      </c>
      <c r="B2334" s="2">
        <v>11.057499999999999</v>
      </c>
      <c r="C2334" s="2">
        <f t="shared" si="324"/>
        <v>-8.3000000000001961E-3</v>
      </c>
      <c r="D2334" s="2">
        <f t="shared" si="325"/>
        <v>0</v>
      </c>
      <c r="E2334" s="2">
        <f t="shared" si="326"/>
        <v>8.3000000000001961E-3</v>
      </c>
      <c r="F2334" s="2">
        <f t="shared" si="330"/>
        <v>2.3658457075470023E-2</v>
      </c>
      <c r="G2334" s="2">
        <f t="shared" si="330"/>
        <v>1.3681979073482269E-2</v>
      </c>
      <c r="H2334" s="2">
        <f t="shared" si="328"/>
        <v>1.7291692194825576</v>
      </c>
      <c r="I2334" s="2">
        <f t="shared" si="329"/>
        <v>63.358812899494851</v>
      </c>
    </row>
    <row r="2335" spans="1:9" ht="13.5" x14ac:dyDescent="0.25">
      <c r="A2335" s="3">
        <v>45405</v>
      </c>
      <c r="B2335" s="2">
        <v>11.040699999999999</v>
      </c>
      <c r="C2335" s="2">
        <f t="shared" si="324"/>
        <v>-1.6799999999999926E-2</v>
      </c>
      <c r="D2335" s="2">
        <f t="shared" si="325"/>
        <v>0</v>
      </c>
      <c r="E2335" s="2">
        <f t="shared" si="326"/>
        <v>1.6799999999999926E-2</v>
      </c>
      <c r="F2335" s="2">
        <f t="shared" si="330"/>
        <v>2.1968567284365022E-2</v>
      </c>
      <c r="G2335" s="2">
        <f t="shared" si="330"/>
        <v>1.3904694853947816E-2</v>
      </c>
      <c r="H2335" s="2">
        <f t="shared" si="328"/>
        <v>1.5799388275052808</v>
      </c>
      <c r="I2335" s="2">
        <f t="shared" si="329"/>
        <v>61.239391053044137</v>
      </c>
    </row>
    <row r="2336" spans="1:9" ht="13.5" x14ac:dyDescent="0.25">
      <c r="A2336" s="3">
        <v>45406</v>
      </c>
      <c r="B2336" s="2">
        <v>11.275399999999999</v>
      </c>
      <c r="C2336" s="2">
        <f t="shared" si="324"/>
        <v>0.23470000000000013</v>
      </c>
      <c r="D2336" s="2">
        <f t="shared" si="325"/>
        <v>0.23470000000000013</v>
      </c>
      <c r="E2336" s="2">
        <f t="shared" si="326"/>
        <v>0</v>
      </c>
      <c r="F2336" s="2">
        <f t="shared" si="330"/>
        <v>3.7163669621196105E-2</v>
      </c>
      <c r="G2336" s="2">
        <f t="shared" si="330"/>
        <v>1.2911502364380115E-2</v>
      </c>
      <c r="H2336" s="2">
        <f t="shared" si="328"/>
        <v>2.8783381338892196</v>
      </c>
      <c r="I2336" s="2">
        <f t="shared" si="329"/>
        <v>74.215760321104483</v>
      </c>
    </row>
    <row r="2337" spans="1:9" ht="13.5" x14ac:dyDescent="0.25">
      <c r="A2337" s="3">
        <v>45407</v>
      </c>
      <c r="B2337" s="2">
        <v>11.233499999999999</v>
      </c>
      <c r="C2337" s="2">
        <f t="shared" si="324"/>
        <v>-4.1900000000000048E-2</v>
      </c>
      <c r="D2337" s="2">
        <f t="shared" si="325"/>
        <v>0</v>
      </c>
      <c r="E2337" s="2">
        <f t="shared" si="326"/>
        <v>4.1900000000000048E-2</v>
      </c>
      <c r="F2337" s="2">
        <f t="shared" si="330"/>
        <v>3.4509121791110667E-2</v>
      </c>
      <c r="G2337" s="2">
        <f t="shared" si="330"/>
        <v>1.4982109338352966E-2</v>
      </c>
      <c r="H2337" s="2">
        <f t="shared" si="328"/>
        <v>2.3033553561627107</v>
      </c>
      <c r="I2337" s="2">
        <f t="shared" si="329"/>
        <v>69.727749751948153</v>
      </c>
    </row>
    <row r="2338" spans="1:9" ht="13.5" x14ac:dyDescent="0.25">
      <c r="A2338" s="3">
        <v>45408</v>
      </c>
      <c r="B2338" s="2">
        <v>11.392799999999999</v>
      </c>
      <c r="C2338" s="2">
        <f t="shared" si="324"/>
        <v>0.1593</v>
      </c>
      <c r="D2338" s="2">
        <f t="shared" si="325"/>
        <v>0.1593</v>
      </c>
      <c r="E2338" s="2">
        <f t="shared" si="326"/>
        <v>0</v>
      </c>
      <c r="F2338" s="2">
        <f t="shared" si="330"/>
        <v>4.3422755948888482E-2</v>
      </c>
      <c r="G2338" s="2">
        <f t="shared" si="330"/>
        <v>1.3911958671327754E-2</v>
      </c>
      <c r="H2338" s="2">
        <f t="shared" si="328"/>
        <v>3.121253949552182</v>
      </c>
      <c r="I2338" s="2">
        <f t="shared" si="329"/>
        <v>75.735540390354714</v>
      </c>
    </row>
    <row r="2339" spans="1:9" ht="13.5" x14ac:dyDescent="0.25">
      <c r="A2339" s="3">
        <v>45411</v>
      </c>
      <c r="B2339" s="2">
        <v>11.401199999999999</v>
      </c>
      <c r="C2339" s="2">
        <f t="shared" si="324"/>
        <v>8.3999999999999631E-3</v>
      </c>
      <c r="D2339" s="2">
        <f t="shared" si="325"/>
        <v>8.3999999999999631E-3</v>
      </c>
      <c r="E2339" s="2">
        <f t="shared" si="326"/>
        <v>0</v>
      </c>
      <c r="F2339" s="2">
        <f t="shared" si="330"/>
        <v>4.0921130523967876E-2</v>
      </c>
      <c r="G2339" s="2">
        <f t="shared" si="330"/>
        <v>1.2918247337661486E-2</v>
      </c>
      <c r="H2339" s="2">
        <f t="shared" si="328"/>
        <v>3.1676998786567268</v>
      </c>
      <c r="I2339" s="2">
        <f t="shared" si="329"/>
        <v>76.005949825679252</v>
      </c>
    </row>
    <row r="2340" spans="1:9" ht="13.5" x14ac:dyDescent="0.25">
      <c r="A2340" s="3">
        <v>45412</v>
      </c>
      <c r="B2340" s="2">
        <v>11.401199999999999</v>
      </c>
      <c r="C2340" s="2">
        <f t="shared" si="324"/>
        <v>0</v>
      </c>
      <c r="D2340" s="2">
        <f t="shared" si="325"/>
        <v>0</v>
      </c>
      <c r="E2340" s="2">
        <f t="shared" si="326"/>
        <v>0</v>
      </c>
      <c r="F2340" s="2">
        <f t="shared" si="330"/>
        <v>3.7998192629398742E-2</v>
      </c>
      <c r="G2340" s="2">
        <f t="shared" si="330"/>
        <v>1.1995515384971381E-2</v>
      </c>
      <c r="H2340" s="2">
        <f t="shared" si="328"/>
        <v>3.1676998786567268</v>
      </c>
      <c r="I2340" s="2">
        <f t="shared" si="329"/>
        <v>76.005949825679252</v>
      </c>
    </row>
    <row r="2341" spans="1:9" ht="13.5" x14ac:dyDescent="0.25">
      <c r="A2341" s="3">
        <v>45414</v>
      </c>
      <c r="B2341" s="2">
        <v>11.308999999999999</v>
      </c>
      <c r="C2341" s="2">
        <f t="shared" si="324"/>
        <v>-9.220000000000006E-2</v>
      </c>
      <c r="D2341" s="2">
        <f t="shared" si="325"/>
        <v>0</v>
      </c>
      <c r="E2341" s="2">
        <f t="shared" si="326"/>
        <v>9.220000000000006E-2</v>
      </c>
      <c r="F2341" s="2">
        <f t="shared" si="330"/>
        <v>3.5284036013013116E-2</v>
      </c>
      <c r="G2341" s="2">
        <f t="shared" si="330"/>
        <v>1.7724407143187716E-2</v>
      </c>
      <c r="H2341" s="2">
        <f t="shared" si="328"/>
        <v>1.9907033125547644</v>
      </c>
      <c r="I2341" s="2">
        <f t="shared" si="329"/>
        <v>66.563049039265451</v>
      </c>
    </row>
    <row r="2342" spans="1:9" ht="13.5" x14ac:dyDescent="0.25">
      <c r="A2342" s="3">
        <v>45415</v>
      </c>
      <c r="B2342" s="2">
        <v>11.275399999999999</v>
      </c>
      <c r="C2342" s="2">
        <f t="shared" si="324"/>
        <v>-3.3599999999999852E-2</v>
      </c>
      <c r="D2342" s="2">
        <f t="shared" si="325"/>
        <v>0</v>
      </c>
      <c r="E2342" s="2">
        <f t="shared" si="326"/>
        <v>3.3599999999999852E-2</v>
      </c>
      <c r="F2342" s="2">
        <f t="shared" si="330"/>
        <v>3.2763747726369322E-2</v>
      </c>
      <c r="G2342" s="2">
        <f t="shared" si="330"/>
        <v>1.8858378061531438E-2</v>
      </c>
      <c r="H2342" s="2">
        <f t="shared" si="328"/>
        <v>1.7373576677414784</v>
      </c>
      <c r="I2342" s="2">
        <f t="shared" si="329"/>
        <v>63.468420229312834</v>
      </c>
    </row>
    <row r="2343" spans="1:9" ht="13.5" x14ac:dyDescent="0.25">
      <c r="A2343" s="3">
        <v>45418</v>
      </c>
      <c r="B2343" s="2">
        <v>11.233499999999999</v>
      </c>
      <c r="C2343" s="2">
        <f t="shared" si="324"/>
        <v>-4.1900000000000048E-2</v>
      </c>
      <c r="D2343" s="2">
        <f t="shared" si="325"/>
        <v>0</v>
      </c>
      <c r="E2343" s="2">
        <f t="shared" si="326"/>
        <v>4.1900000000000048E-2</v>
      </c>
      <c r="F2343" s="2">
        <f t="shared" si="330"/>
        <v>3.0423480031628654E-2</v>
      </c>
      <c r="G2343" s="2">
        <f t="shared" si="330"/>
        <v>2.0504208199993483E-2</v>
      </c>
      <c r="H2343" s="2">
        <f t="shared" si="328"/>
        <v>1.4837676117451013</v>
      </c>
      <c r="I2343" s="2">
        <f t="shared" si="329"/>
        <v>59.738584428299326</v>
      </c>
    </row>
    <row r="2344" spans="1:9" ht="13.5" x14ac:dyDescent="0.25">
      <c r="A2344" s="3">
        <v>45419</v>
      </c>
      <c r="B2344" s="2">
        <v>11.216699999999999</v>
      </c>
      <c r="C2344" s="2">
        <f t="shared" si="324"/>
        <v>-1.6799999999999926E-2</v>
      </c>
      <c r="D2344" s="2">
        <f t="shared" si="325"/>
        <v>0</v>
      </c>
      <c r="E2344" s="2">
        <f t="shared" si="326"/>
        <v>1.6799999999999926E-2</v>
      </c>
      <c r="F2344" s="2">
        <f t="shared" si="330"/>
        <v>2.8250374315083752E-2</v>
      </c>
      <c r="G2344" s="2">
        <f t="shared" si="330"/>
        <v>2.0239621899993943E-2</v>
      </c>
      <c r="H2344" s="2">
        <f t="shared" si="328"/>
        <v>1.3957955565905213</v>
      </c>
      <c r="I2344" s="2">
        <f t="shared" si="329"/>
        <v>58.260211425422746</v>
      </c>
    </row>
    <row r="2345" spans="1:9" ht="13.5" x14ac:dyDescent="0.25">
      <c r="A2345" s="3">
        <v>45420</v>
      </c>
      <c r="B2345" s="2">
        <v>11.216699999999999</v>
      </c>
      <c r="C2345" s="2">
        <f t="shared" si="324"/>
        <v>0</v>
      </c>
      <c r="D2345" s="2">
        <f t="shared" si="325"/>
        <v>0</v>
      </c>
      <c r="E2345" s="2">
        <f t="shared" si="326"/>
        <v>0</v>
      </c>
      <c r="F2345" s="2">
        <f t="shared" si="330"/>
        <v>2.6232490435434911E-2</v>
      </c>
      <c r="G2345" s="2">
        <f t="shared" si="330"/>
        <v>1.879393462142295E-2</v>
      </c>
      <c r="H2345" s="2">
        <f t="shared" si="328"/>
        <v>1.3957955565905211</v>
      </c>
      <c r="I2345" s="2">
        <f t="shared" si="329"/>
        <v>58.260211425422739</v>
      </c>
    </row>
    <row r="2346" spans="1:9" ht="13.5" x14ac:dyDescent="0.25">
      <c r="A2346" s="3">
        <v>45421</v>
      </c>
      <c r="B2346" s="2">
        <v>11.216699999999999</v>
      </c>
      <c r="C2346" s="2">
        <f t="shared" si="324"/>
        <v>0</v>
      </c>
      <c r="D2346" s="2">
        <f t="shared" si="325"/>
        <v>0</v>
      </c>
      <c r="E2346" s="2">
        <f t="shared" si="326"/>
        <v>0</v>
      </c>
      <c r="F2346" s="2">
        <f t="shared" si="330"/>
        <v>2.4358741118618132E-2</v>
      </c>
      <c r="G2346" s="2">
        <f t="shared" si="330"/>
        <v>1.7451510719892739E-2</v>
      </c>
      <c r="H2346" s="2">
        <f t="shared" si="328"/>
        <v>1.3957955565905211</v>
      </c>
      <c r="I2346" s="2">
        <f t="shared" si="329"/>
        <v>58.260211425422739</v>
      </c>
    </row>
    <row r="2347" spans="1:9" ht="13.5" x14ac:dyDescent="0.25">
      <c r="A2347" s="3">
        <v>45422</v>
      </c>
      <c r="B2347" s="2">
        <v>11.308999999999999</v>
      </c>
      <c r="C2347" s="2">
        <f t="shared" si="324"/>
        <v>9.2299999999999827E-2</v>
      </c>
      <c r="D2347" s="2">
        <f t="shared" si="325"/>
        <v>9.2299999999999827E-2</v>
      </c>
      <c r="E2347" s="2">
        <f t="shared" si="326"/>
        <v>0</v>
      </c>
      <c r="F2347" s="2">
        <f t="shared" si="330"/>
        <v>2.9211688181573967E-2</v>
      </c>
      <c r="G2347" s="2">
        <f t="shared" si="330"/>
        <v>1.6204974239900399E-2</v>
      </c>
      <c r="H2347" s="2">
        <f t="shared" si="328"/>
        <v>1.8026371254357212</v>
      </c>
      <c r="I2347" s="2">
        <f t="shared" si="329"/>
        <v>64.319319439382241</v>
      </c>
    </row>
    <row r="2348" spans="1:9" ht="13.5" x14ac:dyDescent="0.25">
      <c r="A2348" s="3">
        <v>45425</v>
      </c>
      <c r="B2348" s="2">
        <v>11.308999999999999</v>
      </c>
      <c r="C2348" s="2">
        <f t="shared" si="324"/>
        <v>0</v>
      </c>
      <c r="D2348" s="2">
        <f t="shared" si="325"/>
        <v>0</v>
      </c>
      <c r="E2348" s="2">
        <f t="shared" si="326"/>
        <v>0</v>
      </c>
      <c r="F2348" s="2">
        <f t="shared" si="330"/>
        <v>2.7125139025747255E-2</v>
      </c>
      <c r="G2348" s="2">
        <f t="shared" si="330"/>
        <v>1.5047476079907513E-2</v>
      </c>
      <c r="H2348" s="2">
        <f t="shared" si="328"/>
        <v>1.8026371254357212</v>
      </c>
      <c r="I2348" s="2">
        <f t="shared" si="329"/>
        <v>64.319319439382241</v>
      </c>
    </row>
    <row r="2349" spans="1:9" ht="13.5" x14ac:dyDescent="0.25">
      <c r="A2349" s="3">
        <v>45426</v>
      </c>
      <c r="B2349" s="2">
        <v>11.308999999999999</v>
      </c>
      <c r="C2349" s="2">
        <f t="shared" si="324"/>
        <v>0</v>
      </c>
      <c r="D2349" s="2">
        <f t="shared" si="325"/>
        <v>0</v>
      </c>
      <c r="E2349" s="2">
        <f t="shared" si="326"/>
        <v>0</v>
      </c>
      <c r="F2349" s="2">
        <f t="shared" ref="F2349:G2364" si="331">((F2348*13)+D2349)/14</f>
        <v>2.5187629095336735E-2</v>
      </c>
      <c r="G2349" s="2">
        <f t="shared" si="331"/>
        <v>1.3972656359914121E-2</v>
      </c>
      <c r="H2349" s="2">
        <f t="shared" si="328"/>
        <v>1.802637125435721</v>
      </c>
      <c r="I2349" s="2">
        <f t="shared" si="329"/>
        <v>64.319319439382241</v>
      </c>
    </row>
    <row r="2350" spans="1:9" ht="13.5" x14ac:dyDescent="0.25">
      <c r="A2350" s="3">
        <v>45427</v>
      </c>
      <c r="B2350" s="2">
        <v>11.308999999999999</v>
      </c>
      <c r="C2350" s="2">
        <f t="shared" si="324"/>
        <v>0</v>
      </c>
      <c r="D2350" s="2">
        <f t="shared" si="325"/>
        <v>0</v>
      </c>
      <c r="E2350" s="2">
        <f t="shared" si="326"/>
        <v>0</v>
      </c>
      <c r="F2350" s="2">
        <f t="shared" si="331"/>
        <v>2.3388512731384113E-2</v>
      </c>
      <c r="G2350" s="2">
        <f t="shared" si="331"/>
        <v>1.2974609477063113E-2</v>
      </c>
      <c r="H2350" s="2">
        <f t="shared" si="328"/>
        <v>1.802637125435721</v>
      </c>
      <c r="I2350" s="2">
        <f t="shared" si="329"/>
        <v>64.319319439382241</v>
      </c>
    </row>
    <row r="2351" spans="1:9" ht="13.5" x14ac:dyDescent="0.25">
      <c r="A2351" s="3">
        <v>45428</v>
      </c>
      <c r="B2351" s="2">
        <v>11.317299999999999</v>
      </c>
      <c r="C2351" s="2">
        <f t="shared" si="324"/>
        <v>8.3000000000001961E-3</v>
      </c>
      <c r="D2351" s="2">
        <f t="shared" si="325"/>
        <v>8.3000000000001961E-3</v>
      </c>
      <c r="E2351" s="2">
        <f t="shared" si="326"/>
        <v>0</v>
      </c>
      <c r="F2351" s="2">
        <f t="shared" si="331"/>
        <v>2.2310761821999547E-2</v>
      </c>
      <c r="G2351" s="2">
        <f t="shared" si="331"/>
        <v>1.2047851657272891E-2</v>
      </c>
      <c r="H2351" s="2">
        <f t="shared" si="328"/>
        <v>1.8518456615069023</v>
      </c>
      <c r="I2351" s="2">
        <f t="shared" si="329"/>
        <v>64.93498882153375</v>
      </c>
    </row>
    <row r="2352" spans="1:9" ht="13.5" x14ac:dyDescent="0.25">
      <c r="A2352" s="3">
        <v>45429</v>
      </c>
      <c r="B2352" s="2">
        <v>11.317299999999999</v>
      </c>
      <c r="C2352" s="2">
        <f t="shared" si="324"/>
        <v>0</v>
      </c>
      <c r="D2352" s="2">
        <f t="shared" si="325"/>
        <v>0</v>
      </c>
      <c r="E2352" s="2">
        <f t="shared" si="326"/>
        <v>0</v>
      </c>
      <c r="F2352" s="2">
        <f t="shared" si="331"/>
        <v>2.0717135977571004E-2</v>
      </c>
      <c r="G2352" s="2">
        <f t="shared" si="331"/>
        <v>1.118729082461054E-2</v>
      </c>
      <c r="H2352" s="2">
        <f t="shared" si="328"/>
        <v>1.8518456615069023</v>
      </c>
      <c r="I2352" s="2">
        <f t="shared" si="329"/>
        <v>64.93498882153375</v>
      </c>
    </row>
    <row r="2353" spans="1:9" ht="13.5" x14ac:dyDescent="0.25">
      <c r="A2353" s="3">
        <v>45432</v>
      </c>
      <c r="B2353" s="2">
        <v>11.392799999999999</v>
      </c>
      <c r="C2353" s="2">
        <f t="shared" si="324"/>
        <v>7.5499999999999901E-2</v>
      </c>
      <c r="D2353" s="2">
        <f t="shared" si="325"/>
        <v>7.5499999999999901E-2</v>
      </c>
      <c r="E2353" s="2">
        <f t="shared" si="326"/>
        <v>0</v>
      </c>
      <c r="F2353" s="2">
        <f t="shared" si="331"/>
        <v>2.4630197693458783E-2</v>
      </c>
      <c r="G2353" s="2">
        <f t="shared" si="331"/>
        <v>1.0388198622852644E-2</v>
      </c>
      <c r="H2353" s="2">
        <f t="shared" si="328"/>
        <v>2.3709787026285434</v>
      </c>
      <c r="I2353" s="2">
        <f t="shared" si="329"/>
        <v>70.335024685257039</v>
      </c>
    </row>
    <row r="2354" spans="1:9" ht="13.5" x14ac:dyDescent="0.25">
      <c r="A2354" s="3">
        <v>45433</v>
      </c>
      <c r="B2354" s="2">
        <v>11.384399999999999</v>
      </c>
      <c r="C2354" s="2">
        <f t="shared" si="324"/>
        <v>-8.3999999999999631E-3</v>
      </c>
      <c r="D2354" s="2">
        <f t="shared" si="325"/>
        <v>0</v>
      </c>
      <c r="E2354" s="2">
        <f t="shared" si="326"/>
        <v>8.3999999999999631E-3</v>
      </c>
      <c r="F2354" s="2">
        <f t="shared" si="331"/>
        <v>2.2870897858211725E-2</v>
      </c>
      <c r="G2354" s="2">
        <f t="shared" si="331"/>
        <v>1.0246184435506024E-2</v>
      </c>
      <c r="H2354" s="2">
        <f t="shared" si="328"/>
        <v>2.2321380219311084</v>
      </c>
      <c r="I2354" s="2">
        <f t="shared" si="329"/>
        <v>69.060727196218892</v>
      </c>
    </row>
    <row r="2355" spans="1:9" ht="13.5" x14ac:dyDescent="0.25">
      <c r="A2355" s="3">
        <v>45434</v>
      </c>
      <c r="B2355" s="2">
        <v>11.317299999999999</v>
      </c>
      <c r="C2355" s="2">
        <f t="shared" si="324"/>
        <v>-6.7099999999999937E-2</v>
      </c>
      <c r="D2355" s="2">
        <f t="shared" si="325"/>
        <v>0</v>
      </c>
      <c r="E2355" s="2">
        <f t="shared" si="326"/>
        <v>6.7099999999999937E-2</v>
      </c>
      <c r="F2355" s="2">
        <f t="shared" si="331"/>
        <v>2.1237262296910888E-2</v>
      </c>
      <c r="G2355" s="2">
        <f t="shared" si="331"/>
        <v>1.4307171261541305E-2</v>
      </c>
      <c r="H2355" s="2">
        <f t="shared" si="328"/>
        <v>1.4843788411199188</v>
      </c>
      <c r="I2355" s="2">
        <f t="shared" si="329"/>
        <v>59.748489906265036</v>
      </c>
    </row>
    <row r="2356" spans="1:9" ht="13.5" x14ac:dyDescent="0.25">
      <c r="A2356" s="3">
        <v>45435</v>
      </c>
      <c r="B2356" s="2">
        <v>11.317299999999999</v>
      </c>
      <c r="C2356" s="2">
        <f t="shared" si="324"/>
        <v>0</v>
      </c>
      <c r="D2356" s="2">
        <f t="shared" si="325"/>
        <v>0</v>
      </c>
      <c r="E2356" s="2">
        <f t="shared" si="326"/>
        <v>0</v>
      </c>
      <c r="F2356" s="2">
        <f t="shared" si="331"/>
        <v>1.9720314989988684E-2</v>
      </c>
      <c r="G2356" s="2">
        <f t="shared" si="331"/>
        <v>1.3285230457145497E-2</v>
      </c>
      <c r="H2356" s="2">
        <f t="shared" si="328"/>
        <v>1.484378841119919</v>
      </c>
      <c r="I2356" s="2">
        <f t="shared" si="329"/>
        <v>59.748489906265036</v>
      </c>
    </row>
    <row r="2357" spans="1:9" ht="13.5" x14ac:dyDescent="0.25">
      <c r="A2357" s="3">
        <v>45436</v>
      </c>
      <c r="B2357" s="2">
        <v>11.2</v>
      </c>
      <c r="C2357" s="2">
        <f t="shared" si="324"/>
        <v>-0.11730000000000018</v>
      </c>
      <c r="D2357" s="2">
        <f t="shared" si="325"/>
        <v>0</v>
      </c>
      <c r="E2357" s="2">
        <f t="shared" si="326"/>
        <v>0.11730000000000018</v>
      </c>
      <c r="F2357" s="2">
        <f t="shared" si="331"/>
        <v>1.8311721062132351E-2</v>
      </c>
      <c r="G2357" s="2">
        <f t="shared" si="331"/>
        <v>2.0714856853063686E-2</v>
      </c>
      <c r="H2357" s="2">
        <f t="shared" si="328"/>
        <v>0.88398974668386776</v>
      </c>
      <c r="I2357" s="2">
        <f t="shared" si="329"/>
        <v>46.921154865085406</v>
      </c>
    </row>
    <row r="2358" spans="1:9" ht="13.5" x14ac:dyDescent="0.25">
      <c r="A2358" s="3">
        <v>45439</v>
      </c>
      <c r="B2358" s="2">
        <v>11.233499999999999</v>
      </c>
      <c r="C2358" s="2">
        <f t="shared" si="324"/>
        <v>3.3500000000000085E-2</v>
      </c>
      <c r="D2358" s="2">
        <f t="shared" si="325"/>
        <v>3.3500000000000085E-2</v>
      </c>
      <c r="E2358" s="2">
        <f t="shared" si="326"/>
        <v>0</v>
      </c>
      <c r="F2358" s="2">
        <f t="shared" si="331"/>
        <v>1.9396598129122904E-2</v>
      </c>
      <c r="G2358" s="2">
        <f t="shared" si="331"/>
        <v>1.9235224220701997E-2</v>
      </c>
      <c r="H2358" s="2">
        <f t="shared" si="328"/>
        <v>1.0083894997307714</v>
      </c>
      <c r="I2358" s="2">
        <f t="shared" si="329"/>
        <v>50.208861372056973</v>
      </c>
    </row>
    <row r="2359" spans="1:9" ht="13.5" x14ac:dyDescent="0.25">
      <c r="A2359" s="3">
        <v>45440</v>
      </c>
      <c r="B2359" s="2">
        <v>11.107799999999999</v>
      </c>
      <c r="C2359" s="2">
        <f t="shared" si="324"/>
        <v>-0.12570000000000014</v>
      </c>
      <c r="D2359" s="2">
        <f t="shared" si="325"/>
        <v>0</v>
      </c>
      <c r="E2359" s="2">
        <f t="shared" si="326"/>
        <v>0.12570000000000014</v>
      </c>
      <c r="F2359" s="2">
        <f t="shared" si="331"/>
        <v>1.8011126834185553E-2</v>
      </c>
      <c r="G2359" s="2">
        <f t="shared" si="331"/>
        <v>2.6839851062080439E-2</v>
      </c>
      <c r="H2359" s="2">
        <f t="shared" si="328"/>
        <v>0.6710591199826671</v>
      </c>
      <c r="I2359" s="2">
        <f t="shared" si="329"/>
        <v>40.157712672046429</v>
      </c>
    </row>
    <row r="2360" spans="1:9" ht="13.5" x14ac:dyDescent="0.25">
      <c r="A2360" s="3">
        <v>45441</v>
      </c>
      <c r="B2360" s="2">
        <v>11.191599999999999</v>
      </c>
      <c r="C2360" s="2">
        <f t="shared" si="324"/>
        <v>8.3800000000000097E-2</v>
      </c>
      <c r="D2360" s="2">
        <f t="shared" si="325"/>
        <v>8.3800000000000097E-2</v>
      </c>
      <c r="E2360" s="2">
        <f t="shared" si="326"/>
        <v>0</v>
      </c>
      <c r="F2360" s="2">
        <f t="shared" si="331"/>
        <v>2.2710332060315166E-2</v>
      </c>
      <c r="G2360" s="2">
        <f t="shared" si="331"/>
        <v>2.4922718843360409E-2</v>
      </c>
      <c r="H2360" s="2">
        <f t="shared" si="328"/>
        <v>0.91123011911540952</v>
      </c>
      <c r="I2360" s="2">
        <f t="shared" si="329"/>
        <v>47.677676801010321</v>
      </c>
    </row>
    <row r="2361" spans="1:9" ht="13.5" x14ac:dyDescent="0.25">
      <c r="A2361" s="3">
        <v>45442</v>
      </c>
      <c r="B2361" s="2">
        <v>11.183199999999999</v>
      </c>
      <c r="C2361" s="2">
        <f t="shared" si="324"/>
        <v>-8.3999999999999631E-3</v>
      </c>
      <c r="D2361" s="2">
        <f t="shared" si="325"/>
        <v>0</v>
      </c>
      <c r="E2361" s="2">
        <f t="shared" si="326"/>
        <v>8.3999999999999631E-3</v>
      </c>
      <c r="F2361" s="2">
        <f t="shared" si="331"/>
        <v>2.1088165484578369E-2</v>
      </c>
      <c r="G2361" s="2">
        <f t="shared" si="331"/>
        <v>2.3742524640263236E-2</v>
      </c>
      <c r="H2361" s="2">
        <f t="shared" si="328"/>
        <v>0.88820232069240312</v>
      </c>
      <c r="I2361" s="2">
        <f t="shared" si="329"/>
        <v>47.039573617656586</v>
      </c>
    </row>
    <row r="2362" spans="1:9" ht="13.5" x14ac:dyDescent="0.25">
      <c r="A2362" s="3">
        <v>45443</v>
      </c>
      <c r="B2362" s="2">
        <v>11.317299999999999</v>
      </c>
      <c r="C2362" s="2">
        <f t="shared" si="324"/>
        <v>0.13410000000000011</v>
      </c>
      <c r="D2362" s="2">
        <f t="shared" si="325"/>
        <v>0.13410000000000011</v>
      </c>
      <c r="E2362" s="2">
        <f t="shared" si="326"/>
        <v>0</v>
      </c>
      <c r="F2362" s="2">
        <f t="shared" si="331"/>
        <v>2.9160439378537066E-2</v>
      </c>
      <c r="G2362" s="2">
        <f t="shared" si="331"/>
        <v>2.2046630023101577E-2</v>
      </c>
      <c r="H2362" s="2">
        <f t="shared" si="328"/>
        <v>1.3226710543961266</v>
      </c>
      <c r="I2362" s="2">
        <f t="shared" si="329"/>
        <v>56.946120368301962</v>
      </c>
    </row>
    <row r="2363" spans="1:9" ht="13.5" x14ac:dyDescent="0.25">
      <c r="A2363" s="3">
        <v>45446</v>
      </c>
      <c r="B2363" s="2">
        <v>11.317299999999999</v>
      </c>
      <c r="C2363" s="2">
        <f t="shared" si="324"/>
        <v>0</v>
      </c>
      <c r="D2363" s="2">
        <f t="shared" si="325"/>
        <v>0</v>
      </c>
      <c r="E2363" s="2">
        <f t="shared" si="326"/>
        <v>0</v>
      </c>
      <c r="F2363" s="2">
        <f t="shared" si="331"/>
        <v>2.7077550851498704E-2</v>
      </c>
      <c r="G2363" s="2">
        <f t="shared" si="331"/>
        <v>2.0471870735737179E-2</v>
      </c>
      <c r="H2363" s="2">
        <f t="shared" si="328"/>
        <v>1.3226710543961266</v>
      </c>
      <c r="I2363" s="2">
        <f t="shared" si="329"/>
        <v>56.946120368301962</v>
      </c>
    </row>
    <row r="2364" spans="1:9" ht="13.5" x14ac:dyDescent="0.25">
      <c r="A2364" s="3">
        <v>45447</v>
      </c>
      <c r="B2364" s="2">
        <v>11.317299999999999</v>
      </c>
      <c r="C2364" s="2">
        <f t="shared" si="324"/>
        <v>0</v>
      </c>
      <c r="D2364" s="2">
        <f t="shared" si="325"/>
        <v>0</v>
      </c>
      <c r="E2364" s="2">
        <f t="shared" si="326"/>
        <v>0</v>
      </c>
      <c r="F2364" s="2">
        <f t="shared" si="331"/>
        <v>2.5143440076391653E-2</v>
      </c>
      <c r="G2364" s="2">
        <f t="shared" si="331"/>
        <v>1.9009594254613096E-2</v>
      </c>
      <c r="H2364" s="2">
        <f t="shared" si="328"/>
        <v>1.3226710543961266</v>
      </c>
      <c r="I2364" s="2">
        <f t="shared" si="329"/>
        <v>56.946120368301962</v>
      </c>
    </row>
    <row r="2365" spans="1:9" ht="13.5" x14ac:dyDescent="0.25">
      <c r="A2365" s="3">
        <v>45448</v>
      </c>
      <c r="B2365" s="2">
        <v>11.149699999999999</v>
      </c>
      <c r="C2365" s="2">
        <f t="shared" si="324"/>
        <v>-0.16760000000000019</v>
      </c>
      <c r="D2365" s="2">
        <f t="shared" si="325"/>
        <v>0</v>
      </c>
      <c r="E2365" s="2">
        <f t="shared" si="326"/>
        <v>0.16760000000000019</v>
      </c>
      <c r="F2365" s="2">
        <f t="shared" ref="F2365:G2380" si="332">((F2364*13)+D2365)/14</f>
        <v>2.3347480070935105E-2</v>
      </c>
      <c r="G2365" s="2">
        <f t="shared" si="332"/>
        <v>2.9623194664997885E-2</v>
      </c>
      <c r="H2365" s="2">
        <f t="shared" si="328"/>
        <v>0.78814862255629614</v>
      </c>
      <c r="I2365" s="2">
        <f t="shared" si="329"/>
        <v>44.076236875074571</v>
      </c>
    </row>
    <row r="2366" spans="1:9" ht="13.5" x14ac:dyDescent="0.25">
      <c r="A2366" s="3">
        <v>45449</v>
      </c>
      <c r="B2366" s="2">
        <v>11.082599999999999</v>
      </c>
      <c r="C2366" s="2">
        <f t="shared" si="324"/>
        <v>-6.7099999999999937E-2</v>
      </c>
      <c r="D2366" s="2">
        <f t="shared" si="325"/>
        <v>0</v>
      </c>
      <c r="E2366" s="2">
        <f t="shared" si="326"/>
        <v>6.7099999999999937E-2</v>
      </c>
      <c r="F2366" s="2">
        <f t="shared" si="332"/>
        <v>2.1679802923011169E-2</v>
      </c>
      <c r="G2366" s="2">
        <f t="shared" si="332"/>
        <v>3.2300109331783747E-2</v>
      </c>
      <c r="H2366" s="2">
        <f t="shared" si="328"/>
        <v>0.67119905695421123</v>
      </c>
      <c r="I2366" s="2">
        <f t="shared" si="329"/>
        <v>40.162723534411448</v>
      </c>
    </row>
    <row r="2367" spans="1:9" ht="13.5" x14ac:dyDescent="0.25">
      <c r="A2367" s="3">
        <v>45450</v>
      </c>
      <c r="B2367" s="2">
        <v>11.266999999999999</v>
      </c>
      <c r="C2367" s="2">
        <f t="shared" si="324"/>
        <v>0.18440000000000012</v>
      </c>
      <c r="D2367" s="2">
        <f t="shared" si="325"/>
        <v>0.18440000000000012</v>
      </c>
      <c r="E2367" s="2">
        <f t="shared" si="326"/>
        <v>0</v>
      </c>
      <c r="F2367" s="2">
        <f t="shared" si="332"/>
        <v>3.3302674142796092E-2</v>
      </c>
      <c r="G2367" s="2">
        <f t="shared" si="332"/>
        <v>2.9992958665227765E-2</v>
      </c>
      <c r="H2367" s="2">
        <f t="shared" si="328"/>
        <v>1.1103497495699026</v>
      </c>
      <c r="I2367" s="2">
        <f t="shared" si="329"/>
        <v>52.614489602787216</v>
      </c>
    </row>
    <row r="2368" spans="1:9" ht="13.5" x14ac:dyDescent="0.25">
      <c r="A2368" s="3">
        <v>45453</v>
      </c>
      <c r="B2368" s="2">
        <v>11.308999999999999</v>
      </c>
      <c r="C2368" s="2">
        <f t="shared" si="324"/>
        <v>4.1999999999999815E-2</v>
      </c>
      <c r="D2368" s="2">
        <f t="shared" si="325"/>
        <v>4.1999999999999815E-2</v>
      </c>
      <c r="E2368" s="2">
        <f t="shared" si="326"/>
        <v>0</v>
      </c>
      <c r="F2368" s="2">
        <f t="shared" si="332"/>
        <v>3.392391170402493E-2</v>
      </c>
      <c r="G2368" s="2">
        <f t="shared" si="332"/>
        <v>2.7850604474854355E-2</v>
      </c>
      <c r="H2368" s="2">
        <f t="shared" si="328"/>
        <v>1.2180673397826614</v>
      </c>
      <c r="I2368" s="2">
        <f t="shared" si="329"/>
        <v>54.915706026401089</v>
      </c>
    </row>
    <row r="2369" spans="1:9" ht="13.5" x14ac:dyDescent="0.25">
      <c r="A2369" s="3">
        <v>45454</v>
      </c>
      <c r="B2369" s="2">
        <v>11.275399999999999</v>
      </c>
      <c r="C2369" s="2">
        <f t="shared" si="324"/>
        <v>-3.3599999999999852E-2</v>
      </c>
      <c r="D2369" s="2">
        <f t="shared" si="325"/>
        <v>0</v>
      </c>
      <c r="E2369" s="2">
        <f t="shared" si="326"/>
        <v>3.3599999999999852E-2</v>
      </c>
      <c r="F2369" s="2">
        <f t="shared" si="332"/>
        <v>3.1500775153737434E-2</v>
      </c>
      <c r="G2369" s="2">
        <f t="shared" si="332"/>
        <v>2.8261275583793318E-2</v>
      </c>
      <c r="H2369" s="2">
        <f t="shared" si="328"/>
        <v>1.1146267994995185</v>
      </c>
      <c r="I2369" s="2">
        <f t="shared" si="329"/>
        <v>52.710331665300181</v>
      </c>
    </row>
    <row r="2370" spans="1:9" ht="13.5" x14ac:dyDescent="0.25">
      <c r="A2370" s="3">
        <v>45455</v>
      </c>
      <c r="B2370" s="2">
        <v>11.107799999999999</v>
      </c>
      <c r="C2370" s="2">
        <f t="shared" si="324"/>
        <v>-0.16760000000000019</v>
      </c>
      <c r="D2370" s="2">
        <f t="shared" si="325"/>
        <v>0</v>
      </c>
      <c r="E2370" s="2">
        <f t="shared" si="326"/>
        <v>0.16760000000000019</v>
      </c>
      <c r="F2370" s="2">
        <f t="shared" si="332"/>
        <v>2.9250719785613333E-2</v>
      </c>
      <c r="G2370" s="2">
        <f t="shared" si="332"/>
        <v>3.8214041613522376E-2</v>
      </c>
      <c r="H2370" s="2">
        <f t="shared" si="328"/>
        <v>0.76544428567489464</v>
      </c>
      <c r="I2370" s="2">
        <f t="shared" si="329"/>
        <v>43.357034367260155</v>
      </c>
    </row>
    <row r="2371" spans="1:9" ht="13.5" x14ac:dyDescent="0.25">
      <c r="A2371" s="3">
        <v>45456</v>
      </c>
      <c r="B2371" s="2">
        <v>11.292199999999999</v>
      </c>
      <c r="C2371" s="2">
        <f t="shared" ref="C2371:C2434" si="333">B2371-B2370</f>
        <v>0.18440000000000012</v>
      </c>
      <c r="D2371" s="2">
        <f t="shared" ref="D2371:D2434" si="334">IF(C2371&gt;0,C2371,0)</f>
        <v>0.18440000000000012</v>
      </c>
      <c r="E2371" s="2">
        <f t="shared" ref="E2371:E2434" si="335">IF(C2371&lt;0,-C2371,0)</f>
        <v>0</v>
      </c>
      <c r="F2371" s="2">
        <f t="shared" si="332"/>
        <v>4.0332811229498104E-2</v>
      </c>
      <c r="G2371" s="2">
        <f t="shared" si="332"/>
        <v>3.5484467212556492E-2</v>
      </c>
      <c r="H2371" s="2">
        <f t="shared" si="328"/>
        <v>1.1366328536905856</v>
      </c>
      <c r="I2371" s="2">
        <f t="shared" si="329"/>
        <v>53.197387268818339</v>
      </c>
    </row>
    <row r="2372" spans="1:9" ht="13.5" x14ac:dyDescent="0.25">
      <c r="A2372" s="3">
        <v>45457</v>
      </c>
      <c r="B2372" s="2">
        <v>11.149699999999999</v>
      </c>
      <c r="C2372" s="2">
        <f t="shared" si="333"/>
        <v>-0.14250000000000007</v>
      </c>
      <c r="D2372" s="2">
        <f t="shared" si="334"/>
        <v>0</v>
      </c>
      <c r="E2372" s="2">
        <f t="shared" si="335"/>
        <v>0.14250000000000007</v>
      </c>
      <c r="F2372" s="2">
        <f t="shared" si="332"/>
        <v>3.7451896141676815E-2</v>
      </c>
      <c r="G2372" s="2">
        <f t="shared" si="332"/>
        <v>4.3128433840231031E-2</v>
      </c>
      <c r="H2372" s="2">
        <f t="shared" si="328"/>
        <v>0.86838062055341703</v>
      </c>
      <c r="I2372" s="2">
        <f t="shared" si="329"/>
        <v>46.477715033042969</v>
      </c>
    </row>
    <row r="2373" spans="1:9" ht="13.5" x14ac:dyDescent="0.25">
      <c r="A2373" s="3">
        <v>45461</v>
      </c>
      <c r="B2373" s="2">
        <v>11.023899999999999</v>
      </c>
      <c r="C2373" s="2">
        <f t="shared" si="333"/>
        <v>-0.12579999999999991</v>
      </c>
      <c r="D2373" s="2">
        <f t="shared" si="334"/>
        <v>0</v>
      </c>
      <c r="E2373" s="2">
        <f t="shared" si="335"/>
        <v>0.12579999999999991</v>
      </c>
      <c r="F2373" s="2">
        <f t="shared" si="332"/>
        <v>3.4776760702985611E-2</v>
      </c>
      <c r="G2373" s="2">
        <f t="shared" si="332"/>
        <v>4.9033545708785951E-2</v>
      </c>
      <c r="H2373" s="2">
        <f t="shared" si="328"/>
        <v>0.70924425717706618</v>
      </c>
      <c r="I2373" s="2">
        <f t="shared" si="329"/>
        <v>41.494611094872518</v>
      </c>
    </row>
    <row r="2374" spans="1:9" ht="13.5" x14ac:dyDescent="0.25">
      <c r="A2374" s="3">
        <v>45462</v>
      </c>
      <c r="B2374" s="2">
        <v>11.065799999999999</v>
      </c>
      <c r="C2374" s="2">
        <f t="shared" si="333"/>
        <v>4.1900000000000048E-2</v>
      </c>
      <c r="D2374" s="2">
        <f t="shared" si="334"/>
        <v>4.1900000000000048E-2</v>
      </c>
      <c r="E2374" s="2">
        <f t="shared" si="335"/>
        <v>0</v>
      </c>
      <c r="F2374" s="2">
        <f t="shared" si="332"/>
        <v>3.5285563509915213E-2</v>
      </c>
      <c r="G2374" s="2">
        <f t="shared" si="332"/>
        <v>4.553114958672981E-2</v>
      </c>
      <c r="H2374" s="2">
        <f t="shared" si="328"/>
        <v>0.77497633664403009</v>
      </c>
      <c r="I2374" s="2">
        <f t="shared" si="329"/>
        <v>43.661220752344647</v>
      </c>
    </row>
    <row r="2375" spans="1:9" ht="13.5" x14ac:dyDescent="0.25">
      <c r="A2375" s="3">
        <v>45463</v>
      </c>
      <c r="B2375" s="2">
        <v>11.283799999999999</v>
      </c>
      <c r="C2375" s="2">
        <f t="shared" si="333"/>
        <v>0.21799999999999997</v>
      </c>
      <c r="D2375" s="2">
        <f t="shared" si="334"/>
        <v>0.21799999999999997</v>
      </c>
      <c r="E2375" s="2">
        <f t="shared" si="335"/>
        <v>0</v>
      </c>
      <c r="F2375" s="2">
        <f t="shared" si="332"/>
        <v>4.8336594687778407E-2</v>
      </c>
      <c r="G2375" s="2">
        <f t="shared" si="332"/>
        <v>4.227892461624911E-2</v>
      </c>
      <c r="H2375" s="2">
        <f t="shared" si="328"/>
        <v>1.1432787169142222</v>
      </c>
      <c r="I2375" s="2">
        <f t="shared" si="329"/>
        <v>53.342512473611158</v>
      </c>
    </row>
    <row r="2376" spans="1:9" ht="13.5" x14ac:dyDescent="0.25">
      <c r="A2376" s="3">
        <v>45464</v>
      </c>
      <c r="B2376" s="2">
        <v>11.283799999999999</v>
      </c>
      <c r="C2376" s="2">
        <f t="shared" si="333"/>
        <v>0</v>
      </c>
      <c r="D2376" s="2">
        <f t="shared" si="334"/>
        <v>0</v>
      </c>
      <c r="E2376" s="2">
        <f t="shared" si="335"/>
        <v>0</v>
      </c>
      <c r="F2376" s="2">
        <f t="shared" si="332"/>
        <v>4.4883980781508521E-2</v>
      </c>
      <c r="G2376" s="2">
        <f t="shared" si="332"/>
        <v>3.925900142937417E-2</v>
      </c>
      <c r="H2376" s="2">
        <f t="shared" si="328"/>
        <v>1.1432787169142222</v>
      </c>
      <c r="I2376" s="2">
        <f t="shared" si="329"/>
        <v>53.342512473611158</v>
      </c>
    </row>
    <row r="2377" spans="1:9" ht="13.5" x14ac:dyDescent="0.25">
      <c r="A2377" s="3">
        <v>45467</v>
      </c>
      <c r="B2377" s="2">
        <v>11.023899999999999</v>
      </c>
      <c r="C2377" s="2">
        <f t="shared" si="333"/>
        <v>-0.25990000000000002</v>
      </c>
      <c r="D2377" s="2">
        <f t="shared" si="334"/>
        <v>0</v>
      </c>
      <c r="E2377" s="2">
        <f t="shared" si="335"/>
        <v>0.25990000000000002</v>
      </c>
      <c r="F2377" s="2">
        <f t="shared" si="332"/>
        <v>4.1677982154257907E-2</v>
      </c>
      <c r="G2377" s="2">
        <f t="shared" si="332"/>
        <v>5.5019072755847442E-2</v>
      </c>
      <c r="H2377" s="2">
        <f t="shared" si="328"/>
        <v>0.75751880332858501</v>
      </c>
      <c r="I2377" s="2">
        <f t="shared" si="329"/>
        <v>43.101604483201633</v>
      </c>
    </row>
    <row r="2378" spans="1:9" ht="13.5" x14ac:dyDescent="0.25">
      <c r="A2378" s="3">
        <v>45468</v>
      </c>
      <c r="B2378" s="2">
        <v>10.981999999999999</v>
      </c>
      <c r="C2378" s="2">
        <f t="shared" si="333"/>
        <v>-4.1900000000000048E-2</v>
      </c>
      <c r="D2378" s="2">
        <f t="shared" si="334"/>
        <v>0</v>
      </c>
      <c r="E2378" s="2">
        <f t="shared" si="335"/>
        <v>4.1900000000000048E-2</v>
      </c>
      <c r="F2378" s="2">
        <f t="shared" si="332"/>
        <v>3.870098342895377E-2</v>
      </c>
      <c r="G2378" s="2">
        <f t="shared" si="332"/>
        <v>5.4081996130429778E-2</v>
      </c>
      <c r="H2378" s="2">
        <f t="shared" si="328"/>
        <v>0.7155982803522718</v>
      </c>
      <c r="I2378" s="2">
        <f t="shared" si="329"/>
        <v>41.711296201890264</v>
      </c>
    </row>
    <row r="2379" spans="1:9" ht="13.5" x14ac:dyDescent="0.25">
      <c r="A2379" s="3">
        <v>45469</v>
      </c>
      <c r="B2379" s="2">
        <v>11.208399999999999</v>
      </c>
      <c r="C2379" s="2">
        <f t="shared" si="333"/>
        <v>0.22639999999999993</v>
      </c>
      <c r="D2379" s="2">
        <f t="shared" si="334"/>
        <v>0.22639999999999993</v>
      </c>
      <c r="E2379" s="2">
        <f t="shared" si="335"/>
        <v>0</v>
      </c>
      <c r="F2379" s="2">
        <f t="shared" si="332"/>
        <v>5.2108056041171351E-2</v>
      </c>
      <c r="G2379" s="2">
        <f t="shared" si="332"/>
        <v>5.021899640682765E-2</v>
      </c>
      <c r="H2379" s="2">
        <f t="shared" si="328"/>
        <v>1.0376164354030553</v>
      </c>
      <c r="I2379" s="2">
        <f t="shared" si="329"/>
        <v>50.923049960470465</v>
      </c>
    </row>
    <row r="2380" spans="1:9" ht="13.5" x14ac:dyDescent="0.25">
      <c r="A2380" s="3">
        <v>45470</v>
      </c>
      <c r="B2380" s="2">
        <v>11.191599999999999</v>
      </c>
      <c r="C2380" s="2">
        <f t="shared" si="333"/>
        <v>-1.6799999999999926E-2</v>
      </c>
      <c r="D2380" s="2">
        <f t="shared" si="334"/>
        <v>0</v>
      </c>
      <c r="E2380" s="2">
        <f t="shared" si="335"/>
        <v>1.6799999999999926E-2</v>
      </c>
      <c r="F2380" s="2">
        <f t="shared" si="332"/>
        <v>4.8386052038230543E-2</v>
      </c>
      <c r="G2380" s="2">
        <f t="shared" si="332"/>
        <v>4.7831925234911379E-2</v>
      </c>
      <c r="H2380" s="2">
        <f t="shared" si="328"/>
        <v>1.0115848735044166</v>
      </c>
      <c r="I2380" s="2">
        <f t="shared" si="329"/>
        <v>50.287953882955833</v>
      </c>
    </row>
    <row r="2381" spans="1:9" ht="13.5" x14ac:dyDescent="0.25">
      <c r="A2381" s="3">
        <v>45471</v>
      </c>
      <c r="B2381" s="2">
        <v>11.183199999999999</v>
      </c>
      <c r="C2381" s="2">
        <f t="shared" si="333"/>
        <v>-8.3999999999999631E-3</v>
      </c>
      <c r="D2381" s="2">
        <f t="shared" si="334"/>
        <v>0</v>
      </c>
      <c r="E2381" s="2">
        <f t="shared" si="335"/>
        <v>8.3999999999999631E-3</v>
      </c>
      <c r="F2381" s="2">
        <f t="shared" ref="F2381:G2396" si="336">((F2380*13)+D2381)/14</f>
        <v>4.4929905464071218E-2</v>
      </c>
      <c r="G2381" s="2">
        <f t="shared" si="336"/>
        <v>4.5015359146703418E-2</v>
      </c>
      <c r="H2381" s="2">
        <f t="shared" si="328"/>
        <v>0.99810167719969289</v>
      </c>
      <c r="I2381" s="2">
        <f t="shared" si="329"/>
        <v>49.9524968418282</v>
      </c>
    </row>
    <row r="2382" spans="1:9" ht="13.5" x14ac:dyDescent="0.25">
      <c r="A2382" s="3">
        <v>45474</v>
      </c>
      <c r="B2382" s="2">
        <v>11.107799999999999</v>
      </c>
      <c r="C2382" s="2">
        <f t="shared" si="333"/>
        <v>-7.5400000000000134E-2</v>
      </c>
      <c r="D2382" s="2">
        <f t="shared" si="334"/>
        <v>0</v>
      </c>
      <c r="E2382" s="2">
        <f t="shared" si="335"/>
        <v>7.5400000000000134E-2</v>
      </c>
      <c r="F2382" s="2">
        <f t="shared" si="336"/>
        <v>4.1720626502351851E-2</v>
      </c>
      <c r="G2382" s="2">
        <f t="shared" si="336"/>
        <v>4.7185690636224617E-2</v>
      </c>
      <c r="H2382" s="2">
        <f t="shared" si="328"/>
        <v>0.88417963030348834</v>
      </c>
      <c r="I2382" s="2">
        <f t="shared" si="329"/>
        <v>46.926504038315706</v>
      </c>
    </row>
    <row r="2383" spans="1:9" ht="13.5" x14ac:dyDescent="0.25">
      <c r="A2383" s="3">
        <v>45475</v>
      </c>
      <c r="B2383" s="2">
        <v>11.107799999999999</v>
      </c>
      <c r="C2383" s="2">
        <f t="shared" si="333"/>
        <v>0</v>
      </c>
      <c r="D2383" s="2">
        <f t="shared" si="334"/>
        <v>0</v>
      </c>
      <c r="E2383" s="2">
        <f t="shared" si="335"/>
        <v>0</v>
      </c>
      <c r="F2383" s="2">
        <f t="shared" si="336"/>
        <v>3.874058175218386E-2</v>
      </c>
      <c r="G2383" s="2">
        <f t="shared" si="336"/>
        <v>4.3815284162208576E-2</v>
      </c>
      <c r="H2383" s="2">
        <f t="shared" si="328"/>
        <v>0.88417963030348823</v>
      </c>
      <c r="I2383" s="2">
        <f t="shared" si="329"/>
        <v>46.926504038315699</v>
      </c>
    </row>
    <row r="2384" spans="1:9" ht="13.5" x14ac:dyDescent="0.25">
      <c r="A2384" s="3">
        <v>45476</v>
      </c>
      <c r="B2384" s="2">
        <v>11.149699999999999</v>
      </c>
      <c r="C2384" s="2">
        <f t="shared" si="333"/>
        <v>4.1900000000000048E-2</v>
      </c>
      <c r="D2384" s="2">
        <f t="shared" si="334"/>
        <v>4.1900000000000048E-2</v>
      </c>
      <c r="E2384" s="2">
        <f t="shared" si="335"/>
        <v>0</v>
      </c>
      <c r="F2384" s="2">
        <f t="shared" si="336"/>
        <v>3.896625448417073E-2</v>
      </c>
      <c r="G2384" s="2">
        <f t="shared" si="336"/>
        <v>4.0685621007765106E-2</v>
      </c>
      <c r="H2384" s="2">
        <f t="shared" si="328"/>
        <v>0.95774019221025963</v>
      </c>
      <c r="I2384" s="2">
        <f t="shared" si="329"/>
        <v>48.920699284872171</v>
      </c>
    </row>
    <row r="2385" spans="1:9" ht="13.5" x14ac:dyDescent="0.25">
      <c r="A2385" s="3">
        <v>45477</v>
      </c>
      <c r="B2385" s="2">
        <v>11.149699999999999</v>
      </c>
      <c r="C2385" s="2">
        <f t="shared" si="333"/>
        <v>0</v>
      </c>
      <c r="D2385" s="2">
        <f t="shared" si="334"/>
        <v>0</v>
      </c>
      <c r="E2385" s="2">
        <f t="shared" si="335"/>
        <v>0</v>
      </c>
      <c r="F2385" s="2">
        <f t="shared" si="336"/>
        <v>3.6182950592444252E-2</v>
      </c>
      <c r="G2385" s="2">
        <f t="shared" si="336"/>
        <v>3.7779505221496167E-2</v>
      </c>
      <c r="H2385" s="2">
        <f t="shared" ref="H2385:H2448" si="337">F2385/G2385</f>
        <v>0.95774019221025974</v>
      </c>
      <c r="I2385" s="2">
        <f t="shared" ref="I2385:I2448" si="338">IF(G2385=0,100,100-(100/(1+H2385)))</f>
        <v>48.920699284872178</v>
      </c>
    </row>
    <row r="2386" spans="1:9" ht="13.5" x14ac:dyDescent="0.25">
      <c r="A2386" s="3">
        <v>45478</v>
      </c>
      <c r="B2386" s="2">
        <v>11.225099999999999</v>
      </c>
      <c r="C2386" s="2">
        <f t="shared" si="333"/>
        <v>7.5400000000000134E-2</v>
      </c>
      <c r="D2386" s="2">
        <f t="shared" si="334"/>
        <v>7.5400000000000134E-2</v>
      </c>
      <c r="E2386" s="2">
        <f t="shared" si="335"/>
        <v>0</v>
      </c>
      <c r="F2386" s="2">
        <f t="shared" si="336"/>
        <v>3.8984168407269669E-2</v>
      </c>
      <c r="G2386" s="2">
        <f t="shared" si="336"/>
        <v>3.5080969134246444E-2</v>
      </c>
      <c r="H2386" s="2">
        <f t="shared" si="337"/>
        <v>1.1112625839407861</v>
      </c>
      <c r="I2386" s="2">
        <f t="shared" si="338"/>
        <v>52.634977401368729</v>
      </c>
    </row>
    <row r="2387" spans="1:9" ht="13.5" x14ac:dyDescent="0.25">
      <c r="A2387" s="3">
        <v>45481</v>
      </c>
      <c r="B2387" s="2">
        <v>11.196099999999999</v>
      </c>
      <c r="C2387" s="2">
        <f t="shared" si="333"/>
        <v>-2.8999999999999915E-2</v>
      </c>
      <c r="D2387" s="2">
        <f t="shared" si="334"/>
        <v>0</v>
      </c>
      <c r="E2387" s="2">
        <f t="shared" si="335"/>
        <v>2.8999999999999915E-2</v>
      </c>
      <c r="F2387" s="2">
        <f t="shared" si="336"/>
        <v>3.6199584949607552E-2</v>
      </c>
      <c r="G2387" s="2">
        <f t="shared" si="336"/>
        <v>3.464661419608598E-2</v>
      </c>
      <c r="H2387" s="2">
        <f t="shared" si="337"/>
        <v>1.0448231606336014</v>
      </c>
      <c r="I2387" s="2">
        <f t="shared" si="338"/>
        <v>51.096015574757885</v>
      </c>
    </row>
    <row r="2388" spans="1:9" ht="13.5" x14ac:dyDescent="0.25">
      <c r="A2388" s="3">
        <v>45482</v>
      </c>
      <c r="B2388" s="2">
        <v>11.4552</v>
      </c>
      <c r="C2388" s="2">
        <f t="shared" si="333"/>
        <v>0.25910000000000011</v>
      </c>
      <c r="D2388" s="2">
        <f t="shared" si="334"/>
        <v>0.25910000000000011</v>
      </c>
      <c r="E2388" s="2">
        <f t="shared" si="335"/>
        <v>0</v>
      </c>
      <c r="F2388" s="2">
        <f t="shared" si="336"/>
        <v>5.2121043167492734E-2</v>
      </c>
      <c r="G2388" s="2">
        <f t="shared" si="336"/>
        <v>3.2171856039222693E-2</v>
      </c>
      <c r="H2388" s="2">
        <f t="shared" si="337"/>
        <v>1.6200819469025585</v>
      </c>
      <c r="I2388" s="2">
        <f t="shared" si="338"/>
        <v>61.833254826926591</v>
      </c>
    </row>
    <row r="2389" spans="1:9" ht="13.5" x14ac:dyDescent="0.25">
      <c r="A2389" s="3">
        <v>45483</v>
      </c>
      <c r="B2389" s="2">
        <v>11.464499999999999</v>
      </c>
      <c r="C2389" s="2">
        <f t="shared" si="333"/>
        <v>9.2999999999996419E-3</v>
      </c>
      <c r="D2389" s="2">
        <f t="shared" si="334"/>
        <v>9.2999999999996419E-3</v>
      </c>
      <c r="E2389" s="2">
        <f t="shared" si="335"/>
        <v>0</v>
      </c>
      <c r="F2389" s="2">
        <f t="shared" si="336"/>
        <v>4.9062397226957509E-2</v>
      </c>
      <c r="G2389" s="2">
        <f t="shared" si="336"/>
        <v>2.9873866322135356E-2</v>
      </c>
      <c r="H2389" s="2">
        <f t="shared" si="337"/>
        <v>1.6423182957943481</v>
      </c>
      <c r="I2389" s="2">
        <f t="shared" si="338"/>
        <v>62.154445904883893</v>
      </c>
    </row>
    <row r="2390" spans="1:9" ht="13.5" x14ac:dyDescent="0.25">
      <c r="A2390" s="3">
        <v>45484</v>
      </c>
      <c r="B2390" s="2">
        <v>11.464499999999999</v>
      </c>
      <c r="C2390" s="2">
        <f t="shared" si="333"/>
        <v>0</v>
      </c>
      <c r="D2390" s="2">
        <f t="shared" si="334"/>
        <v>0</v>
      </c>
      <c r="E2390" s="2">
        <f t="shared" si="335"/>
        <v>0</v>
      </c>
      <c r="F2390" s="2">
        <f t="shared" si="336"/>
        <v>4.5557940282174823E-2</v>
      </c>
      <c r="G2390" s="2">
        <f t="shared" si="336"/>
        <v>2.7740018727697113E-2</v>
      </c>
      <c r="H2390" s="2">
        <f t="shared" si="337"/>
        <v>1.6423182957943481</v>
      </c>
      <c r="I2390" s="2">
        <f t="shared" si="338"/>
        <v>62.154445904883893</v>
      </c>
    </row>
    <row r="2391" spans="1:9" ht="13.5" x14ac:dyDescent="0.25">
      <c r="A2391" s="3">
        <v>45485</v>
      </c>
      <c r="B2391" s="2">
        <v>11.334899999999999</v>
      </c>
      <c r="C2391" s="2">
        <f t="shared" si="333"/>
        <v>-0.12959999999999994</v>
      </c>
      <c r="D2391" s="2">
        <f t="shared" si="334"/>
        <v>0</v>
      </c>
      <c r="E2391" s="2">
        <f t="shared" si="335"/>
        <v>0.12959999999999994</v>
      </c>
      <c r="F2391" s="2">
        <f t="shared" si="336"/>
        <v>4.2303801690590906E-2</v>
      </c>
      <c r="G2391" s="2">
        <f t="shared" si="336"/>
        <v>3.5015731675718739E-2</v>
      </c>
      <c r="H2391" s="2">
        <f t="shared" si="337"/>
        <v>1.2081370191651883</v>
      </c>
      <c r="I2391" s="2">
        <f t="shared" si="338"/>
        <v>54.71295525048253</v>
      </c>
    </row>
    <row r="2392" spans="1:9" ht="13.5" x14ac:dyDescent="0.25">
      <c r="A2392" s="3">
        <v>45488</v>
      </c>
      <c r="B2392" s="2">
        <v>11.344200000000001</v>
      </c>
      <c r="C2392" s="2">
        <f t="shared" si="333"/>
        <v>9.3000000000014182E-3</v>
      </c>
      <c r="D2392" s="2">
        <f t="shared" si="334"/>
        <v>9.3000000000014182E-3</v>
      </c>
      <c r="E2392" s="2">
        <f t="shared" si="335"/>
        <v>0</v>
      </c>
      <c r="F2392" s="2">
        <f t="shared" si="336"/>
        <v>3.9946387284120234E-2</v>
      </c>
      <c r="G2392" s="2">
        <f t="shared" si="336"/>
        <v>3.2514607984595975E-2</v>
      </c>
      <c r="H2392" s="2">
        <f t="shared" si="337"/>
        <v>1.2285673966312347</v>
      </c>
      <c r="I2392" s="2">
        <f t="shared" si="338"/>
        <v>55.128123945830481</v>
      </c>
    </row>
    <row r="2393" spans="1:9" ht="13.5" x14ac:dyDescent="0.25">
      <c r="A2393" s="3">
        <v>45489</v>
      </c>
      <c r="B2393" s="2">
        <v>11.344200000000001</v>
      </c>
      <c r="C2393" s="2">
        <f t="shared" si="333"/>
        <v>0</v>
      </c>
      <c r="D2393" s="2">
        <f t="shared" si="334"/>
        <v>0</v>
      </c>
      <c r="E2393" s="2">
        <f t="shared" si="335"/>
        <v>0</v>
      </c>
      <c r="F2393" s="2">
        <f t="shared" si="336"/>
        <v>3.709307390668308E-2</v>
      </c>
      <c r="G2393" s="2">
        <f t="shared" si="336"/>
        <v>3.0192135985696263E-2</v>
      </c>
      <c r="H2393" s="2">
        <f t="shared" si="337"/>
        <v>1.2285673966312349</v>
      </c>
      <c r="I2393" s="2">
        <f t="shared" si="338"/>
        <v>55.128123945830488</v>
      </c>
    </row>
    <row r="2394" spans="1:9" ht="13.5" x14ac:dyDescent="0.25">
      <c r="A2394" s="3">
        <v>45490</v>
      </c>
      <c r="B2394" s="2">
        <v>11.344200000000001</v>
      </c>
      <c r="C2394" s="2">
        <f t="shared" si="333"/>
        <v>0</v>
      </c>
      <c r="D2394" s="2">
        <f t="shared" si="334"/>
        <v>0</v>
      </c>
      <c r="E2394" s="2">
        <f t="shared" si="335"/>
        <v>0</v>
      </c>
      <c r="F2394" s="2">
        <f t="shared" si="336"/>
        <v>3.4443568627634293E-2</v>
      </c>
      <c r="G2394" s="2">
        <f t="shared" si="336"/>
        <v>2.8035554843860815E-2</v>
      </c>
      <c r="H2394" s="2">
        <f t="shared" si="337"/>
        <v>1.2285673966312349</v>
      </c>
      <c r="I2394" s="2">
        <f t="shared" si="338"/>
        <v>55.128123945830488</v>
      </c>
    </row>
    <row r="2395" spans="1:9" ht="13.5" x14ac:dyDescent="0.25">
      <c r="A2395" s="3">
        <v>45491</v>
      </c>
      <c r="B2395" s="2">
        <v>11.334899999999999</v>
      </c>
      <c r="C2395" s="2">
        <f t="shared" si="333"/>
        <v>-9.3000000000014182E-3</v>
      </c>
      <c r="D2395" s="2">
        <f t="shared" si="334"/>
        <v>0</v>
      </c>
      <c r="E2395" s="2">
        <f t="shared" si="335"/>
        <v>9.3000000000014182E-3</v>
      </c>
      <c r="F2395" s="2">
        <f t="shared" si="336"/>
        <v>3.1983313725660413E-2</v>
      </c>
      <c r="G2395" s="2">
        <f t="shared" si="336"/>
        <v>2.6697300926442288E-2</v>
      </c>
      <c r="H2395" s="2">
        <f t="shared" si="337"/>
        <v>1.1979980228631504</v>
      </c>
      <c r="I2395" s="2">
        <f t="shared" si="338"/>
        <v>54.504053707137437</v>
      </c>
    </row>
    <row r="2396" spans="1:9" ht="13.5" x14ac:dyDescent="0.25">
      <c r="A2396" s="3">
        <v>45492</v>
      </c>
      <c r="B2396" s="2">
        <v>11.334899999999999</v>
      </c>
      <c r="C2396" s="2">
        <f t="shared" si="333"/>
        <v>0</v>
      </c>
      <c r="D2396" s="2">
        <f t="shared" si="334"/>
        <v>0</v>
      </c>
      <c r="E2396" s="2">
        <f t="shared" si="335"/>
        <v>0</v>
      </c>
      <c r="F2396" s="2">
        <f t="shared" si="336"/>
        <v>2.969879131668467E-2</v>
      </c>
      <c r="G2396" s="2">
        <f t="shared" si="336"/>
        <v>2.4790350860267839E-2</v>
      </c>
      <c r="H2396" s="2">
        <f t="shared" si="337"/>
        <v>1.1979980228631504</v>
      </c>
      <c r="I2396" s="2">
        <f t="shared" si="338"/>
        <v>54.504053707137437</v>
      </c>
    </row>
    <row r="2397" spans="1:9" ht="13.5" x14ac:dyDescent="0.25">
      <c r="A2397" s="3">
        <v>45495</v>
      </c>
      <c r="B2397" s="2">
        <v>11.334899999999999</v>
      </c>
      <c r="C2397" s="2">
        <f t="shared" si="333"/>
        <v>0</v>
      </c>
      <c r="D2397" s="2">
        <f t="shared" si="334"/>
        <v>0</v>
      </c>
      <c r="E2397" s="2">
        <f t="shared" si="335"/>
        <v>0</v>
      </c>
      <c r="F2397" s="2">
        <f t="shared" ref="F2397:G2412" si="339">((F2396*13)+D2397)/14</f>
        <v>2.7577449079778625E-2</v>
      </c>
      <c r="G2397" s="2">
        <f t="shared" si="339"/>
        <v>2.3019611513105852E-2</v>
      </c>
      <c r="H2397" s="2">
        <f t="shared" si="337"/>
        <v>1.1979980228631504</v>
      </c>
      <c r="I2397" s="2">
        <f t="shared" si="338"/>
        <v>54.504053707137437</v>
      </c>
    </row>
    <row r="2398" spans="1:9" ht="13.5" x14ac:dyDescent="0.25">
      <c r="A2398" s="3">
        <v>45496</v>
      </c>
      <c r="B2398" s="2">
        <v>11.2887</v>
      </c>
      <c r="C2398" s="2">
        <f t="shared" si="333"/>
        <v>-4.6199999999998909E-2</v>
      </c>
      <c r="D2398" s="2">
        <f t="shared" si="334"/>
        <v>0</v>
      </c>
      <c r="E2398" s="2">
        <f t="shared" si="335"/>
        <v>4.6199999999998909E-2</v>
      </c>
      <c r="F2398" s="2">
        <f t="shared" si="339"/>
        <v>2.5607631288365868E-2</v>
      </c>
      <c r="G2398" s="2">
        <f t="shared" si="339"/>
        <v>2.4675353547883926E-2</v>
      </c>
      <c r="H2398" s="2">
        <f t="shared" si="337"/>
        <v>1.0377817379059151</v>
      </c>
      <c r="I2398" s="2">
        <f t="shared" si="338"/>
        <v>50.927031026020003</v>
      </c>
    </row>
    <row r="2399" spans="1:9" ht="13.5" x14ac:dyDescent="0.25">
      <c r="A2399" s="3">
        <v>45497</v>
      </c>
      <c r="B2399" s="2">
        <v>11.3812</v>
      </c>
      <c r="C2399" s="2">
        <f t="shared" si="333"/>
        <v>9.2499999999999361E-2</v>
      </c>
      <c r="D2399" s="2">
        <f t="shared" si="334"/>
        <v>9.2499999999999361E-2</v>
      </c>
      <c r="E2399" s="2">
        <f t="shared" si="335"/>
        <v>0</v>
      </c>
      <c r="F2399" s="2">
        <f t="shared" si="339"/>
        <v>3.0385657624911116E-2</v>
      </c>
      <c r="G2399" s="2">
        <f t="shared" si="339"/>
        <v>2.2912828294463644E-2</v>
      </c>
      <c r="H2399" s="2">
        <f t="shared" si="337"/>
        <v>1.3261417243829785</v>
      </c>
      <c r="I2399" s="2">
        <f t="shared" si="338"/>
        <v>57.010357988172217</v>
      </c>
    </row>
    <row r="2400" spans="1:9" ht="13.5" x14ac:dyDescent="0.25">
      <c r="A2400" s="3">
        <v>45499</v>
      </c>
      <c r="B2400" s="2">
        <v>11.3812</v>
      </c>
      <c r="C2400" s="2">
        <f t="shared" si="333"/>
        <v>0</v>
      </c>
      <c r="D2400" s="2">
        <f t="shared" si="334"/>
        <v>0</v>
      </c>
      <c r="E2400" s="2">
        <f t="shared" si="335"/>
        <v>0</v>
      </c>
      <c r="F2400" s="2">
        <f t="shared" si="339"/>
        <v>2.8215253508846037E-2</v>
      </c>
      <c r="G2400" s="2">
        <f t="shared" si="339"/>
        <v>2.1276197702001953E-2</v>
      </c>
      <c r="H2400" s="2">
        <f t="shared" si="337"/>
        <v>1.3261417243829787</v>
      </c>
      <c r="I2400" s="2">
        <f t="shared" si="338"/>
        <v>57.010357988172231</v>
      </c>
    </row>
    <row r="2401" spans="1:9" ht="13.5" x14ac:dyDescent="0.25">
      <c r="A2401" s="3">
        <v>45502</v>
      </c>
      <c r="B2401" s="2">
        <v>11.2424</v>
      </c>
      <c r="C2401" s="2">
        <f t="shared" si="333"/>
        <v>-0.13879999999999981</v>
      </c>
      <c r="D2401" s="2">
        <f t="shared" si="334"/>
        <v>0</v>
      </c>
      <c r="E2401" s="2">
        <f t="shared" si="335"/>
        <v>0.13879999999999981</v>
      </c>
      <c r="F2401" s="2">
        <f t="shared" si="339"/>
        <v>2.6199878258214179E-2</v>
      </c>
      <c r="G2401" s="2">
        <f t="shared" si="339"/>
        <v>2.9670755009001799E-2</v>
      </c>
      <c r="H2401" s="2">
        <f t="shared" si="337"/>
        <v>0.88302027536088679</v>
      </c>
      <c r="I2401" s="2">
        <f t="shared" si="338"/>
        <v>46.893827268623177</v>
      </c>
    </row>
    <row r="2402" spans="1:9" ht="13.5" x14ac:dyDescent="0.25">
      <c r="A2402" s="3">
        <v>45503</v>
      </c>
      <c r="B2402" s="2">
        <v>11.2424</v>
      </c>
      <c r="C2402" s="2">
        <f t="shared" si="333"/>
        <v>0</v>
      </c>
      <c r="D2402" s="2">
        <f t="shared" si="334"/>
        <v>0</v>
      </c>
      <c r="E2402" s="2">
        <f t="shared" si="335"/>
        <v>0</v>
      </c>
      <c r="F2402" s="2">
        <f t="shared" si="339"/>
        <v>2.4328458382627451E-2</v>
      </c>
      <c r="G2402" s="2">
        <f t="shared" si="339"/>
        <v>2.7551415365501673E-2</v>
      </c>
      <c r="H2402" s="2">
        <f t="shared" si="337"/>
        <v>0.88302027536088668</v>
      </c>
      <c r="I2402" s="2">
        <f t="shared" si="338"/>
        <v>46.893827268623177</v>
      </c>
    </row>
    <row r="2403" spans="1:9" ht="13.5" x14ac:dyDescent="0.25">
      <c r="A2403" s="3">
        <v>45504</v>
      </c>
      <c r="B2403" s="2">
        <v>11.214600000000001</v>
      </c>
      <c r="C2403" s="2">
        <f t="shared" si="333"/>
        <v>-2.7799999999999159E-2</v>
      </c>
      <c r="D2403" s="2">
        <f t="shared" si="334"/>
        <v>0</v>
      </c>
      <c r="E2403" s="2">
        <f t="shared" si="335"/>
        <v>2.7799999999999159E-2</v>
      </c>
      <c r="F2403" s="2">
        <f t="shared" si="339"/>
        <v>2.259071135529692E-2</v>
      </c>
      <c r="G2403" s="2">
        <f t="shared" si="339"/>
        <v>2.7569171410822924E-2</v>
      </c>
      <c r="H2403" s="2">
        <f t="shared" si="337"/>
        <v>0.81941930784428318</v>
      </c>
      <c r="I2403" s="2">
        <f t="shared" si="338"/>
        <v>45.037408601273022</v>
      </c>
    </row>
    <row r="2404" spans="1:9" ht="13.5" x14ac:dyDescent="0.25">
      <c r="A2404" s="3">
        <v>45505</v>
      </c>
      <c r="B2404" s="2">
        <v>11.196099999999999</v>
      </c>
      <c r="C2404" s="2">
        <f t="shared" si="333"/>
        <v>-1.8500000000001293E-2</v>
      </c>
      <c r="D2404" s="2">
        <f t="shared" si="334"/>
        <v>0</v>
      </c>
      <c r="E2404" s="2">
        <f t="shared" si="335"/>
        <v>1.8500000000001293E-2</v>
      </c>
      <c r="F2404" s="2">
        <f t="shared" si="339"/>
        <v>2.0977089115632851E-2</v>
      </c>
      <c r="G2404" s="2">
        <f t="shared" si="339"/>
        <v>2.6921373452907096E-2</v>
      </c>
      <c r="H2404" s="2">
        <f t="shared" si="337"/>
        <v>0.7791983255359376</v>
      </c>
      <c r="I2404" s="2">
        <f t="shared" si="338"/>
        <v>43.794911132305849</v>
      </c>
    </row>
    <row r="2405" spans="1:9" ht="13.5" x14ac:dyDescent="0.25">
      <c r="A2405" s="3">
        <v>45506</v>
      </c>
      <c r="B2405" s="2">
        <v>11.196099999999999</v>
      </c>
      <c r="C2405" s="2">
        <f t="shared" si="333"/>
        <v>0</v>
      </c>
      <c r="D2405" s="2">
        <f t="shared" si="334"/>
        <v>0</v>
      </c>
      <c r="E2405" s="2">
        <f t="shared" si="335"/>
        <v>0</v>
      </c>
      <c r="F2405" s="2">
        <f t="shared" si="339"/>
        <v>1.9478725607373359E-2</v>
      </c>
      <c r="G2405" s="2">
        <f t="shared" si="339"/>
        <v>2.4998418206270877E-2</v>
      </c>
      <c r="H2405" s="2">
        <f t="shared" si="337"/>
        <v>0.77919832553593738</v>
      </c>
      <c r="I2405" s="2">
        <f t="shared" si="338"/>
        <v>43.794911132305842</v>
      </c>
    </row>
    <row r="2406" spans="1:9" ht="13.5" x14ac:dyDescent="0.25">
      <c r="A2406" s="3">
        <v>45509</v>
      </c>
      <c r="B2406" s="2">
        <v>11.214600000000001</v>
      </c>
      <c r="C2406" s="2">
        <f t="shared" si="333"/>
        <v>1.8500000000001293E-2</v>
      </c>
      <c r="D2406" s="2">
        <f t="shared" si="334"/>
        <v>1.8500000000001293E-2</v>
      </c>
      <c r="E2406" s="2">
        <f t="shared" si="335"/>
        <v>0</v>
      </c>
      <c r="F2406" s="2">
        <f t="shared" si="339"/>
        <v>1.940881663541821E-2</v>
      </c>
      <c r="G2406" s="2">
        <f t="shared" si="339"/>
        <v>2.3212816905822959E-2</v>
      </c>
      <c r="H2406" s="2">
        <f t="shared" si="337"/>
        <v>0.83612500430955827</v>
      </c>
      <c r="I2406" s="2">
        <f t="shared" si="338"/>
        <v>45.537477151451789</v>
      </c>
    </row>
    <row r="2407" spans="1:9" ht="13.5" x14ac:dyDescent="0.25">
      <c r="A2407" s="3">
        <v>45510</v>
      </c>
      <c r="B2407" s="2">
        <v>11.3812</v>
      </c>
      <c r="C2407" s="2">
        <f t="shared" si="333"/>
        <v>0.16659999999999897</v>
      </c>
      <c r="D2407" s="2">
        <f t="shared" si="334"/>
        <v>0.16659999999999897</v>
      </c>
      <c r="E2407" s="2">
        <f t="shared" si="335"/>
        <v>0</v>
      </c>
      <c r="F2407" s="2">
        <f t="shared" si="339"/>
        <v>2.992247259003112E-2</v>
      </c>
      <c r="G2407" s="2">
        <f t="shared" si="339"/>
        <v>2.1554758555407033E-2</v>
      </c>
      <c r="H2407" s="2">
        <f t="shared" si="337"/>
        <v>1.3882072727984716</v>
      </c>
      <c r="I2407" s="2">
        <f t="shared" si="338"/>
        <v>58.127587526010146</v>
      </c>
    </row>
    <row r="2408" spans="1:9" ht="13.5" x14ac:dyDescent="0.25">
      <c r="A2408" s="3">
        <v>45511</v>
      </c>
      <c r="B2408" s="2">
        <v>11.3719</v>
      </c>
      <c r="C2408" s="2">
        <f t="shared" si="333"/>
        <v>-9.2999999999996419E-3</v>
      </c>
      <c r="D2408" s="2">
        <f t="shared" si="334"/>
        <v>0</v>
      </c>
      <c r="E2408" s="2">
        <f t="shared" si="335"/>
        <v>9.2999999999996419E-3</v>
      </c>
      <c r="F2408" s="2">
        <f t="shared" si="339"/>
        <v>2.7785153119314614E-2</v>
      </c>
      <c r="G2408" s="2">
        <f t="shared" si="339"/>
        <v>2.0679418658592217E-2</v>
      </c>
      <c r="H2408" s="2">
        <f t="shared" si="337"/>
        <v>1.3436138403131557</v>
      </c>
      <c r="I2408" s="2">
        <f t="shared" si="338"/>
        <v>57.330854477869984</v>
      </c>
    </row>
    <row r="2409" spans="1:9" ht="13.5" x14ac:dyDescent="0.25">
      <c r="A2409" s="3">
        <v>45512</v>
      </c>
      <c r="B2409" s="2">
        <v>11.557</v>
      </c>
      <c r="C2409" s="2">
        <f t="shared" si="333"/>
        <v>0.18510000000000026</v>
      </c>
      <c r="D2409" s="2">
        <f t="shared" si="334"/>
        <v>0.18510000000000026</v>
      </c>
      <c r="E2409" s="2">
        <f t="shared" si="335"/>
        <v>0</v>
      </c>
      <c r="F2409" s="2">
        <f t="shared" si="339"/>
        <v>3.9021927896506443E-2</v>
      </c>
      <c r="G2409" s="2">
        <f t="shared" si="339"/>
        <v>1.9202317325835629E-2</v>
      </c>
      <c r="H2409" s="2">
        <f t="shared" si="337"/>
        <v>2.0321468099063571</v>
      </c>
      <c r="I2409" s="2">
        <f t="shared" si="338"/>
        <v>67.020066550442408</v>
      </c>
    </row>
    <row r="2410" spans="1:9" ht="13.5" x14ac:dyDescent="0.25">
      <c r="A2410" s="3">
        <v>45513</v>
      </c>
      <c r="B2410" s="2">
        <v>11.5663</v>
      </c>
      <c r="C2410" s="2">
        <f t="shared" si="333"/>
        <v>9.2999999999996419E-3</v>
      </c>
      <c r="D2410" s="2">
        <f t="shared" si="334"/>
        <v>9.2999999999996419E-3</v>
      </c>
      <c r="E2410" s="2">
        <f t="shared" si="335"/>
        <v>0</v>
      </c>
      <c r="F2410" s="2">
        <f t="shared" si="339"/>
        <v>3.6898933046755955E-2</v>
      </c>
      <c r="G2410" s="2">
        <f t="shared" si="339"/>
        <v>1.7830723231133085E-2</v>
      </c>
      <c r="H2410" s="2">
        <f t="shared" si="337"/>
        <v>2.069401928819639</v>
      </c>
      <c r="I2410" s="2">
        <f t="shared" si="338"/>
        <v>67.42036321113028</v>
      </c>
    </row>
    <row r="2411" spans="1:9" ht="13.5" x14ac:dyDescent="0.25">
      <c r="A2411" s="3">
        <v>45516</v>
      </c>
      <c r="B2411" s="2">
        <v>11.7883</v>
      </c>
      <c r="C2411" s="2">
        <f t="shared" si="333"/>
        <v>0.22199999999999953</v>
      </c>
      <c r="D2411" s="2">
        <f t="shared" si="334"/>
        <v>0.22199999999999953</v>
      </c>
      <c r="E2411" s="2">
        <f t="shared" si="335"/>
        <v>0</v>
      </c>
      <c r="F2411" s="2">
        <f t="shared" si="339"/>
        <v>5.0120437829130497E-2</v>
      </c>
      <c r="G2411" s="2">
        <f t="shared" si="339"/>
        <v>1.6557100143195006E-2</v>
      </c>
      <c r="H2411" s="2">
        <f t="shared" si="337"/>
        <v>3.0271265738360635</v>
      </c>
      <c r="I2411" s="2">
        <f t="shared" si="338"/>
        <v>75.16839906406409</v>
      </c>
    </row>
    <row r="2412" spans="1:9" ht="13.5" x14ac:dyDescent="0.25">
      <c r="A2412" s="3">
        <v>45518</v>
      </c>
      <c r="B2412" s="2">
        <v>11.5663</v>
      </c>
      <c r="C2412" s="2">
        <f t="shared" si="333"/>
        <v>-0.22199999999999953</v>
      </c>
      <c r="D2412" s="2">
        <f t="shared" si="334"/>
        <v>0</v>
      </c>
      <c r="E2412" s="2">
        <f t="shared" si="335"/>
        <v>0.22199999999999953</v>
      </c>
      <c r="F2412" s="2">
        <f t="shared" si="339"/>
        <v>4.654040655562118E-2</v>
      </c>
      <c r="G2412" s="2">
        <f t="shared" si="339"/>
        <v>3.1231592990109615E-2</v>
      </c>
      <c r="H2412" s="2">
        <f t="shared" si="337"/>
        <v>1.4901707565912359</v>
      </c>
      <c r="I2412" s="2">
        <f t="shared" si="338"/>
        <v>59.842111335011914</v>
      </c>
    </row>
    <row r="2413" spans="1:9" ht="13.5" x14ac:dyDescent="0.25">
      <c r="A2413" s="3">
        <v>45519</v>
      </c>
      <c r="B2413" s="2">
        <v>11.751300000000001</v>
      </c>
      <c r="C2413" s="2">
        <f t="shared" si="333"/>
        <v>0.1850000000000005</v>
      </c>
      <c r="D2413" s="2">
        <f t="shared" si="334"/>
        <v>0.1850000000000005</v>
      </c>
      <c r="E2413" s="2">
        <f t="shared" si="335"/>
        <v>0</v>
      </c>
      <c r="F2413" s="2">
        <f t="shared" ref="F2413:G2428" si="340">((F2412*13)+D2413)/14</f>
        <v>5.6430377515933987E-2</v>
      </c>
      <c r="G2413" s="2">
        <f t="shared" si="340"/>
        <v>2.9000764919387498E-2</v>
      </c>
      <c r="H2413" s="2">
        <f t="shared" si="337"/>
        <v>1.9458237626763193</v>
      </c>
      <c r="I2413" s="2">
        <f t="shared" si="338"/>
        <v>66.053637944332181</v>
      </c>
    </row>
    <row r="2414" spans="1:9" ht="13.5" x14ac:dyDescent="0.25">
      <c r="A2414" s="3">
        <v>45520</v>
      </c>
      <c r="B2414" s="2">
        <v>11.7791</v>
      </c>
      <c r="C2414" s="2">
        <f t="shared" si="333"/>
        <v>2.7799999999999159E-2</v>
      </c>
      <c r="D2414" s="2">
        <f t="shared" si="334"/>
        <v>2.7799999999999159E-2</v>
      </c>
      <c r="E2414" s="2">
        <f t="shared" si="335"/>
        <v>0</v>
      </c>
      <c r="F2414" s="2">
        <f t="shared" si="340"/>
        <v>5.4385350550510074E-2</v>
      </c>
      <c r="G2414" s="2">
        <f t="shared" si="340"/>
        <v>2.6929281710859818E-2</v>
      </c>
      <c r="H2414" s="2">
        <f t="shared" si="337"/>
        <v>2.0195618707712506</v>
      </c>
      <c r="I2414" s="2">
        <f t="shared" si="338"/>
        <v>66.8826126836546</v>
      </c>
    </row>
    <row r="2415" spans="1:9" ht="13.5" x14ac:dyDescent="0.25">
      <c r="A2415" s="3">
        <v>45523</v>
      </c>
      <c r="B2415" s="2">
        <v>11.612500000000001</v>
      </c>
      <c r="C2415" s="2">
        <f t="shared" si="333"/>
        <v>-0.16659999999999897</v>
      </c>
      <c r="D2415" s="2">
        <f t="shared" si="334"/>
        <v>0</v>
      </c>
      <c r="E2415" s="2">
        <f t="shared" si="335"/>
        <v>0.16659999999999897</v>
      </c>
      <c r="F2415" s="2">
        <f t="shared" si="340"/>
        <v>5.0500682654045066E-2</v>
      </c>
      <c r="G2415" s="2">
        <f t="shared" si="340"/>
        <v>3.6905761588655474E-2</v>
      </c>
      <c r="H2415" s="2">
        <f t="shared" si="337"/>
        <v>1.3683685278444047</v>
      </c>
      <c r="I2415" s="2">
        <f t="shared" si="338"/>
        <v>57.776841389200506</v>
      </c>
    </row>
    <row r="2416" spans="1:9" ht="13.5" x14ac:dyDescent="0.25">
      <c r="A2416" s="3">
        <v>45524</v>
      </c>
      <c r="B2416" s="2">
        <v>11.612500000000001</v>
      </c>
      <c r="C2416" s="2">
        <f t="shared" si="333"/>
        <v>0</v>
      </c>
      <c r="D2416" s="2">
        <f t="shared" si="334"/>
        <v>0</v>
      </c>
      <c r="E2416" s="2">
        <f t="shared" si="335"/>
        <v>0</v>
      </c>
      <c r="F2416" s="2">
        <f t="shared" si="340"/>
        <v>4.6893491035898995E-2</v>
      </c>
      <c r="G2416" s="2">
        <f t="shared" si="340"/>
        <v>3.4269635760894368E-2</v>
      </c>
      <c r="H2416" s="2">
        <f t="shared" si="337"/>
        <v>1.3683685278444049</v>
      </c>
      <c r="I2416" s="2">
        <f t="shared" si="338"/>
        <v>57.776841389200506</v>
      </c>
    </row>
    <row r="2417" spans="1:9" ht="13.5" x14ac:dyDescent="0.25">
      <c r="A2417" s="3">
        <v>45525</v>
      </c>
      <c r="B2417" s="2">
        <v>11.658799999999999</v>
      </c>
      <c r="C2417" s="2">
        <f t="shared" si="333"/>
        <v>4.6299999999998676E-2</v>
      </c>
      <c r="D2417" s="2">
        <f t="shared" si="334"/>
        <v>4.6299999999998676E-2</v>
      </c>
      <c r="E2417" s="2">
        <f t="shared" si="335"/>
        <v>0</v>
      </c>
      <c r="F2417" s="2">
        <f t="shared" si="340"/>
        <v>4.6851098819048975E-2</v>
      </c>
      <c r="G2417" s="2">
        <f t="shared" si="340"/>
        <v>3.1821804635116198E-2</v>
      </c>
      <c r="H2417" s="2">
        <f t="shared" si="337"/>
        <v>1.4722954702370197</v>
      </c>
      <c r="I2417" s="2">
        <f t="shared" si="338"/>
        <v>59.551760214804354</v>
      </c>
    </row>
    <row r="2418" spans="1:9" ht="13.5" x14ac:dyDescent="0.25">
      <c r="A2418" s="3">
        <v>45526</v>
      </c>
      <c r="B2418" s="2">
        <v>11.5848</v>
      </c>
      <c r="C2418" s="2">
        <f t="shared" si="333"/>
        <v>-7.3999999999999844E-2</v>
      </c>
      <c r="D2418" s="2">
        <f t="shared" si="334"/>
        <v>0</v>
      </c>
      <c r="E2418" s="2">
        <f t="shared" si="335"/>
        <v>7.3999999999999844E-2</v>
      </c>
      <c r="F2418" s="2">
        <f t="shared" si="340"/>
        <v>4.3504591760545476E-2</v>
      </c>
      <c r="G2418" s="2">
        <f t="shared" si="340"/>
        <v>3.4834532875465028E-2</v>
      </c>
      <c r="H2418" s="2">
        <f t="shared" si="337"/>
        <v>1.2488926409915209</v>
      </c>
      <c r="I2418" s="2">
        <f t="shared" si="338"/>
        <v>55.533671026683287</v>
      </c>
    </row>
    <row r="2419" spans="1:9" ht="13.5" x14ac:dyDescent="0.25">
      <c r="A2419" s="3">
        <v>45527</v>
      </c>
      <c r="B2419" s="2">
        <v>11.5015</v>
      </c>
      <c r="C2419" s="2">
        <f t="shared" si="333"/>
        <v>-8.3299999999999486E-2</v>
      </c>
      <c r="D2419" s="2">
        <f t="shared" si="334"/>
        <v>0</v>
      </c>
      <c r="E2419" s="2">
        <f t="shared" si="335"/>
        <v>8.3299999999999486E-2</v>
      </c>
      <c r="F2419" s="2">
        <f t="shared" si="340"/>
        <v>4.0397120920506513E-2</v>
      </c>
      <c r="G2419" s="2">
        <f t="shared" si="340"/>
        <v>3.829635195578892E-2</v>
      </c>
      <c r="H2419" s="2">
        <f t="shared" si="337"/>
        <v>1.0548555895648446</v>
      </c>
      <c r="I2419" s="2">
        <f t="shared" si="338"/>
        <v>51.334779676085695</v>
      </c>
    </row>
    <row r="2420" spans="1:9" ht="13.5" x14ac:dyDescent="0.25">
      <c r="A2420" s="3">
        <v>45530</v>
      </c>
      <c r="B2420" s="2">
        <v>11.612500000000001</v>
      </c>
      <c r="C2420" s="2">
        <f t="shared" si="333"/>
        <v>0.11100000000000065</v>
      </c>
      <c r="D2420" s="2">
        <f t="shared" si="334"/>
        <v>0.11100000000000065</v>
      </c>
      <c r="E2420" s="2">
        <f t="shared" si="335"/>
        <v>0</v>
      </c>
      <c r="F2420" s="2">
        <f t="shared" si="340"/>
        <v>4.5440183711898952E-2</v>
      </c>
      <c r="G2420" s="2">
        <f t="shared" si="340"/>
        <v>3.5560898244661139E-2</v>
      </c>
      <c r="H2420" s="2">
        <f t="shared" si="337"/>
        <v>1.2778131586909793</v>
      </c>
      <c r="I2420" s="2">
        <f t="shared" si="338"/>
        <v>56.098242905283634</v>
      </c>
    </row>
    <row r="2421" spans="1:9" ht="13.5" x14ac:dyDescent="0.25">
      <c r="A2421" s="3">
        <v>45531</v>
      </c>
      <c r="B2421" s="2">
        <v>11.658799999999999</v>
      </c>
      <c r="C2421" s="2">
        <f t="shared" si="333"/>
        <v>4.6299999999998676E-2</v>
      </c>
      <c r="D2421" s="2">
        <f t="shared" si="334"/>
        <v>4.6299999999998676E-2</v>
      </c>
      <c r="E2421" s="2">
        <f t="shared" si="335"/>
        <v>0</v>
      </c>
      <c r="F2421" s="2">
        <f t="shared" si="340"/>
        <v>4.5501599161048935E-2</v>
      </c>
      <c r="G2421" s="2">
        <f t="shared" si="340"/>
        <v>3.3020834084328203E-2</v>
      </c>
      <c r="H2421" s="2">
        <f t="shared" si="337"/>
        <v>1.3779663785853351</v>
      </c>
      <c r="I2421" s="2">
        <f t="shared" si="338"/>
        <v>57.94726077687838</v>
      </c>
    </row>
    <row r="2422" spans="1:9" ht="13.5" x14ac:dyDescent="0.25">
      <c r="A2422" s="3">
        <v>45532</v>
      </c>
      <c r="B2422" s="2">
        <v>11.5663</v>
      </c>
      <c r="C2422" s="2">
        <f t="shared" si="333"/>
        <v>-9.2499999999999361E-2</v>
      </c>
      <c r="D2422" s="2">
        <f t="shared" si="334"/>
        <v>0</v>
      </c>
      <c r="E2422" s="2">
        <f t="shared" si="335"/>
        <v>9.2499999999999361E-2</v>
      </c>
      <c r="F2422" s="2">
        <f t="shared" si="340"/>
        <v>4.2251484935259723E-2</v>
      </c>
      <c r="G2422" s="2">
        <f t="shared" si="340"/>
        <v>3.7269345935447569E-2</v>
      </c>
      <c r="H2422" s="2">
        <f t="shared" si="337"/>
        <v>1.1336792711211374</v>
      </c>
      <c r="I2422" s="2">
        <f t="shared" si="338"/>
        <v>53.132599939701713</v>
      </c>
    </row>
    <row r="2423" spans="1:9" ht="13.5" x14ac:dyDescent="0.25">
      <c r="A2423" s="3">
        <v>45533</v>
      </c>
      <c r="B2423" s="2">
        <v>11.686500000000001</v>
      </c>
      <c r="C2423" s="2">
        <f t="shared" si="333"/>
        <v>0.12020000000000053</v>
      </c>
      <c r="D2423" s="2">
        <f t="shared" si="334"/>
        <v>0.12020000000000053</v>
      </c>
      <c r="E2423" s="2">
        <f t="shared" si="335"/>
        <v>0</v>
      </c>
      <c r="F2423" s="2">
        <f t="shared" si="340"/>
        <v>4.7819236011312639E-2</v>
      </c>
      <c r="G2423" s="2">
        <f t="shared" si="340"/>
        <v>3.4607249797201318E-2</v>
      </c>
      <c r="H2423" s="2">
        <f t="shared" si="337"/>
        <v>1.3817693197677838</v>
      </c>
      <c r="I2423" s="2">
        <f t="shared" si="338"/>
        <v>58.014405857847841</v>
      </c>
    </row>
    <row r="2424" spans="1:9" ht="13.5" x14ac:dyDescent="0.25">
      <c r="A2424" s="3">
        <v>45534</v>
      </c>
      <c r="B2424" s="2">
        <v>11.742100000000001</v>
      </c>
      <c r="C2424" s="2">
        <f t="shared" si="333"/>
        <v>5.5600000000000094E-2</v>
      </c>
      <c r="D2424" s="2">
        <f t="shared" si="334"/>
        <v>5.5600000000000094E-2</v>
      </c>
      <c r="E2424" s="2">
        <f t="shared" si="335"/>
        <v>0</v>
      </c>
      <c r="F2424" s="2">
        <f t="shared" si="340"/>
        <v>4.837500486764746E-2</v>
      </c>
      <c r="G2424" s="2">
        <f t="shared" si="340"/>
        <v>3.2135303383115509E-2</v>
      </c>
      <c r="H2424" s="2">
        <f t="shared" si="337"/>
        <v>1.5053539184280611</v>
      </c>
      <c r="I2424" s="2">
        <f t="shared" si="338"/>
        <v>60.08547963445293</v>
      </c>
    </row>
    <row r="2425" spans="1:9" ht="13.5" x14ac:dyDescent="0.25">
      <c r="A2425" s="3">
        <v>45537</v>
      </c>
      <c r="B2425" s="2">
        <v>11.751300000000001</v>
      </c>
      <c r="C2425" s="2">
        <f t="shared" si="333"/>
        <v>9.1999999999998749E-3</v>
      </c>
      <c r="D2425" s="2">
        <f t="shared" si="334"/>
        <v>9.1999999999998749E-3</v>
      </c>
      <c r="E2425" s="2">
        <f t="shared" si="335"/>
        <v>0</v>
      </c>
      <c r="F2425" s="2">
        <f t="shared" si="340"/>
        <v>4.5576790234244061E-2</v>
      </c>
      <c r="G2425" s="2">
        <f t="shared" si="340"/>
        <v>2.9839924570035831E-2</v>
      </c>
      <c r="H2425" s="2">
        <f t="shared" si="337"/>
        <v>1.5273761878074792</v>
      </c>
      <c r="I2425" s="2">
        <f t="shared" si="338"/>
        <v>60.433274443900309</v>
      </c>
    </row>
    <row r="2426" spans="1:9" ht="13.5" x14ac:dyDescent="0.25">
      <c r="A2426" s="3">
        <v>45538</v>
      </c>
      <c r="B2426" s="2">
        <v>11.751300000000001</v>
      </c>
      <c r="C2426" s="2">
        <f t="shared" si="333"/>
        <v>0</v>
      </c>
      <c r="D2426" s="2">
        <f t="shared" si="334"/>
        <v>0</v>
      </c>
      <c r="E2426" s="2">
        <f t="shared" si="335"/>
        <v>0</v>
      </c>
      <c r="F2426" s="2">
        <f t="shared" si="340"/>
        <v>4.2321305217512338E-2</v>
      </c>
      <c r="G2426" s="2">
        <f t="shared" si="340"/>
        <v>2.7708501386461842E-2</v>
      </c>
      <c r="H2426" s="2">
        <f t="shared" si="337"/>
        <v>1.5273761878074792</v>
      </c>
      <c r="I2426" s="2">
        <f t="shared" si="338"/>
        <v>60.433274443900309</v>
      </c>
    </row>
    <row r="2427" spans="1:9" ht="13.5" x14ac:dyDescent="0.25">
      <c r="A2427" s="3">
        <v>45539</v>
      </c>
      <c r="B2427" s="2">
        <v>11.751300000000001</v>
      </c>
      <c r="C2427" s="2">
        <f t="shared" si="333"/>
        <v>0</v>
      </c>
      <c r="D2427" s="2">
        <f t="shared" si="334"/>
        <v>0</v>
      </c>
      <c r="E2427" s="2">
        <f t="shared" si="335"/>
        <v>0</v>
      </c>
      <c r="F2427" s="2">
        <f t="shared" si="340"/>
        <v>3.9298354844832885E-2</v>
      </c>
      <c r="G2427" s="2">
        <f t="shared" si="340"/>
        <v>2.5729322716000282E-2</v>
      </c>
      <c r="H2427" s="2">
        <f t="shared" si="337"/>
        <v>1.527376187807479</v>
      </c>
      <c r="I2427" s="2">
        <f t="shared" si="338"/>
        <v>60.433274443900309</v>
      </c>
    </row>
    <row r="2428" spans="1:9" ht="13.5" x14ac:dyDescent="0.25">
      <c r="A2428" s="3">
        <v>45540</v>
      </c>
      <c r="B2428" s="2">
        <v>11.658799999999999</v>
      </c>
      <c r="C2428" s="2">
        <f t="shared" si="333"/>
        <v>-9.2500000000001137E-2</v>
      </c>
      <c r="D2428" s="2">
        <f t="shared" si="334"/>
        <v>0</v>
      </c>
      <c r="E2428" s="2">
        <f t="shared" si="335"/>
        <v>9.2500000000001137E-2</v>
      </c>
      <c r="F2428" s="2">
        <f t="shared" si="340"/>
        <v>3.6491329498773394E-2</v>
      </c>
      <c r="G2428" s="2">
        <f t="shared" si="340"/>
        <v>3.049865680771463E-2</v>
      </c>
      <c r="H2428" s="2">
        <f t="shared" si="337"/>
        <v>1.1964897250669386</v>
      </c>
      <c r="I2428" s="2">
        <f t="shared" si="338"/>
        <v>54.472812297379413</v>
      </c>
    </row>
    <row r="2429" spans="1:9" ht="13.5" x14ac:dyDescent="0.25">
      <c r="A2429" s="3">
        <v>45541</v>
      </c>
      <c r="B2429" s="2">
        <v>11.751300000000001</v>
      </c>
      <c r="C2429" s="2">
        <f t="shared" si="333"/>
        <v>9.2500000000001137E-2</v>
      </c>
      <c r="D2429" s="2">
        <f t="shared" si="334"/>
        <v>9.2500000000001137E-2</v>
      </c>
      <c r="E2429" s="2">
        <f t="shared" si="335"/>
        <v>0</v>
      </c>
      <c r="F2429" s="2">
        <f t="shared" ref="F2429:G2444" si="341">((F2428*13)+D2429)/14</f>
        <v>4.0491948820289662E-2</v>
      </c>
      <c r="G2429" s="2">
        <f t="shared" si="341"/>
        <v>2.8320181321449301E-2</v>
      </c>
      <c r="H2429" s="2">
        <f t="shared" si="337"/>
        <v>1.4297912983213013</v>
      </c>
      <c r="I2429" s="2">
        <f t="shared" si="338"/>
        <v>58.844201940681828</v>
      </c>
    </row>
    <row r="2430" spans="1:9" ht="13.5" x14ac:dyDescent="0.25">
      <c r="A2430" s="3">
        <v>45544</v>
      </c>
      <c r="B2430" s="2">
        <v>11.8438</v>
      </c>
      <c r="C2430" s="2">
        <f t="shared" si="333"/>
        <v>9.2499999999999361E-2</v>
      </c>
      <c r="D2430" s="2">
        <f t="shared" si="334"/>
        <v>9.2499999999999361E-2</v>
      </c>
      <c r="E2430" s="2">
        <f t="shared" si="335"/>
        <v>0</v>
      </c>
      <c r="F2430" s="2">
        <f t="shared" si="341"/>
        <v>4.4206809618840361E-2</v>
      </c>
      <c r="G2430" s="2">
        <f t="shared" si="341"/>
        <v>2.6297311227060065E-2</v>
      </c>
      <c r="H2430" s="2">
        <f t="shared" si="337"/>
        <v>1.6810391464413796</v>
      </c>
      <c r="I2430" s="2">
        <f t="shared" si="338"/>
        <v>62.701029512108065</v>
      </c>
    </row>
    <row r="2431" spans="1:9" ht="13.5" x14ac:dyDescent="0.25">
      <c r="A2431" s="3">
        <v>45545</v>
      </c>
      <c r="B2431" s="2">
        <v>11.797599999999999</v>
      </c>
      <c r="C2431" s="2">
        <f t="shared" si="333"/>
        <v>-4.6200000000000685E-2</v>
      </c>
      <c r="D2431" s="2">
        <f t="shared" si="334"/>
        <v>0</v>
      </c>
      <c r="E2431" s="2">
        <f t="shared" si="335"/>
        <v>4.6200000000000685E-2</v>
      </c>
      <c r="F2431" s="2">
        <f t="shared" si="341"/>
        <v>4.1049180360351767E-2</v>
      </c>
      <c r="G2431" s="2">
        <f t="shared" si="341"/>
        <v>2.771893185369868E-2</v>
      </c>
      <c r="H2431" s="2">
        <f t="shared" si="337"/>
        <v>1.4809077267843698</v>
      </c>
      <c r="I2431" s="2">
        <f t="shared" si="338"/>
        <v>59.692172779994898</v>
      </c>
    </row>
    <row r="2432" spans="1:9" ht="13.5" x14ac:dyDescent="0.25">
      <c r="A2432" s="3">
        <v>45546</v>
      </c>
      <c r="B2432" s="2">
        <v>11.8161</v>
      </c>
      <c r="C2432" s="2">
        <f t="shared" si="333"/>
        <v>1.8500000000001293E-2</v>
      </c>
      <c r="D2432" s="2">
        <f t="shared" si="334"/>
        <v>1.8500000000001293E-2</v>
      </c>
      <c r="E2432" s="2">
        <f t="shared" si="335"/>
        <v>0</v>
      </c>
      <c r="F2432" s="2">
        <f t="shared" si="341"/>
        <v>3.943852462032673E-2</v>
      </c>
      <c r="G2432" s="2">
        <f t="shared" si="341"/>
        <v>2.5739008149863057E-2</v>
      </c>
      <c r="H2432" s="2">
        <f t="shared" si="337"/>
        <v>1.5322472564093952</v>
      </c>
      <c r="I2432" s="2">
        <f t="shared" si="338"/>
        <v>60.509385587489902</v>
      </c>
    </row>
    <row r="2433" spans="1:9" ht="13.5" x14ac:dyDescent="0.25">
      <c r="A2433" s="3">
        <v>45547</v>
      </c>
      <c r="B2433" s="2">
        <v>11.658799999999999</v>
      </c>
      <c r="C2433" s="2">
        <f t="shared" si="333"/>
        <v>-0.15730000000000111</v>
      </c>
      <c r="D2433" s="2">
        <f t="shared" si="334"/>
        <v>0</v>
      </c>
      <c r="E2433" s="2">
        <f t="shared" si="335"/>
        <v>0.15730000000000111</v>
      </c>
      <c r="F2433" s="2">
        <f t="shared" si="341"/>
        <v>3.6621487147446244E-2</v>
      </c>
      <c r="G2433" s="2">
        <f t="shared" si="341"/>
        <v>3.5136221853444345E-2</v>
      </c>
      <c r="H2433" s="2">
        <f t="shared" si="337"/>
        <v>1.0422716278431143</v>
      </c>
      <c r="I2433" s="2">
        <f t="shared" si="338"/>
        <v>51.034916885364517</v>
      </c>
    </row>
    <row r="2434" spans="1:9" ht="13.5" x14ac:dyDescent="0.25">
      <c r="A2434" s="3">
        <v>45548</v>
      </c>
      <c r="B2434" s="2">
        <v>11.751300000000001</v>
      </c>
      <c r="C2434" s="2">
        <f t="shared" si="333"/>
        <v>9.2500000000001137E-2</v>
      </c>
      <c r="D2434" s="2">
        <f t="shared" si="334"/>
        <v>9.2500000000001137E-2</v>
      </c>
      <c r="E2434" s="2">
        <f t="shared" si="335"/>
        <v>0</v>
      </c>
      <c r="F2434" s="2">
        <f t="shared" si="341"/>
        <v>4.0612809494057309E-2</v>
      </c>
      <c r="G2434" s="2">
        <f t="shared" si="341"/>
        <v>3.2626491721055466E-2</v>
      </c>
      <c r="H2434" s="2">
        <f t="shared" si="337"/>
        <v>1.2447801572195358</v>
      </c>
      <c r="I2434" s="2">
        <f t="shared" si="338"/>
        <v>55.452207790421866</v>
      </c>
    </row>
    <row r="2435" spans="1:9" ht="13.5" x14ac:dyDescent="0.25">
      <c r="A2435" s="3">
        <v>45551</v>
      </c>
      <c r="B2435" s="2">
        <v>11.658799999999999</v>
      </c>
      <c r="C2435" s="2">
        <f t="shared" ref="C2435:C2498" si="342">B2435-B2434</f>
        <v>-9.2500000000001137E-2</v>
      </c>
      <c r="D2435" s="2">
        <f t="shared" ref="D2435:D2498" si="343">IF(C2435&gt;0,C2435,0)</f>
        <v>0</v>
      </c>
      <c r="E2435" s="2">
        <f t="shared" ref="E2435:E2498" si="344">IF(C2435&lt;0,-C2435,0)</f>
        <v>9.2500000000001137E-2</v>
      </c>
      <c r="F2435" s="2">
        <f t="shared" si="341"/>
        <v>3.771189453019607E-2</v>
      </c>
      <c r="G2435" s="2">
        <f t="shared" si="341"/>
        <v>3.6903170883837301E-2</v>
      </c>
      <c r="H2435" s="2">
        <f t="shared" si="337"/>
        <v>1.0219147468087348</v>
      </c>
      <c r="I2435" s="2">
        <f t="shared" si="338"/>
        <v>50.54193053498728</v>
      </c>
    </row>
    <row r="2436" spans="1:9" ht="13.5" x14ac:dyDescent="0.25">
      <c r="A2436" s="3">
        <v>45552</v>
      </c>
      <c r="B2436" s="2">
        <v>11.797599999999999</v>
      </c>
      <c r="C2436" s="2">
        <f t="shared" si="342"/>
        <v>0.13879999999999981</v>
      </c>
      <c r="D2436" s="2">
        <f t="shared" si="343"/>
        <v>0.13879999999999981</v>
      </c>
      <c r="E2436" s="2">
        <f t="shared" si="344"/>
        <v>0</v>
      </c>
      <c r="F2436" s="2">
        <f t="shared" si="341"/>
        <v>4.4932473492324911E-2</v>
      </c>
      <c r="G2436" s="2">
        <f t="shared" si="341"/>
        <v>3.4267230106420347E-2</v>
      </c>
      <c r="H2436" s="2">
        <f t="shared" si="337"/>
        <v>1.3112373936493429</v>
      </c>
      <c r="I2436" s="2">
        <f t="shared" si="338"/>
        <v>56.733133396520394</v>
      </c>
    </row>
    <row r="2437" spans="1:9" ht="13.5" x14ac:dyDescent="0.25">
      <c r="A2437" s="3">
        <v>45553</v>
      </c>
      <c r="B2437" s="2">
        <v>11.5663</v>
      </c>
      <c r="C2437" s="2">
        <f t="shared" si="342"/>
        <v>-0.23129999999999917</v>
      </c>
      <c r="D2437" s="2">
        <f t="shared" si="343"/>
        <v>0</v>
      </c>
      <c r="E2437" s="2">
        <f t="shared" si="344"/>
        <v>0.23129999999999917</v>
      </c>
      <c r="F2437" s="2">
        <f t="shared" si="341"/>
        <v>4.1723011100015986E-2</v>
      </c>
      <c r="G2437" s="2">
        <f t="shared" si="341"/>
        <v>4.8340999384533116E-2</v>
      </c>
      <c r="H2437" s="2">
        <f t="shared" si="337"/>
        <v>0.86309781823346865</v>
      </c>
      <c r="I2437" s="2">
        <f t="shared" si="338"/>
        <v>46.32595292564033</v>
      </c>
    </row>
    <row r="2438" spans="1:9" ht="13.5" x14ac:dyDescent="0.25">
      <c r="A2438" s="3">
        <v>45554</v>
      </c>
      <c r="B2438" s="2">
        <v>11.529199999999999</v>
      </c>
      <c r="C2438" s="2">
        <f t="shared" si="342"/>
        <v>-3.7100000000000577E-2</v>
      </c>
      <c r="D2438" s="2">
        <f t="shared" si="343"/>
        <v>0</v>
      </c>
      <c r="E2438" s="2">
        <f t="shared" si="344"/>
        <v>3.7100000000000577E-2</v>
      </c>
      <c r="F2438" s="2">
        <f t="shared" si="341"/>
        <v>3.8742796021443419E-2</v>
      </c>
      <c r="G2438" s="2">
        <f t="shared" si="341"/>
        <v>4.753807085706651E-2</v>
      </c>
      <c r="H2438" s="2">
        <f t="shared" si="337"/>
        <v>0.81498460755658375</v>
      </c>
      <c r="I2438" s="2">
        <f t="shared" si="338"/>
        <v>44.903114007878763</v>
      </c>
    </row>
    <row r="2439" spans="1:9" ht="13.5" x14ac:dyDescent="0.25">
      <c r="A2439" s="3">
        <v>45555</v>
      </c>
      <c r="B2439" s="2">
        <v>11.557</v>
      </c>
      <c r="C2439" s="2">
        <f t="shared" si="342"/>
        <v>2.7800000000000935E-2</v>
      </c>
      <c r="D2439" s="2">
        <f t="shared" si="343"/>
        <v>2.7800000000000935E-2</v>
      </c>
      <c r="E2439" s="2">
        <f t="shared" si="344"/>
        <v>0</v>
      </c>
      <c r="F2439" s="2">
        <f t="shared" si="341"/>
        <v>3.7961167734197533E-2</v>
      </c>
      <c r="G2439" s="2">
        <f t="shared" si="341"/>
        <v>4.414249436727604E-2</v>
      </c>
      <c r="H2439" s="2">
        <f t="shared" si="337"/>
        <v>0.85996879601663645</v>
      </c>
      <c r="I2439" s="2">
        <f t="shared" si="338"/>
        <v>46.235657171150976</v>
      </c>
    </row>
    <row r="2440" spans="1:9" ht="13.5" x14ac:dyDescent="0.25">
      <c r="A2440" s="3">
        <v>45558</v>
      </c>
      <c r="B2440" s="2">
        <v>11.547700000000001</v>
      </c>
      <c r="C2440" s="2">
        <f t="shared" si="342"/>
        <v>-9.2999999999996419E-3</v>
      </c>
      <c r="D2440" s="2">
        <f t="shared" si="343"/>
        <v>0</v>
      </c>
      <c r="E2440" s="2">
        <f t="shared" si="344"/>
        <v>9.2999999999996419E-3</v>
      </c>
      <c r="F2440" s="2">
        <f t="shared" si="341"/>
        <v>3.5249655753183423E-2</v>
      </c>
      <c r="G2440" s="2">
        <f t="shared" si="341"/>
        <v>4.1653744769613435E-2</v>
      </c>
      <c r="H2440" s="2">
        <f t="shared" si="337"/>
        <v>0.84625418310284029</v>
      </c>
      <c r="I2440" s="2">
        <f t="shared" si="338"/>
        <v>45.836277087297582</v>
      </c>
    </row>
    <row r="2441" spans="1:9" ht="13.5" x14ac:dyDescent="0.25">
      <c r="A2441" s="3">
        <v>45559</v>
      </c>
      <c r="B2441" s="2">
        <v>11.3812</v>
      </c>
      <c r="C2441" s="2">
        <f t="shared" si="342"/>
        <v>-0.16650000000000098</v>
      </c>
      <c r="D2441" s="2">
        <f t="shared" si="343"/>
        <v>0</v>
      </c>
      <c r="E2441" s="2">
        <f t="shared" si="344"/>
        <v>0.16650000000000098</v>
      </c>
      <c r="F2441" s="2">
        <f t="shared" si="341"/>
        <v>3.2731823199384606E-2</v>
      </c>
      <c r="G2441" s="2">
        <f t="shared" si="341"/>
        <v>5.0571334428926827E-2</v>
      </c>
      <c r="H2441" s="2">
        <f t="shared" si="337"/>
        <v>0.64724064668267856</v>
      </c>
      <c r="I2441" s="2">
        <f t="shared" si="338"/>
        <v>39.292415955503181</v>
      </c>
    </row>
    <row r="2442" spans="1:9" ht="13.5" x14ac:dyDescent="0.25">
      <c r="A2442" s="3">
        <v>45560</v>
      </c>
      <c r="B2442" s="2">
        <v>11.3812</v>
      </c>
      <c r="C2442" s="2">
        <f t="shared" si="342"/>
        <v>0</v>
      </c>
      <c r="D2442" s="2">
        <f t="shared" si="343"/>
        <v>0</v>
      </c>
      <c r="E2442" s="2">
        <f t="shared" si="344"/>
        <v>0</v>
      </c>
      <c r="F2442" s="2">
        <f t="shared" si="341"/>
        <v>3.0393835827999989E-2</v>
      </c>
      <c r="G2442" s="2">
        <f t="shared" si="341"/>
        <v>4.6959096255432049E-2</v>
      </c>
      <c r="H2442" s="2">
        <f t="shared" si="337"/>
        <v>0.64724064668267856</v>
      </c>
      <c r="I2442" s="2">
        <f t="shared" si="338"/>
        <v>39.292415955503181</v>
      </c>
    </row>
    <row r="2443" spans="1:9" ht="13.5" x14ac:dyDescent="0.25">
      <c r="A2443" s="3">
        <v>45561</v>
      </c>
      <c r="B2443" s="2">
        <v>11.334899999999999</v>
      </c>
      <c r="C2443" s="2">
        <f t="shared" si="342"/>
        <v>-4.6300000000000452E-2</v>
      </c>
      <c r="D2443" s="2">
        <f t="shared" si="343"/>
        <v>0</v>
      </c>
      <c r="E2443" s="2">
        <f t="shared" si="344"/>
        <v>4.6300000000000452E-2</v>
      </c>
      <c r="F2443" s="2">
        <f t="shared" si="341"/>
        <v>2.8222847554571419E-2</v>
      </c>
      <c r="G2443" s="2">
        <f t="shared" si="341"/>
        <v>4.6912017951472651E-2</v>
      </c>
      <c r="H2443" s="2">
        <f t="shared" si="337"/>
        <v>0.60161231145004401</v>
      </c>
      <c r="I2443" s="2">
        <f t="shared" si="338"/>
        <v>37.56291751437432</v>
      </c>
    </row>
    <row r="2444" spans="1:9" ht="13.5" x14ac:dyDescent="0.25">
      <c r="A2444" s="3">
        <v>45562</v>
      </c>
      <c r="B2444" s="2">
        <v>11.3812</v>
      </c>
      <c r="C2444" s="2">
        <f t="shared" si="342"/>
        <v>4.6300000000000452E-2</v>
      </c>
      <c r="D2444" s="2">
        <f t="shared" si="343"/>
        <v>4.6300000000000452E-2</v>
      </c>
      <c r="E2444" s="2">
        <f t="shared" si="344"/>
        <v>0</v>
      </c>
      <c r="F2444" s="2">
        <f t="shared" si="341"/>
        <v>2.951407272924492E-2</v>
      </c>
      <c r="G2444" s="2">
        <f t="shared" si="341"/>
        <v>4.3561159526367459E-2</v>
      </c>
      <c r="H2444" s="2">
        <f t="shared" si="337"/>
        <v>0.67753184373754161</v>
      </c>
      <c r="I2444" s="2">
        <f t="shared" si="338"/>
        <v>40.388612965343206</v>
      </c>
    </row>
    <row r="2445" spans="1:9" ht="13.5" x14ac:dyDescent="0.25">
      <c r="A2445" s="3">
        <v>45565</v>
      </c>
      <c r="B2445" s="2">
        <v>11.2887</v>
      </c>
      <c r="C2445" s="2">
        <f t="shared" si="342"/>
        <v>-9.2499999999999361E-2</v>
      </c>
      <c r="D2445" s="2">
        <f t="shared" si="343"/>
        <v>0</v>
      </c>
      <c r="E2445" s="2">
        <f t="shared" si="344"/>
        <v>9.2499999999999361E-2</v>
      </c>
      <c r="F2445" s="2">
        <f t="shared" ref="F2445:G2460" si="345">((F2444*13)+D2445)/14</f>
        <v>2.7405924677155996E-2</v>
      </c>
      <c r="G2445" s="2">
        <f t="shared" si="345"/>
        <v>4.7056790988769741E-2</v>
      </c>
      <c r="H2445" s="2">
        <f t="shared" si="337"/>
        <v>0.5824010541580813</v>
      </c>
      <c r="I2445" s="2">
        <f t="shared" si="338"/>
        <v>36.804895486368885</v>
      </c>
    </row>
    <row r="2446" spans="1:9" ht="13.5" x14ac:dyDescent="0.25">
      <c r="A2446" s="3">
        <v>45566</v>
      </c>
      <c r="B2446" s="2">
        <v>11.334899999999999</v>
      </c>
      <c r="C2446" s="2">
        <f t="shared" si="342"/>
        <v>4.6199999999998909E-2</v>
      </c>
      <c r="D2446" s="2">
        <f t="shared" si="343"/>
        <v>4.6199999999998909E-2</v>
      </c>
      <c r="E2446" s="2">
        <f t="shared" si="344"/>
        <v>0</v>
      </c>
      <c r="F2446" s="2">
        <f t="shared" si="345"/>
        <v>2.8748358628787631E-2</v>
      </c>
      <c r="G2446" s="2">
        <f t="shared" si="345"/>
        <v>4.3695591632429046E-2</v>
      </c>
      <c r="H2446" s="2">
        <f t="shared" si="337"/>
        <v>0.65792354685619592</v>
      </c>
      <c r="I2446" s="2">
        <f t="shared" si="338"/>
        <v>39.68358782911131</v>
      </c>
    </row>
    <row r="2447" spans="1:9" ht="13.5" x14ac:dyDescent="0.25">
      <c r="A2447" s="3">
        <v>45567</v>
      </c>
      <c r="B2447" s="2">
        <v>11.2516</v>
      </c>
      <c r="C2447" s="2">
        <f t="shared" si="342"/>
        <v>-8.3299999999999486E-2</v>
      </c>
      <c r="D2447" s="2">
        <f t="shared" si="343"/>
        <v>0</v>
      </c>
      <c r="E2447" s="2">
        <f t="shared" si="344"/>
        <v>8.3299999999999486E-2</v>
      </c>
      <c r="F2447" s="2">
        <f t="shared" si="345"/>
        <v>2.6694904441017086E-2</v>
      </c>
      <c r="G2447" s="2">
        <f t="shared" si="345"/>
        <v>4.652447794439836E-2</v>
      </c>
      <c r="H2447" s="2">
        <f t="shared" si="337"/>
        <v>0.57378192341932999</v>
      </c>
      <c r="I2447" s="2">
        <f t="shared" si="338"/>
        <v>36.458794886440394</v>
      </c>
    </row>
    <row r="2448" spans="1:9" ht="13.5" x14ac:dyDescent="0.25">
      <c r="A2448" s="3">
        <v>45568</v>
      </c>
      <c r="B2448" s="2">
        <v>11.2424</v>
      </c>
      <c r="C2448" s="2">
        <f t="shared" si="342"/>
        <v>-9.1999999999998749E-3</v>
      </c>
      <c r="D2448" s="2">
        <f t="shared" si="343"/>
        <v>0</v>
      </c>
      <c r="E2448" s="2">
        <f t="shared" si="344"/>
        <v>9.1999999999998749E-3</v>
      </c>
      <c r="F2448" s="2">
        <f t="shared" si="345"/>
        <v>2.4788125552373006E-2</v>
      </c>
      <c r="G2448" s="2">
        <f t="shared" si="345"/>
        <v>4.3858443805512751E-2</v>
      </c>
      <c r="H2448" s="2">
        <f t="shared" si="337"/>
        <v>0.56518479456987214</v>
      </c>
      <c r="I2448" s="2">
        <f t="shared" si="338"/>
        <v>36.10978055311292</v>
      </c>
    </row>
    <row r="2449" spans="1:9" ht="13.5" x14ac:dyDescent="0.25">
      <c r="A2449" s="3">
        <v>45569</v>
      </c>
      <c r="B2449" s="2">
        <v>11.2424</v>
      </c>
      <c r="C2449" s="2">
        <f t="shared" si="342"/>
        <v>0</v>
      </c>
      <c r="D2449" s="2">
        <f t="shared" si="343"/>
        <v>0</v>
      </c>
      <c r="E2449" s="2">
        <f t="shared" si="344"/>
        <v>0</v>
      </c>
      <c r="F2449" s="2">
        <f t="shared" si="345"/>
        <v>2.3017545155774932E-2</v>
      </c>
      <c r="G2449" s="2">
        <f t="shared" si="345"/>
        <v>4.0725697819404702E-2</v>
      </c>
      <c r="H2449" s="2">
        <f t="shared" ref="H2449:H2512" si="346">F2449/G2449</f>
        <v>0.56518479456987203</v>
      </c>
      <c r="I2449" s="2">
        <f t="shared" ref="I2449:I2512" si="347">IF(G2449=0,100,100-(100/(1+H2449)))</f>
        <v>36.10978055311292</v>
      </c>
    </row>
    <row r="2450" spans="1:9" ht="13.5" x14ac:dyDescent="0.25">
      <c r="A2450" s="3">
        <v>45572</v>
      </c>
      <c r="B2450" s="2">
        <v>11.3719</v>
      </c>
      <c r="C2450" s="2">
        <f t="shared" si="342"/>
        <v>0.12950000000000017</v>
      </c>
      <c r="D2450" s="2">
        <f t="shared" si="343"/>
        <v>0.12950000000000017</v>
      </c>
      <c r="E2450" s="2">
        <f t="shared" si="344"/>
        <v>0</v>
      </c>
      <c r="F2450" s="2">
        <f t="shared" si="345"/>
        <v>3.0623434787505305E-2</v>
      </c>
      <c r="G2450" s="2">
        <f t="shared" si="345"/>
        <v>3.7816719403732935E-2</v>
      </c>
      <c r="H2450" s="2">
        <f t="shared" si="346"/>
        <v>0.80978559934213723</v>
      </c>
      <c r="I2450" s="2">
        <f t="shared" si="347"/>
        <v>44.74483605331465</v>
      </c>
    </row>
    <row r="2451" spans="1:9" ht="13.5" x14ac:dyDescent="0.25">
      <c r="A2451" s="3">
        <v>45573</v>
      </c>
      <c r="B2451" s="2">
        <v>11.3719</v>
      </c>
      <c r="C2451" s="2">
        <f t="shared" si="342"/>
        <v>0</v>
      </c>
      <c r="D2451" s="2">
        <f t="shared" si="343"/>
        <v>0</v>
      </c>
      <c r="E2451" s="2">
        <f t="shared" si="344"/>
        <v>0</v>
      </c>
      <c r="F2451" s="2">
        <f t="shared" si="345"/>
        <v>2.8436046588397785E-2</v>
      </c>
      <c r="G2451" s="2">
        <f t="shared" si="345"/>
        <v>3.5115525160609153E-2</v>
      </c>
      <c r="H2451" s="2">
        <f t="shared" si="346"/>
        <v>0.80978559934213734</v>
      </c>
      <c r="I2451" s="2">
        <f t="shared" si="347"/>
        <v>44.744836053314657</v>
      </c>
    </row>
    <row r="2452" spans="1:9" ht="13.5" x14ac:dyDescent="0.25">
      <c r="A2452" s="3">
        <v>45574</v>
      </c>
      <c r="B2452" s="2">
        <v>11.3719</v>
      </c>
      <c r="C2452" s="2">
        <f t="shared" si="342"/>
        <v>0</v>
      </c>
      <c r="D2452" s="2">
        <f t="shared" si="343"/>
        <v>0</v>
      </c>
      <c r="E2452" s="2">
        <f t="shared" si="344"/>
        <v>0</v>
      </c>
      <c r="F2452" s="2">
        <f t="shared" si="345"/>
        <v>2.6404900403512229E-2</v>
      </c>
      <c r="G2452" s="2">
        <f t="shared" si="345"/>
        <v>3.2607273363422784E-2</v>
      </c>
      <c r="H2452" s="2">
        <f t="shared" si="346"/>
        <v>0.80978559934213734</v>
      </c>
      <c r="I2452" s="2">
        <f t="shared" si="347"/>
        <v>44.744836053314657</v>
      </c>
    </row>
    <row r="2453" spans="1:9" ht="13.5" x14ac:dyDescent="0.25">
      <c r="A2453" s="3">
        <v>45575</v>
      </c>
      <c r="B2453" s="2">
        <v>11.686500000000001</v>
      </c>
      <c r="C2453" s="2">
        <f t="shared" si="342"/>
        <v>0.31460000000000043</v>
      </c>
      <c r="D2453" s="2">
        <f t="shared" si="343"/>
        <v>0.31460000000000043</v>
      </c>
      <c r="E2453" s="2">
        <f t="shared" si="344"/>
        <v>0</v>
      </c>
      <c r="F2453" s="2">
        <f t="shared" si="345"/>
        <v>4.6990264660404242E-2</v>
      </c>
      <c r="G2453" s="2">
        <f t="shared" si="345"/>
        <v>3.0278182408892584E-2</v>
      </c>
      <c r="H2453" s="2">
        <f t="shared" si="346"/>
        <v>1.5519513036094064</v>
      </c>
      <c r="I2453" s="2">
        <f t="shared" si="347"/>
        <v>60.814299293813761</v>
      </c>
    </row>
    <row r="2454" spans="1:9" ht="13.5" x14ac:dyDescent="0.25">
      <c r="A2454" s="3">
        <v>45576</v>
      </c>
      <c r="B2454" s="2">
        <v>11.473699999999999</v>
      </c>
      <c r="C2454" s="2">
        <f t="shared" si="342"/>
        <v>-0.21280000000000143</v>
      </c>
      <c r="D2454" s="2">
        <f t="shared" si="343"/>
        <v>0</v>
      </c>
      <c r="E2454" s="2">
        <f t="shared" si="344"/>
        <v>0.21280000000000143</v>
      </c>
      <c r="F2454" s="2">
        <f t="shared" si="345"/>
        <v>4.3633817184661083E-2</v>
      </c>
      <c r="G2454" s="2">
        <f t="shared" si="345"/>
        <v>4.3315455093971784E-2</v>
      </c>
      <c r="H2454" s="2">
        <f t="shared" si="346"/>
        <v>1.0073498498399387</v>
      </c>
      <c r="I2454" s="2">
        <f t="shared" si="347"/>
        <v>50.183073464760625</v>
      </c>
    </row>
    <row r="2455" spans="1:9" ht="13.5" x14ac:dyDescent="0.25">
      <c r="A2455" s="3">
        <v>45579</v>
      </c>
      <c r="B2455" s="2">
        <v>11.4275</v>
      </c>
      <c r="C2455" s="2">
        <f t="shared" si="342"/>
        <v>-4.6199999999998909E-2</v>
      </c>
      <c r="D2455" s="2">
        <f t="shared" si="343"/>
        <v>0</v>
      </c>
      <c r="E2455" s="2">
        <f t="shared" si="344"/>
        <v>4.6199999999998909E-2</v>
      </c>
      <c r="F2455" s="2">
        <f t="shared" si="345"/>
        <v>4.0517115957185289E-2</v>
      </c>
      <c r="G2455" s="2">
        <f t="shared" si="345"/>
        <v>4.3521494015830865E-2</v>
      </c>
      <c r="H2455" s="2">
        <f t="shared" si="346"/>
        <v>0.93096794752604906</v>
      </c>
      <c r="I2455" s="2">
        <f t="shared" si="347"/>
        <v>48.212501337414878</v>
      </c>
    </row>
    <row r="2456" spans="1:9" ht="13.5" x14ac:dyDescent="0.25">
      <c r="A2456" s="3">
        <v>45581</v>
      </c>
      <c r="B2456" s="2">
        <v>11.2424</v>
      </c>
      <c r="C2456" s="2">
        <f t="shared" si="342"/>
        <v>-0.18510000000000026</v>
      </c>
      <c r="D2456" s="2">
        <f t="shared" si="343"/>
        <v>0</v>
      </c>
      <c r="E2456" s="2">
        <f t="shared" si="344"/>
        <v>0.18510000000000026</v>
      </c>
      <c r="F2456" s="2">
        <f t="shared" si="345"/>
        <v>3.7623036245957767E-2</v>
      </c>
      <c r="G2456" s="2">
        <f t="shared" si="345"/>
        <v>5.3634244443271535E-2</v>
      </c>
      <c r="H2456" s="2">
        <f t="shared" si="346"/>
        <v>0.70147415399412061</v>
      </c>
      <c r="I2456" s="2">
        <f t="shared" si="347"/>
        <v>41.227435183040967</v>
      </c>
    </row>
    <row r="2457" spans="1:9" ht="13.5" x14ac:dyDescent="0.25">
      <c r="A2457" s="3">
        <v>45582</v>
      </c>
      <c r="B2457" s="2">
        <v>11.353400000000001</v>
      </c>
      <c r="C2457" s="2">
        <f t="shared" si="342"/>
        <v>0.11100000000000065</v>
      </c>
      <c r="D2457" s="2">
        <f t="shared" si="343"/>
        <v>0.11100000000000065</v>
      </c>
      <c r="E2457" s="2">
        <f t="shared" si="344"/>
        <v>0</v>
      </c>
      <c r="F2457" s="2">
        <f t="shared" si="345"/>
        <v>4.286424794267512E-2</v>
      </c>
      <c r="G2457" s="2">
        <f t="shared" si="345"/>
        <v>4.9803226983037852E-2</v>
      </c>
      <c r="H2457" s="2">
        <f t="shared" si="346"/>
        <v>0.86067209976722925</v>
      </c>
      <c r="I2457" s="2">
        <f t="shared" si="347"/>
        <v>46.255979217128029</v>
      </c>
    </row>
    <row r="2458" spans="1:9" ht="13.5" x14ac:dyDescent="0.25">
      <c r="A2458" s="3">
        <v>45583</v>
      </c>
      <c r="B2458" s="2">
        <v>11.344200000000001</v>
      </c>
      <c r="C2458" s="2">
        <f t="shared" si="342"/>
        <v>-9.1999999999998749E-3</v>
      </c>
      <c r="D2458" s="2">
        <f t="shared" si="343"/>
        <v>0</v>
      </c>
      <c r="E2458" s="2">
        <f t="shared" si="344"/>
        <v>9.1999999999998749E-3</v>
      </c>
      <c r="F2458" s="2">
        <f t="shared" si="345"/>
        <v>3.9802515946769756E-2</v>
      </c>
      <c r="G2458" s="2">
        <f t="shared" si="345"/>
        <v>4.6902996484249428E-2</v>
      </c>
      <c r="H2458" s="2">
        <f t="shared" si="346"/>
        <v>0.84861349871614078</v>
      </c>
      <c r="I2458" s="2">
        <f t="shared" si="347"/>
        <v>45.905404201878945</v>
      </c>
    </row>
    <row r="2459" spans="1:9" ht="13.5" x14ac:dyDescent="0.25">
      <c r="A2459" s="3">
        <v>45586</v>
      </c>
      <c r="B2459" s="2">
        <v>11.473699999999999</v>
      </c>
      <c r="C2459" s="2">
        <f t="shared" si="342"/>
        <v>0.12949999999999839</v>
      </c>
      <c r="D2459" s="2">
        <f t="shared" si="343"/>
        <v>0.12949999999999839</v>
      </c>
      <c r="E2459" s="2">
        <f t="shared" si="344"/>
        <v>0</v>
      </c>
      <c r="F2459" s="2">
        <f t="shared" si="345"/>
        <v>4.6209479093428943E-2</v>
      </c>
      <c r="G2459" s="2">
        <f t="shared" si="345"/>
        <v>4.3552782449660189E-2</v>
      </c>
      <c r="H2459" s="2">
        <f t="shared" si="346"/>
        <v>1.0609994699383318</v>
      </c>
      <c r="I2459" s="2">
        <f t="shared" si="347"/>
        <v>51.479851664885601</v>
      </c>
    </row>
    <row r="2460" spans="1:9" ht="13.5" x14ac:dyDescent="0.25">
      <c r="A2460" s="3">
        <v>45587</v>
      </c>
      <c r="B2460" s="2">
        <v>11.464499999999999</v>
      </c>
      <c r="C2460" s="2">
        <f t="shared" si="342"/>
        <v>-9.1999999999998749E-3</v>
      </c>
      <c r="D2460" s="2">
        <f t="shared" si="343"/>
        <v>0</v>
      </c>
      <c r="E2460" s="2">
        <f t="shared" si="344"/>
        <v>9.1999999999998749E-3</v>
      </c>
      <c r="F2460" s="2">
        <f t="shared" si="345"/>
        <v>4.2908802015326875E-2</v>
      </c>
      <c r="G2460" s="2">
        <f t="shared" si="345"/>
        <v>4.1099012274684453E-2</v>
      </c>
      <c r="H2460" s="2">
        <f t="shared" si="346"/>
        <v>1.0440348718978141</v>
      </c>
      <c r="I2460" s="2">
        <f t="shared" si="347"/>
        <v>51.07715559316582</v>
      </c>
    </row>
    <row r="2461" spans="1:9" ht="13.5" x14ac:dyDescent="0.25">
      <c r="A2461" s="3">
        <v>45588</v>
      </c>
      <c r="B2461" s="2">
        <v>11.3812</v>
      </c>
      <c r="C2461" s="2">
        <f t="shared" si="342"/>
        <v>-8.3299999999999486E-2</v>
      </c>
      <c r="D2461" s="2">
        <f t="shared" si="343"/>
        <v>0</v>
      </c>
      <c r="E2461" s="2">
        <f t="shared" si="344"/>
        <v>8.3299999999999486E-2</v>
      </c>
      <c r="F2461" s="2">
        <f t="shared" ref="F2461:G2476" si="348">((F2460*13)+D2461)/14</f>
        <v>3.9843887585660667E-2</v>
      </c>
      <c r="G2461" s="2">
        <f t="shared" si="348"/>
        <v>4.4113368540778387E-2</v>
      </c>
      <c r="H2461" s="2">
        <f t="shared" si="346"/>
        <v>0.90321571223537345</v>
      </c>
      <c r="I2461" s="2">
        <f t="shared" si="347"/>
        <v>47.457348446042644</v>
      </c>
    </row>
    <row r="2462" spans="1:9" ht="13.5" x14ac:dyDescent="0.25">
      <c r="A2462" s="3">
        <v>45589</v>
      </c>
      <c r="B2462" s="2">
        <v>11.4552</v>
      </c>
      <c r="C2462" s="2">
        <f t="shared" si="342"/>
        <v>7.3999999999999844E-2</v>
      </c>
      <c r="D2462" s="2">
        <f t="shared" si="343"/>
        <v>7.3999999999999844E-2</v>
      </c>
      <c r="E2462" s="2">
        <f t="shared" si="344"/>
        <v>0</v>
      </c>
      <c r="F2462" s="2">
        <f t="shared" si="348"/>
        <v>4.228360990097061E-2</v>
      </c>
      <c r="G2462" s="2">
        <f t="shared" si="348"/>
        <v>4.0962413645008508E-2</v>
      </c>
      <c r="H2462" s="2">
        <f t="shared" si="346"/>
        <v>1.032253867348051</v>
      </c>
      <c r="I2462" s="2">
        <f t="shared" si="347"/>
        <v>50.793549168887552</v>
      </c>
    </row>
    <row r="2463" spans="1:9" ht="13.5" x14ac:dyDescent="0.25">
      <c r="A2463" s="3">
        <v>45590</v>
      </c>
      <c r="B2463" s="2">
        <v>11.446</v>
      </c>
      <c r="C2463" s="2">
        <f t="shared" si="342"/>
        <v>-9.1999999999998749E-3</v>
      </c>
      <c r="D2463" s="2">
        <f t="shared" si="343"/>
        <v>0</v>
      </c>
      <c r="E2463" s="2">
        <f t="shared" si="344"/>
        <v>9.1999999999998749E-3</v>
      </c>
      <c r="F2463" s="2">
        <f t="shared" si="348"/>
        <v>3.9263352050901278E-2</v>
      </c>
      <c r="G2463" s="2">
        <f t="shared" si="348"/>
        <v>3.8693669813222177E-2</v>
      </c>
      <c r="H2463" s="2">
        <f t="shared" si="346"/>
        <v>1.0147228794898238</v>
      </c>
      <c r="I2463" s="2">
        <f t="shared" si="347"/>
        <v>50.365382247844231</v>
      </c>
    </row>
    <row r="2464" spans="1:9" ht="13.5" x14ac:dyDescent="0.25">
      <c r="A2464" s="3">
        <v>45593</v>
      </c>
      <c r="B2464" s="2">
        <v>11.3812</v>
      </c>
      <c r="C2464" s="2">
        <f t="shared" si="342"/>
        <v>-6.4799999999999969E-2</v>
      </c>
      <c r="D2464" s="2">
        <f t="shared" si="343"/>
        <v>0</v>
      </c>
      <c r="E2464" s="2">
        <f t="shared" si="344"/>
        <v>6.4799999999999969E-2</v>
      </c>
      <c r="F2464" s="2">
        <f t="shared" si="348"/>
        <v>3.6458826904408326E-2</v>
      </c>
      <c r="G2464" s="2">
        <f t="shared" si="348"/>
        <v>4.0558407683706311E-2</v>
      </c>
      <c r="H2464" s="2">
        <f t="shared" si="346"/>
        <v>0.89892155502581705</v>
      </c>
      <c r="I2464" s="2">
        <f t="shared" si="347"/>
        <v>47.338530264542477</v>
      </c>
    </row>
    <row r="2465" spans="1:9" ht="13.5" x14ac:dyDescent="0.25">
      <c r="A2465" s="3">
        <v>45594</v>
      </c>
      <c r="B2465" s="2">
        <v>11.4552</v>
      </c>
      <c r="C2465" s="2">
        <f t="shared" si="342"/>
        <v>7.3999999999999844E-2</v>
      </c>
      <c r="D2465" s="2">
        <f t="shared" si="343"/>
        <v>7.3999999999999844E-2</v>
      </c>
      <c r="E2465" s="2">
        <f t="shared" si="344"/>
        <v>0</v>
      </c>
      <c r="F2465" s="2">
        <f t="shared" si="348"/>
        <v>3.9140339268379155E-2</v>
      </c>
      <c r="G2465" s="2">
        <f t="shared" si="348"/>
        <v>3.766137856344158E-2</v>
      </c>
      <c r="H2465" s="2">
        <f t="shared" si="346"/>
        <v>1.0392699566864294</v>
      </c>
      <c r="I2465" s="2">
        <f t="shared" si="347"/>
        <v>50.96284350577691</v>
      </c>
    </row>
    <row r="2466" spans="1:9" ht="13.5" x14ac:dyDescent="0.25">
      <c r="A2466" s="3">
        <v>45595</v>
      </c>
      <c r="B2466" s="2">
        <v>11.399699999999999</v>
      </c>
      <c r="C2466" s="2">
        <f t="shared" si="342"/>
        <v>-5.5500000000000327E-2</v>
      </c>
      <c r="D2466" s="2">
        <f t="shared" si="343"/>
        <v>0</v>
      </c>
      <c r="E2466" s="2">
        <f t="shared" si="344"/>
        <v>5.5500000000000327E-2</v>
      </c>
      <c r="F2466" s="2">
        <f t="shared" si="348"/>
        <v>3.6344600749209213E-2</v>
      </c>
      <c r="G2466" s="2">
        <f t="shared" si="348"/>
        <v>3.8935565808910062E-2</v>
      </c>
      <c r="H2466" s="2">
        <f t="shared" si="346"/>
        <v>0.93345505565741826</v>
      </c>
      <c r="I2466" s="2">
        <f t="shared" si="347"/>
        <v>48.27911840650583</v>
      </c>
    </row>
    <row r="2467" spans="1:9" ht="13.5" x14ac:dyDescent="0.25">
      <c r="A2467" s="3">
        <v>45596</v>
      </c>
      <c r="B2467" s="2">
        <v>11.473699999999999</v>
      </c>
      <c r="C2467" s="2">
        <f t="shared" si="342"/>
        <v>7.3999999999999844E-2</v>
      </c>
      <c r="D2467" s="2">
        <f t="shared" si="343"/>
        <v>7.3999999999999844E-2</v>
      </c>
      <c r="E2467" s="2">
        <f t="shared" si="344"/>
        <v>0</v>
      </c>
      <c r="F2467" s="2">
        <f t="shared" si="348"/>
        <v>3.903427212426569E-2</v>
      </c>
      <c r="G2467" s="2">
        <f t="shared" si="348"/>
        <v>3.6154453965416486E-2</v>
      </c>
      <c r="H2467" s="2">
        <f t="shared" si="346"/>
        <v>1.0796532057047215</v>
      </c>
      <c r="I2467" s="2">
        <f t="shared" si="347"/>
        <v>51.915059815891986</v>
      </c>
    </row>
    <row r="2468" spans="1:9" ht="13.5" x14ac:dyDescent="0.25">
      <c r="A2468" s="3">
        <v>45597</v>
      </c>
      <c r="B2468" s="2">
        <v>11.658799999999999</v>
      </c>
      <c r="C2468" s="2">
        <f t="shared" si="342"/>
        <v>0.18510000000000026</v>
      </c>
      <c r="D2468" s="2">
        <f t="shared" si="343"/>
        <v>0.18510000000000026</v>
      </c>
      <c r="E2468" s="2">
        <f t="shared" si="344"/>
        <v>0</v>
      </c>
      <c r="F2468" s="2">
        <f t="shared" si="348"/>
        <v>4.9467538401103871E-2</v>
      </c>
      <c r="G2468" s="2">
        <f t="shared" si="348"/>
        <v>3.3571992967886738E-2</v>
      </c>
      <c r="H2468" s="2">
        <f t="shared" si="346"/>
        <v>1.4734763720587576</v>
      </c>
      <c r="I2468" s="2">
        <f t="shared" si="347"/>
        <v>59.571071254355012</v>
      </c>
    </row>
    <row r="2469" spans="1:9" ht="13.5" x14ac:dyDescent="0.25">
      <c r="A2469" s="3">
        <v>45600</v>
      </c>
      <c r="B2469" s="2">
        <v>11.547700000000001</v>
      </c>
      <c r="C2469" s="2">
        <f t="shared" si="342"/>
        <v>-0.11109999999999864</v>
      </c>
      <c r="D2469" s="2">
        <f t="shared" si="343"/>
        <v>0</v>
      </c>
      <c r="E2469" s="2">
        <f t="shared" si="344"/>
        <v>0.11109999999999864</v>
      </c>
      <c r="F2469" s="2">
        <f t="shared" si="348"/>
        <v>4.5934142801025021E-2</v>
      </c>
      <c r="G2469" s="2">
        <f t="shared" si="348"/>
        <v>3.9109707755894729E-2</v>
      </c>
      <c r="H2469" s="2">
        <f t="shared" si="346"/>
        <v>1.174494657125166</v>
      </c>
      <c r="I2469" s="2">
        <f t="shared" si="347"/>
        <v>54.012303653021164</v>
      </c>
    </row>
    <row r="2470" spans="1:9" ht="13.5" x14ac:dyDescent="0.25">
      <c r="A2470" s="3">
        <v>45601</v>
      </c>
      <c r="B2470" s="2">
        <v>11.52</v>
      </c>
      <c r="C2470" s="2">
        <f t="shared" si="342"/>
        <v>-2.7700000000001168E-2</v>
      </c>
      <c r="D2470" s="2">
        <f t="shared" si="343"/>
        <v>0</v>
      </c>
      <c r="E2470" s="2">
        <f t="shared" si="344"/>
        <v>2.7700000000001168E-2</v>
      </c>
      <c r="F2470" s="2">
        <f t="shared" si="348"/>
        <v>4.2653132600951806E-2</v>
      </c>
      <c r="G2470" s="2">
        <f t="shared" si="348"/>
        <v>3.8294728630473764E-2</v>
      </c>
      <c r="H2470" s="2">
        <f t="shared" si="346"/>
        <v>1.1138121126940108</v>
      </c>
      <c r="I2470" s="2">
        <f t="shared" si="347"/>
        <v>52.692105698764294</v>
      </c>
    </row>
    <row r="2471" spans="1:9" ht="13.5" x14ac:dyDescent="0.25">
      <c r="A2471" s="3">
        <v>45602</v>
      </c>
      <c r="B2471" s="2">
        <v>11.5663</v>
      </c>
      <c r="C2471" s="2">
        <f t="shared" si="342"/>
        <v>4.6300000000000452E-2</v>
      </c>
      <c r="D2471" s="2">
        <f t="shared" si="343"/>
        <v>4.6300000000000452E-2</v>
      </c>
      <c r="E2471" s="2">
        <f t="shared" si="344"/>
        <v>0</v>
      </c>
      <c r="F2471" s="2">
        <f t="shared" si="348"/>
        <v>4.2913623129455285E-2</v>
      </c>
      <c r="G2471" s="2">
        <f t="shared" si="348"/>
        <v>3.5559390871154208E-2</v>
      </c>
      <c r="H2471" s="2">
        <f t="shared" si="346"/>
        <v>1.2068154734412742</v>
      </c>
      <c r="I2471" s="2">
        <f t="shared" si="347"/>
        <v>54.685835221165306</v>
      </c>
    </row>
    <row r="2472" spans="1:9" ht="13.5" x14ac:dyDescent="0.25">
      <c r="A2472" s="3">
        <v>45603</v>
      </c>
      <c r="B2472" s="2">
        <v>11.538500000000001</v>
      </c>
      <c r="C2472" s="2">
        <f t="shared" si="342"/>
        <v>-2.7799999999999159E-2</v>
      </c>
      <c r="D2472" s="2">
        <f t="shared" si="343"/>
        <v>0</v>
      </c>
      <c r="E2472" s="2">
        <f t="shared" si="344"/>
        <v>2.7799999999999159E-2</v>
      </c>
      <c r="F2472" s="2">
        <f t="shared" si="348"/>
        <v>3.9848364334494193E-2</v>
      </c>
      <c r="G2472" s="2">
        <f t="shared" si="348"/>
        <v>3.5005148666071705E-2</v>
      </c>
      <c r="H2472" s="2">
        <f t="shared" si="346"/>
        <v>1.1383572375202256</v>
      </c>
      <c r="I2472" s="2">
        <f t="shared" si="347"/>
        <v>53.235129170481201</v>
      </c>
    </row>
    <row r="2473" spans="1:9" ht="13.5" x14ac:dyDescent="0.25">
      <c r="A2473" s="3">
        <v>45604</v>
      </c>
      <c r="B2473" s="2">
        <v>11.529199999999999</v>
      </c>
      <c r="C2473" s="2">
        <f t="shared" si="342"/>
        <v>-9.3000000000014182E-3</v>
      </c>
      <c r="D2473" s="2">
        <f t="shared" si="343"/>
        <v>0</v>
      </c>
      <c r="E2473" s="2">
        <f t="shared" si="344"/>
        <v>9.3000000000014182E-3</v>
      </c>
      <c r="F2473" s="2">
        <f t="shared" si="348"/>
        <v>3.7002052596316039E-2</v>
      </c>
      <c r="G2473" s="2">
        <f t="shared" si="348"/>
        <v>3.3169066618495259E-2</v>
      </c>
      <c r="H2473" s="2">
        <f t="shared" si="346"/>
        <v>1.1155590545223086</v>
      </c>
      <c r="I2473" s="2">
        <f t="shared" si="347"/>
        <v>52.731170615995914</v>
      </c>
    </row>
    <row r="2474" spans="1:9" ht="13.5" x14ac:dyDescent="0.25">
      <c r="A2474" s="3">
        <v>45607</v>
      </c>
      <c r="B2474" s="2">
        <v>11.557</v>
      </c>
      <c r="C2474" s="2">
        <f t="shared" si="342"/>
        <v>2.7800000000000935E-2</v>
      </c>
      <c r="D2474" s="2">
        <f t="shared" si="343"/>
        <v>2.7800000000000935E-2</v>
      </c>
      <c r="E2474" s="2">
        <f t="shared" si="344"/>
        <v>0</v>
      </c>
      <c r="F2474" s="2">
        <f t="shared" si="348"/>
        <v>3.634476312515067E-2</v>
      </c>
      <c r="G2474" s="2">
        <f t="shared" si="348"/>
        <v>3.0799847574317026E-2</v>
      </c>
      <c r="H2474" s="2">
        <f t="shared" si="346"/>
        <v>1.1800306166273811</v>
      </c>
      <c r="I2474" s="2">
        <f t="shared" si="347"/>
        <v>54.129084592992953</v>
      </c>
    </row>
    <row r="2475" spans="1:9" ht="13.5" x14ac:dyDescent="0.25">
      <c r="A2475" s="3">
        <v>45608</v>
      </c>
      <c r="B2475" s="2">
        <v>11.3812</v>
      </c>
      <c r="C2475" s="2">
        <f t="shared" si="342"/>
        <v>-0.17580000000000062</v>
      </c>
      <c r="D2475" s="2">
        <f t="shared" si="343"/>
        <v>0</v>
      </c>
      <c r="E2475" s="2">
        <f t="shared" si="344"/>
        <v>0.17580000000000062</v>
      </c>
      <c r="F2475" s="2">
        <f t="shared" si="348"/>
        <v>3.3748708616211334E-2</v>
      </c>
      <c r="G2475" s="2">
        <f t="shared" si="348"/>
        <v>4.1157001319008714E-2</v>
      </c>
      <c r="H2475" s="2">
        <f t="shared" si="346"/>
        <v>0.81999921118218599</v>
      </c>
      <c r="I2475" s="2">
        <f t="shared" si="347"/>
        <v>45.054921240847854</v>
      </c>
    </row>
    <row r="2476" spans="1:9" ht="13.5" x14ac:dyDescent="0.25">
      <c r="A2476" s="3">
        <v>45609</v>
      </c>
      <c r="B2476" s="2">
        <v>11.547700000000001</v>
      </c>
      <c r="C2476" s="2">
        <f t="shared" si="342"/>
        <v>0.16650000000000098</v>
      </c>
      <c r="D2476" s="2">
        <f t="shared" si="343"/>
        <v>0.16650000000000098</v>
      </c>
      <c r="E2476" s="2">
        <f t="shared" si="344"/>
        <v>0</v>
      </c>
      <c r="F2476" s="2">
        <f t="shared" si="348"/>
        <v>4.3230943715053448E-2</v>
      </c>
      <c r="G2476" s="2">
        <f t="shared" si="348"/>
        <v>3.8217215510508093E-2</v>
      </c>
      <c r="H2476" s="2">
        <f t="shared" si="346"/>
        <v>1.1311903061898059</v>
      </c>
      <c r="I2476" s="2">
        <f t="shared" si="347"/>
        <v>53.07786465171079</v>
      </c>
    </row>
    <row r="2477" spans="1:9" ht="13.5" x14ac:dyDescent="0.25">
      <c r="A2477" s="3">
        <v>45610</v>
      </c>
      <c r="B2477" s="2">
        <v>11.547700000000001</v>
      </c>
      <c r="C2477" s="2">
        <f t="shared" si="342"/>
        <v>0</v>
      </c>
      <c r="D2477" s="2">
        <f t="shared" si="343"/>
        <v>0</v>
      </c>
      <c r="E2477" s="2">
        <f t="shared" si="344"/>
        <v>0</v>
      </c>
      <c r="F2477" s="2">
        <f t="shared" ref="F2477:G2492" si="349">((F2476*13)+D2477)/14</f>
        <v>4.0143019163978201E-2</v>
      </c>
      <c r="G2477" s="2">
        <f t="shared" si="349"/>
        <v>3.5487414402614659E-2</v>
      </c>
      <c r="H2477" s="2">
        <f t="shared" si="346"/>
        <v>1.1311903061898059</v>
      </c>
      <c r="I2477" s="2">
        <f t="shared" si="347"/>
        <v>53.07786465171079</v>
      </c>
    </row>
    <row r="2478" spans="1:9" ht="13.5" x14ac:dyDescent="0.25">
      <c r="A2478" s="3">
        <v>45611</v>
      </c>
      <c r="B2478" s="2">
        <v>11.4922</v>
      </c>
      <c r="C2478" s="2">
        <f t="shared" si="342"/>
        <v>-5.5500000000000327E-2</v>
      </c>
      <c r="D2478" s="2">
        <f t="shared" si="343"/>
        <v>0</v>
      </c>
      <c r="E2478" s="2">
        <f t="shared" si="344"/>
        <v>5.5500000000000327E-2</v>
      </c>
      <c r="F2478" s="2">
        <f t="shared" si="349"/>
        <v>3.7275660652265473E-2</v>
      </c>
      <c r="G2478" s="2">
        <f t="shared" si="349"/>
        <v>3.6916884802427927E-2</v>
      </c>
      <c r="H2478" s="2">
        <f t="shared" si="346"/>
        <v>1.0097184757532398</v>
      </c>
      <c r="I2478" s="2">
        <f t="shared" si="347"/>
        <v>50.241786993315003</v>
      </c>
    </row>
    <row r="2479" spans="1:9" ht="13.5" x14ac:dyDescent="0.25">
      <c r="A2479" s="3">
        <v>45614</v>
      </c>
      <c r="B2479" s="2">
        <v>11.658799999999999</v>
      </c>
      <c r="C2479" s="2">
        <f t="shared" si="342"/>
        <v>0.16659999999999897</v>
      </c>
      <c r="D2479" s="2">
        <f t="shared" si="343"/>
        <v>0.16659999999999897</v>
      </c>
      <c r="E2479" s="2">
        <f t="shared" si="344"/>
        <v>0</v>
      </c>
      <c r="F2479" s="2">
        <f t="shared" si="349"/>
        <v>4.6513113462817869E-2</v>
      </c>
      <c r="G2479" s="2">
        <f t="shared" si="349"/>
        <v>3.4279964459397363E-2</v>
      </c>
      <c r="H2479" s="2">
        <f t="shared" si="346"/>
        <v>1.3568600258588355</v>
      </c>
      <c r="I2479" s="2">
        <f t="shared" si="347"/>
        <v>57.570666521207514</v>
      </c>
    </row>
    <row r="2480" spans="1:9" ht="13.5" x14ac:dyDescent="0.25">
      <c r="A2480" s="3">
        <v>45615</v>
      </c>
      <c r="B2480" s="2">
        <v>11.732799999999999</v>
      </c>
      <c r="C2480" s="2">
        <f t="shared" si="342"/>
        <v>7.3999999999999844E-2</v>
      </c>
      <c r="D2480" s="2">
        <f t="shared" si="343"/>
        <v>7.3999999999999844E-2</v>
      </c>
      <c r="E2480" s="2">
        <f t="shared" si="344"/>
        <v>0</v>
      </c>
      <c r="F2480" s="2">
        <f t="shared" si="349"/>
        <v>4.8476462501188013E-2</v>
      </c>
      <c r="G2480" s="2">
        <f t="shared" si="349"/>
        <v>3.183139556944041E-2</v>
      </c>
      <c r="H2480" s="2">
        <f t="shared" si="346"/>
        <v>1.5229135145971302</v>
      </c>
      <c r="I2480" s="2">
        <f t="shared" si="347"/>
        <v>60.363286564752329</v>
      </c>
    </row>
    <row r="2481" spans="1:9" ht="13.5" x14ac:dyDescent="0.25">
      <c r="A2481" s="3">
        <v>45616</v>
      </c>
      <c r="B2481" s="2">
        <v>11.7883</v>
      </c>
      <c r="C2481" s="2">
        <f t="shared" si="342"/>
        <v>5.5500000000000327E-2</v>
      </c>
      <c r="D2481" s="2">
        <f t="shared" si="343"/>
        <v>5.5500000000000327E-2</v>
      </c>
      <c r="E2481" s="2">
        <f t="shared" si="344"/>
        <v>0</v>
      </c>
      <c r="F2481" s="2">
        <f t="shared" si="349"/>
        <v>4.8978143751103174E-2</v>
      </c>
      <c r="G2481" s="2">
        <f t="shared" si="349"/>
        <v>2.9557724457337526E-2</v>
      </c>
      <c r="H2481" s="2">
        <f t="shared" si="346"/>
        <v>1.6570336401165229</v>
      </c>
      <c r="I2481" s="2">
        <f t="shared" si="347"/>
        <v>62.364044440320086</v>
      </c>
    </row>
    <row r="2482" spans="1:9" ht="13.5" x14ac:dyDescent="0.25">
      <c r="A2482" s="3">
        <v>45617</v>
      </c>
      <c r="B2482" s="2">
        <v>11.991899999999999</v>
      </c>
      <c r="C2482" s="2">
        <f t="shared" si="342"/>
        <v>0.20359999999999978</v>
      </c>
      <c r="D2482" s="2">
        <f t="shared" si="343"/>
        <v>0.20359999999999978</v>
      </c>
      <c r="E2482" s="2">
        <f t="shared" si="344"/>
        <v>0</v>
      </c>
      <c r="F2482" s="2">
        <f t="shared" si="349"/>
        <v>6.0022562054595788E-2</v>
      </c>
      <c r="G2482" s="2">
        <f t="shared" si="349"/>
        <v>2.7446458424670559E-2</v>
      </c>
      <c r="H2482" s="2">
        <f t="shared" si="346"/>
        <v>2.1868964339910546</v>
      </c>
      <c r="I2482" s="2">
        <f t="shared" si="347"/>
        <v>68.621509336352446</v>
      </c>
    </row>
    <row r="2483" spans="1:9" ht="13.5" x14ac:dyDescent="0.25">
      <c r="A2483" s="3">
        <v>45618</v>
      </c>
      <c r="B2483" s="2">
        <v>11.5663</v>
      </c>
      <c r="C2483" s="2">
        <f t="shared" si="342"/>
        <v>-0.42559999999999931</v>
      </c>
      <c r="D2483" s="2">
        <f t="shared" si="343"/>
        <v>0</v>
      </c>
      <c r="E2483" s="2">
        <f t="shared" si="344"/>
        <v>0.42559999999999931</v>
      </c>
      <c r="F2483" s="2">
        <f t="shared" si="349"/>
        <v>5.5735236193553236E-2</v>
      </c>
      <c r="G2483" s="2">
        <f t="shared" si="349"/>
        <v>5.5885997108622618E-2</v>
      </c>
      <c r="H2483" s="2">
        <f t="shared" si="346"/>
        <v>0.99730234901640291</v>
      </c>
      <c r="I2483" s="2">
        <f t="shared" si="347"/>
        <v>49.932467636036037</v>
      </c>
    </row>
    <row r="2484" spans="1:9" ht="13.5" x14ac:dyDescent="0.25">
      <c r="A2484" s="3">
        <v>45621</v>
      </c>
      <c r="B2484" s="2">
        <v>11.8438</v>
      </c>
      <c r="C2484" s="2">
        <f t="shared" si="342"/>
        <v>0.27749999999999986</v>
      </c>
      <c r="D2484" s="2">
        <f t="shared" si="343"/>
        <v>0.27749999999999986</v>
      </c>
      <c r="E2484" s="2">
        <f t="shared" si="344"/>
        <v>0</v>
      </c>
      <c r="F2484" s="2">
        <f t="shared" si="349"/>
        <v>7.1575576465442284E-2</v>
      </c>
      <c r="G2484" s="2">
        <f t="shared" si="349"/>
        <v>5.1894140172292429E-2</v>
      </c>
      <c r="H2484" s="2">
        <f t="shared" si="346"/>
        <v>1.379261246603297</v>
      </c>
      <c r="I2484" s="2">
        <f t="shared" si="347"/>
        <v>57.970147186332341</v>
      </c>
    </row>
    <row r="2485" spans="1:9" ht="13.5" x14ac:dyDescent="0.25">
      <c r="A2485" s="3">
        <v>45622</v>
      </c>
      <c r="B2485" s="2">
        <v>11.8438</v>
      </c>
      <c r="C2485" s="2">
        <f t="shared" si="342"/>
        <v>0</v>
      </c>
      <c r="D2485" s="2">
        <f t="shared" si="343"/>
        <v>0</v>
      </c>
      <c r="E2485" s="2">
        <f t="shared" si="344"/>
        <v>0</v>
      </c>
      <c r="F2485" s="2">
        <f t="shared" si="349"/>
        <v>6.6463035289339265E-2</v>
      </c>
      <c r="G2485" s="2">
        <f t="shared" si="349"/>
        <v>4.8187415874271541E-2</v>
      </c>
      <c r="H2485" s="2">
        <f t="shared" si="346"/>
        <v>1.379261246603297</v>
      </c>
      <c r="I2485" s="2">
        <f t="shared" si="347"/>
        <v>57.970147186332341</v>
      </c>
    </row>
    <row r="2486" spans="1:9" ht="13.5" x14ac:dyDescent="0.25">
      <c r="A2486" s="3">
        <v>45623</v>
      </c>
      <c r="B2486" s="2">
        <v>11.8253</v>
      </c>
      <c r="C2486" s="2">
        <f t="shared" si="342"/>
        <v>-1.8499999999999517E-2</v>
      </c>
      <c r="D2486" s="2">
        <f t="shared" si="343"/>
        <v>0</v>
      </c>
      <c r="E2486" s="2">
        <f t="shared" si="344"/>
        <v>1.8499999999999517E-2</v>
      </c>
      <c r="F2486" s="2">
        <f t="shared" si="349"/>
        <v>6.1715675625815029E-2</v>
      </c>
      <c r="G2486" s="2">
        <f t="shared" si="349"/>
        <v>4.6066886168966391E-2</v>
      </c>
      <c r="H2486" s="2">
        <f t="shared" si="346"/>
        <v>1.3396971394908535</v>
      </c>
      <c r="I2486" s="2">
        <f t="shared" si="347"/>
        <v>57.259425456338676</v>
      </c>
    </row>
    <row r="2487" spans="1:9" ht="13.5" x14ac:dyDescent="0.25">
      <c r="A2487" s="3">
        <v>45624</v>
      </c>
      <c r="B2487" s="2">
        <v>11.7791</v>
      </c>
      <c r="C2487" s="2">
        <f t="shared" si="342"/>
        <v>-4.6200000000000685E-2</v>
      </c>
      <c r="D2487" s="2">
        <f t="shared" si="343"/>
        <v>0</v>
      </c>
      <c r="E2487" s="2">
        <f t="shared" si="344"/>
        <v>4.6200000000000685E-2</v>
      </c>
      <c r="F2487" s="2">
        <f t="shared" si="349"/>
        <v>5.7307413081113957E-2</v>
      </c>
      <c r="G2487" s="2">
        <f t="shared" si="349"/>
        <v>4.6076394299754554E-2</v>
      </c>
      <c r="H2487" s="2">
        <f t="shared" si="346"/>
        <v>1.2437477791403315</v>
      </c>
      <c r="I2487" s="2">
        <f t="shared" si="347"/>
        <v>55.4317107610402</v>
      </c>
    </row>
    <row r="2488" spans="1:9" ht="13.5" x14ac:dyDescent="0.25">
      <c r="A2488" s="3">
        <v>45625</v>
      </c>
      <c r="B2488" s="2">
        <v>11.8161</v>
      </c>
      <c r="C2488" s="2">
        <f t="shared" si="342"/>
        <v>3.700000000000081E-2</v>
      </c>
      <c r="D2488" s="2">
        <f t="shared" si="343"/>
        <v>3.700000000000081E-2</v>
      </c>
      <c r="E2488" s="2">
        <f t="shared" si="344"/>
        <v>0</v>
      </c>
      <c r="F2488" s="2">
        <f t="shared" si="349"/>
        <v>5.5856883575320163E-2</v>
      </c>
      <c r="G2488" s="2">
        <f t="shared" si="349"/>
        <v>4.2785223278343512E-2</v>
      </c>
      <c r="H2488" s="2">
        <f t="shared" si="346"/>
        <v>1.3055181040411468</v>
      </c>
      <c r="I2488" s="2">
        <f t="shared" si="347"/>
        <v>56.625801452298937</v>
      </c>
    </row>
    <row r="2489" spans="1:9" ht="13.5" x14ac:dyDescent="0.25">
      <c r="A2489" s="3">
        <v>45628</v>
      </c>
      <c r="B2489" s="2">
        <v>11.8346</v>
      </c>
      <c r="C2489" s="2">
        <f t="shared" si="342"/>
        <v>1.8499999999999517E-2</v>
      </c>
      <c r="D2489" s="2">
        <f t="shared" si="343"/>
        <v>1.8499999999999517E-2</v>
      </c>
      <c r="E2489" s="2">
        <f t="shared" si="344"/>
        <v>0</v>
      </c>
      <c r="F2489" s="2">
        <f t="shared" si="349"/>
        <v>5.3188534748511547E-2</v>
      </c>
      <c r="G2489" s="2">
        <f t="shared" si="349"/>
        <v>3.9729135901318977E-2</v>
      </c>
      <c r="H2489" s="2">
        <f t="shared" si="346"/>
        <v>1.3387790482185074</v>
      </c>
      <c r="I2489" s="2">
        <f t="shared" si="347"/>
        <v>57.242647578798895</v>
      </c>
    </row>
    <row r="2490" spans="1:9" ht="13.5" x14ac:dyDescent="0.25">
      <c r="A2490" s="3">
        <v>45629</v>
      </c>
      <c r="B2490" s="2">
        <v>11.8901</v>
      </c>
      <c r="C2490" s="2">
        <f t="shared" si="342"/>
        <v>5.5500000000000327E-2</v>
      </c>
      <c r="D2490" s="2">
        <f t="shared" si="343"/>
        <v>5.5500000000000327E-2</v>
      </c>
      <c r="E2490" s="2">
        <f t="shared" si="344"/>
        <v>0</v>
      </c>
      <c r="F2490" s="2">
        <f t="shared" si="349"/>
        <v>5.3353639409332174E-2</v>
      </c>
      <c r="G2490" s="2">
        <f t="shared" si="349"/>
        <v>3.6891340479796191E-2</v>
      </c>
      <c r="H2490" s="2">
        <f t="shared" si="346"/>
        <v>1.4462374832530598</v>
      </c>
      <c r="I2490" s="2">
        <f t="shared" si="347"/>
        <v>59.120894563753545</v>
      </c>
    </row>
    <row r="2491" spans="1:9" ht="13.5" x14ac:dyDescent="0.25">
      <c r="A2491" s="3">
        <v>45630</v>
      </c>
      <c r="B2491" s="2">
        <v>11.917899999999999</v>
      </c>
      <c r="C2491" s="2">
        <f t="shared" si="342"/>
        <v>2.7799999999999159E-2</v>
      </c>
      <c r="D2491" s="2">
        <f t="shared" si="343"/>
        <v>2.7799999999999159E-2</v>
      </c>
      <c r="E2491" s="2">
        <f t="shared" si="344"/>
        <v>0</v>
      </c>
      <c r="F2491" s="2">
        <f t="shared" si="349"/>
        <v>5.1528379451522673E-2</v>
      </c>
      <c r="G2491" s="2">
        <f t="shared" si="349"/>
        <v>3.4256244731239317E-2</v>
      </c>
      <c r="H2491" s="2">
        <f t="shared" si="346"/>
        <v>1.5042039737803592</v>
      </c>
      <c r="I2491" s="2">
        <f t="shared" si="347"/>
        <v>60.067150660639079</v>
      </c>
    </row>
    <row r="2492" spans="1:9" ht="13.5" x14ac:dyDescent="0.25">
      <c r="A2492" s="3">
        <v>45631</v>
      </c>
      <c r="B2492" s="2">
        <v>11.917899999999999</v>
      </c>
      <c r="C2492" s="2">
        <f t="shared" si="342"/>
        <v>0</v>
      </c>
      <c r="D2492" s="2">
        <f t="shared" si="343"/>
        <v>0</v>
      </c>
      <c r="E2492" s="2">
        <f t="shared" si="344"/>
        <v>0</v>
      </c>
      <c r="F2492" s="2">
        <f t="shared" si="349"/>
        <v>4.7847780919271055E-2</v>
      </c>
      <c r="G2492" s="2">
        <f t="shared" si="349"/>
        <v>3.1809370107579366E-2</v>
      </c>
      <c r="H2492" s="2">
        <f t="shared" si="346"/>
        <v>1.5042039737803592</v>
      </c>
      <c r="I2492" s="2">
        <f t="shared" si="347"/>
        <v>60.067150660639079</v>
      </c>
    </row>
    <row r="2493" spans="1:9" ht="13.5" x14ac:dyDescent="0.25">
      <c r="A2493" s="3">
        <v>45632</v>
      </c>
      <c r="B2493" s="2">
        <v>11.927099999999999</v>
      </c>
      <c r="C2493" s="2">
        <f t="shared" si="342"/>
        <v>9.1999999999998749E-3</v>
      </c>
      <c r="D2493" s="2">
        <f t="shared" si="343"/>
        <v>9.1999999999998749E-3</v>
      </c>
      <c r="E2493" s="2">
        <f t="shared" si="344"/>
        <v>0</v>
      </c>
      <c r="F2493" s="2">
        <f t="shared" ref="F2493:G2508" si="350">((F2492*13)+D2493)/14</f>
        <v>4.508722513932311E-2</v>
      </c>
      <c r="G2493" s="2">
        <f t="shared" si="350"/>
        <v>2.9537272242752266E-2</v>
      </c>
      <c r="H2493" s="2">
        <f t="shared" si="346"/>
        <v>1.5264518933493063</v>
      </c>
      <c r="I2493" s="2">
        <f t="shared" si="347"/>
        <v>60.418799082126817</v>
      </c>
    </row>
    <row r="2494" spans="1:9" ht="13.5" x14ac:dyDescent="0.25">
      <c r="A2494" s="3">
        <v>45635</v>
      </c>
      <c r="B2494" s="2">
        <v>11.927099999999999</v>
      </c>
      <c r="C2494" s="2">
        <f t="shared" si="342"/>
        <v>0</v>
      </c>
      <c r="D2494" s="2">
        <f t="shared" si="343"/>
        <v>0</v>
      </c>
      <c r="E2494" s="2">
        <f t="shared" si="344"/>
        <v>0</v>
      </c>
      <c r="F2494" s="2">
        <f t="shared" si="350"/>
        <v>4.1866709057942889E-2</v>
      </c>
      <c r="G2494" s="2">
        <f t="shared" si="350"/>
        <v>2.7427467082555675E-2</v>
      </c>
      <c r="H2494" s="2">
        <f t="shared" si="346"/>
        <v>1.5264518933493065</v>
      </c>
      <c r="I2494" s="2">
        <f t="shared" si="347"/>
        <v>60.418799082126817</v>
      </c>
    </row>
    <row r="2495" spans="1:9" ht="13.5" x14ac:dyDescent="0.25">
      <c r="A2495" s="3">
        <v>45636</v>
      </c>
      <c r="B2495" s="2">
        <v>11.9086</v>
      </c>
      <c r="C2495" s="2">
        <f t="shared" si="342"/>
        <v>-1.8499999999999517E-2</v>
      </c>
      <c r="D2495" s="2">
        <f t="shared" si="343"/>
        <v>0</v>
      </c>
      <c r="E2495" s="2">
        <f t="shared" si="344"/>
        <v>1.8499999999999517E-2</v>
      </c>
      <c r="F2495" s="2">
        <f t="shared" si="350"/>
        <v>3.8876229839518398E-2</v>
      </c>
      <c r="G2495" s="2">
        <f t="shared" si="350"/>
        <v>2.6789790862373094E-2</v>
      </c>
      <c r="H2495" s="2">
        <f t="shared" si="346"/>
        <v>1.4511583923606137</v>
      </c>
      <c r="I2495" s="2">
        <f t="shared" si="347"/>
        <v>59.202962847417645</v>
      </c>
    </row>
    <row r="2496" spans="1:9" ht="13.5" x14ac:dyDescent="0.25">
      <c r="A2496" s="3">
        <v>45637</v>
      </c>
      <c r="B2496" s="2">
        <v>11.8253</v>
      </c>
      <c r="C2496" s="2">
        <f t="shared" si="342"/>
        <v>-8.3299999999999486E-2</v>
      </c>
      <c r="D2496" s="2">
        <f t="shared" si="343"/>
        <v>0</v>
      </c>
      <c r="E2496" s="2">
        <f t="shared" si="344"/>
        <v>8.3299999999999486E-2</v>
      </c>
      <c r="F2496" s="2">
        <f t="shared" si="350"/>
        <v>3.6099356279552797E-2</v>
      </c>
      <c r="G2496" s="2">
        <f t="shared" si="350"/>
        <v>3.082623437220355E-2</v>
      </c>
      <c r="H2496" s="2">
        <f t="shared" si="346"/>
        <v>1.1710595541343218</v>
      </c>
      <c r="I2496" s="2">
        <f t="shared" si="347"/>
        <v>53.939540806436547</v>
      </c>
    </row>
    <row r="2497" spans="1:9" ht="13.5" x14ac:dyDescent="0.25">
      <c r="A2497" s="3">
        <v>45638</v>
      </c>
      <c r="B2497" s="2">
        <v>11.8438</v>
      </c>
      <c r="C2497" s="2">
        <f t="shared" si="342"/>
        <v>1.8499999999999517E-2</v>
      </c>
      <c r="D2497" s="2">
        <f t="shared" si="343"/>
        <v>1.8499999999999517E-2</v>
      </c>
      <c r="E2497" s="2">
        <f t="shared" si="344"/>
        <v>0</v>
      </c>
      <c r="F2497" s="2">
        <f t="shared" si="350"/>
        <v>3.4842259402441851E-2</v>
      </c>
      <c r="G2497" s="2">
        <f t="shared" si="350"/>
        <v>2.8624360488474724E-2</v>
      </c>
      <c r="H2497" s="2">
        <f t="shared" si="346"/>
        <v>1.2172240290388563</v>
      </c>
      <c r="I2497" s="2">
        <f t="shared" si="347"/>
        <v>54.898558426976386</v>
      </c>
    </row>
    <row r="2498" spans="1:9" ht="13.5" x14ac:dyDescent="0.25">
      <c r="A2498" s="3">
        <v>45639</v>
      </c>
      <c r="B2498" s="2">
        <v>11.8438</v>
      </c>
      <c r="C2498" s="2">
        <f t="shared" si="342"/>
        <v>0</v>
      </c>
      <c r="D2498" s="2">
        <f t="shared" si="343"/>
        <v>0</v>
      </c>
      <c r="E2498" s="2">
        <f t="shared" si="344"/>
        <v>0</v>
      </c>
      <c r="F2498" s="2">
        <f t="shared" si="350"/>
        <v>3.2353526587981719E-2</v>
      </c>
      <c r="G2498" s="2">
        <f t="shared" si="350"/>
        <v>2.6579763310726531E-2</v>
      </c>
      <c r="H2498" s="2">
        <f t="shared" si="346"/>
        <v>1.2172240290388563</v>
      </c>
      <c r="I2498" s="2">
        <f t="shared" si="347"/>
        <v>54.898558426976386</v>
      </c>
    </row>
    <row r="2499" spans="1:9" ht="13.5" x14ac:dyDescent="0.25">
      <c r="A2499" s="3">
        <v>45642</v>
      </c>
      <c r="B2499" s="2">
        <v>11.658799999999999</v>
      </c>
      <c r="C2499" s="2">
        <f t="shared" ref="C2499:C2562" si="351">B2499-B2498</f>
        <v>-0.1850000000000005</v>
      </c>
      <c r="D2499" s="2">
        <f t="shared" ref="D2499:D2562" si="352">IF(C2499&gt;0,C2499,0)</f>
        <v>0</v>
      </c>
      <c r="E2499" s="2">
        <f t="shared" ref="E2499:E2562" si="353">IF(C2499&lt;0,-C2499,0)</f>
        <v>0.1850000000000005</v>
      </c>
      <c r="F2499" s="2">
        <f t="shared" si="350"/>
        <v>3.0042560403125883E-2</v>
      </c>
      <c r="G2499" s="2">
        <f t="shared" si="350"/>
        <v>3.7895494502817532E-2</v>
      </c>
      <c r="H2499" s="2">
        <f t="shared" si="346"/>
        <v>0.79277393783295835</v>
      </c>
      <c r="I2499" s="2">
        <f t="shared" si="347"/>
        <v>44.220518889918459</v>
      </c>
    </row>
    <row r="2500" spans="1:9" ht="13.5" x14ac:dyDescent="0.25">
      <c r="A2500" s="3">
        <v>45644</v>
      </c>
      <c r="B2500" s="2">
        <v>11.8901</v>
      </c>
      <c r="C2500" s="2">
        <f t="shared" si="351"/>
        <v>0.23130000000000095</v>
      </c>
      <c r="D2500" s="2">
        <f t="shared" si="352"/>
        <v>0.23130000000000095</v>
      </c>
      <c r="E2500" s="2">
        <f t="shared" si="353"/>
        <v>0</v>
      </c>
      <c r="F2500" s="2">
        <f t="shared" si="350"/>
        <v>4.4418091802902675E-2</v>
      </c>
      <c r="G2500" s="2">
        <f t="shared" si="350"/>
        <v>3.5188673466901993E-2</v>
      </c>
      <c r="H2500" s="2">
        <f t="shared" si="346"/>
        <v>1.2622837813048495</v>
      </c>
      <c r="I2500" s="2">
        <f t="shared" si="347"/>
        <v>55.796880644955344</v>
      </c>
    </row>
    <row r="2501" spans="1:9" ht="13.5" x14ac:dyDescent="0.25">
      <c r="A2501" s="3">
        <v>45645</v>
      </c>
      <c r="B2501" s="2">
        <v>11.8346</v>
      </c>
      <c r="C2501" s="2">
        <f t="shared" si="351"/>
        <v>-5.5500000000000327E-2</v>
      </c>
      <c r="D2501" s="2">
        <f t="shared" si="352"/>
        <v>0</v>
      </c>
      <c r="E2501" s="2">
        <f t="shared" si="353"/>
        <v>5.5500000000000327E-2</v>
      </c>
      <c r="F2501" s="2">
        <f t="shared" si="350"/>
        <v>4.1245370959838198E-2</v>
      </c>
      <c r="G2501" s="2">
        <f t="shared" si="350"/>
        <v>3.6639482504980447E-2</v>
      </c>
      <c r="H2501" s="2">
        <f t="shared" si="346"/>
        <v>1.1257083381085327</v>
      </c>
      <c r="I2501" s="2">
        <f t="shared" si="347"/>
        <v>52.956857623760101</v>
      </c>
    </row>
    <row r="2502" spans="1:9" ht="13.5" x14ac:dyDescent="0.25">
      <c r="A2502" s="3">
        <v>45646</v>
      </c>
      <c r="B2502" s="2">
        <v>11.751300000000001</v>
      </c>
      <c r="C2502" s="2">
        <f t="shared" si="351"/>
        <v>-8.3299999999999486E-2</v>
      </c>
      <c r="D2502" s="2">
        <f t="shared" si="352"/>
        <v>0</v>
      </c>
      <c r="E2502" s="2">
        <f t="shared" si="353"/>
        <v>8.3299999999999486E-2</v>
      </c>
      <c r="F2502" s="2">
        <f t="shared" si="350"/>
        <v>3.8299273034135474E-2</v>
      </c>
      <c r="G2502" s="2">
        <f t="shared" si="350"/>
        <v>3.9972376611767522E-2</v>
      </c>
      <c r="H2502" s="2">
        <f t="shared" si="346"/>
        <v>0.95814350510398472</v>
      </c>
      <c r="I2502" s="2">
        <f t="shared" si="347"/>
        <v>48.931219933908963</v>
      </c>
    </row>
    <row r="2503" spans="1:9" ht="13.5" x14ac:dyDescent="0.25">
      <c r="A2503" s="3">
        <v>45649</v>
      </c>
      <c r="B2503" s="2">
        <v>11.751300000000001</v>
      </c>
      <c r="C2503" s="2">
        <f t="shared" si="351"/>
        <v>0</v>
      </c>
      <c r="D2503" s="2">
        <f t="shared" si="352"/>
        <v>0</v>
      </c>
      <c r="E2503" s="2">
        <f t="shared" si="353"/>
        <v>0</v>
      </c>
      <c r="F2503" s="2">
        <f t="shared" si="350"/>
        <v>3.5563610674554366E-2</v>
      </c>
      <c r="G2503" s="2">
        <f t="shared" si="350"/>
        <v>3.7117206853784127E-2</v>
      </c>
      <c r="H2503" s="2">
        <f t="shared" si="346"/>
        <v>0.95814350510398472</v>
      </c>
      <c r="I2503" s="2">
        <f t="shared" si="347"/>
        <v>48.931219933908963</v>
      </c>
    </row>
    <row r="2504" spans="1:9" ht="13.5" x14ac:dyDescent="0.25">
      <c r="A2504" s="3">
        <v>45650</v>
      </c>
      <c r="B2504" s="2">
        <v>11.751300000000001</v>
      </c>
      <c r="C2504" s="2">
        <f t="shared" si="351"/>
        <v>0</v>
      </c>
      <c r="D2504" s="2">
        <f t="shared" si="352"/>
        <v>0</v>
      </c>
      <c r="E2504" s="2">
        <f t="shared" si="353"/>
        <v>0</v>
      </c>
      <c r="F2504" s="2">
        <f t="shared" si="350"/>
        <v>3.3023352769229054E-2</v>
      </c>
      <c r="G2504" s="2">
        <f t="shared" si="350"/>
        <v>3.4465977792799543E-2</v>
      </c>
      <c r="H2504" s="2">
        <f t="shared" si="346"/>
        <v>0.95814350510398472</v>
      </c>
      <c r="I2504" s="2">
        <f t="shared" si="347"/>
        <v>48.931219933908963</v>
      </c>
    </row>
    <row r="2505" spans="1:9" ht="13.5" x14ac:dyDescent="0.25">
      <c r="A2505" s="3">
        <v>45651</v>
      </c>
      <c r="B2505" s="2">
        <v>11.751300000000001</v>
      </c>
      <c r="C2505" s="2">
        <f t="shared" si="351"/>
        <v>0</v>
      </c>
      <c r="D2505" s="2">
        <f t="shared" si="352"/>
        <v>0</v>
      </c>
      <c r="E2505" s="2">
        <f t="shared" si="353"/>
        <v>0</v>
      </c>
      <c r="F2505" s="2">
        <f t="shared" si="350"/>
        <v>3.0664541857141264E-2</v>
      </c>
      <c r="G2505" s="2">
        <f t="shared" si="350"/>
        <v>3.2004122236171002E-2</v>
      </c>
      <c r="H2505" s="2">
        <f t="shared" si="346"/>
        <v>0.95814350510398483</v>
      </c>
      <c r="I2505" s="2">
        <f t="shared" si="347"/>
        <v>48.93121993390897</v>
      </c>
    </row>
    <row r="2506" spans="1:9" ht="13.5" x14ac:dyDescent="0.25">
      <c r="A2506" s="3">
        <v>45652</v>
      </c>
      <c r="B2506" s="2">
        <v>11.751300000000001</v>
      </c>
      <c r="C2506" s="2">
        <f t="shared" si="351"/>
        <v>0</v>
      </c>
      <c r="D2506" s="2">
        <f t="shared" si="352"/>
        <v>0</v>
      </c>
      <c r="E2506" s="2">
        <f t="shared" si="353"/>
        <v>0</v>
      </c>
      <c r="F2506" s="2">
        <f t="shared" si="350"/>
        <v>2.8474217438774034E-2</v>
      </c>
      <c r="G2506" s="2">
        <f t="shared" si="350"/>
        <v>2.9718113505015933E-2</v>
      </c>
      <c r="H2506" s="2">
        <f t="shared" si="346"/>
        <v>0.95814350510398483</v>
      </c>
      <c r="I2506" s="2">
        <f t="shared" si="347"/>
        <v>48.93121993390897</v>
      </c>
    </row>
    <row r="2507" spans="1:9" ht="13.5" x14ac:dyDescent="0.25">
      <c r="A2507" s="3">
        <v>45653</v>
      </c>
      <c r="B2507" s="2">
        <v>11.723599999999999</v>
      </c>
      <c r="C2507" s="2">
        <f t="shared" si="351"/>
        <v>-2.7700000000001168E-2</v>
      </c>
      <c r="D2507" s="2">
        <f t="shared" si="352"/>
        <v>0</v>
      </c>
      <c r="E2507" s="2">
        <f t="shared" si="353"/>
        <v>2.7700000000001168E-2</v>
      </c>
      <c r="F2507" s="2">
        <f t="shared" si="350"/>
        <v>2.6440344764575886E-2</v>
      </c>
      <c r="G2507" s="2">
        <f t="shared" si="350"/>
        <v>2.9573962540372024E-2</v>
      </c>
      <c r="H2507" s="2">
        <f t="shared" si="346"/>
        <v>0.89404132870194952</v>
      </c>
      <c r="I2507" s="2">
        <f t="shared" si="347"/>
        <v>47.202841625143748</v>
      </c>
    </row>
    <row r="2508" spans="1:9" ht="13.5" x14ac:dyDescent="0.25">
      <c r="A2508" s="3">
        <v>45656</v>
      </c>
      <c r="B2508" s="2">
        <v>11.742100000000001</v>
      </c>
      <c r="C2508" s="2">
        <f t="shared" si="351"/>
        <v>1.8500000000001293E-2</v>
      </c>
      <c r="D2508" s="2">
        <f t="shared" si="352"/>
        <v>1.8500000000001293E-2</v>
      </c>
      <c r="E2508" s="2">
        <f t="shared" si="353"/>
        <v>0</v>
      </c>
      <c r="F2508" s="2">
        <f t="shared" si="350"/>
        <v>2.5873177281391987E-2</v>
      </c>
      <c r="G2508" s="2">
        <f t="shared" si="350"/>
        <v>2.7461536644631166E-2</v>
      </c>
      <c r="H2508" s="2">
        <f t="shared" si="346"/>
        <v>0.94216057958469301</v>
      </c>
      <c r="I2508" s="2">
        <f t="shared" si="347"/>
        <v>48.51095164263721</v>
      </c>
    </row>
    <row r="2509" spans="1:9" ht="13.5" x14ac:dyDescent="0.25">
      <c r="A2509" s="3">
        <v>45657</v>
      </c>
      <c r="B2509" s="2">
        <v>11.751300000000001</v>
      </c>
      <c r="C2509" s="2">
        <f t="shared" si="351"/>
        <v>9.1999999999998749E-3</v>
      </c>
      <c r="D2509" s="2">
        <f t="shared" si="352"/>
        <v>9.1999999999998749E-3</v>
      </c>
      <c r="E2509" s="2">
        <f t="shared" si="353"/>
        <v>0</v>
      </c>
      <c r="F2509" s="2">
        <f t="shared" ref="F2509:G2524" si="354">((F2508*13)+D2509)/14</f>
        <v>2.4682236047006836E-2</v>
      </c>
      <c r="G2509" s="2">
        <f t="shared" si="354"/>
        <v>2.5499998312871797E-2</v>
      </c>
      <c r="H2509" s="2">
        <f t="shared" si="346"/>
        <v>0.96793088941295446</v>
      </c>
      <c r="I2509" s="2">
        <f t="shared" si="347"/>
        <v>49.185207398299134</v>
      </c>
    </row>
    <row r="2510" spans="1:9" ht="13.5" x14ac:dyDescent="0.25">
      <c r="A2510" s="3">
        <v>45659</v>
      </c>
      <c r="B2510" s="2">
        <v>12.195499999999999</v>
      </c>
      <c r="C2510" s="2">
        <f t="shared" si="351"/>
        <v>0.4441999999999986</v>
      </c>
      <c r="D2510" s="2">
        <f t="shared" si="352"/>
        <v>0.4441999999999986</v>
      </c>
      <c r="E2510" s="2">
        <f t="shared" si="353"/>
        <v>0</v>
      </c>
      <c r="F2510" s="2">
        <f t="shared" si="354"/>
        <v>5.4647790615077678E-2</v>
      </c>
      <c r="G2510" s="2">
        <f t="shared" si="354"/>
        <v>2.3678569861952384E-2</v>
      </c>
      <c r="H2510" s="2">
        <f t="shared" si="346"/>
        <v>2.3079008121553741</v>
      </c>
      <c r="I2510" s="2">
        <f t="shared" si="347"/>
        <v>69.769347486921276</v>
      </c>
    </row>
    <row r="2511" spans="1:9" ht="13.5" x14ac:dyDescent="0.25">
      <c r="A2511" s="3">
        <v>45660</v>
      </c>
      <c r="B2511" s="2">
        <v>11.8346</v>
      </c>
      <c r="C2511" s="2">
        <f t="shared" si="351"/>
        <v>-0.36089999999999911</v>
      </c>
      <c r="D2511" s="2">
        <f t="shared" si="352"/>
        <v>0</v>
      </c>
      <c r="E2511" s="2">
        <f t="shared" si="353"/>
        <v>0.36089999999999911</v>
      </c>
      <c r="F2511" s="2">
        <f t="shared" si="354"/>
        <v>5.0744376999714992E-2</v>
      </c>
      <c r="G2511" s="2">
        <f t="shared" si="354"/>
        <v>4.7765814871812862E-2</v>
      </c>
      <c r="H2511" s="2">
        <f t="shared" si="346"/>
        <v>1.0623576115239648</v>
      </c>
      <c r="I2511" s="2">
        <f t="shared" si="347"/>
        <v>51.511804043477362</v>
      </c>
    </row>
    <row r="2512" spans="1:9" ht="13.5" x14ac:dyDescent="0.25">
      <c r="A2512" s="3">
        <v>45663</v>
      </c>
      <c r="B2512" s="2">
        <v>11.8438</v>
      </c>
      <c r="C2512" s="2">
        <f t="shared" si="351"/>
        <v>9.1999999999998749E-3</v>
      </c>
      <c r="D2512" s="2">
        <f t="shared" si="352"/>
        <v>9.1999999999998749E-3</v>
      </c>
      <c r="E2512" s="2">
        <f t="shared" si="353"/>
        <v>0</v>
      </c>
      <c r="F2512" s="2">
        <f t="shared" si="354"/>
        <v>4.7776921499735343E-2</v>
      </c>
      <c r="G2512" s="2">
        <f t="shared" si="354"/>
        <v>4.435397095239766E-2</v>
      </c>
      <c r="H2512" s="2">
        <f t="shared" si="346"/>
        <v>1.0771734857970512</v>
      </c>
      <c r="I2512" s="2">
        <f t="shared" si="347"/>
        <v>51.857656241154992</v>
      </c>
    </row>
    <row r="2513" spans="1:9" ht="13.5" x14ac:dyDescent="0.25">
      <c r="A2513" s="3">
        <v>45664</v>
      </c>
      <c r="B2513" s="2">
        <v>12.010400000000001</v>
      </c>
      <c r="C2513" s="2">
        <f t="shared" si="351"/>
        <v>0.16660000000000075</v>
      </c>
      <c r="D2513" s="2">
        <f t="shared" si="352"/>
        <v>0.16660000000000075</v>
      </c>
      <c r="E2513" s="2">
        <f t="shared" si="353"/>
        <v>0</v>
      </c>
      <c r="F2513" s="2">
        <f t="shared" si="354"/>
        <v>5.6264284249754305E-2</v>
      </c>
      <c r="G2513" s="2">
        <f t="shared" si="354"/>
        <v>4.1185830170083544E-2</v>
      </c>
      <c r="H2513" s="2">
        <f t="shared" ref="H2513:H2576" si="355">F2513/G2513</f>
        <v>1.3661078098317272</v>
      </c>
      <c r="I2513" s="2">
        <f t="shared" ref="I2513:I2576" si="356">IF(G2513=0,100,100-(100/(1+H2513)))</f>
        <v>57.736498909949589</v>
      </c>
    </row>
    <row r="2514" spans="1:9" ht="13.5" x14ac:dyDescent="0.25">
      <c r="A2514" s="3">
        <v>45665</v>
      </c>
      <c r="B2514" s="2">
        <v>11.936400000000001</v>
      </c>
      <c r="C2514" s="2">
        <f t="shared" si="351"/>
        <v>-7.3999999999999844E-2</v>
      </c>
      <c r="D2514" s="2">
        <f t="shared" si="352"/>
        <v>0</v>
      </c>
      <c r="E2514" s="2">
        <f t="shared" si="353"/>
        <v>7.3999999999999844E-2</v>
      </c>
      <c r="F2514" s="2">
        <f t="shared" si="354"/>
        <v>5.2245406803343282E-2</v>
      </c>
      <c r="G2514" s="2">
        <f t="shared" si="354"/>
        <v>4.3529699443648991E-2</v>
      </c>
      <c r="H2514" s="2">
        <f t="shared" si="355"/>
        <v>1.200224386363548</v>
      </c>
      <c r="I2514" s="2">
        <f t="shared" si="356"/>
        <v>54.550090154542637</v>
      </c>
    </row>
    <row r="2515" spans="1:9" ht="13.5" x14ac:dyDescent="0.25">
      <c r="A2515" s="3">
        <v>45666</v>
      </c>
      <c r="B2515" s="2">
        <v>11.936400000000001</v>
      </c>
      <c r="C2515" s="2">
        <f t="shared" si="351"/>
        <v>0</v>
      </c>
      <c r="D2515" s="2">
        <f t="shared" si="352"/>
        <v>0</v>
      </c>
      <c r="E2515" s="2">
        <f t="shared" si="353"/>
        <v>0</v>
      </c>
      <c r="F2515" s="2">
        <f t="shared" si="354"/>
        <v>4.8513592031675899E-2</v>
      </c>
      <c r="G2515" s="2">
        <f t="shared" si="354"/>
        <v>4.0420435197674062E-2</v>
      </c>
      <c r="H2515" s="2">
        <f t="shared" si="355"/>
        <v>1.2002243863635478</v>
      </c>
      <c r="I2515" s="2">
        <f t="shared" si="356"/>
        <v>54.550090154542637</v>
      </c>
    </row>
    <row r="2516" spans="1:9" ht="13.5" x14ac:dyDescent="0.25">
      <c r="A2516" s="3">
        <v>45667</v>
      </c>
      <c r="B2516" s="2">
        <v>11.936400000000001</v>
      </c>
      <c r="C2516" s="2">
        <f t="shared" si="351"/>
        <v>0</v>
      </c>
      <c r="D2516" s="2">
        <f t="shared" si="352"/>
        <v>0</v>
      </c>
      <c r="E2516" s="2">
        <f t="shared" si="353"/>
        <v>0</v>
      </c>
      <c r="F2516" s="2">
        <f t="shared" si="354"/>
        <v>4.5048335457984763E-2</v>
      </c>
      <c r="G2516" s="2">
        <f t="shared" si="354"/>
        <v>3.7533261254983061E-2</v>
      </c>
      <c r="H2516" s="2">
        <f t="shared" si="355"/>
        <v>1.2002243863635476</v>
      </c>
      <c r="I2516" s="2">
        <f t="shared" si="356"/>
        <v>54.550090154542637</v>
      </c>
    </row>
    <row r="2517" spans="1:9" ht="13.5" x14ac:dyDescent="0.25">
      <c r="A2517" s="3">
        <v>45670</v>
      </c>
      <c r="B2517" s="2">
        <v>11.936400000000001</v>
      </c>
      <c r="C2517" s="2">
        <f t="shared" si="351"/>
        <v>0</v>
      </c>
      <c r="D2517" s="2">
        <f t="shared" si="352"/>
        <v>0</v>
      </c>
      <c r="E2517" s="2">
        <f t="shared" si="353"/>
        <v>0</v>
      </c>
      <c r="F2517" s="2">
        <f t="shared" si="354"/>
        <v>4.1830597210985851E-2</v>
      </c>
      <c r="G2517" s="2">
        <f t="shared" si="354"/>
        <v>3.4852314022484274E-2</v>
      </c>
      <c r="H2517" s="2">
        <f t="shared" si="355"/>
        <v>1.2002243863635476</v>
      </c>
      <c r="I2517" s="2">
        <f t="shared" si="356"/>
        <v>54.550090154542637</v>
      </c>
    </row>
    <row r="2518" spans="1:9" ht="13.5" x14ac:dyDescent="0.25">
      <c r="A2518" s="3">
        <v>45671</v>
      </c>
      <c r="B2518" s="2">
        <v>12.010400000000001</v>
      </c>
      <c r="C2518" s="2">
        <f t="shared" si="351"/>
        <v>7.3999999999999844E-2</v>
      </c>
      <c r="D2518" s="2">
        <f t="shared" si="352"/>
        <v>7.3999999999999844E-2</v>
      </c>
      <c r="E2518" s="2">
        <f t="shared" si="353"/>
        <v>0</v>
      </c>
      <c r="F2518" s="2">
        <f t="shared" si="354"/>
        <v>4.4128411695915422E-2</v>
      </c>
      <c r="G2518" s="2">
        <f t="shared" si="354"/>
        <v>3.2362863020878256E-2</v>
      </c>
      <c r="H2518" s="2">
        <f t="shared" si="355"/>
        <v>1.3635509215438342</v>
      </c>
      <c r="I2518" s="2">
        <f t="shared" si="356"/>
        <v>57.690778274122572</v>
      </c>
    </row>
    <row r="2519" spans="1:9" ht="13.5" x14ac:dyDescent="0.25">
      <c r="A2519" s="3">
        <v>45672</v>
      </c>
      <c r="B2519" s="2">
        <v>11.936400000000001</v>
      </c>
      <c r="C2519" s="2">
        <f t="shared" si="351"/>
        <v>-7.3999999999999844E-2</v>
      </c>
      <c r="D2519" s="2">
        <f t="shared" si="352"/>
        <v>0</v>
      </c>
      <c r="E2519" s="2">
        <f t="shared" si="353"/>
        <v>7.3999999999999844E-2</v>
      </c>
      <c r="F2519" s="2">
        <f t="shared" si="354"/>
        <v>4.097638228906432E-2</v>
      </c>
      <c r="G2519" s="2">
        <f t="shared" si="354"/>
        <v>3.5336944233672653E-2</v>
      </c>
      <c r="H2519" s="2">
        <f t="shared" si="355"/>
        <v>1.1595904280262535</v>
      </c>
      <c r="I2519" s="2">
        <f t="shared" si="356"/>
        <v>53.694923490008939</v>
      </c>
    </row>
    <row r="2520" spans="1:9" ht="13.5" x14ac:dyDescent="0.25">
      <c r="A2520" s="3">
        <v>45673</v>
      </c>
      <c r="B2520" s="2">
        <v>12.195499999999999</v>
      </c>
      <c r="C2520" s="2">
        <f t="shared" si="351"/>
        <v>0.25909999999999833</v>
      </c>
      <c r="D2520" s="2">
        <f t="shared" si="352"/>
        <v>0.25909999999999833</v>
      </c>
      <c r="E2520" s="2">
        <f t="shared" si="353"/>
        <v>0</v>
      </c>
      <c r="F2520" s="2">
        <f t="shared" si="354"/>
        <v>5.6556640696988181E-2</v>
      </c>
      <c r="G2520" s="2">
        <f t="shared" si="354"/>
        <v>3.2812876788410321E-2</v>
      </c>
      <c r="H2520" s="2">
        <f t="shared" si="355"/>
        <v>1.723611162218007</v>
      </c>
      <c r="I2520" s="2">
        <f t="shared" si="356"/>
        <v>63.284039444689405</v>
      </c>
    </row>
    <row r="2521" spans="1:9" ht="13.5" x14ac:dyDescent="0.25">
      <c r="A2521" s="3">
        <v>45674</v>
      </c>
      <c r="B2521" s="2">
        <v>12.324999999999999</v>
      </c>
      <c r="C2521" s="2">
        <f t="shared" si="351"/>
        <v>0.12950000000000017</v>
      </c>
      <c r="D2521" s="2">
        <f t="shared" si="352"/>
        <v>0.12950000000000017</v>
      </c>
      <c r="E2521" s="2">
        <f t="shared" si="353"/>
        <v>0</v>
      </c>
      <c r="F2521" s="2">
        <f t="shared" si="354"/>
        <v>6.1766880647203322E-2</v>
      </c>
      <c r="G2521" s="2">
        <f t="shared" si="354"/>
        <v>3.046909987495244E-2</v>
      </c>
      <c r="H2521" s="2">
        <f t="shared" si="355"/>
        <v>2.0271974197038776</v>
      </c>
      <c r="I2521" s="2">
        <f t="shared" si="356"/>
        <v>66.966145204437282</v>
      </c>
    </row>
    <row r="2522" spans="1:9" ht="13.5" x14ac:dyDescent="0.25">
      <c r="A2522" s="3">
        <v>45677</v>
      </c>
      <c r="B2522" s="2">
        <v>12.4453</v>
      </c>
      <c r="C2522" s="2">
        <f t="shared" si="351"/>
        <v>0.1203000000000003</v>
      </c>
      <c r="D2522" s="2">
        <f t="shared" si="352"/>
        <v>0.1203000000000003</v>
      </c>
      <c r="E2522" s="2">
        <f t="shared" si="353"/>
        <v>0</v>
      </c>
      <c r="F2522" s="2">
        <f t="shared" si="354"/>
        <v>6.5947817743831669E-2</v>
      </c>
      <c r="G2522" s="2">
        <f t="shared" si="354"/>
        <v>2.829273559817012E-2</v>
      </c>
      <c r="H2522" s="2">
        <f t="shared" si="355"/>
        <v>2.3309099084818419</v>
      </c>
      <c r="I2522" s="2">
        <f t="shared" si="356"/>
        <v>69.978173307732035</v>
      </c>
    </row>
    <row r="2523" spans="1:9" ht="13.5" x14ac:dyDescent="0.25">
      <c r="A2523" s="3">
        <v>45678</v>
      </c>
      <c r="B2523" s="2">
        <v>12.584099999999999</v>
      </c>
      <c r="C2523" s="2">
        <f t="shared" si="351"/>
        <v>0.13879999999999981</v>
      </c>
      <c r="D2523" s="2">
        <f t="shared" si="352"/>
        <v>0.13879999999999981</v>
      </c>
      <c r="E2523" s="2">
        <f t="shared" si="353"/>
        <v>0</v>
      </c>
      <c r="F2523" s="2">
        <f t="shared" si="354"/>
        <v>7.1151545047843684E-2</v>
      </c>
      <c r="G2523" s="2">
        <f t="shared" si="354"/>
        <v>2.627182591258654E-2</v>
      </c>
      <c r="H2523" s="2">
        <f t="shared" si="355"/>
        <v>2.708283211246302</v>
      </c>
      <c r="I2523" s="2">
        <f t="shared" si="356"/>
        <v>73.033343381992822</v>
      </c>
    </row>
    <row r="2524" spans="1:9" ht="13.5" x14ac:dyDescent="0.25">
      <c r="A2524" s="3">
        <v>45679</v>
      </c>
      <c r="B2524" s="2">
        <v>12.584099999999999</v>
      </c>
      <c r="C2524" s="2">
        <f t="shared" si="351"/>
        <v>0</v>
      </c>
      <c r="D2524" s="2">
        <f t="shared" si="352"/>
        <v>0</v>
      </c>
      <c r="E2524" s="2">
        <f t="shared" si="353"/>
        <v>0</v>
      </c>
      <c r="F2524" s="2">
        <f t="shared" si="354"/>
        <v>6.606929183014057E-2</v>
      </c>
      <c r="G2524" s="2">
        <f t="shared" si="354"/>
        <v>2.4395266918830361E-2</v>
      </c>
      <c r="H2524" s="2">
        <f t="shared" si="355"/>
        <v>2.708283211246302</v>
      </c>
      <c r="I2524" s="2">
        <f t="shared" si="356"/>
        <v>73.033343381992822</v>
      </c>
    </row>
    <row r="2525" spans="1:9" ht="13.5" x14ac:dyDescent="0.25">
      <c r="A2525" s="3">
        <v>45680</v>
      </c>
      <c r="B2525" s="2">
        <v>12.722899999999999</v>
      </c>
      <c r="C2525" s="2">
        <f t="shared" si="351"/>
        <v>0.13879999999999981</v>
      </c>
      <c r="D2525" s="2">
        <f t="shared" si="352"/>
        <v>0.13879999999999981</v>
      </c>
      <c r="E2525" s="2">
        <f t="shared" si="353"/>
        <v>0</v>
      </c>
      <c r="F2525" s="2">
        <f t="shared" ref="F2525:G2540" si="357">((F2524*13)+D2525)/14</f>
        <v>7.1264342413701942E-2</v>
      </c>
      <c r="G2525" s="2">
        <f t="shared" si="357"/>
        <v>2.2652747853199623E-2</v>
      </c>
      <c r="H2525" s="2">
        <f t="shared" si="355"/>
        <v>3.1459469233281605</v>
      </c>
      <c r="I2525" s="2">
        <f t="shared" si="356"/>
        <v>75.880057837372178</v>
      </c>
    </row>
    <row r="2526" spans="1:9" ht="13.5" x14ac:dyDescent="0.25">
      <c r="A2526" s="3">
        <v>45681</v>
      </c>
      <c r="B2526" s="2">
        <v>12.722899999999999</v>
      </c>
      <c r="C2526" s="2">
        <f t="shared" si="351"/>
        <v>0</v>
      </c>
      <c r="D2526" s="2">
        <f t="shared" si="352"/>
        <v>0</v>
      </c>
      <c r="E2526" s="2">
        <f t="shared" si="353"/>
        <v>0</v>
      </c>
      <c r="F2526" s="2">
        <f t="shared" si="357"/>
        <v>6.6174032241294659E-2</v>
      </c>
      <c r="G2526" s="2">
        <f t="shared" si="357"/>
        <v>2.1034694435113934E-2</v>
      </c>
      <c r="H2526" s="2">
        <f t="shared" si="355"/>
        <v>3.1459469233281605</v>
      </c>
      <c r="I2526" s="2">
        <f t="shared" si="356"/>
        <v>75.880057837372178</v>
      </c>
    </row>
    <row r="2527" spans="1:9" ht="13.5" x14ac:dyDescent="0.25">
      <c r="A2527" s="3">
        <v>45684</v>
      </c>
      <c r="B2527" s="2">
        <v>12.9079</v>
      </c>
      <c r="C2527" s="2">
        <f t="shared" si="351"/>
        <v>0.1850000000000005</v>
      </c>
      <c r="D2527" s="2">
        <f t="shared" si="352"/>
        <v>0.1850000000000005</v>
      </c>
      <c r="E2527" s="2">
        <f t="shared" si="353"/>
        <v>0</v>
      </c>
      <c r="F2527" s="2">
        <f t="shared" si="357"/>
        <v>7.4661601366916505E-2</v>
      </c>
      <c r="G2527" s="2">
        <f t="shared" si="357"/>
        <v>1.9532216261177227E-2</v>
      </c>
      <c r="H2527" s="2">
        <f t="shared" si="355"/>
        <v>3.8224848818265427</v>
      </c>
      <c r="I2527" s="2">
        <f t="shared" si="356"/>
        <v>79.263802282336144</v>
      </c>
    </row>
    <row r="2528" spans="1:9" ht="13.5" x14ac:dyDescent="0.25">
      <c r="A2528" s="3">
        <v>45685</v>
      </c>
      <c r="B2528" s="2">
        <v>12.861700000000001</v>
      </c>
      <c r="C2528" s="2">
        <f t="shared" si="351"/>
        <v>-4.6199999999998909E-2</v>
      </c>
      <c r="D2528" s="2">
        <f t="shared" si="352"/>
        <v>0</v>
      </c>
      <c r="E2528" s="2">
        <f t="shared" si="353"/>
        <v>4.6199999999998909E-2</v>
      </c>
      <c r="F2528" s="2">
        <f t="shared" si="357"/>
        <v>6.9328629840708186E-2</v>
      </c>
      <c r="G2528" s="2">
        <f t="shared" si="357"/>
        <v>2.1437057956807348E-2</v>
      </c>
      <c r="H2528" s="2">
        <f t="shared" si="355"/>
        <v>3.2340552505103832</v>
      </c>
      <c r="I2528" s="2">
        <f t="shared" si="356"/>
        <v>76.381980374973665</v>
      </c>
    </row>
    <row r="2529" spans="1:9" ht="13.5" x14ac:dyDescent="0.25">
      <c r="A2529" s="3">
        <v>45686</v>
      </c>
      <c r="B2529" s="2">
        <v>12.722899999999999</v>
      </c>
      <c r="C2529" s="2">
        <f t="shared" si="351"/>
        <v>-0.13880000000000159</v>
      </c>
      <c r="D2529" s="2">
        <f t="shared" si="352"/>
        <v>0</v>
      </c>
      <c r="E2529" s="2">
        <f t="shared" si="353"/>
        <v>0.13880000000000159</v>
      </c>
      <c r="F2529" s="2">
        <f t="shared" si="357"/>
        <v>6.4376584852086166E-2</v>
      </c>
      <c r="G2529" s="2">
        <f t="shared" si="357"/>
        <v>2.9820125245606934E-2</v>
      </c>
      <c r="H2529" s="2">
        <f t="shared" si="355"/>
        <v>2.1588301297148322</v>
      </c>
      <c r="I2529" s="2">
        <f t="shared" si="356"/>
        <v>68.342710467616172</v>
      </c>
    </row>
    <row r="2530" spans="1:9" ht="13.5" x14ac:dyDescent="0.25">
      <c r="A2530" s="3">
        <v>45687</v>
      </c>
      <c r="B2530" s="2">
        <v>12.8432</v>
      </c>
      <c r="C2530" s="2">
        <f t="shared" si="351"/>
        <v>0.1203000000000003</v>
      </c>
      <c r="D2530" s="2">
        <f t="shared" si="352"/>
        <v>0.1203000000000003</v>
      </c>
      <c r="E2530" s="2">
        <f t="shared" si="353"/>
        <v>0</v>
      </c>
      <c r="F2530" s="2">
        <f t="shared" si="357"/>
        <v>6.8371114505508604E-2</v>
      </c>
      <c r="G2530" s="2">
        <f t="shared" si="357"/>
        <v>2.7690116299492151E-2</v>
      </c>
      <c r="H2530" s="2">
        <f t="shared" si="355"/>
        <v>2.4691523056825355</v>
      </c>
      <c r="I2530" s="2">
        <f t="shared" si="356"/>
        <v>71.174514351474812</v>
      </c>
    </row>
    <row r="2531" spans="1:9" ht="13.5" x14ac:dyDescent="0.25">
      <c r="A2531" s="3">
        <v>45688</v>
      </c>
      <c r="B2531" s="2">
        <v>12.7691</v>
      </c>
      <c r="C2531" s="2">
        <f t="shared" si="351"/>
        <v>-7.4099999999999611E-2</v>
      </c>
      <c r="D2531" s="2">
        <f t="shared" si="352"/>
        <v>0</v>
      </c>
      <c r="E2531" s="2">
        <f t="shared" si="353"/>
        <v>7.4099999999999611E-2</v>
      </c>
      <c r="F2531" s="2">
        <f t="shared" si="357"/>
        <v>6.3487463469400846E-2</v>
      </c>
      <c r="G2531" s="2">
        <f t="shared" si="357"/>
        <v>3.1005107992385539E-2</v>
      </c>
      <c r="H2531" s="2">
        <f t="shared" si="355"/>
        <v>2.0476452939622902</v>
      </c>
      <c r="I2531" s="2">
        <f t="shared" si="356"/>
        <v>67.187782581486545</v>
      </c>
    </row>
    <row r="2532" spans="1:9" ht="13.5" x14ac:dyDescent="0.25">
      <c r="A2532" s="3">
        <v>45691</v>
      </c>
      <c r="B2532" s="2">
        <v>12.7691</v>
      </c>
      <c r="C2532" s="2">
        <f t="shared" si="351"/>
        <v>0</v>
      </c>
      <c r="D2532" s="2">
        <f t="shared" si="352"/>
        <v>0</v>
      </c>
      <c r="E2532" s="2">
        <f t="shared" si="353"/>
        <v>0</v>
      </c>
      <c r="F2532" s="2">
        <f t="shared" si="357"/>
        <v>5.8952644650157926E-2</v>
      </c>
      <c r="G2532" s="2">
        <f t="shared" si="357"/>
        <v>2.8790457421500857E-2</v>
      </c>
      <c r="H2532" s="2">
        <f t="shared" si="355"/>
        <v>2.0476452939622902</v>
      </c>
      <c r="I2532" s="2">
        <f t="shared" si="356"/>
        <v>67.187782581486545</v>
      </c>
    </row>
    <row r="2533" spans="1:9" ht="13.5" x14ac:dyDescent="0.25">
      <c r="A2533" s="3">
        <v>45692</v>
      </c>
      <c r="B2533" s="2">
        <v>12.7691</v>
      </c>
      <c r="C2533" s="2">
        <f t="shared" si="351"/>
        <v>0</v>
      </c>
      <c r="D2533" s="2">
        <f t="shared" si="352"/>
        <v>0</v>
      </c>
      <c r="E2533" s="2">
        <f t="shared" si="353"/>
        <v>0</v>
      </c>
      <c r="F2533" s="2">
        <f t="shared" si="357"/>
        <v>5.4741741460860929E-2</v>
      </c>
      <c r="G2533" s="2">
        <f t="shared" si="357"/>
        <v>2.6733996177107939E-2</v>
      </c>
      <c r="H2533" s="2">
        <f t="shared" si="355"/>
        <v>2.0476452939622902</v>
      </c>
      <c r="I2533" s="2">
        <f t="shared" si="356"/>
        <v>67.187782581486545</v>
      </c>
    </row>
    <row r="2534" spans="1:9" ht="13.5" x14ac:dyDescent="0.25">
      <c r="A2534" s="3">
        <v>45693</v>
      </c>
      <c r="B2534" s="2">
        <v>12.944900000000001</v>
      </c>
      <c r="C2534" s="2">
        <f t="shared" si="351"/>
        <v>0.17580000000000062</v>
      </c>
      <c r="D2534" s="2">
        <f t="shared" si="352"/>
        <v>0.17580000000000062</v>
      </c>
      <c r="E2534" s="2">
        <f t="shared" si="353"/>
        <v>0</v>
      </c>
      <c r="F2534" s="2">
        <f t="shared" si="357"/>
        <v>6.3388759927942337E-2</v>
      </c>
      <c r="G2534" s="2">
        <f t="shared" si="357"/>
        <v>2.4824425021600229E-2</v>
      </c>
      <c r="H2534" s="2">
        <f t="shared" si="355"/>
        <v>2.5534835095993769</v>
      </c>
      <c r="I2534" s="2">
        <f t="shared" si="356"/>
        <v>71.858600235554746</v>
      </c>
    </row>
    <row r="2535" spans="1:9" ht="13.5" x14ac:dyDescent="0.25">
      <c r="A2535" s="3">
        <v>45694</v>
      </c>
      <c r="B2535" s="2">
        <v>12.926399999999999</v>
      </c>
      <c r="C2535" s="2">
        <f t="shared" si="351"/>
        <v>-1.8500000000001293E-2</v>
      </c>
      <c r="D2535" s="2">
        <f t="shared" si="352"/>
        <v>0</v>
      </c>
      <c r="E2535" s="2">
        <f t="shared" si="353"/>
        <v>1.8500000000001293E-2</v>
      </c>
      <c r="F2535" s="2">
        <f t="shared" si="357"/>
        <v>5.8860991361660737E-2</v>
      </c>
      <c r="G2535" s="2">
        <f t="shared" si="357"/>
        <v>2.4372680377200306E-2</v>
      </c>
      <c r="H2535" s="2">
        <f t="shared" si="355"/>
        <v>2.4150397268871133</v>
      </c>
      <c r="I2535" s="2">
        <f t="shared" si="356"/>
        <v>70.71776377513703</v>
      </c>
    </row>
    <row r="2536" spans="1:9" ht="13.5" x14ac:dyDescent="0.25">
      <c r="A2536" s="3">
        <v>45695</v>
      </c>
      <c r="B2536" s="2">
        <v>13.0467</v>
      </c>
      <c r="C2536" s="2">
        <f t="shared" si="351"/>
        <v>0.1203000000000003</v>
      </c>
      <c r="D2536" s="2">
        <f t="shared" si="352"/>
        <v>0.1203000000000003</v>
      </c>
      <c r="E2536" s="2">
        <f t="shared" si="353"/>
        <v>0</v>
      </c>
      <c r="F2536" s="2">
        <f t="shared" si="357"/>
        <v>6.3249491978684985E-2</v>
      </c>
      <c r="G2536" s="2">
        <f t="shared" si="357"/>
        <v>2.2631774635971713E-2</v>
      </c>
      <c r="H2536" s="2">
        <f t="shared" si="355"/>
        <v>2.7947208292784116</v>
      </c>
      <c r="I2536" s="2">
        <f t="shared" si="356"/>
        <v>73.647600311347389</v>
      </c>
    </row>
    <row r="2537" spans="1:9" ht="13.5" x14ac:dyDescent="0.25">
      <c r="A2537" s="3">
        <v>45698</v>
      </c>
      <c r="B2537" s="2">
        <v>13.0467</v>
      </c>
      <c r="C2537" s="2">
        <f t="shared" si="351"/>
        <v>0</v>
      </c>
      <c r="D2537" s="2">
        <f t="shared" si="352"/>
        <v>0</v>
      </c>
      <c r="E2537" s="2">
        <f t="shared" si="353"/>
        <v>0</v>
      </c>
      <c r="F2537" s="2">
        <f t="shared" si="357"/>
        <v>5.8731671123064634E-2</v>
      </c>
      <c r="G2537" s="2">
        <f t="shared" si="357"/>
        <v>2.1015219304830877E-2</v>
      </c>
      <c r="H2537" s="2">
        <f t="shared" si="355"/>
        <v>2.7947208292784116</v>
      </c>
      <c r="I2537" s="2">
        <f t="shared" si="356"/>
        <v>73.647600311347389</v>
      </c>
    </row>
    <row r="2538" spans="1:9" ht="13.5" x14ac:dyDescent="0.25">
      <c r="A2538" s="3">
        <v>45699</v>
      </c>
      <c r="B2538" s="2">
        <v>13.0467</v>
      </c>
      <c r="C2538" s="2">
        <f t="shared" si="351"/>
        <v>0</v>
      </c>
      <c r="D2538" s="2">
        <f t="shared" si="352"/>
        <v>0</v>
      </c>
      <c r="E2538" s="2">
        <f t="shared" si="353"/>
        <v>0</v>
      </c>
      <c r="F2538" s="2">
        <f t="shared" si="357"/>
        <v>5.453655175713145E-2</v>
      </c>
      <c r="G2538" s="2">
        <f t="shared" si="357"/>
        <v>1.9514132211628673E-2</v>
      </c>
      <c r="H2538" s="2">
        <f t="shared" si="355"/>
        <v>2.7947208292784116</v>
      </c>
      <c r="I2538" s="2">
        <f t="shared" si="356"/>
        <v>73.647600311347389</v>
      </c>
    </row>
    <row r="2539" spans="1:9" ht="13.5" x14ac:dyDescent="0.25">
      <c r="A2539" s="3">
        <v>45700</v>
      </c>
      <c r="B2539" s="2">
        <v>13.2318</v>
      </c>
      <c r="C2539" s="2">
        <f t="shared" si="351"/>
        <v>0.18510000000000026</v>
      </c>
      <c r="D2539" s="2">
        <f t="shared" si="352"/>
        <v>0.18510000000000026</v>
      </c>
      <c r="E2539" s="2">
        <f t="shared" si="353"/>
        <v>0</v>
      </c>
      <c r="F2539" s="2">
        <f t="shared" si="357"/>
        <v>6.3862512345907799E-2</v>
      </c>
      <c r="G2539" s="2">
        <f t="shared" si="357"/>
        <v>1.8120265625083766E-2</v>
      </c>
      <c r="H2539" s="2">
        <f t="shared" si="355"/>
        <v>3.5243695466308913</v>
      </c>
      <c r="I2539" s="2">
        <f t="shared" si="356"/>
        <v>77.89747301378911</v>
      </c>
    </row>
    <row r="2540" spans="1:9" ht="13.5" x14ac:dyDescent="0.25">
      <c r="A2540" s="3">
        <v>45701</v>
      </c>
      <c r="B2540" s="2">
        <v>13.185499999999999</v>
      </c>
      <c r="C2540" s="2">
        <f t="shared" si="351"/>
        <v>-4.6300000000000452E-2</v>
      </c>
      <c r="D2540" s="2">
        <f t="shared" si="352"/>
        <v>0</v>
      </c>
      <c r="E2540" s="2">
        <f t="shared" si="353"/>
        <v>4.6300000000000452E-2</v>
      </c>
      <c r="F2540" s="2">
        <f t="shared" si="357"/>
        <v>5.9300904321200103E-2</v>
      </c>
      <c r="G2540" s="2">
        <f t="shared" si="357"/>
        <v>2.0133103794720671E-2</v>
      </c>
      <c r="H2540" s="2">
        <f t="shared" si="355"/>
        <v>2.9454427357966568</v>
      </c>
      <c r="I2540" s="2">
        <f t="shared" si="356"/>
        <v>74.654302014648763</v>
      </c>
    </row>
    <row r="2541" spans="1:9" ht="13.5" x14ac:dyDescent="0.25">
      <c r="A2541" s="3">
        <v>45702</v>
      </c>
      <c r="B2541" s="2">
        <v>13.185499999999999</v>
      </c>
      <c r="C2541" s="2">
        <f t="shared" si="351"/>
        <v>0</v>
      </c>
      <c r="D2541" s="2">
        <f t="shared" si="352"/>
        <v>0</v>
      </c>
      <c r="E2541" s="2">
        <f t="shared" si="353"/>
        <v>0</v>
      </c>
      <c r="F2541" s="2">
        <f t="shared" ref="F2541:G2556" si="358">((F2540*13)+D2541)/14</f>
        <v>5.5065125441114381E-2</v>
      </c>
      <c r="G2541" s="2">
        <f t="shared" si="358"/>
        <v>1.8695024952240624E-2</v>
      </c>
      <c r="H2541" s="2">
        <f t="shared" si="355"/>
        <v>2.9454427357966564</v>
      </c>
      <c r="I2541" s="2">
        <f t="shared" si="356"/>
        <v>74.654302014648763</v>
      </c>
    </row>
    <row r="2542" spans="1:9" ht="13.5" x14ac:dyDescent="0.25">
      <c r="A2542" s="3">
        <v>45705</v>
      </c>
      <c r="B2542" s="2">
        <v>13.13</v>
      </c>
      <c r="C2542" s="2">
        <f t="shared" si="351"/>
        <v>-5.549999999999855E-2</v>
      </c>
      <c r="D2542" s="2">
        <f t="shared" si="352"/>
        <v>0</v>
      </c>
      <c r="E2542" s="2">
        <f t="shared" si="353"/>
        <v>5.549999999999855E-2</v>
      </c>
      <c r="F2542" s="2">
        <f t="shared" si="358"/>
        <v>5.1131902195320496E-2</v>
      </c>
      <c r="G2542" s="2">
        <f t="shared" si="358"/>
        <v>2.1323951741366191E-2</v>
      </c>
      <c r="H2542" s="2">
        <f t="shared" si="355"/>
        <v>2.3978624044684018</v>
      </c>
      <c r="I2542" s="2">
        <f t="shared" si="356"/>
        <v>70.569732350405445</v>
      </c>
    </row>
    <row r="2543" spans="1:9" ht="13.5" x14ac:dyDescent="0.25">
      <c r="A2543" s="3">
        <v>45706</v>
      </c>
      <c r="B2543" s="2">
        <v>13.167</v>
      </c>
      <c r="C2543" s="2">
        <f t="shared" si="351"/>
        <v>3.6999999999999034E-2</v>
      </c>
      <c r="D2543" s="2">
        <f t="shared" si="352"/>
        <v>3.6999999999999034E-2</v>
      </c>
      <c r="E2543" s="2">
        <f t="shared" si="353"/>
        <v>0</v>
      </c>
      <c r="F2543" s="2">
        <f t="shared" si="358"/>
        <v>5.0122480609940394E-2</v>
      </c>
      <c r="G2543" s="2">
        <f t="shared" si="358"/>
        <v>1.9800812331268604E-2</v>
      </c>
      <c r="H2543" s="2">
        <f t="shared" si="355"/>
        <v>2.5313345620062817</v>
      </c>
      <c r="I2543" s="2">
        <f t="shared" si="356"/>
        <v>71.682094051381441</v>
      </c>
    </row>
    <row r="2544" spans="1:9" ht="13.5" x14ac:dyDescent="0.25">
      <c r="A2544" s="3">
        <v>45707</v>
      </c>
      <c r="B2544" s="2">
        <v>13.787000000000001</v>
      </c>
      <c r="C2544" s="2">
        <f t="shared" si="351"/>
        <v>0.62000000000000099</v>
      </c>
      <c r="D2544" s="2">
        <f t="shared" si="352"/>
        <v>0.62000000000000099</v>
      </c>
      <c r="E2544" s="2">
        <f t="shared" si="353"/>
        <v>0</v>
      </c>
      <c r="F2544" s="2">
        <f t="shared" si="358"/>
        <v>9.0828017709230435E-2</v>
      </c>
      <c r="G2544" s="2">
        <f t="shared" si="358"/>
        <v>1.8386468593320847E-2</v>
      </c>
      <c r="H2544" s="2">
        <f t="shared" si="355"/>
        <v>4.9399381533344062</v>
      </c>
      <c r="I2544" s="2">
        <f t="shared" si="356"/>
        <v>83.164807878704153</v>
      </c>
    </row>
    <row r="2545" spans="1:9" ht="13.5" x14ac:dyDescent="0.25">
      <c r="A2545" s="3">
        <v>45708</v>
      </c>
      <c r="B2545" s="2">
        <v>13.824</v>
      </c>
      <c r="C2545" s="2">
        <f t="shared" si="351"/>
        <v>3.6999999999999034E-2</v>
      </c>
      <c r="D2545" s="2">
        <f t="shared" si="352"/>
        <v>3.6999999999999034E-2</v>
      </c>
      <c r="E2545" s="2">
        <f t="shared" si="353"/>
        <v>0</v>
      </c>
      <c r="F2545" s="2">
        <f t="shared" si="358"/>
        <v>8.6983159301428192E-2</v>
      </c>
      <c r="G2545" s="2">
        <f t="shared" si="358"/>
        <v>1.7073149408083643E-2</v>
      </c>
      <c r="H2545" s="2">
        <f t="shared" si="355"/>
        <v>5.0947342650351422</v>
      </c>
      <c r="I2545" s="2">
        <f t="shared" si="356"/>
        <v>83.592393753130523</v>
      </c>
    </row>
    <row r="2546" spans="1:9" ht="13.5" x14ac:dyDescent="0.25">
      <c r="A2546" s="3">
        <v>45709</v>
      </c>
      <c r="B2546" s="2">
        <v>13.6852</v>
      </c>
      <c r="C2546" s="2">
        <f t="shared" si="351"/>
        <v>-0.13879999999999981</v>
      </c>
      <c r="D2546" s="2">
        <f t="shared" si="352"/>
        <v>0</v>
      </c>
      <c r="E2546" s="2">
        <f t="shared" si="353"/>
        <v>0.13879999999999981</v>
      </c>
      <c r="F2546" s="2">
        <f t="shared" si="358"/>
        <v>8.0770076494183315E-2</v>
      </c>
      <c r="G2546" s="2">
        <f t="shared" si="358"/>
        <v>2.5767924450363373E-2</v>
      </c>
      <c r="H2546" s="2">
        <f t="shared" si="355"/>
        <v>3.1345200755214226</v>
      </c>
      <c r="I2546" s="2">
        <f t="shared" si="356"/>
        <v>75.813395950825424</v>
      </c>
    </row>
    <row r="2547" spans="1:9" ht="13.5" x14ac:dyDescent="0.25">
      <c r="A2547" s="3">
        <v>45712</v>
      </c>
      <c r="B2547" s="2">
        <v>13.4169</v>
      </c>
      <c r="C2547" s="2">
        <f t="shared" si="351"/>
        <v>-0.26829999999999998</v>
      </c>
      <c r="D2547" s="2">
        <f t="shared" si="352"/>
        <v>0</v>
      </c>
      <c r="E2547" s="2">
        <f t="shared" si="353"/>
        <v>0.26829999999999998</v>
      </c>
      <c r="F2547" s="2">
        <f t="shared" si="358"/>
        <v>7.5000785316027371E-2</v>
      </c>
      <c r="G2547" s="2">
        <f t="shared" si="358"/>
        <v>4.3091644132480275E-2</v>
      </c>
      <c r="H2547" s="2">
        <f t="shared" si="355"/>
        <v>1.7404948645135501</v>
      </c>
      <c r="I2547" s="2">
        <f t="shared" si="356"/>
        <v>63.510239958887702</v>
      </c>
    </row>
    <row r="2548" spans="1:9" ht="13.5" x14ac:dyDescent="0.25">
      <c r="A2548" s="3">
        <v>45713</v>
      </c>
      <c r="B2548" s="2">
        <v>13.463100000000001</v>
      </c>
      <c r="C2548" s="2">
        <f t="shared" si="351"/>
        <v>4.6200000000000685E-2</v>
      </c>
      <c r="D2548" s="2">
        <f t="shared" si="352"/>
        <v>4.6200000000000685E-2</v>
      </c>
      <c r="E2548" s="2">
        <f t="shared" si="353"/>
        <v>0</v>
      </c>
      <c r="F2548" s="2">
        <f t="shared" si="358"/>
        <v>7.2943586364882601E-2</v>
      </c>
      <c r="G2548" s="2">
        <f t="shared" si="358"/>
        <v>4.0013669551588825E-2</v>
      </c>
      <c r="H2548" s="2">
        <f t="shared" si="355"/>
        <v>1.8229666806949034</v>
      </c>
      <c r="I2548" s="2">
        <f t="shared" si="356"/>
        <v>64.576273363813158</v>
      </c>
    </row>
    <row r="2549" spans="1:9" ht="13.5" x14ac:dyDescent="0.25">
      <c r="A2549" s="3">
        <v>45714</v>
      </c>
      <c r="B2549" s="2">
        <v>13.601900000000001</v>
      </c>
      <c r="C2549" s="2">
        <f t="shared" si="351"/>
        <v>0.13879999999999981</v>
      </c>
      <c r="D2549" s="2">
        <f t="shared" si="352"/>
        <v>0.13879999999999981</v>
      </c>
      <c r="E2549" s="2">
        <f t="shared" si="353"/>
        <v>0</v>
      </c>
      <c r="F2549" s="2">
        <f t="shared" si="358"/>
        <v>7.764761591024813E-2</v>
      </c>
      <c r="G2549" s="2">
        <f t="shared" si="358"/>
        <v>3.7155550297903905E-2</v>
      </c>
      <c r="H2549" s="2">
        <f t="shared" si="355"/>
        <v>2.0897985708107933</v>
      </c>
      <c r="I2549" s="2">
        <f t="shared" si="356"/>
        <v>67.635430689658506</v>
      </c>
    </row>
    <row r="2550" spans="1:9" ht="13.5" x14ac:dyDescent="0.25">
      <c r="A2550" s="3">
        <v>45715</v>
      </c>
      <c r="B2550" s="2">
        <v>13.6944</v>
      </c>
      <c r="C2550" s="2">
        <f t="shared" si="351"/>
        <v>9.2499999999999361E-2</v>
      </c>
      <c r="D2550" s="2">
        <f t="shared" si="352"/>
        <v>9.2499999999999361E-2</v>
      </c>
      <c r="E2550" s="2">
        <f t="shared" si="353"/>
        <v>0</v>
      </c>
      <c r="F2550" s="2">
        <f t="shared" si="358"/>
        <v>7.8708500488087502E-2</v>
      </c>
      <c r="G2550" s="2">
        <f t="shared" si="358"/>
        <v>3.4501582419482195E-2</v>
      </c>
      <c r="H2550" s="2">
        <f t="shared" si="355"/>
        <v>2.2813011742801326</v>
      </c>
      <c r="I2550" s="2">
        <f t="shared" si="356"/>
        <v>69.524284822182324</v>
      </c>
    </row>
    <row r="2551" spans="1:9" ht="13.5" x14ac:dyDescent="0.25">
      <c r="A2551" s="3">
        <v>45716</v>
      </c>
      <c r="B2551" s="2">
        <v>13.787000000000001</v>
      </c>
      <c r="C2551" s="2">
        <f t="shared" si="351"/>
        <v>9.2600000000000904E-2</v>
      </c>
      <c r="D2551" s="2">
        <f t="shared" si="352"/>
        <v>9.2600000000000904E-2</v>
      </c>
      <c r="E2551" s="2">
        <f t="shared" si="353"/>
        <v>0</v>
      </c>
      <c r="F2551" s="2">
        <f t="shared" si="358"/>
        <v>7.9700750453224181E-2</v>
      </c>
      <c r="G2551" s="2">
        <f t="shared" si="358"/>
        <v>3.2037183675233463E-2</v>
      </c>
      <c r="H2551" s="2">
        <f t="shared" si="355"/>
        <v>2.4877577024611348</v>
      </c>
      <c r="I2551" s="2">
        <f t="shared" si="356"/>
        <v>71.328283518824989</v>
      </c>
    </row>
    <row r="2552" spans="1:9" ht="13.5" x14ac:dyDescent="0.25">
      <c r="A2552" s="3">
        <v>45719</v>
      </c>
      <c r="B2552" s="2">
        <v>14.1571</v>
      </c>
      <c r="C2552" s="2">
        <f t="shared" si="351"/>
        <v>0.37009999999999899</v>
      </c>
      <c r="D2552" s="2">
        <f t="shared" si="352"/>
        <v>0.37009999999999899</v>
      </c>
      <c r="E2552" s="2">
        <f t="shared" si="353"/>
        <v>0</v>
      </c>
      <c r="F2552" s="2">
        <f t="shared" si="358"/>
        <v>0.10044355399227953</v>
      </c>
      <c r="G2552" s="2">
        <f t="shared" si="358"/>
        <v>2.9748813412716787E-2</v>
      </c>
      <c r="H2552" s="2">
        <f t="shared" si="355"/>
        <v>3.3763885839339971</v>
      </c>
      <c r="I2552" s="2">
        <f t="shared" si="356"/>
        <v>77.150109483626196</v>
      </c>
    </row>
    <row r="2553" spans="1:9" ht="13.5" x14ac:dyDescent="0.25">
      <c r="A2553" s="3">
        <v>45720</v>
      </c>
      <c r="B2553" s="2">
        <v>13.8795</v>
      </c>
      <c r="C2553" s="2">
        <f t="shared" si="351"/>
        <v>-0.27759999999999962</v>
      </c>
      <c r="D2553" s="2">
        <f t="shared" si="352"/>
        <v>0</v>
      </c>
      <c r="E2553" s="2">
        <f t="shared" si="353"/>
        <v>0.27759999999999962</v>
      </c>
      <c r="F2553" s="2">
        <f t="shared" si="358"/>
        <v>9.3269014421402424E-2</v>
      </c>
      <c r="G2553" s="2">
        <f t="shared" si="358"/>
        <v>4.7452469597522702E-2</v>
      </c>
      <c r="H2553" s="2">
        <f t="shared" si="355"/>
        <v>1.9655249813651767</v>
      </c>
      <c r="I2553" s="2">
        <f t="shared" si="356"/>
        <v>66.279157778679348</v>
      </c>
    </row>
    <row r="2554" spans="1:9" ht="13.5" x14ac:dyDescent="0.25">
      <c r="A2554" s="3">
        <v>45721</v>
      </c>
      <c r="B2554" s="2">
        <v>14.110799999999999</v>
      </c>
      <c r="C2554" s="2">
        <f t="shared" si="351"/>
        <v>0.23129999999999917</v>
      </c>
      <c r="D2554" s="2">
        <f t="shared" si="352"/>
        <v>0.23129999999999917</v>
      </c>
      <c r="E2554" s="2">
        <f t="shared" si="353"/>
        <v>0</v>
      </c>
      <c r="F2554" s="2">
        <f t="shared" si="358"/>
        <v>0.10312837053415934</v>
      </c>
      <c r="G2554" s="2">
        <f t="shared" si="358"/>
        <v>4.4063007483413942E-2</v>
      </c>
      <c r="H2554" s="2">
        <f t="shared" si="355"/>
        <v>2.340475070227074</v>
      </c>
      <c r="I2554" s="2">
        <f t="shared" si="356"/>
        <v>70.064138214567691</v>
      </c>
    </row>
    <row r="2555" spans="1:9" ht="13.5" x14ac:dyDescent="0.25">
      <c r="A2555" s="3">
        <v>45722</v>
      </c>
      <c r="B2555" s="2">
        <v>14.110799999999999</v>
      </c>
      <c r="C2555" s="2">
        <f t="shared" si="351"/>
        <v>0</v>
      </c>
      <c r="D2555" s="2">
        <f t="shared" si="352"/>
        <v>0</v>
      </c>
      <c r="E2555" s="2">
        <f t="shared" si="353"/>
        <v>0</v>
      </c>
      <c r="F2555" s="2">
        <f t="shared" si="358"/>
        <v>9.5762058353147966E-2</v>
      </c>
      <c r="G2555" s="2">
        <f t="shared" si="358"/>
        <v>4.0915649806027236E-2</v>
      </c>
      <c r="H2555" s="2">
        <f t="shared" si="355"/>
        <v>2.340475070227074</v>
      </c>
      <c r="I2555" s="2">
        <f t="shared" si="356"/>
        <v>70.064138214567691</v>
      </c>
    </row>
    <row r="2556" spans="1:9" ht="13.5" x14ac:dyDescent="0.25">
      <c r="A2556" s="3">
        <v>45723</v>
      </c>
      <c r="B2556" s="2">
        <v>14.0646</v>
      </c>
      <c r="C2556" s="2">
        <f t="shared" si="351"/>
        <v>-4.6199999999998909E-2</v>
      </c>
      <c r="D2556" s="2">
        <f t="shared" si="352"/>
        <v>0</v>
      </c>
      <c r="E2556" s="2">
        <f t="shared" si="353"/>
        <v>4.6199999999998909E-2</v>
      </c>
      <c r="F2556" s="2">
        <f t="shared" si="358"/>
        <v>8.8921911327923112E-2</v>
      </c>
      <c r="G2556" s="2">
        <f t="shared" si="358"/>
        <v>4.1293103391310926E-2</v>
      </c>
      <c r="H2556" s="2">
        <f t="shared" si="355"/>
        <v>2.153432511120839</v>
      </c>
      <c r="I2556" s="2">
        <f t="shared" si="356"/>
        <v>68.288523807837407</v>
      </c>
    </row>
    <row r="2557" spans="1:9" ht="13.5" x14ac:dyDescent="0.25">
      <c r="A2557" s="3">
        <v>45726</v>
      </c>
      <c r="B2557" s="2">
        <v>14.0646</v>
      </c>
      <c r="C2557" s="2">
        <f t="shared" si="351"/>
        <v>0</v>
      </c>
      <c r="D2557" s="2">
        <f t="shared" si="352"/>
        <v>0</v>
      </c>
      <c r="E2557" s="2">
        <f t="shared" si="353"/>
        <v>0</v>
      </c>
      <c r="F2557" s="2">
        <f t="shared" ref="F2557:G2572" si="359">((F2556*13)+D2557)/14</f>
        <v>8.2570346233071468E-2</v>
      </c>
      <c r="G2557" s="2">
        <f t="shared" si="359"/>
        <v>3.8343596006217284E-2</v>
      </c>
      <c r="H2557" s="2">
        <f t="shared" si="355"/>
        <v>2.153432511120839</v>
      </c>
      <c r="I2557" s="2">
        <f t="shared" si="356"/>
        <v>68.288523807837407</v>
      </c>
    </row>
    <row r="2558" spans="1:9" ht="13.5" x14ac:dyDescent="0.25">
      <c r="A2558" s="3">
        <v>45727</v>
      </c>
      <c r="B2558" s="2">
        <v>14.101599999999999</v>
      </c>
      <c r="C2558" s="2">
        <f t="shared" si="351"/>
        <v>3.6999999999999034E-2</v>
      </c>
      <c r="D2558" s="2">
        <f t="shared" si="352"/>
        <v>3.6999999999999034E-2</v>
      </c>
      <c r="E2558" s="2">
        <f t="shared" si="353"/>
        <v>0</v>
      </c>
      <c r="F2558" s="2">
        <f t="shared" si="359"/>
        <v>7.9315321502137728E-2</v>
      </c>
      <c r="G2558" s="2">
        <f t="shared" si="359"/>
        <v>3.5604767720058904E-2</v>
      </c>
      <c r="H2558" s="2">
        <f t="shared" si="355"/>
        <v>2.2276601304002694</v>
      </c>
      <c r="I2558" s="2">
        <f t="shared" si="356"/>
        <v>69.017803622465422</v>
      </c>
    </row>
    <row r="2559" spans="1:9" ht="13.5" x14ac:dyDescent="0.25">
      <c r="A2559" s="3">
        <v>45728</v>
      </c>
      <c r="B2559" s="2">
        <v>14.101599999999999</v>
      </c>
      <c r="C2559" s="2">
        <f t="shared" si="351"/>
        <v>0</v>
      </c>
      <c r="D2559" s="2">
        <f t="shared" si="352"/>
        <v>0</v>
      </c>
      <c r="E2559" s="2">
        <f t="shared" si="353"/>
        <v>0</v>
      </c>
      <c r="F2559" s="2">
        <f t="shared" si="359"/>
        <v>7.3649941394842169E-2</v>
      </c>
      <c r="G2559" s="2">
        <f t="shared" si="359"/>
        <v>3.3061570025768983E-2</v>
      </c>
      <c r="H2559" s="2">
        <f t="shared" si="355"/>
        <v>2.2276601304002694</v>
      </c>
      <c r="I2559" s="2">
        <f t="shared" si="356"/>
        <v>69.017803622465422</v>
      </c>
    </row>
    <row r="2560" spans="1:9" ht="13.5" x14ac:dyDescent="0.25">
      <c r="A2560" s="3">
        <v>45729</v>
      </c>
      <c r="B2560" s="2">
        <v>14.249599999999999</v>
      </c>
      <c r="C2560" s="2">
        <f t="shared" si="351"/>
        <v>0.14799999999999969</v>
      </c>
      <c r="D2560" s="2">
        <f t="shared" si="352"/>
        <v>0.14799999999999969</v>
      </c>
      <c r="E2560" s="2">
        <f t="shared" si="353"/>
        <v>0</v>
      </c>
      <c r="F2560" s="2">
        <f t="shared" si="359"/>
        <v>7.8960659866639138E-2</v>
      </c>
      <c r="G2560" s="2">
        <f t="shared" si="359"/>
        <v>3.0700029309642628E-2</v>
      </c>
      <c r="H2560" s="2">
        <f t="shared" si="355"/>
        <v>2.5720060091876928</v>
      </c>
      <c r="I2560" s="2">
        <f t="shared" si="356"/>
        <v>72.004526380194719</v>
      </c>
    </row>
    <row r="2561" spans="1:9" ht="13.5" x14ac:dyDescent="0.25">
      <c r="A2561" s="3">
        <v>45730</v>
      </c>
      <c r="B2561" s="2">
        <v>14.388400000000001</v>
      </c>
      <c r="C2561" s="2">
        <f t="shared" si="351"/>
        <v>0.13880000000000159</v>
      </c>
      <c r="D2561" s="2">
        <f t="shared" si="352"/>
        <v>0.13880000000000159</v>
      </c>
      <c r="E2561" s="2">
        <f t="shared" si="353"/>
        <v>0</v>
      </c>
      <c r="F2561" s="2">
        <f t="shared" si="359"/>
        <v>8.3234898447593589E-2</v>
      </c>
      <c r="G2561" s="2">
        <f t="shared" si="359"/>
        <v>2.8507170073239583E-2</v>
      </c>
      <c r="H2561" s="2">
        <f t="shared" si="355"/>
        <v>2.919788187805016</v>
      </c>
      <c r="I2561" s="2">
        <f t="shared" si="356"/>
        <v>74.488417432576242</v>
      </c>
    </row>
    <row r="2562" spans="1:9" ht="13.5" x14ac:dyDescent="0.25">
      <c r="A2562" s="3">
        <v>45733</v>
      </c>
      <c r="B2562" s="2">
        <v>14.379200000000001</v>
      </c>
      <c r="C2562" s="2">
        <f t="shared" si="351"/>
        <v>-9.1999999999998749E-3</v>
      </c>
      <c r="D2562" s="2">
        <f t="shared" si="352"/>
        <v>0</v>
      </c>
      <c r="E2562" s="2">
        <f t="shared" si="353"/>
        <v>9.1999999999998749E-3</v>
      </c>
      <c r="F2562" s="2">
        <f t="shared" si="359"/>
        <v>7.7289548558479762E-2</v>
      </c>
      <c r="G2562" s="2">
        <f t="shared" si="359"/>
        <v>2.7128086496579603E-2</v>
      </c>
      <c r="H2562" s="2">
        <f t="shared" si="355"/>
        <v>2.8490600901108407</v>
      </c>
      <c r="I2562" s="2">
        <f t="shared" si="356"/>
        <v>74.019631375222218</v>
      </c>
    </row>
    <row r="2563" spans="1:9" ht="13.5" x14ac:dyDescent="0.25">
      <c r="A2563" s="3">
        <v>45734</v>
      </c>
      <c r="B2563" s="2">
        <v>14.4162</v>
      </c>
      <c r="C2563" s="2">
        <f t="shared" ref="C2563:C2626" si="360">B2563-B2562</f>
        <v>3.6999999999999034E-2</v>
      </c>
      <c r="D2563" s="2">
        <f t="shared" ref="D2563:D2626" si="361">IF(C2563&gt;0,C2563,0)</f>
        <v>3.6999999999999034E-2</v>
      </c>
      <c r="E2563" s="2">
        <f t="shared" ref="E2563:E2626" si="362">IF(C2563&lt;0,-C2563,0)</f>
        <v>0</v>
      </c>
      <c r="F2563" s="2">
        <f t="shared" si="359"/>
        <v>7.4411723661445425E-2</v>
      </c>
      <c r="G2563" s="2">
        <f t="shared" si="359"/>
        <v>2.5190366032538204E-2</v>
      </c>
      <c r="H2563" s="2">
        <f t="shared" si="355"/>
        <v>2.953975482743219</v>
      </c>
      <c r="I2563" s="2">
        <f t="shared" si="356"/>
        <v>74.708998465862706</v>
      </c>
    </row>
    <row r="2564" spans="1:9" ht="13.5" x14ac:dyDescent="0.25">
      <c r="A2564" s="3">
        <v>45735</v>
      </c>
      <c r="B2564" s="2">
        <v>14.3329</v>
      </c>
      <c r="C2564" s="2">
        <f t="shared" si="360"/>
        <v>-8.3299999999999486E-2</v>
      </c>
      <c r="D2564" s="2">
        <f t="shared" si="361"/>
        <v>0</v>
      </c>
      <c r="E2564" s="2">
        <f t="shared" si="362"/>
        <v>8.3299999999999486E-2</v>
      </c>
      <c r="F2564" s="2">
        <f t="shared" si="359"/>
        <v>6.9096600542770753E-2</v>
      </c>
      <c r="G2564" s="2">
        <f t="shared" si="359"/>
        <v>2.9341054173071153E-2</v>
      </c>
      <c r="H2564" s="2">
        <f t="shared" si="355"/>
        <v>2.3549460811870468</v>
      </c>
      <c r="I2564" s="2">
        <f t="shared" si="356"/>
        <v>70.193261656050822</v>
      </c>
    </row>
    <row r="2565" spans="1:9" ht="13.5" x14ac:dyDescent="0.25">
      <c r="A2565" s="3">
        <v>45737</v>
      </c>
      <c r="B2565" s="2">
        <v>14.388400000000001</v>
      </c>
      <c r="C2565" s="2">
        <f t="shared" si="360"/>
        <v>5.5500000000000327E-2</v>
      </c>
      <c r="D2565" s="2">
        <f t="shared" si="361"/>
        <v>5.5500000000000327E-2</v>
      </c>
      <c r="E2565" s="2">
        <f t="shared" si="362"/>
        <v>0</v>
      </c>
      <c r="F2565" s="2">
        <f t="shared" si="359"/>
        <v>6.8125414789715719E-2</v>
      </c>
      <c r="G2565" s="2">
        <f t="shared" si="359"/>
        <v>2.7245264589280359E-2</v>
      </c>
      <c r="H2565" s="2">
        <f t="shared" si="355"/>
        <v>2.5004497411458297</v>
      </c>
      <c r="I2565" s="2">
        <f t="shared" si="356"/>
        <v>71.432242313164537</v>
      </c>
    </row>
    <row r="2566" spans="1:9" ht="13.5" x14ac:dyDescent="0.25">
      <c r="A2566" s="3">
        <v>45740</v>
      </c>
      <c r="B2566" s="2">
        <v>14.379200000000001</v>
      </c>
      <c r="C2566" s="2">
        <f t="shared" si="360"/>
        <v>-9.1999999999998749E-3</v>
      </c>
      <c r="D2566" s="2">
        <f t="shared" si="361"/>
        <v>0</v>
      </c>
      <c r="E2566" s="2">
        <f t="shared" si="362"/>
        <v>9.1999999999998749E-3</v>
      </c>
      <c r="F2566" s="2">
        <f t="shared" si="359"/>
        <v>6.3259313733307454E-2</v>
      </c>
      <c r="G2566" s="2">
        <f t="shared" si="359"/>
        <v>2.5956317118617466E-2</v>
      </c>
      <c r="H2566" s="2">
        <f t="shared" si="355"/>
        <v>2.4371452022341793</v>
      </c>
      <c r="I2566" s="2">
        <f t="shared" si="356"/>
        <v>70.906088013099065</v>
      </c>
    </row>
    <row r="2567" spans="1:9" ht="13.5" x14ac:dyDescent="0.25">
      <c r="A2567" s="3">
        <v>45741</v>
      </c>
      <c r="B2567" s="2">
        <v>14.4162</v>
      </c>
      <c r="C2567" s="2">
        <f t="shared" si="360"/>
        <v>3.6999999999999034E-2</v>
      </c>
      <c r="D2567" s="2">
        <f t="shared" si="361"/>
        <v>3.6999999999999034E-2</v>
      </c>
      <c r="E2567" s="2">
        <f t="shared" si="362"/>
        <v>0</v>
      </c>
      <c r="F2567" s="2">
        <f t="shared" si="359"/>
        <v>6.1383648466642571E-2</v>
      </c>
      <c r="G2567" s="2">
        <f t="shared" si="359"/>
        <v>2.4102294467287646E-2</v>
      </c>
      <c r="H2567" s="2">
        <f t="shared" si="355"/>
        <v>2.5467968848341096</v>
      </c>
      <c r="I2567" s="2">
        <f t="shared" si="356"/>
        <v>71.805546455847534</v>
      </c>
    </row>
    <row r="2568" spans="1:9" ht="13.5" x14ac:dyDescent="0.25">
      <c r="A2568" s="3">
        <v>45742</v>
      </c>
      <c r="B2568" s="2">
        <v>14.6197</v>
      </c>
      <c r="C2568" s="2">
        <f t="shared" si="360"/>
        <v>0.20350000000000001</v>
      </c>
      <c r="D2568" s="2">
        <f t="shared" si="361"/>
        <v>0.20350000000000001</v>
      </c>
      <c r="E2568" s="2">
        <f t="shared" si="362"/>
        <v>0</v>
      </c>
      <c r="F2568" s="2">
        <f t="shared" si="359"/>
        <v>7.1534816433310958E-2</v>
      </c>
      <c r="G2568" s="2">
        <f t="shared" si="359"/>
        <v>2.2380702005338531E-2</v>
      </c>
      <c r="H2568" s="2">
        <f t="shared" si="355"/>
        <v>3.1962722356183271</v>
      </c>
      <c r="I2568" s="2">
        <f t="shared" si="356"/>
        <v>76.16932496629002</v>
      </c>
    </row>
    <row r="2569" spans="1:9" ht="13.5" x14ac:dyDescent="0.25">
      <c r="A2569" s="3">
        <v>45743</v>
      </c>
      <c r="B2569" s="2">
        <v>14.6197</v>
      </c>
      <c r="C2569" s="2">
        <f t="shared" si="360"/>
        <v>0</v>
      </c>
      <c r="D2569" s="2">
        <f t="shared" si="361"/>
        <v>0</v>
      </c>
      <c r="E2569" s="2">
        <f t="shared" si="362"/>
        <v>0</v>
      </c>
      <c r="F2569" s="2">
        <f t="shared" si="359"/>
        <v>6.642518668807447E-2</v>
      </c>
      <c r="G2569" s="2">
        <f t="shared" si="359"/>
        <v>2.0782080433528635E-2</v>
      </c>
      <c r="H2569" s="2">
        <f t="shared" si="355"/>
        <v>3.1962722356183275</v>
      </c>
      <c r="I2569" s="2">
        <f t="shared" si="356"/>
        <v>76.16932496629002</v>
      </c>
    </row>
    <row r="2570" spans="1:9" ht="13.5" x14ac:dyDescent="0.25">
      <c r="A2570" s="3">
        <v>45744</v>
      </c>
      <c r="B2570" s="2">
        <v>14.629</v>
      </c>
      <c r="C2570" s="2">
        <f t="shared" si="360"/>
        <v>9.2999999999996419E-3</v>
      </c>
      <c r="D2570" s="2">
        <f t="shared" si="361"/>
        <v>9.2999999999996419E-3</v>
      </c>
      <c r="E2570" s="2">
        <f t="shared" si="362"/>
        <v>0</v>
      </c>
      <c r="F2570" s="2">
        <f t="shared" si="359"/>
        <v>6.2344816210354835E-2</v>
      </c>
      <c r="G2570" s="2">
        <f t="shared" si="359"/>
        <v>1.9297646116848016E-2</v>
      </c>
      <c r="H2570" s="2">
        <f t="shared" si="355"/>
        <v>3.2306953828904565</v>
      </c>
      <c r="I2570" s="2">
        <f t="shared" si="356"/>
        <v>76.363223784814551</v>
      </c>
    </row>
    <row r="2571" spans="1:9" ht="13.5" x14ac:dyDescent="0.25">
      <c r="A2571" s="3">
        <v>45749</v>
      </c>
      <c r="B2571" s="2">
        <v>14.795500000000001</v>
      </c>
      <c r="C2571" s="2">
        <f t="shared" si="360"/>
        <v>0.16650000000000098</v>
      </c>
      <c r="D2571" s="2">
        <f t="shared" si="361"/>
        <v>0.16650000000000098</v>
      </c>
      <c r="E2571" s="2">
        <f t="shared" si="362"/>
        <v>0</v>
      </c>
      <c r="F2571" s="2">
        <f t="shared" si="359"/>
        <v>6.9784472195329558E-2</v>
      </c>
      <c r="G2571" s="2">
        <f t="shared" si="359"/>
        <v>1.7919242822787444E-2</v>
      </c>
      <c r="H2571" s="2">
        <f t="shared" si="355"/>
        <v>3.8943873290553563</v>
      </c>
      <c r="I2571" s="2">
        <f t="shared" si="356"/>
        <v>79.568433538891867</v>
      </c>
    </row>
    <row r="2572" spans="1:9" ht="13.5" x14ac:dyDescent="0.25">
      <c r="A2572" s="3">
        <v>45750</v>
      </c>
      <c r="B2572" s="2">
        <v>14.795500000000001</v>
      </c>
      <c r="C2572" s="2">
        <f t="shared" si="360"/>
        <v>0</v>
      </c>
      <c r="D2572" s="2">
        <f t="shared" si="361"/>
        <v>0</v>
      </c>
      <c r="E2572" s="2">
        <f t="shared" si="362"/>
        <v>0</v>
      </c>
      <c r="F2572" s="2">
        <f t="shared" si="359"/>
        <v>6.4799867038520295E-2</v>
      </c>
      <c r="G2572" s="2">
        <f t="shared" si="359"/>
        <v>1.6639296906874056E-2</v>
      </c>
      <c r="H2572" s="2">
        <f t="shared" si="355"/>
        <v>3.8943873290553555</v>
      </c>
      <c r="I2572" s="2">
        <f t="shared" si="356"/>
        <v>79.568433538891867</v>
      </c>
    </row>
    <row r="2573" spans="1:9" ht="13.5" x14ac:dyDescent="0.25">
      <c r="A2573" s="3">
        <v>45751</v>
      </c>
      <c r="B2573" s="2">
        <v>14.786300000000001</v>
      </c>
      <c r="C2573" s="2">
        <f t="shared" si="360"/>
        <v>-9.1999999999998749E-3</v>
      </c>
      <c r="D2573" s="2">
        <f t="shared" si="361"/>
        <v>0</v>
      </c>
      <c r="E2573" s="2">
        <f t="shared" si="362"/>
        <v>9.1999999999998749E-3</v>
      </c>
      <c r="F2573" s="2">
        <f t="shared" ref="F2573:G2588" si="363">((F2572*13)+D2573)/14</f>
        <v>6.0171305107197419E-2</v>
      </c>
      <c r="G2573" s="2">
        <f t="shared" si="363"/>
        <v>1.6107918556383043E-2</v>
      </c>
      <c r="H2573" s="2">
        <f t="shared" si="355"/>
        <v>3.7355108853187922</v>
      </c>
      <c r="I2573" s="2">
        <f t="shared" si="356"/>
        <v>78.882954253146423</v>
      </c>
    </row>
    <row r="2574" spans="1:9" ht="13.5" x14ac:dyDescent="0.25">
      <c r="A2574" s="3">
        <v>45754</v>
      </c>
      <c r="B2574" s="2">
        <v>14.7493</v>
      </c>
      <c r="C2574" s="2">
        <f t="shared" si="360"/>
        <v>-3.700000000000081E-2</v>
      </c>
      <c r="D2574" s="2">
        <f t="shared" si="361"/>
        <v>0</v>
      </c>
      <c r="E2574" s="2">
        <f t="shared" si="362"/>
        <v>3.700000000000081E-2</v>
      </c>
      <c r="F2574" s="2">
        <f t="shared" si="363"/>
        <v>5.5873354742397609E-2</v>
      </c>
      <c r="G2574" s="2">
        <f t="shared" si="363"/>
        <v>1.7600210088070025E-2</v>
      </c>
      <c r="H2574" s="2">
        <f t="shared" si="355"/>
        <v>3.1745845340943015</v>
      </c>
      <c r="I2574" s="2">
        <f t="shared" si="356"/>
        <v>76.04552041447748</v>
      </c>
    </row>
    <row r="2575" spans="1:9" ht="13.5" x14ac:dyDescent="0.25">
      <c r="A2575" s="3">
        <v>45755</v>
      </c>
      <c r="B2575" s="2">
        <v>15.2119</v>
      </c>
      <c r="C2575" s="2">
        <f t="shared" si="360"/>
        <v>0.46260000000000012</v>
      </c>
      <c r="D2575" s="2">
        <f t="shared" si="361"/>
        <v>0.46260000000000012</v>
      </c>
      <c r="E2575" s="2">
        <f t="shared" si="362"/>
        <v>0</v>
      </c>
      <c r="F2575" s="2">
        <f t="shared" si="363"/>
        <v>8.4925257975083504E-2</v>
      </c>
      <c r="G2575" s="2">
        <f t="shared" si="363"/>
        <v>1.6343052224636452E-2</v>
      </c>
      <c r="H2575" s="2">
        <f t="shared" si="355"/>
        <v>5.1964135467340862</v>
      </c>
      <c r="I2575" s="2">
        <f t="shared" si="356"/>
        <v>83.861632338482877</v>
      </c>
    </row>
    <row r="2576" spans="1:9" ht="13.5" x14ac:dyDescent="0.25">
      <c r="A2576" s="3">
        <v>45757</v>
      </c>
      <c r="B2576" s="2">
        <v>15.165699999999999</v>
      </c>
      <c r="C2576" s="2">
        <f t="shared" si="360"/>
        <v>-4.6200000000000685E-2</v>
      </c>
      <c r="D2576" s="2">
        <f t="shared" si="361"/>
        <v>0</v>
      </c>
      <c r="E2576" s="2">
        <f t="shared" si="362"/>
        <v>4.6200000000000685E-2</v>
      </c>
      <c r="F2576" s="2">
        <f t="shared" si="363"/>
        <v>7.8859168119720394E-2</v>
      </c>
      <c r="G2576" s="2">
        <f t="shared" si="363"/>
        <v>1.8475691351448182E-2</v>
      </c>
      <c r="H2576" s="2">
        <f t="shared" si="355"/>
        <v>4.2682661568460967</v>
      </c>
      <c r="I2576" s="2">
        <f t="shared" si="356"/>
        <v>81.018422945459903</v>
      </c>
    </row>
    <row r="2577" spans="1:9" ht="13.5" x14ac:dyDescent="0.25">
      <c r="A2577" s="3">
        <v>45758</v>
      </c>
      <c r="B2577" s="2">
        <v>14.8973</v>
      </c>
      <c r="C2577" s="2">
        <f t="shared" si="360"/>
        <v>-0.26839999999999975</v>
      </c>
      <c r="D2577" s="2">
        <f t="shared" si="361"/>
        <v>0</v>
      </c>
      <c r="E2577" s="2">
        <f t="shared" si="362"/>
        <v>0.26839999999999975</v>
      </c>
      <c r="F2577" s="2">
        <f t="shared" si="363"/>
        <v>7.322637039688322E-2</v>
      </c>
      <c r="G2577" s="2">
        <f t="shared" si="363"/>
        <v>3.6327427683487575E-2</v>
      </c>
      <c r="H2577" s="2">
        <f t="shared" ref="H2577:H2640" si="364">F2577/G2577</f>
        <v>2.0157323286109752</v>
      </c>
      <c r="I2577" s="2">
        <f t="shared" ref="I2577:I2640" si="365">IF(G2577=0,100,100-(100/(1+H2577)))</f>
        <v>66.840558410547231</v>
      </c>
    </row>
    <row r="2578" spans="1:9" ht="13.5" x14ac:dyDescent="0.25">
      <c r="A2578" s="3">
        <v>45761</v>
      </c>
      <c r="B2578" s="2">
        <v>14.8048</v>
      </c>
      <c r="C2578" s="2">
        <f t="shared" si="360"/>
        <v>-9.2499999999999361E-2</v>
      </c>
      <c r="D2578" s="2">
        <f t="shared" si="361"/>
        <v>0</v>
      </c>
      <c r="E2578" s="2">
        <f t="shared" si="362"/>
        <v>9.2499999999999361E-2</v>
      </c>
      <c r="F2578" s="2">
        <f t="shared" si="363"/>
        <v>6.7995915368534415E-2</v>
      </c>
      <c r="G2578" s="2">
        <f t="shared" si="363"/>
        <v>4.0339754277524134E-2</v>
      </c>
      <c r="H2578" s="2">
        <f t="shared" si="364"/>
        <v>1.6855808020233605</v>
      </c>
      <c r="I2578" s="2">
        <f t="shared" si="365"/>
        <v>62.764106771742497</v>
      </c>
    </row>
    <row r="2579" spans="1:9" ht="13.5" x14ac:dyDescent="0.25">
      <c r="A2579" s="3">
        <v>45762</v>
      </c>
      <c r="B2579" s="2">
        <v>14.8048</v>
      </c>
      <c r="C2579" s="2">
        <f t="shared" si="360"/>
        <v>0</v>
      </c>
      <c r="D2579" s="2">
        <f t="shared" si="361"/>
        <v>0</v>
      </c>
      <c r="E2579" s="2">
        <f t="shared" si="362"/>
        <v>0</v>
      </c>
      <c r="F2579" s="2">
        <f t="shared" si="363"/>
        <v>6.3139064270781961E-2</v>
      </c>
      <c r="G2579" s="2">
        <f t="shared" si="363"/>
        <v>3.7458343257700984E-2</v>
      </c>
      <c r="H2579" s="2">
        <f t="shared" si="364"/>
        <v>1.6855808020233605</v>
      </c>
      <c r="I2579" s="2">
        <f t="shared" si="365"/>
        <v>62.764106771742497</v>
      </c>
    </row>
    <row r="2580" spans="1:9" ht="13.5" x14ac:dyDescent="0.25">
      <c r="A2580" s="3">
        <v>45763</v>
      </c>
      <c r="B2580" s="2">
        <v>14.786300000000001</v>
      </c>
      <c r="C2580" s="2">
        <f t="shared" si="360"/>
        <v>-1.8499999999999517E-2</v>
      </c>
      <c r="D2580" s="2">
        <f t="shared" si="361"/>
        <v>0</v>
      </c>
      <c r="E2580" s="2">
        <f t="shared" si="362"/>
        <v>1.8499999999999517E-2</v>
      </c>
      <c r="F2580" s="2">
        <f t="shared" si="363"/>
        <v>5.8629131108583248E-2</v>
      </c>
      <c r="G2580" s="2">
        <f t="shared" si="363"/>
        <v>3.6104175882150882E-2</v>
      </c>
      <c r="H2580" s="2">
        <f t="shared" si="364"/>
        <v>1.6238878100959011</v>
      </c>
      <c r="I2580" s="2">
        <f t="shared" si="365"/>
        <v>61.888614438760982</v>
      </c>
    </row>
    <row r="2581" spans="1:9" ht="13.5" x14ac:dyDescent="0.25">
      <c r="A2581" s="3">
        <v>45764</v>
      </c>
      <c r="B2581" s="2">
        <v>14.8048</v>
      </c>
      <c r="C2581" s="2">
        <f t="shared" si="360"/>
        <v>1.8499999999999517E-2</v>
      </c>
      <c r="D2581" s="2">
        <f t="shared" si="361"/>
        <v>1.8499999999999517E-2</v>
      </c>
      <c r="E2581" s="2">
        <f t="shared" si="362"/>
        <v>0</v>
      </c>
      <c r="F2581" s="2">
        <f t="shared" si="363"/>
        <v>5.5762764600827262E-2</v>
      </c>
      <c r="G2581" s="2">
        <f t="shared" si="363"/>
        <v>3.3525306176282958E-2</v>
      </c>
      <c r="H2581" s="2">
        <f t="shared" si="364"/>
        <v>1.6633036640326317</v>
      </c>
      <c r="I2581" s="2">
        <f t="shared" si="365"/>
        <v>62.452648058695132</v>
      </c>
    </row>
    <row r="2582" spans="1:9" ht="13.5" x14ac:dyDescent="0.25">
      <c r="A2582" s="3">
        <v>45765</v>
      </c>
      <c r="B2582" s="2">
        <v>14.6105</v>
      </c>
      <c r="C2582" s="2">
        <f t="shared" si="360"/>
        <v>-0.19430000000000014</v>
      </c>
      <c r="D2582" s="2">
        <f t="shared" si="361"/>
        <v>0</v>
      </c>
      <c r="E2582" s="2">
        <f t="shared" si="362"/>
        <v>0.19430000000000014</v>
      </c>
      <c r="F2582" s="2">
        <f t="shared" si="363"/>
        <v>5.1779709986482458E-2</v>
      </c>
      <c r="G2582" s="2">
        <f t="shared" si="363"/>
        <v>4.5009212877977038E-2</v>
      </c>
      <c r="H2582" s="2">
        <f t="shared" si="364"/>
        <v>1.1504246947588417</v>
      </c>
      <c r="I2582" s="2">
        <f t="shared" si="365"/>
        <v>53.497557834167985</v>
      </c>
    </row>
    <row r="2583" spans="1:9" ht="13.5" x14ac:dyDescent="0.25">
      <c r="A2583" s="3">
        <v>45768</v>
      </c>
      <c r="B2583" s="2">
        <v>14.8973</v>
      </c>
      <c r="C2583" s="2">
        <f t="shared" si="360"/>
        <v>0.2867999999999995</v>
      </c>
      <c r="D2583" s="2">
        <f t="shared" si="361"/>
        <v>0.2867999999999995</v>
      </c>
      <c r="E2583" s="2">
        <f t="shared" si="362"/>
        <v>0</v>
      </c>
      <c r="F2583" s="2">
        <f t="shared" si="363"/>
        <v>6.8566873558876543E-2</v>
      </c>
      <c r="G2583" s="2">
        <f t="shared" si="363"/>
        <v>4.1794269100978679E-2</v>
      </c>
      <c r="H2583" s="2">
        <f t="shared" si="364"/>
        <v>1.6405807550602898</v>
      </c>
      <c r="I2583" s="2">
        <f t="shared" si="365"/>
        <v>62.129542977102851</v>
      </c>
    </row>
    <row r="2584" spans="1:9" ht="13.5" x14ac:dyDescent="0.25">
      <c r="A2584" s="3">
        <v>45769</v>
      </c>
      <c r="B2584" s="2">
        <v>14.8048</v>
      </c>
      <c r="C2584" s="2">
        <f t="shared" si="360"/>
        <v>-9.2499999999999361E-2</v>
      </c>
      <c r="D2584" s="2">
        <f t="shared" si="361"/>
        <v>0</v>
      </c>
      <c r="E2584" s="2">
        <f t="shared" si="362"/>
        <v>9.2499999999999361E-2</v>
      </c>
      <c r="F2584" s="2">
        <f t="shared" si="363"/>
        <v>6.3669239733242497E-2</v>
      </c>
      <c r="G2584" s="2">
        <f t="shared" si="363"/>
        <v>4.5416107022337296E-2</v>
      </c>
      <c r="H2584" s="2">
        <f t="shared" si="364"/>
        <v>1.4019087920047317</v>
      </c>
      <c r="I2584" s="2">
        <f t="shared" si="365"/>
        <v>58.366445748118565</v>
      </c>
    </row>
    <row r="2585" spans="1:9" ht="13.5" x14ac:dyDescent="0.25">
      <c r="A2585" s="3">
        <v>45770</v>
      </c>
      <c r="B2585" s="2">
        <v>14.8881</v>
      </c>
      <c r="C2585" s="2">
        <f t="shared" si="360"/>
        <v>8.3299999999999486E-2</v>
      </c>
      <c r="D2585" s="2">
        <f t="shared" si="361"/>
        <v>8.3299999999999486E-2</v>
      </c>
      <c r="E2585" s="2">
        <f t="shared" si="362"/>
        <v>0</v>
      </c>
      <c r="F2585" s="2">
        <f t="shared" si="363"/>
        <v>6.5071436895153711E-2</v>
      </c>
      <c r="G2585" s="2">
        <f t="shared" si="363"/>
        <v>4.2172099377884631E-2</v>
      </c>
      <c r="H2585" s="2">
        <f t="shared" si="364"/>
        <v>1.5429973336655294</v>
      </c>
      <c r="I2585" s="2">
        <f t="shared" si="365"/>
        <v>60.676325265407215</v>
      </c>
    </row>
    <row r="2586" spans="1:9" ht="13.5" x14ac:dyDescent="0.25">
      <c r="A2586" s="3">
        <v>45771</v>
      </c>
      <c r="B2586" s="2">
        <v>14.8881</v>
      </c>
      <c r="C2586" s="2">
        <f t="shared" si="360"/>
        <v>0</v>
      </c>
      <c r="D2586" s="2">
        <f t="shared" si="361"/>
        <v>0</v>
      </c>
      <c r="E2586" s="2">
        <f t="shared" si="362"/>
        <v>0</v>
      </c>
      <c r="F2586" s="2">
        <f t="shared" si="363"/>
        <v>6.0423477116928449E-2</v>
      </c>
      <c r="G2586" s="2">
        <f t="shared" si="363"/>
        <v>3.915980656517859E-2</v>
      </c>
      <c r="H2586" s="2">
        <f t="shared" si="364"/>
        <v>1.5429973336655292</v>
      </c>
      <c r="I2586" s="2">
        <f t="shared" si="365"/>
        <v>60.676325265407208</v>
      </c>
    </row>
    <row r="2587" spans="1:9" ht="13.5" x14ac:dyDescent="0.25">
      <c r="A2587" s="3">
        <v>45772</v>
      </c>
      <c r="B2587" s="2">
        <v>14.8048</v>
      </c>
      <c r="C2587" s="2">
        <f t="shared" si="360"/>
        <v>-8.3299999999999486E-2</v>
      </c>
      <c r="D2587" s="2">
        <f t="shared" si="361"/>
        <v>0</v>
      </c>
      <c r="E2587" s="2">
        <f t="shared" si="362"/>
        <v>8.3299999999999486E-2</v>
      </c>
      <c r="F2587" s="2">
        <f t="shared" si="363"/>
        <v>5.6107514465719273E-2</v>
      </c>
      <c r="G2587" s="2">
        <f t="shared" si="363"/>
        <v>4.2312677524808655E-2</v>
      </c>
      <c r="H2587" s="2">
        <f t="shared" si="364"/>
        <v>1.326021366358167</v>
      </c>
      <c r="I2587" s="2">
        <f t="shared" si="365"/>
        <v>57.008133525200925</v>
      </c>
    </row>
    <row r="2588" spans="1:9" ht="13.5" x14ac:dyDescent="0.25">
      <c r="A2588" s="3">
        <v>45775</v>
      </c>
      <c r="B2588" s="2">
        <v>14.666</v>
      </c>
      <c r="C2588" s="2">
        <f t="shared" si="360"/>
        <v>-0.13879999999999981</v>
      </c>
      <c r="D2588" s="2">
        <f t="shared" si="361"/>
        <v>0</v>
      </c>
      <c r="E2588" s="2">
        <f t="shared" si="362"/>
        <v>0.13879999999999981</v>
      </c>
      <c r="F2588" s="2">
        <f t="shared" si="363"/>
        <v>5.2099834861025041E-2</v>
      </c>
      <c r="G2588" s="2">
        <f t="shared" si="363"/>
        <v>4.9204629130179457E-2</v>
      </c>
      <c r="H2588" s="2">
        <f t="shared" si="364"/>
        <v>1.0588401087870374</v>
      </c>
      <c r="I2588" s="2">
        <f t="shared" si="365"/>
        <v>51.428962563336277</v>
      </c>
    </row>
    <row r="2589" spans="1:9" ht="13.5" x14ac:dyDescent="0.25">
      <c r="A2589" s="3">
        <v>45776</v>
      </c>
      <c r="B2589" s="2">
        <v>14.8048</v>
      </c>
      <c r="C2589" s="2">
        <f t="shared" si="360"/>
        <v>0.13879999999999981</v>
      </c>
      <c r="D2589" s="2">
        <f t="shared" si="361"/>
        <v>0.13879999999999981</v>
      </c>
      <c r="E2589" s="2">
        <f t="shared" si="362"/>
        <v>0</v>
      </c>
      <c r="F2589" s="2">
        <f t="shared" ref="F2589:G2604" si="366">((F2588*13)+D2589)/14</f>
        <v>5.8292703799523241E-2</v>
      </c>
      <c r="G2589" s="2">
        <f t="shared" si="366"/>
        <v>4.5690012763738068E-2</v>
      </c>
      <c r="H2589" s="2">
        <f t="shared" si="364"/>
        <v>1.2758303242538664</v>
      </c>
      <c r="I2589" s="2">
        <f t="shared" si="365"/>
        <v>56.059993166324858</v>
      </c>
    </row>
    <row r="2590" spans="1:9" ht="13.5" x14ac:dyDescent="0.25">
      <c r="A2590" s="3">
        <v>45777</v>
      </c>
      <c r="B2590" s="2">
        <v>14.8048</v>
      </c>
      <c r="C2590" s="2">
        <f t="shared" si="360"/>
        <v>0</v>
      </c>
      <c r="D2590" s="2">
        <f t="shared" si="361"/>
        <v>0</v>
      </c>
      <c r="E2590" s="2">
        <f t="shared" si="362"/>
        <v>0</v>
      </c>
      <c r="F2590" s="2">
        <f t="shared" si="366"/>
        <v>5.4128939242414444E-2</v>
      </c>
      <c r="G2590" s="2">
        <f t="shared" si="366"/>
        <v>4.242644042347106E-2</v>
      </c>
      <c r="H2590" s="2">
        <f t="shared" si="364"/>
        <v>1.2758303242538669</v>
      </c>
      <c r="I2590" s="2">
        <f t="shared" si="365"/>
        <v>56.059993166324873</v>
      </c>
    </row>
    <row r="2591" spans="1:9" ht="13.5" x14ac:dyDescent="0.25">
      <c r="A2591" s="3">
        <v>45779</v>
      </c>
      <c r="B2591" s="2">
        <v>14.518000000000001</v>
      </c>
      <c r="C2591" s="2">
        <f t="shared" si="360"/>
        <v>-0.2867999999999995</v>
      </c>
      <c r="D2591" s="2">
        <f t="shared" si="361"/>
        <v>0</v>
      </c>
      <c r="E2591" s="2">
        <f t="shared" si="362"/>
        <v>0.2867999999999995</v>
      </c>
      <c r="F2591" s="2">
        <f t="shared" si="366"/>
        <v>5.0262586439384846E-2</v>
      </c>
      <c r="G2591" s="2">
        <f t="shared" si="366"/>
        <v>5.9881694678937378E-2</v>
      </c>
      <c r="H2591" s="2">
        <f t="shared" si="364"/>
        <v>0.83936479601777314</v>
      </c>
      <c r="I2591" s="2">
        <f t="shared" si="365"/>
        <v>45.633405501453488</v>
      </c>
    </row>
    <row r="2592" spans="1:9" ht="13.5" x14ac:dyDescent="0.25">
      <c r="A2592" s="3">
        <v>45782</v>
      </c>
      <c r="B2592" s="2">
        <v>14.508699999999999</v>
      </c>
      <c r="C2592" s="2">
        <f t="shared" si="360"/>
        <v>-9.3000000000014182E-3</v>
      </c>
      <c r="D2592" s="2">
        <f t="shared" si="361"/>
        <v>0</v>
      </c>
      <c r="E2592" s="2">
        <f t="shared" si="362"/>
        <v>9.3000000000014182E-3</v>
      </c>
      <c r="F2592" s="2">
        <f t="shared" si="366"/>
        <v>4.6672401693714498E-2</v>
      </c>
      <c r="G2592" s="2">
        <f t="shared" si="366"/>
        <v>5.6268716487584809E-2</v>
      </c>
      <c r="H2592" s="2">
        <f t="shared" si="364"/>
        <v>0.82945559463778329</v>
      </c>
      <c r="I2592" s="2">
        <f t="shared" si="365"/>
        <v>45.338930175127231</v>
      </c>
    </row>
    <row r="2593" spans="1:9" ht="13.5" x14ac:dyDescent="0.25">
      <c r="A2593" s="3">
        <v>45783</v>
      </c>
      <c r="B2593" s="2">
        <v>14.434699999999999</v>
      </c>
      <c r="C2593" s="2">
        <f t="shared" si="360"/>
        <v>-7.3999999999999844E-2</v>
      </c>
      <c r="D2593" s="2">
        <f t="shared" si="361"/>
        <v>0</v>
      </c>
      <c r="E2593" s="2">
        <f t="shared" si="362"/>
        <v>7.3999999999999844E-2</v>
      </c>
      <c r="F2593" s="2">
        <f t="shared" si="366"/>
        <v>4.3338658715592039E-2</v>
      </c>
      <c r="G2593" s="2">
        <f t="shared" si="366"/>
        <v>5.75352367384716E-2</v>
      </c>
      <c r="H2593" s="2">
        <f t="shared" si="364"/>
        <v>0.75325419990169507</v>
      </c>
      <c r="I2593" s="2">
        <f t="shared" si="365"/>
        <v>42.96320521826955</v>
      </c>
    </row>
    <row r="2594" spans="1:9" ht="13.5" x14ac:dyDescent="0.25">
      <c r="A2594" s="3">
        <v>45784</v>
      </c>
      <c r="B2594" s="2">
        <v>14.453200000000001</v>
      </c>
      <c r="C2594" s="2">
        <f t="shared" si="360"/>
        <v>1.8500000000001293E-2</v>
      </c>
      <c r="D2594" s="2">
        <f t="shared" si="361"/>
        <v>1.8500000000001293E-2</v>
      </c>
      <c r="E2594" s="2">
        <f t="shared" si="362"/>
        <v>0</v>
      </c>
      <c r="F2594" s="2">
        <f t="shared" si="366"/>
        <v>4.156446880733556E-2</v>
      </c>
      <c r="G2594" s="2">
        <f t="shared" si="366"/>
        <v>5.3425576971437912E-2</v>
      </c>
      <c r="H2594" s="2">
        <f t="shared" si="364"/>
        <v>0.77798820646441547</v>
      </c>
      <c r="I2594" s="2">
        <f t="shared" si="365"/>
        <v>43.756657307163422</v>
      </c>
    </row>
    <row r="2595" spans="1:9" ht="13.5" x14ac:dyDescent="0.25">
      <c r="A2595" s="3">
        <v>45785</v>
      </c>
      <c r="B2595" s="2">
        <v>14.4717</v>
      </c>
      <c r="C2595" s="2">
        <f t="shared" si="360"/>
        <v>1.8499999999999517E-2</v>
      </c>
      <c r="D2595" s="2">
        <f t="shared" si="361"/>
        <v>1.8499999999999517E-2</v>
      </c>
      <c r="E2595" s="2">
        <f t="shared" si="362"/>
        <v>0</v>
      </c>
      <c r="F2595" s="2">
        <f t="shared" si="366"/>
        <v>3.99170067496687E-2</v>
      </c>
      <c r="G2595" s="2">
        <f t="shared" si="366"/>
        <v>4.9609464330620918E-2</v>
      </c>
      <c r="H2595" s="2">
        <f t="shared" si="364"/>
        <v>0.80462482891657328</v>
      </c>
      <c r="I2595" s="2">
        <f t="shared" si="365"/>
        <v>44.58682026444459</v>
      </c>
    </row>
    <row r="2596" spans="1:9" ht="13.5" x14ac:dyDescent="0.25">
      <c r="A2596" s="3">
        <v>45786</v>
      </c>
      <c r="B2596" s="2">
        <v>14.4717</v>
      </c>
      <c r="C2596" s="2">
        <f t="shared" si="360"/>
        <v>0</v>
      </c>
      <c r="D2596" s="2">
        <f t="shared" si="361"/>
        <v>0</v>
      </c>
      <c r="E2596" s="2">
        <f t="shared" si="362"/>
        <v>0</v>
      </c>
      <c r="F2596" s="2">
        <f t="shared" si="366"/>
        <v>3.7065791981835225E-2</v>
      </c>
      <c r="G2596" s="2">
        <f t="shared" si="366"/>
        <v>4.6065931164147991E-2</v>
      </c>
      <c r="H2596" s="2">
        <f t="shared" si="364"/>
        <v>0.80462482891657339</v>
      </c>
      <c r="I2596" s="2">
        <f t="shared" si="365"/>
        <v>44.586820264444597</v>
      </c>
    </row>
    <row r="2597" spans="1:9" ht="13.5" x14ac:dyDescent="0.25">
      <c r="A2597" s="3">
        <v>45789</v>
      </c>
      <c r="B2597" s="2">
        <v>14.6105</v>
      </c>
      <c r="C2597" s="2">
        <f t="shared" si="360"/>
        <v>0.13879999999999981</v>
      </c>
      <c r="D2597" s="2">
        <f t="shared" si="361"/>
        <v>0.13879999999999981</v>
      </c>
      <c r="E2597" s="2">
        <f t="shared" si="362"/>
        <v>0</v>
      </c>
      <c r="F2597" s="2">
        <f t="shared" si="366"/>
        <v>4.4332521125989843E-2</v>
      </c>
      <c r="G2597" s="2">
        <f t="shared" si="366"/>
        <v>4.2775507509565991E-2</v>
      </c>
      <c r="H2597" s="2">
        <f t="shared" si="364"/>
        <v>1.036399652676842</v>
      </c>
      <c r="I2597" s="2">
        <f t="shared" si="365"/>
        <v>50.893725665023425</v>
      </c>
    </row>
    <row r="2598" spans="1:9" ht="13.5" x14ac:dyDescent="0.25">
      <c r="A2598" s="3">
        <v>45790</v>
      </c>
      <c r="B2598" s="2">
        <v>14.6197</v>
      </c>
      <c r="C2598" s="2">
        <f t="shared" si="360"/>
        <v>9.1999999999998749E-3</v>
      </c>
      <c r="D2598" s="2">
        <f t="shared" si="361"/>
        <v>9.1999999999998749E-3</v>
      </c>
      <c r="E2598" s="2">
        <f t="shared" si="362"/>
        <v>0</v>
      </c>
      <c r="F2598" s="2">
        <f t="shared" si="366"/>
        <v>4.1823055331276275E-2</v>
      </c>
      <c r="G2598" s="2">
        <f t="shared" si="366"/>
        <v>3.9720114116025558E-2</v>
      </c>
      <c r="H2598" s="2">
        <f t="shared" si="364"/>
        <v>1.0529439872480693</v>
      </c>
      <c r="I2598" s="2">
        <f t="shared" si="365"/>
        <v>51.28946497266687</v>
      </c>
    </row>
    <row r="2599" spans="1:9" ht="13.5" x14ac:dyDescent="0.25">
      <c r="A2599" s="3">
        <v>45791</v>
      </c>
      <c r="B2599" s="2">
        <v>14.6197</v>
      </c>
      <c r="C2599" s="2">
        <f t="shared" si="360"/>
        <v>0</v>
      </c>
      <c r="D2599" s="2">
        <f t="shared" si="361"/>
        <v>0</v>
      </c>
      <c r="E2599" s="2">
        <f t="shared" si="362"/>
        <v>0</v>
      </c>
      <c r="F2599" s="2">
        <f t="shared" si="366"/>
        <v>3.883569423618511E-2</v>
      </c>
      <c r="G2599" s="2">
        <f t="shared" si="366"/>
        <v>3.6882963107738018E-2</v>
      </c>
      <c r="H2599" s="2">
        <f t="shared" si="364"/>
        <v>1.0529439872480693</v>
      </c>
      <c r="I2599" s="2">
        <f t="shared" si="365"/>
        <v>51.28946497266687</v>
      </c>
    </row>
    <row r="2600" spans="1:9" ht="13.5" x14ac:dyDescent="0.25">
      <c r="A2600" s="3">
        <v>45792</v>
      </c>
      <c r="B2600" s="2">
        <v>14.573499999999999</v>
      </c>
      <c r="C2600" s="2">
        <f t="shared" si="360"/>
        <v>-4.6200000000000685E-2</v>
      </c>
      <c r="D2600" s="2">
        <f t="shared" si="361"/>
        <v>0</v>
      </c>
      <c r="E2600" s="2">
        <f t="shared" si="362"/>
        <v>4.6200000000000685E-2</v>
      </c>
      <c r="F2600" s="2">
        <f t="shared" si="366"/>
        <v>3.6061716076457598E-2</v>
      </c>
      <c r="G2600" s="2">
        <f t="shared" si="366"/>
        <v>3.7548465742899641E-2</v>
      </c>
      <c r="H2600" s="2">
        <f t="shared" si="364"/>
        <v>0.96040451621586731</v>
      </c>
      <c r="I2600" s="2">
        <f t="shared" si="365"/>
        <v>48.99011955296443</v>
      </c>
    </row>
    <row r="2601" spans="1:9" ht="13.5" x14ac:dyDescent="0.25">
      <c r="A2601" s="3">
        <v>45793</v>
      </c>
      <c r="B2601" s="2">
        <v>14.8048</v>
      </c>
      <c r="C2601" s="2">
        <f t="shared" si="360"/>
        <v>0.23130000000000095</v>
      </c>
      <c r="D2601" s="2">
        <f t="shared" si="361"/>
        <v>0.23130000000000095</v>
      </c>
      <c r="E2601" s="2">
        <f t="shared" si="362"/>
        <v>0</v>
      </c>
      <c r="F2601" s="2">
        <f t="shared" si="366"/>
        <v>5.0007307785282125E-2</v>
      </c>
      <c r="G2601" s="2">
        <f t="shared" si="366"/>
        <v>3.4866432475549665E-2</v>
      </c>
      <c r="H2601" s="2">
        <f t="shared" si="364"/>
        <v>1.4342536426791042</v>
      </c>
      <c r="I2601" s="2">
        <f t="shared" si="365"/>
        <v>58.919646561587783</v>
      </c>
    </row>
    <row r="2602" spans="1:9" ht="13.5" x14ac:dyDescent="0.25">
      <c r="A2602" s="3">
        <v>45796</v>
      </c>
      <c r="B2602" s="2">
        <v>15.100899999999999</v>
      </c>
      <c r="C2602" s="2">
        <f t="shared" si="360"/>
        <v>0.29609999999999914</v>
      </c>
      <c r="D2602" s="2">
        <f t="shared" si="361"/>
        <v>0.29609999999999914</v>
      </c>
      <c r="E2602" s="2">
        <f t="shared" si="362"/>
        <v>0</v>
      </c>
      <c r="F2602" s="2">
        <f t="shared" si="366"/>
        <v>6.7585357229190485E-2</v>
      </c>
      <c r="G2602" s="2">
        <f t="shared" si="366"/>
        <v>3.2375973013010408E-2</v>
      </c>
      <c r="H2602" s="2">
        <f t="shared" si="364"/>
        <v>2.0875158625203651</v>
      </c>
      <c r="I2602" s="2">
        <f t="shared" si="365"/>
        <v>67.611502433425827</v>
      </c>
    </row>
    <row r="2603" spans="1:9" ht="13.5" x14ac:dyDescent="0.25">
      <c r="A2603" s="3">
        <v>45797</v>
      </c>
      <c r="B2603" s="2">
        <v>15.0731</v>
      </c>
      <c r="C2603" s="2">
        <f t="shared" si="360"/>
        <v>-2.7799999999999159E-2</v>
      </c>
      <c r="D2603" s="2">
        <f t="shared" si="361"/>
        <v>0</v>
      </c>
      <c r="E2603" s="2">
        <f t="shared" si="362"/>
        <v>2.7799999999999159E-2</v>
      </c>
      <c r="F2603" s="2">
        <f t="shared" si="366"/>
        <v>6.2757831712819734E-2</v>
      </c>
      <c r="G2603" s="2">
        <f t="shared" si="366"/>
        <v>3.2049117797795318E-2</v>
      </c>
      <c r="H2603" s="2">
        <f t="shared" si="364"/>
        <v>1.9581765747429369</v>
      </c>
      <c r="I2603" s="2">
        <f t="shared" si="365"/>
        <v>66.195391832318222</v>
      </c>
    </row>
    <row r="2604" spans="1:9" ht="13.5" x14ac:dyDescent="0.25">
      <c r="A2604" s="3">
        <v>45798</v>
      </c>
      <c r="B2604" s="2">
        <v>14.9899</v>
      </c>
      <c r="C2604" s="2">
        <f t="shared" si="360"/>
        <v>-8.3199999999999719E-2</v>
      </c>
      <c r="D2604" s="2">
        <f t="shared" si="361"/>
        <v>0</v>
      </c>
      <c r="E2604" s="2">
        <f t="shared" si="362"/>
        <v>8.3199999999999719E-2</v>
      </c>
      <c r="F2604" s="2">
        <f t="shared" si="366"/>
        <v>5.8275129447618319E-2</v>
      </c>
      <c r="G2604" s="2">
        <f t="shared" si="366"/>
        <v>3.5702752240809918E-2</v>
      </c>
      <c r="H2604" s="2">
        <f t="shared" si="364"/>
        <v>1.6322307326494319</v>
      </c>
      <c r="I2604" s="2">
        <f t="shared" si="365"/>
        <v>62.009409448940474</v>
      </c>
    </row>
    <row r="2605" spans="1:9" ht="13.5" x14ac:dyDescent="0.25">
      <c r="A2605" s="3">
        <v>45799</v>
      </c>
      <c r="B2605" s="2">
        <v>14.9899</v>
      </c>
      <c r="C2605" s="2">
        <f t="shared" si="360"/>
        <v>0</v>
      </c>
      <c r="D2605" s="2">
        <f t="shared" si="361"/>
        <v>0</v>
      </c>
      <c r="E2605" s="2">
        <f t="shared" si="362"/>
        <v>0</v>
      </c>
      <c r="F2605" s="2">
        <f t="shared" ref="F2605:G2620" si="367">((F2604*13)+D2605)/14</f>
        <v>5.4112620201359866E-2</v>
      </c>
      <c r="G2605" s="2">
        <f t="shared" si="367"/>
        <v>3.3152555652180636E-2</v>
      </c>
      <c r="H2605" s="2">
        <f t="shared" si="364"/>
        <v>1.6322307326494319</v>
      </c>
      <c r="I2605" s="2">
        <f t="shared" si="365"/>
        <v>62.009409448940474</v>
      </c>
    </row>
    <row r="2606" spans="1:9" ht="13.5" x14ac:dyDescent="0.25">
      <c r="A2606" s="3">
        <v>45800</v>
      </c>
      <c r="B2606" s="2">
        <v>14.9899</v>
      </c>
      <c r="C2606" s="2">
        <f t="shared" si="360"/>
        <v>0</v>
      </c>
      <c r="D2606" s="2">
        <f t="shared" si="361"/>
        <v>0</v>
      </c>
      <c r="E2606" s="2">
        <f t="shared" si="362"/>
        <v>0</v>
      </c>
      <c r="F2606" s="2">
        <f t="shared" si="367"/>
        <v>5.0247433044119875E-2</v>
      </c>
      <c r="G2606" s="2">
        <f t="shared" si="367"/>
        <v>3.0784515962739161E-2</v>
      </c>
      <c r="H2606" s="2">
        <f t="shared" si="364"/>
        <v>1.6322307326494321</v>
      </c>
      <c r="I2606" s="2">
        <f t="shared" si="365"/>
        <v>62.009409448940474</v>
      </c>
    </row>
    <row r="2607" spans="1:9" ht="13.5" x14ac:dyDescent="0.25">
      <c r="A2607" s="3">
        <v>45803</v>
      </c>
      <c r="B2607" s="2">
        <v>14.971399999999999</v>
      </c>
      <c r="C2607" s="2">
        <f t="shared" si="360"/>
        <v>-1.8500000000001293E-2</v>
      </c>
      <c r="D2607" s="2">
        <f t="shared" si="361"/>
        <v>0</v>
      </c>
      <c r="E2607" s="2">
        <f t="shared" si="362"/>
        <v>1.8500000000001293E-2</v>
      </c>
      <c r="F2607" s="2">
        <f t="shared" si="367"/>
        <v>4.6658330683825598E-2</v>
      </c>
      <c r="G2607" s="2">
        <f t="shared" si="367"/>
        <v>2.9907050536829315E-2</v>
      </c>
      <c r="H2607" s="2">
        <f t="shared" si="364"/>
        <v>1.5601114067188862</v>
      </c>
      <c r="I2607" s="2">
        <f t="shared" si="365"/>
        <v>60.939199857648802</v>
      </c>
    </row>
    <row r="2608" spans="1:9" ht="13.5" x14ac:dyDescent="0.25">
      <c r="A2608" s="3">
        <v>45804</v>
      </c>
      <c r="B2608" s="2">
        <v>14.8048</v>
      </c>
      <c r="C2608" s="2">
        <f t="shared" si="360"/>
        <v>-0.16659999999999897</v>
      </c>
      <c r="D2608" s="2">
        <f t="shared" si="361"/>
        <v>0</v>
      </c>
      <c r="E2608" s="2">
        <f t="shared" si="362"/>
        <v>0.16659999999999897</v>
      </c>
      <c r="F2608" s="2">
        <f t="shared" si="367"/>
        <v>4.3325592777838054E-2</v>
      </c>
      <c r="G2608" s="2">
        <f t="shared" si="367"/>
        <v>3.9670832641341428E-2</v>
      </c>
      <c r="H2608" s="2">
        <f t="shared" si="364"/>
        <v>1.0921271345509385</v>
      </c>
      <c r="I2608" s="2">
        <f t="shared" si="365"/>
        <v>52.20175755644776</v>
      </c>
    </row>
    <row r="2609" spans="1:9" ht="13.5" x14ac:dyDescent="0.25">
      <c r="A2609" s="3">
        <v>45805</v>
      </c>
      <c r="B2609" s="2">
        <v>14.971399999999999</v>
      </c>
      <c r="C2609" s="2">
        <f t="shared" si="360"/>
        <v>0.16659999999999897</v>
      </c>
      <c r="D2609" s="2">
        <f t="shared" si="361"/>
        <v>0.16659999999999897</v>
      </c>
      <c r="E2609" s="2">
        <f t="shared" si="362"/>
        <v>0</v>
      </c>
      <c r="F2609" s="2">
        <f t="shared" si="367"/>
        <v>5.2130907579420974E-2</v>
      </c>
      <c r="G2609" s="2">
        <f t="shared" si="367"/>
        <v>3.6837201738388468E-2</v>
      </c>
      <c r="H2609" s="2">
        <f t="shared" si="364"/>
        <v>1.4151701301756252</v>
      </c>
      <c r="I2609" s="2">
        <f t="shared" si="365"/>
        <v>58.595049371230736</v>
      </c>
    </row>
    <row r="2610" spans="1:9" ht="13.5" x14ac:dyDescent="0.25">
      <c r="A2610" s="3">
        <v>45806</v>
      </c>
      <c r="B2610" s="2">
        <v>14.9621</v>
      </c>
      <c r="C2610" s="2">
        <f t="shared" si="360"/>
        <v>-9.2999999999996419E-3</v>
      </c>
      <c r="D2610" s="2">
        <f t="shared" si="361"/>
        <v>0</v>
      </c>
      <c r="E2610" s="2">
        <f t="shared" si="362"/>
        <v>9.2999999999996419E-3</v>
      </c>
      <c r="F2610" s="2">
        <f t="shared" si="367"/>
        <v>4.8407271323748051E-2</v>
      </c>
      <c r="G2610" s="2">
        <f t="shared" si="367"/>
        <v>3.487025875707498E-2</v>
      </c>
      <c r="H2610" s="2">
        <f t="shared" si="364"/>
        <v>1.3882108435437546</v>
      </c>
      <c r="I2610" s="2">
        <f t="shared" si="365"/>
        <v>58.12765013175526</v>
      </c>
    </row>
    <row r="2611" spans="1:9" ht="13.5" x14ac:dyDescent="0.25">
      <c r="A2611" s="3">
        <v>45807</v>
      </c>
      <c r="B2611" s="2">
        <v>14.9621</v>
      </c>
      <c r="C2611" s="2">
        <f t="shared" si="360"/>
        <v>0</v>
      </c>
      <c r="D2611" s="2">
        <f t="shared" si="361"/>
        <v>0</v>
      </c>
      <c r="E2611" s="2">
        <f t="shared" si="362"/>
        <v>0</v>
      </c>
      <c r="F2611" s="2">
        <f t="shared" si="367"/>
        <v>4.494960908633748E-2</v>
      </c>
      <c r="G2611" s="2">
        <f t="shared" si="367"/>
        <v>3.2379525988712479E-2</v>
      </c>
      <c r="H2611" s="2">
        <f t="shared" si="364"/>
        <v>1.3882108435437548</v>
      </c>
      <c r="I2611" s="2">
        <f t="shared" si="365"/>
        <v>58.12765013175526</v>
      </c>
    </row>
    <row r="2612" spans="1:9" ht="13.5" x14ac:dyDescent="0.25">
      <c r="A2612" s="3">
        <v>45810</v>
      </c>
      <c r="B2612" s="2">
        <v>14.9621</v>
      </c>
      <c r="C2612" s="2">
        <f t="shared" si="360"/>
        <v>0</v>
      </c>
      <c r="D2612" s="2">
        <f t="shared" si="361"/>
        <v>0</v>
      </c>
      <c r="E2612" s="2">
        <f t="shared" si="362"/>
        <v>0</v>
      </c>
      <c r="F2612" s="2">
        <f t="shared" si="367"/>
        <v>4.1738922723027656E-2</v>
      </c>
      <c r="G2612" s="2">
        <f t="shared" si="367"/>
        <v>3.0066702703804443E-2</v>
      </c>
      <c r="H2612" s="2">
        <f t="shared" si="364"/>
        <v>1.3882108435437548</v>
      </c>
      <c r="I2612" s="2">
        <f t="shared" si="365"/>
        <v>58.12765013175526</v>
      </c>
    </row>
    <row r="2613" spans="1:9" ht="13.5" x14ac:dyDescent="0.25">
      <c r="A2613" s="3">
        <v>45811</v>
      </c>
      <c r="B2613" s="2">
        <v>14.9528</v>
      </c>
      <c r="C2613" s="2">
        <f t="shared" si="360"/>
        <v>-9.2999999999996419E-3</v>
      </c>
      <c r="D2613" s="2">
        <f t="shared" si="361"/>
        <v>0</v>
      </c>
      <c r="E2613" s="2">
        <f t="shared" si="362"/>
        <v>9.2999999999996419E-3</v>
      </c>
      <c r="F2613" s="2">
        <f t="shared" si="367"/>
        <v>3.8757571099954251E-2</v>
      </c>
      <c r="G2613" s="2">
        <f t="shared" si="367"/>
        <v>2.8583366796389814E-2</v>
      </c>
      <c r="H2613" s="2">
        <f t="shared" si="364"/>
        <v>1.3559484218930247</v>
      </c>
      <c r="I2613" s="2">
        <f t="shared" si="365"/>
        <v>57.554249035872715</v>
      </c>
    </row>
    <row r="2614" spans="1:9" ht="13.5" x14ac:dyDescent="0.25">
      <c r="A2614" s="3">
        <v>45812</v>
      </c>
      <c r="B2614" s="2">
        <v>14.9436</v>
      </c>
      <c r="C2614" s="2">
        <f t="shared" si="360"/>
        <v>-9.1999999999998749E-3</v>
      </c>
      <c r="D2614" s="2">
        <f t="shared" si="361"/>
        <v>0</v>
      </c>
      <c r="E2614" s="2">
        <f t="shared" si="362"/>
        <v>9.1999999999998749E-3</v>
      </c>
      <c r="F2614" s="2">
        <f t="shared" si="367"/>
        <v>3.5989173164243229E-2</v>
      </c>
      <c r="G2614" s="2">
        <f t="shared" si="367"/>
        <v>2.7198840596647678E-2</v>
      </c>
      <c r="H2614" s="2">
        <f t="shared" si="364"/>
        <v>1.323187767374135</v>
      </c>
      <c r="I2614" s="2">
        <f t="shared" si="365"/>
        <v>56.955696218636454</v>
      </c>
    </row>
    <row r="2615" spans="1:9" ht="13.5" x14ac:dyDescent="0.25">
      <c r="A2615" s="3">
        <v>45813</v>
      </c>
      <c r="B2615" s="2">
        <v>14.8048</v>
      </c>
      <c r="C2615" s="2">
        <f t="shared" si="360"/>
        <v>-0.13879999999999981</v>
      </c>
      <c r="D2615" s="2">
        <f t="shared" si="361"/>
        <v>0</v>
      </c>
      <c r="E2615" s="2">
        <f t="shared" si="362"/>
        <v>0.13879999999999981</v>
      </c>
      <c r="F2615" s="2">
        <f t="shared" si="367"/>
        <v>3.3418517938225853E-2</v>
      </c>
      <c r="G2615" s="2">
        <f t="shared" si="367"/>
        <v>3.5170351982601399E-2</v>
      </c>
      <c r="H2615" s="2">
        <f t="shared" si="364"/>
        <v>0.95019003377497702</v>
      </c>
      <c r="I2615" s="2">
        <f t="shared" si="365"/>
        <v>48.722945831883727</v>
      </c>
    </row>
    <row r="2616" spans="1:9" ht="13.5" x14ac:dyDescent="0.25">
      <c r="A2616" s="3">
        <v>45817</v>
      </c>
      <c r="B2616" s="2">
        <v>14.795500000000001</v>
      </c>
      <c r="C2616" s="2">
        <f t="shared" si="360"/>
        <v>-9.2999999999996419E-3</v>
      </c>
      <c r="D2616" s="2">
        <f t="shared" si="361"/>
        <v>0</v>
      </c>
      <c r="E2616" s="2">
        <f t="shared" si="362"/>
        <v>9.2999999999996419E-3</v>
      </c>
      <c r="F2616" s="2">
        <f t="shared" si="367"/>
        <v>3.1031480942638294E-2</v>
      </c>
      <c r="G2616" s="2">
        <f t="shared" si="367"/>
        <v>3.3322469698129846E-2</v>
      </c>
      <c r="H2616" s="2">
        <f t="shared" si="364"/>
        <v>0.93124793041314913</v>
      </c>
      <c r="I2616" s="2">
        <f t="shared" si="365"/>
        <v>48.220009235889698</v>
      </c>
    </row>
    <row r="2617" spans="1:9" ht="13.5" x14ac:dyDescent="0.25">
      <c r="A2617" s="3">
        <v>45818</v>
      </c>
      <c r="B2617" s="2">
        <v>14.776999999999999</v>
      </c>
      <c r="C2617" s="2">
        <f t="shared" si="360"/>
        <v>-1.8500000000001293E-2</v>
      </c>
      <c r="D2617" s="2">
        <f t="shared" si="361"/>
        <v>0</v>
      </c>
      <c r="E2617" s="2">
        <f t="shared" si="362"/>
        <v>1.8500000000001293E-2</v>
      </c>
      <c r="F2617" s="2">
        <f t="shared" si="367"/>
        <v>2.8814946589592699E-2</v>
      </c>
      <c r="G2617" s="2">
        <f t="shared" si="367"/>
        <v>3.2263721862549236E-2</v>
      </c>
      <c r="H2617" s="2">
        <f t="shared" si="364"/>
        <v>0.8931067132412962</v>
      </c>
      <c r="I2617" s="2">
        <f t="shared" si="365"/>
        <v>47.176775983861845</v>
      </c>
    </row>
    <row r="2618" spans="1:9" ht="13.5" x14ac:dyDescent="0.25">
      <c r="A2618" s="3">
        <v>45819</v>
      </c>
      <c r="B2618" s="2">
        <v>14.712300000000001</v>
      </c>
      <c r="C2618" s="2">
        <f t="shared" si="360"/>
        <v>-6.4699999999998425E-2</v>
      </c>
      <c r="D2618" s="2">
        <f t="shared" si="361"/>
        <v>0</v>
      </c>
      <c r="E2618" s="2">
        <f t="shared" si="362"/>
        <v>6.4699999999998425E-2</v>
      </c>
      <c r="F2618" s="2">
        <f t="shared" si="367"/>
        <v>2.6756736118907505E-2</v>
      </c>
      <c r="G2618" s="2">
        <f t="shared" si="367"/>
        <v>3.4580598872367037E-2</v>
      </c>
      <c r="H2618" s="2">
        <f t="shared" si="364"/>
        <v>0.7737499346863107</v>
      </c>
      <c r="I2618" s="2">
        <f t="shared" si="365"/>
        <v>43.622267127702479</v>
      </c>
    </row>
    <row r="2619" spans="1:9" ht="13.5" x14ac:dyDescent="0.25">
      <c r="A2619" s="3">
        <v>45820</v>
      </c>
      <c r="B2619" s="2">
        <v>14.712300000000001</v>
      </c>
      <c r="C2619" s="2">
        <f t="shared" si="360"/>
        <v>0</v>
      </c>
      <c r="D2619" s="2">
        <f t="shared" si="361"/>
        <v>0</v>
      </c>
      <c r="E2619" s="2">
        <f t="shared" si="362"/>
        <v>0</v>
      </c>
      <c r="F2619" s="2">
        <f t="shared" si="367"/>
        <v>2.4845540681842686E-2</v>
      </c>
      <c r="G2619" s="2">
        <f t="shared" si="367"/>
        <v>3.2110556095769391E-2</v>
      </c>
      <c r="H2619" s="2">
        <f t="shared" si="364"/>
        <v>0.77374993468631081</v>
      </c>
      <c r="I2619" s="2">
        <f t="shared" si="365"/>
        <v>43.622267127702486</v>
      </c>
    </row>
    <row r="2620" spans="1:9" ht="13.5" x14ac:dyDescent="0.25">
      <c r="A2620" s="3">
        <v>45821</v>
      </c>
      <c r="B2620" s="2">
        <v>14.712300000000001</v>
      </c>
      <c r="C2620" s="2">
        <f t="shared" si="360"/>
        <v>0</v>
      </c>
      <c r="D2620" s="2">
        <f t="shared" si="361"/>
        <v>0</v>
      </c>
      <c r="E2620" s="2">
        <f t="shared" si="362"/>
        <v>0</v>
      </c>
      <c r="F2620" s="2">
        <f t="shared" si="367"/>
        <v>2.3070859204568205E-2</v>
      </c>
      <c r="G2620" s="2">
        <f t="shared" si="367"/>
        <v>2.9816944946071577E-2</v>
      </c>
      <c r="H2620" s="2">
        <f t="shared" si="364"/>
        <v>0.7737499346863107</v>
      </c>
      <c r="I2620" s="2">
        <f t="shared" si="365"/>
        <v>43.622267127702479</v>
      </c>
    </row>
    <row r="2621" spans="1:9" ht="13.5" x14ac:dyDescent="0.25">
      <c r="A2621" s="3">
        <v>45824</v>
      </c>
      <c r="B2621" s="2">
        <v>14.8048</v>
      </c>
      <c r="C2621" s="2">
        <f t="shared" si="360"/>
        <v>9.2499999999999361E-2</v>
      </c>
      <c r="D2621" s="2">
        <f t="shared" si="361"/>
        <v>9.2499999999999361E-2</v>
      </c>
      <c r="E2621" s="2">
        <f t="shared" si="362"/>
        <v>0</v>
      </c>
      <c r="F2621" s="2">
        <f t="shared" ref="F2621:G2636" si="368">((F2620*13)+D2621)/14</f>
        <v>2.8030083547098999E-2</v>
      </c>
      <c r="G2621" s="2">
        <f t="shared" si="368"/>
        <v>2.768716316420932E-2</v>
      </c>
      <c r="H2621" s="2">
        <f t="shared" si="364"/>
        <v>1.0123855369672889</v>
      </c>
      <c r="I2621" s="2">
        <f t="shared" si="365"/>
        <v>50.307732706774324</v>
      </c>
    </row>
    <row r="2622" spans="1:9" ht="13.5" x14ac:dyDescent="0.25">
      <c r="A2622" s="3">
        <v>45825</v>
      </c>
      <c r="B2622" s="2">
        <v>14.8048</v>
      </c>
      <c r="C2622" s="2">
        <f t="shared" si="360"/>
        <v>0</v>
      </c>
      <c r="D2622" s="2">
        <f t="shared" si="361"/>
        <v>0</v>
      </c>
      <c r="E2622" s="2">
        <f t="shared" si="362"/>
        <v>0</v>
      </c>
      <c r="F2622" s="2">
        <f t="shared" si="368"/>
        <v>2.6027934722306214E-2</v>
      </c>
      <c r="G2622" s="2">
        <f t="shared" si="368"/>
        <v>2.5709508652480083E-2</v>
      </c>
      <c r="H2622" s="2">
        <f t="shared" si="364"/>
        <v>1.0123855369672892</v>
      </c>
      <c r="I2622" s="2">
        <f t="shared" si="365"/>
        <v>50.307732706774338</v>
      </c>
    </row>
    <row r="2623" spans="1:9" ht="13.5" x14ac:dyDescent="0.25">
      <c r="A2623" s="3">
        <v>45826</v>
      </c>
      <c r="B2623" s="2">
        <v>14.8048</v>
      </c>
      <c r="C2623" s="2">
        <f t="shared" si="360"/>
        <v>0</v>
      </c>
      <c r="D2623" s="2">
        <f t="shared" si="361"/>
        <v>0</v>
      </c>
      <c r="E2623" s="2">
        <f t="shared" si="362"/>
        <v>0</v>
      </c>
      <c r="F2623" s="2">
        <f t="shared" si="368"/>
        <v>2.4168796527855772E-2</v>
      </c>
      <c r="G2623" s="2">
        <f t="shared" si="368"/>
        <v>2.3873115177302933E-2</v>
      </c>
      <c r="H2623" s="2">
        <f t="shared" si="364"/>
        <v>1.0123855369672892</v>
      </c>
      <c r="I2623" s="2">
        <f t="shared" si="365"/>
        <v>50.307732706774338</v>
      </c>
    </row>
    <row r="2624" spans="1:9" ht="13.5" x14ac:dyDescent="0.25">
      <c r="A2624" s="3">
        <v>45827</v>
      </c>
      <c r="B2624" s="2">
        <v>14.8048</v>
      </c>
      <c r="C2624" s="2">
        <f t="shared" si="360"/>
        <v>0</v>
      </c>
      <c r="D2624" s="2">
        <f t="shared" si="361"/>
        <v>0</v>
      </c>
      <c r="E2624" s="2">
        <f t="shared" si="362"/>
        <v>0</v>
      </c>
      <c r="F2624" s="2">
        <f t="shared" si="368"/>
        <v>2.2442453918723217E-2</v>
      </c>
      <c r="G2624" s="2">
        <f t="shared" si="368"/>
        <v>2.216789266463844E-2</v>
      </c>
      <c r="H2624" s="2">
        <f t="shared" si="364"/>
        <v>1.0123855369672892</v>
      </c>
      <c r="I2624" s="2">
        <f t="shared" si="365"/>
        <v>50.307732706774338</v>
      </c>
    </row>
    <row r="2625" spans="1:9" ht="13.5" x14ac:dyDescent="0.25">
      <c r="A2625" s="3">
        <v>45828</v>
      </c>
      <c r="B2625" s="2">
        <v>14.8048</v>
      </c>
      <c r="C2625" s="2">
        <f t="shared" si="360"/>
        <v>0</v>
      </c>
      <c r="D2625" s="2">
        <f t="shared" si="361"/>
        <v>0</v>
      </c>
      <c r="E2625" s="2">
        <f t="shared" si="362"/>
        <v>0</v>
      </c>
      <c r="F2625" s="2">
        <f t="shared" si="368"/>
        <v>2.0839421495957272E-2</v>
      </c>
      <c r="G2625" s="2">
        <f t="shared" si="368"/>
        <v>2.0584471760021407E-2</v>
      </c>
      <c r="H2625" s="2">
        <f t="shared" si="364"/>
        <v>1.0123855369672892</v>
      </c>
      <c r="I2625" s="2">
        <f t="shared" si="365"/>
        <v>50.307732706774338</v>
      </c>
    </row>
    <row r="2626" spans="1:9" ht="13.5" x14ac:dyDescent="0.25">
      <c r="A2626" s="3">
        <v>45831</v>
      </c>
      <c r="B2626" s="2">
        <v>14.971399999999999</v>
      </c>
      <c r="C2626" s="2">
        <f t="shared" si="360"/>
        <v>0.16659999999999897</v>
      </c>
      <c r="D2626" s="2">
        <f t="shared" si="361"/>
        <v>0.16659999999999897</v>
      </c>
      <c r="E2626" s="2">
        <f t="shared" si="362"/>
        <v>0</v>
      </c>
      <c r="F2626" s="2">
        <f t="shared" si="368"/>
        <v>3.1250891389103107E-2</v>
      </c>
      <c r="G2626" s="2">
        <f t="shared" si="368"/>
        <v>1.9114152348591307E-2</v>
      </c>
      <c r="H2626" s="2">
        <f t="shared" si="364"/>
        <v>1.6349608823436141</v>
      </c>
      <c r="I2626" s="2">
        <f t="shared" si="365"/>
        <v>62.048772461829884</v>
      </c>
    </row>
    <row r="2627" spans="1:9" ht="13.5" x14ac:dyDescent="0.25">
      <c r="A2627" s="3">
        <v>45832</v>
      </c>
      <c r="B2627" s="2">
        <v>15.637600000000001</v>
      </c>
      <c r="C2627" s="2">
        <f t="shared" ref="C2627:C2690" si="369">B2627-B2626</f>
        <v>0.66620000000000168</v>
      </c>
      <c r="D2627" s="2">
        <f t="shared" ref="D2627:D2690" si="370">IF(C2627&gt;0,C2627,0)</f>
        <v>0.66620000000000168</v>
      </c>
      <c r="E2627" s="2">
        <f t="shared" ref="E2627:E2690" si="371">IF(C2627&lt;0,-C2627,0)</f>
        <v>0</v>
      </c>
      <c r="F2627" s="2">
        <f t="shared" si="368"/>
        <v>7.6604399147024438E-2</v>
      </c>
      <c r="G2627" s="2">
        <f t="shared" si="368"/>
        <v>1.7748855752263357E-2</v>
      </c>
      <c r="H2627" s="2">
        <f t="shared" si="364"/>
        <v>4.3160190277198991</v>
      </c>
      <c r="I2627" s="2">
        <f t="shared" si="365"/>
        <v>81.188931138402808</v>
      </c>
    </row>
    <row r="2628" spans="1:9" ht="13.5" x14ac:dyDescent="0.25">
      <c r="A2628" s="3">
        <v>45833</v>
      </c>
      <c r="B2628" s="2">
        <v>15.628299999999999</v>
      </c>
      <c r="C2628" s="2">
        <f t="shared" si="369"/>
        <v>-9.3000000000014182E-3</v>
      </c>
      <c r="D2628" s="2">
        <f t="shared" si="370"/>
        <v>0</v>
      </c>
      <c r="E2628" s="2">
        <f t="shared" si="371"/>
        <v>9.3000000000014182E-3</v>
      </c>
      <c r="F2628" s="2">
        <f t="shared" si="368"/>
        <v>7.1132656350808413E-2</v>
      </c>
      <c r="G2628" s="2">
        <f t="shared" si="368"/>
        <v>1.7145366055673218E-2</v>
      </c>
      <c r="H2628" s="2">
        <f t="shared" si="364"/>
        <v>4.1487977637707756</v>
      </c>
      <c r="I2628" s="2">
        <f t="shared" si="365"/>
        <v>80.577990321615587</v>
      </c>
    </row>
    <row r="2629" spans="1:9" ht="13.5" x14ac:dyDescent="0.25">
      <c r="A2629" s="3">
        <v>45835</v>
      </c>
      <c r="B2629" s="2">
        <v>15.628299999999999</v>
      </c>
      <c r="C2629" s="2">
        <f t="shared" si="369"/>
        <v>0</v>
      </c>
      <c r="D2629" s="2">
        <f t="shared" si="370"/>
        <v>0</v>
      </c>
      <c r="E2629" s="2">
        <f t="shared" si="371"/>
        <v>0</v>
      </c>
      <c r="F2629" s="2">
        <f t="shared" si="368"/>
        <v>6.6051752325750668E-2</v>
      </c>
      <c r="G2629" s="2">
        <f t="shared" si="368"/>
        <v>1.5920697051696558E-2</v>
      </c>
      <c r="H2629" s="2">
        <f t="shared" si="364"/>
        <v>4.1487977637707765</v>
      </c>
      <c r="I2629" s="2">
        <f t="shared" si="365"/>
        <v>80.577990321615601</v>
      </c>
    </row>
    <row r="2630" spans="1:9" ht="13.5" x14ac:dyDescent="0.25">
      <c r="A2630" s="3">
        <v>45838</v>
      </c>
      <c r="B2630" s="2">
        <v>15.36</v>
      </c>
      <c r="C2630" s="2">
        <f t="shared" si="369"/>
        <v>-0.26829999999999998</v>
      </c>
      <c r="D2630" s="2">
        <f t="shared" si="370"/>
        <v>0</v>
      </c>
      <c r="E2630" s="2">
        <f t="shared" si="371"/>
        <v>0.26829999999999998</v>
      </c>
      <c r="F2630" s="2">
        <f t="shared" si="368"/>
        <v>6.1333770016768478E-2</v>
      </c>
      <c r="G2630" s="2">
        <f t="shared" si="368"/>
        <v>3.3947790119432518E-2</v>
      </c>
      <c r="H2630" s="2">
        <f t="shared" si="364"/>
        <v>1.8067087666380846</v>
      </c>
      <c r="I2630" s="2">
        <f t="shared" si="365"/>
        <v>64.371080751715681</v>
      </c>
    </row>
    <row r="2631" spans="1:9" ht="13.5" x14ac:dyDescent="0.25">
      <c r="A2631" s="3">
        <v>45839</v>
      </c>
      <c r="B2631" s="2">
        <v>15.4895</v>
      </c>
      <c r="C2631" s="2">
        <f t="shared" si="369"/>
        <v>0.12950000000000017</v>
      </c>
      <c r="D2631" s="2">
        <f t="shared" si="370"/>
        <v>0.12950000000000017</v>
      </c>
      <c r="E2631" s="2">
        <f t="shared" si="371"/>
        <v>0</v>
      </c>
      <c r="F2631" s="2">
        <f t="shared" si="368"/>
        <v>6.6202786444142167E-2</v>
      </c>
      <c r="G2631" s="2">
        <f t="shared" si="368"/>
        <v>3.152294796804448E-2</v>
      </c>
      <c r="H2631" s="2">
        <f t="shared" si="364"/>
        <v>2.1001457893866213</v>
      </c>
      <c r="I2631" s="2">
        <f t="shared" si="365"/>
        <v>67.743452471702795</v>
      </c>
    </row>
    <row r="2632" spans="1:9" ht="13.5" x14ac:dyDescent="0.25">
      <c r="A2632" s="3">
        <v>45840</v>
      </c>
      <c r="B2632" s="2">
        <v>15.4895</v>
      </c>
      <c r="C2632" s="2">
        <f t="shared" si="369"/>
        <v>0</v>
      </c>
      <c r="D2632" s="2">
        <f t="shared" si="370"/>
        <v>0</v>
      </c>
      <c r="E2632" s="2">
        <f t="shared" si="371"/>
        <v>0</v>
      </c>
      <c r="F2632" s="2">
        <f t="shared" si="368"/>
        <v>6.1474015983846296E-2</v>
      </c>
      <c r="G2632" s="2">
        <f t="shared" si="368"/>
        <v>2.9271308827469873E-2</v>
      </c>
      <c r="H2632" s="2">
        <f t="shared" si="364"/>
        <v>2.1001457893866213</v>
      </c>
      <c r="I2632" s="2">
        <f t="shared" si="365"/>
        <v>67.743452471702795</v>
      </c>
    </row>
    <row r="2633" spans="1:9" ht="13.5" x14ac:dyDescent="0.25">
      <c r="A2633" s="3">
        <v>45841</v>
      </c>
      <c r="B2633" s="2">
        <v>15.4803</v>
      </c>
      <c r="C2633" s="2">
        <f t="shared" si="369"/>
        <v>-9.1999999999998749E-3</v>
      </c>
      <c r="D2633" s="2">
        <f t="shared" si="370"/>
        <v>0</v>
      </c>
      <c r="E2633" s="2">
        <f t="shared" si="371"/>
        <v>9.1999999999998749E-3</v>
      </c>
      <c r="F2633" s="2">
        <f t="shared" si="368"/>
        <v>5.7083014842142989E-2</v>
      </c>
      <c r="G2633" s="2">
        <f t="shared" si="368"/>
        <v>2.7837643911222017E-2</v>
      </c>
      <c r="H2633" s="2">
        <f t="shared" si="364"/>
        <v>2.0505691869681351</v>
      </c>
      <c r="I2633" s="2">
        <f t="shared" si="365"/>
        <v>67.219232257640783</v>
      </c>
    </row>
    <row r="2634" spans="1:9" ht="13.5" x14ac:dyDescent="0.25">
      <c r="A2634" s="3">
        <v>45842</v>
      </c>
      <c r="B2634" s="2">
        <v>16</v>
      </c>
      <c r="C2634" s="2">
        <f t="shared" si="369"/>
        <v>0.51970000000000027</v>
      </c>
      <c r="D2634" s="2">
        <f t="shared" si="370"/>
        <v>0.51970000000000027</v>
      </c>
      <c r="E2634" s="2">
        <f t="shared" si="371"/>
        <v>0</v>
      </c>
      <c r="F2634" s="2">
        <f t="shared" si="368"/>
        <v>9.012708521056137E-2</v>
      </c>
      <c r="G2634" s="2">
        <f t="shared" si="368"/>
        <v>2.5849240774706159E-2</v>
      </c>
      <c r="H2634" s="2">
        <f t="shared" si="364"/>
        <v>3.4866434181212771</v>
      </c>
      <c r="I2634" s="2">
        <f t="shared" si="365"/>
        <v>77.711622992790979</v>
      </c>
    </row>
    <row r="2635" spans="1:9" ht="13.5" x14ac:dyDescent="0.25">
      <c r="A2635" s="3">
        <v>45845</v>
      </c>
      <c r="B2635" s="2">
        <v>16.09</v>
      </c>
      <c r="C2635" s="2">
        <f t="shared" si="369"/>
        <v>8.9999999999999858E-2</v>
      </c>
      <c r="D2635" s="2">
        <f t="shared" si="370"/>
        <v>8.9999999999999858E-2</v>
      </c>
      <c r="E2635" s="2">
        <f t="shared" si="371"/>
        <v>0</v>
      </c>
      <c r="F2635" s="2">
        <f t="shared" si="368"/>
        <v>9.0118007695521266E-2</v>
      </c>
      <c r="G2635" s="2">
        <f t="shared" si="368"/>
        <v>2.4002866433655717E-2</v>
      </c>
      <c r="H2635" s="2">
        <f t="shared" si="364"/>
        <v>3.7544685733518035</v>
      </c>
      <c r="I2635" s="2">
        <f t="shared" si="365"/>
        <v>78.967155117926865</v>
      </c>
    </row>
    <row r="2636" spans="1:9" ht="13.5" x14ac:dyDescent="0.25">
      <c r="A2636" s="3">
        <v>45846</v>
      </c>
      <c r="B2636" s="2">
        <v>16</v>
      </c>
      <c r="C2636" s="2">
        <f t="shared" si="369"/>
        <v>-8.9999999999999858E-2</v>
      </c>
      <c r="D2636" s="2">
        <f t="shared" si="370"/>
        <v>0</v>
      </c>
      <c r="E2636" s="2">
        <f t="shared" si="371"/>
        <v>8.9999999999999858E-2</v>
      </c>
      <c r="F2636" s="2">
        <f t="shared" si="368"/>
        <v>8.3681007145841174E-2</v>
      </c>
      <c r="G2636" s="2">
        <f t="shared" si="368"/>
        <v>2.8716947402680298E-2</v>
      </c>
      <c r="H2636" s="2">
        <f t="shared" si="364"/>
        <v>2.9139938160011671</v>
      </c>
      <c r="I2636" s="2">
        <f t="shared" si="365"/>
        <v>74.450649464191642</v>
      </c>
    </row>
    <row r="2637" spans="1:9" ht="13.5" x14ac:dyDescent="0.25">
      <c r="A2637" s="3">
        <v>45847</v>
      </c>
      <c r="B2637" s="2">
        <v>16.09</v>
      </c>
      <c r="C2637" s="2">
        <f t="shared" si="369"/>
        <v>8.9999999999999858E-2</v>
      </c>
      <c r="D2637" s="2">
        <f t="shared" si="370"/>
        <v>8.9999999999999858E-2</v>
      </c>
      <c r="E2637" s="2">
        <f t="shared" si="371"/>
        <v>0</v>
      </c>
      <c r="F2637" s="2">
        <f t="shared" ref="F2637:G2652" si="372">((F2636*13)+D2637)/14</f>
        <v>8.413236377828108E-2</v>
      </c>
      <c r="G2637" s="2">
        <f t="shared" si="372"/>
        <v>2.6665736873917417E-2</v>
      </c>
      <c r="H2637" s="2">
        <f t="shared" si="364"/>
        <v>3.1550736503581702</v>
      </c>
      <c r="I2637" s="2">
        <f t="shared" si="365"/>
        <v>75.93303791585501</v>
      </c>
    </row>
    <row r="2638" spans="1:9" ht="13.5" x14ac:dyDescent="0.25">
      <c r="A2638" s="3">
        <v>45848</v>
      </c>
      <c r="B2638" s="2">
        <v>15.94</v>
      </c>
      <c r="C2638" s="2">
        <f t="shared" si="369"/>
        <v>-0.15000000000000036</v>
      </c>
      <c r="D2638" s="2">
        <f t="shared" si="370"/>
        <v>0</v>
      </c>
      <c r="E2638" s="2">
        <f t="shared" si="371"/>
        <v>0.15000000000000036</v>
      </c>
      <c r="F2638" s="2">
        <f t="shared" si="372"/>
        <v>7.8122909222689579E-2</v>
      </c>
      <c r="G2638" s="2">
        <f t="shared" si="372"/>
        <v>3.5475327097209054E-2</v>
      </c>
      <c r="H2638" s="2">
        <f t="shared" si="364"/>
        <v>2.2021758674308525</v>
      </c>
      <c r="I2638" s="2">
        <f t="shared" si="365"/>
        <v>68.771234266957578</v>
      </c>
    </row>
    <row r="2639" spans="1:9" ht="13.5" x14ac:dyDescent="0.25">
      <c r="A2639" s="3">
        <v>45849</v>
      </c>
      <c r="B2639" s="2">
        <v>15.82</v>
      </c>
      <c r="C2639" s="2">
        <f t="shared" si="369"/>
        <v>-0.11999999999999922</v>
      </c>
      <c r="D2639" s="2">
        <f t="shared" si="370"/>
        <v>0</v>
      </c>
      <c r="E2639" s="2">
        <f t="shared" si="371"/>
        <v>0.11999999999999922</v>
      </c>
      <c r="F2639" s="2">
        <f t="shared" si="372"/>
        <v>7.2542701421068889E-2</v>
      </c>
      <c r="G2639" s="2">
        <f t="shared" si="372"/>
        <v>4.151280373312264E-2</v>
      </c>
      <c r="H2639" s="2">
        <f t="shared" si="364"/>
        <v>1.747477763425259</v>
      </c>
      <c r="I2639" s="2">
        <f t="shared" si="365"/>
        <v>63.602981130107203</v>
      </c>
    </row>
    <row r="2640" spans="1:9" ht="13.5" x14ac:dyDescent="0.25">
      <c r="A2640" s="3">
        <v>45852</v>
      </c>
      <c r="B2640" s="2">
        <v>16</v>
      </c>
      <c r="C2640" s="2">
        <f t="shared" si="369"/>
        <v>0.17999999999999972</v>
      </c>
      <c r="D2640" s="2">
        <f t="shared" si="370"/>
        <v>0.17999999999999972</v>
      </c>
      <c r="E2640" s="2">
        <f t="shared" si="371"/>
        <v>0</v>
      </c>
      <c r="F2640" s="2">
        <f t="shared" si="372"/>
        <v>8.0218222748135379E-2</v>
      </c>
      <c r="G2640" s="2">
        <f t="shared" si="372"/>
        <v>3.8547603466471021E-2</v>
      </c>
      <c r="H2640" s="2">
        <f t="shared" si="364"/>
        <v>2.0810171199854164</v>
      </c>
      <c r="I2640" s="2">
        <f t="shared" si="365"/>
        <v>67.543185868284525</v>
      </c>
    </row>
    <row r="2641" spans="1:9" ht="13.5" x14ac:dyDescent="0.25">
      <c r="A2641" s="3">
        <v>45853</v>
      </c>
      <c r="B2641" s="2">
        <v>15.81</v>
      </c>
      <c r="C2641" s="2">
        <f t="shared" si="369"/>
        <v>-0.1899999999999995</v>
      </c>
      <c r="D2641" s="2">
        <f t="shared" si="370"/>
        <v>0</v>
      </c>
      <c r="E2641" s="2">
        <f t="shared" si="371"/>
        <v>0.1899999999999995</v>
      </c>
      <c r="F2641" s="2">
        <f t="shared" si="372"/>
        <v>7.4488349694697129E-2</v>
      </c>
      <c r="G2641" s="2">
        <f t="shared" si="372"/>
        <v>4.9365631790294483E-2</v>
      </c>
      <c r="H2641" s="2">
        <f t="shared" ref="H2641:H2693" si="373">F2641/G2641</f>
        <v>1.5089110985376246</v>
      </c>
      <c r="I2641" s="2">
        <f t="shared" ref="I2641:I2693" si="374">IF(G2641=0,100,100-(100/(1+H2641)))</f>
        <v>60.142071172514939</v>
      </c>
    </row>
    <row r="2642" spans="1:9" ht="13.5" x14ac:dyDescent="0.25">
      <c r="A2642" s="3">
        <v>45854</v>
      </c>
      <c r="B2642" s="2">
        <v>15.87</v>
      </c>
      <c r="C2642" s="2">
        <f t="shared" si="369"/>
        <v>5.9999999999998721E-2</v>
      </c>
      <c r="D2642" s="2">
        <f t="shared" si="370"/>
        <v>5.9999999999998721E-2</v>
      </c>
      <c r="E2642" s="2">
        <f t="shared" si="371"/>
        <v>0</v>
      </c>
      <c r="F2642" s="2">
        <f t="shared" si="372"/>
        <v>7.3453467573647249E-2</v>
      </c>
      <c r="G2642" s="2">
        <f t="shared" si="372"/>
        <v>4.5839515233844878E-2</v>
      </c>
      <c r="H2642" s="2">
        <f t="shared" si="373"/>
        <v>1.602404981792086</v>
      </c>
      <c r="I2642" s="2">
        <f t="shared" si="374"/>
        <v>61.574005314446744</v>
      </c>
    </row>
    <row r="2643" spans="1:9" ht="13.5" x14ac:dyDescent="0.25">
      <c r="A2643" s="3">
        <v>45855</v>
      </c>
      <c r="B2643" s="2">
        <v>15.7</v>
      </c>
      <c r="C2643" s="2">
        <f t="shared" si="369"/>
        <v>-0.16999999999999993</v>
      </c>
      <c r="D2643" s="2">
        <f t="shared" si="370"/>
        <v>0</v>
      </c>
      <c r="E2643" s="2">
        <f t="shared" si="371"/>
        <v>0.16999999999999993</v>
      </c>
      <c r="F2643" s="2">
        <f t="shared" si="372"/>
        <v>6.8206791318386736E-2</v>
      </c>
      <c r="G2643" s="2">
        <f t="shared" si="372"/>
        <v>5.4708121288570236E-2</v>
      </c>
      <c r="H2643" s="2">
        <f t="shared" si="373"/>
        <v>1.2467397840005279</v>
      </c>
      <c r="I2643" s="2">
        <f t="shared" si="374"/>
        <v>55.49106277811098</v>
      </c>
    </row>
    <row r="2644" spans="1:9" ht="13.5" x14ac:dyDescent="0.25">
      <c r="A2644" s="3">
        <v>45856</v>
      </c>
      <c r="B2644" s="2">
        <v>15.7</v>
      </c>
      <c r="C2644" s="2">
        <f t="shared" si="369"/>
        <v>0</v>
      </c>
      <c r="D2644" s="2">
        <f t="shared" si="370"/>
        <v>0</v>
      </c>
      <c r="E2644" s="2">
        <f t="shared" si="371"/>
        <v>0</v>
      </c>
      <c r="F2644" s="2">
        <f t="shared" si="372"/>
        <v>6.3334877652787683E-2</v>
      </c>
      <c r="G2644" s="2">
        <f t="shared" si="372"/>
        <v>5.0800398339386647E-2</v>
      </c>
      <c r="H2644" s="2">
        <f t="shared" si="373"/>
        <v>1.2467397840005279</v>
      </c>
      <c r="I2644" s="2">
        <f t="shared" si="374"/>
        <v>55.49106277811098</v>
      </c>
    </row>
    <row r="2645" spans="1:9" ht="13.5" x14ac:dyDescent="0.25">
      <c r="A2645" s="3">
        <v>45859</v>
      </c>
      <c r="B2645" s="2">
        <v>15.7</v>
      </c>
      <c r="C2645" s="2">
        <f t="shared" si="369"/>
        <v>0</v>
      </c>
      <c r="D2645" s="2">
        <f t="shared" si="370"/>
        <v>0</v>
      </c>
      <c r="E2645" s="2">
        <f t="shared" si="371"/>
        <v>0</v>
      </c>
      <c r="F2645" s="2">
        <f t="shared" si="372"/>
        <v>5.8810957820445708E-2</v>
      </c>
      <c r="G2645" s="2">
        <f t="shared" si="372"/>
        <v>4.7171798458001887E-2</v>
      </c>
      <c r="H2645" s="2">
        <f t="shared" si="373"/>
        <v>1.2467397840005279</v>
      </c>
      <c r="I2645" s="2">
        <f t="shared" si="374"/>
        <v>55.49106277811098</v>
      </c>
    </row>
    <row r="2646" spans="1:9" ht="13.5" x14ac:dyDescent="0.25">
      <c r="A2646" s="3">
        <v>45860</v>
      </c>
      <c r="B2646" s="2">
        <v>15.96</v>
      </c>
      <c r="C2646" s="2">
        <f t="shared" si="369"/>
        <v>0.26000000000000156</v>
      </c>
      <c r="D2646" s="2">
        <f t="shared" si="370"/>
        <v>0.26000000000000156</v>
      </c>
      <c r="E2646" s="2">
        <f t="shared" si="371"/>
        <v>0</v>
      </c>
      <c r="F2646" s="2">
        <f t="shared" si="372"/>
        <v>7.3181603690413974E-2</v>
      </c>
      <c r="G2646" s="2">
        <f t="shared" si="372"/>
        <v>4.3802384282430322E-2</v>
      </c>
      <c r="H2646" s="2">
        <f t="shared" si="373"/>
        <v>1.6707219227736885</v>
      </c>
      <c r="I2646" s="2">
        <f t="shared" si="374"/>
        <v>62.556940448466975</v>
      </c>
    </row>
    <row r="2647" spans="1:9" ht="13.5" x14ac:dyDescent="0.25">
      <c r="A2647" s="3">
        <v>45861</v>
      </c>
      <c r="B2647" s="2">
        <v>15.88</v>
      </c>
      <c r="C2647" s="2">
        <f t="shared" si="369"/>
        <v>-8.0000000000000071E-2</v>
      </c>
      <c r="D2647" s="2">
        <f t="shared" si="370"/>
        <v>0</v>
      </c>
      <c r="E2647" s="2">
        <f t="shared" si="371"/>
        <v>8.0000000000000071E-2</v>
      </c>
      <c r="F2647" s="2">
        <f t="shared" si="372"/>
        <v>6.795434628395583E-2</v>
      </c>
      <c r="G2647" s="2">
        <f t="shared" si="372"/>
        <v>4.6387928262256732E-2</v>
      </c>
      <c r="H2647" s="2">
        <f t="shared" si="373"/>
        <v>1.4649144471331454</v>
      </c>
      <c r="I2647" s="2">
        <f t="shared" si="374"/>
        <v>59.43064063894532</v>
      </c>
    </row>
    <row r="2648" spans="1:9" ht="13.5" x14ac:dyDescent="0.25">
      <c r="A2648" s="3">
        <v>45862</v>
      </c>
      <c r="B2648" s="2">
        <v>16.09</v>
      </c>
      <c r="C2648" s="2">
        <f t="shared" si="369"/>
        <v>0.20999999999999908</v>
      </c>
      <c r="D2648" s="2">
        <f t="shared" si="370"/>
        <v>0.20999999999999908</v>
      </c>
      <c r="E2648" s="2">
        <f t="shared" si="371"/>
        <v>0</v>
      </c>
      <c r="F2648" s="2">
        <f t="shared" si="372"/>
        <v>7.8100464406530332E-2</v>
      </c>
      <c r="G2648" s="2">
        <f t="shared" si="372"/>
        <v>4.3074504814952681E-2</v>
      </c>
      <c r="H2648" s="2">
        <f t="shared" si="373"/>
        <v>1.8131482820765685</v>
      </c>
      <c r="I2648" s="2">
        <f t="shared" si="374"/>
        <v>64.452638121804426</v>
      </c>
    </row>
    <row r="2649" spans="1:9" ht="13.5" x14ac:dyDescent="0.25">
      <c r="A2649" s="3">
        <v>45866</v>
      </c>
      <c r="B2649" s="2">
        <v>16.39</v>
      </c>
      <c r="C2649" s="2">
        <f t="shared" si="369"/>
        <v>0.30000000000000071</v>
      </c>
      <c r="D2649" s="2">
        <f t="shared" si="370"/>
        <v>0.30000000000000071</v>
      </c>
      <c r="E2649" s="2">
        <f t="shared" si="371"/>
        <v>0</v>
      </c>
      <c r="F2649" s="2">
        <f t="shared" si="372"/>
        <v>9.3950431234635354E-2</v>
      </c>
      <c r="G2649" s="2">
        <f t="shared" si="372"/>
        <v>3.9997754471027491E-2</v>
      </c>
      <c r="H2649" s="2">
        <f t="shared" si="373"/>
        <v>2.3488926435279929</v>
      </c>
      <c r="I2649" s="2">
        <f t="shared" si="374"/>
        <v>70.139383179912286</v>
      </c>
    </row>
    <row r="2650" spans="1:9" ht="13.5" x14ac:dyDescent="0.25">
      <c r="A2650" s="3">
        <v>45867</v>
      </c>
      <c r="B2650" s="2">
        <v>16.5</v>
      </c>
      <c r="C2650" s="2">
        <f t="shared" si="369"/>
        <v>0.10999999999999943</v>
      </c>
      <c r="D2650" s="2">
        <f t="shared" si="370"/>
        <v>0.10999999999999943</v>
      </c>
      <c r="E2650" s="2">
        <f t="shared" si="371"/>
        <v>0</v>
      </c>
      <c r="F2650" s="2">
        <f t="shared" si="372"/>
        <v>9.5096829003589928E-2</v>
      </c>
      <c r="G2650" s="2">
        <f t="shared" si="372"/>
        <v>3.7140772008811239E-2</v>
      </c>
      <c r="H2650" s="2">
        <f t="shared" si="373"/>
        <v>2.5604429811267591</v>
      </c>
      <c r="I2650" s="2">
        <f t="shared" si="374"/>
        <v>71.91360723087513</v>
      </c>
    </row>
    <row r="2651" spans="1:9" ht="13.5" x14ac:dyDescent="0.25">
      <c r="A2651" s="3">
        <v>45868</v>
      </c>
      <c r="B2651" s="2">
        <v>17.2</v>
      </c>
      <c r="C2651" s="2">
        <f t="shared" si="369"/>
        <v>0.69999999999999929</v>
      </c>
      <c r="D2651" s="2">
        <f t="shared" si="370"/>
        <v>0.69999999999999929</v>
      </c>
      <c r="E2651" s="2">
        <f t="shared" si="371"/>
        <v>0</v>
      </c>
      <c r="F2651" s="2">
        <f t="shared" si="372"/>
        <v>0.1383041983604763</v>
      </c>
      <c r="G2651" s="2">
        <f t="shared" si="372"/>
        <v>3.4487859722467581E-2</v>
      </c>
      <c r="H2651" s="2">
        <f t="shared" si="373"/>
        <v>4.010228511523902</v>
      </c>
      <c r="I2651" s="2">
        <f t="shared" si="374"/>
        <v>80.040830519008765</v>
      </c>
    </row>
    <row r="2652" spans="1:9" ht="13.5" x14ac:dyDescent="0.25">
      <c r="A2652" s="3">
        <v>45869</v>
      </c>
      <c r="B2652" s="2">
        <v>17.2</v>
      </c>
      <c r="C2652" s="2">
        <f t="shared" si="369"/>
        <v>0</v>
      </c>
      <c r="D2652" s="2">
        <f t="shared" si="370"/>
        <v>0</v>
      </c>
      <c r="E2652" s="2">
        <f t="shared" si="371"/>
        <v>0</v>
      </c>
      <c r="F2652" s="2">
        <f t="shared" si="372"/>
        <v>0.12842532704901372</v>
      </c>
      <c r="G2652" s="2">
        <f t="shared" si="372"/>
        <v>3.2024441170862755E-2</v>
      </c>
      <c r="H2652" s="2">
        <f t="shared" si="373"/>
        <v>4.010228511523902</v>
      </c>
      <c r="I2652" s="2">
        <f t="shared" si="374"/>
        <v>80.040830519008765</v>
      </c>
    </row>
    <row r="2653" spans="1:9" ht="13.5" x14ac:dyDescent="0.25">
      <c r="A2653" s="3">
        <v>45870</v>
      </c>
      <c r="B2653" s="2">
        <v>17</v>
      </c>
      <c r="C2653" s="2">
        <f t="shared" si="369"/>
        <v>-0.19999999999999929</v>
      </c>
      <c r="D2653" s="2">
        <f t="shared" si="370"/>
        <v>0</v>
      </c>
      <c r="E2653" s="2">
        <f t="shared" si="371"/>
        <v>0.19999999999999929</v>
      </c>
      <c r="F2653" s="2">
        <f t="shared" ref="F2653:G2668" si="375">((F2652*13)+D2653)/14</f>
        <v>0.11925208940265559</v>
      </c>
      <c r="G2653" s="2">
        <f t="shared" si="375"/>
        <v>4.402269537294394E-2</v>
      </c>
      <c r="H2653" s="2">
        <f t="shared" si="373"/>
        <v>2.708877509484509</v>
      </c>
      <c r="I2653" s="2">
        <f t="shared" si="374"/>
        <v>73.037664429662215</v>
      </c>
    </row>
    <row r="2654" spans="1:9" ht="13.5" x14ac:dyDescent="0.25">
      <c r="A2654" s="3">
        <v>45873</v>
      </c>
      <c r="B2654" s="2">
        <v>17</v>
      </c>
      <c r="C2654" s="2">
        <f t="shared" si="369"/>
        <v>0</v>
      </c>
      <c r="D2654" s="2">
        <f t="shared" si="370"/>
        <v>0</v>
      </c>
      <c r="E2654" s="2">
        <f t="shared" si="371"/>
        <v>0</v>
      </c>
      <c r="F2654" s="2">
        <f t="shared" si="375"/>
        <v>0.11073408301675162</v>
      </c>
      <c r="G2654" s="2">
        <f t="shared" si="375"/>
        <v>4.0878217132019376E-2</v>
      </c>
      <c r="H2654" s="2">
        <f t="shared" si="373"/>
        <v>2.7088775094845086</v>
      </c>
      <c r="I2654" s="2">
        <f t="shared" si="374"/>
        <v>73.037664429662215</v>
      </c>
    </row>
    <row r="2655" spans="1:9" ht="13.5" x14ac:dyDescent="0.25">
      <c r="A2655" s="3">
        <v>45874</v>
      </c>
      <c r="B2655" s="2">
        <v>16.989999999999998</v>
      </c>
      <c r="C2655" s="2">
        <f t="shared" si="369"/>
        <v>-1.0000000000001563E-2</v>
      </c>
      <c r="D2655" s="2">
        <f t="shared" si="370"/>
        <v>0</v>
      </c>
      <c r="E2655" s="2">
        <f t="shared" si="371"/>
        <v>1.0000000000001563E-2</v>
      </c>
      <c r="F2655" s="2">
        <f t="shared" si="375"/>
        <v>0.10282450565841221</v>
      </c>
      <c r="G2655" s="2">
        <f t="shared" si="375"/>
        <v>3.8672630194018107E-2</v>
      </c>
      <c r="H2655" s="2">
        <f t="shared" si="373"/>
        <v>2.6588443853585404</v>
      </c>
      <c r="I2655" s="2">
        <f t="shared" si="374"/>
        <v>72.668966081157691</v>
      </c>
    </row>
    <row r="2656" spans="1:9" ht="13.5" x14ac:dyDescent="0.25">
      <c r="A2656" s="3">
        <v>45875</v>
      </c>
      <c r="B2656" s="2">
        <v>17</v>
      </c>
      <c r="C2656" s="2">
        <f t="shared" si="369"/>
        <v>1.0000000000001563E-2</v>
      </c>
      <c r="D2656" s="2">
        <f t="shared" si="370"/>
        <v>1.0000000000001563E-2</v>
      </c>
      <c r="E2656" s="2">
        <f t="shared" si="371"/>
        <v>0</v>
      </c>
      <c r="F2656" s="2">
        <f t="shared" si="375"/>
        <v>9.6194183825668592E-2</v>
      </c>
      <c r="G2656" s="2">
        <f t="shared" si="375"/>
        <v>3.591029946587395E-2</v>
      </c>
      <c r="H2656" s="2">
        <f t="shared" si="373"/>
        <v>2.6787352168166474</v>
      </c>
      <c r="I2656" s="2">
        <f t="shared" si="374"/>
        <v>72.816744313950949</v>
      </c>
    </row>
    <row r="2657" spans="1:9" ht="13.5" x14ac:dyDescent="0.25">
      <c r="A2657" s="3">
        <v>45876</v>
      </c>
      <c r="B2657" s="2">
        <v>17</v>
      </c>
      <c r="C2657" s="2">
        <f t="shared" si="369"/>
        <v>0</v>
      </c>
      <c r="D2657" s="2">
        <f t="shared" si="370"/>
        <v>0</v>
      </c>
      <c r="E2657" s="2">
        <f t="shared" si="371"/>
        <v>0</v>
      </c>
      <c r="F2657" s="2">
        <f t="shared" si="375"/>
        <v>8.9323170695263701E-2</v>
      </c>
      <c r="G2657" s="2">
        <f t="shared" si="375"/>
        <v>3.3345278075454385E-2</v>
      </c>
      <c r="H2657" s="2">
        <f t="shared" si="373"/>
        <v>2.6787352168166474</v>
      </c>
      <c r="I2657" s="2">
        <f t="shared" si="374"/>
        <v>72.816744313950949</v>
      </c>
    </row>
    <row r="2658" spans="1:9" ht="13.5" x14ac:dyDescent="0.25">
      <c r="A2658" s="3">
        <v>45877</v>
      </c>
      <c r="B2658" s="2">
        <v>16.89</v>
      </c>
      <c r="C2658" s="2">
        <f t="shared" si="369"/>
        <v>-0.10999999999999943</v>
      </c>
      <c r="D2658" s="2">
        <f t="shared" si="370"/>
        <v>0</v>
      </c>
      <c r="E2658" s="2">
        <f t="shared" si="371"/>
        <v>0.10999999999999943</v>
      </c>
      <c r="F2658" s="2">
        <f t="shared" si="375"/>
        <v>8.2942944217030593E-2</v>
      </c>
      <c r="G2658" s="2">
        <f t="shared" si="375"/>
        <v>3.8820615355779027E-2</v>
      </c>
      <c r="H2658" s="2">
        <f t="shared" si="373"/>
        <v>2.1365695380375596</v>
      </c>
      <c r="I2658" s="2">
        <f t="shared" si="374"/>
        <v>68.118035073895896</v>
      </c>
    </row>
    <row r="2659" spans="1:9" ht="13.5" x14ac:dyDescent="0.25">
      <c r="A2659" s="3">
        <v>45880</v>
      </c>
      <c r="B2659" s="2">
        <v>17</v>
      </c>
      <c r="C2659" s="2">
        <f t="shared" si="369"/>
        <v>0.10999999999999943</v>
      </c>
      <c r="D2659" s="2">
        <f t="shared" si="370"/>
        <v>0.10999999999999943</v>
      </c>
      <c r="E2659" s="2">
        <f t="shared" si="371"/>
        <v>0</v>
      </c>
      <c r="F2659" s="2">
        <f t="shared" si="375"/>
        <v>8.4875591058671235E-2</v>
      </c>
      <c r="G2659" s="2">
        <f t="shared" si="375"/>
        <v>3.6047714258937665E-2</v>
      </c>
      <c r="H2659" s="2">
        <f t="shared" si="373"/>
        <v>2.3545346162309637</v>
      </c>
      <c r="I2659" s="2">
        <f t="shared" si="374"/>
        <v>70.189605581606287</v>
      </c>
    </row>
    <row r="2660" spans="1:9" ht="13.5" x14ac:dyDescent="0.25">
      <c r="A2660" s="3">
        <v>45881</v>
      </c>
      <c r="B2660" s="2">
        <v>17</v>
      </c>
      <c r="C2660" s="2">
        <f t="shared" si="369"/>
        <v>0</v>
      </c>
      <c r="D2660" s="2">
        <f t="shared" si="370"/>
        <v>0</v>
      </c>
      <c r="E2660" s="2">
        <f t="shared" si="371"/>
        <v>0</v>
      </c>
      <c r="F2660" s="2">
        <f t="shared" si="375"/>
        <v>7.8813048840194716E-2</v>
      </c>
      <c r="G2660" s="2">
        <f t="shared" si="375"/>
        <v>3.3472877526156401E-2</v>
      </c>
      <c r="H2660" s="2">
        <f t="shared" si="373"/>
        <v>2.3545346162309637</v>
      </c>
      <c r="I2660" s="2">
        <f t="shared" si="374"/>
        <v>70.189605581606287</v>
      </c>
    </row>
    <row r="2661" spans="1:9" ht="13.5" x14ac:dyDescent="0.25">
      <c r="A2661" s="3">
        <v>45883</v>
      </c>
      <c r="B2661" s="2">
        <v>17</v>
      </c>
      <c r="C2661" s="2">
        <f t="shared" si="369"/>
        <v>0</v>
      </c>
      <c r="D2661" s="2">
        <f t="shared" si="370"/>
        <v>0</v>
      </c>
      <c r="E2661" s="2">
        <f t="shared" si="371"/>
        <v>0</v>
      </c>
      <c r="F2661" s="2">
        <f t="shared" si="375"/>
        <v>7.3183545351609383E-2</v>
      </c>
      <c r="G2661" s="2">
        <f t="shared" si="375"/>
        <v>3.1081957702859514E-2</v>
      </c>
      <c r="H2661" s="2">
        <f t="shared" si="373"/>
        <v>2.3545346162309642</v>
      </c>
      <c r="I2661" s="2">
        <f t="shared" si="374"/>
        <v>70.189605581606301</v>
      </c>
    </row>
    <row r="2662" spans="1:9" ht="13.5" x14ac:dyDescent="0.25">
      <c r="A2662" s="3">
        <v>45884</v>
      </c>
      <c r="B2662" s="2">
        <v>16.95</v>
      </c>
      <c r="C2662" s="2">
        <f t="shared" si="369"/>
        <v>-5.0000000000000711E-2</v>
      </c>
      <c r="D2662" s="2">
        <f t="shared" si="370"/>
        <v>0</v>
      </c>
      <c r="E2662" s="2">
        <f t="shared" si="371"/>
        <v>5.0000000000000711E-2</v>
      </c>
      <c r="F2662" s="2">
        <f t="shared" si="375"/>
        <v>6.7956149255065851E-2</v>
      </c>
      <c r="G2662" s="2">
        <f t="shared" si="375"/>
        <v>3.2433246438369596E-2</v>
      </c>
      <c r="H2662" s="2">
        <f t="shared" si="373"/>
        <v>2.0952620140631835</v>
      </c>
      <c r="I2662" s="2">
        <f t="shared" si="374"/>
        <v>67.692557351961</v>
      </c>
    </row>
    <row r="2663" spans="1:9" ht="13.5" x14ac:dyDescent="0.25">
      <c r="A2663" s="3">
        <v>45887</v>
      </c>
      <c r="B2663" s="2">
        <v>17</v>
      </c>
      <c r="C2663" s="2">
        <f t="shared" si="369"/>
        <v>5.0000000000000711E-2</v>
      </c>
      <c r="D2663" s="2">
        <f t="shared" si="370"/>
        <v>5.0000000000000711E-2</v>
      </c>
      <c r="E2663" s="2">
        <f t="shared" si="371"/>
        <v>0</v>
      </c>
      <c r="F2663" s="2">
        <f t="shared" si="375"/>
        <v>6.6673567165418349E-2</v>
      </c>
      <c r="G2663" s="2">
        <f t="shared" si="375"/>
        <v>3.0116585978486054E-2</v>
      </c>
      <c r="H2663" s="2">
        <f t="shared" si="373"/>
        <v>2.213848781301007</v>
      </c>
      <c r="I2663" s="2">
        <f t="shared" si="374"/>
        <v>68.884659234178798</v>
      </c>
    </row>
    <row r="2664" spans="1:9" ht="13.5" x14ac:dyDescent="0.25">
      <c r="A2664" s="3">
        <v>45888</v>
      </c>
      <c r="B2664" s="2">
        <v>17.100000000000001</v>
      </c>
      <c r="C2664" s="2">
        <f t="shared" si="369"/>
        <v>0.10000000000000142</v>
      </c>
      <c r="D2664" s="2">
        <f t="shared" si="370"/>
        <v>0.10000000000000142</v>
      </c>
      <c r="E2664" s="2">
        <f t="shared" si="371"/>
        <v>0</v>
      </c>
      <c r="F2664" s="2">
        <f t="shared" si="375"/>
        <v>6.9054026653602857E-2</v>
      </c>
      <c r="G2664" s="2">
        <f t="shared" si="375"/>
        <v>2.7965401265737048E-2</v>
      </c>
      <c r="H2664" s="2">
        <f t="shared" si="373"/>
        <v>2.4692664338132424</v>
      </c>
      <c r="I2664" s="2">
        <f t="shared" si="374"/>
        <v>71.175462620757827</v>
      </c>
    </row>
    <row r="2665" spans="1:9" ht="13.5" x14ac:dyDescent="0.25">
      <c r="A2665" s="3">
        <v>45889</v>
      </c>
      <c r="B2665" s="2">
        <v>17.34</v>
      </c>
      <c r="C2665" s="2">
        <f t="shared" si="369"/>
        <v>0.23999999999999844</v>
      </c>
      <c r="D2665" s="2">
        <f t="shared" si="370"/>
        <v>0.23999999999999844</v>
      </c>
      <c r="E2665" s="2">
        <f t="shared" si="371"/>
        <v>0</v>
      </c>
      <c r="F2665" s="2">
        <f t="shared" si="375"/>
        <v>8.1264453321202551E-2</v>
      </c>
      <c r="G2665" s="2">
        <f t="shared" si="375"/>
        <v>2.5967872603898687E-2</v>
      </c>
      <c r="H2665" s="2">
        <f t="shared" si="373"/>
        <v>3.1294228279986984</v>
      </c>
      <c r="I2665" s="2">
        <f t="shared" si="374"/>
        <v>75.78354066288135</v>
      </c>
    </row>
    <row r="2666" spans="1:9" ht="13.5" x14ac:dyDescent="0.25">
      <c r="A2666" s="3">
        <v>45890</v>
      </c>
      <c r="B2666" s="2">
        <v>17.34</v>
      </c>
      <c r="C2666" s="2">
        <f t="shared" si="369"/>
        <v>0</v>
      </c>
      <c r="D2666" s="2">
        <f t="shared" si="370"/>
        <v>0</v>
      </c>
      <c r="E2666" s="2">
        <f t="shared" si="371"/>
        <v>0</v>
      </c>
      <c r="F2666" s="2">
        <f t="shared" si="375"/>
        <v>7.5459849512545224E-2</v>
      </c>
      <c r="G2666" s="2">
        <f t="shared" si="375"/>
        <v>2.4113024560763065E-2</v>
      </c>
      <c r="H2666" s="2">
        <f t="shared" si="373"/>
        <v>3.1294228279986984</v>
      </c>
      <c r="I2666" s="2">
        <f t="shared" si="374"/>
        <v>75.78354066288135</v>
      </c>
    </row>
    <row r="2667" spans="1:9" ht="13.5" x14ac:dyDescent="0.25">
      <c r="A2667" s="3">
        <v>45891</v>
      </c>
      <c r="B2667" s="2">
        <v>17.34</v>
      </c>
      <c r="C2667" s="2">
        <f t="shared" si="369"/>
        <v>0</v>
      </c>
      <c r="D2667" s="2">
        <f t="shared" si="370"/>
        <v>0</v>
      </c>
      <c r="E2667" s="2">
        <f t="shared" si="371"/>
        <v>0</v>
      </c>
      <c r="F2667" s="2">
        <f t="shared" si="375"/>
        <v>7.0069860261649144E-2</v>
      </c>
      <c r="G2667" s="2">
        <f t="shared" si="375"/>
        <v>2.2390665663565703E-2</v>
      </c>
      <c r="H2667" s="2">
        <f t="shared" si="373"/>
        <v>3.1294228279986989</v>
      </c>
      <c r="I2667" s="2">
        <f t="shared" si="374"/>
        <v>75.78354066288135</v>
      </c>
    </row>
    <row r="2668" spans="1:9" ht="13.5" x14ac:dyDescent="0.25">
      <c r="A2668" s="3">
        <v>45894</v>
      </c>
      <c r="B2668" s="2">
        <v>17.3</v>
      </c>
      <c r="C2668" s="2">
        <f t="shared" si="369"/>
        <v>-3.9999999999999147E-2</v>
      </c>
      <c r="D2668" s="2">
        <f t="shared" si="370"/>
        <v>0</v>
      </c>
      <c r="E2668" s="2">
        <f t="shared" si="371"/>
        <v>3.9999999999999147E-2</v>
      </c>
      <c r="F2668" s="2">
        <f t="shared" si="375"/>
        <v>6.5064870242959913E-2</v>
      </c>
      <c r="G2668" s="2">
        <f t="shared" si="375"/>
        <v>2.3648475259025237E-2</v>
      </c>
      <c r="H2668" s="2">
        <f t="shared" si="373"/>
        <v>2.7513346856528718</v>
      </c>
      <c r="I2668" s="2">
        <f t="shared" si="374"/>
        <v>73.342821054475905</v>
      </c>
    </row>
    <row r="2669" spans="1:9" ht="13.5" x14ac:dyDescent="0.25">
      <c r="A2669" s="3">
        <v>45895</v>
      </c>
      <c r="B2669" s="2">
        <v>17.3</v>
      </c>
      <c r="C2669" s="2">
        <f t="shared" si="369"/>
        <v>0</v>
      </c>
      <c r="D2669" s="2">
        <f t="shared" si="370"/>
        <v>0</v>
      </c>
      <c r="E2669" s="2">
        <f t="shared" si="371"/>
        <v>0</v>
      </c>
      <c r="F2669" s="2">
        <f t="shared" ref="F2669:G2684" si="376">((F2668*13)+D2669)/14</f>
        <v>6.0417379511319917E-2</v>
      </c>
      <c r="G2669" s="2">
        <f t="shared" si="376"/>
        <v>2.1959298454809151E-2</v>
      </c>
      <c r="H2669" s="2">
        <f t="shared" si="373"/>
        <v>2.7513346856528713</v>
      </c>
      <c r="I2669" s="2">
        <f t="shared" si="374"/>
        <v>73.342821054475905</v>
      </c>
    </row>
    <row r="2670" spans="1:9" ht="13.5" x14ac:dyDescent="0.25">
      <c r="A2670" s="3">
        <v>45896</v>
      </c>
      <c r="B2670" s="2">
        <v>17.45</v>
      </c>
      <c r="C2670" s="2">
        <f t="shared" si="369"/>
        <v>0.14999999999999858</v>
      </c>
      <c r="D2670" s="2">
        <f t="shared" si="370"/>
        <v>0.14999999999999858</v>
      </c>
      <c r="E2670" s="2">
        <f t="shared" si="371"/>
        <v>0</v>
      </c>
      <c r="F2670" s="2">
        <f t="shared" si="376"/>
        <v>6.6816138117654106E-2</v>
      </c>
      <c r="G2670" s="2">
        <f t="shared" si="376"/>
        <v>2.0390777136608498E-2</v>
      </c>
      <c r="H2670" s="2">
        <f t="shared" si="373"/>
        <v>3.2767823251668045</v>
      </c>
      <c r="I2670" s="2">
        <f t="shared" si="374"/>
        <v>76.617935541973196</v>
      </c>
    </row>
    <row r="2671" spans="1:9" ht="13.5" x14ac:dyDescent="0.25">
      <c r="A2671" s="3">
        <v>45897</v>
      </c>
      <c r="B2671" s="2">
        <v>17.48</v>
      </c>
      <c r="C2671" s="2">
        <f t="shared" si="369"/>
        <v>3.0000000000001137E-2</v>
      </c>
      <c r="D2671" s="2">
        <f t="shared" si="370"/>
        <v>3.0000000000001137E-2</v>
      </c>
      <c r="E2671" s="2">
        <f t="shared" si="371"/>
        <v>0</v>
      </c>
      <c r="F2671" s="2">
        <f t="shared" si="376"/>
        <v>6.4186413966393172E-2</v>
      </c>
      <c r="G2671" s="2">
        <f t="shared" si="376"/>
        <v>1.8934293055422179E-2</v>
      </c>
      <c r="H2671" s="2">
        <f t="shared" si="373"/>
        <v>3.3899556629082714</v>
      </c>
      <c r="I2671" s="2">
        <f t="shared" si="374"/>
        <v>77.220726659058855</v>
      </c>
    </row>
    <row r="2672" spans="1:9" ht="13.5" x14ac:dyDescent="0.25">
      <c r="A2672" s="3">
        <v>45898</v>
      </c>
      <c r="B2672" s="2">
        <v>17.989999999999998</v>
      </c>
      <c r="C2672" s="2">
        <f t="shared" si="369"/>
        <v>0.50999999999999801</v>
      </c>
      <c r="D2672" s="2">
        <f t="shared" si="370"/>
        <v>0.50999999999999801</v>
      </c>
      <c r="E2672" s="2">
        <f t="shared" si="371"/>
        <v>0</v>
      </c>
      <c r="F2672" s="2">
        <f t="shared" si="376"/>
        <v>9.6030241540222092E-2</v>
      </c>
      <c r="G2672" s="2">
        <f t="shared" si="376"/>
        <v>1.7581843551463451E-2</v>
      </c>
      <c r="H2672" s="2">
        <f t="shared" si="373"/>
        <v>5.4618983077135201</v>
      </c>
      <c r="I2672" s="2">
        <f t="shared" si="374"/>
        <v>84.524671352281928</v>
      </c>
    </row>
    <row r="2673" spans="1:9" ht="13.5" x14ac:dyDescent="0.25">
      <c r="A2673" s="3">
        <v>45901</v>
      </c>
      <c r="B2673" s="2">
        <v>19.059999999999999</v>
      </c>
      <c r="C2673" s="2">
        <f t="shared" si="369"/>
        <v>1.0700000000000003</v>
      </c>
      <c r="D2673" s="2">
        <f t="shared" si="370"/>
        <v>1.0700000000000003</v>
      </c>
      <c r="E2673" s="2">
        <f t="shared" si="371"/>
        <v>0</v>
      </c>
      <c r="F2673" s="2">
        <f t="shared" si="376"/>
        <v>0.16559951000163481</v>
      </c>
      <c r="G2673" s="2">
        <f t="shared" si="376"/>
        <v>1.6325997583501776E-2</v>
      </c>
      <c r="H2673" s="2">
        <f t="shared" si="373"/>
        <v>10.143301146202623</v>
      </c>
      <c r="I2673" s="2">
        <f t="shared" si="374"/>
        <v>91.025998607775421</v>
      </c>
    </row>
    <row r="2674" spans="1:9" ht="13.5" x14ac:dyDescent="0.25">
      <c r="A2674" s="3">
        <v>45902</v>
      </c>
      <c r="B2674" s="2">
        <v>18.8</v>
      </c>
      <c r="C2674" s="2">
        <f t="shared" si="369"/>
        <v>-0.25999999999999801</v>
      </c>
      <c r="D2674" s="2">
        <f t="shared" si="370"/>
        <v>0</v>
      </c>
      <c r="E2674" s="2">
        <f t="shared" si="371"/>
        <v>0.25999999999999801</v>
      </c>
      <c r="F2674" s="2">
        <f t="shared" si="376"/>
        <v>0.15377097357294661</v>
      </c>
      <c r="G2674" s="2">
        <f t="shared" si="376"/>
        <v>3.373128347039437E-2</v>
      </c>
      <c r="H2674" s="2">
        <f t="shared" si="373"/>
        <v>4.5587050877536264</v>
      </c>
      <c r="I2674" s="2">
        <f t="shared" si="374"/>
        <v>82.010198702516192</v>
      </c>
    </row>
    <row r="2675" spans="1:9" ht="13.5" x14ac:dyDescent="0.25">
      <c r="A2675" s="3">
        <v>45903</v>
      </c>
      <c r="B2675" s="2">
        <v>18.8</v>
      </c>
      <c r="C2675" s="2">
        <f t="shared" si="369"/>
        <v>0</v>
      </c>
      <c r="D2675" s="2">
        <f t="shared" si="370"/>
        <v>0</v>
      </c>
      <c r="E2675" s="2">
        <f t="shared" si="371"/>
        <v>0</v>
      </c>
      <c r="F2675" s="2">
        <f t="shared" si="376"/>
        <v>0.14278733260345042</v>
      </c>
      <c r="G2675" s="2">
        <f t="shared" si="376"/>
        <v>3.1321906079651914E-2</v>
      </c>
      <c r="H2675" s="2">
        <f t="shared" si="373"/>
        <v>4.5587050877536264</v>
      </c>
      <c r="I2675" s="2">
        <f t="shared" si="374"/>
        <v>82.010198702516192</v>
      </c>
    </row>
    <row r="2676" spans="1:9" ht="13.5" x14ac:dyDescent="0.25">
      <c r="A2676" s="3">
        <v>45905</v>
      </c>
      <c r="B2676" s="2">
        <v>18.8</v>
      </c>
      <c r="C2676" s="2">
        <f t="shared" si="369"/>
        <v>0</v>
      </c>
      <c r="D2676" s="2">
        <f t="shared" si="370"/>
        <v>0</v>
      </c>
      <c r="E2676" s="2">
        <f t="shared" si="371"/>
        <v>0</v>
      </c>
      <c r="F2676" s="2">
        <f t="shared" si="376"/>
        <v>0.13258823741748968</v>
      </c>
      <c r="G2676" s="2">
        <f t="shared" si="376"/>
        <v>2.9084627073962494E-2</v>
      </c>
      <c r="H2676" s="2">
        <f t="shared" si="373"/>
        <v>4.5587050877536264</v>
      </c>
      <c r="I2676" s="2">
        <f t="shared" si="374"/>
        <v>82.010198702516192</v>
      </c>
    </row>
    <row r="2677" spans="1:9" ht="13.5" x14ac:dyDescent="0.25">
      <c r="A2677" s="3">
        <v>45908</v>
      </c>
      <c r="B2677" s="2">
        <v>19</v>
      </c>
      <c r="C2677" s="2">
        <f t="shared" si="369"/>
        <v>0.19999999999999929</v>
      </c>
      <c r="D2677" s="2">
        <f t="shared" si="370"/>
        <v>0.19999999999999929</v>
      </c>
      <c r="E2677" s="2">
        <f t="shared" si="371"/>
        <v>0</v>
      </c>
      <c r="F2677" s="2">
        <f t="shared" si="376"/>
        <v>0.13740336331624037</v>
      </c>
      <c r="G2677" s="2">
        <f t="shared" si="376"/>
        <v>2.7007153711536603E-2</v>
      </c>
      <c r="H2677" s="2">
        <f t="shared" si="373"/>
        <v>5.0876654675959427</v>
      </c>
      <c r="I2677" s="2">
        <f t="shared" si="374"/>
        <v>83.573341778997161</v>
      </c>
    </row>
    <row r="2678" spans="1:9" ht="13.5" x14ac:dyDescent="0.25">
      <c r="A2678" s="3">
        <v>45909</v>
      </c>
      <c r="B2678" s="2">
        <v>19.45</v>
      </c>
      <c r="C2678" s="2">
        <f t="shared" si="369"/>
        <v>0.44999999999999929</v>
      </c>
      <c r="D2678" s="2">
        <f t="shared" si="370"/>
        <v>0.44999999999999929</v>
      </c>
      <c r="E2678" s="2">
        <f t="shared" si="371"/>
        <v>0</v>
      </c>
      <c r="F2678" s="2">
        <f t="shared" si="376"/>
        <v>0.15973169450793742</v>
      </c>
      <c r="G2678" s="2">
        <f t="shared" si="376"/>
        <v>2.5078071303569704E-2</v>
      </c>
      <c r="H2678" s="2">
        <f t="shared" si="373"/>
        <v>6.3693771572138651</v>
      </c>
      <c r="I2678" s="2">
        <f t="shared" si="374"/>
        <v>86.430332188642254</v>
      </c>
    </row>
    <row r="2679" spans="1:9" ht="13.5" x14ac:dyDescent="0.25">
      <c r="A2679" s="3">
        <v>45910</v>
      </c>
      <c r="B2679" s="2">
        <v>19.5</v>
      </c>
      <c r="C2679" s="2">
        <f t="shared" si="369"/>
        <v>5.0000000000000711E-2</v>
      </c>
      <c r="D2679" s="2">
        <f t="shared" si="370"/>
        <v>5.0000000000000711E-2</v>
      </c>
      <c r="E2679" s="2">
        <f t="shared" si="371"/>
        <v>0</v>
      </c>
      <c r="F2679" s="2">
        <f t="shared" si="376"/>
        <v>0.15189371632879908</v>
      </c>
      <c r="G2679" s="2">
        <f t="shared" si="376"/>
        <v>2.3286780496171867E-2</v>
      </c>
      <c r="H2679" s="2">
        <f t="shared" si="373"/>
        <v>6.5227443679373804</v>
      </c>
      <c r="I2679" s="2">
        <f t="shared" si="374"/>
        <v>86.70697884854242</v>
      </c>
    </row>
    <row r="2680" spans="1:9" ht="13.5" x14ac:dyDescent="0.25">
      <c r="A2680" s="3">
        <v>45911</v>
      </c>
      <c r="B2680" s="2">
        <v>19.989999999999998</v>
      </c>
      <c r="C2680" s="2">
        <f t="shared" si="369"/>
        <v>0.48999999999999844</v>
      </c>
      <c r="D2680" s="2">
        <f t="shared" si="370"/>
        <v>0.48999999999999844</v>
      </c>
      <c r="E2680" s="2">
        <f t="shared" si="371"/>
        <v>0</v>
      </c>
      <c r="F2680" s="2">
        <f t="shared" si="376"/>
        <v>0.17604416516245619</v>
      </c>
      <c r="G2680" s="2">
        <f t="shared" si="376"/>
        <v>2.1623439032159592E-2</v>
      </c>
      <c r="H2680" s="2">
        <f t="shared" si="373"/>
        <v>8.1413583149578308</v>
      </c>
      <c r="I2680" s="2">
        <f t="shared" si="374"/>
        <v>89.060706674589937</v>
      </c>
    </row>
    <row r="2681" spans="1:9" ht="13.5" x14ac:dyDescent="0.25">
      <c r="A2681" s="3">
        <v>45912</v>
      </c>
      <c r="B2681" s="2">
        <v>20.9</v>
      </c>
      <c r="C2681" s="2">
        <f t="shared" si="369"/>
        <v>0.91000000000000014</v>
      </c>
      <c r="D2681" s="2">
        <f t="shared" si="370"/>
        <v>0.91000000000000014</v>
      </c>
      <c r="E2681" s="2">
        <f t="shared" si="371"/>
        <v>0</v>
      </c>
      <c r="F2681" s="2">
        <f t="shared" si="376"/>
        <v>0.22846958193656647</v>
      </c>
      <c r="G2681" s="2">
        <f t="shared" si="376"/>
        <v>2.007890767271962E-2</v>
      </c>
      <c r="H2681" s="2">
        <f t="shared" si="373"/>
        <v>11.37858620899874</v>
      </c>
      <c r="I2681" s="2">
        <f t="shared" si="374"/>
        <v>91.921533015837952</v>
      </c>
    </row>
    <row r="2682" spans="1:9" ht="13.5" x14ac:dyDescent="0.25">
      <c r="A2682" s="3">
        <v>45915</v>
      </c>
      <c r="B2682" s="2">
        <v>20.99</v>
      </c>
      <c r="C2682" s="2">
        <f t="shared" si="369"/>
        <v>8.9999999999999858E-2</v>
      </c>
      <c r="D2682" s="2">
        <f t="shared" si="370"/>
        <v>8.9999999999999858E-2</v>
      </c>
      <c r="E2682" s="2">
        <f t="shared" si="371"/>
        <v>0</v>
      </c>
      <c r="F2682" s="2">
        <f t="shared" si="376"/>
        <v>0.21857889751252599</v>
      </c>
      <c r="G2682" s="2">
        <f t="shared" si="376"/>
        <v>1.8644699981811074E-2</v>
      </c>
      <c r="H2682" s="2">
        <f t="shared" si="373"/>
        <v>11.723379712506057</v>
      </c>
      <c r="I2682" s="2">
        <f t="shared" si="374"/>
        <v>92.140453066750183</v>
      </c>
    </row>
    <row r="2683" spans="1:9" ht="13.5" x14ac:dyDescent="0.25">
      <c r="A2683" s="3">
        <v>45916</v>
      </c>
      <c r="B2683" s="2">
        <v>20.55</v>
      </c>
      <c r="C2683" s="2">
        <f t="shared" si="369"/>
        <v>-0.43999999999999773</v>
      </c>
      <c r="D2683" s="2">
        <f t="shared" si="370"/>
        <v>0</v>
      </c>
      <c r="E2683" s="2">
        <f t="shared" si="371"/>
        <v>0.43999999999999773</v>
      </c>
      <c r="F2683" s="2">
        <f t="shared" si="376"/>
        <v>0.20296611911877413</v>
      </c>
      <c r="G2683" s="2">
        <f t="shared" si="376"/>
        <v>4.8741507125967261E-2</v>
      </c>
      <c r="H2683" s="2">
        <f t="shared" si="373"/>
        <v>4.1641330169424124</v>
      </c>
      <c r="I2683" s="2">
        <f t="shared" si="374"/>
        <v>80.635665333963814</v>
      </c>
    </row>
    <row r="2684" spans="1:9" ht="13.5" x14ac:dyDescent="0.25">
      <c r="A2684" s="3">
        <v>45917</v>
      </c>
      <c r="B2684" s="2">
        <v>20.3</v>
      </c>
      <c r="C2684" s="2">
        <f t="shared" si="369"/>
        <v>-0.25</v>
      </c>
      <c r="D2684" s="2">
        <f t="shared" si="370"/>
        <v>0</v>
      </c>
      <c r="E2684" s="2">
        <f t="shared" si="371"/>
        <v>0.25</v>
      </c>
      <c r="F2684" s="2">
        <f t="shared" si="376"/>
        <v>0.18846853918171885</v>
      </c>
      <c r="G2684" s="2">
        <f t="shared" si="376"/>
        <v>6.3117113759826746E-2</v>
      </c>
      <c r="H2684" s="2">
        <f t="shared" si="373"/>
        <v>2.9860132689032546</v>
      </c>
      <c r="I2684" s="2">
        <f t="shared" si="374"/>
        <v>74.912276188304105</v>
      </c>
    </row>
    <row r="2685" spans="1:9" ht="13.5" x14ac:dyDescent="0.35">
      <c r="A2685" s="3">
        <v>45918</v>
      </c>
      <c r="B2685" s="5">
        <v>20</v>
      </c>
      <c r="C2685" s="2">
        <f t="shared" si="369"/>
        <v>-0.30000000000000071</v>
      </c>
      <c r="D2685" s="2">
        <f t="shared" si="370"/>
        <v>0</v>
      </c>
      <c r="E2685" s="2">
        <f t="shared" si="371"/>
        <v>0.30000000000000071</v>
      </c>
      <c r="F2685" s="2">
        <f t="shared" ref="F2685:G2693" si="377">((F2684*13)+D2685)/14</f>
        <v>0.17500650066873893</v>
      </c>
      <c r="G2685" s="2">
        <f t="shared" si="377"/>
        <v>8.0037319919839173E-2</v>
      </c>
      <c r="H2685" s="2">
        <f t="shared" si="373"/>
        <v>2.1865612297365216</v>
      </c>
      <c r="I2685" s="2">
        <f t="shared" si="374"/>
        <v>68.618208535641912</v>
      </c>
    </row>
    <row r="2686" spans="1:9" ht="13.5" x14ac:dyDescent="0.35">
      <c r="A2686" s="3">
        <v>45919</v>
      </c>
      <c r="B2686" s="5">
        <v>19.989999999999998</v>
      </c>
      <c r="C2686" s="2">
        <f t="shared" si="369"/>
        <v>-1.0000000000001563E-2</v>
      </c>
      <c r="D2686" s="2">
        <f t="shared" si="370"/>
        <v>0</v>
      </c>
      <c r="E2686" s="2">
        <f t="shared" si="371"/>
        <v>1.0000000000001563E-2</v>
      </c>
      <c r="F2686" s="2">
        <f t="shared" si="377"/>
        <v>0.16250603633525756</v>
      </c>
      <c r="G2686" s="2">
        <f t="shared" si="377"/>
        <v>7.5034654211279334E-2</v>
      </c>
      <c r="H2686" s="2">
        <f t="shared" si="373"/>
        <v>2.1657464546672007</v>
      </c>
      <c r="I2686" s="2">
        <f t="shared" si="374"/>
        <v>68.411873334779585</v>
      </c>
    </row>
    <row r="2687" spans="1:9" ht="13.5" x14ac:dyDescent="0.35">
      <c r="A2687" s="3">
        <v>45922</v>
      </c>
      <c r="B2687" s="5">
        <v>19.899999999999999</v>
      </c>
      <c r="C2687" s="2">
        <f t="shared" si="369"/>
        <v>-8.9999999999999858E-2</v>
      </c>
      <c r="D2687" s="2">
        <f t="shared" si="370"/>
        <v>0</v>
      </c>
      <c r="E2687" s="2">
        <f t="shared" si="371"/>
        <v>8.9999999999999858E-2</v>
      </c>
      <c r="F2687" s="2">
        <f t="shared" si="377"/>
        <v>0.1508984623113106</v>
      </c>
      <c r="G2687" s="2">
        <f t="shared" si="377"/>
        <v>7.610360748190223E-2</v>
      </c>
      <c r="H2687" s="2">
        <f t="shared" si="373"/>
        <v>1.9828030142617734</v>
      </c>
      <c r="I2687" s="2">
        <f t="shared" si="374"/>
        <v>66.474487412723292</v>
      </c>
    </row>
    <row r="2688" spans="1:9" ht="13.5" x14ac:dyDescent="0.35">
      <c r="A2688" s="3">
        <v>45923</v>
      </c>
      <c r="B2688" s="5">
        <v>19.5</v>
      </c>
      <c r="C2688" s="2">
        <f t="shared" si="369"/>
        <v>-0.39999999999999858</v>
      </c>
      <c r="D2688" s="2">
        <f t="shared" si="370"/>
        <v>0</v>
      </c>
      <c r="E2688" s="2">
        <f t="shared" si="371"/>
        <v>0.39999999999999858</v>
      </c>
      <c r="F2688" s="2">
        <f t="shared" si="377"/>
        <v>0.14012000071764555</v>
      </c>
      <c r="G2688" s="2">
        <f t="shared" si="377"/>
        <v>9.9239064090337684E-2</v>
      </c>
      <c r="H2688" s="2">
        <f t="shared" si="373"/>
        <v>1.4119439960668492</v>
      </c>
      <c r="I2688" s="2">
        <f t="shared" si="374"/>
        <v>58.539667520029596</v>
      </c>
    </row>
    <row r="2689" spans="1:9" ht="13.5" x14ac:dyDescent="0.35">
      <c r="A2689" s="3">
        <v>45924</v>
      </c>
      <c r="B2689" s="5">
        <v>19.7</v>
      </c>
      <c r="C2689" s="2">
        <f t="shared" si="369"/>
        <v>0.19999999999999929</v>
      </c>
      <c r="D2689" s="2">
        <f t="shared" si="370"/>
        <v>0.19999999999999929</v>
      </c>
      <c r="E2689" s="2">
        <f t="shared" si="371"/>
        <v>0</v>
      </c>
      <c r="F2689" s="2">
        <f t="shared" si="377"/>
        <v>0.14439714352352798</v>
      </c>
      <c r="G2689" s="2">
        <f t="shared" si="377"/>
        <v>9.2150559512456418E-2</v>
      </c>
      <c r="H2689" s="2">
        <f t="shared" si="373"/>
        <v>1.5669697969007899</v>
      </c>
      <c r="I2689" s="2">
        <f t="shared" si="374"/>
        <v>61.043561899039801</v>
      </c>
    </row>
    <row r="2690" spans="1:9" ht="13.5" x14ac:dyDescent="0.35">
      <c r="A2690" s="3">
        <v>45925</v>
      </c>
      <c r="B2690" s="5">
        <v>19.59</v>
      </c>
      <c r="C2690" s="2">
        <f t="shared" si="369"/>
        <v>-0.10999999999999943</v>
      </c>
      <c r="D2690" s="2">
        <f t="shared" si="370"/>
        <v>0</v>
      </c>
      <c r="E2690" s="2">
        <f t="shared" si="371"/>
        <v>0.10999999999999943</v>
      </c>
      <c r="F2690" s="2">
        <f t="shared" si="377"/>
        <v>0.13408306184327598</v>
      </c>
      <c r="G2690" s="2">
        <f t="shared" si="377"/>
        <v>9.3425519547280927E-2</v>
      </c>
      <c r="H2690" s="2">
        <f t="shared" si="373"/>
        <v>1.4351866866035359</v>
      </c>
      <c r="I2690" s="2">
        <f t="shared" si="374"/>
        <v>58.935386535200514</v>
      </c>
    </row>
    <row r="2691" spans="1:9" ht="13.5" x14ac:dyDescent="0.35">
      <c r="A2691" s="3">
        <v>45926</v>
      </c>
      <c r="B2691" s="5">
        <v>19.38</v>
      </c>
      <c r="C2691" s="2">
        <f>B2691-B2690</f>
        <v>-0.21000000000000085</v>
      </c>
      <c r="D2691" s="2">
        <f>IF(C2691&gt;0,C2691,0)</f>
        <v>0</v>
      </c>
      <c r="E2691" s="2">
        <f>IF(C2691&lt;0,-C2691,0)</f>
        <v>0.21000000000000085</v>
      </c>
      <c r="F2691" s="2">
        <f t="shared" si="377"/>
        <v>0.12450570028304198</v>
      </c>
      <c r="G2691" s="2">
        <f t="shared" si="377"/>
        <v>0.10175226815104664</v>
      </c>
      <c r="H2691" s="2">
        <f t="shared" si="373"/>
        <v>1.2236159698987632</v>
      </c>
      <c r="I2691" s="2">
        <f t="shared" si="374"/>
        <v>55.028205700216837</v>
      </c>
    </row>
    <row r="2692" spans="1:9" ht="13.5" x14ac:dyDescent="0.35">
      <c r="A2692" s="3">
        <v>45929</v>
      </c>
      <c r="B2692" s="5">
        <v>19.350000000000001</v>
      </c>
      <c r="C2692" s="2">
        <f>B2692-B2691</f>
        <v>-2.9999999999997584E-2</v>
      </c>
      <c r="D2692" s="2">
        <f>IF(C2692&gt;0,C2692,0)</f>
        <v>0</v>
      </c>
      <c r="E2692" s="2">
        <f>IF(C2692&lt;0,-C2692,0)</f>
        <v>2.9999999999997584E-2</v>
      </c>
      <c r="F2692" s="2">
        <f t="shared" si="377"/>
        <v>0.11561243597711039</v>
      </c>
      <c r="G2692" s="2">
        <f t="shared" si="377"/>
        <v>9.6627106140257421E-2</v>
      </c>
      <c r="H2692" s="2">
        <f t="shared" si="373"/>
        <v>1.1964803727982409</v>
      </c>
      <c r="I2692" s="2">
        <f t="shared" si="374"/>
        <v>54.472618449759501</v>
      </c>
    </row>
    <row r="2693" spans="1:9" ht="13.5" x14ac:dyDescent="0.35">
      <c r="A2693" s="3">
        <v>45930</v>
      </c>
      <c r="B2693" s="5">
        <v>19.34</v>
      </c>
      <c r="C2693" s="2">
        <f>B2693-B2692</f>
        <v>-1.0000000000001563E-2</v>
      </c>
      <c r="D2693" s="2">
        <f>IF(C2693&gt;0,C2693,0)</f>
        <v>0</v>
      </c>
      <c r="E2693" s="2">
        <f>IF(C2693&lt;0,-C2693,0)</f>
        <v>1.0000000000001563E-2</v>
      </c>
      <c r="F2693" s="2">
        <f t="shared" si="377"/>
        <v>0.10735440483588822</v>
      </c>
      <c r="G2693" s="2">
        <f t="shared" si="377"/>
        <v>9.0439455701667712E-2</v>
      </c>
      <c r="H2693" s="2">
        <f t="shared" si="373"/>
        <v>1.1870306383755536</v>
      </c>
      <c r="I2693" s="2">
        <f t="shared" si="374"/>
        <v>54.275903480585733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2C9C5-B9A6-48C7-9678-9654F6967F53}">
  <dimension ref="A1:H2693"/>
  <sheetViews>
    <sheetView tabSelected="1" topLeftCell="A23" workbookViewId="0">
      <selection activeCell="I32" sqref="I32"/>
    </sheetView>
  </sheetViews>
  <sheetFormatPr defaultRowHeight="12.5" x14ac:dyDescent="0.25"/>
  <cols>
    <col min="1" max="1" width="13.36328125" customWidth="1"/>
    <col min="2" max="2" width="13.81640625" customWidth="1"/>
    <col min="3" max="6" width="13.1796875" customWidth="1"/>
    <col min="7" max="8" width="21.453125" customWidth="1"/>
  </cols>
  <sheetData>
    <row r="1" spans="1:8" x14ac:dyDescent="0.25">
      <c r="A1" s="1" t="s">
        <v>1</v>
      </c>
      <c r="B1" s="1" t="s">
        <v>3</v>
      </c>
      <c r="C1" s="1" t="s">
        <v>35</v>
      </c>
      <c r="D1" s="1" t="s">
        <v>36</v>
      </c>
      <c r="E1" s="1" t="s">
        <v>37</v>
      </c>
      <c r="F1" s="1" t="s">
        <v>38</v>
      </c>
      <c r="G1" s="1" t="s">
        <v>39</v>
      </c>
      <c r="H1" s="1" t="s">
        <v>40</v>
      </c>
    </row>
    <row r="2" spans="1:8" ht="13.5" x14ac:dyDescent="0.25">
      <c r="A2" s="3">
        <v>42006</v>
      </c>
      <c r="B2" s="2">
        <v>3.6585000000000001</v>
      </c>
      <c r="C2" s="2" t="s">
        <v>25</v>
      </c>
      <c r="D2" s="2" t="s">
        <v>25</v>
      </c>
      <c r="E2" s="2"/>
      <c r="F2" s="2"/>
      <c r="G2" s="2"/>
      <c r="H2" s="2"/>
    </row>
    <row r="3" spans="1:8" ht="13.5" x14ac:dyDescent="0.25">
      <c r="A3" s="3">
        <v>42009</v>
      </c>
      <c r="B3" s="2">
        <v>3.6585000000000001</v>
      </c>
      <c r="C3" s="16" t="s">
        <v>41</v>
      </c>
      <c r="D3" s="16" t="s">
        <v>42</v>
      </c>
      <c r="E3" s="2"/>
      <c r="F3" s="2"/>
      <c r="G3" s="2"/>
      <c r="H3" s="2"/>
    </row>
    <row r="4" spans="1:8" ht="13.5" x14ac:dyDescent="0.25">
      <c r="A4" s="3">
        <v>42010</v>
      </c>
      <c r="B4" s="2">
        <v>3.6493000000000002</v>
      </c>
      <c r="C4" s="2">
        <f>2/13</f>
        <v>0.15384615384615385</v>
      </c>
      <c r="D4" s="2">
        <f>2/27</f>
        <v>7.407407407407407E-2</v>
      </c>
      <c r="E4" s="2"/>
      <c r="F4" s="2"/>
      <c r="G4" s="2"/>
      <c r="H4" s="2"/>
    </row>
    <row r="5" spans="1:8" ht="13.5" x14ac:dyDescent="0.25">
      <c r="A5" s="3">
        <v>42011</v>
      </c>
      <c r="B5" s="2">
        <v>3.6278000000000001</v>
      </c>
      <c r="C5" s="2"/>
      <c r="D5" s="2"/>
      <c r="E5" s="2"/>
      <c r="F5" s="2"/>
      <c r="G5" s="2"/>
      <c r="H5" s="2"/>
    </row>
    <row r="6" spans="1:8" ht="13.5" x14ac:dyDescent="0.25">
      <c r="A6" s="3">
        <v>42012</v>
      </c>
      <c r="B6" s="2">
        <v>3.6124000000000001</v>
      </c>
      <c r="C6" s="2"/>
      <c r="D6" s="2"/>
      <c r="E6" s="2"/>
      <c r="F6" s="2"/>
      <c r="G6" s="2"/>
      <c r="H6" s="2"/>
    </row>
    <row r="7" spans="1:8" ht="13.5" x14ac:dyDescent="0.25">
      <c r="A7" s="3">
        <v>42013</v>
      </c>
      <c r="B7" s="2">
        <v>3.6032000000000002</v>
      </c>
      <c r="C7" s="2"/>
      <c r="D7" s="2"/>
      <c r="E7" s="2"/>
      <c r="F7" s="2"/>
      <c r="G7" s="2"/>
      <c r="H7" s="2"/>
    </row>
    <row r="8" spans="1:8" ht="13.5" x14ac:dyDescent="0.25">
      <c r="A8" s="3">
        <v>42016</v>
      </c>
      <c r="B8" s="2">
        <v>3.5817000000000001</v>
      </c>
      <c r="C8" s="2"/>
      <c r="D8" s="2"/>
      <c r="E8" s="2"/>
      <c r="F8" s="2"/>
      <c r="G8" s="2"/>
      <c r="H8" s="2"/>
    </row>
    <row r="9" spans="1:8" ht="13.5" x14ac:dyDescent="0.25">
      <c r="A9" s="3">
        <v>42017</v>
      </c>
      <c r="B9" s="2">
        <v>3.5939999999999999</v>
      </c>
      <c r="C9" s="2"/>
      <c r="D9" s="2"/>
      <c r="E9" s="2"/>
      <c r="F9" s="2"/>
      <c r="G9" s="2"/>
      <c r="H9" s="2"/>
    </row>
    <row r="10" spans="1:8" ht="13.5" x14ac:dyDescent="0.25">
      <c r="A10" s="3">
        <v>42019</v>
      </c>
      <c r="B10" s="2">
        <v>3.5971000000000002</v>
      </c>
      <c r="C10" s="2"/>
      <c r="D10" s="2"/>
      <c r="E10" s="2"/>
      <c r="F10" s="2"/>
      <c r="G10" s="2"/>
      <c r="H10" s="2"/>
    </row>
    <row r="11" spans="1:8" ht="13.5" x14ac:dyDescent="0.25">
      <c r="A11" s="3">
        <v>42020</v>
      </c>
      <c r="B11" s="2">
        <v>3.5909</v>
      </c>
      <c r="C11" s="2"/>
      <c r="D11" s="2"/>
      <c r="E11" s="2"/>
      <c r="F11" s="2"/>
      <c r="G11" s="2"/>
      <c r="H11" s="2"/>
    </row>
    <row r="12" spans="1:8" ht="13.5" x14ac:dyDescent="0.25">
      <c r="A12" s="3">
        <v>42023</v>
      </c>
      <c r="B12" s="2">
        <v>3.5971000000000002</v>
      </c>
      <c r="C12" s="2"/>
      <c r="D12" s="2"/>
      <c r="E12" s="2"/>
      <c r="F12" s="2"/>
      <c r="G12" s="2"/>
      <c r="H12" s="2"/>
    </row>
    <row r="13" spans="1:8" ht="13.5" x14ac:dyDescent="0.25">
      <c r="A13" s="3">
        <v>42024</v>
      </c>
      <c r="B13" s="2">
        <v>3.5971000000000002</v>
      </c>
      <c r="C13" s="2">
        <f>AVERAGE(B2:B13)</f>
        <v>3.6139666666666663</v>
      </c>
      <c r="D13" s="2"/>
      <c r="E13" s="2"/>
      <c r="F13" s="2"/>
      <c r="G13" s="2"/>
      <c r="H13" s="2"/>
    </row>
    <row r="14" spans="1:8" ht="13.5" x14ac:dyDescent="0.25">
      <c r="A14" s="3">
        <v>42025</v>
      </c>
      <c r="B14" s="2">
        <v>3.5971000000000002</v>
      </c>
      <c r="C14" s="2">
        <f>$C$4*B4+C13*(1-$C$4)</f>
        <v>3.6194025641025638</v>
      </c>
      <c r="D14" s="2"/>
      <c r="E14" s="2"/>
      <c r="F14" s="2"/>
      <c r="G14" s="2"/>
      <c r="H14" s="2"/>
    </row>
    <row r="15" spans="1:8" ht="13.5" x14ac:dyDescent="0.25">
      <c r="A15" s="3">
        <v>42026</v>
      </c>
      <c r="B15" s="2">
        <v>3.6585000000000001</v>
      </c>
      <c r="C15" s="2">
        <f t="shared" ref="C15:C78" si="0">$C$4*B5+C14*(1-$C$4)</f>
        <v>3.6206944773175538</v>
      </c>
      <c r="D15" s="2"/>
      <c r="E15" s="2"/>
      <c r="F15" s="2"/>
      <c r="G15" s="2"/>
      <c r="H15" s="2"/>
    </row>
    <row r="16" spans="1:8" ht="13.5" x14ac:dyDescent="0.25">
      <c r="A16" s="3">
        <v>42027</v>
      </c>
      <c r="B16" s="2">
        <v>3.6585000000000001</v>
      </c>
      <c r="C16" s="2">
        <f t="shared" si="0"/>
        <v>3.619418403884084</v>
      </c>
      <c r="D16" s="2"/>
      <c r="E16" s="2"/>
      <c r="F16" s="2"/>
      <c r="G16" s="2"/>
      <c r="H16" s="2"/>
    </row>
    <row r="17" spans="1:8" ht="13.5" x14ac:dyDescent="0.25">
      <c r="A17" s="3">
        <v>42030</v>
      </c>
      <c r="B17" s="2">
        <v>3.6585000000000001</v>
      </c>
      <c r="C17" s="2">
        <f t="shared" si="0"/>
        <v>3.6169232648249943</v>
      </c>
      <c r="D17" s="2"/>
      <c r="E17" s="2"/>
      <c r="F17" s="2"/>
      <c r="G17" s="2"/>
      <c r="H17" s="2"/>
    </row>
    <row r="18" spans="1:8" ht="13.5" x14ac:dyDescent="0.25">
      <c r="A18" s="3">
        <v>42031</v>
      </c>
      <c r="B18" s="2">
        <v>3.6278000000000001</v>
      </c>
      <c r="C18" s="2">
        <f t="shared" si="0"/>
        <v>3.6115043010057644</v>
      </c>
      <c r="D18" s="2"/>
      <c r="E18" s="2"/>
      <c r="F18" s="2"/>
      <c r="G18" s="2"/>
      <c r="H18" s="2"/>
    </row>
    <row r="19" spans="1:8" ht="13.5" x14ac:dyDescent="0.25">
      <c r="A19" s="3">
        <v>42032</v>
      </c>
      <c r="B19" s="2">
        <v>3.6585000000000001</v>
      </c>
      <c r="C19" s="2">
        <f t="shared" si="0"/>
        <v>3.6088113316202621</v>
      </c>
      <c r="D19" s="2"/>
      <c r="E19" s="2"/>
      <c r="F19" s="2"/>
      <c r="G19" s="2"/>
      <c r="H19" s="2"/>
    </row>
    <row r="20" spans="1:8" ht="13.5" x14ac:dyDescent="0.25">
      <c r="A20" s="3">
        <v>42033</v>
      </c>
      <c r="B20" s="2">
        <v>3.6585000000000001</v>
      </c>
      <c r="C20" s="2">
        <f t="shared" si="0"/>
        <v>3.6070095882940683</v>
      </c>
      <c r="D20" s="2"/>
      <c r="E20" s="2"/>
      <c r="F20" s="2"/>
      <c r="G20" s="2"/>
      <c r="H20" s="2"/>
    </row>
    <row r="21" spans="1:8" ht="13.5" x14ac:dyDescent="0.25">
      <c r="A21" s="3">
        <v>42034</v>
      </c>
      <c r="B21" s="2">
        <v>3.6892999999999998</v>
      </c>
      <c r="C21" s="2">
        <f t="shared" si="0"/>
        <v>3.6045311900949808</v>
      </c>
      <c r="D21" s="2"/>
      <c r="E21" s="2"/>
      <c r="F21" s="2"/>
      <c r="G21" s="2"/>
      <c r="H21" s="2"/>
    </row>
    <row r="22" spans="1:8" ht="13.5" x14ac:dyDescent="0.25">
      <c r="A22" s="3">
        <v>42037</v>
      </c>
      <c r="B22" s="2">
        <v>3.8092000000000001</v>
      </c>
      <c r="C22" s="2">
        <f t="shared" si="0"/>
        <v>3.6033879300803688</v>
      </c>
      <c r="D22" s="2"/>
      <c r="E22" s="2"/>
      <c r="F22" s="2"/>
      <c r="G22" s="2"/>
      <c r="H22" s="2"/>
    </row>
    <row r="23" spans="1:8" ht="13.5" x14ac:dyDescent="0.25">
      <c r="A23" s="3">
        <v>42038</v>
      </c>
      <c r="B23" s="2">
        <v>3.8891</v>
      </c>
      <c r="C23" s="2">
        <f t="shared" si="0"/>
        <v>3.6024205562218503</v>
      </c>
      <c r="D23" s="2"/>
      <c r="E23" s="2"/>
      <c r="F23" s="2"/>
      <c r="G23" s="2"/>
      <c r="H23" s="2"/>
    </row>
    <row r="24" spans="1:8" ht="13.5" x14ac:dyDescent="0.25">
      <c r="A24" s="3">
        <v>42039</v>
      </c>
      <c r="B24" s="2">
        <v>3.9967000000000001</v>
      </c>
      <c r="C24" s="2">
        <f t="shared" si="0"/>
        <v>3.6016020091107963</v>
      </c>
      <c r="D24" s="2"/>
      <c r="E24" s="2"/>
      <c r="F24" s="2"/>
      <c r="G24" s="2"/>
      <c r="H24" s="2"/>
    </row>
    <row r="25" spans="1:8" ht="13.5" x14ac:dyDescent="0.25">
      <c r="A25" s="3">
        <v>42040</v>
      </c>
      <c r="B25" s="2">
        <v>3.9967000000000001</v>
      </c>
      <c r="C25" s="2">
        <f t="shared" si="0"/>
        <v>3.6103555461706738</v>
      </c>
      <c r="D25" s="2"/>
      <c r="E25" s="2"/>
      <c r="F25" s="2"/>
      <c r="G25" s="2"/>
      <c r="H25" s="2"/>
    </row>
    <row r="26" spans="1:8" ht="13.5" x14ac:dyDescent="0.25">
      <c r="A26" s="3">
        <v>42041</v>
      </c>
      <c r="B26" s="2">
        <v>3.9967000000000001</v>
      </c>
      <c r="C26" s="2">
        <f t="shared" si="0"/>
        <v>3.6177623852213396</v>
      </c>
      <c r="D26" s="2"/>
      <c r="E26" s="2"/>
      <c r="F26" s="2"/>
      <c r="G26" s="2"/>
      <c r="H26" s="2"/>
    </row>
    <row r="27" spans="1:8" ht="13.5" x14ac:dyDescent="0.25">
      <c r="A27" s="3">
        <v>42044</v>
      </c>
      <c r="B27" s="2">
        <v>3.9045000000000001</v>
      </c>
      <c r="C27" s="2">
        <f t="shared" si="0"/>
        <v>3.6240297105719028</v>
      </c>
      <c r="D27" s="2">
        <f>AVERAGE(B2:B27)</f>
        <v>3.6987384615384622</v>
      </c>
      <c r="E27" s="2">
        <f>C27-D27</f>
        <v>-7.4708750966559379E-2</v>
      </c>
      <c r="F27" s="2"/>
      <c r="G27" s="2"/>
      <c r="H27" s="2"/>
    </row>
    <row r="28" spans="1:8" ht="13.5" x14ac:dyDescent="0.25">
      <c r="A28" s="3">
        <v>42045</v>
      </c>
      <c r="B28" s="2">
        <v>3.8799000000000001</v>
      </c>
      <c r="C28" s="2">
        <f t="shared" si="0"/>
        <v>3.6246097550993022</v>
      </c>
      <c r="D28" s="2">
        <f>$D$4*B28+(1-$D$4)*D27</f>
        <v>3.7121578347578352</v>
      </c>
      <c r="E28" s="2">
        <f t="shared" ref="E28:E91" si="1">C28-D28</f>
        <v>-8.7548079658533062E-2</v>
      </c>
      <c r="F28" s="2"/>
      <c r="G28" s="2"/>
      <c r="H28" s="2"/>
    </row>
    <row r="29" spans="1:8" ht="13.5" x14ac:dyDescent="0.25">
      <c r="A29" s="3">
        <v>42046</v>
      </c>
      <c r="B29" s="2">
        <v>3.9967000000000001</v>
      </c>
      <c r="C29" s="2">
        <f t="shared" si="0"/>
        <v>3.629823638930179</v>
      </c>
      <c r="D29" s="2">
        <f t="shared" ref="D29:D92" si="2">$D$4*B29+(1-$D$4)*D28</f>
        <v>3.7332350321831811</v>
      </c>
      <c r="E29" s="2">
        <f t="shared" si="1"/>
        <v>-0.10341139325300208</v>
      </c>
      <c r="F29" s="2"/>
      <c r="G29" s="2"/>
      <c r="H29" s="2"/>
    </row>
    <row r="30" spans="1:8" ht="13.5" x14ac:dyDescent="0.25">
      <c r="A30" s="3">
        <v>42047</v>
      </c>
      <c r="B30" s="2">
        <v>3.9998</v>
      </c>
      <c r="C30" s="2">
        <f t="shared" si="0"/>
        <v>3.6342353867870747</v>
      </c>
      <c r="D30" s="2">
        <f t="shared" si="2"/>
        <v>3.7529805853547971</v>
      </c>
      <c r="E30" s="2">
        <f t="shared" si="1"/>
        <v>-0.11874519856772237</v>
      </c>
      <c r="F30" s="2"/>
      <c r="G30" s="2"/>
      <c r="H30" s="2"/>
    </row>
    <row r="31" spans="1:8" ht="13.5" x14ac:dyDescent="0.25">
      <c r="A31" s="3">
        <v>42048</v>
      </c>
      <c r="B31" s="2">
        <v>3.9967000000000001</v>
      </c>
      <c r="C31" s="2">
        <f t="shared" si="0"/>
        <v>3.6427068657429094</v>
      </c>
      <c r="D31" s="2">
        <f t="shared" si="2"/>
        <v>3.771033875328516</v>
      </c>
      <c r="E31" s="2">
        <f t="shared" si="1"/>
        <v>-0.12832700958560661</v>
      </c>
      <c r="F31" s="2"/>
      <c r="G31" s="2"/>
      <c r="H31" s="2"/>
    </row>
    <row r="32" spans="1:8" ht="13.5" x14ac:dyDescent="0.25">
      <c r="A32" s="3">
        <v>42051</v>
      </c>
      <c r="B32" s="2">
        <v>3.9967000000000001</v>
      </c>
      <c r="C32" s="2">
        <f t="shared" si="0"/>
        <v>3.6683211940901543</v>
      </c>
      <c r="D32" s="2">
        <f t="shared" si="2"/>
        <v>3.787749884563441</v>
      </c>
      <c r="E32" s="2">
        <f t="shared" si="1"/>
        <v>-0.11942869047328664</v>
      </c>
      <c r="F32" s="2"/>
      <c r="G32" s="2"/>
      <c r="H32" s="2"/>
    </row>
    <row r="33" spans="1:8" ht="13.5" x14ac:dyDescent="0.25">
      <c r="A33" s="3">
        <v>42052</v>
      </c>
      <c r="B33" s="2">
        <v>3.9967000000000001</v>
      </c>
      <c r="C33" s="2">
        <f t="shared" si="0"/>
        <v>3.7022871642301305</v>
      </c>
      <c r="D33" s="2">
        <f t="shared" si="2"/>
        <v>3.8032276708920754</v>
      </c>
      <c r="E33" s="2">
        <f t="shared" si="1"/>
        <v>-0.10094050666194487</v>
      </c>
      <c r="F33" s="2"/>
      <c r="G33" s="2"/>
      <c r="H33" s="2"/>
    </row>
    <row r="34" spans="1:8" ht="13.5" x14ac:dyDescent="0.25">
      <c r="A34" s="3">
        <v>42053</v>
      </c>
      <c r="B34" s="2">
        <v>4.0274999999999999</v>
      </c>
      <c r="C34" s="2">
        <f t="shared" si="0"/>
        <v>3.7475814466562642</v>
      </c>
      <c r="D34" s="2">
        <f t="shared" si="2"/>
        <v>3.8198404360111811</v>
      </c>
      <c r="E34" s="2">
        <f t="shared" si="1"/>
        <v>-7.2258989354916814E-2</v>
      </c>
      <c r="F34" s="2"/>
      <c r="G34" s="2"/>
      <c r="H34" s="2"/>
    </row>
    <row r="35" spans="1:8" ht="13.5" x14ac:dyDescent="0.25">
      <c r="A35" s="3">
        <v>42054</v>
      </c>
      <c r="B35" s="2">
        <v>3.9967000000000001</v>
      </c>
      <c r="C35" s="2">
        <f t="shared" si="0"/>
        <v>3.7859073779399157</v>
      </c>
      <c r="D35" s="2">
        <f t="shared" si="2"/>
        <v>3.8329411444547974</v>
      </c>
      <c r="E35" s="2">
        <f t="shared" si="1"/>
        <v>-4.703376651488167E-2</v>
      </c>
      <c r="F35" s="2">
        <f>AVERAGE(E27:E35)</f>
        <v>-9.4711376115161505E-2</v>
      </c>
      <c r="G35" s="2">
        <f>E35-F35</f>
        <v>4.7677609600279836E-2</v>
      </c>
      <c r="H35" s="2" t="str">
        <f>IF(G35&lt;0,"Hold","Sell")</f>
        <v>Sell</v>
      </c>
    </row>
    <row r="36" spans="1:8" ht="13.5" x14ac:dyDescent="0.25">
      <c r="A36" s="3">
        <v>42055</v>
      </c>
      <c r="B36" s="2">
        <v>3.9967000000000001</v>
      </c>
      <c r="C36" s="2">
        <f t="shared" si="0"/>
        <v>3.8183370121030058</v>
      </c>
      <c r="D36" s="2">
        <f t="shared" si="2"/>
        <v>3.8450714300507385</v>
      </c>
      <c r="E36" s="2">
        <f t="shared" si="1"/>
        <v>-2.673441794773268E-2</v>
      </c>
      <c r="F36" s="2">
        <f>(E36*(2/(10)))+((1-(2/10))*F35)</f>
        <v>-8.1115984481675743E-2</v>
      </c>
      <c r="G36" s="2">
        <f t="shared" ref="G36:G99" si="3">E36-F36</f>
        <v>5.4381566533943063E-2</v>
      </c>
      <c r="H36" s="2" t="str">
        <f t="shared" ref="H36:H99" si="4">IF(G36&lt;0,"Hold","Sell")</f>
        <v>Sell</v>
      </c>
    </row>
    <row r="37" spans="1:8" ht="13.5" x14ac:dyDescent="0.25">
      <c r="A37" s="3">
        <v>42058</v>
      </c>
      <c r="B37" s="2">
        <v>3.9906000000000001</v>
      </c>
      <c r="C37" s="2">
        <f t="shared" si="0"/>
        <v>3.8315928563948511</v>
      </c>
      <c r="D37" s="2">
        <f t="shared" si="2"/>
        <v>3.8558513241210539</v>
      </c>
      <c r="E37" s="2">
        <f t="shared" si="1"/>
        <v>-2.425846772620277E-2</v>
      </c>
      <c r="F37" s="2">
        <f t="shared" ref="F37:F100" si="5">(E37*(2/(10)))+((1-(2/10))*F36)</f>
        <v>-6.9744481130581154E-2</v>
      </c>
      <c r="G37" s="2">
        <f t="shared" si="3"/>
        <v>4.5486013404378384E-2</v>
      </c>
      <c r="H37" s="2" t="str">
        <f t="shared" si="4"/>
        <v>Sell</v>
      </c>
    </row>
    <row r="38" spans="1:8" ht="13.5" x14ac:dyDescent="0.25">
      <c r="A38" s="3">
        <v>42059</v>
      </c>
      <c r="B38" s="2">
        <v>3.9906000000000001</v>
      </c>
      <c r="C38" s="2">
        <f t="shared" si="0"/>
        <v>3.839024724641797</v>
      </c>
      <c r="D38" s="2">
        <f t="shared" si="2"/>
        <v>3.8658327075194943</v>
      </c>
      <c r="E38" s="2">
        <f t="shared" si="1"/>
        <v>-2.6807982877697256E-2</v>
      </c>
      <c r="F38" s="2">
        <f t="shared" si="5"/>
        <v>-6.1157181480004381E-2</v>
      </c>
      <c r="G38" s="2">
        <f t="shared" si="3"/>
        <v>3.4349198602307125E-2</v>
      </c>
      <c r="H38" s="2" t="str">
        <f t="shared" si="4"/>
        <v>Sell</v>
      </c>
    </row>
    <row r="39" spans="1:8" ht="13.5" x14ac:dyDescent="0.25">
      <c r="A39" s="3">
        <v>42060</v>
      </c>
      <c r="B39" s="2">
        <v>3.9874999999999998</v>
      </c>
      <c r="C39" s="2">
        <f t="shared" si="0"/>
        <v>3.8632824593122899</v>
      </c>
      <c r="D39" s="2">
        <f t="shared" si="2"/>
        <v>3.8748450995550874</v>
      </c>
      <c r="E39" s="2">
        <f t="shared" si="1"/>
        <v>-1.1562640242797517E-2</v>
      </c>
      <c r="F39" s="2">
        <f t="shared" si="5"/>
        <v>-5.1238273232563011E-2</v>
      </c>
      <c r="G39" s="2">
        <f t="shared" si="3"/>
        <v>3.9675632989765494E-2</v>
      </c>
      <c r="H39" s="2" t="str">
        <f t="shared" si="4"/>
        <v>Sell</v>
      </c>
    </row>
    <row r="40" spans="1:8" ht="13.5" x14ac:dyDescent="0.25">
      <c r="A40" s="3">
        <v>42061</v>
      </c>
      <c r="B40" s="2">
        <v>3.9660000000000002</v>
      </c>
      <c r="C40" s="2">
        <f t="shared" si="0"/>
        <v>3.8842851578796296</v>
      </c>
      <c r="D40" s="2">
        <f t="shared" si="2"/>
        <v>3.8815973144028586</v>
      </c>
      <c r="E40" s="2">
        <f t="shared" si="1"/>
        <v>2.6878434767709791E-3</v>
      </c>
      <c r="F40" s="2">
        <f t="shared" si="5"/>
        <v>-4.0453049890696216E-2</v>
      </c>
      <c r="G40" s="2">
        <f t="shared" si="3"/>
        <v>4.3140893367467195E-2</v>
      </c>
      <c r="H40" s="2" t="str">
        <f t="shared" si="4"/>
        <v>Sell</v>
      </c>
    </row>
    <row r="41" spans="1:8" ht="13.5" x14ac:dyDescent="0.25">
      <c r="A41" s="3">
        <v>42062</v>
      </c>
      <c r="B41" s="2">
        <v>3.7968999999999999</v>
      </c>
      <c r="C41" s="2">
        <f t="shared" si="0"/>
        <v>3.9015797489750712</v>
      </c>
      <c r="D41" s="2">
        <f t="shared" si="2"/>
        <v>3.8753234392619063</v>
      </c>
      <c r="E41" s="2">
        <f t="shared" si="1"/>
        <v>2.6256309713164949E-2</v>
      </c>
      <c r="F41" s="2">
        <f t="shared" si="5"/>
        <v>-2.7111177969923985E-2</v>
      </c>
      <c r="G41" s="2">
        <f t="shared" si="3"/>
        <v>5.3367487683088938E-2</v>
      </c>
      <c r="H41" s="2" t="str">
        <f t="shared" si="4"/>
        <v>Sell</v>
      </c>
    </row>
    <row r="42" spans="1:8" ht="13.5" x14ac:dyDescent="0.25">
      <c r="A42" s="3">
        <v>42065</v>
      </c>
      <c r="B42" s="2">
        <v>3.8307000000000002</v>
      </c>
      <c r="C42" s="2">
        <f t="shared" si="0"/>
        <v>3.916213633748137</v>
      </c>
      <c r="D42" s="2">
        <f t="shared" si="2"/>
        <v>3.8720179993165798</v>
      </c>
      <c r="E42" s="2">
        <f t="shared" si="1"/>
        <v>4.4195634431557274E-2</v>
      </c>
      <c r="F42" s="2">
        <f t="shared" si="5"/>
        <v>-1.2849815489627733E-2</v>
      </c>
      <c r="G42" s="2">
        <f t="shared" si="3"/>
        <v>5.7045449921185008E-2</v>
      </c>
      <c r="H42" s="2" t="str">
        <f t="shared" si="4"/>
        <v>Sell</v>
      </c>
    </row>
    <row r="43" spans="1:8" ht="13.5" x14ac:dyDescent="0.25">
      <c r="A43" s="3">
        <v>42066</v>
      </c>
      <c r="B43" s="2">
        <v>3.9045000000000001</v>
      </c>
      <c r="C43" s="2">
        <f t="shared" si="0"/>
        <v>3.9285961516330392</v>
      </c>
      <c r="D43" s="2">
        <f t="shared" si="2"/>
        <v>3.8744240734412774</v>
      </c>
      <c r="E43" s="2">
        <f t="shared" si="1"/>
        <v>5.4172078191761841E-2</v>
      </c>
      <c r="F43" s="2">
        <f t="shared" si="5"/>
        <v>5.5456324665018215E-4</v>
      </c>
      <c r="G43" s="2">
        <f t="shared" si="3"/>
        <v>5.3617514945111661E-2</v>
      </c>
      <c r="H43" s="2" t="str">
        <f t="shared" si="4"/>
        <v>Sell</v>
      </c>
    </row>
    <row r="44" spans="1:8" ht="13.5" x14ac:dyDescent="0.25">
      <c r="A44" s="3">
        <v>42067</v>
      </c>
      <c r="B44" s="2">
        <v>3.9874999999999998</v>
      </c>
      <c r="C44" s="2">
        <f t="shared" si="0"/>
        <v>3.943812128304879</v>
      </c>
      <c r="D44" s="2">
        <f t="shared" si="2"/>
        <v>3.8828000680011829</v>
      </c>
      <c r="E44" s="2">
        <f t="shared" si="1"/>
        <v>6.1012060303696103E-2</v>
      </c>
      <c r="F44" s="2">
        <f t="shared" si="5"/>
        <v>1.2646062658059367E-2</v>
      </c>
      <c r="G44" s="2">
        <f t="shared" si="3"/>
        <v>4.8365997645636732E-2</v>
      </c>
      <c r="H44" s="2" t="str">
        <f t="shared" si="4"/>
        <v>Sell</v>
      </c>
    </row>
    <row r="45" spans="1:8" ht="13.5" x14ac:dyDescent="0.25">
      <c r="A45" s="3">
        <v>42068</v>
      </c>
      <c r="B45" s="2">
        <v>3.9874999999999998</v>
      </c>
      <c r="C45" s="2">
        <f t="shared" si="0"/>
        <v>3.9519487239502822</v>
      </c>
      <c r="D45" s="2">
        <f t="shared" si="2"/>
        <v>3.8905556185196142</v>
      </c>
      <c r="E45" s="2">
        <f t="shared" si="1"/>
        <v>6.1393105430668005E-2</v>
      </c>
      <c r="F45" s="2">
        <f t="shared" si="5"/>
        <v>2.2395471212581099E-2</v>
      </c>
      <c r="G45" s="2">
        <f t="shared" si="3"/>
        <v>3.8997634218086906E-2</v>
      </c>
      <c r="H45" s="2" t="str">
        <f t="shared" si="4"/>
        <v>Sell</v>
      </c>
    </row>
    <row r="46" spans="1:8" ht="13.5" x14ac:dyDescent="0.25">
      <c r="A46" s="3">
        <v>42069</v>
      </c>
      <c r="B46" s="2">
        <v>3.9382999999999999</v>
      </c>
      <c r="C46" s="2">
        <f t="shared" si="0"/>
        <v>3.9588335356502387</v>
      </c>
      <c r="D46" s="2">
        <f t="shared" si="2"/>
        <v>3.8940922393700128</v>
      </c>
      <c r="E46" s="2">
        <f t="shared" si="1"/>
        <v>6.4741296280225846E-2</v>
      </c>
      <c r="F46" s="2">
        <f t="shared" si="5"/>
        <v>3.0864636226110048E-2</v>
      </c>
      <c r="G46" s="2">
        <f t="shared" si="3"/>
        <v>3.3876660054115798E-2</v>
      </c>
      <c r="H46" s="2" t="str">
        <f t="shared" si="4"/>
        <v>Sell</v>
      </c>
    </row>
    <row r="47" spans="1:8" ht="13.5" x14ac:dyDescent="0.25">
      <c r="A47" s="3">
        <v>42072</v>
      </c>
      <c r="B47" s="2">
        <v>3.9352</v>
      </c>
      <c r="C47" s="2">
        <f t="shared" si="0"/>
        <v>3.96372068401174</v>
      </c>
      <c r="D47" s="2">
        <f t="shared" si="2"/>
        <v>3.8971372586759379</v>
      </c>
      <c r="E47" s="2">
        <f t="shared" si="1"/>
        <v>6.6583425335802193E-2</v>
      </c>
      <c r="F47" s="2">
        <f t="shared" si="5"/>
        <v>3.8008394048048483E-2</v>
      </c>
      <c r="G47" s="2">
        <f t="shared" si="3"/>
        <v>2.857503128775371E-2</v>
      </c>
      <c r="H47" s="2" t="str">
        <f t="shared" si="4"/>
        <v>Sell</v>
      </c>
    </row>
    <row r="48" spans="1:8" ht="13.5" x14ac:dyDescent="0.25">
      <c r="A48" s="3">
        <v>42073</v>
      </c>
      <c r="B48" s="2">
        <v>3.9352</v>
      </c>
      <c r="C48" s="2">
        <f t="shared" si="0"/>
        <v>3.9678559633945492</v>
      </c>
      <c r="D48" s="2">
        <f t="shared" si="2"/>
        <v>3.8999567209962387</v>
      </c>
      <c r="E48" s="2">
        <f t="shared" si="1"/>
        <v>6.7899242398310466E-2</v>
      </c>
      <c r="F48" s="2">
        <f t="shared" si="5"/>
        <v>4.3986563718100877E-2</v>
      </c>
      <c r="G48" s="2">
        <f t="shared" si="3"/>
        <v>2.391267868020959E-2</v>
      </c>
      <c r="H48" s="2" t="str">
        <f t="shared" si="4"/>
        <v>Sell</v>
      </c>
    </row>
    <row r="49" spans="1:8" ht="13.5" x14ac:dyDescent="0.25">
      <c r="A49" s="3">
        <v>42074</v>
      </c>
      <c r="B49" s="2">
        <v>3.9352</v>
      </c>
      <c r="C49" s="2">
        <f t="shared" si="0"/>
        <v>3.9708781228723109</v>
      </c>
      <c r="D49" s="2">
        <f t="shared" si="2"/>
        <v>3.9025673342557767</v>
      </c>
      <c r="E49" s="2">
        <f t="shared" si="1"/>
        <v>6.8310788616534168E-2</v>
      </c>
      <c r="F49" s="2">
        <f t="shared" si="5"/>
        <v>4.8851408697787535E-2</v>
      </c>
      <c r="G49" s="2">
        <f t="shared" si="3"/>
        <v>1.9459379918746633E-2</v>
      </c>
      <c r="H49" s="2" t="str">
        <f t="shared" si="4"/>
        <v>Sell</v>
      </c>
    </row>
    <row r="50" spans="1:8" ht="13.5" x14ac:dyDescent="0.25">
      <c r="A50" s="3">
        <v>42075</v>
      </c>
      <c r="B50" s="2">
        <v>3.9506000000000001</v>
      </c>
      <c r="C50" s="2">
        <f t="shared" si="0"/>
        <v>3.970127642430417</v>
      </c>
      <c r="D50" s="2">
        <f t="shared" si="2"/>
        <v>3.9061253094960895</v>
      </c>
      <c r="E50" s="2">
        <f t="shared" si="1"/>
        <v>6.4002332934327555E-2</v>
      </c>
      <c r="F50" s="2">
        <f t="shared" si="5"/>
        <v>5.1881593545095542E-2</v>
      </c>
      <c r="G50" s="2">
        <f t="shared" si="3"/>
        <v>1.2120739389232013E-2</v>
      </c>
      <c r="H50" s="2" t="str">
        <f t="shared" si="4"/>
        <v>Sell</v>
      </c>
    </row>
    <row r="51" spans="1:8" ht="13.5" x14ac:dyDescent="0.25">
      <c r="A51" s="3">
        <v>42076</v>
      </c>
      <c r="B51" s="2">
        <v>3.9506000000000001</v>
      </c>
      <c r="C51" s="2">
        <f t="shared" si="0"/>
        <v>3.9434772359026606</v>
      </c>
      <c r="D51" s="2">
        <f t="shared" si="2"/>
        <v>3.9094197310148977</v>
      </c>
      <c r="E51" s="2">
        <f t="shared" si="1"/>
        <v>3.4057504887762935E-2</v>
      </c>
      <c r="F51" s="2">
        <f t="shared" si="5"/>
        <v>4.8316775813629025E-2</v>
      </c>
      <c r="G51" s="2">
        <f t="shared" si="3"/>
        <v>-1.425927092586609E-2</v>
      </c>
      <c r="H51" s="2" t="str">
        <f t="shared" si="4"/>
        <v>Hold</v>
      </c>
    </row>
    <row r="52" spans="1:8" ht="13.5" x14ac:dyDescent="0.25">
      <c r="A52" s="3">
        <v>42079</v>
      </c>
      <c r="B52" s="2">
        <v>3.9506000000000001</v>
      </c>
      <c r="C52" s="2">
        <f t="shared" si="0"/>
        <v>3.9261268919176358</v>
      </c>
      <c r="D52" s="2">
        <f t="shared" si="2"/>
        <v>3.9124701213100903</v>
      </c>
      <c r="E52" s="2">
        <f t="shared" si="1"/>
        <v>1.3656770607545443E-2</v>
      </c>
      <c r="F52" s="2">
        <f t="shared" si="5"/>
        <v>4.1384774772412307E-2</v>
      </c>
      <c r="G52" s="2">
        <f t="shared" si="3"/>
        <v>-2.7728004164866864E-2</v>
      </c>
      <c r="H52" s="2" t="str">
        <f t="shared" si="4"/>
        <v>Hold</v>
      </c>
    </row>
    <row r="53" spans="1:8" ht="13.5" x14ac:dyDescent="0.25">
      <c r="A53" s="3">
        <v>42080</v>
      </c>
      <c r="B53" s="2">
        <v>3.9813999999999998</v>
      </c>
      <c r="C53" s="2">
        <f t="shared" si="0"/>
        <v>3.9227996777764611</v>
      </c>
      <c r="D53" s="2">
        <f t="shared" si="2"/>
        <v>3.9175760382500835</v>
      </c>
      <c r="E53" s="2">
        <f t="shared" si="1"/>
        <v>5.2236395263776103E-3</v>
      </c>
      <c r="F53" s="2">
        <f t="shared" si="5"/>
        <v>3.4152547723205369E-2</v>
      </c>
      <c r="G53" s="2">
        <f t="shared" si="3"/>
        <v>-2.8928908196827759E-2</v>
      </c>
      <c r="H53" s="2" t="str">
        <f t="shared" si="4"/>
        <v>Hold</v>
      </c>
    </row>
    <row r="54" spans="1:8" ht="13.5" x14ac:dyDescent="0.25">
      <c r="A54" s="3">
        <v>42081</v>
      </c>
      <c r="B54" s="2">
        <v>3.9506000000000001</v>
      </c>
      <c r="C54" s="2">
        <f t="shared" si="0"/>
        <v>3.9327535735031596</v>
      </c>
      <c r="D54" s="2">
        <f t="shared" si="2"/>
        <v>3.9200222576389661</v>
      </c>
      <c r="E54" s="2">
        <f t="shared" si="1"/>
        <v>1.2731315864193515E-2</v>
      </c>
      <c r="F54" s="2">
        <f t="shared" si="5"/>
        <v>2.9868301351402997E-2</v>
      </c>
      <c r="G54" s="2">
        <f t="shared" si="3"/>
        <v>-1.7136985487209482E-2</v>
      </c>
      <c r="H54" s="2" t="str">
        <f t="shared" si="4"/>
        <v>Hold</v>
      </c>
    </row>
    <row r="55" spans="1:8" ht="13.5" x14ac:dyDescent="0.25">
      <c r="A55" s="3">
        <v>42082</v>
      </c>
      <c r="B55" s="2">
        <v>3.9660000000000002</v>
      </c>
      <c r="C55" s="2">
        <f t="shared" si="0"/>
        <v>3.9411761006565196</v>
      </c>
      <c r="D55" s="2">
        <f t="shared" si="2"/>
        <v>3.9234280163323758</v>
      </c>
      <c r="E55" s="2">
        <f t="shared" si="1"/>
        <v>1.7748084324143765E-2</v>
      </c>
      <c r="F55" s="2">
        <f t="shared" si="5"/>
        <v>2.744425794595115E-2</v>
      </c>
      <c r="G55" s="2">
        <f t="shared" si="3"/>
        <v>-9.6961736218073857E-3</v>
      </c>
      <c r="H55" s="2" t="str">
        <f t="shared" si="4"/>
        <v>Hold</v>
      </c>
    </row>
    <row r="56" spans="1:8" ht="13.5" x14ac:dyDescent="0.25">
      <c r="A56" s="3">
        <v>42086</v>
      </c>
      <c r="B56" s="2">
        <v>3.9045000000000001</v>
      </c>
      <c r="C56" s="2">
        <f t="shared" si="0"/>
        <v>3.9407336236324397</v>
      </c>
      <c r="D56" s="2">
        <f t="shared" si="2"/>
        <v>3.9220259410484961</v>
      </c>
      <c r="E56" s="2">
        <f t="shared" si="1"/>
        <v>1.8707682583943619E-2</v>
      </c>
      <c r="F56" s="2">
        <f t="shared" si="5"/>
        <v>2.5696942873549646E-2</v>
      </c>
      <c r="G56" s="2">
        <f t="shared" si="3"/>
        <v>-6.9892602896060273E-3</v>
      </c>
      <c r="H56" s="2" t="str">
        <f t="shared" si="4"/>
        <v>Hold</v>
      </c>
    </row>
    <row r="57" spans="1:8" ht="13.5" x14ac:dyDescent="0.25">
      <c r="A57" s="3">
        <v>42087</v>
      </c>
      <c r="B57" s="2">
        <v>3.9199000000000002</v>
      </c>
      <c r="C57" s="2">
        <f t="shared" si="0"/>
        <v>3.9398822969197567</v>
      </c>
      <c r="D57" s="2">
        <f t="shared" si="2"/>
        <v>3.9218684639337926</v>
      </c>
      <c r="E57" s="2">
        <f t="shared" si="1"/>
        <v>1.801383298596404E-2</v>
      </c>
      <c r="F57" s="2">
        <f t="shared" si="5"/>
        <v>2.4160320896032528E-2</v>
      </c>
      <c r="G57" s="2">
        <f t="shared" si="3"/>
        <v>-6.1464879100684884E-3</v>
      </c>
      <c r="H57" s="2" t="str">
        <f t="shared" si="4"/>
        <v>Hold</v>
      </c>
    </row>
    <row r="58" spans="1:8" ht="13.5" x14ac:dyDescent="0.25">
      <c r="A58" s="3">
        <v>42088</v>
      </c>
      <c r="B58" s="2">
        <v>3.9352</v>
      </c>
      <c r="C58" s="2">
        <f t="shared" si="0"/>
        <v>3.9391619435474863</v>
      </c>
      <c r="D58" s="2">
        <f t="shared" si="2"/>
        <v>3.9228559851238822</v>
      </c>
      <c r="E58" s="2">
        <f t="shared" si="1"/>
        <v>1.630595842360405E-2</v>
      </c>
      <c r="F58" s="2">
        <f t="shared" si="5"/>
        <v>2.2589448401546836E-2</v>
      </c>
      <c r="G58" s="2">
        <f t="shared" si="3"/>
        <v>-6.2834899779427855E-3</v>
      </c>
      <c r="H58" s="2" t="str">
        <f t="shared" si="4"/>
        <v>Hold</v>
      </c>
    </row>
    <row r="59" spans="1:8" ht="13.5" x14ac:dyDescent="0.25">
      <c r="A59" s="3">
        <v>42089</v>
      </c>
      <c r="B59" s="2">
        <v>3.9352</v>
      </c>
      <c r="C59" s="2">
        <f t="shared" si="0"/>
        <v>3.93855241377095</v>
      </c>
      <c r="D59" s="2">
        <f t="shared" si="2"/>
        <v>3.9237703565961874</v>
      </c>
      <c r="E59" s="2">
        <f t="shared" si="1"/>
        <v>1.4782057174762553E-2</v>
      </c>
      <c r="F59" s="2">
        <f t="shared" si="5"/>
        <v>2.1027970156189981E-2</v>
      </c>
      <c r="G59" s="2">
        <f t="shared" si="3"/>
        <v>-6.2459129814274282E-3</v>
      </c>
      <c r="H59" s="2" t="str">
        <f t="shared" si="4"/>
        <v>Hold</v>
      </c>
    </row>
    <row r="60" spans="1:8" ht="13.5" x14ac:dyDescent="0.25">
      <c r="A60" s="3">
        <v>42090</v>
      </c>
      <c r="B60" s="2">
        <v>3.9967000000000001</v>
      </c>
      <c r="C60" s="2">
        <f t="shared" si="0"/>
        <v>3.9404058885754192</v>
      </c>
      <c r="D60" s="2">
        <f t="shared" si="2"/>
        <v>3.9291725524038776</v>
      </c>
      <c r="E60" s="2">
        <f t="shared" si="1"/>
        <v>1.1233336171541541E-2</v>
      </c>
      <c r="F60" s="2">
        <f t="shared" si="5"/>
        <v>1.9069043359260296E-2</v>
      </c>
      <c r="G60" s="2">
        <f t="shared" si="3"/>
        <v>-7.8357071877187545E-3</v>
      </c>
      <c r="H60" s="2" t="str">
        <f t="shared" si="4"/>
        <v>Hold</v>
      </c>
    </row>
    <row r="61" spans="1:8" ht="13.5" x14ac:dyDescent="0.25">
      <c r="A61" s="3">
        <v>42093</v>
      </c>
      <c r="B61" s="2">
        <v>3.9967000000000001</v>
      </c>
      <c r="C61" s="2">
        <f t="shared" si="0"/>
        <v>3.9419742134099702</v>
      </c>
      <c r="D61" s="2">
        <f t="shared" si="2"/>
        <v>3.9341745855591461</v>
      </c>
      <c r="E61" s="2">
        <f t="shared" si="1"/>
        <v>7.799627850824109E-3</v>
      </c>
      <c r="F61" s="2">
        <f t="shared" si="5"/>
        <v>1.6815160257573059E-2</v>
      </c>
      <c r="G61" s="2">
        <f t="shared" si="3"/>
        <v>-9.0155324067489502E-3</v>
      </c>
      <c r="H61" s="2" t="str">
        <f t="shared" si="4"/>
        <v>Hold</v>
      </c>
    </row>
    <row r="62" spans="1:8" ht="13.5" x14ac:dyDescent="0.25">
      <c r="A62" s="3">
        <v>42094</v>
      </c>
      <c r="B62" s="2">
        <v>4.0274999999999999</v>
      </c>
      <c r="C62" s="2">
        <f t="shared" si="0"/>
        <v>3.9433012575007438</v>
      </c>
      <c r="D62" s="2">
        <f t="shared" si="2"/>
        <v>3.9410875792214317</v>
      </c>
      <c r="E62" s="2">
        <f t="shared" si="1"/>
        <v>2.2136782793120702E-3</v>
      </c>
      <c r="F62" s="2">
        <f t="shared" si="5"/>
        <v>1.3894863861920863E-2</v>
      </c>
      <c r="G62" s="2">
        <f t="shared" si="3"/>
        <v>-1.1681185582608793E-2</v>
      </c>
      <c r="H62" s="2" t="str">
        <f t="shared" si="4"/>
        <v>Hold</v>
      </c>
    </row>
    <row r="63" spans="1:8" ht="13.5" x14ac:dyDescent="0.25">
      <c r="A63" s="3">
        <v>42095</v>
      </c>
      <c r="B63" s="2">
        <v>4.1474000000000002</v>
      </c>
      <c r="C63" s="2">
        <f t="shared" si="0"/>
        <v>3.9491626025006292</v>
      </c>
      <c r="D63" s="2">
        <f t="shared" si="2"/>
        <v>3.9563699807605848</v>
      </c>
      <c r="E63" s="2">
        <f t="shared" si="1"/>
        <v>-7.2073782599555436E-3</v>
      </c>
      <c r="F63" s="2">
        <f t="shared" si="5"/>
        <v>9.6744154375455818E-3</v>
      </c>
      <c r="G63" s="2">
        <f t="shared" si="3"/>
        <v>-1.6881793697501125E-2</v>
      </c>
      <c r="H63" s="2" t="str">
        <f t="shared" si="4"/>
        <v>Hold</v>
      </c>
    </row>
    <row r="64" spans="1:8" ht="13.5" x14ac:dyDescent="0.25">
      <c r="A64" s="3">
        <v>42096</v>
      </c>
      <c r="B64" s="2">
        <v>4.1380999999999997</v>
      </c>
      <c r="C64" s="2">
        <f t="shared" si="0"/>
        <v>3.9493837405774554</v>
      </c>
      <c r="D64" s="2">
        <f t="shared" si="2"/>
        <v>3.9698314636672083</v>
      </c>
      <c r="E64" s="2">
        <f t="shared" si="1"/>
        <v>-2.0447723089752845E-2</v>
      </c>
      <c r="F64" s="2">
        <f t="shared" si="5"/>
        <v>3.6499877320858966E-3</v>
      </c>
      <c r="G64" s="2">
        <f t="shared" si="3"/>
        <v>-2.4097710821838741E-2</v>
      </c>
      <c r="H64" s="2" t="str">
        <f t="shared" si="4"/>
        <v>Hold</v>
      </c>
    </row>
    <row r="65" spans="1:8" ht="13.5" x14ac:dyDescent="0.25">
      <c r="A65" s="3">
        <v>42097</v>
      </c>
      <c r="B65" s="2">
        <v>4.1380999999999997</v>
      </c>
      <c r="C65" s="2">
        <f t="shared" si="0"/>
        <v>3.9519400881809243</v>
      </c>
      <c r="D65" s="2">
        <f t="shared" si="2"/>
        <v>3.9822957996918595</v>
      </c>
      <c r="E65" s="2">
        <f t="shared" si="1"/>
        <v>-3.035571151093519E-2</v>
      </c>
      <c r="F65" s="2">
        <f t="shared" si="5"/>
        <v>-3.151152116518321E-3</v>
      </c>
      <c r="G65" s="2">
        <f t="shared" si="3"/>
        <v>-2.720455939441687E-2</v>
      </c>
      <c r="H65" s="2" t="str">
        <f t="shared" si="4"/>
        <v>Hold</v>
      </c>
    </row>
    <row r="66" spans="1:8" ht="13.5" x14ac:dyDescent="0.25">
      <c r="A66" s="3">
        <v>42100</v>
      </c>
      <c r="B66" s="2">
        <v>4.0735999999999999</v>
      </c>
      <c r="C66" s="2">
        <f t="shared" si="0"/>
        <v>3.9446416130761666</v>
      </c>
      <c r="D66" s="2">
        <f t="shared" si="2"/>
        <v>3.9890590737887592</v>
      </c>
      <c r="E66" s="2">
        <f t="shared" si="1"/>
        <v>-4.4417460712592671E-2</v>
      </c>
      <c r="F66" s="2">
        <f t="shared" si="5"/>
        <v>-1.1404413835733191E-2</v>
      </c>
      <c r="G66" s="2">
        <f t="shared" si="3"/>
        <v>-3.3013046876859478E-2</v>
      </c>
      <c r="H66" s="2" t="str">
        <f t="shared" si="4"/>
        <v>Hold</v>
      </c>
    </row>
    <row r="67" spans="1:8" ht="13.5" x14ac:dyDescent="0.25">
      <c r="A67" s="3">
        <v>42101</v>
      </c>
      <c r="B67" s="2">
        <v>4.1380999999999997</v>
      </c>
      <c r="C67" s="2">
        <f t="shared" si="0"/>
        <v>3.9408352110644485</v>
      </c>
      <c r="D67" s="2">
        <f t="shared" si="2"/>
        <v>4.0000991423969996</v>
      </c>
      <c r="E67" s="2">
        <f t="shared" si="1"/>
        <v>-5.9263931332551145E-2</v>
      </c>
      <c r="F67" s="2">
        <f t="shared" si="5"/>
        <v>-2.0976317335096785E-2</v>
      </c>
      <c r="G67" s="2">
        <f t="shared" si="3"/>
        <v>-3.828761399745436E-2</v>
      </c>
      <c r="H67" s="2" t="str">
        <f t="shared" si="4"/>
        <v>Hold</v>
      </c>
    </row>
    <row r="68" spans="1:8" ht="13.5" x14ac:dyDescent="0.25">
      <c r="A68" s="3">
        <v>42102</v>
      </c>
      <c r="B68" s="2">
        <v>4.1319999999999997</v>
      </c>
      <c r="C68" s="2">
        <f t="shared" si="0"/>
        <v>3.9399682555160718</v>
      </c>
      <c r="D68" s="2">
        <f t="shared" si="2"/>
        <v>4.0098695762935179</v>
      </c>
      <c r="E68" s="2">
        <f t="shared" si="1"/>
        <v>-6.9901320777446152E-2</v>
      </c>
      <c r="F68" s="2">
        <f t="shared" si="5"/>
        <v>-3.0761318023566662E-2</v>
      </c>
      <c r="G68" s="2">
        <f t="shared" si="3"/>
        <v>-3.9140002753879494E-2</v>
      </c>
      <c r="H68" s="2" t="str">
        <f t="shared" si="4"/>
        <v>Hold</v>
      </c>
    </row>
    <row r="69" spans="1:8" ht="13.5" x14ac:dyDescent="0.25">
      <c r="A69" s="3">
        <v>42104</v>
      </c>
      <c r="B69" s="2">
        <v>4.1380999999999997</v>
      </c>
      <c r="C69" s="2">
        <f t="shared" si="0"/>
        <v>3.9392346777443685</v>
      </c>
      <c r="D69" s="2">
        <f t="shared" si="2"/>
        <v>4.0193681261977012</v>
      </c>
      <c r="E69" s="2">
        <f t="shared" si="1"/>
        <v>-8.0133448453332701E-2</v>
      </c>
      <c r="F69" s="2">
        <f t="shared" si="5"/>
        <v>-4.0635744109519874E-2</v>
      </c>
      <c r="G69" s="2">
        <f t="shared" si="3"/>
        <v>-3.9497704343812827E-2</v>
      </c>
      <c r="H69" s="2" t="str">
        <f t="shared" si="4"/>
        <v>Hold</v>
      </c>
    </row>
    <row r="70" spans="1:8" ht="13.5" x14ac:dyDescent="0.25">
      <c r="A70" s="3">
        <v>42107</v>
      </c>
      <c r="B70" s="2">
        <v>4.1380999999999997</v>
      </c>
      <c r="C70" s="2">
        <f t="shared" si="0"/>
        <v>3.948075496552927</v>
      </c>
      <c r="D70" s="2">
        <f t="shared" si="2"/>
        <v>4.0281630798126864</v>
      </c>
      <c r="E70" s="2">
        <f t="shared" si="1"/>
        <v>-8.0087583259759398E-2</v>
      </c>
      <c r="F70" s="2">
        <f t="shared" si="5"/>
        <v>-4.8526111939567781E-2</v>
      </c>
      <c r="G70" s="2">
        <f t="shared" si="3"/>
        <v>-3.1561471320191617E-2</v>
      </c>
      <c r="H70" s="2" t="str">
        <f t="shared" si="4"/>
        <v>Hold</v>
      </c>
    </row>
    <row r="71" spans="1:8" ht="13.5" x14ac:dyDescent="0.25">
      <c r="A71" s="3">
        <v>42108</v>
      </c>
      <c r="B71" s="2">
        <v>4.0152000000000001</v>
      </c>
      <c r="C71" s="2">
        <f t="shared" si="0"/>
        <v>3.9555561893909381</v>
      </c>
      <c r="D71" s="2">
        <f t="shared" si="2"/>
        <v>4.0272028516784131</v>
      </c>
      <c r="E71" s="2">
        <f t="shared" si="1"/>
        <v>-7.164666228747496E-2</v>
      </c>
      <c r="F71" s="2">
        <f t="shared" si="5"/>
        <v>-5.315022200914922E-2</v>
      </c>
      <c r="G71" s="2">
        <f t="shared" si="3"/>
        <v>-1.849644027832574E-2</v>
      </c>
      <c r="H71" s="2" t="str">
        <f t="shared" si="4"/>
        <v>Hold</v>
      </c>
    </row>
    <row r="72" spans="1:8" ht="13.5" x14ac:dyDescent="0.25">
      <c r="A72" s="3">
        <v>42109</v>
      </c>
      <c r="B72" s="2">
        <v>4.0121000000000002</v>
      </c>
      <c r="C72" s="2">
        <f t="shared" si="0"/>
        <v>3.9666244679461782</v>
      </c>
      <c r="D72" s="2">
        <f t="shared" si="2"/>
        <v>4.0260841219244563</v>
      </c>
      <c r="E72" s="2">
        <f t="shared" si="1"/>
        <v>-5.9459653978278126E-2</v>
      </c>
      <c r="F72" s="2">
        <f t="shared" si="5"/>
        <v>-5.4412108402975008E-2</v>
      </c>
      <c r="G72" s="2">
        <f t="shared" si="3"/>
        <v>-5.0475455753031181E-3</v>
      </c>
      <c r="H72" s="2" t="str">
        <f t="shared" si="4"/>
        <v>Hold</v>
      </c>
    </row>
    <row r="73" spans="1:8" ht="13.5" x14ac:dyDescent="0.25">
      <c r="A73" s="3">
        <v>42110</v>
      </c>
      <c r="B73" s="2">
        <v>3.9967000000000001</v>
      </c>
      <c r="C73" s="2">
        <f t="shared" si="0"/>
        <v>3.9944360882621508</v>
      </c>
      <c r="D73" s="2">
        <f t="shared" si="2"/>
        <v>4.0239075203004226</v>
      </c>
      <c r="E73" s="2">
        <f t="shared" si="1"/>
        <v>-2.947143203827185E-2</v>
      </c>
      <c r="F73" s="2">
        <f t="shared" si="5"/>
        <v>-4.9423973130034382E-2</v>
      </c>
      <c r="G73" s="2">
        <f t="shared" si="3"/>
        <v>1.9952541091762532E-2</v>
      </c>
      <c r="H73" s="2" t="str">
        <f t="shared" si="4"/>
        <v>Sell</v>
      </c>
    </row>
    <row r="74" spans="1:8" ht="13.5" x14ac:dyDescent="0.25">
      <c r="A74" s="3">
        <v>42111</v>
      </c>
      <c r="B74" s="2">
        <v>3.9721000000000002</v>
      </c>
      <c r="C74" s="2">
        <f t="shared" si="0"/>
        <v>4.0165382285295124</v>
      </c>
      <c r="D74" s="2">
        <f t="shared" si="2"/>
        <v>4.0200699262040951</v>
      </c>
      <c r="E74" s="2">
        <f t="shared" si="1"/>
        <v>-3.5316976745827233E-3</v>
      </c>
      <c r="F74" s="2">
        <f t="shared" si="5"/>
        <v>-4.024551803894405E-2</v>
      </c>
      <c r="G74" s="2">
        <f t="shared" si="3"/>
        <v>3.6713820364361327E-2</v>
      </c>
      <c r="H74" s="2" t="str">
        <f t="shared" si="4"/>
        <v>Sell</v>
      </c>
    </row>
    <row r="75" spans="1:8" ht="13.5" x14ac:dyDescent="0.25">
      <c r="A75" s="3">
        <v>42114</v>
      </c>
      <c r="B75" s="2">
        <v>3.9660000000000002</v>
      </c>
      <c r="C75" s="2">
        <f t="shared" si="0"/>
        <v>4.0352400395249717</v>
      </c>
      <c r="D75" s="2">
        <f t="shared" si="2"/>
        <v>4.0160647464852737</v>
      </c>
      <c r="E75" s="2">
        <f t="shared" si="1"/>
        <v>1.9175293039698005E-2</v>
      </c>
      <c r="F75" s="2">
        <f t="shared" si="5"/>
        <v>-2.8361355823215643E-2</v>
      </c>
      <c r="G75" s="2">
        <f t="shared" si="3"/>
        <v>4.7536648862913644E-2</v>
      </c>
      <c r="H75" s="2" t="str">
        <f t="shared" si="4"/>
        <v>Sell</v>
      </c>
    </row>
    <row r="76" spans="1:8" ht="13.5" x14ac:dyDescent="0.25">
      <c r="A76" s="3">
        <v>42115</v>
      </c>
      <c r="B76" s="2">
        <v>3.8736999999999999</v>
      </c>
      <c r="C76" s="2">
        <f t="shared" si="0"/>
        <v>4.0411415719057455</v>
      </c>
      <c r="D76" s="2">
        <f t="shared" si="2"/>
        <v>4.0055192097085861</v>
      </c>
      <c r="E76" s="2">
        <f t="shared" si="1"/>
        <v>3.5622362197159418E-2</v>
      </c>
      <c r="F76" s="2">
        <f t="shared" si="5"/>
        <v>-1.5564612219140631E-2</v>
      </c>
      <c r="G76" s="2">
        <f t="shared" si="3"/>
        <v>5.1186974416300046E-2</v>
      </c>
      <c r="H76" s="2" t="str">
        <f t="shared" si="4"/>
        <v>Sell</v>
      </c>
    </row>
    <row r="77" spans="1:8" ht="13.5" x14ac:dyDescent="0.25">
      <c r="A77" s="3">
        <v>42116</v>
      </c>
      <c r="B77" s="2">
        <v>4.1043000000000003</v>
      </c>
      <c r="C77" s="2">
        <f t="shared" si="0"/>
        <v>4.0560582531510159</v>
      </c>
      <c r="D77" s="2">
        <f t="shared" si="2"/>
        <v>4.0128363052857283</v>
      </c>
      <c r="E77" s="2">
        <f t="shared" si="1"/>
        <v>4.3221947865287547E-2</v>
      </c>
      <c r="F77" s="2">
        <f t="shared" si="5"/>
        <v>-3.8073002022549953E-3</v>
      </c>
      <c r="G77" s="2">
        <f t="shared" si="3"/>
        <v>4.7029248067542544E-2</v>
      </c>
      <c r="H77" s="2" t="str">
        <f t="shared" si="4"/>
        <v>Sell</v>
      </c>
    </row>
    <row r="78" spans="1:8" ht="13.5" x14ac:dyDescent="0.25">
      <c r="A78" s="3">
        <v>42117</v>
      </c>
      <c r="B78" s="2">
        <v>4.1443000000000003</v>
      </c>
      <c r="C78" s="2">
        <f t="shared" si="0"/>
        <v>4.0677415988200902</v>
      </c>
      <c r="D78" s="2">
        <f t="shared" si="2"/>
        <v>4.0225743567460448</v>
      </c>
      <c r="E78" s="2">
        <f t="shared" si="1"/>
        <v>4.5167242074045433E-2</v>
      </c>
      <c r="F78" s="2">
        <f t="shared" si="5"/>
        <v>5.987608253005091E-3</v>
      </c>
      <c r="G78" s="2">
        <f t="shared" si="3"/>
        <v>3.9179633821040338E-2</v>
      </c>
      <c r="H78" s="2" t="str">
        <f t="shared" si="4"/>
        <v>Sell</v>
      </c>
    </row>
    <row r="79" spans="1:8" ht="13.5" x14ac:dyDescent="0.25">
      <c r="A79" s="3">
        <v>42118</v>
      </c>
      <c r="B79" s="2">
        <v>4.2733999999999996</v>
      </c>
      <c r="C79" s="2">
        <f t="shared" ref="C79:C142" si="6">$C$4*B69+C78*(1-$C$4)</f>
        <v>4.0785659682323843</v>
      </c>
      <c r="D79" s="2">
        <f t="shared" si="2"/>
        <v>4.0411540340241157</v>
      </c>
      <c r="E79" s="2">
        <f t="shared" si="1"/>
        <v>3.7411934208268605E-2</v>
      </c>
      <c r="F79" s="2">
        <f t="shared" si="5"/>
        <v>1.2272473444057795E-2</v>
      </c>
      <c r="G79" s="2">
        <f t="shared" si="3"/>
        <v>2.5139460764210808E-2</v>
      </c>
      <c r="H79" s="2" t="str">
        <f t="shared" si="4"/>
        <v>Sell</v>
      </c>
    </row>
    <row r="80" spans="1:8" ht="13.5" x14ac:dyDescent="0.25">
      <c r="A80" s="3">
        <v>42121</v>
      </c>
      <c r="B80" s="2">
        <v>4.5286</v>
      </c>
      <c r="C80" s="2">
        <f t="shared" si="6"/>
        <v>4.0877250500427866</v>
      </c>
      <c r="D80" s="2">
        <f t="shared" si="2"/>
        <v>4.0772611426149217</v>
      </c>
      <c r="E80" s="2">
        <f t="shared" si="1"/>
        <v>1.046390742786496E-2</v>
      </c>
      <c r="F80" s="2">
        <f t="shared" si="5"/>
        <v>1.1910760240819229E-2</v>
      </c>
      <c r="G80" s="2">
        <f t="shared" si="3"/>
        <v>-1.4468528129542683E-3</v>
      </c>
      <c r="H80" s="2" t="str">
        <f t="shared" si="4"/>
        <v>Hold</v>
      </c>
    </row>
    <row r="81" spans="1:8" ht="13.5" x14ac:dyDescent="0.25">
      <c r="A81" s="3">
        <v>42122</v>
      </c>
      <c r="B81" s="2">
        <v>4.6055000000000001</v>
      </c>
      <c r="C81" s="2">
        <f t="shared" si="6"/>
        <v>4.0765673500362043</v>
      </c>
      <c r="D81" s="2">
        <f t="shared" si="2"/>
        <v>4.1163899468656684</v>
      </c>
      <c r="E81" s="2">
        <f t="shared" si="1"/>
        <v>-3.9822596829464096E-2</v>
      </c>
      <c r="F81" s="2">
        <f t="shared" si="5"/>
        <v>1.5640888267625646E-3</v>
      </c>
      <c r="G81" s="2">
        <f t="shared" si="3"/>
        <v>-4.1386685656226663E-2</v>
      </c>
      <c r="H81" s="2" t="str">
        <f t="shared" si="4"/>
        <v>Hold</v>
      </c>
    </row>
    <row r="82" spans="1:8" ht="13.5" x14ac:dyDescent="0.25">
      <c r="A82" s="3">
        <v>42123</v>
      </c>
      <c r="B82" s="2">
        <v>4.5655000000000001</v>
      </c>
      <c r="C82" s="2">
        <f t="shared" si="6"/>
        <v>4.0666492961844805</v>
      </c>
      <c r="D82" s="2">
        <f t="shared" si="2"/>
        <v>4.1496573582089527</v>
      </c>
      <c r="E82" s="2">
        <f t="shared" si="1"/>
        <v>-8.3008062024472196E-2</v>
      </c>
      <c r="F82" s="2">
        <f t="shared" si="5"/>
        <v>-1.5350341343484387E-2</v>
      </c>
      <c r="G82" s="2">
        <f t="shared" si="3"/>
        <v>-6.7657720680987812E-2</v>
      </c>
      <c r="H82" s="2" t="str">
        <f t="shared" si="4"/>
        <v>Hold</v>
      </c>
    </row>
    <row r="83" spans="1:8" ht="13.5" x14ac:dyDescent="0.25">
      <c r="A83" s="3">
        <v>42124</v>
      </c>
      <c r="B83" s="2">
        <v>4.4885999999999999</v>
      </c>
      <c r="C83" s="2">
        <f t="shared" si="6"/>
        <v>4.0558878660022533</v>
      </c>
      <c r="D83" s="2">
        <f t="shared" si="2"/>
        <v>4.1747642205638451</v>
      </c>
      <c r="E83" s="2">
        <f t="shared" si="1"/>
        <v>-0.11887635456159185</v>
      </c>
      <c r="F83" s="2">
        <f t="shared" si="5"/>
        <v>-3.6055543987105879E-2</v>
      </c>
      <c r="G83" s="2">
        <f t="shared" si="3"/>
        <v>-8.2820810574485967E-2</v>
      </c>
      <c r="H83" s="2" t="str">
        <f t="shared" si="4"/>
        <v>Hold</v>
      </c>
    </row>
    <row r="84" spans="1:8" ht="13.5" x14ac:dyDescent="0.25">
      <c r="A84" s="3">
        <v>42128</v>
      </c>
      <c r="B84" s="2">
        <v>4.4579000000000004</v>
      </c>
      <c r="C84" s="2">
        <f t="shared" si="6"/>
        <v>4.0429974250788296</v>
      </c>
      <c r="D84" s="2">
        <f t="shared" si="2"/>
        <v>4.1957372412628198</v>
      </c>
      <c r="E84" s="2">
        <f t="shared" si="1"/>
        <v>-0.15273981618399013</v>
      </c>
      <c r="F84" s="2">
        <f t="shared" si="5"/>
        <v>-5.939239842648273E-2</v>
      </c>
      <c r="G84" s="2">
        <f t="shared" si="3"/>
        <v>-9.3347417757507406E-2</v>
      </c>
      <c r="H84" s="2" t="str">
        <f t="shared" si="4"/>
        <v>Hold</v>
      </c>
    </row>
    <row r="85" spans="1:8" ht="13.5" x14ac:dyDescent="0.25">
      <c r="A85" s="3">
        <v>42129</v>
      </c>
      <c r="B85" s="2">
        <v>4.4579000000000004</v>
      </c>
      <c r="C85" s="2">
        <f t="shared" si="6"/>
        <v>4.0311516673743943</v>
      </c>
      <c r="D85" s="2">
        <f t="shared" si="2"/>
        <v>4.2151567048729808</v>
      </c>
      <c r="E85" s="2">
        <f t="shared" si="1"/>
        <v>-0.18400503749858643</v>
      </c>
      <c r="F85" s="2">
        <f t="shared" si="5"/>
        <v>-8.4314926240903476E-2</v>
      </c>
      <c r="G85" s="2">
        <f t="shared" si="3"/>
        <v>-9.9690111257682956E-2</v>
      </c>
      <c r="H85" s="2" t="str">
        <f t="shared" si="4"/>
        <v>Hold</v>
      </c>
    </row>
    <row r="86" spans="1:8" ht="13.5" x14ac:dyDescent="0.25">
      <c r="A86" s="3">
        <v>42130</v>
      </c>
      <c r="B86" s="2">
        <v>4.4271000000000003</v>
      </c>
      <c r="C86" s="2">
        <f t="shared" si="6"/>
        <v>4.00692833393218</v>
      </c>
      <c r="D86" s="2">
        <f t="shared" si="2"/>
        <v>4.2308562082157231</v>
      </c>
      <c r="E86" s="2">
        <f t="shared" si="1"/>
        <v>-0.2239278742835431</v>
      </c>
      <c r="F86" s="2">
        <f t="shared" si="5"/>
        <v>-0.1122375158494314</v>
      </c>
      <c r="G86" s="2">
        <f t="shared" si="3"/>
        <v>-0.11169035843411171</v>
      </c>
      <c r="H86" s="2" t="str">
        <f t="shared" si="4"/>
        <v>Hold</v>
      </c>
    </row>
    <row r="87" spans="1:8" ht="13.5" x14ac:dyDescent="0.25">
      <c r="A87" s="3">
        <v>42131</v>
      </c>
      <c r="B87" s="2">
        <v>4.4271000000000003</v>
      </c>
      <c r="C87" s="2">
        <f t="shared" si="6"/>
        <v>4.0219085902503062</v>
      </c>
      <c r="D87" s="2">
        <f t="shared" si="2"/>
        <v>4.2453927853849285</v>
      </c>
      <c r="E87" s="2">
        <f t="shared" si="1"/>
        <v>-0.22348419513462225</v>
      </c>
      <c r="F87" s="2">
        <f t="shared" si="5"/>
        <v>-0.13448685170646957</v>
      </c>
      <c r="G87" s="2">
        <f t="shared" si="3"/>
        <v>-8.8997343428152687E-2</v>
      </c>
      <c r="H87" s="2" t="str">
        <f t="shared" si="4"/>
        <v>Hold</v>
      </c>
    </row>
    <row r="88" spans="1:8" ht="13.5" x14ac:dyDescent="0.25">
      <c r="A88" s="3">
        <v>42132</v>
      </c>
      <c r="B88" s="2">
        <v>4.4271000000000003</v>
      </c>
      <c r="C88" s="2">
        <f t="shared" si="6"/>
        <v>4.0407380379041049</v>
      </c>
      <c r="D88" s="2">
        <f t="shared" si="2"/>
        <v>4.258852579060119</v>
      </c>
      <c r="E88" s="2">
        <f t="shared" si="1"/>
        <v>-0.21811454115601414</v>
      </c>
      <c r="F88" s="2">
        <f t="shared" si="5"/>
        <v>-0.15121238959637848</v>
      </c>
      <c r="G88" s="2">
        <f t="shared" si="3"/>
        <v>-6.6902151559635664E-2</v>
      </c>
      <c r="H88" s="2" t="str">
        <f t="shared" si="4"/>
        <v>Hold</v>
      </c>
    </row>
    <row r="89" spans="1:8" ht="13.5" x14ac:dyDescent="0.25">
      <c r="A89" s="3">
        <v>42135</v>
      </c>
      <c r="B89" s="2">
        <v>4.4271000000000003</v>
      </c>
      <c r="C89" s="2">
        <f t="shared" si="6"/>
        <v>4.0765321859188575</v>
      </c>
      <c r="D89" s="2">
        <f t="shared" si="2"/>
        <v>4.2713153509815918</v>
      </c>
      <c r="E89" s="2">
        <f t="shared" si="1"/>
        <v>-0.1947831650627343</v>
      </c>
      <c r="F89" s="2">
        <f t="shared" si="5"/>
        <v>-0.15992654468964965</v>
      </c>
      <c r="G89" s="2">
        <f t="shared" si="3"/>
        <v>-3.4856620373084651E-2</v>
      </c>
      <c r="H89" s="2" t="str">
        <f t="shared" si="4"/>
        <v>Hold</v>
      </c>
    </row>
    <row r="90" spans="1:8" ht="13.5" x14ac:dyDescent="0.25">
      <c r="A90" s="3">
        <v>42136</v>
      </c>
      <c r="B90" s="2">
        <v>4.4579000000000004</v>
      </c>
      <c r="C90" s="2">
        <f t="shared" si="6"/>
        <v>4.1460810803928796</v>
      </c>
      <c r="D90" s="2">
        <f t="shared" si="2"/>
        <v>4.2851364360940662</v>
      </c>
      <c r="E90" s="2">
        <f t="shared" si="1"/>
        <v>-0.13905535570118666</v>
      </c>
      <c r="F90" s="2">
        <f t="shared" si="5"/>
        <v>-0.15575230689195707</v>
      </c>
      <c r="G90" s="2">
        <f t="shared" si="3"/>
        <v>1.6696951190770415E-2</v>
      </c>
      <c r="H90" s="2" t="str">
        <f t="shared" si="4"/>
        <v>Sell</v>
      </c>
    </row>
    <row r="91" spans="1:8" ht="13.5" x14ac:dyDescent="0.25">
      <c r="A91" s="3">
        <v>42137</v>
      </c>
      <c r="B91" s="2">
        <v>4.5194000000000001</v>
      </c>
      <c r="C91" s="2">
        <f t="shared" si="6"/>
        <v>4.2167609141785904</v>
      </c>
      <c r="D91" s="2">
        <f t="shared" si="2"/>
        <v>4.3024892926796907</v>
      </c>
      <c r="E91" s="2">
        <f t="shared" si="1"/>
        <v>-8.5728378501100266E-2</v>
      </c>
      <c r="F91" s="2">
        <f t="shared" si="5"/>
        <v>-0.14174752121378573</v>
      </c>
      <c r="G91" s="2">
        <f t="shared" si="3"/>
        <v>5.601914271268546E-2</v>
      </c>
      <c r="H91" s="2" t="str">
        <f t="shared" si="4"/>
        <v>Sell</v>
      </c>
    </row>
    <row r="92" spans="1:8" ht="13.5" x14ac:dyDescent="0.25">
      <c r="A92" s="3">
        <v>42138</v>
      </c>
      <c r="B92" s="2">
        <v>4.5194000000000001</v>
      </c>
      <c r="C92" s="2">
        <f t="shared" si="6"/>
        <v>4.2704130812280381</v>
      </c>
      <c r="D92" s="2">
        <f t="shared" si="2"/>
        <v>4.3185567524811947</v>
      </c>
      <c r="E92" s="2">
        <f t="shared" ref="E92:E155" si="7">C92-D92</f>
        <v>-4.8143671253156661E-2</v>
      </c>
      <c r="F92" s="2">
        <f t="shared" si="5"/>
        <v>-0.12302675122165992</v>
      </c>
      <c r="G92" s="2">
        <f t="shared" si="3"/>
        <v>7.4883079968503255E-2</v>
      </c>
      <c r="H92" s="2" t="str">
        <f t="shared" si="4"/>
        <v>Sell</v>
      </c>
    </row>
    <row r="93" spans="1:8" ht="13.5" x14ac:dyDescent="0.25">
      <c r="A93" s="3">
        <v>42139</v>
      </c>
      <c r="B93" s="2">
        <v>4.5194000000000001</v>
      </c>
      <c r="C93" s="2">
        <f t="shared" si="6"/>
        <v>4.3039802995006475</v>
      </c>
      <c r="D93" s="2">
        <f t="shared" ref="D93:D156" si="8">$D$4*B93+(1-$D$4)*D92</f>
        <v>4.3334340300751801</v>
      </c>
      <c r="E93" s="2">
        <f t="shared" si="7"/>
        <v>-2.9453730574532599E-2</v>
      </c>
      <c r="F93" s="2">
        <f t="shared" si="5"/>
        <v>-0.10431214709223445</v>
      </c>
      <c r="G93" s="2">
        <f t="shared" si="3"/>
        <v>7.4858416517701851E-2</v>
      </c>
      <c r="H93" s="2" t="str">
        <f t="shared" si="4"/>
        <v>Sell</v>
      </c>
    </row>
    <row r="94" spans="1:8" ht="13.5" x14ac:dyDescent="0.25">
      <c r="A94" s="3">
        <v>42142</v>
      </c>
      <c r="B94" s="2">
        <v>4.3963999999999999</v>
      </c>
      <c r="C94" s="2">
        <f t="shared" si="6"/>
        <v>4.327660253423625</v>
      </c>
      <c r="D94" s="2">
        <f t="shared" si="8"/>
        <v>4.3380981759955368</v>
      </c>
      <c r="E94" s="2">
        <f t="shared" si="7"/>
        <v>-1.0437922571911784E-2</v>
      </c>
      <c r="F94" s="2">
        <f t="shared" si="5"/>
        <v>-8.553730218816992E-2</v>
      </c>
      <c r="G94" s="2">
        <f t="shared" si="3"/>
        <v>7.5099379616258136E-2</v>
      </c>
      <c r="H94" s="2" t="str">
        <f t="shared" si="4"/>
        <v>Sell</v>
      </c>
    </row>
    <row r="95" spans="1:8" ht="13.5" x14ac:dyDescent="0.25">
      <c r="A95" s="3">
        <v>42143</v>
      </c>
      <c r="B95" s="2">
        <v>4.5316999999999998</v>
      </c>
      <c r="C95" s="2">
        <f t="shared" si="6"/>
        <v>4.3476971375122977</v>
      </c>
      <c r="D95" s="2">
        <f t="shared" si="8"/>
        <v>4.3524390518477194</v>
      </c>
      <c r="E95" s="2">
        <f t="shared" si="7"/>
        <v>-4.7419143354217042E-3</v>
      </c>
      <c r="F95" s="2">
        <f t="shared" si="5"/>
        <v>-6.937822461762029E-2</v>
      </c>
      <c r="G95" s="2">
        <f t="shared" si="3"/>
        <v>6.4636310282198586E-2</v>
      </c>
      <c r="H95" s="2" t="str">
        <f t="shared" si="4"/>
        <v>Sell</v>
      </c>
    </row>
    <row r="96" spans="1:8" ht="13.5" x14ac:dyDescent="0.25">
      <c r="A96" s="3">
        <v>42144</v>
      </c>
      <c r="B96" s="2">
        <v>4.5194000000000001</v>
      </c>
      <c r="C96" s="2">
        <f t="shared" si="6"/>
        <v>4.3599129625104061</v>
      </c>
      <c r="D96" s="2">
        <f t="shared" si="8"/>
        <v>4.3648065294886296</v>
      </c>
      <c r="E96" s="2">
        <f t="shared" si="7"/>
        <v>-4.893566978223518E-3</v>
      </c>
      <c r="F96" s="2">
        <f t="shared" si="5"/>
        <v>-5.6481293089740939E-2</v>
      </c>
      <c r="G96" s="2">
        <f t="shared" si="3"/>
        <v>5.1587726111517421E-2</v>
      </c>
      <c r="H96" s="2" t="str">
        <f t="shared" si="4"/>
        <v>Sell</v>
      </c>
    </row>
    <row r="97" spans="1:8" ht="13.5" x14ac:dyDescent="0.25">
      <c r="A97" s="3">
        <v>42145</v>
      </c>
      <c r="B97" s="2">
        <v>4.5194000000000001</v>
      </c>
      <c r="C97" s="2">
        <f t="shared" si="6"/>
        <v>4.3702494298164973</v>
      </c>
      <c r="D97" s="2">
        <f t="shared" si="8"/>
        <v>4.3762578976746571</v>
      </c>
      <c r="E97" s="2">
        <f t="shared" si="7"/>
        <v>-6.0084678581597828E-3</v>
      </c>
      <c r="F97" s="2">
        <f t="shared" si="5"/>
        <v>-4.638672804342471E-2</v>
      </c>
      <c r="G97" s="2">
        <f t="shared" si="3"/>
        <v>4.0378260185264928E-2</v>
      </c>
      <c r="H97" s="2" t="str">
        <f t="shared" si="4"/>
        <v>Sell</v>
      </c>
    </row>
    <row r="98" spans="1:8" ht="13.5" x14ac:dyDescent="0.25">
      <c r="A98" s="3">
        <v>42146</v>
      </c>
      <c r="B98" s="2">
        <v>4.5194000000000001</v>
      </c>
      <c r="C98" s="2">
        <f t="shared" si="6"/>
        <v>4.3789956713831906</v>
      </c>
      <c r="D98" s="2">
        <f t="shared" si="8"/>
        <v>4.3868610163654234</v>
      </c>
      <c r="E98" s="2">
        <f t="shared" si="7"/>
        <v>-7.8653449822327914E-3</v>
      </c>
      <c r="F98" s="2">
        <f t="shared" si="5"/>
        <v>-3.8682451431186329E-2</v>
      </c>
      <c r="G98" s="2">
        <f t="shared" si="3"/>
        <v>3.0817106448953538E-2</v>
      </c>
      <c r="H98" s="2" t="str">
        <f t="shared" si="4"/>
        <v>Sell</v>
      </c>
    </row>
    <row r="99" spans="1:8" ht="13.5" x14ac:dyDescent="0.25">
      <c r="A99" s="3">
        <v>42149</v>
      </c>
      <c r="B99" s="2">
        <v>4.4794</v>
      </c>
      <c r="C99" s="2">
        <f t="shared" si="6"/>
        <v>4.3863963373242383</v>
      </c>
      <c r="D99" s="2">
        <f t="shared" si="8"/>
        <v>4.3937157558939113</v>
      </c>
      <c r="E99" s="2">
        <f t="shared" si="7"/>
        <v>-7.3194185696729974E-3</v>
      </c>
      <c r="F99" s="2">
        <f t="shared" si="5"/>
        <v>-3.2409844858883666E-2</v>
      </c>
      <c r="G99" s="2">
        <f t="shared" si="3"/>
        <v>2.5090426289210668E-2</v>
      </c>
      <c r="H99" s="2" t="str">
        <f t="shared" si="4"/>
        <v>Sell</v>
      </c>
    </row>
    <row r="100" spans="1:8" ht="13.5" x14ac:dyDescent="0.25">
      <c r="A100" s="3">
        <v>42150</v>
      </c>
      <c r="B100" s="2">
        <v>4.5194000000000001</v>
      </c>
      <c r="C100" s="2">
        <f t="shared" si="6"/>
        <v>4.3973969008128169</v>
      </c>
      <c r="D100" s="2">
        <f t="shared" si="8"/>
        <v>4.4030256999017698</v>
      </c>
      <c r="E100" s="2">
        <f t="shared" si="7"/>
        <v>-5.6287990889529738E-3</v>
      </c>
      <c r="F100" s="2">
        <f t="shared" si="5"/>
        <v>-2.7053635704897529E-2</v>
      </c>
      <c r="G100" s="2">
        <f t="shared" ref="G100:G163" si="9">E100-F100</f>
        <v>2.1424836615944555E-2</v>
      </c>
      <c r="H100" s="2" t="str">
        <f t="shared" ref="H100:H163" si="10">IF(G100&lt;0,"Hold","Sell")</f>
        <v>Sell</v>
      </c>
    </row>
    <row r="101" spans="1:8" ht="13.5" x14ac:dyDescent="0.25">
      <c r="A101" s="3">
        <v>42151</v>
      </c>
      <c r="B101" s="2">
        <v>4.6116000000000001</v>
      </c>
      <c r="C101" s="2">
        <f t="shared" si="6"/>
        <v>4.4161666083800757</v>
      </c>
      <c r="D101" s="2">
        <f t="shared" si="8"/>
        <v>4.4184756480571936</v>
      </c>
      <c r="E101" s="2">
        <f t="shared" si="7"/>
        <v>-2.30903967711793E-3</v>
      </c>
      <c r="F101" s="2">
        <f t="shared" ref="F101:F164" si="11">(E101*(2/(10)))+((1-(2/10))*F100)</f>
        <v>-2.2104716499341613E-2</v>
      </c>
      <c r="G101" s="2">
        <f t="shared" si="9"/>
        <v>1.9795676822223683E-2</v>
      </c>
      <c r="H101" s="2" t="str">
        <f t="shared" si="10"/>
        <v>Sell</v>
      </c>
    </row>
    <row r="102" spans="1:8" ht="13.5" x14ac:dyDescent="0.25">
      <c r="A102" s="3">
        <v>42152</v>
      </c>
      <c r="B102" s="2">
        <v>4.7346000000000004</v>
      </c>
      <c r="C102" s="2">
        <f t="shared" si="6"/>
        <v>4.432048668629295</v>
      </c>
      <c r="D102" s="2">
        <f t="shared" si="8"/>
        <v>4.4418922667196234</v>
      </c>
      <c r="E102" s="2">
        <f t="shared" si="7"/>
        <v>-9.8435980903284204E-3</v>
      </c>
      <c r="F102" s="2">
        <f t="shared" si="11"/>
        <v>-1.9652492817538975E-2</v>
      </c>
      <c r="G102" s="2">
        <f t="shared" si="9"/>
        <v>9.8088947272105542E-3</v>
      </c>
      <c r="H102" s="2" t="str">
        <f t="shared" si="10"/>
        <v>Sell</v>
      </c>
    </row>
    <row r="103" spans="1:8" ht="13.5" x14ac:dyDescent="0.25">
      <c r="A103" s="3">
        <v>42153</v>
      </c>
      <c r="B103" s="2">
        <v>4.5993000000000004</v>
      </c>
      <c r="C103" s="2">
        <f t="shared" si="6"/>
        <v>4.4454873349940192</v>
      </c>
      <c r="D103" s="2">
        <f t="shared" si="8"/>
        <v>4.4535520988144661</v>
      </c>
      <c r="E103" s="2">
        <f t="shared" si="7"/>
        <v>-8.0647638204469629E-3</v>
      </c>
      <c r="F103" s="2">
        <f t="shared" si="11"/>
        <v>-1.7334947018120574E-2</v>
      </c>
      <c r="G103" s="2">
        <f t="shared" si="9"/>
        <v>9.2701831976736114E-3</v>
      </c>
      <c r="H103" s="2" t="str">
        <f t="shared" si="10"/>
        <v>Sell</v>
      </c>
    </row>
    <row r="104" spans="1:8" ht="13.5" x14ac:dyDescent="0.25">
      <c r="A104" s="3">
        <v>42156</v>
      </c>
      <c r="B104" s="2">
        <v>4.5932000000000004</v>
      </c>
      <c r="C104" s="2">
        <f t="shared" si="6"/>
        <v>4.4379354373026318</v>
      </c>
      <c r="D104" s="2">
        <f t="shared" si="8"/>
        <v>4.4638963877911717</v>
      </c>
      <c r="E104" s="2">
        <f t="shared" si="7"/>
        <v>-2.5960950488539858E-2</v>
      </c>
      <c r="F104" s="2">
        <f t="shared" si="11"/>
        <v>-1.9060147712204434E-2</v>
      </c>
      <c r="G104" s="2">
        <f t="shared" si="9"/>
        <v>-6.900802776335424E-3</v>
      </c>
      <c r="H104" s="2" t="str">
        <f t="shared" si="10"/>
        <v>Hold</v>
      </c>
    </row>
    <row r="105" spans="1:8" ht="13.5" x14ac:dyDescent="0.25">
      <c r="A105" s="3">
        <v>42157</v>
      </c>
      <c r="B105" s="2">
        <v>4.5408999999999997</v>
      </c>
      <c r="C105" s="2">
        <f t="shared" si="6"/>
        <v>4.4523607546406883</v>
      </c>
      <c r="D105" s="2">
        <f t="shared" si="8"/>
        <v>4.4696003590658995</v>
      </c>
      <c r="E105" s="2">
        <f t="shared" si="7"/>
        <v>-1.7239604425211219E-2</v>
      </c>
      <c r="F105" s="2">
        <f t="shared" si="11"/>
        <v>-1.8696039054805793E-2</v>
      </c>
      <c r="G105" s="2">
        <f t="shared" si="9"/>
        <v>1.4564346295945739E-3</v>
      </c>
      <c r="H105" s="2" t="str">
        <f t="shared" si="10"/>
        <v>Sell</v>
      </c>
    </row>
    <row r="106" spans="1:8" ht="13.5" x14ac:dyDescent="0.25">
      <c r="A106" s="3">
        <v>42158</v>
      </c>
      <c r="B106" s="2">
        <v>4.5039999999999996</v>
      </c>
      <c r="C106" s="2">
        <f t="shared" si="6"/>
        <v>4.4626744846959667</v>
      </c>
      <c r="D106" s="2">
        <f t="shared" si="8"/>
        <v>4.4721484806165739</v>
      </c>
      <c r="E106" s="2">
        <f t="shared" si="7"/>
        <v>-9.4739959206071589E-3</v>
      </c>
      <c r="F106" s="2">
        <f t="shared" si="11"/>
        <v>-1.6851630427966068E-2</v>
      </c>
      <c r="G106" s="2">
        <f t="shared" si="9"/>
        <v>7.3776345073589093E-3</v>
      </c>
      <c r="H106" s="2" t="str">
        <f t="shared" si="10"/>
        <v>Sell</v>
      </c>
    </row>
    <row r="107" spans="1:8" ht="13.5" x14ac:dyDescent="0.25">
      <c r="A107" s="3">
        <v>42159</v>
      </c>
      <c r="B107" s="2">
        <v>4.5039999999999996</v>
      </c>
      <c r="C107" s="2">
        <f t="shared" si="6"/>
        <v>4.4714014870504331</v>
      </c>
      <c r="D107" s="2">
        <f t="shared" si="8"/>
        <v>4.4745078524227537</v>
      </c>
      <c r="E107" s="2">
        <f t="shared" si="7"/>
        <v>-3.1063653723206741E-3</v>
      </c>
      <c r="F107" s="2">
        <f t="shared" si="11"/>
        <v>-1.410257741683699E-2</v>
      </c>
      <c r="G107" s="2">
        <f t="shared" si="9"/>
        <v>1.0996212044516316E-2</v>
      </c>
      <c r="H107" s="2" t="str">
        <f t="shared" si="10"/>
        <v>Sell</v>
      </c>
    </row>
    <row r="108" spans="1:8" ht="13.5" x14ac:dyDescent="0.25">
      <c r="A108" s="3">
        <v>42160</v>
      </c>
      <c r="B108" s="2">
        <v>4.4885999999999999</v>
      </c>
      <c r="C108" s="2">
        <f t="shared" si="6"/>
        <v>4.478785873658059</v>
      </c>
      <c r="D108" s="2">
        <f t="shared" si="8"/>
        <v>4.4755517152062536</v>
      </c>
      <c r="E108" s="2">
        <f t="shared" si="7"/>
        <v>3.2341584518054134E-3</v>
      </c>
      <c r="F108" s="2">
        <f t="shared" si="11"/>
        <v>-1.063523024310851E-2</v>
      </c>
      <c r="G108" s="2">
        <f t="shared" si="9"/>
        <v>1.3869388694913923E-2</v>
      </c>
      <c r="H108" s="2" t="str">
        <f t="shared" si="10"/>
        <v>Sell</v>
      </c>
    </row>
    <row r="109" spans="1:8" ht="13.5" x14ac:dyDescent="0.25">
      <c r="A109" s="3">
        <v>42163</v>
      </c>
      <c r="B109" s="2">
        <v>4.6085000000000003</v>
      </c>
      <c r="C109" s="2">
        <f t="shared" si="6"/>
        <v>4.4788803546337421</v>
      </c>
      <c r="D109" s="2">
        <f t="shared" si="8"/>
        <v>4.485399736302087</v>
      </c>
      <c r="E109" s="2">
        <f t="shared" si="7"/>
        <v>-6.5193816683448702E-3</v>
      </c>
      <c r="F109" s="2">
        <f t="shared" si="11"/>
        <v>-9.8120605281557839E-3</v>
      </c>
      <c r="G109" s="2">
        <f t="shared" si="9"/>
        <v>3.2926788598109137E-3</v>
      </c>
      <c r="H109" s="2" t="str">
        <f t="shared" si="10"/>
        <v>Sell</v>
      </c>
    </row>
    <row r="110" spans="1:8" ht="13.5" x14ac:dyDescent="0.25">
      <c r="A110" s="3">
        <v>42164</v>
      </c>
      <c r="B110" s="2">
        <v>4.6577000000000002</v>
      </c>
      <c r="C110" s="2">
        <f t="shared" si="6"/>
        <v>4.4851141462285513</v>
      </c>
      <c r="D110" s="2">
        <f t="shared" si="8"/>
        <v>4.4981627187982287</v>
      </c>
      <c r="E110" s="2">
        <f t="shared" si="7"/>
        <v>-1.3048572569677397E-2</v>
      </c>
      <c r="F110" s="2">
        <f t="shared" si="11"/>
        <v>-1.0459362936460107E-2</v>
      </c>
      <c r="G110" s="2">
        <f t="shared" si="9"/>
        <v>-2.5892096332172897E-3</v>
      </c>
      <c r="H110" s="2" t="str">
        <f t="shared" si="10"/>
        <v>Hold</v>
      </c>
    </row>
    <row r="111" spans="1:8" ht="13.5" x14ac:dyDescent="0.25">
      <c r="A111" s="3">
        <v>42165</v>
      </c>
      <c r="B111" s="2">
        <v>4.6730999999999998</v>
      </c>
      <c r="C111" s="2">
        <f t="shared" si="6"/>
        <v>4.504573508347236</v>
      </c>
      <c r="D111" s="2">
        <f t="shared" si="8"/>
        <v>4.5111210359242859</v>
      </c>
      <c r="E111" s="2">
        <f t="shared" si="7"/>
        <v>-6.5475275770499053E-3</v>
      </c>
      <c r="F111" s="2">
        <f t="shared" si="11"/>
        <v>-9.6769958645780679E-3</v>
      </c>
      <c r="G111" s="2">
        <f t="shared" si="9"/>
        <v>3.1294682875281626E-3</v>
      </c>
      <c r="H111" s="2" t="str">
        <f t="shared" si="10"/>
        <v>Sell</v>
      </c>
    </row>
    <row r="112" spans="1:8" ht="13.5" x14ac:dyDescent="0.25">
      <c r="A112" s="3">
        <v>42166</v>
      </c>
      <c r="B112" s="2">
        <v>4.6730999999999998</v>
      </c>
      <c r="C112" s="2">
        <f t="shared" si="6"/>
        <v>4.5399621993707377</v>
      </c>
      <c r="D112" s="2">
        <f t="shared" si="8"/>
        <v>4.523119477707672</v>
      </c>
      <c r="E112" s="2">
        <f t="shared" si="7"/>
        <v>1.6842721663065774E-2</v>
      </c>
      <c r="F112" s="2">
        <f t="shared" si="11"/>
        <v>-4.3730523590492995E-3</v>
      </c>
      <c r="G112" s="2">
        <f t="shared" si="9"/>
        <v>2.1215774022115073E-2</v>
      </c>
      <c r="H112" s="2" t="str">
        <f t="shared" si="10"/>
        <v>Sell</v>
      </c>
    </row>
    <row r="113" spans="1:8" ht="13.5" x14ac:dyDescent="0.25">
      <c r="A113" s="3">
        <v>42167</v>
      </c>
      <c r="B113" s="2">
        <v>4.6422999999999996</v>
      </c>
      <c r="C113" s="2">
        <f t="shared" si="6"/>
        <v>4.5490910917752396</v>
      </c>
      <c r="D113" s="2">
        <f t="shared" si="8"/>
        <v>4.5319476645441412</v>
      </c>
      <c r="E113" s="2">
        <f t="shared" si="7"/>
        <v>1.7143427231098407E-2</v>
      </c>
      <c r="F113" s="2">
        <f t="shared" si="11"/>
        <v>-6.975644101975785E-5</v>
      </c>
      <c r="G113" s="2">
        <f t="shared" si="9"/>
        <v>1.7213183672118167E-2</v>
      </c>
      <c r="H113" s="2" t="str">
        <f t="shared" si="10"/>
        <v>Sell</v>
      </c>
    </row>
    <row r="114" spans="1:8" ht="13.5" x14ac:dyDescent="0.25">
      <c r="A114" s="3">
        <v>42170</v>
      </c>
      <c r="B114" s="2">
        <v>4.6422999999999996</v>
      </c>
      <c r="C114" s="2">
        <f t="shared" si="6"/>
        <v>4.5558770776559721</v>
      </c>
      <c r="D114" s="2">
        <f t="shared" si="8"/>
        <v>4.5401219116149463</v>
      </c>
      <c r="E114" s="2">
        <f t="shared" si="7"/>
        <v>1.5755166041025781E-2</v>
      </c>
      <c r="F114" s="2">
        <f t="shared" si="11"/>
        <v>3.09522805538935E-3</v>
      </c>
      <c r="G114" s="2">
        <f t="shared" si="9"/>
        <v>1.2659937985636431E-2</v>
      </c>
      <c r="H114" s="2" t="str">
        <f t="shared" si="10"/>
        <v>Sell</v>
      </c>
    </row>
    <row r="115" spans="1:8" ht="13.5" x14ac:dyDescent="0.25">
      <c r="A115" s="3">
        <v>42171</v>
      </c>
      <c r="B115" s="2">
        <v>4.6393000000000004</v>
      </c>
      <c r="C115" s="2">
        <f t="shared" si="6"/>
        <v>4.5535729118627453</v>
      </c>
      <c r="D115" s="2">
        <f t="shared" si="8"/>
        <v>4.5474684366805054</v>
      </c>
      <c r="E115" s="2">
        <f t="shared" si="7"/>
        <v>6.1044751822398879E-3</v>
      </c>
      <c r="F115" s="2">
        <f t="shared" si="11"/>
        <v>3.6970774807594583E-3</v>
      </c>
      <c r="G115" s="2">
        <f t="shared" si="9"/>
        <v>2.4073977014804297E-3</v>
      </c>
      <c r="H115" s="2" t="str">
        <f t="shared" si="10"/>
        <v>Sell</v>
      </c>
    </row>
    <row r="116" spans="1:8" ht="13.5" x14ac:dyDescent="0.25">
      <c r="A116" s="3">
        <v>42172</v>
      </c>
      <c r="B116" s="2">
        <v>4.6116000000000001</v>
      </c>
      <c r="C116" s="2">
        <f t="shared" si="6"/>
        <v>4.5459463100377073</v>
      </c>
      <c r="D116" s="2">
        <f t="shared" si="8"/>
        <v>4.5522189228523198</v>
      </c>
      <c r="E116" s="2">
        <f t="shared" si="7"/>
        <v>-6.2726128146124438E-3</v>
      </c>
      <c r="F116" s="2">
        <f t="shared" si="11"/>
        <v>1.7031394216850779E-3</v>
      </c>
      <c r="G116" s="2">
        <f t="shared" si="9"/>
        <v>-7.9757522362975224E-3</v>
      </c>
      <c r="H116" s="2" t="str">
        <f t="shared" si="10"/>
        <v>Hold</v>
      </c>
    </row>
    <row r="117" spans="1:8" ht="13.5" x14ac:dyDescent="0.25">
      <c r="A117" s="3">
        <v>42173</v>
      </c>
      <c r="B117" s="2">
        <v>4.6105</v>
      </c>
      <c r="C117" s="2">
        <f t="shared" si="6"/>
        <v>4.5394930315703679</v>
      </c>
      <c r="D117" s="2">
        <f t="shared" si="8"/>
        <v>4.5565360396780736</v>
      </c>
      <c r="E117" s="2">
        <f t="shared" si="7"/>
        <v>-1.7043008107705759E-2</v>
      </c>
      <c r="F117" s="2">
        <f t="shared" si="11"/>
        <v>-2.0460900841930895E-3</v>
      </c>
      <c r="G117" s="2">
        <f t="shared" si="9"/>
        <v>-1.4996918023512669E-2</v>
      </c>
      <c r="H117" s="2" t="str">
        <f t="shared" si="10"/>
        <v>Hold</v>
      </c>
    </row>
    <row r="118" spans="1:8" ht="13.5" x14ac:dyDescent="0.25">
      <c r="A118" s="3">
        <v>42174</v>
      </c>
      <c r="B118" s="2">
        <v>4.5454999999999997</v>
      </c>
      <c r="C118" s="2">
        <f t="shared" si="6"/>
        <v>4.531663334405696</v>
      </c>
      <c r="D118" s="2">
        <f t="shared" si="8"/>
        <v>4.5557185552574753</v>
      </c>
      <c r="E118" s="2">
        <f t="shared" si="7"/>
        <v>-2.4055220851779247E-2</v>
      </c>
      <c r="F118" s="2">
        <f t="shared" si="11"/>
        <v>-6.4479162377103216E-3</v>
      </c>
      <c r="G118" s="2">
        <f t="shared" si="9"/>
        <v>-1.7607304614068925E-2</v>
      </c>
      <c r="H118" s="2" t="str">
        <f t="shared" si="10"/>
        <v>Hold</v>
      </c>
    </row>
    <row r="119" spans="1:8" ht="13.5" x14ac:dyDescent="0.25">
      <c r="A119" s="3">
        <v>42177</v>
      </c>
      <c r="B119" s="2">
        <v>4.5454999999999997</v>
      </c>
      <c r="C119" s="2">
        <f t="shared" si="6"/>
        <v>4.5434843598817434</v>
      </c>
      <c r="D119" s="2">
        <f t="shared" si="8"/>
        <v>4.5549616252384029</v>
      </c>
      <c r="E119" s="2">
        <f t="shared" si="7"/>
        <v>-1.1477265356659494E-2</v>
      </c>
      <c r="F119" s="2">
        <f t="shared" si="11"/>
        <v>-7.453786061500157E-3</v>
      </c>
      <c r="G119" s="2">
        <f t="shared" si="9"/>
        <v>-4.023479295159337E-3</v>
      </c>
      <c r="H119" s="2" t="str">
        <f t="shared" si="10"/>
        <v>Hold</v>
      </c>
    </row>
    <row r="120" spans="1:8" ht="13.5" x14ac:dyDescent="0.25">
      <c r="A120" s="3">
        <v>42178</v>
      </c>
      <c r="B120" s="2">
        <v>4.5780000000000003</v>
      </c>
      <c r="C120" s="2">
        <f t="shared" si="6"/>
        <v>4.561055996823014</v>
      </c>
      <c r="D120" s="2">
        <f t="shared" si="8"/>
        <v>4.5566681715170398</v>
      </c>
      <c r="E120" s="2">
        <f t="shared" si="7"/>
        <v>4.3878253059741468E-3</v>
      </c>
      <c r="F120" s="2">
        <f t="shared" si="11"/>
        <v>-5.0854637880052966E-3</v>
      </c>
      <c r="G120" s="2">
        <f t="shared" si="9"/>
        <v>9.4732890939794433E-3</v>
      </c>
      <c r="H120" s="2" t="str">
        <f t="shared" si="10"/>
        <v>Sell</v>
      </c>
    </row>
    <row r="121" spans="1:8" ht="13.5" x14ac:dyDescent="0.25">
      <c r="A121" s="3">
        <v>42179</v>
      </c>
      <c r="B121" s="2">
        <v>4.6429</v>
      </c>
      <c r="C121" s="2">
        <f t="shared" si="6"/>
        <v>4.5782935357733194</v>
      </c>
      <c r="D121" s="2">
        <f t="shared" si="8"/>
        <v>4.5630557143676294</v>
      </c>
      <c r="E121" s="2">
        <f t="shared" si="7"/>
        <v>1.5237821405690077E-2</v>
      </c>
      <c r="F121" s="2">
        <f t="shared" si="11"/>
        <v>-1.020806749266222E-3</v>
      </c>
      <c r="G121" s="2">
        <f t="shared" si="9"/>
        <v>1.6258628154956298E-2</v>
      </c>
      <c r="H121" s="2" t="str">
        <f t="shared" si="10"/>
        <v>Sell</v>
      </c>
    </row>
    <row r="122" spans="1:8" ht="13.5" x14ac:dyDescent="0.25">
      <c r="A122" s="3">
        <v>42180</v>
      </c>
      <c r="B122" s="2">
        <v>4.6105</v>
      </c>
      <c r="C122" s="2">
        <f t="shared" si="6"/>
        <v>4.5928791456543472</v>
      </c>
      <c r="D122" s="2">
        <f t="shared" si="8"/>
        <v>4.5665701058959529</v>
      </c>
      <c r="E122" s="2">
        <f t="shared" si="7"/>
        <v>2.630903975839427E-2</v>
      </c>
      <c r="F122" s="2">
        <f t="shared" si="11"/>
        <v>4.4451625522658762E-3</v>
      </c>
      <c r="G122" s="2">
        <f t="shared" si="9"/>
        <v>2.1863877206128396E-2</v>
      </c>
      <c r="H122" s="2" t="str">
        <f t="shared" si="10"/>
        <v>Sell</v>
      </c>
    </row>
    <row r="123" spans="1:8" ht="13.5" x14ac:dyDescent="0.25">
      <c r="A123" s="3">
        <v>42181</v>
      </c>
      <c r="B123" s="2">
        <v>4.5780000000000003</v>
      </c>
      <c r="C123" s="2">
        <f t="shared" si="6"/>
        <v>4.6004823540152167</v>
      </c>
      <c r="D123" s="2">
        <f t="shared" si="8"/>
        <v>4.5674167647184749</v>
      </c>
      <c r="E123" s="2">
        <f t="shared" si="7"/>
        <v>3.3065589296741749E-2</v>
      </c>
      <c r="F123" s="2">
        <f t="shared" si="11"/>
        <v>1.0169247901161051E-2</v>
      </c>
      <c r="G123" s="2">
        <f t="shared" si="9"/>
        <v>2.2896341395580697E-2</v>
      </c>
      <c r="H123" s="2" t="str">
        <f t="shared" si="10"/>
        <v>Sell</v>
      </c>
    </row>
    <row r="124" spans="1:8" ht="13.5" x14ac:dyDescent="0.25">
      <c r="A124" s="3">
        <v>42184</v>
      </c>
      <c r="B124" s="2">
        <v>4.5454999999999997</v>
      </c>
      <c r="C124" s="2">
        <f t="shared" si="6"/>
        <v>4.6069158380128759</v>
      </c>
      <c r="D124" s="2">
        <f t="shared" si="8"/>
        <v>4.5657933006652538</v>
      </c>
      <c r="E124" s="2">
        <f t="shared" si="7"/>
        <v>4.1122537347622057E-2</v>
      </c>
      <c r="F124" s="2">
        <f t="shared" si="11"/>
        <v>1.6359905790453252E-2</v>
      </c>
      <c r="G124" s="2">
        <f t="shared" si="9"/>
        <v>2.4762631557168804E-2</v>
      </c>
      <c r="H124" s="2" t="str">
        <f t="shared" si="10"/>
        <v>Sell</v>
      </c>
    </row>
    <row r="125" spans="1:8" ht="13.5" x14ac:dyDescent="0.25">
      <c r="A125" s="3">
        <v>42185</v>
      </c>
      <c r="B125" s="2">
        <v>4.5780000000000003</v>
      </c>
      <c r="C125" s="2">
        <f t="shared" si="6"/>
        <v>4.6118980167801258</v>
      </c>
      <c r="D125" s="2">
        <f t="shared" si="8"/>
        <v>4.5666975006159758</v>
      </c>
      <c r="E125" s="2">
        <f t="shared" si="7"/>
        <v>4.5200516164149995E-2</v>
      </c>
      <c r="F125" s="2">
        <f t="shared" si="11"/>
        <v>2.21280278651926E-2</v>
      </c>
      <c r="G125" s="2">
        <f t="shared" si="9"/>
        <v>2.3072488298957396E-2</v>
      </c>
      <c r="H125" s="2" t="str">
        <f t="shared" si="10"/>
        <v>Sell</v>
      </c>
    </row>
    <row r="126" spans="1:8" ht="13.5" x14ac:dyDescent="0.25">
      <c r="A126" s="3">
        <v>42186</v>
      </c>
      <c r="B126" s="2">
        <v>4.7079000000000004</v>
      </c>
      <c r="C126" s="2">
        <f t="shared" si="6"/>
        <v>4.611852168044722</v>
      </c>
      <c r="D126" s="2">
        <f t="shared" si="8"/>
        <v>4.5771569450147931</v>
      </c>
      <c r="E126" s="2">
        <f t="shared" si="7"/>
        <v>3.469522302992889E-2</v>
      </c>
      <c r="F126" s="2">
        <f t="shared" si="11"/>
        <v>2.4641466898139858E-2</v>
      </c>
      <c r="G126" s="2">
        <f t="shared" si="9"/>
        <v>1.0053756131789032E-2</v>
      </c>
      <c r="H126" s="2" t="str">
        <f t="shared" si="10"/>
        <v>Sell</v>
      </c>
    </row>
    <row r="127" spans="1:8" ht="13.5" x14ac:dyDescent="0.25">
      <c r="A127" s="3">
        <v>42187</v>
      </c>
      <c r="B127" s="2">
        <v>4.7079000000000004</v>
      </c>
      <c r="C127" s="2">
        <f t="shared" si="6"/>
        <v>4.6116441421916878</v>
      </c>
      <c r="D127" s="2">
        <f t="shared" si="8"/>
        <v>4.5868416157544383</v>
      </c>
      <c r="E127" s="2">
        <f t="shared" si="7"/>
        <v>2.4802526437249561E-2</v>
      </c>
      <c r="F127" s="2">
        <f t="shared" si="11"/>
        <v>2.4673678805961798E-2</v>
      </c>
      <c r="G127" s="2">
        <f t="shared" si="9"/>
        <v>1.2884763128776303E-4</v>
      </c>
      <c r="H127" s="2" t="str">
        <f t="shared" si="10"/>
        <v>Sell</v>
      </c>
    </row>
    <row r="128" spans="1:8" ht="13.5" x14ac:dyDescent="0.25">
      <c r="A128" s="3">
        <v>42188</v>
      </c>
      <c r="B128" s="2">
        <v>4.6429</v>
      </c>
      <c r="C128" s="2">
        <f t="shared" si="6"/>
        <v>4.6014681203160439</v>
      </c>
      <c r="D128" s="2">
        <f t="shared" si="8"/>
        <v>4.5909940886615166</v>
      </c>
      <c r="E128" s="2">
        <f t="shared" si="7"/>
        <v>1.0474031654527316E-2</v>
      </c>
      <c r="F128" s="2">
        <f t="shared" si="11"/>
        <v>2.1833749375674904E-2</v>
      </c>
      <c r="G128" s="2">
        <f t="shared" si="9"/>
        <v>-1.1359717721147588E-2</v>
      </c>
      <c r="H128" s="2" t="str">
        <f t="shared" si="10"/>
        <v>Hold</v>
      </c>
    </row>
    <row r="129" spans="1:8" ht="13.5" x14ac:dyDescent="0.25">
      <c r="A129" s="3">
        <v>42191</v>
      </c>
      <c r="B129" s="2">
        <v>4.5130999999999997</v>
      </c>
      <c r="C129" s="2">
        <f t="shared" si="6"/>
        <v>4.5928576402674217</v>
      </c>
      <c r="D129" s="2">
        <f t="shared" si="8"/>
        <v>4.5852241561680707</v>
      </c>
      <c r="E129" s="2">
        <f t="shared" si="7"/>
        <v>7.6334840993510511E-3</v>
      </c>
      <c r="F129" s="2">
        <f t="shared" si="11"/>
        <v>1.8993696320410133E-2</v>
      </c>
      <c r="G129" s="2">
        <f t="shared" si="9"/>
        <v>-1.1360212221059082E-2</v>
      </c>
      <c r="H129" s="2" t="str">
        <f t="shared" si="10"/>
        <v>Hold</v>
      </c>
    </row>
    <row r="130" spans="1:8" ht="13.5" x14ac:dyDescent="0.25">
      <c r="A130" s="3">
        <v>42192</v>
      </c>
      <c r="B130" s="2">
        <v>4.4805999999999999</v>
      </c>
      <c r="C130" s="2">
        <f t="shared" si="6"/>
        <v>4.5905718494570493</v>
      </c>
      <c r="D130" s="2">
        <f t="shared" si="8"/>
        <v>4.5774742186741397</v>
      </c>
      <c r="E130" s="2">
        <f t="shared" si="7"/>
        <v>1.3097630782909597E-2</v>
      </c>
      <c r="F130" s="2">
        <f t="shared" si="11"/>
        <v>1.7814483212910029E-2</v>
      </c>
      <c r="G130" s="2">
        <f t="shared" si="9"/>
        <v>-4.7168524300004316E-3</v>
      </c>
      <c r="H130" s="2" t="str">
        <f t="shared" si="10"/>
        <v>Hold</v>
      </c>
    </row>
    <row r="131" spans="1:8" ht="13.5" x14ac:dyDescent="0.25">
      <c r="A131" s="3">
        <v>42193</v>
      </c>
      <c r="B131" s="2">
        <v>4.4805999999999999</v>
      </c>
      <c r="C131" s="2">
        <f t="shared" si="6"/>
        <v>4.5986223341559649</v>
      </c>
      <c r="D131" s="2">
        <f t="shared" si="8"/>
        <v>4.5702983506242036</v>
      </c>
      <c r="E131" s="2">
        <f t="shared" si="7"/>
        <v>2.8323983531761243E-2</v>
      </c>
      <c r="F131" s="2">
        <f t="shared" si="11"/>
        <v>1.9916383276680272E-2</v>
      </c>
      <c r="G131" s="2">
        <f t="shared" si="9"/>
        <v>8.4076002550809714E-3</v>
      </c>
      <c r="H131" s="2" t="str">
        <f t="shared" si="10"/>
        <v>Sell</v>
      </c>
    </row>
    <row r="132" spans="1:8" ht="13.5" x14ac:dyDescent="0.25">
      <c r="A132" s="3">
        <v>42194</v>
      </c>
      <c r="B132" s="2">
        <v>4.4481000000000002</v>
      </c>
      <c r="C132" s="2">
        <f t="shared" si="6"/>
        <v>4.6004496673627395</v>
      </c>
      <c r="D132" s="2">
        <f t="shared" si="8"/>
        <v>4.5612466209483369</v>
      </c>
      <c r="E132" s="2">
        <f t="shared" si="7"/>
        <v>3.9203046414402642E-2</v>
      </c>
      <c r="F132" s="2">
        <f t="shared" si="11"/>
        <v>2.3773715904224745E-2</v>
      </c>
      <c r="G132" s="2">
        <f t="shared" si="9"/>
        <v>1.5429330510177898E-2</v>
      </c>
      <c r="H132" s="2" t="str">
        <f t="shared" si="10"/>
        <v>Sell</v>
      </c>
    </row>
    <row r="133" spans="1:8" ht="13.5" x14ac:dyDescent="0.25">
      <c r="A133" s="3">
        <v>42195</v>
      </c>
      <c r="B133" s="2">
        <v>4.4481000000000002</v>
      </c>
      <c r="C133" s="2">
        <f t="shared" si="6"/>
        <v>4.5969958723838564</v>
      </c>
      <c r="D133" s="2">
        <f t="shared" si="8"/>
        <v>4.5528653897669793</v>
      </c>
      <c r="E133" s="2">
        <f t="shared" si="7"/>
        <v>4.4130482616877131E-2</v>
      </c>
      <c r="F133" s="2">
        <f t="shared" si="11"/>
        <v>2.784506924675522E-2</v>
      </c>
      <c r="G133" s="2">
        <f t="shared" si="9"/>
        <v>1.6285413370121911E-2</v>
      </c>
      <c r="H133" s="2" t="str">
        <f t="shared" si="10"/>
        <v>Sell</v>
      </c>
    </row>
    <row r="134" spans="1:8" ht="13.5" x14ac:dyDescent="0.25">
      <c r="A134" s="3">
        <v>42198</v>
      </c>
      <c r="B134" s="2">
        <v>4.3832000000000004</v>
      </c>
      <c r="C134" s="2">
        <f t="shared" si="6"/>
        <v>4.5890734304786482</v>
      </c>
      <c r="D134" s="2">
        <f t="shared" si="8"/>
        <v>4.5402975831175736</v>
      </c>
      <c r="E134" s="2">
        <f t="shared" si="7"/>
        <v>4.8775847361074653E-2</v>
      </c>
      <c r="F134" s="2">
        <f t="shared" si="11"/>
        <v>3.203122486961911E-2</v>
      </c>
      <c r="G134" s="2">
        <f t="shared" si="9"/>
        <v>1.6744622491455544E-2</v>
      </c>
      <c r="H134" s="2" t="str">
        <f t="shared" si="10"/>
        <v>Sell</v>
      </c>
    </row>
    <row r="135" spans="1:8" ht="13.5" x14ac:dyDescent="0.25">
      <c r="A135" s="3">
        <v>42199</v>
      </c>
      <c r="B135" s="2">
        <v>4.3506999999999998</v>
      </c>
      <c r="C135" s="2">
        <f t="shared" si="6"/>
        <v>4.5873698257896258</v>
      </c>
      <c r="D135" s="2">
        <f t="shared" si="8"/>
        <v>4.5262533177014568</v>
      </c>
      <c r="E135" s="2">
        <f t="shared" si="7"/>
        <v>6.1116508088169041E-2</v>
      </c>
      <c r="F135" s="2">
        <f t="shared" si="11"/>
        <v>3.7848281513329099E-2</v>
      </c>
      <c r="G135" s="2">
        <f t="shared" si="9"/>
        <v>2.3268226574839942E-2</v>
      </c>
      <c r="H135" s="2" t="str">
        <f t="shared" si="10"/>
        <v>Sell</v>
      </c>
    </row>
    <row r="136" spans="1:8" ht="13.5" x14ac:dyDescent="0.25">
      <c r="A136" s="3">
        <v>42200</v>
      </c>
      <c r="B136" s="2">
        <v>4.3506999999999998</v>
      </c>
      <c r="C136" s="2">
        <f t="shared" si="6"/>
        <v>4.6059129295142984</v>
      </c>
      <c r="D136" s="2">
        <f t="shared" si="8"/>
        <v>4.5132493682420893</v>
      </c>
      <c r="E136" s="2">
        <f t="shared" si="7"/>
        <v>9.2663561272209094E-2</v>
      </c>
      <c r="F136" s="2">
        <f t="shared" si="11"/>
        <v>4.8811337465105104E-2</v>
      </c>
      <c r="G136" s="2">
        <f t="shared" si="9"/>
        <v>4.385222380710399E-2</v>
      </c>
      <c r="H136" s="2" t="str">
        <f t="shared" si="10"/>
        <v>Sell</v>
      </c>
    </row>
    <row r="137" spans="1:8" ht="13.5" x14ac:dyDescent="0.25">
      <c r="A137" s="3">
        <v>42201</v>
      </c>
      <c r="B137" s="2">
        <v>4.4481000000000002</v>
      </c>
      <c r="C137" s="2">
        <f t="shared" si="6"/>
        <v>4.62160324805056</v>
      </c>
      <c r="D137" s="2">
        <f t="shared" si="8"/>
        <v>4.5084234891130457</v>
      </c>
      <c r="E137" s="2">
        <f t="shared" si="7"/>
        <v>0.11317975893751431</v>
      </c>
      <c r="F137" s="2">
        <f t="shared" si="11"/>
        <v>6.1685021759586948E-2</v>
      </c>
      <c r="G137" s="2">
        <f t="shared" si="9"/>
        <v>5.1494737177927359E-2</v>
      </c>
      <c r="H137" s="2" t="str">
        <f t="shared" si="10"/>
        <v>Sell</v>
      </c>
    </row>
    <row r="138" spans="1:8" ht="13.5" x14ac:dyDescent="0.25">
      <c r="A138" s="3">
        <v>42205</v>
      </c>
      <c r="B138" s="2">
        <v>4.3832000000000004</v>
      </c>
      <c r="C138" s="2">
        <f t="shared" si="6"/>
        <v>4.6248796714273972</v>
      </c>
      <c r="D138" s="2">
        <f t="shared" si="8"/>
        <v>4.4991476751046715</v>
      </c>
      <c r="E138" s="2">
        <f t="shared" si="7"/>
        <v>0.12573199632272569</v>
      </c>
      <c r="F138" s="2">
        <f t="shared" si="11"/>
        <v>7.4494416672214694E-2</v>
      </c>
      <c r="G138" s="2">
        <f t="shared" si="9"/>
        <v>5.1237579650510998E-2</v>
      </c>
      <c r="H138" s="2" t="str">
        <f t="shared" si="10"/>
        <v>Sell</v>
      </c>
    </row>
    <row r="139" spans="1:8" ht="13.5" x14ac:dyDescent="0.25">
      <c r="A139" s="3">
        <v>42206</v>
      </c>
      <c r="B139" s="2">
        <v>4.3832000000000004</v>
      </c>
      <c r="C139" s="2">
        <f t="shared" si="6"/>
        <v>4.6076827989001048</v>
      </c>
      <c r="D139" s="2">
        <f t="shared" si="8"/>
        <v>4.4905589584302517</v>
      </c>
      <c r="E139" s="2">
        <f t="shared" si="7"/>
        <v>0.11712384046985314</v>
      </c>
      <c r="F139" s="2">
        <f t="shared" si="11"/>
        <v>8.3020301431742383E-2</v>
      </c>
      <c r="G139" s="2">
        <f t="shared" si="9"/>
        <v>3.4103539038110753E-2</v>
      </c>
      <c r="H139" s="2" t="str">
        <f t="shared" si="10"/>
        <v>Sell</v>
      </c>
    </row>
    <row r="140" spans="1:8" ht="13.5" x14ac:dyDescent="0.25">
      <c r="A140" s="3">
        <v>42207</v>
      </c>
      <c r="B140" s="2">
        <v>4.2533000000000003</v>
      </c>
      <c r="C140" s="2">
        <f t="shared" si="6"/>
        <v>4.5881315990693192</v>
      </c>
      <c r="D140" s="2">
        <f t="shared" si="8"/>
        <v>4.4729842207687511</v>
      </c>
      <c r="E140" s="2">
        <f t="shared" si="7"/>
        <v>0.11514737830056809</v>
      </c>
      <c r="F140" s="2">
        <f t="shared" si="11"/>
        <v>8.944571680550753E-2</v>
      </c>
      <c r="G140" s="2">
        <f t="shared" si="9"/>
        <v>2.5701661495060563E-2</v>
      </c>
      <c r="H140" s="2" t="str">
        <f t="shared" si="10"/>
        <v>Sell</v>
      </c>
    </row>
    <row r="141" spans="1:8" ht="13.5" x14ac:dyDescent="0.25">
      <c r="A141" s="3">
        <v>42208</v>
      </c>
      <c r="B141" s="2">
        <v>4.3182999999999998</v>
      </c>
      <c r="C141" s="2">
        <f t="shared" si="6"/>
        <v>4.5715882761355777</v>
      </c>
      <c r="D141" s="2">
        <f t="shared" si="8"/>
        <v>4.4615261303414364</v>
      </c>
      <c r="E141" s="2">
        <f t="shared" si="7"/>
        <v>0.11006214579414131</v>
      </c>
      <c r="F141" s="2">
        <f t="shared" si="11"/>
        <v>9.356900260323428E-2</v>
      </c>
      <c r="G141" s="2">
        <f t="shared" si="9"/>
        <v>1.6493143190907028E-2</v>
      </c>
      <c r="H141" s="2" t="str">
        <f t="shared" si="10"/>
        <v>Sell</v>
      </c>
    </row>
    <row r="142" spans="1:8" ht="13.5" x14ac:dyDescent="0.25">
      <c r="A142" s="3">
        <v>42209</v>
      </c>
      <c r="B142" s="2">
        <v>4.2370999999999999</v>
      </c>
      <c r="C142" s="2">
        <f t="shared" si="6"/>
        <v>4.5525900798070271</v>
      </c>
      <c r="D142" s="2">
        <f t="shared" si="8"/>
        <v>4.4449019725383669</v>
      </c>
      <c r="E142" s="2">
        <f t="shared" si="7"/>
        <v>0.10768810726866018</v>
      </c>
      <c r="F142" s="2">
        <f t="shared" si="11"/>
        <v>9.6392823536319477E-2</v>
      </c>
      <c r="G142" s="2">
        <f t="shared" si="9"/>
        <v>1.1295283732340705E-2</v>
      </c>
      <c r="H142" s="2" t="str">
        <f t="shared" si="10"/>
        <v>Sell</v>
      </c>
    </row>
    <row r="143" spans="1:8" ht="13.5" x14ac:dyDescent="0.25">
      <c r="A143" s="3">
        <v>42212</v>
      </c>
      <c r="B143" s="2">
        <v>4.2207999999999997</v>
      </c>
      <c r="C143" s="2">
        <f t="shared" ref="C143:C206" si="12">$C$4*B133+C142*(1-$C$4)</f>
        <v>4.536514682913638</v>
      </c>
      <c r="D143" s="2">
        <f t="shared" si="8"/>
        <v>4.4283018264244136</v>
      </c>
      <c r="E143" s="2">
        <f t="shared" si="7"/>
        <v>0.10821285648922441</v>
      </c>
      <c r="F143" s="2">
        <f t="shared" si="11"/>
        <v>9.875683012690048E-2</v>
      </c>
      <c r="G143" s="2">
        <f t="shared" si="9"/>
        <v>9.4560263623239271E-3</v>
      </c>
      <c r="H143" s="2" t="str">
        <f t="shared" si="10"/>
        <v>Sell</v>
      </c>
    </row>
    <row r="144" spans="1:8" ht="13.5" x14ac:dyDescent="0.25">
      <c r="A144" s="3">
        <v>42213</v>
      </c>
      <c r="B144" s="2">
        <v>4.2370999999999999</v>
      </c>
      <c r="C144" s="2">
        <f t="shared" si="12"/>
        <v>4.5129278086192324</v>
      </c>
      <c r="D144" s="2">
        <f t="shared" si="8"/>
        <v>4.4141387281707534</v>
      </c>
      <c r="E144" s="2">
        <f t="shared" si="7"/>
        <v>9.8789080448479005E-2</v>
      </c>
      <c r="F144" s="2">
        <f t="shared" si="11"/>
        <v>9.8763280191216191E-2</v>
      </c>
      <c r="G144" s="2">
        <f t="shared" si="9"/>
        <v>2.5800257262814652E-5</v>
      </c>
      <c r="H144" s="2" t="str">
        <f t="shared" si="10"/>
        <v>Sell</v>
      </c>
    </row>
    <row r="145" spans="1:8" ht="13.5" x14ac:dyDescent="0.25">
      <c r="A145" s="3">
        <v>42214</v>
      </c>
      <c r="B145" s="2">
        <v>4.2207999999999997</v>
      </c>
      <c r="C145" s="2">
        <f t="shared" si="12"/>
        <v>4.4879696842162735</v>
      </c>
      <c r="D145" s="2">
        <f t="shared" si="8"/>
        <v>4.3998173408988457</v>
      </c>
      <c r="E145" s="2">
        <f t="shared" si="7"/>
        <v>8.8152343317427828E-2</v>
      </c>
      <c r="F145" s="2">
        <f t="shared" si="11"/>
        <v>9.6641092816458524E-2</v>
      </c>
      <c r="G145" s="2">
        <f t="shared" si="9"/>
        <v>-8.4887494990306955E-3</v>
      </c>
      <c r="H145" s="2" t="str">
        <f t="shared" si="10"/>
        <v>Hold</v>
      </c>
    </row>
    <row r="146" spans="1:8" ht="13.5" x14ac:dyDescent="0.25">
      <c r="A146" s="3">
        <v>42215</v>
      </c>
      <c r="B146" s="2">
        <v>4.2630999999999997</v>
      </c>
      <c r="C146" s="2">
        <f t="shared" si="12"/>
        <v>4.466851271259924</v>
      </c>
      <c r="D146" s="2">
        <f t="shared" si="8"/>
        <v>4.3896901304618945</v>
      </c>
      <c r="E146" s="2">
        <f t="shared" si="7"/>
        <v>7.7161140798029493E-2</v>
      </c>
      <c r="F146" s="2">
        <f t="shared" si="11"/>
        <v>9.2745102412772729E-2</v>
      </c>
      <c r="G146" s="2">
        <f t="shared" si="9"/>
        <v>-1.5583961614743236E-2</v>
      </c>
      <c r="H146" s="2" t="str">
        <f t="shared" si="10"/>
        <v>Hold</v>
      </c>
    </row>
    <row r="147" spans="1:8" ht="13.5" x14ac:dyDescent="0.25">
      <c r="A147" s="3">
        <v>42216</v>
      </c>
      <c r="B147" s="2">
        <v>4.3019999999999996</v>
      </c>
      <c r="C147" s="2">
        <f t="shared" si="12"/>
        <v>4.4639664602968585</v>
      </c>
      <c r="D147" s="2">
        <f t="shared" si="8"/>
        <v>4.3831945652424942</v>
      </c>
      <c r="E147" s="2">
        <f t="shared" si="7"/>
        <v>8.0771895054364329E-2</v>
      </c>
      <c r="F147" s="2">
        <f t="shared" si="11"/>
        <v>9.035046094109106E-2</v>
      </c>
      <c r="G147" s="2">
        <f t="shared" si="9"/>
        <v>-9.5785658867267309E-3</v>
      </c>
      <c r="H147" s="2" t="str">
        <f t="shared" si="10"/>
        <v>Hold</v>
      </c>
    </row>
    <row r="148" spans="1:8" ht="13.5" x14ac:dyDescent="0.25">
      <c r="A148" s="3">
        <v>42219</v>
      </c>
      <c r="B148" s="2">
        <v>4.2370999999999999</v>
      </c>
      <c r="C148" s="2">
        <f t="shared" si="12"/>
        <v>4.4515408510204191</v>
      </c>
      <c r="D148" s="2">
        <f t="shared" si="8"/>
        <v>4.3723727455949017</v>
      </c>
      <c r="E148" s="2">
        <f t="shared" si="7"/>
        <v>7.9168105425517332E-2</v>
      </c>
      <c r="F148" s="2">
        <f t="shared" si="11"/>
        <v>8.8113989837976317E-2</v>
      </c>
      <c r="G148" s="2">
        <f t="shared" si="9"/>
        <v>-8.9458844124589848E-3</v>
      </c>
      <c r="H148" s="2" t="str">
        <f t="shared" si="10"/>
        <v>Hold</v>
      </c>
    </row>
    <row r="149" spans="1:8" ht="13.5" x14ac:dyDescent="0.25">
      <c r="A149" s="3">
        <v>42220</v>
      </c>
      <c r="B149" s="2">
        <v>4.2370999999999999</v>
      </c>
      <c r="C149" s="2">
        <f t="shared" si="12"/>
        <v>4.4410268739403547</v>
      </c>
      <c r="D149" s="2">
        <f t="shared" si="8"/>
        <v>4.3623525422175016</v>
      </c>
      <c r="E149" s="2">
        <f t="shared" si="7"/>
        <v>7.8674331722853097E-2</v>
      </c>
      <c r="F149" s="2">
        <f t="shared" si="11"/>
        <v>8.6226058214951676E-2</v>
      </c>
      <c r="G149" s="2">
        <f t="shared" si="9"/>
        <v>-7.5517264920985788E-3</v>
      </c>
      <c r="H149" s="2" t="str">
        <f t="shared" si="10"/>
        <v>Hold</v>
      </c>
    </row>
    <row r="150" spans="1:8" ht="13.5" x14ac:dyDescent="0.25">
      <c r="A150" s="3">
        <v>42221</v>
      </c>
      <c r="B150" s="2">
        <v>4.2207999999999997</v>
      </c>
      <c r="C150" s="2">
        <f t="shared" si="12"/>
        <v>4.4121458164110692</v>
      </c>
      <c r="D150" s="2">
        <f t="shared" si="8"/>
        <v>4.3518671687199086</v>
      </c>
      <c r="E150" s="2">
        <f t="shared" si="7"/>
        <v>6.0278647691160536E-2</v>
      </c>
      <c r="F150" s="2">
        <f t="shared" si="11"/>
        <v>8.1036576110193451E-2</v>
      </c>
      <c r="G150" s="2">
        <f t="shared" si="9"/>
        <v>-2.0757928419032914E-2</v>
      </c>
      <c r="H150" s="2" t="str">
        <f t="shared" si="10"/>
        <v>Hold</v>
      </c>
    </row>
    <row r="151" spans="1:8" ht="13.5" x14ac:dyDescent="0.25">
      <c r="A151" s="3">
        <v>42222</v>
      </c>
      <c r="B151" s="2">
        <v>4.2793000000000001</v>
      </c>
      <c r="C151" s="2">
        <f t="shared" si="12"/>
        <v>4.3977079985016738</v>
      </c>
      <c r="D151" s="2">
        <f t="shared" si="8"/>
        <v>4.3464918228888045</v>
      </c>
      <c r="E151" s="2">
        <f t="shared" si="7"/>
        <v>5.1216175612869286E-2</v>
      </c>
      <c r="F151" s="2">
        <f t="shared" si="11"/>
        <v>7.5072496010728615E-2</v>
      </c>
      <c r="G151" s="2">
        <f t="shared" si="9"/>
        <v>-2.3856320397859329E-2</v>
      </c>
      <c r="H151" s="2" t="str">
        <f t="shared" si="10"/>
        <v>Hold</v>
      </c>
    </row>
    <row r="152" spans="1:8" ht="13.5" x14ac:dyDescent="0.25">
      <c r="A152" s="3">
        <v>42223</v>
      </c>
      <c r="B152" s="2">
        <v>4.2305999999999999</v>
      </c>
      <c r="C152" s="2">
        <f t="shared" si="12"/>
        <v>4.3729990756552626</v>
      </c>
      <c r="D152" s="2">
        <f t="shared" si="8"/>
        <v>4.3379072434155592</v>
      </c>
      <c r="E152" s="2">
        <f t="shared" si="7"/>
        <v>3.5091832239703358E-2</v>
      </c>
      <c r="F152" s="2">
        <f t="shared" si="11"/>
        <v>6.7076363256523566E-2</v>
      </c>
      <c r="G152" s="2">
        <f t="shared" si="9"/>
        <v>-3.1984531016820208E-2</v>
      </c>
      <c r="H152" s="2" t="str">
        <f t="shared" si="10"/>
        <v>Hold</v>
      </c>
    </row>
    <row r="153" spans="1:8" ht="13.5" x14ac:dyDescent="0.25">
      <c r="A153" s="3">
        <v>42226</v>
      </c>
      <c r="B153" s="2">
        <v>4.2565999999999997</v>
      </c>
      <c r="C153" s="2">
        <f t="shared" si="12"/>
        <v>4.3495838332467605</v>
      </c>
      <c r="D153" s="2">
        <f t="shared" si="8"/>
        <v>4.3318844846440356</v>
      </c>
      <c r="E153" s="2">
        <f t="shared" si="7"/>
        <v>1.7699348602724818E-2</v>
      </c>
      <c r="F153" s="2">
        <f t="shared" si="11"/>
        <v>5.7200960325763821E-2</v>
      </c>
      <c r="G153" s="2">
        <f t="shared" si="9"/>
        <v>-3.9501611723039003E-2</v>
      </c>
      <c r="H153" s="2" t="str">
        <f t="shared" si="10"/>
        <v>Hold</v>
      </c>
    </row>
    <row r="154" spans="1:8" ht="13.5" x14ac:dyDescent="0.25">
      <c r="A154" s="3">
        <v>42227</v>
      </c>
      <c r="B154" s="2">
        <v>4.2533000000000003</v>
      </c>
      <c r="C154" s="2">
        <f t="shared" si="12"/>
        <v>4.3322786281318741</v>
      </c>
      <c r="D154" s="2">
        <f t="shared" si="8"/>
        <v>4.3260634117074401</v>
      </c>
      <c r="E154" s="2">
        <f t="shared" si="7"/>
        <v>6.2152164244340113E-3</v>
      </c>
      <c r="F154" s="2">
        <f t="shared" si="11"/>
        <v>4.7003811545497862E-2</v>
      </c>
      <c r="G154" s="2">
        <f t="shared" si="9"/>
        <v>-4.078859512106385E-2</v>
      </c>
      <c r="H154" s="2" t="str">
        <f t="shared" si="10"/>
        <v>Hold</v>
      </c>
    </row>
    <row r="155" spans="1:8" ht="13.5" x14ac:dyDescent="0.25">
      <c r="A155" s="3">
        <v>42228</v>
      </c>
      <c r="B155" s="2">
        <v>4.2207999999999997</v>
      </c>
      <c r="C155" s="2">
        <f t="shared" si="12"/>
        <v>4.3151280699577397</v>
      </c>
      <c r="D155" s="2">
        <f t="shared" si="8"/>
        <v>4.3182661219513339</v>
      </c>
      <c r="E155" s="2">
        <f t="shared" si="7"/>
        <v>-3.138051993594182E-3</v>
      </c>
      <c r="F155" s="2">
        <f t="shared" si="11"/>
        <v>3.6975438837679453E-2</v>
      </c>
      <c r="G155" s="2">
        <f t="shared" si="9"/>
        <v>-4.0113490831273635E-2</v>
      </c>
      <c r="H155" s="2" t="str">
        <f t="shared" si="10"/>
        <v>Hold</v>
      </c>
    </row>
    <row r="156" spans="1:8" ht="13.5" x14ac:dyDescent="0.25">
      <c r="A156" s="3">
        <v>42230</v>
      </c>
      <c r="B156" s="2">
        <v>4.2207999999999997</v>
      </c>
      <c r="C156" s="2">
        <f t="shared" si="12"/>
        <v>4.3071237515027025</v>
      </c>
      <c r="D156" s="2">
        <f t="shared" si="8"/>
        <v>4.3110464092141978</v>
      </c>
      <c r="E156" s="2">
        <f t="shared" ref="E156:E219" si="13">C156-D156</f>
        <v>-3.9226577114952477E-3</v>
      </c>
      <c r="F156" s="2">
        <f t="shared" si="11"/>
        <v>2.8795819527844511E-2</v>
      </c>
      <c r="G156" s="2">
        <f t="shared" si="9"/>
        <v>-3.2718477239339759E-2</v>
      </c>
      <c r="H156" s="2" t="str">
        <f t="shared" si="10"/>
        <v>Hold</v>
      </c>
    </row>
    <row r="157" spans="1:8" ht="13.5" x14ac:dyDescent="0.25">
      <c r="A157" s="3">
        <v>42233</v>
      </c>
      <c r="B157" s="2">
        <v>4.2207999999999997</v>
      </c>
      <c r="C157" s="2">
        <f t="shared" si="12"/>
        <v>4.3063354820407485</v>
      </c>
      <c r="D157" s="2">
        <f t="shared" ref="D157:D220" si="14">$D$4*B157+(1-$D$4)*D156</f>
        <v>4.3043614900131457</v>
      </c>
      <c r="E157" s="2">
        <f t="shared" si="13"/>
        <v>1.9739920276027334E-3</v>
      </c>
      <c r="F157" s="2">
        <f t="shared" si="11"/>
        <v>2.3431454027796155E-2</v>
      </c>
      <c r="G157" s="2">
        <f t="shared" si="9"/>
        <v>-2.1457462000193422E-2</v>
      </c>
      <c r="H157" s="2" t="str">
        <f t="shared" si="10"/>
        <v>Hold</v>
      </c>
    </row>
    <row r="158" spans="1:8" ht="13.5" x14ac:dyDescent="0.25">
      <c r="A158" s="3">
        <v>42234</v>
      </c>
      <c r="B158" s="2">
        <v>4.2207999999999997</v>
      </c>
      <c r="C158" s="2">
        <f t="shared" si="12"/>
        <v>4.2956838694190944</v>
      </c>
      <c r="D158" s="2">
        <f t="shared" si="14"/>
        <v>4.2981717500121714</v>
      </c>
      <c r="E158" s="2">
        <f t="shared" si="13"/>
        <v>-2.4878805930770298E-3</v>
      </c>
      <c r="F158" s="2">
        <f t="shared" si="11"/>
        <v>1.824758710362152E-2</v>
      </c>
      <c r="G158" s="2">
        <f t="shared" si="9"/>
        <v>-2.073546769669855E-2</v>
      </c>
      <c r="H158" s="2" t="str">
        <f t="shared" si="10"/>
        <v>Hold</v>
      </c>
    </row>
    <row r="159" spans="1:8" ht="13.5" x14ac:dyDescent="0.25">
      <c r="A159" s="3">
        <v>42235</v>
      </c>
      <c r="B159" s="2">
        <v>4.2207999999999997</v>
      </c>
      <c r="C159" s="2">
        <f t="shared" si="12"/>
        <v>4.286670966431541</v>
      </c>
      <c r="D159" s="2">
        <f t="shared" si="14"/>
        <v>4.2924405092705289</v>
      </c>
      <c r="E159" s="2">
        <f t="shared" si="13"/>
        <v>-5.7695428389878955E-3</v>
      </c>
      <c r="F159" s="2">
        <f t="shared" si="11"/>
        <v>1.3444161115099638E-2</v>
      </c>
      <c r="G159" s="2">
        <f t="shared" si="9"/>
        <v>-1.9213703954087533E-2</v>
      </c>
      <c r="H159" s="2" t="str">
        <f t="shared" si="10"/>
        <v>Hold</v>
      </c>
    </row>
    <row r="160" spans="1:8" ht="13.5" x14ac:dyDescent="0.25">
      <c r="A160" s="3">
        <v>42236</v>
      </c>
      <c r="B160" s="2">
        <v>4.2565999999999997</v>
      </c>
      <c r="C160" s="2">
        <f t="shared" si="12"/>
        <v>4.2765369715959194</v>
      </c>
      <c r="D160" s="2">
        <f t="shared" si="14"/>
        <v>4.2897856567319712</v>
      </c>
      <c r="E160" s="2">
        <f t="shared" si="13"/>
        <v>-1.3248685136051819E-2</v>
      </c>
      <c r="F160" s="2">
        <f t="shared" si="11"/>
        <v>8.1055918648693468E-3</v>
      </c>
      <c r="G160" s="2">
        <f t="shared" si="9"/>
        <v>-2.1354277000921164E-2</v>
      </c>
      <c r="H160" s="2" t="str">
        <f t="shared" si="10"/>
        <v>Hold</v>
      </c>
    </row>
    <row r="161" spans="1:8" ht="13.5" x14ac:dyDescent="0.25">
      <c r="A161" s="3">
        <v>42237</v>
      </c>
      <c r="B161" s="2">
        <v>4.2207999999999997</v>
      </c>
      <c r="C161" s="2">
        <f t="shared" si="12"/>
        <v>4.2769620528888552</v>
      </c>
      <c r="D161" s="2">
        <f t="shared" si="14"/>
        <v>4.2846756080851582</v>
      </c>
      <c r="E161" s="2">
        <f t="shared" si="13"/>
        <v>-7.7135551963030125E-3</v>
      </c>
      <c r="F161" s="2">
        <f t="shared" si="11"/>
        <v>4.9417624526348746E-3</v>
      </c>
      <c r="G161" s="2">
        <f t="shared" si="9"/>
        <v>-1.2655317648937887E-2</v>
      </c>
      <c r="H161" s="2" t="str">
        <f t="shared" si="10"/>
        <v>Hold</v>
      </c>
    </row>
    <row r="162" spans="1:8" ht="13.5" x14ac:dyDescent="0.25">
      <c r="A162" s="3">
        <v>42240</v>
      </c>
      <c r="B162" s="2">
        <v>4.2207999999999997</v>
      </c>
      <c r="C162" s="2">
        <f t="shared" si="12"/>
        <v>4.2698294293674932</v>
      </c>
      <c r="D162" s="2">
        <f t="shared" si="14"/>
        <v>4.2799440815603313</v>
      </c>
      <c r="E162" s="2">
        <f t="shared" si="13"/>
        <v>-1.0114652192838136E-2</v>
      </c>
      <c r="F162" s="2">
        <f t="shared" si="11"/>
        <v>1.9304795235402729E-3</v>
      </c>
      <c r="G162" s="2">
        <f t="shared" si="9"/>
        <v>-1.2045131716378409E-2</v>
      </c>
      <c r="H162" s="2" t="str">
        <f t="shared" si="10"/>
        <v>Hold</v>
      </c>
    </row>
    <row r="163" spans="1:8" ht="13.5" x14ac:dyDescent="0.25">
      <c r="A163" s="3">
        <v>42241</v>
      </c>
      <c r="B163" s="2">
        <v>4.3475000000000001</v>
      </c>
      <c r="C163" s="2">
        <f t="shared" si="12"/>
        <v>4.2677941325417255</v>
      </c>
      <c r="D163" s="2">
        <f t="shared" si="14"/>
        <v>4.2849482236669738</v>
      </c>
      <c r="E163" s="2">
        <f t="shared" si="13"/>
        <v>-1.715409112524835E-2</v>
      </c>
      <c r="F163" s="2">
        <f t="shared" si="11"/>
        <v>-1.8864346062174519E-3</v>
      </c>
      <c r="G163" s="2">
        <f t="shared" si="9"/>
        <v>-1.5267656519030897E-2</v>
      </c>
      <c r="H163" s="2" t="str">
        <f t="shared" si="10"/>
        <v>Hold</v>
      </c>
    </row>
    <row r="164" spans="1:8" ht="13.5" x14ac:dyDescent="0.25">
      <c r="A164" s="3">
        <v>42242</v>
      </c>
      <c r="B164" s="2">
        <v>4.2207999999999997</v>
      </c>
      <c r="C164" s="2">
        <f t="shared" si="12"/>
        <v>4.2655642659968445</v>
      </c>
      <c r="D164" s="2">
        <f t="shared" si="14"/>
        <v>4.280196503395346</v>
      </c>
      <c r="E164" s="2">
        <f t="shared" si="13"/>
        <v>-1.4632237398501502E-2</v>
      </c>
      <c r="F164" s="2">
        <f t="shared" si="11"/>
        <v>-4.4355951646742626E-3</v>
      </c>
      <c r="G164" s="2">
        <f t="shared" ref="G164:G227" si="15">E164-F164</f>
        <v>-1.0196642233827239E-2</v>
      </c>
      <c r="H164" s="2" t="str">
        <f t="shared" ref="H164:H227" si="16">IF(G164&lt;0,"Hold","Sell")</f>
        <v>Hold</v>
      </c>
    </row>
    <row r="165" spans="1:8" ht="13.5" x14ac:dyDescent="0.25">
      <c r="A165" s="3">
        <v>42243</v>
      </c>
      <c r="B165" s="2">
        <v>4.2241</v>
      </c>
      <c r="C165" s="2">
        <f t="shared" si="12"/>
        <v>4.2586774558434843</v>
      </c>
      <c r="D165" s="2">
        <f t="shared" si="14"/>
        <v>4.2760412068475429</v>
      </c>
      <c r="E165" s="2">
        <f t="shared" si="13"/>
        <v>-1.7363751004058514E-2</v>
      </c>
      <c r="F165" s="2">
        <f t="shared" ref="F165:F228" si="17">(E165*(2/(10)))+((1-(2/10))*F164)</f>
        <v>-7.0212263325511136E-3</v>
      </c>
      <c r="G165" s="2">
        <f t="shared" si="15"/>
        <v>-1.0342524671507401E-2</v>
      </c>
      <c r="H165" s="2" t="str">
        <f t="shared" si="16"/>
        <v>Hold</v>
      </c>
    </row>
    <row r="166" spans="1:8" ht="13.5" x14ac:dyDescent="0.25">
      <c r="A166" s="3">
        <v>42244</v>
      </c>
      <c r="B166" s="2">
        <v>4.2207999999999997</v>
      </c>
      <c r="C166" s="2">
        <f t="shared" si="12"/>
        <v>4.2528501549444861</v>
      </c>
      <c r="D166" s="2">
        <f t="shared" si="14"/>
        <v>4.2719492655995763</v>
      </c>
      <c r="E166" s="2">
        <f t="shared" si="13"/>
        <v>-1.9099110655090179E-2</v>
      </c>
      <c r="F166" s="2">
        <f t="shared" si="17"/>
        <v>-9.436803197058927E-3</v>
      </c>
      <c r="G166" s="2">
        <f t="shared" si="15"/>
        <v>-9.662307458031252E-3</v>
      </c>
      <c r="H166" s="2" t="str">
        <f t="shared" si="16"/>
        <v>Hold</v>
      </c>
    </row>
    <row r="167" spans="1:8" ht="13.5" x14ac:dyDescent="0.25">
      <c r="A167" s="3">
        <v>42247</v>
      </c>
      <c r="B167" s="2">
        <v>4.3019999999999996</v>
      </c>
      <c r="C167" s="2">
        <f t="shared" si="12"/>
        <v>4.2479193618761037</v>
      </c>
      <c r="D167" s="2">
        <f t="shared" si="14"/>
        <v>4.2741752459255338</v>
      </c>
      <c r="E167" s="2">
        <f t="shared" si="13"/>
        <v>-2.6255884049430023E-2</v>
      </c>
      <c r="F167" s="2">
        <f t="shared" si="17"/>
        <v>-1.2800619367533147E-2</v>
      </c>
      <c r="G167" s="2">
        <f t="shared" si="15"/>
        <v>-1.3455264681896876E-2</v>
      </c>
      <c r="H167" s="2" t="str">
        <f t="shared" si="16"/>
        <v>Hold</v>
      </c>
    </row>
    <row r="168" spans="1:8" ht="13.5" x14ac:dyDescent="0.25">
      <c r="A168" s="3">
        <v>42248</v>
      </c>
      <c r="B168" s="2">
        <v>4.2207999999999997</v>
      </c>
      <c r="C168" s="2">
        <f t="shared" si="12"/>
        <v>4.2437471523567032</v>
      </c>
      <c r="D168" s="2">
        <f t="shared" si="14"/>
        <v>4.270221524005124</v>
      </c>
      <c r="E168" s="2">
        <f t="shared" si="13"/>
        <v>-2.6474371648420814E-2</v>
      </c>
      <c r="F168" s="2">
        <f t="shared" si="17"/>
        <v>-1.5535369823710682E-2</v>
      </c>
      <c r="G168" s="2">
        <f t="shared" si="15"/>
        <v>-1.0939001824710132E-2</v>
      </c>
      <c r="H168" s="2" t="str">
        <f t="shared" si="16"/>
        <v>Hold</v>
      </c>
    </row>
    <row r="169" spans="1:8" ht="13.5" x14ac:dyDescent="0.25">
      <c r="A169" s="3">
        <v>42249</v>
      </c>
      <c r="B169" s="2">
        <v>4.2207999999999997</v>
      </c>
      <c r="C169" s="2">
        <f t="shared" si="12"/>
        <v>4.2402168212249025</v>
      </c>
      <c r="D169" s="2">
        <f t="shared" si="14"/>
        <v>4.2665606703751147</v>
      </c>
      <c r="E169" s="2">
        <f t="shared" si="13"/>
        <v>-2.6343849150212151E-2</v>
      </c>
      <c r="F169" s="2">
        <f t="shared" si="17"/>
        <v>-1.7697065689010978E-2</v>
      </c>
      <c r="G169" s="2">
        <f t="shared" si="15"/>
        <v>-8.6467834612011726E-3</v>
      </c>
      <c r="H169" s="2" t="str">
        <f t="shared" si="16"/>
        <v>Hold</v>
      </c>
    </row>
    <row r="170" spans="1:8" ht="13.5" x14ac:dyDescent="0.25">
      <c r="A170" s="3">
        <v>42250</v>
      </c>
      <c r="B170" s="2">
        <v>4.2207999999999997</v>
      </c>
      <c r="C170" s="2">
        <f t="shared" si="12"/>
        <v>4.2427373102672252</v>
      </c>
      <c r="D170" s="2">
        <f t="shared" si="14"/>
        <v>4.2631709910880691</v>
      </c>
      <c r="E170" s="2">
        <f t="shared" si="13"/>
        <v>-2.0433680820843847E-2</v>
      </c>
      <c r="F170" s="2">
        <f t="shared" si="17"/>
        <v>-1.8244388715377553E-2</v>
      </c>
      <c r="G170" s="2">
        <f t="shared" si="15"/>
        <v>-2.1892921054662944E-3</v>
      </c>
      <c r="H170" s="2" t="str">
        <f t="shared" si="16"/>
        <v>Hold</v>
      </c>
    </row>
    <row r="171" spans="1:8" ht="13.5" x14ac:dyDescent="0.25">
      <c r="A171" s="3">
        <v>42251</v>
      </c>
      <c r="B171" s="2">
        <v>4.2207999999999997</v>
      </c>
      <c r="C171" s="2">
        <f t="shared" si="12"/>
        <v>4.2393623394568829</v>
      </c>
      <c r="D171" s="2">
        <f t="shared" si="14"/>
        <v>4.2600323991556195</v>
      </c>
      <c r="E171" s="2">
        <f t="shared" si="13"/>
        <v>-2.0670059698736587E-2</v>
      </c>
      <c r="F171" s="2">
        <f t="shared" si="17"/>
        <v>-1.8729522912049362E-2</v>
      </c>
      <c r="G171" s="2">
        <f t="shared" si="15"/>
        <v>-1.9405367866872254E-3</v>
      </c>
      <c r="H171" s="2" t="str">
        <f t="shared" si="16"/>
        <v>Hold</v>
      </c>
    </row>
    <row r="172" spans="1:8" ht="13.5" x14ac:dyDescent="0.25">
      <c r="A172" s="3">
        <v>42254</v>
      </c>
      <c r="B172" s="2">
        <v>4.2207999999999997</v>
      </c>
      <c r="C172" s="2">
        <f t="shared" si="12"/>
        <v>4.2365065949250553</v>
      </c>
      <c r="D172" s="2">
        <f t="shared" si="14"/>
        <v>4.2571262955144622</v>
      </c>
      <c r="E172" s="2">
        <f t="shared" si="13"/>
        <v>-2.0619700589406875E-2</v>
      </c>
      <c r="F172" s="2">
        <f t="shared" si="17"/>
        <v>-1.9107558447520864E-2</v>
      </c>
      <c r="G172" s="2">
        <f t="shared" si="15"/>
        <v>-1.5121421418860109E-3</v>
      </c>
      <c r="H172" s="2" t="str">
        <f t="shared" si="16"/>
        <v>Hold</v>
      </c>
    </row>
    <row r="173" spans="1:8" ht="13.5" x14ac:dyDescent="0.25">
      <c r="A173" s="3">
        <v>42255</v>
      </c>
      <c r="B173" s="2">
        <v>4.1753999999999998</v>
      </c>
      <c r="C173" s="2">
        <f t="shared" si="12"/>
        <v>4.2535825033981238</v>
      </c>
      <c r="D173" s="2">
        <f t="shared" si="14"/>
        <v>4.2510724958467243</v>
      </c>
      <c r="E173" s="2">
        <f t="shared" si="13"/>
        <v>2.5100075513995179E-3</v>
      </c>
      <c r="F173" s="2">
        <f t="shared" si="17"/>
        <v>-1.4784045247736789E-2</v>
      </c>
      <c r="G173" s="2">
        <f t="shared" si="15"/>
        <v>1.7294052799136306E-2</v>
      </c>
      <c r="H173" s="2" t="str">
        <f t="shared" si="16"/>
        <v>Sell</v>
      </c>
    </row>
    <row r="174" spans="1:8" ht="13.5" x14ac:dyDescent="0.25">
      <c r="A174" s="3">
        <v>42256</v>
      </c>
      <c r="B174" s="2">
        <v>4.1753999999999998</v>
      </c>
      <c r="C174" s="2">
        <f t="shared" si="12"/>
        <v>4.2485390413368744</v>
      </c>
      <c r="D174" s="2">
        <f t="shared" si="14"/>
        <v>4.2454671257840042</v>
      </c>
      <c r="E174" s="2">
        <f t="shared" si="13"/>
        <v>3.0719155528702302E-3</v>
      </c>
      <c r="F174" s="2">
        <f t="shared" si="17"/>
        <v>-1.1212853087615385E-2</v>
      </c>
      <c r="G174" s="2">
        <f t="shared" si="15"/>
        <v>1.4284768640485616E-2</v>
      </c>
      <c r="H174" s="2" t="str">
        <f t="shared" si="16"/>
        <v>Sell</v>
      </c>
    </row>
    <row r="175" spans="1:8" ht="13.5" x14ac:dyDescent="0.25">
      <c r="A175" s="3">
        <v>42257</v>
      </c>
      <c r="B175" s="2">
        <v>4.1558999999999999</v>
      </c>
      <c r="C175" s="2">
        <f t="shared" si="12"/>
        <v>4.2447791888235091</v>
      </c>
      <c r="D175" s="2">
        <f t="shared" si="14"/>
        <v>4.2388325238740778</v>
      </c>
      <c r="E175" s="2">
        <f t="shared" si="13"/>
        <v>5.9466649494313017E-3</v>
      </c>
      <c r="F175" s="2">
        <f t="shared" si="17"/>
        <v>-7.7809494802060482E-3</v>
      </c>
      <c r="G175" s="2">
        <f t="shared" si="15"/>
        <v>1.3727614429637349E-2</v>
      </c>
      <c r="H175" s="2" t="str">
        <f t="shared" si="16"/>
        <v>Sell</v>
      </c>
    </row>
    <row r="176" spans="1:8" ht="13.5" x14ac:dyDescent="0.25">
      <c r="A176" s="3">
        <v>42258</v>
      </c>
      <c r="B176" s="2">
        <v>4.1234000000000002</v>
      </c>
      <c r="C176" s="2">
        <f t="shared" si="12"/>
        <v>4.2410900828506612</v>
      </c>
      <c r="D176" s="2">
        <f t="shared" si="14"/>
        <v>4.2302819665500726</v>
      </c>
      <c r="E176" s="2">
        <f t="shared" si="13"/>
        <v>1.0808116300588644E-2</v>
      </c>
      <c r="F176" s="2">
        <f t="shared" si="17"/>
        <v>-4.0631363240471105E-3</v>
      </c>
      <c r="G176" s="2">
        <f t="shared" si="15"/>
        <v>1.4871252624635754E-2</v>
      </c>
      <c r="H176" s="2" t="str">
        <f t="shared" si="16"/>
        <v>Sell</v>
      </c>
    </row>
    <row r="177" spans="1:8" ht="13.5" x14ac:dyDescent="0.25">
      <c r="A177" s="3">
        <v>42261</v>
      </c>
      <c r="B177" s="2">
        <v>4.117</v>
      </c>
      <c r="C177" s="2">
        <f t="shared" si="12"/>
        <v>4.250460839335175</v>
      </c>
      <c r="D177" s="2">
        <f t="shared" si="14"/>
        <v>4.2218907097685863</v>
      </c>
      <c r="E177" s="2">
        <f t="shared" si="13"/>
        <v>2.8570129566588776E-2</v>
      </c>
      <c r="F177" s="2">
        <f t="shared" si="17"/>
        <v>2.4635168540800673E-3</v>
      </c>
      <c r="G177" s="2">
        <f t="shared" si="15"/>
        <v>2.610661271250871E-2</v>
      </c>
      <c r="H177" s="2" t="str">
        <f t="shared" si="16"/>
        <v>Sell</v>
      </c>
    </row>
    <row r="178" spans="1:8" ht="13.5" x14ac:dyDescent="0.25">
      <c r="A178" s="3">
        <v>42262</v>
      </c>
      <c r="B178" s="2">
        <v>4.1558999999999999</v>
      </c>
      <c r="C178" s="2">
        <f t="shared" si="12"/>
        <v>4.2458976332836098</v>
      </c>
      <c r="D178" s="2">
        <f t="shared" si="14"/>
        <v>4.2170025090449874</v>
      </c>
      <c r="E178" s="2">
        <f t="shared" si="13"/>
        <v>2.8895124238622394E-2</v>
      </c>
      <c r="F178" s="2">
        <f t="shared" si="17"/>
        <v>7.7498383309885328E-3</v>
      </c>
      <c r="G178" s="2">
        <f t="shared" si="15"/>
        <v>2.114528590763386E-2</v>
      </c>
      <c r="H178" s="2" t="str">
        <f t="shared" si="16"/>
        <v>Sell</v>
      </c>
    </row>
    <row r="179" spans="1:8" ht="13.5" x14ac:dyDescent="0.25">
      <c r="A179" s="3">
        <v>42263</v>
      </c>
      <c r="B179" s="2">
        <v>4.1558999999999999</v>
      </c>
      <c r="C179" s="2">
        <f t="shared" si="12"/>
        <v>4.2420364589322848</v>
      </c>
      <c r="D179" s="2">
        <f t="shared" si="14"/>
        <v>4.2124763972638775</v>
      </c>
      <c r="E179" s="2">
        <f t="shared" si="13"/>
        <v>2.95600616684073E-2</v>
      </c>
      <c r="F179" s="2">
        <f t="shared" si="17"/>
        <v>1.2111882998472287E-2</v>
      </c>
      <c r="G179" s="2">
        <f t="shared" si="15"/>
        <v>1.7448178669935012E-2</v>
      </c>
      <c r="H179" s="2" t="str">
        <f t="shared" si="16"/>
        <v>Sell</v>
      </c>
    </row>
    <row r="180" spans="1:8" ht="13.5" x14ac:dyDescent="0.25">
      <c r="A180" s="3">
        <v>42264</v>
      </c>
      <c r="B180" s="2">
        <v>4.1234000000000002</v>
      </c>
      <c r="C180" s="2">
        <f t="shared" si="12"/>
        <v>4.2387693114042406</v>
      </c>
      <c r="D180" s="2">
        <f t="shared" si="14"/>
        <v>4.2058781456147019</v>
      </c>
      <c r="E180" s="2">
        <f t="shared" si="13"/>
        <v>3.2891165789538768E-2</v>
      </c>
      <c r="F180" s="2">
        <f t="shared" si="17"/>
        <v>1.6267739556685583E-2</v>
      </c>
      <c r="G180" s="2">
        <f t="shared" si="15"/>
        <v>1.6623426232853185E-2</v>
      </c>
      <c r="H180" s="2" t="str">
        <f t="shared" si="16"/>
        <v>Sell</v>
      </c>
    </row>
    <row r="181" spans="1:8" ht="13.5" x14ac:dyDescent="0.25">
      <c r="A181" s="3">
        <v>42265</v>
      </c>
      <c r="B181" s="2">
        <v>4.2207999999999997</v>
      </c>
      <c r="C181" s="2">
        <f t="shared" si="12"/>
        <v>4.236004801957435</v>
      </c>
      <c r="D181" s="2">
        <f t="shared" si="14"/>
        <v>4.2069834681617611</v>
      </c>
      <c r="E181" s="2">
        <f t="shared" si="13"/>
        <v>2.9021333795673954E-2</v>
      </c>
      <c r="F181" s="2">
        <f t="shared" si="17"/>
        <v>1.8818458404483259E-2</v>
      </c>
      <c r="G181" s="2">
        <f t="shared" si="15"/>
        <v>1.0202875391190695E-2</v>
      </c>
      <c r="H181" s="2" t="str">
        <f t="shared" si="16"/>
        <v>Sell</v>
      </c>
    </row>
    <row r="182" spans="1:8" ht="13.5" x14ac:dyDescent="0.25">
      <c r="A182" s="3">
        <v>42268</v>
      </c>
      <c r="B182" s="2">
        <v>4.1883999999999997</v>
      </c>
      <c r="C182" s="2">
        <f t="shared" si="12"/>
        <v>4.2336656016562912</v>
      </c>
      <c r="D182" s="2">
        <f t="shared" si="14"/>
        <v>4.2056069149645934</v>
      </c>
      <c r="E182" s="2">
        <f t="shared" si="13"/>
        <v>2.8058686691697865E-2</v>
      </c>
      <c r="F182" s="2">
        <f t="shared" si="17"/>
        <v>2.0666504061926182E-2</v>
      </c>
      <c r="G182" s="2">
        <f t="shared" si="15"/>
        <v>7.3921826297716833E-3</v>
      </c>
      <c r="H182" s="2" t="str">
        <f t="shared" si="16"/>
        <v>Sell</v>
      </c>
    </row>
    <row r="183" spans="1:8" ht="13.5" x14ac:dyDescent="0.25">
      <c r="A183" s="3">
        <v>42269</v>
      </c>
      <c r="B183" s="2">
        <v>4.2207999999999997</v>
      </c>
      <c r="C183" s="2">
        <f t="shared" si="12"/>
        <v>4.224701662939939</v>
      </c>
      <c r="D183" s="2">
        <f t="shared" si="14"/>
        <v>4.2067323286709195</v>
      </c>
      <c r="E183" s="2">
        <f t="shared" si="13"/>
        <v>1.7969334269019477E-2</v>
      </c>
      <c r="F183" s="2">
        <f t="shared" si="17"/>
        <v>2.0127070103344843E-2</v>
      </c>
      <c r="G183" s="2">
        <f t="shared" si="15"/>
        <v>-2.1577358343253666E-3</v>
      </c>
      <c r="H183" s="2" t="str">
        <f t="shared" si="16"/>
        <v>Hold</v>
      </c>
    </row>
    <row r="184" spans="1:8" ht="13.5" x14ac:dyDescent="0.25">
      <c r="A184" s="3">
        <v>42270</v>
      </c>
      <c r="B184" s="2">
        <v>4.1916000000000002</v>
      </c>
      <c r="C184" s="2">
        <f t="shared" si="12"/>
        <v>4.2171167917184098</v>
      </c>
      <c r="D184" s="2">
        <f t="shared" si="14"/>
        <v>4.2056114154360369</v>
      </c>
      <c r="E184" s="2">
        <f t="shared" si="13"/>
        <v>1.1505376282372914E-2</v>
      </c>
      <c r="F184" s="2">
        <f t="shared" si="17"/>
        <v>1.840273133915046E-2</v>
      </c>
      <c r="G184" s="2">
        <f t="shared" si="15"/>
        <v>-6.8973550567775453E-3</v>
      </c>
      <c r="H184" s="2" t="str">
        <f t="shared" si="16"/>
        <v>Hold</v>
      </c>
    </row>
    <row r="185" spans="1:8" ht="13.5" x14ac:dyDescent="0.25">
      <c r="A185" s="3">
        <v>42275</v>
      </c>
      <c r="B185" s="2">
        <v>4.1883999999999997</v>
      </c>
      <c r="C185" s="2">
        <f t="shared" si="12"/>
        <v>4.2076988237617314</v>
      </c>
      <c r="D185" s="2">
        <f t="shared" si="14"/>
        <v>4.2043364957741085</v>
      </c>
      <c r="E185" s="2">
        <f t="shared" si="13"/>
        <v>3.3623279876229262E-3</v>
      </c>
      <c r="F185" s="2">
        <f t="shared" si="17"/>
        <v>1.5394650668844954E-2</v>
      </c>
      <c r="G185" s="2">
        <f t="shared" si="15"/>
        <v>-1.2032322681222028E-2</v>
      </c>
      <c r="H185" s="2" t="str">
        <f t="shared" si="16"/>
        <v>Hold</v>
      </c>
    </row>
    <row r="186" spans="1:8" ht="13.5" x14ac:dyDescent="0.25">
      <c r="A186" s="3">
        <v>42276</v>
      </c>
      <c r="B186" s="2">
        <v>4.2207999999999997</v>
      </c>
      <c r="C186" s="2">
        <f t="shared" si="12"/>
        <v>4.1947297739522345</v>
      </c>
      <c r="D186" s="2">
        <f t="shared" si="14"/>
        <v>4.2055560146056559</v>
      </c>
      <c r="E186" s="2">
        <f t="shared" si="13"/>
        <v>-1.0826240653421415E-2</v>
      </c>
      <c r="F186" s="2">
        <f t="shared" si="17"/>
        <v>1.0150472404391682E-2</v>
      </c>
      <c r="G186" s="2">
        <f t="shared" si="15"/>
        <v>-2.0976713057813096E-2</v>
      </c>
      <c r="H186" s="2" t="str">
        <f t="shared" si="16"/>
        <v>Hold</v>
      </c>
    </row>
    <row r="187" spans="1:8" ht="13.5" x14ac:dyDescent="0.25">
      <c r="A187" s="3">
        <v>42277</v>
      </c>
      <c r="B187" s="2">
        <v>4.2207999999999997</v>
      </c>
      <c r="C187" s="2">
        <f t="shared" si="12"/>
        <v>4.1827713471903518</v>
      </c>
      <c r="D187" s="2">
        <f t="shared" si="14"/>
        <v>4.2066851987089402</v>
      </c>
      <c r="E187" s="2">
        <f t="shared" si="13"/>
        <v>-2.391385151858838E-2</v>
      </c>
      <c r="F187" s="2">
        <f t="shared" si="17"/>
        <v>3.337607619795669E-3</v>
      </c>
      <c r="G187" s="2">
        <f t="shared" si="15"/>
        <v>-2.7251459138384049E-2</v>
      </c>
      <c r="H187" s="2" t="str">
        <f t="shared" si="16"/>
        <v>Hold</v>
      </c>
    </row>
    <row r="188" spans="1:8" ht="13.5" x14ac:dyDescent="0.25">
      <c r="A188" s="3">
        <v>42278</v>
      </c>
      <c r="B188" s="2">
        <v>4.1883999999999997</v>
      </c>
      <c r="C188" s="2">
        <f t="shared" si="12"/>
        <v>4.1786372937764513</v>
      </c>
      <c r="D188" s="2">
        <f t="shared" si="14"/>
        <v>4.2053307395453148</v>
      </c>
      <c r="E188" s="2">
        <f t="shared" si="13"/>
        <v>-2.6693445768863455E-2</v>
      </c>
      <c r="F188" s="2">
        <f t="shared" si="17"/>
        <v>-2.6686030579361562E-3</v>
      </c>
      <c r="G188" s="2">
        <f t="shared" si="15"/>
        <v>-2.4024842710927301E-2</v>
      </c>
      <c r="H188" s="2" t="str">
        <f t="shared" si="16"/>
        <v>Hold</v>
      </c>
    </row>
    <row r="189" spans="1:8" ht="13.5" x14ac:dyDescent="0.25">
      <c r="A189" s="3">
        <v>42279</v>
      </c>
      <c r="B189" s="2">
        <v>4.1883999999999997</v>
      </c>
      <c r="C189" s="2">
        <f t="shared" si="12"/>
        <v>4.1751392485800745</v>
      </c>
      <c r="D189" s="2">
        <f t="shared" si="14"/>
        <v>4.2040766106901062</v>
      </c>
      <c r="E189" s="2">
        <f t="shared" si="13"/>
        <v>-2.8937362110031728E-2</v>
      </c>
      <c r="F189" s="2">
        <f t="shared" si="17"/>
        <v>-7.9223548683552709E-3</v>
      </c>
      <c r="G189" s="2">
        <f t="shared" si="15"/>
        <v>-2.1015007241676459E-2</v>
      </c>
      <c r="H189" s="2" t="str">
        <f t="shared" si="16"/>
        <v>Hold</v>
      </c>
    </row>
    <row r="190" spans="1:8" ht="13.5" x14ac:dyDescent="0.25">
      <c r="A190" s="3">
        <v>42282</v>
      </c>
      <c r="B190" s="2">
        <v>4.1883999999999997</v>
      </c>
      <c r="C190" s="2">
        <f t="shared" si="12"/>
        <v>4.1671793641831396</v>
      </c>
      <c r="D190" s="2">
        <f t="shared" si="14"/>
        <v>4.2029153802686174</v>
      </c>
      <c r="E190" s="2">
        <f t="shared" si="13"/>
        <v>-3.5736016085477829E-2</v>
      </c>
      <c r="F190" s="2">
        <f t="shared" si="17"/>
        <v>-1.3485087111779783E-2</v>
      </c>
      <c r="G190" s="2">
        <f t="shared" si="15"/>
        <v>-2.2250928973698045E-2</v>
      </c>
      <c r="H190" s="2" t="str">
        <f t="shared" si="16"/>
        <v>Hold</v>
      </c>
    </row>
    <row r="191" spans="1:8" ht="13.5" x14ac:dyDescent="0.25">
      <c r="A191" s="3">
        <v>42283</v>
      </c>
      <c r="B191" s="2">
        <v>4.1883999999999997</v>
      </c>
      <c r="C191" s="2">
        <f t="shared" si="12"/>
        <v>4.1754286927703488</v>
      </c>
      <c r="D191" s="2">
        <f t="shared" si="14"/>
        <v>4.2018401669153871</v>
      </c>
      <c r="E191" s="2">
        <f t="shared" si="13"/>
        <v>-2.6411474145038305E-2</v>
      </c>
      <c r="F191" s="2">
        <f t="shared" si="17"/>
        <v>-1.6070364518431489E-2</v>
      </c>
      <c r="G191" s="2">
        <f t="shared" si="15"/>
        <v>-1.0341109626606816E-2</v>
      </c>
      <c r="H191" s="2" t="str">
        <f t="shared" si="16"/>
        <v>Hold</v>
      </c>
    </row>
    <row r="192" spans="1:8" ht="13.5" x14ac:dyDescent="0.25">
      <c r="A192" s="3">
        <v>42284</v>
      </c>
      <c r="B192" s="2">
        <v>4.1883999999999997</v>
      </c>
      <c r="C192" s="2">
        <f t="shared" si="12"/>
        <v>4.1774242784979876</v>
      </c>
      <c r="D192" s="2">
        <f t="shared" si="14"/>
        <v>4.2008445989957286</v>
      </c>
      <c r="E192" s="2">
        <f t="shared" si="13"/>
        <v>-2.342032049774101E-2</v>
      </c>
      <c r="F192" s="2">
        <f t="shared" si="17"/>
        <v>-1.7540355714293392E-2</v>
      </c>
      <c r="G192" s="2">
        <f t="shared" si="15"/>
        <v>-5.8799647834476172E-3</v>
      </c>
      <c r="H192" s="2" t="str">
        <f t="shared" si="16"/>
        <v>Hold</v>
      </c>
    </row>
    <row r="193" spans="1:8" ht="13.5" x14ac:dyDescent="0.25">
      <c r="A193" s="3">
        <v>42285</v>
      </c>
      <c r="B193" s="2">
        <v>4.1721000000000004</v>
      </c>
      <c r="C193" s="2">
        <f t="shared" si="12"/>
        <v>4.1840974664213739</v>
      </c>
      <c r="D193" s="2">
        <f t="shared" si="14"/>
        <v>4.1987153694404888</v>
      </c>
      <c r="E193" s="2">
        <f t="shared" si="13"/>
        <v>-1.461790301911492E-2</v>
      </c>
      <c r="F193" s="2">
        <f t="shared" si="17"/>
        <v>-1.6955865175257698E-2</v>
      </c>
      <c r="G193" s="2">
        <f t="shared" si="15"/>
        <v>2.3379621561427782E-3</v>
      </c>
      <c r="H193" s="2" t="str">
        <f t="shared" si="16"/>
        <v>Sell</v>
      </c>
    </row>
    <row r="194" spans="1:8" ht="13.5" x14ac:dyDescent="0.25">
      <c r="A194" s="3">
        <v>42286</v>
      </c>
      <c r="B194" s="2">
        <v>4.1883999999999997</v>
      </c>
      <c r="C194" s="2">
        <f t="shared" si="12"/>
        <v>4.1852517023565472</v>
      </c>
      <c r="D194" s="2">
        <f t="shared" si="14"/>
        <v>4.1979512680004527</v>
      </c>
      <c r="E194" s="2">
        <f t="shared" si="13"/>
        <v>-1.2699565643905508E-2</v>
      </c>
      <c r="F194" s="2">
        <f t="shared" si="17"/>
        <v>-1.6104605268987261E-2</v>
      </c>
      <c r="G194" s="2">
        <f t="shared" si="15"/>
        <v>3.4050396250817523E-3</v>
      </c>
      <c r="H194" s="2" t="str">
        <f t="shared" si="16"/>
        <v>Sell</v>
      </c>
    </row>
    <row r="195" spans="1:8" ht="13.5" x14ac:dyDescent="0.25">
      <c r="A195" s="3">
        <v>42289</v>
      </c>
      <c r="B195" s="2">
        <v>4.1916000000000002</v>
      </c>
      <c r="C195" s="2">
        <f t="shared" si="12"/>
        <v>4.1857360558401551</v>
      </c>
      <c r="D195" s="2">
        <f t="shared" si="14"/>
        <v>4.1974808037041225</v>
      </c>
      <c r="E195" s="2">
        <f t="shared" si="13"/>
        <v>-1.1744747863967397E-2</v>
      </c>
      <c r="F195" s="2">
        <f t="shared" si="17"/>
        <v>-1.5232633787983289E-2</v>
      </c>
      <c r="G195" s="2">
        <f t="shared" si="15"/>
        <v>3.4878859240158912E-3</v>
      </c>
      <c r="H195" s="2" t="str">
        <f t="shared" si="16"/>
        <v>Sell</v>
      </c>
    </row>
    <row r="196" spans="1:8" ht="13.5" x14ac:dyDescent="0.25">
      <c r="A196" s="3">
        <v>42290</v>
      </c>
      <c r="B196" s="2">
        <v>4.1558999999999999</v>
      </c>
      <c r="C196" s="2">
        <f t="shared" si="12"/>
        <v>4.1911305087878237</v>
      </c>
      <c r="D196" s="2">
        <f t="shared" si="14"/>
        <v>4.1944007441704834</v>
      </c>
      <c r="E196" s="2">
        <f t="shared" si="13"/>
        <v>-3.2702353826596919E-3</v>
      </c>
      <c r="F196" s="2">
        <f t="shared" si="17"/>
        <v>-1.2840154106918571E-2</v>
      </c>
      <c r="G196" s="2">
        <f t="shared" si="15"/>
        <v>9.5699187242588787E-3</v>
      </c>
      <c r="H196" s="2" t="str">
        <f t="shared" si="16"/>
        <v>Sell</v>
      </c>
    </row>
    <row r="197" spans="1:8" ht="13.5" x14ac:dyDescent="0.25">
      <c r="A197" s="3">
        <v>42293</v>
      </c>
      <c r="B197" s="2">
        <v>4.1234000000000002</v>
      </c>
      <c r="C197" s="2">
        <f t="shared" si="12"/>
        <v>4.1956950458973896</v>
      </c>
      <c r="D197" s="2">
        <f t="shared" si="14"/>
        <v>4.1891414297874849</v>
      </c>
      <c r="E197" s="2">
        <f t="shared" si="13"/>
        <v>6.5536161099046808E-3</v>
      </c>
      <c r="F197" s="2">
        <f t="shared" si="17"/>
        <v>-8.9614000635539204E-3</v>
      </c>
      <c r="G197" s="2">
        <f t="shared" si="15"/>
        <v>1.5515016173458601E-2</v>
      </c>
      <c r="H197" s="2" t="str">
        <f t="shared" si="16"/>
        <v>Sell</v>
      </c>
    </row>
    <row r="198" spans="1:8" ht="13.5" x14ac:dyDescent="0.25">
      <c r="A198" s="3">
        <v>42296</v>
      </c>
      <c r="B198" s="2">
        <v>4.1299000000000001</v>
      </c>
      <c r="C198" s="2">
        <f t="shared" si="12"/>
        <v>4.1945727311439454</v>
      </c>
      <c r="D198" s="2">
        <f t="shared" si="14"/>
        <v>4.1847531757291527</v>
      </c>
      <c r="E198" s="2">
        <f t="shared" si="13"/>
        <v>9.8195554147926245E-3</v>
      </c>
      <c r="F198" s="2">
        <f t="shared" si="17"/>
        <v>-5.2052089678846112E-3</v>
      </c>
      <c r="G198" s="2">
        <f t="shared" si="15"/>
        <v>1.5024764382677237E-2</v>
      </c>
      <c r="H198" s="2" t="str">
        <f t="shared" si="16"/>
        <v>Sell</v>
      </c>
    </row>
    <row r="199" spans="1:8" ht="13.5" x14ac:dyDescent="0.25">
      <c r="A199" s="3">
        <v>42297</v>
      </c>
      <c r="B199" s="2">
        <v>4.0585000000000004</v>
      </c>
      <c r="C199" s="2">
        <f t="shared" si="12"/>
        <v>4.1936230801987229</v>
      </c>
      <c r="D199" s="2">
        <f t="shared" si="14"/>
        <v>4.1754010886381048</v>
      </c>
      <c r="E199" s="2">
        <f t="shared" si="13"/>
        <v>1.82219915606181E-2</v>
      </c>
      <c r="F199" s="2">
        <f t="shared" si="17"/>
        <v>-5.1976886218406838E-4</v>
      </c>
      <c r="G199" s="2">
        <f t="shared" si="15"/>
        <v>1.8741760422802168E-2</v>
      </c>
      <c r="H199" s="2" t="str">
        <f t="shared" si="16"/>
        <v>Sell</v>
      </c>
    </row>
    <row r="200" spans="1:8" ht="13.5" x14ac:dyDescent="0.25">
      <c r="A200" s="3">
        <v>42298</v>
      </c>
      <c r="B200" s="2">
        <v>4.1527000000000003</v>
      </c>
      <c r="C200" s="2">
        <f t="shared" si="12"/>
        <v>4.1928195293989194</v>
      </c>
      <c r="D200" s="2">
        <f t="shared" si="14"/>
        <v>4.1737195265167637</v>
      </c>
      <c r="E200" s="2">
        <f t="shared" si="13"/>
        <v>1.9100002882155742E-2</v>
      </c>
      <c r="F200" s="2">
        <f t="shared" si="17"/>
        <v>3.4041854866838938E-3</v>
      </c>
      <c r="G200" s="2">
        <f t="shared" si="15"/>
        <v>1.5695817395471847E-2</v>
      </c>
      <c r="H200" s="2" t="str">
        <f t="shared" si="16"/>
        <v>Sell</v>
      </c>
    </row>
    <row r="201" spans="1:8" ht="13.5" x14ac:dyDescent="0.25">
      <c r="A201" s="3">
        <v>42299</v>
      </c>
      <c r="B201" s="2">
        <v>4.1266999999999996</v>
      </c>
      <c r="C201" s="2">
        <f t="shared" si="12"/>
        <v>4.1921396017990853</v>
      </c>
      <c r="D201" s="2">
        <f t="shared" si="14"/>
        <v>4.1702365986266328</v>
      </c>
      <c r="E201" s="2">
        <f t="shared" si="13"/>
        <v>2.1903003172452529E-2</v>
      </c>
      <c r="F201" s="2">
        <f t="shared" si="17"/>
        <v>7.1039490238376211E-3</v>
      </c>
      <c r="G201" s="2">
        <f t="shared" si="15"/>
        <v>1.4799054148614908E-2</v>
      </c>
      <c r="H201" s="2" t="str">
        <f t="shared" si="16"/>
        <v>Sell</v>
      </c>
    </row>
    <row r="202" spans="1:8" ht="13.5" x14ac:dyDescent="0.25">
      <c r="A202" s="3">
        <v>42300</v>
      </c>
      <c r="B202" s="2">
        <v>4.1234000000000002</v>
      </c>
      <c r="C202" s="2">
        <f t="shared" si="12"/>
        <v>4.1915642784453802</v>
      </c>
      <c r="D202" s="2">
        <f t="shared" si="14"/>
        <v>4.1667672209505859</v>
      </c>
      <c r="E202" s="2">
        <f t="shared" si="13"/>
        <v>2.4797057494794217E-2</v>
      </c>
      <c r="F202" s="2">
        <f t="shared" si="17"/>
        <v>1.0642570718028941E-2</v>
      </c>
      <c r="G202" s="2">
        <f t="shared" si="15"/>
        <v>1.4154486776765276E-2</v>
      </c>
      <c r="H202" s="2" t="str">
        <f t="shared" si="16"/>
        <v>Sell</v>
      </c>
    </row>
    <row r="203" spans="1:8" ht="13.5" x14ac:dyDescent="0.25">
      <c r="A203" s="3">
        <v>42303</v>
      </c>
      <c r="B203" s="2">
        <v>4.1234000000000002</v>
      </c>
      <c r="C203" s="2">
        <f t="shared" si="12"/>
        <v>4.1885697740691681</v>
      </c>
      <c r="D203" s="2">
        <f t="shared" si="14"/>
        <v>4.1635548342135058</v>
      </c>
      <c r="E203" s="2">
        <f t="shared" si="13"/>
        <v>2.5014939855662277E-2</v>
      </c>
      <c r="F203" s="2">
        <f t="shared" si="17"/>
        <v>1.3517044545555608E-2</v>
      </c>
      <c r="G203" s="2">
        <f t="shared" si="15"/>
        <v>1.1497895310106669E-2</v>
      </c>
      <c r="H203" s="2" t="str">
        <f t="shared" si="16"/>
        <v>Sell</v>
      </c>
    </row>
    <row r="204" spans="1:8" ht="13.5" x14ac:dyDescent="0.25">
      <c r="A204" s="3">
        <v>42304</v>
      </c>
      <c r="B204" s="2">
        <v>4.1527000000000003</v>
      </c>
      <c r="C204" s="2">
        <f t="shared" si="12"/>
        <v>4.1885436549816042</v>
      </c>
      <c r="D204" s="2">
        <f t="shared" si="14"/>
        <v>4.1627507724199129</v>
      </c>
      <c r="E204" s="2">
        <f t="shared" si="13"/>
        <v>2.5792882561691322E-2</v>
      </c>
      <c r="F204" s="2">
        <f t="shared" si="17"/>
        <v>1.5972212148782753E-2</v>
      </c>
      <c r="G204" s="2">
        <f t="shared" si="15"/>
        <v>9.8206704129085685E-3</v>
      </c>
      <c r="H204" s="2" t="str">
        <f t="shared" si="16"/>
        <v>Sell</v>
      </c>
    </row>
    <row r="205" spans="1:8" ht="13.5" x14ac:dyDescent="0.25">
      <c r="A205" s="3">
        <v>42305</v>
      </c>
      <c r="B205" s="2">
        <v>4.1558999999999999</v>
      </c>
      <c r="C205" s="2">
        <f t="shared" si="12"/>
        <v>4.1890138619075108</v>
      </c>
      <c r="D205" s="2">
        <f t="shared" si="14"/>
        <v>4.1622433077962153</v>
      </c>
      <c r="E205" s="2">
        <f t="shared" si="13"/>
        <v>2.6770554111295475E-2</v>
      </c>
      <c r="F205" s="2">
        <f t="shared" si="17"/>
        <v>1.8131880541285297E-2</v>
      </c>
      <c r="G205" s="2">
        <f t="shared" si="15"/>
        <v>8.6386735700101774E-3</v>
      </c>
      <c r="H205" s="2" t="str">
        <f t="shared" si="16"/>
        <v>Sell</v>
      </c>
    </row>
    <row r="206" spans="1:8" ht="13.5" x14ac:dyDescent="0.25">
      <c r="A206" s="3">
        <v>42306</v>
      </c>
      <c r="B206" s="2">
        <v>4.1234000000000002</v>
      </c>
      <c r="C206" s="2">
        <f t="shared" si="12"/>
        <v>4.1839194216140481</v>
      </c>
      <c r="D206" s="2">
        <f t="shared" si="14"/>
        <v>4.1593660257372367</v>
      </c>
      <c r="E206" s="2">
        <f t="shared" si="13"/>
        <v>2.4553395876811379E-2</v>
      </c>
      <c r="F206" s="2">
        <f t="shared" si="17"/>
        <v>1.9416183608390515E-2</v>
      </c>
      <c r="G206" s="2">
        <f t="shared" si="15"/>
        <v>5.137212268420864E-3</v>
      </c>
      <c r="H206" s="2" t="str">
        <f t="shared" si="16"/>
        <v>Sell</v>
      </c>
    </row>
    <row r="207" spans="1:8" ht="13.5" x14ac:dyDescent="0.25">
      <c r="A207" s="3">
        <v>42307</v>
      </c>
      <c r="B207" s="2">
        <v>4.1071999999999997</v>
      </c>
      <c r="C207" s="2">
        <f t="shared" ref="C207:C270" si="18">$C$4*B197+C206*(1-$C$4)</f>
        <v>4.1746087413657325</v>
      </c>
      <c r="D207" s="2">
        <f t="shared" si="14"/>
        <v>4.1555018756826261</v>
      </c>
      <c r="E207" s="2">
        <f t="shared" si="13"/>
        <v>1.9106865683106378E-2</v>
      </c>
      <c r="F207" s="2">
        <f t="shared" si="17"/>
        <v>1.9354320023333687E-2</v>
      </c>
      <c r="G207" s="2">
        <f t="shared" si="15"/>
        <v>-2.4745434022730925E-4</v>
      </c>
      <c r="H207" s="2" t="str">
        <f t="shared" si="16"/>
        <v>Hold</v>
      </c>
    </row>
    <row r="208" spans="1:8" ht="13.5" x14ac:dyDescent="0.25">
      <c r="A208" s="3">
        <v>42310</v>
      </c>
      <c r="B208" s="2">
        <v>4.1364000000000001</v>
      </c>
      <c r="C208" s="2">
        <f t="shared" si="18"/>
        <v>4.1677304734633118</v>
      </c>
      <c r="D208" s="2">
        <f t="shared" si="14"/>
        <v>4.1540869219283572</v>
      </c>
      <c r="E208" s="2">
        <f t="shared" si="13"/>
        <v>1.3643551534954668E-2</v>
      </c>
      <c r="F208" s="2">
        <f t="shared" si="17"/>
        <v>1.8212166325657884E-2</v>
      </c>
      <c r="G208" s="2">
        <f t="shared" si="15"/>
        <v>-4.5686147907032168E-3</v>
      </c>
      <c r="H208" s="2" t="str">
        <f t="shared" si="16"/>
        <v>Hold</v>
      </c>
    </row>
    <row r="209" spans="1:8" ht="13.5" x14ac:dyDescent="0.25">
      <c r="A209" s="3">
        <v>42311</v>
      </c>
      <c r="B209" s="2">
        <v>4.1234000000000002</v>
      </c>
      <c r="C209" s="2">
        <f t="shared" si="18"/>
        <v>4.1509257852381873</v>
      </c>
      <c r="D209" s="2">
        <f t="shared" si="14"/>
        <v>4.1518138166003311</v>
      </c>
      <c r="E209" s="2">
        <f t="shared" si="13"/>
        <v>-8.8803136214377076E-4</v>
      </c>
      <c r="F209" s="2">
        <f t="shared" si="17"/>
        <v>1.4392126788097554E-2</v>
      </c>
      <c r="G209" s="2">
        <f t="shared" si="15"/>
        <v>-1.5280158150241325E-2</v>
      </c>
      <c r="H209" s="2" t="str">
        <f t="shared" si="16"/>
        <v>Hold</v>
      </c>
    </row>
    <row r="210" spans="1:8" ht="13.5" x14ac:dyDescent="0.25">
      <c r="A210" s="3">
        <v>42312</v>
      </c>
      <c r="B210" s="2">
        <v>4.1234000000000002</v>
      </c>
      <c r="C210" s="2">
        <f t="shared" si="18"/>
        <v>4.1511987413553895</v>
      </c>
      <c r="D210" s="2">
        <f t="shared" si="14"/>
        <v>4.1497090894447508</v>
      </c>
      <c r="E210" s="2">
        <f t="shared" si="13"/>
        <v>1.4896519106386563E-3</v>
      </c>
      <c r="F210" s="2">
        <f t="shared" si="17"/>
        <v>1.1811631812605774E-2</v>
      </c>
      <c r="G210" s="2">
        <f t="shared" si="15"/>
        <v>-1.0321979901967118E-2</v>
      </c>
      <c r="H210" s="2" t="str">
        <f t="shared" si="16"/>
        <v>Hold</v>
      </c>
    </row>
    <row r="211" spans="1:8" ht="13.5" x14ac:dyDescent="0.25">
      <c r="A211" s="3">
        <v>42313</v>
      </c>
      <c r="B211" s="2">
        <v>4.1234000000000002</v>
      </c>
      <c r="C211" s="2">
        <f t="shared" si="18"/>
        <v>4.1474297042237911</v>
      </c>
      <c r="D211" s="2">
        <f t="shared" si="14"/>
        <v>4.147760268004399</v>
      </c>
      <c r="E211" s="2">
        <f t="shared" si="13"/>
        <v>-3.3056378060791758E-4</v>
      </c>
      <c r="F211" s="2">
        <f t="shared" si="17"/>
        <v>9.3831926939630366E-3</v>
      </c>
      <c r="G211" s="2">
        <f t="shared" si="15"/>
        <v>-9.7137564745709542E-3</v>
      </c>
      <c r="H211" s="2" t="str">
        <f t="shared" si="16"/>
        <v>Hold</v>
      </c>
    </row>
    <row r="212" spans="1:8" ht="13.5" x14ac:dyDescent="0.25">
      <c r="A212" s="3">
        <v>42314</v>
      </c>
      <c r="B212" s="2">
        <v>4.1071999999999997</v>
      </c>
      <c r="C212" s="2">
        <f t="shared" si="18"/>
        <v>4.1437328266509006</v>
      </c>
      <c r="D212" s="2">
        <f t="shared" si="14"/>
        <v>4.1447558037077767</v>
      </c>
      <c r="E212" s="2">
        <f t="shared" si="13"/>
        <v>-1.0229770568761509E-3</v>
      </c>
      <c r="F212" s="2">
        <f t="shared" si="17"/>
        <v>7.3019587437951998E-3</v>
      </c>
      <c r="G212" s="2">
        <f t="shared" si="15"/>
        <v>-8.3249358006713507E-3</v>
      </c>
      <c r="H212" s="2" t="str">
        <f t="shared" si="16"/>
        <v>Hold</v>
      </c>
    </row>
    <row r="213" spans="1:8" ht="13.5" x14ac:dyDescent="0.25">
      <c r="A213" s="3">
        <v>42317</v>
      </c>
      <c r="B213" s="2">
        <v>4.1234000000000002</v>
      </c>
      <c r="C213" s="2">
        <f t="shared" si="18"/>
        <v>4.1406046994738386</v>
      </c>
      <c r="D213" s="2">
        <f t="shared" si="14"/>
        <v>4.1431738923220154</v>
      </c>
      <c r="E213" s="2">
        <f t="shared" si="13"/>
        <v>-2.5691928481768045E-3</v>
      </c>
      <c r="F213" s="2">
        <f t="shared" si="17"/>
        <v>5.3277284254008E-3</v>
      </c>
      <c r="G213" s="2">
        <f t="shared" si="15"/>
        <v>-7.8969212735776045E-3</v>
      </c>
      <c r="H213" s="2" t="str">
        <f t="shared" si="16"/>
        <v>Hold</v>
      </c>
    </row>
    <row r="214" spans="1:8" ht="13.5" x14ac:dyDescent="0.25">
      <c r="A214" s="3">
        <v>42318</v>
      </c>
      <c r="B214" s="2">
        <v>4.1234000000000002</v>
      </c>
      <c r="C214" s="2">
        <f t="shared" si="18"/>
        <v>4.1424655149394018</v>
      </c>
      <c r="D214" s="2">
        <f t="shared" si="14"/>
        <v>4.141709159557422</v>
      </c>
      <c r="E214" s="2">
        <f t="shared" si="13"/>
        <v>7.5635538197982299E-4</v>
      </c>
      <c r="F214" s="2">
        <f t="shared" si="17"/>
        <v>4.4134538167166053E-3</v>
      </c>
      <c r="G214" s="2">
        <f t="shared" si="15"/>
        <v>-3.6570984347367823E-3</v>
      </c>
      <c r="H214" s="2" t="str">
        <f t="shared" si="16"/>
        <v>Hold</v>
      </c>
    </row>
    <row r="215" spans="1:8" ht="13.5" x14ac:dyDescent="0.25">
      <c r="A215" s="3">
        <v>42319</v>
      </c>
      <c r="B215" s="2">
        <v>4.0910000000000002</v>
      </c>
      <c r="C215" s="2">
        <f t="shared" si="18"/>
        <v>4.144532358794879</v>
      </c>
      <c r="D215" s="2">
        <f t="shared" si="14"/>
        <v>4.1379529255161316</v>
      </c>
      <c r="E215" s="2">
        <f t="shared" si="13"/>
        <v>6.5794332787474374E-3</v>
      </c>
      <c r="F215" s="2">
        <f t="shared" si="17"/>
        <v>4.8466497091227715E-3</v>
      </c>
      <c r="G215" s="2">
        <f t="shared" si="15"/>
        <v>1.7327835696246659E-3</v>
      </c>
      <c r="H215" s="2" t="str">
        <f t="shared" si="16"/>
        <v>Sell</v>
      </c>
    </row>
    <row r="216" spans="1:8" ht="13.5" x14ac:dyDescent="0.25">
      <c r="A216" s="3">
        <v>42320</v>
      </c>
      <c r="B216" s="2">
        <v>4.1234000000000002</v>
      </c>
      <c r="C216" s="2">
        <f t="shared" si="18"/>
        <v>4.1412812266725894</v>
      </c>
      <c r="D216" s="2">
        <f t="shared" si="14"/>
        <v>4.1368749310334554</v>
      </c>
      <c r="E216" s="2">
        <f t="shared" si="13"/>
        <v>4.4062956391339725E-3</v>
      </c>
      <c r="F216" s="2">
        <f t="shared" si="17"/>
        <v>4.7585788951250117E-3</v>
      </c>
      <c r="G216" s="2">
        <f t="shared" si="15"/>
        <v>-3.5228325599103924E-4</v>
      </c>
      <c r="H216" s="2" t="str">
        <f t="shared" si="16"/>
        <v>Hold</v>
      </c>
    </row>
    <row r="217" spans="1:8" ht="13.5" x14ac:dyDescent="0.25">
      <c r="A217" s="3">
        <v>42321</v>
      </c>
      <c r="B217" s="2">
        <v>4.1234000000000002</v>
      </c>
      <c r="C217" s="2">
        <f t="shared" si="18"/>
        <v>4.1360379610306524</v>
      </c>
      <c r="D217" s="2">
        <f t="shared" si="14"/>
        <v>4.13587678799394</v>
      </c>
      <c r="E217" s="2">
        <f t="shared" si="13"/>
        <v>1.6117303671236982E-4</v>
      </c>
      <c r="F217" s="2">
        <f t="shared" si="17"/>
        <v>3.8390977234424835E-3</v>
      </c>
      <c r="G217" s="2">
        <f t="shared" si="15"/>
        <v>-3.6779246867301137E-3</v>
      </c>
      <c r="H217" s="2" t="str">
        <f t="shared" si="16"/>
        <v>Hold</v>
      </c>
    </row>
    <row r="218" spans="1:8" ht="13.5" x14ac:dyDescent="0.25">
      <c r="A218" s="3">
        <v>42324</v>
      </c>
      <c r="B218" s="2">
        <v>4.1234000000000002</v>
      </c>
      <c r="C218" s="2">
        <f t="shared" si="18"/>
        <v>4.1360936593336293</v>
      </c>
      <c r="D218" s="2">
        <f t="shared" si="14"/>
        <v>4.1349525814758703</v>
      </c>
      <c r="E218" s="2">
        <f t="shared" si="13"/>
        <v>1.1410778577589653E-3</v>
      </c>
      <c r="F218" s="2">
        <f t="shared" si="17"/>
        <v>3.2994937503057803E-3</v>
      </c>
      <c r="G218" s="2">
        <f t="shared" si="15"/>
        <v>-2.158415892546815E-3</v>
      </c>
      <c r="H218" s="2" t="str">
        <f t="shared" si="16"/>
        <v>Hold</v>
      </c>
    </row>
    <row r="219" spans="1:8" ht="13.5" x14ac:dyDescent="0.25">
      <c r="A219" s="3">
        <v>42325</v>
      </c>
      <c r="B219" s="2">
        <v>4.1234000000000002</v>
      </c>
      <c r="C219" s="2">
        <f t="shared" si="18"/>
        <v>4.134140788666917</v>
      </c>
      <c r="D219" s="2">
        <f t="shared" si="14"/>
        <v>4.1340968346998803</v>
      </c>
      <c r="E219" s="2">
        <f t="shared" si="13"/>
        <v>4.3953967036713948E-5</v>
      </c>
      <c r="F219" s="2">
        <f t="shared" si="17"/>
        <v>2.6483857936519671E-3</v>
      </c>
      <c r="G219" s="2">
        <f t="shared" si="15"/>
        <v>-2.6044318266152532E-3</v>
      </c>
      <c r="H219" s="2" t="str">
        <f t="shared" si="16"/>
        <v>Hold</v>
      </c>
    </row>
    <row r="220" spans="1:8" ht="13.5" x14ac:dyDescent="0.25">
      <c r="A220" s="3">
        <v>42326</v>
      </c>
      <c r="B220" s="2">
        <v>4.117</v>
      </c>
      <c r="C220" s="2">
        <f t="shared" si="18"/>
        <v>4.1324883596412381</v>
      </c>
      <c r="D220" s="2">
        <f t="shared" si="14"/>
        <v>4.1328304024998896</v>
      </c>
      <c r="E220" s="2">
        <f t="shared" ref="E220:E283" si="19">C220-D220</f>
        <v>-3.4204285865158113E-4</v>
      </c>
      <c r="F220" s="2">
        <f t="shared" si="17"/>
        <v>2.0503000631912575E-3</v>
      </c>
      <c r="G220" s="2">
        <f t="shared" si="15"/>
        <v>-2.3923429218428386E-3</v>
      </c>
      <c r="H220" s="2" t="str">
        <f t="shared" si="16"/>
        <v>Hold</v>
      </c>
    </row>
    <row r="221" spans="1:8" ht="13.5" x14ac:dyDescent="0.25">
      <c r="A221" s="3">
        <v>42327</v>
      </c>
      <c r="B221" s="2">
        <v>4.2988</v>
      </c>
      <c r="C221" s="2">
        <f t="shared" si="18"/>
        <v>4.1310901504656634</v>
      </c>
      <c r="D221" s="2">
        <f t="shared" ref="D221:D284" si="20">$D$4*B221+(1-$D$4)*D220</f>
        <v>4.1451244467591568</v>
      </c>
      <c r="E221" s="2">
        <f t="shared" si="19"/>
        <v>-1.4034296293493398E-2</v>
      </c>
      <c r="F221" s="2">
        <f t="shared" si="17"/>
        <v>-1.1666192081456737E-3</v>
      </c>
      <c r="G221" s="2">
        <f t="shared" si="15"/>
        <v>-1.2867677085347725E-2</v>
      </c>
      <c r="H221" s="2" t="str">
        <f t="shared" si="16"/>
        <v>Hold</v>
      </c>
    </row>
    <row r="222" spans="1:8" ht="13.5" x14ac:dyDescent="0.25">
      <c r="A222" s="3">
        <v>42328</v>
      </c>
      <c r="B222" s="2">
        <v>4.4448999999999996</v>
      </c>
      <c r="C222" s="2">
        <f t="shared" si="18"/>
        <v>4.1274147427017152</v>
      </c>
      <c r="D222" s="2">
        <f t="shared" si="20"/>
        <v>4.1673300432955154</v>
      </c>
      <c r="E222" s="2">
        <f t="shared" si="19"/>
        <v>-3.9915300593800218E-2</v>
      </c>
      <c r="F222" s="2">
        <f t="shared" si="17"/>
        <v>-8.9163554852765819E-3</v>
      </c>
      <c r="G222" s="2">
        <f t="shared" si="15"/>
        <v>-3.0998945108523634E-2</v>
      </c>
      <c r="H222" s="2" t="str">
        <f t="shared" si="16"/>
        <v>Hold</v>
      </c>
    </row>
    <row r="223" spans="1:8" ht="13.5" x14ac:dyDescent="0.25">
      <c r="A223" s="3">
        <v>42331</v>
      </c>
      <c r="B223" s="2">
        <v>4.4448999999999996</v>
      </c>
      <c r="C223" s="2">
        <f t="shared" si="18"/>
        <v>4.1267970899783748</v>
      </c>
      <c r="D223" s="2">
        <f t="shared" si="20"/>
        <v>4.1878907808291803</v>
      </c>
      <c r="E223" s="2">
        <f t="shared" si="19"/>
        <v>-6.1093690850805515E-2</v>
      </c>
      <c r="F223" s="2">
        <f t="shared" si="17"/>
        <v>-1.9351822558382369E-2</v>
      </c>
      <c r="G223" s="2">
        <f t="shared" si="15"/>
        <v>-4.1741868292423143E-2</v>
      </c>
      <c r="H223" s="2" t="str">
        <f t="shared" si="16"/>
        <v>Hold</v>
      </c>
    </row>
    <row r="224" spans="1:8" ht="13.5" x14ac:dyDescent="0.25">
      <c r="A224" s="3">
        <v>42332</v>
      </c>
      <c r="B224" s="2">
        <v>4.4286000000000003</v>
      </c>
      <c r="C224" s="2">
        <f t="shared" si="18"/>
        <v>4.126274460750933</v>
      </c>
      <c r="D224" s="2">
        <f t="shared" si="20"/>
        <v>4.2057210933603519</v>
      </c>
      <c r="E224" s="2">
        <f t="shared" si="19"/>
        <v>-7.9446632609418977E-2</v>
      </c>
      <c r="F224" s="2">
        <f t="shared" si="17"/>
        <v>-3.1370784568589688E-2</v>
      </c>
      <c r="G224" s="2">
        <f t="shared" si="15"/>
        <v>-4.8075848040829289E-2</v>
      </c>
      <c r="H224" s="2" t="str">
        <f t="shared" si="16"/>
        <v>Hold</v>
      </c>
    </row>
    <row r="225" spans="1:8" ht="13.5" x14ac:dyDescent="0.25">
      <c r="A225" s="3">
        <v>42333</v>
      </c>
      <c r="B225" s="2">
        <v>4.4286000000000003</v>
      </c>
      <c r="C225" s="2">
        <f t="shared" si="18"/>
        <v>4.1208476206354048</v>
      </c>
      <c r="D225" s="2">
        <f t="shared" si="20"/>
        <v>4.2222306420003255</v>
      </c>
      <c r="E225" s="2">
        <f t="shared" si="19"/>
        <v>-0.10138302136492072</v>
      </c>
      <c r="F225" s="2">
        <f t="shared" si="17"/>
        <v>-4.5373231927855896E-2</v>
      </c>
      <c r="G225" s="2">
        <f t="shared" si="15"/>
        <v>-5.6009789437064826E-2</v>
      </c>
      <c r="H225" s="2" t="str">
        <f t="shared" si="16"/>
        <v>Hold</v>
      </c>
    </row>
    <row r="226" spans="1:8" ht="13.5" x14ac:dyDescent="0.25">
      <c r="A226" s="3">
        <v>42334</v>
      </c>
      <c r="B226" s="2">
        <v>4.4286000000000003</v>
      </c>
      <c r="C226" s="2">
        <f t="shared" si="18"/>
        <v>4.1212402943838047</v>
      </c>
      <c r="D226" s="2">
        <f t="shared" si="20"/>
        <v>4.237517261111412</v>
      </c>
      <c r="E226" s="2">
        <f t="shared" si="19"/>
        <v>-0.11627696672760734</v>
      </c>
      <c r="F226" s="2">
        <f t="shared" si="17"/>
        <v>-5.955397888780619E-2</v>
      </c>
      <c r="G226" s="2">
        <f t="shared" si="15"/>
        <v>-5.6722987839801155E-2</v>
      </c>
      <c r="H226" s="2" t="str">
        <f t="shared" si="16"/>
        <v>Hold</v>
      </c>
    </row>
    <row r="227" spans="1:8" ht="13.5" x14ac:dyDescent="0.25">
      <c r="A227" s="3">
        <v>42335</v>
      </c>
      <c r="B227" s="2">
        <v>4.2207999999999997</v>
      </c>
      <c r="C227" s="2">
        <f t="shared" si="18"/>
        <v>4.1215725567862957</v>
      </c>
      <c r="D227" s="2">
        <f t="shared" si="20"/>
        <v>4.2362789454735292</v>
      </c>
      <c r="E227" s="2">
        <f t="shared" si="19"/>
        <v>-0.11470638868723348</v>
      </c>
      <c r="F227" s="2">
        <f t="shared" si="17"/>
        <v>-7.0584460847691655E-2</v>
      </c>
      <c r="G227" s="2">
        <f t="shared" si="15"/>
        <v>-4.412192783954183E-2</v>
      </c>
      <c r="H227" s="2" t="str">
        <f t="shared" si="16"/>
        <v>Hold</v>
      </c>
    </row>
    <row r="228" spans="1:8" ht="13.5" x14ac:dyDescent="0.25">
      <c r="A228" s="3">
        <v>42338</v>
      </c>
      <c r="B228" s="2">
        <v>4.2207999999999997</v>
      </c>
      <c r="C228" s="2">
        <f t="shared" si="18"/>
        <v>4.1218537018960966</v>
      </c>
      <c r="D228" s="2">
        <f t="shared" si="20"/>
        <v>4.2351323569199346</v>
      </c>
      <c r="E228" s="2">
        <f t="shared" si="19"/>
        <v>-0.11327865502383805</v>
      </c>
      <c r="F228" s="2">
        <f t="shared" si="17"/>
        <v>-7.9123299682920936E-2</v>
      </c>
      <c r="G228" s="2">
        <f t="shared" ref="G228:G291" si="21">E228-F228</f>
        <v>-3.4155355340917112E-2</v>
      </c>
      <c r="H228" s="2" t="str">
        <f t="shared" ref="H228:H291" si="22">IF(G228&lt;0,"Hold","Sell")</f>
        <v>Hold</v>
      </c>
    </row>
    <row r="229" spans="1:8" ht="13.5" x14ac:dyDescent="0.25">
      <c r="A229" s="3">
        <v>42339</v>
      </c>
      <c r="B229" s="2">
        <v>4.2207999999999997</v>
      </c>
      <c r="C229" s="2">
        <f t="shared" si="18"/>
        <v>4.1220915939120815</v>
      </c>
      <c r="D229" s="2">
        <f t="shared" si="20"/>
        <v>4.2340707008517908</v>
      </c>
      <c r="E229" s="2">
        <f t="shared" si="19"/>
        <v>-0.11197910693970936</v>
      </c>
      <c r="F229" s="2">
        <f t="shared" ref="F229:F292" si="23">(E229*(2/(10)))+((1-(2/10))*F228)</f>
        <v>-8.5694461134278616E-2</v>
      </c>
      <c r="G229" s="2">
        <f t="shared" si="21"/>
        <v>-2.6284645805430745E-2</v>
      </c>
      <c r="H229" s="2" t="str">
        <f t="shared" si="22"/>
        <v>Hold</v>
      </c>
    </row>
    <row r="230" spans="1:8" ht="13.5" x14ac:dyDescent="0.25">
      <c r="A230" s="3">
        <v>42340</v>
      </c>
      <c r="B230" s="2">
        <v>4.1623999999999999</v>
      </c>
      <c r="C230" s="2">
        <f t="shared" si="18"/>
        <v>4.1213082717717615</v>
      </c>
      <c r="D230" s="2">
        <f t="shared" si="20"/>
        <v>4.2287617600479548</v>
      </c>
      <c r="E230" s="2">
        <f t="shared" si="19"/>
        <v>-0.10745348827619328</v>
      </c>
      <c r="F230" s="2">
        <f t="shared" si="23"/>
        <v>-9.0046266562661556E-2</v>
      </c>
      <c r="G230" s="2">
        <f t="shared" si="21"/>
        <v>-1.740722171353172E-2</v>
      </c>
      <c r="H230" s="2" t="str">
        <f t="shared" si="22"/>
        <v>Hold</v>
      </c>
    </row>
    <row r="231" spans="1:8" ht="13.5" x14ac:dyDescent="0.25">
      <c r="A231" s="3">
        <v>42341</v>
      </c>
      <c r="B231" s="2">
        <v>4.1623999999999999</v>
      </c>
      <c r="C231" s="2">
        <f t="shared" si="18"/>
        <v>4.1486146914991826</v>
      </c>
      <c r="D231" s="2">
        <f t="shared" si="20"/>
        <v>4.2238460741184767</v>
      </c>
      <c r="E231" s="2">
        <f t="shared" si="19"/>
        <v>-7.5231382619294074E-2</v>
      </c>
      <c r="F231" s="2">
        <f t="shared" si="23"/>
        <v>-8.7083289773988062E-2</v>
      </c>
      <c r="G231" s="2">
        <f t="shared" si="21"/>
        <v>1.1851907154693989E-2</v>
      </c>
      <c r="H231" s="2" t="str">
        <f t="shared" si="22"/>
        <v>Sell</v>
      </c>
    </row>
    <row r="232" spans="1:8" ht="13.5" x14ac:dyDescent="0.25">
      <c r="A232" s="3">
        <v>42342</v>
      </c>
      <c r="B232" s="2">
        <v>4.2176</v>
      </c>
      <c r="C232" s="2">
        <f t="shared" si="18"/>
        <v>4.1941970466531551</v>
      </c>
      <c r="D232" s="2">
        <f t="shared" si="20"/>
        <v>4.223383401961553</v>
      </c>
      <c r="E232" s="2">
        <f t="shared" si="19"/>
        <v>-2.9186355308397971E-2</v>
      </c>
      <c r="F232" s="2">
        <f t="shared" si="23"/>
        <v>-7.5503902880870055E-2</v>
      </c>
      <c r="G232" s="2">
        <f t="shared" si="21"/>
        <v>4.6317547572472084E-2</v>
      </c>
      <c r="H232" s="2" t="str">
        <f t="shared" si="22"/>
        <v>Sell</v>
      </c>
    </row>
    <row r="233" spans="1:8" ht="13.5" x14ac:dyDescent="0.25">
      <c r="A233" s="3">
        <v>42345</v>
      </c>
      <c r="B233" s="2">
        <v>4.2176</v>
      </c>
      <c r="C233" s="2">
        <f t="shared" si="18"/>
        <v>4.232766731783439</v>
      </c>
      <c r="D233" s="2">
        <f t="shared" si="20"/>
        <v>4.2229550018162527</v>
      </c>
      <c r="E233" s="2">
        <f t="shared" si="19"/>
        <v>9.8117299671862668E-3</v>
      </c>
      <c r="F233" s="2">
        <f t="shared" si="23"/>
        <v>-5.8440776311258796E-2</v>
      </c>
      <c r="G233" s="2">
        <f t="shared" si="21"/>
        <v>6.8252506278445063E-2</v>
      </c>
      <c r="H233" s="2" t="str">
        <f t="shared" si="22"/>
        <v>Sell</v>
      </c>
    </row>
    <row r="234" spans="1:8" ht="13.5" x14ac:dyDescent="0.25">
      <c r="A234" s="3">
        <v>42346</v>
      </c>
      <c r="B234" s="2">
        <v>4.2176</v>
      </c>
      <c r="C234" s="2">
        <f t="shared" si="18"/>
        <v>4.2628949268936793</v>
      </c>
      <c r="D234" s="2">
        <f t="shared" si="20"/>
        <v>4.2225583350150488</v>
      </c>
      <c r="E234" s="2">
        <f t="shared" si="19"/>
        <v>4.0336591878630479E-2</v>
      </c>
      <c r="F234" s="2">
        <f t="shared" si="23"/>
        <v>-3.868530267328095E-2</v>
      </c>
      <c r="G234" s="2">
        <f t="shared" si="21"/>
        <v>7.9021894551911429E-2</v>
      </c>
      <c r="H234" s="2" t="str">
        <f t="shared" si="22"/>
        <v>Sell</v>
      </c>
    </row>
    <row r="235" spans="1:8" ht="13.5" x14ac:dyDescent="0.25">
      <c r="A235" s="3">
        <v>42347</v>
      </c>
      <c r="B235" s="2">
        <v>4.1266999999999996</v>
      </c>
      <c r="C235" s="2">
        <f t="shared" si="18"/>
        <v>4.2883880150638829</v>
      </c>
      <c r="D235" s="2">
        <f t="shared" si="20"/>
        <v>4.2154577176065269</v>
      </c>
      <c r="E235" s="2">
        <f t="shared" si="19"/>
        <v>7.2930297457356019E-2</v>
      </c>
      <c r="F235" s="2">
        <f t="shared" si="23"/>
        <v>-1.6362182647153556E-2</v>
      </c>
      <c r="G235" s="2">
        <f t="shared" si="21"/>
        <v>8.9292480104509575E-2</v>
      </c>
      <c r="H235" s="2" t="str">
        <f t="shared" si="22"/>
        <v>Sell</v>
      </c>
    </row>
    <row r="236" spans="1:8" ht="13.5" x14ac:dyDescent="0.25">
      <c r="A236" s="3">
        <v>42348</v>
      </c>
      <c r="B236" s="2">
        <v>4.1071999999999997</v>
      </c>
      <c r="C236" s="2">
        <f t="shared" si="18"/>
        <v>4.3099590896694391</v>
      </c>
      <c r="D236" s="2">
        <f t="shared" si="20"/>
        <v>4.2074386274134508</v>
      </c>
      <c r="E236" s="2">
        <f t="shared" si="19"/>
        <v>0.10252046225598832</v>
      </c>
      <c r="F236" s="2">
        <f t="shared" si="23"/>
        <v>7.4143463334748194E-3</v>
      </c>
      <c r="G236" s="2">
        <f t="shared" si="21"/>
        <v>9.5106115922513501E-2</v>
      </c>
      <c r="H236" s="2" t="str">
        <f t="shared" si="22"/>
        <v>Sell</v>
      </c>
    </row>
    <row r="237" spans="1:8" ht="13.5" x14ac:dyDescent="0.25">
      <c r="A237" s="3">
        <v>42349</v>
      </c>
      <c r="B237" s="2">
        <v>4.0585000000000004</v>
      </c>
      <c r="C237" s="2">
        <f t="shared" si="18"/>
        <v>4.2962423066433715</v>
      </c>
      <c r="D237" s="2">
        <f t="shared" si="20"/>
        <v>4.1964061364939358</v>
      </c>
      <c r="E237" s="2">
        <f t="shared" si="19"/>
        <v>9.9836170149435688E-2</v>
      </c>
      <c r="F237" s="2">
        <f t="shared" si="23"/>
        <v>2.5898711096666995E-2</v>
      </c>
      <c r="G237" s="2">
        <f t="shared" si="21"/>
        <v>7.3937459052768689E-2</v>
      </c>
      <c r="H237" s="2" t="str">
        <f t="shared" si="22"/>
        <v>Sell</v>
      </c>
    </row>
    <row r="238" spans="1:8" ht="13.5" x14ac:dyDescent="0.25">
      <c r="A238" s="3">
        <v>42352</v>
      </c>
      <c r="B238" s="2">
        <v>4.1786000000000003</v>
      </c>
      <c r="C238" s="2">
        <f t="shared" si="18"/>
        <v>4.2846357979290062</v>
      </c>
      <c r="D238" s="2">
        <f t="shared" si="20"/>
        <v>4.1950871634203111</v>
      </c>
      <c r="E238" s="2">
        <f t="shared" si="19"/>
        <v>8.9548634508695102E-2</v>
      </c>
      <c r="F238" s="2">
        <f t="shared" si="23"/>
        <v>3.8628695779072617E-2</v>
      </c>
      <c r="G238" s="2">
        <f t="shared" si="21"/>
        <v>5.0919938729622485E-2</v>
      </c>
      <c r="H238" s="2" t="str">
        <f t="shared" si="22"/>
        <v>Sell</v>
      </c>
    </row>
    <row r="239" spans="1:8" ht="13.5" x14ac:dyDescent="0.25">
      <c r="A239" s="3">
        <v>42353</v>
      </c>
      <c r="B239" s="2">
        <v>4.2046000000000001</v>
      </c>
      <c r="C239" s="2">
        <f t="shared" si="18"/>
        <v>4.2748149059399285</v>
      </c>
      <c r="D239" s="2">
        <f t="shared" si="20"/>
        <v>4.1957918179817693</v>
      </c>
      <c r="E239" s="2">
        <f t="shared" si="19"/>
        <v>7.9023087958159266E-2</v>
      </c>
      <c r="F239" s="2">
        <f t="shared" si="23"/>
        <v>4.6707574214889948E-2</v>
      </c>
      <c r="G239" s="2">
        <f t="shared" si="21"/>
        <v>3.2315513743269318E-2</v>
      </c>
      <c r="H239" s="2" t="str">
        <f t="shared" si="22"/>
        <v>Sell</v>
      </c>
    </row>
    <row r="240" spans="1:8" ht="13.5" x14ac:dyDescent="0.25">
      <c r="A240" s="3">
        <v>42354</v>
      </c>
      <c r="B240" s="2">
        <v>4.2046000000000001</v>
      </c>
      <c r="C240" s="2">
        <f t="shared" si="18"/>
        <v>4.2575203050260937</v>
      </c>
      <c r="D240" s="2">
        <f t="shared" si="20"/>
        <v>4.1964442759090455</v>
      </c>
      <c r="E240" s="2">
        <f t="shared" si="19"/>
        <v>6.1076029117048236E-2</v>
      </c>
      <c r="F240" s="2">
        <f t="shared" si="23"/>
        <v>4.9581265195321605E-2</v>
      </c>
      <c r="G240" s="2">
        <f t="shared" si="21"/>
        <v>1.1494763921726631E-2</v>
      </c>
      <c r="H240" s="2" t="str">
        <f t="shared" si="22"/>
        <v>Sell</v>
      </c>
    </row>
    <row r="241" spans="1:8" ht="13.5" x14ac:dyDescent="0.25">
      <c r="A241" s="3">
        <v>42355</v>
      </c>
      <c r="B241" s="2">
        <v>4.2046000000000001</v>
      </c>
      <c r="C241" s="2">
        <f t="shared" si="18"/>
        <v>4.2428864119451566</v>
      </c>
      <c r="D241" s="2">
        <f t="shared" si="20"/>
        <v>4.1970484036194868</v>
      </c>
      <c r="E241" s="2">
        <f t="shared" si="19"/>
        <v>4.5838008325669755E-2</v>
      </c>
      <c r="F241" s="2">
        <f t="shared" si="23"/>
        <v>4.8832613821391237E-2</v>
      </c>
      <c r="G241" s="2">
        <f t="shared" si="21"/>
        <v>-2.9946054957214821E-3</v>
      </c>
      <c r="H241" s="2" t="str">
        <f t="shared" si="22"/>
        <v>Hold</v>
      </c>
    </row>
    <row r="242" spans="1:8" ht="13.5" x14ac:dyDescent="0.25">
      <c r="A242" s="3">
        <v>42356</v>
      </c>
      <c r="B242" s="2">
        <v>4.2046000000000001</v>
      </c>
      <c r="C242" s="2">
        <f t="shared" si="18"/>
        <v>4.2389961947228247</v>
      </c>
      <c r="D242" s="2">
        <f t="shared" si="20"/>
        <v>4.1976077811291548</v>
      </c>
      <c r="E242" s="2">
        <f t="shared" si="19"/>
        <v>4.1388413593669959E-2</v>
      </c>
      <c r="F242" s="2">
        <f t="shared" si="23"/>
        <v>4.7343773775846983E-2</v>
      </c>
      <c r="G242" s="2">
        <f t="shared" si="21"/>
        <v>-5.9553601821770233E-3</v>
      </c>
      <c r="H242" s="2" t="str">
        <f t="shared" si="22"/>
        <v>Hold</v>
      </c>
    </row>
    <row r="243" spans="1:8" ht="13.5" x14ac:dyDescent="0.25">
      <c r="A243" s="3">
        <v>42359</v>
      </c>
      <c r="B243" s="2">
        <v>4.2176</v>
      </c>
      <c r="C243" s="2">
        <f t="shared" si="18"/>
        <v>4.2357044724577744</v>
      </c>
      <c r="D243" s="2">
        <f t="shared" si="20"/>
        <v>4.1990886862306986</v>
      </c>
      <c r="E243" s="2">
        <f t="shared" si="19"/>
        <v>3.6615786227075731E-2</v>
      </c>
      <c r="F243" s="2">
        <f t="shared" si="23"/>
        <v>4.5198176266092738E-2</v>
      </c>
      <c r="G243" s="2">
        <f t="shared" si="21"/>
        <v>-8.5823900390170071E-3</v>
      </c>
      <c r="H243" s="2" t="str">
        <f t="shared" si="22"/>
        <v>Hold</v>
      </c>
    </row>
    <row r="244" spans="1:8" ht="13.5" x14ac:dyDescent="0.25">
      <c r="A244" s="3">
        <v>42360</v>
      </c>
      <c r="B244" s="2">
        <v>4.2176</v>
      </c>
      <c r="C244" s="2">
        <f t="shared" si="18"/>
        <v>4.2329191690027317</v>
      </c>
      <c r="D244" s="2">
        <f t="shared" si="20"/>
        <v>4.2004598946580547</v>
      </c>
      <c r="E244" s="2">
        <f t="shared" si="19"/>
        <v>3.2459274344676992E-2</v>
      </c>
      <c r="F244" s="2">
        <f t="shared" si="23"/>
        <v>4.2650395881809591E-2</v>
      </c>
      <c r="G244" s="2">
        <f t="shared" si="21"/>
        <v>-1.01911215371326E-2</v>
      </c>
      <c r="H244" s="2" t="str">
        <f t="shared" si="22"/>
        <v>Hold</v>
      </c>
    </row>
    <row r="245" spans="1:8" ht="13.5" x14ac:dyDescent="0.25">
      <c r="A245" s="3">
        <v>42361</v>
      </c>
      <c r="B245" s="2">
        <v>4.2144000000000004</v>
      </c>
      <c r="C245" s="2">
        <f t="shared" si="18"/>
        <v>4.2165777583869266</v>
      </c>
      <c r="D245" s="2">
        <f t="shared" si="20"/>
        <v>4.2014924950537544</v>
      </c>
      <c r="E245" s="2">
        <f t="shared" si="19"/>
        <v>1.5085263333172172E-2</v>
      </c>
      <c r="F245" s="2">
        <f t="shared" si="23"/>
        <v>3.7137369372082112E-2</v>
      </c>
      <c r="G245" s="2">
        <f t="shared" si="21"/>
        <v>-2.205210603890994E-2</v>
      </c>
      <c r="H245" s="2" t="str">
        <f t="shared" si="22"/>
        <v>Hold</v>
      </c>
    </row>
    <row r="246" spans="1:8" ht="13.5" x14ac:dyDescent="0.25">
      <c r="A246" s="3">
        <v>42363</v>
      </c>
      <c r="B246" s="2">
        <v>4.2144000000000004</v>
      </c>
      <c r="C246" s="2">
        <f t="shared" si="18"/>
        <v>4.1997504109427846</v>
      </c>
      <c r="D246" s="2">
        <f t="shared" si="20"/>
        <v>4.2024486065312541</v>
      </c>
      <c r="E246" s="2">
        <f t="shared" si="19"/>
        <v>-2.6981955884695097E-3</v>
      </c>
      <c r="F246" s="2">
        <f t="shared" si="23"/>
        <v>2.9170256379971789E-2</v>
      </c>
      <c r="G246" s="2">
        <f t="shared" si="21"/>
        <v>-3.1868451968441298E-2</v>
      </c>
      <c r="H246" s="2" t="str">
        <f t="shared" si="22"/>
        <v>Hold</v>
      </c>
    </row>
    <row r="247" spans="1:8" ht="13.5" x14ac:dyDescent="0.25">
      <c r="A247" s="3">
        <v>42366</v>
      </c>
      <c r="B247" s="2">
        <v>4.2144000000000004</v>
      </c>
      <c r="C247" s="2">
        <f t="shared" si="18"/>
        <v>4.1780195784900487</v>
      </c>
      <c r="D247" s="2">
        <f t="shared" si="20"/>
        <v>4.2033338949363461</v>
      </c>
      <c r="E247" s="2">
        <f t="shared" si="19"/>
        <v>-2.5314316446297447E-2</v>
      </c>
      <c r="F247" s="2">
        <f t="shared" si="23"/>
        <v>1.8273341814717944E-2</v>
      </c>
      <c r="G247" s="2">
        <f t="shared" si="21"/>
        <v>-4.3587658261015391E-2</v>
      </c>
      <c r="H247" s="2" t="str">
        <f t="shared" si="22"/>
        <v>Hold</v>
      </c>
    </row>
    <row r="248" spans="1:8" ht="13.5" x14ac:dyDescent="0.25">
      <c r="A248" s="3">
        <v>42367</v>
      </c>
      <c r="B248" s="2">
        <v>4.2370999999999999</v>
      </c>
      <c r="C248" s="2">
        <f t="shared" si="18"/>
        <v>4.1781088741069645</v>
      </c>
      <c r="D248" s="2">
        <f t="shared" si="20"/>
        <v>4.205835087904024</v>
      </c>
      <c r="E248" s="2">
        <f t="shared" si="19"/>
        <v>-2.7726213797059529E-2</v>
      </c>
      <c r="F248" s="2">
        <f t="shared" si="23"/>
        <v>9.073430692362449E-3</v>
      </c>
      <c r="G248" s="2">
        <f t="shared" si="21"/>
        <v>-3.6799644489421982E-2</v>
      </c>
      <c r="H248" s="2" t="str">
        <f t="shared" si="22"/>
        <v>Hold</v>
      </c>
    </row>
    <row r="249" spans="1:8" ht="13.5" x14ac:dyDescent="0.25">
      <c r="A249" s="3">
        <v>42368</v>
      </c>
      <c r="B249" s="2">
        <v>4.2533000000000003</v>
      </c>
      <c r="C249" s="2">
        <f t="shared" si="18"/>
        <v>4.1821844319366628</v>
      </c>
      <c r="D249" s="2">
        <f t="shared" si="20"/>
        <v>4.2093510073185412</v>
      </c>
      <c r="E249" s="2">
        <f t="shared" si="19"/>
        <v>-2.7166575381878388E-2</v>
      </c>
      <c r="F249" s="2">
        <f t="shared" si="23"/>
        <v>1.8254294775142815E-3</v>
      </c>
      <c r="G249" s="2">
        <f t="shared" si="21"/>
        <v>-2.899200485939267E-2</v>
      </c>
      <c r="H249" s="2" t="str">
        <f t="shared" si="22"/>
        <v>Hold</v>
      </c>
    </row>
    <row r="250" spans="1:8" ht="13.5" x14ac:dyDescent="0.25">
      <c r="A250" s="3">
        <v>42369</v>
      </c>
      <c r="B250" s="2">
        <v>4.3799000000000001</v>
      </c>
      <c r="C250" s="2">
        <f t="shared" si="18"/>
        <v>4.1856329808694843</v>
      </c>
      <c r="D250" s="2">
        <f t="shared" si="20"/>
        <v>4.2219842660356859</v>
      </c>
      <c r="E250" s="2">
        <f t="shared" si="19"/>
        <v>-3.6351285166201563E-2</v>
      </c>
      <c r="F250" s="2">
        <f t="shared" si="23"/>
        <v>-5.8099134512288875E-3</v>
      </c>
      <c r="G250" s="2">
        <f t="shared" si="21"/>
        <v>-3.0541371714972676E-2</v>
      </c>
      <c r="H250" s="2" t="str">
        <f t="shared" si="22"/>
        <v>Hold</v>
      </c>
    </row>
    <row r="251" spans="1:8" ht="13.5" x14ac:dyDescent="0.25">
      <c r="A251" s="3">
        <v>42373</v>
      </c>
      <c r="B251" s="2">
        <v>4.3832000000000004</v>
      </c>
      <c r="C251" s="2">
        <f t="shared" si="18"/>
        <v>4.1885509838126405</v>
      </c>
      <c r="D251" s="2">
        <f t="shared" si="20"/>
        <v>4.2339261722552646</v>
      </c>
      <c r="E251" s="2">
        <f t="shared" si="19"/>
        <v>-4.5375188442624115E-2</v>
      </c>
      <c r="F251" s="2">
        <f t="shared" si="23"/>
        <v>-1.3722968449507933E-2</v>
      </c>
      <c r="G251" s="2">
        <f t="shared" si="21"/>
        <v>-3.1652219993116182E-2</v>
      </c>
      <c r="H251" s="2" t="str">
        <f t="shared" si="22"/>
        <v>Hold</v>
      </c>
    </row>
    <row r="252" spans="1:8" ht="13.5" x14ac:dyDescent="0.25">
      <c r="A252" s="3">
        <v>42374</v>
      </c>
      <c r="B252" s="2">
        <v>4.3799000000000001</v>
      </c>
      <c r="C252" s="2">
        <f t="shared" si="18"/>
        <v>4.1910200632260803</v>
      </c>
      <c r="D252" s="2">
        <f t="shared" si="20"/>
        <v>4.2447390483845044</v>
      </c>
      <c r="E252" s="2">
        <f t="shared" si="19"/>
        <v>-5.3718985158424104E-2</v>
      </c>
      <c r="F252" s="2">
        <f t="shared" si="23"/>
        <v>-2.172217179129117E-2</v>
      </c>
      <c r="G252" s="2">
        <f t="shared" si="21"/>
        <v>-3.1996813367132934E-2</v>
      </c>
      <c r="H252" s="2" t="str">
        <f t="shared" si="22"/>
        <v>Hold</v>
      </c>
    </row>
    <row r="253" spans="1:8" ht="13.5" x14ac:dyDescent="0.25">
      <c r="A253" s="3">
        <v>42375</v>
      </c>
      <c r="B253" s="2">
        <v>4.3799000000000001</v>
      </c>
      <c r="C253" s="2">
        <f t="shared" si="18"/>
        <v>4.1951092842682218</v>
      </c>
      <c r="D253" s="2">
        <f t="shared" si="20"/>
        <v>4.2547509707263931</v>
      </c>
      <c r="E253" s="2">
        <f t="shared" si="19"/>
        <v>-5.964168645817125E-2</v>
      </c>
      <c r="F253" s="2">
        <f t="shared" si="23"/>
        <v>-2.9306074724667189E-2</v>
      </c>
      <c r="G253" s="2">
        <f t="shared" si="21"/>
        <v>-3.0335611733504061E-2</v>
      </c>
      <c r="H253" s="2" t="str">
        <f t="shared" si="22"/>
        <v>Hold</v>
      </c>
    </row>
    <row r="254" spans="1:8" ht="13.5" x14ac:dyDescent="0.25">
      <c r="A254" s="3">
        <v>42376</v>
      </c>
      <c r="B254" s="2">
        <v>4.2598000000000003</v>
      </c>
      <c r="C254" s="2">
        <f t="shared" si="18"/>
        <v>4.1985693943808027</v>
      </c>
      <c r="D254" s="2">
        <f t="shared" si="20"/>
        <v>4.2551249728948086</v>
      </c>
      <c r="E254" s="2">
        <f t="shared" si="19"/>
        <v>-5.6555578514005944E-2</v>
      </c>
      <c r="F254" s="2">
        <f t="shared" si="23"/>
        <v>-3.4755975482534937E-2</v>
      </c>
      <c r="G254" s="2">
        <f t="shared" si="21"/>
        <v>-2.1799603031471007E-2</v>
      </c>
      <c r="H254" s="2" t="str">
        <f t="shared" si="22"/>
        <v>Hold</v>
      </c>
    </row>
    <row r="255" spans="1:8" ht="13.5" x14ac:dyDescent="0.25">
      <c r="A255" s="3">
        <v>42377</v>
      </c>
      <c r="B255" s="2">
        <v>4.3832000000000004</v>
      </c>
      <c r="C255" s="2">
        <f t="shared" si="18"/>
        <v>4.2010048721683715</v>
      </c>
      <c r="D255" s="2">
        <f t="shared" si="20"/>
        <v>4.2646120119396373</v>
      </c>
      <c r="E255" s="2">
        <f t="shared" si="19"/>
        <v>-6.3607139771265864E-2</v>
      </c>
      <c r="F255" s="2">
        <f t="shared" si="23"/>
        <v>-4.0526208340281124E-2</v>
      </c>
      <c r="G255" s="2">
        <f t="shared" si="21"/>
        <v>-2.308093143098474E-2</v>
      </c>
      <c r="H255" s="2" t="str">
        <f t="shared" si="22"/>
        <v>Hold</v>
      </c>
    </row>
    <row r="256" spans="1:8" ht="13.5" x14ac:dyDescent="0.25">
      <c r="A256" s="3">
        <v>42380</v>
      </c>
      <c r="B256" s="2">
        <v>4.5130999999999997</v>
      </c>
      <c r="C256" s="2">
        <f t="shared" si="18"/>
        <v>4.203065661065545</v>
      </c>
      <c r="D256" s="2">
        <f t="shared" si="20"/>
        <v>4.283018529573738</v>
      </c>
      <c r="E256" s="2">
        <f t="shared" si="19"/>
        <v>-7.9952868508192942E-2</v>
      </c>
      <c r="F256" s="2">
        <f t="shared" si="23"/>
        <v>-4.8411540373863492E-2</v>
      </c>
      <c r="G256" s="2">
        <f t="shared" si="21"/>
        <v>-3.1541328134329451E-2</v>
      </c>
      <c r="H256" s="2" t="str">
        <f t="shared" si="22"/>
        <v>Hold</v>
      </c>
    </row>
    <row r="257" spans="1:8" ht="13.5" x14ac:dyDescent="0.25">
      <c r="A257" s="3">
        <v>42381</v>
      </c>
      <c r="B257" s="2">
        <v>4.6364000000000001</v>
      </c>
      <c r="C257" s="2">
        <f t="shared" si="18"/>
        <v>4.2048094055169996</v>
      </c>
      <c r="D257" s="2">
        <f t="shared" si="20"/>
        <v>4.3091949347904981</v>
      </c>
      <c r="E257" s="2">
        <f t="shared" si="19"/>
        <v>-0.10438552927349853</v>
      </c>
      <c r="F257" s="2">
        <f t="shared" si="23"/>
        <v>-5.9606338153790503E-2</v>
      </c>
      <c r="G257" s="2">
        <f t="shared" si="21"/>
        <v>-4.4779191119708031E-2</v>
      </c>
      <c r="H257" s="2" t="str">
        <f t="shared" si="22"/>
        <v>Hold</v>
      </c>
    </row>
    <row r="258" spans="1:8" ht="13.5" x14ac:dyDescent="0.25">
      <c r="A258" s="3">
        <v>42382</v>
      </c>
      <c r="B258" s="2">
        <v>4.6429</v>
      </c>
      <c r="C258" s="2">
        <f t="shared" si="18"/>
        <v>4.2097771892836153</v>
      </c>
      <c r="D258" s="2">
        <f t="shared" si="20"/>
        <v>4.3339138285097203</v>
      </c>
      <c r="E258" s="2">
        <f t="shared" si="19"/>
        <v>-0.12413663922610496</v>
      </c>
      <c r="F258" s="2">
        <f t="shared" si="23"/>
        <v>-7.2512398368253406E-2</v>
      </c>
      <c r="G258" s="2">
        <f t="shared" si="21"/>
        <v>-5.1624240857851555E-2</v>
      </c>
      <c r="H258" s="2" t="str">
        <f t="shared" si="22"/>
        <v>Hold</v>
      </c>
    </row>
    <row r="259" spans="1:8" ht="13.5" x14ac:dyDescent="0.25">
      <c r="A259" s="3">
        <v>42384</v>
      </c>
      <c r="B259" s="2">
        <v>4.6105</v>
      </c>
      <c r="C259" s="2">
        <f t="shared" si="18"/>
        <v>4.2164730063169058</v>
      </c>
      <c r="D259" s="2">
        <f t="shared" si="20"/>
        <v>4.3544016930645562</v>
      </c>
      <c r="E259" s="2">
        <f t="shared" si="19"/>
        <v>-0.13792868674765035</v>
      </c>
      <c r="F259" s="2">
        <f t="shared" si="23"/>
        <v>-8.5595656044132801E-2</v>
      </c>
      <c r="G259" s="2">
        <f t="shared" si="21"/>
        <v>-5.2333030703517552E-2</v>
      </c>
      <c r="H259" s="2" t="str">
        <f t="shared" si="22"/>
        <v>Hold</v>
      </c>
    </row>
    <row r="260" spans="1:8" ht="13.5" x14ac:dyDescent="0.25">
      <c r="A260" s="3">
        <v>42387</v>
      </c>
      <c r="B260" s="2">
        <v>4.7079000000000004</v>
      </c>
      <c r="C260" s="2">
        <f t="shared" si="18"/>
        <v>4.2416156207296893</v>
      </c>
      <c r="D260" s="2">
        <f t="shared" si="20"/>
        <v>4.3805867528375524</v>
      </c>
      <c r="E260" s="2">
        <f t="shared" si="19"/>
        <v>-0.13897113210786305</v>
      </c>
      <c r="F260" s="2">
        <f t="shared" si="23"/>
        <v>-9.6270751256878853E-2</v>
      </c>
      <c r="G260" s="2">
        <f t="shared" si="21"/>
        <v>-4.2700380850984196E-2</v>
      </c>
      <c r="H260" s="2" t="str">
        <f t="shared" si="22"/>
        <v>Hold</v>
      </c>
    </row>
    <row r="261" spans="1:8" ht="13.5" x14ac:dyDescent="0.25">
      <c r="A261" s="3">
        <v>42388</v>
      </c>
      <c r="B261" s="2">
        <v>4.6753999999999998</v>
      </c>
      <c r="C261" s="2">
        <f t="shared" si="18"/>
        <v>4.2633978329251221</v>
      </c>
      <c r="D261" s="2">
        <f t="shared" si="20"/>
        <v>4.4024247711458813</v>
      </c>
      <c r="E261" s="2">
        <f t="shared" si="19"/>
        <v>-0.13902693822075918</v>
      </c>
      <c r="F261" s="2">
        <f t="shared" si="23"/>
        <v>-0.10482198864965492</v>
      </c>
      <c r="G261" s="2">
        <f t="shared" si="21"/>
        <v>-3.4204949571104259E-2</v>
      </c>
      <c r="H261" s="2" t="str">
        <f t="shared" si="22"/>
        <v>Hold</v>
      </c>
    </row>
    <row r="262" spans="1:8" ht="13.5" x14ac:dyDescent="0.25">
      <c r="A262" s="3">
        <v>42389</v>
      </c>
      <c r="B262" s="2">
        <v>4.6722000000000001</v>
      </c>
      <c r="C262" s="2">
        <f t="shared" si="18"/>
        <v>4.2813212432443342</v>
      </c>
      <c r="D262" s="2">
        <f t="shared" si="20"/>
        <v>4.4224081214313715</v>
      </c>
      <c r="E262" s="2">
        <f t="shared" si="19"/>
        <v>-0.14108687818703736</v>
      </c>
      <c r="F262" s="2">
        <f t="shared" si="23"/>
        <v>-0.11207496655713142</v>
      </c>
      <c r="G262" s="2">
        <f t="shared" si="21"/>
        <v>-2.9011911629905934E-2</v>
      </c>
      <c r="H262" s="2" t="str">
        <f t="shared" si="22"/>
        <v>Hold</v>
      </c>
    </row>
    <row r="263" spans="1:8" ht="13.5" x14ac:dyDescent="0.25">
      <c r="A263" s="3">
        <v>42390</v>
      </c>
      <c r="B263" s="2">
        <v>4.7500999999999998</v>
      </c>
      <c r="C263" s="2">
        <f t="shared" si="18"/>
        <v>4.2964872058221291</v>
      </c>
      <c r="D263" s="2">
        <f t="shared" si="20"/>
        <v>4.4466815939179369</v>
      </c>
      <c r="E263" s="2">
        <f t="shared" si="19"/>
        <v>-0.15019438809580787</v>
      </c>
      <c r="F263" s="2">
        <f t="shared" si="23"/>
        <v>-0.11969885086486672</v>
      </c>
      <c r="G263" s="2">
        <f t="shared" si="21"/>
        <v>-3.0495537230941158E-2</v>
      </c>
      <c r="H263" s="2" t="str">
        <f t="shared" si="22"/>
        <v>Hold</v>
      </c>
    </row>
    <row r="264" spans="1:8" ht="13.5" x14ac:dyDescent="0.25">
      <c r="A264" s="3">
        <v>42391</v>
      </c>
      <c r="B264" s="2">
        <v>4.7403000000000004</v>
      </c>
      <c r="C264" s="2">
        <f t="shared" si="18"/>
        <v>4.2908430203110326</v>
      </c>
      <c r="D264" s="2">
        <f t="shared" si="20"/>
        <v>4.4684311054795716</v>
      </c>
      <c r="E264" s="2">
        <f t="shared" si="19"/>
        <v>-0.17758808516853897</v>
      </c>
      <c r="F264" s="2">
        <f t="shared" si="23"/>
        <v>-0.13127669772560116</v>
      </c>
      <c r="G264" s="2">
        <f t="shared" si="21"/>
        <v>-4.6311387442937807E-2</v>
      </c>
      <c r="H264" s="2" t="str">
        <f t="shared" si="22"/>
        <v>Hold</v>
      </c>
    </row>
    <row r="265" spans="1:8" ht="13.5" x14ac:dyDescent="0.25">
      <c r="A265" s="3">
        <v>42394</v>
      </c>
      <c r="B265" s="2">
        <v>4.7370999999999999</v>
      </c>
      <c r="C265" s="2">
        <f t="shared" si="18"/>
        <v>4.3050517864170272</v>
      </c>
      <c r="D265" s="2">
        <f t="shared" si="20"/>
        <v>4.4883325050736778</v>
      </c>
      <c r="E265" s="2">
        <f t="shared" si="19"/>
        <v>-0.18328071865665052</v>
      </c>
      <c r="F265" s="2">
        <f t="shared" si="23"/>
        <v>-0.14167750191181103</v>
      </c>
      <c r="G265" s="2">
        <f t="shared" si="21"/>
        <v>-4.1603216744839494E-2</v>
      </c>
      <c r="H265" s="2" t="str">
        <f t="shared" si="22"/>
        <v>Hold</v>
      </c>
    </row>
    <row r="266" spans="1:8" ht="13.5" x14ac:dyDescent="0.25">
      <c r="A266" s="3">
        <v>42395</v>
      </c>
      <c r="B266" s="2">
        <v>4.8376999999999999</v>
      </c>
      <c r="C266" s="2">
        <f t="shared" si="18"/>
        <v>4.3370592038913305</v>
      </c>
      <c r="D266" s="2">
        <f t="shared" si="20"/>
        <v>4.5142115787719241</v>
      </c>
      <c r="E266" s="2">
        <f t="shared" si="19"/>
        <v>-0.17715237488059365</v>
      </c>
      <c r="F266" s="2">
        <f t="shared" si="23"/>
        <v>-0.14877247650556757</v>
      </c>
      <c r="G266" s="2">
        <f t="shared" si="21"/>
        <v>-2.837989837502608E-2</v>
      </c>
      <c r="H266" s="2" t="str">
        <f t="shared" si="22"/>
        <v>Hold</v>
      </c>
    </row>
    <row r="267" spans="1:8" ht="13.5" x14ac:dyDescent="0.25">
      <c r="A267" s="3">
        <v>42396</v>
      </c>
      <c r="B267" s="2">
        <v>4.8540000000000001</v>
      </c>
      <c r="C267" s="2">
        <f t="shared" si="18"/>
        <v>4.383111634061895</v>
      </c>
      <c r="D267" s="2">
        <f t="shared" si="20"/>
        <v>4.5393810914554855</v>
      </c>
      <c r="E267" s="2">
        <f t="shared" si="19"/>
        <v>-0.15626945739359055</v>
      </c>
      <c r="F267" s="2">
        <f t="shared" si="23"/>
        <v>-0.15027187268317216</v>
      </c>
      <c r="G267" s="2">
        <f t="shared" si="21"/>
        <v>-5.997584710418391E-3</v>
      </c>
      <c r="H267" s="2" t="str">
        <f t="shared" si="22"/>
        <v>Hold</v>
      </c>
    </row>
    <row r="268" spans="1:8" ht="13.5" x14ac:dyDescent="0.25">
      <c r="A268" s="3">
        <v>42397</v>
      </c>
      <c r="B268" s="2">
        <v>4.8475000000000001</v>
      </c>
      <c r="C268" s="2">
        <f t="shared" si="18"/>
        <v>4.4230790749754494</v>
      </c>
      <c r="D268" s="2">
        <f t="shared" si="20"/>
        <v>4.5622047143106341</v>
      </c>
      <c r="E268" s="2">
        <f t="shared" si="19"/>
        <v>-0.13912563933518474</v>
      </c>
      <c r="F268" s="2">
        <f t="shared" si="23"/>
        <v>-0.14804262601357468</v>
      </c>
      <c r="G268" s="2">
        <f t="shared" si="21"/>
        <v>8.9169866783899432E-3</v>
      </c>
      <c r="H268" s="2" t="str">
        <f t="shared" si="22"/>
        <v>Sell</v>
      </c>
    </row>
    <row r="269" spans="1:8" ht="13.5" x14ac:dyDescent="0.25">
      <c r="A269" s="3">
        <v>42398</v>
      </c>
      <c r="B269" s="2">
        <v>4.8311999999999999</v>
      </c>
      <c r="C269" s="2">
        <f t="shared" si="18"/>
        <v>4.4519130634407649</v>
      </c>
      <c r="D269" s="2">
        <f t="shared" si="20"/>
        <v>4.5821302910283643</v>
      </c>
      <c r="E269" s="2">
        <f t="shared" si="19"/>
        <v>-0.13021722758759946</v>
      </c>
      <c r="F269" s="2">
        <f t="shared" si="23"/>
        <v>-0.14447754632837964</v>
      </c>
      <c r="G269" s="2">
        <f t="shared" si="21"/>
        <v>1.4260318740780181E-2</v>
      </c>
      <c r="H269" s="2" t="str">
        <f t="shared" si="22"/>
        <v>Sell</v>
      </c>
    </row>
    <row r="270" spans="1:8" ht="13.5" x14ac:dyDescent="0.25">
      <c r="A270" s="3">
        <v>42401</v>
      </c>
      <c r="B270" s="2">
        <v>4.8280000000000003</v>
      </c>
      <c r="C270" s="2">
        <f t="shared" si="18"/>
        <v>4.4912956690652628</v>
      </c>
      <c r="D270" s="2">
        <f t="shared" si="20"/>
        <v>4.6003428620633002</v>
      </c>
      <c r="E270" s="2">
        <f t="shared" si="19"/>
        <v>-0.10904719299803745</v>
      </c>
      <c r="F270" s="2">
        <f t="shared" si="23"/>
        <v>-0.13739147566231119</v>
      </c>
      <c r="G270" s="2">
        <f t="shared" si="21"/>
        <v>2.8344282664273746E-2</v>
      </c>
      <c r="H270" s="2" t="str">
        <f t="shared" si="22"/>
        <v>Sell</v>
      </c>
    </row>
    <row r="271" spans="1:8" ht="13.5" x14ac:dyDescent="0.25">
      <c r="A271" s="3">
        <v>42402</v>
      </c>
      <c r="B271" s="2">
        <v>4.7728000000000002</v>
      </c>
      <c r="C271" s="2">
        <f t="shared" ref="C271:C334" si="24">$C$4*B261+C270*(1-$C$4)</f>
        <v>4.5196194122859916</v>
      </c>
      <c r="D271" s="2">
        <f t="shared" si="20"/>
        <v>4.6131174648734259</v>
      </c>
      <c r="E271" s="2">
        <f t="shared" si="19"/>
        <v>-9.3498052587434266E-2</v>
      </c>
      <c r="F271" s="2">
        <f t="shared" si="23"/>
        <v>-0.12861279104733581</v>
      </c>
      <c r="G271" s="2">
        <f t="shared" si="21"/>
        <v>3.511473845990154E-2</v>
      </c>
      <c r="H271" s="2" t="str">
        <f t="shared" si="22"/>
        <v>Sell</v>
      </c>
    </row>
    <row r="272" spans="1:8" ht="13.5" x14ac:dyDescent="0.25">
      <c r="A272" s="3">
        <v>42403</v>
      </c>
      <c r="B272" s="2">
        <v>4.7728000000000002</v>
      </c>
      <c r="C272" s="2">
        <f t="shared" si="24"/>
        <v>4.5430933488573775</v>
      </c>
      <c r="D272" s="2">
        <f t="shared" si="20"/>
        <v>4.6249458008087272</v>
      </c>
      <c r="E272" s="2">
        <f t="shared" si="19"/>
        <v>-8.1852451951349714E-2</v>
      </c>
      <c r="F272" s="2">
        <f t="shared" si="23"/>
        <v>-0.11926072322813859</v>
      </c>
      <c r="G272" s="2">
        <f t="shared" si="21"/>
        <v>3.7408271276788876E-2</v>
      </c>
      <c r="H272" s="2" t="str">
        <f t="shared" si="22"/>
        <v>Sell</v>
      </c>
    </row>
    <row r="273" spans="1:8" ht="13.5" x14ac:dyDescent="0.25">
      <c r="A273" s="3">
        <v>42404</v>
      </c>
      <c r="B273" s="2">
        <v>4.7111000000000001</v>
      </c>
      <c r="C273" s="2">
        <f t="shared" si="24"/>
        <v>4.5749405259562428</v>
      </c>
      <c r="D273" s="2">
        <f t="shared" si="20"/>
        <v>4.631327593341414</v>
      </c>
      <c r="E273" s="2">
        <f t="shared" si="19"/>
        <v>-5.6387067385171186E-2</v>
      </c>
      <c r="F273" s="2">
        <f t="shared" si="23"/>
        <v>-0.10668599205954513</v>
      </c>
      <c r="G273" s="2">
        <f t="shared" si="21"/>
        <v>5.029892467437394E-2</v>
      </c>
      <c r="H273" s="2" t="str">
        <f t="shared" si="22"/>
        <v>Sell</v>
      </c>
    </row>
    <row r="274" spans="1:8" ht="13.5" x14ac:dyDescent="0.25">
      <c r="A274" s="3">
        <v>42405</v>
      </c>
      <c r="B274" s="2">
        <v>4.7728000000000002</v>
      </c>
      <c r="C274" s="2">
        <f t="shared" si="24"/>
        <v>4.6003804450398977</v>
      </c>
      <c r="D274" s="2">
        <f t="shared" si="20"/>
        <v>4.6418070308716795</v>
      </c>
      <c r="E274" s="2">
        <f t="shared" si="19"/>
        <v>-4.1426585831781715E-2</v>
      </c>
      <c r="F274" s="2">
        <f t="shared" si="23"/>
        <v>-9.3634110813992449E-2</v>
      </c>
      <c r="G274" s="2">
        <f t="shared" si="21"/>
        <v>5.2207524982210735E-2</v>
      </c>
      <c r="H274" s="2" t="str">
        <f t="shared" si="22"/>
        <v>Sell</v>
      </c>
    </row>
    <row r="275" spans="1:8" ht="13.5" x14ac:dyDescent="0.25">
      <c r="A275" s="3">
        <v>42408</v>
      </c>
      <c r="B275" s="2">
        <v>4.7728000000000002</v>
      </c>
      <c r="C275" s="2">
        <f t="shared" si="24"/>
        <v>4.6214142227260666</v>
      </c>
      <c r="D275" s="2">
        <f t="shared" si="20"/>
        <v>4.6515102137700737</v>
      </c>
      <c r="E275" s="2">
        <f t="shared" si="19"/>
        <v>-3.0095991044007064E-2</v>
      </c>
      <c r="F275" s="2">
        <f t="shared" si="23"/>
        <v>-8.0926486859995372E-2</v>
      </c>
      <c r="G275" s="2">
        <f t="shared" si="21"/>
        <v>5.0830495815988308E-2</v>
      </c>
      <c r="H275" s="2" t="str">
        <f t="shared" si="22"/>
        <v>Sell</v>
      </c>
    </row>
    <row r="276" spans="1:8" ht="13.5" x14ac:dyDescent="0.25">
      <c r="A276" s="3">
        <v>42409</v>
      </c>
      <c r="B276" s="2">
        <v>4.7923</v>
      </c>
      <c r="C276" s="2">
        <f t="shared" si="24"/>
        <v>4.6546889576912873</v>
      </c>
      <c r="D276" s="2">
        <f t="shared" si="20"/>
        <v>4.6619390868241428</v>
      </c>
      <c r="E276" s="2">
        <f t="shared" si="19"/>
        <v>-7.2501291328554984E-3</v>
      </c>
      <c r="F276" s="2">
        <f t="shared" si="23"/>
        <v>-6.6191215314567398E-2</v>
      </c>
      <c r="G276" s="2">
        <f t="shared" si="21"/>
        <v>5.8941086181711899E-2</v>
      </c>
      <c r="H276" s="2" t="str">
        <f t="shared" si="22"/>
        <v>Sell</v>
      </c>
    </row>
    <row r="277" spans="1:8" ht="13.5" x14ac:dyDescent="0.25">
      <c r="A277" s="3">
        <v>42410</v>
      </c>
      <c r="B277" s="2">
        <v>4.7111000000000001</v>
      </c>
      <c r="C277" s="2">
        <f t="shared" si="24"/>
        <v>4.6853521949695507</v>
      </c>
      <c r="D277" s="2">
        <f t="shared" si="20"/>
        <v>4.6655806359482801</v>
      </c>
      <c r="E277" s="2">
        <f t="shared" si="19"/>
        <v>1.9771559021270591E-2</v>
      </c>
      <c r="F277" s="2">
        <f t="shared" si="23"/>
        <v>-4.8998660447399804E-2</v>
      </c>
      <c r="G277" s="2">
        <f t="shared" si="21"/>
        <v>6.8770219468670402E-2</v>
      </c>
      <c r="H277" s="2" t="str">
        <f t="shared" si="22"/>
        <v>Sell</v>
      </c>
    </row>
    <row r="278" spans="1:8" ht="13.5" x14ac:dyDescent="0.25">
      <c r="A278" s="3">
        <v>42411</v>
      </c>
      <c r="B278" s="2">
        <v>4.6753999999999998</v>
      </c>
      <c r="C278" s="2">
        <f t="shared" si="24"/>
        <v>4.7102980111280814</v>
      </c>
      <c r="D278" s="2">
        <f t="shared" si="20"/>
        <v>4.6663079962484071</v>
      </c>
      <c r="E278" s="2">
        <f t="shared" si="19"/>
        <v>4.3990014879674355E-2</v>
      </c>
      <c r="F278" s="2">
        <f t="shared" si="23"/>
        <v>-3.0400925381984974E-2</v>
      </c>
      <c r="G278" s="2">
        <f t="shared" si="21"/>
        <v>7.4390940261659322E-2</v>
      </c>
      <c r="H278" s="2" t="str">
        <f t="shared" si="22"/>
        <v>Sell</v>
      </c>
    </row>
    <row r="279" spans="1:8" ht="13.5" x14ac:dyDescent="0.25">
      <c r="A279" s="3">
        <v>42412</v>
      </c>
      <c r="B279" s="2">
        <v>4.5454999999999997</v>
      </c>
      <c r="C279" s="2">
        <f t="shared" si="24"/>
        <v>4.7288983171083769</v>
      </c>
      <c r="D279" s="2">
        <f t="shared" si="20"/>
        <v>4.6573592557855621</v>
      </c>
      <c r="E279" s="2">
        <f t="shared" si="19"/>
        <v>7.1539061322814845E-2</v>
      </c>
      <c r="F279" s="2">
        <f t="shared" si="23"/>
        <v>-1.0012928041025009E-2</v>
      </c>
      <c r="G279" s="2">
        <f t="shared" si="21"/>
        <v>8.1551989363839852E-2</v>
      </c>
      <c r="H279" s="2" t="str">
        <f t="shared" si="22"/>
        <v>Sell</v>
      </c>
    </row>
    <row r="280" spans="1:8" ht="13.5" x14ac:dyDescent="0.25">
      <c r="A280" s="3">
        <v>42415</v>
      </c>
      <c r="B280" s="2">
        <v>4.6592000000000002</v>
      </c>
      <c r="C280" s="2">
        <f t="shared" si="24"/>
        <v>4.7441447298609347</v>
      </c>
      <c r="D280" s="2">
        <f t="shared" si="20"/>
        <v>4.6574956072088538</v>
      </c>
      <c r="E280" s="2">
        <f t="shared" si="19"/>
        <v>8.6649122652080912E-2</v>
      </c>
      <c r="F280" s="2">
        <f t="shared" si="23"/>
        <v>9.3194820975961764E-3</v>
      </c>
      <c r="G280" s="2">
        <f t="shared" si="21"/>
        <v>7.7329640554484741E-2</v>
      </c>
      <c r="H280" s="2" t="str">
        <f t="shared" si="22"/>
        <v>Sell</v>
      </c>
    </row>
    <row r="281" spans="1:8" ht="13.5" x14ac:dyDescent="0.25">
      <c r="A281" s="3">
        <v>42416</v>
      </c>
      <c r="B281" s="2">
        <v>4.7728000000000002</v>
      </c>
      <c r="C281" s="2">
        <f t="shared" si="24"/>
        <v>4.7485532329592521</v>
      </c>
      <c r="D281" s="2">
        <f t="shared" si="20"/>
        <v>4.666036673341531</v>
      </c>
      <c r="E281" s="2">
        <f t="shared" si="19"/>
        <v>8.2516559617721086E-2</v>
      </c>
      <c r="F281" s="2">
        <f t="shared" si="23"/>
        <v>2.3958897601621159E-2</v>
      </c>
      <c r="G281" s="2">
        <f t="shared" si="21"/>
        <v>5.8557662016099923E-2</v>
      </c>
      <c r="H281" s="2" t="str">
        <f t="shared" si="22"/>
        <v>Sell</v>
      </c>
    </row>
    <row r="282" spans="1:8" ht="13.5" x14ac:dyDescent="0.25">
      <c r="A282" s="3">
        <v>42417</v>
      </c>
      <c r="B282" s="2">
        <v>4.7533000000000003</v>
      </c>
      <c r="C282" s="2">
        <f t="shared" si="24"/>
        <v>4.7522835048116745</v>
      </c>
      <c r="D282" s="2">
        <f t="shared" si="20"/>
        <v>4.6725006234643809</v>
      </c>
      <c r="E282" s="2">
        <f t="shared" si="19"/>
        <v>7.978288134729361E-2</v>
      </c>
      <c r="F282" s="2">
        <f t="shared" si="23"/>
        <v>3.5123694350755651E-2</v>
      </c>
      <c r="G282" s="2">
        <f t="shared" si="21"/>
        <v>4.465918699653796E-2</v>
      </c>
      <c r="H282" s="2" t="str">
        <f t="shared" si="22"/>
        <v>Sell</v>
      </c>
    </row>
    <row r="283" spans="1:8" ht="13.5" x14ac:dyDescent="0.25">
      <c r="A283" s="3">
        <v>42418</v>
      </c>
      <c r="B283" s="2">
        <v>4.7728000000000002</v>
      </c>
      <c r="C283" s="2">
        <f t="shared" si="24"/>
        <v>4.7459475809944944</v>
      </c>
      <c r="D283" s="2">
        <f t="shared" si="20"/>
        <v>4.6799302069114637</v>
      </c>
      <c r="E283" s="2">
        <f t="shared" si="19"/>
        <v>6.6017374083030766E-2</v>
      </c>
      <c r="F283" s="2">
        <f t="shared" si="23"/>
        <v>4.1302430297210674E-2</v>
      </c>
      <c r="G283" s="2">
        <f t="shared" si="21"/>
        <v>2.4714943785820093E-2</v>
      </c>
      <c r="H283" s="2" t="str">
        <f t="shared" si="22"/>
        <v>Sell</v>
      </c>
    </row>
    <row r="284" spans="1:8" ht="13.5" x14ac:dyDescent="0.25">
      <c r="A284" s="3">
        <v>42419</v>
      </c>
      <c r="B284" s="2">
        <v>4.7728000000000002</v>
      </c>
      <c r="C284" s="2">
        <f t="shared" si="24"/>
        <v>4.7500787223799561</v>
      </c>
      <c r="D284" s="2">
        <f t="shared" si="20"/>
        <v>4.6868094508439473</v>
      </c>
      <c r="E284" s="2">
        <f t="shared" ref="E284:E347" si="25">C284-D284</f>
        <v>6.3269271536008809E-2</v>
      </c>
      <c r="F284" s="2">
        <f t="shared" si="23"/>
        <v>4.5695798544970301E-2</v>
      </c>
      <c r="G284" s="2">
        <f t="shared" si="21"/>
        <v>1.7573472991038508E-2</v>
      </c>
      <c r="H284" s="2" t="str">
        <f t="shared" si="22"/>
        <v>Sell</v>
      </c>
    </row>
    <row r="285" spans="1:8" ht="13.5" x14ac:dyDescent="0.25">
      <c r="A285" s="3">
        <v>42422</v>
      </c>
      <c r="B285" s="2">
        <v>4.7663000000000002</v>
      </c>
      <c r="C285" s="2">
        <f t="shared" si="24"/>
        <v>4.75357430355227</v>
      </c>
      <c r="D285" s="2">
        <f t="shared" ref="D285:D348" si="26">$D$4*B285+(1-$D$4)*D284</f>
        <v>4.6926976396703219</v>
      </c>
      <c r="E285" s="2">
        <f t="shared" si="25"/>
        <v>6.0876663881948012E-2</v>
      </c>
      <c r="F285" s="2">
        <f t="shared" si="23"/>
        <v>4.8731971612365844E-2</v>
      </c>
      <c r="G285" s="2">
        <f t="shared" si="21"/>
        <v>1.2144692269582168E-2</v>
      </c>
      <c r="H285" s="2" t="str">
        <f t="shared" si="22"/>
        <v>Sell</v>
      </c>
    </row>
    <row r="286" spans="1:8" ht="13.5" x14ac:dyDescent="0.25">
      <c r="A286" s="3">
        <v>42423</v>
      </c>
      <c r="B286" s="2">
        <v>4.7889999999999997</v>
      </c>
      <c r="C286" s="2">
        <f t="shared" si="24"/>
        <v>4.7595321030057667</v>
      </c>
      <c r="D286" s="2">
        <f t="shared" si="26"/>
        <v>4.6998311478428905</v>
      </c>
      <c r="E286" s="2">
        <f t="shared" si="25"/>
        <v>5.9700955162876213E-2</v>
      </c>
      <c r="F286" s="2">
        <f t="shared" si="23"/>
        <v>5.0925768322467924E-2</v>
      </c>
      <c r="G286" s="2">
        <f t="shared" si="21"/>
        <v>8.7751868404082889E-3</v>
      </c>
      <c r="H286" s="2" t="str">
        <f t="shared" si="22"/>
        <v>Sell</v>
      </c>
    </row>
    <row r="287" spans="1:8" ht="13.5" x14ac:dyDescent="0.25">
      <c r="A287" s="3">
        <v>42424</v>
      </c>
      <c r="B287" s="2">
        <v>4.6494</v>
      </c>
      <c r="C287" s="2">
        <f t="shared" si="24"/>
        <v>4.7520810102356492</v>
      </c>
      <c r="D287" s="2">
        <f t="shared" si="26"/>
        <v>4.6960955072619361</v>
      </c>
      <c r="E287" s="2">
        <f t="shared" si="25"/>
        <v>5.5985502973713075E-2</v>
      </c>
      <c r="F287" s="2">
        <f t="shared" si="23"/>
        <v>5.1937715252716961E-2</v>
      </c>
      <c r="G287" s="2">
        <f t="shared" si="21"/>
        <v>4.0477877209961141E-3</v>
      </c>
      <c r="H287" s="2" t="str">
        <f t="shared" si="22"/>
        <v>Sell</v>
      </c>
    </row>
    <row r="288" spans="1:8" ht="13.5" x14ac:dyDescent="0.25">
      <c r="A288" s="3">
        <v>42425</v>
      </c>
      <c r="B288" s="2">
        <v>4.7663000000000002</v>
      </c>
      <c r="C288" s="2">
        <f t="shared" si="24"/>
        <v>4.7402839317378564</v>
      </c>
      <c r="D288" s="2">
        <f t="shared" si="26"/>
        <v>4.7012958400573481</v>
      </c>
      <c r="E288" s="2">
        <f t="shared" si="25"/>
        <v>3.8988091680508319E-2</v>
      </c>
      <c r="F288" s="2">
        <f t="shared" si="23"/>
        <v>4.9347790538275239E-2</v>
      </c>
      <c r="G288" s="2">
        <f t="shared" si="21"/>
        <v>-1.0359698857766921E-2</v>
      </c>
      <c r="H288" s="2" t="str">
        <f t="shared" si="22"/>
        <v>Hold</v>
      </c>
    </row>
    <row r="289" spans="1:8" ht="13.5" x14ac:dyDescent="0.25">
      <c r="A289" s="3">
        <v>42426</v>
      </c>
      <c r="B289" s="2">
        <v>4.7663000000000002</v>
      </c>
      <c r="C289" s="2">
        <f t="shared" si="24"/>
        <v>4.7103171730089555</v>
      </c>
      <c r="D289" s="2">
        <f t="shared" si="26"/>
        <v>4.7061109630160631</v>
      </c>
      <c r="E289" s="2">
        <f t="shared" si="25"/>
        <v>4.2062099928923402E-3</v>
      </c>
      <c r="F289" s="2">
        <f t="shared" si="23"/>
        <v>4.0319474429198664E-2</v>
      </c>
      <c r="G289" s="2">
        <f t="shared" si="21"/>
        <v>-3.6113264436306323E-2</v>
      </c>
      <c r="H289" s="2" t="str">
        <f t="shared" si="22"/>
        <v>Hold</v>
      </c>
    </row>
    <row r="290" spans="1:8" ht="13.5" x14ac:dyDescent="0.25">
      <c r="A290" s="3">
        <v>42429</v>
      </c>
      <c r="B290" s="2">
        <v>4.7663000000000002</v>
      </c>
      <c r="C290" s="2">
        <f t="shared" si="24"/>
        <v>4.7024529925460392</v>
      </c>
      <c r="D290" s="2">
        <f t="shared" si="26"/>
        <v>4.7105694102000584</v>
      </c>
      <c r="E290" s="2">
        <f t="shared" si="25"/>
        <v>-8.116417654019159E-3</v>
      </c>
      <c r="F290" s="2">
        <f t="shared" si="23"/>
        <v>3.0632296012555103E-2</v>
      </c>
      <c r="G290" s="2">
        <f t="shared" si="21"/>
        <v>-3.8748713666574258E-2</v>
      </c>
      <c r="H290" s="2" t="str">
        <f t="shared" si="22"/>
        <v>Hold</v>
      </c>
    </row>
    <row r="291" spans="1:8" ht="13.5" x14ac:dyDescent="0.25">
      <c r="A291" s="3">
        <v>42430</v>
      </c>
      <c r="B291" s="2">
        <v>4.7889999999999997</v>
      </c>
      <c r="C291" s="2">
        <f t="shared" si="24"/>
        <v>4.7132756090774182</v>
      </c>
      <c r="D291" s="2">
        <f t="shared" si="26"/>
        <v>4.7163790835185724</v>
      </c>
      <c r="E291" s="2">
        <f t="shared" si="25"/>
        <v>-3.1034744411542192E-3</v>
      </c>
      <c r="F291" s="2">
        <f t="shared" si="23"/>
        <v>2.3885141921813239E-2</v>
      </c>
      <c r="G291" s="2">
        <f t="shared" si="21"/>
        <v>-2.6988616362967458E-2</v>
      </c>
      <c r="H291" s="2" t="str">
        <f t="shared" si="22"/>
        <v>Hold</v>
      </c>
    </row>
    <row r="292" spans="1:8" ht="13.5" x14ac:dyDescent="0.25">
      <c r="A292" s="3">
        <v>42431</v>
      </c>
      <c r="B292" s="2">
        <v>4.8540000000000001</v>
      </c>
      <c r="C292" s="2">
        <f t="shared" si="24"/>
        <v>4.7194332076808925</v>
      </c>
      <c r="D292" s="2">
        <f t="shared" si="26"/>
        <v>4.72657322548016</v>
      </c>
      <c r="E292" s="2">
        <f t="shared" si="25"/>
        <v>-7.1400177992675395E-3</v>
      </c>
      <c r="F292" s="2">
        <f t="shared" si="23"/>
        <v>1.7680109977597086E-2</v>
      </c>
      <c r="G292" s="2">
        <f t="shared" ref="G292:G355" si="27">E292-F292</f>
        <v>-2.4820127776864626E-2</v>
      </c>
      <c r="H292" s="2" t="str">
        <f t="shared" ref="H292:H355" si="28">IF(G292&lt;0,"Hold","Sell")</f>
        <v>Hold</v>
      </c>
    </row>
    <row r="293" spans="1:8" ht="13.5" x14ac:dyDescent="0.25">
      <c r="A293" s="3">
        <v>42432</v>
      </c>
      <c r="B293" s="2">
        <v>4.8540000000000001</v>
      </c>
      <c r="C293" s="2">
        <f t="shared" si="24"/>
        <v>4.7276434834222938</v>
      </c>
      <c r="D293" s="2">
        <f t="shared" si="26"/>
        <v>4.7360122458149627</v>
      </c>
      <c r="E293" s="2">
        <f t="shared" si="25"/>
        <v>-8.368762392668927E-3</v>
      </c>
      <c r="F293" s="2">
        <f t="shared" ref="F293:F356" si="29">(E293*(2/(10)))+((1-(2/10))*F292)</f>
        <v>1.2470335503543883E-2</v>
      </c>
      <c r="G293" s="2">
        <f t="shared" si="27"/>
        <v>-2.083909789621281E-2</v>
      </c>
      <c r="H293" s="2" t="str">
        <f t="shared" si="28"/>
        <v>Hold</v>
      </c>
    </row>
    <row r="294" spans="1:8" ht="13.5" x14ac:dyDescent="0.25">
      <c r="A294" s="3">
        <v>42433</v>
      </c>
      <c r="B294" s="2">
        <v>4.8376999999999999</v>
      </c>
      <c r="C294" s="2">
        <f t="shared" si="24"/>
        <v>4.7345906398188635</v>
      </c>
      <c r="D294" s="2">
        <f t="shared" si="26"/>
        <v>4.7435446720508914</v>
      </c>
      <c r="E294" s="2">
        <f t="shared" si="25"/>
        <v>-8.954032232027842E-3</v>
      </c>
      <c r="F294" s="2">
        <f t="shared" si="29"/>
        <v>8.1854619564295378E-3</v>
      </c>
      <c r="G294" s="2">
        <f t="shared" si="27"/>
        <v>-1.713949418845738E-2</v>
      </c>
      <c r="H294" s="2" t="str">
        <f t="shared" si="28"/>
        <v>Hold</v>
      </c>
    </row>
    <row r="295" spans="1:8" ht="13.5" x14ac:dyDescent="0.25">
      <c r="A295" s="3">
        <v>42436</v>
      </c>
      <c r="B295" s="2">
        <v>4.8701999999999996</v>
      </c>
      <c r="C295" s="2">
        <f t="shared" si="24"/>
        <v>4.7394690029236539</v>
      </c>
      <c r="D295" s="2">
        <f t="shared" si="26"/>
        <v>4.7529265481952701</v>
      </c>
      <c r="E295" s="2">
        <f t="shared" si="25"/>
        <v>-1.3457545271616134E-2</v>
      </c>
      <c r="F295" s="2">
        <f t="shared" si="29"/>
        <v>3.8568605108204039E-3</v>
      </c>
      <c r="G295" s="2">
        <f t="shared" si="27"/>
        <v>-1.7314405782436537E-2</v>
      </c>
      <c r="H295" s="2" t="str">
        <f t="shared" si="28"/>
        <v>Hold</v>
      </c>
    </row>
    <row r="296" spans="1:8" ht="13.5" x14ac:dyDescent="0.25">
      <c r="A296" s="3">
        <v>42437</v>
      </c>
      <c r="B296" s="2">
        <v>4.8701999999999996</v>
      </c>
      <c r="C296" s="2">
        <f t="shared" si="24"/>
        <v>4.7470891563200155</v>
      </c>
      <c r="D296" s="2">
        <f t="shared" si="26"/>
        <v>4.7616134705511763</v>
      </c>
      <c r="E296" s="2">
        <f t="shared" si="25"/>
        <v>-1.4524314231160851E-2</v>
      </c>
      <c r="F296" s="2">
        <f t="shared" si="29"/>
        <v>1.8062556242415262E-4</v>
      </c>
      <c r="G296" s="2">
        <f t="shared" si="27"/>
        <v>-1.4704939793585003E-2</v>
      </c>
      <c r="H296" s="2" t="str">
        <f t="shared" si="28"/>
        <v>Hold</v>
      </c>
    </row>
    <row r="297" spans="1:8" ht="13.5" x14ac:dyDescent="0.25">
      <c r="A297" s="3">
        <v>42438</v>
      </c>
      <c r="B297" s="2">
        <v>4.9188999999999998</v>
      </c>
      <c r="C297" s="2">
        <f t="shared" si="24"/>
        <v>4.7320600553477057</v>
      </c>
      <c r="D297" s="2">
        <f t="shared" si="26"/>
        <v>4.7732643245844217</v>
      </c>
      <c r="E297" s="2">
        <f t="shared" si="25"/>
        <v>-4.1204269236716051E-2</v>
      </c>
      <c r="F297" s="2">
        <f t="shared" si="29"/>
        <v>-8.0963533974038882E-3</v>
      </c>
      <c r="G297" s="2">
        <f t="shared" si="27"/>
        <v>-3.3107915839312163E-2</v>
      </c>
      <c r="H297" s="2" t="str">
        <f t="shared" si="28"/>
        <v>Hold</v>
      </c>
    </row>
    <row r="298" spans="1:8" ht="13.5" x14ac:dyDescent="0.25">
      <c r="A298" s="3">
        <v>42439</v>
      </c>
      <c r="B298" s="2">
        <v>4.9027000000000003</v>
      </c>
      <c r="C298" s="2">
        <f t="shared" si="24"/>
        <v>4.7373277391403663</v>
      </c>
      <c r="D298" s="2">
        <f t="shared" si="26"/>
        <v>4.7828521523929828</v>
      </c>
      <c r="E298" s="2">
        <f t="shared" si="25"/>
        <v>-4.5524413252616469E-2</v>
      </c>
      <c r="F298" s="2">
        <f t="shared" si="29"/>
        <v>-1.5581965368446405E-2</v>
      </c>
      <c r="G298" s="2">
        <f t="shared" si="27"/>
        <v>-2.9942447884170064E-2</v>
      </c>
      <c r="H298" s="2" t="str">
        <f t="shared" si="28"/>
        <v>Hold</v>
      </c>
    </row>
    <row r="299" spans="1:8" ht="13.5" x14ac:dyDescent="0.25">
      <c r="A299" s="3">
        <v>42440</v>
      </c>
      <c r="B299" s="2">
        <v>4.8540000000000001</v>
      </c>
      <c r="C299" s="2">
        <f t="shared" si="24"/>
        <v>4.7417850100418484</v>
      </c>
      <c r="D299" s="2">
        <f t="shared" si="26"/>
        <v>4.7881223633268357</v>
      </c>
      <c r="E299" s="2">
        <f t="shared" si="25"/>
        <v>-4.6337353284987337E-2</v>
      </c>
      <c r="F299" s="2">
        <f t="shared" si="29"/>
        <v>-2.1733042951754593E-2</v>
      </c>
      <c r="G299" s="2">
        <f t="shared" si="27"/>
        <v>-2.4604310333232744E-2</v>
      </c>
      <c r="H299" s="2" t="str">
        <f t="shared" si="28"/>
        <v>Hold</v>
      </c>
    </row>
    <row r="300" spans="1:8" ht="13.5" x14ac:dyDescent="0.25">
      <c r="A300" s="3">
        <v>42443</v>
      </c>
      <c r="B300" s="2">
        <v>4.8701999999999996</v>
      </c>
      <c r="C300" s="2">
        <f t="shared" si="24"/>
        <v>4.7455565469584871</v>
      </c>
      <c r="D300" s="2">
        <f t="shared" si="26"/>
        <v>4.7942021882655883</v>
      </c>
      <c r="E300" s="2">
        <f t="shared" si="25"/>
        <v>-4.8645641307101251E-2</v>
      </c>
      <c r="F300" s="2">
        <f t="shared" si="29"/>
        <v>-2.7115562622823924E-2</v>
      </c>
      <c r="G300" s="2">
        <f t="shared" si="27"/>
        <v>-2.1530078684277327E-2</v>
      </c>
      <c r="H300" s="2" t="str">
        <f t="shared" si="28"/>
        <v>Hold</v>
      </c>
    </row>
    <row r="301" spans="1:8" ht="13.5" x14ac:dyDescent="0.25">
      <c r="A301" s="3">
        <v>42444</v>
      </c>
      <c r="B301" s="2">
        <v>4.9837999999999996</v>
      </c>
      <c r="C301" s="2">
        <f t="shared" si="24"/>
        <v>4.7522401551187201</v>
      </c>
      <c r="D301" s="2">
        <f t="shared" si="26"/>
        <v>4.8082464706162851</v>
      </c>
      <c r="E301" s="2">
        <f t="shared" si="25"/>
        <v>-5.6006315497564962E-2</v>
      </c>
      <c r="F301" s="2">
        <f t="shared" si="29"/>
        <v>-3.289371319777213E-2</v>
      </c>
      <c r="G301" s="2">
        <f t="shared" si="27"/>
        <v>-2.3112602299792832E-2</v>
      </c>
      <c r="H301" s="2" t="str">
        <f t="shared" si="28"/>
        <v>Hold</v>
      </c>
    </row>
    <row r="302" spans="1:8" ht="13.5" x14ac:dyDescent="0.25">
      <c r="A302" s="3">
        <v>42445</v>
      </c>
      <c r="B302" s="2">
        <v>4.9837999999999996</v>
      </c>
      <c r="C302" s="2">
        <f t="shared" si="24"/>
        <v>4.7678955158696859</v>
      </c>
      <c r="D302" s="2">
        <f t="shared" si="26"/>
        <v>4.8212504357558199</v>
      </c>
      <c r="E302" s="2">
        <f t="shared" si="25"/>
        <v>-5.3354919886134056E-2</v>
      </c>
      <c r="F302" s="2">
        <f t="shared" si="29"/>
        <v>-3.6985954535444517E-2</v>
      </c>
      <c r="G302" s="2">
        <f t="shared" si="27"/>
        <v>-1.6368965350689539E-2</v>
      </c>
      <c r="H302" s="2" t="str">
        <f t="shared" si="28"/>
        <v>Hold</v>
      </c>
    </row>
    <row r="303" spans="1:8" ht="13.5" x14ac:dyDescent="0.25">
      <c r="A303" s="3">
        <v>42446</v>
      </c>
      <c r="B303" s="2">
        <v>5.0163000000000002</v>
      </c>
      <c r="C303" s="2">
        <f t="shared" si="24"/>
        <v>4.7811423595820415</v>
      </c>
      <c r="D303" s="2">
        <f t="shared" si="26"/>
        <v>4.8356985516257591</v>
      </c>
      <c r="E303" s="2">
        <f t="shared" si="25"/>
        <v>-5.4556192043717644E-2</v>
      </c>
      <c r="F303" s="2">
        <f t="shared" si="29"/>
        <v>-4.0500002037099143E-2</v>
      </c>
      <c r="G303" s="2">
        <f t="shared" si="27"/>
        <v>-1.4056190006618501E-2</v>
      </c>
      <c r="H303" s="2" t="str">
        <f t="shared" si="28"/>
        <v>Hold</v>
      </c>
    </row>
    <row r="304" spans="1:8" ht="13.5" x14ac:dyDescent="0.25">
      <c r="A304" s="3">
        <v>42447</v>
      </c>
      <c r="B304" s="2">
        <v>5.0617999999999999</v>
      </c>
      <c r="C304" s="2">
        <f t="shared" si="24"/>
        <v>4.7898435350309576</v>
      </c>
      <c r="D304" s="2">
        <f t="shared" si="26"/>
        <v>4.8524468070608879</v>
      </c>
      <c r="E304" s="2">
        <f t="shared" si="25"/>
        <v>-6.2603272029930324E-2</v>
      </c>
      <c r="F304" s="2">
        <f t="shared" si="29"/>
        <v>-4.4920656035665377E-2</v>
      </c>
      <c r="G304" s="2">
        <f t="shared" si="27"/>
        <v>-1.7682615994264947E-2</v>
      </c>
      <c r="H304" s="2" t="str">
        <f t="shared" si="28"/>
        <v>Hold</v>
      </c>
    </row>
    <row r="305" spans="1:8" ht="13.5" x14ac:dyDescent="0.25">
      <c r="A305" s="3">
        <v>42450</v>
      </c>
      <c r="B305" s="2">
        <v>5.2111000000000001</v>
      </c>
      <c r="C305" s="2">
        <f t="shared" si="24"/>
        <v>4.8022060681031178</v>
      </c>
      <c r="D305" s="2">
        <f t="shared" si="26"/>
        <v>4.8790137102415629</v>
      </c>
      <c r="E305" s="2">
        <f t="shared" si="25"/>
        <v>-7.6807642138445154E-2</v>
      </c>
      <c r="F305" s="2">
        <f t="shared" si="29"/>
        <v>-5.1298053256221332E-2</v>
      </c>
      <c r="G305" s="2">
        <f t="shared" si="27"/>
        <v>-2.5509588882223821E-2</v>
      </c>
      <c r="H305" s="2" t="str">
        <f t="shared" si="28"/>
        <v>Hold</v>
      </c>
    </row>
    <row r="306" spans="1:8" ht="13.5" x14ac:dyDescent="0.25">
      <c r="A306" s="3">
        <v>42451</v>
      </c>
      <c r="B306" s="2">
        <v>5.2435999999999998</v>
      </c>
      <c r="C306" s="2">
        <f t="shared" si="24"/>
        <v>4.8126666730103302</v>
      </c>
      <c r="D306" s="2">
        <f t="shared" si="26"/>
        <v>4.9060201020755212</v>
      </c>
      <c r="E306" s="2">
        <f t="shared" si="25"/>
        <v>-9.3353429065190952E-2</v>
      </c>
      <c r="F306" s="2">
        <f t="shared" si="29"/>
        <v>-5.9709128418015261E-2</v>
      </c>
      <c r="G306" s="2">
        <f t="shared" si="27"/>
        <v>-3.364430064717569E-2</v>
      </c>
      <c r="H306" s="2" t="str">
        <f t="shared" si="28"/>
        <v>Hold</v>
      </c>
    </row>
    <row r="307" spans="1:8" ht="13.5" x14ac:dyDescent="0.25">
      <c r="A307" s="3">
        <v>42452</v>
      </c>
      <c r="B307" s="2">
        <v>5.2923</v>
      </c>
      <c r="C307" s="2">
        <f t="shared" si="24"/>
        <v>4.829010261777972</v>
      </c>
      <c r="D307" s="2">
        <f t="shared" si="26"/>
        <v>4.9346334278477046</v>
      </c>
      <c r="E307" s="2">
        <f t="shared" si="25"/>
        <v>-0.10562316606973265</v>
      </c>
      <c r="F307" s="2">
        <f t="shared" si="29"/>
        <v>-6.889193594835874E-2</v>
      </c>
      <c r="G307" s="2">
        <f t="shared" si="27"/>
        <v>-3.6731230121373915E-2</v>
      </c>
      <c r="H307" s="2" t="str">
        <f t="shared" si="28"/>
        <v>Hold</v>
      </c>
    </row>
    <row r="308" spans="1:8" ht="13.5" x14ac:dyDescent="0.25">
      <c r="A308" s="3">
        <v>42453</v>
      </c>
      <c r="B308" s="2">
        <v>5.3215000000000003</v>
      </c>
      <c r="C308" s="2">
        <f t="shared" si="24"/>
        <v>4.8403471445813615</v>
      </c>
      <c r="D308" s="2">
        <f t="shared" si="26"/>
        <v>4.9632902109700971</v>
      </c>
      <c r="E308" s="2">
        <f t="shared" si="25"/>
        <v>-0.12294306638873564</v>
      </c>
      <c r="F308" s="2">
        <f t="shared" si="29"/>
        <v>-7.9702162036434127E-2</v>
      </c>
      <c r="G308" s="2">
        <f t="shared" si="27"/>
        <v>-4.3240904352301518E-2</v>
      </c>
      <c r="H308" s="2" t="str">
        <f t="shared" si="28"/>
        <v>Hold</v>
      </c>
    </row>
    <row r="309" spans="1:8" ht="13.5" x14ac:dyDescent="0.25">
      <c r="A309" s="3">
        <v>42454</v>
      </c>
      <c r="B309" s="2">
        <v>5.3506999999999998</v>
      </c>
      <c r="C309" s="2">
        <f t="shared" si="24"/>
        <v>4.8424475838765364</v>
      </c>
      <c r="D309" s="2">
        <f t="shared" si="26"/>
        <v>4.991987232379719</v>
      </c>
      <c r="E309" s="2">
        <f t="shared" si="25"/>
        <v>-0.14953964850318258</v>
      </c>
      <c r="F309" s="2">
        <f t="shared" si="29"/>
        <v>-9.3669659329783828E-2</v>
      </c>
      <c r="G309" s="2">
        <f t="shared" si="27"/>
        <v>-5.5869989173398749E-2</v>
      </c>
      <c r="H309" s="2" t="str">
        <f t="shared" si="28"/>
        <v>Hold</v>
      </c>
    </row>
    <row r="310" spans="1:8" ht="13.5" x14ac:dyDescent="0.25">
      <c r="A310" s="3">
        <v>42457</v>
      </c>
      <c r="B310" s="2">
        <v>5.3247999999999998</v>
      </c>
      <c r="C310" s="2">
        <f t="shared" si="24"/>
        <v>4.8467171863570693</v>
      </c>
      <c r="D310" s="2">
        <f t="shared" si="26"/>
        <v>5.0166400299812217</v>
      </c>
      <c r="E310" s="2">
        <f t="shared" si="25"/>
        <v>-0.16992284362415244</v>
      </c>
      <c r="F310" s="2">
        <f t="shared" si="29"/>
        <v>-0.10892029618865756</v>
      </c>
      <c r="G310" s="2">
        <f t="shared" si="27"/>
        <v>-6.100254743549488E-2</v>
      </c>
      <c r="H310" s="2" t="str">
        <f t="shared" si="28"/>
        <v>Hold</v>
      </c>
    </row>
    <row r="311" spans="1:8" ht="13.5" x14ac:dyDescent="0.25">
      <c r="A311" s="3">
        <v>42458</v>
      </c>
      <c r="B311" s="2">
        <v>5.3215000000000003</v>
      </c>
      <c r="C311" s="2">
        <f t="shared" si="24"/>
        <v>4.8678068499944436</v>
      </c>
      <c r="D311" s="2">
        <f t="shared" si="26"/>
        <v>5.0392222499826129</v>
      </c>
      <c r="E311" s="2">
        <f t="shared" si="25"/>
        <v>-0.17141539998816935</v>
      </c>
      <c r="F311" s="2">
        <f t="shared" si="29"/>
        <v>-0.12141931694855992</v>
      </c>
      <c r="G311" s="2">
        <f t="shared" si="27"/>
        <v>-4.9996083039609424E-2</v>
      </c>
      <c r="H311" s="2" t="str">
        <f t="shared" si="28"/>
        <v>Hold</v>
      </c>
    </row>
    <row r="312" spans="1:8" ht="13.5" x14ac:dyDescent="0.25">
      <c r="A312" s="3">
        <v>42459</v>
      </c>
      <c r="B312" s="2">
        <v>5.1722000000000001</v>
      </c>
      <c r="C312" s="2">
        <f t="shared" si="24"/>
        <v>4.8856519499952986</v>
      </c>
      <c r="D312" s="2">
        <f t="shared" si="26"/>
        <v>5.0490724536876046</v>
      </c>
      <c r="E312" s="2">
        <f t="shared" si="25"/>
        <v>-0.16342050369230599</v>
      </c>
      <c r="F312" s="2">
        <f t="shared" si="29"/>
        <v>-0.12981955429730915</v>
      </c>
      <c r="G312" s="2">
        <f t="shared" si="27"/>
        <v>-3.3600949394996832E-2</v>
      </c>
      <c r="H312" s="2" t="str">
        <f t="shared" si="28"/>
        <v>Hold</v>
      </c>
    </row>
    <row r="313" spans="1:8" ht="13.5" x14ac:dyDescent="0.25">
      <c r="A313" s="3">
        <v>42460</v>
      </c>
      <c r="B313" s="2">
        <v>5.2923</v>
      </c>
      <c r="C313" s="2">
        <f t="shared" si="24"/>
        <v>4.9057516499960219</v>
      </c>
      <c r="D313" s="2">
        <f t="shared" si="26"/>
        <v>5.0670893089700035</v>
      </c>
      <c r="E313" s="2">
        <f t="shared" si="25"/>
        <v>-0.16133765897398167</v>
      </c>
      <c r="F313" s="2">
        <f t="shared" si="29"/>
        <v>-0.13612317523264367</v>
      </c>
      <c r="G313" s="2">
        <f t="shared" si="27"/>
        <v>-2.5214483741338001E-2</v>
      </c>
      <c r="H313" s="2" t="str">
        <f t="shared" si="28"/>
        <v>Hold</v>
      </c>
    </row>
    <row r="314" spans="1:8" ht="13.5" x14ac:dyDescent="0.25">
      <c r="A314" s="3">
        <v>42461</v>
      </c>
      <c r="B314" s="2">
        <v>5.2889999999999997</v>
      </c>
      <c r="C314" s="2">
        <f t="shared" si="24"/>
        <v>4.9297590884581721</v>
      </c>
      <c r="D314" s="2">
        <f t="shared" si="26"/>
        <v>5.0835271379351878</v>
      </c>
      <c r="E314" s="2">
        <f t="shared" si="25"/>
        <v>-0.15376804947701572</v>
      </c>
      <c r="F314" s="2">
        <f t="shared" si="29"/>
        <v>-0.1396521500815181</v>
      </c>
      <c r="G314" s="2">
        <f t="shared" si="27"/>
        <v>-1.4115899395497622E-2</v>
      </c>
      <c r="H314" s="2" t="str">
        <f t="shared" si="28"/>
        <v>Hold</v>
      </c>
    </row>
    <row r="315" spans="1:8" ht="13.5" x14ac:dyDescent="0.25">
      <c r="A315" s="3">
        <v>42464</v>
      </c>
      <c r="B315" s="2">
        <v>5.2889999999999997</v>
      </c>
      <c r="C315" s="2">
        <f t="shared" si="24"/>
        <v>4.9730423056184536</v>
      </c>
      <c r="D315" s="2">
        <f t="shared" si="26"/>
        <v>5.0987473499399885</v>
      </c>
      <c r="E315" s="2">
        <f t="shared" si="25"/>
        <v>-0.12570504432153484</v>
      </c>
      <c r="F315" s="2">
        <f t="shared" si="29"/>
        <v>-0.13686272892952145</v>
      </c>
      <c r="G315" s="2">
        <f t="shared" si="27"/>
        <v>1.1157684607986607E-2</v>
      </c>
      <c r="H315" s="2" t="str">
        <f t="shared" si="28"/>
        <v>Sell</v>
      </c>
    </row>
    <row r="316" spans="1:8" ht="13.5" x14ac:dyDescent="0.25">
      <c r="A316" s="3">
        <v>42465</v>
      </c>
      <c r="B316" s="2">
        <v>5.2889999999999997</v>
      </c>
      <c r="C316" s="2">
        <f t="shared" si="24"/>
        <v>5.0146665662925374</v>
      </c>
      <c r="D316" s="2">
        <f t="shared" si="26"/>
        <v>5.1128401388333229</v>
      </c>
      <c r="E316" s="2">
        <f t="shared" si="25"/>
        <v>-9.8173572540785514E-2</v>
      </c>
      <c r="F316" s="2">
        <f t="shared" si="29"/>
        <v>-0.12912489765177426</v>
      </c>
      <c r="G316" s="2">
        <f t="shared" si="27"/>
        <v>3.0951325110988748E-2</v>
      </c>
      <c r="H316" s="2" t="str">
        <f t="shared" si="28"/>
        <v>Sell</v>
      </c>
    </row>
    <row r="317" spans="1:8" ht="13.5" x14ac:dyDescent="0.25">
      <c r="A317" s="3">
        <v>42466</v>
      </c>
      <c r="B317" s="2">
        <v>5.2889999999999997</v>
      </c>
      <c r="C317" s="2">
        <f t="shared" si="24"/>
        <v>5.0573794022475322</v>
      </c>
      <c r="D317" s="2">
        <f t="shared" si="26"/>
        <v>5.1258890174382614</v>
      </c>
      <c r="E317" s="2">
        <f t="shared" si="25"/>
        <v>-6.8509615190729178E-2</v>
      </c>
      <c r="F317" s="2">
        <f t="shared" si="29"/>
        <v>-0.11700184115956526</v>
      </c>
      <c r="G317" s="2">
        <f t="shared" si="27"/>
        <v>4.8492225968836081E-2</v>
      </c>
      <c r="H317" s="2" t="str">
        <f t="shared" si="28"/>
        <v>Sell</v>
      </c>
    </row>
    <row r="318" spans="1:8" ht="13.5" x14ac:dyDescent="0.25">
      <c r="A318" s="3">
        <v>42467</v>
      </c>
      <c r="B318" s="2">
        <v>5.2274000000000003</v>
      </c>
      <c r="C318" s="2">
        <f t="shared" si="24"/>
        <v>5.0980133403632966</v>
      </c>
      <c r="D318" s="2">
        <f t="shared" si="26"/>
        <v>5.1334083494798719</v>
      </c>
      <c r="E318" s="2">
        <f t="shared" si="25"/>
        <v>-3.5395009116575338E-2</v>
      </c>
      <c r="F318" s="2">
        <f t="shared" si="29"/>
        <v>-0.10068047475096728</v>
      </c>
      <c r="G318" s="2">
        <f t="shared" si="27"/>
        <v>6.5285465634391943E-2</v>
      </c>
      <c r="H318" s="2" t="str">
        <f t="shared" si="28"/>
        <v>Sell</v>
      </c>
    </row>
    <row r="319" spans="1:8" ht="13.5" x14ac:dyDescent="0.25">
      <c r="A319" s="3">
        <v>42468</v>
      </c>
      <c r="B319" s="2">
        <v>5.2274000000000003</v>
      </c>
      <c r="C319" s="2">
        <f t="shared" si="24"/>
        <v>5.1368882110766361</v>
      </c>
      <c r="D319" s="2">
        <f t="shared" si="26"/>
        <v>5.1403706939628444</v>
      </c>
      <c r="E319" s="2">
        <f t="shared" si="25"/>
        <v>-3.4824828862083379E-3</v>
      </c>
      <c r="F319" s="2">
        <f t="shared" si="29"/>
        <v>-8.1240876378015497E-2</v>
      </c>
      <c r="G319" s="2">
        <f t="shared" si="27"/>
        <v>7.775839349180716E-2</v>
      </c>
      <c r="H319" s="2" t="str">
        <f t="shared" si="28"/>
        <v>Sell</v>
      </c>
    </row>
    <row r="320" spans="1:8" ht="13.5" x14ac:dyDescent="0.25">
      <c r="A320" s="3">
        <v>42471</v>
      </c>
      <c r="B320" s="2">
        <v>5.2274000000000003</v>
      </c>
      <c r="C320" s="2">
        <f t="shared" si="24"/>
        <v>5.1657977170648461</v>
      </c>
      <c r="D320" s="2">
        <f t="shared" si="26"/>
        <v>5.1468173092248559</v>
      </c>
      <c r="E320" s="2">
        <f t="shared" si="25"/>
        <v>1.8980407839990221E-2</v>
      </c>
      <c r="F320" s="2">
        <f t="shared" si="29"/>
        <v>-6.1196619534414354E-2</v>
      </c>
      <c r="G320" s="2">
        <f t="shared" si="27"/>
        <v>8.0177027374404575E-2</v>
      </c>
      <c r="H320" s="2" t="str">
        <f t="shared" si="28"/>
        <v>Sell</v>
      </c>
    </row>
    <row r="321" spans="1:8" ht="13.5" x14ac:dyDescent="0.25">
      <c r="A321" s="3">
        <v>42472</v>
      </c>
      <c r="B321" s="2">
        <v>5.2274000000000003</v>
      </c>
      <c r="C321" s="2">
        <f t="shared" si="24"/>
        <v>5.1897519144394852</v>
      </c>
      <c r="D321" s="2">
        <f t="shared" si="26"/>
        <v>5.1527863974304227</v>
      </c>
      <c r="E321" s="2">
        <f t="shared" si="25"/>
        <v>3.6965517009062587E-2</v>
      </c>
      <c r="F321" s="2">
        <f t="shared" si="29"/>
        <v>-4.1564192225718964E-2</v>
      </c>
      <c r="G321" s="2">
        <f t="shared" si="27"/>
        <v>7.8529709234781558E-2</v>
      </c>
      <c r="H321" s="2" t="str">
        <f t="shared" si="28"/>
        <v>Sell</v>
      </c>
    </row>
    <row r="322" spans="1:8" ht="13.5" x14ac:dyDescent="0.25">
      <c r="A322" s="3">
        <v>42473</v>
      </c>
      <c r="B322" s="2">
        <v>5.2565999999999997</v>
      </c>
      <c r="C322" s="2">
        <f t="shared" si="24"/>
        <v>5.1870516199103331</v>
      </c>
      <c r="D322" s="2">
        <f t="shared" si="26"/>
        <v>5.1604762939170579</v>
      </c>
      <c r="E322" s="2">
        <f t="shared" si="25"/>
        <v>2.6575325993275278E-2</v>
      </c>
      <c r="F322" s="2">
        <f t="shared" si="29"/>
        <v>-2.7936288581920116E-2</v>
      </c>
      <c r="G322" s="2">
        <f t="shared" si="27"/>
        <v>5.4511614575195391E-2</v>
      </c>
      <c r="H322" s="2" t="str">
        <f t="shared" si="28"/>
        <v>Sell</v>
      </c>
    </row>
    <row r="323" spans="1:8" ht="13.5" x14ac:dyDescent="0.25">
      <c r="A323" s="3">
        <v>42474</v>
      </c>
      <c r="B323" s="2">
        <v>5.2565999999999997</v>
      </c>
      <c r="C323" s="2">
        <f t="shared" si="24"/>
        <v>5.2032436783856664</v>
      </c>
      <c r="D323" s="2">
        <f t="shared" si="26"/>
        <v>5.16759656844172</v>
      </c>
      <c r="E323" s="2">
        <f t="shared" si="25"/>
        <v>3.5647109943946376E-2</v>
      </c>
      <c r="F323" s="2">
        <f t="shared" si="29"/>
        <v>-1.5219608876746817E-2</v>
      </c>
      <c r="G323" s="2">
        <f t="shared" si="27"/>
        <v>5.0866718820693192E-2</v>
      </c>
      <c r="H323" s="2" t="str">
        <f t="shared" si="28"/>
        <v>Sell</v>
      </c>
    </row>
    <row r="324" spans="1:8" ht="13.5" x14ac:dyDescent="0.25">
      <c r="A324" s="3">
        <v>42475</v>
      </c>
      <c r="B324" s="2">
        <v>5.2565999999999997</v>
      </c>
      <c r="C324" s="2">
        <f t="shared" si="24"/>
        <v>5.2164369586340253</v>
      </c>
      <c r="D324" s="2">
        <f t="shared" si="26"/>
        <v>5.1741894152238146</v>
      </c>
      <c r="E324" s="2">
        <f t="shared" si="25"/>
        <v>4.2247543410210753E-2</v>
      </c>
      <c r="F324" s="2">
        <f t="shared" si="29"/>
        <v>-3.7261784193553023E-3</v>
      </c>
      <c r="G324" s="2">
        <f t="shared" si="27"/>
        <v>4.5973721829566057E-2</v>
      </c>
      <c r="H324" s="2" t="str">
        <f t="shared" si="28"/>
        <v>Sell</v>
      </c>
    </row>
    <row r="325" spans="1:8" ht="13.5" x14ac:dyDescent="0.25">
      <c r="A325" s="3">
        <v>42478</v>
      </c>
      <c r="B325" s="2">
        <v>5.1948999999999996</v>
      </c>
      <c r="C325" s="2">
        <f t="shared" si="24"/>
        <v>5.2276005034595601</v>
      </c>
      <c r="D325" s="2">
        <f t="shared" si="26"/>
        <v>5.1757235326146436</v>
      </c>
      <c r="E325" s="2">
        <f t="shared" si="25"/>
        <v>5.1876970844916492E-2</v>
      </c>
      <c r="F325" s="2">
        <f t="shared" si="29"/>
        <v>7.3944514334990576E-3</v>
      </c>
      <c r="G325" s="2">
        <f t="shared" si="27"/>
        <v>4.4482519411417433E-2</v>
      </c>
      <c r="H325" s="2" t="str">
        <f t="shared" si="28"/>
        <v>Sell</v>
      </c>
    </row>
    <row r="326" spans="1:8" ht="13.5" x14ac:dyDescent="0.25">
      <c r="A326" s="3">
        <v>42479</v>
      </c>
      <c r="B326" s="2">
        <v>5.1948999999999996</v>
      </c>
      <c r="C326" s="2">
        <f t="shared" si="24"/>
        <v>5.2370465798503973</v>
      </c>
      <c r="D326" s="2">
        <f t="shared" si="26"/>
        <v>5.1771440116802259</v>
      </c>
      <c r="E326" s="2">
        <f t="shared" si="25"/>
        <v>5.9902568170171477E-2</v>
      </c>
      <c r="F326" s="2">
        <f t="shared" si="29"/>
        <v>1.7896074780833542E-2</v>
      </c>
      <c r="G326" s="2">
        <f t="shared" si="27"/>
        <v>4.2006493389337936E-2</v>
      </c>
      <c r="H326" s="2" t="str">
        <f t="shared" si="28"/>
        <v>Sell</v>
      </c>
    </row>
    <row r="327" spans="1:8" ht="13.5" x14ac:dyDescent="0.25">
      <c r="A327" s="3">
        <v>42480</v>
      </c>
      <c r="B327" s="2">
        <v>5.2598000000000003</v>
      </c>
      <c r="C327" s="2">
        <f t="shared" si="24"/>
        <v>5.2450394137195673</v>
      </c>
      <c r="D327" s="2">
        <f t="shared" si="26"/>
        <v>5.1832666774816909</v>
      </c>
      <c r="E327" s="2">
        <f t="shared" si="25"/>
        <v>6.177273623787638E-2</v>
      </c>
      <c r="F327" s="2">
        <f t="shared" si="29"/>
        <v>2.6671407072242109E-2</v>
      </c>
      <c r="G327" s="2">
        <f t="shared" si="27"/>
        <v>3.5101329165634271E-2</v>
      </c>
      <c r="H327" s="2" t="str">
        <f t="shared" si="28"/>
        <v>Sell</v>
      </c>
    </row>
    <row r="328" spans="1:8" ht="13.5" x14ac:dyDescent="0.25">
      <c r="A328" s="3">
        <v>42481</v>
      </c>
      <c r="B328" s="2">
        <v>5.1948999999999996</v>
      </c>
      <c r="C328" s="2">
        <f t="shared" si="24"/>
        <v>5.2423256577627111</v>
      </c>
      <c r="D328" s="2">
        <f t="shared" si="26"/>
        <v>5.18412840507564</v>
      </c>
      <c r="E328" s="2">
        <f t="shared" si="25"/>
        <v>5.8197252687071099E-2</v>
      </c>
      <c r="F328" s="2">
        <f t="shared" si="29"/>
        <v>3.2976576195207913E-2</v>
      </c>
      <c r="G328" s="2">
        <f t="shared" si="27"/>
        <v>2.5220676491863186E-2</v>
      </c>
      <c r="H328" s="2" t="str">
        <f t="shared" si="28"/>
        <v>Sell</v>
      </c>
    </row>
    <row r="329" spans="1:8" ht="13.5" x14ac:dyDescent="0.25">
      <c r="A329" s="3">
        <v>42482</v>
      </c>
      <c r="B329" s="2">
        <v>5.1332000000000004</v>
      </c>
      <c r="C329" s="2">
        <f t="shared" si="24"/>
        <v>5.2400294027222944</v>
      </c>
      <c r="D329" s="2">
        <f t="shared" si="26"/>
        <v>5.1803559306255922</v>
      </c>
      <c r="E329" s="2">
        <f t="shared" si="25"/>
        <v>5.9673472096702262E-2</v>
      </c>
      <c r="F329" s="2">
        <f t="shared" si="29"/>
        <v>3.8315955375506784E-2</v>
      </c>
      <c r="G329" s="2">
        <f t="shared" si="27"/>
        <v>2.1357516721195478E-2</v>
      </c>
      <c r="H329" s="2" t="str">
        <f t="shared" si="28"/>
        <v>Sell</v>
      </c>
    </row>
    <row r="330" spans="1:8" ht="13.5" x14ac:dyDescent="0.25">
      <c r="A330" s="3">
        <v>42485</v>
      </c>
      <c r="B330" s="2">
        <v>5.2598000000000003</v>
      </c>
      <c r="C330" s="2">
        <f t="shared" si="24"/>
        <v>5.2380864176880957</v>
      </c>
      <c r="D330" s="2">
        <f t="shared" si="26"/>
        <v>5.1862406765051778</v>
      </c>
      <c r="E330" s="2">
        <f t="shared" si="25"/>
        <v>5.1845741182917848E-2</v>
      </c>
      <c r="F330" s="2">
        <f t="shared" si="29"/>
        <v>4.1021912536989003E-2</v>
      </c>
      <c r="G330" s="2">
        <f t="shared" si="27"/>
        <v>1.0823828645928846E-2</v>
      </c>
      <c r="H330" s="2" t="str">
        <f t="shared" si="28"/>
        <v>Sell</v>
      </c>
    </row>
    <row r="331" spans="1:8" ht="13.5" x14ac:dyDescent="0.25">
      <c r="A331" s="3">
        <v>42486</v>
      </c>
      <c r="B331" s="2">
        <v>5.1818999999999997</v>
      </c>
      <c r="C331" s="2">
        <f t="shared" si="24"/>
        <v>5.236442353428389</v>
      </c>
      <c r="D331" s="2">
        <f t="shared" si="26"/>
        <v>5.1859191449122015</v>
      </c>
      <c r="E331" s="2">
        <f t="shared" si="25"/>
        <v>5.0523208516187523E-2</v>
      </c>
      <c r="F331" s="2">
        <f t="shared" si="29"/>
        <v>4.2922171732828709E-2</v>
      </c>
      <c r="G331" s="2">
        <f t="shared" si="27"/>
        <v>7.6010367833588138E-3</v>
      </c>
      <c r="H331" s="2" t="str">
        <f t="shared" si="28"/>
        <v>Sell</v>
      </c>
    </row>
    <row r="332" spans="1:8" ht="13.5" x14ac:dyDescent="0.25">
      <c r="A332" s="3">
        <v>42487</v>
      </c>
      <c r="B332" s="2">
        <v>5.1787000000000001</v>
      </c>
      <c r="C332" s="2">
        <f t="shared" si="24"/>
        <v>5.2395435298240214</v>
      </c>
      <c r="D332" s="2">
        <f t="shared" si="26"/>
        <v>5.1853843934372232</v>
      </c>
      <c r="E332" s="2">
        <f t="shared" si="25"/>
        <v>5.4159136386798146E-2</v>
      </c>
      <c r="F332" s="2">
        <f t="shared" si="29"/>
        <v>4.5169564663622597E-2</v>
      </c>
      <c r="G332" s="2">
        <f t="shared" si="27"/>
        <v>8.989571723175549E-3</v>
      </c>
      <c r="H332" s="2" t="str">
        <f t="shared" si="28"/>
        <v>Sell</v>
      </c>
    </row>
    <row r="333" spans="1:8" ht="13.5" x14ac:dyDescent="0.25">
      <c r="A333" s="3">
        <v>42488</v>
      </c>
      <c r="B333" s="2">
        <v>5.1332000000000004</v>
      </c>
      <c r="C333" s="2">
        <f t="shared" si="24"/>
        <v>5.2421676021587871</v>
      </c>
      <c r="D333" s="2">
        <f t="shared" si="26"/>
        <v>5.1815188828122434</v>
      </c>
      <c r="E333" s="2">
        <f t="shared" si="25"/>
        <v>6.06487193465437E-2</v>
      </c>
      <c r="F333" s="2">
        <f t="shared" si="29"/>
        <v>4.8265395600206817E-2</v>
      </c>
      <c r="G333" s="2">
        <f t="shared" si="27"/>
        <v>1.2383323746336883E-2</v>
      </c>
      <c r="H333" s="2" t="str">
        <f t="shared" si="28"/>
        <v>Sell</v>
      </c>
    </row>
    <row r="334" spans="1:8" ht="13.5" x14ac:dyDescent="0.25">
      <c r="A334" s="3">
        <v>42489</v>
      </c>
      <c r="B334" s="2">
        <v>5.1787000000000001</v>
      </c>
      <c r="C334" s="2">
        <f t="shared" si="24"/>
        <v>5.244387971057435</v>
      </c>
      <c r="D334" s="2">
        <f t="shared" si="26"/>
        <v>5.1813100766780025</v>
      </c>
      <c r="E334" s="2">
        <f t="shared" si="25"/>
        <v>6.3077894379432564E-2</v>
      </c>
      <c r="F334" s="2">
        <f t="shared" si="29"/>
        <v>5.1227895356051968E-2</v>
      </c>
      <c r="G334" s="2">
        <f t="shared" si="27"/>
        <v>1.1849999023380596E-2</v>
      </c>
      <c r="H334" s="2" t="str">
        <f t="shared" si="28"/>
        <v>Sell</v>
      </c>
    </row>
    <row r="335" spans="1:8" ht="13.5" x14ac:dyDescent="0.25">
      <c r="A335" s="3">
        <v>42492</v>
      </c>
      <c r="B335" s="2">
        <v>5.2598000000000003</v>
      </c>
      <c r="C335" s="2">
        <f t="shared" ref="C335:C398" si="30">$C$4*B325+C334*(1-$C$4)</f>
        <v>5.2367744370485987</v>
      </c>
      <c r="D335" s="2">
        <f t="shared" si="26"/>
        <v>5.1871241450722243</v>
      </c>
      <c r="E335" s="2">
        <f t="shared" si="25"/>
        <v>4.9650291976374383E-2</v>
      </c>
      <c r="F335" s="2">
        <f t="shared" si="29"/>
        <v>5.091237468011646E-2</v>
      </c>
      <c r="G335" s="2">
        <f t="shared" si="27"/>
        <v>-1.2620827037420762E-3</v>
      </c>
      <c r="H335" s="2" t="str">
        <f t="shared" si="28"/>
        <v>Hold</v>
      </c>
    </row>
    <row r="336" spans="1:8" ht="13.5" x14ac:dyDescent="0.25">
      <c r="A336" s="3">
        <v>42493</v>
      </c>
      <c r="B336" s="2">
        <v>5.2598000000000003</v>
      </c>
      <c r="C336" s="2">
        <f t="shared" si="30"/>
        <v>5.2303322159641983</v>
      </c>
      <c r="D336" s="2">
        <f t="shared" si="26"/>
        <v>5.1925075417335407</v>
      </c>
      <c r="E336" s="2">
        <f t="shared" si="25"/>
        <v>3.7824674230657607E-2</v>
      </c>
      <c r="F336" s="2">
        <f t="shared" si="29"/>
        <v>4.829483459022469E-2</v>
      </c>
      <c r="G336" s="2">
        <f t="shared" si="27"/>
        <v>-1.0470160359567084E-2</v>
      </c>
      <c r="H336" s="2" t="str">
        <f t="shared" si="28"/>
        <v>Hold</v>
      </c>
    </row>
    <row r="337" spans="1:8" ht="13.5" x14ac:dyDescent="0.25">
      <c r="A337" s="3">
        <v>42494</v>
      </c>
      <c r="B337" s="2">
        <v>5.1623999999999999</v>
      </c>
      <c r="C337" s="2">
        <f t="shared" si="30"/>
        <v>5.2348657212004754</v>
      </c>
      <c r="D337" s="2">
        <f t="shared" si="26"/>
        <v>5.1902773534569819</v>
      </c>
      <c r="E337" s="2">
        <f t="shared" si="25"/>
        <v>4.4588367743493507E-2</v>
      </c>
      <c r="F337" s="2">
        <f t="shared" si="29"/>
        <v>4.7553541220878459E-2</v>
      </c>
      <c r="G337" s="2">
        <f t="shared" si="27"/>
        <v>-2.9651734773849525E-3</v>
      </c>
      <c r="H337" s="2" t="str">
        <f t="shared" si="28"/>
        <v>Hold</v>
      </c>
    </row>
    <row r="338" spans="1:8" ht="13.5" x14ac:dyDescent="0.25">
      <c r="A338" s="3">
        <v>42495</v>
      </c>
      <c r="B338" s="2">
        <v>5.1623999999999999</v>
      </c>
      <c r="C338" s="2">
        <f t="shared" si="30"/>
        <v>5.2287171487080943</v>
      </c>
      <c r="D338" s="2">
        <f t="shared" si="26"/>
        <v>5.1882123643120197</v>
      </c>
      <c r="E338" s="2">
        <f t="shared" si="25"/>
        <v>4.0504784396074633E-2</v>
      </c>
      <c r="F338" s="2">
        <f t="shared" si="29"/>
        <v>4.6143789855917702E-2</v>
      </c>
      <c r="G338" s="2">
        <f t="shared" si="27"/>
        <v>-5.6390054598430689E-3</v>
      </c>
      <c r="H338" s="2" t="str">
        <f t="shared" si="28"/>
        <v>Hold</v>
      </c>
    </row>
    <row r="339" spans="1:8" ht="13.5" x14ac:dyDescent="0.25">
      <c r="A339" s="3">
        <v>42496</v>
      </c>
      <c r="B339" s="2">
        <v>5.2468000000000004</v>
      </c>
      <c r="C339" s="2">
        <f t="shared" si="30"/>
        <v>5.2140222027530028</v>
      </c>
      <c r="D339" s="2">
        <f t="shared" si="26"/>
        <v>5.1925521891777962</v>
      </c>
      <c r="E339" s="2">
        <f t="shared" si="25"/>
        <v>2.1470013575206615E-2</v>
      </c>
      <c r="F339" s="2">
        <f t="shared" si="29"/>
        <v>4.1209034599775485E-2</v>
      </c>
      <c r="G339" s="2">
        <f t="shared" si="27"/>
        <v>-1.973902102456887E-2</v>
      </c>
      <c r="H339" s="2" t="str">
        <f t="shared" si="28"/>
        <v>Hold</v>
      </c>
    </row>
    <row r="340" spans="1:8" ht="13.5" x14ac:dyDescent="0.25">
      <c r="A340" s="3">
        <v>42499</v>
      </c>
      <c r="B340" s="2">
        <v>5.1818999999999997</v>
      </c>
      <c r="C340" s="2">
        <f t="shared" si="30"/>
        <v>5.2210649407910017</v>
      </c>
      <c r="D340" s="2">
        <f t="shared" si="26"/>
        <v>5.1917631381275893</v>
      </c>
      <c r="E340" s="2">
        <f t="shared" si="25"/>
        <v>2.9301802663412424E-2</v>
      </c>
      <c r="F340" s="2">
        <f t="shared" si="29"/>
        <v>3.8827588212502873E-2</v>
      </c>
      <c r="G340" s="2">
        <f t="shared" si="27"/>
        <v>-9.5257855490904486E-3</v>
      </c>
      <c r="H340" s="2" t="str">
        <f t="shared" si="28"/>
        <v>Hold</v>
      </c>
    </row>
    <row r="341" spans="1:8" ht="13.5" x14ac:dyDescent="0.25">
      <c r="A341" s="3">
        <v>42500</v>
      </c>
      <c r="B341" s="2">
        <v>5.1623999999999999</v>
      </c>
      <c r="C341" s="2">
        <f t="shared" si="30"/>
        <v>5.2150395652846937</v>
      </c>
      <c r="D341" s="2">
        <f t="shared" si="26"/>
        <v>5.1895880908588783</v>
      </c>
      <c r="E341" s="2">
        <f t="shared" si="25"/>
        <v>2.5451474425815412E-2</v>
      </c>
      <c r="F341" s="2">
        <f t="shared" si="29"/>
        <v>3.6152365455165383E-2</v>
      </c>
      <c r="G341" s="2">
        <f t="shared" si="27"/>
        <v>-1.0700891029349971E-2</v>
      </c>
      <c r="H341" s="2" t="str">
        <f t="shared" si="28"/>
        <v>Hold</v>
      </c>
    </row>
    <row r="342" spans="1:8" ht="13.5" x14ac:dyDescent="0.25">
      <c r="A342" s="3">
        <v>42501</v>
      </c>
      <c r="B342" s="2">
        <v>5.1948999999999996</v>
      </c>
      <c r="C342" s="2">
        <f t="shared" si="30"/>
        <v>5.2094488629332023</v>
      </c>
      <c r="D342" s="2">
        <f t="shared" si="26"/>
        <v>5.189981565610073</v>
      </c>
      <c r="E342" s="2">
        <f t="shared" si="25"/>
        <v>1.9467297323129351E-2</v>
      </c>
      <c r="F342" s="2">
        <f t="shared" si="29"/>
        <v>3.281535182875818E-2</v>
      </c>
      <c r="G342" s="2">
        <f t="shared" si="27"/>
        <v>-1.3348054505628829E-2</v>
      </c>
      <c r="H342" s="2" t="str">
        <f t="shared" si="28"/>
        <v>Hold</v>
      </c>
    </row>
    <row r="343" spans="1:8" ht="13.5" x14ac:dyDescent="0.25">
      <c r="A343" s="3">
        <v>42502</v>
      </c>
      <c r="B343" s="2">
        <v>5.1623999999999999</v>
      </c>
      <c r="C343" s="2">
        <f t="shared" si="30"/>
        <v>5.1977182686357866</v>
      </c>
      <c r="D343" s="2">
        <f t="shared" si="26"/>
        <v>5.1879384866759928</v>
      </c>
      <c r="E343" s="2">
        <f t="shared" si="25"/>
        <v>9.7797819597937874E-3</v>
      </c>
      <c r="F343" s="2">
        <f t="shared" si="29"/>
        <v>2.8208237854965304E-2</v>
      </c>
      <c r="G343" s="2">
        <f t="shared" si="27"/>
        <v>-1.8428455895171517E-2</v>
      </c>
      <c r="H343" s="2" t="str">
        <f t="shared" si="28"/>
        <v>Hold</v>
      </c>
    </row>
    <row r="344" spans="1:8" ht="13.5" x14ac:dyDescent="0.25">
      <c r="A344" s="3">
        <v>42503</v>
      </c>
      <c r="B344" s="2">
        <v>5.1948999999999996</v>
      </c>
      <c r="C344" s="2">
        <f t="shared" si="30"/>
        <v>5.1947923811533574</v>
      </c>
      <c r="D344" s="2">
        <f t="shared" si="26"/>
        <v>5.188454154329623</v>
      </c>
      <c r="E344" s="2">
        <f t="shared" si="25"/>
        <v>6.3382268237344164E-3</v>
      </c>
      <c r="F344" s="2">
        <f t="shared" si="29"/>
        <v>2.3834235648719129E-2</v>
      </c>
      <c r="G344" s="2">
        <f t="shared" si="27"/>
        <v>-1.7496008824984713E-2</v>
      </c>
      <c r="H344" s="2" t="str">
        <f t="shared" si="28"/>
        <v>Hold</v>
      </c>
    </row>
    <row r="345" spans="1:8" ht="13.5" x14ac:dyDescent="0.25">
      <c r="A345" s="3">
        <v>42506</v>
      </c>
      <c r="B345" s="2">
        <v>5.1623999999999999</v>
      </c>
      <c r="C345" s="2">
        <f t="shared" si="30"/>
        <v>5.2047935532836096</v>
      </c>
      <c r="D345" s="2">
        <f t="shared" si="26"/>
        <v>5.1865242169718728</v>
      </c>
      <c r="E345" s="2">
        <f t="shared" si="25"/>
        <v>1.8269336311736772E-2</v>
      </c>
      <c r="F345" s="2">
        <f t="shared" si="29"/>
        <v>2.2721255781322659E-2</v>
      </c>
      <c r="G345" s="2">
        <f t="shared" si="27"/>
        <v>-4.4519194695858862E-3</v>
      </c>
      <c r="H345" s="2" t="str">
        <f t="shared" si="28"/>
        <v>Hold</v>
      </c>
    </row>
    <row r="346" spans="1:8" ht="13.5" x14ac:dyDescent="0.25">
      <c r="A346" s="3">
        <v>42507</v>
      </c>
      <c r="B346" s="2">
        <v>5.1948999999999996</v>
      </c>
      <c r="C346" s="2">
        <f t="shared" si="30"/>
        <v>5.2132560835476696</v>
      </c>
      <c r="D346" s="2">
        <f t="shared" si="26"/>
        <v>5.1871446453443273</v>
      </c>
      <c r="E346" s="2">
        <f t="shared" si="25"/>
        <v>2.6111438203342274E-2</v>
      </c>
      <c r="F346" s="2">
        <f t="shared" si="29"/>
        <v>2.3399292265726582E-2</v>
      </c>
      <c r="G346" s="2">
        <f t="shared" si="27"/>
        <v>2.7121459376156926E-3</v>
      </c>
      <c r="H346" s="2" t="str">
        <f t="shared" si="28"/>
        <v>Sell</v>
      </c>
    </row>
    <row r="347" spans="1:8" ht="13.5" x14ac:dyDescent="0.25">
      <c r="A347" s="3">
        <v>42508</v>
      </c>
      <c r="B347" s="2">
        <v>5.1948999999999996</v>
      </c>
      <c r="C347" s="2">
        <f t="shared" si="30"/>
        <v>5.2054320706941812</v>
      </c>
      <c r="D347" s="2">
        <f t="shared" si="26"/>
        <v>5.1877191160595624</v>
      </c>
      <c r="E347" s="2">
        <f t="shared" si="25"/>
        <v>1.771295463461886E-2</v>
      </c>
      <c r="F347" s="2">
        <f t="shared" si="29"/>
        <v>2.2262024739505039E-2</v>
      </c>
      <c r="G347" s="2">
        <f t="shared" si="27"/>
        <v>-4.5490701048861784E-3</v>
      </c>
      <c r="H347" s="2" t="str">
        <f t="shared" si="28"/>
        <v>Hold</v>
      </c>
    </row>
    <row r="348" spans="1:8" ht="13.5" x14ac:dyDescent="0.25">
      <c r="A348" s="3">
        <v>42509</v>
      </c>
      <c r="B348" s="2">
        <v>5.1623999999999999</v>
      </c>
      <c r="C348" s="2">
        <f t="shared" si="30"/>
        <v>5.1988117521258452</v>
      </c>
      <c r="D348" s="2">
        <f t="shared" si="26"/>
        <v>5.1858436259810761</v>
      </c>
      <c r="E348" s="2">
        <f t="shared" ref="E348:E411" si="31">C348-D348</f>
        <v>1.2968126144769165E-2</v>
      </c>
      <c r="F348" s="2">
        <f t="shared" si="29"/>
        <v>2.0403245020557865E-2</v>
      </c>
      <c r="G348" s="2">
        <f t="shared" si="27"/>
        <v>-7.4351188757886995E-3</v>
      </c>
      <c r="H348" s="2" t="str">
        <f t="shared" si="28"/>
        <v>Hold</v>
      </c>
    </row>
    <row r="349" spans="1:8" ht="13.5" x14ac:dyDescent="0.25">
      <c r="A349" s="3">
        <v>42510</v>
      </c>
      <c r="B349" s="2">
        <v>5.1948999999999996</v>
      </c>
      <c r="C349" s="2">
        <f t="shared" si="30"/>
        <v>5.2061945594910997</v>
      </c>
      <c r="D349" s="2">
        <f t="shared" ref="D349:D412" si="32">$D$4*B349+(1-$D$4)*D348</f>
        <v>5.186514468500997</v>
      </c>
      <c r="E349" s="2">
        <f t="shared" si="31"/>
        <v>1.9680090990102705E-2</v>
      </c>
      <c r="F349" s="2">
        <f t="shared" si="29"/>
        <v>2.0258614214466834E-2</v>
      </c>
      <c r="G349" s="2">
        <f t="shared" si="27"/>
        <v>-5.785232243641289E-4</v>
      </c>
      <c r="H349" s="2" t="str">
        <f t="shared" si="28"/>
        <v>Hold</v>
      </c>
    </row>
    <row r="350" spans="1:8" ht="13.5" x14ac:dyDescent="0.25">
      <c r="A350" s="3">
        <v>42513</v>
      </c>
      <c r="B350" s="2">
        <v>5.1623999999999999</v>
      </c>
      <c r="C350" s="2">
        <f t="shared" si="30"/>
        <v>5.2024569349540073</v>
      </c>
      <c r="D350" s="2">
        <f t="shared" si="32"/>
        <v>5.1847282115749964</v>
      </c>
      <c r="E350" s="2">
        <f t="shared" si="31"/>
        <v>1.772872337901088E-2</v>
      </c>
      <c r="F350" s="2">
        <f t="shared" si="29"/>
        <v>1.9752636047375642E-2</v>
      </c>
      <c r="G350" s="2">
        <f t="shared" si="27"/>
        <v>-2.0239126683647621E-3</v>
      </c>
      <c r="H350" s="2" t="str">
        <f t="shared" si="28"/>
        <v>Hold</v>
      </c>
    </row>
    <row r="351" spans="1:8" ht="13.5" x14ac:dyDescent="0.25">
      <c r="A351" s="3">
        <v>42514</v>
      </c>
      <c r="B351" s="2">
        <v>5.1623999999999999</v>
      </c>
      <c r="C351" s="2">
        <f t="shared" si="30"/>
        <v>5.1962943295764674</v>
      </c>
      <c r="D351" s="2">
        <f t="shared" si="32"/>
        <v>5.1830742699768484</v>
      </c>
      <c r="E351" s="2">
        <f t="shared" si="31"/>
        <v>1.3220059599619027E-2</v>
      </c>
      <c r="F351" s="2">
        <f t="shared" si="29"/>
        <v>1.8446120757824321E-2</v>
      </c>
      <c r="G351" s="2">
        <f t="shared" si="27"/>
        <v>-5.2260611582052932E-3</v>
      </c>
      <c r="H351" s="2" t="str">
        <f t="shared" si="28"/>
        <v>Hold</v>
      </c>
    </row>
    <row r="352" spans="1:8" ht="13.5" x14ac:dyDescent="0.25">
      <c r="A352" s="3">
        <v>42515</v>
      </c>
      <c r="B352" s="2">
        <v>5.1623999999999999</v>
      </c>
      <c r="C352" s="2">
        <f t="shared" si="30"/>
        <v>5.1960798173339331</v>
      </c>
      <c r="D352" s="2">
        <f t="shared" si="32"/>
        <v>5.1815428425711554</v>
      </c>
      <c r="E352" s="2">
        <f t="shared" si="31"/>
        <v>1.453697476277771E-2</v>
      </c>
      <c r="F352" s="2">
        <f t="shared" si="29"/>
        <v>1.7664291558815E-2</v>
      </c>
      <c r="G352" s="2">
        <f t="shared" si="27"/>
        <v>-3.1273167960372897E-3</v>
      </c>
      <c r="H352" s="2" t="str">
        <f t="shared" si="28"/>
        <v>Hold</v>
      </c>
    </row>
    <row r="353" spans="1:8" ht="13.5" x14ac:dyDescent="0.25">
      <c r="A353" s="3">
        <v>42516</v>
      </c>
      <c r="B353" s="2">
        <v>5.1916000000000002</v>
      </c>
      <c r="C353" s="2">
        <f t="shared" si="30"/>
        <v>5.1908983069748658</v>
      </c>
      <c r="D353" s="2">
        <f t="shared" si="32"/>
        <v>5.1822878171955136</v>
      </c>
      <c r="E353" s="2">
        <f t="shared" si="31"/>
        <v>8.6104897793521928E-3</v>
      </c>
      <c r="F353" s="2">
        <f t="shared" si="29"/>
        <v>1.585353120292244E-2</v>
      </c>
      <c r="G353" s="2">
        <f t="shared" si="27"/>
        <v>-7.243041423570247E-3</v>
      </c>
      <c r="H353" s="2" t="str">
        <f t="shared" si="28"/>
        <v>Hold</v>
      </c>
    </row>
    <row r="354" spans="1:8" ht="13.5" x14ac:dyDescent="0.25">
      <c r="A354" s="3">
        <v>42517</v>
      </c>
      <c r="B354" s="2">
        <v>5.1623999999999999</v>
      </c>
      <c r="C354" s="2">
        <f t="shared" si="30"/>
        <v>5.1915139520556552</v>
      </c>
      <c r="D354" s="2">
        <f t="shared" si="32"/>
        <v>5.1808146455514015</v>
      </c>
      <c r="E354" s="2">
        <f t="shared" si="31"/>
        <v>1.0699306504253769E-2</v>
      </c>
      <c r="F354" s="2">
        <f t="shared" si="29"/>
        <v>1.4822686263188707E-2</v>
      </c>
      <c r="G354" s="2">
        <f t="shared" si="27"/>
        <v>-4.1233797589349374E-3</v>
      </c>
      <c r="H354" s="2" t="str">
        <f t="shared" si="28"/>
        <v>Hold</v>
      </c>
    </row>
    <row r="355" spans="1:8" ht="13.5" x14ac:dyDescent="0.25">
      <c r="A355" s="3">
        <v>42520</v>
      </c>
      <c r="B355" s="2">
        <v>5.1623999999999999</v>
      </c>
      <c r="C355" s="2">
        <f t="shared" si="30"/>
        <v>5.1870348825086312</v>
      </c>
      <c r="D355" s="2">
        <f t="shared" si="32"/>
        <v>5.1794505977327789</v>
      </c>
      <c r="E355" s="2">
        <f t="shared" si="31"/>
        <v>7.584284775852268E-3</v>
      </c>
      <c r="F355" s="2">
        <f t="shared" si="29"/>
        <v>1.337500596572142E-2</v>
      </c>
      <c r="G355" s="2">
        <f t="shared" si="27"/>
        <v>-5.7907211898691521E-3</v>
      </c>
      <c r="H355" s="2" t="str">
        <f t="shared" si="28"/>
        <v>Hold</v>
      </c>
    </row>
    <row r="356" spans="1:8" ht="13.5" x14ac:dyDescent="0.25">
      <c r="A356" s="3">
        <v>42521</v>
      </c>
      <c r="B356" s="2">
        <v>5.1948999999999996</v>
      </c>
      <c r="C356" s="2">
        <f t="shared" si="30"/>
        <v>5.1882449005842259</v>
      </c>
      <c r="D356" s="2">
        <f t="shared" si="32"/>
        <v>5.1805949979007213</v>
      </c>
      <c r="E356" s="2">
        <f t="shared" si="31"/>
        <v>7.649902683504628E-3</v>
      </c>
      <c r="F356" s="2">
        <f t="shared" si="29"/>
        <v>1.2229985309278062E-2</v>
      </c>
      <c r="G356" s="2">
        <f t="shared" ref="G356:G419" si="33">E356-F356</f>
        <v>-4.580082625773434E-3</v>
      </c>
      <c r="H356" s="2" t="str">
        <f t="shared" ref="H356:H419" si="34">IF(G356&lt;0,"Hold","Sell")</f>
        <v>Hold</v>
      </c>
    </row>
    <row r="357" spans="1:8" ht="13.5" x14ac:dyDescent="0.25">
      <c r="A357" s="3">
        <v>42522</v>
      </c>
      <c r="B357" s="2">
        <v>5.2565999999999997</v>
      </c>
      <c r="C357" s="2">
        <f t="shared" si="30"/>
        <v>5.189268762032806</v>
      </c>
      <c r="D357" s="2">
        <f t="shared" si="32"/>
        <v>5.1862249980562236</v>
      </c>
      <c r="E357" s="2">
        <f t="shared" si="31"/>
        <v>3.0437639765823477E-3</v>
      </c>
      <c r="F357" s="2">
        <f t="shared" ref="F357:F420" si="35">(E357*(2/(10)))+((1-(2/10))*F356)</f>
        <v>1.0392741042738921E-2</v>
      </c>
      <c r="G357" s="2">
        <f t="shared" si="33"/>
        <v>-7.3489770661565729E-3</v>
      </c>
      <c r="H357" s="2" t="str">
        <f t="shared" si="34"/>
        <v>Hold</v>
      </c>
    </row>
    <row r="358" spans="1:8" ht="13.5" x14ac:dyDescent="0.25">
      <c r="A358" s="3">
        <v>42523</v>
      </c>
      <c r="B358" s="2">
        <v>5.1948999999999996</v>
      </c>
      <c r="C358" s="2">
        <f t="shared" si="30"/>
        <v>5.1851351063354505</v>
      </c>
      <c r="D358" s="2">
        <f t="shared" si="32"/>
        <v>5.1868675907927999</v>
      </c>
      <c r="E358" s="2">
        <f t="shared" si="31"/>
        <v>-1.7324844573494147E-3</v>
      </c>
      <c r="F358" s="2">
        <f t="shared" si="35"/>
        <v>7.9676959427212538E-3</v>
      </c>
      <c r="G358" s="2">
        <f t="shared" si="33"/>
        <v>-9.7001804000706685E-3</v>
      </c>
      <c r="H358" s="2" t="str">
        <f t="shared" si="34"/>
        <v>Hold</v>
      </c>
    </row>
    <row r="359" spans="1:8" ht="13.5" x14ac:dyDescent="0.25">
      <c r="A359" s="3">
        <v>42524</v>
      </c>
      <c r="B359" s="2">
        <v>5.1948999999999996</v>
      </c>
      <c r="C359" s="2">
        <f t="shared" si="30"/>
        <v>5.1866373976684574</v>
      </c>
      <c r="D359" s="2">
        <f t="shared" si="32"/>
        <v>5.1874625840674078</v>
      </c>
      <c r="E359" s="2">
        <f t="shared" si="31"/>
        <v>-8.2518639895035051E-4</v>
      </c>
      <c r="F359" s="2">
        <f t="shared" si="35"/>
        <v>6.2091194743869333E-3</v>
      </c>
      <c r="G359" s="2">
        <f t="shared" si="33"/>
        <v>-7.0343058733372838E-3</v>
      </c>
      <c r="H359" s="2" t="str">
        <f t="shared" si="34"/>
        <v>Hold</v>
      </c>
    </row>
    <row r="360" spans="1:8" ht="13.5" x14ac:dyDescent="0.25">
      <c r="A360" s="3">
        <v>42527</v>
      </c>
      <c r="B360" s="2">
        <v>5.2923</v>
      </c>
      <c r="C360" s="2">
        <f t="shared" si="30"/>
        <v>5.1829085672579254</v>
      </c>
      <c r="D360" s="2">
        <f t="shared" si="32"/>
        <v>5.1952283185809325</v>
      </c>
      <c r="E360" s="2">
        <f t="shared" si="31"/>
        <v>-1.2319751323007111E-2</v>
      </c>
      <c r="F360" s="2">
        <f t="shared" si="35"/>
        <v>2.5033453149081249E-3</v>
      </c>
      <c r="G360" s="2">
        <f t="shared" si="33"/>
        <v>-1.4823096637915235E-2</v>
      </c>
      <c r="H360" s="2" t="str">
        <f t="shared" si="34"/>
        <v>Hold</v>
      </c>
    </row>
    <row r="361" spans="1:8" ht="13.5" x14ac:dyDescent="0.25">
      <c r="A361" s="3">
        <v>42528</v>
      </c>
      <c r="B361" s="2">
        <v>5.1948999999999996</v>
      </c>
      <c r="C361" s="2">
        <f t="shared" si="30"/>
        <v>5.1797534030643977</v>
      </c>
      <c r="D361" s="2">
        <f t="shared" si="32"/>
        <v>5.1952039986860488</v>
      </c>
      <c r="E361" s="2">
        <f t="shared" si="31"/>
        <v>-1.5450595621651075E-2</v>
      </c>
      <c r="F361" s="2">
        <f t="shared" si="35"/>
        <v>-1.0874428724037149E-3</v>
      </c>
      <c r="G361" s="2">
        <f t="shared" si="33"/>
        <v>-1.4363152749247361E-2</v>
      </c>
      <c r="H361" s="2" t="str">
        <f t="shared" si="34"/>
        <v>Hold</v>
      </c>
    </row>
    <row r="362" spans="1:8" ht="13.5" x14ac:dyDescent="0.25">
      <c r="A362" s="3">
        <v>42529</v>
      </c>
      <c r="B362" s="2">
        <v>5.1948999999999996</v>
      </c>
      <c r="C362" s="2">
        <f t="shared" si="30"/>
        <v>5.1770836487467973</v>
      </c>
      <c r="D362" s="2">
        <f t="shared" si="32"/>
        <v>5.1951814802648606</v>
      </c>
      <c r="E362" s="2">
        <f t="shared" si="31"/>
        <v>-1.8097831518063323E-2</v>
      </c>
      <c r="F362" s="2">
        <f t="shared" si="35"/>
        <v>-4.4895206015356367E-3</v>
      </c>
      <c r="G362" s="2">
        <f t="shared" si="33"/>
        <v>-1.3608310916527686E-2</v>
      </c>
      <c r="H362" s="2" t="str">
        <f t="shared" si="34"/>
        <v>Hold</v>
      </c>
    </row>
    <row r="363" spans="1:8" ht="13.5" x14ac:dyDescent="0.25">
      <c r="A363" s="3">
        <v>42530</v>
      </c>
      <c r="B363" s="2">
        <v>5.1948999999999996</v>
      </c>
      <c r="C363" s="2">
        <f t="shared" si="30"/>
        <v>5.1793169335549827</v>
      </c>
      <c r="D363" s="2">
        <f t="shared" si="32"/>
        <v>5.1951606298748709</v>
      </c>
      <c r="E363" s="2">
        <f t="shared" si="31"/>
        <v>-1.5843696319888245E-2</v>
      </c>
      <c r="F363" s="2">
        <f t="shared" si="35"/>
        <v>-6.7603557452061581E-3</v>
      </c>
      <c r="G363" s="2">
        <f t="shared" si="33"/>
        <v>-9.0833405746820872E-3</v>
      </c>
      <c r="H363" s="2" t="str">
        <f t="shared" si="34"/>
        <v>Hold</v>
      </c>
    </row>
    <row r="364" spans="1:8" ht="13.5" x14ac:dyDescent="0.25">
      <c r="A364" s="3">
        <v>42531</v>
      </c>
      <c r="B364" s="2">
        <v>5.1948999999999996</v>
      </c>
      <c r="C364" s="2">
        <f t="shared" si="30"/>
        <v>5.1767143283926771</v>
      </c>
      <c r="D364" s="2">
        <f t="shared" si="32"/>
        <v>5.1951413239582145</v>
      </c>
      <c r="E364" s="2">
        <f t="shared" si="31"/>
        <v>-1.8426995565537396E-2</v>
      </c>
      <c r="F364" s="2">
        <f t="shared" si="35"/>
        <v>-9.0936837092724064E-3</v>
      </c>
      <c r="G364" s="2">
        <f t="shared" si="33"/>
        <v>-9.3333118562649899E-3</v>
      </c>
      <c r="H364" s="2" t="str">
        <f t="shared" si="34"/>
        <v>Hold</v>
      </c>
    </row>
    <row r="365" spans="1:8" ht="13.5" x14ac:dyDescent="0.25">
      <c r="A365" s="3">
        <v>42534</v>
      </c>
      <c r="B365" s="2">
        <v>5.1948999999999996</v>
      </c>
      <c r="C365" s="2">
        <f t="shared" si="30"/>
        <v>5.1745121240245728</v>
      </c>
      <c r="D365" s="2">
        <f t="shared" si="32"/>
        <v>5.1951234481094586</v>
      </c>
      <c r="E365" s="2">
        <f t="shared" si="31"/>
        <v>-2.0611324084885752E-2</v>
      </c>
      <c r="F365" s="2">
        <f t="shared" si="35"/>
        <v>-1.1397211784395076E-2</v>
      </c>
      <c r="G365" s="2">
        <f t="shared" si="33"/>
        <v>-9.2141123004906757E-3</v>
      </c>
      <c r="H365" s="2" t="str">
        <f t="shared" si="34"/>
        <v>Hold</v>
      </c>
    </row>
    <row r="366" spans="1:8" ht="13.5" x14ac:dyDescent="0.25">
      <c r="A366" s="3">
        <v>42535</v>
      </c>
      <c r="B366" s="2">
        <v>5.1948999999999996</v>
      </c>
      <c r="C366" s="2">
        <f t="shared" si="30"/>
        <v>5.1776487203284844</v>
      </c>
      <c r="D366" s="2">
        <f t="shared" si="32"/>
        <v>5.1951068963976468</v>
      </c>
      <c r="E366" s="2">
        <f t="shared" si="31"/>
        <v>-1.7458176069162334E-2</v>
      </c>
      <c r="F366" s="2">
        <f t="shared" si="35"/>
        <v>-1.2609404641348528E-2</v>
      </c>
      <c r="G366" s="2">
        <f t="shared" si="33"/>
        <v>-4.8487714278138069E-3</v>
      </c>
      <c r="H366" s="2" t="str">
        <f t="shared" si="34"/>
        <v>Hold</v>
      </c>
    </row>
    <row r="367" spans="1:8" ht="13.5" x14ac:dyDescent="0.25">
      <c r="A367" s="3">
        <v>42536</v>
      </c>
      <c r="B367" s="2">
        <v>5.1948999999999996</v>
      </c>
      <c r="C367" s="2">
        <f t="shared" si="30"/>
        <v>5.189795071047179</v>
      </c>
      <c r="D367" s="2">
        <f t="shared" si="32"/>
        <v>5.1950915707385619</v>
      </c>
      <c r="E367" s="2">
        <f t="shared" si="31"/>
        <v>-5.2964996913829054E-3</v>
      </c>
      <c r="F367" s="2">
        <f t="shared" si="35"/>
        <v>-1.1146823651355404E-2</v>
      </c>
      <c r="G367" s="2">
        <f t="shared" si="33"/>
        <v>5.8503239599724983E-3</v>
      </c>
      <c r="H367" s="2" t="str">
        <f t="shared" si="34"/>
        <v>Sell</v>
      </c>
    </row>
    <row r="368" spans="1:8" ht="13.5" x14ac:dyDescent="0.25">
      <c r="A368" s="3">
        <v>42537</v>
      </c>
      <c r="B368" s="2">
        <v>5.1948999999999996</v>
      </c>
      <c r="C368" s="2">
        <f t="shared" si="30"/>
        <v>5.1905804447322277</v>
      </c>
      <c r="D368" s="2">
        <f t="shared" si="32"/>
        <v>5.1950773803134833</v>
      </c>
      <c r="E368" s="2">
        <f t="shared" si="31"/>
        <v>-4.4969355812556344E-3</v>
      </c>
      <c r="F368" s="2">
        <f t="shared" si="35"/>
        <v>-9.8168460373354496E-3</v>
      </c>
      <c r="G368" s="2">
        <f t="shared" si="33"/>
        <v>5.3199104560798152E-3</v>
      </c>
      <c r="H368" s="2" t="str">
        <f t="shared" si="34"/>
        <v>Sell</v>
      </c>
    </row>
    <row r="369" spans="1:8" ht="13.5" x14ac:dyDescent="0.25">
      <c r="A369" s="3">
        <v>42538</v>
      </c>
      <c r="B369" s="2">
        <v>5.1948999999999996</v>
      </c>
      <c r="C369" s="2">
        <f t="shared" si="30"/>
        <v>5.1912449916965002</v>
      </c>
      <c r="D369" s="2">
        <f t="shared" si="32"/>
        <v>5.1950642410310035</v>
      </c>
      <c r="E369" s="2">
        <f t="shared" si="31"/>
        <v>-3.819249334503283E-3</v>
      </c>
      <c r="F369" s="2">
        <f t="shared" si="35"/>
        <v>-8.6173266967690156E-3</v>
      </c>
      <c r="G369" s="2">
        <f t="shared" si="33"/>
        <v>4.7980773622657326E-3</v>
      </c>
      <c r="H369" s="2" t="str">
        <f t="shared" si="34"/>
        <v>Sell</v>
      </c>
    </row>
    <row r="370" spans="1:8" ht="13.5" x14ac:dyDescent="0.25">
      <c r="A370" s="3">
        <v>42541</v>
      </c>
      <c r="B370" s="2">
        <v>5.13</v>
      </c>
      <c r="C370" s="2">
        <f t="shared" si="30"/>
        <v>5.206791916050884</v>
      </c>
      <c r="D370" s="2">
        <f t="shared" si="32"/>
        <v>5.1902446676212994</v>
      </c>
      <c r="E370" s="2">
        <f t="shared" si="31"/>
        <v>1.6547248429584549E-2</v>
      </c>
      <c r="F370" s="2">
        <f t="shared" si="35"/>
        <v>-3.5844116714983032E-3</v>
      </c>
      <c r="G370" s="2">
        <f t="shared" si="33"/>
        <v>2.0131660101082853E-2</v>
      </c>
      <c r="H370" s="2" t="str">
        <f t="shared" si="34"/>
        <v>Sell</v>
      </c>
    </row>
    <row r="371" spans="1:8" ht="13.5" x14ac:dyDescent="0.25">
      <c r="A371" s="3">
        <v>42542</v>
      </c>
      <c r="B371" s="2">
        <v>5.1623999999999999</v>
      </c>
      <c r="C371" s="2">
        <f t="shared" si="30"/>
        <v>5.2049623905045941</v>
      </c>
      <c r="D371" s="2">
        <f t="shared" si="32"/>
        <v>5.1881820996493513</v>
      </c>
      <c r="E371" s="2">
        <f t="shared" si="31"/>
        <v>1.6780290855242797E-2</v>
      </c>
      <c r="F371" s="2">
        <f t="shared" si="35"/>
        <v>4.8852883384991642E-4</v>
      </c>
      <c r="G371" s="2">
        <f t="shared" si="33"/>
        <v>1.6291762021392882E-2</v>
      </c>
      <c r="H371" s="2" t="str">
        <f t="shared" si="34"/>
        <v>Sell</v>
      </c>
    </row>
    <row r="372" spans="1:8" ht="13.5" x14ac:dyDescent="0.25">
      <c r="A372" s="3">
        <v>42543</v>
      </c>
      <c r="B372" s="2">
        <v>5.1948999999999996</v>
      </c>
      <c r="C372" s="2">
        <f t="shared" si="30"/>
        <v>5.2034143304269636</v>
      </c>
      <c r="D372" s="2">
        <f t="shared" si="32"/>
        <v>5.1886797218975476</v>
      </c>
      <c r="E372" s="2">
        <f t="shared" si="31"/>
        <v>1.4734608529415993E-2</v>
      </c>
      <c r="F372" s="2">
        <f t="shared" si="35"/>
        <v>3.337744772963132E-3</v>
      </c>
      <c r="G372" s="2">
        <f t="shared" si="33"/>
        <v>1.1396863756452862E-2</v>
      </c>
      <c r="H372" s="2" t="str">
        <f t="shared" si="34"/>
        <v>Sell</v>
      </c>
    </row>
    <row r="373" spans="1:8" ht="13.5" x14ac:dyDescent="0.25">
      <c r="A373" s="3">
        <v>42544</v>
      </c>
      <c r="B373" s="2">
        <v>5.1948999999999996</v>
      </c>
      <c r="C373" s="2">
        <f t="shared" si="30"/>
        <v>5.2021044334381994</v>
      </c>
      <c r="D373" s="2">
        <f t="shared" si="32"/>
        <v>5.1891404832384707</v>
      </c>
      <c r="E373" s="2">
        <f t="shared" si="31"/>
        <v>1.2963950199728735E-2</v>
      </c>
      <c r="F373" s="2">
        <f t="shared" si="35"/>
        <v>5.2629858583162527E-3</v>
      </c>
      <c r="G373" s="2">
        <f t="shared" si="33"/>
        <v>7.7009643414124827E-3</v>
      </c>
      <c r="H373" s="2" t="str">
        <f t="shared" si="34"/>
        <v>Sell</v>
      </c>
    </row>
    <row r="374" spans="1:8" ht="13.5" x14ac:dyDescent="0.25">
      <c r="A374" s="3">
        <v>42545</v>
      </c>
      <c r="B374" s="2">
        <v>5.13</v>
      </c>
      <c r="C374" s="2">
        <f t="shared" si="30"/>
        <v>5.2009960590630913</v>
      </c>
      <c r="D374" s="2">
        <f t="shared" si="32"/>
        <v>5.1847597067022875</v>
      </c>
      <c r="E374" s="2">
        <f t="shared" si="31"/>
        <v>1.6236352360803785E-2</v>
      </c>
      <c r="F374" s="2">
        <f t="shared" si="35"/>
        <v>7.4576591588137592E-3</v>
      </c>
      <c r="G374" s="2">
        <f t="shared" si="33"/>
        <v>8.778693201990026E-3</v>
      </c>
      <c r="H374" s="2" t="str">
        <f t="shared" si="34"/>
        <v>Sell</v>
      </c>
    </row>
    <row r="375" spans="1:8" ht="13.5" x14ac:dyDescent="0.25">
      <c r="A375" s="3">
        <v>42548</v>
      </c>
      <c r="B375" s="2">
        <v>5.13</v>
      </c>
      <c r="C375" s="2">
        <f t="shared" si="30"/>
        <v>5.2000582038226151</v>
      </c>
      <c r="D375" s="2">
        <f t="shared" si="32"/>
        <v>5.1807034321317476</v>
      </c>
      <c r="E375" s="2">
        <f t="shared" si="31"/>
        <v>1.9354771690867523E-2</v>
      </c>
      <c r="F375" s="2">
        <f t="shared" si="35"/>
        <v>9.8370816652245119E-3</v>
      </c>
      <c r="G375" s="2">
        <f t="shared" si="33"/>
        <v>9.5176900256430108E-3</v>
      </c>
      <c r="H375" s="2" t="str">
        <f t="shared" si="34"/>
        <v>Sell</v>
      </c>
    </row>
    <row r="376" spans="1:8" ht="13.5" x14ac:dyDescent="0.25">
      <c r="A376" s="3">
        <v>42549</v>
      </c>
      <c r="B376" s="2">
        <v>5.1266999999999996</v>
      </c>
      <c r="C376" s="2">
        <f t="shared" si="30"/>
        <v>5.1992646340037512</v>
      </c>
      <c r="D376" s="2">
        <f t="shared" si="32"/>
        <v>5.1767031778997668</v>
      </c>
      <c r="E376" s="2">
        <f t="shared" si="31"/>
        <v>2.2561456103984412E-2</v>
      </c>
      <c r="F376" s="2">
        <f t="shared" si="35"/>
        <v>1.2381956552976492E-2</v>
      </c>
      <c r="G376" s="2">
        <f t="shared" si="33"/>
        <v>1.017949955100792E-2</v>
      </c>
      <c r="H376" s="2" t="str">
        <f t="shared" si="34"/>
        <v>Sell</v>
      </c>
    </row>
    <row r="377" spans="1:8" ht="13.5" x14ac:dyDescent="0.25">
      <c r="A377" s="3">
        <v>42550</v>
      </c>
      <c r="B377" s="2">
        <v>5.0519999999999996</v>
      </c>
      <c r="C377" s="2">
        <f t="shared" si="30"/>
        <v>5.1985931518493276</v>
      </c>
      <c r="D377" s="2">
        <f t="shared" si="32"/>
        <v>5.1674659054627474</v>
      </c>
      <c r="E377" s="2">
        <f t="shared" si="31"/>
        <v>3.1127246386580154E-2</v>
      </c>
      <c r="F377" s="2">
        <f t="shared" si="35"/>
        <v>1.6131014519697225E-2</v>
      </c>
      <c r="G377" s="2">
        <f t="shared" si="33"/>
        <v>1.4996231866882929E-2</v>
      </c>
      <c r="H377" s="2" t="str">
        <f t="shared" si="34"/>
        <v>Sell</v>
      </c>
    </row>
    <row r="378" spans="1:8" ht="13.5" x14ac:dyDescent="0.25">
      <c r="A378" s="3">
        <v>42551</v>
      </c>
      <c r="B378" s="2">
        <v>5.0519999999999996</v>
      </c>
      <c r="C378" s="2">
        <f t="shared" si="30"/>
        <v>5.1980249746417382</v>
      </c>
      <c r="D378" s="2">
        <f t="shared" si="32"/>
        <v>5.1589128754284701</v>
      </c>
      <c r="E378" s="2">
        <f t="shared" si="31"/>
        <v>3.9112099213268081E-2</v>
      </c>
      <c r="F378" s="2">
        <f t="shared" si="35"/>
        <v>2.0727231458411398E-2</v>
      </c>
      <c r="G378" s="2">
        <f t="shared" si="33"/>
        <v>1.8384867754856683E-2</v>
      </c>
      <c r="H378" s="2" t="str">
        <f t="shared" si="34"/>
        <v>Sell</v>
      </c>
    </row>
    <row r="379" spans="1:8" ht="13.5" x14ac:dyDescent="0.25">
      <c r="A379" s="3">
        <v>42552</v>
      </c>
      <c r="B379" s="2">
        <v>5.0650000000000004</v>
      </c>
      <c r="C379" s="2">
        <f t="shared" si="30"/>
        <v>5.1975442093122393</v>
      </c>
      <c r="D379" s="2">
        <f t="shared" si="32"/>
        <v>5.1519563661374725</v>
      </c>
      <c r="E379" s="2">
        <f t="shared" si="31"/>
        <v>4.5587843174766718E-2</v>
      </c>
      <c r="F379" s="2">
        <f t="shared" si="35"/>
        <v>2.5699353801682465E-2</v>
      </c>
      <c r="G379" s="2">
        <f t="shared" si="33"/>
        <v>1.9888489373084253E-2</v>
      </c>
      <c r="H379" s="2" t="str">
        <f t="shared" si="34"/>
        <v>Sell</v>
      </c>
    </row>
    <row r="380" spans="1:8" ht="13.5" x14ac:dyDescent="0.25">
      <c r="A380" s="3">
        <v>42555</v>
      </c>
      <c r="B380" s="2">
        <v>5.0650000000000004</v>
      </c>
      <c r="C380" s="2">
        <f t="shared" si="30"/>
        <v>5.1871527924949721</v>
      </c>
      <c r="D380" s="2">
        <f t="shared" si="32"/>
        <v>5.1455151538309938</v>
      </c>
      <c r="E380" s="2">
        <f t="shared" si="31"/>
        <v>4.1637638663978294E-2</v>
      </c>
      <c r="F380" s="2">
        <f t="shared" si="35"/>
        <v>2.888701077414163E-2</v>
      </c>
      <c r="G380" s="2">
        <f t="shared" si="33"/>
        <v>1.2750627889836663E-2</v>
      </c>
      <c r="H380" s="2" t="str">
        <f t="shared" si="34"/>
        <v>Sell</v>
      </c>
    </row>
    <row r="381" spans="1:8" ht="13.5" x14ac:dyDescent="0.25">
      <c r="A381" s="3">
        <v>42559</v>
      </c>
      <c r="B381" s="2">
        <v>5.0682999999999998</v>
      </c>
      <c r="C381" s="2">
        <f t="shared" si="30"/>
        <v>5.1833446705726685</v>
      </c>
      <c r="D381" s="2">
        <f t="shared" si="32"/>
        <v>5.1397955128064758</v>
      </c>
      <c r="E381" s="2">
        <f t="shared" si="31"/>
        <v>4.3549157766192614E-2</v>
      </c>
      <c r="F381" s="2">
        <f t="shared" si="35"/>
        <v>3.1819440172551831E-2</v>
      </c>
      <c r="G381" s="2">
        <f t="shared" si="33"/>
        <v>1.1729717593640783E-2</v>
      </c>
      <c r="H381" s="2" t="str">
        <f t="shared" si="34"/>
        <v>Sell</v>
      </c>
    </row>
    <row r="382" spans="1:8" ht="13.5" x14ac:dyDescent="0.25">
      <c r="A382" s="3">
        <v>42562</v>
      </c>
      <c r="B382" s="2">
        <v>5.0686</v>
      </c>
      <c r="C382" s="2">
        <f t="shared" si="30"/>
        <v>5.185122413561488</v>
      </c>
      <c r="D382" s="2">
        <f t="shared" si="32"/>
        <v>5.1345217711171074</v>
      </c>
      <c r="E382" s="2">
        <f t="shared" si="31"/>
        <v>5.0600642444380561E-2</v>
      </c>
      <c r="F382" s="2">
        <f t="shared" si="35"/>
        <v>3.5575680626917579E-2</v>
      </c>
      <c r="G382" s="2">
        <f t="shared" si="33"/>
        <v>1.5024961817462983E-2</v>
      </c>
      <c r="H382" s="2" t="str">
        <f t="shared" si="34"/>
        <v>Sell</v>
      </c>
    </row>
    <row r="383" spans="1:8" ht="13.5" x14ac:dyDescent="0.25">
      <c r="A383" s="3">
        <v>42563</v>
      </c>
      <c r="B383" s="2">
        <v>5.0686</v>
      </c>
      <c r="C383" s="2">
        <f t="shared" si="30"/>
        <v>5.1866266576289508</v>
      </c>
      <c r="D383" s="2">
        <f t="shared" si="32"/>
        <v>5.1296386769602851</v>
      </c>
      <c r="E383" s="2">
        <f t="shared" si="31"/>
        <v>5.6987980668665728E-2</v>
      </c>
      <c r="F383" s="2">
        <f t="shared" si="35"/>
        <v>3.9858140635267214E-2</v>
      </c>
      <c r="G383" s="2">
        <f t="shared" si="33"/>
        <v>1.7129840033398513E-2</v>
      </c>
      <c r="H383" s="2" t="str">
        <f t="shared" si="34"/>
        <v>Sell</v>
      </c>
    </row>
    <row r="384" spans="1:8" ht="13.5" x14ac:dyDescent="0.25">
      <c r="A384" s="3">
        <v>42564</v>
      </c>
      <c r="B384" s="2">
        <v>5.0376000000000003</v>
      </c>
      <c r="C384" s="2">
        <f t="shared" si="30"/>
        <v>5.1779148641475743</v>
      </c>
      <c r="D384" s="2">
        <f t="shared" si="32"/>
        <v>5.1228209971854497</v>
      </c>
      <c r="E384" s="2">
        <f t="shared" si="31"/>
        <v>5.5093866962124594E-2</v>
      </c>
      <c r="F384" s="2">
        <f t="shared" si="35"/>
        <v>4.2905285900638697E-2</v>
      </c>
      <c r="G384" s="2">
        <f t="shared" si="33"/>
        <v>1.2188581061485897E-2</v>
      </c>
      <c r="H384" s="2" t="str">
        <f t="shared" si="34"/>
        <v>Sell</v>
      </c>
    </row>
    <row r="385" spans="1:8" ht="13.5" x14ac:dyDescent="0.25">
      <c r="A385" s="3">
        <v>42565</v>
      </c>
      <c r="B385" s="2">
        <v>5.0376000000000003</v>
      </c>
      <c r="C385" s="2">
        <f t="shared" si="30"/>
        <v>5.1705433465864097</v>
      </c>
      <c r="D385" s="2">
        <f t="shared" si="32"/>
        <v>5.1165083307272683</v>
      </c>
      <c r="E385" s="2">
        <f t="shared" si="31"/>
        <v>5.4035015859141389E-2</v>
      </c>
      <c r="F385" s="2">
        <f t="shared" si="35"/>
        <v>4.5131231892339238E-2</v>
      </c>
      <c r="G385" s="2">
        <f t="shared" si="33"/>
        <v>8.9037839668021507E-3</v>
      </c>
      <c r="H385" s="2" t="str">
        <f t="shared" si="34"/>
        <v>Sell</v>
      </c>
    </row>
    <row r="386" spans="1:8" ht="13.5" x14ac:dyDescent="0.25">
      <c r="A386" s="3">
        <v>42566</v>
      </c>
      <c r="B386" s="2">
        <v>5.0376000000000003</v>
      </c>
      <c r="C386" s="2">
        <f t="shared" si="30"/>
        <v>5.1637982163423466</v>
      </c>
      <c r="D386" s="2">
        <f t="shared" si="32"/>
        <v>5.1106632691919156</v>
      </c>
      <c r="E386" s="2">
        <f t="shared" si="31"/>
        <v>5.3134947150430989E-2</v>
      </c>
      <c r="F386" s="2">
        <f t="shared" si="35"/>
        <v>4.6731974943957588E-2</v>
      </c>
      <c r="G386" s="2">
        <f t="shared" si="33"/>
        <v>6.4029722064734007E-3</v>
      </c>
      <c r="H386" s="2" t="str">
        <f t="shared" si="34"/>
        <v>Sell</v>
      </c>
    </row>
    <row r="387" spans="1:8" ht="13.5" x14ac:dyDescent="0.25">
      <c r="A387" s="3">
        <v>42569</v>
      </c>
      <c r="B387" s="2">
        <v>5.0030999999999999</v>
      </c>
      <c r="C387" s="2">
        <f t="shared" si="30"/>
        <v>5.1465984907512166</v>
      </c>
      <c r="D387" s="2">
        <f t="shared" si="32"/>
        <v>5.1026956196221436</v>
      </c>
      <c r="E387" s="2">
        <f t="shared" si="31"/>
        <v>4.3902871129072985E-2</v>
      </c>
      <c r="F387" s="2">
        <f t="shared" si="35"/>
        <v>4.6166154180980669E-2</v>
      </c>
      <c r="G387" s="2">
        <f t="shared" si="33"/>
        <v>-2.2632830519076844E-3</v>
      </c>
      <c r="H387" s="2" t="str">
        <f t="shared" si="34"/>
        <v>Hold</v>
      </c>
    </row>
    <row r="388" spans="1:8" ht="13.5" x14ac:dyDescent="0.25">
      <c r="A388" s="3">
        <v>42570</v>
      </c>
      <c r="B388" s="2">
        <v>4.9996</v>
      </c>
      <c r="C388" s="2">
        <f t="shared" si="30"/>
        <v>5.1320448767894904</v>
      </c>
      <c r="D388" s="2">
        <f t="shared" si="32"/>
        <v>5.0950589070575401</v>
      </c>
      <c r="E388" s="2">
        <f t="shared" si="31"/>
        <v>3.6985969731950341E-2</v>
      </c>
      <c r="F388" s="2">
        <f t="shared" si="35"/>
        <v>4.4330117291174601E-2</v>
      </c>
      <c r="G388" s="2">
        <f t="shared" si="33"/>
        <v>-7.3441475592242594E-3</v>
      </c>
      <c r="H388" s="2" t="str">
        <f t="shared" si="34"/>
        <v>Hold</v>
      </c>
    </row>
    <row r="389" spans="1:8" ht="13.5" x14ac:dyDescent="0.25">
      <c r="A389" s="3">
        <v>42571</v>
      </c>
      <c r="B389" s="2">
        <v>5.0030999999999999</v>
      </c>
      <c r="C389" s="2">
        <f t="shared" si="30"/>
        <v>5.121730280360338</v>
      </c>
      <c r="D389" s="2">
        <f t="shared" si="32"/>
        <v>5.0882471361643882</v>
      </c>
      <c r="E389" s="2">
        <f t="shared" si="31"/>
        <v>3.3483144195949777E-2</v>
      </c>
      <c r="F389" s="2">
        <f t="shared" si="35"/>
        <v>4.2160722672129641E-2</v>
      </c>
      <c r="G389" s="2">
        <f t="shared" si="33"/>
        <v>-8.6775784761798647E-3</v>
      </c>
      <c r="H389" s="2" t="str">
        <f t="shared" si="34"/>
        <v>Hold</v>
      </c>
    </row>
    <row r="390" spans="1:8" ht="13.5" x14ac:dyDescent="0.25">
      <c r="A390" s="3">
        <v>42572</v>
      </c>
      <c r="B390" s="2">
        <v>4.9168000000000003</v>
      </c>
      <c r="C390" s="2">
        <f t="shared" si="30"/>
        <v>5.1130025449202856</v>
      </c>
      <c r="D390" s="2">
        <f t="shared" si="32"/>
        <v>5.0755473483003595</v>
      </c>
      <c r="E390" s="2">
        <f t="shared" si="31"/>
        <v>3.7455196619926134E-2</v>
      </c>
      <c r="F390" s="2">
        <f t="shared" si="35"/>
        <v>4.1219617461688937E-2</v>
      </c>
      <c r="G390" s="2">
        <f t="shared" si="33"/>
        <v>-3.7644208417628028E-3</v>
      </c>
      <c r="H390" s="2" t="str">
        <f t="shared" si="34"/>
        <v>Hold</v>
      </c>
    </row>
    <row r="391" spans="1:8" ht="13.5" x14ac:dyDescent="0.25">
      <c r="A391" s="3">
        <v>42573</v>
      </c>
      <c r="B391" s="2">
        <v>4.9168000000000003</v>
      </c>
      <c r="C391" s="2">
        <f t="shared" si="30"/>
        <v>5.1061252303171649</v>
      </c>
      <c r="D391" s="2">
        <f t="shared" si="32"/>
        <v>5.0637882854632963</v>
      </c>
      <c r="E391" s="2">
        <f t="shared" si="31"/>
        <v>4.233694485386863E-2</v>
      </c>
      <c r="F391" s="2">
        <f t="shared" si="35"/>
        <v>4.1443082940124873E-2</v>
      </c>
      <c r="G391" s="2">
        <f t="shared" si="33"/>
        <v>8.9386191374375701E-4</v>
      </c>
      <c r="H391" s="2" t="str">
        <f t="shared" si="34"/>
        <v>Sell</v>
      </c>
    </row>
    <row r="392" spans="1:8" ht="13.5" x14ac:dyDescent="0.25">
      <c r="A392" s="3">
        <v>42577</v>
      </c>
      <c r="B392" s="2">
        <v>4.9202000000000004</v>
      </c>
      <c r="C392" s="2">
        <f t="shared" si="30"/>
        <v>5.1003521179606777</v>
      </c>
      <c r="D392" s="2">
        <f t="shared" si="32"/>
        <v>5.053152116169719</v>
      </c>
      <c r="E392" s="2">
        <f t="shared" si="31"/>
        <v>4.7200001790958623E-2</v>
      </c>
      <c r="F392" s="2">
        <f t="shared" si="35"/>
        <v>4.2594466710291622E-2</v>
      </c>
      <c r="G392" s="2">
        <f t="shared" si="33"/>
        <v>4.6055350806670017E-3</v>
      </c>
      <c r="H392" s="2" t="str">
        <f t="shared" si="34"/>
        <v>Sell</v>
      </c>
    </row>
    <row r="393" spans="1:8" ht="13.5" x14ac:dyDescent="0.25">
      <c r="A393" s="3">
        <v>42578</v>
      </c>
      <c r="B393" s="2">
        <v>5.0030999999999999</v>
      </c>
      <c r="C393" s="2">
        <f t="shared" si="30"/>
        <v>5.0954671767359585</v>
      </c>
      <c r="D393" s="2">
        <f t="shared" si="32"/>
        <v>5.0494445520089988</v>
      </c>
      <c r="E393" s="2">
        <f t="shared" si="31"/>
        <v>4.6022624726959727E-2</v>
      </c>
      <c r="F393" s="2">
        <f t="shared" si="35"/>
        <v>4.328009831362524E-2</v>
      </c>
      <c r="G393" s="2">
        <f t="shared" si="33"/>
        <v>2.7425264133344868E-3</v>
      </c>
      <c r="H393" s="2" t="str">
        <f t="shared" si="34"/>
        <v>Sell</v>
      </c>
    </row>
    <row r="394" spans="1:8" ht="13.5" x14ac:dyDescent="0.25">
      <c r="A394" s="3">
        <v>42579</v>
      </c>
      <c r="B394" s="2">
        <v>5.0065</v>
      </c>
      <c r="C394" s="2">
        <f t="shared" si="30"/>
        <v>5.0865645341611954</v>
      </c>
      <c r="D394" s="2">
        <f t="shared" si="32"/>
        <v>5.0462634740824068</v>
      </c>
      <c r="E394" s="2">
        <f t="shared" si="31"/>
        <v>4.0301060078788531E-2</v>
      </c>
      <c r="F394" s="2">
        <f t="shared" si="35"/>
        <v>4.2684290666657895E-2</v>
      </c>
      <c r="G394" s="2">
        <f t="shared" si="33"/>
        <v>-2.3832305878693644E-3</v>
      </c>
      <c r="H394" s="2" t="str">
        <f t="shared" si="34"/>
        <v>Hold</v>
      </c>
    </row>
    <row r="395" spans="1:8" ht="13.5" x14ac:dyDescent="0.25">
      <c r="A395" s="3">
        <v>42580</v>
      </c>
      <c r="B395" s="2">
        <v>5.0065</v>
      </c>
      <c r="C395" s="2">
        <f t="shared" si="30"/>
        <v>5.0790315289056265</v>
      </c>
      <c r="D395" s="2">
        <f t="shared" si="32"/>
        <v>5.0433180315577841</v>
      </c>
      <c r="E395" s="2">
        <f t="shared" si="31"/>
        <v>3.5713497347842349E-2</v>
      </c>
      <c r="F395" s="2">
        <f t="shared" si="35"/>
        <v>4.1290132002894789E-2</v>
      </c>
      <c r="G395" s="2">
        <f t="shared" si="33"/>
        <v>-5.5766346550524398E-3</v>
      </c>
      <c r="H395" s="2" t="str">
        <f t="shared" si="34"/>
        <v>Hold</v>
      </c>
    </row>
    <row r="396" spans="1:8" ht="13.5" x14ac:dyDescent="0.25">
      <c r="A396" s="3">
        <v>42583</v>
      </c>
      <c r="B396" s="2">
        <v>5.0065</v>
      </c>
      <c r="C396" s="2">
        <f t="shared" si="30"/>
        <v>5.0726574475355299</v>
      </c>
      <c r="D396" s="2">
        <f t="shared" si="32"/>
        <v>5.0405907699609118</v>
      </c>
      <c r="E396" s="2">
        <f t="shared" si="31"/>
        <v>3.2066677574618119E-2</v>
      </c>
      <c r="F396" s="2">
        <f t="shared" si="35"/>
        <v>3.9445441117239459E-2</v>
      </c>
      <c r="G396" s="2">
        <f t="shared" si="33"/>
        <v>-7.3787635426213402E-3</v>
      </c>
      <c r="H396" s="2" t="str">
        <f t="shared" si="34"/>
        <v>Hold</v>
      </c>
    </row>
    <row r="397" spans="1:8" ht="13.5" x14ac:dyDescent="0.25">
      <c r="A397" s="3">
        <v>42584</v>
      </c>
      <c r="B397" s="2">
        <v>5.0065</v>
      </c>
      <c r="C397" s="2">
        <f t="shared" si="30"/>
        <v>5.0619563017608327</v>
      </c>
      <c r="D397" s="2">
        <f t="shared" si="32"/>
        <v>5.0380655277415851</v>
      </c>
      <c r="E397" s="2">
        <f t="shared" si="31"/>
        <v>2.3890774019247552E-2</v>
      </c>
      <c r="F397" s="2">
        <f t="shared" si="35"/>
        <v>3.6334507697641086E-2</v>
      </c>
      <c r="G397" s="2">
        <f t="shared" si="33"/>
        <v>-1.2443733678393534E-2</v>
      </c>
      <c r="H397" s="2" t="str">
        <f t="shared" si="34"/>
        <v>Hold</v>
      </c>
    </row>
    <row r="398" spans="1:8" ht="13.5" x14ac:dyDescent="0.25">
      <c r="A398" s="3">
        <v>42585</v>
      </c>
      <c r="B398" s="2">
        <v>5.0065</v>
      </c>
      <c r="C398" s="2">
        <f t="shared" si="30"/>
        <v>5.0523630245668585</v>
      </c>
      <c r="D398" s="2">
        <f t="shared" si="32"/>
        <v>5.0357273405014684</v>
      </c>
      <c r="E398" s="2">
        <f t="shared" si="31"/>
        <v>1.6635684065390066E-2</v>
      </c>
      <c r="F398" s="2">
        <f t="shared" si="35"/>
        <v>3.2394742971190882E-2</v>
      </c>
      <c r="G398" s="2">
        <f t="shared" si="33"/>
        <v>-1.5759058905800816E-2</v>
      </c>
      <c r="H398" s="2" t="str">
        <f t="shared" si="34"/>
        <v>Hold</v>
      </c>
    </row>
    <row r="399" spans="1:8" ht="13.5" x14ac:dyDescent="0.25">
      <c r="A399" s="3">
        <v>42586</v>
      </c>
      <c r="B399" s="2">
        <v>5.0065</v>
      </c>
      <c r="C399" s="2">
        <f t="shared" ref="C399:C462" si="36">$C$4*B389+C398*(1-$C$4)</f>
        <v>5.0447840977104184</v>
      </c>
      <c r="D399" s="2">
        <f t="shared" si="32"/>
        <v>5.0335623523161752</v>
      </c>
      <c r="E399" s="2">
        <f t="shared" si="31"/>
        <v>1.1221745394243143E-2</v>
      </c>
      <c r="F399" s="2">
        <f t="shared" si="35"/>
        <v>2.8160143455801336E-2</v>
      </c>
      <c r="G399" s="2">
        <f t="shared" si="33"/>
        <v>-1.6938398061558193E-2</v>
      </c>
      <c r="H399" s="2" t="str">
        <f t="shared" si="34"/>
        <v>Hold</v>
      </c>
    </row>
    <row r="400" spans="1:8" ht="13.5" x14ac:dyDescent="0.25">
      <c r="A400" s="3">
        <v>42587</v>
      </c>
      <c r="B400" s="2">
        <v>5.0065</v>
      </c>
      <c r="C400" s="2">
        <f t="shared" si="36"/>
        <v>5.0250942365242004</v>
      </c>
      <c r="D400" s="2">
        <f t="shared" si="32"/>
        <v>5.0315577336260882</v>
      </c>
      <c r="E400" s="2">
        <f t="shared" si="31"/>
        <v>-6.4634971018877607E-3</v>
      </c>
      <c r="F400" s="2">
        <f t="shared" si="35"/>
        <v>2.1235415344263518E-2</v>
      </c>
      <c r="G400" s="2">
        <f t="shared" si="33"/>
        <v>-2.7698912446151278E-2</v>
      </c>
      <c r="H400" s="2" t="str">
        <f t="shared" si="34"/>
        <v>Hold</v>
      </c>
    </row>
    <row r="401" spans="1:8" ht="13.5" x14ac:dyDescent="0.25">
      <c r="A401" s="3">
        <v>42590</v>
      </c>
      <c r="B401" s="2">
        <v>5.0065</v>
      </c>
      <c r="C401" s="2">
        <f t="shared" si="36"/>
        <v>5.0084335847512467</v>
      </c>
      <c r="D401" s="2">
        <f t="shared" si="32"/>
        <v>5.0297016052093415</v>
      </c>
      <c r="E401" s="2">
        <f t="shared" si="31"/>
        <v>-2.1268020458094838E-2</v>
      </c>
      <c r="F401" s="2">
        <f t="shared" si="35"/>
        <v>1.2734728183791847E-2</v>
      </c>
      <c r="G401" s="2">
        <f t="shared" si="33"/>
        <v>-3.4002748641886682E-2</v>
      </c>
      <c r="H401" s="2" t="str">
        <f t="shared" si="34"/>
        <v>Hold</v>
      </c>
    </row>
    <row r="402" spans="1:8" ht="13.5" x14ac:dyDescent="0.25">
      <c r="A402" s="3">
        <v>42591</v>
      </c>
      <c r="B402" s="2">
        <v>5.0065</v>
      </c>
      <c r="C402" s="2">
        <f t="shared" si="36"/>
        <v>4.9948591870972088</v>
      </c>
      <c r="D402" s="2">
        <f t="shared" si="32"/>
        <v>5.0279829677864276</v>
      </c>
      <c r="E402" s="2">
        <f t="shared" si="31"/>
        <v>-3.312378068921884E-2</v>
      </c>
      <c r="F402" s="2">
        <f t="shared" si="35"/>
        <v>3.5630264091897103E-3</v>
      </c>
      <c r="G402" s="2">
        <f t="shared" si="33"/>
        <v>-3.6686807098408547E-2</v>
      </c>
      <c r="H402" s="2" t="str">
        <f t="shared" si="34"/>
        <v>Hold</v>
      </c>
    </row>
    <row r="403" spans="1:8" ht="13.5" x14ac:dyDescent="0.25">
      <c r="A403" s="3">
        <v>42592</v>
      </c>
      <c r="B403" s="2">
        <v>5.0065</v>
      </c>
      <c r="C403" s="2">
        <f t="shared" si="36"/>
        <v>4.9961270044668691</v>
      </c>
      <c r="D403" s="2">
        <f t="shared" si="32"/>
        <v>5.0263916368392856</v>
      </c>
      <c r="E403" s="2">
        <f t="shared" si="31"/>
        <v>-3.02646323724165E-2</v>
      </c>
      <c r="F403" s="2">
        <f t="shared" si="35"/>
        <v>-3.2025053471315314E-3</v>
      </c>
      <c r="G403" s="2">
        <f t="shared" si="33"/>
        <v>-2.7062127025284967E-2</v>
      </c>
      <c r="H403" s="2" t="str">
        <f t="shared" si="34"/>
        <v>Hold</v>
      </c>
    </row>
    <row r="404" spans="1:8" ht="13.5" x14ac:dyDescent="0.25">
      <c r="A404" s="3">
        <v>42593</v>
      </c>
      <c r="B404" s="2">
        <v>5.0720999999999998</v>
      </c>
      <c r="C404" s="2">
        <f t="shared" si="36"/>
        <v>4.9977228499335045</v>
      </c>
      <c r="D404" s="2">
        <f t="shared" si="32"/>
        <v>5.0297774415178571</v>
      </c>
      <c r="E404" s="2">
        <f t="shared" si="31"/>
        <v>-3.2054591584352643E-2</v>
      </c>
      <c r="F404" s="2">
        <f t="shared" si="35"/>
        <v>-8.9729225945757544E-3</v>
      </c>
      <c r="G404" s="2">
        <f t="shared" si="33"/>
        <v>-2.3081668989776889E-2</v>
      </c>
      <c r="H404" s="2" t="str">
        <f t="shared" si="34"/>
        <v>Hold</v>
      </c>
    </row>
    <row r="405" spans="1:8" ht="13.5" x14ac:dyDescent="0.25">
      <c r="A405" s="3">
        <v>42594</v>
      </c>
      <c r="B405" s="2">
        <v>5.0376000000000003</v>
      </c>
      <c r="C405" s="2">
        <f t="shared" si="36"/>
        <v>4.9990731807129656</v>
      </c>
      <c r="D405" s="2">
        <f t="shared" si="32"/>
        <v>5.0303568902943123</v>
      </c>
      <c r="E405" s="2">
        <f t="shared" si="31"/>
        <v>-3.1283709581346741E-2</v>
      </c>
      <c r="F405" s="2">
        <f t="shared" si="35"/>
        <v>-1.3435079991929952E-2</v>
      </c>
      <c r="G405" s="2">
        <f t="shared" si="33"/>
        <v>-1.7848629589416791E-2</v>
      </c>
      <c r="H405" s="2" t="str">
        <f t="shared" si="34"/>
        <v>Hold</v>
      </c>
    </row>
    <row r="406" spans="1:8" ht="13.5" x14ac:dyDescent="0.25">
      <c r="A406" s="3">
        <v>42597</v>
      </c>
      <c r="B406" s="2">
        <v>5.0376000000000003</v>
      </c>
      <c r="C406" s="2">
        <f t="shared" si="36"/>
        <v>5.0002157682955861</v>
      </c>
      <c r="D406" s="2">
        <f t="shared" si="32"/>
        <v>5.0308934169391781</v>
      </c>
      <c r="E406" s="2">
        <f t="shared" si="31"/>
        <v>-3.0677648643592015E-2</v>
      </c>
      <c r="F406" s="2">
        <f t="shared" si="35"/>
        <v>-1.6883593722262367E-2</v>
      </c>
      <c r="G406" s="2">
        <f t="shared" si="33"/>
        <v>-1.3794054921329648E-2</v>
      </c>
      <c r="H406" s="2" t="str">
        <f t="shared" si="34"/>
        <v>Hold</v>
      </c>
    </row>
    <row r="407" spans="1:8" ht="13.5" x14ac:dyDescent="0.25">
      <c r="A407" s="3">
        <v>42598</v>
      </c>
      <c r="B407" s="2">
        <v>5.0030999999999999</v>
      </c>
      <c r="C407" s="2">
        <f t="shared" si="36"/>
        <v>5.001182573173188</v>
      </c>
      <c r="D407" s="2">
        <f t="shared" si="32"/>
        <v>5.0288346453140536</v>
      </c>
      <c r="E407" s="2">
        <f t="shared" si="31"/>
        <v>-2.7652072140865513E-2</v>
      </c>
      <c r="F407" s="2">
        <f t="shared" si="35"/>
        <v>-1.9037289405982996E-2</v>
      </c>
      <c r="G407" s="2">
        <f t="shared" si="33"/>
        <v>-8.6147827348825173E-3</v>
      </c>
      <c r="H407" s="2" t="str">
        <f t="shared" si="34"/>
        <v>Hold</v>
      </c>
    </row>
    <row r="408" spans="1:8" ht="13.5" x14ac:dyDescent="0.25">
      <c r="A408" s="3">
        <v>42599</v>
      </c>
      <c r="B408" s="2">
        <v>5.0030999999999999</v>
      </c>
      <c r="C408" s="2">
        <f t="shared" si="36"/>
        <v>5.0020006388388518</v>
      </c>
      <c r="D408" s="2">
        <f t="shared" si="32"/>
        <v>5.0269283752907903</v>
      </c>
      <c r="E408" s="2">
        <f t="shared" si="31"/>
        <v>-2.4927736451938465E-2</v>
      </c>
      <c r="F408" s="2">
        <f t="shared" si="35"/>
        <v>-2.0215378815174091E-2</v>
      </c>
      <c r="G408" s="2">
        <f t="shared" si="33"/>
        <v>-4.7123576367643742E-3</v>
      </c>
      <c r="H408" s="2" t="str">
        <f t="shared" si="34"/>
        <v>Hold</v>
      </c>
    </row>
    <row r="409" spans="1:8" ht="13.5" x14ac:dyDescent="0.25">
      <c r="A409" s="3">
        <v>42600</v>
      </c>
      <c r="B409" s="2">
        <v>5.0030999999999999</v>
      </c>
      <c r="C409" s="2">
        <f t="shared" si="36"/>
        <v>5.0026928482482598</v>
      </c>
      <c r="D409" s="2">
        <f t="shared" si="32"/>
        <v>5.0251633104544347</v>
      </c>
      <c r="E409" s="2">
        <f t="shared" si="31"/>
        <v>-2.2470462206174879E-2</v>
      </c>
      <c r="F409" s="2">
        <f t="shared" si="35"/>
        <v>-2.0666395493374252E-2</v>
      </c>
      <c r="G409" s="2">
        <f t="shared" si="33"/>
        <v>-1.8040667128006276E-3</v>
      </c>
      <c r="H409" s="2" t="str">
        <f t="shared" si="34"/>
        <v>Hold</v>
      </c>
    </row>
    <row r="410" spans="1:8" ht="13.5" x14ac:dyDescent="0.25">
      <c r="A410" s="3">
        <v>42601</v>
      </c>
      <c r="B410" s="2">
        <v>5.0030999999999999</v>
      </c>
      <c r="C410" s="2">
        <f t="shared" si="36"/>
        <v>5.0032785639023736</v>
      </c>
      <c r="D410" s="2">
        <f t="shared" si="32"/>
        <v>5.0235289911615135</v>
      </c>
      <c r="E410" s="2">
        <f t="shared" si="31"/>
        <v>-2.0250427259139947E-2</v>
      </c>
      <c r="F410" s="2">
        <f t="shared" si="35"/>
        <v>-2.0583201846527392E-2</v>
      </c>
      <c r="G410" s="2">
        <f t="shared" si="33"/>
        <v>3.327745873874452E-4</v>
      </c>
      <c r="H410" s="2" t="str">
        <f t="shared" si="34"/>
        <v>Sell</v>
      </c>
    </row>
    <row r="411" spans="1:8" ht="13.5" x14ac:dyDescent="0.25">
      <c r="A411" s="3">
        <v>42604</v>
      </c>
      <c r="B411" s="2">
        <v>5.0065</v>
      </c>
      <c r="C411" s="2">
        <f t="shared" si="36"/>
        <v>5.0037741694558546</v>
      </c>
      <c r="D411" s="2">
        <f t="shared" si="32"/>
        <v>5.0222675844088096</v>
      </c>
      <c r="E411" s="2">
        <f t="shared" si="31"/>
        <v>-1.8493414952954979E-2</v>
      </c>
      <c r="F411" s="2">
        <f t="shared" si="35"/>
        <v>-2.0165244467812912E-2</v>
      </c>
      <c r="G411" s="2">
        <f t="shared" si="33"/>
        <v>1.6718295148579337E-3</v>
      </c>
      <c r="H411" s="2" t="str">
        <f t="shared" si="34"/>
        <v>Sell</v>
      </c>
    </row>
    <row r="412" spans="1:8" ht="13.5" x14ac:dyDescent="0.25">
      <c r="A412" s="3">
        <v>42605</v>
      </c>
      <c r="B412" s="2">
        <v>5.0065</v>
      </c>
      <c r="C412" s="2">
        <f t="shared" si="36"/>
        <v>5.0041935280011076</v>
      </c>
      <c r="D412" s="2">
        <f t="shared" si="32"/>
        <v>5.0210996151933429</v>
      </c>
      <c r="E412" s="2">
        <f t="shared" ref="E412:E475" si="37">C412-D412</f>
        <v>-1.6906087192235297E-2</v>
      </c>
      <c r="F412" s="2">
        <f t="shared" si="35"/>
        <v>-1.9513413012697389E-2</v>
      </c>
      <c r="G412" s="2">
        <f t="shared" si="33"/>
        <v>2.6073258204620912E-3</v>
      </c>
      <c r="H412" s="2" t="str">
        <f t="shared" si="34"/>
        <v>Sell</v>
      </c>
    </row>
    <row r="413" spans="1:8" ht="13.5" x14ac:dyDescent="0.25">
      <c r="A413" s="3">
        <v>42606</v>
      </c>
      <c r="B413" s="2">
        <v>5.0133999999999999</v>
      </c>
      <c r="C413" s="2">
        <f t="shared" si="36"/>
        <v>5.0045483698470914</v>
      </c>
      <c r="D413" s="2">
        <f t="shared" ref="D413:D476" si="38">$D$4*B413+(1-$D$4)*D412</f>
        <v>5.0205292733271696</v>
      </c>
      <c r="E413" s="2">
        <f t="shared" si="37"/>
        <v>-1.598090348007819E-2</v>
      </c>
      <c r="F413" s="2">
        <f t="shared" si="35"/>
        <v>-1.8806911106173548E-2</v>
      </c>
      <c r="G413" s="2">
        <f t="shared" si="33"/>
        <v>2.826007626095358E-3</v>
      </c>
      <c r="H413" s="2" t="str">
        <f t="shared" si="34"/>
        <v>Sell</v>
      </c>
    </row>
    <row r="414" spans="1:8" ht="13.5" x14ac:dyDescent="0.25">
      <c r="A414" s="3">
        <v>42607</v>
      </c>
      <c r="B414" s="2">
        <v>5.1618000000000004</v>
      </c>
      <c r="C414" s="2">
        <f t="shared" si="36"/>
        <v>5.0149409283321544</v>
      </c>
      <c r="D414" s="2">
        <f t="shared" si="38"/>
        <v>5.0309937715992312</v>
      </c>
      <c r="E414" s="2">
        <f t="shared" si="37"/>
        <v>-1.6052843267076788E-2</v>
      </c>
      <c r="F414" s="2">
        <f t="shared" si="35"/>
        <v>-1.8256097538354197E-2</v>
      </c>
      <c r="G414" s="2">
        <f t="shared" si="33"/>
        <v>2.2032542712774085E-3</v>
      </c>
      <c r="H414" s="2" t="str">
        <f t="shared" si="34"/>
        <v>Sell</v>
      </c>
    </row>
    <row r="415" spans="1:8" ht="13.5" x14ac:dyDescent="0.25">
      <c r="A415" s="3">
        <v>42608</v>
      </c>
      <c r="B415" s="2">
        <v>5.1756000000000002</v>
      </c>
      <c r="C415" s="2">
        <f t="shared" si="36"/>
        <v>5.018426939357977</v>
      </c>
      <c r="D415" s="2">
        <f t="shared" si="38"/>
        <v>5.0417053440733621</v>
      </c>
      <c r="E415" s="2">
        <f t="shared" si="37"/>
        <v>-2.3278404715385115E-2</v>
      </c>
      <c r="F415" s="2">
        <f t="shared" si="35"/>
        <v>-1.9260558973760382E-2</v>
      </c>
      <c r="G415" s="2">
        <f t="shared" si="33"/>
        <v>-4.0178457416247329E-3</v>
      </c>
      <c r="H415" s="2" t="str">
        <f t="shared" si="34"/>
        <v>Hold</v>
      </c>
    </row>
    <row r="416" spans="1:8" ht="13.5" x14ac:dyDescent="0.25">
      <c r="A416" s="3">
        <v>42611</v>
      </c>
      <c r="B416" s="2">
        <v>5.3136000000000001</v>
      </c>
      <c r="C416" s="2">
        <f t="shared" si="36"/>
        <v>5.0213766409952116</v>
      </c>
      <c r="D416" s="2">
        <f t="shared" si="38"/>
        <v>5.0618456889568169</v>
      </c>
      <c r="E416" s="2">
        <f t="shared" si="37"/>
        <v>-4.046904796160522E-2</v>
      </c>
      <c r="F416" s="2">
        <f t="shared" si="35"/>
        <v>-2.3502256771329354E-2</v>
      </c>
      <c r="G416" s="2">
        <f t="shared" si="33"/>
        <v>-1.6966791190275866E-2</v>
      </c>
      <c r="H416" s="2" t="str">
        <f t="shared" si="34"/>
        <v>Hold</v>
      </c>
    </row>
    <row r="417" spans="1:8" ht="13.5" x14ac:dyDescent="0.25">
      <c r="A417" s="3">
        <v>42612</v>
      </c>
      <c r="B417" s="2">
        <v>5.1548999999999996</v>
      </c>
      <c r="C417" s="2">
        <f t="shared" si="36"/>
        <v>5.0185648500728712</v>
      </c>
      <c r="D417" s="2">
        <f t="shared" si="38"/>
        <v>5.0687386008859407</v>
      </c>
      <c r="E417" s="2">
        <f t="shared" si="37"/>
        <v>-5.0173750813069518E-2</v>
      </c>
      <c r="F417" s="2">
        <f t="shared" si="35"/>
        <v>-2.8836555579677389E-2</v>
      </c>
      <c r="G417" s="2">
        <f t="shared" si="33"/>
        <v>-2.1337195233392128E-2</v>
      </c>
      <c r="H417" s="2" t="str">
        <f t="shared" si="34"/>
        <v>Hold</v>
      </c>
    </row>
    <row r="418" spans="1:8" ht="13.5" x14ac:dyDescent="0.25">
      <c r="A418" s="3">
        <v>42613</v>
      </c>
      <c r="B418" s="2">
        <v>5.1548999999999996</v>
      </c>
      <c r="C418" s="2">
        <f t="shared" si="36"/>
        <v>5.0161856423693525</v>
      </c>
      <c r="D418" s="2">
        <f t="shared" si="38"/>
        <v>5.0751209267462407</v>
      </c>
      <c r="E418" s="2">
        <f t="shared" si="37"/>
        <v>-5.893528437688822E-2</v>
      </c>
      <c r="F418" s="2">
        <f t="shared" si="35"/>
        <v>-3.4856301339119558E-2</v>
      </c>
      <c r="G418" s="2">
        <f t="shared" si="33"/>
        <v>-2.4078983037768661E-2</v>
      </c>
      <c r="H418" s="2" t="str">
        <f t="shared" si="34"/>
        <v>Hold</v>
      </c>
    </row>
    <row r="419" spans="1:8" ht="13.5" x14ac:dyDescent="0.25">
      <c r="A419" s="3">
        <v>42614</v>
      </c>
      <c r="B419" s="2">
        <v>5.1548999999999996</v>
      </c>
      <c r="C419" s="2">
        <f t="shared" si="36"/>
        <v>5.014172466620221</v>
      </c>
      <c r="D419" s="2">
        <f t="shared" si="38"/>
        <v>5.0810304877280004</v>
      </c>
      <c r="E419" s="2">
        <f t="shared" si="37"/>
        <v>-6.6858021107779386E-2</v>
      </c>
      <c r="F419" s="2">
        <f t="shared" si="35"/>
        <v>-4.1256645292851529E-2</v>
      </c>
      <c r="G419" s="2">
        <f t="shared" si="33"/>
        <v>-2.5601375814927857E-2</v>
      </c>
      <c r="H419" s="2" t="str">
        <f t="shared" si="34"/>
        <v>Hold</v>
      </c>
    </row>
    <row r="420" spans="1:8" ht="13.5" x14ac:dyDescent="0.25">
      <c r="A420" s="3">
        <v>42615</v>
      </c>
      <c r="B420" s="2">
        <v>5.1928000000000001</v>
      </c>
      <c r="C420" s="2">
        <f t="shared" si="36"/>
        <v>5.0124690102171101</v>
      </c>
      <c r="D420" s="2">
        <f t="shared" si="38"/>
        <v>5.0893097108592595</v>
      </c>
      <c r="E420" s="2">
        <f t="shared" si="37"/>
        <v>-7.6840700642149429E-2</v>
      </c>
      <c r="F420" s="2">
        <f t="shared" si="35"/>
        <v>-4.8373456362711113E-2</v>
      </c>
      <c r="G420" s="2">
        <f t="shared" ref="G420:G483" si="39">E420-F420</f>
        <v>-2.8467244279438315E-2</v>
      </c>
      <c r="H420" s="2" t="str">
        <f t="shared" ref="H420:H483" si="40">IF(G420&lt;0,"Hold","Sell")</f>
        <v>Hold</v>
      </c>
    </row>
    <row r="421" spans="1:8" ht="13.5" x14ac:dyDescent="0.25">
      <c r="A421" s="3">
        <v>42618</v>
      </c>
      <c r="B421" s="2">
        <v>5.3480999999999996</v>
      </c>
      <c r="C421" s="2">
        <f t="shared" si="36"/>
        <v>5.0115507009529399</v>
      </c>
      <c r="D421" s="2">
        <f t="shared" si="38"/>
        <v>5.1084793619067215</v>
      </c>
      <c r="E421" s="2">
        <f t="shared" si="37"/>
        <v>-9.6928660953781609E-2</v>
      </c>
      <c r="F421" s="2">
        <f t="shared" ref="F421:F484" si="41">(E421*(2/(10)))+((1-(2/10))*F420)</f>
        <v>-5.8084497280925219E-2</v>
      </c>
      <c r="G421" s="2">
        <f t="shared" si="39"/>
        <v>-3.884416367285639E-2</v>
      </c>
      <c r="H421" s="2" t="str">
        <f t="shared" si="40"/>
        <v>Hold</v>
      </c>
    </row>
    <row r="422" spans="1:8" ht="13.5" x14ac:dyDescent="0.25">
      <c r="A422" s="3">
        <v>42619</v>
      </c>
      <c r="B422" s="2">
        <v>5.3480999999999996</v>
      </c>
      <c r="C422" s="2">
        <f t="shared" si="36"/>
        <v>5.0107736700371035</v>
      </c>
      <c r="D422" s="2">
        <f t="shared" si="38"/>
        <v>5.1262290388025198</v>
      </c>
      <c r="E422" s="2">
        <f t="shared" si="37"/>
        <v>-0.11545536876541629</v>
      </c>
      <c r="F422" s="2">
        <f t="shared" si="41"/>
        <v>-6.9558671577823444E-2</v>
      </c>
      <c r="G422" s="2">
        <f t="shared" si="39"/>
        <v>-4.5896697187592844E-2</v>
      </c>
      <c r="H422" s="2" t="str">
        <f t="shared" si="40"/>
        <v>Hold</v>
      </c>
    </row>
    <row r="423" spans="1:8" ht="13.5" x14ac:dyDescent="0.25">
      <c r="A423" s="3">
        <v>42620</v>
      </c>
      <c r="B423" s="2">
        <v>5.3480999999999996</v>
      </c>
      <c r="C423" s="2">
        <f t="shared" si="36"/>
        <v>5.0111777208006263</v>
      </c>
      <c r="D423" s="2">
        <f t="shared" si="38"/>
        <v>5.142663924817148</v>
      </c>
      <c r="E423" s="2">
        <f t="shared" si="37"/>
        <v>-0.13148620401652167</v>
      </c>
      <c r="F423" s="2">
        <f t="shared" si="41"/>
        <v>-8.1944178065563089E-2</v>
      </c>
      <c r="G423" s="2">
        <f t="shared" si="39"/>
        <v>-4.9542025950958579E-2</v>
      </c>
      <c r="H423" s="2" t="str">
        <f t="shared" si="40"/>
        <v>Hold</v>
      </c>
    </row>
    <row r="424" spans="1:8" ht="13.5" x14ac:dyDescent="0.25">
      <c r="A424" s="3">
        <v>42621</v>
      </c>
      <c r="B424" s="2">
        <v>5.3136000000000001</v>
      </c>
      <c r="C424" s="2">
        <f t="shared" si="36"/>
        <v>5.0343503791389912</v>
      </c>
      <c r="D424" s="2">
        <f t="shared" si="38"/>
        <v>5.1553258563121744</v>
      </c>
      <c r="E424" s="2">
        <f t="shared" si="37"/>
        <v>-0.12097547717318324</v>
      </c>
      <c r="F424" s="2">
        <f t="shared" si="41"/>
        <v>-8.9750437887087114E-2</v>
      </c>
      <c r="G424" s="2">
        <f t="shared" si="39"/>
        <v>-3.1225039286096129E-2</v>
      </c>
      <c r="H424" s="2" t="str">
        <f t="shared" si="40"/>
        <v>Hold</v>
      </c>
    </row>
    <row r="425" spans="1:8" ht="13.5" x14ac:dyDescent="0.25">
      <c r="A425" s="3">
        <v>42622</v>
      </c>
      <c r="B425" s="2">
        <v>5.2446000000000002</v>
      </c>
      <c r="C425" s="2">
        <f t="shared" si="36"/>
        <v>5.056081090040685</v>
      </c>
      <c r="D425" s="2">
        <f t="shared" si="38"/>
        <v>5.1619387558446057</v>
      </c>
      <c r="E425" s="2">
        <f t="shared" si="37"/>
        <v>-0.10585766580392075</v>
      </c>
      <c r="F425" s="2">
        <f t="shared" si="41"/>
        <v>-9.2971883470453848E-2</v>
      </c>
      <c r="G425" s="2">
        <f t="shared" si="39"/>
        <v>-1.2885782333466905E-2</v>
      </c>
      <c r="H425" s="2" t="str">
        <f t="shared" si="40"/>
        <v>Hold</v>
      </c>
    </row>
    <row r="426" spans="1:8" ht="13.5" x14ac:dyDescent="0.25">
      <c r="A426" s="3">
        <v>42627</v>
      </c>
      <c r="B426" s="2">
        <v>5.2446000000000002</v>
      </c>
      <c r="C426" s="2">
        <f t="shared" si="36"/>
        <v>5.0956993838805795</v>
      </c>
      <c r="D426" s="2">
        <f t="shared" si="38"/>
        <v>5.1680618109672274</v>
      </c>
      <c r="E426" s="2">
        <f t="shared" si="37"/>
        <v>-7.2362427086647862E-2</v>
      </c>
      <c r="F426" s="2">
        <f t="shared" si="41"/>
        <v>-8.8849992193692662E-2</v>
      </c>
      <c r="G426" s="2">
        <f t="shared" si="39"/>
        <v>1.6487565107044799E-2</v>
      </c>
      <c r="H426" s="2" t="str">
        <f t="shared" si="40"/>
        <v>Sell</v>
      </c>
    </row>
    <row r="427" spans="1:8" ht="13.5" x14ac:dyDescent="0.25">
      <c r="A427" s="3">
        <v>42628</v>
      </c>
      <c r="B427" s="2">
        <v>5.2446000000000002</v>
      </c>
      <c r="C427" s="2">
        <f t="shared" si="36"/>
        <v>5.1048071709758744</v>
      </c>
      <c r="D427" s="2">
        <f t="shared" si="38"/>
        <v>5.1737313064511365</v>
      </c>
      <c r="E427" s="2">
        <f t="shared" si="37"/>
        <v>-6.8924135475262105E-2</v>
      </c>
      <c r="F427" s="2">
        <f t="shared" si="41"/>
        <v>-8.4864820850006559E-2</v>
      </c>
      <c r="G427" s="2">
        <f t="shared" si="39"/>
        <v>1.5940685374744454E-2</v>
      </c>
      <c r="H427" s="2" t="str">
        <f t="shared" si="40"/>
        <v>Sell</v>
      </c>
    </row>
    <row r="428" spans="1:8" ht="13.5" x14ac:dyDescent="0.25">
      <c r="A428" s="3">
        <v>42629</v>
      </c>
      <c r="B428" s="2">
        <v>5.2618</v>
      </c>
      <c r="C428" s="2">
        <f t="shared" si="36"/>
        <v>5.1125137600565091</v>
      </c>
      <c r="D428" s="2">
        <f t="shared" si="38"/>
        <v>5.1802549133806819</v>
      </c>
      <c r="E428" s="2">
        <f t="shared" si="37"/>
        <v>-6.7741153324172743E-2</v>
      </c>
      <c r="F428" s="2">
        <f t="shared" si="41"/>
        <v>-8.144008734483979E-2</v>
      </c>
      <c r="G428" s="2">
        <f t="shared" si="39"/>
        <v>1.3698934020667047E-2</v>
      </c>
      <c r="H428" s="2" t="str">
        <f t="shared" si="40"/>
        <v>Sell</v>
      </c>
    </row>
    <row r="429" spans="1:8" ht="13.5" x14ac:dyDescent="0.25">
      <c r="A429" s="3">
        <v>42632</v>
      </c>
      <c r="B429" s="2">
        <v>5.3480999999999996</v>
      </c>
      <c r="C429" s="2">
        <f t="shared" si="36"/>
        <v>5.1190347200478152</v>
      </c>
      <c r="D429" s="2">
        <f t="shared" si="38"/>
        <v>5.1926878827598903</v>
      </c>
      <c r="E429" s="2">
        <f t="shared" si="37"/>
        <v>-7.3653162712075115E-2</v>
      </c>
      <c r="F429" s="2">
        <f t="shared" si="41"/>
        <v>-7.9882702418286863E-2</v>
      </c>
      <c r="G429" s="2">
        <f t="shared" si="39"/>
        <v>6.229539706211748E-3</v>
      </c>
      <c r="H429" s="2" t="str">
        <f t="shared" si="40"/>
        <v>Sell</v>
      </c>
    </row>
    <row r="430" spans="1:8" ht="13.5" x14ac:dyDescent="0.25">
      <c r="A430" s="3">
        <v>42633</v>
      </c>
      <c r="B430" s="2">
        <v>5.2272999999999996</v>
      </c>
      <c r="C430" s="2">
        <f t="shared" si="36"/>
        <v>5.1303832246558434</v>
      </c>
      <c r="D430" s="2">
        <f t="shared" si="38"/>
        <v>5.1952517432961951</v>
      </c>
      <c r="E430" s="2">
        <f t="shared" si="37"/>
        <v>-6.4868518640351702E-2</v>
      </c>
      <c r="F430" s="2">
        <f t="shared" si="41"/>
        <v>-7.6879865662699831E-2</v>
      </c>
      <c r="G430" s="2">
        <f t="shared" si="39"/>
        <v>1.2011347022348129E-2</v>
      </c>
      <c r="H430" s="2" t="str">
        <f t="shared" si="40"/>
        <v>Sell</v>
      </c>
    </row>
    <row r="431" spans="1:8" ht="13.5" x14ac:dyDescent="0.25">
      <c r="A431" s="3">
        <v>42634</v>
      </c>
      <c r="B431" s="2">
        <v>5.2515000000000001</v>
      </c>
      <c r="C431" s="2">
        <f t="shared" si="36"/>
        <v>5.1638781131703295</v>
      </c>
      <c r="D431" s="2">
        <f t="shared" si="38"/>
        <v>5.1994182808298106</v>
      </c>
      <c r="E431" s="2">
        <f t="shared" si="37"/>
        <v>-3.5540167659481092E-2</v>
      </c>
      <c r="F431" s="2">
        <f t="shared" si="41"/>
        <v>-6.8611926062056086E-2</v>
      </c>
      <c r="G431" s="2">
        <f t="shared" si="39"/>
        <v>3.3071758402574994E-2</v>
      </c>
      <c r="H431" s="2" t="str">
        <f t="shared" si="40"/>
        <v>Sell</v>
      </c>
    </row>
    <row r="432" spans="1:8" ht="13.5" x14ac:dyDescent="0.25">
      <c r="A432" s="3">
        <v>42635</v>
      </c>
      <c r="B432" s="2">
        <v>5.2515000000000001</v>
      </c>
      <c r="C432" s="2">
        <f t="shared" si="36"/>
        <v>5.1922199419133559</v>
      </c>
      <c r="D432" s="2">
        <f t="shared" si="38"/>
        <v>5.2032761859535288</v>
      </c>
      <c r="E432" s="2">
        <f t="shared" si="37"/>
        <v>-1.1056244040172913E-2</v>
      </c>
      <c r="F432" s="2">
        <f t="shared" si="41"/>
        <v>-5.7100789657679452E-2</v>
      </c>
      <c r="G432" s="2">
        <f t="shared" si="39"/>
        <v>4.6044545617506538E-2</v>
      </c>
      <c r="H432" s="2" t="str">
        <f t="shared" si="40"/>
        <v>Sell</v>
      </c>
    </row>
    <row r="433" spans="1:8" ht="13.5" x14ac:dyDescent="0.25">
      <c r="A433" s="3">
        <v>42636</v>
      </c>
      <c r="B433" s="2">
        <v>5.2515000000000001</v>
      </c>
      <c r="C433" s="2">
        <f t="shared" si="36"/>
        <v>5.2162014893113016</v>
      </c>
      <c r="D433" s="2">
        <f t="shared" si="38"/>
        <v>5.2068483203273415</v>
      </c>
      <c r="E433" s="2">
        <f t="shared" si="37"/>
        <v>9.3531689839601029E-3</v>
      </c>
      <c r="F433" s="2">
        <f t="shared" si="41"/>
        <v>-4.3809997929351543E-2</v>
      </c>
      <c r="G433" s="2">
        <f t="shared" si="39"/>
        <v>5.3163166913311646E-2</v>
      </c>
      <c r="H433" s="2" t="str">
        <f t="shared" si="40"/>
        <v>Sell</v>
      </c>
    </row>
    <row r="434" spans="1:8" ht="13.5" x14ac:dyDescent="0.25">
      <c r="A434" s="3">
        <v>42639</v>
      </c>
      <c r="B434" s="2">
        <v>5.3826000000000001</v>
      </c>
      <c r="C434" s="2">
        <f t="shared" si="36"/>
        <v>5.2311858755711018</v>
      </c>
      <c r="D434" s="2">
        <f t="shared" si="38"/>
        <v>5.2198669632660568</v>
      </c>
      <c r="E434" s="2">
        <f t="shared" si="37"/>
        <v>1.1318912305045004E-2</v>
      </c>
      <c r="F434" s="2">
        <f t="shared" si="41"/>
        <v>-3.2784215882472233E-2</v>
      </c>
      <c r="G434" s="2">
        <f t="shared" si="39"/>
        <v>4.4103128187517236E-2</v>
      </c>
      <c r="H434" s="2" t="str">
        <f t="shared" si="40"/>
        <v>Sell</v>
      </c>
    </row>
    <row r="435" spans="1:8" ht="13.5" x14ac:dyDescent="0.25">
      <c r="A435" s="3">
        <v>42640</v>
      </c>
      <c r="B435" s="2">
        <v>5.3826000000000001</v>
      </c>
      <c r="C435" s="2">
        <f t="shared" si="36"/>
        <v>5.2332495870217013</v>
      </c>
      <c r="D435" s="2">
        <f t="shared" si="38"/>
        <v>5.2319212622833859</v>
      </c>
      <c r="E435" s="2">
        <f t="shared" si="37"/>
        <v>1.3283247383153451E-3</v>
      </c>
      <c r="F435" s="2">
        <f t="shared" si="41"/>
        <v>-2.5961707758314721E-2</v>
      </c>
      <c r="G435" s="2">
        <f t="shared" si="39"/>
        <v>2.7290032496630066E-2</v>
      </c>
      <c r="H435" s="2" t="str">
        <f t="shared" si="40"/>
        <v>Sell</v>
      </c>
    </row>
    <row r="436" spans="1:8" ht="13.5" x14ac:dyDescent="0.25">
      <c r="A436" s="3">
        <v>42641</v>
      </c>
      <c r="B436" s="2">
        <v>5.3826000000000001</v>
      </c>
      <c r="C436" s="2">
        <f t="shared" si="36"/>
        <v>5.2349958044029776</v>
      </c>
      <c r="D436" s="2">
        <f t="shared" si="38"/>
        <v>5.2430826502623944</v>
      </c>
      <c r="E436" s="2">
        <f t="shared" si="37"/>
        <v>-8.0868458594167691E-3</v>
      </c>
      <c r="F436" s="2">
        <f t="shared" si="41"/>
        <v>-2.2386735378535132E-2</v>
      </c>
      <c r="G436" s="2">
        <f t="shared" si="39"/>
        <v>1.4299889519118363E-2</v>
      </c>
      <c r="H436" s="2" t="str">
        <f t="shared" si="40"/>
        <v>Sell</v>
      </c>
    </row>
    <row r="437" spans="1:8" ht="13.5" x14ac:dyDescent="0.25">
      <c r="A437" s="3">
        <v>42642</v>
      </c>
      <c r="B437" s="2">
        <v>5.3067000000000002</v>
      </c>
      <c r="C437" s="2">
        <f t="shared" si="36"/>
        <v>5.2364733729563664</v>
      </c>
      <c r="D437" s="2">
        <f t="shared" si="38"/>
        <v>5.2477950465392542</v>
      </c>
      <c r="E437" s="2">
        <f t="shared" si="37"/>
        <v>-1.1321673582887826E-2</v>
      </c>
      <c r="F437" s="2">
        <f t="shared" si="41"/>
        <v>-2.0173723019405669E-2</v>
      </c>
      <c r="G437" s="2">
        <f t="shared" si="39"/>
        <v>8.8520494365178434E-3</v>
      </c>
      <c r="H437" s="2" t="str">
        <f t="shared" si="40"/>
        <v>Sell</v>
      </c>
    </row>
    <row r="438" spans="1:8" ht="13.5" x14ac:dyDescent="0.25">
      <c r="A438" s="3">
        <v>42643</v>
      </c>
      <c r="B438" s="2">
        <v>5.3826000000000001</v>
      </c>
      <c r="C438" s="2">
        <f t="shared" si="36"/>
        <v>5.2403697771169249</v>
      </c>
      <c r="D438" s="2">
        <f t="shared" si="38"/>
        <v>5.2577805986474573</v>
      </c>
      <c r="E438" s="2">
        <f t="shared" si="37"/>
        <v>-1.7410821530532417E-2</v>
      </c>
      <c r="F438" s="2">
        <f t="shared" si="41"/>
        <v>-1.962114272163102E-2</v>
      </c>
      <c r="G438" s="2">
        <f t="shared" si="39"/>
        <v>2.2103211910986034E-3</v>
      </c>
      <c r="H438" s="2" t="str">
        <f t="shared" si="40"/>
        <v>Sell</v>
      </c>
    </row>
    <row r="439" spans="1:8" ht="13.5" x14ac:dyDescent="0.25">
      <c r="A439" s="3">
        <v>42647</v>
      </c>
      <c r="B439" s="2">
        <v>5.3826000000000001</v>
      </c>
      <c r="C439" s="2">
        <f t="shared" si="36"/>
        <v>5.2569436575604751</v>
      </c>
      <c r="D439" s="2">
        <f t="shared" si="38"/>
        <v>5.2670264802291271</v>
      </c>
      <c r="E439" s="2">
        <f t="shared" si="37"/>
        <v>-1.0082822668652014E-2</v>
      </c>
      <c r="F439" s="2">
        <f t="shared" si="41"/>
        <v>-1.7713478711035218E-2</v>
      </c>
      <c r="G439" s="2">
        <f t="shared" si="39"/>
        <v>7.6306560423832041E-3</v>
      </c>
      <c r="H439" s="2" t="str">
        <f t="shared" si="40"/>
        <v>Sell</v>
      </c>
    </row>
    <row r="440" spans="1:8" ht="13.5" x14ac:dyDescent="0.25">
      <c r="A440" s="3">
        <v>42648</v>
      </c>
      <c r="B440" s="2">
        <v>5.5412999999999997</v>
      </c>
      <c r="C440" s="2">
        <f t="shared" si="36"/>
        <v>5.252383094858863</v>
      </c>
      <c r="D440" s="2">
        <f t="shared" si="38"/>
        <v>5.2873430372491912</v>
      </c>
      <c r="E440" s="2">
        <f t="shared" si="37"/>
        <v>-3.495994239032818E-2</v>
      </c>
      <c r="F440" s="2">
        <f t="shared" si="41"/>
        <v>-2.1162771446893811E-2</v>
      </c>
      <c r="G440" s="2">
        <f t="shared" si="39"/>
        <v>-1.379717094343437E-2</v>
      </c>
      <c r="H440" s="2" t="str">
        <f t="shared" si="40"/>
        <v>Hold</v>
      </c>
    </row>
    <row r="441" spans="1:8" ht="13.5" x14ac:dyDescent="0.25">
      <c r="A441" s="3">
        <v>42649</v>
      </c>
      <c r="B441" s="2">
        <v>5.7069000000000001</v>
      </c>
      <c r="C441" s="2">
        <f t="shared" si="36"/>
        <v>5.252247234111346</v>
      </c>
      <c r="D441" s="2">
        <f t="shared" si="38"/>
        <v>5.318421330786288</v>
      </c>
      <c r="E441" s="2">
        <f t="shared" si="37"/>
        <v>-6.6174096674942007E-2</v>
      </c>
      <c r="F441" s="2">
        <f t="shared" si="41"/>
        <v>-3.0165036492503454E-2</v>
      </c>
      <c r="G441" s="2">
        <f t="shared" si="39"/>
        <v>-3.6009060182438553E-2</v>
      </c>
      <c r="H441" s="2" t="str">
        <f t="shared" si="40"/>
        <v>Hold</v>
      </c>
    </row>
    <row r="442" spans="1:8" ht="13.5" x14ac:dyDescent="0.25">
      <c r="A442" s="3">
        <v>42650</v>
      </c>
      <c r="B442" s="2">
        <v>5.5378999999999996</v>
      </c>
      <c r="C442" s="2">
        <f t="shared" si="36"/>
        <v>5.2521322750172921</v>
      </c>
      <c r="D442" s="2">
        <f t="shared" si="38"/>
        <v>5.3346790099873038</v>
      </c>
      <c r="E442" s="2">
        <f t="shared" si="37"/>
        <v>-8.2546734970011748E-2</v>
      </c>
      <c r="F442" s="2">
        <f t="shared" si="41"/>
        <v>-4.0641376188005118E-2</v>
      </c>
      <c r="G442" s="2">
        <f t="shared" si="39"/>
        <v>-4.190535878200663E-2</v>
      </c>
      <c r="H442" s="2" t="str">
        <f t="shared" si="40"/>
        <v>Hold</v>
      </c>
    </row>
    <row r="443" spans="1:8" ht="13.5" x14ac:dyDescent="0.25">
      <c r="A443" s="3">
        <v>42653</v>
      </c>
      <c r="B443" s="2">
        <v>5.5206</v>
      </c>
      <c r="C443" s="2">
        <f t="shared" si="36"/>
        <v>5.252035001937708</v>
      </c>
      <c r="D443" s="2">
        <f t="shared" si="38"/>
        <v>5.34845093517343</v>
      </c>
      <c r="E443" s="2">
        <f t="shared" si="37"/>
        <v>-9.6415933235721951E-2</v>
      </c>
      <c r="F443" s="2">
        <f t="shared" si="41"/>
        <v>-5.1796287597548493E-2</v>
      </c>
      <c r="G443" s="2">
        <f t="shared" si="39"/>
        <v>-4.4619645638173458E-2</v>
      </c>
      <c r="H443" s="2" t="str">
        <f t="shared" si="40"/>
        <v>Hold</v>
      </c>
    </row>
    <row r="444" spans="1:8" ht="13.5" x14ac:dyDescent="0.25">
      <c r="A444" s="3">
        <v>42654</v>
      </c>
      <c r="B444" s="2">
        <v>5.5206</v>
      </c>
      <c r="C444" s="2">
        <f t="shared" si="36"/>
        <v>5.2721219247165223</v>
      </c>
      <c r="D444" s="2">
        <f t="shared" si="38"/>
        <v>5.3612027177531765</v>
      </c>
      <c r="E444" s="2">
        <f t="shared" si="37"/>
        <v>-8.9080793036654171E-2</v>
      </c>
      <c r="F444" s="2">
        <f t="shared" si="41"/>
        <v>-5.9253188685369634E-2</v>
      </c>
      <c r="G444" s="2">
        <f t="shared" si="39"/>
        <v>-2.9827604351284537E-2</v>
      </c>
      <c r="H444" s="2" t="str">
        <f t="shared" si="40"/>
        <v>Hold</v>
      </c>
    </row>
    <row r="445" spans="1:8" ht="13.5" x14ac:dyDescent="0.25">
      <c r="A445" s="3">
        <v>42655</v>
      </c>
      <c r="B445" s="2">
        <v>5.5895999999999999</v>
      </c>
      <c r="C445" s="2">
        <f t="shared" si="36"/>
        <v>5.2891185516832113</v>
      </c>
      <c r="D445" s="2">
        <f t="shared" si="38"/>
        <v>5.3781210349566448</v>
      </c>
      <c r="E445" s="2">
        <f t="shared" si="37"/>
        <v>-8.9002483273433519E-2</v>
      </c>
      <c r="F445" s="2">
        <f t="shared" si="41"/>
        <v>-6.5203047602982414E-2</v>
      </c>
      <c r="G445" s="2">
        <f t="shared" si="39"/>
        <v>-2.3799435670451105E-2</v>
      </c>
      <c r="H445" s="2" t="str">
        <f t="shared" si="40"/>
        <v>Hold</v>
      </c>
    </row>
    <row r="446" spans="1:8" ht="13.5" x14ac:dyDescent="0.25">
      <c r="A446" s="3">
        <v>42656</v>
      </c>
      <c r="B446" s="2">
        <v>5.5206</v>
      </c>
      <c r="C446" s="2">
        <f t="shared" si="36"/>
        <v>5.3035003129627176</v>
      </c>
      <c r="D446" s="2">
        <f t="shared" si="38"/>
        <v>5.3886750323672636</v>
      </c>
      <c r="E446" s="2">
        <f t="shared" si="37"/>
        <v>-8.5174719404546018E-2</v>
      </c>
      <c r="F446" s="2">
        <f t="shared" si="41"/>
        <v>-6.919738196329514E-2</v>
      </c>
      <c r="G446" s="2">
        <f t="shared" si="39"/>
        <v>-1.5977337441250877E-2</v>
      </c>
      <c r="H446" s="2" t="str">
        <f t="shared" si="40"/>
        <v>Hold</v>
      </c>
    </row>
    <row r="447" spans="1:8" ht="13.5" x14ac:dyDescent="0.25">
      <c r="A447" s="3">
        <v>42657</v>
      </c>
      <c r="B447" s="2">
        <v>5.4170999999999996</v>
      </c>
      <c r="C447" s="2">
        <f t="shared" si="36"/>
        <v>5.3039925725069148</v>
      </c>
      <c r="D447" s="2">
        <f t="shared" si="38"/>
        <v>5.3907805855252438</v>
      </c>
      <c r="E447" s="2">
        <f t="shared" si="37"/>
        <v>-8.6788013018328947E-2</v>
      </c>
      <c r="F447" s="2">
        <f t="shared" si="41"/>
        <v>-7.2715508174301904E-2</v>
      </c>
      <c r="G447" s="2">
        <f t="shared" si="39"/>
        <v>-1.4072504844027042E-2</v>
      </c>
      <c r="H447" s="2" t="str">
        <f t="shared" si="40"/>
        <v>Hold</v>
      </c>
    </row>
    <row r="448" spans="1:8" ht="13.5" x14ac:dyDescent="0.25">
      <c r="A448" s="3">
        <v>42660</v>
      </c>
      <c r="B448" s="2">
        <v>5.4170999999999996</v>
      </c>
      <c r="C448" s="2">
        <f t="shared" si="36"/>
        <v>5.3160860228904667</v>
      </c>
      <c r="D448" s="2">
        <f t="shared" si="38"/>
        <v>5.3927301717826328</v>
      </c>
      <c r="E448" s="2">
        <f t="shared" si="37"/>
        <v>-7.6644148892166086E-2</v>
      </c>
      <c r="F448" s="2">
        <f t="shared" si="41"/>
        <v>-7.3501236317874752E-2</v>
      </c>
      <c r="G448" s="2">
        <f t="shared" si="39"/>
        <v>-3.1429125742913344E-3</v>
      </c>
      <c r="H448" s="2" t="str">
        <f t="shared" si="40"/>
        <v>Hold</v>
      </c>
    </row>
    <row r="449" spans="1:8" ht="13.5" x14ac:dyDescent="0.25">
      <c r="A449" s="3">
        <v>42661</v>
      </c>
      <c r="B449" s="2">
        <v>5.3826000000000001</v>
      </c>
      <c r="C449" s="2">
        <f t="shared" si="36"/>
        <v>5.3263189424457797</v>
      </c>
      <c r="D449" s="2">
        <f t="shared" si="38"/>
        <v>5.3919797886876228</v>
      </c>
      <c r="E449" s="2">
        <f t="shared" si="37"/>
        <v>-6.5660846241843096E-2</v>
      </c>
      <c r="F449" s="2">
        <f t="shared" si="41"/>
        <v>-7.1933158302668429E-2</v>
      </c>
      <c r="G449" s="2">
        <f t="shared" si="39"/>
        <v>6.272312060825333E-3</v>
      </c>
      <c r="H449" s="2" t="str">
        <f t="shared" si="40"/>
        <v>Sell</v>
      </c>
    </row>
    <row r="450" spans="1:8" ht="13.5" x14ac:dyDescent="0.25">
      <c r="A450" s="3">
        <v>42662</v>
      </c>
      <c r="B450" s="2">
        <v>5.3826000000000001</v>
      </c>
      <c r="C450" s="2">
        <f t="shared" si="36"/>
        <v>5.3593929513002747</v>
      </c>
      <c r="D450" s="2">
        <f t="shared" si="38"/>
        <v>5.3912849895255768</v>
      </c>
      <c r="E450" s="2">
        <f t="shared" si="37"/>
        <v>-3.1892038225302066E-2</v>
      </c>
      <c r="F450" s="2">
        <f t="shared" si="41"/>
        <v>-6.3924934287195159E-2</v>
      </c>
      <c r="G450" s="2">
        <f t="shared" si="39"/>
        <v>3.2032896061893093E-2</v>
      </c>
      <c r="H450" s="2" t="str">
        <f t="shared" si="40"/>
        <v>Sell</v>
      </c>
    </row>
    <row r="451" spans="1:8" ht="13.5" x14ac:dyDescent="0.25">
      <c r="A451" s="3">
        <v>42663</v>
      </c>
      <c r="B451" s="2">
        <v>5.3826000000000001</v>
      </c>
      <c r="C451" s="2">
        <f t="shared" si="36"/>
        <v>5.412855574177156</v>
      </c>
      <c r="D451" s="2">
        <f t="shared" si="38"/>
        <v>5.3906416569681266</v>
      </c>
      <c r="E451" s="2">
        <f t="shared" si="37"/>
        <v>2.2213917209029432E-2</v>
      </c>
      <c r="F451" s="2">
        <f t="shared" si="41"/>
        <v>-4.6697163987950242E-2</v>
      </c>
      <c r="G451" s="2">
        <f t="shared" si="39"/>
        <v>6.8911081196979668E-2</v>
      </c>
      <c r="H451" s="2" t="str">
        <f t="shared" si="40"/>
        <v>Sell</v>
      </c>
    </row>
    <row r="452" spans="1:8" ht="13.5" x14ac:dyDescent="0.25">
      <c r="A452" s="3">
        <v>42664</v>
      </c>
      <c r="B452" s="2">
        <v>5.4688999999999997</v>
      </c>
      <c r="C452" s="2">
        <f t="shared" si="36"/>
        <v>5.4320931781499011</v>
      </c>
      <c r="D452" s="2">
        <f t="shared" si="38"/>
        <v>5.3964385712667839</v>
      </c>
      <c r="E452" s="2">
        <f t="shared" si="37"/>
        <v>3.5654606883117168E-2</v>
      </c>
      <c r="F452" s="2">
        <f t="shared" si="41"/>
        <v>-3.0226809813736766E-2</v>
      </c>
      <c r="G452" s="2">
        <f t="shared" si="39"/>
        <v>6.5881416696853934E-2</v>
      </c>
      <c r="H452" s="2" t="str">
        <f t="shared" si="40"/>
        <v>Sell</v>
      </c>
    </row>
    <row r="453" spans="1:8" ht="13.5" x14ac:dyDescent="0.25">
      <c r="A453" s="3">
        <v>42667</v>
      </c>
      <c r="B453" s="2">
        <v>5.4688999999999997</v>
      </c>
      <c r="C453" s="2">
        <f t="shared" si="36"/>
        <v>5.4457096122806856</v>
      </c>
      <c r="D453" s="2">
        <f t="shared" si="38"/>
        <v>5.4018060845062816</v>
      </c>
      <c r="E453" s="2">
        <f t="shared" si="37"/>
        <v>4.3903527774403983E-2</v>
      </c>
      <c r="F453" s="2">
        <f t="shared" si="41"/>
        <v>-1.5400742296108615E-2</v>
      </c>
      <c r="G453" s="2">
        <f t="shared" si="39"/>
        <v>5.9304270070512602E-2</v>
      </c>
      <c r="H453" s="2" t="str">
        <f t="shared" si="40"/>
        <v>Sell</v>
      </c>
    </row>
    <row r="454" spans="1:8" ht="13.5" x14ac:dyDescent="0.25">
      <c r="A454" s="3">
        <v>42668</v>
      </c>
      <c r="B454" s="2">
        <v>5.3067000000000002</v>
      </c>
      <c r="C454" s="2">
        <f t="shared" si="36"/>
        <v>5.457231210391349</v>
      </c>
      <c r="D454" s="2">
        <f t="shared" si="38"/>
        <v>5.394761189357669</v>
      </c>
      <c r="E454" s="2">
        <f t="shared" si="37"/>
        <v>6.2470021033679934E-2</v>
      </c>
      <c r="F454" s="2">
        <f t="shared" si="41"/>
        <v>1.7341036984909464E-4</v>
      </c>
      <c r="G454" s="2">
        <f t="shared" si="39"/>
        <v>6.229661066383084E-2</v>
      </c>
      <c r="H454" s="2" t="str">
        <f t="shared" si="40"/>
        <v>Sell</v>
      </c>
    </row>
    <row r="455" spans="1:8" ht="13.5" x14ac:dyDescent="0.25">
      <c r="A455" s="3">
        <v>42669</v>
      </c>
      <c r="B455" s="2">
        <v>5.3826000000000001</v>
      </c>
      <c r="C455" s="2">
        <f t="shared" si="36"/>
        <v>5.4775956395619101</v>
      </c>
      <c r="D455" s="2">
        <f t="shared" si="38"/>
        <v>5.39386036051636</v>
      </c>
      <c r="E455" s="2">
        <f t="shared" si="37"/>
        <v>8.3735279045550115E-2</v>
      </c>
      <c r="F455" s="2">
        <f t="shared" si="41"/>
        <v>1.6885784104989299E-2</v>
      </c>
      <c r="G455" s="2">
        <f t="shared" si="39"/>
        <v>6.6849494940560819E-2</v>
      </c>
      <c r="H455" s="2" t="str">
        <f t="shared" si="40"/>
        <v>Sell</v>
      </c>
    </row>
    <row r="456" spans="1:8" ht="13.5" x14ac:dyDescent="0.25">
      <c r="A456" s="3">
        <v>42670</v>
      </c>
      <c r="B456" s="2">
        <v>5.3376999999999999</v>
      </c>
      <c r="C456" s="2">
        <f t="shared" si="36"/>
        <v>5.4842116950139239</v>
      </c>
      <c r="D456" s="2">
        <f t="shared" si="38"/>
        <v>5.3897003338114446</v>
      </c>
      <c r="E456" s="2">
        <f t="shared" si="37"/>
        <v>9.4511361202479272E-2</v>
      </c>
      <c r="F456" s="2">
        <f t="shared" si="41"/>
        <v>3.2410899524487294E-2</v>
      </c>
      <c r="G456" s="2">
        <f t="shared" si="39"/>
        <v>6.2100461677991978E-2</v>
      </c>
      <c r="H456" s="2" t="str">
        <f t="shared" si="40"/>
        <v>Sell</v>
      </c>
    </row>
    <row r="457" spans="1:8" ht="13.5" x14ac:dyDescent="0.25">
      <c r="A457" s="3">
        <v>42671</v>
      </c>
      <c r="B457" s="2">
        <v>5.3136000000000001</v>
      </c>
      <c r="C457" s="2">
        <f t="shared" si="36"/>
        <v>5.4738868188579355</v>
      </c>
      <c r="D457" s="2">
        <f t="shared" si="38"/>
        <v>5.3840632720476345</v>
      </c>
      <c r="E457" s="2">
        <f t="shared" si="37"/>
        <v>8.9823546810301025E-2</v>
      </c>
      <c r="F457" s="2">
        <f t="shared" si="41"/>
        <v>4.3893428981650044E-2</v>
      </c>
      <c r="G457" s="2">
        <f t="shared" si="39"/>
        <v>4.5930117828650981E-2</v>
      </c>
      <c r="H457" s="2" t="str">
        <f t="shared" si="40"/>
        <v>Sell</v>
      </c>
    </row>
    <row r="458" spans="1:8" ht="13.5" x14ac:dyDescent="0.25">
      <c r="A458" s="3">
        <v>42674</v>
      </c>
      <c r="B458" s="2">
        <v>5.4170999999999996</v>
      </c>
      <c r="C458" s="2">
        <f t="shared" si="36"/>
        <v>5.4651503851874841</v>
      </c>
      <c r="D458" s="2">
        <f t="shared" si="38"/>
        <v>5.3865104370811432</v>
      </c>
      <c r="E458" s="2">
        <f t="shared" si="37"/>
        <v>7.8639948106340896E-2</v>
      </c>
      <c r="F458" s="2">
        <f t="shared" si="41"/>
        <v>5.0842732806588214E-2</v>
      </c>
      <c r="G458" s="2">
        <f t="shared" si="39"/>
        <v>2.7797215299752681E-2</v>
      </c>
      <c r="H458" s="2" t="str">
        <f t="shared" si="40"/>
        <v>Sell</v>
      </c>
    </row>
    <row r="459" spans="1:8" ht="13.5" x14ac:dyDescent="0.25">
      <c r="A459" s="3">
        <v>42675</v>
      </c>
      <c r="B459" s="2">
        <v>5.3480999999999996</v>
      </c>
      <c r="C459" s="2">
        <f t="shared" si="36"/>
        <v>5.4524503259278712</v>
      </c>
      <c r="D459" s="2">
        <f t="shared" si="38"/>
        <v>5.3836652195195773</v>
      </c>
      <c r="E459" s="2">
        <f t="shared" si="37"/>
        <v>6.8785106408293828E-2</v>
      </c>
      <c r="F459" s="2">
        <f t="shared" si="41"/>
        <v>5.4431207526929343E-2</v>
      </c>
      <c r="G459" s="2">
        <f t="shared" si="39"/>
        <v>1.4353898881364485E-2</v>
      </c>
      <c r="H459" s="2" t="str">
        <f t="shared" si="40"/>
        <v>Sell</v>
      </c>
    </row>
    <row r="460" spans="1:8" ht="13.5" x14ac:dyDescent="0.25">
      <c r="A460" s="3">
        <v>42676</v>
      </c>
      <c r="B460" s="2">
        <v>5.3480999999999996</v>
      </c>
      <c r="C460" s="2">
        <f t="shared" si="36"/>
        <v>5.4417041219389679</v>
      </c>
      <c r="D460" s="2">
        <f t="shared" si="38"/>
        <v>5.3810307588144237</v>
      </c>
      <c r="E460" s="2">
        <f t="shared" si="37"/>
        <v>6.0673363124544188E-2</v>
      </c>
      <c r="F460" s="2">
        <f t="shared" si="41"/>
        <v>5.5679638646452319E-2</v>
      </c>
      <c r="G460" s="2">
        <f t="shared" si="39"/>
        <v>4.9937244780918696E-3</v>
      </c>
      <c r="H460" s="2" t="str">
        <f t="shared" si="40"/>
        <v>Sell</v>
      </c>
    </row>
    <row r="461" spans="1:8" ht="13.5" x14ac:dyDescent="0.25">
      <c r="A461" s="3">
        <v>42677</v>
      </c>
      <c r="B461" s="2">
        <v>5.3480999999999996</v>
      </c>
      <c r="C461" s="2">
        <f t="shared" si="36"/>
        <v>5.4326111801022039</v>
      </c>
      <c r="D461" s="2">
        <f t="shared" si="38"/>
        <v>5.3785914433466884</v>
      </c>
      <c r="E461" s="2">
        <f t="shared" si="37"/>
        <v>5.4019736755515524E-2</v>
      </c>
      <c r="F461" s="2">
        <f t="shared" si="41"/>
        <v>5.5347658268264967E-2</v>
      </c>
      <c r="G461" s="2">
        <f t="shared" si="39"/>
        <v>-1.3279215127494429E-3</v>
      </c>
      <c r="H461" s="2" t="str">
        <f t="shared" si="40"/>
        <v>Hold</v>
      </c>
    </row>
    <row r="462" spans="1:8" ht="13.5" x14ac:dyDescent="0.25">
      <c r="A462" s="3">
        <v>42678</v>
      </c>
      <c r="B462" s="2">
        <v>5.3480999999999996</v>
      </c>
      <c r="C462" s="2">
        <f t="shared" si="36"/>
        <v>5.4381940754710953</v>
      </c>
      <c r="D462" s="2">
        <f t="shared" si="38"/>
        <v>5.3763328179136005</v>
      </c>
      <c r="E462" s="2">
        <f t="shared" si="37"/>
        <v>6.1861257557494831E-2</v>
      </c>
      <c r="F462" s="2">
        <f t="shared" si="41"/>
        <v>5.6650378126110942E-2</v>
      </c>
      <c r="G462" s="2">
        <f t="shared" si="39"/>
        <v>5.2108794313838885E-3</v>
      </c>
      <c r="H462" s="2" t="str">
        <f t="shared" si="40"/>
        <v>Sell</v>
      </c>
    </row>
    <row r="463" spans="1:8" ht="13.5" x14ac:dyDescent="0.25">
      <c r="A463" s="3">
        <v>42681</v>
      </c>
      <c r="B463" s="2">
        <v>5.4861000000000004</v>
      </c>
      <c r="C463" s="2">
        <f t="shared" ref="C463:C526" si="42">$C$4*B453+C462*(1-$C$4)</f>
        <v>5.4429180638601578</v>
      </c>
      <c r="D463" s="2">
        <f t="shared" si="38"/>
        <v>5.3844637202903716</v>
      </c>
      <c r="E463" s="2">
        <f t="shared" si="37"/>
        <v>5.8454343569786182E-2</v>
      </c>
      <c r="F463" s="2">
        <f t="shared" si="41"/>
        <v>5.7011171214845988E-2</v>
      </c>
      <c r="G463" s="2">
        <f t="shared" si="39"/>
        <v>1.4431723549401948E-3</v>
      </c>
      <c r="H463" s="2" t="str">
        <f t="shared" si="40"/>
        <v>Sell</v>
      </c>
    </row>
    <row r="464" spans="1:8" ht="13.5" x14ac:dyDescent="0.25">
      <c r="A464" s="3">
        <v>42682</v>
      </c>
      <c r="B464" s="2">
        <v>5.3826000000000001</v>
      </c>
      <c r="C464" s="2">
        <f t="shared" si="42"/>
        <v>5.4219614386509027</v>
      </c>
      <c r="D464" s="2">
        <f t="shared" si="38"/>
        <v>5.3843256669355295</v>
      </c>
      <c r="E464" s="2">
        <f t="shared" si="37"/>
        <v>3.7635771715373245E-2</v>
      </c>
      <c r="F464" s="2">
        <f t="shared" si="41"/>
        <v>5.3136091314951436E-2</v>
      </c>
      <c r="G464" s="2">
        <f t="shared" si="39"/>
        <v>-1.5500319599578191E-2</v>
      </c>
      <c r="H464" s="2" t="str">
        <f t="shared" si="40"/>
        <v>Hold</v>
      </c>
    </row>
    <row r="465" spans="1:8" ht="13.5" x14ac:dyDescent="0.25">
      <c r="A465" s="3">
        <v>42683</v>
      </c>
      <c r="B465" s="2">
        <v>5.3514999999999997</v>
      </c>
      <c r="C465" s="2">
        <f t="shared" si="42"/>
        <v>5.4159058327046106</v>
      </c>
      <c r="D465" s="2">
        <f t="shared" si="38"/>
        <v>5.3818941360514163</v>
      </c>
      <c r="E465" s="2">
        <f t="shared" si="37"/>
        <v>3.4011696653194257E-2</v>
      </c>
      <c r="F465" s="2">
        <f t="shared" si="41"/>
        <v>4.9311212382600007E-2</v>
      </c>
      <c r="G465" s="2">
        <f t="shared" si="39"/>
        <v>-1.5299515729405751E-2</v>
      </c>
      <c r="H465" s="2" t="str">
        <f t="shared" si="40"/>
        <v>Hold</v>
      </c>
    </row>
    <row r="466" spans="1:8" ht="13.5" x14ac:dyDescent="0.25">
      <c r="A466" s="3">
        <v>42684</v>
      </c>
      <c r="B466" s="2">
        <v>5.3480999999999996</v>
      </c>
      <c r="C466" s="2">
        <f t="shared" si="42"/>
        <v>5.4038741661346705</v>
      </c>
      <c r="D466" s="2">
        <f t="shared" si="38"/>
        <v>5.3793908667142745</v>
      </c>
      <c r="E466" s="2">
        <f t="shared" si="37"/>
        <v>2.4483299420396065E-2</v>
      </c>
      <c r="F466" s="2">
        <f t="shared" si="41"/>
        <v>4.4345629790159227E-2</v>
      </c>
      <c r="G466" s="2">
        <f t="shared" si="39"/>
        <v>-1.9862330369763162E-2</v>
      </c>
      <c r="H466" s="2" t="str">
        <f t="shared" si="40"/>
        <v>Hold</v>
      </c>
    </row>
    <row r="467" spans="1:8" ht="13.5" x14ac:dyDescent="0.25">
      <c r="A467" s="3">
        <v>42685</v>
      </c>
      <c r="B467" s="2">
        <v>5.3480999999999996</v>
      </c>
      <c r="C467" s="2">
        <f t="shared" si="42"/>
        <v>5.3899858328831831</v>
      </c>
      <c r="D467" s="2">
        <f t="shared" si="38"/>
        <v>5.3770730247354397</v>
      </c>
      <c r="E467" s="2">
        <f t="shared" si="37"/>
        <v>1.2912808147743426E-2</v>
      </c>
      <c r="F467" s="2">
        <f t="shared" si="41"/>
        <v>3.8059065461676068E-2</v>
      </c>
      <c r="G467" s="2">
        <f t="shared" si="39"/>
        <v>-2.5146257313932642E-2</v>
      </c>
      <c r="H467" s="2" t="str">
        <f t="shared" si="40"/>
        <v>Hold</v>
      </c>
    </row>
    <row r="468" spans="1:8" ht="13.5" x14ac:dyDescent="0.25">
      <c r="A468" s="3">
        <v>42688</v>
      </c>
      <c r="B468" s="2">
        <v>5.4170999999999996</v>
      </c>
      <c r="C468" s="2">
        <f t="shared" si="42"/>
        <v>5.3941572432088476</v>
      </c>
      <c r="D468" s="2">
        <f t="shared" si="38"/>
        <v>5.3800379858661476</v>
      </c>
      <c r="E468" s="2">
        <f t="shared" si="37"/>
        <v>1.4119257342700031E-2</v>
      </c>
      <c r="F468" s="2">
        <f t="shared" si="41"/>
        <v>3.3271103837880865E-2</v>
      </c>
      <c r="G468" s="2">
        <f t="shared" si="39"/>
        <v>-1.9151846495180834E-2</v>
      </c>
      <c r="H468" s="2" t="str">
        <f t="shared" si="40"/>
        <v>Hold</v>
      </c>
    </row>
    <row r="469" spans="1:8" ht="13.5" x14ac:dyDescent="0.25">
      <c r="A469" s="3">
        <v>42689</v>
      </c>
      <c r="B469" s="2">
        <v>5.4170999999999996</v>
      </c>
      <c r="C469" s="2">
        <f t="shared" si="42"/>
        <v>5.3870715134844094</v>
      </c>
      <c r="D469" s="2">
        <f t="shared" si="38"/>
        <v>5.3827833202464328</v>
      </c>
      <c r="E469" s="2">
        <f t="shared" si="37"/>
        <v>4.2881932379765786E-3</v>
      </c>
      <c r="F469" s="2">
        <f t="shared" si="41"/>
        <v>2.7474521717900009E-2</v>
      </c>
      <c r="G469" s="2">
        <f t="shared" si="39"/>
        <v>-2.318632847992343E-2</v>
      </c>
      <c r="H469" s="2" t="str">
        <f t="shared" si="40"/>
        <v>Hold</v>
      </c>
    </row>
    <row r="470" spans="1:8" ht="13.5" x14ac:dyDescent="0.25">
      <c r="A470" s="3">
        <v>42690</v>
      </c>
      <c r="B470" s="2">
        <v>5.4170999999999996</v>
      </c>
      <c r="C470" s="2">
        <f t="shared" si="42"/>
        <v>5.38107589602527</v>
      </c>
      <c r="D470" s="2">
        <f t="shared" si="38"/>
        <v>5.3853252965244742</v>
      </c>
      <c r="E470" s="2">
        <f t="shared" si="37"/>
        <v>-4.2494004992041923E-3</v>
      </c>
      <c r="F470" s="2">
        <f t="shared" si="41"/>
        <v>2.1129737274479171E-2</v>
      </c>
      <c r="G470" s="2">
        <f t="shared" si="39"/>
        <v>-2.5379137773683363E-2</v>
      </c>
      <c r="H470" s="2" t="str">
        <f t="shared" si="40"/>
        <v>Hold</v>
      </c>
    </row>
    <row r="471" spans="1:8" ht="13.5" x14ac:dyDescent="0.25">
      <c r="A471" s="3">
        <v>42691</v>
      </c>
      <c r="B471" s="2">
        <v>5.4170999999999996</v>
      </c>
      <c r="C471" s="2">
        <f t="shared" si="42"/>
        <v>5.3760026812521522</v>
      </c>
      <c r="D471" s="2">
        <f t="shared" si="38"/>
        <v>5.387678978263402</v>
      </c>
      <c r="E471" s="2">
        <f t="shared" si="37"/>
        <v>-1.1676297011249837E-2</v>
      </c>
      <c r="F471" s="2">
        <f t="shared" si="41"/>
        <v>1.4568530417333371E-2</v>
      </c>
      <c r="G471" s="2">
        <f t="shared" si="39"/>
        <v>-2.6244827428583209E-2</v>
      </c>
      <c r="H471" s="2" t="str">
        <f t="shared" si="40"/>
        <v>Hold</v>
      </c>
    </row>
    <row r="472" spans="1:8" ht="13.5" x14ac:dyDescent="0.25">
      <c r="A472" s="3">
        <v>42692</v>
      </c>
      <c r="B472" s="2">
        <v>5.3550000000000004</v>
      </c>
      <c r="C472" s="2">
        <f t="shared" si="42"/>
        <v>5.3717099610595138</v>
      </c>
      <c r="D472" s="2">
        <f t="shared" si="38"/>
        <v>5.3852583132068537</v>
      </c>
      <c r="E472" s="2">
        <f t="shared" si="37"/>
        <v>-1.3548352147339848E-2</v>
      </c>
      <c r="F472" s="2">
        <f t="shared" si="41"/>
        <v>8.9451539043987269E-3</v>
      </c>
      <c r="G472" s="2">
        <f t="shared" si="39"/>
        <v>-2.2493506051738575E-2</v>
      </c>
      <c r="H472" s="2" t="str">
        <f t="shared" si="40"/>
        <v>Hold</v>
      </c>
    </row>
    <row r="473" spans="1:8" ht="13.5" x14ac:dyDescent="0.25">
      <c r="A473" s="3">
        <v>42695</v>
      </c>
      <c r="B473" s="2">
        <v>5.3480999999999996</v>
      </c>
      <c r="C473" s="2">
        <f t="shared" si="42"/>
        <v>5.3893084285888193</v>
      </c>
      <c r="D473" s="2">
        <f t="shared" si="38"/>
        <v>5.3825058455619015</v>
      </c>
      <c r="E473" s="2">
        <f t="shared" si="37"/>
        <v>6.80258302691783E-3</v>
      </c>
      <c r="F473" s="2">
        <f t="shared" si="41"/>
        <v>8.5166397289025489E-3</v>
      </c>
      <c r="G473" s="2">
        <f t="shared" si="39"/>
        <v>-1.7140567019847189E-3</v>
      </c>
      <c r="H473" s="2" t="str">
        <f t="shared" si="40"/>
        <v>Hold</v>
      </c>
    </row>
    <row r="474" spans="1:8" ht="13.5" x14ac:dyDescent="0.25">
      <c r="A474" s="3">
        <v>42696</v>
      </c>
      <c r="B474" s="2">
        <v>5.3480999999999996</v>
      </c>
      <c r="C474" s="2">
        <f t="shared" si="42"/>
        <v>5.3882763626520784</v>
      </c>
      <c r="D474" s="2">
        <f t="shared" si="38"/>
        <v>5.3799572644091684</v>
      </c>
      <c r="E474" s="2">
        <f t="shared" si="37"/>
        <v>8.3190982429099947E-3</v>
      </c>
      <c r="F474" s="2">
        <f t="shared" si="41"/>
        <v>8.4771314317040377E-3</v>
      </c>
      <c r="G474" s="2">
        <f t="shared" si="39"/>
        <v>-1.5803318879404303E-4</v>
      </c>
      <c r="H474" s="2" t="str">
        <f t="shared" si="40"/>
        <v>Hold</v>
      </c>
    </row>
    <row r="475" spans="1:8" ht="13.5" x14ac:dyDescent="0.25">
      <c r="A475" s="3">
        <v>42697</v>
      </c>
      <c r="B475" s="2">
        <v>5.3480999999999996</v>
      </c>
      <c r="C475" s="2">
        <f t="shared" si="42"/>
        <v>5.3826184607056042</v>
      </c>
      <c r="D475" s="2">
        <f t="shared" si="38"/>
        <v>5.3775974670455264</v>
      </c>
      <c r="E475" s="2">
        <f t="shared" si="37"/>
        <v>5.0209936600777993E-3</v>
      </c>
      <c r="F475" s="2">
        <f t="shared" si="41"/>
        <v>7.7859038773787905E-3</v>
      </c>
      <c r="G475" s="2">
        <f t="shared" si="39"/>
        <v>-2.7649102173009912E-3</v>
      </c>
      <c r="H475" s="2" t="str">
        <f t="shared" si="40"/>
        <v>Hold</v>
      </c>
    </row>
    <row r="476" spans="1:8" ht="13.5" x14ac:dyDescent="0.25">
      <c r="A476" s="3">
        <v>42698</v>
      </c>
      <c r="B476" s="2">
        <v>5.4516</v>
      </c>
      <c r="C476" s="2">
        <f t="shared" si="42"/>
        <v>5.3773079282893574</v>
      </c>
      <c r="D476" s="2">
        <f t="shared" si="38"/>
        <v>5.3830791361532651</v>
      </c>
      <c r="E476" s="2">
        <f t="shared" ref="E476:E539" si="43">C476-D476</f>
        <v>-5.7712078639076125E-3</v>
      </c>
      <c r="F476" s="2">
        <f t="shared" si="41"/>
        <v>5.074481529121511E-3</v>
      </c>
      <c r="G476" s="2">
        <f t="shared" si="39"/>
        <v>-1.0845689393029124E-2</v>
      </c>
      <c r="H476" s="2" t="str">
        <f t="shared" si="40"/>
        <v>Hold</v>
      </c>
    </row>
    <row r="477" spans="1:8" ht="13.5" x14ac:dyDescent="0.25">
      <c r="A477" s="3">
        <v>42699</v>
      </c>
      <c r="B477" s="2">
        <v>5.3826000000000001</v>
      </c>
      <c r="C477" s="2">
        <f t="shared" si="42"/>
        <v>5.3728144008602259</v>
      </c>
      <c r="D477" s="2">
        <f t="shared" ref="D477:D540" si="44">$D$4*B477+(1-$D$4)*D476</f>
        <v>5.3830436445863565</v>
      </c>
      <c r="E477" s="2">
        <f t="shared" si="43"/>
        <v>-1.0229243726130655E-2</v>
      </c>
      <c r="F477" s="2">
        <f t="shared" si="41"/>
        <v>2.0137364780710779E-3</v>
      </c>
      <c r="G477" s="2">
        <f t="shared" si="39"/>
        <v>-1.2242980204201732E-2</v>
      </c>
      <c r="H477" s="2" t="str">
        <f t="shared" si="40"/>
        <v>Hold</v>
      </c>
    </row>
    <row r="478" spans="1:8" ht="13.5" x14ac:dyDescent="0.25">
      <c r="A478" s="3">
        <v>42702</v>
      </c>
      <c r="B478" s="2">
        <v>5.3826000000000001</v>
      </c>
      <c r="C478" s="2">
        <f t="shared" si="42"/>
        <v>5.3796275699586529</v>
      </c>
      <c r="D478" s="2">
        <f t="shared" si="44"/>
        <v>5.383010782024404</v>
      </c>
      <c r="E478" s="2">
        <f t="shared" si="43"/>
        <v>-3.3832120657510956E-3</v>
      </c>
      <c r="F478" s="2">
        <f t="shared" si="41"/>
        <v>9.3434676930664309E-4</v>
      </c>
      <c r="G478" s="2">
        <f t="shared" si="39"/>
        <v>-4.3175588350577391E-3</v>
      </c>
      <c r="H478" s="2" t="str">
        <f t="shared" si="40"/>
        <v>Hold</v>
      </c>
    </row>
    <row r="479" spans="1:8" ht="13.5" x14ac:dyDescent="0.25">
      <c r="A479" s="3">
        <v>42703</v>
      </c>
      <c r="B479" s="2">
        <v>5.3480999999999996</v>
      </c>
      <c r="C479" s="2">
        <f t="shared" si="42"/>
        <v>5.3853925591957834</v>
      </c>
      <c r="D479" s="2">
        <f t="shared" si="44"/>
        <v>5.3804247981707443</v>
      </c>
      <c r="E479" s="2">
        <f t="shared" si="43"/>
        <v>4.9677610250391524E-3</v>
      </c>
      <c r="F479" s="2">
        <f t="shared" si="41"/>
        <v>1.7410296204531451E-3</v>
      </c>
      <c r="G479" s="2">
        <f t="shared" si="39"/>
        <v>3.2267314045860071E-3</v>
      </c>
      <c r="H479" s="2" t="str">
        <f t="shared" si="40"/>
        <v>Sell</v>
      </c>
    </row>
    <row r="480" spans="1:8" ht="13.5" x14ac:dyDescent="0.25">
      <c r="A480" s="3">
        <v>42704</v>
      </c>
      <c r="B480" s="2">
        <v>5.3826000000000001</v>
      </c>
      <c r="C480" s="2">
        <f t="shared" si="42"/>
        <v>5.3902706270118168</v>
      </c>
      <c r="D480" s="2">
        <f t="shared" si="44"/>
        <v>5.3805859242321707</v>
      </c>
      <c r="E480" s="2">
        <f t="shared" si="43"/>
        <v>9.6847027796460594E-3</v>
      </c>
      <c r="F480" s="2">
        <f t="shared" si="41"/>
        <v>3.3297642522917281E-3</v>
      </c>
      <c r="G480" s="2">
        <f t="shared" si="39"/>
        <v>6.3549385273543313E-3</v>
      </c>
      <c r="H480" s="2" t="str">
        <f t="shared" si="40"/>
        <v>Sell</v>
      </c>
    </row>
    <row r="481" spans="1:8" ht="13.5" x14ac:dyDescent="0.25">
      <c r="A481" s="3">
        <v>42705</v>
      </c>
      <c r="B481" s="2">
        <v>5.3826000000000001</v>
      </c>
      <c r="C481" s="2">
        <f t="shared" si="42"/>
        <v>5.3943982228561529</v>
      </c>
      <c r="D481" s="2">
        <f t="shared" si="44"/>
        <v>5.380735115029788</v>
      </c>
      <c r="E481" s="2">
        <f t="shared" si="43"/>
        <v>1.3663107826364929E-2</v>
      </c>
      <c r="F481" s="2">
        <f t="shared" si="41"/>
        <v>5.3964329671063686E-3</v>
      </c>
      <c r="G481" s="2">
        <f t="shared" si="39"/>
        <v>8.26667485925856E-3</v>
      </c>
      <c r="H481" s="2" t="str">
        <f t="shared" si="40"/>
        <v>Sell</v>
      </c>
    </row>
    <row r="482" spans="1:8" ht="13.5" x14ac:dyDescent="0.25">
      <c r="A482" s="3">
        <v>42706</v>
      </c>
      <c r="B482" s="2">
        <v>5.3826000000000001</v>
      </c>
      <c r="C482" s="2">
        <f t="shared" si="42"/>
        <v>5.3883369578013607</v>
      </c>
      <c r="D482" s="2">
        <f t="shared" si="44"/>
        <v>5.3808732546572111</v>
      </c>
      <c r="E482" s="2">
        <f t="shared" si="43"/>
        <v>7.4637031441495694E-3</v>
      </c>
      <c r="F482" s="2">
        <f t="shared" si="41"/>
        <v>5.8098870025150087E-3</v>
      </c>
      <c r="G482" s="2">
        <f t="shared" si="39"/>
        <v>1.6538161416345606E-3</v>
      </c>
      <c r="H482" s="2" t="str">
        <f t="shared" si="40"/>
        <v>Sell</v>
      </c>
    </row>
    <row r="483" spans="1:8" ht="13.5" x14ac:dyDescent="0.25">
      <c r="A483" s="3">
        <v>42709</v>
      </c>
      <c r="B483" s="2">
        <v>5.4861000000000004</v>
      </c>
      <c r="C483" s="2">
        <f t="shared" si="42"/>
        <v>5.3821466566011518</v>
      </c>
      <c r="D483" s="2">
        <f t="shared" si="44"/>
        <v>5.388667828386307</v>
      </c>
      <c r="E483" s="2">
        <f t="shared" si="43"/>
        <v>-6.5211717851552109E-3</v>
      </c>
      <c r="F483" s="2">
        <f t="shared" si="41"/>
        <v>3.3436752449809651E-3</v>
      </c>
      <c r="G483" s="2">
        <f t="shared" si="39"/>
        <v>-9.864847030136176E-3</v>
      </c>
      <c r="H483" s="2" t="str">
        <f t="shared" si="40"/>
        <v>Hold</v>
      </c>
    </row>
    <row r="484" spans="1:8" ht="13.5" x14ac:dyDescent="0.25">
      <c r="A484" s="3">
        <v>42710</v>
      </c>
      <c r="B484" s="2">
        <v>5.3826000000000001</v>
      </c>
      <c r="C484" s="2">
        <f t="shared" si="42"/>
        <v>5.3769087094317438</v>
      </c>
      <c r="D484" s="2">
        <f t="shared" si="44"/>
        <v>5.3882183596169506</v>
      </c>
      <c r="E484" s="2">
        <f t="shared" si="43"/>
        <v>-1.1309650185206799E-2</v>
      </c>
      <c r="F484" s="2">
        <f t="shared" si="41"/>
        <v>4.130101589434128E-4</v>
      </c>
      <c r="G484" s="2">
        <f t="shared" ref="G484:G547" si="45">E484-F484</f>
        <v>-1.1722660344150211E-2</v>
      </c>
      <c r="H484" s="2" t="str">
        <f t="shared" ref="H484:H547" si="46">IF(G484&lt;0,"Hold","Sell")</f>
        <v>Hold</v>
      </c>
    </row>
    <row r="485" spans="1:8" ht="13.5" x14ac:dyDescent="0.25">
      <c r="A485" s="3">
        <v>42711</v>
      </c>
      <c r="B485" s="2">
        <v>5.3826000000000001</v>
      </c>
      <c r="C485" s="2">
        <f t="shared" si="42"/>
        <v>5.3724766002883992</v>
      </c>
      <c r="D485" s="2">
        <f t="shared" si="44"/>
        <v>5.3878021848305098</v>
      </c>
      <c r="E485" s="2">
        <f t="shared" si="43"/>
        <v>-1.5325584542110526E-2</v>
      </c>
      <c r="F485" s="2">
        <f t="shared" ref="F485:F548" si="47">(E485*(2/(10)))+((1-(2/10))*F484)</f>
        <v>-2.7347087812673752E-3</v>
      </c>
      <c r="G485" s="2">
        <f t="shared" si="45"/>
        <v>-1.259087576084315E-2</v>
      </c>
      <c r="H485" s="2" t="str">
        <f t="shared" si="46"/>
        <v>Hold</v>
      </c>
    </row>
    <row r="486" spans="1:8" ht="13.5" x14ac:dyDescent="0.25">
      <c r="A486" s="3">
        <v>42712</v>
      </c>
      <c r="B486" s="2">
        <v>5.3826000000000001</v>
      </c>
      <c r="C486" s="2">
        <f t="shared" si="42"/>
        <v>5.3846494310132611</v>
      </c>
      <c r="D486" s="2">
        <f t="shared" si="44"/>
        <v>5.3874168378060272</v>
      </c>
      <c r="E486" s="2">
        <f t="shared" si="43"/>
        <v>-2.7674067927661028E-3</v>
      </c>
      <c r="F486" s="2">
        <f t="shared" si="47"/>
        <v>-2.7412483835671212E-3</v>
      </c>
      <c r="G486" s="2">
        <f t="shared" si="45"/>
        <v>-2.6158409198981641E-5</v>
      </c>
      <c r="H486" s="2" t="str">
        <f t="shared" si="46"/>
        <v>Hold</v>
      </c>
    </row>
    <row r="487" spans="1:8" ht="13.5" x14ac:dyDescent="0.25">
      <c r="A487" s="3">
        <v>42713</v>
      </c>
      <c r="B487" s="2">
        <v>5.3826000000000001</v>
      </c>
      <c r="C487" s="2">
        <f t="shared" si="42"/>
        <v>5.3843341339342983</v>
      </c>
      <c r="D487" s="2">
        <f t="shared" si="44"/>
        <v>5.3870600350055806</v>
      </c>
      <c r="E487" s="2">
        <f t="shared" si="43"/>
        <v>-2.7259010712823439E-3</v>
      </c>
      <c r="F487" s="2">
        <f t="shared" si="47"/>
        <v>-2.7381789211101655E-3</v>
      </c>
      <c r="G487" s="2">
        <f t="shared" si="45"/>
        <v>1.2277849827821603E-5</v>
      </c>
      <c r="H487" s="2" t="str">
        <f t="shared" si="46"/>
        <v>Sell</v>
      </c>
    </row>
    <row r="488" spans="1:8" ht="13.5" x14ac:dyDescent="0.25">
      <c r="A488" s="3">
        <v>42717</v>
      </c>
      <c r="B488" s="2">
        <v>5.3826000000000001</v>
      </c>
      <c r="C488" s="2">
        <f t="shared" si="42"/>
        <v>5.3840673440982529</v>
      </c>
      <c r="D488" s="2">
        <f t="shared" si="44"/>
        <v>5.386729662042204</v>
      </c>
      <c r="E488" s="2">
        <f t="shared" si="43"/>
        <v>-2.6623179439511091E-3</v>
      </c>
      <c r="F488" s="2">
        <f t="shared" si="47"/>
        <v>-2.7230067256783543E-3</v>
      </c>
      <c r="G488" s="2">
        <f t="shared" si="45"/>
        <v>6.068878172724515E-5</v>
      </c>
      <c r="H488" s="2" t="str">
        <f t="shared" si="46"/>
        <v>Sell</v>
      </c>
    </row>
    <row r="489" spans="1:8" ht="13.5" x14ac:dyDescent="0.25">
      <c r="A489" s="3">
        <v>42718</v>
      </c>
      <c r="B489" s="2">
        <v>5.3826000000000001</v>
      </c>
      <c r="C489" s="2">
        <f t="shared" si="42"/>
        <v>5.3785339065446758</v>
      </c>
      <c r="D489" s="2">
        <f t="shared" si="44"/>
        <v>5.3864237611501888</v>
      </c>
      <c r="E489" s="2">
        <f t="shared" si="43"/>
        <v>-7.8898546055130581E-3</v>
      </c>
      <c r="F489" s="2">
        <f t="shared" si="47"/>
        <v>-3.7563763016452952E-3</v>
      </c>
      <c r="G489" s="2">
        <f t="shared" si="45"/>
        <v>-4.1334783038677629E-3</v>
      </c>
      <c r="H489" s="2" t="str">
        <f t="shared" si="46"/>
        <v>Hold</v>
      </c>
    </row>
    <row r="490" spans="1:8" ht="13.5" x14ac:dyDescent="0.25">
      <c r="A490" s="3">
        <v>42719</v>
      </c>
      <c r="B490" s="2">
        <v>5.2859999999999996</v>
      </c>
      <c r="C490" s="2">
        <f t="shared" si="42"/>
        <v>5.3791594593839562</v>
      </c>
      <c r="D490" s="2">
        <f t="shared" si="44"/>
        <v>5.3789849640279526</v>
      </c>
      <c r="E490" s="2">
        <f t="shared" si="43"/>
        <v>1.7449535600366772E-4</v>
      </c>
      <c r="F490" s="2">
        <f t="shared" si="47"/>
        <v>-2.9702019701155031E-3</v>
      </c>
      <c r="G490" s="2">
        <f t="shared" si="45"/>
        <v>3.1446973261191708E-3</v>
      </c>
      <c r="H490" s="2" t="str">
        <f t="shared" si="46"/>
        <v>Sell</v>
      </c>
    </row>
    <row r="491" spans="1:8" ht="13.5" x14ac:dyDescent="0.25">
      <c r="A491" s="3">
        <v>42720</v>
      </c>
      <c r="B491" s="2">
        <v>5.2859999999999996</v>
      </c>
      <c r="C491" s="2">
        <f t="shared" si="42"/>
        <v>5.3796887733248866</v>
      </c>
      <c r="D491" s="2">
        <f t="shared" si="44"/>
        <v>5.3720971889147711</v>
      </c>
      <c r="E491" s="2">
        <f t="shared" si="43"/>
        <v>7.5915844101155372E-3</v>
      </c>
      <c r="F491" s="2">
        <f t="shared" si="47"/>
        <v>-8.5784469406929528E-4</v>
      </c>
      <c r="G491" s="2">
        <f t="shared" si="45"/>
        <v>8.4494291041848323E-3</v>
      </c>
      <c r="H491" s="2" t="str">
        <f t="shared" si="46"/>
        <v>Sell</v>
      </c>
    </row>
    <row r="492" spans="1:8" ht="13.5" x14ac:dyDescent="0.25">
      <c r="A492" s="3">
        <v>42723</v>
      </c>
      <c r="B492" s="2">
        <v>5.3136000000000001</v>
      </c>
      <c r="C492" s="2">
        <f t="shared" si="42"/>
        <v>5.3801366543518272</v>
      </c>
      <c r="D492" s="2">
        <f t="shared" si="44"/>
        <v>5.3677640638099735</v>
      </c>
      <c r="E492" s="2">
        <f t="shared" si="43"/>
        <v>1.237259054185369E-2</v>
      </c>
      <c r="F492" s="2">
        <f t="shared" si="47"/>
        <v>1.7882423531153015E-3</v>
      </c>
      <c r="G492" s="2">
        <f t="shared" si="45"/>
        <v>1.0584348188738388E-2</v>
      </c>
      <c r="H492" s="2" t="str">
        <f t="shared" si="46"/>
        <v>Sell</v>
      </c>
    </row>
    <row r="493" spans="1:8" ht="13.5" x14ac:dyDescent="0.25">
      <c r="A493" s="3">
        <v>42724</v>
      </c>
      <c r="B493" s="2">
        <v>5.3480999999999996</v>
      </c>
      <c r="C493" s="2">
        <f t="shared" si="42"/>
        <v>5.3964387075284694</v>
      </c>
      <c r="D493" s="2">
        <f t="shared" si="44"/>
        <v>5.3663074664907162</v>
      </c>
      <c r="E493" s="2">
        <f t="shared" si="43"/>
        <v>3.013124103775322E-2</v>
      </c>
      <c r="F493" s="2">
        <f t="shared" si="47"/>
        <v>7.4568420900428863E-3</v>
      </c>
      <c r="G493" s="2">
        <f t="shared" si="45"/>
        <v>2.2674398947710332E-2</v>
      </c>
      <c r="H493" s="2" t="str">
        <f t="shared" si="46"/>
        <v>Sell</v>
      </c>
    </row>
    <row r="494" spans="1:8" ht="13.5" x14ac:dyDescent="0.25">
      <c r="A494" s="3">
        <v>42725</v>
      </c>
      <c r="B494" s="2">
        <v>5.3826000000000001</v>
      </c>
      <c r="C494" s="2">
        <f t="shared" si="42"/>
        <v>5.3943096756010132</v>
      </c>
      <c r="D494" s="2">
        <f t="shared" si="44"/>
        <v>5.3675143208247373</v>
      </c>
      <c r="E494" s="2">
        <f t="shared" si="43"/>
        <v>2.6795354776275815E-2</v>
      </c>
      <c r="F494" s="2">
        <f t="shared" si="47"/>
        <v>1.1324544627289473E-2</v>
      </c>
      <c r="G494" s="2">
        <f t="shared" si="45"/>
        <v>1.5470810148986342E-2</v>
      </c>
      <c r="H494" s="2" t="str">
        <f t="shared" si="46"/>
        <v>Sell</v>
      </c>
    </row>
    <row r="495" spans="1:8" ht="13.5" x14ac:dyDescent="0.25">
      <c r="A495" s="3">
        <v>42726</v>
      </c>
      <c r="B495" s="2">
        <v>5.3826000000000001</v>
      </c>
      <c r="C495" s="2">
        <f t="shared" si="42"/>
        <v>5.3925081870470111</v>
      </c>
      <c r="D495" s="2">
        <f t="shared" si="44"/>
        <v>5.368631778541423</v>
      </c>
      <c r="E495" s="2">
        <f t="shared" si="43"/>
        <v>2.3876408505588032E-2</v>
      </c>
      <c r="F495" s="2">
        <f t="shared" si="47"/>
        <v>1.3834917402949187E-2</v>
      </c>
      <c r="G495" s="2">
        <f t="shared" si="45"/>
        <v>1.0041491102638845E-2</v>
      </c>
      <c r="H495" s="2" t="str">
        <f t="shared" si="46"/>
        <v>Sell</v>
      </c>
    </row>
    <row r="496" spans="1:8" ht="13.5" x14ac:dyDescent="0.25">
      <c r="A496" s="3">
        <v>42727</v>
      </c>
      <c r="B496" s="2">
        <v>5.3826000000000001</v>
      </c>
      <c r="C496" s="2">
        <f t="shared" si="42"/>
        <v>5.3909838505782401</v>
      </c>
      <c r="D496" s="2">
        <f t="shared" si="44"/>
        <v>5.3696664616124288</v>
      </c>
      <c r="E496" s="2">
        <f t="shared" si="43"/>
        <v>2.1317388965811368E-2</v>
      </c>
      <c r="F496" s="2">
        <f t="shared" si="47"/>
        <v>1.5331411715521624E-2</v>
      </c>
      <c r="G496" s="2">
        <f t="shared" si="45"/>
        <v>5.9859772502897438E-3</v>
      </c>
      <c r="H496" s="2" t="str">
        <f t="shared" si="46"/>
        <v>Sell</v>
      </c>
    </row>
    <row r="497" spans="1:8" ht="13.5" x14ac:dyDescent="0.25">
      <c r="A497" s="3">
        <v>42730</v>
      </c>
      <c r="B497" s="2">
        <v>5.3826000000000001</v>
      </c>
      <c r="C497" s="2">
        <f t="shared" si="42"/>
        <v>5.3896940274123573</v>
      </c>
      <c r="D497" s="2">
        <f t="shared" si="44"/>
        <v>5.3706245014929896</v>
      </c>
      <c r="E497" s="2">
        <f t="shared" si="43"/>
        <v>1.9069525919367614E-2</v>
      </c>
      <c r="F497" s="2">
        <f t="shared" si="47"/>
        <v>1.6079034556290821E-2</v>
      </c>
      <c r="G497" s="2">
        <f t="shared" si="45"/>
        <v>2.9904913630767922E-3</v>
      </c>
      <c r="H497" s="2" t="str">
        <f t="shared" si="46"/>
        <v>Sell</v>
      </c>
    </row>
    <row r="498" spans="1:8" ht="13.5" x14ac:dyDescent="0.25">
      <c r="A498" s="3">
        <v>42731</v>
      </c>
      <c r="B498" s="2">
        <v>5.4170999999999996</v>
      </c>
      <c r="C498" s="2">
        <f t="shared" si="42"/>
        <v>5.3886026385796875</v>
      </c>
      <c r="D498" s="2">
        <f t="shared" si="44"/>
        <v>5.3740671310120272</v>
      </c>
      <c r="E498" s="2">
        <f t="shared" si="43"/>
        <v>1.4535507567660311E-2</v>
      </c>
      <c r="F498" s="2">
        <f t="shared" si="47"/>
        <v>1.577032915856472E-2</v>
      </c>
      <c r="G498" s="2">
        <f t="shared" si="45"/>
        <v>-1.2348215909044093E-3</v>
      </c>
      <c r="H498" s="2" t="str">
        <f t="shared" si="46"/>
        <v>Hold</v>
      </c>
    </row>
    <row r="499" spans="1:8" ht="13.5" x14ac:dyDescent="0.25">
      <c r="A499" s="3">
        <v>42732</v>
      </c>
      <c r="B499" s="2">
        <v>5.4343000000000004</v>
      </c>
      <c r="C499" s="2">
        <f t="shared" si="42"/>
        <v>5.3876791557212744</v>
      </c>
      <c r="D499" s="2">
        <f t="shared" si="44"/>
        <v>5.378528825011136</v>
      </c>
      <c r="E499" s="2">
        <f t="shared" si="43"/>
        <v>9.1503307101383768E-3</v>
      </c>
      <c r="F499" s="2">
        <f t="shared" si="47"/>
        <v>1.4446329468879453E-2</v>
      </c>
      <c r="G499" s="2">
        <f t="shared" si="45"/>
        <v>-5.2959987587410766E-3</v>
      </c>
      <c r="H499" s="2" t="str">
        <f t="shared" si="46"/>
        <v>Hold</v>
      </c>
    </row>
    <row r="500" spans="1:8" ht="13.5" x14ac:dyDescent="0.25">
      <c r="A500" s="3">
        <v>42733</v>
      </c>
      <c r="B500" s="2">
        <v>5.4343000000000004</v>
      </c>
      <c r="C500" s="2">
        <f t="shared" si="42"/>
        <v>5.3720362086872324</v>
      </c>
      <c r="D500" s="2">
        <f t="shared" si="44"/>
        <v>5.3826600231584596</v>
      </c>
      <c r="E500" s="2">
        <f t="shared" si="43"/>
        <v>-1.0623814471227178E-2</v>
      </c>
      <c r="F500" s="2">
        <f t="shared" si="47"/>
        <v>9.4323006808581279E-3</v>
      </c>
      <c r="G500" s="2">
        <f t="shared" si="45"/>
        <v>-2.0056115152085306E-2</v>
      </c>
      <c r="H500" s="2" t="str">
        <f t="shared" si="46"/>
        <v>Hold</v>
      </c>
    </row>
    <row r="501" spans="1:8" ht="13.5" x14ac:dyDescent="0.25">
      <c r="A501" s="3">
        <v>42734</v>
      </c>
      <c r="B501" s="2">
        <v>5.3514999999999997</v>
      </c>
      <c r="C501" s="2">
        <f t="shared" si="42"/>
        <v>5.3587998688891965</v>
      </c>
      <c r="D501" s="2">
        <f t="shared" si="44"/>
        <v>5.3803518732948703</v>
      </c>
      <c r="E501" s="2">
        <f t="shared" si="43"/>
        <v>-2.1552004405673841E-2</v>
      </c>
      <c r="F501" s="2">
        <f t="shared" si="47"/>
        <v>3.2354396635517341E-3</v>
      </c>
      <c r="G501" s="2">
        <f t="shared" si="45"/>
        <v>-2.4787444069225575E-2</v>
      </c>
      <c r="H501" s="2" t="str">
        <f t="shared" si="46"/>
        <v>Hold</v>
      </c>
    </row>
    <row r="502" spans="1:8" ht="13.5" x14ac:dyDescent="0.25">
      <c r="A502" s="3">
        <v>42737</v>
      </c>
      <c r="B502" s="2">
        <v>5.3514999999999997</v>
      </c>
      <c r="C502" s="2">
        <f t="shared" si="42"/>
        <v>5.3518460429062431</v>
      </c>
      <c r="D502" s="2">
        <f t="shared" si="44"/>
        <v>5.3782146974952498</v>
      </c>
      <c r="E502" s="2">
        <f t="shared" si="43"/>
        <v>-2.6368654589006724E-2</v>
      </c>
      <c r="F502" s="2">
        <f t="shared" si="47"/>
        <v>-2.6853791869599578E-3</v>
      </c>
      <c r="G502" s="2">
        <f t="shared" si="45"/>
        <v>-2.3683275402046768E-2</v>
      </c>
      <c r="H502" s="2" t="str">
        <f t="shared" si="46"/>
        <v>Hold</v>
      </c>
    </row>
    <row r="503" spans="1:8" ht="13.5" x14ac:dyDescent="0.25">
      <c r="A503" s="3">
        <v>42738</v>
      </c>
      <c r="B503" s="2">
        <v>5.3480999999999996</v>
      </c>
      <c r="C503" s="2">
        <f t="shared" si="42"/>
        <v>5.3512697286129756</v>
      </c>
      <c r="D503" s="2">
        <f t="shared" si="44"/>
        <v>5.3759839791622683</v>
      </c>
      <c r="E503" s="2">
        <f t="shared" si="43"/>
        <v>-2.4714250549292771E-2</v>
      </c>
      <c r="F503" s="2">
        <f t="shared" si="47"/>
        <v>-7.0911534594265213E-3</v>
      </c>
      <c r="G503" s="2">
        <f t="shared" si="45"/>
        <v>-1.7623097089866251E-2</v>
      </c>
      <c r="H503" s="2" t="str">
        <f t="shared" si="46"/>
        <v>Hold</v>
      </c>
    </row>
    <row r="504" spans="1:8" ht="13.5" x14ac:dyDescent="0.25">
      <c r="A504" s="3">
        <v>42739</v>
      </c>
      <c r="B504" s="2">
        <v>5.3480999999999996</v>
      </c>
      <c r="C504" s="2">
        <f t="shared" si="42"/>
        <v>5.356089770364826</v>
      </c>
      <c r="D504" s="2">
        <f t="shared" si="44"/>
        <v>5.373918499224323</v>
      </c>
      <c r="E504" s="2">
        <f t="shared" si="43"/>
        <v>-1.7828728859496934E-2</v>
      </c>
      <c r="F504" s="2">
        <f t="shared" si="47"/>
        <v>-9.2386685394406053E-3</v>
      </c>
      <c r="G504" s="2">
        <f t="shared" si="45"/>
        <v>-8.5900603200563287E-3</v>
      </c>
      <c r="H504" s="2" t="str">
        <f t="shared" si="46"/>
        <v>Hold</v>
      </c>
    </row>
    <row r="505" spans="1:8" ht="13.5" x14ac:dyDescent="0.25">
      <c r="A505" s="3">
        <v>42740</v>
      </c>
      <c r="B505" s="2">
        <v>5.2998000000000003</v>
      </c>
      <c r="C505" s="2">
        <f t="shared" si="42"/>
        <v>5.3601682672317761</v>
      </c>
      <c r="D505" s="2">
        <f t="shared" si="44"/>
        <v>5.3684282400225207</v>
      </c>
      <c r="E505" s="2">
        <f t="shared" si="43"/>
        <v>-8.2599727907446407E-3</v>
      </c>
      <c r="F505" s="2">
        <f t="shared" si="47"/>
        <v>-9.0429293897014134E-3</v>
      </c>
      <c r="G505" s="2">
        <f t="shared" si="45"/>
        <v>7.8295659895677265E-4</v>
      </c>
      <c r="H505" s="2" t="str">
        <f t="shared" si="46"/>
        <v>Sell</v>
      </c>
    </row>
    <row r="506" spans="1:8" ht="13.5" x14ac:dyDescent="0.25">
      <c r="A506" s="3">
        <v>42741</v>
      </c>
      <c r="B506" s="2">
        <v>5.3273999999999999</v>
      </c>
      <c r="C506" s="2">
        <f t="shared" si="42"/>
        <v>5.3636193030422721</v>
      </c>
      <c r="D506" s="2">
        <f t="shared" si="44"/>
        <v>5.3653891111319636</v>
      </c>
      <c r="E506" s="2">
        <f t="shared" si="43"/>
        <v>-1.7698080896915158E-3</v>
      </c>
      <c r="F506" s="2">
        <f t="shared" si="47"/>
        <v>-7.5883051296994335E-3</v>
      </c>
      <c r="G506" s="2">
        <f t="shared" si="45"/>
        <v>5.8184970400079177E-3</v>
      </c>
      <c r="H506" s="2" t="str">
        <f t="shared" si="46"/>
        <v>Sell</v>
      </c>
    </row>
    <row r="507" spans="1:8" ht="13.5" x14ac:dyDescent="0.25">
      <c r="A507" s="3">
        <v>42744</v>
      </c>
      <c r="B507" s="2">
        <v>5.3205</v>
      </c>
      <c r="C507" s="2">
        <f t="shared" si="42"/>
        <v>5.3665394102665385</v>
      </c>
      <c r="D507" s="2">
        <f t="shared" si="44"/>
        <v>5.3620639917888555</v>
      </c>
      <c r="E507" s="2">
        <f t="shared" si="43"/>
        <v>4.4754184776829575E-3</v>
      </c>
      <c r="F507" s="2">
        <f t="shared" si="47"/>
        <v>-5.1755604082229555E-3</v>
      </c>
      <c r="G507" s="2">
        <f t="shared" si="45"/>
        <v>9.6509788859059122E-3</v>
      </c>
      <c r="H507" s="2" t="str">
        <f t="shared" si="46"/>
        <v>Sell</v>
      </c>
    </row>
    <row r="508" spans="1:8" ht="13.5" x14ac:dyDescent="0.25">
      <c r="A508" s="3">
        <v>42745</v>
      </c>
      <c r="B508" s="2">
        <v>5.3136000000000001</v>
      </c>
      <c r="C508" s="2">
        <f t="shared" si="42"/>
        <v>5.3743179625332251</v>
      </c>
      <c r="D508" s="2">
        <f t="shared" si="44"/>
        <v>5.358474066471163</v>
      </c>
      <c r="E508" s="2">
        <f t="shared" si="43"/>
        <v>1.5843896062062157E-2</v>
      </c>
      <c r="F508" s="2">
        <f t="shared" si="47"/>
        <v>-9.7166911416593331E-4</v>
      </c>
      <c r="G508" s="2">
        <f t="shared" si="45"/>
        <v>1.6815565176228092E-2</v>
      </c>
      <c r="H508" s="2" t="str">
        <f t="shared" si="46"/>
        <v>Sell</v>
      </c>
    </row>
    <row r="509" spans="1:8" ht="13.5" x14ac:dyDescent="0.25">
      <c r="A509" s="3">
        <v>42746</v>
      </c>
      <c r="B509" s="2">
        <v>5.2790999999999997</v>
      </c>
      <c r="C509" s="2">
        <f t="shared" si="42"/>
        <v>5.3835459682973443</v>
      </c>
      <c r="D509" s="2">
        <f t="shared" si="44"/>
        <v>5.3525945059918181</v>
      </c>
      <c r="E509" s="2">
        <f t="shared" si="43"/>
        <v>3.0951462305526256E-2</v>
      </c>
      <c r="F509" s="2">
        <f t="shared" si="47"/>
        <v>5.4129571697725046E-3</v>
      </c>
      <c r="G509" s="2">
        <f t="shared" si="45"/>
        <v>2.5538505135753752E-2</v>
      </c>
      <c r="H509" s="2" t="str">
        <f t="shared" si="46"/>
        <v>Sell</v>
      </c>
    </row>
    <row r="510" spans="1:8" ht="13.5" x14ac:dyDescent="0.25">
      <c r="A510" s="3">
        <v>42747</v>
      </c>
      <c r="B510" s="2">
        <v>5.2446000000000002</v>
      </c>
      <c r="C510" s="2">
        <f t="shared" si="42"/>
        <v>5.3913542808669837</v>
      </c>
      <c r="D510" s="2">
        <f t="shared" si="44"/>
        <v>5.3445949129553867</v>
      </c>
      <c r="E510" s="2">
        <f t="shared" si="43"/>
        <v>4.6759367911596961E-2</v>
      </c>
      <c r="F510" s="2">
        <f t="shared" si="47"/>
        <v>1.3682239318137397E-2</v>
      </c>
      <c r="G510" s="2">
        <f t="shared" si="45"/>
        <v>3.3077128593459564E-2</v>
      </c>
      <c r="H510" s="2" t="str">
        <f t="shared" si="46"/>
        <v>Sell</v>
      </c>
    </row>
    <row r="511" spans="1:8" ht="13.5" x14ac:dyDescent="0.25">
      <c r="A511" s="3">
        <v>42748</v>
      </c>
      <c r="B511" s="2">
        <v>5.3480999999999996</v>
      </c>
      <c r="C511" s="2">
        <f t="shared" si="42"/>
        <v>5.3852228530412933</v>
      </c>
      <c r="D511" s="2">
        <f t="shared" si="44"/>
        <v>5.3448545490327657</v>
      </c>
      <c r="E511" s="2">
        <f t="shared" si="43"/>
        <v>4.0368304008527645E-2</v>
      </c>
      <c r="F511" s="2">
        <f t="shared" si="47"/>
        <v>1.9019452256215451E-2</v>
      </c>
      <c r="G511" s="2">
        <f t="shared" si="45"/>
        <v>2.1348851752312194E-2</v>
      </c>
      <c r="H511" s="2" t="str">
        <f t="shared" si="46"/>
        <v>Sell</v>
      </c>
    </row>
    <row r="512" spans="1:8" ht="13.5" x14ac:dyDescent="0.25">
      <c r="A512" s="3">
        <v>42751</v>
      </c>
      <c r="B512" s="2">
        <v>5.3480999999999996</v>
      </c>
      <c r="C512" s="2">
        <f t="shared" si="42"/>
        <v>5.3800347218041704</v>
      </c>
      <c r="D512" s="2">
        <f t="shared" si="44"/>
        <v>5.3450949528081164</v>
      </c>
      <c r="E512" s="2">
        <f t="shared" si="43"/>
        <v>3.4939768996053999E-2</v>
      </c>
      <c r="F512" s="2">
        <f t="shared" si="47"/>
        <v>2.2203515604183162E-2</v>
      </c>
      <c r="G512" s="2">
        <f t="shared" si="45"/>
        <v>1.2736253391870837E-2</v>
      </c>
      <c r="H512" s="2" t="str">
        <f t="shared" si="46"/>
        <v>Sell</v>
      </c>
    </row>
    <row r="513" spans="1:8" ht="13.5" x14ac:dyDescent="0.25">
      <c r="A513" s="3">
        <v>42752</v>
      </c>
      <c r="B513" s="2">
        <v>5.3480999999999996</v>
      </c>
      <c r="C513" s="2">
        <f t="shared" si="42"/>
        <v>5.3751216876804522</v>
      </c>
      <c r="D513" s="2">
        <f t="shared" si="44"/>
        <v>5.3453175488964044</v>
      </c>
      <c r="E513" s="2">
        <f t="shared" si="43"/>
        <v>2.9804138784047751E-2</v>
      </c>
      <c r="F513" s="2">
        <f t="shared" si="47"/>
        <v>2.372364024015608E-2</v>
      </c>
      <c r="G513" s="2">
        <f t="shared" si="45"/>
        <v>6.0804985438916714E-3</v>
      </c>
      <c r="H513" s="2" t="str">
        <f t="shared" si="46"/>
        <v>Sell</v>
      </c>
    </row>
    <row r="514" spans="1:8" ht="13.5" x14ac:dyDescent="0.25">
      <c r="A514" s="3">
        <v>42753</v>
      </c>
      <c r="B514" s="2">
        <v>5.3480999999999996</v>
      </c>
      <c r="C514" s="2">
        <f t="shared" si="42"/>
        <v>5.3709645049603827</v>
      </c>
      <c r="D514" s="2">
        <f t="shared" si="44"/>
        <v>5.3455236563855602</v>
      </c>
      <c r="E514" s="2">
        <f t="shared" si="43"/>
        <v>2.5440848574822539E-2</v>
      </c>
      <c r="F514" s="2">
        <f t="shared" si="47"/>
        <v>2.4067081907089373E-2</v>
      </c>
      <c r="G514" s="2">
        <f t="shared" si="45"/>
        <v>1.3737666677331659E-3</v>
      </c>
      <c r="H514" s="2" t="str">
        <f t="shared" si="46"/>
        <v>Sell</v>
      </c>
    </row>
    <row r="515" spans="1:8" ht="13.5" x14ac:dyDescent="0.25">
      <c r="A515" s="3">
        <v>42754</v>
      </c>
      <c r="B515" s="2">
        <v>5.4861000000000004</v>
      </c>
      <c r="C515" s="2">
        <f t="shared" si="42"/>
        <v>5.3600161195818625</v>
      </c>
      <c r="D515" s="2">
        <f t="shared" si="44"/>
        <v>5.3559367188755189</v>
      </c>
      <c r="E515" s="2">
        <f t="shared" si="43"/>
        <v>4.0794007063436055E-3</v>
      </c>
      <c r="F515" s="2">
        <f t="shared" si="47"/>
        <v>2.0069545666940219E-2</v>
      </c>
      <c r="G515" s="2">
        <f t="shared" si="45"/>
        <v>-1.5990144960596614E-2</v>
      </c>
      <c r="H515" s="2" t="str">
        <f t="shared" si="46"/>
        <v>Hold</v>
      </c>
    </row>
    <row r="516" spans="1:8" ht="13.5" x14ac:dyDescent="0.25">
      <c r="A516" s="3">
        <v>42755</v>
      </c>
      <c r="B516" s="2">
        <v>5.5171999999999999</v>
      </c>
      <c r="C516" s="2">
        <f t="shared" si="42"/>
        <v>5.3549982550308073</v>
      </c>
      <c r="D516" s="2">
        <f t="shared" si="44"/>
        <v>5.3678821471069611</v>
      </c>
      <c r="E516" s="2">
        <f t="shared" si="43"/>
        <v>-1.2883892076153813E-2</v>
      </c>
      <c r="F516" s="2">
        <f t="shared" si="47"/>
        <v>1.3478858118321413E-2</v>
      </c>
      <c r="G516" s="2">
        <f t="shared" si="45"/>
        <v>-2.6362750194475225E-2</v>
      </c>
      <c r="H516" s="2" t="str">
        <f t="shared" si="46"/>
        <v>Hold</v>
      </c>
    </row>
    <row r="517" spans="1:8" ht="13.5" x14ac:dyDescent="0.25">
      <c r="A517" s="3">
        <v>42758</v>
      </c>
      <c r="B517" s="2">
        <v>5.6585999999999999</v>
      </c>
      <c r="C517" s="2">
        <f t="shared" si="42"/>
        <v>5.3496908311799141</v>
      </c>
      <c r="D517" s="2">
        <f t="shared" si="44"/>
        <v>5.3894168028768155</v>
      </c>
      <c r="E517" s="2">
        <f t="shared" si="43"/>
        <v>-3.9725971696901397E-2</v>
      </c>
      <c r="F517" s="2">
        <f t="shared" si="47"/>
        <v>2.837892155276852E-3</v>
      </c>
      <c r="G517" s="2">
        <f t="shared" si="45"/>
        <v>-4.2563863852178252E-2</v>
      </c>
      <c r="H517" s="2" t="str">
        <f t="shared" si="46"/>
        <v>Hold</v>
      </c>
    </row>
    <row r="518" spans="1:8" ht="13.5" x14ac:dyDescent="0.25">
      <c r="A518" s="3">
        <v>42759</v>
      </c>
      <c r="B518" s="2">
        <v>5.6585999999999999</v>
      </c>
      <c r="C518" s="2">
        <f t="shared" si="42"/>
        <v>5.3441383956137738</v>
      </c>
      <c r="D518" s="2">
        <f t="shared" si="44"/>
        <v>5.4093562989600139</v>
      </c>
      <c r="E518" s="2">
        <f t="shared" si="43"/>
        <v>-6.5217903346240114E-2</v>
      </c>
      <c r="F518" s="2">
        <f t="shared" si="47"/>
        <v>-1.0773266945026543E-2</v>
      </c>
      <c r="G518" s="2">
        <f t="shared" si="45"/>
        <v>-5.4444636401213567E-2</v>
      </c>
      <c r="H518" s="2" t="str">
        <f t="shared" si="46"/>
        <v>Hold</v>
      </c>
    </row>
    <row r="519" spans="1:8" ht="13.5" x14ac:dyDescent="0.25">
      <c r="A519" s="3">
        <v>42760</v>
      </c>
      <c r="B519" s="2">
        <v>5.6379000000000001</v>
      </c>
      <c r="C519" s="2">
        <f t="shared" si="42"/>
        <v>5.3341324885962695</v>
      </c>
      <c r="D519" s="2">
        <f t="shared" si="44"/>
        <v>5.4262854620000134</v>
      </c>
      <c r="E519" s="2">
        <f t="shared" si="43"/>
        <v>-9.2152973403743843E-2</v>
      </c>
      <c r="F519" s="2">
        <f t="shared" si="47"/>
        <v>-2.7049208236770005E-2</v>
      </c>
      <c r="G519" s="2">
        <f t="shared" si="45"/>
        <v>-6.5103765166973832E-2</v>
      </c>
      <c r="H519" s="2" t="str">
        <f t="shared" si="46"/>
        <v>Hold</v>
      </c>
    </row>
    <row r="520" spans="1:8" ht="13.5" x14ac:dyDescent="0.25">
      <c r="A520" s="3">
        <v>42761</v>
      </c>
      <c r="B520" s="2">
        <v>5.5206</v>
      </c>
      <c r="C520" s="2">
        <f t="shared" si="42"/>
        <v>5.3203582595814591</v>
      </c>
      <c r="D520" s="2">
        <f t="shared" si="44"/>
        <v>5.4332717240740864</v>
      </c>
      <c r="E520" s="2">
        <f t="shared" si="43"/>
        <v>-0.11291346449262729</v>
      </c>
      <c r="F520" s="2">
        <f t="shared" si="47"/>
        <v>-4.4222059487941466E-2</v>
      </c>
      <c r="G520" s="2">
        <f t="shared" si="45"/>
        <v>-6.8691405004685818E-2</v>
      </c>
      <c r="H520" s="2" t="str">
        <f t="shared" si="46"/>
        <v>Hold</v>
      </c>
    </row>
    <row r="521" spans="1:8" ht="13.5" x14ac:dyDescent="0.25">
      <c r="A521" s="3">
        <v>42762</v>
      </c>
      <c r="B521" s="2">
        <v>5.5206</v>
      </c>
      <c r="C521" s="2">
        <f t="shared" si="42"/>
        <v>5.3246262196458503</v>
      </c>
      <c r="D521" s="2">
        <f t="shared" si="44"/>
        <v>5.4397404852537843</v>
      </c>
      <c r="E521" s="2">
        <f t="shared" si="43"/>
        <v>-0.11511426560793403</v>
      </c>
      <c r="F521" s="2">
        <f t="shared" si="47"/>
        <v>-5.840050071193998E-2</v>
      </c>
      <c r="G521" s="2">
        <f t="shared" si="45"/>
        <v>-5.671376489599405E-2</v>
      </c>
      <c r="H521" s="2" t="str">
        <f t="shared" si="46"/>
        <v>Hold</v>
      </c>
    </row>
    <row r="522" spans="1:8" ht="13.5" x14ac:dyDescent="0.25">
      <c r="A522" s="3">
        <v>42765</v>
      </c>
      <c r="B522" s="2">
        <v>5.5206</v>
      </c>
      <c r="C522" s="2">
        <f t="shared" si="42"/>
        <v>5.3282375704695655</v>
      </c>
      <c r="D522" s="2">
        <f t="shared" si="44"/>
        <v>5.4457300789386895</v>
      </c>
      <c r="E522" s="2">
        <f t="shared" si="43"/>
        <v>-0.11749250846912407</v>
      </c>
      <c r="F522" s="2">
        <f t="shared" si="47"/>
        <v>-7.0218902263376792E-2</v>
      </c>
      <c r="G522" s="2">
        <f t="shared" si="45"/>
        <v>-4.7273606205747276E-2</v>
      </c>
      <c r="H522" s="2" t="str">
        <f t="shared" si="46"/>
        <v>Hold</v>
      </c>
    </row>
    <row r="523" spans="1:8" ht="13.5" x14ac:dyDescent="0.25">
      <c r="A523" s="3">
        <v>42766</v>
      </c>
      <c r="B523" s="2">
        <v>5.5206</v>
      </c>
      <c r="C523" s="2">
        <f t="shared" si="42"/>
        <v>5.3312933288588633</v>
      </c>
      <c r="D523" s="2">
        <f t="shared" si="44"/>
        <v>5.4512759990173052</v>
      </c>
      <c r="E523" s="2">
        <f t="shared" si="43"/>
        <v>-0.11998267015844188</v>
      </c>
      <c r="F523" s="2">
        <f t="shared" si="47"/>
        <v>-8.0171655842389819E-2</v>
      </c>
      <c r="G523" s="2">
        <f t="shared" si="45"/>
        <v>-3.9811014316052065E-2</v>
      </c>
      <c r="H523" s="2" t="str">
        <f t="shared" si="46"/>
        <v>Hold</v>
      </c>
    </row>
    <row r="524" spans="1:8" ht="13.5" x14ac:dyDescent="0.25">
      <c r="A524" s="3">
        <v>42767</v>
      </c>
      <c r="B524" s="2">
        <v>5.5206</v>
      </c>
      <c r="C524" s="2">
        <f t="shared" si="42"/>
        <v>5.3338789705728846</v>
      </c>
      <c r="D524" s="2">
        <f t="shared" si="44"/>
        <v>5.4564111102012092</v>
      </c>
      <c r="E524" s="2">
        <f t="shared" si="43"/>
        <v>-0.12253213962832454</v>
      </c>
      <c r="F524" s="2">
        <f t="shared" si="47"/>
        <v>-8.8643752599576769E-2</v>
      </c>
      <c r="G524" s="2">
        <f t="shared" si="45"/>
        <v>-3.3888387028747774E-2</v>
      </c>
      <c r="H524" s="2" t="str">
        <f t="shared" si="46"/>
        <v>Hold</v>
      </c>
    </row>
    <row r="525" spans="1:8" ht="13.5" x14ac:dyDescent="0.25">
      <c r="A525" s="3">
        <v>42768</v>
      </c>
      <c r="B525" s="2">
        <v>5.5206</v>
      </c>
      <c r="C525" s="2">
        <f t="shared" si="42"/>
        <v>5.3572975904847482</v>
      </c>
      <c r="D525" s="2">
        <f t="shared" si="44"/>
        <v>5.4611658427788976</v>
      </c>
      <c r="E525" s="2">
        <f t="shared" si="43"/>
        <v>-0.10386825229414942</v>
      </c>
      <c r="F525" s="2">
        <f t="shared" si="47"/>
        <v>-9.1688652538491303E-2</v>
      </c>
      <c r="G525" s="2">
        <f t="shared" si="45"/>
        <v>-1.2179599755658119E-2</v>
      </c>
      <c r="H525" s="2" t="str">
        <f t="shared" si="46"/>
        <v>Hold</v>
      </c>
    </row>
    <row r="526" spans="1:8" ht="13.5" x14ac:dyDescent="0.25">
      <c r="A526" s="3">
        <v>42769</v>
      </c>
      <c r="B526" s="2">
        <v>5.5206</v>
      </c>
      <c r="C526" s="2">
        <f t="shared" si="42"/>
        <v>5.3818979611794022</v>
      </c>
      <c r="D526" s="2">
        <f t="shared" si="44"/>
        <v>5.4655683729434239</v>
      </c>
      <c r="E526" s="2">
        <f t="shared" si="43"/>
        <v>-8.3670411764021679E-2</v>
      </c>
      <c r="F526" s="2">
        <f t="shared" si="47"/>
        <v>-9.0085004383597386E-2</v>
      </c>
      <c r="G526" s="2">
        <f t="shared" si="45"/>
        <v>6.4145926195757069E-3</v>
      </c>
      <c r="H526" s="2" t="str">
        <f t="shared" si="46"/>
        <v>Sell</v>
      </c>
    </row>
    <row r="527" spans="1:8" ht="13.5" x14ac:dyDescent="0.25">
      <c r="A527" s="3">
        <v>42772</v>
      </c>
      <c r="B527" s="2">
        <v>5.5206</v>
      </c>
      <c r="C527" s="2">
        <f t="shared" ref="C527:C590" si="48">$C$4*B517+C526*(1-$C$4)</f>
        <v>5.4244675056133396</v>
      </c>
      <c r="D527" s="2">
        <f t="shared" si="44"/>
        <v>5.4696447897624294</v>
      </c>
      <c r="E527" s="2">
        <f t="shared" si="43"/>
        <v>-4.5177284149089836E-2</v>
      </c>
      <c r="F527" s="2">
        <f t="shared" si="47"/>
        <v>-8.1103460336695868E-2</v>
      </c>
      <c r="G527" s="2">
        <f t="shared" si="45"/>
        <v>3.5926176187606032E-2</v>
      </c>
      <c r="H527" s="2" t="str">
        <f t="shared" si="46"/>
        <v>Sell</v>
      </c>
    </row>
    <row r="528" spans="1:8" ht="13.5" x14ac:dyDescent="0.25">
      <c r="A528" s="3">
        <v>42773</v>
      </c>
      <c r="B528" s="2">
        <v>5.6241000000000003</v>
      </c>
      <c r="C528" s="2">
        <f t="shared" si="48"/>
        <v>5.4604878893651332</v>
      </c>
      <c r="D528" s="2">
        <f t="shared" si="44"/>
        <v>5.4810859164466939</v>
      </c>
      <c r="E528" s="2">
        <f t="shared" si="43"/>
        <v>-2.0598027081560666E-2</v>
      </c>
      <c r="F528" s="2">
        <f t="shared" si="47"/>
        <v>-6.9002373685668833E-2</v>
      </c>
      <c r="G528" s="2">
        <f t="shared" si="45"/>
        <v>4.8404346604108167E-2</v>
      </c>
      <c r="H528" s="2" t="str">
        <f t="shared" si="46"/>
        <v>Sell</v>
      </c>
    </row>
    <row r="529" spans="1:8" ht="13.5" x14ac:dyDescent="0.25">
      <c r="A529" s="3">
        <v>42774</v>
      </c>
      <c r="B529" s="2">
        <v>5.6241000000000003</v>
      </c>
      <c r="C529" s="2">
        <f t="shared" si="48"/>
        <v>5.4877820602320355</v>
      </c>
      <c r="D529" s="2">
        <f t="shared" si="44"/>
        <v>5.4916795522654569</v>
      </c>
      <c r="E529" s="2">
        <f t="shared" si="43"/>
        <v>-3.8974920334213792E-3</v>
      </c>
      <c r="F529" s="2">
        <f t="shared" si="47"/>
        <v>-5.5981397355219342E-2</v>
      </c>
      <c r="G529" s="2">
        <f t="shared" si="45"/>
        <v>5.2083905321797963E-2</v>
      </c>
      <c r="H529" s="2" t="str">
        <f t="shared" si="46"/>
        <v>Sell</v>
      </c>
    </row>
    <row r="530" spans="1:8" ht="13.5" x14ac:dyDescent="0.25">
      <c r="A530" s="3">
        <v>42775</v>
      </c>
      <c r="B530" s="2">
        <v>5.6931000000000003</v>
      </c>
      <c r="C530" s="2">
        <f t="shared" si="48"/>
        <v>5.4928309740424917</v>
      </c>
      <c r="D530" s="2">
        <f t="shared" si="44"/>
        <v>5.5065995854309779</v>
      </c>
      <c r="E530" s="2">
        <f t="shared" si="43"/>
        <v>-1.3768611388486285E-2</v>
      </c>
      <c r="F530" s="2">
        <f t="shared" si="47"/>
        <v>-4.7538840161872729E-2</v>
      </c>
      <c r="G530" s="2">
        <f t="shared" si="45"/>
        <v>3.3770228773386445E-2</v>
      </c>
      <c r="H530" s="2" t="str">
        <f t="shared" si="46"/>
        <v>Sell</v>
      </c>
    </row>
    <row r="531" spans="1:8" ht="13.5" x14ac:dyDescent="0.25">
      <c r="A531" s="3">
        <v>42776</v>
      </c>
      <c r="B531" s="2">
        <v>5.6931000000000003</v>
      </c>
      <c r="C531" s="2">
        <f t="shared" si="48"/>
        <v>5.497103131882108</v>
      </c>
      <c r="D531" s="2">
        <f t="shared" si="44"/>
        <v>5.5204144309546086</v>
      </c>
      <c r="E531" s="2">
        <f t="shared" si="43"/>
        <v>-2.3311299072500624E-2</v>
      </c>
      <c r="F531" s="2">
        <f t="shared" si="47"/>
        <v>-4.2693331943998311E-2</v>
      </c>
      <c r="G531" s="2">
        <f t="shared" si="45"/>
        <v>1.9382032871497687E-2</v>
      </c>
      <c r="H531" s="2" t="str">
        <f t="shared" si="46"/>
        <v>Sell</v>
      </c>
    </row>
    <row r="532" spans="1:8" ht="13.5" x14ac:dyDescent="0.25">
      <c r="A532" s="3">
        <v>42779</v>
      </c>
      <c r="B532" s="2">
        <v>5.5240999999999998</v>
      </c>
      <c r="C532" s="2">
        <f t="shared" si="48"/>
        <v>5.5007180346694762</v>
      </c>
      <c r="D532" s="2">
        <f t="shared" si="44"/>
        <v>5.5206874360690819</v>
      </c>
      <c r="E532" s="2">
        <f t="shared" si="43"/>
        <v>-1.996940139960568E-2</v>
      </c>
      <c r="F532" s="2">
        <f t="shared" si="47"/>
        <v>-3.8148545835119785E-2</v>
      </c>
      <c r="G532" s="2">
        <f t="shared" si="45"/>
        <v>1.8179144435514105E-2</v>
      </c>
      <c r="H532" s="2" t="str">
        <f t="shared" si="46"/>
        <v>Sell</v>
      </c>
    </row>
    <row r="533" spans="1:8" ht="13.5" x14ac:dyDescent="0.25">
      <c r="A533" s="3">
        <v>42780</v>
      </c>
      <c r="B533" s="2">
        <v>5.6897000000000002</v>
      </c>
      <c r="C533" s="2">
        <f t="shared" si="48"/>
        <v>5.5037767985664798</v>
      </c>
      <c r="D533" s="2">
        <f t="shared" si="44"/>
        <v>5.5332068852491494</v>
      </c>
      <c r="E533" s="2">
        <f t="shared" si="43"/>
        <v>-2.9430086682669554E-2</v>
      </c>
      <c r="F533" s="2">
        <f t="shared" si="47"/>
        <v>-3.6404854004629741E-2</v>
      </c>
      <c r="G533" s="2">
        <f t="shared" si="45"/>
        <v>6.9747673219601874E-3</v>
      </c>
      <c r="H533" s="2" t="str">
        <f t="shared" si="46"/>
        <v>Sell</v>
      </c>
    </row>
    <row r="534" spans="1:8" ht="13.5" x14ac:dyDescent="0.25">
      <c r="A534" s="3">
        <v>42781</v>
      </c>
      <c r="B534" s="2">
        <v>5.5378999999999996</v>
      </c>
      <c r="C534" s="2">
        <f t="shared" si="48"/>
        <v>5.5063649834024062</v>
      </c>
      <c r="D534" s="2">
        <f t="shared" si="44"/>
        <v>5.5335545233788421</v>
      </c>
      <c r="E534" s="2">
        <f t="shared" si="43"/>
        <v>-2.7189539976435917E-2</v>
      </c>
      <c r="F534" s="2">
        <f t="shared" si="47"/>
        <v>-3.4561791198990978E-2</v>
      </c>
      <c r="G534" s="2">
        <f t="shared" si="45"/>
        <v>7.372251222555061E-3</v>
      </c>
      <c r="H534" s="2" t="str">
        <f t="shared" si="46"/>
        <v>Sell</v>
      </c>
    </row>
    <row r="535" spans="1:8" ht="13.5" x14ac:dyDescent="0.25">
      <c r="A535" s="3">
        <v>42782</v>
      </c>
      <c r="B535" s="2">
        <v>5.5378999999999996</v>
      </c>
      <c r="C535" s="2">
        <f t="shared" si="48"/>
        <v>5.5085549859558824</v>
      </c>
      <c r="D535" s="2">
        <f t="shared" si="44"/>
        <v>5.5338764105359646</v>
      </c>
      <c r="E535" s="2">
        <f t="shared" si="43"/>
        <v>-2.532142458008213E-2</v>
      </c>
      <c r="F535" s="2">
        <f t="shared" si="47"/>
        <v>-3.2713717875209207E-2</v>
      </c>
      <c r="G535" s="2">
        <f t="shared" si="45"/>
        <v>7.3922932951270767E-3</v>
      </c>
      <c r="H535" s="2" t="str">
        <f t="shared" si="46"/>
        <v>Sell</v>
      </c>
    </row>
    <row r="536" spans="1:8" ht="13.5" x14ac:dyDescent="0.25">
      <c r="A536" s="3">
        <v>42783</v>
      </c>
      <c r="B536" s="2">
        <v>5.5240999999999998</v>
      </c>
      <c r="C536" s="2">
        <f t="shared" si="48"/>
        <v>5.5104080650395924</v>
      </c>
      <c r="D536" s="2">
        <f t="shared" si="44"/>
        <v>5.5331522319777449</v>
      </c>
      <c r="E536" s="2">
        <f t="shared" si="43"/>
        <v>-2.274416693815251E-2</v>
      </c>
      <c r="F536" s="2">
        <f t="shared" si="47"/>
        <v>-3.0719807687797869E-2</v>
      </c>
      <c r="G536" s="2">
        <f t="shared" si="45"/>
        <v>7.9756407496453588E-3</v>
      </c>
      <c r="H536" s="2" t="str">
        <f t="shared" si="46"/>
        <v>Sell</v>
      </c>
    </row>
    <row r="537" spans="1:8" ht="13.5" x14ac:dyDescent="0.25">
      <c r="A537" s="3">
        <v>42786</v>
      </c>
      <c r="B537" s="2">
        <v>5.5206</v>
      </c>
      <c r="C537" s="2">
        <f t="shared" si="48"/>
        <v>5.5119760550335011</v>
      </c>
      <c r="D537" s="2">
        <f t="shared" si="44"/>
        <v>5.532222437016431</v>
      </c>
      <c r="E537" s="2">
        <f t="shared" si="43"/>
        <v>-2.024638198292994E-2</v>
      </c>
      <c r="F537" s="2">
        <f t="shared" si="47"/>
        <v>-2.8625122546824283E-2</v>
      </c>
      <c r="G537" s="2">
        <f t="shared" si="45"/>
        <v>8.3787405638943435E-3</v>
      </c>
      <c r="H537" s="2" t="str">
        <f t="shared" si="46"/>
        <v>Sell</v>
      </c>
    </row>
    <row r="538" spans="1:8" ht="13.5" x14ac:dyDescent="0.25">
      <c r="A538" s="3">
        <v>42787</v>
      </c>
      <c r="B538" s="2">
        <v>5.5240999999999998</v>
      </c>
      <c r="C538" s="2">
        <f t="shared" si="48"/>
        <v>5.529225892720655</v>
      </c>
      <c r="D538" s="2">
        <f t="shared" si="44"/>
        <v>5.531620775015214</v>
      </c>
      <c r="E538" s="2">
        <f t="shared" si="43"/>
        <v>-2.3948822945589754E-3</v>
      </c>
      <c r="F538" s="2">
        <f t="shared" si="47"/>
        <v>-2.3379074496371225E-2</v>
      </c>
      <c r="G538" s="2">
        <f t="shared" si="45"/>
        <v>2.098419220181225E-2</v>
      </c>
      <c r="H538" s="2" t="str">
        <f t="shared" si="46"/>
        <v>Sell</v>
      </c>
    </row>
    <row r="539" spans="1:8" ht="13.5" x14ac:dyDescent="0.25">
      <c r="A539" s="3">
        <v>42788</v>
      </c>
      <c r="B539" s="2">
        <v>5.5240999999999998</v>
      </c>
      <c r="C539" s="2">
        <f t="shared" si="48"/>
        <v>5.5438219092251693</v>
      </c>
      <c r="D539" s="2">
        <f t="shared" si="44"/>
        <v>5.5310636805696429</v>
      </c>
      <c r="E539" s="2">
        <f t="shared" si="43"/>
        <v>1.2758228655526338E-2</v>
      </c>
      <c r="F539" s="2">
        <f t="shared" si="47"/>
        <v>-1.6151613865991711E-2</v>
      </c>
      <c r="G539" s="2">
        <f t="shared" si="45"/>
        <v>2.8909842521518049E-2</v>
      </c>
      <c r="H539" s="2" t="str">
        <f t="shared" si="46"/>
        <v>Sell</v>
      </c>
    </row>
    <row r="540" spans="1:8" ht="13.5" x14ac:dyDescent="0.25">
      <c r="A540" s="3">
        <v>42789</v>
      </c>
      <c r="B540" s="2">
        <v>5.5206</v>
      </c>
      <c r="C540" s="2">
        <f t="shared" si="48"/>
        <v>5.5667877693443746</v>
      </c>
      <c r="D540" s="2">
        <f t="shared" si="44"/>
        <v>5.5302885931200398</v>
      </c>
      <c r="E540" s="2">
        <f t="shared" ref="E540:E603" si="49">C540-D540</f>
        <v>3.649917622433474E-2</v>
      </c>
      <c r="F540" s="2">
        <f t="shared" si="47"/>
        <v>-5.6214558479264218E-3</v>
      </c>
      <c r="G540" s="2">
        <f t="shared" si="45"/>
        <v>4.212063207226116E-2</v>
      </c>
      <c r="H540" s="2" t="str">
        <f t="shared" si="46"/>
        <v>Sell</v>
      </c>
    </row>
    <row r="541" spans="1:8" ht="13.5" x14ac:dyDescent="0.25">
      <c r="A541" s="3">
        <v>42790</v>
      </c>
      <c r="B541" s="2">
        <v>5.5206</v>
      </c>
      <c r="C541" s="2">
        <f t="shared" si="48"/>
        <v>5.5862204202144712</v>
      </c>
      <c r="D541" s="2">
        <f t="shared" ref="D541:D604" si="50">$D$4*B541+(1-$D$4)*D540</f>
        <v>5.5295709195555931</v>
      </c>
      <c r="E541" s="2">
        <f t="shared" si="49"/>
        <v>5.6649500658878083E-2</v>
      </c>
      <c r="F541" s="2">
        <f t="shared" si="47"/>
        <v>6.8327354534344796E-3</v>
      </c>
      <c r="G541" s="2">
        <f t="shared" si="45"/>
        <v>4.9816765205443606E-2</v>
      </c>
      <c r="H541" s="2" t="str">
        <f t="shared" si="46"/>
        <v>Sell</v>
      </c>
    </row>
    <row r="542" spans="1:8" ht="13.5" x14ac:dyDescent="0.25">
      <c r="A542" s="3">
        <v>42793</v>
      </c>
      <c r="B542" s="2">
        <v>5.5240999999999998</v>
      </c>
      <c r="C542" s="2">
        <f t="shared" si="48"/>
        <v>5.576663432489168</v>
      </c>
      <c r="D542" s="2">
        <f t="shared" si="50"/>
        <v>5.5291656662551789</v>
      </c>
      <c r="E542" s="2">
        <f t="shared" si="49"/>
        <v>4.7497766233989047E-2</v>
      </c>
      <c r="F542" s="2">
        <f t="shared" si="47"/>
        <v>1.4965741609545394E-2</v>
      </c>
      <c r="G542" s="2">
        <f t="shared" si="45"/>
        <v>3.2532024624443656E-2</v>
      </c>
      <c r="H542" s="2" t="str">
        <f t="shared" si="46"/>
        <v>Sell</v>
      </c>
    </row>
    <row r="543" spans="1:8" ht="13.5" x14ac:dyDescent="0.25">
      <c r="A543" s="3">
        <v>42794</v>
      </c>
      <c r="B543" s="2">
        <v>5.5206</v>
      </c>
      <c r="C543" s="2">
        <f t="shared" si="48"/>
        <v>5.5940536736446811</v>
      </c>
      <c r="D543" s="2">
        <f t="shared" si="50"/>
        <v>5.5285311724584991</v>
      </c>
      <c r="E543" s="2">
        <f t="shared" si="49"/>
        <v>6.552250118618197E-2</v>
      </c>
      <c r="F543" s="2">
        <f t="shared" si="47"/>
        <v>2.5077093524872709E-2</v>
      </c>
      <c r="G543" s="2">
        <f t="shared" si="45"/>
        <v>4.044540766130926E-2</v>
      </c>
      <c r="H543" s="2" t="str">
        <f t="shared" si="46"/>
        <v>Sell</v>
      </c>
    </row>
    <row r="544" spans="1:8" ht="13.5" x14ac:dyDescent="0.25">
      <c r="A544" s="3">
        <v>42795</v>
      </c>
      <c r="B544" s="2">
        <v>5.5206</v>
      </c>
      <c r="C544" s="2">
        <f t="shared" si="48"/>
        <v>5.585414646930114</v>
      </c>
      <c r="D544" s="2">
        <f t="shared" si="50"/>
        <v>5.5279436782023144</v>
      </c>
      <c r="E544" s="2">
        <f t="shared" si="49"/>
        <v>5.7470968727799665E-2</v>
      </c>
      <c r="F544" s="2">
        <f t="shared" si="47"/>
        <v>3.1555868565458098E-2</v>
      </c>
      <c r="G544" s="2">
        <f t="shared" si="45"/>
        <v>2.5915100162341567E-2</v>
      </c>
      <c r="H544" s="2" t="str">
        <f t="shared" si="46"/>
        <v>Sell</v>
      </c>
    </row>
    <row r="545" spans="1:8" ht="13.5" x14ac:dyDescent="0.25">
      <c r="A545" s="3">
        <v>42796</v>
      </c>
      <c r="B545" s="2">
        <v>5.4791999999999996</v>
      </c>
      <c r="C545" s="2">
        <f t="shared" si="48"/>
        <v>5.5781047012485576</v>
      </c>
      <c r="D545" s="2">
        <f t="shared" si="50"/>
        <v>5.5243330353725133</v>
      </c>
      <c r="E545" s="2">
        <f t="shared" si="49"/>
        <v>5.3771665876044317E-2</v>
      </c>
      <c r="F545" s="2">
        <f t="shared" si="47"/>
        <v>3.5999028027575347E-2</v>
      </c>
      <c r="G545" s="2">
        <f t="shared" si="45"/>
        <v>1.777263784846897E-2</v>
      </c>
      <c r="H545" s="2" t="str">
        <f t="shared" si="46"/>
        <v>Sell</v>
      </c>
    </row>
    <row r="546" spans="1:8" ht="13.5" x14ac:dyDescent="0.25">
      <c r="A546" s="3">
        <v>42797</v>
      </c>
      <c r="B546" s="2">
        <v>5.4791999999999996</v>
      </c>
      <c r="C546" s="2">
        <f t="shared" si="48"/>
        <v>5.5697962856718561</v>
      </c>
      <c r="D546" s="2">
        <f t="shared" si="50"/>
        <v>5.520989847567142</v>
      </c>
      <c r="E546" s="2">
        <f t="shared" si="49"/>
        <v>4.8806438104714189E-2</v>
      </c>
      <c r="F546" s="2">
        <f t="shared" si="47"/>
        <v>3.8560510043003121E-2</v>
      </c>
      <c r="G546" s="2">
        <f t="shared" si="45"/>
        <v>1.0245928061711068E-2</v>
      </c>
      <c r="H546" s="2" t="str">
        <f t="shared" si="46"/>
        <v>Sell</v>
      </c>
    </row>
    <row r="547" spans="1:8" ht="13.5" x14ac:dyDescent="0.25">
      <c r="A547" s="3">
        <v>42800</v>
      </c>
      <c r="B547" s="2">
        <v>5.4791999999999996</v>
      </c>
      <c r="C547" s="2">
        <f t="shared" si="48"/>
        <v>5.5622276263377239</v>
      </c>
      <c r="D547" s="2">
        <f t="shared" si="50"/>
        <v>5.5178943033029091</v>
      </c>
      <c r="E547" s="2">
        <f t="shared" si="49"/>
        <v>4.4333323034814853E-2</v>
      </c>
      <c r="F547" s="2">
        <f t="shared" si="47"/>
        <v>3.9715072641365472E-2</v>
      </c>
      <c r="G547" s="2">
        <f t="shared" si="45"/>
        <v>4.6182503934493815E-3</v>
      </c>
      <c r="H547" s="2" t="str">
        <f t="shared" si="46"/>
        <v>Sell</v>
      </c>
    </row>
    <row r="548" spans="1:8" ht="13.5" x14ac:dyDescent="0.25">
      <c r="A548" s="3">
        <v>42801</v>
      </c>
      <c r="B548" s="2">
        <v>5.3826000000000001</v>
      </c>
      <c r="C548" s="2">
        <f t="shared" si="48"/>
        <v>5.5563618376703818</v>
      </c>
      <c r="D548" s="2">
        <f t="shared" si="50"/>
        <v>5.5078725030582492</v>
      </c>
      <c r="E548" s="2">
        <f t="shared" si="49"/>
        <v>4.8489334612132673E-2</v>
      </c>
      <c r="F548" s="2">
        <f t="shared" si="47"/>
        <v>4.1469925035518919E-2</v>
      </c>
      <c r="G548" s="2">
        <f t="shared" ref="G548:G611" si="51">E548-F548</f>
        <v>7.019409576613754E-3</v>
      </c>
      <c r="H548" s="2" t="str">
        <f t="shared" ref="H548:H611" si="52">IF(G548&lt;0,"Hold","Sell")</f>
        <v>Sell</v>
      </c>
    </row>
    <row r="549" spans="1:8" ht="13.5" x14ac:dyDescent="0.25">
      <c r="A549" s="3">
        <v>42802</v>
      </c>
      <c r="B549" s="2">
        <v>5.3826000000000001</v>
      </c>
      <c r="C549" s="2">
        <f t="shared" si="48"/>
        <v>5.5513984780287844</v>
      </c>
      <c r="D549" s="2">
        <f t="shared" si="50"/>
        <v>5.498593058387268</v>
      </c>
      <c r="E549" s="2">
        <f t="shared" si="49"/>
        <v>5.2805419641516416E-2</v>
      </c>
      <c r="F549" s="2">
        <f t="shared" ref="F549:F612" si="53">(E549*(2/(10)))+((1-(2/10))*F548)</f>
        <v>4.3737023956718427E-2</v>
      </c>
      <c r="G549" s="2">
        <f t="shared" si="51"/>
        <v>9.0683956847979891E-3</v>
      </c>
      <c r="H549" s="2" t="str">
        <f t="shared" si="52"/>
        <v>Sell</v>
      </c>
    </row>
    <row r="550" spans="1:8" ht="13.5" x14ac:dyDescent="0.25">
      <c r="A550" s="3">
        <v>42803</v>
      </c>
      <c r="B550" s="2">
        <v>5.3480999999999996</v>
      </c>
      <c r="C550" s="2">
        <f t="shared" si="48"/>
        <v>5.5466602506397402</v>
      </c>
      <c r="D550" s="2">
        <f t="shared" si="50"/>
        <v>5.4874454244326554</v>
      </c>
      <c r="E550" s="2">
        <f t="shared" si="49"/>
        <v>5.9214826207084847E-2</v>
      </c>
      <c r="F550" s="2">
        <f t="shared" si="53"/>
        <v>4.6832584406791708E-2</v>
      </c>
      <c r="G550" s="2">
        <f t="shared" si="51"/>
        <v>1.2382241800293139E-2</v>
      </c>
      <c r="H550" s="2" t="str">
        <f t="shared" si="52"/>
        <v>Sell</v>
      </c>
    </row>
    <row r="551" spans="1:8" ht="13.5" x14ac:dyDescent="0.25">
      <c r="A551" s="3">
        <v>42804</v>
      </c>
      <c r="B551" s="2">
        <v>5.2446000000000002</v>
      </c>
      <c r="C551" s="2">
        <f t="shared" si="48"/>
        <v>5.5426509813105493</v>
      </c>
      <c r="D551" s="2">
        <f t="shared" si="50"/>
        <v>5.4694568744746803</v>
      </c>
      <c r="E551" s="2">
        <f t="shared" si="49"/>
        <v>7.3194106835869022E-2</v>
      </c>
      <c r="F551" s="2">
        <f t="shared" si="53"/>
        <v>5.2104888892607171E-2</v>
      </c>
      <c r="G551" s="2">
        <f t="shared" si="51"/>
        <v>2.1089217943261851E-2</v>
      </c>
      <c r="H551" s="2" t="str">
        <f t="shared" si="52"/>
        <v>Sell</v>
      </c>
    </row>
    <row r="552" spans="1:8" ht="13.5" x14ac:dyDescent="0.25">
      <c r="A552" s="3">
        <v>42807</v>
      </c>
      <c r="B552" s="2">
        <v>5.2446000000000002</v>
      </c>
      <c r="C552" s="2">
        <f t="shared" si="48"/>
        <v>5.5397969841858492</v>
      </c>
      <c r="D552" s="2">
        <f t="shared" si="50"/>
        <v>5.4528008096987772</v>
      </c>
      <c r="E552" s="2">
        <f t="shared" si="49"/>
        <v>8.6996174487071976E-2</v>
      </c>
      <c r="F552" s="2">
        <f t="shared" si="53"/>
        <v>5.9083146011500137E-2</v>
      </c>
      <c r="G552" s="2">
        <f t="shared" si="51"/>
        <v>2.7913028475571838E-2</v>
      </c>
      <c r="H552" s="2" t="str">
        <f t="shared" si="52"/>
        <v>Sell</v>
      </c>
    </row>
    <row r="553" spans="1:8" ht="13.5" x14ac:dyDescent="0.25">
      <c r="A553" s="3">
        <v>42808</v>
      </c>
      <c r="B553" s="2">
        <v>5.2446000000000002</v>
      </c>
      <c r="C553" s="2">
        <f t="shared" si="48"/>
        <v>5.5368436020034109</v>
      </c>
      <c r="D553" s="2">
        <f t="shared" si="50"/>
        <v>5.4373785274988684</v>
      </c>
      <c r="E553" s="2">
        <f t="shared" si="49"/>
        <v>9.946507450454245E-2</v>
      </c>
      <c r="F553" s="2">
        <f t="shared" si="53"/>
        <v>6.7159531710108605E-2</v>
      </c>
      <c r="G553" s="2">
        <f t="shared" si="51"/>
        <v>3.2305542794433845E-2</v>
      </c>
      <c r="H553" s="2" t="str">
        <f t="shared" si="52"/>
        <v>Sell</v>
      </c>
    </row>
    <row r="554" spans="1:8" ht="13.5" x14ac:dyDescent="0.25">
      <c r="A554" s="3">
        <v>42809</v>
      </c>
      <c r="B554" s="2">
        <v>5.1410999999999998</v>
      </c>
      <c r="C554" s="2">
        <f t="shared" si="48"/>
        <v>5.5343445863105787</v>
      </c>
      <c r="D554" s="2">
        <f t="shared" si="50"/>
        <v>5.4154319699063596</v>
      </c>
      <c r="E554" s="2">
        <f t="shared" si="49"/>
        <v>0.11891261640421913</v>
      </c>
      <c r="F554" s="2">
        <f t="shared" si="53"/>
        <v>7.7510148648930716E-2</v>
      </c>
      <c r="G554" s="2">
        <f t="shared" si="51"/>
        <v>4.1402467755288413E-2</v>
      </c>
      <c r="H554" s="2" t="str">
        <f t="shared" si="52"/>
        <v>Sell</v>
      </c>
    </row>
    <row r="555" spans="1:8" ht="13.5" x14ac:dyDescent="0.25">
      <c r="A555" s="3">
        <v>42810</v>
      </c>
      <c r="B555" s="2">
        <v>5.1066000000000003</v>
      </c>
      <c r="C555" s="2">
        <f t="shared" si="48"/>
        <v>5.5258608038012591</v>
      </c>
      <c r="D555" s="2">
        <f t="shared" si="50"/>
        <v>5.3925555276910737</v>
      </c>
      <c r="E555" s="2">
        <f t="shared" si="49"/>
        <v>0.13330527611018539</v>
      </c>
      <c r="F555" s="2">
        <f t="shared" si="53"/>
        <v>8.8669174141181653E-2</v>
      </c>
      <c r="G555" s="2">
        <f t="shared" si="51"/>
        <v>4.4636101969003736E-2</v>
      </c>
      <c r="H555" s="2" t="str">
        <f t="shared" si="52"/>
        <v>Sell</v>
      </c>
    </row>
    <row r="556" spans="1:8" ht="13.5" x14ac:dyDescent="0.25">
      <c r="A556" s="3">
        <v>42811</v>
      </c>
      <c r="B556" s="2">
        <v>5.0376000000000003</v>
      </c>
      <c r="C556" s="2">
        <f t="shared" si="48"/>
        <v>5.5186822186010653</v>
      </c>
      <c r="D556" s="2">
        <f t="shared" si="50"/>
        <v>5.3662625256398835</v>
      </c>
      <c r="E556" s="2">
        <f t="shared" si="49"/>
        <v>0.15241969296118185</v>
      </c>
      <c r="F556" s="2">
        <f t="shared" si="53"/>
        <v>0.1014192779051817</v>
      </c>
      <c r="G556" s="2">
        <f t="shared" si="51"/>
        <v>5.1000415056000156E-2</v>
      </c>
      <c r="H556" s="2" t="str">
        <f t="shared" si="52"/>
        <v>Sell</v>
      </c>
    </row>
    <row r="557" spans="1:8" ht="13.5" x14ac:dyDescent="0.25">
      <c r="A557" s="3">
        <v>42815</v>
      </c>
      <c r="B557" s="2">
        <v>5.0030999999999999</v>
      </c>
      <c r="C557" s="2">
        <f t="shared" si="48"/>
        <v>5.5126080311239782</v>
      </c>
      <c r="D557" s="2">
        <f t="shared" si="50"/>
        <v>5.3393615978147064</v>
      </c>
      <c r="E557" s="2">
        <f t="shared" si="49"/>
        <v>0.17324643330927181</v>
      </c>
      <c r="F557" s="2">
        <f t="shared" si="53"/>
        <v>0.11578470898599973</v>
      </c>
      <c r="G557" s="2">
        <f t="shared" si="51"/>
        <v>5.7461724323272081E-2</v>
      </c>
      <c r="H557" s="2" t="str">
        <f t="shared" si="52"/>
        <v>Sell</v>
      </c>
    </row>
    <row r="558" spans="1:8" ht="13.5" x14ac:dyDescent="0.25">
      <c r="A558" s="3">
        <v>42816</v>
      </c>
      <c r="B558" s="2">
        <v>5.0030999999999999</v>
      </c>
      <c r="C558" s="2">
        <f t="shared" si="48"/>
        <v>5.4926067955664433</v>
      </c>
      <c r="D558" s="2">
        <f t="shared" si="50"/>
        <v>5.3144533313099132</v>
      </c>
      <c r="E558" s="2">
        <f t="shared" si="49"/>
        <v>0.17815346425653011</v>
      </c>
      <c r="F558" s="2">
        <f t="shared" si="53"/>
        <v>0.1282584600401058</v>
      </c>
      <c r="G558" s="2">
        <f t="shared" si="51"/>
        <v>4.9895004216424316E-2</v>
      </c>
      <c r="H558" s="2" t="str">
        <f t="shared" si="52"/>
        <v>Sell</v>
      </c>
    </row>
    <row r="559" spans="1:8" ht="13.5" x14ac:dyDescent="0.25">
      <c r="A559" s="3">
        <v>42817</v>
      </c>
      <c r="B559" s="2">
        <v>4.9996</v>
      </c>
      <c r="C559" s="2">
        <f t="shared" si="48"/>
        <v>5.4756826731716064</v>
      </c>
      <c r="D559" s="2">
        <f t="shared" si="50"/>
        <v>5.2911308623239934</v>
      </c>
      <c r="E559" s="2">
        <f t="shared" si="49"/>
        <v>0.18455181084761296</v>
      </c>
      <c r="F559" s="2">
        <f t="shared" si="53"/>
        <v>0.13951713020160722</v>
      </c>
      <c r="G559" s="2">
        <f t="shared" si="51"/>
        <v>4.5034680646005742E-2</v>
      </c>
      <c r="H559" s="2" t="str">
        <f t="shared" si="52"/>
        <v>Sell</v>
      </c>
    </row>
    <row r="560" spans="1:8" ht="13.5" x14ac:dyDescent="0.25">
      <c r="A560" s="3">
        <v>42818</v>
      </c>
      <c r="B560" s="2">
        <v>4.9996</v>
      </c>
      <c r="C560" s="2">
        <f t="shared" si="48"/>
        <v>5.456054569606744</v>
      </c>
      <c r="D560" s="2">
        <f t="shared" si="50"/>
        <v>5.2695359836333271</v>
      </c>
      <c r="E560" s="2">
        <f t="shared" si="49"/>
        <v>0.18651858597341686</v>
      </c>
      <c r="F560" s="2">
        <f t="shared" si="53"/>
        <v>0.14891742135596917</v>
      </c>
      <c r="G560" s="2">
        <f t="shared" si="51"/>
        <v>3.7601164617447697E-2</v>
      </c>
      <c r="H560" s="2" t="str">
        <f t="shared" si="52"/>
        <v>Sell</v>
      </c>
    </row>
    <row r="561" spans="1:8" ht="13.5" x14ac:dyDescent="0.25">
      <c r="A561" s="3">
        <v>42821</v>
      </c>
      <c r="B561" s="2">
        <v>4.8994999999999997</v>
      </c>
      <c r="C561" s="2">
        <f t="shared" si="48"/>
        <v>5.4235230973595527</v>
      </c>
      <c r="D561" s="2">
        <f t="shared" si="50"/>
        <v>5.2421259107715992</v>
      </c>
      <c r="E561" s="2">
        <f t="shared" si="49"/>
        <v>0.18139718658795356</v>
      </c>
      <c r="F561" s="2">
        <f t="shared" si="53"/>
        <v>0.15541337440236605</v>
      </c>
      <c r="G561" s="2">
        <f t="shared" si="51"/>
        <v>2.5983812185587513E-2</v>
      </c>
      <c r="H561" s="2" t="str">
        <f t="shared" si="52"/>
        <v>Sell</v>
      </c>
    </row>
    <row r="562" spans="1:8" ht="13.5" x14ac:dyDescent="0.25">
      <c r="A562" s="3">
        <v>42822</v>
      </c>
      <c r="B562" s="2">
        <v>4.8994999999999997</v>
      </c>
      <c r="C562" s="2">
        <f t="shared" si="48"/>
        <v>5.3959964669965448</v>
      </c>
      <c r="D562" s="2">
        <f t="shared" si="50"/>
        <v>5.216746213677407</v>
      </c>
      <c r="E562" s="2">
        <f t="shared" si="49"/>
        <v>0.1792502533191378</v>
      </c>
      <c r="F562" s="2">
        <f t="shared" si="53"/>
        <v>0.16018075018572042</v>
      </c>
      <c r="G562" s="2">
        <f t="shared" si="51"/>
        <v>1.9069503133417376E-2</v>
      </c>
      <c r="H562" s="2" t="str">
        <f t="shared" si="52"/>
        <v>Sell</v>
      </c>
    </row>
    <row r="563" spans="1:8" ht="13.5" x14ac:dyDescent="0.25">
      <c r="A563" s="3">
        <v>42823</v>
      </c>
      <c r="B563" s="2">
        <v>4.8822999999999999</v>
      </c>
      <c r="C563" s="2">
        <f t="shared" si="48"/>
        <v>5.3727047028432295</v>
      </c>
      <c r="D563" s="2">
        <f t="shared" si="50"/>
        <v>5.1919724200716724</v>
      </c>
      <c r="E563" s="2">
        <f t="shared" si="49"/>
        <v>0.18073228277155717</v>
      </c>
      <c r="F563" s="2">
        <f t="shared" si="53"/>
        <v>0.16429105670288779</v>
      </c>
      <c r="G563" s="2">
        <f t="shared" si="51"/>
        <v>1.6441226068669379E-2</v>
      </c>
      <c r="H563" s="2" t="str">
        <f t="shared" si="52"/>
        <v>Sell</v>
      </c>
    </row>
    <row r="564" spans="1:8" ht="13.5" x14ac:dyDescent="0.25">
      <c r="A564" s="3">
        <v>42824</v>
      </c>
      <c r="B564" s="2">
        <v>4.8994999999999997</v>
      </c>
      <c r="C564" s="2">
        <f t="shared" si="48"/>
        <v>5.3370732100981169</v>
      </c>
      <c r="D564" s="2">
        <f t="shared" si="50"/>
        <v>5.1703077963626596</v>
      </c>
      <c r="E564" s="2">
        <f t="shared" si="49"/>
        <v>0.16676541373545728</v>
      </c>
      <c r="F564" s="2">
        <f t="shared" si="53"/>
        <v>0.16478592810940168</v>
      </c>
      <c r="G564" s="2">
        <f t="shared" si="51"/>
        <v>1.9794856260555993E-3</v>
      </c>
      <c r="H564" s="2" t="str">
        <f t="shared" si="52"/>
        <v>Sell</v>
      </c>
    </row>
    <row r="565" spans="1:8" ht="13.5" x14ac:dyDescent="0.25">
      <c r="A565" s="3">
        <v>42825</v>
      </c>
      <c r="B565" s="2">
        <v>4.8994999999999997</v>
      </c>
      <c r="C565" s="2">
        <f t="shared" si="48"/>
        <v>5.3016157931599448</v>
      </c>
      <c r="D565" s="2">
        <f t="shared" si="50"/>
        <v>5.1502479595950552</v>
      </c>
      <c r="E565" s="2">
        <f t="shared" si="49"/>
        <v>0.15136783356488959</v>
      </c>
      <c r="F565" s="2">
        <f t="shared" si="53"/>
        <v>0.16210230920049928</v>
      </c>
      <c r="G565" s="2">
        <f t="shared" si="51"/>
        <v>-1.0734475635609697E-2</v>
      </c>
      <c r="H565" s="2" t="str">
        <f t="shared" si="52"/>
        <v>Hold</v>
      </c>
    </row>
    <row r="566" spans="1:8" ht="13.5" x14ac:dyDescent="0.25">
      <c r="A566" s="3">
        <v>42828</v>
      </c>
      <c r="B566" s="2">
        <v>4.8994999999999997</v>
      </c>
      <c r="C566" s="2">
        <f t="shared" si="48"/>
        <v>5.2609979788276453</v>
      </c>
      <c r="D566" s="2">
        <f t="shared" si="50"/>
        <v>5.1316740366620879</v>
      </c>
      <c r="E566" s="2">
        <f t="shared" si="49"/>
        <v>0.12932394216555743</v>
      </c>
      <c r="F566" s="2">
        <f t="shared" si="53"/>
        <v>0.15554663579351091</v>
      </c>
      <c r="G566" s="2">
        <f t="shared" si="51"/>
        <v>-2.6222693627953486E-2</v>
      </c>
      <c r="H566" s="2" t="str">
        <f t="shared" si="52"/>
        <v>Hold</v>
      </c>
    </row>
    <row r="567" spans="1:8" ht="13.5" x14ac:dyDescent="0.25">
      <c r="A567" s="3">
        <v>42829</v>
      </c>
      <c r="B567" s="2">
        <v>4.8994999999999997</v>
      </c>
      <c r="C567" s="2">
        <f t="shared" si="48"/>
        <v>5.2213213667003151</v>
      </c>
      <c r="D567" s="2">
        <f t="shared" si="50"/>
        <v>5.114475959872304</v>
      </c>
      <c r="E567" s="2">
        <f t="shared" si="49"/>
        <v>0.10684540682801114</v>
      </c>
      <c r="F567" s="2">
        <f t="shared" si="53"/>
        <v>0.14580639000041096</v>
      </c>
      <c r="G567" s="2">
        <f t="shared" si="51"/>
        <v>-3.8960983172399821E-2</v>
      </c>
      <c r="H567" s="2" t="str">
        <f t="shared" si="52"/>
        <v>Hold</v>
      </c>
    </row>
    <row r="568" spans="1:8" ht="13.5" x14ac:dyDescent="0.25">
      <c r="A568" s="3">
        <v>42830</v>
      </c>
      <c r="B568" s="2">
        <v>5.0445000000000002</v>
      </c>
      <c r="C568" s="2">
        <f t="shared" si="48"/>
        <v>5.1877488487464207</v>
      </c>
      <c r="D568" s="2">
        <f t="shared" si="50"/>
        <v>5.1092925554373183</v>
      </c>
      <c r="E568" s="2">
        <f t="shared" si="49"/>
        <v>7.8456293309102421E-2</v>
      </c>
      <c r="F568" s="2">
        <f t="shared" si="53"/>
        <v>0.13233637066214926</v>
      </c>
      <c r="G568" s="2">
        <f t="shared" si="51"/>
        <v>-5.388007735304684E-2</v>
      </c>
      <c r="H568" s="2" t="str">
        <f t="shared" si="52"/>
        <v>Hold</v>
      </c>
    </row>
    <row r="569" spans="1:8" ht="13.5" x14ac:dyDescent="0.25">
      <c r="A569" s="3">
        <v>42831</v>
      </c>
      <c r="B569" s="2">
        <v>5.0376000000000003</v>
      </c>
      <c r="C569" s="2">
        <f t="shared" si="48"/>
        <v>5.158802872016202</v>
      </c>
      <c r="D569" s="2">
        <f t="shared" si="50"/>
        <v>5.1039819957752952</v>
      </c>
      <c r="E569" s="2">
        <f t="shared" si="49"/>
        <v>5.4820876240906813E-2</v>
      </c>
      <c r="F569" s="2">
        <f t="shared" si="53"/>
        <v>0.11683327177790079</v>
      </c>
      <c r="G569" s="2">
        <f t="shared" si="51"/>
        <v>-6.2012395536993975E-2</v>
      </c>
      <c r="H569" s="2" t="str">
        <f t="shared" si="52"/>
        <v>Hold</v>
      </c>
    </row>
    <row r="570" spans="1:8" ht="13.5" x14ac:dyDescent="0.25">
      <c r="A570" s="3">
        <v>42832</v>
      </c>
      <c r="B570" s="2">
        <v>4.9858000000000002</v>
      </c>
      <c r="C570" s="2">
        <f t="shared" si="48"/>
        <v>5.1343101224752479</v>
      </c>
      <c r="D570" s="2">
        <f t="shared" si="50"/>
        <v>5.0952277738660143</v>
      </c>
      <c r="E570" s="2">
        <f t="shared" si="49"/>
        <v>3.9082348609233541E-2</v>
      </c>
      <c r="F570" s="2">
        <f t="shared" si="53"/>
        <v>0.10128308714416735</v>
      </c>
      <c r="G570" s="2">
        <f t="shared" si="51"/>
        <v>-6.2200738534933811E-2</v>
      </c>
      <c r="H570" s="2" t="str">
        <f t="shared" si="52"/>
        <v>Hold</v>
      </c>
    </row>
    <row r="571" spans="1:8" ht="13.5" x14ac:dyDescent="0.25">
      <c r="A571" s="3">
        <v>42835</v>
      </c>
      <c r="B571" s="2">
        <v>4.9858000000000002</v>
      </c>
      <c r="C571" s="2">
        <f t="shared" si="48"/>
        <v>5.0981854882482862</v>
      </c>
      <c r="D571" s="2">
        <f t="shared" si="50"/>
        <v>5.0871220128389023</v>
      </c>
      <c r="E571" s="2">
        <f t="shared" si="49"/>
        <v>1.1063475409383905E-2</v>
      </c>
      <c r="F571" s="2">
        <f t="shared" si="53"/>
        <v>8.3239164797210677E-2</v>
      </c>
      <c r="G571" s="2">
        <f t="shared" si="51"/>
        <v>-7.2175689387826772E-2</v>
      </c>
      <c r="H571" s="2" t="str">
        <f t="shared" si="52"/>
        <v>Hold</v>
      </c>
    </row>
    <row r="572" spans="1:8" ht="13.5" x14ac:dyDescent="0.25">
      <c r="A572" s="3">
        <v>42836</v>
      </c>
      <c r="B572" s="2">
        <v>4.9858000000000002</v>
      </c>
      <c r="C572" s="2">
        <f t="shared" si="48"/>
        <v>5.0676184900562422</v>
      </c>
      <c r="D572" s="2">
        <f t="shared" si="50"/>
        <v>5.0796166785545394</v>
      </c>
      <c r="E572" s="2">
        <f t="shared" si="49"/>
        <v>-1.1998188498297147E-2</v>
      </c>
      <c r="F572" s="2">
        <f t="shared" si="53"/>
        <v>6.4191694138109115E-2</v>
      </c>
      <c r="G572" s="2">
        <f t="shared" si="51"/>
        <v>-7.6189882636406261E-2</v>
      </c>
      <c r="H572" s="2" t="str">
        <f t="shared" si="52"/>
        <v>Hold</v>
      </c>
    </row>
    <row r="573" spans="1:8" ht="13.5" x14ac:dyDescent="0.25">
      <c r="A573" s="3">
        <v>42837</v>
      </c>
      <c r="B573" s="2">
        <v>4.9684999999999997</v>
      </c>
      <c r="C573" s="2">
        <f t="shared" si="48"/>
        <v>5.0391079531245122</v>
      </c>
      <c r="D573" s="2">
        <f t="shared" si="50"/>
        <v>5.0713858134764251</v>
      </c>
      <c r="E573" s="2">
        <f t="shared" si="49"/>
        <v>-3.2277860351912935E-2</v>
      </c>
      <c r="F573" s="2">
        <f t="shared" si="53"/>
        <v>4.4897783240104704E-2</v>
      </c>
      <c r="G573" s="2">
        <f t="shared" si="51"/>
        <v>-7.7175643592017645E-2</v>
      </c>
      <c r="H573" s="2" t="str">
        <f t="shared" si="52"/>
        <v>Hold</v>
      </c>
    </row>
    <row r="574" spans="1:8" ht="13.5" x14ac:dyDescent="0.25">
      <c r="A574" s="3">
        <v>42838</v>
      </c>
      <c r="B574" s="2">
        <v>4.9581999999999997</v>
      </c>
      <c r="C574" s="2">
        <f t="shared" si="48"/>
        <v>5.0176298064899711</v>
      </c>
      <c r="D574" s="2">
        <f t="shared" si="50"/>
        <v>5.063001679144838</v>
      </c>
      <c r="E574" s="2">
        <f t="shared" si="49"/>
        <v>-4.5371872654866863E-2</v>
      </c>
      <c r="F574" s="2">
        <f t="shared" si="53"/>
        <v>2.6843852061110389E-2</v>
      </c>
      <c r="G574" s="2">
        <f t="shared" si="51"/>
        <v>-7.2215724715977259E-2</v>
      </c>
      <c r="H574" s="2" t="str">
        <f t="shared" si="52"/>
        <v>Hold</v>
      </c>
    </row>
    <row r="575" spans="1:8" ht="13.5" x14ac:dyDescent="0.25">
      <c r="A575" s="3">
        <v>42839</v>
      </c>
      <c r="B575" s="2">
        <v>4.9684999999999997</v>
      </c>
      <c r="C575" s="2">
        <f t="shared" si="48"/>
        <v>4.999455990106898</v>
      </c>
      <c r="D575" s="2">
        <f t="shared" si="50"/>
        <v>5.0560015547637382</v>
      </c>
      <c r="E575" s="2">
        <f t="shared" si="49"/>
        <v>-5.6545564656840241E-2</v>
      </c>
      <c r="F575" s="2">
        <f t="shared" si="53"/>
        <v>1.0165968717520263E-2</v>
      </c>
      <c r="G575" s="2">
        <f t="shared" si="51"/>
        <v>-6.6711533374360504E-2</v>
      </c>
      <c r="H575" s="2" t="str">
        <f t="shared" si="52"/>
        <v>Hold</v>
      </c>
    </row>
    <row r="576" spans="1:8" ht="13.5" x14ac:dyDescent="0.25">
      <c r="A576" s="3">
        <v>42842</v>
      </c>
      <c r="B576" s="2">
        <v>4.9927000000000001</v>
      </c>
      <c r="C576" s="2">
        <f t="shared" si="48"/>
        <v>4.9840781454750669</v>
      </c>
      <c r="D576" s="2">
        <f t="shared" si="50"/>
        <v>5.0513125507071646</v>
      </c>
      <c r="E576" s="2">
        <f t="shared" si="49"/>
        <v>-6.7234405232097672E-2</v>
      </c>
      <c r="F576" s="2">
        <f t="shared" si="53"/>
        <v>-5.3141060724033254E-3</v>
      </c>
      <c r="G576" s="2">
        <f t="shared" si="51"/>
        <v>-6.1920299159694346E-2</v>
      </c>
      <c r="H576" s="2" t="str">
        <f t="shared" si="52"/>
        <v>Hold</v>
      </c>
    </row>
    <row r="577" spans="1:8" ht="13.5" x14ac:dyDescent="0.25">
      <c r="A577" s="3">
        <v>42843</v>
      </c>
      <c r="B577" s="2">
        <v>5.0030999999999999</v>
      </c>
      <c r="C577" s="2">
        <f t="shared" si="48"/>
        <v>4.9710661230942872</v>
      </c>
      <c r="D577" s="2">
        <f t="shared" si="50"/>
        <v>5.0477412506547816</v>
      </c>
      <c r="E577" s="2">
        <f t="shared" si="49"/>
        <v>-7.6675127560494438E-2</v>
      </c>
      <c r="F577" s="2">
        <f t="shared" si="53"/>
        <v>-1.9586310370021547E-2</v>
      </c>
      <c r="G577" s="2">
        <f t="shared" si="51"/>
        <v>-5.7088817190472887E-2</v>
      </c>
      <c r="H577" s="2" t="str">
        <f t="shared" si="52"/>
        <v>Hold</v>
      </c>
    </row>
    <row r="578" spans="1:8" ht="13.5" x14ac:dyDescent="0.25">
      <c r="A578" s="3">
        <v>42844</v>
      </c>
      <c r="B578" s="2">
        <v>5.0445000000000002</v>
      </c>
      <c r="C578" s="2">
        <f t="shared" si="48"/>
        <v>4.9823636426182434</v>
      </c>
      <c r="D578" s="2">
        <f t="shared" si="50"/>
        <v>5.047501158013687</v>
      </c>
      <c r="E578" s="2">
        <f t="shared" si="49"/>
        <v>-6.5137515395443657E-2</v>
      </c>
      <c r="F578" s="2">
        <f t="shared" si="53"/>
        <v>-2.8696551375105971E-2</v>
      </c>
      <c r="G578" s="2">
        <f t="shared" si="51"/>
        <v>-3.6440964020337682E-2</v>
      </c>
      <c r="H578" s="2" t="str">
        <f t="shared" si="52"/>
        <v>Hold</v>
      </c>
    </row>
    <row r="579" spans="1:8" ht="13.5" x14ac:dyDescent="0.25">
      <c r="A579" s="3">
        <v>42845</v>
      </c>
      <c r="B579" s="2">
        <v>5.0445000000000002</v>
      </c>
      <c r="C579" s="2">
        <f t="shared" si="48"/>
        <v>4.9908615437538986</v>
      </c>
      <c r="D579" s="2">
        <f t="shared" si="50"/>
        <v>5.0472788500126731</v>
      </c>
      <c r="E579" s="2">
        <f t="shared" si="49"/>
        <v>-5.6417306258774502E-2</v>
      </c>
      <c r="F579" s="2">
        <f t="shared" si="53"/>
        <v>-3.424070235183968E-2</v>
      </c>
      <c r="G579" s="2">
        <f t="shared" si="51"/>
        <v>-2.2176603906934822E-2</v>
      </c>
      <c r="H579" s="2" t="str">
        <f t="shared" si="52"/>
        <v>Hold</v>
      </c>
    </row>
    <row r="580" spans="1:8" ht="13.5" x14ac:dyDescent="0.25">
      <c r="A580" s="3">
        <v>42846</v>
      </c>
      <c r="B580" s="2">
        <v>5.0514000000000001</v>
      </c>
      <c r="C580" s="2">
        <f t="shared" si="48"/>
        <v>4.9900828447148378</v>
      </c>
      <c r="D580" s="2">
        <f t="shared" si="50"/>
        <v>5.0475841203821048</v>
      </c>
      <c r="E580" s="2">
        <f t="shared" si="49"/>
        <v>-5.7501275667267038E-2</v>
      </c>
      <c r="F580" s="2">
        <f t="shared" si="53"/>
        <v>-3.8892817014925155E-2</v>
      </c>
      <c r="G580" s="2">
        <f t="shared" si="51"/>
        <v>-1.8608458652341883E-2</v>
      </c>
      <c r="H580" s="2" t="str">
        <f t="shared" si="52"/>
        <v>Hold</v>
      </c>
    </row>
    <row r="581" spans="1:8" ht="13.5" x14ac:dyDescent="0.25">
      <c r="A581" s="3">
        <v>42849</v>
      </c>
      <c r="B581" s="2">
        <v>5.0514000000000001</v>
      </c>
      <c r="C581" s="2">
        <f t="shared" si="48"/>
        <v>4.9894239455279399</v>
      </c>
      <c r="D581" s="2">
        <f t="shared" si="50"/>
        <v>5.0478667781315787</v>
      </c>
      <c r="E581" s="2">
        <f t="shared" si="49"/>
        <v>-5.8442832603638806E-2</v>
      </c>
      <c r="F581" s="2">
        <f t="shared" si="53"/>
        <v>-4.2802820132667889E-2</v>
      </c>
      <c r="G581" s="2">
        <f t="shared" si="51"/>
        <v>-1.5640012470970917E-2</v>
      </c>
      <c r="H581" s="2" t="str">
        <f t="shared" si="52"/>
        <v>Hold</v>
      </c>
    </row>
    <row r="582" spans="1:8" ht="13.5" x14ac:dyDescent="0.25">
      <c r="A582" s="3">
        <v>42850</v>
      </c>
      <c r="B582" s="2">
        <v>5.0617000000000001</v>
      </c>
      <c r="C582" s="2">
        <f t="shared" si="48"/>
        <v>4.9888664154467186</v>
      </c>
      <c r="D582" s="2">
        <f t="shared" si="50"/>
        <v>5.0488914612329427</v>
      </c>
      <c r="E582" s="2">
        <f t="shared" si="49"/>
        <v>-6.002504578622414E-2</v>
      </c>
      <c r="F582" s="2">
        <f t="shared" si="53"/>
        <v>-4.6247265263379148E-2</v>
      </c>
      <c r="G582" s="2">
        <f t="shared" si="51"/>
        <v>-1.3777780522844993E-2</v>
      </c>
      <c r="H582" s="2" t="str">
        <f t="shared" si="52"/>
        <v>Hold</v>
      </c>
    </row>
    <row r="583" spans="1:8" ht="13.5" x14ac:dyDescent="0.25">
      <c r="A583" s="3">
        <v>42851</v>
      </c>
      <c r="B583" s="2">
        <v>5.0479000000000003</v>
      </c>
      <c r="C583" s="2">
        <f t="shared" si="48"/>
        <v>4.9857331207626077</v>
      </c>
      <c r="D583" s="2">
        <f t="shared" si="50"/>
        <v>5.048818019660132</v>
      </c>
      <c r="E583" s="2">
        <f t="shared" si="49"/>
        <v>-6.3084898897524333E-2</v>
      </c>
      <c r="F583" s="2">
        <f t="shared" si="53"/>
        <v>-4.9614791990208185E-2</v>
      </c>
      <c r="G583" s="2">
        <f t="shared" si="51"/>
        <v>-1.3470106907316148E-2</v>
      </c>
      <c r="H583" s="2" t="str">
        <f t="shared" si="52"/>
        <v>Hold</v>
      </c>
    </row>
    <row r="584" spans="1:8" ht="13.5" x14ac:dyDescent="0.25">
      <c r="A584" s="3">
        <v>42852</v>
      </c>
      <c r="B584" s="2">
        <v>4.9996</v>
      </c>
      <c r="C584" s="2">
        <f t="shared" si="48"/>
        <v>4.9814972560298987</v>
      </c>
      <c r="D584" s="2">
        <f t="shared" si="50"/>
        <v>5.0451722404260479</v>
      </c>
      <c r="E584" s="2">
        <f t="shared" si="49"/>
        <v>-6.367498439614927E-2</v>
      </c>
      <c r="F584" s="2">
        <f t="shared" si="53"/>
        <v>-5.2426830471396402E-2</v>
      </c>
      <c r="G584" s="2">
        <f t="shared" si="51"/>
        <v>-1.1248153924752868E-2</v>
      </c>
      <c r="H584" s="2" t="str">
        <f t="shared" si="52"/>
        <v>Hold</v>
      </c>
    </row>
    <row r="585" spans="1:8" ht="13.5" x14ac:dyDescent="0.25">
      <c r="A585" s="3">
        <v>42853</v>
      </c>
      <c r="B585" s="2">
        <v>4.9340000000000002</v>
      </c>
      <c r="C585" s="2">
        <f t="shared" si="48"/>
        <v>4.9794976781791442</v>
      </c>
      <c r="D585" s="2">
        <f t="shared" si="50"/>
        <v>5.0369372596537483</v>
      </c>
      <c r="E585" s="2">
        <f t="shared" si="49"/>
        <v>-5.743958147460404E-2</v>
      </c>
      <c r="F585" s="2">
        <f t="shared" si="53"/>
        <v>-5.3429380672037938E-2</v>
      </c>
      <c r="G585" s="2">
        <f t="shared" si="51"/>
        <v>-4.0102008025661023E-3</v>
      </c>
      <c r="H585" s="2" t="str">
        <f t="shared" si="52"/>
        <v>Hold</v>
      </c>
    </row>
    <row r="586" spans="1:8" ht="13.5" x14ac:dyDescent="0.25">
      <c r="A586" s="3">
        <v>42857</v>
      </c>
      <c r="B586" s="2">
        <v>4.9029999999999996</v>
      </c>
      <c r="C586" s="2">
        <f t="shared" si="48"/>
        <v>4.9815288046131219</v>
      </c>
      <c r="D586" s="2">
        <f t="shared" si="50"/>
        <v>5.0270159811608783</v>
      </c>
      <c r="E586" s="2">
        <f t="shared" si="49"/>
        <v>-4.5487176547756469E-2</v>
      </c>
      <c r="F586" s="2">
        <f t="shared" si="53"/>
        <v>-5.1840939847181647E-2</v>
      </c>
      <c r="G586" s="2">
        <f t="shared" si="51"/>
        <v>6.3537632994251775E-3</v>
      </c>
      <c r="H586" s="2" t="str">
        <f t="shared" si="52"/>
        <v>Sell</v>
      </c>
    </row>
    <row r="587" spans="1:8" ht="13.5" x14ac:dyDescent="0.25">
      <c r="A587" s="3">
        <v>42858</v>
      </c>
      <c r="B587" s="2">
        <v>4.9029999999999996</v>
      </c>
      <c r="C587" s="2">
        <f t="shared" si="48"/>
        <v>4.9848474500572566</v>
      </c>
      <c r="D587" s="2">
        <f t="shared" si="50"/>
        <v>5.0178296121859987</v>
      </c>
      <c r="E587" s="2">
        <f t="shared" si="49"/>
        <v>-3.2982162128742054E-2</v>
      </c>
      <c r="F587" s="2">
        <f t="shared" si="53"/>
        <v>-4.8069184303493731E-2</v>
      </c>
      <c r="G587" s="2">
        <f t="shared" si="51"/>
        <v>1.5087022174751677E-2</v>
      </c>
      <c r="H587" s="2" t="str">
        <f t="shared" si="52"/>
        <v>Sell</v>
      </c>
    </row>
    <row r="588" spans="1:8" ht="13.5" x14ac:dyDescent="0.25">
      <c r="A588" s="3">
        <v>42859</v>
      </c>
      <c r="B588" s="2">
        <v>5.0376000000000003</v>
      </c>
      <c r="C588" s="2">
        <f t="shared" si="48"/>
        <v>4.9940247654330632</v>
      </c>
      <c r="D588" s="2">
        <f t="shared" si="50"/>
        <v>5.0192940853574068</v>
      </c>
      <c r="E588" s="2">
        <f t="shared" si="49"/>
        <v>-2.5269319924343669E-2</v>
      </c>
      <c r="F588" s="2">
        <f t="shared" si="53"/>
        <v>-4.3509211427663723E-2</v>
      </c>
      <c r="G588" s="2">
        <f t="shared" si="51"/>
        <v>1.8239891503320053E-2</v>
      </c>
      <c r="H588" s="2" t="str">
        <f t="shared" si="52"/>
        <v>Sell</v>
      </c>
    </row>
    <row r="589" spans="1:8" ht="13.5" x14ac:dyDescent="0.25">
      <c r="A589" s="3">
        <v>42860</v>
      </c>
      <c r="B589" s="2">
        <v>5.0376000000000003</v>
      </c>
      <c r="C589" s="2">
        <f t="shared" si="48"/>
        <v>5.0017901861356684</v>
      </c>
      <c r="D589" s="2">
        <f t="shared" si="50"/>
        <v>5.0206500790346364</v>
      </c>
      <c r="E589" s="2">
        <f t="shared" si="49"/>
        <v>-1.8859892898968056E-2</v>
      </c>
      <c r="F589" s="2">
        <f t="shared" si="53"/>
        <v>-3.8579347721924589E-2</v>
      </c>
      <c r="G589" s="2">
        <f t="shared" si="51"/>
        <v>1.9719454822956534E-2</v>
      </c>
      <c r="H589" s="2" t="str">
        <f t="shared" si="52"/>
        <v>Sell</v>
      </c>
    </row>
    <row r="590" spans="1:8" ht="13.5" x14ac:dyDescent="0.25">
      <c r="A590" s="3">
        <v>42863</v>
      </c>
      <c r="B590" s="2">
        <v>4.9029999999999996</v>
      </c>
      <c r="C590" s="2">
        <f t="shared" si="48"/>
        <v>5.0094224651917196</v>
      </c>
      <c r="D590" s="2">
        <f t="shared" si="50"/>
        <v>5.011935258365404</v>
      </c>
      <c r="E590" s="2">
        <f t="shared" si="49"/>
        <v>-2.5127931736843578E-3</v>
      </c>
      <c r="F590" s="2">
        <f t="shared" si="53"/>
        <v>-3.1366036812276545E-2</v>
      </c>
      <c r="G590" s="2">
        <f t="shared" si="51"/>
        <v>2.8853243638592187E-2</v>
      </c>
      <c r="H590" s="2" t="str">
        <f t="shared" si="52"/>
        <v>Sell</v>
      </c>
    </row>
    <row r="591" spans="1:8" ht="13.5" x14ac:dyDescent="0.25">
      <c r="A591" s="3">
        <v>42864</v>
      </c>
      <c r="B591" s="2">
        <v>4.8994999999999997</v>
      </c>
      <c r="C591" s="2">
        <f t="shared" ref="C591:C654" si="54">$C$4*B581+C590*(1-$C$4)</f>
        <v>5.0158805474699166</v>
      </c>
      <c r="D591" s="2">
        <f t="shared" si="50"/>
        <v>5.0036067207087074</v>
      </c>
      <c r="E591" s="2">
        <f t="shared" si="49"/>
        <v>1.227382676120925E-2</v>
      </c>
      <c r="F591" s="2">
        <f t="shared" si="53"/>
        <v>-2.2638064097579385E-2</v>
      </c>
      <c r="G591" s="2">
        <f t="shared" si="51"/>
        <v>3.4911890858788638E-2</v>
      </c>
      <c r="H591" s="2" t="str">
        <f t="shared" si="52"/>
        <v>Sell</v>
      </c>
    </row>
    <row r="592" spans="1:8" ht="13.5" x14ac:dyDescent="0.25">
      <c r="A592" s="3">
        <v>42865</v>
      </c>
      <c r="B592" s="2">
        <v>4.8994999999999997</v>
      </c>
      <c r="C592" s="2">
        <f t="shared" si="54"/>
        <v>5.0229296940130066</v>
      </c>
      <c r="D592" s="2">
        <f t="shared" si="50"/>
        <v>4.9958951117673216</v>
      </c>
      <c r="E592" s="2">
        <f t="shared" si="49"/>
        <v>2.7034582245685002E-2</v>
      </c>
      <c r="F592" s="2">
        <f t="shared" si="53"/>
        <v>-1.270353482892651E-2</v>
      </c>
      <c r="G592" s="2">
        <f t="shared" si="51"/>
        <v>3.9738117074611515E-2</v>
      </c>
      <c r="H592" s="2" t="str">
        <f t="shared" si="52"/>
        <v>Sell</v>
      </c>
    </row>
    <row r="593" spans="1:8" ht="13.5" x14ac:dyDescent="0.25">
      <c r="A593" s="3">
        <v>42866</v>
      </c>
      <c r="B593" s="2">
        <v>4.8994999999999997</v>
      </c>
      <c r="C593" s="2">
        <f t="shared" si="54"/>
        <v>5.0267712795494672</v>
      </c>
      <c r="D593" s="2">
        <f t="shared" si="50"/>
        <v>4.9887547331178901</v>
      </c>
      <c r="E593" s="2">
        <f t="shared" si="49"/>
        <v>3.8016546431577147E-2</v>
      </c>
      <c r="F593" s="2">
        <f t="shared" si="53"/>
        <v>-2.5595185768257792E-3</v>
      </c>
      <c r="G593" s="2">
        <f t="shared" si="51"/>
        <v>4.0576065008402926E-2</v>
      </c>
      <c r="H593" s="2" t="str">
        <f t="shared" si="52"/>
        <v>Sell</v>
      </c>
    </row>
    <row r="594" spans="1:8" ht="13.5" x14ac:dyDescent="0.25">
      <c r="A594" s="3">
        <v>42867</v>
      </c>
      <c r="B594" s="2">
        <v>5.0376000000000003</v>
      </c>
      <c r="C594" s="2">
        <f t="shared" si="54"/>
        <v>5.022591082695703</v>
      </c>
      <c r="D594" s="2">
        <f t="shared" si="50"/>
        <v>4.9923729010350835</v>
      </c>
      <c r="E594" s="2">
        <f t="shared" si="49"/>
        <v>3.0218181660619514E-2</v>
      </c>
      <c r="F594" s="2">
        <f t="shared" si="53"/>
        <v>3.9960214706632798E-3</v>
      </c>
      <c r="G594" s="2">
        <f t="shared" si="51"/>
        <v>2.6222160189956233E-2</v>
      </c>
      <c r="H594" s="2" t="str">
        <f t="shared" si="52"/>
        <v>Sell</v>
      </c>
    </row>
    <row r="595" spans="1:8" ht="13.5" x14ac:dyDescent="0.25">
      <c r="A595" s="3">
        <v>42870</v>
      </c>
      <c r="B595" s="2">
        <v>4.8994999999999997</v>
      </c>
      <c r="C595" s="2">
        <f t="shared" si="54"/>
        <v>5.0089616853579022</v>
      </c>
      <c r="D595" s="2">
        <f t="shared" si="50"/>
        <v>4.9854934268843367</v>
      </c>
      <c r="E595" s="2">
        <f t="shared" si="49"/>
        <v>2.3468258473565484E-2</v>
      </c>
      <c r="F595" s="2">
        <f t="shared" si="53"/>
        <v>7.8904688712437207E-3</v>
      </c>
      <c r="G595" s="2">
        <f t="shared" si="51"/>
        <v>1.5577789602321764E-2</v>
      </c>
      <c r="H595" s="2" t="str">
        <f t="shared" si="52"/>
        <v>Sell</v>
      </c>
    </row>
    <row r="596" spans="1:8" ht="13.5" x14ac:dyDescent="0.25">
      <c r="A596" s="3">
        <v>42871</v>
      </c>
      <c r="B596" s="2">
        <v>4.8994999999999997</v>
      </c>
      <c r="C596" s="2">
        <f t="shared" si="54"/>
        <v>4.9926598876105324</v>
      </c>
      <c r="D596" s="2">
        <f t="shared" si="50"/>
        <v>4.9791235434114229</v>
      </c>
      <c r="E596" s="2">
        <f t="shared" si="49"/>
        <v>1.3536344199109429E-2</v>
      </c>
      <c r="F596" s="2">
        <f t="shared" si="53"/>
        <v>9.0196439368168627E-3</v>
      </c>
      <c r="G596" s="2">
        <f t="shared" si="51"/>
        <v>4.5167002622925664E-3</v>
      </c>
      <c r="H596" s="2" t="str">
        <f t="shared" si="52"/>
        <v>Sell</v>
      </c>
    </row>
    <row r="597" spans="1:8" ht="13.5" x14ac:dyDescent="0.25">
      <c r="A597" s="3">
        <v>42872</v>
      </c>
      <c r="B597" s="2">
        <v>4.8650000000000002</v>
      </c>
      <c r="C597" s="2">
        <f t="shared" si="54"/>
        <v>4.9788660587473732</v>
      </c>
      <c r="D597" s="2">
        <f t="shared" si="50"/>
        <v>4.9706699476031693</v>
      </c>
      <c r="E597" s="2">
        <f t="shared" si="49"/>
        <v>8.1961111442039325E-3</v>
      </c>
      <c r="F597" s="2">
        <f t="shared" si="53"/>
        <v>8.8549373782942781E-3</v>
      </c>
      <c r="G597" s="2">
        <f t="shared" si="51"/>
        <v>-6.5882623409034557E-4</v>
      </c>
      <c r="H597" s="2" t="str">
        <f t="shared" si="52"/>
        <v>Hold</v>
      </c>
    </row>
    <row r="598" spans="1:8" ht="13.5" x14ac:dyDescent="0.25">
      <c r="A598" s="3">
        <v>42873</v>
      </c>
      <c r="B598" s="2">
        <v>4.8304999999999998</v>
      </c>
      <c r="C598" s="2">
        <f t="shared" si="54"/>
        <v>4.9879020497093158</v>
      </c>
      <c r="D598" s="2">
        <f t="shared" si="50"/>
        <v>4.9602869885214531</v>
      </c>
      <c r="E598" s="2">
        <f t="shared" si="49"/>
        <v>2.7615061187862722E-2</v>
      </c>
      <c r="F598" s="2">
        <f t="shared" si="53"/>
        <v>1.2606962140207968E-2</v>
      </c>
      <c r="G598" s="2">
        <f t="shared" si="51"/>
        <v>1.5008099047654754E-2</v>
      </c>
      <c r="H598" s="2" t="str">
        <f t="shared" si="52"/>
        <v>Sell</v>
      </c>
    </row>
    <row r="599" spans="1:8" ht="13.5" x14ac:dyDescent="0.25">
      <c r="A599" s="3">
        <v>42874</v>
      </c>
      <c r="B599" s="2">
        <v>4.8304999999999998</v>
      </c>
      <c r="C599" s="2">
        <f t="shared" si="54"/>
        <v>4.995547888215575</v>
      </c>
      <c r="D599" s="2">
        <f t="shared" si="50"/>
        <v>4.950673137519864</v>
      </c>
      <c r="E599" s="2">
        <f t="shared" si="49"/>
        <v>4.4874750695711008E-2</v>
      </c>
      <c r="F599" s="2">
        <f t="shared" si="53"/>
        <v>1.9060519851308577E-2</v>
      </c>
      <c r="G599" s="2">
        <f t="shared" si="51"/>
        <v>2.581423084440243E-2</v>
      </c>
      <c r="H599" s="2" t="str">
        <f t="shared" si="52"/>
        <v>Sell</v>
      </c>
    </row>
    <row r="600" spans="1:8" ht="13.5" x14ac:dyDescent="0.25">
      <c r="A600" s="3">
        <v>42877</v>
      </c>
      <c r="B600" s="2">
        <v>4.8304999999999998</v>
      </c>
      <c r="C600" s="2">
        <f t="shared" si="54"/>
        <v>4.9813097515670242</v>
      </c>
      <c r="D600" s="2">
        <f t="shared" si="50"/>
        <v>4.9417714236295041</v>
      </c>
      <c r="E600" s="2">
        <f t="shared" si="49"/>
        <v>3.9538327937520101E-2</v>
      </c>
      <c r="F600" s="2">
        <f t="shared" si="53"/>
        <v>2.3156081468550881E-2</v>
      </c>
      <c r="G600" s="2">
        <f t="shared" si="51"/>
        <v>1.6382246468969221E-2</v>
      </c>
      <c r="H600" s="2" t="str">
        <f t="shared" si="52"/>
        <v>Sell</v>
      </c>
    </row>
    <row r="601" spans="1:8" ht="13.5" x14ac:dyDescent="0.25">
      <c r="A601" s="3">
        <v>42878</v>
      </c>
      <c r="B601" s="2">
        <v>4.8304999999999998</v>
      </c>
      <c r="C601" s="2">
        <f t="shared" si="54"/>
        <v>4.9687236359413278</v>
      </c>
      <c r="D601" s="2">
        <f t="shared" si="50"/>
        <v>4.9335290959532445</v>
      </c>
      <c r="E601" s="2">
        <f t="shared" si="49"/>
        <v>3.5194539988083307E-2</v>
      </c>
      <c r="F601" s="2">
        <f t="shared" si="53"/>
        <v>2.5563773172457366E-2</v>
      </c>
      <c r="G601" s="2">
        <f t="shared" si="51"/>
        <v>9.6307668156259407E-3</v>
      </c>
      <c r="H601" s="2" t="str">
        <f t="shared" si="52"/>
        <v>Sell</v>
      </c>
    </row>
    <row r="602" spans="1:8" ht="13.5" x14ac:dyDescent="0.25">
      <c r="A602" s="3">
        <v>42879</v>
      </c>
      <c r="B602" s="2">
        <v>4.8304999999999998</v>
      </c>
      <c r="C602" s="2">
        <f t="shared" si="54"/>
        <v>4.9580738457965081</v>
      </c>
      <c r="D602" s="2">
        <f t="shared" si="50"/>
        <v>4.9258973110678195</v>
      </c>
      <c r="E602" s="2">
        <f t="shared" si="49"/>
        <v>3.2176534728688644E-2</v>
      </c>
      <c r="F602" s="2">
        <f t="shared" si="53"/>
        <v>2.6886325483703625E-2</v>
      </c>
      <c r="G602" s="2">
        <f t="shared" si="51"/>
        <v>5.290209244985019E-3</v>
      </c>
      <c r="H602" s="2" t="str">
        <f t="shared" si="52"/>
        <v>Sell</v>
      </c>
    </row>
    <row r="603" spans="1:8" ht="13.5" x14ac:dyDescent="0.25">
      <c r="A603" s="3">
        <v>42880</v>
      </c>
      <c r="B603" s="2">
        <v>4.7960000000000003</v>
      </c>
      <c r="C603" s="2">
        <f t="shared" si="54"/>
        <v>4.9490624849047373</v>
      </c>
      <c r="D603" s="2">
        <f t="shared" si="50"/>
        <v>4.9162752880257594</v>
      </c>
      <c r="E603" s="2">
        <f t="shared" si="49"/>
        <v>3.2787196878977909E-2</v>
      </c>
      <c r="F603" s="2">
        <f t="shared" si="53"/>
        <v>2.8066499762758483E-2</v>
      </c>
      <c r="G603" s="2">
        <f t="shared" si="51"/>
        <v>4.7206971162194258E-3</v>
      </c>
      <c r="H603" s="2" t="str">
        <f t="shared" si="52"/>
        <v>Sell</v>
      </c>
    </row>
    <row r="604" spans="1:8" ht="13.5" x14ac:dyDescent="0.25">
      <c r="A604" s="3">
        <v>42881</v>
      </c>
      <c r="B604" s="2">
        <v>4.7960000000000003</v>
      </c>
      <c r="C604" s="2">
        <f t="shared" si="54"/>
        <v>4.9626836410732391</v>
      </c>
      <c r="D604" s="2">
        <f t="shared" si="50"/>
        <v>4.9073660074312588</v>
      </c>
      <c r="E604" s="2">
        <f t="shared" ref="E604:E667" si="55">C604-D604</f>
        <v>5.5317633641980279E-2</v>
      </c>
      <c r="F604" s="2">
        <f t="shared" si="53"/>
        <v>3.351672653860284E-2</v>
      </c>
      <c r="G604" s="2">
        <f t="shared" si="51"/>
        <v>2.180090710337744E-2</v>
      </c>
      <c r="H604" s="2" t="str">
        <f t="shared" si="52"/>
        <v>Sell</v>
      </c>
    </row>
    <row r="605" spans="1:8" ht="13.5" x14ac:dyDescent="0.25">
      <c r="A605" s="3">
        <v>42884</v>
      </c>
      <c r="B605" s="2">
        <v>4.8304999999999998</v>
      </c>
      <c r="C605" s="2">
        <f t="shared" si="54"/>
        <v>4.9529630809081251</v>
      </c>
      <c r="D605" s="2">
        <f t="shared" ref="D605:D668" si="56">$D$4*B605+(1-$D$4)*D604</f>
        <v>4.9016722291030179</v>
      </c>
      <c r="E605" s="2">
        <f t="shared" si="55"/>
        <v>5.1290851805107174E-2</v>
      </c>
      <c r="F605" s="2">
        <f t="shared" si="53"/>
        <v>3.7071551591903708E-2</v>
      </c>
      <c r="G605" s="2">
        <f t="shared" si="51"/>
        <v>1.4219300213203466E-2</v>
      </c>
      <c r="H605" s="2" t="str">
        <f t="shared" si="52"/>
        <v>Sell</v>
      </c>
    </row>
    <row r="606" spans="1:8" ht="13.5" x14ac:dyDescent="0.25">
      <c r="A606" s="3">
        <v>42885</v>
      </c>
      <c r="B606" s="2">
        <v>4.8304999999999998</v>
      </c>
      <c r="C606" s="2">
        <f t="shared" si="54"/>
        <v>4.9447379915376439</v>
      </c>
      <c r="D606" s="2">
        <f t="shared" si="56"/>
        <v>4.8964002121324244</v>
      </c>
      <c r="E606" s="2">
        <f t="shared" si="55"/>
        <v>4.833777940521955E-2</v>
      </c>
      <c r="F606" s="2">
        <f t="shared" si="53"/>
        <v>3.9324797154566882E-2</v>
      </c>
      <c r="G606" s="2">
        <f t="shared" si="51"/>
        <v>9.012982250652668E-3</v>
      </c>
      <c r="H606" s="2" t="str">
        <f t="shared" si="52"/>
        <v>Sell</v>
      </c>
    </row>
    <row r="607" spans="1:8" ht="13.5" x14ac:dyDescent="0.25">
      <c r="A607" s="3">
        <v>42886</v>
      </c>
      <c r="B607" s="2">
        <v>4.8304999999999998</v>
      </c>
      <c r="C607" s="2">
        <f t="shared" si="54"/>
        <v>4.9324706082241603</v>
      </c>
      <c r="D607" s="2">
        <f t="shared" si="56"/>
        <v>4.8915187149374306</v>
      </c>
      <c r="E607" s="2">
        <f t="shared" si="55"/>
        <v>4.0951893286729657E-2</v>
      </c>
      <c r="F607" s="2">
        <f t="shared" si="53"/>
        <v>3.9650216380999442E-2</v>
      </c>
      <c r="G607" s="2">
        <f t="shared" si="51"/>
        <v>1.3016769057302147E-3</v>
      </c>
      <c r="H607" s="2" t="str">
        <f t="shared" si="52"/>
        <v>Sell</v>
      </c>
    </row>
    <row r="608" spans="1:8" ht="13.5" x14ac:dyDescent="0.25">
      <c r="A608" s="3">
        <v>42887</v>
      </c>
      <c r="B608" s="2">
        <v>4.8304999999999998</v>
      </c>
      <c r="C608" s="2">
        <f t="shared" si="54"/>
        <v>4.9167828223435199</v>
      </c>
      <c r="D608" s="2">
        <f t="shared" si="56"/>
        <v>4.8869988101272508</v>
      </c>
      <c r="E608" s="2">
        <f t="shared" si="55"/>
        <v>2.978401221626914E-2</v>
      </c>
      <c r="F608" s="2">
        <f t="shared" si="53"/>
        <v>3.7676975548053382E-2</v>
      </c>
      <c r="G608" s="2">
        <f t="shared" si="51"/>
        <v>-7.8929633317842418E-3</v>
      </c>
      <c r="H608" s="2" t="str">
        <f t="shared" si="52"/>
        <v>Hold</v>
      </c>
    </row>
    <row r="609" spans="1:8" ht="13.5" x14ac:dyDescent="0.25">
      <c r="A609" s="3">
        <v>42888</v>
      </c>
      <c r="B609" s="2">
        <v>4.8650000000000002</v>
      </c>
      <c r="C609" s="2">
        <f t="shared" si="54"/>
        <v>4.903508541982978</v>
      </c>
      <c r="D609" s="2">
        <f t="shared" si="56"/>
        <v>4.8853692686363432</v>
      </c>
      <c r="E609" s="2">
        <f t="shared" si="55"/>
        <v>1.8139273346634788E-2</v>
      </c>
      <c r="F609" s="2">
        <f t="shared" si="53"/>
        <v>3.3769435107769662E-2</v>
      </c>
      <c r="G609" s="2">
        <f t="shared" si="51"/>
        <v>-1.5630161761134874E-2</v>
      </c>
      <c r="H609" s="2" t="str">
        <f t="shared" si="52"/>
        <v>Hold</v>
      </c>
    </row>
    <row r="610" spans="1:8" ht="13.5" x14ac:dyDescent="0.25">
      <c r="A610" s="3">
        <v>42891</v>
      </c>
      <c r="B610" s="2">
        <v>4.8650000000000002</v>
      </c>
      <c r="C610" s="2">
        <f t="shared" si="54"/>
        <v>4.892276458600981</v>
      </c>
      <c r="D610" s="2">
        <f t="shared" si="56"/>
        <v>4.88386043392254</v>
      </c>
      <c r="E610" s="2">
        <f t="shared" si="55"/>
        <v>8.4160246784410475E-3</v>
      </c>
      <c r="F610" s="2">
        <f t="shared" si="53"/>
        <v>2.8698753021903937E-2</v>
      </c>
      <c r="G610" s="2">
        <f t="shared" si="51"/>
        <v>-2.028272834346289E-2</v>
      </c>
      <c r="H610" s="2" t="str">
        <f t="shared" si="52"/>
        <v>Hold</v>
      </c>
    </row>
    <row r="611" spans="1:8" ht="13.5" x14ac:dyDescent="0.25">
      <c r="A611" s="3">
        <v>42892</v>
      </c>
      <c r="B611" s="2">
        <v>4.8304999999999998</v>
      </c>
      <c r="C611" s="2">
        <f t="shared" si="54"/>
        <v>4.882772388046984</v>
      </c>
      <c r="D611" s="2">
        <f t="shared" si="56"/>
        <v>4.8799078091875376</v>
      </c>
      <c r="E611" s="2">
        <f t="shared" si="55"/>
        <v>2.8645788594463539E-3</v>
      </c>
      <c r="F611" s="2">
        <f t="shared" si="53"/>
        <v>2.3531918189412422E-2</v>
      </c>
      <c r="G611" s="2">
        <f t="shared" si="51"/>
        <v>-2.0667339329966068E-2</v>
      </c>
      <c r="H611" s="2" t="str">
        <f t="shared" si="52"/>
        <v>Hold</v>
      </c>
    </row>
    <row r="612" spans="1:8" ht="13.5" x14ac:dyDescent="0.25">
      <c r="A612" s="3">
        <v>42893</v>
      </c>
      <c r="B612" s="2">
        <v>4.7995000000000001</v>
      </c>
      <c r="C612" s="2">
        <f t="shared" si="54"/>
        <v>4.8747304821936019</v>
      </c>
      <c r="D612" s="2">
        <f t="shared" si="56"/>
        <v>4.8739516751736467</v>
      </c>
      <c r="E612" s="2">
        <f t="shared" si="55"/>
        <v>7.7880701995525214E-4</v>
      </c>
      <c r="F612" s="2">
        <f t="shared" si="53"/>
        <v>1.8981295955520987E-2</v>
      </c>
      <c r="G612" s="2">
        <f t="shared" ref="G612:G675" si="57">E612-F612</f>
        <v>-1.8202488935565735E-2</v>
      </c>
      <c r="H612" s="2" t="str">
        <f t="shared" ref="H612:H675" si="58">IF(G612&lt;0,"Hold","Sell")</f>
        <v>Hold</v>
      </c>
    </row>
    <row r="613" spans="1:8" ht="13.5" x14ac:dyDescent="0.25">
      <c r="A613" s="3">
        <v>42894</v>
      </c>
      <c r="B613" s="2">
        <v>4.8304999999999998</v>
      </c>
      <c r="C613" s="2">
        <f t="shared" si="54"/>
        <v>4.862618100317663</v>
      </c>
      <c r="D613" s="2">
        <f t="shared" si="56"/>
        <v>4.8707330325681912</v>
      </c>
      <c r="E613" s="2">
        <f t="shared" si="55"/>
        <v>-8.1149322505282839E-3</v>
      </c>
      <c r="F613" s="2">
        <f t="shared" ref="F613:F676" si="59">(E613*(2/(10)))+((1-(2/10))*F612)</f>
        <v>1.3562050314311134E-2</v>
      </c>
      <c r="G613" s="2">
        <f t="shared" si="57"/>
        <v>-2.1676982564839416E-2</v>
      </c>
      <c r="H613" s="2" t="str">
        <f t="shared" si="58"/>
        <v>Hold</v>
      </c>
    </row>
    <row r="614" spans="1:8" ht="13.5" x14ac:dyDescent="0.25">
      <c r="A614" s="3">
        <v>42895</v>
      </c>
      <c r="B614" s="2">
        <v>4.8304999999999998</v>
      </c>
      <c r="C614" s="2">
        <f t="shared" si="54"/>
        <v>4.8523691618072533</v>
      </c>
      <c r="D614" s="2">
        <f t="shared" si="56"/>
        <v>4.8677528079335106</v>
      </c>
      <c r="E614" s="2">
        <f t="shared" si="55"/>
        <v>-1.5383646126257311E-2</v>
      </c>
      <c r="F614" s="2">
        <f t="shared" si="59"/>
        <v>7.7729110261974457E-3</v>
      </c>
      <c r="G614" s="2">
        <f t="shared" si="57"/>
        <v>-2.3156557152454758E-2</v>
      </c>
      <c r="H614" s="2" t="str">
        <f t="shared" si="58"/>
        <v>Hold</v>
      </c>
    </row>
    <row r="615" spans="1:8" ht="13.5" x14ac:dyDescent="0.25">
      <c r="A615" s="3">
        <v>42898</v>
      </c>
      <c r="B615" s="2">
        <v>4.8304999999999998</v>
      </c>
      <c r="C615" s="2">
        <f t="shared" si="54"/>
        <v>4.8490046753753679</v>
      </c>
      <c r="D615" s="2">
        <f t="shared" si="56"/>
        <v>4.8649933406791765</v>
      </c>
      <c r="E615" s="2">
        <f t="shared" si="55"/>
        <v>-1.5988665303808602E-2</v>
      </c>
      <c r="F615" s="2">
        <f t="shared" si="59"/>
        <v>3.0205957601962359E-3</v>
      </c>
      <c r="G615" s="2">
        <f t="shared" si="57"/>
        <v>-1.9009261064004839E-2</v>
      </c>
      <c r="H615" s="2" t="str">
        <f t="shared" si="58"/>
        <v>Hold</v>
      </c>
    </row>
    <row r="616" spans="1:8" ht="13.5" x14ac:dyDescent="0.25">
      <c r="A616" s="3">
        <v>42899</v>
      </c>
      <c r="B616" s="2">
        <v>4.8650000000000002</v>
      </c>
      <c r="C616" s="2">
        <f t="shared" si="54"/>
        <v>4.8461578022406959</v>
      </c>
      <c r="D616" s="2">
        <f t="shared" si="56"/>
        <v>4.8649938339622008</v>
      </c>
      <c r="E616" s="2">
        <f t="shared" si="55"/>
        <v>-1.8836031721504831E-2</v>
      </c>
      <c r="F616" s="2">
        <f t="shared" si="59"/>
        <v>-1.3507297361439775E-3</v>
      </c>
      <c r="G616" s="2">
        <f t="shared" si="57"/>
        <v>-1.7485301985360854E-2</v>
      </c>
      <c r="H616" s="2" t="str">
        <f t="shared" si="58"/>
        <v>Hold</v>
      </c>
    </row>
    <row r="617" spans="1:8" ht="13.5" x14ac:dyDescent="0.25">
      <c r="A617" s="3">
        <v>42900</v>
      </c>
      <c r="B617" s="2">
        <v>4.8650000000000002</v>
      </c>
      <c r="C617" s="2">
        <f t="shared" si="54"/>
        <v>4.8437489095882809</v>
      </c>
      <c r="D617" s="2">
        <f t="shared" si="56"/>
        <v>4.8649942907057415</v>
      </c>
      <c r="E617" s="2">
        <f t="shared" si="55"/>
        <v>-2.124538111746066E-2</v>
      </c>
      <c r="F617" s="2">
        <f t="shared" si="59"/>
        <v>-5.3296600124073138E-3</v>
      </c>
      <c r="G617" s="2">
        <f t="shared" si="57"/>
        <v>-1.5915721105053345E-2</v>
      </c>
      <c r="H617" s="2" t="str">
        <f t="shared" si="58"/>
        <v>Hold</v>
      </c>
    </row>
    <row r="618" spans="1:8" ht="13.5" x14ac:dyDescent="0.25">
      <c r="A618" s="3">
        <v>42901</v>
      </c>
      <c r="B618" s="2">
        <v>4.8650000000000002</v>
      </c>
      <c r="C618" s="2">
        <f t="shared" si="54"/>
        <v>4.8417106158054679</v>
      </c>
      <c r="D618" s="2">
        <f t="shared" si="56"/>
        <v>4.8649947136164275</v>
      </c>
      <c r="E618" s="2">
        <f t="shared" si="55"/>
        <v>-2.3284097810959636E-2</v>
      </c>
      <c r="F618" s="2">
        <f t="shared" si="59"/>
        <v>-8.9205475721177777E-3</v>
      </c>
      <c r="G618" s="2">
        <f t="shared" si="57"/>
        <v>-1.4363550238841859E-2</v>
      </c>
      <c r="H618" s="2" t="str">
        <f t="shared" si="58"/>
        <v>Hold</v>
      </c>
    </row>
    <row r="619" spans="1:8" ht="13.5" x14ac:dyDescent="0.25">
      <c r="A619" s="3">
        <v>42902</v>
      </c>
      <c r="B619" s="2">
        <v>4.8685</v>
      </c>
      <c r="C619" s="2">
        <f t="shared" si="54"/>
        <v>4.845293597989242</v>
      </c>
      <c r="D619" s="2">
        <f t="shared" si="56"/>
        <v>4.8652543644596555</v>
      </c>
      <c r="E619" s="2">
        <f t="shared" si="55"/>
        <v>-1.996076647041356E-2</v>
      </c>
      <c r="F619" s="2">
        <f t="shared" si="59"/>
        <v>-1.1128591351776934E-2</v>
      </c>
      <c r="G619" s="2">
        <f t="shared" si="57"/>
        <v>-8.832175118636626E-3</v>
      </c>
      <c r="H619" s="2" t="str">
        <f t="shared" si="58"/>
        <v>Hold</v>
      </c>
    </row>
    <row r="620" spans="1:8" ht="13.5" x14ac:dyDescent="0.25">
      <c r="A620" s="3">
        <v>42905</v>
      </c>
      <c r="B620" s="2">
        <v>4.8304999999999998</v>
      </c>
      <c r="C620" s="2">
        <f t="shared" si="54"/>
        <v>4.8483253521447427</v>
      </c>
      <c r="D620" s="2">
        <f t="shared" si="56"/>
        <v>4.8626799670922738</v>
      </c>
      <c r="E620" s="2">
        <f t="shared" si="55"/>
        <v>-1.4354614947531097E-2</v>
      </c>
      <c r="F620" s="2">
        <f t="shared" si="59"/>
        <v>-1.1773796070927767E-2</v>
      </c>
      <c r="G620" s="2">
        <f t="shared" si="57"/>
        <v>-2.5808188766033302E-3</v>
      </c>
      <c r="H620" s="2" t="str">
        <f t="shared" si="58"/>
        <v>Hold</v>
      </c>
    </row>
    <row r="621" spans="1:8" ht="13.5" x14ac:dyDescent="0.25">
      <c r="A621" s="3">
        <v>42906</v>
      </c>
      <c r="B621" s="2">
        <v>4.8304999999999998</v>
      </c>
      <c r="C621" s="2">
        <f t="shared" si="54"/>
        <v>4.8455829902763208</v>
      </c>
      <c r="D621" s="2">
        <f t="shared" si="56"/>
        <v>4.8602962658261797</v>
      </c>
      <c r="E621" s="2">
        <f t="shared" si="55"/>
        <v>-1.4713275549858906E-2</v>
      </c>
      <c r="F621" s="2">
        <f t="shared" si="59"/>
        <v>-1.2361691966713995E-2</v>
      </c>
      <c r="G621" s="2">
        <f t="shared" si="57"/>
        <v>-2.3515835831449117E-3</v>
      </c>
      <c r="H621" s="2" t="str">
        <f t="shared" si="58"/>
        <v>Hold</v>
      </c>
    </row>
    <row r="622" spans="1:8" ht="13.5" x14ac:dyDescent="0.25">
      <c r="A622" s="3">
        <v>42907</v>
      </c>
      <c r="B622" s="2">
        <v>4.8304999999999998</v>
      </c>
      <c r="C622" s="2">
        <f t="shared" si="54"/>
        <v>4.8384932994645791</v>
      </c>
      <c r="D622" s="2">
        <f t="shared" si="56"/>
        <v>4.8580891350242403</v>
      </c>
      <c r="E622" s="2">
        <f t="shared" si="55"/>
        <v>-1.9595835559661268E-2</v>
      </c>
      <c r="F622" s="2">
        <f t="shared" si="59"/>
        <v>-1.3808520685303451E-2</v>
      </c>
      <c r="G622" s="2">
        <f t="shared" si="57"/>
        <v>-5.7873148743578171E-3</v>
      </c>
      <c r="H622" s="2" t="str">
        <f t="shared" si="58"/>
        <v>Hold</v>
      </c>
    </row>
    <row r="623" spans="1:8" ht="13.5" x14ac:dyDescent="0.25">
      <c r="A623" s="3">
        <v>42908</v>
      </c>
      <c r="B623" s="2">
        <v>4.8822999999999999</v>
      </c>
      <c r="C623" s="2">
        <f t="shared" si="54"/>
        <v>4.8372635610854129</v>
      </c>
      <c r="D623" s="2">
        <f t="shared" si="56"/>
        <v>4.859882532429852</v>
      </c>
      <c r="E623" s="2">
        <f t="shared" si="55"/>
        <v>-2.2618971344439132E-2</v>
      </c>
      <c r="F623" s="2">
        <f t="shared" si="59"/>
        <v>-1.5570610817130588E-2</v>
      </c>
      <c r="G623" s="2">
        <f t="shared" si="57"/>
        <v>-7.0483605273085441E-3</v>
      </c>
      <c r="H623" s="2" t="str">
        <f t="shared" si="58"/>
        <v>Hold</v>
      </c>
    </row>
    <row r="624" spans="1:8" ht="13.5" x14ac:dyDescent="0.25">
      <c r="A624" s="3">
        <v>42909</v>
      </c>
      <c r="B624" s="2">
        <v>4.8304999999999998</v>
      </c>
      <c r="C624" s="2">
        <f t="shared" si="54"/>
        <v>4.8362230132261184</v>
      </c>
      <c r="D624" s="2">
        <f t="shared" si="56"/>
        <v>4.8577060485461594</v>
      </c>
      <c r="E624" s="2">
        <f t="shared" si="55"/>
        <v>-2.1483035320041033E-2</v>
      </c>
      <c r="F624" s="2">
        <f t="shared" si="59"/>
        <v>-1.6753095717712677E-2</v>
      </c>
      <c r="G624" s="2">
        <f t="shared" si="57"/>
        <v>-4.7299396023283563E-3</v>
      </c>
      <c r="H624" s="2" t="str">
        <f t="shared" si="58"/>
        <v>Hold</v>
      </c>
    </row>
    <row r="625" spans="1:8" ht="13.5" x14ac:dyDescent="0.25">
      <c r="A625" s="3">
        <v>42914</v>
      </c>
      <c r="B625" s="2">
        <v>4.8304999999999998</v>
      </c>
      <c r="C625" s="2">
        <f t="shared" si="54"/>
        <v>4.8353425496528688</v>
      </c>
      <c r="D625" s="2">
        <f t="shared" si="56"/>
        <v>4.8556907856908884</v>
      </c>
      <c r="E625" s="2">
        <f t="shared" si="55"/>
        <v>-2.0348236038019607E-2</v>
      </c>
      <c r="F625" s="2">
        <f t="shared" si="59"/>
        <v>-1.7472123781774065E-2</v>
      </c>
      <c r="G625" s="2">
        <f t="shared" si="57"/>
        <v>-2.8761122562455423E-3</v>
      </c>
      <c r="H625" s="2" t="str">
        <f t="shared" si="58"/>
        <v>Hold</v>
      </c>
    </row>
    <row r="626" spans="1:8" ht="13.5" x14ac:dyDescent="0.25">
      <c r="A626" s="3">
        <v>42915</v>
      </c>
      <c r="B626" s="2">
        <v>4.8304999999999998</v>
      </c>
      <c r="C626" s="2">
        <f t="shared" si="54"/>
        <v>4.839905234321658</v>
      </c>
      <c r="D626" s="2">
        <f t="shared" si="56"/>
        <v>4.8538248015656373</v>
      </c>
      <c r="E626" s="2">
        <f t="shared" si="55"/>
        <v>-1.3919567243979358E-2</v>
      </c>
      <c r="F626" s="2">
        <f t="shared" si="59"/>
        <v>-1.6761612474215124E-2</v>
      </c>
      <c r="G626" s="2">
        <f t="shared" si="57"/>
        <v>2.8420452302357659E-3</v>
      </c>
      <c r="H626" s="2" t="str">
        <f t="shared" si="58"/>
        <v>Sell</v>
      </c>
    </row>
    <row r="627" spans="1:8" ht="13.5" x14ac:dyDescent="0.25">
      <c r="A627" s="3">
        <v>42916</v>
      </c>
      <c r="B627" s="2">
        <v>4.8304999999999998</v>
      </c>
      <c r="C627" s="2">
        <f t="shared" si="54"/>
        <v>4.8437659675029412</v>
      </c>
      <c r="D627" s="2">
        <f t="shared" si="56"/>
        <v>4.8520970384867015</v>
      </c>
      <c r="E627" s="2">
        <f t="shared" si="55"/>
        <v>-8.3310709837602914E-3</v>
      </c>
      <c r="F627" s="2">
        <f t="shared" si="59"/>
        <v>-1.5075504176124159E-2</v>
      </c>
      <c r="G627" s="2">
        <f t="shared" si="57"/>
        <v>6.7444331923638672E-3</v>
      </c>
      <c r="H627" s="2" t="str">
        <f t="shared" si="58"/>
        <v>Sell</v>
      </c>
    </row>
    <row r="628" spans="1:8" ht="13.5" x14ac:dyDescent="0.25">
      <c r="A628" s="3">
        <v>42919</v>
      </c>
      <c r="B628" s="2">
        <v>4.8304999999999998</v>
      </c>
      <c r="C628" s="2">
        <f t="shared" si="54"/>
        <v>4.8470327417332575</v>
      </c>
      <c r="D628" s="2">
        <f t="shared" si="56"/>
        <v>4.8504972578580574</v>
      </c>
      <c r="E628" s="2">
        <f t="shared" si="55"/>
        <v>-3.4645161247999212E-3</v>
      </c>
      <c r="F628" s="2">
        <f t="shared" si="59"/>
        <v>-1.2753306565859312E-2</v>
      </c>
      <c r="G628" s="2">
        <f t="shared" si="57"/>
        <v>9.2887904410593903E-3</v>
      </c>
      <c r="H628" s="2" t="str">
        <f t="shared" si="58"/>
        <v>Sell</v>
      </c>
    </row>
    <row r="629" spans="1:8" ht="13.5" x14ac:dyDescent="0.25">
      <c r="A629" s="3">
        <v>42920</v>
      </c>
      <c r="B629" s="2">
        <v>4.8304999999999998</v>
      </c>
      <c r="C629" s="2">
        <f t="shared" si="54"/>
        <v>4.8503353968512171</v>
      </c>
      <c r="D629" s="2">
        <f t="shared" si="56"/>
        <v>4.8490159794982013</v>
      </c>
      <c r="E629" s="2">
        <f t="shared" si="55"/>
        <v>1.3194173530157727E-3</v>
      </c>
      <c r="F629" s="2">
        <f t="shared" si="59"/>
        <v>-9.9387617820842957E-3</v>
      </c>
      <c r="G629" s="2">
        <f t="shared" si="57"/>
        <v>1.1258179135100068E-2</v>
      </c>
      <c r="H629" s="2" t="str">
        <f t="shared" si="58"/>
        <v>Sell</v>
      </c>
    </row>
    <row r="630" spans="1:8" ht="13.5" x14ac:dyDescent="0.25">
      <c r="A630" s="3">
        <v>42921</v>
      </c>
      <c r="B630" s="2">
        <v>4.9512999999999998</v>
      </c>
      <c r="C630" s="2">
        <f t="shared" si="54"/>
        <v>4.8472837973356446</v>
      </c>
      <c r="D630" s="2">
        <f t="shared" si="56"/>
        <v>4.8565925736094462</v>
      </c>
      <c r="E630" s="2">
        <f t="shared" si="55"/>
        <v>-9.3087762738015556E-3</v>
      </c>
      <c r="F630" s="2">
        <f t="shared" si="59"/>
        <v>-9.8127646804277487E-3</v>
      </c>
      <c r="G630" s="2">
        <f t="shared" si="57"/>
        <v>5.0398840662619314E-4</v>
      </c>
      <c r="H630" s="2" t="str">
        <f t="shared" si="58"/>
        <v>Sell</v>
      </c>
    </row>
    <row r="631" spans="1:8" ht="13.5" x14ac:dyDescent="0.25">
      <c r="A631" s="3">
        <v>42922</v>
      </c>
      <c r="B631" s="2">
        <v>4.8304999999999998</v>
      </c>
      <c r="C631" s="2">
        <f t="shared" si="54"/>
        <v>4.844701674668622</v>
      </c>
      <c r="D631" s="2">
        <f t="shared" si="56"/>
        <v>4.8546597903791167</v>
      </c>
      <c r="E631" s="2">
        <f t="shared" si="55"/>
        <v>-9.9581157104946527E-3</v>
      </c>
      <c r="F631" s="2">
        <f t="shared" si="59"/>
        <v>-9.8418348864411313E-3</v>
      </c>
      <c r="G631" s="2">
        <f t="shared" si="57"/>
        <v>-1.1628082405352146E-4</v>
      </c>
      <c r="H631" s="2" t="str">
        <f t="shared" si="58"/>
        <v>Hold</v>
      </c>
    </row>
    <row r="632" spans="1:8" ht="13.5" x14ac:dyDescent="0.25">
      <c r="A632" s="3">
        <v>42923</v>
      </c>
      <c r="B632" s="2">
        <v>4.8235999999999999</v>
      </c>
      <c r="C632" s="2">
        <f t="shared" si="54"/>
        <v>4.8425168016426801</v>
      </c>
      <c r="D632" s="2">
        <f t="shared" si="56"/>
        <v>4.8523590651658495</v>
      </c>
      <c r="E632" s="2">
        <f t="shared" si="55"/>
        <v>-9.8422635231694144E-3</v>
      </c>
      <c r="F632" s="2">
        <f t="shared" si="59"/>
        <v>-9.8419206137867893E-3</v>
      </c>
      <c r="G632" s="2">
        <f t="shared" si="57"/>
        <v>-3.4290938262515613E-7</v>
      </c>
      <c r="H632" s="2" t="str">
        <f t="shared" si="58"/>
        <v>Hold</v>
      </c>
    </row>
    <row r="633" spans="1:8" ht="13.5" x14ac:dyDescent="0.25">
      <c r="A633" s="3">
        <v>42926</v>
      </c>
      <c r="B633" s="2">
        <v>4.8494000000000002</v>
      </c>
      <c r="C633" s="2">
        <f t="shared" si="54"/>
        <v>4.8486372936976521</v>
      </c>
      <c r="D633" s="2">
        <f t="shared" si="56"/>
        <v>4.852139875153564</v>
      </c>
      <c r="E633" s="2">
        <f t="shared" si="55"/>
        <v>-3.5025814559119794E-3</v>
      </c>
      <c r="F633" s="2">
        <f t="shared" si="59"/>
        <v>-8.574052782211827E-3</v>
      </c>
      <c r="G633" s="2">
        <f t="shared" si="57"/>
        <v>5.0714713262998475E-3</v>
      </c>
      <c r="H633" s="2" t="str">
        <f t="shared" si="58"/>
        <v>Sell</v>
      </c>
    </row>
    <row r="634" spans="1:8" ht="13.5" x14ac:dyDescent="0.25">
      <c r="A634" s="3">
        <v>42927</v>
      </c>
      <c r="B634" s="2">
        <v>4.9492000000000003</v>
      </c>
      <c r="C634" s="2">
        <f t="shared" si="54"/>
        <v>4.8458469408210902</v>
      </c>
      <c r="D634" s="2">
        <f t="shared" si="56"/>
        <v>4.8593295140310779</v>
      </c>
      <c r="E634" s="2">
        <f t="shared" si="55"/>
        <v>-1.3482573209987692E-2</v>
      </c>
      <c r="F634" s="2">
        <f t="shared" si="59"/>
        <v>-9.5557568677670009E-3</v>
      </c>
      <c r="G634" s="2">
        <f t="shared" si="57"/>
        <v>-3.9268163422206907E-3</v>
      </c>
      <c r="H634" s="2" t="str">
        <f t="shared" si="58"/>
        <v>Hold</v>
      </c>
    </row>
    <row r="635" spans="1:8" ht="13.5" x14ac:dyDescent="0.25">
      <c r="A635" s="3">
        <v>42928</v>
      </c>
      <c r="B635" s="2">
        <v>4.8567999999999998</v>
      </c>
      <c r="C635" s="2">
        <f t="shared" si="54"/>
        <v>4.8434858730024608</v>
      </c>
      <c r="D635" s="2">
        <f t="shared" si="56"/>
        <v>4.8591421426213683</v>
      </c>
      <c r="E635" s="2">
        <f t="shared" si="55"/>
        <v>-1.5656269618907537E-2</v>
      </c>
      <c r="F635" s="2">
        <f t="shared" si="59"/>
        <v>-1.0775859417995109E-2</v>
      </c>
      <c r="G635" s="2">
        <f t="shared" si="57"/>
        <v>-4.8804102009124273E-3</v>
      </c>
      <c r="H635" s="2" t="str">
        <f t="shared" si="58"/>
        <v>Hold</v>
      </c>
    </row>
    <row r="636" spans="1:8" ht="13.5" x14ac:dyDescent="0.25">
      <c r="A636" s="3">
        <v>42929</v>
      </c>
      <c r="B636" s="2">
        <v>4.8753000000000002</v>
      </c>
      <c r="C636" s="2">
        <f t="shared" si="54"/>
        <v>4.8414880463866972</v>
      </c>
      <c r="D636" s="2">
        <f t="shared" si="56"/>
        <v>4.8603390209457116</v>
      </c>
      <c r="E636" s="2">
        <f t="shared" si="55"/>
        <v>-1.8850974559014411E-2</v>
      </c>
      <c r="F636" s="2">
        <f t="shared" si="59"/>
        <v>-1.2390882446198971E-2</v>
      </c>
      <c r="G636" s="2">
        <f t="shared" si="57"/>
        <v>-6.4600921128154399E-3</v>
      </c>
      <c r="H636" s="2" t="str">
        <f t="shared" si="58"/>
        <v>Hold</v>
      </c>
    </row>
    <row r="637" spans="1:8" ht="13.5" x14ac:dyDescent="0.25">
      <c r="A637" s="3">
        <v>42930</v>
      </c>
      <c r="B637" s="2">
        <v>4.9492000000000003</v>
      </c>
      <c r="C637" s="2">
        <f t="shared" si="54"/>
        <v>4.8397975777118205</v>
      </c>
      <c r="D637" s="2">
        <f t="shared" si="56"/>
        <v>4.8669213156904734</v>
      </c>
      <c r="E637" s="2">
        <f t="shared" si="55"/>
        <v>-2.7123737978652862E-2</v>
      </c>
      <c r="F637" s="2">
        <f t="shared" si="59"/>
        <v>-1.5337453552689751E-2</v>
      </c>
      <c r="G637" s="2">
        <f t="shared" si="57"/>
        <v>-1.1786284425963111E-2</v>
      </c>
      <c r="H637" s="2" t="str">
        <f t="shared" si="58"/>
        <v>Hold</v>
      </c>
    </row>
    <row r="638" spans="1:8" ht="13.5" x14ac:dyDescent="0.25">
      <c r="A638" s="3">
        <v>42933</v>
      </c>
      <c r="B638" s="2">
        <v>4.9492000000000003</v>
      </c>
      <c r="C638" s="2">
        <f t="shared" si="54"/>
        <v>4.8383671811407707</v>
      </c>
      <c r="D638" s="2">
        <f t="shared" si="56"/>
        <v>4.8730160330467349</v>
      </c>
      <c r="E638" s="2">
        <f t="shared" si="55"/>
        <v>-3.4648851905964229E-2</v>
      </c>
      <c r="F638" s="2">
        <f t="shared" si="59"/>
        <v>-1.9199733223344648E-2</v>
      </c>
      <c r="G638" s="2">
        <f t="shared" si="57"/>
        <v>-1.544911868261958E-2</v>
      </c>
      <c r="H638" s="2" t="str">
        <f t="shared" si="58"/>
        <v>Hold</v>
      </c>
    </row>
    <row r="639" spans="1:8" ht="13.5" x14ac:dyDescent="0.25">
      <c r="A639" s="3">
        <v>42934</v>
      </c>
      <c r="B639" s="2">
        <v>5.0932000000000004</v>
      </c>
      <c r="C639" s="2">
        <f t="shared" si="54"/>
        <v>4.837156845580652</v>
      </c>
      <c r="D639" s="2">
        <f t="shared" si="56"/>
        <v>4.889325956524754</v>
      </c>
      <c r="E639" s="2">
        <f t="shared" si="55"/>
        <v>-5.2169110944102037E-2</v>
      </c>
      <c r="F639" s="2">
        <f t="shared" si="59"/>
        <v>-2.5793608767496125E-2</v>
      </c>
      <c r="G639" s="2">
        <f t="shared" si="57"/>
        <v>-2.6375502176605913E-2</v>
      </c>
      <c r="H639" s="2" t="str">
        <f t="shared" si="58"/>
        <v>Hold</v>
      </c>
    </row>
    <row r="640" spans="1:8" ht="13.5" x14ac:dyDescent="0.25">
      <c r="A640" s="3">
        <v>42935</v>
      </c>
      <c r="B640" s="2">
        <v>5.0229999999999997</v>
      </c>
      <c r="C640" s="2">
        <f t="shared" si="54"/>
        <v>4.8547173308759364</v>
      </c>
      <c r="D640" s="2">
        <f t="shared" si="56"/>
        <v>4.8992277375229207</v>
      </c>
      <c r="E640" s="2">
        <f t="shared" si="55"/>
        <v>-4.4510406646984357E-2</v>
      </c>
      <c r="F640" s="2">
        <f t="shared" si="59"/>
        <v>-2.9536968343393775E-2</v>
      </c>
      <c r="G640" s="2">
        <f t="shared" si="57"/>
        <v>-1.4973438303590582E-2</v>
      </c>
      <c r="H640" s="2" t="str">
        <f t="shared" si="58"/>
        <v>Hold</v>
      </c>
    </row>
    <row r="641" spans="1:8" ht="13.5" x14ac:dyDescent="0.25">
      <c r="A641" s="3">
        <v>42936</v>
      </c>
      <c r="B641" s="2">
        <v>5.0304000000000002</v>
      </c>
      <c r="C641" s="2">
        <f t="shared" si="54"/>
        <v>4.8509915876642538</v>
      </c>
      <c r="D641" s="2">
        <f t="shared" si="56"/>
        <v>4.9089442014101126</v>
      </c>
      <c r="E641" s="2">
        <f t="shared" si="55"/>
        <v>-5.7952613745858805E-2</v>
      </c>
      <c r="F641" s="2">
        <f t="shared" si="59"/>
        <v>-3.5220097423886779E-2</v>
      </c>
      <c r="G641" s="2">
        <f t="shared" si="57"/>
        <v>-2.2732516321972027E-2</v>
      </c>
      <c r="H641" s="2" t="str">
        <f t="shared" si="58"/>
        <v>Hold</v>
      </c>
    </row>
    <row r="642" spans="1:8" ht="13.5" x14ac:dyDescent="0.25">
      <c r="A642" s="3">
        <v>42937</v>
      </c>
      <c r="B642" s="2">
        <v>4.8826999999999998</v>
      </c>
      <c r="C642" s="2">
        <f t="shared" si="54"/>
        <v>4.8467774972543687</v>
      </c>
      <c r="D642" s="2">
        <f t="shared" si="56"/>
        <v>4.907000186490845</v>
      </c>
      <c r="E642" s="2">
        <f t="shared" si="55"/>
        <v>-6.0222689236476334E-2</v>
      </c>
      <c r="F642" s="2">
        <f t="shared" si="59"/>
        <v>-4.0220615786404693E-2</v>
      </c>
      <c r="G642" s="2">
        <f t="shared" si="57"/>
        <v>-2.0002073450071642E-2</v>
      </c>
      <c r="H642" s="2" t="str">
        <f t="shared" si="58"/>
        <v>Hold</v>
      </c>
    </row>
    <row r="643" spans="1:8" ht="13.5" x14ac:dyDescent="0.25">
      <c r="A643" s="3">
        <v>42940</v>
      </c>
      <c r="B643" s="2">
        <v>4.8605</v>
      </c>
      <c r="C643" s="2">
        <f t="shared" si="54"/>
        <v>4.8471809592152351</v>
      </c>
      <c r="D643" s="2">
        <f t="shared" si="56"/>
        <v>4.9035557282322637</v>
      </c>
      <c r="E643" s="2">
        <f t="shared" si="55"/>
        <v>-5.6374769017028648E-2</v>
      </c>
      <c r="F643" s="2">
        <f t="shared" si="59"/>
        <v>-4.3451446432529482E-2</v>
      </c>
      <c r="G643" s="2">
        <f t="shared" si="57"/>
        <v>-1.2923322584499165E-2</v>
      </c>
      <c r="H643" s="2" t="str">
        <f t="shared" si="58"/>
        <v>Hold</v>
      </c>
    </row>
    <row r="644" spans="1:8" ht="13.5" x14ac:dyDescent="0.25">
      <c r="A644" s="3">
        <v>42942</v>
      </c>
      <c r="B644" s="2">
        <v>4.8384</v>
      </c>
      <c r="C644" s="2">
        <f t="shared" si="54"/>
        <v>4.8628761962590445</v>
      </c>
      <c r="D644" s="2">
        <f t="shared" si="56"/>
        <v>4.8987293779928365</v>
      </c>
      <c r="E644" s="2">
        <f t="shared" si="55"/>
        <v>-3.5853181733791928E-2</v>
      </c>
      <c r="F644" s="2">
        <f t="shared" si="59"/>
        <v>-4.1931793492781977E-2</v>
      </c>
      <c r="G644" s="2">
        <f t="shared" si="57"/>
        <v>6.078611758990049E-3</v>
      </c>
      <c r="H644" s="2" t="str">
        <f t="shared" si="58"/>
        <v>Sell</v>
      </c>
    </row>
    <row r="645" spans="1:8" ht="13.5" x14ac:dyDescent="0.25">
      <c r="A645" s="3">
        <v>42943</v>
      </c>
      <c r="B645" s="2">
        <v>4.8384</v>
      </c>
      <c r="C645" s="2">
        <f t="shared" si="54"/>
        <v>4.8619413968345766</v>
      </c>
      <c r="D645" s="2">
        <f t="shared" si="56"/>
        <v>4.8942605351785522</v>
      </c>
      <c r="E645" s="2">
        <f t="shared" si="55"/>
        <v>-3.2319138343975595E-2</v>
      </c>
      <c r="F645" s="2">
        <f t="shared" si="59"/>
        <v>-4.0009262463020702E-2</v>
      </c>
      <c r="G645" s="2">
        <f t="shared" si="57"/>
        <v>7.6901241190451067E-3</v>
      </c>
      <c r="H645" s="2" t="str">
        <f t="shared" si="58"/>
        <v>Sell</v>
      </c>
    </row>
    <row r="646" spans="1:8" ht="13.5" x14ac:dyDescent="0.25">
      <c r="A646" s="3">
        <v>42944</v>
      </c>
      <c r="B646" s="2">
        <v>4.8753000000000002</v>
      </c>
      <c r="C646" s="2">
        <f t="shared" si="54"/>
        <v>4.8639965665523341</v>
      </c>
      <c r="D646" s="2">
        <f t="shared" si="56"/>
        <v>4.8928560510912522</v>
      </c>
      <c r="E646" s="2">
        <f t="shared" si="55"/>
        <v>-2.8859484538918068E-2</v>
      </c>
      <c r="F646" s="2">
        <f t="shared" si="59"/>
        <v>-3.7779306878200178E-2</v>
      </c>
      <c r="G646" s="2">
        <f t="shared" si="57"/>
        <v>8.9198223392821102E-3</v>
      </c>
      <c r="H646" s="2" t="str">
        <f t="shared" si="58"/>
        <v>Sell</v>
      </c>
    </row>
    <row r="647" spans="1:8" ht="13.5" x14ac:dyDescent="0.25">
      <c r="A647" s="3">
        <v>42947</v>
      </c>
      <c r="B647" s="2">
        <v>4.8753000000000002</v>
      </c>
      <c r="C647" s="2">
        <f t="shared" si="54"/>
        <v>4.877104787082744</v>
      </c>
      <c r="D647" s="2">
        <f t="shared" si="56"/>
        <v>4.8915556028622706</v>
      </c>
      <c r="E647" s="2">
        <f t="shared" si="55"/>
        <v>-1.4450815779526671E-2</v>
      </c>
      <c r="F647" s="2">
        <f t="shared" si="59"/>
        <v>-3.3113608658465479E-2</v>
      </c>
      <c r="G647" s="2">
        <f t="shared" si="57"/>
        <v>1.8662792878938808E-2</v>
      </c>
      <c r="H647" s="2" t="str">
        <f t="shared" si="58"/>
        <v>Sell</v>
      </c>
    </row>
    <row r="648" spans="1:8" ht="13.5" x14ac:dyDescent="0.25">
      <c r="A648" s="3">
        <v>42948</v>
      </c>
      <c r="B648" s="2">
        <v>4.8826999999999998</v>
      </c>
      <c r="C648" s="2">
        <f t="shared" si="54"/>
        <v>4.8881963583007835</v>
      </c>
      <c r="D648" s="2">
        <f t="shared" si="56"/>
        <v>4.8908996322798801</v>
      </c>
      <c r="E648" s="2">
        <f t="shared" si="55"/>
        <v>-2.7032739790966431E-3</v>
      </c>
      <c r="F648" s="2">
        <f t="shared" si="59"/>
        <v>-2.7031541722591715E-2</v>
      </c>
      <c r="G648" s="2">
        <f t="shared" si="57"/>
        <v>2.4328267743495072E-2</v>
      </c>
      <c r="H648" s="2" t="str">
        <f t="shared" si="58"/>
        <v>Sell</v>
      </c>
    </row>
    <row r="649" spans="1:8" ht="13.5" x14ac:dyDescent="0.25">
      <c r="A649" s="3">
        <v>42949</v>
      </c>
      <c r="B649" s="2">
        <v>4.8826999999999998</v>
      </c>
      <c r="C649" s="2">
        <f t="shared" si="54"/>
        <v>4.9197353801006631</v>
      </c>
      <c r="D649" s="2">
        <f t="shared" si="56"/>
        <v>4.8902922521110002</v>
      </c>
      <c r="E649" s="2">
        <f t="shared" si="55"/>
        <v>2.9443127989662976E-2</v>
      </c>
      <c r="F649" s="2">
        <f t="shared" si="59"/>
        <v>-1.5736607780140778E-2</v>
      </c>
      <c r="G649" s="2">
        <f t="shared" si="57"/>
        <v>4.5179735769803754E-2</v>
      </c>
      <c r="H649" s="2" t="str">
        <f t="shared" si="58"/>
        <v>Sell</v>
      </c>
    </row>
    <row r="650" spans="1:8" ht="13.5" x14ac:dyDescent="0.25">
      <c r="A650" s="3">
        <v>42950</v>
      </c>
      <c r="B650" s="2">
        <v>4.8014000000000001</v>
      </c>
      <c r="C650" s="2">
        <f t="shared" si="54"/>
        <v>4.9356222447005607</v>
      </c>
      <c r="D650" s="2">
        <f t="shared" si="56"/>
        <v>4.8837076408435189</v>
      </c>
      <c r="E650" s="2">
        <f t="shared" si="55"/>
        <v>5.1914603857041719E-2</v>
      </c>
      <c r="F650" s="2">
        <f t="shared" si="59"/>
        <v>-2.2063654527042786E-3</v>
      </c>
      <c r="G650" s="2">
        <f t="shared" si="57"/>
        <v>5.4120969309745998E-2</v>
      </c>
      <c r="H650" s="2" t="str">
        <f t="shared" si="58"/>
        <v>Sell</v>
      </c>
    </row>
    <row r="651" spans="1:8" ht="13.5" x14ac:dyDescent="0.25">
      <c r="A651" s="3">
        <v>42951</v>
      </c>
      <c r="B651" s="2">
        <v>4.8753000000000002</v>
      </c>
      <c r="C651" s="2">
        <f t="shared" si="54"/>
        <v>4.9502034378235518</v>
      </c>
      <c r="D651" s="2">
        <f t="shared" si="56"/>
        <v>4.8830848526328881</v>
      </c>
      <c r="E651" s="2">
        <f t="shared" si="55"/>
        <v>6.7118585190663715E-2</v>
      </c>
      <c r="F651" s="2">
        <f t="shared" si="59"/>
        <v>1.165862467596932E-2</v>
      </c>
      <c r="G651" s="2">
        <f t="shared" si="57"/>
        <v>5.5459960514694394E-2</v>
      </c>
      <c r="H651" s="2" t="str">
        <f t="shared" si="58"/>
        <v>Sell</v>
      </c>
    </row>
    <row r="652" spans="1:8" ht="13.5" x14ac:dyDescent="0.25">
      <c r="A652" s="3">
        <v>42954</v>
      </c>
      <c r="B652" s="2">
        <v>4.9492000000000003</v>
      </c>
      <c r="C652" s="2">
        <f t="shared" si="54"/>
        <v>4.9398182935430057</v>
      </c>
      <c r="D652" s="2">
        <f t="shared" si="56"/>
        <v>4.8879822709563783</v>
      </c>
      <c r="E652" s="2">
        <f t="shared" si="55"/>
        <v>5.183602258662745E-2</v>
      </c>
      <c r="F652" s="2">
        <f t="shared" si="59"/>
        <v>1.9694104258100947E-2</v>
      </c>
      <c r="G652" s="2">
        <f t="shared" si="57"/>
        <v>3.2141918328526503E-2</v>
      </c>
      <c r="H652" s="2" t="str">
        <f t="shared" si="58"/>
        <v>Sell</v>
      </c>
    </row>
    <row r="653" spans="1:8" ht="13.5" x14ac:dyDescent="0.25">
      <c r="A653" s="3">
        <v>42955</v>
      </c>
      <c r="B653" s="2">
        <v>4.8753000000000002</v>
      </c>
      <c r="C653" s="2">
        <f t="shared" si="54"/>
        <v>4.9276154791517746</v>
      </c>
      <c r="D653" s="2">
        <f t="shared" si="56"/>
        <v>4.8870428434781275</v>
      </c>
      <c r="E653" s="2">
        <f t="shared" si="55"/>
        <v>4.0572635673647106E-2</v>
      </c>
      <c r="F653" s="2">
        <f t="shared" si="59"/>
        <v>2.3869810541210179E-2</v>
      </c>
      <c r="G653" s="2">
        <f t="shared" si="57"/>
        <v>1.6702825132436927E-2</v>
      </c>
      <c r="H653" s="2" t="str">
        <f t="shared" si="58"/>
        <v>Sell</v>
      </c>
    </row>
    <row r="654" spans="1:8" ht="13.5" x14ac:dyDescent="0.25">
      <c r="A654" s="3">
        <v>42956</v>
      </c>
      <c r="B654" s="2">
        <v>4.9492000000000003</v>
      </c>
      <c r="C654" s="2">
        <f t="shared" si="54"/>
        <v>4.913890020820733</v>
      </c>
      <c r="D654" s="2">
        <f t="shared" si="56"/>
        <v>4.8916470772945626</v>
      </c>
      <c r="E654" s="2">
        <f t="shared" si="55"/>
        <v>2.22429435261704E-2</v>
      </c>
      <c r="F654" s="2">
        <f t="shared" si="59"/>
        <v>2.3544437138202225E-2</v>
      </c>
      <c r="G654" s="2">
        <f t="shared" si="57"/>
        <v>-1.3014936120318253E-3</v>
      </c>
      <c r="H654" s="2" t="str">
        <f t="shared" si="58"/>
        <v>Hold</v>
      </c>
    </row>
    <row r="655" spans="1:8" ht="13.5" x14ac:dyDescent="0.25">
      <c r="A655" s="3">
        <v>42957</v>
      </c>
      <c r="B655" s="2">
        <v>4.9861000000000004</v>
      </c>
      <c r="C655" s="2">
        <f t="shared" ref="C655:C718" si="60">$C$4*B645+C654*(1-$C$4)</f>
        <v>4.9022761714636971</v>
      </c>
      <c r="D655" s="2">
        <f t="shared" si="56"/>
        <v>4.8986435900875582</v>
      </c>
      <c r="E655" s="2">
        <f t="shared" si="55"/>
        <v>3.6325813761388659E-3</v>
      </c>
      <c r="F655" s="2">
        <f t="shared" si="59"/>
        <v>1.9562065985789558E-2</v>
      </c>
      <c r="G655" s="2">
        <f t="shared" si="57"/>
        <v>-1.5929484609650692E-2</v>
      </c>
      <c r="H655" s="2" t="str">
        <f t="shared" si="58"/>
        <v>Hold</v>
      </c>
    </row>
    <row r="656" spans="1:8" ht="13.5" x14ac:dyDescent="0.25">
      <c r="A656" s="3">
        <v>42958</v>
      </c>
      <c r="B656" s="2">
        <v>5.0563000000000002</v>
      </c>
      <c r="C656" s="2">
        <f t="shared" si="60"/>
        <v>4.8981259912385129</v>
      </c>
      <c r="D656" s="2">
        <f t="shared" si="56"/>
        <v>4.9103218426736648</v>
      </c>
      <c r="E656" s="2">
        <f t="shared" si="55"/>
        <v>-1.2195851435151894E-2</v>
      </c>
      <c r="F656" s="2">
        <f t="shared" si="59"/>
        <v>1.3210482501601267E-2</v>
      </c>
      <c r="G656" s="2">
        <f t="shared" si="57"/>
        <v>-2.5406333936753161E-2</v>
      </c>
      <c r="H656" s="2" t="str">
        <f t="shared" si="58"/>
        <v>Hold</v>
      </c>
    </row>
    <row r="657" spans="1:8" ht="13.5" x14ac:dyDescent="0.25">
      <c r="A657" s="3">
        <v>42961</v>
      </c>
      <c r="B657" s="2">
        <v>5.0415000000000001</v>
      </c>
      <c r="C657" s="2">
        <f t="shared" si="60"/>
        <v>4.8946143002787412</v>
      </c>
      <c r="D657" s="2">
        <f t="shared" si="56"/>
        <v>4.9200387432163559</v>
      </c>
      <c r="E657" s="2">
        <f t="shared" si="55"/>
        <v>-2.54244429376147E-2</v>
      </c>
      <c r="F657" s="2">
        <f t="shared" si="59"/>
        <v>5.4834974137580742E-3</v>
      </c>
      <c r="G657" s="2">
        <f t="shared" si="57"/>
        <v>-3.0907940351372773E-2</v>
      </c>
      <c r="H657" s="2" t="str">
        <f t="shared" si="58"/>
        <v>Hold</v>
      </c>
    </row>
    <row r="658" spans="1:8" ht="13.5" x14ac:dyDescent="0.25">
      <c r="A658" s="3">
        <v>42962</v>
      </c>
      <c r="B658" s="2">
        <v>5.0488999999999997</v>
      </c>
      <c r="C658" s="2">
        <f t="shared" si="60"/>
        <v>4.8927813310050885</v>
      </c>
      <c r="D658" s="2">
        <f t="shared" si="56"/>
        <v>4.9295840214966251</v>
      </c>
      <c r="E658" s="2">
        <f t="shared" si="55"/>
        <v>-3.6802690491536616E-2</v>
      </c>
      <c r="F658" s="2">
        <f t="shared" si="59"/>
        <v>-2.973740167300864E-3</v>
      </c>
      <c r="G658" s="2">
        <f t="shared" si="57"/>
        <v>-3.3828950324235753E-2</v>
      </c>
      <c r="H658" s="2" t="str">
        <f t="shared" si="58"/>
        <v>Hold</v>
      </c>
    </row>
    <row r="659" spans="1:8" ht="13.5" x14ac:dyDescent="0.25">
      <c r="A659" s="3">
        <v>42963</v>
      </c>
      <c r="B659" s="2">
        <v>5.0229999999999997</v>
      </c>
      <c r="C659" s="2">
        <f t="shared" si="60"/>
        <v>4.8912303570043054</v>
      </c>
      <c r="D659" s="2">
        <f t="shared" si="56"/>
        <v>4.9365037236079869</v>
      </c>
      <c r="E659" s="2">
        <f t="shared" si="55"/>
        <v>-4.5273366603681531E-2</v>
      </c>
      <c r="F659" s="2">
        <f t="shared" si="59"/>
        <v>-1.1433665454576998E-2</v>
      </c>
      <c r="G659" s="2">
        <f t="shared" si="57"/>
        <v>-3.3839701149104534E-2</v>
      </c>
      <c r="H659" s="2" t="str">
        <f t="shared" si="58"/>
        <v>Hold</v>
      </c>
    </row>
    <row r="660" spans="1:8" ht="13.5" x14ac:dyDescent="0.25">
      <c r="A660" s="3">
        <v>42964</v>
      </c>
      <c r="B660" s="2">
        <v>5.0156000000000001</v>
      </c>
      <c r="C660" s="2">
        <f t="shared" si="60"/>
        <v>4.8774103020805661</v>
      </c>
      <c r="D660" s="2">
        <f t="shared" si="56"/>
        <v>4.9423627070444329</v>
      </c>
      <c r="E660" s="2">
        <f t="shared" si="55"/>
        <v>-6.4952404963866783E-2</v>
      </c>
      <c r="F660" s="2">
        <f t="shared" si="59"/>
        <v>-2.2137413356434956E-2</v>
      </c>
      <c r="G660" s="2">
        <f t="shared" si="57"/>
        <v>-4.2814991607431824E-2</v>
      </c>
      <c r="H660" s="2" t="str">
        <f t="shared" si="58"/>
        <v>Hold</v>
      </c>
    </row>
    <row r="661" spans="1:8" ht="13.5" x14ac:dyDescent="0.25">
      <c r="A661" s="3">
        <v>42965</v>
      </c>
      <c r="B661" s="2">
        <v>5.0156000000000001</v>
      </c>
      <c r="C661" s="2">
        <f t="shared" si="60"/>
        <v>4.8770856402220177</v>
      </c>
      <c r="D661" s="2">
        <f t="shared" si="56"/>
        <v>4.9477876917078083</v>
      </c>
      <c r="E661" s="2">
        <f t="shared" si="55"/>
        <v>-7.0702051485790562E-2</v>
      </c>
      <c r="F661" s="2">
        <f t="shared" si="59"/>
        <v>-3.1850340982306075E-2</v>
      </c>
      <c r="G661" s="2">
        <f t="shared" si="57"/>
        <v>-3.8851710503484488E-2</v>
      </c>
      <c r="H661" s="2" t="str">
        <f t="shared" si="58"/>
        <v>Hold</v>
      </c>
    </row>
    <row r="662" spans="1:8" ht="13.5" x14ac:dyDescent="0.25">
      <c r="A662" s="3">
        <v>42968</v>
      </c>
      <c r="B662" s="2">
        <v>4.9824000000000002</v>
      </c>
      <c r="C662" s="2">
        <f t="shared" si="60"/>
        <v>4.8881801571109378</v>
      </c>
      <c r="D662" s="2">
        <f t="shared" si="56"/>
        <v>4.9503515663961188</v>
      </c>
      <c r="E662" s="2">
        <f t="shared" si="55"/>
        <v>-6.2171409285181056E-2</v>
      </c>
      <c r="F662" s="2">
        <f t="shared" si="59"/>
        <v>-3.7914554642881071E-2</v>
      </c>
      <c r="G662" s="2">
        <f t="shared" si="57"/>
        <v>-2.4256854642299985E-2</v>
      </c>
      <c r="H662" s="2" t="str">
        <f t="shared" si="58"/>
        <v>Hold</v>
      </c>
    </row>
    <row r="663" spans="1:8" ht="13.5" x14ac:dyDescent="0.25">
      <c r="A663" s="3">
        <v>42969</v>
      </c>
      <c r="B663" s="2">
        <v>4.9122000000000003</v>
      </c>
      <c r="C663" s="2">
        <f t="shared" si="60"/>
        <v>4.8861985944784854</v>
      </c>
      <c r="D663" s="2">
        <f t="shared" si="56"/>
        <v>4.9475255244408505</v>
      </c>
      <c r="E663" s="2">
        <f t="shared" si="55"/>
        <v>-6.1326929962365107E-2</v>
      </c>
      <c r="F663" s="2">
        <f t="shared" si="59"/>
        <v>-4.2597029706777881E-2</v>
      </c>
      <c r="G663" s="2">
        <f t="shared" si="57"/>
        <v>-1.8729900255587226E-2</v>
      </c>
      <c r="H663" s="2" t="str">
        <f t="shared" si="58"/>
        <v>Hold</v>
      </c>
    </row>
    <row r="664" spans="1:8" ht="13.5" x14ac:dyDescent="0.25">
      <c r="A664" s="3">
        <v>42970</v>
      </c>
      <c r="B664" s="2">
        <v>4.9824000000000002</v>
      </c>
      <c r="C664" s="2">
        <f t="shared" si="60"/>
        <v>4.8958911184048723</v>
      </c>
      <c r="D664" s="2">
        <f t="shared" si="56"/>
        <v>4.9501088189267133</v>
      </c>
      <c r="E664" s="2">
        <f t="shared" si="55"/>
        <v>-5.4217700521840939E-2</v>
      </c>
      <c r="F664" s="2">
        <f t="shared" si="59"/>
        <v>-4.492116386979049E-2</v>
      </c>
      <c r="G664" s="2">
        <f t="shared" si="57"/>
        <v>-9.2965366520504494E-3</v>
      </c>
      <c r="H664" s="2" t="str">
        <f t="shared" si="58"/>
        <v>Hold</v>
      </c>
    </row>
    <row r="665" spans="1:8" ht="13.5" x14ac:dyDescent="0.25">
      <c r="A665" s="3">
        <v>42971</v>
      </c>
      <c r="B665" s="2">
        <v>4.9861000000000004</v>
      </c>
      <c r="C665" s="2">
        <f t="shared" si="60"/>
        <v>4.9097694078810461</v>
      </c>
      <c r="D665" s="2">
        <f t="shared" si="56"/>
        <v>4.95277483233955</v>
      </c>
      <c r="E665" s="2">
        <f t="shared" si="55"/>
        <v>-4.300542445850386E-2</v>
      </c>
      <c r="F665" s="2">
        <f t="shared" si="59"/>
        <v>-4.4538015987533167E-2</v>
      </c>
      <c r="G665" s="2">
        <f t="shared" si="57"/>
        <v>1.5325915290293063E-3</v>
      </c>
      <c r="H665" s="2" t="str">
        <f t="shared" si="58"/>
        <v>Sell</v>
      </c>
    </row>
    <row r="666" spans="1:8" ht="13.5" x14ac:dyDescent="0.25">
      <c r="A666" s="3">
        <v>42972</v>
      </c>
      <c r="B666" s="2">
        <v>5.0156000000000001</v>
      </c>
      <c r="C666" s="2">
        <f t="shared" si="60"/>
        <v>4.9323125758993465</v>
      </c>
      <c r="D666" s="2">
        <f t="shared" si="56"/>
        <v>4.9574285484625467</v>
      </c>
      <c r="E666" s="2">
        <f t="shared" si="55"/>
        <v>-2.5115972563200195E-2</v>
      </c>
      <c r="F666" s="2">
        <f t="shared" si="59"/>
        <v>-4.0653607302666581E-2</v>
      </c>
      <c r="G666" s="2">
        <f t="shared" si="57"/>
        <v>1.5537634739466386E-2</v>
      </c>
      <c r="H666" s="2" t="str">
        <f t="shared" si="58"/>
        <v>Sell</v>
      </c>
    </row>
    <row r="667" spans="1:8" ht="13.5" x14ac:dyDescent="0.25">
      <c r="A667" s="3">
        <v>42975</v>
      </c>
      <c r="B667" s="2">
        <v>5.0156000000000001</v>
      </c>
      <c r="C667" s="2">
        <f t="shared" si="60"/>
        <v>4.9491106411456016</v>
      </c>
      <c r="D667" s="2">
        <f t="shared" si="56"/>
        <v>4.9617375448727286</v>
      </c>
      <c r="E667" s="2">
        <f t="shared" si="55"/>
        <v>-1.2626903727126937E-2</v>
      </c>
      <c r="F667" s="2">
        <f t="shared" si="59"/>
        <v>-3.5048266587558656E-2</v>
      </c>
      <c r="G667" s="2">
        <f t="shared" si="57"/>
        <v>2.2421362860431719E-2</v>
      </c>
      <c r="H667" s="2" t="str">
        <f t="shared" si="58"/>
        <v>Sell</v>
      </c>
    </row>
    <row r="668" spans="1:8" ht="13.5" x14ac:dyDescent="0.25">
      <c r="A668" s="3">
        <v>42976</v>
      </c>
      <c r="B668" s="2">
        <v>4.9492000000000003</v>
      </c>
      <c r="C668" s="2">
        <f t="shared" si="60"/>
        <v>4.9644628502001238</v>
      </c>
      <c r="D668" s="2">
        <f t="shared" si="56"/>
        <v>4.9608088378451187</v>
      </c>
      <c r="E668" s="2">
        <f t="shared" ref="E668:E731" si="61">C668-D668</f>
        <v>3.6540123550050652E-3</v>
      </c>
      <c r="F668" s="2">
        <f t="shared" si="59"/>
        <v>-2.7307810799045915E-2</v>
      </c>
      <c r="G668" s="2">
        <f t="shared" si="57"/>
        <v>3.096182315405098E-2</v>
      </c>
      <c r="H668" s="2" t="str">
        <f t="shared" si="58"/>
        <v>Sell</v>
      </c>
    </row>
    <row r="669" spans="1:8" ht="13.5" x14ac:dyDescent="0.25">
      <c r="A669" s="3">
        <v>42977</v>
      </c>
      <c r="B669" s="2">
        <v>4.9861000000000004</v>
      </c>
      <c r="C669" s="2">
        <f t="shared" si="60"/>
        <v>4.9734685655539508</v>
      </c>
      <c r="D669" s="2">
        <f t="shared" ref="D669:D732" si="62">$D$4*B669+(1-$D$4)*D668</f>
        <v>4.9626822572639995</v>
      </c>
      <c r="E669" s="2">
        <f t="shared" si="61"/>
        <v>1.0786308289951307E-2</v>
      </c>
      <c r="F669" s="2">
        <f t="shared" si="59"/>
        <v>-1.9688986981246472E-2</v>
      </c>
      <c r="G669" s="2">
        <f t="shared" si="57"/>
        <v>3.0475295271197779E-2</v>
      </c>
      <c r="H669" s="2" t="str">
        <f t="shared" si="58"/>
        <v>Sell</v>
      </c>
    </row>
    <row r="670" spans="1:8" ht="13.5" x14ac:dyDescent="0.25">
      <c r="A670" s="3">
        <v>42978</v>
      </c>
      <c r="B670" s="2">
        <v>4.9492000000000003</v>
      </c>
      <c r="C670" s="2">
        <f t="shared" si="60"/>
        <v>4.9799503246994963</v>
      </c>
      <c r="D670" s="2">
        <f t="shared" si="62"/>
        <v>4.9616835715407408</v>
      </c>
      <c r="E670" s="2">
        <f t="shared" si="61"/>
        <v>1.8266753158755478E-2</v>
      </c>
      <c r="F670" s="2">
        <f t="shared" si="59"/>
        <v>-1.2097838953246082E-2</v>
      </c>
      <c r="G670" s="2">
        <f t="shared" si="57"/>
        <v>3.036459211200156E-2</v>
      </c>
      <c r="H670" s="2" t="str">
        <f t="shared" si="58"/>
        <v>Sell</v>
      </c>
    </row>
    <row r="671" spans="1:8" ht="13.5" x14ac:dyDescent="0.25">
      <c r="A671" s="3">
        <v>42982</v>
      </c>
      <c r="B671" s="2">
        <v>5.0709999999999997</v>
      </c>
      <c r="C671" s="2">
        <f t="shared" si="60"/>
        <v>4.9854348901303425</v>
      </c>
      <c r="D671" s="2">
        <f t="shared" si="62"/>
        <v>4.9697810847599451</v>
      </c>
      <c r="E671" s="2">
        <f t="shared" si="61"/>
        <v>1.56538053703974E-2</v>
      </c>
      <c r="F671" s="2">
        <f t="shared" si="59"/>
        <v>-6.5475100885173873E-3</v>
      </c>
      <c r="G671" s="2">
        <f t="shared" si="57"/>
        <v>2.2201315458914787E-2</v>
      </c>
      <c r="H671" s="2" t="str">
        <f t="shared" si="58"/>
        <v>Sell</v>
      </c>
    </row>
    <row r="672" spans="1:8" ht="13.5" x14ac:dyDescent="0.25">
      <c r="A672" s="3">
        <v>42983</v>
      </c>
      <c r="B672" s="2">
        <v>5.0636999999999999</v>
      </c>
      <c r="C672" s="2">
        <f t="shared" si="60"/>
        <v>4.9849679839564436</v>
      </c>
      <c r="D672" s="2">
        <f t="shared" si="62"/>
        <v>4.9767380414443929</v>
      </c>
      <c r="E672" s="2">
        <f t="shared" si="61"/>
        <v>8.2299425120506697E-3</v>
      </c>
      <c r="F672" s="2">
        <f t="shared" si="59"/>
        <v>-3.592019568403776E-3</v>
      </c>
      <c r="G672" s="2">
        <f t="shared" si="57"/>
        <v>1.1821962080454445E-2</v>
      </c>
      <c r="H672" s="2" t="str">
        <f t="shared" si="58"/>
        <v>Sell</v>
      </c>
    </row>
    <row r="673" spans="1:8" ht="13.5" x14ac:dyDescent="0.25">
      <c r="A673" s="3">
        <v>42984</v>
      </c>
      <c r="B673" s="2">
        <v>5.0229999999999997</v>
      </c>
      <c r="C673" s="2">
        <f t="shared" si="60"/>
        <v>4.9737729095016068</v>
      </c>
      <c r="D673" s="2">
        <f t="shared" si="62"/>
        <v>4.9801648531892528</v>
      </c>
      <c r="E673" s="2">
        <f t="shared" si="61"/>
        <v>-6.3919436876460622E-3</v>
      </c>
      <c r="F673" s="2">
        <f t="shared" si="59"/>
        <v>-4.1520043922522332E-3</v>
      </c>
      <c r="G673" s="2">
        <f t="shared" si="57"/>
        <v>-2.239939295393829E-3</v>
      </c>
      <c r="H673" s="2" t="str">
        <f t="shared" si="58"/>
        <v>Hold</v>
      </c>
    </row>
    <row r="674" spans="1:8" ht="13.5" x14ac:dyDescent="0.25">
      <c r="A674" s="3">
        <v>42985</v>
      </c>
      <c r="B674" s="2">
        <v>4.9861000000000004</v>
      </c>
      <c r="C674" s="2">
        <f t="shared" si="60"/>
        <v>4.975100154193667</v>
      </c>
      <c r="D674" s="2">
        <f t="shared" si="62"/>
        <v>4.980604493693753</v>
      </c>
      <c r="E674" s="2">
        <f t="shared" si="61"/>
        <v>-5.5043395000859974E-3</v>
      </c>
      <c r="F674" s="2">
        <f t="shared" si="59"/>
        <v>-4.4224714138189868E-3</v>
      </c>
      <c r="G674" s="2">
        <f t="shared" si="57"/>
        <v>-1.0818680862670106E-3</v>
      </c>
      <c r="H674" s="2" t="str">
        <f t="shared" si="58"/>
        <v>Hold</v>
      </c>
    </row>
    <row r="675" spans="1:8" ht="13.5" x14ac:dyDescent="0.25">
      <c r="A675" s="3">
        <v>42986</v>
      </c>
      <c r="B675" s="2">
        <v>4.8753000000000002</v>
      </c>
      <c r="C675" s="2">
        <f t="shared" si="60"/>
        <v>4.976792438163872</v>
      </c>
      <c r="D675" s="2">
        <f t="shared" si="62"/>
        <v>4.9728041608275486</v>
      </c>
      <c r="E675" s="2">
        <f t="shared" si="61"/>
        <v>3.9882773363233426E-3</v>
      </c>
      <c r="F675" s="2">
        <f t="shared" si="59"/>
        <v>-2.7403216637905212E-3</v>
      </c>
      <c r="G675" s="2">
        <f t="shared" si="57"/>
        <v>6.7285990001138638E-3</v>
      </c>
      <c r="H675" s="2" t="str">
        <f t="shared" si="58"/>
        <v>Sell</v>
      </c>
    </row>
    <row r="676" spans="1:8" ht="13.5" x14ac:dyDescent="0.25">
      <c r="A676" s="3">
        <v>42989</v>
      </c>
      <c r="B676" s="2">
        <v>4.8753000000000002</v>
      </c>
      <c r="C676" s="2">
        <f t="shared" si="60"/>
        <v>4.982762832292507</v>
      </c>
      <c r="D676" s="2">
        <f t="shared" si="62"/>
        <v>4.965581630395878</v>
      </c>
      <c r="E676" s="2">
        <f t="shared" si="61"/>
        <v>1.7181201896629084E-2</v>
      </c>
      <c r="F676" s="2">
        <f t="shared" si="59"/>
        <v>1.2439830482933998E-3</v>
      </c>
      <c r="G676" s="2">
        <f t="shared" ref="G676:G739" si="63">E676-F676</f>
        <v>1.5937218848335682E-2</v>
      </c>
      <c r="H676" s="2" t="str">
        <f t="shared" ref="H676:H739" si="64">IF(G676&lt;0,"Hold","Sell")</f>
        <v>Sell</v>
      </c>
    </row>
    <row r="677" spans="1:8" ht="13.5" x14ac:dyDescent="0.25">
      <c r="A677" s="3">
        <v>42990</v>
      </c>
      <c r="B677" s="2">
        <v>4.9786999999999999</v>
      </c>
      <c r="C677" s="2">
        <f t="shared" si="60"/>
        <v>4.9878147042475058</v>
      </c>
      <c r="D677" s="2">
        <f t="shared" si="62"/>
        <v>4.9665533614776649</v>
      </c>
      <c r="E677" s="2">
        <f t="shared" si="61"/>
        <v>2.126134276984093E-2</v>
      </c>
      <c r="F677" s="2">
        <f t="shared" ref="F677:F740" si="65">(E677*(2/(10)))+((1-(2/10))*F676)</f>
        <v>5.2474549926029065E-3</v>
      </c>
      <c r="G677" s="2">
        <f t="shared" si="63"/>
        <v>1.6013887777238021E-2</v>
      </c>
      <c r="H677" s="2" t="str">
        <f t="shared" si="64"/>
        <v>Sell</v>
      </c>
    </row>
    <row r="678" spans="1:8" ht="13.5" x14ac:dyDescent="0.25">
      <c r="A678" s="3">
        <v>42991</v>
      </c>
      <c r="B678" s="2">
        <v>4.9749999999999996</v>
      </c>
      <c r="C678" s="2">
        <f t="shared" si="60"/>
        <v>4.9818739805171202</v>
      </c>
      <c r="D678" s="2">
        <f t="shared" si="62"/>
        <v>4.9671790384052459</v>
      </c>
      <c r="E678" s="2">
        <f t="shared" si="61"/>
        <v>1.4694942111874276E-2</v>
      </c>
      <c r="F678" s="2">
        <f t="shared" si="65"/>
        <v>7.1369524164571806E-3</v>
      </c>
      <c r="G678" s="2">
        <f t="shared" si="63"/>
        <v>7.5579896954170956E-3</v>
      </c>
      <c r="H678" s="2" t="str">
        <f t="shared" si="64"/>
        <v>Sell</v>
      </c>
    </row>
    <row r="679" spans="1:8" ht="13.5" x14ac:dyDescent="0.25">
      <c r="A679" s="3">
        <v>42992</v>
      </c>
      <c r="B679" s="2">
        <v>4.9676</v>
      </c>
      <c r="C679" s="2">
        <f t="shared" si="60"/>
        <v>4.9825241373606399</v>
      </c>
      <c r="D679" s="2">
        <f t="shared" si="62"/>
        <v>4.9672102207455984</v>
      </c>
      <c r="E679" s="2">
        <f t="shared" si="61"/>
        <v>1.5313916615041556E-2</v>
      </c>
      <c r="F679" s="2">
        <f t="shared" si="65"/>
        <v>8.772345256174055E-3</v>
      </c>
      <c r="G679" s="2">
        <f t="shared" si="63"/>
        <v>6.5415713588675012E-3</v>
      </c>
      <c r="H679" s="2" t="str">
        <f t="shared" si="64"/>
        <v>Sell</v>
      </c>
    </row>
    <row r="680" spans="1:8" ht="13.5" x14ac:dyDescent="0.25">
      <c r="A680" s="3">
        <v>42993</v>
      </c>
      <c r="B680" s="2">
        <v>4.8937999999999997</v>
      </c>
      <c r="C680" s="2">
        <f t="shared" si="60"/>
        <v>4.9773973469974644</v>
      </c>
      <c r="D680" s="2">
        <f t="shared" si="62"/>
        <v>4.961772426616295</v>
      </c>
      <c r="E680" s="2">
        <f t="shared" si="61"/>
        <v>1.562492038116936E-2</v>
      </c>
      <c r="F680" s="2">
        <f t="shared" si="65"/>
        <v>1.0142860281173116E-2</v>
      </c>
      <c r="G680" s="2">
        <f t="shared" si="63"/>
        <v>5.4820600999962443E-3</v>
      </c>
      <c r="H680" s="2" t="str">
        <f t="shared" si="64"/>
        <v>Sell</v>
      </c>
    </row>
    <row r="681" spans="1:8" ht="13.5" x14ac:dyDescent="0.25">
      <c r="A681" s="3">
        <v>42996</v>
      </c>
      <c r="B681" s="2">
        <v>4.8753000000000002</v>
      </c>
      <c r="C681" s="2">
        <f t="shared" si="60"/>
        <v>4.9917977551517003</v>
      </c>
      <c r="D681" s="2">
        <f t="shared" si="62"/>
        <v>4.9553670616817547</v>
      </c>
      <c r="E681" s="2">
        <f t="shared" si="61"/>
        <v>3.6430693469945652E-2</v>
      </c>
      <c r="F681" s="2">
        <f t="shared" si="65"/>
        <v>1.5400426918927625E-2</v>
      </c>
      <c r="G681" s="2">
        <f t="shared" si="63"/>
        <v>2.1030266551018029E-2</v>
      </c>
      <c r="H681" s="2" t="str">
        <f t="shared" si="64"/>
        <v>Sell</v>
      </c>
    </row>
    <row r="682" spans="1:8" ht="13.5" x14ac:dyDescent="0.25">
      <c r="A682" s="3">
        <v>42997</v>
      </c>
      <c r="B682" s="2">
        <v>4.9122000000000003</v>
      </c>
      <c r="C682" s="2">
        <f t="shared" si="60"/>
        <v>5.0028596389745159</v>
      </c>
      <c r="D682" s="2">
        <f t="shared" si="62"/>
        <v>4.9521695015571803</v>
      </c>
      <c r="E682" s="2">
        <f t="shared" si="61"/>
        <v>5.0690137417335634E-2</v>
      </c>
      <c r="F682" s="2">
        <f t="shared" si="65"/>
        <v>2.2458369018609231E-2</v>
      </c>
      <c r="G682" s="2">
        <f t="shared" si="63"/>
        <v>2.8231768398726403E-2</v>
      </c>
      <c r="H682" s="2" t="str">
        <f t="shared" si="64"/>
        <v>Sell</v>
      </c>
    </row>
    <row r="683" spans="1:8" ht="13.5" x14ac:dyDescent="0.25">
      <c r="A683" s="3">
        <v>42998</v>
      </c>
      <c r="B683" s="2">
        <v>4.9122000000000003</v>
      </c>
      <c r="C683" s="2">
        <f t="shared" si="60"/>
        <v>5.0059581560553594</v>
      </c>
      <c r="D683" s="2">
        <f t="shared" si="62"/>
        <v>4.9492087977381294</v>
      </c>
      <c r="E683" s="2">
        <f t="shared" si="61"/>
        <v>5.6749358317230048E-2</v>
      </c>
      <c r="F683" s="2">
        <f t="shared" si="65"/>
        <v>2.9316566878333398E-2</v>
      </c>
      <c r="G683" s="2">
        <f t="shared" si="63"/>
        <v>2.743279143889665E-2</v>
      </c>
      <c r="H683" s="2" t="str">
        <f t="shared" si="64"/>
        <v>Sell</v>
      </c>
    </row>
    <row r="684" spans="1:8" ht="13.5" x14ac:dyDescent="0.25">
      <c r="A684" s="3">
        <v>43000</v>
      </c>
      <c r="B684" s="2">
        <v>4.9861000000000004</v>
      </c>
      <c r="C684" s="2">
        <f t="shared" si="60"/>
        <v>5.0029030551237659</v>
      </c>
      <c r="D684" s="2">
        <f t="shared" si="62"/>
        <v>4.9519414793871572</v>
      </c>
      <c r="E684" s="2">
        <f t="shared" si="61"/>
        <v>5.0961575736608644E-2</v>
      </c>
      <c r="F684" s="2">
        <f t="shared" si="65"/>
        <v>3.3645568649988453E-2</v>
      </c>
      <c r="G684" s="2">
        <f t="shared" si="63"/>
        <v>1.7316007086620192E-2</v>
      </c>
      <c r="H684" s="2" t="str">
        <f t="shared" si="64"/>
        <v>Sell</v>
      </c>
    </row>
    <row r="685" spans="1:8" ht="13.5" x14ac:dyDescent="0.25">
      <c r="A685" s="3">
        <v>43003</v>
      </c>
      <c r="B685" s="2">
        <v>4.9861000000000004</v>
      </c>
      <c r="C685" s="2">
        <f t="shared" si="60"/>
        <v>4.9832718158739553</v>
      </c>
      <c r="D685" s="2">
        <f t="shared" si="62"/>
        <v>4.9544717401732941</v>
      </c>
      <c r="E685" s="2">
        <f t="shared" si="61"/>
        <v>2.8800075700661232E-2</v>
      </c>
      <c r="F685" s="2">
        <f t="shared" si="65"/>
        <v>3.267647006012301E-2</v>
      </c>
      <c r="G685" s="2">
        <f t="shared" si="63"/>
        <v>-3.8763943594617781E-3</v>
      </c>
      <c r="H685" s="2" t="str">
        <f t="shared" si="64"/>
        <v>Hold</v>
      </c>
    </row>
    <row r="686" spans="1:8" ht="13.5" x14ac:dyDescent="0.25">
      <c r="A686" s="3">
        <v>43004</v>
      </c>
      <c r="B686" s="2">
        <v>4.8753000000000002</v>
      </c>
      <c r="C686" s="2">
        <f t="shared" si="60"/>
        <v>4.9666607672779621</v>
      </c>
      <c r="D686" s="2">
        <f t="shared" si="62"/>
        <v>4.9486071668271236</v>
      </c>
      <c r="E686" s="2">
        <f t="shared" si="61"/>
        <v>1.8053600450838481E-2</v>
      </c>
      <c r="F686" s="2">
        <f t="shared" si="65"/>
        <v>2.9751896138266107E-2</v>
      </c>
      <c r="G686" s="2">
        <f t="shared" si="63"/>
        <v>-1.1698295687427626E-2</v>
      </c>
      <c r="H686" s="2" t="str">
        <f t="shared" si="64"/>
        <v>Hold</v>
      </c>
    </row>
    <row r="687" spans="1:8" ht="13.5" x14ac:dyDescent="0.25">
      <c r="A687" s="3">
        <v>43005</v>
      </c>
      <c r="B687" s="2">
        <v>4.8494000000000002</v>
      </c>
      <c r="C687" s="2">
        <f t="shared" si="60"/>
        <v>4.9685129569275066</v>
      </c>
      <c r="D687" s="2">
        <f t="shared" si="62"/>
        <v>4.9412584878028918</v>
      </c>
      <c r="E687" s="2">
        <f t="shared" si="61"/>
        <v>2.7254469124614822E-2</v>
      </c>
      <c r="F687" s="2">
        <f t="shared" si="65"/>
        <v>2.9252410735535851E-2</v>
      </c>
      <c r="G687" s="2">
        <f t="shared" si="63"/>
        <v>-1.9979416109210286E-3</v>
      </c>
      <c r="H687" s="2" t="str">
        <f t="shared" si="64"/>
        <v>Hold</v>
      </c>
    </row>
    <row r="688" spans="1:8" ht="13.5" x14ac:dyDescent="0.25">
      <c r="A688" s="3">
        <v>43006</v>
      </c>
      <c r="B688" s="2">
        <v>4.8014000000000001</v>
      </c>
      <c r="C688" s="2">
        <f t="shared" si="60"/>
        <v>4.9695109635540442</v>
      </c>
      <c r="D688" s="2">
        <f t="shared" si="62"/>
        <v>4.9308985998174926</v>
      </c>
      <c r="E688" s="2">
        <f t="shared" si="61"/>
        <v>3.8612363736551636E-2</v>
      </c>
      <c r="F688" s="2">
        <f t="shared" si="65"/>
        <v>3.1124401335739009E-2</v>
      </c>
      <c r="G688" s="2">
        <f t="shared" si="63"/>
        <v>7.4879624008126269E-3</v>
      </c>
      <c r="H688" s="2" t="str">
        <f t="shared" si="64"/>
        <v>Sell</v>
      </c>
    </row>
    <row r="689" spans="1:8" ht="13.5" x14ac:dyDescent="0.25">
      <c r="A689" s="3">
        <v>43007</v>
      </c>
      <c r="B689" s="2">
        <v>4.8494000000000002</v>
      </c>
      <c r="C689" s="2">
        <f t="shared" si="60"/>
        <v>4.9692169691611143</v>
      </c>
      <c r="D689" s="2">
        <f t="shared" si="62"/>
        <v>4.9248616664976783</v>
      </c>
      <c r="E689" s="2">
        <f t="shared" si="61"/>
        <v>4.4355302663436014E-2</v>
      </c>
      <c r="F689" s="2">
        <f t="shared" si="65"/>
        <v>3.377058160127841E-2</v>
      </c>
      <c r="G689" s="2">
        <f t="shared" si="63"/>
        <v>1.0584721062157604E-2</v>
      </c>
      <c r="H689" s="2" t="str">
        <f t="shared" si="64"/>
        <v>Sell</v>
      </c>
    </row>
    <row r="690" spans="1:8" ht="13.5" x14ac:dyDescent="0.25">
      <c r="A690" s="3">
        <v>43010</v>
      </c>
      <c r="B690" s="2">
        <v>4.7275999999999998</v>
      </c>
      <c r="C690" s="2">
        <f t="shared" si="60"/>
        <v>4.9576143585209422</v>
      </c>
      <c r="D690" s="2">
        <f t="shared" si="62"/>
        <v>4.9102496912015541</v>
      </c>
      <c r="E690" s="2">
        <f t="shared" si="61"/>
        <v>4.7364667319388154E-2</v>
      </c>
      <c r="F690" s="2">
        <f t="shared" si="65"/>
        <v>3.6489398744900363E-2</v>
      </c>
      <c r="G690" s="2">
        <f t="shared" si="63"/>
        <v>1.0875268574487791E-2</v>
      </c>
      <c r="H690" s="2" t="str">
        <f t="shared" si="64"/>
        <v>Sell</v>
      </c>
    </row>
    <row r="691" spans="1:8" ht="13.5" x14ac:dyDescent="0.25">
      <c r="A691" s="3">
        <v>43011</v>
      </c>
      <c r="B691" s="2">
        <v>4.7939999999999996</v>
      </c>
      <c r="C691" s="2">
        <f t="shared" si="60"/>
        <v>4.9449506110561821</v>
      </c>
      <c r="D691" s="2">
        <f t="shared" si="62"/>
        <v>4.9016386029644021</v>
      </c>
      <c r="E691" s="2">
        <f t="shared" si="61"/>
        <v>4.331200809177993E-2</v>
      </c>
      <c r="F691" s="2">
        <f t="shared" si="65"/>
        <v>3.7853920614276275E-2</v>
      </c>
      <c r="G691" s="2">
        <f t="shared" si="63"/>
        <v>5.458087477503655E-3</v>
      </c>
      <c r="H691" s="2" t="str">
        <f t="shared" si="64"/>
        <v>Sell</v>
      </c>
    </row>
    <row r="692" spans="1:8" ht="13.5" x14ac:dyDescent="0.25">
      <c r="A692" s="3">
        <v>43012</v>
      </c>
      <c r="B692" s="2">
        <v>4.7939999999999996</v>
      </c>
      <c r="C692" s="2">
        <f t="shared" si="60"/>
        <v>4.9399120555090779</v>
      </c>
      <c r="D692" s="2">
        <f t="shared" si="62"/>
        <v>4.8936653731151871</v>
      </c>
      <c r="E692" s="2">
        <f t="shared" si="61"/>
        <v>4.6246682393890737E-2</v>
      </c>
      <c r="F692" s="2">
        <f t="shared" si="65"/>
        <v>3.953247297019917E-2</v>
      </c>
      <c r="G692" s="2">
        <f t="shared" si="63"/>
        <v>6.7142094236915667E-3</v>
      </c>
      <c r="H692" s="2" t="str">
        <f t="shared" si="64"/>
        <v>Sell</v>
      </c>
    </row>
    <row r="693" spans="1:8" ht="13.5" x14ac:dyDescent="0.25">
      <c r="A693" s="3">
        <v>43013</v>
      </c>
      <c r="B693" s="2">
        <v>4.7866999999999997</v>
      </c>
      <c r="C693" s="2">
        <f t="shared" si="60"/>
        <v>4.9356486623538354</v>
      </c>
      <c r="D693" s="2">
        <f t="shared" si="62"/>
        <v>4.8857420121436919</v>
      </c>
      <c r="E693" s="2">
        <f t="shared" si="61"/>
        <v>4.9906650210143511E-2</v>
      </c>
      <c r="F693" s="2">
        <f t="shared" si="65"/>
        <v>4.1607308418188042E-2</v>
      </c>
      <c r="G693" s="2">
        <f t="shared" si="63"/>
        <v>8.2993417919554682E-3</v>
      </c>
      <c r="H693" s="2" t="str">
        <f t="shared" si="64"/>
        <v>Sell</v>
      </c>
    </row>
    <row r="694" spans="1:8" ht="13.5" x14ac:dyDescent="0.25">
      <c r="A694" s="3">
        <v>43014</v>
      </c>
      <c r="B694" s="2">
        <v>4.7866999999999997</v>
      </c>
      <c r="C694" s="2">
        <f t="shared" si="60"/>
        <v>4.9434104066070921</v>
      </c>
      <c r="D694" s="2">
        <f t="shared" si="62"/>
        <v>4.8784055667997146</v>
      </c>
      <c r="E694" s="2">
        <f t="shared" si="61"/>
        <v>6.5004839807377479E-2</v>
      </c>
      <c r="F694" s="2">
        <f t="shared" si="65"/>
        <v>4.6286814696025934E-2</v>
      </c>
      <c r="G694" s="2">
        <f t="shared" si="63"/>
        <v>1.8718025111351545E-2</v>
      </c>
      <c r="H694" s="2" t="str">
        <f t="shared" si="64"/>
        <v>Sell</v>
      </c>
    </row>
    <row r="695" spans="1:8" ht="13.5" x14ac:dyDescent="0.25">
      <c r="A695" s="3">
        <v>43017</v>
      </c>
      <c r="B695" s="2">
        <v>4.7866999999999997</v>
      </c>
      <c r="C695" s="2">
        <f t="shared" si="60"/>
        <v>4.9499780363598473</v>
      </c>
      <c r="D695" s="2">
        <f t="shared" si="62"/>
        <v>4.8716125618515882</v>
      </c>
      <c r="E695" s="2">
        <f t="shared" si="61"/>
        <v>7.8365474508259148E-2</v>
      </c>
      <c r="F695" s="2">
        <f t="shared" si="65"/>
        <v>5.2702546658472585E-2</v>
      </c>
      <c r="G695" s="2">
        <f t="shared" si="63"/>
        <v>2.5662927849786563E-2</v>
      </c>
      <c r="H695" s="2" t="str">
        <f t="shared" si="64"/>
        <v>Sell</v>
      </c>
    </row>
    <row r="696" spans="1:8" ht="13.5" x14ac:dyDescent="0.25">
      <c r="A696" s="3">
        <v>43018</v>
      </c>
      <c r="B696" s="2">
        <v>4.7755999999999998</v>
      </c>
      <c r="C696" s="2">
        <f t="shared" si="60"/>
        <v>4.9384891076891018</v>
      </c>
      <c r="D696" s="2">
        <f t="shared" si="62"/>
        <v>4.8645005202329523</v>
      </c>
      <c r="E696" s="2">
        <f t="shared" si="61"/>
        <v>7.3988587456149446E-2</v>
      </c>
      <c r="F696" s="2">
        <f t="shared" si="65"/>
        <v>5.6959754818007961E-2</v>
      </c>
      <c r="G696" s="2">
        <f t="shared" si="63"/>
        <v>1.7028832638141485E-2</v>
      </c>
      <c r="H696" s="2" t="str">
        <f t="shared" si="64"/>
        <v>Sell</v>
      </c>
    </row>
    <row r="697" spans="1:8" ht="13.5" x14ac:dyDescent="0.25">
      <c r="A697" s="3">
        <v>43019</v>
      </c>
      <c r="B697" s="2">
        <v>4.7718999999999996</v>
      </c>
      <c r="C697" s="2">
        <f t="shared" si="60"/>
        <v>4.9247830911215473</v>
      </c>
      <c r="D697" s="2">
        <f t="shared" si="62"/>
        <v>4.8576412224379188</v>
      </c>
      <c r="E697" s="2">
        <f t="shared" si="61"/>
        <v>6.7141868683628481E-2</v>
      </c>
      <c r="F697" s="2">
        <f t="shared" si="65"/>
        <v>5.8996177591132064E-2</v>
      </c>
      <c r="G697" s="2">
        <f t="shared" si="63"/>
        <v>8.1456910924964168E-3</v>
      </c>
      <c r="H697" s="2" t="str">
        <f t="shared" si="64"/>
        <v>Sell</v>
      </c>
    </row>
    <row r="698" spans="1:8" ht="13.5" x14ac:dyDescent="0.25">
      <c r="A698" s="3">
        <v>43020</v>
      </c>
      <c r="B698" s="2">
        <v>4.7423000000000002</v>
      </c>
      <c r="C698" s="2">
        <f t="shared" si="60"/>
        <v>4.905801077102848</v>
      </c>
      <c r="D698" s="2">
        <f t="shared" si="62"/>
        <v>4.8490974281832582</v>
      </c>
      <c r="E698" s="2">
        <f t="shared" si="61"/>
        <v>5.6703648919589789E-2</v>
      </c>
      <c r="F698" s="2">
        <f t="shared" si="65"/>
        <v>5.8537671856823612E-2</v>
      </c>
      <c r="G698" s="2">
        <f t="shared" si="63"/>
        <v>-1.8340229372338229E-3</v>
      </c>
      <c r="H698" s="2" t="str">
        <f t="shared" si="64"/>
        <v>Hold</v>
      </c>
    </row>
    <row r="699" spans="1:8" ht="13.5" x14ac:dyDescent="0.25">
      <c r="A699" s="3">
        <v>43021</v>
      </c>
      <c r="B699" s="2">
        <v>4.7239000000000004</v>
      </c>
      <c r="C699" s="2">
        <f t="shared" si="60"/>
        <v>4.8971239883177944</v>
      </c>
      <c r="D699" s="2">
        <f t="shared" si="62"/>
        <v>4.839823544614128</v>
      </c>
      <c r="E699" s="2">
        <f t="shared" si="61"/>
        <v>5.7300443703666382E-2</v>
      </c>
      <c r="F699" s="2">
        <f t="shared" si="65"/>
        <v>5.8290226226192163E-2</v>
      </c>
      <c r="G699" s="2">
        <f t="shared" si="63"/>
        <v>-9.8978252252578114E-4</v>
      </c>
      <c r="H699" s="2" t="str">
        <f t="shared" si="64"/>
        <v>Hold</v>
      </c>
    </row>
    <row r="700" spans="1:8" ht="13.5" x14ac:dyDescent="0.25">
      <c r="A700" s="3">
        <v>43024</v>
      </c>
      <c r="B700" s="2">
        <v>4.7239000000000004</v>
      </c>
      <c r="C700" s="2">
        <f t="shared" si="60"/>
        <v>4.8710433747304416</v>
      </c>
      <c r="D700" s="2">
        <f t="shared" si="62"/>
        <v>4.8312366153834523</v>
      </c>
      <c r="E700" s="2">
        <f t="shared" si="61"/>
        <v>3.9806759346989296E-2</v>
      </c>
      <c r="F700" s="2">
        <f t="shared" si="65"/>
        <v>5.4593532850351588E-2</v>
      </c>
      <c r="G700" s="2">
        <f t="shared" si="63"/>
        <v>-1.4786773503362292E-2</v>
      </c>
      <c r="H700" s="2" t="str">
        <f t="shared" si="64"/>
        <v>Hold</v>
      </c>
    </row>
    <row r="701" spans="1:8" ht="13.5" x14ac:dyDescent="0.25">
      <c r="A701" s="3">
        <v>43025</v>
      </c>
      <c r="B701" s="2">
        <v>4.6388999999999996</v>
      </c>
      <c r="C701" s="2">
        <f t="shared" si="60"/>
        <v>4.8591905478488346</v>
      </c>
      <c r="D701" s="2">
        <f t="shared" si="62"/>
        <v>4.816989458688381</v>
      </c>
      <c r="E701" s="2">
        <f t="shared" si="61"/>
        <v>4.220108916045362E-2</v>
      </c>
      <c r="F701" s="2">
        <f t="shared" si="65"/>
        <v>5.2115044112371993E-2</v>
      </c>
      <c r="G701" s="2">
        <f t="shared" si="63"/>
        <v>-9.9139549519183731E-3</v>
      </c>
      <c r="H701" s="2" t="str">
        <f t="shared" si="64"/>
        <v>Hold</v>
      </c>
    </row>
    <row r="702" spans="1:8" ht="13.5" x14ac:dyDescent="0.25">
      <c r="A702" s="3">
        <v>43026</v>
      </c>
      <c r="B702" s="2">
        <v>4.6905999999999999</v>
      </c>
      <c r="C702" s="2">
        <f t="shared" si="60"/>
        <v>4.8491612327951676</v>
      </c>
      <c r="D702" s="2">
        <f t="shared" si="62"/>
        <v>4.8076272765633155</v>
      </c>
      <c r="E702" s="2">
        <f t="shared" si="61"/>
        <v>4.1533956231852187E-2</v>
      </c>
      <c r="F702" s="2">
        <f t="shared" si="65"/>
        <v>4.9998826536268033E-2</v>
      </c>
      <c r="G702" s="2">
        <f t="shared" si="63"/>
        <v>-8.464870304415846E-3</v>
      </c>
      <c r="H702" s="2" t="str">
        <f t="shared" si="64"/>
        <v>Hold</v>
      </c>
    </row>
    <row r="703" spans="1:8" ht="13.5" x14ac:dyDescent="0.25">
      <c r="A703" s="3">
        <v>43027</v>
      </c>
      <c r="B703" s="2">
        <v>4.7091000000000003</v>
      </c>
      <c r="C703" s="2">
        <f t="shared" si="60"/>
        <v>4.8395518123651424</v>
      </c>
      <c r="D703" s="2">
        <f t="shared" si="62"/>
        <v>4.8003289597808472</v>
      </c>
      <c r="E703" s="2">
        <f t="shared" si="61"/>
        <v>3.9222852584295254E-2</v>
      </c>
      <c r="F703" s="2">
        <f t="shared" si="65"/>
        <v>4.7843631745873479E-2</v>
      </c>
      <c r="G703" s="2">
        <f t="shared" si="63"/>
        <v>-8.620779161578225E-3</v>
      </c>
      <c r="H703" s="2" t="str">
        <f t="shared" si="64"/>
        <v>Hold</v>
      </c>
    </row>
    <row r="704" spans="1:8" ht="13.5" x14ac:dyDescent="0.25">
      <c r="A704" s="3">
        <v>43028</v>
      </c>
      <c r="B704" s="2">
        <v>4.5686999999999998</v>
      </c>
      <c r="C704" s="2">
        <f t="shared" si="60"/>
        <v>4.8314207643089668</v>
      </c>
      <c r="D704" s="2">
        <f t="shared" si="62"/>
        <v>4.7831712590563402</v>
      </c>
      <c r="E704" s="2">
        <f t="shared" si="61"/>
        <v>4.8249505252626612E-2</v>
      </c>
      <c r="F704" s="2">
        <f t="shared" si="65"/>
        <v>4.7924806447224105E-2</v>
      </c>
      <c r="G704" s="2">
        <f t="shared" si="63"/>
        <v>3.2469880540250684E-4</v>
      </c>
      <c r="H704" s="2" t="str">
        <f t="shared" si="64"/>
        <v>Sell</v>
      </c>
    </row>
    <row r="705" spans="1:8" ht="13.5" x14ac:dyDescent="0.25">
      <c r="A705" s="3">
        <v>43031</v>
      </c>
      <c r="B705" s="2">
        <v>4.6536999999999997</v>
      </c>
      <c r="C705" s="2">
        <f t="shared" si="60"/>
        <v>4.8245406467229719</v>
      </c>
      <c r="D705" s="2">
        <f t="shared" si="62"/>
        <v>4.7735807954225367</v>
      </c>
      <c r="E705" s="2">
        <f t="shared" si="61"/>
        <v>5.0959851300435233E-2</v>
      </c>
      <c r="F705" s="2">
        <f t="shared" si="65"/>
        <v>4.8531815417866331E-2</v>
      </c>
      <c r="G705" s="2">
        <f t="shared" si="63"/>
        <v>2.4280358825689019E-3</v>
      </c>
      <c r="H705" s="2" t="str">
        <f t="shared" si="64"/>
        <v>Sell</v>
      </c>
    </row>
    <row r="706" spans="1:8" ht="13.5" x14ac:dyDescent="0.25">
      <c r="A706" s="3">
        <v>43032</v>
      </c>
      <c r="B706" s="2">
        <v>4.5797999999999996</v>
      </c>
      <c r="C706" s="2">
        <f t="shared" si="60"/>
        <v>4.8170113164578989</v>
      </c>
      <c r="D706" s="2">
        <f t="shared" si="62"/>
        <v>4.7592266624282749</v>
      </c>
      <c r="E706" s="2">
        <f t="shared" si="61"/>
        <v>5.7784654029624072E-2</v>
      </c>
      <c r="F706" s="2">
        <f t="shared" si="65"/>
        <v>5.0382383140217882E-2</v>
      </c>
      <c r="G706" s="2">
        <f t="shared" si="63"/>
        <v>7.40227088940619E-3</v>
      </c>
      <c r="H706" s="2" t="str">
        <f t="shared" si="64"/>
        <v>Sell</v>
      </c>
    </row>
    <row r="707" spans="1:8" ht="13.5" x14ac:dyDescent="0.25">
      <c r="A707" s="3">
        <v>43033</v>
      </c>
      <c r="B707" s="2">
        <v>4.4432</v>
      </c>
      <c r="C707" s="2">
        <f t="shared" si="60"/>
        <v>4.8100711139259147</v>
      </c>
      <c r="D707" s="2">
        <f t="shared" si="62"/>
        <v>4.73581728002618</v>
      </c>
      <c r="E707" s="2">
        <f t="shared" si="61"/>
        <v>7.4253833899734722E-2</v>
      </c>
      <c r="F707" s="2">
        <f t="shared" si="65"/>
        <v>5.5156673292121247E-2</v>
      </c>
      <c r="G707" s="2">
        <f t="shared" si="63"/>
        <v>1.9097160607613475E-2</v>
      </c>
      <c r="H707" s="2" t="str">
        <f t="shared" si="64"/>
        <v>Sell</v>
      </c>
    </row>
    <row r="708" spans="1:8" ht="13.5" x14ac:dyDescent="0.25">
      <c r="A708" s="3">
        <v>43034</v>
      </c>
      <c r="B708" s="2">
        <v>4.3914999999999997</v>
      </c>
      <c r="C708" s="2">
        <f t="shared" si="60"/>
        <v>4.7996447887065434</v>
      </c>
      <c r="D708" s="2">
        <f t="shared" si="62"/>
        <v>4.7103122963205371</v>
      </c>
      <c r="E708" s="2">
        <f t="shared" si="61"/>
        <v>8.9332492386006379E-2</v>
      </c>
      <c r="F708" s="2">
        <f t="shared" si="65"/>
        <v>6.1991837110898271E-2</v>
      </c>
      <c r="G708" s="2">
        <f t="shared" si="63"/>
        <v>2.7340655275108108E-2</v>
      </c>
      <c r="H708" s="2" t="str">
        <f t="shared" si="64"/>
        <v>Sell</v>
      </c>
    </row>
    <row r="709" spans="1:8" ht="13.5" x14ac:dyDescent="0.25">
      <c r="A709" s="3">
        <v>43035</v>
      </c>
      <c r="B709" s="2">
        <v>4.3878000000000004</v>
      </c>
      <c r="C709" s="2">
        <f t="shared" si="60"/>
        <v>4.7879917442901521</v>
      </c>
      <c r="D709" s="2">
        <f t="shared" si="62"/>
        <v>4.6864224965930905</v>
      </c>
      <c r="E709" s="2">
        <f t="shared" si="61"/>
        <v>0.10156924769706155</v>
      </c>
      <c r="F709" s="2">
        <f t="shared" si="65"/>
        <v>6.9907319228130926E-2</v>
      </c>
      <c r="G709" s="2">
        <f t="shared" si="63"/>
        <v>3.1661928468930622E-2</v>
      </c>
      <c r="H709" s="2" t="str">
        <f t="shared" si="64"/>
        <v>Sell</v>
      </c>
    </row>
    <row r="710" spans="1:8" ht="13.5" x14ac:dyDescent="0.25">
      <c r="A710" s="3">
        <v>43038</v>
      </c>
      <c r="B710" s="2">
        <v>4.3878000000000004</v>
      </c>
      <c r="C710" s="2">
        <f t="shared" si="60"/>
        <v>4.7781314759378208</v>
      </c>
      <c r="D710" s="2">
        <f t="shared" si="62"/>
        <v>4.6643023116602693</v>
      </c>
      <c r="E710" s="2">
        <f t="shared" si="61"/>
        <v>0.11382916427755152</v>
      </c>
      <c r="F710" s="2">
        <f t="shared" si="65"/>
        <v>7.8691688238015048E-2</v>
      </c>
      <c r="G710" s="2">
        <f t="shared" si="63"/>
        <v>3.5137476039536472E-2</v>
      </c>
      <c r="H710" s="2" t="str">
        <f t="shared" si="64"/>
        <v>Sell</v>
      </c>
    </row>
    <row r="711" spans="1:8" ht="13.5" x14ac:dyDescent="0.25">
      <c r="A711" s="3">
        <v>43039</v>
      </c>
      <c r="B711" s="2">
        <v>4.3878000000000004</v>
      </c>
      <c r="C711" s="2">
        <f t="shared" si="60"/>
        <v>4.7567112488704639</v>
      </c>
      <c r="D711" s="2">
        <f t="shared" si="62"/>
        <v>4.6438206589446942</v>
      </c>
      <c r="E711" s="2">
        <f t="shared" si="61"/>
        <v>0.11289058992576972</v>
      </c>
      <c r="F711" s="2">
        <f t="shared" si="65"/>
        <v>8.5531468575565983E-2</v>
      </c>
      <c r="G711" s="2">
        <f t="shared" si="63"/>
        <v>2.7359121350203741E-2</v>
      </c>
      <c r="H711" s="2" t="str">
        <f t="shared" si="64"/>
        <v>Sell</v>
      </c>
    </row>
    <row r="712" spans="1:8" ht="13.5" x14ac:dyDescent="0.25">
      <c r="A712" s="3">
        <v>43040</v>
      </c>
      <c r="B712" s="2">
        <v>4.3878000000000004</v>
      </c>
      <c r="C712" s="2">
        <f t="shared" si="60"/>
        <v>4.7465402875057769</v>
      </c>
      <c r="D712" s="2">
        <f t="shared" si="62"/>
        <v>4.6248561656895317</v>
      </c>
      <c r="E712" s="2">
        <f t="shared" si="61"/>
        <v>0.12168412181624522</v>
      </c>
      <c r="F712" s="2">
        <f t="shared" si="65"/>
        <v>9.2761999223701833E-2</v>
      </c>
      <c r="G712" s="2">
        <f t="shared" si="63"/>
        <v>2.8922122592543384E-2</v>
      </c>
      <c r="H712" s="2" t="str">
        <f t="shared" si="64"/>
        <v>Sell</v>
      </c>
    </row>
    <row r="713" spans="1:8" ht="13.5" x14ac:dyDescent="0.25">
      <c r="A713" s="3">
        <v>43041</v>
      </c>
      <c r="B713" s="2">
        <v>4.3878000000000004</v>
      </c>
      <c r="C713" s="2">
        <f t="shared" si="60"/>
        <v>4.7407802432741191</v>
      </c>
      <c r="D713" s="2">
        <f t="shared" si="62"/>
        <v>4.6072964497125302</v>
      </c>
      <c r="E713" s="2">
        <f t="shared" si="61"/>
        <v>0.1334837935615889</v>
      </c>
      <c r="F713" s="2">
        <f t="shared" si="65"/>
        <v>0.10090635809127926</v>
      </c>
      <c r="G713" s="2">
        <f t="shared" si="63"/>
        <v>3.257743547030964E-2</v>
      </c>
      <c r="H713" s="2" t="str">
        <f t="shared" si="64"/>
        <v>Sell</v>
      </c>
    </row>
    <row r="714" spans="1:8" ht="13.5" x14ac:dyDescent="0.25">
      <c r="A714" s="3">
        <v>43042</v>
      </c>
      <c r="B714" s="2">
        <v>4.5060000000000002</v>
      </c>
      <c r="C714" s="2">
        <f t="shared" si="60"/>
        <v>4.7143063596934853</v>
      </c>
      <c r="D714" s="2">
        <f t="shared" si="62"/>
        <v>4.5997930089930836</v>
      </c>
      <c r="E714" s="2">
        <f t="shared" si="61"/>
        <v>0.11451335070040169</v>
      </c>
      <c r="F714" s="2">
        <f t="shared" si="65"/>
        <v>0.10362775661310375</v>
      </c>
      <c r="G714" s="2">
        <f t="shared" si="63"/>
        <v>1.0885594087297945E-2</v>
      </c>
      <c r="H714" s="2" t="str">
        <f t="shared" si="64"/>
        <v>Sell</v>
      </c>
    </row>
    <row r="715" spans="1:8" ht="13.5" x14ac:dyDescent="0.25">
      <c r="A715" s="3">
        <v>43045</v>
      </c>
      <c r="B715" s="2">
        <v>4.6352000000000002</v>
      </c>
      <c r="C715" s="2">
        <f t="shared" si="60"/>
        <v>4.7049823043560259</v>
      </c>
      <c r="D715" s="2">
        <f t="shared" si="62"/>
        <v>4.6024157490676698</v>
      </c>
      <c r="E715" s="2">
        <f t="shared" si="61"/>
        <v>0.10256655528835612</v>
      </c>
      <c r="F715" s="2">
        <f t="shared" si="65"/>
        <v>0.10341551634815423</v>
      </c>
      <c r="G715" s="2">
        <f t="shared" si="63"/>
        <v>-8.4896105979810621E-4</v>
      </c>
      <c r="H715" s="2" t="str">
        <f t="shared" si="64"/>
        <v>Hold</v>
      </c>
    </row>
    <row r="716" spans="1:8" ht="13.5" x14ac:dyDescent="0.25">
      <c r="A716" s="3">
        <v>43046</v>
      </c>
      <c r="B716" s="2">
        <v>4.5392000000000001</v>
      </c>
      <c r="C716" s="2">
        <f t="shared" si="60"/>
        <v>4.6857234883012531</v>
      </c>
      <c r="D716" s="2">
        <f t="shared" si="62"/>
        <v>4.5977331009885836</v>
      </c>
      <c r="E716" s="2">
        <f t="shared" si="61"/>
        <v>8.7990387312669505E-2</v>
      </c>
      <c r="F716" s="2">
        <f t="shared" si="65"/>
        <v>0.10033049054105729</v>
      </c>
      <c r="G716" s="2">
        <f t="shared" si="63"/>
        <v>-1.2340103228387786E-2</v>
      </c>
      <c r="H716" s="2" t="str">
        <f t="shared" si="64"/>
        <v>Hold</v>
      </c>
    </row>
    <row r="717" spans="1:8" ht="13.5" x14ac:dyDescent="0.25">
      <c r="A717" s="3">
        <v>43047</v>
      </c>
      <c r="B717" s="2">
        <v>4.5392000000000001</v>
      </c>
      <c r="C717" s="2">
        <f t="shared" si="60"/>
        <v>4.6484121824087525</v>
      </c>
      <c r="D717" s="2">
        <f t="shared" si="62"/>
        <v>4.5933973157301704</v>
      </c>
      <c r="E717" s="2">
        <f t="shared" si="61"/>
        <v>5.5014866678582131E-2</v>
      </c>
      <c r="F717" s="2">
        <f t="shared" si="65"/>
        <v>9.1267365768562259E-2</v>
      </c>
      <c r="G717" s="2">
        <f t="shared" si="63"/>
        <v>-3.6252499089980128E-2</v>
      </c>
      <c r="H717" s="2" t="str">
        <f t="shared" si="64"/>
        <v>Hold</v>
      </c>
    </row>
    <row r="718" spans="1:8" ht="13.5" x14ac:dyDescent="0.25">
      <c r="A718" s="3">
        <v>43048</v>
      </c>
      <c r="B718" s="2">
        <v>4.5392000000000001</v>
      </c>
      <c r="C718" s="2">
        <f t="shared" si="60"/>
        <v>4.6088872312689446</v>
      </c>
      <c r="D718" s="2">
        <f t="shared" si="62"/>
        <v>4.5893826997501579</v>
      </c>
      <c r="E718" s="2">
        <f t="shared" si="61"/>
        <v>1.9504531518786727E-2</v>
      </c>
      <c r="F718" s="2">
        <f t="shared" si="65"/>
        <v>7.6914798918607155E-2</v>
      </c>
      <c r="G718" s="2">
        <f t="shared" si="63"/>
        <v>-5.7410267399820428E-2</v>
      </c>
      <c r="H718" s="2" t="str">
        <f t="shared" si="64"/>
        <v>Hold</v>
      </c>
    </row>
    <row r="719" spans="1:8" ht="13.5" x14ac:dyDescent="0.25">
      <c r="A719" s="3">
        <v>43049</v>
      </c>
      <c r="B719" s="2">
        <v>4.5392000000000001</v>
      </c>
      <c r="C719" s="2">
        <f t="shared" ref="C719:C782" si="66">$C$4*B709+C718*(1-$C$4)</f>
        <v>4.5748738110737222</v>
      </c>
      <c r="D719" s="2">
        <f t="shared" si="62"/>
        <v>4.5856654627316278</v>
      </c>
      <c r="E719" s="2">
        <f t="shared" si="61"/>
        <v>-1.0791651657905632E-2</v>
      </c>
      <c r="F719" s="2">
        <f t="shared" si="65"/>
        <v>5.9373508803304602E-2</v>
      </c>
      <c r="G719" s="2">
        <f t="shared" si="63"/>
        <v>-7.0165160461210241E-2</v>
      </c>
      <c r="H719" s="2" t="str">
        <f t="shared" si="64"/>
        <v>Hold</v>
      </c>
    </row>
    <row r="720" spans="1:8" ht="13.5" x14ac:dyDescent="0.25">
      <c r="A720" s="3">
        <v>43052</v>
      </c>
      <c r="B720" s="2">
        <v>4.5206999999999997</v>
      </c>
      <c r="C720" s="2">
        <f t="shared" si="66"/>
        <v>4.5460932247546877</v>
      </c>
      <c r="D720" s="2">
        <f t="shared" si="62"/>
        <v>4.5808532062329883</v>
      </c>
      <c r="E720" s="2">
        <f t="shared" si="61"/>
        <v>-3.4759981478300617E-2</v>
      </c>
      <c r="F720" s="2">
        <f t="shared" si="65"/>
        <v>4.0546810746983561E-2</v>
      </c>
      <c r="G720" s="2">
        <f t="shared" si="63"/>
        <v>-7.5306792225284178E-2</v>
      </c>
      <c r="H720" s="2" t="str">
        <f t="shared" si="64"/>
        <v>Hold</v>
      </c>
    </row>
    <row r="721" spans="1:8" ht="13.5" x14ac:dyDescent="0.25">
      <c r="A721" s="3">
        <v>43053</v>
      </c>
      <c r="B721" s="2">
        <v>4.4321000000000002</v>
      </c>
      <c r="C721" s="2">
        <f t="shared" si="66"/>
        <v>4.5217404209462746</v>
      </c>
      <c r="D721" s="2">
        <f t="shared" si="62"/>
        <v>4.5698344502157298</v>
      </c>
      <c r="E721" s="2">
        <f t="shared" si="61"/>
        <v>-4.8094029269455163E-2</v>
      </c>
      <c r="F721" s="2">
        <f t="shared" si="65"/>
        <v>2.2818642743695813E-2</v>
      </c>
      <c r="G721" s="2">
        <f t="shared" si="63"/>
        <v>-7.0912672013150976E-2</v>
      </c>
      <c r="H721" s="2" t="str">
        <f t="shared" si="64"/>
        <v>Hold</v>
      </c>
    </row>
    <row r="722" spans="1:8" ht="13.5" x14ac:dyDescent="0.25">
      <c r="A722" s="3">
        <v>43054</v>
      </c>
      <c r="B722" s="2">
        <v>4.4321000000000002</v>
      </c>
      <c r="C722" s="2">
        <f t="shared" si="66"/>
        <v>4.5011342023391556</v>
      </c>
      <c r="D722" s="2">
        <f t="shared" si="62"/>
        <v>4.5596318983478978</v>
      </c>
      <c r="E722" s="2">
        <f t="shared" si="61"/>
        <v>-5.8497696008742217E-2</v>
      </c>
      <c r="F722" s="2">
        <f t="shared" si="65"/>
        <v>6.5553749932082076E-3</v>
      </c>
      <c r="G722" s="2">
        <f t="shared" si="63"/>
        <v>-6.505307100195043E-2</v>
      </c>
      <c r="H722" s="2" t="str">
        <f t="shared" si="64"/>
        <v>Hold</v>
      </c>
    </row>
    <row r="723" spans="1:8" ht="13.5" x14ac:dyDescent="0.25">
      <c r="A723" s="3">
        <v>43055</v>
      </c>
      <c r="B723" s="2">
        <v>4.4358000000000004</v>
      </c>
      <c r="C723" s="2">
        <f t="shared" si="66"/>
        <v>4.4836981712100545</v>
      </c>
      <c r="D723" s="2">
        <f t="shared" si="62"/>
        <v>4.5504591651369424</v>
      </c>
      <c r="E723" s="2">
        <f t="shared" si="61"/>
        <v>-6.6760993926887835E-2</v>
      </c>
      <c r="F723" s="2">
        <f t="shared" si="65"/>
        <v>-8.1078987908110023E-3</v>
      </c>
      <c r="G723" s="2">
        <f t="shared" si="63"/>
        <v>-5.8653095136076833E-2</v>
      </c>
      <c r="H723" s="2" t="str">
        <f t="shared" si="64"/>
        <v>Hold</v>
      </c>
    </row>
    <row r="724" spans="1:8" ht="13.5" x14ac:dyDescent="0.25">
      <c r="A724" s="3">
        <v>43056</v>
      </c>
      <c r="B724" s="2">
        <v>4.3952</v>
      </c>
      <c r="C724" s="2">
        <f t="shared" si="66"/>
        <v>4.4871292217931229</v>
      </c>
      <c r="D724" s="2">
        <f t="shared" si="62"/>
        <v>4.5389584862379104</v>
      </c>
      <c r="E724" s="2">
        <f t="shared" si="61"/>
        <v>-5.1829264444787526E-2</v>
      </c>
      <c r="F724" s="2">
        <f t="shared" si="65"/>
        <v>-1.6852171921606308E-2</v>
      </c>
      <c r="G724" s="2">
        <f t="shared" si="63"/>
        <v>-3.4977092523181222E-2</v>
      </c>
      <c r="H724" s="2" t="str">
        <f t="shared" si="64"/>
        <v>Hold</v>
      </c>
    </row>
    <row r="725" spans="1:8" ht="13.5" x14ac:dyDescent="0.25">
      <c r="A725" s="3">
        <v>43059</v>
      </c>
      <c r="B725" s="2">
        <v>4.3952</v>
      </c>
      <c r="C725" s="2">
        <f t="shared" si="66"/>
        <v>4.5099093415172575</v>
      </c>
      <c r="D725" s="2">
        <f t="shared" si="62"/>
        <v>4.5283097094795473</v>
      </c>
      <c r="E725" s="2">
        <f t="shared" si="61"/>
        <v>-1.8400367962289721E-2</v>
      </c>
      <c r="F725" s="2">
        <f t="shared" si="65"/>
        <v>-1.7161811129742993E-2</v>
      </c>
      <c r="G725" s="2">
        <f t="shared" si="63"/>
        <v>-1.2385568325467278E-3</v>
      </c>
      <c r="H725" s="2" t="str">
        <f t="shared" si="64"/>
        <v>Hold</v>
      </c>
    </row>
    <row r="726" spans="1:8" ht="13.5" x14ac:dyDescent="0.25">
      <c r="A726" s="3">
        <v>43060</v>
      </c>
      <c r="B726" s="2">
        <v>4.4135999999999997</v>
      </c>
      <c r="C726" s="2">
        <f t="shared" si="66"/>
        <v>4.5144155966684485</v>
      </c>
      <c r="D726" s="2">
        <f t="shared" si="62"/>
        <v>4.5198126939625443</v>
      </c>
      <c r="E726" s="2">
        <f t="shared" si="61"/>
        <v>-5.3970972940957651E-3</v>
      </c>
      <c r="F726" s="2">
        <f t="shared" si="65"/>
        <v>-1.4808868362613548E-2</v>
      </c>
      <c r="G726" s="2">
        <f t="shared" si="63"/>
        <v>9.4117710685177828E-3</v>
      </c>
      <c r="H726" s="2" t="str">
        <f t="shared" si="64"/>
        <v>Sell</v>
      </c>
    </row>
    <row r="727" spans="1:8" ht="13.5" x14ac:dyDescent="0.25">
      <c r="A727" s="3">
        <v>43061</v>
      </c>
      <c r="B727" s="2">
        <v>4.4135999999999997</v>
      </c>
      <c r="C727" s="2">
        <f t="shared" si="66"/>
        <v>4.5182285817963797</v>
      </c>
      <c r="D727" s="2">
        <f t="shared" si="62"/>
        <v>4.5119450870023563</v>
      </c>
      <c r="E727" s="2">
        <f t="shared" si="61"/>
        <v>6.2834947940233477E-3</v>
      </c>
      <c r="F727" s="2">
        <f t="shared" si="65"/>
        <v>-1.0590395731286169E-2</v>
      </c>
      <c r="G727" s="2">
        <f t="shared" si="63"/>
        <v>1.6873890525309517E-2</v>
      </c>
      <c r="H727" s="2" t="str">
        <f t="shared" si="64"/>
        <v>Sell</v>
      </c>
    </row>
    <row r="728" spans="1:8" ht="13.5" x14ac:dyDescent="0.25">
      <c r="A728" s="3">
        <v>43062</v>
      </c>
      <c r="B728" s="2">
        <v>4.4135999999999997</v>
      </c>
      <c r="C728" s="2">
        <f t="shared" si="66"/>
        <v>4.521454953827706</v>
      </c>
      <c r="D728" s="2">
        <f t="shared" si="62"/>
        <v>4.5046602657429222</v>
      </c>
      <c r="E728" s="2">
        <f t="shared" si="61"/>
        <v>1.6794688084783793E-2</v>
      </c>
      <c r="F728" s="2">
        <f t="shared" si="65"/>
        <v>-5.1133789680721763E-3</v>
      </c>
      <c r="G728" s="2">
        <f t="shared" si="63"/>
        <v>2.1908067052855969E-2</v>
      </c>
      <c r="H728" s="2" t="str">
        <f t="shared" si="64"/>
        <v>Sell</v>
      </c>
    </row>
    <row r="729" spans="1:8" ht="13.5" x14ac:dyDescent="0.25">
      <c r="A729" s="3">
        <v>43063</v>
      </c>
      <c r="B729" s="2">
        <v>4.3952</v>
      </c>
      <c r="C729" s="2">
        <f t="shared" si="66"/>
        <v>4.5241849609311355</v>
      </c>
      <c r="D729" s="2">
        <f t="shared" si="62"/>
        <v>4.4965520979101132</v>
      </c>
      <c r="E729" s="2">
        <f t="shared" si="61"/>
        <v>2.7632863021022303E-2</v>
      </c>
      <c r="F729" s="2">
        <f t="shared" si="65"/>
        <v>1.4358694297467202E-3</v>
      </c>
      <c r="G729" s="2">
        <f t="shared" si="63"/>
        <v>2.6196993591275582E-2</v>
      </c>
      <c r="H729" s="2" t="str">
        <f t="shared" si="64"/>
        <v>Sell</v>
      </c>
    </row>
    <row r="730" spans="1:8" ht="13.5" x14ac:dyDescent="0.25">
      <c r="A730" s="3">
        <v>43066</v>
      </c>
      <c r="B730" s="2">
        <v>4.3952</v>
      </c>
      <c r="C730" s="2">
        <f t="shared" si="66"/>
        <v>4.5236488130955763</v>
      </c>
      <c r="D730" s="2">
        <f t="shared" si="62"/>
        <v>4.4890445351019572</v>
      </c>
      <c r="E730" s="2">
        <f t="shared" si="61"/>
        <v>3.4604277993619093E-2</v>
      </c>
      <c r="F730" s="2">
        <f t="shared" si="65"/>
        <v>8.0695511425211957E-3</v>
      </c>
      <c r="G730" s="2">
        <f t="shared" si="63"/>
        <v>2.6534726851097895E-2</v>
      </c>
      <c r="H730" s="2" t="str">
        <f t="shared" si="64"/>
        <v>Sell</v>
      </c>
    </row>
    <row r="731" spans="1:8" ht="13.5" x14ac:dyDescent="0.25">
      <c r="A731" s="3">
        <v>43067</v>
      </c>
      <c r="B731" s="2">
        <v>4.2659000000000002</v>
      </c>
      <c r="C731" s="2">
        <f t="shared" si="66"/>
        <v>4.509564380311641</v>
      </c>
      <c r="D731" s="2">
        <f t="shared" si="62"/>
        <v>4.47251531027959</v>
      </c>
      <c r="E731" s="2">
        <f t="shared" si="61"/>
        <v>3.7049070032050935E-2</v>
      </c>
      <c r="F731" s="2">
        <f t="shared" si="65"/>
        <v>1.3865454920427144E-2</v>
      </c>
      <c r="G731" s="2">
        <f t="shared" si="63"/>
        <v>2.3183615111623791E-2</v>
      </c>
      <c r="H731" s="2" t="str">
        <f t="shared" si="64"/>
        <v>Sell</v>
      </c>
    </row>
    <row r="732" spans="1:8" ht="13.5" x14ac:dyDescent="0.25">
      <c r="A732" s="3">
        <v>43068</v>
      </c>
      <c r="B732" s="2">
        <v>4.2659000000000002</v>
      </c>
      <c r="C732" s="2">
        <f t="shared" si="66"/>
        <v>4.4976467833406195</v>
      </c>
      <c r="D732" s="2">
        <f t="shared" si="62"/>
        <v>4.4572104724811021</v>
      </c>
      <c r="E732" s="2">
        <f t="shared" ref="E732:E795" si="67">C732-D732</f>
        <v>4.0436310859517377E-2</v>
      </c>
      <c r="F732" s="2">
        <f t="shared" si="65"/>
        <v>1.9179626108245189E-2</v>
      </c>
      <c r="G732" s="2">
        <f t="shared" si="63"/>
        <v>2.1256684751272188E-2</v>
      </c>
      <c r="H732" s="2" t="str">
        <f t="shared" si="64"/>
        <v>Sell</v>
      </c>
    </row>
    <row r="733" spans="1:8" ht="13.5" x14ac:dyDescent="0.25">
      <c r="A733" s="3">
        <v>43069</v>
      </c>
      <c r="B733" s="2">
        <v>4.2289000000000003</v>
      </c>
      <c r="C733" s="2">
        <f t="shared" si="66"/>
        <v>4.4881318935959085</v>
      </c>
      <c r="D733" s="2">
        <f t="shared" ref="D733:D796" si="68">$D$4*B733+(1-$D$4)*D732</f>
        <v>4.4402985856306501</v>
      </c>
      <c r="E733" s="2">
        <f t="shared" si="67"/>
        <v>4.783330796525842E-2</v>
      </c>
      <c r="F733" s="2">
        <f t="shared" si="65"/>
        <v>2.4910362479647837E-2</v>
      </c>
      <c r="G733" s="2">
        <f t="shared" si="63"/>
        <v>2.2922945485610583E-2</v>
      </c>
      <c r="H733" s="2" t="str">
        <f t="shared" si="64"/>
        <v>Sell</v>
      </c>
    </row>
    <row r="734" spans="1:8" ht="13.5" x14ac:dyDescent="0.25">
      <c r="A734" s="3">
        <v>43073</v>
      </c>
      <c r="B734" s="2">
        <v>4.2659000000000002</v>
      </c>
      <c r="C734" s="2">
        <f t="shared" si="66"/>
        <v>4.4738346791965373</v>
      </c>
      <c r="D734" s="2">
        <f t="shared" si="68"/>
        <v>4.4273801718802313</v>
      </c>
      <c r="E734" s="2">
        <f t="shared" si="67"/>
        <v>4.6454507316306071E-2</v>
      </c>
      <c r="F734" s="2">
        <f t="shared" si="65"/>
        <v>2.9219191446979487E-2</v>
      </c>
      <c r="G734" s="2">
        <f t="shared" si="63"/>
        <v>1.7235315869326584E-2</v>
      </c>
      <c r="H734" s="2" t="str">
        <f t="shared" si="64"/>
        <v>Sell</v>
      </c>
    </row>
    <row r="735" spans="1:8" ht="13.5" x14ac:dyDescent="0.25">
      <c r="A735" s="3">
        <v>43074</v>
      </c>
      <c r="B735" s="2">
        <v>4.2732999999999999</v>
      </c>
      <c r="C735" s="2">
        <f t="shared" si="66"/>
        <v>4.4617370362432238</v>
      </c>
      <c r="D735" s="2">
        <f t="shared" si="68"/>
        <v>4.4159668258150289</v>
      </c>
      <c r="E735" s="2">
        <f t="shared" si="67"/>
        <v>4.5770210428194957E-2</v>
      </c>
      <c r="F735" s="2">
        <f t="shared" si="65"/>
        <v>3.2529395243222584E-2</v>
      </c>
      <c r="G735" s="2">
        <f t="shared" si="63"/>
        <v>1.3240815184972374E-2</v>
      </c>
      <c r="H735" s="2" t="str">
        <f t="shared" si="64"/>
        <v>Sell</v>
      </c>
    </row>
    <row r="736" spans="1:8" ht="13.5" x14ac:dyDescent="0.25">
      <c r="A736" s="3">
        <v>43075</v>
      </c>
      <c r="B736" s="2">
        <v>4.2732999999999999</v>
      </c>
      <c r="C736" s="2">
        <f t="shared" si="66"/>
        <v>4.4543313383596512</v>
      </c>
      <c r="D736" s="2">
        <f t="shared" si="68"/>
        <v>4.4053989127916928</v>
      </c>
      <c r="E736" s="2">
        <f t="shared" si="67"/>
        <v>4.8932425567958404E-2</v>
      </c>
      <c r="F736" s="2">
        <f t="shared" si="65"/>
        <v>3.5810001308169748E-2</v>
      </c>
      <c r="G736" s="2">
        <f t="shared" si="63"/>
        <v>1.3122424259788656E-2</v>
      </c>
      <c r="H736" s="2" t="str">
        <f t="shared" si="64"/>
        <v>Sell</v>
      </c>
    </row>
    <row r="737" spans="1:8" ht="13.5" x14ac:dyDescent="0.25">
      <c r="A737" s="3">
        <v>43076</v>
      </c>
      <c r="B737" s="2">
        <v>4.2732999999999999</v>
      </c>
      <c r="C737" s="2">
        <f t="shared" si="66"/>
        <v>4.4480649786120123</v>
      </c>
      <c r="D737" s="2">
        <f t="shared" si="68"/>
        <v>4.3956138081404559</v>
      </c>
      <c r="E737" s="2">
        <f t="shared" si="67"/>
        <v>5.2451170471556452E-2</v>
      </c>
      <c r="F737" s="2">
        <f t="shared" si="65"/>
        <v>3.9138235140847091E-2</v>
      </c>
      <c r="G737" s="2">
        <f t="shared" si="63"/>
        <v>1.3312935330709361E-2</v>
      </c>
      <c r="H737" s="2" t="str">
        <f t="shared" si="64"/>
        <v>Sell</v>
      </c>
    </row>
    <row r="738" spans="1:8" ht="13.5" x14ac:dyDescent="0.25">
      <c r="A738" s="3">
        <v>43077</v>
      </c>
      <c r="B738" s="2">
        <v>4.2289000000000003</v>
      </c>
      <c r="C738" s="2">
        <f t="shared" si="66"/>
        <v>4.4427626742101642</v>
      </c>
      <c r="D738" s="2">
        <f t="shared" si="68"/>
        <v>4.3832646371670885</v>
      </c>
      <c r="E738" s="2">
        <f t="shared" si="67"/>
        <v>5.9498037043075769E-2</v>
      </c>
      <c r="F738" s="2">
        <f t="shared" si="65"/>
        <v>4.3210195521292828E-2</v>
      </c>
      <c r="G738" s="2">
        <f t="shared" si="63"/>
        <v>1.6287841521782941E-2</v>
      </c>
      <c r="H738" s="2" t="str">
        <f t="shared" si="64"/>
        <v>Sell</v>
      </c>
    </row>
    <row r="739" spans="1:8" ht="13.5" x14ac:dyDescent="0.25">
      <c r="A739" s="3">
        <v>43080</v>
      </c>
      <c r="B739" s="2">
        <v>4.1033999999999997</v>
      </c>
      <c r="C739" s="2">
        <f t="shared" si="66"/>
        <v>4.435445339716293</v>
      </c>
      <c r="D739" s="2">
        <f t="shared" si="68"/>
        <v>4.3625339233028599</v>
      </c>
      <c r="E739" s="2">
        <f t="shared" si="67"/>
        <v>7.2911416413433017E-2</v>
      </c>
      <c r="F739" s="2">
        <f t="shared" si="65"/>
        <v>4.9150439699720869E-2</v>
      </c>
      <c r="G739" s="2">
        <f t="shared" si="63"/>
        <v>2.3760976713712148E-2</v>
      </c>
      <c r="H739" s="2" t="str">
        <f t="shared" si="64"/>
        <v>Sell</v>
      </c>
    </row>
    <row r="740" spans="1:8" ht="13.5" x14ac:dyDescent="0.25">
      <c r="A740" s="3">
        <v>43081</v>
      </c>
      <c r="B740" s="2">
        <v>3.9815</v>
      </c>
      <c r="C740" s="2">
        <f t="shared" si="66"/>
        <v>4.4292537489907096</v>
      </c>
      <c r="D740" s="2">
        <f t="shared" si="68"/>
        <v>4.3343091882433891</v>
      </c>
      <c r="E740" s="2">
        <f t="shared" si="67"/>
        <v>9.4944560747320494E-2</v>
      </c>
      <c r="F740" s="2">
        <f t="shared" si="65"/>
        <v>5.8309263909240794E-2</v>
      </c>
      <c r="G740" s="2">
        <f t="shared" ref="G740:G803" si="69">E740-F740</f>
        <v>3.6635296838079701E-2</v>
      </c>
      <c r="H740" s="2" t="str">
        <f t="shared" ref="H740:H803" si="70">IF(G740&lt;0,"Hold","Sell")</f>
        <v>Sell</v>
      </c>
    </row>
    <row r="741" spans="1:8" ht="13.5" x14ac:dyDescent="0.25">
      <c r="A741" s="3">
        <v>43082</v>
      </c>
      <c r="B741" s="2">
        <v>3.8559000000000001</v>
      </c>
      <c r="C741" s="2">
        <f t="shared" si="66"/>
        <v>4.4041224029921384</v>
      </c>
      <c r="D741" s="2">
        <f t="shared" si="68"/>
        <v>4.2988714705957305</v>
      </c>
      <c r="E741" s="2">
        <f t="shared" si="67"/>
        <v>0.10525093239640793</v>
      </c>
      <c r="F741" s="2">
        <f t="shared" ref="F741:F804" si="71">(E741*(2/(10)))+((1-(2/10))*F740)</f>
        <v>6.7697597606674223E-2</v>
      </c>
      <c r="G741" s="2">
        <f t="shared" si="69"/>
        <v>3.7553334789733703E-2</v>
      </c>
      <c r="H741" s="2" t="str">
        <f t="shared" si="70"/>
        <v>Sell</v>
      </c>
    </row>
    <row r="742" spans="1:8" ht="13.5" x14ac:dyDescent="0.25">
      <c r="A742" s="3">
        <v>43083</v>
      </c>
      <c r="B742" s="2">
        <v>3.7673000000000001</v>
      </c>
      <c r="C742" s="2">
        <f t="shared" si="66"/>
        <v>4.3828574179164246</v>
      </c>
      <c r="D742" s="2">
        <f t="shared" si="68"/>
        <v>4.2594958061071582</v>
      </c>
      <c r="E742" s="2">
        <f t="shared" si="67"/>
        <v>0.12336161180926641</v>
      </c>
      <c r="F742" s="2">
        <f t="shared" si="71"/>
        <v>7.8830400447192667E-2</v>
      </c>
      <c r="G742" s="2">
        <f t="shared" si="69"/>
        <v>4.4531211362073747E-2</v>
      </c>
      <c r="H742" s="2" t="str">
        <f t="shared" si="70"/>
        <v>Sell</v>
      </c>
    </row>
    <row r="743" spans="1:8" ht="13.5" x14ac:dyDescent="0.25">
      <c r="A743" s="3">
        <v>43084</v>
      </c>
      <c r="B743" s="2">
        <v>3.8559000000000001</v>
      </c>
      <c r="C743" s="2">
        <f t="shared" si="66"/>
        <v>4.3591716613138978</v>
      </c>
      <c r="D743" s="2">
        <f t="shared" si="68"/>
        <v>4.2295998204695913</v>
      </c>
      <c r="E743" s="2">
        <f t="shared" si="67"/>
        <v>0.12957184084430651</v>
      </c>
      <c r="F743" s="2">
        <f t="shared" si="71"/>
        <v>8.8978688526615446E-2</v>
      </c>
      <c r="G743" s="2">
        <f t="shared" si="69"/>
        <v>4.0593152317691061E-2</v>
      </c>
      <c r="H743" s="2" t="str">
        <f t="shared" si="70"/>
        <v>Sell</v>
      </c>
    </row>
    <row r="744" spans="1:8" ht="13.5" x14ac:dyDescent="0.25">
      <c r="A744" s="3">
        <v>43087</v>
      </c>
      <c r="B744" s="2">
        <v>3.7450999999999999</v>
      </c>
      <c r="C744" s="2">
        <f t="shared" si="66"/>
        <v>4.3448221749579137</v>
      </c>
      <c r="D744" s="2">
        <f t="shared" si="68"/>
        <v>4.1937109448792516</v>
      </c>
      <c r="E744" s="2">
        <f t="shared" si="67"/>
        <v>0.15111123007866212</v>
      </c>
      <c r="F744" s="2">
        <f t="shared" si="71"/>
        <v>0.10140519683702479</v>
      </c>
      <c r="G744" s="2">
        <f t="shared" si="69"/>
        <v>4.9706033241637332E-2</v>
      </c>
      <c r="H744" s="2" t="str">
        <f t="shared" si="70"/>
        <v>Sell</v>
      </c>
    </row>
    <row r="745" spans="1:8" ht="13.5" x14ac:dyDescent="0.25">
      <c r="A745" s="3">
        <v>43088</v>
      </c>
      <c r="B745" s="2">
        <v>3.7673000000000001</v>
      </c>
      <c r="C745" s="2">
        <f t="shared" si="66"/>
        <v>4.3338187634259269</v>
      </c>
      <c r="D745" s="2">
        <f t="shared" si="68"/>
        <v>4.16212494896227</v>
      </c>
      <c r="E745" s="2">
        <f t="shared" si="67"/>
        <v>0.17169381446365684</v>
      </c>
      <c r="F745" s="2">
        <f t="shared" si="71"/>
        <v>0.1154629203623512</v>
      </c>
      <c r="G745" s="2">
        <f t="shared" si="69"/>
        <v>5.6230894101305634E-2</v>
      </c>
      <c r="H745" s="2" t="str">
        <f t="shared" si="70"/>
        <v>Sell</v>
      </c>
    </row>
    <row r="746" spans="1:8" ht="13.5" x14ac:dyDescent="0.25">
      <c r="A746" s="3">
        <v>43089</v>
      </c>
      <c r="B746" s="2">
        <v>3.7673000000000001</v>
      </c>
      <c r="C746" s="2">
        <f t="shared" si="66"/>
        <v>4.324508184437323</v>
      </c>
      <c r="D746" s="2">
        <f t="shared" si="68"/>
        <v>4.1328786564465467</v>
      </c>
      <c r="E746" s="2">
        <f t="shared" si="67"/>
        <v>0.19162952799077626</v>
      </c>
      <c r="F746" s="2">
        <f t="shared" si="71"/>
        <v>0.13069624188803622</v>
      </c>
      <c r="G746" s="2">
        <f t="shared" si="69"/>
        <v>6.0933286102740042E-2</v>
      </c>
      <c r="H746" s="2" t="str">
        <f t="shared" si="70"/>
        <v>Sell</v>
      </c>
    </row>
    <row r="747" spans="1:8" ht="13.5" x14ac:dyDescent="0.25">
      <c r="A747" s="3">
        <v>43090</v>
      </c>
      <c r="B747" s="2">
        <v>3.7673000000000001</v>
      </c>
      <c r="C747" s="2">
        <f t="shared" si="66"/>
        <v>4.3166300022161961</v>
      </c>
      <c r="D747" s="2">
        <f t="shared" si="68"/>
        <v>4.1057987559690252</v>
      </c>
      <c r="E747" s="2">
        <f t="shared" si="67"/>
        <v>0.21083124624717087</v>
      </c>
      <c r="F747" s="2">
        <f t="shared" si="71"/>
        <v>0.14672324275986315</v>
      </c>
      <c r="G747" s="2">
        <f t="shared" si="69"/>
        <v>6.4108003487307719E-2</v>
      </c>
      <c r="H747" s="2" t="str">
        <f t="shared" si="70"/>
        <v>Sell</v>
      </c>
    </row>
    <row r="748" spans="1:8" ht="13.5" x14ac:dyDescent="0.25">
      <c r="A748" s="3">
        <v>43091</v>
      </c>
      <c r="B748" s="2">
        <v>3.8559000000000001</v>
      </c>
      <c r="C748" s="2">
        <f t="shared" si="66"/>
        <v>4.3031330787983197</v>
      </c>
      <c r="D748" s="2">
        <f t="shared" si="68"/>
        <v>4.0872877370083565</v>
      </c>
      <c r="E748" s="2">
        <f t="shared" si="67"/>
        <v>0.21584534178996329</v>
      </c>
      <c r="F748" s="2">
        <f t="shared" si="71"/>
        <v>0.16054766256588318</v>
      </c>
      <c r="G748" s="2">
        <f t="shared" si="69"/>
        <v>5.5297679224080104E-2</v>
      </c>
      <c r="H748" s="2" t="str">
        <f t="shared" si="70"/>
        <v>Sell</v>
      </c>
    </row>
    <row r="749" spans="1:8" ht="13.5" x14ac:dyDescent="0.25">
      <c r="A749" s="3">
        <v>43094</v>
      </c>
      <c r="B749" s="2">
        <v>3.8227000000000002</v>
      </c>
      <c r="C749" s="2">
        <f t="shared" si="66"/>
        <v>4.2724049128293471</v>
      </c>
      <c r="D749" s="2">
        <f t="shared" si="68"/>
        <v>4.0676886453781078</v>
      </c>
      <c r="E749" s="2">
        <f t="shared" si="67"/>
        <v>0.20471626745123928</v>
      </c>
      <c r="F749" s="2">
        <f t="shared" si="71"/>
        <v>0.1693813835429544</v>
      </c>
      <c r="G749" s="2">
        <f t="shared" si="69"/>
        <v>3.5334883908284875E-2</v>
      </c>
      <c r="H749" s="2" t="str">
        <f t="shared" si="70"/>
        <v>Sell</v>
      </c>
    </row>
    <row r="750" spans="1:8" ht="13.5" x14ac:dyDescent="0.25">
      <c r="A750" s="3">
        <v>43095</v>
      </c>
      <c r="B750" s="2">
        <v>3.7376999999999998</v>
      </c>
      <c r="C750" s="2">
        <f t="shared" si="66"/>
        <v>4.2276503108556014</v>
      </c>
      <c r="D750" s="2">
        <f t="shared" si="68"/>
        <v>4.0432450420167667</v>
      </c>
      <c r="E750" s="2">
        <f t="shared" si="67"/>
        <v>0.18440526883883468</v>
      </c>
      <c r="F750" s="2">
        <f t="shared" si="71"/>
        <v>0.17238616060213047</v>
      </c>
      <c r="G750" s="2">
        <f t="shared" si="69"/>
        <v>1.2019108236704212E-2</v>
      </c>
      <c r="H750" s="2" t="str">
        <f t="shared" si="70"/>
        <v>Sell</v>
      </c>
    </row>
    <row r="751" spans="1:8" ht="13.5" x14ac:dyDescent="0.25">
      <c r="A751" s="3">
        <v>43096</v>
      </c>
      <c r="B751" s="2">
        <v>3.8227000000000002</v>
      </c>
      <c r="C751" s="2">
        <f t="shared" si="66"/>
        <v>4.170457955339355</v>
      </c>
      <c r="D751" s="2">
        <f t="shared" si="68"/>
        <v>4.026908372237747</v>
      </c>
      <c r="E751" s="2">
        <f t="shared" si="67"/>
        <v>0.14354958310160804</v>
      </c>
      <c r="F751" s="2">
        <f t="shared" si="71"/>
        <v>0.16661884510202599</v>
      </c>
      <c r="G751" s="2">
        <f t="shared" si="69"/>
        <v>-2.306926200041795E-2</v>
      </c>
      <c r="H751" s="2" t="str">
        <f t="shared" si="70"/>
        <v>Hold</v>
      </c>
    </row>
    <row r="752" spans="1:8" ht="13.5" x14ac:dyDescent="0.25">
      <c r="A752" s="3">
        <v>43097</v>
      </c>
      <c r="B752" s="2">
        <v>3.7673000000000001</v>
      </c>
      <c r="C752" s="2">
        <f t="shared" si="66"/>
        <v>4.1084336545179161</v>
      </c>
      <c r="D752" s="2">
        <f t="shared" si="68"/>
        <v>4.0076781224423588</v>
      </c>
      <c r="E752" s="2">
        <f t="shared" si="67"/>
        <v>0.10075553207555732</v>
      </c>
      <c r="F752" s="2">
        <f t="shared" si="71"/>
        <v>0.15344618249673228</v>
      </c>
      <c r="G752" s="2">
        <f t="shared" si="69"/>
        <v>-5.2690650421174962E-2</v>
      </c>
      <c r="H752" s="2" t="str">
        <f t="shared" si="70"/>
        <v>Hold</v>
      </c>
    </row>
    <row r="753" spans="1:8" ht="13.5" x14ac:dyDescent="0.25">
      <c r="A753" s="3">
        <v>43098</v>
      </c>
      <c r="B753" s="2">
        <v>3.915</v>
      </c>
      <c r="C753" s="2">
        <f t="shared" si="66"/>
        <v>4.0695823230536217</v>
      </c>
      <c r="D753" s="2">
        <f t="shared" si="68"/>
        <v>4.0008130763355174</v>
      </c>
      <c r="E753" s="2">
        <f t="shared" si="67"/>
        <v>6.8769246718104249E-2</v>
      </c>
      <c r="F753" s="2">
        <f t="shared" si="71"/>
        <v>0.13651079534100669</v>
      </c>
      <c r="G753" s="2">
        <f t="shared" si="69"/>
        <v>-6.7741548622902437E-2</v>
      </c>
      <c r="H753" s="2" t="str">
        <f t="shared" si="70"/>
        <v>Hold</v>
      </c>
    </row>
    <row r="754" spans="1:8" ht="13.5" x14ac:dyDescent="0.25">
      <c r="A754" s="3">
        <v>43102</v>
      </c>
      <c r="B754" s="2">
        <v>3.9704000000000002</v>
      </c>
      <c r="C754" s="2">
        <f t="shared" si="66"/>
        <v>4.0196619656607568</v>
      </c>
      <c r="D754" s="2">
        <f t="shared" si="68"/>
        <v>3.9985602558662197</v>
      </c>
      <c r="E754" s="2">
        <f t="shared" si="67"/>
        <v>2.1101709794537182E-2</v>
      </c>
      <c r="F754" s="2">
        <f t="shared" si="71"/>
        <v>0.1134289782317128</v>
      </c>
      <c r="G754" s="2">
        <f t="shared" si="69"/>
        <v>-9.2327268437175619E-2</v>
      </c>
      <c r="H754" s="2" t="str">
        <f t="shared" si="70"/>
        <v>Hold</v>
      </c>
    </row>
    <row r="755" spans="1:8" ht="13.5" x14ac:dyDescent="0.25">
      <c r="A755" s="3">
        <v>43103</v>
      </c>
      <c r="B755" s="2">
        <v>4.0885999999999996</v>
      </c>
      <c r="C755" s="2">
        <f t="shared" si="66"/>
        <v>3.9808370478667943</v>
      </c>
      <c r="D755" s="2">
        <f t="shared" si="68"/>
        <v>4.0052298665427966</v>
      </c>
      <c r="E755" s="2">
        <f t="shared" si="67"/>
        <v>-2.4392818676002292E-2</v>
      </c>
      <c r="F755" s="2">
        <f t="shared" si="71"/>
        <v>8.5864618850169785E-2</v>
      </c>
      <c r="G755" s="2">
        <f t="shared" si="69"/>
        <v>-0.11025743752617208</v>
      </c>
      <c r="H755" s="2" t="str">
        <f t="shared" si="70"/>
        <v>Hold</v>
      </c>
    </row>
    <row r="756" spans="1:8" ht="13.5" x14ac:dyDescent="0.25">
      <c r="A756" s="3">
        <v>43104</v>
      </c>
      <c r="B756" s="2">
        <v>4.0627000000000004</v>
      </c>
      <c r="C756" s="2">
        <f t="shared" si="66"/>
        <v>3.947985194348826</v>
      </c>
      <c r="D756" s="2">
        <f t="shared" si="68"/>
        <v>4.009486913465552</v>
      </c>
      <c r="E756" s="2">
        <f t="shared" si="67"/>
        <v>-6.1501719116725972E-2</v>
      </c>
      <c r="F756" s="2">
        <f t="shared" si="71"/>
        <v>5.639135125679063E-2</v>
      </c>
      <c r="G756" s="2">
        <f t="shared" si="69"/>
        <v>-0.1178930703735166</v>
      </c>
      <c r="H756" s="2" t="str">
        <f t="shared" si="70"/>
        <v>Hold</v>
      </c>
    </row>
    <row r="757" spans="1:8" ht="13.5" x14ac:dyDescent="0.25">
      <c r="A757" s="3">
        <v>43105</v>
      </c>
      <c r="B757" s="2">
        <v>4.2436999999999996</v>
      </c>
      <c r="C757" s="2">
        <f t="shared" si="66"/>
        <v>3.9201874721413144</v>
      </c>
      <c r="D757" s="2">
        <f t="shared" si="68"/>
        <v>4.0268360309866225</v>
      </c>
      <c r="E757" s="2">
        <f t="shared" si="67"/>
        <v>-0.10664855884530811</v>
      </c>
      <c r="F757" s="2">
        <f t="shared" si="71"/>
        <v>2.3783369236370887E-2</v>
      </c>
      <c r="G757" s="2">
        <f t="shared" si="69"/>
        <v>-0.130431928081679</v>
      </c>
      <c r="H757" s="2" t="str">
        <f t="shared" si="70"/>
        <v>Hold</v>
      </c>
    </row>
    <row r="758" spans="1:8" ht="13.5" x14ac:dyDescent="0.25">
      <c r="A758" s="3">
        <v>43108</v>
      </c>
      <c r="B758" s="2">
        <v>4.1920000000000002</v>
      </c>
      <c r="C758" s="2">
        <f t="shared" si="66"/>
        <v>3.9102970918118816</v>
      </c>
      <c r="D758" s="2">
        <f t="shared" si="68"/>
        <v>4.0390703990616874</v>
      </c>
      <c r="E758" s="2">
        <f t="shared" si="67"/>
        <v>-0.12877330724980585</v>
      </c>
      <c r="F758" s="2">
        <f t="shared" si="71"/>
        <v>-6.7279660608644612E-3</v>
      </c>
      <c r="G758" s="2">
        <f t="shared" si="69"/>
        <v>-0.12204534118894139</v>
      </c>
      <c r="H758" s="2" t="str">
        <f t="shared" si="70"/>
        <v>Hold</v>
      </c>
    </row>
    <row r="759" spans="1:8" ht="13.5" x14ac:dyDescent="0.25">
      <c r="A759" s="3">
        <v>43109</v>
      </c>
      <c r="B759" s="2">
        <v>4.1957000000000004</v>
      </c>
      <c r="C759" s="2">
        <f t="shared" si="66"/>
        <v>3.8968206161485153</v>
      </c>
      <c r="D759" s="2">
        <f t="shared" si="68"/>
        <v>4.0506725917237851</v>
      </c>
      <c r="E759" s="2">
        <f t="shared" si="67"/>
        <v>-0.15385197557526986</v>
      </c>
      <c r="F759" s="2">
        <f t="shared" si="71"/>
        <v>-3.6152767963745544E-2</v>
      </c>
      <c r="G759" s="2">
        <f t="shared" si="69"/>
        <v>-0.11769920761152432</v>
      </c>
      <c r="H759" s="2" t="str">
        <f t="shared" si="70"/>
        <v>Hold</v>
      </c>
    </row>
    <row r="760" spans="1:8" ht="13.5" x14ac:dyDescent="0.25">
      <c r="A760" s="3">
        <v>43110</v>
      </c>
      <c r="B760" s="2">
        <v>4.2473999999999998</v>
      </c>
      <c r="C760" s="2">
        <f t="shared" si="66"/>
        <v>3.8723405213564361</v>
      </c>
      <c r="D760" s="2">
        <f t="shared" si="68"/>
        <v>4.0652449923368383</v>
      </c>
      <c r="E760" s="2">
        <f t="shared" si="67"/>
        <v>-0.1929044709804022</v>
      </c>
      <c r="F760" s="2">
        <f t="shared" si="71"/>
        <v>-6.7503108567076878E-2</v>
      </c>
      <c r="G760" s="2">
        <f t="shared" si="69"/>
        <v>-0.12540136241332533</v>
      </c>
      <c r="H760" s="2" t="str">
        <f t="shared" si="70"/>
        <v>Hold</v>
      </c>
    </row>
    <row r="761" spans="1:8" ht="13.5" x14ac:dyDescent="0.25">
      <c r="A761" s="3">
        <v>43111</v>
      </c>
      <c r="B761" s="2">
        <v>4.2473999999999998</v>
      </c>
      <c r="C761" s="2">
        <f t="shared" si="66"/>
        <v>3.8647035180708307</v>
      </c>
      <c r="D761" s="2">
        <f t="shared" si="68"/>
        <v>4.0787379558674433</v>
      </c>
      <c r="E761" s="2">
        <f t="shared" si="67"/>
        <v>-0.21403443779661258</v>
      </c>
      <c r="F761" s="2">
        <f t="shared" si="71"/>
        <v>-9.6809374412984026E-2</v>
      </c>
      <c r="G761" s="2">
        <f t="shared" si="69"/>
        <v>-0.11722506338362855</v>
      </c>
      <c r="H761" s="2" t="str">
        <f t="shared" si="70"/>
        <v>Hold</v>
      </c>
    </row>
    <row r="762" spans="1:8" ht="13.5" x14ac:dyDescent="0.25">
      <c r="A762" s="3">
        <v>43112</v>
      </c>
      <c r="B762" s="2">
        <v>4.3212999999999999</v>
      </c>
      <c r="C762" s="2">
        <f t="shared" si="66"/>
        <v>3.8497183614445492</v>
      </c>
      <c r="D762" s="2">
        <f t="shared" si="68"/>
        <v>4.0967055146920766</v>
      </c>
      <c r="E762" s="2">
        <f t="shared" si="67"/>
        <v>-0.2469871532475274</v>
      </c>
      <c r="F762" s="2">
        <f t="shared" si="71"/>
        <v>-0.12684493017989271</v>
      </c>
      <c r="G762" s="2">
        <f t="shared" si="69"/>
        <v>-0.1201422230676347</v>
      </c>
      <c r="H762" s="2" t="str">
        <f t="shared" si="70"/>
        <v>Hold</v>
      </c>
    </row>
    <row r="763" spans="1:8" ht="13.5" x14ac:dyDescent="0.25">
      <c r="A763" s="3">
        <v>43115</v>
      </c>
      <c r="B763" s="2">
        <v>4.4321000000000002</v>
      </c>
      <c r="C763" s="2">
        <f t="shared" si="66"/>
        <v>3.8597616904530798</v>
      </c>
      <c r="D763" s="2">
        <f t="shared" si="68"/>
        <v>4.1215495506408111</v>
      </c>
      <c r="E763" s="2">
        <f t="shared" si="67"/>
        <v>-0.26178786018773126</v>
      </c>
      <c r="F763" s="2">
        <f t="shared" si="71"/>
        <v>-0.15383351618146043</v>
      </c>
      <c r="G763" s="2">
        <f t="shared" si="69"/>
        <v>-0.10795434400627082</v>
      </c>
      <c r="H763" s="2" t="str">
        <f t="shared" si="70"/>
        <v>Hold</v>
      </c>
    </row>
    <row r="764" spans="1:8" ht="13.5" x14ac:dyDescent="0.25">
      <c r="A764" s="3">
        <v>43116</v>
      </c>
      <c r="B764" s="2">
        <v>4.4321000000000002</v>
      </c>
      <c r="C764" s="2">
        <f t="shared" si="66"/>
        <v>3.8767829688449136</v>
      </c>
      <c r="D764" s="2">
        <f t="shared" si="68"/>
        <v>4.1445532876303801</v>
      </c>
      <c r="E764" s="2">
        <f t="shared" si="67"/>
        <v>-0.26777031878546653</v>
      </c>
      <c r="F764" s="2">
        <f t="shared" si="71"/>
        <v>-0.17662087670226168</v>
      </c>
      <c r="G764" s="2">
        <f t="shared" si="69"/>
        <v>-9.1149442083204857E-2</v>
      </c>
      <c r="H764" s="2" t="str">
        <f t="shared" si="70"/>
        <v>Hold</v>
      </c>
    </row>
    <row r="765" spans="1:8" ht="13.5" x14ac:dyDescent="0.25">
      <c r="A765" s="3">
        <v>43117</v>
      </c>
      <c r="B765" s="2">
        <v>4.6167999999999996</v>
      </c>
      <c r="C765" s="2">
        <f t="shared" si="66"/>
        <v>3.9093702044072343</v>
      </c>
      <c r="D765" s="2">
        <f t="shared" si="68"/>
        <v>4.1795345255836853</v>
      </c>
      <c r="E765" s="2">
        <f t="shared" si="67"/>
        <v>-0.27016432117645106</v>
      </c>
      <c r="F765" s="2">
        <f t="shared" si="71"/>
        <v>-0.19532956559709957</v>
      </c>
      <c r="G765" s="2">
        <f t="shared" si="69"/>
        <v>-7.4834755579351486E-2</v>
      </c>
      <c r="H765" s="2" t="str">
        <f t="shared" si="70"/>
        <v>Hold</v>
      </c>
    </row>
    <row r="766" spans="1:8" ht="13.5" x14ac:dyDescent="0.25">
      <c r="A766" s="3">
        <v>43118</v>
      </c>
      <c r="B766" s="2">
        <v>4.6167999999999996</v>
      </c>
      <c r="C766" s="2">
        <f t="shared" si="66"/>
        <v>3.9329594037291979</v>
      </c>
      <c r="D766" s="2">
        <f t="shared" si="68"/>
        <v>4.2119245607256346</v>
      </c>
      <c r="E766" s="2">
        <f t="shared" si="67"/>
        <v>-0.27896515699643665</v>
      </c>
      <c r="F766" s="2">
        <f t="shared" si="71"/>
        <v>-0.21205668387696702</v>
      </c>
      <c r="G766" s="2">
        <f t="shared" si="69"/>
        <v>-6.6908473119469625E-2</v>
      </c>
      <c r="H766" s="2" t="str">
        <f t="shared" si="70"/>
        <v>Hold</v>
      </c>
    </row>
    <row r="767" spans="1:8" ht="13.5" x14ac:dyDescent="0.25">
      <c r="A767" s="3">
        <v>43119</v>
      </c>
      <c r="B767" s="2">
        <v>4.5060000000000002</v>
      </c>
      <c r="C767" s="2">
        <f t="shared" si="66"/>
        <v>3.9807656493093213</v>
      </c>
      <c r="D767" s="2">
        <f t="shared" si="68"/>
        <v>4.2337079265978099</v>
      </c>
      <c r="E767" s="2">
        <f t="shared" si="67"/>
        <v>-0.25294227728848862</v>
      </c>
      <c r="F767" s="2">
        <f t="shared" si="71"/>
        <v>-0.22023380255927136</v>
      </c>
      <c r="G767" s="2">
        <f t="shared" si="69"/>
        <v>-3.2708474729217257E-2</v>
      </c>
      <c r="H767" s="2" t="str">
        <f t="shared" si="70"/>
        <v>Hold</v>
      </c>
    </row>
    <row r="768" spans="1:8" ht="13.5" x14ac:dyDescent="0.25">
      <c r="A768" s="3">
        <v>43122</v>
      </c>
      <c r="B768" s="2">
        <v>4.5060000000000002</v>
      </c>
      <c r="C768" s="2">
        <f t="shared" si="66"/>
        <v>4.0132632417232719</v>
      </c>
      <c r="D768" s="2">
        <f t="shared" si="68"/>
        <v>4.2538777098127873</v>
      </c>
      <c r="E768" s="2">
        <f t="shared" si="67"/>
        <v>-0.24061446808951548</v>
      </c>
      <c r="F768" s="2">
        <f t="shared" si="71"/>
        <v>-0.22430993566532018</v>
      </c>
      <c r="G768" s="2">
        <f t="shared" si="69"/>
        <v>-1.63045324241953E-2</v>
      </c>
      <c r="H768" s="2" t="str">
        <f t="shared" si="70"/>
        <v>Hold</v>
      </c>
    </row>
    <row r="769" spans="1:8" ht="13.5" x14ac:dyDescent="0.25">
      <c r="A769" s="3">
        <v>43123</v>
      </c>
      <c r="B769" s="2">
        <v>4.4985999999999997</v>
      </c>
      <c r="C769" s="2">
        <f t="shared" si="66"/>
        <v>4.0413304353043067</v>
      </c>
      <c r="D769" s="2">
        <f t="shared" si="68"/>
        <v>4.272005286863692</v>
      </c>
      <c r="E769" s="2">
        <f t="shared" si="67"/>
        <v>-0.23067485155938527</v>
      </c>
      <c r="F769" s="2">
        <f t="shared" si="71"/>
        <v>-0.2255829188441332</v>
      </c>
      <c r="G769" s="2">
        <f t="shared" si="69"/>
        <v>-5.0919327152520732E-3</v>
      </c>
      <c r="H769" s="2" t="str">
        <f t="shared" si="70"/>
        <v>Hold</v>
      </c>
    </row>
    <row r="770" spans="1:8" ht="13.5" x14ac:dyDescent="0.25">
      <c r="A770" s="3">
        <v>43124</v>
      </c>
      <c r="B770" s="2">
        <v>4.4985999999999997</v>
      </c>
      <c r="C770" s="2">
        <f t="shared" si="66"/>
        <v>4.0730334452574901</v>
      </c>
      <c r="D770" s="2">
        <f t="shared" si="68"/>
        <v>4.2887900804293446</v>
      </c>
      <c r="E770" s="2">
        <f t="shared" si="67"/>
        <v>-0.21575663517185451</v>
      </c>
      <c r="F770" s="2">
        <f t="shared" si="71"/>
        <v>-0.22361766210967748</v>
      </c>
      <c r="G770" s="2">
        <f t="shared" si="69"/>
        <v>7.8610269378229791E-3</v>
      </c>
      <c r="H770" s="2" t="str">
        <f t="shared" si="70"/>
        <v>Sell</v>
      </c>
    </row>
    <row r="771" spans="1:8" ht="13.5" x14ac:dyDescent="0.25">
      <c r="A771" s="3">
        <v>43125</v>
      </c>
      <c r="B771" s="2">
        <v>4.4985999999999997</v>
      </c>
      <c r="C771" s="2">
        <f t="shared" si="66"/>
        <v>4.0998590690640304</v>
      </c>
      <c r="D771" s="2">
        <f t="shared" si="68"/>
        <v>4.3043315559530972</v>
      </c>
      <c r="E771" s="2">
        <f t="shared" si="67"/>
        <v>-0.20447248688906683</v>
      </c>
      <c r="F771" s="2">
        <f t="shared" si="71"/>
        <v>-0.21978862706555535</v>
      </c>
      <c r="G771" s="2">
        <f t="shared" si="69"/>
        <v>1.5316140176488524E-2</v>
      </c>
      <c r="H771" s="2" t="str">
        <f t="shared" si="70"/>
        <v>Sell</v>
      </c>
    </row>
    <row r="772" spans="1:8" ht="13.5" x14ac:dyDescent="0.25">
      <c r="A772" s="3">
        <v>43126</v>
      </c>
      <c r="B772" s="2">
        <v>4.4985999999999997</v>
      </c>
      <c r="C772" s="2">
        <f t="shared" si="66"/>
        <v>4.1339269045926414</v>
      </c>
      <c r="D772" s="2">
        <f t="shared" si="68"/>
        <v>4.3187218110676824</v>
      </c>
      <c r="E772" s="2">
        <f t="shared" si="67"/>
        <v>-0.18479490647504093</v>
      </c>
      <c r="F772" s="2">
        <f t="shared" si="71"/>
        <v>-0.21278988294745249</v>
      </c>
      <c r="G772" s="2">
        <f t="shared" si="69"/>
        <v>2.7994976472411559E-2</v>
      </c>
      <c r="H772" s="2" t="str">
        <f t="shared" si="70"/>
        <v>Sell</v>
      </c>
    </row>
    <row r="773" spans="1:8" ht="13.5" x14ac:dyDescent="0.25">
      <c r="A773" s="3">
        <v>43129</v>
      </c>
      <c r="B773" s="2">
        <v>4.4985999999999997</v>
      </c>
      <c r="C773" s="2">
        <f t="shared" si="66"/>
        <v>4.1797996885014657</v>
      </c>
      <c r="D773" s="2">
        <f t="shared" si="68"/>
        <v>4.3320461213589656</v>
      </c>
      <c r="E773" s="2">
        <f t="shared" si="67"/>
        <v>-0.15224643285749995</v>
      </c>
      <c r="F773" s="2">
        <f t="shared" si="71"/>
        <v>-0.20068119292946202</v>
      </c>
      <c r="G773" s="2">
        <f t="shared" si="69"/>
        <v>4.8434760071962069E-2</v>
      </c>
      <c r="H773" s="2" t="str">
        <f t="shared" si="70"/>
        <v>Sell</v>
      </c>
    </row>
    <row r="774" spans="1:8" ht="13.5" x14ac:dyDescent="0.25">
      <c r="A774" s="3">
        <v>43130</v>
      </c>
      <c r="B774" s="2">
        <v>4.4985999999999997</v>
      </c>
      <c r="C774" s="2">
        <f t="shared" si="66"/>
        <v>4.2186151210397016</v>
      </c>
      <c r="D774" s="2">
        <f t="shared" si="68"/>
        <v>4.3443834457027455</v>
      </c>
      <c r="E774" s="2">
        <f t="shared" si="67"/>
        <v>-0.12576832466304388</v>
      </c>
      <c r="F774" s="2">
        <f t="shared" si="71"/>
        <v>-0.18569861927617842</v>
      </c>
      <c r="G774" s="2">
        <f t="shared" si="69"/>
        <v>5.9930294613134538E-2</v>
      </c>
      <c r="H774" s="2" t="str">
        <f t="shared" si="70"/>
        <v>Sell</v>
      </c>
    </row>
    <row r="775" spans="1:8" ht="13.5" x14ac:dyDescent="0.25">
      <c r="A775" s="3">
        <v>43131</v>
      </c>
      <c r="B775" s="2">
        <v>4.2511000000000001</v>
      </c>
      <c r="C775" s="2">
        <f t="shared" si="66"/>
        <v>4.2798743331874398</v>
      </c>
      <c r="D775" s="2">
        <f t="shared" si="68"/>
        <v>4.3374735608358748</v>
      </c>
      <c r="E775" s="2">
        <f t="shared" si="67"/>
        <v>-5.7599227648434947E-2</v>
      </c>
      <c r="F775" s="2">
        <f t="shared" si="71"/>
        <v>-0.16007874095062974</v>
      </c>
      <c r="G775" s="2">
        <f t="shared" si="69"/>
        <v>0.10247951330219479</v>
      </c>
      <c r="H775" s="2" t="str">
        <f t="shared" si="70"/>
        <v>Sell</v>
      </c>
    </row>
    <row r="776" spans="1:8" ht="13.5" x14ac:dyDescent="0.25">
      <c r="A776" s="3">
        <v>43132</v>
      </c>
      <c r="B776" s="2">
        <v>4.1254999999999997</v>
      </c>
      <c r="C776" s="2">
        <f t="shared" si="66"/>
        <v>4.3317090511586027</v>
      </c>
      <c r="D776" s="2">
        <f t="shared" si="68"/>
        <v>4.3217718155887734</v>
      </c>
      <c r="E776" s="2">
        <f t="shared" si="67"/>
        <v>9.9372355698292836E-3</v>
      </c>
      <c r="F776" s="2">
        <f t="shared" si="71"/>
        <v>-0.12607554564653792</v>
      </c>
      <c r="G776" s="2">
        <f t="shared" si="69"/>
        <v>0.1360127812163672</v>
      </c>
      <c r="H776" s="2" t="str">
        <f t="shared" si="70"/>
        <v>Sell</v>
      </c>
    </row>
    <row r="777" spans="1:8" ht="13.5" x14ac:dyDescent="0.25">
      <c r="A777" s="3">
        <v>43133</v>
      </c>
      <c r="B777" s="2">
        <v>4.0037000000000003</v>
      </c>
      <c r="C777" s="2">
        <f t="shared" si="66"/>
        <v>4.3585230432880486</v>
      </c>
      <c r="D777" s="2">
        <f t="shared" si="68"/>
        <v>4.2982109403599758</v>
      </c>
      <c r="E777" s="2">
        <f t="shared" si="67"/>
        <v>6.0312102928072875E-2</v>
      </c>
      <c r="F777" s="2">
        <f t="shared" si="71"/>
        <v>-8.8798015931615765E-2</v>
      </c>
      <c r="G777" s="2">
        <f t="shared" si="69"/>
        <v>0.14911011885968864</v>
      </c>
      <c r="H777" s="2" t="str">
        <f t="shared" si="70"/>
        <v>Sell</v>
      </c>
    </row>
    <row r="778" spans="1:8" ht="13.5" x14ac:dyDescent="0.25">
      <c r="A778" s="3">
        <v>43136</v>
      </c>
      <c r="B778" s="2">
        <v>3.9889000000000001</v>
      </c>
      <c r="C778" s="2">
        <f t="shared" si="66"/>
        <v>4.3812118058591185</v>
      </c>
      <c r="D778" s="2">
        <f t="shared" si="68"/>
        <v>4.2752990188518298</v>
      </c>
      <c r="E778" s="2">
        <f t="shared" si="67"/>
        <v>0.10591278700728868</v>
      </c>
      <c r="F778" s="2">
        <f t="shared" si="71"/>
        <v>-4.9855855343834882E-2</v>
      </c>
      <c r="G778" s="2">
        <f t="shared" si="69"/>
        <v>0.15576864235112356</v>
      </c>
      <c r="H778" s="2" t="str">
        <f t="shared" si="70"/>
        <v>Sell</v>
      </c>
    </row>
    <row r="779" spans="1:8" ht="13.5" x14ac:dyDescent="0.25">
      <c r="A779" s="3">
        <v>43137</v>
      </c>
      <c r="B779" s="2">
        <v>4.0627000000000004</v>
      </c>
      <c r="C779" s="2">
        <f t="shared" si="66"/>
        <v>4.3992715280346388</v>
      </c>
      <c r="D779" s="2">
        <f t="shared" si="68"/>
        <v>4.2595509433813241</v>
      </c>
      <c r="E779" s="2">
        <f t="shared" si="67"/>
        <v>0.13972058465331472</v>
      </c>
      <c r="F779" s="2">
        <f t="shared" si="71"/>
        <v>-1.1940567344404966E-2</v>
      </c>
      <c r="G779" s="2">
        <f t="shared" si="69"/>
        <v>0.15166115199771968</v>
      </c>
      <c r="H779" s="2" t="str">
        <f t="shared" si="70"/>
        <v>Sell</v>
      </c>
    </row>
    <row r="780" spans="1:8" ht="13.5" x14ac:dyDescent="0.25">
      <c r="A780" s="3">
        <v>43138</v>
      </c>
      <c r="B780" s="2">
        <v>4.1809000000000003</v>
      </c>
      <c r="C780" s="2">
        <f t="shared" si="66"/>
        <v>4.4145528314139248</v>
      </c>
      <c r="D780" s="2">
        <f t="shared" si="68"/>
        <v>4.2537249475753001</v>
      </c>
      <c r="E780" s="2">
        <f t="shared" si="67"/>
        <v>0.16082788383862479</v>
      </c>
      <c r="F780" s="2">
        <f t="shared" si="71"/>
        <v>2.2613122892200986E-2</v>
      </c>
      <c r="G780" s="2">
        <f t="shared" si="69"/>
        <v>0.13821476094642379</v>
      </c>
      <c r="H780" s="2" t="str">
        <f t="shared" si="70"/>
        <v>Sell</v>
      </c>
    </row>
    <row r="781" spans="1:8" ht="13.5" x14ac:dyDescent="0.25">
      <c r="A781" s="3">
        <v>43139</v>
      </c>
      <c r="B781" s="2">
        <v>4.1734999999999998</v>
      </c>
      <c r="C781" s="2">
        <f t="shared" si="66"/>
        <v>4.4274831650425517</v>
      </c>
      <c r="D781" s="2">
        <f t="shared" si="68"/>
        <v>4.2477823588660186</v>
      </c>
      <c r="E781" s="2">
        <f t="shared" si="67"/>
        <v>0.17970080617653306</v>
      </c>
      <c r="F781" s="2">
        <f t="shared" si="71"/>
        <v>5.4030659549067397E-2</v>
      </c>
      <c r="G781" s="2">
        <f t="shared" si="69"/>
        <v>0.12567014662746567</v>
      </c>
      <c r="H781" s="2" t="str">
        <f t="shared" si="70"/>
        <v>Sell</v>
      </c>
    </row>
    <row r="782" spans="1:8" ht="13.5" x14ac:dyDescent="0.25">
      <c r="A782" s="3">
        <v>43140</v>
      </c>
      <c r="B782" s="2">
        <v>4.1734999999999998</v>
      </c>
      <c r="C782" s="2">
        <f t="shared" si="66"/>
        <v>4.4384242165744663</v>
      </c>
      <c r="D782" s="2">
        <f t="shared" si="68"/>
        <v>4.2422799619129803</v>
      </c>
      <c r="E782" s="2">
        <f t="shared" si="67"/>
        <v>0.19614425466148599</v>
      </c>
      <c r="F782" s="2">
        <f t="shared" si="71"/>
        <v>8.245337857155112E-2</v>
      </c>
      <c r="G782" s="2">
        <f t="shared" si="69"/>
        <v>0.11369087608993488</v>
      </c>
      <c r="H782" s="2" t="str">
        <f t="shared" si="70"/>
        <v>Sell</v>
      </c>
    </row>
    <row r="783" spans="1:8" ht="13.5" x14ac:dyDescent="0.25">
      <c r="A783" s="3">
        <v>43143</v>
      </c>
      <c r="B783" s="2">
        <v>4.1734999999999998</v>
      </c>
      <c r="C783" s="2">
        <f t="shared" ref="C783:C846" si="72">$C$4*B773+C782*(1-$C$4)</f>
        <v>4.4476820294091635</v>
      </c>
      <c r="D783" s="2">
        <f t="shared" si="68"/>
        <v>4.2371851499194264</v>
      </c>
      <c r="E783" s="2">
        <f t="shared" si="67"/>
        <v>0.21049687948973705</v>
      </c>
      <c r="F783" s="2">
        <f t="shared" si="71"/>
        <v>0.10806207875518831</v>
      </c>
      <c r="G783" s="2">
        <f t="shared" si="69"/>
        <v>0.10243480073454875</v>
      </c>
      <c r="H783" s="2" t="str">
        <f t="shared" si="70"/>
        <v>Sell</v>
      </c>
    </row>
    <row r="784" spans="1:8" ht="13.5" x14ac:dyDescent="0.25">
      <c r="A784" s="3">
        <v>43144</v>
      </c>
      <c r="B784" s="2">
        <v>4.1365999999999996</v>
      </c>
      <c r="C784" s="2">
        <f t="shared" si="72"/>
        <v>4.4555155633462151</v>
      </c>
      <c r="D784" s="2">
        <f t="shared" si="68"/>
        <v>4.2297343980735427</v>
      </c>
      <c r="E784" s="2">
        <f t="shared" si="67"/>
        <v>0.22578116527267245</v>
      </c>
      <c r="F784" s="2">
        <f t="shared" si="71"/>
        <v>0.13160589605868514</v>
      </c>
      <c r="G784" s="2">
        <f t="shared" si="69"/>
        <v>9.4175269213987306E-2</v>
      </c>
      <c r="H784" s="2" t="str">
        <f t="shared" si="70"/>
        <v>Sell</v>
      </c>
    </row>
    <row r="785" spans="1:8" ht="13.5" x14ac:dyDescent="0.25">
      <c r="A785" s="3">
        <v>43145</v>
      </c>
      <c r="B785" s="2">
        <v>4.1734999999999998</v>
      </c>
      <c r="C785" s="2">
        <f t="shared" si="72"/>
        <v>4.4240670151391051</v>
      </c>
      <c r="D785" s="2">
        <f t="shared" si="68"/>
        <v>4.2255688871051325</v>
      </c>
      <c r="E785" s="2">
        <f t="shared" si="67"/>
        <v>0.1984981280339726</v>
      </c>
      <c r="F785" s="2">
        <f t="shared" si="71"/>
        <v>0.14498434245374264</v>
      </c>
      <c r="G785" s="2">
        <f t="shared" si="69"/>
        <v>5.3513785580229956E-2</v>
      </c>
      <c r="H785" s="2" t="str">
        <f t="shared" si="70"/>
        <v>Sell</v>
      </c>
    </row>
    <row r="786" spans="1:8" ht="13.5" x14ac:dyDescent="0.25">
      <c r="A786" s="3">
        <v>43146</v>
      </c>
      <c r="B786" s="2">
        <v>4.1920000000000002</v>
      </c>
      <c r="C786" s="2">
        <f t="shared" si="72"/>
        <v>4.378133628194627</v>
      </c>
      <c r="D786" s="2">
        <f t="shared" si="68"/>
        <v>4.223082302875123</v>
      </c>
      <c r="E786" s="2">
        <f t="shared" si="67"/>
        <v>0.15505132531950405</v>
      </c>
      <c r="F786" s="2">
        <f t="shared" si="71"/>
        <v>0.14699773902689495</v>
      </c>
      <c r="G786" s="2">
        <f t="shared" si="69"/>
        <v>8.0535862926091051E-3</v>
      </c>
      <c r="H786" s="2" t="str">
        <f t="shared" si="70"/>
        <v>Sell</v>
      </c>
    </row>
    <row r="787" spans="1:8" ht="13.5" x14ac:dyDescent="0.25">
      <c r="A787" s="3">
        <v>43147</v>
      </c>
      <c r="B787" s="2">
        <v>4.3175999999999997</v>
      </c>
      <c r="C787" s="2">
        <f t="shared" si="72"/>
        <v>4.3205284546262224</v>
      </c>
      <c r="D787" s="2">
        <f t="shared" si="68"/>
        <v>4.230083613773262</v>
      </c>
      <c r="E787" s="2">
        <f t="shared" si="67"/>
        <v>9.044484085296034E-2</v>
      </c>
      <c r="F787" s="2">
        <f t="shared" si="71"/>
        <v>0.13568715939210804</v>
      </c>
      <c r="G787" s="2">
        <f t="shared" si="69"/>
        <v>-4.5242318539147702E-2</v>
      </c>
      <c r="H787" s="2" t="str">
        <f t="shared" si="70"/>
        <v>Hold</v>
      </c>
    </row>
    <row r="788" spans="1:8" ht="13.5" x14ac:dyDescent="0.25">
      <c r="A788" s="3">
        <v>43150</v>
      </c>
      <c r="B788" s="2">
        <v>4.3582000000000001</v>
      </c>
      <c r="C788" s="2">
        <f t="shared" si="72"/>
        <v>4.2695086923760339</v>
      </c>
      <c r="D788" s="2">
        <f t="shared" si="68"/>
        <v>4.2395737164567242</v>
      </c>
      <c r="E788" s="2">
        <f t="shared" si="67"/>
        <v>2.9934975919309714E-2</v>
      </c>
      <c r="F788" s="2">
        <f t="shared" si="71"/>
        <v>0.11453672269754839</v>
      </c>
      <c r="G788" s="2">
        <f t="shared" si="69"/>
        <v>-8.4601746778238673E-2</v>
      </c>
      <c r="H788" s="2" t="str">
        <f t="shared" si="70"/>
        <v>Hold</v>
      </c>
    </row>
    <row r="789" spans="1:8" ht="13.5" x14ac:dyDescent="0.25">
      <c r="A789" s="3">
        <v>43151</v>
      </c>
      <c r="B789" s="2">
        <v>4.3582000000000001</v>
      </c>
      <c r="C789" s="2">
        <f t="shared" si="72"/>
        <v>4.2376919704720288</v>
      </c>
      <c r="D789" s="2">
        <f t="shared" si="68"/>
        <v>4.2483608485710409</v>
      </c>
      <c r="E789" s="2">
        <f t="shared" si="67"/>
        <v>-1.0668878099012069E-2</v>
      </c>
      <c r="F789" s="2">
        <f t="shared" si="71"/>
        <v>8.949560253823631E-2</v>
      </c>
      <c r="G789" s="2">
        <f t="shared" si="69"/>
        <v>-0.10016448063724838</v>
      </c>
      <c r="H789" s="2" t="str">
        <f t="shared" si="70"/>
        <v>Hold</v>
      </c>
    </row>
    <row r="790" spans="1:8" ht="13.5" x14ac:dyDescent="0.25">
      <c r="A790" s="3">
        <v>43152</v>
      </c>
      <c r="B790" s="2">
        <v>4.3582000000000001</v>
      </c>
      <c r="C790" s="2">
        <f t="shared" si="72"/>
        <v>4.2289547442455628</v>
      </c>
      <c r="D790" s="2">
        <f t="shared" si="68"/>
        <v>4.256497082010223</v>
      </c>
      <c r="E790" s="2">
        <f t="shared" si="67"/>
        <v>-2.7542337764660196E-2</v>
      </c>
      <c r="F790" s="2">
        <f t="shared" si="71"/>
        <v>6.6088014477657012E-2</v>
      </c>
      <c r="G790" s="2">
        <f t="shared" si="69"/>
        <v>-9.3630352242317208E-2</v>
      </c>
      <c r="H790" s="2" t="str">
        <f t="shared" si="70"/>
        <v>Hold</v>
      </c>
    </row>
    <row r="791" spans="1:8" ht="13.5" x14ac:dyDescent="0.25">
      <c r="A791" s="3">
        <v>43153</v>
      </c>
      <c r="B791" s="2">
        <v>4.3655999999999997</v>
      </c>
      <c r="C791" s="2">
        <f t="shared" si="72"/>
        <v>4.2204232451308608</v>
      </c>
      <c r="D791" s="2">
        <f t="shared" si="68"/>
        <v>4.2645787796390957</v>
      </c>
      <c r="E791" s="2">
        <f t="shared" si="67"/>
        <v>-4.415553450823495E-2</v>
      </c>
      <c r="F791" s="2">
        <f t="shared" si="71"/>
        <v>4.4039304680478619E-2</v>
      </c>
      <c r="G791" s="2">
        <f t="shared" si="69"/>
        <v>-8.819483918871357E-2</v>
      </c>
      <c r="H791" s="2" t="str">
        <f t="shared" si="70"/>
        <v>Hold</v>
      </c>
    </row>
    <row r="792" spans="1:8" ht="13.5" x14ac:dyDescent="0.25">
      <c r="A792" s="3">
        <v>43154</v>
      </c>
      <c r="B792" s="2">
        <v>4.3655999999999997</v>
      </c>
      <c r="C792" s="2">
        <f t="shared" si="72"/>
        <v>4.2132042843414972</v>
      </c>
      <c r="D792" s="2">
        <f t="shared" si="68"/>
        <v>4.2720618329991629</v>
      </c>
      <c r="E792" s="2">
        <f t="shared" si="67"/>
        <v>-5.8857548657665681E-2</v>
      </c>
      <c r="F792" s="2">
        <f t="shared" si="71"/>
        <v>2.3459934012849758E-2</v>
      </c>
      <c r="G792" s="2">
        <f t="shared" si="69"/>
        <v>-8.2317482670515446E-2</v>
      </c>
      <c r="H792" s="2" t="str">
        <f t="shared" si="70"/>
        <v>Hold</v>
      </c>
    </row>
    <row r="793" spans="1:8" ht="13.5" x14ac:dyDescent="0.25">
      <c r="A793" s="3">
        <v>43157</v>
      </c>
      <c r="B793" s="2">
        <v>4.3028000000000004</v>
      </c>
      <c r="C793" s="2">
        <f t="shared" si="72"/>
        <v>4.2070959329043438</v>
      </c>
      <c r="D793" s="2">
        <f t="shared" si="68"/>
        <v>4.2743387342584844</v>
      </c>
      <c r="E793" s="2">
        <f t="shared" si="67"/>
        <v>-6.7242801354140624E-2</v>
      </c>
      <c r="F793" s="2">
        <f t="shared" si="71"/>
        <v>5.319386939451682E-3</v>
      </c>
      <c r="G793" s="2">
        <f t="shared" si="69"/>
        <v>-7.2562188293592303E-2</v>
      </c>
      <c r="H793" s="2" t="str">
        <f t="shared" si="70"/>
        <v>Hold</v>
      </c>
    </row>
    <row r="794" spans="1:8" ht="13.5" x14ac:dyDescent="0.25">
      <c r="A794" s="3">
        <v>43158</v>
      </c>
      <c r="B794" s="2">
        <v>4.2843999999999998</v>
      </c>
      <c r="C794" s="2">
        <f t="shared" si="72"/>
        <v>4.1962504047652134</v>
      </c>
      <c r="D794" s="2">
        <f t="shared" si="68"/>
        <v>4.2750840132023002</v>
      </c>
      <c r="E794" s="2">
        <f t="shared" si="67"/>
        <v>-7.8833608437086866E-2</v>
      </c>
      <c r="F794" s="2">
        <f t="shared" si="71"/>
        <v>-1.1511212135856028E-2</v>
      </c>
      <c r="G794" s="2">
        <f t="shared" si="69"/>
        <v>-6.7322396301230839E-2</v>
      </c>
      <c r="H794" s="2" t="str">
        <f t="shared" si="70"/>
        <v>Hold</v>
      </c>
    </row>
    <row r="795" spans="1:8" ht="13.5" x14ac:dyDescent="0.25">
      <c r="A795" s="3">
        <v>43159</v>
      </c>
      <c r="B795" s="2">
        <v>4.1734999999999998</v>
      </c>
      <c r="C795" s="2">
        <f t="shared" si="72"/>
        <v>4.1927503424936416</v>
      </c>
      <c r="D795" s="2">
        <f t="shared" si="68"/>
        <v>4.267559271483611</v>
      </c>
      <c r="E795" s="2">
        <f t="shared" si="67"/>
        <v>-7.4808928989969381E-2</v>
      </c>
      <c r="F795" s="2">
        <f t="shared" si="71"/>
        <v>-2.4170755506678701E-2</v>
      </c>
      <c r="G795" s="2">
        <f t="shared" si="69"/>
        <v>-5.063817348329068E-2</v>
      </c>
      <c r="H795" s="2" t="str">
        <f t="shared" si="70"/>
        <v>Hold</v>
      </c>
    </row>
    <row r="796" spans="1:8" ht="13.5" x14ac:dyDescent="0.25">
      <c r="A796" s="3">
        <v>43160</v>
      </c>
      <c r="B796" s="2">
        <v>4.1588000000000003</v>
      </c>
      <c r="C796" s="2">
        <f t="shared" si="72"/>
        <v>4.1926349051869272</v>
      </c>
      <c r="D796" s="2">
        <f t="shared" si="68"/>
        <v>4.2595030291514915</v>
      </c>
      <c r="E796" s="2">
        <f t="shared" ref="E796:E859" si="73">C796-D796</f>
        <v>-6.6868123964564319E-2</v>
      </c>
      <c r="F796" s="2">
        <f t="shared" si="71"/>
        <v>-3.2710229198255822E-2</v>
      </c>
      <c r="G796" s="2">
        <f t="shared" si="69"/>
        <v>-3.4157894766308497E-2</v>
      </c>
      <c r="H796" s="2" t="str">
        <f t="shared" si="70"/>
        <v>Hold</v>
      </c>
    </row>
    <row r="797" spans="1:8" ht="13.5" x14ac:dyDescent="0.25">
      <c r="A797" s="3">
        <v>43161</v>
      </c>
      <c r="B797" s="2">
        <v>4.2104999999999997</v>
      </c>
      <c r="C797" s="2">
        <f t="shared" si="72"/>
        <v>4.2118603043889378</v>
      </c>
      <c r="D797" s="2">
        <f t="shared" ref="D797:D860" si="74">$D$4*B797+(1-$D$4)*D796</f>
        <v>4.2558731751402696</v>
      </c>
      <c r="E797" s="2">
        <f t="shared" si="73"/>
        <v>-4.4012870751331867E-2</v>
      </c>
      <c r="F797" s="2">
        <f t="shared" si="71"/>
        <v>-3.4970757508871034E-2</v>
      </c>
      <c r="G797" s="2">
        <f t="shared" si="69"/>
        <v>-9.0421132424608336E-3</v>
      </c>
      <c r="H797" s="2" t="str">
        <f t="shared" si="70"/>
        <v>Hold</v>
      </c>
    </row>
    <row r="798" spans="1:8" ht="13.5" x14ac:dyDescent="0.25">
      <c r="A798" s="3">
        <v>43164</v>
      </c>
      <c r="B798" s="2">
        <v>4.3361000000000001</v>
      </c>
      <c r="C798" s="2">
        <f t="shared" si="72"/>
        <v>4.2343741037137166</v>
      </c>
      <c r="D798" s="2">
        <f t="shared" si="74"/>
        <v>4.2618159029076566</v>
      </c>
      <c r="E798" s="2">
        <f t="shared" si="73"/>
        <v>-2.7441799193939964E-2</v>
      </c>
      <c r="F798" s="2">
        <f t="shared" si="71"/>
        <v>-3.346496584588482E-2</v>
      </c>
      <c r="G798" s="2">
        <f t="shared" si="69"/>
        <v>6.0231666519448557E-3</v>
      </c>
      <c r="H798" s="2" t="str">
        <f t="shared" si="70"/>
        <v>Sell</v>
      </c>
    </row>
    <row r="799" spans="1:8" ht="13.5" x14ac:dyDescent="0.25">
      <c r="A799" s="3">
        <v>43165</v>
      </c>
      <c r="B799" s="2">
        <v>4.3212999999999999</v>
      </c>
      <c r="C799" s="2">
        <f t="shared" si="72"/>
        <v>4.2534242416039136</v>
      </c>
      <c r="D799" s="2">
        <f t="shared" si="74"/>
        <v>4.2662221323219036</v>
      </c>
      <c r="E799" s="2">
        <f t="shared" si="73"/>
        <v>-1.2797890717989979E-2</v>
      </c>
      <c r="F799" s="2">
        <f t="shared" si="71"/>
        <v>-2.9331550820305856E-2</v>
      </c>
      <c r="G799" s="2">
        <f t="shared" si="69"/>
        <v>1.6533660102315877E-2</v>
      </c>
      <c r="H799" s="2" t="str">
        <f t="shared" si="70"/>
        <v>Sell</v>
      </c>
    </row>
    <row r="800" spans="1:8" ht="13.5" x14ac:dyDescent="0.25">
      <c r="A800" s="3">
        <v>43166</v>
      </c>
      <c r="B800" s="2">
        <v>4.3139000000000003</v>
      </c>
      <c r="C800" s="2">
        <f t="shared" si="72"/>
        <v>4.2695435890494657</v>
      </c>
      <c r="D800" s="2">
        <f t="shared" si="74"/>
        <v>4.2697538262239849</v>
      </c>
      <c r="E800" s="2">
        <f t="shared" si="73"/>
        <v>-2.1023717451917889E-4</v>
      </c>
      <c r="F800" s="2">
        <f t="shared" si="71"/>
        <v>-2.350728809114852E-2</v>
      </c>
      <c r="G800" s="2">
        <f t="shared" si="69"/>
        <v>2.3297050916629342E-2</v>
      </c>
      <c r="H800" s="2" t="str">
        <f t="shared" si="70"/>
        <v>Sell</v>
      </c>
    </row>
    <row r="801" spans="1:8" ht="13.5" x14ac:dyDescent="0.25">
      <c r="A801" s="3">
        <v>43167</v>
      </c>
      <c r="B801" s="2">
        <v>4.3028000000000004</v>
      </c>
      <c r="C801" s="2">
        <f t="shared" si="72"/>
        <v>4.284321498426471</v>
      </c>
      <c r="D801" s="2">
        <f t="shared" si="74"/>
        <v>4.2722016909481342</v>
      </c>
      <c r="E801" s="2">
        <f t="shared" si="73"/>
        <v>1.2119807478336853E-2</v>
      </c>
      <c r="F801" s="2">
        <f t="shared" si="71"/>
        <v>-1.6381868977251447E-2</v>
      </c>
      <c r="G801" s="2">
        <f t="shared" si="69"/>
        <v>2.85016764555883E-2</v>
      </c>
      <c r="H801" s="2" t="str">
        <f t="shared" si="70"/>
        <v>Sell</v>
      </c>
    </row>
    <row r="802" spans="1:8" ht="13.5" x14ac:dyDescent="0.25">
      <c r="A802" s="3">
        <v>43168</v>
      </c>
      <c r="B802" s="2">
        <v>4.2473999999999998</v>
      </c>
      <c r="C802" s="2">
        <f t="shared" si="72"/>
        <v>4.2968258832839368</v>
      </c>
      <c r="D802" s="2">
        <f t="shared" si="74"/>
        <v>4.2703645286556799</v>
      </c>
      <c r="E802" s="2">
        <f t="shared" si="73"/>
        <v>2.6461354628256828E-2</v>
      </c>
      <c r="F802" s="2">
        <f t="shared" si="71"/>
        <v>-7.8132242561497929E-3</v>
      </c>
      <c r="G802" s="2">
        <f t="shared" si="69"/>
        <v>3.4274578884406617E-2</v>
      </c>
      <c r="H802" s="2" t="str">
        <f t="shared" si="70"/>
        <v>Sell</v>
      </c>
    </row>
    <row r="803" spans="1:8" ht="13.5" x14ac:dyDescent="0.25">
      <c r="A803" s="3">
        <v>43171</v>
      </c>
      <c r="B803" s="2">
        <v>4.2473999999999998</v>
      </c>
      <c r="C803" s="2">
        <f t="shared" si="72"/>
        <v>4.2977449781633315</v>
      </c>
      <c r="D803" s="2">
        <f t="shared" si="74"/>
        <v>4.2686634524589628</v>
      </c>
      <c r="E803" s="2">
        <f t="shared" si="73"/>
        <v>2.9081525704368616E-2</v>
      </c>
      <c r="F803" s="2">
        <f t="shared" si="71"/>
        <v>-4.3427426404611148E-4</v>
      </c>
      <c r="G803" s="2">
        <f t="shared" si="69"/>
        <v>2.9515799968414726E-2</v>
      </c>
      <c r="H803" s="2" t="str">
        <f t="shared" si="70"/>
        <v>Sell</v>
      </c>
    </row>
    <row r="804" spans="1:8" ht="13.5" x14ac:dyDescent="0.25">
      <c r="A804" s="3">
        <v>43172</v>
      </c>
      <c r="B804" s="2">
        <v>4.2104999999999997</v>
      </c>
      <c r="C804" s="2">
        <f t="shared" si="72"/>
        <v>4.2956919045997415</v>
      </c>
      <c r="D804" s="2">
        <f t="shared" si="74"/>
        <v>4.2643550485731136</v>
      </c>
      <c r="E804" s="2">
        <f t="shared" si="73"/>
        <v>3.1336856026627835E-2</v>
      </c>
      <c r="F804" s="2">
        <f t="shared" si="71"/>
        <v>5.9199517940886782E-3</v>
      </c>
      <c r="G804" s="2">
        <f t="shared" ref="G804:G867" si="75">E804-F804</f>
        <v>2.5416904232539159E-2</v>
      </c>
      <c r="H804" s="2" t="str">
        <f t="shared" ref="H804:H867" si="76">IF(G804&lt;0,"Hold","Sell")</f>
        <v>Sell</v>
      </c>
    </row>
    <row r="805" spans="1:8" ht="13.5" x14ac:dyDescent="0.25">
      <c r="A805" s="3">
        <v>43173</v>
      </c>
      <c r="B805" s="2">
        <v>4.2031000000000001</v>
      </c>
      <c r="C805" s="2">
        <f t="shared" si="72"/>
        <v>4.2768931500459351</v>
      </c>
      <c r="D805" s="2">
        <f t="shared" si="74"/>
        <v>4.2598176375676982</v>
      </c>
      <c r="E805" s="2">
        <f t="shared" si="73"/>
        <v>1.7075512478236909E-2</v>
      </c>
      <c r="F805" s="2">
        <f t="shared" ref="F805:F868" si="77">(E805*(2/(10)))+((1-(2/10))*F804)</f>
        <v>8.1510639309183251E-3</v>
      </c>
      <c r="G805" s="2">
        <f t="shared" si="75"/>
        <v>8.9244485473185843E-3</v>
      </c>
      <c r="H805" s="2" t="str">
        <f t="shared" si="76"/>
        <v>Sell</v>
      </c>
    </row>
    <row r="806" spans="1:8" ht="13.5" x14ac:dyDescent="0.25">
      <c r="A806" s="3">
        <v>43174</v>
      </c>
      <c r="B806" s="2">
        <v>4.1440000000000001</v>
      </c>
      <c r="C806" s="2">
        <f t="shared" si="72"/>
        <v>4.2587249731157915</v>
      </c>
      <c r="D806" s="2">
        <f t="shared" si="74"/>
        <v>4.2512385533034243</v>
      </c>
      <c r="E806" s="2">
        <f t="shared" si="73"/>
        <v>7.4864198123671954E-3</v>
      </c>
      <c r="F806" s="2">
        <f t="shared" si="77"/>
        <v>8.0181351072080992E-3</v>
      </c>
      <c r="G806" s="2">
        <f t="shared" si="75"/>
        <v>-5.3171529484090374E-4</v>
      </c>
      <c r="H806" s="2" t="str">
        <f t="shared" si="76"/>
        <v>Hold</v>
      </c>
    </row>
    <row r="807" spans="1:8" ht="13.5" x14ac:dyDescent="0.25">
      <c r="A807" s="3">
        <v>43175</v>
      </c>
      <c r="B807" s="2">
        <v>4.1477000000000004</v>
      </c>
      <c r="C807" s="2">
        <f t="shared" si="72"/>
        <v>4.2513057464825925</v>
      </c>
      <c r="D807" s="2">
        <f t="shared" si="74"/>
        <v>4.2435690308365039</v>
      </c>
      <c r="E807" s="2">
        <f t="shared" si="73"/>
        <v>7.7367156460885766E-3</v>
      </c>
      <c r="F807" s="2">
        <f t="shared" si="77"/>
        <v>7.9618512149841961E-3</v>
      </c>
      <c r="G807" s="2">
        <f t="shared" si="75"/>
        <v>-2.2513556889561942E-4</v>
      </c>
      <c r="H807" s="2" t="str">
        <f t="shared" si="76"/>
        <v>Hold</v>
      </c>
    </row>
    <row r="808" spans="1:8" ht="13.5" x14ac:dyDescent="0.25">
      <c r="A808" s="3">
        <v>43178</v>
      </c>
      <c r="B808" s="2">
        <v>4.1477000000000004</v>
      </c>
      <c r="C808" s="2">
        <f t="shared" si="72"/>
        <v>4.2643510162545013</v>
      </c>
      <c r="D808" s="2">
        <f t="shared" si="74"/>
        <v>4.2364676211449108</v>
      </c>
      <c r="E808" s="2">
        <f t="shared" si="73"/>
        <v>2.7883395109590481E-2</v>
      </c>
      <c r="F808" s="2">
        <f t="shared" si="77"/>
        <v>1.1946159993905454E-2</v>
      </c>
      <c r="G808" s="2">
        <f t="shared" si="75"/>
        <v>1.5937235115685025E-2</v>
      </c>
      <c r="H808" s="2" t="str">
        <f t="shared" si="76"/>
        <v>Sell</v>
      </c>
    </row>
    <row r="809" spans="1:8" ht="13.5" x14ac:dyDescent="0.25">
      <c r="A809" s="3">
        <v>43180</v>
      </c>
      <c r="B809" s="2">
        <v>4.2104999999999997</v>
      </c>
      <c r="C809" s="2">
        <f t="shared" si="72"/>
        <v>4.273112398369193</v>
      </c>
      <c r="D809" s="2">
        <f t="shared" si="74"/>
        <v>4.234544093652695</v>
      </c>
      <c r="E809" s="2">
        <f t="shared" si="73"/>
        <v>3.856830471649797E-2</v>
      </c>
      <c r="F809" s="2">
        <f t="shared" si="77"/>
        <v>1.727058893842396E-2</v>
      </c>
      <c r="G809" s="2">
        <f t="shared" si="75"/>
        <v>2.129771577807401E-2</v>
      </c>
      <c r="H809" s="2" t="str">
        <f t="shared" si="76"/>
        <v>Sell</v>
      </c>
    </row>
    <row r="810" spans="1:8" ht="13.5" x14ac:dyDescent="0.25">
      <c r="A810" s="3">
        <v>43181</v>
      </c>
      <c r="B810" s="2">
        <v>4.2473999999999998</v>
      </c>
      <c r="C810" s="2">
        <f t="shared" si="72"/>
        <v>4.2793874140047024</v>
      </c>
      <c r="D810" s="2">
        <f t="shared" si="74"/>
        <v>4.2354963830117542</v>
      </c>
      <c r="E810" s="2">
        <f t="shared" si="73"/>
        <v>4.389103099294811E-2</v>
      </c>
      <c r="F810" s="2">
        <f t="shared" si="77"/>
        <v>2.2594677349328789E-2</v>
      </c>
      <c r="G810" s="2">
        <f t="shared" si="75"/>
        <v>2.1296353643619322E-2</v>
      </c>
      <c r="H810" s="2" t="str">
        <f t="shared" si="76"/>
        <v>Sell</v>
      </c>
    </row>
    <row r="811" spans="1:8" ht="13.5" x14ac:dyDescent="0.25">
      <c r="A811" s="3">
        <v>43182</v>
      </c>
      <c r="B811" s="2">
        <v>4.2473999999999998</v>
      </c>
      <c r="C811" s="2">
        <f t="shared" si="72"/>
        <v>4.2829893503116718</v>
      </c>
      <c r="D811" s="2">
        <f t="shared" si="74"/>
        <v>4.2363781324182908</v>
      </c>
      <c r="E811" s="2">
        <f t="shared" si="73"/>
        <v>4.6611217893381074E-2</v>
      </c>
      <c r="F811" s="2">
        <f t="shared" si="77"/>
        <v>2.7397985458139248E-2</v>
      </c>
      <c r="G811" s="2">
        <f t="shared" si="75"/>
        <v>1.9213232435241825E-2</v>
      </c>
      <c r="H811" s="2" t="str">
        <f t="shared" si="76"/>
        <v>Sell</v>
      </c>
    </row>
    <row r="812" spans="1:8" ht="13.5" x14ac:dyDescent="0.25">
      <c r="A812" s="3">
        <v>43185</v>
      </c>
      <c r="B812" s="2">
        <v>4.2473999999999998</v>
      </c>
      <c r="C812" s="2">
        <f t="shared" si="72"/>
        <v>4.2775140656483375</v>
      </c>
      <c r="D812" s="2">
        <f t="shared" si="74"/>
        <v>4.2371945670539732</v>
      </c>
      <c r="E812" s="2">
        <f t="shared" si="73"/>
        <v>4.0319498594364234E-2</v>
      </c>
      <c r="F812" s="2">
        <f t="shared" si="77"/>
        <v>2.9982288085384251E-2</v>
      </c>
      <c r="G812" s="2">
        <f t="shared" si="75"/>
        <v>1.0337210508979983E-2</v>
      </c>
      <c r="H812" s="2" t="str">
        <f t="shared" si="76"/>
        <v>Sell</v>
      </c>
    </row>
    <row r="813" spans="1:8" ht="13.5" x14ac:dyDescent="0.25">
      <c r="A813" s="3">
        <v>43186</v>
      </c>
      <c r="B813" s="2">
        <v>4.2473999999999998</v>
      </c>
      <c r="C813" s="2">
        <f t="shared" si="72"/>
        <v>4.27288113247167</v>
      </c>
      <c r="D813" s="2">
        <f t="shared" si="74"/>
        <v>4.2379505250499747</v>
      </c>
      <c r="E813" s="2">
        <f t="shared" si="73"/>
        <v>3.4930607421695292E-2</v>
      </c>
      <c r="F813" s="2">
        <f t="shared" si="77"/>
        <v>3.0971951952646463E-2</v>
      </c>
      <c r="G813" s="2">
        <f t="shared" si="75"/>
        <v>3.9586554690488295E-3</v>
      </c>
      <c r="H813" s="2" t="str">
        <f t="shared" si="76"/>
        <v>Sell</v>
      </c>
    </row>
    <row r="814" spans="1:8" ht="13.5" x14ac:dyDescent="0.25">
      <c r="A814" s="3">
        <v>43187</v>
      </c>
      <c r="B814" s="2">
        <v>4.2104999999999997</v>
      </c>
      <c r="C814" s="2">
        <f t="shared" si="72"/>
        <v>4.2632840351683363</v>
      </c>
      <c r="D814" s="2">
        <f t="shared" si="74"/>
        <v>4.23591715282405</v>
      </c>
      <c r="E814" s="2">
        <f t="shared" si="73"/>
        <v>2.7366882344286303E-2</v>
      </c>
      <c r="F814" s="2">
        <f t="shared" si="77"/>
        <v>3.0250938030974433E-2</v>
      </c>
      <c r="G814" s="2">
        <f t="shared" si="75"/>
        <v>-2.8840556866881299E-3</v>
      </c>
      <c r="H814" s="2" t="str">
        <f t="shared" si="76"/>
        <v>Hold</v>
      </c>
    </row>
    <row r="815" spans="1:8" ht="13.5" x14ac:dyDescent="0.25">
      <c r="A815" s="3">
        <v>43188</v>
      </c>
      <c r="B815" s="2">
        <v>4.2104999999999997</v>
      </c>
      <c r="C815" s="2">
        <f t="shared" si="72"/>
        <v>4.2540249528347456</v>
      </c>
      <c r="D815" s="2">
        <f t="shared" si="74"/>
        <v>4.2340344007630089</v>
      </c>
      <c r="E815" s="2">
        <f t="shared" si="73"/>
        <v>1.9990552071736722E-2</v>
      </c>
      <c r="F815" s="2">
        <f t="shared" si="77"/>
        <v>2.8198860839126892E-2</v>
      </c>
      <c r="G815" s="2">
        <f t="shared" si="75"/>
        <v>-8.2083087673901697E-3</v>
      </c>
      <c r="H815" s="2" t="str">
        <f t="shared" si="76"/>
        <v>Hold</v>
      </c>
    </row>
    <row r="816" spans="1:8" ht="13.5" x14ac:dyDescent="0.25">
      <c r="A816" s="3">
        <v>43189</v>
      </c>
      <c r="B816" s="2">
        <v>4.3028000000000004</v>
      </c>
      <c r="C816" s="2">
        <f t="shared" si="72"/>
        <v>4.2370980370140154</v>
      </c>
      <c r="D816" s="2">
        <f t="shared" si="74"/>
        <v>4.239128148854638</v>
      </c>
      <c r="E816" s="2">
        <f t="shared" si="73"/>
        <v>-2.0301118406225171E-3</v>
      </c>
      <c r="F816" s="2">
        <f t="shared" si="77"/>
        <v>2.2153066303177014E-2</v>
      </c>
      <c r="G816" s="2">
        <f t="shared" si="75"/>
        <v>-2.4183178143799531E-2</v>
      </c>
      <c r="H816" s="2" t="str">
        <f t="shared" si="76"/>
        <v>Hold</v>
      </c>
    </row>
    <row r="817" spans="1:8" ht="13.5" x14ac:dyDescent="0.25">
      <c r="A817" s="3">
        <v>43192</v>
      </c>
      <c r="B817" s="2">
        <v>4.3028000000000004</v>
      </c>
      <c r="C817" s="2">
        <f t="shared" si="72"/>
        <v>4.2233444928580131</v>
      </c>
      <c r="D817" s="2">
        <f t="shared" si="74"/>
        <v>4.2438445822728132</v>
      </c>
      <c r="E817" s="2">
        <f t="shared" si="73"/>
        <v>-2.0500089414800193E-2</v>
      </c>
      <c r="F817" s="2">
        <f t="shared" si="77"/>
        <v>1.3622435159581572E-2</v>
      </c>
      <c r="G817" s="2">
        <f t="shared" si="75"/>
        <v>-3.4122524574381766E-2</v>
      </c>
      <c r="H817" s="2" t="str">
        <f t="shared" si="76"/>
        <v>Hold</v>
      </c>
    </row>
    <row r="818" spans="1:8" ht="13.5" x14ac:dyDescent="0.25">
      <c r="A818" s="3">
        <v>43193</v>
      </c>
      <c r="B818" s="2">
        <v>4.3212999999999999</v>
      </c>
      <c r="C818" s="2">
        <f t="shared" si="72"/>
        <v>4.2117068785721647</v>
      </c>
      <c r="D818" s="2">
        <f t="shared" si="74"/>
        <v>4.2495820206229746</v>
      </c>
      <c r="E818" s="2">
        <f t="shared" si="73"/>
        <v>-3.7875142050809885E-2</v>
      </c>
      <c r="F818" s="2">
        <f t="shared" si="77"/>
        <v>3.3229197175032804E-3</v>
      </c>
      <c r="G818" s="2">
        <f t="shared" si="75"/>
        <v>-4.1198061768313164E-2</v>
      </c>
      <c r="H818" s="2" t="str">
        <f t="shared" si="76"/>
        <v>Hold</v>
      </c>
    </row>
    <row r="819" spans="1:8" ht="13.5" x14ac:dyDescent="0.25">
      <c r="A819" s="3">
        <v>43194</v>
      </c>
      <c r="B819" s="2">
        <v>4.3028000000000004</v>
      </c>
      <c r="C819" s="2">
        <f t="shared" si="72"/>
        <v>4.2115212049456776</v>
      </c>
      <c r="D819" s="2">
        <f t="shared" si="74"/>
        <v>4.2535240931694211</v>
      </c>
      <c r="E819" s="2">
        <f t="shared" si="73"/>
        <v>-4.200288822374354E-2</v>
      </c>
      <c r="F819" s="2">
        <f t="shared" si="77"/>
        <v>-5.7422418707460841E-3</v>
      </c>
      <c r="G819" s="2">
        <f t="shared" si="75"/>
        <v>-3.6260646352997458E-2</v>
      </c>
      <c r="H819" s="2" t="str">
        <f t="shared" si="76"/>
        <v>Hold</v>
      </c>
    </row>
    <row r="820" spans="1:8" ht="13.5" x14ac:dyDescent="0.25">
      <c r="A820" s="3">
        <v>43195</v>
      </c>
      <c r="B820" s="2">
        <v>4.3028000000000004</v>
      </c>
      <c r="C820" s="2">
        <f t="shared" si="72"/>
        <v>4.2170410195694199</v>
      </c>
      <c r="D820" s="2">
        <f t="shared" si="74"/>
        <v>4.257174160342057</v>
      </c>
      <c r="E820" s="2">
        <f t="shared" si="73"/>
        <v>-4.0133140772637077E-2</v>
      </c>
      <c r="F820" s="2">
        <f t="shared" si="77"/>
        <v>-1.2620421651124283E-2</v>
      </c>
      <c r="G820" s="2">
        <f t="shared" si="75"/>
        <v>-2.7512719121512794E-2</v>
      </c>
      <c r="H820" s="2" t="str">
        <f t="shared" si="76"/>
        <v>Hold</v>
      </c>
    </row>
    <row r="821" spans="1:8" ht="13.5" x14ac:dyDescent="0.25">
      <c r="A821" s="3">
        <v>43196</v>
      </c>
      <c r="B821" s="2">
        <v>4.3028000000000004</v>
      </c>
      <c r="C821" s="2">
        <f t="shared" si="72"/>
        <v>4.2217116319433554</v>
      </c>
      <c r="D821" s="2">
        <f t="shared" si="74"/>
        <v>4.2605538521685711</v>
      </c>
      <c r="E821" s="2">
        <f t="shared" si="73"/>
        <v>-3.8842220225215662E-2</v>
      </c>
      <c r="F821" s="2">
        <f t="shared" si="77"/>
        <v>-1.7864781365942561E-2</v>
      </c>
      <c r="G821" s="2">
        <f t="shared" si="75"/>
        <v>-2.0977438859273102E-2</v>
      </c>
      <c r="H821" s="2" t="str">
        <f t="shared" si="76"/>
        <v>Hold</v>
      </c>
    </row>
    <row r="822" spans="1:8" ht="13.5" x14ac:dyDescent="0.25">
      <c r="A822" s="3">
        <v>43200</v>
      </c>
      <c r="B822" s="2">
        <v>4.2991000000000001</v>
      </c>
      <c r="C822" s="2">
        <f t="shared" si="72"/>
        <v>4.2256636885674546</v>
      </c>
      <c r="D822" s="2">
        <f t="shared" si="74"/>
        <v>4.2634091223783068</v>
      </c>
      <c r="E822" s="2">
        <f t="shared" si="73"/>
        <v>-3.7745433810852269E-2</v>
      </c>
      <c r="F822" s="2">
        <f t="shared" si="77"/>
        <v>-2.1840911854924504E-2</v>
      </c>
      <c r="G822" s="2">
        <f t="shared" si="75"/>
        <v>-1.5904521955927765E-2</v>
      </c>
      <c r="H822" s="2" t="str">
        <f t="shared" si="76"/>
        <v>Hold</v>
      </c>
    </row>
    <row r="823" spans="1:8" ht="13.5" x14ac:dyDescent="0.25">
      <c r="A823" s="3">
        <v>43201</v>
      </c>
      <c r="B823" s="2">
        <v>4.3028000000000004</v>
      </c>
      <c r="C823" s="2">
        <f t="shared" si="72"/>
        <v>4.2290077364801544</v>
      </c>
      <c r="D823" s="2">
        <f t="shared" si="74"/>
        <v>4.2663269651650992</v>
      </c>
      <c r="E823" s="2">
        <f t="shared" si="73"/>
        <v>-3.7319228684944861E-2</v>
      </c>
      <c r="F823" s="2">
        <f t="shared" si="77"/>
        <v>-2.4936575220928577E-2</v>
      </c>
      <c r="G823" s="2">
        <f t="shared" si="75"/>
        <v>-1.2382653464016284E-2</v>
      </c>
      <c r="H823" s="2" t="str">
        <f t="shared" si="76"/>
        <v>Hold</v>
      </c>
    </row>
    <row r="824" spans="1:8" ht="13.5" x14ac:dyDescent="0.25">
      <c r="A824" s="3">
        <v>43202</v>
      </c>
      <c r="B824" s="2">
        <v>4.3028000000000004</v>
      </c>
      <c r="C824" s="2">
        <f t="shared" si="72"/>
        <v>4.2261603924062845</v>
      </c>
      <c r="D824" s="2">
        <f t="shared" si="74"/>
        <v>4.2690286714491661</v>
      </c>
      <c r="E824" s="2">
        <f t="shared" si="73"/>
        <v>-4.2868279042881596E-2</v>
      </c>
      <c r="F824" s="2">
        <f t="shared" si="77"/>
        <v>-2.8522915985319183E-2</v>
      </c>
      <c r="G824" s="2">
        <f t="shared" si="75"/>
        <v>-1.4345363057562413E-2</v>
      </c>
      <c r="H824" s="2" t="str">
        <f t="shared" si="76"/>
        <v>Hold</v>
      </c>
    </row>
    <row r="825" spans="1:8" ht="13.5" x14ac:dyDescent="0.25">
      <c r="A825" s="3">
        <v>43203</v>
      </c>
      <c r="B825" s="2">
        <v>4.1772</v>
      </c>
      <c r="C825" s="2">
        <f t="shared" si="72"/>
        <v>4.2237511012668563</v>
      </c>
      <c r="D825" s="2">
        <f t="shared" si="74"/>
        <v>4.2622265476381171</v>
      </c>
      <c r="E825" s="2">
        <f t="shared" si="73"/>
        <v>-3.847544637126088E-2</v>
      </c>
      <c r="F825" s="2">
        <f t="shared" si="77"/>
        <v>-3.0513422062507522E-2</v>
      </c>
      <c r="G825" s="2">
        <f t="shared" si="75"/>
        <v>-7.9620243087533578E-3</v>
      </c>
      <c r="H825" s="2" t="str">
        <f t="shared" si="76"/>
        <v>Hold</v>
      </c>
    </row>
    <row r="826" spans="1:8" ht="13.5" x14ac:dyDescent="0.25">
      <c r="A826" s="3">
        <v>43206</v>
      </c>
      <c r="B826" s="2">
        <v>4.1772</v>
      </c>
      <c r="C826" s="2">
        <f t="shared" si="72"/>
        <v>4.2359124703027247</v>
      </c>
      <c r="D826" s="2">
        <f t="shared" si="74"/>
        <v>4.2559282848501088</v>
      </c>
      <c r="E826" s="2">
        <f t="shared" si="73"/>
        <v>-2.0015814547384103E-2</v>
      </c>
      <c r="F826" s="2">
        <f t="shared" si="77"/>
        <v>-2.8413900559482841E-2</v>
      </c>
      <c r="G826" s="2">
        <f t="shared" si="75"/>
        <v>8.3980860120987377E-3</v>
      </c>
      <c r="H826" s="2" t="str">
        <f t="shared" si="76"/>
        <v>Sell</v>
      </c>
    </row>
    <row r="827" spans="1:8" ht="13.5" x14ac:dyDescent="0.25">
      <c r="A827" s="3">
        <v>43207</v>
      </c>
      <c r="B827" s="2">
        <v>4.1734999999999998</v>
      </c>
      <c r="C827" s="2">
        <f t="shared" si="72"/>
        <v>4.246202859486921</v>
      </c>
      <c r="D827" s="2">
        <f t="shared" si="74"/>
        <v>4.2498224859723228</v>
      </c>
      <c r="E827" s="2">
        <f t="shared" si="73"/>
        <v>-3.6196264854018168E-3</v>
      </c>
      <c r="F827" s="2">
        <f t="shared" si="77"/>
        <v>-2.3455045744666638E-2</v>
      </c>
      <c r="G827" s="2">
        <f t="shared" si="75"/>
        <v>1.9835419259264821E-2</v>
      </c>
      <c r="H827" s="2" t="str">
        <f t="shared" si="76"/>
        <v>Sell</v>
      </c>
    </row>
    <row r="828" spans="1:8" ht="13.5" x14ac:dyDescent="0.25">
      <c r="A828" s="3">
        <v>43208</v>
      </c>
      <c r="B828" s="2">
        <v>4.2843999999999998</v>
      </c>
      <c r="C828" s="2">
        <f t="shared" si="72"/>
        <v>4.2577562657197019</v>
      </c>
      <c r="D828" s="2">
        <f t="shared" si="74"/>
        <v>4.2523837833077067</v>
      </c>
      <c r="E828" s="2">
        <f t="shared" si="73"/>
        <v>5.372482411995172E-3</v>
      </c>
      <c r="F828" s="2">
        <f t="shared" si="77"/>
        <v>-1.7689540113334276E-2</v>
      </c>
      <c r="G828" s="2">
        <f t="shared" si="75"/>
        <v>2.3062022525329448E-2</v>
      </c>
      <c r="H828" s="2" t="str">
        <f t="shared" si="76"/>
        <v>Sell</v>
      </c>
    </row>
    <row r="829" spans="1:8" ht="13.5" x14ac:dyDescent="0.25">
      <c r="A829" s="3">
        <v>43209</v>
      </c>
      <c r="B829" s="2">
        <v>4.2843999999999998</v>
      </c>
      <c r="C829" s="2">
        <f t="shared" si="72"/>
        <v>4.2646860709935943</v>
      </c>
      <c r="D829" s="2">
        <f t="shared" si="74"/>
        <v>4.2547553549145434</v>
      </c>
      <c r="E829" s="2">
        <f t="shared" si="73"/>
        <v>9.9307160790509386E-3</v>
      </c>
      <c r="F829" s="2">
        <f t="shared" si="77"/>
        <v>-1.2165488874857234E-2</v>
      </c>
      <c r="G829" s="2">
        <f t="shared" si="75"/>
        <v>2.2096204953908172E-2</v>
      </c>
      <c r="H829" s="2" t="str">
        <f t="shared" si="76"/>
        <v>Sell</v>
      </c>
    </row>
    <row r="830" spans="1:8" ht="13.5" x14ac:dyDescent="0.25">
      <c r="A830" s="3">
        <v>43210</v>
      </c>
      <c r="B830" s="2">
        <v>4.2473999999999998</v>
      </c>
      <c r="C830" s="2">
        <f t="shared" si="72"/>
        <v>4.2705497523791953</v>
      </c>
      <c r="D830" s="2">
        <f t="shared" si="74"/>
        <v>4.2542105138097623</v>
      </c>
      <c r="E830" s="2">
        <f t="shared" si="73"/>
        <v>1.6339238569432979E-2</v>
      </c>
      <c r="F830" s="2">
        <f t="shared" si="77"/>
        <v>-6.4645433859991906E-3</v>
      </c>
      <c r="G830" s="2">
        <f t="shared" si="75"/>
        <v>2.280378195543217E-2</v>
      </c>
      <c r="H830" s="2" t="str">
        <f t="shared" si="76"/>
        <v>Sell</v>
      </c>
    </row>
    <row r="831" spans="1:8" ht="13.5" x14ac:dyDescent="0.25">
      <c r="A831" s="3">
        <v>43213</v>
      </c>
      <c r="B831" s="2">
        <v>4.1772</v>
      </c>
      <c r="C831" s="2">
        <f t="shared" si="72"/>
        <v>4.2755113289362416</v>
      </c>
      <c r="D831" s="2">
        <f t="shared" si="74"/>
        <v>4.248506031305336</v>
      </c>
      <c r="E831" s="2">
        <f t="shared" si="73"/>
        <v>2.7005297630905645E-2</v>
      </c>
      <c r="F831" s="2">
        <f t="shared" si="77"/>
        <v>2.2942481738177662E-4</v>
      </c>
      <c r="G831" s="2">
        <f t="shared" si="75"/>
        <v>2.6775872813523869E-2</v>
      </c>
      <c r="H831" s="2" t="str">
        <f t="shared" si="76"/>
        <v>Sell</v>
      </c>
    </row>
    <row r="832" spans="1:8" ht="13.5" x14ac:dyDescent="0.25">
      <c r="A832" s="3">
        <v>43214</v>
      </c>
      <c r="B832" s="2">
        <v>4.1920000000000002</v>
      </c>
      <c r="C832" s="2">
        <f t="shared" si="72"/>
        <v>4.2791403552537428</v>
      </c>
      <c r="D832" s="2">
        <f t="shared" si="74"/>
        <v>4.2443203993567931</v>
      </c>
      <c r="E832" s="2">
        <f t="shared" si="73"/>
        <v>3.481995589694975E-2</v>
      </c>
      <c r="F832" s="2">
        <f t="shared" si="77"/>
        <v>7.1475310332953712E-3</v>
      </c>
      <c r="G832" s="2">
        <f t="shared" si="75"/>
        <v>2.7672424863654378E-2</v>
      </c>
      <c r="H832" s="2" t="str">
        <f t="shared" si="76"/>
        <v>Sell</v>
      </c>
    </row>
    <row r="833" spans="1:8" ht="13.5" x14ac:dyDescent="0.25">
      <c r="A833" s="3">
        <v>43215</v>
      </c>
      <c r="B833" s="2">
        <v>4.2473999999999998</v>
      </c>
      <c r="C833" s="2">
        <f t="shared" si="72"/>
        <v>4.2827803005993204</v>
      </c>
      <c r="D833" s="2">
        <f t="shared" si="74"/>
        <v>4.2445485179229561</v>
      </c>
      <c r="E833" s="2">
        <f t="shared" si="73"/>
        <v>3.823178267636429E-2</v>
      </c>
      <c r="F833" s="2">
        <f t="shared" si="77"/>
        <v>1.3364381361909155E-2</v>
      </c>
      <c r="G833" s="2">
        <f t="shared" si="75"/>
        <v>2.4867401314455133E-2</v>
      </c>
      <c r="H833" s="2" t="str">
        <f t="shared" si="76"/>
        <v>Sell</v>
      </c>
    </row>
    <row r="834" spans="1:8" ht="13.5" x14ac:dyDescent="0.25">
      <c r="A834" s="3">
        <v>43216</v>
      </c>
      <c r="B834" s="2">
        <v>4.2473999999999998</v>
      </c>
      <c r="C834" s="2">
        <f t="shared" si="72"/>
        <v>4.2858602543532713</v>
      </c>
      <c r="D834" s="2">
        <f t="shared" si="74"/>
        <v>4.2447597388175522</v>
      </c>
      <c r="E834" s="2">
        <f t="shared" si="73"/>
        <v>4.110051553571914E-2</v>
      </c>
      <c r="F834" s="2">
        <f t="shared" si="77"/>
        <v>1.8911608196671155E-2</v>
      </c>
      <c r="G834" s="2">
        <f t="shared" si="75"/>
        <v>2.2188907339047985E-2</v>
      </c>
      <c r="H834" s="2" t="str">
        <f t="shared" si="76"/>
        <v>Sell</v>
      </c>
    </row>
    <row r="835" spans="1:8" ht="13.5" x14ac:dyDescent="0.25">
      <c r="A835" s="3">
        <v>43217</v>
      </c>
      <c r="B835" s="2">
        <v>4.2473999999999998</v>
      </c>
      <c r="C835" s="2">
        <f t="shared" si="72"/>
        <v>4.2691432921450758</v>
      </c>
      <c r="D835" s="2">
        <f t="shared" si="74"/>
        <v>4.2449553137199558</v>
      </c>
      <c r="E835" s="2">
        <f t="shared" si="73"/>
        <v>2.4187978425119994E-2</v>
      </c>
      <c r="F835" s="2">
        <f t="shared" si="77"/>
        <v>1.9966882242360925E-2</v>
      </c>
      <c r="G835" s="2">
        <f t="shared" si="75"/>
        <v>4.2210961827590689E-3</v>
      </c>
      <c r="H835" s="2" t="str">
        <f t="shared" si="76"/>
        <v>Sell</v>
      </c>
    </row>
    <row r="836" spans="1:8" ht="13.5" x14ac:dyDescent="0.25">
      <c r="A836" s="3">
        <v>43220</v>
      </c>
      <c r="B836" s="2">
        <v>4.2473999999999998</v>
      </c>
      <c r="C836" s="2">
        <f t="shared" si="72"/>
        <v>4.2549981702766022</v>
      </c>
      <c r="D836" s="2">
        <f t="shared" si="74"/>
        <v>4.2451364015925517</v>
      </c>
      <c r="E836" s="2">
        <f t="shared" si="73"/>
        <v>9.8617686840505314E-3</v>
      </c>
      <c r="F836" s="2">
        <f t="shared" si="77"/>
        <v>1.7945859530698847E-2</v>
      </c>
      <c r="G836" s="2">
        <f t="shared" si="75"/>
        <v>-8.0840908466483161E-3</v>
      </c>
      <c r="H836" s="2" t="str">
        <f t="shared" si="76"/>
        <v>Hold</v>
      </c>
    </row>
    <row r="837" spans="1:8" ht="13.5" x14ac:dyDescent="0.25">
      <c r="A837" s="3">
        <v>43222</v>
      </c>
      <c r="B837" s="2">
        <v>4.1440000000000001</v>
      </c>
      <c r="C837" s="2">
        <f t="shared" si="72"/>
        <v>4.2424599902340479</v>
      </c>
      <c r="D837" s="2">
        <f t="shared" si="74"/>
        <v>4.2376448162894</v>
      </c>
      <c r="E837" s="2">
        <f t="shared" si="73"/>
        <v>4.8151739446478103E-3</v>
      </c>
      <c r="F837" s="2">
        <f t="shared" si="77"/>
        <v>1.531972241348864E-2</v>
      </c>
      <c r="G837" s="2">
        <f t="shared" si="75"/>
        <v>-1.050454846884083E-2</v>
      </c>
      <c r="H837" s="2" t="str">
        <f t="shared" si="76"/>
        <v>Hold</v>
      </c>
    </row>
    <row r="838" spans="1:8" ht="13.5" x14ac:dyDescent="0.25">
      <c r="A838" s="3">
        <v>43223</v>
      </c>
      <c r="B838" s="2">
        <v>4.1440000000000001</v>
      </c>
      <c r="C838" s="2">
        <f t="shared" si="72"/>
        <v>4.2489122994288095</v>
      </c>
      <c r="D838" s="2">
        <f t="shared" si="74"/>
        <v>4.2307081632309256</v>
      </c>
      <c r="E838" s="2">
        <f t="shared" si="73"/>
        <v>1.8204136197883969E-2</v>
      </c>
      <c r="F838" s="2">
        <f t="shared" si="77"/>
        <v>1.5896605170367707E-2</v>
      </c>
      <c r="G838" s="2">
        <f t="shared" si="75"/>
        <v>2.3075310275162617E-3</v>
      </c>
      <c r="H838" s="2" t="str">
        <f t="shared" si="76"/>
        <v>Sell</v>
      </c>
    </row>
    <row r="839" spans="1:8" ht="13.5" x14ac:dyDescent="0.25">
      <c r="A839" s="3">
        <v>43224</v>
      </c>
      <c r="B839" s="2">
        <v>4.2436999999999996</v>
      </c>
      <c r="C839" s="2">
        <f t="shared" si="72"/>
        <v>4.2543719456705311</v>
      </c>
      <c r="D839" s="2">
        <f t="shared" si="74"/>
        <v>4.2316705215101162</v>
      </c>
      <c r="E839" s="2">
        <f t="shared" si="73"/>
        <v>2.2701424160414874E-2</v>
      </c>
      <c r="F839" s="2">
        <f t="shared" si="77"/>
        <v>1.725756896837714E-2</v>
      </c>
      <c r="G839" s="2">
        <f t="shared" si="75"/>
        <v>5.4438551920377339E-3</v>
      </c>
      <c r="H839" s="2" t="str">
        <f t="shared" si="76"/>
        <v>Sell</v>
      </c>
    </row>
    <row r="840" spans="1:8" ht="13.5" x14ac:dyDescent="0.25">
      <c r="A840" s="3">
        <v>43227</v>
      </c>
      <c r="B840" s="2">
        <v>4.2843999999999998</v>
      </c>
      <c r="C840" s="2">
        <f t="shared" si="72"/>
        <v>4.2532993386442959</v>
      </c>
      <c r="D840" s="2">
        <f t="shared" si="74"/>
        <v>4.2355764088056631</v>
      </c>
      <c r="E840" s="2">
        <f t="shared" si="73"/>
        <v>1.7722929838632773E-2</v>
      </c>
      <c r="F840" s="2">
        <f t="shared" si="77"/>
        <v>1.7350641142428267E-2</v>
      </c>
      <c r="G840" s="2">
        <f t="shared" si="75"/>
        <v>3.7228869620450564E-4</v>
      </c>
      <c r="H840" s="2" t="str">
        <f t="shared" si="76"/>
        <v>Sell</v>
      </c>
    </row>
    <row r="841" spans="1:8" ht="13.5" x14ac:dyDescent="0.25">
      <c r="A841" s="3">
        <v>43228</v>
      </c>
      <c r="B841" s="2">
        <v>4.2843999999999998</v>
      </c>
      <c r="C841" s="2">
        <f t="shared" si="72"/>
        <v>4.2415917480836347</v>
      </c>
      <c r="D841" s="2">
        <f t="shared" si="74"/>
        <v>4.2391929711163545</v>
      </c>
      <c r="E841" s="2">
        <f t="shared" si="73"/>
        <v>2.3987769672801917E-3</v>
      </c>
      <c r="F841" s="2">
        <f t="shared" si="77"/>
        <v>1.4360268307398652E-2</v>
      </c>
      <c r="G841" s="2">
        <f t="shared" si="75"/>
        <v>-1.1961491340118461E-2</v>
      </c>
      <c r="H841" s="2" t="str">
        <f t="shared" si="76"/>
        <v>Hold</v>
      </c>
    </row>
    <row r="842" spans="1:8" ht="13.5" x14ac:dyDescent="0.25">
      <c r="A842" s="3">
        <v>43229</v>
      </c>
      <c r="B842" s="2">
        <v>4.3544999999999998</v>
      </c>
      <c r="C842" s="2">
        <f t="shared" si="72"/>
        <v>4.23396224837846</v>
      </c>
      <c r="D842" s="2">
        <f t="shared" si="74"/>
        <v>4.2477342325151426</v>
      </c>
      <c r="E842" s="2">
        <f t="shared" si="73"/>
        <v>-1.3771984136682569E-2</v>
      </c>
      <c r="F842" s="2">
        <f t="shared" si="77"/>
        <v>8.7338178185824081E-3</v>
      </c>
      <c r="G842" s="2">
        <f t="shared" si="75"/>
        <v>-2.2505801955264977E-2</v>
      </c>
      <c r="H842" s="2" t="str">
        <f t="shared" si="76"/>
        <v>Hold</v>
      </c>
    </row>
    <row r="843" spans="1:8" ht="13.5" x14ac:dyDescent="0.25">
      <c r="A843" s="3">
        <v>43230</v>
      </c>
      <c r="B843" s="2">
        <v>4.3175999999999997</v>
      </c>
      <c r="C843" s="2">
        <f t="shared" si="72"/>
        <v>4.2360295947817743</v>
      </c>
      <c r="D843" s="2">
        <f t="shared" si="74"/>
        <v>4.2529094745510578</v>
      </c>
      <c r="E843" s="2">
        <f t="shared" si="73"/>
        <v>-1.6879879769283512E-2</v>
      </c>
      <c r="F843" s="2">
        <f t="shared" si="77"/>
        <v>3.6110783010092238E-3</v>
      </c>
      <c r="G843" s="2">
        <f t="shared" si="75"/>
        <v>-2.0490958070292737E-2</v>
      </c>
      <c r="H843" s="2" t="str">
        <f t="shared" si="76"/>
        <v>Hold</v>
      </c>
    </row>
    <row r="844" spans="1:8" ht="13.5" x14ac:dyDescent="0.25">
      <c r="A844" s="3">
        <v>43231</v>
      </c>
      <c r="B844" s="2">
        <v>4.3175999999999997</v>
      </c>
      <c r="C844" s="2">
        <f t="shared" si="72"/>
        <v>4.2377788878922704</v>
      </c>
      <c r="D844" s="2">
        <f t="shared" si="74"/>
        <v>4.2577013653250537</v>
      </c>
      <c r="E844" s="2">
        <f t="shared" si="73"/>
        <v>-1.9922477432783303E-2</v>
      </c>
      <c r="F844" s="2">
        <f t="shared" si="77"/>
        <v>-1.0956328457492814E-3</v>
      </c>
      <c r="G844" s="2">
        <f t="shared" si="75"/>
        <v>-1.8826844587034021E-2</v>
      </c>
      <c r="H844" s="2" t="str">
        <f t="shared" si="76"/>
        <v>Hold</v>
      </c>
    </row>
    <row r="845" spans="1:8" ht="13.5" x14ac:dyDescent="0.25">
      <c r="A845" s="3">
        <v>43234</v>
      </c>
      <c r="B845" s="2">
        <v>4.3212999999999999</v>
      </c>
      <c r="C845" s="2">
        <f t="shared" si="72"/>
        <v>4.239259058985767</v>
      </c>
      <c r="D845" s="2">
        <f t="shared" si="74"/>
        <v>4.2624123753009755</v>
      </c>
      <c r="E845" s="2">
        <f t="shared" si="73"/>
        <v>-2.315331631520845E-2</v>
      </c>
      <c r="F845" s="2">
        <f t="shared" si="77"/>
        <v>-5.5071695396411158E-3</v>
      </c>
      <c r="G845" s="2">
        <f t="shared" si="75"/>
        <v>-1.7646146775567334E-2</v>
      </c>
      <c r="H845" s="2" t="str">
        <f t="shared" si="76"/>
        <v>Hold</v>
      </c>
    </row>
    <row r="846" spans="1:8" ht="13.5" x14ac:dyDescent="0.25">
      <c r="A846" s="3">
        <v>43235</v>
      </c>
      <c r="B846" s="2">
        <v>4.3952</v>
      </c>
      <c r="C846" s="2">
        <f t="shared" si="72"/>
        <v>4.2405115114494949</v>
      </c>
      <c r="D846" s="2">
        <f t="shared" si="74"/>
        <v>4.2722484956490518</v>
      </c>
      <c r="E846" s="2">
        <f t="shared" si="73"/>
        <v>-3.173698419955695E-2</v>
      </c>
      <c r="F846" s="2">
        <f t="shared" si="77"/>
        <v>-1.0753132471624283E-2</v>
      </c>
      <c r="G846" s="2">
        <f t="shared" si="75"/>
        <v>-2.0983851727932667E-2</v>
      </c>
      <c r="H846" s="2" t="str">
        <f t="shared" si="76"/>
        <v>Hold</v>
      </c>
    </row>
    <row r="847" spans="1:8" ht="13.5" x14ac:dyDescent="0.25">
      <c r="A847" s="3">
        <v>43236</v>
      </c>
      <c r="B847" s="2">
        <v>4.3582000000000001</v>
      </c>
      <c r="C847" s="2">
        <f t="shared" ref="C847:C910" si="78">$C$4*B837+C846*(1-$C$4)</f>
        <v>4.2256635866111107</v>
      </c>
      <c r="D847" s="2">
        <f t="shared" si="74"/>
        <v>4.2786152737491223</v>
      </c>
      <c r="E847" s="2">
        <f t="shared" si="73"/>
        <v>-5.2951687138011572E-2</v>
      </c>
      <c r="F847" s="2">
        <f t="shared" si="77"/>
        <v>-1.9192843404901742E-2</v>
      </c>
      <c r="G847" s="2">
        <f t="shared" si="75"/>
        <v>-3.3758843733109833E-2</v>
      </c>
      <c r="H847" s="2" t="str">
        <f t="shared" si="76"/>
        <v>Hold</v>
      </c>
    </row>
    <row r="848" spans="1:8" ht="13.5" x14ac:dyDescent="0.25">
      <c r="A848" s="3">
        <v>43237</v>
      </c>
      <c r="B848" s="2">
        <v>4.3212999999999999</v>
      </c>
      <c r="C848" s="2">
        <f t="shared" si="78"/>
        <v>4.2130999579017088</v>
      </c>
      <c r="D848" s="2">
        <f t="shared" si="74"/>
        <v>4.2817771053232612</v>
      </c>
      <c r="E848" s="2">
        <f t="shared" si="73"/>
        <v>-6.8677147421552398E-2</v>
      </c>
      <c r="F848" s="2">
        <f t="shared" si="77"/>
        <v>-2.9089704208231877E-2</v>
      </c>
      <c r="G848" s="2">
        <f t="shared" si="75"/>
        <v>-3.9587443213320521E-2</v>
      </c>
      <c r="H848" s="2" t="str">
        <f t="shared" si="76"/>
        <v>Hold</v>
      </c>
    </row>
    <row r="849" spans="1:8" ht="13.5" x14ac:dyDescent="0.25">
      <c r="A849" s="3">
        <v>43238</v>
      </c>
      <c r="B849" s="2">
        <v>4.3212999999999999</v>
      </c>
      <c r="C849" s="2">
        <f t="shared" si="78"/>
        <v>4.2178076566860616</v>
      </c>
      <c r="D849" s="2">
        <f t="shared" si="74"/>
        <v>4.2847047271511673</v>
      </c>
      <c r="E849" s="2">
        <f t="shared" si="73"/>
        <v>-6.6897070465105735E-2</v>
      </c>
      <c r="F849" s="2">
        <f t="shared" si="77"/>
        <v>-3.6651177459606651E-2</v>
      </c>
      <c r="G849" s="2">
        <f t="shared" si="75"/>
        <v>-3.0245893005499083E-2</v>
      </c>
      <c r="H849" s="2" t="str">
        <f t="shared" si="76"/>
        <v>Hold</v>
      </c>
    </row>
    <row r="850" spans="1:8" ht="13.5" x14ac:dyDescent="0.25">
      <c r="A850" s="3">
        <v>43241</v>
      </c>
      <c r="B850" s="2">
        <v>4.3582000000000001</v>
      </c>
      <c r="C850" s="2">
        <f t="shared" si="78"/>
        <v>4.2280526325805132</v>
      </c>
      <c r="D850" s="2">
        <f t="shared" si="74"/>
        <v>4.290148821436266</v>
      </c>
      <c r="E850" s="2">
        <f t="shared" si="73"/>
        <v>-6.2096188855752743E-2</v>
      </c>
      <c r="F850" s="2">
        <f t="shared" si="77"/>
        <v>-4.174017973883587E-2</v>
      </c>
      <c r="G850" s="2">
        <f t="shared" si="75"/>
        <v>-2.0356009116916873E-2</v>
      </c>
      <c r="H850" s="2" t="str">
        <f t="shared" si="76"/>
        <v>Hold</v>
      </c>
    </row>
    <row r="851" spans="1:8" ht="13.5" x14ac:dyDescent="0.25">
      <c r="A851" s="3">
        <v>43242</v>
      </c>
      <c r="B851" s="2">
        <v>4.3582000000000001</v>
      </c>
      <c r="C851" s="2">
        <f t="shared" si="78"/>
        <v>4.2367214583373576</v>
      </c>
      <c r="D851" s="2">
        <f t="shared" si="74"/>
        <v>4.295189649478024</v>
      </c>
      <c r="E851" s="2">
        <f t="shared" si="73"/>
        <v>-5.846819114066637E-2</v>
      </c>
      <c r="F851" s="2">
        <f t="shared" si="77"/>
        <v>-4.5085782019201971E-2</v>
      </c>
      <c r="G851" s="2">
        <f t="shared" si="75"/>
        <v>-1.3382409121464399E-2</v>
      </c>
      <c r="H851" s="2" t="str">
        <f t="shared" si="76"/>
        <v>Hold</v>
      </c>
    </row>
    <row r="852" spans="1:8" ht="13.5" x14ac:dyDescent="0.25">
      <c r="A852" s="3">
        <v>43243</v>
      </c>
      <c r="B852" s="2">
        <v>4.3582000000000001</v>
      </c>
      <c r="C852" s="2">
        <f t="shared" si="78"/>
        <v>4.2548412339777641</v>
      </c>
      <c r="D852" s="2">
        <f t="shared" si="74"/>
        <v>4.2998570828500222</v>
      </c>
      <c r="E852" s="2">
        <f t="shared" si="73"/>
        <v>-4.5015848872258069E-2</v>
      </c>
      <c r="F852" s="2">
        <f t="shared" si="77"/>
        <v>-4.5071795389813193E-2</v>
      </c>
      <c r="G852" s="2">
        <f t="shared" si="75"/>
        <v>5.5946517555124919E-5</v>
      </c>
      <c r="H852" s="2" t="str">
        <f t="shared" si="76"/>
        <v>Sell</v>
      </c>
    </row>
    <row r="853" spans="1:8" ht="13.5" x14ac:dyDescent="0.25">
      <c r="A853" s="3">
        <v>43244</v>
      </c>
      <c r="B853" s="2">
        <v>4.3212999999999999</v>
      </c>
      <c r="C853" s="2">
        <f t="shared" si="78"/>
        <v>4.2644964287504159</v>
      </c>
      <c r="D853" s="2">
        <f t="shared" si="74"/>
        <v>4.3014454470833536</v>
      </c>
      <c r="E853" s="2">
        <f t="shared" si="73"/>
        <v>-3.6949018332937733E-2</v>
      </c>
      <c r="F853" s="2">
        <f t="shared" si="77"/>
        <v>-4.3447239978438107E-2</v>
      </c>
      <c r="G853" s="2">
        <f t="shared" si="75"/>
        <v>6.4982216455003738E-3</v>
      </c>
      <c r="H853" s="2" t="str">
        <f t="shared" si="76"/>
        <v>Sell</v>
      </c>
    </row>
    <row r="854" spans="1:8" ht="13.5" x14ac:dyDescent="0.25">
      <c r="A854" s="3">
        <v>43245</v>
      </c>
      <c r="B854" s="2">
        <v>4.3952</v>
      </c>
      <c r="C854" s="2">
        <f t="shared" si="78"/>
        <v>4.2726662089426597</v>
      </c>
      <c r="D854" s="2">
        <f t="shared" si="74"/>
        <v>4.3083902287808833</v>
      </c>
      <c r="E854" s="2">
        <f t="shared" si="73"/>
        <v>-3.5724019838223597E-2</v>
      </c>
      <c r="F854" s="2">
        <f t="shared" si="77"/>
        <v>-4.1902595950395208E-2</v>
      </c>
      <c r="G854" s="2">
        <f t="shared" si="75"/>
        <v>6.1785761121716104E-3</v>
      </c>
      <c r="H854" s="2" t="str">
        <f t="shared" si="76"/>
        <v>Sell</v>
      </c>
    </row>
    <row r="855" spans="1:8" ht="13.5" x14ac:dyDescent="0.25">
      <c r="A855" s="3">
        <v>43248</v>
      </c>
      <c r="B855" s="2">
        <v>4.5244</v>
      </c>
      <c r="C855" s="2">
        <f t="shared" si="78"/>
        <v>4.2801483306437893</v>
      </c>
      <c r="D855" s="2">
        <f t="shared" si="74"/>
        <v>4.324390952574892</v>
      </c>
      <c r="E855" s="2">
        <f t="shared" si="73"/>
        <v>-4.4242621931102732E-2</v>
      </c>
      <c r="F855" s="2">
        <f t="shared" si="77"/>
        <v>-4.2370601146536714E-2</v>
      </c>
      <c r="G855" s="2">
        <f t="shared" si="75"/>
        <v>-1.8720207845660183E-3</v>
      </c>
      <c r="H855" s="2" t="str">
        <f t="shared" si="76"/>
        <v>Hold</v>
      </c>
    </row>
    <row r="856" spans="1:8" ht="13.5" x14ac:dyDescent="0.25">
      <c r="A856" s="3">
        <v>43249</v>
      </c>
      <c r="B856" s="2">
        <v>4.4321000000000002</v>
      </c>
      <c r="C856" s="2">
        <f t="shared" si="78"/>
        <v>4.2978485874678221</v>
      </c>
      <c r="D856" s="2">
        <f t="shared" si="74"/>
        <v>4.3323694005323068</v>
      </c>
      <c r="E856" s="2">
        <f t="shared" si="73"/>
        <v>-3.4520813064484734E-2</v>
      </c>
      <c r="F856" s="2">
        <f t="shared" si="77"/>
        <v>-4.0800643530126322E-2</v>
      </c>
      <c r="G856" s="2">
        <f t="shared" si="75"/>
        <v>6.2798304656415879E-3</v>
      </c>
      <c r="H856" s="2" t="str">
        <f t="shared" si="76"/>
        <v>Sell</v>
      </c>
    </row>
    <row r="857" spans="1:8" ht="13.5" x14ac:dyDescent="0.25">
      <c r="A857" s="3">
        <v>43250</v>
      </c>
      <c r="B857" s="2">
        <v>4.4321000000000002</v>
      </c>
      <c r="C857" s="2">
        <f t="shared" si="78"/>
        <v>4.3071334201650799</v>
      </c>
      <c r="D857" s="2">
        <f t="shared" si="74"/>
        <v>4.3397568523447285</v>
      </c>
      <c r="E857" s="2">
        <f t="shared" si="73"/>
        <v>-3.2623432179648582E-2</v>
      </c>
      <c r="F857" s="2">
        <f t="shared" si="77"/>
        <v>-3.9165201260030778E-2</v>
      </c>
      <c r="G857" s="2">
        <f t="shared" si="75"/>
        <v>6.5417690803821968E-3</v>
      </c>
      <c r="H857" s="2" t="str">
        <f t="shared" si="76"/>
        <v>Sell</v>
      </c>
    </row>
    <row r="858" spans="1:8" ht="13.5" x14ac:dyDescent="0.25">
      <c r="A858" s="3">
        <v>43251</v>
      </c>
      <c r="B858" s="2">
        <v>4.4321000000000002</v>
      </c>
      <c r="C858" s="2">
        <f t="shared" si="78"/>
        <v>4.3093128939858367</v>
      </c>
      <c r="D858" s="2">
        <f t="shared" si="74"/>
        <v>4.3465970855043778</v>
      </c>
      <c r="E858" s="2">
        <f t="shared" si="73"/>
        <v>-3.7284191518541121E-2</v>
      </c>
      <c r="F858" s="2">
        <f t="shared" si="77"/>
        <v>-3.8788999311732852E-2</v>
      </c>
      <c r="G858" s="2">
        <f t="shared" si="75"/>
        <v>1.5048077931917314E-3</v>
      </c>
      <c r="H858" s="2" t="str">
        <f t="shared" si="76"/>
        <v>Sell</v>
      </c>
    </row>
    <row r="859" spans="1:8" ht="13.5" x14ac:dyDescent="0.25">
      <c r="A859" s="3">
        <v>43252</v>
      </c>
      <c r="B859" s="2">
        <v>4.4505999999999997</v>
      </c>
      <c r="C859" s="2">
        <f t="shared" si="78"/>
        <v>4.3111570641418622</v>
      </c>
      <c r="D859" s="2">
        <f t="shared" si="74"/>
        <v>4.3543010050966462</v>
      </c>
      <c r="E859" s="2">
        <f t="shared" si="73"/>
        <v>-4.3143940954784021E-2</v>
      </c>
      <c r="F859" s="2">
        <f t="shared" si="77"/>
        <v>-3.9659987640343092E-2</v>
      </c>
      <c r="G859" s="2">
        <f t="shared" si="75"/>
        <v>-3.4839533144409296E-3</v>
      </c>
      <c r="H859" s="2" t="str">
        <f t="shared" si="76"/>
        <v>Hold</v>
      </c>
    </row>
    <row r="860" spans="1:8" ht="13.5" x14ac:dyDescent="0.25">
      <c r="A860" s="3">
        <v>43255</v>
      </c>
      <c r="B860" s="2">
        <v>4.5650000000000004</v>
      </c>
      <c r="C860" s="2">
        <f t="shared" si="78"/>
        <v>4.3183944388892677</v>
      </c>
      <c r="D860" s="2">
        <f t="shared" si="74"/>
        <v>4.3699083380524506</v>
      </c>
      <c r="E860" s="2">
        <f t="shared" ref="E860:E923" si="79">C860-D860</f>
        <v>-5.1513899163182941E-2</v>
      </c>
      <c r="F860" s="2">
        <f t="shared" si="77"/>
        <v>-4.2030769944911062E-2</v>
      </c>
      <c r="G860" s="2">
        <f t="shared" si="75"/>
        <v>-9.4831292182718796E-3</v>
      </c>
      <c r="H860" s="2" t="str">
        <f t="shared" si="76"/>
        <v>Hold</v>
      </c>
    </row>
    <row r="861" spans="1:8" ht="13.5" x14ac:dyDescent="0.25">
      <c r="A861" s="3">
        <v>43256</v>
      </c>
      <c r="B861" s="2">
        <v>4.5650000000000004</v>
      </c>
      <c r="C861" s="2">
        <f t="shared" si="78"/>
        <v>4.3245183713678417</v>
      </c>
      <c r="D861" s="2">
        <f t="shared" ref="D861:D924" si="80">$D$4*B861+(1-$D$4)*D860</f>
        <v>4.384359572270788</v>
      </c>
      <c r="E861" s="2">
        <f t="shared" si="79"/>
        <v>-5.9841200902946312E-2</v>
      </c>
      <c r="F861" s="2">
        <f t="shared" si="77"/>
        <v>-4.5592856136518117E-2</v>
      </c>
      <c r="G861" s="2">
        <f t="shared" si="75"/>
        <v>-1.4248344766428195E-2</v>
      </c>
      <c r="H861" s="2" t="str">
        <f t="shared" si="76"/>
        <v>Hold</v>
      </c>
    </row>
    <row r="862" spans="1:8" ht="13.5" x14ac:dyDescent="0.25">
      <c r="A862" s="3">
        <v>43257</v>
      </c>
      <c r="B862" s="2">
        <v>4.5797999999999996</v>
      </c>
      <c r="C862" s="2">
        <f t="shared" si="78"/>
        <v>4.3297001603881737</v>
      </c>
      <c r="D862" s="2">
        <f t="shared" si="80"/>
        <v>4.3988366409914708</v>
      </c>
      <c r="E862" s="2">
        <f t="shared" si="79"/>
        <v>-6.9136480603297024E-2</v>
      </c>
      <c r="F862" s="2">
        <f t="shared" si="77"/>
        <v>-5.0301581029873907E-2</v>
      </c>
      <c r="G862" s="2">
        <f t="shared" si="75"/>
        <v>-1.8834899573423117E-2</v>
      </c>
      <c r="H862" s="2" t="str">
        <f t="shared" si="76"/>
        <v>Hold</v>
      </c>
    </row>
    <row r="863" spans="1:8" ht="13.5" x14ac:dyDescent="0.25">
      <c r="A863" s="3">
        <v>43258</v>
      </c>
      <c r="B863" s="2">
        <v>4.6167999999999996</v>
      </c>
      <c r="C863" s="2">
        <f t="shared" si="78"/>
        <v>4.3284078280207625</v>
      </c>
      <c r="D863" s="2">
        <f t="shared" si="80"/>
        <v>4.4149820749921025</v>
      </c>
      <c r="E863" s="2">
        <f t="shared" si="79"/>
        <v>-8.6574246971339974E-2</v>
      </c>
      <c r="F863" s="2">
        <f t="shared" si="77"/>
        <v>-5.7556114218167129E-2</v>
      </c>
      <c r="G863" s="2">
        <f t="shared" si="75"/>
        <v>-2.9018132753172846E-2</v>
      </c>
      <c r="H863" s="2" t="str">
        <f t="shared" si="76"/>
        <v>Hold</v>
      </c>
    </row>
    <row r="864" spans="1:8" ht="13.5" x14ac:dyDescent="0.25">
      <c r="A864" s="3">
        <v>43259</v>
      </c>
      <c r="B864" s="2">
        <v>4.5834999999999999</v>
      </c>
      <c r="C864" s="2">
        <f t="shared" si="78"/>
        <v>4.3386835467867986</v>
      </c>
      <c r="D864" s="2">
        <f t="shared" si="80"/>
        <v>4.4274648842519468</v>
      </c>
      <c r="E864" s="2">
        <f t="shared" si="79"/>
        <v>-8.8781337465148269E-2</v>
      </c>
      <c r="F864" s="2">
        <f t="shared" si="77"/>
        <v>-6.3801158867563365E-2</v>
      </c>
      <c r="G864" s="2">
        <f t="shared" si="75"/>
        <v>-2.4980178597584904E-2</v>
      </c>
      <c r="H864" s="2" t="str">
        <f t="shared" si="76"/>
        <v>Hold</v>
      </c>
    </row>
    <row r="865" spans="1:8" ht="13.5" x14ac:dyDescent="0.25">
      <c r="A865" s="3">
        <v>43262</v>
      </c>
      <c r="B865" s="2">
        <v>4.5872000000000002</v>
      </c>
      <c r="C865" s="2">
        <f t="shared" si="78"/>
        <v>4.3672553088195984</v>
      </c>
      <c r="D865" s="2">
        <f t="shared" si="80"/>
        <v>4.4392971150480989</v>
      </c>
      <c r="E865" s="2">
        <f t="shared" si="79"/>
        <v>-7.2041806228500427E-2</v>
      </c>
      <c r="F865" s="2">
        <f t="shared" si="77"/>
        <v>-6.5449288339750777E-2</v>
      </c>
      <c r="G865" s="2">
        <f t="shared" si="75"/>
        <v>-6.5925178887496494E-3</v>
      </c>
      <c r="H865" s="2" t="str">
        <f t="shared" si="76"/>
        <v>Hold</v>
      </c>
    </row>
    <row r="866" spans="1:8" ht="13.5" x14ac:dyDescent="0.25">
      <c r="A866" s="3">
        <v>43263</v>
      </c>
      <c r="B866" s="2">
        <v>4.6536999999999997</v>
      </c>
      <c r="C866" s="2">
        <f t="shared" si="78"/>
        <v>4.3772314151550447</v>
      </c>
      <c r="D866" s="2">
        <f t="shared" si="80"/>
        <v>4.4551788102297207</v>
      </c>
      <c r="E866" s="2">
        <f t="shared" si="79"/>
        <v>-7.7947395074676074E-2</v>
      </c>
      <c r="F866" s="2">
        <f t="shared" si="77"/>
        <v>-6.7948909686735837E-2</v>
      </c>
      <c r="G866" s="2">
        <f t="shared" si="75"/>
        <v>-9.9984853879402369E-3</v>
      </c>
      <c r="H866" s="2" t="str">
        <f t="shared" si="76"/>
        <v>Hold</v>
      </c>
    </row>
    <row r="867" spans="1:8" ht="13.5" x14ac:dyDescent="0.25">
      <c r="A867" s="3">
        <v>43264</v>
      </c>
      <c r="B867" s="2">
        <v>4.6536999999999997</v>
      </c>
      <c r="C867" s="2">
        <f t="shared" si="78"/>
        <v>4.3856727359004228</v>
      </c>
      <c r="D867" s="2">
        <f t="shared" si="80"/>
        <v>4.4698840835460372</v>
      </c>
      <c r="E867" s="2">
        <f t="shared" si="79"/>
        <v>-8.4211347645614332E-2</v>
      </c>
      <c r="F867" s="2">
        <f t="shared" si="77"/>
        <v>-7.1201397278511533E-2</v>
      </c>
      <c r="G867" s="2">
        <f t="shared" si="75"/>
        <v>-1.3009950367102799E-2</v>
      </c>
      <c r="H867" s="2" t="str">
        <f t="shared" si="76"/>
        <v>Hold</v>
      </c>
    </row>
    <row r="868" spans="1:8" ht="13.5" x14ac:dyDescent="0.25">
      <c r="A868" s="3">
        <v>43265</v>
      </c>
      <c r="B868" s="2">
        <v>4.6832000000000003</v>
      </c>
      <c r="C868" s="2">
        <f t="shared" si="78"/>
        <v>4.3928153919157422</v>
      </c>
      <c r="D868" s="2">
        <f t="shared" si="80"/>
        <v>4.4856852625426269</v>
      </c>
      <c r="E868" s="2">
        <f t="shared" si="79"/>
        <v>-9.2869870626884676E-2</v>
      </c>
      <c r="F868" s="2">
        <f t="shared" si="77"/>
        <v>-7.5535091948186167E-2</v>
      </c>
      <c r="G868" s="2">
        <f t="shared" ref="G868:G931" si="81">E868-F868</f>
        <v>-1.7334778678698509E-2</v>
      </c>
      <c r="H868" s="2" t="str">
        <f t="shared" ref="H868:H931" si="82">IF(G868&lt;0,"Hold","Sell")</f>
        <v>Hold</v>
      </c>
    </row>
    <row r="869" spans="1:8" ht="13.5" x14ac:dyDescent="0.25">
      <c r="A869" s="3">
        <v>43269</v>
      </c>
      <c r="B869" s="2">
        <v>4.6980000000000004</v>
      </c>
      <c r="C869" s="2">
        <f t="shared" si="78"/>
        <v>4.4017053316210122</v>
      </c>
      <c r="D869" s="2">
        <f t="shared" si="80"/>
        <v>4.5014122801320617</v>
      </c>
      <c r="E869" s="2">
        <f t="shared" si="79"/>
        <v>-9.9706948511049553E-2</v>
      </c>
      <c r="F869" s="2">
        <f t="shared" ref="F869:F932" si="83">(E869*(2/(10)))+((1-(2/10))*F868)</f>
        <v>-8.0369463260758847E-2</v>
      </c>
      <c r="G869" s="2">
        <f t="shared" si="81"/>
        <v>-1.9337485250290706E-2</v>
      </c>
      <c r="H869" s="2" t="str">
        <f t="shared" si="82"/>
        <v>Hold</v>
      </c>
    </row>
    <row r="870" spans="1:8" ht="13.5" x14ac:dyDescent="0.25">
      <c r="A870" s="3">
        <v>43270</v>
      </c>
      <c r="B870" s="2">
        <v>4.6536999999999997</v>
      </c>
      <c r="C870" s="2">
        <f t="shared" si="78"/>
        <v>4.426827588294703</v>
      </c>
      <c r="D870" s="2">
        <f t="shared" si="80"/>
        <v>4.5126928519741307</v>
      </c>
      <c r="E870" s="2">
        <f t="shared" si="79"/>
        <v>-8.5865263679427706E-2</v>
      </c>
      <c r="F870" s="2">
        <f t="shared" si="83"/>
        <v>-8.1468623344492619E-2</v>
      </c>
      <c r="G870" s="2">
        <f t="shared" si="81"/>
        <v>-4.3966403349350869E-3</v>
      </c>
      <c r="H870" s="2" t="str">
        <f t="shared" si="82"/>
        <v>Hold</v>
      </c>
    </row>
    <row r="871" spans="1:8" ht="13.5" x14ac:dyDescent="0.25">
      <c r="A871" s="3">
        <v>43271</v>
      </c>
      <c r="B871" s="2">
        <v>4.6536999999999997</v>
      </c>
      <c r="C871" s="2">
        <f t="shared" si="78"/>
        <v>4.4480848824032106</v>
      </c>
      <c r="D871" s="2">
        <f t="shared" si="80"/>
        <v>4.5231378259019728</v>
      </c>
      <c r="E871" s="2">
        <f t="shared" si="79"/>
        <v>-7.5052943498762126E-2</v>
      </c>
      <c r="F871" s="2">
        <f t="shared" si="83"/>
        <v>-8.0185487375346531E-2</v>
      </c>
      <c r="G871" s="2">
        <f t="shared" si="81"/>
        <v>5.1325438765844056E-3</v>
      </c>
      <c r="H871" s="2" t="str">
        <f t="shared" si="82"/>
        <v>Sell</v>
      </c>
    </row>
    <row r="872" spans="1:8" ht="13.5" x14ac:dyDescent="0.25">
      <c r="A872" s="3">
        <v>43272</v>
      </c>
      <c r="B872" s="2">
        <v>4.6536999999999997</v>
      </c>
      <c r="C872" s="2">
        <f t="shared" si="78"/>
        <v>4.4683487466488705</v>
      </c>
      <c r="D872" s="2">
        <f t="shared" si="80"/>
        <v>4.5328090980573821</v>
      </c>
      <c r="E872" s="2">
        <f t="shared" si="79"/>
        <v>-6.4460351408511585E-2</v>
      </c>
      <c r="F872" s="2">
        <f t="shared" si="83"/>
        <v>-7.7040460181979548E-2</v>
      </c>
      <c r="G872" s="2">
        <f t="shared" si="81"/>
        <v>1.2580108773467963E-2</v>
      </c>
      <c r="H872" s="2" t="str">
        <f t="shared" si="82"/>
        <v>Sell</v>
      </c>
    </row>
    <row r="873" spans="1:8" ht="13.5" x14ac:dyDescent="0.25">
      <c r="A873" s="3">
        <v>43273</v>
      </c>
      <c r="B873" s="2">
        <v>4.6905999999999999</v>
      </c>
      <c r="C873" s="2">
        <f t="shared" si="78"/>
        <v>4.491187401010583</v>
      </c>
      <c r="D873" s="2">
        <f t="shared" si="80"/>
        <v>4.5444973130160946</v>
      </c>
      <c r="E873" s="2">
        <f t="shared" si="79"/>
        <v>-5.3309912005511606E-2</v>
      </c>
      <c r="F873" s="2">
        <f t="shared" si="83"/>
        <v>-7.2294350546685968E-2</v>
      </c>
      <c r="G873" s="2">
        <f t="shared" si="81"/>
        <v>1.8984438541174362E-2</v>
      </c>
      <c r="H873" s="2" t="str">
        <f t="shared" si="82"/>
        <v>Sell</v>
      </c>
    </row>
    <row r="874" spans="1:8" ht="13.5" x14ac:dyDescent="0.25">
      <c r="A874" s="3">
        <v>43276</v>
      </c>
      <c r="B874" s="2">
        <v>4.7645</v>
      </c>
      <c r="C874" s="2">
        <f t="shared" si="78"/>
        <v>4.5053893393166469</v>
      </c>
      <c r="D874" s="2">
        <f t="shared" si="80"/>
        <v>4.5607938083482358</v>
      </c>
      <c r="E874" s="2">
        <f t="shared" si="79"/>
        <v>-5.540446903158891E-2</v>
      </c>
      <c r="F874" s="2">
        <f t="shared" si="83"/>
        <v>-6.8916374243666562E-2</v>
      </c>
      <c r="G874" s="2">
        <f t="shared" si="81"/>
        <v>1.3511905212077652E-2</v>
      </c>
      <c r="H874" s="2" t="str">
        <f t="shared" si="82"/>
        <v>Sell</v>
      </c>
    </row>
    <row r="875" spans="1:8" ht="13.5" x14ac:dyDescent="0.25">
      <c r="A875" s="3">
        <v>43277</v>
      </c>
      <c r="B875" s="2">
        <v>4.7645</v>
      </c>
      <c r="C875" s="2">
        <f t="shared" si="78"/>
        <v>4.5179755948063933</v>
      </c>
      <c r="D875" s="2">
        <f t="shared" si="80"/>
        <v>4.575883155877996</v>
      </c>
      <c r="E875" s="2">
        <f t="shared" si="79"/>
        <v>-5.7907561071602665E-2</v>
      </c>
      <c r="F875" s="2">
        <f t="shared" si="83"/>
        <v>-6.6714611609253779E-2</v>
      </c>
      <c r="G875" s="2">
        <f t="shared" si="81"/>
        <v>8.8070505376511149E-3</v>
      </c>
      <c r="H875" s="2" t="str">
        <f t="shared" si="82"/>
        <v>Sell</v>
      </c>
    </row>
    <row r="876" spans="1:8" ht="13.5" x14ac:dyDescent="0.25">
      <c r="A876" s="3">
        <v>43278</v>
      </c>
      <c r="B876" s="2">
        <v>4.7645</v>
      </c>
      <c r="C876" s="2">
        <f t="shared" si="78"/>
        <v>4.5388562725284869</v>
      </c>
      <c r="D876" s="2">
        <f t="shared" si="80"/>
        <v>4.5898547739611075</v>
      </c>
      <c r="E876" s="2">
        <f t="shared" si="79"/>
        <v>-5.0998501432620635E-2</v>
      </c>
      <c r="F876" s="2">
        <f t="shared" si="83"/>
        <v>-6.3571389573927148E-2</v>
      </c>
      <c r="G876" s="2">
        <f t="shared" si="81"/>
        <v>1.2572888141306512E-2</v>
      </c>
      <c r="H876" s="2" t="str">
        <f t="shared" si="82"/>
        <v>Sell</v>
      </c>
    </row>
    <row r="877" spans="1:8" ht="13.5" x14ac:dyDescent="0.25">
      <c r="A877" s="3">
        <v>43279</v>
      </c>
      <c r="B877" s="2">
        <v>4.7571000000000003</v>
      </c>
      <c r="C877" s="2">
        <f t="shared" si="78"/>
        <v>4.5565245382933348</v>
      </c>
      <c r="D877" s="2">
        <f t="shared" si="80"/>
        <v>4.6022433092232475</v>
      </c>
      <c r="E877" s="2">
        <f t="shared" si="79"/>
        <v>-4.5718770929912722E-2</v>
      </c>
      <c r="F877" s="2">
        <f t="shared" si="83"/>
        <v>-6.000086584512427E-2</v>
      </c>
      <c r="G877" s="2">
        <f t="shared" si="81"/>
        <v>1.4282094915211548E-2</v>
      </c>
      <c r="H877" s="2" t="str">
        <f t="shared" si="82"/>
        <v>Sell</v>
      </c>
    </row>
    <row r="878" spans="1:8" ht="13.5" x14ac:dyDescent="0.25">
      <c r="A878" s="3">
        <v>43280</v>
      </c>
      <c r="B878" s="2">
        <v>4.7534000000000001</v>
      </c>
      <c r="C878" s="2">
        <f t="shared" si="78"/>
        <v>4.5760130708635911</v>
      </c>
      <c r="D878" s="2">
        <f t="shared" si="80"/>
        <v>4.6134401011326371</v>
      </c>
      <c r="E878" s="2">
        <f t="shared" si="79"/>
        <v>-3.7427030269046035E-2</v>
      </c>
      <c r="F878" s="2">
        <f t="shared" si="83"/>
        <v>-5.5486098729908624E-2</v>
      </c>
      <c r="G878" s="2">
        <f t="shared" si="81"/>
        <v>1.8059068460862589E-2</v>
      </c>
      <c r="H878" s="2" t="str">
        <f t="shared" si="82"/>
        <v>Sell</v>
      </c>
    </row>
    <row r="879" spans="1:8" ht="13.5" x14ac:dyDescent="0.25">
      <c r="A879" s="3">
        <v>43283</v>
      </c>
      <c r="B879" s="2">
        <v>4.6167999999999996</v>
      </c>
      <c r="C879" s="2">
        <f t="shared" si="78"/>
        <v>4.5947802907307311</v>
      </c>
      <c r="D879" s="2">
        <f t="shared" si="80"/>
        <v>4.6136889825302188</v>
      </c>
      <c r="E879" s="2">
        <f t="shared" si="79"/>
        <v>-1.890869179948762E-2</v>
      </c>
      <c r="F879" s="2">
        <f t="shared" si="83"/>
        <v>-4.8170617343824426E-2</v>
      </c>
      <c r="G879" s="2">
        <f t="shared" si="81"/>
        <v>2.9261925544336806E-2</v>
      </c>
      <c r="H879" s="2" t="str">
        <f t="shared" si="82"/>
        <v>Sell</v>
      </c>
    </row>
    <row r="880" spans="1:8" ht="13.5" x14ac:dyDescent="0.25">
      <c r="A880" s="3">
        <v>43284</v>
      </c>
      <c r="B880" s="2">
        <v>4.7091000000000003</v>
      </c>
      <c r="C880" s="2">
        <f t="shared" si="78"/>
        <v>4.6038448613875413</v>
      </c>
      <c r="D880" s="2">
        <f t="shared" si="80"/>
        <v>4.6207564653057585</v>
      </c>
      <c r="E880" s="2">
        <f t="shared" si="79"/>
        <v>-1.6911603918217111E-2</v>
      </c>
      <c r="F880" s="2">
        <f t="shared" si="83"/>
        <v>-4.1918814658702966E-2</v>
      </c>
      <c r="G880" s="2">
        <f t="shared" si="81"/>
        <v>2.5007210740485855E-2</v>
      </c>
      <c r="H880" s="2" t="str">
        <f t="shared" si="82"/>
        <v>Sell</v>
      </c>
    </row>
    <row r="881" spans="1:8" ht="13.5" x14ac:dyDescent="0.25">
      <c r="A881" s="3">
        <v>43285</v>
      </c>
      <c r="B881" s="2">
        <v>4.7460000000000004</v>
      </c>
      <c r="C881" s="2">
        <f t="shared" si="78"/>
        <v>4.6115148827125347</v>
      </c>
      <c r="D881" s="2">
        <f t="shared" si="80"/>
        <v>4.6300337641719986</v>
      </c>
      <c r="E881" s="2">
        <f t="shared" si="79"/>
        <v>-1.8518881459463898E-2</v>
      </c>
      <c r="F881" s="2">
        <f t="shared" si="83"/>
        <v>-3.7238828018855155E-2</v>
      </c>
      <c r="G881" s="2">
        <f t="shared" si="81"/>
        <v>1.8719946559391257E-2</v>
      </c>
      <c r="H881" s="2" t="str">
        <f t="shared" si="82"/>
        <v>Sell</v>
      </c>
    </row>
    <row r="882" spans="1:8" ht="13.5" x14ac:dyDescent="0.25">
      <c r="A882" s="3">
        <v>43286</v>
      </c>
      <c r="B882" s="2">
        <v>4.7770000000000001</v>
      </c>
      <c r="C882" s="2">
        <f t="shared" si="78"/>
        <v>4.6180049007567598</v>
      </c>
      <c r="D882" s="2">
        <f t="shared" si="80"/>
        <v>4.6409201520111099</v>
      </c>
      <c r="E882" s="2">
        <f t="shared" si="79"/>
        <v>-2.2915251254350011E-2</v>
      </c>
      <c r="F882" s="2">
        <f t="shared" si="83"/>
        <v>-3.437411266595413E-2</v>
      </c>
      <c r="G882" s="2">
        <f t="shared" si="81"/>
        <v>1.145886141160412E-2</v>
      </c>
      <c r="H882" s="2" t="str">
        <f t="shared" si="82"/>
        <v>Sell</v>
      </c>
    </row>
    <row r="883" spans="1:8" ht="13.5" x14ac:dyDescent="0.25">
      <c r="A883" s="3">
        <v>43287</v>
      </c>
      <c r="B883" s="2">
        <v>4.6376999999999997</v>
      </c>
      <c r="C883" s="2">
        <f t="shared" si="78"/>
        <v>4.6291733775634123</v>
      </c>
      <c r="D883" s="2">
        <f t="shared" si="80"/>
        <v>4.6406816222325089</v>
      </c>
      <c r="E883" s="2">
        <f t="shared" si="79"/>
        <v>-1.1508244669096612E-2</v>
      </c>
      <c r="F883" s="2">
        <f t="shared" si="83"/>
        <v>-2.980093906658263E-2</v>
      </c>
      <c r="G883" s="2">
        <f t="shared" si="81"/>
        <v>1.8292694397486018E-2</v>
      </c>
      <c r="H883" s="2" t="str">
        <f t="shared" si="82"/>
        <v>Sell</v>
      </c>
    </row>
    <row r="884" spans="1:8" ht="13.5" x14ac:dyDescent="0.25">
      <c r="A884" s="3">
        <v>43290</v>
      </c>
      <c r="B884" s="2">
        <v>4.5778999999999996</v>
      </c>
      <c r="C884" s="2">
        <f t="shared" si="78"/>
        <v>4.6499928579382717</v>
      </c>
      <c r="D884" s="2">
        <f t="shared" si="80"/>
        <v>4.6360311316967682</v>
      </c>
      <c r="E884" s="2">
        <f t="shared" si="79"/>
        <v>1.3961726241503492E-2</v>
      </c>
      <c r="F884" s="2">
        <f t="shared" si="83"/>
        <v>-2.1048406004965409E-2</v>
      </c>
      <c r="G884" s="2">
        <f t="shared" si="81"/>
        <v>3.50101322464689E-2</v>
      </c>
      <c r="H884" s="2" t="str">
        <f t="shared" si="82"/>
        <v>Sell</v>
      </c>
    </row>
    <row r="885" spans="1:8" ht="13.5" x14ac:dyDescent="0.25">
      <c r="A885" s="3">
        <v>43291</v>
      </c>
      <c r="B885" s="2">
        <v>4.5579999999999998</v>
      </c>
      <c r="C885" s="2">
        <f t="shared" si="78"/>
        <v>4.6676093413323834</v>
      </c>
      <c r="D885" s="2">
        <f t="shared" si="80"/>
        <v>4.630251047867378</v>
      </c>
      <c r="E885" s="2">
        <f t="shared" si="79"/>
        <v>3.735829346500541E-2</v>
      </c>
      <c r="F885" s="2">
        <f t="shared" si="83"/>
        <v>-9.3670661109712464E-3</v>
      </c>
      <c r="G885" s="2">
        <f t="shared" si="81"/>
        <v>4.6725359575976656E-2</v>
      </c>
      <c r="H885" s="2" t="str">
        <f t="shared" si="82"/>
        <v>Sell</v>
      </c>
    </row>
    <row r="886" spans="1:8" ht="13.5" x14ac:dyDescent="0.25">
      <c r="A886" s="3">
        <v>43292</v>
      </c>
      <c r="B886" s="2">
        <v>4.5579999999999998</v>
      </c>
      <c r="C886" s="2">
        <f t="shared" si="78"/>
        <v>4.6825155965120162</v>
      </c>
      <c r="D886" s="2">
        <f t="shared" si="80"/>
        <v>4.6248991183957209</v>
      </c>
      <c r="E886" s="2">
        <f t="shared" si="79"/>
        <v>5.7616478116295333E-2</v>
      </c>
      <c r="F886" s="2">
        <f t="shared" si="83"/>
        <v>4.0296427344820697E-3</v>
      </c>
      <c r="G886" s="2">
        <f t="shared" si="81"/>
        <v>5.3586835381813261E-2</v>
      </c>
      <c r="H886" s="2" t="str">
        <f t="shared" si="82"/>
        <v>Sell</v>
      </c>
    </row>
    <row r="887" spans="1:8" ht="13.5" x14ac:dyDescent="0.25">
      <c r="A887" s="3">
        <v>43293</v>
      </c>
      <c r="B887" s="2">
        <v>4.5579999999999998</v>
      </c>
      <c r="C887" s="2">
        <f t="shared" si="78"/>
        <v>4.6939901201255525</v>
      </c>
      <c r="D887" s="2">
        <f t="shared" si="80"/>
        <v>4.6199436281441866</v>
      </c>
      <c r="E887" s="2">
        <f t="shared" si="79"/>
        <v>7.4046491981365925E-2</v>
      </c>
      <c r="F887" s="2">
        <f t="shared" si="83"/>
        <v>1.8033012583858844E-2</v>
      </c>
      <c r="G887" s="2">
        <f t="shared" si="81"/>
        <v>5.6013479397507081E-2</v>
      </c>
      <c r="H887" s="2" t="str">
        <f t="shared" si="82"/>
        <v>Sell</v>
      </c>
    </row>
    <row r="888" spans="1:8" ht="13.5" x14ac:dyDescent="0.25">
      <c r="A888" s="3">
        <v>43294</v>
      </c>
      <c r="B888" s="2">
        <v>4.5579999999999998</v>
      </c>
      <c r="C888" s="2">
        <f t="shared" si="78"/>
        <v>4.7031301016446978</v>
      </c>
      <c r="D888" s="2">
        <f t="shared" si="80"/>
        <v>4.6153552112446175</v>
      </c>
      <c r="E888" s="2">
        <f t="shared" si="79"/>
        <v>8.7774890400080352E-2</v>
      </c>
      <c r="F888" s="2">
        <f t="shared" si="83"/>
        <v>3.1981388147103149E-2</v>
      </c>
      <c r="G888" s="2">
        <f t="shared" si="81"/>
        <v>5.5793502252977203E-2</v>
      </c>
      <c r="H888" s="2" t="str">
        <f t="shared" si="82"/>
        <v>Sell</v>
      </c>
    </row>
    <row r="889" spans="1:8" ht="13.5" x14ac:dyDescent="0.25">
      <c r="A889" s="3">
        <v>43297</v>
      </c>
      <c r="B889" s="2">
        <v>4.5579999999999998</v>
      </c>
      <c r="C889" s="2">
        <f t="shared" si="78"/>
        <v>4.6898485475455134</v>
      </c>
      <c r="D889" s="2">
        <f t="shared" si="80"/>
        <v>4.6111066770783502</v>
      </c>
      <c r="E889" s="2">
        <f t="shared" si="79"/>
        <v>7.8741870467163189E-2</v>
      </c>
      <c r="F889" s="2">
        <f t="shared" si="83"/>
        <v>4.1333484611115162E-2</v>
      </c>
      <c r="G889" s="2">
        <f t="shared" si="81"/>
        <v>3.7408385856048026E-2</v>
      </c>
      <c r="H889" s="2" t="str">
        <f t="shared" si="82"/>
        <v>Sell</v>
      </c>
    </row>
    <row r="890" spans="1:8" ht="13.5" x14ac:dyDescent="0.25">
      <c r="A890" s="3">
        <v>43298</v>
      </c>
      <c r="B890" s="2">
        <v>4.5579999999999998</v>
      </c>
      <c r="C890" s="2">
        <f t="shared" si="78"/>
        <v>4.6928103094615885</v>
      </c>
      <c r="D890" s="2">
        <f t="shared" si="80"/>
        <v>4.6071728491466208</v>
      </c>
      <c r="E890" s="2">
        <f t="shared" si="79"/>
        <v>8.5637460314967662E-2</v>
      </c>
      <c r="F890" s="2">
        <f t="shared" si="83"/>
        <v>5.0194279751885659E-2</v>
      </c>
      <c r="G890" s="2">
        <f t="shared" si="81"/>
        <v>3.5443180563082002E-2</v>
      </c>
      <c r="H890" s="2" t="str">
        <f t="shared" si="82"/>
        <v>Sell</v>
      </c>
    </row>
    <row r="891" spans="1:8" ht="13.5" x14ac:dyDescent="0.25">
      <c r="A891" s="3">
        <v>43299</v>
      </c>
      <c r="B891" s="2">
        <v>4.5579999999999998</v>
      </c>
      <c r="C891" s="2">
        <f t="shared" si="78"/>
        <v>4.7009933387751905</v>
      </c>
      <c r="D891" s="2">
        <f t="shared" si="80"/>
        <v>4.6035304158765014</v>
      </c>
      <c r="E891" s="2">
        <f t="shared" si="79"/>
        <v>9.7462922898689186E-2</v>
      </c>
      <c r="F891" s="2">
        <f t="shared" si="83"/>
        <v>5.964800838124637E-2</v>
      </c>
      <c r="G891" s="2">
        <f t="shared" si="81"/>
        <v>3.7814914517442816E-2</v>
      </c>
      <c r="H891" s="2" t="str">
        <f t="shared" si="82"/>
        <v>Sell</v>
      </c>
    </row>
    <row r="892" spans="1:8" ht="13.5" x14ac:dyDescent="0.25">
      <c r="A892" s="3">
        <v>43300</v>
      </c>
      <c r="B892" s="2">
        <v>4.6177999999999999</v>
      </c>
      <c r="C892" s="2">
        <f t="shared" si="78"/>
        <v>4.7126866712713156</v>
      </c>
      <c r="D892" s="2">
        <f t="shared" si="80"/>
        <v>4.6045874221078718</v>
      </c>
      <c r="E892" s="2">
        <f t="shared" si="79"/>
        <v>0.10809924916344382</v>
      </c>
      <c r="F892" s="2">
        <f t="shared" si="83"/>
        <v>6.9338256537685869E-2</v>
      </c>
      <c r="G892" s="2">
        <f t="shared" si="81"/>
        <v>3.8760992625757953E-2</v>
      </c>
      <c r="H892" s="2" t="str">
        <f t="shared" si="82"/>
        <v>Sell</v>
      </c>
    </row>
    <row r="893" spans="1:8" ht="13.5" x14ac:dyDescent="0.25">
      <c r="A893" s="3">
        <v>43301</v>
      </c>
      <c r="B893" s="2">
        <v>4.5778999999999996</v>
      </c>
      <c r="C893" s="2">
        <f t="shared" si="78"/>
        <v>4.7011502603064983</v>
      </c>
      <c r="D893" s="2">
        <f t="shared" si="80"/>
        <v>4.6026105760258078</v>
      </c>
      <c r="E893" s="2">
        <f t="shared" si="79"/>
        <v>9.8539684280690487E-2</v>
      </c>
      <c r="F893" s="2">
        <f t="shared" si="83"/>
        <v>7.5178542086286798E-2</v>
      </c>
      <c r="G893" s="2">
        <f t="shared" si="81"/>
        <v>2.3361142194403689E-2</v>
      </c>
      <c r="H893" s="2" t="str">
        <f t="shared" si="82"/>
        <v>Sell</v>
      </c>
    </row>
    <row r="894" spans="1:8" ht="13.5" x14ac:dyDescent="0.25">
      <c r="A894" s="3">
        <v>43304</v>
      </c>
      <c r="B894" s="2">
        <v>4.5778999999999996</v>
      </c>
      <c r="C894" s="2">
        <f t="shared" si="78"/>
        <v>4.6821886817978058</v>
      </c>
      <c r="D894" s="2">
        <f t="shared" si="80"/>
        <v>4.600780162986859</v>
      </c>
      <c r="E894" s="2">
        <f t="shared" si="79"/>
        <v>8.1408518810946795E-2</v>
      </c>
      <c r="F894" s="2">
        <f t="shared" si="83"/>
        <v>7.6424537431218798E-2</v>
      </c>
      <c r="G894" s="2">
        <f t="shared" si="81"/>
        <v>4.9839813797279975E-3</v>
      </c>
      <c r="H894" s="2" t="str">
        <f t="shared" si="82"/>
        <v>Sell</v>
      </c>
    </row>
    <row r="895" spans="1:8" ht="13.5" x14ac:dyDescent="0.25">
      <c r="A895" s="3">
        <v>43305</v>
      </c>
      <c r="B895" s="2">
        <v>4.4983000000000004</v>
      </c>
      <c r="C895" s="2">
        <f t="shared" si="78"/>
        <v>4.6630827307519898</v>
      </c>
      <c r="D895" s="2">
        <f t="shared" si="80"/>
        <v>4.5931890398026471</v>
      </c>
      <c r="E895" s="2">
        <f t="shared" si="79"/>
        <v>6.9893690949342613E-2</v>
      </c>
      <c r="F895" s="2">
        <f t="shared" si="83"/>
        <v>7.5118368134843572E-2</v>
      </c>
      <c r="G895" s="2">
        <f t="shared" si="81"/>
        <v>-5.2246771855009588E-3</v>
      </c>
      <c r="H895" s="2" t="str">
        <f t="shared" si="82"/>
        <v>Hold</v>
      </c>
    </row>
    <row r="896" spans="1:8" ht="13.5" x14ac:dyDescent="0.25">
      <c r="A896" s="3">
        <v>43307</v>
      </c>
      <c r="B896" s="2">
        <v>4.5778999999999996</v>
      </c>
      <c r="C896" s="2">
        <f t="shared" si="78"/>
        <v>4.6469161567901454</v>
      </c>
      <c r="D896" s="2">
        <f t="shared" si="80"/>
        <v>4.5920565183357844</v>
      </c>
      <c r="E896" s="2">
        <f t="shared" si="79"/>
        <v>5.4859638454360926E-2</v>
      </c>
      <c r="F896" s="2">
        <f t="shared" si="83"/>
        <v>7.1066622198747043E-2</v>
      </c>
      <c r="G896" s="2">
        <f t="shared" si="81"/>
        <v>-1.6206983744386116E-2</v>
      </c>
      <c r="H896" s="2" t="str">
        <f t="shared" si="82"/>
        <v>Hold</v>
      </c>
    </row>
    <row r="897" spans="1:8" ht="13.5" x14ac:dyDescent="0.25">
      <c r="A897" s="3">
        <v>43308</v>
      </c>
      <c r="B897" s="2">
        <v>4.5778999999999996</v>
      </c>
      <c r="C897" s="2">
        <f t="shared" si="78"/>
        <v>4.6332367480532</v>
      </c>
      <c r="D897" s="2">
        <f t="shared" si="80"/>
        <v>4.5910078873479492</v>
      </c>
      <c r="E897" s="2">
        <f t="shared" si="79"/>
        <v>4.2228860705250781E-2</v>
      </c>
      <c r="F897" s="2">
        <f t="shared" si="83"/>
        <v>6.5299069900047801E-2</v>
      </c>
      <c r="G897" s="2">
        <f t="shared" si="81"/>
        <v>-2.307020919479702E-2</v>
      </c>
      <c r="H897" s="2" t="str">
        <f t="shared" si="82"/>
        <v>Hold</v>
      </c>
    </row>
    <row r="898" spans="1:8" ht="13.5" x14ac:dyDescent="0.25">
      <c r="A898" s="3">
        <v>43311</v>
      </c>
      <c r="B898" s="2">
        <v>4.4983000000000004</v>
      </c>
      <c r="C898" s="2">
        <f t="shared" si="78"/>
        <v>4.621661863737323</v>
      </c>
      <c r="D898" s="2">
        <f t="shared" si="80"/>
        <v>4.5841406364332862</v>
      </c>
      <c r="E898" s="2">
        <f t="shared" si="79"/>
        <v>3.7521227304036842E-2</v>
      </c>
      <c r="F898" s="2">
        <f t="shared" si="83"/>
        <v>5.9743501380845616E-2</v>
      </c>
      <c r="G898" s="2">
        <f t="shared" si="81"/>
        <v>-2.2222274076808775E-2</v>
      </c>
      <c r="H898" s="2" t="str">
        <f t="shared" si="82"/>
        <v>Hold</v>
      </c>
    </row>
    <row r="899" spans="1:8" ht="13.5" x14ac:dyDescent="0.25">
      <c r="A899" s="3">
        <v>43312</v>
      </c>
      <c r="B899" s="2">
        <v>4.5659999999999998</v>
      </c>
      <c r="C899" s="2">
        <f t="shared" si="78"/>
        <v>4.6118677308546578</v>
      </c>
      <c r="D899" s="2">
        <f t="shared" si="80"/>
        <v>4.5827968855863759</v>
      </c>
      <c r="E899" s="2">
        <f t="shared" si="79"/>
        <v>2.9070845268281964E-2</v>
      </c>
      <c r="F899" s="2">
        <f t="shared" si="83"/>
        <v>5.3608970158332887E-2</v>
      </c>
      <c r="G899" s="2">
        <f t="shared" si="81"/>
        <v>-2.4538124890050923E-2</v>
      </c>
      <c r="H899" s="2" t="str">
        <f t="shared" si="82"/>
        <v>Hold</v>
      </c>
    </row>
    <row r="900" spans="1:8" ht="13.5" x14ac:dyDescent="0.25">
      <c r="A900" s="3">
        <v>43313</v>
      </c>
      <c r="B900" s="2">
        <v>4.5381</v>
      </c>
      <c r="C900" s="2">
        <f t="shared" si="78"/>
        <v>4.6035803876462493</v>
      </c>
      <c r="D900" s="2">
        <f t="shared" si="80"/>
        <v>4.579486005172571</v>
      </c>
      <c r="E900" s="2">
        <f t="shared" si="79"/>
        <v>2.4094382473678344E-2</v>
      </c>
      <c r="F900" s="2">
        <f t="shared" si="83"/>
        <v>4.7706052621401984E-2</v>
      </c>
      <c r="G900" s="2">
        <f t="shared" si="81"/>
        <v>-2.361167014772364E-2</v>
      </c>
      <c r="H900" s="2" t="str">
        <f t="shared" si="82"/>
        <v>Hold</v>
      </c>
    </row>
    <row r="901" spans="1:8" ht="13.5" x14ac:dyDescent="0.25">
      <c r="A901" s="3">
        <v>43314</v>
      </c>
      <c r="B901" s="2">
        <v>4.5778999999999996</v>
      </c>
      <c r="C901" s="2">
        <f t="shared" si="78"/>
        <v>4.5965680203160568</v>
      </c>
      <c r="D901" s="2">
        <f t="shared" si="80"/>
        <v>4.5793685233079362</v>
      </c>
      <c r="E901" s="2">
        <f t="shared" si="79"/>
        <v>1.7199497008120623E-2</v>
      </c>
      <c r="F901" s="2">
        <f t="shared" si="83"/>
        <v>4.1604741498745719E-2</v>
      </c>
      <c r="G901" s="2">
        <f t="shared" si="81"/>
        <v>-2.4405244490625096E-2</v>
      </c>
      <c r="H901" s="2" t="str">
        <f t="shared" si="82"/>
        <v>Hold</v>
      </c>
    </row>
    <row r="902" spans="1:8" ht="13.5" x14ac:dyDescent="0.25">
      <c r="A902" s="3">
        <v>43315</v>
      </c>
      <c r="B902" s="2">
        <v>4.6177999999999999</v>
      </c>
      <c r="C902" s="2">
        <f t="shared" si="78"/>
        <v>4.5998344787289707</v>
      </c>
      <c r="D902" s="2">
        <f t="shared" si="80"/>
        <v>4.5822152993592002</v>
      </c>
      <c r="E902" s="2">
        <f t="shared" si="79"/>
        <v>1.7619179369770421E-2</v>
      </c>
      <c r="F902" s="2">
        <f t="shared" si="83"/>
        <v>3.6807629072950661E-2</v>
      </c>
      <c r="G902" s="2">
        <f t="shared" si="81"/>
        <v>-1.918844970318024E-2</v>
      </c>
      <c r="H902" s="2" t="str">
        <f t="shared" si="82"/>
        <v>Hold</v>
      </c>
    </row>
    <row r="903" spans="1:8" ht="13.5" x14ac:dyDescent="0.25">
      <c r="A903" s="3">
        <v>43318</v>
      </c>
      <c r="B903" s="2">
        <v>4.5579999999999998</v>
      </c>
      <c r="C903" s="2">
        <f t="shared" si="78"/>
        <v>4.5964599435398981</v>
      </c>
      <c r="D903" s="2">
        <f t="shared" si="80"/>
        <v>4.5804215734807414</v>
      </c>
      <c r="E903" s="2">
        <f t="shared" si="79"/>
        <v>1.6038370059156648E-2</v>
      </c>
      <c r="F903" s="2">
        <f t="shared" si="83"/>
        <v>3.2653777270191857E-2</v>
      </c>
      <c r="G903" s="2">
        <f t="shared" si="81"/>
        <v>-1.6615407211035209E-2</v>
      </c>
      <c r="H903" s="2" t="str">
        <f t="shared" si="82"/>
        <v>Hold</v>
      </c>
    </row>
    <row r="904" spans="1:8" ht="13.5" x14ac:dyDescent="0.25">
      <c r="A904" s="3">
        <v>43319</v>
      </c>
      <c r="B904" s="2">
        <v>4.5579999999999998</v>
      </c>
      <c r="C904" s="2">
        <f t="shared" si="78"/>
        <v>4.5936045676106829</v>
      </c>
      <c r="D904" s="2">
        <f t="shared" si="80"/>
        <v>4.5787607161858723</v>
      </c>
      <c r="E904" s="2">
        <f t="shared" si="79"/>
        <v>1.4843851424810595E-2</v>
      </c>
      <c r="F904" s="2">
        <f t="shared" si="83"/>
        <v>2.9091792101115607E-2</v>
      </c>
      <c r="G904" s="2">
        <f t="shared" si="81"/>
        <v>-1.4247940676305013E-2</v>
      </c>
      <c r="H904" s="2" t="str">
        <f t="shared" si="82"/>
        <v>Hold</v>
      </c>
    </row>
    <row r="905" spans="1:8" ht="13.5" x14ac:dyDescent="0.25">
      <c r="A905" s="3">
        <v>43320</v>
      </c>
      <c r="B905" s="2">
        <v>4.6177999999999999</v>
      </c>
      <c r="C905" s="2">
        <f t="shared" si="78"/>
        <v>4.5789423264398081</v>
      </c>
      <c r="D905" s="2">
        <f t="shared" si="80"/>
        <v>4.5816525149869189</v>
      </c>
      <c r="E905" s="2">
        <f t="shared" si="79"/>
        <v>-2.7101885471108034E-3</v>
      </c>
      <c r="F905" s="2">
        <f t="shared" si="83"/>
        <v>2.2731395971470326E-2</v>
      </c>
      <c r="G905" s="2">
        <f t="shared" si="81"/>
        <v>-2.5441584518581129E-2</v>
      </c>
      <c r="H905" s="2" t="str">
        <f t="shared" si="82"/>
        <v>Hold</v>
      </c>
    </row>
    <row r="906" spans="1:8" ht="13.5" x14ac:dyDescent="0.25">
      <c r="A906" s="3">
        <v>43321</v>
      </c>
      <c r="B906" s="2">
        <v>4.5778999999999996</v>
      </c>
      <c r="C906" s="2">
        <f t="shared" si="78"/>
        <v>4.5787819685259912</v>
      </c>
      <c r="D906" s="2">
        <f t="shared" si="80"/>
        <v>4.5813745509138144</v>
      </c>
      <c r="E906" s="2">
        <f t="shared" si="79"/>
        <v>-2.5925823878232279E-3</v>
      </c>
      <c r="F906" s="2">
        <f t="shared" si="83"/>
        <v>1.7666600299611618E-2</v>
      </c>
      <c r="G906" s="2">
        <f t="shared" si="81"/>
        <v>-2.0259182687434846E-2</v>
      </c>
      <c r="H906" s="2" t="str">
        <f t="shared" si="82"/>
        <v>Hold</v>
      </c>
    </row>
    <row r="907" spans="1:8" ht="13.5" x14ac:dyDescent="0.25">
      <c r="A907" s="3">
        <v>43322</v>
      </c>
      <c r="B907" s="2">
        <v>4.5778999999999996</v>
      </c>
      <c r="C907" s="2">
        <f t="shared" si="78"/>
        <v>4.578646281060454</v>
      </c>
      <c r="D907" s="2">
        <f t="shared" si="80"/>
        <v>4.5811171767720502</v>
      </c>
      <c r="E907" s="2">
        <f t="shared" si="79"/>
        <v>-2.4708957115961994E-3</v>
      </c>
      <c r="F907" s="2">
        <f t="shared" si="83"/>
        <v>1.3639101097370054E-2</v>
      </c>
      <c r="G907" s="2">
        <f t="shared" si="81"/>
        <v>-1.6109996808966253E-2</v>
      </c>
      <c r="H907" s="2" t="str">
        <f t="shared" si="82"/>
        <v>Hold</v>
      </c>
    </row>
    <row r="908" spans="1:8" ht="13.5" x14ac:dyDescent="0.25">
      <c r="A908" s="3">
        <v>43326</v>
      </c>
      <c r="B908" s="2">
        <v>4.5778999999999996</v>
      </c>
      <c r="C908" s="2">
        <f t="shared" si="78"/>
        <v>4.5662853147434612</v>
      </c>
      <c r="D908" s="2">
        <f t="shared" si="80"/>
        <v>4.5808788673815286</v>
      </c>
      <c r="E908" s="2">
        <f t="shared" si="79"/>
        <v>-1.4593552638067386E-2</v>
      </c>
      <c r="F908" s="2">
        <f t="shared" si="83"/>
        <v>7.992570350282566E-3</v>
      </c>
      <c r="G908" s="2">
        <f t="shared" si="81"/>
        <v>-2.2586122988349951E-2</v>
      </c>
      <c r="H908" s="2" t="str">
        <f t="shared" si="82"/>
        <v>Hold</v>
      </c>
    </row>
    <row r="909" spans="1:8" ht="13.5" x14ac:dyDescent="0.25">
      <c r="A909" s="3">
        <v>43327</v>
      </c>
      <c r="B909" s="2">
        <v>4.5778999999999996</v>
      </c>
      <c r="C909" s="2">
        <f t="shared" si="78"/>
        <v>4.5662414201675441</v>
      </c>
      <c r="D909" s="2">
        <f t="shared" si="80"/>
        <v>4.580658210538453</v>
      </c>
      <c r="E909" s="2">
        <f t="shared" si="79"/>
        <v>-1.4416790370908927E-2</v>
      </c>
      <c r="F909" s="2">
        <f t="shared" si="83"/>
        <v>3.5106982060442672E-3</v>
      </c>
      <c r="G909" s="2">
        <f t="shared" si="81"/>
        <v>-1.7927488576953195E-2</v>
      </c>
      <c r="H909" s="2" t="str">
        <f t="shared" si="82"/>
        <v>Hold</v>
      </c>
    </row>
    <row r="910" spans="1:8" ht="13.5" x14ac:dyDescent="0.25">
      <c r="A910" s="3">
        <v>43328</v>
      </c>
      <c r="B910" s="2">
        <v>4.5819000000000001</v>
      </c>
      <c r="C910" s="2">
        <f t="shared" si="78"/>
        <v>4.561911970910999</v>
      </c>
      <c r="D910" s="2">
        <f t="shared" si="80"/>
        <v>4.5807501949430121</v>
      </c>
      <c r="E910" s="2">
        <f t="shared" si="79"/>
        <v>-1.8838224032013073E-2</v>
      </c>
      <c r="F910" s="2">
        <f t="shared" si="83"/>
        <v>-9.5908624156720119E-4</v>
      </c>
      <c r="G910" s="2">
        <f t="shared" si="81"/>
        <v>-1.7879137790445872E-2</v>
      </c>
      <c r="H910" s="2" t="str">
        <f t="shared" si="82"/>
        <v>Hold</v>
      </c>
    </row>
    <row r="911" spans="1:8" ht="13.5" x14ac:dyDescent="0.25">
      <c r="A911" s="3">
        <v>43329</v>
      </c>
      <c r="B911" s="2">
        <v>4.5858999999999996</v>
      </c>
      <c r="C911" s="2">
        <f t="shared" ref="C911:C974" si="84">$C$4*B901+C910*(1-$C$4)</f>
        <v>4.5643716676939219</v>
      </c>
      <c r="D911" s="2">
        <f t="shared" si="80"/>
        <v>4.5811316619842701</v>
      </c>
      <c r="E911" s="2">
        <f t="shared" si="79"/>
        <v>-1.6759994290348246E-2</v>
      </c>
      <c r="F911" s="2">
        <f t="shared" si="83"/>
        <v>-4.1192678513234104E-3</v>
      </c>
      <c r="G911" s="2">
        <f t="shared" si="81"/>
        <v>-1.2640726439024835E-2</v>
      </c>
      <c r="H911" s="2" t="str">
        <f t="shared" si="82"/>
        <v>Hold</v>
      </c>
    </row>
    <row r="912" spans="1:8" ht="13.5" x14ac:dyDescent="0.25">
      <c r="A912" s="3">
        <v>43332</v>
      </c>
      <c r="B912" s="2">
        <v>4.6576000000000004</v>
      </c>
      <c r="C912" s="2">
        <f t="shared" si="84"/>
        <v>4.5725914111256261</v>
      </c>
      <c r="D912" s="2">
        <f t="shared" si="80"/>
        <v>4.5867959833187681</v>
      </c>
      <c r="E912" s="2">
        <f t="shared" si="79"/>
        <v>-1.4204572193142084E-2</v>
      </c>
      <c r="F912" s="2">
        <f t="shared" si="83"/>
        <v>-6.1363287196871449E-3</v>
      </c>
      <c r="G912" s="2">
        <f t="shared" si="81"/>
        <v>-8.0682434734549394E-3</v>
      </c>
      <c r="H912" s="2" t="str">
        <f t="shared" si="82"/>
        <v>Hold</v>
      </c>
    </row>
    <row r="913" spans="1:8" ht="13.5" x14ac:dyDescent="0.25">
      <c r="A913" s="3">
        <v>43335</v>
      </c>
      <c r="B913" s="2">
        <v>4.7213000000000003</v>
      </c>
      <c r="C913" s="2">
        <f t="shared" si="84"/>
        <v>4.5703465786447603</v>
      </c>
      <c r="D913" s="2">
        <f t="shared" si="80"/>
        <v>4.5967592438136737</v>
      </c>
      <c r="E913" s="2">
        <f t="shared" si="79"/>
        <v>-2.6412665168913385E-2</v>
      </c>
      <c r="F913" s="2">
        <f t="shared" si="83"/>
        <v>-1.0191596009532393E-2</v>
      </c>
      <c r="G913" s="2">
        <f t="shared" si="81"/>
        <v>-1.6221069159380992E-2</v>
      </c>
      <c r="H913" s="2" t="str">
        <f t="shared" si="82"/>
        <v>Hold</v>
      </c>
    </row>
    <row r="914" spans="1:8" ht="13.5" x14ac:dyDescent="0.25">
      <c r="A914" s="3">
        <v>43336</v>
      </c>
      <c r="B914" s="2">
        <v>4.7213000000000003</v>
      </c>
      <c r="C914" s="2">
        <f t="shared" si="84"/>
        <v>4.5684471050071052</v>
      </c>
      <c r="D914" s="2">
        <f t="shared" si="80"/>
        <v>4.6059844850126606</v>
      </c>
      <c r="E914" s="2">
        <f t="shared" si="79"/>
        <v>-3.7537380005555399E-2</v>
      </c>
      <c r="F914" s="2">
        <f t="shared" si="83"/>
        <v>-1.5660752808736994E-2</v>
      </c>
      <c r="G914" s="2">
        <f t="shared" si="81"/>
        <v>-2.1876627196818405E-2</v>
      </c>
      <c r="H914" s="2" t="str">
        <f t="shared" si="82"/>
        <v>Hold</v>
      </c>
    </row>
    <row r="915" spans="1:8" ht="13.5" x14ac:dyDescent="0.25">
      <c r="A915" s="3">
        <v>43339</v>
      </c>
      <c r="B915" s="2">
        <v>4.7213000000000003</v>
      </c>
      <c r="C915" s="2">
        <f t="shared" si="84"/>
        <v>4.5760398580829351</v>
      </c>
      <c r="D915" s="2">
        <f t="shared" si="80"/>
        <v>4.6145263750117227</v>
      </c>
      <c r="E915" s="2">
        <f t="shared" si="79"/>
        <v>-3.8486516928787573E-2</v>
      </c>
      <c r="F915" s="2">
        <f t="shared" si="83"/>
        <v>-2.0225905632747111E-2</v>
      </c>
      <c r="G915" s="2">
        <f t="shared" si="81"/>
        <v>-1.8260611296040462E-2</v>
      </c>
      <c r="H915" s="2" t="str">
        <f t="shared" si="82"/>
        <v>Hold</v>
      </c>
    </row>
    <row r="916" spans="1:8" ht="13.5" x14ac:dyDescent="0.25">
      <c r="A916" s="3">
        <v>43340</v>
      </c>
      <c r="B916" s="2">
        <v>4.7213000000000003</v>
      </c>
      <c r="C916" s="2">
        <f t="shared" si="84"/>
        <v>4.5763260337624834</v>
      </c>
      <c r="D916" s="2">
        <f t="shared" si="80"/>
        <v>4.6224355324182618</v>
      </c>
      <c r="E916" s="2">
        <f t="shared" si="79"/>
        <v>-4.6109498655778403E-2</v>
      </c>
      <c r="F916" s="2">
        <f t="shared" si="83"/>
        <v>-2.5402624237353372E-2</v>
      </c>
      <c r="G916" s="2">
        <f t="shared" si="81"/>
        <v>-2.0706874418425031E-2</v>
      </c>
      <c r="H916" s="2" t="str">
        <f t="shared" si="82"/>
        <v>Hold</v>
      </c>
    </row>
    <row r="917" spans="1:8" ht="13.5" x14ac:dyDescent="0.25">
      <c r="A917" s="3">
        <v>43341</v>
      </c>
      <c r="B917" s="2">
        <v>4.7213000000000003</v>
      </c>
      <c r="C917" s="2">
        <f t="shared" si="84"/>
        <v>4.5765681824144089</v>
      </c>
      <c r="D917" s="2">
        <f t="shared" si="80"/>
        <v>4.6297588263132052</v>
      </c>
      <c r="E917" s="2">
        <f t="shared" si="79"/>
        <v>-5.3190643898796353E-2</v>
      </c>
      <c r="F917" s="2">
        <f t="shared" si="83"/>
        <v>-3.096022816964197E-2</v>
      </c>
      <c r="G917" s="2">
        <f t="shared" si="81"/>
        <v>-2.2230415729154383E-2</v>
      </c>
      <c r="H917" s="2" t="str">
        <f t="shared" si="82"/>
        <v>Hold</v>
      </c>
    </row>
    <row r="918" spans="1:8" ht="13.5" x14ac:dyDescent="0.25">
      <c r="A918" s="3">
        <v>43342</v>
      </c>
      <c r="B918" s="2">
        <v>4.7213000000000003</v>
      </c>
      <c r="C918" s="2">
        <f t="shared" si="84"/>
        <v>4.5767730774275766</v>
      </c>
      <c r="D918" s="2">
        <f t="shared" si="80"/>
        <v>4.636539653993708</v>
      </c>
      <c r="E918" s="2">
        <f t="shared" si="79"/>
        <v>-5.9766576566131491E-2</v>
      </c>
      <c r="F918" s="2">
        <f t="shared" si="83"/>
        <v>-3.6721497848939876E-2</v>
      </c>
      <c r="G918" s="2">
        <f t="shared" si="81"/>
        <v>-2.3045078717191615E-2</v>
      </c>
      <c r="H918" s="2" t="str">
        <f t="shared" si="82"/>
        <v>Hold</v>
      </c>
    </row>
    <row r="919" spans="1:8" ht="13.5" x14ac:dyDescent="0.25">
      <c r="A919" s="3">
        <v>43343</v>
      </c>
      <c r="B919" s="2">
        <v>4.6974</v>
      </c>
      <c r="C919" s="2">
        <f t="shared" si="84"/>
        <v>4.5769464501310262</v>
      </c>
      <c r="D919" s="2">
        <f t="shared" si="80"/>
        <v>4.6410478277719518</v>
      </c>
      <c r="E919" s="2">
        <f t="shared" si="79"/>
        <v>-6.4101377640925605E-2</v>
      </c>
      <c r="F919" s="2">
        <f t="shared" si="83"/>
        <v>-4.2197473807337023E-2</v>
      </c>
      <c r="G919" s="2">
        <f t="shared" si="81"/>
        <v>-2.1903903833588582E-2</v>
      </c>
      <c r="H919" s="2" t="str">
        <f t="shared" si="82"/>
        <v>Hold</v>
      </c>
    </row>
    <row r="920" spans="1:8" ht="13.5" x14ac:dyDescent="0.25">
      <c r="A920" s="3">
        <v>43346</v>
      </c>
      <c r="B920" s="2">
        <v>4.6974</v>
      </c>
      <c r="C920" s="2">
        <f t="shared" si="84"/>
        <v>4.5777085347262529</v>
      </c>
      <c r="D920" s="2">
        <f t="shared" si="80"/>
        <v>4.6452220627518068</v>
      </c>
      <c r="E920" s="2">
        <f t="shared" si="79"/>
        <v>-6.7513528025553882E-2</v>
      </c>
      <c r="F920" s="2">
        <f t="shared" si="83"/>
        <v>-4.7260684650980399E-2</v>
      </c>
      <c r="G920" s="2">
        <f t="shared" si="81"/>
        <v>-2.0252843374573483E-2</v>
      </c>
      <c r="H920" s="2" t="str">
        <f t="shared" si="82"/>
        <v>Hold</v>
      </c>
    </row>
    <row r="921" spans="1:8" ht="13.5" x14ac:dyDescent="0.25">
      <c r="A921" s="3">
        <v>43347</v>
      </c>
      <c r="B921" s="2">
        <v>4.6177999999999999</v>
      </c>
      <c r="C921" s="2">
        <f t="shared" si="84"/>
        <v>4.5789687601529829</v>
      </c>
      <c r="D921" s="2">
        <f t="shared" si="80"/>
        <v>4.643190798844266</v>
      </c>
      <c r="E921" s="2">
        <f t="shared" si="79"/>
        <v>-6.4222038691283068E-2</v>
      </c>
      <c r="F921" s="2">
        <f t="shared" si="83"/>
        <v>-5.065295545904093E-2</v>
      </c>
      <c r="G921" s="2">
        <f t="shared" si="81"/>
        <v>-1.3569083232242138E-2</v>
      </c>
      <c r="H921" s="2" t="str">
        <f t="shared" si="82"/>
        <v>Hold</v>
      </c>
    </row>
    <row r="922" spans="1:8" ht="13.5" x14ac:dyDescent="0.25">
      <c r="A922" s="3">
        <v>43348</v>
      </c>
      <c r="B922" s="2">
        <v>4.5381</v>
      </c>
      <c r="C922" s="2">
        <f t="shared" si="84"/>
        <v>4.5910658739756007</v>
      </c>
      <c r="D922" s="2">
        <f t="shared" si="80"/>
        <v>4.6354062952261721</v>
      </c>
      <c r="E922" s="2">
        <f t="shared" si="79"/>
        <v>-4.434042125057136E-2</v>
      </c>
      <c r="F922" s="2">
        <f t="shared" si="83"/>
        <v>-4.9390448617347024E-2</v>
      </c>
      <c r="G922" s="2">
        <f t="shared" si="81"/>
        <v>5.050027366775664E-3</v>
      </c>
      <c r="H922" s="2" t="str">
        <f t="shared" si="82"/>
        <v>Sell</v>
      </c>
    </row>
    <row r="923" spans="1:8" ht="13.5" x14ac:dyDescent="0.25">
      <c r="A923" s="3">
        <v>43349</v>
      </c>
      <c r="B923" s="2">
        <v>4.5381</v>
      </c>
      <c r="C923" s="2">
        <f t="shared" si="84"/>
        <v>4.61110189336397</v>
      </c>
      <c r="D923" s="2">
        <f t="shared" si="80"/>
        <v>4.628198421505715</v>
      </c>
      <c r="E923" s="2">
        <f t="shared" si="79"/>
        <v>-1.7096528141745004E-2</v>
      </c>
      <c r="F923" s="2">
        <f t="shared" si="83"/>
        <v>-4.2931664522226624E-2</v>
      </c>
      <c r="G923" s="2">
        <f t="shared" si="81"/>
        <v>2.583513638048162E-2</v>
      </c>
      <c r="H923" s="2" t="str">
        <f t="shared" si="82"/>
        <v>Sell</v>
      </c>
    </row>
    <row r="924" spans="1:8" ht="13.5" x14ac:dyDescent="0.25">
      <c r="A924" s="3">
        <v>43350</v>
      </c>
      <c r="B924" s="2">
        <v>4.5381</v>
      </c>
      <c r="C924" s="2">
        <f t="shared" si="84"/>
        <v>4.6280554482310521</v>
      </c>
      <c r="D924" s="2">
        <f t="shared" si="80"/>
        <v>4.6215244643571438</v>
      </c>
      <c r="E924" s="2">
        <f t="shared" ref="E924:E987" si="85">C924-D924</f>
        <v>6.5309838739082693E-3</v>
      </c>
      <c r="F924" s="2">
        <f t="shared" si="83"/>
        <v>-3.3039134842999647E-2</v>
      </c>
      <c r="G924" s="2">
        <f t="shared" si="81"/>
        <v>3.9570118716907916E-2</v>
      </c>
      <c r="H924" s="2" t="str">
        <f t="shared" si="82"/>
        <v>Sell</v>
      </c>
    </row>
    <row r="925" spans="1:8" ht="13.5" x14ac:dyDescent="0.25">
      <c r="A925" s="3">
        <v>43353</v>
      </c>
      <c r="B925" s="2">
        <v>4.4028</v>
      </c>
      <c r="C925" s="2">
        <f t="shared" si="84"/>
        <v>4.6424007638878138</v>
      </c>
      <c r="D925" s="2">
        <f t="shared" ref="D925:D988" si="86">$D$4*B925+(1-$D$4)*D924</f>
        <v>4.6053226521825401</v>
      </c>
      <c r="E925" s="2">
        <f t="shared" si="85"/>
        <v>3.7078111705273642E-2</v>
      </c>
      <c r="F925" s="2">
        <f t="shared" si="83"/>
        <v>-1.9015685533344991E-2</v>
      </c>
      <c r="G925" s="2">
        <f t="shared" si="81"/>
        <v>5.6093797238618633E-2</v>
      </c>
      <c r="H925" s="2" t="str">
        <f t="shared" si="82"/>
        <v>Sell</v>
      </c>
    </row>
    <row r="926" spans="1:8" ht="13.5" x14ac:dyDescent="0.25">
      <c r="A926" s="3">
        <v>43355</v>
      </c>
      <c r="B926" s="2">
        <v>4.2793999999999999</v>
      </c>
      <c r="C926" s="2">
        <f t="shared" si="84"/>
        <v>4.6545391079050731</v>
      </c>
      <c r="D926" s="2">
        <f t="shared" si="86"/>
        <v>4.5811802335023524</v>
      </c>
      <c r="E926" s="2">
        <f t="shared" si="85"/>
        <v>7.3358874402720708E-2</v>
      </c>
      <c r="F926" s="2">
        <f t="shared" si="83"/>
        <v>-5.4077354613184941E-4</v>
      </c>
      <c r="G926" s="2">
        <f t="shared" si="81"/>
        <v>7.3899647948852565E-2</v>
      </c>
      <c r="H926" s="2" t="str">
        <f t="shared" si="82"/>
        <v>Sell</v>
      </c>
    </row>
    <row r="927" spans="1:8" ht="13.5" x14ac:dyDescent="0.25">
      <c r="A927" s="3">
        <v>43356</v>
      </c>
      <c r="B927" s="2">
        <v>4.2793999999999999</v>
      </c>
      <c r="C927" s="2">
        <f t="shared" si="84"/>
        <v>4.6648100143812155</v>
      </c>
      <c r="D927" s="2">
        <f t="shared" si="86"/>
        <v>4.5588261421318075</v>
      </c>
      <c r="E927" s="2">
        <f t="shared" si="85"/>
        <v>0.10598387224940797</v>
      </c>
      <c r="F927" s="2">
        <f t="shared" si="83"/>
        <v>2.0764155612976117E-2</v>
      </c>
      <c r="G927" s="2">
        <f t="shared" si="81"/>
        <v>8.5219716636431853E-2</v>
      </c>
      <c r="H927" s="2" t="str">
        <f t="shared" si="82"/>
        <v>Sell</v>
      </c>
    </row>
    <row r="928" spans="1:8" ht="13.5" x14ac:dyDescent="0.25">
      <c r="A928" s="3">
        <v>43357</v>
      </c>
      <c r="B928" s="2">
        <v>4.2793999999999999</v>
      </c>
      <c r="C928" s="2">
        <f t="shared" si="84"/>
        <v>4.6735007813994898</v>
      </c>
      <c r="D928" s="2">
        <f t="shared" si="86"/>
        <v>4.5381279093813029</v>
      </c>
      <c r="E928" s="2">
        <f t="shared" si="85"/>
        <v>0.13537287201818682</v>
      </c>
      <c r="F928" s="2">
        <f t="shared" si="83"/>
        <v>4.3685898894018263E-2</v>
      </c>
      <c r="G928" s="2">
        <f t="shared" si="81"/>
        <v>9.1686973124168555E-2</v>
      </c>
      <c r="H928" s="2" t="str">
        <f t="shared" si="82"/>
        <v>Sell</v>
      </c>
    </row>
    <row r="929" spans="1:8" ht="13.5" x14ac:dyDescent="0.25">
      <c r="A929" s="3">
        <v>43360</v>
      </c>
      <c r="B929" s="2">
        <v>4.2793999999999999</v>
      </c>
      <c r="C929" s="2">
        <f t="shared" si="84"/>
        <v>4.6771775842611065</v>
      </c>
      <c r="D929" s="2">
        <f t="shared" si="86"/>
        <v>4.5189628790567618</v>
      </c>
      <c r="E929" s="2">
        <f t="shared" si="85"/>
        <v>0.15821470520434477</v>
      </c>
      <c r="F929" s="2">
        <f t="shared" si="83"/>
        <v>6.659166015608356E-2</v>
      </c>
      <c r="G929" s="2">
        <f t="shared" si="81"/>
        <v>9.1623045048261215E-2</v>
      </c>
      <c r="H929" s="2" t="str">
        <f t="shared" si="82"/>
        <v>Sell</v>
      </c>
    </row>
    <row r="930" spans="1:8" ht="13.5" x14ac:dyDescent="0.25">
      <c r="A930" s="3">
        <v>43361</v>
      </c>
      <c r="B930" s="2">
        <v>4.2793999999999999</v>
      </c>
      <c r="C930" s="2">
        <f t="shared" si="84"/>
        <v>4.6802887251440133</v>
      </c>
      <c r="D930" s="2">
        <f t="shared" si="86"/>
        <v>4.5012174806081129</v>
      </c>
      <c r="E930" s="2">
        <f t="shared" si="85"/>
        <v>0.1790712445359004</v>
      </c>
      <c r="F930" s="2">
        <f t="shared" si="83"/>
        <v>8.9087577032046922E-2</v>
      </c>
      <c r="G930" s="2">
        <f t="shared" si="81"/>
        <v>8.9983667503853476E-2</v>
      </c>
      <c r="H930" s="2" t="str">
        <f t="shared" si="82"/>
        <v>Sell</v>
      </c>
    </row>
    <row r="931" spans="1:8" ht="13.5" x14ac:dyDescent="0.25">
      <c r="A931" s="3">
        <v>43362</v>
      </c>
      <c r="B931" s="2">
        <v>4.2992999999999997</v>
      </c>
      <c r="C931" s="2">
        <f t="shared" si="84"/>
        <v>4.6706750751218573</v>
      </c>
      <c r="D931" s="2">
        <f t="shared" si="86"/>
        <v>4.4862606301926968</v>
      </c>
      <c r="E931" s="2">
        <f t="shared" si="85"/>
        <v>0.18441444492916048</v>
      </c>
      <c r="F931" s="2">
        <f t="shared" si="83"/>
        <v>0.10815295061146964</v>
      </c>
      <c r="G931" s="2">
        <f t="shared" si="81"/>
        <v>7.6261494317690845E-2</v>
      </c>
      <c r="H931" s="2" t="str">
        <f t="shared" si="82"/>
        <v>Sell</v>
      </c>
    </row>
    <row r="932" spans="1:8" ht="13.5" x14ac:dyDescent="0.25">
      <c r="A932" s="3">
        <v>43363</v>
      </c>
      <c r="B932" s="2">
        <v>4.2992999999999997</v>
      </c>
      <c r="C932" s="2">
        <f t="shared" si="84"/>
        <v>4.6502789097184944</v>
      </c>
      <c r="D932" s="2">
        <f t="shared" si="86"/>
        <v>4.4724116946228678</v>
      </c>
      <c r="E932" s="2">
        <f t="shared" si="85"/>
        <v>0.17786721509562664</v>
      </c>
      <c r="F932" s="2">
        <f t="shared" si="83"/>
        <v>0.12209580350830104</v>
      </c>
      <c r="G932" s="2">
        <f t="shared" ref="G932:G995" si="87">E932-F932</f>
        <v>5.5771411587325598E-2</v>
      </c>
      <c r="H932" s="2" t="str">
        <f t="shared" ref="H932:H995" si="88">IF(G932&lt;0,"Hold","Sell")</f>
        <v>Sell</v>
      </c>
    </row>
    <row r="933" spans="1:8" ht="13.5" x14ac:dyDescent="0.25">
      <c r="A933" s="3">
        <v>43364</v>
      </c>
      <c r="B933" s="2">
        <v>4.3829000000000002</v>
      </c>
      <c r="C933" s="2">
        <f t="shared" si="84"/>
        <v>4.6330206159156493</v>
      </c>
      <c r="D933" s="2">
        <f t="shared" si="86"/>
        <v>4.4657811987248772</v>
      </c>
      <c r="E933" s="2">
        <f t="shared" si="85"/>
        <v>0.16723941719077207</v>
      </c>
      <c r="F933" s="2">
        <f t="shared" ref="F933:F996" si="89">(E933*(2/(10)))+((1-(2/10))*F932)</f>
        <v>0.13112452624479526</v>
      </c>
      <c r="G933" s="2">
        <f t="shared" si="87"/>
        <v>3.6114890945976807E-2</v>
      </c>
      <c r="H933" s="2" t="str">
        <f t="shared" si="88"/>
        <v>Sell</v>
      </c>
    </row>
    <row r="934" spans="1:8" ht="13.5" x14ac:dyDescent="0.25">
      <c r="A934" s="3">
        <v>43367</v>
      </c>
      <c r="B934" s="2">
        <v>4.3829000000000002</v>
      </c>
      <c r="C934" s="2">
        <f t="shared" si="84"/>
        <v>4.6184174442363188</v>
      </c>
      <c r="D934" s="2">
        <f t="shared" si="86"/>
        <v>4.4596418506711828</v>
      </c>
      <c r="E934" s="2">
        <f t="shared" si="85"/>
        <v>0.15877559356513604</v>
      </c>
      <c r="F934" s="2">
        <f t="shared" si="89"/>
        <v>0.13665473970886344</v>
      </c>
      <c r="G934" s="2">
        <f t="shared" si="87"/>
        <v>2.2120853856272604E-2</v>
      </c>
      <c r="H934" s="2" t="str">
        <f t="shared" si="88"/>
        <v>Sell</v>
      </c>
    </row>
    <row r="935" spans="1:8" ht="13.5" x14ac:dyDescent="0.25">
      <c r="A935" s="3">
        <v>43368</v>
      </c>
      <c r="B935" s="2">
        <v>4.4028</v>
      </c>
      <c r="C935" s="2">
        <f t="shared" si="84"/>
        <v>4.5852455297384243</v>
      </c>
      <c r="D935" s="2">
        <f t="shared" si="86"/>
        <v>4.455431343214058</v>
      </c>
      <c r="E935" s="2">
        <f t="shared" si="85"/>
        <v>0.12981418652436627</v>
      </c>
      <c r="F935" s="2">
        <f t="shared" si="89"/>
        <v>0.13528662907196401</v>
      </c>
      <c r="G935" s="2">
        <f t="shared" si="87"/>
        <v>-5.472442547597739E-3</v>
      </c>
      <c r="H935" s="2" t="str">
        <f t="shared" si="88"/>
        <v>Hold</v>
      </c>
    </row>
    <row r="936" spans="1:8" ht="13.5" x14ac:dyDescent="0.25">
      <c r="A936" s="3">
        <v>43369</v>
      </c>
      <c r="B936" s="2">
        <v>4.4146999999999998</v>
      </c>
      <c r="C936" s="2">
        <f t="shared" si="84"/>
        <v>4.5381923713171286</v>
      </c>
      <c r="D936" s="2">
        <f t="shared" si="86"/>
        <v>4.4524142066796832</v>
      </c>
      <c r="E936" s="2">
        <f t="shared" si="85"/>
        <v>8.5778164637445364E-2</v>
      </c>
      <c r="F936" s="2">
        <f t="shared" si="89"/>
        <v>0.12538493618506028</v>
      </c>
      <c r="G936" s="2">
        <f t="shared" si="87"/>
        <v>-3.9606771547614911E-2</v>
      </c>
      <c r="H936" s="2" t="str">
        <f t="shared" si="88"/>
        <v>Hold</v>
      </c>
    </row>
    <row r="937" spans="1:8" ht="13.5" x14ac:dyDescent="0.25">
      <c r="A937" s="3">
        <v>43370</v>
      </c>
      <c r="B937" s="2">
        <v>4.4146999999999998</v>
      </c>
      <c r="C937" s="2">
        <f t="shared" si="84"/>
        <v>4.4983781603452631</v>
      </c>
      <c r="D937" s="2">
        <f t="shared" si="86"/>
        <v>4.4496205617404474</v>
      </c>
      <c r="E937" s="2">
        <f t="shared" si="85"/>
        <v>4.8757598604815655E-2</v>
      </c>
      <c r="F937" s="2">
        <f t="shared" si="89"/>
        <v>0.11005946866901137</v>
      </c>
      <c r="G937" s="2">
        <f t="shared" si="87"/>
        <v>-6.1301870064195713E-2</v>
      </c>
      <c r="H937" s="2" t="str">
        <f t="shared" si="88"/>
        <v>Hold</v>
      </c>
    </row>
    <row r="938" spans="1:8" ht="13.5" x14ac:dyDescent="0.25">
      <c r="A938" s="3">
        <v>43371</v>
      </c>
      <c r="B938" s="2">
        <v>4.5262000000000002</v>
      </c>
      <c r="C938" s="2">
        <f t="shared" si="84"/>
        <v>4.4646892125998381</v>
      </c>
      <c r="D938" s="2">
        <f t="shared" si="86"/>
        <v>4.4552931127226367</v>
      </c>
      <c r="E938" s="2">
        <f t="shared" si="85"/>
        <v>9.3960998772013582E-3</v>
      </c>
      <c r="F938" s="2">
        <f t="shared" si="89"/>
        <v>8.9926794910649366E-2</v>
      </c>
      <c r="G938" s="2">
        <f t="shared" si="87"/>
        <v>-8.0530695033448008E-2</v>
      </c>
      <c r="H938" s="2" t="str">
        <f t="shared" si="88"/>
        <v>Hold</v>
      </c>
    </row>
    <row r="939" spans="1:8" ht="13.5" x14ac:dyDescent="0.25">
      <c r="A939" s="3">
        <v>43374</v>
      </c>
      <c r="B939" s="2">
        <v>4.4584999999999999</v>
      </c>
      <c r="C939" s="2">
        <f t="shared" si="84"/>
        <v>4.4361831798921703</v>
      </c>
      <c r="D939" s="2">
        <f t="shared" si="86"/>
        <v>4.4555306599283675</v>
      </c>
      <c r="E939" s="2">
        <f t="shared" si="85"/>
        <v>-1.934748003619724E-2</v>
      </c>
      <c r="F939" s="2">
        <f t="shared" si="89"/>
        <v>6.807193992128005E-2</v>
      </c>
      <c r="G939" s="2">
        <f t="shared" si="87"/>
        <v>-8.741941995747729E-2</v>
      </c>
      <c r="H939" s="2" t="str">
        <f t="shared" si="88"/>
        <v>Hold</v>
      </c>
    </row>
    <row r="940" spans="1:8" ht="13.5" x14ac:dyDescent="0.25">
      <c r="A940" s="3">
        <v>43375</v>
      </c>
      <c r="B940" s="2">
        <v>4.4146999999999998</v>
      </c>
      <c r="C940" s="2">
        <f t="shared" si="84"/>
        <v>4.4120626906779901</v>
      </c>
      <c r="D940" s="2">
        <f t="shared" si="86"/>
        <v>4.4525061666003403</v>
      </c>
      <c r="E940" s="2">
        <f t="shared" si="85"/>
        <v>-4.0443475922350203E-2</v>
      </c>
      <c r="F940" s="2">
        <f t="shared" si="89"/>
        <v>4.6368856752553998E-2</v>
      </c>
      <c r="G940" s="2">
        <f t="shared" si="87"/>
        <v>-8.6812332674904208E-2</v>
      </c>
      <c r="H940" s="2" t="str">
        <f t="shared" si="88"/>
        <v>Hold</v>
      </c>
    </row>
    <row r="941" spans="1:8" ht="13.5" x14ac:dyDescent="0.25">
      <c r="A941" s="3">
        <v>43376</v>
      </c>
      <c r="B941" s="2">
        <v>4.3788999999999998</v>
      </c>
      <c r="C941" s="2">
        <f t="shared" si="84"/>
        <v>4.3947145844198374</v>
      </c>
      <c r="D941" s="2">
        <f t="shared" si="86"/>
        <v>4.4470538579632777</v>
      </c>
      <c r="E941" s="2">
        <f t="shared" si="85"/>
        <v>-5.2339273543440257E-2</v>
      </c>
      <c r="F941" s="2">
        <f t="shared" si="89"/>
        <v>2.6627230693355146E-2</v>
      </c>
      <c r="G941" s="2">
        <f t="shared" si="87"/>
        <v>-7.896650423679541E-2</v>
      </c>
      <c r="H941" s="2" t="str">
        <f t="shared" si="88"/>
        <v>Hold</v>
      </c>
    </row>
    <row r="942" spans="1:8" ht="13.5" x14ac:dyDescent="0.25">
      <c r="A942" s="3">
        <v>43377</v>
      </c>
      <c r="B942" s="2">
        <v>4.3788999999999998</v>
      </c>
      <c r="C942" s="2">
        <f t="shared" si="84"/>
        <v>4.3800354175860159</v>
      </c>
      <c r="D942" s="2">
        <f t="shared" si="86"/>
        <v>4.4420054240400715</v>
      </c>
      <c r="E942" s="2">
        <f t="shared" si="85"/>
        <v>-6.1970006454055593E-2</v>
      </c>
      <c r="F942" s="2">
        <f t="shared" si="89"/>
        <v>8.9077832638729988E-3</v>
      </c>
      <c r="G942" s="2">
        <f t="shared" si="87"/>
        <v>-7.0877789717928588E-2</v>
      </c>
      <c r="H942" s="2" t="str">
        <f t="shared" si="88"/>
        <v>Hold</v>
      </c>
    </row>
    <row r="943" spans="1:8" ht="13.5" x14ac:dyDescent="0.25">
      <c r="A943" s="3">
        <v>43378</v>
      </c>
      <c r="B943" s="2">
        <v>4.3788999999999998</v>
      </c>
      <c r="C943" s="2">
        <f t="shared" si="84"/>
        <v>4.3804761225727828</v>
      </c>
      <c r="D943" s="2">
        <f t="shared" si="86"/>
        <v>4.4373309481852505</v>
      </c>
      <c r="E943" s="2">
        <f t="shared" si="85"/>
        <v>-5.6854825612467685E-2</v>
      </c>
      <c r="F943" s="2">
        <f t="shared" si="89"/>
        <v>-4.2447385113951385E-3</v>
      </c>
      <c r="G943" s="2">
        <f t="shared" si="87"/>
        <v>-5.2610087101072546E-2</v>
      </c>
      <c r="H943" s="2" t="str">
        <f t="shared" si="88"/>
        <v>Hold</v>
      </c>
    </row>
    <row r="944" spans="1:8" ht="13.5" x14ac:dyDescent="0.25">
      <c r="A944" s="3">
        <v>43381</v>
      </c>
      <c r="B944" s="2">
        <v>4.3788999999999998</v>
      </c>
      <c r="C944" s="2">
        <f t="shared" si="84"/>
        <v>4.3808490267923546</v>
      </c>
      <c r="D944" s="2">
        <f t="shared" si="86"/>
        <v>4.4330027298011574</v>
      </c>
      <c r="E944" s="2">
        <f t="shared" si="85"/>
        <v>-5.2153703008802843E-2</v>
      </c>
      <c r="F944" s="2">
        <f t="shared" si="89"/>
        <v>-1.3826531410876679E-2</v>
      </c>
      <c r="G944" s="2">
        <f t="shared" si="87"/>
        <v>-3.832717159792616E-2</v>
      </c>
      <c r="H944" s="2" t="str">
        <f t="shared" si="88"/>
        <v>Hold</v>
      </c>
    </row>
    <row r="945" spans="1:8" ht="13.5" x14ac:dyDescent="0.25">
      <c r="A945" s="3">
        <v>43382</v>
      </c>
      <c r="B945" s="2">
        <v>4.3788999999999998</v>
      </c>
      <c r="C945" s="2">
        <f t="shared" si="84"/>
        <v>4.3842260995935307</v>
      </c>
      <c r="D945" s="2">
        <f t="shared" si="86"/>
        <v>4.4289951201862561</v>
      </c>
      <c r="E945" s="2">
        <f t="shared" si="85"/>
        <v>-4.4769020592725361E-2</v>
      </c>
      <c r="F945" s="2">
        <f t="shared" si="89"/>
        <v>-2.0015029247246414E-2</v>
      </c>
      <c r="G945" s="2">
        <f t="shared" si="87"/>
        <v>-2.4753991345478947E-2</v>
      </c>
      <c r="H945" s="2" t="str">
        <f t="shared" si="88"/>
        <v>Hold</v>
      </c>
    </row>
    <row r="946" spans="1:8" ht="13.5" x14ac:dyDescent="0.25">
      <c r="A946" s="3">
        <v>43383</v>
      </c>
      <c r="B946" s="2">
        <v>4.3788999999999998</v>
      </c>
      <c r="C946" s="2">
        <f t="shared" si="84"/>
        <v>4.3889143919637563</v>
      </c>
      <c r="D946" s="2">
        <f t="shared" si="86"/>
        <v>4.4252843705428289</v>
      </c>
      <c r="E946" s="2">
        <f t="shared" si="85"/>
        <v>-3.6369978579072537E-2</v>
      </c>
      <c r="F946" s="2">
        <f t="shared" si="89"/>
        <v>-2.3286019113611639E-2</v>
      </c>
      <c r="G946" s="2">
        <f t="shared" si="87"/>
        <v>-1.3083959465460898E-2</v>
      </c>
      <c r="H946" s="2" t="str">
        <f t="shared" si="88"/>
        <v>Hold</v>
      </c>
    </row>
    <row r="947" spans="1:8" ht="13.5" x14ac:dyDescent="0.25">
      <c r="A947" s="3">
        <v>43384</v>
      </c>
      <c r="B947" s="2">
        <v>4.3788999999999998</v>
      </c>
      <c r="C947" s="2">
        <f t="shared" si="84"/>
        <v>4.3928814085847163</v>
      </c>
      <c r="D947" s="2">
        <f t="shared" si="86"/>
        <v>4.4218484912433595</v>
      </c>
      <c r="E947" s="2">
        <f t="shared" si="85"/>
        <v>-2.8967082658643228E-2</v>
      </c>
      <c r="F947" s="2">
        <f t="shared" si="89"/>
        <v>-2.4422231822617959E-2</v>
      </c>
      <c r="G947" s="2">
        <f t="shared" si="87"/>
        <v>-4.5448508360252694E-3</v>
      </c>
      <c r="H947" s="2" t="str">
        <f t="shared" si="88"/>
        <v>Hold</v>
      </c>
    </row>
    <row r="948" spans="1:8" ht="13.5" x14ac:dyDescent="0.25">
      <c r="A948" s="3">
        <v>43385</v>
      </c>
      <c r="B948" s="2">
        <v>4.3788999999999998</v>
      </c>
      <c r="C948" s="2">
        <f t="shared" si="84"/>
        <v>4.4133919611101451</v>
      </c>
      <c r="D948" s="2">
        <f t="shared" si="86"/>
        <v>4.4186671215216284</v>
      </c>
      <c r="E948" s="2">
        <f t="shared" si="85"/>
        <v>-5.2751604114833484E-3</v>
      </c>
      <c r="F948" s="2">
        <f t="shared" si="89"/>
        <v>-2.059281754039104E-2</v>
      </c>
      <c r="G948" s="2">
        <f t="shared" si="87"/>
        <v>1.5317657128907692E-2</v>
      </c>
      <c r="H948" s="2" t="str">
        <f t="shared" si="88"/>
        <v>Sell</v>
      </c>
    </row>
    <row r="949" spans="1:8" ht="13.5" x14ac:dyDescent="0.25">
      <c r="A949" s="3">
        <v>43389</v>
      </c>
      <c r="B949" s="2">
        <v>4.3788999999999998</v>
      </c>
      <c r="C949" s="2">
        <f t="shared" si="84"/>
        <v>4.4203316594008921</v>
      </c>
      <c r="D949" s="2">
        <f t="shared" si="86"/>
        <v>4.4157214088163226</v>
      </c>
      <c r="E949" s="2">
        <f t="shared" si="85"/>
        <v>4.6102505845695418E-3</v>
      </c>
      <c r="F949" s="2">
        <f t="shared" si="89"/>
        <v>-1.5552203915398926E-2</v>
      </c>
      <c r="G949" s="2">
        <f t="shared" si="87"/>
        <v>2.0162454499968466E-2</v>
      </c>
      <c r="H949" s="2" t="str">
        <f t="shared" si="88"/>
        <v>Sell</v>
      </c>
    </row>
    <row r="950" spans="1:8" ht="13.5" x14ac:dyDescent="0.25">
      <c r="A950" s="3">
        <v>43390</v>
      </c>
      <c r="B950" s="2">
        <v>4.5103</v>
      </c>
      <c r="C950" s="2">
        <f t="shared" si="84"/>
        <v>4.4194652502622933</v>
      </c>
      <c r="D950" s="2">
        <f t="shared" si="86"/>
        <v>4.4227272303854841</v>
      </c>
      <c r="E950" s="2">
        <f t="shared" si="85"/>
        <v>-3.2619801231907886E-3</v>
      </c>
      <c r="F950" s="2">
        <f t="shared" si="89"/>
        <v>-1.3094159156957299E-2</v>
      </c>
      <c r="G950" s="2">
        <f t="shared" si="87"/>
        <v>9.8321790337665103E-3</v>
      </c>
      <c r="H950" s="2" t="str">
        <f t="shared" si="88"/>
        <v>Sell</v>
      </c>
    </row>
    <row r="951" spans="1:8" ht="13.5" x14ac:dyDescent="0.25">
      <c r="A951" s="3">
        <v>43391</v>
      </c>
      <c r="B951" s="2">
        <v>4.3788999999999998</v>
      </c>
      <c r="C951" s="2">
        <f t="shared" si="84"/>
        <v>4.413224442529633</v>
      </c>
      <c r="D951" s="2">
        <f t="shared" si="86"/>
        <v>4.4194807688754478</v>
      </c>
      <c r="E951" s="2">
        <f t="shared" si="85"/>
        <v>-6.2563263458148555E-3</v>
      </c>
      <c r="F951" s="2">
        <f t="shared" si="89"/>
        <v>-1.1726592594728811E-2</v>
      </c>
      <c r="G951" s="2">
        <f t="shared" si="87"/>
        <v>5.4702662489139551E-3</v>
      </c>
      <c r="H951" s="2" t="str">
        <f t="shared" si="88"/>
        <v>Sell</v>
      </c>
    </row>
    <row r="952" spans="1:8" ht="13.5" x14ac:dyDescent="0.25">
      <c r="A952" s="3">
        <v>43392</v>
      </c>
      <c r="B952" s="2">
        <v>4.4187000000000003</v>
      </c>
      <c r="C952" s="2">
        <f t="shared" si="84"/>
        <v>4.407943759063536</v>
      </c>
      <c r="D952" s="2">
        <f t="shared" si="86"/>
        <v>4.4194229341439337</v>
      </c>
      <c r="E952" s="2">
        <f t="shared" si="85"/>
        <v>-1.1479175080397752E-2</v>
      </c>
      <c r="F952" s="2">
        <f t="shared" si="89"/>
        <v>-1.1677109091862599E-2</v>
      </c>
      <c r="G952" s="2">
        <f t="shared" si="87"/>
        <v>1.9793401146484674E-4</v>
      </c>
      <c r="H952" s="2" t="str">
        <f t="shared" si="88"/>
        <v>Sell</v>
      </c>
    </row>
    <row r="953" spans="1:8" ht="13.5" x14ac:dyDescent="0.25">
      <c r="A953" s="3">
        <v>43395</v>
      </c>
      <c r="B953" s="2">
        <v>4.4187000000000003</v>
      </c>
      <c r="C953" s="2">
        <f t="shared" si="84"/>
        <v>4.4034754884383762</v>
      </c>
      <c r="D953" s="2">
        <f t="shared" si="86"/>
        <v>4.4193693834666057</v>
      </c>
      <c r="E953" s="2">
        <f t="shared" si="85"/>
        <v>-1.5893895028229466E-2</v>
      </c>
      <c r="F953" s="2">
        <f t="shared" si="89"/>
        <v>-1.2520466279135972E-2</v>
      </c>
      <c r="G953" s="2">
        <f t="shared" si="87"/>
        <v>-3.3734287490934933E-3</v>
      </c>
      <c r="H953" s="2" t="str">
        <f t="shared" si="88"/>
        <v>Hold</v>
      </c>
    </row>
    <row r="954" spans="1:8" ht="13.5" x14ac:dyDescent="0.25">
      <c r="A954" s="3">
        <v>43396</v>
      </c>
      <c r="B954" s="2">
        <v>4.4187000000000003</v>
      </c>
      <c r="C954" s="2">
        <f t="shared" si="84"/>
        <v>4.3996946440632412</v>
      </c>
      <c r="D954" s="2">
        <f t="shared" si="86"/>
        <v>4.4193197995061162</v>
      </c>
      <c r="E954" s="2">
        <f t="shared" si="85"/>
        <v>-1.962515544287502E-2</v>
      </c>
      <c r="F954" s="2">
        <f t="shared" si="89"/>
        <v>-1.3941404111883783E-2</v>
      </c>
      <c r="G954" s="2">
        <f t="shared" si="87"/>
        <v>-5.6837513309912369E-3</v>
      </c>
      <c r="H954" s="2" t="str">
        <f t="shared" si="88"/>
        <v>Hold</v>
      </c>
    </row>
    <row r="955" spans="1:8" ht="13.5" x14ac:dyDescent="0.25">
      <c r="A955" s="3">
        <v>43397</v>
      </c>
      <c r="B955" s="2">
        <v>4.4187000000000003</v>
      </c>
      <c r="C955" s="2">
        <f t="shared" si="84"/>
        <v>4.3964954680535113</v>
      </c>
      <c r="D955" s="2">
        <f t="shared" si="86"/>
        <v>4.4192738884315892</v>
      </c>
      <c r="E955" s="2">
        <f t="shared" si="85"/>
        <v>-2.2778420378077868E-2</v>
      </c>
      <c r="F955" s="2">
        <f t="shared" si="89"/>
        <v>-1.5708807365122601E-2</v>
      </c>
      <c r="G955" s="2">
        <f t="shared" si="87"/>
        <v>-7.0696130129552677E-3</v>
      </c>
      <c r="H955" s="2" t="str">
        <f t="shared" si="88"/>
        <v>Hold</v>
      </c>
    </row>
    <row r="956" spans="1:8" ht="13.5" x14ac:dyDescent="0.25">
      <c r="A956" s="3">
        <v>43398</v>
      </c>
      <c r="B956" s="2">
        <v>4.3788999999999998</v>
      </c>
      <c r="C956" s="2">
        <f t="shared" si="84"/>
        <v>4.3937884729683558</v>
      </c>
      <c r="D956" s="2">
        <f t="shared" si="86"/>
        <v>4.4162832300292489</v>
      </c>
      <c r="E956" s="2">
        <f t="shared" si="85"/>
        <v>-2.24947570608931E-2</v>
      </c>
      <c r="F956" s="2">
        <f t="shared" si="89"/>
        <v>-1.70659973042767E-2</v>
      </c>
      <c r="G956" s="2">
        <f t="shared" si="87"/>
        <v>-5.4287597566163998E-3</v>
      </c>
      <c r="H956" s="2" t="str">
        <f t="shared" si="88"/>
        <v>Hold</v>
      </c>
    </row>
    <row r="957" spans="1:8" ht="13.5" x14ac:dyDescent="0.25">
      <c r="A957" s="3">
        <v>43399</v>
      </c>
      <c r="B957" s="2">
        <v>4.3788999999999998</v>
      </c>
      <c r="C957" s="2">
        <f t="shared" si="84"/>
        <v>4.3914979386655322</v>
      </c>
      <c r="D957" s="2">
        <f t="shared" si="86"/>
        <v>4.4135141018789339</v>
      </c>
      <c r="E957" s="2">
        <f t="shared" si="85"/>
        <v>-2.2016163213401718E-2</v>
      </c>
      <c r="F957" s="2">
        <f t="shared" si="89"/>
        <v>-1.8056030486101705E-2</v>
      </c>
      <c r="G957" s="2">
        <f t="shared" si="87"/>
        <v>-3.9601327273000135E-3</v>
      </c>
      <c r="H957" s="2" t="str">
        <f t="shared" si="88"/>
        <v>Hold</v>
      </c>
    </row>
    <row r="958" spans="1:8" ht="13.5" x14ac:dyDescent="0.25">
      <c r="A958" s="3">
        <v>43402</v>
      </c>
      <c r="B958" s="2">
        <v>4.2992999999999997</v>
      </c>
      <c r="C958" s="2">
        <f t="shared" si="84"/>
        <v>4.3895597942554501</v>
      </c>
      <c r="D958" s="2">
        <f t="shared" si="86"/>
        <v>4.4050537980360502</v>
      </c>
      <c r="E958" s="2">
        <f t="shared" si="85"/>
        <v>-1.5494003780600174E-2</v>
      </c>
      <c r="F958" s="2">
        <f t="shared" si="89"/>
        <v>-1.75436251450014E-2</v>
      </c>
      <c r="G958" s="2">
        <f t="shared" si="87"/>
        <v>2.0496213644012259E-3</v>
      </c>
      <c r="H958" s="2" t="str">
        <f t="shared" si="88"/>
        <v>Sell</v>
      </c>
    </row>
    <row r="959" spans="1:8" ht="13.5" x14ac:dyDescent="0.25">
      <c r="A959" s="3">
        <v>43403</v>
      </c>
      <c r="B959" s="2">
        <v>4.3788999999999998</v>
      </c>
      <c r="C959" s="2">
        <f t="shared" si="84"/>
        <v>4.3879198259084573</v>
      </c>
      <c r="D959" s="2">
        <f t="shared" si="86"/>
        <v>4.4031164796630087</v>
      </c>
      <c r="E959" s="2">
        <f t="shared" si="85"/>
        <v>-1.519665375455137E-2</v>
      </c>
      <c r="F959" s="2">
        <f t="shared" si="89"/>
        <v>-1.7074230866911396E-2</v>
      </c>
      <c r="G959" s="2">
        <f t="shared" si="87"/>
        <v>1.8775771123600259E-3</v>
      </c>
      <c r="H959" s="2" t="str">
        <f t="shared" si="88"/>
        <v>Sell</v>
      </c>
    </row>
    <row r="960" spans="1:8" ht="13.5" x14ac:dyDescent="0.25">
      <c r="A960" s="3">
        <v>43404</v>
      </c>
      <c r="B960" s="2">
        <v>4.3788999999999998</v>
      </c>
      <c r="C960" s="2">
        <f t="shared" si="84"/>
        <v>4.4067475449994635</v>
      </c>
      <c r="D960" s="2">
        <f t="shared" si="86"/>
        <v>4.4013226663546376</v>
      </c>
      <c r="E960" s="2">
        <f t="shared" si="85"/>
        <v>5.4248786448258812E-3</v>
      </c>
      <c r="F960" s="2">
        <f t="shared" si="89"/>
        <v>-1.2574408964563941E-2</v>
      </c>
      <c r="G960" s="2">
        <f t="shared" si="87"/>
        <v>1.7999287609389823E-2</v>
      </c>
      <c r="H960" s="2" t="str">
        <f t="shared" si="88"/>
        <v>Sell</v>
      </c>
    </row>
    <row r="961" spans="1:8" ht="13.5" x14ac:dyDescent="0.25">
      <c r="A961" s="3">
        <v>43405</v>
      </c>
      <c r="B961" s="2">
        <v>4.3788999999999998</v>
      </c>
      <c r="C961" s="2">
        <f t="shared" si="84"/>
        <v>4.4024633073072383</v>
      </c>
      <c r="D961" s="2">
        <f t="shared" si="86"/>
        <v>4.3996617281061452</v>
      </c>
      <c r="E961" s="2">
        <f t="shared" si="85"/>
        <v>2.8015792010931406E-3</v>
      </c>
      <c r="F961" s="2">
        <f t="shared" si="89"/>
        <v>-9.499211331432526E-3</v>
      </c>
      <c r="G961" s="2">
        <f t="shared" si="87"/>
        <v>1.2300790532525667E-2</v>
      </c>
      <c r="H961" s="2" t="str">
        <f t="shared" si="88"/>
        <v>Sell</v>
      </c>
    </row>
    <row r="962" spans="1:8" ht="13.5" x14ac:dyDescent="0.25">
      <c r="A962" s="3">
        <v>43406</v>
      </c>
      <c r="B962" s="2">
        <v>4.3788999999999998</v>
      </c>
      <c r="C962" s="2">
        <f t="shared" si="84"/>
        <v>4.4049612600292019</v>
      </c>
      <c r="D962" s="2">
        <f t="shared" si="86"/>
        <v>4.3981238223205041</v>
      </c>
      <c r="E962" s="2">
        <f t="shared" si="85"/>
        <v>6.8374377086977134E-3</v>
      </c>
      <c r="F962" s="2">
        <f t="shared" si="89"/>
        <v>-6.2318815234064786E-3</v>
      </c>
      <c r="G962" s="2">
        <f t="shared" si="87"/>
        <v>1.3069319232104193E-2</v>
      </c>
      <c r="H962" s="2" t="str">
        <f t="shared" si="88"/>
        <v>Sell</v>
      </c>
    </row>
    <row r="963" spans="1:8" ht="13.5" x14ac:dyDescent="0.25">
      <c r="A963" s="3">
        <v>43409</v>
      </c>
      <c r="B963" s="2">
        <v>4.3788999999999998</v>
      </c>
      <c r="C963" s="2">
        <f t="shared" si="84"/>
        <v>4.4070749123324013</v>
      </c>
      <c r="D963" s="2">
        <f t="shared" si="86"/>
        <v>4.3966998354819475</v>
      </c>
      <c r="E963" s="2">
        <f t="shared" si="85"/>
        <v>1.0375076850453802E-2</v>
      </c>
      <c r="F963" s="2">
        <f t="shared" si="89"/>
        <v>-2.9104898486344228E-3</v>
      </c>
      <c r="G963" s="2">
        <f t="shared" si="87"/>
        <v>1.3285566699088223E-2</v>
      </c>
      <c r="H963" s="2" t="str">
        <f t="shared" si="88"/>
        <v>Sell</v>
      </c>
    </row>
    <row r="964" spans="1:8" ht="13.5" x14ac:dyDescent="0.25">
      <c r="A964" s="3">
        <v>43410</v>
      </c>
      <c r="B964" s="2">
        <v>4.3788999999999998</v>
      </c>
      <c r="C964" s="2">
        <f t="shared" si="84"/>
        <v>4.4088633873581857</v>
      </c>
      <c r="D964" s="2">
        <f t="shared" si="86"/>
        <v>4.3953813291499513</v>
      </c>
      <c r="E964" s="2">
        <f t="shared" si="85"/>
        <v>1.3482058208234449E-2</v>
      </c>
      <c r="F964" s="2">
        <f t="shared" si="89"/>
        <v>3.6801976273935152E-4</v>
      </c>
      <c r="G964" s="2">
        <f t="shared" si="87"/>
        <v>1.3114038445495097E-2</v>
      </c>
      <c r="H964" s="2" t="str">
        <f t="shared" si="88"/>
        <v>Sell</v>
      </c>
    </row>
    <row r="965" spans="1:8" ht="13.5" x14ac:dyDescent="0.25">
      <c r="A965" s="3">
        <v>43411</v>
      </c>
      <c r="B965" s="2">
        <v>4.3788999999999998</v>
      </c>
      <c r="C965" s="2">
        <f t="shared" si="84"/>
        <v>4.4103767123800033</v>
      </c>
      <c r="D965" s="2">
        <f t="shared" si="86"/>
        <v>4.3941604899536584</v>
      </c>
      <c r="E965" s="2">
        <f t="shared" si="85"/>
        <v>1.6216222426344906E-2</v>
      </c>
      <c r="F965" s="2">
        <f t="shared" si="89"/>
        <v>3.5376602954604627E-3</v>
      </c>
      <c r="G965" s="2">
        <f t="shared" si="87"/>
        <v>1.2678562130884443E-2</v>
      </c>
      <c r="H965" s="2" t="str">
        <f t="shared" si="88"/>
        <v>Sell</v>
      </c>
    </row>
    <row r="966" spans="1:8" ht="13.5" x14ac:dyDescent="0.25">
      <c r="A966" s="3">
        <v>43412</v>
      </c>
      <c r="B966" s="2">
        <v>4.3788999999999998</v>
      </c>
      <c r="C966" s="2">
        <f t="shared" si="84"/>
        <v>4.4055341412446181</v>
      </c>
      <c r="D966" s="2">
        <f t="shared" si="86"/>
        <v>4.3930300832904239</v>
      </c>
      <c r="E966" s="2">
        <f t="shared" si="85"/>
        <v>1.2504057954194181E-2</v>
      </c>
      <c r="F966" s="2">
        <f t="shared" si="89"/>
        <v>5.3309398272072071E-3</v>
      </c>
      <c r="G966" s="2">
        <f t="shared" si="87"/>
        <v>7.1731181269869739E-3</v>
      </c>
      <c r="H966" s="2" t="str">
        <f t="shared" si="88"/>
        <v>Sell</v>
      </c>
    </row>
    <row r="967" spans="1:8" ht="13.5" x14ac:dyDescent="0.25">
      <c r="A967" s="3">
        <v>43413</v>
      </c>
      <c r="B967" s="2">
        <v>4.3788999999999998</v>
      </c>
      <c r="C967" s="2">
        <f t="shared" si="84"/>
        <v>4.4014365810531384</v>
      </c>
      <c r="D967" s="2">
        <f t="shared" si="86"/>
        <v>4.3919834104540953</v>
      </c>
      <c r="E967" s="2">
        <f t="shared" si="85"/>
        <v>9.4531705990430481E-3</v>
      </c>
      <c r="F967" s="2">
        <f t="shared" si="89"/>
        <v>6.1553859815743758E-3</v>
      </c>
      <c r="G967" s="2">
        <f t="shared" si="87"/>
        <v>3.2977846174686723E-3</v>
      </c>
      <c r="H967" s="2" t="str">
        <f t="shared" si="88"/>
        <v>Sell</v>
      </c>
    </row>
    <row r="968" spans="1:8" ht="13.5" x14ac:dyDescent="0.25">
      <c r="A968" s="3">
        <v>43416</v>
      </c>
      <c r="B968" s="2">
        <v>4.3788999999999998</v>
      </c>
      <c r="C968" s="2">
        <f t="shared" si="84"/>
        <v>4.3857232608911172</v>
      </c>
      <c r="D968" s="2">
        <f t="shared" si="86"/>
        <v>4.3910142689389771</v>
      </c>
      <c r="E968" s="2">
        <f t="shared" si="85"/>
        <v>-5.2910080478598687E-3</v>
      </c>
      <c r="F968" s="2">
        <f t="shared" si="89"/>
        <v>3.8661071756875276E-3</v>
      </c>
      <c r="G968" s="2">
        <f t="shared" si="87"/>
        <v>-9.1571152235473963E-3</v>
      </c>
      <c r="H968" s="2" t="str">
        <f t="shared" si="88"/>
        <v>Hold</v>
      </c>
    </row>
    <row r="969" spans="1:8" ht="13.5" x14ac:dyDescent="0.25">
      <c r="A969" s="3">
        <v>43417</v>
      </c>
      <c r="B969" s="2">
        <v>4.3788999999999998</v>
      </c>
      <c r="C969" s="2">
        <f t="shared" si="84"/>
        <v>4.3846735284463296</v>
      </c>
      <c r="D969" s="2">
        <f t="shared" si="86"/>
        <v>4.3901169156842377</v>
      </c>
      <c r="E969" s="2">
        <f t="shared" si="85"/>
        <v>-5.4433872379080483E-3</v>
      </c>
      <c r="F969" s="2">
        <f t="shared" si="89"/>
        <v>2.0042082929684129E-3</v>
      </c>
      <c r="G969" s="2">
        <f t="shared" si="87"/>
        <v>-7.4475955308764613E-3</v>
      </c>
      <c r="H969" s="2" t="str">
        <f t="shared" si="88"/>
        <v>Hold</v>
      </c>
    </row>
    <row r="970" spans="1:8" ht="13.5" x14ac:dyDescent="0.25">
      <c r="A970" s="3">
        <v>43418</v>
      </c>
      <c r="B970" s="2">
        <v>4.4187000000000003</v>
      </c>
      <c r="C970" s="2">
        <f t="shared" si="84"/>
        <v>4.3837852933007406</v>
      </c>
      <c r="D970" s="2">
        <f t="shared" si="86"/>
        <v>4.3922341811891092</v>
      </c>
      <c r="E970" s="2">
        <f t="shared" si="85"/>
        <v>-8.4488878883686169E-3</v>
      </c>
      <c r="F970" s="2">
        <f t="shared" si="89"/>
        <v>-8.6410943298993043E-5</v>
      </c>
      <c r="G970" s="2">
        <f t="shared" si="87"/>
        <v>-8.3624769450696239E-3</v>
      </c>
      <c r="H970" s="2" t="str">
        <f t="shared" si="88"/>
        <v>Hold</v>
      </c>
    </row>
    <row r="971" spans="1:8" ht="13.5" x14ac:dyDescent="0.25">
      <c r="A971" s="3">
        <v>43419</v>
      </c>
      <c r="B971" s="2">
        <v>4.4187000000000003</v>
      </c>
      <c r="C971" s="2">
        <f t="shared" si="84"/>
        <v>4.3830337097160115</v>
      </c>
      <c r="D971" s="2">
        <f t="shared" si="86"/>
        <v>4.3941946122121385</v>
      </c>
      <c r="E971" s="2">
        <f t="shared" si="85"/>
        <v>-1.1160902496127001E-2</v>
      </c>
      <c r="F971" s="2">
        <f t="shared" si="89"/>
        <v>-2.3013092538645948E-3</v>
      </c>
      <c r="G971" s="2">
        <f t="shared" si="87"/>
        <v>-8.859593242262407E-3</v>
      </c>
      <c r="H971" s="2" t="str">
        <f t="shared" si="88"/>
        <v>Hold</v>
      </c>
    </row>
    <row r="972" spans="1:8" ht="13.5" x14ac:dyDescent="0.25">
      <c r="A972" s="3">
        <v>43420</v>
      </c>
      <c r="B972" s="2">
        <v>4.4187000000000003</v>
      </c>
      <c r="C972" s="2">
        <f t="shared" si="84"/>
        <v>4.3823977543750869</v>
      </c>
      <c r="D972" s="2">
        <f t="shared" si="86"/>
        <v>4.3960098261223504</v>
      </c>
      <c r="E972" s="2">
        <f t="shared" si="85"/>
        <v>-1.3612071747263421E-2</v>
      </c>
      <c r="F972" s="2">
        <f t="shared" si="89"/>
        <v>-4.5634617525443606E-3</v>
      </c>
      <c r="G972" s="2">
        <f t="shared" si="87"/>
        <v>-9.0486099947190597E-3</v>
      </c>
      <c r="H972" s="2" t="str">
        <f t="shared" si="88"/>
        <v>Hold</v>
      </c>
    </row>
    <row r="973" spans="1:8" ht="13.5" x14ac:dyDescent="0.25">
      <c r="A973" s="3">
        <v>43423</v>
      </c>
      <c r="B973" s="2">
        <v>4.4187000000000003</v>
      </c>
      <c r="C973" s="2">
        <f t="shared" si="84"/>
        <v>4.3818596383173816</v>
      </c>
      <c r="D973" s="2">
        <f t="shared" si="86"/>
        <v>4.3976905797429175</v>
      </c>
      <c r="E973" s="2">
        <f t="shared" si="85"/>
        <v>-1.5830941425535983E-2</v>
      </c>
      <c r="F973" s="2">
        <f t="shared" si="89"/>
        <v>-6.816957687142685E-3</v>
      </c>
      <c r="G973" s="2">
        <f t="shared" si="87"/>
        <v>-9.0139837383932976E-3</v>
      </c>
      <c r="H973" s="2" t="str">
        <f t="shared" si="88"/>
        <v>Hold</v>
      </c>
    </row>
    <row r="974" spans="1:8" ht="13.5" x14ac:dyDescent="0.25">
      <c r="A974" s="3">
        <v>43425</v>
      </c>
      <c r="B974" s="2">
        <v>4.4187000000000003</v>
      </c>
      <c r="C974" s="2">
        <f t="shared" si="84"/>
        <v>4.3814043093454771</v>
      </c>
      <c r="D974" s="2">
        <f t="shared" si="86"/>
        <v>4.3992468330952939</v>
      </c>
      <c r="E974" s="2">
        <f t="shared" si="85"/>
        <v>-1.7842523749816763E-2</v>
      </c>
      <c r="F974" s="2">
        <f t="shared" si="89"/>
        <v>-9.022070899677501E-3</v>
      </c>
      <c r="G974" s="2">
        <f t="shared" si="87"/>
        <v>-8.8204528501392623E-3</v>
      </c>
      <c r="H974" s="2" t="str">
        <f t="shared" si="88"/>
        <v>Hold</v>
      </c>
    </row>
    <row r="975" spans="1:8" ht="13.5" x14ac:dyDescent="0.25">
      <c r="A975" s="3">
        <v>43426</v>
      </c>
      <c r="B975" s="2">
        <v>4.4187000000000003</v>
      </c>
      <c r="C975" s="2">
        <f t="shared" ref="C975:C1038" si="90">$C$4*B965+C974*(1-$C$4)</f>
        <v>4.3810190309846346</v>
      </c>
      <c r="D975" s="2">
        <f t="shared" si="86"/>
        <v>4.4006878084215684</v>
      </c>
      <c r="E975" s="2">
        <f t="shared" si="85"/>
        <v>-1.9668777436933738E-2</v>
      </c>
      <c r="F975" s="2">
        <f t="shared" si="89"/>
        <v>-1.1151412207128749E-2</v>
      </c>
      <c r="G975" s="2">
        <f t="shared" si="87"/>
        <v>-8.5173652298049882E-3</v>
      </c>
      <c r="H975" s="2" t="str">
        <f t="shared" si="88"/>
        <v>Hold</v>
      </c>
    </row>
    <row r="976" spans="1:8" ht="13.5" x14ac:dyDescent="0.25">
      <c r="A976" s="3">
        <v>43427</v>
      </c>
      <c r="B976" s="2">
        <v>4.4983000000000004</v>
      </c>
      <c r="C976" s="2">
        <f t="shared" si="90"/>
        <v>4.3806930262177675</v>
      </c>
      <c r="D976" s="2">
        <f t="shared" si="86"/>
        <v>4.4079183411310821</v>
      </c>
      <c r="E976" s="2">
        <f t="shared" si="85"/>
        <v>-2.7225314913314591E-2</v>
      </c>
      <c r="F976" s="2">
        <f t="shared" si="89"/>
        <v>-1.4366192748365918E-2</v>
      </c>
      <c r="G976" s="2">
        <f t="shared" si="87"/>
        <v>-1.2859122164948673E-2</v>
      </c>
      <c r="H976" s="2" t="str">
        <f t="shared" si="88"/>
        <v>Hold</v>
      </c>
    </row>
    <row r="977" spans="1:8" ht="13.5" x14ac:dyDescent="0.25">
      <c r="A977" s="3">
        <v>43430</v>
      </c>
      <c r="B977" s="2">
        <v>4.5778999999999996</v>
      </c>
      <c r="C977" s="2">
        <f t="shared" si="90"/>
        <v>4.3804171760304182</v>
      </c>
      <c r="D977" s="2">
        <f t="shared" si="86"/>
        <v>4.4205095751213728</v>
      </c>
      <c r="E977" s="2">
        <f t="shared" si="85"/>
        <v>-4.0092399090954522E-2</v>
      </c>
      <c r="F977" s="2">
        <f t="shared" si="89"/>
        <v>-1.9511434016883641E-2</v>
      </c>
      <c r="G977" s="2">
        <f t="shared" si="87"/>
        <v>-2.0580965074070881E-2</v>
      </c>
      <c r="H977" s="2" t="str">
        <f t="shared" si="88"/>
        <v>Hold</v>
      </c>
    </row>
    <row r="978" spans="1:8" ht="13.5" x14ac:dyDescent="0.25">
      <c r="A978" s="3">
        <v>43431</v>
      </c>
      <c r="B978" s="2">
        <v>4.5778999999999996</v>
      </c>
      <c r="C978" s="2">
        <f t="shared" si="90"/>
        <v>4.3801837643334309</v>
      </c>
      <c r="D978" s="2">
        <f t="shared" si="86"/>
        <v>4.4321681251123826</v>
      </c>
      <c r="E978" s="2">
        <f t="shared" si="85"/>
        <v>-5.1984360778951633E-2</v>
      </c>
      <c r="F978" s="2">
        <f t="shared" si="89"/>
        <v>-2.600601936929724E-2</v>
      </c>
      <c r="G978" s="2">
        <f t="shared" si="87"/>
        <v>-2.5978341409654392E-2</v>
      </c>
      <c r="H978" s="2" t="str">
        <f t="shared" si="88"/>
        <v>Hold</v>
      </c>
    </row>
    <row r="979" spans="1:8" ht="13.5" x14ac:dyDescent="0.25">
      <c r="A979" s="3">
        <v>43432</v>
      </c>
      <c r="B979" s="2">
        <v>4.4584999999999999</v>
      </c>
      <c r="C979" s="2">
        <f t="shared" si="90"/>
        <v>4.3799862621282877</v>
      </c>
      <c r="D979" s="2">
        <f t="shared" si="86"/>
        <v>4.4341186343633172</v>
      </c>
      <c r="E979" s="2">
        <f t="shared" si="85"/>
        <v>-5.4132372235029536E-2</v>
      </c>
      <c r="F979" s="2">
        <f t="shared" si="89"/>
        <v>-3.1631289942443699E-2</v>
      </c>
      <c r="G979" s="2">
        <f t="shared" si="87"/>
        <v>-2.2501082292585836E-2</v>
      </c>
      <c r="H979" s="2" t="str">
        <f t="shared" si="88"/>
        <v>Hold</v>
      </c>
    </row>
    <row r="980" spans="1:8" ht="13.5" x14ac:dyDescent="0.25">
      <c r="A980" s="3">
        <v>43433</v>
      </c>
      <c r="B980" s="2">
        <v>4.4584999999999999</v>
      </c>
      <c r="C980" s="2">
        <f t="shared" si="90"/>
        <v>4.3859422218008586</v>
      </c>
      <c r="D980" s="2">
        <f t="shared" si="86"/>
        <v>4.4359246614475163</v>
      </c>
      <c r="E980" s="2">
        <f t="shared" si="85"/>
        <v>-4.9982439646657717E-2</v>
      </c>
      <c r="F980" s="2">
        <f t="shared" si="89"/>
        <v>-3.5301519883286503E-2</v>
      </c>
      <c r="G980" s="2">
        <f t="shared" si="87"/>
        <v>-1.4680919763371214E-2</v>
      </c>
      <c r="H980" s="2" t="str">
        <f t="shared" si="88"/>
        <v>Hold</v>
      </c>
    </row>
    <row r="981" spans="1:8" ht="13.5" x14ac:dyDescent="0.25">
      <c r="A981" s="3">
        <v>43434</v>
      </c>
      <c r="B981" s="2">
        <v>4.4584999999999999</v>
      </c>
      <c r="C981" s="2">
        <f t="shared" si="90"/>
        <v>4.3909818799853415</v>
      </c>
      <c r="D981" s="2">
        <f t="shared" si="86"/>
        <v>4.4375969087477003</v>
      </c>
      <c r="E981" s="2">
        <f t="shared" si="85"/>
        <v>-4.661502876235879E-2</v>
      </c>
      <c r="F981" s="2">
        <f t="shared" si="89"/>
        <v>-3.7564221659100963E-2</v>
      </c>
      <c r="G981" s="2">
        <f t="shared" si="87"/>
        <v>-9.0508071032578269E-3</v>
      </c>
      <c r="H981" s="2" t="str">
        <f t="shared" si="88"/>
        <v>Hold</v>
      </c>
    </row>
    <row r="982" spans="1:8" ht="13.5" x14ac:dyDescent="0.25">
      <c r="A982" s="3">
        <v>43437</v>
      </c>
      <c r="B982" s="2">
        <v>4.3788999999999998</v>
      </c>
      <c r="C982" s="2">
        <f t="shared" si="90"/>
        <v>4.3952462061414428</v>
      </c>
      <c r="D982" s="2">
        <f t="shared" si="86"/>
        <v>4.4332489895812035</v>
      </c>
      <c r="E982" s="2">
        <f t="shared" si="85"/>
        <v>-3.8002783439760712E-2</v>
      </c>
      <c r="F982" s="2">
        <f t="shared" si="89"/>
        <v>-3.7651934015232917E-2</v>
      </c>
      <c r="G982" s="2">
        <f t="shared" si="87"/>
        <v>-3.5084942452779516E-4</v>
      </c>
      <c r="H982" s="2" t="str">
        <f t="shared" si="88"/>
        <v>Hold</v>
      </c>
    </row>
    <row r="983" spans="1:8" ht="13.5" x14ac:dyDescent="0.25">
      <c r="A983" s="3">
        <v>43438</v>
      </c>
      <c r="B983" s="2">
        <v>4.5381</v>
      </c>
      <c r="C983" s="2">
        <f t="shared" si="90"/>
        <v>4.398854482119682</v>
      </c>
      <c r="D983" s="2">
        <f t="shared" si="86"/>
        <v>4.4410157310937066</v>
      </c>
      <c r="E983" s="2">
        <f t="shared" si="85"/>
        <v>-4.2161248974024623E-2</v>
      </c>
      <c r="F983" s="2">
        <f t="shared" si="89"/>
        <v>-3.8553797006991262E-2</v>
      </c>
      <c r="G983" s="2">
        <f t="shared" si="87"/>
        <v>-3.6074519670333607E-3</v>
      </c>
      <c r="H983" s="2" t="str">
        <f t="shared" si="88"/>
        <v>Hold</v>
      </c>
    </row>
    <row r="984" spans="1:8" ht="13.5" x14ac:dyDescent="0.25">
      <c r="A984" s="3">
        <v>43439</v>
      </c>
      <c r="B984" s="2">
        <v>4.5182000000000002</v>
      </c>
      <c r="C984" s="2">
        <f t="shared" si="90"/>
        <v>4.4019076387166542</v>
      </c>
      <c r="D984" s="2">
        <f t="shared" si="86"/>
        <v>4.4467330843460244</v>
      </c>
      <c r="E984" s="2">
        <f t="shared" si="85"/>
        <v>-4.4825445629370186E-2</v>
      </c>
      <c r="F984" s="2">
        <f t="shared" si="89"/>
        <v>-3.9808126731467046E-2</v>
      </c>
      <c r="G984" s="2">
        <f t="shared" si="87"/>
        <v>-5.0173188979031405E-3</v>
      </c>
      <c r="H984" s="2" t="str">
        <f t="shared" si="88"/>
        <v>Hold</v>
      </c>
    </row>
    <row r="985" spans="1:8" ht="13.5" x14ac:dyDescent="0.25">
      <c r="A985" s="3">
        <v>43440</v>
      </c>
      <c r="B985" s="2">
        <v>4.5182000000000002</v>
      </c>
      <c r="C985" s="2">
        <f t="shared" si="90"/>
        <v>4.4044910789140923</v>
      </c>
      <c r="D985" s="2">
        <f t="shared" si="86"/>
        <v>4.4520269299500219</v>
      </c>
      <c r="E985" s="2">
        <f t="shared" si="85"/>
        <v>-4.753585103592961E-2</v>
      </c>
      <c r="F985" s="2">
        <f t="shared" si="89"/>
        <v>-4.1353671592359559E-2</v>
      </c>
      <c r="G985" s="2">
        <f t="shared" si="87"/>
        <v>-6.1821794435700517E-3</v>
      </c>
      <c r="H985" s="2" t="str">
        <f t="shared" si="88"/>
        <v>Hold</v>
      </c>
    </row>
    <row r="986" spans="1:8" ht="13.5" x14ac:dyDescent="0.25">
      <c r="A986" s="3">
        <v>43441</v>
      </c>
      <c r="B986" s="2">
        <v>4.5182000000000002</v>
      </c>
      <c r="C986" s="2">
        <f t="shared" si="90"/>
        <v>4.4189232206196163</v>
      </c>
      <c r="D986" s="2">
        <f t="shared" si="86"/>
        <v>4.4569286388426121</v>
      </c>
      <c r="E986" s="2">
        <f t="shared" si="85"/>
        <v>-3.8005418222995857E-2</v>
      </c>
      <c r="F986" s="2">
        <f t="shared" si="89"/>
        <v>-4.0684020918486823E-2</v>
      </c>
      <c r="G986" s="2">
        <f t="shared" si="87"/>
        <v>2.6786026954909656E-3</v>
      </c>
      <c r="H986" s="2" t="str">
        <f t="shared" si="88"/>
        <v>Sell</v>
      </c>
    </row>
    <row r="987" spans="1:8" ht="13.5" x14ac:dyDescent="0.25">
      <c r="A987" s="3">
        <v>43444</v>
      </c>
      <c r="B987" s="2">
        <v>4.5182000000000002</v>
      </c>
      <c r="C987" s="2">
        <f t="shared" si="90"/>
        <v>4.4433811866781365</v>
      </c>
      <c r="D987" s="2">
        <f t="shared" si="86"/>
        <v>4.4614672581876036</v>
      </c>
      <c r="E987" s="2">
        <f t="shared" si="85"/>
        <v>-1.8086071509467061E-2</v>
      </c>
      <c r="F987" s="2">
        <f t="shared" si="89"/>
        <v>-3.6164431036682876E-2</v>
      </c>
      <c r="G987" s="2">
        <f t="shared" si="87"/>
        <v>1.8078359527215815E-2</v>
      </c>
      <c r="H987" s="2" t="str">
        <f t="shared" si="88"/>
        <v>Sell</v>
      </c>
    </row>
    <row r="988" spans="1:8" ht="13.5" x14ac:dyDescent="0.25">
      <c r="A988" s="3">
        <v>43445</v>
      </c>
      <c r="B988" s="2">
        <v>4.5182000000000002</v>
      </c>
      <c r="C988" s="2">
        <f t="shared" si="90"/>
        <v>4.464076388727654</v>
      </c>
      <c r="D988" s="2">
        <f t="shared" si="86"/>
        <v>4.4656696835070404</v>
      </c>
      <c r="E988" s="2">
        <f t="shared" ref="E988:E1051" si="91">C988-D988</f>
        <v>-1.5932947793864116E-3</v>
      </c>
      <c r="F988" s="2">
        <f t="shared" si="89"/>
        <v>-2.9250203785223586E-2</v>
      </c>
      <c r="G988" s="2">
        <f t="shared" si="87"/>
        <v>2.7656909005837175E-2</v>
      </c>
      <c r="H988" s="2" t="str">
        <f t="shared" si="88"/>
        <v>Sell</v>
      </c>
    </row>
    <row r="989" spans="1:8" ht="13.5" x14ac:dyDescent="0.25">
      <c r="A989" s="3">
        <v>43446</v>
      </c>
      <c r="B989" s="2">
        <v>4.5182000000000002</v>
      </c>
      <c r="C989" s="2">
        <f t="shared" si="90"/>
        <v>4.4632184827695536</v>
      </c>
      <c r="D989" s="2">
        <f t="shared" ref="D989:D1052" si="92">$D$4*B989+(1-$D$4)*D988</f>
        <v>4.4695608180620745</v>
      </c>
      <c r="E989" s="2">
        <f t="shared" si="91"/>
        <v>-6.3423352925209286E-3</v>
      </c>
      <c r="F989" s="2">
        <f t="shared" si="89"/>
        <v>-2.4668630086683057E-2</v>
      </c>
      <c r="G989" s="2">
        <f t="shared" si="87"/>
        <v>1.8326294794162128E-2</v>
      </c>
      <c r="H989" s="2" t="str">
        <f t="shared" si="88"/>
        <v>Sell</v>
      </c>
    </row>
    <row r="990" spans="1:8" ht="13.5" x14ac:dyDescent="0.25">
      <c r="A990" s="3">
        <v>43447</v>
      </c>
      <c r="B990" s="2">
        <v>4.4824000000000002</v>
      </c>
      <c r="C990" s="2">
        <f t="shared" si="90"/>
        <v>4.4624925623434679</v>
      </c>
      <c r="D990" s="2">
        <f t="shared" si="92"/>
        <v>4.4705118685759953</v>
      </c>
      <c r="E990" s="2">
        <f t="shared" si="91"/>
        <v>-8.0193062325273345E-3</v>
      </c>
      <c r="F990" s="2">
        <f t="shared" si="89"/>
        <v>-2.1338765315851913E-2</v>
      </c>
      <c r="G990" s="2">
        <f t="shared" si="87"/>
        <v>1.3319459083324579E-2</v>
      </c>
      <c r="H990" s="2" t="str">
        <f t="shared" si="88"/>
        <v>Sell</v>
      </c>
    </row>
    <row r="991" spans="1:8" ht="13.5" x14ac:dyDescent="0.25">
      <c r="A991" s="3">
        <v>43448</v>
      </c>
      <c r="B991" s="2">
        <v>4.4983000000000004</v>
      </c>
      <c r="C991" s="2">
        <f t="shared" si="90"/>
        <v>4.4618783219829341</v>
      </c>
      <c r="D991" s="2">
        <f t="shared" si="92"/>
        <v>4.4725702486814765</v>
      </c>
      <c r="E991" s="2">
        <f t="shared" si="91"/>
        <v>-1.0691926698542353E-2</v>
      </c>
      <c r="F991" s="2">
        <f t="shared" si="89"/>
        <v>-1.9209397592390001E-2</v>
      </c>
      <c r="G991" s="2">
        <f t="shared" si="87"/>
        <v>8.5174708938476479E-3</v>
      </c>
      <c r="H991" s="2" t="str">
        <f t="shared" si="88"/>
        <v>Sell</v>
      </c>
    </row>
    <row r="992" spans="1:8" ht="13.5" x14ac:dyDescent="0.25">
      <c r="A992" s="3">
        <v>43451</v>
      </c>
      <c r="B992" s="2">
        <v>4.4983000000000004</v>
      </c>
      <c r="C992" s="2">
        <f t="shared" si="90"/>
        <v>4.4491124262932518</v>
      </c>
      <c r="D992" s="2">
        <f t="shared" si="92"/>
        <v>4.4744761561865518</v>
      </c>
      <c r="E992" s="2">
        <f t="shared" si="91"/>
        <v>-2.5363729893300047E-2</v>
      </c>
      <c r="F992" s="2">
        <f t="shared" si="89"/>
        <v>-2.0440264052572012E-2</v>
      </c>
      <c r="G992" s="2">
        <f t="shared" si="87"/>
        <v>-4.9234658407280342E-3</v>
      </c>
      <c r="H992" s="2" t="str">
        <f t="shared" si="88"/>
        <v>Hold</v>
      </c>
    </row>
    <row r="993" spans="1:8" ht="13.5" x14ac:dyDescent="0.25">
      <c r="A993" s="3">
        <v>43452</v>
      </c>
      <c r="B993" s="2">
        <v>4.3788999999999998</v>
      </c>
      <c r="C993" s="2">
        <f t="shared" si="90"/>
        <v>4.4628028222481362</v>
      </c>
      <c r="D993" s="2">
        <f t="shared" si="92"/>
        <v>4.4673964409134737</v>
      </c>
      <c r="E993" s="2">
        <f t="shared" si="91"/>
        <v>-4.5936186653374733E-3</v>
      </c>
      <c r="F993" s="2">
        <f t="shared" si="89"/>
        <v>-1.7270934975125107E-2</v>
      </c>
      <c r="G993" s="2">
        <f t="shared" si="87"/>
        <v>1.2677316309787634E-2</v>
      </c>
      <c r="H993" s="2" t="str">
        <f t="shared" si="88"/>
        <v>Sell</v>
      </c>
    </row>
    <row r="994" spans="1:8" ht="13.5" x14ac:dyDescent="0.25">
      <c r="A994" s="3">
        <v>43453</v>
      </c>
      <c r="B994" s="2">
        <v>4.4983000000000004</v>
      </c>
      <c r="C994" s="2">
        <f t="shared" si="90"/>
        <v>4.4713254649791923</v>
      </c>
      <c r="D994" s="2">
        <f t="shared" si="92"/>
        <v>4.4696855934384017</v>
      </c>
      <c r="E994" s="2">
        <f t="shared" si="91"/>
        <v>1.6398715407905939E-3</v>
      </c>
      <c r="F994" s="2">
        <f t="shared" si="89"/>
        <v>-1.3488773671941968E-2</v>
      </c>
      <c r="G994" s="2">
        <f t="shared" si="87"/>
        <v>1.5128645212732562E-2</v>
      </c>
      <c r="H994" s="2" t="str">
        <f t="shared" si="88"/>
        <v>Sell</v>
      </c>
    </row>
    <row r="995" spans="1:8" ht="13.5" x14ac:dyDescent="0.25">
      <c r="A995" s="3">
        <v>43454</v>
      </c>
      <c r="B995" s="2">
        <v>4.4983000000000004</v>
      </c>
      <c r="C995" s="2">
        <f t="shared" si="90"/>
        <v>4.4785369319054702</v>
      </c>
      <c r="D995" s="2">
        <f t="shared" si="92"/>
        <v>4.4718051791096309</v>
      </c>
      <c r="E995" s="2">
        <f t="shared" si="91"/>
        <v>6.7317527958392631E-3</v>
      </c>
      <c r="F995" s="2">
        <f t="shared" si="89"/>
        <v>-9.4446683783857236E-3</v>
      </c>
      <c r="G995" s="2">
        <f t="shared" si="87"/>
        <v>1.6176421174224985E-2</v>
      </c>
      <c r="H995" s="2" t="str">
        <f t="shared" si="88"/>
        <v>Sell</v>
      </c>
    </row>
    <row r="996" spans="1:8" ht="13.5" x14ac:dyDescent="0.25">
      <c r="A996" s="3">
        <v>43455</v>
      </c>
      <c r="B996" s="2">
        <v>4.5182000000000002</v>
      </c>
      <c r="C996" s="2">
        <f t="shared" si="90"/>
        <v>4.4846389423815518</v>
      </c>
      <c r="D996" s="2">
        <f t="shared" si="92"/>
        <v>4.4752418325089174</v>
      </c>
      <c r="E996" s="2">
        <f t="shared" si="91"/>
        <v>9.3971098726344238E-3</v>
      </c>
      <c r="F996" s="2">
        <f t="shared" si="89"/>
        <v>-5.6763127281816948E-3</v>
      </c>
      <c r="G996" s="2">
        <f t="shared" ref="G996:G1059" si="93">E996-F996</f>
        <v>1.5073422600816119E-2</v>
      </c>
      <c r="H996" s="2" t="str">
        <f t="shared" ref="H996:H1059" si="94">IF(G996&lt;0,"Hold","Sell")</f>
        <v>Sell</v>
      </c>
    </row>
    <row r="997" spans="1:8" ht="13.5" x14ac:dyDescent="0.25">
      <c r="A997" s="3">
        <v>43458</v>
      </c>
      <c r="B997" s="2">
        <v>4.5182000000000002</v>
      </c>
      <c r="C997" s="2">
        <f t="shared" si="90"/>
        <v>4.4898021820151595</v>
      </c>
      <c r="D997" s="2">
        <f t="shared" si="92"/>
        <v>4.4784239189897379</v>
      </c>
      <c r="E997" s="2">
        <f t="shared" si="91"/>
        <v>1.1378263025421553E-2</v>
      </c>
      <c r="F997" s="2">
        <f t="shared" ref="F997:F1060" si="95">(E997*(2/(10)))+((1-(2/10))*F996)</f>
        <v>-2.2653975774610453E-3</v>
      </c>
      <c r="G997" s="2">
        <f t="shared" si="93"/>
        <v>1.3643660602882598E-2</v>
      </c>
      <c r="H997" s="2" t="str">
        <f t="shared" si="94"/>
        <v>Sell</v>
      </c>
    </row>
    <row r="998" spans="1:8" ht="13.5" x14ac:dyDescent="0.25">
      <c r="A998" s="3">
        <v>43459</v>
      </c>
      <c r="B998" s="2">
        <v>4.5182000000000002</v>
      </c>
      <c r="C998" s="2">
        <f t="shared" si="90"/>
        <v>4.4941710770897503</v>
      </c>
      <c r="D998" s="2">
        <f t="shared" si="92"/>
        <v>4.4813702953608683</v>
      </c>
      <c r="E998" s="2">
        <f t="shared" si="91"/>
        <v>1.2800781728881994E-2</v>
      </c>
      <c r="F998" s="2">
        <f t="shared" si="95"/>
        <v>7.4783828380756254E-4</v>
      </c>
      <c r="G998" s="2">
        <f t="shared" si="93"/>
        <v>1.205294344507443E-2</v>
      </c>
      <c r="H998" s="2" t="str">
        <f t="shared" si="94"/>
        <v>Sell</v>
      </c>
    </row>
    <row r="999" spans="1:8" ht="13.5" x14ac:dyDescent="0.25">
      <c r="A999" s="3">
        <v>43460</v>
      </c>
      <c r="B999" s="2">
        <v>4.5182000000000002</v>
      </c>
      <c r="C999" s="2">
        <f t="shared" si="90"/>
        <v>4.4978678344605578</v>
      </c>
      <c r="D999" s="2">
        <f t="shared" si="92"/>
        <v>4.4840984216304332</v>
      </c>
      <c r="E999" s="2">
        <f t="shared" si="91"/>
        <v>1.3769412830124672E-2</v>
      </c>
      <c r="F999" s="2">
        <f t="shared" si="95"/>
        <v>3.3521531930709846E-3</v>
      </c>
      <c r="G999" s="2">
        <f t="shared" si="93"/>
        <v>1.0417259637053687E-2</v>
      </c>
      <c r="H999" s="2" t="str">
        <f t="shared" si="94"/>
        <v>Sell</v>
      </c>
    </row>
    <row r="1000" spans="1:8" ht="13.5" x14ac:dyDescent="0.25">
      <c r="A1000" s="3">
        <v>43461</v>
      </c>
      <c r="B1000" s="2">
        <v>4.5143000000000004</v>
      </c>
      <c r="C1000" s="2">
        <f t="shared" si="90"/>
        <v>4.4954881676204721</v>
      </c>
      <c r="D1000" s="2">
        <f t="shared" si="92"/>
        <v>4.4863355755837349</v>
      </c>
      <c r="E1000" s="2">
        <f t="shared" si="91"/>
        <v>9.1525920367372393E-3</v>
      </c>
      <c r="F1000" s="2">
        <f t="shared" si="95"/>
        <v>4.5122409618042359E-3</v>
      </c>
      <c r="G1000" s="2">
        <f t="shared" si="93"/>
        <v>4.6403510749330034E-3</v>
      </c>
      <c r="H1000" s="2" t="str">
        <f t="shared" si="94"/>
        <v>Sell</v>
      </c>
    </row>
    <row r="1001" spans="1:8" ht="13.5" x14ac:dyDescent="0.25">
      <c r="A1001" s="3">
        <v>43462</v>
      </c>
      <c r="B1001" s="2">
        <v>4.5182000000000002</v>
      </c>
      <c r="C1001" s="2">
        <f t="shared" si="90"/>
        <v>4.4959207572173225</v>
      </c>
      <c r="D1001" s="2">
        <f t="shared" si="92"/>
        <v>4.4886959033182725</v>
      </c>
      <c r="E1001" s="2">
        <f t="shared" si="91"/>
        <v>7.2248538990500322E-3</v>
      </c>
      <c r="F1001" s="2">
        <f t="shared" si="95"/>
        <v>5.0547635492533957E-3</v>
      </c>
      <c r="G1001" s="2">
        <f t="shared" si="93"/>
        <v>2.1700903497966365E-3</v>
      </c>
      <c r="H1001" s="2" t="str">
        <f t="shared" si="94"/>
        <v>Sell</v>
      </c>
    </row>
    <row r="1002" spans="1:8" ht="13.5" x14ac:dyDescent="0.25">
      <c r="A1002" s="3">
        <v>43465</v>
      </c>
      <c r="B1002" s="2">
        <v>4.5381</v>
      </c>
      <c r="C1002" s="2">
        <f t="shared" si="90"/>
        <v>4.4962867945685039</v>
      </c>
      <c r="D1002" s="2">
        <f t="shared" si="92"/>
        <v>4.4923554660354377</v>
      </c>
      <c r="E1002" s="2">
        <f t="shared" si="91"/>
        <v>3.931328533066214E-3</v>
      </c>
      <c r="F1002" s="2">
        <f t="shared" si="95"/>
        <v>4.8300765460159599E-3</v>
      </c>
      <c r="G1002" s="2">
        <f t="shared" si="93"/>
        <v>-8.9874801294974587E-4</v>
      </c>
      <c r="H1002" s="2" t="str">
        <f t="shared" si="94"/>
        <v>Hold</v>
      </c>
    </row>
    <row r="1003" spans="1:8" ht="13.5" x14ac:dyDescent="0.25">
      <c r="A1003" s="3">
        <v>43467</v>
      </c>
      <c r="B1003" s="2">
        <v>4.5182000000000002</v>
      </c>
      <c r="C1003" s="2">
        <f t="shared" si="90"/>
        <v>4.4782272877118112</v>
      </c>
      <c r="D1003" s="2">
        <f t="shared" si="92"/>
        <v>4.4942698759587385</v>
      </c>
      <c r="E1003" s="2">
        <f t="shared" si="91"/>
        <v>-1.6042588246927281E-2</v>
      </c>
      <c r="F1003" s="2">
        <f t="shared" si="95"/>
        <v>6.5554358742731184E-4</v>
      </c>
      <c r="G1003" s="2">
        <f t="shared" si="93"/>
        <v>-1.6698131834354594E-2</v>
      </c>
      <c r="H1003" s="2" t="str">
        <f t="shared" si="94"/>
        <v>Hold</v>
      </c>
    </row>
    <row r="1004" spans="1:8" ht="13.5" x14ac:dyDescent="0.25">
      <c r="A1004" s="3">
        <v>43468</v>
      </c>
      <c r="B1004" s="2">
        <v>4.5143000000000004</v>
      </c>
      <c r="C1004" s="2">
        <f t="shared" si="90"/>
        <v>4.48131539729461</v>
      </c>
      <c r="D1004" s="2">
        <f t="shared" si="92"/>
        <v>4.4957535888506843</v>
      </c>
      <c r="E1004" s="2">
        <f t="shared" si="91"/>
        <v>-1.4438191556074287E-2</v>
      </c>
      <c r="F1004" s="2">
        <f t="shared" si="95"/>
        <v>-2.3632034412730081E-3</v>
      </c>
      <c r="G1004" s="2">
        <f t="shared" si="93"/>
        <v>-1.2074988114801278E-2</v>
      </c>
      <c r="H1004" s="2" t="str">
        <f t="shared" si="94"/>
        <v>Hold</v>
      </c>
    </row>
    <row r="1005" spans="1:8" ht="13.5" x14ac:dyDescent="0.25">
      <c r="A1005" s="3">
        <v>43469</v>
      </c>
      <c r="B1005" s="2">
        <v>4.5143000000000004</v>
      </c>
      <c r="C1005" s="2">
        <f t="shared" si="90"/>
        <v>4.4839284130954393</v>
      </c>
      <c r="D1005" s="2">
        <f t="shared" si="92"/>
        <v>4.4971273970839674</v>
      </c>
      <c r="E1005" s="2">
        <f t="shared" si="91"/>
        <v>-1.3198983988528035E-2</v>
      </c>
      <c r="F1005" s="2">
        <f t="shared" si="95"/>
        <v>-4.5303595507240136E-3</v>
      </c>
      <c r="G1005" s="2">
        <f t="shared" si="93"/>
        <v>-8.668624437804022E-3</v>
      </c>
      <c r="H1005" s="2" t="str">
        <f t="shared" si="94"/>
        <v>Hold</v>
      </c>
    </row>
    <row r="1006" spans="1:8" ht="13.5" x14ac:dyDescent="0.25">
      <c r="A1006" s="3">
        <v>43472</v>
      </c>
      <c r="B1006" s="2">
        <v>4.4584999999999999</v>
      </c>
      <c r="C1006" s="2">
        <f t="shared" si="90"/>
        <v>4.4892009649269102</v>
      </c>
      <c r="D1006" s="2">
        <f t="shared" si="92"/>
        <v>4.4942661084110807</v>
      </c>
      <c r="E1006" s="2">
        <f t="shared" si="91"/>
        <v>-5.0651434841704202E-3</v>
      </c>
      <c r="F1006" s="2">
        <f t="shared" si="95"/>
        <v>-4.6373163374132951E-3</v>
      </c>
      <c r="G1006" s="2">
        <f t="shared" si="93"/>
        <v>-4.278271467571251E-4</v>
      </c>
      <c r="H1006" s="2" t="str">
        <f t="shared" si="94"/>
        <v>Hold</v>
      </c>
    </row>
    <row r="1007" spans="1:8" ht="13.5" x14ac:dyDescent="0.25">
      <c r="A1007" s="3">
        <v>43473</v>
      </c>
      <c r="B1007" s="2">
        <v>4.3788999999999998</v>
      </c>
      <c r="C1007" s="2">
        <f t="shared" si="90"/>
        <v>4.4936623549381549</v>
      </c>
      <c r="D1007" s="2">
        <f t="shared" si="92"/>
        <v>4.4857204707510006</v>
      </c>
      <c r="E1007" s="2">
        <f t="shared" si="91"/>
        <v>7.9418841871543577E-3</v>
      </c>
      <c r="F1007" s="2">
        <f t="shared" si="95"/>
        <v>-2.1214762324997648E-3</v>
      </c>
      <c r="G1007" s="2">
        <f t="shared" si="93"/>
        <v>1.0063360419654123E-2</v>
      </c>
      <c r="H1007" s="2" t="str">
        <f t="shared" si="94"/>
        <v>Sell</v>
      </c>
    </row>
    <row r="1008" spans="1:8" ht="13.5" x14ac:dyDescent="0.25">
      <c r="A1008" s="3">
        <v>43474</v>
      </c>
      <c r="B1008" s="2">
        <v>4.4584999999999999</v>
      </c>
      <c r="C1008" s="2">
        <f t="shared" si="90"/>
        <v>4.4974373772553617</v>
      </c>
      <c r="D1008" s="2">
        <f t="shared" si="92"/>
        <v>4.4837041395842601</v>
      </c>
      <c r="E1008" s="2">
        <f t="shared" si="91"/>
        <v>1.3733237671101683E-2</v>
      </c>
      <c r="F1008" s="2">
        <f t="shared" si="95"/>
        <v>1.0494665482205249E-3</v>
      </c>
      <c r="G1008" s="2">
        <f t="shared" si="93"/>
        <v>1.2683771122881158E-2</v>
      </c>
      <c r="H1008" s="2" t="str">
        <f t="shared" si="94"/>
        <v>Sell</v>
      </c>
    </row>
    <row r="1009" spans="1:8" ht="13.5" x14ac:dyDescent="0.25">
      <c r="A1009" s="3">
        <v>43475</v>
      </c>
      <c r="B1009" s="2">
        <v>4.4584999999999999</v>
      </c>
      <c r="C1009" s="2">
        <f t="shared" si="90"/>
        <v>4.5006316269083833</v>
      </c>
      <c r="D1009" s="2">
        <f t="shared" si="92"/>
        <v>4.4818371662817222</v>
      </c>
      <c r="E1009" s="2">
        <f t="shared" si="91"/>
        <v>1.8794460626661014E-2</v>
      </c>
      <c r="F1009" s="2">
        <f t="shared" si="95"/>
        <v>4.5984653639086232E-3</v>
      </c>
      <c r="G1009" s="2">
        <f t="shared" si="93"/>
        <v>1.419599526275239E-2</v>
      </c>
      <c r="H1009" s="2" t="str">
        <f t="shared" si="94"/>
        <v>Sell</v>
      </c>
    </row>
    <row r="1010" spans="1:8" ht="13.5" x14ac:dyDescent="0.25">
      <c r="A1010" s="3">
        <v>43476</v>
      </c>
      <c r="B1010" s="2">
        <v>4.4584999999999999</v>
      </c>
      <c r="C1010" s="2">
        <f t="shared" si="90"/>
        <v>4.5027344535378626</v>
      </c>
      <c r="D1010" s="2">
        <f t="shared" si="92"/>
        <v>4.4801084872978914</v>
      </c>
      <c r="E1010" s="2">
        <f t="shared" si="91"/>
        <v>2.2625966239971262E-2</v>
      </c>
      <c r="F1010" s="2">
        <f t="shared" si="95"/>
        <v>8.2039655391211511E-3</v>
      </c>
      <c r="G1010" s="2">
        <f t="shared" si="93"/>
        <v>1.4422000700850111E-2</v>
      </c>
      <c r="H1010" s="2" t="str">
        <f t="shared" si="94"/>
        <v>Sell</v>
      </c>
    </row>
    <row r="1011" spans="1:8" ht="13.5" x14ac:dyDescent="0.25">
      <c r="A1011" s="3">
        <v>43480</v>
      </c>
      <c r="B1011" s="2">
        <v>4.4584999999999999</v>
      </c>
      <c r="C1011" s="2">
        <f t="shared" si="90"/>
        <v>4.5051137683781919</v>
      </c>
      <c r="D1011" s="2">
        <f t="shared" si="92"/>
        <v>4.4785078586091585</v>
      </c>
      <c r="E1011" s="2">
        <f t="shared" si="91"/>
        <v>2.6605909769033431E-2</v>
      </c>
      <c r="F1011" s="2">
        <f t="shared" si="95"/>
        <v>1.1884354385103608E-2</v>
      </c>
      <c r="G1011" s="2">
        <f t="shared" si="93"/>
        <v>1.4721555383929823E-2</v>
      </c>
      <c r="H1011" s="2" t="str">
        <f t="shared" si="94"/>
        <v>Sell</v>
      </c>
    </row>
    <row r="1012" spans="1:8" ht="13.5" x14ac:dyDescent="0.25">
      <c r="A1012" s="3">
        <v>43481</v>
      </c>
      <c r="B1012" s="2">
        <v>4.4983000000000004</v>
      </c>
      <c r="C1012" s="2">
        <f t="shared" si="90"/>
        <v>4.5101885732430853</v>
      </c>
      <c r="D1012" s="2">
        <f t="shared" si="92"/>
        <v>4.4799739431566277</v>
      </c>
      <c r="E1012" s="2">
        <f t="shared" si="91"/>
        <v>3.0214630086457639E-2</v>
      </c>
      <c r="F1012" s="2">
        <f t="shared" si="95"/>
        <v>1.5550409525374415E-2</v>
      </c>
      <c r="G1012" s="2">
        <f t="shared" si="93"/>
        <v>1.4664220561083224E-2</v>
      </c>
      <c r="H1012" s="2" t="str">
        <f t="shared" si="94"/>
        <v>Sell</v>
      </c>
    </row>
    <row r="1013" spans="1:8" ht="13.5" x14ac:dyDescent="0.25">
      <c r="A1013" s="3">
        <v>43482</v>
      </c>
      <c r="B1013" s="2">
        <v>4.4983000000000004</v>
      </c>
      <c r="C1013" s="2">
        <f t="shared" si="90"/>
        <v>4.5114211004364568</v>
      </c>
      <c r="D1013" s="2">
        <f t="shared" si="92"/>
        <v>4.4813314288487289</v>
      </c>
      <c r="E1013" s="2">
        <f t="shared" si="91"/>
        <v>3.0089671587727906E-2</v>
      </c>
      <c r="F1013" s="2">
        <f t="shared" si="95"/>
        <v>1.8458261937845114E-2</v>
      </c>
      <c r="G1013" s="2">
        <f t="shared" si="93"/>
        <v>1.1631409649882792E-2</v>
      </c>
      <c r="H1013" s="2" t="str">
        <f t="shared" si="94"/>
        <v>Sell</v>
      </c>
    </row>
    <row r="1014" spans="1:8" ht="13.5" x14ac:dyDescent="0.25">
      <c r="A1014" s="3">
        <v>43483</v>
      </c>
      <c r="B1014" s="2">
        <v>4.4983000000000004</v>
      </c>
      <c r="C1014" s="2">
        <f t="shared" si="90"/>
        <v>4.5118640080616172</v>
      </c>
      <c r="D1014" s="2">
        <f t="shared" si="92"/>
        <v>4.4825883600451188</v>
      </c>
      <c r="E1014" s="2">
        <f t="shared" si="91"/>
        <v>2.9275648016498401E-2</v>
      </c>
      <c r="F1014" s="2">
        <f t="shared" si="95"/>
        <v>2.0621739153575774E-2</v>
      </c>
      <c r="G1014" s="2">
        <f t="shared" si="93"/>
        <v>8.6539088629226275E-3</v>
      </c>
      <c r="H1014" s="2" t="str">
        <f t="shared" si="94"/>
        <v>Sell</v>
      </c>
    </row>
    <row r="1015" spans="1:8" ht="13.5" x14ac:dyDescent="0.25">
      <c r="A1015" s="3">
        <v>43486</v>
      </c>
      <c r="B1015" s="2">
        <v>4.5182000000000002</v>
      </c>
      <c r="C1015" s="2">
        <f t="shared" si="90"/>
        <v>4.5122387760521381</v>
      </c>
      <c r="D1015" s="2">
        <f t="shared" si="92"/>
        <v>4.4852262593010357</v>
      </c>
      <c r="E1015" s="2">
        <f t="shared" si="91"/>
        <v>2.7012516751102389E-2</v>
      </c>
      <c r="F1015" s="2">
        <f t="shared" si="95"/>
        <v>2.1899894673081097E-2</v>
      </c>
      <c r="G1015" s="2">
        <f t="shared" si="93"/>
        <v>5.1126220780212915E-3</v>
      </c>
      <c r="H1015" s="2" t="str">
        <f t="shared" si="94"/>
        <v>Sell</v>
      </c>
    </row>
    <row r="1016" spans="1:8" ht="13.5" x14ac:dyDescent="0.25">
      <c r="A1016" s="3">
        <v>43487</v>
      </c>
      <c r="B1016" s="2">
        <v>4.6177999999999999</v>
      </c>
      <c r="C1016" s="2">
        <f t="shared" si="90"/>
        <v>4.503971272044117</v>
      </c>
      <c r="D1016" s="2">
        <f t="shared" si="92"/>
        <v>4.4950465363898475</v>
      </c>
      <c r="E1016" s="2">
        <f t="shared" si="91"/>
        <v>8.9247356542694334E-3</v>
      </c>
      <c r="F1016" s="2">
        <f t="shared" si="95"/>
        <v>1.9304862869318765E-2</v>
      </c>
      <c r="G1016" s="2">
        <f t="shared" si="93"/>
        <v>-1.0380127215049332E-2</v>
      </c>
      <c r="H1016" s="2" t="str">
        <f t="shared" si="94"/>
        <v>Hold</v>
      </c>
    </row>
    <row r="1017" spans="1:8" ht="13.5" x14ac:dyDescent="0.25">
      <c r="A1017" s="3">
        <v>43488</v>
      </c>
      <c r="B1017" s="2">
        <v>4.6177999999999999</v>
      </c>
      <c r="C1017" s="2">
        <f t="shared" si="90"/>
        <v>4.4847295378834833</v>
      </c>
      <c r="D1017" s="2">
        <f t="shared" si="92"/>
        <v>4.5041393855461553</v>
      </c>
      <c r="E1017" s="2">
        <f t="shared" si="91"/>
        <v>-1.9409847662672064E-2</v>
      </c>
      <c r="F1017" s="2">
        <f t="shared" si="95"/>
        <v>1.15619207629206E-2</v>
      </c>
      <c r="G1017" s="2">
        <f t="shared" si="93"/>
        <v>-3.0971768425592662E-2</v>
      </c>
      <c r="H1017" s="2" t="str">
        <f t="shared" si="94"/>
        <v>Hold</v>
      </c>
    </row>
    <row r="1018" spans="1:8" ht="13.5" x14ac:dyDescent="0.25">
      <c r="A1018" s="3">
        <v>43489</v>
      </c>
      <c r="B1018" s="2">
        <v>4.5778999999999996</v>
      </c>
      <c r="C1018" s="2">
        <f t="shared" si="90"/>
        <v>4.4806942243629475</v>
      </c>
      <c r="D1018" s="2">
        <f t="shared" si="92"/>
        <v>4.5096031347649586</v>
      </c>
      <c r="E1018" s="2">
        <f t="shared" si="91"/>
        <v>-2.8908910402011045E-2</v>
      </c>
      <c r="F1018" s="2">
        <f t="shared" si="95"/>
        <v>3.4677545299342709E-3</v>
      </c>
      <c r="G1018" s="2">
        <f t="shared" si="93"/>
        <v>-3.2376664931945319E-2</v>
      </c>
      <c r="H1018" s="2" t="str">
        <f t="shared" si="94"/>
        <v>Hold</v>
      </c>
    </row>
    <row r="1019" spans="1:8" ht="13.5" x14ac:dyDescent="0.25">
      <c r="A1019" s="3">
        <v>43490</v>
      </c>
      <c r="B1019" s="2">
        <v>4.4983000000000004</v>
      </c>
      <c r="C1019" s="2">
        <f t="shared" si="90"/>
        <v>4.4772797283071091</v>
      </c>
      <c r="D1019" s="2">
        <f t="shared" si="92"/>
        <v>4.5087658655231095</v>
      </c>
      <c r="E1019" s="2">
        <f t="shared" si="91"/>
        <v>-3.1486137216000465E-2</v>
      </c>
      <c r="F1019" s="2">
        <f t="shared" si="95"/>
        <v>-3.5230238192526767E-3</v>
      </c>
      <c r="G1019" s="2">
        <f t="shared" si="93"/>
        <v>-2.7963113396747789E-2</v>
      </c>
      <c r="H1019" s="2" t="str">
        <f t="shared" si="94"/>
        <v>Hold</v>
      </c>
    </row>
    <row r="1020" spans="1:8" ht="13.5" x14ac:dyDescent="0.25">
      <c r="A1020" s="3">
        <v>43493</v>
      </c>
      <c r="B1020" s="2">
        <v>4.4983000000000004</v>
      </c>
      <c r="C1020" s="2">
        <f t="shared" si="90"/>
        <v>4.4743905393367847</v>
      </c>
      <c r="D1020" s="2">
        <f t="shared" si="92"/>
        <v>4.5079906162251016</v>
      </c>
      <c r="E1020" s="2">
        <f t="shared" si="91"/>
        <v>-3.3600076888316899E-2</v>
      </c>
      <c r="F1020" s="2">
        <f t="shared" si="95"/>
        <v>-9.5384344330655211E-3</v>
      </c>
      <c r="G1020" s="2">
        <f t="shared" si="93"/>
        <v>-2.4061642455251379E-2</v>
      </c>
      <c r="H1020" s="2" t="str">
        <f t="shared" si="94"/>
        <v>Hold</v>
      </c>
    </row>
    <row r="1021" spans="1:8" ht="13.5" x14ac:dyDescent="0.25">
      <c r="A1021" s="3">
        <v>43494</v>
      </c>
      <c r="B1021" s="2">
        <v>4.57</v>
      </c>
      <c r="C1021" s="2">
        <f t="shared" si="90"/>
        <v>4.4719458409772797</v>
      </c>
      <c r="D1021" s="2">
        <f t="shared" si="92"/>
        <v>4.5125839039121312</v>
      </c>
      <c r="E1021" s="2">
        <f t="shared" si="91"/>
        <v>-4.0638062934851504E-2</v>
      </c>
      <c r="F1021" s="2">
        <f t="shared" si="95"/>
        <v>-1.575836013342272E-2</v>
      </c>
      <c r="G1021" s="2">
        <f t="shared" si="93"/>
        <v>-2.4879702801428785E-2</v>
      </c>
      <c r="H1021" s="2" t="str">
        <f t="shared" si="94"/>
        <v>Hold</v>
      </c>
    </row>
    <row r="1022" spans="1:8" ht="13.5" x14ac:dyDescent="0.25">
      <c r="A1022" s="3">
        <v>43495</v>
      </c>
      <c r="B1022" s="2">
        <v>4.4386000000000001</v>
      </c>
      <c r="C1022" s="2">
        <f t="shared" si="90"/>
        <v>4.4760003269807758</v>
      </c>
      <c r="D1022" s="2">
        <f t="shared" si="92"/>
        <v>4.5071036147334551</v>
      </c>
      <c r="E1022" s="2">
        <f t="shared" si="91"/>
        <v>-3.1103287752679343E-2</v>
      </c>
      <c r="F1022" s="2">
        <f t="shared" si="95"/>
        <v>-1.8827345657274046E-2</v>
      </c>
      <c r="G1022" s="2">
        <f t="shared" si="93"/>
        <v>-1.2275942095405296E-2</v>
      </c>
      <c r="H1022" s="2" t="str">
        <f t="shared" si="94"/>
        <v>Hold</v>
      </c>
    </row>
    <row r="1023" spans="1:8" ht="13.5" x14ac:dyDescent="0.25">
      <c r="A1023" s="3">
        <v>43496</v>
      </c>
      <c r="B1023" s="2">
        <v>4.4386000000000001</v>
      </c>
      <c r="C1023" s="2">
        <f t="shared" si="90"/>
        <v>4.4794310459068107</v>
      </c>
      <c r="D1023" s="2">
        <f t="shared" si="92"/>
        <v>4.5020292729013471</v>
      </c>
      <c r="E1023" s="2">
        <f t="shared" si="91"/>
        <v>-2.2598226994536397E-2</v>
      </c>
      <c r="F1023" s="2">
        <f t="shared" si="95"/>
        <v>-1.9581521924726515E-2</v>
      </c>
      <c r="G1023" s="2">
        <f t="shared" si="93"/>
        <v>-3.0167050698098816E-3</v>
      </c>
      <c r="H1023" s="2" t="str">
        <f t="shared" si="94"/>
        <v>Hold</v>
      </c>
    </row>
    <row r="1024" spans="1:8" ht="13.5" x14ac:dyDescent="0.25">
      <c r="A1024" s="3">
        <v>43497</v>
      </c>
      <c r="B1024" s="2">
        <v>4.57</v>
      </c>
      <c r="C1024" s="2">
        <f t="shared" si="90"/>
        <v>4.4823339619211477</v>
      </c>
      <c r="D1024" s="2">
        <f t="shared" si="92"/>
        <v>4.507064141575321</v>
      </c>
      <c r="E1024" s="2">
        <f t="shared" si="91"/>
        <v>-2.4730179654173234E-2</v>
      </c>
      <c r="F1024" s="2">
        <f t="shared" si="95"/>
        <v>-2.0611253470615858E-2</v>
      </c>
      <c r="G1024" s="2">
        <f t="shared" si="93"/>
        <v>-4.1189261835573761E-3</v>
      </c>
      <c r="H1024" s="2" t="str">
        <f t="shared" si="94"/>
        <v>Hold</v>
      </c>
    </row>
    <row r="1025" spans="1:8" ht="13.5" x14ac:dyDescent="0.25">
      <c r="A1025" s="3">
        <v>43500</v>
      </c>
      <c r="B1025" s="2">
        <v>4.57</v>
      </c>
      <c r="C1025" s="2">
        <f t="shared" si="90"/>
        <v>4.487851813933279</v>
      </c>
      <c r="D1025" s="2">
        <f t="shared" si="92"/>
        <v>4.5117260570141857</v>
      </c>
      <c r="E1025" s="2">
        <f t="shared" si="91"/>
        <v>-2.3874243080906687E-2</v>
      </c>
      <c r="F1025" s="2">
        <f t="shared" si="95"/>
        <v>-2.1263851392674026E-2</v>
      </c>
      <c r="G1025" s="2">
        <f t="shared" si="93"/>
        <v>-2.6103916882326619E-3</v>
      </c>
      <c r="H1025" s="2" t="str">
        <f t="shared" si="94"/>
        <v>Hold</v>
      </c>
    </row>
    <row r="1026" spans="1:8" ht="13.5" x14ac:dyDescent="0.25">
      <c r="A1026" s="3">
        <v>43501</v>
      </c>
      <c r="B1026" s="2">
        <v>4.4345999999999997</v>
      </c>
      <c r="C1026" s="2">
        <f t="shared" si="90"/>
        <v>4.5078438425589287</v>
      </c>
      <c r="D1026" s="2">
        <f t="shared" si="92"/>
        <v>4.5060130157538758</v>
      </c>
      <c r="E1026" s="2">
        <f t="shared" si="91"/>
        <v>1.8308268050528653E-3</v>
      </c>
      <c r="F1026" s="2">
        <f t="shared" si="95"/>
        <v>-1.6644915753128646E-2</v>
      </c>
      <c r="G1026" s="2">
        <f t="shared" si="93"/>
        <v>1.8475742558181511E-2</v>
      </c>
      <c r="H1026" s="2" t="str">
        <f t="shared" si="94"/>
        <v>Sell</v>
      </c>
    </row>
    <row r="1027" spans="1:8" ht="13.5" x14ac:dyDescent="0.25">
      <c r="A1027" s="3">
        <v>43502</v>
      </c>
      <c r="B1027" s="2">
        <v>4.5659999999999998</v>
      </c>
      <c r="C1027" s="2">
        <f t="shared" si="90"/>
        <v>4.5247601744729398</v>
      </c>
      <c r="D1027" s="2">
        <f t="shared" si="92"/>
        <v>4.5104564960684037</v>
      </c>
      <c r="E1027" s="2">
        <f t="shared" si="91"/>
        <v>1.4303678404536058E-2</v>
      </c>
      <c r="F1027" s="2">
        <f t="shared" si="95"/>
        <v>-1.0455196921595706E-2</v>
      </c>
      <c r="G1027" s="2">
        <f t="shared" si="93"/>
        <v>2.4758875326131764E-2</v>
      </c>
      <c r="H1027" s="2" t="str">
        <f t="shared" si="94"/>
        <v>Sell</v>
      </c>
    </row>
    <row r="1028" spans="1:8" ht="13.5" x14ac:dyDescent="0.25">
      <c r="A1028" s="3">
        <v>43503</v>
      </c>
      <c r="B1028" s="2">
        <v>4.5620000000000003</v>
      </c>
      <c r="C1028" s="2">
        <f t="shared" si="90"/>
        <v>4.5329355322463334</v>
      </c>
      <c r="D1028" s="2">
        <f t="shared" si="92"/>
        <v>4.5142745333966694</v>
      </c>
      <c r="E1028" s="2">
        <f t="shared" si="91"/>
        <v>1.866099884966399E-2</v>
      </c>
      <c r="F1028" s="2">
        <f t="shared" si="95"/>
        <v>-4.6319577673437674E-3</v>
      </c>
      <c r="G1028" s="2">
        <f t="shared" si="93"/>
        <v>2.3292956617007757E-2</v>
      </c>
      <c r="H1028" s="2" t="str">
        <f t="shared" si="94"/>
        <v>Sell</v>
      </c>
    </row>
    <row r="1029" spans="1:8" ht="13.5" x14ac:dyDescent="0.25">
      <c r="A1029" s="3">
        <v>43504</v>
      </c>
      <c r="B1029" s="2">
        <v>4.4345999999999997</v>
      </c>
      <c r="C1029" s="2">
        <f t="shared" si="90"/>
        <v>4.5276069888238206</v>
      </c>
      <c r="D1029" s="2">
        <f t="shared" si="92"/>
        <v>4.5083727161080276</v>
      </c>
      <c r="E1029" s="2">
        <f t="shared" si="91"/>
        <v>1.9234272715793033E-2</v>
      </c>
      <c r="F1029" s="2">
        <f t="shared" si="95"/>
        <v>1.4128832928359284E-4</v>
      </c>
      <c r="G1029" s="2">
        <f t="shared" si="93"/>
        <v>1.9092984386509439E-2</v>
      </c>
      <c r="H1029" s="2" t="str">
        <f t="shared" si="94"/>
        <v>Sell</v>
      </c>
    </row>
    <row r="1030" spans="1:8" ht="13.5" x14ac:dyDescent="0.25">
      <c r="A1030" s="3">
        <v>43507</v>
      </c>
      <c r="B1030" s="2">
        <v>4.3829000000000002</v>
      </c>
      <c r="C1030" s="2">
        <f t="shared" si="90"/>
        <v>4.5230982213124635</v>
      </c>
      <c r="D1030" s="2">
        <f t="shared" si="92"/>
        <v>4.4990784408407665</v>
      </c>
      <c r="E1030" s="2">
        <f t="shared" si="91"/>
        <v>2.4019780471697061E-2</v>
      </c>
      <c r="F1030" s="2">
        <f t="shared" si="95"/>
        <v>4.9169867577662871E-3</v>
      </c>
      <c r="G1030" s="2">
        <f t="shared" si="93"/>
        <v>1.9102793713930775E-2</v>
      </c>
      <c r="H1030" s="2" t="str">
        <f t="shared" si="94"/>
        <v>Sell</v>
      </c>
    </row>
    <row r="1031" spans="1:8" ht="13.5" x14ac:dyDescent="0.25">
      <c r="A1031" s="3">
        <v>43508</v>
      </c>
      <c r="B1031" s="2">
        <v>4.5103</v>
      </c>
      <c r="C1031" s="2">
        <f t="shared" si="90"/>
        <v>4.5303138795720841</v>
      </c>
      <c r="D1031" s="2">
        <f t="shared" si="92"/>
        <v>4.4999096674451549</v>
      </c>
      <c r="E1031" s="2">
        <f t="shared" si="91"/>
        <v>3.0404212126929231E-2</v>
      </c>
      <c r="F1031" s="2">
        <f t="shared" si="95"/>
        <v>1.0014431831598877E-2</v>
      </c>
      <c r="G1031" s="2">
        <f t="shared" si="93"/>
        <v>2.0389780295330354E-2</v>
      </c>
      <c r="H1031" s="2" t="str">
        <f t="shared" si="94"/>
        <v>Sell</v>
      </c>
    </row>
    <row r="1032" spans="1:8" ht="13.5" x14ac:dyDescent="0.25">
      <c r="A1032" s="3">
        <v>43509</v>
      </c>
      <c r="B1032" s="2">
        <v>4.5500999999999996</v>
      </c>
      <c r="C1032" s="2">
        <f t="shared" si="90"/>
        <v>4.5162040519456097</v>
      </c>
      <c r="D1032" s="2">
        <f t="shared" si="92"/>
        <v>4.5036274698566245</v>
      </c>
      <c r="E1032" s="2">
        <f t="shared" si="91"/>
        <v>1.2576582088985155E-2</v>
      </c>
      <c r="F1032" s="2">
        <f t="shared" si="95"/>
        <v>1.0526861883076133E-2</v>
      </c>
      <c r="G1032" s="2">
        <f t="shared" si="93"/>
        <v>2.0497202059090221E-3</v>
      </c>
      <c r="H1032" s="2" t="str">
        <f t="shared" si="94"/>
        <v>Sell</v>
      </c>
    </row>
    <row r="1033" spans="1:8" ht="13.5" x14ac:dyDescent="0.25">
      <c r="A1033" s="3">
        <v>43510</v>
      </c>
      <c r="B1033" s="2">
        <v>4.5342000000000002</v>
      </c>
      <c r="C1033" s="2">
        <f t="shared" si="90"/>
        <v>4.5042649670309007</v>
      </c>
      <c r="D1033" s="2">
        <f t="shared" si="92"/>
        <v>4.5058921017190974</v>
      </c>
      <c r="E1033" s="2">
        <f t="shared" si="91"/>
        <v>-1.6271346881966409E-3</v>
      </c>
      <c r="F1033" s="2">
        <f t="shared" si="95"/>
        <v>8.0960625688215795E-3</v>
      </c>
      <c r="G1033" s="2">
        <f t="shared" si="93"/>
        <v>-9.7231972570182203E-3</v>
      </c>
      <c r="H1033" s="2" t="str">
        <f t="shared" si="94"/>
        <v>Hold</v>
      </c>
    </row>
    <row r="1034" spans="1:8" ht="13.5" x14ac:dyDescent="0.25">
      <c r="A1034" s="3">
        <v>43511</v>
      </c>
      <c r="B1034" s="2">
        <v>4.5182000000000002</v>
      </c>
      <c r="C1034" s="2">
        <f t="shared" si="90"/>
        <v>4.5143780490261474</v>
      </c>
      <c r="D1034" s="2">
        <f t="shared" si="92"/>
        <v>4.5068037978880531</v>
      </c>
      <c r="E1034" s="2">
        <f t="shared" si="91"/>
        <v>7.5742511380942901E-3</v>
      </c>
      <c r="F1034" s="2">
        <f t="shared" si="95"/>
        <v>7.9917002826761212E-3</v>
      </c>
      <c r="G1034" s="2">
        <f t="shared" si="93"/>
        <v>-4.1744914458183117E-4</v>
      </c>
      <c r="H1034" s="2" t="str">
        <f t="shared" si="94"/>
        <v>Hold</v>
      </c>
    </row>
    <row r="1035" spans="1:8" ht="13.5" x14ac:dyDescent="0.25">
      <c r="A1035" s="3">
        <v>43514</v>
      </c>
      <c r="B1035" s="2">
        <v>4.5221999999999998</v>
      </c>
      <c r="C1035" s="2">
        <f t="shared" si="90"/>
        <v>4.5229352722528944</v>
      </c>
      <c r="D1035" s="2">
        <f t="shared" si="92"/>
        <v>4.5079442573037527</v>
      </c>
      <c r="E1035" s="2">
        <f t="shared" si="91"/>
        <v>1.4991014949141679E-2</v>
      </c>
      <c r="F1035" s="2">
        <f t="shared" si="95"/>
        <v>9.3915632159692342E-3</v>
      </c>
      <c r="G1035" s="2">
        <f t="shared" si="93"/>
        <v>5.5994517331724447E-3</v>
      </c>
      <c r="H1035" s="2" t="str">
        <f t="shared" si="94"/>
        <v>Sell</v>
      </c>
    </row>
    <row r="1036" spans="1:8" ht="13.5" x14ac:dyDescent="0.25">
      <c r="A1036" s="3">
        <v>43515</v>
      </c>
      <c r="B1036" s="2">
        <v>4.3868999999999998</v>
      </c>
      <c r="C1036" s="2">
        <f t="shared" si="90"/>
        <v>4.5093452303678339</v>
      </c>
      <c r="D1036" s="2">
        <f t="shared" si="92"/>
        <v>4.4989780160219928</v>
      </c>
      <c r="E1036" s="2">
        <f t="shared" si="91"/>
        <v>1.0367214345841091E-2</v>
      </c>
      <c r="F1036" s="2">
        <f t="shared" si="95"/>
        <v>9.586693441943607E-3</v>
      </c>
      <c r="G1036" s="2">
        <f t="shared" si="93"/>
        <v>7.8052090389748446E-4</v>
      </c>
      <c r="H1036" s="2" t="str">
        <f t="shared" si="94"/>
        <v>Sell</v>
      </c>
    </row>
    <row r="1037" spans="1:8" ht="13.5" x14ac:dyDescent="0.25">
      <c r="A1037" s="3">
        <v>43516</v>
      </c>
      <c r="B1037" s="2">
        <v>4.359</v>
      </c>
      <c r="C1037" s="2">
        <f t="shared" si="90"/>
        <v>4.5180613487727825</v>
      </c>
      <c r="D1037" s="2">
        <f t="shared" si="92"/>
        <v>4.4886092740944372</v>
      </c>
      <c r="E1037" s="2">
        <f t="shared" si="91"/>
        <v>2.9452074678345319E-2</v>
      </c>
      <c r="F1037" s="2">
        <f t="shared" si="95"/>
        <v>1.355976968922395E-2</v>
      </c>
      <c r="G1037" s="2">
        <f t="shared" si="93"/>
        <v>1.5892304989121371E-2</v>
      </c>
      <c r="H1037" s="2" t="str">
        <f t="shared" si="94"/>
        <v>Sell</v>
      </c>
    </row>
    <row r="1038" spans="1:8" ht="13.5" x14ac:dyDescent="0.25">
      <c r="A1038" s="3">
        <v>43517</v>
      </c>
      <c r="B1038" s="2">
        <v>4.3708999999999998</v>
      </c>
      <c r="C1038" s="2">
        <f t="shared" si="90"/>
        <v>4.5248211412692774</v>
      </c>
      <c r="D1038" s="2">
        <f t="shared" si="92"/>
        <v>4.4798900686059602</v>
      </c>
      <c r="E1038" s="2">
        <f t="shared" si="91"/>
        <v>4.4931072663317195E-2</v>
      </c>
      <c r="F1038" s="2">
        <f t="shared" si="95"/>
        <v>1.9834030284042597E-2</v>
      </c>
      <c r="G1038" s="2">
        <f t="shared" si="93"/>
        <v>2.5097042379274598E-2</v>
      </c>
      <c r="H1038" s="2" t="str">
        <f t="shared" si="94"/>
        <v>Sell</v>
      </c>
    </row>
    <row r="1039" spans="1:8" ht="13.5" x14ac:dyDescent="0.25">
      <c r="A1039" s="3">
        <v>43518</v>
      </c>
      <c r="B1039" s="2">
        <v>4.359</v>
      </c>
      <c r="C1039" s="2">
        <f t="shared" ref="C1039:C1102" si="96">$C$4*B1029+C1038*(1-$C$4)</f>
        <v>4.5109409656893886</v>
      </c>
      <c r="D1039" s="2">
        <f t="shared" si="92"/>
        <v>4.470935248709222</v>
      </c>
      <c r="E1039" s="2">
        <f t="shared" si="91"/>
        <v>4.0005716980166639E-2</v>
      </c>
      <c r="F1039" s="2">
        <f t="shared" si="95"/>
        <v>2.3868367623267404E-2</v>
      </c>
      <c r="G1039" s="2">
        <f t="shared" si="93"/>
        <v>1.6137349356899235E-2</v>
      </c>
      <c r="H1039" s="2" t="str">
        <f t="shared" si="94"/>
        <v>Sell</v>
      </c>
    </row>
    <row r="1040" spans="1:8" ht="13.5" x14ac:dyDescent="0.25">
      <c r="A1040" s="3">
        <v>43521</v>
      </c>
      <c r="B1040" s="2">
        <v>4.3708999999999998</v>
      </c>
      <c r="C1040" s="2">
        <f t="shared" si="96"/>
        <v>4.4912423555833287</v>
      </c>
      <c r="D1040" s="2">
        <f t="shared" si="92"/>
        <v>4.4635252302863169</v>
      </c>
      <c r="E1040" s="2">
        <f t="shared" si="91"/>
        <v>2.7717125297011869E-2</v>
      </c>
      <c r="F1040" s="2">
        <f t="shared" si="95"/>
        <v>2.4638119158016298E-2</v>
      </c>
      <c r="G1040" s="2">
        <f t="shared" si="93"/>
        <v>3.0790061389955707E-3</v>
      </c>
      <c r="H1040" s="2" t="str">
        <f t="shared" si="94"/>
        <v>Sell</v>
      </c>
    </row>
    <row r="1041" spans="1:8" ht="13.5" x14ac:dyDescent="0.25">
      <c r="A1041" s="3">
        <v>43522</v>
      </c>
      <c r="B1041" s="2">
        <v>4.3708999999999998</v>
      </c>
      <c r="C1041" s="2">
        <f t="shared" si="96"/>
        <v>4.4941743008782016</v>
      </c>
      <c r="D1041" s="2">
        <f t="shared" si="92"/>
        <v>4.4566641021169602</v>
      </c>
      <c r="E1041" s="2">
        <f t="shared" si="91"/>
        <v>3.7510198761241398E-2</v>
      </c>
      <c r="F1041" s="2">
        <f t="shared" si="95"/>
        <v>2.721253507866132E-2</v>
      </c>
      <c r="G1041" s="2">
        <f t="shared" si="93"/>
        <v>1.0297663682580078E-2</v>
      </c>
      <c r="H1041" s="2" t="str">
        <f t="shared" si="94"/>
        <v>Sell</v>
      </c>
    </row>
    <row r="1042" spans="1:8" ht="13.5" x14ac:dyDescent="0.25">
      <c r="A1042" s="3">
        <v>43523</v>
      </c>
      <c r="B1042" s="2">
        <v>4.3708999999999998</v>
      </c>
      <c r="C1042" s="2">
        <f t="shared" si="96"/>
        <v>4.5027782545892476</v>
      </c>
      <c r="D1042" s="2">
        <f t="shared" si="92"/>
        <v>4.4503112056638523</v>
      </c>
      <c r="E1042" s="2">
        <f t="shared" si="91"/>
        <v>5.2467048925395332E-2</v>
      </c>
      <c r="F1042" s="2">
        <f t="shared" si="95"/>
        <v>3.2263437848008128E-2</v>
      </c>
      <c r="G1042" s="2">
        <f t="shared" si="93"/>
        <v>2.0203611077387204E-2</v>
      </c>
      <c r="H1042" s="2" t="str">
        <f t="shared" si="94"/>
        <v>Sell</v>
      </c>
    </row>
    <row r="1043" spans="1:8" ht="13.5" x14ac:dyDescent="0.25">
      <c r="A1043" s="3">
        <v>43524</v>
      </c>
      <c r="B1043" s="2">
        <v>4.2992999999999997</v>
      </c>
      <c r="C1043" s="2">
        <f t="shared" si="96"/>
        <v>4.5076123692678252</v>
      </c>
      <c r="D1043" s="2">
        <f t="shared" si="92"/>
        <v>4.4391251904294933</v>
      </c>
      <c r="E1043" s="2">
        <f t="shared" si="91"/>
        <v>6.8487178838331886E-2</v>
      </c>
      <c r="F1043" s="2">
        <f t="shared" si="95"/>
        <v>3.9508186046072882E-2</v>
      </c>
      <c r="G1043" s="2">
        <f t="shared" si="93"/>
        <v>2.8978992792259003E-2</v>
      </c>
      <c r="H1043" s="2" t="str">
        <f t="shared" si="94"/>
        <v>Sell</v>
      </c>
    </row>
    <row r="1044" spans="1:8" ht="13.5" x14ac:dyDescent="0.25">
      <c r="A1044" s="3">
        <v>43525</v>
      </c>
      <c r="B1044" s="2">
        <v>4.3033000000000001</v>
      </c>
      <c r="C1044" s="2">
        <f t="shared" si="96"/>
        <v>4.5092412355343141</v>
      </c>
      <c r="D1044" s="2">
        <f t="shared" si="92"/>
        <v>4.4290640652124944</v>
      </c>
      <c r="E1044" s="2">
        <f t="shared" si="91"/>
        <v>8.0177170321819702E-2</v>
      </c>
      <c r="F1044" s="2">
        <f t="shared" si="95"/>
        <v>4.7641982901222249E-2</v>
      </c>
      <c r="G1044" s="2">
        <f t="shared" si="93"/>
        <v>3.2535187420597453E-2</v>
      </c>
      <c r="H1044" s="2" t="str">
        <f t="shared" si="94"/>
        <v>Sell</v>
      </c>
    </row>
    <row r="1045" spans="1:8" ht="13.5" x14ac:dyDescent="0.25">
      <c r="A1045" s="3">
        <v>43528</v>
      </c>
      <c r="B1045" s="2">
        <v>4.3033000000000001</v>
      </c>
      <c r="C1045" s="2">
        <f t="shared" si="96"/>
        <v>4.5112348916059579</v>
      </c>
      <c r="D1045" s="2">
        <f t="shared" si="92"/>
        <v>4.4197482085300877</v>
      </c>
      <c r="E1045" s="2">
        <f t="shared" si="91"/>
        <v>9.1486683075870268E-2</v>
      </c>
      <c r="F1045" s="2">
        <f t="shared" si="95"/>
        <v>5.641092293615186E-2</v>
      </c>
      <c r="G1045" s="2">
        <f t="shared" si="93"/>
        <v>3.5075760139718408E-2</v>
      </c>
      <c r="H1045" s="2" t="str">
        <f t="shared" si="94"/>
        <v>Sell</v>
      </c>
    </row>
    <row r="1046" spans="1:8" ht="13.5" x14ac:dyDescent="0.25">
      <c r="A1046" s="3">
        <v>43529</v>
      </c>
      <c r="B1046" s="2">
        <v>4.3033000000000001</v>
      </c>
      <c r="C1046" s="2">
        <f t="shared" si="96"/>
        <v>4.4921064467435032</v>
      </c>
      <c r="D1046" s="2">
        <f t="shared" si="92"/>
        <v>4.4111224153056368</v>
      </c>
      <c r="E1046" s="2">
        <f t="shared" si="91"/>
        <v>8.0984031437866477E-2</v>
      </c>
      <c r="F1046" s="2">
        <f t="shared" si="95"/>
        <v>6.1325544636494783E-2</v>
      </c>
      <c r="G1046" s="2">
        <f t="shared" si="93"/>
        <v>1.9658486801371694E-2</v>
      </c>
      <c r="H1046" s="2" t="str">
        <f t="shared" si="94"/>
        <v>Sell</v>
      </c>
    </row>
    <row r="1047" spans="1:8" ht="13.5" x14ac:dyDescent="0.25">
      <c r="A1047" s="3">
        <v>43530</v>
      </c>
      <c r="B1047" s="2">
        <v>4.2595000000000001</v>
      </c>
      <c r="C1047" s="2">
        <f t="shared" si="96"/>
        <v>4.4716285318598867</v>
      </c>
      <c r="D1047" s="2">
        <f t="shared" si="92"/>
        <v>4.3998911252829975</v>
      </c>
      <c r="E1047" s="2">
        <f t="shared" si="91"/>
        <v>7.1737406576889207E-2</v>
      </c>
      <c r="F1047" s="2">
        <f t="shared" si="95"/>
        <v>6.3407917024573671E-2</v>
      </c>
      <c r="G1047" s="2">
        <f t="shared" si="93"/>
        <v>8.329489552315536E-3</v>
      </c>
      <c r="H1047" s="2" t="str">
        <f t="shared" si="94"/>
        <v>Sell</v>
      </c>
    </row>
    <row r="1048" spans="1:8" ht="13.5" x14ac:dyDescent="0.25">
      <c r="A1048" s="3">
        <v>43531</v>
      </c>
      <c r="B1048" s="2">
        <v>4.3391000000000002</v>
      </c>
      <c r="C1048" s="2">
        <f t="shared" si="96"/>
        <v>4.4561318346506731</v>
      </c>
      <c r="D1048" s="2">
        <f t="shared" si="92"/>
        <v>4.3953880789657385</v>
      </c>
      <c r="E1048" s="2">
        <f t="shared" si="91"/>
        <v>6.0743755684934619E-2</v>
      </c>
      <c r="F1048" s="2">
        <f t="shared" si="95"/>
        <v>6.2875084756645869E-2</v>
      </c>
      <c r="G1048" s="2">
        <f t="shared" si="93"/>
        <v>-2.1313290717112493E-3</v>
      </c>
      <c r="H1048" s="2" t="str">
        <f t="shared" si="94"/>
        <v>Hold</v>
      </c>
    </row>
    <row r="1049" spans="1:8" ht="13.5" x14ac:dyDescent="0.25">
      <c r="A1049" s="3">
        <v>43532</v>
      </c>
      <c r="B1049" s="2">
        <v>4.3391000000000002</v>
      </c>
      <c r="C1049" s="2">
        <f t="shared" si="96"/>
        <v>4.4411884754736466</v>
      </c>
      <c r="D1049" s="2">
        <f t="shared" si="92"/>
        <v>4.3912185916349431</v>
      </c>
      <c r="E1049" s="2">
        <f t="shared" si="91"/>
        <v>4.9969883838703488E-2</v>
      </c>
      <c r="F1049" s="2">
        <f t="shared" si="95"/>
        <v>6.0294044573057398E-2</v>
      </c>
      <c r="G1049" s="2">
        <f t="shared" si="93"/>
        <v>-1.032416073435391E-2</v>
      </c>
      <c r="H1049" s="2" t="str">
        <f t="shared" si="94"/>
        <v>Hold</v>
      </c>
    </row>
    <row r="1050" spans="1:8" ht="13.5" x14ac:dyDescent="0.25">
      <c r="A1050" s="3">
        <v>43535</v>
      </c>
      <c r="B1050" s="2">
        <v>4.3550000000000004</v>
      </c>
      <c r="C1050" s="2">
        <f t="shared" si="96"/>
        <v>4.4303748638623164</v>
      </c>
      <c r="D1050" s="2">
        <f t="shared" si="92"/>
        <v>4.3885357329953179</v>
      </c>
      <c r="E1050" s="2">
        <f t="shared" si="91"/>
        <v>4.1839130866998531E-2</v>
      </c>
      <c r="F1050" s="2">
        <f t="shared" si="95"/>
        <v>5.660306183184563E-2</v>
      </c>
      <c r="G1050" s="2">
        <f t="shared" si="93"/>
        <v>-1.47639309648471E-2</v>
      </c>
      <c r="H1050" s="2" t="str">
        <f t="shared" si="94"/>
        <v>Hold</v>
      </c>
    </row>
    <row r="1051" spans="1:8" ht="13.5" x14ac:dyDescent="0.25">
      <c r="A1051" s="3">
        <v>43536</v>
      </c>
      <c r="B1051" s="2">
        <v>4.3788999999999998</v>
      </c>
      <c r="C1051" s="2">
        <f t="shared" si="96"/>
        <v>4.4212248848065752</v>
      </c>
      <c r="D1051" s="2">
        <f t="shared" si="92"/>
        <v>4.3878219749956644</v>
      </c>
      <c r="E1051" s="2">
        <f t="shared" si="91"/>
        <v>3.3402909810910764E-2</v>
      </c>
      <c r="F1051" s="2">
        <f t="shared" si="95"/>
        <v>5.1963031427658658E-2</v>
      </c>
      <c r="G1051" s="2">
        <f t="shared" si="93"/>
        <v>-1.8560121616747895E-2</v>
      </c>
      <c r="H1051" s="2" t="str">
        <f t="shared" si="94"/>
        <v>Hold</v>
      </c>
    </row>
    <row r="1052" spans="1:8" ht="13.5" x14ac:dyDescent="0.25">
      <c r="A1052" s="3">
        <v>43537</v>
      </c>
      <c r="B1052" s="2">
        <v>4.3749000000000002</v>
      </c>
      <c r="C1052" s="2">
        <f t="shared" si="96"/>
        <v>4.4134825948363323</v>
      </c>
      <c r="D1052" s="2">
        <f t="shared" si="92"/>
        <v>4.3868647916626529</v>
      </c>
      <c r="E1052" s="2">
        <f t="shared" ref="E1052:E1115" si="97">C1052-D1052</f>
        <v>2.6617803173679455E-2</v>
      </c>
      <c r="F1052" s="2">
        <f t="shared" si="95"/>
        <v>4.6893985776862823E-2</v>
      </c>
      <c r="G1052" s="2">
        <f t="shared" si="93"/>
        <v>-2.0276182603183368E-2</v>
      </c>
      <c r="H1052" s="2" t="str">
        <f t="shared" si="94"/>
        <v>Hold</v>
      </c>
    </row>
    <row r="1053" spans="1:8" ht="13.5" x14ac:dyDescent="0.25">
      <c r="A1053" s="3">
        <v>43538</v>
      </c>
      <c r="B1053" s="2">
        <v>4.3788999999999998</v>
      </c>
      <c r="C1053" s="2">
        <f t="shared" si="96"/>
        <v>4.3959160417845888</v>
      </c>
      <c r="D1053" s="2">
        <f t="shared" ref="D1053:D1116" si="98">$D$4*B1053+(1-$D$4)*D1052</f>
        <v>4.3862748070950488</v>
      </c>
      <c r="E1053" s="2">
        <f t="shared" si="97"/>
        <v>9.6412346895400347E-3</v>
      </c>
      <c r="F1053" s="2">
        <f t="shared" si="95"/>
        <v>3.944343555939827E-2</v>
      </c>
      <c r="G1053" s="2">
        <f t="shared" si="93"/>
        <v>-2.9802200869858235E-2</v>
      </c>
      <c r="H1053" s="2" t="str">
        <f t="shared" si="94"/>
        <v>Hold</v>
      </c>
    </row>
    <row r="1054" spans="1:8" ht="13.5" x14ac:dyDescent="0.25">
      <c r="A1054" s="3">
        <v>43539</v>
      </c>
      <c r="B1054" s="2">
        <v>4.3788999999999998</v>
      </c>
      <c r="C1054" s="2">
        <f t="shared" si="96"/>
        <v>4.3816674199715751</v>
      </c>
      <c r="D1054" s="2">
        <f t="shared" si="98"/>
        <v>4.385728525088008</v>
      </c>
      <c r="E1054" s="2">
        <f t="shared" si="97"/>
        <v>-4.0611051164329837E-3</v>
      </c>
      <c r="F1054" s="2">
        <f t="shared" si="95"/>
        <v>3.0742527424232023E-2</v>
      </c>
      <c r="G1054" s="2">
        <f t="shared" si="93"/>
        <v>-3.4803632540665007E-2</v>
      </c>
      <c r="H1054" s="2" t="str">
        <f t="shared" si="94"/>
        <v>Hold</v>
      </c>
    </row>
    <row r="1055" spans="1:8" ht="13.5" x14ac:dyDescent="0.25">
      <c r="A1055" s="3">
        <v>43542</v>
      </c>
      <c r="B1055" s="2">
        <v>4.3788999999999998</v>
      </c>
      <c r="C1055" s="2">
        <f t="shared" si="96"/>
        <v>4.3696108938221023</v>
      </c>
      <c r="D1055" s="2">
        <f t="shared" si="98"/>
        <v>4.3852227084148216</v>
      </c>
      <c r="E1055" s="2">
        <f t="shared" si="97"/>
        <v>-1.561181459271932E-2</v>
      </c>
      <c r="F1055" s="2">
        <f t="shared" si="95"/>
        <v>2.1471659020841756E-2</v>
      </c>
      <c r="G1055" s="2">
        <f t="shared" si="93"/>
        <v>-3.7083473613561076E-2</v>
      </c>
      <c r="H1055" s="2" t="str">
        <f t="shared" si="94"/>
        <v>Hold</v>
      </c>
    </row>
    <row r="1056" spans="1:8" ht="13.5" x14ac:dyDescent="0.25">
      <c r="A1056" s="3">
        <v>43543</v>
      </c>
      <c r="B1056" s="2">
        <v>4.3788999999999998</v>
      </c>
      <c r="C1056" s="2">
        <f t="shared" si="96"/>
        <v>4.3594092178494712</v>
      </c>
      <c r="D1056" s="2">
        <f t="shared" si="98"/>
        <v>4.3847543596433534</v>
      </c>
      <c r="E1056" s="2">
        <f t="shared" si="97"/>
        <v>-2.5345141793882142E-2</v>
      </c>
      <c r="F1056" s="2">
        <f t="shared" si="95"/>
        <v>1.2108298857896976E-2</v>
      </c>
      <c r="G1056" s="2">
        <f t="shared" si="93"/>
        <v>-3.7453440651779121E-2</v>
      </c>
      <c r="H1056" s="2" t="str">
        <f t="shared" si="94"/>
        <v>Hold</v>
      </c>
    </row>
    <row r="1057" spans="1:8" ht="13.5" x14ac:dyDescent="0.25">
      <c r="A1057" s="3">
        <v>43545</v>
      </c>
      <c r="B1057" s="2">
        <v>4.3788999999999998</v>
      </c>
      <c r="C1057" s="2">
        <f t="shared" si="96"/>
        <v>4.3440385689495526</v>
      </c>
      <c r="D1057" s="2">
        <f t="shared" si="98"/>
        <v>4.3843207033734748</v>
      </c>
      <c r="E1057" s="2">
        <f t="shared" si="97"/>
        <v>-4.0282134423922145E-2</v>
      </c>
      <c r="F1057" s="2">
        <f t="shared" si="95"/>
        <v>1.630212201533152E-3</v>
      </c>
      <c r="G1057" s="2">
        <f t="shared" si="93"/>
        <v>-4.1912346625455295E-2</v>
      </c>
      <c r="H1057" s="2" t="str">
        <f t="shared" si="94"/>
        <v>Hold</v>
      </c>
    </row>
    <row r="1058" spans="1:8" ht="13.5" x14ac:dyDescent="0.25">
      <c r="A1058" s="3">
        <v>43546</v>
      </c>
      <c r="B1058" s="2">
        <v>4.3788999999999998</v>
      </c>
      <c r="C1058" s="2">
        <f t="shared" si="96"/>
        <v>4.3432787891111602</v>
      </c>
      <c r="D1058" s="2">
        <f t="shared" si="98"/>
        <v>4.3839191697902544</v>
      </c>
      <c r="E1058" s="2">
        <f t="shared" si="97"/>
        <v>-4.0640380679094257E-2</v>
      </c>
      <c r="F1058" s="2">
        <f t="shared" si="95"/>
        <v>-6.8239063745923305E-3</v>
      </c>
      <c r="G1058" s="2">
        <f t="shared" si="93"/>
        <v>-3.3816474304501923E-2</v>
      </c>
      <c r="H1058" s="2" t="str">
        <f t="shared" si="94"/>
        <v>Hold</v>
      </c>
    </row>
    <row r="1059" spans="1:8" ht="13.5" x14ac:dyDescent="0.25">
      <c r="A1059" s="3">
        <v>43549</v>
      </c>
      <c r="B1059" s="2">
        <v>4.3788999999999998</v>
      </c>
      <c r="C1059" s="2">
        <f t="shared" si="96"/>
        <v>4.3426358984786742</v>
      </c>
      <c r="D1059" s="2">
        <f t="shared" si="98"/>
        <v>4.3835473794354201</v>
      </c>
      <c r="E1059" s="2">
        <f t="shared" si="97"/>
        <v>-4.0911480956745905E-2</v>
      </c>
      <c r="F1059" s="2">
        <f t="shared" si="95"/>
        <v>-1.3641421291023047E-2</v>
      </c>
      <c r="G1059" s="2">
        <f t="shared" si="93"/>
        <v>-2.7270059665722858E-2</v>
      </c>
      <c r="H1059" s="2" t="str">
        <f t="shared" si="94"/>
        <v>Hold</v>
      </c>
    </row>
    <row r="1060" spans="1:8" ht="13.5" x14ac:dyDescent="0.25">
      <c r="A1060" s="3">
        <v>43550</v>
      </c>
      <c r="B1060" s="2">
        <v>4.3788999999999998</v>
      </c>
      <c r="C1060" s="2">
        <f t="shared" si="96"/>
        <v>4.3445380679434935</v>
      </c>
      <c r="D1060" s="2">
        <f t="shared" si="98"/>
        <v>4.38320312910687</v>
      </c>
      <c r="E1060" s="2">
        <f t="shared" si="97"/>
        <v>-3.8665061163376535E-2</v>
      </c>
      <c r="F1060" s="2">
        <f t="shared" si="95"/>
        <v>-1.8646149265493746E-2</v>
      </c>
      <c r="G1060" s="2">
        <f t="shared" ref="G1060:G1123" si="99">E1060-F1060</f>
        <v>-2.0018911897882789E-2</v>
      </c>
      <c r="H1060" s="2" t="str">
        <f t="shared" ref="H1060:H1123" si="100">IF(G1060&lt;0,"Hold","Sell")</f>
        <v>Hold</v>
      </c>
    </row>
    <row r="1061" spans="1:8" ht="13.5" x14ac:dyDescent="0.25">
      <c r="A1061" s="3">
        <v>43551</v>
      </c>
      <c r="B1061" s="2">
        <v>4.3788999999999998</v>
      </c>
      <c r="C1061" s="2">
        <f t="shared" si="96"/>
        <v>4.3498245190291103</v>
      </c>
      <c r="D1061" s="2">
        <f t="shared" si="98"/>
        <v>4.3828843788026575</v>
      </c>
      <c r="E1061" s="2">
        <f t="shared" si="97"/>
        <v>-3.3059859773547196E-2</v>
      </c>
      <c r="F1061" s="2">
        <f t="shared" ref="F1061:F1124" si="101">(E1061*(2/(10)))+((1-(2/10))*F1060)</f>
        <v>-2.1528891367104439E-2</v>
      </c>
      <c r="G1061" s="2">
        <f t="shared" si="99"/>
        <v>-1.1530968406442757E-2</v>
      </c>
      <c r="H1061" s="2" t="str">
        <f t="shared" si="100"/>
        <v>Hold</v>
      </c>
    </row>
    <row r="1062" spans="1:8" ht="13.5" x14ac:dyDescent="0.25">
      <c r="A1062" s="3">
        <v>43552</v>
      </c>
      <c r="B1062" s="2">
        <v>4.3788999999999998</v>
      </c>
      <c r="C1062" s="2">
        <f t="shared" si="96"/>
        <v>4.353682285332324</v>
      </c>
      <c r="D1062" s="2">
        <f t="shared" si="98"/>
        <v>4.3825892396320896</v>
      </c>
      <c r="E1062" s="2">
        <f t="shared" si="97"/>
        <v>-2.890695429976553E-2</v>
      </c>
      <c r="F1062" s="2">
        <f t="shared" si="101"/>
        <v>-2.3004503953636658E-2</v>
      </c>
      <c r="G1062" s="2">
        <f t="shared" si="99"/>
        <v>-5.9024503461288721E-3</v>
      </c>
      <c r="H1062" s="2" t="str">
        <f t="shared" si="100"/>
        <v>Hold</v>
      </c>
    </row>
    <row r="1063" spans="1:8" ht="13.5" x14ac:dyDescent="0.25">
      <c r="A1063" s="3">
        <v>43553</v>
      </c>
      <c r="B1063" s="2">
        <v>4.3788999999999998</v>
      </c>
      <c r="C1063" s="2">
        <f t="shared" si="96"/>
        <v>4.357561933742736</v>
      </c>
      <c r="D1063" s="2">
        <f t="shared" si="98"/>
        <v>4.3823159626223047</v>
      </c>
      <c r="E1063" s="2">
        <f t="shared" si="97"/>
        <v>-2.4754028879568679E-2</v>
      </c>
      <c r="F1063" s="2">
        <f t="shared" si="101"/>
        <v>-2.3354408938823061E-2</v>
      </c>
      <c r="G1063" s="2">
        <f t="shared" si="99"/>
        <v>-1.3996199407456181E-3</v>
      </c>
      <c r="H1063" s="2" t="str">
        <f t="shared" si="100"/>
        <v>Hold</v>
      </c>
    </row>
    <row r="1064" spans="1:8" ht="13.5" x14ac:dyDescent="0.25">
      <c r="A1064" s="3">
        <v>43556</v>
      </c>
      <c r="B1064" s="2">
        <v>4.3788999999999998</v>
      </c>
      <c r="C1064" s="2">
        <f t="shared" si="96"/>
        <v>4.3608447131669301</v>
      </c>
      <c r="D1064" s="2">
        <f t="shared" si="98"/>
        <v>4.3820629283539851</v>
      </c>
      <c r="E1064" s="2">
        <f t="shared" si="97"/>
        <v>-2.1218215187055023E-2</v>
      </c>
      <c r="F1064" s="2">
        <f t="shared" si="101"/>
        <v>-2.2927170188469452E-2</v>
      </c>
      <c r="G1064" s="2">
        <f t="shared" si="99"/>
        <v>1.7089550014144292E-3</v>
      </c>
      <c r="H1064" s="2" t="str">
        <f t="shared" si="100"/>
        <v>Sell</v>
      </c>
    </row>
    <row r="1065" spans="1:8" ht="13.5" x14ac:dyDescent="0.25">
      <c r="A1065" s="3">
        <v>43557</v>
      </c>
      <c r="B1065" s="2">
        <v>4.3788999999999998</v>
      </c>
      <c r="C1065" s="2">
        <f t="shared" si="96"/>
        <v>4.3636224496027873</v>
      </c>
      <c r="D1065" s="2">
        <f t="shared" si="98"/>
        <v>4.3818286373648005</v>
      </c>
      <c r="E1065" s="2">
        <f t="shared" si="97"/>
        <v>-1.8206187762013215E-2</v>
      </c>
      <c r="F1065" s="2">
        <f t="shared" si="101"/>
        <v>-2.1982973703178206E-2</v>
      </c>
      <c r="G1065" s="2">
        <f t="shared" si="99"/>
        <v>3.7767859411649909E-3</v>
      </c>
      <c r="H1065" s="2" t="str">
        <f t="shared" si="100"/>
        <v>Sell</v>
      </c>
    </row>
    <row r="1066" spans="1:8" ht="13.5" x14ac:dyDescent="0.25">
      <c r="A1066" s="3">
        <v>43558</v>
      </c>
      <c r="B1066" s="2">
        <v>4.3788999999999998</v>
      </c>
      <c r="C1066" s="2">
        <f t="shared" si="96"/>
        <v>4.3659728419715895</v>
      </c>
      <c r="D1066" s="2">
        <f t="shared" si="98"/>
        <v>4.3816117012637035</v>
      </c>
      <c r="E1066" s="2">
        <f t="shared" si="97"/>
        <v>-1.5638859292113949E-2</v>
      </c>
      <c r="F1066" s="2">
        <f t="shared" si="101"/>
        <v>-2.0714150820965355E-2</v>
      </c>
      <c r="G1066" s="2">
        <f t="shared" si="99"/>
        <v>5.0752915288514062E-3</v>
      </c>
      <c r="H1066" s="2" t="str">
        <f t="shared" si="100"/>
        <v>Sell</v>
      </c>
    </row>
    <row r="1067" spans="1:8" ht="13.5" x14ac:dyDescent="0.25">
      <c r="A1067" s="3">
        <v>43559</v>
      </c>
      <c r="B1067" s="2">
        <v>4.3788999999999998</v>
      </c>
      <c r="C1067" s="2">
        <f t="shared" si="96"/>
        <v>4.3679616355144217</v>
      </c>
      <c r="D1067" s="2">
        <f t="shared" si="98"/>
        <v>4.3814108345034288</v>
      </c>
      <c r="E1067" s="2">
        <f t="shared" si="97"/>
        <v>-1.3449198989007094E-2</v>
      </c>
      <c r="F1067" s="2">
        <f t="shared" si="101"/>
        <v>-1.9261160454573704E-2</v>
      </c>
      <c r="G1067" s="2">
        <f t="shared" si="99"/>
        <v>5.8119614655666105E-3</v>
      </c>
      <c r="H1067" s="2" t="str">
        <f t="shared" si="100"/>
        <v>Sell</v>
      </c>
    </row>
    <row r="1068" spans="1:8" ht="13.5" x14ac:dyDescent="0.25">
      <c r="A1068" s="3">
        <v>43560</v>
      </c>
      <c r="B1068" s="2">
        <v>4.3788999999999998</v>
      </c>
      <c r="C1068" s="2">
        <f t="shared" si="96"/>
        <v>4.3696444608198952</v>
      </c>
      <c r="D1068" s="2">
        <f t="shared" si="98"/>
        <v>4.381224846762434</v>
      </c>
      <c r="E1068" s="2">
        <f t="shared" si="97"/>
        <v>-1.158038594253874E-2</v>
      </c>
      <c r="F1068" s="2">
        <f t="shared" si="101"/>
        <v>-1.7725005552166714E-2</v>
      </c>
      <c r="G1068" s="2">
        <f t="shared" si="99"/>
        <v>6.1446196096279736E-3</v>
      </c>
      <c r="H1068" s="2" t="str">
        <f t="shared" si="100"/>
        <v>Sell</v>
      </c>
    </row>
    <row r="1069" spans="1:8" ht="13.5" x14ac:dyDescent="0.25">
      <c r="A1069" s="3">
        <v>43563</v>
      </c>
      <c r="B1069" s="2">
        <v>4.3788999999999998</v>
      </c>
      <c r="C1069" s="2">
        <f t="shared" si="96"/>
        <v>4.3710683899245266</v>
      </c>
      <c r="D1069" s="2">
        <f t="shared" si="98"/>
        <v>4.3810526358911419</v>
      </c>
      <c r="E1069" s="2">
        <f t="shared" si="97"/>
        <v>-9.9842459666152905E-3</v>
      </c>
      <c r="F1069" s="2">
        <f t="shared" si="101"/>
        <v>-1.6176853635056429E-2</v>
      </c>
      <c r="G1069" s="2">
        <f t="shared" si="99"/>
        <v>6.1926076684411385E-3</v>
      </c>
      <c r="H1069" s="2" t="str">
        <f t="shared" si="100"/>
        <v>Sell</v>
      </c>
    </row>
    <row r="1070" spans="1:8" ht="13.5" x14ac:dyDescent="0.25">
      <c r="A1070" s="3">
        <v>43565</v>
      </c>
      <c r="B1070" s="2">
        <v>4.3788999999999998</v>
      </c>
      <c r="C1070" s="2">
        <f t="shared" si="96"/>
        <v>4.372273253013061</v>
      </c>
      <c r="D1070" s="2">
        <f t="shared" si="98"/>
        <v>4.3808931813806868</v>
      </c>
      <c r="E1070" s="2">
        <f t="shared" si="97"/>
        <v>-8.6199283676258176E-3</v>
      </c>
      <c r="F1070" s="2">
        <f t="shared" si="101"/>
        <v>-1.4665468581570307E-2</v>
      </c>
      <c r="G1070" s="2">
        <f t="shared" si="99"/>
        <v>6.0455402139444891E-3</v>
      </c>
      <c r="H1070" s="2" t="str">
        <f t="shared" si="100"/>
        <v>Sell</v>
      </c>
    </row>
    <row r="1071" spans="1:8" ht="13.5" x14ac:dyDescent="0.25">
      <c r="A1071" s="3">
        <v>43566</v>
      </c>
      <c r="B1071" s="2">
        <v>4.3788999999999998</v>
      </c>
      <c r="C1071" s="2">
        <f t="shared" si="96"/>
        <v>4.3732927525495136</v>
      </c>
      <c r="D1071" s="2">
        <f t="shared" si="98"/>
        <v>4.3807455383154501</v>
      </c>
      <c r="E1071" s="2">
        <f t="shared" si="97"/>
        <v>-7.4527857659365537E-3</v>
      </c>
      <c r="F1071" s="2">
        <f t="shared" si="101"/>
        <v>-1.3222932018443555E-2</v>
      </c>
      <c r="G1071" s="2">
        <f t="shared" si="99"/>
        <v>5.7701462525070017E-3</v>
      </c>
      <c r="H1071" s="2" t="str">
        <f t="shared" si="100"/>
        <v>Sell</v>
      </c>
    </row>
    <row r="1072" spans="1:8" ht="13.5" x14ac:dyDescent="0.25">
      <c r="A1072" s="3">
        <v>43567</v>
      </c>
      <c r="B1072" s="2">
        <v>4.3788999999999998</v>
      </c>
      <c r="C1072" s="2">
        <f t="shared" si="96"/>
        <v>4.3741554060034344</v>
      </c>
      <c r="D1072" s="2">
        <f t="shared" si="98"/>
        <v>4.3806088317735643</v>
      </c>
      <c r="E1072" s="2">
        <f t="shared" si="97"/>
        <v>-6.4534257701298614E-3</v>
      </c>
      <c r="F1072" s="2">
        <f t="shared" si="101"/>
        <v>-1.1869030768780818E-2</v>
      </c>
      <c r="G1072" s="2">
        <f t="shared" si="99"/>
        <v>5.4156049986509563E-3</v>
      </c>
      <c r="H1072" s="2" t="str">
        <f t="shared" si="100"/>
        <v>Sell</v>
      </c>
    </row>
    <row r="1073" spans="1:8" ht="13.5" x14ac:dyDescent="0.25">
      <c r="A1073" s="3">
        <v>43570</v>
      </c>
      <c r="B1073" s="2">
        <v>4.3788999999999998</v>
      </c>
      <c r="C1073" s="2">
        <f t="shared" si="96"/>
        <v>4.3748853435413677</v>
      </c>
      <c r="D1073" s="2">
        <f t="shared" si="98"/>
        <v>4.3804822516421886</v>
      </c>
      <c r="E1073" s="2">
        <f t="shared" si="97"/>
        <v>-5.5969081008209187E-3</v>
      </c>
      <c r="F1073" s="2">
        <f t="shared" si="101"/>
        <v>-1.0614606235188838E-2</v>
      </c>
      <c r="G1073" s="2">
        <f t="shared" si="99"/>
        <v>5.0176981343679188E-3</v>
      </c>
      <c r="H1073" s="2" t="str">
        <f t="shared" si="100"/>
        <v>Sell</v>
      </c>
    </row>
    <row r="1074" spans="1:8" ht="13.5" x14ac:dyDescent="0.25">
      <c r="A1074" s="3">
        <v>43571</v>
      </c>
      <c r="B1074" s="2">
        <v>4.3788999999999998</v>
      </c>
      <c r="C1074" s="2">
        <f t="shared" si="96"/>
        <v>4.3755029829965419</v>
      </c>
      <c r="D1074" s="2">
        <f t="shared" si="98"/>
        <v>4.3803650478168406</v>
      </c>
      <c r="E1074" s="2">
        <f t="shared" si="97"/>
        <v>-4.8620648202986061E-3</v>
      </c>
      <c r="F1074" s="2">
        <f t="shared" si="101"/>
        <v>-9.4640979522107923E-3</v>
      </c>
      <c r="G1074" s="2">
        <f t="shared" si="99"/>
        <v>4.6020331319121862E-3</v>
      </c>
      <c r="H1074" s="2" t="str">
        <f t="shared" si="100"/>
        <v>Sell</v>
      </c>
    </row>
    <row r="1075" spans="1:8" ht="13.5" x14ac:dyDescent="0.25">
      <c r="A1075" s="3">
        <v>43572</v>
      </c>
      <c r="B1075" s="2">
        <v>4.3788999999999998</v>
      </c>
      <c r="C1075" s="2">
        <f t="shared" si="96"/>
        <v>4.3760256009970737</v>
      </c>
      <c r="D1075" s="2">
        <f t="shared" si="98"/>
        <v>4.3802565257563337</v>
      </c>
      <c r="E1075" s="2">
        <f t="shared" si="97"/>
        <v>-4.230924759260013E-3</v>
      </c>
      <c r="F1075" s="2">
        <f t="shared" si="101"/>
        <v>-8.4174633136206364E-3</v>
      </c>
      <c r="G1075" s="2">
        <f t="shared" si="99"/>
        <v>4.1865385543606234E-3</v>
      </c>
      <c r="H1075" s="2" t="str">
        <f t="shared" si="100"/>
        <v>Sell</v>
      </c>
    </row>
    <row r="1076" spans="1:8" ht="13.5" x14ac:dyDescent="0.25">
      <c r="A1076" s="3">
        <v>43573</v>
      </c>
      <c r="B1076" s="2">
        <v>4.3788999999999998</v>
      </c>
      <c r="C1076" s="2">
        <f t="shared" si="96"/>
        <v>4.3764678162282928</v>
      </c>
      <c r="D1076" s="2">
        <f t="shared" si="98"/>
        <v>4.3801560423669752</v>
      </c>
      <c r="E1076" s="2">
        <f t="shared" si="97"/>
        <v>-3.68822613868236E-3</v>
      </c>
      <c r="F1076" s="2">
        <f t="shared" si="101"/>
        <v>-7.4716158786329815E-3</v>
      </c>
      <c r="G1076" s="2">
        <f t="shared" si="99"/>
        <v>3.7833897399506215E-3</v>
      </c>
      <c r="H1076" s="2" t="str">
        <f t="shared" si="100"/>
        <v>Sell</v>
      </c>
    </row>
    <row r="1077" spans="1:8" ht="13.5" x14ac:dyDescent="0.25">
      <c r="A1077" s="3">
        <v>43574</v>
      </c>
      <c r="B1077" s="2">
        <v>4.4943</v>
      </c>
      <c r="C1077" s="2">
        <f t="shared" si="96"/>
        <v>4.3768419983470173</v>
      </c>
      <c r="D1077" s="2">
        <f t="shared" si="98"/>
        <v>4.3886111503397913</v>
      </c>
      <c r="E1077" s="2">
        <f t="shared" si="97"/>
        <v>-1.1769151992774063E-2</v>
      </c>
      <c r="F1077" s="2">
        <f t="shared" si="101"/>
        <v>-8.3311231014611981E-3</v>
      </c>
      <c r="G1077" s="2">
        <f t="shared" si="99"/>
        <v>-3.4380288913128648E-3</v>
      </c>
      <c r="H1077" s="2" t="str">
        <f t="shared" si="100"/>
        <v>Hold</v>
      </c>
    </row>
    <row r="1078" spans="1:8" ht="13.5" x14ac:dyDescent="0.25">
      <c r="A1078" s="3">
        <v>43577</v>
      </c>
      <c r="B1078" s="2">
        <v>4.3788999999999998</v>
      </c>
      <c r="C1078" s="2">
        <f t="shared" si="96"/>
        <v>4.3771586139859373</v>
      </c>
      <c r="D1078" s="2">
        <f t="shared" si="98"/>
        <v>4.3878918058701766</v>
      </c>
      <c r="E1078" s="2">
        <f t="shared" si="97"/>
        <v>-1.0733191884239268E-2</v>
      </c>
      <c r="F1078" s="2">
        <f t="shared" si="101"/>
        <v>-8.8115368580168121E-3</v>
      </c>
      <c r="G1078" s="2">
        <f t="shared" si="99"/>
        <v>-1.921655026222456E-3</v>
      </c>
      <c r="H1078" s="2" t="str">
        <f t="shared" si="100"/>
        <v>Hold</v>
      </c>
    </row>
    <row r="1079" spans="1:8" ht="13.5" x14ac:dyDescent="0.25">
      <c r="A1079" s="3">
        <v>43578</v>
      </c>
      <c r="B1079" s="2">
        <v>4.3788999999999998</v>
      </c>
      <c r="C1079" s="2">
        <f t="shared" si="96"/>
        <v>4.377426519526562</v>
      </c>
      <c r="D1079" s="2">
        <f t="shared" si="98"/>
        <v>4.3872257461760888</v>
      </c>
      <c r="E1079" s="2">
        <f t="shared" si="97"/>
        <v>-9.7992266495268154E-3</v>
      </c>
      <c r="F1079" s="2">
        <f t="shared" si="101"/>
        <v>-9.0090748163188135E-3</v>
      </c>
      <c r="G1079" s="2">
        <f t="shared" si="99"/>
        <v>-7.9015183320800195E-4</v>
      </c>
      <c r="H1079" s="2" t="str">
        <f t="shared" si="100"/>
        <v>Hold</v>
      </c>
    </row>
    <row r="1080" spans="1:8" ht="13.5" x14ac:dyDescent="0.25">
      <c r="A1080" s="3">
        <v>43579</v>
      </c>
      <c r="B1080" s="2">
        <v>4.3788999999999998</v>
      </c>
      <c r="C1080" s="2">
        <f t="shared" si="96"/>
        <v>4.3776532088301678</v>
      </c>
      <c r="D1080" s="2">
        <f t="shared" si="98"/>
        <v>4.386609024237119</v>
      </c>
      <c r="E1080" s="2">
        <f t="shared" si="97"/>
        <v>-8.9558154069511176E-3</v>
      </c>
      <c r="F1080" s="2">
        <f t="shared" si="101"/>
        <v>-8.9984229344452736E-3</v>
      </c>
      <c r="G1080" s="2">
        <f t="shared" si="99"/>
        <v>4.2607527494156056E-5</v>
      </c>
      <c r="H1080" s="2" t="str">
        <f t="shared" si="100"/>
        <v>Sell</v>
      </c>
    </row>
    <row r="1081" spans="1:8" ht="13.5" x14ac:dyDescent="0.25">
      <c r="A1081" s="3">
        <v>43580</v>
      </c>
      <c r="B1081" s="2">
        <v>4.3788999999999998</v>
      </c>
      <c r="C1081" s="2">
        <f t="shared" si="96"/>
        <v>4.3778450228562962</v>
      </c>
      <c r="D1081" s="2">
        <f t="shared" si="98"/>
        <v>4.3860379854047391</v>
      </c>
      <c r="E1081" s="2">
        <f t="shared" si="97"/>
        <v>-8.192962548442928E-3</v>
      </c>
      <c r="F1081" s="2">
        <f t="shared" si="101"/>
        <v>-8.8373308572448055E-3</v>
      </c>
      <c r="G1081" s="2">
        <f t="shared" si="99"/>
        <v>6.443683088018775E-4</v>
      </c>
      <c r="H1081" s="2" t="str">
        <f t="shared" si="100"/>
        <v>Sell</v>
      </c>
    </row>
    <row r="1082" spans="1:8" ht="13.5" x14ac:dyDescent="0.25">
      <c r="A1082" s="3">
        <v>43581</v>
      </c>
      <c r="B1082" s="2">
        <v>4.3788999999999998</v>
      </c>
      <c r="C1082" s="2">
        <f t="shared" si="96"/>
        <v>4.3780073270322504</v>
      </c>
      <c r="D1082" s="2">
        <f t="shared" si="98"/>
        <v>4.3855092457451281</v>
      </c>
      <c r="E1082" s="2">
        <f t="shared" si="97"/>
        <v>-7.5019187128777531E-3</v>
      </c>
      <c r="F1082" s="2">
        <f t="shared" si="101"/>
        <v>-8.5702484283713964E-3</v>
      </c>
      <c r="G1082" s="2">
        <f t="shared" si="99"/>
        <v>1.0683297154936433E-3</v>
      </c>
      <c r="H1082" s="2" t="str">
        <f t="shared" si="100"/>
        <v>Sell</v>
      </c>
    </row>
    <row r="1083" spans="1:8" ht="13.5" x14ac:dyDescent="0.25">
      <c r="A1083" s="3">
        <v>43584</v>
      </c>
      <c r="B1083" s="2">
        <v>4.3788999999999998</v>
      </c>
      <c r="C1083" s="2">
        <f t="shared" si="96"/>
        <v>4.3781446613349813</v>
      </c>
      <c r="D1083" s="2">
        <f t="shared" si="98"/>
        <v>4.3850196719862291</v>
      </c>
      <c r="E1083" s="2">
        <f t="shared" si="97"/>
        <v>-6.8750106512478482E-3</v>
      </c>
      <c r="F1083" s="2">
        <f t="shared" si="101"/>
        <v>-8.2312008729466864E-3</v>
      </c>
      <c r="G1083" s="2">
        <f t="shared" si="99"/>
        <v>1.3561902216988383E-3</v>
      </c>
      <c r="H1083" s="2" t="str">
        <f t="shared" si="100"/>
        <v>Sell</v>
      </c>
    </row>
    <row r="1084" spans="1:8" ht="13.5" x14ac:dyDescent="0.25">
      <c r="A1084" s="3">
        <v>43585</v>
      </c>
      <c r="B1084" s="2">
        <v>4.3788999999999998</v>
      </c>
      <c r="C1084" s="2">
        <f t="shared" si="96"/>
        <v>4.378260867283446</v>
      </c>
      <c r="D1084" s="2">
        <f t="shared" si="98"/>
        <v>4.3845663629502116</v>
      </c>
      <c r="E1084" s="2">
        <f t="shared" si="97"/>
        <v>-6.305495666765637E-3</v>
      </c>
      <c r="F1084" s="2">
        <f t="shared" si="101"/>
        <v>-7.8460598317104772E-3</v>
      </c>
      <c r="G1084" s="2">
        <f t="shared" si="99"/>
        <v>1.5405641649448402E-3</v>
      </c>
      <c r="H1084" s="2" t="str">
        <f t="shared" si="100"/>
        <v>Sell</v>
      </c>
    </row>
    <row r="1085" spans="1:8" ht="13.5" x14ac:dyDescent="0.25">
      <c r="A1085" s="3">
        <v>43587</v>
      </c>
      <c r="B1085" s="2">
        <v>4.3788999999999998</v>
      </c>
      <c r="C1085" s="2">
        <f t="shared" si="96"/>
        <v>4.3783591953936849</v>
      </c>
      <c r="D1085" s="2">
        <f t="shared" si="98"/>
        <v>4.3841466323613068</v>
      </c>
      <c r="E1085" s="2">
        <f t="shared" si="97"/>
        <v>-5.7874369676218507E-3</v>
      </c>
      <c r="F1085" s="2">
        <f t="shared" si="101"/>
        <v>-7.434335258892753E-3</v>
      </c>
      <c r="G1085" s="2">
        <f t="shared" si="99"/>
        <v>1.6468982912709023E-3</v>
      </c>
      <c r="H1085" s="2" t="str">
        <f t="shared" si="100"/>
        <v>Sell</v>
      </c>
    </row>
    <row r="1086" spans="1:8" ht="13.5" x14ac:dyDescent="0.25">
      <c r="A1086" s="3">
        <v>43588</v>
      </c>
      <c r="B1086" s="2">
        <v>4.3192000000000004</v>
      </c>
      <c r="C1086" s="2">
        <f t="shared" si="96"/>
        <v>4.3784423961023489</v>
      </c>
      <c r="D1086" s="2">
        <f t="shared" si="98"/>
        <v>4.3793357707049134</v>
      </c>
      <c r="E1086" s="2">
        <f t="shared" si="97"/>
        <v>-8.9337460256455614E-4</v>
      </c>
      <c r="F1086" s="2">
        <f t="shared" si="101"/>
        <v>-6.1261431276271134E-3</v>
      </c>
      <c r="G1086" s="2">
        <f t="shared" si="99"/>
        <v>5.2327685250625573E-3</v>
      </c>
      <c r="H1086" s="2" t="str">
        <f t="shared" si="100"/>
        <v>Sell</v>
      </c>
    </row>
    <row r="1087" spans="1:8" ht="13.5" x14ac:dyDescent="0.25">
      <c r="A1087" s="3">
        <v>43591</v>
      </c>
      <c r="B1087" s="2">
        <v>4.3788999999999998</v>
      </c>
      <c r="C1087" s="2">
        <f t="shared" si="96"/>
        <v>4.3962666428558332</v>
      </c>
      <c r="D1087" s="2">
        <f t="shared" si="98"/>
        <v>4.3793034913934381</v>
      </c>
      <c r="E1087" s="2">
        <f t="shared" si="97"/>
        <v>1.6963151462395132E-2</v>
      </c>
      <c r="F1087" s="2">
        <f t="shared" si="101"/>
        <v>-1.5082842096226646E-3</v>
      </c>
      <c r="G1087" s="2">
        <f t="shared" si="99"/>
        <v>1.8471435672017797E-2</v>
      </c>
      <c r="H1087" s="2" t="str">
        <f t="shared" si="100"/>
        <v>Sell</v>
      </c>
    </row>
    <row r="1088" spans="1:8" ht="13.5" x14ac:dyDescent="0.25">
      <c r="A1088" s="3">
        <v>43592</v>
      </c>
      <c r="B1088" s="2">
        <v>4.3749000000000002</v>
      </c>
      <c r="C1088" s="2">
        <f t="shared" si="96"/>
        <v>4.3935948516472436</v>
      </c>
      <c r="D1088" s="2">
        <f t="shared" si="98"/>
        <v>4.3789773068457762</v>
      </c>
      <c r="E1088" s="2">
        <f t="shared" si="97"/>
        <v>1.4617544801467375E-2</v>
      </c>
      <c r="F1088" s="2">
        <f t="shared" si="101"/>
        <v>1.7168815925953432E-3</v>
      </c>
      <c r="G1088" s="2">
        <f t="shared" si="99"/>
        <v>1.2900663208872032E-2</v>
      </c>
      <c r="H1088" s="2" t="str">
        <f t="shared" si="100"/>
        <v>Sell</v>
      </c>
    </row>
    <row r="1089" spans="1:8" ht="13.5" x14ac:dyDescent="0.25">
      <c r="A1089" s="3">
        <v>43593</v>
      </c>
      <c r="B1089" s="2">
        <v>4.3749000000000002</v>
      </c>
      <c r="C1089" s="2">
        <f t="shared" si="96"/>
        <v>4.3913341052399755</v>
      </c>
      <c r="D1089" s="2">
        <f t="shared" si="98"/>
        <v>4.3786752841164596</v>
      </c>
      <c r="E1089" s="2">
        <f t="shared" si="97"/>
        <v>1.2658821123515906E-2</v>
      </c>
      <c r="F1089" s="2">
        <f t="shared" si="101"/>
        <v>3.9052694987794564E-3</v>
      </c>
      <c r="G1089" s="2">
        <f t="shared" si="99"/>
        <v>8.7535516247364501E-3</v>
      </c>
      <c r="H1089" s="2" t="str">
        <f t="shared" si="100"/>
        <v>Sell</v>
      </c>
    </row>
    <row r="1090" spans="1:8" ht="13.5" x14ac:dyDescent="0.25">
      <c r="A1090" s="3">
        <v>43594</v>
      </c>
      <c r="B1090" s="2">
        <v>4.3033000000000001</v>
      </c>
      <c r="C1090" s="2">
        <f t="shared" si="96"/>
        <v>4.389421165972287</v>
      </c>
      <c r="D1090" s="2">
        <f t="shared" si="98"/>
        <v>4.3730919297374626</v>
      </c>
      <c r="E1090" s="2">
        <f t="shared" si="97"/>
        <v>1.6329236234824407E-2</v>
      </c>
      <c r="F1090" s="2">
        <f t="shared" si="101"/>
        <v>6.3900628459884461E-3</v>
      </c>
      <c r="G1090" s="2">
        <f t="shared" si="99"/>
        <v>9.9391733888359608E-3</v>
      </c>
      <c r="H1090" s="2" t="str">
        <f t="shared" si="100"/>
        <v>Sell</v>
      </c>
    </row>
    <row r="1091" spans="1:8" ht="13.5" x14ac:dyDescent="0.25">
      <c r="A1091" s="3">
        <v>43595</v>
      </c>
      <c r="B1091" s="2">
        <v>4.3391000000000002</v>
      </c>
      <c r="C1091" s="2">
        <f t="shared" si="96"/>
        <v>4.3878025250534733</v>
      </c>
      <c r="D1091" s="2">
        <f t="shared" si="98"/>
        <v>4.3705740090161687</v>
      </c>
      <c r="E1091" s="2">
        <f t="shared" si="97"/>
        <v>1.7228516037304686E-2</v>
      </c>
      <c r="F1091" s="2">
        <f t="shared" si="101"/>
        <v>8.5577534842516938E-3</v>
      </c>
      <c r="G1091" s="2">
        <f t="shared" si="99"/>
        <v>8.6707625530529926E-3</v>
      </c>
      <c r="H1091" s="2" t="str">
        <f t="shared" si="100"/>
        <v>Sell</v>
      </c>
    </row>
    <row r="1092" spans="1:8" ht="13.5" x14ac:dyDescent="0.25">
      <c r="A1092" s="3">
        <v>43598</v>
      </c>
      <c r="B1092" s="2">
        <v>4.3350999999999997</v>
      </c>
      <c r="C1092" s="2">
        <f t="shared" si="96"/>
        <v>4.3864329058144778</v>
      </c>
      <c r="D1092" s="2">
        <f t="shared" si="98"/>
        <v>4.3679463046446001</v>
      </c>
      <c r="E1092" s="2">
        <f t="shared" si="97"/>
        <v>1.8486601169877659E-2</v>
      </c>
      <c r="F1092" s="2">
        <f t="shared" si="101"/>
        <v>1.0543523021376887E-2</v>
      </c>
      <c r="G1092" s="2">
        <f t="shared" si="99"/>
        <v>7.9430781485007717E-3</v>
      </c>
      <c r="H1092" s="2" t="str">
        <f t="shared" si="100"/>
        <v>Sell</v>
      </c>
    </row>
    <row r="1093" spans="1:8" ht="13.5" x14ac:dyDescent="0.25">
      <c r="A1093" s="3">
        <v>43599</v>
      </c>
      <c r="B1093" s="2">
        <v>4.3391000000000002</v>
      </c>
      <c r="C1093" s="2">
        <f t="shared" si="96"/>
        <v>4.3852739972276353</v>
      </c>
      <c r="D1093" s="2">
        <f t="shared" si="98"/>
        <v>4.3658095413375921</v>
      </c>
      <c r="E1093" s="2">
        <f t="shared" si="97"/>
        <v>1.9464455890043197E-2</v>
      </c>
      <c r="F1093" s="2">
        <f t="shared" si="101"/>
        <v>1.232770959511015E-2</v>
      </c>
      <c r="G1093" s="2">
        <f t="shared" si="99"/>
        <v>7.1367462949330478E-3</v>
      </c>
      <c r="H1093" s="2" t="str">
        <f t="shared" si="100"/>
        <v>Sell</v>
      </c>
    </row>
    <row r="1094" spans="1:8" ht="13.5" x14ac:dyDescent="0.25">
      <c r="A1094" s="3">
        <v>43600</v>
      </c>
      <c r="B1094" s="2">
        <v>4.3311000000000002</v>
      </c>
      <c r="C1094" s="2">
        <f t="shared" si="96"/>
        <v>4.3842933822695374</v>
      </c>
      <c r="D1094" s="2">
        <f t="shared" si="98"/>
        <v>4.3632384642014745</v>
      </c>
      <c r="E1094" s="2">
        <f t="shared" si="97"/>
        <v>2.1054918068062811E-2</v>
      </c>
      <c r="F1094" s="2">
        <f t="shared" si="101"/>
        <v>1.4073151289700683E-2</v>
      </c>
      <c r="G1094" s="2">
        <f t="shared" si="99"/>
        <v>6.9817667783621286E-3</v>
      </c>
      <c r="H1094" s="2" t="str">
        <f t="shared" si="100"/>
        <v>Sell</v>
      </c>
    </row>
    <row r="1095" spans="1:8" ht="13.5" x14ac:dyDescent="0.25">
      <c r="A1095" s="3">
        <v>43601</v>
      </c>
      <c r="B1095" s="2">
        <v>4.3391000000000002</v>
      </c>
      <c r="C1095" s="2">
        <f t="shared" si="96"/>
        <v>4.3834636311511472</v>
      </c>
      <c r="D1095" s="2">
        <f t="shared" si="98"/>
        <v>4.3614504298161796</v>
      </c>
      <c r="E1095" s="2">
        <f t="shared" si="97"/>
        <v>2.2013201334967647E-2</v>
      </c>
      <c r="F1095" s="2">
        <f t="shared" si="101"/>
        <v>1.5661161298754077E-2</v>
      </c>
      <c r="G1095" s="2">
        <f t="shared" si="99"/>
        <v>6.3520400362135701E-3</v>
      </c>
      <c r="H1095" s="2" t="str">
        <f t="shared" si="100"/>
        <v>Sell</v>
      </c>
    </row>
    <row r="1096" spans="1:8" ht="13.5" x14ac:dyDescent="0.25">
      <c r="A1096" s="3">
        <v>43602</v>
      </c>
      <c r="B1096" s="2">
        <v>4.3350999999999997</v>
      </c>
      <c r="C1096" s="2">
        <f t="shared" si="96"/>
        <v>4.3735769186663553</v>
      </c>
      <c r="D1096" s="2">
        <f t="shared" si="98"/>
        <v>4.3594985461260922</v>
      </c>
      <c r="E1096" s="2">
        <f t="shared" si="97"/>
        <v>1.4078372540263118E-2</v>
      </c>
      <c r="F1096" s="2">
        <f t="shared" si="101"/>
        <v>1.5344603547055885E-2</v>
      </c>
      <c r="G1096" s="2">
        <f t="shared" si="99"/>
        <v>-1.2662310067927673E-3</v>
      </c>
      <c r="H1096" s="2" t="str">
        <f t="shared" si="100"/>
        <v>Hold</v>
      </c>
    </row>
    <row r="1097" spans="1:8" ht="13.5" x14ac:dyDescent="0.25">
      <c r="A1097" s="3">
        <v>43605</v>
      </c>
      <c r="B1097" s="2">
        <v>4.3350999999999997</v>
      </c>
      <c r="C1097" s="2">
        <f t="shared" si="96"/>
        <v>4.3743958542561465</v>
      </c>
      <c r="D1097" s="2">
        <f t="shared" si="98"/>
        <v>4.3576912464130482</v>
      </c>
      <c r="E1097" s="2">
        <f t="shared" si="97"/>
        <v>1.6704607843098351E-2</v>
      </c>
      <c r="F1097" s="2">
        <f t="shared" si="101"/>
        <v>1.5616604406264379E-2</v>
      </c>
      <c r="G1097" s="2">
        <f t="shared" si="99"/>
        <v>1.0880034368339724E-3</v>
      </c>
      <c r="H1097" s="2" t="str">
        <f t="shared" si="100"/>
        <v>Sell</v>
      </c>
    </row>
    <row r="1098" spans="1:8" ht="13.5" x14ac:dyDescent="0.25">
      <c r="A1098" s="3">
        <v>43606</v>
      </c>
      <c r="B1098" s="2">
        <v>4.3350999999999997</v>
      </c>
      <c r="C1098" s="2">
        <f t="shared" si="96"/>
        <v>4.3744734151398159</v>
      </c>
      <c r="D1098" s="2">
        <f t="shared" si="98"/>
        <v>4.3560178207528217</v>
      </c>
      <c r="E1098" s="2">
        <f t="shared" si="97"/>
        <v>1.8455594386994179E-2</v>
      </c>
      <c r="F1098" s="2">
        <f t="shared" si="101"/>
        <v>1.6184402402410342E-2</v>
      </c>
      <c r="G1098" s="2">
        <f t="shared" si="99"/>
        <v>2.2711919845838369E-3</v>
      </c>
      <c r="H1098" s="2" t="str">
        <f t="shared" si="100"/>
        <v>Sell</v>
      </c>
    </row>
    <row r="1099" spans="1:8" ht="13.5" x14ac:dyDescent="0.25">
      <c r="A1099" s="3">
        <v>43607</v>
      </c>
      <c r="B1099" s="2">
        <v>4.3350999999999997</v>
      </c>
      <c r="C1099" s="2">
        <f t="shared" si="96"/>
        <v>4.3745390435798441</v>
      </c>
      <c r="D1099" s="2">
        <f t="shared" si="98"/>
        <v>4.354468352548909</v>
      </c>
      <c r="E1099" s="2">
        <f t="shared" si="97"/>
        <v>2.0070691030935173E-2</v>
      </c>
      <c r="F1099" s="2">
        <f t="shared" si="101"/>
        <v>1.6961660128115306E-2</v>
      </c>
      <c r="G1099" s="2">
        <f t="shared" si="99"/>
        <v>3.1090309028198662E-3</v>
      </c>
      <c r="H1099" s="2" t="str">
        <f t="shared" si="100"/>
        <v>Sell</v>
      </c>
    </row>
    <row r="1100" spans="1:8" ht="13.5" x14ac:dyDescent="0.25">
      <c r="A1100" s="3">
        <v>43608</v>
      </c>
      <c r="B1100" s="2">
        <v>4.3391000000000002</v>
      </c>
      <c r="C1100" s="2">
        <f t="shared" si="96"/>
        <v>4.3635791907214063</v>
      </c>
      <c r="D1100" s="2">
        <f t="shared" si="98"/>
        <v>4.3533299560638046</v>
      </c>
      <c r="E1100" s="2">
        <f t="shared" si="97"/>
        <v>1.0249234657601747E-2</v>
      </c>
      <c r="F1100" s="2">
        <f t="shared" si="101"/>
        <v>1.5619175034012596E-2</v>
      </c>
      <c r="G1100" s="2">
        <f t="shared" si="99"/>
        <v>-5.3699403764108488E-3</v>
      </c>
      <c r="H1100" s="2" t="str">
        <f t="shared" si="100"/>
        <v>Hold</v>
      </c>
    </row>
    <row r="1101" spans="1:8" ht="13.5" x14ac:dyDescent="0.25">
      <c r="A1101" s="3">
        <v>43609</v>
      </c>
      <c r="B1101" s="2">
        <v>4.3391000000000002</v>
      </c>
      <c r="C1101" s="2">
        <f t="shared" si="96"/>
        <v>4.3598131613796518</v>
      </c>
      <c r="D1101" s="2">
        <f t="shared" si="98"/>
        <v>4.3522758852442633</v>
      </c>
      <c r="E1101" s="2">
        <f t="shared" si="97"/>
        <v>7.5372761353884599E-3</v>
      </c>
      <c r="F1101" s="2">
        <f t="shared" si="101"/>
        <v>1.400279525428777E-2</v>
      </c>
      <c r="G1101" s="2">
        <f t="shared" si="99"/>
        <v>-6.46551911889931E-3</v>
      </c>
      <c r="H1101" s="2" t="str">
        <f t="shared" si="100"/>
        <v>Hold</v>
      </c>
    </row>
    <row r="1102" spans="1:8" ht="13.5" x14ac:dyDescent="0.25">
      <c r="A1102" s="3">
        <v>43612</v>
      </c>
      <c r="B1102" s="2">
        <v>4.3391000000000002</v>
      </c>
      <c r="C1102" s="2">
        <f t="shared" si="96"/>
        <v>4.3560111365520129</v>
      </c>
      <c r="D1102" s="2">
        <f t="shared" si="98"/>
        <v>4.3512998937446881</v>
      </c>
      <c r="E1102" s="2">
        <f t="shared" si="97"/>
        <v>4.7112428073248225E-3</v>
      </c>
      <c r="F1102" s="2">
        <f t="shared" si="101"/>
        <v>1.2144484764895181E-2</v>
      </c>
      <c r="G1102" s="2">
        <f t="shared" si="99"/>
        <v>-7.4332419575703582E-3</v>
      </c>
      <c r="H1102" s="2" t="str">
        <f t="shared" si="100"/>
        <v>Hold</v>
      </c>
    </row>
    <row r="1103" spans="1:8" ht="13.5" x14ac:dyDescent="0.25">
      <c r="A1103" s="3">
        <v>43613</v>
      </c>
      <c r="B1103" s="2">
        <v>4.3391000000000002</v>
      </c>
      <c r="C1103" s="2">
        <f t="shared" ref="C1103:C1166" si="102">$C$4*B1093+C1102*(1-$C$4)</f>
        <v>4.353409423236319</v>
      </c>
      <c r="D1103" s="2">
        <f t="shared" si="98"/>
        <v>4.3503961979117483</v>
      </c>
      <c r="E1103" s="2">
        <f t="shared" si="97"/>
        <v>3.0132253245707119E-3</v>
      </c>
      <c r="F1103" s="2">
        <f t="shared" si="101"/>
        <v>1.0318232876830287E-2</v>
      </c>
      <c r="G1103" s="2">
        <f t="shared" si="99"/>
        <v>-7.3050075522595754E-3</v>
      </c>
      <c r="H1103" s="2" t="str">
        <f t="shared" si="100"/>
        <v>Hold</v>
      </c>
    </row>
    <row r="1104" spans="1:8" ht="13.5" x14ac:dyDescent="0.25">
      <c r="A1104" s="3">
        <v>43614</v>
      </c>
      <c r="B1104" s="2">
        <v>4.3350999999999997</v>
      </c>
      <c r="C1104" s="2">
        <f t="shared" si="102"/>
        <v>4.3499772042768852</v>
      </c>
      <c r="D1104" s="2">
        <f t="shared" si="98"/>
        <v>4.3492631462145814</v>
      </c>
      <c r="E1104" s="2">
        <f t="shared" si="97"/>
        <v>7.1405806230373514E-4</v>
      </c>
      <c r="F1104" s="2">
        <f t="shared" si="101"/>
        <v>8.3973979139249765E-3</v>
      </c>
      <c r="G1104" s="2">
        <f t="shared" si="99"/>
        <v>-7.6833398516212414E-3</v>
      </c>
      <c r="H1104" s="2" t="str">
        <f t="shared" si="100"/>
        <v>Hold</v>
      </c>
    </row>
    <row r="1105" spans="1:8" ht="13.5" x14ac:dyDescent="0.25">
      <c r="A1105" s="3">
        <v>43615</v>
      </c>
      <c r="B1105" s="2">
        <v>4.3391000000000002</v>
      </c>
      <c r="C1105" s="2">
        <f t="shared" si="102"/>
        <v>4.3483037882342872</v>
      </c>
      <c r="D1105" s="2">
        <f t="shared" si="98"/>
        <v>4.3485103205690567</v>
      </c>
      <c r="E1105" s="2">
        <f t="shared" si="97"/>
        <v>-2.0653233476952693E-4</v>
      </c>
      <c r="F1105" s="2">
        <f t="shared" si="101"/>
        <v>6.6766118641860758E-3</v>
      </c>
      <c r="G1105" s="2">
        <f t="shared" si="99"/>
        <v>-6.8831441989556028E-3</v>
      </c>
      <c r="H1105" s="2" t="str">
        <f t="shared" si="100"/>
        <v>Hold</v>
      </c>
    </row>
    <row r="1106" spans="1:8" ht="13.5" x14ac:dyDescent="0.25">
      <c r="A1106" s="3">
        <v>43616</v>
      </c>
      <c r="B1106" s="2">
        <v>4.3391000000000002</v>
      </c>
      <c r="C1106" s="2">
        <f t="shared" si="102"/>
        <v>4.3462724361982428</v>
      </c>
      <c r="D1106" s="2">
        <f t="shared" si="98"/>
        <v>4.3478132597861636</v>
      </c>
      <c r="E1106" s="2">
        <f t="shared" si="97"/>
        <v>-1.5408235879208476E-3</v>
      </c>
      <c r="F1106" s="2">
        <f t="shared" si="101"/>
        <v>5.0331247737646911E-3</v>
      </c>
      <c r="G1106" s="2">
        <f t="shared" si="99"/>
        <v>-6.5739483616855388E-3</v>
      </c>
      <c r="H1106" s="2" t="str">
        <f t="shared" si="100"/>
        <v>Hold</v>
      </c>
    </row>
    <row r="1107" spans="1:8" ht="13.5" x14ac:dyDescent="0.25">
      <c r="A1107" s="3">
        <v>43619</v>
      </c>
      <c r="B1107" s="2">
        <v>4.3391000000000002</v>
      </c>
      <c r="C1107" s="2">
        <f t="shared" si="102"/>
        <v>4.3445535998600517</v>
      </c>
      <c r="D1107" s="2">
        <f t="shared" si="98"/>
        <v>4.3471678331353365</v>
      </c>
      <c r="E1107" s="2">
        <f t="shared" si="97"/>
        <v>-2.6142332752847608E-3</v>
      </c>
      <c r="F1107" s="2">
        <f t="shared" si="101"/>
        <v>3.5036531639548005E-3</v>
      </c>
      <c r="G1107" s="2">
        <f t="shared" si="99"/>
        <v>-6.1178864392395609E-3</v>
      </c>
      <c r="H1107" s="2" t="str">
        <f t="shared" si="100"/>
        <v>Hold</v>
      </c>
    </row>
    <row r="1108" spans="1:8" ht="13.5" x14ac:dyDescent="0.25">
      <c r="A1108" s="3">
        <v>43623</v>
      </c>
      <c r="B1108" s="2">
        <v>4.3391000000000002</v>
      </c>
      <c r="C1108" s="2">
        <f t="shared" si="102"/>
        <v>4.343099199881582</v>
      </c>
      <c r="D1108" s="2">
        <f t="shared" si="98"/>
        <v>4.346570215866052</v>
      </c>
      <c r="E1108" s="2">
        <f t="shared" si="97"/>
        <v>-3.4710159844699717E-3</v>
      </c>
      <c r="F1108" s="2">
        <f t="shared" si="101"/>
        <v>2.1087193342698464E-3</v>
      </c>
      <c r="G1108" s="2">
        <f t="shared" si="99"/>
        <v>-5.5797353187398181E-3</v>
      </c>
      <c r="H1108" s="2" t="str">
        <f t="shared" si="100"/>
        <v>Hold</v>
      </c>
    </row>
    <row r="1109" spans="1:8" ht="13.5" x14ac:dyDescent="0.25">
      <c r="A1109" s="3">
        <v>43626</v>
      </c>
      <c r="B1109" s="2">
        <v>4.3311000000000002</v>
      </c>
      <c r="C1109" s="2">
        <f t="shared" si="102"/>
        <v>4.3418685537459538</v>
      </c>
      <c r="D1109" s="2">
        <f t="shared" si="98"/>
        <v>4.3454242739500488</v>
      </c>
      <c r="E1109" s="2">
        <f t="shared" si="97"/>
        <v>-3.5557202040950031E-3</v>
      </c>
      <c r="F1109" s="2">
        <f t="shared" si="101"/>
        <v>9.7583142659687645E-4</v>
      </c>
      <c r="G1109" s="2">
        <f t="shared" si="99"/>
        <v>-4.5315516306918798E-3</v>
      </c>
      <c r="H1109" s="2" t="str">
        <f t="shared" si="100"/>
        <v>Hold</v>
      </c>
    </row>
    <row r="1110" spans="1:8" ht="13.5" x14ac:dyDescent="0.25">
      <c r="A1110" s="3">
        <v>43627</v>
      </c>
      <c r="B1110" s="2">
        <v>4.3272000000000004</v>
      </c>
      <c r="C1110" s="2">
        <f t="shared" si="102"/>
        <v>4.3414426224004226</v>
      </c>
      <c r="D1110" s="2">
        <f t="shared" si="98"/>
        <v>4.3440743277315272</v>
      </c>
      <c r="E1110" s="2">
        <f t="shared" si="97"/>
        <v>-2.6317053311046834E-3</v>
      </c>
      <c r="F1110" s="2">
        <f t="shared" si="101"/>
        <v>2.5432407505656459E-4</v>
      </c>
      <c r="G1110" s="2">
        <f t="shared" si="99"/>
        <v>-2.8860294061612479E-3</v>
      </c>
      <c r="H1110" s="2" t="str">
        <f t="shared" si="100"/>
        <v>Hold</v>
      </c>
    </row>
    <row r="1111" spans="1:8" ht="13.5" x14ac:dyDescent="0.25">
      <c r="A1111" s="3">
        <v>43628</v>
      </c>
      <c r="B1111" s="2">
        <v>4.3033000000000001</v>
      </c>
      <c r="C1111" s="2">
        <f t="shared" si="102"/>
        <v>4.3410822189542033</v>
      </c>
      <c r="D1111" s="2">
        <f t="shared" si="98"/>
        <v>4.3410540071588217</v>
      </c>
      <c r="E1111" s="2">
        <f t="shared" si="97"/>
        <v>2.8211795381594129E-5</v>
      </c>
      <c r="F1111" s="2">
        <f t="shared" si="101"/>
        <v>2.091016191215705E-4</v>
      </c>
      <c r="G1111" s="2">
        <f t="shared" si="99"/>
        <v>-1.8088982373997637E-4</v>
      </c>
      <c r="H1111" s="2" t="str">
        <f t="shared" si="100"/>
        <v>Hold</v>
      </c>
    </row>
    <row r="1112" spans="1:8" ht="13.5" x14ac:dyDescent="0.25">
      <c r="A1112" s="3">
        <v>43629</v>
      </c>
      <c r="B1112" s="2">
        <v>4.3788999999999998</v>
      </c>
      <c r="C1112" s="2">
        <f t="shared" si="102"/>
        <v>4.3407772621920184</v>
      </c>
      <c r="D1112" s="2">
        <f t="shared" si="98"/>
        <v>4.3438574140359458</v>
      </c>
      <c r="E1112" s="2">
        <f t="shared" si="97"/>
        <v>-3.0801518439274034E-3</v>
      </c>
      <c r="F1112" s="2">
        <f t="shared" si="101"/>
        <v>-4.4874907348822432E-4</v>
      </c>
      <c r="G1112" s="2">
        <f t="shared" si="99"/>
        <v>-2.6314027704391792E-3</v>
      </c>
      <c r="H1112" s="2" t="str">
        <f t="shared" si="100"/>
        <v>Hold</v>
      </c>
    </row>
    <row r="1113" spans="1:8" ht="13.5" x14ac:dyDescent="0.25">
      <c r="A1113" s="3">
        <v>43630</v>
      </c>
      <c r="B1113" s="2">
        <v>4.3391000000000002</v>
      </c>
      <c r="C1113" s="2">
        <f t="shared" si="102"/>
        <v>4.3405192218547848</v>
      </c>
      <c r="D1113" s="2">
        <f t="shared" si="98"/>
        <v>4.3435050129962463</v>
      </c>
      <c r="E1113" s="2">
        <f t="shared" si="97"/>
        <v>-2.9857911414614691E-3</v>
      </c>
      <c r="F1113" s="2">
        <f t="shared" si="101"/>
        <v>-9.561574870828734E-4</v>
      </c>
      <c r="G1113" s="2">
        <f t="shared" si="99"/>
        <v>-2.0296336543785959E-3</v>
      </c>
      <c r="H1113" s="2" t="str">
        <f t="shared" si="100"/>
        <v>Hold</v>
      </c>
    </row>
    <row r="1114" spans="1:8" ht="13.5" x14ac:dyDescent="0.25">
      <c r="A1114" s="3">
        <v>43633</v>
      </c>
      <c r="B1114" s="2">
        <v>4.3391000000000002</v>
      </c>
      <c r="C1114" s="2">
        <f t="shared" si="102"/>
        <v>4.339685495415587</v>
      </c>
      <c r="D1114" s="2">
        <f t="shared" si="98"/>
        <v>4.343178715737265</v>
      </c>
      <c r="E1114" s="2">
        <f t="shared" si="97"/>
        <v>-3.4932203216779811E-3</v>
      </c>
      <c r="F1114" s="2">
        <f t="shared" si="101"/>
        <v>-1.4635700540018949E-3</v>
      </c>
      <c r="G1114" s="2">
        <f t="shared" si="99"/>
        <v>-2.0296502676760862E-3</v>
      </c>
      <c r="H1114" s="2" t="str">
        <f t="shared" si="100"/>
        <v>Hold</v>
      </c>
    </row>
    <row r="1115" spans="1:8" ht="13.5" x14ac:dyDescent="0.25">
      <c r="A1115" s="3">
        <v>43634</v>
      </c>
      <c r="B1115" s="2">
        <v>4.3391000000000002</v>
      </c>
      <c r="C1115" s="2">
        <f t="shared" si="102"/>
        <v>4.3395954191978046</v>
      </c>
      <c r="D1115" s="2">
        <f t="shared" si="98"/>
        <v>4.3428765886456153</v>
      </c>
      <c r="E1115" s="2">
        <f t="shared" si="97"/>
        <v>-3.2811694478107611E-3</v>
      </c>
      <c r="F1115" s="2">
        <f t="shared" si="101"/>
        <v>-1.8270899327636682E-3</v>
      </c>
      <c r="G1115" s="2">
        <f t="shared" si="99"/>
        <v>-1.4540795150470929E-3</v>
      </c>
      <c r="H1115" s="2" t="str">
        <f t="shared" si="100"/>
        <v>Hold</v>
      </c>
    </row>
    <row r="1116" spans="1:8" ht="13.5" x14ac:dyDescent="0.25">
      <c r="A1116" s="3">
        <v>43635</v>
      </c>
      <c r="B1116" s="2">
        <v>4.3033000000000001</v>
      </c>
      <c r="C1116" s="2">
        <f t="shared" si="102"/>
        <v>4.339519200859681</v>
      </c>
      <c r="D1116" s="2">
        <f t="shared" si="98"/>
        <v>4.3399449894866811</v>
      </c>
      <c r="E1116" s="2">
        <f t="shared" ref="E1116:E1179" si="103">C1116-D1116</f>
        <v>-4.2578862700004549E-4</v>
      </c>
      <c r="F1116" s="2">
        <f t="shared" si="101"/>
        <v>-1.5468296716109437E-3</v>
      </c>
      <c r="G1116" s="2">
        <f t="shared" si="99"/>
        <v>1.1210410446108982E-3</v>
      </c>
      <c r="H1116" s="2" t="str">
        <f t="shared" si="100"/>
        <v>Sell</v>
      </c>
    </row>
    <row r="1117" spans="1:8" ht="13.5" x14ac:dyDescent="0.25">
      <c r="A1117" s="3">
        <v>43636</v>
      </c>
      <c r="B1117" s="2">
        <v>4.3788999999999998</v>
      </c>
      <c r="C1117" s="2">
        <f t="shared" si="102"/>
        <v>4.3394547084197299</v>
      </c>
      <c r="D1117" s="2">
        <f t="shared" ref="D1117:D1180" si="104">$D$4*B1117+(1-$D$4)*D1116</f>
        <v>4.3428305458210001</v>
      </c>
      <c r="E1117" s="2">
        <f t="shared" si="103"/>
        <v>-3.3758374012702319E-3</v>
      </c>
      <c r="F1117" s="2">
        <f t="shared" si="101"/>
        <v>-1.9126312175428016E-3</v>
      </c>
      <c r="G1117" s="2">
        <f t="shared" si="99"/>
        <v>-1.4632061837274303E-3</v>
      </c>
      <c r="H1117" s="2" t="str">
        <f t="shared" si="100"/>
        <v>Hold</v>
      </c>
    </row>
    <row r="1118" spans="1:8" ht="13.5" x14ac:dyDescent="0.25">
      <c r="A1118" s="3">
        <v>43637</v>
      </c>
      <c r="B1118" s="2">
        <v>4.3788999999999998</v>
      </c>
      <c r="C1118" s="2">
        <f t="shared" si="102"/>
        <v>4.3394001378936178</v>
      </c>
      <c r="D1118" s="2">
        <f t="shared" si="104"/>
        <v>4.3455023572416662</v>
      </c>
      <c r="E1118" s="2">
        <f t="shared" si="103"/>
        <v>-6.1022193480484432E-3</v>
      </c>
      <c r="F1118" s="2">
        <f t="shared" si="101"/>
        <v>-2.7505488436439301E-3</v>
      </c>
      <c r="G1118" s="2">
        <f t="shared" si="99"/>
        <v>-3.3516705044045131E-3</v>
      </c>
      <c r="H1118" s="2" t="str">
        <f t="shared" si="100"/>
        <v>Hold</v>
      </c>
    </row>
    <row r="1119" spans="1:8" ht="13.5" x14ac:dyDescent="0.25">
      <c r="A1119" s="3">
        <v>43640</v>
      </c>
      <c r="B1119" s="2">
        <v>4.3391000000000002</v>
      </c>
      <c r="C1119" s="2">
        <f t="shared" si="102"/>
        <v>4.3381231936022919</v>
      </c>
      <c r="D1119" s="2">
        <f t="shared" si="104"/>
        <v>4.3450281085570985</v>
      </c>
      <c r="E1119" s="2">
        <f t="shared" si="103"/>
        <v>-6.9049149548066069E-3</v>
      </c>
      <c r="F1119" s="2">
        <f t="shared" si="101"/>
        <v>-3.5814220658764656E-3</v>
      </c>
      <c r="G1119" s="2">
        <f t="shared" si="99"/>
        <v>-3.3234928889301412E-3</v>
      </c>
      <c r="H1119" s="2" t="str">
        <f t="shared" si="100"/>
        <v>Hold</v>
      </c>
    </row>
    <row r="1120" spans="1:8" ht="13.5" x14ac:dyDescent="0.25">
      <c r="A1120" s="3">
        <v>43641</v>
      </c>
      <c r="B1120" s="2">
        <v>4.3391000000000002</v>
      </c>
      <c r="C1120" s="2">
        <f t="shared" si="102"/>
        <v>4.3364427022788625</v>
      </c>
      <c r="D1120" s="2">
        <f t="shared" si="104"/>
        <v>4.3445889894047207</v>
      </c>
      <c r="E1120" s="2">
        <f t="shared" si="103"/>
        <v>-8.146287125858187E-3</v>
      </c>
      <c r="F1120" s="2">
        <f t="shared" si="101"/>
        <v>-4.4943950778728106E-3</v>
      </c>
      <c r="G1120" s="2">
        <f t="shared" si="99"/>
        <v>-3.6518920479853764E-3</v>
      </c>
      <c r="H1120" s="2" t="str">
        <f t="shared" si="100"/>
        <v>Hold</v>
      </c>
    </row>
    <row r="1121" spans="1:8" ht="13.5" x14ac:dyDescent="0.25">
      <c r="A1121" s="3">
        <v>43642</v>
      </c>
      <c r="B1121" s="2">
        <v>4.3391000000000002</v>
      </c>
      <c r="C1121" s="2">
        <f t="shared" si="102"/>
        <v>4.3313438250051917</v>
      </c>
      <c r="D1121" s="2">
        <f t="shared" si="104"/>
        <v>4.3441823975969633</v>
      </c>
      <c r="E1121" s="2">
        <f t="shared" si="103"/>
        <v>-1.283857259177168E-2</v>
      </c>
      <c r="F1121" s="2">
        <f t="shared" si="101"/>
        <v>-6.1632305806525846E-3</v>
      </c>
      <c r="G1121" s="2">
        <f t="shared" si="99"/>
        <v>-6.6753420111190951E-3</v>
      </c>
      <c r="H1121" s="2" t="str">
        <f t="shared" si="100"/>
        <v>Hold</v>
      </c>
    </row>
    <row r="1122" spans="1:8" ht="13.5" x14ac:dyDescent="0.25">
      <c r="A1122" s="3">
        <v>43643</v>
      </c>
      <c r="B1122" s="2">
        <v>4.2793999999999999</v>
      </c>
      <c r="C1122" s="2">
        <f t="shared" si="102"/>
        <v>4.3386601596197778</v>
      </c>
      <c r="D1122" s="2">
        <f t="shared" si="104"/>
        <v>4.3393837014786696</v>
      </c>
      <c r="E1122" s="2">
        <f t="shared" si="103"/>
        <v>-7.2354185889178524E-4</v>
      </c>
      <c r="F1122" s="2">
        <f t="shared" si="101"/>
        <v>-5.0752928363004251E-3</v>
      </c>
      <c r="G1122" s="2">
        <f t="shared" si="99"/>
        <v>4.3517509774086399E-3</v>
      </c>
      <c r="H1122" s="2" t="str">
        <f t="shared" si="100"/>
        <v>Sell</v>
      </c>
    </row>
    <row r="1123" spans="1:8" ht="13.5" x14ac:dyDescent="0.25">
      <c r="A1123" s="3">
        <v>43644</v>
      </c>
      <c r="B1123" s="2">
        <v>4.3391000000000002</v>
      </c>
      <c r="C1123" s="2">
        <f t="shared" si="102"/>
        <v>4.3387278273705814</v>
      </c>
      <c r="D1123" s="2">
        <f t="shared" si="104"/>
        <v>4.3393626865543231</v>
      </c>
      <c r="E1123" s="2">
        <f t="shared" si="103"/>
        <v>-6.3485918374173167E-4</v>
      </c>
      <c r="F1123" s="2">
        <f t="shared" si="101"/>
        <v>-4.1872061057886866E-3</v>
      </c>
      <c r="G1123" s="2">
        <f t="shared" si="99"/>
        <v>3.5523469220469549E-3</v>
      </c>
      <c r="H1123" s="2" t="str">
        <f t="shared" si="100"/>
        <v>Sell</v>
      </c>
    </row>
    <row r="1124" spans="1:8" ht="13.5" x14ac:dyDescent="0.25">
      <c r="A1124" s="3">
        <v>43647</v>
      </c>
      <c r="B1124" s="2">
        <v>4.3391000000000002</v>
      </c>
      <c r="C1124" s="2">
        <f t="shared" si="102"/>
        <v>4.3387850846981841</v>
      </c>
      <c r="D1124" s="2">
        <f t="shared" si="104"/>
        <v>4.3393432282910398</v>
      </c>
      <c r="E1124" s="2">
        <f t="shared" si="103"/>
        <v>-5.5814359285566439E-4</v>
      </c>
      <c r="F1124" s="2">
        <f t="shared" si="101"/>
        <v>-3.4613936032020826E-3</v>
      </c>
      <c r="G1124" s="2">
        <f t="shared" ref="G1124:G1187" si="105">E1124-F1124</f>
        <v>2.9032500103464182E-3</v>
      </c>
      <c r="H1124" s="2" t="str">
        <f t="shared" ref="H1124:H1187" si="106">IF(G1124&lt;0,"Hold","Sell")</f>
        <v>Sell</v>
      </c>
    </row>
    <row r="1125" spans="1:8" ht="13.5" x14ac:dyDescent="0.25">
      <c r="A1125" s="3">
        <v>43648</v>
      </c>
      <c r="B1125" s="2">
        <v>4.3391000000000002</v>
      </c>
      <c r="C1125" s="2">
        <f t="shared" si="102"/>
        <v>4.3388335332061558</v>
      </c>
      <c r="D1125" s="2">
        <f t="shared" si="104"/>
        <v>4.3393252113805918</v>
      </c>
      <c r="E1125" s="2">
        <f t="shared" si="103"/>
        <v>-4.9167817443596107E-4</v>
      </c>
      <c r="F1125" s="2">
        <f t="shared" ref="F1125:F1188" si="107">(E1125*(2/(10)))+((1-(2/10))*F1124)</f>
        <v>-2.8674505174488582E-3</v>
      </c>
      <c r="G1125" s="2">
        <f t="shared" si="105"/>
        <v>2.3757723430128971E-3</v>
      </c>
      <c r="H1125" s="2" t="str">
        <f t="shared" si="106"/>
        <v>Sell</v>
      </c>
    </row>
    <row r="1126" spans="1:8" ht="13.5" x14ac:dyDescent="0.25">
      <c r="A1126" s="3">
        <v>43649</v>
      </c>
      <c r="B1126" s="2">
        <v>4.3391000000000002</v>
      </c>
      <c r="C1126" s="2">
        <f t="shared" si="102"/>
        <v>4.3333668357898238</v>
      </c>
      <c r="D1126" s="2">
        <f t="shared" si="104"/>
        <v>4.3393085290561038</v>
      </c>
      <c r="E1126" s="2">
        <f t="shared" si="103"/>
        <v>-5.9416932662799127E-3</v>
      </c>
      <c r="F1126" s="2">
        <f t="shared" si="107"/>
        <v>-3.4822990672150689E-3</v>
      </c>
      <c r="G1126" s="2">
        <f t="shared" si="105"/>
        <v>-2.4593941990648438E-3</v>
      </c>
      <c r="H1126" s="2" t="str">
        <f t="shared" si="106"/>
        <v>Hold</v>
      </c>
    </row>
    <row r="1127" spans="1:8" ht="13.5" x14ac:dyDescent="0.25">
      <c r="A1127" s="3">
        <v>43650</v>
      </c>
      <c r="B1127" s="2">
        <v>4.3350999999999997</v>
      </c>
      <c r="C1127" s="2">
        <f t="shared" si="102"/>
        <v>4.3403719379760046</v>
      </c>
      <c r="D1127" s="2">
        <f t="shared" si="104"/>
        <v>4.3389967861630589</v>
      </c>
      <c r="E1127" s="2">
        <f t="shared" si="103"/>
        <v>1.3751518129456741E-3</v>
      </c>
      <c r="F1127" s="2">
        <f t="shared" si="107"/>
        <v>-2.5108088911829207E-3</v>
      </c>
      <c r="G1127" s="2">
        <f t="shared" si="105"/>
        <v>3.8859607041285948E-3</v>
      </c>
      <c r="H1127" s="2" t="str">
        <f t="shared" si="106"/>
        <v>Sell</v>
      </c>
    </row>
    <row r="1128" spans="1:8" ht="13.5" x14ac:dyDescent="0.25">
      <c r="A1128" s="3">
        <v>43651</v>
      </c>
      <c r="B1128" s="2">
        <v>4.2992999999999997</v>
      </c>
      <c r="C1128" s="2">
        <f t="shared" si="102"/>
        <v>4.3462993321335421</v>
      </c>
      <c r="D1128" s="2">
        <f t="shared" si="104"/>
        <v>4.3360562834843135</v>
      </c>
      <c r="E1128" s="2">
        <f t="shared" si="103"/>
        <v>1.0243048649228648E-2</v>
      </c>
      <c r="F1128" s="2">
        <f t="shared" si="107"/>
        <v>3.9962616899393271E-5</v>
      </c>
      <c r="G1128" s="2">
        <f t="shared" si="105"/>
        <v>1.0203086032329254E-2</v>
      </c>
      <c r="H1128" s="2" t="str">
        <f t="shared" si="106"/>
        <v>Sell</v>
      </c>
    </row>
    <row r="1129" spans="1:8" ht="13.5" x14ac:dyDescent="0.25">
      <c r="A1129" s="3">
        <v>43654</v>
      </c>
      <c r="B1129" s="2">
        <v>4.2912999999999997</v>
      </c>
      <c r="C1129" s="2">
        <f t="shared" si="102"/>
        <v>4.3451917425745359</v>
      </c>
      <c r="D1129" s="2">
        <f t="shared" si="104"/>
        <v>4.3327410032262161</v>
      </c>
      <c r="E1129" s="2">
        <f t="shared" si="103"/>
        <v>1.245073934831975E-2</v>
      </c>
      <c r="F1129" s="2">
        <f t="shared" si="107"/>
        <v>2.5221179631834648E-3</v>
      </c>
      <c r="G1129" s="2">
        <f t="shared" si="105"/>
        <v>9.928621385136286E-3</v>
      </c>
      <c r="H1129" s="2" t="str">
        <f t="shared" si="106"/>
        <v>Sell</v>
      </c>
    </row>
    <row r="1130" spans="1:8" ht="13.5" x14ac:dyDescent="0.25">
      <c r="A1130" s="3">
        <v>43655</v>
      </c>
      <c r="B1130" s="2">
        <v>4.2992999999999997</v>
      </c>
      <c r="C1130" s="2">
        <f t="shared" si="102"/>
        <v>4.3442545514092226</v>
      </c>
      <c r="D1130" s="2">
        <f t="shared" si="104"/>
        <v>4.3302638918761263</v>
      </c>
      <c r="E1130" s="2">
        <f t="shared" si="103"/>
        <v>1.3990659533096306E-2</v>
      </c>
      <c r="F1130" s="2">
        <f t="shared" si="107"/>
        <v>4.8158262771660337E-3</v>
      </c>
      <c r="G1130" s="2">
        <f t="shared" si="105"/>
        <v>9.1748332559302721E-3</v>
      </c>
      <c r="H1130" s="2" t="str">
        <f t="shared" si="106"/>
        <v>Sell</v>
      </c>
    </row>
    <row r="1131" spans="1:8" ht="13.5" x14ac:dyDescent="0.25">
      <c r="A1131" s="3">
        <v>43656</v>
      </c>
      <c r="B1131" s="2">
        <v>4.2992999999999997</v>
      </c>
      <c r="C1131" s="2">
        <f t="shared" si="102"/>
        <v>4.3434615435001112</v>
      </c>
      <c r="D1131" s="2">
        <f t="shared" si="104"/>
        <v>4.3279702702556726</v>
      </c>
      <c r="E1131" s="2">
        <f t="shared" si="103"/>
        <v>1.5491273244438553E-2</v>
      </c>
      <c r="F1131" s="2">
        <f t="shared" si="107"/>
        <v>6.9509156706205385E-3</v>
      </c>
      <c r="G1131" s="2">
        <f t="shared" si="105"/>
        <v>8.5403575738180141E-3</v>
      </c>
      <c r="H1131" s="2" t="str">
        <f t="shared" si="106"/>
        <v>Sell</v>
      </c>
    </row>
    <row r="1132" spans="1:8" ht="13.5" x14ac:dyDescent="0.25">
      <c r="A1132" s="3">
        <v>43657</v>
      </c>
      <c r="B1132" s="2">
        <v>4.2992999999999997</v>
      </c>
      <c r="C1132" s="2">
        <f t="shared" si="102"/>
        <v>4.333605921423171</v>
      </c>
      <c r="D1132" s="2">
        <f t="shared" si="104"/>
        <v>4.3258465465330298</v>
      </c>
      <c r="E1132" s="2">
        <f t="shared" si="103"/>
        <v>7.7593748901412241E-3</v>
      </c>
      <c r="F1132" s="2">
        <f t="shared" si="107"/>
        <v>7.1126075145246763E-3</v>
      </c>
      <c r="G1132" s="2">
        <f t="shared" si="105"/>
        <v>6.4676737561654776E-4</v>
      </c>
      <c r="H1132" s="2" t="str">
        <f t="shared" si="106"/>
        <v>Sell</v>
      </c>
    </row>
    <row r="1133" spans="1:8" ht="13.5" x14ac:dyDescent="0.25">
      <c r="A1133" s="3">
        <v>43658</v>
      </c>
      <c r="B1133" s="2">
        <v>4.2793999999999999</v>
      </c>
      <c r="C1133" s="2">
        <f t="shared" si="102"/>
        <v>4.3344511642811447</v>
      </c>
      <c r="D1133" s="2">
        <f t="shared" si="104"/>
        <v>4.3224060616046573</v>
      </c>
      <c r="E1133" s="2">
        <f t="shared" si="103"/>
        <v>1.2045102676487396E-2</v>
      </c>
      <c r="F1133" s="2">
        <f t="shared" si="107"/>
        <v>8.0991065469172216E-3</v>
      </c>
      <c r="G1133" s="2">
        <f t="shared" si="105"/>
        <v>3.9459961295701743E-3</v>
      </c>
      <c r="H1133" s="2" t="str">
        <f t="shared" si="106"/>
        <v>Sell</v>
      </c>
    </row>
    <row r="1134" spans="1:8" ht="13.5" x14ac:dyDescent="0.25">
      <c r="A1134" s="3">
        <v>43661</v>
      </c>
      <c r="B1134" s="2">
        <v>4.4042000000000003</v>
      </c>
      <c r="C1134" s="2">
        <f t="shared" si="102"/>
        <v>4.3351663697763536</v>
      </c>
      <c r="D1134" s="2">
        <f t="shared" si="104"/>
        <v>4.3284648718561645</v>
      </c>
      <c r="E1134" s="2">
        <f t="shared" si="103"/>
        <v>6.7014979201891478E-3</v>
      </c>
      <c r="F1134" s="2">
        <f t="shared" si="107"/>
        <v>7.8195848215716068E-3</v>
      </c>
      <c r="G1134" s="2">
        <f t="shared" si="105"/>
        <v>-1.118086901382459E-3</v>
      </c>
      <c r="H1134" s="2" t="str">
        <f t="shared" si="106"/>
        <v>Hold</v>
      </c>
    </row>
    <row r="1135" spans="1:8" ht="13.5" x14ac:dyDescent="0.25">
      <c r="A1135" s="3">
        <v>43662</v>
      </c>
      <c r="B1135" s="2">
        <v>4.2775999999999996</v>
      </c>
      <c r="C1135" s="2">
        <f t="shared" si="102"/>
        <v>4.3357715436569144</v>
      </c>
      <c r="D1135" s="2">
        <f t="shared" si="104"/>
        <v>4.3246971035705224</v>
      </c>
      <c r="E1135" s="2">
        <f t="shared" si="103"/>
        <v>1.1074440086392023E-2</v>
      </c>
      <c r="F1135" s="2">
        <f t="shared" si="107"/>
        <v>8.4705558745356898E-3</v>
      </c>
      <c r="G1135" s="2">
        <f t="shared" si="105"/>
        <v>2.6038842118563336E-3</v>
      </c>
      <c r="H1135" s="2" t="str">
        <f t="shared" si="106"/>
        <v>Sell</v>
      </c>
    </row>
    <row r="1136" spans="1:8" ht="13.5" x14ac:dyDescent="0.25">
      <c r="A1136" s="3">
        <v>43663</v>
      </c>
      <c r="B1136" s="2">
        <v>4.2775999999999996</v>
      </c>
      <c r="C1136" s="2">
        <f t="shared" si="102"/>
        <v>4.336283613863543</v>
      </c>
      <c r="D1136" s="2">
        <f t="shared" si="104"/>
        <v>4.321208429231965</v>
      </c>
      <c r="E1136" s="2">
        <f t="shared" si="103"/>
        <v>1.5075184631577976E-2</v>
      </c>
      <c r="F1136" s="2">
        <f t="shared" si="107"/>
        <v>9.7914816259441484E-3</v>
      </c>
      <c r="G1136" s="2">
        <f t="shared" si="105"/>
        <v>5.2837030056338274E-3</v>
      </c>
      <c r="H1136" s="2" t="str">
        <f t="shared" si="106"/>
        <v>Sell</v>
      </c>
    </row>
    <row r="1137" spans="1:8" ht="13.5" x14ac:dyDescent="0.25">
      <c r="A1137" s="3">
        <v>43664</v>
      </c>
      <c r="B1137" s="2">
        <v>4.2514000000000003</v>
      </c>
      <c r="C1137" s="2">
        <f t="shared" si="102"/>
        <v>4.3361015194229982</v>
      </c>
      <c r="D1137" s="2">
        <f t="shared" si="104"/>
        <v>4.3160374344740413</v>
      </c>
      <c r="E1137" s="2">
        <f t="shared" si="103"/>
        <v>2.006408494895684E-2</v>
      </c>
      <c r="F1137" s="2">
        <f t="shared" si="107"/>
        <v>1.1846002290546689E-2</v>
      </c>
      <c r="G1137" s="2">
        <f t="shared" si="105"/>
        <v>8.2180826584101509E-3</v>
      </c>
      <c r="H1137" s="2" t="str">
        <f t="shared" si="106"/>
        <v>Sell</v>
      </c>
    </row>
    <row r="1138" spans="1:8" ht="13.5" x14ac:dyDescent="0.25">
      <c r="A1138" s="3">
        <v>43665</v>
      </c>
      <c r="B1138" s="2">
        <v>4.2295999999999996</v>
      </c>
      <c r="C1138" s="2">
        <f t="shared" si="102"/>
        <v>4.3304397472040757</v>
      </c>
      <c r="D1138" s="2">
        <f t="shared" si="104"/>
        <v>4.3096346615500387</v>
      </c>
      <c r="E1138" s="2">
        <f t="shared" si="103"/>
        <v>2.0805085654036937E-2</v>
      </c>
      <c r="F1138" s="2">
        <f t="shared" si="107"/>
        <v>1.363781896324474E-2</v>
      </c>
      <c r="G1138" s="2">
        <f t="shared" si="105"/>
        <v>7.1672666907921963E-3</v>
      </c>
      <c r="H1138" s="2" t="str">
        <f t="shared" si="106"/>
        <v>Sell</v>
      </c>
    </row>
    <row r="1139" spans="1:8" ht="13.5" x14ac:dyDescent="0.25">
      <c r="A1139" s="3">
        <v>43668</v>
      </c>
      <c r="B1139" s="2">
        <v>4.1947000000000001</v>
      </c>
      <c r="C1139" s="2">
        <f t="shared" si="102"/>
        <v>4.3244182476342177</v>
      </c>
      <c r="D1139" s="2">
        <f t="shared" si="104"/>
        <v>4.3011209829167028</v>
      </c>
      <c r="E1139" s="2">
        <f t="shared" si="103"/>
        <v>2.3297264717514921E-2</v>
      </c>
      <c r="F1139" s="2">
        <f t="shared" si="107"/>
        <v>1.5569708114098777E-2</v>
      </c>
      <c r="G1139" s="2">
        <f t="shared" si="105"/>
        <v>7.7275566034161434E-3</v>
      </c>
      <c r="H1139" s="2" t="str">
        <f t="shared" si="106"/>
        <v>Sell</v>
      </c>
    </row>
    <row r="1140" spans="1:8" ht="13.5" x14ac:dyDescent="0.25">
      <c r="A1140" s="3">
        <v>43669</v>
      </c>
      <c r="B1140" s="2">
        <v>4.2775999999999996</v>
      </c>
      <c r="C1140" s="2">
        <f t="shared" si="102"/>
        <v>4.3205539018443382</v>
      </c>
      <c r="D1140" s="2">
        <f t="shared" si="104"/>
        <v>4.2993786878858362</v>
      </c>
      <c r="E1140" s="2">
        <f t="shared" si="103"/>
        <v>2.1175213958501971E-2</v>
      </c>
      <c r="F1140" s="2">
        <f t="shared" si="107"/>
        <v>1.6690809282979419E-2</v>
      </c>
      <c r="G1140" s="2">
        <f t="shared" si="105"/>
        <v>4.484404675522552E-3</v>
      </c>
      <c r="H1140" s="2" t="str">
        <f t="shared" si="106"/>
        <v>Sell</v>
      </c>
    </row>
    <row r="1141" spans="1:8" ht="13.5" x14ac:dyDescent="0.25">
      <c r="A1141" s="3">
        <v>43670</v>
      </c>
      <c r="B1141" s="2">
        <v>4.2645</v>
      </c>
      <c r="C1141" s="2">
        <f t="shared" si="102"/>
        <v>4.3172840707913629</v>
      </c>
      <c r="D1141" s="2">
        <f t="shared" si="104"/>
        <v>4.2967950813757749</v>
      </c>
      <c r="E1141" s="2">
        <f t="shared" si="103"/>
        <v>2.0488989415587966E-2</v>
      </c>
      <c r="F1141" s="2">
        <f t="shared" si="107"/>
        <v>1.7450445309501128E-2</v>
      </c>
      <c r="G1141" s="2">
        <f t="shared" si="105"/>
        <v>3.0385441060868379E-3</v>
      </c>
      <c r="H1141" s="2" t="str">
        <f t="shared" si="106"/>
        <v>Sell</v>
      </c>
    </row>
    <row r="1142" spans="1:8" ht="13.5" x14ac:dyDescent="0.25">
      <c r="A1142" s="3">
        <v>43672</v>
      </c>
      <c r="B1142" s="2">
        <v>4.2732999999999999</v>
      </c>
      <c r="C1142" s="2">
        <f t="shared" si="102"/>
        <v>4.314517290669615</v>
      </c>
      <c r="D1142" s="2">
        <f t="shared" si="104"/>
        <v>4.2950547049775691</v>
      </c>
      <c r="E1142" s="2">
        <f t="shared" si="103"/>
        <v>1.9462585692045842E-2</v>
      </c>
      <c r="F1142" s="2">
        <f t="shared" si="107"/>
        <v>1.7852873386010073E-2</v>
      </c>
      <c r="G1142" s="2">
        <f t="shared" si="105"/>
        <v>1.6097123060357689E-3</v>
      </c>
      <c r="H1142" s="2" t="str">
        <f t="shared" si="106"/>
        <v>Sell</v>
      </c>
    </row>
    <row r="1143" spans="1:8" ht="13.5" x14ac:dyDescent="0.25">
      <c r="A1143" s="3">
        <v>43675</v>
      </c>
      <c r="B1143" s="2">
        <v>4.2732999999999999</v>
      </c>
      <c r="C1143" s="2">
        <f t="shared" si="102"/>
        <v>4.3091146305665973</v>
      </c>
      <c r="D1143" s="2">
        <f t="shared" si="104"/>
        <v>4.293443245349601</v>
      </c>
      <c r="E1143" s="2">
        <f t="shared" si="103"/>
        <v>1.5671385216996292E-2</v>
      </c>
      <c r="F1143" s="2">
        <f t="shared" si="107"/>
        <v>1.7416575752207317E-2</v>
      </c>
      <c r="G1143" s="2">
        <f t="shared" si="105"/>
        <v>-1.7451905352110254E-3</v>
      </c>
      <c r="H1143" s="2" t="str">
        <f t="shared" si="106"/>
        <v>Hold</v>
      </c>
    </row>
    <row r="1144" spans="1:8" ht="13.5" x14ac:dyDescent="0.25">
      <c r="A1144" s="3">
        <v>43676</v>
      </c>
      <c r="B1144" s="2">
        <v>4.2557999999999998</v>
      </c>
      <c r="C1144" s="2">
        <f t="shared" si="102"/>
        <v>4.3237431489409666</v>
      </c>
      <c r="D1144" s="2">
        <f t="shared" si="104"/>
        <v>4.2906548568051859</v>
      </c>
      <c r="E1144" s="2">
        <f t="shared" si="103"/>
        <v>3.3088292135780684E-2</v>
      </c>
      <c r="F1144" s="2">
        <f t="shared" si="107"/>
        <v>2.0550919028921991E-2</v>
      </c>
      <c r="G1144" s="2">
        <f t="shared" si="105"/>
        <v>1.2537373106858693E-2</v>
      </c>
      <c r="H1144" s="2" t="str">
        <f t="shared" si="106"/>
        <v>Sell</v>
      </c>
    </row>
    <row r="1145" spans="1:8" ht="13.5" x14ac:dyDescent="0.25">
      <c r="A1145" s="3">
        <v>43677</v>
      </c>
      <c r="B1145" s="2">
        <v>4.2732999999999999</v>
      </c>
      <c r="C1145" s="2">
        <f t="shared" si="102"/>
        <v>4.3166442029500489</v>
      </c>
      <c r="D1145" s="2">
        <f t="shared" si="104"/>
        <v>4.289369311856654</v>
      </c>
      <c r="E1145" s="2">
        <f t="shared" si="103"/>
        <v>2.7274891093394871E-2</v>
      </c>
      <c r="F1145" s="2">
        <f t="shared" si="107"/>
        <v>2.1895713441816567E-2</v>
      </c>
      <c r="G1145" s="2">
        <f t="shared" si="105"/>
        <v>5.3791776515783041E-3</v>
      </c>
      <c r="H1145" s="2" t="str">
        <f t="shared" si="106"/>
        <v>Sell</v>
      </c>
    </row>
    <row r="1146" spans="1:8" ht="13.5" x14ac:dyDescent="0.25">
      <c r="A1146" s="3">
        <v>43678</v>
      </c>
      <c r="B1146" s="2">
        <v>4.1990999999999996</v>
      </c>
      <c r="C1146" s="2">
        <f t="shared" si="102"/>
        <v>4.3106374024961953</v>
      </c>
      <c r="D1146" s="2">
        <f t="shared" si="104"/>
        <v>4.2826826961635689</v>
      </c>
      <c r="E1146" s="2">
        <f t="shared" si="103"/>
        <v>2.7954706332626422E-2</v>
      </c>
      <c r="F1146" s="2">
        <f t="shared" si="107"/>
        <v>2.3107512019978536E-2</v>
      </c>
      <c r="G1146" s="2">
        <f t="shared" si="105"/>
        <v>4.8471943126478859E-3</v>
      </c>
      <c r="H1146" s="2" t="str">
        <f t="shared" si="106"/>
        <v>Sell</v>
      </c>
    </row>
    <row r="1147" spans="1:8" ht="13.5" x14ac:dyDescent="0.25">
      <c r="A1147" s="3">
        <v>43679</v>
      </c>
      <c r="B1147" s="2">
        <v>4.234</v>
      </c>
      <c r="C1147" s="2">
        <f t="shared" si="102"/>
        <v>4.3015239559583192</v>
      </c>
      <c r="D1147" s="2">
        <f t="shared" si="104"/>
        <v>4.2790765705218234</v>
      </c>
      <c r="E1147" s="2">
        <f t="shared" si="103"/>
        <v>2.2447385436495715E-2</v>
      </c>
      <c r="F1147" s="2">
        <f t="shared" si="107"/>
        <v>2.2975486703281971E-2</v>
      </c>
      <c r="G1147" s="2">
        <f t="shared" si="105"/>
        <v>-5.2810126678625585E-4</v>
      </c>
      <c r="H1147" s="2" t="str">
        <f t="shared" si="106"/>
        <v>Hold</v>
      </c>
    </row>
    <row r="1148" spans="1:8" ht="13.5" x14ac:dyDescent="0.25">
      <c r="A1148" s="3">
        <v>43682</v>
      </c>
      <c r="B1148" s="2">
        <v>4.3562000000000003</v>
      </c>
      <c r="C1148" s="2">
        <f t="shared" si="102"/>
        <v>4.2904587319647316</v>
      </c>
      <c r="D1148" s="2">
        <f t="shared" si="104"/>
        <v>4.2847894171498364</v>
      </c>
      <c r="E1148" s="2">
        <f t="shared" si="103"/>
        <v>5.6693148148951877E-3</v>
      </c>
      <c r="F1148" s="2">
        <f t="shared" si="107"/>
        <v>1.9514252325604612E-2</v>
      </c>
      <c r="G1148" s="2">
        <f t="shared" si="105"/>
        <v>-1.3844937510709424E-2</v>
      </c>
      <c r="H1148" s="2" t="str">
        <f t="shared" si="106"/>
        <v>Hold</v>
      </c>
    </row>
    <row r="1149" spans="1:8" ht="13.5" x14ac:dyDescent="0.25">
      <c r="A1149" s="3">
        <v>43683</v>
      </c>
      <c r="B1149" s="2">
        <v>4.3562000000000003</v>
      </c>
      <c r="C1149" s="2">
        <f t="shared" si="102"/>
        <v>4.2757266193547734</v>
      </c>
      <c r="D1149" s="2">
        <f t="shared" si="104"/>
        <v>4.2900790899535517</v>
      </c>
      <c r="E1149" s="2">
        <f t="shared" si="103"/>
        <v>-1.4352470598778311E-2</v>
      </c>
      <c r="F1149" s="2">
        <f t="shared" si="107"/>
        <v>1.2740907740728027E-2</v>
      </c>
      <c r="G1149" s="2">
        <f t="shared" si="105"/>
        <v>-2.7093378339506338E-2</v>
      </c>
      <c r="H1149" s="2" t="str">
        <f t="shared" si="106"/>
        <v>Hold</v>
      </c>
    </row>
    <row r="1150" spans="1:8" ht="13.5" x14ac:dyDescent="0.25">
      <c r="A1150" s="3">
        <v>43684</v>
      </c>
      <c r="B1150" s="2">
        <v>4.2732999999999999</v>
      </c>
      <c r="C1150" s="2">
        <f t="shared" si="102"/>
        <v>4.2760148317617315</v>
      </c>
      <c r="D1150" s="2">
        <f t="shared" si="104"/>
        <v>4.288836194401437</v>
      </c>
      <c r="E1150" s="2">
        <f t="shared" si="103"/>
        <v>-1.2821362639705569E-2</v>
      </c>
      <c r="F1150" s="2">
        <f t="shared" si="107"/>
        <v>7.6284536646413076E-3</v>
      </c>
      <c r="G1150" s="2">
        <f t="shared" si="105"/>
        <v>-2.0449816304346877E-2</v>
      </c>
      <c r="H1150" s="2" t="str">
        <f t="shared" si="106"/>
        <v>Hold</v>
      </c>
    </row>
    <row r="1151" spans="1:8" ht="13.5" x14ac:dyDescent="0.25">
      <c r="A1151" s="3">
        <v>43685</v>
      </c>
      <c r="B1151" s="2">
        <v>4.2122000000000002</v>
      </c>
      <c r="C1151" s="2">
        <f t="shared" si="102"/>
        <v>4.2742433191830038</v>
      </c>
      <c r="D1151" s="2">
        <f t="shared" si="104"/>
        <v>4.2831594392605901</v>
      </c>
      <c r="E1151" s="2">
        <f t="shared" si="103"/>
        <v>-8.9161200775862426E-3</v>
      </c>
      <c r="F1151" s="2">
        <f t="shared" si="107"/>
        <v>4.3195389161957976E-3</v>
      </c>
      <c r="G1151" s="2">
        <f t="shared" si="105"/>
        <v>-1.323565899378204E-2</v>
      </c>
      <c r="H1151" s="2" t="str">
        <f t="shared" si="106"/>
        <v>Hold</v>
      </c>
    </row>
    <row r="1152" spans="1:8" ht="13.5" x14ac:dyDescent="0.25">
      <c r="A1152" s="3">
        <v>43686</v>
      </c>
      <c r="B1152" s="2">
        <v>4.2557999999999998</v>
      </c>
      <c r="C1152" s="2">
        <f t="shared" si="102"/>
        <v>4.274098193154849</v>
      </c>
      <c r="D1152" s="2">
        <f t="shared" si="104"/>
        <v>4.2811328141301761</v>
      </c>
      <c r="E1152" s="2">
        <f t="shared" si="103"/>
        <v>-7.0346209753271438E-3</v>
      </c>
      <c r="F1152" s="2">
        <f t="shared" si="107"/>
        <v>2.0487069378912091E-3</v>
      </c>
      <c r="G1152" s="2">
        <f t="shared" si="105"/>
        <v>-9.0833279132183538E-3</v>
      </c>
      <c r="H1152" s="2" t="str">
        <f t="shared" si="106"/>
        <v>Hold</v>
      </c>
    </row>
    <row r="1153" spans="1:8" ht="13.5" x14ac:dyDescent="0.25">
      <c r="A1153" s="3">
        <v>43691</v>
      </c>
      <c r="B1153" s="2">
        <v>4.3082000000000003</v>
      </c>
      <c r="C1153" s="2">
        <f t="shared" si="102"/>
        <v>4.273975394207949</v>
      </c>
      <c r="D1153" s="2">
        <f t="shared" si="104"/>
        <v>4.2831377908612742</v>
      </c>
      <c r="E1153" s="2">
        <f t="shared" si="103"/>
        <v>-9.1623966533251888E-3</v>
      </c>
      <c r="F1153" s="2">
        <f t="shared" si="107"/>
        <v>-1.9351378035207048E-4</v>
      </c>
      <c r="G1153" s="2">
        <f t="shared" si="105"/>
        <v>-8.9688828729731183E-3</v>
      </c>
      <c r="H1153" s="2" t="str">
        <f t="shared" si="106"/>
        <v>Hold</v>
      </c>
    </row>
    <row r="1154" spans="1:8" ht="13.5" x14ac:dyDescent="0.25">
      <c r="A1154" s="3">
        <v>43692</v>
      </c>
      <c r="B1154" s="2">
        <v>4.2950999999999997</v>
      </c>
      <c r="C1154" s="2">
        <f t="shared" si="102"/>
        <v>4.2711791797144185</v>
      </c>
      <c r="D1154" s="2">
        <f t="shared" si="104"/>
        <v>4.2840238804271058</v>
      </c>
      <c r="E1154" s="2">
        <f t="shared" si="103"/>
        <v>-1.2844700712687285E-2</v>
      </c>
      <c r="F1154" s="2">
        <f t="shared" si="107"/>
        <v>-2.7237511668191136E-3</v>
      </c>
      <c r="G1154" s="2">
        <f t="shared" si="105"/>
        <v>-1.0120949545868171E-2</v>
      </c>
      <c r="H1154" s="2" t="str">
        <f t="shared" si="106"/>
        <v>Hold</v>
      </c>
    </row>
    <row r="1155" spans="1:8" ht="13.5" x14ac:dyDescent="0.25">
      <c r="A1155" s="3">
        <v>43693</v>
      </c>
      <c r="B1155" s="2">
        <v>4.3082000000000003</v>
      </c>
      <c r="C1155" s="2">
        <f t="shared" si="102"/>
        <v>4.2715054597583544</v>
      </c>
      <c r="D1155" s="2">
        <f t="shared" si="104"/>
        <v>4.2858147040991721</v>
      </c>
      <c r="E1155" s="2">
        <f t="shared" si="103"/>
        <v>-1.4309244340817706E-2</v>
      </c>
      <c r="F1155" s="2">
        <f t="shared" si="107"/>
        <v>-5.0408498016188321E-3</v>
      </c>
      <c r="G1155" s="2">
        <f t="shared" si="105"/>
        <v>-9.268394539198874E-3</v>
      </c>
      <c r="H1155" s="2" t="str">
        <f t="shared" si="106"/>
        <v>Hold</v>
      </c>
    </row>
    <row r="1156" spans="1:8" ht="13.5" x14ac:dyDescent="0.25">
      <c r="A1156" s="3">
        <v>43696</v>
      </c>
      <c r="B1156" s="2">
        <v>4.3082000000000003</v>
      </c>
      <c r="C1156" s="2">
        <f t="shared" si="102"/>
        <v>4.2603661582570691</v>
      </c>
      <c r="D1156" s="2">
        <f t="shared" si="104"/>
        <v>4.2874728741658998</v>
      </c>
      <c r="E1156" s="2">
        <f t="shared" si="103"/>
        <v>-2.7106715908830736E-2</v>
      </c>
      <c r="F1156" s="2">
        <f t="shared" si="107"/>
        <v>-9.4540230230612133E-3</v>
      </c>
      <c r="G1156" s="2">
        <f t="shared" si="105"/>
        <v>-1.7652692885769525E-2</v>
      </c>
      <c r="H1156" s="2" t="str">
        <f t="shared" si="106"/>
        <v>Hold</v>
      </c>
    </row>
    <row r="1157" spans="1:8" ht="13.5" x14ac:dyDescent="0.25">
      <c r="A1157" s="3">
        <v>43697</v>
      </c>
      <c r="B1157" s="2">
        <v>4.3823999999999996</v>
      </c>
      <c r="C1157" s="2">
        <f t="shared" si="102"/>
        <v>4.2563098262175201</v>
      </c>
      <c r="D1157" s="2">
        <f t="shared" si="104"/>
        <v>4.294504513116574</v>
      </c>
      <c r="E1157" s="2">
        <f t="shared" si="103"/>
        <v>-3.819468689905392E-2</v>
      </c>
      <c r="F1157" s="2">
        <f t="shared" si="107"/>
        <v>-1.5202155798259755E-2</v>
      </c>
      <c r="G1157" s="2">
        <f t="shared" si="105"/>
        <v>-2.2992531100794165E-2</v>
      </c>
      <c r="H1157" s="2" t="str">
        <f t="shared" si="106"/>
        <v>Hold</v>
      </c>
    </row>
    <row r="1158" spans="1:8" ht="13.5" x14ac:dyDescent="0.25">
      <c r="A1158" s="3">
        <v>43698</v>
      </c>
      <c r="B1158" s="2">
        <v>4.3823999999999996</v>
      </c>
      <c r="C1158" s="2">
        <f t="shared" si="102"/>
        <v>4.2716775452609781</v>
      </c>
      <c r="D1158" s="2">
        <f t="shared" si="104"/>
        <v>4.3010152899227538</v>
      </c>
      <c r="E1158" s="2">
        <f t="shared" si="103"/>
        <v>-2.9337744661775744E-2</v>
      </c>
      <c r="F1158" s="2">
        <f t="shared" si="107"/>
        <v>-1.8029273570962952E-2</v>
      </c>
      <c r="G1158" s="2">
        <f t="shared" si="105"/>
        <v>-1.1308471090812792E-2</v>
      </c>
      <c r="H1158" s="2" t="str">
        <f t="shared" si="106"/>
        <v>Hold</v>
      </c>
    </row>
    <row r="1159" spans="1:8" ht="13.5" x14ac:dyDescent="0.25">
      <c r="A1159" s="3">
        <v>43699</v>
      </c>
      <c r="B1159" s="2">
        <v>4.3868</v>
      </c>
      <c r="C1159" s="2">
        <f t="shared" si="102"/>
        <v>4.2846809998362119</v>
      </c>
      <c r="D1159" s="2">
        <f t="shared" si="104"/>
        <v>4.3073697128914388</v>
      </c>
      <c r="E1159" s="2">
        <f t="shared" si="103"/>
        <v>-2.2688713055226906E-2</v>
      </c>
      <c r="F1159" s="2">
        <f t="shared" si="107"/>
        <v>-1.8961161467815745E-2</v>
      </c>
      <c r="G1159" s="2">
        <f t="shared" si="105"/>
        <v>-3.7275515874111605E-3</v>
      </c>
      <c r="H1159" s="2" t="str">
        <f t="shared" si="106"/>
        <v>Hold</v>
      </c>
    </row>
    <row r="1160" spans="1:8" ht="13.5" x14ac:dyDescent="0.25">
      <c r="A1160" s="3">
        <v>43700</v>
      </c>
      <c r="B1160" s="2">
        <v>4.3868</v>
      </c>
      <c r="C1160" s="2">
        <f t="shared" si="102"/>
        <v>4.2829300767844867</v>
      </c>
      <c r="D1160" s="2">
        <f t="shared" si="104"/>
        <v>4.3132534378624436</v>
      </c>
      <c r="E1160" s="2">
        <f t="shared" si="103"/>
        <v>-3.0323361077956967E-2</v>
      </c>
      <c r="F1160" s="2">
        <f t="shared" si="107"/>
        <v>-2.1233601389843988E-2</v>
      </c>
      <c r="G1160" s="2">
        <f t="shared" si="105"/>
        <v>-9.0897596881129791E-3</v>
      </c>
      <c r="H1160" s="2" t="str">
        <f t="shared" si="106"/>
        <v>Hold</v>
      </c>
    </row>
    <row r="1161" spans="1:8" ht="13.5" x14ac:dyDescent="0.25">
      <c r="A1161" s="3">
        <v>43703</v>
      </c>
      <c r="B1161" s="2">
        <v>4.3868</v>
      </c>
      <c r="C1161" s="2">
        <f t="shared" si="102"/>
        <v>4.2720485265099502</v>
      </c>
      <c r="D1161" s="2">
        <f t="shared" si="104"/>
        <v>4.3187013313541147</v>
      </c>
      <c r="E1161" s="2">
        <f t="shared" si="103"/>
        <v>-4.6652804844164564E-2</v>
      </c>
      <c r="F1161" s="2">
        <f t="shared" si="107"/>
        <v>-2.6317442080708103E-2</v>
      </c>
      <c r="G1161" s="2">
        <f t="shared" si="105"/>
        <v>-2.033536276345646E-2</v>
      </c>
      <c r="H1161" s="2" t="str">
        <f t="shared" si="106"/>
        <v>Hold</v>
      </c>
    </row>
    <row r="1162" spans="1:8" ht="13.5" x14ac:dyDescent="0.25">
      <c r="A1162" s="3">
        <v>43704</v>
      </c>
      <c r="B1162" s="2">
        <v>4.3868</v>
      </c>
      <c r="C1162" s="2">
        <f t="shared" si="102"/>
        <v>4.269548753200727</v>
      </c>
      <c r="D1162" s="2">
        <f t="shared" si="104"/>
        <v>4.323745677179736</v>
      </c>
      <c r="E1162" s="2">
        <f t="shared" si="103"/>
        <v>-5.4196923979008993E-2</v>
      </c>
      <c r="F1162" s="2">
        <f t="shared" si="107"/>
        <v>-3.1893338460368285E-2</v>
      </c>
      <c r="G1162" s="2">
        <f t="shared" si="105"/>
        <v>-2.2303585518640708E-2</v>
      </c>
      <c r="H1162" s="2" t="str">
        <f t="shared" si="106"/>
        <v>Hold</v>
      </c>
    </row>
    <row r="1163" spans="1:8" ht="13.5" x14ac:dyDescent="0.25">
      <c r="A1163" s="3">
        <v>43705</v>
      </c>
      <c r="B1163" s="2">
        <v>4.2775999999999996</v>
      </c>
      <c r="C1163" s="2">
        <f t="shared" si="102"/>
        <v>4.2754950988621534</v>
      </c>
      <c r="D1163" s="2">
        <f t="shared" si="104"/>
        <v>4.3203274788701265</v>
      </c>
      <c r="E1163" s="2">
        <f t="shared" si="103"/>
        <v>-4.4832380007973072E-2</v>
      </c>
      <c r="F1163" s="2">
        <f t="shared" si="107"/>
        <v>-3.448114676988924E-2</v>
      </c>
      <c r="G1163" s="2">
        <f t="shared" si="105"/>
        <v>-1.0351233238083832E-2</v>
      </c>
      <c r="H1163" s="2" t="str">
        <f t="shared" si="106"/>
        <v>Hold</v>
      </c>
    </row>
    <row r="1164" spans="1:8" ht="13.5" x14ac:dyDescent="0.25">
      <c r="A1164" s="3">
        <v>43706</v>
      </c>
      <c r="B1164" s="2">
        <v>4.3868</v>
      </c>
      <c r="C1164" s="2">
        <f t="shared" si="102"/>
        <v>4.2785112374987451</v>
      </c>
      <c r="D1164" s="2">
        <f t="shared" si="104"/>
        <v>4.3252513693241914</v>
      </c>
      <c r="E1164" s="2">
        <f t="shared" si="103"/>
        <v>-4.674013182544634E-2</v>
      </c>
      <c r="F1164" s="2">
        <f t="shared" si="107"/>
        <v>-3.6932943781000663E-2</v>
      </c>
      <c r="G1164" s="2">
        <f t="shared" si="105"/>
        <v>-9.8071880444456777E-3</v>
      </c>
      <c r="H1164" s="2" t="str">
        <f t="shared" si="106"/>
        <v>Hold</v>
      </c>
    </row>
    <row r="1165" spans="1:8" ht="13.5" x14ac:dyDescent="0.25">
      <c r="A1165" s="3">
        <v>43707</v>
      </c>
      <c r="B1165" s="2">
        <v>4.3648999999999996</v>
      </c>
      <c r="C1165" s="2">
        <f t="shared" si="102"/>
        <v>4.2830787394220149</v>
      </c>
      <c r="D1165" s="2">
        <f t="shared" si="104"/>
        <v>4.3281883049298067</v>
      </c>
      <c r="E1165" s="2">
        <f t="shared" si="103"/>
        <v>-4.5109565507791771E-2</v>
      </c>
      <c r="F1165" s="2">
        <f t="shared" si="107"/>
        <v>-3.8568268126358884E-2</v>
      </c>
      <c r="G1165" s="2">
        <f t="shared" si="105"/>
        <v>-6.5412973814328867E-3</v>
      </c>
      <c r="H1165" s="2" t="str">
        <f t="shared" si="106"/>
        <v>Hold</v>
      </c>
    </row>
    <row r="1166" spans="1:8" ht="13.5" x14ac:dyDescent="0.25">
      <c r="A1166" s="3">
        <v>43710</v>
      </c>
      <c r="B1166" s="2">
        <v>4.3823999999999996</v>
      </c>
      <c r="C1166" s="2">
        <f t="shared" si="102"/>
        <v>4.2869435487417054</v>
      </c>
      <c r="D1166" s="2">
        <f t="shared" si="104"/>
        <v>4.3322039860461174</v>
      </c>
      <c r="E1166" s="2">
        <f t="shared" si="103"/>
        <v>-4.5260437304412093E-2</v>
      </c>
      <c r="F1166" s="2">
        <f t="shared" si="107"/>
        <v>-3.9906701961969528E-2</v>
      </c>
      <c r="G1166" s="2">
        <f t="shared" si="105"/>
        <v>-5.3537353424425657E-3</v>
      </c>
      <c r="H1166" s="2" t="str">
        <f t="shared" si="106"/>
        <v>Hold</v>
      </c>
    </row>
    <row r="1167" spans="1:8" ht="13.5" x14ac:dyDescent="0.25">
      <c r="A1167" s="3">
        <v>43711</v>
      </c>
      <c r="B1167" s="2">
        <v>4.3823999999999996</v>
      </c>
      <c r="C1167" s="2">
        <f t="shared" ref="C1167:C1230" si="108">$C$4*B1157+C1166*(1-$C$4)</f>
        <v>4.3016291566275964</v>
      </c>
      <c r="D1167" s="2">
        <f t="shared" si="104"/>
        <v>4.3359222093019607</v>
      </c>
      <c r="E1167" s="2">
        <f t="shared" si="103"/>
        <v>-3.4293052674364333E-2</v>
      </c>
      <c r="F1167" s="2">
        <f t="shared" si="107"/>
        <v>-3.8783972104448491E-2</v>
      </c>
      <c r="G1167" s="2">
        <f t="shared" si="105"/>
        <v>4.4909194300841587E-3</v>
      </c>
      <c r="H1167" s="2" t="str">
        <f t="shared" si="106"/>
        <v>Sell</v>
      </c>
    </row>
    <row r="1168" spans="1:8" ht="13.5" x14ac:dyDescent="0.25">
      <c r="A1168" s="3">
        <v>43712</v>
      </c>
      <c r="B1168" s="2">
        <v>4.3648999999999996</v>
      </c>
      <c r="C1168" s="2">
        <f t="shared" si="108"/>
        <v>4.3140554402233509</v>
      </c>
      <c r="D1168" s="2">
        <f t="shared" si="104"/>
        <v>4.3380687123166304</v>
      </c>
      <c r="E1168" s="2">
        <f t="shared" si="103"/>
        <v>-2.4013272093279525E-2</v>
      </c>
      <c r="F1168" s="2">
        <f t="shared" si="107"/>
        <v>-3.5829832102214701E-2</v>
      </c>
      <c r="G1168" s="2">
        <f t="shared" si="105"/>
        <v>1.1816560008935176E-2</v>
      </c>
      <c r="H1168" s="2" t="str">
        <f t="shared" si="106"/>
        <v>Sell</v>
      </c>
    </row>
    <row r="1169" spans="1:8" ht="13.5" x14ac:dyDescent="0.25">
      <c r="A1169" s="3">
        <v>43713</v>
      </c>
      <c r="B1169" s="2">
        <v>4.3430999999999997</v>
      </c>
      <c r="C1169" s="2">
        <f t="shared" si="108"/>
        <v>4.3252469109582199</v>
      </c>
      <c r="D1169" s="2">
        <f t="shared" si="104"/>
        <v>4.3384414002931759</v>
      </c>
      <c r="E1169" s="2">
        <f t="shared" si="103"/>
        <v>-1.3194489334956039E-2</v>
      </c>
      <c r="F1169" s="2">
        <f t="shared" si="107"/>
        <v>-3.130276354876297E-2</v>
      </c>
      <c r="G1169" s="2">
        <f t="shared" si="105"/>
        <v>1.8108274213806931E-2</v>
      </c>
      <c r="H1169" s="2" t="str">
        <f t="shared" si="106"/>
        <v>Sell</v>
      </c>
    </row>
    <row r="1170" spans="1:8" ht="13.5" x14ac:dyDescent="0.25">
      <c r="A1170" s="3">
        <v>43714</v>
      </c>
      <c r="B1170" s="2">
        <v>4.3648999999999996</v>
      </c>
      <c r="C1170" s="2">
        <f t="shared" si="108"/>
        <v>4.3347166169646476</v>
      </c>
      <c r="D1170" s="2">
        <f t="shared" si="104"/>
        <v>4.3404012965677552</v>
      </c>
      <c r="E1170" s="2">
        <f t="shared" si="103"/>
        <v>-5.6846796031075897E-3</v>
      </c>
      <c r="F1170" s="2">
        <f t="shared" si="107"/>
        <v>-2.6179146759631896E-2</v>
      </c>
      <c r="G1170" s="2">
        <f t="shared" si="105"/>
        <v>2.0494467156524306E-2</v>
      </c>
      <c r="H1170" s="2" t="str">
        <f t="shared" si="106"/>
        <v>Sell</v>
      </c>
    </row>
    <row r="1171" spans="1:8" ht="13.5" x14ac:dyDescent="0.25">
      <c r="A1171" s="3">
        <v>43717</v>
      </c>
      <c r="B1171" s="2">
        <v>4.3648999999999996</v>
      </c>
      <c r="C1171" s="2">
        <f t="shared" si="108"/>
        <v>4.3427294451239327</v>
      </c>
      <c r="D1171" s="2">
        <f t="shared" si="104"/>
        <v>4.3422160153405143</v>
      </c>
      <c r="E1171" s="2">
        <f t="shared" si="103"/>
        <v>5.134297834183954E-4</v>
      </c>
      <c r="F1171" s="2">
        <f t="shared" si="107"/>
        <v>-2.084063145102184E-2</v>
      </c>
      <c r="G1171" s="2">
        <f t="shared" si="105"/>
        <v>2.1354061234440235E-2</v>
      </c>
      <c r="H1171" s="2" t="str">
        <f t="shared" si="106"/>
        <v>Sell</v>
      </c>
    </row>
    <row r="1172" spans="1:8" ht="13.5" x14ac:dyDescent="0.25">
      <c r="A1172" s="3">
        <v>43718</v>
      </c>
      <c r="B1172" s="2">
        <v>4.3605999999999998</v>
      </c>
      <c r="C1172" s="2">
        <f t="shared" si="108"/>
        <v>4.3495095304894811</v>
      </c>
      <c r="D1172" s="2">
        <f t="shared" si="104"/>
        <v>4.3435777919819571</v>
      </c>
      <c r="E1172" s="2">
        <f t="shared" si="103"/>
        <v>5.9317385075239315E-3</v>
      </c>
      <c r="F1172" s="2">
        <f t="shared" si="107"/>
        <v>-1.5486157459312686E-2</v>
      </c>
      <c r="G1172" s="2">
        <f t="shared" si="105"/>
        <v>2.1417895966836617E-2</v>
      </c>
      <c r="H1172" s="2" t="str">
        <f t="shared" si="106"/>
        <v>Sell</v>
      </c>
    </row>
    <row r="1173" spans="1:8" ht="13.5" x14ac:dyDescent="0.25">
      <c r="A1173" s="3">
        <v>43719</v>
      </c>
      <c r="B1173" s="2">
        <v>4.3648999999999996</v>
      </c>
      <c r="C1173" s="2">
        <f t="shared" si="108"/>
        <v>4.3384465257987914</v>
      </c>
      <c r="D1173" s="2">
        <f t="shared" si="104"/>
        <v>4.3451572147981086</v>
      </c>
      <c r="E1173" s="2">
        <f t="shared" si="103"/>
        <v>-6.7106889993171492E-3</v>
      </c>
      <c r="F1173" s="2">
        <f t="shared" si="107"/>
        <v>-1.3731063767313579E-2</v>
      </c>
      <c r="G1173" s="2">
        <f t="shared" si="105"/>
        <v>7.0203747679964297E-3</v>
      </c>
      <c r="H1173" s="2" t="str">
        <f t="shared" si="106"/>
        <v>Sell</v>
      </c>
    </row>
    <row r="1174" spans="1:8" ht="13.5" x14ac:dyDescent="0.25">
      <c r="A1174" s="3">
        <v>43720</v>
      </c>
      <c r="B1174" s="2">
        <v>4.3868</v>
      </c>
      <c r="C1174" s="2">
        <f t="shared" si="108"/>
        <v>4.3458855218297465</v>
      </c>
      <c r="D1174" s="2">
        <f t="shared" si="104"/>
        <v>4.3482418655538044</v>
      </c>
      <c r="E1174" s="2">
        <f t="shared" si="103"/>
        <v>-2.3563437240579077E-3</v>
      </c>
      <c r="F1174" s="2">
        <f t="shared" si="107"/>
        <v>-1.1456119758662444E-2</v>
      </c>
      <c r="G1174" s="2">
        <f t="shared" si="105"/>
        <v>9.0997760346045366E-3</v>
      </c>
      <c r="H1174" s="2" t="str">
        <f t="shared" si="106"/>
        <v>Sell</v>
      </c>
    </row>
    <row r="1175" spans="1:8" ht="13.5" x14ac:dyDescent="0.25">
      <c r="A1175" s="3">
        <v>43721</v>
      </c>
      <c r="B1175" s="2">
        <v>4.3868</v>
      </c>
      <c r="C1175" s="2">
        <f t="shared" si="108"/>
        <v>4.348810826163632</v>
      </c>
      <c r="D1175" s="2">
        <f t="shared" si="104"/>
        <v>4.3510980236609296</v>
      </c>
      <c r="E1175" s="2">
        <f t="shared" si="103"/>
        <v>-2.2871974972975551E-3</v>
      </c>
      <c r="F1175" s="2">
        <f t="shared" si="107"/>
        <v>-9.6223353063894668E-3</v>
      </c>
      <c r="G1175" s="2">
        <f t="shared" si="105"/>
        <v>7.3351378090919118E-3</v>
      </c>
      <c r="H1175" s="2" t="str">
        <f t="shared" si="106"/>
        <v>Sell</v>
      </c>
    </row>
    <row r="1176" spans="1:8" ht="13.5" x14ac:dyDescent="0.25">
      <c r="A1176" s="3">
        <v>43724</v>
      </c>
      <c r="B1176" s="2">
        <v>4.3648999999999996</v>
      </c>
      <c r="C1176" s="2">
        <f t="shared" si="108"/>
        <v>4.3539783913692265</v>
      </c>
      <c r="D1176" s="2">
        <f t="shared" si="104"/>
        <v>4.3521203922786382</v>
      </c>
      <c r="E1176" s="2">
        <f t="shared" si="103"/>
        <v>1.8579990905882582E-3</v>
      </c>
      <c r="F1176" s="2">
        <f t="shared" si="107"/>
        <v>-7.3262684269939215E-3</v>
      </c>
      <c r="G1176" s="2">
        <f t="shared" si="105"/>
        <v>9.1842675175821797E-3</v>
      </c>
      <c r="H1176" s="2" t="str">
        <f t="shared" si="106"/>
        <v>Sell</v>
      </c>
    </row>
    <row r="1177" spans="1:8" ht="13.5" x14ac:dyDescent="0.25">
      <c r="A1177" s="3">
        <v>43725</v>
      </c>
      <c r="B1177" s="2">
        <v>4.3648999999999996</v>
      </c>
      <c r="C1177" s="2">
        <f t="shared" si="108"/>
        <v>4.3583509465431911</v>
      </c>
      <c r="D1177" s="2">
        <f t="shared" si="104"/>
        <v>4.3530670298876277</v>
      </c>
      <c r="E1177" s="2">
        <f t="shared" si="103"/>
        <v>5.283916655563381E-3</v>
      </c>
      <c r="F1177" s="2">
        <f t="shared" si="107"/>
        <v>-4.8042314104824613E-3</v>
      </c>
      <c r="G1177" s="2">
        <f t="shared" si="105"/>
        <v>1.0088148066045842E-2</v>
      </c>
      <c r="H1177" s="2" t="str">
        <f t="shared" si="106"/>
        <v>Sell</v>
      </c>
    </row>
    <row r="1178" spans="1:8" ht="13.5" x14ac:dyDescent="0.25">
      <c r="A1178" s="3">
        <v>43726</v>
      </c>
      <c r="B1178" s="2">
        <v>4.3212999999999999</v>
      </c>
      <c r="C1178" s="2">
        <f t="shared" si="108"/>
        <v>4.3593584932288536</v>
      </c>
      <c r="D1178" s="2">
        <f t="shared" si="104"/>
        <v>4.3507139165626185</v>
      </c>
      <c r="E1178" s="2">
        <f t="shared" si="103"/>
        <v>8.644576666235082E-3</v>
      </c>
      <c r="F1178" s="2">
        <f t="shared" si="107"/>
        <v>-2.1144697951389528E-3</v>
      </c>
      <c r="G1178" s="2">
        <f t="shared" si="105"/>
        <v>1.0759046461374034E-2</v>
      </c>
      <c r="H1178" s="2" t="str">
        <f t="shared" si="106"/>
        <v>Sell</v>
      </c>
    </row>
    <row r="1179" spans="1:8" ht="13.5" x14ac:dyDescent="0.25">
      <c r="A1179" s="3">
        <v>43727</v>
      </c>
      <c r="B1179" s="2">
        <v>4.3212999999999999</v>
      </c>
      <c r="C1179" s="2">
        <f t="shared" si="108"/>
        <v>4.356857186578261</v>
      </c>
      <c r="D1179" s="2">
        <f t="shared" si="104"/>
        <v>4.3485351079283507</v>
      </c>
      <c r="E1179" s="2">
        <f t="shared" si="103"/>
        <v>8.3220786499103028E-3</v>
      </c>
      <c r="F1179" s="2">
        <f t="shared" si="107"/>
        <v>-2.7160106129101632E-5</v>
      </c>
      <c r="G1179" s="2">
        <f t="shared" si="105"/>
        <v>8.3492387560394048E-3</v>
      </c>
      <c r="H1179" s="2" t="str">
        <f t="shared" si="106"/>
        <v>Sell</v>
      </c>
    </row>
    <row r="1180" spans="1:8" ht="13.5" x14ac:dyDescent="0.25">
      <c r="A1180" s="3">
        <v>43728</v>
      </c>
      <c r="B1180" s="2">
        <v>4.3648999999999996</v>
      </c>
      <c r="C1180" s="2">
        <f t="shared" si="108"/>
        <v>4.3580945424892974</v>
      </c>
      <c r="D1180" s="2">
        <f t="shared" si="104"/>
        <v>4.3497473221558804</v>
      </c>
      <c r="E1180" s="2">
        <f t="shared" ref="E1180:E1243" si="109">C1180-D1180</f>
        <v>8.3472203334169492E-3</v>
      </c>
      <c r="F1180" s="2">
        <f t="shared" si="107"/>
        <v>1.6477159817801085E-3</v>
      </c>
      <c r="G1180" s="2">
        <f t="shared" si="105"/>
        <v>6.6995043516368405E-3</v>
      </c>
      <c r="H1180" s="2" t="str">
        <f t="shared" si="106"/>
        <v>Sell</v>
      </c>
    </row>
    <row r="1181" spans="1:8" ht="13.5" x14ac:dyDescent="0.25">
      <c r="A1181" s="3">
        <v>43731</v>
      </c>
      <c r="B1181" s="2">
        <v>4.3800999999999997</v>
      </c>
      <c r="C1181" s="2">
        <f t="shared" si="108"/>
        <v>4.3591415359524825</v>
      </c>
      <c r="D1181" s="2">
        <f t="shared" ref="D1181:D1244" si="110">$D$4*B1181+(1-$D$4)*D1180</f>
        <v>4.3519956686628527</v>
      </c>
      <c r="E1181" s="2">
        <f t="shared" si="109"/>
        <v>7.1458672896298481E-3</v>
      </c>
      <c r="F1181" s="2">
        <f t="shared" si="107"/>
        <v>2.7473462433500566E-3</v>
      </c>
      <c r="G1181" s="2">
        <f t="shared" si="105"/>
        <v>4.3985210462797915E-3</v>
      </c>
      <c r="H1181" s="2" t="str">
        <f t="shared" si="106"/>
        <v>Sell</v>
      </c>
    </row>
    <row r="1182" spans="1:8" ht="13.5" x14ac:dyDescent="0.25">
      <c r="A1182" s="3">
        <v>43732</v>
      </c>
      <c r="B1182" s="2">
        <v>4.3509000000000002</v>
      </c>
      <c r="C1182" s="2">
        <f t="shared" si="108"/>
        <v>4.3593659150367161</v>
      </c>
      <c r="D1182" s="2">
        <f t="shared" si="110"/>
        <v>4.3519145080211601</v>
      </c>
      <c r="E1182" s="2">
        <f t="shared" si="109"/>
        <v>7.4514070155560219E-3</v>
      </c>
      <c r="F1182" s="2">
        <f t="shared" si="107"/>
        <v>3.68815839779125E-3</v>
      </c>
      <c r="G1182" s="2">
        <f t="shared" si="105"/>
        <v>3.7632486177647719E-3</v>
      </c>
      <c r="H1182" s="2" t="str">
        <f t="shared" si="106"/>
        <v>Sell</v>
      </c>
    </row>
    <row r="1183" spans="1:8" ht="13.5" x14ac:dyDescent="0.25">
      <c r="A1183" s="3">
        <v>43733</v>
      </c>
      <c r="B1183" s="2">
        <v>4.4385000000000003</v>
      </c>
      <c r="C1183" s="2">
        <f t="shared" si="108"/>
        <v>4.3602173127233748</v>
      </c>
      <c r="D1183" s="2">
        <f t="shared" si="110"/>
        <v>4.3583282481677408</v>
      </c>
      <c r="E1183" s="2">
        <f t="shared" si="109"/>
        <v>1.8890645556339791E-3</v>
      </c>
      <c r="F1183" s="2">
        <f t="shared" si="107"/>
        <v>3.3283396293597961E-3</v>
      </c>
      <c r="G1183" s="2">
        <f t="shared" si="105"/>
        <v>-1.439275073725817E-3</v>
      </c>
      <c r="H1183" s="2" t="str">
        <f t="shared" si="106"/>
        <v>Hold</v>
      </c>
    </row>
    <row r="1184" spans="1:8" ht="13.5" x14ac:dyDescent="0.25">
      <c r="A1184" s="3">
        <v>43734</v>
      </c>
      <c r="B1184" s="2">
        <v>4.4093</v>
      </c>
      <c r="C1184" s="2">
        <f t="shared" si="108"/>
        <v>4.364306956919779</v>
      </c>
      <c r="D1184" s="2">
        <f t="shared" si="110"/>
        <v>4.3621039334886493</v>
      </c>
      <c r="E1184" s="2">
        <f t="shared" si="109"/>
        <v>2.2030234311296581E-3</v>
      </c>
      <c r="F1184" s="2">
        <f t="shared" si="107"/>
        <v>3.1032763897137689E-3</v>
      </c>
      <c r="G1184" s="2">
        <f t="shared" si="105"/>
        <v>-9.0025295858411078E-4</v>
      </c>
      <c r="H1184" s="2" t="str">
        <f t="shared" si="106"/>
        <v>Hold</v>
      </c>
    </row>
    <row r="1185" spans="1:8" ht="13.5" x14ac:dyDescent="0.25">
      <c r="A1185" s="3">
        <v>43735</v>
      </c>
      <c r="B1185" s="2">
        <v>4.3800999999999997</v>
      </c>
      <c r="C1185" s="2">
        <f t="shared" si="108"/>
        <v>4.367767425085967</v>
      </c>
      <c r="D1185" s="2">
        <f t="shared" si="110"/>
        <v>4.3634369754524531</v>
      </c>
      <c r="E1185" s="2">
        <f t="shared" si="109"/>
        <v>4.330449633513922E-3</v>
      </c>
      <c r="F1185" s="2">
        <f t="shared" si="107"/>
        <v>3.3487110384737995E-3</v>
      </c>
      <c r="G1185" s="2">
        <f t="shared" si="105"/>
        <v>9.8173859504012244E-4</v>
      </c>
      <c r="H1185" s="2" t="str">
        <f t="shared" si="106"/>
        <v>Sell</v>
      </c>
    </row>
    <row r="1186" spans="1:8" ht="13.5" x14ac:dyDescent="0.25">
      <c r="A1186" s="3">
        <v>43738</v>
      </c>
      <c r="B1186" s="2">
        <v>4.3509000000000002</v>
      </c>
      <c r="C1186" s="2">
        <f t="shared" si="108"/>
        <v>4.367326282765049</v>
      </c>
      <c r="D1186" s="2">
        <f t="shared" si="110"/>
        <v>4.3625083106041238</v>
      </c>
      <c r="E1186" s="2">
        <f t="shared" si="109"/>
        <v>4.8179721609251658E-3</v>
      </c>
      <c r="F1186" s="2">
        <f t="shared" si="107"/>
        <v>3.642563262964073E-3</v>
      </c>
      <c r="G1186" s="2">
        <f t="shared" si="105"/>
        <v>1.1754088979610928E-3</v>
      </c>
      <c r="H1186" s="2" t="str">
        <f t="shared" si="106"/>
        <v>Sell</v>
      </c>
    </row>
    <row r="1187" spans="1:8" ht="13.5" x14ac:dyDescent="0.25">
      <c r="A1187" s="3">
        <v>43739</v>
      </c>
      <c r="B1187" s="2">
        <v>4.3509000000000002</v>
      </c>
      <c r="C1187" s="2">
        <f t="shared" si="108"/>
        <v>4.3669530084935033</v>
      </c>
      <c r="D1187" s="2">
        <f t="shared" si="110"/>
        <v>4.3616484357445593</v>
      </c>
      <c r="E1187" s="2">
        <f t="shared" si="109"/>
        <v>5.3045727489440253E-3</v>
      </c>
      <c r="F1187" s="2">
        <f t="shared" si="107"/>
        <v>3.9749651601600636E-3</v>
      </c>
      <c r="G1187" s="2">
        <f t="shared" si="105"/>
        <v>1.3296075887839617E-3</v>
      </c>
      <c r="H1187" s="2" t="str">
        <f t="shared" si="106"/>
        <v>Sell</v>
      </c>
    </row>
    <row r="1188" spans="1:8" ht="13.5" x14ac:dyDescent="0.25">
      <c r="A1188" s="3">
        <v>43740</v>
      </c>
      <c r="B1188" s="2">
        <v>4.3334000000000001</v>
      </c>
      <c r="C1188" s="2">
        <f t="shared" si="108"/>
        <v>4.3599294687252721</v>
      </c>
      <c r="D1188" s="2">
        <f t="shared" si="110"/>
        <v>4.3595559590227397</v>
      </c>
      <c r="E1188" s="2">
        <f t="shared" si="109"/>
        <v>3.7350970253235971E-4</v>
      </c>
      <c r="F1188" s="2">
        <f t="shared" si="107"/>
        <v>3.2546740686345233E-3</v>
      </c>
      <c r="G1188" s="2">
        <f t="shared" ref="G1188:G1251" si="111">E1188-F1188</f>
        <v>-2.8811643661021636E-3</v>
      </c>
      <c r="H1188" s="2" t="str">
        <f t="shared" ref="H1188:H1251" si="112">IF(G1188&lt;0,"Hold","Sell")</f>
        <v>Hold</v>
      </c>
    </row>
    <row r="1189" spans="1:8" ht="13.5" x14ac:dyDescent="0.25">
      <c r="A1189" s="3">
        <v>43741</v>
      </c>
      <c r="B1189" s="2">
        <v>4.3334000000000001</v>
      </c>
      <c r="C1189" s="2">
        <f t="shared" si="108"/>
        <v>4.3539864735367688</v>
      </c>
      <c r="D1189" s="2">
        <f t="shared" si="110"/>
        <v>4.3576184805766109</v>
      </c>
      <c r="E1189" s="2">
        <f t="shared" si="109"/>
        <v>-3.6320070398421223E-3</v>
      </c>
      <c r="F1189" s="2">
        <f t="shared" ref="F1189:F1252" si="113">(E1189*(2/(10)))+((1-(2/10))*F1188)</f>
        <v>1.8773378469391943E-3</v>
      </c>
      <c r="G1189" s="2">
        <f t="shared" si="111"/>
        <v>-5.5093448867813161E-3</v>
      </c>
      <c r="H1189" s="2" t="str">
        <f t="shared" si="112"/>
        <v>Hold</v>
      </c>
    </row>
    <row r="1190" spans="1:8" ht="13.5" x14ac:dyDescent="0.25">
      <c r="A1190" s="3">
        <v>43742</v>
      </c>
      <c r="B1190" s="2">
        <v>4.3099999999999996</v>
      </c>
      <c r="C1190" s="2">
        <f t="shared" si="108"/>
        <v>4.355665477608035</v>
      </c>
      <c r="D1190" s="2">
        <f t="shared" si="110"/>
        <v>4.354091185719084</v>
      </c>
      <c r="E1190" s="2">
        <f t="shared" si="109"/>
        <v>1.5742918889509738E-3</v>
      </c>
      <c r="F1190" s="2">
        <f t="shared" si="113"/>
        <v>1.8167286553415504E-3</v>
      </c>
      <c r="G1190" s="2">
        <f t="shared" si="111"/>
        <v>-2.4243676639057661E-4</v>
      </c>
      <c r="H1190" s="2" t="str">
        <f t="shared" si="112"/>
        <v>Hold</v>
      </c>
    </row>
    <row r="1191" spans="1:8" ht="13.5" x14ac:dyDescent="0.25">
      <c r="A1191" s="3">
        <v>43745</v>
      </c>
      <c r="B1191" s="2">
        <v>4.3099999999999996</v>
      </c>
      <c r="C1191" s="2">
        <f t="shared" si="108"/>
        <v>4.3594246348991064</v>
      </c>
      <c r="D1191" s="2">
        <f t="shared" si="110"/>
        <v>4.3508251719621152</v>
      </c>
      <c r="E1191" s="2">
        <f t="shared" si="109"/>
        <v>8.599462936991209E-3</v>
      </c>
      <c r="F1191" s="2">
        <f t="shared" si="113"/>
        <v>3.1732755116714822E-3</v>
      </c>
      <c r="G1191" s="2">
        <f t="shared" si="111"/>
        <v>5.4261874253197263E-3</v>
      </c>
      <c r="H1191" s="2" t="str">
        <f t="shared" si="112"/>
        <v>Sell</v>
      </c>
    </row>
    <row r="1192" spans="1:8" ht="13.5" x14ac:dyDescent="0.25">
      <c r="A1192" s="3">
        <v>43746</v>
      </c>
      <c r="B1192" s="2">
        <v>4.3099999999999996</v>
      </c>
      <c r="C1192" s="2">
        <f t="shared" si="108"/>
        <v>4.3581131526069363</v>
      </c>
      <c r="D1192" s="2">
        <f t="shared" si="110"/>
        <v>4.3478010851501061</v>
      </c>
      <c r="E1192" s="2">
        <f t="shared" si="109"/>
        <v>1.0312067456830221E-2</v>
      </c>
      <c r="F1192" s="2">
        <f t="shared" si="113"/>
        <v>4.6010339007032299E-3</v>
      </c>
      <c r="G1192" s="2">
        <f t="shared" si="111"/>
        <v>5.7110335561269907E-3</v>
      </c>
      <c r="H1192" s="2" t="str">
        <f t="shared" si="112"/>
        <v>Sell</v>
      </c>
    </row>
    <row r="1193" spans="1:8" ht="13.5" x14ac:dyDescent="0.25">
      <c r="A1193" s="3">
        <v>43747</v>
      </c>
      <c r="B1193" s="2">
        <v>4.2107999999999999</v>
      </c>
      <c r="C1193" s="2">
        <f t="shared" si="108"/>
        <v>4.3704803598981767</v>
      </c>
      <c r="D1193" s="2">
        <f t="shared" si="110"/>
        <v>4.3376528566204682</v>
      </c>
      <c r="E1193" s="2">
        <f t="shared" si="109"/>
        <v>3.2827503277708558E-2</v>
      </c>
      <c r="F1193" s="2">
        <f t="shared" si="113"/>
        <v>1.0246327776104297E-2</v>
      </c>
      <c r="G1193" s="2">
        <f t="shared" si="111"/>
        <v>2.258117550160426E-2</v>
      </c>
      <c r="H1193" s="2" t="str">
        <f t="shared" si="112"/>
        <v>Sell</v>
      </c>
    </row>
    <row r="1194" spans="1:8" ht="13.5" x14ac:dyDescent="0.25">
      <c r="A1194" s="3">
        <v>43748</v>
      </c>
      <c r="B1194" s="2">
        <v>4.2925000000000004</v>
      </c>
      <c r="C1194" s="2">
        <f t="shared" si="108"/>
        <v>4.3764526122215344</v>
      </c>
      <c r="D1194" s="2">
        <f t="shared" si="110"/>
        <v>4.3343082005745082</v>
      </c>
      <c r="E1194" s="2">
        <f t="shared" si="109"/>
        <v>4.2144411647026203E-2</v>
      </c>
      <c r="F1194" s="2">
        <f t="shared" si="113"/>
        <v>1.6625944550288679E-2</v>
      </c>
      <c r="G1194" s="2">
        <f t="shared" si="111"/>
        <v>2.5518467096737524E-2</v>
      </c>
      <c r="H1194" s="2" t="str">
        <f t="shared" si="112"/>
        <v>Sell</v>
      </c>
    </row>
    <row r="1195" spans="1:8" ht="13.5" x14ac:dyDescent="0.25">
      <c r="A1195" s="3">
        <v>43749</v>
      </c>
      <c r="B1195" s="2">
        <v>4.2515999999999998</v>
      </c>
      <c r="C1195" s="2">
        <f t="shared" si="108"/>
        <v>4.3770137488028364</v>
      </c>
      <c r="D1195" s="2">
        <f t="shared" si="110"/>
        <v>4.3281816671986189</v>
      </c>
      <c r="E1195" s="2">
        <f t="shared" si="109"/>
        <v>4.8832081604217592E-2</v>
      </c>
      <c r="F1195" s="2">
        <f t="shared" si="113"/>
        <v>2.306717196107446E-2</v>
      </c>
      <c r="G1195" s="2">
        <f t="shared" si="111"/>
        <v>2.5764909643143132E-2</v>
      </c>
      <c r="H1195" s="2" t="str">
        <f t="shared" si="112"/>
        <v>Sell</v>
      </c>
    </row>
    <row r="1196" spans="1:8" ht="13.5" x14ac:dyDescent="0.25">
      <c r="A1196" s="3">
        <v>43752</v>
      </c>
      <c r="B1196" s="2">
        <v>4.24</v>
      </c>
      <c r="C1196" s="2">
        <f t="shared" si="108"/>
        <v>4.3729962489870156</v>
      </c>
      <c r="D1196" s="2">
        <f t="shared" si="110"/>
        <v>4.3216496918505731</v>
      </c>
      <c r="E1196" s="2">
        <f t="shared" si="109"/>
        <v>5.1346557136442428E-2</v>
      </c>
      <c r="F1196" s="2">
        <f t="shared" si="113"/>
        <v>2.8723048996148054E-2</v>
      </c>
      <c r="G1196" s="2">
        <f t="shared" si="111"/>
        <v>2.2623508140294374E-2</v>
      </c>
      <c r="H1196" s="2" t="str">
        <f t="shared" si="112"/>
        <v>Sell</v>
      </c>
    </row>
    <row r="1197" spans="1:8" ht="13.5" x14ac:dyDescent="0.25">
      <c r="A1197" s="3">
        <v>43754</v>
      </c>
      <c r="B1197" s="2">
        <v>4.2340999999999998</v>
      </c>
      <c r="C1197" s="2">
        <f t="shared" si="108"/>
        <v>4.3695968260659361</v>
      </c>
      <c r="D1197" s="2">
        <f t="shared" si="110"/>
        <v>4.3151645294912715</v>
      </c>
      <c r="E1197" s="2">
        <f t="shared" si="109"/>
        <v>5.443229657466464E-2</v>
      </c>
      <c r="F1197" s="2">
        <f t="shared" si="113"/>
        <v>3.3864898511851371E-2</v>
      </c>
      <c r="G1197" s="2">
        <f t="shared" si="111"/>
        <v>2.0567398062813269E-2</v>
      </c>
      <c r="H1197" s="2" t="str">
        <f t="shared" si="112"/>
        <v>Sell</v>
      </c>
    </row>
    <row r="1198" spans="1:8" ht="13.5" x14ac:dyDescent="0.25">
      <c r="A1198" s="3">
        <v>43755</v>
      </c>
      <c r="B1198" s="2">
        <v>4.2458</v>
      </c>
      <c r="C1198" s="2">
        <f t="shared" si="108"/>
        <v>4.3640280835942535</v>
      </c>
      <c r="D1198" s="2">
        <f t="shared" si="110"/>
        <v>4.3100264161956217</v>
      </c>
      <c r="E1198" s="2">
        <f t="shared" si="109"/>
        <v>5.4001667398631881E-2</v>
      </c>
      <c r="F1198" s="2">
        <f t="shared" si="113"/>
        <v>3.7892252289207479E-2</v>
      </c>
      <c r="G1198" s="2">
        <f t="shared" si="111"/>
        <v>1.6109415109424402E-2</v>
      </c>
      <c r="H1198" s="2" t="str">
        <f t="shared" si="112"/>
        <v>Sell</v>
      </c>
    </row>
    <row r="1199" spans="1:8" ht="13.5" x14ac:dyDescent="0.25">
      <c r="A1199" s="3">
        <v>43756</v>
      </c>
      <c r="B1199" s="2">
        <v>4.2458</v>
      </c>
      <c r="C1199" s="2">
        <f t="shared" si="108"/>
        <v>4.3593160707335992</v>
      </c>
      <c r="D1199" s="2">
        <f t="shared" si="110"/>
        <v>4.3052689038848353</v>
      </c>
      <c r="E1199" s="2">
        <f t="shared" si="109"/>
        <v>5.4047166848763872E-2</v>
      </c>
      <c r="F1199" s="2">
        <f t="shared" si="113"/>
        <v>4.1123235201118762E-2</v>
      </c>
      <c r="G1199" s="2">
        <f t="shared" si="111"/>
        <v>1.2923931647645111E-2</v>
      </c>
      <c r="H1199" s="2" t="str">
        <f t="shared" si="112"/>
        <v>Sell</v>
      </c>
    </row>
    <row r="1200" spans="1:8" ht="13.5" x14ac:dyDescent="0.25">
      <c r="A1200" s="3">
        <v>43759</v>
      </c>
      <c r="B1200" s="2">
        <v>4.24</v>
      </c>
      <c r="C1200" s="2">
        <f t="shared" si="108"/>
        <v>4.3517289829284298</v>
      </c>
      <c r="D1200" s="2">
        <f t="shared" si="110"/>
        <v>4.3004341702637365</v>
      </c>
      <c r="E1200" s="2">
        <f t="shared" si="109"/>
        <v>5.1294812664693268E-2</v>
      </c>
      <c r="F1200" s="2">
        <f t="shared" si="113"/>
        <v>4.3157550693833667E-2</v>
      </c>
      <c r="G1200" s="2">
        <f t="shared" si="111"/>
        <v>8.1372619708596008E-3</v>
      </c>
      <c r="H1200" s="2" t="str">
        <f t="shared" si="112"/>
        <v>Sell</v>
      </c>
    </row>
    <row r="1201" spans="1:8" ht="13.5" x14ac:dyDescent="0.25">
      <c r="A1201" s="3">
        <v>43760</v>
      </c>
      <c r="B1201" s="2">
        <v>4.2340999999999998</v>
      </c>
      <c r="C1201" s="2">
        <f t="shared" si="108"/>
        <v>4.3453091394009791</v>
      </c>
      <c r="D1201" s="2">
        <f t="shared" si="110"/>
        <v>4.2955205280219788</v>
      </c>
      <c r="E1201" s="2">
        <f t="shared" si="109"/>
        <v>4.9788611379000258E-2</v>
      </c>
      <c r="F1201" s="2">
        <f t="shared" si="113"/>
        <v>4.4483762830866989E-2</v>
      </c>
      <c r="G1201" s="2">
        <f t="shared" si="111"/>
        <v>5.3048485481332688E-3</v>
      </c>
      <c r="H1201" s="2" t="str">
        <f t="shared" si="112"/>
        <v>Sell</v>
      </c>
    </row>
    <row r="1202" spans="1:8" ht="13.5" x14ac:dyDescent="0.25">
      <c r="A1202" s="3">
        <v>43761</v>
      </c>
      <c r="B1202" s="2">
        <v>4.2340999999999998</v>
      </c>
      <c r="C1202" s="2">
        <f t="shared" si="108"/>
        <v>4.3398769641085204</v>
      </c>
      <c r="D1202" s="2">
        <f t="shared" si="110"/>
        <v>4.2909708592796099</v>
      </c>
      <c r="E1202" s="2">
        <f t="shared" si="109"/>
        <v>4.8906104828910557E-2</v>
      </c>
      <c r="F1202" s="2">
        <f t="shared" si="113"/>
        <v>4.536823123047571E-2</v>
      </c>
      <c r="G1202" s="2">
        <f t="shared" si="111"/>
        <v>3.5378735984348472E-3</v>
      </c>
      <c r="H1202" s="2" t="str">
        <f t="shared" si="112"/>
        <v>Sell</v>
      </c>
    </row>
    <row r="1203" spans="1:8" ht="13.5" x14ac:dyDescent="0.25">
      <c r="A1203" s="3">
        <v>43762</v>
      </c>
      <c r="B1203" s="2">
        <v>4.1990999999999996</v>
      </c>
      <c r="C1203" s="2">
        <f t="shared" si="108"/>
        <v>4.3200189696302864</v>
      </c>
      <c r="D1203" s="2">
        <f t="shared" si="110"/>
        <v>4.2841656104440835</v>
      </c>
      <c r="E1203" s="2">
        <f t="shared" si="109"/>
        <v>3.5853359186202916E-2</v>
      </c>
      <c r="F1203" s="2">
        <f t="shared" si="113"/>
        <v>4.3465256821621154E-2</v>
      </c>
      <c r="G1203" s="2">
        <f t="shared" si="111"/>
        <v>-7.6118976354182383E-3</v>
      </c>
      <c r="H1203" s="2" t="str">
        <f t="shared" si="112"/>
        <v>Hold</v>
      </c>
    </row>
    <row r="1204" spans="1:8" ht="13.5" x14ac:dyDescent="0.25">
      <c r="A1204" s="3">
        <v>43763</v>
      </c>
      <c r="B1204" s="2">
        <v>4.2165999999999997</v>
      </c>
      <c r="C1204" s="2">
        <f t="shared" si="108"/>
        <v>4.3157852819948577</v>
      </c>
      <c r="D1204" s="2">
        <f t="shared" si="110"/>
        <v>4.2791607504111884</v>
      </c>
      <c r="E1204" s="2">
        <f t="shared" si="109"/>
        <v>3.6624531583669295E-2</v>
      </c>
      <c r="F1204" s="2">
        <f t="shared" si="113"/>
        <v>4.2097111774030783E-2</v>
      </c>
      <c r="G1204" s="2">
        <f t="shared" si="111"/>
        <v>-5.4725801903614882E-3</v>
      </c>
      <c r="H1204" s="2" t="str">
        <f t="shared" si="112"/>
        <v>Hold</v>
      </c>
    </row>
    <row r="1205" spans="1:8" ht="13.5" x14ac:dyDescent="0.25">
      <c r="A1205" s="3">
        <v>43766</v>
      </c>
      <c r="B1205" s="2">
        <v>4.2340999999999998</v>
      </c>
      <c r="C1205" s="2">
        <f t="shared" si="108"/>
        <v>4.3059106232264179</v>
      </c>
      <c r="D1205" s="2">
        <f t="shared" si="110"/>
        <v>4.2758229170473969</v>
      </c>
      <c r="E1205" s="2">
        <f t="shared" si="109"/>
        <v>3.0087706179021012E-2</v>
      </c>
      <c r="F1205" s="2">
        <f t="shared" si="113"/>
        <v>3.9695230655028835E-2</v>
      </c>
      <c r="G1205" s="2">
        <f t="shared" si="111"/>
        <v>-9.6075244760078227E-3</v>
      </c>
      <c r="H1205" s="2" t="str">
        <f t="shared" si="112"/>
        <v>Hold</v>
      </c>
    </row>
    <row r="1206" spans="1:8" ht="13.5" x14ac:dyDescent="0.25">
      <c r="A1206" s="3">
        <v>43767</v>
      </c>
      <c r="B1206" s="2">
        <v>4.2282999999999999</v>
      </c>
      <c r="C1206" s="2">
        <f t="shared" si="108"/>
        <v>4.2957705273454305</v>
      </c>
      <c r="D1206" s="2">
        <f t="shared" si="110"/>
        <v>4.2723027009698118</v>
      </c>
      <c r="E1206" s="2">
        <f t="shared" si="109"/>
        <v>2.3467826375618728E-2</v>
      </c>
      <c r="F1206" s="2">
        <f t="shared" si="113"/>
        <v>3.6449749799146815E-2</v>
      </c>
      <c r="G1206" s="2">
        <f t="shared" si="111"/>
        <v>-1.2981923423528087E-2</v>
      </c>
      <c r="H1206" s="2" t="str">
        <f t="shared" si="112"/>
        <v>Hold</v>
      </c>
    </row>
    <row r="1207" spans="1:8" ht="13.5" x14ac:dyDescent="0.25">
      <c r="A1207" s="3">
        <v>43768</v>
      </c>
      <c r="B1207" s="2">
        <v>4.2282999999999999</v>
      </c>
      <c r="C1207" s="2">
        <f t="shared" si="108"/>
        <v>4.2862827539076722</v>
      </c>
      <c r="D1207" s="2">
        <f t="shared" si="110"/>
        <v>4.2690432416387143</v>
      </c>
      <c r="E1207" s="2">
        <f t="shared" si="109"/>
        <v>1.7239512268957924E-2</v>
      </c>
      <c r="F1207" s="2">
        <f t="shared" si="113"/>
        <v>3.2607702293109039E-2</v>
      </c>
      <c r="G1207" s="2">
        <f t="shared" si="111"/>
        <v>-1.5368190024151115E-2</v>
      </c>
      <c r="H1207" s="2" t="str">
        <f t="shared" si="112"/>
        <v>Hold</v>
      </c>
    </row>
    <row r="1208" spans="1:8" ht="13.5" x14ac:dyDescent="0.25">
      <c r="A1208" s="3">
        <v>43769</v>
      </c>
      <c r="B1208" s="2">
        <v>4.2515999999999998</v>
      </c>
      <c r="C1208" s="2">
        <f t="shared" si="108"/>
        <v>4.2800546379218769</v>
      </c>
      <c r="D1208" s="2">
        <f t="shared" si="110"/>
        <v>4.2677511496654761</v>
      </c>
      <c r="E1208" s="2">
        <f t="shared" si="109"/>
        <v>1.2303488256400819E-2</v>
      </c>
      <c r="F1208" s="2">
        <f t="shared" si="113"/>
        <v>2.8546859485767396E-2</v>
      </c>
      <c r="G1208" s="2">
        <f t="shared" si="111"/>
        <v>-1.6243371229366577E-2</v>
      </c>
      <c r="H1208" s="2" t="str">
        <f t="shared" si="112"/>
        <v>Hold</v>
      </c>
    </row>
    <row r="1209" spans="1:8" ht="13.5" x14ac:dyDescent="0.25">
      <c r="A1209" s="3">
        <v>43770</v>
      </c>
      <c r="B1209" s="2">
        <v>4.2282999999999999</v>
      </c>
      <c r="C1209" s="2">
        <f t="shared" si="108"/>
        <v>4.2747846936262039</v>
      </c>
      <c r="D1209" s="2">
        <f t="shared" si="110"/>
        <v>4.2648288422828484</v>
      </c>
      <c r="E1209" s="2">
        <f t="shared" si="109"/>
        <v>9.9558513433555262E-3</v>
      </c>
      <c r="F1209" s="2">
        <f t="shared" si="113"/>
        <v>2.4828657857285025E-2</v>
      </c>
      <c r="G1209" s="2">
        <f t="shared" si="111"/>
        <v>-1.4872806513929498E-2</v>
      </c>
      <c r="H1209" s="2" t="str">
        <f t="shared" si="112"/>
        <v>Hold</v>
      </c>
    </row>
    <row r="1210" spans="1:8" ht="13.5" x14ac:dyDescent="0.25">
      <c r="A1210" s="3">
        <v>43773</v>
      </c>
      <c r="B1210" s="2">
        <v>4.2458</v>
      </c>
      <c r="C1210" s="2">
        <f t="shared" si="108"/>
        <v>4.269433202299096</v>
      </c>
      <c r="D1210" s="2">
        <f t="shared" si="110"/>
        <v>4.263419298410045</v>
      </c>
      <c r="E1210" s="2">
        <f t="shared" si="109"/>
        <v>6.0139038890509866E-3</v>
      </c>
      <c r="F1210" s="2">
        <f t="shared" si="113"/>
        <v>2.1065707063638219E-2</v>
      </c>
      <c r="G1210" s="2">
        <f t="shared" si="111"/>
        <v>-1.5051803174587233E-2</v>
      </c>
      <c r="H1210" s="2" t="str">
        <f t="shared" si="112"/>
        <v>Hold</v>
      </c>
    </row>
    <row r="1211" spans="1:8" ht="13.5" x14ac:dyDescent="0.25">
      <c r="A1211" s="3">
        <v>43774</v>
      </c>
      <c r="B1211" s="2">
        <v>4.2458</v>
      </c>
      <c r="C1211" s="2">
        <f t="shared" si="108"/>
        <v>4.263997325022312</v>
      </c>
      <c r="D1211" s="2">
        <f t="shared" si="110"/>
        <v>4.262114165194486</v>
      </c>
      <c r="E1211" s="2">
        <f t="shared" si="109"/>
        <v>1.883159827825942E-3</v>
      </c>
      <c r="F1211" s="2">
        <f t="shared" si="113"/>
        <v>1.7229197616475764E-2</v>
      </c>
      <c r="G1211" s="2">
        <f t="shared" si="111"/>
        <v>-1.5346037788649822E-2</v>
      </c>
      <c r="H1211" s="2" t="str">
        <f t="shared" si="112"/>
        <v>Hold</v>
      </c>
    </row>
    <row r="1212" spans="1:8" ht="13.5" x14ac:dyDescent="0.25">
      <c r="A1212" s="3">
        <v>43775</v>
      </c>
      <c r="B1212" s="2">
        <v>4.2340999999999998</v>
      </c>
      <c r="C1212" s="2">
        <f t="shared" si="108"/>
        <v>4.2593977365573412</v>
      </c>
      <c r="D1212" s="2">
        <f t="shared" si="110"/>
        <v>4.2600390418467464</v>
      </c>
      <c r="E1212" s="2">
        <f t="shared" si="109"/>
        <v>-6.4130528940520293E-4</v>
      </c>
      <c r="F1212" s="2">
        <f t="shared" si="113"/>
        <v>1.365509703529957E-2</v>
      </c>
      <c r="G1212" s="2">
        <f t="shared" si="111"/>
        <v>-1.4296402324704773E-2</v>
      </c>
      <c r="H1212" s="2" t="str">
        <f t="shared" si="112"/>
        <v>Hold</v>
      </c>
    </row>
    <row r="1213" spans="1:8" ht="13.5" x14ac:dyDescent="0.25">
      <c r="A1213" s="3">
        <v>43776</v>
      </c>
      <c r="B1213" s="2">
        <v>4.2340999999999998</v>
      </c>
      <c r="C1213" s="2">
        <f t="shared" si="108"/>
        <v>4.2501211617023653</v>
      </c>
      <c r="D1213" s="2">
        <f t="shared" si="110"/>
        <v>4.2581176313395801</v>
      </c>
      <c r="E1213" s="2">
        <f t="shared" si="109"/>
        <v>-7.996469637214787E-3</v>
      </c>
      <c r="F1213" s="2">
        <f t="shared" si="113"/>
        <v>9.3247837007966999E-3</v>
      </c>
      <c r="G1213" s="2">
        <f t="shared" si="111"/>
        <v>-1.7321253338011489E-2</v>
      </c>
      <c r="H1213" s="2" t="str">
        <f t="shared" si="112"/>
        <v>Hold</v>
      </c>
    </row>
    <row r="1214" spans="1:8" ht="13.5" x14ac:dyDescent="0.25">
      <c r="A1214" s="3">
        <v>43777</v>
      </c>
      <c r="B1214" s="2">
        <v>4.2458</v>
      </c>
      <c r="C1214" s="2">
        <f t="shared" si="108"/>
        <v>4.2449640599020011</v>
      </c>
      <c r="D1214" s="2">
        <f t="shared" si="110"/>
        <v>4.2572052142033145</v>
      </c>
      <c r="E1214" s="2">
        <f t="shared" si="109"/>
        <v>-1.2241154301313451E-2</v>
      </c>
      <c r="F1214" s="2">
        <f t="shared" si="113"/>
        <v>5.0115961003746705E-3</v>
      </c>
      <c r="G1214" s="2">
        <f t="shared" si="111"/>
        <v>-1.7252750401688121E-2</v>
      </c>
      <c r="H1214" s="2" t="str">
        <f t="shared" si="112"/>
        <v>Hold</v>
      </c>
    </row>
    <row r="1215" spans="1:8" ht="13.5" x14ac:dyDescent="0.25">
      <c r="A1215" s="3">
        <v>43780</v>
      </c>
      <c r="B1215" s="2">
        <v>4.2515999999999998</v>
      </c>
      <c r="C1215" s="2">
        <f t="shared" si="108"/>
        <v>4.243292666070924</v>
      </c>
      <c r="D1215" s="2">
        <f t="shared" si="110"/>
        <v>4.2567900131512175</v>
      </c>
      <c r="E1215" s="2">
        <f t="shared" si="109"/>
        <v>-1.3497347080293487E-2</v>
      </c>
      <c r="F1215" s="2">
        <f t="shared" si="113"/>
        <v>1.3098074642410393E-3</v>
      </c>
      <c r="G1215" s="2">
        <f t="shared" si="111"/>
        <v>-1.4807154544534526E-2</v>
      </c>
      <c r="H1215" s="2" t="str">
        <f t="shared" si="112"/>
        <v>Hold</v>
      </c>
    </row>
    <row r="1216" spans="1:8" ht="13.5" x14ac:dyDescent="0.25">
      <c r="A1216" s="3">
        <v>43781</v>
      </c>
      <c r="B1216" s="2">
        <v>4.3216999999999999</v>
      </c>
      <c r="C1216" s="2">
        <f t="shared" si="108"/>
        <v>4.2409861020600124</v>
      </c>
      <c r="D1216" s="2">
        <f t="shared" si="110"/>
        <v>4.2615981603252013</v>
      </c>
      <c r="E1216" s="2">
        <f t="shared" si="109"/>
        <v>-2.0612058265188971E-2</v>
      </c>
      <c r="F1216" s="2">
        <f t="shared" si="113"/>
        <v>-3.0745656816449627E-3</v>
      </c>
      <c r="G1216" s="2">
        <f t="shared" si="111"/>
        <v>-1.7537492583544007E-2</v>
      </c>
      <c r="H1216" s="2" t="str">
        <f t="shared" si="112"/>
        <v>Hold</v>
      </c>
    </row>
    <row r="1217" spans="1:8" ht="13.5" x14ac:dyDescent="0.25">
      <c r="A1217" s="3">
        <v>43782</v>
      </c>
      <c r="B1217" s="2">
        <v>4.3742999999999999</v>
      </c>
      <c r="C1217" s="2">
        <f t="shared" si="108"/>
        <v>4.2390343940507798</v>
      </c>
      <c r="D1217" s="2">
        <f t="shared" si="110"/>
        <v>4.2699464447455568</v>
      </c>
      <c r="E1217" s="2">
        <f t="shared" si="109"/>
        <v>-3.0912050694777093E-2</v>
      </c>
      <c r="F1217" s="2">
        <f t="shared" si="113"/>
        <v>-8.6420626842713903E-3</v>
      </c>
      <c r="G1217" s="2">
        <f t="shared" si="111"/>
        <v>-2.2269988010505705E-2</v>
      </c>
      <c r="H1217" s="2" t="str">
        <f t="shared" si="112"/>
        <v>Hold</v>
      </c>
    </row>
    <row r="1218" spans="1:8" ht="13.5" x14ac:dyDescent="0.25">
      <c r="A1218" s="3">
        <v>43783</v>
      </c>
      <c r="B1218" s="2">
        <v>4.3509000000000002</v>
      </c>
      <c r="C1218" s="2">
        <f t="shared" si="108"/>
        <v>4.2409675641968141</v>
      </c>
      <c r="D1218" s="2">
        <f t="shared" si="110"/>
        <v>4.2759430043940343</v>
      </c>
      <c r="E1218" s="2">
        <f t="shared" si="109"/>
        <v>-3.4975440197220209E-2</v>
      </c>
      <c r="F1218" s="2">
        <f t="shared" si="113"/>
        <v>-1.3908738186861155E-2</v>
      </c>
      <c r="G1218" s="2">
        <f t="shared" si="111"/>
        <v>-2.1066702010359054E-2</v>
      </c>
      <c r="H1218" s="2" t="str">
        <f t="shared" si="112"/>
        <v>Hold</v>
      </c>
    </row>
    <row r="1219" spans="1:8" ht="13.5" x14ac:dyDescent="0.25">
      <c r="A1219" s="3">
        <v>43784</v>
      </c>
      <c r="B1219" s="2">
        <v>4.3684000000000003</v>
      </c>
      <c r="C1219" s="2">
        <f t="shared" si="108"/>
        <v>4.2390187081665349</v>
      </c>
      <c r="D1219" s="2">
        <f t="shared" si="110"/>
        <v>4.2827916707352172</v>
      </c>
      <c r="E1219" s="2">
        <f t="shared" si="109"/>
        <v>-4.3772962568682239E-2</v>
      </c>
      <c r="F1219" s="2">
        <f t="shared" si="113"/>
        <v>-1.9881583063225371E-2</v>
      </c>
      <c r="G1219" s="2">
        <f t="shared" si="111"/>
        <v>-2.3891379505456868E-2</v>
      </c>
      <c r="H1219" s="2" t="str">
        <f t="shared" si="112"/>
        <v>Hold</v>
      </c>
    </row>
    <row r="1220" spans="1:8" ht="13.5" x14ac:dyDescent="0.25">
      <c r="A1220" s="3">
        <v>43787</v>
      </c>
      <c r="B1220" s="2">
        <v>4.3509000000000002</v>
      </c>
      <c r="C1220" s="2">
        <f t="shared" si="108"/>
        <v>4.2400619838332219</v>
      </c>
      <c r="D1220" s="2">
        <f t="shared" si="110"/>
        <v>4.2878367321622379</v>
      </c>
      <c r="E1220" s="2">
        <f t="shared" si="109"/>
        <v>-4.777474832901607E-2</v>
      </c>
      <c r="F1220" s="2">
        <f t="shared" si="113"/>
        <v>-2.5460216116383511E-2</v>
      </c>
      <c r="G1220" s="2">
        <f t="shared" si="111"/>
        <v>-2.2314532212632559E-2</v>
      </c>
      <c r="H1220" s="2" t="str">
        <f t="shared" si="112"/>
        <v>Hold</v>
      </c>
    </row>
    <row r="1221" spans="1:8" ht="13.5" x14ac:dyDescent="0.25">
      <c r="A1221" s="3">
        <v>43788</v>
      </c>
      <c r="B1221" s="2">
        <v>4.3509000000000002</v>
      </c>
      <c r="C1221" s="2">
        <f t="shared" si="108"/>
        <v>4.2409447555511877</v>
      </c>
      <c r="D1221" s="2">
        <f t="shared" si="110"/>
        <v>4.2925080853354052</v>
      </c>
      <c r="E1221" s="2">
        <f t="shared" si="109"/>
        <v>-5.1563329784217515E-2</v>
      </c>
      <c r="F1221" s="2">
        <f t="shared" si="113"/>
        <v>-3.0680838849950313E-2</v>
      </c>
      <c r="G1221" s="2">
        <f t="shared" si="111"/>
        <v>-2.0882490934267202E-2</v>
      </c>
      <c r="H1221" s="2" t="str">
        <f t="shared" si="112"/>
        <v>Hold</v>
      </c>
    </row>
    <row r="1222" spans="1:8" ht="13.5" x14ac:dyDescent="0.25">
      <c r="A1222" s="3">
        <v>43789</v>
      </c>
      <c r="B1222" s="2">
        <v>4.3509000000000002</v>
      </c>
      <c r="C1222" s="2">
        <f t="shared" si="108"/>
        <v>4.2398917162356202</v>
      </c>
      <c r="D1222" s="2">
        <f t="shared" si="110"/>
        <v>4.2968334123475973</v>
      </c>
      <c r="E1222" s="2">
        <f t="shared" si="109"/>
        <v>-5.694169611197708E-2</v>
      </c>
      <c r="F1222" s="2">
        <f t="shared" si="113"/>
        <v>-3.593301030235567E-2</v>
      </c>
      <c r="G1222" s="2">
        <f t="shared" si="111"/>
        <v>-2.1008685809621411E-2</v>
      </c>
      <c r="H1222" s="2" t="str">
        <f t="shared" si="112"/>
        <v>Hold</v>
      </c>
    </row>
    <row r="1223" spans="1:8" ht="13.5" x14ac:dyDescent="0.25">
      <c r="A1223" s="3">
        <v>43790</v>
      </c>
      <c r="B1223" s="2">
        <v>4.2925000000000004</v>
      </c>
      <c r="C1223" s="2">
        <f t="shared" si="108"/>
        <v>4.2390006829686016</v>
      </c>
      <c r="D1223" s="2">
        <f t="shared" si="110"/>
        <v>4.2965124188403676</v>
      </c>
      <c r="E1223" s="2">
        <f t="shared" si="109"/>
        <v>-5.7511735871766057E-2</v>
      </c>
      <c r="F1223" s="2">
        <f t="shared" si="113"/>
        <v>-4.024875541623775E-2</v>
      </c>
      <c r="G1223" s="2">
        <f t="shared" si="111"/>
        <v>-1.7262980455528307E-2</v>
      </c>
      <c r="H1223" s="2" t="str">
        <f t="shared" si="112"/>
        <v>Hold</v>
      </c>
    </row>
    <row r="1224" spans="1:8" ht="13.5" x14ac:dyDescent="0.25">
      <c r="A1224" s="3">
        <v>43791</v>
      </c>
      <c r="B1224" s="2">
        <v>4.2458</v>
      </c>
      <c r="C1224" s="2">
        <f t="shared" si="108"/>
        <v>4.2400467317426624</v>
      </c>
      <c r="D1224" s="2">
        <f t="shared" si="110"/>
        <v>4.292755943370711</v>
      </c>
      <c r="E1224" s="2">
        <f t="shared" si="109"/>
        <v>-5.2709211628048536E-2</v>
      </c>
      <c r="F1224" s="2">
        <f t="shared" si="113"/>
        <v>-4.274084665859991E-2</v>
      </c>
      <c r="G1224" s="2">
        <f t="shared" si="111"/>
        <v>-9.9683649694486259E-3</v>
      </c>
      <c r="H1224" s="2" t="str">
        <f t="shared" si="112"/>
        <v>Hold</v>
      </c>
    </row>
    <row r="1225" spans="1:8" ht="13.5" x14ac:dyDescent="0.25">
      <c r="A1225" s="3">
        <v>43794</v>
      </c>
      <c r="B1225" s="2">
        <v>4.3216999999999999</v>
      </c>
      <c r="C1225" s="2">
        <f t="shared" si="108"/>
        <v>4.2418241576284066</v>
      </c>
      <c r="D1225" s="2">
        <f t="shared" si="110"/>
        <v>4.2948999475654732</v>
      </c>
      <c r="E1225" s="2">
        <f t="shared" si="109"/>
        <v>-5.3075789937066631E-2</v>
      </c>
      <c r="F1225" s="2">
        <f t="shared" si="113"/>
        <v>-4.4807835314293255E-2</v>
      </c>
      <c r="G1225" s="2">
        <f t="shared" si="111"/>
        <v>-8.2679546227733755E-3</v>
      </c>
      <c r="H1225" s="2" t="str">
        <f t="shared" si="112"/>
        <v>Hold</v>
      </c>
    </row>
    <row r="1226" spans="1:8" ht="13.5" x14ac:dyDescent="0.25">
      <c r="A1226" s="3">
        <v>43795</v>
      </c>
      <c r="B1226" s="2">
        <v>4.3216999999999999</v>
      </c>
      <c r="C1226" s="2">
        <f t="shared" si="108"/>
        <v>4.2541127487624983</v>
      </c>
      <c r="D1226" s="2">
        <f t="shared" si="110"/>
        <v>4.2968851366346978</v>
      </c>
      <c r="E1226" s="2">
        <f t="shared" si="109"/>
        <v>-4.2772387872199502E-2</v>
      </c>
      <c r="F1226" s="2">
        <f t="shared" si="113"/>
        <v>-4.4400745825874506E-2</v>
      </c>
      <c r="G1226" s="2">
        <f t="shared" si="111"/>
        <v>1.628357953675004E-3</v>
      </c>
      <c r="H1226" s="2" t="str">
        <f t="shared" si="112"/>
        <v>Sell</v>
      </c>
    </row>
    <row r="1227" spans="1:8" ht="13.5" x14ac:dyDescent="0.25">
      <c r="A1227" s="3">
        <v>43796</v>
      </c>
      <c r="B1227" s="2">
        <v>4.3216999999999999</v>
      </c>
      <c r="C1227" s="2">
        <f t="shared" si="108"/>
        <v>4.2726030951067298</v>
      </c>
      <c r="D1227" s="2">
        <f t="shared" si="110"/>
        <v>4.2987232746617572</v>
      </c>
      <c r="E1227" s="2">
        <f t="shared" si="109"/>
        <v>-2.6120179555027434E-2</v>
      </c>
      <c r="F1227" s="2">
        <f t="shared" si="113"/>
        <v>-4.0744632571705096E-2</v>
      </c>
      <c r="G1227" s="2">
        <f t="shared" si="111"/>
        <v>1.4624453016677662E-2</v>
      </c>
      <c r="H1227" s="2" t="str">
        <f t="shared" si="112"/>
        <v>Sell</v>
      </c>
    </row>
    <row r="1228" spans="1:8" ht="13.5" x14ac:dyDescent="0.25">
      <c r="A1228" s="3">
        <v>43797</v>
      </c>
      <c r="B1228" s="2">
        <v>4.3159000000000001</v>
      </c>
      <c r="C1228" s="2">
        <f t="shared" si="108"/>
        <v>4.2846487727826172</v>
      </c>
      <c r="D1228" s="2">
        <f t="shared" si="110"/>
        <v>4.2999956246868125</v>
      </c>
      <c r="E1228" s="2">
        <f t="shared" si="109"/>
        <v>-1.5346851904195269E-2</v>
      </c>
      <c r="F1228" s="2">
        <f t="shared" si="113"/>
        <v>-3.5665076438203137E-2</v>
      </c>
      <c r="G1228" s="2">
        <f t="shared" si="111"/>
        <v>2.0318224534007868E-2</v>
      </c>
      <c r="H1228" s="2" t="str">
        <f t="shared" si="112"/>
        <v>Sell</v>
      </c>
    </row>
    <row r="1229" spans="1:8" ht="13.5" x14ac:dyDescent="0.25">
      <c r="A1229" s="3">
        <v>43798</v>
      </c>
      <c r="B1229" s="2">
        <v>4.3159000000000001</v>
      </c>
      <c r="C1229" s="2">
        <f t="shared" si="108"/>
        <v>4.297533576969907</v>
      </c>
      <c r="D1229" s="2">
        <f t="shared" si="110"/>
        <v>4.3011737265618635</v>
      </c>
      <c r="E1229" s="2">
        <f t="shared" si="109"/>
        <v>-3.6401495919564653E-3</v>
      </c>
      <c r="F1229" s="2">
        <f t="shared" si="113"/>
        <v>-2.9260091068953803E-2</v>
      </c>
      <c r="G1229" s="2">
        <f t="shared" si="111"/>
        <v>2.5619941476997338E-2</v>
      </c>
      <c r="H1229" s="2" t="str">
        <f t="shared" si="112"/>
        <v>Sell</v>
      </c>
    </row>
    <row r="1230" spans="1:8" ht="13.5" x14ac:dyDescent="0.25">
      <c r="A1230" s="3">
        <v>43801</v>
      </c>
      <c r="B1230" s="2">
        <v>4.3159000000000001</v>
      </c>
      <c r="C1230" s="2">
        <f t="shared" si="108"/>
        <v>4.3057437958976132</v>
      </c>
      <c r="D1230" s="2">
        <f t="shared" si="110"/>
        <v>4.3022645616313548</v>
      </c>
      <c r="E1230" s="2">
        <f t="shared" si="109"/>
        <v>3.4792342662584019E-3</v>
      </c>
      <c r="F1230" s="2">
        <f t="shared" si="113"/>
        <v>-2.2712226001911362E-2</v>
      </c>
      <c r="G1230" s="2">
        <f t="shared" si="111"/>
        <v>2.6191460268169764E-2</v>
      </c>
      <c r="H1230" s="2" t="str">
        <f t="shared" si="112"/>
        <v>Sell</v>
      </c>
    </row>
    <row r="1231" spans="1:8" ht="13.5" x14ac:dyDescent="0.25">
      <c r="A1231" s="3">
        <v>43802</v>
      </c>
      <c r="B1231" s="2">
        <v>4.3451000000000004</v>
      </c>
      <c r="C1231" s="2">
        <f t="shared" ref="C1231:C1294" si="114">$C$4*B1221+C1230*(1-$C$4)</f>
        <v>4.3126909042210571</v>
      </c>
      <c r="D1231" s="2">
        <f t="shared" si="110"/>
        <v>4.3054375570660692</v>
      </c>
      <c r="E1231" s="2">
        <f t="shared" si="109"/>
        <v>7.2533471549878215E-3</v>
      </c>
      <c r="F1231" s="2">
        <f t="shared" si="113"/>
        <v>-1.6719111370531524E-2</v>
      </c>
      <c r="G1231" s="2">
        <f t="shared" si="111"/>
        <v>2.3972458525519345E-2</v>
      </c>
      <c r="H1231" s="2" t="str">
        <f t="shared" si="112"/>
        <v>Sell</v>
      </c>
    </row>
    <row r="1232" spans="1:8" ht="13.5" x14ac:dyDescent="0.25">
      <c r="A1232" s="3">
        <v>43803</v>
      </c>
      <c r="B1232" s="2">
        <v>4.3216999999999999</v>
      </c>
      <c r="C1232" s="2">
        <f t="shared" si="114"/>
        <v>4.3185692266485862</v>
      </c>
      <c r="D1232" s="2">
        <f t="shared" si="110"/>
        <v>4.3066421824685825</v>
      </c>
      <c r="E1232" s="2">
        <f t="shared" si="109"/>
        <v>1.1927044180003676E-2</v>
      </c>
      <c r="F1232" s="2">
        <f t="shared" si="113"/>
        <v>-1.0989880260424485E-2</v>
      </c>
      <c r="G1232" s="2">
        <f t="shared" si="111"/>
        <v>2.2916924440428161E-2</v>
      </c>
      <c r="H1232" s="2" t="str">
        <f t="shared" si="112"/>
        <v>Sell</v>
      </c>
    </row>
    <row r="1233" spans="1:8" ht="13.5" x14ac:dyDescent="0.25">
      <c r="A1233" s="3">
        <v>43804</v>
      </c>
      <c r="B1233" s="2">
        <v>4.2925000000000004</v>
      </c>
      <c r="C1233" s="2">
        <f t="shared" si="114"/>
        <v>4.3145585763949574</v>
      </c>
      <c r="D1233" s="2">
        <f t="shared" si="110"/>
        <v>4.3055946133968357</v>
      </c>
      <c r="E1233" s="2">
        <f t="shared" si="109"/>
        <v>8.9639629981217439E-3</v>
      </c>
      <c r="F1233" s="2">
        <f t="shared" si="113"/>
        <v>-6.9991116087152394E-3</v>
      </c>
      <c r="G1233" s="2">
        <f t="shared" si="111"/>
        <v>1.5963074606836984E-2</v>
      </c>
      <c r="H1233" s="2" t="str">
        <f t="shared" si="112"/>
        <v>Sell</v>
      </c>
    </row>
    <row r="1234" spans="1:8" ht="13.5" x14ac:dyDescent="0.25">
      <c r="A1234" s="3">
        <v>43805</v>
      </c>
      <c r="B1234" s="2">
        <v>4.3451000000000004</v>
      </c>
      <c r="C1234" s="2">
        <f t="shared" si="114"/>
        <v>4.3039803338726568</v>
      </c>
      <c r="D1234" s="2">
        <f t="shared" si="110"/>
        <v>4.3085209383304033</v>
      </c>
      <c r="E1234" s="2">
        <f t="shared" si="109"/>
        <v>-4.540604457746511E-3</v>
      </c>
      <c r="F1234" s="2">
        <f t="shared" si="113"/>
        <v>-6.5074101785214944E-3</v>
      </c>
      <c r="G1234" s="2">
        <f t="shared" si="111"/>
        <v>1.9668057207749834E-3</v>
      </c>
      <c r="H1234" s="2" t="str">
        <f t="shared" si="112"/>
        <v>Sell</v>
      </c>
    </row>
    <row r="1235" spans="1:8" ht="13.5" x14ac:dyDescent="0.25">
      <c r="A1235" s="3">
        <v>43808</v>
      </c>
      <c r="B1235" s="2">
        <v>4.3216999999999999</v>
      </c>
      <c r="C1235" s="2">
        <f t="shared" si="114"/>
        <v>4.3067064363537861</v>
      </c>
      <c r="D1235" s="2">
        <f t="shared" si="110"/>
        <v>4.3094971651207441</v>
      </c>
      <c r="E1235" s="2">
        <f t="shared" si="109"/>
        <v>-2.7907287669579617E-3</v>
      </c>
      <c r="F1235" s="2">
        <f t="shared" si="113"/>
        <v>-5.7640738962087884E-3</v>
      </c>
      <c r="G1235" s="2">
        <f t="shared" si="111"/>
        <v>2.9733451292508267E-3</v>
      </c>
      <c r="H1235" s="2" t="str">
        <f t="shared" si="112"/>
        <v>Sell</v>
      </c>
    </row>
    <row r="1236" spans="1:8" ht="13.5" x14ac:dyDescent="0.25">
      <c r="A1236" s="3">
        <v>43809</v>
      </c>
      <c r="B1236" s="2">
        <v>4.3216999999999999</v>
      </c>
      <c r="C1236" s="2">
        <f t="shared" si="114"/>
        <v>4.3090131384532038</v>
      </c>
      <c r="D1236" s="2">
        <f t="shared" si="110"/>
        <v>4.3104010788155041</v>
      </c>
      <c r="E1236" s="2">
        <f t="shared" si="109"/>
        <v>-1.3879403623002773E-3</v>
      </c>
      <c r="F1236" s="2">
        <f t="shared" si="113"/>
        <v>-4.8888471894270868E-3</v>
      </c>
      <c r="G1236" s="2">
        <f t="shared" si="111"/>
        <v>3.5009068271268096E-3</v>
      </c>
      <c r="H1236" s="2" t="str">
        <f t="shared" si="112"/>
        <v>Sell</v>
      </c>
    </row>
    <row r="1237" spans="1:8" ht="13.5" x14ac:dyDescent="0.25">
      <c r="A1237" s="3">
        <v>43810</v>
      </c>
      <c r="B1237" s="2">
        <v>4.2925000000000004</v>
      </c>
      <c r="C1237" s="2">
        <f t="shared" si="114"/>
        <v>4.3109649633065574</v>
      </c>
      <c r="D1237" s="2">
        <f t="shared" si="110"/>
        <v>4.3090750729773184</v>
      </c>
      <c r="E1237" s="2">
        <f t="shared" si="109"/>
        <v>1.8898903292390301E-3</v>
      </c>
      <c r="F1237" s="2">
        <f t="shared" si="113"/>
        <v>-3.5330996856938637E-3</v>
      </c>
      <c r="G1237" s="2">
        <f t="shared" si="111"/>
        <v>5.4229900149328943E-3</v>
      </c>
      <c r="H1237" s="2" t="str">
        <f t="shared" si="112"/>
        <v>Sell</v>
      </c>
    </row>
    <row r="1238" spans="1:8" ht="13.5" x14ac:dyDescent="0.25">
      <c r="A1238" s="3">
        <v>43811</v>
      </c>
      <c r="B1238" s="2">
        <v>4.3216999999999999</v>
      </c>
      <c r="C1238" s="2">
        <f t="shared" si="114"/>
        <v>4.311724199720933</v>
      </c>
      <c r="D1238" s="2">
        <f t="shared" si="110"/>
        <v>4.3100102527567765</v>
      </c>
      <c r="E1238" s="2">
        <f t="shared" si="109"/>
        <v>1.7139469641564986E-3</v>
      </c>
      <c r="F1238" s="2">
        <f t="shared" si="113"/>
        <v>-2.4836903557237913E-3</v>
      </c>
      <c r="G1238" s="2">
        <f t="shared" si="111"/>
        <v>4.1976373198802895E-3</v>
      </c>
      <c r="H1238" s="2" t="str">
        <f t="shared" si="112"/>
        <v>Sell</v>
      </c>
    </row>
    <row r="1239" spans="1:8" ht="13.5" x14ac:dyDescent="0.25">
      <c r="A1239" s="3">
        <v>43812</v>
      </c>
      <c r="B1239" s="2">
        <v>4.3159000000000001</v>
      </c>
      <c r="C1239" s="2">
        <f t="shared" si="114"/>
        <v>4.3123666305330968</v>
      </c>
      <c r="D1239" s="2">
        <f t="shared" si="110"/>
        <v>4.3104465303303483</v>
      </c>
      <c r="E1239" s="2">
        <f t="shared" si="109"/>
        <v>1.9201002027484648E-3</v>
      </c>
      <c r="F1239" s="2">
        <f t="shared" si="113"/>
        <v>-1.6029322440293402E-3</v>
      </c>
      <c r="G1239" s="2">
        <f t="shared" si="111"/>
        <v>3.523032446777805E-3</v>
      </c>
      <c r="H1239" s="2" t="str">
        <f t="shared" si="112"/>
        <v>Sell</v>
      </c>
    </row>
    <row r="1240" spans="1:8" ht="13.5" x14ac:dyDescent="0.25">
      <c r="A1240" s="3">
        <v>43815</v>
      </c>
      <c r="B1240" s="2">
        <v>4.3159000000000001</v>
      </c>
      <c r="C1240" s="2">
        <f t="shared" si="114"/>
        <v>4.3129102258356973</v>
      </c>
      <c r="D1240" s="2">
        <f t="shared" si="110"/>
        <v>4.3108504910466188</v>
      </c>
      <c r="E1240" s="2">
        <f t="shared" si="109"/>
        <v>2.0597347890785045E-3</v>
      </c>
      <c r="F1240" s="2">
        <f t="shared" si="113"/>
        <v>-8.7039883740777126E-4</v>
      </c>
      <c r="G1240" s="2">
        <f t="shared" si="111"/>
        <v>2.9301336264862757E-3</v>
      </c>
      <c r="H1240" s="2" t="str">
        <f t="shared" si="112"/>
        <v>Sell</v>
      </c>
    </row>
    <row r="1241" spans="1:8" ht="13.5" x14ac:dyDescent="0.25">
      <c r="A1241" s="3">
        <v>43816</v>
      </c>
      <c r="B1241" s="2">
        <v>4.2925000000000004</v>
      </c>
      <c r="C1241" s="2">
        <f t="shared" si="114"/>
        <v>4.3178624987840513</v>
      </c>
      <c r="D1241" s="2">
        <f t="shared" si="110"/>
        <v>4.3094911954135355</v>
      </c>
      <c r="E1241" s="2">
        <f t="shared" si="109"/>
        <v>8.3713033705157258E-3</v>
      </c>
      <c r="F1241" s="2">
        <f t="shared" si="113"/>
        <v>9.7794160417692807E-4</v>
      </c>
      <c r="G1241" s="2">
        <f t="shared" si="111"/>
        <v>7.3933617663387973E-3</v>
      </c>
      <c r="H1241" s="2" t="str">
        <f t="shared" si="112"/>
        <v>Sell</v>
      </c>
    </row>
    <row r="1242" spans="1:8" ht="13.5" x14ac:dyDescent="0.25">
      <c r="A1242" s="3">
        <v>43817</v>
      </c>
      <c r="B1242" s="2">
        <v>4.2925000000000004</v>
      </c>
      <c r="C1242" s="2">
        <f t="shared" si="114"/>
        <v>4.318452883586505</v>
      </c>
      <c r="D1242" s="2">
        <f t="shared" si="110"/>
        <v>4.3082325883458665</v>
      </c>
      <c r="E1242" s="2">
        <f t="shared" si="109"/>
        <v>1.0220295240638499E-2</v>
      </c>
      <c r="F1242" s="2">
        <f t="shared" si="113"/>
        <v>2.8264123314692426E-3</v>
      </c>
      <c r="G1242" s="2">
        <f t="shared" si="111"/>
        <v>7.3938829091692564E-3</v>
      </c>
      <c r="H1242" s="2" t="str">
        <f t="shared" si="112"/>
        <v>Sell</v>
      </c>
    </row>
    <row r="1243" spans="1:8" ht="13.5" x14ac:dyDescent="0.25">
      <c r="A1243" s="3">
        <v>43818</v>
      </c>
      <c r="B1243" s="2">
        <v>4.2925000000000004</v>
      </c>
      <c r="C1243" s="2">
        <f t="shared" si="114"/>
        <v>4.3144601322655047</v>
      </c>
      <c r="D1243" s="2">
        <f t="shared" si="110"/>
        <v>4.3070672114313577</v>
      </c>
      <c r="E1243" s="2">
        <f t="shared" si="109"/>
        <v>7.3929208341469987E-3</v>
      </c>
      <c r="F1243" s="2">
        <f t="shared" si="113"/>
        <v>3.7397140320047941E-3</v>
      </c>
      <c r="G1243" s="2">
        <f t="shared" si="111"/>
        <v>3.6532068021422046E-3</v>
      </c>
      <c r="H1243" s="2" t="str">
        <f t="shared" si="112"/>
        <v>Sell</v>
      </c>
    </row>
    <row r="1244" spans="1:8" ht="13.5" x14ac:dyDescent="0.25">
      <c r="A1244" s="3">
        <v>43819</v>
      </c>
      <c r="B1244" s="2">
        <v>4.3216999999999999</v>
      </c>
      <c r="C1244" s="2">
        <f t="shared" si="114"/>
        <v>4.3191739580708122</v>
      </c>
      <c r="D1244" s="2">
        <f t="shared" si="110"/>
        <v>4.308151121695702</v>
      </c>
      <c r="E1244" s="2">
        <f t="shared" ref="E1244:E1307" si="115">C1244-D1244</f>
        <v>1.1022836375110145E-2</v>
      </c>
      <c r="F1244" s="2">
        <f t="shared" si="113"/>
        <v>5.1963385006258645E-3</v>
      </c>
      <c r="G1244" s="2">
        <f t="shared" si="111"/>
        <v>5.8264978744842809E-3</v>
      </c>
      <c r="H1244" s="2" t="str">
        <f t="shared" si="112"/>
        <v>Sell</v>
      </c>
    </row>
    <row r="1245" spans="1:8" ht="13.5" x14ac:dyDescent="0.25">
      <c r="A1245" s="3">
        <v>43822</v>
      </c>
      <c r="B1245" s="2">
        <v>4.3216999999999999</v>
      </c>
      <c r="C1245" s="2">
        <f t="shared" si="114"/>
        <v>4.319562579906072</v>
      </c>
      <c r="D1245" s="2">
        <f t="shared" ref="D1245:D1308" si="116">$D$4*B1245+(1-$D$4)*D1244</f>
        <v>4.3091547423108354</v>
      </c>
      <c r="E1245" s="2">
        <f t="shared" si="115"/>
        <v>1.0407837595236558E-2</v>
      </c>
      <c r="F1245" s="2">
        <f t="shared" si="113"/>
        <v>6.238638319548003E-3</v>
      </c>
      <c r="G1245" s="2">
        <f t="shared" si="111"/>
        <v>4.1691992756885546E-3</v>
      </c>
      <c r="H1245" s="2" t="str">
        <f t="shared" si="112"/>
        <v>Sell</v>
      </c>
    </row>
    <row r="1246" spans="1:8" ht="13.5" x14ac:dyDescent="0.25">
      <c r="A1246" s="3">
        <v>43823</v>
      </c>
      <c r="B1246" s="2">
        <v>4.3041999999999998</v>
      </c>
      <c r="C1246" s="2">
        <f t="shared" si="114"/>
        <v>4.3198914137666762</v>
      </c>
      <c r="D1246" s="2">
        <f t="shared" si="116"/>
        <v>4.3087877243618848</v>
      </c>
      <c r="E1246" s="2">
        <f t="shared" si="115"/>
        <v>1.1103689404791339E-2</v>
      </c>
      <c r="F1246" s="2">
        <f t="shared" si="113"/>
        <v>7.2116485365966709E-3</v>
      </c>
      <c r="G1246" s="2">
        <f t="shared" si="111"/>
        <v>3.8920408681946683E-3</v>
      </c>
      <c r="H1246" s="2" t="str">
        <f t="shared" si="112"/>
        <v>Sell</v>
      </c>
    </row>
    <row r="1247" spans="1:8" ht="13.5" x14ac:dyDescent="0.25">
      <c r="A1247" s="3">
        <v>43824</v>
      </c>
      <c r="B1247" s="2">
        <v>4.3041999999999998</v>
      </c>
      <c r="C1247" s="2">
        <f t="shared" si="114"/>
        <v>4.3156773501102643</v>
      </c>
      <c r="D1247" s="2">
        <f t="shared" si="116"/>
        <v>4.3084478929276715</v>
      </c>
      <c r="E1247" s="2">
        <f t="shared" si="115"/>
        <v>7.2294571825928244E-3</v>
      </c>
      <c r="F1247" s="2">
        <f t="shared" si="113"/>
        <v>7.2152102657959015E-3</v>
      </c>
      <c r="G1247" s="2">
        <f t="shared" si="111"/>
        <v>1.4246916796922977E-5</v>
      </c>
      <c r="H1247" s="2" t="str">
        <f t="shared" si="112"/>
        <v>Sell</v>
      </c>
    </row>
    <row r="1248" spans="1:8" ht="13.5" x14ac:dyDescent="0.25">
      <c r="A1248" s="3">
        <v>43825</v>
      </c>
      <c r="B1248" s="2">
        <v>4.2866999999999997</v>
      </c>
      <c r="C1248" s="2">
        <f t="shared" si="114"/>
        <v>4.3166039116317618</v>
      </c>
      <c r="D1248" s="2">
        <f t="shared" si="116"/>
        <v>4.3068369378959916</v>
      </c>
      <c r="E1248" s="2">
        <f t="shared" si="115"/>
        <v>9.7669737357701791E-3</v>
      </c>
      <c r="F1248" s="2">
        <f t="shared" si="113"/>
        <v>7.7255629597907573E-3</v>
      </c>
      <c r="G1248" s="2">
        <f t="shared" si="111"/>
        <v>2.0414107759794218E-3</v>
      </c>
      <c r="H1248" s="2" t="str">
        <f t="shared" si="112"/>
        <v>Sell</v>
      </c>
    </row>
    <row r="1249" spans="1:8" ht="13.5" x14ac:dyDescent="0.25">
      <c r="A1249" s="3">
        <v>43826</v>
      </c>
      <c r="B1249" s="2">
        <v>4.2866999999999997</v>
      </c>
      <c r="C1249" s="2">
        <f t="shared" si="114"/>
        <v>4.3164956175345672</v>
      </c>
      <c r="D1249" s="2">
        <f t="shared" si="116"/>
        <v>4.3053453128666588</v>
      </c>
      <c r="E1249" s="2">
        <f t="shared" si="115"/>
        <v>1.1150304667908451E-2</v>
      </c>
      <c r="F1249" s="2">
        <f t="shared" si="113"/>
        <v>8.4105113014142953E-3</v>
      </c>
      <c r="G1249" s="2">
        <f t="shared" si="111"/>
        <v>2.7397933664941553E-3</v>
      </c>
      <c r="H1249" s="2" t="str">
        <f t="shared" si="112"/>
        <v>Sell</v>
      </c>
    </row>
    <row r="1250" spans="1:8" ht="13.5" x14ac:dyDescent="0.25">
      <c r="A1250" s="3">
        <v>43829</v>
      </c>
      <c r="B1250" s="2">
        <v>4.2633000000000001</v>
      </c>
      <c r="C1250" s="2">
        <f t="shared" si="114"/>
        <v>4.3164039840677102</v>
      </c>
      <c r="D1250" s="2">
        <f t="shared" si="116"/>
        <v>4.302230845246906</v>
      </c>
      <c r="E1250" s="2">
        <f t="shared" si="115"/>
        <v>1.4173138820804176E-2</v>
      </c>
      <c r="F1250" s="2">
        <f t="shared" si="113"/>
        <v>9.5630368052922708E-3</v>
      </c>
      <c r="G1250" s="2">
        <f t="shared" si="111"/>
        <v>4.6101020155119056E-3</v>
      </c>
      <c r="H1250" s="2" t="str">
        <f t="shared" si="112"/>
        <v>Sell</v>
      </c>
    </row>
    <row r="1251" spans="1:8" ht="13.5" x14ac:dyDescent="0.25">
      <c r="A1251" s="3">
        <v>43830</v>
      </c>
      <c r="B1251" s="2">
        <v>4.2808000000000002</v>
      </c>
      <c r="C1251" s="2">
        <f t="shared" si="114"/>
        <v>4.3127264480572931</v>
      </c>
      <c r="D1251" s="2">
        <f t="shared" si="116"/>
        <v>4.3006433752286171</v>
      </c>
      <c r="E1251" s="2">
        <f t="shared" si="115"/>
        <v>1.2083072828676045E-2</v>
      </c>
      <c r="F1251" s="2">
        <f t="shared" si="113"/>
        <v>1.0067044009969026E-2</v>
      </c>
      <c r="G1251" s="2">
        <f t="shared" si="111"/>
        <v>2.0160288187070184E-3</v>
      </c>
      <c r="H1251" s="2" t="str">
        <f t="shared" si="112"/>
        <v>Sell</v>
      </c>
    </row>
    <row r="1252" spans="1:8" ht="13.5" x14ac:dyDescent="0.25">
      <c r="A1252" s="3">
        <v>43832</v>
      </c>
      <c r="B1252" s="2">
        <v>4.3099999999999996</v>
      </c>
      <c r="C1252" s="2">
        <f t="shared" si="114"/>
        <v>4.3096146868177101</v>
      </c>
      <c r="D1252" s="2">
        <f t="shared" si="116"/>
        <v>4.3013364585450162</v>
      </c>
      <c r="E1252" s="2">
        <f t="shared" si="115"/>
        <v>8.2782282726938661E-3</v>
      </c>
      <c r="F1252" s="2">
        <f t="shared" si="113"/>
        <v>9.7092808625139949E-3</v>
      </c>
      <c r="G1252" s="2">
        <f t="shared" ref="G1252:G1315" si="117">E1252-F1252</f>
        <v>-1.4310525898201289E-3</v>
      </c>
      <c r="H1252" s="2" t="str">
        <f t="shared" ref="H1252:H1315" si="118">IF(G1252&lt;0,"Hold","Sell")</f>
        <v>Hold</v>
      </c>
    </row>
    <row r="1253" spans="1:8" ht="13.5" x14ac:dyDescent="0.25">
      <c r="A1253" s="3">
        <v>43833</v>
      </c>
      <c r="B1253" s="2">
        <v>4.2750000000000004</v>
      </c>
      <c r="C1253" s="2">
        <f t="shared" si="114"/>
        <v>4.3069816580765243</v>
      </c>
      <c r="D1253" s="2">
        <f t="shared" si="116"/>
        <v>4.2993856097639043</v>
      </c>
      <c r="E1253" s="2">
        <f t="shared" si="115"/>
        <v>7.5960483126200629E-3</v>
      </c>
      <c r="F1253" s="2">
        <f t="shared" ref="F1253:F1316" si="119">(E1253*(2/(10)))+((1-(2/10))*F1252)</f>
        <v>9.2866343525352078E-3</v>
      </c>
      <c r="G1253" s="2">
        <f t="shared" si="117"/>
        <v>-1.690586039915145E-3</v>
      </c>
      <c r="H1253" s="2" t="str">
        <f t="shared" si="118"/>
        <v>Hold</v>
      </c>
    </row>
    <row r="1254" spans="1:8" ht="13.5" x14ac:dyDescent="0.25">
      <c r="A1254" s="3">
        <v>43836</v>
      </c>
      <c r="B1254" s="2">
        <v>4.2633000000000001</v>
      </c>
      <c r="C1254" s="2">
        <f t="shared" si="114"/>
        <v>4.3092460183724439</v>
      </c>
      <c r="D1254" s="2">
        <f t="shared" si="116"/>
        <v>4.2967126016332449</v>
      </c>
      <c r="E1254" s="2">
        <f t="shared" si="115"/>
        <v>1.2533416739199055E-2</v>
      </c>
      <c r="F1254" s="2">
        <f t="shared" si="119"/>
        <v>9.9359908298679786E-3</v>
      </c>
      <c r="G1254" s="2">
        <f t="shared" si="117"/>
        <v>2.5974259093310761E-3</v>
      </c>
      <c r="H1254" s="2" t="str">
        <f t="shared" si="118"/>
        <v>Sell</v>
      </c>
    </row>
    <row r="1255" spans="1:8" ht="13.5" x14ac:dyDescent="0.25">
      <c r="A1255" s="3">
        <v>43837</v>
      </c>
      <c r="B1255" s="2">
        <v>4.2633000000000001</v>
      </c>
      <c r="C1255" s="2">
        <f t="shared" si="114"/>
        <v>4.3111620155459143</v>
      </c>
      <c r="D1255" s="2">
        <f t="shared" si="116"/>
        <v>4.2942375941048567</v>
      </c>
      <c r="E1255" s="2">
        <f t="shared" si="115"/>
        <v>1.6924421441057547E-2</v>
      </c>
      <c r="F1255" s="2">
        <f t="shared" si="119"/>
        <v>1.1333676952105893E-2</v>
      </c>
      <c r="G1255" s="2">
        <f t="shared" si="117"/>
        <v>5.5907444889516534E-3</v>
      </c>
      <c r="H1255" s="2" t="str">
        <f t="shared" si="118"/>
        <v>Sell</v>
      </c>
    </row>
    <row r="1256" spans="1:8" ht="13.5" x14ac:dyDescent="0.25">
      <c r="A1256" s="3">
        <v>43838</v>
      </c>
      <c r="B1256" s="2">
        <v>4.2633000000000001</v>
      </c>
      <c r="C1256" s="2">
        <f t="shared" si="114"/>
        <v>4.3100909362311581</v>
      </c>
      <c r="D1256" s="2">
        <f t="shared" si="116"/>
        <v>4.2919459204674597</v>
      </c>
      <c r="E1256" s="2">
        <f t="shared" si="115"/>
        <v>1.8145015763698424E-2</v>
      </c>
      <c r="F1256" s="2">
        <f t="shared" si="119"/>
        <v>1.2695944714424399E-2</v>
      </c>
      <c r="G1256" s="2">
        <f t="shared" si="117"/>
        <v>5.4490710492740256E-3</v>
      </c>
      <c r="H1256" s="2" t="str">
        <f t="shared" si="118"/>
        <v>Sell</v>
      </c>
    </row>
    <row r="1257" spans="1:8" ht="13.5" x14ac:dyDescent="0.25">
      <c r="A1257" s="3">
        <v>43839</v>
      </c>
      <c r="B1257" s="2">
        <v>4.1348000000000003</v>
      </c>
      <c r="C1257" s="2">
        <f t="shared" si="114"/>
        <v>4.3091846383494419</v>
      </c>
      <c r="D1257" s="2">
        <f t="shared" si="116"/>
        <v>4.280305481914314</v>
      </c>
      <c r="E1257" s="2">
        <f t="shared" si="115"/>
        <v>2.887915643512784E-2</v>
      </c>
      <c r="F1257" s="2">
        <f t="shared" si="119"/>
        <v>1.5932587058565088E-2</v>
      </c>
      <c r="G1257" s="2">
        <f t="shared" si="117"/>
        <v>1.2946569376562751E-2</v>
      </c>
      <c r="H1257" s="2" t="str">
        <f t="shared" si="118"/>
        <v>Sell</v>
      </c>
    </row>
    <row r="1258" spans="1:8" ht="13.5" x14ac:dyDescent="0.25">
      <c r="A1258" s="3">
        <v>43840</v>
      </c>
      <c r="B1258" s="2">
        <v>4.2575000000000003</v>
      </c>
      <c r="C1258" s="2">
        <f t="shared" si="114"/>
        <v>4.3057254632187583</v>
      </c>
      <c r="D1258" s="2">
        <f t="shared" si="116"/>
        <v>4.2786161869576977</v>
      </c>
      <c r="E1258" s="2">
        <f t="shared" si="115"/>
        <v>2.7109276261060522E-2</v>
      </c>
      <c r="F1258" s="2">
        <f t="shared" si="119"/>
        <v>1.8167924899064176E-2</v>
      </c>
      <c r="G1258" s="2">
        <f t="shared" si="117"/>
        <v>8.9413513619963463E-3</v>
      </c>
      <c r="H1258" s="2" t="str">
        <f t="shared" si="118"/>
        <v>Sell</v>
      </c>
    </row>
    <row r="1259" spans="1:8" ht="13.5" x14ac:dyDescent="0.25">
      <c r="A1259" s="3">
        <v>43843</v>
      </c>
      <c r="B1259" s="2">
        <v>4.3216999999999999</v>
      </c>
      <c r="C1259" s="2">
        <f t="shared" si="114"/>
        <v>4.3027984688774108</v>
      </c>
      <c r="D1259" s="2">
        <f t="shared" si="116"/>
        <v>4.2818075805163867</v>
      </c>
      <c r="E1259" s="2">
        <f t="shared" si="115"/>
        <v>2.099088836102414E-2</v>
      </c>
      <c r="F1259" s="2">
        <f t="shared" si="119"/>
        <v>1.8732517591456169E-2</v>
      </c>
      <c r="G1259" s="2">
        <f t="shared" si="117"/>
        <v>2.258370769567971E-3</v>
      </c>
      <c r="H1259" s="2" t="str">
        <f t="shared" si="118"/>
        <v>Sell</v>
      </c>
    </row>
    <row r="1260" spans="1:8" ht="13.5" x14ac:dyDescent="0.25">
      <c r="A1260" s="3">
        <v>43845</v>
      </c>
      <c r="B1260" s="2">
        <v>4.3159000000000001</v>
      </c>
      <c r="C1260" s="2">
        <f t="shared" si="114"/>
        <v>4.2967217813578094</v>
      </c>
      <c r="D1260" s="2">
        <f t="shared" si="116"/>
        <v>4.2843329449225802</v>
      </c>
      <c r="E1260" s="2">
        <f t="shared" si="115"/>
        <v>1.2388836435229145E-2</v>
      </c>
      <c r="F1260" s="2">
        <f t="shared" si="119"/>
        <v>1.7463781360210765E-2</v>
      </c>
      <c r="G1260" s="2">
        <f t="shared" si="117"/>
        <v>-5.0749449249816204E-3</v>
      </c>
      <c r="H1260" s="2" t="str">
        <f t="shared" si="118"/>
        <v>Hold</v>
      </c>
    </row>
    <row r="1261" spans="1:8" ht="13.5" x14ac:dyDescent="0.25">
      <c r="A1261" s="3">
        <v>43846</v>
      </c>
      <c r="B1261" s="2">
        <v>4.2866999999999997</v>
      </c>
      <c r="C1261" s="2">
        <f t="shared" si="114"/>
        <v>4.2942722765335306</v>
      </c>
      <c r="D1261" s="2">
        <f t="shared" si="116"/>
        <v>4.2845082823357226</v>
      </c>
      <c r="E1261" s="2">
        <f t="shared" si="115"/>
        <v>9.7639941978080458E-3</v>
      </c>
      <c r="F1261" s="2">
        <f t="shared" si="119"/>
        <v>1.5923823927730223E-2</v>
      </c>
      <c r="G1261" s="2">
        <f t="shared" si="117"/>
        <v>-6.1598297299221769E-3</v>
      </c>
      <c r="H1261" s="2" t="str">
        <f t="shared" si="118"/>
        <v>Hold</v>
      </c>
    </row>
    <row r="1262" spans="1:8" ht="13.5" x14ac:dyDescent="0.25">
      <c r="A1262" s="3">
        <v>43847</v>
      </c>
      <c r="B1262" s="2">
        <v>4.2750000000000004</v>
      </c>
      <c r="C1262" s="2">
        <f t="shared" si="114"/>
        <v>4.2966919262976022</v>
      </c>
      <c r="D1262" s="2">
        <f t="shared" si="116"/>
        <v>4.283803965125669</v>
      </c>
      <c r="E1262" s="2">
        <f t="shared" si="115"/>
        <v>1.2887961171933249E-2</v>
      </c>
      <c r="F1262" s="2">
        <f t="shared" si="119"/>
        <v>1.5316651376570827E-2</v>
      </c>
      <c r="G1262" s="2">
        <f t="shared" si="117"/>
        <v>-2.4286902046375784E-3</v>
      </c>
      <c r="H1262" s="2" t="str">
        <f t="shared" si="118"/>
        <v>Hold</v>
      </c>
    </row>
    <row r="1263" spans="1:8" ht="13.5" x14ac:dyDescent="0.25">
      <c r="A1263" s="3">
        <v>43850</v>
      </c>
      <c r="B1263" s="2">
        <v>4.2633000000000001</v>
      </c>
      <c r="C1263" s="2">
        <f t="shared" si="114"/>
        <v>4.293354706867202</v>
      </c>
      <c r="D1263" s="2">
        <f t="shared" si="116"/>
        <v>4.2822851528941381</v>
      </c>
      <c r="E1263" s="2">
        <f t="shared" si="115"/>
        <v>1.1069553973063861E-2</v>
      </c>
      <c r="F1263" s="2">
        <f t="shared" si="119"/>
        <v>1.4467231895869435E-2</v>
      </c>
      <c r="G1263" s="2">
        <f t="shared" si="117"/>
        <v>-3.3976779228055733E-3</v>
      </c>
      <c r="H1263" s="2" t="str">
        <f t="shared" si="118"/>
        <v>Hold</v>
      </c>
    </row>
    <row r="1264" spans="1:8" ht="13.5" x14ac:dyDescent="0.25">
      <c r="A1264" s="3">
        <v>43851</v>
      </c>
      <c r="B1264" s="2">
        <v>4.3391999999999999</v>
      </c>
      <c r="C1264" s="2">
        <f t="shared" si="114"/>
        <v>4.2887309058107093</v>
      </c>
      <c r="D1264" s="2">
        <f t="shared" si="116"/>
        <v>4.286501067494572</v>
      </c>
      <c r="E1264" s="2">
        <f t="shared" si="115"/>
        <v>2.2298383161372115E-3</v>
      </c>
      <c r="F1264" s="2">
        <f t="shared" si="119"/>
        <v>1.2019753179922991E-2</v>
      </c>
      <c r="G1264" s="2">
        <f t="shared" si="117"/>
        <v>-9.7899148637857793E-3</v>
      </c>
      <c r="H1264" s="2" t="str">
        <f t="shared" si="118"/>
        <v>Hold</v>
      </c>
    </row>
    <row r="1265" spans="1:8" ht="13.5" x14ac:dyDescent="0.25">
      <c r="A1265" s="3">
        <v>43852</v>
      </c>
      <c r="B1265" s="2">
        <v>4.4736000000000002</v>
      </c>
      <c r="C1265" s="2">
        <f t="shared" si="114"/>
        <v>4.2848184587629081</v>
      </c>
      <c r="D1265" s="2">
        <f t="shared" si="116"/>
        <v>4.3003602476801595</v>
      </c>
      <c r="E1265" s="2">
        <f t="shared" si="115"/>
        <v>-1.5541788917251331E-2</v>
      </c>
      <c r="F1265" s="2">
        <f t="shared" si="119"/>
        <v>6.5074447604881276E-3</v>
      </c>
      <c r="G1265" s="2">
        <f t="shared" si="117"/>
        <v>-2.204923367773946E-2</v>
      </c>
      <c r="H1265" s="2" t="str">
        <f t="shared" si="118"/>
        <v>Hold</v>
      </c>
    </row>
    <row r="1266" spans="1:8" ht="13.5" x14ac:dyDescent="0.25">
      <c r="A1266" s="3">
        <v>43853</v>
      </c>
      <c r="B1266" s="2">
        <v>4.4385000000000003</v>
      </c>
      <c r="C1266" s="2">
        <f t="shared" si="114"/>
        <v>4.2815079266455376</v>
      </c>
      <c r="D1266" s="2">
        <f t="shared" si="116"/>
        <v>4.3105928219260736</v>
      </c>
      <c r="E1266" s="2">
        <f t="shared" si="115"/>
        <v>-2.9084895280536038E-2</v>
      </c>
      <c r="F1266" s="2">
        <f t="shared" si="119"/>
        <v>-6.1102324771670612E-4</v>
      </c>
      <c r="G1266" s="2">
        <f t="shared" si="117"/>
        <v>-2.8473872032819331E-2</v>
      </c>
      <c r="H1266" s="2" t="str">
        <f t="shared" si="118"/>
        <v>Hold</v>
      </c>
    </row>
    <row r="1267" spans="1:8" ht="13.5" x14ac:dyDescent="0.25">
      <c r="A1267" s="3">
        <v>43854</v>
      </c>
      <c r="B1267" s="2">
        <v>4.3800999999999997</v>
      </c>
      <c r="C1267" s="2">
        <f t="shared" si="114"/>
        <v>4.2589374763923784</v>
      </c>
      <c r="D1267" s="2">
        <f t="shared" si="116"/>
        <v>4.3157415017834015</v>
      </c>
      <c r="E1267" s="2">
        <f t="shared" si="115"/>
        <v>-5.6804025391023139E-2</v>
      </c>
      <c r="F1267" s="2">
        <f t="shared" si="119"/>
        <v>-1.1849623676377994E-2</v>
      </c>
      <c r="G1267" s="2">
        <f t="shared" si="117"/>
        <v>-4.4954401714645147E-2</v>
      </c>
      <c r="H1267" s="2" t="str">
        <f t="shared" si="118"/>
        <v>Hold</v>
      </c>
    </row>
    <row r="1268" spans="1:8" ht="13.5" x14ac:dyDescent="0.25">
      <c r="A1268" s="3">
        <v>43857</v>
      </c>
      <c r="B1268" s="2">
        <v>4.3684000000000003</v>
      </c>
      <c r="C1268" s="2">
        <f t="shared" si="114"/>
        <v>4.258716326178166</v>
      </c>
      <c r="D1268" s="2">
        <f t="shared" si="116"/>
        <v>4.3196421312809274</v>
      </c>
      <c r="E1268" s="2">
        <f t="shared" si="115"/>
        <v>-6.0925805102761466E-2</v>
      </c>
      <c r="F1268" s="2">
        <f t="shared" si="119"/>
        <v>-2.1664859961654688E-2</v>
      </c>
      <c r="G1268" s="2">
        <f t="shared" si="117"/>
        <v>-3.9260945141106778E-2</v>
      </c>
      <c r="H1268" s="2" t="str">
        <f t="shared" si="118"/>
        <v>Hold</v>
      </c>
    </row>
    <row r="1269" spans="1:8" ht="13.5" x14ac:dyDescent="0.25">
      <c r="A1269" s="3">
        <v>43858</v>
      </c>
      <c r="B1269" s="2">
        <v>4.3800999999999997</v>
      </c>
      <c r="C1269" s="2">
        <f t="shared" si="114"/>
        <v>4.2684061221507559</v>
      </c>
      <c r="D1269" s="2">
        <f t="shared" si="116"/>
        <v>4.3241204919267844</v>
      </c>
      <c r="E1269" s="2">
        <f t="shared" si="115"/>
        <v>-5.5714369776028505E-2</v>
      </c>
      <c r="F1269" s="2">
        <f t="shared" si="119"/>
        <v>-2.8474761924529454E-2</v>
      </c>
      <c r="G1269" s="2">
        <f t="shared" si="117"/>
        <v>-2.7239607851499051E-2</v>
      </c>
      <c r="H1269" s="2" t="str">
        <f t="shared" si="118"/>
        <v>Hold</v>
      </c>
    </row>
    <row r="1270" spans="1:8" ht="13.5" x14ac:dyDescent="0.25">
      <c r="A1270" s="3">
        <v>43859</v>
      </c>
      <c r="B1270" s="2">
        <v>4.3800999999999997</v>
      </c>
      <c r="C1270" s="2">
        <f t="shared" si="114"/>
        <v>4.2757128725891009</v>
      </c>
      <c r="D1270" s="2">
        <f t="shared" si="116"/>
        <v>4.32826712215443</v>
      </c>
      <c r="E1270" s="2">
        <f t="shared" si="115"/>
        <v>-5.2554249565329059E-2</v>
      </c>
      <c r="F1270" s="2">
        <f t="shared" si="119"/>
        <v>-3.3290659452689379E-2</v>
      </c>
      <c r="G1270" s="2">
        <f t="shared" si="117"/>
        <v>-1.9263590112639679E-2</v>
      </c>
      <c r="H1270" s="2" t="str">
        <f t="shared" si="118"/>
        <v>Hold</v>
      </c>
    </row>
    <row r="1271" spans="1:8" ht="13.5" x14ac:dyDescent="0.25">
      <c r="A1271" s="3">
        <v>43860</v>
      </c>
      <c r="B1271" s="2">
        <v>4.3800999999999997</v>
      </c>
      <c r="C1271" s="2">
        <f t="shared" si="114"/>
        <v>4.2774031998830857</v>
      </c>
      <c r="D1271" s="2">
        <f t="shared" si="116"/>
        <v>4.3321065945874357</v>
      </c>
      <c r="E1271" s="2">
        <f t="shared" si="115"/>
        <v>-5.4703394704350039E-2</v>
      </c>
      <c r="F1271" s="2">
        <f t="shared" si="119"/>
        <v>-3.7573206503021511E-2</v>
      </c>
      <c r="G1271" s="2">
        <f t="shared" si="117"/>
        <v>-1.7130188201328528E-2</v>
      </c>
      <c r="H1271" s="2" t="str">
        <f t="shared" si="118"/>
        <v>Hold</v>
      </c>
    </row>
    <row r="1272" spans="1:8" ht="13.5" x14ac:dyDescent="0.25">
      <c r="A1272" s="3">
        <v>43861</v>
      </c>
      <c r="B1272" s="2">
        <v>4.4093</v>
      </c>
      <c r="C1272" s="2">
        <f t="shared" si="114"/>
        <v>4.2770334768241494</v>
      </c>
      <c r="D1272" s="2">
        <f t="shared" si="116"/>
        <v>4.3378246246179959</v>
      </c>
      <c r="E1272" s="2">
        <f t="shared" si="115"/>
        <v>-6.0791147793846534E-2</v>
      </c>
      <c r="F1272" s="2">
        <f t="shared" si="119"/>
        <v>-4.2216794761186519E-2</v>
      </c>
      <c r="G1272" s="2">
        <f t="shared" si="117"/>
        <v>-1.8574353032660015E-2</v>
      </c>
      <c r="H1272" s="2" t="str">
        <f t="shared" si="118"/>
        <v>Hold</v>
      </c>
    </row>
    <row r="1273" spans="1:8" ht="13.5" x14ac:dyDescent="0.25">
      <c r="A1273" s="3">
        <v>43864</v>
      </c>
      <c r="B1273" s="2">
        <v>4.3800999999999997</v>
      </c>
      <c r="C1273" s="2">
        <f t="shared" si="114"/>
        <v>4.2749206342358193</v>
      </c>
      <c r="D1273" s="2">
        <f t="shared" si="116"/>
        <v>4.3409561339055518</v>
      </c>
      <c r="E1273" s="2">
        <f t="shared" si="115"/>
        <v>-6.6035499669732545E-2</v>
      </c>
      <c r="F1273" s="2">
        <f t="shared" si="119"/>
        <v>-4.6980535742895728E-2</v>
      </c>
      <c r="G1273" s="2">
        <f t="shared" si="117"/>
        <v>-1.9054963926836817E-2</v>
      </c>
      <c r="H1273" s="2" t="str">
        <f t="shared" si="118"/>
        <v>Hold</v>
      </c>
    </row>
    <row r="1274" spans="1:8" ht="13.5" x14ac:dyDescent="0.25">
      <c r="A1274" s="3">
        <v>43865</v>
      </c>
      <c r="B1274" s="2">
        <v>4.3509000000000002</v>
      </c>
      <c r="C1274" s="2">
        <f t="shared" si="114"/>
        <v>4.2848097674303087</v>
      </c>
      <c r="D1274" s="2">
        <f t="shared" si="116"/>
        <v>4.3416927165792147</v>
      </c>
      <c r="E1274" s="2">
        <f t="shared" si="115"/>
        <v>-5.6882949148906015E-2</v>
      </c>
      <c r="F1274" s="2">
        <f t="shared" si="119"/>
        <v>-4.8961018424097787E-2</v>
      </c>
      <c r="G1274" s="2">
        <f t="shared" si="117"/>
        <v>-7.921930724808228E-3</v>
      </c>
      <c r="H1274" s="2" t="str">
        <f t="shared" si="118"/>
        <v>Hold</v>
      </c>
    </row>
    <row r="1275" spans="1:8" ht="13.5" x14ac:dyDescent="0.25">
      <c r="A1275" s="3">
        <v>43866</v>
      </c>
      <c r="B1275" s="2">
        <v>4.3509000000000002</v>
      </c>
      <c r="C1275" s="2">
        <f t="shared" si="114"/>
        <v>4.3138544185948771</v>
      </c>
      <c r="D1275" s="2">
        <f t="shared" si="116"/>
        <v>4.3423747375733468</v>
      </c>
      <c r="E1275" s="2">
        <f t="shared" si="115"/>
        <v>-2.8520318978469739E-2</v>
      </c>
      <c r="F1275" s="2">
        <f t="shared" si="119"/>
        <v>-4.4872878534972183E-2</v>
      </c>
      <c r="G1275" s="2">
        <f t="shared" si="117"/>
        <v>1.6352559556502444E-2</v>
      </c>
      <c r="H1275" s="2" t="str">
        <f t="shared" si="118"/>
        <v>Sell</v>
      </c>
    </row>
    <row r="1276" spans="1:8" ht="13.5" x14ac:dyDescent="0.25">
      <c r="A1276" s="3">
        <v>43867</v>
      </c>
      <c r="B1276" s="2">
        <v>4.3216999999999999</v>
      </c>
      <c r="C1276" s="2">
        <f t="shared" si="114"/>
        <v>4.3330306618879728</v>
      </c>
      <c r="D1276" s="2">
        <f t="shared" si="116"/>
        <v>4.3408432755308768</v>
      </c>
      <c r="E1276" s="2">
        <f t="shared" si="115"/>
        <v>-7.8126136429039761E-3</v>
      </c>
      <c r="F1276" s="2">
        <f t="shared" si="119"/>
        <v>-3.7460825556558545E-2</v>
      </c>
      <c r="G1276" s="2">
        <f t="shared" si="117"/>
        <v>2.9648211913654569E-2</v>
      </c>
      <c r="H1276" s="2" t="str">
        <f t="shared" si="118"/>
        <v>Sell</v>
      </c>
    </row>
    <row r="1277" spans="1:8" ht="13.5" x14ac:dyDescent="0.25">
      <c r="A1277" s="3">
        <v>43868</v>
      </c>
      <c r="B1277" s="2">
        <v>4.3216999999999999</v>
      </c>
      <c r="C1277" s="2">
        <f t="shared" si="114"/>
        <v>4.3402720985205923</v>
      </c>
      <c r="D1277" s="2">
        <f t="shared" si="116"/>
        <v>4.3394252551211823</v>
      </c>
      <c r="E1277" s="2">
        <f t="shared" si="115"/>
        <v>8.4684339940999109E-4</v>
      </c>
      <c r="F1277" s="2">
        <f t="shared" si="119"/>
        <v>-2.979929176536484E-2</v>
      </c>
      <c r="G1277" s="2">
        <f t="shared" si="117"/>
        <v>3.0646135164774831E-2</v>
      </c>
      <c r="H1277" s="2" t="str">
        <f t="shared" si="118"/>
        <v>Sell</v>
      </c>
    </row>
    <row r="1278" spans="1:8" ht="13.5" x14ac:dyDescent="0.25">
      <c r="A1278" s="3">
        <v>43871</v>
      </c>
      <c r="B1278" s="2">
        <v>4.3684000000000003</v>
      </c>
      <c r="C1278" s="2">
        <f t="shared" si="114"/>
        <v>4.3445994679789628</v>
      </c>
      <c r="D1278" s="2">
        <f t="shared" si="116"/>
        <v>4.3415715325196134</v>
      </c>
      <c r="E1278" s="2">
        <f t="shared" si="115"/>
        <v>3.027935459349429E-3</v>
      </c>
      <c r="F1278" s="2">
        <f t="shared" si="119"/>
        <v>-2.323384632042199E-2</v>
      </c>
      <c r="G1278" s="2">
        <f t="shared" si="117"/>
        <v>2.6261781779771419E-2</v>
      </c>
      <c r="H1278" s="2" t="str">
        <f t="shared" si="118"/>
        <v>Sell</v>
      </c>
    </row>
    <row r="1279" spans="1:8" ht="13.5" x14ac:dyDescent="0.25">
      <c r="A1279" s="3">
        <v>43872</v>
      </c>
      <c r="B1279" s="2">
        <v>4.4385000000000003</v>
      </c>
      <c r="C1279" s="2">
        <f t="shared" si="114"/>
        <v>4.3500610882898911</v>
      </c>
      <c r="D1279" s="2">
        <f t="shared" si="116"/>
        <v>4.3487514189996421</v>
      </c>
      <c r="E1279" s="2">
        <f t="shared" si="115"/>
        <v>1.3096692902490048E-3</v>
      </c>
      <c r="F1279" s="2">
        <f t="shared" si="119"/>
        <v>-1.8325143198287791E-2</v>
      </c>
      <c r="G1279" s="2">
        <f t="shared" si="117"/>
        <v>1.9634812488536796E-2</v>
      </c>
      <c r="H1279" s="2" t="str">
        <f t="shared" si="118"/>
        <v>Sell</v>
      </c>
    </row>
    <row r="1280" spans="1:8" ht="13.5" x14ac:dyDescent="0.25">
      <c r="A1280" s="3">
        <v>43873</v>
      </c>
      <c r="B1280" s="2">
        <v>4.4268000000000001</v>
      </c>
      <c r="C1280" s="2">
        <f t="shared" si="114"/>
        <v>4.3546824593222153</v>
      </c>
      <c r="D1280" s="2">
        <f t="shared" si="116"/>
        <v>4.354532795370039</v>
      </c>
      <c r="E1280" s="2">
        <f t="shared" si="115"/>
        <v>1.4966395217630435E-4</v>
      </c>
      <c r="F1280" s="2">
        <f t="shared" si="119"/>
        <v>-1.4630181768194974E-2</v>
      </c>
      <c r="G1280" s="2">
        <f t="shared" si="117"/>
        <v>1.4779845720371278E-2</v>
      </c>
      <c r="H1280" s="2" t="str">
        <f t="shared" si="118"/>
        <v>Sell</v>
      </c>
    </row>
    <row r="1281" spans="1:8" ht="13.5" x14ac:dyDescent="0.25">
      <c r="A1281" s="3">
        <v>43874</v>
      </c>
      <c r="B1281" s="2">
        <v>4.4385000000000003</v>
      </c>
      <c r="C1281" s="2">
        <f t="shared" si="114"/>
        <v>4.3585928501957207</v>
      </c>
      <c r="D1281" s="2">
        <f t="shared" si="116"/>
        <v>4.3607525883055915</v>
      </c>
      <c r="E1281" s="2">
        <f t="shared" si="115"/>
        <v>-2.1597381098708013E-3</v>
      </c>
      <c r="F1281" s="2">
        <f t="shared" si="119"/>
        <v>-1.2136093036530139E-2</v>
      </c>
      <c r="G1281" s="2">
        <f t="shared" si="117"/>
        <v>9.9763549266593376E-3</v>
      </c>
      <c r="H1281" s="2" t="str">
        <f t="shared" si="118"/>
        <v>Sell</v>
      </c>
    </row>
    <row r="1282" spans="1:8" ht="13.5" x14ac:dyDescent="0.25">
      <c r="A1282" s="3">
        <v>43875</v>
      </c>
      <c r="B1282" s="2">
        <v>4.4210000000000003</v>
      </c>
      <c r="C1282" s="2">
        <f t="shared" si="114"/>
        <v>4.3663939501656097</v>
      </c>
      <c r="D1282" s="2">
        <f t="shared" si="116"/>
        <v>4.3652153595422138</v>
      </c>
      <c r="E1282" s="2">
        <f t="shared" si="115"/>
        <v>1.1785906233958698E-3</v>
      </c>
      <c r="F1282" s="2">
        <f t="shared" si="119"/>
        <v>-9.4731563045449378E-3</v>
      </c>
      <c r="G1282" s="2">
        <f t="shared" si="117"/>
        <v>1.0651746927940808E-2</v>
      </c>
      <c r="H1282" s="2" t="str">
        <f t="shared" si="118"/>
        <v>Sell</v>
      </c>
    </row>
    <row r="1283" spans="1:8" ht="13.5" x14ac:dyDescent="0.25">
      <c r="A1283" s="3">
        <v>43878</v>
      </c>
      <c r="B1283" s="2">
        <v>4.4210000000000003</v>
      </c>
      <c r="C1283" s="2">
        <f t="shared" si="114"/>
        <v>4.3685025732170546</v>
      </c>
      <c r="D1283" s="2">
        <f t="shared" si="116"/>
        <v>4.3693475551316787</v>
      </c>
      <c r="E1283" s="2">
        <f t="shared" si="115"/>
        <v>-8.4498191462412109E-4</v>
      </c>
      <c r="F1283" s="2">
        <f t="shared" si="119"/>
        <v>-7.7475214265607748E-3</v>
      </c>
      <c r="G1283" s="2">
        <f t="shared" si="117"/>
        <v>6.9025395119366537E-3</v>
      </c>
      <c r="H1283" s="2" t="str">
        <f t="shared" si="118"/>
        <v>Sell</v>
      </c>
    </row>
    <row r="1284" spans="1:8" ht="13.5" x14ac:dyDescent="0.25">
      <c r="A1284" s="3">
        <v>43879</v>
      </c>
      <c r="B1284" s="2">
        <v>4.4385000000000003</v>
      </c>
      <c r="C1284" s="2">
        <f t="shared" si="114"/>
        <v>4.3657944850298156</v>
      </c>
      <c r="D1284" s="2">
        <f t="shared" si="116"/>
        <v>4.3744699584552578</v>
      </c>
      <c r="E1284" s="2">
        <f t="shared" si="115"/>
        <v>-8.6754734254421706E-3</v>
      </c>
      <c r="F1284" s="2">
        <f t="shared" si="119"/>
        <v>-7.933111826337054E-3</v>
      </c>
      <c r="G1284" s="2">
        <f t="shared" si="117"/>
        <v>-7.4236159910511662E-4</v>
      </c>
      <c r="H1284" s="2" t="str">
        <f t="shared" si="118"/>
        <v>Hold</v>
      </c>
    </row>
    <row r="1285" spans="1:8" ht="13.5" x14ac:dyDescent="0.25">
      <c r="A1285" s="3">
        <v>43880</v>
      </c>
      <c r="B1285" s="2">
        <v>4.4385000000000003</v>
      </c>
      <c r="C1285" s="2">
        <f t="shared" si="114"/>
        <v>4.3635030257944596</v>
      </c>
      <c r="D1285" s="2">
        <f t="shared" si="116"/>
        <v>4.3792129244956088</v>
      </c>
      <c r="E1285" s="2">
        <f t="shared" si="115"/>
        <v>-1.570989870114925E-2</v>
      </c>
      <c r="F1285" s="2">
        <f t="shared" si="119"/>
        <v>-9.4884692012994938E-3</v>
      </c>
      <c r="G1285" s="2">
        <f t="shared" si="117"/>
        <v>-6.2214294998497559E-3</v>
      </c>
      <c r="H1285" s="2" t="str">
        <f t="shared" si="118"/>
        <v>Hold</v>
      </c>
    </row>
    <row r="1286" spans="1:8" ht="13.5" x14ac:dyDescent="0.25">
      <c r="A1286" s="3">
        <v>43881</v>
      </c>
      <c r="B1286" s="2">
        <v>4.4676999999999998</v>
      </c>
      <c r="C1286" s="2">
        <f t="shared" si="114"/>
        <v>4.3570717910568506</v>
      </c>
      <c r="D1286" s="2">
        <f t="shared" si="116"/>
        <v>4.3857675226811192</v>
      </c>
      <c r="E1286" s="2">
        <f t="shared" si="115"/>
        <v>-2.8695731624268639E-2</v>
      </c>
      <c r="F1286" s="2">
        <f t="shared" si="119"/>
        <v>-1.3329921685893323E-2</v>
      </c>
      <c r="G1286" s="2">
        <f t="shared" si="117"/>
        <v>-1.5365809938375316E-2</v>
      </c>
      <c r="H1286" s="2" t="str">
        <f t="shared" si="118"/>
        <v>Hold</v>
      </c>
    </row>
    <row r="1287" spans="1:8" ht="13.5" x14ac:dyDescent="0.25">
      <c r="A1287" s="3">
        <v>43882</v>
      </c>
      <c r="B1287" s="2">
        <v>4.4385000000000003</v>
      </c>
      <c r="C1287" s="2">
        <f t="shared" si="114"/>
        <v>4.3516299770481046</v>
      </c>
      <c r="D1287" s="2">
        <f t="shared" si="116"/>
        <v>4.3896736321121477</v>
      </c>
      <c r="E1287" s="2">
        <f t="shared" si="115"/>
        <v>-3.8043655064043058E-2</v>
      </c>
      <c r="F1287" s="2">
        <f t="shared" si="119"/>
        <v>-1.8272668361523272E-2</v>
      </c>
      <c r="G1287" s="2">
        <f t="shared" si="117"/>
        <v>-1.9770986702519786E-2</v>
      </c>
      <c r="H1287" s="2" t="str">
        <f t="shared" si="118"/>
        <v>Hold</v>
      </c>
    </row>
    <row r="1288" spans="1:8" ht="13.5" x14ac:dyDescent="0.25">
      <c r="A1288" s="3">
        <v>43885</v>
      </c>
      <c r="B1288" s="2">
        <v>4.4385000000000003</v>
      </c>
      <c r="C1288" s="2">
        <f t="shared" si="114"/>
        <v>4.3542099805791654</v>
      </c>
      <c r="D1288" s="2">
        <f t="shared" si="116"/>
        <v>4.3932904001038402</v>
      </c>
      <c r="E1288" s="2">
        <f t="shared" si="115"/>
        <v>-3.9080419524674781E-2</v>
      </c>
      <c r="F1288" s="2">
        <f t="shared" si="119"/>
        <v>-2.2434218594153572E-2</v>
      </c>
      <c r="G1288" s="2">
        <f t="shared" si="117"/>
        <v>-1.6646200930521209E-2</v>
      </c>
      <c r="H1288" s="2" t="str">
        <f t="shared" si="118"/>
        <v>Hold</v>
      </c>
    </row>
    <row r="1289" spans="1:8" ht="13.5" x14ac:dyDescent="0.25">
      <c r="A1289" s="3">
        <v>43886</v>
      </c>
      <c r="B1289" s="2">
        <v>4.4385000000000003</v>
      </c>
      <c r="C1289" s="2">
        <f t="shared" si="114"/>
        <v>4.3671776758746788</v>
      </c>
      <c r="D1289" s="2">
        <f t="shared" si="116"/>
        <v>4.3966392593554078</v>
      </c>
      <c r="E1289" s="2">
        <f t="shared" si="115"/>
        <v>-2.9461583480729026E-2</v>
      </c>
      <c r="F1289" s="2">
        <f t="shared" si="119"/>
        <v>-2.3839691571468664E-2</v>
      </c>
      <c r="G1289" s="2">
        <f t="shared" si="117"/>
        <v>-5.6218919092603618E-3</v>
      </c>
      <c r="H1289" s="2" t="str">
        <f t="shared" si="118"/>
        <v>Hold</v>
      </c>
    </row>
    <row r="1290" spans="1:8" ht="13.5" x14ac:dyDescent="0.25">
      <c r="A1290" s="3">
        <v>43887</v>
      </c>
      <c r="B1290" s="2">
        <v>4.4385000000000003</v>
      </c>
      <c r="C1290" s="2">
        <f t="shared" si="114"/>
        <v>4.376350341124728</v>
      </c>
      <c r="D1290" s="2">
        <f t="shared" si="116"/>
        <v>4.3997400549587109</v>
      </c>
      <c r="E1290" s="2">
        <f t="shared" si="115"/>
        <v>-2.3389713833982917E-2</v>
      </c>
      <c r="F1290" s="2">
        <f t="shared" si="119"/>
        <v>-2.3749696023971513E-2</v>
      </c>
      <c r="G1290" s="2">
        <f t="shared" si="117"/>
        <v>3.5998218998859605E-4</v>
      </c>
      <c r="H1290" s="2" t="str">
        <f t="shared" si="118"/>
        <v>Sell</v>
      </c>
    </row>
    <row r="1291" spans="1:8" ht="13.5" x14ac:dyDescent="0.25">
      <c r="A1291" s="3">
        <v>43888</v>
      </c>
      <c r="B1291" s="2">
        <v>4.4385000000000003</v>
      </c>
      <c r="C1291" s="2">
        <f t="shared" si="114"/>
        <v>4.3859118271055388</v>
      </c>
      <c r="D1291" s="2">
        <f t="shared" si="116"/>
        <v>4.4026111619988066</v>
      </c>
      <c r="E1291" s="2">
        <f t="shared" si="115"/>
        <v>-1.6699334893267803E-2</v>
      </c>
      <c r="F1291" s="2">
        <f t="shared" si="119"/>
        <v>-2.2339623797830773E-2</v>
      </c>
      <c r="G1291" s="2">
        <f t="shared" si="117"/>
        <v>5.6402889045629699E-3</v>
      </c>
      <c r="H1291" s="2" t="str">
        <f t="shared" si="118"/>
        <v>Sell</v>
      </c>
    </row>
    <row r="1292" spans="1:8" ht="13.5" x14ac:dyDescent="0.25">
      <c r="A1292" s="3">
        <v>43889</v>
      </c>
      <c r="B1292" s="2">
        <v>4.4851999999999999</v>
      </c>
      <c r="C1292" s="2">
        <f t="shared" si="114"/>
        <v>4.3913100075508407</v>
      </c>
      <c r="D1292" s="2">
        <f t="shared" si="116"/>
        <v>4.4087288537025984</v>
      </c>
      <c r="E1292" s="2">
        <f t="shared" si="115"/>
        <v>-1.7418846151757705E-2</v>
      </c>
      <c r="F1292" s="2">
        <f t="shared" si="119"/>
        <v>-2.135546826861616E-2</v>
      </c>
      <c r="G1292" s="2">
        <f t="shared" si="117"/>
        <v>3.9366221168584542E-3</v>
      </c>
      <c r="H1292" s="2" t="str">
        <f t="shared" si="118"/>
        <v>Sell</v>
      </c>
    </row>
    <row r="1293" spans="1:8" ht="13.5" x14ac:dyDescent="0.25">
      <c r="A1293" s="3">
        <v>43892</v>
      </c>
      <c r="B1293" s="2">
        <v>4.5260999999999996</v>
      </c>
      <c r="C1293" s="2">
        <f t="shared" si="114"/>
        <v>4.3958776986968653</v>
      </c>
      <c r="D1293" s="2">
        <f t="shared" si="116"/>
        <v>4.4174230126875909</v>
      </c>
      <c r="E1293" s="2">
        <f t="shared" si="115"/>
        <v>-2.1545313990725568E-2</v>
      </c>
      <c r="F1293" s="2">
        <f t="shared" si="119"/>
        <v>-2.1393437413038043E-2</v>
      </c>
      <c r="G1293" s="2">
        <f t="shared" si="117"/>
        <v>-1.5187657768752499E-4</v>
      </c>
      <c r="H1293" s="2" t="str">
        <f t="shared" si="118"/>
        <v>Hold</v>
      </c>
    </row>
    <row r="1294" spans="1:8" ht="13.5" x14ac:dyDescent="0.25">
      <c r="A1294" s="3">
        <v>43893</v>
      </c>
      <c r="B1294" s="2">
        <v>4.4969000000000001</v>
      </c>
      <c r="C1294" s="2">
        <f t="shared" si="114"/>
        <v>4.4024349758204249</v>
      </c>
      <c r="D1294" s="2">
        <f t="shared" si="116"/>
        <v>4.4233101969329542</v>
      </c>
      <c r="E1294" s="2">
        <f t="shared" si="115"/>
        <v>-2.0875221112529374E-2</v>
      </c>
      <c r="F1294" s="2">
        <f t="shared" si="119"/>
        <v>-2.128979415293631E-2</v>
      </c>
      <c r="G1294" s="2">
        <f t="shared" si="117"/>
        <v>4.1457304040693616E-4</v>
      </c>
      <c r="H1294" s="2" t="str">
        <f t="shared" si="118"/>
        <v>Sell</v>
      </c>
    </row>
    <row r="1295" spans="1:8" ht="13.5" x14ac:dyDescent="0.25">
      <c r="A1295" s="3">
        <v>43894</v>
      </c>
      <c r="B1295" s="2">
        <v>4.5552999999999999</v>
      </c>
      <c r="C1295" s="2">
        <f t="shared" ref="C1295:C1358" si="120">$C$4*B1285+C1294*(1-$C$4)</f>
        <v>4.4079834410788212</v>
      </c>
      <c r="D1295" s="2">
        <f t="shared" si="116"/>
        <v>4.4330872193823652</v>
      </c>
      <c r="E1295" s="2">
        <f t="shared" si="115"/>
        <v>-2.5103778303543933E-2</v>
      </c>
      <c r="F1295" s="2">
        <f t="shared" si="119"/>
        <v>-2.2052590983057837E-2</v>
      </c>
      <c r="G1295" s="2">
        <f t="shared" si="117"/>
        <v>-3.0511873204860963E-3</v>
      </c>
      <c r="H1295" s="2" t="str">
        <f t="shared" si="118"/>
        <v>Hold</v>
      </c>
    </row>
    <row r="1296" spans="1:8" ht="13.5" x14ac:dyDescent="0.25">
      <c r="A1296" s="3">
        <v>43895</v>
      </c>
      <c r="B1296" s="2">
        <v>4.4969000000000001</v>
      </c>
      <c r="C1296" s="2">
        <f t="shared" si="120"/>
        <v>4.4171706039897716</v>
      </c>
      <c r="D1296" s="2">
        <f t="shared" si="116"/>
        <v>4.4378140920207088</v>
      </c>
      <c r="E1296" s="2">
        <f t="shared" si="115"/>
        <v>-2.0643488030937185E-2</v>
      </c>
      <c r="F1296" s="2">
        <f t="shared" si="119"/>
        <v>-2.1770770392633709E-2</v>
      </c>
      <c r="G1296" s="2">
        <f t="shared" si="117"/>
        <v>1.1272823616965237E-3</v>
      </c>
      <c r="H1296" s="2" t="str">
        <f t="shared" si="118"/>
        <v>Sell</v>
      </c>
    </row>
    <row r="1297" spans="1:8" ht="13.5" x14ac:dyDescent="0.25">
      <c r="A1297" s="3">
        <v>43896</v>
      </c>
      <c r="B1297" s="2">
        <v>4.5202999999999998</v>
      </c>
      <c r="C1297" s="2">
        <f t="shared" si="120"/>
        <v>4.420452049529807</v>
      </c>
      <c r="D1297" s="2">
        <f t="shared" si="116"/>
        <v>4.443924159278434</v>
      </c>
      <c r="E1297" s="2">
        <f t="shared" si="115"/>
        <v>-2.3472109748627012E-2</v>
      </c>
      <c r="F1297" s="2">
        <f t="shared" si="119"/>
        <v>-2.2111038263832372E-2</v>
      </c>
      <c r="G1297" s="2">
        <f t="shared" si="117"/>
        <v>-1.3610714847946404E-3</v>
      </c>
      <c r="H1297" s="2" t="str">
        <f t="shared" si="118"/>
        <v>Hold</v>
      </c>
    </row>
    <row r="1298" spans="1:8" ht="13.5" x14ac:dyDescent="0.25">
      <c r="A1298" s="3">
        <v>43899</v>
      </c>
      <c r="B1298" s="2">
        <v>4.4969000000000001</v>
      </c>
      <c r="C1298" s="2">
        <f t="shared" si="120"/>
        <v>4.4232286572944517</v>
      </c>
      <c r="D1298" s="2">
        <f t="shared" si="116"/>
        <v>4.4478482956281793</v>
      </c>
      <c r="E1298" s="2">
        <f t="shared" si="115"/>
        <v>-2.46196383337276E-2</v>
      </c>
      <c r="F1298" s="2">
        <f t="shared" si="119"/>
        <v>-2.261275827781142E-2</v>
      </c>
      <c r="G1298" s="2">
        <f t="shared" si="117"/>
        <v>-2.0068800559161805E-3</v>
      </c>
      <c r="H1298" s="2" t="str">
        <f t="shared" si="118"/>
        <v>Hold</v>
      </c>
    </row>
    <row r="1299" spans="1:8" ht="13.5" x14ac:dyDescent="0.25">
      <c r="A1299" s="3">
        <v>43900</v>
      </c>
      <c r="B1299" s="2">
        <v>4.4501999999999997</v>
      </c>
      <c r="C1299" s="2">
        <f t="shared" si="120"/>
        <v>4.4255780946337664</v>
      </c>
      <c r="D1299" s="2">
        <f t="shared" si="116"/>
        <v>4.4480224959520172</v>
      </c>
      <c r="E1299" s="2">
        <f t="shared" si="115"/>
        <v>-2.2444401318250762E-2</v>
      </c>
      <c r="F1299" s="2">
        <f t="shared" si="119"/>
        <v>-2.257908688589929E-2</v>
      </c>
      <c r="G1299" s="2">
        <f t="shared" si="117"/>
        <v>1.3468556764852785E-4</v>
      </c>
      <c r="H1299" s="2" t="str">
        <f t="shared" si="118"/>
        <v>Sell</v>
      </c>
    </row>
    <row r="1300" spans="1:8" ht="13.5" x14ac:dyDescent="0.25">
      <c r="A1300" s="3">
        <v>43901</v>
      </c>
      <c r="B1300" s="2">
        <v>4.4851999999999999</v>
      </c>
      <c r="C1300" s="2">
        <f t="shared" si="120"/>
        <v>4.4275660800747252</v>
      </c>
      <c r="D1300" s="2">
        <f t="shared" si="116"/>
        <v>4.450776385140756</v>
      </c>
      <c r="E1300" s="2">
        <f t="shared" si="115"/>
        <v>-2.3210305066030834E-2</v>
      </c>
      <c r="F1300" s="2">
        <f t="shared" si="119"/>
        <v>-2.2705330521925599E-2</v>
      </c>
      <c r="G1300" s="2">
        <f t="shared" si="117"/>
        <v>-5.0497454410523487E-4</v>
      </c>
      <c r="H1300" s="2" t="str">
        <f t="shared" si="118"/>
        <v>Hold</v>
      </c>
    </row>
    <row r="1301" spans="1:8" ht="13.5" x14ac:dyDescent="0.25">
      <c r="A1301" s="3">
        <v>43902</v>
      </c>
      <c r="B1301" s="2">
        <v>4.4794</v>
      </c>
      <c r="C1301" s="2">
        <f t="shared" si="120"/>
        <v>4.4292482216016902</v>
      </c>
      <c r="D1301" s="2">
        <f t="shared" si="116"/>
        <v>4.452896652908108</v>
      </c>
      <c r="E1301" s="2">
        <f t="shared" si="115"/>
        <v>-2.3648431306417805E-2</v>
      </c>
      <c r="F1301" s="2">
        <f t="shared" si="119"/>
        <v>-2.2893950678824042E-2</v>
      </c>
      <c r="G1301" s="2">
        <f t="shared" si="117"/>
        <v>-7.544806275937635E-4</v>
      </c>
      <c r="H1301" s="2" t="str">
        <f t="shared" si="118"/>
        <v>Hold</v>
      </c>
    </row>
    <row r="1302" spans="1:8" ht="13.5" x14ac:dyDescent="0.25">
      <c r="A1302" s="3">
        <v>43903</v>
      </c>
      <c r="B1302" s="2">
        <v>4.3451000000000004</v>
      </c>
      <c r="C1302" s="2">
        <f t="shared" si="120"/>
        <v>4.437856187509122</v>
      </c>
      <c r="D1302" s="2">
        <f t="shared" si="116"/>
        <v>4.4449117156556559</v>
      </c>
      <c r="E1302" s="2">
        <f t="shared" si="115"/>
        <v>-7.0555281465338737E-3</v>
      </c>
      <c r="F1302" s="2">
        <f t="shared" si="119"/>
        <v>-1.972626617236601E-2</v>
      </c>
      <c r="G1302" s="2">
        <f t="shared" si="117"/>
        <v>1.2670738025832136E-2</v>
      </c>
      <c r="H1302" s="2" t="str">
        <f t="shared" si="118"/>
        <v>Sell</v>
      </c>
    </row>
    <row r="1303" spans="1:8" ht="13.5" x14ac:dyDescent="0.25">
      <c r="A1303" s="3">
        <v>43906</v>
      </c>
      <c r="B1303" s="2">
        <v>4.3276000000000003</v>
      </c>
      <c r="C1303" s="2">
        <f t="shared" si="120"/>
        <v>4.4514321586615653</v>
      </c>
      <c r="D1303" s="2">
        <f t="shared" si="116"/>
        <v>4.4362219589404228</v>
      </c>
      <c r="E1303" s="2">
        <f t="shared" si="115"/>
        <v>1.5210199721142459E-2</v>
      </c>
      <c r="F1303" s="2">
        <f t="shared" si="119"/>
        <v>-1.2738972993664317E-2</v>
      </c>
      <c r="G1303" s="2">
        <f t="shared" si="117"/>
        <v>2.7949172714806778E-2</v>
      </c>
      <c r="H1303" s="2" t="str">
        <f t="shared" si="118"/>
        <v>Sell</v>
      </c>
    </row>
    <row r="1304" spans="1:8" ht="13.5" x14ac:dyDescent="0.25">
      <c r="A1304" s="3">
        <v>43907</v>
      </c>
      <c r="B1304" s="2">
        <v>4.1348000000000003</v>
      </c>
      <c r="C1304" s="2">
        <f t="shared" si="120"/>
        <v>4.4584272111751702</v>
      </c>
      <c r="D1304" s="2">
        <f t="shared" si="116"/>
        <v>4.4138944064263175</v>
      </c>
      <c r="E1304" s="2">
        <f t="shared" si="115"/>
        <v>4.4532804748852683E-2</v>
      </c>
      <c r="F1304" s="2">
        <f t="shared" si="119"/>
        <v>-1.2846174451609169E-3</v>
      </c>
      <c r="G1304" s="2">
        <f t="shared" si="117"/>
        <v>4.58174221940136E-2</v>
      </c>
      <c r="H1304" s="2" t="str">
        <f t="shared" si="118"/>
        <v>Sell</v>
      </c>
    </row>
    <row r="1305" spans="1:8" ht="13.5" x14ac:dyDescent="0.25">
      <c r="A1305" s="3">
        <v>43908</v>
      </c>
      <c r="B1305" s="2">
        <v>4.1757</v>
      </c>
      <c r="C1305" s="2">
        <f t="shared" si="120"/>
        <v>4.4733307171482206</v>
      </c>
      <c r="D1305" s="2">
        <f t="shared" si="116"/>
        <v>4.3962503763206637</v>
      </c>
      <c r="E1305" s="2">
        <f t="shared" si="115"/>
        <v>7.7080340827556881E-2</v>
      </c>
      <c r="F1305" s="2">
        <f t="shared" si="119"/>
        <v>1.4388374209382644E-2</v>
      </c>
      <c r="G1305" s="2">
        <f t="shared" si="117"/>
        <v>6.2691966618174236E-2</v>
      </c>
      <c r="H1305" s="2" t="str">
        <f t="shared" si="118"/>
        <v>Sell</v>
      </c>
    </row>
    <row r="1306" spans="1:8" ht="13.5" x14ac:dyDescent="0.25">
      <c r="A1306" s="3">
        <v>43909</v>
      </c>
      <c r="B1306" s="2">
        <v>4.1990999999999996</v>
      </c>
      <c r="C1306" s="2">
        <f t="shared" si="120"/>
        <v>4.4769567606638789</v>
      </c>
      <c r="D1306" s="2">
        <f t="shared" si="116"/>
        <v>4.3816466447413553</v>
      </c>
      <c r="E1306" s="2">
        <f t="shared" si="115"/>
        <v>9.5310115922523586E-2</v>
      </c>
      <c r="F1306" s="2">
        <f t="shared" si="119"/>
        <v>3.0572722552010833E-2</v>
      </c>
      <c r="G1306" s="2">
        <f t="shared" si="117"/>
        <v>6.473739337051275E-2</v>
      </c>
      <c r="H1306" s="2" t="str">
        <f t="shared" si="118"/>
        <v>Sell</v>
      </c>
    </row>
    <row r="1307" spans="1:8" ht="13.5" x14ac:dyDescent="0.25">
      <c r="A1307" s="3">
        <v>43913</v>
      </c>
      <c r="B1307" s="2">
        <v>4.0880999999999998</v>
      </c>
      <c r="C1307" s="2">
        <f t="shared" si="120"/>
        <v>4.4836249513309747</v>
      </c>
      <c r="D1307" s="2">
        <f t="shared" si="116"/>
        <v>4.3599024488345881</v>
      </c>
      <c r="E1307" s="2">
        <f t="shared" si="115"/>
        <v>0.12372250249638661</v>
      </c>
      <c r="F1307" s="2">
        <f t="shared" si="119"/>
        <v>4.9202678540885988E-2</v>
      </c>
      <c r="G1307" s="2">
        <f t="shared" si="117"/>
        <v>7.4519823955500622E-2</v>
      </c>
      <c r="H1307" s="2" t="str">
        <f t="shared" si="118"/>
        <v>Sell</v>
      </c>
    </row>
    <row r="1308" spans="1:8" ht="13.5" x14ac:dyDescent="0.25">
      <c r="A1308" s="3">
        <v>43914</v>
      </c>
      <c r="B1308" s="2">
        <v>4.2107999999999999</v>
      </c>
      <c r="C1308" s="2">
        <f t="shared" si="120"/>
        <v>4.4856672665108253</v>
      </c>
      <c r="D1308" s="2">
        <f t="shared" si="116"/>
        <v>4.3488578229949884</v>
      </c>
      <c r="E1308" s="2">
        <f t="shared" ref="E1308:E1371" si="121">C1308-D1308</f>
        <v>0.1368094435158369</v>
      </c>
      <c r="F1308" s="2">
        <f t="shared" si="119"/>
        <v>6.672403153587618E-2</v>
      </c>
      <c r="G1308" s="2">
        <f t="shared" si="117"/>
        <v>7.0085411979960724E-2</v>
      </c>
      <c r="H1308" s="2" t="str">
        <f t="shared" si="118"/>
        <v>Sell</v>
      </c>
    </row>
    <row r="1309" spans="1:8" ht="13.5" x14ac:dyDescent="0.25">
      <c r="A1309" s="3">
        <v>43915</v>
      </c>
      <c r="B1309" s="2">
        <v>4.3216999999999999</v>
      </c>
      <c r="C1309" s="2">
        <f t="shared" si="120"/>
        <v>4.4802107639706978</v>
      </c>
      <c r="D1309" s="2">
        <f t="shared" ref="D1309:D1372" si="122">$D$4*B1309+(1-$D$4)*D1308</f>
        <v>4.3468461324027672</v>
      </c>
      <c r="E1309" s="2">
        <f t="shared" si="121"/>
        <v>0.13336463156793066</v>
      </c>
      <c r="F1309" s="2">
        <f t="shared" si="119"/>
        <v>8.0052151542287078E-2</v>
      </c>
      <c r="G1309" s="2">
        <f t="shared" si="117"/>
        <v>5.331248002564358E-2</v>
      </c>
      <c r="H1309" s="2" t="str">
        <f t="shared" si="118"/>
        <v>Sell</v>
      </c>
    </row>
    <row r="1310" spans="1:8" ht="13.5" x14ac:dyDescent="0.25">
      <c r="A1310" s="3">
        <v>43916</v>
      </c>
      <c r="B1310" s="2">
        <v>4.4385000000000003</v>
      </c>
      <c r="C1310" s="2">
        <f t="shared" si="120"/>
        <v>4.4809783387444364</v>
      </c>
      <c r="D1310" s="2">
        <f t="shared" si="122"/>
        <v>4.3536353077803405</v>
      </c>
      <c r="E1310" s="2">
        <f t="shared" si="121"/>
        <v>0.12734303096409594</v>
      </c>
      <c r="F1310" s="2">
        <f t="shared" si="119"/>
        <v>8.9510327426648856E-2</v>
      </c>
      <c r="G1310" s="2">
        <f t="shared" si="117"/>
        <v>3.7832703537447082E-2</v>
      </c>
      <c r="H1310" s="2" t="str">
        <f t="shared" si="118"/>
        <v>Sell</v>
      </c>
    </row>
    <row r="1311" spans="1:8" ht="13.5" x14ac:dyDescent="0.25">
      <c r="A1311" s="3">
        <v>43917</v>
      </c>
      <c r="B1311" s="2">
        <v>4.4385000000000003</v>
      </c>
      <c r="C1311" s="2">
        <f t="shared" si="120"/>
        <v>4.4807355173991388</v>
      </c>
      <c r="D1311" s="2">
        <f t="shared" si="122"/>
        <v>4.3599215812780932</v>
      </c>
      <c r="E1311" s="2">
        <f t="shared" si="121"/>
        <v>0.12081393612104563</v>
      </c>
      <c r="F1311" s="2">
        <f t="shared" si="119"/>
        <v>9.5771049165528213E-2</v>
      </c>
      <c r="G1311" s="2">
        <f t="shared" si="117"/>
        <v>2.5042886955517416E-2</v>
      </c>
      <c r="H1311" s="2" t="str">
        <f t="shared" si="118"/>
        <v>Sell</v>
      </c>
    </row>
    <row r="1312" spans="1:8" ht="13.5" x14ac:dyDescent="0.25">
      <c r="A1312" s="3">
        <v>43920</v>
      </c>
      <c r="B1312" s="2">
        <v>4.4385000000000003</v>
      </c>
      <c r="C1312" s="2">
        <f t="shared" si="120"/>
        <v>4.4598685147223485</v>
      </c>
      <c r="D1312" s="2">
        <f t="shared" si="122"/>
        <v>4.3657422048871233</v>
      </c>
      <c r="E1312" s="2">
        <f t="shared" si="121"/>
        <v>9.4126309835225186E-2</v>
      </c>
      <c r="F1312" s="2">
        <f t="shared" si="119"/>
        <v>9.5442101299467619E-2</v>
      </c>
      <c r="G1312" s="2">
        <f t="shared" si="117"/>
        <v>-1.3157914642424329E-3</v>
      </c>
      <c r="H1312" s="2" t="str">
        <f t="shared" si="118"/>
        <v>Hold</v>
      </c>
    </row>
    <row r="1313" spans="1:8" ht="13.5" x14ac:dyDescent="0.25">
      <c r="A1313" s="3">
        <v>43921</v>
      </c>
      <c r="B1313" s="2">
        <v>4.4385000000000003</v>
      </c>
      <c r="C1313" s="2">
        <f t="shared" si="120"/>
        <v>4.4395195124573714</v>
      </c>
      <c r="D1313" s="2">
        <f t="shared" si="122"/>
        <v>4.3711316711917805</v>
      </c>
      <c r="E1313" s="2">
        <f t="shared" si="121"/>
        <v>6.8387841265590943E-2</v>
      </c>
      <c r="F1313" s="2">
        <f t="shared" si="119"/>
        <v>9.0031249292692295E-2</v>
      </c>
      <c r="G1313" s="2">
        <f t="shared" si="117"/>
        <v>-2.1643408027101352E-2</v>
      </c>
      <c r="H1313" s="2" t="str">
        <f t="shared" si="118"/>
        <v>Hold</v>
      </c>
    </row>
    <row r="1314" spans="1:8" ht="13.5" x14ac:dyDescent="0.25">
      <c r="A1314" s="3">
        <v>43922</v>
      </c>
      <c r="B1314" s="2">
        <v>4.4385000000000003</v>
      </c>
      <c r="C1314" s="2">
        <f t="shared" si="120"/>
        <v>4.3926395874639299</v>
      </c>
      <c r="D1314" s="2">
        <f t="shared" si="122"/>
        <v>4.3761219177701669</v>
      </c>
      <c r="E1314" s="2">
        <f t="shared" si="121"/>
        <v>1.6517669693763004E-2</v>
      </c>
      <c r="F1314" s="2">
        <f t="shared" si="119"/>
        <v>7.5328533372906445E-2</v>
      </c>
      <c r="G1314" s="2">
        <f t="shared" si="117"/>
        <v>-5.8810863679143441E-2</v>
      </c>
      <c r="H1314" s="2" t="str">
        <f t="shared" si="118"/>
        <v>Hold</v>
      </c>
    </row>
    <row r="1315" spans="1:8" ht="13.5" x14ac:dyDescent="0.25">
      <c r="A1315" s="3">
        <v>43923</v>
      </c>
      <c r="B1315" s="2">
        <v>4.4385000000000003</v>
      </c>
      <c r="C1315" s="2">
        <f t="shared" si="120"/>
        <v>4.3592642663156331</v>
      </c>
      <c r="D1315" s="2">
        <f t="shared" si="122"/>
        <v>4.380742516453858</v>
      </c>
      <c r="E1315" s="2">
        <f t="shared" si="121"/>
        <v>-2.1478250138224908E-2</v>
      </c>
      <c r="F1315" s="2">
        <f t="shared" si="119"/>
        <v>5.5967176670680178E-2</v>
      </c>
      <c r="G1315" s="2">
        <f t="shared" si="117"/>
        <v>-7.7445426808905093E-2</v>
      </c>
      <c r="H1315" s="2" t="str">
        <f t="shared" si="118"/>
        <v>Hold</v>
      </c>
    </row>
    <row r="1316" spans="1:8" ht="13.5" x14ac:dyDescent="0.25">
      <c r="A1316" s="3">
        <v>43924</v>
      </c>
      <c r="B1316" s="2">
        <v>4.4385000000000003</v>
      </c>
      <c r="C1316" s="2">
        <f t="shared" si="120"/>
        <v>4.3346236099593813</v>
      </c>
      <c r="D1316" s="2">
        <f t="shared" si="122"/>
        <v>4.385020848568387</v>
      </c>
      <c r="E1316" s="2">
        <f t="shared" si="121"/>
        <v>-5.039723860900569E-2</v>
      </c>
      <c r="F1316" s="2">
        <f t="shared" si="119"/>
        <v>3.4694293614743008E-2</v>
      </c>
      <c r="G1316" s="2">
        <f t="shared" ref="G1316:G1379" si="123">E1316-F1316</f>
        <v>-8.5091532223748698E-2</v>
      </c>
      <c r="H1316" s="2" t="str">
        <f t="shared" ref="H1316:H1379" si="124">IF(G1316&lt;0,"Hold","Sell")</f>
        <v>Hold</v>
      </c>
    </row>
    <row r="1317" spans="1:8" ht="13.5" x14ac:dyDescent="0.25">
      <c r="A1317" s="3">
        <v>43927</v>
      </c>
      <c r="B1317" s="2">
        <v>4.4385000000000003</v>
      </c>
      <c r="C1317" s="2">
        <f t="shared" si="120"/>
        <v>4.2966969007348617</v>
      </c>
      <c r="D1317" s="2">
        <f t="shared" si="122"/>
        <v>4.3889822671929508</v>
      </c>
      <c r="E1317" s="2">
        <f t="shared" si="121"/>
        <v>-9.2285366458089158E-2</v>
      </c>
      <c r="F1317" s="2">
        <f t="shared" ref="F1317:F1380" si="125">(E1317*(2/(10)))+((1-(2/10))*F1316)</f>
        <v>9.2983616001765766E-3</v>
      </c>
      <c r="G1317" s="2">
        <f t="shared" si="123"/>
        <v>-0.10158372805826574</v>
      </c>
      <c r="H1317" s="2" t="str">
        <f t="shared" si="124"/>
        <v>Hold</v>
      </c>
    </row>
    <row r="1318" spans="1:8" ht="13.5" x14ac:dyDescent="0.25">
      <c r="A1318" s="3">
        <v>43928</v>
      </c>
      <c r="B1318" s="2">
        <v>4.3099999999999996</v>
      </c>
      <c r="C1318" s="2">
        <f t="shared" si="120"/>
        <v>4.2834819929294987</v>
      </c>
      <c r="D1318" s="2">
        <f t="shared" si="122"/>
        <v>4.3831317288823621</v>
      </c>
      <c r="E1318" s="2">
        <f t="shared" si="121"/>
        <v>-9.9649735952863416E-2</v>
      </c>
      <c r="F1318" s="2">
        <f t="shared" si="125"/>
        <v>-1.2491257910431423E-2</v>
      </c>
      <c r="G1318" s="2">
        <f t="shared" si="123"/>
        <v>-8.7158478042431986E-2</v>
      </c>
      <c r="H1318" s="2" t="str">
        <f t="shared" si="124"/>
        <v>Hold</v>
      </c>
    </row>
    <row r="1319" spans="1:8" ht="13.5" x14ac:dyDescent="0.25">
      <c r="A1319" s="3">
        <v>43929</v>
      </c>
      <c r="B1319" s="2">
        <v>4.4326999999999996</v>
      </c>
      <c r="C1319" s="2">
        <f t="shared" si="120"/>
        <v>4.2893616863249608</v>
      </c>
      <c r="D1319" s="2">
        <f t="shared" si="122"/>
        <v>4.386803452668854</v>
      </c>
      <c r="E1319" s="2">
        <f t="shared" si="121"/>
        <v>-9.7441766343893121E-2</v>
      </c>
      <c r="F1319" s="2">
        <f t="shared" si="125"/>
        <v>-2.9481359597123766E-2</v>
      </c>
      <c r="G1319" s="2">
        <f t="shared" si="123"/>
        <v>-6.7960406746769356E-2</v>
      </c>
      <c r="H1319" s="2" t="str">
        <f t="shared" si="124"/>
        <v>Hold</v>
      </c>
    </row>
    <row r="1320" spans="1:8" ht="13.5" x14ac:dyDescent="0.25">
      <c r="A1320" s="3">
        <v>43934</v>
      </c>
      <c r="B1320" s="2">
        <v>4.4385000000000003</v>
      </c>
      <c r="C1320" s="2">
        <f t="shared" si="120"/>
        <v>4.3123060422749671</v>
      </c>
      <c r="D1320" s="2">
        <f t="shared" si="122"/>
        <v>4.390632826545235</v>
      </c>
      <c r="E1320" s="2">
        <f t="shared" si="121"/>
        <v>-7.8326784270267957E-2</v>
      </c>
      <c r="F1320" s="2">
        <f t="shared" si="125"/>
        <v>-3.925044453175261E-2</v>
      </c>
      <c r="G1320" s="2">
        <f t="shared" si="123"/>
        <v>-3.9076339738515348E-2</v>
      </c>
      <c r="H1320" s="2" t="str">
        <f t="shared" si="124"/>
        <v>Hold</v>
      </c>
    </row>
    <row r="1321" spans="1:8" ht="13.5" x14ac:dyDescent="0.25">
      <c r="A1321" s="3">
        <v>43935</v>
      </c>
      <c r="B1321" s="2">
        <v>4.4268000000000001</v>
      </c>
      <c r="C1321" s="2">
        <f t="shared" si="120"/>
        <v>4.3317204973095871</v>
      </c>
      <c r="D1321" s="2">
        <f t="shared" si="122"/>
        <v>4.393311876430773</v>
      </c>
      <c r="E1321" s="2">
        <f t="shared" si="121"/>
        <v>-6.1591379121185952E-2</v>
      </c>
      <c r="F1321" s="2">
        <f t="shared" si="125"/>
        <v>-4.3718631449639278E-2</v>
      </c>
      <c r="G1321" s="2">
        <f t="shared" si="123"/>
        <v>-1.7872747671546674E-2</v>
      </c>
      <c r="H1321" s="2" t="str">
        <f t="shared" si="124"/>
        <v>Hold</v>
      </c>
    </row>
    <row r="1322" spans="1:8" ht="13.5" x14ac:dyDescent="0.25">
      <c r="A1322" s="3">
        <v>43936</v>
      </c>
      <c r="B1322" s="2">
        <v>4.4385000000000003</v>
      </c>
      <c r="C1322" s="2">
        <f t="shared" si="120"/>
        <v>4.3481481131081123</v>
      </c>
      <c r="D1322" s="2">
        <f t="shared" si="122"/>
        <v>4.3966591448433086</v>
      </c>
      <c r="E1322" s="2">
        <f t="shared" si="121"/>
        <v>-4.8511031735196219E-2</v>
      </c>
      <c r="F1322" s="2">
        <f t="shared" si="125"/>
        <v>-4.4677111506750668E-2</v>
      </c>
      <c r="G1322" s="2">
        <f t="shared" si="123"/>
        <v>-3.8339202284455517E-3</v>
      </c>
      <c r="H1322" s="2" t="str">
        <f t="shared" si="124"/>
        <v>Hold</v>
      </c>
    </row>
    <row r="1323" spans="1:8" ht="13.5" x14ac:dyDescent="0.25">
      <c r="A1323" s="3">
        <v>43937</v>
      </c>
      <c r="B1323" s="2">
        <v>4.4385000000000003</v>
      </c>
      <c r="C1323" s="2">
        <f t="shared" si="120"/>
        <v>4.3620484033991715</v>
      </c>
      <c r="D1323" s="2">
        <f t="shared" si="122"/>
        <v>4.3997584674475076</v>
      </c>
      <c r="E1323" s="2">
        <f t="shared" si="121"/>
        <v>-3.77100640483361E-2</v>
      </c>
      <c r="F1323" s="2">
        <f t="shared" si="125"/>
        <v>-4.328370201506776E-2</v>
      </c>
      <c r="G1323" s="2">
        <f t="shared" si="123"/>
        <v>5.5736379667316593E-3</v>
      </c>
      <c r="H1323" s="2" t="str">
        <f t="shared" si="124"/>
        <v>Sell</v>
      </c>
    </row>
    <row r="1324" spans="1:8" ht="13.5" x14ac:dyDescent="0.25">
      <c r="A1324" s="3">
        <v>43938</v>
      </c>
      <c r="B1324" s="2">
        <v>4.4385000000000003</v>
      </c>
      <c r="C1324" s="2">
        <f t="shared" si="120"/>
        <v>4.3738101874916069</v>
      </c>
      <c r="D1324" s="2">
        <f t="shared" si="122"/>
        <v>4.402628210599544</v>
      </c>
      <c r="E1324" s="2">
        <f t="shared" si="121"/>
        <v>-2.881802310793713E-2</v>
      </c>
      <c r="F1324" s="2">
        <f t="shared" si="125"/>
        <v>-4.0390566233641637E-2</v>
      </c>
      <c r="G1324" s="2">
        <f t="shared" si="123"/>
        <v>1.1572543125704507E-2</v>
      </c>
      <c r="H1324" s="2" t="str">
        <f t="shared" si="124"/>
        <v>Sell</v>
      </c>
    </row>
    <row r="1325" spans="1:8" ht="13.5" x14ac:dyDescent="0.25">
      <c r="A1325" s="3">
        <v>43941</v>
      </c>
      <c r="B1325" s="2">
        <v>4.4385000000000003</v>
      </c>
      <c r="C1325" s="2">
        <f t="shared" si="120"/>
        <v>4.3837624663390518</v>
      </c>
      <c r="D1325" s="2">
        <f t="shared" si="122"/>
        <v>4.4052853801847629</v>
      </c>
      <c r="E1325" s="2">
        <f t="shared" si="121"/>
        <v>-2.1522913845711145E-2</v>
      </c>
      <c r="F1325" s="2">
        <f t="shared" si="125"/>
        <v>-3.6617035756055544E-2</v>
      </c>
      <c r="G1325" s="2">
        <f t="shared" si="123"/>
        <v>1.5094121910344399E-2</v>
      </c>
      <c r="H1325" s="2" t="str">
        <f t="shared" si="124"/>
        <v>Sell</v>
      </c>
    </row>
    <row r="1326" spans="1:8" ht="13.5" x14ac:dyDescent="0.25">
      <c r="A1326" s="3">
        <v>43942</v>
      </c>
      <c r="B1326" s="2">
        <v>4.3099999999999996</v>
      </c>
      <c r="C1326" s="2">
        <f t="shared" si="120"/>
        <v>4.3921836253638133</v>
      </c>
      <c r="D1326" s="2">
        <f t="shared" si="122"/>
        <v>4.3982272038747805</v>
      </c>
      <c r="E1326" s="2">
        <f t="shared" si="121"/>
        <v>-6.0435785109671514E-3</v>
      </c>
      <c r="F1326" s="2">
        <f t="shared" si="125"/>
        <v>-3.0502344307037868E-2</v>
      </c>
      <c r="G1326" s="2">
        <f t="shared" si="123"/>
        <v>2.4458765796070717E-2</v>
      </c>
      <c r="H1326" s="2" t="str">
        <f t="shared" si="124"/>
        <v>Sell</v>
      </c>
    </row>
    <row r="1327" spans="1:8" ht="13.5" x14ac:dyDescent="0.25">
      <c r="A1327" s="3">
        <v>43943</v>
      </c>
      <c r="B1327" s="2">
        <v>4.3800999999999997</v>
      </c>
      <c r="C1327" s="2">
        <f t="shared" si="120"/>
        <v>4.3993092214616878</v>
      </c>
      <c r="D1327" s="2">
        <f t="shared" si="122"/>
        <v>4.3968844480322042</v>
      </c>
      <c r="E1327" s="2">
        <f t="shared" si="121"/>
        <v>2.424773429483551E-3</v>
      </c>
      <c r="F1327" s="2">
        <f t="shared" si="125"/>
        <v>-2.3916920759733586E-2</v>
      </c>
      <c r="G1327" s="2">
        <f t="shared" si="123"/>
        <v>2.6341694189217137E-2</v>
      </c>
      <c r="H1327" s="2" t="str">
        <f t="shared" si="124"/>
        <v>Sell</v>
      </c>
    </row>
    <row r="1328" spans="1:8" ht="13.5" x14ac:dyDescent="0.25">
      <c r="A1328" s="3">
        <v>43944</v>
      </c>
      <c r="B1328" s="2">
        <v>4.3800999999999997</v>
      </c>
      <c r="C1328" s="2">
        <f t="shared" si="120"/>
        <v>4.3855693412368124</v>
      </c>
      <c r="D1328" s="2">
        <f t="shared" si="122"/>
        <v>4.3956411555853743</v>
      </c>
      <c r="E1328" s="2">
        <f t="shared" si="121"/>
        <v>-1.0071814348561858E-2</v>
      </c>
      <c r="F1328" s="2">
        <f t="shared" si="125"/>
        <v>-2.1147899477499239E-2</v>
      </c>
      <c r="G1328" s="2">
        <f t="shared" si="123"/>
        <v>1.1076085128937381E-2</v>
      </c>
      <c r="H1328" s="2" t="str">
        <f t="shared" si="124"/>
        <v>Sell</v>
      </c>
    </row>
    <row r="1329" spans="1:8" ht="13.5" x14ac:dyDescent="0.25">
      <c r="A1329" s="3">
        <v>43945</v>
      </c>
      <c r="B1329" s="2">
        <v>4.4385000000000003</v>
      </c>
      <c r="C1329" s="2">
        <f t="shared" si="120"/>
        <v>4.3928202118157644</v>
      </c>
      <c r="D1329" s="2">
        <f t="shared" si="122"/>
        <v>4.3988158848012722</v>
      </c>
      <c r="E1329" s="2">
        <f t="shared" si="121"/>
        <v>-5.9956729855077384E-3</v>
      </c>
      <c r="F1329" s="2">
        <f t="shared" si="125"/>
        <v>-1.8117454179100937E-2</v>
      </c>
      <c r="G1329" s="2">
        <f t="shared" si="123"/>
        <v>1.2121781193593199E-2</v>
      </c>
      <c r="H1329" s="2" t="str">
        <f t="shared" si="124"/>
        <v>Sell</v>
      </c>
    </row>
    <row r="1330" spans="1:8" ht="13.5" x14ac:dyDescent="0.25">
      <c r="A1330" s="3">
        <v>43948</v>
      </c>
      <c r="B1330" s="2">
        <v>4.3099999999999996</v>
      </c>
      <c r="C1330" s="2">
        <f t="shared" si="120"/>
        <v>4.3998478715364158</v>
      </c>
      <c r="D1330" s="2">
        <f t="shared" si="122"/>
        <v>4.3922369303715483</v>
      </c>
      <c r="E1330" s="2">
        <f t="shared" si="121"/>
        <v>7.6109411648674907E-3</v>
      </c>
      <c r="F1330" s="2">
        <f t="shared" si="125"/>
        <v>-1.2971775110307251E-2</v>
      </c>
      <c r="G1330" s="2">
        <f t="shared" si="123"/>
        <v>2.0582716275174742E-2</v>
      </c>
      <c r="H1330" s="2" t="str">
        <f t="shared" si="124"/>
        <v>Sell</v>
      </c>
    </row>
    <row r="1331" spans="1:8" ht="13.5" x14ac:dyDescent="0.25">
      <c r="A1331" s="3">
        <v>43949</v>
      </c>
      <c r="B1331" s="2">
        <v>4.1874000000000002</v>
      </c>
      <c r="C1331" s="2">
        <f t="shared" si="120"/>
        <v>4.4039943528385059</v>
      </c>
      <c r="D1331" s="2">
        <f t="shared" si="122"/>
        <v>4.3770638244181006</v>
      </c>
      <c r="E1331" s="2">
        <f t="shared" si="121"/>
        <v>2.6930528420405331E-2</v>
      </c>
      <c r="F1331" s="2">
        <f t="shared" si="125"/>
        <v>-4.9913144041647348E-3</v>
      </c>
      <c r="G1331" s="2">
        <f t="shared" si="123"/>
        <v>3.1921842824570064E-2</v>
      </c>
      <c r="H1331" s="2" t="str">
        <f t="shared" si="124"/>
        <v>Sell</v>
      </c>
    </row>
    <row r="1332" spans="1:8" ht="13.5" x14ac:dyDescent="0.25">
      <c r="A1332" s="3">
        <v>43950</v>
      </c>
      <c r="B1332" s="2">
        <v>4.1874000000000002</v>
      </c>
      <c r="C1332" s="2">
        <f t="shared" si="120"/>
        <v>4.409302913940274</v>
      </c>
      <c r="D1332" s="2">
        <f t="shared" si="122"/>
        <v>4.3630146522389817</v>
      </c>
      <c r="E1332" s="2">
        <f t="shared" si="121"/>
        <v>4.6288261701292299E-2</v>
      </c>
      <c r="F1332" s="2">
        <f t="shared" si="125"/>
        <v>5.2646008169266725E-3</v>
      </c>
      <c r="G1332" s="2">
        <f t="shared" si="123"/>
        <v>4.1023660884365626E-2</v>
      </c>
      <c r="H1332" s="2" t="str">
        <f t="shared" si="124"/>
        <v>Sell</v>
      </c>
    </row>
    <row r="1333" spans="1:8" ht="13.5" x14ac:dyDescent="0.25">
      <c r="A1333" s="3">
        <v>43951</v>
      </c>
      <c r="B1333" s="2">
        <v>4.3041999999999998</v>
      </c>
      <c r="C1333" s="2">
        <f t="shared" si="120"/>
        <v>4.4137947733340779</v>
      </c>
      <c r="D1333" s="2">
        <f t="shared" si="122"/>
        <v>4.3586580113323903</v>
      </c>
      <c r="E1333" s="2">
        <f t="shared" si="121"/>
        <v>5.51367620016876E-2</v>
      </c>
      <c r="F1333" s="2">
        <f t="shared" si="125"/>
        <v>1.5239033053878859E-2</v>
      </c>
      <c r="G1333" s="2">
        <f t="shared" si="123"/>
        <v>3.9897728947808742E-2</v>
      </c>
      <c r="H1333" s="2" t="str">
        <f t="shared" si="124"/>
        <v>Sell</v>
      </c>
    </row>
    <row r="1334" spans="1:8" ht="13.5" x14ac:dyDescent="0.25">
      <c r="A1334" s="3">
        <v>43955</v>
      </c>
      <c r="B1334" s="2">
        <v>4.4268000000000001</v>
      </c>
      <c r="C1334" s="2">
        <f t="shared" si="120"/>
        <v>4.4175955774365274</v>
      </c>
      <c r="D1334" s="2">
        <f t="shared" si="122"/>
        <v>4.3637055660485089</v>
      </c>
      <c r="E1334" s="2">
        <f t="shared" si="121"/>
        <v>5.3890011388018522E-2</v>
      </c>
      <c r="F1334" s="2">
        <f t="shared" si="125"/>
        <v>2.2969228720706794E-2</v>
      </c>
      <c r="G1334" s="2">
        <f t="shared" si="123"/>
        <v>3.0920782667311728E-2</v>
      </c>
      <c r="H1334" s="2" t="str">
        <f t="shared" si="124"/>
        <v>Sell</v>
      </c>
    </row>
    <row r="1335" spans="1:8" ht="13.5" x14ac:dyDescent="0.25">
      <c r="A1335" s="3">
        <v>43956</v>
      </c>
      <c r="B1335" s="2">
        <v>4.4385000000000003</v>
      </c>
      <c r="C1335" s="2">
        <f t="shared" si="120"/>
        <v>4.4208116424462922</v>
      </c>
      <c r="D1335" s="2">
        <f t="shared" si="122"/>
        <v>4.3692458944893602</v>
      </c>
      <c r="E1335" s="2">
        <f t="shared" si="121"/>
        <v>5.1565747956932029E-2</v>
      </c>
      <c r="F1335" s="2">
        <f t="shared" si="125"/>
        <v>2.8688532567951841E-2</v>
      </c>
      <c r="G1335" s="2">
        <f t="shared" si="123"/>
        <v>2.2877215388980188E-2</v>
      </c>
      <c r="H1335" s="2" t="str">
        <f t="shared" si="124"/>
        <v>Sell</v>
      </c>
    </row>
    <row r="1336" spans="1:8" ht="13.5" x14ac:dyDescent="0.25">
      <c r="A1336" s="3">
        <v>43957</v>
      </c>
      <c r="B1336" s="2">
        <v>4.4385000000000003</v>
      </c>
      <c r="C1336" s="2">
        <f t="shared" si="120"/>
        <v>4.4037636974545551</v>
      </c>
      <c r="D1336" s="2">
        <f t="shared" si="122"/>
        <v>4.3743758282308889</v>
      </c>
      <c r="E1336" s="2">
        <f t="shared" si="121"/>
        <v>2.9387869223666208E-2</v>
      </c>
      <c r="F1336" s="2">
        <f t="shared" si="125"/>
        <v>2.8828399899094716E-2</v>
      </c>
      <c r="G1336" s="2">
        <f t="shared" si="123"/>
        <v>5.5946932457149115E-4</v>
      </c>
      <c r="H1336" s="2" t="str">
        <f t="shared" si="124"/>
        <v>Sell</v>
      </c>
    </row>
    <row r="1337" spans="1:8" ht="13.5" x14ac:dyDescent="0.25">
      <c r="A1337" s="3">
        <v>43958</v>
      </c>
      <c r="B1337" s="2">
        <v>4.4385000000000003</v>
      </c>
      <c r="C1337" s="2">
        <f t="shared" si="120"/>
        <v>4.4001231286153928</v>
      </c>
      <c r="D1337" s="2">
        <f t="shared" si="122"/>
        <v>4.3791257668804526</v>
      </c>
      <c r="E1337" s="2">
        <f t="shared" si="121"/>
        <v>2.0997361734940156E-2</v>
      </c>
      <c r="F1337" s="2">
        <f t="shared" si="125"/>
        <v>2.7262192266263807E-2</v>
      </c>
      <c r="G1337" s="2">
        <f t="shared" si="123"/>
        <v>-6.2648305313236508E-3</v>
      </c>
      <c r="H1337" s="2" t="str">
        <f t="shared" si="124"/>
        <v>Hold</v>
      </c>
    </row>
    <row r="1338" spans="1:8" ht="13.5" x14ac:dyDescent="0.25">
      <c r="A1338" s="3">
        <v>43959</v>
      </c>
      <c r="B1338" s="2">
        <v>4.3099999999999996</v>
      </c>
      <c r="C1338" s="2">
        <f t="shared" si="120"/>
        <v>4.3970426472899478</v>
      </c>
      <c r="D1338" s="2">
        <f t="shared" si="122"/>
        <v>4.374005339704123</v>
      </c>
      <c r="E1338" s="2">
        <f t="shared" si="121"/>
        <v>2.3037307585824784E-2</v>
      </c>
      <c r="F1338" s="2">
        <f t="shared" si="125"/>
        <v>2.6417215330176005E-2</v>
      </c>
      <c r="G1338" s="2">
        <f t="shared" si="123"/>
        <v>-3.379907744351221E-3</v>
      </c>
      <c r="H1338" s="2" t="str">
        <f t="shared" si="124"/>
        <v>Hold</v>
      </c>
    </row>
    <row r="1339" spans="1:8" ht="13.5" x14ac:dyDescent="0.25">
      <c r="A1339" s="3">
        <v>43962</v>
      </c>
      <c r="B1339" s="2">
        <v>4.4326999999999996</v>
      </c>
      <c r="C1339" s="2">
        <f t="shared" si="120"/>
        <v>4.4034207015530331</v>
      </c>
      <c r="D1339" s="2">
        <f t="shared" si="122"/>
        <v>4.3783530923186325</v>
      </c>
      <c r="E1339" s="2">
        <f t="shared" si="121"/>
        <v>2.5067609234400656E-2</v>
      </c>
      <c r="F1339" s="2">
        <f t="shared" si="125"/>
        <v>2.6147294111020937E-2</v>
      </c>
      <c r="G1339" s="2">
        <f t="shared" si="123"/>
        <v>-1.0796848766202807E-3</v>
      </c>
      <c r="H1339" s="2" t="str">
        <f t="shared" si="124"/>
        <v>Hold</v>
      </c>
    </row>
    <row r="1340" spans="1:8" ht="13.5" x14ac:dyDescent="0.25">
      <c r="A1340" s="3">
        <v>43963</v>
      </c>
      <c r="B1340" s="2">
        <v>4.4326999999999996</v>
      </c>
      <c r="C1340" s="2">
        <f t="shared" si="120"/>
        <v>4.3890482859294897</v>
      </c>
      <c r="D1340" s="2">
        <f t="shared" si="122"/>
        <v>4.3823787891839192</v>
      </c>
      <c r="E1340" s="2">
        <f t="shared" si="121"/>
        <v>6.6694967455704912E-3</v>
      </c>
      <c r="F1340" s="2">
        <f t="shared" si="125"/>
        <v>2.2251734637930849E-2</v>
      </c>
      <c r="G1340" s="2">
        <f t="shared" si="123"/>
        <v>-1.5582237892360358E-2</v>
      </c>
      <c r="H1340" s="2" t="str">
        <f t="shared" si="124"/>
        <v>Hold</v>
      </c>
    </row>
    <row r="1341" spans="1:8" ht="13.5" x14ac:dyDescent="0.25">
      <c r="A1341" s="3">
        <v>43964</v>
      </c>
      <c r="B1341" s="2">
        <v>4.4326999999999996</v>
      </c>
      <c r="C1341" s="2">
        <f t="shared" si="120"/>
        <v>4.358025472709568</v>
      </c>
      <c r="D1341" s="2">
        <f t="shared" si="122"/>
        <v>4.3861062862814064</v>
      </c>
      <c r="E1341" s="2">
        <f t="shared" si="121"/>
        <v>-2.8080813571838448E-2</v>
      </c>
      <c r="F1341" s="2">
        <f t="shared" si="125"/>
        <v>1.218522499597699E-2</v>
      </c>
      <c r="G1341" s="2">
        <f t="shared" si="123"/>
        <v>-4.0266038567815438E-2</v>
      </c>
      <c r="H1341" s="2" t="str">
        <f t="shared" si="124"/>
        <v>Hold</v>
      </c>
    </row>
    <row r="1342" spans="1:8" ht="13.5" x14ac:dyDescent="0.25">
      <c r="A1342" s="3">
        <v>43965</v>
      </c>
      <c r="B1342" s="2">
        <v>4.4385000000000003</v>
      </c>
      <c r="C1342" s="2">
        <f t="shared" si="120"/>
        <v>4.3317753999850188</v>
      </c>
      <c r="D1342" s="2">
        <f t="shared" si="122"/>
        <v>4.3899873021124138</v>
      </c>
      <c r="E1342" s="2">
        <f t="shared" si="121"/>
        <v>-5.8211902127395021E-2</v>
      </c>
      <c r="F1342" s="2">
        <f t="shared" si="125"/>
        <v>-1.894200428697413E-3</v>
      </c>
      <c r="G1342" s="2">
        <f t="shared" si="123"/>
        <v>-5.6317701698697611E-2</v>
      </c>
      <c r="H1342" s="2" t="str">
        <f t="shared" si="124"/>
        <v>Hold</v>
      </c>
    </row>
    <row r="1343" spans="1:8" ht="13.5" x14ac:dyDescent="0.25">
      <c r="A1343" s="3">
        <v>43966</v>
      </c>
      <c r="B1343" s="2">
        <v>4.4385000000000003</v>
      </c>
      <c r="C1343" s="2">
        <f t="shared" si="120"/>
        <v>4.3275330307565545</v>
      </c>
      <c r="D1343" s="2">
        <f t="shared" si="122"/>
        <v>4.3935808352892725</v>
      </c>
      <c r="E1343" s="2">
        <f t="shared" si="121"/>
        <v>-6.6047804532717969E-2</v>
      </c>
      <c r="F1343" s="2">
        <f t="shared" si="125"/>
        <v>-1.4724921249501526E-2</v>
      </c>
      <c r="G1343" s="2">
        <f t="shared" si="123"/>
        <v>-5.1322883283216443E-2</v>
      </c>
      <c r="H1343" s="2" t="str">
        <f t="shared" si="124"/>
        <v>Hold</v>
      </c>
    </row>
    <row r="1344" spans="1:8" ht="13.5" x14ac:dyDescent="0.25">
      <c r="A1344" s="3">
        <v>43969</v>
      </c>
      <c r="B1344" s="2">
        <v>4.4385000000000003</v>
      </c>
      <c r="C1344" s="2">
        <f t="shared" si="120"/>
        <v>4.3428048721786237</v>
      </c>
      <c r="D1344" s="2">
        <f t="shared" si="122"/>
        <v>4.3969081808234005</v>
      </c>
      <c r="E1344" s="2">
        <f t="shared" si="121"/>
        <v>-5.410330864477686E-2</v>
      </c>
      <c r="F1344" s="2">
        <f t="shared" si="125"/>
        <v>-2.2600598728556593E-2</v>
      </c>
      <c r="G1344" s="2">
        <f t="shared" si="123"/>
        <v>-3.150270991622027E-2</v>
      </c>
      <c r="H1344" s="2" t="str">
        <f t="shared" si="124"/>
        <v>Hold</v>
      </c>
    </row>
    <row r="1345" spans="1:8" ht="13.5" x14ac:dyDescent="0.25">
      <c r="A1345" s="3">
        <v>43970</v>
      </c>
      <c r="B1345" s="2">
        <v>4.4385000000000003</v>
      </c>
      <c r="C1345" s="2">
        <f t="shared" si="120"/>
        <v>4.3575271995357587</v>
      </c>
      <c r="D1345" s="2">
        <f t="shared" si="122"/>
        <v>4.3999890563179633</v>
      </c>
      <c r="E1345" s="2">
        <f t="shared" si="121"/>
        <v>-4.2461856782204599E-2</v>
      </c>
      <c r="F1345" s="2">
        <f t="shared" si="125"/>
        <v>-2.6572850339286195E-2</v>
      </c>
      <c r="G1345" s="2">
        <f t="shared" si="123"/>
        <v>-1.5889006442918404E-2</v>
      </c>
      <c r="H1345" s="2" t="str">
        <f t="shared" si="124"/>
        <v>Hold</v>
      </c>
    </row>
    <row r="1346" spans="1:8" ht="13.5" x14ac:dyDescent="0.25">
      <c r="A1346" s="3">
        <v>43971</v>
      </c>
      <c r="B1346" s="2">
        <v>4.4385000000000003</v>
      </c>
      <c r="C1346" s="2">
        <f t="shared" si="120"/>
        <v>4.3699845534533344</v>
      </c>
      <c r="D1346" s="2">
        <f t="shared" si="122"/>
        <v>4.4028417188129287</v>
      </c>
      <c r="E1346" s="2">
        <f t="shared" si="121"/>
        <v>-3.2857165359594376E-2</v>
      </c>
      <c r="F1346" s="2">
        <f t="shared" si="125"/>
        <v>-2.7829713343347832E-2</v>
      </c>
      <c r="G1346" s="2">
        <f t="shared" si="123"/>
        <v>-5.027452016246544E-3</v>
      </c>
      <c r="H1346" s="2" t="str">
        <f t="shared" si="124"/>
        <v>Hold</v>
      </c>
    </row>
    <row r="1347" spans="1:8" ht="13.5" x14ac:dyDescent="0.25">
      <c r="A1347" s="3">
        <v>43972</v>
      </c>
      <c r="B1347" s="2">
        <v>4.4268000000000001</v>
      </c>
      <c r="C1347" s="2">
        <f t="shared" si="120"/>
        <v>4.3805253913835909</v>
      </c>
      <c r="D1347" s="2">
        <f t="shared" si="122"/>
        <v>4.4046164063082669</v>
      </c>
      <c r="E1347" s="2">
        <f t="shared" si="121"/>
        <v>-2.4091014924676024E-2</v>
      </c>
      <c r="F1347" s="2">
        <f t="shared" si="125"/>
        <v>-2.708197365961347E-2</v>
      </c>
      <c r="G1347" s="2">
        <f t="shared" si="123"/>
        <v>2.9909587349374461E-3</v>
      </c>
      <c r="H1347" s="2" t="str">
        <f t="shared" si="124"/>
        <v>Sell</v>
      </c>
    </row>
    <row r="1348" spans="1:8" ht="13.5" x14ac:dyDescent="0.25">
      <c r="A1348" s="3">
        <v>43973</v>
      </c>
      <c r="B1348" s="2">
        <v>4.3742999999999999</v>
      </c>
      <c r="C1348" s="2">
        <f t="shared" si="120"/>
        <v>4.3696753311707308</v>
      </c>
      <c r="D1348" s="2">
        <f t="shared" si="122"/>
        <v>4.4023707465817283</v>
      </c>
      <c r="E1348" s="2">
        <f t="shared" si="121"/>
        <v>-3.2695415410997519E-2</v>
      </c>
      <c r="F1348" s="2">
        <f t="shared" si="125"/>
        <v>-2.8204662009890281E-2</v>
      </c>
      <c r="G1348" s="2">
        <f t="shared" si="123"/>
        <v>-4.4907534011072378E-3</v>
      </c>
      <c r="H1348" s="2" t="str">
        <f t="shared" si="124"/>
        <v>Hold</v>
      </c>
    </row>
    <row r="1349" spans="1:8" ht="13.5" x14ac:dyDescent="0.25">
      <c r="A1349" s="3">
        <v>43977</v>
      </c>
      <c r="B1349" s="2">
        <v>4.3742999999999999</v>
      </c>
      <c r="C1349" s="2">
        <f t="shared" si="120"/>
        <v>4.3793714340675418</v>
      </c>
      <c r="D1349" s="2">
        <f t="shared" si="122"/>
        <v>4.4002914320201185</v>
      </c>
      <c r="E1349" s="2">
        <f t="shared" si="121"/>
        <v>-2.0919997952576708E-2</v>
      </c>
      <c r="F1349" s="2">
        <f t="shared" si="125"/>
        <v>-2.6747729198427567E-2</v>
      </c>
      <c r="G1349" s="2">
        <f t="shared" si="123"/>
        <v>5.8277312458508597E-3</v>
      </c>
      <c r="H1349" s="2" t="str">
        <f t="shared" si="124"/>
        <v>Sell</v>
      </c>
    </row>
    <row r="1350" spans="1:8" ht="13.5" x14ac:dyDescent="0.25">
      <c r="A1350" s="3">
        <v>43978</v>
      </c>
      <c r="B1350" s="2">
        <v>4.2458</v>
      </c>
      <c r="C1350" s="2">
        <f t="shared" si="120"/>
        <v>4.3875758288263818</v>
      </c>
      <c r="D1350" s="2">
        <f t="shared" si="122"/>
        <v>4.3888476222408501</v>
      </c>
      <c r="E1350" s="2">
        <f t="shared" si="121"/>
        <v>-1.2717934144683696E-3</v>
      </c>
      <c r="F1350" s="2">
        <f t="shared" si="125"/>
        <v>-2.165254204163573E-2</v>
      </c>
      <c r="G1350" s="2">
        <f t="shared" si="123"/>
        <v>2.038074862716736E-2</v>
      </c>
      <c r="H1350" s="2" t="str">
        <f t="shared" si="124"/>
        <v>Sell</v>
      </c>
    </row>
    <row r="1351" spans="1:8" ht="13.5" x14ac:dyDescent="0.25">
      <c r="A1351" s="3">
        <v>43979</v>
      </c>
      <c r="B1351" s="2">
        <v>4.1231999999999998</v>
      </c>
      <c r="C1351" s="2">
        <f t="shared" si="120"/>
        <v>4.3945180090069389</v>
      </c>
      <c r="D1351" s="2">
        <f t="shared" si="122"/>
        <v>4.3691700205933799</v>
      </c>
      <c r="E1351" s="2">
        <f t="shared" si="121"/>
        <v>2.5347988413559008E-2</v>
      </c>
      <c r="F1351" s="2">
        <f t="shared" si="125"/>
        <v>-1.2252435950596781E-2</v>
      </c>
      <c r="G1351" s="2">
        <f t="shared" si="123"/>
        <v>3.7600424364155789E-2</v>
      </c>
      <c r="H1351" s="2" t="str">
        <f t="shared" si="124"/>
        <v>Sell</v>
      </c>
    </row>
    <row r="1352" spans="1:8" ht="13.5" x14ac:dyDescent="0.25">
      <c r="A1352" s="3">
        <v>43980</v>
      </c>
      <c r="B1352" s="2">
        <v>4.2458</v>
      </c>
      <c r="C1352" s="2">
        <f t="shared" si="120"/>
        <v>4.4012844691597177</v>
      </c>
      <c r="D1352" s="2">
        <f t="shared" si="122"/>
        <v>4.3600315005494252</v>
      </c>
      <c r="E1352" s="2">
        <f t="shared" si="121"/>
        <v>4.1252968610292484E-2</v>
      </c>
      <c r="F1352" s="2">
        <f t="shared" si="125"/>
        <v>-1.5513550384189286E-3</v>
      </c>
      <c r="G1352" s="2">
        <f t="shared" si="123"/>
        <v>4.2804323648711409E-2</v>
      </c>
      <c r="H1352" s="2" t="str">
        <f t="shared" si="124"/>
        <v>Sell</v>
      </c>
    </row>
    <row r="1353" spans="1:8" ht="13.5" x14ac:dyDescent="0.25">
      <c r="A1353" s="3">
        <v>43983</v>
      </c>
      <c r="B1353" s="2">
        <v>4.2633000000000001</v>
      </c>
      <c r="C1353" s="2">
        <f t="shared" si="120"/>
        <v>4.4070099354428383</v>
      </c>
      <c r="D1353" s="2">
        <f t="shared" si="122"/>
        <v>4.3528662042124315</v>
      </c>
      <c r="E1353" s="2">
        <f t="shared" si="121"/>
        <v>5.4143731230406722E-2</v>
      </c>
      <c r="F1353" s="2">
        <f t="shared" si="125"/>
        <v>9.5876622153462012E-3</v>
      </c>
      <c r="G1353" s="2">
        <f t="shared" si="123"/>
        <v>4.4556069015060519E-2</v>
      </c>
      <c r="H1353" s="2" t="str">
        <f t="shared" si="124"/>
        <v>Sell</v>
      </c>
    </row>
    <row r="1354" spans="1:8" ht="13.5" x14ac:dyDescent="0.25">
      <c r="A1354" s="3">
        <v>43984</v>
      </c>
      <c r="B1354" s="2">
        <v>4.1699000000000002</v>
      </c>
      <c r="C1354" s="2">
        <f t="shared" si="120"/>
        <v>4.4118545607593243</v>
      </c>
      <c r="D1354" s="2">
        <f t="shared" si="122"/>
        <v>4.3393131520485477</v>
      </c>
      <c r="E1354" s="2">
        <f t="shared" si="121"/>
        <v>7.2541408710776523E-2</v>
      </c>
      <c r="F1354" s="2">
        <f t="shared" si="125"/>
        <v>2.2178411514432266E-2</v>
      </c>
      <c r="G1354" s="2">
        <f t="shared" si="123"/>
        <v>5.0362997196344253E-2</v>
      </c>
      <c r="H1354" s="2" t="str">
        <f t="shared" si="124"/>
        <v>Sell</v>
      </c>
    </row>
    <row r="1355" spans="1:8" ht="13.5" x14ac:dyDescent="0.25">
      <c r="A1355" s="3">
        <v>43985</v>
      </c>
      <c r="B1355" s="2">
        <v>4.2866999999999997</v>
      </c>
      <c r="C1355" s="2">
        <f t="shared" si="120"/>
        <v>4.4159538591040439</v>
      </c>
      <c r="D1355" s="2">
        <f t="shared" si="122"/>
        <v>4.3354158815264334</v>
      </c>
      <c r="E1355" s="2">
        <f t="shared" si="121"/>
        <v>8.0537977577610498E-2</v>
      </c>
      <c r="F1355" s="2">
        <f t="shared" si="125"/>
        <v>3.3850324727067914E-2</v>
      </c>
      <c r="G1355" s="2">
        <f t="shared" si="123"/>
        <v>4.6687652850542584E-2</v>
      </c>
      <c r="H1355" s="2" t="str">
        <f t="shared" si="124"/>
        <v>Sell</v>
      </c>
    </row>
    <row r="1356" spans="1:8" ht="13.5" x14ac:dyDescent="0.25">
      <c r="A1356" s="3">
        <v>43986</v>
      </c>
      <c r="B1356" s="2">
        <v>4.2633000000000001</v>
      </c>
      <c r="C1356" s="2">
        <f t="shared" si="120"/>
        <v>4.4194224961649606</v>
      </c>
      <c r="D1356" s="2">
        <f t="shared" si="122"/>
        <v>4.3300739643763277</v>
      </c>
      <c r="E1356" s="2">
        <f t="shared" si="121"/>
        <v>8.934853178863289E-2</v>
      </c>
      <c r="F1356" s="2">
        <f t="shared" si="125"/>
        <v>4.4949966139380917E-2</v>
      </c>
      <c r="G1356" s="2">
        <f t="shared" si="123"/>
        <v>4.4398565649251973E-2</v>
      </c>
      <c r="H1356" s="2" t="str">
        <f t="shared" si="124"/>
        <v>Sell</v>
      </c>
    </row>
    <row r="1357" spans="1:8" ht="13.5" x14ac:dyDescent="0.25">
      <c r="A1357" s="3">
        <v>43987</v>
      </c>
      <c r="B1357" s="2">
        <v>4.2575000000000003</v>
      </c>
      <c r="C1357" s="2">
        <f t="shared" si="120"/>
        <v>4.4205574967549666</v>
      </c>
      <c r="D1357" s="2">
        <f t="shared" si="122"/>
        <v>4.3246981151632662</v>
      </c>
      <c r="E1357" s="2">
        <f t="shared" si="121"/>
        <v>9.5859381591700377E-2</v>
      </c>
      <c r="F1357" s="2">
        <f t="shared" si="125"/>
        <v>5.5131849229844807E-2</v>
      </c>
      <c r="G1357" s="2">
        <f t="shared" si="123"/>
        <v>4.072753236185557E-2</v>
      </c>
      <c r="H1357" s="2" t="str">
        <f t="shared" si="124"/>
        <v>Sell</v>
      </c>
    </row>
    <row r="1358" spans="1:8" ht="13.5" x14ac:dyDescent="0.25">
      <c r="A1358" s="3">
        <v>43990</v>
      </c>
      <c r="B1358" s="2">
        <v>4.24</v>
      </c>
      <c r="C1358" s="2">
        <f t="shared" si="120"/>
        <v>4.4134409587926644</v>
      </c>
      <c r="D1358" s="2">
        <f t="shared" si="122"/>
        <v>4.3184241807067281</v>
      </c>
      <c r="E1358" s="2">
        <f t="shared" si="121"/>
        <v>9.5016778085936338E-2</v>
      </c>
      <c r="F1358" s="2">
        <f t="shared" si="125"/>
        <v>6.3108835001063124E-2</v>
      </c>
      <c r="G1358" s="2">
        <f t="shared" si="123"/>
        <v>3.1907943084873214E-2</v>
      </c>
      <c r="H1358" s="2" t="str">
        <f t="shared" si="124"/>
        <v>Sell</v>
      </c>
    </row>
    <row r="1359" spans="1:8" ht="13.5" x14ac:dyDescent="0.25">
      <c r="A1359" s="3">
        <v>43991</v>
      </c>
      <c r="B1359" s="2">
        <v>4.1464999999999996</v>
      </c>
      <c r="C1359" s="2">
        <f t="shared" ref="C1359:C1422" si="126">$C$4*B1349+C1358*(1-$C$4)</f>
        <v>4.407419272824562</v>
      </c>
      <c r="D1359" s="2">
        <f t="shared" si="122"/>
        <v>4.3056890562099328</v>
      </c>
      <c r="E1359" s="2">
        <f t="shared" si="121"/>
        <v>0.10173021661462922</v>
      </c>
      <c r="F1359" s="2">
        <f t="shared" si="125"/>
        <v>7.0833111323776343E-2</v>
      </c>
      <c r="G1359" s="2">
        <f t="shared" si="123"/>
        <v>3.0897105290852878E-2</v>
      </c>
      <c r="H1359" s="2" t="str">
        <f t="shared" si="124"/>
        <v>Sell</v>
      </c>
    </row>
    <row r="1360" spans="1:8" ht="13.5" x14ac:dyDescent="0.25">
      <c r="A1360" s="3">
        <v>43992</v>
      </c>
      <c r="B1360" s="2">
        <v>4.1581999999999999</v>
      </c>
      <c r="C1360" s="2">
        <f t="shared" si="126"/>
        <v>4.3825547693130904</v>
      </c>
      <c r="D1360" s="2">
        <f t="shared" si="122"/>
        <v>4.2947639409351233</v>
      </c>
      <c r="E1360" s="2">
        <f t="shared" si="121"/>
        <v>8.7790828377967145E-2</v>
      </c>
      <c r="F1360" s="2">
        <f t="shared" si="125"/>
        <v>7.4224654734614509E-2</v>
      </c>
      <c r="G1360" s="2">
        <f t="shared" si="123"/>
        <v>1.3566173643352636E-2</v>
      </c>
      <c r="H1360" s="2" t="str">
        <f t="shared" si="124"/>
        <v>Sell</v>
      </c>
    </row>
    <row r="1361" spans="1:8" ht="13.5" x14ac:dyDescent="0.25">
      <c r="A1361" s="3">
        <v>43993</v>
      </c>
      <c r="B1361" s="2">
        <v>4.2633000000000001</v>
      </c>
      <c r="C1361" s="2">
        <f t="shared" si="126"/>
        <v>4.3426540355726146</v>
      </c>
      <c r="D1361" s="2">
        <f t="shared" si="122"/>
        <v>4.2924332786436326</v>
      </c>
      <c r="E1361" s="2">
        <f t="shared" si="121"/>
        <v>5.0220756928982091E-2</v>
      </c>
      <c r="F1361" s="2">
        <f t="shared" si="125"/>
        <v>6.9423875173488026E-2</v>
      </c>
      <c r="G1361" s="2">
        <f t="shared" si="123"/>
        <v>-1.9203118244505935E-2</v>
      </c>
      <c r="H1361" s="2" t="str">
        <f t="shared" si="124"/>
        <v>Hold</v>
      </c>
    </row>
    <row r="1362" spans="1:8" ht="13.5" x14ac:dyDescent="0.25">
      <c r="A1362" s="3">
        <v>43994</v>
      </c>
      <c r="B1362" s="2">
        <v>4.3684000000000003</v>
      </c>
      <c r="C1362" s="2">
        <f t="shared" si="126"/>
        <v>4.3277534147152892</v>
      </c>
      <c r="D1362" s="2">
        <f t="shared" si="122"/>
        <v>4.2980604431885485</v>
      </c>
      <c r="E1362" s="2">
        <f t="shared" si="121"/>
        <v>2.9692971526740664E-2</v>
      </c>
      <c r="F1362" s="2">
        <f t="shared" si="125"/>
        <v>6.1477694444138559E-2</v>
      </c>
      <c r="G1362" s="2">
        <f t="shared" si="123"/>
        <v>-3.1784722917397895E-2</v>
      </c>
      <c r="H1362" s="2" t="str">
        <f t="shared" si="124"/>
        <v>Hold</v>
      </c>
    </row>
    <row r="1363" spans="1:8" ht="13.5" x14ac:dyDescent="0.25">
      <c r="A1363" s="3">
        <v>43997</v>
      </c>
      <c r="B1363" s="2">
        <v>4.3800999999999997</v>
      </c>
      <c r="C1363" s="2">
        <f t="shared" si="126"/>
        <v>4.3178375047590905</v>
      </c>
      <c r="D1363" s="2">
        <f t="shared" si="122"/>
        <v>4.3041374473968039</v>
      </c>
      <c r="E1363" s="2">
        <f t="shared" si="121"/>
        <v>1.3700057362286522E-2</v>
      </c>
      <c r="F1363" s="2">
        <f t="shared" si="125"/>
        <v>5.1922167027768154E-2</v>
      </c>
      <c r="G1363" s="2">
        <f t="shared" si="123"/>
        <v>-3.8222109665481632E-2</v>
      </c>
      <c r="H1363" s="2" t="str">
        <f t="shared" si="124"/>
        <v>Hold</v>
      </c>
    </row>
    <row r="1364" spans="1:8" ht="13.5" x14ac:dyDescent="0.25">
      <c r="A1364" s="3">
        <v>43998</v>
      </c>
      <c r="B1364" s="2">
        <v>4.4326999999999996</v>
      </c>
      <c r="C1364" s="2">
        <f t="shared" si="126"/>
        <v>4.2950778886423073</v>
      </c>
      <c r="D1364" s="2">
        <f t="shared" si="122"/>
        <v>4.3136605994414854</v>
      </c>
      <c r="E1364" s="2">
        <f t="shared" si="121"/>
        <v>-1.8582710799178059E-2</v>
      </c>
      <c r="F1364" s="2">
        <f t="shared" si="125"/>
        <v>3.782119146237891E-2</v>
      </c>
      <c r="G1364" s="2">
        <f t="shared" si="123"/>
        <v>-5.6403902261556969E-2</v>
      </c>
      <c r="H1364" s="2" t="str">
        <f t="shared" si="124"/>
        <v>Hold</v>
      </c>
    </row>
    <row r="1365" spans="1:8" ht="13.5" x14ac:dyDescent="0.25">
      <c r="A1365" s="3">
        <v>43999</v>
      </c>
      <c r="B1365" s="2">
        <v>4.3684000000000003</v>
      </c>
      <c r="C1365" s="2">
        <f t="shared" si="126"/>
        <v>4.293788982697337</v>
      </c>
      <c r="D1365" s="2">
        <f t="shared" si="122"/>
        <v>4.3177153698532269</v>
      </c>
      <c r="E1365" s="2">
        <f t="shared" si="121"/>
        <v>-2.3926387155889906E-2</v>
      </c>
      <c r="F1365" s="2">
        <f t="shared" si="125"/>
        <v>2.547167573872515E-2</v>
      </c>
      <c r="G1365" s="2">
        <f t="shared" si="123"/>
        <v>-4.9398062894615055E-2</v>
      </c>
      <c r="H1365" s="2" t="str">
        <f t="shared" si="124"/>
        <v>Hold</v>
      </c>
    </row>
    <row r="1366" spans="1:8" ht="13.5" x14ac:dyDescent="0.25">
      <c r="A1366" s="3">
        <v>44000</v>
      </c>
      <c r="B1366" s="2">
        <v>4.3451000000000004</v>
      </c>
      <c r="C1366" s="2">
        <f t="shared" si="126"/>
        <v>4.2890983699746696</v>
      </c>
      <c r="D1366" s="2">
        <f t="shared" si="122"/>
        <v>4.3197438609752101</v>
      </c>
      <c r="E1366" s="2">
        <f t="shared" si="121"/>
        <v>-3.0645491000540481E-2</v>
      </c>
      <c r="F1366" s="2">
        <f t="shared" si="125"/>
        <v>1.4248242390872023E-2</v>
      </c>
      <c r="G1366" s="2">
        <f t="shared" si="123"/>
        <v>-4.4893733391412505E-2</v>
      </c>
      <c r="H1366" s="2" t="str">
        <f t="shared" si="124"/>
        <v>Hold</v>
      </c>
    </row>
    <row r="1367" spans="1:8" ht="13.5" x14ac:dyDescent="0.25">
      <c r="A1367" s="3">
        <v>44001</v>
      </c>
      <c r="B1367" s="2">
        <v>4.3567999999999998</v>
      </c>
      <c r="C1367" s="2">
        <f t="shared" si="126"/>
        <v>4.2842370822862588</v>
      </c>
      <c r="D1367" s="2">
        <f t="shared" si="122"/>
        <v>4.3224887601622317</v>
      </c>
      <c r="E1367" s="2">
        <f t="shared" si="121"/>
        <v>-3.8251677875972945E-2</v>
      </c>
      <c r="F1367" s="2">
        <f t="shared" si="125"/>
        <v>3.7482583375030298E-3</v>
      </c>
      <c r="G1367" s="2">
        <f t="shared" si="123"/>
        <v>-4.1999936213475975E-2</v>
      </c>
      <c r="H1367" s="2" t="str">
        <f t="shared" si="124"/>
        <v>Hold</v>
      </c>
    </row>
    <row r="1368" spans="1:8" ht="13.5" x14ac:dyDescent="0.25">
      <c r="A1368" s="3">
        <v>44004</v>
      </c>
      <c r="B1368" s="2">
        <v>4.3099999999999996</v>
      </c>
      <c r="C1368" s="2">
        <f t="shared" si="126"/>
        <v>4.2774313773191421</v>
      </c>
      <c r="D1368" s="2">
        <f t="shared" si="122"/>
        <v>4.3215636668168811</v>
      </c>
      <c r="E1368" s="2">
        <f t="shared" si="121"/>
        <v>-4.4132289497738952E-2</v>
      </c>
      <c r="F1368" s="2">
        <f t="shared" si="125"/>
        <v>-5.8278512295453673E-3</v>
      </c>
      <c r="G1368" s="2">
        <f t="shared" si="123"/>
        <v>-3.8304438268193589E-2</v>
      </c>
      <c r="H1368" s="2" t="str">
        <f t="shared" si="124"/>
        <v>Hold</v>
      </c>
    </row>
    <row r="1369" spans="1:8" ht="13.5" x14ac:dyDescent="0.25">
      <c r="A1369" s="3">
        <v>44005</v>
      </c>
      <c r="B1369" s="2">
        <v>4.1757</v>
      </c>
      <c r="C1369" s="2">
        <f t="shared" si="126"/>
        <v>4.2572880885008129</v>
      </c>
      <c r="D1369" s="2">
        <f t="shared" si="122"/>
        <v>4.3107589507563713</v>
      </c>
      <c r="E1369" s="2">
        <f t="shared" si="121"/>
        <v>-5.3470862255558416E-2</v>
      </c>
      <c r="F1369" s="2">
        <f t="shared" si="125"/>
        <v>-1.535645343474798E-2</v>
      </c>
      <c r="G1369" s="2">
        <f t="shared" si="123"/>
        <v>-3.8114408820810436E-2</v>
      </c>
      <c r="H1369" s="2" t="str">
        <f t="shared" si="124"/>
        <v>Hold</v>
      </c>
    </row>
    <row r="1370" spans="1:8" ht="13.5" x14ac:dyDescent="0.25">
      <c r="A1370" s="3">
        <v>44006</v>
      </c>
      <c r="B1370" s="2">
        <v>4.2984</v>
      </c>
      <c r="C1370" s="2">
        <f t="shared" si="126"/>
        <v>4.242043767192996</v>
      </c>
      <c r="D1370" s="2">
        <f t="shared" si="122"/>
        <v>4.3098434729225659</v>
      </c>
      <c r="E1370" s="2">
        <f t="shared" si="121"/>
        <v>-6.7799705729569837E-2</v>
      </c>
      <c r="F1370" s="2">
        <f t="shared" si="125"/>
        <v>-2.5845103893712352E-2</v>
      </c>
      <c r="G1370" s="2">
        <f t="shared" si="123"/>
        <v>-4.1954601835857488E-2</v>
      </c>
      <c r="H1370" s="2" t="str">
        <f t="shared" si="124"/>
        <v>Hold</v>
      </c>
    </row>
    <row r="1371" spans="1:8" ht="13.5" x14ac:dyDescent="0.25">
      <c r="A1371" s="3">
        <v>44007</v>
      </c>
      <c r="B1371" s="2">
        <v>4.3216999999999999</v>
      </c>
      <c r="C1371" s="2">
        <f t="shared" si="126"/>
        <v>4.245313956855612</v>
      </c>
      <c r="D1371" s="2">
        <f t="shared" si="122"/>
        <v>4.3107217341875614</v>
      </c>
      <c r="E1371" s="2">
        <f t="shared" si="121"/>
        <v>-6.5407777331949468E-2</v>
      </c>
      <c r="F1371" s="2">
        <f t="shared" si="125"/>
        <v>-3.3757638581359772E-2</v>
      </c>
      <c r="G1371" s="2">
        <f t="shared" si="123"/>
        <v>-3.1650138750589696E-2</v>
      </c>
      <c r="H1371" s="2" t="str">
        <f t="shared" si="124"/>
        <v>Hold</v>
      </c>
    </row>
    <row r="1372" spans="1:8" ht="13.5" x14ac:dyDescent="0.25">
      <c r="A1372" s="3">
        <v>44008</v>
      </c>
      <c r="B1372" s="2">
        <v>4.3684000000000003</v>
      </c>
      <c r="C1372" s="2">
        <f t="shared" si="126"/>
        <v>4.2642502711855181</v>
      </c>
      <c r="D1372" s="2">
        <f t="shared" si="122"/>
        <v>4.3149941983218163</v>
      </c>
      <c r="E1372" s="2">
        <f t="shared" ref="E1372:E1435" si="127">C1372-D1372</f>
        <v>-5.0743927136298161E-2</v>
      </c>
      <c r="F1372" s="2">
        <f t="shared" si="125"/>
        <v>-3.7154896292347452E-2</v>
      </c>
      <c r="G1372" s="2">
        <f t="shared" si="123"/>
        <v>-1.358903084395071E-2</v>
      </c>
      <c r="H1372" s="2" t="str">
        <f t="shared" si="124"/>
        <v>Hold</v>
      </c>
    </row>
    <row r="1373" spans="1:8" ht="13.5" x14ac:dyDescent="0.25">
      <c r="A1373" s="3">
        <v>44011</v>
      </c>
      <c r="B1373" s="2">
        <v>4.3625999999999996</v>
      </c>
      <c r="C1373" s="2">
        <f t="shared" si="126"/>
        <v>4.2820733063877459</v>
      </c>
      <c r="D1373" s="2">
        <f t="shared" ref="D1373:D1436" si="128">$D$4*B1373+(1-$D$4)*D1372</f>
        <v>4.3185205540016813</v>
      </c>
      <c r="E1373" s="2">
        <f t="shared" si="127"/>
        <v>-3.6447247613935474E-2</v>
      </c>
      <c r="F1373" s="2">
        <f t="shared" si="125"/>
        <v>-3.7013366556665053E-2</v>
      </c>
      <c r="G1373" s="2">
        <f t="shared" si="123"/>
        <v>5.661189427295793E-4</v>
      </c>
      <c r="H1373" s="2" t="str">
        <f t="shared" si="124"/>
        <v>Sell</v>
      </c>
    </row>
    <row r="1374" spans="1:8" ht="13.5" x14ac:dyDescent="0.25">
      <c r="A1374" s="3">
        <v>44012</v>
      </c>
      <c r="B1374" s="2">
        <v>4.3451000000000004</v>
      </c>
      <c r="C1374" s="2">
        <f t="shared" si="126"/>
        <v>4.3052466438665542</v>
      </c>
      <c r="D1374" s="2">
        <f t="shared" si="128"/>
        <v>4.3204894018534086</v>
      </c>
      <c r="E1374" s="2">
        <f t="shared" si="127"/>
        <v>-1.5242757986854372E-2</v>
      </c>
      <c r="F1374" s="2">
        <f t="shared" si="125"/>
        <v>-3.2659244842702918E-2</v>
      </c>
      <c r="G1374" s="2">
        <f t="shared" si="123"/>
        <v>1.7416486855848547E-2</v>
      </c>
      <c r="H1374" s="2" t="str">
        <f t="shared" si="124"/>
        <v>Sell</v>
      </c>
    </row>
    <row r="1375" spans="1:8" ht="13.5" x14ac:dyDescent="0.25">
      <c r="A1375" s="3">
        <v>44013</v>
      </c>
      <c r="B1375" s="2">
        <v>4.3451000000000004</v>
      </c>
      <c r="C1375" s="2">
        <f t="shared" si="126"/>
        <v>4.3149625448101609</v>
      </c>
      <c r="D1375" s="2">
        <f t="shared" si="128"/>
        <v>4.3223124091235263</v>
      </c>
      <c r="E1375" s="2">
        <f t="shared" si="127"/>
        <v>-7.3498643133653729E-3</v>
      </c>
      <c r="F1375" s="2">
        <f t="shared" si="125"/>
        <v>-2.7597368736835413E-2</v>
      </c>
      <c r="G1375" s="2">
        <f t="shared" si="123"/>
        <v>2.024750442347004E-2</v>
      </c>
      <c r="H1375" s="2" t="str">
        <f t="shared" si="124"/>
        <v>Sell</v>
      </c>
    </row>
    <row r="1376" spans="1:8" ht="13.5" x14ac:dyDescent="0.25">
      <c r="A1376" s="3">
        <v>44014</v>
      </c>
      <c r="B1376" s="2">
        <v>4.3451000000000004</v>
      </c>
      <c r="C1376" s="2">
        <f t="shared" si="126"/>
        <v>4.3195990763778287</v>
      </c>
      <c r="D1376" s="2">
        <f t="shared" si="128"/>
        <v>4.3240003788180799</v>
      </c>
      <c r="E1376" s="2">
        <f t="shared" si="127"/>
        <v>-4.4013024402511647E-3</v>
      </c>
      <c r="F1376" s="2">
        <f t="shared" si="125"/>
        <v>-2.2958155477518564E-2</v>
      </c>
      <c r="G1376" s="2">
        <f t="shared" si="123"/>
        <v>1.8556853037267399E-2</v>
      </c>
      <c r="H1376" s="2" t="str">
        <f t="shared" si="124"/>
        <v>Sell</v>
      </c>
    </row>
    <row r="1377" spans="1:8" ht="13.5" x14ac:dyDescent="0.25">
      <c r="A1377" s="3">
        <v>44015</v>
      </c>
      <c r="B1377" s="2">
        <v>4.3391999999999999</v>
      </c>
      <c r="C1377" s="2">
        <f t="shared" si="126"/>
        <v>4.3253222953966244</v>
      </c>
      <c r="D1377" s="2">
        <f t="shared" si="128"/>
        <v>4.3251262766834069</v>
      </c>
      <c r="E1377" s="2">
        <f t="shared" si="127"/>
        <v>1.9601871321750508E-4</v>
      </c>
      <c r="F1377" s="2">
        <f t="shared" si="125"/>
        <v>-1.8327320639371352E-2</v>
      </c>
      <c r="G1377" s="2">
        <f t="shared" si="123"/>
        <v>1.8523339352588857E-2</v>
      </c>
      <c r="H1377" s="2" t="str">
        <f t="shared" si="124"/>
        <v>Sell</v>
      </c>
    </row>
    <row r="1378" spans="1:8" ht="13.5" x14ac:dyDescent="0.25">
      <c r="A1378" s="3">
        <v>44018</v>
      </c>
      <c r="B1378" s="2">
        <v>4.3216999999999999</v>
      </c>
      <c r="C1378" s="2">
        <f t="shared" si="126"/>
        <v>4.3229650191817592</v>
      </c>
      <c r="D1378" s="2">
        <f t="shared" si="128"/>
        <v>4.3248724784105619</v>
      </c>
      <c r="E1378" s="2">
        <f t="shared" si="127"/>
        <v>-1.9074592288026437E-3</v>
      </c>
      <c r="F1378" s="2">
        <f t="shared" si="125"/>
        <v>-1.504334835725761E-2</v>
      </c>
      <c r="G1378" s="2">
        <f t="shared" si="123"/>
        <v>1.3135889128454967E-2</v>
      </c>
      <c r="H1378" s="2" t="str">
        <f t="shared" si="124"/>
        <v>Sell</v>
      </c>
    </row>
    <row r="1379" spans="1:8" ht="13.5" x14ac:dyDescent="0.25">
      <c r="A1379" s="3">
        <v>44019</v>
      </c>
      <c r="B1379" s="2">
        <v>4.3159000000000001</v>
      </c>
      <c r="C1379" s="2">
        <f t="shared" si="126"/>
        <v>4.3003088623845649</v>
      </c>
      <c r="D1379" s="2">
        <f t="shared" si="128"/>
        <v>4.3242078503801498</v>
      </c>
      <c r="E1379" s="2">
        <f t="shared" si="127"/>
        <v>-2.3898987995584875E-2</v>
      </c>
      <c r="F1379" s="2">
        <f t="shared" si="125"/>
        <v>-1.6814476284923066E-2</v>
      </c>
      <c r="G1379" s="2">
        <f t="shared" si="123"/>
        <v>-7.0845117106618088E-3</v>
      </c>
      <c r="H1379" s="2" t="str">
        <f t="shared" si="124"/>
        <v>Hold</v>
      </c>
    </row>
    <row r="1380" spans="1:8" ht="13.5" x14ac:dyDescent="0.25">
      <c r="A1380" s="3">
        <v>44020</v>
      </c>
      <c r="B1380" s="2">
        <v>4.3276000000000003</v>
      </c>
      <c r="C1380" s="2">
        <f t="shared" si="126"/>
        <v>4.3000151912484785</v>
      </c>
      <c r="D1380" s="2">
        <f t="shared" si="128"/>
        <v>4.324459120722361</v>
      </c>
      <c r="E1380" s="2">
        <f t="shared" si="127"/>
        <v>-2.444392947388252E-2</v>
      </c>
      <c r="F1380" s="2">
        <f t="shared" si="125"/>
        <v>-1.8340366922714957E-2</v>
      </c>
      <c r="G1380" s="2">
        <f t="shared" ref="G1380:G1443" si="129">E1380-F1380</f>
        <v>-6.1035625511675629E-3</v>
      </c>
      <c r="H1380" s="2" t="str">
        <f t="shared" ref="H1380:H1443" si="130">IF(G1380&lt;0,"Hold","Sell")</f>
        <v>Hold</v>
      </c>
    </row>
    <row r="1381" spans="1:8" ht="13.5" x14ac:dyDescent="0.25">
      <c r="A1381" s="3">
        <v>44021</v>
      </c>
      <c r="B1381" s="2">
        <v>4.3216999999999999</v>
      </c>
      <c r="C1381" s="2">
        <f t="shared" si="126"/>
        <v>4.3033513156717893</v>
      </c>
      <c r="D1381" s="2">
        <f t="shared" si="128"/>
        <v>4.324254741409594</v>
      </c>
      <c r="E1381" s="2">
        <f t="shared" si="127"/>
        <v>-2.0903425737804682E-2</v>
      </c>
      <c r="F1381" s="2">
        <f t="shared" ref="F1381:F1444" si="131">(E1381*(2/(10)))+((1-(2/10))*F1380)</f>
        <v>-1.8852978685732904E-2</v>
      </c>
      <c r="G1381" s="2">
        <f t="shared" si="129"/>
        <v>-2.0504470520717778E-3</v>
      </c>
      <c r="H1381" s="2" t="str">
        <f t="shared" si="130"/>
        <v>Hold</v>
      </c>
    </row>
    <row r="1382" spans="1:8" ht="13.5" x14ac:dyDescent="0.25">
      <c r="A1382" s="3">
        <v>44022</v>
      </c>
      <c r="B1382" s="2">
        <v>4.3041999999999998</v>
      </c>
      <c r="C1382" s="2">
        <f t="shared" si="126"/>
        <v>4.3133588055684369</v>
      </c>
      <c r="D1382" s="2">
        <f t="shared" si="128"/>
        <v>4.3227692050088828</v>
      </c>
      <c r="E1382" s="2">
        <f t="shared" si="127"/>
        <v>-9.4103994404459712E-3</v>
      </c>
      <c r="F1382" s="2">
        <f t="shared" si="131"/>
        <v>-1.696446283667552E-2</v>
      </c>
      <c r="G1382" s="2">
        <f t="shared" si="129"/>
        <v>7.5540633962295489E-3</v>
      </c>
      <c r="H1382" s="2" t="str">
        <f t="shared" si="130"/>
        <v>Sell</v>
      </c>
    </row>
    <row r="1383" spans="1:8" ht="13.5" x14ac:dyDescent="0.25">
      <c r="A1383" s="3">
        <v>44025</v>
      </c>
      <c r="B1383" s="2">
        <v>4.3041999999999998</v>
      </c>
      <c r="C1383" s="2">
        <f t="shared" si="126"/>
        <v>4.3209343739425234</v>
      </c>
      <c r="D1383" s="2">
        <f t="shared" si="128"/>
        <v>4.3213937083415583</v>
      </c>
      <c r="E1383" s="2">
        <f t="shared" si="127"/>
        <v>-4.5933439903489415E-4</v>
      </c>
      <c r="F1383" s="2">
        <f t="shared" si="131"/>
        <v>-1.3663437149147395E-2</v>
      </c>
      <c r="G1383" s="2">
        <f t="shared" si="129"/>
        <v>1.32041027501125E-2</v>
      </c>
      <c r="H1383" s="2" t="str">
        <f t="shared" si="130"/>
        <v>Sell</v>
      </c>
    </row>
    <row r="1384" spans="1:8" ht="13.5" x14ac:dyDescent="0.25">
      <c r="A1384" s="3">
        <v>44026</v>
      </c>
      <c r="B1384" s="2">
        <v>4.3159000000000001</v>
      </c>
      <c r="C1384" s="2">
        <f t="shared" si="126"/>
        <v>4.3246521625667507</v>
      </c>
      <c r="D1384" s="2">
        <f t="shared" si="128"/>
        <v>4.3209867669829247</v>
      </c>
      <c r="E1384" s="2">
        <f t="shared" si="127"/>
        <v>3.6653955838259478E-3</v>
      </c>
      <c r="F1384" s="2">
        <f t="shared" si="131"/>
        <v>-1.0197670602552727E-2</v>
      </c>
      <c r="G1384" s="2">
        <f t="shared" si="129"/>
        <v>1.3863066186378675E-2</v>
      </c>
      <c r="H1384" s="2" t="str">
        <f t="shared" si="130"/>
        <v>Sell</v>
      </c>
    </row>
    <row r="1385" spans="1:8" ht="13.5" x14ac:dyDescent="0.25">
      <c r="A1385" s="3">
        <v>44027</v>
      </c>
      <c r="B1385" s="2">
        <v>4.3159000000000001</v>
      </c>
      <c r="C1385" s="2">
        <f t="shared" si="126"/>
        <v>4.3277979837103278</v>
      </c>
      <c r="D1385" s="2">
        <f t="shared" si="128"/>
        <v>4.3206099694286344</v>
      </c>
      <c r="E1385" s="2">
        <f t="shared" si="127"/>
        <v>7.1880142816933557E-3</v>
      </c>
      <c r="F1385" s="2">
        <f t="shared" si="131"/>
        <v>-6.7205336257035106E-3</v>
      </c>
      <c r="G1385" s="2">
        <f t="shared" si="129"/>
        <v>1.3908547907396866E-2</v>
      </c>
      <c r="H1385" s="2" t="str">
        <f t="shared" si="130"/>
        <v>Sell</v>
      </c>
    </row>
    <row r="1386" spans="1:8" ht="13.5" x14ac:dyDescent="0.25">
      <c r="A1386" s="3">
        <v>44028</v>
      </c>
      <c r="B1386" s="2">
        <v>4.3159000000000001</v>
      </c>
      <c r="C1386" s="2">
        <f t="shared" si="126"/>
        <v>4.330459832370277</v>
      </c>
      <c r="D1386" s="2">
        <f t="shared" si="128"/>
        <v>4.3202610828042909</v>
      </c>
      <c r="E1386" s="2">
        <f t="shared" si="127"/>
        <v>1.0198749565986098E-2</v>
      </c>
      <c r="F1386" s="2">
        <f t="shared" si="131"/>
        <v>-3.3366769873655888E-3</v>
      </c>
      <c r="G1386" s="2">
        <f t="shared" si="129"/>
        <v>1.3535426553351687E-2</v>
      </c>
      <c r="H1386" s="2" t="str">
        <f t="shared" si="130"/>
        <v>Sell</v>
      </c>
    </row>
    <row r="1387" spans="1:8" ht="13.5" x14ac:dyDescent="0.25">
      <c r="A1387" s="3">
        <v>44029</v>
      </c>
      <c r="B1387" s="2">
        <v>4.3334000000000001</v>
      </c>
      <c r="C1387" s="2">
        <f t="shared" si="126"/>
        <v>4.3318044735440804</v>
      </c>
      <c r="D1387" s="2">
        <f t="shared" si="128"/>
        <v>4.3212343359298986</v>
      </c>
      <c r="E1387" s="2">
        <f t="shared" si="127"/>
        <v>1.0570137614181796E-2</v>
      </c>
      <c r="F1387" s="2">
        <f t="shared" si="131"/>
        <v>-5.5531406705611186E-4</v>
      </c>
      <c r="G1387" s="2">
        <f t="shared" si="129"/>
        <v>1.1125451681237908E-2</v>
      </c>
      <c r="H1387" s="2" t="str">
        <f t="shared" si="130"/>
        <v>Sell</v>
      </c>
    </row>
    <row r="1388" spans="1:8" ht="13.5" x14ac:dyDescent="0.25">
      <c r="A1388" s="3">
        <v>44032</v>
      </c>
      <c r="B1388" s="2">
        <v>4.3334000000000001</v>
      </c>
      <c r="C1388" s="2">
        <f t="shared" si="126"/>
        <v>4.3302499391526839</v>
      </c>
      <c r="D1388" s="2">
        <f t="shared" si="128"/>
        <v>4.3221354962313869</v>
      </c>
      <c r="E1388" s="2">
        <f t="shared" si="127"/>
        <v>8.1144429212969271E-3</v>
      </c>
      <c r="F1388" s="2">
        <f t="shared" si="131"/>
        <v>1.178637330614496E-3</v>
      </c>
      <c r="G1388" s="2">
        <f t="shared" si="129"/>
        <v>6.9358055906824315E-3</v>
      </c>
      <c r="H1388" s="2" t="str">
        <f t="shared" si="130"/>
        <v>Sell</v>
      </c>
    </row>
    <row r="1389" spans="1:8" ht="13.5" x14ac:dyDescent="0.25">
      <c r="A1389" s="3">
        <v>44033</v>
      </c>
      <c r="B1389" s="2">
        <v>4.4619</v>
      </c>
      <c r="C1389" s="2">
        <f t="shared" si="126"/>
        <v>4.3280422562061176</v>
      </c>
      <c r="D1389" s="2">
        <f t="shared" si="128"/>
        <v>4.3324884224364695</v>
      </c>
      <c r="E1389" s="2">
        <f t="shared" si="127"/>
        <v>-4.4461662303518779E-3</v>
      </c>
      <c r="F1389" s="2">
        <f t="shared" si="131"/>
        <v>5.3676618421221248E-5</v>
      </c>
      <c r="G1389" s="2">
        <f t="shared" si="129"/>
        <v>-4.4998428487730991E-3</v>
      </c>
      <c r="H1389" s="2" t="str">
        <f t="shared" si="130"/>
        <v>Hold</v>
      </c>
    </row>
    <row r="1390" spans="1:8" ht="13.5" x14ac:dyDescent="0.25">
      <c r="A1390" s="3">
        <v>44034</v>
      </c>
      <c r="B1390" s="2">
        <v>4.3800999999999997</v>
      </c>
      <c r="C1390" s="2">
        <f t="shared" si="126"/>
        <v>4.3279742167897917</v>
      </c>
      <c r="D1390" s="2">
        <f t="shared" si="128"/>
        <v>4.3360152059596944</v>
      </c>
      <c r="E1390" s="2">
        <f t="shared" si="127"/>
        <v>-8.0409891699027014E-3</v>
      </c>
      <c r="F1390" s="2">
        <f t="shared" si="131"/>
        <v>-1.5652565392435635E-3</v>
      </c>
      <c r="G1390" s="2">
        <f t="shared" si="129"/>
        <v>-6.4757326306591374E-3</v>
      </c>
      <c r="H1390" s="2" t="str">
        <f t="shared" si="130"/>
        <v>Hold</v>
      </c>
    </row>
    <row r="1391" spans="1:8" ht="13.5" x14ac:dyDescent="0.25">
      <c r="A1391" s="3">
        <v>44035</v>
      </c>
      <c r="B1391" s="2">
        <v>4.3800999999999997</v>
      </c>
      <c r="C1391" s="2">
        <f t="shared" si="126"/>
        <v>4.3270089526682849</v>
      </c>
      <c r="D1391" s="2">
        <f t="shared" si="128"/>
        <v>4.3392807462589769</v>
      </c>
      <c r="E1391" s="2">
        <f t="shared" si="127"/>
        <v>-1.2271793590691971E-2</v>
      </c>
      <c r="F1391" s="2">
        <f t="shared" si="131"/>
        <v>-3.7065639495332454E-3</v>
      </c>
      <c r="G1391" s="2">
        <f t="shared" si="129"/>
        <v>-8.5652296411587257E-3</v>
      </c>
      <c r="H1391" s="2" t="str">
        <f t="shared" si="130"/>
        <v>Hold</v>
      </c>
    </row>
    <row r="1392" spans="1:8" ht="13.5" x14ac:dyDescent="0.25">
      <c r="A1392" s="3">
        <v>44036</v>
      </c>
      <c r="B1392" s="2">
        <v>4.3800999999999997</v>
      </c>
      <c r="C1392" s="2">
        <f t="shared" si="126"/>
        <v>4.3234998830270106</v>
      </c>
      <c r="D1392" s="2">
        <f t="shared" si="128"/>
        <v>4.3423043946842377</v>
      </c>
      <c r="E1392" s="2">
        <f t="shared" si="127"/>
        <v>-1.8804511657227074E-2</v>
      </c>
      <c r="F1392" s="2">
        <f t="shared" si="131"/>
        <v>-6.7261534910720115E-3</v>
      </c>
      <c r="G1392" s="2">
        <f t="shared" si="129"/>
        <v>-1.2078358166155063E-2</v>
      </c>
      <c r="H1392" s="2" t="str">
        <f t="shared" si="130"/>
        <v>Hold</v>
      </c>
    </row>
    <row r="1393" spans="1:8" ht="13.5" x14ac:dyDescent="0.25">
      <c r="A1393" s="3">
        <v>44039</v>
      </c>
      <c r="B1393" s="2">
        <v>4.3800999999999997</v>
      </c>
      <c r="C1393" s="2">
        <f t="shared" si="126"/>
        <v>4.3205306702536239</v>
      </c>
      <c r="D1393" s="2">
        <f t="shared" si="128"/>
        <v>4.3451040691520717</v>
      </c>
      <c r="E1393" s="2">
        <f t="shared" si="127"/>
        <v>-2.4573398898447785E-2</v>
      </c>
      <c r="F1393" s="2">
        <f t="shared" si="131"/>
        <v>-1.0295602572547167E-2</v>
      </c>
      <c r="G1393" s="2">
        <f t="shared" si="129"/>
        <v>-1.4277796325900618E-2</v>
      </c>
      <c r="H1393" s="2" t="str">
        <f t="shared" si="130"/>
        <v>Hold</v>
      </c>
    </row>
    <row r="1394" spans="1:8" ht="13.5" x14ac:dyDescent="0.25">
      <c r="A1394" s="3">
        <v>44040</v>
      </c>
      <c r="B1394" s="2">
        <v>4.3800999999999997</v>
      </c>
      <c r="C1394" s="2">
        <f t="shared" si="126"/>
        <v>4.3198182594453742</v>
      </c>
      <c r="D1394" s="2">
        <f t="shared" si="128"/>
        <v>4.3476963603259922</v>
      </c>
      <c r="E1394" s="2">
        <f t="shared" si="127"/>
        <v>-2.7878100880617929E-2</v>
      </c>
      <c r="F1394" s="2">
        <f t="shared" si="131"/>
        <v>-1.381210223416132E-2</v>
      </c>
      <c r="G1394" s="2">
        <f t="shared" si="129"/>
        <v>-1.4065998646456608E-2</v>
      </c>
      <c r="H1394" s="2" t="str">
        <f t="shared" si="130"/>
        <v>Hold</v>
      </c>
    </row>
    <row r="1395" spans="1:8" ht="13.5" x14ac:dyDescent="0.25">
      <c r="A1395" s="3">
        <v>44041</v>
      </c>
      <c r="B1395" s="2">
        <v>4.3800999999999997</v>
      </c>
      <c r="C1395" s="2">
        <f t="shared" si="126"/>
        <v>4.3192154502999323</v>
      </c>
      <c r="D1395" s="2">
        <f t="shared" si="128"/>
        <v>4.3500966299314747</v>
      </c>
      <c r="E1395" s="2">
        <f t="shared" si="127"/>
        <v>-3.0881179631542466E-2</v>
      </c>
      <c r="F1395" s="2">
        <f t="shared" si="131"/>
        <v>-1.7225917713637552E-2</v>
      </c>
      <c r="G1395" s="2">
        <f t="shared" si="129"/>
        <v>-1.3655261917904914E-2</v>
      </c>
      <c r="H1395" s="2" t="str">
        <f t="shared" si="130"/>
        <v>Hold</v>
      </c>
    </row>
    <row r="1396" spans="1:8" ht="13.5" x14ac:dyDescent="0.25">
      <c r="A1396" s="3">
        <v>44042</v>
      </c>
      <c r="B1396" s="2">
        <v>4.3800999999999997</v>
      </c>
      <c r="C1396" s="2">
        <f t="shared" si="126"/>
        <v>4.3187053810230189</v>
      </c>
      <c r="D1396" s="2">
        <f t="shared" si="128"/>
        <v>4.3523191017884031</v>
      </c>
      <c r="E1396" s="2">
        <f t="shared" si="127"/>
        <v>-3.3613720765384159E-2</v>
      </c>
      <c r="F1396" s="2">
        <f t="shared" si="131"/>
        <v>-2.0503478323986874E-2</v>
      </c>
      <c r="G1396" s="2">
        <f t="shared" si="129"/>
        <v>-1.3110242441397284E-2</v>
      </c>
      <c r="H1396" s="2" t="str">
        <f t="shared" si="130"/>
        <v>Hold</v>
      </c>
    </row>
    <row r="1397" spans="1:8" ht="13.5" x14ac:dyDescent="0.25">
      <c r="A1397" s="3">
        <v>44046</v>
      </c>
      <c r="B1397" s="2">
        <v>4.4676999999999998</v>
      </c>
      <c r="C1397" s="2">
        <f t="shared" si="126"/>
        <v>4.3209660916348618</v>
      </c>
      <c r="D1397" s="2">
        <f t="shared" si="128"/>
        <v>4.3608658349892622</v>
      </c>
      <c r="E1397" s="2">
        <f t="shared" si="127"/>
        <v>-3.9899743354400385E-2</v>
      </c>
      <c r="F1397" s="2">
        <f t="shared" si="131"/>
        <v>-2.4382731330069577E-2</v>
      </c>
      <c r="G1397" s="2">
        <f t="shared" si="129"/>
        <v>-1.5517012024330808E-2</v>
      </c>
      <c r="H1397" s="2" t="str">
        <f t="shared" si="130"/>
        <v>Hold</v>
      </c>
    </row>
    <row r="1398" spans="1:8" ht="13.5" x14ac:dyDescent="0.25">
      <c r="A1398" s="3">
        <v>44047</v>
      </c>
      <c r="B1398" s="2">
        <v>4.4093</v>
      </c>
      <c r="C1398" s="2">
        <f t="shared" si="126"/>
        <v>4.3228790006141136</v>
      </c>
      <c r="D1398" s="2">
        <f t="shared" si="128"/>
        <v>4.3644535509159832</v>
      </c>
      <c r="E1398" s="2">
        <f t="shared" si="127"/>
        <v>-4.1574550301869628E-2</v>
      </c>
      <c r="F1398" s="2">
        <f t="shared" si="131"/>
        <v>-2.7821095124429589E-2</v>
      </c>
      <c r="G1398" s="2">
        <f t="shared" si="129"/>
        <v>-1.375345517744004E-2</v>
      </c>
      <c r="H1398" s="2" t="str">
        <f t="shared" si="130"/>
        <v>Hold</v>
      </c>
    </row>
    <row r="1399" spans="1:8" ht="13.5" x14ac:dyDescent="0.25">
      <c r="A1399" s="3">
        <v>44048</v>
      </c>
      <c r="B1399" s="2">
        <v>4.4210000000000003</v>
      </c>
      <c r="C1399" s="2">
        <f t="shared" si="126"/>
        <v>4.3442668466734808</v>
      </c>
      <c r="D1399" s="2">
        <f t="shared" si="128"/>
        <v>4.368642176774058</v>
      </c>
      <c r="E1399" s="2">
        <f t="shared" si="127"/>
        <v>-2.4375330100577131E-2</v>
      </c>
      <c r="F1399" s="2">
        <f t="shared" si="131"/>
        <v>-2.7131942119659101E-2</v>
      </c>
      <c r="G1399" s="2">
        <f t="shared" si="129"/>
        <v>2.7566120190819707E-3</v>
      </c>
      <c r="H1399" s="2" t="str">
        <f t="shared" si="130"/>
        <v>Sell</v>
      </c>
    </row>
    <row r="1400" spans="1:8" ht="13.5" x14ac:dyDescent="0.25">
      <c r="A1400" s="3">
        <v>44049</v>
      </c>
      <c r="B1400" s="2">
        <v>4.4210000000000003</v>
      </c>
      <c r="C1400" s="2">
        <f t="shared" si="126"/>
        <v>4.3497796394929455</v>
      </c>
      <c r="D1400" s="2">
        <f t="shared" si="128"/>
        <v>4.3725205340500537</v>
      </c>
      <c r="E1400" s="2">
        <f t="shared" si="127"/>
        <v>-2.2740894557108149E-2</v>
      </c>
      <c r="F1400" s="2">
        <f t="shared" si="131"/>
        <v>-2.6253732607148913E-2</v>
      </c>
      <c r="G1400" s="2">
        <f t="shared" si="129"/>
        <v>3.512838050040764E-3</v>
      </c>
      <c r="H1400" s="2" t="str">
        <f t="shared" si="130"/>
        <v>Sell</v>
      </c>
    </row>
    <row r="1401" spans="1:8" ht="13.5" x14ac:dyDescent="0.25">
      <c r="A1401" s="3">
        <v>44050</v>
      </c>
      <c r="B1401" s="2">
        <v>4.3742999999999999</v>
      </c>
      <c r="C1401" s="2">
        <f t="shared" si="126"/>
        <v>4.3544443103401846</v>
      </c>
      <c r="D1401" s="2">
        <f t="shared" si="128"/>
        <v>4.3726523463426421</v>
      </c>
      <c r="E1401" s="2">
        <f t="shared" si="127"/>
        <v>-1.8208036002457462E-2</v>
      </c>
      <c r="F1401" s="2">
        <f t="shared" si="131"/>
        <v>-2.4644593286210624E-2</v>
      </c>
      <c r="G1401" s="2">
        <f t="shared" si="129"/>
        <v>6.4365572837531623E-3</v>
      </c>
      <c r="H1401" s="2" t="str">
        <f t="shared" si="130"/>
        <v>Sell</v>
      </c>
    </row>
    <row r="1402" spans="1:8" ht="13.5" x14ac:dyDescent="0.25">
      <c r="A1402" s="3">
        <v>44053</v>
      </c>
      <c r="B1402" s="2">
        <v>4.3800999999999997</v>
      </c>
      <c r="C1402" s="2">
        <f t="shared" si="126"/>
        <v>4.3583913395186178</v>
      </c>
      <c r="D1402" s="2">
        <f t="shared" si="128"/>
        <v>4.3732040243913355</v>
      </c>
      <c r="E1402" s="2">
        <f t="shared" si="127"/>
        <v>-1.4812684872717696E-2</v>
      </c>
      <c r="F1402" s="2">
        <f t="shared" si="131"/>
        <v>-2.2678211603512043E-2</v>
      </c>
      <c r="G1402" s="2">
        <f t="shared" si="129"/>
        <v>7.8655267307943463E-3</v>
      </c>
      <c r="H1402" s="2" t="str">
        <f t="shared" si="130"/>
        <v>Sell</v>
      </c>
    </row>
    <row r="1403" spans="1:8" ht="13.5" x14ac:dyDescent="0.25">
      <c r="A1403" s="3">
        <v>44054</v>
      </c>
      <c r="B1403" s="2">
        <v>4.4210000000000003</v>
      </c>
      <c r="C1403" s="2">
        <f t="shared" si="126"/>
        <v>4.3617311334388305</v>
      </c>
      <c r="D1403" s="2">
        <f t="shared" si="128"/>
        <v>4.376744467029015</v>
      </c>
      <c r="E1403" s="2">
        <f t="shared" si="127"/>
        <v>-1.501333359018453E-2</v>
      </c>
      <c r="F1403" s="2">
        <f t="shared" si="131"/>
        <v>-2.1145236000846539E-2</v>
      </c>
      <c r="G1403" s="2">
        <f t="shared" si="129"/>
        <v>6.1319024106620094E-3</v>
      </c>
      <c r="H1403" s="2" t="str">
        <f t="shared" si="130"/>
        <v>Sell</v>
      </c>
    </row>
    <row r="1404" spans="1:8" ht="13.5" x14ac:dyDescent="0.25">
      <c r="A1404" s="3">
        <v>44055</v>
      </c>
      <c r="B1404" s="2">
        <v>4.3800999999999997</v>
      </c>
      <c r="C1404" s="2">
        <f t="shared" si="126"/>
        <v>4.3645571129097798</v>
      </c>
      <c r="D1404" s="2">
        <f t="shared" si="128"/>
        <v>4.3769930250268656</v>
      </c>
      <c r="E1404" s="2">
        <f t="shared" si="127"/>
        <v>-1.2435912117085834E-2</v>
      </c>
      <c r="F1404" s="2">
        <f t="shared" si="131"/>
        <v>-1.9403371224094398E-2</v>
      </c>
      <c r="G1404" s="2">
        <f t="shared" si="129"/>
        <v>6.967459107008564E-3</v>
      </c>
      <c r="H1404" s="2" t="str">
        <f t="shared" si="130"/>
        <v>Sell</v>
      </c>
    </row>
    <row r="1405" spans="1:8" ht="13.5" x14ac:dyDescent="0.25">
      <c r="A1405" s="3">
        <v>44057</v>
      </c>
      <c r="B1405" s="2">
        <v>4.3742999999999999</v>
      </c>
      <c r="C1405" s="2">
        <f t="shared" si="126"/>
        <v>4.3669483263082753</v>
      </c>
      <c r="D1405" s="2">
        <f t="shared" si="128"/>
        <v>4.3767935416915424</v>
      </c>
      <c r="E1405" s="2">
        <f t="shared" si="127"/>
        <v>-9.845215383267103E-3</v>
      </c>
      <c r="F1405" s="2">
        <f t="shared" si="131"/>
        <v>-1.7491740055928941E-2</v>
      </c>
      <c r="G1405" s="2">
        <f t="shared" si="129"/>
        <v>7.6465246726618377E-3</v>
      </c>
      <c r="H1405" s="2" t="str">
        <f t="shared" si="130"/>
        <v>Sell</v>
      </c>
    </row>
    <row r="1406" spans="1:8" ht="13.5" x14ac:dyDescent="0.25">
      <c r="A1406" s="3">
        <v>44060</v>
      </c>
      <c r="B1406" s="2">
        <v>4.4210000000000003</v>
      </c>
      <c r="C1406" s="2">
        <f t="shared" si="126"/>
        <v>4.3689716607223863</v>
      </c>
      <c r="D1406" s="2">
        <f t="shared" si="128"/>
        <v>4.380068094158835</v>
      </c>
      <c r="E1406" s="2">
        <f t="shared" si="127"/>
        <v>-1.1096433436448727E-2</v>
      </c>
      <c r="F1406" s="2">
        <f t="shared" si="131"/>
        <v>-1.6212678732032901E-2</v>
      </c>
      <c r="G1406" s="2">
        <f t="shared" si="129"/>
        <v>5.1162452955841736E-3</v>
      </c>
      <c r="H1406" s="2" t="str">
        <f t="shared" si="130"/>
        <v>Sell</v>
      </c>
    </row>
    <row r="1407" spans="1:8" ht="13.5" x14ac:dyDescent="0.25">
      <c r="A1407" s="3">
        <v>44061</v>
      </c>
      <c r="B1407" s="2">
        <v>4.3860000000000001</v>
      </c>
      <c r="C1407" s="2">
        <f t="shared" si="126"/>
        <v>4.3841606359958654</v>
      </c>
      <c r="D1407" s="2">
        <f t="shared" si="128"/>
        <v>4.3805074945915141</v>
      </c>
      <c r="E1407" s="2">
        <f t="shared" si="127"/>
        <v>3.6531414043512456E-3</v>
      </c>
      <c r="F1407" s="2">
        <f t="shared" si="131"/>
        <v>-1.2239514704756071E-2</v>
      </c>
      <c r="G1407" s="2">
        <f t="shared" si="129"/>
        <v>1.5892656109107318E-2</v>
      </c>
      <c r="H1407" s="2" t="str">
        <f t="shared" si="130"/>
        <v>Sell</v>
      </c>
    </row>
    <row r="1408" spans="1:8" ht="13.5" x14ac:dyDescent="0.25">
      <c r="A1408" s="3">
        <v>44062</v>
      </c>
      <c r="B1408" s="2">
        <v>4.3860000000000001</v>
      </c>
      <c r="C1408" s="2">
        <f t="shared" si="126"/>
        <v>4.3880282304580405</v>
      </c>
      <c r="D1408" s="2">
        <f t="shared" si="128"/>
        <v>4.3809143468439951</v>
      </c>
      <c r="E1408" s="2">
        <f t="shared" si="127"/>
        <v>7.1138836140454131E-3</v>
      </c>
      <c r="F1408" s="2">
        <f t="shared" si="131"/>
        <v>-8.368835040995776E-3</v>
      </c>
      <c r="G1408" s="2">
        <f t="shared" si="129"/>
        <v>1.5482718655041189E-2</v>
      </c>
      <c r="H1408" s="2" t="str">
        <f t="shared" si="130"/>
        <v>Sell</v>
      </c>
    </row>
    <row r="1409" spans="1:8" ht="13.5" x14ac:dyDescent="0.25">
      <c r="A1409" s="3">
        <v>44064</v>
      </c>
      <c r="B1409" s="2">
        <v>4.4385000000000003</v>
      </c>
      <c r="C1409" s="2">
        <f t="shared" si="126"/>
        <v>4.3931008103875726</v>
      </c>
      <c r="D1409" s="2">
        <f t="shared" si="128"/>
        <v>4.3851799507814766</v>
      </c>
      <c r="E1409" s="2">
        <f t="shared" si="127"/>
        <v>7.920859606096009E-3</v>
      </c>
      <c r="F1409" s="2">
        <f t="shared" si="131"/>
        <v>-5.1108961115774194E-3</v>
      </c>
      <c r="G1409" s="2">
        <f t="shared" si="129"/>
        <v>1.3031755717673428E-2</v>
      </c>
      <c r="H1409" s="2" t="str">
        <f t="shared" si="130"/>
        <v>Sell</v>
      </c>
    </row>
    <row r="1410" spans="1:8" ht="13.5" x14ac:dyDescent="0.25">
      <c r="A1410" s="3">
        <v>44067</v>
      </c>
      <c r="B1410" s="2">
        <v>4.4385000000000003</v>
      </c>
      <c r="C1410" s="2">
        <f t="shared" si="126"/>
        <v>4.3973929934048694</v>
      </c>
      <c r="D1410" s="2">
        <f t="shared" si="128"/>
        <v>4.3891295840569224</v>
      </c>
      <c r="E1410" s="2">
        <f t="shared" si="127"/>
        <v>8.2634093479470039E-3</v>
      </c>
      <c r="F1410" s="2">
        <f t="shared" si="131"/>
        <v>-2.4360350196725349E-3</v>
      </c>
      <c r="G1410" s="2">
        <f t="shared" si="129"/>
        <v>1.0699444367619538E-2</v>
      </c>
      <c r="H1410" s="2" t="str">
        <f t="shared" si="130"/>
        <v>Sell</v>
      </c>
    </row>
    <row r="1411" spans="1:8" ht="13.5" x14ac:dyDescent="0.25">
      <c r="A1411" s="3">
        <v>44068</v>
      </c>
      <c r="B1411" s="2">
        <v>4.4385000000000003</v>
      </c>
      <c r="C1411" s="2">
        <f t="shared" si="126"/>
        <v>4.3938402251887361</v>
      </c>
      <c r="D1411" s="2">
        <f t="shared" si="128"/>
        <v>4.392786651904558</v>
      </c>
      <c r="E1411" s="2">
        <f t="shared" si="127"/>
        <v>1.0535732841780998E-3</v>
      </c>
      <c r="F1411" s="2">
        <f t="shared" si="131"/>
        <v>-1.7381133589024079E-3</v>
      </c>
      <c r="G1411" s="2">
        <f t="shared" si="129"/>
        <v>2.7916866430805079E-3</v>
      </c>
      <c r="H1411" s="2" t="str">
        <f t="shared" si="130"/>
        <v>Sell</v>
      </c>
    </row>
    <row r="1412" spans="1:8" ht="13.5" x14ac:dyDescent="0.25">
      <c r="A1412" s="3">
        <v>44069</v>
      </c>
      <c r="B1412" s="2">
        <v>4.4794</v>
      </c>
      <c r="C1412" s="2">
        <f t="shared" si="126"/>
        <v>4.3917263443904684</v>
      </c>
      <c r="D1412" s="2">
        <f t="shared" si="128"/>
        <v>4.3992024554671838</v>
      </c>
      <c r="E1412" s="2">
        <f t="shared" si="127"/>
        <v>-7.4761110767154193E-3</v>
      </c>
      <c r="F1412" s="2">
        <f t="shared" si="131"/>
        <v>-2.8857129024650102E-3</v>
      </c>
      <c r="G1412" s="2">
        <f t="shared" si="129"/>
        <v>-4.5903981742504091E-3</v>
      </c>
      <c r="H1412" s="2" t="str">
        <f t="shared" si="130"/>
        <v>Hold</v>
      </c>
    </row>
    <row r="1413" spans="1:8" ht="13.5" x14ac:dyDescent="0.25">
      <c r="A1413" s="3">
        <v>44070</v>
      </c>
      <c r="B1413" s="2">
        <v>4.4851999999999999</v>
      </c>
      <c r="C1413" s="2">
        <f t="shared" si="126"/>
        <v>4.3962299837150116</v>
      </c>
      <c r="D1413" s="2">
        <f t="shared" si="128"/>
        <v>4.4055726439510954</v>
      </c>
      <c r="E1413" s="2">
        <f t="shared" si="127"/>
        <v>-9.3426602360837663E-3</v>
      </c>
      <c r="F1413" s="2">
        <f t="shared" si="131"/>
        <v>-4.1771023691887614E-3</v>
      </c>
      <c r="G1413" s="2">
        <f t="shared" si="129"/>
        <v>-5.1655578668950049E-3</v>
      </c>
      <c r="H1413" s="2" t="str">
        <f t="shared" si="130"/>
        <v>Hold</v>
      </c>
    </row>
    <row r="1414" spans="1:8" ht="13.5" x14ac:dyDescent="0.25">
      <c r="A1414" s="3">
        <v>44071</v>
      </c>
      <c r="B1414" s="2">
        <v>4.4385000000000003</v>
      </c>
      <c r="C1414" s="2">
        <f t="shared" si="126"/>
        <v>4.3937484477588562</v>
      </c>
      <c r="D1414" s="2">
        <f t="shared" si="128"/>
        <v>4.4080117073621254</v>
      </c>
      <c r="E1414" s="2">
        <f t="shared" si="127"/>
        <v>-1.426325960326924E-2</v>
      </c>
      <c r="F1414" s="2">
        <f t="shared" si="131"/>
        <v>-6.1943338160048572E-3</v>
      </c>
      <c r="G1414" s="2">
        <f t="shared" si="129"/>
        <v>-8.0689257872643833E-3</v>
      </c>
      <c r="H1414" s="2" t="str">
        <f t="shared" si="130"/>
        <v>Hold</v>
      </c>
    </row>
    <row r="1415" spans="1:8" ht="13.5" x14ac:dyDescent="0.25">
      <c r="A1415" s="3">
        <v>44074</v>
      </c>
      <c r="B1415" s="2">
        <v>4.5490000000000004</v>
      </c>
      <c r="C1415" s="2">
        <f t="shared" si="126"/>
        <v>4.3907563788728785</v>
      </c>
      <c r="D1415" s="2">
        <f t="shared" si="128"/>
        <v>4.418455284594561</v>
      </c>
      <c r="E1415" s="2">
        <f t="shared" si="127"/>
        <v>-2.7698905721682543E-2</v>
      </c>
      <c r="F1415" s="2">
        <f t="shared" si="131"/>
        <v>-1.0495248197140395E-2</v>
      </c>
      <c r="G1415" s="2">
        <f t="shared" si="129"/>
        <v>-1.720365752454215E-2</v>
      </c>
      <c r="H1415" s="2" t="str">
        <f t="shared" si="130"/>
        <v>Hold</v>
      </c>
    </row>
    <row r="1416" spans="1:8" ht="13.5" x14ac:dyDescent="0.25">
      <c r="A1416" s="3">
        <v>44075</v>
      </c>
      <c r="B1416" s="2">
        <v>4.4348999999999998</v>
      </c>
      <c r="C1416" s="2">
        <f t="shared" si="126"/>
        <v>4.3954092436616667</v>
      </c>
      <c r="D1416" s="2">
        <f t="shared" si="128"/>
        <v>4.4196734116616305</v>
      </c>
      <c r="E1416" s="2">
        <f t="shared" si="127"/>
        <v>-2.4264167999963782E-2</v>
      </c>
      <c r="F1416" s="2">
        <f t="shared" si="131"/>
        <v>-1.3249032157705072E-2</v>
      </c>
      <c r="G1416" s="2">
        <f t="shared" si="129"/>
        <v>-1.101513584225871E-2</v>
      </c>
      <c r="H1416" s="2" t="str">
        <f t="shared" si="130"/>
        <v>Hold</v>
      </c>
    </row>
    <row r="1417" spans="1:8" ht="13.5" x14ac:dyDescent="0.25">
      <c r="A1417" s="3">
        <v>44076</v>
      </c>
      <c r="B1417" s="2">
        <v>4.4348999999999998</v>
      </c>
      <c r="C1417" s="2">
        <f t="shared" si="126"/>
        <v>4.3939616677137181</v>
      </c>
      <c r="D1417" s="2">
        <f t="shared" si="128"/>
        <v>4.4208013070941021</v>
      </c>
      <c r="E1417" s="2">
        <f t="shared" si="127"/>
        <v>-2.6839639380384028E-2</v>
      </c>
      <c r="F1417" s="2">
        <f t="shared" si="131"/>
        <v>-1.5967153602240866E-2</v>
      </c>
      <c r="G1417" s="2">
        <f t="shared" si="129"/>
        <v>-1.0872485778143162E-2</v>
      </c>
      <c r="H1417" s="2" t="str">
        <f t="shared" si="130"/>
        <v>Hold</v>
      </c>
    </row>
    <row r="1418" spans="1:8" ht="13.5" x14ac:dyDescent="0.25">
      <c r="A1418" s="3">
        <v>44077</v>
      </c>
      <c r="B1418" s="2">
        <v>4.4919000000000002</v>
      </c>
      <c r="C1418" s="2">
        <f t="shared" si="126"/>
        <v>4.3927367957577612</v>
      </c>
      <c r="D1418" s="2">
        <f t="shared" si="128"/>
        <v>4.4260678769389834</v>
      </c>
      <c r="E1418" s="2">
        <f t="shared" si="127"/>
        <v>-3.3331081181222189E-2</v>
      </c>
      <c r="F1418" s="2">
        <f t="shared" si="131"/>
        <v>-1.9439939118037132E-2</v>
      </c>
      <c r="G1418" s="2">
        <f t="shared" si="129"/>
        <v>-1.3891142063185057E-2</v>
      </c>
      <c r="H1418" s="2" t="str">
        <f t="shared" si="130"/>
        <v>Hold</v>
      </c>
    </row>
    <row r="1419" spans="1:8" ht="13.5" x14ac:dyDescent="0.25">
      <c r="A1419" s="3">
        <v>44078</v>
      </c>
      <c r="B1419" s="2">
        <v>4.4983000000000004</v>
      </c>
      <c r="C1419" s="2">
        <f t="shared" si="126"/>
        <v>4.3997772887181057</v>
      </c>
      <c r="D1419" s="2">
        <f t="shared" si="128"/>
        <v>4.4314184045731322</v>
      </c>
      <c r="E1419" s="2">
        <f t="shared" si="127"/>
        <v>-3.1641115855026491E-2</v>
      </c>
      <c r="F1419" s="2">
        <f t="shared" si="131"/>
        <v>-2.1880174465435005E-2</v>
      </c>
      <c r="G1419" s="2">
        <f t="shared" si="129"/>
        <v>-9.7609413895914862E-3</v>
      </c>
      <c r="H1419" s="2" t="str">
        <f t="shared" si="130"/>
        <v>Hold</v>
      </c>
    </row>
    <row r="1420" spans="1:8" ht="13.5" x14ac:dyDescent="0.25">
      <c r="A1420" s="3">
        <v>44081</v>
      </c>
      <c r="B1420" s="2">
        <v>4.4348999999999998</v>
      </c>
      <c r="C1420" s="2">
        <f t="shared" si="126"/>
        <v>4.4057346289153205</v>
      </c>
      <c r="D1420" s="2">
        <f t="shared" si="128"/>
        <v>4.4316763005306781</v>
      </c>
      <c r="E1420" s="2">
        <f t="shared" si="127"/>
        <v>-2.5941671615357542E-2</v>
      </c>
      <c r="F1420" s="2">
        <f t="shared" si="131"/>
        <v>-2.2692473895419514E-2</v>
      </c>
      <c r="G1420" s="2">
        <f t="shared" si="129"/>
        <v>-3.2491977199380281E-3</v>
      </c>
      <c r="H1420" s="2" t="str">
        <f t="shared" si="130"/>
        <v>Hold</v>
      </c>
    </row>
    <row r="1421" spans="1:8" ht="13.5" x14ac:dyDescent="0.25">
      <c r="A1421" s="3">
        <v>44082</v>
      </c>
      <c r="B1421" s="2">
        <v>4.4348999999999998</v>
      </c>
      <c r="C1421" s="2">
        <f t="shared" si="126"/>
        <v>4.4107754552360401</v>
      </c>
      <c r="D1421" s="2">
        <f t="shared" si="128"/>
        <v>4.431915093083961</v>
      </c>
      <c r="E1421" s="2">
        <f t="shared" si="127"/>
        <v>-2.1139637847920945E-2</v>
      </c>
      <c r="F1421" s="2">
        <f t="shared" si="131"/>
        <v>-2.23819066859198E-2</v>
      </c>
      <c r="G1421" s="2">
        <f t="shared" si="129"/>
        <v>1.2422688379988556E-3</v>
      </c>
      <c r="H1421" s="2" t="str">
        <f t="shared" si="130"/>
        <v>Sell</v>
      </c>
    </row>
    <row r="1422" spans="1:8" ht="13.5" x14ac:dyDescent="0.25">
      <c r="A1422" s="3">
        <v>44083</v>
      </c>
      <c r="B1422" s="2">
        <v>4.4348999999999998</v>
      </c>
      <c r="C1422" s="2">
        <f t="shared" si="126"/>
        <v>4.4213330775074189</v>
      </c>
      <c r="D1422" s="2">
        <f t="shared" si="128"/>
        <v>4.4321361972999638</v>
      </c>
      <c r="E1422" s="2">
        <f t="shared" si="127"/>
        <v>-1.0803119792544891E-2</v>
      </c>
      <c r="F1422" s="2">
        <f t="shared" si="131"/>
        <v>-2.0066149307244818E-2</v>
      </c>
      <c r="G1422" s="2">
        <f t="shared" si="129"/>
        <v>9.2630295146999275E-3</v>
      </c>
      <c r="H1422" s="2" t="str">
        <f t="shared" si="130"/>
        <v>Sell</v>
      </c>
    </row>
    <row r="1423" spans="1:8" ht="13.5" x14ac:dyDescent="0.25">
      <c r="A1423" s="3">
        <v>44084</v>
      </c>
      <c r="B1423" s="2">
        <v>4.5616000000000003</v>
      </c>
      <c r="C1423" s="2">
        <f t="shared" ref="C1423:C1486" si="132">$C$4*B1413+C1422*(1-$C$4)</f>
        <v>4.4311587578908931</v>
      </c>
      <c r="D1423" s="2">
        <f t="shared" si="128"/>
        <v>4.4417261086110775</v>
      </c>
      <c r="E1423" s="2">
        <f t="shared" si="127"/>
        <v>-1.0567350720184443E-2</v>
      </c>
      <c r="F1423" s="2">
        <f t="shared" si="131"/>
        <v>-1.8166389589832743E-2</v>
      </c>
      <c r="G1423" s="2">
        <f t="shared" si="129"/>
        <v>7.5990388696483002E-3</v>
      </c>
      <c r="H1423" s="2" t="str">
        <f t="shared" si="130"/>
        <v>Sell</v>
      </c>
    </row>
    <row r="1424" spans="1:8" ht="13.5" x14ac:dyDescent="0.25">
      <c r="A1424" s="3">
        <v>44085</v>
      </c>
      <c r="B1424" s="2">
        <v>4.5933000000000002</v>
      </c>
      <c r="C1424" s="2">
        <f t="shared" si="132"/>
        <v>4.4322881797538329</v>
      </c>
      <c r="D1424" s="2">
        <f t="shared" si="128"/>
        <v>4.4529538042695158</v>
      </c>
      <c r="E1424" s="2">
        <f t="shared" si="127"/>
        <v>-2.0665624515682879E-2</v>
      </c>
      <c r="F1424" s="2">
        <f t="shared" si="131"/>
        <v>-1.866623657500277E-2</v>
      </c>
      <c r="G1424" s="2">
        <f t="shared" si="129"/>
        <v>-1.9993879406801085E-3</v>
      </c>
      <c r="H1424" s="2" t="str">
        <f t="shared" si="130"/>
        <v>Hold</v>
      </c>
    </row>
    <row r="1425" spans="1:8" ht="13.5" x14ac:dyDescent="0.25">
      <c r="A1425" s="3">
        <v>44088</v>
      </c>
      <c r="B1425" s="2">
        <v>4.5616000000000003</v>
      </c>
      <c r="C1425" s="2">
        <f t="shared" si="132"/>
        <v>4.4502438444070895</v>
      </c>
      <c r="D1425" s="2">
        <f t="shared" si="128"/>
        <v>4.4610016706199227</v>
      </c>
      <c r="E1425" s="2">
        <f t="shared" si="127"/>
        <v>-1.0757826212833166E-2</v>
      </c>
      <c r="F1425" s="2">
        <f t="shared" si="131"/>
        <v>-1.7084554502568849E-2</v>
      </c>
      <c r="G1425" s="2">
        <f t="shared" si="129"/>
        <v>6.3267282897356836E-3</v>
      </c>
      <c r="H1425" s="2" t="str">
        <f t="shared" si="130"/>
        <v>Sell</v>
      </c>
    </row>
    <row r="1426" spans="1:8" ht="13.5" x14ac:dyDescent="0.25">
      <c r="A1426" s="3">
        <v>44089</v>
      </c>
      <c r="B1426" s="2">
        <v>4.5552999999999999</v>
      </c>
      <c r="C1426" s="2">
        <f t="shared" si="132"/>
        <v>4.4478832529598451</v>
      </c>
      <c r="D1426" s="2">
        <f t="shared" si="128"/>
        <v>4.4679867320554836</v>
      </c>
      <c r="E1426" s="2">
        <f t="shared" si="127"/>
        <v>-2.0103479095638477E-2</v>
      </c>
      <c r="F1426" s="2">
        <f t="shared" si="131"/>
        <v>-1.7688339421182774E-2</v>
      </c>
      <c r="G1426" s="2">
        <f t="shared" si="129"/>
        <v>-2.4151396744557033E-3</v>
      </c>
      <c r="H1426" s="2" t="str">
        <f t="shared" si="130"/>
        <v>Hold</v>
      </c>
    </row>
    <row r="1427" spans="1:8" ht="13.5" x14ac:dyDescent="0.25">
      <c r="A1427" s="3">
        <v>44090</v>
      </c>
      <c r="B1427" s="2">
        <v>4.5236000000000001</v>
      </c>
      <c r="C1427" s="2">
        <f t="shared" si="132"/>
        <v>4.4458858294275609</v>
      </c>
      <c r="D1427" s="2">
        <f t="shared" si="128"/>
        <v>4.4721062333847064</v>
      </c>
      <c r="E1427" s="2">
        <f t="shared" si="127"/>
        <v>-2.6220403957145422E-2</v>
      </c>
      <c r="F1427" s="2">
        <f t="shared" si="131"/>
        <v>-1.9394752328375304E-2</v>
      </c>
      <c r="G1427" s="2">
        <f t="shared" si="129"/>
        <v>-6.8256516287701179E-3</v>
      </c>
      <c r="H1427" s="2" t="str">
        <f t="shared" si="130"/>
        <v>Hold</v>
      </c>
    </row>
    <row r="1428" spans="1:8" ht="13.5" x14ac:dyDescent="0.25">
      <c r="A1428" s="3">
        <v>44091</v>
      </c>
      <c r="B1428" s="2">
        <v>4.5616000000000003</v>
      </c>
      <c r="C1428" s="2">
        <f t="shared" si="132"/>
        <v>4.4529649325925513</v>
      </c>
      <c r="D1428" s="2">
        <f t="shared" si="128"/>
        <v>4.4787354012821359</v>
      </c>
      <c r="E1428" s="2">
        <f t="shared" si="127"/>
        <v>-2.5770468689584547E-2</v>
      </c>
      <c r="F1428" s="2">
        <f t="shared" si="131"/>
        <v>-2.0669895600617154E-2</v>
      </c>
      <c r="G1428" s="2">
        <f t="shared" si="129"/>
        <v>-5.1005730889673931E-3</v>
      </c>
      <c r="H1428" s="2" t="str">
        <f t="shared" si="130"/>
        <v>Hold</v>
      </c>
    </row>
    <row r="1429" spans="1:8" ht="13.5" x14ac:dyDescent="0.25">
      <c r="A1429" s="3">
        <v>44092</v>
      </c>
      <c r="B1429" s="2">
        <v>4.5616000000000003</v>
      </c>
      <c r="C1429" s="2">
        <f t="shared" si="132"/>
        <v>4.4599395583475436</v>
      </c>
      <c r="D1429" s="2">
        <f t="shared" si="128"/>
        <v>4.4848735197056815</v>
      </c>
      <c r="E1429" s="2">
        <f t="shared" si="127"/>
        <v>-2.4933961358137857E-2</v>
      </c>
      <c r="F1429" s="2">
        <f t="shared" si="131"/>
        <v>-2.1522708752121294E-2</v>
      </c>
      <c r="G1429" s="2">
        <f t="shared" si="129"/>
        <v>-3.4112526060165634E-3</v>
      </c>
      <c r="H1429" s="2" t="str">
        <f t="shared" si="130"/>
        <v>Hold</v>
      </c>
    </row>
    <row r="1430" spans="1:8" ht="13.5" x14ac:dyDescent="0.25">
      <c r="A1430" s="3">
        <v>44095</v>
      </c>
      <c r="B1430" s="2">
        <v>4.53</v>
      </c>
      <c r="C1430" s="2">
        <f t="shared" si="132"/>
        <v>4.4560873186017673</v>
      </c>
      <c r="D1430" s="2">
        <f t="shared" si="128"/>
        <v>4.4882162219497053</v>
      </c>
      <c r="E1430" s="2">
        <f t="shared" si="127"/>
        <v>-3.2128903347937943E-2</v>
      </c>
      <c r="F1430" s="2">
        <f t="shared" si="131"/>
        <v>-2.3643947671284624E-2</v>
      </c>
      <c r="G1430" s="2">
        <f t="shared" si="129"/>
        <v>-8.4849556766533191E-3</v>
      </c>
      <c r="H1430" s="2" t="str">
        <f t="shared" si="130"/>
        <v>Hold</v>
      </c>
    </row>
    <row r="1431" spans="1:8" ht="13.5" x14ac:dyDescent="0.25">
      <c r="A1431" s="3">
        <v>44096</v>
      </c>
      <c r="B1431" s="2">
        <v>4.4983000000000004</v>
      </c>
      <c r="C1431" s="2">
        <f t="shared" si="132"/>
        <v>4.4528277311245725</v>
      </c>
      <c r="D1431" s="2">
        <f t="shared" si="128"/>
        <v>4.4889631684719493</v>
      </c>
      <c r="E1431" s="2">
        <f t="shared" si="127"/>
        <v>-3.6135437347376786E-2</v>
      </c>
      <c r="F1431" s="2">
        <f t="shared" si="131"/>
        <v>-2.6142245606503058E-2</v>
      </c>
      <c r="G1431" s="2">
        <f t="shared" si="129"/>
        <v>-9.9931917408737289E-3</v>
      </c>
      <c r="H1431" s="2" t="str">
        <f t="shared" si="130"/>
        <v>Hold</v>
      </c>
    </row>
    <row r="1432" spans="1:8" ht="13.5" x14ac:dyDescent="0.25">
      <c r="A1432" s="3">
        <v>44097</v>
      </c>
      <c r="B1432" s="2">
        <v>4.7516999999999996</v>
      </c>
      <c r="C1432" s="2">
        <f t="shared" si="132"/>
        <v>4.4500696186438695</v>
      </c>
      <c r="D1432" s="2">
        <f t="shared" si="128"/>
        <v>4.5084251559925459</v>
      </c>
      <c r="E1432" s="2">
        <f t="shared" si="127"/>
        <v>-5.8355537348676378E-2</v>
      </c>
      <c r="F1432" s="2">
        <f t="shared" si="131"/>
        <v>-3.2584903954937725E-2</v>
      </c>
      <c r="G1432" s="2">
        <f t="shared" si="129"/>
        <v>-2.5770633393738654E-2</v>
      </c>
      <c r="H1432" s="2" t="str">
        <f t="shared" si="130"/>
        <v>Hold</v>
      </c>
    </row>
    <row r="1433" spans="1:8" ht="13.5" x14ac:dyDescent="0.25">
      <c r="A1433" s="3">
        <v>44098</v>
      </c>
      <c r="B1433" s="2">
        <v>4.7389999999999999</v>
      </c>
      <c r="C1433" s="2">
        <f t="shared" si="132"/>
        <v>4.467228138852505</v>
      </c>
      <c r="D1433" s="2">
        <f t="shared" si="128"/>
        <v>4.5255047740671728</v>
      </c>
      <c r="E1433" s="2">
        <f t="shared" si="127"/>
        <v>-5.8276635214667749E-2</v>
      </c>
      <c r="F1433" s="2">
        <f t="shared" si="131"/>
        <v>-3.7723250206883732E-2</v>
      </c>
      <c r="G1433" s="2">
        <f t="shared" si="129"/>
        <v>-2.0553385007784017E-2</v>
      </c>
      <c r="H1433" s="2" t="str">
        <f t="shared" si="130"/>
        <v>Hold</v>
      </c>
    </row>
    <row r="1434" spans="1:8" ht="13.5" x14ac:dyDescent="0.25">
      <c r="A1434" s="3">
        <v>44099</v>
      </c>
      <c r="B1434" s="2">
        <v>4.5995999999999997</v>
      </c>
      <c r="C1434" s="2">
        <f t="shared" si="132"/>
        <v>4.4866238097982736</v>
      </c>
      <c r="D1434" s="2">
        <f t="shared" si="128"/>
        <v>4.5309933093214561</v>
      </c>
      <c r="E1434" s="2">
        <f t="shared" si="127"/>
        <v>-4.4369499523182476E-2</v>
      </c>
      <c r="F1434" s="2">
        <f t="shared" si="131"/>
        <v>-3.9052500070143478E-2</v>
      </c>
      <c r="G1434" s="2">
        <f t="shared" si="129"/>
        <v>-5.316999453038998E-3</v>
      </c>
      <c r="H1434" s="2" t="str">
        <f t="shared" si="130"/>
        <v>Hold</v>
      </c>
    </row>
    <row r="1435" spans="1:8" ht="13.5" x14ac:dyDescent="0.25">
      <c r="A1435" s="3">
        <v>44102</v>
      </c>
      <c r="B1435" s="2">
        <v>4.5616000000000003</v>
      </c>
      <c r="C1435" s="2">
        <f t="shared" si="132"/>
        <v>4.4981586082908471</v>
      </c>
      <c r="D1435" s="2">
        <f t="shared" si="128"/>
        <v>4.5332604715939411</v>
      </c>
      <c r="E1435" s="2">
        <f t="shared" si="127"/>
        <v>-3.510186330309395E-2</v>
      </c>
      <c r="F1435" s="2">
        <f t="shared" si="131"/>
        <v>-3.8262372716733578E-2</v>
      </c>
      <c r="G1435" s="2">
        <f t="shared" si="129"/>
        <v>3.1605094136396283E-3</v>
      </c>
      <c r="H1435" s="2" t="str">
        <f t="shared" si="130"/>
        <v>Sell</v>
      </c>
    </row>
    <row r="1436" spans="1:8" ht="13.5" x14ac:dyDescent="0.25">
      <c r="A1436" s="3">
        <v>44103</v>
      </c>
      <c r="B1436" s="2">
        <v>4.6882999999999999</v>
      </c>
      <c r="C1436" s="2">
        <f t="shared" si="132"/>
        <v>4.5069495916307165</v>
      </c>
      <c r="D1436" s="2">
        <f t="shared" si="128"/>
        <v>4.5447448811055002</v>
      </c>
      <c r="E1436" s="2">
        <f t="shared" ref="E1436:E1499" si="133">C1436-D1436</f>
        <v>-3.7795289474783722E-2</v>
      </c>
      <c r="F1436" s="2">
        <f t="shared" si="131"/>
        <v>-3.8168956068343612E-2</v>
      </c>
      <c r="G1436" s="2">
        <f t="shared" si="129"/>
        <v>3.736665935598904E-4</v>
      </c>
      <c r="H1436" s="2" t="str">
        <f t="shared" si="130"/>
        <v>Sell</v>
      </c>
    </row>
    <row r="1437" spans="1:8" ht="13.5" x14ac:dyDescent="0.25">
      <c r="A1437" s="3">
        <v>44104</v>
      </c>
      <c r="B1437" s="2">
        <v>4.5045999999999999</v>
      </c>
      <c r="C1437" s="2">
        <f t="shared" si="132"/>
        <v>4.5095111929182981</v>
      </c>
      <c r="D1437" s="2">
        <f t="shared" ref="D1437:D1500" si="134">$D$4*B1437+(1-$D$4)*D1436</f>
        <v>4.5417711862087966</v>
      </c>
      <c r="E1437" s="2">
        <f t="shared" si="133"/>
        <v>-3.2259993290498556E-2</v>
      </c>
      <c r="F1437" s="2">
        <f t="shared" si="131"/>
        <v>-3.6987163512774604E-2</v>
      </c>
      <c r="G1437" s="2">
        <f t="shared" si="129"/>
        <v>4.7271702222760476E-3</v>
      </c>
      <c r="H1437" s="2" t="str">
        <f t="shared" si="130"/>
        <v>Sell</v>
      </c>
    </row>
    <row r="1438" spans="1:8" ht="13.5" x14ac:dyDescent="0.25">
      <c r="A1438" s="3">
        <v>44105</v>
      </c>
      <c r="B1438" s="2">
        <v>4.4665999999999997</v>
      </c>
      <c r="C1438" s="2">
        <f t="shared" si="132"/>
        <v>4.5175248555462524</v>
      </c>
      <c r="D1438" s="2">
        <f t="shared" si="134"/>
        <v>4.5362029501933305</v>
      </c>
      <c r="E1438" s="2">
        <f t="shared" si="133"/>
        <v>-1.8678094647078147E-2</v>
      </c>
      <c r="F1438" s="2">
        <f t="shared" si="131"/>
        <v>-3.3325349739635315E-2</v>
      </c>
      <c r="G1438" s="2">
        <f t="shared" si="129"/>
        <v>1.4647255092557168E-2</v>
      </c>
      <c r="H1438" s="2" t="str">
        <f t="shared" si="130"/>
        <v>Sell</v>
      </c>
    </row>
    <row r="1439" spans="1:8" ht="13.5" x14ac:dyDescent="0.25">
      <c r="A1439" s="3">
        <v>44106</v>
      </c>
      <c r="B1439" s="2">
        <v>4.4348999999999998</v>
      </c>
      <c r="C1439" s="2">
        <f t="shared" si="132"/>
        <v>4.5243056470006753</v>
      </c>
      <c r="D1439" s="2">
        <f t="shared" si="134"/>
        <v>4.5286990279567876</v>
      </c>
      <c r="E1439" s="2">
        <f t="shared" si="133"/>
        <v>-4.3933809561123027E-3</v>
      </c>
      <c r="F1439" s="2">
        <f t="shared" si="131"/>
        <v>-2.7538955982930713E-2</v>
      </c>
      <c r="G1439" s="2">
        <f t="shared" si="129"/>
        <v>2.314557502681841E-2</v>
      </c>
      <c r="H1439" s="2" t="str">
        <f t="shared" si="130"/>
        <v>Sell</v>
      </c>
    </row>
    <row r="1440" spans="1:8" ht="13.5" x14ac:dyDescent="0.25">
      <c r="A1440" s="3">
        <v>44109</v>
      </c>
      <c r="B1440" s="2">
        <v>4.5552999999999999</v>
      </c>
      <c r="C1440" s="2">
        <f t="shared" si="132"/>
        <v>4.5251817013082638</v>
      </c>
      <c r="D1440" s="2">
        <f t="shared" si="134"/>
        <v>4.5306694703303592</v>
      </c>
      <c r="E1440" s="2">
        <f t="shared" si="133"/>
        <v>-5.4877690220953568E-3</v>
      </c>
      <c r="F1440" s="2">
        <f t="shared" si="131"/>
        <v>-2.3128718590763642E-2</v>
      </c>
      <c r="G1440" s="2">
        <f t="shared" si="129"/>
        <v>1.7640949568668286E-2</v>
      </c>
      <c r="H1440" s="2" t="str">
        <f t="shared" si="130"/>
        <v>Sell</v>
      </c>
    </row>
    <row r="1441" spans="1:8" ht="13.5" x14ac:dyDescent="0.25">
      <c r="A1441" s="3">
        <v>44110</v>
      </c>
      <c r="B1441" s="2">
        <v>4.53</v>
      </c>
      <c r="C1441" s="2">
        <f t="shared" si="132"/>
        <v>4.5210460549531462</v>
      </c>
      <c r="D1441" s="2">
        <f t="shared" si="134"/>
        <v>4.530619879935518</v>
      </c>
      <c r="E1441" s="2">
        <f t="shared" si="133"/>
        <v>-9.5738249823718036E-3</v>
      </c>
      <c r="F1441" s="2">
        <f t="shared" si="131"/>
        <v>-2.0417739869085277E-2</v>
      </c>
      <c r="G1441" s="2">
        <f t="shared" si="129"/>
        <v>1.0843914886713473E-2</v>
      </c>
      <c r="H1441" s="2" t="str">
        <f t="shared" si="130"/>
        <v>Sell</v>
      </c>
    </row>
    <row r="1442" spans="1:8" ht="13.5" x14ac:dyDescent="0.25">
      <c r="A1442" s="3">
        <v>44111</v>
      </c>
      <c r="B1442" s="2">
        <v>4.5616000000000003</v>
      </c>
      <c r="C1442" s="2">
        <f t="shared" si="132"/>
        <v>4.5565312772680464</v>
      </c>
      <c r="D1442" s="2">
        <f t="shared" si="134"/>
        <v>4.5329147036439981</v>
      </c>
      <c r="E1442" s="2">
        <f t="shared" si="133"/>
        <v>2.3616573624048343E-2</v>
      </c>
      <c r="F1442" s="2">
        <f t="shared" si="131"/>
        <v>-1.1610877170458552E-2</v>
      </c>
      <c r="G1442" s="2">
        <f t="shared" si="129"/>
        <v>3.5227450794506898E-2</v>
      </c>
      <c r="H1442" s="2" t="str">
        <f t="shared" si="130"/>
        <v>Sell</v>
      </c>
    </row>
    <row r="1443" spans="1:8" ht="13.5" x14ac:dyDescent="0.25">
      <c r="A1443" s="3">
        <v>44112</v>
      </c>
      <c r="B1443" s="2">
        <v>4.4983000000000004</v>
      </c>
      <c r="C1443" s="2">
        <f t="shared" si="132"/>
        <v>4.5846033884575776</v>
      </c>
      <c r="D1443" s="2">
        <f t="shared" si="134"/>
        <v>4.5303506515222205</v>
      </c>
      <c r="E1443" s="2">
        <f t="shared" si="133"/>
        <v>5.4252736935357149E-2</v>
      </c>
      <c r="F1443" s="2">
        <f t="shared" si="131"/>
        <v>1.5618456507045884E-3</v>
      </c>
      <c r="G1443" s="2">
        <f t="shared" si="129"/>
        <v>5.2690891284652562E-2</v>
      </c>
      <c r="H1443" s="2" t="str">
        <f t="shared" si="130"/>
        <v>Sell</v>
      </c>
    </row>
    <row r="1444" spans="1:8" ht="13.5" x14ac:dyDescent="0.25">
      <c r="A1444" s="3">
        <v>44113</v>
      </c>
      <c r="B1444" s="2">
        <v>4.4983000000000004</v>
      </c>
      <c r="C1444" s="2">
        <f t="shared" si="132"/>
        <v>4.586910559464104</v>
      </c>
      <c r="D1444" s="2">
        <f t="shared" si="134"/>
        <v>4.5279765291872414</v>
      </c>
      <c r="E1444" s="2">
        <f t="shared" si="133"/>
        <v>5.8934030276862615E-2</v>
      </c>
      <c r="F1444" s="2">
        <f t="shared" si="131"/>
        <v>1.3036282575936194E-2</v>
      </c>
      <c r="G1444" s="2">
        <f t="shared" ref="G1444:G1507" si="135">E1444-F1444</f>
        <v>4.5897747700926417E-2</v>
      </c>
      <c r="H1444" s="2" t="str">
        <f t="shared" ref="H1444:H1507" si="136">IF(G1444&lt;0,"Hold","Sell")</f>
        <v>Sell</v>
      </c>
    </row>
    <row r="1445" spans="1:8" ht="13.5" x14ac:dyDescent="0.25">
      <c r="A1445" s="3">
        <v>44116</v>
      </c>
      <c r="B1445" s="2">
        <v>4.5552999999999999</v>
      </c>
      <c r="C1445" s="2">
        <f t="shared" si="132"/>
        <v>4.5830166272388571</v>
      </c>
      <c r="D1445" s="2">
        <f t="shared" si="134"/>
        <v>4.5300004899881863</v>
      </c>
      <c r="E1445" s="2">
        <f t="shared" si="133"/>
        <v>5.3016137250670781E-2</v>
      </c>
      <c r="F1445" s="2">
        <f t="shared" ref="F1445:F1508" si="137">(E1445*(2/(10)))+((1-(2/10))*F1444)</f>
        <v>2.1032253510883114E-2</v>
      </c>
      <c r="G1445" s="2">
        <f t="shared" si="135"/>
        <v>3.1983883739787666E-2</v>
      </c>
      <c r="H1445" s="2" t="str">
        <f t="shared" si="136"/>
        <v>Sell</v>
      </c>
    </row>
    <row r="1446" spans="1:8" ht="13.5" x14ac:dyDescent="0.25">
      <c r="A1446" s="3">
        <v>44117</v>
      </c>
      <c r="B1446" s="2">
        <v>4.5552999999999999</v>
      </c>
      <c r="C1446" s="2">
        <f t="shared" si="132"/>
        <v>4.5992140692021097</v>
      </c>
      <c r="D1446" s="2">
        <f t="shared" si="134"/>
        <v>4.5318745277668393</v>
      </c>
      <c r="E1446" s="2">
        <f t="shared" si="133"/>
        <v>6.7339541435270434E-2</v>
      </c>
      <c r="F1446" s="2">
        <f t="shared" si="137"/>
        <v>3.0293711095760581E-2</v>
      </c>
      <c r="G1446" s="2">
        <f t="shared" si="135"/>
        <v>3.7045830339509853E-2</v>
      </c>
      <c r="H1446" s="2" t="str">
        <f t="shared" si="136"/>
        <v>Sell</v>
      </c>
    </row>
    <row r="1447" spans="1:8" ht="13.5" x14ac:dyDescent="0.25">
      <c r="A1447" s="3">
        <v>44118</v>
      </c>
      <c r="B1447" s="2">
        <v>4.4983000000000004</v>
      </c>
      <c r="C1447" s="2">
        <f t="shared" si="132"/>
        <v>4.5846580585556316</v>
      </c>
      <c r="D1447" s="2">
        <f t="shared" si="134"/>
        <v>4.5293875257100362</v>
      </c>
      <c r="E1447" s="2">
        <f t="shared" si="133"/>
        <v>5.5270532845595355E-2</v>
      </c>
      <c r="F1447" s="2">
        <f t="shared" si="137"/>
        <v>3.5289075445727541E-2</v>
      </c>
      <c r="G1447" s="2">
        <f t="shared" si="135"/>
        <v>1.9981457399867814E-2</v>
      </c>
      <c r="H1447" s="2" t="str">
        <f t="shared" si="136"/>
        <v>Sell</v>
      </c>
    </row>
    <row r="1448" spans="1:8" ht="13.5" x14ac:dyDescent="0.25">
      <c r="A1448" s="3">
        <v>44120</v>
      </c>
      <c r="B1448" s="2">
        <v>4.5172999999999996</v>
      </c>
      <c r="C1448" s="2">
        <f t="shared" si="132"/>
        <v>4.5664952803163033</v>
      </c>
      <c r="D1448" s="2">
        <f t="shared" si="134"/>
        <v>4.5284921534352192</v>
      </c>
      <c r="E1448" s="2">
        <f t="shared" si="133"/>
        <v>3.8003126881084093E-2</v>
      </c>
      <c r="F1448" s="2">
        <f t="shared" si="137"/>
        <v>3.5831885732798857E-2</v>
      </c>
      <c r="G1448" s="2">
        <f t="shared" si="135"/>
        <v>2.1712411482852356E-3</v>
      </c>
      <c r="H1448" s="2" t="str">
        <f t="shared" si="136"/>
        <v>Sell</v>
      </c>
    </row>
    <row r="1449" spans="1:8" ht="13.5" x14ac:dyDescent="0.25">
      <c r="A1449" s="3">
        <v>44123</v>
      </c>
      <c r="B1449" s="2">
        <v>4.5552999999999999</v>
      </c>
      <c r="C1449" s="2">
        <f t="shared" si="132"/>
        <v>4.5462498525753334</v>
      </c>
      <c r="D1449" s="2">
        <f t="shared" si="134"/>
        <v>4.5304779198474252</v>
      </c>
      <c r="E1449" s="2">
        <f t="shared" si="133"/>
        <v>1.5771932727908222E-2</v>
      </c>
      <c r="F1449" s="2">
        <f t="shared" si="137"/>
        <v>3.1819895131820736E-2</v>
      </c>
      <c r="G1449" s="2">
        <f t="shared" si="135"/>
        <v>-1.6047962403912513E-2</v>
      </c>
      <c r="H1449" s="2" t="str">
        <f t="shared" si="136"/>
        <v>Hold</v>
      </c>
    </row>
    <row r="1450" spans="1:8" ht="13.5" x14ac:dyDescent="0.25">
      <c r="A1450" s="3">
        <v>44124</v>
      </c>
      <c r="B1450" s="2">
        <v>4.6186999999999996</v>
      </c>
      <c r="C1450" s="2">
        <f t="shared" si="132"/>
        <v>4.5476421829483593</v>
      </c>
      <c r="D1450" s="2">
        <f t="shared" si="134"/>
        <v>4.5370128887476158</v>
      </c>
      <c r="E1450" s="2">
        <f t="shared" si="133"/>
        <v>1.0629294200743544E-2</v>
      </c>
      <c r="F1450" s="2">
        <f t="shared" si="137"/>
        <v>2.7581774945605299E-2</v>
      </c>
      <c r="G1450" s="2">
        <f t="shared" si="135"/>
        <v>-1.6952480744861755E-2</v>
      </c>
      <c r="H1450" s="2" t="str">
        <f t="shared" si="136"/>
        <v>Hold</v>
      </c>
    </row>
    <row r="1451" spans="1:8" ht="13.5" x14ac:dyDescent="0.25">
      <c r="A1451" s="3">
        <v>44125</v>
      </c>
      <c r="B1451" s="2">
        <v>4.7516999999999996</v>
      </c>
      <c r="C1451" s="2">
        <f t="shared" si="132"/>
        <v>4.544928000956304</v>
      </c>
      <c r="D1451" s="2">
        <f t="shared" si="134"/>
        <v>4.5529156377292743</v>
      </c>
      <c r="E1451" s="2">
        <f t="shared" si="133"/>
        <v>-7.987636772970319E-3</v>
      </c>
      <c r="F1451" s="2">
        <f t="shared" si="137"/>
        <v>2.0467892601890178E-2</v>
      </c>
      <c r="G1451" s="2">
        <f t="shared" si="135"/>
        <v>-2.8455529374860497E-2</v>
      </c>
      <c r="H1451" s="2" t="str">
        <f t="shared" si="136"/>
        <v>Hold</v>
      </c>
    </row>
    <row r="1452" spans="1:8" ht="13.5" x14ac:dyDescent="0.25">
      <c r="A1452" s="3">
        <v>44126</v>
      </c>
      <c r="B1452" s="2">
        <v>4.8531000000000004</v>
      </c>
      <c r="C1452" s="2">
        <f t="shared" si="132"/>
        <v>4.5474929238861037</v>
      </c>
      <c r="D1452" s="2">
        <f t="shared" si="134"/>
        <v>4.5751515164159944</v>
      </c>
      <c r="E1452" s="2">
        <f t="shared" si="133"/>
        <v>-2.7658592529890669E-2</v>
      </c>
      <c r="F1452" s="2">
        <f t="shared" si="137"/>
        <v>1.0842595575534008E-2</v>
      </c>
      <c r="G1452" s="2">
        <f t="shared" si="135"/>
        <v>-3.8501188105424675E-2</v>
      </c>
      <c r="H1452" s="2" t="str">
        <f t="shared" si="136"/>
        <v>Hold</v>
      </c>
    </row>
    <row r="1453" spans="1:8" ht="13.5" x14ac:dyDescent="0.25">
      <c r="A1453" s="3">
        <v>44127</v>
      </c>
      <c r="B1453" s="2">
        <v>4.8151000000000002</v>
      </c>
      <c r="C1453" s="2">
        <f t="shared" si="132"/>
        <v>4.5399247817497805</v>
      </c>
      <c r="D1453" s="2">
        <f t="shared" si="134"/>
        <v>4.5929254781629574</v>
      </c>
      <c r="E1453" s="2">
        <f t="shared" si="133"/>
        <v>-5.300069641317684E-2</v>
      </c>
      <c r="F1453" s="2">
        <f t="shared" si="137"/>
        <v>-1.9260628222081619E-3</v>
      </c>
      <c r="G1453" s="2">
        <f t="shared" si="135"/>
        <v>-5.1074633590968678E-2</v>
      </c>
      <c r="H1453" s="2" t="str">
        <f t="shared" si="136"/>
        <v>Hold</v>
      </c>
    </row>
    <row r="1454" spans="1:8" ht="13.5" x14ac:dyDescent="0.25">
      <c r="A1454" s="3">
        <v>44130</v>
      </c>
      <c r="B1454" s="2">
        <v>4.8593999999999999</v>
      </c>
      <c r="C1454" s="2">
        <f t="shared" si="132"/>
        <v>4.5335209691728915</v>
      </c>
      <c r="D1454" s="2">
        <f t="shared" si="134"/>
        <v>4.6126643316323683</v>
      </c>
      <c r="E1454" s="2">
        <f t="shared" si="133"/>
        <v>-7.914336245947684E-2</v>
      </c>
      <c r="F1454" s="2">
        <f t="shared" si="137"/>
        <v>-1.73695227496619E-2</v>
      </c>
      <c r="G1454" s="2">
        <f t="shared" si="135"/>
        <v>-6.177383970981494E-2</v>
      </c>
      <c r="H1454" s="2" t="str">
        <f t="shared" si="136"/>
        <v>Hold</v>
      </c>
    </row>
    <row r="1455" spans="1:8" ht="13.5" x14ac:dyDescent="0.25">
      <c r="A1455" s="3">
        <v>44131</v>
      </c>
      <c r="B1455" s="2">
        <v>4.8593999999999999</v>
      </c>
      <c r="C1455" s="2">
        <f t="shared" si="132"/>
        <v>4.536871589300139</v>
      </c>
      <c r="D1455" s="2">
        <f t="shared" si="134"/>
        <v>4.6309410478077488</v>
      </c>
      <c r="E1455" s="2">
        <f t="shared" si="133"/>
        <v>-9.4069458507609838E-2</v>
      </c>
      <c r="F1455" s="2">
        <f t="shared" si="137"/>
        <v>-3.2709509901251488E-2</v>
      </c>
      <c r="G1455" s="2">
        <f t="shared" si="135"/>
        <v>-6.135994860635835E-2</v>
      </c>
      <c r="H1455" s="2" t="str">
        <f t="shared" si="136"/>
        <v>Hold</v>
      </c>
    </row>
    <row r="1456" spans="1:8" ht="13.5" x14ac:dyDescent="0.25">
      <c r="A1456" s="3">
        <v>44132</v>
      </c>
      <c r="B1456" s="2">
        <v>4.8531000000000004</v>
      </c>
      <c r="C1456" s="2">
        <f t="shared" si="132"/>
        <v>4.5397067294078095</v>
      </c>
      <c r="D1456" s="2">
        <f t="shared" si="134"/>
        <v>4.6473972664886558</v>
      </c>
      <c r="E1456" s="2">
        <f t="shared" si="133"/>
        <v>-0.1076905370808463</v>
      </c>
      <c r="F1456" s="2">
        <f t="shared" si="137"/>
        <v>-4.7705715337170454E-2</v>
      </c>
      <c r="G1456" s="2">
        <f t="shared" si="135"/>
        <v>-5.9984821743675851E-2</v>
      </c>
      <c r="H1456" s="2" t="str">
        <f t="shared" si="136"/>
        <v>Hold</v>
      </c>
    </row>
    <row r="1457" spans="1:8" ht="13.5" x14ac:dyDescent="0.25">
      <c r="A1457" s="3">
        <v>44134</v>
      </c>
      <c r="B1457" s="2">
        <v>4.7516999999999996</v>
      </c>
      <c r="C1457" s="2">
        <f t="shared" si="132"/>
        <v>4.5333364633450692</v>
      </c>
      <c r="D1457" s="2">
        <f t="shared" si="134"/>
        <v>4.6551233948969033</v>
      </c>
      <c r="E1457" s="2">
        <f t="shared" si="133"/>
        <v>-0.12178693155183407</v>
      </c>
      <c r="F1457" s="2">
        <f t="shared" si="137"/>
        <v>-6.2521958580103176E-2</v>
      </c>
      <c r="G1457" s="2">
        <f t="shared" si="135"/>
        <v>-5.9264972971730889E-2</v>
      </c>
      <c r="H1457" s="2" t="str">
        <f t="shared" si="136"/>
        <v>Hold</v>
      </c>
    </row>
    <row r="1458" spans="1:8" ht="13.5" x14ac:dyDescent="0.25">
      <c r="A1458" s="3">
        <v>44137</v>
      </c>
      <c r="B1458" s="2">
        <v>4.6882999999999999</v>
      </c>
      <c r="C1458" s="2">
        <f t="shared" si="132"/>
        <v>4.5308693151381352</v>
      </c>
      <c r="D1458" s="2">
        <f t="shared" si="134"/>
        <v>4.6575809212008359</v>
      </c>
      <c r="E1458" s="2">
        <f t="shared" si="133"/>
        <v>-0.12671160606270071</v>
      </c>
      <c r="F1458" s="2">
        <f t="shared" si="137"/>
        <v>-7.535988807662268E-2</v>
      </c>
      <c r="G1458" s="2">
        <f t="shared" si="135"/>
        <v>-5.135171798607803E-2</v>
      </c>
      <c r="H1458" s="2" t="str">
        <f t="shared" si="136"/>
        <v>Hold</v>
      </c>
    </row>
    <row r="1459" spans="1:8" ht="13.5" x14ac:dyDescent="0.25">
      <c r="A1459" s="3">
        <v>44138</v>
      </c>
      <c r="B1459" s="2">
        <v>4.7389999999999999</v>
      </c>
      <c r="C1459" s="2">
        <f t="shared" si="132"/>
        <v>4.5346278820399606</v>
      </c>
      <c r="D1459" s="2">
        <f t="shared" si="134"/>
        <v>4.6636119640748479</v>
      </c>
      <c r="E1459" s="2">
        <f t="shared" si="133"/>
        <v>-0.12898408203488732</v>
      </c>
      <c r="F1459" s="2">
        <f t="shared" si="137"/>
        <v>-8.6084726868275618E-2</v>
      </c>
      <c r="G1459" s="2">
        <f t="shared" si="135"/>
        <v>-4.2899355166611697E-2</v>
      </c>
      <c r="H1459" s="2" t="str">
        <f t="shared" si="136"/>
        <v>Hold</v>
      </c>
    </row>
    <row r="1460" spans="1:8" ht="13.5" x14ac:dyDescent="0.25">
      <c r="A1460" s="3">
        <v>44139</v>
      </c>
      <c r="B1460" s="2">
        <v>4.6882999999999999</v>
      </c>
      <c r="C1460" s="2">
        <f t="shared" si="132"/>
        <v>4.5475620540338122</v>
      </c>
      <c r="D1460" s="2">
        <f t="shared" si="134"/>
        <v>4.6654407074767104</v>
      </c>
      <c r="E1460" s="2">
        <f t="shared" si="133"/>
        <v>-0.11787865344289816</v>
      </c>
      <c r="F1460" s="2">
        <f t="shared" si="137"/>
        <v>-9.2443512183200127E-2</v>
      </c>
      <c r="G1460" s="2">
        <f t="shared" si="135"/>
        <v>-2.5435141259698035E-2</v>
      </c>
      <c r="H1460" s="2" t="str">
        <f t="shared" si="136"/>
        <v>Hold</v>
      </c>
    </row>
    <row r="1461" spans="1:8" ht="13.5" x14ac:dyDescent="0.25">
      <c r="A1461" s="3">
        <v>44140</v>
      </c>
      <c r="B1461" s="2">
        <v>4.8151000000000002</v>
      </c>
      <c r="C1461" s="2">
        <f t="shared" si="132"/>
        <v>4.5789678918747638</v>
      </c>
      <c r="D1461" s="2">
        <f t="shared" si="134"/>
        <v>4.6765265809969536</v>
      </c>
      <c r="E1461" s="2">
        <f t="shared" si="133"/>
        <v>-9.755868912218979E-2</v>
      </c>
      <c r="F1461" s="2">
        <f t="shared" si="137"/>
        <v>-9.3466547570998065E-2</v>
      </c>
      <c r="G1461" s="2">
        <f t="shared" si="135"/>
        <v>-4.0921415511917247E-3</v>
      </c>
      <c r="H1461" s="2" t="str">
        <f t="shared" si="136"/>
        <v>Hold</v>
      </c>
    </row>
    <row r="1462" spans="1:8" ht="13.5" x14ac:dyDescent="0.25">
      <c r="A1462" s="3">
        <v>44141</v>
      </c>
      <c r="B1462" s="2">
        <v>4.8151000000000002</v>
      </c>
      <c r="C1462" s="2">
        <f t="shared" si="132"/>
        <v>4.6211420623555695</v>
      </c>
      <c r="D1462" s="2">
        <f t="shared" si="134"/>
        <v>4.6867912787008832</v>
      </c>
      <c r="E1462" s="2">
        <f t="shared" si="133"/>
        <v>-6.5649216345313732E-2</v>
      </c>
      <c r="F1462" s="2">
        <f t="shared" si="137"/>
        <v>-8.7903081325861207E-2</v>
      </c>
      <c r="G1462" s="2">
        <f t="shared" si="135"/>
        <v>2.2253864980547475E-2</v>
      </c>
      <c r="H1462" s="2" t="str">
        <f t="shared" si="136"/>
        <v>Sell</v>
      </c>
    </row>
    <row r="1463" spans="1:8" ht="13.5" x14ac:dyDescent="0.25">
      <c r="A1463" s="3">
        <v>44144</v>
      </c>
      <c r="B1463" s="2">
        <v>4.8087</v>
      </c>
      <c r="C1463" s="2">
        <f t="shared" si="132"/>
        <v>4.650981745070097</v>
      </c>
      <c r="D1463" s="2">
        <f t="shared" si="134"/>
        <v>4.69582155435267</v>
      </c>
      <c r="E1463" s="2">
        <f t="shared" si="133"/>
        <v>-4.4839809282573029E-2</v>
      </c>
      <c r="F1463" s="2">
        <f t="shared" si="137"/>
        <v>-7.9290426917203574E-2</v>
      </c>
      <c r="G1463" s="2">
        <f t="shared" si="135"/>
        <v>3.4450617634630545E-2</v>
      </c>
      <c r="H1463" s="2" t="str">
        <f t="shared" si="136"/>
        <v>Sell</v>
      </c>
    </row>
    <row r="1464" spans="1:8" ht="13.5" x14ac:dyDescent="0.25">
      <c r="A1464" s="3">
        <v>44145</v>
      </c>
      <c r="B1464" s="2">
        <v>4.8151000000000002</v>
      </c>
      <c r="C1464" s="2">
        <f t="shared" si="132"/>
        <v>4.6830460919823897</v>
      </c>
      <c r="D1464" s="2">
        <f t="shared" si="134"/>
        <v>4.7046569947709909</v>
      </c>
      <c r="E1464" s="2">
        <f t="shared" si="133"/>
        <v>-2.1610902788601116E-2</v>
      </c>
      <c r="F1464" s="2">
        <f t="shared" si="137"/>
        <v>-6.7754522091483083E-2</v>
      </c>
      <c r="G1464" s="2">
        <f t="shared" si="135"/>
        <v>4.6143619302881966E-2</v>
      </c>
      <c r="H1464" s="2" t="str">
        <f t="shared" si="136"/>
        <v>Sell</v>
      </c>
    </row>
    <row r="1465" spans="1:8" ht="13.5" x14ac:dyDescent="0.25">
      <c r="A1465" s="3">
        <v>44146</v>
      </c>
      <c r="B1465" s="2">
        <v>4.8213999999999997</v>
      </c>
      <c r="C1465" s="2">
        <f t="shared" si="132"/>
        <v>4.7101774624466373</v>
      </c>
      <c r="D1465" s="2">
        <f t="shared" si="134"/>
        <v>4.7133046247879546</v>
      </c>
      <c r="E1465" s="2">
        <f t="shared" si="133"/>
        <v>-3.1271623413173799E-3</v>
      </c>
      <c r="F1465" s="2">
        <f t="shared" si="137"/>
        <v>-5.4829050141449946E-2</v>
      </c>
      <c r="G1465" s="2">
        <f t="shared" si="135"/>
        <v>5.1701887800132566E-2</v>
      </c>
      <c r="H1465" s="2" t="str">
        <f t="shared" si="136"/>
        <v>Sell</v>
      </c>
    </row>
    <row r="1466" spans="1:8" ht="13.5" x14ac:dyDescent="0.25">
      <c r="A1466" s="3">
        <v>44147</v>
      </c>
      <c r="B1466" s="2">
        <v>4.8213999999999997</v>
      </c>
      <c r="C1466" s="2">
        <f t="shared" si="132"/>
        <v>4.7321655451471543</v>
      </c>
      <c r="D1466" s="2">
        <f t="shared" si="134"/>
        <v>4.721311689618477</v>
      </c>
      <c r="E1466" s="2">
        <f t="shared" si="133"/>
        <v>1.0853855528677236E-2</v>
      </c>
      <c r="F1466" s="2">
        <f t="shared" si="137"/>
        <v>-4.1692469007424508E-2</v>
      </c>
      <c r="G1466" s="2">
        <f t="shared" si="135"/>
        <v>5.2546324536101745E-2</v>
      </c>
      <c r="H1466" s="2" t="str">
        <f t="shared" si="136"/>
        <v>Sell</v>
      </c>
    </row>
    <row r="1467" spans="1:8" ht="13.5" x14ac:dyDescent="0.25">
      <c r="A1467" s="3">
        <v>44148</v>
      </c>
      <c r="B1467" s="2">
        <v>4.8213999999999997</v>
      </c>
      <c r="C1467" s="2">
        <f t="shared" si="132"/>
        <v>4.7351708458937463</v>
      </c>
      <c r="D1467" s="2">
        <f t="shared" si="134"/>
        <v>4.7287256385356269</v>
      </c>
      <c r="E1467" s="2">
        <f t="shared" si="133"/>
        <v>6.4452073581193758E-3</v>
      </c>
      <c r="F1467" s="2">
        <f t="shared" si="137"/>
        <v>-3.206493373431573E-2</v>
      </c>
      <c r="G1467" s="2">
        <f t="shared" si="135"/>
        <v>3.8510141092435106E-2</v>
      </c>
      <c r="H1467" s="2" t="str">
        <f t="shared" si="136"/>
        <v>Sell</v>
      </c>
    </row>
    <row r="1468" spans="1:8" ht="13.5" x14ac:dyDescent="0.25">
      <c r="A1468" s="3">
        <v>44151</v>
      </c>
      <c r="B1468" s="2">
        <v>4.8213999999999997</v>
      </c>
      <c r="C1468" s="2">
        <f t="shared" si="132"/>
        <v>4.7279599465254778</v>
      </c>
      <c r="D1468" s="2">
        <f t="shared" si="134"/>
        <v>4.7355904060515064</v>
      </c>
      <c r="E1468" s="2">
        <f t="shared" si="133"/>
        <v>-7.6304595260285879E-3</v>
      </c>
      <c r="F1468" s="2">
        <f t="shared" si="137"/>
        <v>-2.7178038892658303E-2</v>
      </c>
      <c r="G1468" s="2">
        <f t="shared" si="135"/>
        <v>1.9547579366629715E-2</v>
      </c>
      <c r="H1468" s="2" t="str">
        <f t="shared" si="136"/>
        <v>Sell</v>
      </c>
    </row>
    <row r="1469" spans="1:8" ht="13.5" x14ac:dyDescent="0.25">
      <c r="A1469" s="3">
        <v>44152</v>
      </c>
      <c r="B1469" s="2">
        <v>4.8784000000000001</v>
      </c>
      <c r="C1469" s="2">
        <f t="shared" si="132"/>
        <v>4.7296584162907891</v>
      </c>
      <c r="D1469" s="2">
        <f t="shared" si="134"/>
        <v>4.7461688944921363</v>
      </c>
      <c r="E1469" s="2">
        <f t="shared" si="133"/>
        <v>-1.6510478201347212E-2</v>
      </c>
      <c r="F1469" s="2">
        <f t="shared" si="137"/>
        <v>-2.5044526754396088E-2</v>
      </c>
      <c r="G1469" s="2">
        <f t="shared" si="135"/>
        <v>8.5340485530488765E-3</v>
      </c>
      <c r="H1469" s="2" t="str">
        <f t="shared" si="136"/>
        <v>Sell</v>
      </c>
    </row>
    <row r="1470" spans="1:8" ht="13.5" x14ac:dyDescent="0.25">
      <c r="A1470" s="3">
        <v>44153</v>
      </c>
      <c r="B1470" s="2">
        <v>4.8151000000000002</v>
      </c>
      <c r="C1470" s="2">
        <f t="shared" si="132"/>
        <v>4.7232955830152825</v>
      </c>
      <c r="D1470" s="2">
        <f t="shared" si="134"/>
        <v>4.7512749023075331</v>
      </c>
      <c r="E1470" s="2">
        <f t="shared" si="133"/>
        <v>-2.7979319292250615E-2</v>
      </c>
      <c r="F1470" s="2">
        <f t="shared" si="137"/>
        <v>-2.5631485261966996E-2</v>
      </c>
      <c r="G1470" s="2">
        <f t="shared" si="135"/>
        <v>-2.3478340302836194E-3</v>
      </c>
      <c r="H1470" s="2" t="str">
        <f t="shared" si="136"/>
        <v>Hold</v>
      </c>
    </row>
    <row r="1471" spans="1:8" ht="13.5" x14ac:dyDescent="0.25">
      <c r="A1471" s="3">
        <v>44154</v>
      </c>
      <c r="B1471" s="2">
        <v>4.9100999999999999</v>
      </c>
      <c r="C1471" s="2">
        <f t="shared" si="132"/>
        <v>4.7374193394744699</v>
      </c>
      <c r="D1471" s="2">
        <f t="shared" si="134"/>
        <v>4.7630397243588272</v>
      </c>
      <c r="E1471" s="2">
        <f t="shared" si="133"/>
        <v>-2.562038488435725E-2</v>
      </c>
      <c r="F1471" s="2">
        <f t="shared" si="137"/>
        <v>-2.5629265186445049E-2</v>
      </c>
      <c r="G1471" s="2">
        <f t="shared" si="135"/>
        <v>8.880302087798525E-6</v>
      </c>
      <c r="H1471" s="2" t="str">
        <f t="shared" si="136"/>
        <v>Sell</v>
      </c>
    </row>
    <row r="1472" spans="1:8" ht="13.5" x14ac:dyDescent="0.25">
      <c r="A1472" s="3">
        <v>44155</v>
      </c>
      <c r="B1472" s="2">
        <v>4.9227999999999996</v>
      </c>
      <c r="C1472" s="2">
        <f t="shared" si="132"/>
        <v>4.7493702103245514</v>
      </c>
      <c r="D1472" s="2">
        <f t="shared" si="134"/>
        <v>4.7748738188507653</v>
      </c>
      <c r="E1472" s="2">
        <f t="shared" si="133"/>
        <v>-2.5503608526213917E-2</v>
      </c>
      <c r="F1472" s="2">
        <f t="shared" si="137"/>
        <v>-2.5604133854398824E-2</v>
      </c>
      <c r="G1472" s="2">
        <f t="shared" si="135"/>
        <v>1.0052532818490695E-4</v>
      </c>
      <c r="H1472" s="2" t="str">
        <f t="shared" si="136"/>
        <v>Sell</v>
      </c>
    </row>
    <row r="1473" spans="1:8" ht="13.5" x14ac:dyDescent="0.25">
      <c r="A1473" s="3">
        <v>44158</v>
      </c>
      <c r="B1473" s="2">
        <v>5.0050999999999997</v>
      </c>
      <c r="C1473" s="2">
        <f t="shared" si="132"/>
        <v>4.7584978702746206</v>
      </c>
      <c r="D1473" s="2">
        <f t="shared" si="134"/>
        <v>4.7919276100470043</v>
      </c>
      <c r="E1473" s="2">
        <f t="shared" si="133"/>
        <v>-3.3429739772383726E-2</v>
      </c>
      <c r="F1473" s="2">
        <f t="shared" si="137"/>
        <v>-2.7169255037995804E-2</v>
      </c>
      <c r="G1473" s="2">
        <f t="shared" si="135"/>
        <v>-6.2604847343879222E-3</v>
      </c>
      <c r="H1473" s="2" t="str">
        <f t="shared" si="136"/>
        <v>Hold</v>
      </c>
    </row>
    <row r="1474" spans="1:8" ht="13.5" x14ac:dyDescent="0.25">
      <c r="A1474" s="3">
        <v>44159</v>
      </c>
      <c r="B1474" s="2">
        <v>5.0685000000000002</v>
      </c>
      <c r="C1474" s="2">
        <f t="shared" si="132"/>
        <v>4.767205890232372</v>
      </c>
      <c r="D1474" s="2">
        <f t="shared" si="134"/>
        <v>4.8124144537472269</v>
      </c>
      <c r="E1474" s="2">
        <f t="shared" si="133"/>
        <v>-4.5208563514854916E-2</v>
      </c>
      <c r="F1474" s="2">
        <f t="shared" si="137"/>
        <v>-3.0777116733367627E-2</v>
      </c>
      <c r="G1474" s="2">
        <f t="shared" si="135"/>
        <v>-1.4431446781487289E-2</v>
      </c>
      <c r="H1474" s="2" t="str">
        <f t="shared" si="136"/>
        <v>Hold</v>
      </c>
    </row>
    <row r="1475" spans="1:8" ht="13.5" x14ac:dyDescent="0.25">
      <c r="A1475" s="3">
        <v>44160</v>
      </c>
      <c r="B1475" s="2">
        <v>5.1951999999999998</v>
      </c>
      <c r="C1475" s="2">
        <f t="shared" si="132"/>
        <v>4.7755434455812376</v>
      </c>
      <c r="D1475" s="2">
        <f t="shared" si="134"/>
        <v>4.8407689386548389</v>
      </c>
      <c r="E1475" s="2">
        <f t="shared" si="133"/>
        <v>-6.522549307360137E-2</v>
      </c>
      <c r="F1475" s="2">
        <f t="shared" si="137"/>
        <v>-3.766679200141438E-2</v>
      </c>
      <c r="G1475" s="2">
        <f t="shared" si="135"/>
        <v>-2.755870107218699E-2</v>
      </c>
      <c r="H1475" s="2" t="str">
        <f t="shared" si="136"/>
        <v>Hold</v>
      </c>
    </row>
    <row r="1476" spans="1:8" ht="13.5" x14ac:dyDescent="0.25">
      <c r="A1476" s="3">
        <v>44161</v>
      </c>
      <c r="B1476" s="2">
        <v>5.1889000000000003</v>
      </c>
      <c r="C1476" s="2">
        <f t="shared" si="132"/>
        <v>4.7825983001072006</v>
      </c>
      <c r="D1476" s="2">
        <f t="shared" si="134"/>
        <v>4.8665564246804065</v>
      </c>
      <c r="E1476" s="2">
        <f t="shared" si="133"/>
        <v>-8.395812457320595E-2</v>
      </c>
      <c r="F1476" s="2">
        <f t="shared" si="137"/>
        <v>-4.6925058515772694E-2</v>
      </c>
      <c r="G1476" s="2">
        <f t="shared" si="135"/>
        <v>-3.7033066057433256E-2</v>
      </c>
      <c r="H1476" s="2" t="str">
        <f t="shared" si="136"/>
        <v>Hold</v>
      </c>
    </row>
    <row r="1477" spans="1:8" ht="13.5" x14ac:dyDescent="0.25">
      <c r="A1477" s="3">
        <v>44162</v>
      </c>
      <c r="B1477" s="2">
        <v>5.1951999999999998</v>
      </c>
      <c r="C1477" s="2">
        <f t="shared" si="132"/>
        <v>4.7885677923983998</v>
      </c>
      <c r="D1477" s="2">
        <f t="shared" si="134"/>
        <v>4.8909003932225978</v>
      </c>
      <c r="E1477" s="2">
        <f t="shared" si="133"/>
        <v>-0.10233260082419804</v>
      </c>
      <c r="F1477" s="2">
        <f t="shared" si="137"/>
        <v>-5.800656697745777E-2</v>
      </c>
      <c r="G1477" s="2">
        <f t="shared" si="135"/>
        <v>-4.4326033846740269E-2</v>
      </c>
      <c r="H1477" s="2" t="str">
        <f t="shared" si="136"/>
        <v>Hold</v>
      </c>
    </row>
    <row r="1478" spans="1:8" ht="13.5" x14ac:dyDescent="0.25">
      <c r="A1478" s="3">
        <v>44165</v>
      </c>
      <c r="B1478" s="2">
        <v>5.1951999999999998</v>
      </c>
      <c r="C1478" s="2">
        <f t="shared" si="132"/>
        <v>4.7936189012601842</v>
      </c>
      <c r="D1478" s="2">
        <f t="shared" si="134"/>
        <v>4.913441104835738</v>
      </c>
      <c r="E1478" s="2">
        <f t="shared" si="133"/>
        <v>-0.11982220357555384</v>
      </c>
      <c r="F1478" s="2">
        <f t="shared" si="137"/>
        <v>-7.0369694297076985E-2</v>
      </c>
      <c r="G1478" s="2">
        <f t="shared" si="135"/>
        <v>-4.9452509278476858E-2</v>
      </c>
      <c r="H1478" s="2" t="str">
        <f t="shared" si="136"/>
        <v>Hold</v>
      </c>
    </row>
    <row r="1479" spans="1:8" ht="13.5" x14ac:dyDescent="0.25">
      <c r="A1479" s="3">
        <v>44166</v>
      </c>
      <c r="B1479" s="2">
        <v>5.2268999999999997</v>
      </c>
      <c r="C1479" s="2">
        <f t="shared" si="132"/>
        <v>4.8066621472201563</v>
      </c>
      <c r="D1479" s="2">
        <f t="shared" si="134"/>
        <v>4.9366602822553132</v>
      </c>
      <c r="E1479" s="2">
        <f t="shared" si="133"/>
        <v>-0.12999813503515689</v>
      </c>
      <c r="F1479" s="2">
        <f t="shared" si="137"/>
        <v>-8.2295382444692977E-2</v>
      </c>
      <c r="G1479" s="2">
        <f t="shared" si="135"/>
        <v>-4.7702752590463915E-2</v>
      </c>
      <c r="H1479" s="2" t="str">
        <f t="shared" si="136"/>
        <v>Hold</v>
      </c>
    </row>
    <row r="1480" spans="1:8" ht="13.5" x14ac:dyDescent="0.25">
      <c r="A1480" s="3">
        <v>44167</v>
      </c>
      <c r="B1480" s="2">
        <v>5.1635</v>
      </c>
      <c r="C1480" s="2">
        <f t="shared" si="132"/>
        <v>4.8079602784170561</v>
      </c>
      <c r="D1480" s="2">
        <f t="shared" si="134"/>
        <v>4.9534632243104753</v>
      </c>
      <c r="E1480" s="2">
        <f t="shared" si="133"/>
        <v>-0.14550294589341917</v>
      </c>
      <c r="F1480" s="2">
        <f t="shared" si="137"/>
        <v>-9.4936895134438232E-2</v>
      </c>
      <c r="G1480" s="2">
        <f t="shared" si="135"/>
        <v>-5.0566050758980935E-2</v>
      </c>
      <c r="H1480" s="2" t="str">
        <f t="shared" si="136"/>
        <v>Hold</v>
      </c>
    </row>
    <row r="1481" spans="1:8" ht="13.5" x14ac:dyDescent="0.25">
      <c r="A1481" s="3">
        <v>44168</v>
      </c>
      <c r="B1481" s="2">
        <v>5.1951999999999998</v>
      </c>
      <c r="C1481" s="2">
        <f t="shared" si="132"/>
        <v>4.8236740817375088</v>
      </c>
      <c r="D1481" s="2">
        <f t="shared" si="134"/>
        <v>4.9713696521393285</v>
      </c>
      <c r="E1481" s="2">
        <f t="shared" si="133"/>
        <v>-0.14769557040181969</v>
      </c>
      <c r="F1481" s="2">
        <f t="shared" si="137"/>
        <v>-0.10548863018791453</v>
      </c>
      <c r="G1481" s="2">
        <f t="shared" si="135"/>
        <v>-4.2206940213905156E-2</v>
      </c>
      <c r="H1481" s="2" t="str">
        <f t="shared" si="136"/>
        <v>Hold</v>
      </c>
    </row>
    <row r="1482" spans="1:8" ht="13.5" x14ac:dyDescent="0.25">
      <c r="A1482" s="3">
        <v>44169</v>
      </c>
      <c r="B1482" s="2">
        <v>5.2141999999999999</v>
      </c>
      <c r="C1482" s="2">
        <f t="shared" si="132"/>
        <v>4.8389242230086609</v>
      </c>
      <c r="D1482" s="2">
        <f t="shared" si="134"/>
        <v>4.9893570853141931</v>
      </c>
      <c r="E1482" s="2">
        <f t="shared" si="133"/>
        <v>-0.15043286230553221</v>
      </c>
      <c r="F1482" s="2">
        <f t="shared" si="137"/>
        <v>-0.11447747661143806</v>
      </c>
      <c r="G1482" s="2">
        <f t="shared" si="135"/>
        <v>-3.595538569409415E-2</v>
      </c>
      <c r="H1482" s="2" t="str">
        <f t="shared" si="136"/>
        <v>Hold</v>
      </c>
    </row>
    <row r="1483" spans="1:8" ht="13.5" x14ac:dyDescent="0.25">
      <c r="A1483" s="3">
        <v>44172</v>
      </c>
      <c r="B1483" s="2">
        <v>5.2205000000000004</v>
      </c>
      <c r="C1483" s="2">
        <f t="shared" si="132"/>
        <v>4.8644897271611747</v>
      </c>
      <c r="D1483" s="2">
        <f t="shared" si="134"/>
        <v>5.006478782698327</v>
      </c>
      <c r="E1483" s="2">
        <f t="shared" si="133"/>
        <v>-0.14198905553715235</v>
      </c>
      <c r="F1483" s="2">
        <f t="shared" si="137"/>
        <v>-0.11997979239658094</v>
      </c>
      <c r="G1483" s="2">
        <f t="shared" si="135"/>
        <v>-2.2009263140571417E-2</v>
      </c>
      <c r="H1483" s="2" t="str">
        <f t="shared" si="136"/>
        <v>Hold</v>
      </c>
    </row>
    <row r="1484" spans="1:8" ht="13.5" x14ac:dyDescent="0.25">
      <c r="A1484" s="3">
        <v>44173</v>
      </c>
      <c r="B1484" s="2">
        <v>5.1318000000000001</v>
      </c>
      <c r="C1484" s="2">
        <f t="shared" si="132"/>
        <v>4.8958759229825324</v>
      </c>
      <c r="D1484" s="2">
        <f t="shared" si="134"/>
        <v>5.0157618358317846</v>
      </c>
      <c r="E1484" s="2">
        <f t="shared" si="133"/>
        <v>-0.11988591284925221</v>
      </c>
      <c r="F1484" s="2">
        <f t="shared" si="137"/>
        <v>-0.1199610164871152</v>
      </c>
      <c r="G1484" s="2">
        <f t="shared" si="135"/>
        <v>7.5103637862991568E-5</v>
      </c>
      <c r="H1484" s="2" t="str">
        <f t="shared" si="136"/>
        <v>Sell</v>
      </c>
    </row>
    <row r="1485" spans="1:8" ht="13.5" x14ac:dyDescent="0.25">
      <c r="A1485" s="3">
        <v>44174</v>
      </c>
      <c r="B1485" s="2">
        <v>5.0621</v>
      </c>
      <c r="C1485" s="2">
        <f t="shared" si="132"/>
        <v>4.9419257809852191</v>
      </c>
      <c r="D1485" s="2">
        <f t="shared" si="134"/>
        <v>5.0191942924368371</v>
      </c>
      <c r="E1485" s="2">
        <f t="shared" si="133"/>
        <v>-7.726851145161806E-2</v>
      </c>
      <c r="F1485" s="2">
        <f t="shared" si="137"/>
        <v>-0.11142251548001578</v>
      </c>
      <c r="G1485" s="2">
        <f t="shared" si="135"/>
        <v>3.4154004028397716E-2</v>
      </c>
      <c r="H1485" s="2" t="str">
        <f t="shared" si="136"/>
        <v>Sell</v>
      </c>
    </row>
    <row r="1486" spans="1:8" ht="13.5" x14ac:dyDescent="0.25">
      <c r="A1486" s="3">
        <v>44175</v>
      </c>
      <c r="B1486" s="2">
        <v>5.0685000000000002</v>
      </c>
      <c r="C1486" s="2">
        <f t="shared" si="132"/>
        <v>4.979921814679801</v>
      </c>
      <c r="D1486" s="2">
        <f t="shared" si="134"/>
        <v>5.022846567071146</v>
      </c>
      <c r="E1486" s="2">
        <f t="shared" si="133"/>
        <v>-4.2924752391344967E-2</v>
      </c>
      <c r="F1486" s="2">
        <f t="shared" si="137"/>
        <v>-9.7722962862281618E-2</v>
      </c>
      <c r="G1486" s="2">
        <f t="shared" si="135"/>
        <v>5.4798210470936651E-2</v>
      </c>
      <c r="H1486" s="2" t="str">
        <f t="shared" si="136"/>
        <v>Sell</v>
      </c>
    </row>
    <row r="1487" spans="1:8" ht="13.5" x14ac:dyDescent="0.25">
      <c r="A1487" s="3">
        <v>44176</v>
      </c>
      <c r="B1487" s="2">
        <v>5.0621</v>
      </c>
      <c r="C1487" s="2">
        <f t="shared" ref="C1487:C1550" si="138">$C$4*B1477+C1486*(1-$C$4)</f>
        <v>5.0130415354982922</v>
      </c>
      <c r="D1487" s="2">
        <f t="shared" si="134"/>
        <v>5.0257542287695793</v>
      </c>
      <c r="E1487" s="2">
        <f t="shared" si="133"/>
        <v>-1.2712693271287101E-2</v>
      </c>
      <c r="F1487" s="2">
        <f t="shared" si="137"/>
        <v>-8.0720908944082723E-2</v>
      </c>
      <c r="G1487" s="2">
        <f t="shared" si="135"/>
        <v>6.8008215672795622E-2</v>
      </c>
      <c r="H1487" s="2" t="str">
        <f t="shared" si="136"/>
        <v>Sell</v>
      </c>
    </row>
    <row r="1488" spans="1:8" ht="13.5" x14ac:dyDescent="0.25">
      <c r="A1488" s="3">
        <v>44179</v>
      </c>
      <c r="B1488" s="2">
        <v>5.0621</v>
      </c>
      <c r="C1488" s="2">
        <f t="shared" si="138"/>
        <v>5.0410659146524015</v>
      </c>
      <c r="D1488" s="2">
        <f t="shared" si="134"/>
        <v>5.0284465081199805</v>
      </c>
      <c r="E1488" s="2">
        <f t="shared" si="133"/>
        <v>1.2619406532420996E-2</v>
      </c>
      <c r="F1488" s="2">
        <f t="shared" si="137"/>
        <v>-6.2052845848781978E-2</v>
      </c>
      <c r="G1488" s="2">
        <f t="shared" si="135"/>
        <v>7.467225238120298E-2</v>
      </c>
      <c r="H1488" s="2" t="str">
        <f t="shared" si="136"/>
        <v>Sell</v>
      </c>
    </row>
    <row r="1489" spans="1:8" ht="13.5" x14ac:dyDescent="0.25">
      <c r="A1489" s="3">
        <v>44180</v>
      </c>
      <c r="B1489" s="2">
        <v>5.0240999999999998</v>
      </c>
      <c r="C1489" s="2">
        <f t="shared" si="138"/>
        <v>5.0696557739366472</v>
      </c>
      <c r="D1489" s="2">
        <f t="shared" si="134"/>
        <v>5.0281245445555376</v>
      </c>
      <c r="E1489" s="2">
        <f t="shared" si="133"/>
        <v>4.1531229381109647E-2</v>
      </c>
      <c r="F1489" s="2">
        <f t="shared" si="137"/>
        <v>-4.1336030802803653E-2</v>
      </c>
      <c r="G1489" s="2">
        <f t="shared" si="135"/>
        <v>8.2867260183913299E-2</v>
      </c>
      <c r="H1489" s="2" t="str">
        <f t="shared" si="136"/>
        <v>Sell</v>
      </c>
    </row>
    <row r="1490" spans="1:8" ht="13.5" x14ac:dyDescent="0.25">
      <c r="A1490" s="3">
        <v>44181</v>
      </c>
      <c r="B1490" s="2">
        <v>5.1635</v>
      </c>
      <c r="C1490" s="2">
        <f t="shared" si="138"/>
        <v>5.0840933471771628</v>
      </c>
      <c r="D1490" s="2">
        <f t="shared" si="134"/>
        <v>5.0381523560699426</v>
      </c>
      <c r="E1490" s="2">
        <f t="shared" si="133"/>
        <v>4.5940991107220164E-2</v>
      </c>
      <c r="F1490" s="2">
        <f t="shared" si="137"/>
        <v>-2.3880626420798891E-2</v>
      </c>
      <c r="G1490" s="2">
        <f t="shared" si="135"/>
        <v>6.9821617528019048E-2</v>
      </c>
      <c r="H1490" s="2" t="str">
        <f t="shared" si="136"/>
        <v>Sell</v>
      </c>
    </row>
    <row r="1491" spans="1:8" ht="13.5" x14ac:dyDescent="0.25">
      <c r="A1491" s="3">
        <v>44182</v>
      </c>
      <c r="B1491" s="2">
        <v>5.1382000000000003</v>
      </c>
      <c r="C1491" s="2">
        <f t="shared" si="138"/>
        <v>5.1011866783806763</v>
      </c>
      <c r="D1491" s="2">
        <f t="shared" si="134"/>
        <v>5.0455632926573548</v>
      </c>
      <c r="E1491" s="2">
        <f t="shared" si="133"/>
        <v>5.5623385723321483E-2</v>
      </c>
      <c r="F1491" s="2">
        <f t="shared" si="137"/>
        <v>-7.9798239919748153E-3</v>
      </c>
      <c r="G1491" s="2">
        <f t="shared" si="135"/>
        <v>6.3603209715296302E-2</v>
      </c>
      <c r="H1491" s="2" t="str">
        <f t="shared" si="136"/>
        <v>Sell</v>
      </c>
    </row>
    <row r="1492" spans="1:8" ht="13.5" x14ac:dyDescent="0.25">
      <c r="A1492" s="3">
        <v>44183</v>
      </c>
      <c r="B1492" s="2">
        <v>5.1635</v>
      </c>
      <c r="C1492" s="2">
        <f t="shared" si="138"/>
        <v>5.1185733432451883</v>
      </c>
      <c r="D1492" s="2">
        <f t="shared" si="134"/>
        <v>5.0542993450531064</v>
      </c>
      <c r="E1492" s="2">
        <f t="shared" si="133"/>
        <v>6.4273998192081905E-2</v>
      </c>
      <c r="F1492" s="2">
        <f t="shared" si="137"/>
        <v>6.4709404448365301E-3</v>
      </c>
      <c r="G1492" s="2">
        <f t="shared" si="135"/>
        <v>5.7803057747245375E-2</v>
      </c>
      <c r="H1492" s="2" t="str">
        <f t="shared" si="136"/>
        <v>Sell</v>
      </c>
    </row>
    <row r="1493" spans="1:8" ht="13.5" x14ac:dyDescent="0.25">
      <c r="A1493" s="3">
        <v>44186</v>
      </c>
      <c r="B1493" s="2">
        <v>5.1761999999999997</v>
      </c>
      <c r="C1493" s="2">
        <f t="shared" si="138"/>
        <v>5.1342543673613132</v>
      </c>
      <c r="D1493" s="2">
        <f t="shared" si="134"/>
        <v>5.0633290231973209</v>
      </c>
      <c r="E1493" s="2">
        <f t="shared" si="133"/>
        <v>7.0925344163992321E-2</v>
      </c>
      <c r="F1493" s="2">
        <f t="shared" si="137"/>
        <v>1.9361821188667687E-2</v>
      </c>
      <c r="G1493" s="2">
        <f t="shared" si="135"/>
        <v>5.1563522975324634E-2</v>
      </c>
      <c r="H1493" s="2" t="str">
        <f t="shared" si="136"/>
        <v>Sell</v>
      </c>
    </row>
    <row r="1494" spans="1:8" ht="13.5" x14ac:dyDescent="0.25">
      <c r="A1494" s="3">
        <v>44187</v>
      </c>
      <c r="B1494" s="2">
        <v>5.1951999999999998</v>
      </c>
      <c r="C1494" s="2">
        <f t="shared" si="138"/>
        <v>5.1338767723826502</v>
      </c>
      <c r="D1494" s="2">
        <f t="shared" si="134"/>
        <v>5.0730972437012225</v>
      </c>
      <c r="E1494" s="2">
        <f t="shared" si="133"/>
        <v>6.0779528681427664E-2</v>
      </c>
      <c r="F1494" s="2">
        <f t="shared" si="137"/>
        <v>2.7645362687219684E-2</v>
      </c>
      <c r="G1494" s="2">
        <f t="shared" si="135"/>
        <v>3.313416599420798E-2</v>
      </c>
      <c r="H1494" s="2" t="str">
        <f t="shared" si="136"/>
        <v>Sell</v>
      </c>
    </row>
    <row r="1495" spans="1:8" ht="13.5" x14ac:dyDescent="0.25">
      <c r="A1495" s="3">
        <v>44188</v>
      </c>
      <c r="B1495" s="2">
        <v>5.2268999999999997</v>
      </c>
      <c r="C1495" s="2">
        <f t="shared" si="138"/>
        <v>5.1228341920160885</v>
      </c>
      <c r="D1495" s="2">
        <f t="shared" si="134"/>
        <v>5.0844900404640949</v>
      </c>
      <c r="E1495" s="2">
        <f t="shared" si="133"/>
        <v>3.8344151551993555E-2</v>
      </c>
      <c r="F1495" s="2">
        <f t="shared" si="137"/>
        <v>2.9785120460174459E-2</v>
      </c>
      <c r="G1495" s="2">
        <f t="shared" si="135"/>
        <v>8.5590310918190957E-3</v>
      </c>
      <c r="H1495" s="2" t="str">
        <f t="shared" si="136"/>
        <v>Sell</v>
      </c>
    </row>
    <row r="1496" spans="1:8" ht="13.5" x14ac:dyDescent="0.25">
      <c r="A1496" s="3">
        <v>44189</v>
      </c>
      <c r="B1496" s="2">
        <v>5.2268999999999997</v>
      </c>
      <c r="C1496" s="2">
        <f t="shared" si="138"/>
        <v>5.1144750855520753</v>
      </c>
      <c r="D1496" s="2">
        <f t="shared" si="134"/>
        <v>5.0950389263556435</v>
      </c>
      <c r="E1496" s="2">
        <f t="shared" si="133"/>
        <v>1.9436159196431824E-2</v>
      </c>
      <c r="F1496" s="2">
        <f t="shared" si="137"/>
        <v>2.7715328207425931E-2</v>
      </c>
      <c r="G1496" s="2">
        <f t="shared" si="135"/>
        <v>-8.2791690109941078E-3</v>
      </c>
      <c r="H1496" s="2" t="str">
        <f t="shared" si="136"/>
        <v>Hold</v>
      </c>
    </row>
    <row r="1497" spans="1:8" ht="13.5" x14ac:dyDescent="0.25">
      <c r="A1497" s="3">
        <v>44190</v>
      </c>
      <c r="B1497" s="2">
        <v>5.1951999999999998</v>
      </c>
      <c r="C1497" s="2">
        <f t="shared" si="138"/>
        <v>5.106417380082525</v>
      </c>
      <c r="D1497" s="2">
        <f t="shared" si="134"/>
        <v>5.1024582651441142</v>
      </c>
      <c r="E1497" s="2">
        <f t="shared" si="133"/>
        <v>3.9591149384108348E-3</v>
      </c>
      <c r="F1497" s="2">
        <f t="shared" si="137"/>
        <v>2.2964085553622914E-2</v>
      </c>
      <c r="G1497" s="2">
        <f t="shared" si="135"/>
        <v>-1.9004970615212079E-2</v>
      </c>
      <c r="H1497" s="2" t="str">
        <f t="shared" si="136"/>
        <v>Hold</v>
      </c>
    </row>
    <row r="1498" spans="1:8" ht="13.5" x14ac:dyDescent="0.25">
      <c r="A1498" s="3">
        <v>44193</v>
      </c>
      <c r="B1498" s="2">
        <v>5.2268999999999997</v>
      </c>
      <c r="C1498" s="2">
        <f t="shared" si="138"/>
        <v>5.0995993216082898</v>
      </c>
      <c r="D1498" s="2">
        <f t="shared" si="134"/>
        <v>5.1116761714297354</v>
      </c>
      <c r="E1498" s="2">
        <f t="shared" si="133"/>
        <v>-1.2076849821445634E-2</v>
      </c>
      <c r="F1498" s="2">
        <f t="shared" si="137"/>
        <v>1.5955898478609204E-2</v>
      </c>
      <c r="G1498" s="2">
        <f t="shared" si="135"/>
        <v>-2.8032748300054838E-2</v>
      </c>
      <c r="H1498" s="2" t="str">
        <f t="shared" si="136"/>
        <v>Hold</v>
      </c>
    </row>
    <row r="1499" spans="1:8" ht="13.5" x14ac:dyDescent="0.25">
      <c r="A1499" s="3">
        <v>44194</v>
      </c>
      <c r="B1499" s="2">
        <v>5.1951999999999998</v>
      </c>
      <c r="C1499" s="2">
        <f t="shared" si="138"/>
        <v>5.0879840413608601</v>
      </c>
      <c r="D1499" s="2">
        <f t="shared" si="134"/>
        <v>5.1178631216941994</v>
      </c>
      <c r="E1499" s="2">
        <f t="shared" si="133"/>
        <v>-2.9879080333339303E-2</v>
      </c>
      <c r="F1499" s="2">
        <f t="shared" si="137"/>
        <v>6.7889027162195033E-3</v>
      </c>
      <c r="G1499" s="2">
        <f t="shared" si="135"/>
        <v>-3.6667983049558803E-2</v>
      </c>
      <c r="H1499" s="2" t="str">
        <f t="shared" si="136"/>
        <v>Hold</v>
      </c>
    </row>
    <row r="1500" spans="1:8" ht="13.5" x14ac:dyDescent="0.25">
      <c r="A1500" s="3">
        <v>44195</v>
      </c>
      <c r="B1500" s="2">
        <v>5.1951999999999998</v>
      </c>
      <c r="C1500" s="2">
        <f t="shared" si="138"/>
        <v>5.0996018811514965</v>
      </c>
      <c r="D1500" s="2">
        <f t="shared" si="134"/>
        <v>5.1235917793464809</v>
      </c>
      <c r="E1500" s="2">
        <f t="shared" ref="E1500:E1563" si="139">C1500-D1500</f>
        <v>-2.3989898194984427E-2</v>
      </c>
      <c r="F1500" s="2">
        <f t="shared" si="137"/>
        <v>6.3314253397871688E-4</v>
      </c>
      <c r="G1500" s="2">
        <f t="shared" si="135"/>
        <v>-2.4623040728963146E-2</v>
      </c>
      <c r="H1500" s="2" t="str">
        <f t="shared" si="136"/>
        <v>Hold</v>
      </c>
    </row>
    <row r="1501" spans="1:8" ht="13.5" x14ac:dyDescent="0.25">
      <c r="A1501" s="3">
        <v>44196</v>
      </c>
      <c r="B1501" s="2">
        <v>5.2268999999999997</v>
      </c>
      <c r="C1501" s="2">
        <f t="shared" si="138"/>
        <v>5.1055400532820352</v>
      </c>
      <c r="D1501" s="2">
        <f t="shared" ref="D1501:D1564" si="140">$D$4*B1501+(1-$D$4)*D1500</f>
        <v>5.1312442401356302</v>
      </c>
      <c r="E1501" s="2">
        <f t="shared" si="139"/>
        <v>-2.570418685359499E-2</v>
      </c>
      <c r="F1501" s="2">
        <f t="shared" si="137"/>
        <v>-4.6343233435360252E-3</v>
      </c>
      <c r="G1501" s="2">
        <f t="shared" si="135"/>
        <v>-2.1069863510058965E-2</v>
      </c>
      <c r="H1501" s="2" t="str">
        <f t="shared" si="136"/>
        <v>Hold</v>
      </c>
    </row>
    <row r="1502" spans="1:8" ht="13.5" x14ac:dyDescent="0.25">
      <c r="A1502" s="3">
        <v>44200</v>
      </c>
      <c r="B1502" s="2">
        <v>5.3409000000000004</v>
      </c>
      <c r="C1502" s="2">
        <f t="shared" si="138"/>
        <v>5.114456968161722</v>
      </c>
      <c r="D1502" s="2">
        <f t="shared" si="140"/>
        <v>5.1467742964218797</v>
      </c>
      <c r="E1502" s="2">
        <f t="shared" si="139"/>
        <v>-3.2317328260157652E-2</v>
      </c>
      <c r="F1502" s="2">
        <f t="shared" si="137"/>
        <v>-1.0170924326860351E-2</v>
      </c>
      <c r="G1502" s="2">
        <f t="shared" si="135"/>
        <v>-2.2146403933297303E-2</v>
      </c>
      <c r="H1502" s="2" t="str">
        <f t="shared" si="136"/>
        <v>Hold</v>
      </c>
    </row>
    <row r="1503" spans="1:8" ht="13.5" x14ac:dyDescent="0.25">
      <c r="A1503" s="3">
        <v>44201</v>
      </c>
      <c r="B1503" s="2">
        <v>5.3155999999999999</v>
      </c>
      <c r="C1503" s="2">
        <f t="shared" si="138"/>
        <v>5.1239558961368417</v>
      </c>
      <c r="D1503" s="2">
        <f t="shared" si="140"/>
        <v>5.1592799040943333</v>
      </c>
      <c r="E1503" s="2">
        <f t="shared" si="139"/>
        <v>-3.5324007957491688E-2</v>
      </c>
      <c r="F1503" s="2">
        <f t="shared" si="137"/>
        <v>-1.5201541052986618E-2</v>
      </c>
      <c r="G1503" s="2">
        <f t="shared" si="135"/>
        <v>-2.012246690450507E-2</v>
      </c>
      <c r="H1503" s="2" t="str">
        <f t="shared" si="136"/>
        <v>Hold</v>
      </c>
    </row>
    <row r="1504" spans="1:8" ht="13.5" x14ac:dyDescent="0.25">
      <c r="A1504" s="3">
        <v>44202</v>
      </c>
      <c r="B1504" s="2">
        <v>5.3155999999999999</v>
      </c>
      <c r="C1504" s="2">
        <f t="shared" si="138"/>
        <v>5.1349165275004047</v>
      </c>
      <c r="D1504" s="2">
        <f t="shared" si="140"/>
        <v>5.1708591704577165</v>
      </c>
      <c r="E1504" s="2">
        <f t="shared" si="139"/>
        <v>-3.5942642957311755E-2</v>
      </c>
      <c r="F1504" s="2">
        <f t="shared" si="137"/>
        <v>-1.9349761433851646E-2</v>
      </c>
      <c r="G1504" s="2">
        <f t="shared" si="135"/>
        <v>-1.6592881523460109E-2</v>
      </c>
      <c r="H1504" s="2" t="str">
        <f t="shared" si="136"/>
        <v>Hold</v>
      </c>
    </row>
    <row r="1505" spans="1:8" ht="13.5" x14ac:dyDescent="0.25">
      <c r="A1505" s="3">
        <v>44203</v>
      </c>
      <c r="B1505" s="2">
        <v>5.2901999999999996</v>
      </c>
      <c r="C1505" s="2">
        <f t="shared" si="138"/>
        <v>5.1490678309618811</v>
      </c>
      <c r="D1505" s="2">
        <f t="shared" si="140"/>
        <v>5.1796992319052926</v>
      </c>
      <c r="E1505" s="2">
        <f t="shared" si="139"/>
        <v>-3.0631400943411435E-2</v>
      </c>
      <c r="F1505" s="2">
        <f t="shared" si="137"/>
        <v>-2.1606089335763603E-2</v>
      </c>
      <c r="G1505" s="2">
        <f t="shared" si="135"/>
        <v>-9.0253116076478325E-3</v>
      </c>
      <c r="H1505" s="2" t="str">
        <f t="shared" si="136"/>
        <v>Hold</v>
      </c>
    </row>
    <row r="1506" spans="1:8" ht="13.5" x14ac:dyDescent="0.25">
      <c r="A1506" s="3">
        <v>44204</v>
      </c>
      <c r="B1506" s="2">
        <v>5.2268999999999997</v>
      </c>
      <c r="C1506" s="2">
        <f t="shared" si="138"/>
        <v>5.1610420108138992</v>
      </c>
      <c r="D1506" s="2">
        <f t="shared" si="140"/>
        <v>5.1831955850974927</v>
      </c>
      <c r="E1506" s="2">
        <f t="shared" si="139"/>
        <v>-2.2153574283593436E-2</v>
      </c>
      <c r="F1506" s="2">
        <f t="shared" si="137"/>
        <v>-2.1715586325329571E-2</v>
      </c>
      <c r="G1506" s="2">
        <f t="shared" si="135"/>
        <v>-4.3798795826386488E-4</v>
      </c>
      <c r="H1506" s="2" t="str">
        <f t="shared" si="136"/>
        <v>Hold</v>
      </c>
    </row>
    <row r="1507" spans="1:8" ht="13.5" x14ac:dyDescent="0.25">
      <c r="A1507" s="3">
        <v>44207</v>
      </c>
      <c r="B1507" s="2">
        <v>5.2268999999999997</v>
      </c>
      <c r="C1507" s="2">
        <f t="shared" si="138"/>
        <v>5.1662970860732997</v>
      </c>
      <c r="D1507" s="2">
        <f t="shared" si="140"/>
        <v>5.1864329491643453</v>
      </c>
      <c r="E1507" s="2">
        <f t="shared" si="139"/>
        <v>-2.0135863091045536E-2</v>
      </c>
      <c r="F1507" s="2">
        <f t="shared" si="137"/>
        <v>-2.1399641678472765E-2</v>
      </c>
      <c r="G1507" s="2">
        <f t="shared" si="135"/>
        <v>1.2637785874272285E-3</v>
      </c>
      <c r="H1507" s="2" t="str">
        <f t="shared" si="136"/>
        <v>Sell</v>
      </c>
    </row>
    <row r="1508" spans="1:8" ht="13.5" x14ac:dyDescent="0.25">
      <c r="A1508" s="3">
        <v>44208</v>
      </c>
      <c r="B1508" s="2">
        <v>5.2205000000000004</v>
      </c>
      <c r="C1508" s="2">
        <f t="shared" si="138"/>
        <v>5.1756206112927918</v>
      </c>
      <c r="D1508" s="2">
        <f t="shared" si="140"/>
        <v>5.1889564344114314</v>
      </c>
      <c r="E1508" s="2">
        <f t="shared" si="139"/>
        <v>-1.3335823118639567E-2</v>
      </c>
      <c r="F1508" s="2">
        <f t="shared" si="137"/>
        <v>-1.9786877966506126E-2</v>
      </c>
      <c r="G1508" s="2">
        <f t="shared" ref="G1508:G1571" si="141">E1508-F1508</f>
        <v>6.4510548478665594E-3</v>
      </c>
      <c r="H1508" s="2" t="str">
        <f t="shared" ref="H1508:H1571" si="142">IF(G1508&lt;0,"Hold","Sell")</f>
        <v>Sell</v>
      </c>
    </row>
    <row r="1509" spans="1:8" ht="13.5" x14ac:dyDescent="0.25">
      <c r="A1509" s="3">
        <v>44209</v>
      </c>
      <c r="B1509" s="2">
        <v>5.2205000000000004</v>
      </c>
      <c r="C1509" s="2">
        <f t="shared" si="138"/>
        <v>5.1786328249400544</v>
      </c>
      <c r="D1509" s="2">
        <f t="shared" si="140"/>
        <v>5.1912929948253996</v>
      </c>
      <c r="E1509" s="2">
        <f t="shared" si="139"/>
        <v>-1.266016988534524E-2</v>
      </c>
      <c r="F1509" s="2">
        <f t="shared" ref="F1509:F1572" si="143">(E1509*(2/(10)))+((1-(2/10))*F1508)</f>
        <v>-1.8361536350273953E-2</v>
      </c>
      <c r="G1509" s="2">
        <f t="shared" si="141"/>
        <v>5.701366464928713E-3</v>
      </c>
      <c r="H1509" s="2" t="str">
        <f t="shared" si="142"/>
        <v>Sell</v>
      </c>
    </row>
    <row r="1510" spans="1:8" ht="13.5" x14ac:dyDescent="0.25">
      <c r="A1510" s="3">
        <v>44211</v>
      </c>
      <c r="B1510" s="2">
        <v>5.2268999999999997</v>
      </c>
      <c r="C1510" s="2">
        <f t="shared" si="138"/>
        <v>5.1811816211031232</v>
      </c>
      <c r="D1510" s="2">
        <f t="shared" si="140"/>
        <v>5.193930550764259</v>
      </c>
      <c r="E1510" s="2">
        <f t="shared" si="139"/>
        <v>-1.2748929661135833E-2</v>
      </c>
      <c r="F1510" s="2">
        <f t="shared" si="143"/>
        <v>-1.7239015012446329E-2</v>
      </c>
      <c r="G1510" s="2">
        <f t="shared" si="141"/>
        <v>4.4900853513104959E-3</v>
      </c>
      <c r="H1510" s="2" t="str">
        <f t="shared" si="142"/>
        <v>Sell</v>
      </c>
    </row>
    <row r="1511" spans="1:8" ht="13.5" x14ac:dyDescent="0.25">
      <c r="A1511" s="3">
        <v>44214</v>
      </c>
      <c r="B1511" s="2">
        <v>5.3346</v>
      </c>
      <c r="C1511" s="2">
        <f t="shared" si="138"/>
        <v>5.1882152178564889</v>
      </c>
      <c r="D1511" s="2">
        <f t="shared" si="140"/>
        <v>5.2043505099669058</v>
      </c>
      <c r="E1511" s="2">
        <f t="shared" si="139"/>
        <v>-1.6135292110416977E-2</v>
      </c>
      <c r="F1511" s="2">
        <f t="shared" si="143"/>
        <v>-1.7018270432040461E-2</v>
      </c>
      <c r="G1511" s="2">
        <f t="shared" si="141"/>
        <v>8.8297832162348433E-4</v>
      </c>
      <c r="H1511" s="2" t="str">
        <f t="shared" si="142"/>
        <v>Sell</v>
      </c>
    </row>
    <row r="1512" spans="1:8" ht="13.5" x14ac:dyDescent="0.25">
      <c r="A1512" s="3">
        <v>44215</v>
      </c>
      <c r="B1512" s="2">
        <v>5.3346</v>
      </c>
      <c r="C1512" s="2">
        <f t="shared" si="138"/>
        <v>5.2117051843401061</v>
      </c>
      <c r="D1512" s="2">
        <f t="shared" si="140"/>
        <v>5.2139986203397273</v>
      </c>
      <c r="E1512" s="2">
        <f t="shared" si="139"/>
        <v>-2.2934359996211739E-3</v>
      </c>
      <c r="F1512" s="2">
        <f t="shared" si="143"/>
        <v>-1.4073303545556604E-2</v>
      </c>
      <c r="G1512" s="2">
        <f t="shared" si="141"/>
        <v>1.177986754593543E-2</v>
      </c>
      <c r="H1512" s="2" t="str">
        <f t="shared" si="142"/>
        <v>Sell</v>
      </c>
    </row>
    <row r="1513" spans="1:8" ht="13.5" x14ac:dyDescent="0.25">
      <c r="A1513" s="3">
        <v>44216</v>
      </c>
      <c r="B1513" s="2">
        <v>5.3346</v>
      </c>
      <c r="C1513" s="2">
        <f t="shared" si="138"/>
        <v>5.2276890021339364</v>
      </c>
      <c r="D1513" s="2">
        <f t="shared" si="140"/>
        <v>5.2229320558701176</v>
      </c>
      <c r="E1513" s="2">
        <f t="shared" si="139"/>
        <v>4.7569462638188398E-3</v>
      </c>
      <c r="F1513" s="2">
        <f t="shared" si="143"/>
        <v>-1.0307253583681515E-2</v>
      </c>
      <c r="G1513" s="2">
        <f t="shared" si="141"/>
        <v>1.5064199847500355E-2</v>
      </c>
      <c r="H1513" s="2" t="str">
        <f t="shared" si="142"/>
        <v>Sell</v>
      </c>
    </row>
    <row r="1514" spans="1:8" ht="13.5" x14ac:dyDescent="0.25">
      <c r="A1514" s="3">
        <v>44217</v>
      </c>
      <c r="B1514" s="2">
        <v>5.4485999999999999</v>
      </c>
      <c r="C1514" s="2">
        <f t="shared" si="138"/>
        <v>5.2412137710364082</v>
      </c>
      <c r="D1514" s="2">
        <f t="shared" si="140"/>
        <v>5.2396481998797384</v>
      </c>
      <c r="E1514" s="2">
        <f t="shared" si="139"/>
        <v>1.5655711566697761E-3</v>
      </c>
      <c r="F1514" s="2">
        <f t="shared" si="143"/>
        <v>-7.9326886356112566E-3</v>
      </c>
      <c r="G1514" s="2">
        <f t="shared" si="141"/>
        <v>9.4982597922810327E-3</v>
      </c>
      <c r="H1514" s="2" t="str">
        <f t="shared" si="142"/>
        <v>Sell</v>
      </c>
    </row>
    <row r="1515" spans="1:8" ht="13.5" x14ac:dyDescent="0.25">
      <c r="A1515" s="3">
        <v>44218</v>
      </c>
      <c r="B1515" s="2">
        <v>5.5753000000000004</v>
      </c>
      <c r="C1515" s="2">
        <f t="shared" si="138"/>
        <v>5.2487501139538839</v>
      </c>
      <c r="D1515" s="2">
        <f t="shared" si="140"/>
        <v>5.264511296184943</v>
      </c>
      <c r="E1515" s="2">
        <f t="shared" si="139"/>
        <v>-1.5761182231059045E-2</v>
      </c>
      <c r="F1515" s="2">
        <f t="shared" si="143"/>
        <v>-9.4983873547008144E-3</v>
      </c>
      <c r="G1515" s="2">
        <f t="shared" si="141"/>
        <v>-6.2627948763582311E-3</v>
      </c>
      <c r="H1515" s="2" t="str">
        <f t="shared" si="142"/>
        <v>Hold</v>
      </c>
    </row>
    <row r="1516" spans="1:8" ht="13.5" x14ac:dyDescent="0.25">
      <c r="A1516" s="3">
        <v>44221</v>
      </c>
      <c r="B1516" s="2">
        <v>5.4802999999999997</v>
      </c>
      <c r="C1516" s="2">
        <f t="shared" si="138"/>
        <v>5.2453885579609789</v>
      </c>
      <c r="D1516" s="2">
        <f t="shared" si="140"/>
        <v>5.2804956446156881</v>
      </c>
      <c r="E1516" s="2">
        <f t="shared" si="139"/>
        <v>-3.5107086654709185E-2</v>
      </c>
      <c r="F1516" s="2">
        <f t="shared" si="143"/>
        <v>-1.4620127214702489E-2</v>
      </c>
      <c r="G1516" s="2">
        <f t="shared" si="141"/>
        <v>-2.0486959440006697E-2</v>
      </c>
      <c r="H1516" s="2" t="str">
        <f t="shared" si="142"/>
        <v>Hold</v>
      </c>
    </row>
    <row r="1517" spans="1:8" ht="13.5" x14ac:dyDescent="0.25">
      <c r="A1517" s="3">
        <v>44222</v>
      </c>
      <c r="B1517" s="2">
        <v>5.5056000000000003</v>
      </c>
      <c r="C1517" s="2">
        <f t="shared" si="138"/>
        <v>5.2425441644285211</v>
      </c>
      <c r="D1517" s="2">
        <f t="shared" si="140"/>
        <v>5.2971700413108227</v>
      </c>
      <c r="E1517" s="2">
        <f t="shared" si="139"/>
        <v>-5.4625876882301583E-2</v>
      </c>
      <c r="F1517" s="2">
        <f t="shared" si="143"/>
        <v>-2.2621277148222308E-2</v>
      </c>
      <c r="G1517" s="2">
        <f t="shared" si="141"/>
        <v>-3.2004599734079278E-2</v>
      </c>
      <c r="H1517" s="2" t="str">
        <f t="shared" si="142"/>
        <v>Hold</v>
      </c>
    </row>
    <row r="1518" spans="1:8" ht="13.5" x14ac:dyDescent="0.25">
      <c r="A1518" s="3">
        <v>44223</v>
      </c>
      <c r="B1518" s="2">
        <v>5.5627000000000004</v>
      </c>
      <c r="C1518" s="2">
        <f t="shared" si="138"/>
        <v>5.2391527545164411</v>
      </c>
      <c r="D1518" s="2">
        <f t="shared" si="140"/>
        <v>5.316838927139651</v>
      </c>
      <c r="E1518" s="2">
        <f t="shared" si="139"/>
        <v>-7.768617262320987E-2</v>
      </c>
      <c r="F1518" s="2">
        <f t="shared" si="143"/>
        <v>-3.3634256243219821E-2</v>
      </c>
      <c r="G1518" s="2">
        <f t="shared" si="141"/>
        <v>-4.405191637999005E-2</v>
      </c>
      <c r="H1518" s="2" t="str">
        <f t="shared" si="142"/>
        <v>Hold</v>
      </c>
    </row>
    <row r="1519" spans="1:8" ht="13.5" x14ac:dyDescent="0.25">
      <c r="A1519" s="3">
        <v>44224</v>
      </c>
      <c r="B1519" s="2">
        <v>5.5437000000000003</v>
      </c>
      <c r="C1519" s="2">
        <f t="shared" si="138"/>
        <v>5.2362830999754504</v>
      </c>
      <c r="D1519" s="2">
        <f t="shared" si="140"/>
        <v>5.3336434510552326</v>
      </c>
      <c r="E1519" s="2">
        <f t="shared" si="139"/>
        <v>-9.7360351079782248E-2</v>
      </c>
      <c r="F1519" s="2">
        <f t="shared" si="143"/>
        <v>-4.637947521053231E-2</v>
      </c>
      <c r="G1519" s="2">
        <f t="shared" si="141"/>
        <v>-5.0980875869249938E-2</v>
      </c>
      <c r="H1519" s="2" t="str">
        <f t="shared" si="142"/>
        <v>Hold</v>
      </c>
    </row>
    <row r="1520" spans="1:8" ht="13.5" x14ac:dyDescent="0.25">
      <c r="A1520" s="3">
        <v>44225</v>
      </c>
      <c r="B1520" s="2">
        <v>5.5563000000000002</v>
      </c>
      <c r="C1520" s="2">
        <f t="shared" si="138"/>
        <v>5.2348395461330739</v>
      </c>
      <c r="D1520" s="2">
        <f t="shared" si="140"/>
        <v>5.3501365287548452</v>
      </c>
      <c r="E1520" s="2">
        <f t="shared" si="139"/>
        <v>-0.11529698262177135</v>
      </c>
      <c r="F1520" s="2">
        <f t="shared" si="143"/>
        <v>-6.0162976692780118E-2</v>
      </c>
      <c r="G1520" s="2">
        <f t="shared" si="141"/>
        <v>-5.5134005928991231E-2</v>
      </c>
      <c r="H1520" s="2" t="str">
        <f t="shared" si="142"/>
        <v>Hold</v>
      </c>
    </row>
    <row r="1521" spans="1:8" ht="13.5" x14ac:dyDescent="0.25">
      <c r="A1521" s="3">
        <v>44228</v>
      </c>
      <c r="B1521" s="2">
        <v>5.5753000000000004</v>
      </c>
      <c r="C1521" s="2">
        <f t="shared" si="138"/>
        <v>5.2501873082664474</v>
      </c>
      <c r="D1521" s="2">
        <f t="shared" si="140"/>
        <v>5.3668153044026345</v>
      </c>
      <c r="E1521" s="2">
        <f t="shared" si="139"/>
        <v>-0.11662799613618713</v>
      </c>
      <c r="F1521" s="2">
        <f t="shared" si="143"/>
        <v>-7.145598058146152E-2</v>
      </c>
      <c r="G1521" s="2">
        <f t="shared" si="141"/>
        <v>-4.5172015554725609E-2</v>
      </c>
      <c r="H1521" s="2" t="str">
        <f t="shared" si="142"/>
        <v>Hold</v>
      </c>
    </row>
    <row r="1522" spans="1:8" ht="13.5" x14ac:dyDescent="0.25">
      <c r="A1522" s="3">
        <v>44229</v>
      </c>
      <c r="B1522" s="2">
        <v>5.5753000000000004</v>
      </c>
      <c r="C1522" s="2">
        <f t="shared" si="138"/>
        <v>5.2631738762254558</v>
      </c>
      <c r="D1522" s="2">
        <f t="shared" si="140"/>
        <v>5.3822586151876246</v>
      </c>
      <c r="E1522" s="2">
        <f t="shared" si="139"/>
        <v>-0.11908473896216876</v>
      </c>
      <c r="F1522" s="2">
        <f t="shared" si="143"/>
        <v>-8.0981732257602967E-2</v>
      </c>
      <c r="G1522" s="2">
        <f t="shared" si="141"/>
        <v>-3.8103006704565789E-2</v>
      </c>
      <c r="H1522" s="2" t="str">
        <f t="shared" si="142"/>
        <v>Hold</v>
      </c>
    </row>
    <row r="1523" spans="1:8" ht="13.5" x14ac:dyDescent="0.25">
      <c r="A1523" s="3">
        <v>44230</v>
      </c>
      <c r="B1523" s="2">
        <v>5.6006999999999998</v>
      </c>
      <c r="C1523" s="2">
        <f t="shared" si="138"/>
        <v>5.2741625106523093</v>
      </c>
      <c r="D1523" s="2">
        <f t="shared" si="140"/>
        <v>5.3984394585070596</v>
      </c>
      <c r="E1523" s="2">
        <f t="shared" si="139"/>
        <v>-0.1242769478547503</v>
      </c>
      <c r="F1523" s="2">
        <f t="shared" si="143"/>
        <v>-8.9640775377032439E-2</v>
      </c>
      <c r="G1523" s="2">
        <f t="shared" si="141"/>
        <v>-3.4636172477717858E-2</v>
      </c>
      <c r="H1523" s="2" t="str">
        <f t="shared" si="142"/>
        <v>Hold</v>
      </c>
    </row>
    <row r="1524" spans="1:8" ht="13.5" x14ac:dyDescent="0.25">
      <c r="A1524" s="3">
        <v>44231</v>
      </c>
      <c r="B1524" s="2">
        <v>5.5942999999999996</v>
      </c>
      <c r="C1524" s="2">
        <f t="shared" si="138"/>
        <v>5.300999047475031</v>
      </c>
      <c r="D1524" s="2">
        <f t="shared" si="140"/>
        <v>5.4129476467657955</v>
      </c>
      <c r="E1524" s="2">
        <f t="shared" si="139"/>
        <v>-0.11194859929076451</v>
      </c>
      <c r="F1524" s="2">
        <f t="shared" si="143"/>
        <v>-9.4102340159778849E-2</v>
      </c>
      <c r="G1524" s="2">
        <f t="shared" si="141"/>
        <v>-1.7846259130985656E-2</v>
      </c>
      <c r="H1524" s="2" t="str">
        <f t="shared" si="142"/>
        <v>Hold</v>
      </c>
    </row>
    <row r="1525" spans="1:8" ht="13.5" x14ac:dyDescent="0.25">
      <c r="A1525" s="3">
        <v>44232</v>
      </c>
      <c r="B1525" s="2">
        <v>5.7591000000000001</v>
      </c>
      <c r="C1525" s="2">
        <f t="shared" si="138"/>
        <v>5.343199194017334</v>
      </c>
      <c r="D1525" s="2">
        <f t="shared" si="140"/>
        <v>5.4385885618201808</v>
      </c>
      <c r="E1525" s="2">
        <f t="shared" si="139"/>
        <v>-9.5389367802846792E-2</v>
      </c>
      <c r="F1525" s="2">
        <f t="shared" si="143"/>
        <v>-9.4359745688392449E-2</v>
      </c>
      <c r="G1525" s="2">
        <f t="shared" si="141"/>
        <v>-1.0296221144543427E-3</v>
      </c>
      <c r="H1525" s="2" t="str">
        <f t="shared" si="142"/>
        <v>Hold</v>
      </c>
    </row>
    <row r="1526" spans="1:8" ht="13.5" x14ac:dyDescent="0.25">
      <c r="A1526" s="3">
        <v>44235</v>
      </c>
      <c r="B1526" s="2">
        <v>5.8224</v>
      </c>
      <c r="C1526" s="2">
        <f t="shared" si="138"/>
        <v>5.3642916257069748</v>
      </c>
      <c r="D1526" s="2">
        <f t="shared" si="140"/>
        <v>5.4670190387223903</v>
      </c>
      <c r="E1526" s="2">
        <f t="shared" si="139"/>
        <v>-0.10272741301541544</v>
      </c>
      <c r="F1526" s="2">
        <f t="shared" si="143"/>
        <v>-9.6033279153797058E-2</v>
      </c>
      <c r="G1526" s="2">
        <f t="shared" si="141"/>
        <v>-6.6941338616183788E-3</v>
      </c>
      <c r="H1526" s="2" t="str">
        <f t="shared" si="142"/>
        <v>Hold</v>
      </c>
    </row>
    <row r="1527" spans="1:8" ht="13.5" x14ac:dyDescent="0.25">
      <c r="A1527" s="3">
        <v>44236</v>
      </c>
      <c r="B1527" s="2">
        <v>5.7146999999999997</v>
      </c>
      <c r="C1527" s="2">
        <f t="shared" si="138"/>
        <v>5.3860313755982094</v>
      </c>
      <c r="D1527" s="2">
        <f t="shared" si="140"/>
        <v>5.4853657765948061</v>
      </c>
      <c r="E1527" s="2">
        <f t="shared" si="139"/>
        <v>-9.9334400996596628E-2</v>
      </c>
      <c r="F1527" s="2">
        <f t="shared" si="143"/>
        <v>-9.6693503522356977E-2</v>
      </c>
      <c r="G1527" s="2">
        <f t="shared" si="141"/>
        <v>-2.6408974742396507E-3</v>
      </c>
      <c r="H1527" s="2" t="str">
        <f t="shared" si="142"/>
        <v>Hold</v>
      </c>
    </row>
    <row r="1528" spans="1:8" ht="13.5" x14ac:dyDescent="0.25">
      <c r="A1528" s="3">
        <v>44237</v>
      </c>
      <c r="B1528" s="2">
        <v>5.7591000000000001</v>
      </c>
      <c r="C1528" s="2">
        <f t="shared" si="138"/>
        <v>5.4132111639677163</v>
      </c>
      <c r="D1528" s="2">
        <f t="shared" si="140"/>
        <v>5.5056423857359311</v>
      </c>
      <c r="E1528" s="2">
        <f t="shared" si="139"/>
        <v>-9.2431221768214833E-2</v>
      </c>
      <c r="F1528" s="2">
        <f t="shared" si="143"/>
        <v>-9.5841047171528554E-2</v>
      </c>
      <c r="G1528" s="2">
        <f t="shared" si="141"/>
        <v>3.409825403313721E-3</v>
      </c>
      <c r="H1528" s="2" t="str">
        <f t="shared" si="142"/>
        <v>Sell</v>
      </c>
    </row>
    <row r="1529" spans="1:8" ht="13.5" x14ac:dyDescent="0.25">
      <c r="A1529" s="3">
        <v>44238</v>
      </c>
      <c r="B1529" s="2">
        <v>5.7653999999999996</v>
      </c>
      <c r="C1529" s="2">
        <f t="shared" si="138"/>
        <v>5.4332863695111451</v>
      </c>
      <c r="D1529" s="2">
        <f t="shared" si="140"/>
        <v>5.5248836904962326</v>
      </c>
      <c r="E1529" s="2">
        <f t="shared" si="139"/>
        <v>-9.1597320985087549E-2</v>
      </c>
      <c r="F1529" s="2">
        <f t="shared" si="143"/>
        <v>-9.4992301934240353E-2</v>
      </c>
      <c r="G1529" s="2">
        <f t="shared" si="141"/>
        <v>3.3949809491528038E-3</v>
      </c>
      <c r="H1529" s="2" t="str">
        <f t="shared" si="142"/>
        <v>Sell</v>
      </c>
    </row>
    <row r="1530" spans="1:8" ht="13.5" x14ac:dyDescent="0.25">
      <c r="A1530" s="3">
        <v>44239</v>
      </c>
      <c r="B1530" s="2">
        <v>5.702</v>
      </c>
      <c r="C1530" s="2">
        <f t="shared" si="138"/>
        <v>5.452211543432508</v>
      </c>
      <c r="D1530" s="2">
        <f t="shared" si="140"/>
        <v>5.5380034171261414</v>
      </c>
      <c r="E1530" s="2">
        <f t="shared" si="139"/>
        <v>-8.5791873693633391E-2</v>
      </c>
      <c r="F1530" s="2">
        <f t="shared" si="143"/>
        <v>-9.3152216286118972E-2</v>
      </c>
      <c r="G1530" s="2">
        <f t="shared" si="141"/>
        <v>7.3603425924855803E-3</v>
      </c>
      <c r="H1530" s="2" t="str">
        <f t="shared" si="142"/>
        <v>Sell</v>
      </c>
    </row>
    <row r="1531" spans="1:8" ht="13.5" x14ac:dyDescent="0.25">
      <c r="A1531" s="3">
        <v>44242</v>
      </c>
      <c r="B1531" s="2">
        <v>5.702</v>
      </c>
      <c r="C1531" s="2">
        <f t="shared" si="138"/>
        <v>5.4711482290582767</v>
      </c>
      <c r="D1531" s="2">
        <f t="shared" si="140"/>
        <v>5.5501513121538348</v>
      </c>
      <c r="E1531" s="2">
        <f t="shared" si="139"/>
        <v>-7.9003083095558146E-2</v>
      </c>
      <c r="F1531" s="2">
        <f t="shared" si="143"/>
        <v>-9.0322389648006804E-2</v>
      </c>
      <c r="G1531" s="2">
        <f t="shared" si="141"/>
        <v>1.1319306552448657E-2</v>
      </c>
      <c r="H1531" s="2" t="str">
        <f t="shared" si="142"/>
        <v>Sell</v>
      </c>
    </row>
    <row r="1532" spans="1:8" ht="13.5" x14ac:dyDescent="0.25">
      <c r="A1532" s="3">
        <v>44243</v>
      </c>
      <c r="B1532" s="2">
        <v>5.702</v>
      </c>
      <c r="C1532" s="2">
        <f t="shared" si="138"/>
        <v>5.4871715784339266</v>
      </c>
      <c r="D1532" s="2">
        <f t="shared" si="140"/>
        <v>5.5613993631054033</v>
      </c>
      <c r="E1532" s="2">
        <f t="shared" si="139"/>
        <v>-7.4227784671476726E-2</v>
      </c>
      <c r="F1532" s="2">
        <f t="shared" si="143"/>
        <v>-8.7103468652700786E-2</v>
      </c>
      <c r="G1532" s="2">
        <f t="shared" si="141"/>
        <v>1.2875683981224059E-2</v>
      </c>
      <c r="H1532" s="2" t="str">
        <f t="shared" si="142"/>
        <v>Sell</v>
      </c>
    </row>
    <row r="1533" spans="1:8" ht="13.5" x14ac:dyDescent="0.25">
      <c r="A1533" s="3">
        <v>44244</v>
      </c>
      <c r="B1533" s="2">
        <v>5.702</v>
      </c>
      <c r="C1533" s="2">
        <f t="shared" si="138"/>
        <v>5.5046374894440921</v>
      </c>
      <c r="D1533" s="2">
        <f t="shared" si="140"/>
        <v>5.5718142250975964</v>
      </c>
      <c r="E1533" s="2">
        <f t="shared" si="139"/>
        <v>-6.7176735653504238E-2</v>
      </c>
      <c r="F1533" s="2">
        <f t="shared" si="143"/>
        <v>-8.3118122052861482E-2</v>
      </c>
      <c r="G1533" s="2">
        <f t="shared" si="141"/>
        <v>1.5941386399357244E-2</v>
      </c>
      <c r="H1533" s="2" t="str">
        <f t="shared" si="142"/>
        <v>Sell</v>
      </c>
    </row>
    <row r="1534" spans="1:8" ht="13.5" x14ac:dyDescent="0.25">
      <c r="A1534" s="3">
        <v>44245</v>
      </c>
      <c r="B1534" s="2">
        <v>5.702</v>
      </c>
      <c r="C1534" s="2">
        <f t="shared" si="138"/>
        <v>5.5184317218373087</v>
      </c>
      <c r="D1534" s="2">
        <f t="shared" si="140"/>
        <v>5.5814576158311082</v>
      </c>
      <c r="E1534" s="2">
        <f t="shared" si="139"/>
        <v>-6.3025893993799542E-2</v>
      </c>
      <c r="F1534" s="2">
        <f t="shared" si="143"/>
        <v>-7.9099676441049108E-2</v>
      </c>
      <c r="G1534" s="2">
        <f t="shared" si="141"/>
        <v>1.6073782447249566E-2</v>
      </c>
      <c r="H1534" s="2" t="str">
        <f t="shared" si="142"/>
        <v>Sell</v>
      </c>
    </row>
    <row r="1535" spans="1:8" ht="13.5" x14ac:dyDescent="0.25">
      <c r="A1535" s="3">
        <v>44246</v>
      </c>
      <c r="B1535" s="2">
        <v>5.702</v>
      </c>
      <c r="C1535" s="2">
        <f t="shared" si="138"/>
        <v>5.5554576107854148</v>
      </c>
      <c r="D1535" s="2">
        <f t="shared" si="140"/>
        <v>5.5903866813251009</v>
      </c>
      <c r="E1535" s="2">
        <f t="shared" si="139"/>
        <v>-3.492907053968608E-2</v>
      </c>
      <c r="F1535" s="2">
        <f t="shared" si="143"/>
        <v>-7.0265555260776505E-2</v>
      </c>
      <c r="G1535" s="2">
        <f t="shared" si="141"/>
        <v>3.5336484721090425E-2</v>
      </c>
      <c r="H1535" s="2" t="str">
        <f t="shared" si="142"/>
        <v>Sell</v>
      </c>
    </row>
    <row r="1536" spans="1:8" ht="13.5" x14ac:dyDescent="0.25">
      <c r="A1536" s="3">
        <v>44249</v>
      </c>
      <c r="B1536" s="2">
        <v>5.6957000000000004</v>
      </c>
      <c r="C1536" s="2">
        <f t="shared" si="138"/>
        <v>5.5965256706645823</v>
      </c>
      <c r="D1536" s="2">
        <f t="shared" si="140"/>
        <v>5.5981876678936118</v>
      </c>
      <c r="E1536" s="2">
        <f t="shared" si="139"/>
        <v>-1.6619972290294882E-3</v>
      </c>
      <c r="F1536" s="2">
        <f t="shared" si="143"/>
        <v>-5.65448436544271E-2</v>
      </c>
      <c r="G1536" s="2">
        <f t="shared" si="141"/>
        <v>5.4882846425397612E-2</v>
      </c>
      <c r="H1536" s="2" t="str">
        <f t="shared" si="142"/>
        <v>Sell</v>
      </c>
    </row>
    <row r="1537" spans="1:8" ht="13.5" x14ac:dyDescent="0.25">
      <c r="A1537" s="3">
        <v>44250</v>
      </c>
      <c r="B1537" s="2">
        <v>5.569</v>
      </c>
      <c r="C1537" s="2">
        <f t="shared" si="138"/>
        <v>5.6147063367161856</v>
      </c>
      <c r="D1537" s="2">
        <f t="shared" si="140"/>
        <v>5.5960256184200103</v>
      </c>
      <c r="E1537" s="2">
        <f t="shared" si="139"/>
        <v>1.8680718296175236E-2</v>
      </c>
      <c r="F1537" s="2">
        <f t="shared" si="143"/>
        <v>-4.1499731264306637E-2</v>
      </c>
      <c r="G1537" s="2">
        <f t="shared" si="141"/>
        <v>6.0180449560481873E-2</v>
      </c>
      <c r="H1537" s="2" t="str">
        <f t="shared" si="142"/>
        <v>Sell</v>
      </c>
    </row>
    <row r="1538" spans="1:8" ht="13.5" x14ac:dyDescent="0.25">
      <c r="A1538" s="3">
        <v>44251</v>
      </c>
      <c r="B1538" s="2">
        <v>5.5753000000000004</v>
      </c>
      <c r="C1538" s="2">
        <f t="shared" si="138"/>
        <v>5.6369207464521569</v>
      </c>
      <c r="D1538" s="2">
        <f t="shared" si="140"/>
        <v>5.5944903874259353</v>
      </c>
      <c r="E1538" s="2">
        <f t="shared" si="139"/>
        <v>4.2430359026221609E-2</v>
      </c>
      <c r="F1538" s="2">
        <f t="shared" si="143"/>
        <v>-2.4713713206200992E-2</v>
      </c>
      <c r="G1538" s="2">
        <f t="shared" si="141"/>
        <v>6.7144072232422608E-2</v>
      </c>
      <c r="H1538" s="2" t="str">
        <f t="shared" si="142"/>
        <v>Sell</v>
      </c>
    </row>
    <row r="1539" spans="1:8" ht="13.5" x14ac:dyDescent="0.25">
      <c r="A1539" s="3">
        <v>44252</v>
      </c>
      <c r="B1539" s="2">
        <v>5.6703999999999999</v>
      </c>
      <c r="C1539" s="2">
        <f t="shared" si="138"/>
        <v>5.6566867854595175</v>
      </c>
      <c r="D1539" s="2">
        <f t="shared" si="140"/>
        <v>5.6001133216906807</v>
      </c>
      <c r="E1539" s="2">
        <f t="shared" si="139"/>
        <v>5.6573463768836874E-2</v>
      </c>
      <c r="F1539" s="2">
        <f t="shared" si="143"/>
        <v>-8.4562778111934196E-3</v>
      </c>
      <c r="G1539" s="2">
        <f t="shared" si="141"/>
        <v>6.502974158003029E-2</v>
      </c>
      <c r="H1539" s="2" t="str">
        <f t="shared" si="142"/>
        <v>Sell</v>
      </c>
    </row>
    <row r="1540" spans="1:8" ht="13.5" x14ac:dyDescent="0.25">
      <c r="A1540" s="3">
        <v>44253</v>
      </c>
      <c r="B1540" s="2">
        <v>5.6070000000000002</v>
      </c>
      <c r="C1540" s="2">
        <f t="shared" si="138"/>
        <v>5.6636580492349768</v>
      </c>
      <c r="D1540" s="2">
        <f t="shared" si="140"/>
        <v>5.6006234460098892</v>
      </c>
      <c r="E1540" s="2">
        <f t="shared" si="139"/>
        <v>6.3034603225087693E-2</v>
      </c>
      <c r="F1540" s="2">
        <f t="shared" si="143"/>
        <v>5.841898396062804E-3</v>
      </c>
      <c r="G1540" s="2">
        <f t="shared" si="141"/>
        <v>5.7192704829024887E-2</v>
      </c>
      <c r="H1540" s="2" t="str">
        <f t="shared" si="142"/>
        <v>Sell</v>
      </c>
    </row>
    <row r="1541" spans="1:8" ht="13.5" x14ac:dyDescent="0.25">
      <c r="A1541" s="3">
        <v>44256</v>
      </c>
      <c r="B1541" s="2">
        <v>5.6070000000000002</v>
      </c>
      <c r="C1541" s="2">
        <f t="shared" si="138"/>
        <v>5.6695568108911338</v>
      </c>
      <c r="D1541" s="2">
        <f t="shared" si="140"/>
        <v>5.6010957833424904</v>
      </c>
      <c r="E1541" s="2">
        <f t="shared" si="139"/>
        <v>6.8461027548643472E-2</v>
      </c>
      <c r="F1541" s="2">
        <f t="shared" si="143"/>
        <v>1.836572422657894E-2</v>
      </c>
      <c r="G1541" s="2">
        <f t="shared" si="141"/>
        <v>5.0095303322064536E-2</v>
      </c>
      <c r="H1541" s="2" t="str">
        <f t="shared" si="142"/>
        <v>Sell</v>
      </c>
    </row>
    <row r="1542" spans="1:8" ht="13.5" x14ac:dyDescent="0.25">
      <c r="A1542" s="3">
        <v>44257</v>
      </c>
      <c r="B1542" s="2">
        <v>5.6070000000000002</v>
      </c>
      <c r="C1542" s="2">
        <f t="shared" si="138"/>
        <v>5.674548070754037</v>
      </c>
      <c r="D1542" s="2">
        <f t="shared" si="140"/>
        <v>5.6015331327245281</v>
      </c>
      <c r="E1542" s="2">
        <f t="shared" si="139"/>
        <v>7.3014938029508869E-2</v>
      </c>
      <c r="F1542" s="2">
        <f t="shared" si="143"/>
        <v>2.9295566987164928E-2</v>
      </c>
      <c r="G1542" s="2">
        <f t="shared" si="141"/>
        <v>4.3719371042343941E-2</v>
      </c>
      <c r="H1542" s="2" t="str">
        <f t="shared" si="142"/>
        <v>Sell</v>
      </c>
    </row>
    <row r="1543" spans="1:8" ht="13.5" x14ac:dyDescent="0.25">
      <c r="A1543" s="3">
        <v>44258</v>
      </c>
      <c r="B1543" s="2">
        <v>5.6070000000000002</v>
      </c>
      <c r="C1543" s="2">
        <f t="shared" si="138"/>
        <v>5.6787714444841857</v>
      </c>
      <c r="D1543" s="2">
        <f t="shared" si="140"/>
        <v>5.6019380858560446</v>
      </c>
      <c r="E1543" s="2">
        <f t="shared" si="139"/>
        <v>7.6833358628141113E-2</v>
      </c>
      <c r="F1543" s="2">
        <f t="shared" si="143"/>
        <v>3.8803125315360162E-2</v>
      </c>
      <c r="G1543" s="2">
        <f t="shared" si="141"/>
        <v>3.8030233312780951E-2</v>
      </c>
      <c r="H1543" s="2" t="str">
        <f t="shared" si="142"/>
        <v>Sell</v>
      </c>
    </row>
    <row r="1544" spans="1:8" ht="13.5" x14ac:dyDescent="0.25">
      <c r="A1544" s="3">
        <v>44259</v>
      </c>
      <c r="B1544" s="2">
        <v>5.6070000000000002</v>
      </c>
      <c r="C1544" s="2">
        <f t="shared" si="138"/>
        <v>5.6823450684096954</v>
      </c>
      <c r="D1544" s="2">
        <f t="shared" si="140"/>
        <v>5.6023130424593006</v>
      </c>
      <c r="E1544" s="2">
        <f t="shared" si="139"/>
        <v>8.0032025950394825E-2</v>
      </c>
      <c r="F1544" s="2">
        <f t="shared" si="143"/>
        <v>4.7048905442367096E-2</v>
      </c>
      <c r="G1544" s="2">
        <f t="shared" si="141"/>
        <v>3.2983120508027729E-2</v>
      </c>
      <c r="H1544" s="2" t="str">
        <f t="shared" si="142"/>
        <v>Sell</v>
      </c>
    </row>
    <row r="1545" spans="1:8" ht="13.5" x14ac:dyDescent="0.25">
      <c r="A1545" s="3">
        <v>44260</v>
      </c>
      <c r="B1545" s="2">
        <v>5.6070000000000002</v>
      </c>
      <c r="C1545" s="2">
        <f t="shared" si="138"/>
        <v>5.6853689040389739</v>
      </c>
      <c r="D1545" s="2">
        <f t="shared" si="140"/>
        <v>5.6026602244993526</v>
      </c>
      <c r="E1545" s="2">
        <f t="shared" si="139"/>
        <v>8.2708679539621244E-2</v>
      </c>
      <c r="F1545" s="2">
        <f t="shared" si="143"/>
        <v>5.4180860261817926E-2</v>
      </c>
      <c r="G1545" s="2">
        <f t="shared" si="141"/>
        <v>2.8527819277803318E-2</v>
      </c>
      <c r="H1545" s="2" t="str">
        <f t="shared" si="142"/>
        <v>Sell</v>
      </c>
    </row>
    <row r="1546" spans="1:8" ht="13.5" x14ac:dyDescent="0.25">
      <c r="A1546" s="3">
        <v>44263</v>
      </c>
      <c r="B1546" s="2">
        <v>5.5119999999999996</v>
      </c>
      <c r="C1546" s="2">
        <f t="shared" si="138"/>
        <v>5.6869583034175939</v>
      </c>
      <c r="D1546" s="2">
        <f t="shared" si="140"/>
        <v>5.5959446523142153</v>
      </c>
      <c r="E1546" s="2">
        <f t="shared" si="139"/>
        <v>9.1013651103378557E-2</v>
      </c>
      <c r="F1546" s="2">
        <f t="shared" si="143"/>
        <v>6.1547418430130049E-2</v>
      </c>
      <c r="G1546" s="2">
        <f t="shared" si="141"/>
        <v>2.9466232673248507E-2</v>
      </c>
      <c r="H1546" s="2" t="str">
        <f t="shared" si="142"/>
        <v>Sell</v>
      </c>
    </row>
    <row r="1547" spans="1:8" ht="13.5" x14ac:dyDescent="0.25">
      <c r="A1547" s="3">
        <v>44264</v>
      </c>
      <c r="B1547" s="2">
        <v>5.5437000000000003</v>
      </c>
      <c r="C1547" s="2">
        <f t="shared" si="138"/>
        <v>5.6688108721225801</v>
      </c>
      <c r="D1547" s="2">
        <f t="shared" si="140"/>
        <v>5.5920746780687178</v>
      </c>
      <c r="E1547" s="2">
        <f t="shared" si="139"/>
        <v>7.6736194053862228E-2</v>
      </c>
      <c r="F1547" s="2">
        <f t="shared" si="143"/>
        <v>6.4585173554876488E-2</v>
      </c>
      <c r="G1547" s="2">
        <f t="shared" si="141"/>
        <v>1.215102049898574E-2</v>
      </c>
      <c r="H1547" s="2" t="str">
        <f t="shared" si="142"/>
        <v>Sell</v>
      </c>
    </row>
    <row r="1548" spans="1:8" ht="13.5" x14ac:dyDescent="0.25">
      <c r="A1548" s="3">
        <v>44265</v>
      </c>
      <c r="B1548" s="2">
        <v>5.6070000000000002</v>
      </c>
      <c r="C1548" s="2">
        <f t="shared" si="138"/>
        <v>5.6544245841037224</v>
      </c>
      <c r="D1548" s="2">
        <f t="shared" si="140"/>
        <v>5.593180257471035</v>
      </c>
      <c r="E1548" s="2">
        <f t="shared" si="139"/>
        <v>6.1244326632687418E-2</v>
      </c>
      <c r="F1548" s="2">
        <f t="shared" si="143"/>
        <v>6.3917004170438677E-2</v>
      </c>
      <c r="G1548" s="2">
        <f t="shared" si="141"/>
        <v>-2.6726775377512585E-3</v>
      </c>
      <c r="H1548" s="2" t="str">
        <f t="shared" si="142"/>
        <v>Hold</v>
      </c>
    </row>
    <row r="1549" spans="1:8" ht="13.5" x14ac:dyDescent="0.25">
      <c r="A1549" s="3">
        <v>44266</v>
      </c>
      <c r="B1549" s="2">
        <v>5.6070000000000002</v>
      </c>
      <c r="C1549" s="2">
        <f t="shared" si="138"/>
        <v>5.6568823403954571</v>
      </c>
      <c r="D1549" s="2">
        <f t="shared" si="140"/>
        <v>5.5942039421028102</v>
      </c>
      <c r="E1549" s="2">
        <f t="shared" si="139"/>
        <v>6.2678398292646875E-2</v>
      </c>
      <c r="F1549" s="2">
        <f t="shared" si="143"/>
        <v>6.3669282994880325E-2</v>
      </c>
      <c r="G1549" s="2">
        <f t="shared" si="141"/>
        <v>-9.9088470223344938E-4</v>
      </c>
      <c r="H1549" s="2" t="str">
        <f t="shared" si="142"/>
        <v>Hold</v>
      </c>
    </row>
    <row r="1550" spans="1:8" ht="13.5" x14ac:dyDescent="0.25">
      <c r="A1550" s="3">
        <v>44267</v>
      </c>
      <c r="B1550" s="2">
        <v>5.6387</v>
      </c>
      <c r="C1550" s="2">
        <f t="shared" si="138"/>
        <v>5.6492081341807712</v>
      </c>
      <c r="D1550" s="2">
        <f t="shared" si="140"/>
        <v>5.5974999463914905</v>
      </c>
      <c r="E1550" s="2">
        <f t="shared" si="139"/>
        <v>5.1708187789280657E-2</v>
      </c>
      <c r="F1550" s="2">
        <f t="shared" si="143"/>
        <v>6.127706395376039E-2</v>
      </c>
      <c r="G1550" s="2">
        <f t="shared" si="141"/>
        <v>-9.5688761644797324E-3</v>
      </c>
      <c r="H1550" s="2" t="str">
        <f t="shared" si="142"/>
        <v>Hold</v>
      </c>
    </row>
    <row r="1551" spans="1:8" ht="13.5" x14ac:dyDescent="0.25">
      <c r="A1551" s="3">
        <v>44270</v>
      </c>
      <c r="B1551" s="2">
        <v>5.5880000000000001</v>
      </c>
      <c r="C1551" s="2">
        <f t="shared" ref="C1551:C1614" si="144">$C$4*B1541+C1550*(1-$C$4)</f>
        <v>5.6427145750760372</v>
      </c>
      <c r="D1551" s="2">
        <f t="shared" si="140"/>
        <v>5.5967962466587879</v>
      </c>
      <c r="E1551" s="2">
        <f t="shared" si="139"/>
        <v>4.5918328417249299E-2</v>
      </c>
      <c r="F1551" s="2">
        <f t="shared" si="143"/>
        <v>5.8205316846458174E-2</v>
      </c>
      <c r="G1551" s="2">
        <f t="shared" si="141"/>
        <v>-1.2286988429208875E-2</v>
      </c>
      <c r="H1551" s="2" t="str">
        <f t="shared" si="142"/>
        <v>Hold</v>
      </c>
    </row>
    <row r="1552" spans="1:8" ht="13.5" x14ac:dyDescent="0.25">
      <c r="A1552" s="3">
        <v>44271</v>
      </c>
      <c r="B1552" s="2">
        <v>5.6894</v>
      </c>
      <c r="C1552" s="2">
        <f t="shared" si="144"/>
        <v>5.6372200250643392</v>
      </c>
      <c r="D1552" s="2">
        <f t="shared" si="140"/>
        <v>5.6036557839433216</v>
      </c>
      <c r="E1552" s="2">
        <f t="shared" si="139"/>
        <v>3.3564241121017524E-2</v>
      </c>
      <c r="F1552" s="2">
        <f t="shared" si="143"/>
        <v>5.3277101701370046E-2</v>
      </c>
      <c r="G1552" s="2">
        <f t="shared" si="141"/>
        <v>-1.9712860580352522E-2</v>
      </c>
      <c r="H1552" s="2" t="str">
        <f t="shared" si="142"/>
        <v>Hold</v>
      </c>
    </row>
    <row r="1553" spans="1:8" ht="13.5" x14ac:dyDescent="0.25">
      <c r="A1553" s="3">
        <v>44272</v>
      </c>
      <c r="B1553" s="2">
        <v>5.6894</v>
      </c>
      <c r="C1553" s="2">
        <f t="shared" si="144"/>
        <v>5.6325707904390567</v>
      </c>
      <c r="D1553" s="2">
        <f t="shared" si="140"/>
        <v>5.6100072073549274</v>
      </c>
      <c r="E1553" s="2">
        <f t="shared" si="139"/>
        <v>2.2563583084129313E-2</v>
      </c>
      <c r="F1553" s="2">
        <f t="shared" si="143"/>
        <v>4.7134397977921898E-2</v>
      </c>
      <c r="G1553" s="2">
        <f t="shared" si="141"/>
        <v>-2.4570814893792585E-2</v>
      </c>
      <c r="H1553" s="2" t="str">
        <f t="shared" si="142"/>
        <v>Hold</v>
      </c>
    </row>
    <row r="1554" spans="1:8" ht="13.5" x14ac:dyDescent="0.25">
      <c r="A1554" s="3">
        <v>44273</v>
      </c>
      <c r="B1554" s="2">
        <v>5.6894</v>
      </c>
      <c r="C1554" s="2">
        <f t="shared" si="144"/>
        <v>5.6286368226792023</v>
      </c>
      <c r="D1554" s="2">
        <f t="shared" si="140"/>
        <v>5.6158881549582658</v>
      </c>
      <c r="E1554" s="2">
        <f t="shared" si="139"/>
        <v>1.2748667720936524E-2</v>
      </c>
      <c r="F1554" s="2">
        <f t="shared" si="143"/>
        <v>4.0257251926524823E-2</v>
      </c>
      <c r="G1554" s="2">
        <f t="shared" si="141"/>
        <v>-2.7508584205588299E-2</v>
      </c>
      <c r="H1554" s="2" t="str">
        <f t="shared" si="142"/>
        <v>Hold</v>
      </c>
    </row>
    <row r="1555" spans="1:8" ht="13.5" x14ac:dyDescent="0.25">
      <c r="A1555" s="3">
        <v>44274</v>
      </c>
      <c r="B1555" s="2">
        <v>5.6260000000000003</v>
      </c>
      <c r="C1555" s="2">
        <f t="shared" si="144"/>
        <v>5.6253080807285558</v>
      </c>
      <c r="D1555" s="2">
        <f t="shared" si="140"/>
        <v>5.6166371805169124</v>
      </c>
      <c r="E1555" s="2">
        <f t="shared" si="139"/>
        <v>8.6709002116434064E-3</v>
      </c>
      <c r="F1555" s="2">
        <f t="shared" si="143"/>
        <v>3.3939981583548544E-2</v>
      </c>
      <c r="G1555" s="2">
        <f t="shared" si="141"/>
        <v>-2.5269081371905137E-2</v>
      </c>
      <c r="H1555" s="2" t="str">
        <f t="shared" si="142"/>
        <v>Hold</v>
      </c>
    </row>
    <row r="1556" spans="1:8" ht="13.5" x14ac:dyDescent="0.25">
      <c r="A1556" s="3">
        <v>44277</v>
      </c>
      <c r="B1556" s="2">
        <v>5.6639999999999997</v>
      </c>
      <c r="C1556" s="2">
        <f t="shared" si="144"/>
        <v>5.6078760683087774</v>
      </c>
      <c r="D1556" s="2">
        <f t="shared" si="140"/>
        <v>5.6201455375156595</v>
      </c>
      <c r="E1556" s="2">
        <f t="shared" si="139"/>
        <v>-1.22694692068821E-2</v>
      </c>
      <c r="F1556" s="2">
        <f t="shared" si="143"/>
        <v>2.4698091425462414E-2</v>
      </c>
      <c r="G1556" s="2">
        <f t="shared" si="141"/>
        <v>-3.6967560632344514E-2</v>
      </c>
      <c r="H1556" s="2" t="str">
        <f t="shared" si="142"/>
        <v>Hold</v>
      </c>
    </row>
    <row r="1557" spans="1:8" ht="13.5" x14ac:dyDescent="0.25">
      <c r="A1557" s="3">
        <v>44278</v>
      </c>
      <c r="B1557" s="2">
        <v>5.6577000000000002</v>
      </c>
      <c r="C1557" s="2">
        <f t="shared" si="144"/>
        <v>5.5980028270305047</v>
      </c>
      <c r="D1557" s="2">
        <f t="shared" si="140"/>
        <v>5.6229273495515368</v>
      </c>
      <c r="E1557" s="2">
        <f t="shared" si="139"/>
        <v>-2.4924522521032166E-2</v>
      </c>
      <c r="F1557" s="2">
        <f t="shared" si="143"/>
        <v>1.4773568636163499E-2</v>
      </c>
      <c r="G1557" s="2">
        <f t="shared" si="141"/>
        <v>-3.9698091157195664E-2</v>
      </c>
      <c r="H1557" s="2" t="str">
        <f t="shared" si="142"/>
        <v>Hold</v>
      </c>
    </row>
    <row r="1558" spans="1:8" ht="13.5" x14ac:dyDescent="0.25">
      <c r="A1558" s="3">
        <v>44279</v>
      </c>
      <c r="B1558" s="2">
        <v>5.702</v>
      </c>
      <c r="C1558" s="2">
        <f t="shared" si="144"/>
        <v>5.5993870074873504</v>
      </c>
      <c r="D1558" s="2">
        <f t="shared" si="140"/>
        <v>5.6287845829180903</v>
      </c>
      <c r="E1558" s="2">
        <f t="shared" si="139"/>
        <v>-2.9397575430739842E-2</v>
      </c>
      <c r="F1558" s="2">
        <f t="shared" si="143"/>
        <v>5.9393398227828315E-3</v>
      </c>
      <c r="G1558" s="2">
        <f t="shared" si="141"/>
        <v>-3.5336915253522672E-2</v>
      </c>
      <c r="H1558" s="2" t="str">
        <f t="shared" si="142"/>
        <v>Hold</v>
      </c>
    </row>
    <row r="1559" spans="1:8" ht="13.5" x14ac:dyDescent="0.25">
      <c r="A1559" s="3">
        <v>44280</v>
      </c>
      <c r="B1559" s="2">
        <v>5.7526999999999999</v>
      </c>
      <c r="C1559" s="2">
        <f t="shared" si="144"/>
        <v>5.6005582371046811</v>
      </c>
      <c r="D1559" s="2">
        <f t="shared" si="140"/>
        <v>5.6379635027019352</v>
      </c>
      <c r="E1559" s="2">
        <f t="shared" si="139"/>
        <v>-3.74052655972541E-2</v>
      </c>
      <c r="F1559" s="2">
        <f t="shared" si="143"/>
        <v>-2.729581261224555E-3</v>
      </c>
      <c r="G1559" s="2">
        <f t="shared" si="141"/>
        <v>-3.4675684336029543E-2</v>
      </c>
      <c r="H1559" s="2" t="str">
        <f t="shared" si="142"/>
        <v>Hold</v>
      </c>
    </row>
    <row r="1560" spans="1:8" ht="13.5" x14ac:dyDescent="0.25">
      <c r="A1560" s="3">
        <v>44281</v>
      </c>
      <c r="B1560" s="2">
        <v>5.7401</v>
      </c>
      <c r="C1560" s="2">
        <f t="shared" si="144"/>
        <v>5.6064262006270376</v>
      </c>
      <c r="D1560" s="2">
        <f t="shared" si="140"/>
        <v>5.6455291691684586</v>
      </c>
      <c r="E1560" s="2">
        <f t="shared" si="139"/>
        <v>-3.9102968541421035E-2</v>
      </c>
      <c r="F1560" s="2">
        <f t="shared" si="143"/>
        <v>-1.0004258717263853E-2</v>
      </c>
      <c r="G1560" s="2">
        <f t="shared" si="141"/>
        <v>-2.909870982415718E-2</v>
      </c>
      <c r="H1560" s="2" t="str">
        <f t="shared" si="142"/>
        <v>Hold</v>
      </c>
    </row>
    <row r="1561" spans="1:8" ht="13.5" x14ac:dyDescent="0.25">
      <c r="A1561" s="3">
        <v>44284</v>
      </c>
      <c r="B1561" s="2">
        <v>5.702</v>
      </c>
      <c r="C1561" s="2">
        <f t="shared" si="144"/>
        <v>5.6035914005305703</v>
      </c>
      <c r="D1561" s="2">
        <f t="shared" si="140"/>
        <v>5.6497121936744987</v>
      </c>
      <c r="E1561" s="2">
        <f t="shared" si="139"/>
        <v>-4.6120793143928474E-2</v>
      </c>
      <c r="F1561" s="2">
        <f t="shared" si="143"/>
        <v>-1.7227565602596778E-2</v>
      </c>
      <c r="G1561" s="2">
        <f t="shared" si="141"/>
        <v>-2.8893227541331695E-2</v>
      </c>
      <c r="H1561" s="2" t="str">
        <f t="shared" si="142"/>
        <v>Hold</v>
      </c>
    </row>
    <row r="1562" spans="1:8" ht="13.5" x14ac:dyDescent="0.25">
      <c r="A1562" s="3">
        <v>44285</v>
      </c>
      <c r="B1562" s="2">
        <v>5.7591000000000001</v>
      </c>
      <c r="C1562" s="2">
        <f t="shared" si="144"/>
        <v>5.616792723525867</v>
      </c>
      <c r="D1562" s="2">
        <f t="shared" si="140"/>
        <v>5.6578149941430542</v>
      </c>
      <c r="E1562" s="2">
        <f t="shared" si="139"/>
        <v>-4.1022270617187218E-2</v>
      </c>
      <c r="F1562" s="2">
        <f t="shared" si="143"/>
        <v>-2.1986506605514867E-2</v>
      </c>
      <c r="G1562" s="2">
        <f t="shared" si="141"/>
        <v>-1.9035764011672351E-2</v>
      </c>
      <c r="H1562" s="2" t="str">
        <f t="shared" si="142"/>
        <v>Hold</v>
      </c>
    </row>
    <row r="1563" spans="1:8" ht="13.5" x14ac:dyDescent="0.25">
      <c r="A1563" s="3">
        <v>44286</v>
      </c>
      <c r="B1563" s="2">
        <v>5.702</v>
      </c>
      <c r="C1563" s="2">
        <f t="shared" si="144"/>
        <v>5.6279630737526567</v>
      </c>
      <c r="D1563" s="2">
        <f t="shared" si="140"/>
        <v>5.6610879575398654</v>
      </c>
      <c r="E1563" s="2">
        <f t="shared" si="139"/>
        <v>-3.3124883787208681E-2</v>
      </c>
      <c r="F1563" s="2">
        <f t="shared" si="143"/>
        <v>-2.4214182041853629E-2</v>
      </c>
      <c r="G1563" s="2">
        <f t="shared" si="141"/>
        <v>-8.910701745355052E-3</v>
      </c>
      <c r="H1563" s="2" t="str">
        <f t="shared" si="142"/>
        <v>Hold</v>
      </c>
    </row>
    <row r="1564" spans="1:8" ht="13.5" x14ac:dyDescent="0.25">
      <c r="A1564" s="3">
        <v>44287</v>
      </c>
      <c r="B1564" s="2">
        <v>5.702</v>
      </c>
      <c r="C1564" s="2">
        <f t="shared" si="144"/>
        <v>5.6374149085599408</v>
      </c>
      <c r="D1564" s="2">
        <f t="shared" si="140"/>
        <v>5.6641184792035792</v>
      </c>
      <c r="E1564" s="2">
        <f t="shared" ref="E1564:E1627" si="145">C1564-D1564</f>
        <v>-2.6703570643638486E-2</v>
      </c>
      <c r="F1564" s="2">
        <f t="shared" si="143"/>
        <v>-2.4712059762210602E-2</v>
      </c>
      <c r="G1564" s="2">
        <f t="shared" si="141"/>
        <v>-1.991510881427884E-3</v>
      </c>
      <c r="H1564" s="2" t="str">
        <f t="shared" si="142"/>
        <v>Hold</v>
      </c>
    </row>
    <row r="1565" spans="1:8" ht="13.5" x14ac:dyDescent="0.25">
      <c r="A1565" s="3">
        <v>44288</v>
      </c>
      <c r="B1565" s="2">
        <v>5.702</v>
      </c>
      <c r="C1565" s="2">
        <f t="shared" si="144"/>
        <v>5.6356587687814885</v>
      </c>
      <c r="D1565" s="2">
        <f t="shared" ref="D1565:D1628" si="146">$D$4*B1565+(1-$D$4)*D1564</f>
        <v>5.6669245177810925</v>
      </c>
      <c r="E1565" s="2">
        <f t="shared" si="145"/>
        <v>-3.1265748999603993E-2</v>
      </c>
      <c r="F1565" s="2">
        <f t="shared" si="143"/>
        <v>-2.6022797609689282E-2</v>
      </c>
      <c r="G1565" s="2">
        <f t="shared" si="141"/>
        <v>-5.2429513899147108E-3</v>
      </c>
      <c r="H1565" s="2" t="str">
        <f t="shared" si="142"/>
        <v>Hold</v>
      </c>
    </row>
    <row r="1566" spans="1:8" ht="13.5" x14ac:dyDescent="0.25">
      <c r="A1566" s="3">
        <v>44291</v>
      </c>
      <c r="B1566" s="2">
        <v>5.702</v>
      </c>
      <c r="C1566" s="2">
        <f t="shared" si="144"/>
        <v>5.6400189581997209</v>
      </c>
      <c r="D1566" s="2">
        <f t="shared" si="146"/>
        <v>5.6695227016491598</v>
      </c>
      <c r="E1566" s="2">
        <f t="shared" si="145"/>
        <v>-2.9503743449438957E-2</v>
      </c>
      <c r="F1566" s="2">
        <f t="shared" si="143"/>
        <v>-2.6718986777639217E-2</v>
      </c>
      <c r="G1566" s="2">
        <f t="shared" si="141"/>
        <v>-2.7847566717997402E-3</v>
      </c>
      <c r="H1566" s="2" t="str">
        <f t="shared" si="142"/>
        <v>Hold</v>
      </c>
    </row>
    <row r="1567" spans="1:8" ht="13.5" x14ac:dyDescent="0.25">
      <c r="A1567" s="3">
        <v>44292</v>
      </c>
      <c r="B1567" s="2">
        <v>5.702</v>
      </c>
      <c r="C1567" s="2">
        <f t="shared" si="144"/>
        <v>5.6427391184766869</v>
      </c>
      <c r="D1567" s="2">
        <f t="shared" si="146"/>
        <v>5.6719284274529258</v>
      </c>
      <c r="E1567" s="2">
        <f t="shared" si="145"/>
        <v>-2.9189308976238948E-2</v>
      </c>
      <c r="F1567" s="2">
        <f t="shared" si="143"/>
        <v>-2.7213051217359167E-2</v>
      </c>
      <c r="G1567" s="2">
        <f t="shared" si="141"/>
        <v>-1.9762577588797806E-3</v>
      </c>
      <c r="H1567" s="2" t="str">
        <f t="shared" si="142"/>
        <v>Hold</v>
      </c>
    </row>
    <row r="1568" spans="1:8" ht="13.5" x14ac:dyDescent="0.25">
      <c r="A1568" s="3">
        <v>44293</v>
      </c>
      <c r="B1568" s="2">
        <v>5.5753000000000004</v>
      </c>
      <c r="C1568" s="2">
        <f t="shared" si="144"/>
        <v>5.651856177172581</v>
      </c>
      <c r="D1568" s="2">
        <f t="shared" si="146"/>
        <v>5.6647707661601165</v>
      </c>
      <c r="E1568" s="2">
        <f t="shared" si="145"/>
        <v>-1.2914588987535502E-2</v>
      </c>
      <c r="F1568" s="2">
        <f t="shared" si="143"/>
        <v>-2.4353358771394433E-2</v>
      </c>
      <c r="G1568" s="2">
        <f t="shared" si="141"/>
        <v>1.1438769783858931E-2</v>
      </c>
      <c r="H1568" s="2" t="str">
        <f t="shared" si="142"/>
        <v>Sell</v>
      </c>
    </row>
    <row r="1569" spans="1:8" ht="13.5" x14ac:dyDescent="0.25">
      <c r="A1569" s="3">
        <v>44294</v>
      </c>
      <c r="B1569" s="2">
        <v>5.5753000000000004</v>
      </c>
      <c r="C1569" s="2">
        <f t="shared" si="144"/>
        <v>5.6673706114537223</v>
      </c>
      <c r="D1569" s="2">
        <f t="shared" si="146"/>
        <v>5.6581433020001084</v>
      </c>
      <c r="E1569" s="2">
        <f t="shared" si="145"/>
        <v>9.2273094536139411E-3</v>
      </c>
      <c r="F1569" s="2">
        <f t="shared" si="143"/>
        <v>-1.763722512639276E-2</v>
      </c>
      <c r="G1569" s="2">
        <f t="shared" si="141"/>
        <v>2.6864534580006701E-2</v>
      </c>
      <c r="H1569" s="2" t="str">
        <f t="shared" si="142"/>
        <v>Sell</v>
      </c>
    </row>
    <row r="1570" spans="1:8" ht="13.5" x14ac:dyDescent="0.25">
      <c r="A1570" s="3">
        <v>44298</v>
      </c>
      <c r="B1570" s="2">
        <v>5.6957000000000004</v>
      </c>
      <c r="C1570" s="2">
        <f t="shared" si="144"/>
        <v>5.6785597481531491</v>
      </c>
      <c r="D1570" s="2">
        <f t="shared" si="146"/>
        <v>5.6609252796297298</v>
      </c>
      <c r="E1570" s="2">
        <f t="shared" si="145"/>
        <v>1.7634468523419322E-2</v>
      </c>
      <c r="F1570" s="2">
        <f t="shared" si="143"/>
        <v>-1.0582886396430345E-2</v>
      </c>
      <c r="G1570" s="2">
        <f t="shared" si="141"/>
        <v>2.8217354919849669E-2</v>
      </c>
      <c r="H1570" s="2" t="str">
        <f t="shared" si="142"/>
        <v>Sell</v>
      </c>
    </row>
    <row r="1571" spans="1:8" ht="13.5" x14ac:dyDescent="0.25">
      <c r="A1571" s="3">
        <v>44299</v>
      </c>
      <c r="B1571" s="2">
        <v>5.6639999999999997</v>
      </c>
      <c r="C1571" s="2">
        <f t="shared" si="144"/>
        <v>5.6821659407449729</v>
      </c>
      <c r="D1571" s="2">
        <f t="shared" si="146"/>
        <v>5.661153036694194</v>
      </c>
      <c r="E1571" s="2">
        <f t="shared" si="145"/>
        <v>2.1012904050778936E-2</v>
      </c>
      <c r="F1571" s="2">
        <f t="shared" si="143"/>
        <v>-4.2637283069884898E-3</v>
      </c>
      <c r="G1571" s="2">
        <f t="shared" si="141"/>
        <v>2.5276632357767427E-2</v>
      </c>
      <c r="H1571" s="2" t="str">
        <f t="shared" si="142"/>
        <v>Sell</v>
      </c>
    </row>
    <row r="1572" spans="1:8" ht="13.5" x14ac:dyDescent="0.25">
      <c r="A1572" s="3">
        <v>44300</v>
      </c>
      <c r="B1572" s="2">
        <v>5.6513999999999998</v>
      </c>
      <c r="C1572" s="2">
        <f t="shared" si="144"/>
        <v>5.6940019498611303</v>
      </c>
      <c r="D1572" s="2">
        <f t="shared" si="146"/>
        <v>5.6604305895316607</v>
      </c>
      <c r="E1572" s="2">
        <f t="shared" si="145"/>
        <v>3.3571360329469613E-2</v>
      </c>
      <c r="F1572" s="2">
        <f t="shared" si="143"/>
        <v>3.3032894203031305E-3</v>
      </c>
      <c r="G1572" s="2">
        <f t="shared" ref="G1572:G1635" si="147">E1572-F1572</f>
        <v>3.0268070909166483E-2</v>
      </c>
      <c r="H1572" s="2" t="str">
        <f t="shared" ref="H1572:H1635" si="148">IF(G1572&lt;0,"Hold","Sell")</f>
        <v>Sell</v>
      </c>
    </row>
    <row r="1573" spans="1:8" ht="13.5" x14ac:dyDescent="0.25">
      <c r="A1573" s="3">
        <v>44301</v>
      </c>
      <c r="B1573" s="2">
        <v>5.6387</v>
      </c>
      <c r="C1573" s="2">
        <f t="shared" si="144"/>
        <v>5.6952324191132639</v>
      </c>
      <c r="D1573" s="2">
        <f t="shared" si="146"/>
        <v>5.6588209162330187</v>
      </c>
      <c r="E1573" s="2">
        <f t="shared" si="145"/>
        <v>3.6411502880245195E-2</v>
      </c>
      <c r="F1573" s="2">
        <f t="shared" ref="F1573:F1636" si="149">(E1573*(2/(10)))+((1-(2/10))*F1572)</f>
        <v>9.924932112291545E-3</v>
      </c>
      <c r="G1573" s="2">
        <f t="shared" si="147"/>
        <v>2.648657076795365E-2</v>
      </c>
      <c r="H1573" s="2" t="str">
        <f t="shared" si="148"/>
        <v>Sell</v>
      </c>
    </row>
    <row r="1574" spans="1:8" ht="13.5" x14ac:dyDescent="0.25">
      <c r="A1574" s="3">
        <v>44302</v>
      </c>
      <c r="B1574" s="2">
        <v>5.6449999999999996</v>
      </c>
      <c r="C1574" s="2">
        <f t="shared" si="144"/>
        <v>5.6962735854035316</v>
      </c>
      <c r="D1574" s="2">
        <f t="shared" si="146"/>
        <v>5.6577971446602024</v>
      </c>
      <c r="E1574" s="2">
        <f t="shared" si="145"/>
        <v>3.8476440743329121E-2</v>
      </c>
      <c r="F1574" s="2">
        <f t="shared" si="149"/>
        <v>1.563523383849906E-2</v>
      </c>
      <c r="G1574" s="2">
        <f t="shared" si="147"/>
        <v>2.2841206904830061E-2</v>
      </c>
      <c r="H1574" s="2" t="str">
        <f t="shared" si="148"/>
        <v>Sell</v>
      </c>
    </row>
    <row r="1575" spans="1:8" ht="13.5" x14ac:dyDescent="0.25">
      <c r="A1575" s="3">
        <v>44305</v>
      </c>
      <c r="B1575" s="2">
        <v>5.6387</v>
      </c>
      <c r="C1575" s="2">
        <f t="shared" si="144"/>
        <v>5.6971545722645267</v>
      </c>
      <c r="D1575" s="2">
        <f t="shared" si="146"/>
        <v>5.6563825413520394</v>
      </c>
      <c r="E1575" s="2">
        <f t="shared" si="145"/>
        <v>4.0772030912487267E-2</v>
      </c>
      <c r="F1575" s="2">
        <f t="shared" si="149"/>
        <v>2.0662593253296703E-2</v>
      </c>
      <c r="G1575" s="2">
        <f t="shared" si="147"/>
        <v>2.0109437659190564E-2</v>
      </c>
      <c r="H1575" s="2" t="str">
        <f t="shared" si="148"/>
        <v>Sell</v>
      </c>
    </row>
    <row r="1576" spans="1:8" ht="13.5" x14ac:dyDescent="0.25">
      <c r="A1576" s="3">
        <v>44306</v>
      </c>
      <c r="B1576" s="2">
        <v>5.6387</v>
      </c>
      <c r="C1576" s="2">
        <f t="shared" si="144"/>
        <v>5.6979000226853689</v>
      </c>
      <c r="D1576" s="2">
        <f t="shared" si="146"/>
        <v>5.6550727234741105</v>
      </c>
      <c r="E1576" s="2">
        <f t="shared" si="145"/>
        <v>4.2827299211258385E-2</v>
      </c>
      <c r="F1576" s="2">
        <f t="shared" si="149"/>
        <v>2.5095534444889038E-2</v>
      </c>
      <c r="G1576" s="2">
        <f t="shared" si="147"/>
        <v>1.7731764766369347E-2</v>
      </c>
      <c r="H1576" s="2" t="str">
        <f t="shared" si="148"/>
        <v>Sell</v>
      </c>
    </row>
    <row r="1577" spans="1:8" ht="13.5" x14ac:dyDescent="0.25">
      <c r="A1577" s="3">
        <v>44307</v>
      </c>
      <c r="B1577" s="2">
        <v>5.6957000000000004</v>
      </c>
      <c r="C1577" s="2">
        <f t="shared" si="144"/>
        <v>5.6985307884260816</v>
      </c>
      <c r="D1577" s="2">
        <f t="shared" si="146"/>
        <v>5.6580821513649173</v>
      </c>
      <c r="E1577" s="2">
        <f t="shared" si="145"/>
        <v>4.0448637061164305E-2</v>
      </c>
      <c r="F1577" s="2">
        <f t="shared" si="149"/>
        <v>2.8166154968144091E-2</v>
      </c>
      <c r="G1577" s="2">
        <f t="shared" si="147"/>
        <v>1.2282482093020214E-2</v>
      </c>
      <c r="H1577" s="2" t="str">
        <f t="shared" si="148"/>
        <v>Sell</v>
      </c>
    </row>
    <row r="1578" spans="1:8" ht="13.5" x14ac:dyDescent="0.25">
      <c r="A1578" s="3">
        <v>44308</v>
      </c>
      <c r="B1578" s="2">
        <v>5.5119999999999996</v>
      </c>
      <c r="C1578" s="2">
        <f t="shared" si="144"/>
        <v>5.6795722055912998</v>
      </c>
      <c r="D1578" s="2">
        <f t="shared" si="146"/>
        <v>5.6472612512638118</v>
      </c>
      <c r="E1578" s="2">
        <f t="shared" si="145"/>
        <v>3.2310954327487984E-2</v>
      </c>
      <c r="F1578" s="2">
        <f t="shared" si="149"/>
        <v>2.8995114840012871E-2</v>
      </c>
      <c r="G1578" s="2">
        <f t="shared" si="147"/>
        <v>3.3158394874751133E-3</v>
      </c>
      <c r="H1578" s="2" t="str">
        <f t="shared" si="148"/>
        <v>Sell</v>
      </c>
    </row>
    <row r="1579" spans="1:8" ht="13.5" x14ac:dyDescent="0.25">
      <c r="A1579" s="3">
        <v>44309</v>
      </c>
      <c r="B1579" s="2">
        <v>5.4930000000000003</v>
      </c>
      <c r="C1579" s="2">
        <f t="shared" si="144"/>
        <v>5.6635303278080231</v>
      </c>
      <c r="D1579" s="2">
        <f t="shared" si="146"/>
        <v>5.6358344919109369</v>
      </c>
      <c r="E1579" s="2">
        <f t="shared" si="145"/>
        <v>2.7695835897086241E-2</v>
      </c>
      <c r="F1579" s="2">
        <f t="shared" si="149"/>
        <v>2.8735259051427549E-2</v>
      </c>
      <c r="G1579" s="2">
        <f t="shared" si="147"/>
        <v>-1.0394231543413082E-3</v>
      </c>
      <c r="H1579" s="2" t="str">
        <f t="shared" si="148"/>
        <v>Hold</v>
      </c>
    </row>
    <row r="1580" spans="1:8" ht="13.5" x14ac:dyDescent="0.25">
      <c r="A1580" s="3">
        <v>44312</v>
      </c>
      <c r="B1580" s="2">
        <v>5.7401</v>
      </c>
      <c r="C1580" s="2">
        <f t="shared" si="144"/>
        <v>5.6684795081452508</v>
      </c>
      <c r="D1580" s="2">
        <f t="shared" si="146"/>
        <v>5.6435578628804972</v>
      </c>
      <c r="E1580" s="2">
        <f t="shared" si="145"/>
        <v>2.49216452647536E-2</v>
      </c>
      <c r="F1580" s="2">
        <f t="shared" si="149"/>
        <v>2.797253629409276E-2</v>
      </c>
      <c r="G1580" s="2">
        <f t="shared" si="147"/>
        <v>-3.0508910293391596E-3</v>
      </c>
      <c r="H1580" s="2" t="str">
        <f t="shared" si="148"/>
        <v>Hold</v>
      </c>
    </row>
    <row r="1581" spans="1:8" ht="13.5" x14ac:dyDescent="0.25">
      <c r="A1581" s="3">
        <v>44313</v>
      </c>
      <c r="B1581" s="2">
        <v>5.9111000000000002</v>
      </c>
      <c r="C1581" s="2">
        <f t="shared" si="144"/>
        <v>5.667790353045981</v>
      </c>
      <c r="D1581" s="2">
        <f t="shared" si="146"/>
        <v>5.6633757989634228</v>
      </c>
      <c r="E1581" s="2">
        <f t="shared" si="145"/>
        <v>4.4145540825581975E-3</v>
      </c>
      <c r="F1581" s="2">
        <f t="shared" si="149"/>
        <v>2.3260939851785848E-2</v>
      </c>
      <c r="G1581" s="2">
        <f t="shared" si="147"/>
        <v>-1.8846385769227651E-2</v>
      </c>
      <c r="H1581" s="2" t="str">
        <f t="shared" si="148"/>
        <v>Hold</v>
      </c>
    </row>
    <row r="1582" spans="1:8" ht="13.5" x14ac:dyDescent="0.25">
      <c r="A1582" s="3">
        <v>44314</v>
      </c>
      <c r="B1582" s="2">
        <v>6.0061999999999998</v>
      </c>
      <c r="C1582" s="2">
        <f t="shared" si="144"/>
        <v>5.6652687602696759</v>
      </c>
      <c r="D1582" s="2">
        <f t="shared" si="146"/>
        <v>5.6887701842253913</v>
      </c>
      <c r="E1582" s="2">
        <f t="shared" si="145"/>
        <v>-2.3501423955715417E-2</v>
      </c>
      <c r="F1582" s="2">
        <f t="shared" si="149"/>
        <v>1.3908467090285596E-2</v>
      </c>
      <c r="G1582" s="2">
        <f t="shared" si="147"/>
        <v>-3.7409891046001009E-2</v>
      </c>
      <c r="H1582" s="2" t="str">
        <f t="shared" si="148"/>
        <v>Hold</v>
      </c>
    </row>
    <row r="1583" spans="1:8" ht="13.5" x14ac:dyDescent="0.25">
      <c r="A1583" s="3">
        <v>44315</v>
      </c>
      <c r="B1583" s="2">
        <v>5.9554999999999998</v>
      </c>
      <c r="C1583" s="2">
        <f t="shared" si="144"/>
        <v>5.6611812586897257</v>
      </c>
      <c r="D1583" s="2">
        <f t="shared" si="146"/>
        <v>5.7085279483568439</v>
      </c>
      <c r="E1583" s="2">
        <f t="shared" si="145"/>
        <v>-4.7346689667118191E-2</v>
      </c>
      <c r="F1583" s="2">
        <f t="shared" si="149"/>
        <v>1.657435738804839E-3</v>
      </c>
      <c r="G1583" s="2">
        <f t="shared" si="147"/>
        <v>-4.9004125405923027E-2</v>
      </c>
      <c r="H1583" s="2" t="str">
        <f t="shared" si="148"/>
        <v>Hold</v>
      </c>
    </row>
    <row r="1584" spans="1:8" ht="13.5" x14ac:dyDescent="0.25">
      <c r="A1584" s="3">
        <v>44316</v>
      </c>
      <c r="B1584" s="2">
        <v>5.9490999999999996</v>
      </c>
      <c r="C1584" s="2">
        <f t="shared" si="144"/>
        <v>5.6586918342759214</v>
      </c>
      <c r="D1584" s="2">
        <f t="shared" si="146"/>
        <v>5.7263481003304104</v>
      </c>
      <c r="E1584" s="2">
        <f t="shared" si="145"/>
        <v>-6.7656266054489045E-2</v>
      </c>
      <c r="F1584" s="2">
        <f t="shared" si="149"/>
        <v>-1.2205304619853939E-2</v>
      </c>
      <c r="G1584" s="2">
        <f t="shared" si="147"/>
        <v>-5.5450961434635106E-2</v>
      </c>
      <c r="H1584" s="2" t="str">
        <f t="shared" si="148"/>
        <v>Hold</v>
      </c>
    </row>
    <row r="1585" spans="1:8" ht="13.5" x14ac:dyDescent="0.25">
      <c r="A1585" s="3">
        <v>44319</v>
      </c>
      <c r="B1585" s="2">
        <v>5.9554999999999998</v>
      </c>
      <c r="C1585" s="2">
        <f t="shared" si="144"/>
        <v>5.6556161674642409</v>
      </c>
      <c r="D1585" s="2">
        <f t="shared" si="146"/>
        <v>5.74332231512075</v>
      </c>
      <c r="E1585" s="2">
        <f t="shared" si="145"/>
        <v>-8.7706147656509081E-2</v>
      </c>
      <c r="F1585" s="2">
        <f t="shared" si="149"/>
        <v>-2.7305473227184969E-2</v>
      </c>
      <c r="G1585" s="2">
        <f t="shared" si="147"/>
        <v>-6.0400674429324112E-2</v>
      </c>
      <c r="H1585" s="2" t="str">
        <f t="shared" si="148"/>
        <v>Hold</v>
      </c>
    </row>
    <row r="1586" spans="1:8" ht="13.5" x14ac:dyDescent="0.25">
      <c r="A1586" s="3">
        <v>44320</v>
      </c>
      <c r="B1586" s="2">
        <v>5.8921000000000001</v>
      </c>
      <c r="C1586" s="2">
        <f t="shared" si="144"/>
        <v>5.6530136801620499</v>
      </c>
      <c r="D1586" s="2">
        <f t="shared" si="146"/>
        <v>5.7543428843710647</v>
      </c>
      <c r="E1586" s="2">
        <f t="shared" si="145"/>
        <v>-0.10132920420901481</v>
      </c>
      <c r="F1586" s="2">
        <f t="shared" si="149"/>
        <v>-4.2110219423550942E-2</v>
      </c>
      <c r="G1586" s="2">
        <f t="shared" si="147"/>
        <v>-5.921898478546387E-2</v>
      </c>
      <c r="H1586" s="2" t="str">
        <f t="shared" si="148"/>
        <v>Hold</v>
      </c>
    </row>
    <row r="1587" spans="1:8" ht="13.5" x14ac:dyDescent="0.25">
      <c r="A1587" s="3">
        <v>44321</v>
      </c>
      <c r="B1587" s="2">
        <v>5.9428000000000001</v>
      </c>
      <c r="C1587" s="2">
        <f t="shared" si="144"/>
        <v>5.6595808062909656</v>
      </c>
      <c r="D1587" s="2">
        <f t="shared" si="146"/>
        <v>5.7683026707139486</v>
      </c>
      <c r="E1587" s="2">
        <f t="shared" si="145"/>
        <v>-0.10872186442298304</v>
      </c>
      <c r="F1587" s="2">
        <f t="shared" si="149"/>
        <v>-5.5432548423437367E-2</v>
      </c>
      <c r="G1587" s="2">
        <f t="shared" si="147"/>
        <v>-5.3289315999545672E-2</v>
      </c>
      <c r="H1587" s="2" t="str">
        <f t="shared" si="148"/>
        <v>Hold</v>
      </c>
    </row>
    <row r="1588" spans="1:8" ht="13.5" x14ac:dyDescent="0.25">
      <c r="A1588" s="3">
        <v>44322</v>
      </c>
      <c r="B1588" s="2">
        <v>5.9935</v>
      </c>
      <c r="C1588" s="2">
        <f t="shared" si="144"/>
        <v>5.6368760668615865</v>
      </c>
      <c r="D1588" s="2">
        <f t="shared" si="146"/>
        <v>5.7849839543647672</v>
      </c>
      <c r="E1588" s="2">
        <f t="shared" si="145"/>
        <v>-0.14810788750318071</v>
      </c>
      <c r="F1588" s="2">
        <f t="shared" si="149"/>
        <v>-7.3967616239386039E-2</v>
      </c>
      <c r="G1588" s="2">
        <f t="shared" si="147"/>
        <v>-7.4140271263794674E-2</v>
      </c>
      <c r="H1588" s="2" t="str">
        <f t="shared" si="148"/>
        <v>Hold</v>
      </c>
    </row>
    <row r="1589" spans="1:8" ht="13.5" x14ac:dyDescent="0.25">
      <c r="A1589" s="3">
        <v>44323</v>
      </c>
      <c r="B1589" s="2">
        <v>5.9554999999999998</v>
      </c>
      <c r="C1589" s="2">
        <f t="shared" si="144"/>
        <v>5.6147412873444189</v>
      </c>
      <c r="D1589" s="2">
        <f t="shared" si="146"/>
        <v>5.7976147725599692</v>
      </c>
      <c r="E1589" s="2">
        <f t="shared" si="145"/>
        <v>-0.18287348521555025</v>
      </c>
      <c r="F1589" s="2">
        <f t="shared" si="149"/>
        <v>-9.5748790034618891E-2</v>
      </c>
      <c r="G1589" s="2">
        <f t="shared" si="147"/>
        <v>-8.7124695180931355E-2</v>
      </c>
      <c r="H1589" s="2" t="str">
        <f t="shared" si="148"/>
        <v>Hold</v>
      </c>
    </row>
    <row r="1590" spans="1:8" ht="13.5" x14ac:dyDescent="0.25">
      <c r="A1590" s="3">
        <v>44326</v>
      </c>
      <c r="B1590" s="2">
        <v>6.0505000000000004</v>
      </c>
      <c r="C1590" s="2">
        <f t="shared" si="144"/>
        <v>5.6340272431375853</v>
      </c>
      <c r="D1590" s="2">
        <f t="shared" si="146"/>
        <v>5.8163470116296008</v>
      </c>
      <c r="E1590" s="2">
        <f t="shared" si="145"/>
        <v>-0.18231976849201548</v>
      </c>
      <c r="F1590" s="2">
        <f t="shared" si="149"/>
        <v>-0.11306298572609821</v>
      </c>
      <c r="G1590" s="2">
        <f t="shared" si="147"/>
        <v>-6.9256782765917263E-2</v>
      </c>
      <c r="H1590" s="2" t="str">
        <f t="shared" si="148"/>
        <v>Hold</v>
      </c>
    </row>
    <row r="1591" spans="1:8" ht="13.5" x14ac:dyDescent="0.25">
      <c r="A1591" s="3">
        <v>44327</v>
      </c>
      <c r="B1591" s="2">
        <v>6.1519000000000004</v>
      </c>
      <c r="C1591" s="2">
        <f t="shared" si="144"/>
        <v>5.6766538211164184</v>
      </c>
      <c r="D1591" s="2">
        <f t="shared" si="146"/>
        <v>5.8412027885459272</v>
      </c>
      <c r="E1591" s="2">
        <f t="shared" si="145"/>
        <v>-0.16454896742950886</v>
      </c>
      <c r="F1591" s="2">
        <f t="shared" si="149"/>
        <v>-0.12336018206678034</v>
      </c>
      <c r="G1591" s="2">
        <f t="shared" si="147"/>
        <v>-4.1188785362728519E-2</v>
      </c>
      <c r="H1591" s="2" t="str">
        <f t="shared" si="148"/>
        <v>Hold</v>
      </c>
    </row>
    <row r="1592" spans="1:8" ht="13.5" x14ac:dyDescent="0.25">
      <c r="A1592" s="3">
        <v>44333</v>
      </c>
      <c r="B1592" s="2">
        <v>6.3673000000000002</v>
      </c>
      <c r="C1592" s="2">
        <f t="shared" si="144"/>
        <v>5.7273532332523533</v>
      </c>
      <c r="D1592" s="2">
        <f t="shared" si="146"/>
        <v>5.8801729523573396</v>
      </c>
      <c r="E1592" s="2">
        <f t="shared" si="145"/>
        <v>-0.15281971910498626</v>
      </c>
      <c r="F1592" s="2">
        <f t="shared" si="149"/>
        <v>-0.12925208947442152</v>
      </c>
      <c r="G1592" s="2">
        <f t="shared" si="147"/>
        <v>-2.3567629630564746E-2</v>
      </c>
      <c r="H1592" s="2" t="str">
        <f t="shared" si="148"/>
        <v>Hold</v>
      </c>
    </row>
    <row r="1593" spans="1:8" ht="13.5" x14ac:dyDescent="0.25">
      <c r="A1593" s="3">
        <v>44334</v>
      </c>
      <c r="B1593" s="2">
        <v>6.4560000000000004</v>
      </c>
      <c r="C1593" s="2">
        <f t="shared" si="144"/>
        <v>5.7624527358289148</v>
      </c>
      <c r="D1593" s="2">
        <f t="shared" si="146"/>
        <v>5.9228268077382777</v>
      </c>
      <c r="E1593" s="2">
        <f t="shared" si="145"/>
        <v>-0.16037407190936293</v>
      </c>
      <c r="F1593" s="2">
        <f t="shared" si="149"/>
        <v>-0.13547648596140982</v>
      </c>
      <c r="G1593" s="2">
        <f t="shared" si="147"/>
        <v>-2.4897585947953105E-2</v>
      </c>
      <c r="H1593" s="2" t="str">
        <f t="shared" si="148"/>
        <v>Hold</v>
      </c>
    </row>
    <row r="1594" spans="1:8" ht="13.5" x14ac:dyDescent="0.25">
      <c r="A1594" s="3">
        <v>44335</v>
      </c>
      <c r="B1594" s="2">
        <v>6.4939999999999998</v>
      </c>
      <c r="C1594" s="2">
        <f t="shared" si="144"/>
        <v>5.7911676995475432</v>
      </c>
      <c r="D1594" s="2">
        <f t="shared" si="146"/>
        <v>5.9651359330909983</v>
      </c>
      <c r="E1594" s="2">
        <f t="shared" si="145"/>
        <v>-0.17396823354345514</v>
      </c>
      <c r="F1594" s="2">
        <f t="shared" si="149"/>
        <v>-0.1431748354778189</v>
      </c>
      <c r="G1594" s="2">
        <f t="shared" si="147"/>
        <v>-3.0793398065636246E-2</v>
      </c>
      <c r="H1594" s="2" t="str">
        <f t="shared" si="148"/>
        <v>Hold</v>
      </c>
    </row>
    <row r="1595" spans="1:8" ht="13.5" x14ac:dyDescent="0.25">
      <c r="A1595" s="3">
        <v>44336</v>
      </c>
      <c r="B1595" s="2">
        <v>6.6840999999999999</v>
      </c>
      <c r="C1595" s="2">
        <f t="shared" si="144"/>
        <v>5.8164495919248447</v>
      </c>
      <c r="D1595" s="2">
        <f t="shared" si="146"/>
        <v>6.0183925306398134</v>
      </c>
      <c r="E1595" s="2">
        <f t="shared" si="145"/>
        <v>-0.20194293871496871</v>
      </c>
      <c r="F1595" s="2">
        <f t="shared" si="149"/>
        <v>-0.15492845612524886</v>
      </c>
      <c r="G1595" s="2">
        <f t="shared" si="147"/>
        <v>-4.7014482589719853E-2</v>
      </c>
      <c r="H1595" s="2" t="str">
        <f t="shared" si="148"/>
        <v>Hold</v>
      </c>
    </row>
    <row r="1596" spans="1:8" ht="13.5" x14ac:dyDescent="0.25">
      <c r="A1596" s="3">
        <v>44337</v>
      </c>
      <c r="B1596" s="2">
        <v>6.6524000000000001</v>
      </c>
      <c r="C1596" s="2">
        <f t="shared" si="144"/>
        <v>5.8280881162440989</v>
      </c>
      <c r="D1596" s="2">
        <f t="shared" si="146"/>
        <v>6.0653560468887155</v>
      </c>
      <c r="E1596" s="2">
        <f t="shared" si="145"/>
        <v>-0.2372679306446166</v>
      </c>
      <c r="F1596" s="2">
        <f t="shared" si="149"/>
        <v>-0.17139635102912243</v>
      </c>
      <c r="G1596" s="2">
        <f t="shared" si="147"/>
        <v>-6.5871579615494169E-2</v>
      </c>
      <c r="H1596" s="2" t="str">
        <f t="shared" si="148"/>
        <v>Hold</v>
      </c>
    </row>
    <row r="1597" spans="1:8" ht="13.5" x14ac:dyDescent="0.25">
      <c r="A1597" s="3">
        <v>44340</v>
      </c>
      <c r="B1597" s="2">
        <v>6.6524000000000001</v>
      </c>
      <c r="C1597" s="2">
        <f t="shared" si="144"/>
        <v>5.8457360983603914</v>
      </c>
      <c r="D1597" s="2">
        <f t="shared" si="146"/>
        <v>6.108840784156218</v>
      </c>
      <c r="E1597" s="2">
        <f t="shared" si="145"/>
        <v>-0.26310468579582658</v>
      </c>
      <c r="F1597" s="2">
        <f t="shared" si="149"/>
        <v>-0.18973801798246329</v>
      </c>
      <c r="G1597" s="2">
        <f t="shared" si="147"/>
        <v>-7.336666781336329E-2</v>
      </c>
      <c r="H1597" s="2" t="str">
        <f t="shared" si="148"/>
        <v>Hold</v>
      </c>
    </row>
    <row r="1598" spans="1:8" ht="13.5" x14ac:dyDescent="0.25">
      <c r="A1598" s="3">
        <v>44341</v>
      </c>
      <c r="B1598" s="2">
        <v>6.5890000000000004</v>
      </c>
      <c r="C1598" s="2">
        <f t="shared" si="144"/>
        <v>5.8684690063049461</v>
      </c>
      <c r="D1598" s="2">
        <f t="shared" si="146"/>
        <v>6.1444081334779801</v>
      </c>
      <c r="E1598" s="2">
        <f t="shared" si="145"/>
        <v>-0.27593912717303404</v>
      </c>
      <c r="F1598" s="2">
        <f t="shared" si="149"/>
        <v>-0.20697823982057745</v>
      </c>
      <c r="G1598" s="2">
        <f t="shared" si="147"/>
        <v>-6.896088735245659E-2</v>
      </c>
      <c r="H1598" s="2" t="str">
        <f t="shared" si="148"/>
        <v>Hold</v>
      </c>
    </row>
    <row r="1599" spans="1:8" ht="13.5" x14ac:dyDescent="0.25">
      <c r="A1599" s="3">
        <v>44342</v>
      </c>
      <c r="B1599" s="2">
        <v>6.5890000000000004</v>
      </c>
      <c r="C1599" s="2">
        <f t="shared" si="144"/>
        <v>5.8818583899503389</v>
      </c>
      <c r="D1599" s="2">
        <f t="shared" si="146"/>
        <v>6.1773408643314633</v>
      </c>
      <c r="E1599" s="2">
        <f t="shared" si="145"/>
        <v>-0.2954824743811244</v>
      </c>
      <c r="F1599" s="2">
        <f t="shared" si="149"/>
        <v>-0.22467908673268683</v>
      </c>
      <c r="G1599" s="2">
        <f t="shared" si="147"/>
        <v>-7.0803387648437577E-2</v>
      </c>
      <c r="H1599" s="2" t="str">
        <f t="shared" si="148"/>
        <v>Hold</v>
      </c>
    </row>
    <row r="1600" spans="1:8" ht="13.5" x14ac:dyDescent="0.25">
      <c r="A1600" s="3">
        <v>44343</v>
      </c>
      <c r="B1600" s="2">
        <v>6.5890000000000004</v>
      </c>
      <c r="C1600" s="2">
        <f t="shared" si="144"/>
        <v>5.9078032530349027</v>
      </c>
      <c r="D1600" s="2">
        <f t="shared" si="146"/>
        <v>6.2078341336402438</v>
      </c>
      <c r="E1600" s="2">
        <f t="shared" si="145"/>
        <v>-0.30003088060534111</v>
      </c>
      <c r="F1600" s="2">
        <f t="shared" si="149"/>
        <v>-0.23974944550721772</v>
      </c>
      <c r="G1600" s="2">
        <f t="shared" si="147"/>
        <v>-6.0281435098123393E-2</v>
      </c>
      <c r="H1600" s="2" t="str">
        <f t="shared" si="148"/>
        <v>Hold</v>
      </c>
    </row>
    <row r="1601" spans="1:8" ht="13.5" x14ac:dyDescent="0.25">
      <c r="A1601" s="3">
        <v>44344</v>
      </c>
      <c r="B1601" s="2">
        <v>6.6397000000000004</v>
      </c>
      <c r="C1601" s="2">
        <f t="shared" si="144"/>
        <v>5.9453565987218404</v>
      </c>
      <c r="D1601" s="2">
        <f t="shared" si="146"/>
        <v>6.2398241978150404</v>
      </c>
      <c r="E1601" s="2">
        <f t="shared" si="145"/>
        <v>-0.29446759909319997</v>
      </c>
      <c r="F1601" s="2">
        <f t="shared" si="149"/>
        <v>-0.25069307622441417</v>
      </c>
      <c r="G1601" s="2">
        <f t="shared" si="147"/>
        <v>-4.3774522868785803E-2</v>
      </c>
      <c r="H1601" s="2" t="str">
        <f t="shared" si="148"/>
        <v>Hold</v>
      </c>
    </row>
    <row r="1602" spans="1:8" ht="13.5" x14ac:dyDescent="0.25">
      <c r="A1602" s="3">
        <v>44347</v>
      </c>
      <c r="B1602" s="2">
        <v>6.5890000000000004</v>
      </c>
      <c r="C1602" s="2">
        <f t="shared" si="144"/>
        <v>6.010270968149249</v>
      </c>
      <c r="D1602" s="2">
        <f t="shared" si="146"/>
        <v>6.2656890720509635</v>
      </c>
      <c r="E1602" s="2">
        <f t="shared" si="145"/>
        <v>-0.25541810390171449</v>
      </c>
      <c r="F1602" s="2">
        <f t="shared" si="149"/>
        <v>-0.25163808175987423</v>
      </c>
      <c r="G1602" s="2">
        <f t="shared" si="147"/>
        <v>-3.7800221418402558E-3</v>
      </c>
      <c r="H1602" s="2" t="str">
        <f t="shared" si="148"/>
        <v>Hold</v>
      </c>
    </row>
    <row r="1603" spans="1:8" ht="13.5" x14ac:dyDescent="0.25">
      <c r="A1603" s="3">
        <v>44348</v>
      </c>
      <c r="B1603" s="2">
        <v>6.6459999999999999</v>
      </c>
      <c r="C1603" s="2">
        <f t="shared" si="144"/>
        <v>6.0788446653570567</v>
      </c>
      <c r="D1603" s="2">
        <f t="shared" si="146"/>
        <v>6.2938602518990407</v>
      </c>
      <c r="E1603" s="2">
        <f t="shared" si="145"/>
        <v>-0.21501558654198405</v>
      </c>
      <c r="F1603" s="2">
        <f t="shared" si="149"/>
        <v>-0.24431358271629622</v>
      </c>
      <c r="G1603" s="2">
        <f t="shared" si="147"/>
        <v>2.9297996174312169E-2</v>
      </c>
      <c r="H1603" s="2" t="str">
        <f t="shared" si="148"/>
        <v>Sell</v>
      </c>
    </row>
    <row r="1604" spans="1:8" ht="13.5" x14ac:dyDescent="0.25">
      <c r="A1604" s="3">
        <v>44349</v>
      </c>
      <c r="B1604" s="2">
        <v>6.5890000000000004</v>
      </c>
      <c r="C1604" s="2">
        <f t="shared" si="144"/>
        <v>6.1427147168405867</v>
      </c>
      <c r="D1604" s="2">
        <f t="shared" si="146"/>
        <v>6.3157224554620752</v>
      </c>
      <c r="E1604" s="2">
        <f t="shared" si="145"/>
        <v>-0.17300773862148855</v>
      </c>
      <c r="F1604" s="2">
        <f t="shared" si="149"/>
        <v>-0.23005241389733469</v>
      </c>
      <c r="G1604" s="2">
        <f t="shared" si="147"/>
        <v>5.7044675275846141E-2</v>
      </c>
      <c r="H1604" s="2" t="str">
        <f t="shared" si="148"/>
        <v>Sell</v>
      </c>
    </row>
    <row r="1605" spans="1:8" ht="13.5" x14ac:dyDescent="0.25">
      <c r="A1605" s="3">
        <v>44350</v>
      </c>
      <c r="B1605" s="2">
        <v>6.6269999999999998</v>
      </c>
      <c r="C1605" s="2">
        <f t="shared" si="144"/>
        <v>6.2260047604035735</v>
      </c>
      <c r="D1605" s="2">
        <f t="shared" si="146"/>
        <v>6.3387800513537735</v>
      </c>
      <c r="E1605" s="2">
        <f t="shared" si="145"/>
        <v>-0.1127752909502</v>
      </c>
      <c r="F1605" s="2">
        <f t="shared" si="149"/>
        <v>-0.20659698930790776</v>
      </c>
      <c r="G1605" s="2">
        <f t="shared" si="147"/>
        <v>9.3821698357707761E-2</v>
      </c>
      <c r="H1605" s="2" t="str">
        <f t="shared" si="148"/>
        <v>Sell</v>
      </c>
    </row>
    <row r="1606" spans="1:8" ht="13.5" x14ac:dyDescent="0.25">
      <c r="A1606" s="3">
        <v>44351</v>
      </c>
      <c r="B1606" s="2">
        <v>6.7157</v>
      </c>
      <c r="C1606" s="2">
        <f t="shared" si="144"/>
        <v>6.2916040280337935</v>
      </c>
      <c r="D1606" s="2">
        <f t="shared" si="146"/>
        <v>6.3667000475497906</v>
      </c>
      <c r="E1606" s="2">
        <f t="shared" si="145"/>
        <v>-7.5096019515997092E-2</v>
      </c>
      <c r="F1606" s="2">
        <f t="shared" si="149"/>
        <v>-0.18029679534952564</v>
      </c>
      <c r="G1606" s="2">
        <f t="shared" si="147"/>
        <v>0.10520077583352855</v>
      </c>
      <c r="H1606" s="2" t="str">
        <f t="shared" si="148"/>
        <v>Sell</v>
      </c>
    </row>
    <row r="1607" spans="1:8" ht="13.5" x14ac:dyDescent="0.25">
      <c r="A1607" s="3">
        <v>44354</v>
      </c>
      <c r="B1607" s="2">
        <v>6.9375</v>
      </c>
      <c r="C1607" s="2">
        <f t="shared" si="144"/>
        <v>6.3471111006439784</v>
      </c>
      <c r="D1607" s="2">
        <f t="shared" si="146"/>
        <v>6.4089815255090645</v>
      </c>
      <c r="E1607" s="2">
        <f t="shared" si="145"/>
        <v>-6.1870424865086093E-2</v>
      </c>
      <c r="F1607" s="2">
        <f t="shared" si="149"/>
        <v>-0.15661152125263775</v>
      </c>
      <c r="G1607" s="2">
        <f t="shared" si="147"/>
        <v>9.4741096387551654E-2</v>
      </c>
      <c r="H1607" s="2" t="str">
        <f t="shared" si="148"/>
        <v>Sell</v>
      </c>
    </row>
    <row r="1608" spans="1:8" ht="13.5" x14ac:dyDescent="0.25">
      <c r="A1608" s="3">
        <v>44355</v>
      </c>
      <c r="B1608" s="2">
        <v>6.9501999999999997</v>
      </c>
      <c r="C1608" s="2">
        <f t="shared" si="144"/>
        <v>6.3843247774679819</v>
      </c>
      <c r="D1608" s="2">
        <f t="shared" si="146"/>
        <v>6.4490717828787627</v>
      </c>
      <c r="E1608" s="2">
        <f t="shared" si="145"/>
        <v>-6.4747005410780822E-2</v>
      </c>
      <c r="F1608" s="2">
        <f t="shared" si="149"/>
        <v>-0.13823861808426638</v>
      </c>
      <c r="G1608" s="2">
        <f t="shared" si="147"/>
        <v>7.3491612673485557E-2</v>
      </c>
      <c r="H1608" s="2" t="str">
        <f t="shared" si="148"/>
        <v>Sell</v>
      </c>
    </row>
    <row r="1609" spans="1:8" ht="13.5" x14ac:dyDescent="0.25">
      <c r="A1609" s="3">
        <v>44356</v>
      </c>
      <c r="B1609" s="2">
        <v>6.9438000000000004</v>
      </c>
      <c r="C1609" s="2">
        <f t="shared" si="144"/>
        <v>6.4158132732421382</v>
      </c>
      <c r="D1609" s="2">
        <f t="shared" si="146"/>
        <v>6.4857183174803357</v>
      </c>
      <c r="E1609" s="2">
        <f t="shared" si="145"/>
        <v>-6.9905044238197434E-2</v>
      </c>
      <c r="F1609" s="2">
        <f t="shared" si="149"/>
        <v>-0.12457190331505259</v>
      </c>
      <c r="G1609" s="2">
        <f t="shared" si="147"/>
        <v>5.4666859076855159E-2</v>
      </c>
      <c r="H1609" s="2" t="str">
        <f t="shared" si="148"/>
        <v>Sell</v>
      </c>
    </row>
    <row r="1610" spans="1:8" ht="13.5" x14ac:dyDescent="0.25">
      <c r="A1610" s="3">
        <v>44357</v>
      </c>
      <c r="B1610" s="2">
        <v>6.9058000000000002</v>
      </c>
      <c r="C1610" s="2">
        <f t="shared" si="144"/>
        <v>6.44245738505104</v>
      </c>
      <c r="D1610" s="2">
        <f t="shared" si="146"/>
        <v>6.5168354791484591</v>
      </c>
      <c r="E1610" s="2">
        <f t="shared" si="145"/>
        <v>-7.4378094097419023E-2</v>
      </c>
      <c r="F1610" s="2">
        <f t="shared" si="149"/>
        <v>-0.11453314147152589</v>
      </c>
      <c r="G1610" s="2">
        <f t="shared" si="147"/>
        <v>4.015504737410687E-2</v>
      </c>
      <c r="H1610" s="2" t="str">
        <f t="shared" si="148"/>
        <v>Sell</v>
      </c>
    </row>
    <row r="1611" spans="1:8" ht="13.5" x14ac:dyDescent="0.25">
      <c r="A1611" s="3">
        <v>44358</v>
      </c>
      <c r="B1611" s="2">
        <v>6.9058000000000002</v>
      </c>
      <c r="C1611" s="2">
        <f t="shared" si="144"/>
        <v>6.4728024027354953</v>
      </c>
      <c r="D1611" s="2">
        <f t="shared" si="146"/>
        <v>6.545647665878203</v>
      </c>
      <c r="E1611" s="2">
        <f t="shared" si="145"/>
        <v>-7.2845263142707672E-2</v>
      </c>
      <c r="F1611" s="2">
        <f t="shared" si="149"/>
        <v>-0.10619556580576225</v>
      </c>
      <c r="G1611" s="2">
        <f t="shared" si="147"/>
        <v>3.3350302663054582E-2</v>
      </c>
      <c r="H1611" s="2" t="str">
        <f t="shared" si="148"/>
        <v>Sell</v>
      </c>
    </row>
    <row r="1612" spans="1:8" ht="13.5" x14ac:dyDescent="0.25">
      <c r="A1612" s="3">
        <v>44361</v>
      </c>
      <c r="B1612" s="2">
        <v>6.8361000000000001</v>
      </c>
      <c r="C1612" s="2">
        <f t="shared" si="144"/>
        <v>6.4906789561608038</v>
      </c>
      <c r="D1612" s="2">
        <f t="shared" si="146"/>
        <v>6.5671626535909287</v>
      </c>
      <c r="E1612" s="2">
        <f t="shared" si="145"/>
        <v>-7.6483697430124842E-2</v>
      </c>
      <c r="F1612" s="2">
        <f t="shared" si="149"/>
        <v>-0.10025319213063479</v>
      </c>
      <c r="G1612" s="2">
        <f t="shared" si="147"/>
        <v>2.3769494700509944E-2</v>
      </c>
      <c r="H1612" s="2" t="str">
        <f t="shared" si="148"/>
        <v>Sell</v>
      </c>
    </row>
    <row r="1613" spans="1:8" ht="13.5" x14ac:dyDescent="0.25">
      <c r="A1613" s="3">
        <v>44362</v>
      </c>
      <c r="B1613" s="2">
        <v>6.8741000000000003</v>
      </c>
      <c r="C1613" s="2">
        <f t="shared" si="144"/>
        <v>6.5145745013668339</v>
      </c>
      <c r="D1613" s="2">
        <f t="shared" si="146"/>
        <v>6.5898987533249338</v>
      </c>
      <c r="E1613" s="2">
        <f t="shared" si="145"/>
        <v>-7.5324251958099886E-2</v>
      </c>
      <c r="F1613" s="2">
        <f t="shared" si="149"/>
        <v>-9.5267404096127814E-2</v>
      </c>
      <c r="G1613" s="2">
        <f t="shared" si="147"/>
        <v>1.9943152138027928E-2</v>
      </c>
      <c r="H1613" s="2" t="str">
        <f t="shared" si="148"/>
        <v>Sell</v>
      </c>
    </row>
    <row r="1614" spans="1:8" ht="13.5" x14ac:dyDescent="0.25">
      <c r="A1614" s="3">
        <v>44363</v>
      </c>
      <c r="B1614" s="2">
        <v>6.8930999999999996</v>
      </c>
      <c r="C1614" s="2">
        <f t="shared" si="144"/>
        <v>6.5260245780796291</v>
      </c>
      <c r="D1614" s="2">
        <f t="shared" si="146"/>
        <v>6.612358104930494</v>
      </c>
      <c r="E1614" s="2">
        <f t="shared" si="145"/>
        <v>-8.6333526850864928E-2</v>
      </c>
      <c r="F1614" s="2">
        <f t="shared" si="149"/>
        <v>-9.3480628647075237E-2</v>
      </c>
      <c r="G1614" s="2">
        <f t="shared" si="147"/>
        <v>7.1471017962103089E-3</v>
      </c>
      <c r="H1614" s="2" t="str">
        <f t="shared" si="148"/>
        <v>Sell</v>
      </c>
    </row>
    <row r="1615" spans="1:8" ht="13.5" x14ac:dyDescent="0.25">
      <c r="A1615" s="3">
        <v>44364</v>
      </c>
      <c r="B1615" s="2">
        <v>6.9882</v>
      </c>
      <c r="C1615" s="2">
        <f t="shared" ref="C1615:C1678" si="150">$C$4*B1605+C1614*(1-$C$4)</f>
        <v>6.541559258375071</v>
      </c>
      <c r="D1615" s="2">
        <f t="shared" si="146"/>
        <v>6.6401982453060135</v>
      </c>
      <c r="E1615" s="2">
        <f t="shared" si="145"/>
        <v>-9.8638986930942529E-2</v>
      </c>
      <c r="F1615" s="2">
        <f t="shared" si="149"/>
        <v>-9.451230030384869E-2</v>
      </c>
      <c r="G1615" s="2">
        <f t="shared" si="147"/>
        <v>-4.1266866270938396E-3</v>
      </c>
      <c r="H1615" s="2" t="str">
        <f t="shared" si="148"/>
        <v>Hold</v>
      </c>
    </row>
    <row r="1616" spans="1:8" ht="13.5" x14ac:dyDescent="0.25">
      <c r="A1616" s="3">
        <v>44365</v>
      </c>
      <c r="B1616" s="2">
        <v>7.0641999999999996</v>
      </c>
      <c r="C1616" s="2">
        <f t="shared" si="150"/>
        <v>6.5683501417019832</v>
      </c>
      <c r="D1616" s="2">
        <f t="shared" si="146"/>
        <v>6.6716057826907527</v>
      </c>
      <c r="E1616" s="2">
        <f t="shared" si="145"/>
        <v>-0.10325564098876949</v>
      </c>
      <c r="F1616" s="2">
        <f t="shared" si="149"/>
        <v>-9.6260968440832859E-2</v>
      </c>
      <c r="G1616" s="2">
        <f t="shared" si="147"/>
        <v>-6.994672547936634E-3</v>
      </c>
      <c r="H1616" s="2" t="str">
        <f t="shared" si="148"/>
        <v>Hold</v>
      </c>
    </row>
    <row r="1617" spans="1:8" ht="13.5" x14ac:dyDescent="0.25">
      <c r="A1617" s="3">
        <v>44368</v>
      </c>
      <c r="B1617" s="2">
        <v>7.0324999999999998</v>
      </c>
      <c r="C1617" s="2">
        <f t="shared" si="150"/>
        <v>6.6251424275939863</v>
      </c>
      <c r="D1617" s="2">
        <f t="shared" si="146"/>
        <v>6.6983386876766229</v>
      </c>
      <c r="E1617" s="2">
        <f t="shared" si="145"/>
        <v>-7.3196260082636577E-2</v>
      </c>
      <c r="F1617" s="2">
        <f t="shared" si="149"/>
        <v>-9.1648026769193605E-2</v>
      </c>
      <c r="G1617" s="2">
        <f t="shared" si="147"/>
        <v>1.8451766686557028E-2</v>
      </c>
      <c r="H1617" s="2" t="str">
        <f t="shared" si="148"/>
        <v>Sell</v>
      </c>
    </row>
    <row r="1618" spans="1:8" ht="13.5" x14ac:dyDescent="0.25">
      <c r="A1618" s="3">
        <v>44369</v>
      </c>
      <c r="B1618" s="2">
        <v>7.1845999999999997</v>
      </c>
      <c r="C1618" s="2">
        <f t="shared" si="150"/>
        <v>6.6751512848872192</v>
      </c>
      <c r="D1618" s="2">
        <f t="shared" si="146"/>
        <v>6.7343580441450204</v>
      </c>
      <c r="E1618" s="2">
        <f t="shared" si="145"/>
        <v>-5.9206759257801167E-2</v>
      </c>
      <c r="F1618" s="2">
        <f t="shared" si="149"/>
        <v>-8.5159773266915123E-2</v>
      </c>
      <c r="G1618" s="2">
        <f t="shared" si="147"/>
        <v>2.5953014009113956E-2</v>
      </c>
      <c r="H1618" s="2" t="str">
        <f t="shared" si="148"/>
        <v>Sell</v>
      </c>
    </row>
    <row r="1619" spans="1:8" ht="13.5" x14ac:dyDescent="0.25">
      <c r="A1619" s="3">
        <v>44370</v>
      </c>
      <c r="B1619" s="2">
        <v>7.1718999999999999</v>
      </c>
      <c r="C1619" s="2">
        <f t="shared" si="150"/>
        <v>6.716481856443032</v>
      </c>
      <c r="D1619" s="2">
        <f t="shared" si="146"/>
        <v>6.7667685593935367</v>
      </c>
      <c r="E1619" s="2">
        <f t="shared" si="145"/>
        <v>-5.0286702950504747E-2</v>
      </c>
      <c r="F1619" s="2">
        <f t="shared" si="149"/>
        <v>-7.8185159203633059E-2</v>
      </c>
      <c r="G1619" s="2">
        <f t="shared" si="147"/>
        <v>2.7898456253128312E-2</v>
      </c>
      <c r="H1619" s="2" t="str">
        <f t="shared" si="148"/>
        <v>Sell</v>
      </c>
    </row>
    <row r="1620" spans="1:8" ht="13.5" x14ac:dyDescent="0.25">
      <c r="A1620" s="3">
        <v>44371</v>
      </c>
      <c r="B1620" s="2">
        <v>7.2225999999999999</v>
      </c>
      <c r="C1620" s="2">
        <f t="shared" si="150"/>
        <v>6.7456077246825661</v>
      </c>
      <c r="D1620" s="2">
        <f t="shared" si="146"/>
        <v>6.8005338512903117</v>
      </c>
      <c r="E1620" s="2">
        <f t="shared" si="145"/>
        <v>-5.4926126607745651E-2</v>
      </c>
      <c r="F1620" s="2">
        <f t="shared" si="149"/>
        <v>-7.3533352684455586E-2</v>
      </c>
      <c r="G1620" s="2">
        <f t="shared" si="147"/>
        <v>1.8607226076709935E-2</v>
      </c>
      <c r="H1620" s="2" t="str">
        <f t="shared" si="148"/>
        <v>Sell</v>
      </c>
    </row>
    <row r="1621" spans="1:8" ht="13.5" x14ac:dyDescent="0.25">
      <c r="A1621" s="3">
        <v>44372</v>
      </c>
      <c r="B1621" s="2">
        <v>7.2163000000000004</v>
      </c>
      <c r="C1621" s="2">
        <f t="shared" si="150"/>
        <v>6.7702526901160169</v>
      </c>
      <c r="D1621" s="2">
        <f t="shared" si="146"/>
        <v>6.8313313437873253</v>
      </c>
      <c r="E1621" s="2">
        <f t="shared" si="145"/>
        <v>-6.1078653671308381E-2</v>
      </c>
      <c r="F1621" s="2">
        <f t="shared" si="149"/>
        <v>-7.1042412881826153E-2</v>
      </c>
      <c r="G1621" s="2">
        <f t="shared" si="147"/>
        <v>9.9637592105177725E-3</v>
      </c>
      <c r="H1621" s="2" t="str">
        <f t="shared" si="148"/>
        <v>Sell</v>
      </c>
    </row>
    <row r="1622" spans="1:8" ht="13.5" x14ac:dyDescent="0.25">
      <c r="A1622" s="3">
        <v>44375</v>
      </c>
      <c r="B1622" s="2">
        <v>7.2163000000000004</v>
      </c>
      <c r="C1622" s="2">
        <f t="shared" si="150"/>
        <v>6.7803830454827834</v>
      </c>
      <c r="D1622" s="2">
        <f t="shared" si="146"/>
        <v>6.8598475405438197</v>
      </c>
      <c r="E1622" s="2">
        <f t="shared" si="145"/>
        <v>-7.9464495061036367E-2</v>
      </c>
      <c r="F1622" s="2">
        <f t="shared" si="149"/>
        <v>-7.2726829317668204E-2</v>
      </c>
      <c r="G1622" s="2">
        <f t="shared" si="147"/>
        <v>-6.7376657433681625E-3</v>
      </c>
      <c r="H1622" s="2" t="str">
        <f t="shared" si="148"/>
        <v>Hold</v>
      </c>
    </row>
    <row r="1623" spans="1:8" ht="13.5" x14ac:dyDescent="0.25">
      <c r="A1623" s="3">
        <v>44376</v>
      </c>
      <c r="B1623" s="2">
        <v>7.2035999999999998</v>
      </c>
      <c r="C1623" s="2">
        <f t="shared" si="150"/>
        <v>6.7948010384854323</v>
      </c>
      <c r="D1623" s="2">
        <f t="shared" si="146"/>
        <v>6.8853106856887223</v>
      </c>
      <c r="E1623" s="2">
        <f t="shared" si="145"/>
        <v>-9.0509647203290022E-2</v>
      </c>
      <c r="F1623" s="2">
        <f t="shared" si="149"/>
        <v>-7.6283392894792579E-2</v>
      </c>
      <c r="G1623" s="2">
        <f t="shared" si="147"/>
        <v>-1.4226254308497444E-2</v>
      </c>
      <c r="H1623" s="2" t="str">
        <f t="shared" si="148"/>
        <v>Hold</v>
      </c>
    </row>
    <row r="1624" spans="1:8" ht="13.5" x14ac:dyDescent="0.25">
      <c r="A1624" s="3">
        <v>44377</v>
      </c>
      <c r="B1624" s="2">
        <v>7.2035999999999998</v>
      </c>
      <c r="C1624" s="2">
        <f t="shared" si="150"/>
        <v>6.8099239556415192</v>
      </c>
      <c r="D1624" s="2">
        <f t="shared" si="146"/>
        <v>6.9088876719340018</v>
      </c>
      <c r="E1624" s="2">
        <f t="shared" si="145"/>
        <v>-9.8963716292482573E-2</v>
      </c>
      <c r="F1624" s="2">
        <f t="shared" si="149"/>
        <v>-8.081945757433058E-2</v>
      </c>
      <c r="G1624" s="2">
        <f t="shared" si="147"/>
        <v>-1.8144258718151993E-2</v>
      </c>
      <c r="H1624" s="2" t="str">
        <f t="shared" si="148"/>
        <v>Hold</v>
      </c>
    </row>
    <row r="1625" spans="1:8" ht="13.5" x14ac:dyDescent="0.25">
      <c r="A1625" s="3">
        <v>44378</v>
      </c>
      <c r="B1625" s="2">
        <v>7.2035999999999998</v>
      </c>
      <c r="C1625" s="2">
        <f t="shared" si="150"/>
        <v>6.8373510393889774</v>
      </c>
      <c r="D1625" s="2">
        <f t="shared" si="146"/>
        <v>6.9307182147537052</v>
      </c>
      <c r="E1625" s="2">
        <f t="shared" si="145"/>
        <v>-9.3367175364727828E-2</v>
      </c>
      <c r="F1625" s="2">
        <f t="shared" si="149"/>
        <v>-8.3329001132410041E-2</v>
      </c>
      <c r="G1625" s="2">
        <f t="shared" si="147"/>
        <v>-1.0038174232317787E-2</v>
      </c>
      <c r="H1625" s="2" t="str">
        <f t="shared" si="148"/>
        <v>Hold</v>
      </c>
    </row>
    <row r="1626" spans="1:8" ht="13.5" x14ac:dyDescent="0.25">
      <c r="A1626" s="3">
        <v>44379</v>
      </c>
      <c r="B1626" s="2">
        <v>7.1971999999999996</v>
      </c>
      <c r="C1626" s="2">
        <f t="shared" si="150"/>
        <v>6.8722508794829809</v>
      </c>
      <c r="D1626" s="2">
        <f t="shared" si="146"/>
        <v>6.9504576062534307</v>
      </c>
      <c r="E1626" s="2">
        <f t="shared" si="145"/>
        <v>-7.8206726770449819E-2</v>
      </c>
      <c r="F1626" s="2">
        <f t="shared" si="149"/>
        <v>-8.2304546260017999E-2</v>
      </c>
      <c r="G1626" s="2">
        <f t="shared" si="147"/>
        <v>4.0978194895681802E-3</v>
      </c>
      <c r="H1626" s="2" t="str">
        <f t="shared" si="148"/>
        <v>Sell</v>
      </c>
    </row>
    <row r="1627" spans="1:8" ht="13.5" x14ac:dyDescent="0.25">
      <c r="A1627" s="3">
        <v>44382</v>
      </c>
      <c r="B1627" s="2">
        <v>7.2416</v>
      </c>
      <c r="C1627" s="2">
        <f t="shared" si="150"/>
        <v>6.8969045903317525</v>
      </c>
      <c r="D1627" s="2">
        <f t="shared" si="146"/>
        <v>6.972023709493917</v>
      </c>
      <c r="E1627" s="2">
        <f t="shared" si="145"/>
        <v>-7.5119119162164516E-2</v>
      </c>
      <c r="F1627" s="2">
        <f t="shared" si="149"/>
        <v>-8.0867460840447311E-2</v>
      </c>
      <c r="G1627" s="2">
        <f t="shared" si="147"/>
        <v>5.7483416782827951E-3</v>
      </c>
      <c r="H1627" s="2" t="str">
        <f t="shared" si="148"/>
        <v>Sell</v>
      </c>
    </row>
    <row r="1628" spans="1:8" ht="13.5" x14ac:dyDescent="0.25">
      <c r="A1628" s="3">
        <v>44383</v>
      </c>
      <c r="B1628" s="2">
        <v>7.2352999999999996</v>
      </c>
      <c r="C1628" s="2">
        <f t="shared" si="150"/>
        <v>6.9411654225884059</v>
      </c>
      <c r="D1628" s="2">
        <f t="shared" si="146"/>
        <v>6.991525656938812</v>
      </c>
      <c r="E1628" s="2">
        <f t="shared" ref="E1628:E1691" si="151">C1628-D1628</f>
        <v>-5.0360234350406152E-2</v>
      </c>
      <c r="F1628" s="2">
        <f t="shared" si="149"/>
        <v>-7.4766015542439085E-2</v>
      </c>
      <c r="G1628" s="2">
        <f t="shared" si="147"/>
        <v>2.4405781192032933E-2</v>
      </c>
      <c r="H1628" s="2" t="str">
        <f t="shared" si="148"/>
        <v>Sell</v>
      </c>
    </row>
    <row r="1629" spans="1:8" ht="13.5" x14ac:dyDescent="0.25">
      <c r="A1629" s="3">
        <v>44384</v>
      </c>
      <c r="B1629" s="2">
        <v>7.3493000000000004</v>
      </c>
      <c r="C1629" s="2">
        <f t="shared" si="150"/>
        <v>6.9766630498824975</v>
      </c>
      <c r="D1629" s="2">
        <f t="shared" ref="D1629:D1692" si="152">$D$4*B1629+(1-$D$4)*D1628</f>
        <v>7.0180274601285291</v>
      </c>
      <c r="E1629" s="2">
        <f t="shared" si="151"/>
        <v>-4.1364410246031547E-2</v>
      </c>
      <c r="F1629" s="2">
        <f t="shared" si="149"/>
        <v>-6.8085694483157586E-2</v>
      </c>
      <c r="G1629" s="2">
        <f t="shared" si="147"/>
        <v>2.6721284237126039E-2</v>
      </c>
      <c r="H1629" s="2" t="str">
        <f t="shared" si="148"/>
        <v>Sell</v>
      </c>
    </row>
    <row r="1630" spans="1:8" ht="13.5" x14ac:dyDescent="0.25">
      <c r="A1630" s="3">
        <v>44385</v>
      </c>
      <c r="B1630" s="2">
        <v>7.3788999999999998</v>
      </c>
      <c r="C1630" s="2">
        <f t="shared" si="150"/>
        <v>7.0144995037467286</v>
      </c>
      <c r="D1630" s="2">
        <f t="shared" si="152"/>
        <v>7.0447587593782677</v>
      </c>
      <c r="E1630" s="2">
        <f t="shared" si="151"/>
        <v>-3.0259255631539084E-2</v>
      </c>
      <c r="F1630" s="2">
        <f t="shared" si="149"/>
        <v>-6.0520406712833888E-2</v>
      </c>
      <c r="G1630" s="2">
        <f t="shared" si="147"/>
        <v>3.0261151081294804E-2</v>
      </c>
      <c r="H1630" s="2" t="str">
        <f t="shared" si="148"/>
        <v>Sell</v>
      </c>
    </row>
    <row r="1631" spans="1:8" ht="13.5" x14ac:dyDescent="0.25">
      <c r="A1631" s="3">
        <v>44386</v>
      </c>
      <c r="B1631" s="2">
        <v>7.2763999999999998</v>
      </c>
      <c r="C1631" s="2">
        <f t="shared" si="150"/>
        <v>7.0455457339395391</v>
      </c>
      <c r="D1631" s="2">
        <f t="shared" si="152"/>
        <v>7.061917369794692</v>
      </c>
      <c r="E1631" s="2">
        <f t="shared" si="151"/>
        <v>-1.6371635855152888E-2</v>
      </c>
      <c r="F1631" s="2">
        <f t="shared" si="149"/>
        <v>-5.1690652541297691E-2</v>
      </c>
      <c r="G1631" s="2">
        <f t="shared" si="147"/>
        <v>3.5319016686144802E-2</v>
      </c>
      <c r="H1631" s="2" t="str">
        <f t="shared" si="148"/>
        <v>Sell</v>
      </c>
    </row>
    <row r="1632" spans="1:8" ht="13.5" x14ac:dyDescent="0.25">
      <c r="A1632" s="3">
        <v>44389</v>
      </c>
      <c r="B1632" s="2">
        <v>7.0373000000000001</v>
      </c>
      <c r="C1632" s="2">
        <f t="shared" si="150"/>
        <v>7.0718156210257632</v>
      </c>
      <c r="D1632" s="2">
        <f t="shared" si="152"/>
        <v>7.0600938609210111</v>
      </c>
      <c r="E1632" s="2">
        <f t="shared" si="151"/>
        <v>1.1721760104752121E-2</v>
      </c>
      <c r="F1632" s="2">
        <f t="shared" si="149"/>
        <v>-3.9008170012087735E-2</v>
      </c>
      <c r="G1632" s="2">
        <f t="shared" si="147"/>
        <v>5.0729930116839857E-2</v>
      </c>
      <c r="H1632" s="2" t="str">
        <f t="shared" si="148"/>
        <v>Sell</v>
      </c>
    </row>
    <row r="1633" spans="1:8" ht="13.5" x14ac:dyDescent="0.25">
      <c r="A1633" s="3">
        <v>44390</v>
      </c>
      <c r="B1633" s="2">
        <v>7.1738999999999997</v>
      </c>
      <c r="C1633" s="2">
        <f t="shared" si="150"/>
        <v>7.0920901408679535</v>
      </c>
      <c r="D1633" s="2">
        <f t="shared" si="152"/>
        <v>7.0685239452972324</v>
      </c>
      <c r="E1633" s="2">
        <f t="shared" si="151"/>
        <v>2.3566195570721149E-2</v>
      </c>
      <c r="F1633" s="2">
        <f t="shared" si="149"/>
        <v>-2.6493296895525958E-2</v>
      </c>
      <c r="G1633" s="2">
        <f t="shared" si="147"/>
        <v>5.0059492466247107E-2</v>
      </c>
      <c r="H1633" s="2" t="str">
        <f t="shared" si="148"/>
        <v>Sell</v>
      </c>
    </row>
    <row r="1634" spans="1:8" ht="13.5" x14ac:dyDescent="0.25">
      <c r="A1634" s="3">
        <v>44391</v>
      </c>
      <c r="B1634" s="2">
        <v>7.2423000000000002</v>
      </c>
      <c r="C1634" s="2">
        <f t="shared" si="150"/>
        <v>7.1092455038113451</v>
      </c>
      <c r="D1634" s="2">
        <f t="shared" si="152"/>
        <v>7.0813962456455855</v>
      </c>
      <c r="E1634" s="2">
        <f t="shared" si="151"/>
        <v>2.7849258165759672E-2</v>
      </c>
      <c r="F1634" s="2">
        <f t="shared" si="149"/>
        <v>-1.5624785883268835E-2</v>
      </c>
      <c r="G1634" s="2">
        <f t="shared" si="147"/>
        <v>4.3474044049028507E-2</v>
      </c>
      <c r="H1634" s="2" t="str">
        <f t="shared" si="148"/>
        <v>Sell</v>
      </c>
    </row>
    <row r="1635" spans="1:8" ht="13.5" x14ac:dyDescent="0.25">
      <c r="A1635" s="3">
        <v>44392</v>
      </c>
      <c r="B1635" s="2">
        <v>7.2354000000000003</v>
      </c>
      <c r="C1635" s="2">
        <f t="shared" si="150"/>
        <v>7.1237615801480612</v>
      </c>
      <c r="D1635" s="2">
        <f t="shared" si="152"/>
        <v>7.0928039311533198</v>
      </c>
      <c r="E1635" s="2">
        <f t="shared" si="151"/>
        <v>3.0957648994741405E-2</v>
      </c>
      <c r="F1635" s="2">
        <f t="shared" si="149"/>
        <v>-6.3082989076667885E-3</v>
      </c>
      <c r="G1635" s="2">
        <f t="shared" si="147"/>
        <v>3.726594790240819E-2</v>
      </c>
      <c r="H1635" s="2" t="str">
        <f t="shared" si="148"/>
        <v>Sell</v>
      </c>
    </row>
    <row r="1636" spans="1:8" ht="13.5" x14ac:dyDescent="0.25">
      <c r="A1636" s="3">
        <v>44393</v>
      </c>
      <c r="B1636" s="2">
        <v>7.3037000000000001</v>
      </c>
      <c r="C1636" s="2">
        <f t="shared" si="150"/>
        <v>7.1350597985868216</v>
      </c>
      <c r="D1636" s="2">
        <f t="shared" si="152"/>
        <v>7.1084258621790006</v>
      </c>
      <c r="E1636" s="2">
        <f t="shared" si="151"/>
        <v>2.6633936407820968E-2</v>
      </c>
      <c r="F1636" s="2">
        <f t="shared" si="149"/>
        <v>2.8014815543076291E-4</v>
      </c>
      <c r="G1636" s="2">
        <f t="shared" ref="G1636:G1699" si="153">E1636-F1636</f>
        <v>2.6353788252390205E-2</v>
      </c>
      <c r="H1636" s="2" t="str">
        <f t="shared" ref="H1636:H1699" si="154">IF(G1636&lt;0,"Hold","Sell")</f>
        <v>Sell</v>
      </c>
    </row>
    <row r="1637" spans="1:8" ht="13.5" x14ac:dyDescent="0.25">
      <c r="A1637" s="3">
        <v>44396</v>
      </c>
      <c r="B1637" s="2">
        <v>7.6521999999999997</v>
      </c>
      <c r="C1637" s="2">
        <f t="shared" si="150"/>
        <v>7.1514505988042334</v>
      </c>
      <c r="D1637" s="2">
        <f t="shared" si="152"/>
        <v>7.1487054279435194</v>
      </c>
      <c r="E1637" s="2">
        <f t="shared" si="151"/>
        <v>2.7451708607140191E-3</v>
      </c>
      <c r="F1637" s="2">
        <f t="shared" ref="F1637:F1700" si="155">(E1637*(2/(10)))+((1-(2/10))*F1636)</f>
        <v>7.7315269648741412E-4</v>
      </c>
      <c r="G1637" s="2">
        <f t="shared" si="153"/>
        <v>1.9720181642266048E-3</v>
      </c>
      <c r="H1637" s="2" t="str">
        <f t="shared" si="154"/>
        <v>Sell</v>
      </c>
    </row>
    <row r="1638" spans="1:8" ht="13.5" x14ac:dyDescent="0.25">
      <c r="A1638" s="3">
        <v>44399</v>
      </c>
      <c r="B1638" s="2">
        <v>7.5155000000000003</v>
      </c>
      <c r="C1638" s="2">
        <f t="shared" si="150"/>
        <v>7.1643505066805044</v>
      </c>
      <c r="D1638" s="2">
        <f t="shared" si="152"/>
        <v>7.1758753962439998</v>
      </c>
      <c r="E1638" s="2">
        <f t="shared" si="151"/>
        <v>-1.15248895634954E-2</v>
      </c>
      <c r="F1638" s="2">
        <f t="shared" si="155"/>
        <v>-1.6864557555091486E-3</v>
      </c>
      <c r="G1638" s="2">
        <f t="shared" si="153"/>
        <v>-9.8384338079862514E-3</v>
      </c>
      <c r="H1638" s="2" t="str">
        <f t="shared" si="154"/>
        <v>Hold</v>
      </c>
    </row>
    <row r="1639" spans="1:8" ht="13.5" x14ac:dyDescent="0.25">
      <c r="A1639" s="3">
        <v>44400</v>
      </c>
      <c r="B1639" s="2">
        <v>7.6521999999999997</v>
      </c>
      <c r="C1639" s="2">
        <f t="shared" si="150"/>
        <v>7.1928042748835033</v>
      </c>
      <c r="D1639" s="2">
        <f t="shared" si="152"/>
        <v>7.2111587002259254</v>
      </c>
      <c r="E1639" s="2">
        <f t="shared" si="151"/>
        <v>-1.8354425342422154E-2</v>
      </c>
      <c r="F1639" s="2">
        <f t="shared" si="155"/>
        <v>-5.0200496728917497E-3</v>
      </c>
      <c r="G1639" s="2">
        <f t="shared" si="153"/>
        <v>-1.3334375669530404E-2</v>
      </c>
      <c r="H1639" s="2" t="str">
        <f t="shared" si="154"/>
        <v>Hold</v>
      </c>
    </row>
    <row r="1640" spans="1:8" ht="13.5" x14ac:dyDescent="0.25">
      <c r="A1640" s="3">
        <v>44403</v>
      </c>
      <c r="B1640" s="2">
        <v>7.5155000000000003</v>
      </c>
      <c r="C1640" s="2">
        <f t="shared" si="150"/>
        <v>7.2214343864398876</v>
      </c>
      <c r="D1640" s="2">
        <f t="shared" si="152"/>
        <v>7.2337025002091906</v>
      </c>
      <c r="E1640" s="2">
        <f t="shared" si="151"/>
        <v>-1.2268113769303035E-2</v>
      </c>
      <c r="F1640" s="2">
        <f t="shared" si="155"/>
        <v>-6.4696624921740074E-3</v>
      </c>
      <c r="G1640" s="2">
        <f t="shared" si="153"/>
        <v>-5.7984512771290277E-3</v>
      </c>
      <c r="H1640" s="2" t="str">
        <f t="shared" si="154"/>
        <v>Hold</v>
      </c>
    </row>
    <row r="1641" spans="1:8" ht="13.5" x14ac:dyDescent="0.25">
      <c r="A1641" s="3">
        <v>44404</v>
      </c>
      <c r="B1641" s="2">
        <v>7.5155000000000003</v>
      </c>
      <c r="C1641" s="2">
        <f t="shared" si="150"/>
        <v>7.2298906346799043</v>
      </c>
      <c r="D1641" s="2">
        <f t="shared" si="152"/>
        <v>7.2545763890825841</v>
      </c>
      <c r="E1641" s="2">
        <f t="shared" si="151"/>
        <v>-2.4685754402679727E-2</v>
      </c>
      <c r="F1641" s="2">
        <f t="shared" si="155"/>
        <v>-1.0112880874275152E-2</v>
      </c>
      <c r="G1641" s="2">
        <f t="shared" si="153"/>
        <v>-1.4572873528404575E-2</v>
      </c>
      <c r="H1641" s="2" t="str">
        <f t="shared" si="154"/>
        <v>Hold</v>
      </c>
    </row>
    <row r="1642" spans="1:8" ht="13.5" x14ac:dyDescent="0.25">
      <c r="A1642" s="3">
        <v>44405</v>
      </c>
      <c r="B1642" s="2">
        <v>7.5155000000000003</v>
      </c>
      <c r="C1642" s="2">
        <f t="shared" si="150"/>
        <v>7.2002613062676115</v>
      </c>
      <c r="D1642" s="2">
        <f t="shared" si="152"/>
        <v>7.2739040639653556</v>
      </c>
      <c r="E1642" s="2">
        <f t="shared" si="151"/>
        <v>-7.3642757697744088E-2</v>
      </c>
      <c r="F1642" s="2">
        <f t="shared" si="155"/>
        <v>-2.281885623896894E-2</v>
      </c>
      <c r="G1642" s="2">
        <f t="shared" si="153"/>
        <v>-5.0823901458775148E-2</v>
      </c>
      <c r="H1642" s="2" t="str">
        <f t="shared" si="154"/>
        <v>Hold</v>
      </c>
    </row>
    <row r="1643" spans="1:8" ht="13.5" x14ac:dyDescent="0.25">
      <c r="A1643" s="3">
        <v>44406</v>
      </c>
      <c r="B1643" s="2">
        <v>7.6384999999999996</v>
      </c>
      <c r="C1643" s="2">
        <f t="shared" si="150"/>
        <v>7.1962057206879795</v>
      </c>
      <c r="D1643" s="2">
        <f t="shared" si="152"/>
        <v>7.3009111703382921</v>
      </c>
      <c r="E1643" s="2">
        <f t="shared" si="151"/>
        <v>-0.10470544965031259</v>
      </c>
      <c r="F1643" s="2">
        <f t="shared" si="155"/>
        <v>-3.919617492123767E-2</v>
      </c>
      <c r="G1643" s="2">
        <f t="shared" si="153"/>
        <v>-6.5509274729074918E-2</v>
      </c>
      <c r="H1643" s="2" t="str">
        <f t="shared" si="154"/>
        <v>Hold</v>
      </c>
    </row>
    <row r="1644" spans="1:8" ht="13.5" x14ac:dyDescent="0.25">
      <c r="A1644" s="3">
        <v>44407</v>
      </c>
      <c r="B1644" s="2">
        <v>7.6249000000000002</v>
      </c>
      <c r="C1644" s="2">
        <f t="shared" si="150"/>
        <v>7.2032971482744443</v>
      </c>
      <c r="D1644" s="2">
        <f t="shared" si="152"/>
        <v>7.3249103429058264</v>
      </c>
      <c r="E1644" s="2">
        <f t="shared" si="151"/>
        <v>-0.12161319463138209</v>
      </c>
      <c r="F1644" s="2">
        <f t="shared" si="155"/>
        <v>-5.5679578863266563E-2</v>
      </c>
      <c r="G1644" s="2">
        <f t="shared" si="153"/>
        <v>-6.593361576811553E-2</v>
      </c>
      <c r="H1644" s="2" t="str">
        <f t="shared" si="154"/>
        <v>Hold</v>
      </c>
    </row>
    <row r="1645" spans="1:8" ht="13.5" x14ac:dyDescent="0.25">
      <c r="A1645" s="3">
        <v>44410</v>
      </c>
      <c r="B1645" s="2">
        <v>7.6454000000000004</v>
      </c>
      <c r="C1645" s="2">
        <f t="shared" si="150"/>
        <v>7.2082360485399146</v>
      </c>
      <c r="D1645" s="2">
        <f t="shared" si="152"/>
        <v>7.3486503175053954</v>
      </c>
      <c r="E1645" s="2">
        <f t="shared" si="151"/>
        <v>-0.14041426896548082</v>
      </c>
      <c r="F1645" s="2">
        <f t="shared" si="155"/>
        <v>-7.2626516883709413E-2</v>
      </c>
      <c r="G1645" s="2">
        <f t="shared" si="153"/>
        <v>-6.7787752081771402E-2</v>
      </c>
      <c r="H1645" s="2" t="str">
        <f t="shared" si="154"/>
        <v>Hold</v>
      </c>
    </row>
    <row r="1646" spans="1:8" ht="13.5" x14ac:dyDescent="0.25">
      <c r="A1646" s="3">
        <v>44411</v>
      </c>
      <c r="B1646" s="2">
        <v>7.5155000000000003</v>
      </c>
      <c r="C1646" s="2">
        <f t="shared" si="150"/>
        <v>7.2229228103030039</v>
      </c>
      <c r="D1646" s="2">
        <f t="shared" si="152"/>
        <v>7.3610095532457365</v>
      </c>
      <c r="E1646" s="2">
        <f t="shared" si="151"/>
        <v>-0.1380867429427326</v>
      </c>
      <c r="F1646" s="2">
        <f t="shared" si="155"/>
        <v>-8.5718562095514053E-2</v>
      </c>
      <c r="G1646" s="2">
        <f t="shared" si="153"/>
        <v>-5.2368180847218546E-2</v>
      </c>
      <c r="H1646" s="2" t="str">
        <f t="shared" si="154"/>
        <v>Hold</v>
      </c>
    </row>
    <row r="1647" spans="1:8" ht="13.5" x14ac:dyDescent="0.25">
      <c r="A1647" s="3">
        <v>44412</v>
      </c>
      <c r="B1647" s="2">
        <v>7.6454000000000004</v>
      </c>
      <c r="C1647" s="2">
        <f t="shared" si="150"/>
        <v>7.2889654548717733</v>
      </c>
      <c r="D1647" s="2">
        <f t="shared" si="152"/>
        <v>7.3820755122645707</v>
      </c>
      <c r="E1647" s="2">
        <f t="shared" si="151"/>
        <v>-9.311005739279743E-2</v>
      </c>
      <c r="F1647" s="2">
        <f t="shared" si="155"/>
        <v>-8.7196861154970731E-2</v>
      </c>
      <c r="G1647" s="2">
        <f t="shared" si="153"/>
        <v>-5.9131962378266983E-3</v>
      </c>
      <c r="H1647" s="2" t="str">
        <f t="shared" si="154"/>
        <v>Hold</v>
      </c>
    </row>
    <row r="1648" spans="1:8" ht="13.5" x14ac:dyDescent="0.25">
      <c r="A1648" s="3">
        <v>44413</v>
      </c>
      <c r="B1648" s="2">
        <v>7.5224000000000002</v>
      </c>
      <c r="C1648" s="2">
        <f t="shared" si="150"/>
        <v>7.3238169233530392</v>
      </c>
      <c r="D1648" s="2">
        <f t="shared" si="152"/>
        <v>7.3924699187634912</v>
      </c>
      <c r="E1648" s="2">
        <f t="shared" si="151"/>
        <v>-6.8652995410452E-2</v>
      </c>
      <c r="F1648" s="2">
        <f t="shared" si="155"/>
        <v>-8.3488088006066982E-2</v>
      </c>
      <c r="G1648" s="2">
        <f t="shared" si="153"/>
        <v>1.4835092595614982E-2</v>
      </c>
      <c r="H1648" s="2" t="str">
        <f t="shared" si="154"/>
        <v>Sell</v>
      </c>
    </row>
    <row r="1649" spans="1:8" ht="13.5" x14ac:dyDescent="0.25">
      <c r="A1649" s="3">
        <v>44414</v>
      </c>
      <c r="B1649" s="2">
        <v>7.6454000000000004</v>
      </c>
      <c r="C1649" s="2">
        <f t="shared" si="150"/>
        <v>7.374337396683341</v>
      </c>
      <c r="D1649" s="2">
        <f t="shared" si="152"/>
        <v>7.4112054803365659</v>
      </c>
      <c r="E1649" s="2">
        <f t="shared" si="151"/>
        <v>-3.6868083653224915E-2</v>
      </c>
      <c r="F1649" s="2">
        <f t="shared" si="155"/>
        <v>-7.4164087135498574E-2</v>
      </c>
      <c r="G1649" s="2">
        <f t="shared" si="153"/>
        <v>3.729600348227366E-2</v>
      </c>
      <c r="H1649" s="2" t="str">
        <f t="shared" si="154"/>
        <v>Sell</v>
      </c>
    </row>
    <row r="1650" spans="1:8" ht="13.5" x14ac:dyDescent="0.25">
      <c r="A1650" s="3">
        <v>44417</v>
      </c>
      <c r="B1650" s="2">
        <v>7.6454000000000004</v>
      </c>
      <c r="C1650" s="2">
        <f t="shared" si="150"/>
        <v>7.39605472027052</v>
      </c>
      <c r="D1650" s="2">
        <f t="shared" si="152"/>
        <v>7.428553222533858</v>
      </c>
      <c r="E1650" s="2">
        <f t="shared" si="151"/>
        <v>-3.2498502263337947E-2</v>
      </c>
      <c r="F1650" s="2">
        <f t="shared" si="155"/>
        <v>-6.5830970161066454E-2</v>
      </c>
      <c r="G1650" s="2">
        <f t="shared" si="153"/>
        <v>3.3332467897728507E-2</v>
      </c>
      <c r="H1650" s="2" t="str">
        <f t="shared" si="154"/>
        <v>Sell</v>
      </c>
    </row>
    <row r="1651" spans="1:8" ht="13.5" x14ac:dyDescent="0.25">
      <c r="A1651" s="3">
        <v>44419</v>
      </c>
      <c r="B1651" s="2">
        <v>7.5838999999999999</v>
      </c>
      <c r="C1651" s="2">
        <f t="shared" si="150"/>
        <v>7.4144309171519787</v>
      </c>
      <c r="D1651" s="2">
        <f t="shared" si="152"/>
        <v>7.4400603912350531</v>
      </c>
      <c r="E1651" s="2">
        <f t="shared" si="151"/>
        <v>-2.5629474083074477E-2</v>
      </c>
      <c r="F1651" s="2">
        <f t="shared" si="155"/>
        <v>-5.7790670945468067E-2</v>
      </c>
      <c r="G1651" s="2">
        <f t="shared" si="153"/>
        <v>3.216119686239359E-2</v>
      </c>
      <c r="H1651" s="2" t="str">
        <f t="shared" si="154"/>
        <v>Sell</v>
      </c>
    </row>
    <row r="1652" spans="1:8" ht="13.5" x14ac:dyDescent="0.25">
      <c r="A1652" s="3">
        <v>44420</v>
      </c>
      <c r="B1652" s="2">
        <v>7.6454000000000004</v>
      </c>
      <c r="C1652" s="2">
        <f t="shared" si="150"/>
        <v>7.4299800068209052</v>
      </c>
      <c r="D1652" s="2">
        <f t="shared" si="152"/>
        <v>7.4552707326250491</v>
      </c>
      <c r="E1652" s="2">
        <f t="shared" si="151"/>
        <v>-2.5290725804143932E-2</v>
      </c>
      <c r="F1652" s="2">
        <f t="shared" si="155"/>
        <v>-5.1290681917203242E-2</v>
      </c>
      <c r="G1652" s="2">
        <f t="shared" si="153"/>
        <v>2.599995611305931E-2</v>
      </c>
      <c r="H1652" s="2" t="str">
        <f t="shared" si="154"/>
        <v>Sell</v>
      </c>
    </row>
    <row r="1653" spans="1:8" ht="13.5" x14ac:dyDescent="0.25">
      <c r="A1653" s="3">
        <v>44424</v>
      </c>
      <c r="B1653" s="2">
        <v>7.6454000000000004</v>
      </c>
      <c r="C1653" s="2">
        <f t="shared" si="150"/>
        <v>7.4620600057715354</v>
      </c>
      <c r="D1653" s="2">
        <f t="shared" si="152"/>
        <v>7.4693543820602306</v>
      </c>
      <c r="E1653" s="2">
        <f t="shared" si="151"/>
        <v>-7.2943762886952257E-3</v>
      </c>
      <c r="F1653" s="2">
        <f t="shared" si="155"/>
        <v>-4.2491420791501637E-2</v>
      </c>
      <c r="G1653" s="2">
        <f t="shared" si="153"/>
        <v>3.5197044502806411E-2</v>
      </c>
      <c r="H1653" s="2" t="str">
        <f t="shared" si="154"/>
        <v>Sell</v>
      </c>
    </row>
    <row r="1654" spans="1:8" ht="13.5" x14ac:dyDescent="0.25">
      <c r="A1654" s="3">
        <v>44425</v>
      </c>
      <c r="B1654" s="2">
        <v>7.5155000000000003</v>
      </c>
      <c r="C1654" s="2">
        <f t="shared" si="150"/>
        <v>7.4871123125759151</v>
      </c>
      <c r="D1654" s="2">
        <f t="shared" si="152"/>
        <v>7.4727725759816952</v>
      </c>
      <c r="E1654" s="2">
        <f t="shared" si="151"/>
        <v>1.4339736594219943E-2</v>
      </c>
      <c r="F1654" s="2">
        <f t="shared" si="155"/>
        <v>-3.1125189314357322E-2</v>
      </c>
      <c r="G1654" s="2">
        <f t="shared" si="153"/>
        <v>4.5464925908577265E-2</v>
      </c>
      <c r="H1654" s="2" t="str">
        <f t="shared" si="154"/>
        <v>Sell</v>
      </c>
    </row>
    <row r="1655" spans="1:8" ht="13.5" x14ac:dyDescent="0.25">
      <c r="A1655" s="3">
        <v>44426</v>
      </c>
      <c r="B1655" s="2">
        <v>7.5155000000000003</v>
      </c>
      <c r="C1655" s="2">
        <f t="shared" si="150"/>
        <v>7.5114642644873131</v>
      </c>
      <c r="D1655" s="2">
        <f t="shared" si="152"/>
        <v>7.4759375703534214</v>
      </c>
      <c r="E1655" s="2">
        <f t="shared" si="151"/>
        <v>3.5526694133891645E-2</v>
      </c>
      <c r="F1655" s="2">
        <f t="shared" si="155"/>
        <v>-1.7794812624707529E-2</v>
      </c>
      <c r="G1655" s="2">
        <f t="shared" si="153"/>
        <v>5.3321506758599174E-2</v>
      </c>
      <c r="H1655" s="2" t="str">
        <f t="shared" si="154"/>
        <v>Sell</v>
      </c>
    </row>
    <row r="1656" spans="1:8" ht="13.5" x14ac:dyDescent="0.25">
      <c r="A1656" s="3">
        <v>44427</v>
      </c>
      <c r="B1656" s="2">
        <v>7.6249000000000002</v>
      </c>
      <c r="C1656" s="2">
        <f t="shared" si="150"/>
        <v>7.512085146873881</v>
      </c>
      <c r="D1656" s="2">
        <f t="shared" si="152"/>
        <v>7.4869718244013166</v>
      </c>
      <c r="E1656" s="2">
        <f t="shared" si="151"/>
        <v>2.511332247256437E-2</v>
      </c>
      <c r="F1656" s="2">
        <f t="shared" si="155"/>
        <v>-9.2131856052531484E-3</v>
      </c>
      <c r="G1656" s="2">
        <f t="shared" si="153"/>
        <v>3.4326508077817522E-2</v>
      </c>
      <c r="H1656" s="2" t="str">
        <f t="shared" si="154"/>
        <v>Sell</v>
      </c>
    </row>
    <row r="1657" spans="1:8" ht="13.5" x14ac:dyDescent="0.25">
      <c r="A1657" s="3">
        <v>44428</v>
      </c>
      <c r="B1657" s="2">
        <v>7.6317000000000004</v>
      </c>
      <c r="C1657" s="2">
        <f t="shared" si="150"/>
        <v>7.5325951242778997</v>
      </c>
      <c r="D1657" s="2">
        <f t="shared" si="152"/>
        <v>7.4976924300012184</v>
      </c>
      <c r="E1657" s="2">
        <f t="shared" si="151"/>
        <v>3.4902694276681245E-2</v>
      </c>
      <c r="F1657" s="2">
        <f t="shared" si="155"/>
        <v>-3.9000962886627001E-4</v>
      </c>
      <c r="G1657" s="2">
        <f t="shared" si="153"/>
        <v>3.5292703905547514E-2</v>
      </c>
      <c r="H1657" s="2" t="str">
        <f t="shared" si="154"/>
        <v>Sell</v>
      </c>
    </row>
    <row r="1658" spans="1:8" ht="13.5" x14ac:dyDescent="0.25">
      <c r="A1658" s="3">
        <v>44431</v>
      </c>
      <c r="B1658" s="2">
        <v>7.6180000000000003</v>
      </c>
      <c r="C1658" s="2">
        <f t="shared" si="150"/>
        <v>7.5310266436197617</v>
      </c>
      <c r="D1658" s="2">
        <f t="shared" si="152"/>
        <v>7.5066041018529805</v>
      </c>
      <c r="E1658" s="2">
        <f t="shared" si="151"/>
        <v>2.4422541766781158E-2</v>
      </c>
      <c r="F1658" s="2">
        <f t="shared" si="155"/>
        <v>4.5725006502632167E-3</v>
      </c>
      <c r="G1658" s="2">
        <f t="shared" si="153"/>
        <v>1.985004111651794E-2</v>
      </c>
      <c r="H1658" s="2" t="str">
        <f t="shared" si="154"/>
        <v>Sell</v>
      </c>
    </row>
    <row r="1659" spans="1:8" ht="13.5" x14ac:dyDescent="0.25">
      <c r="A1659" s="3">
        <v>44432</v>
      </c>
      <c r="B1659" s="2">
        <v>7.6112000000000002</v>
      </c>
      <c r="C1659" s="2">
        <f t="shared" si="150"/>
        <v>7.5486225446013373</v>
      </c>
      <c r="D1659" s="2">
        <f t="shared" si="152"/>
        <v>7.5143519461601667</v>
      </c>
      <c r="E1659" s="2">
        <f t="shared" si="151"/>
        <v>3.4270598441170641E-2</v>
      </c>
      <c r="F1659" s="2">
        <f t="shared" si="155"/>
        <v>1.0512120208444702E-2</v>
      </c>
      <c r="G1659" s="2">
        <f t="shared" si="153"/>
        <v>2.3758478232725939E-2</v>
      </c>
      <c r="H1659" s="2" t="str">
        <f t="shared" si="154"/>
        <v>Sell</v>
      </c>
    </row>
    <row r="1660" spans="1:8" ht="13.5" x14ac:dyDescent="0.25">
      <c r="A1660" s="3">
        <v>44433</v>
      </c>
      <c r="B1660" s="2">
        <v>7.6180000000000003</v>
      </c>
      <c r="C1660" s="2">
        <f t="shared" si="150"/>
        <v>7.5635113838934398</v>
      </c>
      <c r="D1660" s="2">
        <f t="shared" si="152"/>
        <v>7.5220295797779322</v>
      </c>
      <c r="E1660" s="2">
        <f t="shared" si="151"/>
        <v>4.1481804115507614E-2</v>
      </c>
      <c r="F1660" s="2">
        <f t="shared" si="155"/>
        <v>1.6706056989857283E-2</v>
      </c>
      <c r="G1660" s="2">
        <f t="shared" si="153"/>
        <v>2.4775747125650331E-2</v>
      </c>
      <c r="H1660" s="2" t="str">
        <f t="shared" si="154"/>
        <v>Sell</v>
      </c>
    </row>
    <row r="1661" spans="1:8" ht="13.5" x14ac:dyDescent="0.25">
      <c r="A1661" s="3">
        <v>44434</v>
      </c>
      <c r="B1661" s="2">
        <v>7.4541000000000004</v>
      </c>
      <c r="C1661" s="2">
        <f t="shared" si="150"/>
        <v>7.5666480940636802</v>
      </c>
      <c r="D1661" s="2">
        <f t="shared" si="152"/>
        <v>7.5169977590536403</v>
      </c>
      <c r="E1661" s="2">
        <f t="shared" si="151"/>
        <v>4.9650335010039903E-2</v>
      </c>
      <c r="F1661" s="2">
        <f t="shared" si="155"/>
        <v>2.329491259389381E-2</v>
      </c>
      <c r="G1661" s="2">
        <f t="shared" si="153"/>
        <v>2.6355422416146093E-2</v>
      </c>
      <c r="H1661" s="2" t="str">
        <f t="shared" si="154"/>
        <v>Sell</v>
      </c>
    </row>
    <row r="1662" spans="1:8" ht="13.5" x14ac:dyDescent="0.25">
      <c r="A1662" s="3">
        <v>44435</v>
      </c>
      <c r="B1662" s="2">
        <v>7.5155000000000003</v>
      </c>
      <c r="C1662" s="2">
        <f t="shared" si="150"/>
        <v>7.5787637719000376</v>
      </c>
      <c r="D1662" s="2">
        <f t="shared" si="152"/>
        <v>7.5168868139385561</v>
      </c>
      <c r="E1662" s="2">
        <f t="shared" si="151"/>
        <v>6.1876957961481516E-2</v>
      </c>
      <c r="F1662" s="2">
        <f t="shared" si="155"/>
        <v>3.101132166741135E-2</v>
      </c>
      <c r="G1662" s="2">
        <f t="shared" si="153"/>
        <v>3.0865636294070166E-2</v>
      </c>
      <c r="H1662" s="2" t="str">
        <f t="shared" si="154"/>
        <v>Sell</v>
      </c>
    </row>
    <row r="1663" spans="1:8" ht="13.5" x14ac:dyDescent="0.25">
      <c r="A1663" s="3">
        <v>44438</v>
      </c>
      <c r="B1663" s="2">
        <v>7.5155000000000003</v>
      </c>
      <c r="C1663" s="2">
        <f t="shared" si="150"/>
        <v>7.5890154993000323</v>
      </c>
      <c r="D1663" s="2">
        <f t="shared" si="152"/>
        <v>7.5167840869801443</v>
      </c>
      <c r="E1663" s="2">
        <f t="shared" si="151"/>
        <v>7.2231412319887944E-2</v>
      </c>
      <c r="F1663" s="2">
        <f t="shared" si="155"/>
        <v>3.9255339797906671E-2</v>
      </c>
      <c r="G1663" s="2">
        <f t="shared" si="153"/>
        <v>3.2976072521981273E-2</v>
      </c>
      <c r="H1663" s="2" t="str">
        <f t="shared" si="154"/>
        <v>Sell</v>
      </c>
    </row>
    <row r="1664" spans="1:8" ht="13.5" x14ac:dyDescent="0.25">
      <c r="A1664" s="3">
        <v>44439</v>
      </c>
      <c r="B1664" s="2">
        <v>7.7205000000000004</v>
      </c>
      <c r="C1664" s="2">
        <f t="shared" si="150"/>
        <v>7.5777054224846427</v>
      </c>
      <c r="D1664" s="2">
        <f t="shared" si="152"/>
        <v>7.5318741546112449</v>
      </c>
      <c r="E1664" s="2">
        <f t="shared" si="151"/>
        <v>4.5831267873397863E-2</v>
      </c>
      <c r="F1664" s="2">
        <f t="shared" si="155"/>
        <v>4.0570525413004911E-2</v>
      </c>
      <c r="G1664" s="2">
        <f t="shared" si="153"/>
        <v>5.2607424603929517E-3</v>
      </c>
      <c r="H1664" s="2" t="str">
        <f t="shared" si="154"/>
        <v>Sell</v>
      </c>
    </row>
    <row r="1665" spans="1:8" ht="13.5" x14ac:dyDescent="0.25">
      <c r="A1665" s="3">
        <v>44440</v>
      </c>
      <c r="B1665" s="2">
        <v>7.8571999999999997</v>
      </c>
      <c r="C1665" s="2">
        <f t="shared" si="150"/>
        <v>7.5681353574870061</v>
      </c>
      <c r="D1665" s="2">
        <f t="shared" si="152"/>
        <v>7.5559723653807822</v>
      </c>
      <c r="E1665" s="2">
        <f t="shared" si="151"/>
        <v>1.2162992106223847E-2</v>
      </c>
      <c r="F1665" s="2">
        <f t="shared" si="155"/>
        <v>3.4889018751648702E-2</v>
      </c>
      <c r="G1665" s="2">
        <f t="shared" si="153"/>
        <v>-2.2726026645424856E-2</v>
      </c>
      <c r="H1665" s="2" t="str">
        <f t="shared" si="154"/>
        <v>Hold</v>
      </c>
    </row>
    <row r="1666" spans="1:8" ht="13.5" x14ac:dyDescent="0.25">
      <c r="A1666" s="3">
        <v>44441</v>
      </c>
      <c r="B1666" s="2">
        <v>7.4471999999999996</v>
      </c>
      <c r="C1666" s="2">
        <f t="shared" si="150"/>
        <v>7.5768683794120815</v>
      </c>
      <c r="D1666" s="2">
        <f t="shared" si="152"/>
        <v>7.5479151531303534</v>
      </c>
      <c r="E1666" s="2">
        <f t="shared" si="151"/>
        <v>2.8953226281728028E-2</v>
      </c>
      <c r="F1666" s="2">
        <f t="shared" si="155"/>
        <v>3.370186025766457E-2</v>
      </c>
      <c r="G1666" s="2">
        <f t="shared" si="153"/>
        <v>-4.748633975936542E-3</v>
      </c>
      <c r="H1666" s="2" t="str">
        <f t="shared" si="154"/>
        <v>Hold</v>
      </c>
    </row>
    <row r="1667" spans="1:8" ht="13.5" x14ac:dyDescent="0.25">
      <c r="A1667" s="3">
        <v>44442</v>
      </c>
      <c r="B1667" s="2">
        <v>7.8230000000000004</v>
      </c>
      <c r="C1667" s="2">
        <f t="shared" si="150"/>
        <v>7.5853040133486846</v>
      </c>
      <c r="D1667" s="2">
        <f t="shared" si="152"/>
        <v>7.5682918084540312</v>
      </c>
      <c r="E1667" s="2">
        <f t="shared" si="151"/>
        <v>1.7012204894653493E-2</v>
      </c>
      <c r="F1667" s="2">
        <f t="shared" si="155"/>
        <v>3.0363929185062359E-2</v>
      </c>
      <c r="G1667" s="2">
        <f t="shared" si="153"/>
        <v>-1.3351724290408866E-2</v>
      </c>
      <c r="H1667" s="2" t="str">
        <f t="shared" si="154"/>
        <v>Hold</v>
      </c>
    </row>
    <row r="1668" spans="1:8" ht="13.5" x14ac:dyDescent="0.25">
      <c r="A1668" s="3">
        <v>44445</v>
      </c>
      <c r="B1668" s="2">
        <v>7.8025000000000002</v>
      </c>
      <c r="C1668" s="2">
        <f t="shared" si="150"/>
        <v>7.5903341651411953</v>
      </c>
      <c r="D1668" s="2">
        <f t="shared" si="152"/>
        <v>7.5856405633833619</v>
      </c>
      <c r="E1668" s="2">
        <f t="shared" si="151"/>
        <v>4.6936017578333988E-3</v>
      </c>
      <c r="F1668" s="2">
        <f t="shared" si="155"/>
        <v>2.5229863699616568E-2</v>
      </c>
      <c r="G1668" s="2">
        <f t="shared" si="153"/>
        <v>-2.0536261941783169E-2</v>
      </c>
      <c r="H1668" s="2" t="str">
        <f t="shared" si="154"/>
        <v>Hold</v>
      </c>
    </row>
    <row r="1669" spans="1:8" ht="13.5" x14ac:dyDescent="0.25">
      <c r="A1669" s="3">
        <v>44446</v>
      </c>
      <c r="B1669" s="2">
        <v>7.7888000000000002</v>
      </c>
      <c r="C1669" s="2">
        <f t="shared" si="150"/>
        <v>7.5935442935810116</v>
      </c>
      <c r="D1669" s="2">
        <f t="shared" si="152"/>
        <v>7.6006894105401495</v>
      </c>
      <c r="E1669" s="2">
        <f t="shared" si="151"/>
        <v>-7.1451169591378871E-3</v>
      </c>
      <c r="F1669" s="2">
        <f t="shared" si="155"/>
        <v>1.8754867567865676E-2</v>
      </c>
      <c r="G1669" s="2">
        <f t="shared" si="153"/>
        <v>-2.5899984527003563E-2</v>
      </c>
      <c r="H1669" s="2" t="str">
        <f t="shared" si="154"/>
        <v>Hold</v>
      </c>
    </row>
    <row r="1670" spans="1:8" ht="13.5" x14ac:dyDescent="0.25">
      <c r="A1670" s="3">
        <v>44447</v>
      </c>
      <c r="B1670" s="2">
        <v>7.7888000000000002</v>
      </c>
      <c r="C1670" s="2">
        <f t="shared" si="150"/>
        <v>7.5973067099531644</v>
      </c>
      <c r="D1670" s="2">
        <f t="shared" si="152"/>
        <v>7.6146235282779156</v>
      </c>
      <c r="E1670" s="2">
        <f t="shared" si="151"/>
        <v>-1.7316818324751182E-2</v>
      </c>
      <c r="F1670" s="2">
        <f t="shared" si="155"/>
        <v>1.1540530389342305E-2</v>
      </c>
      <c r="G1670" s="2">
        <f t="shared" si="153"/>
        <v>-2.8857348714093487E-2</v>
      </c>
      <c r="H1670" s="2" t="str">
        <f t="shared" si="154"/>
        <v>Hold</v>
      </c>
    </row>
    <row r="1671" spans="1:8" ht="13.5" x14ac:dyDescent="0.25">
      <c r="A1671" s="3">
        <v>44448</v>
      </c>
      <c r="B1671" s="2">
        <v>7.8162000000000003</v>
      </c>
      <c r="C1671" s="2">
        <f t="shared" si="150"/>
        <v>7.5752749084219086</v>
      </c>
      <c r="D1671" s="2">
        <f t="shared" si="152"/>
        <v>7.6295551187758477</v>
      </c>
      <c r="E1671" s="2">
        <f t="shared" si="151"/>
        <v>-5.428021035393904E-2</v>
      </c>
      <c r="F1671" s="2">
        <f t="shared" si="155"/>
        <v>-1.6236177593139649E-3</v>
      </c>
      <c r="G1671" s="2">
        <f t="shared" si="153"/>
        <v>-5.2656592594625073E-2</v>
      </c>
      <c r="H1671" s="2" t="str">
        <f t="shared" si="154"/>
        <v>Hold</v>
      </c>
    </row>
    <row r="1672" spans="1:8" ht="13.5" x14ac:dyDescent="0.25">
      <c r="A1672" s="3">
        <v>44449</v>
      </c>
      <c r="B1672" s="2">
        <v>7.7546999999999997</v>
      </c>
      <c r="C1672" s="2">
        <f t="shared" si="150"/>
        <v>7.566078768664692</v>
      </c>
      <c r="D1672" s="2">
        <f t="shared" si="152"/>
        <v>7.6388251099776365</v>
      </c>
      <c r="E1672" s="2">
        <f t="shared" si="151"/>
        <v>-7.2746341312944551E-2</v>
      </c>
      <c r="F1672" s="2">
        <f t="shared" si="155"/>
        <v>-1.5848162470040082E-2</v>
      </c>
      <c r="G1672" s="2">
        <f t="shared" si="153"/>
        <v>-5.6898178842904469E-2</v>
      </c>
      <c r="H1672" s="2" t="str">
        <f t="shared" si="154"/>
        <v>Hold</v>
      </c>
    </row>
    <row r="1673" spans="1:8" ht="13.5" x14ac:dyDescent="0.25">
      <c r="A1673" s="3">
        <v>44452</v>
      </c>
      <c r="B1673" s="2">
        <v>7.8367000000000004</v>
      </c>
      <c r="C1673" s="2">
        <f t="shared" si="150"/>
        <v>7.5582974196393549</v>
      </c>
      <c r="D1673" s="2">
        <f t="shared" si="152"/>
        <v>7.6534825092385521</v>
      </c>
      <c r="E1673" s="2">
        <f t="shared" si="151"/>
        <v>-9.5185089599197248E-2</v>
      </c>
      <c r="F1673" s="2">
        <f t="shared" si="155"/>
        <v>-3.171554789587152E-2</v>
      </c>
      <c r="G1673" s="2">
        <f t="shared" si="153"/>
        <v>-6.3469541703325721E-2</v>
      </c>
      <c r="H1673" s="2" t="str">
        <f t="shared" si="154"/>
        <v>Hold</v>
      </c>
    </row>
    <row r="1674" spans="1:8" ht="13.5" x14ac:dyDescent="0.25">
      <c r="A1674" s="3">
        <v>44453</v>
      </c>
      <c r="B1674" s="2">
        <v>7.6521999999999997</v>
      </c>
      <c r="C1674" s="2">
        <f t="shared" si="150"/>
        <v>7.5832516627717617</v>
      </c>
      <c r="D1674" s="2">
        <f t="shared" si="152"/>
        <v>7.6533875085542151</v>
      </c>
      <c r="E1674" s="2">
        <f t="shared" si="151"/>
        <v>-7.0135845782453465E-2</v>
      </c>
      <c r="F1674" s="2">
        <f t="shared" si="155"/>
        <v>-3.9399607473187909E-2</v>
      </c>
      <c r="G1674" s="2">
        <f t="shared" si="153"/>
        <v>-3.0736238309265557E-2</v>
      </c>
      <c r="H1674" s="2" t="str">
        <f t="shared" si="154"/>
        <v>Hold</v>
      </c>
    </row>
    <row r="1675" spans="1:8" ht="13.5" x14ac:dyDescent="0.25">
      <c r="A1675" s="3">
        <v>44454</v>
      </c>
      <c r="B1675" s="2">
        <v>7.6521999999999997</v>
      </c>
      <c r="C1675" s="2">
        <f t="shared" si="150"/>
        <v>7.6253975608068751</v>
      </c>
      <c r="D1675" s="2">
        <f t="shared" si="152"/>
        <v>7.6532995449576067</v>
      </c>
      <c r="E1675" s="2">
        <f t="shared" si="151"/>
        <v>-2.7901984150731529E-2</v>
      </c>
      <c r="F1675" s="2">
        <f t="shared" si="155"/>
        <v>-3.7100082808696637E-2</v>
      </c>
      <c r="G1675" s="2">
        <f t="shared" si="153"/>
        <v>9.1980986579651078E-3</v>
      </c>
      <c r="H1675" s="2" t="str">
        <f t="shared" si="154"/>
        <v>Sell</v>
      </c>
    </row>
    <row r="1676" spans="1:8" ht="13.5" x14ac:dyDescent="0.25">
      <c r="A1676" s="3">
        <v>44455</v>
      </c>
      <c r="B1676" s="2">
        <v>7.5429000000000004</v>
      </c>
      <c r="C1676" s="2">
        <f t="shared" si="150"/>
        <v>7.5979825514519712</v>
      </c>
      <c r="D1676" s="2">
        <f t="shared" si="152"/>
        <v>7.645121800886673</v>
      </c>
      <c r="E1676" s="2">
        <f t="shared" si="151"/>
        <v>-4.7139249434701824E-2</v>
      </c>
      <c r="F1676" s="2">
        <f t="shared" si="155"/>
        <v>-3.9107916133897677E-2</v>
      </c>
      <c r="G1676" s="2">
        <f t="shared" si="153"/>
        <v>-8.0313333008041471E-3</v>
      </c>
      <c r="H1676" s="2" t="str">
        <f t="shared" si="154"/>
        <v>Hold</v>
      </c>
    </row>
    <row r="1677" spans="1:8" ht="13.5" x14ac:dyDescent="0.25">
      <c r="A1677" s="3">
        <v>44456</v>
      </c>
      <c r="B1677" s="2">
        <v>7.6521999999999997</v>
      </c>
      <c r="C1677" s="2">
        <f t="shared" si="150"/>
        <v>7.6326006204593604</v>
      </c>
      <c r="D1677" s="2">
        <f t="shared" si="152"/>
        <v>7.6456461119321046</v>
      </c>
      <c r="E1677" s="2">
        <f t="shared" si="151"/>
        <v>-1.3045491472744253E-2</v>
      </c>
      <c r="F1677" s="2">
        <f t="shared" si="155"/>
        <v>-3.3895431201666992E-2</v>
      </c>
      <c r="G1677" s="2">
        <f t="shared" si="153"/>
        <v>2.084993972892274E-2</v>
      </c>
      <c r="H1677" s="2" t="str">
        <f t="shared" si="154"/>
        <v>Sell</v>
      </c>
    </row>
    <row r="1678" spans="1:8" ht="13.5" x14ac:dyDescent="0.25">
      <c r="A1678" s="3">
        <v>44459</v>
      </c>
      <c r="B1678" s="2">
        <v>7.6521999999999997</v>
      </c>
      <c r="C1678" s="2">
        <f t="shared" si="150"/>
        <v>7.6587389865425362</v>
      </c>
      <c r="D1678" s="2">
        <f t="shared" si="152"/>
        <v>7.6461315851223191</v>
      </c>
      <c r="E1678" s="2">
        <f t="shared" si="151"/>
        <v>1.2607401420217101E-2</v>
      </c>
      <c r="F1678" s="2">
        <f t="shared" si="155"/>
        <v>-2.4594864677290176E-2</v>
      </c>
      <c r="G1678" s="2">
        <f t="shared" si="153"/>
        <v>3.7202266097507278E-2</v>
      </c>
      <c r="H1678" s="2" t="str">
        <f t="shared" si="154"/>
        <v>Sell</v>
      </c>
    </row>
    <row r="1679" spans="1:8" ht="13.5" x14ac:dyDescent="0.25">
      <c r="A1679" s="3">
        <v>44460</v>
      </c>
      <c r="B1679" s="2">
        <v>7.6521999999999997</v>
      </c>
      <c r="C1679" s="2">
        <f t="shared" ref="C1679:C1742" si="156">$C$4*B1669+C1678*(1-$C$4)</f>
        <v>7.6787483732282995</v>
      </c>
      <c r="D1679" s="2">
        <f t="shared" si="152"/>
        <v>7.6465810973354804</v>
      </c>
      <c r="E1679" s="2">
        <f t="shared" si="151"/>
        <v>3.2167275892819092E-2</v>
      </c>
      <c r="F1679" s="2">
        <f t="shared" si="155"/>
        <v>-1.3242436563268324E-2</v>
      </c>
      <c r="G1679" s="2">
        <f t="shared" si="153"/>
        <v>4.5409712456087416E-2</v>
      </c>
      <c r="H1679" s="2" t="str">
        <f t="shared" si="154"/>
        <v>Sell</v>
      </c>
    </row>
    <row r="1680" spans="1:8" ht="13.5" x14ac:dyDescent="0.25">
      <c r="A1680" s="3">
        <v>44461</v>
      </c>
      <c r="B1680" s="2">
        <v>7.5155000000000003</v>
      </c>
      <c r="C1680" s="2">
        <f t="shared" si="156"/>
        <v>7.6956793927316385</v>
      </c>
      <c r="D1680" s="2">
        <f t="shared" si="152"/>
        <v>7.636871386421741</v>
      </c>
      <c r="E1680" s="2">
        <f t="shared" si="151"/>
        <v>5.8808006309897465E-2</v>
      </c>
      <c r="F1680" s="2">
        <f t="shared" si="155"/>
        <v>1.1676520113648343E-3</v>
      </c>
      <c r="G1680" s="2">
        <f t="shared" si="153"/>
        <v>5.7640354298532634E-2</v>
      </c>
      <c r="H1680" s="2" t="str">
        <f t="shared" si="154"/>
        <v>Sell</v>
      </c>
    </row>
    <row r="1681" spans="1:8" ht="13.5" x14ac:dyDescent="0.25">
      <c r="A1681" s="3">
        <v>44462</v>
      </c>
      <c r="B1681" s="2">
        <v>7.6521999999999997</v>
      </c>
      <c r="C1681" s="2">
        <f t="shared" si="156"/>
        <v>7.7142210246190785</v>
      </c>
      <c r="D1681" s="2">
        <f t="shared" si="152"/>
        <v>7.6380068392793898</v>
      </c>
      <c r="E1681" s="2">
        <f t="shared" si="151"/>
        <v>7.6214185339688711E-2</v>
      </c>
      <c r="F1681" s="2">
        <f t="shared" si="155"/>
        <v>1.6176958677029611E-2</v>
      </c>
      <c r="G1681" s="2">
        <f t="shared" si="153"/>
        <v>6.00372266626591E-2</v>
      </c>
      <c r="H1681" s="2" t="str">
        <f t="shared" si="154"/>
        <v>Sell</v>
      </c>
    </row>
    <row r="1682" spans="1:8" ht="13.5" x14ac:dyDescent="0.25">
      <c r="A1682" s="3">
        <v>44463</v>
      </c>
      <c r="B1682" s="2">
        <v>7.5155000000000003</v>
      </c>
      <c r="C1682" s="2">
        <f t="shared" si="156"/>
        <v>7.7204485592930663</v>
      </c>
      <c r="D1682" s="2">
        <f t="shared" si="152"/>
        <v>7.6289322585920276</v>
      </c>
      <c r="E1682" s="2">
        <f t="shared" si="151"/>
        <v>9.1516300701038666E-2</v>
      </c>
      <c r="F1682" s="2">
        <f t="shared" si="155"/>
        <v>3.1244827081831423E-2</v>
      </c>
      <c r="G1682" s="2">
        <f t="shared" si="153"/>
        <v>6.0271473619207247E-2</v>
      </c>
      <c r="H1682" s="2" t="str">
        <f t="shared" si="154"/>
        <v>Sell</v>
      </c>
    </row>
    <row r="1683" spans="1:8" ht="13.5" x14ac:dyDescent="0.25">
      <c r="A1683" s="3">
        <v>44466</v>
      </c>
      <c r="B1683" s="2">
        <v>7.5155000000000003</v>
      </c>
      <c r="C1683" s="2">
        <f t="shared" si="156"/>
        <v>7.7383333963249026</v>
      </c>
      <c r="D1683" s="2">
        <f t="shared" si="152"/>
        <v>7.6205298690666927</v>
      </c>
      <c r="E1683" s="2">
        <f t="shared" si="151"/>
        <v>0.11780352725820986</v>
      </c>
      <c r="F1683" s="2">
        <f t="shared" si="155"/>
        <v>4.8556567117107111E-2</v>
      </c>
      <c r="G1683" s="2">
        <f t="shared" si="153"/>
        <v>6.9246960141102751E-2</v>
      </c>
      <c r="H1683" s="2" t="str">
        <f t="shared" si="154"/>
        <v>Sell</v>
      </c>
    </row>
    <row r="1684" spans="1:8" ht="13.5" x14ac:dyDescent="0.25">
      <c r="A1684" s="3">
        <v>44467</v>
      </c>
      <c r="B1684" s="2">
        <v>7.5155000000000003</v>
      </c>
      <c r="C1684" s="2">
        <f t="shared" si="156"/>
        <v>7.7250821045826097</v>
      </c>
      <c r="D1684" s="2">
        <f t="shared" si="152"/>
        <v>7.6127498787654568</v>
      </c>
      <c r="E1684" s="2">
        <f t="shared" si="151"/>
        <v>0.11233222581715285</v>
      </c>
      <c r="F1684" s="2">
        <f t="shared" si="155"/>
        <v>6.1311698857116265E-2</v>
      </c>
      <c r="G1684" s="2">
        <f t="shared" si="153"/>
        <v>5.1020526960036588E-2</v>
      </c>
      <c r="H1684" s="2" t="str">
        <f t="shared" si="154"/>
        <v>Sell</v>
      </c>
    </row>
    <row r="1685" spans="1:8" ht="13.5" x14ac:dyDescent="0.25">
      <c r="A1685" s="3">
        <v>44468</v>
      </c>
      <c r="B1685" s="2">
        <v>7.6384999999999996</v>
      </c>
      <c r="C1685" s="2">
        <f t="shared" si="156"/>
        <v>7.7138694731083621</v>
      </c>
      <c r="D1685" s="2">
        <f t="shared" si="152"/>
        <v>7.6146572951532008</v>
      </c>
      <c r="E1685" s="2">
        <f t="shared" si="151"/>
        <v>9.9212177955161351E-2</v>
      </c>
      <c r="F1685" s="2">
        <f t="shared" si="155"/>
        <v>6.8891794676725293E-2</v>
      </c>
      <c r="G1685" s="2">
        <f t="shared" si="153"/>
        <v>3.0320383278436058E-2</v>
      </c>
      <c r="H1685" s="2" t="str">
        <f t="shared" si="154"/>
        <v>Sell</v>
      </c>
    </row>
    <row r="1686" spans="1:8" ht="13.5" x14ac:dyDescent="0.25">
      <c r="A1686" s="3">
        <v>44469</v>
      </c>
      <c r="B1686" s="2">
        <v>7.6384999999999996</v>
      </c>
      <c r="C1686" s="2">
        <f t="shared" si="156"/>
        <v>7.6875664772455368</v>
      </c>
      <c r="D1686" s="2">
        <f t="shared" si="152"/>
        <v>7.6164234214381494</v>
      </c>
      <c r="E1686" s="2">
        <f t="shared" si="151"/>
        <v>7.1143055807387334E-2</v>
      </c>
      <c r="F1686" s="2">
        <f t="shared" si="155"/>
        <v>6.934204690285771E-2</v>
      </c>
      <c r="G1686" s="2">
        <f t="shared" si="153"/>
        <v>1.8010089045296246E-3</v>
      </c>
      <c r="H1686" s="2" t="str">
        <f t="shared" si="154"/>
        <v>Sell</v>
      </c>
    </row>
    <row r="1687" spans="1:8" ht="13.5" x14ac:dyDescent="0.25">
      <c r="A1687" s="3">
        <v>44470</v>
      </c>
      <c r="B1687" s="2">
        <v>7.6863999999999999</v>
      </c>
      <c r="C1687" s="2">
        <f t="shared" si="156"/>
        <v>7.6821254807462243</v>
      </c>
      <c r="D1687" s="2">
        <f t="shared" si="152"/>
        <v>7.6216068717019896</v>
      </c>
      <c r="E1687" s="2">
        <f t="shared" si="151"/>
        <v>6.0518609044234672E-2</v>
      </c>
      <c r="F1687" s="2">
        <f t="shared" si="155"/>
        <v>6.7577359331133111E-2</v>
      </c>
      <c r="G1687" s="2">
        <f t="shared" si="153"/>
        <v>-7.0587502868984381E-3</v>
      </c>
      <c r="H1687" s="2" t="str">
        <f t="shared" si="154"/>
        <v>Hold</v>
      </c>
    </row>
    <row r="1688" spans="1:8" ht="13.5" x14ac:dyDescent="0.25">
      <c r="A1688" s="3">
        <v>44473</v>
      </c>
      <c r="B1688" s="2">
        <v>7.6384999999999996</v>
      </c>
      <c r="C1688" s="2">
        <f t="shared" si="156"/>
        <v>7.6775215606314209</v>
      </c>
      <c r="D1688" s="2">
        <f t="shared" si="152"/>
        <v>7.6228582145388799</v>
      </c>
      <c r="E1688" s="2">
        <f t="shared" si="151"/>
        <v>5.4663346092540976E-2</v>
      </c>
      <c r="F1688" s="2">
        <f t="shared" si="155"/>
        <v>6.4994556683414695E-2</v>
      </c>
      <c r="G1688" s="2">
        <f t="shared" si="153"/>
        <v>-1.0331210590873718E-2</v>
      </c>
      <c r="H1688" s="2" t="str">
        <f t="shared" si="154"/>
        <v>Hold</v>
      </c>
    </row>
    <row r="1689" spans="1:8" ht="13.5" x14ac:dyDescent="0.25">
      <c r="A1689" s="3">
        <v>44474</v>
      </c>
      <c r="B1689" s="2">
        <v>7.6384999999999996</v>
      </c>
      <c r="C1689" s="2">
        <f t="shared" si="156"/>
        <v>7.6736259359188939</v>
      </c>
      <c r="D1689" s="2">
        <f t="shared" si="152"/>
        <v>7.6240168653137772</v>
      </c>
      <c r="E1689" s="2">
        <f t="shared" si="151"/>
        <v>4.9609070605116656E-2</v>
      </c>
      <c r="F1689" s="2">
        <f t="shared" si="155"/>
        <v>6.1917459467755093E-2</v>
      </c>
      <c r="G1689" s="2">
        <f t="shared" si="153"/>
        <v>-1.2308388862638436E-2</v>
      </c>
      <c r="H1689" s="2" t="str">
        <f t="shared" si="154"/>
        <v>Hold</v>
      </c>
    </row>
    <row r="1690" spans="1:8" ht="13.5" x14ac:dyDescent="0.25">
      <c r="A1690" s="3">
        <v>44475</v>
      </c>
      <c r="B1690" s="2">
        <v>7.6726999999999999</v>
      </c>
      <c r="C1690" s="2">
        <f t="shared" si="156"/>
        <v>7.6492988688544488</v>
      </c>
      <c r="D1690" s="2">
        <f t="shared" si="152"/>
        <v>7.6276230234386828</v>
      </c>
      <c r="E1690" s="2">
        <f t="shared" si="151"/>
        <v>2.1675845415765949E-2</v>
      </c>
      <c r="F1690" s="2">
        <f t="shared" si="155"/>
        <v>5.3869136657357271E-2</v>
      </c>
      <c r="G1690" s="2">
        <f t="shared" si="153"/>
        <v>-3.2193291241591322E-2</v>
      </c>
      <c r="H1690" s="2" t="str">
        <f t="shared" si="154"/>
        <v>Hold</v>
      </c>
    </row>
    <row r="1691" spans="1:8" ht="13.5" x14ac:dyDescent="0.25">
      <c r="A1691" s="3">
        <v>44476</v>
      </c>
      <c r="B1691" s="2">
        <v>7.6726999999999999</v>
      </c>
      <c r="C1691" s="2">
        <f t="shared" si="156"/>
        <v>7.6497451967229946</v>
      </c>
      <c r="D1691" s="2">
        <f t="shared" si="152"/>
        <v>7.630962058739521</v>
      </c>
      <c r="E1691" s="2">
        <f t="shared" si="151"/>
        <v>1.878313798347353E-2</v>
      </c>
      <c r="F1691" s="2">
        <f t="shared" si="155"/>
        <v>4.6851936922580523E-2</v>
      </c>
      <c r="G1691" s="2">
        <f t="shared" si="153"/>
        <v>-2.8068798939106993E-2</v>
      </c>
      <c r="H1691" s="2" t="str">
        <f t="shared" si="154"/>
        <v>Hold</v>
      </c>
    </row>
    <row r="1692" spans="1:8" ht="13.5" x14ac:dyDescent="0.25">
      <c r="A1692" s="3">
        <v>44477</v>
      </c>
      <c r="B1692" s="2">
        <v>7.6726999999999999</v>
      </c>
      <c r="C1692" s="2">
        <f t="shared" si="156"/>
        <v>7.6290920895348417</v>
      </c>
      <c r="D1692" s="2">
        <f t="shared" si="152"/>
        <v>7.6340537580921497</v>
      </c>
      <c r="E1692" s="2">
        <f t="shared" ref="E1692:E1755" si="157">C1692-D1692</f>
        <v>-4.9616685573079522E-3</v>
      </c>
      <c r="F1692" s="2">
        <f t="shared" si="155"/>
        <v>3.6489215826602833E-2</v>
      </c>
      <c r="G1692" s="2">
        <f t="shared" si="153"/>
        <v>-4.1450884383910785E-2</v>
      </c>
      <c r="H1692" s="2" t="str">
        <f t="shared" si="154"/>
        <v>Hold</v>
      </c>
    </row>
    <row r="1693" spans="1:8" ht="13.5" x14ac:dyDescent="0.25">
      <c r="A1693" s="3">
        <v>44480</v>
      </c>
      <c r="B1693" s="2">
        <v>7.6726999999999999</v>
      </c>
      <c r="C1693" s="2">
        <f t="shared" si="156"/>
        <v>7.6116163834525583</v>
      </c>
      <c r="D1693" s="2">
        <f t="shared" ref="D1693:D1756" si="158">$D$4*B1693+(1-$D$4)*D1692</f>
        <v>7.6369164426779168</v>
      </c>
      <c r="E1693" s="2">
        <f t="shared" si="157"/>
        <v>-2.5300059225358495E-2</v>
      </c>
      <c r="F1693" s="2">
        <f t="shared" si="155"/>
        <v>2.4131360816210569E-2</v>
      </c>
      <c r="G1693" s="2">
        <f t="shared" si="153"/>
        <v>-4.9431420041569064E-2</v>
      </c>
      <c r="H1693" s="2" t="str">
        <f t="shared" si="154"/>
        <v>Hold</v>
      </c>
    </row>
    <row r="1694" spans="1:8" ht="13.5" x14ac:dyDescent="0.25">
      <c r="A1694" s="3">
        <v>44481</v>
      </c>
      <c r="B1694" s="2">
        <v>7.6658999999999997</v>
      </c>
      <c r="C1694" s="2">
        <f t="shared" si="156"/>
        <v>7.59682924753678</v>
      </c>
      <c r="D1694" s="2">
        <f t="shared" si="158"/>
        <v>7.6390633728499235</v>
      </c>
      <c r="E1694" s="2">
        <f t="shared" si="157"/>
        <v>-4.2234125313143522E-2</v>
      </c>
      <c r="F1694" s="2">
        <f t="shared" si="155"/>
        <v>1.0858263590339751E-2</v>
      </c>
      <c r="G1694" s="2">
        <f t="shared" si="153"/>
        <v>-5.3092388903483272E-2</v>
      </c>
      <c r="H1694" s="2" t="str">
        <f t="shared" si="154"/>
        <v>Hold</v>
      </c>
    </row>
    <row r="1695" spans="1:8" ht="13.5" x14ac:dyDescent="0.25">
      <c r="A1695" s="3">
        <v>44482</v>
      </c>
      <c r="B1695" s="2">
        <v>7.6658999999999997</v>
      </c>
      <c r="C1695" s="2">
        <f t="shared" si="156"/>
        <v>7.6032401325311216</v>
      </c>
      <c r="D1695" s="2">
        <f t="shared" si="158"/>
        <v>7.6410512711573357</v>
      </c>
      <c r="E1695" s="2">
        <f t="shared" si="157"/>
        <v>-3.7811138626214102E-2</v>
      </c>
      <c r="F1695" s="2">
        <f t="shared" si="155"/>
        <v>1.1243831470289798E-3</v>
      </c>
      <c r="G1695" s="2">
        <f t="shared" si="153"/>
        <v>-3.8935521773243081E-2</v>
      </c>
      <c r="H1695" s="2" t="str">
        <f t="shared" si="154"/>
        <v>Hold</v>
      </c>
    </row>
    <row r="1696" spans="1:8" ht="13.5" x14ac:dyDescent="0.25">
      <c r="A1696" s="3">
        <v>44483</v>
      </c>
      <c r="B1696" s="2">
        <v>7.6317000000000004</v>
      </c>
      <c r="C1696" s="2">
        <f t="shared" si="156"/>
        <v>7.6086647275263335</v>
      </c>
      <c r="D1696" s="2">
        <f t="shared" si="158"/>
        <v>7.6403585844049404</v>
      </c>
      <c r="E1696" s="2">
        <f t="shared" si="157"/>
        <v>-3.169385687860693E-2</v>
      </c>
      <c r="F1696" s="2">
        <f t="shared" si="155"/>
        <v>-5.4392648580982028E-3</v>
      </c>
      <c r="G1696" s="2">
        <f t="shared" si="153"/>
        <v>-2.6254592020508727E-2</v>
      </c>
      <c r="H1696" s="2" t="str">
        <f t="shared" si="154"/>
        <v>Hold</v>
      </c>
    </row>
    <row r="1697" spans="1:8" ht="13.5" x14ac:dyDescent="0.25">
      <c r="A1697" s="3">
        <v>44488</v>
      </c>
      <c r="B1697" s="2">
        <v>7.6521999999999997</v>
      </c>
      <c r="C1697" s="2">
        <f t="shared" si="156"/>
        <v>7.6206240002145904</v>
      </c>
      <c r="D1697" s="2">
        <f t="shared" si="158"/>
        <v>7.641235726300871</v>
      </c>
      <c r="E1697" s="2">
        <f t="shared" si="157"/>
        <v>-2.0611726086280591E-2</v>
      </c>
      <c r="F1697" s="2">
        <f t="shared" si="155"/>
        <v>-8.4737571037346807E-3</v>
      </c>
      <c r="G1697" s="2">
        <f t="shared" si="153"/>
        <v>-1.213796898254591E-2</v>
      </c>
      <c r="H1697" s="2" t="str">
        <f t="shared" si="154"/>
        <v>Hold</v>
      </c>
    </row>
    <row r="1698" spans="1:8" ht="13.5" x14ac:dyDescent="0.25">
      <c r="A1698" s="3">
        <v>44489</v>
      </c>
      <c r="B1698" s="2">
        <v>7.6658999999999997</v>
      </c>
      <c r="C1698" s="2">
        <f t="shared" si="156"/>
        <v>7.6233741540277302</v>
      </c>
      <c r="D1698" s="2">
        <f t="shared" si="158"/>
        <v>7.6430627095378441</v>
      </c>
      <c r="E1698" s="2">
        <f t="shared" si="157"/>
        <v>-1.9688555510113837E-2</v>
      </c>
      <c r="F1698" s="2">
        <f t="shared" si="155"/>
        <v>-1.0716716785010513E-2</v>
      </c>
      <c r="G1698" s="2">
        <f t="shared" si="153"/>
        <v>-8.9718387251033239E-3</v>
      </c>
      <c r="H1698" s="2" t="str">
        <f t="shared" si="154"/>
        <v>Hold</v>
      </c>
    </row>
    <row r="1699" spans="1:8" ht="13.5" x14ac:dyDescent="0.25">
      <c r="A1699" s="3">
        <v>44490</v>
      </c>
      <c r="B1699" s="2">
        <v>7.6180000000000003</v>
      </c>
      <c r="C1699" s="2">
        <f t="shared" si="156"/>
        <v>7.6257012072542336</v>
      </c>
      <c r="D1699" s="2">
        <f t="shared" si="158"/>
        <v>7.6412062125350406</v>
      </c>
      <c r="E1699" s="2">
        <f t="shared" si="157"/>
        <v>-1.5505005280807005E-2</v>
      </c>
      <c r="F1699" s="2">
        <f t="shared" si="155"/>
        <v>-1.1674374484169811E-2</v>
      </c>
      <c r="G1699" s="2">
        <f t="shared" si="153"/>
        <v>-3.8306307966371935E-3</v>
      </c>
      <c r="H1699" s="2" t="str">
        <f t="shared" si="154"/>
        <v>Hold</v>
      </c>
    </row>
    <row r="1700" spans="1:8" ht="13.5" x14ac:dyDescent="0.25">
      <c r="A1700" s="3">
        <v>44491</v>
      </c>
      <c r="B1700" s="2">
        <v>7.5155000000000003</v>
      </c>
      <c r="C1700" s="2">
        <f t="shared" si="156"/>
        <v>7.6329317907535827</v>
      </c>
      <c r="D1700" s="2">
        <f t="shared" si="158"/>
        <v>7.6318946412361486</v>
      </c>
      <c r="E1700" s="2">
        <f t="shared" si="157"/>
        <v>1.0371495174341661E-3</v>
      </c>
      <c r="F1700" s="2">
        <f t="shared" si="155"/>
        <v>-9.1320696838490169E-3</v>
      </c>
      <c r="G1700" s="2">
        <f t="shared" ref="G1700:G1763" si="159">E1700-F1700</f>
        <v>1.0169219201283183E-2</v>
      </c>
      <c r="H1700" s="2" t="str">
        <f t="shared" ref="H1700:H1763" si="160">IF(G1700&lt;0,"Hold","Sell")</f>
        <v>Sell</v>
      </c>
    </row>
    <row r="1701" spans="1:8" ht="13.5" x14ac:dyDescent="0.25">
      <c r="A1701" s="3">
        <v>44494</v>
      </c>
      <c r="B1701" s="2">
        <v>7.577</v>
      </c>
      <c r="C1701" s="2">
        <f t="shared" si="156"/>
        <v>7.639049976791493</v>
      </c>
      <c r="D1701" s="2">
        <f t="shared" si="158"/>
        <v>7.6278283715149522</v>
      </c>
      <c r="E1701" s="2">
        <f t="shared" si="157"/>
        <v>1.1221605276540814E-2</v>
      </c>
      <c r="F1701" s="2">
        <f t="shared" ref="F1701:F1764" si="161">(E1701*(2/(10)))+((1-(2/10))*F1700)</f>
        <v>-5.0613346917710508E-3</v>
      </c>
      <c r="G1701" s="2">
        <f t="shared" si="159"/>
        <v>1.6282939968311864E-2</v>
      </c>
      <c r="H1701" s="2" t="str">
        <f t="shared" si="160"/>
        <v>Sell</v>
      </c>
    </row>
    <row r="1702" spans="1:8" ht="13.5" x14ac:dyDescent="0.25">
      <c r="A1702" s="3">
        <v>44495</v>
      </c>
      <c r="B1702" s="2">
        <v>7.7888000000000002</v>
      </c>
      <c r="C1702" s="2">
        <f t="shared" si="156"/>
        <v>7.6442269034389554</v>
      </c>
      <c r="D1702" s="2">
        <f t="shared" si="158"/>
        <v>7.6397521958471772</v>
      </c>
      <c r="E1702" s="2">
        <f t="shared" si="157"/>
        <v>4.4747075917781487E-3</v>
      </c>
      <c r="F1702" s="2">
        <f t="shared" si="161"/>
        <v>-3.1541262350612111E-3</v>
      </c>
      <c r="G1702" s="2">
        <f t="shared" si="159"/>
        <v>7.6288338268393598E-3</v>
      </c>
      <c r="H1702" s="2" t="str">
        <f t="shared" si="160"/>
        <v>Sell</v>
      </c>
    </row>
    <row r="1703" spans="1:8" ht="13.5" x14ac:dyDescent="0.25">
      <c r="A1703" s="3">
        <v>44496</v>
      </c>
      <c r="B1703" s="2">
        <v>7.6384999999999996</v>
      </c>
      <c r="C1703" s="2">
        <f t="shared" si="156"/>
        <v>7.6486073798329626</v>
      </c>
      <c r="D1703" s="2">
        <f t="shared" si="158"/>
        <v>7.6396594405992388</v>
      </c>
      <c r="E1703" s="2">
        <f t="shared" si="157"/>
        <v>8.9479392337237229E-3</v>
      </c>
      <c r="F1703" s="2">
        <f t="shared" si="161"/>
        <v>-7.3371314130422438E-4</v>
      </c>
      <c r="G1703" s="2">
        <f t="shared" si="159"/>
        <v>9.6816523750279469E-3</v>
      </c>
      <c r="H1703" s="2" t="str">
        <f t="shared" si="160"/>
        <v>Sell</v>
      </c>
    </row>
    <row r="1704" spans="1:8" ht="13.5" x14ac:dyDescent="0.25">
      <c r="A1704" s="3">
        <v>44497</v>
      </c>
      <c r="B1704" s="2">
        <v>7.6384999999999996</v>
      </c>
      <c r="C1704" s="2">
        <f t="shared" si="156"/>
        <v>7.6512677829355837</v>
      </c>
      <c r="D1704" s="2">
        <f t="shared" si="158"/>
        <v>7.6395735561104061</v>
      </c>
      <c r="E1704" s="2">
        <f t="shared" si="157"/>
        <v>1.1694226825177623E-2</v>
      </c>
      <c r="F1704" s="2">
        <f t="shared" si="161"/>
        <v>1.7518748519921453E-3</v>
      </c>
      <c r="G1704" s="2">
        <f t="shared" si="159"/>
        <v>9.942351973185477E-3</v>
      </c>
      <c r="H1704" s="2" t="str">
        <f t="shared" si="160"/>
        <v>Sell</v>
      </c>
    </row>
    <row r="1705" spans="1:8" ht="13.5" x14ac:dyDescent="0.25">
      <c r="A1705" s="3">
        <v>44498</v>
      </c>
      <c r="B1705" s="2">
        <v>7.6317000000000004</v>
      </c>
      <c r="C1705" s="2">
        <f t="shared" si="156"/>
        <v>7.6535188932531861</v>
      </c>
      <c r="D1705" s="2">
        <f t="shared" si="158"/>
        <v>7.6389903297318575</v>
      </c>
      <c r="E1705" s="2">
        <f t="shared" si="157"/>
        <v>1.4528563521328586E-2</v>
      </c>
      <c r="F1705" s="2">
        <f t="shared" si="161"/>
        <v>4.3072125858594334E-3</v>
      </c>
      <c r="G1705" s="2">
        <f t="shared" si="159"/>
        <v>1.0221350935469152E-2</v>
      </c>
      <c r="H1705" s="2" t="str">
        <f t="shared" si="160"/>
        <v>Sell</v>
      </c>
    </row>
    <row r="1706" spans="1:8" ht="13.5" x14ac:dyDescent="0.25">
      <c r="A1706" s="3">
        <v>44501</v>
      </c>
      <c r="B1706" s="2">
        <v>7.7751999999999999</v>
      </c>
      <c r="C1706" s="2">
        <f t="shared" si="156"/>
        <v>7.650162140445004</v>
      </c>
      <c r="D1706" s="2">
        <f t="shared" si="158"/>
        <v>7.6490799349369052</v>
      </c>
      <c r="E1706" s="2">
        <f t="shared" si="157"/>
        <v>1.082205508098788E-3</v>
      </c>
      <c r="F1706" s="2">
        <f t="shared" si="161"/>
        <v>3.6622111703073046E-3</v>
      </c>
      <c r="G1706" s="2">
        <f t="shared" si="159"/>
        <v>-2.5800056622085166E-3</v>
      </c>
      <c r="H1706" s="2" t="str">
        <f t="shared" si="160"/>
        <v>Hold</v>
      </c>
    </row>
    <row r="1707" spans="1:8" ht="13.5" x14ac:dyDescent="0.25">
      <c r="A1707" s="3">
        <v>44502</v>
      </c>
      <c r="B1707" s="2">
        <v>7.6521999999999997</v>
      </c>
      <c r="C1707" s="2">
        <f t="shared" si="156"/>
        <v>7.6504756572996193</v>
      </c>
      <c r="D1707" s="2">
        <f t="shared" si="158"/>
        <v>7.6493110508675048</v>
      </c>
      <c r="E1707" s="2">
        <f t="shared" si="157"/>
        <v>1.1646064321144678E-3</v>
      </c>
      <c r="F1707" s="2">
        <f t="shared" si="161"/>
        <v>3.1626902226687377E-3</v>
      </c>
      <c r="G1707" s="2">
        <f t="shared" si="159"/>
        <v>-1.9980837905542699E-3</v>
      </c>
      <c r="H1707" s="2" t="str">
        <f t="shared" si="160"/>
        <v>Hold</v>
      </c>
    </row>
    <row r="1708" spans="1:8" ht="13.5" x14ac:dyDescent="0.25">
      <c r="A1708" s="3">
        <v>44503</v>
      </c>
      <c r="B1708" s="2">
        <v>7.7614999999999998</v>
      </c>
      <c r="C1708" s="2">
        <f t="shared" si="156"/>
        <v>7.6528486330996781</v>
      </c>
      <c r="D1708" s="2">
        <f t="shared" si="158"/>
        <v>7.6576213433958378</v>
      </c>
      <c r="E1708" s="2">
        <f t="shared" si="157"/>
        <v>-4.7727102961596657E-3</v>
      </c>
      <c r="F1708" s="2">
        <f t="shared" si="161"/>
        <v>1.575610118903057E-3</v>
      </c>
      <c r="G1708" s="2">
        <f t="shared" si="159"/>
        <v>-6.3483204150627231E-3</v>
      </c>
      <c r="H1708" s="2" t="str">
        <f t="shared" si="160"/>
        <v>Hold</v>
      </c>
    </row>
    <row r="1709" spans="1:8" ht="13.5" x14ac:dyDescent="0.25">
      <c r="A1709" s="3">
        <v>44504</v>
      </c>
      <c r="B1709" s="2">
        <v>7.7614999999999998</v>
      </c>
      <c r="C1709" s="2">
        <f t="shared" si="156"/>
        <v>7.6474873049304968</v>
      </c>
      <c r="D1709" s="2">
        <f t="shared" si="158"/>
        <v>7.6653160586998492</v>
      </c>
      <c r="E1709" s="2">
        <f t="shared" si="157"/>
        <v>-1.7828753769352446E-2</v>
      </c>
      <c r="F1709" s="2">
        <f t="shared" si="161"/>
        <v>-2.3052626587480437E-3</v>
      </c>
      <c r="G1709" s="2">
        <f t="shared" si="159"/>
        <v>-1.5523491110604401E-2</v>
      </c>
      <c r="H1709" s="2" t="str">
        <f t="shared" si="160"/>
        <v>Hold</v>
      </c>
    </row>
    <row r="1710" spans="1:8" ht="13.5" x14ac:dyDescent="0.25">
      <c r="A1710" s="3">
        <v>44505</v>
      </c>
      <c r="B1710" s="2">
        <v>7.6795</v>
      </c>
      <c r="C1710" s="2">
        <f t="shared" si="156"/>
        <v>7.6271815657104209</v>
      </c>
      <c r="D1710" s="2">
        <f t="shared" si="158"/>
        <v>7.6663667210183792</v>
      </c>
      <c r="E1710" s="2">
        <f t="shared" si="157"/>
        <v>-3.9185155307958297E-2</v>
      </c>
      <c r="F1710" s="2">
        <f t="shared" si="161"/>
        <v>-9.6812411885900951E-3</v>
      </c>
      <c r="G1710" s="2">
        <f t="shared" si="159"/>
        <v>-2.9503914119368202E-2</v>
      </c>
      <c r="H1710" s="2" t="str">
        <f t="shared" si="160"/>
        <v>Hold</v>
      </c>
    </row>
    <row r="1711" spans="1:8" ht="13.5" x14ac:dyDescent="0.25">
      <c r="A1711" s="3">
        <v>44508</v>
      </c>
      <c r="B1711" s="2">
        <v>7.7137000000000002</v>
      </c>
      <c r="C1711" s="2">
        <f t="shared" si="156"/>
        <v>7.619461324831895</v>
      </c>
      <c r="D1711" s="2">
        <f t="shared" si="158"/>
        <v>7.6698728898318329</v>
      </c>
      <c r="E1711" s="2">
        <f t="shared" si="157"/>
        <v>-5.041156499993793E-2</v>
      </c>
      <c r="F1711" s="2">
        <f t="shared" si="161"/>
        <v>-1.7827305950859663E-2</v>
      </c>
      <c r="G1711" s="2">
        <f t="shared" si="159"/>
        <v>-3.2584259049078267E-2</v>
      </c>
      <c r="H1711" s="2" t="str">
        <f t="shared" si="160"/>
        <v>Hold</v>
      </c>
    </row>
    <row r="1712" spans="1:8" ht="13.5" x14ac:dyDescent="0.25">
      <c r="A1712" s="3">
        <v>44509</v>
      </c>
      <c r="B1712" s="2">
        <v>7.6863999999999999</v>
      </c>
      <c r="C1712" s="2">
        <f t="shared" si="156"/>
        <v>7.6455134287039108</v>
      </c>
      <c r="D1712" s="2">
        <f t="shared" si="158"/>
        <v>7.6710971202146601</v>
      </c>
      <c r="E1712" s="2">
        <f t="shared" si="157"/>
        <v>-2.558369151074924E-2</v>
      </c>
      <c r="F1712" s="2">
        <f t="shared" si="161"/>
        <v>-1.937858306283758E-2</v>
      </c>
      <c r="G1712" s="2">
        <f t="shared" si="159"/>
        <v>-6.20510844791166E-3</v>
      </c>
      <c r="H1712" s="2" t="str">
        <f t="shared" si="160"/>
        <v>Hold</v>
      </c>
    </row>
    <row r="1713" spans="1:8" ht="13.5" x14ac:dyDescent="0.25">
      <c r="A1713" s="3">
        <v>44510</v>
      </c>
      <c r="B1713" s="2">
        <v>7.577</v>
      </c>
      <c r="C1713" s="2">
        <f t="shared" si="156"/>
        <v>7.6444344396725405</v>
      </c>
      <c r="D1713" s="2">
        <f t="shared" si="158"/>
        <v>7.6641269631617224</v>
      </c>
      <c r="E1713" s="2">
        <f t="shared" si="157"/>
        <v>-1.9692523489181823E-2</v>
      </c>
      <c r="F1713" s="2">
        <f t="shared" si="161"/>
        <v>-1.9441371148106429E-2</v>
      </c>
      <c r="G1713" s="2">
        <f t="shared" si="159"/>
        <v>-2.5115234107539464E-4</v>
      </c>
      <c r="H1713" s="2" t="str">
        <f t="shared" si="160"/>
        <v>Hold</v>
      </c>
    </row>
    <row r="1714" spans="1:8" ht="13.5" x14ac:dyDescent="0.25">
      <c r="A1714" s="3">
        <v>44511</v>
      </c>
      <c r="B1714" s="2">
        <v>7.3994</v>
      </c>
      <c r="C1714" s="2">
        <f t="shared" si="156"/>
        <v>7.6435214489536882</v>
      </c>
      <c r="D1714" s="2">
        <f t="shared" si="158"/>
        <v>7.6445175584830762</v>
      </c>
      <c r="E1714" s="2">
        <f t="shared" si="157"/>
        <v>-9.9610952938800068E-4</v>
      </c>
      <c r="F1714" s="2">
        <f t="shared" si="161"/>
        <v>-1.5752318824362746E-2</v>
      </c>
      <c r="G1714" s="2">
        <f t="shared" si="159"/>
        <v>1.4756209294974745E-2</v>
      </c>
      <c r="H1714" s="2" t="str">
        <f t="shared" si="160"/>
        <v>Sell</v>
      </c>
    </row>
    <row r="1715" spans="1:8" ht="13.5" x14ac:dyDescent="0.25">
      <c r="A1715" s="3">
        <v>44512</v>
      </c>
      <c r="B1715" s="2">
        <v>7.6795</v>
      </c>
      <c r="C1715" s="2">
        <f t="shared" si="156"/>
        <v>7.641702764499275</v>
      </c>
      <c r="D1715" s="2">
        <f t="shared" si="158"/>
        <v>7.6471088504472924</v>
      </c>
      <c r="E1715" s="2">
        <f t="shared" si="157"/>
        <v>-5.4060859480173917E-3</v>
      </c>
      <c r="F1715" s="2">
        <f t="shared" si="161"/>
        <v>-1.3683072249093675E-2</v>
      </c>
      <c r="G1715" s="2">
        <f t="shared" si="159"/>
        <v>8.2769863010762838E-3</v>
      </c>
      <c r="H1715" s="2" t="str">
        <f t="shared" si="160"/>
        <v>Sell</v>
      </c>
    </row>
    <row r="1716" spans="1:8" ht="13.5" x14ac:dyDescent="0.25">
      <c r="A1716" s="3">
        <v>44515</v>
      </c>
      <c r="B1716" s="2">
        <v>7.5155000000000003</v>
      </c>
      <c r="C1716" s="2">
        <f t="shared" si="156"/>
        <v>7.6622408007301566</v>
      </c>
      <c r="D1716" s="2">
        <f t="shared" si="158"/>
        <v>7.6373600467104561</v>
      </c>
      <c r="E1716" s="2">
        <f t="shared" si="157"/>
        <v>2.4880754019700468E-2</v>
      </c>
      <c r="F1716" s="2">
        <f t="shared" si="161"/>
        <v>-5.9703069953348474E-3</v>
      </c>
      <c r="G1716" s="2">
        <f t="shared" si="159"/>
        <v>3.0851061015035316E-2</v>
      </c>
      <c r="H1716" s="2" t="str">
        <f t="shared" si="160"/>
        <v>Sell</v>
      </c>
    </row>
    <row r="1717" spans="1:8" ht="13.5" x14ac:dyDescent="0.25">
      <c r="A1717" s="3">
        <v>44516</v>
      </c>
      <c r="B1717" s="2">
        <v>7.5155000000000003</v>
      </c>
      <c r="C1717" s="2">
        <f t="shared" si="156"/>
        <v>7.660696062156287</v>
      </c>
      <c r="D1717" s="2">
        <f t="shared" si="158"/>
        <v>7.6283333765837558</v>
      </c>
      <c r="E1717" s="2">
        <f t="shared" si="157"/>
        <v>3.2362685572531191E-2</v>
      </c>
      <c r="F1717" s="2">
        <f t="shared" si="161"/>
        <v>1.6962915182383602E-3</v>
      </c>
      <c r="G1717" s="2">
        <f t="shared" si="159"/>
        <v>3.066639405429283E-2</v>
      </c>
      <c r="H1717" s="2" t="str">
        <f t="shared" si="160"/>
        <v>Sell</v>
      </c>
    </row>
    <row r="1718" spans="1:8" ht="13.5" x14ac:dyDescent="0.25">
      <c r="A1718" s="3">
        <v>44517</v>
      </c>
      <c r="B1718" s="2">
        <v>7.5155000000000003</v>
      </c>
      <c r="C1718" s="2">
        <f t="shared" si="156"/>
        <v>7.6762043602860892</v>
      </c>
      <c r="D1718" s="2">
        <f t="shared" si="158"/>
        <v>7.619975348688663</v>
      </c>
      <c r="E1718" s="2">
        <f t="shared" si="157"/>
        <v>5.6229011597426215E-2</v>
      </c>
      <c r="F1718" s="2">
        <f t="shared" si="161"/>
        <v>1.2602835534075931E-2</v>
      </c>
      <c r="G1718" s="2">
        <f t="shared" si="159"/>
        <v>4.3626176063350286E-2</v>
      </c>
      <c r="H1718" s="2" t="str">
        <f t="shared" si="160"/>
        <v>Sell</v>
      </c>
    </row>
    <row r="1719" spans="1:8" ht="13.5" x14ac:dyDescent="0.25">
      <c r="A1719" s="3">
        <v>44518</v>
      </c>
      <c r="B1719" s="2">
        <v>7.5155000000000003</v>
      </c>
      <c r="C1719" s="2">
        <f t="shared" si="156"/>
        <v>7.6893267663959222</v>
      </c>
      <c r="D1719" s="2">
        <f t="shared" si="158"/>
        <v>7.6122364339709847</v>
      </c>
      <c r="E1719" s="2">
        <f t="shared" si="157"/>
        <v>7.7090332424937458E-2</v>
      </c>
      <c r="F1719" s="2">
        <f t="shared" si="161"/>
        <v>2.5500334912248238E-2</v>
      </c>
      <c r="G1719" s="2">
        <f t="shared" si="159"/>
        <v>5.1589997512689223E-2</v>
      </c>
      <c r="H1719" s="2" t="str">
        <f t="shared" si="160"/>
        <v>Sell</v>
      </c>
    </row>
    <row r="1720" spans="1:8" ht="13.5" x14ac:dyDescent="0.25">
      <c r="A1720" s="3">
        <v>44519</v>
      </c>
      <c r="B1720" s="2">
        <v>7.4541000000000004</v>
      </c>
      <c r="C1720" s="2">
        <f t="shared" si="156"/>
        <v>7.6878149561811657</v>
      </c>
      <c r="D1720" s="2">
        <f t="shared" si="158"/>
        <v>7.6005226240472075</v>
      </c>
      <c r="E1720" s="2">
        <f t="shared" si="157"/>
        <v>8.7292332133958261E-2</v>
      </c>
      <c r="F1720" s="2">
        <f t="shared" si="161"/>
        <v>3.7858734356590248E-2</v>
      </c>
      <c r="G1720" s="2">
        <f t="shared" si="159"/>
        <v>4.9433597777368013E-2</v>
      </c>
      <c r="H1720" s="2" t="str">
        <f t="shared" si="160"/>
        <v>Sell</v>
      </c>
    </row>
    <row r="1721" spans="1:8" ht="13.5" x14ac:dyDescent="0.25">
      <c r="A1721" s="3">
        <v>44522</v>
      </c>
      <c r="B1721" s="2">
        <v>7.4471999999999996</v>
      </c>
      <c r="C1721" s="2">
        <f t="shared" si="156"/>
        <v>7.691797270614833</v>
      </c>
      <c r="D1721" s="2">
        <f t="shared" si="158"/>
        <v>7.5891653926363034</v>
      </c>
      <c r="E1721" s="2">
        <f t="shared" si="157"/>
        <v>0.10263187797852957</v>
      </c>
      <c r="F1721" s="2">
        <f t="shared" si="161"/>
        <v>5.0813363080978113E-2</v>
      </c>
      <c r="G1721" s="2">
        <f t="shared" si="159"/>
        <v>5.181851489755146E-2</v>
      </c>
      <c r="H1721" s="2" t="str">
        <f t="shared" si="160"/>
        <v>Sell</v>
      </c>
    </row>
    <row r="1722" spans="1:8" ht="13.5" x14ac:dyDescent="0.25">
      <c r="A1722" s="3">
        <v>44523</v>
      </c>
      <c r="B1722" s="2">
        <v>7.5087000000000002</v>
      </c>
      <c r="C1722" s="2">
        <f t="shared" si="156"/>
        <v>7.6909669212894745</v>
      </c>
      <c r="D1722" s="2">
        <f t="shared" si="158"/>
        <v>7.5832049931817629</v>
      </c>
      <c r="E1722" s="2">
        <f t="shared" si="157"/>
        <v>0.10776192810771157</v>
      </c>
      <c r="F1722" s="2">
        <f t="shared" si="161"/>
        <v>6.2203076086324804E-2</v>
      </c>
      <c r="G1722" s="2">
        <f t="shared" si="159"/>
        <v>4.5558852021386764E-2</v>
      </c>
      <c r="H1722" s="2" t="str">
        <f t="shared" si="160"/>
        <v>Sell</v>
      </c>
    </row>
    <row r="1723" spans="1:8" ht="13.5" x14ac:dyDescent="0.25">
      <c r="A1723" s="3">
        <v>44524</v>
      </c>
      <c r="B1723" s="2">
        <v>7.5155000000000003</v>
      </c>
      <c r="C1723" s="2">
        <f t="shared" si="156"/>
        <v>7.673433548783402</v>
      </c>
      <c r="D1723" s="2">
        <f t="shared" si="158"/>
        <v>7.5781898085016328</v>
      </c>
      <c r="E1723" s="2">
        <f t="shared" si="157"/>
        <v>9.5243740281769185E-2</v>
      </c>
      <c r="F1723" s="2">
        <f t="shared" si="161"/>
        <v>6.8811208925413689E-2</v>
      </c>
      <c r="G1723" s="2">
        <f t="shared" si="159"/>
        <v>2.6432531356355496E-2</v>
      </c>
      <c r="H1723" s="2" t="str">
        <f t="shared" si="160"/>
        <v>Sell</v>
      </c>
    </row>
    <row r="1724" spans="1:8" ht="13.5" x14ac:dyDescent="0.25">
      <c r="A1724" s="3">
        <v>44525</v>
      </c>
      <c r="B1724" s="2">
        <v>7.5087000000000002</v>
      </c>
      <c r="C1724" s="2">
        <f t="shared" si="156"/>
        <v>7.6312745412782625</v>
      </c>
      <c r="D1724" s="2">
        <f t="shared" si="158"/>
        <v>7.5730424152792892</v>
      </c>
      <c r="E1724" s="2">
        <f t="shared" si="157"/>
        <v>5.8232125998973316E-2</v>
      </c>
      <c r="F1724" s="2">
        <f t="shared" si="161"/>
        <v>6.6695392340125614E-2</v>
      </c>
      <c r="G1724" s="2">
        <f t="shared" si="159"/>
        <v>-8.4632663411522979E-3</v>
      </c>
      <c r="H1724" s="2" t="str">
        <f t="shared" si="160"/>
        <v>Hold</v>
      </c>
    </row>
    <row r="1725" spans="1:8" ht="13.5" x14ac:dyDescent="0.25">
      <c r="A1725" s="3">
        <v>44526</v>
      </c>
      <c r="B1725" s="2">
        <v>7.5155000000000003</v>
      </c>
      <c r="C1725" s="2">
        <f t="shared" si="156"/>
        <v>7.6386938426200679</v>
      </c>
      <c r="D1725" s="2">
        <f t="shared" si="158"/>
        <v>7.5687800141474906</v>
      </c>
      <c r="E1725" s="2">
        <f t="shared" si="157"/>
        <v>6.9913828472577322E-2</v>
      </c>
      <c r="F1725" s="2">
        <f t="shared" si="161"/>
        <v>6.7339079566615959E-2</v>
      </c>
      <c r="G1725" s="2">
        <f t="shared" si="159"/>
        <v>2.5747489059613632E-3</v>
      </c>
      <c r="H1725" s="2" t="str">
        <f t="shared" si="160"/>
        <v>Sell</v>
      </c>
    </row>
    <row r="1726" spans="1:8" ht="13.5" x14ac:dyDescent="0.25">
      <c r="A1726" s="3">
        <v>44529</v>
      </c>
      <c r="B1726" s="2">
        <v>7.5019</v>
      </c>
      <c r="C1726" s="2">
        <f t="shared" si="156"/>
        <v>7.619740943755442</v>
      </c>
      <c r="D1726" s="2">
        <f t="shared" si="158"/>
        <v>7.5638259390254543</v>
      </c>
      <c r="E1726" s="2">
        <f t="shared" si="157"/>
        <v>5.5915004729987672E-2</v>
      </c>
      <c r="F1726" s="2">
        <f t="shared" si="161"/>
        <v>6.5054264599290312E-2</v>
      </c>
      <c r="G1726" s="2">
        <f t="shared" si="159"/>
        <v>-9.1392598693026406E-3</v>
      </c>
      <c r="H1726" s="2" t="str">
        <f t="shared" si="160"/>
        <v>Hold</v>
      </c>
    </row>
    <row r="1727" spans="1:8" ht="13.5" x14ac:dyDescent="0.25">
      <c r="A1727" s="3">
        <v>44530</v>
      </c>
      <c r="B1727" s="2">
        <v>7.5019</v>
      </c>
      <c r="C1727" s="2">
        <f t="shared" si="156"/>
        <v>7.6037038754853743</v>
      </c>
      <c r="D1727" s="2">
        <f t="shared" si="158"/>
        <v>7.5592388324309763</v>
      </c>
      <c r="E1727" s="2">
        <f t="shared" si="157"/>
        <v>4.4465043054398024E-2</v>
      </c>
      <c r="F1727" s="2">
        <f t="shared" si="161"/>
        <v>6.0936420290311856E-2</v>
      </c>
      <c r="G1727" s="2">
        <f t="shared" si="159"/>
        <v>-1.6471377235913832E-2</v>
      </c>
      <c r="H1727" s="2" t="str">
        <f t="shared" si="160"/>
        <v>Hold</v>
      </c>
    </row>
    <row r="1728" spans="1:8" ht="13.5" x14ac:dyDescent="0.25">
      <c r="A1728" s="3">
        <v>44531</v>
      </c>
      <c r="B1728" s="2">
        <v>7.4813999999999998</v>
      </c>
      <c r="C1728" s="2">
        <f t="shared" si="156"/>
        <v>7.5901340484876245</v>
      </c>
      <c r="D1728" s="2">
        <f t="shared" si="158"/>
        <v>7.5534729929916447</v>
      </c>
      <c r="E1728" s="2">
        <f t="shared" si="157"/>
        <v>3.6661055495979866E-2</v>
      </c>
      <c r="F1728" s="2">
        <f t="shared" si="161"/>
        <v>5.6081347331445465E-2</v>
      </c>
      <c r="G1728" s="2">
        <f t="shared" si="159"/>
        <v>-1.9420291835465599E-2</v>
      </c>
      <c r="H1728" s="2" t="str">
        <f t="shared" si="160"/>
        <v>Hold</v>
      </c>
    </row>
    <row r="1729" spans="1:8" ht="13.5" x14ac:dyDescent="0.25">
      <c r="A1729" s="3">
        <v>44532</v>
      </c>
      <c r="B1729" s="2">
        <v>7.4471999999999996</v>
      </c>
      <c r="C1729" s="2">
        <f t="shared" si="156"/>
        <v>7.5786518871818362</v>
      </c>
      <c r="D1729" s="2">
        <f t="shared" si="158"/>
        <v>7.5456009194367084</v>
      </c>
      <c r="E1729" s="2">
        <f t="shared" si="157"/>
        <v>3.3050967745127835E-2</v>
      </c>
      <c r="F1729" s="2">
        <f t="shared" si="161"/>
        <v>5.1475271414181942E-2</v>
      </c>
      <c r="G1729" s="2">
        <f t="shared" si="159"/>
        <v>-1.8424303669054107E-2</v>
      </c>
      <c r="H1729" s="2" t="str">
        <f t="shared" si="160"/>
        <v>Hold</v>
      </c>
    </row>
    <row r="1730" spans="1:8" ht="13.5" x14ac:dyDescent="0.25">
      <c r="A1730" s="3">
        <v>44533</v>
      </c>
      <c r="B1730" s="2">
        <v>7.4336000000000002</v>
      </c>
      <c r="C1730" s="2">
        <f t="shared" si="156"/>
        <v>7.5594900583846307</v>
      </c>
      <c r="D1730" s="2">
        <f t="shared" si="158"/>
        <v>7.5373045550339892</v>
      </c>
      <c r="E1730" s="2">
        <f t="shared" si="157"/>
        <v>2.2185503350641511E-2</v>
      </c>
      <c r="F1730" s="2">
        <f t="shared" si="161"/>
        <v>4.5617317801473857E-2</v>
      </c>
      <c r="G1730" s="2">
        <f t="shared" si="159"/>
        <v>-2.3431814450832346E-2</v>
      </c>
      <c r="H1730" s="2" t="str">
        <f t="shared" si="160"/>
        <v>Hold</v>
      </c>
    </row>
    <row r="1731" spans="1:8" ht="13.5" x14ac:dyDescent="0.25">
      <c r="A1731" s="3">
        <v>44536</v>
      </c>
      <c r="B1731" s="2">
        <v>7.4882</v>
      </c>
      <c r="C1731" s="2">
        <f t="shared" si="156"/>
        <v>7.5422146647869956</v>
      </c>
      <c r="D1731" s="2">
        <f t="shared" si="158"/>
        <v>7.5336671805870274</v>
      </c>
      <c r="E1731" s="2">
        <f t="shared" si="157"/>
        <v>8.5474841999682027E-3</v>
      </c>
      <c r="F1731" s="2">
        <f t="shared" si="161"/>
        <v>3.8203351081172732E-2</v>
      </c>
      <c r="G1731" s="2">
        <f t="shared" si="159"/>
        <v>-2.9655866881204529E-2</v>
      </c>
      <c r="H1731" s="2" t="str">
        <f t="shared" si="160"/>
        <v>Hold</v>
      </c>
    </row>
    <row r="1732" spans="1:8" ht="13.5" x14ac:dyDescent="0.25">
      <c r="A1732" s="3">
        <v>44537</v>
      </c>
      <c r="B1732" s="2">
        <v>7.3788999999999998</v>
      </c>
      <c r="C1732" s="2">
        <f t="shared" si="156"/>
        <v>7.5370585625120734</v>
      </c>
      <c r="D1732" s="2">
        <f t="shared" si="158"/>
        <v>7.5222029449879884</v>
      </c>
      <c r="E1732" s="2">
        <f t="shared" si="157"/>
        <v>1.4855617524085041E-2</v>
      </c>
      <c r="F1732" s="2">
        <f t="shared" si="161"/>
        <v>3.3533804369755192E-2</v>
      </c>
      <c r="G1732" s="2">
        <f t="shared" si="159"/>
        <v>-1.8678186845670151E-2</v>
      </c>
      <c r="H1732" s="2" t="str">
        <f t="shared" si="160"/>
        <v>Hold</v>
      </c>
    </row>
    <row r="1733" spans="1:8" ht="13.5" x14ac:dyDescent="0.25">
      <c r="A1733" s="3">
        <v>44538</v>
      </c>
      <c r="B1733" s="2">
        <v>7.3106</v>
      </c>
      <c r="C1733" s="2">
        <f t="shared" si="156"/>
        <v>7.5337418605871393</v>
      </c>
      <c r="D1733" s="2">
        <f t="shared" si="158"/>
        <v>7.5065286527666562</v>
      </c>
      <c r="E1733" s="2">
        <f t="shared" si="157"/>
        <v>2.7213207820483198E-2</v>
      </c>
      <c r="F1733" s="2">
        <f t="shared" si="161"/>
        <v>3.2269685059900799E-2</v>
      </c>
      <c r="G1733" s="2">
        <f t="shared" si="159"/>
        <v>-5.0564772394176005E-3</v>
      </c>
      <c r="H1733" s="2" t="str">
        <f t="shared" si="160"/>
        <v>Hold</v>
      </c>
    </row>
    <row r="1734" spans="1:8" ht="13.5" x14ac:dyDescent="0.25">
      <c r="A1734" s="3">
        <v>44539</v>
      </c>
      <c r="B1734" s="2">
        <v>7.3106</v>
      </c>
      <c r="C1734" s="2">
        <f t="shared" si="156"/>
        <v>7.5298892666506561</v>
      </c>
      <c r="D1734" s="2">
        <f t="shared" si="158"/>
        <v>7.4920154192283857</v>
      </c>
      <c r="E1734" s="2">
        <f t="shared" si="157"/>
        <v>3.7873847422270401E-2</v>
      </c>
      <c r="F1734" s="2">
        <f t="shared" si="161"/>
        <v>3.3390517532374722E-2</v>
      </c>
      <c r="G1734" s="2">
        <f t="shared" si="159"/>
        <v>4.4833298898956792E-3</v>
      </c>
      <c r="H1734" s="2" t="str">
        <f t="shared" si="160"/>
        <v>Sell</v>
      </c>
    </row>
    <row r="1735" spans="1:8" ht="13.5" x14ac:dyDescent="0.25">
      <c r="A1735" s="3">
        <v>44540</v>
      </c>
      <c r="B1735" s="2">
        <v>7.3106</v>
      </c>
      <c r="C1735" s="2">
        <f t="shared" si="156"/>
        <v>7.527675533319786</v>
      </c>
      <c r="D1735" s="2">
        <f t="shared" si="158"/>
        <v>7.4785772400262829</v>
      </c>
      <c r="E1735" s="2">
        <f t="shared" si="157"/>
        <v>4.9098293293503126E-2</v>
      </c>
      <c r="F1735" s="2">
        <f t="shared" si="161"/>
        <v>3.6532072684600403E-2</v>
      </c>
      <c r="G1735" s="2">
        <f t="shared" si="159"/>
        <v>1.2566220608902723E-2</v>
      </c>
      <c r="H1735" s="2" t="str">
        <f t="shared" si="160"/>
        <v>Sell</v>
      </c>
    </row>
    <row r="1736" spans="1:8" ht="13.5" x14ac:dyDescent="0.25">
      <c r="A1736" s="3">
        <v>44543</v>
      </c>
      <c r="B1736" s="2">
        <v>7.3651999999999997</v>
      </c>
      <c r="C1736" s="2">
        <f t="shared" si="156"/>
        <v>7.5237100666552035</v>
      </c>
      <c r="D1736" s="2">
        <f t="shared" si="158"/>
        <v>7.470178925950262</v>
      </c>
      <c r="E1736" s="2">
        <f t="shared" si="157"/>
        <v>5.3531140704941471E-2</v>
      </c>
      <c r="F1736" s="2">
        <f t="shared" si="161"/>
        <v>3.9931886288668617E-2</v>
      </c>
      <c r="G1736" s="2">
        <f t="shared" si="159"/>
        <v>1.3599254416272855E-2</v>
      </c>
      <c r="H1736" s="2" t="str">
        <f t="shared" si="160"/>
        <v>Sell</v>
      </c>
    </row>
    <row r="1737" spans="1:8" ht="13.5" x14ac:dyDescent="0.25">
      <c r="A1737" s="3">
        <v>44544</v>
      </c>
      <c r="B1737" s="2">
        <v>7.3651999999999997</v>
      </c>
      <c r="C1737" s="2">
        <f t="shared" si="156"/>
        <v>7.5203546717851717</v>
      </c>
      <c r="D1737" s="2">
        <f t="shared" si="158"/>
        <v>7.4624027092132055</v>
      </c>
      <c r="E1737" s="2">
        <f t="shared" si="157"/>
        <v>5.795196257196622E-2</v>
      </c>
      <c r="F1737" s="2">
        <f t="shared" si="161"/>
        <v>4.3535901545328146E-2</v>
      </c>
      <c r="G1737" s="2">
        <f t="shared" si="159"/>
        <v>1.4416061026638075E-2</v>
      </c>
      <c r="H1737" s="2" t="str">
        <f t="shared" si="160"/>
        <v>Sell</v>
      </c>
    </row>
    <row r="1738" spans="1:8" ht="13.5" x14ac:dyDescent="0.25">
      <c r="A1738" s="3">
        <v>44545</v>
      </c>
      <c r="B1738" s="2">
        <v>7.3516000000000004</v>
      </c>
      <c r="C1738" s="2">
        <f t="shared" si="156"/>
        <v>7.5143616453566837</v>
      </c>
      <c r="D1738" s="2">
        <f t="shared" si="158"/>
        <v>7.4541951011233385</v>
      </c>
      <c r="E1738" s="2">
        <f t="shared" si="157"/>
        <v>6.0166544233345221E-2</v>
      </c>
      <c r="F1738" s="2">
        <f t="shared" si="161"/>
        <v>4.6862030082931563E-2</v>
      </c>
      <c r="G1738" s="2">
        <f t="shared" si="159"/>
        <v>1.3304514150413657E-2</v>
      </c>
      <c r="H1738" s="2" t="str">
        <f t="shared" si="160"/>
        <v>Sell</v>
      </c>
    </row>
    <row r="1739" spans="1:8" ht="13.5" x14ac:dyDescent="0.25">
      <c r="A1739" s="3">
        <v>44546</v>
      </c>
      <c r="B1739" s="2">
        <v>7.3583999999999996</v>
      </c>
      <c r="C1739" s="2">
        <f t="shared" si="156"/>
        <v>7.5040290845325783</v>
      </c>
      <c r="D1739" s="2">
        <f t="shared" si="158"/>
        <v>7.4470991677067957</v>
      </c>
      <c r="E1739" s="2">
        <f t="shared" si="157"/>
        <v>5.6929916825782634E-2</v>
      </c>
      <c r="F1739" s="2">
        <f t="shared" si="161"/>
        <v>4.887560743150178E-2</v>
      </c>
      <c r="G1739" s="2">
        <f t="shared" si="159"/>
        <v>8.0543093942808536E-3</v>
      </c>
      <c r="H1739" s="2" t="str">
        <f t="shared" si="160"/>
        <v>Sell</v>
      </c>
    </row>
    <row r="1740" spans="1:8" ht="13.5" x14ac:dyDescent="0.25">
      <c r="A1740" s="3">
        <v>44550</v>
      </c>
      <c r="B1740" s="2">
        <v>7.3037000000000001</v>
      </c>
      <c r="C1740" s="2">
        <f t="shared" si="156"/>
        <v>7.4931938407583356</v>
      </c>
      <c r="D1740" s="2">
        <f t="shared" si="158"/>
        <v>7.4364770071359221</v>
      </c>
      <c r="E1740" s="2">
        <f t="shared" si="157"/>
        <v>5.6716833622413532E-2</v>
      </c>
      <c r="F1740" s="2">
        <f t="shared" si="161"/>
        <v>5.0443852669684139E-2</v>
      </c>
      <c r="G1740" s="2">
        <f t="shared" si="159"/>
        <v>6.2729809527293928E-3</v>
      </c>
      <c r="H1740" s="2" t="str">
        <f t="shared" si="160"/>
        <v>Sell</v>
      </c>
    </row>
    <row r="1741" spans="1:8" ht="13.5" x14ac:dyDescent="0.25">
      <c r="A1741" s="3">
        <v>44551</v>
      </c>
      <c r="B1741" s="2">
        <v>7.2763999999999998</v>
      </c>
      <c r="C1741" s="2">
        <f t="shared" si="156"/>
        <v>7.4924255575647454</v>
      </c>
      <c r="D1741" s="2">
        <f t="shared" si="158"/>
        <v>7.4246194510517798</v>
      </c>
      <c r="E1741" s="2">
        <f t="shared" si="157"/>
        <v>6.7806106512965592E-2</v>
      </c>
      <c r="F1741" s="2">
        <f t="shared" si="161"/>
        <v>5.3916303438340432E-2</v>
      </c>
      <c r="G1741" s="2">
        <f t="shared" si="159"/>
        <v>1.3889803074625159E-2</v>
      </c>
      <c r="H1741" s="2" t="str">
        <f t="shared" si="160"/>
        <v>Sell</v>
      </c>
    </row>
    <row r="1742" spans="1:8" ht="13.5" x14ac:dyDescent="0.25">
      <c r="A1742" s="3">
        <v>44552</v>
      </c>
      <c r="B1742" s="2">
        <v>7.4950000000000001</v>
      </c>
      <c r="C1742" s="2">
        <f t="shared" si="156"/>
        <v>7.4749600871701691</v>
      </c>
      <c r="D1742" s="2">
        <f t="shared" si="158"/>
        <v>7.429832825047944</v>
      </c>
      <c r="E1742" s="2">
        <f t="shared" si="157"/>
        <v>4.5127262122225176E-2</v>
      </c>
      <c r="F1742" s="2">
        <f t="shared" si="161"/>
        <v>5.2158495175117385E-2</v>
      </c>
      <c r="G1742" s="2">
        <f t="shared" si="159"/>
        <v>-7.0312330528922093E-3</v>
      </c>
      <c r="H1742" s="2" t="str">
        <f t="shared" si="160"/>
        <v>Hold</v>
      </c>
    </row>
    <row r="1743" spans="1:8" ht="13.5" x14ac:dyDescent="0.25">
      <c r="A1743" s="3">
        <v>44553</v>
      </c>
      <c r="B1743" s="2">
        <v>7.4404000000000003</v>
      </c>
      <c r="C1743" s="2">
        <f t="shared" ref="C1743:C1806" si="162">$C$4*B1733+C1742*(1-$C$4)</f>
        <v>7.44967391991322</v>
      </c>
      <c r="D1743" s="2">
        <f t="shared" si="158"/>
        <v>7.4306155787480961</v>
      </c>
      <c r="E1743" s="2">
        <f t="shared" si="157"/>
        <v>1.9058341165123949E-2</v>
      </c>
      <c r="F1743" s="2">
        <f t="shared" si="161"/>
        <v>4.5538464373118703E-2</v>
      </c>
      <c r="G1743" s="2">
        <f t="shared" si="159"/>
        <v>-2.6480123207994755E-2</v>
      </c>
      <c r="H1743" s="2" t="str">
        <f t="shared" si="160"/>
        <v>Hold</v>
      </c>
    </row>
    <row r="1744" spans="1:8" ht="13.5" x14ac:dyDescent="0.25">
      <c r="A1744" s="3">
        <v>44554</v>
      </c>
      <c r="B1744" s="2">
        <v>7.4404000000000003</v>
      </c>
      <c r="C1744" s="2">
        <f t="shared" si="162"/>
        <v>7.4282779322342627</v>
      </c>
      <c r="D1744" s="2">
        <f t="shared" si="158"/>
        <v>7.4313403506926816</v>
      </c>
      <c r="E1744" s="2">
        <f t="shared" si="157"/>
        <v>-3.0624184584189251E-3</v>
      </c>
      <c r="F1744" s="2">
        <f t="shared" si="161"/>
        <v>3.5818287806811178E-2</v>
      </c>
      <c r="G1744" s="2">
        <f t="shared" si="159"/>
        <v>-3.8880706265230103E-2</v>
      </c>
      <c r="H1744" s="2" t="str">
        <f t="shared" si="160"/>
        <v>Hold</v>
      </c>
    </row>
    <row r="1745" spans="1:8" ht="13.5" x14ac:dyDescent="0.25">
      <c r="A1745" s="3">
        <v>44557</v>
      </c>
      <c r="B1745" s="2">
        <v>7.5087000000000002</v>
      </c>
      <c r="C1745" s="2">
        <f t="shared" si="162"/>
        <v>7.4101736349674532</v>
      </c>
      <c r="D1745" s="2">
        <f t="shared" si="158"/>
        <v>7.4370706950858168</v>
      </c>
      <c r="E1745" s="2">
        <f t="shared" si="157"/>
        <v>-2.6897060118363569E-2</v>
      </c>
      <c r="F1745" s="2">
        <f t="shared" si="161"/>
        <v>2.327521822177623E-2</v>
      </c>
      <c r="G1745" s="2">
        <f t="shared" si="159"/>
        <v>-5.0172278340139799E-2</v>
      </c>
      <c r="H1745" s="2" t="str">
        <f t="shared" si="160"/>
        <v>Hold</v>
      </c>
    </row>
    <row r="1746" spans="1:8" ht="13.5" x14ac:dyDescent="0.25">
      <c r="A1746" s="3">
        <v>44558</v>
      </c>
      <c r="B1746" s="2">
        <v>7.3720999999999997</v>
      </c>
      <c r="C1746" s="2">
        <f t="shared" si="162"/>
        <v>7.4032546142032292</v>
      </c>
      <c r="D1746" s="2">
        <f t="shared" si="158"/>
        <v>7.4322580510053857</v>
      </c>
      <c r="E1746" s="2">
        <f t="shared" si="157"/>
        <v>-2.9003436802156557E-2</v>
      </c>
      <c r="F1746" s="2">
        <f t="shared" si="161"/>
        <v>1.2819487216989674E-2</v>
      </c>
      <c r="G1746" s="2">
        <f t="shared" si="159"/>
        <v>-4.1822924019146231E-2</v>
      </c>
      <c r="H1746" s="2" t="str">
        <f t="shared" si="160"/>
        <v>Hold</v>
      </c>
    </row>
    <row r="1747" spans="1:8" ht="13.5" x14ac:dyDescent="0.25">
      <c r="A1747" s="3">
        <v>44559</v>
      </c>
      <c r="B1747" s="2">
        <v>7.5155000000000003</v>
      </c>
      <c r="C1747" s="2">
        <f t="shared" si="162"/>
        <v>7.3974000581719626</v>
      </c>
      <c r="D1747" s="2">
        <f t="shared" si="158"/>
        <v>7.4384241213012832</v>
      </c>
      <c r="E1747" s="2">
        <f t="shared" si="157"/>
        <v>-4.1024063129320609E-2</v>
      </c>
      <c r="F1747" s="2">
        <f t="shared" si="161"/>
        <v>2.0507771477276185E-3</v>
      </c>
      <c r="G1747" s="2">
        <f t="shared" si="159"/>
        <v>-4.3074840277048228E-2</v>
      </c>
      <c r="H1747" s="2" t="str">
        <f t="shared" si="160"/>
        <v>Hold</v>
      </c>
    </row>
    <row r="1748" spans="1:8" ht="13.5" x14ac:dyDescent="0.25">
      <c r="A1748" s="3">
        <v>44560</v>
      </c>
      <c r="B1748" s="2">
        <v>7.5155000000000003</v>
      </c>
      <c r="C1748" s="2">
        <f t="shared" si="162"/>
        <v>7.3903538953762755</v>
      </c>
      <c r="D1748" s="2">
        <f t="shared" si="158"/>
        <v>7.4441334456493369</v>
      </c>
      <c r="E1748" s="2">
        <f t="shared" si="157"/>
        <v>-5.3779550273061361E-2</v>
      </c>
      <c r="F1748" s="2">
        <f t="shared" si="161"/>
        <v>-9.115288336430178E-3</v>
      </c>
      <c r="G1748" s="2">
        <f t="shared" si="159"/>
        <v>-4.4664261936631186E-2</v>
      </c>
      <c r="H1748" s="2" t="str">
        <f t="shared" si="160"/>
        <v>Hold</v>
      </c>
    </row>
    <row r="1749" spans="1:8" ht="13.5" x14ac:dyDescent="0.25">
      <c r="A1749" s="3">
        <v>44561</v>
      </c>
      <c r="B1749" s="2">
        <v>7.5155000000000003</v>
      </c>
      <c r="C1749" s="2">
        <f t="shared" si="162"/>
        <v>7.3854379114722333</v>
      </c>
      <c r="D1749" s="2">
        <f t="shared" si="158"/>
        <v>7.4494198570827193</v>
      </c>
      <c r="E1749" s="2">
        <f t="shared" si="157"/>
        <v>-6.398194561048598E-2</v>
      </c>
      <c r="F1749" s="2">
        <f t="shared" si="161"/>
        <v>-2.0088619791241338E-2</v>
      </c>
      <c r="G1749" s="2">
        <f t="shared" si="159"/>
        <v>-4.3893325819244641E-2</v>
      </c>
      <c r="H1749" s="2" t="str">
        <f t="shared" si="160"/>
        <v>Hold</v>
      </c>
    </row>
    <row r="1750" spans="1:8" ht="13.5" x14ac:dyDescent="0.25">
      <c r="A1750" s="3">
        <v>44564</v>
      </c>
      <c r="B1750" s="2">
        <v>7.6658999999999997</v>
      </c>
      <c r="C1750" s="2">
        <f t="shared" si="162"/>
        <v>7.372862848168813</v>
      </c>
      <c r="D1750" s="2">
        <f t="shared" si="158"/>
        <v>7.4654554232247392</v>
      </c>
      <c r="E1750" s="2">
        <f t="shared" si="157"/>
        <v>-9.2592575055926218E-2</v>
      </c>
      <c r="F1750" s="2">
        <f t="shared" si="161"/>
        <v>-3.4589410844178312E-2</v>
      </c>
      <c r="G1750" s="2">
        <f t="shared" si="159"/>
        <v>-5.8003164211747907E-2</v>
      </c>
      <c r="H1750" s="2" t="str">
        <f t="shared" si="160"/>
        <v>Hold</v>
      </c>
    </row>
    <row r="1751" spans="1:8" ht="13.5" x14ac:dyDescent="0.25">
      <c r="A1751" s="3">
        <v>44565</v>
      </c>
      <c r="B1751" s="2">
        <v>7.6384999999999996</v>
      </c>
      <c r="C1751" s="2">
        <f t="shared" si="162"/>
        <v>7.3580224099889957</v>
      </c>
      <c r="D1751" s="2">
        <f t="shared" si="158"/>
        <v>7.4782735400229061</v>
      </c>
      <c r="E1751" s="2">
        <f t="shared" si="157"/>
        <v>-0.12025113003391041</v>
      </c>
      <c r="F1751" s="2">
        <f t="shared" si="161"/>
        <v>-5.1721754682124733E-2</v>
      </c>
      <c r="G1751" s="2">
        <f t="shared" si="159"/>
        <v>-6.8529375351785687E-2</v>
      </c>
      <c r="H1751" s="2" t="str">
        <f t="shared" si="160"/>
        <v>Hold</v>
      </c>
    </row>
    <row r="1752" spans="1:8" ht="13.5" x14ac:dyDescent="0.25">
      <c r="A1752" s="3">
        <v>44566</v>
      </c>
      <c r="B1752" s="2">
        <v>7.6521999999999997</v>
      </c>
      <c r="C1752" s="2">
        <f t="shared" si="162"/>
        <v>7.3790958853753041</v>
      </c>
      <c r="D1752" s="2">
        <f t="shared" si="158"/>
        <v>7.4911569815026908</v>
      </c>
      <c r="E1752" s="2">
        <f t="shared" si="157"/>
        <v>-0.11206109612738668</v>
      </c>
      <c r="F1752" s="2">
        <f t="shared" si="161"/>
        <v>-6.3789622971177129E-2</v>
      </c>
      <c r="G1752" s="2">
        <f t="shared" si="159"/>
        <v>-4.8271473156209554E-2</v>
      </c>
      <c r="H1752" s="2" t="str">
        <f t="shared" si="160"/>
        <v>Hold</v>
      </c>
    </row>
    <row r="1753" spans="1:8" ht="13.5" x14ac:dyDescent="0.25">
      <c r="A1753" s="3">
        <v>44567</v>
      </c>
      <c r="B1753" s="2">
        <v>7.5155000000000003</v>
      </c>
      <c r="C1753" s="2">
        <f t="shared" si="162"/>
        <v>7.3885272876252568</v>
      </c>
      <c r="D1753" s="2">
        <f t="shared" si="158"/>
        <v>7.4929601680580475</v>
      </c>
      <c r="E1753" s="2">
        <f t="shared" si="157"/>
        <v>-0.10443288043279075</v>
      </c>
      <c r="F1753" s="2">
        <f t="shared" si="161"/>
        <v>-7.1918274463499854E-2</v>
      </c>
      <c r="G1753" s="2">
        <f t="shared" si="159"/>
        <v>-3.25146059692909E-2</v>
      </c>
      <c r="H1753" s="2" t="str">
        <f t="shared" si="160"/>
        <v>Hold</v>
      </c>
    </row>
    <row r="1754" spans="1:8" ht="13.5" x14ac:dyDescent="0.25">
      <c r="A1754" s="3">
        <v>44568</v>
      </c>
      <c r="B1754" s="2">
        <v>7.5838999999999999</v>
      </c>
      <c r="C1754" s="2">
        <f t="shared" si="162"/>
        <v>7.3965077049136783</v>
      </c>
      <c r="D1754" s="2">
        <f t="shared" si="158"/>
        <v>7.4996964519055993</v>
      </c>
      <c r="E1754" s="2">
        <f t="shared" si="157"/>
        <v>-0.10318874699192104</v>
      </c>
      <c r="F1754" s="2">
        <f t="shared" si="161"/>
        <v>-7.81723689691841E-2</v>
      </c>
      <c r="G1754" s="2">
        <f t="shared" si="159"/>
        <v>-2.5016378022736943E-2</v>
      </c>
      <c r="H1754" s="2" t="str">
        <f t="shared" si="160"/>
        <v>Hold</v>
      </c>
    </row>
    <row r="1755" spans="1:8" ht="13.5" x14ac:dyDescent="0.25">
      <c r="A1755" s="3">
        <v>44571</v>
      </c>
      <c r="B1755" s="2">
        <v>7.5838999999999999</v>
      </c>
      <c r="C1755" s="2">
        <f t="shared" si="162"/>
        <v>7.4137680580038818</v>
      </c>
      <c r="D1755" s="2">
        <f t="shared" si="158"/>
        <v>7.5059337517644433</v>
      </c>
      <c r="E1755" s="2">
        <f t="shared" si="157"/>
        <v>-9.2165693760561496E-2</v>
      </c>
      <c r="F1755" s="2">
        <f t="shared" si="161"/>
        <v>-8.0971033927459593E-2</v>
      </c>
      <c r="G1755" s="2">
        <f t="shared" si="159"/>
        <v>-1.1194659833101903E-2</v>
      </c>
      <c r="H1755" s="2" t="str">
        <f t="shared" si="160"/>
        <v>Hold</v>
      </c>
    </row>
    <row r="1756" spans="1:8" ht="13.5" x14ac:dyDescent="0.25">
      <c r="A1756" s="3">
        <v>44572</v>
      </c>
      <c r="B1756" s="2">
        <v>7.6521999999999997</v>
      </c>
      <c r="C1756" s="2">
        <f t="shared" si="162"/>
        <v>7.4073575875417461</v>
      </c>
      <c r="D1756" s="2">
        <f t="shared" si="158"/>
        <v>7.5167682886707805</v>
      </c>
      <c r="E1756" s="2">
        <f t="shared" ref="E1756:E1819" si="163">C1756-D1756</f>
        <v>-0.10941070112903439</v>
      </c>
      <c r="F1756" s="2">
        <f t="shared" si="161"/>
        <v>-8.6658967367774564E-2</v>
      </c>
      <c r="G1756" s="2">
        <f t="shared" si="159"/>
        <v>-2.2751733761259829E-2</v>
      </c>
      <c r="H1756" s="2" t="str">
        <f t="shared" si="160"/>
        <v>Hold</v>
      </c>
    </row>
    <row r="1757" spans="1:8" ht="13.5" x14ac:dyDescent="0.25">
      <c r="A1757" s="3">
        <v>44573</v>
      </c>
      <c r="B1757" s="2">
        <v>7.8367000000000004</v>
      </c>
      <c r="C1757" s="2">
        <f t="shared" si="162"/>
        <v>7.4239948817660935</v>
      </c>
      <c r="D1757" s="2">
        <f t="shared" ref="D1757:D1820" si="164">$D$4*B1757+(1-$D$4)*D1756</f>
        <v>7.5404669339544261</v>
      </c>
      <c r="E1757" s="2">
        <f t="shared" si="163"/>
        <v>-0.11647205218833268</v>
      </c>
      <c r="F1757" s="2">
        <f t="shared" si="161"/>
        <v>-9.2621584331886192E-2</v>
      </c>
      <c r="G1757" s="2">
        <f t="shared" si="159"/>
        <v>-2.3850467856446483E-2</v>
      </c>
      <c r="H1757" s="2" t="str">
        <f t="shared" si="160"/>
        <v>Hold</v>
      </c>
    </row>
    <row r="1758" spans="1:8" ht="13.5" x14ac:dyDescent="0.25">
      <c r="A1758" s="3">
        <v>44574</v>
      </c>
      <c r="B1758" s="2">
        <v>8.2943999999999996</v>
      </c>
      <c r="C1758" s="2">
        <f t="shared" si="162"/>
        <v>7.4380725922636177</v>
      </c>
      <c r="D1758" s="2">
        <f t="shared" si="164"/>
        <v>7.5963138277355799</v>
      </c>
      <c r="E1758" s="2">
        <f t="shared" si="163"/>
        <v>-0.15824123547196223</v>
      </c>
      <c r="F1758" s="2">
        <f t="shared" si="161"/>
        <v>-0.10574551455990142</v>
      </c>
      <c r="G1758" s="2">
        <f t="shared" si="159"/>
        <v>-5.2495720912060811E-2</v>
      </c>
      <c r="H1758" s="2" t="str">
        <f t="shared" si="160"/>
        <v>Hold</v>
      </c>
    </row>
    <row r="1759" spans="1:8" ht="13.5" x14ac:dyDescent="0.25">
      <c r="A1759" s="3">
        <v>44575</v>
      </c>
      <c r="B1759" s="2">
        <v>8.4106000000000005</v>
      </c>
      <c r="C1759" s="2">
        <f t="shared" si="162"/>
        <v>7.4499845011461385</v>
      </c>
      <c r="D1759" s="2">
        <f t="shared" si="164"/>
        <v>7.6566313219773887</v>
      </c>
      <c r="E1759" s="2">
        <f t="shared" si="163"/>
        <v>-0.20664682083125019</v>
      </c>
      <c r="F1759" s="2">
        <f t="shared" si="161"/>
        <v>-0.12592577581417119</v>
      </c>
      <c r="G1759" s="2">
        <f t="shared" si="159"/>
        <v>-8.0721045017078996E-2</v>
      </c>
      <c r="H1759" s="2" t="str">
        <f t="shared" si="160"/>
        <v>Hold</v>
      </c>
    </row>
    <row r="1760" spans="1:8" ht="13.5" x14ac:dyDescent="0.25">
      <c r="A1760" s="3">
        <v>44578</v>
      </c>
      <c r="B1760" s="2">
        <v>8.4379000000000008</v>
      </c>
      <c r="C1760" s="2">
        <f t="shared" si="162"/>
        <v>7.4832022702005787</v>
      </c>
      <c r="D1760" s="2">
        <f t="shared" si="164"/>
        <v>7.7145030759049895</v>
      </c>
      <c r="E1760" s="2">
        <f t="shared" si="163"/>
        <v>-0.23130080570441081</v>
      </c>
      <c r="F1760" s="2">
        <f t="shared" si="161"/>
        <v>-0.14700078179221912</v>
      </c>
      <c r="G1760" s="2">
        <f t="shared" si="159"/>
        <v>-8.4300023912191685E-2</v>
      </c>
      <c r="H1760" s="2" t="str">
        <f t="shared" si="160"/>
        <v>Hold</v>
      </c>
    </row>
    <row r="1761" spans="1:8" ht="13.5" x14ac:dyDescent="0.25">
      <c r="A1761" s="3">
        <v>44579</v>
      </c>
      <c r="B1761" s="2">
        <v>8.4379000000000008</v>
      </c>
      <c r="C1761" s="2">
        <f t="shared" si="162"/>
        <v>7.5070942286312592</v>
      </c>
      <c r="D1761" s="2">
        <f t="shared" si="164"/>
        <v>7.7680880332453608</v>
      </c>
      <c r="E1761" s="2">
        <f t="shared" si="163"/>
        <v>-0.2609938046141016</v>
      </c>
      <c r="F1761" s="2">
        <f t="shared" si="161"/>
        <v>-0.16979938635659564</v>
      </c>
      <c r="G1761" s="2">
        <f t="shared" si="159"/>
        <v>-9.119441825750596E-2</v>
      </c>
      <c r="H1761" s="2" t="str">
        <f t="shared" si="160"/>
        <v>Hold</v>
      </c>
    </row>
    <row r="1762" spans="1:8" ht="13.5" x14ac:dyDescent="0.25">
      <c r="A1762" s="3">
        <v>44580</v>
      </c>
      <c r="B1762" s="2">
        <v>8.4037000000000006</v>
      </c>
      <c r="C1762" s="2">
        <f t="shared" si="162"/>
        <v>7.5294181934572197</v>
      </c>
      <c r="D1762" s="2">
        <f t="shared" si="164"/>
        <v>7.8151704011531127</v>
      </c>
      <c r="E1762" s="2">
        <f t="shared" si="163"/>
        <v>-0.28575220769589293</v>
      </c>
      <c r="F1762" s="2">
        <f t="shared" si="161"/>
        <v>-0.19298995062445509</v>
      </c>
      <c r="G1762" s="2">
        <f t="shared" si="159"/>
        <v>-9.2762257071437842E-2</v>
      </c>
      <c r="H1762" s="2" t="str">
        <f t="shared" si="160"/>
        <v>Hold</v>
      </c>
    </row>
    <row r="1763" spans="1:8" ht="13.5" x14ac:dyDescent="0.25">
      <c r="A1763" s="3">
        <v>44581</v>
      </c>
      <c r="B1763" s="2">
        <v>8.3969000000000005</v>
      </c>
      <c r="C1763" s="2">
        <f t="shared" si="162"/>
        <v>7.5272769329253402</v>
      </c>
      <c r="D1763" s="2">
        <f t="shared" si="164"/>
        <v>7.8582614825491781</v>
      </c>
      <c r="E1763" s="2">
        <f t="shared" si="163"/>
        <v>-0.33098454962383794</v>
      </c>
      <c r="F1763" s="2">
        <f t="shared" si="161"/>
        <v>-0.22058887042433167</v>
      </c>
      <c r="G1763" s="2">
        <f t="shared" si="159"/>
        <v>-0.11039567919950627</v>
      </c>
      <c r="H1763" s="2" t="str">
        <f t="shared" si="160"/>
        <v>Hold</v>
      </c>
    </row>
    <row r="1764" spans="1:8" ht="13.5" x14ac:dyDescent="0.25">
      <c r="A1764" s="3">
        <v>44582</v>
      </c>
      <c r="B1764" s="2">
        <v>8.4037000000000006</v>
      </c>
      <c r="C1764" s="2">
        <f t="shared" si="162"/>
        <v>7.5359881740137498</v>
      </c>
      <c r="D1764" s="2">
        <f t="shared" si="164"/>
        <v>7.8986643356936828</v>
      </c>
      <c r="E1764" s="2">
        <f t="shared" si="163"/>
        <v>-0.362676161679933</v>
      </c>
      <c r="F1764" s="2">
        <f t="shared" si="161"/>
        <v>-0.24900632867545194</v>
      </c>
      <c r="G1764" s="2">
        <f t="shared" ref="G1764:G1827" si="165">E1764-F1764</f>
        <v>-0.11366983300448105</v>
      </c>
      <c r="H1764" s="2" t="str">
        <f t="shared" ref="H1764:H1827" si="166">IF(G1764&lt;0,"Hold","Sell")</f>
        <v>Hold</v>
      </c>
    </row>
    <row r="1765" spans="1:8" ht="13.5" x14ac:dyDescent="0.25">
      <c r="A1765" s="3">
        <v>44585</v>
      </c>
      <c r="B1765" s="2">
        <v>8.8819999999999997</v>
      </c>
      <c r="C1765" s="2">
        <f t="shared" si="162"/>
        <v>7.5433592241654805</v>
      </c>
      <c r="D1765" s="2">
        <f t="shared" si="164"/>
        <v>7.9715040145311873</v>
      </c>
      <c r="E1765" s="2">
        <f t="shared" si="163"/>
        <v>-0.42814479036570674</v>
      </c>
      <c r="F1765" s="2">
        <f t="shared" ref="F1765:F1828" si="167">(E1765*(2/(10)))+((1-(2/10))*F1764)</f>
        <v>-0.28483402101350291</v>
      </c>
      <c r="G1765" s="2">
        <f t="shared" si="165"/>
        <v>-0.14331076935220383</v>
      </c>
      <c r="H1765" s="2" t="str">
        <f t="shared" si="166"/>
        <v>Hold</v>
      </c>
    </row>
    <row r="1766" spans="1:8" ht="13.5" x14ac:dyDescent="0.25">
      <c r="A1766" s="3">
        <v>44586</v>
      </c>
      <c r="B1766" s="2">
        <v>9.0187000000000008</v>
      </c>
      <c r="C1766" s="2">
        <f t="shared" si="162"/>
        <v>7.5601039589092522</v>
      </c>
      <c r="D1766" s="2">
        <f t="shared" si="164"/>
        <v>8.0490740875288775</v>
      </c>
      <c r="E1766" s="2">
        <f t="shared" si="163"/>
        <v>-0.4889701286196253</v>
      </c>
      <c r="F1766" s="2">
        <f t="shared" si="167"/>
        <v>-0.32566124253472739</v>
      </c>
      <c r="G1766" s="2">
        <f t="shared" si="165"/>
        <v>-0.16330888608489791</v>
      </c>
      <c r="H1766" s="2" t="str">
        <f t="shared" si="166"/>
        <v>Hold</v>
      </c>
    </row>
    <row r="1767" spans="1:8" ht="13.5" x14ac:dyDescent="0.25">
      <c r="A1767" s="3">
        <v>44587</v>
      </c>
      <c r="B1767" s="2">
        <v>8.8819999999999997</v>
      </c>
      <c r="C1767" s="2">
        <f t="shared" si="162"/>
        <v>7.6026571960001368</v>
      </c>
      <c r="D1767" s="2">
        <f t="shared" si="164"/>
        <v>8.1107723032674794</v>
      </c>
      <c r="E1767" s="2">
        <f t="shared" si="163"/>
        <v>-0.50811510726734266</v>
      </c>
      <c r="F1767" s="2">
        <f t="shared" si="167"/>
        <v>-0.36215201548125042</v>
      </c>
      <c r="G1767" s="2">
        <f t="shared" si="165"/>
        <v>-0.14596309178609224</v>
      </c>
      <c r="H1767" s="2" t="str">
        <f t="shared" si="166"/>
        <v>Hold</v>
      </c>
    </row>
    <row r="1768" spans="1:8" ht="13.5" x14ac:dyDescent="0.25">
      <c r="A1768" s="3">
        <v>44588</v>
      </c>
      <c r="B1768" s="2">
        <v>8.9777000000000005</v>
      </c>
      <c r="C1768" s="2">
        <f t="shared" si="162"/>
        <v>7.7090791658462692</v>
      </c>
      <c r="D1768" s="2">
        <f t="shared" si="164"/>
        <v>8.1749891696921111</v>
      </c>
      <c r="E1768" s="2">
        <f t="shared" si="163"/>
        <v>-0.46591000384584191</v>
      </c>
      <c r="F1768" s="2">
        <f t="shared" si="167"/>
        <v>-0.38290361315416871</v>
      </c>
      <c r="G1768" s="2">
        <f t="shared" si="165"/>
        <v>-8.3006390691673204E-2</v>
      </c>
      <c r="H1768" s="2" t="str">
        <f t="shared" si="166"/>
        <v>Hold</v>
      </c>
    </row>
    <row r="1769" spans="1:8" ht="13.5" x14ac:dyDescent="0.25">
      <c r="A1769" s="3">
        <v>44589</v>
      </c>
      <c r="B1769" s="2">
        <v>8.8819999999999997</v>
      </c>
      <c r="C1769" s="2">
        <f t="shared" si="162"/>
        <v>7.8170054480237665</v>
      </c>
      <c r="D1769" s="2">
        <f t="shared" si="164"/>
        <v>8.2273603423075112</v>
      </c>
      <c r="E1769" s="2">
        <f t="shared" si="163"/>
        <v>-0.41035489428374472</v>
      </c>
      <c r="F1769" s="2">
        <f t="shared" si="167"/>
        <v>-0.38839386938008397</v>
      </c>
      <c r="G1769" s="2">
        <f t="shared" si="165"/>
        <v>-2.1961024903660753E-2</v>
      </c>
      <c r="H1769" s="2" t="str">
        <f t="shared" si="166"/>
        <v>Hold</v>
      </c>
    </row>
    <row r="1770" spans="1:8" ht="13.5" x14ac:dyDescent="0.25">
      <c r="A1770" s="3">
        <v>44592</v>
      </c>
      <c r="B1770" s="2">
        <v>8.8069000000000006</v>
      </c>
      <c r="C1770" s="2">
        <f t="shared" si="162"/>
        <v>7.9125276867893408</v>
      </c>
      <c r="D1770" s="2">
        <f t="shared" si="164"/>
        <v>8.2702892058402888</v>
      </c>
      <c r="E1770" s="2">
        <f t="shared" si="163"/>
        <v>-0.357761519050948</v>
      </c>
      <c r="F1770" s="2">
        <f t="shared" si="167"/>
        <v>-0.38226739931425679</v>
      </c>
      <c r="G1770" s="2">
        <f t="shared" si="165"/>
        <v>2.4505880263308799E-2</v>
      </c>
      <c r="H1770" s="2" t="str">
        <f t="shared" si="166"/>
        <v>Sell</v>
      </c>
    </row>
    <row r="1771" spans="1:8" ht="13.5" x14ac:dyDescent="0.25">
      <c r="A1771" s="3">
        <v>44593</v>
      </c>
      <c r="B1771" s="2">
        <v>8.8682999999999996</v>
      </c>
      <c r="C1771" s="2">
        <f t="shared" si="162"/>
        <v>7.9933541965140575</v>
      </c>
      <c r="D1771" s="2">
        <f t="shared" si="164"/>
        <v>8.3145863017039705</v>
      </c>
      <c r="E1771" s="2">
        <f t="shared" si="163"/>
        <v>-0.32123210518991296</v>
      </c>
      <c r="F1771" s="2">
        <f t="shared" si="167"/>
        <v>-0.37006034048938807</v>
      </c>
      <c r="G1771" s="2">
        <f t="shared" si="165"/>
        <v>4.8828235299475109E-2</v>
      </c>
      <c r="H1771" s="2" t="str">
        <f t="shared" si="166"/>
        <v>Sell</v>
      </c>
    </row>
    <row r="1772" spans="1:8" ht="13.5" x14ac:dyDescent="0.25">
      <c r="A1772" s="3">
        <v>44594</v>
      </c>
      <c r="B1772" s="2">
        <v>8.8477999999999994</v>
      </c>
      <c r="C1772" s="2">
        <f t="shared" si="162"/>
        <v>8.0564843201272804</v>
      </c>
      <c r="D1772" s="2">
        <f t="shared" si="164"/>
        <v>8.3540836126888607</v>
      </c>
      <c r="E1772" s="2">
        <f t="shared" si="163"/>
        <v>-0.29759929256158024</v>
      </c>
      <c r="F1772" s="2">
        <f t="shared" si="167"/>
        <v>-0.35556813090382655</v>
      </c>
      <c r="G1772" s="2">
        <f t="shared" si="165"/>
        <v>5.7968838342246309E-2</v>
      </c>
      <c r="H1772" s="2" t="str">
        <f t="shared" si="166"/>
        <v>Sell</v>
      </c>
    </row>
    <row r="1773" spans="1:8" ht="13.5" x14ac:dyDescent="0.25">
      <c r="A1773" s="3">
        <v>44595</v>
      </c>
      <c r="B1773" s="2">
        <v>8.8137000000000008</v>
      </c>
      <c r="C1773" s="2">
        <f t="shared" si="162"/>
        <v>8.108855963184622</v>
      </c>
      <c r="D1773" s="2">
        <f t="shared" si="164"/>
        <v>8.3881292710082036</v>
      </c>
      <c r="E1773" s="2">
        <f t="shared" si="163"/>
        <v>-0.27927330782358162</v>
      </c>
      <c r="F1773" s="2">
        <f t="shared" si="167"/>
        <v>-0.34030916628777763</v>
      </c>
      <c r="G1773" s="2">
        <f t="shared" si="165"/>
        <v>6.1035858464196013E-2</v>
      </c>
      <c r="H1773" s="2" t="str">
        <f t="shared" si="166"/>
        <v>Sell</v>
      </c>
    </row>
    <row r="1774" spans="1:8" ht="13.5" x14ac:dyDescent="0.25">
      <c r="A1774" s="3">
        <v>44596</v>
      </c>
      <c r="B1774" s="2">
        <v>8.8819999999999997</v>
      </c>
      <c r="C1774" s="2">
        <f t="shared" si="162"/>
        <v>8.1542165842331418</v>
      </c>
      <c r="D1774" s="2">
        <f t="shared" si="164"/>
        <v>8.4247122879705589</v>
      </c>
      <c r="E1774" s="2">
        <f t="shared" si="163"/>
        <v>-0.27049570373741716</v>
      </c>
      <c r="F1774" s="2">
        <f t="shared" si="167"/>
        <v>-0.32634647377770559</v>
      </c>
      <c r="G1774" s="2">
        <f t="shared" si="165"/>
        <v>5.5850770040288433E-2</v>
      </c>
      <c r="H1774" s="2" t="str">
        <f t="shared" si="166"/>
        <v>Sell</v>
      </c>
    </row>
    <row r="1775" spans="1:8" ht="13.5" x14ac:dyDescent="0.25">
      <c r="A1775" s="3">
        <v>44599</v>
      </c>
      <c r="B1775" s="2">
        <v>8.8137000000000008</v>
      </c>
      <c r="C1775" s="2">
        <f t="shared" si="162"/>
        <v>8.2661832635818886</v>
      </c>
      <c r="D1775" s="2">
        <f t="shared" si="164"/>
        <v>8.4535261925653327</v>
      </c>
      <c r="E1775" s="2">
        <f t="shared" si="163"/>
        <v>-0.18734292898344407</v>
      </c>
      <c r="F1775" s="2">
        <f t="shared" si="167"/>
        <v>-0.29854576481885331</v>
      </c>
      <c r="G1775" s="2">
        <f t="shared" si="165"/>
        <v>0.11120283583540924</v>
      </c>
      <c r="H1775" s="2" t="str">
        <f t="shared" si="166"/>
        <v>Sell</v>
      </c>
    </row>
    <row r="1776" spans="1:8" ht="13.5" x14ac:dyDescent="0.25">
      <c r="A1776" s="3">
        <v>44600</v>
      </c>
      <c r="B1776" s="2">
        <v>8.8751999999999995</v>
      </c>
      <c r="C1776" s="2">
        <f t="shared" si="162"/>
        <v>8.3819550691846754</v>
      </c>
      <c r="D1776" s="2">
        <f t="shared" si="164"/>
        <v>8.4847612894123454</v>
      </c>
      <c r="E1776" s="2">
        <f t="shared" si="163"/>
        <v>-0.10280622022767005</v>
      </c>
      <c r="F1776" s="2">
        <f t="shared" si="167"/>
        <v>-0.25939785590061665</v>
      </c>
      <c r="G1776" s="2">
        <f t="shared" si="165"/>
        <v>0.15659163567294659</v>
      </c>
      <c r="H1776" s="2" t="str">
        <f t="shared" si="166"/>
        <v>Sell</v>
      </c>
    </row>
    <row r="1777" spans="1:8" ht="13.5" x14ac:dyDescent="0.25">
      <c r="A1777" s="3">
        <v>44601</v>
      </c>
      <c r="B1777" s="2">
        <v>8.8682999999999996</v>
      </c>
      <c r="C1777" s="2">
        <f t="shared" si="162"/>
        <v>8.4588850585408792</v>
      </c>
      <c r="D1777" s="2">
        <f t="shared" si="164"/>
        <v>8.5131715642706904</v>
      </c>
      <c r="E1777" s="2">
        <f t="shared" si="163"/>
        <v>-5.4286505729811196E-2</v>
      </c>
      <c r="F1777" s="2">
        <f t="shared" si="167"/>
        <v>-0.21837558586645556</v>
      </c>
      <c r="G1777" s="2">
        <f t="shared" si="165"/>
        <v>0.16408908013664436</v>
      </c>
      <c r="H1777" s="2" t="str">
        <f t="shared" si="166"/>
        <v>Sell</v>
      </c>
    </row>
    <row r="1778" spans="1:8" ht="13.5" x14ac:dyDescent="0.25">
      <c r="A1778" s="3">
        <v>44602</v>
      </c>
      <c r="B1778" s="2">
        <v>8.8751999999999995</v>
      </c>
      <c r="C1778" s="2">
        <f t="shared" si="162"/>
        <v>8.5387027418422825</v>
      </c>
      <c r="D1778" s="2">
        <f t="shared" si="164"/>
        <v>8.5399884854358241</v>
      </c>
      <c r="E1778" s="2">
        <f t="shared" si="163"/>
        <v>-1.2857435935416106E-3</v>
      </c>
      <c r="F1778" s="2">
        <f t="shared" si="167"/>
        <v>-0.1749576174118728</v>
      </c>
      <c r="G1778" s="2">
        <f t="shared" si="165"/>
        <v>0.17367187381833118</v>
      </c>
      <c r="H1778" s="2" t="str">
        <f t="shared" si="166"/>
        <v>Sell</v>
      </c>
    </row>
    <row r="1779" spans="1:8" ht="13.5" x14ac:dyDescent="0.25">
      <c r="A1779" s="3">
        <v>44603</v>
      </c>
      <c r="B1779" s="2">
        <v>8.8819999999999997</v>
      </c>
      <c r="C1779" s="2">
        <f t="shared" si="162"/>
        <v>8.5915177046357769</v>
      </c>
      <c r="D1779" s="2">
        <f t="shared" si="164"/>
        <v>8.5653226716998372</v>
      </c>
      <c r="E1779" s="2">
        <f t="shared" si="163"/>
        <v>2.6195032935939722E-2</v>
      </c>
      <c r="F1779" s="2">
        <f t="shared" si="167"/>
        <v>-0.13472708734231029</v>
      </c>
      <c r="G1779" s="2">
        <f t="shared" si="165"/>
        <v>0.16092212027825001</v>
      </c>
      <c r="H1779" s="2" t="str">
        <f t="shared" si="166"/>
        <v>Sell</v>
      </c>
    </row>
    <row r="1780" spans="1:8" ht="13.5" x14ac:dyDescent="0.25">
      <c r="A1780" s="3">
        <v>44606</v>
      </c>
      <c r="B1780" s="2">
        <v>8.8819999999999997</v>
      </c>
      <c r="C1780" s="2">
        <f t="shared" si="162"/>
        <v>8.624653442384119</v>
      </c>
      <c r="D1780" s="2">
        <f t="shared" si="164"/>
        <v>8.5887802515739242</v>
      </c>
      <c r="E1780" s="2">
        <f t="shared" si="163"/>
        <v>3.5873190810194799E-2</v>
      </c>
      <c r="F1780" s="2">
        <f t="shared" si="167"/>
        <v>-0.10060703171180928</v>
      </c>
      <c r="G1780" s="2">
        <f t="shared" si="165"/>
        <v>0.13648022252200409</v>
      </c>
      <c r="H1780" s="2" t="str">
        <f t="shared" si="166"/>
        <v>Sell</v>
      </c>
    </row>
    <row r="1781" spans="1:8" ht="13.5" x14ac:dyDescent="0.25">
      <c r="A1781" s="3">
        <v>44607</v>
      </c>
      <c r="B1781" s="2">
        <v>8.8819999999999997</v>
      </c>
      <c r="C1781" s="2">
        <f t="shared" si="162"/>
        <v>8.6621375281711774</v>
      </c>
      <c r="D1781" s="2">
        <f t="shared" si="164"/>
        <v>8.6105002329388185</v>
      </c>
      <c r="E1781" s="2">
        <f t="shared" si="163"/>
        <v>5.1637295232358937E-2</v>
      </c>
      <c r="F1781" s="2">
        <f t="shared" si="167"/>
        <v>-7.015816632297564E-2</v>
      </c>
      <c r="G1781" s="2">
        <f t="shared" si="165"/>
        <v>0.12179546155533458</v>
      </c>
      <c r="H1781" s="2" t="str">
        <f t="shared" si="166"/>
        <v>Sell</v>
      </c>
    </row>
    <row r="1782" spans="1:8" ht="13.5" x14ac:dyDescent="0.25">
      <c r="A1782" s="3">
        <v>44608</v>
      </c>
      <c r="B1782" s="2">
        <v>8.9024999999999999</v>
      </c>
      <c r="C1782" s="2">
        <f t="shared" si="162"/>
        <v>8.6907009853756119</v>
      </c>
      <c r="D1782" s="2">
        <f t="shared" si="164"/>
        <v>8.6321298453137203</v>
      </c>
      <c r="E1782" s="2">
        <f t="shared" si="163"/>
        <v>5.8571140061891569E-2</v>
      </c>
      <c r="F1782" s="2">
        <f t="shared" si="167"/>
        <v>-4.4412305046002201E-2</v>
      </c>
      <c r="G1782" s="2">
        <f t="shared" si="165"/>
        <v>0.10298344510789377</v>
      </c>
      <c r="H1782" s="2" t="str">
        <f t="shared" si="166"/>
        <v>Sell</v>
      </c>
    </row>
    <row r="1783" spans="1:8" ht="13.5" x14ac:dyDescent="0.25">
      <c r="A1783" s="3">
        <v>44609</v>
      </c>
      <c r="B1783" s="2">
        <v>8.9503000000000004</v>
      </c>
      <c r="C1783" s="2">
        <f t="shared" si="162"/>
        <v>8.7096239107024402</v>
      </c>
      <c r="D1783" s="2">
        <f t="shared" si="164"/>
        <v>8.6556980049201115</v>
      </c>
      <c r="E1783" s="2">
        <f t="shared" si="163"/>
        <v>5.3925905782328698E-2</v>
      </c>
      <c r="F1783" s="2">
        <f t="shared" si="167"/>
        <v>-2.474466288033602E-2</v>
      </c>
      <c r="G1783" s="2">
        <f t="shared" si="165"/>
        <v>7.8670568662664725E-2</v>
      </c>
      <c r="H1783" s="2" t="str">
        <f t="shared" si="166"/>
        <v>Sell</v>
      </c>
    </row>
    <row r="1784" spans="1:8" ht="13.5" x14ac:dyDescent="0.25">
      <c r="A1784" s="3">
        <v>44610</v>
      </c>
      <c r="B1784" s="2">
        <v>8.9503000000000004</v>
      </c>
      <c r="C1784" s="2">
        <f t="shared" si="162"/>
        <v>8.73614330905591</v>
      </c>
      <c r="D1784" s="2">
        <f t="shared" si="164"/>
        <v>8.6775203749260292</v>
      </c>
      <c r="E1784" s="2">
        <f t="shared" si="163"/>
        <v>5.8622934129880733E-2</v>
      </c>
      <c r="F1784" s="2">
        <f t="shared" si="167"/>
        <v>-8.0711434782926687E-3</v>
      </c>
      <c r="G1784" s="2">
        <f t="shared" si="165"/>
        <v>6.6694077608173405E-2</v>
      </c>
      <c r="H1784" s="2" t="str">
        <f t="shared" si="166"/>
        <v>Sell</v>
      </c>
    </row>
    <row r="1785" spans="1:8" ht="13.5" x14ac:dyDescent="0.25">
      <c r="A1785" s="3">
        <v>44613</v>
      </c>
      <c r="B1785" s="2">
        <v>8.9845000000000006</v>
      </c>
      <c r="C1785" s="2">
        <f t="shared" si="162"/>
        <v>8.748075107662693</v>
      </c>
      <c r="D1785" s="2">
        <f t="shared" si="164"/>
        <v>8.70025960641299</v>
      </c>
      <c r="E1785" s="2">
        <f t="shared" si="163"/>
        <v>4.7815501249703019E-2</v>
      </c>
      <c r="F1785" s="2">
        <f t="shared" si="167"/>
        <v>3.1061854673064687E-3</v>
      </c>
      <c r="G1785" s="2">
        <f t="shared" si="165"/>
        <v>4.470931578239655E-2</v>
      </c>
      <c r="H1785" s="2" t="str">
        <f t="shared" si="166"/>
        <v>Sell</v>
      </c>
    </row>
    <row r="1786" spans="1:8" ht="13.5" x14ac:dyDescent="0.25">
      <c r="A1786" s="3">
        <v>44614</v>
      </c>
      <c r="B1786" s="2">
        <v>9.2235999999999994</v>
      </c>
      <c r="C1786" s="2">
        <f t="shared" si="162"/>
        <v>8.7676327834068939</v>
      </c>
      <c r="D1786" s="2">
        <f t="shared" si="164"/>
        <v>8.7390255614935093</v>
      </c>
      <c r="E1786" s="2">
        <f t="shared" si="163"/>
        <v>2.8607221913384606E-2</v>
      </c>
      <c r="F1786" s="2">
        <f t="shared" si="167"/>
        <v>8.2063927565220966E-3</v>
      </c>
      <c r="G1786" s="2">
        <f t="shared" si="165"/>
        <v>2.0400829156862511E-2</v>
      </c>
      <c r="H1786" s="2" t="str">
        <f t="shared" si="166"/>
        <v>Sell</v>
      </c>
    </row>
    <row r="1787" spans="1:8" ht="13.5" x14ac:dyDescent="0.25">
      <c r="A1787" s="3">
        <v>44615</v>
      </c>
      <c r="B1787" s="2">
        <v>9.0869999999999997</v>
      </c>
      <c r="C1787" s="2">
        <f t="shared" si="162"/>
        <v>8.7831200474981408</v>
      </c>
      <c r="D1787" s="2">
        <f t="shared" si="164"/>
        <v>8.7648014458273238</v>
      </c>
      <c r="E1787" s="2">
        <f t="shared" si="163"/>
        <v>1.8318601670817003E-2</v>
      </c>
      <c r="F1787" s="2">
        <f t="shared" si="167"/>
        <v>1.0228834539381077E-2</v>
      </c>
      <c r="G1787" s="2">
        <f t="shared" si="165"/>
        <v>8.0897671314359258E-3</v>
      </c>
      <c r="H1787" s="2" t="str">
        <f t="shared" si="166"/>
        <v>Sell</v>
      </c>
    </row>
    <row r="1788" spans="1:8" ht="13.5" x14ac:dyDescent="0.25">
      <c r="A1788" s="3">
        <v>44616</v>
      </c>
      <c r="B1788" s="2">
        <v>9.0595999999999997</v>
      </c>
      <c r="C1788" s="2">
        <f t="shared" si="162"/>
        <v>8.7972861940368894</v>
      </c>
      <c r="D1788" s="2">
        <f t="shared" si="164"/>
        <v>8.7866383757660405</v>
      </c>
      <c r="E1788" s="2">
        <f t="shared" si="163"/>
        <v>1.064781827084893E-2</v>
      </c>
      <c r="F1788" s="2">
        <f t="shared" si="167"/>
        <v>1.031263128567465E-2</v>
      </c>
      <c r="G1788" s="2">
        <f t="shared" si="165"/>
        <v>3.3518698517428017E-4</v>
      </c>
      <c r="H1788" s="2" t="str">
        <f t="shared" si="166"/>
        <v>Sell</v>
      </c>
    </row>
    <row r="1789" spans="1:8" ht="13.5" x14ac:dyDescent="0.25">
      <c r="A1789" s="3">
        <v>44617</v>
      </c>
      <c r="B1789" s="2">
        <v>8.9913000000000007</v>
      </c>
      <c r="C1789" s="2">
        <f t="shared" si="162"/>
        <v>8.8103190872619823</v>
      </c>
      <c r="D1789" s="2">
        <f t="shared" si="164"/>
        <v>8.8017984960796678</v>
      </c>
      <c r="E1789" s="2">
        <f t="shared" si="163"/>
        <v>8.5205911823145186E-3</v>
      </c>
      <c r="F1789" s="2">
        <f t="shared" si="167"/>
        <v>9.9542232650026239E-3</v>
      </c>
      <c r="G1789" s="2">
        <f t="shared" si="165"/>
        <v>-1.4336320826881053E-3</v>
      </c>
      <c r="H1789" s="2" t="str">
        <f t="shared" si="166"/>
        <v>Hold</v>
      </c>
    </row>
    <row r="1790" spans="1:8" ht="13.5" x14ac:dyDescent="0.25">
      <c r="A1790" s="3">
        <v>44620</v>
      </c>
      <c r="B1790" s="2">
        <v>8.9435000000000002</v>
      </c>
      <c r="C1790" s="2">
        <f t="shared" si="162"/>
        <v>8.8213469199909085</v>
      </c>
      <c r="D1790" s="2">
        <f t="shared" si="164"/>
        <v>8.8122949037774703</v>
      </c>
      <c r="E1790" s="2">
        <f t="shared" si="163"/>
        <v>9.0520162134382076E-3</v>
      </c>
      <c r="F1790" s="2">
        <f t="shared" si="167"/>
        <v>9.7737818546897413E-3</v>
      </c>
      <c r="G1790" s="2">
        <f t="shared" si="165"/>
        <v>-7.2176564125153372E-4</v>
      </c>
      <c r="H1790" s="2" t="str">
        <f t="shared" si="166"/>
        <v>Hold</v>
      </c>
    </row>
    <row r="1791" spans="1:8" ht="13.5" x14ac:dyDescent="0.25">
      <c r="A1791" s="3">
        <v>44621</v>
      </c>
      <c r="B1791" s="2">
        <v>9.1553000000000004</v>
      </c>
      <c r="C1791" s="2">
        <f t="shared" si="162"/>
        <v>8.8306781630692299</v>
      </c>
      <c r="D1791" s="2">
        <f t="shared" si="164"/>
        <v>8.8377026886828425</v>
      </c>
      <c r="E1791" s="2">
        <f t="shared" si="163"/>
        <v>-7.0245256136125533E-3</v>
      </c>
      <c r="F1791" s="2">
        <f t="shared" si="167"/>
        <v>6.4141203610292834E-3</v>
      </c>
      <c r="G1791" s="2">
        <f t="shared" si="165"/>
        <v>-1.3438645974641837E-2</v>
      </c>
      <c r="H1791" s="2" t="str">
        <f t="shared" si="166"/>
        <v>Hold</v>
      </c>
    </row>
    <row r="1792" spans="1:8" ht="13.5" x14ac:dyDescent="0.25">
      <c r="A1792" s="3">
        <v>44622</v>
      </c>
      <c r="B1792" s="2">
        <v>9.0117999999999991</v>
      </c>
      <c r="C1792" s="2">
        <f t="shared" si="162"/>
        <v>8.8417276764431953</v>
      </c>
      <c r="D1792" s="2">
        <f t="shared" si="164"/>
        <v>8.8505987858174464</v>
      </c>
      <c r="E1792" s="2">
        <f t="shared" si="163"/>
        <v>-8.8711093742510627E-3</v>
      </c>
      <c r="F1792" s="2">
        <f t="shared" si="167"/>
        <v>3.3570744139732149E-3</v>
      </c>
      <c r="G1792" s="2">
        <f t="shared" si="165"/>
        <v>-1.2228183788224278E-2</v>
      </c>
      <c r="H1792" s="2" t="str">
        <f t="shared" si="166"/>
        <v>Hold</v>
      </c>
    </row>
    <row r="1793" spans="1:8" ht="13.5" x14ac:dyDescent="0.25">
      <c r="A1793" s="3">
        <v>44623</v>
      </c>
      <c r="B1793" s="2">
        <v>8.8341999999999992</v>
      </c>
      <c r="C1793" s="2">
        <f t="shared" si="162"/>
        <v>8.8584311108365501</v>
      </c>
      <c r="D1793" s="2">
        <f t="shared" si="164"/>
        <v>8.8493840609420804</v>
      </c>
      <c r="E1793" s="2">
        <f t="shared" si="163"/>
        <v>9.0470498944696942E-3</v>
      </c>
      <c r="F1793" s="2">
        <f t="shared" si="167"/>
        <v>4.4950695100725111E-3</v>
      </c>
      <c r="G1793" s="2">
        <f t="shared" si="165"/>
        <v>4.5519803843971831E-3</v>
      </c>
      <c r="H1793" s="2" t="str">
        <f t="shared" si="166"/>
        <v>Sell</v>
      </c>
    </row>
    <row r="1794" spans="1:8" ht="13.5" x14ac:dyDescent="0.25">
      <c r="A1794" s="3">
        <v>44624</v>
      </c>
      <c r="B1794" s="2">
        <v>9.0595999999999997</v>
      </c>
      <c r="C1794" s="2">
        <f t="shared" si="162"/>
        <v>8.8725647860924646</v>
      </c>
      <c r="D1794" s="2">
        <f t="shared" si="164"/>
        <v>8.8649556119834081</v>
      </c>
      <c r="E1794" s="2">
        <f t="shared" si="163"/>
        <v>7.6091741090564824E-3</v>
      </c>
      <c r="F1794" s="2">
        <f t="shared" si="167"/>
        <v>5.1178904298693059E-3</v>
      </c>
      <c r="G1794" s="2">
        <f t="shared" si="165"/>
        <v>2.4912836791871765E-3</v>
      </c>
      <c r="H1794" s="2" t="str">
        <f t="shared" si="166"/>
        <v>Sell</v>
      </c>
    </row>
    <row r="1795" spans="1:8" ht="13.5" x14ac:dyDescent="0.25">
      <c r="A1795" s="3">
        <v>44627</v>
      </c>
      <c r="B1795" s="2">
        <v>9.0800999999999998</v>
      </c>
      <c r="C1795" s="2">
        <f t="shared" si="162"/>
        <v>8.8897855882320851</v>
      </c>
      <c r="D1795" s="2">
        <f t="shared" si="164"/>
        <v>8.8808922333179705</v>
      </c>
      <c r="E1795" s="2">
        <f t="shared" si="163"/>
        <v>8.8933549141145818E-3</v>
      </c>
      <c r="F1795" s="2">
        <f t="shared" si="167"/>
        <v>5.8729833267183616E-3</v>
      </c>
      <c r="G1795" s="2">
        <f t="shared" si="165"/>
        <v>3.0203715873962202E-3</v>
      </c>
      <c r="H1795" s="2" t="str">
        <f t="shared" si="166"/>
        <v>Sell</v>
      </c>
    </row>
    <row r="1796" spans="1:8" ht="13.5" x14ac:dyDescent="0.25">
      <c r="A1796" s="3">
        <v>44628</v>
      </c>
      <c r="B1796" s="2">
        <v>8.6155000000000008</v>
      </c>
      <c r="C1796" s="2">
        <f t="shared" si="162"/>
        <v>8.9411416515809954</v>
      </c>
      <c r="D1796" s="2">
        <f t="shared" si="164"/>
        <v>8.8612335493684906</v>
      </c>
      <c r="E1796" s="2">
        <f t="shared" si="163"/>
        <v>7.9908102212504772E-2</v>
      </c>
      <c r="F1796" s="2">
        <f t="shared" si="167"/>
        <v>2.0680007103875644E-2</v>
      </c>
      <c r="G1796" s="2">
        <f t="shared" si="165"/>
        <v>5.9228095108629128E-2</v>
      </c>
      <c r="H1796" s="2" t="str">
        <f t="shared" si="166"/>
        <v>Sell</v>
      </c>
    </row>
    <row r="1797" spans="1:8" ht="13.5" x14ac:dyDescent="0.25">
      <c r="A1797" s="3">
        <v>44629</v>
      </c>
      <c r="B1797" s="2">
        <v>8.6155000000000008</v>
      </c>
      <c r="C1797" s="2">
        <f t="shared" si="162"/>
        <v>8.9635813974916108</v>
      </c>
      <c r="D1797" s="2">
        <f t="shared" si="164"/>
        <v>8.8430310642300824</v>
      </c>
      <c r="E1797" s="2">
        <f t="shared" si="163"/>
        <v>0.12055033326152831</v>
      </c>
      <c r="F1797" s="2">
        <f t="shared" si="167"/>
        <v>4.0654072335406181E-2</v>
      </c>
      <c r="G1797" s="2">
        <f t="shared" si="165"/>
        <v>7.989626092612212E-2</v>
      </c>
      <c r="H1797" s="2" t="str">
        <f t="shared" si="166"/>
        <v>Sell</v>
      </c>
    </row>
    <row r="1798" spans="1:8" ht="13.5" x14ac:dyDescent="0.25">
      <c r="A1798" s="3">
        <v>44630</v>
      </c>
      <c r="B1798" s="2">
        <v>8.6087000000000007</v>
      </c>
      <c r="C1798" s="2">
        <f t="shared" si="162"/>
        <v>8.97835349018521</v>
      </c>
      <c r="D1798" s="2">
        <f t="shared" si="164"/>
        <v>8.8256732076204472</v>
      </c>
      <c r="E1798" s="2">
        <f t="shared" si="163"/>
        <v>0.15268028256476285</v>
      </c>
      <c r="F1798" s="2">
        <f t="shared" si="167"/>
        <v>6.3059314381277515E-2</v>
      </c>
      <c r="G1798" s="2">
        <f t="shared" si="165"/>
        <v>8.9620968183485333E-2</v>
      </c>
      <c r="H1798" s="2" t="str">
        <f t="shared" si="166"/>
        <v>Sell</v>
      </c>
    </row>
    <row r="1799" spans="1:8" ht="13.5" x14ac:dyDescent="0.25">
      <c r="A1799" s="3">
        <v>44631</v>
      </c>
      <c r="B1799" s="2">
        <v>8.4379000000000008</v>
      </c>
      <c r="C1799" s="2">
        <f t="shared" si="162"/>
        <v>8.9803452609259473</v>
      </c>
      <c r="D1799" s="2">
        <f t="shared" si="164"/>
        <v>8.7969492663152291</v>
      </c>
      <c r="E1799" s="2">
        <f t="shared" si="163"/>
        <v>0.1833959946107182</v>
      </c>
      <c r="F1799" s="2">
        <f t="shared" si="167"/>
        <v>8.7126650427165664E-2</v>
      </c>
      <c r="G1799" s="2">
        <f t="shared" si="165"/>
        <v>9.6269344183552541E-2</v>
      </c>
      <c r="H1799" s="2" t="str">
        <f t="shared" si="166"/>
        <v>Sell</v>
      </c>
    </row>
    <row r="1800" spans="1:8" ht="13.5" x14ac:dyDescent="0.25">
      <c r="A1800" s="3">
        <v>44634</v>
      </c>
      <c r="B1800" s="2">
        <v>8.2670999999999992</v>
      </c>
      <c r="C1800" s="2">
        <f t="shared" si="162"/>
        <v>8.9746767592450318</v>
      </c>
      <c r="D1800" s="2">
        <f t="shared" si="164"/>
        <v>8.7577011725140999</v>
      </c>
      <c r="E1800" s="2">
        <f t="shared" si="163"/>
        <v>0.21697558673093198</v>
      </c>
      <c r="F1800" s="2">
        <f t="shared" si="167"/>
        <v>0.11309643768791892</v>
      </c>
      <c r="G1800" s="2">
        <f t="shared" si="165"/>
        <v>0.10387914904301306</v>
      </c>
      <c r="H1800" s="2" t="str">
        <f t="shared" si="166"/>
        <v>Sell</v>
      </c>
    </row>
    <row r="1801" spans="1:8" ht="13.5" x14ac:dyDescent="0.25">
      <c r="A1801" s="3">
        <v>44635</v>
      </c>
      <c r="B1801" s="2">
        <v>8.4037000000000006</v>
      </c>
      <c r="C1801" s="2">
        <f t="shared" si="162"/>
        <v>9.0024649501304115</v>
      </c>
      <c r="D1801" s="2">
        <f t="shared" si="164"/>
        <v>8.7314788634389817</v>
      </c>
      <c r="E1801" s="2">
        <f t="shared" si="163"/>
        <v>0.27098608669142976</v>
      </c>
      <c r="F1801" s="2">
        <f t="shared" si="167"/>
        <v>0.14467436748862109</v>
      </c>
      <c r="G1801" s="2">
        <f t="shared" si="165"/>
        <v>0.12631171920280868</v>
      </c>
      <c r="H1801" s="2" t="str">
        <f t="shared" si="166"/>
        <v>Sell</v>
      </c>
    </row>
    <row r="1802" spans="1:8" ht="13.5" x14ac:dyDescent="0.25">
      <c r="A1802" s="3">
        <v>44636</v>
      </c>
      <c r="B1802" s="2">
        <v>8.8137000000000008</v>
      </c>
      <c r="C1802" s="2">
        <f t="shared" si="162"/>
        <v>9.0039011116488101</v>
      </c>
      <c r="D1802" s="2">
        <f t="shared" si="164"/>
        <v>8.737569317999057</v>
      </c>
      <c r="E1802" s="2">
        <f t="shared" si="163"/>
        <v>0.26633179364975312</v>
      </c>
      <c r="F1802" s="2">
        <f t="shared" si="167"/>
        <v>0.1690058527208475</v>
      </c>
      <c r="G1802" s="2">
        <f t="shared" si="165"/>
        <v>9.7325940928905619E-2</v>
      </c>
      <c r="H1802" s="2" t="str">
        <f t="shared" si="166"/>
        <v>Sell</v>
      </c>
    </row>
    <row r="1803" spans="1:8" ht="13.5" x14ac:dyDescent="0.25">
      <c r="A1803" s="3">
        <v>44637</v>
      </c>
      <c r="B1803" s="2">
        <v>8.6087000000000007</v>
      </c>
      <c r="C1803" s="2">
        <f t="shared" si="162"/>
        <v>8.9777932483182248</v>
      </c>
      <c r="D1803" s="2">
        <f t="shared" si="164"/>
        <v>8.7280234425917183</v>
      </c>
      <c r="E1803" s="2">
        <f t="shared" si="163"/>
        <v>0.24976980572650653</v>
      </c>
      <c r="F1803" s="2">
        <f t="shared" si="167"/>
        <v>0.18515864332197932</v>
      </c>
      <c r="G1803" s="2">
        <f t="shared" si="165"/>
        <v>6.4611162404527217E-2</v>
      </c>
      <c r="H1803" s="2" t="str">
        <f t="shared" si="166"/>
        <v>Sell</v>
      </c>
    </row>
    <row r="1804" spans="1:8" ht="13.5" x14ac:dyDescent="0.25">
      <c r="A1804" s="3">
        <v>44638</v>
      </c>
      <c r="B1804" s="2">
        <v>8.6087000000000007</v>
      </c>
      <c r="C1804" s="2">
        <f t="shared" si="162"/>
        <v>8.9903789024231138</v>
      </c>
      <c r="D1804" s="2">
        <f t="shared" si="164"/>
        <v>8.7191846690664061</v>
      </c>
      <c r="E1804" s="2">
        <f t="shared" si="163"/>
        <v>0.27119423335670767</v>
      </c>
      <c r="F1804" s="2">
        <f t="shared" si="167"/>
        <v>0.202365761328925</v>
      </c>
      <c r="G1804" s="2">
        <f t="shared" si="165"/>
        <v>6.8828472027782667E-2</v>
      </c>
      <c r="H1804" s="2" t="str">
        <f t="shared" si="166"/>
        <v>Sell</v>
      </c>
    </row>
    <row r="1805" spans="1:8" ht="13.5" x14ac:dyDescent="0.25">
      <c r="A1805" s="3">
        <v>44641</v>
      </c>
      <c r="B1805" s="2">
        <v>8.5335999999999999</v>
      </c>
      <c r="C1805" s="2">
        <f t="shared" si="162"/>
        <v>9.0041821482041726</v>
      </c>
      <c r="D1805" s="2">
        <f t="shared" si="164"/>
        <v>8.7054376565429692</v>
      </c>
      <c r="E1805" s="2">
        <f t="shared" si="163"/>
        <v>0.29874449166120343</v>
      </c>
      <c r="F1805" s="2">
        <f t="shared" si="167"/>
        <v>0.22164150739538069</v>
      </c>
      <c r="G1805" s="2">
        <f t="shared" si="165"/>
        <v>7.7102984265822738E-2</v>
      </c>
      <c r="H1805" s="2" t="str">
        <f t="shared" si="166"/>
        <v>Sell</v>
      </c>
    </row>
    <row r="1806" spans="1:8" ht="13.5" x14ac:dyDescent="0.25">
      <c r="A1806" s="3">
        <v>44642</v>
      </c>
      <c r="B1806" s="2">
        <v>8.1988000000000003</v>
      </c>
      <c r="C1806" s="2">
        <f t="shared" si="162"/>
        <v>8.9443848946343003</v>
      </c>
      <c r="D1806" s="2">
        <f t="shared" si="164"/>
        <v>8.6679089412434891</v>
      </c>
      <c r="E1806" s="2">
        <f t="shared" si="163"/>
        <v>0.27647595339081121</v>
      </c>
      <c r="F1806" s="2">
        <f t="shared" si="167"/>
        <v>0.2326083965944668</v>
      </c>
      <c r="G1806" s="2">
        <f t="shared" si="165"/>
        <v>4.3867556796344409E-2</v>
      </c>
      <c r="H1806" s="2" t="str">
        <f t="shared" si="166"/>
        <v>Sell</v>
      </c>
    </row>
    <row r="1807" spans="1:8" ht="13.5" x14ac:dyDescent="0.25">
      <c r="A1807" s="3">
        <v>44643</v>
      </c>
      <c r="B1807" s="2">
        <v>8.5130999999999997</v>
      </c>
      <c r="C1807" s="2">
        <f t="shared" ref="C1807:C1870" si="168">$C$4*B1797+C1806*(1-$C$4)</f>
        <v>8.8937872185367155</v>
      </c>
      <c r="D1807" s="2">
        <f t="shared" si="164"/>
        <v>8.6564416122624888</v>
      </c>
      <c r="E1807" s="2">
        <f t="shared" si="163"/>
        <v>0.23734560627422674</v>
      </c>
      <c r="F1807" s="2">
        <f t="shared" si="167"/>
        <v>0.23355583853041881</v>
      </c>
      <c r="G1807" s="2">
        <f t="shared" si="165"/>
        <v>3.7897677438079314E-3</v>
      </c>
      <c r="H1807" s="2" t="str">
        <f t="shared" si="166"/>
        <v>Sell</v>
      </c>
    </row>
    <row r="1808" spans="1:8" ht="13.5" x14ac:dyDescent="0.25">
      <c r="A1808" s="3">
        <v>44644</v>
      </c>
      <c r="B1808" s="2">
        <v>8.1988000000000003</v>
      </c>
      <c r="C1808" s="2">
        <f t="shared" si="168"/>
        <v>8.8499276464541445</v>
      </c>
      <c r="D1808" s="2">
        <f t="shared" si="164"/>
        <v>8.6225422335763788</v>
      </c>
      <c r="E1808" s="2">
        <f t="shared" si="163"/>
        <v>0.2273854128777657</v>
      </c>
      <c r="F1808" s="2">
        <f t="shared" si="167"/>
        <v>0.2323217533998882</v>
      </c>
      <c r="G1808" s="2">
        <f t="shared" si="165"/>
        <v>-4.9363405221224954E-3</v>
      </c>
      <c r="H1808" s="2" t="str">
        <f t="shared" si="166"/>
        <v>Hold</v>
      </c>
    </row>
    <row r="1809" spans="1:8" ht="13.5" x14ac:dyDescent="0.25">
      <c r="A1809" s="3">
        <v>44645</v>
      </c>
      <c r="B1809" s="2">
        <v>8.1988000000000003</v>
      </c>
      <c r="C1809" s="2">
        <f t="shared" si="168"/>
        <v>8.7865387777688913</v>
      </c>
      <c r="D1809" s="2">
        <f t="shared" si="164"/>
        <v>8.5911539199781295</v>
      </c>
      <c r="E1809" s="2">
        <f t="shared" si="163"/>
        <v>0.19538485779076176</v>
      </c>
      <c r="F1809" s="2">
        <f t="shared" si="167"/>
        <v>0.22493437427806293</v>
      </c>
      <c r="G1809" s="2">
        <f t="shared" si="165"/>
        <v>-2.954951648730117E-2</v>
      </c>
      <c r="H1809" s="2" t="str">
        <f t="shared" si="166"/>
        <v>Hold</v>
      </c>
    </row>
    <row r="1810" spans="1:8" ht="13.5" x14ac:dyDescent="0.25">
      <c r="A1810" s="3">
        <v>44648</v>
      </c>
      <c r="B1810" s="2">
        <v>8.1988000000000003</v>
      </c>
      <c r="C1810" s="2">
        <f t="shared" si="168"/>
        <v>8.7066251196505995</v>
      </c>
      <c r="D1810" s="2">
        <f t="shared" si="164"/>
        <v>8.5620906666464158</v>
      </c>
      <c r="E1810" s="2">
        <f t="shared" si="163"/>
        <v>0.14453445300418366</v>
      </c>
      <c r="F1810" s="2">
        <f t="shared" si="167"/>
        <v>0.2088543900232871</v>
      </c>
      <c r="G1810" s="2">
        <f t="shared" si="165"/>
        <v>-6.4319937019103435E-2</v>
      </c>
      <c r="H1810" s="2" t="str">
        <f t="shared" si="166"/>
        <v>Hold</v>
      </c>
    </row>
    <row r="1811" spans="1:8" ht="13.5" x14ac:dyDescent="0.25">
      <c r="A1811" s="3">
        <v>44649</v>
      </c>
      <c r="B1811" s="2">
        <v>8.1304999999999996</v>
      </c>
      <c r="C1811" s="2">
        <f t="shared" si="168"/>
        <v>8.660021255088969</v>
      </c>
      <c r="D1811" s="2">
        <f t="shared" si="164"/>
        <v>8.5301209876355699</v>
      </c>
      <c r="E1811" s="2">
        <f t="shared" si="163"/>
        <v>0.12990026745339911</v>
      </c>
      <c r="F1811" s="2">
        <f t="shared" si="167"/>
        <v>0.19306356550930953</v>
      </c>
      <c r="G1811" s="2">
        <f t="shared" si="165"/>
        <v>-6.3163298055910422E-2</v>
      </c>
      <c r="H1811" s="2" t="str">
        <f t="shared" si="166"/>
        <v>Hold</v>
      </c>
    </row>
    <row r="1812" spans="1:8" ht="13.5" x14ac:dyDescent="0.25">
      <c r="A1812" s="3">
        <v>44650</v>
      </c>
      <c r="B1812" s="2">
        <v>8.2670999999999992</v>
      </c>
      <c r="C1812" s="2">
        <f t="shared" si="168"/>
        <v>8.6836641389214364</v>
      </c>
      <c r="D1812" s="2">
        <f t="shared" si="164"/>
        <v>8.5106379515144166</v>
      </c>
      <c r="E1812" s="2">
        <f t="shared" si="163"/>
        <v>0.1730261874070198</v>
      </c>
      <c r="F1812" s="2">
        <f t="shared" si="167"/>
        <v>0.18905608988885159</v>
      </c>
      <c r="G1812" s="2">
        <f t="shared" si="165"/>
        <v>-1.6029902481831781E-2</v>
      </c>
      <c r="H1812" s="2" t="str">
        <f t="shared" si="166"/>
        <v>Hold</v>
      </c>
    </row>
    <row r="1813" spans="1:8" ht="13.5" x14ac:dyDescent="0.25">
      <c r="A1813" s="3">
        <v>44651</v>
      </c>
      <c r="B1813" s="2">
        <v>8.1304999999999996</v>
      </c>
      <c r="C1813" s="2">
        <f t="shared" si="168"/>
        <v>8.6721311944719837</v>
      </c>
      <c r="D1813" s="2">
        <f t="shared" si="164"/>
        <v>8.4824795847355716</v>
      </c>
      <c r="E1813" s="2">
        <f t="shared" si="163"/>
        <v>0.18965160973641204</v>
      </c>
      <c r="F1813" s="2">
        <f t="shared" si="167"/>
        <v>0.18917519385836368</v>
      </c>
      <c r="G1813" s="2">
        <f t="shared" si="165"/>
        <v>4.7641587804836405E-4</v>
      </c>
      <c r="H1813" s="2" t="str">
        <f t="shared" si="166"/>
        <v>Sell</v>
      </c>
    </row>
    <row r="1814" spans="1:8" ht="13.5" x14ac:dyDescent="0.25">
      <c r="A1814" s="3">
        <v>44652</v>
      </c>
      <c r="B1814" s="2">
        <v>8.2670999999999992</v>
      </c>
      <c r="C1814" s="2">
        <f t="shared" si="168"/>
        <v>8.6623725491686017</v>
      </c>
      <c r="D1814" s="2">
        <f t="shared" si="164"/>
        <v>8.4665255414218255</v>
      </c>
      <c r="E1814" s="2">
        <f t="shared" si="163"/>
        <v>0.19584700774677621</v>
      </c>
      <c r="F1814" s="2">
        <f t="shared" si="167"/>
        <v>0.19050955663604621</v>
      </c>
      <c r="G1814" s="2">
        <f t="shared" si="165"/>
        <v>5.3374511107300016E-3</v>
      </c>
      <c r="H1814" s="2" t="str">
        <f t="shared" si="166"/>
        <v>Sell</v>
      </c>
    </row>
    <row r="1815" spans="1:8" ht="13.5" x14ac:dyDescent="0.25">
      <c r="A1815" s="3">
        <v>44655</v>
      </c>
      <c r="B1815" s="2">
        <v>8.2603000000000009</v>
      </c>
      <c r="C1815" s="2">
        <f t="shared" si="168"/>
        <v>8.6425613877580485</v>
      </c>
      <c r="D1815" s="2">
        <f t="shared" si="164"/>
        <v>8.4512495753905785</v>
      </c>
      <c r="E1815" s="2">
        <f t="shared" si="163"/>
        <v>0.19131181236746997</v>
      </c>
      <c r="F1815" s="2">
        <f t="shared" si="167"/>
        <v>0.19067000778233098</v>
      </c>
      <c r="G1815" s="2">
        <f t="shared" si="165"/>
        <v>6.4180458513898864E-4</v>
      </c>
      <c r="H1815" s="2" t="str">
        <f t="shared" si="166"/>
        <v>Sell</v>
      </c>
    </row>
    <row r="1816" spans="1:8" ht="13.5" x14ac:dyDescent="0.25">
      <c r="A1816" s="3">
        <v>44656</v>
      </c>
      <c r="B1816" s="2">
        <v>8.1988000000000003</v>
      </c>
      <c r="C1816" s="2">
        <f t="shared" si="168"/>
        <v>8.5742904050260407</v>
      </c>
      <c r="D1816" s="2">
        <f t="shared" si="164"/>
        <v>8.4325496068431285</v>
      </c>
      <c r="E1816" s="2">
        <f t="shared" si="163"/>
        <v>0.14174079818291219</v>
      </c>
      <c r="F1816" s="2">
        <f t="shared" si="167"/>
        <v>0.18088416586244724</v>
      </c>
      <c r="G1816" s="2">
        <f t="shared" si="165"/>
        <v>-3.9143367679535052E-2</v>
      </c>
      <c r="H1816" s="2" t="str">
        <f t="shared" si="166"/>
        <v>Hold</v>
      </c>
    </row>
    <row r="1817" spans="1:8" ht="13.5" x14ac:dyDescent="0.25">
      <c r="A1817" s="3">
        <v>44657</v>
      </c>
      <c r="B1817" s="2">
        <v>8.4720999999999993</v>
      </c>
      <c r="C1817" s="2">
        <f t="shared" si="168"/>
        <v>8.5648764965604958</v>
      </c>
      <c r="D1817" s="2">
        <f t="shared" si="164"/>
        <v>8.4354792655954896</v>
      </c>
      <c r="E1817" s="2">
        <f t="shared" si="163"/>
        <v>0.12939723096500622</v>
      </c>
      <c r="F1817" s="2">
        <f t="shared" si="167"/>
        <v>0.17058677888295906</v>
      </c>
      <c r="G1817" s="2">
        <f t="shared" si="165"/>
        <v>-4.1189547917952846E-2</v>
      </c>
      <c r="H1817" s="2" t="str">
        <f t="shared" si="166"/>
        <v>Hold</v>
      </c>
    </row>
    <row r="1818" spans="1:8" ht="13.5" x14ac:dyDescent="0.25">
      <c r="A1818" s="3">
        <v>44658</v>
      </c>
      <c r="B1818" s="2">
        <v>8.4515999999999991</v>
      </c>
      <c r="C1818" s="2">
        <f t="shared" si="168"/>
        <v>8.5085570355511884</v>
      </c>
      <c r="D1818" s="2">
        <f t="shared" si="164"/>
        <v>8.4366733940698975</v>
      </c>
      <c r="E1818" s="2">
        <f t="shared" si="163"/>
        <v>7.1883641481290894E-2</v>
      </c>
      <c r="F1818" s="2">
        <f t="shared" si="167"/>
        <v>0.15084615140262544</v>
      </c>
      <c r="G1818" s="2">
        <f t="shared" si="165"/>
        <v>-7.896250992133455E-2</v>
      </c>
      <c r="H1818" s="2" t="str">
        <f t="shared" si="166"/>
        <v>Hold</v>
      </c>
    </row>
    <row r="1819" spans="1:8" ht="13.5" x14ac:dyDescent="0.25">
      <c r="A1819" s="3">
        <v>44659</v>
      </c>
      <c r="B1819" s="2">
        <v>8.5335999999999999</v>
      </c>
      <c r="C1819" s="2">
        <f t="shared" si="168"/>
        <v>8.460902107004852</v>
      </c>
      <c r="D1819" s="2">
        <f t="shared" si="164"/>
        <v>8.4438531426573125</v>
      </c>
      <c r="E1819" s="2">
        <f t="shared" si="163"/>
        <v>1.7048964347539552E-2</v>
      </c>
      <c r="F1819" s="2">
        <f t="shared" si="167"/>
        <v>0.12408671399160827</v>
      </c>
      <c r="G1819" s="2">
        <f t="shared" si="165"/>
        <v>-0.10703774964406872</v>
      </c>
      <c r="H1819" s="2" t="str">
        <f t="shared" si="166"/>
        <v>Hold</v>
      </c>
    </row>
    <row r="1820" spans="1:8" ht="13.5" x14ac:dyDescent="0.25">
      <c r="A1820" s="3">
        <v>44662</v>
      </c>
      <c r="B1820" s="2">
        <v>8.5266999999999999</v>
      </c>
      <c r="C1820" s="2">
        <f t="shared" si="168"/>
        <v>8.4205787059271824</v>
      </c>
      <c r="D1820" s="2">
        <f t="shared" si="164"/>
        <v>8.4499899469049193</v>
      </c>
      <c r="E1820" s="2">
        <f t="shared" ref="E1820:E1883" si="169">C1820-D1820</f>
        <v>-2.9411240977736952E-2</v>
      </c>
      <c r="F1820" s="2">
        <f t="shared" si="167"/>
        <v>9.3387122997739228E-2</v>
      </c>
      <c r="G1820" s="2">
        <f t="shared" si="165"/>
        <v>-0.12279836397547618</v>
      </c>
      <c r="H1820" s="2" t="str">
        <f t="shared" si="166"/>
        <v>Hold</v>
      </c>
    </row>
    <row r="1821" spans="1:8" ht="13.5" x14ac:dyDescent="0.25">
      <c r="A1821" s="3">
        <v>44663</v>
      </c>
      <c r="B1821" s="2">
        <v>8.4651999999999994</v>
      </c>
      <c r="C1821" s="2">
        <f t="shared" si="168"/>
        <v>8.3759512127076157</v>
      </c>
      <c r="D1821" s="2">
        <f t="shared" ref="D1821:D1884" si="170">$D$4*B1821+(1-$D$4)*D1820</f>
        <v>8.4511166175045549</v>
      </c>
      <c r="E1821" s="2">
        <f t="shared" si="169"/>
        <v>-7.5165404796939228E-2</v>
      </c>
      <c r="F1821" s="2">
        <f t="shared" si="167"/>
        <v>5.9676617438803543E-2</v>
      </c>
      <c r="G1821" s="2">
        <f t="shared" si="165"/>
        <v>-0.13484202223574276</v>
      </c>
      <c r="H1821" s="2" t="str">
        <f t="shared" si="166"/>
        <v>Hold</v>
      </c>
    </row>
    <row r="1822" spans="1:8" ht="13.5" x14ac:dyDescent="0.25">
      <c r="A1822" s="3">
        <v>44664</v>
      </c>
      <c r="B1822" s="2">
        <v>8.4651999999999994</v>
      </c>
      <c r="C1822" s="2">
        <f t="shared" si="168"/>
        <v>8.359204872291059</v>
      </c>
      <c r="D1822" s="2">
        <f t="shared" si="170"/>
        <v>8.452159831022735</v>
      </c>
      <c r="E1822" s="2">
        <f t="shared" si="169"/>
        <v>-9.295495873167603E-2</v>
      </c>
      <c r="F1822" s="2">
        <f t="shared" si="167"/>
        <v>2.9150302204707632E-2</v>
      </c>
      <c r="G1822" s="2">
        <f t="shared" si="165"/>
        <v>-0.12210526093638366</v>
      </c>
      <c r="H1822" s="2" t="str">
        <f t="shared" si="166"/>
        <v>Hold</v>
      </c>
    </row>
    <row r="1823" spans="1:8" ht="13.5" x14ac:dyDescent="0.25">
      <c r="A1823" s="3">
        <v>44665</v>
      </c>
      <c r="B1823" s="2">
        <v>8.4651999999999994</v>
      </c>
      <c r="C1823" s="2">
        <f t="shared" si="168"/>
        <v>8.3240195073232037</v>
      </c>
      <c r="D1823" s="2">
        <f t="shared" si="170"/>
        <v>8.4531257694654958</v>
      </c>
      <c r="E1823" s="2">
        <f t="shared" si="169"/>
        <v>-0.12910626214229204</v>
      </c>
      <c r="F1823" s="2">
        <f t="shared" si="167"/>
        <v>-2.5010106646923026E-3</v>
      </c>
      <c r="G1823" s="2">
        <f t="shared" si="165"/>
        <v>-0.12660525147759974</v>
      </c>
      <c r="H1823" s="2" t="str">
        <f t="shared" si="166"/>
        <v>Hold</v>
      </c>
    </row>
    <row r="1824" spans="1:8" ht="13.5" x14ac:dyDescent="0.25">
      <c r="A1824" s="3">
        <v>44666</v>
      </c>
      <c r="B1824" s="2">
        <v>8.4037000000000006</v>
      </c>
      <c r="C1824" s="2">
        <f t="shared" si="168"/>
        <v>8.3152626600427109</v>
      </c>
      <c r="D1824" s="2">
        <f t="shared" si="170"/>
        <v>8.4494646013569401</v>
      </c>
      <c r="E1824" s="2">
        <f t="shared" si="169"/>
        <v>-0.13420194131422924</v>
      </c>
      <c r="F1824" s="2">
        <f t="shared" si="167"/>
        <v>-2.8841196794599691E-2</v>
      </c>
      <c r="G1824" s="2">
        <f t="shared" si="165"/>
        <v>-0.10536074451962955</v>
      </c>
      <c r="H1824" s="2" t="str">
        <f t="shared" si="166"/>
        <v>Hold</v>
      </c>
    </row>
    <row r="1825" spans="1:8" ht="13.5" x14ac:dyDescent="0.25">
      <c r="A1825" s="3">
        <v>44669</v>
      </c>
      <c r="B1825" s="2">
        <v>8.4515999999999991</v>
      </c>
      <c r="C1825" s="2">
        <f t="shared" si="168"/>
        <v>8.3068068661899872</v>
      </c>
      <c r="D1825" s="2">
        <f t="shared" si="170"/>
        <v>8.449622779034204</v>
      </c>
      <c r="E1825" s="2">
        <f t="shared" si="169"/>
        <v>-0.1428159128442168</v>
      </c>
      <c r="F1825" s="2">
        <f t="shared" si="167"/>
        <v>-5.1636140004523115E-2</v>
      </c>
      <c r="G1825" s="2">
        <f t="shared" si="165"/>
        <v>-9.1179772839693682E-2</v>
      </c>
      <c r="H1825" s="2" t="str">
        <f t="shared" si="166"/>
        <v>Hold</v>
      </c>
    </row>
    <row r="1826" spans="1:8" ht="13.5" x14ac:dyDescent="0.25">
      <c r="A1826" s="3">
        <v>44670</v>
      </c>
      <c r="B1826" s="2">
        <v>8.4379000000000008</v>
      </c>
      <c r="C1826" s="2">
        <f t="shared" si="168"/>
        <v>8.2901904252376823</v>
      </c>
      <c r="D1826" s="2">
        <f t="shared" si="170"/>
        <v>8.4487544250316695</v>
      </c>
      <c r="E1826" s="2">
        <f t="shared" si="169"/>
        <v>-0.15856399979398716</v>
      </c>
      <c r="F1826" s="2">
        <f t="shared" si="167"/>
        <v>-7.3021711962415942E-2</v>
      </c>
      <c r="G1826" s="2">
        <f t="shared" si="165"/>
        <v>-8.5542287831571223E-2</v>
      </c>
      <c r="H1826" s="2" t="str">
        <f t="shared" si="166"/>
        <v>Hold</v>
      </c>
    </row>
    <row r="1827" spans="1:8" ht="13.5" x14ac:dyDescent="0.25">
      <c r="A1827" s="3">
        <v>44671</v>
      </c>
      <c r="B1827" s="2">
        <v>8.4311000000000007</v>
      </c>
      <c r="C1827" s="2">
        <f t="shared" si="168"/>
        <v>8.3181765136626531</v>
      </c>
      <c r="D1827" s="2">
        <f t="shared" si="170"/>
        <v>8.4474466898441385</v>
      </c>
      <c r="E1827" s="2">
        <f t="shared" si="169"/>
        <v>-0.1292701761814854</v>
      </c>
      <c r="F1827" s="2">
        <f t="shared" si="167"/>
        <v>-8.4271404806229841E-2</v>
      </c>
      <c r="G1827" s="2">
        <f t="shared" si="165"/>
        <v>-4.4998771375255556E-2</v>
      </c>
      <c r="H1827" s="2" t="str">
        <f t="shared" si="166"/>
        <v>Hold</v>
      </c>
    </row>
    <row r="1828" spans="1:8" ht="13.5" x14ac:dyDescent="0.25">
      <c r="A1828" s="3">
        <v>44672</v>
      </c>
      <c r="B1828" s="2">
        <v>8.4037000000000006</v>
      </c>
      <c r="C1828" s="2">
        <f t="shared" si="168"/>
        <v>8.3387032038683984</v>
      </c>
      <c r="D1828" s="2">
        <f t="shared" si="170"/>
        <v>8.4442061943001274</v>
      </c>
      <c r="E1828" s="2">
        <f t="shared" si="169"/>
        <v>-0.10550299043172906</v>
      </c>
      <c r="F1828" s="2">
        <f t="shared" si="167"/>
        <v>-8.8517721931329688E-2</v>
      </c>
      <c r="G1828" s="2">
        <f t="shared" ref="G1828:G1891" si="171">E1828-F1828</f>
        <v>-1.6985268500399373E-2</v>
      </c>
      <c r="H1828" s="2" t="str">
        <f t="shared" ref="H1828:H1891" si="172">IF(G1828&lt;0,"Hold","Sell")</f>
        <v>Hold</v>
      </c>
    </row>
    <row r="1829" spans="1:8" ht="13.5" x14ac:dyDescent="0.25">
      <c r="A1829" s="3">
        <v>44673</v>
      </c>
      <c r="B1829" s="2">
        <v>8.2670999999999992</v>
      </c>
      <c r="C1829" s="2">
        <f t="shared" si="168"/>
        <v>8.3686873263501838</v>
      </c>
      <c r="D1829" s="2">
        <f t="shared" si="170"/>
        <v>8.4310872169445616</v>
      </c>
      <c r="E1829" s="2">
        <f t="shared" si="169"/>
        <v>-6.2399890594377894E-2</v>
      </c>
      <c r="F1829" s="2">
        <f t="shared" ref="F1829:F1892" si="173">(E1829*(2/(10)))+((1-(2/10))*F1828)</f>
        <v>-8.3294155663939329E-2</v>
      </c>
      <c r="G1829" s="2">
        <f t="shared" si="171"/>
        <v>2.0894265069561435E-2</v>
      </c>
      <c r="H1829" s="2" t="str">
        <f t="shared" si="172"/>
        <v>Sell</v>
      </c>
    </row>
    <row r="1830" spans="1:8" ht="13.5" x14ac:dyDescent="0.25">
      <c r="A1830" s="3">
        <v>44676</v>
      </c>
      <c r="B1830" s="2">
        <v>8.0348000000000006</v>
      </c>
      <c r="C1830" s="2">
        <f t="shared" si="168"/>
        <v>8.3929969684501557</v>
      </c>
      <c r="D1830" s="2">
        <f t="shared" si="170"/>
        <v>8.4017326082820016</v>
      </c>
      <c r="E1830" s="2">
        <f t="shared" si="169"/>
        <v>-8.7356398318458872E-3</v>
      </c>
      <c r="F1830" s="2">
        <f t="shared" si="173"/>
        <v>-6.8382452497520646E-2</v>
      </c>
      <c r="G1830" s="2">
        <f t="shared" si="171"/>
        <v>5.9646812665674759E-2</v>
      </c>
      <c r="H1830" s="2" t="str">
        <f t="shared" si="172"/>
        <v>Sell</v>
      </c>
    </row>
    <row r="1831" spans="1:8" ht="13.5" x14ac:dyDescent="0.25">
      <c r="A1831" s="3">
        <v>44677</v>
      </c>
      <c r="B1831" s="2">
        <v>8.1304999999999996</v>
      </c>
      <c r="C1831" s="2">
        <f t="shared" si="168"/>
        <v>8.4041051271501317</v>
      </c>
      <c r="D1831" s="2">
        <f t="shared" si="170"/>
        <v>8.3816413039648161</v>
      </c>
      <c r="E1831" s="2">
        <f t="shared" si="169"/>
        <v>2.246382318531559E-2</v>
      </c>
      <c r="F1831" s="2">
        <f t="shared" si="173"/>
        <v>-5.02131973609534E-2</v>
      </c>
      <c r="G1831" s="2">
        <f t="shared" si="171"/>
        <v>7.2677020546268983E-2</v>
      </c>
      <c r="H1831" s="2" t="str">
        <f t="shared" si="172"/>
        <v>Sell</v>
      </c>
    </row>
    <row r="1832" spans="1:8" ht="13.5" x14ac:dyDescent="0.25">
      <c r="A1832" s="3">
        <v>44678</v>
      </c>
      <c r="B1832" s="2">
        <v>8.1167999999999996</v>
      </c>
      <c r="C1832" s="2">
        <f t="shared" si="168"/>
        <v>8.4135043383578036</v>
      </c>
      <c r="D1832" s="2">
        <f t="shared" si="170"/>
        <v>8.3620234295970519</v>
      </c>
      <c r="E1832" s="2">
        <f t="shared" si="169"/>
        <v>5.1480908760751731E-2</v>
      </c>
      <c r="F1832" s="2">
        <f t="shared" si="173"/>
        <v>-2.9874376136612379E-2</v>
      </c>
      <c r="G1832" s="2">
        <f t="shared" si="171"/>
        <v>8.1355284897364114E-2</v>
      </c>
      <c r="H1832" s="2" t="str">
        <f t="shared" si="172"/>
        <v>Sell</v>
      </c>
    </row>
    <row r="1833" spans="1:8" ht="13.5" x14ac:dyDescent="0.25">
      <c r="A1833" s="3">
        <v>44679</v>
      </c>
      <c r="B1833" s="2">
        <v>8.0962999999999994</v>
      </c>
      <c r="C1833" s="2">
        <f t="shared" si="168"/>
        <v>8.4214575170719872</v>
      </c>
      <c r="D1833" s="2">
        <f t="shared" si="170"/>
        <v>8.3423402125898622</v>
      </c>
      <c r="E1833" s="2">
        <f t="shared" si="169"/>
        <v>7.911730448212495E-2</v>
      </c>
      <c r="F1833" s="2">
        <f t="shared" si="173"/>
        <v>-8.0760400128649136E-3</v>
      </c>
      <c r="G1833" s="2">
        <f t="shared" si="171"/>
        <v>8.7193344494989861E-2</v>
      </c>
      <c r="H1833" s="2" t="str">
        <f t="shared" si="172"/>
        <v>Sell</v>
      </c>
    </row>
    <row r="1834" spans="1:8" ht="13.5" x14ac:dyDescent="0.25">
      <c r="A1834" s="3">
        <v>44680</v>
      </c>
      <c r="B1834" s="2">
        <v>8.0006000000000004</v>
      </c>
      <c r="C1834" s="2">
        <f t="shared" si="168"/>
        <v>8.4187255913686041</v>
      </c>
      <c r="D1834" s="2">
        <f t="shared" si="170"/>
        <v>8.3170261227683913</v>
      </c>
      <c r="E1834" s="2">
        <f t="shared" si="169"/>
        <v>0.10169946860021284</v>
      </c>
      <c r="F1834" s="2">
        <f t="shared" si="173"/>
        <v>1.3879061709750638E-2</v>
      </c>
      <c r="G1834" s="2">
        <f t="shared" si="171"/>
        <v>8.7820406890462194E-2</v>
      </c>
      <c r="H1834" s="2" t="str">
        <f t="shared" si="172"/>
        <v>Sell</v>
      </c>
    </row>
    <row r="1835" spans="1:8" ht="13.5" x14ac:dyDescent="0.25">
      <c r="A1835" s="3">
        <v>44685</v>
      </c>
      <c r="B1835" s="2">
        <v>8.4379000000000008</v>
      </c>
      <c r="C1835" s="2">
        <f t="shared" si="168"/>
        <v>8.4237831926965114</v>
      </c>
      <c r="D1835" s="2">
        <f t="shared" si="170"/>
        <v>8.3259797433040657</v>
      </c>
      <c r="E1835" s="2">
        <f t="shared" si="169"/>
        <v>9.7803449392445785E-2</v>
      </c>
      <c r="F1835" s="2">
        <f t="shared" si="173"/>
        <v>3.066393924628967E-2</v>
      </c>
      <c r="G1835" s="2">
        <f t="shared" si="171"/>
        <v>6.7139510146156114E-2</v>
      </c>
      <c r="H1835" s="2" t="str">
        <f t="shared" si="172"/>
        <v>Sell</v>
      </c>
    </row>
    <row r="1836" spans="1:8" ht="13.5" x14ac:dyDescent="0.25">
      <c r="A1836" s="3">
        <v>44686</v>
      </c>
      <c r="B1836" s="2">
        <v>8.4446999999999992</v>
      </c>
      <c r="C1836" s="2">
        <f t="shared" si="168"/>
        <v>8.4259550092047402</v>
      </c>
      <c r="D1836" s="2">
        <f t="shared" si="170"/>
        <v>8.3347738363926531</v>
      </c>
      <c r="E1836" s="2">
        <f t="shared" si="169"/>
        <v>9.1181172812087041E-2</v>
      </c>
      <c r="F1836" s="2">
        <f t="shared" si="173"/>
        <v>4.276738595944915E-2</v>
      </c>
      <c r="G1836" s="2">
        <f t="shared" si="171"/>
        <v>4.8413786852637891E-2</v>
      </c>
      <c r="H1836" s="2" t="str">
        <f t="shared" si="172"/>
        <v>Sell</v>
      </c>
    </row>
    <row r="1837" spans="1:8" ht="13.5" x14ac:dyDescent="0.25">
      <c r="A1837" s="3">
        <v>44687</v>
      </c>
      <c r="B1837" s="2">
        <v>8.4583999999999993</v>
      </c>
      <c r="C1837" s="2">
        <f t="shared" si="168"/>
        <v>8.4267465462501647</v>
      </c>
      <c r="D1837" s="2">
        <f t="shared" si="170"/>
        <v>8.3439313299931968</v>
      </c>
      <c r="E1837" s="2">
        <f t="shared" si="169"/>
        <v>8.2815216256967972E-2</v>
      </c>
      <c r="F1837" s="2">
        <f t="shared" si="173"/>
        <v>5.0776952018952923E-2</v>
      </c>
      <c r="G1837" s="2">
        <f t="shared" si="171"/>
        <v>3.2038264238015049E-2</v>
      </c>
      <c r="H1837" s="2" t="str">
        <f t="shared" si="172"/>
        <v>Sell</v>
      </c>
    </row>
    <row r="1838" spans="1:8" ht="13.5" x14ac:dyDescent="0.25">
      <c r="A1838" s="3">
        <v>44690</v>
      </c>
      <c r="B1838" s="2">
        <v>8.3696000000000002</v>
      </c>
      <c r="C1838" s="2">
        <f t="shared" si="168"/>
        <v>8.4232009237501391</v>
      </c>
      <c r="D1838" s="2">
        <f t="shared" si="170"/>
        <v>8.3458327129566641</v>
      </c>
      <c r="E1838" s="2">
        <f t="shared" si="169"/>
        <v>7.7368210793475001E-2</v>
      </c>
      <c r="F1838" s="2">
        <f t="shared" si="173"/>
        <v>5.6095203773857336E-2</v>
      </c>
      <c r="G1838" s="2">
        <f t="shared" si="171"/>
        <v>2.1273007019617665E-2</v>
      </c>
      <c r="H1838" s="2" t="str">
        <f t="shared" si="172"/>
        <v>Sell</v>
      </c>
    </row>
    <row r="1839" spans="1:8" ht="13.5" x14ac:dyDescent="0.25">
      <c r="A1839" s="3">
        <v>44691</v>
      </c>
      <c r="B1839" s="2">
        <v>8.3696000000000002</v>
      </c>
      <c r="C1839" s="2">
        <f t="shared" si="168"/>
        <v>8.3991853970193482</v>
      </c>
      <c r="D1839" s="2">
        <f t="shared" si="170"/>
        <v>8.3475932527376528</v>
      </c>
      <c r="E1839" s="2">
        <f t="shared" si="169"/>
        <v>5.159214428169534E-2</v>
      </c>
      <c r="F1839" s="2">
        <f t="shared" si="173"/>
        <v>5.5194591875424935E-2</v>
      </c>
      <c r="G1839" s="2">
        <f t="shared" si="171"/>
        <v>-3.6024475937295949E-3</v>
      </c>
      <c r="H1839" s="2" t="str">
        <f t="shared" si="172"/>
        <v>Hold</v>
      </c>
    </row>
    <row r="1840" spans="1:8" ht="13.5" x14ac:dyDescent="0.25">
      <c r="A1840" s="3">
        <v>44692</v>
      </c>
      <c r="B1840" s="2">
        <v>8.2193000000000005</v>
      </c>
      <c r="C1840" s="2">
        <f t="shared" si="168"/>
        <v>8.3431261051702172</v>
      </c>
      <c r="D1840" s="2">
        <f t="shared" si="170"/>
        <v>8.3380900488311607</v>
      </c>
      <c r="E1840" s="2">
        <f t="shared" si="169"/>
        <v>5.0360563390565716E-3</v>
      </c>
      <c r="F1840" s="2">
        <f t="shared" si="173"/>
        <v>4.5162884768151265E-2</v>
      </c>
      <c r="G1840" s="2">
        <f t="shared" si="171"/>
        <v>-4.0126828429094694E-2</v>
      </c>
      <c r="H1840" s="2" t="str">
        <f t="shared" si="172"/>
        <v>Hold</v>
      </c>
    </row>
    <row r="1841" spans="1:8" ht="13.5" x14ac:dyDescent="0.25">
      <c r="A1841" s="3">
        <v>44693</v>
      </c>
      <c r="B1841" s="2">
        <v>8.3217999999999996</v>
      </c>
      <c r="C1841" s="2">
        <f t="shared" si="168"/>
        <v>8.310414396682491</v>
      </c>
      <c r="D1841" s="2">
        <f t="shared" si="170"/>
        <v>8.3368833785473715</v>
      </c>
      <c r="E1841" s="2">
        <f t="shared" si="169"/>
        <v>-2.6468981864880448E-2</v>
      </c>
      <c r="F1841" s="2">
        <f t="shared" si="173"/>
        <v>3.0836511441544923E-2</v>
      </c>
      <c r="G1841" s="2">
        <f t="shared" si="171"/>
        <v>-5.730549330642537E-2</v>
      </c>
      <c r="H1841" s="2" t="str">
        <f t="shared" si="172"/>
        <v>Hold</v>
      </c>
    </row>
    <row r="1842" spans="1:8" ht="13.5" x14ac:dyDescent="0.25">
      <c r="A1842" s="3">
        <v>44694</v>
      </c>
      <c r="B1842" s="2">
        <v>8.3217999999999996</v>
      </c>
      <c r="C1842" s="2">
        <f t="shared" si="168"/>
        <v>8.2806275664236466</v>
      </c>
      <c r="D1842" s="2">
        <f t="shared" si="170"/>
        <v>8.3357660912475673</v>
      </c>
      <c r="E1842" s="2">
        <f t="shared" si="169"/>
        <v>-5.5138524823920676E-2</v>
      </c>
      <c r="F1842" s="2">
        <f t="shared" si="173"/>
        <v>1.3641504188451803E-2</v>
      </c>
      <c r="G1842" s="2">
        <f t="shared" si="171"/>
        <v>-6.8780029012372484E-2</v>
      </c>
      <c r="H1842" s="2" t="str">
        <f t="shared" si="172"/>
        <v>Hold</v>
      </c>
    </row>
    <row r="1843" spans="1:8" ht="13.5" x14ac:dyDescent="0.25">
      <c r="A1843" s="3">
        <v>44697</v>
      </c>
      <c r="B1843" s="2">
        <v>8.3217999999999996</v>
      </c>
      <c r="C1843" s="2">
        <f t="shared" si="168"/>
        <v>8.2522694792815479</v>
      </c>
      <c r="D1843" s="2">
        <f t="shared" si="170"/>
        <v>8.3347315659699692</v>
      </c>
      <c r="E1843" s="2">
        <f t="shared" si="169"/>
        <v>-8.2462086688421365E-2</v>
      </c>
      <c r="F1843" s="2">
        <f t="shared" si="173"/>
        <v>-5.5792139869228312E-3</v>
      </c>
      <c r="G1843" s="2">
        <f t="shared" si="171"/>
        <v>-7.6882872701498531E-2</v>
      </c>
      <c r="H1843" s="2" t="str">
        <f t="shared" si="172"/>
        <v>Hold</v>
      </c>
    </row>
    <row r="1844" spans="1:8" ht="13.5" x14ac:dyDescent="0.25">
      <c r="A1844" s="3">
        <v>44698</v>
      </c>
      <c r="B1844" s="2">
        <v>8.3285999999999998</v>
      </c>
      <c r="C1844" s="2">
        <f t="shared" si="168"/>
        <v>8.2135510978536175</v>
      </c>
      <c r="D1844" s="2">
        <f t="shared" si="170"/>
        <v>8.3342773758981199</v>
      </c>
      <c r="E1844" s="2">
        <f t="shared" si="169"/>
        <v>-0.12072627804450242</v>
      </c>
      <c r="F1844" s="2">
        <f t="shared" si="173"/>
        <v>-2.8608626798438751E-2</v>
      </c>
      <c r="G1844" s="2">
        <f t="shared" si="171"/>
        <v>-9.2117651246063664E-2</v>
      </c>
      <c r="H1844" s="2" t="str">
        <f t="shared" si="172"/>
        <v>Hold</v>
      </c>
    </row>
    <row r="1845" spans="1:8" ht="13.5" x14ac:dyDescent="0.25">
      <c r="A1845" s="3">
        <v>44699</v>
      </c>
      <c r="B1845" s="2">
        <v>8.3353999999999999</v>
      </c>
      <c r="C1845" s="2">
        <f t="shared" si="168"/>
        <v>8.2480663135684456</v>
      </c>
      <c r="D1845" s="2">
        <f t="shared" si="170"/>
        <v>8.3343605332389998</v>
      </c>
      <c r="E1845" s="2">
        <f t="shared" si="169"/>
        <v>-8.6294219670554284E-2</v>
      </c>
      <c r="F1845" s="2">
        <f t="shared" si="173"/>
        <v>-4.0145745372861863E-2</v>
      </c>
      <c r="G1845" s="2">
        <f t="shared" si="171"/>
        <v>-4.6148474297692421E-2</v>
      </c>
      <c r="H1845" s="2" t="str">
        <f t="shared" si="172"/>
        <v>Hold</v>
      </c>
    </row>
    <row r="1846" spans="1:8" ht="13.5" x14ac:dyDescent="0.25">
      <c r="A1846" s="3">
        <v>44700</v>
      </c>
      <c r="B1846" s="2">
        <v>8.3353999999999999</v>
      </c>
      <c r="C1846" s="2">
        <f t="shared" si="168"/>
        <v>8.2783176499425313</v>
      </c>
      <c r="D1846" s="2">
        <f t="shared" si="170"/>
        <v>8.3344375307768512</v>
      </c>
      <c r="E1846" s="2">
        <f t="shared" si="169"/>
        <v>-5.6119880834319957E-2</v>
      </c>
      <c r="F1846" s="2">
        <f t="shared" si="173"/>
        <v>-4.3340572465153486E-2</v>
      </c>
      <c r="G1846" s="2">
        <f t="shared" si="171"/>
        <v>-1.2779308369166471E-2</v>
      </c>
      <c r="H1846" s="2" t="str">
        <f t="shared" si="172"/>
        <v>Hold</v>
      </c>
    </row>
    <row r="1847" spans="1:8" ht="13.5" x14ac:dyDescent="0.25">
      <c r="A1847" s="3">
        <v>44701</v>
      </c>
      <c r="B1847" s="2">
        <v>8.2670999999999992</v>
      </c>
      <c r="C1847" s="2">
        <f t="shared" si="168"/>
        <v>8.3060226268744497</v>
      </c>
      <c r="D1847" s="2">
        <f t="shared" si="170"/>
        <v>8.3294495655341212</v>
      </c>
      <c r="E1847" s="2">
        <f t="shared" si="169"/>
        <v>-2.3426938659671492E-2</v>
      </c>
      <c r="F1847" s="2">
        <f t="shared" si="173"/>
        <v>-3.9357845704057086E-2</v>
      </c>
      <c r="G1847" s="2">
        <f t="shared" si="171"/>
        <v>1.5930907044385594E-2</v>
      </c>
      <c r="H1847" s="2" t="str">
        <f t="shared" si="172"/>
        <v>Sell</v>
      </c>
    </row>
    <row r="1848" spans="1:8" ht="13.5" x14ac:dyDescent="0.25">
      <c r="A1848" s="3">
        <v>44704</v>
      </c>
      <c r="B1848" s="2">
        <v>8.2670999999999992</v>
      </c>
      <c r="C1848" s="2">
        <f t="shared" si="168"/>
        <v>8.3158037612014581</v>
      </c>
      <c r="D1848" s="2">
        <f t="shared" si="170"/>
        <v>8.32483107919826</v>
      </c>
      <c r="E1848" s="2">
        <f t="shared" si="169"/>
        <v>-9.0273179968018979E-3</v>
      </c>
      <c r="F1848" s="2">
        <f t="shared" si="173"/>
        <v>-3.3291740162606054E-2</v>
      </c>
      <c r="G1848" s="2">
        <f t="shared" si="171"/>
        <v>2.4264422165804156E-2</v>
      </c>
      <c r="H1848" s="2" t="str">
        <f t="shared" si="172"/>
        <v>Sell</v>
      </c>
    </row>
    <row r="1849" spans="1:8" ht="13.5" x14ac:dyDescent="0.25">
      <c r="A1849" s="3">
        <v>44705</v>
      </c>
      <c r="B1849" s="2">
        <v>8.3696000000000002</v>
      </c>
      <c r="C1849" s="2">
        <f t="shared" si="168"/>
        <v>8.3240801056320031</v>
      </c>
      <c r="D1849" s="2">
        <f t="shared" si="170"/>
        <v>8.3281472955539453</v>
      </c>
      <c r="E1849" s="2">
        <f t="shared" si="169"/>
        <v>-4.0671899219422158E-3</v>
      </c>
      <c r="F1849" s="2">
        <f t="shared" si="173"/>
        <v>-2.7446830114473287E-2</v>
      </c>
      <c r="G1849" s="2">
        <f t="shared" si="171"/>
        <v>2.3379640192531071E-2</v>
      </c>
      <c r="H1849" s="2" t="str">
        <f t="shared" si="172"/>
        <v>Sell</v>
      </c>
    </row>
    <row r="1850" spans="1:8" ht="13.5" x14ac:dyDescent="0.25">
      <c r="A1850" s="3">
        <v>44706</v>
      </c>
      <c r="B1850" s="2">
        <v>8.3353999999999999</v>
      </c>
      <c r="C1850" s="2">
        <f t="shared" si="168"/>
        <v>8.3079600893809253</v>
      </c>
      <c r="D1850" s="2">
        <f t="shared" si="170"/>
        <v>8.3286845329203203</v>
      </c>
      <c r="E1850" s="2">
        <f t="shared" si="169"/>
        <v>-2.0724443539394954E-2</v>
      </c>
      <c r="F1850" s="2">
        <f t="shared" si="173"/>
        <v>-2.610235279945762E-2</v>
      </c>
      <c r="G1850" s="2">
        <f t="shared" si="171"/>
        <v>5.377909260062666E-3</v>
      </c>
      <c r="H1850" s="2" t="str">
        <f t="shared" si="172"/>
        <v>Sell</v>
      </c>
    </row>
    <row r="1851" spans="1:8" ht="13.5" x14ac:dyDescent="0.25">
      <c r="A1851" s="3">
        <v>44707</v>
      </c>
      <c r="B1851" s="2">
        <v>8.4379000000000008</v>
      </c>
      <c r="C1851" s="2">
        <f t="shared" si="168"/>
        <v>8.3100893063992451</v>
      </c>
      <c r="D1851" s="2">
        <f t="shared" si="170"/>
        <v>8.3367745675188143</v>
      </c>
      <c r="E1851" s="2">
        <f t="shared" si="169"/>
        <v>-2.6685261119569148E-2</v>
      </c>
      <c r="F1851" s="2">
        <f t="shared" si="173"/>
        <v>-2.6218934463479927E-2</v>
      </c>
      <c r="G1851" s="2">
        <f t="shared" si="171"/>
        <v>-4.6632665608922069E-4</v>
      </c>
      <c r="H1851" s="2" t="str">
        <f t="shared" si="172"/>
        <v>Hold</v>
      </c>
    </row>
    <row r="1852" spans="1:8" ht="13.5" x14ac:dyDescent="0.25">
      <c r="A1852" s="3">
        <v>44708</v>
      </c>
      <c r="B1852" s="2">
        <v>8.4037000000000006</v>
      </c>
      <c r="C1852" s="2">
        <f t="shared" si="168"/>
        <v>8.3118909515685928</v>
      </c>
      <c r="D1852" s="2">
        <f t="shared" si="170"/>
        <v>8.3417320069618643</v>
      </c>
      <c r="E1852" s="2">
        <f t="shared" si="169"/>
        <v>-2.9841055393271532E-2</v>
      </c>
      <c r="F1852" s="2">
        <f t="shared" si="173"/>
        <v>-2.694335864943825E-2</v>
      </c>
      <c r="G1852" s="2">
        <f t="shared" si="171"/>
        <v>-2.8976967438332814E-3</v>
      </c>
      <c r="H1852" s="2" t="str">
        <f t="shared" si="172"/>
        <v>Hold</v>
      </c>
    </row>
    <row r="1853" spans="1:8" ht="13.5" x14ac:dyDescent="0.25">
      <c r="A1853" s="3">
        <v>44711</v>
      </c>
      <c r="B1853" s="2">
        <v>8.4446999999999992</v>
      </c>
      <c r="C1853" s="2">
        <f t="shared" si="168"/>
        <v>8.3134154205580408</v>
      </c>
      <c r="D1853" s="2">
        <f t="shared" si="170"/>
        <v>8.3493592657054307</v>
      </c>
      <c r="E1853" s="2">
        <f t="shared" si="169"/>
        <v>-3.5943845147389908E-2</v>
      </c>
      <c r="F1853" s="2">
        <f t="shared" si="173"/>
        <v>-2.8743455949028586E-2</v>
      </c>
      <c r="G1853" s="2">
        <f t="shared" si="171"/>
        <v>-7.2003891983613219E-3</v>
      </c>
      <c r="H1853" s="2" t="str">
        <f t="shared" si="172"/>
        <v>Hold</v>
      </c>
    </row>
    <row r="1854" spans="1:8" ht="13.5" x14ac:dyDescent="0.25">
      <c r="A1854" s="3">
        <v>44712</v>
      </c>
      <c r="B1854" s="2">
        <v>8.4379000000000008</v>
      </c>
      <c r="C1854" s="2">
        <f t="shared" si="168"/>
        <v>8.3157515097029577</v>
      </c>
      <c r="D1854" s="2">
        <f t="shared" si="170"/>
        <v>8.3559178386161399</v>
      </c>
      <c r="E1854" s="2">
        <f t="shared" si="169"/>
        <v>-4.016632891318217E-2</v>
      </c>
      <c r="F1854" s="2">
        <f t="shared" si="173"/>
        <v>-3.1028030541859306E-2</v>
      </c>
      <c r="G1854" s="2">
        <f t="shared" si="171"/>
        <v>-9.1382983713228644E-3</v>
      </c>
      <c r="H1854" s="2" t="str">
        <f t="shared" si="172"/>
        <v>Hold</v>
      </c>
    </row>
    <row r="1855" spans="1:8" ht="13.5" x14ac:dyDescent="0.25">
      <c r="A1855" s="3">
        <v>44713</v>
      </c>
      <c r="B1855" s="2">
        <v>8.4720999999999993</v>
      </c>
      <c r="C1855" s="2">
        <f t="shared" si="168"/>
        <v>8.3187743543640416</v>
      </c>
      <c r="D1855" s="2">
        <f t="shared" si="170"/>
        <v>8.3645239246445726</v>
      </c>
      <c r="E1855" s="2">
        <f t="shared" si="169"/>
        <v>-4.574957028053106E-2</v>
      </c>
      <c r="F1855" s="2">
        <f t="shared" si="173"/>
        <v>-3.3972338489593662E-2</v>
      </c>
      <c r="G1855" s="2">
        <f t="shared" si="171"/>
        <v>-1.1777231790937398E-2</v>
      </c>
      <c r="H1855" s="2" t="str">
        <f t="shared" si="172"/>
        <v>Hold</v>
      </c>
    </row>
    <row r="1856" spans="1:8" ht="13.5" x14ac:dyDescent="0.25">
      <c r="A1856" s="3">
        <v>44714</v>
      </c>
      <c r="B1856" s="2">
        <v>8.4720999999999993</v>
      </c>
      <c r="C1856" s="2">
        <f t="shared" si="168"/>
        <v>8.3213321460003424</v>
      </c>
      <c r="D1856" s="2">
        <f t="shared" si="170"/>
        <v>8.3724925228190479</v>
      </c>
      <c r="E1856" s="2">
        <f t="shared" si="169"/>
        <v>-5.1160376818705444E-2</v>
      </c>
      <c r="F1856" s="2">
        <f t="shared" si="173"/>
        <v>-3.740994615541602E-2</v>
      </c>
      <c r="G1856" s="2">
        <f t="shared" si="171"/>
        <v>-1.3750430663289424E-2</v>
      </c>
      <c r="H1856" s="2" t="str">
        <f t="shared" si="172"/>
        <v>Hold</v>
      </c>
    </row>
    <row r="1857" spans="1:8" ht="13.5" x14ac:dyDescent="0.25">
      <c r="A1857" s="3">
        <v>44715</v>
      </c>
      <c r="B1857" s="2">
        <v>8.4379000000000008</v>
      </c>
      <c r="C1857" s="2">
        <f t="shared" si="168"/>
        <v>8.3129887389233659</v>
      </c>
      <c r="D1857" s="2">
        <f t="shared" si="170"/>
        <v>8.377337521128748</v>
      </c>
      <c r="E1857" s="2">
        <f t="shared" si="169"/>
        <v>-6.4348782205382093E-2</v>
      </c>
      <c r="F1857" s="2">
        <f t="shared" si="173"/>
        <v>-4.2797713365409239E-2</v>
      </c>
      <c r="G1857" s="2">
        <f t="shared" si="171"/>
        <v>-2.1551068839972855E-2</v>
      </c>
      <c r="H1857" s="2" t="str">
        <f t="shared" si="172"/>
        <v>Hold</v>
      </c>
    </row>
    <row r="1858" spans="1:8" ht="13.5" x14ac:dyDescent="0.25">
      <c r="A1858" s="3">
        <v>44718</v>
      </c>
      <c r="B1858" s="2">
        <v>8.4720999999999993</v>
      </c>
      <c r="C1858" s="2">
        <f t="shared" si="168"/>
        <v>8.3059289329351564</v>
      </c>
      <c r="D1858" s="2">
        <f t="shared" si="170"/>
        <v>8.3843569640080986</v>
      </c>
      <c r="E1858" s="2">
        <f t="shared" si="169"/>
        <v>-7.8428031072942161E-2</v>
      </c>
      <c r="F1858" s="2">
        <f t="shared" si="173"/>
        <v>-4.9923776906915823E-2</v>
      </c>
      <c r="G1858" s="2">
        <f t="shared" si="171"/>
        <v>-2.8504254166026338E-2</v>
      </c>
      <c r="H1858" s="2" t="str">
        <f t="shared" si="172"/>
        <v>Hold</v>
      </c>
    </row>
    <row r="1859" spans="1:8" ht="13.5" x14ac:dyDescent="0.25">
      <c r="A1859" s="3">
        <v>44719</v>
      </c>
      <c r="B1859" s="2">
        <v>8.4379000000000008</v>
      </c>
      <c r="C1859" s="2">
        <f t="shared" si="168"/>
        <v>8.3157244817143638</v>
      </c>
      <c r="D1859" s="2">
        <f t="shared" si="170"/>
        <v>8.3883231148223132</v>
      </c>
      <c r="E1859" s="2">
        <f t="shared" si="169"/>
        <v>-7.259863310794934E-2</v>
      </c>
      <c r="F1859" s="2">
        <f t="shared" si="173"/>
        <v>-5.4458748147122531E-2</v>
      </c>
      <c r="G1859" s="2">
        <f t="shared" si="171"/>
        <v>-1.8139884960826809E-2</v>
      </c>
      <c r="H1859" s="2" t="str">
        <f t="shared" si="172"/>
        <v>Hold</v>
      </c>
    </row>
    <row r="1860" spans="1:8" ht="13.5" x14ac:dyDescent="0.25">
      <c r="A1860" s="3">
        <v>44720</v>
      </c>
      <c r="B1860" s="2">
        <v>8.4379000000000008</v>
      </c>
      <c r="C1860" s="2">
        <f t="shared" si="168"/>
        <v>8.3187514845275388</v>
      </c>
      <c r="D1860" s="2">
        <f t="shared" si="170"/>
        <v>8.3919954766873275</v>
      </c>
      <c r="E1860" s="2">
        <f t="shared" si="169"/>
        <v>-7.3243992159788718E-2</v>
      </c>
      <c r="F1860" s="2">
        <f t="shared" si="173"/>
        <v>-5.8215796949655771E-2</v>
      </c>
      <c r="G1860" s="2">
        <f t="shared" si="171"/>
        <v>-1.5028195210132947E-2</v>
      </c>
      <c r="H1860" s="2" t="str">
        <f t="shared" si="172"/>
        <v>Hold</v>
      </c>
    </row>
    <row r="1861" spans="1:8" ht="13.5" x14ac:dyDescent="0.25">
      <c r="A1861" s="3">
        <v>44721</v>
      </c>
      <c r="B1861" s="2">
        <v>8.3696000000000002</v>
      </c>
      <c r="C1861" s="2">
        <f t="shared" si="168"/>
        <v>8.3370820253694564</v>
      </c>
      <c r="D1861" s="2">
        <f t="shared" si="170"/>
        <v>8.3903365524882663</v>
      </c>
      <c r="E1861" s="2">
        <f t="shared" si="169"/>
        <v>-5.3254527118809847E-2</v>
      </c>
      <c r="F1861" s="2">
        <f t="shared" si="173"/>
        <v>-5.7223542983486593E-2</v>
      </c>
      <c r="G1861" s="2">
        <f t="shared" si="171"/>
        <v>3.9690158646767462E-3</v>
      </c>
      <c r="H1861" s="2" t="str">
        <f t="shared" si="172"/>
        <v>Sell</v>
      </c>
    </row>
    <row r="1862" spans="1:8" ht="13.5" x14ac:dyDescent="0.25">
      <c r="A1862" s="3">
        <v>44722</v>
      </c>
      <c r="B1862" s="2">
        <v>8.4037000000000006</v>
      </c>
      <c r="C1862" s="2">
        <f t="shared" si="168"/>
        <v>8.347330944543387</v>
      </c>
      <c r="D1862" s="2">
        <f t="shared" si="170"/>
        <v>8.3913264374891359</v>
      </c>
      <c r="E1862" s="2">
        <f t="shared" si="169"/>
        <v>-4.3995492945748893E-2</v>
      </c>
      <c r="F1862" s="2">
        <f t="shared" si="173"/>
        <v>-5.4577932975939061E-2</v>
      </c>
      <c r="G1862" s="2">
        <f t="shared" si="171"/>
        <v>1.0582440030190168E-2</v>
      </c>
      <c r="H1862" s="2" t="str">
        <f t="shared" si="172"/>
        <v>Sell</v>
      </c>
    </row>
    <row r="1863" spans="1:8" ht="13.5" x14ac:dyDescent="0.25">
      <c r="A1863" s="3">
        <v>44725</v>
      </c>
      <c r="B1863" s="2">
        <v>8.3969000000000005</v>
      </c>
      <c r="C1863" s="2">
        <f t="shared" si="168"/>
        <v>8.3623107992290198</v>
      </c>
      <c r="D1863" s="2">
        <f t="shared" si="170"/>
        <v>8.3917392939714226</v>
      </c>
      <c r="E1863" s="2">
        <f t="shared" si="169"/>
        <v>-2.9428494742402833E-2</v>
      </c>
      <c r="F1863" s="2">
        <f t="shared" si="173"/>
        <v>-4.9548045329231821E-2</v>
      </c>
      <c r="G1863" s="2">
        <f t="shared" si="171"/>
        <v>2.0119550586828988E-2</v>
      </c>
      <c r="H1863" s="2" t="str">
        <f t="shared" si="172"/>
        <v>Sell</v>
      </c>
    </row>
    <row r="1864" spans="1:8" ht="13.5" x14ac:dyDescent="0.25">
      <c r="A1864" s="3">
        <v>44726</v>
      </c>
      <c r="B1864" s="2">
        <v>8.3901000000000003</v>
      </c>
      <c r="C1864" s="2">
        <f t="shared" si="168"/>
        <v>8.3739399070399401</v>
      </c>
      <c r="D1864" s="2">
        <f t="shared" si="170"/>
        <v>8.3916178647883548</v>
      </c>
      <c r="E1864" s="2">
        <f t="shared" si="169"/>
        <v>-1.7677957748414741E-2</v>
      </c>
      <c r="F1864" s="2">
        <f t="shared" si="173"/>
        <v>-4.3174027813068408E-2</v>
      </c>
      <c r="G1864" s="2">
        <f t="shared" si="171"/>
        <v>2.5496070064653667E-2</v>
      </c>
      <c r="H1864" s="2" t="str">
        <f t="shared" si="172"/>
        <v>Sell</v>
      </c>
    </row>
    <row r="1865" spans="1:8" ht="13.5" x14ac:dyDescent="0.25">
      <c r="A1865" s="3">
        <v>44727</v>
      </c>
      <c r="B1865" s="2">
        <v>8.4651999999999994</v>
      </c>
      <c r="C1865" s="2">
        <f t="shared" si="168"/>
        <v>8.3890414598030247</v>
      </c>
      <c r="D1865" s="2">
        <f t="shared" si="170"/>
        <v>8.3970683933225505</v>
      </c>
      <c r="E1865" s="2">
        <f t="shared" si="169"/>
        <v>-8.0269335195257696E-3</v>
      </c>
      <c r="F1865" s="2">
        <f t="shared" si="173"/>
        <v>-3.6144608954359884E-2</v>
      </c>
      <c r="G1865" s="2">
        <f t="shared" si="171"/>
        <v>2.8117675434834115E-2</v>
      </c>
      <c r="H1865" s="2" t="str">
        <f t="shared" si="172"/>
        <v>Sell</v>
      </c>
    </row>
    <row r="1866" spans="1:8" ht="13.5" x14ac:dyDescent="0.25">
      <c r="A1866" s="3">
        <v>44728</v>
      </c>
      <c r="B1866" s="2">
        <v>8.4651999999999994</v>
      </c>
      <c r="C1866" s="2">
        <f t="shared" si="168"/>
        <v>8.4018196967564052</v>
      </c>
      <c r="D1866" s="2">
        <f t="shared" si="170"/>
        <v>8.4021151790023616</v>
      </c>
      <c r="E1866" s="2">
        <f t="shared" si="169"/>
        <v>-2.9548224595643546E-4</v>
      </c>
      <c r="F1866" s="2">
        <f t="shared" si="173"/>
        <v>-2.8974783612679196E-2</v>
      </c>
      <c r="G1866" s="2">
        <f t="shared" si="171"/>
        <v>2.8679301366722761E-2</v>
      </c>
      <c r="H1866" s="2" t="str">
        <f t="shared" si="172"/>
        <v>Sell</v>
      </c>
    </row>
    <row r="1867" spans="1:8" ht="13.5" x14ac:dyDescent="0.25">
      <c r="A1867" s="3">
        <v>44729</v>
      </c>
      <c r="B1867" s="2">
        <v>8.4651999999999994</v>
      </c>
      <c r="C1867" s="2">
        <f t="shared" si="168"/>
        <v>8.4073705126400355</v>
      </c>
      <c r="D1867" s="2">
        <f t="shared" si="170"/>
        <v>8.4067881287058892</v>
      </c>
      <c r="E1867" s="2">
        <f t="shared" si="169"/>
        <v>5.8238393414633549E-4</v>
      </c>
      <c r="F1867" s="2">
        <f t="shared" si="173"/>
        <v>-2.3063350103314093E-2</v>
      </c>
      <c r="G1867" s="2">
        <f t="shared" si="171"/>
        <v>2.3645734037460429E-2</v>
      </c>
      <c r="H1867" s="2" t="str">
        <f t="shared" si="172"/>
        <v>Sell</v>
      </c>
    </row>
    <row r="1868" spans="1:8" ht="13.5" x14ac:dyDescent="0.25">
      <c r="A1868" s="3">
        <v>44732</v>
      </c>
      <c r="B1868" s="2">
        <v>8.4720999999999993</v>
      </c>
      <c r="C1868" s="2">
        <f t="shared" si="168"/>
        <v>8.4173288953107992</v>
      </c>
      <c r="D1868" s="2">
        <f t="shared" si="170"/>
        <v>8.4116260450980462</v>
      </c>
      <c r="E1868" s="2">
        <f t="shared" si="169"/>
        <v>5.7028502127529634E-3</v>
      </c>
      <c r="F1868" s="2">
        <f t="shared" si="173"/>
        <v>-1.7310110040100683E-2</v>
      </c>
      <c r="G1868" s="2">
        <f t="shared" si="171"/>
        <v>2.3012960252853647E-2</v>
      </c>
      <c r="H1868" s="2" t="str">
        <f t="shared" si="172"/>
        <v>Sell</v>
      </c>
    </row>
    <row r="1869" spans="1:8" ht="13.5" x14ac:dyDescent="0.25">
      <c r="A1869" s="3">
        <v>44733</v>
      </c>
      <c r="B1869" s="2">
        <v>8.4651999999999994</v>
      </c>
      <c r="C1869" s="2">
        <f t="shared" si="168"/>
        <v>8.4204936806475992</v>
      </c>
      <c r="D1869" s="2">
        <f t="shared" si="170"/>
        <v>8.4155944862018952</v>
      </c>
      <c r="E1869" s="2">
        <f t="shared" si="169"/>
        <v>4.8991944457039693E-3</v>
      </c>
      <c r="F1869" s="2">
        <f t="shared" si="173"/>
        <v>-1.2868249142939754E-2</v>
      </c>
      <c r="G1869" s="2">
        <f t="shared" si="171"/>
        <v>1.7767443588643725E-2</v>
      </c>
      <c r="H1869" s="2" t="str">
        <f t="shared" si="172"/>
        <v>Sell</v>
      </c>
    </row>
    <row r="1870" spans="1:8" ht="13.5" x14ac:dyDescent="0.25">
      <c r="A1870" s="3">
        <v>44734</v>
      </c>
      <c r="B1870" s="2">
        <v>8.4651999999999994</v>
      </c>
      <c r="C1870" s="2">
        <f t="shared" si="168"/>
        <v>8.4231715759325834</v>
      </c>
      <c r="D1870" s="2">
        <f t="shared" si="170"/>
        <v>8.4192689687054578</v>
      </c>
      <c r="E1870" s="2">
        <f t="shared" si="169"/>
        <v>3.902607227125543E-3</v>
      </c>
      <c r="F1870" s="2">
        <f t="shared" si="173"/>
        <v>-9.5140778689266937E-3</v>
      </c>
      <c r="G1870" s="2">
        <f t="shared" si="171"/>
        <v>1.3416685096052237E-2</v>
      </c>
      <c r="H1870" s="2" t="str">
        <f t="shared" si="172"/>
        <v>Sell</v>
      </c>
    </row>
    <row r="1871" spans="1:8" ht="13.5" x14ac:dyDescent="0.25">
      <c r="A1871" s="3">
        <v>44735</v>
      </c>
      <c r="B1871" s="2">
        <v>8.4993999999999996</v>
      </c>
      <c r="C1871" s="2">
        <f t="shared" ref="C1871:C1934" si="174">$C$4*B1861+C1870*(1-$C$4)</f>
        <v>8.4149297950198783</v>
      </c>
      <c r="D1871" s="2">
        <f t="shared" si="170"/>
        <v>8.4252046006532026</v>
      </c>
      <c r="E1871" s="2">
        <f t="shared" si="169"/>
        <v>-1.0274805633324391E-2</v>
      </c>
      <c r="F1871" s="2">
        <f t="shared" si="173"/>
        <v>-9.6662234218062339E-3</v>
      </c>
      <c r="G1871" s="2">
        <f t="shared" si="171"/>
        <v>-6.0858221151815703E-4</v>
      </c>
      <c r="H1871" s="2" t="str">
        <f t="shared" si="172"/>
        <v>Hold</v>
      </c>
    </row>
    <row r="1872" spans="1:8" ht="13.5" x14ac:dyDescent="0.25">
      <c r="A1872" s="3">
        <v>44736</v>
      </c>
      <c r="B1872" s="2">
        <v>8.4925999999999995</v>
      </c>
      <c r="C1872" s="2">
        <f t="shared" si="174"/>
        <v>8.4132021342475891</v>
      </c>
      <c r="D1872" s="2">
        <f t="shared" si="170"/>
        <v>8.4301968524566693</v>
      </c>
      <c r="E1872" s="2">
        <f t="shared" si="169"/>
        <v>-1.6994718209080162E-2</v>
      </c>
      <c r="F1872" s="2">
        <f t="shared" si="173"/>
        <v>-1.1131922379261021E-2</v>
      </c>
      <c r="G1872" s="2">
        <f t="shared" si="171"/>
        <v>-5.862795829819141E-3</v>
      </c>
      <c r="H1872" s="2" t="str">
        <f t="shared" si="172"/>
        <v>Hold</v>
      </c>
    </row>
    <row r="1873" spans="1:8" ht="13.5" x14ac:dyDescent="0.25">
      <c r="A1873" s="3">
        <v>44739</v>
      </c>
      <c r="B1873" s="2">
        <v>8.4379000000000008</v>
      </c>
      <c r="C1873" s="2">
        <f t="shared" si="174"/>
        <v>8.4106941135941131</v>
      </c>
      <c r="D1873" s="2">
        <f t="shared" si="170"/>
        <v>8.4307674559783976</v>
      </c>
      <c r="E1873" s="2">
        <f t="shared" si="169"/>
        <v>-2.0073342384284487E-2</v>
      </c>
      <c r="F1873" s="2">
        <f t="shared" si="173"/>
        <v>-1.2920206380265715E-2</v>
      </c>
      <c r="G1873" s="2">
        <f t="shared" si="171"/>
        <v>-7.1531360040187723E-3</v>
      </c>
      <c r="H1873" s="2" t="str">
        <f t="shared" si="172"/>
        <v>Hold</v>
      </c>
    </row>
    <row r="1874" spans="1:8" ht="13.5" x14ac:dyDescent="0.25">
      <c r="A1874" s="3">
        <v>44740</v>
      </c>
      <c r="B1874" s="2">
        <v>8.7454000000000001</v>
      </c>
      <c r="C1874" s="2">
        <f t="shared" si="174"/>
        <v>8.4075257884257883</v>
      </c>
      <c r="D1874" s="2">
        <f t="shared" si="170"/>
        <v>8.4540735703503671</v>
      </c>
      <c r="E1874" s="2">
        <f t="shared" si="169"/>
        <v>-4.6547781924578757E-2</v>
      </c>
      <c r="F1874" s="2">
        <f t="shared" si="173"/>
        <v>-1.9645721489128326E-2</v>
      </c>
      <c r="G1874" s="2">
        <f t="shared" si="171"/>
        <v>-2.6902060435450431E-2</v>
      </c>
      <c r="H1874" s="2" t="str">
        <f t="shared" si="172"/>
        <v>Hold</v>
      </c>
    </row>
    <row r="1875" spans="1:8" ht="13.5" x14ac:dyDescent="0.25">
      <c r="A1875" s="3">
        <v>44741</v>
      </c>
      <c r="B1875" s="2">
        <v>8.6087000000000007</v>
      </c>
      <c r="C1875" s="2">
        <f t="shared" si="174"/>
        <v>8.4163987440525894</v>
      </c>
      <c r="D1875" s="2">
        <f t="shared" si="170"/>
        <v>8.4655273799540431</v>
      </c>
      <c r="E1875" s="2">
        <f t="shared" si="169"/>
        <v>-4.9128635901453777E-2</v>
      </c>
      <c r="F1875" s="2">
        <f t="shared" si="173"/>
        <v>-2.5542304371593418E-2</v>
      </c>
      <c r="G1875" s="2">
        <f t="shared" si="171"/>
        <v>-2.3586331529860359E-2</v>
      </c>
      <c r="H1875" s="2" t="str">
        <f t="shared" si="172"/>
        <v>Hold</v>
      </c>
    </row>
    <row r="1876" spans="1:8" ht="13.5" x14ac:dyDescent="0.25">
      <c r="A1876" s="3">
        <v>44742</v>
      </c>
      <c r="B1876" s="2">
        <v>8.6019000000000005</v>
      </c>
      <c r="C1876" s="2">
        <f t="shared" si="174"/>
        <v>8.4239066295829588</v>
      </c>
      <c r="D1876" s="2">
        <f t="shared" si="170"/>
        <v>8.4756290555130036</v>
      </c>
      <c r="E1876" s="2">
        <f t="shared" si="169"/>
        <v>-5.1722425930044835E-2</v>
      </c>
      <c r="F1876" s="2">
        <f t="shared" si="173"/>
        <v>-3.0778328683283701E-2</v>
      </c>
      <c r="G1876" s="2">
        <f t="shared" si="171"/>
        <v>-2.0944097246761134E-2</v>
      </c>
      <c r="H1876" s="2" t="str">
        <f t="shared" si="172"/>
        <v>Hold</v>
      </c>
    </row>
    <row r="1877" spans="1:8" ht="13.5" x14ac:dyDescent="0.25">
      <c r="A1877" s="3">
        <v>44743</v>
      </c>
      <c r="B1877" s="2">
        <v>8.4651999999999994</v>
      </c>
      <c r="C1877" s="2">
        <f t="shared" si="174"/>
        <v>8.4302594558009645</v>
      </c>
      <c r="D1877" s="2">
        <f t="shared" si="170"/>
        <v>8.474856532882411</v>
      </c>
      <c r="E1877" s="2">
        <f t="shared" si="169"/>
        <v>-4.4597077081446557E-2</v>
      </c>
      <c r="F1877" s="2">
        <f t="shared" si="173"/>
        <v>-3.3542078362916269E-2</v>
      </c>
      <c r="G1877" s="2">
        <f t="shared" si="171"/>
        <v>-1.1054998718530287E-2</v>
      </c>
      <c r="H1877" s="2" t="str">
        <f t="shared" si="172"/>
        <v>Hold</v>
      </c>
    </row>
    <row r="1878" spans="1:8" ht="13.5" x14ac:dyDescent="0.25">
      <c r="A1878" s="3">
        <v>44746</v>
      </c>
      <c r="B1878" s="2">
        <v>8.4583999999999993</v>
      </c>
      <c r="C1878" s="2">
        <f t="shared" si="174"/>
        <v>8.4366964626008158</v>
      </c>
      <c r="D1878" s="2">
        <f t="shared" si="170"/>
        <v>8.4736375304466769</v>
      </c>
      <c r="E1878" s="2">
        <f t="shared" si="169"/>
        <v>-3.6941067845861042E-2</v>
      </c>
      <c r="F1878" s="2">
        <f t="shared" si="173"/>
        <v>-3.4221876259505228E-2</v>
      </c>
      <c r="G1878" s="2">
        <f t="shared" si="171"/>
        <v>-2.7191915863558139E-3</v>
      </c>
      <c r="H1878" s="2" t="str">
        <f t="shared" si="172"/>
        <v>Hold</v>
      </c>
    </row>
    <row r="1879" spans="1:8" ht="13.5" x14ac:dyDescent="0.25">
      <c r="A1879" s="3">
        <v>44747</v>
      </c>
      <c r="B1879" s="2">
        <v>8.4037000000000006</v>
      </c>
      <c r="C1879" s="2">
        <f t="shared" si="174"/>
        <v>8.4410816222006915</v>
      </c>
      <c r="D1879" s="2">
        <f t="shared" si="170"/>
        <v>8.4684569726358117</v>
      </c>
      <c r="E1879" s="2">
        <f t="shared" si="169"/>
        <v>-2.7375350435120183E-2</v>
      </c>
      <c r="F1879" s="2">
        <f t="shared" si="173"/>
        <v>-3.2852571094628219E-2</v>
      </c>
      <c r="G1879" s="2">
        <f t="shared" si="171"/>
        <v>5.4772206595080364E-3</v>
      </c>
      <c r="H1879" s="2" t="str">
        <f t="shared" si="172"/>
        <v>Sell</v>
      </c>
    </row>
    <row r="1880" spans="1:8" ht="13.5" x14ac:dyDescent="0.25">
      <c r="A1880" s="3">
        <v>44748</v>
      </c>
      <c r="B1880" s="2">
        <v>8.3285999999999998</v>
      </c>
      <c r="C1880" s="2">
        <f t="shared" si="174"/>
        <v>8.4447921418621235</v>
      </c>
      <c r="D1880" s="2">
        <f t="shared" si="170"/>
        <v>8.45809719688501</v>
      </c>
      <c r="E1880" s="2">
        <f t="shared" si="169"/>
        <v>-1.3305055022886592E-2</v>
      </c>
      <c r="F1880" s="2">
        <f t="shared" si="173"/>
        <v>-2.8943067880279897E-2</v>
      </c>
      <c r="G1880" s="2">
        <f t="shared" si="171"/>
        <v>1.5638012857393305E-2</v>
      </c>
      <c r="H1880" s="2" t="str">
        <f t="shared" si="172"/>
        <v>Sell</v>
      </c>
    </row>
    <row r="1881" spans="1:8" ht="13.5" x14ac:dyDescent="0.25">
      <c r="A1881" s="3">
        <v>44749</v>
      </c>
      <c r="B1881" s="2">
        <v>8.2670999999999992</v>
      </c>
      <c r="C1881" s="2">
        <f t="shared" si="174"/>
        <v>8.4531933508064121</v>
      </c>
      <c r="D1881" s="2">
        <f t="shared" si="170"/>
        <v>8.44394925637501</v>
      </c>
      <c r="E1881" s="2">
        <f t="shared" si="169"/>
        <v>9.2440944314020612E-3</v>
      </c>
      <c r="F1881" s="2">
        <f t="shared" si="173"/>
        <v>-2.1305635417943506E-2</v>
      </c>
      <c r="G1881" s="2">
        <f t="shared" si="171"/>
        <v>3.0549729849345567E-2</v>
      </c>
      <c r="H1881" s="2" t="str">
        <f t="shared" si="172"/>
        <v>Sell</v>
      </c>
    </row>
    <row r="1882" spans="1:8" ht="13.5" x14ac:dyDescent="0.25">
      <c r="A1882" s="3">
        <v>44750</v>
      </c>
      <c r="B1882" s="2">
        <v>8.3285999999999998</v>
      </c>
      <c r="C1882" s="2">
        <f t="shared" si="174"/>
        <v>8.4592559122208097</v>
      </c>
      <c r="D1882" s="2">
        <f t="shared" si="170"/>
        <v>8.435404867013899</v>
      </c>
      <c r="E1882" s="2">
        <f t="shared" si="169"/>
        <v>2.3851045206910726E-2</v>
      </c>
      <c r="F1882" s="2">
        <f t="shared" si="173"/>
        <v>-1.2274299292972659E-2</v>
      </c>
      <c r="G1882" s="2">
        <f t="shared" si="171"/>
        <v>3.6125344499883388E-2</v>
      </c>
      <c r="H1882" s="2" t="str">
        <f t="shared" si="172"/>
        <v>Sell</v>
      </c>
    </row>
    <row r="1883" spans="1:8" ht="13.5" x14ac:dyDescent="0.25">
      <c r="A1883" s="3">
        <v>44753</v>
      </c>
      <c r="B1883" s="2">
        <v>8.3012999999999995</v>
      </c>
      <c r="C1883" s="2">
        <f t="shared" si="174"/>
        <v>8.455970387263763</v>
      </c>
      <c r="D1883" s="2">
        <f t="shared" si="170"/>
        <v>8.4254711731610179</v>
      </c>
      <c r="E1883" s="2">
        <f t="shared" si="169"/>
        <v>3.0499214102745142E-2</v>
      </c>
      <c r="F1883" s="2">
        <f t="shared" si="173"/>
        <v>-3.719596613829099E-3</v>
      </c>
      <c r="G1883" s="2">
        <f t="shared" si="171"/>
        <v>3.421881071657424E-2</v>
      </c>
      <c r="H1883" s="2" t="str">
        <f t="shared" si="172"/>
        <v>Sell</v>
      </c>
    </row>
    <row r="1884" spans="1:8" ht="13.5" x14ac:dyDescent="0.25">
      <c r="A1884" s="3">
        <v>44754</v>
      </c>
      <c r="B1884" s="2">
        <v>8.2670999999999992</v>
      </c>
      <c r="C1884" s="2">
        <f t="shared" si="174"/>
        <v>8.5004980199924152</v>
      </c>
      <c r="D1884" s="2">
        <f t="shared" si="170"/>
        <v>8.4137399751490918</v>
      </c>
      <c r="E1884" s="2">
        <f t="shared" ref="E1884:E1947" si="175">C1884-D1884</f>
        <v>8.675804484332339E-2</v>
      </c>
      <c r="F1884" s="2">
        <f t="shared" si="173"/>
        <v>1.4375931677601398E-2</v>
      </c>
      <c r="G1884" s="2">
        <f t="shared" si="171"/>
        <v>7.238211316572199E-2</v>
      </c>
      <c r="H1884" s="2" t="str">
        <f t="shared" si="172"/>
        <v>Sell</v>
      </c>
    </row>
    <row r="1885" spans="1:8" ht="13.5" x14ac:dyDescent="0.25">
      <c r="A1885" s="3">
        <v>44755</v>
      </c>
      <c r="B1885" s="2">
        <v>8.2670999999999992</v>
      </c>
      <c r="C1885" s="2">
        <f t="shared" si="174"/>
        <v>8.5171444784551209</v>
      </c>
      <c r="D1885" s="2">
        <f t="shared" ref="D1885:D1948" si="176">$D$4*B1885+(1-$D$4)*D1884</f>
        <v>8.4028777547676778</v>
      </c>
      <c r="E1885" s="2">
        <f t="shared" si="175"/>
        <v>0.11426672368744306</v>
      </c>
      <c r="F1885" s="2">
        <f t="shared" si="173"/>
        <v>3.435409007956973E-2</v>
      </c>
      <c r="G1885" s="2">
        <f t="shared" si="171"/>
        <v>7.9912633607873332E-2</v>
      </c>
      <c r="H1885" s="2" t="str">
        <f t="shared" si="172"/>
        <v>Sell</v>
      </c>
    </row>
    <row r="1886" spans="1:8" ht="13.5" x14ac:dyDescent="0.25">
      <c r="A1886" s="3">
        <v>44756</v>
      </c>
      <c r="B1886" s="2">
        <v>8.2670999999999992</v>
      </c>
      <c r="C1886" s="2">
        <f t="shared" si="174"/>
        <v>8.5301837894620256</v>
      </c>
      <c r="D1886" s="2">
        <f t="shared" si="176"/>
        <v>8.3928201433034051</v>
      </c>
      <c r="E1886" s="2">
        <f t="shared" si="175"/>
        <v>0.13736364615862051</v>
      </c>
      <c r="F1886" s="2">
        <f t="shared" si="173"/>
        <v>5.4956001295379892E-2</v>
      </c>
      <c r="G1886" s="2">
        <f t="shared" si="171"/>
        <v>8.240764486324062E-2</v>
      </c>
      <c r="H1886" s="2" t="str">
        <f t="shared" si="172"/>
        <v>Sell</v>
      </c>
    </row>
    <row r="1887" spans="1:8" ht="13.5" x14ac:dyDescent="0.25">
      <c r="A1887" s="3">
        <v>44757</v>
      </c>
      <c r="B1887" s="2">
        <v>8.1988000000000003</v>
      </c>
      <c r="C1887" s="2">
        <f t="shared" si="174"/>
        <v>8.5201862833909452</v>
      </c>
      <c r="D1887" s="2">
        <f t="shared" si="176"/>
        <v>8.3784482808364871</v>
      </c>
      <c r="E1887" s="2">
        <f t="shared" si="175"/>
        <v>0.14173800255445812</v>
      </c>
      <c r="F1887" s="2">
        <f t="shared" si="173"/>
        <v>7.2312401547195537E-2</v>
      </c>
      <c r="G1887" s="2">
        <f t="shared" si="171"/>
        <v>6.9425601007262583E-2</v>
      </c>
      <c r="H1887" s="2" t="str">
        <f t="shared" si="172"/>
        <v>Sell</v>
      </c>
    </row>
    <row r="1888" spans="1:8" ht="13.5" x14ac:dyDescent="0.25">
      <c r="A1888" s="3">
        <v>44760</v>
      </c>
      <c r="B1888" s="2">
        <v>8.1988000000000003</v>
      </c>
      <c r="C1888" s="2">
        <f t="shared" si="174"/>
        <v>8.5106807013308003</v>
      </c>
      <c r="D1888" s="2">
        <f t="shared" si="176"/>
        <v>8.3651410007745248</v>
      </c>
      <c r="E1888" s="2">
        <f t="shared" si="175"/>
        <v>0.14553970055627552</v>
      </c>
      <c r="F1888" s="2">
        <f t="shared" si="173"/>
        <v>8.6957861349011539E-2</v>
      </c>
      <c r="G1888" s="2">
        <f t="shared" si="171"/>
        <v>5.858183920726398E-2</v>
      </c>
      <c r="H1888" s="2" t="str">
        <f t="shared" si="172"/>
        <v>Sell</v>
      </c>
    </row>
    <row r="1889" spans="1:8" ht="13.5" x14ac:dyDescent="0.25">
      <c r="A1889" s="3">
        <v>44761</v>
      </c>
      <c r="B1889" s="2">
        <v>7.9938000000000002</v>
      </c>
      <c r="C1889" s="2">
        <f t="shared" si="174"/>
        <v>8.4942221318952935</v>
      </c>
      <c r="D1889" s="2">
        <f t="shared" si="176"/>
        <v>8.3376342599764115</v>
      </c>
      <c r="E1889" s="2">
        <f t="shared" si="175"/>
        <v>0.15658787191888202</v>
      </c>
      <c r="F1889" s="2">
        <f t="shared" si="173"/>
        <v>0.10088386346298564</v>
      </c>
      <c r="G1889" s="2">
        <f t="shared" si="171"/>
        <v>5.5704008455896376E-2</v>
      </c>
      <c r="H1889" s="2" t="str">
        <f t="shared" si="172"/>
        <v>Sell</v>
      </c>
    </row>
    <row r="1890" spans="1:8" ht="13.5" x14ac:dyDescent="0.25">
      <c r="A1890" s="3">
        <v>44762</v>
      </c>
      <c r="B1890" s="2">
        <v>8.0007999999999999</v>
      </c>
      <c r="C1890" s="2">
        <f t="shared" si="174"/>
        <v>8.4687418039114029</v>
      </c>
      <c r="D1890" s="2">
        <f t="shared" si="176"/>
        <v>8.3126835740522331</v>
      </c>
      <c r="E1890" s="2">
        <f t="shared" si="175"/>
        <v>0.15605822985916973</v>
      </c>
      <c r="F1890" s="2">
        <f t="shared" si="173"/>
        <v>0.11191873674222245</v>
      </c>
      <c r="G1890" s="2">
        <f t="shared" si="171"/>
        <v>4.4139493116947273E-2</v>
      </c>
      <c r="H1890" s="2" t="str">
        <f t="shared" si="172"/>
        <v>Sell</v>
      </c>
    </row>
    <row r="1891" spans="1:8" ht="13.5" x14ac:dyDescent="0.25">
      <c r="A1891" s="3">
        <v>44763</v>
      </c>
      <c r="B1891" s="2">
        <v>8.0007999999999999</v>
      </c>
      <c r="C1891" s="2">
        <f t="shared" si="174"/>
        <v>8.4377199879250337</v>
      </c>
      <c r="D1891" s="2">
        <f t="shared" si="176"/>
        <v>8.2895810870854003</v>
      </c>
      <c r="E1891" s="2">
        <f t="shared" si="175"/>
        <v>0.14813890083963344</v>
      </c>
      <c r="F1891" s="2">
        <f t="shared" si="173"/>
        <v>0.11916276956170466</v>
      </c>
      <c r="G1891" s="2">
        <f t="shared" si="171"/>
        <v>2.8976131277928779E-2</v>
      </c>
      <c r="H1891" s="2" t="str">
        <f t="shared" si="172"/>
        <v>Sell</v>
      </c>
    </row>
    <row r="1892" spans="1:8" ht="13.5" x14ac:dyDescent="0.25">
      <c r="A1892" s="3">
        <v>44764</v>
      </c>
      <c r="B1892" s="2">
        <v>7.6271000000000004</v>
      </c>
      <c r="C1892" s="2">
        <f t="shared" si="174"/>
        <v>8.4209322974750282</v>
      </c>
      <c r="D1892" s="2">
        <f t="shared" si="176"/>
        <v>8.2405084139679623</v>
      </c>
      <c r="E1892" s="2">
        <f t="shared" si="175"/>
        <v>0.18042388350706595</v>
      </c>
      <c r="F1892" s="2">
        <f t="shared" si="173"/>
        <v>0.13141499235077692</v>
      </c>
      <c r="G1892" s="2">
        <f t="shared" ref="G1892:G1955" si="177">E1892-F1892</f>
        <v>4.9008891156289036E-2</v>
      </c>
      <c r="H1892" s="2" t="str">
        <f t="shared" ref="H1892:H1955" si="178">IF(G1892&lt;0,"Hold","Sell")</f>
        <v>Sell</v>
      </c>
    </row>
    <row r="1893" spans="1:8" ht="13.5" x14ac:dyDescent="0.25">
      <c r="A1893" s="3">
        <v>44768</v>
      </c>
      <c r="B1893" s="2">
        <v>7.5278999999999998</v>
      </c>
      <c r="C1893" s="2">
        <f t="shared" si="174"/>
        <v>8.4025273286327167</v>
      </c>
      <c r="D1893" s="2">
        <f t="shared" si="176"/>
        <v>8.1877226055258898</v>
      </c>
      <c r="E1893" s="2">
        <f t="shared" si="175"/>
        <v>0.21480472310682686</v>
      </c>
      <c r="F1893" s="2">
        <f t="shared" ref="F1893:F1956" si="179">(E1893*(2/(10)))+((1-(2/10))*F1892)</f>
        <v>0.1480929385019869</v>
      </c>
      <c r="G1893" s="2">
        <f t="shared" si="177"/>
        <v>6.6711784604839952E-2</v>
      </c>
      <c r="H1893" s="2" t="str">
        <f t="shared" si="178"/>
        <v>Sell</v>
      </c>
    </row>
    <row r="1894" spans="1:8" ht="13.5" x14ac:dyDescent="0.25">
      <c r="A1894" s="3">
        <v>44769</v>
      </c>
      <c r="B1894" s="2">
        <v>7.4744999999999999</v>
      </c>
      <c r="C1894" s="2">
        <f t="shared" si="174"/>
        <v>8.3816923549969147</v>
      </c>
      <c r="D1894" s="2">
        <f t="shared" si="176"/>
        <v>8.1348913014128605</v>
      </c>
      <c r="E1894" s="2">
        <f t="shared" si="175"/>
        <v>0.24680105358405413</v>
      </c>
      <c r="F1894" s="2">
        <f t="shared" si="179"/>
        <v>0.16783456151840034</v>
      </c>
      <c r="G1894" s="2">
        <f t="shared" si="177"/>
        <v>7.8966492065653787E-2</v>
      </c>
      <c r="H1894" s="2" t="str">
        <f t="shared" si="178"/>
        <v>Sell</v>
      </c>
    </row>
    <row r="1895" spans="1:8" ht="13.5" x14ac:dyDescent="0.25">
      <c r="A1895" s="3">
        <v>44770</v>
      </c>
      <c r="B1895" s="2">
        <v>7.3982000000000001</v>
      </c>
      <c r="C1895" s="2">
        <f t="shared" si="174"/>
        <v>8.3640627619204668</v>
      </c>
      <c r="D1895" s="2">
        <f t="shared" si="176"/>
        <v>8.0803215753822784</v>
      </c>
      <c r="E1895" s="2">
        <f t="shared" si="175"/>
        <v>0.28374118653818847</v>
      </c>
      <c r="F1895" s="2">
        <f t="shared" si="179"/>
        <v>0.19101588652235799</v>
      </c>
      <c r="G1895" s="2">
        <f t="shared" si="177"/>
        <v>9.2725300015830486E-2</v>
      </c>
      <c r="H1895" s="2" t="str">
        <f t="shared" si="178"/>
        <v>Sell</v>
      </c>
    </row>
    <row r="1896" spans="1:8" ht="13.5" x14ac:dyDescent="0.25">
      <c r="A1896" s="3">
        <v>44771</v>
      </c>
      <c r="B1896" s="2">
        <v>7.2915000000000001</v>
      </c>
      <c r="C1896" s="2">
        <f t="shared" si="174"/>
        <v>8.3491454139327033</v>
      </c>
      <c r="D1896" s="2">
        <f t="shared" si="176"/>
        <v>8.0218903475761838</v>
      </c>
      <c r="E1896" s="2">
        <f t="shared" si="175"/>
        <v>0.32725506635651946</v>
      </c>
      <c r="F1896" s="2">
        <f t="shared" si="179"/>
        <v>0.21826372248919029</v>
      </c>
      <c r="G1896" s="2">
        <f t="shared" si="177"/>
        <v>0.10899134386732917</v>
      </c>
      <c r="H1896" s="2" t="str">
        <f t="shared" si="178"/>
        <v>Sell</v>
      </c>
    </row>
    <row r="1897" spans="1:8" ht="13.5" x14ac:dyDescent="0.25">
      <c r="A1897" s="3">
        <v>44774</v>
      </c>
      <c r="B1897" s="2">
        <v>7.3220000000000001</v>
      </c>
      <c r="C1897" s="2">
        <f t="shared" si="174"/>
        <v>8.3260153502507492</v>
      </c>
      <c r="D1897" s="2">
        <f t="shared" si="176"/>
        <v>7.970046618126096</v>
      </c>
      <c r="E1897" s="2">
        <f t="shared" si="175"/>
        <v>0.35596873212465319</v>
      </c>
      <c r="F1897" s="2">
        <f t="shared" si="179"/>
        <v>0.24580472441628287</v>
      </c>
      <c r="G1897" s="2">
        <f t="shared" si="177"/>
        <v>0.11016400770837032</v>
      </c>
      <c r="H1897" s="2" t="str">
        <f t="shared" si="178"/>
        <v>Sell</v>
      </c>
    </row>
    <row r="1898" spans="1:8" ht="13.5" x14ac:dyDescent="0.25">
      <c r="A1898" s="3">
        <v>44775</v>
      </c>
      <c r="B1898" s="2">
        <v>7.3296000000000001</v>
      </c>
      <c r="C1898" s="2">
        <f t="shared" si="174"/>
        <v>8.3064437579044803</v>
      </c>
      <c r="D1898" s="2">
        <f t="shared" si="176"/>
        <v>7.9226061278945332</v>
      </c>
      <c r="E1898" s="2">
        <f t="shared" si="175"/>
        <v>0.38383763000994708</v>
      </c>
      <c r="F1898" s="2">
        <f t="shared" si="179"/>
        <v>0.27341130553501575</v>
      </c>
      <c r="G1898" s="2">
        <f t="shared" si="177"/>
        <v>0.11042632447493134</v>
      </c>
      <c r="H1898" s="2" t="str">
        <f t="shared" si="178"/>
        <v>Sell</v>
      </c>
    </row>
    <row r="1899" spans="1:8" ht="13.5" x14ac:dyDescent="0.25">
      <c r="A1899" s="3">
        <v>44776</v>
      </c>
      <c r="B1899" s="2">
        <v>7.5125999999999999</v>
      </c>
      <c r="C1899" s="2">
        <f t="shared" si="174"/>
        <v>8.2583447182268674</v>
      </c>
      <c r="D1899" s="2">
        <f t="shared" si="176"/>
        <v>7.8922353036060491</v>
      </c>
      <c r="E1899" s="2">
        <f t="shared" si="175"/>
        <v>0.36610941462081836</v>
      </c>
      <c r="F1899" s="2">
        <f t="shared" si="179"/>
        <v>0.29195092735217631</v>
      </c>
      <c r="G1899" s="2">
        <f t="shared" si="177"/>
        <v>7.4158487268642048E-2</v>
      </c>
      <c r="H1899" s="2" t="str">
        <f t="shared" si="178"/>
        <v>Sell</v>
      </c>
    </row>
    <row r="1900" spans="1:8" ht="13.5" x14ac:dyDescent="0.25">
      <c r="A1900" s="3">
        <v>44777</v>
      </c>
      <c r="B1900" s="2">
        <v>7.7032999999999996</v>
      </c>
      <c r="C1900" s="2">
        <f t="shared" si="174"/>
        <v>8.218722453884272</v>
      </c>
      <c r="D1900" s="2">
        <f t="shared" si="176"/>
        <v>7.8782400959315266</v>
      </c>
      <c r="E1900" s="2">
        <f t="shared" si="175"/>
        <v>0.3404823579527454</v>
      </c>
      <c r="F1900" s="2">
        <f t="shared" si="179"/>
        <v>0.30165721347229013</v>
      </c>
      <c r="G1900" s="2">
        <f t="shared" si="177"/>
        <v>3.8825144480455265E-2</v>
      </c>
      <c r="H1900" s="2" t="str">
        <f t="shared" si="178"/>
        <v>Sell</v>
      </c>
    </row>
    <row r="1901" spans="1:8" ht="13.5" x14ac:dyDescent="0.25">
      <c r="A1901" s="3">
        <v>44778</v>
      </c>
      <c r="B1901" s="2">
        <v>7.7796000000000003</v>
      </c>
      <c r="C1901" s="2">
        <f t="shared" si="174"/>
        <v>8.18519592251746</v>
      </c>
      <c r="D1901" s="2">
        <f t="shared" si="176"/>
        <v>7.8709334221588207</v>
      </c>
      <c r="E1901" s="2">
        <f t="shared" si="175"/>
        <v>0.31426250035863923</v>
      </c>
      <c r="F1901" s="2">
        <f t="shared" si="179"/>
        <v>0.30417827084955995</v>
      </c>
      <c r="G1901" s="2">
        <f t="shared" si="177"/>
        <v>1.0084229509079279E-2</v>
      </c>
      <c r="H1901" s="2" t="str">
        <f t="shared" si="178"/>
        <v>Sell</v>
      </c>
    </row>
    <row r="1902" spans="1:8" ht="13.5" x14ac:dyDescent="0.25">
      <c r="A1902" s="3">
        <v>44781</v>
      </c>
      <c r="B1902" s="2">
        <v>7.7796000000000003</v>
      </c>
      <c r="C1902" s="2">
        <f t="shared" si="174"/>
        <v>8.0993350113609281</v>
      </c>
      <c r="D1902" s="2">
        <f t="shared" si="176"/>
        <v>7.8641679834803888</v>
      </c>
      <c r="E1902" s="2">
        <f t="shared" si="175"/>
        <v>0.23516702788053934</v>
      </c>
      <c r="F1902" s="2">
        <f t="shared" si="179"/>
        <v>0.29037602225575582</v>
      </c>
      <c r="G1902" s="2">
        <f t="shared" si="177"/>
        <v>-5.520899437521648E-2</v>
      </c>
      <c r="H1902" s="2" t="str">
        <f t="shared" si="178"/>
        <v>Hold</v>
      </c>
    </row>
    <row r="1903" spans="1:8" ht="13.5" x14ac:dyDescent="0.25">
      <c r="A1903" s="3">
        <v>44782</v>
      </c>
      <c r="B1903" s="2">
        <v>7.6271000000000004</v>
      </c>
      <c r="C1903" s="2">
        <f t="shared" si="174"/>
        <v>8.0114219326900162</v>
      </c>
      <c r="D1903" s="2">
        <f t="shared" si="176"/>
        <v>7.846607392111471</v>
      </c>
      <c r="E1903" s="2">
        <f t="shared" si="175"/>
        <v>0.16481454057854528</v>
      </c>
      <c r="F1903" s="2">
        <f t="shared" si="179"/>
        <v>0.26526372592031372</v>
      </c>
      <c r="G1903" s="2">
        <f t="shared" si="177"/>
        <v>-0.10044918534176844</v>
      </c>
      <c r="H1903" s="2" t="str">
        <f t="shared" si="178"/>
        <v>Hold</v>
      </c>
    </row>
    <row r="1904" spans="1:8" ht="13.5" x14ac:dyDescent="0.25">
      <c r="A1904" s="3">
        <v>44783</v>
      </c>
      <c r="B1904" s="2">
        <v>7.7796000000000003</v>
      </c>
      <c r="C1904" s="2">
        <f t="shared" si="174"/>
        <v>7.9288185584300139</v>
      </c>
      <c r="D1904" s="2">
        <f t="shared" si="176"/>
        <v>7.8416438815846963</v>
      </c>
      <c r="E1904" s="2">
        <f t="shared" si="175"/>
        <v>8.7174676845317656E-2</v>
      </c>
      <c r="F1904" s="2">
        <f t="shared" si="179"/>
        <v>0.22964591610531454</v>
      </c>
      <c r="G1904" s="2">
        <f t="shared" si="177"/>
        <v>-0.14247123925999688</v>
      </c>
      <c r="H1904" s="2" t="str">
        <f t="shared" si="178"/>
        <v>Hold</v>
      </c>
    </row>
    <row r="1905" spans="1:8" ht="13.5" x14ac:dyDescent="0.25">
      <c r="A1905" s="3">
        <v>44784</v>
      </c>
      <c r="B1905" s="2">
        <v>7.7796000000000003</v>
      </c>
      <c r="C1905" s="2">
        <f t="shared" si="174"/>
        <v>7.8471849340561661</v>
      </c>
      <c r="D1905" s="2">
        <f t="shared" si="176"/>
        <v>7.8370480385043493</v>
      </c>
      <c r="E1905" s="2">
        <f t="shared" si="175"/>
        <v>1.0136895551816849E-2</v>
      </c>
      <c r="F1905" s="2">
        <f t="shared" si="179"/>
        <v>0.18574411199461502</v>
      </c>
      <c r="G1905" s="2">
        <f t="shared" si="177"/>
        <v>-0.17560721644279817</v>
      </c>
      <c r="H1905" s="2" t="str">
        <f t="shared" si="178"/>
        <v>Hold</v>
      </c>
    </row>
    <row r="1906" spans="1:8" ht="13.5" x14ac:dyDescent="0.25">
      <c r="A1906" s="3">
        <v>44785</v>
      </c>
      <c r="B1906" s="2">
        <v>8.2371999999999996</v>
      </c>
      <c r="C1906" s="2">
        <f t="shared" si="174"/>
        <v>7.7616949442013716</v>
      </c>
      <c r="D1906" s="2">
        <f t="shared" si="176"/>
        <v>7.8666889245410641</v>
      </c>
      <c r="E1906" s="2">
        <f t="shared" si="175"/>
        <v>-0.10499398033969243</v>
      </c>
      <c r="F1906" s="2">
        <f t="shared" si="179"/>
        <v>0.12759649352775354</v>
      </c>
      <c r="G1906" s="2">
        <f t="shared" si="177"/>
        <v>-0.23259047386744597</v>
      </c>
      <c r="H1906" s="2" t="str">
        <f t="shared" si="178"/>
        <v>Hold</v>
      </c>
    </row>
    <row r="1907" spans="1:8" ht="13.5" x14ac:dyDescent="0.25">
      <c r="A1907" s="3">
        <v>44788</v>
      </c>
      <c r="B1907" s="2">
        <v>8.7253000000000007</v>
      </c>
      <c r="C1907" s="2">
        <f t="shared" si="174"/>
        <v>7.6940495681703913</v>
      </c>
      <c r="D1907" s="2">
        <f t="shared" si="176"/>
        <v>7.9302897449454299</v>
      </c>
      <c r="E1907" s="2">
        <f t="shared" si="175"/>
        <v>-0.23624017677503861</v>
      </c>
      <c r="F1907" s="2">
        <f t="shared" si="179"/>
        <v>5.4829159467195118E-2</v>
      </c>
      <c r="G1907" s="2">
        <f t="shared" si="177"/>
        <v>-0.29106933624223374</v>
      </c>
      <c r="H1907" s="2" t="str">
        <f t="shared" si="178"/>
        <v>Hold</v>
      </c>
    </row>
    <row r="1908" spans="1:8" ht="13.5" x14ac:dyDescent="0.25">
      <c r="A1908" s="3">
        <v>44789</v>
      </c>
      <c r="B1908" s="2">
        <v>8.5803999999999991</v>
      </c>
      <c r="C1908" s="2">
        <f t="shared" si="174"/>
        <v>7.6379804038364849</v>
      </c>
      <c r="D1908" s="2">
        <f t="shared" si="176"/>
        <v>7.9784460601346572</v>
      </c>
      <c r="E1908" s="2">
        <f t="shared" si="175"/>
        <v>-0.34046565629817227</v>
      </c>
      <c r="F1908" s="2">
        <f t="shared" si="179"/>
        <v>-2.4229803685878355E-2</v>
      </c>
      <c r="G1908" s="2">
        <f t="shared" si="177"/>
        <v>-0.31623585261229392</v>
      </c>
      <c r="H1908" s="2" t="str">
        <f t="shared" si="178"/>
        <v>Hold</v>
      </c>
    </row>
    <row r="1909" spans="1:8" ht="13.5" x14ac:dyDescent="0.25">
      <c r="A1909" s="3">
        <v>44790</v>
      </c>
      <c r="B1909" s="2">
        <v>8.5422999999999991</v>
      </c>
      <c r="C1909" s="2">
        <f t="shared" si="174"/>
        <v>7.6186911109385633</v>
      </c>
      <c r="D1909" s="2">
        <f t="shared" si="176"/>
        <v>8.0202130186432008</v>
      </c>
      <c r="E1909" s="2">
        <f t="shared" si="175"/>
        <v>-0.40152190770463747</v>
      </c>
      <c r="F1909" s="2">
        <f t="shared" si="179"/>
        <v>-9.9688224489630189E-2</v>
      </c>
      <c r="G1909" s="2">
        <f t="shared" si="177"/>
        <v>-0.30183368321500725</v>
      </c>
      <c r="H1909" s="2" t="str">
        <f t="shared" si="178"/>
        <v>Hold</v>
      </c>
    </row>
    <row r="1910" spans="1:8" ht="13.5" x14ac:dyDescent="0.25">
      <c r="A1910" s="3">
        <v>44791</v>
      </c>
      <c r="B1910" s="2">
        <v>8.5042000000000009</v>
      </c>
      <c r="C1910" s="2">
        <f t="shared" si="174"/>
        <v>7.6317078631018607</v>
      </c>
      <c r="D1910" s="2">
        <f t="shared" si="176"/>
        <v>8.0560639061511115</v>
      </c>
      <c r="E1910" s="2">
        <f t="shared" si="175"/>
        <v>-0.42435604304925079</v>
      </c>
      <c r="F1910" s="2">
        <f t="shared" si="179"/>
        <v>-0.16462178820155432</v>
      </c>
      <c r="G1910" s="2">
        <f t="shared" si="177"/>
        <v>-0.25973425484769647</v>
      </c>
      <c r="H1910" s="2" t="str">
        <f t="shared" si="178"/>
        <v>Hold</v>
      </c>
    </row>
    <row r="1911" spans="1:8" ht="13.5" x14ac:dyDescent="0.25">
      <c r="A1911" s="3">
        <v>44792</v>
      </c>
      <c r="B1911" s="2">
        <v>8.3897999999999993</v>
      </c>
      <c r="C1911" s="2">
        <f t="shared" si="174"/>
        <v>7.6544604995477288</v>
      </c>
      <c r="D1911" s="2">
        <f t="shared" si="176"/>
        <v>8.0807850982880662</v>
      </c>
      <c r="E1911" s="2">
        <f t="shared" si="175"/>
        <v>-0.42632459874033746</v>
      </c>
      <c r="F1911" s="2">
        <f t="shared" si="179"/>
        <v>-0.21696235030931096</v>
      </c>
      <c r="G1911" s="2">
        <f t="shared" si="177"/>
        <v>-0.20936224843102649</v>
      </c>
      <c r="H1911" s="2" t="str">
        <f t="shared" si="178"/>
        <v>Hold</v>
      </c>
    </row>
    <row r="1912" spans="1:8" ht="13.5" x14ac:dyDescent="0.25">
      <c r="A1912" s="3">
        <v>44795</v>
      </c>
      <c r="B1912" s="2">
        <v>8.3897999999999993</v>
      </c>
      <c r="C1912" s="2">
        <f t="shared" si="174"/>
        <v>7.6737127303865398</v>
      </c>
      <c r="D1912" s="2">
        <f t="shared" si="176"/>
        <v>8.1036750910074691</v>
      </c>
      <c r="E1912" s="2">
        <f t="shared" si="175"/>
        <v>-0.4299623606209293</v>
      </c>
      <c r="F1912" s="2">
        <f t="shared" si="179"/>
        <v>-0.25956235237163466</v>
      </c>
      <c r="G1912" s="2">
        <f t="shared" si="177"/>
        <v>-0.17040000824929463</v>
      </c>
      <c r="H1912" s="2" t="str">
        <f t="shared" si="178"/>
        <v>Hold</v>
      </c>
    </row>
    <row r="1913" spans="1:8" ht="13.5" x14ac:dyDescent="0.25">
      <c r="A1913" s="3">
        <v>44796</v>
      </c>
      <c r="B1913" s="2">
        <v>8.3897999999999993</v>
      </c>
      <c r="C1913" s="2">
        <f t="shared" si="174"/>
        <v>7.6665415410963025</v>
      </c>
      <c r="D1913" s="2">
        <f t="shared" si="176"/>
        <v>8.1248695287106187</v>
      </c>
      <c r="E1913" s="2">
        <f t="shared" si="175"/>
        <v>-0.45832798761431626</v>
      </c>
      <c r="F1913" s="2">
        <f t="shared" si="179"/>
        <v>-0.299315479420171</v>
      </c>
      <c r="G1913" s="2">
        <f t="shared" si="177"/>
        <v>-0.15901250819414525</v>
      </c>
      <c r="H1913" s="2" t="str">
        <f t="shared" si="178"/>
        <v>Hold</v>
      </c>
    </row>
    <row r="1914" spans="1:8" ht="13.5" x14ac:dyDescent="0.25">
      <c r="A1914" s="3">
        <v>44797</v>
      </c>
      <c r="B1914" s="2">
        <v>8.3820999999999994</v>
      </c>
      <c r="C1914" s="2">
        <f t="shared" si="174"/>
        <v>7.6839351501584101</v>
      </c>
      <c r="D1914" s="2">
        <f t="shared" si="176"/>
        <v>8.1439236376950177</v>
      </c>
      <c r="E1914" s="2">
        <f t="shared" si="175"/>
        <v>-0.45998848753660759</v>
      </c>
      <c r="F1914" s="2">
        <f t="shared" si="179"/>
        <v>-0.33145008104345836</v>
      </c>
      <c r="G1914" s="2">
        <f t="shared" si="177"/>
        <v>-0.12853840649314924</v>
      </c>
      <c r="H1914" s="2" t="str">
        <f t="shared" si="178"/>
        <v>Hold</v>
      </c>
    </row>
    <row r="1915" spans="1:8" ht="13.5" x14ac:dyDescent="0.25">
      <c r="A1915" s="3">
        <v>44798</v>
      </c>
      <c r="B1915" s="2">
        <v>8.3897999999999993</v>
      </c>
      <c r="C1915" s="2">
        <f t="shared" si="174"/>
        <v>7.6986528193648089</v>
      </c>
      <c r="D1915" s="2">
        <f t="shared" si="176"/>
        <v>8.1621367015694606</v>
      </c>
      <c r="E1915" s="2">
        <f t="shared" si="175"/>
        <v>-0.46348388220465164</v>
      </c>
      <c r="F1915" s="2">
        <f t="shared" si="179"/>
        <v>-0.357856841275697</v>
      </c>
      <c r="G1915" s="2">
        <f t="shared" si="177"/>
        <v>-0.10562704092895464</v>
      </c>
      <c r="H1915" s="2" t="str">
        <f t="shared" si="178"/>
        <v>Hold</v>
      </c>
    </row>
    <row r="1916" spans="1:8" ht="13.5" x14ac:dyDescent="0.25">
      <c r="A1916" s="3">
        <v>44799</v>
      </c>
      <c r="B1916" s="2">
        <v>8.3897999999999993</v>
      </c>
      <c r="C1916" s="2">
        <f t="shared" si="174"/>
        <v>7.7815062317702228</v>
      </c>
      <c r="D1916" s="2">
        <f t="shared" si="176"/>
        <v>8.1790006496013525</v>
      </c>
      <c r="E1916" s="2">
        <f t="shared" si="175"/>
        <v>-0.39749441783112971</v>
      </c>
      <c r="F1916" s="2">
        <f t="shared" si="179"/>
        <v>-0.36578435658678354</v>
      </c>
      <c r="G1916" s="2">
        <f t="shared" si="177"/>
        <v>-3.1710061244346166E-2</v>
      </c>
      <c r="H1916" s="2" t="str">
        <f t="shared" si="178"/>
        <v>Hold</v>
      </c>
    </row>
    <row r="1917" spans="1:8" ht="13.5" x14ac:dyDescent="0.25">
      <c r="A1917" s="3">
        <v>44802</v>
      </c>
      <c r="B1917" s="2">
        <v>8.3897999999999993</v>
      </c>
      <c r="C1917" s="2">
        <f t="shared" si="174"/>
        <v>7.9267052730363421</v>
      </c>
      <c r="D1917" s="2">
        <f t="shared" si="176"/>
        <v>8.1946154162975482</v>
      </c>
      <c r="E1917" s="2">
        <f t="shared" si="175"/>
        <v>-0.2679101432612061</v>
      </c>
      <c r="F1917" s="2">
        <f t="shared" si="179"/>
        <v>-0.34620951392166804</v>
      </c>
      <c r="G1917" s="2">
        <f t="shared" si="177"/>
        <v>7.8299370660461942E-2</v>
      </c>
      <c r="H1917" s="2" t="str">
        <f t="shared" si="178"/>
        <v>Sell</v>
      </c>
    </row>
    <row r="1918" spans="1:8" ht="13.5" x14ac:dyDescent="0.25">
      <c r="A1918" s="3">
        <v>44803</v>
      </c>
      <c r="B1918" s="2">
        <v>8.3820999999999994</v>
      </c>
      <c r="C1918" s="2">
        <f t="shared" si="174"/>
        <v>8.0272736925692136</v>
      </c>
      <c r="D1918" s="2">
        <f t="shared" si="176"/>
        <v>8.2085031632384702</v>
      </c>
      <c r="E1918" s="2">
        <f t="shared" si="175"/>
        <v>-0.18122947066925654</v>
      </c>
      <c r="F1918" s="2">
        <f t="shared" si="179"/>
        <v>-0.31321350527118574</v>
      </c>
      <c r="G1918" s="2">
        <f t="shared" si="177"/>
        <v>0.1319840346019292</v>
      </c>
      <c r="H1918" s="2" t="str">
        <f t="shared" si="178"/>
        <v>Sell</v>
      </c>
    </row>
    <row r="1919" spans="1:8" ht="13.5" x14ac:dyDescent="0.25">
      <c r="A1919" s="3">
        <v>44804</v>
      </c>
      <c r="B1919" s="2">
        <v>8.3897999999999993</v>
      </c>
      <c r="C1919" s="2">
        <f t="shared" si="174"/>
        <v>8.1065085090970275</v>
      </c>
      <c r="D1919" s="2">
        <f t="shared" si="176"/>
        <v>8.2219325585541387</v>
      </c>
      <c r="E1919" s="2">
        <f t="shared" si="175"/>
        <v>-0.11542404945711127</v>
      </c>
      <c r="F1919" s="2">
        <f t="shared" si="179"/>
        <v>-0.27365561410837086</v>
      </c>
      <c r="G1919" s="2">
        <f t="shared" si="177"/>
        <v>0.15823156465125959</v>
      </c>
      <c r="H1919" s="2" t="str">
        <f t="shared" si="178"/>
        <v>Sell</v>
      </c>
    </row>
    <row r="1920" spans="1:8" ht="13.5" x14ac:dyDescent="0.25">
      <c r="A1920" s="3">
        <v>44805</v>
      </c>
      <c r="B1920" s="2">
        <v>8.016</v>
      </c>
      <c r="C1920" s="2">
        <f t="shared" si="174"/>
        <v>8.1676918153897926</v>
      </c>
      <c r="D1920" s="2">
        <f t="shared" si="176"/>
        <v>8.2066782949575359</v>
      </c>
      <c r="E1920" s="2">
        <f t="shared" si="175"/>
        <v>-3.898647956774326E-2</v>
      </c>
      <c r="F1920" s="2">
        <f t="shared" si="179"/>
        <v>-0.22672178720024536</v>
      </c>
      <c r="G1920" s="2">
        <f t="shared" si="177"/>
        <v>0.1877353076325021</v>
      </c>
      <c r="H1920" s="2" t="str">
        <f t="shared" si="178"/>
        <v>Sell</v>
      </c>
    </row>
    <row r="1921" spans="1:8" ht="13.5" x14ac:dyDescent="0.25">
      <c r="A1921" s="3">
        <v>44806</v>
      </c>
      <c r="B1921" s="2">
        <v>8.3134999999999994</v>
      </c>
      <c r="C1921" s="2">
        <f t="shared" si="174"/>
        <v>8.2018623053298239</v>
      </c>
      <c r="D1921" s="2">
        <f t="shared" si="176"/>
        <v>8.2145910138495708</v>
      </c>
      <c r="E1921" s="2">
        <f t="shared" si="175"/>
        <v>-1.2728708519746945E-2</v>
      </c>
      <c r="F1921" s="2">
        <f t="shared" si="179"/>
        <v>-0.18392317146414569</v>
      </c>
      <c r="G1921" s="2">
        <f t="shared" si="177"/>
        <v>0.17119446294439875</v>
      </c>
      <c r="H1921" s="2" t="str">
        <f t="shared" si="178"/>
        <v>Sell</v>
      </c>
    </row>
    <row r="1922" spans="1:8" ht="13.5" x14ac:dyDescent="0.25">
      <c r="A1922" s="3">
        <v>44809</v>
      </c>
      <c r="B1922" s="2">
        <v>8.1608999999999998</v>
      </c>
      <c r="C1922" s="2">
        <f t="shared" si="174"/>
        <v>8.230775796817543</v>
      </c>
      <c r="D1922" s="2">
        <f t="shared" si="176"/>
        <v>8.2106139017125663</v>
      </c>
      <c r="E1922" s="2">
        <f t="shared" si="175"/>
        <v>2.0161895104976679E-2</v>
      </c>
      <c r="F1922" s="2">
        <f t="shared" si="179"/>
        <v>-0.14310615815032121</v>
      </c>
      <c r="G1922" s="2">
        <f t="shared" si="177"/>
        <v>0.16326805325529789</v>
      </c>
      <c r="H1922" s="2" t="str">
        <f t="shared" si="178"/>
        <v>Sell</v>
      </c>
    </row>
    <row r="1923" spans="1:8" ht="13.5" x14ac:dyDescent="0.25">
      <c r="A1923" s="3">
        <v>44810</v>
      </c>
      <c r="B1923" s="2">
        <v>8.2371999999999996</v>
      </c>
      <c r="C1923" s="2">
        <f t="shared" si="174"/>
        <v>8.2552410588456127</v>
      </c>
      <c r="D1923" s="2">
        <f t="shared" si="176"/>
        <v>8.2125832423264509</v>
      </c>
      <c r="E1923" s="2">
        <f t="shared" si="175"/>
        <v>4.2657816519161784E-2</v>
      </c>
      <c r="F1923" s="2">
        <f t="shared" si="179"/>
        <v>-0.10595336321642462</v>
      </c>
      <c r="G1923" s="2">
        <f t="shared" si="177"/>
        <v>0.14861117973558641</v>
      </c>
      <c r="H1923" s="2" t="str">
        <f t="shared" si="178"/>
        <v>Sell</v>
      </c>
    </row>
    <row r="1924" spans="1:8" ht="13.5" x14ac:dyDescent="0.25">
      <c r="A1924" s="3">
        <v>44811</v>
      </c>
      <c r="B1924" s="2">
        <v>8.3515999999999995</v>
      </c>
      <c r="C1924" s="2">
        <f t="shared" si="174"/>
        <v>8.2747578190232112</v>
      </c>
      <c r="D1924" s="2">
        <f t="shared" si="176"/>
        <v>8.2228807799318986</v>
      </c>
      <c r="E1924" s="2">
        <f t="shared" si="175"/>
        <v>5.1877039091312582E-2</v>
      </c>
      <c r="F1924" s="2">
        <f t="shared" si="179"/>
        <v>-7.4387282754877188E-2</v>
      </c>
      <c r="G1924" s="2">
        <f t="shared" si="177"/>
        <v>0.12626432184618977</v>
      </c>
      <c r="H1924" s="2" t="str">
        <f t="shared" si="178"/>
        <v>Sell</v>
      </c>
    </row>
    <row r="1925" spans="1:8" ht="13.5" x14ac:dyDescent="0.25">
      <c r="A1925" s="3">
        <v>44812</v>
      </c>
      <c r="B1925" s="2">
        <v>8.3744999999999994</v>
      </c>
      <c r="C1925" s="2">
        <f t="shared" si="174"/>
        <v>8.2924566160965636</v>
      </c>
      <c r="D1925" s="2">
        <f t="shared" si="176"/>
        <v>8.2341118332702763</v>
      </c>
      <c r="E1925" s="2">
        <f t="shared" si="175"/>
        <v>5.83447828262873E-2</v>
      </c>
      <c r="F1925" s="2">
        <f t="shared" si="179"/>
        <v>-4.7840869638644291E-2</v>
      </c>
      <c r="G1925" s="2">
        <f t="shared" si="177"/>
        <v>0.10618565246493158</v>
      </c>
      <c r="H1925" s="2" t="str">
        <f t="shared" si="178"/>
        <v>Sell</v>
      </c>
    </row>
    <row r="1926" spans="1:8" ht="13.5" x14ac:dyDescent="0.25">
      <c r="A1926" s="3">
        <v>44813</v>
      </c>
      <c r="B1926" s="2">
        <v>8.3897999999999993</v>
      </c>
      <c r="C1926" s="2">
        <f t="shared" si="174"/>
        <v>8.3074325213124762</v>
      </c>
      <c r="D1926" s="2">
        <f t="shared" si="176"/>
        <v>8.245644290065071</v>
      </c>
      <c r="E1926" s="2">
        <f t="shared" si="175"/>
        <v>6.1788231247405179E-2</v>
      </c>
      <c r="F1926" s="2">
        <f t="shared" si="179"/>
        <v>-2.5915049461434397E-2</v>
      </c>
      <c r="G1926" s="2">
        <f t="shared" si="177"/>
        <v>8.7703280708839579E-2</v>
      </c>
      <c r="H1926" s="2" t="str">
        <f t="shared" si="178"/>
        <v>Sell</v>
      </c>
    </row>
    <row r="1927" spans="1:8" ht="13.5" x14ac:dyDescent="0.25">
      <c r="A1927" s="3">
        <v>44816</v>
      </c>
      <c r="B1927" s="2">
        <v>8.3897999999999993</v>
      </c>
      <c r="C1927" s="2">
        <f t="shared" si="174"/>
        <v>8.3201044411105567</v>
      </c>
      <c r="D1927" s="2">
        <f t="shared" si="176"/>
        <v>8.2563224908009918</v>
      </c>
      <c r="E1927" s="2">
        <f t="shared" si="175"/>
        <v>6.3781950309564905E-2</v>
      </c>
      <c r="F1927" s="2">
        <f t="shared" si="179"/>
        <v>-7.9756495072345369E-3</v>
      </c>
      <c r="G1927" s="2">
        <f t="shared" si="177"/>
        <v>7.1757599816799439E-2</v>
      </c>
      <c r="H1927" s="2" t="str">
        <f t="shared" si="178"/>
        <v>Sell</v>
      </c>
    </row>
    <row r="1928" spans="1:8" ht="13.5" x14ac:dyDescent="0.25">
      <c r="A1928" s="3">
        <v>44817</v>
      </c>
      <c r="B1928" s="2">
        <v>8.4659999999999993</v>
      </c>
      <c r="C1928" s="2">
        <f t="shared" si="174"/>
        <v>8.3296422194012401</v>
      </c>
      <c r="D1928" s="2">
        <f t="shared" si="176"/>
        <v>8.2718541581490665</v>
      </c>
      <c r="E1928" s="2">
        <f t="shared" si="175"/>
        <v>5.7788061252173506E-2</v>
      </c>
      <c r="F1928" s="2">
        <f t="shared" si="179"/>
        <v>5.177092644647073E-3</v>
      </c>
      <c r="G1928" s="2">
        <f t="shared" si="177"/>
        <v>5.2610968607526433E-2</v>
      </c>
      <c r="H1928" s="2" t="str">
        <f t="shared" si="178"/>
        <v>Sell</v>
      </c>
    </row>
    <row r="1929" spans="1:8" ht="13.5" x14ac:dyDescent="0.25">
      <c r="A1929" s="3">
        <v>44818</v>
      </c>
      <c r="B1929" s="2">
        <v>8.5422999999999991</v>
      </c>
      <c r="C1929" s="2">
        <f t="shared" si="174"/>
        <v>8.3388972625702795</v>
      </c>
      <c r="D1929" s="2">
        <f t="shared" si="176"/>
        <v>8.2918871834713581</v>
      </c>
      <c r="E1929" s="2">
        <f t="shared" si="175"/>
        <v>4.7010079098921409E-2</v>
      </c>
      <c r="F1929" s="2">
        <f t="shared" si="179"/>
        <v>1.3543689935501941E-2</v>
      </c>
      <c r="G1929" s="2">
        <f t="shared" si="177"/>
        <v>3.3466389163419472E-2</v>
      </c>
      <c r="H1929" s="2" t="str">
        <f t="shared" si="178"/>
        <v>Sell</v>
      </c>
    </row>
    <row r="1930" spans="1:8" ht="13.5" x14ac:dyDescent="0.25">
      <c r="A1930" s="3">
        <v>44819</v>
      </c>
      <c r="B1930" s="2">
        <v>8.5422999999999991</v>
      </c>
      <c r="C1930" s="2">
        <f t="shared" si="174"/>
        <v>8.2892207606363897</v>
      </c>
      <c r="D1930" s="2">
        <f t="shared" si="176"/>
        <v>8.3104362809919987</v>
      </c>
      <c r="E1930" s="2">
        <f t="shared" si="175"/>
        <v>-2.121552035560903E-2</v>
      </c>
      <c r="F1930" s="2">
        <f t="shared" si="179"/>
        <v>6.5918478772797476E-3</v>
      </c>
      <c r="G1930" s="2">
        <f t="shared" si="177"/>
        <v>-2.7807368232888777E-2</v>
      </c>
      <c r="H1930" s="2" t="str">
        <f t="shared" si="178"/>
        <v>Hold</v>
      </c>
    </row>
    <row r="1931" spans="1:8" ht="13.5" x14ac:dyDescent="0.25">
      <c r="A1931" s="3">
        <v>44820</v>
      </c>
      <c r="B1931" s="2">
        <v>8.6186000000000007</v>
      </c>
      <c r="C1931" s="2">
        <f t="shared" si="174"/>
        <v>8.2929560282307904</v>
      </c>
      <c r="D1931" s="2">
        <f t="shared" si="176"/>
        <v>8.3332632231407402</v>
      </c>
      <c r="E1931" s="2">
        <f t="shared" si="175"/>
        <v>-4.0307194909949828E-2</v>
      </c>
      <c r="F1931" s="2">
        <f t="shared" si="179"/>
        <v>-2.7879606801661672E-3</v>
      </c>
      <c r="G1931" s="2">
        <f t="shared" si="177"/>
        <v>-3.7519234229783663E-2</v>
      </c>
      <c r="H1931" s="2" t="str">
        <f t="shared" si="178"/>
        <v>Hold</v>
      </c>
    </row>
    <row r="1932" spans="1:8" ht="13.5" x14ac:dyDescent="0.25">
      <c r="A1932" s="3">
        <v>44823</v>
      </c>
      <c r="B1932" s="2">
        <v>8.6186000000000007</v>
      </c>
      <c r="C1932" s="2">
        <f t="shared" si="174"/>
        <v>8.2726397161952843</v>
      </c>
      <c r="D1932" s="2">
        <f t="shared" si="176"/>
        <v>8.3543992806858718</v>
      </c>
      <c r="E1932" s="2">
        <f t="shared" si="175"/>
        <v>-8.1759564490587522E-2</v>
      </c>
      <c r="F1932" s="2">
        <f t="shared" si="179"/>
        <v>-1.8582281442250437E-2</v>
      </c>
      <c r="G1932" s="2">
        <f t="shared" si="177"/>
        <v>-6.3177283048337085E-2</v>
      </c>
      <c r="H1932" s="2" t="str">
        <f t="shared" si="178"/>
        <v>Hold</v>
      </c>
    </row>
    <row r="1933" spans="1:8" ht="13.5" x14ac:dyDescent="0.25">
      <c r="A1933" s="3">
        <v>44824</v>
      </c>
      <c r="B1933" s="2">
        <v>8.5803999999999991</v>
      </c>
      <c r="C1933" s="2">
        <f t="shared" si="174"/>
        <v>8.2671874521652402</v>
      </c>
      <c r="D1933" s="2">
        <f t="shared" si="176"/>
        <v>8.3711400747091407</v>
      </c>
      <c r="E1933" s="2">
        <f t="shared" si="175"/>
        <v>-0.10395262254390047</v>
      </c>
      <c r="F1933" s="2">
        <f t="shared" si="179"/>
        <v>-3.5656349662580446E-2</v>
      </c>
      <c r="G1933" s="2">
        <f t="shared" si="177"/>
        <v>-6.8296272881320036E-2</v>
      </c>
      <c r="H1933" s="2" t="str">
        <f t="shared" si="178"/>
        <v>Hold</v>
      </c>
    </row>
    <row r="1934" spans="1:8" ht="13.5" x14ac:dyDescent="0.25">
      <c r="A1934" s="3">
        <v>44825</v>
      </c>
      <c r="B1934" s="2">
        <v>8.6186000000000007</v>
      </c>
      <c r="C1934" s="2">
        <f t="shared" si="174"/>
        <v>8.2801739979859725</v>
      </c>
      <c r="D1934" s="2">
        <f t="shared" si="176"/>
        <v>8.3894704395455015</v>
      </c>
      <c r="E1934" s="2">
        <f t="shared" si="175"/>
        <v>-0.109296441559529</v>
      </c>
      <c r="F1934" s="2">
        <f t="shared" si="179"/>
        <v>-5.0384368041970162E-2</v>
      </c>
      <c r="G1934" s="2">
        <f t="shared" si="177"/>
        <v>-5.8912073517558838E-2</v>
      </c>
      <c r="H1934" s="2" t="str">
        <f t="shared" si="178"/>
        <v>Hold</v>
      </c>
    </row>
    <row r="1935" spans="1:8" ht="13.5" x14ac:dyDescent="0.25">
      <c r="A1935" s="3">
        <v>44826</v>
      </c>
      <c r="B1935" s="2">
        <v>8.5422999999999991</v>
      </c>
      <c r="C1935" s="2">
        <f t="shared" ref="C1935:C1998" si="180">$C$4*B1925+C1934*(1-$C$4)</f>
        <v>8.2946856906035151</v>
      </c>
      <c r="D1935" s="2">
        <f t="shared" si="176"/>
        <v>8.4007911477273165</v>
      </c>
      <c r="E1935" s="2">
        <f t="shared" si="175"/>
        <v>-0.10610545712380137</v>
      </c>
      <c r="F1935" s="2">
        <f t="shared" si="179"/>
        <v>-6.1528585858336413E-2</v>
      </c>
      <c r="G1935" s="2">
        <f t="shared" si="177"/>
        <v>-4.457687126546496E-2</v>
      </c>
      <c r="H1935" s="2" t="str">
        <f t="shared" si="178"/>
        <v>Hold</v>
      </c>
    </row>
    <row r="1936" spans="1:8" ht="13.5" x14ac:dyDescent="0.25">
      <c r="A1936" s="3">
        <v>44827</v>
      </c>
      <c r="B1936" s="2">
        <v>8.5422999999999991</v>
      </c>
      <c r="C1936" s="2">
        <f t="shared" si="180"/>
        <v>8.3093186612798977</v>
      </c>
      <c r="D1936" s="2">
        <f t="shared" si="176"/>
        <v>8.411273284932701</v>
      </c>
      <c r="E1936" s="2">
        <f t="shared" si="175"/>
        <v>-0.10195462365280328</v>
      </c>
      <c r="F1936" s="2">
        <f t="shared" si="179"/>
        <v>-6.9613793417229786E-2</v>
      </c>
      <c r="G1936" s="2">
        <f t="shared" si="177"/>
        <v>-3.2340830235573492E-2</v>
      </c>
      <c r="H1936" s="2" t="str">
        <f t="shared" si="178"/>
        <v>Hold</v>
      </c>
    </row>
    <row r="1937" spans="1:8" ht="13.5" x14ac:dyDescent="0.25">
      <c r="A1937" s="3">
        <v>44830</v>
      </c>
      <c r="B1937" s="2">
        <v>8.5803999999999991</v>
      </c>
      <c r="C1937" s="2">
        <f t="shared" si="180"/>
        <v>8.3217004056983743</v>
      </c>
      <c r="D1937" s="2">
        <f t="shared" si="176"/>
        <v>8.4238011897525009</v>
      </c>
      <c r="E1937" s="2">
        <f t="shared" si="175"/>
        <v>-0.10210078405412659</v>
      </c>
      <c r="F1937" s="2">
        <f t="shared" si="179"/>
        <v>-7.6111191544609158E-2</v>
      </c>
      <c r="G1937" s="2">
        <f t="shared" si="177"/>
        <v>-2.5989592509517434E-2</v>
      </c>
      <c r="H1937" s="2" t="str">
        <f t="shared" si="178"/>
        <v>Hold</v>
      </c>
    </row>
    <row r="1938" spans="1:8" ht="13.5" x14ac:dyDescent="0.25">
      <c r="A1938" s="3">
        <v>44831</v>
      </c>
      <c r="B1938" s="2">
        <v>8.5042000000000009</v>
      </c>
      <c r="C1938" s="2">
        <f t="shared" si="180"/>
        <v>8.3439003432832397</v>
      </c>
      <c r="D1938" s="2">
        <f t="shared" si="176"/>
        <v>8.4297566571782419</v>
      </c>
      <c r="E1938" s="2">
        <f t="shared" si="175"/>
        <v>-8.5856313895002145E-2</v>
      </c>
      <c r="F1938" s="2">
        <f t="shared" si="179"/>
        <v>-7.8060216014687753E-2</v>
      </c>
      <c r="G1938" s="2">
        <f t="shared" si="177"/>
        <v>-7.7960978803143927E-3</v>
      </c>
      <c r="H1938" s="2" t="str">
        <f t="shared" si="178"/>
        <v>Hold</v>
      </c>
    </row>
    <row r="1939" spans="1:8" ht="13.5" x14ac:dyDescent="0.25">
      <c r="A1939" s="3">
        <v>44832</v>
      </c>
      <c r="B1939" s="2">
        <v>8.5042000000000009</v>
      </c>
      <c r="C1939" s="2">
        <f t="shared" si="180"/>
        <v>8.3744233673935113</v>
      </c>
      <c r="D1939" s="2">
        <f t="shared" si="176"/>
        <v>8.4352709788687417</v>
      </c>
      <c r="E1939" s="2">
        <f t="shared" si="175"/>
        <v>-6.0847611475230323E-2</v>
      </c>
      <c r="F1939" s="2">
        <f t="shared" si="179"/>
        <v>-7.4617695106796278E-2</v>
      </c>
      <c r="G1939" s="2">
        <f t="shared" si="177"/>
        <v>1.3770083631565955E-2</v>
      </c>
      <c r="H1939" s="2" t="str">
        <f t="shared" si="178"/>
        <v>Sell</v>
      </c>
    </row>
    <row r="1940" spans="1:8" ht="13.5" x14ac:dyDescent="0.25">
      <c r="A1940" s="3">
        <v>44833</v>
      </c>
      <c r="B1940" s="2">
        <v>8.5347000000000008</v>
      </c>
      <c r="C1940" s="2">
        <f t="shared" si="180"/>
        <v>8.4002505416406628</v>
      </c>
      <c r="D1940" s="2">
        <f t="shared" si="176"/>
        <v>8.4426360915451308</v>
      </c>
      <c r="E1940" s="2">
        <f t="shared" si="175"/>
        <v>-4.2385549904468078E-2</v>
      </c>
      <c r="F1940" s="2">
        <f t="shared" si="179"/>
        <v>-6.8171266066330644E-2</v>
      </c>
      <c r="G1940" s="2">
        <f t="shared" si="177"/>
        <v>2.5785716161862565E-2</v>
      </c>
      <c r="H1940" s="2" t="str">
        <f t="shared" si="178"/>
        <v>Sell</v>
      </c>
    </row>
    <row r="1941" spans="1:8" ht="13.5" x14ac:dyDescent="0.25">
      <c r="A1941" s="3">
        <v>44834</v>
      </c>
      <c r="B1941" s="2">
        <v>8.5422999999999991</v>
      </c>
      <c r="C1941" s="2">
        <f t="shared" si="180"/>
        <v>8.4338427660036377</v>
      </c>
      <c r="D1941" s="2">
        <f t="shared" si="176"/>
        <v>8.450018603282528</v>
      </c>
      <c r="E1941" s="2">
        <f t="shared" si="175"/>
        <v>-1.617583727889027E-2</v>
      </c>
      <c r="F1941" s="2">
        <f t="shared" si="179"/>
        <v>-5.7772180308842569E-2</v>
      </c>
      <c r="G1941" s="2">
        <f t="shared" si="177"/>
        <v>4.1596343029952298E-2</v>
      </c>
      <c r="H1941" s="2" t="str">
        <f t="shared" si="178"/>
        <v>Sell</v>
      </c>
    </row>
    <row r="1942" spans="1:8" ht="13.5" x14ac:dyDescent="0.25">
      <c r="A1942" s="3">
        <v>44837</v>
      </c>
      <c r="B1942" s="2">
        <v>8.5422999999999991</v>
      </c>
      <c r="C1942" s="2">
        <f t="shared" si="180"/>
        <v>8.4622669558492323</v>
      </c>
      <c r="D1942" s="2">
        <f t="shared" si="176"/>
        <v>8.456854262298636</v>
      </c>
      <c r="E1942" s="2">
        <f t="shared" si="175"/>
        <v>5.4126935505962592E-3</v>
      </c>
      <c r="F1942" s="2">
        <f t="shared" si="179"/>
        <v>-4.5135205536954812E-2</v>
      </c>
      <c r="G1942" s="2">
        <f t="shared" si="177"/>
        <v>5.0547899087551071E-2</v>
      </c>
      <c r="H1942" s="2" t="str">
        <f t="shared" si="178"/>
        <v>Sell</v>
      </c>
    </row>
    <row r="1943" spans="1:8" ht="13.5" x14ac:dyDescent="0.25">
      <c r="A1943" s="3">
        <v>44838</v>
      </c>
      <c r="B1943" s="2">
        <v>8.5803999999999991</v>
      </c>
      <c r="C1943" s="2">
        <f t="shared" si="180"/>
        <v>8.4804412703339658</v>
      </c>
      <c r="D1943" s="2">
        <f t="shared" si="176"/>
        <v>8.4660057984246624</v>
      </c>
      <c r="E1943" s="2">
        <f t="shared" si="175"/>
        <v>1.4435471909303388E-2</v>
      </c>
      <c r="F1943" s="2">
        <f t="shared" si="179"/>
        <v>-3.3221070047703173E-2</v>
      </c>
      <c r="G1943" s="2">
        <f t="shared" si="177"/>
        <v>4.7656541957006561E-2</v>
      </c>
      <c r="H1943" s="2" t="str">
        <f t="shared" si="178"/>
        <v>Sell</v>
      </c>
    </row>
    <row r="1944" spans="1:8" ht="13.5" x14ac:dyDescent="0.25">
      <c r="A1944" s="3">
        <v>44839</v>
      </c>
      <c r="B1944" s="2">
        <v>8.5422999999999991</v>
      </c>
      <c r="C1944" s="2">
        <f t="shared" si="180"/>
        <v>8.5016964595133562</v>
      </c>
      <c r="D1944" s="2">
        <f t="shared" si="176"/>
        <v>8.4716572207635767</v>
      </c>
      <c r="E1944" s="2">
        <f t="shared" si="175"/>
        <v>3.0039238749779429E-2</v>
      </c>
      <c r="F1944" s="2">
        <f t="shared" si="179"/>
        <v>-2.0569008288206653E-2</v>
      </c>
      <c r="G1944" s="2">
        <f t="shared" si="177"/>
        <v>5.0608247037986082E-2</v>
      </c>
      <c r="H1944" s="2" t="str">
        <f t="shared" si="178"/>
        <v>Sell</v>
      </c>
    </row>
    <row r="1945" spans="1:8" ht="13.5" x14ac:dyDescent="0.25">
      <c r="A1945" s="3">
        <v>44840</v>
      </c>
      <c r="B1945" s="2">
        <v>8.6948000000000008</v>
      </c>
      <c r="C1945" s="2">
        <f t="shared" si="180"/>
        <v>8.5079431580497626</v>
      </c>
      <c r="D1945" s="2">
        <f t="shared" si="176"/>
        <v>8.4881863155218298</v>
      </c>
      <c r="E1945" s="2">
        <f t="shared" si="175"/>
        <v>1.9756842527932861E-2</v>
      </c>
      <c r="F1945" s="2">
        <f t="shared" si="179"/>
        <v>-1.2503838124978749E-2</v>
      </c>
      <c r="G1945" s="2">
        <f t="shared" si="177"/>
        <v>3.2260680652911614E-2</v>
      </c>
      <c r="H1945" s="2" t="str">
        <f t="shared" si="178"/>
        <v>Sell</v>
      </c>
    </row>
    <row r="1946" spans="1:8" ht="13.5" x14ac:dyDescent="0.25">
      <c r="A1946" s="3">
        <v>44841</v>
      </c>
      <c r="B1946" s="2">
        <v>8.7711000000000006</v>
      </c>
      <c r="C1946" s="2">
        <f t="shared" si="180"/>
        <v>8.5132288260421074</v>
      </c>
      <c r="D1946" s="2">
        <f t="shared" si="176"/>
        <v>8.5091428847424346</v>
      </c>
      <c r="E1946" s="2">
        <f t="shared" si="175"/>
        <v>4.0859412996727684E-3</v>
      </c>
      <c r="F1946" s="2">
        <f t="shared" si="179"/>
        <v>-9.1858822400484475E-3</v>
      </c>
      <c r="G1946" s="2">
        <f t="shared" si="177"/>
        <v>1.3271823539721216E-2</v>
      </c>
      <c r="H1946" s="2" t="str">
        <f t="shared" si="178"/>
        <v>Sell</v>
      </c>
    </row>
    <row r="1947" spans="1:8" ht="13.5" x14ac:dyDescent="0.25">
      <c r="A1947" s="3">
        <v>44844</v>
      </c>
      <c r="B1947" s="2">
        <v>8.7711000000000006</v>
      </c>
      <c r="C1947" s="2">
        <f t="shared" si="180"/>
        <v>8.5235628528048597</v>
      </c>
      <c r="D1947" s="2">
        <f t="shared" si="176"/>
        <v>8.5285471155022545</v>
      </c>
      <c r="E1947" s="2">
        <f t="shared" si="175"/>
        <v>-4.9842626973948256E-3</v>
      </c>
      <c r="F1947" s="2">
        <f t="shared" si="179"/>
        <v>-8.3455583315177224E-3</v>
      </c>
      <c r="G1947" s="2">
        <f t="shared" si="177"/>
        <v>3.3612956341228968E-3</v>
      </c>
      <c r="H1947" s="2" t="str">
        <f t="shared" si="178"/>
        <v>Sell</v>
      </c>
    </row>
    <row r="1948" spans="1:8" ht="13.5" x14ac:dyDescent="0.25">
      <c r="A1948" s="3">
        <v>44845</v>
      </c>
      <c r="B1948" s="2">
        <v>8.7330000000000005</v>
      </c>
      <c r="C1948" s="2">
        <f t="shared" si="180"/>
        <v>8.5205839523733431</v>
      </c>
      <c r="D1948" s="2">
        <f t="shared" si="176"/>
        <v>8.5436917736131992</v>
      </c>
      <c r="E1948" s="2">
        <f t="shared" ref="E1948:E2011" si="181">C1948-D1948</f>
        <v>-2.3107821239856108E-2</v>
      </c>
      <c r="F1948" s="2">
        <f t="shared" si="179"/>
        <v>-1.12980109131854E-2</v>
      </c>
      <c r="G1948" s="2">
        <f t="shared" si="177"/>
        <v>-1.1809810326670708E-2</v>
      </c>
      <c r="H1948" s="2" t="str">
        <f t="shared" si="178"/>
        <v>Hold</v>
      </c>
    </row>
    <row r="1949" spans="1:8" ht="13.5" x14ac:dyDescent="0.25">
      <c r="A1949" s="3">
        <v>44846</v>
      </c>
      <c r="B1949" s="2">
        <v>8.7711000000000006</v>
      </c>
      <c r="C1949" s="2">
        <f t="shared" si="180"/>
        <v>8.5180633443159053</v>
      </c>
      <c r="D1949" s="2">
        <f t="shared" ref="D1949:D2012" si="182">$D$4*B1949+(1-$D$4)*D1948</f>
        <v>8.5605368274196287</v>
      </c>
      <c r="E1949" s="2">
        <f t="shared" si="181"/>
        <v>-4.2473483103723453E-2</v>
      </c>
      <c r="F1949" s="2">
        <f t="shared" si="179"/>
        <v>-1.7533105351293009E-2</v>
      </c>
      <c r="G1949" s="2">
        <f t="shared" si="177"/>
        <v>-2.4940377752430444E-2</v>
      </c>
      <c r="H1949" s="2" t="str">
        <f t="shared" si="178"/>
        <v>Hold</v>
      </c>
    </row>
    <row r="1950" spans="1:8" ht="13.5" x14ac:dyDescent="0.25">
      <c r="A1950" s="3">
        <v>44847</v>
      </c>
      <c r="B1950" s="2">
        <v>8.6948000000000008</v>
      </c>
      <c r="C1950" s="2">
        <f t="shared" si="180"/>
        <v>8.5206228298057667</v>
      </c>
      <c r="D1950" s="2">
        <f t="shared" si="182"/>
        <v>8.5704822476107676</v>
      </c>
      <c r="E1950" s="2">
        <f t="shared" si="181"/>
        <v>-4.9859417805000916E-2</v>
      </c>
      <c r="F1950" s="2">
        <f t="shared" si="179"/>
        <v>-2.3998367842034594E-2</v>
      </c>
      <c r="G1950" s="2">
        <f t="shared" si="177"/>
        <v>-2.5861049962966322E-2</v>
      </c>
      <c r="H1950" s="2" t="str">
        <f t="shared" si="178"/>
        <v>Hold</v>
      </c>
    </row>
    <row r="1951" spans="1:8" ht="13.5" x14ac:dyDescent="0.25">
      <c r="A1951" s="3">
        <v>44848</v>
      </c>
      <c r="B1951" s="2">
        <v>8.6948000000000008</v>
      </c>
      <c r="C1951" s="2">
        <f t="shared" si="180"/>
        <v>8.5239577790664178</v>
      </c>
      <c r="D1951" s="2">
        <f t="shared" si="182"/>
        <v>8.5796909700099704</v>
      </c>
      <c r="E1951" s="2">
        <f t="shared" si="181"/>
        <v>-5.5733190943552557E-2</v>
      </c>
      <c r="F1951" s="2">
        <f t="shared" si="179"/>
        <v>-3.0345332462338191E-2</v>
      </c>
      <c r="G1951" s="2">
        <f t="shared" si="177"/>
        <v>-2.5387858481214366E-2</v>
      </c>
      <c r="H1951" s="2" t="str">
        <f t="shared" si="178"/>
        <v>Hold</v>
      </c>
    </row>
    <row r="1952" spans="1:8" ht="13.5" x14ac:dyDescent="0.25">
      <c r="A1952" s="3">
        <v>44851</v>
      </c>
      <c r="B1952" s="2">
        <v>8.6948000000000008</v>
      </c>
      <c r="C1952" s="2">
        <f t="shared" si="180"/>
        <v>8.526779659210046</v>
      </c>
      <c r="D1952" s="2">
        <f t="shared" si="182"/>
        <v>8.5882175648240473</v>
      </c>
      <c r="E1952" s="2">
        <f t="shared" si="181"/>
        <v>-6.1437905614001309E-2</v>
      </c>
      <c r="F1952" s="2">
        <f t="shared" si="179"/>
        <v>-3.6563847092670812E-2</v>
      </c>
      <c r="G1952" s="2">
        <f t="shared" si="177"/>
        <v>-2.4874058521330497E-2</v>
      </c>
      <c r="H1952" s="2" t="str">
        <f t="shared" si="178"/>
        <v>Hold</v>
      </c>
    </row>
    <row r="1953" spans="1:8" ht="13.5" x14ac:dyDescent="0.25">
      <c r="A1953" s="3">
        <v>44852</v>
      </c>
      <c r="B1953" s="2">
        <v>8.5803999999999991</v>
      </c>
      <c r="C1953" s="2">
        <f t="shared" si="180"/>
        <v>8.5350289424085002</v>
      </c>
      <c r="D1953" s="2">
        <f t="shared" si="182"/>
        <v>8.587638485948192</v>
      </c>
      <c r="E1953" s="2">
        <f t="shared" si="181"/>
        <v>-5.2609543539691828E-2</v>
      </c>
      <c r="F1953" s="2">
        <f t="shared" si="179"/>
        <v>-3.9772986382075014E-2</v>
      </c>
      <c r="G1953" s="2">
        <f t="shared" si="177"/>
        <v>-1.2836557157616814E-2</v>
      </c>
      <c r="H1953" s="2" t="str">
        <f t="shared" si="178"/>
        <v>Hold</v>
      </c>
    </row>
    <row r="1954" spans="1:8" ht="13.5" x14ac:dyDescent="0.25">
      <c r="A1954" s="3">
        <v>44853</v>
      </c>
      <c r="B1954" s="2">
        <v>8.6491000000000007</v>
      </c>
      <c r="C1954" s="2">
        <f t="shared" si="180"/>
        <v>8.5361475666533462</v>
      </c>
      <c r="D1954" s="2">
        <f t="shared" si="182"/>
        <v>8.5921911906927697</v>
      </c>
      <c r="E1954" s="2">
        <f t="shared" si="181"/>
        <v>-5.6043624039423534E-2</v>
      </c>
      <c r="F1954" s="2">
        <f t="shared" si="179"/>
        <v>-4.3027113913544718E-2</v>
      </c>
      <c r="G1954" s="2">
        <f t="shared" si="177"/>
        <v>-1.3016510125878816E-2</v>
      </c>
      <c r="H1954" s="2" t="str">
        <f t="shared" si="178"/>
        <v>Hold</v>
      </c>
    </row>
    <row r="1955" spans="1:8" ht="13.5" x14ac:dyDescent="0.25">
      <c r="A1955" s="3">
        <v>44854</v>
      </c>
      <c r="B1955" s="2">
        <v>8.6186000000000007</v>
      </c>
      <c r="C1955" s="2">
        <f t="shared" si="180"/>
        <v>8.5605556333220623</v>
      </c>
      <c r="D1955" s="2">
        <f t="shared" si="182"/>
        <v>8.5941473987896018</v>
      </c>
      <c r="E1955" s="2">
        <f t="shared" si="181"/>
        <v>-3.3591765467539503E-2</v>
      </c>
      <c r="F1955" s="2">
        <f t="shared" si="179"/>
        <v>-4.1140044224343676E-2</v>
      </c>
      <c r="G1955" s="2">
        <f t="shared" si="177"/>
        <v>7.5482787568041734E-3</v>
      </c>
      <c r="H1955" s="2" t="str">
        <f t="shared" si="178"/>
        <v>Sell</v>
      </c>
    </row>
    <row r="1956" spans="1:8" ht="13.5" x14ac:dyDescent="0.25">
      <c r="A1956" s="3">
        <v>44855</v>
      </c>
      <c r="B1956" s="2">
        <v>8.6186000000000007</v>
      </c>
      <c r="C1956" s="2">
        <f t="shared" si="180"/>
        <v>8.5929470743494374</v>
      </c>
      <c r="D1956" s="2">
        <f t="shared" si="182"/>
        <v>8.5959587025829656</v>
      </c>
      <c r="E1956" s="2">
        <f t="shared" si="181"/>
        <v>-3.0116282335281852E-3</v>
      </c>
      <c r="F1956" s="2">
        <f t="shared" si="179"/>
        <v>-3.3514361026180578E-2</v>
      </c>
      <c r="G1956" s="2">
        <f t="shared" ref="G1956:G2019" si="183">E1956-F1956</f>
        <v>3.0502732792652393E-2</v>
      </c>
      <c r="H1956" s="2" t="str">
        <f t="shared" ref="H1956:H2019" si="184">IF(G1956&lt;0,"Hold","Sell")</f>
        <v>Sell</v>
      </c>
    </row>
    <row r="1957" spans="1:8" ht="13.5" x14ac:dyDescent="0.25">
      <c r="A1957" s="3">
        <v>44858</v>
      </c>
      <c r="B1957" s="2">
        <v>8.6186000000000007</v>
      </c>
      <c r="C1957" s="2">
        <f t="shared" si="180"/>
        <v>8.6203552167572166</v>
      </c>
      <c r="D1957" s="2">
        <f t="shared" si="182"/>
        <v>8.5976358357249687</v>
      </c>
      <c r="E1957" s="2">
        <f t="shared" si="181"/>
        <v>2.271938103224791E-2</v>
      </c>
      <c r="F1957" s="2">
        <f t="shared" ref="F1957:F2020" si="185">(E1957*(2/(10)))+((1-(2/10))*F1956)</f>
        <v>-2.2267612614494881E-2</v>
      </c>
      <c r="G1957" s="2">
        <f t="shared" si="183"/>
        <v>4.4986993646742787E-2</v>
      </c>
      <c r="H1957" s="2" t="str">
        <f t="shared" si="184"/>
        <v>Sell</v>
      </c>
    </row>
    <row r="1958" spans="1:8" ht="13.5" x14ac:dyDescent="0.25">
      <c r="A1958" s="3">
        <v>44859</v>
      </c>
      <c r="B1958" s="2">
        <v>8.6186000000000007</v>
      </c>
      <c r="C1958" s="2">
        <f t="shared" si="180"/>
        <v>8.6376851834099533</v>
      </c>
      <c r="D1958" s="2">
        <f t="shared" si="182"/>
        <v>8.5991887367823789</v>
      </c>
      <c r="E1958" s="2">
        <f t="shared" si="181"/>
        <v>3.8496446627574343E-2</v>
      </c>
      <c r="F1958" s="2">
        <f t="shared" si="185"/>
        <v>-1.0114800766081036E-2</v>
      </c>
      <c r="G1958" s="2">
        <f t="shared" si="183"/>
        <v>4.8611247393655382E-2</v>
      </c>
      <c r="H1958" s="2" t="str">
        <f t="shared" si="184"/>
        <v>Sell</v>
      </c>
    </row>
    <row r="1959" spans="1:8" ht="13.5" x14ac:dyDescent="0.25">
      <c r="A1959" s="3">
        <v>44860</v>
      </c>
      <c r="B1959" s="2">
        <v>8.6109000000000009</v>
      </c>
      <c r="C1959" s="2">
        <f t="shared" si="180"/>
        <v>8.6582105398084224</v>
      </c>
      <c r="D1959" s="2">
        <f t="shared" si="182"/>
        <v>8.6000562377614624</v>
      </c>
      <c r="E1959" s="2">
        <f t="shared" si="181"/>
        <v>5.8154302046959927E-2</v>
      </c>
      <c r="F1959" s="2">
        <f t="shared" si="185"/>
        <v>3.5390197965271559E-3</v>
      </c>
      <c r="G1959" s="2">
        <f t="shared" si="183"/>
        <v>5.4615282250432773E-2</v>
      </c>
      <c r="H1959" s="2" t="str">
        <f t="shared" si="184"/>
        <v>Sell</v>
      </c>
    </row>
    <row r="1960" spans="1:8" ht="13.5" x14ac:dyDescent="0.25">
      <c r="A1960" s="3">
        <v>44861</v>
      </c>
      <c r="B1960" s="2">
        <v>8.5422999999999991</v>
      </c>
      <c r="C1960" s="2">
        <f t="shared" si="180"/>
        <v>8.6638396875302028</v>
      </c>
      <c r="D1960" s="2">
        <f t="shared" si="182"/>
        <v>8.5957779979272804</v>
      </c>
      <c r="E1960" s="2">
        <f t="shared" si="181"/>
        <v>6.806168960292247E-2</v>
      </c>
      <c r="F1960" s="2">
        <f t="shared" si="185"/>
        <v>1.644355375780622E-2</v>
      </c>
      <c r="G1960" s="2">
        <f t="shared" si="183"/>
        <v>5.161813584511625E-2</v>
      </c>
      <c r="H1960" s="2" t="str">
        <f t="shared" si="184"/>
        <v>Sell</v>
      </c>
    </row>
    <row r="1961" spans="1:8" ht="13.5" x14ac:dyDescent="0.25">
      <c r="A1961" s="3">
        <v>44862</v>
      </c>
      <c r="B1961" s="2">
        <v>8.5422999999999991</v>
      </c>
      <c r="C1961" s="2">
        <f t="shared" si="180"/>
        <v>8.6686028125255561</v>
      </c>
      <c r="D1961" s="2">
        <f t="shared" si="182"/>
        <v>8.5918166647474816</v>
      </c>
      <c r="E1961" s="2">
        <f t="shared" si="181"/>
        <v>7.6786147778074465E-2</v>
      </c>
      <c r="F1961" s="2">
        <f t="shared" si="185"/>
        <v>2.8512072561859871E-2</v>
      </c>
      <c r="G1961" s="2">
        <f t="shared" si="183"/>
        <v>4.8274075216214594E-2</v>
      </c>
      <c r="H1961" s="2" t="str">
        <f t="shared" si="184"/>
        <v>Sell</v>
      </c>
    </row>
    <row r="1962" spans="1:8" ht="13.5" x14ac:dyDescent="0.25">
      <c r="A1962" s="3">
        <v>44865</v>
      </c>
      <c r="B1962" s="2">
        <v>8.5498999999999992</v>
      </c>
      <c r="C1962" s="2">
        <f t="shared" si="180"/>
        <v>8.6726331490600863</v>
      </c>
      <c r="D1962" s="2">
        <f t="shared" si="182"/>
        <v>8.5887117266180386</v>
      </c>
      <c r="E1962" s="2">
        <f t="shared" si="181"/>
        <v>8.39214224420477E-2</v>
      </c>
      <c r="F1962" s="2">
        <f t="shared" si="185"/>
        <v>3.9593942537897442E-2</v>
      </c>
      <c r="G1962" s="2">
        <f t="shared" si="183"/>
        <v>4.4327479904150258E-2</v>
      </c>
      <c r="H1962" s="2" t="str">
        <f t="shared" si="184"/>
        <v>Sell</v>
      </c>
    </row>
    <row r="1963" spans="1:8" ht="13.5" x14ac:dyDescent="0.25">
      <c r="A1963" s="3">
        <v>44866</v>
      </c>
      <c r="B1963" s="2">
        <v>8.5498999999999992</v>
      </c>
      <c r="C1963" s="2">
        <f t="shared" si="180"/>
        <v>8.6584434338200733</v>
      </c>
      <c r="D1963" s="2">
        <f t="shared" si="182"/>
        <v>8.5858367839055916</v>
      </c>
      <c r="E1963" s="2">
        <f t="shared" si="181"/>
        <v>7.2606649914481736E-2</v>
      </c>
      <c r="F1963" s="2">
        <f t="shared" si="185"/>
        <v>4.6196484013214301E-2</v>
      </c>
      <c r="G1963" s="2">
        <f t="shared" si="183"/>
        <v>2.6410165901267435E-2</v>
      </c>
      <c r="H1963" s="2" t="str">
        <f t="shared" si="184"/>
        <v>Sell</v>
      </c>
    </row>
    <row r="1964" spans="1:8" ht="13.5" x14ac:dyDescent="0.25">
      <c r="A1964" s="3">
        <v>44867</v>
      </c>
      <c r="B1964" s="2">
        <v>8.5422999999999991</v>
      </c>
      <c r="C1964" s="2">
        <f t="shared" si="180"/>
        <v>8.65700598246314</v>
      </c>
      <c r="D1964" s="2">
        <f t="shared" si="182"/>
        <v>8.5826118369496225</v>
      </c>
      <c r="E1964" s="2">
        <f t="shared" si="181"/>
        <v>7.4394145513517529E-2</v>
      </c>
      <c r="F1964" s="2">
        <f t="shared" si="185"/>
        <v>5.1836016313274953E-2</v>
      </c>
      <c r="G1964" s="2">
        <f t="shared" si="183"/>
        <v>2.2558129200242576E-2</v>
      </c>
      <c r="H1964" s="2" t="str">
        <f t="shared" si="184"/>
        <v>Sell</v>
      </c>
    </row>
    <row r="1965" spans="1:8" ht="13.5" x14ac:dyDescent="0.25">
      <c r="A1965" s="3">
        <v>44868</v>
      </c>
      <c r="B1965" s="2">
        <v>8.4583999999999993</v>
      </c>
      <c r="C1965" s="2">
        <f t="shared" si="180"/>
        <v>8.6510973697765028</v>
      </c>
      <c r="D1965" s="2">
        <f t="shared" si="182"/>
        <v>8.5734109601385384</v>
      </c>
      <c r="E1965" s="2">
        <f t="shared" si="181"/>
        <v>7.768640963796436E-2</v>
      </c>
      <c r="F1965" s="2">
        <f t="shared" si="185"/>
        <v>5.7006094978212837E-2</v>
      </c>
      <c r="G1965" s="2">
        <f t="shared" si="183"/>
        <v>2.0680314659751522E-2</v>
      </c>
      <c r="H1965" s="2" t="str">
        <f t="shared" si="184"/>
        <v>Sell</v>
      </c>
    </row>
    <row r="1966" spans="1:8" ht="13.5" x14ac:dyDescent="0.25">
      <c r="A1966" s="3">
        <v>44869</v>
      </c>
      <c r="B1966" s="2">
        <v>8.4583999999999993</v>
      </c>
      <c r="C1966" s="2">
        <f t="shared" si="180"/>
        <v>8.6460977744262717</v>
      </c>
      <c r="D1966" s="2">
        <f t="shared" si="182"/>
        <v>8.5648916297579056</v>
      </c>
      <c r="E1966" s="2">
        <f t="shared" si="181"/>
        <v>8.1206144668366065E-2</v>
      </c>
      <c r="F1966" s="2">
        <f t="shared" si="185"/>
        <v>6.1846104916243483E-2</v>
      </c>
      <c r="G1966" s="2">
        <f t="shared" si="183"/>
        <v>1.9360039752122582E-2</v>
      </c>
      <c r="H1966" s="2" t="str">
        <f t="shared" si="184"/>
        <v>Sell</v>
      </c>
    </row>
    <row r="1967" spans="1:8" ht="13.5" x14ac:dyDescent="0.25">
      <c r="A1967" s="3">
        <v>44872</v>
      </c>
      <c r="B1967" s="2">
        <v>8.4583999999999993</v>
      </c>
      <c r="C1967" s="2">
        <f t="shared" si="180"/>
        <v>8.6418673475914609</v>
      </c>
      <c r="D1967" s="2">
        <f t="shared" si="182"/>
        <v>8.5570033608869505</v>
      </c>
      <c r="E1967" s="2">
        <f t="shared" si="181"/>
        <v>8.4863986704510452E-2</v>
      </c>
      <c r="F1967" s="2">
        <f t="shared" si="185"/>
        <v>6.6449681273896888E-2</v>
      </c>
      <c r="G1967" s="2">
        <f t="shared" si="183"/>
        <v>1.8414305430613565E-2</v>
      </c>
      <c r="H1967" s="2" t="str">
        <f t="shared" si="184"/>
        <v>Sell</v>
      </c>
    </row>
    <row r="1968" spans="1:8" ht="13.5" x14ac:dyDescent="0.25">
      <c r="A1968" s="3">
        <v>44873</v>
      </c>
      <c r="B1968" s="2">
        <v>8.3897999999999993</v>
      </c>
      <c r="C1968" s="2">
        <f t="shared" si="180"/>
        <v>8.6382877556543143</v>
      </c>
      <c r="D1968" s="2">
        <f t="shared" si="182"/>
        <v>8.5446179267471756</v>
      </c>
      <c r="E1968" s="2">
        <f t="shared" si="181"/>
        <v>9.3669828907138708E-2</v>
      </c>
      <c r="F1968" s="2">
        <f t="shared" si="185"/>
        <v>7.1893710800545255E-2</v>
      </c>
      <c r="G1968" s="2">
        <f t="shared" si="183"/>
        <v>2.1776118106593453E-2</v>
      </c>
      <c r="H1968" s="2" t="str">
        <f t="shared" si="184"/>
        <v>Sell</v>
      </c>
    </row>
    <row r="1969" spans="1:8" ht="13.5" x14ac:dyDescent="0.25">
      <c r="A1969" s="3">
        <v>44874</v>
      </c>
      <c r="B1969" s="2">
        <v>8.3897999999999993</v>
      </c>
      <c r="C1969" s="2">
        <f t="shared" si="180"/>
        <v>8.6340742547844194</v>
      </c>
      <c r="D1969" s="2">
        <f t="shared" si="182"/>
        <v>8.5331499321733109</v>
      </c>
      <c r="E1969" s="2">
        <f t="shared" si="181"/>
        <v>0.10092432261110851</v>
      </c>
      <c r="F1969" s="2">
        <f t="shared" si="185"/>
        <v>7.7699833162657911E-2</v>
      </c>
      <c r="G1969" s="2">
        <f t="shared" si="183"/>
        <v>2.3224489448450597E-2</v>
      </c>
      <c r="H1969" s="2" t="str">
        <f t="shared" si="184"/>
        <v>Sell</v>
      </c>
    </row>
    <row r="1970" spans="1:8" ht="13.5" x14ac:dyDescent="0.25">
      <c r="A1970" s="3">
        <v>44875</v>
      </c>
      <c r="B1970" s="2">
        <v>8.3820999999999994</v>
      </c>
      <c r="C1970" s="2">
        <f t="shared" si="180"/>
        <v>8.6199551386637392</v>
      </c>
      <c r="D1970" s="2">
        <f t="shared" si="182"/>
        <v>8.5219610483086221</v>
      </c>
      <c r="E1970" s="2">
        <f t="shared" si="181"/>
        <v>9.7994090355117081E-2</v>
      </c>
      <c r="F1970" s="2">
        <f t="shared" si="185"/>
        <v>8.1758684601149753E-2</v>
      </c>
      <c r="G1970" s="2">
        <f t="shared" si="183"/>
        <v>1.6235405753967327E-2</v>
      </c>
      <c r="H1970" s="2" t="str">
        <f t="shared" si="184"/>
        <v>Sell</v>
      </c>
    </row>
    <row r="1971" spans="1:8" ht="13.5" x14ac:dyDescent="0.25">
      <c r="A1971" s="3">
        <v>44876</v>
      </c>
      <c r="B1971" s="2">
        <v>8.3744999999999994</v>
      </c>
      <c r="C1971" s="2">
        <f t="shared" si="180"/>
        <v>8.6080081942539337</v>
      </c>
      <c r="D1971" s="2">
        <f t="shared" si="182"/>
        <v>8.511038007693168</v>
      </c>
      <c r="E1971" s="2">
        <f t="shared" si="181"/>
        <v>9.6970186560765725E-2</v>
      </c>
      <c r="F1971" s="2">
        <f t="shared" si="185"/>
        <v>8.4800984993072953E-2</v>
      </c>
      <c r="G1971" s="2">
        <f t="shared" si="183"/>
        <v>1.2169201567692772E-2</v>
      </c>
      <c r="H1971" s="2" t="str">
        <f t="shared" si="184"/>
        <v>Sell</v>
      </c>
    </row>
    <row r="1972" spans="1:8" ht="13.5" x14ac:dyDescent="0.25">
      <c r="A1972" s="3">
        <v>44879</v>
      </c>
      <c r="B1972" s="2">
        <v>8.3591999999999995</v>
      </c>
      <c r="C1972" s="2">
        <f t="shared" si="180"/>
        <v>8.5990684720610204</v>
      </c>
      <c r="D1972" s="2">
        <f t="shared" si="182"/>
        <v>8.4997907478640435</v>
      </c>
      <c r="E1972" s="2">
        <f t="shared" si="181"/>
        <v>9.9277724196976891E-2</v>
      </c>
      <c r="F1972" s="2">
        <f t="shared" si="185"/>
        <v>8.7696332833853738E-2</v>
      </c>
      <c r="G1972" s="2">
        <f t="shared" si="183"/>
        <v>1.1581391363123153E-2</v>
      </c>
      <c r="H1972" s="2" t="str">
        <f t="shared" si="184"/>
        <v>Sell</v>
      </c>
    </row>
    <row r="1973" spans="1:8" ht="13.5" x14ac:dyDescent="0.25">
      <c r="A1973" s="3">
        <v>44880</v>
      </c>
      <c r="B1973" s="2">
        <v>8.3515999999999995</v>
      </c>
      <c r="C1973" s="2">
        <f t="shared" si="180"/>
        <v>8.5915040917439391</v>
      </c>
      <c r="D1973" s="2">
        <f t="shared" si="182"/>
        <v>8.48881365542967</v>
      </c>
      <c r="E1973" s="2">
        <f t="shared" si="181"/>
        <v>0.10269043631426911</v>
      </c>
      <c r="F1973" s="2">
        <f t="shared" si="185"/>
        <v>9.0695153529936817E-2</v>
      </c>
      <c r="G1973" s="2">
        <f t="shared" si="183"/>
        <v>1.199528278433229E-2</v>
      </c>
      <c r="H1973" s="2" t="str">
        <f t="shared" si="184"/>
        <v>Sell</v>
      </c>
    </row>
    <row r="1974" spans="1:8" ht="13.5" x14ac:dyDescent="0.25">
      <c r="A1974" s="3">
        <v>44881</v>
      </c>
      <c r="B1974" s="2">
        <v>8.3744999999999994</v>
      </c>
      <c r="C1974" s="2">
        <f t="shared" si="180"/>
        <v>8.5839342314756415</v>
      </c>
      <c r="D1974" s="2">
        <f t="shared" si="182"/>
        <v>8.4803459772496943</v>
      </c>
      <c r="E1974" s="2">
        <f t="shared" si="181"/>
        <v>0.1035882542259472</v>
      </c>
      <c r="F1974" s="2">
        <f t="shared" si="185"/>
        <v>9.3273773669138887E-2</v>
      </c>
      <c r="G1974" s="2">
        <f t="shared" si="183"/>
        <v>1.0314480556808309E-2</v>
      </c>
      <c r="H1974" s="2" t="str">
        <f t="shared" si="184"/>
        <v>Sell</v>
      </c>
    </row>
    <row r="1975" spans="1:8" ht="13.5" x14ac:dyDescent="0.25">
      <c r="A1975" s="3">
        <v>44882</v>
      </c>
      <c r="B1975" s="2">
        <v>8.3744999999999994</v>
      </c>
      <c r="C1975" s="2">
        <f t="shared" si="180"/>
        <v>8.5646212727870807</v>
      </c>
      <c r="D1975" s="2">
        <f t="shared" si="182"/>
        <v>8.4725055344904572</v>
      </c>
      <c r="E1975" s="2">
        <f t="shared" si="181"/>
        <v>9.2115738296623562E-2</v>
      </c>
      <c r="F1975" s="2">
        <f t="shared" si="185"/>
        <v>9.3042166594635822E-2</v>
      </c>
      <c r="G1975" s="2">
        <f t="shared" si="183"/>
        <v>-9.2642829801226068E-4</v>
      </c>
      <c r="H1975" s="2" t="str">
        <f t="shared" si="184"/>
        <v>Hold</v>
      </c>
    </row>
    <row r="1976" spans="1:8" ht="13.5" x14ac:dyDescent="0.25">
      <c r="A1976" s="3">
        <v>44883</v>
      </c>
      <c r="B1976" s="2">
        <v>8.3744999999999994</v>
      </c>
      <c r="C1976" s="2">
        <f t="shared" si="180"/>
        <v>8.5482795385121459</v>
      </c>
      <c r="D1976" s="2">
        <f t="shared" si="182"/>
        <v>8.4652458652689422</v>
      </c>
      <c r="E1976" s="2">
        <f t="shared" si="181"/>
        <v>8.3033673243203765E-2</v>
      </c>
      <c r="F1976" s="2">
        <f t="shared" si="185"/>
        <v>9.1040467924349416E-2</v>
      </c>
      <c r="G1976" s="2">
        <f t="shared" si="183"/>
        <v>-8.0067946811456514E-3</v>
      </c>
      <c r="H1976" s="2" t="str">
        <f t="shared" si="184"/>
        <v>Hold</v>
      </c>
    </row>
    <row r="1977" spans="1:8" ht="13.5" x14ac:dyDescent="0.25">
      <c r="A1977" s="3">
        <v>44886</v>
      </c>
      <c r="B1977" s="2">
        <v>8.3668999999999993</v>
      </c>
      <c r="C1977" s="2">
        <f t="shared" si="180"/>
        <v>8.5344519172025848</v>
      </c>
      <c r="D1977" s="2">
        <f t="shared" si="182"/>
        <v>8.4579609863601313</v>
      </c>
      <c r="E1977" s="2">
        <f t="shared" si="181"/>
        <v>7.6490930842453508E-2</v>
      </c>
      <c r="F1977" s="2">
        <f t="shared" si="185"/>
        <v>8.8130560507970232E-2</v>
      </c>
      <c r="G1977" s="2">
        <f t="shared" si="183"/>
        <v>-1.1639629665516724E-2</v>
      </c>
      <c r="H1977" s="2" t="str">
        <f t="shared" si="184"/>
        <v>Hold</v>
      </c>
    </row>
    <row r="1978" spans="1:8" ht="13.5" x14ac:dyDescent="0.25">
      <c r="A1978" s="3">
        <v>44887</v>
      </c>
      <c r="B1978" s="2">
        <v>8.3515999999999995</v>
      </c>
      <c r="C1978" s="2">
        <f t="shared" si="180"/>
        <v>8.512197776094494</v>
      </c>
      <c r="D1978" s="2">
        <f t="shared" si="182"/>
        <v>8.4500823947778994</v>
      </c>
      <c r="E1978" s="2">
        <f t="shared" si="181"/>
        <v>6.2115381316594664E-2</v>
      </c>
      <c r="F1978" s="2">
        <f t="shared" si="185"/>
        <v>8.2927524669695135E-2</v>
      </c>
      <c r="G1978" s="2">
        <f t="shared" si="183"/>
        <v>-2.0812143353100471E-2</v>
      </c>
      <c r="H1978" s="2" t="str">
        <f t="shared" si="184"/>
        <v>Hold</v>
      </c>
    </row>
    <row r="1979" spans="1:8" ht="13.5" x14ac:dyDescent="0.25">
      <c r="A1979" s="3">
        <v>44888</v>
      </c>
      <c r="B1979" s="2">
        <v>8.3668999999999993</v>
      </c>
      <c r="C1979" s="2">
        <f t="shared" si="180"/>
        <v>8.4933673490030337</v>
      </c>
      <c r="D1979" s="2">
        <f t="shared" si="182"/>
        <v>8.4439207359054631</v>
      </c>
      <c r="E1979" s="2">
        <f t="shared" si="181"/>
        <v>4.9446613097570591E-2</v>
      </c>
      <c r="F1979" s="2">
        <f t="shared" si="185"/>
        <v>7.6231342355270237E-2</v>
      </c>
      <c r="G1979" s="2">
        <f t="shared" si="183"/>
        <v>-2.6784729257699647E-2</v>
      </c>
      <c r="H1979" s="2" t="str">
        <f t="shared" si="184"/>
        <v>Hold</v>
      </c>
    </row>
    <row r="1980" spans="1:8" ht="13.5" x14ac:dyDescent="0.25">
      <c r="A1980" s="3">
        <v>44889</v>
      </c>
      <c r="B1980" s="2">
        <v>8.3134999999999994</v>
      </c>
      <c r="C1980" s="2">
        <f t="shared" si="180"/>
        <v>8.4762492953102591</v>
      </c>
      <c r="D1980" s="2">
        <f t="shared" si="182"/>
        <v>8.4342599406532059</v>
      </c>
      <c r="E1980" s="2">
        <f t="shared" si="181"/>
        <v>4.1989354657053113E-2</v>
      </c>
      <c r="F1980" s="2">
        <f t="shared" si="185"/>
        <v>6.9382944815626818E-2</v>
      </c>
      <c r="G1980" s="2">
        <f t="shared" si="183"/>
        <v>-2.7393590158573705E-2</v>
      </c>
      <c r="H1980" s="2" t="str">
        <f t="shared" si="184"/>
        <v>Hold</v>
      </c>
    </row>
    <row r="1981" spans="1:8" ht="13.5" x14ac:dyDescent="0.25">
      <c r="A1981" s="3">
        <v>44890</v>
      </c>
      <c r="B1981" s="2">
        <v>8.1990999999999996</v>
      </c>
      <c r="C1981" s="2">
        <f t="shared" si="180"/>
        <v>8.460595557570219</v>
      </c>
      <c r="D1981" s="2">
        <f t="shared" si="182"/>
        <v>8.4168406857900049</v>
      </c>
      <c r="E1981" s="2">
        <f t="shared" si="181"/>
        <v>4.3754871780214089E-2</v>
      </c>
      <c r="F1981" s="2">
        <f t="shared" si="185"/>
        <v>6.425733020854428E-2</v>
      </c>
      <c r="G1981" s="2">
        <f t="shared" si="183"/>
        <v>-2.0502458428330192E-2</v>
      </c>
      <c r="H1981" s="2" t="str">
        <f t="shared" si="184"/>
        <v>Hold</v>
      </c>
    </row>
    <row r="1982" spans="1:8" ht="13.5" x14ac:dyDescent="0.25">
      <c r="A1982" s="3">
        <v>44893</v>
      </c>
      <c r="B1982" s="2">
        <v>8.3134999999999994</v>
      </c>
      <c r="C1982" s="2">
        <f t="shared" si="180"/>
        <v>8.444996241020954</v>
      </c>
      <c r="D1982" s="2">
        <f t="shared" si="182"/>
        <v>8.4091858201759297</v>
      </c>
      <c r="E1982" s="2">
        <f t="shared" si="181"/>
        <v>3.5810420845024282E-2</v>
      </c>
      <c r="F1982" s="2">
        <f t="shared" si="185"/>
        <v>5.8567948335840288E-2</v>
      </c>
      <c r="G1982" s="2">
        <f t="shared" si="183"/>
        <v>-2.2757527490816006E-2</v>
      </c>
      <c r="H1982" s="2" t="str">
        <f t="shared" si="184"/>
        <v>Hold</v>
      </c>
    </row>
    <row r="1983" spans="1:8" ht="13.5" x14ac:dyDescent="0.25">
      <c r="A1983" s="3">
        <v>44894</v>
      </c>
      <c r="B1983" s="2">
        <v>8.0846999999999998</v>
      </c>
      <c r="C1983" s="2">
        <f t="shared" si="180"/>
        <v>8.4306275885561917</v>
      </c>
      <c r="D1983" s="2">
        <f t="shared" si="182"/>
        <v>8.3851498334962304</v>
      </c>
      <c r="E1983" s="2">
        <f t="shared" si="181"/>
        <v>4.5477755059961211E-2</v>
      </c>
      <c r="F1983" s="2">
        <f t="shared" si="185"/>
        <v>5.5949909680664475E-2</v>
      </c>
      <c r="G1983" s="2">
        <f t="shared" si="183"/>
        <v>-1.0472154620703264E-2</v>
      </c>
      <c r="H1983" s="2" t="str">
        <f t="shared" si="184"/>
        <v>Hold</v>
      </c>
    </row>
    <row r="1984" spans="1:8" ht="13.5" x14ac:dyDescent="0.25">
      <c r="A1984" s="3">
        <v>44895</v>
      </c>
      <c r="B1984" s="2">
        <v>8.077</v>
      </c>
      <c r="C1984" s="2">
        <f t="shared" si="180"/>
        <v>8.4219925749321618</v>
      </c>
      <c r="D1984" s="2">
        <f t="shared" si="182"/>
        <v>8.3623239199039165</v>
      </c>
      <c r="E1984" s="2">
        <f t="shared" si="181"/>
        <v>5.9668655028245254E-2</v>
      </c>
      <c r="F1984" s="2">
        <f t="shared" si="185"/>
        <v>5.6693658750180634E-2</v>
      </c>
      <c r="G1984" s="2">
        <f t="shared" si="183"/>
        <v>2.9749962780646205E-3</v>
      </c>
      <c r="H1984" s="2" t="str">
        <f t="shared" si="184"/>
        <v>Sell</v>
      </c>
    </row>
    <row r="1985" spans="1:8" ht="13.5" x14ac:dyDescent="0.25">
      <c r="A1985" s="3">
        <v>44896</v>
      </c>
      <c r="B1985" s="2">
        <v>7.7796000000000003</v>
      </c>
      <c r="C1985" s="2">
        <f t="shared" si="180"/>
        <v>8.4146860249425988</v>
      </c>
      <c r="D1985" s="2">
        <f t="shared" si="182"/>
        <v>8.3191591850962183</v>
      </c>
      <c r="E1985" s="2">
        <f t="shared" si="181"/>
        <v>9.552683984638044E-2</v>
      </c>
      <c r="F1985" s="2">
        <f t="shared" si="185"/>
        <v>6.4460294969420601E-2</v>
      </c>
      <c r="G1985" s="2">
        <f t="shared" si="183"/>
        <v>3.106654487695984E-2</v>
      </c>
      <c r="H1985" s="2" t="str">
        <f t="shared" si="184"/>
        <v>Sell</v>
      </c>
    </row>
    <row r="1986" spans="1:8" ht="13.5" x14ac:dyDescent="0.25">
      <c r="A1986" s="3">
        <v>44897</v>
      </c>
      <c r="B1986" s="2">
        <v>7.8559000000000001</v>
      </c>
      <c r="C1986" s="2">
        <f t="shared" si="180"/>
        <v>8.4085035595668138</v>
      </c>
      <c r="D1986" s="2">
        <f t="shared" si="182"/>
        <v>8.2848436899039051</v>
      </c>
      <c r="E1986" s="2">
        <f t="shared" si="181"/>
        <v>0.12365986966290876</v>
      </c>
      <c r="F1986" s="2">
        <f t="shared" si="185"/>
        <v>7.6300209908118227E-2</v>
      </c>
      <c r="G1986" s="2">
        <f t="shared" si="183"/>
        <v>4.7359659754790534E-2</v>
      </c>
      <c r="H1986" s="2" t="str">
        <f t="shared" si="184"/>
        <v>Sell</v>
      </c>
    </row>
    <row r="1987" spans="1:8" ht="13.5" x14ac:dyDescent="0.25">
      <c r="A1987" s="3">
        <v>44900</v>
      </c>
      <c r="B1987" s="2">
        <v>7.8177000000000003</v>
      </c>
      <c r="C1987" s="2">
        <f t="shared" si="180"/>
        <v>8.4021030119411506</v>
      </c>
      <c r="D1987" s="2">
        <f t="shared" si="182"/>
        <v>8.250240453614726</v>
      </c>
      <c r="E1987" s="2">
        <f t="shared" si="181"/>
        <v>0.15186255832642459</v>
      </c>
      <c r="F1987" s="2">
        <f t="shared" si="185"/>
        <v>9.1412679591779497E-2</v>
      </c>
      <c r="G1987" s="2">
        <f t="shared" si="183"/>
        <v>6.0449878734645093E-2</v>
      </c>
      <c r="H1987" s="2" t="str">
        <f t="shared" si="184"/>
        <v>Sell</v>
      </c>
    </row>
    <row r="1988" spans="1:8" ht="13.5" x14ac:dyDescent="0.25">
      <c r="A1988" s="3">
        <v>44901</v>
      </c>
      <c r="B1988" s="2">
        <v>7.8559000000000001</v>
      </c>
      <c r="C1988" s="2">
        <f t="shared" si="180"/>
        <v>8.3943333177963577</v>
      </c>
      <c r="D1988" s="2">
        <f t="shared" si="182"/>
        <v>8.2210300496432644</v>
      </c>
      <c r="E1988" s="2">
        <f t="shared" si="181"/>
        <v>0.17330326815309327</v>
      </c>
      <c r="F1988" s="2">
        <f t="shared" si="185"/>
        <v>0.10779079730404226</v>
      </c>
      <c r="G1988" s="2">
        <f t="shared" si="183"/>
        <v>6.5512470849051013E-2</v>
      </c>
      <c r="H1988" s="2" t="str">
        <f t="shared" si="184"/>
        <v>Sell</v>
      </c>
    </row>
    <row r="1989" spans="1:8" ht="13.5" x14ac:dyDescent="0.25">
      <c r="A1989" s="3">
        <v>44902</v>
      </c>
      <c r="B1989" s="2">
        <v>7.8177000000000003</v>
      </c>
      <c r="C1989" s="2">
        <f t="shared" si="180"/>
        <v>8.3901128073661475</v>
      </c>
      <c r="D1989" s="2">
        <f t="shared" si="182"/>
        <v>8.1911537496696898</v>
      </c>
      <c r="E1989" s="2">
        <f t="shared" si="181"/>
        <v>0.19895905769645772</v>
      </c>
      <c r="F1989" s="2">
        <f t="shared" si="185"/>
        <v>0.12602444938252536</v>
      </c>
      <c r="G1989" s="2">
        <f t="shared" si="183"/>
        <v>7.2934608313932364E-2</v>
      </c>
      <c r="H1989" s="2" t="str">
        <f t="shared" si="184"/>
        <v>Sell</v>
      </c>
    </row>
    <row r="1990" spans="1:8" ht="13.5" x14ac:dyDescent="0.25">
      <c r="A1990" s="3">
        <v>44903</v>
      </c>
      <c r="B1990" s="2">
        <v>7.9321000000000002</v>
      </c>
      <c r="C1990" s="2">
        <f t="shared" si="180"/>
        <v>8.3783262216175096</v>
      </c>
      <c r="D1990" s="2">
        <f t="shared" si="182"/>
        <v>8.1719645830274903</v>
      </c>
      <c r="E1990" s="2">
        <f t="shared" si="181"/>
        <v>0.20636163859001933</v>
      </c>
      <c r="F1990" s="2">
        <f t="shared" si="185"/>
        <v>0.14209188722402416</v>
      </c>
      <c r="G1990" s="2">
        <f t="shared" si="183"/>
        <v>6.4269751365995165E-2</v>
      </c>
      <c r="H1990" s="2" t="str">
        <f t="shared" si="184"/>
        <v>Sell</v>
      </c>
    </row>
    <row r="1991" spans="1:8" ht="13.5" x14ac:dyDescent="0.25">
      <c r="A1991" s="3">
        <v>44904</v>
      </c>
      <c r="B1991" s="2">
        <v>7.9550000000000001</v>
      </c>
      <c r="C1991" s="2">
        <f t="shared" si="180"/>
        <v>8.3507529567532774</v>
      </c>
      <c r="D1991" s="2">
        <f t="shared" si="182"/>
        <v>8.1558931324328618</v>
      </c>
      <c r="E1991" s="2">
        <f t="shared" si="181"/>
        <v>0.1948598243204156</v>
      </c>
      <c r="F1991" s="2">
        <f t="shared" si="185"/>
        <v>0.15264547464330247</v>
      </c>
      <c r="G1991" s="2">
        <f t="shared" si="183"/>
        <v>4.2214349677113128E-2</v>
      </c>
      <c r="H1991" s="2" t="str">
        <f t="shared" si="184"/>
        <v>Sell</v>
      </c>
    </row>
    <row r="1992" spans="1:8" ht="13.5" x14ac:dyDescent="0.25">
      <c r="A1992" s="3">
        <v>44907</v>
      </c>
      <c r="B1992" s="2">
        <v>8.0084</v>
      </c>
      <c r="C1992" s="2">
        <f t="shared" si="180"/>
        <v>8.3450217326373881</v>
      </c>
      <c r="D1992" s="2">
        <f t="shared" si="182"/>
        <v>8.1449677152156124</v>
      </c>
      <c r="E1992" s="2">
        <f t="shared" si="181"/>
        <v>0.20005401742177575</v>
      </c>
      <c r="F1992" s="2">
        <f t="shared" si="185"/>
        <v>0.16212718319899713</v>
      </c>
      <c r="G1992" s="2">
        <f t="shared" si="183"/>
        <v>3.7926834222778621E-2</v>
      </c>
      <c r="H1992" s="2" t="str">
        <f t="shared" si="184"/>
        <v>Sell</v>
      </c>
    </row>
    <row r="1993" spans="1:8" ht="13.5" x14ac:dyDescent="0.25">
      <c r="A1993" s="3">
        <v>44908</v>
      </c>
      <c r="B1993" s="2">
        <v>8.0084</v>
      </c>
      <c r="C1993" s="2">
        <f t="shared" si="180"/>
        <v>8.3049722353085595</v>
      </c>
      <c r="D1993" s="2">
        <f t="shared" si="182"/>
        <v>8.1348515881626042</v>
      </c>
      <c r="E1993" s="2">
        <f t="shared" si="181"/>
        <v>0.17012064714595532</v>
      </c>
      <c r="F1993" s="2">
        <f t="shared" si="185"/>
        <v>0.16372587598838878</v>
      </c>
      <c r="G1993" s="2">
        <f t="shared" si="183"/>
        <v>6.3947711575665367E-3</v>
      </c>
      <c r="H1993" s="2" t="str">
        <f t="shared" si="184"/>
        <v>Sell</v>
      </c>
    </row>
    <row r="1994" spans="1:8" ht="13.5" x14ac:dyDescent="0.25">
      <c r="A1994" s="3">
        <v>44909</v>
      </c>
      <c r="B1994" s="2">
        <v>7.9855</v>
      </c>
      <c r="C1994" s="2">
        <f t="shared" si="180"/>
        <v>8.2698995837226263</v>
      </c>
      <c r="D1994" s="2">
        <f t="shared" si="182"/>
        <v>8.1237885075579666</v>
      </c>
      <c r="E1994" s="2">
        <f t="shared" si="181"/>
        <v>0.14611107616465979</v>
      </c>
      <c r="F1994" s="2">
        <f t="shared" si="185"/>
        <v>0.160202916023643</v>
      </c>
      <c r="G1994" s="2">
        <f t="shared" si="183"/>
        <v>-1.4091839858983213E-2</v>
      </c>
      <c r="H1994" s="2" t="str">
        <f t="shared" si="184"/>
        <v>Hold</v>
      </c>
    </row>
    <row r="1995" spans="1:8" ht="13.5" x14ac:dyDescent="0.25">
      <c r="A1995" s="3">
        <v>44910</v>
      </c>
      <c r="B1995" s="2">
        <v>8.0084</v>
      </c>
      <c r="C1995" s="2">
        <f t="shared" si="180"/>
        <v>8.1944688785345292</v>
      </c>
      <c r="D1995" s="2">
        <f t="shared" si="182"/>
        <v>8.1152412107018215</v>
      </c>
      <c r="E1995" s="2">
        <f t="shared" si="181"/>
        <v>7.9227667832707738E-2</v>
      </c>
      <c r="F1995" s="2">
        <f t="shared" si="185"/>
        <v>0.14400786638545596</v>
      </c>
      <c r="G1995" s="2">
        <f t="shared" si="183"/>
        <v>-6.4780198552748219E-2</v>
      </c>
      <c r="H1995" s="2" t="str">
        <f t="shared" si="184"/>
        <v>Hold</v>
      </c>
    </row>
    <row r="1996" spans="1:8" ht="13.5" x14ac:dyDescent="0.25">
      <c r="A1996" s="3">
        <v>44911</v>
      </c>
      <c r="B1996" s="2">
        <v>7.9931999999999999</v>
      </c>
      <c r="C1996" s="2">
        <f t="shared" si="180"/>
        <v>8.1423813587599856</v>
      </c>
      <c r="D1996" s="2">
        <f t="shared" si="182"/>
        <v>8.1062011210202041</v>
      </c>
      <c r="E1996" s="2">
        <f t="shared" si="181"/>
        <v>3.6180237739781518E-2</v>
      </c>
      <c r="F1996" s="2">
        <f t="shared" si="185"/>
        <v>0.12244234065632108</v>
      </c>
      <c r="G1996" s="2">
        <f t="shared" si="183"/>
        <v>-8.626210291653956E-2</v>
      </c>
      <c r="H1996" s="2" t="str">
        <f t="shared" si="184"/>
        <v>Hold</v>
      </c>
    </row>
    <row r="1997" spans="1:8" ht="13.5" x14ac:dyDescent="0.25">
      <c r="A1997" s="3">
        <v>44914</v>
      </c>
      <c r="B1997" s="2">
        <v>8.0084</v>
      </c>
      <c r="C1997" s="2">
        <f t="shared" si="180"/>
        <v>8.092430380489219</v>
      </c>
      <c r="D1997" s="2">
        <f t="shared" si="182"/>
        <v>8.0989565935372259</v>
      </c>
      <c r="E1997" s="2">
        <f t="shared" si="181"/>
        <v>-6.5262130480068237E-3</v>
      </c>
      <c r="F1997" s="2">
        <f t="shared" si="185"/>
        <v>9.6648629915455503E-2</v>
      </c>
      <c r="G1997" s="2">
        <f t="shared" si="183"/>
        <v>-0.10317484296346233</v>
      </c>
      <c r="H1997" s="2" t="str">
        <f t="shared" si="184"/>
        <v>Hold</v>
      </c>
    </row>
    <row r="1998" spans="1:8" ht="13.5" x14ac:dyDescent="0.25">
      <c r="A1998" s="3">
        <v>44915</v>
      </c>
      <c r="B1998" s="2">
        <v>8.1608999999999998</v>
      </c>
      <c r="C1998" s="2">
        <f t="shared" si="180"/>
        <v>8.0560410911831859</v>
      </c>
      <c r="D1998" s="2">
        <f t="shared" si="182"/>
        <v>8.1035449940159499</v>
      </c>
      <c r="E1998" s="2">
        <f t="shared" si="181"/>
        <v>-4.7503902832763956E-2</v>
      </c>
      <c r="F1998" s="2">
        <f t="shared" si="185"/>
        <v>6.7818123365811611E-2</v>
      </c>
      <c r="G1998" s="2">
        <f t="shared" si="183"/>
        <v>-0.11532202619857557</v>
      </c>
      <c r="H1998" s="2" t="str">
        <f t="shared" si="184"/>
        <v>Hold</v>
      </c>
    </row>
    <row r="1999" spans="1:8" ht="13.5" x14ac:dyDescent="0.25">
      <c r="A1999" s="3">
        <v>44916</v>
      </c>
      <c r="B1999" s="2">
        <v>8.1608999999999998</v>
      </c>
      <c r="C1999" s="2">
        <f t="shared" ref="C1999:C2062" si="186">$C$4*B1989+C1998*(1-$C$4)</f>
        <v>8.0193732310011576</v>
      </c>
      <c r="D1999" s="2">
        <f t="shared" si="182"/>
        <v>8.1077935129777323</v>
      </c>
      <c r="E1999" s="2">
        <f t="shared" si="181"/>
        <v>-8.8420281976574699E-2</v>
      </c>
      <c r="F1999" s="2">
        <f t="shared" si="185"/>
        <v>3.6570442297334346E-2</v>
      </c>
      <c r="G1999" s="2">
        <f t="shared" si="183"/>
        <v>-0.12499072427390905</v>
      </c>
      <c r="H1999" s="2" t="str">
        <f t="shared" si="184"/>
        <v>Hold</v>
      </c>
    </row>
    <row r="2000" spans="1:8" ht="13.5" x14ac:dyDescent="0.25">
      <c r="A2000" s="3">
        <v>44917</v>
      </c>
      <c r="B2000" s="2">
        <v>8.1608999999999998</v>
      </c>
      <c r="C2000" s="2">
        <f t="shared" si="186"/>
        <v>8.0059465800779019</v>
      </c>
      <c r="D2000" s="2">
        <f t="shared" si="182"/>
        <v>8.1117273268312342</v>
      </c>
      <c r="E2000" s="2">
        <f t="shared" si="181"/>
        <v>-0.10578074675333227</v>
      </c>
      <c r="F2000" s="2">
        <f t="shared" si="185"/>
        <v>8.1002044872010258E-3</v>
      </c>
      <c r="G2000" s="2">
        <f t="shared" si="183"/>
        <v>-0.1138809512405333</v>
      </c>
      <c r="H2000" s="2" t="str">
        <f t="shared" si="184"/>
        <v>Hold</v>
      </c>
    </row>
    <row r="2001" spans="1:8" ht="13.5" x14ac:dyDescent="0.25">
      <c r="A2001" s="3">
        <v>44918</v>
      </c>
      <c r="B2001" s="2">
        <v>8.0084</v>
      </c>
      <c r="C2001" s="2">
        <f t="shared" si="186"/>
        <v>7.9981086446813023</v>
      </c>
      <c r="D2001" s="2">
        <f t="shared" si="182"/>
        <v>8.1040734507696612</v>
      </c>
      <c r="E2001" s="2">
        <f t="shared" si="181"/>
        <v>-0.1059648060883589</v>
      </c>
      <c r="F2001" s="2">
        <f t="shared" si="185"/>
        <v>-1.4712797627910959E-2</v>
      </c>
      <c r="G2001" s="2">
        <f t="shared" si="183"/>
        <v>-9.1252008460447939E-2</v>
      </c>
      <c r="H2001" s="2" t="str">
        <f t="shared" si="184"/>
        <v>Hold</v>
      </c>
    </row>
    <row r="2002" spans="1:8" ht="13.5" x14ac:dyDescent="0.25">
      <c r="A2002" s="3">
        <v>44921</v>
      </c>
      <c r="B2002" s="2">
        <v>8.1151999999999997</v>
      </c>
      <c r="C2002" s="2">
        <f t="shared" si="186"/>
        <v>7.9996919301149481</v>
      </c>
      <c r="D2002" s="2">
        <f t="shared" si="182"/>
        <v>8.1048976396015391</v>
      </c>
      <c r="E2002" s="2">
        <f t="shared" si="181"/>
        <v>-0.10520570948659103</v>
      </c>
      <c r="F2002" s="2">
        <f t="shared" si="185"/>
        <v>-3.2811379999646971E-2</v>
      </c>
      <c r="G2002" s="2">
        <f t="shared" si="183"/>
        <v>-7.2394329486944048E-2</v>
      </c>
      <c r="H2002" s="2" t="str">
        <f t="shared" si="184"/>
        <v>Hold</v>
      </c>
    </row>
    <row r="2003" spans="1:8" ht="13.5" x14ac:dyDescent="0.25">
      <c r="A2003" s="3">
        <v>44922</v>
      </c>
      <c r="B2003" s="2">
        <v>8.1151999999999997</v>
      </c>
      <c r="C2003" s="2">
        <f t="shared" si="186"/>
        <v>8.0010316331741862</v>
      </c>
      <c r="D2003" s="2">
        <f t="shared" si="182"/>
        <v>8.1056607774088327</v>
      </c>
      <c r="E2003" s="2">
        <f t="shared" si="181"/>
        <v>-0.10462914423464653</v>
      </c>
      <c r="F2003" s="2">
        <f t="shared" si="185"/>
        <v>-4.7174932846646887E-2</v>
      </c>
      <c r="G2003" s="2">
        <f t="shared" si="183"/>
        <v>-5.7454211387999644E-2</v>
      </c>
      <c r="H2003" s="2" t="str">
        <f t="shared" si="184"/>
        <v>Hold</v>
      </c>
    </row>
    <row r="2004" spans="1:8" ht="13.5" x14ac:dyDescent="0.25">
      <c r="A2004" s="3">
        <v>44923</v>
      </c>
      <c r="B2004" s="2">
        <v>8.1227999999999998</v>
      </c>
      <c r="C2004" s="2">
        <f t="shared" si="186"/>
        <v>7.9986421511473882</v>
      </c>
      <c r="D2004" s="2">
        <f t="shared" si="182"/>
        <v>8.1069303494526217</v>
      </c>
      <c r="E2004" s="2">
        <f t="shared" si="181"/>
        <v>-0.10828819830523351</v>
      </c>
      <c r="F2004" s="2">
        <f t="shared" si="185"/>
        <v>-5.9397585938364215E-2</v>
      </c>
      <c r="G2004" s="2">
        <f t="shared" si="183"/>
        <v>-4.8890612366869292E-2</v>
      </c>
      <c r="H2004" s="2" t="str">
        <f t="shared" si="184"/>
        <v>Hold</v>
      </c>
    </row>
    <row r="2005" spans="1:8" ht="13.5" x14ac:dyDescent="0.25">
      <c r="A2005" s="3">
        <v>44924</v>
      </c>
      <c r="B2005" s="2">
        <v>8.1608999999999998</v>
      </c>
      <c r="C2005" s="2">
        <f t="shared" si="186"/>
        <v>8.0001433586631752</v>
      </c>
      <c r="D2005" s="2">
        <f t="shared" si="182"/>
        <v>8.1109281013450207</v>
      </c>
      <c r="E2005" s="2">
        <f t="shared" si="181"/>
        <v>-0.11078474268184557</v>
      </c>
      <c r="F2005" s="2">
        <f t="shared" si="185"/>
        <v>-6.9675017287060492E-2</v>
      </c>
      <c r="G2005" s="2">
        <f t="shared" si="183"/>
        <v>-4.1109725394785079E-2</v>
      </c>
      <c r="H2005" s="2" t="str">
        <f t="shared" si="184"/>
        <v>Hold</v>
      </c>
    </row>
    <row r="2006" spans="1:8" ht="13.5" x14ac:dyDescent="0.25">
      <c r="A2006" s="3">
        <v>44925</v>
      </c>
      <c r="B2006" s="2">
        <v>8.1608999999999998</v>
      </c>
      <c r="C2006" s="2">
        <f t="shared" si="186"/>
        <v>7.9990751496380712</v>
      </c>
      <c r="D2006" s="2">
        <f t="shared" si="182"/>
        <v>8.1146297234676119</v>
      </c>
      <c r="E2006" s="2">
        <f t="shared" si="181"/>
        <v>-0.11555457382954071</v>
      </c>
      <c r="F2006" s="2">
        <f t="shared" si="185"/>
        <v>-7.8850928595556535E-2</v>
      </c>
      <c r="G2006" s="2">
        <f t="shared" si="183"/>
        <v>-3.6703645233984172E-2</v>
      </c>
      <c r="H2006" s="2" t="str">
        <f t="shared" si="184"/>
        <v>Hold</v>
      </c>
    </row>
    <row r="2007" spans="1:8" ht="13.5" x14ac:dyDescent="0.25">
      <c r="A2007" s="3">
        <v>44928</v>
      </c>
      <c r="B2007" s="2">
        <v>8.3134999999999994</v>
      </c>
      <c r="C2007" s="2">
        <f t="shared" si="186"/>
        <v>8.0005097420014444</v>
      </c>
      <c r="D2007" s="2">
        <f t="shared" si="182"/>
        <v>8.129360855062604</v>
      </c>
      <c r="E2007" s="2">
        <f t="shared" si="181"/>
        <v>-0.12885111306115959</v>
      </c>
      <c r="F2007" s="2">
        <f t="shared" si="185"/>
        <v>-8.8850965488677158E-2</v>
      </c>
      <c r="G2007" s="2">
        <f t="shared" si="183"/>
        <v>-4.0000147572482436E-2</v>
      </c>
      <c r="H2007" s="2" t="str">
        <f t="shared" si="184"/>
        <v>Hold</v>
      </c>
    </row>
    <row r="2008" spans="1:8" ht="13.5" x14ac:dyDescent="0.25">
      <c r="A2008" s="3">
        <v>44929</v>
      </c>
      <c r="B2008" s="2">
        <v>8.3744999999999994</v>
      </c>
      <c r="C2008" s="2">
        <f t="shared" si="186"/>
        <v>8.0251851663089155</v>
      </c>
      <c r="D2008" s="2">
        <f t="shared" si="182"/>
        <v>8.1475193102431511</v>
      </c>
      <c r="E2008" s="2">
        <f t="shared" si="181"/>
        <v>-0.12233414393423558</v>
      </c>
      <c r="F2008" s="2">
        <f t="shared" si="185"/>
        <v>-9.5547601177788849E-2</v>
      </c>
      <c r="G2008" s="2">
        <f t="shared" si="183"/>
        <v>-2.6786542756446735E-2</v>
      </c>
      <c r="H2008" s="2" t="str">
        <f t="shared" si="184"/>
        <v>Hold</v>
      </c>
    </row>
    <row r="2009" spans="1:8" ht="13.5" x14ac:dyDescent="0.25">
      <c r="A2009" s="3">
        <v>44930</v>
      </c>
      <c r="B2009" s="2">
        <v>8.3134999999999994</v>
      </c>
      <c r="C2009" s="2">
        <f t="shared" si="186"/>
        <v>8.0460643714921591</v>
      </c>
      <c r="D2009" s="2">
        <f t="shared" si="182"/>
        <v>8.1598141761510661</v>
      </c>
      <c r="E2009" s="2">
        <f t="shared" si="181"/>
        <v>-0.11374980465890694</v>
      </c>
      <c r="F2009" s="2">
        <f t="shared" si="185"/>
        <v>-9.9188041874012478E-2</v>
      </c>
      <c r="G2009" s="2">
        <f t="shared" si="183"/>
        <v>-1.4561762784894461E-2</v>
      </c>
      <c r="H2009" s="2" t="str">
        <f t="shared" si="184"/>
        <v>Hold</v>
      </c>
    </row>
    <row r="2010" spans="1:8" ht="13.5" x14ac:dyDescent="0.25">
      <c r="A2010" s="3">
        <v>44931</v>
      </c>
      <c r="B2010" s="2">
        <v>8.3134999999999994</v>
      </c>
      <c r="C2010" s="2">
        <f t="shared" si="186"/>
        <v>8.0637313912625963</v>
      </c>
      <c r="D2010" s="2">
        <f t="shared" si="182"/>
        <v>8.1711983112509863</v>
      </c>
      <c r="E2010" s="2">
        <f t="shared" si="181"/>
        <v>-0.10746691998838998</v>
      </c>
      <c r="F2010" s="2">
        <f t="shared" si="185"/>
        <v>-0.10084381749688799</v>
      </c>
      <c r="G2010" s="2">
        <f t="shared" si="183"/>
        <v>-6.6231024915019837E-3</v>
      </c>
      <c r="H2010" s="2" t="str">
        <f t="shared" si="184"/>
        <v>Hold</v>
      </c>
    </row>
    <row r="2011" spans="1:8" ht="13.5" x14ac:dyDescent="0.25">
      <c r="A2011" s="3">
        <v>44932</v>
      </c>
      <c r="B2011" s="2">
        <v>8.3668999999999993</v>
      </c>
      <c r="C2011" s="2">
        <f t="shared" si="186"/>
        <v>8.0552188695298899</v>
      </c>
      <c r="D2011" s="2">
        <f t="shared" si="182"/>
        <v>8.1856947326398029</v>
      </c>
      <c r="E2011" s="2">
        <f t="shared" si="181"/>
        <v>-0.13047586310991299</v>
      </c>
      <c r="F2011" s="2">
        <f t="shared" si="185"/>
        <v>-0.10677022661949301</v>
      </c>
      <c r="G2011" s="2">
        <f t="shared" si="183"/>
        <v>-2.3705636490419985E-2</v>
      </c>
      <c r="H2011" s="2" t="str">
        <f t="shared" si="184"/>
        <v>Hold</v>
      </c>
    </row>
    <row r="2012" spans="1:8" ht="13.5" x14ac:dyDescent="0.25">
      <c r="A2012" s="3">
        <v>44935</v>
      </c>
      <c r="B2012" s="2">
        <v>8.1532999999999998</v>
      </c>
      <c r="C2012" s="2">
        <f t="shared" si="186"/>
        <v>8.0644467357560607</v>
      </c>
      <c r="D2012" s="2">
        <f t="shared" si="182"/>
        <v>8.1832951228146324</v>
      </c>
      <c r="E2012" s="2">
        <f t="shared" ref="E2012:E2075" si="187">C2012-D2012</f>
        <v>-0.1188483870585717</v>
      </c>
      <c r="F2012" s="2">
        <f t="shared" si="185"/>
        <v>-0.10918585870730876</v>
      </c>
      <c r="G2012" s="2">
        <f t="shared" si="183"/>
        <v>-9.662528351262939E-3</v>
      </c>
      <c r="H2012" s="2" t="str">
        <f t="shared" si="184"/>
        <v>Hold</v>
      </c>
    </row>
    <row r="2013" spans="1:8" ht="13.5" x14ac:dyDescent="0.25">
      <c r="A2013" s="3">
        <v>44936</v>
      </c>
      <c r="B2013" s="2">
        <v>8.0846999999999998</v>
      </c>
      <c r="C2013" s="2">
        <f t="shared" si="186"/>
        <v>8.0722549302551272</v>
      </c>
      <c r="D2013" s="2">
        <f t="shared" ref="D2013:D2076" si="188">$D$4*B2013+(1-$D$4)*D2012</f>
        <v>8.175991780383919</v>
      </c>
      <c r="E2013" s="2">
        <f t="shared" si="187"/>
        <v>-0.10373685012879186</v>
      </c>
      <c r="F2013" s="2">
        <f t="shared" si="185"/>
        <v>-0.10809605699160539</v>
      </c>
      <c r="G2013" s="2">
        <f t="shared" si="183"/>
        <v>4.3592068628135333E-3</v>
      </c>
      <c r="H2013" s="2" t="str">
        <f t="shared" si="184"/>
        <v>Sell</v>
      </c>
    </row>
    <row r="2014" spans="1:8" ht="13.5" x14ac:dyDescent="0.25">
      <c r="A2014" s="3">
        <v>44937</v>
      </c>
      <c r="B2014" s="2">
        <v>8.1227999999999998</v>
      </c>
      <c r="C2014" s="2">
        <f t="shared" si="186"/>
        <v>8.080031094831261</v>
      </c>
      <c r="D2014" s="2">
        <f t="shared" si="188"/>
        <v>8.1720516485036292</v>
      </c>
      <c r="E2014" s="2">
        <f t="shared" si="187"/>
        <v>-9.2020553672368166E-2</v>
      </c>
      <c r="F2014" s="2">
        <f t="shared" si="185"/>
        <v>-0.10488095632775796</v>
      </c>
      <c r="G2014" s="2">
        <f t="shared" si="183"/>
        <v>1.2860402655389791E-2</v>
      </c>
      <c r="H2014" s="2" t="str">
        <f t="shared" si="184"/>
        <v>Sell</v>
      </c>
    </row>
    <row r="2015" spans="1:8" ht="13.5" x14ac:dyDescent="0.25">
      <c r="A2015" s="3">
        <v>44938</v>
      </c>
      <c r="B2015" s="2">
        <v>8.2981999999999996</v>
      </c>
      <c r="C2015" s="2">
        <f t="shared" si="186"/>
        <v>8.0924724648572202</v>
      </c>
      <c r="D2015" s="2">
        <f t="shared" si="188"/>
        <v>8.181395970836693</v>
      </c>
      <c r="E2015" s="2">
        <f t="shared" si="187"/>
        <v>-8.892350597947285E-2</v>
      </c>
      <c r="F2015" s="2">
        <f t="shared" si="185"/>
        <v>-0.10168946625810094</v>
      </c>
      <c r="G2015" s="2">
        <f t="shared" si="183"/>
        <v>1.2765960278628086E-2</v>
      </c>
      <c r="H2015" s="2" t="str">
        <f t="shared" si="184"/>
        <v>Sell</v>
      </c>
    </row>
    <row r="2016" spans="1:8" ht="13.5" x14ac:dyDescent="0.25">
      <c r="A2016" s="3">
        <v>44939</v>
      </c>
      <c r="B2016" s="2">
        <v>8.0846999999999998</v>
      </c>
      <c r="C2016" s="2">
        <f t="shared" si="186"/>
        <v>8.1029997779561089</v>
      </c>
      <c r="D2016" s="2">
        <f t="shared" si="188"/>
        <v>8.1742333063302706</v>
      </c>
      <c r="E2016" s="2">
        <f t="shared" si="187"/>
        <v>-7.1233528374161637E-2</v>
      </c>
      <c r="F2016" s="2">
        <f t="shared" si="185"/>
        <v>-9.5598278681313084E-2</v>
      </c>
      <c r="G2016" s="2">
        <f t="shared" si="183"/>
        <v>2.4364750307151448E-2</v>
      </c>
      <c r="H2016" s="2" t="str">
        <f t="shared" si="184"/>
        <v>Sell</v>
      </c>
    </row>
    <row r="2017" spans="1:8" ht="13.5" x14ac:dyDescent="0.25">
      <c r="A2017" s="3">
        <v>44942</v>
      </c>
      <c r="B2017" s="2">
        <v>8.0846999999999998</v>
      </c>
      <c r="C2017" s="2">
        <f t="shared" si="186"/>
        <v>8.1353844275013216</v>
      </c>
      <c r="D2017" s="2">
        <f t="shared" si="188"/>
        <v>8.1676012095650652</v>
      </c>
      <c r="E2017" s="2">
        <f t="shared" si="187"/>
        <v>-3.2216782063743565E-2</v>
      </c>
      <c r="F2017" s="2">
        <f t="shared" si="185"/>
        <v>-8.2921979357799186E-2</v>
      </c>
      <c r="G2017" s="2">
        <f t="shared" si="183"/>
        <v>5.0705197294055621E-2</v>
      </c>
      <c r="H2017" s="2" t="str">
        <f t="shared" si="184"/>
        <v>Sell</v>
      </c>
    </row>
    <row r="2018" spans="1:8" ht="13.5" x14ac:dyDescent="0.25">
      <c r="A2018" s="3">
        <v>44943</v>
      </c>
      <c r="B2018" s="2">
        <v>8.0846999999999998</v>
      </c>
      <c r="C2018" s="2">
        <f t="shared" si="186"/>
        <v>8.1721714386549653</v>
      </c>
      <c r="D2018" s="2">
        <f t="shared" si="188"/>
        <v>8.1614603792269111</v>
      </c>
      <c r="E2018" s="2">
        <f t="shared" si="187"/>
        <v>1.071105942805417E-2</v>
      </c>
      <c r="F2018" s="2">
        <f t="shared" si="185"/>
        <v>-6.4195371600628506E-2</v>
      </c>
      <c r="G2018" s="2">
        <f t="shared" si="183"/>
        <v>7.4906431028682677E-2</v>
      </c>
      <c r="H2018" s="2" t="str">
        <f t="shared" si="184"/>
        <v>Sell</v>
      </c>
    </row>
    <row r="2019" spans="1:8" ht="13.5" x14ac:dyDescent="0.25">
      <c r="A2019" s="3">
        <v>44944</v>
      </c>
      <c r="B2019" s="2">
        <v>8.2829999999999995</v>
      </c>
      <c r="C2019" s="2">
        <f t="shared" si="186"/>
        <v>8.1939142942465093</v>
      </c>
      <c r="D2019" s="2">
        <f t="shared" si="188"/>
        <v>8.170463314098992</v>
      </c>
      <c r="E2019" s="2">
        <f t="shared" si="187"/>
        <v>2.3450980147517342E-2</v>
      </c>
      <c r="F2019" s="2">
        <f t="shared" si="185"/>
        <v>-4.6666101250999341E-2</v>
      </c>
      <c r="G2019" s="2">
        <f t="shared" si="183"/>
        <v>7.011708139851669E-2</v>
      </c>
      <c r="H2019" s="2" t="str">
        <f t="shared" si="184"/>
        <v>Sell</v>
      </c>
    </row>
    <row r="2020" spans="1:8" ht="13.5" x14ac:dyDescent="0.25">
      <c r="A2020" s="3">
        <v>44945</v>
      </c>
      <c r="B2020" s="2">
        <v>8.0846999999999998</v>
      </c>
      <c r="C2020" s="2">
        <f t="shared" si="186"/>
        <v>8.2123120951316615</v>
      </c>
      <c r="D2020" s="2">
        <f t="shared" si="188"/>
        <v>8.1641104760175853</v>
      </c>
      <c r="E2020" s="2">
        <f t="shared" si="187"/>
        <v>4.8201619114076166E-2</v>
      </c>
      <c r="F2020" s="2">
        <f t="shared" si="185"/>
        <v>-2.7692557177984245E-2</v>
      </c>
      <c r="G2020" s="2">
        <f t="shared" ref="G2020:G2083" si="189">E2020-F2020</f>
        <v>7.5894176292060411E-2</v>
      </c>
      <c r="H2020" s="2" t="str">
        <f t="shared" ref="H2020:H2083" si="190">IF(G2020&lt;0,"Hold","Sell")</f>
        <v>Sell</v>
      </c>
    </row>
    <row r="2021" spans="1:8" ht="13.5" x14ac:dyDescent="0.25">
      <c r="A2021" s="3">
        <v>44946</v>
      </c>
      <c r="B2021" s="2">
        <v>8.2371999999999996</v>
      </c>
      <c r="C2021" s="2">
        <f t="shared" si="186"/>
        <v>8.2360948497267898</v>
      </c>
      <c r="D2021" s="2">
        <f t="shared" si="188"/>
        <v>8.1695245148310978</v>
      </c>
      <c r="E2021" s="2">
        <f t="shared" si="187"/>
        <v>6.6570334895692085E-2</v>
      </c>
      <c r="F2021" s="2">
        <f t="shared" ref="F2021:F2084" si="191">(E2021*(2/(10)))+((1-(2/10))*F2020)</f>
        <v>-8.8399787632489814E-3</v>
      </c>
      <c r="G2021" s="2">
        <f t="shared" si="189"/>
        <v>7.5410313658941061E-2</v>
      </c>
      <c r="H2021" s="2" t="str">
        <f t="shared" si="190"/>
        <v>Sell</v>
      </c>
    </row>
    <row r="2022" spans="1:8" ht="13.5" x14ac:dyDescent="0.25">
      <c r="A2022" s="3">
        <v>44949</v>
      </c>
      <c r="B2022" s="2">
        <v>8.2371999999999996</v>
      </c>
      <c r="C2022" s="2">
        <f t="shared" si="186"/>
        <v>8.2233571805380521</v>
      </c>
      <c r="D2022" s="2">
        <f t="shared" si="188"/>
        <v>8.1745375137324974</v>
      </c>
      <c r="E2022" s="2">
        <f t="shared" si="187"/>
        <v>4.8819666805554718E-2</v>
      </c>
      <c r="F2022" s="2">
        <f t="shared" si="191"/>
        <v>2.6919503505117588E-3</v>
      </c>
      <c r="G2022" s="2">
        <f t="shared" si="189"/>
        <v>4.6127716455042961E-2</v>
      </c>
      <c r="H2022" s="2" t="str">
        <f t="shared" si="190"/>
        <v>Sell</v>
      </c>
    </row>
    <row r="2023" spans="1:8" ht="13.5" x14ac:dyDescent="0.25">
      <c r="A2023" s="3">
        <v>44950</v>
      </c>
      <c r="B2023" s="2">
        <v>8.1990999999999996</v>
      </c>
      <c r="C2023" s="2">
        <f t="shared" si="186"/>
        <v>8.2020253066091211</v>
      </c>
      <c r="D2023" s="2">
        <f t="shared" si="188"/>
        <v>8.1763569571597206</v>
      </c>
      <c r="E2023" s="2">
        <f t="shared" si="187"/>
        <v>2.5668349449400552E-2</v>
      </c>
      <c r="F2023" s="2">
        <f t="shared" si="191"/>
        <v>7.2872301702895182E-3</v>
      </c>
      <c r="G2023" s="2">
        <f t="shared" si="189"/>
        <v>1.8381119279111034E-2</v>
      </c>
      <c r="H2023" s="2" t="str">
        <f t="shared" si="190"/>
        <v>Sell</v>
      </c>
    </row>
    <row r="2024" spans="1:8" ht="13.5" x14ac:dyDescent="0.25">
      <c r="A2024" s="3">
        <v>44951</v>
      </c>
      <c r="B2024" s="2">
        <v>8.1532999999999998</v>
      </c>
      <c r="C2024" s="2">
        <f t="shared" si="186"/>
        <v>8.1898367979000248</v>
      </c>
      <c r="D2024" s="2">
        <f t="shared" si="188"/>
        <v>8.1746490344071496</v>
      </c>
      <c r="E2024" s="2">
        <f t="shared" si="187"/>
        <v>1.5187763492875206E-2</v>
      </c>
      <c r="F2024" s="2">
        <f t="shared" si="191"/>
        <v>8.8673368348066561E-3</v>
      </c>
      <c r="G2024" s="2">
        <f t="shared" si="189"/>
        <v>6.3204266580685498E-3</v>
      </c>
      <c r="H2024" s="2" t="str">
        <f t="shared" si="190"/>
        <v>Sell</v>
      </c>
    </row>
    <row r="2025" spans="1:8" ht="13.5" x14ac:dyDescent="0.25">
      <c r="A2025" s="3">
        <v>44952</v>
      </c>
      <c r="B2025" s="2">
        <v>8.1990999999999996</v>
      </c>
      <c r="C2025" s="2">
        <f t="shared" si="186"/>
        <v>8.2065080597615587</v>
      </c>
      <c r="D2025" s="2">
        <f t="shared" si="188"/>
        <v>8.1764602170436564</v>
      </c>
      <c r="E2025" s="2">
        <f t="shared" si="187"/>
        <v>3.0047842717902284E-2</v>
      </c>
      <c r="F2025" s="2">
        <f t="shared" si="191"/>
        <v>1.3103438011425782E-2</v>
      </c>
      <c r="G2025" s="2">
        <f t="shared" si="189"/>
        <v>1.6944404706476502E-2</v>
      </c>
      <c r="H2025" s="2" t="str">
        <f t="shared" si="190"/>
        <v>Sell</v>
      </c>
    </row>
    <row r="2026" spans="1:8" ht="13.5" x14ac:dyDescent="0.25">
      <c r="A2026" s="3">
        <v>44953</v>
      </c>
      <c r="B2026" s="2">
        <v>8.1990999999999996</v>
      </c>
      <c r="C2026" s="2">
        <f t="shared" si="186"/>
        <v>8.1877683582597793</v>
      </c>
      <c r="D2026" s="2">
        <f t="shared" si="188"/>
        <v>8.1781372380033854</v>
      </c>
      <c r="E2026" s="2">
        <f t="shared" si="187"/>
        <v>9.6311202563938991E-3</v>
      </c>
      <c r="F2026" s="2">
        <f t="shared" si="191"/>
        <v>1.2408974460419407E-2</v>
      </c>
      <c r="G2026" s="2">
        <f t="shared" si="189"/>
        <v>-2.777854204025508E-3</v>
      </c>
      <c r="H2026" s="2" t="str">
        <f t="shared" si="190"/>
        <v>Hold</v>
      </c>
    </row>
    <row r="2027" spans="1:8" ht="13.5" x14ac:dyDescent="0.25">
      <c r="A2027" s="3">
        <v>44956</v>
      </c>
      <c r="B2027" s="2">
        <v>8.3058999999999994</v>
      </c>
      <c r="C2027" s="2">
        <f t="shared" si="186"/>
        <v>8.1719116877582749</v>
      </c>
      <c r="D2027" s="2">
        <f t="shared" si="188"/>
        <v>8.1876011462994303</v>
      </c>
      <c r="E2027" s="2">
        <f t="shared" si="187"/>
        <v>-1.5689458541155332E-2</v>
      </c>
      <c r="F2027" s="2">
        <f t="shared" si="191"/>
        <v>6.7892878601044596E-3</v>
      </c>
      <c r="G2027" s="2">
        <f t="shared" si="189"/>
        <v>-2.247874640125979E-2</v>
      </c>
      <c r="H2027" s="2" t="str">
        <f t="shared" si="190"/>
        <v>Hold</v>
      </c>
    </row>
    <row r="2028" spans="1:8" ht="13.5" x14ac:dyDescent="0.25">
      <c r="A2028" s="3">
        <v>44957</v>
      </c>
      <c r="B2028" s="2">
        <v>8.3058999999999994</v>
      </c>
      <c r="C2028" s="2">
        <f t="shared" si="186"/>
        <v>8.1584945050262316</v>
      </c>
      <c r="D2028" s="2">
        <f t="shared" si="188"/>
        <v>8.1963640243513236</v>
      </c>
      <c r="E2028" s="2">
        <f t="shared" si="187"/>
        <v>-3.7869519325091971E-2</v>
      </c>
      <c r="F2028" s="2">
        <f t="shared" si="191"/>
        <v>-2.1424735769348261E-3</v>
      </c>
      <c r="G2028" s="2">
        <f t="shared" si="189"/>
        <v>-3.5727045748157146E-2</v>
      </c>
      <c r="H2028" s="2" t="str">
        <f t="shared" si="190"/>
        <v>Hold</v>
      </c>
    </row>
    <row r="2029" spans="1:8" ht="13.5" x14ac:dyDescent="0.25">
      <c r="A2029" s="3">
        <v>44958</v>
      </c>
      <c r="B2029" s="2">
        <v>8.2371999999999996</v>
      </c>
      <c r="C2029" s="2">
        <f t="shared" si="186"/>
        <v>8.1776491965606581</v>
      </c>
      <c r="D2029" s="2">
        <f t="shared" si="188"/>
        <v>8.1993889114364116</v>
      </c>
      <c r="E2029" s="2">
        <f t="shared" si="187"/>
        <v>-2.1739714875753435E-2</v>
      </c>
      <c r="F2029" s="2">
        <f t="shared" si="191"/>
        <v>-6.0619218366985486E-3</v>
      </c>
      <c r="G2029" s="2">
        <f t="shared" si="189"/>
        <v>-1.5677793039054887E-2</v>
      </c>
      <c r="H2029" s="2" t="str">
        <f t="shared" si="190"/>
        <v>Hold</v>
      </c>
    </row>
    <row r="2030" spans="1:8" ht="13.5" x14ac:dyDescent="0.25">
      <c r="A2030" s="3">
        <v>44959</v>
      </c>
      <c r="B2030" s="2">
        <v>8.2371999999999996</v>
      </c>
      <c r="C2030" s="2">
        <f t="shared" si="186"/>
        <v>8.1633493201667111</v>
      </c>
      <c r="D2030" s="2">
        <f t="shared" si="188"/>
        <v>8.2021897328114921</v>
      </c>
      <c r="E2030" s="2">
        <f t="shared" si="187"/>
        <v>-3.8840412644780997E-2</v>
      </c>
      <c r="F2030" s="2">
        <f t="shared" si="191"/>
        <v>-1.2617619998315038E-2</v>
      </c>
      <c r="G2030" s="2">
        <f t="shared" si="189"/>
        <v>-2.6222792646465959E-2</v>
      </c>
      <c r="H2030" s="2" t="str">
        <f t="shared" si="190"/>
        <v>Hold</v>
      </c>
    </row>
    <row r="2031" spans="1:8" ht="13.5" x14ac:dyDescent="0.25">
      <c r="A2031" s="3">
        <v>44960</v>
      </c>
      <c r="B2031" s="2">
        <v>8.2295999999999996</v>
      </c>
      <c r="C2031" s="2">
        <f t="shared" si="186"/>
        <v>8.1747109632179864</v>
      </c>
      <c r="D2031" s="2">
        <f t="shared" si="188"/>
        <v>8.204220122973604</v>
      </c>
      <c r="E2031" s="2">
        <f t="shared" si="187"/>
        <v>-2.9509159755617631E-2</v>
      </c>
      <c r="F2031" s="2">
        <f t="shared" si="191"/>
        <v>-1.5995927949775557E-2</v>
      </c>
      <c r="G2031" s="2">
        <f t="shared" si="189"/>
        <v>-1.3513231805842074E-2</v>
      </c>
      <c r="H2031" s="2" t="str">
        <f t="shared" si="190"/>
        <v>Hold</v>
      </c>
    </row>
    <row r="2032" spans="1:8" ht="13.5" x14ac:dyDescent="0.25">
      <c r="A2032" s="3">
        <v>44963</v>
      </c>
      <c r="B2032" s="2">
        <v>8.2371999999999996</v>
      </c>
      <c r="C2032" s="2">
        <f t="shared" si="186"/>
        <v>8.1843246611844496</v>
      </c>
      <c r="D2032" s="2">
        <f t="shared" si="188"/>
        <v>8.2066630768274109</v>
      </c>
      <c r="E2032" s="2">
        <f t="shared" si="187"/>
        <v>-2.2338415642961351E-2</v>
      </c>
      <c r="F2032" s="2">
        <f t="shared" si="191"/>
        <v>-1.7264425488412716E-2</v>
      </c>
      <c r="G2032" s="2">
        <f t="shared" si="189"/>
        <v>-5.0739901545486348E-3</v>
      </c>
      <c r="H2032" s="2" t="str">
        <f t="shared" si="190"/>
        <v>Hold</v>
      </c>
    </row>
    <row r="2033" spans="1:8" ht="13.5" x14ac:dyDescent="0.25">
      <c r="A2033" s="3">
        <v>44964</v>
      </c>
      <c r="B2033" s="2">
        <v>8.1608999999999998</v>
      </c>
      <c r="C2033" s="2">
        <f t="shared" si="186"/>
        <v>8.1865977902329945</v>
      </c>
      <c r="D2033" s="2">
        <f t="shared" si="188"/>
        <v>8.2032732192846396</v>
      </c>
      <c r="E2033" s="2">
        <f t="shared" si="187"/>
        <v>-1.6675429051645096E-2</v>
      </c>
      <c r="F2033" s="2">
        <f t="shared" si="191"/>
        <v>-1.7146626201059195E-2</v>
      </c>
      <c r="G2033" s="2">
        <f t="shared" si="189"/>
        <v>4.7119714941409874E-4</v>
      </c>
      <c r="H2033" s="2" t="str">
        <f t="shared" si="190"/>
        <v>Sell</v>
      </c>
    </row>
    <row r="2034" spans="1:8" ht="13.5" x14ac:dyDescent="0.25">
      <c r="A2034" s="3">
        <v>44965</v>
      </c>
      <c r="B2034" s="2">
        <v>8.1990999999999996</v>
      </c>
      <c r="C2034" s="2">
        <f t="shared" si="186"/>
        <v>8.1814750532740721</v>
      </c>
      <c r="D2034" s="2">
        <f t="shared" si="188"/>
        <v>8.2029640919302214</v>
      </c>
      <c r="E2034" s="2">
        <f t="shared" si="187"/>
        <v>-2.1489038656149262E-2</v>
      </c>
      <c r="F2034" s="2">
        <f t="shared" si="191"/>
        <v>-1.801510869207721E-2</v>
      </c>
      <c r="G2034" s="2">
        <f t="shared" si="189"/>
        <v>-3.473929964072052E-3</v>
      </c>
      <c r="H2034" s="2" t="str">
        <f t="shared" si="190"/>
        <v>Hold</v>
      </c>
    </row>
    <row r="2035" spans="1:8" ht="13.5" x14ac:dyDescent="0.25">
      <c r="A2035" s="3">
        <v>44966</v>
      </c>
      <c r="B2035" s="2">
        <v>8.1990999999999996</v>
      </c>
      <c r="C2035" s="2">
        <f t="shared" si="186"/>
        <v>8.1841865835395993</v>
      </c>
      <c r="D2035" s="2">
        <f t="shared" si="188"/>
        <v>8.2026778628983532</v>
      </c>
      <c r="E2035" s="2">
        <f t="shared" si="187"/>
        <v>-1.8491279358753943E-2</v>
      </c>
      <c r="F2035" s="2">
        <f t="shared" si="191"/>
        <v>-1.8110342825412559E-2</v>
      </c>
      <c r="G2035" s="2">
        <f t="shared" si="189"/>
        <v>-3.8093653334138333E-4</v>
      </c>
      <c r="H2035" s="2" t="str">
        <f t="shared" si="190"/>
        <v>Hold</v>
      </c>
    </row>
    <row r="2036" spans="1:8" ht="13.5" x14ac:dyDescent="0.25">
      <c r="A2036" s="3">
        <v>44967</v>
      </c>
      <c r="B2036" s="2">
        <v>8.1608999999999998</v>
      </c>
      <c r="C2036" s="2">
        <f t="shared" si="186"/>
        <v>8.1864809553027378</v>
      </c>
      <c r="D2036" s="2">
        <f t="shared" si="188"/>
        <v>8.1995832063873646</v>
      </c>
      <c r="E2036" s="2">
        <f t="shared" si="187"/>
        <v>-1.3102251084626815E-2</v>
      </c>
      <c r="F2036" s="2">
        <f t="shared" si="191"/>
        <v>-1.7108724477255411E-2</v>
      </c>
      <c r="G2036" s="2">
        <f t="shared" si="189"/>
        <v>4.0064733926285963E-3</v>
      </c>
      <c r="H2036" s="2" t="str">
        <f t="shared" si="190"/>
        <v>Sell</v>
      </c>
    </row>
    <row r="2037" spans="1:8" ht="13.5" x14ac:dyDescent="0.25">
      <c r="A2037" s="3">
        <v>44970</v>
      </c>
      <c r="B2037" s="2">
        <v>8.2371999999999996</v>
      </c>
      <c r="C2037" s="2">
        <f t="shared" si="186"/>
        <v>8.2048531160253937</v>
      </c>
      <c r="D2037" s="2">
        <f t="shared" si="188"/>
        <v>8.2023696355438567</v>
      </c>
      <c r="E2037" s="2">
        <f t="shared" si="187"/>
        <v>2.4834804815370148E-3</v>
      </c>
      <c r="F2037" s="2">
        <f t="shared" si="191"/>
        <v>-1.3190283485496926E-2</v>
      </c>
      <c r="G2037" s="2">
        <f t="shared" si="189"/>
        <v>1.5673763967033939E-2</v>
      </c>
      <c r="H2037" s="2" t="str">
        <f t="shared" si="190"/>
        <v>Sell</v>
      </c>
    </row>
    <row r="2038" spans="1:8" ht="13.5" x14ac:dyDescent="0.25">
      <c r="A2038" s="3">
        <v>44971</v>
      </c>
      <c r="B2038" s="2">
        <v>8.2295999999999996</v>
      </c>
      <c r="C2038" s="2">
        <f t="shared" si="186"/>
        <v>8.220398790483026</v>
      </c>
      <c r="D2038" s="2">
        <f t="shared" si="188"/>
        <v>8.2043866995776451</v>
      </c>
      <c r="E2038" s="2">
        <f t="shared" si="187"/>
        <v>1.6012090905380916E-2</v>
      </c>
      <c r="F2038" s="2">
        <f t="shared" si="191"/>
        <v>-7.3498086073213575E-3</v>
      </c>
      <c r="G2038" s="2">
        <f t="shared" si="189"/>
        <v>2.3361899512702275E-2</v>
      </c>
      <c r="H2038" s="2" t="str">
        <f t="shared" si="190"/>
        <v>Sell</v>
      </c>
    </row>
    <row r="2039" spans="1:8" ht="13.5" x14ac:dyDescent="0.25">
      <c r="A2039" s="3">
        <v>44972</v>
      </c>
      <c r="B2039" s="2">
        <v>8.2295999999999996</v>
      </c>
      <c r="C2039" s="2">
        <f t="shared" si="186"/>
        <v>8.222983591947175</v>
      </c>
      <c r="D2039" s="2">
        <f t="shared" si="188"/>
        <v>8.2062543514607817</v>
      </c>
      <c r="E2039" s="2">
        <f t="shared" si="187"/>
        <v>1.6729240486393238E-2</v>
      </c>
      <c r="F2039" s="2">
        <f t="shared" si="191"/>
        <v>-2.5339987885784391E-3</v>
      </c>
      <c r="G2039" s="2">
        <f t="shared" si="189"/>
        <v>1.9263239274971675E-2</v>
      </c>
      <c r="H2039" s="2" t="str">
        <f t="shared" si="190"/>
        <v>Sell</v>
      </c>
    </row>
    <row r="2040" spans="1:8" ht="13.5" x14ac:dyDescent="0.25">
      <c r="A2040" s="3">
        <v>44973</v>
      </c>
      <c r="B2040" s="2">
        <v>8.2295999999999996</v>
      </c>
      <c r="C2040" s="2">
        <f t="shared" si="186"/>
        <v>8.2251707316476104</v>
      </c>
      <c r="D2040" s="2">
        <f t="shared" si="188"/>
        <v>8.2079836587599839</v>
      </c>
      <c r="E2040" s="2">
        <f t="shared" si="187"/>
        <v>1.7187072887626442E-2</v>
      </c>
      <c r="F2040" s="2">
        <f t="shared" si="191"/>
        <v>1.4102155466625371E-3</v>
      </c>
      <c r="G2040" s="2">
        <f t="shared" si="189"/>
        <v>1.5776857340963905E-2</v>
      </c>
      <c r="H2040" s="2" t="str">
        <f t="shared" si="190"/>
        <v>Sell</v>
      </c>
    </row>
    <row r="2041" spans="1:8" ht="13.5" x14ac:dyDescent="0.25">
      <c r="A2041" s="3">
        <v>44974</v>
      </c>
      <c r="B2041" s="2">
        <v>8.2371999999999996</v>
      </c>
      <c r="C2041" s="2">
        <f t="shared" si="186"/>
        <v>8.2258521575479779</v>
      </c>
      <c r="D2041" s="2">
        <f t="shared" si="188"/>
        <v>8.2101478321851697</v>
      </c>
      <c r="E2041" s="2">
        <f t="shared" si="187"/>
        <v>1.5704325362808191E-2</v>
      </c>
      <c r="F2041" s="2">
        <f t="shared" si="191"/>
        <v>4.2690375098916686E-3</v>
      </c>
      <c r="G2041" s="2">
        <f t="shared" si="189"/>
        <v>1.1435287852916523E-2</v>
      </c>
      <c r="H2041" s="2" t="str">
        <f t="shared" si="190"/>
        <v>Sell</v>
      </c>
    </row>
    <row r="2042" spans="1:8" ht="13.5" x14ac:dyDescent="0.25">
      <c r="A2042" s="3">
        <v>44977</v>
      </c>
      <c r="B2042" s="2">
        <v>8.2371999999999996</v>
      </c>
      <c r="C2042" s="2">
        <f t="shared" si="186"/>
        <v>8.227597979463674</v>
      </c>
      <c r="D2042" s="2">
        <f t="shared" si="188"/>
        <v>8.2121516964677497</v>
      </c>
      <c r="E2042" s="2">
        <f t="shared" si="187"/>
        <v>1.5446282995924321E-2</v>
      </c>
      <c r="F2042" s="2">
        <f t="shared" si="191"/>
        <v>6.5044866070981993E-3</v>
      </c>
      <c r="G2042" s="2">
        <f t="shared" si="189"/>
        <v>8.9417963888261225E-3</v>
      </c>
      <c r="H2042" s="2" t="str">
        <f t="shared" si="190"/>
        <v>Sell</v>
      </c>
    </row>
    <row r="2043" spans="1:8" ht="13.5" x14ac:dyDescent="0.25">
      <c r="A2043" s="3">
        <v>44978</v>
      </c>
      <c r="B2043" s="2">
        <v>8.2371999999999996</v>
      </c>
      <c r="C2043" s="2">
        <f t="shared" si="186"/>
        <v>8.2173367518538782</v>
      </c>
      <c r="D2043" s="2">
        <f t="shared" si="188"/>
        <v>8.2140071263590269</v>
      </c>
      <c r="E2043" s="2">
        <f t="shared" si="187"/>
        <v>3.3296254948513848E-3</v>
      </c>
      <c r="F2043" s="2">
        <f t="shared" si="191"/>
        <v>5.8695143846488364E-3</v>
      </c>
      <c r="G2043" s="2">
        <f t="shared" si="189"/>
        <v>-2.5398888897974516E-3</v>
      </c>
      <c r="H2043" s="2" t="str">
        <f t="shared" si="190"/>
        <v>Hold</v>
      </c>
    </row>
    <row r="2044" spans="1:8" ht="13.5" x14ac:dyDescent="0.25">
      <c r="A2044" s="3">
        <v>44979</v>
      </c>
      <c r="B2044" s="2">
        <v>8.2981999999999996</v>
      </c>
      <c r="C2044" s="2">
        <f t="shared" si="186"/>
        <v>8.2145310977225137</v>
      </c>
      <c r="D2044" s="2">
        <f t="shared" si="188"/>
        <v>8.2202436355176172</v>
      </c>
      <c r="E2044" s="2">
        <f t="shared" si="187"/>
        <v>-5.7125377951035006E-3</v>
      </c>
      <c r="F2044" s="2">
        <f t="shared" si="191"/>
        <v>3.5531039486983692E-3</v>
      </c>
      <c r="G2044" s="2">
        <f t="shared" si="189"/>
        <v>-9.2656417438018689E-3</v>
      </c>
      <c r="H2044" s="2" t="str">
        <f t="shared" si="190"/>
        <v>Hold</v>
      </c>
    </row>
    <row r="2045" spans="1:8" ht="13.5" x14ac:dyDescent="0.25">
      <c r="A2045" s="3">
        <v>44980</v>
      </c>
      <c r="B2045" s="2">
        <v>8.3058999999999994</v>
      </c>
      <c r="C2045" s="2">
        <f t="shared" si="186"/>
        <v>8.2121570826882806</v>
      </c>
      <c r="D2045" s="2">
        <f t="shared" si="188"/>
        <v>8.2265885514052002</v>
      </c>
      <c r="E2045" s="2">
        <f t="shared" si="187"/>
        <v>-1.4431468716919582E-2</v>
      </c>
      <c r="F2045" s="2">
        <f t="shared" si="191"/>
        <v>-4.3810584425221354E-5</v>
      </c>
      <c r="G2045" s="2">
        <f t="shared" si="189"/>
        <v>-1.438765813249436E-2</v>
      </c>
      <c r="H2045" s="2" t="str">
        <f t="shared" si="190"/>
        <v>Hold</v>
      </c>
    </row>
    <row r="2046" spans="1:8" ht="13.5" x14ac:dyDescent="0.25">
      <c r="A2046" s="3">
        <v>44981</v>
      </c>
      <c r="B2046" s="2">
        <v>8.3134999999999994</v>
      </c>
      <c r="C2046" s="2">
        <f t="shared" si="186"/>
        <v>8.2042713776593139</v>
      </c>
      <c r="D2046" s="2">
        <f t="shared" si="188"/>
        <v>8.2330264364862966</v>
      </c>
      <c r="E2046" s="2">
        <f t="shared" si="187"/>
        <v>-2.8755058826982705E-2</v>
      </c>
      <c r="F2046" s="2">
        <f t="shared" si="191"/>
        <v>-5.7860602329367185E-3</v>
      </c>
      <c r="G2046" s="2">
        <f t="shared" si="189"/>
        <v>-2.2968998594045987E-2</v>
      </c>
      <c r="H2046" s="2" t="str">
        <f t="shared" si="190"/>
        <v>Hold</v>
      </c>
    </row>
    <row r="2047" spans="1:8" ht="13.5" x14ac:dyDescent="0.25">
      <c r="A2047" s="3">
        <v>44984</v>
      </c>
      <c r="B2047" s="2">
        <v>8.3058999999999994</v>
      </c>
      <c r="C2047" s="2">
        <f t="shared" si="186"/>
        <v>8.2093373195578803</v>
      </c>
      <c r="D2047" s="2">
        <f t="shared" si="188"/>
        <v>8.2384244782280529</v>
      </c>
      <c r="E2047" s="2">
        <f t="shared" si="187"/>
        <v>-2.9087158670172641E-2</v>
      </c>
      <c r="F2047" s="2">
        <f t="shared" si="191"/>
        <v>-1.0446279920383904E-2</v>
      </c>
      <c r="G2047" s="2">
        <f t="shared" si="189"/>
        <v>-1.8640878749788738E-2</v>
      </c>
      <c r="H2047" s="2" t="str">
        <f t="shared" si="190"/>
        <v>Hold</v>
      </c>
    </row>
    <row r="2048" spans="1:8" ht="13.5" x14ac:dyDescent="0.25">
      <c r="A2048" s="3">
        <v>44985</v>
      </c>
      <c r="B2048" s="2">
        <v>8.3134999999999994</v>
      </c>
      <c r="C2048" s="2">
        <f t="shared" si="186"/>
        <v>8.2124546550105144</v>
      </c>
      <c r="D2048" s="2">
        <f t="shared" si="188"/>
        <v>8.2439856279889376</v>
      </c>
      <c r="E2048" s="2">
        <f t="shared" si="187"/>
        <v>-3.1530972978423222E-2</v>
      </c>
      <c r="F2048" s="2">
        <f t="shared" si="191"/>
        <v>-1.4663218531991769E-2</v>
      </c>
      <c r="G2048" s="2">
        <f t="shared" si="189"/>
        <v>-1.6867754446431453E-2</v>
      </c>
      <c r="H2048" s="2" t="str">
        <f t="shared" si="190"/>
        <v>Hold</v>
      </c>
    </row>
    <row r="2049" spans="1:8" ht="13.5" x14ac:dyDescent="0.25">
      <c r="A2049" s="3">
        <v>44986</v>
      </c>
      <c r="B2049" s="2">
        <v>8.2981999999999996</v>
      </c>
      <c r="C2049" s="2">
        <f t="shared" si="186"/>
        <v>8.2150924003935124</v>
      </c>
      <c r="D2049" s="2">
        <f t="shared" si="188"/>
        <v>8.2480015073971646</v>
      </c>
      <c r="E2049" s="2">
        <f t="shared" si="187"/>
        <v>-3.2909107003652238E-2</v>
      </c>
      <c r="F2049" s="2">
        <f t="shared" si="191"/>
        <v>-1.8312396226323864E-2</v>
      </c>
      <c r="G2049" s="2">
        <f t="shared" si="189"/>
        <v>-1.4596710777328374E-2</v>
      </c>
      <c r="H2049" s="2" t="str">
        <f t="shared" si="190"/>
        <v>Hold</v>
      </c>
    </row>
    <row r="2050" spans="1:8" ht="13.5" x14ac:dyDescent="0.25">
      <c r="A2050" s="3">
        <v>44987</v>
      </c>
      <c r="B2050" s="2">
        <v>8.2981999999999996</v>
      </c>
      <c r="C2050" s="2">
        <f t="shared" si="186"/>
        <v>8.2173243387945103</v>
      </c>
      <c r="D2050" s="2">
        <f t="shared" si="188"/>
        <v>8.2517199142566326</v>
      </c>
      <c r="E2050" s="2">
        <f t="shared" si="187"/>
        <v>-3.4395575462122352E-2</v>
      </c>
      <c r="F2050" s="2">
        <f t="shared" si="191"/>
        <v>-2.1529032073483563E-2</v>
      </c>
      <c r="G2050" s="2">
        <f t="shared" si="189"/>
        <v>-1.2866543388638789E-2</v>
      </c>
      <c r="H2050" s="2" t="str">
        <f t="shared" si="190"/>
        <v>Hold</v>
      </c>
    </row>
    <row r="2051" spans="1:8" ht="13.5" x14ac:dyDescent="0.25">
      <c r="A2051" s="3">
        <v>44988</v>
      </c>
      <c r="B2051" s="2">
        <v>8.3134999999999994</v>
      </c>
      <c r="C2051" s="2">
        <f t="shared" si="186"/>
        <v>8.2203821328261242</v>
      </c>
      <c r="D2051" s="2">
        <f t="shared" si="188"/>
        <v>8.2562962169042891</v>
      </c>
      <c r="E2051" s="2">
        <f t="shared" si="187"/>
        <v>-3.5914084078164876E-2</v>
      </c>
      <c r="F2051" s="2">
        <f t="shared" si="191"/>
        <v>-2.4406042474419826E-2</v>
      </c>
      <c r="G2051" s="2">
        <f t="shared" si="189"/>
        <v>-1.1508041603745051E-2</v>
      </c>
      <c r="H2051" s="2" t="str">
        <f t="shared" si="190"/>
        <v>Hold</v>
      </c>
    </row>
    <row r="2052" spans="1:8" ht="13.5" x14ac:dyDescent="0.25">
      <c r="A2052" s="3">
        <v>44991</v>
      </c>
      <c r="B2052" s="2">
        <v>8.5803999999999991</v>
      </c>
      <c r="C2052" s="2">
        <f t="shared" si="186"/>
        <v>8.2229694970067211</v>
      </c>
      <c r="D2052" s="2">
        <f t="shared" si="188"/>
        <v>8.2803039045410074</v>
      </c>
      <c r="E2052" s="2">
        <f t="shared" si="187"/>
        <v>-5.7334407534286314E-2</v>
      </c>
      <c r="F2052" s="2">
        <f t="shared" si="191"/>
        <v>-3.0991715486393123E-2</v>
      </c>
      <c r="G2052" s="2">
        <f t="shared" si="189"/>
        <v>-2.634269204789319E-2</v>
      </c>
      <c r="H2052" s="2" t="str">
        <f t="shared" si="190"/>
        <v>Hold</v>
      </c>
    </row>
    <row r="2053" spans="1:8" ht="13.5" x14ac:dyDescent="0.25">
      <c r="A2053" s="3">
        <v>44992</v>
      </c>
      <c r="B2053" s="2">
        <v>8.5422999999999991</v>
      </c>
      <c r="C2053" s="2">
        <f t="shared" si="186"/>
        <v>8.2251588051595323</v>
      </c>
      <c r="D2053" s="2">
        <f t="shared" si="188"/>
        <v>8.2997110227231552</v>
      </c>
      <c r="E2053" s="2">
        <f t="shared" si="187"/>
        <v>-7.4552217563622847E-2</v>
      </c>
      <c r="F2053" s="2">
        <f t="shared" si="191"/>
        <v>-3.9703815901839065E-2</v>
      </c>
      <c r="G2053" s="2">
        <f t="shared" si="189"/>
        <v>-3.4848401661783782E-2</v>
      </c>
      <c r="H2053" s="2" t="str">
        <f t="shared" si="190"/>
        <v>Hold</v>
      </c>
    </row>
    <row r="2054" spans="1:8" ht="13.5" x14ac:dyDescent="0.25">
      <c r="A2054" s="3">
        <v>44993</v>
      </c>
      <c r="B2054" s="2">
        <v>8.5422999999999991</v>
      </c>
      <c r="C2054" s="2">
        <f t="shared" si="186"/>
        <v>8.2363959120580663</v>
      </c>
      <c r="D2054" s="2">
        <f t="shared" si="188"/>
        <v>8.3176805765955137</v>
      </c>
      <c r="E2054" s="2">
        <f t="shared" si="187"/>
        <v>-8.1284664537447426E-2</v>
      </c>
      <c r="F2054" s="2">
        <f t="shared" si="191"/>
        <v>-4.8019985628960732E-2</v>
      </c>
      <c r="G2054" s="2">
        <f t="shared" si="189"/>
        <v>-3.3264678908486695E-2</v>
      </c>
      <c r="H2054" s="2" t="str">
        <f t="shared" si="190"/>
        <v>Hold</v>
      </c>
    </row>
    <row r="2055" spans="1:8" ht="13.5" x14ac:dyDescent="0.25">
      <c r="A2055" s="3">
        <v>44994</v>
      </c>
      <c r="B2055" s="2">
        <v>8.5422999999999991</v>
      </c>
      <c r="C2055" s="2">
        <f t="shared" si="186"/>
        <v>8.247088848664518</v>
      </c>
      <c r="D2055" s="2">
        <f t="shared" si="188"/>
        <v>8.334319052403254</v>
      </c>
      <c r="E2055" s="2">
        <f t="shared" si="187"/>
        <v>-8.7230203738736023E-2</v>
      </c>
      <c r="F2055" s="2">
        <f t="shared" si="191"/>
        <v>-5.5862029250915796E-2</v>
      </c>
      <c r="G2055" s="2">
        <f t="shared" si="189"/>
        <v>-3.1368174487820227E-2</v>
      </c>
      <c r="H2055" s="2" t="str">
        <f t="shared" si="190"/>
        <v>Hold</v>
      </c>
    </row>
    <row r="2056" spans="1:8" ht="13.5" x14ac:dyDescent="0.25">
      <c r="A2056" s="3">
        <v>44995</v>
      </c>
      <c r="B2056" s="2">
        <v>8.5422999999999991</v>
      </c>
      <c r="C2056" s="2">
        <f t="shared" si="186"/>
        <v>8.2573059488699769</v>
      </c>
      <c r="D2056" s="2">
        <f t="shared" si="188"/>
        <v>8.3497250485215311</v>
      </c>
      <c r="E2056" s="2">
        <f t="shared" si="187"/>
        <v>-9.2419099651554149E-2</v>
      </c>
      <c r="F2056" s="2">
        <f t="shared" si="191"/>
        <v>-6.3173443331043466E-2</v>
      </c>
      <c r="G2056" s="2">
        <f t="shared" si="189"/>
        <v>-2.9245656320510682E-2</v>
      </c>
      <c r="H2056" s="2" t="str">
        <f t="shared" si="190"/>
        <v>Hold</v>
      </c>
    </row>
    <row r="2057" spans="1:8" ht="13.5" x14ac:dyDescent="0.25">
      <c r="A2057" s="3">
        <v>44998</v>
      </c>
      <c r="B2057" s="2">
        <v>8.5269999999999992</v>
      </c>
      <c r="C2057" s="2">
        <f t="shared" si="186"/>
        <v>8.2647819567361349</v>
      </c>
      <c r="D2057" s="2">
        <f t="shared" si="188"/>
        <v>8.3628565264088248</v>
      </c>
      <c r="E2057" s="2">
        <f t="shared" si="187"/>
        <v>-9.8074569672689904E-2</v>
      </c>
      <c r="F2057" s="2">
        <f t="shared" si="191"/>
        <v>-7.0153668599372762E-2</v>
      </c>
      <c r="G2057" s="2">
        <f t="shared" si="189"/>
        <v>-2.7920901073317142E-2</v>
      </c>
      <c r="H2057" s="2" t="str">
        <f t="shared" si="190"/>
        <v>Hold</v>
      </c>
    </row>
    <row r="2058" spans="1:8" ht="13.5" x14ac:dyDescent="0.25">
      <c r="A2058" s="3">
        <v>44999</v>
      </c>
      <c r="B2058" s="2">
        <v>8.5269999999999992</v>
      </c>
      <c r="C2058" s="2">
        <f t="shared" si="186"/>
        <v>8.272277040315192</v>
      </c>
      <c r="D2058" s="2">
        <f t="shared" si="188"/>
        <v>8.375015302230393</v>
      </c>
      <c r="E2058" s="2">
        <f t="shared" si="187"/>
        <v>-0.10273826191520108</v>
      </c>
      <c r="F2058" s="2">
        <f t="shared" si="191"/>
        <v>-7.667058726253842E-2</v>
      </c>
      <c r="G2058" s="2">
        <f t="shared" si="189"/>
        <v>-2.6067674652662659E-2</v>
      </c>
      <c r="H2058" s="2" t="str">
        <f t="shared" si="190"/>
        <v>Hold</v>
      </c>
    </row>
    <row r="2059" spans="1:8" ht="13.5" x14ac:dyDescent="0.25">
      <c r="A2059" s="3">
        <v>45000</v>
      </c>
      <c r="B2059" s="2">
        <v>8.5269999999999992</v>
      </c>
      <c r="C2059" s="2">
        <f t="shared" si="186"/>
        <v>8.2762651879590088</v>
      </c>
      <c r="D2059" s="2">
        <f t="shared" si="188"/>
        <v>8.3862734279911049</v>
      </c>
      <c r="E2059" s="2">
        <f t="shared" si="187"/>
        <v>-0.11000824003209608</v>
      </c>
      <c r="F2059" s="2">
        <f t="shared" si="191"/>
        <v>-8.3338117816449953E-2</v>
      </c>
      <c r="G2059" s="2">
        <f t="shared" si="189"/>
        <v>-2.667012221564613E-2</v>
      </c>
      <c r="H2059" s="2" t="str">
        <f t="shared" si="190"/>
        <v>Hold</v>
      </c>
    </row>
    <row r="2060" spans="1:8" ht="13.5" x14ac:dyDescent="0.25">
      <c r="A2060" s="3">
        <v>45001</v>
      </c>
      <c r="B2060" s="2">
        <v>8.5269999999999992</v>
      </c>
      <c r="C2060" s="2">
        <f t="shared" si="186"/>
        <v>8.2796397744268528</v>
      </c>
      <c r="D2060" s="2">
        <f t="shared" si="188"/>
        <v>8.3966976185102826</v>
      </c>
      <c r="E2060" s="2">
        <f t="shared" si="187"/>
        <v>-0.11705784408342979</v>
      </c>
      <c r="F2060" s="2">
        <f t="shared" si="191"/>
        <v>-9.0082063069845925E-2</v>
      </c>
      <c r="G2060" s="2">
        <f t="shared" si="189"/>
        <v>-2.697578101358386E-2</v>
      </c>
      <c r="H2060" s="2" t="str">
        <f t="shared" si="190"/>
        <v>Hold</v>
      </c>
    </row>
    <row r="2061" spans="1:8" ht="13.5" x14ac:dyDescent="0.25">
      <c r="A2061" s="3">
        <v>45002</v>
      </c>
      <c r="B2061" s="2">
        <v>8.5422999999999991</v>
      </c>
      <c r="C2061" s="2">
        <f t="shared" si="186"/>
        <v>8.2848490398996439</v>
      </c>
      <c r="D2061" s="2">
        <f t="shared" si="188"/>
        <v>8.4074829801021131</v>
      </c>
      <c r="E2061" s="2">
        <f t="shared" si="187"/>
        <v>-0.1226339402024692</v>
      </c>
      <c r="F2061" s="2">
        <f t="shared" si="191"/>
        <v>-9.6592438496370586E-2</v>
      </c>
      <c r="G2061" s="2">
        <f t="shared" si="189"/>
        <v>-2.6041501706098619E-2</v>
      </c>
      <c r="H2061" s="2" t="str">
        <f t="shared" si="190"/>
        <v>Hold</v>
      </c>
    </row>
    <row r="2062" spans="1:8" ht="13.5" x14ac:dyDescent="0.25">
      <c r="A2062" s="3">
        <v>45006</v>
      </c>
      <c r="B2062" s="2">
        <v>8.5803999999999991</v>
      </c>
      <c r="C2062" s="2">
        <f t="shared" si="186"/>
        <v>8.3303184183766206</v>
      </c>
      <c r="D2062" s="2">
        <f t="shared" si="188"/>
        <v>8.4202916482426975</v>
      </c>
      <c r="E2062" s="2">
        <f t="shared" si="187"/>
        <v>-8.997322986607692E-2</v>
      </c>
      <c r="F2062" s="2">
        <f t="shared" si="191"/>
        <v>-9.5268596770311867E-2</v>
      </c>
      <c r="G2062" s="2">
        <f t="shared" si="189"/>
        <v>5.2953669042349466E-3</v>
      </c>
      <c r="H2062" s="2" t="str">
        <f t="shared" si="190"/>
        <v>Sell</v>
      </c>
    </row>
    <row r="2063" spans="1:8" ht="13.5" x14ac:dyDescent="0.25">
      <c r="A2063" s="3">
        <v>45007</v>
      </c>
      <c r="B2063" s="2">
        <v>8.6186000000000007</v>
      </c>
      <c r="C2063" s="2">
        <f t="shared" ref="C2063:C2126" si="192">$C$4*B2053+C2062*(1-$C$4)</f>
        <v>8.3629309693956024</v>
      </c>
      <c r="D2063" s="2">
        <f t="shared" si="188"/>
        <v>8.4349811557802763</v>
      </c>
      <c r="E2063" s="2">
        <f t="shared" si="187"/>
        <v>-7.2050186384673864E-2</v>
      </c>
      <c r="F2063" s="2">
        <f t="shared" si="191"/>
        <v>-9.0624914693184261E-2</v>
      </c>
      <c r="G2063" s="2">
        <f t="shared" si="189"/>
        <v>1.8574728308510396E-2</v>
      </c>
      <c r="H2063" s="2" t="str">
        <f t="shared" si="190"/>
        <v>Sell</v>
      </c>
    </row>
    <row r="2064" spans="1:8" ht="13.5" x14ac:dyDescent="0.25">
      <c r="A2064" s="3">
        <v>45008</v>
      </c>
      <c r="B2064" s="2">
        <v>8.6186000000000007</v>
      </c>
      <c r="C2064" s="2">
        <f t="shared" si="192"/>
        <v>8.3905262048732023</v>
      </c>
      <c r="D2064" s="2">
        <f t="shared" si="188"/>
        <v>8.4485825516484052</v>
      </c>
      <c r="E2064" s="2">
        <f t="shared" si="187"/>
        <v>-5.8056346775202883E-2</v>
      </c>
      <c r="F2064" s="2">
        <f t="shared" si="191"/>
        <v>-8.4111201109587988E-2</v>
      </c>
      <c r="G2064" s="2">
        <f t="shared" si="189"/>
        <v>2.6054854334385105E-2</v>
      </c>
      <c r="H2064" s="2" t="str">
        <f t="shared" si="190"/>
        <v>Sell</v>
      </c>
    </row>
    <row r="2065" spans="1:8" ht="13.5" x14ac:dyDescent="0.25">
      <c r="A2065" s="3">
        <v>45009</v>
      </c>
      <c r="B2065" s="2">
        <v>8.6186000000000007</v>
      </c>
      <c r="C2065" s="2">
        <f t="shared" si="192"/>
        <v>8.4138760195080948</v>
      </c>
      <c r="D2065" s="2">
        <f t="shared" si="188"/>
        <v>8.4611764367114866</v>
      </c>
      <c r="E2065" s="2">
        <f t="shared" si="187"/>
        <v>-4.7300417203391731E-2</v>
      </c>
      <c r="F2065" s="2">
        <f t="shared" si="191"/>
        <v>-7.6749044328348739E-2</v>
      </c>
      <c r="G2065" s="2">
        <f t="shared" si="189"/>
        <v>2.9448627124957008E-2</v>
      </c>
      <c r="H2065" s="2" t="str">
        <f t="shared" si="190"/>
        <v>Sell</v>
      </c>
    </row>
    <row r="2066" spans="1:8" ht="13.5" x14ac:dyDescent="0.25">
      <c r="A2066" s="3">
        <v>45012</v>
      </c>
      <c r="B2066" s="2">
        <v>8.6491000000000007</v>
      </c>
      <c r="C2066" s="2">
        <f t="shared" si="192"/>
        <v>8.4336335549683881</v>
      </c>
      <c r="D2066" s="2">
        <f t="shared" si="188"/>
        <v>8.4750967006587832</v>
      </c>
      <c r="E2066" s="2">
        <f t="shared" si="187"/>
        <v>-4.1463145690395109E-2</v>
      </c>
      <c r="F2066" s="2">
        <f t="shared" si="191"/>
        <v>-6.9691864600758019E-2</v>
      </c>
      <c r="G2066" s="2">
        <f t="shared" si="189"/>
        <v>2.822871891036291E-2</v>
      </c>
      <c r="H2066" s="2" t="str">
        <f t="shared" si="190"/>
        <v>Sell</v>
      </c>
    </row>
    <row r="2067" spans="1:8" ht="13.5" x14ac:dyDescent="0.25">
      <c r="A2067" s="3">
        <v>45013</v>
      </c>
      <c r="B2067" s="2">
        <v>8.7711000000000006</v>
      </c>
      <c r="C2067" s="2">
        <f t="shared" si="192"/>
        <v>8.4479976234347909</v>
      </c>
      <c r="D2067" s="2">
        <f t="shared" si="188"/>
        <v>8.4970228709803539</v>
      </c>
      <c r="E2067" s="2">
        <f t="shared" si="187"/>
        <v>-4.9025247545563033E-2</v>
      </c>
      <c r="F2067" s="2">
        <f t="shared" si="191"/>
        <v>-6.555854118971903E-2</v>
      </c>
      <c r="G2067" s="2">
        <f t="shared" si="189"/>
        <v>1.6533293644155997E-2</v>
      </c>
      <c r="H2067" s="2" t="str">
        <f t="shared" si="190"/>
        <v>Sell</v>
      </c>
    </row>
    <row r="2068" spans="1:8" ht="13.5" x14ac:dyDescent="0.25">
      <c r="A2068" s="3">
        <v>45014</v>
      </c>
      <c r="B2068" s="2">
        <v>8.6948000000000008</v>
      </c>
      <c r="C2068" s="2">
        <f t="shared" si="192"/>
        <v>8.4601518352140541</v>
      </c>
      <c r="D2068" s="2">
        <f t="shared" si="188"/>
        <v>8.5116730286855127</v>
      </c>
      <c r="E2068" s="2">
        <f t="shared" si="187"/>
        <v>-5.152119347145856E-2</v>
      </c>
      <c r="F2068" s="2">
        <f t="shared" si="191"/>
        <v>-6.2751071646066942E-2</v>
      </c>
      <c r="G2068" s="2">
        <f t="shared" si="189"/>
        <v>1.1229878174608382E-2</v>
      </c>
      <c r="H2068" s="2" t="str">
        <f t="shared" si="190"/>
        <v>Sell</v>
      </c>
    </row>
    <row r="2069" spans="1:8" ht="13.5" x14ac:dyDescent="0.25">
      <c r="A2069" s="3">
        <v>45015</v>
      </c>
      <c r="B2069" s="2">
        <v>8.6948000000000008</v>
      </c>
      <c r="C2069" s="2">
        <f t="shared" si="192"/>
        <v>8.4704361682580451</v>
      </c>
      <c r="D2069" s="2">
        <f t="shared" si="188"/>
        <v>8.5252379895236228</v>
      </c>
      <c r="E2069" s="2">
        <f t="shared" si="187"/>
        <v>-5.4801821265577644E-2</v>
      </c>
      <c r="F2069" s="2">
        <f t="shared" si="191"/>
        <v>-6.1161221569969088E-2</v>
      </c>
      <c r="G2069" s="2">
        <f t="shared" si="189"/>
        <v>6.3594003043914438E-3</v>
      </c>
      <c r="H2069" s="2" t="str">
        <f t="shared" si="190"/>
        <v>Sell</v>
      </c>
    </row>
    <row r="2070" spans="1:8" ht="13.5" x14ac:dyDescent="0.25">
      <c r="A2070" s="3">
        <v>45016</v>
      </c>
      <c r="B2070" s="2">
        <v>8.7711000000000006</v>
      </c>
      <c r="C2070" s="2">
        <f t="shared" si="192"/>
        <v>8.4791382962183466</v>
      </c>
      <c r="D2070" s="2">
        <f t="shared" si="188"/>
        <v>8.543449990299651</v>
      </c>
      <c r="E2070" s="2">
        <f t="shared" si="187"/>
        <v>-6.4311694081304438E-2</v>
      </c>
      <c r="F2070" s="2">
        <f t="shared" si="191"/>
        <v>-6.179131607223616E-2</v>
      </c>
      <c r="G2070" s="2">
        <f t="shared" si="189"/>
        <v>-2.5203780090682776E-3</v>
      </c>
      <c r="H2070" s="2" t="str">
        <f t="shared" si="190"/>
        <v>Hold</v>
      </c>
    </row>
    <row r="2071" spans="1:8" ht="13.5" x14ac:dyDescent="0.25">
      <c r="A2071" s="3">
        <v>45019</v>
      </c>
      <c r="B2071" s="2">
        <v>9.1524999999999999</v>
      </c>
      <c r="C2071" s="2">
        <f t="shared" si="192"/>
        <v>8.4888554814155235</v>
      </c>
      <c r="D2071" s="2">
        <f t="shared" si="188"/>
        <v>8.5885648058330109</v>
      </c>
      <c r="E2071" s="2">
        <f t="shared" si="187"/>
        <v>-9.9709324417487366E-2</v>
      </c>
      <c r="F2071" s="2">
        <f t="shared" si="191"/>
        <v>-6.9374917741286402E-2</v>
      </c>
      <c r="G2071" s="2">
        <f t="shared" si="189"/>
        <v>-3.0334406676200965E-2</v>
      </c>
      <c r="H2071" s="2" t="str">
        <f t="shared" si="190"/>
        <v>Hold</v>
      </c>
    </row>
    <row r="2072" spans="1:8" ht="13.5" x14ac:dyDescent="0.25">
      <c r="A2072" s="3">
        <v>45020</v>
      </c>
      <c r="B2072" s="2">
        <v>9.1448</v>
      </c>
      <c r="C2072" s="2">
        <f t="shared" si="192"/>
        <v>8.502939253505442</v>
      </c>
      <c r="D2072" s="2">
        <f t="shared" si="188"/>
        <v>8.6297674128083433</v>
      </c>
      <c r="E2072" s="2">
        <f t="shared" si="187"/>
        <v>-0.12682815930290126</v>
      </c>
      <c r="F2072" s="2">
        <f t="shared" si="191"/>
        <v>-8.0865566053609367E-2</v>
      </c>
      <c r="G2072" s="2">
        <f t="shared" si="189"/>
        <v>-4.5962593249291889E-2</v>
      </c>
      <c r="H2072" s="2" t="str">
        <f t="shared" si="190"/>
        <v>Hold</v>
      </c>
    </row>
    <row r="2073" spans="1:8" ht="13.5" x14ac:dyDescent="0.25">
      <c r="A2073" s="3">
        <v>45021</v>
      </c>
      <c r="B2073" s="2">
        <v>9.1448</v>
      </c>
      <c r="C2073" s="2">
        <f t="shared" si="192"/>
        <v>8.520733214504606</v>
      </c>
      <c r="D2073" s="2">
        <f t="shared" si="188"/>
        <v>8.6679179748225401</v>
      </c>
      <c r="E2073" s="2">
        <f t="shared" si="187"/>
        <v>-0.14718476031793415</v>
      </c>
      <c r="F2073" s="2">
        <f t="shared" si="191"/>
        <v>-9.4129404906474326E-2</v>
      </c>
      <c r="G2073" s="2">
        <f t="shared" si="189"/>
        <v>-5.3055355411459823E-2</v>
      </c>
      <c r="H2073" s="2" t="str">
        <f t="shared" si="190"/>
        <v>Hold</v>
      </c>
    </row>
    <row r="2074" spans="1:8" ht="13.5" x14ac:dyDescent="0.25">
      <c r="A2074" s="3">
        <v>45022</v>
      </c>
      <c r="B2074" s="2">
        <v>9.1448</v>
      </c>
      <c r="C2074" s="2">
        <f t="shared" si="192"/>
        <v>8.5357896430423601</v>
      </c>
      <c r="D2074" s="2">
        <f t="shared" si="188"/>
        <v>8.7032425692801301</v>
      </c>
      <c r="E2074" s="2">
        <f t="shared" si="187"/>
        <v>-0.16745292623776997</v>
      </c>
      <c r="F2074" s="2">
        <f t="shared" si="191"/>
        <v>-0.10879410917273347</v>
      </c>
      <c r="G2074" s="2">
        <f t="shared" si="189"/>
        <v>-5.8658817065036506E-2</v>
      </c>
      <c r="H2074" s="2" t="str">
        <f t="shared" si="190"/>
        <v>Hold</v>
      </c>
    </row>
    <row r="2075" spans="1:8" ht="13.5" x14ac:dyDescent="0.25">
      <c r="A2075" s="3">
        <v>45023</v>
      </c>
      <c r="B2075" s="2">
        <v>9.0762</v>
      </c>
      <c r="C2075" s="2">
        <f t="shared" si="192"/>
        <v>8.5485296979589211</v>
      </c>
      <c r="D2075" s="2">
        <f t="shared" si="188"/>
        <v>8.7308690456297491</v>
      </c>
      <c r="E2075" s="2">
        <f t="shared" si="187"/>
        <v>-0.18233934767082793</v>
      </c>
      <c r="F2075" s="2">
        <f t="shared" si="191"/>
        <v>-0.12350315687235236</v>
      </c>
      <c r="G2075" s="2">
        <f t="shared" si="189"/>
        <v>-5.8836190798475574E-2</v>
      </c>
      <c r="H2075" s="2" t="str">
        <f t="shared" si="190"/>
        <v>Hold</v>
      </c>
    </row>
    <row r="2076" spans="1:8" ht="13.5" x14ac:dyDescent="0.25">
      <c r="A2076" s="3">
        <v>45026</v>
      </c>
      <c r="B2076" s="2">
        <v>9.0762</v>
      </c>
      <c r="C2076" s="2">
        <f t="shared" si="192"/>
        <v>8.564002052119088</v>
      </c>
      <c r="D2076" s="2">
        <f t="shared" si="188"/>
        <v>8.7564491163238429</v>
      </c>
      <c r="E2076" s="2">
        <f t="shared" ref="E2076:E2139" si="193">C2076-D2076</f>
        <v>-0.19244706420475488</v>
      </c>
      <c r="F2076" s="2">
        <f t="shared" si="191"/>
        <v>-0.13729193833883285</v>
      </c>
      <c r="G2076" s="2">
        <f t="shared" si="189"/>
        <v>-5.5155125865922028E-2</v>
      </c>
      <c r="H2076" s="2" t="str">
        <f t="shared" si="190"/>
        <v>Hold</v>
      </c>
    </row>
    <row r="2077" spans="1:8" ht="13.5" x14ac:dyDescent="0.25">
      <c r="A2077" s="3">
        <v>45027</v>
      </c>
      <c r="B2077" s="2">
        <v>8.6567000000000007</v>
      </c>
      <c r="C2077" s="2">
        <f t="shared" si="192"/>
        <v>8.5958632748699983</v>
      </c>
      <c r="D2077" s="2">
        <f t="shared" ref="D2077:D2140" si="194">$D$4*B2077+(1-$D$4)*D2076</f>
        <v>8.7490602928924464</v>
      </c>
      <c r="E2077" s="2">
        <f t="shared" si="193"/>
        <v>-0.15319701802244801</v>
      </c>
      <c r="F2077" s="2">
        <f t="shared" si="191"/>
        <v>-0.14047295427555589</v>
      </c>
      <c r="G2077" s="2">
        <f t="shared" si="189"/>
        <v>-1.2724063746892111E-2</v>
      </c>
      <c r="H2077" s="2" t="str">
        <f t="shared" si="190"/>
        <v>Hold</v>
      </c>
    </row>
    <row r="2078" spans="1:8" ht="13.5" x14ac:dyDescent="0.25">
      <c r="A2078" s="3">
        <v>45028</v>
      </c>
      <c r="B2078" s="2">
        <v>8.9999000000000002</v>
      </c>
      <c r="C2078" s="2">
        <f t="shared" si="192"/>
        <v>8.6110843095053831</v>
      </c>
      <c r="D2078" s="2">
        <f t="shared" si="194"/>
        <v>8.7676410119374495</v>
      </c>
      <c r="E2078" s="2">
        <f t="shared" si="193"/>
        <v>-0.15655670243206643</v>
      </c>
      <c r="F2078" s="2">
        <f t="shared" si="191"/>
        <v>-0.14368970390685801</v>
      </c>
      <c r="G2078" s="2">
        <f t="shared" si="189"/>
        <v>-1.2866998525208423E-2</v>
      </c>
      <c r="H2078" s="2" t="str">
        <f t="shared" si="190"/>
        <v>Hold</v>
      </c>
    </row>
    <row r="2079" spans="1:8" ht="13.5" x14ac:dyDescent="0.25">
      <c r="A2079" s="3">
        <v>45029</v>
      </c>
      <c r="B2079" s="2">
        <v>8.9847000000000001</v>
      </c>
      <c r="C2079" s="2">
        <f t="shared" si="192"/>
        <v>8.6239636465045546</v>
      </c>
      <c r="D2079" s="2">
        <f t="shared" si="194"/>
        <v>8.7837194554976392</v>
      </c>
      <c r="E2079" s="2">
        <f t="shared" si="193"/>
        <v>-0.15975580899308461</v>
      </c>
      <c r="F2079" s="2">
        <f t="shared" si="191"/>
        <v>-0.14690292492410334</v>
      </c>
      <c r="G2079" s="2">
        <f t="shared" si="189"/>
        <v>-1.2852884068981274E-2</v>
      </c>
      <c r="H2079" s="2" t="str">
        <f t="shared" si="190"/>
        <v>Hold</v>
      </c>
    </row>
    <row r="2080" spans="1:8" ht="13.5" x14ac:dyDescent="0.25">
      <c r="A2080" s="3">
        <v>45030</v>
      </c>
      <c r="B2080" s="2">
        <v>8.9999000000000002</v>
      </c>
      <c r="C2080" s="2">
        <f t="shared" si="192"/>
        <v>8.6466000085807764</v>
      </c>
      <c r="D2080" s="2">
        <f t="shared" si="194"/>
        <v>8.7997328291644799</v>
      </c>
      <c r="E2080" s="2">
        <f t="shared" si="193"/>
        <v>-0.15313282058370348</v>
      </c>
      <c r="F2080" s="2">
        <f t="shared" si="191"/>
        <v>-0.14814890405602338</v>
      </c>
      <c r="G2080" s="2">
        <f t="shared" si="189"/>
        <v>-4.983916527680099E-3</v>
      </c>
      <c r="H2080" s="2" t="str">
        <f t="shared" si="190"/>
        <v>Hold</v>
      </c>
    </row>
    <row r="2081" spans="1:8" ht="13.5" x14ac:dyDescent="0.25">
      <c r="A2081" s="3">
        <v>45033</v>
      </c>
      <c r="B2081" s="2">
        <v>8.9999000000000002</v>
      </c>
      <c r="C2081" s="2">
        <f t="shared" si="192"/>
        <v>8.7244307764914257</v>
      </c>
      <c r="D2081" s="2">
        <f t="shared" si="194"/>
        <v>8.8145600270041466</v>
      </c>
      <c r="E2081" s="2">
        <f t="shared" si="193"/>
        <v>-9.0129250512720915E-2</v>
      </c>
      <c r="F2081" s="2">
        <f t="shared" si="191"/>
        <v>-0.1365449733473629</v>
      </c>
      <c r="G2081" s="2">
        <f t="shared" si="189"/>
        <v>4.6415722834641987E-2</v>
      </c>
      <c r="H2081" s="2" t="str">
        <f t="shared" si="190"/>
        <v>Sell</v>
      </c>
    </row>
    <row r="2082" spans="1:8" ht="13.5" x14ac:dyDescent="0.25">
      <c r="A2082" s="3">
        <v>45034</v>
      </c>
      <c r="B2082" s="2">
        <v>8.8855000000000004</v>
      </c>
      <c r="C2082" s="2">
        <f t="shared" si="192"/>
        <v>8.7891029647235133</v>
      </c>
      <c r="D2082" s="2">
        <f t="shared" si="194"/>
        <v>8.8198148398186547</v>
      </c>
      <c r="E2082" s="2">
        <f t="shared" si="193"/>
        <v>-3.0711875095141394E-2</v>
      </c>
      <c r="F2082" s="2">
        <f t="shared" si="191"/>
        <v>-0.11537835369691861</v>
      </c>
      <c r="G2082" s="2">
        <f t="shared" si="189"/>
        <v>8.4666478601777215E-2</v>
      </c>
      <c r="H2082" s="2" t="str">
        <f t="shared" si="190"/>
        <v>Sell</v>
      </c>
    </row>
    <row r="2083" spans="1:8" ht="13.5" x14ac:dyDescent="0.25">
      <c r="A2083" s="3">
        <v>45035</v>
      </c>
      <c r="B2083" s="2">
        <v>8.8779000000000003</v>
      </c>
      <c r="C2083" s="2">
        <f t="shared" si="192"/>
        <v>8.8438255855352796</v>
      </c>
      <c r="D2083" s="2">
        <f t="shared" si="194"/>
        <v>8.8241174442765331</v>
      </c>
      <c r="E2083" s="2">
        <f t="shared" si="193"/>
        <v>1.9708141258746537E-2</v>
      </c>
      <c r="F2083" s="2">
        <f t="shared" si="191"/>
        <v>-8.8361054705785591E-2</v>
      </c>
      <c r="G2083" s="2">
        <f t="shared" si="189"/>
        <v>0.10806919596453213</v>
      </c>
      <c r="H2083" s="2" t="str">
        <f t="shared" si="190"/>
        <v>Sell</v>
      </c>
    </row>
    <row r="2084" spans="1:8" ht="13.5" x14ac:dyDescent="0.25">
      <c r="A2084" s="3">
        <v>45036</v>
      </c>
      <c r="B2084" s="2">
        <v>8.8855000000000004</v>
      </c>
      <c r="C2084" s="2">
        <f t="shared" si="192"/>
        <v>8.8901293416067748</v>
      </c>
      <c r="D2084" s="2">
        <f t="shared" si="194"/>
        <v>8.8286643002560492</v>
      </c>
      <c r="E2084" s="2">
        <f t="shared" si="193"/>
        <v>6.1465041350725613E-2</v>
      </c>
      <c r="F2084" s="2">
        <f t="shared" si="191"/>
        <v>-5.839583549448335E-2</v>
      </c>
      <c r="G2084" s="2">
        <f t="shared" ref="G2084:G2147" si="195">E2084-F2084</f>
        <v>0.11986087684520896</v>
      </c>
      <c r="H2084" s="2" t="str">
        <f t="shared" ref="H2084:H2147" si="196">IF(G2084&lt;0,"Hold","Sell")</f>
        <v>Sell</v>
      </c>
    </row>
    <row r="2085" spans="1:8" ht="13.5" x14ac:dyDescent="0.25">
      <c r="A2085" s="3">
        <v>45040</v>
      </c>
      <c r="B2085" s="2">
        <v>8.8855000000000004</v>
      </c>
      <c r="C2085" s="2">
        <f t="shared" si="192"/>
        <v>8.9187555967441945</v>
      </c>
      <c r="D2085" s="2">
        <f t="shared" si="194"/>
        <v>8.8328743520889343</v>
      </c>
      <c r="E2085" s="2">
        <f t="shared" si="193"/>
        <v>8.5881244655260147E-2</v>
      </c>
      <c r="F2085" s="2">
        <f t="shared" ref="F2085:F2148" si="197">(E2085*(2/(10)))+((1-(2/10))*F2084)</f>
        <v>-2.9540419464534656E-2</v>
      </c>
      <c r="G2085" s="2">
        <f t="shared" si="195"/>
        <v>0.11542166411979481</v>
      </c>
      <c r="H2085" s="2" t="str">
        <f t="shared" si="196"/>
        <v>Sell</v>
      </c>
    </row>
    <row r="2086" spans="1:8" ht="13.5" x14ac:dyDescent="0.25">
      <c r="A2086" s="3">
        <v>45041</v>
      </c>
      <c r="B2086" s="2">
        <v>8.8855000000000004</v>
      </c>
      <c r="C2086" s="2">
        <f t="shared" si="192"/>
        <v>8.942977812629703</v>
      </c>
      <c r="D2086" s="2">
        <f t="shared" si="194"/>
        <v>8.8367725482304955</v>
      </c>
      <c r="E2086" s="2">
        <f t="shared" si="193"/>
        <v>0.10620526439920752</v>
      </c>
      <c r="F2086" s="2">
        <f t="shared" si="197"/>
        <v>-2.3912826917862201E-3</v>
      </c>
      <c r="G2086" s="2">
        <f t="shared" si="195"/>
        <v>0.10859654709099374</v>
      </c>
      <c r="H2086" s="2" t="str">
        <f t="shared" si="196"/>
        <v>Sell</v>
      </c>
    </row>
    <row r="2087" spans="1:8" ht="13.5" x14ac:dyDescent="0.25">
      <c r="A2087" s="3">
        <v>45042</v>
      </c>
      <c r="B2087" s="2">
        <v>9.1448</v>
      </c>
      <c r="C2087" s="2">
        <f t="shared" si="192"/>
        <v>8.8989350722251324</v>
      </c>
      <c r="D2087" s="2">
        <f t="shared" si="194"/>
        <v>8.859589396509719</v>
      </c>
      <c r="E2087" s="2">
        <f t="shared" si="193"/>
        <v>3.9345675715413364E-2</v>
      </c>
      <c r="F2087" s="2">
        <f t="shared" si="197"/>
        <v>5.9561089896536974E-3</v>
      </c>
      <c r="G2087" s="2">
        <f t="shared" si="195"/>
        <v>3.338956672575967E-2</v>
      </c>
      <c r="H2087" s="2" t="str">
        <f t="shared" si="196"/>
        <v>Sell</v>
      </c>
    </row>
    <row r="2088" spans="1:8" ht="13.5" x14ac:dyDescent="0.25">
      <c r="A2088" s="3">
        <v>45043</v>
      </c>
      <c r="B2088" s="2">
        <v>8.9999000000000002</v>
      </c>
      <c r="C2088" s="2">
        <f t="shared" si="192"/>
        <v>8.9144681380366499</v>
      </c>
      <c r="D2088" s="2">
        <f t="shared" si="194"/>
        <v>8.8699827745460347</v>
      </c>
      <c r="E2088" s="2">
        <f t="shared" si="193"/>
        <v>4.4485363490615271E-2</v>
      </c>
      <c r="F2088" s="2">
        <f t="shared" si="197"/>
        <v>1.3661959889846014E-2</v>
      </c>
      <c r="G2088" s="2">
        <f t="shared" si="195"/>
        <v>3.0823403600769256E-2</v>
      </c>
      <c r="H2088" s="2" t="str">
        <f t="shared" si="196"/>
        <v>Sell</v>
      </c>
    </row>
    <row r="2089" spans="1:8" ht="13.5" x14ac:dyDescent="0.25">
      <c r="A2089" s="3">
        <v>45044</v>
      </c>
      <c r="B2089" s="2">
        <v>9.3125999999999998</v>
      </c>
      <c r="C2089" s="2">
        <f t="shared" si="192"/>
        <v>8.9252730398771654</v>
      </c>
      <c r="D2089" s="2">
        <f t="shared" si="194"/>
        <v>8.9027692356907728</v>
      </c>
      <c r="E2089" s="2">
        <f t="shared" si="193"/>
        <v>2.2503804186392529E-2</v>
      </c>
      <c r="F2089" s="2">
        <f t="shared" si="197"/>
        <v>1.5430328749155318E-2</v>
      </c>
      <c r="G2089" s="2">
        <f t="shared" si="195"/>
        <v>7.0734754372372109E-3</v>
      </c>
      <c r="H2089" s="2" t="str">
        <f t="shared" si="196"/>
        <v>Sell</v>
      </c>
    </row>
    <row r="2090" spans="1:8" ht="13.5" x14ac:dyDescent="0.25">
      <c r="A2090" s="3">
        <v>45048</v>
      </c>
      <c r="B2090" s="2">
        <v>9.3202999999999996</v>
      </c>
      <c r="C2090" s="2">
        <f t="shared" si="192"/>
        <v>8.9367541106652943</v>
      </c>
      <c r="D2090" s="2">
        <f t="shared" si="194"/>
        <v>8.93369744045442</v>
      </c>
      <c r="E2090" s="2">
        <f t="shared" si="193"/>
        <v>3.0566702108743016E-3</v>
      </c>
      <c r="F2090" s="2">
        <f t="shared" si="197"/>
        <v>1.2955597041499116E-2</v>
      </c>
      <c r="G2090" s="2">
        <f t="shared" si="195"/>
        <v>-9.8989268306248143E-3</v>
      </c>
      <c r="H2090" s="2" t="str">
        <f t="shared" si="196"/>
        <v>Hold</v>
      </c>
    </row>
    <row r="2091" spans="1:8" ht="13.5" x14ac:dyDescent="0.25">
      <c r="A2091" s="3">
        <v>45049</v>
      </c>
      <c r="B2091" s="2">
        <v>9.2668999999999997</v>
      </c>
      <c r="C2091" s="2">
        <f t="shared" si="192"/>
        <v>8.946468862870633</v>
      </c>
      <c r="D2091" s="2">
        <f t="shared" si="194"/>
        <v>8.9583791115318689</v>
      </c>
      <c r="E2091" s="2">
        <f t="shared" si="193"/>
        <v>-1.1910248661235912E-2</v>
      </c>
      <c r="F2091" s="2">
        <f t="shared" si="197"/>
        <v>7.9824279009521118E-3</v>
      </c>
      <c r="G2091" s="2">
        <f t="shared" si="195"/>
        <v>-1.9892676562188023E-2</v>
      </c>
      <c r="H2091" s="2" t="str">
        <f t="shared" si="196"/>
        <v>Hold</v>
      </c>
    </row>
    <row r="2092" spans="1:8" ht="13.5" x14ac:dyDescent="0.25">
      <c r="A2092" s="3">
        <v>45050</v>
      </c>
      <c r="B2092" s="2">
        <v>9.3278999999999996</v>
      </c>
      <c r="C2092" s="2">
        <f t="shared" si="192"/>
        <v>8.9370890378136121</v>
      </c>
      <c r="D2092" s="2">
        <f t="shared" si="194"/>
        <v>8.9857510291961749</v>
      </c>
      <c r="E2092" s="2">
        <f t="shared" si="193"/>
        <v>-4.8661991382562775E-2</v>
      </c>
      <c r="F2092" s="2">
        <f t="shared" si="197"/>
        <v>-3.3464559557508655E-3</v>
      </c>
      <c r="G2092" s="2">
        <f t="shared" si="195"/>
        <v>-4.5315535426811909E-2</v>
      </c>
      <c r="H2092" s="2" t="str">
        <f t="shared" si="196"/>
        <v>Hold</v>
      </c>
    </row>
    <row r="2093" spans="1:8" ht="13.5" x14ac:dyDescent="0.25">
      <c r="A2093" s="3">
        <v>45051</v>
      </c>
      <c r="B2093" s="2">
        <v>9.3049999999999997</v>
      </c>
      <c r="C2093" s="2">
        <f t="shared" si="192"/>
        <v>8.9279830319961331</v>
      </c>
      <c r="D2093" s="2">
        <f t="shared" si="194"/>
        <v>9.0093991011075687</v>
      </c>
      <c r="E2093" s="2">
        <f t="shared" si="193"/>
        <v>-8.1416069111435618E-2</v>
      </c>
      <c r="F2093" s="2">
        <f t="shared" si="197"/>
        <v>-1.8960378586887816E-2</v>
      </c>
      <c r="G2093" s="2">
        <f t="shared" si="195"/>
        <v>-6.2455690524547802E-2</v>
      </c>
      <c r="H2093" s="2" t="str">
        <f t="shared" si="196"/>
        <v>Hold</v>
      </c>
    </row>
    <row r="2094" spans="1:8" ht="13.5" x14ac:dyDescent="0.25">
      <c r="A2094" s="3">
        <v>45054</v>
      </c>
      <c r="B2094" s="2">
        <v>9.3125999999999998</v>
      </c>
      <c r="C2094" s="2">
        <f t="shared" si="192"/>
        <v>8.9214471809198059</v>
      </c>
      <c r="D2094" s="2">
        <f t="shared" si="194"/>
        <v>9.0318584269514535</v>
      </c>
      <c r="E2094" s="2">
        <f t="shared" si="193"/>
        <v>-0.11041124603164754</v>
      </c>
      <c r="F2094" s="2">
        <f t="shared" si="197"/>
        <v>-3.7250552075839757E-2</v>
      </c>
      <c r="G2094" s="2">
        <f t="shared" si="195"/>
        <v>-7.3160693955807779E-2</v>
      </c>
      <c r="H2094" s="2" t="str">
        <f t="shared" si="196"/>
        <v>Hold</v>
      </c>
    </row>
    <row r="2095" spans="1:8" ht="13.5" x14ac:dyDescent="0.25">
      <c r="A2095" s="3">
        <v>45055</v>
      </c>
      <c r="B2095" s="2">
        <v>9.4193999999999996</v>
      </c>
      <c r="C2095" s="2">
        <f t="shared" si="192"/>
        <v>8.9159168453936815</v>
      </c>
      <c r="D2095" s="2">
        <f t="shared" si="194"/>
        <v>9.0605652101402345</v>
      </c>
      <c r="E2095" s="2">
        <f t="shared" si="193"/>
        <v>-0.14464836474655307</v>
      </c>
      <c r="F2095" s="2">
        <f t="shared" si="197"/>
        <v>-5.8730114609982426E-2</v>
      </c>
      <c r="G2095" s="2">
        <f t="shared" si="195"/>
        <v>-8.5918250136570645E-2</v>
      </c>
      <c r="H2095" s="2" t="str">
        <f t="shared" si="196"/>
        <v>Hold</v>
      </c>
    </row>
    <row r="2096" spans="1:8" ht="13.5" x14ac:dyDescent="0.25">
      <c r="A2096" s="3">
        <v>45056</v>
      </c>
      <c r="B2096" s="2">
        <v>9.4574999999999996</v>
      </c>
      <c r="C2096" s="2">
        <f t="shared" si="192"/>
        <v>8.9112373307177304</v>
      </c>
      <c r="D2096" s="2">
        <f t="shared" si="194"/>
        <v>9.0899677871668825</v>
      </c>
      <c r="E2096" s="2">
        <f t="shared" si="193"/>
        <v>-0.17873045644915209</v>
      </c>
      <c r="F2096" s="2">
        <f t="shared" si="197"/>
        <v>-8.2730182977816369E-2</v>
      </c>
      <c r="G2096" s="2">
        <f t="shared" si="195"/>
        <v>-9.6000273471335718E-2</v>
      </c>
      <c r="H2096" s="2" t="str">
        <f t="shared" si="196"/>
        <v>Hold</v>
      </c>
    </row>
    <row r="2097" spans="1:8" ht="13.5" x14ac:dyDescent="0.25">
      <c r="A2097" s="3">
        <v>45057</v>
      </c>
      <c r="B2097" s="2">
        <v>9.6024999999999991</v>
      </c>
      <c r="C2097" s="2">
        <f t="shared" si="192"/>
        <v>8.9471700490688484</v>
      </c>
      <c r="D2097" s="2">
        <f t="shared" si="194"/>
        <v>9.1279331362656322</v>
      </c>
      <c r="E2097" s="2">
        <f t="shared" si="193"/>
        <v>-0.1807630871967838</v>
      </c>
      <c r="F2097" s="2">
        <f t="shared" si="197"/>
        <v>-0.10233676382160986</v>
      </c>
      <c r="G2097" s="2">
        <f t="shared" si="195"/>
        <v>-7.842632337517394E-2</v>
      </c>
      <c r="H2097" s="2" t="str">
        <f t="shared" si="196"/>
        <v>Hold</v>
      </c>
    </row>
    <row r="2098" spans="1:8" ht="13.5" x14ac:dyDescent="0.25">
      <c r="A2098" s="3">
        <v>45058</v>
      </c>
      <c r="B2098" s="2">
        <v>9.7245000000000008</v>
      </c>
      <c r="C2098" s="2">
        <f t="shared" si="192"/>
        <v>8.9552823492121032</v>
      </c>
      <c r="D2098" s="2">
        <f t="shared" si="194"/>
        <v>9.1721232743200289</v>
      </c>
      <c r="E2098" s="2">
        <f t="shared" si="193"/>
        <v>-0.21684092510792574</v>
      </c>
      <c r="F2098" s="2">
        <f t="shared" si="197"/>
        <v>-0.12523759607887305</v>
      </c>
      <c r="G2098" s="2">
        <f t="shared" si="195"/>
        <v>-9.1603329029052688E-2</v>
      </c>
      <c r="H2098" s="2" t="str">
        <f t="shared" si="196"/>
        <v>Hold</v>
      </c>
    </row>
    <row r="2099" spans="1:8" ht="13.5" x14ac:dyDescent="0.25">
      <c r="A2099" s="3">
        <v>45061</v>
      </c>
      <c r="B2099" s="2">
        <v>9.8389000000000006</v>
      </c>
      <c r="C2099" s="2">
        <f t="shared" si="192"/>
        <v>9.0102542954871634</v>
      </c>
      <c r="D2099" s="2">
        <f t="shared" si="194"/>
        <v>9.2215141428889158</v>
      </c>
      <c r="E2099" s="2">
        <f t="shared" si="193"/>
        <v>-0.21125984740175241</v>
      </c>
      <c r="F2099" s="2">
        <f t="shared" si="197"/>
        <v>-0.14244204634344892</v>
      </c>
      <c r="G2099" s="2">
        <f t="shared" si="195"/>
        <v>-6.8817801058303485E-2</v>
      </c>
      <c r="H2099" s="2" t="str">
        <f t="shared" si="196"/>
        <v>Hold</v>
      </c>
    </row>
    <row r="2100" spans="1:8" ht="13.5" x14ac:dyDescent="0.25">
      <c r="A2100" s="3">
        <v>45062</v>
      </c>
      <c r="B2100" s="2">
        <v>9.9838000000000005</v>
      </c>
      <c r="C2100" s="2">
        <f t="shared" si="192"/>
        <v>9.0579536346429848</v>
      </c>
      <c r="D2100" s="2">
        <f t="shared" si="194"/>
        <v>9.2779797619341817</v>
      </c>
      <c r="E2100" s="2">
        <f t="shared" si="193"/>
        <v>-0.22002612729119697</v>
      </c>
      <c r="F2100" s="2">
        <f t="shared" si="197"/>
        <v>-0.15795886253299854</v>
      </c>
      <c r="G2100" s="2">
        <f t="shared" si="195"/>
        <v>-6.2067264758198432E-2</v>
      </c>
      <c r="H2100" s="2" t="str">
        <f t="shared" si="196"/>
        <v>Hold</v>
      </c>
    </row>
    <row r="2101" spans="1:8" ht="13.5" x14ac:dyDescent="0.25">
      <c r="A2101" s="3">
        <v>45063</v>
      </c>
      <c r="B2101" s="2">
        <v>9.9838000000000005</v>
      </c>
      <c r="C2101" s="2">
        <f t="shared" si="192"/>
        <v>9.0900992293132941</v>
      </c>
      <c r="D2101" s="2">
        <f t="shared" si="194"/>
        <v>9.3302627425316498</v>
      </c>
      <c r="E2101" s="2">
        <f t="shared" si="193"/>
        <v>-0.24016351321835572</v>
      </c>
      <c r="F2101" s="2">
        <f t="shared" si="197"/>
        <v>-0.17439979267007</v>
      </c>
      <c r="G2101" s="2">
        <f t="shared" si="195"/>
        <v>-6.576372054828572E-2</v>
      </c>
      <c r="H2101" s="2" t="str">
        <f t="shared" si="196"/>
        <v>Hold</v>
      </c>
    </row>
    <row r="2102" spans="1:8" ht="13.5" x14ac:dyDescent="0.25">
      <c r="A2102" s="3">
        <v>45064</v>
      </c>
      <c r="B2102" s="2">
        <v>10.0677</v>
      </c>
      <c r="C2102" s="2">
        <f t="shared" si="192"/>
        <v>9.1266839632650942</v>
      </c>
      <c r="D2102" s="2">
        <f t="shared" si="194"/>
        <v>9.3848877245663438</v>
      </c>
      <c r="E2102" s="2">
        <f t="shared" si="193"/>
        <v>-0.25820376130124956</v>
      </c>
      <c r="F2102" s="2">
        <f t="shared" si="197"/>
        <v>-0.19116058639630593</v>
      </c>
      <c r="G2102" s="2">
        <f t="shared" si="195"/>
        <v>-6.7043174904943631E-2</v>
      </c>
      <c r="H2102" s="2" t="str">
        <f t="shared" si="196"/>
        <v>Hold</v>
      </c>
    </row>
    <row r="2103" spans="1:8" ht="13.5" x14ac:dyDescent="0.25">
      <c r="A2103" s="3">
        <v>45065</v>
      </c>
      <c r="B2103" s="2">
        <v>10.1058</v>
      </c>
      <c r="C2103" s="2">
        <f t="shared" si="192"/>
        <v>9.1541171996858495</v>
      </c>
      <c r="D2103" s="2">
        <f t="shared" si="194"/>
        <v>9.4382886338577254</v>
      </c>
      <c r="E2103" s="2">
        <f t="shared" si="193"/>
        <v>-0.28417143417187596</v>
      </c>
      <c r="F2103" s="2">
        <f t="shared" si="197"/>
        <v>-0.20976275595141994</v>
      </c>
      <c r="G2103" s="2">
        <f t="shared" si="195"/>
        <v>-7.440867822045602E-2</v>
      </c>
      <c r="H2103" s="2" t="str">
        <f t="shared" si="196"/>
        <v>Hold</v>
      </c>
    </row>
    <row r="2104" spans="1:8" ht="13.5" x14ac:dyDescent="0.25">
      <c r="A2104" s="3">
        <v>45068</v>
      </c>
      <c r="B2104" s="2">
        <v>10.2965</v>
      </c>
      <c r="C2104" s="2">
        <f t="shared" si="192"/>
        <v>9.1784991689649491</v>
      </c>
      <c r="D2104" s="2">
        <f t="shared" si="194"/>
        <v>9.5018598461645603</v>
      </c>
      <c r="E2104" s="2">
        <f t="shared" si="193"/>
        <v>-0.32336067719961115</v>
      </c>
      <c r="F2104" s="2">
        <f t="shared" si="197"/>
        <v>-0.23248234020105818</v>
      </c>
      <c r="G2104" s="2">
        <f t="shared" si="195"/>
        <v>-9.0878336998552967E-2</v>
      </c>
      <c r="H2104" s="2" t="str">
        <f t="shared" si="196"/>
        <v>Hold</v>
      </c>
    </row>
    <row r="2105" spans="1:8" ht="13.5" x14ac:dyDescent="0.25">
      <c r="A2105" s="3">
        <v>45069</v>
      </c>
      <c r="B2105" s="2">
        <v>10.601599999999999</v>
      </c>
      <c r="C2105" s="2">
        <f t="shared" si="192"/>
        <v>9.2155608352780334</v>
      </c>
      <c r="D2105" s="2">
        <f t="shared" si="194"/>
        <v>9.5833220797820005</v>
      </c>
      <c r="E2105" s="2">
        <f t="shared" si="193"/>
        <v>-0.36776124450396708</v>
      </c>
      <c r="F2105" s="2">
        <f t="shared" si="197"/>
        <v>-0.25953812106163998</v>
      </c>
      <c r="G2105" s="2">
        <f t="shared" si="195"/>
        <v>-0.1082231234423271</v>
      </c>
      <c r="H2105" s="2" t="str">
        <f t="shared" si="196"/>
        <v>Hold</v>
      </c>
    </row>
    <row r="2106" spans="1:8" ht="13.5" x14ac:dyDescent="0.25">
      <c r="A2106" s="3">
        <v>45070</v>
      </c>
      <c r="B2106" s="2">
        <v>10.601599999999999</v>
      </c>
      <c r="C2106" s="2">
        <f t="shared" si="192"/>
        <v>9.2527822452352595</v>
      </c>
      <c r="D2106" s="2">
        <f t="shared" si="194"/>
        <v>9.6587500738722234</v>
      </c>
      <c r="E2106" s="2">
        <f t="shared" si="193"/>
        <v>-0.4059678286369639</v>
      </c>
      <c r="F2106" s="2">
        <f t="shared" si="197"/>
        <v>-0.28882406257670479</v>
      </c>
      <c r="G2106" s="2">
        <f t="shared" si="195"/>
        <v>-0.11714376606025911</v>
      </c>
      <c r="H2106" s="2" t="str">
        <f t="shared" si="196"/>
        <v>Hold</v>
      </c>
    </row>
    <row r="2107" spans="1:8" ht="13.5" x14ac:dyDescent="0.25">
      <c r="A2107" s="3">
        <v>45071</v>
      </c>
      <c r="B2107" s="2">
        <v>10.3728</v>
      </c>
      <c r="C2107" s="2">
        <f t="shared" si="192"/>
        <v>9.3065849767375273</v>
      </c>
      <c r="D2107" s="2">
        <f t="shared" si="194"/>
        <v>9.7116426609927995</v>
      </c>
      <c r="E2107" s="2">
        <f t="shared" si="193"/>
        <v>-0.40505768425527222</v>
      </c>
      <c r="F2107" s="2">
        <f t="shared" si="197"/>
        <v>-0.3120707869124183</v>
      </c>
      <c r="G2107" s="2">
        <f t="shared" si="195"/>
        <v>-9.2986897342853925E-2</v>
      </c>
      <c r="H2107" s="2" t="str">
        <f t="shared" si="196"/>
        <v>Hold</v>
      </c>
    </row>
    <row r="2108" spans="1:8" ht="13.5" x14ac:dyDescent="0.25">
      <c r="A2108" s="3">
        <v>45072</v>
      </c>
      <c r="B2108" s="2">
        <v>10.5177</v>
      </c>
      <c r="C2108" s="2">
        <f t="shared" si="192"/>
        <v>9.3708795957009841</v>
      </c>
      <c r="D2108" s="2">
        <f t="shared" si="194"/>
        <v>9.7713506120303713</v>
      </c>
      <c r="E2108" s="2">
        <f t="shared" si="193"/>
        <v>-0.4004710163293872</v>
      </c>
      <c r="F2108" s="2">
        <f t="shared" si="197"/>
        <v>-0.32975083279581208</v>
      </c>
      <c r="G2108" s="2">
        <f t="shared" si="195"/>
        <v>-7.0720183533575121E-2</v>
      </c>
      <c r="H2108" s="2" t="str">
        <f t="shared" si="196"/>
        <v>Hold</v>
      </c>
    </row>
    <row r="2109" spans="1:8" ht="13.5" x14ac:dyDescent="0.25">
      <c r="A2109" s="3">
        <v>45075</v>
      </c>
      <c r="B2109" s="2">
        <v>10.563499999999999</v>
      </c>
      <c r="C2109" s="2">
        <f t="shared" si="192"/>
        <v>9.4428827348239093</v>
      </c>
      <c r="D2109" s="2">
        <f t="shared" si="194"/>
        <v>9.8300283444725665</v>
      </c>
      <c r="E2109" s="2">
        <f t="shared" si="193"/>
        <v>-0.38714560964865719</v>
      </c>
      <c r="F2109" s="2">
        <f t="shared" si="197"/>
        <v>-0.34122978816638111</v>
      </c>
      <c r="G2109" s="2">
        <f t="shared" si="195"/>
        <v>-4.5915821482276076E-2</v>
      </c>
      <c r="H2109" s="2" t="str">
        <f t="shared" si="196"/>
        <v>Hold</v>
      </c>
    </row>
    <row r="2110" spans="1:8" ht="13.5" x14ac:dyDescent="0.25">
      <c r="A2110" s="3">
        <v>45076</v>
      </c>
      <c r="B2110" s="2">
        <v>10.3423</v>
      </c>
      <c r="C2110" s="2">
        <f t="shared" si="192"/>
        <v>9.5261007756202307</v>
      </c>
      <c r="D2110" s="2">
        <f t="shared" si="194"/>
        <v>9.8679743930301544</v>
      </c>
      <c r="E2110" s="2">
        <f t="shared" si="193"/>
        <v>-0.34187361740992372</v>
      </c>
      <c r="F2110" s="2">
        <f t="shared" si="197"/>
        <v>-0.34135855401508963</v>
      </c>
      <c r="G2110" s="2">
        <f t="shared" si="195"/>
        <v>-5.1506339483409214E-4</v>
      </c>
      <c r="H2110" s="2" t="str">
        <f t="shared" si="196"/>
        <v>Hold</v>
      </c>
    </row>
    <row r="2111" spans="1:8" ht="13.5" x14ac:dyDescent="0.25">
      <c r="A2111" s="3">
        <v>45077</v>
      </c>
      <c r="B2111" s="2">
        <v>10.3423</v>
      </c>
      <c r="C2111" s="2">
        <f t="shared" si="192"/>
        <v>9.5965160409094263</v>
      </c>
      <c r="D2111" s="2">
        <f t="shared" si="194"/>
        <v>9.9031096231760696</v>
      </c>
      <c r="E2111" s="2">
        <f t="shared" si="193"/>
        <v>-0.30659358226664324</v>
      </c>
      <c r="F2111" s="2">
        <f t="shared" si="197"/>
        <v>-0.33440555966540036</v>
      </c>
      <c r="G2111" s="2">
        <f t="shared" si="195"/>
        <v>2.7811977398757126E-2</v>
      </c>
      <c r="H2111" s="2" t="str">
        <f t="shared" si="196"/>
        <v>Sell</v>
      </c>
    </row>
    <row r="2112" spans="1:8" ht="13.5" x14ac:dyDescent="0.25">
      <c r="A2112" s="3">
        <v>45078</v>
      </c>
      <c r="B2112" s="2">
        <v>10.4338</v>
      </c>
      <c r="C2112" s="2">
        <f t="shared" si="192"/>
        <v>9.6690058807695145</v>
      </c>
      <c r="D2112" s="2">
        <f t="shared" si="194"/>
        <v>9.9424200214593252</v>
      </c>
      <c r="E2112" s="2">
        <f t="shared" si="193"/>
        <v>-0.27341414068981074</v>
      </c>
      <c r="F2112" s="2">
        <f t="shared" si="197"/>
        <v>-0.32220727587028247</v>
      </c>
      <c r="G2112" s="2">
        <f t="shared" si="195"/>
        <v>4.8793135180471736E-2</v>
      </c>
      <c r="H2112" s="2" t="str">
        <f t="shared" si="196"/>
        <v>Sell</v>
      </c>
    </row>
    <row r="2113" spans="1:8" ht="13.5" x14ac:dyDescent="0.25">
      <c r="A2113" s="3">
        <v>45079</v>
      </c>
      <c r="B2113" s="2">
        <v>10.4186</v>
      </c>
      <c r="C2113" s="2">
        <f t="shared" si="192"/>
        <v>9.7362049760357419</v>
      </c>
      <c r="D2113" s="2">
        <f t="shared" si="194"/>
        <v>9.977692612462338</v>
      </c>
      <c r="E2113" s="2">
        <f t="shared" si="193"/>
        <v>-0.2414876364265961</v>
      </c>
      <c r="F2113" s="2">
        <f t="shared" si="197"/>
        <v>-0.30606334798154522</v>
      </c>
      <c r="G2113" s="2">
        <f t="shared" si="195"/>
        <v>6.4575711554949122E-2</v>
      </c>
      <c r="H2113" s="2" t="str">
        <f t="shared" si="196"/>
        <v>Sell</v>
      </c>
    </row>
    <row r="2114" spans="1:8" ht="13.5" x14ac:dyDescent="0.25">
      <c r="A2114" s="3">
        <v>45082</v>
      </c>
      <c r="B2114" s="2">
        <v>10.4338</v>
      </c>
      <c r="C2114" s="2">
        <f t="shared" si="192"/>
        <v>9.822404210491781</v>
      </c>
      <c r="D2114" s="2">
        <f t="shared" si="194"/>
        <v>10.011478344872536</v>
      </c>
      <c r="E2114" s="2">
        <f t="shared" si="193"/>
        <v>-0.18907413438075515</v>
      </c>
      <c r="F2114" s="2">
        <f t="shared" si="197"/>
        <v>-0.28266550526138723</v>
      </c>
      <c r="G2114" s="2">
        <f t="shared" si="195"/>
        <v>9.3591370880632074E-2</v>
      </c>
      <c r="H2114" s="2" t="str">
        <f t="shared" si="196"/>
        <v>Sell</v>
      </c>
    </row>
    <row r="2115" spans="1:8" ht="13.5" x14ac:dyDescent="0.25">
      <c r="A2115" s="3">
        <v>45083</v>
      </c>
      <c r="B2115" s="2">
        <v>10.3728</v>
      </c>
      <c r="C2115" s="2">
        <f t="shared" si="192"/>
        <v>9.9422804858007368</v>
      </c>
      <c r="D2115" s="2">
        <f t="shared" si="194"/>
        <v>10.038242911919015</v>
      </c>
      <c r="E2115" s="2">
        <f t="shared" si="193"/>
        <v>-9.5962426118278543E-2</v>
      </c>
      <c r="F2115" s="2">
        <f t="shared" si="197"/>
        <v>-0.24532488943276551</v>
      </c>
      <c r="G2115" s="2">
        <f t="shared" si="195"/>
        <v>0.14936246331448697</v>
      </c>
      <c r="H2115" s="2" t="str">
        <f t="shared" si="196"/>
        <v>Sell</v>
      </c>
    </row>
    <row r="2116" spans="1:8" ht="13.5" x14ac:dyDescent="0.25">
      <c r="A2116" s="3">
        <v>45084</v>
      </c>
      <c r="B2116" s="2">
        <v>10.3118</v>
      </c>
      <c r="C2116" s="2">
        <f t="shared" si="192"/>
        <v>10.043714257216008</v>
      </c>
      <c r="D2116" s="2">
        <f t="shared" si="194"/>
        <v>10.058506399925013</v>
      </c>
      <c r="E2116" s="2">
        <f t="shared" si="193"/>
        <v>-1.4792142709005418E-2</v>
      </c>
      <c r="F2116" s="2">
        <f t="shared" si="197"/>
        <v>-0.19921834008801351</v>
      </c>
      <c r="G2116" s="2">
        <f t="shared" si="195"/>
        <v>0.18442619737900809</v>
      </c>
      <c r="H2116" s="2" t="str">
        <f t="shared" si="196"/>
        <v>Sell</v>
      </c>
    </row>
    <row r="2117" spans="1:8" ht="13.5" x14ac:dyDescent="0.25">
      <c r="A2117" s="3">
        <v>45085</v>
      </c>
      <c r="B2117" s="2">
        <v>10.3728</v>
      </c>
      <c r="C2117" s="2">
        <f t="shared" si="192"/>
        <v>10.09434283302893</v>
      </c>
      <c r="D2117" s="2">
        <f t="shared" si="194"/>
        <v>10.081787407337975</v>
      </c>
      <c r="E2117" s="2">
        <f t="shared" si="193"/>
        <v>1.2555425690955246E-2</v>
      </c>
      <c r="F2117" s="2">
        <f t="shared" si="197"/>
        <v>-0.15686358693221977</v>
      </c>
      <c r="G2117" s="2">
        <f t="shared" si="195"/>
        <v>0.16941901262317502</v>
      </c>
      <c r="H2117" s="2" t="str">
        <f t="shared" si="196"/>
        <v>Sell</v>
      </c>
    </row>
    <row r="2118" spans="1:8" ht="13.5" x14ac:dyDescent="0.25">
      <c r="A2118" s="3">
        <v>45086</v>
      </c>
      <c r="B2118" s="2">
        <v>10.3728</v>
      </c>
      <c r="C2118" s="2">
        <f t="shared" si="192"/>
        <v>10.159474704870632</v>
      </c>
      <c r="D2118" s="2">
        <f t="shared" si="194"/>
        <v>10.103343895683309</v>
      </c>
      <c r="E2118" s="2">
        <f t="shared" si="193"/>
        <v>5.6130809187322939E-2</v>
      </c>
      <c r="F2118" s="2">
        <f t="shared" si="197"/>
        <v>-0.11426470770831124</v>
      </c>
      <c r="G2118" s="2">
        <f t="shared" si="195"/>
        <v>0.17039551689563417</v>
      </c>
      <c r="H2118" s="2" t="str">
        <f t="shared" si="196"/>
        <v>Sell</v>
      </c>
    </row>
    <row r="2119" spans="1:8" ht="13.5" x14ac:dyDescent="0.25">
      <c r="A2119" s="3">
        <v>45089</v>
      </c>
      <c r="B2119" s="2">
        <v>10.601599999999999</v>
      </c>
      <c r="C2119" s="2">
        <f t="shared" si="192"/>
        <v>10.221632442582843</v>
      </c>
      <c r="D2119" s="2">
        <f t="shared" si="194"/>
        <v>10.140251755262325</v>
      </c>
      <c r="E2119" s="2">
        <f t="shared" si="193"/>
        <v>8.1380687320518064E-2</v>
      </c>
      <c r="F2119" s="2">
        <f t="shared" si="197"/>
        <v>-7.5135628702545379E-2</v>
      </c>
      <c r="G2119" s="2">
        <f t="shared" si="195"/>
        <v>0.15651631602306343</v>
      </c>
      <c r="H2119" s="2" t="str">
        <f t="shared" si="196"/>
        <v>Sell</v>
      </c>
    </row>
    <row r="2120" spans="1:8" ht="13.5" x14ac:dyDescent="0.25">
      <c r="A2120" s="3">
        <v>45090</v>
      </c>
      <c r="B2120" s="2">
        <v>10.5253</v>
      </c>
      <c r="C2120" s="2">
        <f t="shared" si="192"/>
        <v>10.240196682185482</v>
      </c>
      <c r="D2120" s="2">
        <f t="shared" si="194"/>
        <v>10.168773847465117</v>
      </c>
      <c r="E2120" s="2">
        <f t="shared" si="193"/>
        <v>7.1422834720365813E-2</v>
      </c>
      <c r="F2120" s="2">
        <f t="shared" si="197"/>
        <v>-4.5823936017963141E-2</v>
      </c>
      <c r="G2120" s="2">
        <f t="shared" si="195"/>
        <v>0.11724677073832895</v>
      </c>
      <c r="H2120" s="2" t="str">
        <f t="shared" si="196"/>
        <v>Sell</v>
      </c>
    </row>
    <row r="2121" spans="1:8" ht="13.5" x14ac:dyDescent="0.25">
      <c r="A2121" s="3">
        <v>45091</v>
      </c>
      <c r="B2121" s="2">
        <v>10.571099999999999</v>
      </c>
      <c r="C2121" s="2">
        <f t="shared" si="192"/>
        <v>10.255904884926178</v>
      </c>
      <c r="D2121" s="2">
        <f t="shared" si="194"/>
        <v>10.198575784689922</v>
      </c>
      <c r="E2121" s="2">
        <f t="shared" si="193"/>
        <v>5.7329100236255925E-2</v>
      </c>
      <c r="F2121" s="2">
        <f t="shared" si="197"/>
        <v>-2.5193328767119327E-2</v>
      </c>
      <c r="G2121" s="2">
        <f t="shared" si="195"/>
        <v>8.2522429003375253E-2</v>
      </c>
      <c r="H2121" s="2" t="str">
        <f t="shared" si="196"/>
        <v>Sell</v>
      </c>
    </row>
    <row r="2122" spans="1:8" ht="13.5" x14ac:dyDescent="0.25">
      <c r="A2122" s="3">
        <v>45092</v>
      </c>
      <c r="B2122" s="2">
        <v>10.5863</v>
      </c>
      <c r="C2122" s="2">
        <f t="shared" si="192"/>
        <v>10.283273364168304</v>
      </c>
      <c r="D2122" s="2">
        <f t="shared" si="194"/>
        <v>10.227296096935113</v>
      </c>
      <c r="E2122" s="2">
        <f t="shared" si="193"/>
        <v>5.5977267233190631E-2</v>
      </c>
      <c r="F2122" s="2">
        <f t="shared" si="197"/>
        <v>-8.9592095670573378E-3</v>
      </c>
      <c r="G2122" s="2">
        <f t="shared" si="195"/>
        <v>6.4936476800247972E-2</v>
      </c>
      <c r="H2122" s="2" t="str">
        <f t="shared" si="196"/>
        <v>Sell</v>
      </c>
    </row>
    <row r="2123" spans="1:8" ht="13.5" x14ac:dyDescent="0.25">
      <c r="A2123" s="3">
        <v>45093</v>
      </c>
      <c r="B2123" s="2">
        <v>10.1821</v>
      </c>
      <c r="C2123" s="2">
        <f t="shared" si="192"/>
        <v>10.30409284660395</v>
      </c>
      <c r="D2123" s="2">
        <f t="shared" si="194"/>
        <v>10.223948237902881</v>
      </c>
      <c r="E2123" s="2">
        <f t="shared" si="193"/>
        <v>8.0144608701068876E-2</v>
      </c>
      <c r="F2123" s="2">
        <f t="shared" si="197"/>
        <v>8.8615540865679063E-3</v>
      </c>
      <c r="G2123" s="2">
        <f t="shared" si="195"/>
        <v>7.1283054614500962E-2</v>
      </c>
      <c r="H2123" s="2" t="str">
        <f t="shared" si="196"/>
        <v>Sell</v>
      </c>
    </row>
    <row r="2124" spans="1:8" ht="13.5" x14ac:dyDescent="0.25">
      <c r="A2124" s="3">
        <v>45096</v>
      </c>
      <c r="B2124" s="2">
        <v>10.144</v>
      </c>
      <c r="C2124" s="2">
        <f t="shared" si="192"/>
        <v>10.324047793280265</v>
      </c>
      <c r="D2124" s="2">
        <f t="shared" si="194"/>
        <v>10.218026146206372</v>
      </c>
      <c r="E2124" s="2">
        <f t="shared" si="193"/>
        <v>0.10602164707389328</v>
      </c>
      <c r="F2124" s="2">
        <f t="shared" si="197"/>
        <v>2.8293572684032983E-2</v>
      </c>
      <c r="G2124" s="2">
        <f t="shared" si="195"/>
        <v>7.7728074389860291E-2</v>
      </c>
      <c r="H2124" s="2" t="str">
        <f t="shared" si="196"/>
        <v>Sell</v>
      </c>
    </row>
    <row r="2125" spans="1:8" ht="13.5" x14ac:dyDescent="0.25">
      <c r="A2125" s="3">
        <v>45097</v>
      </c>
      <c r="B2125" s="2">
        <v>10.2202</v>
      </c>
      <c r="C2125" s="2">
        <f t="shared" si="192"/>
        <v>10.331548132775609</v>
      </c>
      <c r="D2125" s="2">
        <f t="shared" si="194"/>
        <v>10.218187172413307</v>
      </c>
      <c r="E2125" s="2">
        <f t="shared" si="193"/>
        <v>0.11336096036230181</v>
      </c>
      <c r="F2125" s="2">
        <f t="shared" si="197"/>
        <v>4.5307050219686756E-2</v>
      </c>
      <c r="G2125" s="2">
        <f t="shared" si="195"/>
        <v>6.8053910142615054E-2</v>
      </c>
      <c r="H2125" s="2" t="str">
        <f t="shared" si="196"/>
        <v>Sell</v>
      </c>
    </row>
    <row r="2126" spans="1:8" ht="13.5" x14ac:dyDescent="0.25">
      <c r="A2126" s="3">
        <v>45098</v>
      </c>
      <c r="B2126" s="2">
        <v>10.3652</v>
      </c>
      <c r="C2126" s="2">
        <f t="shared" si="192"/>
        <v>10.328509958502439</v>
      </c>
      <c r="D2126" s="2">
        <f t="shared" si="194"/>
        <v>10.229077011493802</v>
      </c>
      <c r="E2126" s="2">
        <f t="shared" si="193"/>
        <v>9.9432947008637029E-2</v>
      </c>
      <c r="F2126" s="2">
        <f t="shared" si="197"/>
        <v>5.6132229577476808E-2</v>
      </c>
      <c r="G2126" s="2">
        <f t="shared" si="195"/>
        <v>4.3300717431160221E-2</v>
      </c>
      <c r="H2126" s="2" t="str">
        <f t="shared" si="196"/>
        <v>Sell</v>
      </c>
    </row>
    <row r="2127" spans="1:8" ht="13.5" x14ac:dyDescent="0.25">
      <c r="A2127" s="3">
        <v>45099</v>
      </c>
      <c r="B2127" s="2">
        <v>10.3728</v>
      </c>
      <c r="C2127" s="2">
        <f t="shared" ref="C2127:C2190" si="198">$C$4*B2117+C2126*(1-$C$4)</f>
        <v>10.335323811040524</v>
      </c>
      <c r="D2127" s="2">
        <f t="shared" si="194"/>
        <v>10.239723158790557</v>
      </c>
      <c r="E2127" s="2">
        <f t="shared" si="193"/>
        <v>9.5600652249967055E-2</v>
      </c>
      <c r="F2127" s="2">
        <f t="shared" si="197"/>
        <v>6.4025914111974863E-2</v>
      </c>
      <c r="G2127" s="2">
        <f t="shared" si="195"/>
        <v>3.1574738137992192E-2</v>
      </c>
      <c r="H2127" s="2" t="str">
        <f t="shared" si="196"/>
        <v>Sell</v>
      </c>
    </row>
    <row r="2128" spans="1:8" ht="13.5" x14ac:dyDescent="0.25">
      <c r="A2128" s="3">
        <v>45100</v>
      </c>
      <c r="B2128" s="2">
        <v>10.677899999999999</v>
      </c>
      <c r="C2128" s="2">
        <f t="shared" si="198"/>
        <v>10.341089378572752</v>
      </c>
      <c r="D2128" s="2">
        <f t="shared" si="194"/>
        <v>10.272180702583849</v>
      </c>
      <c r="E2128" s="2">
        <f t="shared" si="193"/>
        <v>6.8908675988902601E-2</v>
      </c>
      <c r="F2128" s="2">
        <f t="shared" si="197"/>
        <v>6.5002466487360411E-2</v>
      </c>
      <c r="G2128" s="2">
        <f t="shared" si="195"/>
        <v>3.9062095015421905E-3</v>
      </c>
      <c r="H2128" s="2" t="str">
        <f t="shared" si="196"/>
        <v>Sell</v>
      </c>
    </row>
    <row r="2129" spans="1:8" ht="13.5" x14ac:dyDescent="0.25">
      <c r="A2129" s="3">
        <v>45103</v>
      </c>
      <c r="B2129" s="2">
        <v>10.677899999999999</v>
      </c>
      <c r="C2129" s="2">
        <f t="shared" si="198"/>
        <v>10.381167935715405</v>
      </c>
      <c r="D2129" s="2">
        <f t="shared" si="194"/>
        <v>10.302233983873935</v>
      </c>
      <c r="E2129" s="2">
        <f t="shared" si="193"/>
        <v>7.8933951841470673E-2</v>
      </c>
      <c r="F2129" s="2">
        <f t="shared" si="197"/>
        <v>6.7788763558182474E-2</v>
      </c>
      <c r="G2129" s="2">
        <f t="shared" si="195"/>
        <v>1.1145188283288199E-2</v>
      </c>
      <c r="H2129" s="2" t="str">
        <f t="shared" si="196"/>
        <v>Sell</v>
      </c>
    </row>
    <row r="2130" spans="1:8" ht="13.5" x14ac:dyDescent="0.25">
      <c r="A2130" s="3">
        <v>45104</v>
      </c>
      <c r="B2130" s="2">
        <v>10.601599999999999</v>
      </c>
      <c r="C2130" s="2">
        <f t="shared" si="198"/>
        <v>10.403342099451496</v>
      </c>
      <c r="D2130" s="2">
        <f t="shared" si="194"/>
        <v>10.324409244327718</v>
      </c>
      <c r="E2130" s="2">
        <f t="shared" si="193"/>
        <v>7.8932855123778012E-2</v>
      </c>
      <c r="F2130" s="2">
        <f t="shared" si="197"/>
        <v>7.0017581871301582E-2</v>
      </c>
      <c r="G2130" s="2">
        <f t="shared" si="195"/>
        <v>8.91527325247643E-3</v>
      </c>
      <c r="H2130" s="2" t="str">
        <f t="shared" si="196"/>
        <v>Sell</v>
      </c>
    </row>
    <row r="2131" spans="1:8" ht="13.5" x14ac:dyDescent="0.25">
      <c r="A2131" s="3">
        <v>45107</v>
      </c>
      <c r="B2131" s="2">
        <v>10.639699999999999</v>
      </c>
      <c r="C2131" s="2">
        <f t="shared" si="198"/>
        <v>10.429151007228189</v>
      </c>
      <c r="D2131" s="2">
        <f t="shared" si="194"/>
        <v>10.347764115118258</v>
      </c>
      <c r="E2131" s="2">
        <f t="shared" si="193"/>
        <v>8.1386892109930997E-2</v>
      </c>
      <c r="F2131" s="2">
        <f t="shared" si="197"/>
        <v>7.2291443919027476E-2</v>
      </c>
      <c r="G2131" s="2">
        <f t="shared" si="195"/>
        <v>9.0954481909035212E-3</v>
      </c>
      <c r="H2131" s="2" t="str">
        <f t="shared" si="196"/>
        <v>Sell</v>
      </c>
    </row>
    <row r="2132" spans="1:8" ht="13.5" x14ac:dyDescent="0.25">
      <c r="A2132" s="3">
        <v>45110</v>
      </c>
      <c r="B2132" s="2">
        <v>10.601599999999999</v>
      </c>
      <c r="C2132" s="2">
        <f t="shared" si="198"/>
        <v>10.453327775346928</v>
      </c>
      <c r="D2132" s="2">
        <f t="shared" si="194"/>
        <v>10.366566773257647</v>
      </c>
      <c r="E2132" s="2">
        <f t="shared" si="193"/>
        <v>8.6761002089280836E-2</v>
      </c>
      <c r="F2132" s="2">
        <f t="shared" si="197"/>
        <v>7.5185355553078148E-2</v>
      </c>
      <c r="G2132" s="2">
        <f t="shared" si="195"/>
        <v>1.1575646536202688E-2</v>
      </c>
      <c r="H2132" s="2" t="str">
        <f t="shared" si="196"/>
        <v>Sell</v>
      </c>
    </row>
    <row r="2133" spans="1:8" ht="13.5" x14ac:dyDescent="0.25">
      <c r="A2133" s="3">
        <v>45111</v>
      </c>
      <c r="B2133" s="2">
        <v>10.5863</v>
      </c>
      <c r="C2133" s="2">
        <f t="shared" si="198"/>
        <v>10.411600425293555</v>
      </c>
      <c r="D2133" s="2">
        <f t="shared" si="194"/>
        <v>10.382843308571896</v>
      </c>
      <c r="E2133" s="2">
        <f t="shared" si="193"/>
        <v>2.8757116721658704E-2</v>
      </c>
      <c r="F2133" s="2">
        <f t="shared" si="197"/>
        <v>6.5899707786794257E-2</v>
      </c>
      <c r="G2133" s="2">
        <f t="shared" si="195"/>
        <v>-3.7142591065135552E-2</v>
      </c>
      <c r="H2133" s="2" t="str">
        <f t="shared" si="196"/>
        <v>Hold</v>
      </c>
    </row>
    <row r="2134" spans="1:8" ht="13.5" x14ac:dyDescent="0.25">
      <c r="A2134" s="3">
        <v>45112</v>
      </c>
      <c r="B2134" s="2">
        <v>10.5863</v>
      </c>
      <c r="C2134" s="2">
        <f t="shared" si="198"/>
        <v>10.370431129094547</v>
      </c>
      <c r="D2134" s="2">
        <f t="shared" si="194"/>
        <v>10.397914174603608</v>
      </c>
      <c r="E2134" s="2">
        <f t="shared" si="193"/>
        <v>-2.7483045509061554E-2</v>
      </c>
      <c r="F2134" s="2">
        <f t="shared" si="197"/>
        <v>4.7223157127623094E-2</v>
      </c>
      <c r="G2134" s="2">
        <f t="shared" si="195"/>
        <v>-7.4706202636684649E-2</v>
      </c>
      <c r="H2134" s="2" t="str">
        <f t="shared" si="196"/>
        <v>Hold</v>
      </c>
    </row>
    <row r="2135" spans="1:8" ht="13.5" x14ac:dyDescent="0.25">
      <c r="A2135" s="3">
        <v>45113</v>
      </c>
      <c r="B2135" s="2">
        <v>10.5863</v>
      </c>
      <c r="C2135" s="2">
        <f t="shared" si="198"/>
        <v>10.347318647695385</v>
      </c>
      <c r="D2135" s="2">
        <f t="shared" si="194"/>
        <v>10.411868680188526</v>
      </c>
      <c r="E2135" s="2">
        <f t="shared" si="193"/>
        <v>-6.4550032493141174E-2</v>
      </c>
      <c r="F2135" s="2">
        <f t="shared" si="197"/>
        <v>2.4868519203470239E-2</v>
      </c>
      <c r="G2135" s="2">
        <f t="shared" si="195"/>
        <v>-8.941855169661142E-2</v>
      </c>
      <c r="H2135" s="2" t="str">
        <f t="shared" si="196"/>
        <v>Hold</v>
      </c>
    </row>
    <row r="2136" spans="1:8" ht="13.5" x14ac:dyDescent="0.25">
      <c r="A2136" s="3">
        <v>45114</v>
      </c>
      <c r="B2136" s="2">
        <v>10.563499999999999</v>
      </c>
      <c r="C2136" s="2">
        <f t="shared" si="198"/>
        <v>10.350069624973019</v>
      </c>
      <c r="D2136" s="2">
        <f t="shared" si="194"/>
        <v>10.423100629804191</v>
      </c>
      <c r="E2136" s="2">
        <f t="shared" si="193"/>
        <v>-7.3031004831172197E-2</v>
      </c>
      <c r="F2136" s="2">
        <f t="shared" si="197"/>
        <v>5.2886143965417548E-3</v>
      </c>
      <c r="G2136" s="2">
        <f t="shared" si="195"/>
        <v>-7.8319619227713952E-2</v>
      </c>
      <c r="H2136" s="2" t="str">
        <f t="shared" si="196"/>
        <v>Hold</v>
      </c>
    </row>
    <row r="2137" spans="1:8" ht="13.5" x14ac:dyDescent="0.25">
      <c r="A2137" s="3">
        <v>45117</v>
      </c>
      <c r="B2137" s="2">
        <v>10.670199999999999</v>
      </c>
      <c r="C2137" s="2">
        <f t="shared" si="198"/>
        <v>10.353566605746401</v>
      </c>
      <c r="D2137" s="2">
        <f t="shared" si="194"/>
        <v>10.441404286855732</v>
      </c>
      <c r="E2137" s="2">
        <f t="shared" si="193"/>
        <v>-8.7837681109331101E-2</v>
      </c>
      <c r="F2137" s="2">
        <f t="shared" si="197"/>
        <v>-1.3336644704632817E-2</v>
      </c>
      <c r="G2137" s="2">
        <f t="shared" si="195"/>
        <v>-7.4501036404698281E-2</v>
      </c>
      <c r="H2137" s="2" t="str">
        <f t="shared" si="196"/>
        <v>Hold</v>
      </c>
    </row>
    <row r="2138" spans="1:8" ht="13.5" x14ac:dyDescent="0.25">
      <c r="A2138" s="3">
        <v>45118</v>
      </c>
      <c r="B2138" s="2">
        <v>10.662599999999999</v>
      </c>
      <c r="C2138" s="2">
        <f t="shared" si="198"/>
        <v>10.403464051016186</v>
      </c>
      <c r="D2138" s="2">
        <f t="shared" si="194"/>
        <v>10.457789154496048</v>
      </c>
      <c r="E2138" s="2">
        <f t="shared" si="193"/>
        <v>-5.4325103479861525E-2</v>
      </c>
      <c r="F2138" s="2">
        <f t="shared" si="197"/>
        <v>-2.153433645967856E-2</v>
      </c>
      <c r="G2138" s="2">
        <f t="shared" si="195"/>
        <v>-3.2790767020182965E-2</v>
      </c>
      <c r="H2138" s="2" t="str">
        <f t="shared" si="196"/>
        <v>Hold</v>
      </c>
    </row>
    <row r="2139" spans="1:8" ht="13.5" x14ac:dyDescent="0.25">
      <c r="A2139" s="3">
        <v>45119</v>
      </c>
      <c r="B2139" s="2">
        <v>10.601599999999999</v>
      </c>
      <c r="C2139" s="2">
        <f t="shared" si="198"/>
        <v>10.445684966244466</v>
      </c>
      <c r="D2139" s="2">
        <f t="shared" si="194"/>
        <v>10.468441809718563</v>
      </c>
      <c r="E2139" s="2">
        <f t="shared" si="193"/>
        <v>-2.275684347409701E-2</v>
      </c>
      <c r="F2139" s="2">
        <f t="shared" si="197"/>
        <v>-2.1778837862562253E-2</v>
      </c>
      <c r="G2139" s="2">
        <f t="shared" si="195"/>
        <v>-9.780056115347574E-4</v>
      </c>
      <c r="H2139" s="2" t="str">
        <f t="shared" si="196"/>
        <v>Hold</v>
      </c>
    </row>
    <row r="2140" spans="1:8" ht="13.5" x14ac:dyDescent="0.25">
      <c r="A2140" s="3">
        <v>45120</v>
      </c>
      <c r="B2140" s="2">
        <v>10.5787</v>
      </c>
      <c r="C2140" s="2">
        <f t="shared" si="198"/>
        <v>10.469671894514548</v>
      </c>
      <c r="D2140" s="2">
        <f t="shared" si="194"/>
        <v>10.476609083072743</v>
      </c>
      <c r="E2140" s="2">
        <f t="shared" ref="E2140:E2203" si="199">C2140-D2140</f>
        <v>-6.9371885581954729E-3</v>
      </c>
      <c r="F2140" s="2">
        <f t="shared" si="197"/>
        <v>-1.8810508001688896E-2</v>
      </c>
      <c r="G2140" s="2">
        <f t="shared" si="195"/>
        <v>1.1873319443493423E-2</v>
      </c>
      <c r="H2140" s="2" t="str">
        <f t="shared" si="196"/>
        <v>Sell</v>
      </c>
    </row>
    <row r="2141" spans="1:8" ht="13.5" x14ac:dyDescent="0.25">
      <c r="A2141" s="3">
        <v>45121</v>
      </c>
      <c r="B2141" s="2">
        <v>10.5253</v>
      </c>
      <c r="C2141" s="2">
        <f t="shared" si="198"/>
        <v>10.495830064589232</v>
      </c>
      <c r="D2141" s="2">
        <f t="shared" ref="D2141:D2204" si="200">$D$4*B2141+(1-$D$4)*D2140</f>
        <v>10.480215817659948</v>
      </c>
      <c r="E2141" s="2">
        <f t="shared" si="199"/>
        <v>1.5614246929283482E-2</v>
      </c>
      <c r="F2141" s="2">
        <f t="shared" si="197"/>
        <v>-1.1925557015494422E-2</v>
      </c>
      <c r="G2141" s="2">
        <f t="shared" si="195"/>
        <v>2.7539803944777903E-2</v>
      </c>
      <c r="H2141" s="2" t="str">
        <f t="shared" si="196"/>
        <v>Sell</v>
      </c>
    </row>
    <row r="2142" spans="1:8" ht="13.5" x14ac:dyDescent="0.25">
      <c r="A2142" s="3">
        <v>45124</v>
      </c>
      <c r="B2142" s="2">
        <v>10.814399999999999</v>
      </c>
      <c r="C2142" s="2">
        <f t="shared" si="198"/>
        <v>10.512102362344734</v>
      </c>
      <c r="D2142" s="2">
        <f t="shared" si="200"/>
        <v>10.50497020153699</v>
      </c>
      <c r="E2142" s="2">
        <f t="shared" si="199"/>
        <v>7.1321608077443699E-3</v>
      </c>
      <c r="F2142" s="2">
        <f t="shared" si="197"/>
        <v>-8.1140134508466653E-3</v>
      </c>
      <c r="G2142" s="2">
        <f t="shared" si="195"/>
        <v>1.5246174258591035E-2</v>
      </c>
      <c r="H2142" s="2" t="str">
        <f t="shared" si="196"/>
        <v>Sell</v>
      </c>
    </row>
    <row r="2143" spans="1:8" ht="13.5" x14ac:dyDescent="0.25">
      <c r="A2143" s="3">
        <v>45125</v>
      </c>
      <c r="B2143" s="2">
        <v>10.646699999999999</v>
      </c>
      <c r="C2143" s="2">
        <f t="shared" si="198"/>
        <v>10.523517383522467</v>
      </c>
      <c r="D2143" s="2">
        <f t="shared" si="200"/>
        <v>10.515468705126843</v>
      </c>
      <c r="E2143" s="2">
        <f t="shared" si="199"/>
        <v>8.04867839562462E-3</v>
      </c>
      <c r="F2143" s="2">
        <f t="shared" si="197"/>
        <v>-4.8814750815524086E-3</v>
      </c>
      <c r="G2143" s="2">
        <f t="shared" si="195"/>
        <v>1.2930153477177029E-2</v>
      </c>
      <c r="H2143" s="2" t="str">
        <f t="shared" si="196"/>
        <v>Sell</v>
      </c>
    </row>
    <row r="2144" spans="1:8" ht="13.5" x14ac:dyDescent="0.25">
      <c r="A2144" s="3">
        <v>45127</v>
      </c>
      <c r="B2144" s="2">
        <v>10.604799999999999</v>
      </c>
      <c r="C2144" s="2">
        <f t="shared" si="198"/>
        <v>10.533176247595932</v>
      </c>
      <c r="D2144" s="2">
        <f t="shared" si="200"/>
        <v>10.522085838080409</v>
      </c>
      <c r="E2144" s="2">
        <f t="shared" si="199"/>
        <v>1.1090409515523092E-2</v>
      </c>
      <c r="F2144" s="2">
        <f t="shared" si="197"/>
        <v>-1.6870981621373085E-3</v>
      </c>
      <c r="G2144" s="2">
        <f t="shared" si="195"/>
        <v>1.27775076776604E-2</v>
      </c>
      <c r="H2144" s="2" t="str">
        <f t="shared" si="196"/>
        <v>Sell</v>
      </c>
    </row>
    <row r="2145" spans="1:8" ht="13.5" x14ac:dyDescent="0.25">
      <c r="A2145" s="3">
        <v>45128</v>
      </c>
      <c r="B2145" s="2">
        <v>10.437099999999999</v>
      </c>
      <c r="C2145" s="2">
        <f t="shared" si="198"/>
        <v>10.541349132581173</v>
      </c>
      <c r="D2145" s="2">
        <f t="shared" si="200"/>
        <v>10.515790590815195</v>
      </c>
      <c r="E2145" s="2">
        <f t="shared" si="199"/>
        <v>2.5558541765978049E-2</v>
      </c>
      <c r="F2145" s="2">
        <f t="shared" si="197"/>
        <v>3.7620298234857632E-3</v>
      </c>
      <c r="G2145" s="2">
        <f t="shared" si="195"/>
        <v>2.1796511942492287E-2</v>
      </c>
      <c r="H2145" s="2" t="str">
        <f t="shared" si="196"/>
        <v>Sell</v>
      </c>
    </row>
    <row r="2146" spans="1:8" ht="13.5" x14ac:dyDescent="0.25">
      <c r="A2146" s="3">
        <v>45131</v>
      </c>
      <c r="B2146" s="2">
        <v>10.059900000000001</v>
      </c>
      <c r="C2146" s="2">
        <f t="shared" si="198"/>
        <v>10.544756958337915</v>
      </c>
      <c r="D2146" s="2">
        <f t="shared" si="200"/>
        <v>10.482020917421478</v>
      </c>
      <c r="E2146" s="2">
        <f t="shared" si="199"/>
        <v>6.2736040916437474E-2</v>
      </c>
      <c r="F2146" s="2">
        <f t="shared" si="197"/>
        <v>1.5556832042076106E-2</v>
      </c>
      <c r="G2146" s="2">
        <f t="shared" si="195"/>
        <v>4.7179208874361368E-2</v>
      </c>
      <c r="H2146" s="2" t="str">
        <f t="shared" si="196"/>
        <v>Sell</v>
      </c>
    </row>
    <row r="2147" spans="1:8" ht="13.5" x14ac:dyDescent="0.25">
      <c r="A2147" s="3">
        <v>45133</v>
      </c>
      <c r="B2147" s="2">
        <v>10.059900000000001</v>
      </c>
      <c r="C2147" s="2">
        <f t="shared" si="198"/>
        <v>10.56405588782439</v>
      </c>
      <c r="D2147" s="2">
        <f t="shared" si="200"/>
        <v>10.450752701316183</v>
      </c>
      <c r="E2147" s="2">
        <f t="shared" si="199"/>
        <v>0.11330318650820637</v>
      </c>
      <c r="F2147" s="2">
        <f t="shared" si="197"/>
        <v>3.5106102935302162E-2</v>
      </c>
      <c r="G2147" s="2">
        <f t="shared" si="195"/>
        <v>7.8197083572904197E-2</v>
      </c>
      <c r="H2147" s="2" t="str">
        <f t="shared" si="196"/>
        <v>Sell</v>
      </c>
    </row>
    <row r="2148" spans="1:8" ht="13.5" x14ac:dyDescent="0.25">
      <c r="A2148" s="3">
        <v>45134</v>
      </c>
      <c r="B2148" s="2">
        <v>10.059900000000001</v>
      </c>
      <c r="C2148" s="2">
        <f t="shared" si="198"/>
        <v>10.57921652046679</v>
      </c>
      <c r="D2148" s="2">
        <f t="shared" si="200"/>
        <v>10.421800649366837</v>
      </c>
      <c r="E2148" s="2">
        <f t="shared" si="199"/>
        <v>0.15741587109995336</v>
      </c>
      <c r="F2148" s="2">
        <f t="shared" si="197"/>
        <v>5.9568056568232407E-2</v>
      </c>
      <c r="G2148" s="2">
        <f t="shared" ref="G2148:G2211" si="201">E2148-F2148</f>
        <v>9.784781453172095E-2</v>
      </c>
      <c r="H2148" s="2" t="str">
        <f t="shared" ref="H2148:H2211" si="202">IF(G2148&lt;0,"Hold","Sell")</f>
        <v>Sell</v>
      </c>
    </row>
    <row r="2149" spans="1:8" ht="13.5" x14ac:dyDescent="0.25">
      <c r="A2149" s="3">
        <v>45135</v>
      </c>
      <c r="B2149" s="2">
        <v>10.059900000000001</v>
      </c>
      <c r="C2149" s="2">
        <f t="shared" si="198"/>
        <v>10.582660132702669</v>
      </c>
      <c r="D2149" s="2">
        <f t="shared" si="200"/>
        <v>10.394993193858182</v>
      </c>
      <c r="E2149" s="2">
        <f t="shared" si="199"/>
        <v>0.18766693884448671</v>
      </c>
      <c r="F2149" s="2">
        <f t="shared" ref="F2149:F2212" si="203">(E2149*(2/(10)))+((1-(2/10))*F2148)</f>
        <v>8.5187833023483261E-2</v>
      </c>
      <c r="G2149" s="2">
        <f t="shared" si="201"/>
        <v>0.10247910582100345</v>
      </c>
      <c r="H2149" s="2" t="str">
        <f t="shared" si="202"/>
        <v>Sell</v>
      </c>
    </row>
    <row r="2150" spans="1:8" ht="13.5" x14ac:dyDescent="0.25">
      <c r="A2150" s="3">
        <v>45138</v>
      </c>
      <c r="B2150" s="2">
        <v>10.227499999999999</v>
      </c>
      <c r="C2150" s="2">
        <f t="shared" si="198"/>
        <v>10.582050881517642</v>
      </c>
      <c r="D2150" s="2">
        <f t="shared" si="200"/>
        <v>10.382586290609428</v>
      </c>
      <c r="E2150" s="2">
        <f t="shared" si="199"/>
        <v>0.19946459090821378</v>
      </c>
      <c r="F2150" s="2">
        <f t="shared" si="203"/>
        <v>0.10804318460042937</v>
      </c>
      <c r="G2150" s="2">
        <f t="shared" si="201"/>
        <v>9.1421406307784406E-2</v>
      </c>
      <c r="H2150" s="2" t="str">
        <f t="shared" si="202"/>
        <v>Sell</v>
      </c>
    </row>
    <row r="2151" spans="1:8" ht="13.5" x14ac:dyDescent="0.25">
      <c r="A2151" s="3">
        <v>45139</v>
      </c>
      <c r="B2151" s="2">
        <v>10.059900000000001</v>
      </c>
      <c r="C2151" s="2">
        <f t="shared" si="198"/>
        <v>10.573319976668774</v>
      </c>
      <c r="D2151" s="2">
        <f t="shared" si="200"/>
        <v>10.358683602416138</v>
      </c>
      <c r="E2151" s="2">
        <f t="shared" si="199"/>
        <v>0.21463637425263649</v>
      </c>
      <c r="F2151" s="2">
        <f t="shared" si="203"/>
        <v>0.12936182253087081</v>
      </c>
      <c r="G2151" s="2">
        <f t="shared" si="201"/>
        <v>8.5274551721765679E-2</v>
      </c>
      <c r="H2151" s="2" t="str">
        <f t="shared" si="202"/>
        <v>Sell</v>
      </c>
    </row>
    <row r="2152" spans="1:8" ht="13.5" x14ac:dyDescent="0.25">
      <c r="A2152" s="3">
        <v>45140</v>
      </c>
      <c r="B2152" s="2">
        <v>10.059900000000001</v>
      </c>
      <c r="C2152" s="2">
        <f t="shared" si="198"/>
        <v>10.610409211027424</v>
      </c>
      <c r="D2152" s="2">
        <f t="shared" si="200"/>
        <v>10.336551483718646</v>
      </c>
      <c r="E2152" s="2">
        <f t="shared" si="199"/>
        <v>0.27385772730877811</v>
      </c>
      <c r="F2152" s="2">
        <f t="shared" si="203"/>
        <v>0.15826100348645228</v>
      </c>
      <c r="G2152" s="2">
        <f t="shared" si="201"/>
        <v>0.11559672382232583</v>
      </c>
      <c r="H2152" s="2" t="str">
        <f t="shared" si="202"/>
        <v>Sell</v>
      </c>
    </row>
    <row r="2153" spans="1:8" ht="13.5" x14ac:dyDescent="0.25">
      <c r="A2153" s="3">
        <v>45141</v>
      </c>
      <c r="B2153" s="2">
        <v>10.227499999999999</v>
      </c>
      <c r="C2153" s="2">
        <f t="shared" si="198"/>
        <v>10.615992409330897</v>
      </c>
      <c r="D2153" s="2">
        <f t="shared" si="200"/>
        <v>10.328473596035783</v>
      </c>
      <c r="E2153" s="2">
        <f t="shared" si="199"/>
        <v>0.28751881329511342</v>
      </c>
      <c r="F2153" s="2">
        <f t="shared" si="203"/>
        <v>0.18411256544818452</v>
      </c>
      <c r="G2153" s="2">
        <f t="shared" si="201"/>
        <v>0.10340624784692889</v>
      </c>
      <c r="H2153" s="2" t="str">
        <f t="shared" si="202"/>
        <v>Sell</v>
      </c>
    </row>
    <row r="2154" spans="1:8" ht="13.5" x14ac:dyDescent="0.25">
      <c r="A2154" s="3">
        <v>45142</v>
      </c>
      <c r="B2154" s="2">
        <v>10.059900000000001</v>
      </c>
      <c r="C2154" s="2">
        <f t="shared" si="198"/>
        <v>10.614270500203068</v>
      </c>
      <c r="D2154" s="2">
        <f t="shared" si="200"/>
        <v>10.308579255588688</v>
      </c>
      <c r="E2154" s="2">
        <f t="shared" si="199"/>
        <v>0.3056912446143798</v>
      </c>
      <c r="F2154" s="2">
        <f t="shared" si="203"/>
        <v>0.20842830128142359</v>
      </c>
      <c r="G2154" s="2">
        <f t="shared" si="201"/>
        <v>9.7262943332956209E-2</v>
      </c>
      <c r="H2154" s="2" t="str">
        <f t="shared" si="202"/>
        <v>Sell</v>
      </c>
    </row>
    <row r="2155" spans="1:8" ht="13.5" x14ac:dyDescent="0.25">
      <c r="A2155" s="3">
        <v>45145</v>
      </c>
      <c r="B2155" s="2">
        <v>10.219099999999999</v>
      </c>
      <c r="C2155" s="2">
        <f t="shared" si="198"/>
        <v>10.587013500171826</v>
      </c>
      <c r="D2155" s="2">
        <f t="shared" si="200"/>
        <v>10.301951162582117</v>
      </c>
      <c r="E2155" s="2">
        <f t="shared" si="199"/>
        <v>0.285062337589709</v>
      </c>
      <c r="F2155" s="2">
        <f t="shared" si="203"/>
        <v>0.2237551085430807</v>
      </c>
      <c r="G2155" s="2">
        <f t="shared" si="201"/>
        <v>6.1307229046628303E-2</v>
      </c>
      <c r="H2155" s="2" t="str">
        <f t="shared" si="202"/>
        <v>Sell</v>
      </c>
    </row>
    <row r="2156" spans="1:8" ht="13.5" x14ac:dyDescent="0.25">
      <c r="A2156" s="3">
        <v>45146</v>
      </c>
      <c r="B2156" s="2">
        <v>10.185600000000001</v>
      </c>
      <c r="C2156" s="2">
        <f t="shared" si="198"/>
        <v>10.505919115530006</v>
      </c>
      <c r="D2156" s="2">
        <f t="shared" si="200"/>
        <v>10.293332557946405</v>
      </c>
      <c r="E2156" s="2">
        <f t="shared" si="199"/>
        <v>0.21258655758360057</v>
      </c>
      <c r="F2156" s="2">
        <f t="shared" si="203"/>
        <v>0.22152139835118467</v>
      </c>
      <c r="G2156" s="2">
        <f t="shared" si="201"/>
        <v>-8.9348407675841068E-3</v>
      </c>
      <c r="H2156" s="2" t="str">
        <f t="shared" si="202"/>
        <v>Hold</v>
      </c>
    </row>
    <row r="2157" spans="1:8" ht="13.5" x14ac:dyDescent="0.25">
      <c r="A2157" s="3">
        <v>45147</v>
      </c>
      <c r="B2157" s="2">
        <v>9.8922000000000008</v>
      </c>
      <c r="C2157" s="2">
        <f t="shared" si="198"/>
        <v>10.437300790063849</v>
      </c>
      <c r="D2157" s="2">
        <f t="shared" si="200"/>
        <v>10.263619035135561</v>
      </c>
      <c r="E2157" s="2">
        <f t="shared" si="199"/>
        <v>0.17368175492828897</v>
      </c>
      <c r="F2157" s="2">
        <f t="shared" si="203"/>
        <v>0.21195346966660555</v>
      </c>
      <c r="G2157" s="2">
        <f t="shared" si="201"/>
        <v>-3.8271714738316587E-2</v>
      </c>
      <c r="H2157" s="2" t="str">
        <f t="shared" si="202"/>
        <v>Hold</v>
      </c>
    </row>
    <row r="2158" spans="1:8" ht="13.5" x14ac:dyDescent="0.25">
      <c r="A2158" s="3">
        <v>45148</v>
      </c>
      <c r="B2158" s="2">
        <v>9.8922000000000008</v>
      </c>
      <c r="C2158" s="2">
        <f t="shared" si="198"/>
        <v>10.379239130054026</v>
      </c>
      <c r="D2158" s="2">
        <f t="shared" si="200"/>
        <v>10.236106514014409</v>
      </c>
      <c r="E2158" s="2">
        <f t="shared" si="199"/>
        <v>0.14313261603961713</v>
      </c>
      <c r="F2158" s="2">
        <f t="shared" si="203"/>
        <v>0.1981892989412079</v>
      </c>
      <c r="G2158" s="2">
        <f t="shared" si="201"/>
        <v>-5.505668290159077E-2</v>
      </c>
      <c r="H2158" s="2" t="str">
        <f t="shared" si="202"/>
        <v>Hold</v>
      </c>
    </row>
    <row r="2159" spans="1:8" ht="13.5" x14ac:dyDescent="0.25">
      <c r="A2159" s="3">
        <v>45149</v>
      </c>
      <c r="B2159" s="2">
        <v>9.7245000000000008</v>
      </c>
      <c r="C2159" s="2">
        <f t="shared" si="198"/>
        <v>10.330110033122637</v>
      </c>
      <c r="D2159" s="2">
        <f t="shared" si="200"/>
        <v>10.198209735198526</v>
      </c>
      <c r="E2159" s="2">
        <f t="shared" si="199"/>
        <v>0.13190029792411018</v>
      </c>
      <c r="F2159" s="2">
        <f t="shared" si="203"/>
        <v>0.18493149873778836</v>
      </c>
      <c r="G2159" s="2">
        <f t="shared" si="201"/>
        <v>-5.3031200813678181E-2</v>
      </c>
      <c r="H2159" s="2" t="str">
        <f t="shared" si="202"/>
        <v>Hold</v>
      </c>
    </row>
    <row r="2160" spans="1:8" ht="13.5" x14ac:dyDescent="0.25">
      <c r="A2160" s="3">
        <v>45152</v>
      </c>
      <c r="B2160" s="2">
        <v>10.059900000000001</v>
      </c>
      <c r="C2160" s="2">
        <f t="shared" si="198"/>
        <v>10.314323874180692</v>
      </c>
      <c r="D2160" s="2">
        <f t="shared" si="200"/>
        <v>10.187964569628265</v>
      </c>
      <c r="E2160" s="2">
        <f t="shared" si="199"/>
        <v>0.12635930455242672</v>
      </c>
      <c r="F2160" s="2">
        <f t="shared" si="203"/>
        <v>0.17321705990071606</v>
      </c>
      <c r="G2160" s="2">
        <f t="shared" si="201"/>
        <v>-4.6857755348289343E-2</v>
      </c>
      <c r="H2160" s="2" t="str">
        <f t="shared" si="202"/>
        <v>Hold</v>
      </c>
    </row>
    <row r="2161" spans="1:8" ht="13.5" x14ac:dyDescent="0.25">
      <c r="A2161" s="3">
        <v>45153</v>
      </c>
      <c r="B2161" s="2">
        <v>9.8084000000000007</v>
      </c>
      <c r="C2161" s="2">
        <f t="shared" si="198"/>
        <v>10.275181739691353</v>
      </c>
      <c r="D2161" s="2">
        <f t="shared" si="200"/>
        <v>10.159848675581728</v>
      </c>
      <c r="E2161" s="2">
        <f t="shared" si="199"/>
        <v>0.11533306410962574</v>
      </c>
      <c r="F2161" s="2">
        <f t="shared" si="203"/>
        <v>0.16164026074249802</v>
      </c>
      <c r="G2161" s="2">
        <f t="shared" si="201"/>
        <v>-4.6307196632872277E-2</v>
      </c>
      <c r="H2161" s="2" t="str">
        <f t="shared" si="202"/>
        <v>Hold</v>
      </c>
    </row>
    <row r="2162" spans="1:8" ht="13.5" x14ac:dyDescent="0.25">
      <c r="A2162" s="3">
        <v>45154</v>
      </c>
      <c r="B2162" s="2">
        <v>9.8084000000000007</v>
      </c>
      <c r="C2162" s="2">
        <f t="shared" si="198"/>
        <v>10.24206147204653</v>
      </c>
      <c r="D2162" s="2">
        <f t="shared" si="200"/>
        <v>10.133815440353452</v>
      </c>
      <c r="E2162" s="2">
        <f t="shared" si="199"/>
        <v>0.10824603169307778</v>
      </c>
      <c r="F2162" s="2">
        <f t="shared" si="203"/>
        <v>0.15096141493261397</v>
      </c>
      <c r="G2162" s="2">
        <f t="shared" si="201"/>
        <v>-4.2715383239536192E-2</v>
      </c>
      <c r="H2162" s="2" t="str">
        <f t="shared" si="202"/>
        <v>Hold</v>
      </c>
    </row>
    <row r="2163" spans="1:8" ht="13.5" x14ac:dyDescent="0.25">
      <c r="A2163" s="3">
        <v>45155</v>
      </c>
      <c r="B2163" s="2">
        <v>9.8084000000000007</v>
      </c>
      <c r="C2163" s="2">
        <f t="shared" si="198"/>
        <v>10.239821245577833</v>
      </c>
      <c r="D2163" s="2">
        <f t="shared" si="200"/>
        <v>10.109710592919864</v>
      </c>
      <c r="E2163" s="2">
        <f t="shared" si="199"/>
        <v>0.13011065265796873</v>
      </c>
      <c r="F2163" s="2">
        <f t="shared" si="203"/>
        <v>0.14679126247768493</v>
      </c>
      <c r="G2163" s="2">
        <f t="shared" si="201"/>
        <v>-1.6680609819716197E-2</v>
      </c>
      <c r="H2163" s="2" t="str">
        <f t="shared" si="202"/>
        <v>Hold</v>
      </c>
    </row>
    <row r="2164" spans="1:8" ht="13.5" x14ac:dyDescent="0.25">
      <c r="A2164" s="3">
        <v>45156</v>
      </c>
      <c r="B2164" s="2">
        <v>10.017899999999999</v>
      </c>
      <c r="C2164" s="2">
        <f t="shared" si="198"/>
        <v>10.212141053950473</v>
      </c>
      <c r="D2164" s="2">
        <f t="shared" si="200"/>
        <v>10.102909808259133</v>
      </c>
      <c r="E2164" s="2">
        <f t="shared" si="199"/>
        <v>0.10923124569134046</v>
      </c>
      <c r="F2164" s="2">
        <f t="shared" si="203"/>
        <v>0.13927925912041605</v>
      </c>
      <c r="G2164" s="2">
        <f t="shared" si="201"/>
        <v>-3.0048013429075593E-2</v>
      </c>
      <c r="H2164" s="2" t="str">
        <f t="shared" si="202"/>
        <v>Hold</v>
      </c>
    </row>
    <row r="2165" spans="1:8" ht="13.5" x14ac:dyDescent="0.25">
      <c r="A2165" s="3">
        <v>45159</v>
      </c>
      <c r="B2165" s="2">
        <v>10.017899999999999</v>
      </c>
      <c r="C2165" s="2">
        <f t="shared" si="198"/>
        <v>10.213211661035015</v>
      </c>
      <c r="D2165" s="2">
        <f t="shared" si="200"/>
        <v>10.096612785425123</v>
      </c>
      <c r="E2165" s="2">
        <f t="shared" si="199"/>
        <v>0.11659887560989191</v>
      </c>
      <c r="F2165" s="2">
        <f t="shared" si="203"/>
        <v>0.13474318241831124</v>
      </c>
      <c r="G2165" s="2">
        <f t="shared" si="201"/>
        <v>-1.814430680841933E-2</v>
      </c>
      <c r="H2165" s="2" t="str">
        <f t="shared" si="202"/>
        <v>Hold</v>
      </c>
    </row>
    <row r="2166" spans="1:8" ht="13.5" x14ac:dyDescent="0.25">
      <c r="A2166" s="3">
        <v>45160</v>
      </c>
      <c r="B2166" s="2">
        <v>10.294600000000001</v>
      </c>
      <c r="C2166" s="2">
        <f t="shared" si="198"/>
        <v>10.208963713183474</v>
      </c>
      <c r="D2166" s="2">
        <f t="shared" si="200"/>
        <v>10.111278505023263</v>
      </c>
      <c r="E2166" s="2">
        <f t="shared" si="199"/>
        <v>9.768520816021109E-2</v>
      </c>
      <c r="F2166" s="2">
        <f t="shared" si="203"/>
        <v>0.12733158756669122</v>
      </c>
      <c r="G2166" s="2">
        <f t="shared" si="201"/>
        <v>-2.9646379406480128E-2</v>
      </c>
      <c r="H2166" s="2" t="str">
        <f t="shared" si="202"/>
        <v>Hold</v>
      </c>
    </row>
    <row r="2167" spans="1:8" ht="13.5" x14ac:dyDescent="0.25">
      <c r="A2167" s="3">
        <v>45161</v>
      </c>
      <c r="B2167" s="2">
        <v>10.336499999999999</v>
      </c>
      <c r="C2167" s="2">
        <f t="shared" si="198"/>
        <v>10.160230834232172</v>
      </c>
      <c r="D2167" s="2">
        <f t="shared" si="200"/>
        <v>10.127961578725243</v>
      </c>
      <c r="E2167" s="2">
        <f t="shared" si="199"/>
        <v>3.2269255506928829E-2</v>
      </c>
      <c r="F2167" s="2">
        <f t="shared" si="203"/>
        <v>0.10831912115473875</v>
      </c>
      <c r="G2167" s="2">
        <f t="shared" si="201"/>
        <v>-7.6049865647809925E-2</v>
      </c>
      <c r="H2167" s="2" t="str">
        <f t="shared" si="202"/>
        <v>Hold</v>
      </c>
    </row>
    <row r="2168" spans="1:8" ht="13.5" x14ac:dyDescent="0.25">
      <c r="A2168" s="3">
        <v>45162</v>
      </c>
      <c r="B2168" s="2">
        <v>10.353300000000001</v>
      </c>
      <c r="C2168" s="2">
        <f t="shared" si="198"/>
        <v>10.118995321273378</v>
      </c>
      <c r="D2168" s="2">
        <f t="shared" si="200"/>
        <v>10.144653313634485</v>
      </c>
      <c r="E2168" s="2">
        <f t="shared" si="199"/>
        <v>-2.5657992361107773E-2</v>
      </c>
      <c r="F2168" s="2">
        <f t="shared" si="203"/>
        <v>8.1523698451569454E-2</v>
      </c>
      <c r="G2168" s="2">
        <f t="shared" si="201"/>
        <v>-0.10718169081267723</v>
      </c>
      <c r="H2168" s="2" t="str">
        <f t="shared" si="202"/>
        <v>Hold</v>
      </c>
    </row>
    <row r="2169" spans="1:8" ht="13.5" x14ac:dyDescent="0.25">
      <c r="A2169" s="3">
        <v>45163</v>
      </c>
      <c r="B2169" s="2">
        <v>10.353300000000001</v>
      </c>
      <c r="C2169" s="2">
        <f t="shared" si="198"/>
        <v>10.058303733385166</v>
      </c>
      <c r="D2169" s="2">
        <f t="shared" si="200"/>
        <v>10.160108623735635</v>
      </c>
      <c r="E2169" s="2">
        <f t="shared" si="199"/>
        <v>-0.10180489035046847</v>
      </c>
      <c r="F2169" s="2">
        <f t="shared" si="203"/>
        <v>4.4857980691161869E-2</v>
      </c>
      <c r="G2169" s="2">
        <f t="shared" si="201"/>
        <v>-0.14666287104163034</v>
      </c>
      <c r="H2169" s="2" t="str">
        <f t="shared" si="202"/>
        <v>Hold</v>
      </c>
    </row>
    <row r="2170" spans="1:8" ht="13.5" x14ac:dyDescent="0.25">
      <c r="A2170" s="3">
        <v>45166</v>
      </c>
      <c r="B2170" s="2">
        <v>10.562900000000001</v>
      </c>
      <c r="C2170" s="2">
        <f t="shared" si="198"/>
        <v>10.05854931286437</v>
      </c>
      <c r="D2170" s="2">
        <f t="shared" si="200"/>
        <v>10.189945021977438</v>
      </c>
      <c r="E2170" s="2">
        <f t="shared" si="199"/>
        <v>-0.13139570911306819</v>
      </c>
      <c r="F2170" s="2">
        <f t="shared" si="203"/>
        <v>9.6072427303158549E-3</v>
      </c>
      <c r="G2170" s="2">
        <f t="shared" si="201"/>
        <v>-0.14100295184338404</v>
      </c>
      <c r="H2170" s="2" t="str">
        <f t="shared" si="202"/>
        <v>Hold</v>
      </c>
    </row>
    <row r="2171" spans="1:8" ht="13.5" x14ac:dyDescent="0.25">
      <c r="A2171" s="3">
        <v>45167</v>
      </c>
      <c r="B2171" s="2">
        <v>10.562900000000001</v>
      </c>
      <c r="C2171" s="2">
        <f t="shared" si="198"/>
        <v>10.020064803192929</v>
      </c>
      <c r="D2171" s="2">
        <f t="shared" si="200"/>
        <v>10.217571316645776</v>
      </c>
      <c r="E2171" s="2">
        <f t="shared" si="199"/>
        <v>-0.19750651345284709</v>
      </c>
      <c r="F2171" s="2">
        <f t="shared" si="203"/>
        <v>-3.1815508506316738E-2</v>
      </c>
      <c r="G2171" s="2">
        <f t="shared" si="201"/>
        <v>-0.16569100494653036</v>
      </c>
      <c r="H2171" s="2" t="str">
        <f t="shared" si="202"/>
        <v>Hold</v>
      </c>
    </row>
    <row r="2172" spans="1:8" ht="13.5" x14ac:dyDescent="0.25">
      <c r="A2172" s="3">
        <v>45168</v>
      </c>
      <c r="B2172" s="2">
        <v>10.478999999999999</v>
      </c>
      <c r="C2172" s="2">
        <f t="shared" si="198"/>
        <v>9.9875009873170946</v>
      </c>
      <c r="D2172" s="2">
        <f t="shared" si="200"/>
        <v>10.236936404301645</v>
      </c>
      <c r="E2172" s="2">
        <f t="shared" si="199"/>
        <v>-0.24943541698455007</v>
      </c>
      <c r="F2172" s="2">
        <f t="shared" si="203"/>
        <v>-7.5339490201963413E-2</v>
      </c>
      <c r="G2172" s="2">
        <f t="shared" si="201"/>
        <v>-0.17409592678258667</v>
      </c>
      <c r="H2172" s="2" t="str">
        <f t="shared" si="202"/>
        <v>Hold</v>
      </c>
    </row>
    <row r="2173" spans="1:8" ht="13.5" x14ac:dyDescent="0.25">
      <c r="A2173" s="3">
        <v>45169</v>
      </c>
      <c r="B2173" s="2">
        <v>10.470599999999999</v>
      </c>
      <c r="C2173" s="2">
        <f t="shared" si="198"/>
        <v>9.9599469892683121</v>
      </c>
      <c r="D2173" s="2">
        <f t="shared" si="200"/>
        <v>10.254244818797821</v>
      </c>
      <c r="E2173" s="2">
        <f t="shared" si="199"/>
        <v>-0.29429782952950845</v>
      </c>
      <c r="F2173" s="2">
        <f t="shared" si="203"/>
        <v>-0.11913115806747243</v>
      </c>
      <c r="G2173" s="2">
        <f t="shared" si="201"/>
        <v>-0.17516667146203602</v>
      </c>
      <c r="H2173" s="2" t="str">
        <f t="shared" si="202"/>
        <v>Hold</v>
      </c>
    </row>
    <row r="2174" spans="1:8" ht="13.5" x14ac:dyDescent="0.25">
      <c r="A2174" s="3">
        <v>45170</v>
      </c>
      <c r="B2174" s="2">
        <v>10.478999999999999</v>
      </c>
      <c r="C2174" s="2">
        <f t="shared" si="198"/>
        <v>9.9688628370731873</v>
      </c>
      <c r="D2174" s="2">
        <f t="shared" si="200"/>
        <v>10.270893350738723</v>
      </c>
      <c r="E2174" s="2">
        <f t="shared" si="199"/>
        <v>-0.30203051366553524</v>
      </c>
      <c r="F2174" s="2">
        <f t="shared" si="203"/>
        <v>-0.15571102918708501</v>
      </c>
      <c r="G2174" s="2">
        <f t="shared" si="201"/>
        <v>-0.14631948447845022</v>
      </c>
      <c r="H2174" s="2" t="str">
        <f t="shared" si="202"/>
        <v>Hold</v>
      </c>
    </row>
    <row r="2175" spans="1:8" ht="13.5" x14ac:dyDescent="0.25">
      <c r="A2175" s="3">
        <v>45173</v>
      </c>
      <c r="B2175" s="2">
        <v>10.303000000000001</v>
      </c>
      <c r="C2175" s="2">
        <f t="shared" si="198"/>
        <v>9.9764070159850036</v>
      </c>
      <c r="D2175" s="2">
        <f t="shared" si="200"/>
        <v>10.273271621054372</v>
      </c>
      <c r="E2175" s="2">
        <f t="shared" si="199"/>
        <v>-0.29686460506936818</v>
      </c>
      <c r="F2175" s="2">
        <f t="shared" si="203"/>
        <v>-0.18394174436354166</v>
      </c>
      <c r="G2175" s="2">
        <f t="shared" si="201"/>
        <v>-0.11292286070582652</v>
      </c>
      <c r="H2175" s="2" t="str">
        <f t="shared" si="202"/>
        <v>Hold</v>
      </c>
    </row>
    <row r="2176" spans="1:8" ht="13.5" x14ac:dyDescent="0.25">
      <c r="A2176" s="3">
        <v>45174</v>
      </c>
      <c r="B2176" s="2">
        <v>10.185600000000001</v>
      </c>
      <c r="C2176" s="2">
        <f t="shared" si="198"/>
        <v>10.025359782756542</v>
      </c>
      <c r="D2176" s="2">
        <f t="shared" si="200"/>
        <v>10.266777426902195</v>
      </c>
      <c r="E2176" s="2">
        <f t="shared" si="199"/>
        <v>-0.24141764414565259</v>
      </c>
      <c r="F2176" s="2">
        <f t="shared" si="203"/>
        <v>-0.19543692431996385</v>
      </c>
      <c r="G2176" s="2">
        <f t="shared" si="201"/>
        <v>-4.5980719825688743E-2</v>
      </c>
      <c r="H2176" s="2" t="str">
        <f t="shared" si="202"/>
        <v>Hold</v>
      </c>
    </row>
    <row r="2177" spans="1:8" ht="13.5" x14ac:dyDescent="0.25">
      <c r="A2177" s="3">
        <v>45175</v>
      </c>
      <c r="B2177" s="2">
        <v>10.269399999999999</v>
      </c>
      <c r="C2177" s="2">
        <f t="shared" si="198"/>
        <v>10.073227508486305</v>
      </c>
      <c r="D2177" s="2">
        <f t="shared" si="200"/>
        <v>10.266971691576106</v>
      </c>
      <c r="E2177" s="2">
        <f t="shared" si="199"/>
        <v>-0.19374418308980168</v>
      </c>
      <c r="F2177" s="2">
        <f t="shared" si="203"/>
        <v>-0.19509837607393141</v>
      </c>
      <c r="G2177" s="2">
        <f t="shared" si="201"/>
        <v>1.3541929841297262E-3</v>
      </c>
      <c r="H2177" s="2" t="str">
        <f t="shared" si="202"/>
        <v>Sell</v>
      </c>
    </row>
    <row r="2178" spans="1:8" ht="13.5" x14ac:dyDescent="0.25">
      <c r="A2178" s="3">
        <v>45176</v>
      </c>
      <c r="B2178" s="2">
        <v>10.177199999999999</v>
      </c>
      <c r="C2178" s="2">
        <f t="shared" si="198"/>
        <v>10.116315584103797</v>
      </c>
      <c r="D2178" s="2">
        <f t="shared" si="200"/>
        <v>10.260321936644544</v>
      </c>
      <c r="E2178" s="2">
        <f t="shared" si="199"/>
        <v>-0.14400635254074778</v>
      </c>
      <c r="F2178" s="2">
        <f t="shared" si="203"/>
        <v>-0.1848799713672947</v>
      </c>
      <c r="G2178" s="2">
        <f t="shared" si="201"/>
        <v>4.0873618826546915E-2</v>
      </c>
      <c r="H2178" s="2" t="str">
        <f t="shared" si="202"/>
        <v>Sell</v>
      </c>
    </row>
    <row r="2179" spans="1:8" ht="13.5" x14ac:dyDescent="0.25">
      <c r="A2179" s="3">
        <v>45177</v>
      </c>
      <c r="B2179" s="2">
        <v>10.177199999999999</v>
      </c>
      <c r="C2179" s="2">
        <f t="shared" si="198"/>
        <v>10.152774725010905</v>
      </c>
      <c r="D2179" s="2">
        <f t="shared" si="200"/>
        <v>10.254164756152356</v>
      </c>
      <c r="E2179" s="2">
        <f t="shared" si="199"/>
        <v>-0.10139003114145062</v>
      </c>
      <c r="F2179" s="2">
        <f t="shared" si="203"/>
        <v>-0.16818198332212589</v>
      </c>
      <c r="G2179" s="2">
        <f t="shared" si="201"/>
        <v>6.6791952180675268E-2</v>
      </c>
      <c r="H2179" s="2" t="str">
        <f t="shared" si="202"/>
        <v>Sell</v>
      </c>
    </row>
    <row r="2180" spans="1:8" ht="13.5" x14ac:dyDescent="0.25">
      <c r="A2180" s="3">
        <v>45180</v>
      </c>
      <c r="B2180" s="2">
        <v>10.311400000000001</v>
      </c>
      <c r="C2180" s="2">
        <f t="shared" si="198"/>
        <v>10.215870921163074</v>
      </c>
      <c r="D2180" s="2">
        <f t="shared" si="200"/>
        <v>10.258404403844773</v>
      </c>
      <c r="E2180" s="2">
        <f t="shared" si="199"/>
        <v>-4.2533482681699653E-2</v>
      </c>
      <c r="F2180" s="2">
        <f t="shared" si="203"/>
        <v>-0.14305228319404065</v>
      </c>
      <c r="G2180" s="2">
        <f t="shared" si="201"/>
        <v>0.10051880051234099</v>
      </c>
      <c r="H2180" s="2" t="str">
        <f t="shared" si="202"/>
        <v>Sell</v>
      </c>
    </row>
    <row r="2181" spans="1:8" ht="13.5" x14ac:dyDescent="0.25">
      <c r="A2181" s="3">
        <v>45181</v>
      </c>
      <c r="B2181" s="2">
        <v>10.604799999999999</v>
      </c>
      <c r="C2181" s="2">
        <f t="shared" si="198"/>
        <v>10.269260010214909</v>
      </c>
      <c r="D2181" s="2">
        <f t="shared" si="200"/>
        <v>10.284063336893309</v>
      </c>
      <c r="E2181" s="2">
        <f t="shared" si="199"/>
        <v>-1.4803326678400452E-2</v>
      </c>
      <c r="F2181" s="2">
        <f t="shared" si="203"/>
        <v>-0.11740249189091262</v>
      </c>
      <c r="G2181" s="2">
        <f t="shared" si="201"/>
        <v>0.10259916521251217</v>
      </c>
      <c r="H2181" s="2" t="str">
        <f t="shared" si="202"/>
        <v>Sell</v>
      </c>
    </row>
    <row r="2182" spans="1:8" ht="13.5" x14ac:dyDescent="0.25">
      <c r="A2182" s="3">
        <v>45182</v>
      </c>
      <c r="B2182" s="2">
        <v>10.437099999999999</v>
      </c>
      <c r="C2182" s="2">
        <f t="shared" si="198"/>
        <v>10.301527700951077</v>
      </c>
      <c r="D2182" s="2">
        <f t="shared" si="200"/>
        <v>10.295399386012324</v>
      </c>
      <c r="E2182" s="2">
        <f t="shared" si="199"/>
        <v>6.1283149387527658E-3</v>
      </c>
      <c r="F2182" s="2">
        <f t="shared" si="203"/>
        <v>-9.2696330524979553E-2</v>
      </c>
      <c r="G2182" s="2">
        <f t="shared" si="201"/>
        <v>9.8824645463732319E-2</v>
      </c>
      <c r="H2182" s="2" t="str">
        <f t="shared" si="202"/>
        <v>Sell</v>
      </c>
    </row>
    <row r="2183" spans="1:8" ht="13.5" x14ac:dyDescent="0.25">
      <c r="A2183" s="3">
        <v>45183</v>
      </c>
      <c r="B2183" s="2">
        <v>10.638299999999999</v>
      </c>
      <c r="C2183" s="2">
        <f t="shared" si="198"/>
        <v>10.32753882388168</v>
      </c>
      <c r="D2183" s="2">
        <f t="shared" si="200"/>
        <v>10.320799431492894</v>
      </c>
      <c r="E2183" s="2">
        <f t="shared" si="199"/>
        <v>6.7393923887859586E-3</v>
      </c>
      <c r="F2183" s="2">
        <f t="shared" si="203"/>
        <v>-7.2809185942226448E-2</v>
      </c>
      <c r="G2183" s="2">
        <f t="shared" si="201"/>
        <v>7.9548578331012407E-2</v>
      </c>
      <c r="H2183" s="2" t="str">
        <f t="shared" si="202"/>
        <v>Sell</v>
      </c>
    </row>
    <row r="2184" spans="1:8" ht="13.5" x14ac:dyDescent="0.25">
      <c r="A2184" s="3">
        <v>45184</v>
      </c>
      <c r="B2184" s="2">
        <v>10.562900000000001</v>
      </c>
      <c r="C2184" s="2">
        <f t="shared" si="198"/>
        <v>10.350840543284498</v>
      </c>
      <c r="D2184" s="2">
        <f t="shared" si="200"/>
        <v>10.338732806937864</v>
      </c>
      <c r="E2184" s="2">
        <f t="shared" si="199"/>
        <v>1.2107736346633757E-2</v>
      </c>
      <c r="F2184" s="2">
        <f t="shared" si="203"/>
        <v>-5.5825801484454408E-2</v>
      </c>
      <c r="G2184" s="2">
        <f t="shared" si="201"/>
        <v>6.7933537831088159E-2</v>
      </c>
      <c r="H2184" s="2" t="str">
        <f t="shared" si="202"/>
        <v>Sell</v>
      </c>
    </row>
    <row r="2185" spans="1:8" ht="13.5" x14ac:dyDescent="0.25">
      <c r="A2185" s="3">
        <v>45187</v>
      </c>
      <c r="B2185" s="2">
        <v>10.629899999999999</v>
      </c>
      <c r="C2185" s="2">
        <f t="shared" si="198"/>
        <v>10.343480459702267</v>
      </c>
      <c r="D2185" s="2">
        <f t="shared" si="200"/>
        <v>10.36030074716469</v>
      </c>
      <c r="E2185" s="2">
        <f t="shared" si="199"/>
        <v>-1.6820287462422812E-2</v>
      </c>
      <c r="F2185" s="2">
        <f t="shared" si="203"/>
        <v>-4.8024698680048092E-2</v>
      </c>
      <c r="G2185" s="2">
        <f t="shared" si="201"/>
        <v>3.120441121762528E-2</v>
      </c>
      <c r="H2185" s="2" t="str">
        <f t="shared" si="202"/>
        <v>Sell</v>
      </c>
    </row>
    <row r="2186" spans="1:8" ht="13.5" x14ac:dyDescent="0.25">
      <c r="A2186" s="3">
        <v>45188</v>
      </c>
      <c r="B2186" s="2">
        <v>10.353300000000001</v>
      </c>
      <c r="C2186" s="2">
        <f t="shared" si="198"/>
        <v>10.319191158209611</v>
      </c>
      <c r="D2186" s="2">
        <f t="shared" si="200"/>
        <v>10.359782173300639</v>
      </c>
      <c r="E2186" s="2">
        <f t="shared" si="199"/>
        <v>-4.0591015091028027E-2</v>
      </c>
      <c r="F2186" s="2">
        <f t="shared" si="203"/>
        <v>-4.6537961962244086E-2</v>
      </c>
      <c r="G2186" s="2">
        <f t="shared" si="201"/>
        <v>5.9469468712160592E-3</v>
      </c>
      <c r="H2186" s="2" t="str">
        <f t="shared" si="202"/>
        <v>Sell</v>
      </c>
    </row>
    <row r="2187" spans="1:8" ht="13.5" x14ac:dyDescent="0.25">
      <c r="A2187" s="3">
        <v>45189</v>
      </c>
      <c r="B2187" s="2">
        <v>10.437099999999999</v>
      </c>
      <c r="C2187" s="2">
        <f t="shared" si="198"/>
        <v>10.311530980023516</v>
      </c>
      <c r="D2187" s="2">
        <f t="shared" si="200"/>
        <v>10.365509419722814</v>
      </c>
      <c r="E2187" s="2">
        <f t="shared" si="199"/>
        <v>-5.3978439699298164E-2</v>
      </c>
      <c r="F2187" s="2">
        <f t="shared" si="203"/>
        <v>-4.8026057509654906E-2</v>
      </c>
      <c r="G2187" s="2">
        <f t="shared" si="201"/>
        <v>-5.9523821896432585E-3</v>
      </c>
      <c r="H2187" s="2" t="str">
        <f t="shared" si="202"/>
        <v>Hold</v>
      </c>
    </row>
    <row r="2188" spans="1:8" ht="13.5" x14ac:dyDescent="0.25">
      <c r="A2188" s="3">
        <v>45190</v>
      </c>
      <c r="B2188" s="2">
        <v>10.470599999999999</v>
      </c>
      <c r="C2188" s="2">
        <f t="shared" si="198"/>
        <v>10.290864675404512</v>
      </c>
      <c r="D2188" s="2">
        <f t="shared" si="200"/>
        <v>10.373293907150755</v>
      </c>
      <c r="E2188" s="2">
        <f t="shared" si="199"/>
        <v>-8.2429231746242948E-2</v>
      </c>
      <c r="F2188" s="2">
        <f t="shared" si="203"/>
        <v>-5.4906692356972514E-2</v>
      </c>
      <c r="G2188" s="2">
        <f t="shared" si="201"/>
        <v>-2.7522539389270434E-2</v>
      </c>
      <c r="H2188" s="2" t="str">
        <f t="shared" si="202"/>
        <v>Hold</v>
      </c>
    </row>
    <row r="2189" spans="1:8" ht="13.5" x14ac:dyDescent="0.25">
      <c r="A2189" s="3">
        <v>45191</v>
      </c>
      <c r="B2189" s="2">
        <v>10.470599999999999</v>
      </c>
      <c r="C2189" s="2">
        <f t="shared" si="198"/>
        <v>10.273377802265355</v>
      </c>
      <c r="D2189" s="2">
        <f t="shared" si="200"/>
        <v>10.380501765880329</v>
      </c>
      <c r="E2189" s="2">
        <f t="shared" si="199"/>
        <v>-0.10712396361497412</v>
      </c>
      <c r="F2189" s="2">
        <f t="shared" si="203"/>
        <v>-6.5350146608572843E-2</v>
      </c>
      <c r="G2189" s="2">
        <f t="shared" si="201"/>
        <v>-4.1773817006401273E-2</v>
      </c>
      <c r="H2189" s="2" t="str">
        <f t="shared" si="202"/>
        <v>Hold</v>
      </c>
    </row>
    <row r="2190" spans="1:8" ht="13.5" x14ac:dyDescent="0.25">
      <c r="A2190" s="3">
        <v>45194</v>
      </c>
      <c r="B2190" s="2">
        <v>10.143700000000001</v>
      </c>
      <c r="C2190" s="2">
        <f t="shared" si="198"/>
        <v>10.279227371147607</v>
      </c>
      <c r="D2190" s="2">
        <f t="shared" si="200"/>
        <v>10.362960894333638</v>
      </c>
      <c r="E2190" s="2">
        <f t="shared" si="199"/>
        <v>-8.3733523186030112E-2</v>
      </c>
      <c r="F2190" s="2">
        <f t="shared" si="203"/>
        <v>-6.9026821924064299E-2</v>
      </c>
      <c r="G2190" s="2">
        <f t="shared" si="201"/>
        <v>-1.4706701261965813E-2</v>
      </c>
      <c r="H2190" s="2" t="str">
        <f t="shared" si="202"/>
        <v>Hold</v>
      </c>
    </row>
    <row r="2191" spans="1:8" ht="13.5" x14ac:dyDescent="0.25">
      <c r="A2191" s="3">
        <v>45195</v>
      </c>
      <c r="B2191" s="2">
        <v>10.143700000000001</v>
      </c>
      <c r="C2191" s="2">
        <f t="shared" ref="C2191:C2254" si="204">$C$4*B2181+C2190*(1-$C$4)</f>
        <v>10.32931546789413</v>
      </c>
      <c r="D2191" s="2">
        <f t="shared" si="200"/>
        <v>10.346719346605219</v>
      </c>
      <c r="E2191" s="2">
        <f t="shared" si="199"/>
        <v>-1.7403878711089504E-2</v>
      </c>
      <c r="F2191" s="2">
        <f t="shared" si="203"/>
        <v>-5.8702233281469347E-2</v>
      </c>
      <c r="G2191" s="2">
        <f t="shared" si="201"/>
        <v>4.1298354570379843E-2</v>
      </c>
      <c r="H2191" s="2" t="str">
        <f t="shared" si="202"/>
        <v>Sell</v>
      </c>
    </row>
    <row r="2192" spans="1:8" ht="13.5" x14ac:dyDescent="0.25">
      <c r="A2192" s="3">
        <v>45197</v>
      </c>
      <c r="B2192" s="2">
        <v>10.269399999999999</v>
      </c>
      <c r="C2192" s="2">
        <f t="shared" si="204"/>
        <v>10.345897703602725</v>
      </c>
      <c r="D2192" s="2">
        <f t="shared" si="200"/>
        <v>10.340991987597427</v>
      </c>
      <c r="E2192" s="2">
        <f t="shared" si="199"/>
        <v>4.9057160052985438E-3</v>
      </c>
      <c r="F2192" s="2">
        <f t="shared" si="203"/>
        <v>-4.5980643424115772E-2</v>
      </c>
      <c r="G2192" s="2">
        <f t="shared" si="201"/>
        <v>5.0886359429414316E-2</v>
      </c>
      <c r="H2192" s="2" t="str">
        <f t="shared" si="202"/>
        <v>Sell</v>
      </c>
    </row>
    <row r="2193" spans="1:8" ht="13.5" x14ac:dyDescent="0.25">
      <c r="A2193" s="3">
        <v>45198</v>
      </c>
      <c r="B2193" s="2">
        <v>10.269399999999999</v>
      </c>
      <c r="C2193" s="2">
        <f t="shared" si="204"/>
        <v>10.390882672279229</v>
      </c>
      <c r="D2193" s="2">
        <f t="shared" si="200"/>
        <v>10.335688877405026</v>
      </c>
      <c r="E2193" s="2">
        <f t="shared" si="199"/>
        <v>5.519379487420295E-2</v>
      </c>
      <c r="F2193" s="2">
        <f t="shared" si="203"/>
        <v>-2.5745755764452025E-2</v>
      </c>
      <c r="G2193" s="2">
        <f t="shared" si="201"/>
        <v>8.0939550638654975E-2</v>
      </c>
      <c r="H2193" s="2" t="str">
        <f t="shared" si="202"/>
        <v>Sell</v>
      </c>
    </row>
    <row r="2194" spans="1:8" ht="13.5" x14ac:dyDescent="0.25">
      <c r="A2194" s="3">
        <v>45201</v>
      </c>
      <c r="B2194" s="2">
        <v>10.269399999999999</v>
      </c>
      <c r="C2194" s="2">
        <f t="shared" si="204"/>
        <v>10.417346876543963</v>
      </c>
      <c r="D2194" s="2">
        <f t="shared" si="200"/>
        <v>10.330778590189841</v>
      </c>
      <c r="E2194" s="2">
        <f t="shared" si="199"/>
        <v>8.6568286354122392E-2</v>
      </c>
      <c r="F2194" s="2">
        <f t="shared" si="203"/>
        <v>-3.2829473407371412E-3</v>
      </c>
      <c r="G2194" s="2">
        <f t="shared" si="201"/>
        <v>8.9851233694859534E-2</v>
      </c>
      <c r="H2194" s="2" t="str">
        <f t="shared" si="202"/>
        <v>Sell</v>
      </c>
    </row>
    <row r="2195" spans="1:8" ht="13.5" x14ac:dyDescent="0.25">
      <c r="A2195" s="3">
        <v>45202</v>
      </c>
      <c r="B2195" s="2">
        <v>10.269399999999999</v>
      </c>
      <c r="C2195" s="2">
        <f t="shared" si="204"/>
        <v>10.450047357075661</v>
      </c>
      <c r="D2195" s="2">
        <f t="shared" si="200"/>
        <v>10.326232027953555</v>
      </c>
      <c r="E2195" s="2">
        <f t="shared" si="199"/>
        <v>0.12381532912210602</v>
      </c>
      <c r="F2195" s="2">
        <f t="shared" si="203"/>
        <v>2.2136707951831494E-2</v>
      </c>
      <c r="G2195" s="2">
        <f t="shared" si="201"/>
        <v>0.10167862117027453</v>
      </c>
      <c r="H2195" s="2" t="str">
        <f t="shared" si="202"/>
        <v>Sell</v>
      </c>
    </row>
    <row r="2196" spans="1:8" ht="13.5" x14ac:dyDescent="0.25">
      <c r="A2196" s="3">
        <v>45203</v>
      </c>
      <c r="B2196" s="2">
        <v>10.269399999999999</v>
      </c>
      <c r="C2196" s="2">
        <f t="shared" si="204"/>
        <v>10.435163148294791</v>
      </c>
      <c r="D2196" s="2">
        <f t="shared" si="200"/>
        <v>10.322022248105142</v>
      </c>
      <c r="E2196" s="2">
        <f t="shared" si="199"/>
        <v>0.11314090018964862</v>
      </c>
      <c r="F2196" s="2">
        <f t="shared" si="203"/>
        <v>4.0337546399394922E-2</v>
      </c>
      <c r="G2196" s="2">
        <f t="shared" si="201"/>
        <v>7.2803353790253697E-2</v>
      </c>
      <c r="H2196" s="2" t="str">
        <f t="shared" si="202"/>
        <v>Sell</v>
      </c>
    </row>
    <row r="2197" spans="1:8" ht="13.5" x14ac:dyDescent="0.25">
      <c r="A2197" s="3">
        <v>45204</v>
      </c>
      <c r="B2197" s="2">
        <v>10.269399999999999</v>
      </c>
      <c r="C2197" s="2">
        <f t="shared" si="204"/>
        <v>10.435461125480208</v>
      </c>
      <c r="D2197" s="2">
        <f t="shared" si="200"/>
        <v>10.318124303801056</v>
      </c>
      <c r="E2197" s="2">
        <f t="shared" si="199"/>
        <v>0.11733682167915127</v>
      </c>
      <c r="F2197" s="2">
        <f t="shared" si="203"/>
        <v>5.5737401455346197E-2</v>
      </c>
      <c r="G2197" s="2">
        <f t="shared" si="201"/>
        <v>6.1599420223805074E-2</v>
      </c>
      <c r="H2197" s="2" t="str">
        <f t="shared" si="202"/>
        <v>Sell</v>
      </c>
    </row>
    <row r="2198" spans="1:8" ht="13.5" x14ac:dyDescent="0.25">
      <c r="A2198" s="3">
        <v>45205</v>
      </c>
      <c r="B2198" s="2">
        <v>10.269399999999999</v>
      </c>
      <c r="C2198" s="2">
        <f t="shared" si="204"/>
        <v>10.44086710617556</v>
      </c>
      <c r="D2198" s="2">
        <f t="shared" si="200"/>
        <v>10.314515096112089</v>
      </c>
      <c r="E2198" s="2">
        <f t="shared" si="199"/>
        <v>0.12635201006347074</v>
      </c>
      <c r="F2198" s="2">
        <f t="shared" si="203"/>
        <v>6.9860323176971106E-2</v>
      </c>
      <c r="G2198" s="2">
        <f t="shared" si="201"/>
        <v>5.6491686886499637E-2</v>
      </c>
      <c r="H2198" s="2" t="str">
        <f t="shared" si="202"/>
        <v>Sell</v>
      </c>
    </row>
    <row r="2199" spans="1:8" ht="13.5" x14ac:dyDescent="0.25">
      <c r="A2199" s="3">
        <v>45208</v>
      </c>
      <c r="B2199" s="2">
        <v>10.252700000000001</v>
      </c>
      <c r="C2199" s="2">
        <f t="shared" si="204"/>
        <v>10.445441397533166</v>
      </c>
      <c r="D2199" s="2">
        <f t="shared" si="200"/>
        <v>10.309936200103786</v>
      </c>
      <c r="E2199" s="2">
        <f t="shared" si="199"/>
        <v>0.13550519742937972</v>
      </c>
      <c r="F2199" s="2">
        <f t="shared" si="203"/>
        <v>8.2989298027452835E-2</v>
      </c>
      <c r="G2199" s="2">
        <f t="shared" si="201"/>
        <v>5.2515899401926885E-2</v>
      </c>
      <c r="H2199" s="2" t="str">
        <f t="shared" si="202"/>
        <v>Sell</v>
      </c>
    </row>
    <row r="2200" spans="1:8" ht="13.5" x14ac:dyDescent="0.25">
      <c r="A2200" s="3">
        <v>45209</v>
      </c>
      <c r="B2200" s="2">
        <v>10.252700000000001</v>
      </c>
      <c r="C2200" s="2">
        <f t="shared" si="204"/>
        <v>10.399019644066525</v>
      </c>
      <c r="D2200" s="2">
        <f t="shared" si="200"/>
        <v>10.305696481577581</v>
      </c>
      <c r="E2200" s="2">
        <f t="shared" si="199"/>
        <v>9.3323162488944789E-2</v>
      </c>
      <c r="F2200" s="2">
        <f t="shared" si="203"/>
        <v>8.5056070919751231E-2</v>
      </c>
      <c r="G2200" s="2">
        <f t="shared" si="201"/>
        <v>8.2670915691935576E-3</v>
      </c>
      <c r="H2200" s="2" t="str">
        <f t="shared" si="202"/>
        <v>Sell</v>
      </c>
    </row>
    <row r="2201" spans="1:8" ht="13.5" x14ac:dyDescent="0.25">
      <c r="A2201" s="3">
        <v>45210</v>
      </c>
      <c r="B2201" s="2">
        <v>10.143700000000001</v>
      </c>
      <c r="C2201" s="2">
        <f t="shared" si="204"/>
        <v>10.359739698825521</v>
      </c>
      <c r="D2201" s="2">
        <f t="shared" si="200"/>
        <v>10.293696742201464</v>
      </c>
      <c r="E2201" s="2">
        <f t="shared" si="199"/>
        <v>6.604295662405768E-2</v>
      </c>
      <c r="F2201" s="2">
        <f t="shared" si="203"/>
        <v>8.1253448060612521E-2</v>
      </c>
      <c r="G2201" s="2">
        <f t="shared" si="201"/>
        <v>-1.521049143655484E-2</v>
      </c>
      <c r="H2201" s="2" t="str">
        <f t="shared" si="202"/>
        <v>Hold</v>
      </c>
    </row>
    <row r="2202" spans="1:8" ht="13.5" x14ac:dyDescent="0.25">
      <c r="A2202" s="3">
        <v>45211</v>
      </c>
      <c r="B2202" s="2">
        <v>10.059900000000001</v>
      </c>
      <c r="C2202" s="2">
        <f t="shared" si="204"/>
        <v>10.345841283621596</v>
      </c>
      <c r="D2202" s="2">
        <f t="shared" si="200"/>
        <v>10.276378465001356</v>
      </c>
      <c r="E2202" s="2">
        <f t="shared" si="199"/>
        <v>6.946281862023973E-2</v>
      </c>
      <c r="F2202" s="2">
        <f t="shared" si="203"/>
        <v>7.889532217253796E-2</v>
      </c>
      <c r="G2202" s="2">
        <f t="shared" si="201"/>
        <v>-9.4325035522982298E-3</v>
      </c>
      <c r="H2202" s="2" t="str">
        <f t="shared" si="202"/>
        <v>Hold</v>
      </c>
    </row>
    <row r="2203" spans="1:8" ht="13.5" x14ac:dyDescent="0.25">
      <c r="A2203" s="3">
        <v>45212</v>
      </c>
      <c r="B2203" s="2">
        <v>10.009600000000001</v>
      </c>
      <c r="C2203" s="2">
        <f t="shared" si="204"/>
        <v>10.334081086141349</v>
      </c>
      <c r="D2203" s="2">
        <f t="shared" si="200"/>
        <v>10.256617097223479</v>
      </c>
      <c r="E2203" s="2">
        <f t="shared" si="199"/>
        <v>7.7463988917870097E-2</v>
      </c>
      <c r="F2203" s="2">
        <f t="shared" si="203"/>
        <v>7.8609055521604382E-2</v>
      </c>
      <c r="G2203" s="2">
        <f t="shared" si="201"/>
        <v>-1.1450666037342849E-3</v>
      </c>
      <c r="H2203" s="2" t="str">
        <f t="shared" si="202"/>
        <v>Hold</v>
      </c>
    </row>
    <row r="2204" spans="1:8" ht="13.5" x14ac:dyDescent="0.25">
      <c r="A2204" s="3">
        <v>45215</v>
      </c>
      <c r="B2204" s="2">
        <v>10.227499999999999</v>
      </c>
      <c r="C2204" s="2">
        <f t="shared" si="204"/>
        <v>10.324130149811911</v>
      </c>
      <c r="D2204" s="2">
        <f t="shared" si="200"/>
        <v>10.254460275206926</v>
      </c>
      <c r="E2204" s="2">
        <f t="shared" ref="E2204:E2267" si="205">C2204-D2204</f>
        <v>6.9669874604985083E-2</v>
      </c>
      <c r="F2204" s="2">
        <f t="shared" si="203"/>
        <v>7.6821219338280525E-2</v>
      </c>
      <c r="G2204" s="2">
        <f t="shared" si="201"/>
        <v>-7.1513447332954422E-3</v>
      </c>
      <c r="H2204" s="2" t="str">
        <f t="shared" si="202"/>
        <v>Hold</v>
      </c>
    </row>
    <row r="2205" spans="1:8" ht="13.5" x14ac:dyDescent="0.25">
      <c r="A2205" s="3">
        <v>45216</v>
      </c>
      <c r="B2205" s="2">
        <v>10.252700000000001</v>
      </c>
      <c r="C2205" s="2">
        <f t="shared" si="204"/>
        <v>10.315710126763925</v>
      </c>
      <c r="D2205" s="2">
        <f t="shared" ref="D2205:D2268" si="206">$D$4*B2205+(1-$D$4)*D2204</f>
        <v>10.254329884450858</v>
      </c>
      <c r="E2205" s="2">
        <f t="shared" si="205"/>
        <v>6.1380242313067157E-2</v>
      </c>
      <c r="F2205" s="2">
        <f t="shared" si="203"/>
        <v>7.3733023933237857E-2</v>
      </c>
      <c r="G2205" s="2">
        <f t="shared" si="201"/>
        <v>-1.23527816201707E-2</v>
      </c>
      <c r="H2205" s="2" t="str">
        <f t="shared" si="202"/>
        <v>Hold</v>
      </c>
    </row>
    <row r="2206" spans="1:8" ht="13.5" x14ac:dyDescent="0.25">
      <c r="A2206" s="3">
        <v>45217</v>
      </c>
      <c r="B2206" s="2">
        <v>10.219099999999999</v>
      </c>
      <c r="C2206" s="2">
        <f t="shared" si="204"/>
        <v>10.308585491877167</v>
      </c>
      <c r="D2206" s="2">
        <f t="shared" si="206"/>
        <v>10.251720263380424</v>
      </c>
      <c r="E2206" s="2">
        <f t="shared" si="205"/>
        <v>5.686522849674347E-2</v>
      </c>
      <c r="F2206" s="2">
        <f t="shared" si="203"/>
        <v>7.0359464845938982E-2</v>
      </c>
      <c r="G2206" s="2">
        <f t="shared" si="201"/>
        <v>-1.3494236349195513E-2</v>
      </c>
      <c r="H2206" s="2" t="str">
        <f t="shared" si="202"/>
        <v>Hold</v>
      </c>
    </row>
    <row r="2207" spans="1:8" ht="13.5" x14ac:dyDescent="0.25">
      <c r="A2207" s="3">
        <v>45218</v>
      </c>
      <c r="B2207" s="2">
        <v>10.185600000000001</v>
      </c>
      <c r="C2207" s="2">
        <f t="shared" si="204"/>
        <v>10.302556954665295</v>
      </c>
      <c r="D2207" s="2">
        <f t="shared" si="206"/>
        <v>10.246822466092985</v>
      </c>
      <c r="E2207" s="2">
        <f t="shared" si="205"/>
        <v>5.5734488572310781E-2</v>
      </c>
      <c r="F2207" s="2">
        <f t="shared" si="203"/>
        <v>6.7434469591213339E-2</v>
      </c>
      <c r="G2207" s="2">
        <f t="shared" si="201"/>
        <v>-1.1699981018902558E-2</v>
      </c>
      <c r="H2207" s="2" t="str">
        <f t="shared" si="202"/>
        <v>Hold</v>
      </c>
    </row>
    <row r="2208" spans="1:8" ht="13.5" x14ac:dyDescent="0.25">
      <c r="A2208" s="3">
        <v>45219</v>
      </c>
      <c r="B2208" s="2">
        <v>10.143700000000001</v>
      </c>
      <c r="C2208" s="2">
        <f t="shared" si="204"/>
        <v>10.297455884716788</v>
      </c>
      <c r="D2208" s="2">
        <f t="shared" si="206"/>
        <v>10.239183764900911</v>
      </c>
      <c r="E2208" s="2">
        <f t="shared" si="205"/>
        <v>5.8272119815876877E-2</v>
      </c>
      <c r="F2208" s="2">
        <f t="shared" si="203"/>
        <v>6.5601999636146047E-2</v>
      </c>
      <c r="G2208" s="2">
        <f t="shared" si="201"/>
        <v>-7.3298798202691695E-3</v>
      </c>
      <c r="H2208" s="2" t="str">
        <f t="shared" si="202"/>
        <v>Hold</v>
      </c>
    </row>
    <row r="2209" spans="1:8" ht="13.5" x14ac:dyDescent="0.25">
      <c r="A2209" s="3">
        <v>45222</v>
      </c>
      <c r="B2209" s="2">
        <v>10.219099999999999</v>
      </c>
      <c r="C2209" s="2">
        <f t="shared" si="204"/>
        <v>10.290570363991128</v>
      </c>
      <c r="D2209" s="2">
        <f t="shared" si="206"/>
        <v>10.237696078611954</v>
      </c>
      <c r="E2209" s="2">
        <f t="shared" si="205"/>
        <v>5.2874285379173713E-2</v>
      </c>
      <c r="F2209" s="2">
        <f t="shared" si="203"/>
        <v>6.305645678475158E-2</v>
      </c>
      <c r="G2209" s="2">
        <f t="shared" si="201"/>
        <v>-1.0182171405577867E-2</v>
      </c>
      <c r="H2209" s="2" t="str">
        <f t="shared" si="202"/>
        <v>Hold</v>
      </c>
    </row>
    <row r="2210" spans="1:8" ht="13.5" x14ac:dyDescent="0.25">
      <c r="A2210" s="3">
        <v>45223</v>
      </c>
      <c r="B2210" s="2">
        <v>10.202400000000001</v>
      </c>
      <c r="C2210" s="2">
        <f t="shared" si="204"/>
        <v>10.284744154146338</v>
      </c>
      <c r="D2210" s="2">
        <f t="shared" si="206"/>
        <v>10.235081554270328</v>
      </c>
      <c r="E2210" s="2">
        <f t="shared" si="205"/>
        <v>4.966259987600985E-2</v>
      </c>
      <c r="F2210" s="2">
        <f t="shared" si="203"/>
        <v>6.0377685403003235E-2</v>
      </c>
      <c r="G2210" s="2">
        <f t="shared" si="201"/>
        <v>-1.0715085526993386E-2</v>
      </c>
      <c r="H2210" s="2" t="str">
        <f t="shared" si="202"/>
        <v>Hold</v>
      </c>
    </row>
    <row r="2211" spans="1:8" ht="13.5" x14ac:dyDescent="0.25">
      <c r="A2211" s="3">
        <v>45224</v>
      </c>
      <c r="B2211" s="2">
        <v>10.202400000000001</v>
      </c>
      <c r="C2211" s="2">
        <f t="shared" si="204"/>
        <v>10.26304505350844</v>
      </c>
      <c r="D2211" s="2">
        <f t="shared" si="206"/>
        <v>10.232660698398453</v>
      </c>
      <c r="E2211" s="2">
        <f t="shared" si="205"/>
        <v>3.0384355109987382E-2</v>
      </c>
      <c r="F2211" s="2">
        <f t="shared" si="203"/>
        <v>5.4379019344400072E-2</v>
      </c>
      <c r="G2211" s="2">
        <f t="shared" si="201"/>
        <v>-2.399466423441269E-2</v>
      </c>
      <c r="H2211" s="2" t="str">
        <f t="shared" si="202"/>
        <v>Hold</v>
      </c>
    </row>
    <row r="2212" spans="1:8" ht="13.5" x14ac:dyDescent="0.25">
      <c r="A2212" s="3">
        <v>45225</v>
      </c>
      <c r="B2212" s="2">
        <v>10.227499999999999</v>
      </c>
      <c r="C2212" s="2">
        <f t="shared" si="204"/>
        <v>10.231791968353296</v>
      </c>
      <c r="D2212" s="2">
        <f t="shared" si="206"/>
        <v>10.232278424443011</v>
      </c>
      <c r="E2212" s="2">
        <f t="shared" si="205"/>
        <v>-4.8645608971575882E-4</v>
      </c>
      <c r="F2212" s="2">
        <f t="shared" si="203"/>
        <v>4.340592425757691E-2</v>
      </c>
      <c r="G2212" s="2">
        <f t="shared" ref="G2212:G2275" si="207">E2212-F2212</f>
        <v>-4.3892380347292669E-2</v>
      </c>
      <c r="H2212" s="2" t="str">
        <f t="shared" ref="H2212:H2275" si="208">IF(G2212&lt;0,"Hold","Sell")</f>
        <v>Hold</v>
      </c>
    </row>
    <row r="2213" spans="1:8" ht="13.5" x14ac:dyDescent="0.25">
      <c r="A2213" s="3">
        <v>45226</v>
      </c>
      <c r="B2213" s="2">
        <v>10.059900000000001</v>
      </c>
      <c r="C2213" s="2">
        <f t="shared" si="204"/>
        <v>10.197608588606634</v>
      </c>
      <c r="D2213" s="2">
        <f t="shared" si="206"/>
        <v>10.219509652262047</v>
      </c>
      <c r="E2213" s="2">
        <f t="shared" si="205"/>
        <v>-2.1901063655413111E-2</v>
      </c>
      <c r="F2213" s="2">
        <f t="shared" ref="F2213:F2276" si="209">(E2213*(2/(10)))+((1-(2/10))*F2212)</f>
        <v>3.0344526674978906E-2</v>
      </c>
      <c r="G2213" s="2">
        <f t="shared" si="207"/>
        <v>-5.2245590330392014E-2</v>
      </c>
      <c r="H2213" s="2" t="str">
        <f t="shared" si="208"/>
        <v>Hold</v>
      </c>
    </row>
    <row r="2214" spans="1:8" ht="13.5" x14ac:dyDescent="0.25">
      <c r="A2214" s="3">
        <v>45229</v>
      </c>
      <c r="B2214" s="2">
        <v>10.059900000000001</v>
      </c>
      <c r="C2214" s="2">
        <f t="shared" si="204"/>
        <v>10.202207267282537</v>
      </c>
      <c r="D2214" s="2">
        <f t="shared" si="206"/>
        <v>10.207686715057452</v>
      </c>
      <c r="E2214" s="2">
        <f t="shared" si="205"/>
        <v>-5.4794477749151582E-3</v>
      </c>
      <c r="F2214" s="2">
        <f t="shared" si="209"/>
        <v>2.3179731785000095E-2</v>
      </c>
      <c r="G2214" s="2">
        <f t="shared" si="207"/>
        <v>-2.8659179559915253E-2</v>
      </c>
      <c r="H2214" s="2" t="str">
        <f t="shared" si="208"/>
        <v>Hold</v>
      </c>
    </row>
    <row r="2215" spans="1:8" ht="13.5" x14ac:dyDescent="0.25">
      <c r="A2215" s="3">
        <v>45230</v>
      </c>
      <c r="B2215" s="2">
        <v>10.143700000000001</v>
      </c>
      <c r="C2215" s="2">
        <f t="shared" si="204"/>
        <v>10.2099753800083</v>
      </c>
      <c r="D2215" s="2">
        <f t="shared" si="206"/>
        <v>10.20294695838653</v>
      </c>
      <c r="E2215" s="2">
        <f t="shared" si="205"/>
        <v>7.0284216217704198E-3</v>
      </c>
      <c r="F2215" s="2">
        <f t="shared" si="209"/>
        <v>1.9949469752354159E-2</v>
      </c>
      <c r="G2215" s="2">
        <f t="shared" si="207"/>
        <v>-1.2921048130583739E-2</v>
      </c>
      <c r="H2215" s="2" t="str">
        <f t="shared" si="208"/>
        <v>Hold</v>
      </c>
    </row>
    <row r="2216" spans="1:8" ht="13.5" x14ac:dyDescent="0.25">
      <c r="A2216" s="3">
        <v>45231</v>
      </c>
      <c r="B2216" s="2">
        <v>10.227499999999999</v>
      </c>
      <c r="C2216" s="2">
        <f t="shared" si="204"/>
        <v>10.211379167699331</v>
      </c>
      <c r="D2216" s="2">
        <f t="shared" si="206"/>
        <v>10.20476570220975</v>
      </c>
      <c r="E2216" s="2">
        <f t="shared" si="205"/>
        <v>6.6134654895808609E-3</v>
      </c>
      <c r="F2216" s="2">
        <f t="shared" si="209"/>
        <v>1.7282268899799499E-2</v>
      </c>
      <c r="G2216" s="2">
        <f t="shared" si="207"/>
        <v>-1.0668803410218638E-2</v>
      </c>
      <c r="H2216" s="2" t="str">
        <f t="shared" si="208"/>
        <v>Hold</v>
      </c>
    </row>
    <row r="2217" spans="1:8" ht="13.5" x14ac:dyDescent="0.25">
      <c r="A2217" s="3">
        <v>45232</v>
      </c>
      <c r="B2217" s="2">
        <v>10.026300000000001</v>
      </c>
      <c r="C2217" s="2">
        <f t="shared" si="204"/>
        <v>10.207413141899433</v>
      </c>
      <c r="D2217" s="2">
        <f t="shared" si="206"/>
        <v>10.191546020564584</v>
      </c>
      <c r="E2217" s="2">
        <f t="shared" si="205"/>
        <v>1.5867121334849799E-2</v>
      </c>
      <c r="F2217" s="2">
        <f t="shared" si="209"/>
        <v>1.6999239386809559E-2</v>
      </c>
      <c r="G2217" s="2">
        <f t="shared" si="207"/>
        <v>-1.1321180519597608E-3</v>
      </c>
      <c r="H2217" s="2" t="str">
        <f t="shared" si="208"/>
        <v>Hold</v>
      </c>
    </row>
    <row r="2218" spans="1:8" ht="13.5" x14ac:dyDescent="0.25">
      <c r="A2218" s="3">
        <v>45233</v>
      </c>
      <c r="B2218" s="2">
        <v>10.143700000000001</v>
      </c>
      <c r="C2218" s="2">
        <f t="shared" si="204"/>
        <v>10.197611120068752</v>
      </c>
      <c r="D2218" s="2">
        <f t="shared" si="206"/>
        <v>10.188001870893133</v>
      </c>
      <c r="E2218" s="2">
        <f t="shared" si="205"/>
        <v>9.6092491756181175E-3</v>
      </c>
      <c r="F2218" s="2">
        <f t="shared" si="209"/>
        <v>1.5521241344571272E-2</v>
      </c>
      <c r="G2218" s="2">
        <f t="shared" si="207"/>
        <v>-5.9119921689531549E-3</v>
      </c>
      <c r="H2218" s="2" t="str">
        <f t="shared" si="208"/>
        <v>Hold</v>
      </c>
    </row>
    <row r="2219" spans="1:8" ht="13.5" x14ac:dyDescent="0.25">
      <c r="A2219" s="3">
        <v>45236</v>
      </c>
      <c r="B2219" s="2">
        <v>9.9760000000000009</v>
      </c>
      <c r="C2219" s="2">
        <f t="shared" si="204"/>
        <v>10.200917101596636</v>
      </c>
      <c r="D2219" s="2">
        <f t="shared" si="206"/>
        <v>10.172298028604754</v>
      </c>
      <c r="E2219" s="2">
        <f t="shared" si="205"/>
        <v>2.8619072991881822E-2</v>
      </c>
      <c r="F2219" s="2">
        <f t="shared" si="209"/>
        <v>1.8140807674033383E-2</v>
      </c>
      <c r="G2219" s="2">
        <f t="shared" si="207"/>
        <v>1.0478265317848439E-2</v>
      </c>
      <c r="H2219" s="2" t="str">
        <f t="shared" si="208"/>
        <v>Sell</v>
      </c>
    </row>
    <row r="2220" spans="1:8" ht="13.5" x14ac:dyDescent="0.25">
      <c r="A2220" s="3">
        <v>45237</v>
      </c>
      <c r="B2220" s="2">
        <v>10.101800000000001</v>
      </c>
      <c r="C2220" s="2">
        <f t="shared" si="204"/>
        <v>10.201145239812536</v>
      </c>
      <c r="D2220" s="2">
        <f t="shared" si="206"/>
        <v>10.167075952411809</v>
      </c>
      <c r="E2220" s="2">
        <f t="shared" si="205"/>
        <v>3.4069287400727788E-2</v>
      </c>
      <c r="F2220" s="2">
        <f t="shared" si="209"/>
        <v>2.1326503619372265E-2</v>
      </c>
      <c r="G2220" s="2">
        <f t="shared" si="207"/>
        <v>1.2742783781355523E-2</v>
      </c>
      <c r="H2220" s="2" t="str">
        <f t="shared" si="208"/>
        <v>Sell</v>
      </c>
    </row>
    <row r="2221" spans="1:8" ht="13.5" x14ac:dyDescent="0.25">
      <c r="A2221" s="3">
        <v>45238</v>
      </c>
      <c r="B2221" s="2">
        <v>10.311400000000001</v>
      </c>
      <c r="C2221" s="2">
        <f t="shared" si="204"/>
        <v>10.201338279841377</v>
      </c>
      <c r="D2221" s="2">
        <f t="shared" si="206"/>
        <v>10.177766622603526</v>
      </c>
      <c r="E2221" s="2">
        <f t="shared" si="205"/>
        <v>2.3571657237850374E-2</v>
      </c>
      <c r="F2221" s="2">
        <f t="shared" si="209"/>
        <v>2.1775534343067886E-2</v>
      </c>
      <c r="G2221" s="2">
        <f t="shared" si="207"/>
        <v>1.7961228947824884E-3</v>
      </c>
      <c r="H2221" s="2" t="str">
        <f t="shared" si="208"/>
        <v>Sell</v>
      </c>
    </row>
    <row r="2222" spans="1:8" ht="13.5" x14ac:dyDescent="0.25">
      <c r="A2222" s="3">
        <v>45239</v>
      </c>
      <c r="B2222" s="2">
        <v>10.428699999999999</v>
      </c>
      <c r="C2222" s="2">
        <f t="shared" si="204"/>
        <v>10.205363159865779</v>
      </c>
      <c r="D2222" s="2">
        <f t="shared" si="206"/>
        <v>10.19635428018845</v>
      </c>
      <c r="E2222" s="2">
        <f t="shared" si="205"/>
        <v>9.008879677329773E-3</v>
      </c>
      <c r="F2222" s="2">
        <f t="shared" si="209"/>
        <v>1.9222203409920261E-2</v>
      </c>
      <c r="G2222" s="2">
        <f t="shared" si="207"/>
        <v>-1.0213323732590488E-2</v>
      </c>
      <c r="H2222" s="2" t="str">
        <f t="shared" si="208"/>
        <v>Hold</v>
      </c>
    </row>
    <row r="2223" spans="1:8" ht="13.5" x14ac:dyDescent="0.25">
      <c r="A2223" s="3">
        <v>45240</v>
      </c>
      <c r="B2223" s="2">
        <v>10.420299999999999</v>
      </c>
      <c r="C2223" s="2">
        <f t="shared" si="204"/>
        <v>10.182984212194121</v>
      </c>
      <c r="D2223" s="2">
        <f t="shared" si="206"/>
        <v>10.212942852026341</v>
      </c>
      <c r="E2223" s="2">
        <f t="shared" si="205"/>
        <v>-2.9958639832219802E-2</v>
      </c>
      <c r="F2223" s="2">
        <f t="shared" si="209"/>
        <v>9.3860347614922492E-3</v>
      </c>
      <c r="G2223" s="2">
        <f t="shared" si="207"/>
        <v>-3.9344674593712048E-2</v>
      </c>
      <c r="H2223" s="2" t="str">
        <f t="shared" si="208"/>
        <v>Hold</v>
      </c>
    </row>
    <row r="2224" spans="1:8" ht="13.5" x14ac:dyDescent="0.25">
      <c r="A2224" s="3">
        <v>45243</v>
      </c>
      <c r="B2224" s="2">
        <v>10.378399999999999</v>
      </c>
      <c r="C2224" s="2">
        <f t="shared" si="204"/>
        <v>10.164048179548871</v>
      </c>
      <c r="D2224" s="2">
        <f t="shared" si="206"/>
        <v>10.225198937061426</v>
      </c>
      <c r="E2224" s="2">
        <f t="shared" si="205"/>
        <v>-6.1150757512555387E-2</v>
      </c>
      <c r="F2224" s="2">
        <f t="shared" si="209"/>
        <v>-4.7213236933172781E-3</v>
      </c>
      <c r="G2224" s="2">
        <f t="shared" si="207"/>
        <v>-5.6429433819238109E-2</v>
      </c>
      <c r="H2224" s="2" t="str">
        <f t="shared" si="208"/>
        <v>Hold</v>
      </c>
    </row>
    <row r="2225" spans="1:8" ht="13.5" x14ac:dyDescent="0.25">
      <c r="A2225" s="3">
        <v>45244</v>
      </c>
      <c r="B2225" s="2">
        <v>10.227499999999999</v>
      </c>
      <c r="C2225" s="2">
        <f t="shared" si="204"/>
        <v>10.160917690387507</v>
      </c>
      <c r="D2225" s="2">
        <f t="shared" si="206"/>
        <v>10.225369386167987</v>
      </c>
      <c r="E2225" s="2">
        <f t="shared" si="205"/>
        <v>-6.4451695780480378E-2</v>
      </c>
      <c r="F2225" s="2">
        <f t="shared" si="209"/>
        <v>-1.6667398110749899E-2</v>
      </c>
      <c r="G2225" s="2">
        <f t="shared" si="207"/>
        <v>-4.7784297669730483E-2</v>
      </c>
      <c r="H2225" s="2" t="str">
        <f t="shared" si="208"/>
        <v>Hold</v>
      </c>
    </row>
    <row r="2226" spans="1:8" ht="13.5" x14ac:dyDescent="0.25">
      <c r="A2226" s="3">
        <v>45245</v>
      </c>
      <c r="B2226" s="2">
        <v>10.395200000000001</v>
      </c>
      <c r="C2226" s="2">
        <f t="shared" si="204"/>
        <v>10.171161122635583</v>
      </c>
      <c r="D2226" s="2">
        <f t="shared" si="206"/>
        <v>10.237949431637025</v>
      </c>
      <c r="E2226" s="2">
        <f t="shared" si="205"/>
        <v>-6.6788309001442059E-2</v>
      </c>
      <c r="F2226" s="2">
        <f t="shared" si="209"/>
        <v>-2.6691580288888329E-2</v>
      </c>
      <c r="G2226" s="2">
        <f t="shared" si="207"/>
        <v>-4.0096728712553729E-2</v>
      </c>
      <c r="H2226" s="2" t="str">
        <f t="shared" si="208"/>
        <v>Hold</v>
      </c>
    </row>
    <row r="2227" spans="1:8" ht="13.5" x14ac:dyDescent="0.25">
      <c r="A2227" s="3">
        <v>45246</v>
      </c>
      <c r="B2227" s="2">
        <v>10.227499999999999</v>
      </c>
      <c r="C2227" s="2">
        <f t="shared" si="204"/>
        <v>10.148874796076262</v>
      </c>
      <c r="D2227" s="2">
        <f t="shared" si="206"/>
        <v>10.237175399663911</v>
      </c>
      <c r="E2227" s="2">
        <f t="shared" si="205"/>
        <v>-8.8300603587649462E-2</v>
      </c>
      <c r="F2227" s="2">
        <f t="shared" si="209"/>
        <v>-3.901338494864056E-2</v>
      </c>
      <c r="G2227" s="2">
        <f t="shared" si="207"/>
        <v>-4.9287218639008902E-2</v>
      </c>
      <c r="H2227" s="2" t="str">
        <f t="shared" si="208"/>
        <v>Hold</v>
      </c>
    </row>
    <row r="2228" spans="1:8" ht="13.5" x14ac:dyDescent="0.25">
      <c r="A2228" s="3">
        <v>45247</v>
      </c>
      <c r="B2228" s="2">
        <v>10.353300000000001</v>
      </c>
      <c r="C2228" s="2">
        <f t="shared" si="204"/>
        <v>10.14807867360299</v>
      </c>
      <c r="D2228" s="2">
        <f t="shared" si="206"/>
        <v>10.24577722191103</v>
      </c>
      <c r="E2228" s="2">
        <f t="shared" si="205"/>
        <v>-9.7698548308040145E-2</v>
      </c>
      <c r="F2228" s="2">
        <f t="shared" si="209"/>
        <v>-5.0750417620520481E-2</v>
      </c>
      <c r="G2228" s="2">
        <f t="shared" si="207"/>
        <v>-4.6948130687519664E-2</v>
      </c>
      <c r="H2228" s="2" t="str">
        <f t="shared" si="208"/>
        <v>Hold</v>
      </c>
    </row>
    <row r="2229" spans="1:8" ht="13.5" x14ac:dyDescent="0.25">
      <c r="A2229" s="3">
        <v>45250</v>
      </c>
      <c r="B2229" s="2">
        <v>10.478999999999999</v>
      </c>
      <c r="C2229" s="2">
        <f t="shared" si="204"/>
        <v>10.121605031510223</v>
      </c>
      <c r="D2229" s="2">
        <f t="shared" si="206"/>
        <v>10.263052983250953</v>
      </c>
      <c r="E2229" s="2">
        <f t="shared" si="205"/>
        <v>-0.1414479517407301</v>
      </c>
      <c r="F2229" s="2">
        <f t="shared" si="209"/>
        <v>-6.8889924444562406E-2</v>
      </c>
      <c r="G2229" s="2">
        <f t="shared" si="207"/>
        <v>-7.2558027296167699E-2</v>
      </c>
      <c r="H2229" s="2" t="str">
        <f t="shared" si="208"/>
        <v>Hold</v>
      </c>
    </row>
    <row r="2230" spans="1:8" ht="13.5" x14ac:dyDescent="0.25">
      <c r="A2230" s="3">
        <v>45251</v>
      </c>
      <c r="B2230" s="2">
        <v>10.478999999999999</v>
      </c>
      <c r="C2230" s="2">
        <f t="shared" si="204"/>
        <v>10.118558103585572</v>
      </c>
      <c r="D2230" s="2">
        <f t="shared" si="206"/>
        <v>10.279049058565697</v>
      </c>
      <c r="E2230" s="2">
        <f t="shared" si="205"/>
        <v>-0.16049095498012456</v>
      </c>
      <c r="F2230" s="2">
        <f t="shared" si="209"/>
        <v>-8.7210130551674842E-2</v>
      </c>
      <c r="G2230" s="2">
        <f t="shared" si="207"/>
        <v>-7.3280824428449715E-2</v>
      </c>
      <c r="H2230" s="2" t="str">
        <f t="shared" si="208"/>
        <v>Hold</v>
      </c>
    </row>
    <row r="2231" spans="1:8" ht="13.5" x14ac:dyDescent="0.25">
      <c r="A2231" s="3">
        <v>45252</v>
      </c>
      <c r="B2231" s="2">
        <v>10.269399999999999</v>
      </c>
      <c r="C2231" s="2">
        <f t="shared" si="204"/>
        <v>10.148226087649331</v>
      </c>
      <c r="D2231" s="2">
        <f t="shared" si="206"/>
        <v>10.278334313486756</v>
      </c>
      <c r="E2231" s="2">
        <f t="shared" si="205"/>
        <v>-0.1301082258374251</v>
      </c>
      <c r="F2231" s="2">
        <f t="shared" si="209"/>
        <v>-9.5789749608824901E-2</v>
      </c>
      <c r="G2231" s="2">
        <f t="shared" si="207"/>
        <v>-3.4318476228600195E-2</v>
      </c>
      <c r="H2231" s="2" t="str">
        <f t="shared" si="208"/>
        <v>Hold</v>
      </c>
    </row>
    <row r="2232" spans="1:8" ht="13.5" x14ac:dyDescent="0.25">
      <c r="A2232" s="3">
        <v>45253</v>
      </c>
      <c r="B2232" s="2">
        <v>10.143700000000001</v>
      </c>
      <c r="C2232" s="2">
        <f t="shared" si="204"/>
        <v>10.191375920318665</v>
      </c>
      <c r="D2232" s="2">
        <f t="shared" si="206"/>
        <v>10.268361401376627</v>
      </c>
      <c r="E2232" s="2">
        <f t="shared" si="205"/>
        <v>-7.6985481057961991E-2</v>
      </c>
      <c r="F2232" s="2">
        <f t="shared" si="209"/>
        <v>-9.2028895898652319E-2</v>
      </c>
      <c r="G2232" s="2">
        <f t="shared" si="207"/>
        <v>1.5043414840690328E-2</v>
      </c>
      <c r="H2232" s="2" t="str">
        <f t="shared" si="208"/>
        <v>Sell</v>
      </c>
    </row>
    <row r="2233" spans="1:8" ht="13.5" x14ac:dyDescent="0.25">
      <c r="A2233" s="3">
        <v>45254</v>
      </c>
      <c r="B2233" s="2">
        <v>10.269399999999999</v>
      </c>
      <c r="C2233" s="2">
        <f t="shared" si="204"/>
        <v>10.226595009500407</v>
      </c>
      <c r="D2233" s="2">
        <f t="shared" si="206"/>
        <v>10.268438334607989</v>
      </c>
      <c r="E2233" s="2">
        <f t="shared" si="205"/>
        <v>-4.1843325107581819E-2</v>
      </c>
      <c r="F2233" s="2">
        <f t="shared" si="209"/>
        <v>-8.1991781740438224E-2</v>
      </c>
      <c r="G2233" s="2">
        <f t="shared" si="207"/>
        <v>4.0148456632856405E-2</v>
      </c>
      <c r="H2233" s="2" t="str">
        <f t="shared" si="208"/>
        <v>Sell</v>
      </c>
    </row>
    <row r="2234" spans="1:8" ht="13.5" x14ac:dyDescent="0.25">
      <c r="A2234" s="3">
        <v>45257</v>
      </c>
      <c r="B2234" s="2">
        <v>10.227499999999999</v>
      </c>
      <c r="C2234" s="2">
        <f t="shared" si="204"/>
        <v>10.249949623423422</v>
      </c>
      <c r="D2234" s="2">
        <f t="shared" si="206"/>
        <v>10.265405865377767</v>
      </c>
      <c r="E2234" s="2">
        <f t="shared" si="205"/>
        <v>-1.5456241954344918E-2</v>
      </c>
      <c r="F2234" s="2">
        <f t="shared" si="209"/>
        <v>-6.868467378321956E-2</v>
      </c>
      <c r="G2234" s="2">
        <f t="shared" si="207"/>
        <v>5.3228431828874642E-2</v>
      </c>
      <c r="H2234" s="2" t="str">
        <f t="shared" si="208"/>
        <v>Sell</v>
      </c>
    </row>
    <row r="2235" spans="1:8" ht="13.5" x14ac:dyDescent="0.25">
      <c r="A2235" s="3">
        <v>45258</v>
      </c>
      <c r="B2235" s="2">
        <v>10.478999999999999</v>
      </c>
      <c r="C2235" s="2">
        <f t="shared" si="204"/>
        <v>10.246495835204435</v>
      </c>
      <c r="D2235" s="2">
        <f t="shared" si="206"/>
        <v>10.281227653127562</v>
      </c>
      <c r="E2235" s="2">
        <f t="shared" si="205"/>
        <v>-3.4731817923127295E-2</v>
      </c>
      <c r="F2235" s="2">
        <f t="shared" si="209"/>
        <v>-6.189410261120111E-2</v>
      </c>
      <c r="G2235" s="2">
        <f t="shared" si="207"/>
        <v>2.7162284688073815E-2</v>
      </c>
      <c r="H2235" s="2" t="str">
        <f t="shared" si="208"/>
        <v>Sell</v>
      </c>
    </row>
    <row r="2236" spans="1:8" ht="13.5" x14ac:dyDescent="0.25">
      <c r="A2236" s="3">
        <v>45259</v>
      </c>
      <c r="B2236" s="2">
        <v>10.311400000000001</v>
      </c>
      <c r="C2236" s="2">
        <f t="shared" si="204"/>
        <v>10.269373399019138</v>
      </c>
      <c r="D2236" s="2">
        <f t="shared" si="206"/>
        <v>10.28346264178478</v>
      </c>
      <c r="E2236" s="2">
        <f t="shared" si="205"/>
        <v>-1.4089242765642496E-2</v>
      </c>
      <c r="F2236" s="2">
        <f t="shared" si="209"/>
        <v>-5.2333130642089387E-2</v>
      </c>
      <c r="G2236" s="2">
        <f t="shared" si="207"/>
        <v>3.8243887876446891E-2</v>
      </c>
      <c r="H2236" s="2" t="str">
        <f t="shared" si="208"/>
        <v>Sell</v>
      </c>
    </row>
    <row r="2237" spans="1:8" ht="13.5" x14ac:dyDescent="0.25">
      <c r="A2237" s="3">
        <v>45260</v>
      </c>
      <c r="B2237" s="2">
        <v>10.470599999999999</v>
      </c>
      <c r="C2237" s="2">
        <f t="shared" si="204"/>
        <v>10.262931337631578</v>
      </c>
      <c r="D2237" s="2">
        <f t="shared" si="206"/>
        <v>10.297324668319241</v>
      </c>
      <c r="E2237" s="2">
        <f t="shared" si="205"/>
        <v>-3.4393330687663592E-2</v>
      </c>
      <c r="F2237" s="2">
        <f t="shared" si="209"/>
        <v>-4.8745170651204234E-2</v>
      </c>
      <c r="G2237" s="2">
        <f t="shared" si="207"/>
        <v>1.4351839963540641E-2</v>
      </c>
      <c r="H2237" s="2" t="str">
        <f t="shared" si="208"/>
        <v>Sell</v>
      </c>
    </row>
    <row r="2238" spans="1:8" ht="13.5" x14ac:dyDescent="0.25">
      <c r="A2238" s="3">
        <v>45261</v>
      </c>
      <c r="B2238" s="2">
        <v>10.629899999999999</v>
      </c>
      <c r="C2238" s="2">
        <f t="shared" si="204"/>
        <v>10.276834208765182</v>
      </c>
      <c r="D2238" s="2">
        <f t="shared" si="206"/>
        <v>10.321959878073372</v>
      </c>
      <c r="E2238" s="2">
        <f t="shared" si="205"/>
        <v>-4.5125669308189842E-2</v>
      </c>
      <c r="F2238" s="2">
        <f t="shared" si="209"/>
        <v>-4.8021270382601358E-2</v>
      </c>
      <c r="G2238" s="2">
        <f t="shared" si="207"/>
        <v>2.8956010744115163E-3</v>
      </c>
      <c r="H2238" s="2" t="str">
        <f t="shared" si="208"/>
        <v>Sell</v>
      </c>
    </row>
    <row r="2239" spans="1:8" ht="13.5" x14ac:dyDescent="0.25">
      <c r="A2239" s="3">
        <v>45264</v>
      </c>
      <c r="B2239" s="2">
        <v>10.478999999999999</v>
      </c>
      <c r="C2239" s="2">
        <f t="shared" si="204"/>
        <v>10.307936638185923</v>
      </c>
      <c r="D2239" s="2">
        <f t="shared" si="206"/>
        <v>10.333592479697566</v>
      </c>
      <c r="E2239" s="2">
        <f t="shared" si="205"/>
        <v>-2.5655841511643018E-2</v>
      </c>
      <c r="F2239" s="2">
        <f t="shared" si="209"/>
        <v>-4.3548184608409694E-2</v>
      </c>
      <c r="G2239" s="2">
        <f t="shared" si="207"/>
        <v>1.7892343096766676E-2</v>
      </c>
      <c r="H2239" s="2" t="str">
        <f t="shared" si="208"/>
        <v>Sell</v>
      </c>
    </row>
    <row r="2240" spans="1:8" ht="13.5" x14ac:dyDescent="0.25">
      <c r="A2240" s="3">
        <v>45265</v>
      </c>
      <c r="B2240" s="2">
        <v>10.244300000000001</v>
      </c>
      <c r="C2240" s="2">
        <f t="shared" si="204"/>
        <v>10.334254078465012</v>
      </c>
      <c r="D2240" s="2">
        <f t="shared" si="206"/>
        <v>10.326978221942191</v>
      </c>
      <c r="E2240" s="2">
        <f t="shared" si="205"/>
        <v>7.2758565228205896E-3</v>
      </c>
      <c r="F2240" s="2">
        <f t="shared" si="209"/>
        <v>-3.338337638216364E-2</v>
      </c>
      <c r="G2240" s="2">
        <f t="shared" si="207"/>
        <v>4.065923290498423E-2</v>
      </c>
      <c r="H2240" s="2" t="str">
        <f t="shared" si="208"/>
        <v>Sell</v>
      </c>
    </row>
    <row r="2241" spans="1:8" ht="13.5" x14ac:dyDescent="0.25">
      <c r="A2241" s="3">
        <v>45266</v>
      </c>
      <c r="B2241" s="2">
        <v>10.227499999999999</v>
      </c>
      <c r="C2241" s="2">
        <f t="shared" si="204"/>
        <v>10.324276527931934</v>
      </c>
      <c r="D2241" s="2">
        <f t="shared" si="206"/>
        <v>10.319609464761289</v>
      </c>
      <c r="E2241" s="2">
        <f t="shared" si="205"/>
        <v>4.667063170645136E-3</v>
      </c>
      <c r="F2241" s="2">
        <f t="shared" si="209"/>
        <v>-2.5773288471601884E-2</v>
      </c>
      <c r="G2241" s="2">
        <f t="shared" si="207"/>
        <v>3.044035164224702E-2</v>
      </c>
      <c r="H2241" s="2" t="str">
        <f t="shared" si="208"/>
        <v>Sell</v>
      </c>
    </row>
    <row r="2242" spans="1:8" ht="13.5" x14ac:dyDescent="0.25">
      <c r="A2242" s="3">
        <v>45267</v>
      </c>
      <c r="B2242" s="2">
        <v>10.227499999999999</v>
      </c>
      <c r="C2242" s="2">
        <f t="shared" si="204"/>
        <v>10.296495523634713</v>
      </c>
      <c r="D2242" s="2">
        <f t="shared" si="206"/>
        <v>10.312786541445638</v>
      </c>
      <c r="E2242" s="2">
        <f t="shared" si="205"/>
        <v>-1.6291017810925013E-2</v>
      </c>
      <c r="F2242" s="2">
        <f t="shared" si="209"/>
        <v>-2.387683433946651E-2</v>
      </c>
      <c r="G2242" s="2">
        <f t="shared" si="207"/>
        <v>7.5858165285414975E-3</v>
      </c>
      <c r="H2242" s="2" t="str">
        <f t="shared" si="208"/>
        <v>Sell</v>
      </c>
    </row>
    <row r="2243" spans="1:8" ht="13.5" x14ac:dyDescent="0.25">
      <c r="A2243" s="3">
        <v>45268</v>
      </c>
      <c r="B2243" s="2">
        <v>10.219099999999999</v>
      </c>
      <c r="C2243" s="2">
        <f t="shared" si="204"/>
        <v>10.292326981537064</v>
      </c>
      <c r="D2243" s="2">
        <f t="shared" si="206"/>
        <v>10.30584679763485</v>
      </c>
      <c r="E2243" s="2">
        <f t="shared" si="205"/>
        <v>-1.3519816097785409E-2</v>
      </c>
      <c r="F2243" s="2">
        <f t="shared" si="209"/>
        <v>-2.1805430691130289E-2</v>
      </c>
      <c r="G2243" s="2">
        <f t="shared" si="207"/>
        <v>8.2856145933448803E-3</v>
      </c>
      <c r="H2243" s="2" t="str">
        <f t="shared" si="208"/>
        <v>Sell</v>
      </c>
    </row>
    <row r="2244" spans="1:8" ht="13.5" x14ac:dyDescent="0.25">
      <c r="A2244" s="3">
        <v>45271</v>
      </c>
      <c r="B2244" s="2">
        <v>10.101800000000001</v>
      </c>
      <c r="C2244" s="2">
        <f t="shared" si="204"/>
        <v>10.28235359976213</v>
      </c>
      <c r="D2244" s="2">
        <f t="shared" si="206"/>
        <v>10.290732220032268</v>
      </c>
      <c r="E2244" s="2">
        <f t="shared" si="205"/>
        <v>-8.3786202701379153E-3</v>
      </c>
      <c r="F2244" s="2">
        <f t="shared" si="209"/>
        <v>-1.9120068606931818E-2</v>
      </c>
      <c r="G2244" s="2">
        <f t="shared" si="207"/>
        <v>1.0741448336793902E-2</v>
      </c>
      <c r="H2244" s="2" t="str">
        <f t="shared" si="208"/>
        <v>Sell</v>
      </c>
    </row>
    <row r="2245" spans="1:8" ht="13.5" x14ac:dyDescent="0.25">
      <c r="A2245" s="3">
        <v>45272</v>
      </c>
      <c r="B2245" s="2">
        <v>10.219099999999999</v>
      </c>
      <c r="C2245" s="2">
        <f t="shared" si="204"/>
        <v>10.312606892106418</v>
      </c>
      <c r="D2245" s="2">
        <f t="shared" si="206"/>
        <v>10.285426129659507</v>
      </c>
      <c r="E2245" s="2">
        <f t="shared" si="205"/>
        <v>2.7180762446910478E-2</v>
      </c>
      <c r="F2245" s="2">
        <f t="shared" si="209"/>
        <v>-9.8599023961633593E-3</v>
      </c>
      <c r="G2245" s="2">
        <f t="shared" si="207"/>
        <v>3.7040664843073834E-2</v>
      </c>
      <c r="H2245" s="2" t="str">
        <f t="shared" si="208"/>
        <v>Sell</v>
      </c>
    </row>
    <row r="2246" spans="1:8" ht="13.5" x14ac:dyDescent="0.25">
      <c r="A2246" s="3">
        <v>45273</v>
      </c>
      <c r="B2246" s="2">
        <v>10.143700000000001</v>
      </c>
      <c r="C2246" s="2">
        <f t="shared" si="204"/>
        <v>10.312421216397738</v>
      </c>
      <c r="D2246" s="2">
        <f t="shared" si="206"/>
        <v>10.274927897832878</v>
      </c>
      <c r="E2246" s="2">
        <f t="shared" si="205"/>
        <v>3.7493318564859379E-2</v>
      </c>
      <c r="F2246" s="2">
        <f t="shared" si="209"/>
        <v>-3.8925820395881248E-4</v>
      </c>
      <c r="G2246" s="2">
        <f t="shared" si="207"/>
        <v>3.7882576768818191E-2</v>
      </c>
      <c r="H2246" s="2" t="str">
        <f t="shared" si="208"/>
        <v>Sell</v>
      </c>
    </row>
    <row r="2247" spans="1:8" ht="13.5" x14ac:dyDescent="0.25">
      <c r="A2247" s="3">
        <v>45274</v>
      </c>
      <c r="B2247" s="2">
        <v>10.143700000000001</v>
      </c>
      <c r="C2247" s="2">
        <f t="shared" si="204"/>
        <v>10.336756413875008</v>
      </c>
      <c r="D2247" s="2">
        <f t="shared" si="206"/>
        <v>10.26520731280822</v>
      </c>
      <c r="E2247" s="2">
        <f t="shared" si="205"/>
        <v>7.1549101066787912E-2</v>
      </c>
      <c r="F2247" s="2">
        <f t="shared" si="209"/>
        <v>1.3998413650190533E-2</v>
      </c>
      <c r="G2247" s="2">
        <f t="shared" si="207"/>
        <v>5.7550687416597378E-2</v>
      </c>
      <c r="H2247" s="2" t="str">
        <f t="shared" si="208"/>
        <v>Sell</v>
      </c>
    </row>
    <row r="2248" spans="1:8" ht="13.5" x14ac:dyDescent="0.25">
      <c r="A2248" s="3">
        <v>45275</v>
      </c>
      <c r="B2248" s="2">
        <v>10.101800000000001</v>
      </c>
      <c r="C2248" s="2">
        <f t="shared" si="204"/>
        <v>10.381855427125007</v>
      </c>
      <c r="D2248" s="2">
        <f t="shared" si="206"/>
        <v>10.253103067415019</v>
      </c>
      <c r="E2248" s="2">
        <f t="shared" si="205"/>
        <v>0.12875235970998844</v>
      </c>
      <c r="F2248" s="2">
        <f t="shared" si="209"/>
        <v>3.6949202862150116E-2</v>
      </c>
      <c r="G2248" s="2">
        <f t="shared" si="207"/>
        <v>9.1803156847838324E-2</v>
      </c>
      <c r="H2248" s="2" t="str">
        <f t="shared" si="208"/>
        <v>Sell</v>
      </c>
    </row>
    <row r="2249" spans="1:8" ht="13.5" x14ac:dyDescent="0.25">
      <c r="A2249" s="3">
        <v>45278</v>
      </c>
      <c r="B2249" s="2">
        <v>10.219099999999999</v>
      </c>
      <c r="C2249" s="2">
        <f t="shared" si="204"/>
        <v>10.396800746028852</v>
      </c>
      <c r="D2249" s="2">
        <f t="shared" si="206"/>
        <v>10.250584321680572</v>
      </c>
      <c r="E2249" s="2">
        <f t="shared" si="205"/>
        <v>0.14621642434827997</v>
      </c>
      <c r="F2249" s="2">
        <f t="shared" si="209"/>
        <v>5.8802647159376088E-2</v>
      </c>
      <c r="G2249" s="2">
        <f t="shared" si="207"/>
        <v>8.7413777188903891E-2</v>
      </c>
      <c r="H2249" s="2" t="str">
        <f t="shared" si="208"/>
        <v>Sell</v>
      </c>
    </row>
    <row r="2250" spans="1:8" ht="13.5" x14ac:dyDescent="0.25">
      <c r="A2250" s="3">
        <v>45279</v>
      </c>
      <c r="B2250" s="2">
        <v>10.118499999999999</v>
      </c>
      <c r="C2250" s="2">
        <f t="shared" si="204"/>
        <v>10.373339092793643</v>
      </c>
      <c r="D2250" s="2">
        <f t="shared" si="206"/>
        <v>10.240800297852381</v>
      </c>
      <c r="E2250" s="2">
        <f t="shared" si="205"/>
        <v>0.13253879494126153</v>
      </c>
      <c r="F2250" s="2">
        <f t="shared" si="209"/>
        <v>7.3549876715753179E-2</v>
      </c>
      <c r="G2250" s="2">
        <f t="shared" si="207"/>
        <v>5.8988918225508349E-2</v>
      </c>
      <c r="H2250" s="2" t="str">
        <f t="shared" si="208"/>
        <v>Sell</v>
      </c>
    </row>
    <row r="2251" spans="1:8" ht="13.5" x14ac:dyDescent="0.25">
      <c r="A2251" s="3">
        <v>45280</v>
      </c>
      <c r="B2251" s="2">
        <v>10.118499999999999</v>
      </c>
      <c r="C2251" s="2">
        <f t="shared" si="204"/>
        <v>10.350902309286928</v>
      </c>
      <c r="D2251" s="2">
        <f t="shared" si="206"/>
        <v>10.231741016529982</v>
      </c>
      <c r="E2251" s="2">
        <f t="shared" si="205"/>
        <v>0.11916129275694587</v>
      </c>
      <c r="F2251" s="2">
        <f t="shared" si="209"/>
        <v>8.2672159923991725E-2</v>
      </c>
      <c r="G2251" s="2">
        <f t="shared" si="207"/>
        <v>3.6489132832954144E-2</v>
      </c>
      <c r="H2251" s="2" t="str">
        <f t="shared" si="208"/>
        <v>Sell</v>
      </c>
    </row>
    <row r="2252" spans="1:8" ht="13.5" x14ac:dyDescent="0.25">
      <c r="A2252" s="3">
        <v>45281</v>
      </c>
      <c r="B2252" s="2">
        <v>10.118499999999999</v>
      </c>
      <c r="C2252" s="2">
        <f t="shared" si="204"/>
        <v>10.331917338627401</v>
      </c>
      <c r="D2252" s="2">
        <f t="shared" si="206"/>
        <v>10.223352793083317</v>
      </c>
      <c r="E2252" s="2">
        <f t="shared" si="205"/>
        <v>0.10856454554408401</v>
      </c>
      <c r="F2252" s="2">
        <f t="shared" si="209"/>
        <v>8.7850637048010188E-2</v>
      </c>
      <c r="G2252" s="2">
        <f t="shared" si="207"/>
        <v>2.0713908496073824E-2</v>
      </c>
      <c r="H2252" s="2" t="str">
        <f t="shared" si="208"/>
        <v>Sell</v>
      </c>
    </row>
    <row r="2253" spans="1:8" ht="13.5" x14ac:dyDescent="0.25">
      <c r="A2253" s="3">
        <v>45282</v>
      </c>
      <c r="B2253" s="2">
        <v>10.135300000000001</v>
      </c>
      <c r="C2253" s="2">
        <f t="shared" si="204"/>
        <v>10.314560824992416</v>
      </c>
      <c r="D2253" s="2">
        <f t="shared" si="206"/>
        <v>10.216830363966034</v>
      </c>
      <c r="E2253" s="2">
        <f t="shared" si="205"/>
        <v>9.7730461026381832E-2</v>
      </c>
      <c r="F2253" s="2">
        <f t="shared" si="209"/>
        <v>8.9826601843684517E-2</v>
      </c>
      <c r="G2253" s="2">
        <f t="shared" si="207"/>
        <v>7.9038591826973148E-3</v>
      </c>
      <c r="H2253" s="2" t="str">
        <f t="shared" si="208"/>
        <v>Sell</v>
      </c>
    </row>
    <row r="2254" spans="1:8" ht="13.5" x14ac:dyDescent="0.25">
      <c r="A2254" s="3">
        <v>45285</v>
      </c>
      <c r="B2254" s="2">
        <v>10.126899999999999</v>
      </c>
      <c r="C2254" s="2">
        <f t="shared" si="204"/>
        <v>10.281828390378198</v>
      </c>
      <c r="D2254" s="2">
        <f t="shared" si="206"/>
        <v>10.210168855524104</v>
      </c>
      <c r="E2254" s="2">
        <f t="shared" si="205"/>
        <v>7.165953485409382E-2</v>
      </c>
      <c r="F2254" s="2">
        <f t="shared" si="209"/>
        <v>8.6193188445766386E-2</v>
      </c>
      <c r="G2254" s="2">
        <f t="shared" si="207"/>
        <v>-1.4533653591672566E-2</v>
      </c>
      <c r="H2254" s="2" t="str">
        <f t="shared" si="208"/>
        <v>Hold</v>
      </c>
    </row>
    <row r="2255" spans="1:8" ht="13.5" x14ac:dyDescent="0.25">
      <c r="A2255" s="3">
        <v>45286</v>
      </c>
      <c r="B2255" s="2">
        <v>9.9760000000000009</v>
      </c>
      <c r="C2255" s="2">
        <f t="shared" ref="C2255:C2318" si="210">$C$4*B2245+C2254*(1-$C$4)</f>
        <v>10.272177868781551</v>
      </c>
      <c r="D2255" s="2">
        <f t="shared" si="206"/>
        <v>10.192823014374172</v>
      </c>
      <c r="E2255" s="2">
        <f t="shared" si="205"/>
        <v>7.9354854407378994E-2</v>
      </c>
      <c r="F2255" s="2">
        <f t="shared" si="209"/>
        <v>8.4825521638088902E-2</v>
      </c>
      <c r="G2255" s="2">
        <f t="shared" si="207"/>
        <v>-5.470667230709908E-3</v>
      </c>
      <c r="H2255" s="2" t="str">
        <f t="shared" si="208"/>
        <v>Hold</v>
      </c>
    </row>
    <row r="2256" spans="1:8" ht="13.5" x14ac:dyDescent="0.25">
      <c r="A2256" s="3">
        <v>45287</v>
      </c>
      <c r="B2256" s="2">
        <v>10.126899999999999</v>
      </c>
      <c r="C2256" s="2">
        <f t="shared" si="210"/>
        <v>10.252412042815157</v>
      </c>
      <c r="D2256" s="2">
        <f t="shared" si="206"/>
        <v>10.187939828124232</v>
      </c>
      <c r="E2256" s="2">
        <f t="shared" si="205"/>
        <v>6.4472214690924901E-2</v>
      </c>
      <c r="F2256" s="2">
        <f t="shared" si="209"/>
        <v>8.0754860248656107E-2</v>
      </c>
      <c r="G2256" s="2">
        <f t="shared" si="207"/>
        <v>-1.6282645557731207E-2</v>
      </c>
      <c r="H2256" s="2" t="str">
        <f t="shared" si="208"/>
        <v>Hold</v>
      </c>
    </row>
    <row r="2257" spans="1:8" ht="13.5" x14ac:dyDescent="0.25">
      <c r="A2257" s="3">
        <v>45288</v>
      </c>
      <c r="B2257" s="2">
        <v>10.210800000000001</v>
      </c>
      <c r="C2257" s="2">
        <f t="shared" si="210"/>
        <v>10.235687113151286</v>
      </c>
      <c r="D2257" s="2">
        <f t="shared" si="206"/>
        <v>10.189633174189105</v>
      </c>
      <c r="E2257" s="2">
        <f t="shared" si="205"/>
        <v>4.6053938962181462E-2</v>
      </c>
      <c r="F2257" s="2">
        <f t="shared" si="209"/>
        <v>7.3814675991361184E-2</v>
      </c>
      <c r="G2257" s="2">
        <f t="shared" si="207"/>
        <v>-2.7760737029179722E-2</v>
      </c>
      <c r="H2257" s="2" t="str">
        <f t="shared" si="208"/>
        <v>Hold</v>
      </c>
    </row>
    <row r="2258" spans="1:8" ht="13.5" x14ac:dyDescent="0.25">
      <c r="A2258" s="3">
        <v>45289</v>
      </c>
      <c r="B2258" s="2">
        <v>10.462300000000001</v>
      </c>
      <c r="C2258" s="2">
        <f t="shared" si="210"/>
        <v>10.215089095743396</v>
      </c>
      <c r="D2258" s="2">
        <f t="shared" si="206"/>
        <v>10.209830716841763</v>
      </c>
      <c r="E2258" s="2">
        <f t="shared" si="205"/>
        <v>5.258378901633165E-3</v>
      </c>
      <c r="F2258" s="2">
        <f t="shared" si="209"/>
        <v>6.0103416573415579E-2</v>
      </c>
      <c r="G2258" s="2">
        <f t="shared" si="207"/>
        <v>-5.4845037671782414E-2</v>
      </c>
      <c r="H2258" s="2" t="str">
        <f t="shared" si="208"/>
        <v>Hold</v>
      </c>
    </row>
    <row r="2259" spans="1:8" ht="13.5" x14ac:dyDescent="0.25">
      <c r="A2259" s="3">
        <v>45293</v>
      </c>
      <c r="B2259" s="2">
        <v>10.462300000000001</v>
      </c>
      <c r="C2259" s="2">
        <f t="shared" si="210"/>
        <v>10.215706157936719</v>
      </c>
      <c r="D2259" s="2">
        <f t="shared" si="206"/>
        <v>10.228532145223856</v>
      </c>
      <c r="E2259" s="2">
        <f t="shared" si="205"/>
        <v>-1.2825987287136797E-2</v>
      </c>
      <c r="F2259" s="2">
        <f t="shared" si="209"/>
        <v>4.551753580130511E-2</v>
      </c>
      <c r="G2259" s="2">
        <f t="shared" si="207"/>
        <v>-5.8343523088441908E-2</v>
      </c>
      <c r="H2259" s="2" t="str">
        <f t="shared" si="208"/>
        <v>Hold</v>
      </c>
    </row>
    <row r="2260" spans="1:8" ht="13.5" x14ac:dyDescent="0.25">
      <c r="A2260" s="3">
        <v>45294</v>
      </c>
      <c r="B2260" s="2">
        <v>10.059900000000001</v>
      </c>
      <c r="C2260" s="2">
        <f t="shared" si="210"/>
        <v>10.200751364407992</v>
      </c>
      <c r="D2260" s="2">
        <f t="shared" si="206"/>
        <v>10.216040875207273</v>
      </c>
      <c r="E2260" s="2">
        <f t="shared" si="205"/>
        <v>-1.5289510799281203E-2</v>
      </c>
      <c r="F2260" s="2">
        <f t="shared" si="209"/>
        <v>3.3356126481187846E-2</v>
      </c>
      <c r="G2260" s="2">
        <f t="shared" si="207"/>
        <v>-4.8645637280469049E-2</v>
      </c>
      <c r="H2260" s="2" t="str">
        <f t="shared" si="208"/>
        <v>Hold</v>
      </c>
    </row>
    <row r="2261" spans="1:8" ht="13.5" x14ac:dyDescent="0.25">
      <c r="A2261" s="3">
        <v>45295</v>
      </c>
      <c r="B2261" s="2">
        <v>10.353300000000001</v>
      </c>
      <c r="C2261" s="2">
        <f t="shared" si="210"/>
        <v>10.188097308345224</v>
      </c>
      <c r="D2261" s="2">
        <f t="shared" si="206"/>
        <v>10.226208217784514</v>
      </c>
      <c r="E2261" s="2">
        <f t="shared" si="205"/>
        <v>-3.8110909439289742E-2</v>
      </c>
      <c r="F2261" s="2">
        <f t="shared" si="209"/>
        <v>1.9062719297092329E-2</v>
      </c>
      <c r="G2261" s="2">
        <f t="shared" si="207"/>
        <v>-5.7173628736382071E-2</v>
      </c>
      <c r="H2261" s="2" t="str">
        <f t="shared" si="208"/>
        <v>Hold</v>
      </c>
    </row>
    <row r="2262" spans="1:8" ht="13.5" x14ac:dyDescent="0.25">
      <c r="A2262" s="3">
        <v>45296</v>
      </c>
      <c r="B2262" s="2">
        <v>10.344900000000001</v>
      </c>
      <c r="C2262" s="2">
        <f t="shared" si="210"/>
        <v>10.177390030138266</v>
      </c>
      <c r="D2262" s="2">
        <f t="shared" si="206"/>
        <v>10.235000201652328</v>
      </c>
      <c r="E2262" s="2">
        <f t="shared" si="205"/>
        <v>-5.7610171514062003E-2</v>
      </c>
      <c r="F2262" s="2">
        <f t="shared" si="209"/>
        <v>3.7281411348614631E-3</v>
      </c>
      <c r="G2262" s="2">
        <f t="shared" si="207"/>
        <v>-6.1338312648923463E-2</v>
      </c>
      <c r="H2262" s="2" t="str">
        <f t="shared" si="208"/>
        <v>Hold</v>
      </c>
    </row>
    <row r="2263" spans="1:8" ht="13.5" x14ac:dyDescent="0.25">
      <c r="A2263" s="3">
        <v>45299</v>
      </c>
      <c r="B2263" s="2">
        <v>10.344900000000001</v>
      </c>
      <c r="C2263" s="2">
        <f t="shared" si="210"/>
        <v>10.170914640886226</v>
      </c>
      <c r="D2263" s="2">
        <f t="shared" si="206"/>
        <v>10.24314092745586</v>
      </c>
      <c r="E2263" s="2">
        <f t="shared" si="205"/>
        <v>-7.2226286569634368E-2</v>
      </c>
      <c r="F2263" s="2">
        <f t="shared" si="209"/>
        <v>-1.1462744406037704E-2</v>
      </c>
      <c r="G2263" s="2">
        <f t="shared" si="207"/>
        <v>-6.0763542163596668E-2</v>
      </c>
      <c r="H2263" s="2" t="str">
        <f t="shared" si="208"/>
        <v>Hold</v>
      </c>
    </row>
    <row r="2264" spans="1:8" ht="13.5" x14ac:dyDescent="0.25">
      <c r="A2264" s="3">
        <v>45300</v>
      </c>
      <c r="B2264" s="2">
        <v>10.311400000000001</v>
      </c>
      <c r="C2264" s="2">
        <f t="shared" si="210"/>
        <v>10.16414315767296</v>
      </c>
      <c r="D2264" s="2">
        <f t="shared" si="206"/>
        <v>10.248197155051722</v>
      </c>
      <c r="E2264" s="2">
        <f t="shared" si="205"/>
        <v>-8.4053997378761736E-2</v>
      </c>
      <c r="F2264" s="2">
        <f t="shared" si="209"/>
        <v>-2.5980995000582513E-2</v>
      </c>
      <c r="G2264" s="2">
        <f t="shared" si="207"/>
        <v>-5.8073002378179223E-2</v>
      </c>
      <c r="H2264" s="2" t="str">
        <f t="shared" si="208"/>
        <v>Hold</v>
      </c>
    </row>
    <row r="2265" spans="1:8" ht="13.5" x14ac:dyDescent="0.25">
      <c r="A2265" s="3">
        <v>45301</v>
      </c>
      <c r="B2265" s="2">
        <v>10.076599999999999</v>
      </c>
      <c r="C2265" s="2">
        <f t="shared" si="210"/>
        <v>10.135198056492504</v>
      </c>
      <c r="D2265" s="2">
        <f t="shared" si="206"/>
        <v>10.23548625467752</v>
      </c>
      <c r="E2265" s="2">
        <f t="shared" si="205"/>
        <v>-0.10028819818501589</v>
      </c>
      <c r="F2265" s="2">
        <f t="shared" si="209"/>
        <v>-4.0842435637469185E-2</v>
      </c>
      <c r="G2265" s="2">
        <f t="shared" si="207"/>
        <v>-5.9445762547546702E-2</v>
      </c>
      <c r="H2265" s="2" t="str">
        <f t="shared" si="208"/>
        <v>Hold</v>
      </c>
    </row>
    <row r="2266" spans="1:8" ht="13.5" x14ac:dyDescent="0.25">
      <c r="A2266" s="3">
        <v>45302</v>
      </c>
      <c r="B2266" s="2">
        <v>10.311400000000001</v>
      </c>
      <c r="C2266" s="2">
        <f t="shared" si="210"/>
        <v>10.133921432416734</v>
      </c>
      <c r="D2266" s="2">
        <f t="shared" si="206"/>
        <v>10.241109495071777</v>
      </c>
      <c r="E2266" s="2">
        <f t="shared" si="205"/>
        <v>-0.10718806265504277</v>
      </c>
      <c r="F2266" s="2">
        <f t="shared" si="209"/>
        <v>-5.4111561040983899E-2</v>
      </c>
      <c r="G2266" s="2">
        <f t="shared" si="207"/>
        <v>-5.3076501614058871E-2</v>
      </c>
      <c r="H2266" s="2" t="str">
        <f t="shared" si="208"/>
        <v>Hold</v>
      </c>
    </row>
    <row r="2267" spans="1:8" ht="13.5" x14ac:dyDescent="0.25">
      <c r="A2267" s="3">
        <v>45303</v>
      </c>
      <c r="B2267" s="2">
        <v>10.478999999999999</v>
      </c>
      <c r="C2267" s="2">
        <f t="shared" si="210"/>
        <v>10.145748904352621</v>
      </c>
      <c r="D2267" s="2">
        <f t="shared" si="206"/>
        <v>10.258731013955348</v>
      </c>
      <c r="E2267" s="2">
        <f t="shared" si="205"/>
        <v>-0.11298210960272748</v>
      </c>
      <c r="F2267" s="2">
        <f t="shared" si="209"/>
        <v>-6.5885670753332612E-2</v>
      </c>
      <c r="G2267" s="2">
        <f t="shared" si="207"/>
        <v>-4.7096438849394864E-2</v>
      </c>
      <c r="H2267" s="2" t="str">
        <f t="shared" si="208"/>
        <v>Hold</v>
      </c>
    </row>
    <row r="2268" spans="1:8" ht="13.5" x14ac:dyDescent="0.25">
      <c r="A2268" s="3">
        <v>45306</v>
      </c>
      <c r="B2268" s="2">
        <v>10.428699999999999</v>
      </c>
      <c r="C2268" s="2">
        <f t="shared" si="210"/>
        <v>10.194449072913756</v>
      </c>
      <c r="D2268" s="2">
        <f t="shared" si="206"/>
        <v>10.271321309217916</v>
      </c>
      <c r="E2268" s="2">
        <f t="shared" ref="E2268:E2331" si="211">C2268-D2268</f>
        <v>-7.6872236304160069E-2</v>
      </c>
      <c r="F2268" s="2">
        <f t="shared" si="209"/>
        <v>-6.8082983863498106E-2</v>
      </c>
      <c r="G2268" s="2">
        <f t="shared" si="207"/>
        <v>-8.7892524406619627E-3</v>
      </c>
      <c r="H2268" s="2" t="str">
        <f t="shared" si="208"/>
        <v>Hold</v>
      </c>
    </row>
    <row r="2269" spans="1:8" ht="13.5" x14ac:dyDescent="0.25">
      <c r="A2269" s="3">
        <v>45307</v>
      </c>
      <c r="B2269" s="2">
        <v>10.428699999999999</v>
      </c>
      <c r="C2269" s="2">
        <f t="shared" si="210"/>
        <v>10.235656907850101</v>
      </c>
      <c r="D2269" s="2">
        <f t="shared" ref="D2269:D2332" si="212">$D$4*B2269+(1-$D$4)*D2268</f>
        <v>10.282978990016588</v>
      </c>
      <c r="E2269" s="2">
        <f t="shared" si="211"/>
        <v>-4.7322082166486368E-2</v>
      </c>
      <c r="F2269" s="2">
        <f t="shared" si="209"/>
        <v>-6.3930803524095761E-2</v>
      </c>
      <c r="G2269" s="2">
        <f t="shared" si="207"/>
        <v>1.6608721357609393E-2</v>
      </c>
      <c r="H2269" s="2" t="str">
        <f t="shared" si="208"/>
        <v>Sell</v>
      </c>
    </row>
    <row r="2270" spans="1:8" ht="13.5" x14ac:dyDescent="0.25">
      <c r="A2270" s="3">
        <v>45308</v>
      </c>
      <c r="B2270" s="2">
        <v>10.202400000000001</v>
      </c>
      <c r="C2270" s="2">
        <f t="shared" si="210"/>
        <v>10.208617383565469</v>
      </c>
      <c r="D2270" s="2">
        <f t="shared" si="212"/>
        <v>10.277010175941285</v>
      </c>
      <c r="E2270" s="2">
        <f t="shared" si="211"/>
        <v>-6.8392792375815858E-2</v>
      </c>
      <c r="F2270" s="2">
        <f t="shared" si="209"/>
        <v>-6.4823201294439775E-2</v>
      </c>
      <c r="G2270" s="2">
        <f t="shared" si="207"/>
        <v>-3.5695910813760834E-3</v>
      </c>
      <c r="H2270" s="2" t="str">
        <f t="shared" si="208"/>
        <v>Hold</v>
      </c>
    </row>
    <row r="2271" spans="1:8" ht="13.5" x14ac:dyDescent="0.25">
      <c r="A2271" s="3">
        <v>45309</v>
      </c>
      <c r="B2271" s="2">
        <v>10.202400000000001</v>
      </c>
      <c r="C2271" s="2">
        <f t="shared" si="210"/>
        <v>10.23087624763232</v>
      </c>
      <c r="D2271" s="2">
        <f t="shared" si="212"/>
        <v>10.271483496241931</v>
      </c>
      <c r="E2271" s="2">
        <f t="shared" si="211"/>
        <v>-4.0607248609610735E-2</v>
      </c>
      <c r="F2271" s="2">
        <f t="shared" si="209"/>
        <v>-5.9980010757473973E-2</v>
      </c>
      <c r="G2271" s="2">
        <f t="shared" si="207"/>
        <v>1.9372762147863237E-2</v>
      </c>
      <c r="H2271" s="2" t="str">
        <f t="shared" si="208"/>
        <v>Sell</v>
      </c>
    </row>
    <row r="2272" spans="1:8" ht="13.5" x14ac:dyDescent="0.25">
      <c r="A2272" s="3">
        <v>45310</v>
      </c>
      <c r="B2272" s="2">
        <v>10.353300000000001</v>
      </c>
      <c r="C2272" s="2">
        <f t="shared" si="210"/>
        <v>10.248418363381193</v>
      </c>
      <c r="D2272" s="2">
        <f t="shared" si="212"/>
        <v>10.277543978001789</v>
      </c>
      <c r="E2272" s="2">
        <f t="shared" si="211"/>
        <v>-2.9125614620596707E-2</v>
      </c>
      <c r="F2272" s="2">
        <f t="shared" si="209"/>
        <v>-5.3809131530098517E-2</v>
      </c>
      <c r="G2272" s="2">
        <f t="shared" si="207"/>
        <v>2.468351690950181E-2</v>
      </c>
      <c r="H2272" s="2" t="str">
        <f t="shared" si="208"/>
        <v>Sell</v>
      </c>
    </row>
    <row r="2273" spans="1:8" ht="13.5" x14ac:dyDescent="0.25">
      <c r="A2273" s="3">
        <v>45313</v>
      </c>
      <c r="B2273" s="2">
        <v>10.395200000000001</v>
      </c>
      <c r="C2273" s="2">
        <f t="shared" si="210"/>
        <v>10.263261692091778</v>
      </c>
      <c r="D2273" s="2">
        <f t="shared" si="212"/>
        <v>10.286259238890546</v>
      </c>
      <c r="E2273" s="2">
        <f t="shared" si="211"/>
        <v>-2.2997546798768198E-2</v>
      </c>
      <c r="F2273" s="2">
        <f t="shared" si="209"/>
        <v>-4.7646814583832457E-2</v>
      </c>
      <c r="G2273" s="2">
        <f t="shared" si="207"/>
        <v>2.4649267785064259E-2</v>
      </c>
      <c r="H2273" s="2" t="str">
        <f t="shared" si="208"/>
        <v>Sell</v>
      </c>
    </row>
    <row r="2274" spans="1:8" ht="13.5" x14ac:dyDescent="0.25">
      <c r="A2274" s="3">
        <v>45314</v>
      </c>
      <c r="B2274" s="2">
        <v>10.428699999999999</v>
      </c>
      <c r="C2274" s="2">
        <f t="shared" si="210"/>
        <v>10.270667585616119</v>
      </c>
      <c r="D2274" s="2">
        <f t="shared" si="212"/>
        <v>10.296810406380136</v>
      </c>
      <c r="E2274" s="2">
        <f t="shared" si="211"/>
        <v>-2.6142820764016861E-2</v>
      </c>
      <c r="F2274" s="2">
        <f t="shared" si="209"/>
        <v>-4.3346015819869341E-2</v>
      </c>
      <c r="G2274" s="2">
        <f t="shared" si="207"/>
        <v>1.720319505585248E-2</v>
      </c>
      <c r="H2274" s="2" t="str">
        <f t="shared" si="208"/>
        <v>Sell</v>
      </c>
    </row>
    <row r="2275" spans="1:8" ht="13.5" x14ac:dyDescent="0.25">
      <c r="A2275" s="3">
        <v>45315</v>
      </c>
      <c r="B2275" s="2">
        <v>10.428699999999999</v>
      </c>
      <c r="C2275" s="2">
        <f t="shared" si="210"/>
        <v>10.240811033982869</v>
      </c>
      <c r="D2275" s="2">
        <f t="shared" si="212"/>
        <v>10.306580005907533</v>
      </c>
      <c r="E2275" s="2">
        <f t="shared" si="211"/>
        <v>-6.5768971924663688E-2</v>
      </c>
      <c r="F2275" s="2">
        <f t="shared" si="209"/>
        <v>-4.7830607040828213E-2</v>
      </c>
      <c r="G2275" s="2">
        <f t="shared" si="207"/>
        <v>-1.7938364883835475E-2</v>
      </c>
      <c r="H2275" s="2" t="str">
        <f t="shared" si="208"/>
        <v>Hold</v>
      </c>
    </row>
    <row r="2276" spans="1:8" ht="13.5" x14ac:dyDescent="0.25">
      <c r="A2276" s="3">
        <v>45316</v>
      </c>
      <c r="B2276" s="2">
        <v>10.386799999999999</v>
      </c>
      <c r="C2276" s="2">
        <f t="shared" si="210"/>
        <v>10.251670874908582</v>
      </c>
      <c r="D2276" s="2">
        <f t="shared" si="212"/>
        <v>10.31252222769216</v>
      </c>
      <c r="E2276" s="2">
        <f t="shared" si="211"/>
        <v>-6.0851352783577894E-2</v>
      </c>
      <c r="F2276" s="2">
        <f t="shared" si="209"/>
        <v>-5.0434756189378156E-2</v>
      </c>
      <c r="G2276" s="2">
        <f t="shared" ref="G2276:G2339" si="213">E2276-F2276</f>
        <v>-1.0416596594199738E-2</v>
      </c>
      <c r="H2276" s="2" t="str">
        <f t="shared" ref="H2276:H2339" si="214">IF(G2276&lt;0,"Hold","Sell")</f>
        <v>Hold</v>
      </c>
    </row>
    <row r="2277" spans="1:8" ht="13.5" x14ac:dyDescent="0.25">
      <c r="A2277" s="3">
        <v>45317</v>
      </c>
      <c r="B2277" s="2">
        <v>10.395200000000001</v>
      </c>
      <c r="C2277" s="2">
        <f t="shared" si="210"/>
        <v>10.286644586461108</v>
      </c>
      <c r="D2277" s="2">
        <f t="shared" si="212"/>
        <v>10.31864650712237</v>
      </c>
      <c r="E2277" s="2">
        <f t="shared" si="211"/>
        <v>-3.2001920661262062E-2</v>
      </c>
      <c r="F2277" s="2">
        <f t="shared" ref="F2277:F2340" si="215">(E2277*(2/(10)))+((1-(2/10))*F2276)</f>
        <v>-4.6748189083754943E-2</v>
      </c>
      <c r="G2277" s="2">
        <f t="shared" si="213"/>
        <v>1.4746268422492881E-2</v>
      </c>
      <c r="H2277" s="2" t="str">
        <f t="shared" si="214"/>
        <v>Sell</v>
      </c>
    </row>
    <row r="2278" spans="1:8" ht="13.5" x14ac:dyDescent="0.25">
      <c r="A2278" s="3">
        <v>45320</v>
      </c>
      <c r="B2278" s="2">
        <v>10.395200000000001</v>
      </c>
      <c r="C2278" s="2">
        <f t="shared" si="210"/>
        <v>10.308499265467091</v>
      </c>
      <c r="D2278" s="2">
        <f t="shared" si="212"/>
        <v>10.324317136224417</v>
      </c>
      <c r="E2278" s="2">
        <f t="shared" si="211"/>
        <v>-1.5817870757325991E-2</v>
      </c>
      <c r="F2278" s="2">
        <f t="shared" si="215"/>
        <v>-4.0562125418469153E-2</v>
      </c>
      <c r="G2278" s="2">
        <f t="shared" si="213"/>
        <v>2.4744254661143161E-2</v>
      </c>
      <c r="H2278" s="2" t="str">
        <f t="shared" si="214"/>
        <v>Sell</v>
      </c>
    </row>
    <row r="2279" spans="1:8" ht="13.5" x14ac:dyDescent="0.25">
      <c r="A2279" s="3">
        <v>45321</v>
      </c>
      <c r="B2279" s="2">
        <v>10.395200000000001</v>
      </c>
      <c r="C2279" s="2">
        <f t="shared" si="210"/>
        <v>10.326991686164462</v>
      </c>
      <c r="D2279" s="2">
        <f t="shared" si="212"/>
        <v>10.329567718726311</v>
      </c>
      <c r="E2279" s="2">
        <f t="shared" si="211"/>
        <v>-2.5760325618495727E-3</v>
      </c>
      <c r="F2279" s="2">
        <f t="shared" si="215"/>
        <v>-3.2964906847145238E-2</v>
      </c>
      <c r="G2279" s="2">
        <f t="shared" si="213"/>
        <v>3.0388874285295665E-2</v>
      </c>
      <c r="H2279" s="2" t="str">
        <f t="shared" si="214"/>
        <v>Sell</v>
      </c>
    </row>
    <row r="2280" spans="1:8" ht="13.5" x14ac:dyDescent="0.25">
      <c r="A2280" s="3">
        <v>45322</v>
      </c>
      <c r="B2280" s="2">
        <v>10.412000000000001</v>
      </c>
      <c r="C2280" s="2">
        <f t="shared" si="210"/>
        <v>10.307823734446851</v>
      </c>
      <c r="D2280" s="2">
        <f t="shared" si="212"/>
        <v>10.335673813635474</v>
      </c>
      <c r="E2280" s="2">
        <f t="shared" si="211"/>
        <v>-2.7850079188622701E-2</v>
      </c>
      <c r="F2280" s="2">
        <f t="shared" si="215"/>
        <v>-3.1941941315440731E-2</v>
      </c>
      <c r="G2280" s="2">
        <f t="shared" si="213"/>
        <v>4.09186212681803E-3</v>
      </c>
      <c r="H2280" s="2" t="str">
        <f t="shared" si="214"/>
        <v>Sell</v>
      </c>
    </row>
    <row r="2281" spans="1:8" ht="13.5" x14ac:dyDescent="0.25">
      <c r="A2281" s="3">
        <v>45323</v>
      </c>
      <c r="B2281" s="2">
        <v>10.412000000000001</v>
      </c>
      <c r="C2281" s="2">
        <f t="shared" si="210"/>
        <v>10.291604698378103</v>
      </c>
      <c r="D2281" s="2">
        <f t="shared" si="212"/>
        <v>10.341327605218032</v>
      </c>
      <c r="E2281" s="2">
        <f t="shared" si="211"/>
        <v>-4.9722906839928527E-2</v>
      </c>
      <c r="F2281" s="2">
        <f t="shared" si="215"/>
        <v>-3.5498134420338293E-2</v>
      </c>
      <c r="G2281" s="2">
        <f t="shared" si="213"/>
        <v>-1.4224772419590234E-2</v>
      </c>
      <c r="H2281" s="2" t="str">
        <f t="shared" si="214"/>
        <v>Hold</v>
      </c>
    </row>
    <row r="2282" spans="1:8" ht="13.5" x14ac:dyDescent="0.25">
      <c r="A2282" s="3">
        <v>45324</v>
      </c>
      <c r="B2282" s="2">
        <v>10.227499999999999</v>
      </c>
      <c r="C2282" s="2">
        <f t="shared" si="210"/>
        <v>10.301096283243011</v>
      </c>
      <c r="D2282" s="2">
        <f t="shared" si="212"/>
        <v>10.332895930757436</v>
      </c>
      <c r="E2282" s="2">
        <f t="shared" si="211"/>
        <v>-3.1799647514425544E-2</v>
      </c>
      <c r="F2282" s="2">
        <f t="shared" si="215"/>
        <v>-3.4758437039155744E-2</v>
      </c>
      <c r="G2282" s="2">
        <f t="shared" si="213"/>
        <v>2.9587895247302001E-3</v>
      </c>
      <c r="H2282" s="2" t="str">
        <f t="shared" si="214"/>
        <v>Sell</v>
      </c>
    </row>
    <row r="2283" spans="1:8" ht="13.5" x14ac:dyDescent="0.25">
      <c r="A2283" s="3">
        <v>45327</v>
      </c>
      <c r="B2283" s="2">
        <v>10.185600000000001</v>
      </c>
      <c r="C2283" s="2">
        <f t="shared" si="210"/>
        <v>10.315573778128702</v>
      </c>
      <c r="D2283" s="2">
        <f t="shared" si="212"/>
        <v>10.3219851210717</v>
      </c>
      <c r="E2283" s="2">
        <f t="shared" si="211"/>
        <v>-6.4113429429983881E-3</v>
      </c>
      <c r="F2283" s="2">
        <f t="shared" si="215"/>
        <v>-2.9089018219924274E-2</v>
      </c>
      <c r="G2283" s="2">
        <f t="shared" si="213"/>
        <v>2.2677675276925886E-2</v>
      </c>
      <c r="H2283" s="2" t="str">
        <f t="shared" si="214"/>
        <v>Sell</v>
      </c>
    </row>
    <row r="2284" spans="1:8" ht="13.5" x14ac:dyDescent="0.25">
      <c r="A2284" s="3">
        <v>45328</v>
      </c>
      <c r="B2284" s="2">
        <v>10.395200000000001</v>
      </c>
      <c r="C2284" s="2">
        <f t="shared" si="210"/>
        <v>10.332977812262747</v>
      </c>
      <c r="D2284" s="2">
        <f t="shared" si="212"/>
        <v>10.32740844543676</v>
      </c>
      <c r="E2284" s="2">
        <f t="shared" si="211"/>
        <v>5.5693668259877427E-3</v>
      </c>
      <c r="F2284" s="2">
        <f t="shared" si="215"/>
        <v>-2.2157341210741872E-2</v>
      </c>
      <c r="G2284" s="2">
        <f t="shared" si="213"/>
        <v>2.7726708036729615E-2</v>
      </c>
      <c r="H2284" s="2" t="str">
        <f t="shared" si="214"/>
        <v>Sell</v>
      </c>
    </row>
    <row r="2285" spans="1:8" ht="13.5" x14ac:dyDescent="0.25">
      <c r="A2285" s="3">
        <v>45329</v>
      </c>
      <c r="B2285" s="2">
        <v>10.412000000000001</v>
      </c>
      <c r="C2285" s="2">
        <f t="shared" si="210"/>
        <v>10.347704302683862</v>
      </c>
      <c r="D2285" s="2">
        <f t="shared" si="212"/>
        <v>10.33367448651552</v>
      </c>
      <c r="E2285" s="2">
        <f t="shared" si="211"/>
        <v>1.4029816168342535E-2</v>
      </c>
      <c r="F2285" s="2">
        <f t="shared" si="215"/>
        <v>-1.4919909734924991E-2</v>
      </c>
      <c r="G2285" s="2">
        <f t="shared" si="213"/>
        <v>2.8949725903267526E-2</v>
      </c>
      <c r="H2285" s="2" t="str">
        <f t="shared" si="214"/>
        <v>Sell</v>
      </c>
    </row>
    <row r="2286" spans="1:8" ht="13.5" x14ac:dyDescent="0.25">
      <c r="A2286" s="3">
        <v>45330</v>
      </c>
      <c r="B2286" s="2">
        <v>10.378399999999999</v>
      </c>
      <c r="C2286" s="2">
        <f t="shared" si="210"/>
        <v>10.353719025347884</v>
      </c>
      <c r="D2286" s="2">
        <f t="shared" si="212"/>
        <v>10.336987487514371</v>
      </c>
      <c r="E2286" s="2">
        <f t="shared" si="211"/>
        <v>1.6731537833512888E-2</v>
      </c>
      <c r="F2286" s="2">
        <f t="shared" si="215"/>
        <v>-8.5896202212374165E-3</v>
      </c>
      <c r="G2286" s="2">
        <f t="shared" si="213"/>
        <v>2.5321158054750305E-2</v>
      </c>
      <c r="H2286" s="2" t="str">
        <f t="shared" si="214"/>
        <v>Sell</v>
      </c>
    </row>
    <row r="2287" spans="1:8" ht="13.5" x14ac:dyDescent="0.25">
      <c r="A2287" s="3">
        <v>45331</v>
      </c>
      <c r="B2287" s="2">
        <v>10.386799999999999</v>
      </c>
      <c r="C2287" s="2">
        <f t="shared" si="210"/>
        <v>10.360100713755902</v>
      </c>
      <c r="D2287" s="2">
        <f t="shared" si="212"/>
        <v>10.340677303254047</v>
      </c>
      <c r="E2287" s="2">
        <f t="shared" si="211"/>
        <v>1.9423410501854477E-2</v>
      </c>
      <c r="F2287" s="2">
        <f t="shared" si="215"/>
        <v>-2.9870140766190376E-3</v>
      </c>
      <c r="G2287" s="2">
        <f t="shared" si="213"/>
        <v>2.2410424578473514E-2</v>
      </c>
      <c r="H2287" s="2" t="str">
        <f t="shared" si="214"/>
        <v>Sell</v>
      </c>
    </row>
    <row r="2288" spans="1:8" ht="13.5" x14ac:dyDescent="0.25">
      <c r="A2288" s="3">
        <v>45334</v>
      </c>
      <c r="B2288" s="2">
        <v>10.386799999999999</v>
      </c>
      <c r="C2288" s="2">
        <f t="shared" si="210"/>
        <v>10.365500603947302</v>
      </c>
      <c r="D2288" s="2">
        <f t="shared" si="212"/>
        <v>10.344093799309302</v>
      </c>
      <c r="E2288" s="2">
        <f t="shared" si="211"/>
        <v>2.1406804637999599E-2</v>
      </c>
      <c r="F2288" s="2">
        <f t="shared" si="215"/>
        <v>1.8917496663046901E-3</v>
      </c>
      <c r="G2288" s="2">
        <f t="shared" si="213"/>
        <v>1.9515054971694909E-2</v>
      </c>
      <c r="H2288" s="2" t="str">
        <f t="shared" si="214"/>
        <v>Sell</v>
      </c>
    </row>
    <row r="2289" spans="1:8" ht="13.5" x14ac:dyDescent="0.25">
      <c r="A2289" s="3">
        <v>45335</v>
      </c>
      <c r="B2289" s="2">
        <v>10.386799999999999</v>
      </c>
      <c r="C2289" s="2">
        <f t="shared" si="210"/>
        <v>10.370069741801563</v>
      </c>
      <c r="D2289" s="2">
        <f t="shared" si="212"/>
        <v>10.347257221582687</v>
      </c>
      <c r="E2289" s="2">
        <f t="shared" si="211"/>
        <v>2.2812520218876031E-2</v>
      </c>
      <c r="F2289" s="2">
        <f t="shared" si="215"/>
        <v>6.0759037768189587E-3</v>
      </c>
      <c r="G2289" s="2">
        <f t="shared" si="213"/>
        <v>1.6736616442057074E-2</v>
      </c>
      <c r="H2289" s="2" t="str">
        <f t="shared" si="214"/>
        <v>Sell</v>
      </c>
    </row>
    <row r="2290" spans="1:8" ht="13.5" x14ac:dyDescent="0.25">
      <c r="A2290" s="3">
        <v>45336</v>
      </c>
      <c r="B2290" s="2">
        <v>10.386799999999999</v>
      </c>
      <c r="C2290" s="2">
        <f t="shared" si="210"/>
        <v>10.376520550755169</v>
      </c>
      <c r="D2290" s="2">
        <f t="shared" si="212"/>
        <v>10.350186316280265</v>
      </c>
      <c r="E2290" s="2">
        <f t="shared" si="211"/>
        <v>2.6334234474903795E-2</v>
      </c>
      <c r="F2290" s="2">
        <f t="shared" si="215"/>
        <v>1.0127569916435927E-2</v>
      </c>
      <c r="G2290" s="2">
        <f t="shared" si="213"/>
        <v>1.6206664558467868E-2</v>
      </c>
      <c r="H2290" s="2" t="str">
        <f t="shared" si="214"/>
        <v>Sell</v>
      </c>
    </row>
    <row r="2291" spans="1:8" ht="13.5" x14ac:dyDescent="0.25">
      <c r="A2291" s="3">
        <v>45337</v>
      </c>
      <c r="B2291" s="2">
        <v>10.412000000000001</v>
      </c>
      <c r="C2291" s="2">
        <f t="shared" si="210"/>
        <v>10.381978927562066</v>
      </c>
      <c r="D2291" s="2">
        <f t="shared" si="212"/>
        <v>10.354765107666912</v>
      </c>
      <c r="E2291" s="2">
        <f t="shared" si="211"/>
        <v>2.7213819895154145E-2</v>
      </c>
      <c r="F2291" s="2">
        <f t="shared" si="215"/>
        <v>1.3544819912179571E-2</v>
      </c>
      <c r="G2291" s="2">
        <f t="shared" si="213"/>
        <v>1.3668999982974574E-2</v>
      </c>
      <c r="H2291" s="2" t="str">
        <f t="shared" si="214"/>
        <v>Sell</v>
      </c>
    </row>
    <row r="2292" spans="1:8" ht="13.5" x14ac:dyDescent="0.25">
      <c r="A2292" s="3">
        <v>45338</v>
      </c>
      <c r="B2292" s="2">
        <v>10.311400000000001</v>
      </c>
      <c r="C2292" s="2">
        <f t="shared" si="210"/>
        <v>10.358212938706364</v>
      </c>
      <c r="D2292" s="2">
        <f t="shared" si="212"/>
        <v>10.351552877469363</v>
      </c>
      <c r="E2292" s="2">
        <f t="shared" si="211"/>
        <v>6.6600612370013579E-3</v>
      </c>
      <c r="F2292" s="2">
        <f t="shared" si="215"/>
        <v>1.216786817714393E-2</v>
      </c>
      <c r="G2292" s="2">
        <f t="shared" si="213"/>
        <v>-5.5078069401425719E-3</v>
      </c>
      <c r="H2292" s="2" t="str">
        <f t="shared" si="214"/>
        <v>Hold</v>
      </c>
    </row>
    <row r="2293" spans="1:8" ht="13.5" x14ac:dyDescent="0.25">
      <c r="A2293" s="3">
        <v>45341</v>
      </c>
      <c r="B2293" s="2">
        <v>10.395200000000001</v>
      </c>
      <c r="C2293" s="2">
        <f t="shared" si="210"/>
        <v>10.331657101982309</v>
      </c>
      <c r="D2293" s="2">
        <f t="shared" si="212"/>
        <v>10.354785997656817</v>
      </c>
      <c r="E2293" s="2">
        <f t="shared" si="211"/>
        <v>-2.3128895674508598E-2</v>
      </c>
      <c r="F2293" s="2">
        <f t="shared" si="215"/>
        <v>5.1085154068134242E-3</v>
      </c>
      <c r="G2293" s="2">
        <f t="shared" si="213"/>
        <v>-2.8237411081322022E-2</v>
      </c>
      <c r="H2293" s="2" t="str">
        <f t="shared" si="214"/>
        <v>Hold</v>
      </c>
    </row>
    <row r="2294" spans="1:8" ht="13.5" x14ac:dyDescent="0.25">
      <c r="A2294" s="3">
        <v>45342</v>
      </c>
      <c r="B2294" s="2">
        <v>10.730499999999999</v>
      </c>
      <c r="C2294" s="2">
        <f t="shared" si="210"/>
        <v>10.341432932446569</v>
      </c>
      <c r="D2294" s="2">
        <f t="shared" si="212"/>
        <v>10.382616664497053</v>
      </c>
      <c r="E2294" s="2">
        <f t="shared" si="211"/>
        <v>-4.1183732050484423E-2</v>
      </c>
      <c r="F2294" s="2">
        <f t="shared" si="215"/>
        <v>-4.1499340846461452E-3</v>
      </c>
      <c r="G2294" s="2">
        <f t="shared" si="213"/>
        <v>-3.7033797965838278E-2</v>
      </c>
      <c r="H2294" s="2" t="str">
        <f t="shared" si="214"/>
        <v>Hold</v>
      </c>
    </row>
    <row r="2295" spans="1:8" ht="13.5" x14ac:dyDescent="0.25">
      <c r="A2295" s="3">
        <v>45343</v>
      </c>
      <c r="B2295" s="2">
        <v>11.099399999999999</v>
      </c>
      <c r="C2295" s="2">
        <f t="shared" si="210"/>
        <v>10.352289404377865</v>
      </c>
      <c r="D2295" s="2">
        <f t="shared" si="212"/>
        <v>10.435711726386161</v>
      </c>
      <c r="E2295" s="2">
        <f t="shared" si="211"/>
        <v>-8.3422322008296135E-2</v>
      </c>
      <c r="F2295" s="2">
        <f t="shared" si="215"/>
        <v>-2.0004411669376145E-2</v>
      </c>
      <c r="G2295" s="2">
        <f t="shared" si="213"/>
        <v>-6.3417910338919997E-2</v>
      </c>
      <c r="H2295" s="2" t="str">
        <f t="shared" si="214"/>
        <v>Hold</v>
      </c>
    </row>
    <row r="2296" spans="1:8" ht="13.5" x14ac:dyDescent="0.25">
      <c r="A2296" s="3">
        <v>45344</v>
      </c>
      <c r="B2296" s="2">
        <v>11.149699999999999</v>
      </c>
      <c r="C2296" s="2">
        <f t="shared" si="210"/>
        <v>10.356306419088963</v>
      </c>
      <c r="D2296" s="2">
        <f t="shared" si="212"/>
        <v>10.488599746653852</v>
      </c>
      <c r="E2296" s="2">
        <f t="shared" si="211"/>
        <v>-0.13229332756488965</v>
      </c>
      <c r="F2296" s="2">
        <f t="shared" si="215"/>
        <v>-4.2462194848478851E-2</v>
      </c>
      <c r="G2296" s="2">
        <f t="shared" si="213"/>
        <v>-8.98311327164108E-2</v>
      </c>
      <c r="H2296" s="2" t="str">
        <f t="shared" si="214"/>
        <v>Hold</v>
      </c>
    </row>
    <row r="2297" spans="1:8" ht="13.5" x14ac:dyDescent="0.25">
      <c r="A2297" s="3">
        <v>45345</v>
      </c>
      <c r="B2297" s="2">
        <v>11.149699999999999</v>
      </c>
      <c r="C2297" s="2">
        <f t="shared" si="210"/>
        <v>10.360997739229122</v>
      </c>
      <c r="D2297" s="2">
        <f t="shared" si="212"/>
        <v>10.537570135790604</v>
      </c>
      <c r="E2297" s="2">
        <f t="shared" si="211"/>
        <v>-0.17657239656148249</v>
      </c>
      <c r="F2297" s="2">
        <f t="shared" si="215"/>
        <v>-6.9284235191079582E-2</v>
      </c>
      <c r="G2297" s="2">
        <f t="shared" si="213"/>
        <v>-0.10728816137040291</v>
      </c>
      <c r="H2297" s="2" t="str">
        <f t="shared" si="214"/>
        <v>Hold</v>
      </c>
    </row>
    <row r="2298" spans="1:8" ht="13.5" x14ac:dyDescent="0.25">
      <c r="A2298" s="3">
        <v>45348</v>
      </c>
      <c r="B2298" s="2">
        <v>10.898199999999999</v>
      </c>
      <c r="C2298" s="2">
        <f t="shared" si="210"/>
        <v>10.364967317809256</v>
      </c>
      <c r="D2298" s="2">
        <f t="shared" si="212"/>
        <v>10.564283459065376</v>
      </c>
      <c r="E2298" s="2">
        <f t="shared" si="211"/>
        <v>-0.19931614125611929</v>
      </c>
      <c r="F2298" s="2">
        <f t="shared" si="215"/>
        <v>-9.5290616404087536E-2</v>
      </c>
      <c r="G2298" s="2">
        <f t="shared" si="213"/>
        <v>-0.10402552485203176</v>
      </c>
      <c r="H2298" s="2" t="str">
        <f t="shared" si="214"/>
        <v>Hold</v>
      </c>
    </row>
    <row r="2299" spans="1:8" ht="13.5" x14ac:dyDescent="0.25">
      <c r="A2299" s="3">
        <v>45349</v>
      </c>
      <c r="B2299" s="2">
        <v>11.149699999999999</v>
      </c>
      <c r="C2299" s="2">
        <f t="shared" si="210"/>
        <v>10.368326191992447</v>
      </c>
      <c r="D2299" s="2">
        <f t="shared" si="212"/>
        <v>10.607647647282755</v>
      </c>
      <c r="E2299" s="2">
        <f t="shared" si="211"/>
        <v>-0.2393214552903089</v>
      </c>
      <c r="F2299" s="2">
        <f t="shared" si="215"/>
        <v>-0.12409678418133181</v>
      </c>
      <c r="G2299" s="2">
        <f t="shared" si="213"/>
        <v>-0.11522467110897709</v>
      </c>
      <c r="H2299" s="2" t="str">
        <f t="shared" si="214"/>
        <v>Hold</v>
      </c>
    </row>
    <row r="2300" spans="1:8" ht="13.5" x14ac:dyDescent="0.25">
      <c r="A2300" s="3">
        <v>45350</v>
      </c>
      <c r="B2300" s="2">
        <v>11.275399999999999</v>
      </c>
      <c r="C2300" s="2">
        <f t="shared" si="210"/>
        <v>10.371168316301301</v>
      </c>
      <c r="D2300" s="2">
        <f t="shared" si="212"/>
        <v>10.65711078452107</v>
      </c>
      <c r="E2300" s="2">
        <f t="shared" si="211"/>
        <v>-0.2859424682197691</v>
      </c>
      <c r="F2300" s="2">
        <f t="shared" si="215"/>
        <v>-0.15646592098901926</v>
      </c>
      <c r="G2300" s="2">
        <f t="shared" si="213"/>
        <v>-0.12947654723074983</v>
      </c>
      <c r="H2300" s="2" t="str">
        <f t="shared" si="214"/>
        <v>Hold</v>
      </c>
    </row>
    <row r="2301" spans="1:8" ht="13.5" x14ac:dyDescent="0.25">
      <c r="A2301" s="3">
        <v>45351</v>
      </c>
      <c r="B2301" s="2">
        <v>11.275399999999999</v>
      </c>
      <c r="C2301" s="2">
        <f t="shared" si="210"/>
        <v>10.377450113793408</v>
      </c>
      <c r="D2301" s="2">
        <f t="shared" si="212"/>
        <v>10.702909985667658</v>
      </c>
      <c r="E2301" s="2">
        <f t="shared" si="211"/>
        <v>-0.32545987187424963</v>
      </c>
      <c r="F2301" s="2">
        <f t="shared" si="215"/>
        <v>-0.19026471116606533</v>
      </c>
      <c r="G2301" s="2">
        <f t="shared" si="213"/>
        <v>-0.1351951607081843</v>
      </c>
      <c r="H2301" s="2" t="str">
        <f t="shared" si="214"/>
        <v>Hold</v>
      </c>
    </row>
    <row r="2302" spans="1:8" ht="13.5" x14ac:dyDescent="0.25">
      <c r="A2302" s="3">
        <v>45352</v>
      </c>
      <c r="B2302" s="2">
        <v>11.149699999999999</v>
      </c>
      <c r="C2302" s="2">
        <f t="shared" si="210"/>
        <v>10.367288557825191</v>
      </c>
      <c r="D2302" s="2">
        <f t="shared" si="212"/>
        <v>10.736005542284868</v>
      </c>
      <c r="E2302" s="2">
        <f t="shared" si="211"/>
        <v>-0.36871698445967738</v>
      </c>
      <c r="F2302" s="2">
        <f t="shared" si="215"/>
        <v>-0.22595516582478775</v>
      </c>
      <c r="G2302" s="2">
        <f t="shared" si="213"/>
        <v>-0.14276181863488963</v>
      </c>
      <c r="H2302" s="2" t="str">
        <f t="shared" si="214"/>
        <v>Hold</v>
      </c>
    </row>
    <row r="2303" spans="1:8" ht="13.5" x14ac:dyDescent="0.25">
      <c r="A2303" s="3">
        <v>45355</v>
      </c>
      <c r="B2303" s="2">
        <v>11.225099999999999</v>
      </c>
      <c r="C2303" s="2">
        <f t="shared" si="210"/>
        <v>10.371582625852085</v>
      </c>
      <c r="D2303" s="2">
        <f t="shared" si="212"/>
        <v>10.772234761374877</v>
      </c>
      <c r="E2303" s="2">
        <f t="shared" si="211"/>
        <v>-0.40065213552279211</v>
      </c>
      <c r="F2303" s="2">
        <f t="shared" si="215"/>
        <v>-0.26089455976438863</v>
      </c>
      <c r="G2303" s="2">
        <f t="shared" si="213"/>
        <v>-0.13975757575840347</v>
      </c>
      <c r="H2303" s="2" t="str">
        <f t="shared" si="214"/>
        <v>Hold</v>
      </c>
    </row>
    <row r="2304" spans="1:8" ht="13.5" x14ac:dyDescent="0.25">
      <c r="A2304" s="3">
        <v>45356</v>
      </c>
      <c r="B2304" s="2">
        <v>11.225099999999999</v>
      </c>
      <c r="C2304" s="2">
        <f t="shared" si="210"/>
        <v>10.426800683413301</v>
      </c>
      <c r="D2304" s="2">
        <f t="shared" si="212"/>
        <v>10.805780334606366</v>
      </c>
      <c r="E2304" s="2">
        <f t="shared" si="211"/>
        <v>-0.37897965119306498</v>
      </c>
      <c r="F2304" s="2">
        <f t="shared" si="215"/>
        <v>-0.28451157805012395</v>
      </c>
      <c r="G2304" s="2">
        <f t="shared" si="213"/>
        <v>-9.4468073142941034E-2</v>
      </c>
      <c r="H2304" s="2" t="str">
        <f t="shared" si="214"/>
        <v>Hold</v>
      </c>
    </row>
    <row r="2305" spans="1:8" ht="13.5" x14ac:dyDescent="0.25">
      <c r="A2305" s="3">
        <v>45357</v>
      </c>
      <c r="B2305" s="2">
        <v>11.174799999999999</v>
      </c>
      <c r="C2305" s="2">
        <f t="shared" si="210"/>
        <v>10.530277501349715</v>
      </c>
      <c r="D2305" s="2">
        <f t="shared" si="212"/>
        <v>10.833115124635524</v>
      </c>
      <c r="E2305" s="2">
        <f t="shared" si="211"/>
        <v>-0.30283762328580899</v>
      </c>
      <c r="F2305" s="2">
        <f t="shared" si="215"/>
        <v>-0.28817678709726097</v>
      </c>
      <c r="G2305" s="2">
        <f t="shared" si="213"/>
        <v>-1.4660836188548021E-2</v>
      </c>
      <c r="H2305" s="2" t="str">
        <f t="shared" si="214"/>
        <v>Hold</v>
      </c>
    </row>
    <row r="2306" spans="1:8" ht="13.5" x14ac:dyDescent="0.25">
      <c r="A2306" s="3">
        <v>45358</v>
      </c>
      <c r="B2306" s="2">
        <v>10.898199999999999</v>
      </c>
      <c r="C2306" s="2">
        <f t="shared" si="210"/>
        <v>10.625573270372836</v>
      </c>
      <c r="D2306" s="2">
        <f t="shared" si="212"/>
        <v>10.837936226514374</v>
      </c>
      <c r="E2306" s="2">
        <f t="shared" si="211"/>
        <v>-0.21236295614153811</v>
      </c>
      <c r="F2306" s="2">
        <f t="shared" si="215"/>
        <v>-0.27301402090611637</v>
      </c>
      <c r="G2306" s="2">
        <f t="shared" si="213"/>
        <v>6.0651064764578266E-2</v>
      </c>
      <c r="H2306" s="2" t="str">
        <f t="shared" si="214"/>
        <v>Sell</v>
      </c>
    </row>
    <row r="2307" spans="1:8" ht="13.5" x14ac:dyDescent="0.25">
      <c r="A2307" s="3">
        <v>45359</v>
      </c>
      <c r="B2307" s="2">
        <v>11.149699999999999</v>
      </c>
      <c r="C2307" s="2">
        <f t="shared" si="210"/>
        <v>10.706208151853938</v>
      </c>
      <c r="D2307" s="2">
        <f t="shared" si="212"/>
        <v>10.861029839365161</v>
      </c>
      <c r="E2307" s="2">
        <f t="shared" si="211"/>
        <v>-0.15482168751122316</v>
      </c>
      <c r="F2307" s="2">
        <f t="shared" si="215"/>
        <v>-0.24937555422713775</v>
      </c>
      <c r="G2307" s="2">
        <f t="shared" si="213"/>
        <v>9.4553866715914592E-2</v>
      </c>
      <c r="H2307" s="2" t="str">
        <f t="shared" si="214"/>
        <v>Sell</v>
      </c>
    </row>
    <row r="2308" spans="1:8" ht="13.5" x14ac:dyDescent="0.25">
      <c r="A2308" s="3">
        <v>45362</v>
      </c>
      <c r="B2308" s="2">
        <v>10.898199999999999</v>
      </c>
      <c r="C2308" s="2">
        <f t="shared" si="210"/>
        <v>10.735745359261024</v>
      </c>
      <c r="D2308" s="2">
        <f t="shared" si="212"/>
        <v>10.863783184597372</v>
      </c>
      <c r="E2308" s="2">
        <f t="shared" si="211"/>
        <v>-0.12803782533634767</v>
      </c>
      <c r="F2308" s="2">
        <f t="shared" si="215"/>
        <v>-0.22510800844897977</v>
      </c>
      <c r="G2308" s="2">
        <f t="shared" si="213"/>
        <v>9.7070183112632102E-2</v>
      </c>
      <c r="H2308" s="2" t="str">
        <f t="shared" si="214"/>
        <v>Sell</v>
      </c>
    </row>
    <row r="2309" spans="1:8" ht="13.5" x14ac:dyDescent="0.25">
      <c r="A2309" s="3">
        <v>45363</v>
      </c>
      <c r="B2309" s="2">
        <v>10.898199999999999</v>
      </c>
      <c r="C2309" s="2">
        <f t="shared" si="210"/>
        <v>10.799430688605481</v>
      </c>
      <c r="D2309" s="2">
        <f t="shared" si="212"/>
        <v>10.866332578330899</v>
      </c>
      <c r="E2309" s="2">
        <f t="shared" si="211"/>
        <v>-6.6901889725418329E-2</v>
      </c>
      <c r="F2309" s="2">
        <f t="shared" si="215"/>
        <v>-0.19346678470426751</v>
      </c>
      <c r="G2309" s="2">
        <f t="shared" si="213"/>
        <v>0.12656489497884918</v>
      </c>
      <c r="H2309" s="2" t="str">
        <f t="shared" si="214"/>
        <v>Sell</v>
      </c>
    </row>
    <row r="2310" spans="1:8" ht="13.5" x14ac:dyDescent="0.25">
      <c r="A2310" s="3">
        <v>45364</v>
      </c>
      <c r="B2310" s="2">
        <v>10.898199999999999</v>
      </c>
      <c r="C2310" s="2">
        <f t="shared" si="210"/>
        <v>10.872656736512331</v>
      </c>
      <c r="D2310" s="2">
        <f t="shared" si="212"/>
        <v>10.868693128084166</v>
      </c>
      <c r="E2310" s="2">
        <f t="shared" si="211"/>
        <v>3.9636084281653439E-3</v>
      </c>
      <c r="F2310" s="2">
        <f t="shared" si="215"/>
        <v>-0.15398070607778094</v>
      </c>
      <c r="G2310" s="2">
        <f t="shared" si="213"/>
        <v>0.15794431450594629</v>
      </c>
      <c r="H2310" s="2" t="str">
        <f t="shared" si="214"/>
        <v>Sell</v>
      </c>
    </row>
    <row r="2311" spans="1:8" ht="13.5" x14ac:dyDescent="0.25">
      <c r="A2311" s="3">
        <v>45365</v>
      </c>
      <c r="B2311" s="2">
        <v>10.898199999999999</v>
      </c>
      <c r="C2311" s="2">
        <f t="shared" si="210"/>
        <v>10.934617238587357</v>
      </c>
      <c r="D2311" s="2">
        <f t="shared" si="212"/>
        <v>10.870878822300154</v>
      </c>
      <c r="E2311" s="2">
        <f t="shared" si="211"/>
        <v>6.3738416287202782E-2</v>
      </c>
      <c r="F2311" s="2">
        <f t="shared" si="215"/>
        <v>-0.11043688160478421</v>
      </c>
      <c r="G2311" s="2">
        <f t="shared" si="213"/>
        <v>0.17417529789198699</v>
      </c>
      <c r="H2311" s="2" t="str">
        <f t="shared" si="214"/>
        <v>Sell</v>
      </c>
    </row>
    <row r="2312" spans="1:8" ht="13.5" x14ac:dyDescent="0.25">
      <c r="A2312" s="3">
        <v>45366</v>
      </c>
      <c r="B2312" s="2">
        <v>10.814399999999999</v>
      </c>
      <c r="C2312" s="2">
        <f t="shared" si="210"/>
        <v>10.967706894189302</v>
      </c>
      <c r="D2312" s="2">
        <f t="shared" si="212"/>
        <v>10.866695205833476</v>
      </c>
      <c r="E2312" s="2">
        <f t="shared" si="211"/>
        <v>0.10101168835582541</v>
      </c>
      <c r="F2312" s="2">
        <f t="shared" si="215"/>
        <v>-6.8147167612662291E-2</v>
      </c>
      <c r="G2312" s="2">
        <f t="shared" si="213"/>
        <v>0.1691588559684877</v>
      </c>
      <c r="H2312" s="2" t="str">
        <f t="shared" si="214"/>
        <v>Sell</v>
      </c>
    </row>
    <row r="2313" spans="1:8" ht="13.5" x14ac:dyDescent="0.25">
      <c r="A2313" s="3">
        <v>45369</v>
      </c>
      <c r="B2313" s="2">
        <v>10.881399999999999</v>
      </c>
      <c r="C2313" s="2">
        <f t="shared" si="210"/>
        <v>11.007305833544793</v>
      </c>
      <c r="D2313" s="2">
        <f t="shared" si="212"/>
        <v>10.867784449845811</v>
      </c>
      <c r="E2313" s="2">
        <f t="shared" si="211"/>
        <v>0.13952138369898215</v>
      </c>
      <c r="F2313" s="2">
        <f t="shared" si="215"/>
        <v>-2.6613457350333401E-2</v>
      </c>
      <c r="G2313" s="2">
        <f t="shared" si="213"/>
        <v>0.16613484104931556</v>
      </c>
      <c r="H2313" s="2" t="str">
        <f t="shared" si="214"/>
        <v>Sell</v>
      </c>
    </row>
    <row r="2314" spans="1:8" ht="13.5" x14ac:dyDescent="0.25">
      <c r="A2314" s="3">
        <v>45370</v>
      </c>
      <c r="B2314" s="2">
        <v>10.856299999999999</v>
      </c>
      <c r="C2314" s="2">
        <f t="shared" si="210"/>
        <v>11.040812628384055</v>
      </c>
      <c r="D2314" s="2">
        <f t="shared" si="212"/>
        <v>10.866933749857232</v>
      </c>
      <c r="E2314" s="2">
        <f t="shared" si="211"/>
        <v>0.17387887852682304</v>
      </c>
      <c r="F2314" s="2">
        <f t="shared" si="215"/>
        <v>1.3485009825097885E-2</v>
      </c>
      <c r="G2314" s="2">
        <f t="shared" si="213"/>
        <v>0.16039386870172517</v>
      </c>
      <c r="H2314" s="2" t="str">
        <f t="shared" si="214"/>
        <v>Sell</v>
      </c>
    </row>
    <row r="2315" spans="1:8" ht="13.5" x14ac:dyDescent="0.25">
      <c r="A2315" s="3">
        <v>45372</v>
      </c>
      <c r="B2315" s="2">
        <v>10.814399999999999</v>
      </c>
      <c r="C2315" s="2">
        <f t="shared" si="210"/>
        <v>11.061426070171123</v>
      </c>
      <c r="D2315" s="2">
        <f t="shared" si="212"/>
        <v>10.86304236097892</v>
      </c>
      <c r="E2315" s="2">
        <f t="shared" si="211"/>
        <v>0.19838370919220338</v>
      </c>
      <c r="F2315" s="2">
        <f t="shared" si="215"/>
        <v>5.0464749698518989E-2</v>
      </c>
      <c r="G2315" s="2">
        <f t="shared" si="213"/>
        <v>0.14791895949368439</v>
      </c>
      <c r="H2315" s="2" t="str">
        <f t="shared" si="214"/>
        <v>Sell</v>
      </c>
    </row>
    <row r="2316" spans="1:8" ht="13.5" x14ac:dyDescent="0.25">
      <c r="A2316" s="3">
        <v>45373</v>
      </c>
      <c r="B2316" s="2">
        <v>10.856299999999999</v>
      </c>
      <c r="C2316" s="2">
        <f t="shared" si="210"/>
        <v>11.036314367067872</v>
      </c>
      <c r="D2316" s="2">
        <f t="shared" si="212"/>
        <v>10.862542926832333</v>
      </c>
      <c r="E2316" s="2">
        <f t="shared" si="211"/>
        <v>0.17377144023553903</v>
      </c>
      <c r="F2316" s="2">
        <f t="shared" si="215"/>
        <v>7.5126087805923003E-2</v>
      </c>
      <c r="G2316" s="2">
        <f t="shared" si="213"/>
        <v>9.8645352429616029E-2</v>
      </c>
      <c r="H2316" s="2" t="str">
        <f t="shared" si="214"/>
        <v>Sell</v>
      </c>
    </row>
    <row r="2317" spans="1:8" ht="13.5" x14ac:dyDescent="0.25">
      <c r="A2317" s="3">
        <v>45376</v>
      </c>
      <c r="B2317" s="2">
        <v>10.856299999999999</v>
      </c>
      <c r="C2317" s="2">
        <f t="shared" si="210"/>
        <v>11.053758310595892</v>
      </c>
      <c r="D2317" s="2">
        <f t="shared" si="212"/>
        <v>10.862080487807715</v>
      </c>
      <c r="E2317" s="2">
        <f t="shared" si="211"/>
        <v>0.19167782278817747</v>
      </c>
      <c r="F2317" s="2">
        <f t="shared" si="215"/>
        <v>9.8436434802373907E-2</v>
      </c>
      <c r="G2317" s="2">
        <f t="shared" si="213"/>
        <v>9.3241387985803559E-2</v>
      </c>
      <c r="H2317" s="2" t="str">
        <f t="shared" si="214"/>
        <v>Sell</v>
      </c>
    </row>
    <row r="2318" spans="1:8" ht="13.5" x14ac:dyDescent="0.25">
      <c r="A2318" s="3">
        <v>45377</v>
      </c>
      <c r="B2318" s="2">
        <v>10.847899999999999</v>
      </c>
      <c r="C2318" s="2">
        <f t="shared" si="210"/>
        <v>11.029826262811909</v>
      </c>
      <c r="D2318" s="2">
        <f t="shared" si="212"/>
        <v>10.861030081303438</v>
      </c>
      <c r="E2318" s="2">
        <f t="shared" si="211"/>
        <v>0.16879618150847087</v>
      </c>
      <c r="F2318" s="2">
        <f t="shared" si="215"/>
        <v>0.11250838414359329</v>
      </c>
      <c r="G2318" s="2">
        <f t="shared" si="213"/>
        <v>5.6287797364877573E-2</v>
      </c>
      <c r="H2318" s="2" t="str">
        <f t="shared" si="214"/>
        <v>Sell</v>
      </c>
    </row>
    <row r="2319" spans="1:8" ht="13.5" x14ac:dyDescent="0.25">
      <c r="A2319" s="3">
        <v>45378</v>
      </c>
      <c r="B2319" s="2">
        <v>10.839499999999999</v>
      </c>
      <c r="C2319" s="2">
        <f t="shared" ref="C2319:C2382" si="216">$C$4*B2309+C2318*(1-$C$4)</f>
        <v>11.009576068533153</v>
      </c>
      <c r="D2319" s="2">
        <f t="shared" si="212"/>
        <v>10.859435260466148</v>
      </c>
      <c r="E2319" s="2">
        <f t="shared" si="211"/>
        <v>0.15014080806700569</v>
      </c>
      <c r="F2319" s="2">
        <f t="shared" si="215"/>
        <v>0.12003486892827578</v>
      </c>
      <c r="G2319" s="2">
        <f t="shared" si="213"/>
        <v>3.0105939138729915E-2</v>
      </c>
      <c r="H2319" s="2" t="str">
        <f t="shared" si="214"/>
        <v>Sell</v>
      </c>
    </row>
    <row r="2320" spans="1:8" ht="13.5" x14ac:dyDescent="0.25">
      <c r="A2320" s="3">
        <v>45379</v>
      </c>
      <c r="B2320" s="2">
        <v>10.839499999999999</v>
      </c>
      <c r="C2320" s="2">
        <f t="shared" si="216"/>
        <v>10.992441288758821</v>
      </c>
      <c r="D2320" s="2">
        <f t="shared" si="212"/>
        <v>10.857958574505693</v>
      </c>
      <c r="E2320" s="2">
        <f t="shared" si="211"/>
        <v>0.13448271425312797</v>
      </c>
      <c r="F2320" s="2">
        <f t="shared" si="215"/>
        <v>0.12292443799324622</v>
      </c>
      <c r="G2320" s="2">
        <f t="shared" si="213"/>
        <v>1.1558276259881747E-2</v>
      </c>
      <c r="H2320" s="2" t="str">
        <f t="shared" si="214"/>
        <v>Sell</v>
      </c>
    </row>
    <row r="2321" spans="1:8" ht="13.5" x14ac:dyDescent="0.25">
      <c r="A2321" s="3">
        <v>45380</v>
      </c>
      <c r="B2321" s="2">
        <v>10.814399999999999</v>
      </c>
      <c r="C2321" s="2">
        <f t="shared" si="216"/>
        <v>10.977942628949771</v>
      </c>
      <c r="D2321" s="2">
        <f t="shared" si="212"/>
        <v>10.854732013431198</v>
      </c>
      <c r="E2321" s="2">
        <f t="shared" si="211"/>
        <v>0.12321061551857326</v>
      </c>
      <c r="F2321" s="2">
        <f t="shared" si="215"/>
        <v>0.12298167349831163</v>
      </c>
      <c r="G2321" s="2">
        <f t="shared" si="213"/>
        <v>2.2894202026163546E-4</v>
      </c>
      <c r="H2321" s="2" t="str">
        <f t="shared" si="214"/>
        <v>Sell</v>
      </c>
    </row>
    <row r="2322" spans="1:8" ht="13.5" x14ac:dyDescent="0.25">
      <c r="A2322" s="3">
        <v>45383</v>
      </c>
      <c r="B2322" s="2">
        <v>10.839499999999999</v>
      </c>
      <c r="C2322" s="2">
        <f t="shared" si="216"/>
        <v>10.952782224495959</v>
      </c>
      <c r="D2322" s="2">
        <f t="shared" si="212"/>
        <v>10.853603716139999</v>
      </c>
      <c r="E2322" s="2">
        <f t="shared" si="211"/>
        <v>9.9178508355960204E-2</v>
      </c>
      <c r="F2322" s="2">
        <f t="shared" si="215"/>
        <v>0.11822104046984135</v>
      </c>
      <c r="G2322" s="2">
        <f t="shared" si="213"/>
        <v>-1.9042532113881142E-2</v>
      </c>
      <c r="H2322" s="2" t="str">
        <f t="shared" si="214"/>
        <v>Hold</v>
      </c>
    </row>
    <row r="2323" spans="1:8" ht="13.5" x14ac:dyDescent="0.25">
      <c r="A2323" s="3">
        <v>45384</v>
      </c>
      <c r="B2323" s="2">
        <v>10.814399999999999</v>
      </c>
      <c r="C2323" s="2">
        <f t="shared" si="216"/>
        <v>10.941800343804273</v>
      </c>
      <c r="D2323" s="2">
        <f t="shared" si="212"/>
        <v>10.850699737166666</v>
      </c>
      <c r="E2323" s="2">
        <f t="shared" si="211"/>
        <v>9.1100606637606774E-2</v>
      </c>
      <c r="F2323" s="2">
        <f t="shared" si="215"/>
        <v>0.11279695370339443</v>
      </c>
      <c r="G2323" s="2">
        <f t="shared" si="213"/>
        <v>-2.1696347065787658E-2</v>
      </c>
      <c r="H2323" s="2" t="str">
        <f t="shared" si="214"/>
        <v>Hold</v>
      </c>
    </row>
    <row r="2324" spans="1:8" ht="13.5" x14ac:dyDescent="0.25">
      <c r="A2324" s="3">
        <v>45385</v>
      </c>
      <c r="B2324" s="2">
        <v>10.814399999999999</v>
      </c>
      <c r="C2324" s="2">
        <f t="shared" si="216"/>
        <v>10.928646444757462</v>
      </c>
      <c r="D2324" s="2">
        <f t="shared" si="212"/>
        <v>10.848010867746913</v>
      </c>
      <c r="E2324" s="2">
        <f t="shared" si="211"/>
        <v>8.0635577010548687E-2</v>
      </c>
      <c r="F2324" s="2">
        <f t="shared" si="215"/>
        <v>0.1063646783648253</v>
      </c>
      <c r="G2324" s="2">
        <f t="shared" si="213"/>
        <v>-2.5729101354276612E-2</v>
      </c>
      <c r="H2324" s="2" t="str">
        <f t="shared" si="214"/>
        <v>Hold</v>
      </c>
    </row>
    <row r="2325" spans="1:8" ht="13.5" x14ac:dyDescent="0.25">
      <c r="A2325" s="3">
        <v>45386</v>
      </c>
      <c r="B2325" s="2">
        <v>10.814399999999999</v>
      </c>
      <c r="C2325" s="2">
        <f t="shared" si="216"/>
        <v>10.911070068640928</v>
      </c>
      <c r="D2325" s="2">
        <f t="shared" si="212"/>
        <v>10.845521173839735</v>
      </c>
      <c r="E2325" s="2">
        <f t="shared" si="211"/>
        <v>6.5548894801192858E-2</v>
      </c>
      <c r="F2325" s="2">
        <f t="shared" si="215"/>
        <v>9.8201521652098819E-2</v>
      </c>
      <c r="G2325" s="2">
        <f t="shared" si="213"/>
        <v>-3.2652626850905961E-2</v>
      </c>
      <c r="H2325" s="2" t="str">
        <f t="shared" si="214"/>
        <v>Hold</v>
      </c>
    </row>
    <row r="2326" spans="1:8" ht="13.5" x14ac:dyDescent="0.25">
      <c r="A2326" s="3">
        <v>45387</v>
      </c>
      <c r="B2326" s="2">
        <v>10.856299999999999</v>
      </c>
      <c r="C2326" s="2">
        <f t="shared" si="216"/>
        <v>10.902643904234631</v>
      </c>
      <c r="D2326" s="2">
        <f t="shared" si="212"/>
        <v>10.846319605407162</v>
      </c>
      <c r="E2326" s="2">
        <f t="shared" si="211"/>
        <v>5.6324298827469477E-2</v>
      </c>
      <c r="F2326" s="2">
        <f t="shared" si="215"/>
        <v>8.9826077087172954E-2</v>
      </c>
      <c r="G2326" s="2">
        <f t="shared" si="213"/>
        <v>-3.3501778259703477E-2</v>
      </c>
      <c r="H2326" s="2" t="str">
        <f t="shared" si="214"/>
        <v>Hold</v>
      </c>
    </row>
    <row r="2327" spans="1:8" ht="13.5" x14ac:dyDescent="0.25">
      <c r="A2327" s="3">
        <v>45390</v>
      </c>
      <c r="B2327" s="2">
        <v>10.898199999999999</v>
      </c>
      <c r="C2327" s="2">
        <f t="shared" si="216"/>
        <v>10.895514072813919</v>
      </c>
      <c r="D2327" s="2">
        <f t="shared" si="212"/>
        <v>10.850162597599224</v>
      </c>
      <c r="E2327" s="2">
        <f t="shared" si="211"/>
        <v>4.5351475214694403E-2</v>
      </c>
      <c r="F2327" s="2">
        <f t="shared" si="215"/>
        <v>8.0931156712677241E-2</v>
      </c>
      <c r="G2327" s="2">
        <f t="shared" si="213"/>
        <v>-3.5579681497982837E-2</v>
      </c>
      <c r="H2327" s="2" t="str">
        <f t="shared" si="214"/>
        <v>Hold</v>
      </c>
    </row>
    <row r="2328" spans="1:8" ht="13.5" x14ac:dyDescent="0.25">
      <c r="A2328" s="3">
        <v>45394</v>
      </c>
      <c r="B2328" s="2">
        <v>10.898199999999999</v>
      </c>
      <c r="C2328" s="2">
        <f t="shared" si="216"/>
        <v>10.888188830842546</v>
      </c>
      <c r="D2328" s="2">
        <f t="shared" si="212"/>
        <v>10.853720923702985</v>
      </c>
      <c r="E2328" s="2">
        <f t="shared" si="211"/>
        <v>3.4467907139561049E-2</v>
      </c>
      <c r="F2328" s="2">
        <f t="shared" si="215"/>
        <v>7.1638506798054016E-2</v>
      </c>
      <c r="G2328" s="2">
        <f t="shared" si="213"/>
        <v>-3.7170599658492967E-2</v>
      </c>
      <c r="H2328" s="2" t="str">
        <f t="shared" si="214"/>
        <v>Hold</v>
      </c>
    </row>
    <row r="2329" spans="1:8" ht="13.5" x14ac:dyDescent="0.25">
      <c r="A2329" s="3">
        <v>45397</v>
      </c>
      <c r="B2329" s="2">
        <v>11.065799999999999</v>
      </c>
      <c r="C2329" s="2">
        <f t="shared" si="216"/>
        <v>10.880698241482154</v>
      </c>
      <c r="D2329" s="2">
        <f t="shared" si="212"/>
        <v>10.869430484910172</v>
      </c>
      <c r="E2329" s="2">
        <f t="shared" si="211"/>
        <v>1.126775657198209E-2</v>
      </c>
      <c r="F2329" s="2">
        <f t="shared" si="215"/>
        <v>5.9564356752839637E-2</v>
      </c>
      <c r="G2329" s="2">
        <f t="shared" si="213"/>
        <v>-4.8296600180857546E-2</v>
      </c>
      <c r="H2329" s="2" t="str">
        <f t="shared" si="214"/>
        <v>Hold</v>
      </c>
    </row>
    <row r="2330" spans="1:8" ht="13.5" x14ac:dyDescent="0.25">
      <c r="A2330" s="3">
        <v>45398</v>
      </c>
      <c r="B2330" s="2">
        <v>11.065799999999999</v>
      </c>
      <c r="C2330" s="2">
        <f t="shared" si="216"/>
        <v>10.874360050484899</v>
      </c>
      <c r="D2330" s="2">
        <f t="shared" si="212"/>
        <v>10.883976374916825</v>
      </c>
      <c r="E2330" s="2">
        <f t="shared" si="211"/>
        <v>-9.6163244319260599E-3</v>
      </c>
      <c r="F2330" s="2">
        <f t="shared" si="215"/>
        <v>4.57282205158865E-2</v>
      </c>
      <c r="G2330" s="2">
        <f t="shared" si="213"/>
        <v>-5.534454494781256E-2</v>
      </c>
      <c r="H2330" s="2" t="str">
        <f t="shared" si="214"/>
        <v>Hold</v>
      </c>
    </row>
    <row r="2331" spans="1:8" ht="13.5" x14ac:dyDescent="0.25">
      <c r="A2331" s="3">
        <v>45399</v>
      </c>
      <c r="B2331" s="2">
        <v>11.065799999999999</v>
      </c>
      <c r="C2331" s="2">
        <f t="shared" si="216"/>
        <v>10.865135427333376</v>
      </c>
      <c r="D2331" s="2">
        <f t="shared" si="212"/>
        <v>10.897444791589653</v>
      </c>
      <c r="E2331" s="2">
        <f t="shared" si="211"/>
        <v>-3.2309364256276396E-2</v>
      </c>
      <c r="F2331" s="2">
        <f t="shared" si="215"/>
        <v>3.012070356145392E-2</v>
      </c>
      <c r="G2331" s="2">
        <f t="shared" si="213"/>
        <v>-6.243006781773032E-2</v>
      </c>
      <c r="H2331" s="2" t="str">
        <f t="shared" si="214"/>
        <v>Hold</v>
      </c>
    </row>
    <row r="2332" spans="1:8" ht="13.5" x14ac:dyDescent="0.25">
      <c r="A2332" s="3">
        <v>45400</v>
      </c>
      <c r="B2332" s="2">
        <v>11.065799999999999</v>
      </c>
      <c r="C2332" s="2">
        <f t="shared" si="216"/>
        <v>10.861191515435934</v>
      </c>
      <c r="D2332" s="2">
        <f t="shared" si="212"/>
        <v>10.909915547768197</v>
      </c>
      <c r="E2332" s="2">
        <f t="shared" ref="E2332:E2395" si="217">C2332-D2332</f>
        <v>-4.8724032332263079E-2</v>
      </c>
      <c r="F2332" s="2">
        <f t="shared" si="215"/>
        <v>1.4351756382710521E-2</v>
      </c>
      <c r="G2332" s="2">
        <f t="shared" si="213"/>
        <v>-6.3075788714973602E-2</v>
      </c>
      <c r="H2332" s="2" t="str">
        <f t="shared" si="214"/>
        <v>Hold</v>
      </c>
    </row>
    <row r="2333" spans="1:8" ht="13.5" x14ac:dyDescent="0.25">
      <c r="A2333" s="3">
        <v>45401</v>
      </c>
      <c r="B2333" s="2">
        <v>11.065799999999999</v>
      </c>
      <c r="C2333" s="2">
        <f t="shared" si="216"/>
        <v>10.853992820753481</v>
      </c>
      <c r="D2333" s="2">
        <f t="shared" ref="D2333:D2396" si="218">$D$4*B2333+(1-$D$4)*D2332</f>
        <v>10.921462544229811</v>
      </c>
      <c r="E2333" s="2">
        <f t="shared" si="217"/>
        <v>-6.7469723476330401E-2</v>
      </c>
      <c r="F2333" s="2">
        <f t="shared" si="215"/>
        <v>-2.0125395890976637E-3</v>
      </c>
      <c r="G2333" s="2">
        <f t="shared" si="213"/>
        <v>-6.5457183887232734E-2</v>
      </c>
      <c r="H2333" s="2" t="str">
        <f t="shared" si="214"/>
        <v>Hold</v>
      </c>
    </row>
    <row r="2334" spans="1:8" ht="13.5" x14ac:dyDescent="0.25">
      <c r="A2334" s="3">
        <v>45404</v>
      </c>
      <c r="B2334" s="2">
        <v>11.057499999999999</v>
      </c>
      <c r="C2334" s="2">
        <f t="shared" si="216"/>
        <v>10.847901617560638</v>
      </c>
      <c r="D2334" s="2">
        <f t="shared" si="218"/>
        <v>10.93153939280538</v>
      </c>
      <c r="E2334" s="2">
        <f t="shared" si="217"/>
        <v>-8.3637775244742585E-2</v>
      </c>
      <c r="F2334" s="2">
        <f t="shared" si="215"/>
        <v>-1.8337586720226649E-2</v>
      </c>
      <c r="G2334" s="2">
        <f t="shared" si="213"/>
        <v>-6.530018852451594E-2</v>
      </c>
      <c r="H2334" s="2" t="str">
        <f t="shared" si="214"/>
        <v>Hold</v>
      </c>
    </row>
    <row r="2335" spans="1:8" ht="13.5" x14ac:dyDescent="0.25">
      <c r="A2335" s="3">
        <v>45405</v>
      </c>
      <c r="B2335" s="2">
        <v>11.040699999999999</v>
      </c>
      <c r="C2335" s="2">
        <f t="shared" si="216"/>
        <v>10.842747522551308</v>
      </c>
      <c r="D2335" s="2">
        <f t="shared" si="218"/>
        <v>10.939625363708686</v>
      </c>
      <c r="E2335" s="2">
        <f t="shared" si="217"/>
        <v>-9.6877841157377631E-2</v>
      </c>
      <c r="F2335" s="2">
        <f t="shared" si="215"/>
        <v>-3.4045637607656845E-2</v>
      </c>
      <c r="G2335" s="2">
        <f t="shared" si="213"/>
        <v>-6.2832203549720786E-2</v>
      </c>
      <c r="H2335" s="2" t="str">
        <f t="shared" si="214"/>
        <v>Hold</v>
      </c>
    </row>
    <row r="2336" spans="1:8" ht="13.5" x14ac:dyDescent="0.25">
      <c r="A2336" s="3">
        <v>45406</v>
      </c>
      <c r="B2336" s="2">
        <v>11.275399999999999</v>
      </c>
      <c r="C2336" s="2">
        <f t="shared" si="216"/>
        <v>10.844832519081875</v>
      </c>
      <c r="D2336" s="2">
        <f t="shared" si="218"/>
        <v>10.964497558989525</v>
      </c>
      <c r="E2336" s="2">
        <f t="shared" si="217"/>
        <v>-0.11966503990764998</v>
      </c>
      <c r="F2336" s="2">
        <f t="shared" si="215"/>
        <v>-5.1169518067655476E-2</v>
      </c>
      <c r="G2336" s="2">
        <f t="shared" si="213"/>
        <v>-6.8495521839994508E-2</v>
      </c>
      <c r="H2336" s="2" t="str">
        <f t="shared" si="214"/>
        <v>Hold</v>
      </c>
    </row>
    <row r="2337" spans="1:8" ht="13.5" x14ac:dyDescent="0.25">
      <c r="A2337" s="3">
        <v>45407</v>
      </c>
      <c r="B2337" s="2">
        <v>11.233499999999999</v>
      </c>
      <c r="C2337" s="2">
        <f t="shared" si="216"/>
        <v>10.853042900761587</v>
      </c>
      <c r="D2337" s="2">
        <f t="shared" si="218"/>
        <v>10.984423665731041</v>
      </c>
      <c r="E2337" s="2">
        <f t="shared" si="217"/>
        <v>-0.13138076496945494</v>
      </c>
      <c r="F2337" s="2">
        <f t="shared" si="215"/>
        <v>-6.721176744801538E-2</v>
      </c>
      <c r="G2337" s="2">
        <f t="shared" si="213"/>
        <v>-6.4168997521439564E-2</v>
      </c>
      <c r="H2337" s="2" t="str">
        <f t="shared" si="214"/>
        <v>Hold</v>
      </c>
    </row>
    <row r="2338" spans="1:8" ht="13.5" x14ac:dyDescent="0.25">
      <c r="A2338" s="3">
        <v>45408</v>
      </c>
      <c r="B2338" s="2">
        <v>11.392799999999999</v>
      </c>
      <c r="C2338" s="2">
        <f t="shared" si="216"/>
        <v>10.859990146798266</v>
      </c>
      <c r="D2338" s="2">
        <f t="shared" si="218"/>
        <v>11.01467376456578</v>
      </c>
      <c r="E2338" s="2">
        <f t="shared" si="217"/>
        <v>-0.15468361776751394</v>
      </c>
      <c r="F2338" s="2">
        <f t="shared" si="215"/>
        <v>-8.4706137511915094E-2</v>
      </c>
      <c r="G2338" s="2">
        <f t="shared" si="213"/>
        <v>-6.9977480255598842E-2</v>
      </c>
      <c r="H2338" s="2" t="str">
        <f t="shared" si="214"/>
        <v>Hold</v>
      </c>
    </row>
    <row r="2339" spans="1:8" ht="13.5" x14ac:dyDescent="0.25">
      <c r="A2339" s="3">
        <v>45411</v>
      </c>
      <c r="B2339" s="2">
        <v>11.401199999999999</v>
      </c>
      <c r="C2339" s="2">
        <f t="shared" si="216"/>
        <v>10.891653201136995</v>
      </c>
      <c r="D2339" s="2">
        <f t="shared" si="218"/>
        <v>11.043305337560907</v>
      </c>
      <c r="E2339" s="2">
        <f t="shared" si="217"/>
        <v>-0.15165213642391251</v>
      </c>
      <c r="F2339" s="2">
        <f t="shared" si="215"/>
        <v>-9.8095337294314577E-2</v>
      </c>
      <c r="G2339" s="2">
        <f t="shared" si="213"/>
        <v>-5.3556799129597932E-2</v>
      </c>
      <c r="H2339" s="2" t="str">
        <f t="shared" si="214"/>
        <v>Hold</v>
      </c>
    </row>
    <row r="2340" spans="1:8" ht="13.5" x14ac:dyDescent="0.25">
      <c r="A2340" s="3">
        <v>45412</v>
      </c>
      <c r="B2340" s="2">
        <v>11.401199999999999</v>
      </c>
      <c r="C2340" s="2">
        <f t="shared" si="216"/>
        <v>10.918445016346688</v>
      </c>
      <c r="D2340" s="2">
        <f t="shared" si="218"/>
        <v>11.069816053297135</v>
      </c>
      <c r="E2340" s="2">
        <f t="shared" si="217"/>
        <v>-0.15137103695044729</v>
      </c>
      <c r="F2340" s="2">
        <f t="shared" si="215"/>
        <v>-0.10875047722554113</v>
      </c>
      <c r="G2340" s="2">
        <f t="shared" ref="G2340:G2403" si="219">E2340-F2340</f>
        <v>-4.2620559724906165E-2</v>
      </c>
      <c r="H2340" s="2" t="str">
        <f t="shared" ref="H2340:H2403" si="220">IF(G2340&lt;0,"Hold","Sell")</f>
        <v>Hold</v>
      </c>
    </row>
    <row r="2341" spans="1:8" ht="13.5" x14ac:dyDescent="0.25">
      <c r="A2341" s="3">
        <v>45414</v>
      </c>
      <c r="B2341" s="2">
        <v>11.308999999999999</v>
      </c>
      <c r="C2341" s="2">
        <f t="shared" si="216"/>
        <v>10.941115013831812</v>
      </c>
      <c r="D2341" s="2">
        <f t="shared" si="218"/>
        <v>11.087533382682533</v>
      </c>
      <c r="E2341" s="2">
        <f t="shared" si="217"/>
        <v>-0.14641836885072124</v>
      </c>
      <c r="F2341" s="2">
        <f t="shared" ref="F2341:F2404" si="221">(E2341*(2/(10)))+((1-(2/10))*F2340)</f>
        <v>-0.11628405555057715</v>
      </c>
      <c r="G2341" s="2">
        <f t="shared" si="219"/>
        <v>-3.0134313300144086E-2</v>
      </c>
      <c r="H2341" s="2" t="str">
        <f t="shared" si="220"/>
        <v>Hold</v>
      </c>
    </row>
    <row r="2342" spans="1:8" ht="13.5" x14ac:dyDescent="0.25">
      <c r="A2342" s="3">
        <v>45415</v>
      </c>
      <c r="B2342" s="2">
        <v>11.275399999999999</v>
      </c>
      <c r="C2342" s="2">
        <f t="shared" si="216"/>
        <v>10.960297319396149</v>
      </c>
      <c r="D2342" s="2">
        <f t="shared" si="218"/>
        <v>11.101449428409754</v>
      </c>
      <c r="E2342" s="2">
        <f t="shared" si="217"/>
        <v>-0.1411521090136052</v>
      </c>
      <c r="F2342" s="2">
        <f t="shared" si="221"/>
        <v>-0.12125766624318277</v>
      </c>
      <c r="G2342" s="2">
        <f t="shared" si="219"/>
        <v>-1.9894442770422432E-2</v>
      </c>
      <c r="H2342" s="2" t="str">
        <f t="shared" si="220"/>
        <v>Hold</v>
      </c>
    </row>
    <row r="2343" spans="1:8" ht="13.5" x14ac:dyDescent="0.25">
      <c r="A2343" s="3">
        <v>45418</v>
      </c>
      <c r="B2343" s="2">
        <v>11.233499999999999</v>
      </c>
      <c r="C2343" s="2">
        <f t="shared" si="216"/>
        <v>10.976528501027511</v>
      </c>
      <c r="D2343" s="2">
        <f t="shared" si="218"/>
        <v>11.111230952231255</v>
      </c>
      <c r="E2343" s="2">
        <f t="shared" si="217"/>
        <v>-0.13470245120374358</v>
      </c>
      <c r="F2343" s="2">
        <f t="shared" si="221"/>
        <v>-0.12394662323529493</v>
      </c>
      <c r="G2343" s="2">
        <f t="shared" si="219"/>
        <v>-1.075582796844865E-2</v>
      </c>
      <c r="H2343" s="2" t="str">
        <f t="shared" si="220"/>
        <v>Hold</v>
      </c>
    </row>
    <row r="2344" spans="1:8" ht="13.5" x14ac:dyDescent="0.25">
      <c r="A2344" s="3">
        <v>45419</v>
      </c>
      <c r="B2344" s="2">
        <v>11.216699999999999</v>
      </c>
      <c r="C2344" s="2">
        <f t="shared" si="216"/>
        <v>10.988985654715588</v>
      </c>
      <c r="D2344" s="2">
        <f t="shared" si="218"/>
        <v>11.119043474288199</v>
      </c>
      <c r="E2344" s="2">
        <f t="shared" si="217"/>
        <v>-0.13005781957261142</v>
      </c>
      <c r="F2344" s="2">
        <f t="shared" si="221"/>
        <v>-0.12516886250275824</v>
      </c>
      <c r="G2344" s="2">
        <f t="shared" si="219"/>
        <v>-4.8889570698531781E-3</v>
      </c>
      <c r="H2344" s="2" t="str">
        <f t="shared" si="220"/>
        <v>Hold</v>
      </c>
    </row>
    <row r="2345" spans="1:8" ht="13.5" x14ac:dyDescent="0.25">
      <c r="A2345" s="3">
        <v>45420</v>
      </c>
      <c r="B2345" s="2">
        <v>11.216699999999999</v>
      </c>
      <c r="C2345" s="2">
        <f t="shared" si="216"/>
        <v>10.996941707836266</v>
      </c>
      <c r="D2345" s="2">
        <f t="shared" si="218"/>
        <v>11.126277291007593</v>
      </c>
      <c r="E2345" s="2">
        <f t="shared" si="217"/>
        <v>-0.12933558317132743</v>
      </c>
      <c r="F2345" s="2">
        <f t="shared" si="221"/>
        <v>-0.1260022066364721</v>
      </c>
      <c r="G2345" s="2">
        <f t="shared" si="219"/>
        <v>-3.3333765348553257E-3</v>
      </c>
      <c r="H2345" s="2" t="str">
        <f t="shared" si="220"/>
        <v>Hold</v>
      </c>
    </row>
    <row r="2346" spans="1:8" ht="13.5" x14ac:dyDescent="0.25">
      <c r="A2346" s="3">
        <v>45421</v>
      </c>
      <c r="B2346" s="2">
        <v>11.216699999999999</v>
      </c>
      <c r="C2346" s="2">
        <f t="shared" si="216"/>
        <v>11.039781445092226</v>
      </c>
      <c r="D2346" s="2">
        <f t="shared" si="218"/>
        <v>11.132975269451476</v>
      </c>
      <c r="E2346" s="2">
        <f t="shared" si="217"/>
        <v>-9.3193824359250499E-2</v>
      </c>
      <c r="F2346" s="2">
        <f t="shared" si="221"/>
        <v>-0.11944053018102779</v>
      </c>
      <c r="G2346" s="2">
        <f t="shared" si="219"/>
        <v>2.6246705821777294E-2</v>
      </c>
      <c r="H2346" s="2" t="str">
        <f t="shared" si="220"/>
        <v>Sell</v>
      </c>
    </row>
    <row r="2347" spans="1:8" ht="13.5" x14ac:dyDescent="0.25">
      <c r="A2347" s="3">
        <v>45422</v>
      </c>
      <c r="B2347" s="2">
        <v>11.308999999999999</v>
      </c>
      <c r="C2347" s="2">
        <f t="shared" si="216"/>
        <v>11.069584299693423</v>
      </c>
      <c r="D2347" s="2">
        <f t="shared" si="218"/>
        <v>11.146014138380998</v>
      </c>
      <c r="E2347" s="2">
        <f t="shared" si="217"/>
        <v>-7.6429838687575469E-2</v>
      </c>
      <c r="F2347" s="2">
        <f t="shared" si="221"/>
        <v>-0.11083839188233732</v>
      </c>
      <c r="G2347" s="2">
        <f t="shared" si="219"/>
        <v>3.4408553194761854E-2</v>
      </c>
      <c r="H2347" s="2" t="str">
        <f t="shared" si="220"/>
        <v>Sell</v>
      </c>
    </row>
    <row r="2348" spans="1:8" ht="13.5" x14ac:dyDescent="0.25">
      <c r="A2348" s="3">
        <v>45425</v>
      </c>
      <c r="B2348" s="2">
        <v>11.308999999999999</v>
      </c>
      <c r="C2348" s="2">
        <f t="shared" si="216"/>
        <v>11.119309792048281</v>
      </c>
      <c r="D2348" s="2">
        <f t="shared" si="218"/>
        <v>11.15808716516759</v>
      </c>
      <c r="E2348" s="2">
        <f t="shared" si="217"/>
        <v>-3.8777373119309289E-2</v>
      </c>
      <c r="F2348" s="2">
        <f t="shared" si="221"/>
        <v>-9.6426188129731721E-2</v>
      </c>
      <c r="G2348" s="2">
        <f t="shared" si="219"/>
        <v>5.7648815010422433E-2</v>
      </c>
      <c r="H2348" s="2" t="str">
        <f t="shared" si="220"/>
        <v>Sell</v>
      </c>
    </row>
    <row r="2349" spans="1:8" ht="13.5" x14ac:dyDescent="0.25">
      <c r="A2349" s="3">
        <v>45426</v>
      </c>
      <c r="B2349" s="2">
        <v>11.308999999999999</v>
      </c>
      <c r="C2349" s="2">
        <f t="shared" si="216"/>
        <v>11.162677516348547</v>
      </c>
      <c r="D2349" s="2">
        <f t="shared" si="218"/>
        <v>11.169265893673693</v>
      </c>
      <c r="E2349" s="2">
        <f t="shared" si="217"/>
        <v>-6.5883773251460553E-3</v>
      </c>
      <c r="F2349" s="2">
        <f t="shared" si="221"/>
        <v>-7.8458625968814602E-2</v>
      </c>
      <c r="G2349" s="2">
        <f t="shared" si="219"/>
        <v>7.1870248643668547E-2</v>
      </c>
      <c r="H2349" s="2" t="str">
        <f t="shared" si="220"/>
        <v>Sell</v>
      </c>
    </row>
    <row r="2350" spans="1:8" ht="13.5" x14ac:dyDescent="0.25">
      <c r="A2350" s="3">
        <v>45427</v>
      </c>
      <c r="B2350" s="2">
        <v>11.308999999999999</v>
      </c>
      <c r="C2350" s="2">
        <f t="shared" si="216"/>
        <v>11.199373283064155</v>
      </c>
      <c r="D2350" s="2">
        <f t="shared" si="218"/>
        <v>11.179616568216382</v>
      </c>
      <c r="E2350" s="2">
        <f t="shared" si="217"/>
        <v>1.9756714847773083E-2</v>
      </c>
      <c r="F2350" s="2">
        <f t="shared" si="221"/>
        <v>-5.8815557805497076E-2</v>
      </c>
      <c r="G2350" s="2">
        <f t="shared" si="219"/>
        <v>7.8572272653270159E-2</v>
      </c>
      <c r="H2350" s="2" t="str">
        <f t="shared" si="220"/>
        <v>Sell</v>
      </c>
    </row>
    <row r="2351" spans="1:8" ht="13.5" x14ac:dyDescent="0.25">
      <c r="A2351" s="3">
        <v>45428</v>
      </c>
      <c r="B2351" s="2">
        <v>11.317299999999999</v>
      </c>
      <c r="C2351" s="2">
        <f t="shared" si="216"/>
        <v>11.216238931823515</v>
      </c>
      <c r="D2351" s="2">
        <f t="shared" si="218"/>
        <v>11.189815340941093</v>
      </c>
      <c r="E2351" s="2">
        <f t="shared" si="217"/>
        <v>2.6423590882421522E-2</v>
      </c>
      <c r="F2351" s="2">
        <f t="shared" si="221"/>
        <v>-4.1767728067913359E-2</v>
      </c>
      <c r="G2351" s="2">
        <f t="shared" si="219"/>
        <v>6.8191318950334881E-2</v>
      </c>
      <c r="H2351" s="2" t="str">
        <f t="shared" si="220"/>
        <v>Sell</v>
      </c>
    </row>
    <row r="2352" spans="1:8" ht="13.5" x14ac:dyDescent="0.25">
      <c r="A2352" s="3">
        <v>45429</v>
      </c>
      <c r="B2352" s="2">
        <v>11.317299999999999</v>
      </c>
      <c r="C2352" s="2">
        <f t="shared" si="216"/>
        <v>11.225340634619897</v>
      </c>
      <c r="D2352" s="2">
        <f t="shared" si="218"/>
        <v>11.19925864901953</v>
      </c>
      <c r="E2352" s="2">
        <f t="shared" si="217"/>
        <v>2.6081985600367119E-2</v>
      </c>
      <c r="F2352" s="2">
        <f t="shared" si="221"/>
        <v>-2.8197785334257267E-2</v>
      </c>
      <c r="G2352" s="2">
        <f t="shared" si="219"/>
        <v>5.4279770934624383E-2</v>
      </c>
      <c r="H2352" s="2" t="str">
        <f t="shared" si="220"/>
        <v>Sell</v>
      </c>
    </row>
    <row r="2353" spans="1:8" ht="13.5" x14ac:dyDescent="0.25">
      <c r="A2353" s="3">
        <v>45432</v>
      </c>
      <c r="B2353" s="2">
        <v>11.392799999999999</v>
      </c>
      <c r="C2353" s="2">
        <f t="shared" si="216"/>
        <v>11.226595921601453</v>
      </c>
      <c r="D2353" s="2">
        <f t="shared" si="218"/>
        <v>11.213595045388454</v>
      </c>
      <c r="E2353" s="2">
        <f t="shared" si="217"/>
        <v>1.3000876212998946E-2</v>
      </c>
      <c r="F2353" s="2">
        <f t="shared" si="221"/>
        <v>-1.9958053024806025E-2</v>
      </c>
      <c r="G2353" s="2">
        <f t="shared" si="219"/>
        <v>3.2958929237804968E-2</v>
      </c>
      <c r="H2353" s="2" t="str">
        <f t="shared" si="220"/>
        <v>Sell</v>
      </c>
    </row>
    <row r="2354" spans="1:8" ht="13.5" x14ac:dyDescent="0.25">
      <c r="A2354" s="3">
        <v>45433</v>
      </c>
      <c r="B2354" s="2">
        <v>11.384399999999999</v>
      </c>
      <c r="C2354" s="2">
        <f t="shared" si="216"/>
        <v>11.225073472124304</v>
      </c>
      <c r="D2354" s="2">
        <f t="shared" si="218"/>
        <v>11.226247264248569</v>
      </c>
      <c r="E2354" s="2">
        <f t="shared" si="217"/>
        <v>-1.1737921242644944E-3</v>
      </c>
      <c r="F2354" s="2">
        <f t="shared" si="221"/>
        <v>-1.6201200844697717E-2</v>
      </c>
      <c r="G2354" s="2">
        <f t="shared" si="219"/>
        <v>1.5027408720433223E-2</v>
      </c>
      <c r="H2354" s="2" t="str">
        <f t="shared" si="220"/>
        <v>Sell</v>
      </c>
    </row>
    <row r="2355" spans="1:8" ht="13.5" x14ac:dyDescent="0.25">
      <c r="A2355" s="3">
        <v>45434</v>
      </c>
      <c r="B2355" s="2">
        <v>11.317299999999999</v>
      </c>
      <c r="C2355" s="2">
        <f t="shared" si="216"/>
        <v>11.223785245643644</v>
      </c>
      <c r="D2355" s="2">
        <f t="shared" si="218"/>
        <v>11.232991911341268</v>
      </c>
      <c r="E2355" s="2">
        <f t="shared" si="217"/>
        <v>-9.2066656976239614E-3</v>
      </c>
      <c r="F2355" s="2">
        <f t="shared" si="221"/>
        <v>-1.4802293815282967E-2</v>
      </c>
      <c r="G2355" s="2">
        <f t="shared" si="219"/>
        <v>5.5956281176590059E-3</v>
      </c>
      <c r="H2355" s="2" t="str">
        <f t="shared" si="220"/>
        <v>Sell</v>
      </c>
    </row>
    <row r="2356" spans="1:8" ht="13.5" x14ac:dyDescent="0.25">
      <c r="A2356" s="3">
        <v>45435</v>
      </c>
      <c r="B2356" s="2">
        <v>11.317299999999999</v>
      </c>
      <c r="C2356" s="2">
        <f t="shared" si="216"/>
        <v>11.222695207852315</v>
      </c>
      <c r="D2356" s="2">
        <f t="shared" si="218"/>
        <v>11.239236954945618</v>
      </c>
      <c r="E2356" s="2">
        <f t="shared" si="217"/>
        <v>-1.6541747093302916E-2</v>
      </c>
      <c r="F2356" s="2">
        <f t="shared" si="221"/>
        <v>-1.5150184470886958E-2</v>
      </c>
      <c r="G2356" s="2">
        <f t="shared" si="219"/>
        <v>-1.391562622415958E-3</v>
      </c>
      <c r="H2356" s="2" t="str">
        <f t="shared" si="220"/>
        <v>Hold</v>
      </c>
    </row>
    <row r="2357" spans="1:8" ht="13.5" x14ac:dyDescent="0.25">
      <c r="A2357" s="3">
        <v>45436</v>
      </c>
      <c r="B2357" s="2">
        <v>11.2</v>
      </c>
      <c r="C2357" s="2">
        <f t="shared" si="216"/>
        <v>11.235972868182728</v>
      </c>
      <c r="D2357" s="2">
        <f t="shared" si="218"/>
        <v>11.236330513838535</v>
      </c>
      <c r="E2357" s="2">
        <f t="shared" si="217"/>
        <v>-3.5764565580720387E-4</v>
      </c>
      <c r="F2357" s="2">
        <f t="shared" si="221"/>
        <v>-1.2191676707871007E-2</v>
      </c>
      <c r="G2357" s="2">
        <f t="shared" si="219"/>
        <v>1.1834031052063803E-2</v>
      </c>
      <c r="H2357" s="2" t="str">
        <f t="shared" si="220"/>
        <v>Sell</v>
      </c>
    </row>
    <row r="2358" spans="1:8" ht="13.5" x14ac:dyDescent="0.25">
      <c r="A2358" s="3">
        <v>45439</v>
      </c>
      <c r="B2358" s="2">
        <v>11.233499999999999</v>
      </c>
      <c r="C2358" s="2">
        <f t="shared" si="216"/>
        <v>11.24720781153923</v>
      </c>
      <c r="D2358" s="2">
        <f t="shared" si="218"/>
        <v>11.236120846146791</v>
      </c>
      <c r="E2358" s="2">
        <f t="shared" si="217"/>
        <v>1.1086965392438586E-2</v>
      </c>
      <c r="F2358" s="2">
        <f t="shared" si="221"/>
        <v>-7.535948287809088E-3</v>
      </c>
      <c r="G2358" s="2">
        <f t="shared" si="219"/>
        <v>1.8622913680247676E-2</v>
      </c>
      <c r="H2358" s="2" t="str">
        <f t="shared" si="220"/>
        <v>Sell</v>
      </c>
    </row>
    <row r="2359" spans="1:8" ht="13.5" x14ac:dyDescent="0.25">
      <c r="A2359" s="3">
        <v>45440</v>
      </c>
      <c r="B2359" s="2">
        <v>11.107799999999999</v>
      </c>
      <c r="C2359" s="2">
        <f t="shared" si="216"/>
        <v>11.256714302071655</v>
      </c>
      <c r="D2359" s="2">
        <f t="shared" si="218"/>
        <v>11.226615598284065</v>
      </c>
      <c r="E2359" s="2">
        <f t="shared" si="217"/>
        <v>3.0098703787590608E-2</v>
      </c>
      <c r="F2359" s="2">
        <f t="shared" si="221"/>
        <v>-9.0178727291485503E-6</v>
      </c>
      <c r="G2359" s="2">
        <f t="shared" si="219"/>
        <v>3.0107721660319758E-2</v>
      </c>
      <c r="H2359" s="2" t="str">
        <f t="shared" si="220"/>
        <v>Sell</v>
      </c>
    </row>
    <row r="2360" spans="1:8" ht="13.5" x14ac:dyDescent="0.25">
      <c r="A2360" s="3">
        <v>45441</v>
      </c>
      <c r="B2360" s="2">
        <v>11.191599999999999</v>
      </c>
      <c r="C2360" s="2">
        <f t="shared" si="216"/>
        <v>11.264758255599093</v>
      </c>
      <c r="D2360" s="2">
        <f t="shared" si="218"/>
        <v>11.224021850263023</v>
      </c>
      <c r="E2360" s="2">
        <f t="shared" si="217"/>
        <v>4.0736405336069481E-2</v>
      </c>
      <c r="F2360" s="2">
        <f t="shared" si="221"/>
        <v>8.1400667690305784E-3</v>
      </c>
      <c r="G2360" s="2">
        <f t="shared" si="219"/>
        <v>3.2596338567038904E-2</v>
      </c>
      <c r="H2360" s="2" t="str">
        <f t="shared" si="220"/>
        <v>Sell</v>
      </c>
    </row>
    <row r="2361" spans="1:8" ht="13.5" x14ac:dyDescent="0.25">
      <c r="A2361" s="3">
        <v>45442</v>
      </c>
      <c r="B2361" s="2">
        <v>11.183199999999999</v>
      </c>
      <c r="C2361" s="2">
        <f t="shared" si="216"/>
        <v>11.272841600891541</v>
      </c>
      <c r="D2361" s="2">
        <f t="shared" si="218"/>
        <v>11.2209980095028</v>
      </c>
      <c r="E2361" s="2">
        <f t="shared" si="217"/>
        <v>5.1843591388740506E-2</v>
      </c>
      <c r="F2361" s="2">
        <f t="shared" si="221"/>
        <v>1.6880771692972564E-2</v>
      </c>
      <c r="G2361" s="2">
        <f t="shared" si="219"/>
        <v>3.4962819695767942E-2</v>
      </c>
      <c r="H2361" s="2" t="str">
        <f t="shared" si="220"/>
        <v>Sell</v>
      </c>
    </row>
    <row r="2362" spans="1:8" ht="13.5" x14ac:dyDescent="0.25">
      <c r="A2362" s="3">
        <v>45443</v>
      </c>
      <c r="B2362" s="2">
        <v>11.317299999999999</v>
      </c>
      <c r="C2362" s="2">
        <f t="shared" si="216"/>
        <v>11.279681354600536</v>
      </c>
      <c r="D2362" s="2">
        <f t="shared" si="218"/>
        <v>11.22813149028037</v>
      </c>
      <c r="E2362" s="2">
        <f t="shared" si="217"/>
        <v>5.1549864320165284E-2</v>
      </c>
      <c r="F2362" s="2">
        <f t="shared" si="221"/>
        <v>2.3814590218411109E-2</v>
      </c>
      <c r="G2362" s="2">
        <f t="shared" si="219"/>
        <v>2.7735274101754175E-2</v>
      </c>
      <c r="H2362" s="2" t="str">
        <f t="shared" si="220"/>
        <v>Sell</v>
      </c>
    </row>
    <row r="2363" spans="1:8" ht="13.5" x14ac:dyDescent="0.25">
      <c r="A2363" s="3">
        <v>45446</v>
      </c>
      <c r="B2363" s="2">
        <v>11.317299999999999</v>
      </c>
      <c r="C2363" s="2">
        <f t="shared" si="216"/>
        <v>11.29708422312353</v>
      </c>
      <c r="D2363" s="2">
        <f t="shared" si="218"/>
        <v>11.234736565074417</v>
      </c>
      <c r="E2363" s="2">
        <f t="shared" si="217"/>
        <v>6.2347658049112908E-2</v>
      </c>
      <c r="F2363" s="2">
        <f t="shared" si="221"/>
        <v>3.152120378455147E-2</v>
      </c>
      <c r="G2363" s="2">
        <f t="shared" si="219"/>
        <v>3.0826454264561438E-2</v>
      </c>
      <c r="H2363" s="2" t="str">
        <f t="shared" si="220"/>
        <v>Sell</v>
      </c>
    </row>
    <row r="2364" spans="1:8" ht="13.5" x14ac:dyDescent="0.25">
      <c r="A2364" s="3">
        <v>45447</v>
      </c>
      <c r="B2364" s="2">
        <v>11.317299999999999</v>
      </c>
      <c r="C2364" s="2">
        <f t="shared" si="216"/>
        <v>11.310517419566063</v>
      </c>
      <c r="D2364" s="2">
        <f t="shared" si="218"/>
        <v>11.240852375068904</v>
      </c>
      <c r="E2364" s="2">
        <f t="shared" si="217"/>
        <v>6.966504449715849E-2</v>
      </c>
      <c r="F2364" s="2">
        <f t="shared" si="221"/>
        <v>3.9149971927072875E-2</v>
      </c>
      <c r="G2364" s="2">
        <f t="shared" si="219"/>
        <v>3.0515072570085615E-2</v>
      </c>
      <c r="H2364" s="2" t="str">
        <f t="shared" si="220"/>
        <v>Sell</v>
      </c>
    </row>
    <row r="2365" spans="1:8" ht="13.5" x14ac:dyDescent="0.25">
      <c r="A2365" s="3">
        <v>45448</v>
      </c>
      <c r="B2365" s="2">
        <v>11.149699999999999</v>
      </c>
      <c r="C2365" s="2">
        <f t="shared" si="216"/>
        <v>11.311560893478976</v>
      </c>
      <c r="D2365" s="2">
        <f t="shared" si="218"/>
        <v>11.234100347286022</v>
      </c>
      <c r="E2365" s="2">
        <f t="shared" si="217"/>
        <v>7.7460546192954283E-2</v>
      </c>
      <c r="F2365" s="2">
        <f t="shared" si="221"/>
        <v>4.681208678024916E-2</v>
      </c>
      <c r="G2365" s="2">
        <f t="shared" si="219"/>
        <v>3.0648459412705123E-2</v>
      </c>
      <c r="H2365" s="2" t="str">
        <f t="shared" si="220"/>
        <v>Sell</v>
      </c>
    </row>
    <row r="2366" spans="1:8" ht="13.5" x14ac:dyDescent="0.25">
      <c r="A2366" s="3">
        <v>45449</v>
      </c>
      <c r="B2366" s="2">
        <v>11.082599999999999</v>
      </c>
      <c r="C2366" s="2">
        <f t="shared" si="216"/>
        <v>11.31244383294375</v>
      </c>
      <c r="D2366" s="2">
        <f t="shared" si="218"/>
        <v>11.222878099338908</v>
      </c>
      <c r="E2366" s="2">
        <f t="shared" si="217"/>
        <v>8.9565733604841213E-2</v>
      </c>
      <c r="F2366" s="2">
        <f t="shared" si="221"/>
        <v>5.5362816145167568E-2</v>
      </c>
      <c r="G2366" s="2">
        <f t="shared" si="219"/>
        <v>3.4202917459673646E-2</v>
      </c>
      <c r="H2366" s="2" t="str">
        <f t="shared" si="220"/>
        <v>Sell</v>
      </c>
    </row>
    <row r="2367" spans="1:8" ht="13.5" x14ac:dyDescent="0.25">
      <c r="A2367" s="3">
        <v>45450</v>
      </c>
      <c r="B2367" s="2">
        <v>11.266999999999999</v>
      </c>
      <c r="C2367" s="2">
        <f t="shared" si="216"/>
        <v>11.295144781721635</v>
      </c>
      <c r="D2367" s="2">
        <f t="shared" si="218"/>
        <v>11.226146388276767</v>
      </c>
      <c r="E2367" s="2">
        <f t="shared" si="217"/>
        <v>6.8998393444868356E-2</v>
      </c>
      <c r="F2367" s="2">
        <f t="shared" si="221"/>
        <v>5.8089931605107732E-2</v>
      </c>
      <c r="G2367" s="2">
        <f t="shared" si="219"/>
        <v>1.0908461839760623E-2</v>
      </c>
      <c r="H2367" s="2" t="str">
        <f t="shared" si="220"/>
        <v>Sell</v>
      </c>
    </row>
    <row r="2368" spans="1:8" ht="13.5" x14ac:dyDescent="0.25">
      <c r="A2368" s="3">
        <v>45453</v>
      </c>
      <c r="B2368" s="2">
        <v>11.308999999999999</v>
      </c>
      <c r="C2368" s="2">
        <f t="shared" si="216"/>
        <v>11.285660969149076</v>
      </c>
      <c r="D2368" s="2">
        <f t="shared" si="218"/>
        <v>11.23228369284886</v>
      </c>
      <c r="E2368" s="2">
        <f t="shared" si="217"/>
        <v>5.3377276300215826E-2</v>
      </c>
      <c r="F2368" s="2">
        <f t="shared" si="221"/>
        <v>5.7147400544129354E-2</v>
      </c>
      <c r="G2368" s="2">
        <f t="shared" si="219"/>
        <v>-3.770124243913528E-3</v>
      </c>
      <c r="H2368" s="2" t="str">
        <f t="shared" si="220"/>
        <v>Hold</v>
      </c>
    </row>
    <row r="2369" spans="1:8" ht="13.5" x14ac:dyDescent="0.25">
      <c r="A2369" s="3">
        <v>45454</v>
      </c>
      <c r="B2369" s="2">
        <v>11.275399999999999</v>
      </c>
      <c r="C2369" s="2">
        <f t="shared" si="216"/>
        <v>11.258297743126141</v>
      </c>
      <c r="D2369" s="2">
        <f t="shared" si="218"/>
        <v>11.235477493378575</v>
      </c>
      <c r="E2369" s="2">
        <f t="shared" si="217"/>
        <v>2.2820249747566024E-2</v>
      </c>
      <c r="F2369" s="2">
        <f t="shared" si="221"/>
        <v>5.0281970384816688E-2</v>
      </c>
      <c r="G2369" s="2">
        <f t="shared" si="219"/>
        <v>-2.7461720637250664E-2</v>
      </c>
      <c r="H2369" s="2" t="str">
        <f t="shared" si="220"/>
        <v>Hold</v>
      </c>
    </row>
    <row r="2370" spans="1:8" ht="13.5" x14ac:dyDescent="0.25">
      <c r="A2370" s="3">
        <v>45455</v>
      </c>
      <c r="B2370" s="2">
        <v>11.107799999999999</v>
      </c>
      <c r="C2370" s="2">
        <f t="shared" si="216"/>
        <v>11.248036551875966</v>
      </c>
      <c r="D2370" s="2">
        <f t="shared" si="218"/>
        <v>11.226019901276457</v>
      </c>
      <c r="E2370" s="2">
        <f t="shared" si="217"/>
        <v>2.2016650599509191E-2</v>
      </c>
      <c r="F2370" s="2">
        <f t="shared" si="221"/>
        <v>4.4628906427755188E-2</v>
      </c>
      <c r="G2370" s="2">
        <f t="shared" si="219"/>
        <v>-2.2612255828245997E-2</v>
      </c>
      <c r="H2370" s="2" t="str">
        <f t="shared" si="220"/>
        <v>Hold</v>
      </c>
    </row>
    <row r="2371" spans="1:8" ht="13.5" x14ac:dyDescent="0.25">
      <c r="A2371" s="3">
        <v>45456</v>
      </c>
      <c r="B2371" s="2">
        <v>11.292199999999999</v>
      </c>
      <c r="C2371" s="2">
        <f t="shared" si="216"/>
        <v>11.238061697741202</v>
      </c>
      <c r="D2371" s="2">
        <f t="shared" si="218"/>
        <v>11.230922130811534</v>
      </c>
      <c r="E2371" s="2">
        <f t="shared" si="217"/>
        <v>7.1395669296681064E-3</v>
      </c>
      <c r="F2371" s="2">
        <f t="shared" si="221"/>
        <v>3.7131038528137775E-2</v>
      </c>
      <c r="G2371" s="2">
        <f t="shared" si="219"/>
        <v>-2.9991471598469668E-2</v>
      </c>
      <c r="H2371" s="2" t="str">
        <f t="shared" si="220"/>
        <v>Hold</v>
      </c>
    </row>
    <row r="2372" spans="1:8" ht="13.5" x14ac:dyDescent="0.25">
      <c r="A2372" s="3">
        <v>45457</v>
      </c>
      <c r="B2372" s="2">
        <v>11.149699999999999</v>
      </c>
      <c r="C2372" s="2">
        <f t="shared" si="216"/>
        <v>11.250252205781017</v>
      </c>
      <c r="D2372" s="2">
        <f t="shared" si="218"/>
        <v>11.224905676677347</v>
      </c>
      <c r="E2372" s="2">
        <f t="shared" si="217"/>
        <v>2.5346529103670079E-2</v>
      </c>
      <c r="F2372" s="2">
        <f t="shared" si="221"/>
        <v>3.477413664324424E-2</v>
      </c>
      <c r="G2372" s="2">
        <f t="shared" si="219"/>
        <v>-9.4276075395741607E-3</v>
      </c>
      <c r="H2372" s="2" t="str">
        <f t="shared" si="220"/>
        <v>Hold</v>
      </c>
    </row>
    <row r="2373" spans="1:8" ht="13.5" x14ac:dyDescent="0.25">
      <c r="A2373" s="3">
        <v>45461</v>
      </c>
      <c r="B2373" s="2">
        <v>11.023899999999999</v>
      </c>
      <c r="C2373" s="2">
        <f t="shared" si="216"/>
        <v>11.260567251045476</v>
      </c>
      <c r="D2373" s="2">
        <f t="shared" si="218"/>
        <v>11.210016367293839</v>
      </c>
      <c r="E2373" s="2">
        <f t="shared" si="217"/>
        <v>5.0550883751636633E-2</v>
      </c>
      <c r="F2373" s="2">
        <f t="shared" si="221"/>
        <v>3.7929486064922718E-2</v>
      </c>
      <c r="G2373" s="2">
        <f t="shared" si="219"/>
        <v>1.2621397686713914E-2</v>
      </c>
      <c r="H2373" s="2" t="str">
        <f t="shared" si="220"/>
        <v>Sell</v>
      </c>
    </row>
    <row r="2374" spans="1:8" ht="13.5" x14ac:dyDescent="0.25">
      <c r="A2374" s="3">
        <v>45462</v>
      </c>
      <c r="B2374" s="2">
        <v>11.065799999999999</v>
      </c>
      <c r="C2374" s="2">
        <f t="shared" si="216"/>
        <v>11.269295366269249</v>
      </c>
      <c r="D2374" s="2">
        <f t="shared" si="218"/>
        <v>11.199333673420222</v>
      </c>
      <c r="E2374" s="2">
        <f t="shared" si="217"/>
        <v>6.9961692849027202E-2</v>
      </c>
      <c r="F2374" s="2">
        <f t="shared" si="221"/>
        <v>4.4335927421743616E-2</v>
      </c>
      <c r="G2374" s="2">
        <f t="shared" si="219"/>
        <v>2.5625765427283585E-2</v>
      </c>
      <c r="H2374" s="2" t="str">
        <f t="shared" si="220"/>
        <v>Sell</v>
      </c>
    </row>
    <row r="2375" spans="1:8" ht="13.5" x14ac:dyDescent="0.25">
      <c r="A2375" s="3">
        <v>45463</v>
      </c>
      <c r="B2375" s="2">
        <v>11.283799999999999</v>
      </c>
      <c r="C2375" s="2">
        <f t="shared" si="216"/>
        <v>11.250896079150904</v>
      </c>
      <c r="D2375" s="2">
        <f t="shared" si="218"/>
        <v>11.205590438352056</v>
      </c>
      <c r="E2375" s="2">
        <f t="shared" si="217"/>
        <v>4.5305640798847691E-2</v>
      </c>
      <c r="F2375" s="2">
        <f t="shared" si="221"/>
        <v>4.4529870097164435E-2</v>
      </c>
      <c r="G2375" s="2">
        <f t="shared" si="219"/>
        <v>7.7577070168325518E-4</v>
      </c>
      <c r="H2375" s="2" t="str">
        <f t="shared" si="220"/>
        <v>Sell</v>
      </c>
    </row>
    <row r="2376" spans="1:8" ht="13.5" x14ac:dyDescent="0.25">
      <c r="A2376" s="3">
        <v>45464</v>
      </c>
      <c r="B2376" s="2">
        <v>11.283799999999999</v>
      </c>
      <c r="C2376" s="2">
        <f t="shared" si="216"/>
        <v>11.225004374666149</v>
      </c>
      <c r="D2376" s="2">
        <f t="shared" si="218"/>
        <v>11.211383739214867</v>
      </c>
      <c r="E2376" s="2">
        <f t="shared" si="217"/>
        <v>1.3620635451282226E-2</v>
      </c>
      <c r="F2376" s="2">
        <f t="shared" si="221"/>
        <v>3.8348023167988E-2</v>
      </c>
      <c r="G2376" s="2">
        <f t="shared" si="219"/>
        <v>-2.4727387716705775E-2</v>
      </c>
      <c r="H2376" s="2" t="str">
        <f t="shared" si="220"/>
        <v>Hold</v>
      </c>
    </row>
    <row r="2377" spans="1:8" ht="13.5" x14ac:dyDescent="0.25">
      <c r="A2377" s="3">
        <v>45467</v>
      </c>
      <c r="B2377" s="2">
        <v>11.023899999999999</v>
      </c>
      <c r="C2377" s="2">
        <f t="shared" si="216"/>
        <v>11.231465240102127</v>
      </c>
      <c r="D2377" s="2">
        <f t="shared" si="218"/>
        <v>11.19749605482858</v>
      </c>
      <c r="E2377" s="2">
        <f t="shared" si="217"/>
        <v>3.3969185273546643E-2</v>
      </c>
      <c r="F2377" s="2">
        <f t="shared" si="221"/>
        <v>3.747225558909973E-2</v>
      </c>
      <c r="G2377" s="2">
        <f t="shared" si="219"/>
        <v>-3.5030703155530876E-3</v>
      </c>
      <c r="H2377" s="2" t="str">
        <f t="shared" si="220"/>
        <v>Hold</v>
      </c>
    </row>
    <row r="2378" spans="1:8" ht="13.5" x14ac:dyDescent="0.25">
      <c r="A2378" s="3">
        <v>45468</v>
      </c>
      <c r="B2378" s="2">
        <v>10.981999999999999</v>
      </c>
      <c r="C2378" s="2">
        <f t="shared" si="216"/>
        <v>11.243393664701799</v>
      </c>
      <c r="D2378" s="2">
        <f t="shared" si="218"/>
        <v>11.181533384100538</v>
      </c>
      <c r="E2378" s="2">
        <f t="shared" si="217"/>
        <v>6.1860280601260698E-2</v>
      </c>
      <c r="F2378" s="2">
        <f t="shared" si="221"/>
        <v>4.2349860591531924E-2</v>
      </c>
      <c r="G2378" s="2">
        <f t="shared" si="219"/>
        <v>1.9510420009728774E-2</v>
      </c>
      <c r="H2378" s="2" t="str">
        <f t="shared" si="220"/>
        <v>Sell</v>
      </c>
    </row>
    <row r="2379" spans="1:8" ht="13.5" x14ac:dyDescent="0.25">
      <c r="A2379" s="3">
        <v>45469</v>
      </c>
      <c r="B2379" s="2">
        <v>11.208399999999999</v>
      </c>
      <c r="C2379" s="2">
        <f t="shared" si="216"/>
        <v>11.248317716286138</v>
      </c>
      <c r="D2379" s="2">
        <f t="shared" si="218"/>
        <v>11.183523503796794</v>
      </c>
      <c r="E2379" s="2">
        <f t="shared" si="217"/>
        <v>6.4794212489344361E-2</v>
      </c>
      <c r="F2379" s="2">
        <f t="shared" si="221"/>
        <v>4.6838730971094408E-2</v>
      </c>
      <c r="G2379" s="2">
        <f t="shared" si="219"/>
        <v>1.7955481518249952E-2</v>
      </c>
      <c r="H2379" s="2" t="str">
        <f t="shared" si="220"/>
        <v>Sell</v>
      </c>
    </row>
    <row r="2380" spans="1:8" ht="13.5" x14ac:dyDescent="0.25">
      <c r="A2380" s="3">
        <v>45470</v>
      </c>
      <c r="B2380" s="2">
        <v>11.191599999999999</v>
      </c>
      <c r="C2380" s="2">
        <f t="shared" si="216"/>
        <v>11.226699606088271</v>
      </c>
      <c r="D2380" s="2">
        <f t="shared" si="218"/>
        <v>11.18412176277481</v>
      </c>
      <c r="E2380" s="2">
        <f t="shared" si="217"/>
        <v>4.2577843313461372E-2</v>
      </c>
      <c r="F2380" s="2">
        <f t="shared" si="221"/>
        <v>4.5986553439567805E-2</v>
      </c>
      <c r="G2380" s="2">
        <f t="shared" si="219"/>
        <v>-3.4087101261064331E-3</v>
      </c>
      <c r="H2380" s="2" t="str">
        <f t="shared" si="220"/>
        <v>Hold</v>
      </c>
    </row>
    <row r="2381" spans="1:8" ht="13.5" x14ac:dyDescent="0.25">
      <c r="A2381" s="3">
        <v>45471</v>
      </c>
      <c r="B2381" s="2">
        <v>11.183199999999999</v>
      </c>
      <c r="C2381" s="2">
        <f t="shared" si="216"/>
        <v>11.236776589766999</v>
      </c>
      <c r="D2381" s="2">
        <f t="shared" si="218"/>
        <v>11.18405348405075</v>
      </c>
      <c r="E2381" s="2">
        <f t="shared" si="217"/>
        <v>5.2723105716248497E-2</v>
      </c>
      <c r="F2381" s="2">
        <f t="shared" si="221"/>
        <v>4.7333863894903946E-2</v>
      </c>
      <c r="G2381" s="2">
        <f t="shared" si="219"/>
        <v>5.3892418213445509E-3</v>
      </c>
      <c r="H2381" s="2" t="str">
        <f t="shared" si="220"/>
        <v>Sell</v>
      </c>
    </row>
    <row r="2382" spans="1:8" ht="13.5" x14ac:dyDescent="0.25">
      <c r="A2382" s="3">
        <v>45474</v>
      </c>
      <c r="B2382" s="2">
        <v>11.107799999999999</v>
      </c>
      <c r="C2382" s="2">
        <f t="shared" si="216"/>
        <v>11.223380191341306</v>
      </c>
      <c r="D2382" s="2">
        <f t="shared" si="218"/>
        <v>11.178405077824769</v>
      </c>
      <c r="E2382" s="2">
        <f t="shared" si="217"/>
        <v>4.497511351653749E-2</v>
      </c>
      <c r="F2382" s="2">
        <f t="shared" si="221"/>
        <v>4.6862113819230659E-2</v>
      </c>
      <c r="G2382" s="2">
        <f t="shared" si="219"/>
        <v>-1.8870003026931689E-3</v>
      </c>
      <c r="H2382" s="2" t="str">
        <f t="shared" si="220"/>
        <v>Hold</v>
      </c>
    </row>
    <row r="2383" spans="1:8" ht="13.5" x14ac:dyDescent="0.25">
      <c r="A2383" s="3">
        <v>45475</v>
      </c>
      <c r="B2383" s="2">
        <v>11.107799999999999</v>
      </c>
      <c r="C2383" s="2">
        <f t="shared" ref="C2383:C2446" si="222">$C$4*B2373+C2382*(1-$C$4)</f>
        <v>11.192690931134951</v>
      </c>
      <c r="D2383" s="2">
        <f t="shared" si="218"/>
        <v>11.173175072059969</v>
      </c>
      <c r="E2383" s="2">
        <f t="shared" si="217"/>
        <v>1.9515859074981989E-2</v>
      </c>
      <c r="F2383" s="2">
        <f t="shared" si="221"/>
        <v>4.139286287038093E-2</v>
      </c>
      <c r="G2383" s="2">
        <f t="shared" si="219"/>
        <v>-2.187700379539894E-2</v>
      </c>
      <c r="H2383" s="2" t="str">
        <f t="shared" si="220"/>
        <v>Hold</v>
      </c>
    </row>
    <row r="2384" spans="1:8" ht="13.5" x14ac:dyDescent="0.25">
      <c r="A2384" s="3">
        <v>45476</v>
      </c>
      <c r="B2384" s="2">
        <v>11.149699999999999</v>
      </c>
      <c r="C2384" s="2">
        <f t="shared" si="222"/>
        <v>11.173169249421882</v>
      </c>
      <c r="D2384" s="2">
        <f t="shared" si="218"/>
        <v>11.171436177833305</v>
      </c>
      <c r="E2384" s="2">
        <f t="shared" si="217"/>
        <v>1.7330715885766068E-3</v>
      </c>
      <c r="F2384" s="2">
        <f t="shared" si="221"/>
        <v>3.3460904614020064E-2</v>
      </c>
      <c r="G2384" s="2">
        <f t="shared" si="219"/>
        <v>-3.1727833025443457E-2</v>
      </c>
      <c r="H2384" s="2" t="str">
        <f t="shared" si="220"/>
        <v>Hold</v>
      </c>
    </row>
    <row r="2385" spans="1:8" ht="13.5" x14ac:dyDescent="0.25">
      <c r="A2385" s="3">
        <v>45477</v>
      </c>
      <c r="B2385" s="2">
        <v>11.149699999999999</v>
      </c>
      <c r="C2385" s="2">
        <f t="shared" si="222"/>
        <v>11.190189364895438</v>
      </c>
      <c r="D2385" s="2">
        <f t="shared" si="218"/>
        <v>11.169826090586394</v>
      </c>
      <c r="E2385" s="2">
        <f t="shared" si="217"/>
        <v>2.0363274309044499E-2</v>
      </c>
      <c r="F2385" s="2">
        <f t="shared" si="221"/>
        <v>3.0841378553024951E-2</v>
      </c>
      <c r="G2385" s="2">
        <f t="shared" si="219"/>
        <v>-1.0478104243980452E-2</v>
      </c>
      <c r="H2385" s="2" t="str">
        <f t="shared" si="220"/>
        <v>Hold</v>
      </c>
    </row>
    <row r="2386" spans="1:8" ht="13.5" x14ac:dyDescent="0.25">
      <c r="A2386" s="3">
        <v>45478</v>
      </c>
      <c r="B2386" s="2">
        <v>11.225099999999999</v>
      </c>
      <c r="C2386" s="2">
        <f t="shared" si="222"/>
        <v>11.204591001065371</v>
      </c>
      <c r="D2386" s="2">
        <f t="shared" si="218"/>
        <v>11.173920454246661</v>
      </c>
      <c r="E2386" s="2">
        <f t="shared" si="217"/>
        <v>3.0670546818710065E-2</v>
      </c>
      <c r="F2386" s="2">
        <f t="shared" si="221"/>
        <v>3.0807212206161977E-2</v>
      </c>
      <c r="G2386" s="2">
        <f t="shared" si="219"/>
        <v>-1.3666538745191192E-4</v>
      </c>
      <c r="H2386" s="2" t="str">
        <f t="shared" si="220"/>
        <v>Hold</v>
      </c>
    </row>
    <row r="2387" spans="1:8" ht="13.5" x14ac:dyDescent="0.25">
      <c r="A2387" s="3">
        <v>45481</v>
      </c>
      <c r="B2387" s="2">
        <v>11.196099999999999</v>
      </c>
      <c r="C2387" s="2">
        <f t="shared" si="222"/>
        <v>11.176792385516851</v>
      </c>
      <c r="D2387" s="2">
        <f t="shared" si="218"/>
        <v>11.175563383561721</v>
      </c>
      <c r="E2387" s="2">
        <f t="shared" si="217"/>
        <v>1.2290019551297604E-3</v>
      </c>
      <c r="F2387" s="2">
        <f t="shared" si="221"/>
        <v>2.4891570155955535E-2</v>
      </c>
      <c r="G2387" s="2">
        <f t="shared" si="219"/>
        <v>-2.3662568200825775E-2</v>
      </c>
      <c r="H2387" s="2" t="str">
        <f t="shared" si="220"/>
        <v>Hold</v>
      </c>
    </row>
    <row r="2388" spans="1:8" ht="13.5" x14ac:dyDescent="0.25">
      <c r="A2388" s="3">
        <v>45482</v>
      </c>
      <c r="B2388" s="2">
        <v>11.4552</v>
      </c>
      <c r="C2388" s="2">
        <f t="shared" si="222"/>
        <v>11.146824326206566</v>
      </c>
      <c r="D2388" s="2">
        <f t="shared" si="218"/>
        <v>11.196277207001595</v>
      </c>
      <c r="E2388" s="2">
        <f t="shared" si="217"/>
        <v>-4.945288079502852E-2</v>
      </c>
      <c r="F2388" s="2">
        <f t="shared" si="221"/>
        <v>1.0022679965758724E-2</v>
      </c>
      <c r="G2388" s="2">
        <f t="shared" si="219"/>
        <v>-5.9475560760787242E-2</v>
      </c>
      <c r="H2388" s="2" t="str">
        <f t="shared" si="220"/>
        <v>Hold</v>
      </c>
    </row>
    <row r="2389" spans="1:8" ht="13.5" x14ac:dyDescent="0.25">
      <c r="A2389" s="3">
        <v>45483</v>
      </c>
      <c r="B2389" s="2">
        <v>11.464499999999999</v>
      </c>
      <c r="C2389" s="2">
        <f t="shared" si="222"/>
        <v>11.156297506790171</v>
      </c>
      <c r="D2389" s="2">
        <f t="shared" si="218"/>
        <v>11.216145562038514</v>
      </c>
      <c r="E2389" s="2">
        <f t="shared" si="217"/>
        <v>-5.9848055248343357E-2</v>
      </c>
      <c r="F2389" s="2">
        <f t="shared" si="221"/>
        <v>-3.9514670770616923E-3</v>
      </c>
      <c r="G2389" s="2">
        <f t="shared" si="219"/>
        <v>-5.5896588171281666E-2</v>
      </c>
      <c r="H2389" s="2" t="str">
        <f t="shared" si="220"/>
        <v>Hold</v>
      </c>
    </row>
    <row r="2390" spans="1:8" ht="13.5" x14ac:dyDescent="0.25">
      <c r="A2390" s="3">
        <v>45484</v>
      </c>
      <c r="B2390" s="2">
        <v>11.464499999999999</v>
      </c>
      <c r="C2390" s="2">
        <f t="shared" si="222"/>
        <v>11.161728659591683</v>
      </c>
      <c r="D2390" s="2">
        <f t="shared" si="218"/>
        <v>11.234542187072698</v>
      </c>
      <c r="E2390" s="2">
        <f t="shared" si="217"/>
        <v>-7.2813527481015328E-2</v>
      </c>
      <c r="F2390" s="2">
        <f t="shared" si="221"/>
        <v>-1.772387915785242E-2</v>
      </c>
      <c r="G2390" s="2">
        <f t="shared" si="219"/>
        <v>-5.5089648323162904E-2</v>
      </c>
      <c r="H2390" s="2" t="str">
        <f t="shared" si="220"/>
        <v>Hold</v>
      </c>
    </row>
    <row r="2391" spans="1:8" ht="13.5" x14ac:dyDescent="0.25">
      <c r="A2391" s="3">
        <v>45485</v>
      </c>
      <c r="B2391" s="2">
        <v>11.334899999999999</v>
      </c>
      <c r="C2391" s="2">
        <f t="shared" si="222"/>
        <v>11.165031942731423</v>
      </c>
      <c r="D2391" s="2">
        <f t="shared" si="218"/>
        <v>11.241976099141386</v>
      </c>
      <c r="E2391" s="2">
        <f t="shared" si="217"/>
        <v>-7.6944156409963327E-2</v>
      </c>
      <c r="F2391" s="2">
        <f t="shared" si="221"/>
        <v>-2.9567934608274601E-2</v>
      </c>
      <c r="G2391" s="2">
        <f t="shared" si="219"/>
        <v>-4.7376221801688725E-2</v>
      </c>
      <c r="H2391" s="2" t="str">
        <f t="shared" si="220"/>
        <v>Hold</v>
      </c>
    </row>
    <row r="2392" spans="1:8" ht="13.5" x14ac:dyDescent="0.25">
      <c r="A2392" s="3">
        <v>45488</v>
      </c>
      <c r="B2392" s="2">
        <v>11.344200000000001</v>
      </c>
      <c r="C2392" s="2">
        <f t="shared" si="222"/>
        <v>11.15622702846505</v>
      </c>
      <c r="D2392" s="2">
        <f t="shared" si="218"/>
        <v>11.249548239945728</v>
      </c>
      <c r="E2392" s="2">
        <f t="shared" si="217"/>
        <v>-9.3321211480677846E-2</v>
      </c>
      <c r="F2392" s="2">
        <f t="shared" si="221"/>
        <v>-4.2318589982755256E-2</v>
      </c>
      <c r="G2392" s="2">
        <f t="shared" si="219"/>
        <v>-5.100262149792259E-2</v>
      </c>
      <c r="H2392" s="2" t="str">
        <f t="shared" si="220"/>
        <v>Hold</v>
      </c>
    </row>
    <row r="2393" spans="1:8" ht="13.5" x14ac:dyDescent="0.25">
      <c r="A2393" s="3">
        <v>45489</v>
      </c>
      <c r="B2393" s="2">
        <v>11.344200000000001</v>
      </c>
      <c r="C2393" s="2">
        <f t="shared" si="222"/>
        <v>11.148776716393504</v>
      </c>
      <c r="D2393" s="2">
        <f t="shared" si="218"/>
        <v>11.25655948143123</v>
      </c>
      <c r="E2393" s="2">
        <f t="shared" si="217"/>
        <v>-0.10778276503772588</v>
      </c>
      <c r="F2393" s="2">
        <f t="shared" si="221"/>
        <v>-5.5411424993749382E-2</v>
      </c>
      <c r="G2393" s="2">
        <f t="shared" si="219"/>
        <v>-5.2371340043976498E-2</v>
      </c>
      <c r="H2393" s="2" t="str">
        <f t="shared" si="220"/>
        <v>Hold</v>
      </c>
    </row>
    <row r="2394" spans="1:8" ht="13.5" x14ac:dyDescent="0.25">
      <c r="A2394" s="3">
        <v>45490</v>
      </c>
      <c r="B2394" s="2">
        <v>11.344200000000001</v>
      </c>
      <c r="C2394" s="2">
        <f t="shared" si="222"/>
        <v>11.148918760025273</v>
      </c>
      <c r="D2394" s="2">
        <f t="shared" si="218"/>
        <v>11.263051371695584</v>
      </c>
      <c r="E2394" s="2">
        <f t="shared" si="217"/>
        <v>-0.11413261167031052</v>
      </c>
      <c r="F2394" s="2">
        <f t="shared" si="221"/>
        <v>-6.7155662329061616E-2</v>
      </c>
      <c r="G2394" s="2">
        <f t="shared" si="219"/>
        <v>-4.6976949341248908E-2</v>
      </c>
      <c r="H2394" s="2" t="str">
        <f t="shared" si="220"/>
        <v>Hold</v>
      </c>
    </row>
    <row r="2395" spans="1:8" ht="13.5" x14ac:dyDescent="0.25">
      <c r="A2395" s="3">
        <v>45491</v>
      </c>
      <c r="B2395" s="2">
        <v>11.334899999999999</v>
      </c>
      <c r="C2395" s="2">
        <f t="shared" si="222"/>
        <v>11.149038950790615</v>
      </c>
      <c r="D2395" s="2">
        <f t="shared" si="218"/>
        <v>11.268373492310724</v>
      </c>
      <c r="E2395" s="2">
        <f t="shared" si="217"/>
        <v>-0.11933454152010903</v>
      </c>
      <c r="F2395" s="2">
        <f t="shared" si="221"/>
        <v>-7.7591438167271098E-2</v>
      </c>
      <c r="G2395" s="2">
        <f t="shared" si="219"/>
        <v>-4.1743103352837929E-2</v>
      </c>
      <c r="H2395" s="2" t="str">
        <f t="shared" si="220"/>
        <v>Hold</v>
      </c>
    </row>
    <row r="2396" spans="1:8" ht="13.5" x14ac:dyDescent="0.25">
      <c r="A2396" s="3">
        <v>45492</v>
      </c>
      <c r="B2396" s="2">
        <v>11.334899999999999</v>
      </c>
      <c r="C2396" s="2">
        <f t="shared" si="222"/>
        <v>11.160740650668982</v>
      </c>
      <c r="D2396" s="2">
        <f t="shared" si="218"/>
        <v>11.273301381769189</v>
      </c>
      <c r="E2396" s="2">
        <f t="shared" ref="E2396:E2459" si="223">C2396-D2396</f>
        <v>-0.11256073110020637</v>
      </c>
      <c r="F2396" s="2">
        <f t="shared" si="221"/>
        <v>-8.4585296753858147E-2</v>
      </c>
      <c r="G2396" s="2">
        <f t="shared" si="219"/>
        <v>-2.7975434346348221E-2</v>
      </c>
      <c r="H2396" s="2" t="str">
        <f t="shared" si="220"/>
        <v>Hold</v>
      </c>
    </row>
    <row r="2397" spans="1:8" ht="13.5" x14ac:dyDescent="0.25">
      <c r="A2397" s="3">
        <v>45495</v>
      </c>
      <c r="B2397" s="2">
        <v>11.334899999999999</v>
      </c>
      <c r="C2397" s="2">
        <f t="shared" si="222"/>
        <v>11.166180550566063</v>
      </c>
      <c r="D2397" s="2">
        <f t="shared" ref="D2397:D2460" si="224">$D$4*B2397+(1-$D$4)*D2396</f>
        <v>11.277864242378877</v>
      </c>
      <c r="E2397" s="2">
        <f t="shared" si="223"/>
        <v>-0.11168369181281435</v>
      </c>
      <c r="F2397" s="2">
        <f t="shared" si="221"/>
        <v>-9.0004975765649392E-2</v>
      </c>
      <c r="G2397" s="2">
        <f t="shared" si="219"/>
        <v>-2.1678716047164953E-2</v>
      </c>
      <c r="H2397" s="2" t="str">
        <f t="shared" si="220"/>
        <v>Hold</v>
      </c>
    </row>
    <row r="2398" spans="1:8" ht="13.5" x14ac:dyDescent="0.25">
      <c r="A2398" s="3">
        <v>45496</v>
      </c>
      <c r="B2398" s="2">
        <v>11.2887</v>
      </c>
      <c r="C2398" s="2">
        <f t="shared" si="222"/>
        <v>11.210645081248208</v>
      </c>
      <c r="D2398" s="2">
        <f t="shared" si="224"/>
        <v>11.278666891091552</v>
      </c>
      <c r="E2398" s="2">
        <f t="shared" si="223"/>
        <v>-6.8021809843344272E-2</v>
      </c>
      <c r="F2398" s="2">
        <f t="shared" si="221"/>
        <v>-8.5608342581188379E-2</v>
      </c>
      <c r="G2398" s="2">
        <f t="shared" si="219"/>
        <v>1.7586532737844107E-2</v>
      </c>
      <c r="H2398" s="2" t="str">
        <f t="shared" si="220"/>
        <v>Sell</v>
      </c>
    </row>
    <row r="2399" spans="1:8" ht="13.5" x14ac:dyDescent="0.25">
      <c r="A2399" s="3">
        <v>45497</v>
      </c>
      <c r="B2399" s="2">
        <v>11.3812</v>
      </c>
      <c r="C2399" s="2">
        <f t="shared" si="222"/>
        <v>11.249699684133098</v>
      </c>
      <c r="D2399" s="2">
        <f t="shared" si="224"/>
        <v>11.286261936195881</v>
      </c>
      <c r="E2399" s="2">
        <f t="shared" si="223"/>
        <v>-3.6562252062783074E-2</v>
      </c>
      <c r="F2399" s="2">
        <f t="shared" si="221"/>
        <v>-7.5799124477507321E-2</v>
      </c>
      <c r="G2399" s="2">
        <f t="shared" si="219"/>
        <v>3.9236872414724247E-2</v>
      </c>
      <c r="H2399" s="2" t="str">
        <f t="shared" si="220"/>
        <v>Sell</v>
      </c>
    </row>
    <row r="2400" spans="1:8" ht="13.5" x14ac:dyDescent="0.25">
      <c r="A2400" s="3">
        <v>45499</v>
      </c>
      <c r="B2400" s="2">
        <v>11.3812</v>
      </c>
      <c r="C2400" s="2">
        <f t="shared" si="222"/>
        <v>11.28274588657416</v>
      </c>
      <c r="D2400" s="2">
        <f t="shared" si="224"/>
        <v>11.293294385366558</v>
      </c>
      <c r="E2400" s="2">
        <f t="shared" si="223"/>
        <v>-1.0548498792397609E-2</v>
      </c>
      <c r="F2400" s="2">
        <f t="shared" si="221"/>
        <v>-6.274899934048539E-2</v>
      </c>
      <c r="G2400" s="2">
        <f t="shared" si="219"/>
        <v>5.220050054808778E-2</v>
      </c>
      <c r="H2400" s="2" t="str">
        <f t="shared" si="220"/>
        <v>Sell</v>
      </c>
    </row>
    <row r="2401" spans="1:8" ht="13.5" x14ac:dyDescent="0.25">
      <c r="A2401" s="3">
        <v>45502</v>
      </c>
      <c r="B2401" s="2">
        <v>11.2424</v>
      </c>
      <c r="C2401" s="2">
        <f t="shared" si="222"/>
        <v>11.29076959633198</v>
      </c>
      <c r="D2401" s="2">
        <f t="shared" si="224"/>
        <v>11.289524430894961</v>
      </c>
      <c r="E2401" s="2">
        <f t="shared" si="223"/>
        <v>1.2451654370195797E-3</v>
      </c>
      <c r="F2401" s="2">
        <f t="shared" si="221"/>
        <v>-4.9950166384984403E-2</v>
      </c>
      <c r="G2401" s="2">
        <f t="shared" si="219"/>
        <v>5.1195331822003982E-2</v>
      </c>
      <c r="H2401" s="2" t="str">
        <f t="shared" si="220"/>
        <v>Sell</v>
      </c>
    </row>
    <row r="2402" spans="1:8" ht="13.5" x14ac:dyDescent="0.25">
      <c r="A2402" s="3">
        <v>45503</v>
      </c>
      <c r="B2402" s="2">
        <v>11.2424</v>
      </c>
      <c r="C2402" s="2">
        <f t="shared" si="222"/>
        <v>11.298989658434753</v>
      </c>
      <c r="D2402" s="2">
        <f t="shared" si="224"/>
        <v>11.28603373231015</v>
      </c>
      <c r="E2402" s="2">
        <f t="shared" si="223"/>
        <v>1.2955926124602613E-2</v>
      </c>
      <c r="F2402" s="2">
        <f t="shared" si="221"/>
        <v>-3.7368947883067001E-2</v>
      </c>
      <c r="G2402" s="2">
        <f t="shared" si="219"/>
        <v>5.0324874007669614E-2</v>
      </c>
      <c r="H2402" s="2" t="str">
        <f t="shared" si="220"/>
        <v>Sell</v>
      </c>
    </row>
    <row r="2403" spans="1:8" ht="13.5" x14ac:dyDescent="0.25">
      <c r="A2403" s="3">
        <v>45504</v>
      </c>
      <c r="B2403" s="2">
        <v>11.214600000000001</v>
      </c>
      <c r="C2403" s="2">
        <f t="shared" si="222"/>
        <v>11.305945095598638</v>
      </c>
      <c r="D2403" s="2">
        <f t="shared" si="224"/>
        <v>11.280742344731619</v>
      </c>
      <c r="E2403" s="2">
        <f t="shared" si="223"/>
        <v>2.5202750867018509E-2</v>
      </c>
      <c r="F2403" s="2">
        <f t="shared" si="221"/>
        <v>-2.4854608133049901E-2</v>
      </c>
      <c r="G2403" s="2">
        <f t="shared" si="219"/>
        <v>5.0057359000068413E-2</v>
      </c>
      <c r="H2403" s="2" t="str">
        <f t="shared" si="220"/>
        <v>Sell</v>
      </c>
    </row>
    <row r="2404" spans="1:8" ht="13.5" x14ac:dyDescent="0.25">
      <c r="A2404" s="3">
        <v>45505</v>
      </c>
      <c r="B2404" s="2">
        <v>11.196099999999999</v>
      </c>
      <c r="C2404" s="2">
        <f t="shared" si="222"/>
        <v>11.311830465506539</v>
      </c>
      <c r="D2404" s="2">
        <f t="shared" si="224"/>
        <v>11.274472541418165</v>
      </c>
      <c r="E2404" s="2">
        <f t="shared" si="223"/>
        <v>3.7357924088373906E-2</v>
      </c>
      <c r="F2404" s="2">
        <f t="shared" si="221"/>
        <v>-1.241210168876514E-2</v>
      </c>
      <c r="G2404" s="2">
        <f t="shared" ref="G2404:G2467" si="225">E2404-F2404</f>
        <v>4.9770025777139043E-2</v>
      </c>
      <c r="H2404" s="2" t="str">
        <f t="shared" ref="H2404:H2467" si="226">IF(G2404&lt;0,"Hold","Sell")</f>
        <v>Sell</v>
      </c>
    </row>
    <row r="2405" spans="1:8" ht="13.5" x14ac:dyDescent="0.25">
      <c r="A2405" s="3">
        <v>45506</v>
      </c>
      <c r="B2405" s="2">
        <v>11.196099999999999</v>
      </c>
      <c r="C2405" s="2">
        <f t="shared" si="222"/>
        <v>11.315379624659379</v>
      </c>
      <c r="D2405" s="2">
        <f t="shared" si="224"/>
        <v>11.268667167979782</v>
      </c>
      <c r="E2405" s="2">
        <f t="shared" si="223"/>
        <v>4.671245667959667E-2</v>
      </c>
      <c r="F2405" s="2">
        <f t="shared" ref="F2405:F2468" si="227">(E2405*(2/(10)))+((1-(2/10))*F2404)</f>
        <v>-5.8719001509277904E-4</v>
      </c>
      <c r="G2405" s="2">
        <f t="shared" si="225"/>
        <v>4.7299646694689446E-2</v>
      </c>
      <c r="H2405" s="2" t="str">
        <f t="shared" si="226"/>
        <v>Sell</v>
      </c>
    </row>
    <row r="2406" spans="1:8" ht="13.5" x14ac:dyDescent="0.25">
      <c r="A2406" s="3">
        <v>45509</v>
      </c>
      <c r="B2406" s="2">
        <v>11.214600000000001</v>
      </c>
      <c r="C2406" s="2">
        <f t="shared" si="222"/>
        <v>11.318382759327166</v>
      </c>
      <c r="D2406" s="2">
        <f t="shared" si="224"/>
        <v>11.264662192573871</v>
      </c>
      <c r="E2406" s="2">
        <f t="shared" si="223"/>
        <v>5.3720566753295174E-2</v>
      </c>
      <c r="F2406" s="2">
        <f t="shared" si="227"/>
        <v>1.0274361338584812E-2</v>
      </c>
      <c r="G2406" s="2">
        <f t="shared" si="225"/>
        <v>4.3446205414710365E-2</v>
      </c>
      <c r="H2406" s="2" t="str">
        <f t="shared" si="226"/>
        <v>Sell</v>
      </c>
    </row>
    <row r="2407" spans="1:8" ht="13.5" x14ac:dyDescent="0.25">
      <c r="A2407" s="3">
        <v>45510</v>
      </c>
      <c r="B2407" s="2">
        <v>11.3812</v>
      </c>
      <c r="C2407" s="2">
        <f t="shared" si="222"/>
        <v>11.320923873276833</v>
      </c>
      <c r="D2407" s="2">
        <f t="shared" si="224"/>
        <v>11.273294622753586</v>
      </c>
      <c r="E2407" s="2">
        <f t="shared" si="223"/>
        <v>4.762925052324718E-2</v>
      </c>
      <c r="F2407" s="2">
        <f t="shared" si="227"/>
        <v>1.7745339175517287E-2</v>
      </c>
      <c r="G2407" s="2">
        <f t="shared" si="225"/>
        <v>2.9883911347729893E-2</v>
      </c>
      <c r="H2407" s="2" t="str">
        <f t="shared" si="226"/>
        <v>Sell</v>
      </c>
    </row>
    <row r="2408" spans="1:8" ht="13.5" x14ac:dyDescent="0.25">
      <c r="A2408" s="3">
        <v>45511</v>
      </c>
      <c r="B2408" s="2">
        <v>11.3719</v>
      </c>
      <c r="C2408" s="2">
        <f t="shared" si="222"/>
        <v>11.315966354311167</v>
      </c>
      <c r="D2408" s="2">
        <f t="shared" si="224"/>
        <v>11.280598724771838</v>
      </c>
      <c r="E2408" s="2">
        <f t="shared" si="223"/>
        <v>3.5367629539328149E-2</v>
      </c>
      <c r="F2408" s="2">
        <f t="shared" si="227"/>
        <v>2.126979724827946E-2</v>
      </c>
      <c r="G2408" s="2">
        <f t="shared" si="225"/>
        <v>1.409783229104869E-2</v>
      </c>
      <c r="H2408" s="2" t="str">
        <f t="shared" si="226"/>
        <v>Sell</v>
      </c>
    </row>
    <row r="2409" spans="1:8" ht="13.5" x14ac:dyDescent="0.25">
      <c r="A2409" s="3">
        <v>45512</v>
      </c>
      <c r="B2409" s="2">
        <v>11.557</v>
      </c>
      <c r="C2409" s="2">
        <f t="shared" si="222"/>
        <v>11.326002299801756</v>
      </c>
      <c r="D2409" s="2">
        <f t="shared" si="224"/>
        <v>11.301072893307259</v>
      </c>
      <c r="E2409" s="2">
        <f t="shared" si="223"/>
        <v>2.4929406494496931E-2</v>
      </c>
      <c r="F2409" s="2">
        <f t="shared" si="227"/>
        <v>2.2001719097522954E-2</v>
      </c>
      <c r="G2409" s="2">
        <f t="shared" si="225"/>
        <v>2.9276873969739763E-3</v>
      </c>
      <c r="H2409" s="2" t="str">
        <f t="shared" si="226"/>
        <v>Sell</v>
      </c>
    </row>
    <row r="2410" spans="1:8" ht="13.5" x14ac:dyDescent="0.25">
      <c r="A2410" s="3">
        <v>45513</v>
      </c>
      <c r="B2410" s="2">
        <v>11.5663</v>
      </c>
      <c r="C2410" s="2">
        <f t="shared" si="222"/>
        <v>11.334494253678409</v>
      </c>
      <c r="D2410" s="2">
        <f t="shared" si="224"/>
        <v>11.320719345654869</v>
      </c>
      <c r="E2410" s="2">
        <f t="shared" si="223"/>
        <v>1.3774908023540533E-2</v>
      </c>
      <c r="F2410" s="2">
        <f t="shared" si="227"/>
        <v>2.0356356882726471E-2</v>
      </c>
      <c r="G2410" s="2">
        <f t="shared" si="225"/>
        <v>-6.5814488591859378E-3</v>
      </c>
      <c r="H2410" s="2" t="str">
        <f t="shared" si="226"/>
        <v>Hold</v>
      </c>
    </row>
    <row r="2411" spans="1:8" ht="13.5" x14ac:dyDescent="0.25">
      <c r="A2411" s="3">
        <v>45516</v>
      </c>
      <c r="B2411" s="2">
        <v>11.7883</v>
      </c>
      <c r="C2411" s="2">
        <f t="shared" si="222"/>
        <v>11.320325906958653</v>
      </c>
      <c r="D2411" s="2">
        <f t="shared" si="224"/>
        <v>11.355354949680434</v>
      </c>
      <c r="E2411" s="2">
        <f t="shared" si="223"/>
        <v>-3.5029042721781423E-2</v>
      </c>
      <c r="F2411" s="2">
        <f t="shared" si="227"/>
        <v>9.2792769618248935E-3</v>
      </c>
      <c r="G2411" s="2">
        <f t="shared" si="225"/>
        <v>-4.4308319683606316E-2</v>
      </c>
      <c r="H2411" s="2" t="str">
        <f t="shared" si="226"/>
        <v>Hold</v>
      </c>
    </row>
    <row r="2412" spans="1:8" ht="13.5" x14ac:dyDescent="0.25">
      <c r="A2412" s="3">
        <v>45518</v>
      </c>
      <c r="B2412" s="2">
        <v>11.5663</v>
      </c>
      <c r="C2412" s="2">
        <f t="shared" si="222"/>
        <v>11.30833730588809</v>
      </c>
      <c r="D2412" s="2">
        <f t="shared" si="224"/>
        <v>11.370980508963365</v>
      </c>
      <c r="E2412" s="2">
        <f t="shared" si="223"/>
        <v>-6.2643203075275267E-2</v>
      </c>
      <c r="F2412" s="2">
        <f t="shared" si="227"/>
        <v>-5.105219045595139E-3</v>
      </c>
      <c r="G2412" s="2">
        <f t="shared" si="225"/>
        <v>-5.7537984029680127E-2</v>
      </c>
      <c r="H2412" s="2" t="str">
        <f t="shared" si="226"/>
        <v>Hold</v>
      </c>
    </row>
    <row r="2413" spans="1:8" ht="13.5" x14ac:dyDescent="0.25">
      <c r="A2413" s="3">
        <v>45519</v>
      </c>
      <c r="B2413" s="2">
        <v>11.751300000000001</v>
      </c>
      <c r="C2413" s="2">
        <f t="shared" si="222"/>
        <v>11.293916181905306</v>
      </c>
      <c r="D2413" s="2">
        <f t="shared" si="224"/>
        <v>11.399152323114228</v>
      </c>
      <c r="E2413" s="2">
        <f t="shared" si="223"/>
        <v>-0.10523614120892155</v>
      </c>
      <c r="F2413" s="2">
        <f t="shared" si="227"/>
        <v>-2.5131403478260424E-2</v>
      </c>
      <c r="G2413" s="2">
        <f t="shared" si="225"/>
        <v>-8.0104737730661124E-2</v>
      </c>
      <c r="H2413" s="2" t="str">
        <f t="shared" si="226"/>
        <v>Hold</v>
      </c>
    </row>
    <row r="2414" spans="1:8" ht="13.5" x14ac:dyDescent="0.25">
      <c r="A2414" s="3">
        <v>45520</v>
      </c>
      <c r="B2414" s="2">
        <v>11.7791</v>
      </c>
      <c r="C2414" s="2">
        <f t="shared" si="222"/>
        <v>11.278867538535259</v>
      </c>
      <c r="D2414" s="2">
        <f t="shared" si="224"/>
        <v>11.427296595476136</v>
      </c>
      <c r="E2414" s="2">
        <f t="shared" si="223"/>
        <v>-0.14842905694087705</v>
      </c>
      <c r="F2414" s="2">
        <f t="shared" si="227"/>
        <v>-4.9790934170783757E-2</v>
      </c>
      <c r="G2414" s="2">
        <f t="shared" si="225"/>
        <v>-9.8638122770093289E-2</v>
      </c>
      <c r="H2414" s="2" t="str">
        <f t="shared" si="226"/>
        <v>Hold</v>
      </c>
    </row>
    <row r="2415" spans="1:8" ht="13.5" x14ac:dyDescent="0.25">
      <c r="A2415" s="3">
        <v>45523</v>
      </c>
      <c r="B2415" s="2">
        <v>11.612500000000001</v>
      </c>
      <c r="C2415" s="2">
        <f t="shared" si="222"/>
        <v>11.266134071068297</v>
      </c>
      <c r="D2415" s="2">
        <f t="shared" si="224"/>
        <v>11.441015366181608</v>
      </c>
      <c r="E2415" s="2">
        <f t="shared" si="223"/>
        <v>-0.17488129511331074</v>
      </c>
      <c r="F2415" s="2">
        <f t="shared" si="227"/>
        <v>-7.4809006359289165E-2</v>
      </c>
      <c r="G2415" s="2">
        <f t="shared" si="225"/>
        <v>-0.10007228875402158</v>
      </c>
      <c r="H2415" s="2" t="str">
        <f t="shared" si="226"/>
        <v>Hold</v>
      </c>
    </row>
    <row r="2416" spans="1:8" ht="13.5" x14ac:dyDescent="0.25">
      <c r="A2416" s="3">
        <v>45524</v>
      </c>
      <c r="B2416" s="2">
        <v>11.612500000000001</v>
      </c>
      <c r="C2416" s="2">
        <f t="shared" si="222"/>
        <v>11.258205752442406</v>
      </c>
      <c r="D2416" s="2">
        <f t="shared" si="224"/>
        <v>11.453717931649638</v>
      </c>
      <c r="E2416" s="2">
        <f t="shared" si="223"/>
        <v>-0.19551217920723296</v>
      </c>
      <c r="F2416" s="2">
        <f t="shared" si="227"/>
        <v>-9.8949640928877924E-2</v>
      </c>
      <c r="G2416" s="2">
        <f t="shared" si="225"/>
        <v>-9.6562538278355037E-2</v>
      </c>
      <c r="H2416" s="2" t="str">
        <f t="shared" si="226"/>
        <v>Hold</v>
      </c>
    </row>
    <row r="2417" spans="1:8" ht="13.5" x14ac:dyDescent="0.25">
      <c r="A2417" s="3">
        <v>45525</v>
      </c>
      <c r="B2417" s="2">
        <v>11.658799999999999</v>
      </c>
      <c r="C2417" s="2">
        <f t="shared" si="222"/>
        <v>11.277127944374344</v>
      </c>
      <c r="D2417" s="2">
        <f t="shared" si="224"/>
        <v>11.468909195971888</v>
      </c>
      <c r="E2417" s="2">
        <f t="shared" si="223"/>
        <v>-0.19178125159754345</v>
      </c>
      <c r="F2417" s="2">
        <f t="shared" si="227"/>
        <v>-0.11751596306261104</v>
      </c>
      <c r="G2417" s="2">
        <f t="shared" si="225"/>
        <v>-7.4265288534932403E-2</v>
      </c>
      <c r="H2417" s="2" t="str">
        <f t="shared" si="226"/>
        <v>Hold</v>
      </c>
    </row>
    <row r="2418" spans="1:8" ht="13.5" x14ac:dyDescent="0.25">
      <c r="A2418" s="3">
        <v>45526</v>
      </c>
      <c r="B2418" s="2">
        <v>11.5848</v>
      </c>
      <c r="C2418" s="2">
        <f t="shared" si="222"/>
        <v>11.291708260624446</v>
      </c>
      <c r="D2418" s="2">
        <f t="shared" si="224"/>
        <v>11.477493699973969</v>
      </c>
      <c r="E2418" s="2">
        <f t="shared" si="223"/>
        <v>-0.18578543934952307</v>
      </c>
      <c r="F2418" s="2">
        <f t="shared" si="227"/>
        <v>-0.13116985831999345</v>
      </c>
      <c r="G2418" s="2">
        <f t="shared" si="225"/>
        <v>-5.4615581029529625E-2</v>
      </c>
      <c r="H2418" s="2" t="str">
        <f t="shared" si="226"/>
        <v>Hold</v>
      </c>
    </row>
    <row r="2419" spans="1:8" ht="13.5" x14ac:dyDescent="0.25">
      <c r="A2419" s="3">
        <v>45527</v>
      </c>
      <c r="B2419" s="2">
        <v>11.5015</v>
      </c>
      <c r="C2419" s="2">
        <f t="shared" si="222"/>
        <v>11.332522374374532</v>
      </c>
      <c r="D2419" s="2">
        <f t="shared" si="224"/>
        <v>11.479271944420342</v>
      </c>
      <c r="E2419" s="2">
        <f t="shared" si="223"/>
        <v>-0.14674957004580946</v>
      </c>
      <c r="F2419" s="2">
        <f t="shared" si="227"/>
        <v>-0.13428580066515666</v>
      </c>
      <c r="G2419" s="2">
        <f t="shared" si="225"/>
        <v>-1.24637693806528E-2</v>
      </c>
      <c r="H2419" s="2" t="str">
        <f t="shared" si="226"/>
        <v>Hold</v>
      </c>
    </row>
    <row r="2420" spans="1:8" ht="13.5" x14ac:dyDescent="0.25">
      <c r="A2420" s="3">
        <v>45530</v>
      </c>
      <c r="B2420" s="2">
        <v>11.612500000000001</v>
      </c>
      <c r="C2420" s="2">
        <f t="shared" si="222"/>
        <v>11.368488162932296</v>
      </c>
      <c r="D2420" s="2">
        <f t="shared" si="224"/>
        <v>11.489140689278095</v>
      </c>
      <c r="E2420" s="2">
        <f t="shared" si="223"/>
        <v>-0.12065252634579871</v>
      </c>
      <c r="F2420" s="2">
        <f t="shared" si="227"/>
        <v>-0.13155914580128508</v>
      </c>
      <c r="G2420" s="2">
        <f t="shared" si="225"/>
        <v>1.0906619455486377E-2</v>
      </c>
      <c r="H2420" s="2" t="str">
        <f t="shared" si="226"/>
        <v>Sell</v>
      </c>
    </row>
    <row r="2421" spans="1:8" ht="13.5" x14ac:dyDescent="0.25">
      <c r="A2421" s="3">
        <v>45531</v>
      </c>
      <c r="B2421" s="2">
        <v>11.658799999999999</v>
      </c>
      <c r="C2421" s="2">
        <f t="shared" si="222"/>
        <v>11.43307459940425</v>
      </c>
      <c r="D2421" s="2">
        <f t="shared" si="224"/>
        <v>11.501708045627867</v>
      </c>
      <c r="E2421" s="2">
        <f t="shared" si="223"/>
        <v>-6.8633446223616446E-2</v>
      </c>
      <c r="F2421" s="2">
        <f t="shared" si="227"/>
        <v>-0.11897400588575135</v>
      </c>
      <c r="G2421" s="2">
        <f t="shared" si="225"/>
        <v>5.0340559662134909E-2</v>
      </c>
      <c r="H2421" s="2" t="str">
        <f t="shared" si="226"/>
        <v>Sell</v>
      </c>
    </row>
    <row r="2422" spans="1:8" ht="13.5" x14ac:dyDescent="0.25">
      <c r="A2422" s="3">
        <v>45532</v>
      </c>
      <c r="B2422" s="2">
        <v>11.5663</v>
      </c>
      <c r="C2422" s="2">
        <f t="shared" si="222"/>
        <v>11.45357081488052</v>
      </c>
      <c r="D2422" s="2">
        <f t="shared" si="224"/>
        <v>11.506492634840617</v>
      </c>
      <c r="E2422" s="2">
        <f t="shared" si="223"/>
        <v>-5.2921819960097594E-2</v>
      </c>
      <c r="F2422" s="2">
        <f t="shared" si="227"/>
        <v>-0.10576356870062061</v>
      </c>
      <c r="G2422" s="2">
        <f t="shared" si="225"/>
        <v>5.2841748740523012E-2</v>
      </c>
      <c r="H2422" s="2" t="str">
        <f t="shared" si="226"/>
        <v>Sell</v>
      </c>
    </row>
    <row r="2423" spans="1:8" ht="13.5" x14ac:dyDescent="0.25">
      <c r="A2423" s="3">
        <v>45533</v>
      </c>
      <c r="B2423" s="2">
        <v>11.686500000000001</v>
      </c>
      <c r="C2423" s="2">
        <f t="shared" si="222"/>
        <v>11.499375304898901</v>
      </c>
      <c r="D2423" s="2">
        <f t="shared" si="224"/>
        <v>11.519826513741311</v>
      </c>
      <c r="E2423" s="2">
        <f t="shared" si="223"/>
        <v>-2.0451208842409585E-2</v>
      </c>
      <c r="F2423" s="2">
        <f t="shared" si="227"/>
        <v>-8.8701096728978399E-2</v>
      </c>
      <c r="G2423" s="2">
        <f t="shared" si="225"/>
        <v>6.8249887886568814E-2</v>
      </c>
      <c r="H2423" s="2" t="str">
        <f t="shared" si="226"/>
        <v>Sell</v>
      </c>
    </row>
    <row r="2424" spans="1:8" ht="13.5" x14ac:dyDescent="0.25">
      <c r="A2424" s="3">
        <v>45534</v>
      </c>
      <c r="B2424" s="2">
        <v>11.742100000000001</v>
      </c>
      <c r="C2424" s="2">
        <f t="shared" si="222"/>
        <v>11.542409873375993</v>
      </c>
      <c r="D2424" s="2">
        <f t="shared" si="224"/>
        <v>11.53629121642714</v>
      </c>
      <c r="E2424" s="2">
        <f t="shared" si="223"/>
        <v>6.1186569488533848E-3</v>
      </c>
      <c r="F2424" s="2">
        <f t="shared" si="227"/>
        <v>-6.9737145993412047E-2</v>
      </c>
      <c r="G2424" s="2">
        <f t="shared" si="225"/>
        <v>7.5855802942265432E-2</v>
      </c>
      <c r="H2424" s="2" t="str">
        <f t="shared" si="226"/>
        <v>Sell</v>
      </c>
    </row>
    <row r="2425" spans="1:8" ht="13.5" x14ac:dyDescent="0.25">
      <c r="A2425" s="3">
        <v>45537</v>
      </c>
      <c r="B2425" s="2">
        <v>11.751300000000001</v>
      </c>
      <c r="C2425" s="2">
        <f t="shared" si="222"/>
        <v>11.553192969779687</v>
      </c>
      <c r="D2425" s="2">
        <f t="shared" si="224"/>
        <v>11.552217792988094</v>
      </c>
      <c r="E2425" s="2">
        <f t="shared" si="223"/>
        <v>9.7517679159331294E-4</v>
      </c>
      <c r="F2425" s="2">
        <f t="shared" si="227"/>
        <v>-5.5594681436410977E-2</v>
      </c>
      <c r="G2425" s="2">
        <f t="shared" si="225"/>
        <v>5.656985822800429E-2</v>
      </c>
      <c r="H2425" s="2" t="str">
        <f t="shared" si="226"/>
        <v>Sell</v>
      </c>
    </row>
    <row r="2426" spans="1:8" ht="13.5" x14ac:dyDescent="0.25">
      <c r="A2426" s="3">
        <v>45538</v>
      </c>
      <c r="B2426" s="2">
        <v>11.751300000000001</v>
      </c>
      <c r="C2426" s="2">
        <f t="shared" si="222"/>
        <v>11.562317128275119</v>
      </c>
      <c r="D2426" s="2">
        <f t="shared" si="224"/>
        <v>11.566964623137125</v>
      </c>
      <c r="E2426" s="2">
        <f t="shared" si="223"/>
        <v>-4.6474948620058854E-3</v>
      </c>
      <c r="F2426" s="2">
        <f t="shared" si="227"/>
        <v>-4.5405244121529957E-2</v>
      </c>
      <c r="G2426" s="2">
        <f t="shared" si="225"/>
        <v>4.0757749259524072E-2</v>
      </c>
      <c r="H2426" s="2" t="str">
        <f t="shared" si="226"/>
        <v>Sell</v>
      </c>
    </row>
    <row r="2427" spans="1:8" ht="13.5" x14ac:dyDescent="0.25">
      <c r="A2427" s="3">
        <v>45539</v>
      </c>
      <c r="B2427" s="2">
        <v>11.751300000000001</v>
      </c>
      <c r="C2427" s="2">
        <f t="shared" si="222"/>
        <v>11.577160647002023</v>
      </c>
      <c r="D2427" s="2">
        <f t="shared" si="224"/>
        <v>11.580619095497338</v>
      </c>
      <c r="E2427" s="2">
        <f t="shared" si="223"/>
        <v>-3.4584484953157357E-3</v>
      </c>
      <c r="F2427" s="2">
        <f t="shared" si="227"/>
        <v>-3.7015884996287114E-2</v>
      </c>
      <c r="G2427" s="2">
        <f t="shared" si="225"/>
        <v>3.3557436500971378E-2</v>
      </c>
      <c r="H2427" s="2" t="str">
        <f t="shared" si="226"/>
        <v>Sell</v>
      </c>
    </row>
    <row r="2428" spans="1:8" ht="13.5" x14ac:dyDescent="0.25">
      <c r="A2428" s="3">
        <v>45540</v>
      </c>
      <c r="B2428" s="2">
        <v>11.658799999999999</v>
      </c>
      <c r="C2428" s="2">
        <f t="shared" si="222"/>
        <v>11.578335932078634</v>
      </c>
      <c r="D2428" s="2">
        <f t="shared" si="224"/>
        <v>11.586410273608648</v>
      </c>
      <c r="E2428" s="2">
        <f t="shared" si="223"/>
        <v>-8.07434153001374E-3</v>
      </c>
      <c r="F2428" s="2">
        <f t="shared" si="227"/>
        <v>-3.1227576303032443E-2</v>
      </c>
      <c r="G2428" s="2">
        <f t="shared" si="225"/>
        <v>2.3153234773018703E-2</v>
      </c>
      <c r="H2428" s="2" t="str">
        <f t="shared" si="226"/>
        <v>Sell</v>
      </c>
    </row>
    <row r="2429" spans="1:8" ht="13.5" x14ac:dyDescent="0.25">
      <c r="A2429" s="3">
        <v>45541</v>
      </c>
      <c r="B2429" s="2">
        <v>11.751300000000001</v>
      </c>
      <c r="C2429" s="2">
        <f t="shared" si="222"/>
        <v>11.566515019451151</v>
      </c>
      <c r="D2429" s="2">
        <f t="shared" si="224"/>
        <v>11.598624327415415</v>
      </c>
      <c r="E2429" s="2">
        <f t="shared" si="223"/>
        <v>-3.2109307964264033E-2</v>
      </c>
      <c r="F2429" s="2">
        <f t="shared" si="227"/>
        <v>-3.1403922635278761E-2</v>
      </c>
      <c r="G2429" s="2">
        <f t="shared" si="225"/>
        <v>-7.053853289852724E-4</v>
      </c>
      <c r="H2429" s="2" t="str">
        <f t="shared" si="226"/>
        <v>Hold</v>
      </c>
    </row>
    <row r="2430" spans="1:8" ht="13.5" x14ac:dyDescent="0.25">
      <c r="A2430" s="3">
        <v>45544</v>
      </c>
      <c r="B2430" s="2">
        <v>11.8438</v>
      </c>
      <c r="C2430" s="2">
        <f t="shared" si="222"/>
        <v>11.57358963184328</v>
      </c>
      <c r="D2430" s="2">
        <f t="shared" si="224"/>
        <v>11.616785488347606</v>
      </c>
      <c r="E2430" s="2">
        <f t="shared" si="223"/>
        <v>-4.3195856504326002E-2</v>
      </c>
      <c r="F2430" s="2">
        <f t="shared" si="227"/>
        <v>-3.3762309409088212E-2</v>
      </c>
      <c r="G2430" s="2">
        <f t="shared" si="225"/>
        <v>-9.4335470952377903E-3</v>
      </c>
      <c r="H2430" s="2" t="str">
        <f t="shared" si="226"/>
        <v>Hold</v>
      </c>
    </row>
    <row r="2431" spans="1:8" ht="13.5" x14ac:dyDescent="0.25">
      <c r="A2431" s="3">
        <v>45545</v>
      </c>
      <c r="B2431" s="2">
        <v>11.797599999999999</v>
      </c>
      <c r="C2431" s="2">
        <f t="shared" si="222"/>
        <v>11.586698919252006</v>
      </c>
      <c r="D2431" s="2">
        <f t="shared" si="224"/>
        <v>11.630179155877412</v>
      </c>
      <c r="E2431" s="2">
        <f t="shared" si="223"/>
        <v>-4.3480236625406121E-2</v>
      </c>
      <c r="F2431" s="2">
        <f t="shared" si="227"/>
        <v>-3.5705894852351795E-2</v>
      </c>
      <c r="G2431" s="2">
        <f t="shared" si="225"/>
        <v>-7.774341773054326E-3</v>
      </c>
      <c r="H2431" s="2" t="str">
        <f t="shared" si="226"/>
        <v>Hold</v>
      </c>
    </row>
    <row r="2432" spans="1:8" ht="13.5" x14ac:dyDescent="0.25">
      <c r="A2432" s="3">
        <v>45546</v>
      </c>
      <c r="B2432" s="2">
        <v>11.8161</v>
      </c>
      <c r="C2432" s="2">
        <f t="shared" si="222"/>
        <v>11.583560623982466</v>
      </c>
      <c r="D2432" s="2">
        <f t="shared" si="224"/>
        <v>11.643951070256863</v>
      </c>
      <c r="E2432" s="2">
        <f t="shared" si="223"/>
        <v>-6.0390446274396936E-2</v>
      </c>
      <c r="F2432" s="2">
        <f t="shared" si="227"/>
        <v>-4.0642805136760829E-2</v>
      </c>
      <c r="G2432" s="2">
        <f t="shared" si="225"/>
        <v>-1.9747641137636107E-2</v>
      </c>
      <c r="H2432" s="2" t="str">
        <f t="shared" si="226"/>
        <v>Hold</v>
      </c>
    </row>
    <row r="2433" spans="1:8" ht="13.5" x14ac:dyDescent="0.25">
      <c r="A2433" s="3">
        <v>45547</v>
      </c>
      <c r="B2433" s="2">
        <v>11.658799999999999</v>
      </c>
      <c r="C2433" s="2">
        <f t="shared" si="222"/>
        <v>11.599397451062087</v>
      </c>
      <c r="D2433" s="2">
        <f t="shared" si="224"/>
        <v>11.645050990978577</v>
      </c>
      <c r="E2433" s="2">
        <f t="shared" si="223"/>
        <v>-4.5653539916489905E-2</v>
      </c>
      <c r="F2433" s="2">
        <f t="shared" si="227"/>
        <v>-4.1644952092706647E-2</v>
      </c>
      <c r="G2433" s="2">
        <f t="shared" si="225"/>
        <v>-4.0085878237832578E-3</v>
      </c>
      <c r="H2433" s="2" t="str">
        <f t="shared" si="226"/>
        <v>Hold</v>
      </c>
    </row>
    <row r="2434" spans="1:8" ht="13.5" x14ac:dyDescent="0.25">
      <c r="A2434" s="3">
        <v>45548</v>
      </c>
      <c r="B2434" s="2">
        <v>11.751300000000001</v>
      </c>
      <c r="C2434" s="2">
        <f t="shared" si="222"/>
        <v>11.621351689360228</v>
      </c>
      <c r="D2434" s="2">
        <f t="shared" si="224"/>
        <v>11.652921287943128</v>
      </c>
      <c r="E2434" s="2">
        <f t="shared" si="223"/>
        <v>-3.1569598582899872E-2</v>
      </c>
      <c r="F2434" s="2">
        <f t="shared" si="227"/>
        <v>-3.9629881390745296E-2</v>
      </c>
      <c r="G2434" s="2">
        <f t="shared" si="225"/>
        <v>8.0602828078454244E-3</v>
      </c>
      <c r="H2434" s="2" t="str">
        <f t="shared" si="226"/>
        <v>Sell</v>
      </c>
    </row>
    <row r="2435" spans="1:8" ht="13.5" x14ac:dyDescent="0.25">
      <c r="A2435" s="3">
        <v>45551</v>
      </c>
      <c r="B2435" s="2">
        <v>11.658799999999999</v>
      </c>
      <c r="C2435" s="2">
        <f t="shared" si="222"/>
        <v>11.641343737150962</v>
      </c>
      <c r="D2435" s="2">
        <f t="shared" si="224"/>
        <v>11.653356748095488</v>
      </c>
      <c r="E2435" s="2">
        <f t="shared" si="223"/>
        <v>-1.201301094452667E-2</v>
      </c>
      <c r="F2435" s="2">
        <f t="shared" si="227"/>
        <v>-3.4106507301501568E-2</v>
      </c>
      <c r="G2435" s="2">
        <f t="shared" si="225"/>
        <v>2.2093496356974898E-2</v>
      </c>
      <c r="H2435" s="2" t="str">
        <f t="shared" si="226"/>
        <v>Sell</v>
      </c>
    </row>
    <row r="2436" spans="1:8" ht="13.5" x14ac:dyDescent="0.25">
      <c r="A2436" s="3">
        <v>45552</v>
      </c>
      <c r="B2436" s="2">
        <v>11.797599999999999</v>
      </c>
      <c r="C2436" s="2">
        <f t="shared" si="222"/>
        <v>11.658260085281583</v>
      </c>
      <c r="D2436" s="2">
        <f t="shared" si="224"/>
        <v>11.664041433421747</v>
      </c>
      <c r="E2436" s="2">
        <f t="shared" si="223"/>
        <v>-5.7813481401645106E-3</v>
      </c>
      <c r="F2436" s="2">
        <f t="shared" si="227"/>
        <v>-2.8441475469234156E-2</v>
      </c>
      <c r="G2436" s="2">
        <f t="shared" si="225"/>
        <v>2.2660127329069645E-2</v>
      </c>
      <c r="H2436" s="2" t="str">
        <f t="shared" si="226"/>
        <v>Sell</v>
      </c>
    </row>
    <row r="2437" spans="1:8" ht="13.5" x14ac:dyDescent="0.25">
      <c r="A2437" s="3">
        <v>45553</v>
      </c>
      <c r="B2437" s="2">
        <v>11.5663</v>
      </c>
      <c r="C2437" s="2">
        <f t="shared" si="222"/>
        <v>11.672573918315186</v>
      </c>
      <c r="D2437" s="2">
        <f t="shared" si="224"/>
        <v>11.656801327242359</v>
      </c>
      <c r="E2437" s="2">
        <f t="shared" si="223"/>
        <v>1.5772591072826359E-2</v>
      </c>
      <c r="F2437" s="2">
        <f t="shared" si="227"/>
        <v>-1.9598662160822053E-2</v>
      </c>
      <c r="G2437" s="2">
        <f t="shared" si="225"/>
        <v>3.5371253233648411E-2</v>
      </c>
      <c r="H2437" s="2" t="str">
        <f t="shared" si="226"/>
        <v>Sell</v>
      </c>
    </row>
    <row r="2438" spans="1:8" ht="13.5" x14ac:dyDescent="0.25">
      <c r="A2438" s="3">
        <v>45554</v>
      </c>
      <c r="B2438" s="2">
        <v>11.529199999999999</v>
      </c>
      <c r="C2438" s="2">
        <f t="shared" si="222"/>
        <v>11.670454853959003</v>
      </c>
      <c r="D2438" s="2">
        <f t="shared" si="224"/>
        <v>11.647349377076258</v>
      </c>
      <c r="E2438" s="2">
        <f t="shared" si="223"/>
        <v>2.3105476882744114E-2</v>
      </c>
      <c r="F2438" s="2">
        <f t="shared" si="227"/>
        <v>-1.105783435210882E-2</v>
      </c>
      <c r="G2438" s="2">
        <f t="shared" si="225"/>
        <v>3.4163311234852931E-2</v>
      </c>
      <c r="H2438" s="2" t="str">
        <f t="shared" si="226"/>
        <v>Sell</v>
      </c>
    </row>
    <row r="2439" spans="1:8" ht="13.5" x14ac:dyDescent="0.25">
      <c r="A2439" s="3">
        <v>45555</v>
      </c>
      <c r="B2439" s="2">
        <v>11.557</v>
      </c>
      <c r="C2439" s="2">
        <f t="shared" si="222"/>
        <v>11.682892568734541</v>
      </c>
      <c r="D2439" s="2">
        <f t="shared" si="224"/>
        <v>11.640656830626165</v>
      </c>
      <c r="E2439" s="2">
        <f t="shared" si="223"/>
        <v>4.2235738108375998E-2</v>
      </c>
      <c r="F2439" s="2">
        <f t="shared" si="227"/>
        <v>-3.9911986001185673E-4</v>
      </c>
      <c r="G2439" s="2">
        <f t="shared" si="225"/>
        <v>4.2634857968387854E-2</v>
      </c>
      <c r="H2439" s="2" t="str">
        <f t="shared" si="226"/>
        <v>Sell</v>
      </c>
    </row>
    <row r="2440" spans="1:8" ht="13.5" x14ac:dyDescent="0.25">
      <c r="A2440" s="3">
        <v>45558</v>
      </c>
      <c r="B2440" s="2">
        <v>11.547700000000001</v>
      </c>
      <c r="C2440" s="2">
        <f t="shared" si="222"/>
        <v>11.707647558159996</v>
      </c>
      <c r="D2440" s="2">
        <f t="shared" si="224"/>
        <v>11.633771139468671</v>
      </c>
      <c r="E2440" s="2">
        <f t="shared" si="223"/>
        <v>7.3876418691325441E-2</v>
      </c>
      <c r="F2440" s="2">
        <f t="shared" si="227"/>
        <v>1.4455987850255602E-2</v>
      </c>
      <c r="G2440" s="2">
        <f t="shared" si="225"/>
        <v>5.9420430841069835E-2</v>
      </c>
      <c r="H2440" s="2" t="str">
        <f t="shared" si="226"/>
        <v>Sell</v>
      </c>
    </row>
    <row r="2441" spans="1:8" ht="13.5" x14ac:dyDescent="0.25">
      <c r="A2441" s="3">
        <v>45559</v>
      </c>
      <c r="B2441" s="2">
        <v>11.3812</v>
      </c>
      <c r="C2441" s="2">
        <f t="shared" si="222"/>
        <v>11.721486395366149</v>
      </c>
      <c r="D2441" s="2">
        <f t="shared" si="224"/>
        <v>11.615062166174695</v>
      </c>
      <c r="E2441" s="2">
        <f t="shared" si="223"/>
        <v>0.10642422919145389</v>
      </c>
      <c r="F2441" s="2">
        <f t="shared" si="227"/>
        <v>3.2849636118495264E-2</v>
      </c>
      <c r="G2441" s="2">
        <f t="shared" si="225"/>
        <v>7.3574593072958633E-2</v>
      </c>
      <c r="H2441" s="2" t="str">
        <f t="shared" si="226"/>
        <v>Sell</v>
      </c>
    </row>
    <row r="2442" spans="1:8" ht="13.5" x14ac:dyDescent="0.25">
      <c r="A2442" s="3">
        <v>45560</v>
      </c>
      <c r="B2442" s="2">
        <v>11.3812</v>
      </c>
      <c r="C2442" s="2">
        <f t="shared" si="222"/>
        <v>11.736042334540588</v>
      </c>
      <c r="D2442" s="2">
        <f t="shared" si="224"/>
        <v>11.597739042754348</v>
      </c>
      <c r="E2442" s="2">
        <f t="shared" si="223"/>
        <v>0.13830329178624012</v>
      </c>
      <c r="F2442" s="2">
        <f t="shared" si="227"/>
        <v>5.3940367252044236E-2</v>
      </c>
      <c r="G2442" s="2">
        <f t="shared" si="225"/>
        <v>8.4362924534195888E-2</v>
      </c>
      <c r="H2442" s="2" t="str">
        <f t="shared" si="226"/>
        <v>Sell</v>
      </c>
    </row>
    <row r="2443" spans="1:8" ht="13.5" x14ac:dyDescent="0.25">
      <c r="A2443" s="3">
        <v>45561</v>
      </c>
      <c r="B2443" s="2">
        <v>11.334899999999999</v>
      </c>
      <c r="C2443" s="2">
        <f t="shared" si="222"/>
        <v>11.724158898457421</v>
      </c>
      <c r="D2443" s="2">
        <f t="shared" si="224"/>
        <v>11.578269484031804</v>
      </c>
      <c r="E2443" s="2">
        <f t="shared" si="223"/>
        <v>0.14588941442561776</v>
      </c>
      <c r="F2443" s="2">
        <f t="shared" si="227"/>
        <v>7.2330176686758951E-2</v>
      </c>
      <c r="G2443" s="2">
        <f t="shared" si="225"/>
        <v>7.3559237738858807E-2</v>
      </c>
      <c r="H2443" s="2" t="str">
        <f t="shared" si="226"/>
        <v>Sell</v>
      </c>
    </row>
    <row r="2444" spans="1:8" ht="13.5" x14ac:dyDescent="0.25">
      <c r="A2444" s="3">
        <v>45562</v>
      </c>
      <c r="B2444" s="2">
        <v>11.3812</v>
      </c>
      <c r="C2444" s="2">
        <f t="shared" si="222"/>
        <v>11.728334452540896</v>
      </c>
      <c r="D2444" s="2">
        <f t="shared" si="224"/>
        <v>11.563671744473893</v>
      </c>
      <c r="E2444" s="2">
        <f t="shared" si="223"/>
        <v>0.16466270806700223</v>
      </c>
      <c r="F2444" s="2">
        <f t="shared" si="227"/>
        <v>9.0796682962807601E-2</v>
      </c>
      <c r="G2444" s="2">
        <f t="shared" si="225"/>
        <v>7.3866025104194627E-2</v>
      </c>
      <c r="H2444" s="2" t="str">
        <f t="shared" si="226"/>
        <v>Sell</v>
      </c>
    </row>
    <row r="2445" spans="1:8" ht="13.5" x14ac:dyDescent="0.25">
      <c r="A2445" s="3">
        <v>45565</v>
      </c>
      <c r="B2445" s="2">
        <v>11.2887</v>
      </c>
      <c r="C2445" s="2">
        <f t="shared" si="222"/>
        <v>11.717636844457681</v>
      </c>
      <c r="D2445" s="2">
        <f t="shared" si="224"/>
        <v>11.543303467105456</v>
      </c>
      <c r="E2445" s="2">
        <f t="shared" si="223"/>
        <v>0.17433337735222487</v>
      </c>
      <c r="F2445" s="2">
        <f t="shared" si="227"/>
        <v>0.10750402184069106</v>
      </c>
      <c r="G2445" s="2">
        <f t="shared" si="225"/>
        <v>6.6829355511533808E-2</v>
      </c>
      <c r="H2445" s="2" t="str">
        <f t="shared" si="226"/>
        <v>Sell</v>
      </c>
    </row>
    <row r="2446" spans="1:8" ht="13.5" x14ac:dyDescent="0.25">
      <c r="A2446" s="3">
        <v>45566</v>
      </c>
      <c r="B2446" s="2">
        <v>11.334899999999999</v>
      </c>
      <c r="C2446" s="2">
        <f t="shared" si="222"/>
        <v>11.729938868387269</v>
      </c>
      <c r="D2446" s="2">
        <f t="shared" si="224"/>
        <v>11.527866173245792</v>
      </c>
      <c r="E2446" s="2">
        <f t="shared" si="223"/>
        <v>0.20207269514147619</v>
      </c>
      <c r="F2446" s="2">
        <f t="shared" si="227"/>
        <v>0.12641775650084808</v>
      </c>
      <c r="G2446" s="2">
        <f t="shared" si="225"/>
        <v>7.5654938640628111E-2</v>
      </c>
      <c r="H2446" s="2" t="str">
        <f t="shared" si="226"/>
        <v>Sell</v>
      </c>
    </row>
    <row r="2447" spans="1:8" ht="13.5" x14ac:dyDescent="0.25">
      <c r="A2447" s="3">
        <v>45567</v>
      </c>
      <c r="B2447" s="2">
        <v>11.2516</v>
      </c>
      <c r="C2447" s="2">
        <f t="shared" ref="C2447:C2510" si="228">$C$4*B2437+C2446*(1-$C$4)</f>
        <v>11.704763657866151</v>
      </c>
      <c r="D2447" s="2">
        <f t="shared" si="224"/>
        <v>11.507402012264622</v>
      </c>
      <c r="E2447" s="2">
        <f t="shared" si="223"/>
        <v>0.19736164560152858</v>
      </c>
      <c r="F2447" s="2">
        <f t="shared" si="227"/>
        <v>0.14060653432098419</v>
      </c>
      <c r="G2447" s="2">
        <f t="shared" si="225"/>
        <v>5.675511128054439E-2</v>
      </c>
      <c r="H2447" s="2" t="str">
        <f t="shared" si="226"/>
        <v>Sell</v>
      </c>
    </row>
    <row r="2448" spans="1:8" ht="13.5" x14ac:dyDescent="0.25">
      <c r="A2448" s="3">
        <v>45568</v>
      </c>
      <c r="B2448" s="2">
        <v>11.2424</v>
      </c>
      <c r="C2448" s="2">
        <f t="shared" si="228"/>
        <v>11.677753864348281</v>
      </c>
      <c r="D2448" s="2">
        <f t="shared" si="224"/>
        <v>11.487772233578355</v>
      </c>
      <c r="E2448" s="2">
        <f t="shared" si="223"/>
        <v>0.18998163076992647</v>
      </c>
      <c r="F2448" s="2">
        <f t="shared" si="227"/>
        <v>0.15048155361077264</v>
      </c>
      <c r="G2448" s="2">
        <f t="shared" si="225"/>
        <v>3.9500077159153824E-2</v>
      </c>
      <c r="H2448" s="2" t="str">
        <f t="shared" si="226"/>
        <v>Sell</v>
      </c>
    </row>
    <row r="2449" spans="1:8" ht="13.5" x14ac:dyDescent="0.25">
      <c r="A2449" s="3">
        <v>45569</v>
      </c>
      <c r="B2449" s="2">
        <v>11.2424</v>
      </c>
      <c r="C2449" s="2">
        <f t="shared" si="228"/>
        <v>11.659176346756238</v>
      </c>
      <c r="D2449" s="2">
        <f t="shared" si="224"/>
        <v>11.469596512572551</v>
      </c>
      <c r="E2449" s="2">
        <f t="shared" si="223"/>
        <v>0.18957983418368762</v>
      </c>
      <c r="F2449" s="2">
        <f t="shared" si="227"/>
        <v>0.15830120972535566</v>
      </c>
      <c r="G2449" s="2">
        <f t="shared" si="225"/>
        <v>3.1278624458331961E-2</v>
      </c>
      <c r="H2449" s="2" t="str">
        <f t="shared" si="226"/>
        <v>Sell</v>
      </c>
    </row>
    <row r="2450" spans="1:8" ht="13.5" x14ac:dyDescent="0.25">
      <c r="A2450" s="3">
        <v>45572</v>
      </c>
      <c r="B2450" s="2">
        <v>11.3719</v>
      </c>
      <c r="C2450" s="2">
        <f t="shared" si="228"/>
        <v>11.642026139562972</v>
      </c>
      <c r="D2450" s="2">
        <f t="shared" si="224"/>
        <v>11.462359733863472</v>
      </c>
      <c r="E2450" s="2">
        <f t="shared" si="223"/>
        <v>0.17966640569949988</v>
      </c>
      <c r="F2450" s="2">
        <f t="shared" si="227"/>
        <v>0.16257424892018452</v>
      </c>
      <c r="G2450" s="2">
        <f t="shared" si="225"/>
        <v>1.7092156779315359E-2</v>
      </c>
      <c r="H2450" s="2" t="str">
        <f t="shared" si="226"/>
        <v>Sell</v>
      </c>
    </row>
    <row r="2451" spans="1:8" ht="13.5" x14ac:dyDescent="0.25">
      <c r="A2451" s="3">
        <v>45573</v>
      </c>
      <c r="B2451" s="2">
        <v>11.3719</v>
      </c>
      <c r="C2451" s="2">
        <f t="shared" si="228"/>
        <v>11.60189904116867</v>
      </c>
      <c r="D2451" s="2">
        <f t="shared" si="224"/>
        <v>11.455659012836549</v>
      </c>
      <c r="E2451" s="2">
        <f t="shared" si="223"/>
        <v>0.14624002833212124</v>
      </c>
      <c r="F2451" s="2">
        <f t="shared" si="227"/>
        <v>0.15930740480257186</v>
      </c>
      <c r="G2451" s="2">
        <f t="shared" si="225"/>
        <v>-1.3067376470450615E-2</v>
      </c>
      <c r="H2451" s="2" t="str">
        <f t="shared" si="226"/>
        <v>Hold</v>
      </c>
    </row>
    <row r="2452" spans="1:8" ht="13.5" x14ac:dyDescent="0.25">
      <c r="A2452" s="3">
        <v>45574</v>
      </c>
      <c r="B2452" s="2">
        <v>11.3719</v>
      </c>
      <c r="C2452" s="2">
        <f t="shared" si="228"/>
        <v>11.567945342527336</v>
      </c>
      <c r="D2452" s="2">
        <f t="shared" si="224"/>
        <v>11.449454641515322</v>
      </c>
      <c r="E2452" s="2">
        <f t="shared" si="223"/>
        <v>0.1184907010120142</v>
      </c>
      <c r="F2452" s="2">
        <f t="shared" si="227"/>
        <v>0.15114406404446035</v>
      </c>
      <c r="G2452" s="2">
        <f t="shared" si="225"/>
        <v>-3.2653363032446148E-2</v>
      </c>
      <c r="H2452" s="2" t="str">
        <f t="shared" si="226"/>
        <v>Hold</v>
      </c>
    </row>
    <row r="2453" spans="1:8" ht="13.5" x14ac:dyDescent="0.25">
      <c r="A2453" s="3">
        <v>45575</v>
      </c>
      <c r="B2453" s="2">
        <v>11.686500000000001</v>
      </c>
      <c r="C2453" s="2">
        <f t="shared" si="228"/>
        <v>11.532092212907745</v>
      </c>
      <c r="D2453" s="2">
        <f t="shared" si="224"/>
        <v>11.46701355695863</v>
      </c>
      <c r="E2453" s="2">
        <f t="shared" si="223"/>
        <v>6.5078655949115216E-2</v>
      </c>
      <c r="F2453" s="2">
        <f t="shared" si="227"/>
        <v>0.13393098242539134</v>
      </c>
      <c r="G2453" s="2">
        <f t="shared" si="225"/>
        <v>-6.8852326476276121E-2</v>
      </c>
      <c r="H2453" s="2" t="str">
        <f t="shared" si="226"/>
        <v>Hold</v>
      </c>
    </row>
    <row r="2454" spans="1:8" ht="13.5" x14ac:dyDescent="0.25">
      <c r="A2454" s="3">
        <v>45576</v>
      </c>
      <c r="B2454" s="2">
        <v>11.473699999999999</v>
      </c>
      <c r="C2454" s="2">
        <f t="shared" si="228"/>
        <v>11.508878026306554</v>
      </c>
      <c r="D2454" s="2">
        <f t="shared" si="224"/>
        <v>11.46750884903577</v>
      </c>
      <c r="E2454" s="2">
        <f t="shared" si="223"/>
        <v>4.1369177270784263E-2</v>
      </c>
      <c r="F2454" s="2">
        <f t="shared" si="227"/>
        <v>0.11541862139446993</v>
      </c>
      <c r="G2454" s="2">
        <f t="shared" si="225"/>
        <v>-7.4049444123685665E-2</v>
      </c>
      <c r="H2454" s="2" t="str">
        <f t="shared" si="226"/>
        <v>Hold</v>
      </c>
    </row>
    <row r="2455" spans="1:8" ht="13.5" x14ac:dyDescent="0.25">
      <c r="A2455" s="3">
        <v>45579</v>
      </c>
      <c r="B2455" s="2">
        <v>11.4275</v>
      </c>
      <c r="C2455" s="2">
        <f t="shared" si="228"/>
        <v>11.475004483797854</v>
      </c>
      <c r="D2455" s="2">
        <f t="shared" si="224"/>
        <v>11.464545230588676</v>
      </c>
      <c r="E2455" s="2">
        <f t="shared" si="223"/>
        <v>1.0459253209177177E-2</v>
      </c>
      <c r="F2455" s="2">
        <f t="shared" si="227"/>
        <v>9.4426747757411389E-2</v>
      </c>
      <c r="G2455" s="2">
        <f t="shared" si="225"/>
        <v>-8.3967494548234212E-2</v>
      </c>
      <c r="H2455" s="2" t="str">
        <f t="shared" si="226"/>
        <v>Hold</v>
      </c>
    </row>
    <row r="2456" spans="1:8" ht="13.5" x14ac:dyDescent="0.25">
      <c r="A2456" s="3">
        <v>45581</v>
      </c>
      <c r="B2456" s="2">
        <v>11.2424</v>
      </c>
      <c r="C2456" s="2">
        <f t="shared" si="228"/>
        <v>11.453449947828952</v>
      </c>
      <c r="D2456" s="2">
        <f t="shared" si="224"/>
        <v>11.448090028322849</v>
      </c>
      <c r="E2456" s="2">
        <f t="shared" si="223"/>
        <v>5.3599195061035942E-3</v>
      </c>
      <c r="F2456" s="2">
        <f t="shared" si="227"/>
        <v>7.6613382107149838E-2</v>
      </c>
      <c r="G2456" s="2">
        <f t="shared" si="225"/>
        <v>-7.1253462601046244E-2</v>
      </c>
      <c r="H2456" s="2" t="str">
        <f t="shared" si="226"/>
        <v>Hold</v>
      </c>
    </row>
    <row r="2457" spans="1:8" ht="13.5" x14ac:dyDescent="0.25">
      <c r="A2457" s="3">
        <v>45582</v>
      </c>
      <c r="B2457" s="2">
        <v>11.353400000000001</v>
      </c>
      <c r="C2457" s="2">
        <f t="shared" si="228"/>
        <v>11.42239610970142</v>
      </c>
      <c r="D2457" s="2">
        <f t="shared" si="224"/>
        <v>11.441075952150785</v>
      </c>
      <c r="E2457" s="2">
        <f t="shared" si="223"/>
        <v>-1.8679842449364159E-2</v>
      </c>
      <c r="F2457" s="2">
        <f t="shared" si="227"/>
        <v>5.7554737195847042E-2</v>
      </c>
      <c r="G2457" s="2">
        <f t="shared" si="225"/>
        <v>-7.6234579645211201E-2</v>
      </c>
      <c r="H2457" s="2" t="str">
        <f t="shared" si="226"/>
        <v>Hold</v>
      </c>
    </row>
    <row r="2458" spans="1:8" ht="13.5" x14ac:dyDescent="0.25">
      <c r="A2458" s="3">
        <v>45583</v>
      </c>
      <c r="B2458" s="2">
        <v>11.344200000000001</v>
      </c>
      <c r="C2458" s="2">
        <f t="shared" si="228"/>
        <v>11.394704400516586</v>
      </c>
      <c r="D2458" s="2">
        <f t="shared" si="224"/>
        <v>11.433899955695171</v>
      </c>
      <c r="E2458" s="2">
        <f t="shared" si="223"/>
        <v>-3.9195555178585195E-2</v>
      </c>
      <c r="F2458" s="2">
        <f t="shared" si="227"/>
        <v>3.8204678720960603E-2</v>
      </c>
      <c r="G2458" s="2">
        <f t="shared" si="225"/>
        <v>-7.7400233899545798E-2</v>
      </c>
      <c r="H2458" s="2" t="str">
        <f t="shared" si="226"/>
        <v>Hold</v>
      </c>
    </row>
    <row r="2459" spans="1:8" ht="13.5" x14ac:dyDescent="0.25">
      <c r="A2459" s="3">
        <v>45586</v>
      </c>
      <c r="B2459" s="2">
        <v>11.473699999999999</v>
      </c>
      <c r="C2459" s="2">
        <f t="shared" si="228"/>
        <v>11.371272954283265</v>
      </c>
      <c r="D2459" s="2">
        <f t="shared" si="224"/>
        <v>11.436848107125158</v>
      </c>
      <c r="E2459" s="2">
        <f t="shared" si="223"/>
        <v>-6.5575152841892859E-2</v>
      </c>
      <c r="F2459" s="2">
        <f t="shared" si="227"/>
        <v>1.744871240838991E-2</v>
      </c>
      <c r="G2459" s="2">
        <f t="shared" si="225"/>
        <v>-8.3023865250282769E-2</v>
      </c>
      <c r="H2459" s="2" t="str">
        <f t="shared" si="226"/>
        <v>Hold</v>
      </c>
    </row>
    <row r="2460" spans="1:8" ht="13.5" x14ac:dyDescent="0.25">
      <c r="A2460" s="3">
        <v>45587</v>
      </c>
      <c r="B2460" s="2">
        <v>11.464499999999999</v>
      </c>
      <c r="C2460" s="2">
        <f t="shared" si="228"/>
        <v>11.371369422855071</v>
      </c>
      <c r="D2460" s="2">
        <f t="shared" si="224"/>
        <v>11.438896395486257</v>
      </c>
      <c r="E2460" s="2">
        <f t="shared" ref="E2460:E2523" si="229">C2460-D2460</f>
        <v>-6.7526972631185345E-2</v>
      </c>
      <c r="F2460" s="2">
        <f t="shared" si="227"/>
        <v>4.5357540047485934E-4</v>
      </c>
      <c r="G2460" s="2">
        <f t="shared" si="225"/>
        <v>-6.7980548031660204E-2</v>
      </c>
      <c r="H2460" s="2" t="str">
        <f t="shared" si="226"/>
        <v>Hold</v>
      </c>
    </row>
    <row r="2461" spans="1:8" ht="13.5" x14ac:dyDescent="0.25">
      <c r="A2461" s="3">
        <v>45588</v>
      </c>
      <c r="B2461" s="2">
        <v>11.3812</v>
      </c>
      <c r="C2461" s="2">
        <f t="shared" si="228"/>
        <v>11.371451050108139</v>
      </c>
      <c r="D2461" s="2">
        <f t="shared" ref="D2461:D2524" si="230">$D$4*B2461+(1-$D$4)*D2460</f>
        <v>11.434622588413202</v>
      </c>
      <c r="E2461" s="2">
        <f t="shared" si="229"/>
        <v>-6.3171538305063279E-2</v>
      </c>
      <c r="F2461" s="2">
        <f t="shared" si="227"/>
        <v>-1.227144734063277E-2</v>
      </c>
      <c r="G2461" s="2">
        <f t="shared" si="225"/>
        <v>-5.090009096443051E-2</v>
      </c>
      <c r="H2461" s="2" t="str">
        <f t="shared" si="226"/>
        <v>Hold</v>
      </c>
    </row>
    <row r="2462" spans="1:8" ht="13.5" x14ac:dyDescent="0.25">
      <c r="A2462" s="3">
        <v>45589</v>
      </c>
      <c r="B2462" s="2">
        <v>11.4552</v>
      </c>
      <c r="C2462" s="2">
        <f t="shared" si="228"/>
        <v>11.371520119322271</v>
      </c>
      <c r="D2462" s="2">
        <f t="shared" si="230"/>
        <v>11.436146841123335</v>
      </c>
      <c r="E2462" s="2">
        <f t="shared" si="229"/>
        <v>-6.462672180106388E-2</v>
      </c>
      <c r="F2462" s="2">
        <f t="shared" si="227"/>
        <v>-2.2742502232718995E-2</v>
      </c>
      <c r="G2462" s="2">
        <f t="shared" si="225"/>
        <v>-4.1884219568344885E-2</v>
      </c>
      <c r="H2462" s="2" t="str">
        <f t="shared" si="226"/>
        <v>Hold</v>
      </c>
    </row>
    <row r="2463" spans="1:8" ht="13.5" x14ac:dyDescent="0.25">
      <c r="A2463" s="3">
        <v>45590</v>
      </c>
      <c r="B2463" s="2">
        <v>11.446</v>
      </c>
      <c r="C2463" s="2">
        <f t="shared" si="228"/>
        <v>11.419978562503459</v>
      </c>
      <c r="D2463" s="2">
        <f t="shared" si="230"/>
        <v>11.436876704743829</v>
      </c>
      <c r="E2463" s="2">
        <f t="shared" si="229"/>
        <v>-1.6898142240370007E-2</v>
      </c>
      <c r="F2463" s="2">
        <f t="shared" si="227"/>
        <v>-2.1573630234249196E-2</v>
      </c>
      <c r="G2463" s="2">
        <f t="shared" si="225"/>
        <v>4.6754879938791898E-3</v>
      </c>
      <c r="H2463" s="2" t="str">
        <f t="shared" si="226"/>
        <v>Sell</v>
      </c>
    </row>
    <row r="2464" spans="1:8" ht="13.5" x14ac:dyDescent="0.25">
      <c r="A2464" s="3">
        <v>45593</v>
      </c>
      <c r="B2464" s="2">
        <v>11.3812</v>
      </c>
      <c r="C2464" s="2">
        <f t="shared" si="228"/>
        <v>11.428243399041389</v>
      </c>
      <c r="D2464" s="2">
        <f t="shared" si="230"/>
        <v>11.432752504392434</v>
      </c>
      <c r="E2464" s="2">
        <f t="shared" si="229"/>
        <v>-4.5091053510457613E-3</v>
      </c>
      <c r="F2464" s="2">
        <f t="shared" si="227"/>
        <v>-1.816072525760851E-2</v>
      </c>
      <c r="G2464" s="2">
        <f t="shared" si="225"/>
        <v>1.3651619906562749E-2</v>
      </c>
      <c r="H2464" s="2" t="str">
        <f t="shared" si="226"/>
        <v>Sell</v>
      </c>
    </row>
    <row r="2465" spans="1:8" ht="13.5" x14ac:dyDescent="0.25">
      <c r="A2465" s="3">
        <v>45594</v>
      </c>
      <c r="B2465" s="2">
        <v>11.4552</v>
      </c>
      <c r="C2465" s="2">
        <f t="shared" si="228"/>
        <v>11.428129029958097</v>
      </c>
      <c r="D2465" s="2">
        <f t="shared" si="230"/>
        <v>11.434415281844847</v>
      </c>
      <c r="E2465" s="2">
        <f t="shared" si="229"/>
        <v>-6.2862518867508044E-3</v>
      </c>
      <c r="F2465" s="2">
        <f t="shared" si="227"/>
        <v>-1.578583058343697E-2</v>
      </c>
      <c r="G2465" s="2">
        <f t="shared" si="225"/>
        <v>9.4995786966861652E-3</v>
      </c>
      <c r="H2465" s="2" t="str">
        <f t="shared" si="226"/>
        <v>Sell</v>
      </c>
    </row>
    <row r="2466" spans="1:8" ht="13.5" x14ac:dyDescent="0.25">
      <c r="A2466" s="3">
        <v>45595</v>
      </c>
      <c r="B2466" s="2">
        <v>11.399699999999999</v>
      </c>
      <c r="C2466" s="2">
        <f t="shared" si="228"/>
        <v>11.399555333041466</v>
      </c>
      <c r="D2466" s="2">
        <f t="shared" si="230"/>
        <v>11.43184377948597</v>
      </c>
      <c r="E2466" s="2">
        <f t="shared" si="229"/>
        <v>-3.2288446444503904E-2</v>
      </c>
      <c r="F2466" s="2">
        <f t="shared" si="227"/>
        <v>-1.9086353755650355E-2</v>
      </c>
      <c r="G2466" s="2">
        <f t="shared" si="225"/>
        <v>-1.3202092688853549E-2</v>
      </c>
      <c r="H2466" s="2" t="str">
        <f t="shared" si="226"/>
        <v>Hold</v>
      </c>
    </row>
    <row r="2467" spans="1:8" ht="13.5" x14ac:dyDescent="0.25">
      <c r="A2467" s="3">
        <v>45596</v>
      </c>
      <c r="B2467" s="2">
        <v>11.473699999999999</v>
      </c>
      <c r="C2467" s="2">
        <f t="shared" si="228"/>
        <v>11.392454512573547</v>
      </c>
      <c r="D2467" s="2">
        <f t="shared" si="230"/>
        <v>11.434944240264787</v>
      </c>
      <c r="E2467" s="2">
        <f t="shared" si="229"/>
        <v>-4.2489727691240375E-2</v>
      </c>
      <c r="F2467" s="2">
        <f t="shared" si="227"/>
        <v>-2.3767028542768361E-2</v>
      </c>
      <c r="G2467" s="2">
        <f t="shared" si="225"/>
        <v>-1.8722699148472015E-2</v>
      </c>
      <c r="H2467" s="2" t="str">
        <f t="shared" si="226"/>
        <v>Hold</v>
      </c>
    </row>
    <row r="2468" spans="1:8" ht="13.5" x14ac:dyDescent="0.25">
      <c r="A2468" s="3">
        <v>45597</v>
      </c>
      <c r="B2468" s="2">
        <v>11.658799999999999</v>
      </c>
      <c r="C2468" s="2">
        <f t="shared" si="228"/>
        <v>11.385030741408386</v>
      </c>
      <c r="D2468" s="2">
        <f t="shared" si="230"/>
        <v>11.451526148393322</v>
      </c>
      <c r="E2468" s="2">
        <f t="shared" si="229"/>
        <v>-6.6495406984936167E-2</v>
      </c>
      <c r="F2468" s="2">
        <f t="shared" si="227"/>
        <v>-3.2312704231201923E-2</v>
      </c>
      <c r="G2468" s="2">
        <f t="shared" ref="G2468:G2531" si="231">E2468-F2468</f>
        <v>-3.4182702753734244E-2</v>
      </c>
      <c r="H2468" s="2" t="str">
        <f t="shared" ref="H2468:H2531" si="232">IF(G2468&lt;0,"Hold","Sell")</f>
        <v>Hold</v>
      </c>
    </row>
    <row r="2469" spans="1:8" ht="13.5" x14ac:dyDescent="0.25">
      <c r="A2469" s="3">
        <v>45600</v>
      </c>
      <c r="B2469" s="2">
        <v>11.547700000000001</v>
      </c>
      <c r="C2469" s="2">
        <f t="shared" si="228"/>
        <v>11.398672165807096</v>
      </c>
      <c r="D2469" s="2">
        <f t="shared" si="230"/>
        <v>11.458650137401223</v>
      </c>
      <c r="E2469" s="2">
        <f t="shared" si="229"/>
        <v>-5.9977971594127766E-2</v>
      </c>
      <c r="F2469" s="2">
        <f t="shared" ref="F2469:F2532" si="233">(E2469*(2/(10)))+((1-(2/10))*F2468)</f>
        <v>-3.7845757703787092E-2</v>
      </c>
      <c r="G2469" s="2">
        <f t="shared" si="231"/>
        <v>-2.2132213890340674E-2</v>
      </c>
      <c r="H2469" s="2" t="str">
        <f t="shared" si="232"/>
        <v>Hold</v>
      </c>
    </row>
    <row r="2470" spans="1:8" ht="13.5" x14ac:dyDescent="0.25">
      <c r="A2470" s="3">
        <v>45601</v>
      </c>
      <c r="B2470" s="2">
        <v>11.52</v>
      </c>
      <c r="C2470" s="2">
        <f t="shared" si="228"/>
        <v>11.408799524913697</v>
      </c>
      <c r="D2470" s="2">
        <f t="shared" si="230"/>
        <v>11.463194571667799</v>
      </c>
      <c r="E2470" s="2">
        <f t="shared" si="229"/>
        <v>-5.4395046754102339E-2</v>
      </c>
      <c r="F2470" s="2">
        <f t="shared" si="233"/>
        <v>-4.1155615513850143E-2</v>
      </c>
      <c r="G2470" s="2">
        <f t="shared" si="231"/>
        <v>-1.3239431240252196E-2</v>
      </c>
      <c r="H2470" s="2" t="str">
        <f t="shared" si="232"/>
        <v>Hold</v>
      </c>
    </row>
    <row r="2471" spans="1:8" ht="13.5" x14ac:dyDescent="0.25">
      <c r="A2471" s="3">
        <v>45602</v>
      </c>
      <c r="B2471" s="2">
        <v>11.5663</v>
      </c>
      <c r="C2471" s="2">
        <f t="shared" si="228"/>
        <v>11.404553444157743</v>
      </c>
      <c r="D2471" s="2">
        <f t="shared" si="230"/>
        <v>11.470832010803518</v>
      </c>
      <c r="E2471" s="2">
        <f t="shared" si="229"/>
        <v>-6.6278566645774362E-2</v>
      </c>
      <c r="F2471" s="2">
        <f t="shared" si="233"/>
        <v>-4.6180205740234986E-2</v>
      </c>
      <c r="G2471" s="2">
        <f t="shared" si="231"/>
        <v>-2.0098360905539375E-2</v>
      </c>
      <c r="H2471" s="2" t="str">
        <f t="shared" si="232"/>
        <v>Hold</v>
      </c>
    </row>
    <row r="2472" spans="1:8" ht="13.5" x14ac:dyDescent="0.25">
      <c r="A2472" s="3">
        <v>45603</v>
      </c>
      <c r="B2472" s="2">
        <v>11.538500000000001</v>
      </c>
      <c r="C2472" s="2">
        <f t="shared" si="228"/>
        <v>11.41234522197963</v>
      </c>
      <c r="D2472" s="2">
        <f t="shared" si="230"/>
        <v>11.475844454447701</v>
      </c>
      <c r="E2472" s="2">
        <f t="shared" si="229"/>
        <v>-6.3499232468071654E-2</v>
      </c>
      <c r="F2472" s="2">
        <f t="shared" si="233"/>
        <v>-4.9644011085802318E-2</v>
      </c>
      <c r="G2472" s="2">
        <f t="shared" si="231"/>
        <v>-1.3855221382269335E-2</v>
      </c>
      <c r="H2472" s="2" t="str">
        <f t="shared" si="232"/>
        <v>Hold</v>
      </c>
    </row>
    <row r="2473" spans="1:8" ht="13.5" x14ac:dyDescent="0.25">
      <c r="A2473" s="3">
        <v>45604</v>
      </c>
      <c r="B2473" s="2">
        <v>11.529199999999999</v>
      </c>
      <c r="C2473" s="2">
        <f t="shared" si="228"/>
        <v>11.417522880136611</v>
      </c>
      <c r="D2473" s="2">
        <f t="shared" si="230"/>
        <v>11.479796717081204</v>
      </c>
      <c r="E2473" s="2">
        <f t="shared" si="229"/>
        <v>-6.2273836944592986E-2</v>
      </c>
      <c r="F2473" s="2">
        <f t="shared" si="233"/>
        <v>-5.2169976257560452E-2</v>
      </c>
      <c r="G2473" s="2">
        <f t="shared" si="231"/>
        <v>-1.0103860687032534E-2</v>
      </c>
      <c r="H2473" s="2" t="str">
        <f t="shared" si="232"/>
        <v>Hold</v>
      </c>
    </row>
    <row r="2474" spans="1:8" ht="13.5" x14ac:dyDescent="0.25">
      <c r="A2474" s="3">
        <v>45607</v>
      </c>
      <c r="B2474" s="2">
        <v>11.557</v>
      </c>
      <c r="C2474" s="2">
        <f t="shared" si="228"/>
        <v>11.411934744730978</v>
      </c>
      <c r="D2474" s="2">
        <f t="shared" si="230"/>
        <v>11.485515478778893</v>
      </c>
      <c r="E2474" s="2">
        <f t="shared" si="229"/>
        <v>-7.3580734047915541E-2</v>
      </c>
      <c r="F2474" s="2">
        <f t="shared" si="233"/>
        <v>-5.645212781563147E-2</v>
      </c>
      <c r="G2474" s="2">
        <f t="shared" si="231"/>
        <v>-1.7128606232284072E-2</v>
      </c>
      <c r="H2474" s="2" t="str">
        <f t="shared" si="232"/>
        <v>Hold</v>
      </c>
    </row>
    <row r="2475" spans="1:8" ht="13.5" x14ac:dyDescent="0.25">
      <c r="A2475" s="3">
        <v>45608</v>
      </c>
      <c r="B2475" s="2">
        <v>11.3812</v>
      </c>
      <c r="C2475" s="2">
        <f t="shared" si="228"/>
        <v>11.41859093784929</v>
      </c>
      <c r="D2475" s="2">
        <f t="shared" si="230"/>
        <v>11.477788406276753</v>
      </c>
      <c r="E2475" s="2">
        <f t="shared" si="229"/>
        <v>-5.9197468427463207E-2</v>
      </c>
      <c r="F2475" s="2">
        <f t="shared" si="233"/>
        <v>-5.7001195937997823E-2</v>
      </c>
      <c r="G2475" s="2">
        <f t="shared" si="231"/>
        <v>-2.196272489465384E-3</v>
      </c>
      <c r="H2475" s="2" t="str">
        <f t="shared" si="232"/>
        <v>Hold</v>
      </c>
    </row>
    <row r="2476" spans="1:8" ht="13.5" x14ac:dyDescent="0.25">
      <c r="A2476" s="3">
        <v>45609</v>
      </c>
      <c r="B2476" s="2">
        <v>11.547700000000001</v>
      </c>
      <c r="C2476" s="2">
        <f t="shared" si="228"/>
        <v>11.415684639718629</v>
      </c>
      <c r="D2476" s="2">
        <f t="shared" si="230"/>
        <v>11.482967042848845</v>
      </c>
      <c r="E2476" s="2">
        <f t="shared" si="229"/>
        <v>-6.728240313021594E-2</v>
      </c>
      <c r="F2476" s="2">
        <f t="shared" si="233"/>
        <v>-5.9057437376441452E-2</v>
      </c>
      <c r="G2476" s="2">
        <f t="shared" si="231"/>
        <v>-8.224965753774488E-3</v>
      </c>
      <c r="H2476" s="2" t="str">
        <f t="shared" si="232"/>
        <v>Hold</v>
      </c>
    </row>
    <row r="2477" spans="1:8" ht="13.5" x14ac:dyDescent="0.25">
      <c r="A2477" s="3">
        <v>45610</v>
      </c>
      <c r="B2477" s="2">
        <v>11.547700000000001</v>
      </c>
      <c r="C2477" s="2">
        <f t="shared" si="228"/>
        <v>11.424610079761917</v>
      </c>
      <c r="D2477" s="2">
        <f t="shared" si="230"/>
        <v>11.487762076711892</v>
      </c>
      <c r="E2477" s="2">
        <f t="shared" si="229"/>
        <v>-6.3151996949974532E-2</v>
      </c>
      <c r="F2477" s="2">
        <f t="shared" si="233"/>
        <v>-5.9876349291148066E-2</v>
      </c>
      <c r="G2477" s="2">
        <f t="shared" si="231"/>
        <v>-3.2756476588264652E-3</v>
      </c>
      <c r="H2477" s="2" t="str">
        <f t="shared" si="232"/>
        <v>Hold</v>
      </c>
    </row>
    <row r="2478" spans="1:8" ht="13.5" x14ac:dyDescent="0.25">
      <c r="A2478" s="3">
        <v>45611</v>
      </c>
      <c r="B2478" s="2">
        <v>11.4922</v>
      </c>
      <c r="C2478" s="2">
        <f t="shared" si="228"/>
        <v>11.460639298260084</v>
      </c>
      <c r="D2478" s="2">
        <f t="shared" si="230"/>
        <v>11.48809081177027</v>
      </c>
      <c r="E2478" s="2">
        <f t="shared" si="229"/>
        <v>-2.7451513510186487E-2</v>
      </c>
      <c r="F2478" s="2">
        <f t="shared" si="233"/>
        <v>-5.3391382134955756E-2</v>
      </c>
      <c r="G2478" s="2">
        <f t="shared" si="231"/>
        <v>2.5939868624769269E-2</v>
      </c>
      <c r="H2478" s="2" t="str">
        <f t="shared" si="232"/>
        <v>Sell</v>
      </c>
    </row>
    <row r="2479" spans="1:8" ht="13.5" x14ac:dyDescent="0.25">
      <c r="A2479" s="3">
        <v>45614</v>
      </c>
      <c r="B2479" s="2">
        <v>11.658799999999999</v>
      </c>
      <c r="C2479" s="2">
        <f t="shared" si="228"/>
        <v>11.474033252373918</v>
      </c>
      <c r="D2479" s="2">
        <f t="shared" si="230"/>
        <v>11.500735936824324</v>
      </c>
      <c r="E2479" s="2">
        <f t="shared" si="229"/>
        <v>-2.6702684450405911E-2</v>
      </c>
      <c r="F2479" s="2">
        <f t="shared" si="233"/>
        <v>-4.8053642598045787E-2</v>
      </c>
      <c r="G2479" s="2">
        <f t="shared" si="231"/>
        <v>2.1350958147639876E-2</v>
      </c>
      <c r="H2479" s="2" t="str">
        <f t="shared" si="232"/>
        <v>Sell</v>
      </c>
    </row>
    <row r="2480" spans="1:8" ht="13.5" x14ac:dyDescent="0.25">
      <c r="A2480" s="3">
        <v>45615</v>
      </c>
      <c r="B2480" s="2">
        <v>11.732799999999999</v>
      </c>
      <c r="C2480" s="2">
        <f t="shared" si="228"/>
        <v>11.481105059701006</v>
      </c>
      <c r="D2480" s="2">
        <f t="shared" si="230"/>
        <v>11.517925867429931</v>
      </c>
      <c r="E2480" s="2">
        <f t="shared" si="229"/>
        <v>-3.6820807728924265E-2</v>
      </c>
      <c r="F2480" s="2">
        <f t="shared" si="233"/>
        <v>-4.580707562422149E-2</v>
      </c>
      <c r="G2480" s="2">
        <f t="shared" si="231"/>
        <v>8.9862678952972244E-3</v>
      </c>
      <c r="H2480" s="2" t="str">
        <f t="shared" si="232"/>
        <v>Sell</v>
      </c>
    </row>
    <row r="2481" spans="1:8" ht="13.5" x14ac:dyDescent="0.25">
      <c r="A2481" s="3">
        <v>45616</v>
      </c>
      <c r="B2481" s="2">
        <v>11.7883</v>
      </c>
      <c r="C2481" s="2">
        <f t="shared" si="228"/>
        <v>11.49421197359316</v>
      </c>
      <c r="D2481" s="2">
        <f t="shared" si="230"/>
        <v>11.537953580953641</v>
      </c>
      <c r="E2481" s="2">
        <f t="shared" si="229"/>
        <v>-4.3741607360480828E-2</v>
      </c>
      <c r="F2481" s="2">
        <f t="shared" si="233"/>
        <v>-4.539398197147336E-2</v>
      </c>
      <c r="G2481" s="2">
        <f t="shared" si="231"/>
        <v>1.6523746109925325E-3</v>
      </c>
      <c r="H2481" s="2" t="str">
        <f t="shared" si="232"/>
        <v>Sell</v>
      </c>
    </row>
    <row r="2482" spans="1:8" ht="13.5" x14ac:dyDescent="0.25">
      <c r="A2482" s="3">
        <v>45617</v>
      </c>
      <c r="B2482" s="2">
        <v>11.991899999999999</v>
      </c>
      <c r="C2482" s="2">
        <f t="shared" si="228"/>
        <v>11.50102551611729</v>
      </c>
      <c r="D2482" s="2">
        <f t="shared" si="230"/>
        <v>11.571579241623741</v>
      </c>
      <c r="E2482" s="2">
        <f t="shared" si="229"/>
        <v>-7.055372550645167E-2</v>
      </c>
      <c r="F2482" s="2">
        <f t="shared" si="233"/>
        <v>-5.0425930678469025E-2</v>
      </c>
      <c r="G2482" s="2">
        <f t="shared" si="231"/>
        <v>-2.0127794827982645E-2</v>
      </c>
      <c r="H2482" s="2" t="str">
        <f t="shared" si="232"/>
        <v>Hold</v>
      </c>
    </row>
    <row r="2483" spans="1:8" ht="13.5" x14ac:dyDescent="0.25">
      <c r="A2483" s="3">
        <v>45618</v>
      </c>
      <c r="B2483" s="2">
        <v>11.5663</v>
      </c>
      <c r="C2483" s="2">
        <f t="shared" si="228"/>
        <v>11.505360052099244</v>
      </c>
      <c r="D2483" s="2">
        <f t="shared" si="230"/>
        <v>11.57118818668865</v>
      </c>
      <c r="E2483" s="2">
        <f t="shared" si="229"/>
        <v>-6.5828134589406062E-2</v>
      </c>
      <c r="F2483" s="2">
        <f t="shared" si="233"/>
        <v>-5.3506371460656441E-2</v>
      </c>
      <c r="G2483" s="2">
        <f t="shared" si="231"/>
        <v>-1.2321763128749622E-2</v>
      </c>
      <c r="H2483" s="2" t="str">
        <f t="shared" si="232"/>
        <v>Hold</v>
      </c>
    </row>
    <row r="2484" spans="1:8" ht="13.5" x14ac:dyDescent="0.25">
      <c r="A2484" s="3">
        <v>45621</v>
      </c>
      <c r="B2484" s="2">
        <v>11.8438</v>
      </c>
      <c r="C2484" s="2">
        <f t="shared" si="228"/>
        <v>11.513304659468591</v>
      </c>
      <c r="D2484" s="2">
        <f t="shared" si="230"/>
        <v>11.591381654341342</v>
      </c>
      <c r="E2484" s="2">
        <f t="shared" si="229"/>
        <v>-7.807699487275066E-2</v>
      </c>
      <c r="F2484" s="2">
        <f t="shared" si="233"/>
        <v>-5.8420496143075283E-2</v>
      </c>
      <c r="G2484" s="2">
        <f t="shared" si="231"/>
        <v>-1.9656498729675377E-2</v>
      </c>
      <c r="H2484" s="2" t="str">
        <f t="shared" si="232"/>
        <v>Hold</v>
      </c>
    </row>
    <row r="2485" spans="1:8" ht="13.5" x14ac:dyDescent="0.25">
      <c r="A2485" s="3">
        <v>45622</v>
      </c>
      <c r="B2485" s="2">
        <v>11.8438</v>
      </c>
      <c r="C2485" s="2">
        <f t="shared" si="228"/>
        <v>11.492980865704194</v>
      </c>
      <c r="D2485" s="2">
        <f t="shared" si="230"/>
        <v>11.610079309575315</v>
      </c>
      <c r="E2485" s="2">
        <f t="shared" si="229"/>
        <v>-0.11709844387112156</v>
      </c>
      <c r="F2485" s="2">
        <f t="shared" si="233"/>
        <v>-7.0156085688684547E-2</v>
      </c>
      <c r="G2485" s="2">
        <f t="shared" si="231"/>
        <v>-4.6942358182437013E-2</v>
      </c>
      <c r="H2485" s="2" t="str">
        <f t="shared" si="232"/>
        <v>Hold</v>
      </c>
    </row>
    <row r="2486" spans="1:8" ht="13.5" x14ac:dyDescent="0.25">
      <c r="A2486" s="3">
        <v>45623</v>
      </c>
      <c r="B2486" s="2">
        <v>11.8253</v>
      </c>
      <c r="C2486" s="2">
        <f t="shared" si="228"/>
        <v>11.501399194057395</v>
      </c>
      <c r="D2486" s="2">
        <f t="shared" si="230"/>
        <v>11.626021582940108</v>
      </c>
      <c r="E2486" s="2">
        <f t="shared" si="229"/>
        <v>-0.12462238888271315</v>
      </c>
      <c r="F2486" s="2">
        <f t="shared" si="233"/>
        <v>-8.1049346327490279E-2</v>
      </c>
      <c r="G2486" s="2">
        <f t="shared" si="231"/>
        <v>-4.3573042555222874E-2</v>
      </c>
      <c r="H2486" s="2" t="str">
        <f t="shared" si="232"/>
        <v>Hold</v>
      </c>
    </row>
    <row r="2487" spans="1:8" ht="13.5" x14ac:dyDescent="0.25">
      <c r="A2487" s="3">
        <v>45624</v>
      </c>
      <c r="B2487" s="2">
        <v>11.7791</v>
      </c>
      <c r="C2487" s="2">
        <f t="shared" si="228"/>
        <v>11.508522394971642</v>
      </c>
      <c r="D2487" s="2">
        <f t="shared" si="230"/>
        <v>11.637360724944545</v>
      </c>
      <c r="E2487" s="2">
        <f t="shared" si="229"/>
        <v>-0.12883832997290234</v>
      </c>
      <c r="F2487" s="2">
        <f t="shared" si="233"/>
        <v>-9.0607143056572692E-2</v>
      </c>
      <c r="G2487" s="2">
        <f t="shared" si="231"/>
        <v>-3.8231186916329651E-2</v>
      </c>
      <c r="H2487" s="2" t="str">
        <f t="shared" si="232"/>
        <v>Hold</v>
      </c>
    </row>
    <row r="2488" spans="1:8" ht="13.5" x14ac:dyDescent="0.25">
      <c r="A2488" s="3">
        <v>45625</v>
      </c>
      <c r="B2488" s="2">
        <v>11.8161</v>
      </c>
      <c r="C2488" s="2">
        <f t="shared" si="228"/>
        <v>11.506011257283697</v>
      </c>
      <c r="D2488" s="2">
        <f t="shared" si="230"/>
        <v>11.650600671244948</v>
      </c>
      <c r="E2488" s="2">
        <f t="shared" si="229"/>
        <v>-0.14458941396125091</v>
      </c>
      <c r="F2488" s="2">
        <f t="shared" si="233"/>
        <v>-0.10140359723750834</v>
      </c>
      <c r="G2488" s="2">
        <f t="shared" si="231"/>
        <v>-4.3185816723742568E-2</v>
      </c>
      <c r="H2488" s="2" t="str">
        <f t="shared" si="232"/>
        <v>Hold</v>
      </c>
    </row>
    <row r="2489" spans="1:8" ht="13.5" x14ac:dyDescent="0.25">
      <c r="A2489" s="3">
        <v>45628</v>
      </c>
      <c r="B2489" s="2">
        <v>11.8346</v>
      </c>
      <c r="C2489" s="2">
        <f t="shared" si="228"/>
        <v>11.52951721770159</v>
      </c>
      <c r="D2489" s="2">
        <f t="shared" si="230"/>
        <v>11.66423025115273</v>
      </c>
      <c r="E2489" s="2">
        <f t="shared" si="229"/>
        <v>-0.13471303345114016</v>
      </c>
      <c r="F2489" s="2">
        <f t="shared" si="233"/>
        <v>-0.10806548448023472</v>
      </c>
      <c r="G2489" s="2">
        <f t="shared" si="231"/>
        <v>-2.6647548970905446E-2</v>
      </c>
      <c r="H2489" s="2" t="str">
        <f t="shared" si="232"/>
        <v>Hold</v>
      </c>
    </row>
    <row r="2490" spans="1:8" ht="13.5" x14ac:dyDescent="0.25">
      <c r="A2490" s="3">
        <v>45629</v>
      </c>
      <c r="B2490" s="2">
        <v>11.8901</v>
      </c>
      <c r="C2490" s="2">
        <f t="shared" si="228"/>
        <v>11.560791491901346</v>
      </c>
      <c r="D2490" s="2">
        <f t="shared" si="230"/>
        <v>11.680961343659936</v>
      </c>
      <c r="E2490" s="2">
        <f t="shared" si="229"/>
        <v>-0.12016985175858963</v>
      </c>
      <c r="F2490" s="2">
        <f t="shared" si="233"/>
        <v>-0.11048635793590569</v>
      </c>
      <c r="G2490" s="2">
        <f t="shared" si="231"/>
        <v>-9.6834938226839362E-3</v>
      </c>
      <c r="H2490" s="2" t="str">
        <f t="shared" si="232"/>
        <v>Hold</v>
      </c>
    </row>
    <row r="2491" spans="1:8" ht="13.5" x14ac:dyDescent="0.25">
      <c r="A2491" s="3">
        <v>45630</v>
      </c>
      <c r="B2491" s="2">
        <v>11.917899999999999</v>
      </c>
      <c r="C2491" s="2">
        <f t="shared" si="228"/>
        <v>11.5957928008396</v>
      </c>
      <c r="D2491" s="2">
        <f t="shared" si="230"/>
        <v>11.69851235524068</v>
      </c>
      <c r="E2491" s="2">
        <f t="shared" si="229"/>
        <v>-0.10271955440108016</v>
      </c>
      <c r="F2491" s="2">
        <f t="shared" si="233"/>
        <v>-0.10893299722894059</v>
      </c>
      <c r="G2491" s="2">
        <f t="shared" si="231"/>
        <v>6.2134428278604326E-3</v>
      </c>
      <c r="H2491" s="2" t="str">
        <f t="shared" si="232"/>
        <v>Sell</v>
      </c>
    </row>
    <row r="2492" spans="1:8" ht="13.5" x14ac:dyDescent="0.25">
      <c r="A2492" s="3">
        <v>45631</v>
      </c>
      <c r="B2492" s="2">
        <v>11.917899999999999</v>
      </c>
      <c r="C2492" s="2">
        <f t="shared" si="228"/>
        <v>11.656732369941201</v>
      </c>
      <c r="D2492" s="2">
        <f t="shared" si="230"/>
        <v>11.714763291889518</v>
      </c>
      <c r="E2492" s="2">
        <f t="shared" si="229"/>
        <v>-5.8030921948317271E-2</v>
      </c>
      <c r="F2492" s="2">
        <f t="shared" si="233"/>
        <v>-9.8752582172815934E-2</v>
      </c>
      <c r="G2492" s="2">
        <f t="shared" si="231"/>
        <v>4.0721660224498663E-2</v>
      </c>
      <c r="H2492" s="2" t="str">
        <f t="shared" si="232"/>
        <v>Sell</v>
      </c>
    </row>
    <row r="2493" spans="1:8" ht="13.5" x14ac:dyDescent="0.25">
      <c r="A2493" s="3">
        <v>45632</v>
      </c>
      <c r="B2493" s="2">
        <v>11.927099999999999</v>
      </c>
      <c r="C2493" s="2">
        <f t="shared" si="228"/>
        <v>11.642819697642555</v>
      </c>
      <c r="D2493" s="2">
        <f t="shared" si="230"/>
        <v>11.73049193693474</v>
      </c>
      <c r="E2493" s="2">
        <f t="shared" si="229"/>
        <v>-8.7672239292185594E-2</v>
      </c>
      <c r="F2493" s="2">
        <f t="shared" si="233"/>
        <v>-9.6536513596689869E-2</v>
      </c>
      <c r="G2493" s="2">
        <f t="shared" si="231"/>
        <v>8.8642743045042743E-3</v>
      </c>
      <c r="H2493" s="2" t="str">
        <f t="shared" si="232"/>
        <v>Sell</v>
      </c>
    </row>
    <row r="2494" spans="1:8" ht="13.5" x14ac:dyDescent="0.25">
      <c r="A2494" s="3">
        <v>45635</v>
      </c>
      <c r="B2494" s="2">
        <v>11.927099999999999</v>
      </c>
      <c r="C2494" s="2">
        <f t="shared" si="228"/>
        <v>11.673739744159084</v>
      </c>
      <c r="D2494" s="2">
        <f t="shared" si="230"/>
        <v>11.745055497161797</v>
      </c>
      <c r="E2494" s="2">
        <f t="shared" si="229"/>
        <v>-7.1315753002712867E-2</v>
      </c>
      <c r="F2494" s="2">
        <f t="shared" si="233"/>
        <v>-9.1492361477894482E-2</v>
      </c>
      <c r="G2494" s="2">
        <f t="shared" si="231"/>
        <v>2.0176608475181615E-2</v>
      </c>
      <c r="H2494" s="2" t="str">
        <f t="shared" si="232"/>
        <v>Sell</v>
      </c>
    </row>
    <row r="2495" spans="1:8" ht="13.5" x14ac:dyDescent="0.25">
      <c r="A2495" s="3">
        <v>45636</v>
      </c>
      <c r="B2495" s="2">
        <v>11.9086</v>
      </c>
      <c r="C2495" s="2">
        <f t="shared" si="228"/>
        <v>11.699902860442302</v>
      </c>
      <c r="D2495" s="2">
        <f t="shared" si="230"/>
        <v>11.757169904779442</v>
      </c>
      <c r="E2495" s="2">
        <f t="shared" si="229"/>
        <v>-5.7267044337139694E-2</v>
      </c>
      <c r="F2495" s="2">
        <f t="shared" si="233"/>
        <v>-8.4647298049743525E-2</v>
      </c>
      <c r="G2495" s="2">
        <f t="shared" si="231"/>
        <v>2.738025371260383E-2</v>
      </c>
      <c r="H2495" s="2" t="str">
        <f t="shared" si="232"/>
        <v>Sell</v>
      </c>
    </row>
    <row r="2496" spans="1:8" ht="13.5" x14ac:dyDescent="0.25">
      <c r="A2496" s="3">
        <v>45637</v>
      </c>
      <c r="B2496" s="2">
        <v>11.8253</v>
      </c>
      <c r="C2496" s="2">
        <f t="shared" si="228"/>
        <v>11.719194728066563</v>
      </c>
      <c r="D2496" s="2">
        <f t="shared" si="230"/>
        <v>11.762216578499483</v>
      </c>
      <c r="E2496" s="2">
        <f t="shared" si="229"/>
        <v>-4.3021850432920061E-2</v>
      </c>
      <c r="F2496" s="2">
        <f t="shared" si="233"/>
        <v>-7.6322208526378846E-2</v>
      </c>
      <c r="G2496" s="2">
        <f t="shared" si="231"/>
        <v>3.3300358093458785E-2</v>
      </c>
      <c r="H2496" s="2" t="str">
        <f t="shared" si="232"/>
        <v>Sell</v>
      </c>
    </row>
    <row r="2497" spans="1:8" ht="13.5" x14ac:dyDescent="0.25">
      <c r="A2497" s="3">
        <v>45638</v>
      </c>
      <c r="B2497" s="2">
        <v>11.8438</v>
      </c>
      <c r="C2497" s="2">
        <f t="shared" si="228"/>
        <v>11.72841092374863</v>
      </c>
      <c r="D2497" s="2">
        <f t="shared" si="230"/>
        <v>11.768259794906928</v>
      </c>
      <c r="E2497" s="2">
        <f t="shared" si="229"/>
        <v>-3.9848871158298493E-2</v>
      </c>
      <c r="F2497" s="2">
        <f t="shared" si="233"/>
        <v>-6.9027541052762778E-2</v>
      </c>
      <c r="G2497" s="2">
        <f t="shared" si="231"/>
        <v>2.9178669894464285E-2</v>
      </c>
      <c r="H2497" s="2" t="str">
        <f t="shared" si="232"/>
        <v>Sell</v>
      </c>
    </row>
    <row r="2498" spans="1:8" ht="13.5" x14ac:dyDescent="0.25">
      <c r="A2498" s="3">
        <v>45639</v>
      </c>
      <c r="B2498" s="2">
        <v>11.8438</v>
      </c>
      <c r="C2498" s="2">
        <f t="shared" si="228"/>
        <v>11.741901550864226</v>
      </c>
      <c r="D2498" s="2">
        <f t="shared" si="230"/>
        <v>11.773855365654562</v>
      </c>
      <c r="E2498" s="2">
        <f t="shared" si="229"/>
        <v>-3.195381479033621E-2</v>
      </c>
      <c r="F2498" s="2">
        <f t="shared" si="233"/>
        <v>-6.1612795800277467E-2</v>
      </c>
      <c r="G2498" s="2">
        <f t="shared" si="231"/>
        <v>2.9658981009941257E-2</v>
      </c>
      <c r="H2498" s="2" t="str">
        <f t="shared" si="232"/>
        <v>Sell</v>
      </c>
    </row>
    <row r="2499" spans="1:8" ht="13.5" x14ac:dyDescent="0.25">
      <c r="A2499" s="3">
        <v>45642</v>
      </c>
      <c r="B2499" s="2">
        <v>11.658799999999999</v>
      </c>
      <c r="C2499" s="2">
        <f t="shared" si="228"/>
        <v>11.756162850731268</v>
      </c>
      <c r="D2499" s="2">
        <f t="shared" si="230"/>
        <v>11.765332745976446</v>
      </c>
      <c r="E2499" s="2">
        <f t="shared" si="229"/>
        <v>-9.1698952451775284E-3</v>
      </c>
      <c r="F2499" s="2">
        <f t="shared" si="233"/>
        <v>-5.1124215689257478E-2</v>
      </c>
      <c r="G2499" s="2">
        <f t="shared" si="231"/>
        <v>4.195432044407995E-2</v>
      </c>
      <c r="H2499" s="2" t="str">
        <f t="shared" si="232"/>
        <v>Sell</v>
      </c>
    </row>
    <row r="2500" spans="1:8" ht="13.5" x14ac:dyDescent="0.25">
      <c r="A2500" s="3">
        <v>45644</v>
      </c>
      <c r="B2500" s="2">
        <v>11.8901</v>
      </c>
      <c r="C2500" s="2">
        <f t="shared" si="228"/>
        <v>11.77676856600338</v>
      </c>
      <c r="D2500" s="2">
        <f t="shared" si="230"/>
        <v>11.774574764793005</v>
      </c>
      <c r="E2500" s="2">
        <f t="shared" si="229"/>
        <v>2.1938012103746019E-3</v>
      </c>
      <c r="F2500" s="2">
        <f t="shared" si="233"/>
        <v>-4.0460612309331068E-2</v>
      </c>
      <c r="G2500" s="2">
        <f t="shared" si="231"/>
        <v>4.265441351970567E-2</v>
      </c>
      <c r="H2500" s="2" t="str">
        <f t="shared" si="232"/>
        <v>Sell</v>
      </c>
    </row>
    <row r="2501" spans="1:8" ht="13.5" x14ac:dyDescent="0.25">
      <c r="A2501" s="3">
        <v>45645</v>
      </c>
      <c r="B2501" s="2">
        <v>11.8346</v>
      </c>
      <c r="C2501" s="2">
        <f t="shared" si="228"/>
        <v>11.798481094310553</v>
      </c>
      <c r="D2501" s="2">
        <f t="shared" si="230"/>
        <v>11.779021078512041</v>
      </c>
      <c r="E2501" s="2">
        <f t="shared" si="229"/>
        <v>1.9460015798511421E-2</v>
      </c>
      <c r="F2501" s="2">
        <f t="shared" si="233"/>
        <v>-2.8476486687762571E-2</v>
      </c>
      <c r="G2501" s="2">
        <f t="shared" si="231"/>
        <v>4.7936502486273992E-2</v>
      </c>
      <c r="H2501" s="2" t="str">
        <f t="shared" si="232"/>
        <v>Sell</v>
      </c>
    </row>
    <row r="2502" spans="1:8" ht="13.5" x14ac:dyDescent="0.25">
      <c r="A2502" s="3">
        <v>45646</v>
      </c>
      <c r="B2502" s="2">
        <v>11.751300000000001</v>
      </c>
      <c r="C2502" s="2">
        <f t="shared" si="228"/>
        <v>11.816853233647391</v>
      </c>
      <c r="D2502" s="2">
        <f t="shared" si="230"/>
        <v>11.776967665288927</v>
      </c>
      <c r="E2502" s="2">
        <f t="shared" si="229"/>
        <v>3.9885568358464241E-2</v>
      </c>
      <c r="F2502" s="2">
        <f t="shared" si="233"/>
        <v>-1.4804075678517211E-2</v>
      </c>
      <c r="G2502" s="2">
        <f t="shared" si="231"/>
        <v>5.4689644036981455E-2</v>
      </c>
      <c r="H2502" s="2" t="str">
        <f t="shared" si="232"/>
        <v>Sell</v>
      </c>
    </row>
    <row r="2503" spans="1:8" ht="13.5" x14ac:dyDescent="0.25">
      <c r="A2503" s="3">
        <v>45649</v>
      </c>
      <c r="B2503" s="2">
        <v>11.751300000000001</v>
      </c>
      <c r="C2503" s="2">
        <f t="shared" si="228"/>
        <v>11.833814274624716</v>
      </c>
      <c r="D2503" s="2">
        <f t="shared" si="230"/>
        <v>11.775066356749008</v>
      </c>
      <c r="E2503" s="2">
        <f t="shared" si="229"/>
        <v>5.8747917875708211E-2</v>
      </c>
      <c r="F2503" s="2">
        <f t="shared" si="233"/>
        <v>-9.3676967672125591E-5</v>
      </c>
      <c r="G2503" s="2">
        <f t="shared" si="231"/>
        <v>5.8841594843380335E-2</v>
      </c>
      <c r="H2503" s="2" t="str">
        <f t="shared" si="232"/>
        <v>Sell</v>
      </c>
    </row>
    <row r="2504" spans="1:8" ht="13.5" x14ac:dyDescent="0.25">
      <c r="A2504" s="3">
        <v>45650</v>
      </c>
      <c r="B2504" s="2">
        <v>11.751300000000001</v>
      </c>
      <c r="C2504" s="2">
        <f t="shared" si="228"/>
        <v>11.848165924682453</v>
      </c>
      <c r="D2504" s="2">
        <f t="shared" si="230"/>
        <v>11.773305885878711</v>
      </c>
      <c r="E2504" s="2">
        <f t="shared" si="229"/>
        <v>7.4860038803741702E-2</v>
      </c>
      <c r="F2504" s="2">
        <f t="shared" si="233"/>
        <v>1.4897066186610641E-2</v>
      </c>
      <c r="G2504" s="2">
        <f t="shared" si="231"/>
        <v>5.9962972617131058E-2</v>
      </c>
      <c r="H2504" s="2" t="str">
        <f t="shared" si="232"/>
        <v>Sell</v>
      </c>
    </row>
    <row r="2505" spans="1:8" ht="13.5" x14ac:dyDescent="0.25">
      <c r="A2505" s="3">
        <v>45651</v>
      </c>
      <c r="B2505" s="2">
        <v>11.751300000000001</v>
      </c>
      <c r="C2505" s="2">
        <f t="shared" si="228"/>
        <v>11.857463474731308</v>
      </c>
      <c r="D2505" s="2">
        <f t="shared" si="230"/>
        <v>11.771675820258066</v>
      </c>
      <c r="E2505" s="2">
        <f t="shared" si="229"/>
        <v>8.5787654473241659E-2</v>
      </c>
      <c r="F2505" s="2">
        <f t="shared" si="233"/>
        <v>2.9075183843936845E-2</v>
      </c>
      <c r="G2505" s="2">
        <f t="shared" si="231"/>
        <v>5.6712470629304818E-2</v>
      </c>
      <c r="H2505" s="2" t="str">
        <f t="shared" si="232"/>
        <v>Sell</v>
      </c>
    </row>
    <row r="2506" spans="1:8" ht="13.5" x14ac:dyDescent="0.25">
      <c r="A2506" s="3">
        <v>45652</v>
      </c>
      <c r="B2506" s="2">
        <v>11.751300000000001</v>
      </c>
      <c r="C2506" s="2">
        <f t="shared" si="228"/>
        <v>11.852515247849569</v>
      </c>
      <c r="D2506" s="2">
        <f t="shared" si="230"/>
        <v>11.77016650023895</v>
      </c>
      <c r="E2506" s="2">
        <f t="shared" si="229"/>
        <v>8.2348747610618389E-2</v>
      </c>
      <c r="F2506" s="2">
        <f t="shared" si="233"/>
        <v>3.9729896597273162E-2</v>
      </c>
      <c r="G2506" s="2">
        <f t="shared" si="231"/>
        <v>4.2618851013345227E-2</v>
      </c>
      <c r="H2506" s="2" t="str">
        <f t="shared" si="232"/>
        <v>Sell</v>
      </c>
    </row>
    <row r="2507" spans="1:8" ht="13.5" x14ac:dyDescent="0.25">
      <c r="A2507" s="3">
        <v>45653</v>
      </c>
      <c r="B2507" s="2">
        <v>11.723599999999999</v>
      </c>
      <c r="C2507" s="2">
        <f t="shared" si="228"/>
        <v>11.851174440488096</v>
      </c>
      <c r="D2507" s="2">
        <f t="shared" si="230"/>
        <v>11.76671712985088</v>
      </c>
      <c r="E2507" s="2">
        <f t="shared" si="229"/>
        <v>8.4457310637215954E-2</v>
      </c>
      <c r="F2507" s="2">
        <f t="shared" si="233"/>
        <v>4.8675379405261725E-2</v>
      </c>
      <c r="G2507" s="2">
        <f t="shared" si="231"/>
        <v>3.578193123195423E-2</v>
      </c>
      <c r="H2507" s="2" t="str">
        <f t="shared" si="232"/>
        <v>Sell</v>
      </c>
    </row>
    <row r="2508" spans="1:8" ht="13.5" x14ac:dyDescent="0.25">
      <c r="A2508" s="3">
        <v>45656</v>
      </c>
      <c r="B2508" s="2">
        <v>11.742100000000001</v>
      </c>
      <c r="C2508" s="2">
        <f t="shared" si="228"/>
        <v>11.850039911182236</v>
      </c>
      <c r="D2508" s="2">
        <f t="shared" si="230"/>
        <v>11.764893638750815</v>
      </c>
      <c r="E2508" s="2">
        <f t="shared" si="229"/>
        <v>8.5146272431421366E-2</v>
      </c>
      <c r="F2508" s="2">
        <f t="shared" si="233"/>
        <v>5.596955801049365E-2</v>
      </c>
      <c r="G2508" s="2">
        <f t="shared" si="231"/>
        <v>2.9176714420927716E-2</v>
      </c>
      <c r="H2508" s="2" t="str">
        <f t="shared" si="232"/>
        <v>Sell</v>
      </c>
    </row>
    <row r="2509" spans="1:8" ht="13.5" x14ac:dyDescent="0.25">
      <c r="A2509" s="3">
        <v>45657</v>
      </c>
      <c r="B2509" s="2">
        <v>11.751300000000001</v>
      </c>
      <c r="C2509" s="2">
        <f t="shared" si="228"/>
        <v>11.82061838638497</v>
      </c>
      <c r="D2509" s="2">
        <f t="shared" si="230"/>
        <v>11.763886702547051</v>
      </c>
      <c r="E2509" s="2">
        <f t="shared" si="229"/>
        <v>5.6731683837918823E-2</v>
      </c>
      <c r="F2509" s="2">
        <f t="shared" si="233"/>
        <v>5.612198317597869E-2</v>
      </c>
      <c r="G2509" s="2">
        <f t="shared" si="231"/>
        <v>6.0970066194013239E-4</v>
      </c>
      <c r="H2509" s="2" t="str">
        <f t="shared" si="232"/>
        <v>Sell</v>
      </c>
    </row>
    <row r="2510" spans="1:8" ht="13.5" x14ac:dyDescent="0.25">
      <c r="A2510" s="3">
        <v>45659</v>
      </c>
      <c r="B2510" s="2">
        <v>12.195499999999999</v>
      </c>
      <c r="C2510" s="2">
        <f t="shared" si="228"/>
        <v>11.831307865402668</v>
      </c>
      <c r="D2510" s="2">
        <f t="shared" si="230"/>
        <v>11.795858057913936</v>
      </c>
      <c r="E2510" s="2">
        <f t="shared" si="229"/>
        <v>3.5449807488731722E-2</v>
      </c>
      <c r="F2510" s="2">
        <f t="shared" si="233"/>
        <v>5.1987548038529299E-2</v>
      </c>
      <c r="G2510" s="2">
        <f t="shared" si="231"/>
        <v>-1.6537740549797578E-2</v>
      </c>
      <c r="H2510" s="2" t="str">
        <f t="shared" si="232"/>
        <v>Hold</v>
      </c>
    </row>
    <row r="2511" spans="1:8" ht="13.5" x14ac:dyDescent="0.25">
      <c r="A2511" s="3">
        <v>45660</v>
      </c>
      <c r="B2511" s="2">
        <v>11.8346</v>
      </c>
      <c r="C2511" s="2">
        <f t="shared" ref="C2511:C2574" si="234">$C$4*B2501+C2510*(1-$C$4)</f>
        <v>11.831814347648411</v>
      </c>
      <c r="D2511" s="2">
        <f t="shared" si="230"/>
        <v>11.798727831401793</v>
      </c>
      <c r="E2511" s="2">
        <f t="shared" si="229"/>
        <v>3.3086516246617848E-2</v>
      </c>
      <c r="F2511" s="2">
        <f t="shared" si="233"/>
        <v>4.8207341680147009E-2</v>
      </c>
      <c r="G2511" s="2">
        <f t="shared" si="231"/>
        <v>-1.5120825433529161E-2</v>
      </c>
      <c r="H2511" s="2" t="str">
        <f t="shared" si="232"/>
        <v>Hold</v>
      </c>
    </row>
    <row r="2512" spans="1:8" ht="13.5" x14ac:dyDescent="0.25">
      <c r="A2512" s="3">
        <v>45663</v>
      </c>
      <c r="B2512" s="2">
        <v>11.8438</v>
      </c>
      <c r="C2512" s="2">
        <f t="shared" si="234"/>
        <v>11.819427524933271</v>
      </c>
      <c r="D2512" s="2">
        <f t="shared" si="230"/>
        <v>11.802066510557216</v>
      </c>
      <c r="E2512" s="2">
        <f t="shared" si="229"/>
        <v>1.7361014376055195E-2</v>
      </c>
      <c r="F2512" s="2">
        <f t="shared" si="233"/>
        <v>4.2038076219328646E-2</v>
      </c>
      <c r="G2512" s="2">
        <f t="shared" si="231"/>
        <v>-2.4677061843273451E-2</v>
      </c>
      <c r="H2512" s="2" t="str">
        <f t="shared" si="232"/>
        <v>Hold</v>
      </c>
    </row>
    <row r="2513" spans="1:8" ht="13.5" x14ac:dyDescent="0.25">
      <c r="A2513" s="3">
        <v>45664</v>
      </c>
      <c r="B2513" s="2">
        <v>12.010400000000001</v>
      </c>
      <c r="C2513" s="2">
        <f t="shared" si="234"/>
        <v>11.808946367251229</v>
      </c>
      <c r="D2513" s="2">
        <f t="shared" si="230"/>
        <v>11.817498620886312</v>
      </c>
      <c r="E2513" s="2">
        <f t="shared" si="229"/>
        <v>-8.5522536350826073E-3</v>
      </c>
      <c r="F2513" s="2">
        <f t="shared" si="233"/>
        <v>3.1920010248446401E-2</v>
      </c>
      <c r="G2513" s="2">
        <f t="shared" si="231"/>
        <v>-4.0472263883529008E-2</v>
      </c>
      <c r="H2513" s="2" t="str">
        <f t="shared" si="232"/>
        <v>Hold</v>
      </c>
    </row>
    <row r="2514" spans="1:8" ht="13.5" x14ac:dyDescent="0.25">
      <c r="A2514" s="3">
        <v>45665</v>
      </c>
      <c r="B2514" s="2">
        <v>11.936400000000001</v>
      </c>
      <c r="C2514" s="2">
        <f t="shared" si="234"/>
        <v>11.800077695366424</v>
      </c>
      <c r="D2514" s="2">
        <f t="shared" si="230"/>
        <v>11.826306130450288</v>
      </c>
      <c r="E2514" s="2">
        <f t="shared" si="229"/>
        <v>-2.6228435083863744E-2</v>
      </c>
      <c r="F2514" s="2">
        <f t="shared" si="233"/>
        <v>2.0290321181984372E-2</v>
      </c>
      <c r="G2514" s="2">
        <f t="shared" si="231"/>
        <v>-4.6518756265848116E-2</v>
      </c>
      <c r="H2514" s="2" t="str">
        <f t="shared" si="232"/>
        <v>Hold</v>
      </c>
    </row>
    <row r="2515" spans="1:8" ht="13.5" x14ac:dyDescent="0.25">
      <c r="A2515" s="3">
        <v>45666</v>
      </c>
      <c r="B2515" s="2">
        <v>11.936400000000001</v>
      </c>
      <c r="C2515" s="2">
        <f t="shared" si="234"/>
        <v>11.79257343454082</v>
      </c>
      <c r="D2515" s="2">
        <f t="shared" si="230"/>
        <v>11.834461231898414</v>
      </c>
      <c r="E2515" s="2">
        <f t="shared" si="229"/>
        <v>-4.1887797357594181E-2</v>
      </c>
      <c r="F2515" s="2">
        <f t="shared" si="233"/>
        <v>7.8546974740686618E-3</v>
      </c>
      <c r="G2515" s="2">
        <f t="shared" si="231"/>
        <v>-4.9742494831662841E-2</v>
      </c>
      <c r="H2515" s="2" t="str">
        <f t="shared" si="232"/>
        <v>Hold</v>
      </c>
    </row>
    <row r="2516" spans="1:8" ht="13.5" x14ac:dyDescent="0.25">
      <c r="A2516" s="3">
        <v>45667</v>
      </c>
      <c r="B2516" s="2">
        <v>11.936400000000001</v>
      </c>
      <c r="C2516" s="2">
        <f t="shared" si="234"/>
        <v>11.786223675380693</v>
      </c>
      <c r="D2516" s="2">
        <f t="shared" si="230"/>
        <v>11.84201225175779</v>
      </c>
      <c r="E2516" s="2">
        <f t="shared" si="229"/>
        <v>-5.5788576377096888E-2</v>
      </c>
      <c r="F2516" s="2">
        <f t="shared" si="233"/>
        <v>-4.8739572961644488E-3</v>
      </c>
      <c r="G2516" s="2">
        <f t="shared" si="231"/>
        <v>-5.0914619080932436E-2</v>
      </c>
      <c r="H2516" s="2" t="str">
        <f t="shared" si="232"/>
        <v>Hold</v>
      </c>
    </row>
    <row r="2517" spans="1:8" ht="13.5" x14ac:dyDescent="0.25">
      <c r="A2517" s="3">
        <v>45670</v>
      </c>
      <c r="B2517" s="2">
        <v>11.936400000000001</v>
      </c>
      <c r="C2517" s="2">
        <f t="shared" si="234"/>
        <v>11.776589263783665</v>
      </c>
      <c r="D2517" s="2">
        <f t="shared" si="230"/>
        <v>11.849003936812769</v>
      </c>
      <c r="E2517" s="2">
        <f t="shared" si="229"/>
        <v>-7.2414673029104648E-2</v>
      </c>
      <c r="F2517" s="2">
        <f t="shared" si="233"/>
        <v>-1.8382100442752489E-2</v>
      </c>
      <c r="G2517" s="2">
        <f t="shared" si="231"/>
        <v>-5.4032572586352162E-2</v>
      </c>
      <c r="H2517" s="2" t="str">
        <f t="shared" si="232"/>
        <v>Hold</v>
      </c>
    </row>
    <row r="2518" spans="1:8" ht="13.5" x14ac:dyDescent="0.25">
      <c r="A2518" s="3">
        <v>45671</v>
      </c>
      <c r="B2518" s="2">
        <v>12.010400000000001</v>
      </c>
      <c r="C2518" s="2">
        <f t="shared" si="234"/>
        <v>11.771283223201563</v>
      </c>
      <c r="D2518" s="2">
        <f t="shared" si="230"/>
        <v>11.860959200752564</v>
      </c>
      <c r="E2518" s="2">
        <f t="shared" si="229"/>
        <v>-8.9675977551001651E-2</v>
      </c>
      <c r="F2518" s="2">
        <f t="shared" si="233"/>
        <v>-3.2640875864402327E-2</v>
      </c>
      <c r="G2518" s="2">
        <f t="shared" si="231"/>
        <v>-5.7035101686599324E-2</v>
      </c>
      <c r="H2518" s="2" t="str">
        <f t="shared" si="232"/>
        <v>Hold</v>
      </c>
    </row>
    <row r="2519" spans="1:8" ht="13.5" x14ac:dyDescent="0.25">
      <c r="A2519" s="3">
        <v>45672</v>
      </c>
      <c r="B2519" s="2">
        <v>11.936400000000001</v>
      </c>
      <c r="C2519" s="2">
        <f t="shared" si="234"/>
        <v>11.768208881170553</v>
      </c>
      <c r="D2519" s="2">
        <f t="shared" si="230"/>
        <v>11.866547408104227</v>
      </c>
      <c r="E2519" s="2">
        <f t="shared" si="229"/>
        <v>-9.833852693367362E-2</v>
      </c>
      <c r="F2519" s="2">
        <f t="shared" si="233"/>
        <v>-4.5780406078256591E-2</v>
      </c>
      <c r="G2519" s="2">
        <f t="shared" si="231"/>
        <v>-5.2558120855417029E-2</v>
      </c>
      <c r="H2519" s="2" t="str">
        <f t="shared" si="232"/>
        <v>Hold</v>
      </c>
    </row>
    <row r="2520" spans="1:8" ht="13.5" x14ac:dyDescent="0.25">
      <c r="A2520" s="3">
        <v>45673</v>
      </c>
      <c r="B2520" s="2">
        <v>12.195499999999999</v>
      </c>
      <c r="C2520" s="2">
        <f t="shared" si="234"/>
        <v>11.833945976375084</v>
      </c>
      <c r="D2520" s="2">
        <f t="shared" si="230"/>
        <v>11.890914266763172</v>
      </c>
      <c r="E2520" s="2">
        <f t="shared" si="229"/>
        <v>-5.696829038808815E-2</v>
      </c>
      <c r="F2520" s="2">
        <f t="shared" si="233"/>
        <v>-4.80179829402229E-2</v>
      </c>
      <c r="G2520" s="2">
        <f t="shared" si="231"/>
        <v>-8.9503074478652495E-3</v>
      </c>
      <c r="H2520" s="2" t="str">
        <f t="shared" si="232"/>
        <v>Hold</v>
      </c>
    </row>
    <row r="2521" spans="1:8" ht="13.5" x14ac:dyDescent="0.25">
      <c r="A2521" s="3">
        <v>45674</v>
      </c>
      <c r="B2521" s="2">
        <v>12.324999999999999</v>
      </c>
      <c r="C2521" s="2">
        <f t="shared" si="234"/>
        <v>11.834046595394302</v>
      </c>
      <c r="D2521" s="2">
        <f t="shared" si="230"/>
        <v>11.923068765521455</v>
      </c>
      <c r="E2521" s="2">
        <f t="shared" si="229"/>
        <v>-8.9022170127153188E-2</v>
      </c>
      <c r="F2521" s="2">
        <f t="shared" si="233"/>
        <v>-5.6218820377608961E-2</v>
      </c>
      <c r="G2521" s="2">
        <f t="shared" si="231"/>
        <v>-3.2803349749544228E-2</v>
      </c>
      <c r="H2521" s="2" t="str">
        <f t="shared" si="232"/>
        <v>Hold</v>
      </c>
    </row>
    <row r="2522" spans="1:8" ht="13.5" x14ac:dyDescent="0.25">
      <c r="A2522" s="3">
        <v>45677</v>
      </c>
      <c r="B2522" s="2">
        <v>12.4453</v>
      </c>
      <c r="C2522" s="2">
        <f t="shared" si="234"/>
        <v>11.835547119179793</v>
      </c>
      <c r="D2522" s="2">
        <f t="shared" si="230"/>
        <v>11.961752560668014</v>
      </c>
      <c r="E2522" s="2">
        <f t="shared" si="229"/>
        <v>-0.12620544148822077</v>
      </c>
      <c r="F2522" s="2">
        <f t="shared" si="233"/>
        <v>-7.0216144599731328E-2</v>
      </c>
      <c r="G2522" s="2">
        <f t="shared" si="231"/>
        <v>-5.5989296888489443E-2</v>
      </c>
      <c r="H2522" s="2" t="str">
        <f t="shared" si="232"/>
        <v>Hold</v>
      </c>
    </row>
    <row r="2523" spans="1:8" ht="13.5" x14ac:dyDescent="0.25">
      <c r="A2523" s="3">
        <v>45678</v>
      </c>
      <c r="B2523" s="2">
        <v>12.584099999999999</v>
      </c>
      <c r="C2523" s="2">
        <f t="shared" si="234"/>
        <v>11.862447562382902</v>
      </c>
      <c r="D2523" s="2">
        <f t="shared" si="230"/>
        <v>12.007852370988902</v>
      </c>
      <c r="E2523" s="2">
        <f t="shared" si="229"/>
        <v>-0.14540480860599914</v>
      </c>
      <c r="F2523" s="2">
        <f t="shared" si="233"/>
        <v>-8.525387740098489E-2</v>
      </c>
      <c r="G2523" s="2">
        <f t="shared" si="231"/>
        <v>-6.0150931205014246E-2</v>
      </c>
      <c r="H2523" s="2" t="str">
        <f t="shared" si="232"/>
        <v>Hold</v>
      </c>
    </row>
    <row r="2524" spans="1:8" ht="13.5" x14ac:dyDescent="0.25">
      <c r="A2524" s="3">
        <v>45679</v>
      </c>
      <c r="B2524" s="2">
        <v>12.584099999999999</v>
      </c>
      <c r="C2524" s="2">
        <f t="shared" si="234"/>
        <v>11.873824860477841</v>
      </c>
      <c r="D2524" s="2">
        <f t="shared" si="230"/>
        <v>12.050537380545279</v>
      </c>
      <c r="E2524" s="2">
        <f t="shared" ref="E2524:E2587" si="235">C2524-D2524</f>
        <v>-0.17671252006743821</v>
      </c>
      <c r="F2524" s="2">
        <f t="shared" si="233"/>
        <v>-0.10354560593427556</v>
      </c>
      <c r="G2524" s="2">
        <f t="shared" si="231"/>
        <v>-7.3166914133162647E-2</v>
      </c>
      <c r="H2524" s="2" t="str">
        <f t="shared" si="232"/>
        <v>Hold</v>
      </c>
    </row>
    <row r="2525" spans="1:8" ht="13.5" x14ac:dyDescent="0.25">
      <c r="A2525" s="3">
        <v>45680</v>
      </c>
      <c r="B2525" s="2">
        <v>12.722899999999999</v>
      </c>
      <c r="C2525" s="2">
        <f t="shared" si="234"/>
        <v>11.883451805019712</v>
      </c>
      <c r="D2525" s="2">
        <f t="shared" ref="D2525:D2588" si="236">$D$4*B2525+(1-$D$4)*D2524</f>
        <v>12.100342019023406</v>
      </c>
      <c r="E2525" s="2">
        <f t="shared" si="235"/>
        <v>-0.21689021400369413</v>
      </c>
      <c r="F2525" s="2">
        <f t="shared" si="233"/>
        <v>-0.12621452754815926</v>
      </c>
      <c r="G2525" s="2">
        <f t="shared" si="231"/>
        <v>-9.0675686455534865E-2</v>
      </c>
      <c r="H2525" s="2" t="str">
        <f t="shared" si="232"/>
        <v>Hold</v>
      </c>
    </row>
    <row r="2526" spans="1:8" ht="13.5" x14ac:dyDescent="0.25">
      <c r="A2526" s="3">
        <v>45681</v>
      </c>
      <c r="B2526" s="2">
        <v>12.722899999999999</v>
      </c>
      <c r="C2526" s="2">
        <f t="shared" si="234"/>
        <v>11.891597681170525</v>
      </c>
      <c r="D2526" s="2">
        <f t="shared" si="236"/>
        <v>12.146457425021673</v>
      </c>
      <c r="E2526" s="2">
        <f t="shared" si="235"/>
        <v>-0.25485974385114751</v>
      </c>
      <c r="F2526" s="2">
        <f t="shared" si="233"/>
        <v>-0.15194357080875692</v>
      </c>
      <c r="G2526" s="2">
        <f t="shared" si="231"/>
        <v>-0.10291617304239059</v>
      </c>
      <c r="H2526" s="2" t="str">
        <f t="shared" si="232"/>
        <v>Hold</v>
      </c>
    </row>
    <row r="2527" spans="1:8" ht="13.5" x14ac:dyDescent="0.25">
      <c r="A2527" s="3">
        <v>45684</v>
      </c>
      <c r="B2527" s="2">
        <v>12.9079</v>
      </c>
      <c r="C2527" s="2">
        <f t="shared" si="234"/>
        <v>11.898490345605829</v>
      </c>
      <c r="D2527" s="2">
        <f t="shared" si="236"/>
        <v>12.202860578723772</v>
      </c>
      <c r="E2527" s="2">
        <f t="shared" si="235"/>
        <v>-0.3043702331179432</v>
      </c>
      <c r="F2527" s="2">
        <f t="shared" si="233"/>
        <v>-0.18242890327059419</v>
      </c>
      <c r="G2527" s="2">
        <f t="shared" si="231"/>
        <v>-0.12194132984734901</v>
      </c>
      <c r="H2527" s="2" t="str">
        <f t="shared" si="232"/>
        <v>Hold</v>
      </c>
    </row>
    <row r="2528" spans="1:8" ht="13.5" x14ac:dyDescent="0.25">
      <c r="A2528" s="3">
        <v>45685</v>
      </c>
      <c r="B2528" s="2">
        <v>12.861700000000001</v>
      </c>
      <c r="C2528" s="2">
        <f t="shared" si="234"/>
        <v>11.915707215512624</v>
      </c>
      <c r="D2528" s="2">
        <f t="shared" si="236"/>
        <v>12.251663498818306</v>
      </c>
      <c r="E2528" s="2">
        <f t="shared" si="235"/>
        <v>-0.33595628330568239</v>
      </c>
      <c r="F2528" s="2">
        <f t="shared" si="233"/>
        <v>-0.21313437927761184</v>
      </c>
      <c r="G2528" s="2">
        <f t="shared" si="231"/>
        <v>-0.12282190402807056</v>
      </c>
      <c r="H2528" s="2" t="str">
        <f t="shared" si="232"/>
        <v>Hold</v>
      </c>
    </row>
    <row r="2529" spans="1:8" ht="13.5" x14ac:dyDescent="0.25">
      <c r="A2529" s="3">
        <v>45686</v>
      </c>
      <c r="B2529" s="2">
        <v>12.722899999999999</v>
      </c>
      <c r="C2529" s="2">
        <f t="shared" si="234"/>
        <v>11.918890720818373</v>
      </c>
      <c r="D2529" s="2">
        <f t="shared" si="236"/>
        <v>12.286569906313247</v>
      </c>
      <c r="E2529" s="2">
        <f t="shared" si="235"/>
        <v>-0.36767918549487355</v>
      </c>
      <c r="F2529" s="2">
        <f t="shared" si="233"/>
        <v>-0.24404334052106419</v>
      </c>
      <c r="G2529" s="2">
        <f t="shared" si="231"/>
        <v>-0.12363584497380936</v>
      </c>
      <c r="H2529" s="2" t="str">
        <f t="shared" si="232"/>
        <v>Hold</v>
      </c>
    </row>
    <row r="2530" spans="1:8" ht="13.5" x14ac:dyDescent="0.25">
      <c r="A2530" s="3">
        <v>45687</v>
      </c>
      <c r="B2530" s="2">
        <v>12.8432</v>
      </c>
      <c r="C2530" s="2">
        <f t="shared" si="234"/>
        <v>11.961445994538623</v>
      </c>
      <c r="D2530" s="2">
        <f t="shared" si="236"/>
        <v>12.327801765104857</v>
      </c>
      <c r="E2530" s="2">
        <f t="shared" si="235"/>
        <v>-0.36635577056623347</v>
      </c>
      <c r="F2530" s="2">
        <f t="shared" si="233"/>
        <v>-0.26850582653009802</v>
      </c>
      <c r="G2530" s="2">
        <f t="shared" si="231"/>
        <v>-9.784994403613545E-2</v>
      </c>
      <c r="H2530" s="2" t="str">
        <f t="shared" si="232"/>
        <v>Hold</v>
      </c>
    </row>
    <row r="2531" spans="1:8" ht="13.5" x14ac:dyDescent="0.25">
      <c r="A2531" s="3">
        <v>45688</v>
      </c>
      <c r="B2531" s="2">
        <v>12.7691</v>
      </c>
      <c r="C2531" s="2">
        <f t="shared" si="234"/>
        <v>12.017377379994219</v>
      </c>
      <c r="D2531" s="2">
        <f t="shared" si="236"/>
        <v>12.360490523245238</v>
      </c>
      <c r="E2531" s="2">
        <f t="shared" si="235"/>
        <v>-0.34311314325101883</v>
      </c>
      <c r="F2531" s="2">
        <f t="shared" si="233"/>
        <v>-0.28342728987428223</v>
      </c>
      <c r="G2531" s="2">
        <f t="shared" si="231"/>
        <v>-5.9685853376736597E-2</v>
      </c>
      <c r="H2531" s="2" t="str">
        <f t="shared" si="232"/>
        <v>Hold</v>
      </c>
    </row>
    <row r="2532" spans="1:8" ht="13.5" x14ac:dyDescent="0.25">
      <c r="A2532" s="3">
        <v>45691</v>
      </c>
      <c r="B2532" s="2">
        <v>12.7691</v>
      </c>
      <c r="C2532" s="2">
        <f t="shared" si="234"/>
        <v>12.083211629225879</v>
      </c>
      <c r="D2532" s="2">
        <f t="shared" si="236"/>
        <v>12.39075789189374</v>
      </c>
      <c r="E2532" s="2">
        <f t="shared" si="235"/>
        <v>-0.30754626266786111</v>
      </c>
      <c r="F2532" s="2">
        <f t="shared" si="233"/>
        <v>-0.28825108443299802</v>
      </c>
      <c r="G2532" s="2">
        <f t="shared" ref="G2532:G2595" si="237">E2532-F2532</f>
        <v>-1.9295178234863097E-2</v>
      </c>
      <c r="H2532" s="2" t="str">
        <f t="shared" ref="H2532:H2595" si="238">IF(G2532&lt;0,"Hold","Sell")</f>
        <v>Hold</v>
      </c>
    </row>
    <row r="2533" spans="1:8" ht="13.5" x14ac:dyDescent="0.25">
      <c r="A2533" s="3">
        <v>45692</v>
      </c>
      <c r="B2533" s="2">
        <v>12.7691</v>
      </c>
      <c r="C2533" s="2">
        <f t="shared" si="234"/>
        <v>12.160271378575743</v>
      </c>
      <c r="D2533" s="2">
        <f t="shared" si="236"/>
        <v>12.418783233234945</v>
      </c>
      <c r="E2533" s="2">
        <f t="shared" si="235"/>
        <v>-0.25851185465920246</v>
      </c>
      <c r="F2533" s="2">
        <f t="shared" ref="F2533:F2596" si="239">(E2533*(2/(10)))+((1-(2/10))*F2532)</f>
        <v>-0.2823032384782389</v>
      </c>
      <c r="G2533" s="2">
        <f t="shared" si="237"/>
        <v>2.3791383819036449E-2</v>
      </c>
      <c r="H2533" s="2" t="str">
        <f t="shared" si="238"/>
        <v>Sell</v>
      </c>
    </row>
    <row r="2534" spans="1:8" ht="13.5" x14ac:dyDescent="0.25">
      <c r="A2534" s="3">
        <v>45693</v>
      </c>
      <c r="B2534" s="2">
        <v>12.944900000000001</v>
      </c>
      <c r="C2534" s="2">
        <f t="shared" si="234"/>
        <v>12.225475781871783</v>
      </c>
      <c r="D2534" s="2">
        <f t="shared" si="236"/>
        <v>12.457754845587914</v>
      </c>
      <c r="E2534" s="2">
        <f t="shared" si="235"/>
        <v>-0.23227906371613116</v>
      </c>
      <c r="F2534" s="2">
        <f t="shared" si="239"/>
        <v>-0.27229840352581736</v>
      </c>
      <c r="G2534" s="2">
        <f t="shared" si="237"/>
        <v>4.0019339809686194E-2</v>
      </c>
      <c r="H2534" s="2" t="str">
        <f t="shared" si="238"/>
        <v>Sell</v>
      </c>
    </row>
    <row r="2535" spans="1:8" ht="13.5" x14ac:dyDescent="0.25">
      <c r="A2535" s="3">
        <v>45694</v>
      </c>
      <c r="B2535" s="2">
        <v>12.926399999999999</v>
      </c>
      <c r="C2535" s="2">
        <f t="shared" si="234"/>
        <v>12.302002584660739</v>
      </c>
      <c r="D2535" s="2">
        <f t="shared" si="236"/>
        <v>12.492469301470292</v>
      </c>
      <c r="E2535" s="2">
        <f t="shared" si="235"/>
        <v>-0.19046671680955285</v>
      </c>
      <c r="F2535" s="2">
        <f t="shared" si="239"/>
        <v>-0.25593206618256448</v>
      </c>
      <c r="G2535" s="2">
        <f t="shared" si="237"/>
        <v>6.5465349373011628E-2</v>
      </c>
      <c r="H2535" s="2" t="str">
        <f t="shared" si="238"/>
        <v>Sell</v>
      </c>
    </row>
    <row r="2536" spans="1:8" ht="13.5" x14ac:dyDescent="0.25">
      <c r="A2536" s="3">
        <v>45695</v>
      </c>
      <c r="B2536" s="2">
        <v>13.0467</v>
      </c>
      <c r="C2536" s="2">
        <f t="shared" si="234"/>
        <v>12.366756033174472</v>
      </c>
      <c r="D2536" s="2">
        <f t="shared" si="236"/>
        <v>12.533523427287308</v>
      </c>
      <c r="E2536" s="2">
        <f t="shared" si="235"/>
        <v>-0.1667673941128367</v>
      </c>
      <c r="F2536" s="2">
        <f t="shared" si="239"/>
        <v>-0.23809913176861894</v>
      </c>
      <c r="G2536" s="2">
        <f t="shared" si="237"/>
        <v>7.133173765578224E-2</v>
      </c>
      <c r="H2536" s="2" t="str">
        <f t="shared" si="238"/>
        <v>Sell</v>
      </c>
    </row>
    <row r="2537" spans="1:8" ht="13.5" x14ac:dyDescent="0.25">
      <c r="A2537" s="3">
        <v>45698</v>
      </c>
      <c r="B2537" s="2">
        <v>13.0467</v>
      </c>
      <c r="C2537" s="2">
        <f t="shared" si="234"/>
        <v>12.45000895114763</v>
      </c>
      <c r="D2537" s="2">
        <f t="shared" si="236"/>
        <v>12.571536506747508</v>
      </c>
      <c r="E2537" s="2">
        <f t="shared" si="235"/>
        <v>-0.1215275555998776</v>
      </c>
      <c r="F2537" s="2">
        <f t="shared" si="239"/>
        <v>-0.21478481653487069</v>
      </c>
      <c r="G2537" s="2">
        <f t="shared" si="237"/>
        <v>9.3257260934993091E-2</v>
      </c>
      <c r="H2537" s="2" t="str">
        <f t="shared" si="238"/>
        <v>Sell</v>
      </c>
    </row>
    <row r="2538" spans="1:8" ht="13.5" x14ac:dyDescent="0.25">
      <c r="A2538" s="3">
        <v>45699</v>
      </c>
      <c r="B2538" s="2">
        <v>13.0467</v>
      </c>
      <c r="C2538" s="2">
        <f t="shared" si="234"/>
        <v>12.513346035586455</v>
      </c>
      <c r="D2538" s="2">
        <f t="shared" si="236"/>
        <v>12.606733802543989</v>
      </c>
      <c r="E2538" s="2">
        <f t="shared" si="235"/>
        <v>-9.3387766957533813E-2</v>
      </c>
      <c r="F2538" s="2">
        <f t="shared" si="239"/>
        <v>-0.19050540661940332</v>
      </c>
      <c r="G2538" s="2">
        <f t="shared" si="237"/>
        <v>9.7117639661869509E-2</v>
      </c>
      <c r="H2538" s="2" t="str">
        <f t="shared" si="238"/>
        <v>Sell</v>
      </c>
    </row>
    <row r="2539" spans="1:8" ht="13.5" x14ac:dyDescent="0.25">
      <c r="A2539" s="3">
        <v>45700</v>
      </c>
      <c r="B2539" s="2">
        <v>13.2318</v>
      </c>
      <c r="C2539" s="2">
        <f t="shared" si="234"/>
        <v>12.545585107034693</v>
      </c>
      <c r="D2539" s="2">
        <f t="shared" si="236"/>
        <v>12.653035002355544</v>
      </c>
      <c r="E2539" s="2">
        <f t="shared" si="235"/>
        <v>-0.10744989532085114</v>
      </c>
      <c r="F2539" s="2">
        <f t="shared" si="239"/>
        <v>-0.17389430435969289</v>
      </c>
      <c r="G2539" s="2">
        <f t="shared" si="237"/>
        <v>6.6444409038841745E-2</v>
      </c>
      <c r="H2539" s="2" t="str">
        <f t="shared" si="238"/>
        <v>Sell</v>
      </c>
    </row>
    <row r="2540" spans="1:8" ht="13.5" x14ac:dyDescent="0.25">
      <c r="A2540" s="3">
        <v>45701</v>
      </c>
      <c r="B2540" s="2">
        <v>13.185499999999999</v>
      </c>
      <c r="C2540" s="2">
        <f t="shared" si="234"/>
        <v>12.59137201364474</v>
      </c>
      <c r="D2540" s="2">
        <f t="shared" si="236"/>
        <v>12.692476854032911</v>
      </c>
      <c r="E2540" s="2">
        <f t="shared" si="235"/>
        <v>-0.10110484038817091</v>
      </c>
      <c r="F2540" s="2">
        <f t="shared" si="239"/>
        <v>-0.1593364115653885</v>
      </c>
      <c r="G2540" s="2">
        <f t="shared" si="237"/>
        <v>5.8231571177217584E-2</v>
      </c>
      <c r="H2540" s="2" t="str">
        <f t="shared" si="238"/>
        <v>Sell</v>
      </c>
    </row>
    <row r="2541" spans="1:8" ht="13.5" x14ac:dyDescent="0.25">
      <c r="A2541" s="3">
        <v>45702</v>
      </c>
      <c r="B2541" s="2">
        <v>13.185499999999999</v>
      </c>
      <c r="C2541" s="2">
        <f t="shared" si="234"/>
        <v>12.618714780776319</v>
      </c>
      <c r="D2541" s="2">
        <f t="shared" si="236"/>
        <v>12.72899708706751</v>
      </c>
      <c r="E2541" s="2">
        <f t="shared" si="235"/>
        <v>-0.11028230629119129</v>
      </c>
      <c r="F2541" s="2">
        <f t="shared" si="239"/>
        <v>-0.14952559051054906</v>
      </c>
      <c r="G2541" s="2">
        <f t="shared" si="237"/>
        <v>3.9243284219357771E-2</v>
      </c>
      <c r="H2541" s="2" t="str">
        <f t="shared" si="238"/>
        <v>Sell</v>
      </c>
    </row>
    <row r="2542" spans="1:8" ht="13.5" x14ac:dyDescent="0.25">
      <c r="A2542" s="3">
        <v>45705</v>
      </c>
      <c r="B2542" s="2">
        <v>13.13</v>
      </c>
      <c r="C2542" s="2">
        <f t="shared" si="234"/>
        <v>12.641850968349193</v>
      </c>
      <c r="D2542" s="2">
        <f t="shared" si="236"/>
        <v>12.758701006543991</v>
      </c>
      <c r="E2542" s="2">
        <f t="shared" si="235"/>
        <v>-0.11685003819479789</v>
      </c>
      <c r="F2542" s="2">
        <f t="shared" si="239"/>
        <v>-0.14299048004739884</v>
      </c>
      <c r="G2542" s="2">
        <f t="shared" si="237"/>
        <v>2.6140441852600949E-2</v>
      </c>
      <c r="H2542" s="2" t="str">
        <f t="shared" si="238"/>
        <v>Sell</v>
      </c>
    </row>
    <row r="2543" spans="1:8" ht="13.5" x14ac:dyDescent="0.25">
      <c r="A2543" s="3">
        <v>45706</v>
      </c>
      <c r="B2543" s="2">
        <v>13.167</v>
      </c>
      <c r="C2543" s="2">
        <f t="shared" si="234"/>
        <v>12.661427742449316</v>
      </c>
      <c r="D2543" s="2">
        <f t="shared" si="236"/>
        <v>12.788945376429622</v>
      </c>
      <c r="E2543" s="2">
        <f t="shared" si="235"/>
        <v>-0.12751763398030569</v>
      </c>
      <c r="F2543" s="2">
        <f t="shared" si="239"/>
        <v>-0.1398959108339802</v>
      </c>
      <c r="G2543" s="2">
        <f t="shared" si="237"/>
        <v>1.2378276853674514E-2</v>
      </c>
      <c r="H2543" s="2" t="str">
        <f t="shared" si="238"/>
        <v>Sell</v>
      </c>
    </row>
    <row r="2544" spans="1:8" ht="13.5" x14ac:dyDescent="0.25">
      <c r="A2544" s="3">
        <v>45707</v>
      </c>
      <c r="B2544" s="2">
        <v>13.787000000000001</v>
      </c>
      <c r="C2544" s="2">
        <f t="shared" si="234"/>
        <v>12.705038858995575</v>
      </c>
      <c r="D2544" s="2">
        <f t="shared" si="236"/>
        <v>12.862875348545947</v>
      </c>
      <c r="E2544" s="2">
        <f t="shared" si="235"/>
        <v>-0.15783648955037144</v>
      </c>
      <c r="F2544" s="2">
        <f t="shared" si="239"/>
        <v>-0.14348402657725845</v>
      </c>
      <c r="G2544" s="2">
        <f t="shared" si="237"/>
        <v>-1.4352462973112989E-2</v>
      </c>
      <c r="H2544" s="2" t="str">
        <f t="shared" si="238"/>
        <v>Hold</v>
      </c>
    </row>
    <row r="2545" spans="1:8" ht="13.5" x14ac:dyDescent="0.25">
      <c r="A2545" s="3">
        <v>45708</v>
      </c>
      <c r="B2545" s="2">
        <v>13.824</v>
      </c>
      <c r="C2545" s="2">
        <f t="shared" si="234"/>
        <v>12.739094419150103</v>
      </c>
      <c r="D2545" s="2">
        <f t="shared" si="236"/>
        <v>12.934069767172172</v>
      </c>
      <c r="E2545" s="2">
        <f t="shared" si="235"/>
        <v>-0.19497534802206928</v>
      </c>
      <c r="F2545" s="2">
        <f t="shared" si="239"/>
        <v>-0.15378229086622064</v>
      </c>
      <c r="G2545" s="2">
        <f t="shared" si="237"/>
        <v>-4.1193057155848645E-2</v>
      </c>
      <c r="H2545" s="2" t="str">
        <f t="shared" si="238"/>
        <v>Hold</v>
      </c>
    </row>
    <row r="2546" spans="1:8" ht="13.5" x14ac:dyDescent="0.25">
      <c r="A2546" s="3">
        <v>45709</v>
      </c>
      <c r="B2546" s="2">
        <v>13.6852</v>
      </c>
      <c r="C2546" s="2">
        <f t="shared" si="234"/>
        <v>12.786418354665471</v>
      </c>
      <c r="D2546" s="2">
        <f t="shared" si="236"/>
        <v>12.989709043677937</v>
      </c>
      <c r="E2546" s="2">
        <f t="shared" si="235"/>
        <v>-0.20329068901246572</v>
      </c>
      <c r="F2546" s="2">
        <f t="shared" si="239"/>
        <v>-0.16368397049546965</v>
      </c>
      <c r="G2546" s="2">
        <f t="shared" si="237"/>
        <v>-3.960671851699607E-2</v>
      </c>
      <c r="H2546" s="2" t="str">
        <f t="shared" si="238"/>
        <v>Hold</v>
      </c>
    </row>
    <row r="2547" spans="1:8" ht="13.5" x14ac:dyDescent="0.25">
      <c r="A2547" s="3">
        <v>45712</v>
      </c>
      <c r="B2547" s="2">
        <v>13.4169</v>
      </c>
      <c r="C2547" s="2">
        <f t="shared" si="234"/>
        <v>12.826461684716937</v>
      </c>
      <c r="D2547" s="2">
        <f t="shared" si="236"/>
        <v>13.021352818220313</v>
      </c>
      <c r="E2547" s="2">
        <f t="shared" si="235"/>
        <v>-0.19489113350337561</v>
      </c>
      <c r="F2547" s="2">
        <f t="shared" si="239"/>
        <v>-0.16992540309705087</v>
      </c>
      <c r="G2547" s="2">
        <f t="shared" si="237"/>
        <v>-2.4965730406324743E-2</v>
      </c>
      <c r="H2547" s="2" t="str">
        <f t="shared" si="238"/>
        <v>Hold</v>
      </c>
    </row>
    <row r="2548" spans="1:8" ht="13.5" x14ac:dyDescent="0.25">
      <c r="A2548" s="3">
        <v>45713</v>
      </c>
      <c r="B2548" s="2">
        <v>13.463100000000001</v>
      </c>
      <c r="C2548" s="2">
        <f t="shared" si="234"/>
        <v>12.860344502452792</v>
      </c>
      <c r="D2548" s="2">
        <f t="shared" si="236"/>
        <v>13.054074831685474</v>
      </c>
      <c r="E2548" s="2">
        <f t="shared" si="235"/>
        <v>-0.19373032923268241</v>
      </c>
      <c r="F2548" s="2">
        <f t="shared" si="239"/>
        <v>-0.17468638832417718</v>
      </c>
      <c r="G2548" s="2">
        <f t="shared" si="237"/>
        <v>-1.9043940908505225E-2</v>
      </c>
      <c r="H2548" s="2" t="str">
        <f t="shared" si="238"/>
        <v>Hold</v>
      </c>
    </row>
    <row r="2549" spans="1:8" ht="13.5" x14ac:dyDescent="0.25">
      <c r="A2549" s="3">
        <v>45714</v>
      </c>
      <c r="B2549" s="2">
        <v>13.601900000000001</v>
      </c>
      <c r="C2549" s="2">
        <f t="shared" si="234"/>
        <v>12.917491502075439</v>
      </c>
      <c r="D2549" s="2">
        <f t="shared" si="236"/>
        <v>13.094654473782846</v>
      </c>
      <c r="E2549" s="2">
        <f t="shared" si="235"/>
        <v>-0.17716297170740702</v>
      </c>
      <c r="F2549" s="2">
        <f t="shared" si="239"/>
        <v>-0.17518170500082317</v>
      </c>
      <c r="G2549" s="2">
        <f t="shared" si="237"/>
        <v>-1.9812667065838563E-3</v>
      </c>
      <c r="H2549" s="2" t="str">
        <f t="shared" si="238"/>
        <v>Hold</v>
      </c>
    </row>
    <row r="2550" spans="1:8" ht="13.5" x14ac:dyDescent="0.25">
      <c r="A2550" s="3">
        <v>45715</v>
      </c>
      <c r="B2550" s="2">
        <v>13.6944</v>
      </c>
      <c r="C2550" s="2">
        <f t="shared" si="234"/>
        <v>12.958723578679217</v>
      </c>
      <c r="D2550" s="2">
        <f t="shared" si="236"/>
        <v>13.139080068317451</v>
      </c>
      <c r="E2550" s="2">
        <f t="shared" si="235"/>
        <v>-0.1803564896382337</v>
      </c>
      <c r="F2550" s="2">
        <f t="shared" si="239"/>
        <v>-0.17621666192830529</v>
      </c>
      <c r="G2550" s="2">
        <f t="shared" si="237"/>
        <v>-4.1398277099284064E-3</v>
      </c>
      <c r="H2550" s="2" t="str">
        <f t="shared" si="238"/>
        <v>Hold</v>
      </c>
    </row>
    <row r="2551" spans="1:8" ht="13.5" x14ac:dyDescent="0.25">
      <c r="A2551" s="3">
        <v>45716</v>
      </c>
      <c r="B2551" s="2">
        <v>13.787000000000001</v>
      </c>
      <c r="C2551" s="2">
        <f t="shared" si="234"/>
        <v>12.993612258882415</v>
      </c>
      <c r="D2551" s="2">
        <f t="shared" si="236"/>
        <v>13.187074137330974</v>
      </c>
      <c r="E2551" s="2">
        <f t="shared" si="235"/>
        <v>-0.19346187844855933</v>
      </c>
      <c r="F2551" s="2">
        <f t="shared" si="239"/>
        <v>-0.17966570523235612</v>
      </c>
      <c r="G2551" s="2">
        <f t="shared" si="237"/>
        <v>-1.3796173216203217E-2</v>
      </c>
      <c r="H2551" s="2" t="str">
        <f t="shared" si="238"/>
        <v>Hold</v>
      </c>
    </row>
    <row r="2552" spans="1:8" ht="13.5" x14ac:dyDescent="0.25">
      <c r="A2552" s="3">
        <v>45719</v>
      </c>
      <c r="B2552" s="2">
        <v>14.1571</v>
      </c>
      <c r="C2552" s="2">
        <f t="shared" si="234"/>
        <v>13.01459498828512</v>
      </c>
      <c r="D2552" s="2">
        <f t="shared" si="236"/>
        <v>13.258927904936087</v>
      </c>
      <c r="E2552" s="2">
        <f t="shared" si="235"/>
        <v>-0.24433291665096668</v>
      </c>
      <c r="F2552" s="2">
        <f t="shared" si="239"/>
        <v>-0.19259914751607823</v>
      </c>
      <c r="G2552" s="2">
        <f t="shared" si="237"/>
        <v>-5.1733769134888447E-2</v>
      </c>
      <c r="H2552" s="2" t="str">
        <f t="shared" si="238"/>
        <v>Hold</v>
      </c>
    </row>
    <row r="2553" spans="1:8" ht="13.5" x14ac:dyDescent="0.25">
      <c r="A2553" s="3">
        <v>45720</v>
      </c>
      <c r="B2553" s="2">
        <v>13.8795</v>
      </c>
      <c r="C2553" s="2">
        <f t="shared" si="234"/>
        <v>13.038041913164333</v>
      </c>
      <c r="D2553" s="2">
        <f t="shared" si="236"/>
        <v>13.304896208274155</v>
      </c>
      <c r="E2553" s="2">
        <f t="shared" si="235"/>
        <v>-0.26685429510982139</v>
      </c>
      <c r="F2553" s="2">
        <f t="shared" si="239"/>
        <v>-0.20745017703482688</v>
      </c>
      <c r="G2553" s="2">
        <f t="shared" si="237"/>
        <v>-5.9404118074994516E-2</v>
      </c>
      <c r="H2553" s="2" t="str">
        <f t="shared" si="238"/>
        <v>Hold</v>
      </c>
    </row>
    <row r="2554" spans="1:8" ht="13.5" x14ac:dyDescent="0.25">
      <c r="A2554" s="3">
        <v>45721</v>
      </c>
      <c r="B2554" s="2">
        <v>14.110799999999999</v>
      </c>
      <c r="C2554" s="2">
        <f t="shared" si="234"/>
        <v>13.153266234215975</v>
      </c>
      <c r="D2554" s="2">
        <f t="shared" si="236"/>
        <v>13.364592785439031</v>
      </c>
      <c r="E2554" s="2">
        <f t="shared" si="235"/>
        <v>-0.21132655122305621</v>
      </c>
      <c r="F2554" s="2">
        <f t="shared" si="239"/>
        <v>-0.20822545187247277</v>
      </c>
      <c r="G2554" s="2">
        <f t="shared" si="237"/>
        <v>-3.1010993505834472E-3</v>
      </c>
      <c r="H2554" s="2" t="str">
        <f t="shared" si="238"/>
        <v>Hold</v>
      </c>
    </row>
    <row r="2555" spans="1:8" ht="13.5" x14ac:dyDescent="0.25">
      <c r="A2555" s="3">
        <v>45722</v>
      </c>
      <c r="B2555" s="2">
        <v>14.110799999999999</v>
      </c>
      <c r="C2555" s="2">
        <f t="shared" si="234"/>
        <v>13.256456044336595</v>
      </c>
      <c r="D2555" s="2">
        <f t="shared" si="236"/>
        <v>13.419867393925029</v>
      </c>
      <c r="E2555" s="2">
        <f t="shared" si="235"/>
        <v>-0.16341134958843462</v>
      </c>
      <c r="F2555" s="2">
        <f t="shared" si="239"/>
        <v>-0.19926263141566514</v>
      </c>
      <c r="G2555" s="2">
        <f t="shared" si="237"/>
        <v>3.5851281827230519E-2</v>
      </c>
      <c r="H2555" s="2" t="str">
        <f t="shared" si="238"/>
        <v>Sell</v>
      </c>
    </row>
    <row r="2556" spans="1:8" ht="13.5" x14ac:dyDescent="0.25">
      <c r="A2556" s="3">
        <v>45723</v>
      </c>
      <c r="B2556" s="2">
        <v>14.0646</v>
      </c>
      <c r="C2556" s="2">
        <f t="shared" si="234"/>
        <v>13.322416652900195</v>
      </c>
      <c r="D2556" s="2">
        <f t="shared" si="236"/>
        <v>13.467625364745398</v>
      </c>
      <c r="E2556" s="2">
        <f t="shared" si="235"/>
        <v>-0.14520871184520345</v>
      </c>
      <c r="F2556" s="2">
        <f t="shared" si="239"/>
        <v>-0.18845184750157282</v>
      </c>
      <c r="G2556" s="2">
        <f t="shared" si="237"/>
        <v>4.3243135656369364E-2</v>
      </c>
      <c r="H2556" s="2" t="str">
        <f t="shared" si="238"/>
        <v>Sell</v>
      </c>
    </row>
    <row r="2557" spans="1:8" ht="13.5" x14ac:dyDescent="0.25">
      <c r="A2557" s="3">
        <v>45726</v>
      </c>
      <c r="B2557" s="2">
        <v>14.0646</v>
      </c>
      <c r="C2557" s="2">
        <f t="shared" si="234"/>
        <v>13.336952552454012</v>
      </c>
      <c r="D2557" s="2">
        <f t="shared" si="236"/>
        <v>13.511845708097592</v>
      </c>
      <c r="E2557" s="2">
        <f t="shared" si="235"/>
        <v>-0.17489315564358066</v>
      </c>
      <c r="F2557" s="2">
        <f t="shared" si="239"/>
        <v>-0.18574010912997441</v>
      </c>
      <c r="G2557" s="2">
        <f t="shared" si="237"/>
        <v>1.0846953486393751E-2</v>
      </c>
      <c r="H2557" s="2" t="str">
        <f t="shared" si="238"/>
        <v>Sell</v>
      </c>
    </row>
    <row r="2558" spans="1:8" ht="13.5" x14ac:dyDescent="0.25">
      <c r="A2558" s="3">
        <v>45727</v>
      </c>
      <c r="B2558" s="2">
        <v>14.101599999999999</v>
      </c>
      <c r="C2558" s="2">
        <f t="shared" si="234"/>
        <v>13.356359852076471</v>
      </c>
      <c r="D2558" s="2">
        <f t="shared" si="236"/>
        <v>13.555531211201474</v>
      </c>
      <c r="E2558" s="2">
        <f t="shared" si="235"/>
        <v>-0.19917135912500328</v>
      </c>
      <c r="F2558" s="2">
        <f t="shared" si="239"/>
        <v>-0.18842635912898018</v>
      </c>
      <c r="G2558" s="2">
        <f t="shared" si="237"/>
        <v>-1.0744999996023102E-2</v>
      </c>
      <c r="H2558" s="2" t="str">
        <f t="shared" si="238"/>
        <v>Hold</v>
      </c>
    </row>
    <row r="2559" spans="1:8" ht="13.5" x14ac:dyDescent="0.25">
      <c r="A2559" s="3">
        <v>45728</v>
      </c>
      <c r="B2559" s="2">
        <v>14.101599999999999</v>
      </c>
      <c r="C2559" s="2">
        <f t="shared" si="234"/>
        <v>13.394135259449321</v>
      </c>
      <c r="D2559" s="2">
        <f t="shared" si="236"/>
        <v>13.595980751112476</v>
      </c>
      <c r="E2559" s="2">
        <f t="shared" si="235"/>
        <v>-0.20184549166315513</v>
      </c>
      <c r="F2559" s="2">
        <f t="shared" si="239"/>
        <v>-0.19111018563581517</v>
      </c>
      <c r="G2559" s="2">
        <f t="shared" si="237"/>
        <v>-1.0735306027339964E-2</v>
      </c>
      <c r="H2559" s="2" t="str">
        <f t="shared" si="238"/>
        <v>Hold</v>
      </c>
    </row>
    <row r="2560" spans="1:8" ht="13.5" x14ac:dyDescent="0.25">
      <c r="A2560" s="3">
        <v>45729</v>
      </c>
      <c r="B2560" s="2">
        <v>14.249599999999999</v>
      </c>
      <c r="C2560" s="2">
        <f t="shared" si="234"/>
        <v>13.440329834918657</v>
      </c>
      <c r="D2560" s="2">
        <f t="shared" si="236"/>
        <v>13.644396991770812</v>
      </c>
      <c r="E2560" s="2">
        <f t="shared" si="235"/>
        <v>-0.2040671568521546</v>
      </c>
      <c r="F2560" s="2">
        <f t="shared" si="239"/>
        <v>-0.19370157987908307</v>
      </c>
      <c r="G2560" s="2">
        <f t="shared" si="237"/>
        <v>-1.0365576973071527E-2</v>
      </c>
      <c r="H2560" s="2" t="str">
        <f t="shared" si="238"/>
        <v>Hold</v>
      </c>
    </row>
    <row r="2561" spans="1:8" ht="13.5" x14ac:dyDescent="0.25">
      <c r="A2561" s="3">
        <v>45730</v>
      </c>
      <c r="B2561" s="2">
        <v>14.388400000000001</v>
      </c>
      <c r="C2561" s="2">
        <f t="shared" si="234"/>
        <v>13.493663706469633</v>
      </c>
      <c r="D2561" s="2">
        <f t="shared" si="236"/>
        <v>13.699508325713714</v>
      </c>
      <c r="E2561" s="2">
        <f t="shared" si="235"/>
        <v>-0.20584461924408082</v>
      </c>
      <c r="F2561" s="2">
        <f t="shared" si="239"/>
        <v>-0.19613018775208263</v>
      </c>
      <c r="G2561" s="2">
        <f t="shared" si="237"/>
        <v>-9.7144314919981878E-3</v>
      </c>
      <c r="H2561" s="2" t="str">
        <f t="shared" si="238"/>
        <v>Hold</v>
      </c>
    </row>
    <row r="2562" spans="1:8" ht="13.5" x14ac:dyDescent="0.25">
      <c r="A2562" s="3">
        <v>45733</v>
      </c>
      <c r="B2562" s="2">
        <v>14.379200000000001</v>
      </c>
      <c r="C2562" s="2">
        <f t="shared" si="234"/>
        <v>13.595730828551227</v>
      </c>
      <c r="D2562" s="2">
        <f t="shared" si="236"/>
        <v>13.749855857142327</v>
      </c>
      <c r="E2562" s="2">
        <f t="shared" si="235"/>
        <v>-0.15412502859109978</v>
      </c>
      <c r="F2562" s="2">
        <f t="shared" si="239"/>
        <v>-0.18772915591988609</v>
      </c>
      <c r="G2562" s="2">
        <f t="shared" si="237"/>
        <v>3.3604127328786315E-2</v>
      </c>
      <c r="H2562" s="2" t="str">
        <f t="shared" si="238"/>
        <v>Sell</v>
      </c>
    </row>
    <row r="2563" spans="1:8" ht="13.5" x14ac:dyDescent="0.25">
      <c r="A2563" s="3">
        <v>45734</v>
      </c>
      <c r="B2563" s="2">
        <v>14.4162</v>
      </c>
      <c r="C2563" s="2">
        <f t="shared" si="234"/>
        <v>13.639387624158731</v>
      </c>
      <c r="D2563" s="2">
        <f t="shared" si="236"/>
        <v>13.799214682539192</v>
      </c>
      <c r="E2563" s="2">
        <f t="shared" si="235"/>
        <v>-0.1598270583804613</v>
      </c>
      <c r="F2563" s="2">
        <f t="shared" si="239"/>
        <v>-0.18214873641200116</v>
      </c>
      <c r="G2563" s="2">
        <f t="shared" si="237"/>
        <v>2.2321678031539866E-2</v>
      </c>
      <c r="H2563" s="2" t="str">
        <f t="shared" si="238"/>
        <v>Sell</v>
      </c>
    </row>
    <row r="2564" spans="1:8" ht="13.5" x14ac:dyDescent="0.25">
      <c r="A2564" s="3">
        <v>45735</v>
      </c>
      <c r="B2564" s="2">
        <v>14.3329</v>
      </c>
      <c r="C2564" s="2">
        <f t="shared" si="234"/>
        <v>13.711912605057387</v>
      </c>
      <c r="D2564" s="2">
        <f t="shared" si="236"/>
        <v>13.838746928277029</v>
      </c>
      <c r="E2564" s="2">
        <f t="shared" si="235"/>
        <v>-0.12683432321964183</v>
      </c>
      <c r="F2564" s="2">
        <f t="shared" si="239"/>
        <v>-0.17108585377352931</v>
      </c>
      <c r="G2564" s="2">
        <f t="shared" si="237"/>
        <v>4.4251530553887475E-2</v>
      </c>
      <c r="H2564" s="2" t="str">
        <f t="shared" si="238"/>
        <v>Sell</v>
      </c>
    </row>
    <row r="2565" spans="1:8" ht="13.5" x14ac:dyDescent="0.25">
      <c r="A2565" s="3">
        <v>45737</v>
      </c>
      <c r="B2565" s="2">
        <v>14.388400000000001</v>
      </c>
      <c r="C2565" s="2">
        <f t="shared" si="234"/>
        <v>13.77327989658702</v>
      </c>
      <c r="D2565" s="2">
        <f t="shared" si="236"/>
        <v>13.879461970626878</v>
      </c>
      <c r="E2565" s="2">
        <f t="shared" si="235"/>
        <v>-0.10618207403985735</v>
      </c>
      <c r="F2565" s="2">
        <f t="shared" si="239"/>
        <v>-0.15810509782679494</v>
      </c>
      <c r="G2565" s="2">
        <f t="shared" si="237"/>
        <v>5.1923023786937583E-2</v>
      </c>
      <c r="H2565" s="2" t="str">
        <f t="shared" si="238"/>
        <v>Sell</v>
      </c>
    </row>
    <row r="2566" spans="1:8" ht="13.5" x14ac:dyDescent="0.25">
      <c r="A2566" s="3">
        <v>45740</v>
      </c>
      <c r="B2566" s="2">
        <v>14.379200000000001</v>
      </c>
      <c r="C2566" s="2">
        <f t="shared" si="234"/>
        <v>13.818098374035172</v>
      </c>
      <c r="D2566" s="2">
        <f t="shared" si="236"/>
        <v>13.916479602432295</v>
      </c>
      <c r="E2566" s="2">
        <f t="shared" si="235"/>
        <v>-9.8381228397123266E-2</v>
      </c>
      <c r="F2566" s="2">
        <f t="shared" si="239"/>
        <v>-0.14616032394086062</v>
      </c>
      <c r="G2566" s="2">
        <f t="shared" si="237"/>
        <v>4.7779095543737354E-2</v>
      </c>
      <c r="H2566" s="2" t="str">
        <f t="shared" si="238"/>
        <v>Sell</v>
      </c>
    </row>
    <row r="2567" spans="1:8" ht="13.5" x14ac:dyDescent="0.25">
      <c r="A2567" s="3">
        <v>45741</v>
      </c>
      <c r="B2567" s="2">
        <v>14.4162</v>
      </c>
      <c r="C2567" s="2">
        <f t="shared" si="234"/>
        <v>13.856021701106684</v>
      </c>
      <c r="D2567" s="2">
        <f t="shared" si="236"/>
        <v>13.953495928178052</v>
      </c>
      <c r="E2567" s="2">
        <f t="shared" si="235"/>
        <v>-9.7474227071367991E-2</v>
      </c>
      <c r="F2567" s="2">
        <f t="shared" si="239"/>
        <v>-0.13642310456696211</v>
      </c>
      <c r="G2567" s="2">
        <f t="shared" si="237"/>
        <v>3.8948877495594114E-2</v>
      </c>
      <c r="H2567" s="2" t="str">
        <f t="shared" si="238"/>
        <v>Sell</v>
      </c>
    </row>
    <row r="2568" spans="1:8" ht="13.5" x14ac:dyDescent="0.25">
      <c r="A2568" s="3">
        <v>45742</v>
      </c>
      <c r="B2568" s="2">
        <v>14.6197</v>
      </c>
      <c r="C2568" s="2">
        <f t="shared" si="234"/>
        <v>13.893802977859501</v>
      </c>
      <c r="D2568" s="2">
        <f t="shared" si="236"/>
        <v>14.00284437794264</v>
      </c>
      <c r="E2568" s="2">
        <f t="shared" si="235"/>
        <v>-0.10904140008313945</v>
      </c>
      <c r="F2568" s="2">
        <f t="shared" si="239"/>
        <v>-0.13094676367019759</v>
      </c>
      <c r="G2568" s="2">
        <f t="shared" si="237"/>
        <v>2.1905363587058135E-2</v>
      </c>
      <c r="H2568" s="2" t="str">
        <f t="shared" si="238"/>
        <v>Sell</v>
      </c>
    </row>
    <row r="2569" spans="1:8" ht="13.5" x14ac:dyDescent="0.25">
      <c r="A2569" s="3">
        <v>45743</v>
      </c>
      <c r="B2569" s="2">
        <v>14.6197</v>
      </c>
      <c r="C2569" s="2">
        <f t="shared" si="234"/>
        <v>13.9257717504965</v>
      </c>
      <c r="D2569" s="2">
        <f t="shared" si="236"/>
        <v>14.048537386983925</v>
      </c>
      <c r="E2569" s="2">
        <f t="shared" si="235"/>
        <v>-0.12276563648742567</v>
      </c>
      <c r="F2569" s="2">
        <f t="shared" si="239"/>
        <v>-0.12931053823364322</v>
      </c>
      <c r="G2569" s="2">
        <f t="shared" si="237"/>
        <v>6.5449017462175518E-3</v>
      </c>
      <c r="H2569" s="2" t="str">
        <f t="shared" si="238"/>
        <v>Sell</v>
      </c>
    </row>
    <row r="2570" spans="1:8" ht="13.5" x14ac:dyDescent="0.25">
      <c r="A2570" s="3">
        <v>45744</v>
      </c>
      <c r="B2570" s="2">
        <v>14.629</v>
      </c>
      <c r="C2570" s="2">
        <f t="shared" si="234"/>
        <v>13.975591481189346</v>
      </c>
      <c r="D2570" s="2">
        <f t="shared" si="236"/>
        <v>14.091534617577707</v>
      </c>
      <c r="E2570" s="2">
        <f t="shared" si="235"/>
        <v>-0.11594313638836162</v>
      </c>
      <c r="F2570" s="2">
        <f t="shared" si="239"/>
        <v>-0.1266370578645869</v>
      </c>
      <c r="G2570" s="2">
        <f t="shared" si="237"/>
        <v>1.0693921476225277E-2</v>
      </c>
      <c r="H2570" s="2" t="str">
        <f t="shared" si="238"/>
        <v>Sell</v>
      </c>
    </row>
    <row r="2571" spans="1:8" ht="13.5" x14ac:dyDescent="0.25">
      <c r="A2571" s="3">
        <v>45749</v>
      </c>
      <c r="B2571" s="2">
        <v>14.795500000000001</v>
      </c>
      <c r="C2571" s="2">
        <f t="shared" si="234"/>
        <v>14.039100484083292</v>
      </c>
      <c r="D2571" s="2">
        <f t="shared" si="236"/>
        <v>14.143680201460841</v>
      </c>
      <c r="E2571" s="2">
        <f t="shared" si="235"/>
        <v>-0.10457971737754868</v>
      </c>
      <c r="F2571" s="2">
        <f t="shared" si="239"/>
        <v>-0.12222558976717926</v>
      </c>
      <c r="G2571" s="2">
        <f t="shared" si="237"/>
        <v>1.7645872389630585E-2</v>
      </c>
      <c r="H2571" s="2" t="str">
        <f t="shared" si="238"/>
        <v>Sell</v>
      </c>
    </row>
    <row r="2572" spans="1:8" ht="13.5" x14ac:dyDescent="0.25">
      <c r="A2572" s="3">
        <v>45750</v>
      </c>
      <c r="B2572" s="2">
        <v>14.795500000000001</v>
      </c>
      <c r="C2572" s="2">
        <f t="shared" si="234"/>
        <v>14.091423486532015</v>
      </c>
      <c r="D2572" s="2">
        <f t="shared" si="236"/>
        <v>14.191963149500779</v>
      </c>
      <c r="E2572" s="2">
        <f t="shared" si="235"/>
        <v>-0.10053966296876382</v>
      </c>
      <c r="F2572" s="2">
        <f t="shared" si="239"/>
        <v>-0.11788840440749618</v>
      </c>
      <c r="G2572" s="2">
        <f t="shared" si="237"/>
        <v>1.7348741438732357E-2</v>
      </c>
      <c r="H2572" s="2" t="str">
        <f t="shared" si="238"/>
        <v>Sell</v>
      </c>
    </row>
    <row r="2573" spans="1:8" ht="13.5" x14ac:dyDescent="0.25">
      <c r="A2573" s="3">
        <v>45751</v>
      </c>
      <c r="B2573" s="2">
        <v>14.786300000000001</v>
      </c>
      <c r="C2573" s="2">
        <f t="shared" si="234"/>
        <v>14.141389103988629</v>
      </c>
      <c r="D2573" s="2">
        <f t="shared" si="236"/>
        <v>14.23598810138961</v>
      </c>
      <c r="E2573" s="2">
        <f t="shared" si="235"/>
        <v>-9.4598997400980878E-2</v>
      </c>
      <c r="F2573" s="2">
        <f t="shared" si="239"/>
        <v>-0.11323052300619313</v>
      </c>
      <c r="G2573" s="2">
        <f t="shared" si="237"/>
        <v>1.8631525605212251E-2</v>
      </c>
      <c r="H2573" s="2" t="str">
        <f t="shared" si="238"/>
        <v>Sell</v>
      </c>
    </row>
    <row r="2574" spans="1:8" ht="13.5" x14ac:dyDescent="0.25">
      <c r="A2574" s="3">
        <v>45754</v>
      </c>
      <c r="B2574" s="2">
        <v>14.7493</v>
      </c>
      <c r="C2574" s="2">
        <f t="shared" si="234"/>
        <v>14.170852318759611</v>
      </c>
      <c r="D2574" s="2">
        <f t="shared" si="236"/>
        <v>14.27401120499038</v>
      </c>
      <c r="E2574" s="2">
        <f t="shared" si="235"/>
        <v>-0.1031588862307693</v>
      </c>
      <c r="F2574" s="2">
        <f t="shared" si="239"/>
        <v>-0.11121619565110838</v>
      </c>
      <c r="G2574" s="2">
        <f t="shared" si="237"/>
        <v>8.0573094203390816E-3</v>
      </c>
      <c r="H2574" s="2" t="str">
        <f t="shared" si="238"/>
        <v>Sell</v>
      </c>
    </row>
    <row r="2575" spans="1:8" ht="13.5" x14ac:dyDescent="0.25">
      <c r="A2575" s="3">
        <v>45755</v>
      </c>
      <c r="B2575" s="2">
        <v>15.2119</v>
      </c>
      <c r="C2575" s="2">
        <f t="shared" ref="C2575:C2638" si="240">$C$4*B2565+C2574*(1-$C$4)</f>
        <v>14.204321192796595</v>
      </c>
      <c r="D2575" s="2">
        <f t="shared" si="236"/>
        <v>14.343484449065166</v>
      </c>
      <c r="E2575" s="2">
        <f t="shared" si="235"/>
        <v>-0.13916325626857073</v>
      </c>
      <c r="F2575" s="2">
        <f t="shared" si="239"/>
        <v>-0.11680560777460086</v>
      </c>
      <c r="G2575" s="2">
        <f t="shared" si="237"/>
        <v>-2.2357648493969873E-2</v>
      </c>
      <c r="H2575" s="2" t="str">
        <f t="shared" si="238"/>
        <v>Hold</v>
      </c>
    </row>
    <row r="2576" spans="1:8" ht="13.5" x14ac:dyDescent="0.25">
      <c r="A2576" s="3">
        <v>45757</v>
      </c>
      <c r="B2576" s="2">
        <v>15.165699999999999</v>
      </c>
      <c r="C2576" s="2">
        <f t="shared" si="240"/>
        <v>14.231225624674043</v>
      </c>
      <c r="D2576" s="2">
        <f t="shared" si="236"/>
        <v>14.404389304689968</v>
      </c>
      <c r="E2576" s="2">
        <f t="shared" si="235"/>
        <v>-0.17316368001592508</v>
      </c>
      <c r="F2576" s="2">
        <f t="shared" si="239"/>
        <v>-0.12807722222286572</v>
      </c>
      <c r="G2576" s="2">
        <f t="shared" si="237"/>
        <v>-4.5086457793059365E-2</v>
      </c>
      <c r="H2576" s="2" t="str">
        <f t="shared" si="238"/>
        <v>Hold</v>
      </c>
    </row>
    <row r="2577" spans="1:8" ht="13.5" x14ac:dyDescent="0.25">
      <c r="A2577" s="3">
        <v>45758</v>
      </c>
      <c r="B2577" s="2">
        <v>14.8973</v>
      </c>
      <c r="C2577" s="2">
        <f t="shared" si="240"/>
        <v>14.259683220878037</v>
      </c>
      <c r="D2577" s="2">
        <f t="shared" si="236"/>
        <v>14.440901208046267</v>
      </c>
      <c r="E2577" s="2">
        <f t="shared" si="235"/>
        <v>-0.18121798716823001</v>
      </c>
      <c r="F2577" s="2">
        <f t="shared" si="239"/>
        <v>-0.13870537521193857</v>
      </c>
      <c r="G2577" s="2">
        <f t="shared" si="237"/>
        <v>-4.2512611956291441E-2</v>
      </c>
      <c r="H2577" s="2" t="str">
        <f t="shared" si="238"/>
        <v>Hold</v>
      </c>
    </row>
    <row r="2578" spans="1:8" ht="13.5" x14ac:dyDescent="0.25">
      <c r="A2578" s="3">
        <v>45761</v>
      </c>
      <c r="B2578" s="2">
        <v>14.8048</v>
      </c>
      <c r="C2578" s="2">
        <f t="shared" si="240"/>
        <v>14.315070417666032</v>
      </c>
      <c r="D2578" s="2">
        <f t="shared" si="236"/>
        <v>14.467856674116913</v>
      </c>
      <c r="E2578" s="2">
        <f t="shared" si="235"/>
        <v>-0.15278625645088084</v>
      </c>
      <c r="F2578" s="2">
        <f t="shared" si="239"/>
        <v>-0.14152155145972703</v>
      </c>
      <c r="G2578" s="2">
        <f t="shared" si="237"/>
        <v>-1.1264704991153812E-2</v>
      </c>
      <c r="H2578" s="2" t="str">
        <f t="shared" si="238"/>
        <v>Hold</v>
      </c>
    </row>
    <row r="2579" spans="1:8" ht="13.5" x14ac:dyDescent="0.25">
      <c r="A2579" s="3">
        <v>45762</v>
      </c>
      <c r="B2579" s="2">
        <v>14.8048</v>
      </c>
      <c r="C2579" s="2">
        <f t="shared" si="240"/>
        <v>14.361936507255873</v>
      </c>
      <c r="D2579" s="2">
        <f t="shared" si="236"/>
        <v>14.492815438997141</v>
      </c>
      <c r="E2579" s="2">
        <f t="shared" si="235"/>
        <v>-0.13087893174126819</v>
      </c>
      <c r="F2579" s="2">
        <f t="shared" si="239"/>
        <v>-0.13939302751603527</v>
      </c>
      <c r="G2579" s="2">
        <f t="shared" si="237"/>
        <v>8.5140957747670831E-3</v>
      </c>
      <c r="H2579" s="2" t="str">
        <f t="shared" si="238"/>
        <v>Sell</v>
      </c>
    </row>
    <row r="2580" spans="1:8" ht="13.5" x14ac:dyDescent="0.25">
      <c r="A2580" s="3">
        <v>45763</v>
      </c>
      <c r="B2580" s="2">
        <v>14.786300000000001</v>
      </c>
      <c r="C2580" s="2">
        <f t="shared" si="240"/>
        <v>14.403023198447277</v>
      </c>
      <c r="D2580" s="2">
        <f t="shared" si="236"/>
        <v>14.514555036108465</v>
      </c>
      <c r="E2580" s="2">
        <f t="shared" si="235"/>
        <v>-0.11153183766118779</v>
      </c>
      <c r="F2580" s="2">
        <f t="shared" si="239"/>
        <v>-0.13382078954506579</v>
      </c>
      <c r="G2580" s="2">
        <f t="shared" si="237"/>
        <v>2.2288951883878E-2</v>
      </c>
      <c r="H2580" s="2" t="str">
        <f t="shared" si="238"/>
        <v>Sell</v>
      </c>
    </row>
    <row r="2581" spans="1:8" ht="13.5" x14ac:dyDescent="0.25">
      <c r="A2581" s="3">
        <v>45764</v>
      </c>
      <c r="B2581" s="2">
        <v>14.8048</v>
      </c>
      <c r="C2581" s="2">
        <f t="shared" si="240"/>
        <v>14.463404244840005</v>
      </c>
      <c r="D2581" s="2">
        <f t="shared" si="236"/>
        <v>14.536054663063393</v>
      </c>
      <c r="E2581" s="2">
        <f t="shared" si="235"/>
        <v>-7.2650418223387803E-2</v>
      </c>
      <c r="F2581" s="2">
        <f t="shared" si="239"/>
        <v>-0.1215867152807302</v>
      </c>
      <c r="G2581" s="2">
        <f t="shared" si="237"/>
        <v>4.8936297057342398E-2</v>
      </c>
      <c r="H2581" s="2" t="str">
        <f t="shared" si="238"/>
        <v>Sell</v>
      </c>
    </row>
    <row r="2582" spans="1:8" ht="13.5" x14ac:dyDescent="0.25">
      <c r="A2582" s="3">
        <v>45765</v>
      </c>
      <c r="B2582" s="2">
        <v>14.6105</v>
      </c>
      <c r="C2582" s="2">
        <f t="shared" si="240"/>
        <v>14.514495899480005</v>
      </c>
      <c r="D2582" s="2">
        <f t="shared" si="236"/>
        <v>14.541569132466105</v>
      </c>
      <c r="E2582" s="2">
        <f t="shared" si="235"/>
        <v>-2.7073232986099427E-2</v>
      </c>
      <c r="F2582" s="2">
        <f t="shared" si="239"/>
        <v>-0.10268401882180404</v>
      </c>
      <c r="G2582" s="2">
        <f t="shared" si="237"/>
        <v>7.5610785835704616E-2</v>
      </c>
      <c r="H2582" s="2" t="str">
        <f t="shared" si="238"/>
        <v>Sell</v>
      </c>
    </row>
    <row r="2583" spans="1:8" ht="13.5" x14ac:dyDescent="0.25">
      <c r="A2583" s="3">
        <v>45768</v>
      </c>
      <c r="B2583" s="2">
        <v>14.8973</v>
      </c>
      <c r="C2583" s="2">
        <f t="shared" si="240"/>
        <v>14.556311914944621</v>
      </c>
      <c r="D2583" s="2">
        <f t="shared" si="236"/>
        <v>14.567919567098246</v>
      </c>
      <c r="E2583" s="2">
        <f t="shared" si="235"/>
        <v>-1.1607652153625025E-2</v>
      </c>
      <c r="F2583" s="2">
        <f t="shared" si="239"/>
        <v>-8.446874548816824E-2</v>
      </c>
      <c r="G2583" s="2">
        <f t="shared" si="237"/>
        <v>7.2861093334543214E-2</v>
      </c>
      <c r="H2583" s="2" t="str">
        <f t="shared" si="238"/>
        <v>Sell</v>
      </c>
    </row>
    <row r="2584" spans="1:8" ht="13.5" x14ac:dyDescent="0.25">
      <c r="A2584" s="3">
        <v>45769</v>
      </c>
      <c r="B2584" s="2">
        <v>14.8048</v>
      </c>
      <c r="C2584" s="2">
        <f t="shared" si="240"/>
        <v>14.586002389568524</v>
      </c>
      <c r="D2584" s="2">
        <f t="shared" si="236"/>
        <v>14.585466265831709</v>
      </c>
      <c r="E2584" s="2">
        <f t="shared" si="235"/>
        <v>5.3612373681488634E-4</v>
      </c>
      <c r="F2584" s="2">
        <f t="shared" si="239"/>
        <v>-6.7467771643171609E-2</v>
      </c>
      <c r="G2584" s="2">
        <f t="shared" si="237"/>
        <v>6.8003895379986495E-2</v>
      </c>
      <c r="H2584" s="2" t="str">
        <f t="shared" si="238"/>
        <v>Sell</v>
      </c>
    </row>
    <row r="2585" spans="1:8" ht="13.5" x14ac:dyDescent="0.25">
      <c r="A2585" s="3">
        <v>45770</v>
      </c>
      <c r="B2585" s="2">
        <v>14.8881</v>
      </c>
      <c r="C2585" s="2">
        <f t="shared" si="240"/>
        <v>14.682294329634903</v>
      </c>
      <c r="D2585" s="2">
        <f t="shared" si="236"/>
        <v>14.607883579473805</v>
      </c>
      <c r="E2585" s="2">
        <f t="shared" si="235"/>
        <v>7.4410750161097994E-2</v>
      </c>
      <c r="F2585" s="2">
        <f t="shared" si="239"/>
        <v>-3.9092067282317691E-2</v>
      </c>
      <c r="G2585" s="2">
        <f t="shared" si="237"/>
        <v>0.11350281744341569</v>
      </c>
      <c r="H2585" s="2" t="str">
        <f t="shared" si="238"/>
        <v>Sell</v>
      </c>
    </row>
    <row r="2586" spans="1:8" ht="13.5" x14ac:dyDescent="0.25">
      <c r="A2586" s="3">
        <v>45771</v>
      </c>
      <c r="B2586" s="2">
        <v>14.8881</v>
      </c>
      <c r="C2586" s="2">
        <f t="shared" si="240"/>
        <v>14.756664432767995</v>
      </c>
      <c r="D2586" s="2">
        <f t="shared" si="236"/>
        <v>14.628640351364634</v>
      </c>
      <c r="E2586" s="2">
        <f t="shared" si="235"/>
        <v>0.12802408140336041</v>
      </c>
      <c r="F2586" s="2">
        <f t="shared" si="239"/>
        <v>-5.6688375451820691E-3</v>
      </c>
      <c r="G2586" s="2">
        <f t="shared" si="237"/>
        <v>0.13369291894854249</v>
      </c>
      <c r="H2586" s="2" t="str">
        <f t="shared" si="238"/>
        <v>Sell</v>
      </c>
    </row>
    <row r="2587" spans="1:8" ht="13.5" x14ac:dyDescent="0.25">
      <c r="A2587" s="3">
        <v>45772</v>
      </c>
      <c r="B2587" s="2">
        <v>14.8048</v>
      </c>
      <c r="C2587" s="2">
        <f t="shared" si="240"/>
        <v>14.778300673880612</v>
      </c>
      <c r="D2587" s="2">
        <f t="shared" si="236"/>
        <v>14.641689214226513</v>
      </c>
      <c r="E2587" s="2">
        <f t="shared" si="235"/>
        <v>0.13661145965409816</v>
      </c>
      <c r="F2587" s="2">
        <f t="shared" si="239"/>
        <v>2.2787221894673977E-2</v>
      </c>
      <c r="G2587" s="2">
        <f t="shared" si="237"/>
        <v>0.11382423775942418</v>
      </c>
      <c r="H2587" s="2" t="str">
        <f t="shared" si="238"/>
        <v>Sell</v>
      </c>
    </row>
    <row r="2588" spans="1:8" ht="13.5" x14ac:dyDescent="0.25">
      <c r="A2588" s="3">
        <v>45775</v>
      </c>
      <c r="B2588" s="2">
        <v>14.666</v>
      </c>
      <c r="C2588" s="2">
        <f t="shared" si="240"/>
        <v>14.782377493283594</v>
      </c>
      <c r="D2588" s="2">
        <f t="shared" si="236"/>
        <v>14.643490013172698</v>
      </c>
      <c r="E2588" s="2">
        <f t="shared" ref="E2588:E2651" si="241">C2588-D2588</f>
        <v>0.13888748011089547</v>
      </c>
      <c r="F2588" s="2">
        <f t="shared" si="239"/>
        <v>4.6007273537918281E-2</v>
      </c>
      <c r="G2588" s="2">
        <f t="shared" si="237"/>
        <v>9.2880206572977186E-2</v>
      </c>
      <c r="H2588" s="2" t="str">
        <f t="shared" si="238"/>
        <v>Sell</v>
      </c>
    </row>
    <row r="2589" spans="1:8" ht="13.5" x14ac:dyDescent="0.25">
      <c r="A2589" s="3">
        <v>45776</v>
      </c>
      <c r="B2589" s="2">
        <v>14.8048</v>
      </c>
      <c r="C2589" s="2">
        <f t="shared" si="240"/>
        <v>14.785827109701502</v>
      </c>
      <c r="D2589" s="2">
        <f t="shared" ref="D2589:D2652" si="242">$D$4*B2589+(1-$D$4)*D2588</f>
        <v>14.65543890108583</v>
      </c>
      <c r="E2589" s="2">
        <f t="shared" si="241"/>
        <v>0.13038820861567224</v>
      </c>
      <c r="F2589" s="2">
        <f t="shared" si="239"/>
        <v>6.2883460553469078E-2</v>
      </c>
      <c r="G2589" s="2">
        <f t="shared" si="237"/>
        <v>6.7504748062203163E-2</v>
      </c>
      <c r="H2589" s="2" t="str">
        <f t="shared" si="238"/>
        <v>Sell</v>
      </c>
    </row>
    <row r="2590" spans="1:8" ht="13.5" x14ac:dyDescent="0.25">
      <c r="A2590" s="3">
        <v>45777</v>
      </c>
      <c r="B2590" s="2">
        <v>14.8048</v>
      </c>
      <c r="C2590" s="2">
        <f t="shared" si="240"/>
        <v>14.785899862055118</v>
      </c>
      <c r="D2590" s="2">
        <f t="shared" si="242"/>
        <v>14.666502686190583</v>
      </c>
      <c r="E2590" s="2">
        <f t="shared" si="241"/>
        <v>0.11939717586453469</v>
      </c>
      <c r="F2590" s="2">
        <f t="shared" si="239"/>
        <v>7.4186203615682206E-2</v>
      </c>
      <c r="G2590" s="2">
        <f t="shared" si="237"/>
        <v>4.5210972248852482E-2</v>
      </c>
      <c r="H2590" s="2" t="str">
        <f t="shared" si="238"/>
        <v>Sell</v>
      </c>
    </row>
    <row r="2591" spans="1:8" ht="13.5" x14ac:dyDescent="0.25">
      <c r="A2591" s="3">
        <v>45779</v>
      </c>
      <c r="B2591" s="2">
        <v>14.518000000000001</v>
      </c>
      <c r="C2591" s="2">
        <f t="shared" si="240"/>
        <v>14.7888075755851</v>
      </c>
      <c r="D2591" s="2">
        <f t="shared" si="242"/>
        <v>14.655502487213504</v>
      </c>
      <c r="E2591" s="2">
        <f t="shared" si="241"/>
        <v>0.13330508837159627</v>
      </c>
      <c r="F2591" s="2">
        <f t="shared" si="239"/>
        <v>8.6009980566865013E-2</v>
      </c>
      <c r="G2591" s="2">
        <f t="shared" si="237"/>
        <v>4.7295107804731257E-2</v>
      </c>
      <c r="H2591" s="2" t="str">
        <f t="shared" si="238"/>
        <v>Sell</v>
      </c>
    </row>
    <row r="2592" spans="1:8" ht="13.5" x14ac:dyDescent="0.25">
      <c r="A2592" s="3">
        <v>45782</v>
      </c>
      <c r="B2592" s="2">
        <v>14.508699999999999</v>
      </c>
      <c r="C2592" s="2">
        <f t="shared" si="240"/>
        <v>14.761375640879701</v>
      </c>
      <c r="D2592" s="2">
        <f t="shared" si="242"/>
        <v>14.644628228901391</v>
      </c>
      <c r="E2592" s="2">
        <f t="shared" si="241"/>
        <v>0.1167474119783094</v>
      </c>
      <c r="F2592" s="2">
        <f t="shared" si="239"/>
        <v>9.2157466849153893E-2</v>
      </c>
      <c r="G2592" s="2">
        <f t="shared" si="237"/>
        <v>2.4589945129155508E-2</v>
      </c>
      <c r="H2592" s="2" t="str">
        <f t="shared" si="238"/>
        <v>Sell</v>
      </c>
    </row>
    <row r="2593" spans="1:8" ht="13.5" x14ac:dyDescent="0.25">
      <c r="A2593" s="3">
        <v>45783</v>
      </c>
      <c r="B2593" s="2">
        <v>14.434699999999999</v>
      </c>
      <c r="C2593" s="2">
        <f t="shared" si="240"/>
        <v>14.782287080744362</v>
      </c>
      <c r="D2593" s="2">
        <f t="shared" si="242"/>
        <v>14.629077989723511</v>
      </c>
      <c r="E2593" s="2">
        <f t="shared" si="241"/>
        <v>0.15320909102085167</v>
      </c>
      <c r="F2593" s="2">
        <f t="shared" si="239"/>
        <v>0.10436779168349346</v>
      </c>
      <c r="G2593" s="2">
        <f t="shared" si="237"/>
        <v>4.8841299337358215E-2</v>
      </c>
      <c r="H2593" s="2" t="str">
        <f t="shared" si="238"/>
        <v>Sell</v>
      </c>
    </row>
    <row r="2594" spans="1:8" ht="13.5" x14ac:dyDescent="0.25">
      <c r="A2594" s="3">
        <v>45784</v>
      </c>
      <c r="B2594" s="2">
        <v>14.453200000000001</v>
      </c>
      <c r="C2594" s="2">
        <f t="shared" si="240"/>
        <v>14.785750606783692</v>
      </c>
      <c r="D2594" s="2">
        <f t="shared" si="242"/>
        <v>14.616049990484733</v>
      </c>
      <c r="E2594" s="2">
        <f t="shared" si="241"/>
        <v>0.16970061629895916</v>
      </c>
      <c r="F2594" s="2">
        <f t="shared" si="239"/>
        <v>0.1174343566065866</v>
      </c>
      <c r="G2594" s="2">
        <f t="shared" si="237"/>
        <v>5.2266259692372558E-2</v>
      </c>
      <c r="H2594" s="2" t="str">
        <f t="shared" si="238"/>
        <v>Sell</v>
      </c>
    </row>
    <row r="2595" spans="1:8" ht="13.5" x14ac:dyDescent="0.25">
      <c r="A2595" s="3">
        <v>45785</v>
      </c>
      <c r="B2595" s="2">
        <v>14.4717</v>
      </c>
      <c r="C2595" s="2">
        <f t="shared" si="240"/>
        <v>14.801496667278508</v>
      </c>
      <c r="D2595" s="2">
        <f t="shared" si="242"/>
        <v>14.605357398596976</v>
      </c>
      <c r="E2595" s="2">
        <f t="shared" si="241"/>
        <v>0.19613926868153264</v>
      </c>
      <c r="F2595" s="2">
        <f t="shared" si="239"/>
        <v>0.13317533902157583</v>
      </c>
      <c r="G2595" s="2">
        <f t="shared" si="237"/>
        <v>6.2963929659956813E-2</v>
      </c>
      <c r="H2595" s="2" t="str">
        <f t="shared" si="238"/>
        <v>Sell</v>
      </c>
    </row>
    <row r="2596" spans="1:8" ht="13.5" x14ac:dyDescent="0.25">
      <c r="A2596" s="3">
        <v>45786</v>
      </c>
      <c r="B2596" s="2">
        <v>14.4717</v>
      </c>
      <c r="C2596" s="2">
        <f t="shared" si="240"/>
        <v>14.814820256927968</v>
      </c>
      <c r="D2596" s="2">
        <f t="shared" si="242"/>
        <v>14.595456850552754</v>
      </c>
      <c r="E2596" s="2">
        <f t="shared" si="241"/>
        <v>0.2193634063752139</v>
      </c>
      <c r="F2596" s="2">
        <f t="shared" si="239"/>
        <v>0.15041295249230346</v>
      </c>
      <c r="G2596" s="2">
        <f t="shared" ref="G2596:G2659" si="243">E2596-F2596</f>
        <v>6.8950453882910434E-2</v>
      </c>
      <c r="H2596" s="2" t="str">
        <f t="shared" ref="H2596:H2659" si="244">IF(G2596&lt;0,"Hold","Sell")</f>
        <v>Sell</v>
      </c>
    </row>
    <row r="2597" spans="1:8" ht="13.5" x14ac:dyDescent="0.25">
      <c r="A2597" s="3">
        <v>45789</v>
      </c>
      <c r="B2597" s="2">
        <v>14.6105</v>
      </c>
      <c r="C2597" s="2">
        <f t="shared" si="240"/>
        <v>14.813278678939049</v>
      </c>
      <c r="D2597" s="2">
        <f t="shared" si="242"/>
        <v>14.596571157919218</v>
      </c>
      <c r="E2597" s="2">
        <f t="shared" si="241"/>
        <v>0.21670752101983126</v>
      </c>
      <c r="F2597" s="2">
        <f t="shared" ref="F2597:F2660" si="245">(E2597*(2/(10)))+((1-(2/10))*F2596)</f>
        <v>0.16367186619780905</v>
      </c>
      <c r="G2597" s="2">
        <f t="shared" si="243"/>
        <v>5.3035654822022216E-2</v>
      </c>
      <c r="H2597" s="2" t="str">
        <f t="shared" si="244"/>
        <v>Sell</v>
      </c>
    </row>
    <row r="2598" spans="1:8" ht="13.5" x14ac:dyDescent="0.25">
      <c r="A2598" s="3">
        <v>45790</v>
      </c>
      <c r="B2598" s="2">
        <v>14.6197</v>
      </c>
      <c r="C2598" s="2">
        <f t="shared" si="240"/>
        <v>14.790620420640735</v>
      </c>
      <c r="D2598" s="2">
        <f t="shared" si="242"/>
        <v>14.598284405480758</v>
      </c>
      <c r="E2598" s="2">
        <f t="shared" si="241"/>
        <v>0.19233601515997734</v>
      </c>
      <c r="F2598" s="2">
        <f t="shared" si="245"/>
        <v>0.16940469599024272</v>
      </c>
      <c r="G2598" s="2">
        <f t="shared" si="243"/>
        <v>2.2931319169734621E-2</v>
      </c>
      <c r="H2598" s="2" t="str">
        <f t="shared" si="244"/>
        <v>Sell</v>
      </c>
    </row>
    <row r="2599" spans="1:8" ht="13.5" x14ac:dyDescent="0.25">
      <c r="A2599" s="3">
        <v>45791</v>
      </c>
      <c r="B2599" s="2">
        <v>14.6197</v>
      </c>
      <c r="C2599" s="2">
        <f t="shared" si="240"/>
        <v>14.792801894388315</v>
      </c>
      <c r="D2599" s="2">
        <f t="shared" si="242"/>
        <v>14.599870745815517</v>
      </c>
      <c r="E2599" s="2">
        <f t="shared" si="241"/>
        <v>0.19293114857279825</v>
      </c>
      <c r="F2599" s="2">
        <f t="shared" si="245"/>
        <v>0.17410998650675383</v>
      </c>
      <c r="G2599" s="2">
        <f t="shared" si="243"/>
        <v>1.8821162066044422E-2</v>
      </c>
      <c r="H2599" s="2" t="str">
        <f t="shared" si="244"/>
        <v>Sell</v>
      </c>
    </row>
    <row r="2600" spans="1:8" ht="13.5" x14ac:dyDescent="0.25">
      <c r="A2600" s="3">
        <v>45792</v>
      </c>
      <c r="B2600" s="2">
        <v>14.573499999999999</v>
      </c>
      <c r="C2600" s="2">
        <f t="shared" si="240"/>
        <v>14.794647756790113</v>
      </c>
      <c r="D2600" s="2">
        <f t="shared" si="242"/>
        <v>14.597917357236591</v>
      </c>
      <c r="E2600" s="2">
        <f t="shared" si="241"/>
        <v>0.19673039955352145</v>
      </c>
      <c r="F2600" s="2">
        <f t="shared" si="245"/>
        <v>0.17863406911610735</v>
      </c>
      <c r="G2600" s="2">
        <f t="shared" si="243"/>
        <v>1.8096330437414099E-2</v>
      </c>
      <c r="H2600" s="2" t="str">
        <f t="shared" si="244"/>
        <v>Sell</v>
      </c>
    </row>
    <row r="2601" spans="1:8" ht="13.5" x14ac:dyDescent="0.25">
      <c r="A2601" s="3">
        <v>45793</v>
      </c>
      <c r="B2601" s="2">
        <v>14.8048</v>
      </c>
      <c r="C2601" s="2">
        <f t="shared" si="240"/>
        <v>14.752086563437787</v>
      </c>
      <c r="D2601" s="2">
        <f t="shared" si="242"/>
        <v>14.613241997441289</v>
      </c>
      <c r="E2601" s="2">
        <f t="shared" si="241"/>
        <v>0.1388445659964983</v>
      </c>
      <c r="F2601" s="2">
        <f t="shared" si="245"/>
        <v>0.17067616849218556</v>
      </c>
      <c r="G2601" s="2">
        <f t="shared" si="243"/>
        <v>-3.1831602495687256E-2</v>
      </c>
      <c r="H2601" s="2" t="str">
        <f t="shared" si="244"/>
        <v>Hold</v>
      </c>
    </row>
    <row r="2602" spans="1:8" ht="13.5" x14ac:dyDescent="0.25">
      <c r="A2602" s="3">
        <v>45796</v>
      </c>
      <c r="B2602" s="2">
        <v>15.100899999999999</v>
      </c>
      <c r="C2602" s="2">
        <f t="shared" si="240"/>
        <v>14.714642476755049</v>
      </c>
      <c r="D2602" s="2">
        <f t="shared" si="242"/>
        <v>14.649364812445638</v>
      </c>
      <c r="E2602" s="2">
        <f t="shared" si="241"/>
        <v>6.5277664309411065E-2</v>
      </c>
      <c r="F2602" s="2">
        <f t="shared" si="245"/>
        <v>0.14959646765563067</v>
      </c>
      <c r="G2602" s="2">
        <f t="shared" si="243"/>
        <v>-8.4318803346219606E-2</v>
      </c>
      <c r="H2602" s="2" t="str">
        <f t="shared" si="244"/>
        <v>Hold</v>
      </c>
    </row>
    <row r="2603" spans="1:8" ht="13.5" x14ac:dyDescent="0.25">
      <c r="A2603" s="3">
        <v>45797</v>
      </c>
      <c r="B2603" s="2">
        <v>15.0731</v>
      </c>
      <c r="C2603" s="2">
        <f t="shared" si="240"/>
        <v>14.671574403408119</v>
      </c>
      <c r="D2603" s="2">
        <f t="shared" si="242"/>
        <v>14.680752604116332</v>
      </c>
      <c r="E2603" s="2">
        <f t="shared" si="241"/>
        <v>-9.178200708213069E-3</v>
      </c>
      <c r="F2603" s="2">
        <f t="shared" si="245"/>
        <v>0.11784153398286193</v>
      </c>
      <c r="G2603" s="2">
        <f t="shared" si="243"/>
        <v>-0.127019734691075</v>
      </c>
      <c r="H2603" s="2" t="str">
        <f t="shared" si="244"/>
        <v>Hold</v>
      </c>
    </row>
    <row r="2604" spans="1:8" ht="13.5" x14ac:dyDescent="0.25">
      <c r="A2604" s="3">
        <v>45798</v>
      </c>
      <c r="B2604" s="2">
        <v>14.9899</v>
      </c>
      <c r="C2604" s="2">
        <f t="shared" si="240"/>
        <v>14.637978341345331</v>
      </c>
      <c r="D2604" s="2">
        <f t="shared" si="242"/>
        <v>14.703652411218826</v>
      </c>
      <c r="E2604" s="2">
        <f t="shared" si="241"/>
        <v>-6.5674069873495E-2</v>
      </c>
      <c r="F2604" s="2">
        <f t="shared" si="245"/>
        <v>8.1138413211590557E-2</v>
      </c>
      <c r="G2604" s="2">
        <f t="shared" si="243"/>
        <v>-0.14681248308508554</v>
      </c>
      <c r="H2604" s="2" t="str">
        <f t="shared" si="244"/>
        <v>Hold</v>
      </c>
    </row>
    <row r="2605" spans="1:8" ht="13.5" x14ac:dyDescent="0.25">
      <c r="A2605" s="3">
        <v>45799</v>
      </c>
      <c r="B2605" s="2">
        <v>14.9899</v>
      </c>
      <c r="C2605" s="2">
        <f t="shared" si="240"/>
        <v>14.612397058061433</v>
      </c>
      <c r="D2605" s="2">
        <f t="shared" si="242"/>
        <v>14.724855936313729</v>
      </c>
      <c r="E2605" s="2">
        <f t="shared" si="241"/>
        <v>-0.11245887825229595</v>
      </c>
      <c r="F2605" s="2">
        <f t="shared" si="245"/>
        <v>4.2418954918813256E-2</v>
      </c>
      <c r="G2605" s="2">
        <f t="shared" si="243"/>
        <v>-0.1548778331711092</v>
      </c>
      <c r="H2605" s="2" t="str">
        <f t="shared" si="244"/>
        <v>Hold</v>
      </c>
    </row>
    <row r="2606" spans="1:8" ht="13.5" x14ac:dyDescent="0.25">
      <c r="A2606" s="3">
        <v>45800</v>
      </c>
      <c r="B2606" s="2">
        <v>14.9899</v>
      </c>
      <c r="C2606" s="2">
        <f t="shared" si="240"/>
        <v>14.590751356821212</v>
      </c>
      <c r="D2606" s="2">
        <f t="shared" si="242"/>
        <v>14.744488829920119</v>
      </c>
      <c r="E2606" s="2">
        <f t="shared" si="241"/>
        <v>-0.15373747309890717</v>
      </c>
      <c r="F2606" s="2">
        <f t="shared" si="245"/>
        <v>3.187669315269169E-3</v>
      </c>
      <c r="G2606" s="2">
        <f t="shared" si="243"/>
        <v>-0.15692514241417635</v>
      </c>
      <c r="H2606" s="2" t="str">
        <f t="shared" si="244"/>
        <v>Hold</v>
      </c>
    </row>
    <row r="2607" spans="1:8" ht="13.5" x14ac:dyDescent="0.25">
      <c r="A2607" s="3">
        <v>45803</v>
      </c>
      <c r="B2607" s="2">
        <v>14.971399999999999</v>
      </c>
      <c r="C2607" s="2">
        <f t="shared" si="240"/>
        <v>14.593789609617948</v>
      </c>
      <c r="D2607" s="2">
        <f t="shared" si="242"/>
        <v>14.761297064740852</v>
      </c>
      <c r="E2607" s="2">
        <f t="shared" si="241"/>
        <v>-0.16750745512290344</v>
      </c>
      <c r="F2607" s="2">
        <f t="shared" si="245"/>
        <v>-3.0951355572365349E-2</v>
      </c>
      <c r="G2607" s="2">
        <f t="shared" si="243"/>
        <v>-0.1365560995505381</v>
      </c>
      <c r="H2607" s="2" t="str">
        <f t="shared" si="244"/>
        <v>Hold</v>
      </c>
    </row>
    <row r="2608" spans="1:8" ht="13.5" x14ac:dyDescent="0.25">
      <c r="A2608" s="3">
        <v>45804</v>
      </c>
      <c r="B2608" s="2">
        <v>14.8048</v>
      </c>
      <c r="C2608" s="2">
        <f t="shared" si="240"/>
        <v>14.597775823522879</v>
      </c>
      <c r="D2608" s="2">
        <f t="shared" si="242"/>
        <v>14.764519504389678</v>
      </c>
      <c r="E2608" s="2">
        <f t="shared" si="241"/>
        <v>-0.16674368086679969</v>
      </c>
      <c r="F2608" s="2">
        <f t="shared" si="245"/>
        <v>-5.8109820631252224E-2</v>
      </c>
      <c r="G2608" s="2">
        <f t="shared" si="243"/>
        <v>-0.10863386023554747</v>
      </c>
      <c r="H2608" s="2" t="str">
        <f t="shared" si="244"/>
        <v>Hold</v>
      </c>
    </row>
    <row r="2609" spans="1:8" ht="13.5" x14ac:dyDescent="0.25">
      <c r="A2609" s="3">
        <v>45805</v>
      </c>
      <c r="B2609" s="2">
        <v>14.971399999999999</v>
      </c>
      <c r="C2609" s="2">
        <f t="shared" si="240"/>
        <v>14.601148773750129</v>
      </c>
      <c r="D2609" s="2">
        <f t="shared" si="242"/>
        <v>14.779843985545998</v>
      </c>
      <c r="E2609" s="2">
        <f t="shared" si="241"/>
        <v>-0.17869521179586911</v>
      </c>
      <c r="F2609" s="2">
        <f t="shared" si="245"/>
        <v>-8.2226898864175613E-2</v>
      </c>
      <c r="G2609" s="2">
        <f t="shared" si="243"/>
        <v>-9.6468312931693501E-2</v>
      </c>
      <c r="H2609" s="2" t="str">
        <f t="shared" si="244"/>
        <v>Hold</v>
      </c>
    </row>
    <row r="2610" spans="1:8" ht="13.5" x14ac:dyDescent="0.25">
      <c r="A2610" s="3">
        <v>45806</v>
      </c>
      <c r="B2610" s="2">
        <v>14.9621</v>
      </c>
      <c r="C2610" s="2">
        <f t="shared" si="240"/>
        <v>14.59689511625011</v>
      </c>
      <c r="D2610" s="2">
        <f t="shared" si="242"/>
        <v>14.793344431061108</v>
      </c>
      <c r="E2610" s="2">
        <f t="shared" si="241"/>
        <v>-0.19644931481099803</v>
      </c>
      <c r="F2610" s="2">
        <f t="shared" si="245"/>
        <v>-0.10507138205354009</v>
      </c>
      <c r="G2610" s="2">
        <f t="shared" si="243"/>
        <v>-9.1377932757457939E-2</v>
      </c>
      <c r="H2610" s="2" t="str">
        <f t="shared" si="244"/>
        <v>Hold</v>
      </c>
    </row>
    <row r="2611" spans="1:8" ht="13.5" x14ac:dyDescent="0.25">
      <c r="A2611" s="3">
        <v>45807</v>
      </c>
      <c r="B2611" s="2">
        <v>14.9621</v>
      </c>
      <c r="C2611" s="2">
        <f t="shared" si="240"/>
        <v>14.628880482980863</v>
      </c>
      <c r="D2611" s="2">
        <f t="shared" si="242"/>
        <v>14.805844843575098</v>
      </c>
      <c r="E2611" s="2">
        <f t="shared" si="241"/>
        <v>-0.17696436059423526</v>
      </c>
      <c r="F2611" s="2">
        <f t="shared" si="245"/>
        <v>-0.11944997776167915</v>
      </c>
      <c r="G2611" s="2">
        <f t="shared" si="243"/>
        <v>-5.751438283255611E-2</v>
      </c>
      <c r="H2611" s="2" t="str">
        <f t="shared" si="244"/>
        <v>Hold</v>
      </c>
    </row>
    <row r="2612" spans="1:8" ht="13.5" x14ac:dyDescent="0.25">
      <c r="A2612" s="3">
        <v>45810</v>
      </c>
      <c r="B2612" s="2">
        <v>14.9621</v>
      </c>
      <c r="C2612" s="2">
        <f t="shared" si="240"/>
        <v>14.701498870214575</v>
      </c>
      <c r="D2612" s="2">
        <f t="shared" si="242"/>
        <v>14.817419299606573</v>
      </c>
      <c r="E2612" s="2">
        <f t="shared" si="241"/>
        <v>-0.11592042939199843</v>
      </c>
      <c r="F2612" s="2">
        <f t="shared" si="245"/>
        <v>-0.11874406808774302</v>
      </c>
      <c r="G2612" s="2">
        <f t="shared" si="243"/>
        <v>2.8236386957445903E-3</v>
      </c>
      <c r="H2612" s="2" t="str">
        <f t="shared" si="244"/>
        <v>Sell</v>
      </c>
    </row>
    <row r="2613" spans="1:8" ht="13.5" x14ac:dyDescent="0.25">
      <c r="A2613" s="3">
        <v>45811</v>
      </c>
      <c r="B2613" s="2">
        <v>14.9528</v>
      </c>
      <c r="C2613" s="2">
        <f t="shared" si="240"/>
        <v>14.758668274796948</v>
      </c>
      <c r="D2613" s="2">
        <f t="shared" si="242"/>
        <v>14.827447499635715</v>
      </c>
      <c r="E2613" s="2">
        <f t="shared" si="241"/>
        <v>-6.8779224838767306E-2</v>
      </c>
      <c r="F2613" s="2">
        <f t="shared" si="245"/>
        <v>-0.10875109943794788</v>
      </c>
      <c r="G2613" s="2">
        <f t="shared" si="243"/>
        <v>3.9971874599180571E-2</v>
      </c>
      <c r="H2613" s="2" t="str">
        <f t="shared" si="244"/>
        <v>Sell</v>
      </c>
    </row>
    <row r="2614" spans="1:8" ht="13.5" x14ac:dyDescent="0.25">
      <c r="A2614" s="3">
        <v>45812</v>
      </c>
      <c r="B2614" s="2">
        <v>14.9436</v>
      </c>
      <c r="C2614" s="2">
        <f t="shared" si="240"/>
        <v>14.794242386366648</v>
      </c>
      <c r="D2614" s="2">
        <f t="shared" si="242"/>
        <v>14.836051388551589</v>
      </c>
      <c r="E2614" s="2">
        <f t="shared" si="241"/>
        <v>-4.180900218494088E-2</v>
      </c>
      <c r="F2614" s="2">
        <f t="shared" si="245"/>
        <v>-9.5362679987346474E-2</v>
      </c>
      <c r="G2614" s="2">
        <f t="shared" si="243"/>
        <v>5.3553677802405594E-2</v>
      </c>
      <c r="H2614" s="2" t="str">
        <f t="shared" si="244"/>
        <v>Sell</v>
      </c>
    </row>
    <row r="2615" spans="1:8" ht="13.5" x14ac:dyDescent="0.25">
      <c r="A2615" s="3">
        <v>45813</v>
      </c>
      <c r="B2615" s="2">
        <v>14.8048</v>
      </c>
      <c r="C2615" s="2">
        <f t="shared" si="240"/>
        <v>14.824343557694856</v>
      </c>
      <c r="D2615" s="2">
        <f t="shared" si="242"/>
        <v>14.833736470881099</v>
      </c>
      <c r="E2615" s="2">
        <f t="shared" si="241"/>
        <v>-9.3929131862431348E-3</v>
      </c>
      <c r="F2615" s="2">
        <f t="shared" si="245"/>
        <v>-7.8168726627125817E-2</v>
      </c>
      <c r="G2615" s="2">
        <f t="shared" si="243"/>
        <v>6.8775813440882683E-2</v>
      </c>
      <c r="H2615" s="2" t="str">
        <f t="shared" si="244"/>
        <v>Sell</v>
      </c>
    </row>
    <row r="2616" spans="1:8" ht="13.5" x14ac:dyDescent="0.25">
      <c r="A2616" s="3">
        <v>45817</v>
      </c>
      <c r="B2616" s="2">
        <v>14.795500000000001</v>
      </c>
      <c r="C2616" s="2">
        <f t="shared" si="240"/>
        <v>14.849813779587954</v>
      </c>
      <c r="D2616" s="2">
        <f t="shared" si="242"/>
        <v>14.830904139704721</v>
      </c>
      <c r="E2616" s="2">
        <f t="shared" si="241"/>
        <v>1.8909639883233353E-2</v>
      </c>
      <c r="F2616" s="2">
        <f t="shared" si="245"/>
        <v>-5.8753053325053983E-2</v>
      </c>
      <c r="G2616" s="2">
        <f t="shared" si="243"/>
        <v>7.7662693208287337E-2</v>
      </c>
      <c r="H2616" s="2" t="str">
        <f t="shared" si="244"/>
        <v>Sell</v>
      </c>
    </row>
    <row r="2617" spans="1:8" ht="13.5" x14ac:dyDescent="0.25">
      <c r="A2617" s="3">
        <v>45818</v>
      </c>
      <c r="B2617" s="2">
        <v>14.776999999999999</v>
      </c>
      <c r="C2617" s="2">
        <f t="shared" si="240"/>
        <v>14.868519351959039</v>
      </c>
      <c r="D2617" s="2">
        <f t="shared" si="242"/>
        <v>14.826911240467334</v>
      </c>
      <c r="E2617" s="2">
        <f t="shared" si="241"/>
        <v>4.1608111491704847E-2</v>
      </c>
      <c r="F2617" s="2">
        <f t="shared" si="245"/>
        <v>-3.8680820361702221E-2</v>
      </c>
      <c r="G2617" s="2">
        <f t="shared" si="243"/>
        <v>8.0288931853407075E-2</v>
      </c>
      <c r="H2617" s="2" t="str">
        <f t="shared" si="244"/>
        <v>Sell</v>
      </c>
    </row>
    <row r="2618" spans="1:8" ht="13.5" x14ac:dyDescent="0.25">
      <c r="A2618" s="3">
        <v>45819</v>
      </c>
      <c r="B2618" s="2">
        <v>14.712300000000001</v>
      </c>
      <c r="C2618" s="2">
        <f t="shared" si="240"/>
        <v>14.858716374734572</v>
      </c>
      <c r="D2618" s="2">
        <f t="shared" si="242"/>
        <v>14.818421518951235</v>
      </c>
      <c r="E2618" s="2">
        <f t="shared" si="241"/>
        <v>4.0294855783336914E-2</v>
      </c>
      <c r="F2618" s="2">
        <f t="shared" si="245"/>
        <v>-2.2885685132694393E-2</v>
      </c>
      <c r="G2618" s="2">
        <f t="shared" si="243"/>
        <v>6.3180540916031314E-2</v>
      </c>
      <c r="H2618" s="2" t="str">
        <f t="shared" si="244"/>
        <v>Sell</v>
      </c>
    </row>
    <row r="2619" spans="1:8" ht="13.5" x14ac:dyDescent="0.25">
      <c r="A2619" s="3">
        <v>45820</v>
      </c>
      <c r="B2619" s="2">
        <v>14.712300000000001</v>
      </c>
      <c r="C2619" s="2">
        <f t="shared" si="240"/>
        <v>14.876052317083099</v>
      </c>
      <c r="D2619" s="2">
        <f t="shared" si="242"/>
        <v>14.810560665695588</v>
      </c>
      <c r="E2619" s="2">
        <f t="shared" si="241"/>
        <v>6.5491651387510785E-2</v>
      </c>
      <c r="F2619" s="2">
        <f t="shared" si="245"/>
        <v>-5.2102178286533574E-3</v>
      </c>
      <c r="G2619" s="2">
        <f t="shared" si="243"/>
        <v>7.0701869216164143E-2</v>
      </c>
      <c r="H2619" s="2" t="str">
        <f t="shared" si="244"/>
        <v>Sell</v>
      </c>
    </row>
    <row r="2620" spans="1:8" ht="13.5" x14ac:dyDescent="0.25">
      <c r="A2620" s="3">
        <v>45821</v>
      </c>
      <c r="B2620" s="2">
        <v>14.712300000000001</v>
      </c>
      <c r="C2620" s="2">
        <f t="shared" si="240"/>
        <v>14.889290422147239</v>
      </c>
      <c r="D2620" s="2">
        <f t="shared" si="242"/>
        <v>14.803282097866285</v>
      </c>
      <c r="E2620" s="2">
        <f t="shared" si="241"/>
        <v>8.600832428095373E-2</v>
      </c>
      <c r="F2620" s="2">
        <f t="shared" si="245"/>
        <v>1.3033490593268058E-2</v>
      </c>
      <c r="G2620" s="2">
        <f t="shared" si="243"/>
        <v>7.2974833687685675E-2</v>
      </c>
      <c r="H2620" s="2" t="str">
        <f t="shared" si="244"/>
        <v>Sell</v>
      </c>
    </row>
    <row r="2621" spans="1:8" ht="13.5" x14ac:dyDescent="0.25">
      <c r="A2621" s="3">
        <v>45824</v>
      </c>
      <c r="B2621" s="2">
        <v>14.8048</v>
      </c>
      <c r="C2621" s="2">
        <f t="shared" si="240"/>
        <v>14.900491895663048</v>
      </c>
      <c r="D2621" s="2">
        <f t="shared" si="242"/>
        <v>14.803394535061376</v>
      </c>
      <c r="E2621" s="2">
        <f t="shared" si="241"/>
        <v>9.7097360601672733E-2</v>
      </c>
      <c r="F2621" s="2">
        <f t="shared" si="245"/>
        <v>2.9846264594948997E-2</v>
      </c>
      <c r="G2621" s="2">
        <f t="shared" si="243"/>
        <v>6.7251096006723743E-2</v>
      </c>
      <c r="H2621" s="2" t="str">
        <f t="shared" si="244"/>
        <v>Sell</v>
      </c>
    </row>
    <row r="2622" spans="1:8" ht="13.5" x14ac:dyDescent="0.25">
      <c r="A2622" s="3">
        <v>45825</v>
      </c>
      <c r="B2622" s="2">
        <v>14.8048</v>
      </c>
      <c r="C2622" s="2">
        <f t="shared" si="240"/>
        <v>14.909970065561041</v>
      </c>
      <c r="D2622" s="2">
        <f t="shared" si="242"/>
        <v>14.803498643575349</v>
      </c>
      <c r="E2622" s="2">
        <f t="shared" si="241"/>
        <v>0.10647142198569171</v>
      </c>
      <c r="F2622" s="2">
        <f t="shared" si="245"/>
        <v>4.5171296073097542E-2</v>
      </c>
      <c r="G2622" s="2">
        <f t="shared" si="243"/>
        <v>6.1300125912594164E-2</v>
      </c>
      <c r="H2622" s="2" t="str">
        <f t="shared" si="244"/>
        <v>Sell</v>
      </c>
    </row>
    <row r="2623" spans="1:8" ht="13.5" x14ac:dyDescent="0.25">
      <c r="A2623" s="3">
        <v>45826</v>
      </c>
      <c r="B2623" s="2">
        <v>14.8048</v>
      </c>
      <c r="C2623" s="2">
        <f t="shared" si="240"/>
        <v>14.916559286243956</v>
      </c>
      <c r="D2623" s="2">
        <f t="shared" si="242"/>
        <v>14.803595040347545</v>
      </c>
      <c r="E2623" s="2">
        <f t="shared" si="241"/>
        <v>0.11296424589641063</v>
      </c>
      <c r="F2623" s="2">
        <f t="shared" si="245"/>
        <v>5.8729886037760165E-2</v>
      </c>
      <c r="G2623" s="2">
        <f t="shared" si="243"/>
        <v>5.4234359858650466E-2</v>
      </c>
      <c r="H2623" s="2" t="str">
        <f t="shared" si="244"/>
        <v>Sell</v>
      </c>
    </row>
    <row r="2624" spans="1:8" ht="13.5" x14ac:dyDescent="0.25">
      <c r="A2624" s="3">
        <v>45827</v>
      </c>
      <c r="B2624" s="2">
        <v>14.8048</v>
      </c>
      <c r="C2624" s="2">
        <f t="shared" si="240"/>
        <v>14.920719396052579</v>
      </c>
      <c r="D2624" s="2">
        <f t="shared" si="242"/>
        <v>14.803684296618098</v>
      </c>
      <c r="E2624" s="2">
        <f t="shared" si="241"/>
        <v>0.11703509943448154</v>
      </c>
      <c r="F2624" s="2">
        <f t="shared" si="245"/>
        <v>7.0390928717104451E-2</v>
      </c>
      <c r="G2624" s="2">
        <f t="shared" si="243"/>
        <v>4.6644170717377087E-2</v>
      </c>
      <c r="H2624" s="2" t="str">
        <f t="shared" si="244"/>
        <v>Sell</v>
      </c>
    </row>
    <row r="2625" spans="1:8" ht="13.5" x14ac:dyDescent="0.25">
      <c r="A2625" s="3">
        <v>45828</v>
      </c>
      <c r="B2625" s="2">
        <v>14.8048</v>
      </c>
      <c r="C2625" s="2">
        <f t="shared" si="240"/>
        <v>14.902885642813722</v>
      </c>
      <c r="D2625" s="2">
        <f t="shared" si="242"/>
        <v>14.803766941313054</v>
      </c>
      <c r="E2625" s="2">
        <f t="shared" si="241"/>
        <v>9.9118701500668038E-2</v>
      </c>
      <c r="F2625" s="2">
        <f t="shared" si="245"/>
        <v>7.6136483273817168E-2</v>
      </c>
      <c r="G2625" s="2">
        <f t="shared" si="243"/>
        <v>2.298221822685087E-2</v>
      </c>
      <c r="H2625" s="2" t="str">
        <f t="shared" si="244"/>
        <v>Sell</v>
      </c>
    </row>
    <row r="2626" spans="1:8" ht="13.5" x14ac:dyDescent="0.25">
      <c r="A2626" s="3">
        <v>45831</v>
      </c>
      <c r="B2626" s="2">
        <v>14.971399999999999</v>
      </c>
      <c r="C2626" s="2">
        <f t="shared" si="240"/>
        <v>14.886364774688534</v>
      </c>
      <c r="D2626" s="2">
        <f t="shared" si="242"/>
        <v>14.816184204919495</v>
      </c>
      <c r="E2626" s="2">
        <f t="shared" si="241"/>
        <v>7.0180569769039636E-2</v>
      </c>
      <c r="F2626" s="2">
        <f t="shared" si="245"/>
        <v>7.4945300572861667E-2</v>
      </c>
      <c r="G2626" s="2">
        <f t="shared" si="243"/>
        <v>-4.7647308038220315E-3</v>
      </c>
      <c r="H2626" s="2" t="str">
        <f t="shared" si="244"/>
        <v>Hold</v>
      </c>
    </row>
    <row r="2627" spans="1:8" ht="13.5" x14ac:dyDescent="0.25">
      <c r="A2627" s="3">
        <v>45832</v>
      </c>
      <c r="B2627" s="2">
        <v>15.637600000000001</v>
      </c>
      <c r="C2627" s="2">
        <f t="shared" si="240"/>
        <v>14.869539424736452</v>
      </c>
      <c r="D2627" s="2">
        <f t="shared" si="242"/>
        <v>14.877029819369902</v>
      </c>
      <c r="E2627" s="2">
        <f t="shared" si="241"/>
        <v>-7.490394633450137E-3</v>
      </c>
      <c r="F2627" s="2">
        <f t="shared" si="245"/>
        <v>5.8458161531599308E-2</v>
      </c>
      <c r="G2627" s="2">
        <f t="shared" si="243"/>
        <v>-6.5948556165049438E-2</v>
      </c>
      <c r="H2627" s="2" t="str">
        <f t="shared" si="244"/>
        <v>Hold</v>
      </c>
    </row>
    <row r="2628" spans="1:8" ht="13.5" x14ac:dyDescent="0.25">
      <c r="A2628" s="3">
        <v>45833</v>
      </c>
      <c r="B2628" s="2">
        <v>15.628299999999999</v>
      </c>
      <c r="C2628" s="2">
        <f t="shared" si="240"/>
        <v>14.845348744007767</v>
      </c>
      <c r="D2628" s="2">
        <f t="shared" si="242"/>
        <v>14.932679462379539</v>
      </c>
      <c r="E2628" s="2">
        <f t="shared" si="241"/>
        <v>-8.733071837177242E-2</v>
      </c>
      <c r="F2628" s="2">
        <f t="shared" si="245"/>
        <v>2.9300385550924964E-2</v>
      </c>
      <c r="G2628" s="2">
        <f t="shared" si="243"/>
        <v>-0.11663110392269738</v>
      </c>
      <c r="H2628" s="2" t="str">
        <f t="shared" si="244"/>
        <v>Hold</v>
      </c>
    </row>
    <row r="2629" spans="1:8" ht="13.5" x14ac:dyDescent="0.25">
      <c r="A2629" s="3">
        <v>45835</v>
      </c>
      <c r="B2629" s="2">
        <v>15.628299999999999</v>
      </c>
      <c r="C2629" s="2">
        <f t="shared" si="240"/>
        <v>14.82487970646811</v>
      </c>
      <c r="D2629" s="2">
        <f t="shared" si="242"/>
        <v>14.984206909610684</v>
      </c>
      <c r="E2629" s="2">
        <f t="shared" si="241"/>
        <v>-0.15932720314257409</v>
      </c>
      <c r="F2629" s="2">
        <f t="shared" si="245"/>
        <v>-8.4251321877748461E-3</v>
      </c>
      <c r="G2629" s="2">
        <f t="shared" si="243"/>
        <v>-0.15090207095479924</v>
      </c>
      <c r="H2629" s="2" t="str">
        <f t="shared" si="244"/>
        <v>Hold</v>
      </c>
    </row>
    <row r="2630" spans="1:8" ht="13.5" x14ac:dyDescent="0.25">
      <c r="A2630" s="3">
        <v>45838</v>
      </c>
      <c r="B2630" s="2">
        <v>15.36</v>
      </c>
      <c r="C2630" s="2">
        <f t="shared" si="240"/>
        <v>14.807559751626862</v>
      </c>
      <c r="D2630" s="2">
        <f t="shared" si="242"/>
        <v>15.012043434824708</v>
      </c>
      <c r="E2630" s="2">
        <f t="shared" si="241"/>
        <v>-0.20448368319784649</v>
      </c>
      <c r="F2630" s="2">
        <f t="shared" si="245"/>
        <v>-4.7636842389789179E-2</v>
      </c>
      <c r="G2630" s="2">
        <f t="shared" si="243"/>
        <v>-0.1568468408080573</v>
      </c>
      <c r="H2630" s="2" t="str">
        <f t="shared" si="244"/>
        <v>Hold</v>
      </c>
    </row>
    <row r="2631" spans="1:8" ht="13.5" x14ac:dyDescent="0.25">
      <c r="A2631" s="3">
        <v>45839</v>
      </c>
      <c r="B2631" s="2">
        <v>15.4895</v>
      </c>
      <c r="C2631" s="2">
        <f t="shared" si="240"/>
        <v>14.807135174453498</v>
      </c>
      <c r="D2631" s="2">
        <f t="shared" si="242"/>
        <v>15.047410587800655</v>
      </c>
      <c r="E2631" s="2">
        <f t="shared" si="241"/>
        <v>-0.24027541334715785</v>
      </c>
      <c r="F2631" s="2">
        <f t="shared" si="245"/>
        <v>-8.6164556581262916E-2</v>
      </c>
      <c r="G2631" s="2">
        <f t="shared" si="243"/>
        <v>-0.15411085676589492</v>
      </c>
      <c r="H2631" s="2" t="str">
        <f t="shared" si="244"/>
        <v>Hold</v>
      </c>
    </row>
    <row r="2632" spans="1:8" ht="13.5" x14ac:dyDescent="0.25">
      <c r="A2632" s="3">
        <v>45840</v>
      </c>
      <c r="B2632" s="2">
        <v>15.4895</v>
      </c>
      <c r="C2632" s="2">
        <f t="shared" si="240"/>
        <v>14.806775916845266</v>
      </c>
      <c r="D2632" s="2">
        <f t="shared" si="242"/>
        <v>15.080157951667275</v>
      </c>
      <c r="E2632" s="2">
        <f t="shared" si="241"/>
        <v>-0.27338203482200818</v>
      </c>
      <c r="F2632" s="2">
        <f t="shared" si="245"/>
        <v>-0.12360805222941197</v>
      </c>
      <c r="G2632" s="2">
        <f t="shared" si="243"/>
        <v>-0.14977398259259622</v>
      </c>
      <c r="H2632" s="2" t="str">
        <f t="shared" si="244"/>
        <v>Hold</v>
      </c>
    </row>
    <row r="2633" spans="1:8" ht="13.5" x14ac:dyDescent="0.25">
      <c r="A2633" s="3">
        <v>45841</v>
      </c>
      <c r="B2633" s="2">
        <v>15.4803</v>
      </c>
      <c r="C2633" s="2">
        <f t="shared" si="240"/>
        <v>14.806471929638302</v>
      </c>
      <c r="D2633" s="2">
        <f t="shared" si="242"/>
        <v>15.109798103395624</v>
      </c>
      <c r="E2633" s="2">
        <f t="shared" si="241"/>
        <v>-0.30332617375732163</v>
      </c>
      <c r="F2633" s="2">
        <f t="shared" si="245"/>
        <v>-0.15955167653499391</v>
      </c>
      <c r="G2633" s="2">
        <f t="shared" si="243"/>
        <v>-0.14377449722232771</v>
      </c>
      <c r="H2633" s="2" t="str">
        <f t="shared" si="244"/>
        <v>Hold</v>
      </c>
    </row>
    <row r="2634" spans="1:8" ht="13.5" x14ac:dyDescent="0.25">
      <c r="A2634" s="3">
        <v>45842</v>
      </c>
      <c r="B2634" s="2">
        <v>16</v>
      </c>
      <c r="C2634" s="2">
        <f t="shared" si="240"/>
        <v>14.806214709693949</v>
      </c>
      <c r="D2634" s="2">
        <f t="shared" si="242"/>
        <v>15.175738984625578</v>
      </c>
      <c r="E2634" s="2">
        <f t="shared" si="241"/>
        <v>-0.36952427493162965</v>
      </c>
      <c r="F2634" s="2">
        <f t="shared" si="245"/>
        <v>-0.20154619621432107</v>
      </c>
      <c r="G2634" s="2">
        <f t="shared" si="243"/>
        <v>-0.16797807871730858</v>
      </c>
      <c r="H2634" s="2" t="str">
        <f t="shared" si="244"/>
        <v>Hold</v>
      </c>
    </row>
    <row r="2635" spans="1:8" ht="13.5" x14ac:dyDescent="0.25">
      <c r="A2635" s="3">
        <v>45845</v>
      </c>
      <c r="B2635" s="2">
        <v>16.09</v>
      </c>
      <c r="C2635" s="2">
        <f t="shared" si="240"/>
        <v>14.805997062048727</v>
      </c>
      <c r="D2635" s="2">
        <f t="shared" si="242"/>
        <v>15.243462022801461</v>
      </c>
      <c r="E2635" s="2">
        <f t="shared" si="241"/>
        <v>-0.43746496075273456</v>
      </c>
      <c r="F2635" s="2">
        <f t="shared" si="245"/>
        <v>-0.2487299491220038</v>
      </c>
      <c r="G2635" s="2">
        <f t="shared" si="243"/>
        <v>-0.18873501163073075</v>
      </c>
      <c r="H2635" s="2" t="str">
        <f t="shared" si="244"/>
        <v>Hold</v>
      </c>
    </row>
    <row r="2636" spans="1:8" ht="13.5" x14ac:dyDescent="0.25">
      <c r="A2636" s="3">
        <v>45846</v>
      </c>
      <c r="B2636" s="2">
        <v>16</v>
      </c>
      <c r="C2636" s="2">
        <f t="shared" si="240"/>
        <v>14.831443667887385</v>
      </c>
      <c r="D2636" s="2">
        <f t="shared" si="242"/>
        <v>15.299501872964315</v>
      </c>
      <c r="E2636" s="2">
        <f t="shared" si="241"/>
        <v>-0.46805820507693063</v>
      </c>
      <c r="F2636" s="2">
        <f t="shared" si="245"/>
        <v>-0.29259560031298915</v>
      </c>
      <c r="G2636" s="2">
        <f t="shared" si="243"/>
        <v>-0.17546260476394149</v>
      </c>
      <c r="H2636" s="2" t="str">
        <f t="shared" si="244"/>
        <v>Hold</v>
      </c>
    </row>
    <row r="2637" spans="1:8" ht="13.5" x14ac:dyDescent="0.25">
      <c r="A2637" s="3">
        <v>45847</v>
      </c>
      <c r="B2637" s="2">
        <v>16.09</v>
      </c>
      <c r="C2637" s="2">
        <f t="shared" si="240"/>
        <v>14.955467718981634</v>
      </c>
      <c r="D2637" s="2">
        <f t="shared" si="242"/>
        <v>15.358057289781772</v>
      </c>
      <c r="E2637" s="2">
        <f t="shared" si="241"/>
        <v>-0.40258957080013857</v>
      </c>
      <c r="F2637" s="2">
        <f t="shared" si="245"/>
        <v>-0.31459439441041903</v>
      </c>
      <c r="G2637" s="2">
        <f t="shared" si="243"/>
        <v>-8.7995176389719543E-2</v>
      </c>
      <c r="H2637" s="2" t="str">
        <f t="shared" si="244"/>
        <v>Hold</v>
      </c>
    </row>
    <row r="2638" spans="1:8" ht="13.5" x14ac:dyDescent="0.25">
      <c r="A2638" s="3">
        <v>45848</v>
      </c>
      <c r="B2638" s="2">
        <v>15.94</v>
      </c>
      <c r="C2638" s="2">
        <f t="shared" si="240"/>
        <v>15.058980377599843</v>
      </c>
      <c r="D2638" s="2">
        <f t="shared" si="242"/>
        <v>15.401164157205343</v>
      </c>
      <c r="E2638" s="2">
        <f t="shared" si="241"/>
        <v>-0.3421837796055005</v>
      </c>
      <c r="F2638" s="2">
        <f t="shared" si="245"/>
        <v>-0.32011227144943533</v>
      </c>
      <c r="G2638" s="2">
        <f t="shared" si="243"/>
        <v>-2.2071508156065178E-2</v>
      </c>
      <c r="H2638" s="2" t="str">
        <f t="shared" si="244"/>
        <v>Hold</v>
      </c>
    </row>
    <row r="2639" spans="1:8" ht="13.5" x14ac:dyDescent="0.25">
      <c r="A2639" s="3">
        <v>45849</v>
      </c>
      <c r="B2639" s="2">
        <v>15.82</v>
      </c>
      <c r="C2639" s="2">
        <f t="shared" ref="C2639:C2693" si="246">$C$4*B2629+C2638*(1-$C$4)</f>
        <v>15.146568011815251</v>
      </c>
      <c r="D2639" s="2">
        <f t="shared" si="242"/>
        <v>15.432189034449392</v>
      </c>
      <c r="E2639" s="2">
        <f t="shared" si="241"/>
        <v>-0.28562102263414069</v>
      </c>
      <c r="F2639" s="2">
        <f t="shared" si="245"/>
        <v>-0.31321402168637641</v>
      </c>
      <c r="G2639" s="2">
        <f t="shared" si="243"/>
        <v>2.7592999052235723E-2</v>
      </c>
      <c r="H2639" s="2" t="str">
        <f t="shared" si="244"/>
        <v>Sell</v>
      </c>
    </row>
    <row r="2640" spans="1:8" ht="13.5" x14ac:dyDescent="0.25">
      <c r="A2640" s="3">
        <v>45852</v>
      </c>
      <c r="B2640" s="2">
        <v>16</v>
      </c>
      <c r="C2640" s="2">
        <f t="shared" si="246"/>
        <v>15.179403702305212</v>
      </c>
      <c r="D2640" s="2">
        <f t="shared" si="242"/>
        <v>15.474249105971658</v>
      </c>
      <c r="E2640" s="2">
        <f t="shared" si="241"/>
        <v>-0.29484540366644651</v>
      </c>
      <c r="F2640" s="2">
        <f t="shared" si="245"/>
        <v>-0.30954029808239047</v>
      </c>
      <c r="G2640" s="2">
        <f t="shared" si="243"/>
        <v>1.469489441594396E-2</v>
      </c>
      <c r="H2640" s="2" t="str">
        <f t="shared" si="244"/>
        <v>Sell</v>
      </c>
    </row>
    <row r="2641" spans="1:8" ht="13.5" x14ac:dyDescent="0.25">
      <c r="A2641" s="3">
        <v>45853</v>
      </c>
      <c r="B2641" s="2">
        <v>15.81</v>
      </c>
      <c r="C2641" s="2">
        <f t="shared" si="246"/>
        <v>15.227110825027488</v>
      </c>
      <c r="D2641" s="2">
        <f t="shared" si="242"/>
        <v>15.499119542566351</v>
      </c>
      <c r="E2641" s="2">
        <f t="shared" si="241"/>
        <v>-0.27200871753886346</v>
      </c>
      <c r="F2641" s="2">
        <f t="shared" si="245"/>
        <v>-0.30203398197368508</v>
      </c>
      <c r="G2641" s="2">
        <f t="shared" si="243"/>
        <v>3.0025264434821619E-2</v>
      </c>
      <c r="H2641" s="2" t="str">
        <f t="shared" si="244"/>
        <v>Sell</v>
      </c>
    </row>
    <row r="2642" spans="1:8" ht="13.5" x14ac:dyDescent="0.25">
      <c r="A2642" s="3">
        <v>45854</v>
      </c>
      <c r="B2642" s="2">
        <v>15.87</v>
      </c>
      <c r="C2642" s="2">
        <f t="shared" si="246"/>
        <v>15.267478390407874</v>
      </c>
      <c r="D2642" s="2">
        <f t="shared" si="242"/>
        <v>15.526592169042917</v>
      </c>
      <c r="E2642" s="2">
        <f t="shared" si="241"/>
        <v>-0.2591137786350437</v>
      </c>
      <c r="F2642" s="2">
        <f t="shared" si="245"/>
        <v>-0.29344994130595681</v>
      </c>
      <c r="G2642" s="2">
        <f t="shared" si="243"/>
        <v>3.4336162670913106E-2</v>
      </c>
      <c r="H2642" s="2" t="str">
        <f t="shared" si="244"/>
        <v>Sell</v>
      </c>
    </row>
    <row r="2643" spans="1:8" ht="13.5" x14ac:dyDescent="0.25">
      <c r="A2643" s="3">
        <v>45855</v>
      </c>
      <c r="B2643" s="2">
        <v>15.7</v>
      </c>
      <c r="C2643" s="2">
        <f t="shared" si="246"/>
        <v>15.300220176498971</v>
      </c>
      <c r="D2643" s="2">
        <f t="shared" si="242"/>
        <v>15.539437193558257</v>
      </c>
      <c r="E2643" s="2">
        <f t="shared" si="241"/>
        <v>-0.23921701705928555</v>
      </c>
      <c r="F2643" s="2">
        <f t="shared" si="245"/>
        <v>-0.2826033564566226</v>
      </c>
      <c r="G2643" s="2">
        <f t="shared" si="243"/>
        <v>4.3386339397337048E-2</v>
      </c>
      <c r="H2643" s="2" t="str">
        <f t="shared" si="244"/>
        <v>Sell</v>
      </c>
    </row>
    <row r="2644" spans="1:8" ht="13.5" x14ac:dyDescent="0.25">
      <c r="A2644" s="3">
        <v>45856</v>
      </c>
      <c r="B2644" s="2">
        <v>15.7</v>
      </c>
      <c r="C2644" s="2">
        <f t="shared" si="246"/>
        <v>15.407878610883746</v>
      </c>
      <c r="D2644" s="2">
        <f t="shared" si="242"/>
        <v>15.551330734776164</v>
      </c>
      <c r="E2644" s="2">
        <f t="shared" si="241"/>
        <v>-0.14345212389241802</v>
      </c>
      <c r="F2644" s="2">
        <f t="shared" si="245"/>
        <v>-0.25477310994378166</v>
      </c>
      <c r="G2644" s="2">
        <f t="shared" si="243"/>
        <v>0.11132098605136365</v>
      </c>
      <c r="H2644" s="2" t="str">
        <f t="shared" si="244"/>
        <v>Sell</v>
      </c>
    </row>
    <row r="2645" spans="1:8" ht="13.5" x14ac:dyDescent="0.25">
      <c r="A2645" s="3">
        <v>45859</v>
      </c>
      <c r="B2645" s="2">
        <v>15.7</v>
      </c>
      <c r="C2645" s="2">
        <f t="shared" si="246"/>
        <v>15.512820363055475</v>
      </c>
      <c r="D2645" s="2">
        <f t="shared" si="242"/>
        <v>15.562343272940891</v>
      </c>
      <c r="E2645" s="2">
        <f t="shared" si="241"/>
        <v>-4.9522909885416411E-2</v>
      </c>
      <c r="F2645" s="2">
        <f t="shared" si="245"/>
        <v>-0.2137230699321086</v>
      </c>
      <c r="G2645" s="2">
        <f t="shared" si="243"/>
        <v>0.16420016004669219</v>
      </c>
      <c r="H2645" s="2" t="str">
        <f t="shared" si="244"/>
        <v>Sell</v>
      </c>
    </row>
    <row r="2646" spans="1:8" ht="13.5" x14ac:dyDescent="0.25">
      <c r="A2646" s="3">
        <v>45860</v>
      </c>
      <c r="B2646" s="2">
        <v>15.96</v>
      </c>
      <c r="C2646" s="2">
        <f t="shared" si="246"/>
        <v>15.587771076431556</v>
      </c>
      <c r="D2646" s="2">
        <f t="shared" si="242"/>
        <v>15.591799326797123</v>
      </c>
      <c r="E2646" s="2">
        <f t="shared" si="241"/>
        <v>-4.0282503655664215E-3</v>
      </c>
      <c r="F2646" s="2">
        <f t="shared" si="245"/>
        <v>-0.17178410601880018</v>
      </c>
      <c r="G2646" s="2">
        <f t="shared" si="243"/>
        <v>0.16775585565323375</v>
      </c>
      <c r="H2646" s="2" t="str">
        <f t="shared" si="244"/>
        <v>Sell</v>
      </c>
    </row>
    <row r="2647" spans="1:8" ht="13.5" x14ac:dyDescent="0.25">
      <c r="A2647" s="3">
        <v>45861</v>
      </c>
      <c r="B2647" s="2">
        <v>15.88</v>
      </c>
      <c r="C2647" s="2">
        <f t="shared" si="246"/>
        <v>15.665037064672855</v>
      </c>
      <c r="D2647" s="2">
        <f t="shared" si="242"/>
        <v>15.613147524812151</v>
      </c>
      <c r="E2647" s="2">
        <f t="shared" si="241"/>
        <v>5.1889539860704659E-2</v>
      </c>
      <c r="F2647" s="2">
        <f t="shared" si="245"/>
        <v>-0.12704937684289921</v>
      </c>
      <c r="G2647" s="2">
        <f t="shared" si="243"/>
        <v>0.17893891670360387</v>
      </c>
      <c r="H2647" s="2" t="str">
        <f t="shared" si="244"/>
        <v>Sell</v>
      </c>
    </row>
    <row r="2648" spans="1:8" ht="13.5" x14ac:dyDescent="0.25">
      <c r="A2648" s="3">
        <v>45862</v>
      </c>
      <c r="B2648" s="2">
        <v>16.09</v>
      </c>
      <c r="C2648" s="2">
        <f t="shared" si="246"/>
        <v>15.707339054723185</v>
      </c>
      <c r="D2648" s="2">
        <f t="shared" si="242"/>
        <v>15.648469930381621</v>
      </c>
      <c r="E2648" s="2">
        <f t="shared" si="241"/>
        <v>5.8869124341564216E-2</v>
      </c>
      <c r="F2648" s="2">
        <f t="shared" si="245"/>
        <v>-8.9865676606006542E-2</v>
      </c>
      <c r="G2648" s="2">
        <f t="shared" si="243"/>
        <v>0.14873480094757074</v>
      </c>
      <c r="H2648" s="2" t="str">
        <f t="shared" si="244"/>
        <v>Sell</v>
      </c>
    </row>
    <row r="2649" spans="1:8" ht="13.5" x14ac:dyDescent="0.25">
      <c r="A2649" s="3">
        <v>45866</v>
      </c>
      <c r="B2649" s="2">
        <v>16.39</v>
      </c>
      <c r="C2649" s="2">
        <f t="shared" si="246"/>
        <v>15.724671507842695</v>
      </c>
      <c r="D2649" s="2">
        <f t="shared" si="242"/>
        <v>15.703398083686686</v>
      </c>
      <c r="E2649" s="2">
        <f t="shared" si="241"/>
        <v>2.1273424156008858E-2</v>
      </c>
      <c r="F2649" s="2">
        <f t="shared" si="245"/>
        <v>-6.763785645360347E-2</v>
      </c>
      <c r="G2649" s="2">
        <f t="shared" si="243"/>
        <v>8.8911280609612328E-2</v>
      </c>
      <c r="H2649" s="2" t="str">
        <f t="shared" si="244"/>
        <v>Sell</v>
      </c>
    </row>
    <row r="2650" spans="1:8" ht="13.5" x14ac:dyDescent="0.25">
      <c r="A2650" s="3">
        <v>45867</v>
      </c>
      <c r="B2650" s="2">
        <v>16.5</v>
      </c>
      <c r="C2650" s="2">
        <f t="shared" si="246"/>
        <v>15.767029737405357</v>
      </c>
      <c r="D2650" s="2">
        <f t="shared" si="242"/>
        <v>15.762405633043228</v>
      </c>
      <c r="E2650" s="2">
        <f t="shared" si="241"/>
        <v>4.6241043621293443E-3</v>
      </c>
      <c r="F2650" s="2">
        <f t="shared" si="245"/>
        <v>-5.318546429045691E-2</v>
      </c>
      <c r="G2650" s="2">
        <f t="shared" si="243"/>
        <v>5.7809568652586255E-2</v>
      </c>
      <c r="H2650" s="2" t="str">
        <f t="shared" si="244"/>
        <v>Sell</v>
      </c>
    </row>
    <row r="2651" spans="1:8" ht="13.5" x14ac:dyDescent="0.25">
      <c r="A2651" s="3">
        <v>45868</v>
      </c>
      <c r="B2651" s="2">
        <v>17.2</v>
      </c>
      <c r="C2651" s="2">
        <f t="shared" si="246"/>
        <v>15.773640547035303</v>
      </c>
      <c r="D2651" s="2">
        <f t="shared" si="242"/>
        <v>15.868894104669655</v>
      </c>
      <c r="E2651" s="2">
        <f t="shared" si="241"/>
        <v>-9.5253557634352504E-2</v>
      </c>
      <c r="F2651" s="2">
        <f t="shared" si="245"/>
        <v>-6.1599082959236037E-2</v>
      </c>
      <c r="G2651" s="2">
        <f t="shared" si="243"/>
        <v>-3.3654474675116466E-2</v>
      </c>
      <c r="H2651" s="2" t="str">
        <f t="shared" si="244"/>
        <v>Hold</v>
      </c>
    </row>
    <row r="2652" spans="1:8" ht="13.5" x14ac:dyDescent="0.25">
      <c r="A2652" s="3">
        <v>45869</v>
      </c>
      <c r="B2652" s="2">
        <v>17.2</v>
      </c>
      <c r="C2652" s="2">
        <f t="shared" si="246"/>
        <v>15.788465078260641</v>
      </c>
      <c r="D2652" s="2">
        <f t="shared" si="242"/>
        <v>15.967494541360791</v>
      </c>
      <c r="E2652" s="2">
        <f t="shared" ref="E2652:E2693" si="247">C2652-D2652</f>
        <v>-0.17902946310015011</v>
      </c>
      <c r="F2652" s="2">
        <f t="shared" si="245"/>
        <v>-8.5085158987418863E-2</v>
      </c>
      <c r="G2652" s="2">
        <f t="shared" si="243"/>
        <v>-9.3944304112731247E-2</v>
      </c>
      <c r="H2652" s="2" t="str">
        <f t="shared" si="244"/>
        <v>Hold</v>
      </c>
    </row>
    <row r="2653" spans="1:8" ht="13.5" x14ac:dyDescent="0.25">
      <c r="A2653" s="3">
        <v>45870</v>
      </c>
      <c r="B2653" s="2">
        <v>17</v>
      </c>
      <c r="C2653" s="2">
        <f t="shared" si="246"/>
        <v>15.774855066220542</v>
      </c>
      <c r="D2653" s="2">
        <f t="shared" ref="D2653:D2693" si="248">$D$4*B2653+(1-$D$4)*D2652</f>
        <v>16.043976427185918</v>
      </c>
      <c r="E2653" s="2">
        <f t="shared" si="247"/>
        <v>-0.26912136096537509</v>
      </c>
      <c r="F2653" s="2">
        <f t="shared" si="245"/>
        <v>-0.12189239938301011</v>
      </c>
      <c r="G2653" s="2">
        <f t="shared" si="243"/>
        <v>-0.14722896158236498</v>
      </c>
      <c r="H2653" s="2" t="str">
        <f t="shared" si="244"/>
        <v>Hold</v>
      </c>
    </row>
    <row r="2654" spans="1:8" ht="13.5" x14ac:dyDescent="0.25">
      <c r="A2654" s="3">
        <v>45873</v>
      </c>
      <c r="B2654" s="2">
        <v>17</v>
      </c>
      <c r="C2654" s="2">
        <f t="shared" si="246"/>
        <v>15.763338902186613</v>
      </c>
      <c r="D2654" s="2">
        <f t="shared" si="248"/>
        <v>16.114792988135108</v>
      </c>
      <c r="E2654" s="2">
        <f t="shared" si="247"/>
        <v>-0.35145408594849492</v>
      </c>
      <c r="F2654" s="2">
        <f t="shared" si="245"/>
        <v>-0.16780473669610707</v>
      </c>
      <c r="G2654" s="2">
        <f t="shared" si="243"/>
        <v>-0.18364934925238785</v>
      </c>
      <c r="H2654" s="2" t="str">
        <f t="shared" si="244"/>
        <v>Hold</v>
      </c>
    </row>
    <row r="2655" spans="1:8" ht="13.5" x14ac:dyDescent="0.25">
      <c r="A2655" s="3">
        <v>45874</v>
      </c>
      <c r="B2655" s="2">
        <v>16.989999999999998</v>
      </c>
      <c r="C2655" s="2">
        <f t="shared" si="246"/>
        <v>15.753594455696364</v>
      </c>
      <c r="D2655" s="2">
        <f t="shared" si="248"/>
        <v>16.179623137162135</v>
      </c>
      <c r="E2655" s="2">
        <f t="shared" si="247"/>
        <v>-0.42602868146577144</v>
      </c>
      <c r="F2655" s="2">
        <f t="shared" si="245"/>
        <v>-0.21944952565003994</v>
      </c>
      <c r="G2655" s="2">
        <f t="shared" si="243"/>
        <v>-0.2065791558157315</v>
      </c>
      <c r="H2655" s="2" t="str">
        <f t="shared" si="244"/>
        <v>Hold</v>
      </c>
    </row>
    <row r="2656" spans="1:8" ht="13.5" x14ac:dyDescent="0.25">
      <c r="A2656" s="3">
        <v>45875</v>
      </c>
      <c r="B2656" s="2">
        <v>17</v>
      </c>
      <c r="C2656" s="2">
        <f t="shared" si="246"/>
        <v>15.78534915482</v>
      </c>
      <c r="D2656" s="2">
        <f t="shared" si="248"/>
        <v>16.240391793668643</v>
      </c>
      <c r="E2656" s="2">
        <f t="shared" si="247"/>
        <v>-0.45504263884864216</v>
      </c>
      <c r="F2656" s="2">
        <f t="shared" si="245"/>
        <v>-0.26656814828976039</v>
      </c>
      <c r="G2656" s="2">
        <f t="shared" si="243"/>
        <v>-0.18847449055888177</v>
      </c>
      <c r="H2656" s="2" t="str">
        <f t="shared" si="244"/>
        <v>Hold</v>
      </c>
    </row>
    <row r="2657" spans="1:8" ht="13.5" x14ac:dyDescent="0.25">
      <c r="A2657" s="3">
        <v>45876</v>
      </c>
      <c r="B2657" s="2">
        <v>17</v>
      </c>
      <c r="C2657" s="2">
        <f t="shared" si="246"/>
        <v>15.799910823309231</v>
      </c>
      <c r="D2657" s="2">
        <f t="shared" si="248"/>
        <v>16.296659068211707</v>
      </c>
      <c r="E2657" s="2">
        <f t="shared" si="247"/>
        <v>-0.49674824490247538</v>
      </c>
      <c r="F2657" s="2">
        <f t="shared" si="245"/>
        <v>-0.31260416761230342</v>
      </c>
      <c r="G2657" s="2">
        <f t="shared" si="243"/>
        <v>-0.18414407729017196</v>
      </c>
      <c r="H2657" s="2" t="str">
        <f t="shared" si="244"/>
        <v>Hold</v>
      </c>
    </row>
    <row r="2658" spans="1:8" ht="13.5" x14ac:dyDescent="0.25">
      <c r="A2658" s="3">
        <v>45877</v>
      </c>
      <c r="B2658" s="2">
        <v>16.89</v>
      </c>
      <c r="C2658" s="2">
        <f t="shared" si="246"/>
        <v>15.844539927415504</v>
      </c>
      <c r="D2658" s="2">
        <f t="shared" si="248"/>
        <v>16.340610248344174</v>
      </c>
      <c r="E2658" s="2">
        <f t="shared" si="247"/>
        <v>-0.49607032092866987</v>
      </c>
      <c r="F2658" s="2">
        <f t="shared" si="245"/>
        <v>-0.34929739827557671</v>
      </c>
      <c r="G2658" s="2">
        <f t="shared" si="243"/>
        <v>-0.14677292265309316</v>
      </c>
      <c r="H2658" s="2" t="str">
        <f t="shared" si="244"/>
        <v>Hold</v>
      </c>
    </row>
    <row r="2659" spans="1:8" ht="13.5" x14ac:dyDescent="0.25">
      <c r="A2659" s="3">
        <v>45880</v>
      </c>
      <c r="B2659" s="2">
        <v>17</v>
      </c>
      <c r="C2659" s="2">
        <f t="shared" si="246"/>
        <v>15.928456861659273</v>
      </c>
      <c r="D2659" s="2">
        <f t="shared" si="248"/>
        <v>16.38945393365201</v>
      </c>
      <c r="E2659" s="2">
        <f t="shared" si="247"/>
        <v>-0.46099707199273787</v>
      </c>
      <c r="F2659" s="2">
        <f t="shared" si="245"/>
        <v>-0.37163733301900892</v>
      </c>
      <c r="G2659" s="2">
        <f t="shared" si="243"/>
        <v>-8.9359738973728953E-2</v>
      </c>
      <c r="H2659" s="2" t="str">
        <f t="shared" si="244"/>
        <v>Hold</v>
      </c>
    </row>
    <row r="2660" spans="1:8" ht="13.5" x14ac:dyDescent="0.25">
      <c r="A2660" s="3">
        <v>45881</v>
      </c>
      <c r="B2660" s="2">
        <v>17</v>
      </c>
      <c r="C2660" s="2">
        <f t="shared" si="246"/>
        <v>16.016386575250156</v>
      </c>
      <c r="D2660" s="2">
        <f t="shared" si="248"/>
        <v>16.434679568196305</v>
      </c>
      <c r="E2660" s="2">
        <f t="shared" si="247"/>
        <v>-0.41829299294614941</v>
      </c>
      <c r="F2660" s="2">
        <f t="shared" si="245"/>
        <v>-0.38096846500443704</v>
      </c>
      <c r="G2660" s="2">
        <f t="shared" ref="G2660:G2693" si="249">E2660-F2660</f>
        <v>-3.7324527941712371E-2</v>
      </c>
      <c r="H2660" s="2" t="str">
        <f t="shared" ref="H2660:H2693" si="250">IF(G2660&lt;0,"Hold","Sell")</f>
        <v>Hold</v>
      </c>
    </row>
    <row r="2661" spans="1:8" ht="13.5" x14ac:dyDescent="0.25">
      <c r="A2661" s="3">
        <v>45883</v>
      </c>
      <c r="B2661" s="2">
        <v>17</v>
      </c>
      <c r="C2661" s="2">
        <f t="shared" si="246"/>
        <v>16.198480948288594</v>
      </c>
      <c r="D2661" s="2">
        <f t="shared" si="248"/>
        <v>16.476555155737319</v>
      </c>
      <c r="E2661" s="2">
        <f t="shared" si="247"/>
        <v>-0.27807420744872502</v>
      </c>
      <c r="F2661" s="2">
        <f t="shared" ref="F2661:F2693" si="251">(E2661*(2/(10)))+((1-(2/10))*F2660)</f>
        <v>-0.36038961349329462</v>
      </c>
      <c r="G2661" s="2">
        <f t="shared" si="249"/>
        <v>8.2315406044569606E-2</v>
      </c>
      <c r="H2661" s="2" t="str">
        <f t="shared" si="250"/>
        <v>Sell</v>
      </c>
    </row>
    <row r="2662" spans="1:8" ht="13.5" x14ac:dyDescent="0.25">
      <c r="A2662" s="3">
        <v>45884</v>
      </c>
      <c r="B2662" s="2">
        <v>16.95</v>
      </c>
      <c r="C2662" s="2">
        <f t="shared" si="246"/>
        <v>16.352560802398042</v>
      </c>
      <c r="D2662" s="2">
        <f t="shared" si="248"/>
        <v>16.511625144201222</v>
      </c>
      <c r="E2662" s="2">
        <f t="shared" si="247"/>
        <v>-0.1590643418031803</v>
      </c>
      <c r="F2662" s="2">
        <f t="shared" si="251"/>
        <v>-0.32012455915527177</v>
      </c>
      <c r="G2662" s="2">
        <f t="shared" si="249"/>
        <v>0.16106021735209147</v>
      </c>
      <c r="H2662" s="2" t="str">
        <f t="shared" si="250"/>
        <v>Sell</v>
      </c>
    </row>
    <row r="2663" spans="1:8" ht="13.5" x14ac:dyDescent="0.25">
      <c r="A2663" s="3">
        <v>45887</v>
      </c>
      <c r="B2663" s="2">
        <v>17</v>
      </c>
      <c r="C2663" s="2">
        <f t="shared" si="246"/>
        <v>16.452166832798344</v>
      </c>
      <c r="D2663" s="2">
        <f t="shared" si="248"/>
        <v>16.547801059445575</v>
      </c>
      <c r="E2663" s="2">
        <f t="shared" si="247"/>
        <v>-9.5634226647231202E-2</v>
      </c>
      <c r="F2663" s="2">
        <f t="shared" si="251"/>
        <v>-0.27522649265366367</v>
      </c>
      <c r="G2663" s="2">
        <f t="shared" si="249"/>
        <v>0.17959226600643247</v>
      </c>
      <c r="H2663" s="2" t="str">
        <f t="shared" si="250"/>
        <v>Sell</v>
      </c>
    </row>
    <row r="2664" spans="1:8" ht="13.5" x14ac:dyDescent="0.25">
      <c r="A2664" s="3">
        <v>45888</v>
      </c>
      <c r="B2664" s="2">
        <v>17.100000000000001</v>
      </c>
      <c r="C2664" s="2">
        <f t="shared" si="246"/>
        <v>16.536448858521677</v>
      </c>
      <c r="D2664" s="2">
        <f t="shared" si="248"/>
        <v>16.588704684671828</v>
      </c>
      <c r="E2664" s="2">
        <f t="shared" si="247"/>
        <v>-5.2255826150151563E-2</v>
      </c>
      <c r="F2664" s="2">
        <f t="shared" si="251"/>
        <v>-0.23063235935296125</v>
      </c>
      <c r="G2664" s="2">
        <f t="shared" si="249"/>
        <v>0.17837653320280969</v>
      </c>
      <c r="H2664" s="2" t="str">
        <f t="shared" si="250"/>
        <v>Sell</v>
      </c>
    </row>
    <row r="2665" spans="1:8" ht="13.5" x14ac:dyDescent="0.25">
      <c r="A2665" s="3">
        <v>45889</v>
      </c>
      <c r="B2665" s="2">
        <v>17.34</v>
      </c>
      <c r="C2665" s="2">
        <f t="shared" si="246"/>
        <v>16.606225957210651</v>
      </c>
      <c r="D2665" s="2">
        <f t="shared" si="248"/>
        <v>16.644356189510951</v>
      </c>
      <c r="E2665" s="2">
        <f t="shared" si="247"/>
        <v>-3.8130232300300548E-2</v>
      </c>
      <c r="F2665" s="2">
        <f t="shared" si="251"/>
        <v>-0.19213193394242911</v>
      </c>
      <c r="G2665" s="2">
        <f t="shared" si="249"/>
        <v>0.15400170164212856</v>
      </c>
      <c r="H2665" s="2" t="str">
        <f t="shared" si="250"/>
        <v>Sell</v>
      </c>
    </row>
    <row r="2666" spans="1:8" ht="13.5" x14ac:dyDescent="0.25">
      <c r="A2666" s="3">
        <v>45890</v>
      </c>
      <c r="B2666" s="2">
        <v>17.34</v>
      </c>
      <c r="C2666" s="2">
        <f t="shared" si="246"/>
        <v>16.666806579178242</v>
      </c>
      <c r="D2666" s="2">
        <f t="shared" si="248"/>
        <v>16.695885360658288</v>
      </c>
      <c r="E2666" s="2">
        <f t="shared" si="247"/>
        <v>-2.9078781480045279E-2</v>
      </c>
      <c r="F2666" s="2">
        <f t="shared" si="251"/>
        <v>-0.15952130344995236</v>
      </c>
      <c r="G2666" s="2">
        <f t="shared" si="249"/>
        <v>0.13044252196990708</v>
      </c>
      <c r="H2666" s="2" t="str">
        <f t="shared" si="250"/>
        <v>Sell</v>
      </c>
    </row>
    <row r="2667" spans="1:8" ht="13.5" x14ac:dyDescent="0.25">
      <c r="A2667" s="3">
        <v>45891</v>
      </c>
      <c r="B2667" s="2">
        <v>17.34</v>
      </c>
      <c r="C2667" s="2">
        <f t="shared" si="246"/>
        <v>16.718067105458513</v>
      </c>
      <c r="D2667" s="2">
        <f t="shared" si="248"/>
        <v>16.743597556165081</v>
      </c>
      <c r="E2667" s="2">
        <f t="shared" si="247"/>
        <v>-2.5530450706568786E-2</v>
      </c>
      <c r="F2667" s="2">
        <f t="shared" si="251"/>
        <v>-0.13272313290127563</v>
      </c>
      <c r="G2667" s="2">
        <f t="shared" si="249"/>
        <v>0.10719268219470685</v>
      </c>
      <c r="H2667" s="2" t="str">
        <f t="shared" si="250"/>
        <v>Sell</v>
      </c>
    </row>
    <row r="2668" spans="1:8" ht="13.5" x14ac:dyDescent="0.25">
      <c r="A2668" s="3">
        <v>45894</v>
      </c>
      <c r="B2668" s="2">
        <v>17.3</v>
      </c>
      <c r="C2668" s="2">
        <f t="shared" si="246"/>
        <v>16.744518320003358</v>
      </c>
      <c r="D2668" s="2">
        <f t="shared" si="248"/>
        <v>16.784812552004706</v>
      </c>
      <c r="E2668" s="2">
        <f t="shared" si="247"/>
        <v>-4.0294232001347297E-2</v>
      </c>
      <c r="F2668" s="2">
        <f t="shared" si="251"/>
        <v>-0.11423735272128997</v>
      </c>
      <c r="G2668" s="2">
        <f t="shared" si="249"/>
        <v>7.3943120719942676E-2</v>
      </c>
      <c r="H2668" s="2" t="str">
        <f t="shared" si="250"/>
        <v>Sell</v>
      </c>
    </row>
    <row r="2669" spans="1:8" ht="13.5" x14ac:dyDescent="0.25">
      <c r="A2669" s="3">
        <v>45895</v>
      </c>
      <c r="B2669" s="2">
        <v>17.3</v>
      </c>
      <c r="C2669" s="2">
        <f t="shared" si="246"/>
        <v>16.783823193848995</v>
      </c>
      <c r="D2669" s="2">
        <f t="shared" si="248"/>
        <v>16.822974585189542</v>
      </c>
      <c r="E2669" s="2">
        <f t="shared" si="247"/>
        <v>-3.9151391340546127E-2</v>
      </c>
      <c r="F2669" s="2">
        <f t="shared" si="251"/>
        <v>-9.9220160445141203E-2</v>
      </c>
      <c r="G2669" s="2">
        <f t="shared" si="249"/>
        <v>6.0068769104595077E-2</v>
      </c>
      <c r="H2669" s="2" t="str">
        <f t="shared" si="250"/>
        <v>Sell</v>
      </c>
    </row>
    <row r="2670" spans="1:8" ht="13.5" x14ac:dyDescent="0.25">
      <c r="A2670" s="3">
        <v>45896</v>
      </c>
      <c r="B2670" s="2">
        <v>17.45</v>
      </c>
      <c r="C2670" s="2">
        <f t="shared" si="246"/>
        <v>16.817081164026074</v>
      </c>
      <c r="D2670" s="2">
        <f t="shared" si="248"/>
        <v>16.869420912212536</v>
      </c>
      <c r="E2670" s="2">
        <f t="shared" si="247"/>
        <v>-5.2339748186462032E-2</v>
      </c>
      <c r="F2670" s="2">
        <f t="shared" si="251"/>
        <v>-8.9844077993405366E-2</v>
      </c>
      <c r="G2670" s="2">
        <f t="shared" si="249"/>
        <v>3.7504329806943335E-2</v>
      </c>
      <c r="H2670" s="2" t="str">
        <f t="shared" si="250"/>
        <v>Sell</v>
      </c>
    </row>
    <row r="2671" spans="1:8" ht="13.5" x14ac:dyDescent="0.25">
      <c r="A2671" s="3">
        <v>45897</v>
      </c>
      <c r="B2671" s="2">
        <v>17.48</v>
      </c>
      <c r="C2671" s="2">
        <f t="shared" si="246"/>
        <v>16.845222523406679</v>
      </c>
      <c r="D2671" s="2">
        <f t="shared" si="248"/>
        <v>16.914648992789385</v>
      </c>
      <c r="E2671" s="2">
        <f t="shared" si="247"/>
        <v>-6.9426469382705136E-2</v>
      </c>
      <c r="F2671" s="2">
        <f t="shared" si="251"/>
        <v>-8.5760556271265317E-2</v>
      </c>
      <c r="G2671" s="2">
        <f t="shared" si="249"/>
        <v>1.6334086888560181E-2</v>
      </c>
      <c r="H2671" s="2" t="str">
        <f t="shared" si="250"/>
        <v>Sell</v>
      </c>
    </row>
    <row r="2672" spans="1:8" ht="13.5" x14ac:dyDescent="0.25">
      <c r="A2672" s="3">
        <v>45898</v>
      </c>
      <c r="B2672" s="2">
        <v>17.989999999999998</v>
      </c>
      <c r="C2672" s="2">
        <f t="shared" si="246"/>
        <v>16.861342135190267</v>
      </c>
      <c r="D2672" s="2">
        <f t="shared" si="248"/>
        <v>16.994304622953134</v>
      </c>
      <c r="E2672" s="2">
        <f t="shared" si="247"/>
        <v>-0.13296248776286745</v>
      </c>
      <c r="F2672" s="2">
        <f t="shared" si="251"/>
        <v>-9.520094256958575E-2</v>
      </c>
      <c r="G2672" s="2">
        <f t="shared" si="249"/>
        <v>-3.7761545193281704E-2</v>
      </c>
      <c r="H2672" s="2" t="str">
        <f t="shared" si="250"/>
        <v>Hold</v>
      </c>
    </row>
    <row r="2673" spans="1:8" ht="13.5" x14ac:dyDescent="0.25">
      <c r="A2673" s="3">
        <v>45901</v>
      </c>
      <c r="B2673" s="2">
        <v>19.059999999999999</v>
      </c>
      <c r="C2673" s="2">
        <f t="shared" si="246"/>
        <v>16.882674114391765</v>
      </c>
      <c r="D2673" s="2">
        <f t="shared" si="248"/>
        <v>17.147319095326978</v>
      </c>
      <c r="E2673" s="2">
        <f t="shared" si="247"/>
        <v>-0.26464498093521271</v>
      </c>
      <c r="F2673" s="2">
        <f t="shared" si="251"/>
        <v>-0.12908975024271116</v>
      </c>
      <c r="G2673" s="2">
        <f t="shared" si="249"/>
        <v>-0.13555523069250155</v>
      </c>
      <c r="H2673" s="2" t="str">
        <f t="shared" si="250"/>
        <v>Hold</v>
      </c>
    </row>
    <row r="2674" spans="1:8" ht="13.5" x14ac:dyDescent="0.25">
      <c r="A2674" s="3">
        <v>45902</v>
      </c>
      <c r="B2674" s="2">
        <v>18.8</v>
      </c>
      <c r="C2674" s="2">
        <f t="shared" si="246"/>
        <v>16.916108866023801</v>
      </c>
      <c r="D2674" s="2">
        <f t="shared" si="248"/>
        <v>17.269739903080534</v>
      </c>
      <c r="E2674" s="2">
        <f t="shared" si="247"/>
        <v>-0.35363103705673282</v>
      </c>
      <c r="F2674" s="2">
        <f t="shared" si="251"/>
        <v>-0.17399800760551548</v>
      </c>
      <c r="G2674" s="2">
        <f t="shared" si="249"/>
        <v>-0.17963302945121734</v>
      </c>
      <c r="H2674" s="2" t="str">
        <f t="shared" si="250"/>
        <v>Hold</v>
      </c>
    </row>
    <row r="2675" spans="1:8" ht="13.5" x14ac:dyDescent="0.25">
      <c r="A2675" s="3">
        <v>45903</v>
      </c>
      <c r="B2675" s="2">
        <v>18.8</v>
      </c>
      <c r="C2675" s="2">
        <f t="shared" si="246"/>
        <v>16.981322886635525</v>
      </c>
      <c r="D2675" s="2">
        <f t="shared" si="248"/>
        <v>17.383092502852346</v>
      </c>
      <c r="E2675" s="2">
        <f t="shared" si="247"/>
        <v>-0.40176961621682139</v>
      </c>
      <c r="F2675" s="2">
        <f t="shared" si="251"/>
        <v>-0.21955232932777669</v>
      </c>
      <c r="G2675" s="2">
        <f t="shared" si="249"/>
        <v>-0.18221728688904471</v>
      </c>
      <c r="H2675" s="2" t="str">
        <f t="shared" si="250"/>
        <v>Hold</v>
      </c>
    </row>
    <row r="2676" spans="1:8" ht="13.5" x14ac:dyDescent="0.25">
      <c r="A2676" s="3">
        <v>45905</v>
      </c>
      <c r="B2676" s="2">
        <v>18.8</v>
      </c>
      <c r="C2676" s="2">
        <f t="shared" si="246"/>
        <v>17.036503980999292</v>
      </c>
      <c r="D2676" s="2">
        <f t="shared" si="248"/>
        <v>17.488048613752174</v>
      </c>
      <c r="E2676" s="2">
        <f t="shared" si="247"/>
        <v>-0.45154463275288137</v>
      </c>
      <c r="F2676" s="2">
        <f t="shared" si="251"/>
        <v>-0.26595079001279764</v>
      </c>
      <c r="G2676" s="2">
        <f t="shared" si="249"/>
        <v>-0.18559384274008373</v>
      </c>
      <c r="H2676" s="2" t="str">
        <f t="shared" si="250"/>
        <v>Hold</v>
      </c>
    </row>
    <row r="2677" spans="1:8" ht="13.5" x14ac:dyDescent="0.25">
      <c r="A2677" s="3">
        <v>45908</v>
      </c>
      <c r="B2677" s="2">
        <v>19</v>
      </c>
      <c r="C2677" s="2">
        <f t="shared" si="246"/>
        <v>17.083195676230169</v>
      </c>
      <c r="D2677" s="2">
        <f t="shared" si="248"/>
        <v>17.600045012733496</v>
      </c>
      <c r="E2677" s="2">
        <f t="shared" si="247"/>
        <v>-0.51684933650332709</v>
      </c>
      <c r="F2677" s="2">
        <f t="shared" si="251"/>
        <v>-0.31613049931090353</v>
      </c>
      <c r="G2677" s="2">
        <f t="shared" si="249"/>
        <v>-0.20071883719242356</v>
      </c>
      <c r="H2677" s="2" t="str">
        <f t="shared" si="250"/>
        <v>Hold</v>
      </c>
    </row>
    <row r="2678" spans="1:8" ht="13.5" x14ac:dyDescent="0.25">
      <c r="A2678" s="3">
        <v>45909</v>
      </c>
      <c r="B2678" s="2">
        <v>19.45</v>
      </c>
      <c r="C2678" s="2">
        <f t="shared" si="246"/>
        <v>17.116550187579374</v>
      </c>
      <c r="D2678" s="2">
        <f t="shared" si="248"/>
        <v>17.737078715493976</v>
      </c>
      <c r="E2678" s="2">
        <f t="shared" si="247"/>
        <v>-0.62052852791460111</v>
      </c>
      <c r="F2678" s="2">
        <f t="shared" si="251"/>
        <v>-0.37701010503164306</v>
      </c>
      <c r="G2678" s="2">
        <f t="shared" si="249"/>
        <v>-0.24351842288295805</v>
      </c>
      <c r="H2678" s="2" t="str">
        <f t="shared" si="250"/>
        <v>Hold</v>
      </c>
    </row>
    <row r="2679" spans="1:8" ht="13.5" x14ac:dyDescent="0.25">
      <c r="A2679" s="3">
        <v>45910</v>
      </c>
      <c r="B2679" s="2">
        <v>19.5</v>
      </c>
      <c r="C2679" s="2">
        <f t="shared" si="246"/>
        <v>17.144773235644085</v>
      </c>
      <c r="D2679" s="2">
        <f t="shared" si="248"/>
        <v>17.867665477309234</v>
      </c>
      <c r="E2679" s="2">
        <f t="shared" si="247"/>
        <v>-0.72289224166514998</v>
      </c>
      <c r="F2679" s="2">
        <f t="shared" si="251"/>
        <v>-0.44618653235834449</v>
      </c>
      <c r="G2679" s="2">
        <f t="shared" si="249"/>
        <v>-0.27670570930680549</v>
      </c>
      <c r="H2679" s="2" t="str">
        <f t="shared" si="250"/>
        <v>Hold</v>
      </c>
    </row>
    <row r="2680" spans="1:8" ht="13.5" x14ac:dyDescent="0.25">
      <c r="A2680" s="3">
        <v>45911</v>
      </c>
      <c r="B2680" s="2">
        <v>19.989999999999998</v>
      </c>
      <c r="C2680" s="2">
        <f t="shared" si="246"/>
        <v>17.19173119939115</v>
      </c>
      <c r="D2680" s="2">
        <f t="shared" si="248"/>
        <v>18.024875441952993</v>
      </c>
      <c r="E2680" s="2">
        <f t="shared" si="247"/>
        <v>-0.83314424256184338</v>
      </c>
      <c r="F2680" s="2">
        <f t="shared" si="251"/>
        <v>-0.52357807439904436</v>
      </c>
      <c r="G2680" s="2">
        <f t="shared" si="249"/>
        <v>-0.30956616816279903</v>
      </c>
      <c r="H2680" s="2" t="str">
        <f t="shared" si="250"/>
        <v>Hold</v>
      </c>
    </row>
    <row r="2681" spans="1:8" ht="13.5" x14ac:dyDescent="0.25">
      <c r="A2681" s="3">
        <v>45912</v>
      </c>
      <c r="B2681" s="2">
        <v>20.9</v>
      </c>
      <c r="C2681" s="2">
        <f t="shared" si="246"/>
        <v>17.236080245638664</v>
      </c>
      <c r="D2681" s="2">
        <f t="shared" si="248"/>
        <v>18.237847631437955</v>
      </c>
      <c r="E2681" s="2">
        <f t="shared" si="247"/>
        <v>-1.0017673857992904</v>
      </c>
      <c r="F2681" s="2">
        <f t="shared" si="251"/>
        <v>-0.61921593667909358</v>
      </c>
      <c r="G2681" s="2">
        <f t="shared" si="249"/>
        <v>-0.38255144912019678</v>
      </c>
      <c r="H2681" s="2" t="str">
        <f t="shared" si="250"/>
        <v>Hold</v>
      </c>
    </row>
    <row r="2682" spans="1:8" ht="13.5" x14ac:dyDescent="0.25">
      <c r="A2682" s="3">
        <v>45915</v>
      </c>
      <c r="B2682" s="2">
        <v>20.99</v>
      </c>
      <c r="C2682" s="2">
        <f t="shared" si="246"/>
        <v>17.352067900155795</v>
      </c>
      <c r="D2682" s="2">
        <f t="shared" si="248"/>
        <v>18.441710769849958</v>
      </c>
      <c r="E2682" s="2">
        <f t="shared" si="247"/>
        <v>-1.0896428696941634</v>
      </c>
      <c r="F2682" s="2">
        <f t="shared" si="251"/>
        <v>-0.7133013232821076</v>
      </c>
      <c r="G2682" s="2">
        <f t="shared" si="249"/>
        <v>-0.37634154641205575</v>
      </c>
      <c r="H2682" s="2" t="str">
        <f t="shared" si="250"/>
        <v>Hold</v>
      </c>
    </row>
    <row r="2683" spans="1:8" ht="13.5" x14ac:dyDescent="0.25">
      <c r="A2683" s="3">
        <v>45916</v>
      </c>
      <c r="B2683" s="2">
        <v>20.55</v>
      </c>
      <c r="C2683" s="2">
        <f t="shared" si="246"/>
        <v>17.614826684747211</v>
      </c>
      <c r="D2683" s="2">
        <f t="shared" si="248"/>
        <v>18.597880342453664</v>
      </c>
      <c r="E2683" s="2">
        <f t="shared" si="247"/>
        <v>-0.98305365770645281</v>
      </c>
      <c r="F2683" s="2">
        <f t="shared" si="251"/>
        <v>-0.76725179016697675</v>
      </c>
      <c r="G2683" s="2">
        <f t="shared" si="249"/>
        <v>-0.21580186753947606</v>
      </c>
      <c r="H2683" s="2" t="str">
        <f t="shared" si="250"/>
        <v>Hold</v>
      </c>
    </row>
    <row r="2684" spans="1:8" ht="13.5" x14ac:dyDescent="0.25">
      <c r="A2684" s="3">
        <v>45917</v>
      </c>
      <c r="B2684" s="2">
        <v>20.3</v>
      </c>
      <c r="C2684" s="2">
        <f t="shared" si="246"/>
        <v>17.797161040939947</v>
      </c>
      <c r="D2684" s="2">
        <f t="shared" si="248"/>
        <v>18.723963280049688</v>
      </c>
      <c r="E2684" s="2">
        <f t="shared" si="247"/>
        <v>-0.92680223910974036</v>
      </c>
      <c r="F2684" s="2">
        <f t="shared" si="251"/>
        <v>-0.79916187995552945</v>
      </c>
      <c r="G2684" s="2">
        <f t="shared" si="249"/>
        <v>-0.1276403591542109</v>
      </c>
      <c r="H2684" s="2" t="str">
        <f t="shared" si="250"/>
        <v>Hold</v>
      </c>
    </row>
    <row r="2685" spans="1:8" ht="13.5" x14ac:dyDescent="0.35">
      <c r="A2685" s="3">
        <v>45918</v>
      </c>
      <c r="B2685" s="5">
        <v>20</v>
      </c>
      <c r="C2685" s="2">
        <f t="shared" si="246"/>
        <v>17.951443957718418</v>
      </c>
      <c r="D2685" s="2">
        <f t="shared" si="248"/>
        <v>18.818484518564524</v>
      </c>
      <c r="E2685" s="2">
        <f t="shared" si="247"/>
        <v>-0.8670405608461067</v>
      </c>
      <c r="F2685" s="2">
        <f t="shared" si="251"/>
        <v>-0.81273761613364492</v>
      </c>
      <c r="G2685" s="2">
        <f t="shared" si="249"/>
        <v>-5.4302944712461776E-2</v>
      </c>
      <c r="H2685" s="2" t="str">
        <f t="shared" si="250"/>
        <v>Hold</v>
      </c>
    </row>
    <row r="2686" spans="1:8" ht="13.5" x14ac:dyDescent="0.35">
      <c r="A2686" s="3">
        <v>45919</v>
      </c>
      <c r="B2686" s="5">
        <v>19.989999999999998</v>
      </c>
      <c r="C2686" s="2">
        <f t="shared" si="246"/>
        <v>18.081991041146352</v>
      </c>
      <c r="D2686" s="2">
        <f t="shared" si="248"/>
        <v>18.905263443115299</v>
      </c>
      <c r="E2686" s="2">
        <f t="shared" si="247"/>
        <v>-0.82327240196894635</v>
      </c>
      <c r="F2686" s="2">
        <f t="shared" si="251"/>
        <v>-0.81484457330070525</v>
      </c>
      <c r="G2686" s="2">
        <f t="shared" si="249"/>
        <v>-8.4278286682410997E-3</v>
      </c>
      <c r="H2686" s="2" t="str">
        <f t="shared" si="250"/>
        <v>Hold</v>
      </c>
    </row>
    <row r="2687" spans="1:8" ht="13.5" x14ac:dyDescent="0.35">
      <c r="A2687" s="3">
        <v>45922</v>
      </c>
      <c r="B2687" s="5">
        <v>19.899999999999999</v>
      </c>
      <c r="C2687" s="2">
        <f t="shared" si="246"/>
        <v>18.223223188662299</v>
      </c>
      <c r="D2687" s="2">
        <f t="shared" si="248"/>
        <v>18.978947632514167</v>
      </c>
      <c r="E2687" s="2">
        <f t="shared" si="247"/>
        <v>-0.75572444385186799</v>
      </c>
      <c r="F2687" s="2">
        <f t="shared" si="251"/>
        <v>-0.80302054741093787</v>
      </c>
      <c r="G2687" s="2">
        <f t="shared" si="249"/>
        <v>4.729610355906988E-2</v>
      </c>
      <c r="H2687" s="2" t="str">
        <f t="shared" si="250"/>
        <v>Sell</v>
      </c>
    </row>
    <row r="2688" spans="1:8" ht="13.5" x14ac:dyDescent="0.35">
      <c r="A2688" s="3">
        <v>45923</v>
      </c>
      <c r="B2688" s="5">
        <v>19.5</v>
      </c>
      <c r="C2688" s="2">
        <f t="shared" si="246"/>
        <v>18.411958082714253</v>
      </c>
      <c r="D2688" s="2">
        <f t="shared" si="248"/>
        <v>19.017544104179784</v>
      </c>
      <c r="E2688" s="2">
        <f t="shared" si="247"/>
        <v>-0.60558602146553042</v>
      </c>
      <c r="F2688" s="2">
        <f t="shared" si="251"/>
        <v>-0.76353364222185649</v>
      </c>
      <c r="G2688" s="2">
        <f t="shared" si="249"/>
        <v>0.15794762075632607</v>
      </c>
      <c r="H2688" s="2" t="str">
        <f t="shared" si="250"/>
        <v>Sell</v>
      </c>
    </row>
    <row r="2689" spans="1:8" ht="13.5" x14ac:dyDescent="0.35">
      <c r="A2689" s="3">
        <v>45924</v>
      </c>
      <c r="B2689" s="5">
        <v>19.7</v>
      </c>
      <c r="C2689" s="2">
        <f t="shared" si="246"/>
        <v>18.579349146912058</v>
      </c>
      <c r="D2689" s="2">
        <f t="shared" si="248"/>
        <v>19.06809639275906</v>
      </c>
      <c r="E2689" s="2">
        <f t="shared" si="247"/>
        <v>-0.48874724584700147</v>
      </c>
      <c r="F2689" s="2">
        <f t="shared" si="251"/>
        <v>-0.70857636294688553</v>
      </c>
      <c r="G2689" s="2">
        <f t="shared" si="249"/>
        <v>0.21982911709988406</v>
      </c>
      <c r="H2689" s="2" t="str">
        <f t="shared" si="250"/>
        <v>Sell</v>
      </c>
    </row>
    <row r="2690" spans="1:8" ht="13.5" x14ac:dyDescent="0.35">
      <c r="A2690" s="3">
        <v>45925</v>
      </c>
      <c r="B2690" s="5">
        <v>19.59</v>
      </c>
      <c r="C2690" s="2">
        <f t="shared" si="246"/>
        <v>18.796372355079434</v>
      </c>
      <c r="D2690" s="2">
        <f t="shared" si="248"/>
        <v>19.106755919221349</v>
      </c>
      <c r="E2690" s="2">
        <f t="shared" si="247"/>
        <v>-0.31038356414191526</v>
      </c>
      <c r="F2690" s="2">
        <f t="shared" si="251"/>
        <v>-0.62893780318589143</v>
      </c>
      <c r="G2690" s="2">
        <f t="shared" si="249"/>
        <v>0.31855423904397617</v>
      </c>
      <c r="H2690" s="2" t="str">
        <f t="shared" si="250"/>
        <v>Sell</v>
      </c>
    </row>
    <row r="2691" spans="1:8" ht="13.5" x14ac:dyDescent="0.35">
      <c r="A2691" s="3">
        <v>45926</v>
      </c>
      <c r="B2691" s="5">
        <v>19.38</v>
      </c>
      <c r="C2691" s="2">
        <f t="shared" si="246"/>
        <v>19.120007377374908</v>
      </c>
      <c r="D2691" s="2">
        <f t="shared" si="248"/>
        <v>19.126996221501251</v>
      </c>
      <c r="E2691" s="2">
        <f t="shared" si="247"/>
        <v>-6.9888441263437073E-3</v>
      </c>
      <c r="F2691" s="2">
        <f t="shared" si="251"/>
        <v>-0.50454801137398197</v>
      </c>
      <c r="G2691" s="2">
        <f t="shared" si="249"/>
        <v>0.49755916724763827</v>
      </c>
      <c r="H2691" s="2" t="str">
        <f t="shared" si="250"/>
        <v>Sell</v>
      </c>
    </row>
    <row r="2692" spans="1:8" ht="13.5" x14ac:dyDescent="0.35">
      <c r="A2692" s="3">
        <v>45929</v>
      </c>
      <c r="B2692" s="5">
        <v>19.350000000000001</v>
      </c>
      <c r="C2692" s="2">
        <f t="shared" si="246"/>
        <v>19.407698550086458</v>
      </c>
      <c r="D2692" s="2">
        <f t="shared" si="248"/>
        <v>19.143515019908566</v>
      </c>
      <c r="E2692" s="2">
        <f t="shared" si="247"/>
        <v>0.26418353017789187</v>
      </c>
      <c r="F2692" s="2">
        <f t="shared" si="251"/>
        <v>-0.3508017030636072</v>
      </c>
      <c r="G2692" s="2">
        <f t="shared" si="249"/>
        <v>0.61498523324149912</v>
      </c>
      <c r="H2692" s="2" t="str">
        <f t="shared" si="250"/>
        <v>Sell</v>
      </c>
    </row>
    <row r="2693" spans="1:8" ht="13.5" x14ac:dyDescent="0.35">
      <c r="A2693" s="3">
        <v>45930</v>
      </c>
      <c r="B2693" s="5">
        <v>19.34</v>
      </c>
      <c r="C2693" s="2">
        <f t="shared" si="246"/>
        <v>19.583437234688542</v>
      </c>
      <c r="D2693" s="2">
        <f t="shared" si="248"/>
        <v>19.158069462878302</v>
      </c>
      <c r="E2693" s="2">
        <f t="shared" si="247"/>
        <v>0.42536777181024021</v>
      </c>
      <c r="F2693" s="2">
        <f t="shared" si="251"/>
        <v>-0.19556780808883772</v>
      </c>
      <c r="G2693" s="2">
        <f t="shared" si="249"/>
        <v>0.62093557989907788</v>
      </c>
      <c r="H2693" s="2" t="str">
        <f t="shared" si="250"/>
        <v>Sell</v>
      </c>
    </row>
  </sheetData>
  <conditionalFormatting sqref="H35:H2693">
    <cfRule type="containsText" dxfId="26" priority="1" stopIfTrue="1" operator="containsText" text="Sell">
      <formula>NOT(ISERROR(SEARCH("Sell",H35)))</formula>
    </cfRule>
    <cfRule type="containsText" dxfId="25" priority="2" stopIfTrue="1" operator="containsText" text="Hold">
      <formula>NOT(ISERROR(SEARCH("Hold",H35)))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53149-F727-4803-A1E6-014CA612ABC8}">
  <dimension ref="A1:H2693"/>
  <sheetViews>
    <sheetView workbookViewId="0">
      <selection activeCell="F1" sqref="F1:H65536"/>
    </sheetView>
  </sheetViews>
  <sheetFormatPr defaultRowHeight="12.5" x14ac:dyDescent="0.25"/>
  <cols>
    <col min="1" max="1" width="20.1796875" customWidth="1"/>
    <col min="2" max="2" width="13.90625" customWidth="1"/>
    <col min="3" max="3" width="18.54296875" customWidth="1"/>
    <col min="4" max="4" width="16.08984375" customWidth="1"/>
    <col min="5" max="5" width="12.453125" customWidth="1"/>
    <col min="6" max="6" width="19.453125" customWidth="1"/>
    <col min="7" max="7" width="14.81640625" customWidth="1"/>
    <col min="8" max="8" width="22.6328125" customWidth="1"/>
  </cols>
  <sheetData>
    <row r="1" spans="1:8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43</v>
      </c>
      <c r="F1" s="1" t="s">
        <v>44</v>
      </c>
      <c r="G1" s="1" t="s">
        <v>45</v>
      </c>
      <c r="H1" s="1" t="s">
        <v>46</v>
      </c>
    </row>
    <row r="2" spans="1:8" ht="13.5" x14ac:dyDescent="0.25">
      <c r="A2" s="3">
        <v>42006</v>
      </c>
      <c r="B2" s="2">
        <v>11.9</v>
      </c>
      <c r="C2" s="2">
        <v>3.6585000000000001</v>
      </c>
      <c r="D2" s="2">
        <v>950</v>
      </c>
      <c r="E2" s="2">
        <f>D2</f>
        <v>950</v>
      </c>
      <c r="F2" s="17"/>
      <c r="G2" s="17"/>
      <c r="H2" s="17"/>
    </row>
    <row r="3" spans="1:8" ht="13.5" x14ac:dyDescent="0.25">
      <c r="A3" s="3">
        <v>42009</v>
      </c>
      <c r="B3" s="2">
        <v>11.9</v>
      </c>
      <c r="C3" s="2">
        <v>3.6585000000000001</v>
      </c>
      <c r="D3" s="2">
        <v>100</v>
      </c>
      <c r="E3" s="2">
        <f>IF(B3&gt;B2, E2+D3, IF(B3&lt;B2, E2-D3, E2))</f>
        <v>950</v>
      </c>
      <c r="F3" s="17"/>
      <c r="G3" s="17"/>
      <c r="H3" s="17"/>
    </row>
    <row r="4" spans="1:8" ht="13.5" x14ac:dyDescent="0.25">
      <c r="A4" s="3">
        <v>42010</v>
      </c>
      <c r="B4" s="2">
        <v>11.87</v>
      </c>
      <c r="C4" s="2">
        <v>3.6493000000000002</v>
      </c>
      <c r="D4" s="2">
        <v>2108</v>
      </c>
      <c r="E4" s="2">
        <f t="shared" ref="E4:E67" si="0">IF(B4&gt;B3, E3+D4, IF(B4&lt;B3, E3-D4, E3))</f>
        <v>-1158</v>
      </c>
      <c r="F4" s="17"/>
      <c r="G4" s="17"/>
      <c r="H4" s="17"/>
    </row>
    <row r="5" spans="1:8" ht="13.5" x14ac:dyDescent="0.25">
      <c r="A5" s="3">
        <v>42011</v>
      </c>
      <c r="B5" s="2">
        <v>11.8</v>
      </c>
      <c r="C5" s="2">
        <v>3.6278000000000001</v>
      </c>
      <c r="D5" s="2">
        <v>2840</v>
      </c>
      <c r="E5" s="2">
        <f t="shared" si="0"/>
        <v>-3998</v>
      </c>
      <c r="F5" s="17"/>
      <c r="G5" s="17"/>
      <c r="H5" s="17"/>
    </row>
    <row r="6" spans="1:8" ht="13.5" x14ac:dyDescent="0.25">
      <c r="A6" s="3">
        <v>42012</v>
      </c>
      <c r="B6" s="2">
        <v>11.75</v>
      </c>
      <c r="C6" s="2">
        <v>3.6124000000000001</v>
      </c>
      <c r="D6" s="2">
        <v>1144</v>
      </c>
      <c r="E6" s="2">
        <f t="shared" si="0"/>
        <v>-5142</v>
      </c>
      <c r="F6" s="17"/>
      <c r="G6" s="17"/>
      <c r="H6" s="17" t="str">
        <f t="shared" ref="H6:H69" si="1">IF(AND(B6&gt;B1, E6&gt;E1), "CONFIRMED BULLISH",
 IF(AND(B6&lt;B1, E6&lt;E1), "CONFIRMED BEARISH",
 IF(AND(B6&gt;B1, E6&lt;E1), "BEARISH DIVERGENCE",
 IF(AND(B6&lt;B1, E6&gt;E1), "BULLISH DIVERGENCE", "NEUTRAL"))))</f>
        <v>CONFIRMED BEARISH</v>
      </c>
    </row>
    <row r="7" spans="1:8" ht="13.5" x14ac:dyDescent="0.25">
      <c r="A7" s="3">
        <v>42013</v>
      </c>
      <c r="B7" s="2">
        <v>11.72</v>
      </c>
      <c r="C7" s="2">
        <v>3.6032000000000002</v>
      </c>
      <c r="D7" s="2">
        <v>992</v>
      </c>
      <c r="E7" s="2">
        <f t="shared" si="0"/>
        <v>-6134</v>
      </c>
      <c r="F7" s="17" t="str">
        <f>IF(E7&gt;E2,"BULLISH",IF(E7&lt;E2,"BEARISH","NEUTRAL"))</f>
        <v>BEARISH</v>
      </c>
      <c r="G7" s="17" t="str">
        <f t="shared" ref="G7:G70" si="2">IF((E7-E2)/E2 &gt; 0.02, "STRONG",
 IF((E7-E2)/E2 &lt; -0.02, "WEAK", "NEUTRAL"))</f>
        <v>WEAK</v>
      </c>
      <c r="H7" s="17" t="str">
        <f t="shared" si="1"/>
        <v>CONFIRMED BEARISH</v>
      </c>
    </row>
    <row r="8" spans="1:8" ht="13.5" x14ac:dyDescent="0.25">
      <c r="A8" s="3">
        <v>42016</v>
      </c>
      <c r="B8" s="2">
        <v>11.65</v>
      </c>
      <c r="C8" s="2">
        <v>3.5817000000000001</v>
      </c>
      <c r="D8" s="2">
        <v>396</v>
      </c>
      <c r="E8" s="2">
        <f t="shared" si="0"/>
        <v>-6530</v>
      </c>
      <c r="F8" s="17" t="str">
        <f t="shared" ref="F8:F71" si="3">IF(E8&gt;E3,"BULLISH",IF(E8&lt;E3,"BEARISH","NEUTRAL"))</f>
        <v>BEARISH</v>
      </c>
      <c r="G8" s="17" t="str">
        <f t="shared" si="2"/>
        <v>WEAK</v>
      </c>
      <c r="H8" s="17" t="str">
        <f t="shared" si="1"/>
        <v>CONFIRMED BEARISH</v>
      </c>
    </row>
    <row r="9" spans="1:8" ht="13.5" x14ac:dyDescent="0.25">
      <c r="A9" s="3">
        <v>42017</v>
      </c>
      <c r="B9" s="2">
        <v>11.69</v>
      </c>
      <c r="C9" s="2">
        <v>3.5939999999999999</v>
      </c>
      <c r="D9" s="2">
        <v>918</v>
      </c>
      <c r="E9" s="2">
        <f t="shared" si="0"/>
        <v>-5612</v>
      </c>
      <c r="F9" s="17" t="str">
        <f t="shared" si="3"/>
        <v>BEARISH</v>
      </c>
      <c r="G9" s="17" t="str">
        <f t="shared" si="2"/>
        <v>STRONG</v>
      </c>
      <c r="H9" s="17" t="str">
        <f t="shared" si="1"/>
        <v>CONFIRMED BEARISH</v>
      </c>
    </row>
    <row r="10" spans="1:8" ht="13.5" x14ac:dyDescent="0.25">
      <c r="A10" s="3">
        <v>42019</v>
      </c>
      <c r="B10" s="2">
        <v>11.7</v>
      </c>
      <c r="C10" s="2">
        <v>3.5971000000000002</v>
      </c>
      <c r="D10" s="2">
        <v>103</v>
      </c>
      <c r="E10" s="2">
        <f t="shared" si="0"/>
        <v>-5509</v>
      </c>
      <c r="F10" s="17" t="str">
        <f t="shared" si="3"/>
        <v>BEARISH</v>
      </c>
      <c r="G10" s="17" t="str">
        <f t="shared" si="2"/>
        <v>STRONG</v>
      </c>
      <c r="H10" s="17" t="str">
        <f t="shared" si="1"/>
        <v>CONFIRMED BEARISH</v>
      </c>
    </row>
    <row r="11" spans="1:8" ht="13.5" x14ac:dyDescent="0.25">
      <c r="A11" s="3">
        <v>42020</v>
      </c>
      <c r="B11" s="2">
        <v>11.68</v>
      </c>
      <c r="C11" s="2">
        <v>3.5909</v>
      </c>
      <c r="D11" s="2">
        <v>6776</v>
      </c>
      <c r="E11" s="2">
        <f t="shared" si="0"/>
        <v>-12285</v>
      </c>
      <c r="F11" s="17" t="str">
        <f t="shared" si="3"/>
        <v>BEARISH</v>
      </c>
      <c r="G11" s="17" t="str">
        <f t="shared" si="2"/>
        <v>STRONG</v>
      </c>
      <c r="H11" s="17" t="str">
        <f t="shared" si="1"/>
        <v>CONFIRMED BEARISH</v>
      </c>
    </row>
    <row r="12" spans="1:8" ht="13.5" x14ac:dyDescent="0.25">
      <c r="A12" s="3">
        <v>42023</v>
      </c>
      <c r="B12" s="2">
        <v>11.7</v>
      </c>
      <c r="C12" s="2">
        <v>3.5971000000000002</v>
      </c>
      <c r="D12" s="2">
        <v>425</v>
      </c>
      <c r="E12" s="2">
        <f t="shared" si="0"/>
        <v>-11860</v>
      </c>
      <c r="F12" s="17" t="str">
        <f t="shared" si="3"/>
        <v>BEARISH</v>
      </c>
      <c r="G12" s="17" t="str">
        <f t="shared" si="2"/>
        <v>STRONG</v>
      </c>
      <c r="H12" s="17" t="str">
        <f t="shared" si="1"/>
        <v>CONFIRMED BEARISH</v>
      </c>
    </row>
    <row r="13" spans="1:8" ht="13.5" x14ac:dyDescent="0.25">
      <c r="A13" s="3">
        <v>42024</v>
      </c>
      <c r="B13" s="2">
        <v>11.7</v>
      </c>
      <c r="C13" s="2">
        <v>3.5971000000000002</v>
      </c>
      <c r="D13" s="2">
        <v>350</v>
      </c>
      <c r="E13" s="2">
        <f t="shared" si="0"/>
        <v>-11860</v>
      </c>
      <c r="F13" s="17" t="str">
        <f t="shared" si="3"/>
        <v>BEARISH</v>
      </c>
      <c r="G13" s="17" t="str">
        <f t="shared" si="2"/>
        <v>STRONG</v>
      </c>
      <c r="H13" s="17" t="str">
        <f t="shared" si="1"/>
        <v>BEARISH DIVERGENCE</v>
      </c>
    </row>
    <row r="14" spans="1:8" ht="13.5" x14ac:dyDescent="0.25">
      <c r="A14" s="3">
        <v>42025</v>
      </c>
      <c r="B14" s="2">
        <v>11.7</v>
      </c>
      <c r="C14" s="2">
        <v>3.5971000000000002</v>
      </c>
      <c r="D14" s="2">
        <v>1420</v>
      </c>
      <c r="E14" s="2">
        <f t="shared" si="0"/>
        <v>-11860</v>
      </c>
      <c r="F14" s="17" t="str">
        <f t="shared" si="3"/>
        <v>BEARISH</v>
      </c>
      <c r="G14" s="17" t="str">
        <f t="shared" si="2"/>
        <v>STRONG</v>
      </c>
      <c r="H14" s="17" t="str">
        <f t="shared" si="1"/>
        <v>BEARISH DIVERGENCE</v>
      </c>
    </row>
    <row r="15" spans="1:8" ht="13.5" x14ac:dyDescent="0.25">
      <c r="A15" s="3">
        <v>42026</v>
      </c>
      <c r="B15" s="2">
        <v>11.9</v>
      </c>
      <c r="C15" s="2">
        <v>3.6585000000000001</v>
      </c>
      <c r="D15" s="2">
        <v>9500</v>
      </c>
      <c r="E15" s="2">
        <f t="shared" si="0"/>
        <v>-2360</v>
      </c>
      <c r="F15" s="17" t="str">
        <f t="shared" si="3"/>
        <v>BULLISH</v>
      </c>
      <c r="G15" s="17" t="str">
        <f t="shared" si="2"/>
        <v>WEAK</v>
      </c>
      <c r="H15" s="17" t="str">
        <f t="shared" si="1"/>
        <v>CONFIRMED BULLISH</v>
      </c>
    </row>
    <row r="16" spans="1:8" ht="13.5" x14ac:dyDescent="0.25">
      <c r="A16" s="3">
        <v>42027</v>
      </c>
      <c r="B16" s="2">
        <v>11.9</v>
      </c>
      <c r="C16" s="2">
        <v>3.6585000000000001</v>
      </c>
      <c r="D16" s="2">
        <v>1120</v>
      </c>
      <c r="E16" s="2">
        <f t="shared" si="0"/>
        <v>-2360</v>
      </c>
      <c r="F16" s="17" t="str">
        <f t="shared" si="3"/>
        <v>BULLISH</v>
      </c>
      <c r="G16" s="17" t="str">
        <f t="shared" si="2"/>
        <v>WEAK</v>
      </c>
      <c r="H16" s="17" t="str">
        <f t="shared" si="1"/>
        <v>CONFIRMED BULLISH</v>
      </c>
    </row>
    <row r="17" spans="1:8" ht="13.5" x14ac:dyDescent="0.25">
      <c r="A17" s="3">
        <v>42030</v>
      </c>
      <c r="B17" s="2">
        <v>11.9</v>
      </c>
      <c r="C17" s="2">
        <v>3.6585000000000001</v>
      </c>
      <c r="D17" s="2">
        <v>2254</v>
      </c>
      <c r="E17" s="2">
        <f t="shared" si="0"/>
        <v>-2360</v>
      </c>
      <c r="F17" s="17" t="str">
        <f t="shared" si="3"/>
        <v>BULLISH</v>
      </c>
      <c r="G17" s="17" t="str">
        <f t="shared" si="2"/>
        <v>WEAK</v>
      </c>
      <c r="H17" s="17" t="str">
        <f t="shared" si="1"/>
        <v>CONFIRMED BULLISH</v>
      </c>
    </row>
    <row r="18" spans="1:8" ht="13.5" x14ac:dyDescent="0.25">
      <c r="A18" s="3">
        <v>42031</v>
      </c>
      <c r="B18" s="2">
        <v>11.8</v>
      </c>
      <c r="C18" s="2">
        <v>3.6278000000000001</v>
      </c>
      <c r="D18" s="2">
        <v>2054</v>
      </c>
      <c r="E18" s="2">
        <f t="shared" si="0"/>
        <v>-4414</v>
      </c>
      <c r="F18" s="17" t="str">
        <f t="shared" si="3"/>
        <v>BULLISH</v>
      </c>
      <c r="G18" s="17" t="str">
        <f t="shared" si="2"/>
        <v>WEAK</v>
      </c>
      <c r="H18" s="17" t="str">
        <f t="shared" si="1"/>
        <v>CONFIRMED BULLISH</v>
      </c>
    </row>
    <row r="19" spans="1:8" ht="13.5" x14ac:dyDescent="0.25">
      <c r="A19" s="3">
        <v>42032</v>
      </c>
      <c r="B19" s="2">
        <v>11.9</v>
      </c>
      <c r="C19" s="2">
        <v>3.6585000000000001</v>
      </c>
      <c r="D19" s="2">
        <v>2646</v>
      </c>
      <c r="E19" s="2">
        <f t="shared" si="0"/>
        <v>-1768</v>
      </c>
      <c r="F19" s="17" t="str">
        <f t="shared" si="3"/>
        <v>BULLISH</v>
      </c>
      <c r="G19" s="17" t="str">
        <f t="shared" si="2"/>
        <v>WEAK</v>
      </c>
      <c r="H19" s="17" t="str">
        <f t="shared" si="1"/>
        <v>CONFIRMED BULLISH</v>
      </c>
    </row>
    <row r="20" spans="1:8" ht="13.5" x14ac:dyDescent="0.25">
      <c r="A20" s="3">
        <v>42033</v>
      </c>
      <c r="B20" s="2">
        <v>11.9</v>
      </c>
      <c r="C20" s="2">
        <v>3.6585000000000001</v>
      </c>
      <c r="D20" s="2">
        <v>1738</v>
      </c>
      <c r="E20" s="2">
        <f t="shared" si="0"/>
        <v>-1768</v>
      </c>
      <c r="F20" s="17" t="str">
        <f t="shared" si="3"/>
        <v>BULLISH</v>
      </c>
      <c r="G20" s="17" t="str">
        <f t="shared" si="2"/>
        <v>WEAK</v>
      </c>
      <c r="H20" s="17" t="str">
        <f t="shared" si="1"/>
        <v>NEUTRAL</v>
      </c>
    </row>
    <row r="21" spans="1:8" ht="13.5" x14ac:dyDescent="0.25">
      <c r="A21" s="3">
        <v>42034</v>
      </c>
      <c r="B21" s="2">
        <v>12</v>
      </c>
      <c r="C21" s="2">
        <v>3.6892999999999998</v>
      </c>
      <c r="D21" s="2">
        <v>7722</v>
      </c>
      <c r="E21" s="2">
        <f t="shared" si="0"/>
        <v>5954</v>
      </c>
      <c r="F21" s="17" t="str">
        <f t="shared" si="3"/>
        <v>BULLISH</v>
      </c>
      <c r="G21" s="17" t="str">
        <f t="shared" si="2"/>
        <v>WEAK</v>
      </c>
      <c r="H21" s="17" t="str">
        <f t="shared" si="1"/>
        <v>CONFIRMED BULLISH</v>
      </c>
    </row>
    <row r="22" spans="1:8" ht="13.5" x14ac:dyDescent="0.25">
      <c r="A22" s="3">
        <v>42037</v>
      </c>
      <c r="B22" s="2">
        <v>12.39</v>
      </c>
      <c r="C22" s="2">
        <v>3.8092000000000001</v>
      </c>
      <c r="D22" s="2">
        <v>11467</v>
      </c>
      <c r="E22" s="2">
        <f t="shared" si="0"/>
        <v>17421</v>
      </c>
      <c r="F22" s="17" t="str">
        <f t="shared" si="3"/>
        <v>BULLISH</v>
      </c>
      <c r="G22" s="17" t="str">
        <f t="shared" si="2"/>
        <v>WEAK</v>
      </c>
      <c r="H22" s="17" t="str">
        <f t="shared" si="1"/>
        <v>CONFIRMED BULLISH</v>
      </c>
    </row>
    <row r="23" spans="1:8" ht="13.5" x14ac:dyDescent="0.25">
      <c r="A23" s="3">
        <v>42038</v>
      </c>
      <c r="B23" s="2">
        <v>12.65</v>
      </c>
      <c r="C23" s="2">
        <v>3.8891</v>
      </c>
      <c r="D23" s="2">
        <v>9032</v>
      </c>
      <c r="E23" s="2">
        <f t="shared" si="0"/>
        <v>26453</v>
      </c>
      <c r="F23" s="17" t="str">
        <f t="shared" si="3"/>
        <v>BULLISH</v>
      </c>
      <c r="G23" s="17" t="str">
        <f t="shared" si="2"/>
        <v>WEAK</v>
      </c>
      <c r="H23" s="17" t="str">
        <f t="shared" si="1"/>
        <v>CONFIRMED BULLISH</v>
      </c>
    </row>
    <row r="24" spans="1:8" ht="13.5" x14ac:dyDescent="0.25">
      <c r="A24" s="3">
        <v>42039</v>
      </c>
      <c r="B24" s="2">
        <v>13</v>
      </c>
      <c r="C24" s="2">
        <v>3.9967000000000001</v>
      </c>
      <c r="D24" s="2">
        <v>29067</v>
      </c>
      <c r="E24" s="2">
        <f t="shared" si="0"/>
        <v>55520</v>
      </c>
      <c r="F24" s="17" t="str">
        <f t="shared" si="3"/>
        <v>BULLISH</v>
      </c>
      <c r="G24" s="17" t="str">
        <f t="shared" si="2"/>
        <v>WEAK</v>
      </c>
      <c r="H24" s="17" t="str">
        <f t="shared" si="1"/>
        <v>CONFIRMED BULLISH</v>
      </c>
    </row>
    <row r="25" spans="1:8" ht="13.5" x14ac:dyDescent="0.25">
      <c r="A25" s="3">
        <v>42040</v>
      </c>
      <c r="B25" s="2">
        <v>13</v>
      </c>
      <c r="C25" s="2">
        <v>3.9967000000000001</v>
      </c>
      <c r="D25" s="2">
        <v>7738</v>
      </c>
      <c r="E25" s="2">
        <f t="shared" si="0"/>
        <v>55520</v>
      </c>
      <c r="F25" s="17" t="str">
        <f t="shared" si="3"/>
        <v>BULLISH</v>
      </c>
      <c r="G25" s="17" t="str">
        <f t="shared" si="2"/>
        <v>WEAK</v>
      </c>
      <c r="H25" s="17" t="str">
        <f t="shared" si="1"/>
        <v>CONFIRMED BULLISH</v>
      </c>
    </row>
    <row r="26" spans="1:8" ht="13.5" x14ac:dyDescent="0.25">
      <c r="A26" s="3">
        <v>42041</v>
      </c>
      <c r="B26" s="2">
        <v>13</v>
      </c>
      <c r="C26" s="2">
        <v>3.9967000000000001</v>
      </c>
      <c r="D26" s="2">
        <v>1000</v>
      </c>
      <c r="E26" s="2">
        <f t="shared" si="0"/>
        <v>55520</v>
      </c>
      <c r="F26" s="17" t="str">
        <f t="shared" si="3"/>
        <v>BULLISH</v>
      </c>
      <c r="G26" s="17" t="str">
        <f t="shared" si="2"/>
        <v>STRONG</v>
      </c>
      <c r="H26" s="17" t="str">
        <f t="shared" si="1"/>
        <v>CONFIRMED BULLISH</v>
      </c>
    </row>
    <row r="27" spans="1:8" ht="13.5" x14ac:dyDescent="0.25">
      <c r="A27" s="3">
        <v>42044</v>
      </c>
      <c r="B27" s="2">
        <v>12.7</v>
      </c>
      <c r="C27" s="2">
        <v>3.9045000000000001</v>
      </c>
      <c r="D27" s="2">
        <v>860</v>
      </c>
      <c r="E27" s="2">
        <f t="shared" si="0"/>
        <v>54660</v>
      </c>
      <c r="F27" s="17" t="str">
        <f t="shared" si="3"/>
        <v>BULLISH</v>
      </c>
      <c r="G27" s="17" t="str">
        <f t="shared" si="2"/>
        <v>STRONG</v>
      </c>
      <c r="H27" s="17" t="str">
        <f t="shared" si="1"/>
        <v>CONFIRMED BULLISH</v>
      </c>
    </row>
    <row r="28" spans="1:8" ht="13.5" x14ac:dyDescent="0.25">
      <c r="A28" s="3">
        <v>42045</v>
      </c>
      <c r="B28" s="2">
        <v>12.62</v>
      </c>
      <c r="C28" s="2">
        <v>3.8799000000000001</v>
      </c>
      <c r="D28" s="2">
        <v>807</v>
      </c>
      <c r="E28" s="2">
        <f t="shared" si="0"/>
        <v>53853</v>
      </c>
      <c r="F28" s="17" t="str">
        <f t="shared" si="3"/>
        <v>BULLISH</v>
      </c>
      <c r="G28" s="17" t="str">
        <f t="shared" si="2"/>
        <v>STRONG</v>
      </c>
      <c r="H28" s="17" t="str">
        <f t="shared" si="1"/>
        <v>BULLISH DIVERGENCE</v>
      </c>
    </row>
    <row r="29" spans="1:8" ht="13.5" x14ac:dyDescent="0.25">
      <c r="A29" s="3">
        <v>42046</v>
      </c>
      <c r="B29" s="2">
        <v>13</v>
      </c>
      <c r="C29" s="2">
        <v>3.9967000000000001</v>
      </c>
      <c r="D29" s="2">
        <v>8630</v>
      </c>
      <c r="E29" s="2">
        <f t="shared" si="0"/>
        <v>62483</v>
      </c>
      <c r="F29" s="17" t="str">
        <f t="shared" si="3"/>
        <v>BULLISH</v>
      </c>
      <c r="G29" s="17" t="str">
        <f t="shared" si="2"/>
        <v>STRONG</v>
      </c>
      <c r="H29" s="17" t="str">
        <f t="shared" si="1"/>
        <v>NEUTRAL</v>
      </c>
    </row>
    <row r="30" spans="1:8" ht="13.5" x14ac:dyDescent="0.25">
      <c r="A30" s="3">
        <v>42047</v>
      </c>
      <c r="B30" s="2">
        <v>13.01</v>
      </c>
      <c r="C30" s="2">
        <v>3.9998</v>
      </c>
      <c r="D30" s="2">
        <v>4484</v>
      </c>
      <c r="E30" s="2">
        <f t="shared" si="0"/>
        <v>66967</v>
      </c>
      <c r="F30" s="17" t="str">
        <f t="shared" si="3"/>
        <v>BULLISH</v>
      </c>
      <c r="G30" s="17" t="str">
        <f t="shared" si="2"/>
        <v>STRONG</v>
      </c>
      <c r="H30" s="17" t="str">
        <f t="shared" si="1"/>
        <v>CONFIRMED BULLISH</v>
      </c>
    </row>
    <row r="31" spans="1:8" ht="13.5" x14ac:dyDescent="0.25">
      <c r="A31" s="3">
        <v>42048</v>
      </c>
      <c r="B31" s="2">
        <v>13</v>
      </c>
      <c r="C31" s="2">
        <v>3.9967000000000001</v>
      </c>
      <c r="D31" s="2">
        <v>1008</v>
      </c>
      <c r="E31" s="2">
        <f t="shared" si="0"/>
        <v>65959</v>
      </c>
      <c r="F31" s="17" t="str">
        <f t="shared" si="3"/>
        <v>BULLISH</v>
      </c>
      <c r="G31" s="17" t="str">
        <f t="shared" si="2"/>
        <v>STRONG</v>
      </c>
      <c r="H31" s="17" t="str">
        <f t="shared" si="1"/>
        <v>NEUTRAL</v>
      </c>
    </row>
    <row r="32" spans="1:8" ht="13.5" x14ac:dyDescent="0.25">
      <c r="A32" s="3">
        <v>42051</v>
      </c>
      <c r="B32" s="2">
        <v>13</v>
      </c>
      <c r="C32" s="2">
        <v>3.9967000000000001</v>
      </c>
      <c r="D32" s="2">
        <v>386</v>
      </c>
      <c r="E32" s="2">
        <f t="shared" si="0"/>
        <v>65959</v>
      </c>
      <c r="F32" s="17" t="str">
        <f t="shared" si="3"/>
        <v>BULLISH</v>
      </c>
      <c r="G32" s="17" t="str">
        <f t="shared" si="2"/>
        <v>STRONG</v>
      </c>
      <c r="H32" s="17" t="str">
        <f t="shared" si="1"/>
        <v>CONFIRMED BULLISH</v>
      </c>
    </row>
    <row r="33" spans="1:8" ht="13.5" x14ac:dyDescent="0.25">
      <c r="A33" s="3">
        <v>42052</v>
      </c>
      <c r="B33" s="2">
        <v>13</v>
      </c>
      <c r="C33" s="2">
        <v>3.9967000000000001</v>
      </c>
      <c r="D33" s="2">
        <v>3197</v>
      </c>
      <c r="E33" s="2">
        <f t="shared" si="0"/>
        <v>65959</v>
      </c>
      <c r="F33" s="17" t="str">
        <f t="shared" si="3"/>
        <v>BULLISH</v>
      </c>
      <c r="G33" s="17" t="str">
        <f t="shared" si="2"/>
        <v>STRONG</v>
      </c>
      <c r="H33" s="17" t="str">
        <f t="shared" si="1"/>
        <v>CONFIRMED BULLISH</v>
      </c>
    </row>
    <row r="34" spans="1:8" ht="13.5" x14ac:dyDescent="0.25">
      <c r="A34" s="3">
        <v>42053</v>
      </c>
      <c r="B34" s="2">
        <v>13.1</v>
      </c>
      <c r="C34" s="2">
        <v>4.0274999999999999</v>
      </c>
      <c r="D34" s="2">
        <v>2021</v>
      </c>
      <c r="E34" s="2">
        <f t="shared" si="0"/>
        <v>67980</v>
      </c>
      <c r="F34" s="17" t="str">
        <f t="shared" si="3"/>
        <v>BULLISH</v>
      </c>
      <c r="G34" s="17" t="str">
        <f t="shared" si="2"/>
        <v>STRONG</v>
      </c>
      <c r="H34" s="17" t="str">
        <f t="shared" si="1"/>
        <v>CONFIRMED BULLISH</v>
      </c>
    </row>
    <row r="35" spans="1:8" ht="13.5" x14ac:dyDescent="0.25">
      <c r="A35" s="3">
        <v>42054</v>
      </c>
      <c r="B35" s="2">
        <v>13</v>
      </c>
      <c r="C35" s="2">
        <v>3.9967000000000001</v>
      </c>
      <c r="D35" s="2">
        <v>5132</v>
      </c>
      <c r="E35" s="2">
        <f t="shared" si="0"/>
        <v>62848</v>
      </c>
      <c r="F35" s="17" t="str">
        <f t="shared" si="3"/>
        <v>BEARISH</v>
      </c>
      <c r="G35" s="17" t="str">
        <f t="shared" si="2"/>
        <v>WEAK</v>
      </c>
      <c r="H35" s="17" t="str">
        <f t="shared" si="1"/>
        <v>CONFIRMED BEARISH</v>
      </c>
    </row>
    <row r="36" spans="1:8" ht="13.5" x14ac:dyDescent="0.25">
      <c r="A36" s="3">
        <v>42055</v>
      </c>
      <c r="B36" s="2">
        <v>13</v>
      </c>
      <c r="C36" s="2">
        <v>3.9967000000000001</v>
      </c>
      <c r="D36" s="2">
        <v>4110</v>
      </c>
      <c r="E36" s="2">
        <f t="shared" si="0"/>
        <v>62848</v>
      </c>
      <c r="F36" s="17" t="str">
        <f t="shared" si="3"/>
        <v>BEARISH</v>
      </c>
      <c r="G36" s="17" t="str">
        <f t="shared" si="2"/>
        <v>WEAK</v>
      </c>
      <c r="H36" s="17" t="str">
        <f t="shared" si="1"/>
        <v>NEUTRAL</v>
      </c>
    </row>
    <row r="37" spans="1:8" ht="13.5" x14ac:dyDescent="0.25">
      <c r="A37" s="3">
        <v>42058</v>
      </c>
      <c r="B37" s="2">
        <v>12.98</v>
      </c>
      <c r="C37" s="2">
        <v>3.9906000000000001</v>
      </c>
      <c r="D37" s="2">
        <v>6685</v>
      </c>
      <c r="E37" s="2">
        <f t="shared" si="0"/>
        <v>56163</v>
      </c>
      <c r="F37" s="17" t="str">
        <f t="shared" si="3"/>
        <v>BEARISH</v>
      </c>
      <c r="G37" s="17" t="str">
        <f t="shared" si="2"/>
        <v>WEAK</v>
      </c>
      <c r="H37" s="17" t="str">
        <f t="shared" si="1"/>
        <v>CONFIRMED BEARISH</v>
      </c>
    </row>
    <row r="38" spans="1:8" ht="13.5" x14ac:dyDescent="0.25">
      <c r="A38" s="3">
        <v>42059</v>
      </c>
      <c r="B38" s="2">
        <v>12.98</v>
      </c>
      <c r="C38" s="2">
        <v>3.9906000000000001</v>
      </c>
      <c r="D38" s="2">
        <v>1100</v>
      </c>
      <c r="E38" s="2">
        <f t="shared" si="0"/>
        <v>56163</v>
      </c>
      <c r="F38" s="17" t="str">
        <f t="shared" si="3"/>
        <v>BEARISH</v>
      </c>
      <c r="G38" s="17" t="str">
        <f t="shared" si="2"/>
        <v>WEAK</v>
      </c>
      <c r="H38" s="17" t="str">
        <f t="shared" si="1"/>
        <v>CONFIRMED BEARISH</v>
      </c>
    </row>
    <row r="39" spans="1:8" ht="13.5" x14ac:dyDescent="0.25">
      <c r="A39" s="3">
        <v>42060</v>
      </c>
      <c r="B39" s="2">
        <v>12.97</v>
      </c>
      <c r="C39" s="2">
        <v>3.9874999999999998</v>
      </c>
      <c r="D39" s="2">
        <v>665</v>
      </c>
      <c r="E39" s="2">
        <f t="shared" si="0"/>
        <v>55498</v>
      </c>
      <c r="F39" s="17" t="str">
        <f t="shared" si="3"/>
        <v>BEARISH</v>
      </c>
      <c r="G39" s="17" t="str">
        <f t="shared" si="2"/>
        <v>WEAK</v>
      </c>
      <c r="H39" s="17" t="str">
        <f t="shared" si="1"/>
        <v>CONFIRMED BEARISH</v>
      </c>
    </row>
    <row r="40" spans="1:8" ht="13.5" x14ac:dyDescent="0.25">
      <c r="A40" s="3">
        <v>42061</v>
      </c>
      <c r="B40" s="2">
        <v>12.9</v>
      </c>
      <c r="C40" s="2">
        <v>3.9660000000000002</v>
      </c>
      <c r="D40" s="2">
        <v>1459</v>
      </c>
      <c r="E40" s="2">
        <f t="shared" si="0"/>
        <v>54039</v>
      </c>
      <c r="F40" s="17" t="str">
        <f t="shared" si="3"/>
        <v>BEARISH</v>
      </c>
      <c r="G40" s="17" t="str">
        <f t="shared" si="2"/>
        <v>WEAK</v>
      </c>
      <c r="H40" s="17" t="str">
        <f t="shared" si="1"/>
        <v>CONFIRMED BEARISH</v>
      </c>
    </row>
    <row r="41" spans="1:8" ht="13.5" x14ac:dyDescent="0.25">
      <c r="A41" s="3">
        <v>42062</v>
      </c>
      <c r="B41" s="2">
        <v>12.35</v>
      </c>
      <c r="C41" s="2">
        <v>3.7968999999999999</v>
      </c>
      <c r="D41" s="2">
        <v>15108</v>
      </c>
      <c r="E41" s="2">
        <f t="shared" si="0"/>
        <v>38931</v>
      </c>
      <c r="F41" s="17" t="str">
        <f t="shared" si="3"/>
        <v>BEARISH</v>
      </c>
      <c r="G41" s="17" t="str">
        <f t="shared" si="2"/>
        <v>WEAK</v>
      </c>
      <c r="H41" s="17" t="str">
        <f t="shared" si="1"/>
        <v>CONFIRMED BEARISH</v>
      </c>
    </row>
    <row r="42" spans="1:8" ht="13.5" x14ac:dyDescent="0.25">
      <c r="A42" s="3">
        <v>42065</v>
      </c>
      <c r="B42" s="2">
        <v>12.46</v>
      </c>
      <c r="C42" s="2">
        <v>3.8307000000000002</v>
      </c>
      <c r="D42" s="2">
        <v>1459</v>
      </c>
      <c r="E42" s="2">
        <f t="shared" si="0"/>
        <v>40390</v>
      </c>
      <c r="F42" s="17" t="str">
        <f t="shared" si="3"/>
        <v>BEARISH</v>
      </c>
      <c r="G42" s="17" t="str">
        <f t="shared" si="2"/>
        <v>WEAK</v>
      </c>
      <c r="H42" s="17" t="str">
        <f t="shared" si="1"/>
        <v>CONFIRMED BEARISH</v>
      </c>
    </row>
    <row r="43" spans="1:8" ht="13.5" x14ac:dyDescent="0.25">
      <c r="A43" s="3">
        <v>42066</v>
      </c>
      <c r="B43" s="2">
        <v>12.7</v>
      </c>
      <c r="C43" s="2">
        <v>3.9045000000000001</v>
      </c>
      <c r="D43" s="2">
        <v>4373</v>
      </c>
      <c r="E43" s="2">
        <f t="shared" si="0"/>
        <v>44763</v>
      </c>
      <c r="F43" s="17" t="str">
        <f t="shared" si="3"/>
        <v>BEARISH</v>
      </c>
      <c r="G43" s="17" t="str">
        <f t="shared" si="2"/>
        <v>WEAK</v>
      </c>
      <c r="H43" s="17" t="str">
        <f t="shared" si="1"/>
        <v>CONFIRMED BEARISH</v>
      </c>
    </row>
    <row r="44" spans="1:8" ht="13.5" x14ac:dyDescent="0.25">
      <c r="A44" s="3">
        <v>42067</v>
      </c>
      <c r="B44" s="2">
        <v>12.97</v>
      </c>
      <c r="C44" s="2">
        <v>3.9874999999999998</v>
      </c>
      <c r="D44" s="2">
        <v>4680</v>
      </c>
      <c r="E44" s="2">
        <f t="shared" si="0"/>
        <v>49443</v>
      </c>
      <c r="F44" s="17" t="str">
        <f t="shared" si="3"/>
        <v>BEARISH</v>
      </c>
      <c r="G44" s="17" t="str">
        <f t="shared" si="2"/>
        <v>WEAK</v>
      </c>
      <c r="H44" s="17" t="str">
        <f t="shared" si="1"/>
        <v>NEUTRAL</v>
      </c>
    </row>
    <row r="45" spans="1:8" ht="13.5" x14ac:dyDescent="0.25">
      <c r="A45" s="3">
        <v>42068</v>
      </c>
      <c r="B45" s="2">
        <v>12.97</v>
      </c>
      <c r="C45" s="2">
        <v>3.9874999999999998</v>
      </c>
      <c r="D45" s="2">
        <v>2209</v>
      </c>
      <c r="E45" s="2">
        <f t="shared" si="0"/>
        <v>49443</v>
      </c>
      <c r="F45" s="17" t="str">
        <f t="shared" si="3"/>
        <v>BEARISH</v>
      </c>
      <c r="G45" s="17" t="str">
        <f t="shared" si="2"/>
        <v>WEAK</v>
      </c>
      <c r="H45" s="17" t="str">
        <f t="shared" si="1"/>
        <v>BEARISH DIVERGENCE</v>
      </c>
    </row>
    <row r="46" spans="1:8" ht="13.5" x14ac:dyDescent="0.25">
      <c r="A46" s="3">
        <v>42069</v>
      </c>
      <c r="B46" s="2">
        <v>12.81</v>
      </c>
      <c r="C46" s="2">
        <v>3.9382999999999999</v>
      </c>
      <c r="D46" s="2">
        <v>957</v>
      </c>
      <c r="E46" s="2">
        <f t="shared" si="0"/>
        <v>48486</v>
      </c>
      <c r="F46" s="17" t="str">
        <f t="shared" si="3"/>
        <v>BULLISH</v>
      </c>
      <c r="G46" s="17" t="str">
        <f t="shared" si="2"/>
        <v>STRONG</v>
      </c>
      <c r="H46" s="17" t="str">
        <f t="shared" si="1"/>
        <v>CONFIRMED BULLISH</v>
      </c>
    </row>
    <row r="47" spans="1:8" ht="13.5" x14ac:dyDescent="0.25">
      <c r="A47" s="3">
        <v>42072</v>
      </c>
      <c r="B47" s="2">
        <v>12.8</v>
      </c>
      <c r="C47" s="2">
        <v>3.9352</v>
      </c>
      <c r="D47" s="2">
        <v>2744</v>
      </c>
      <c r="E47" s="2">
        <f t="shared" si="0"/>
        <v>45742</v>
      </c>
      <c r="F47" s="17" t="str">
        <f t="shared" si="3"/>
        <v>BULLISH</v>
      </c>
      <c r="G47" s="17" t="str">
        <f t="shared" si="2"/>
        <v>STRONG</v>
      </c>
      <c r="H47" s="17" t="str">
        <f t="shared" si="1"/>
        <v>CONFIRMED BULLISH</v>
      </c>
    </row>
    <row r="48" spans="1:8" ht="13.5" x14ac:dyDescent="0.25">
      <c r="A48" s="3">
        <v>42073</v>
      </c>
      <c r="B48" s="2">
        <v>12.8</v>
      </c>
      <c r="C48" s="2">
        <v>3.9352</v>
      </c>
      <c r="D48" s="2">
        <v>352</v>
      </c>
      <c r="E48" s="2">
        <f t="shared" si="0"/>
        <v>45742</v>
      </c>
      <c r="F48" s="17" t="str">
        <f t="shared" si="3"/>
        <v>BULLISH</v>
      </c>
      <c r="G48" s="17" t="str">
        <f t="shared" si="2"/>
        <v>STRONG</v>
      </c>
      <c r="H48" s="17" t="str">
        <f t="shared" si="1"/>
        <v>CONFIRMED BULLISH</v>
      </c>
    </row>
    <row r="49" spans="1:8" ht="13.5" x14ac:dyDescent="0.25">
      <c r="A49" s="3">
        <v>42074</v>
      </c>
      <c r="B49" s="2">
        <v>12.8</v>
      </c>
      <c r="C49" s="2">
        <v>3.9352</v>
      </c>
      <c r="D49" s="2">
        <v>552</v>
      </c>
      <c r="E49" s="2">
        <f t="shared" si="0"/>
        <v>45742</v>
      </c>
      <c r="F49" s="17" t="str">
        <f t="shared" si="3"/>
        <v>BEARISH</v>
      </c>
      <c r="G49" s="17" t="str">
        <f t="shared" si="2"/>
        <v>WEAK</v>
      </c>
      <c r="H49" s="17" t="str">
        <f t="shared" si="1"/>
        <v>CONFIRMED BEARISH</v>
      </c>
    </row>
    <row r="50" spans="1:8" ht="13.5" x14ac:dyDescent="0.25">
      <c r="A50" s="3">
        <v>42075</v>
      </c>
      <c r="B50" s="2">
        <v>12.85</v>
      </c>
      <c r="C50" s="2">
        <v>3.9506000000000001</v>
      </c>
      <c r="D50" s="2">
        <v>734</v>
      </c>
      <c r="E50" s="2">
        <f t="shared" si="0"/>
        <v>46476</v>
      </c>
      <c r="F50" s="17" t="str">
        <f t="shared" si="3"/>
        <v>BEARISH</v>
      </c>
      <c r="G50" s="17" t="str">
        <f t="shared" si="2"/>
        <v>WEAK</v>
      </c>
      <c r="H50" s="17" t="str">
        <f t="shared" si="1"/>
        <v>CONFIRMED BEARISH</v>
      </c>
    </row>
    <row r="51" spans="1:8" ht="13.5" x14ac:dyDescent="0.25">
      <c r="A51" s="3">
        <v>42076</v>
      </c>
      <c r="B51" s="2">
        <v>12.85</v>
      </c>
      <c r="C51" s="2">
        <v>3.9506000000000001</v>
      </c>
      <c r="D51" s="2">
        <v>1856</v>
      </c>
      <c r="E51" s="2">
        <f t="shared" si="0"/>
        <v>46476</v>
      </c>
      <c r="F51" s="17" t="str">
        <f t="shared" si="3"/>
        <v>BEARISH</v>
      </c>
      <c r="G51" s="17" t="str">
        <f t="shared" si="2"/>
        <v>WEAK</v>
      </c>
      <c r="H51" s="17" t="str">
        <f t="shared" si="1"/>
        <v>BEARISH DIVERGENCE</v>
      </c>
    </row>
    <row r="52" spans="1:8" ht="13.5" x14ac:dyDescent="0.25">
      <c r="A52" s="3">
        <v>42079</v>
      </c>
      <c r="B52" s="2">
        <v>12.85</v>
      </c>
      <c r="C52" s="2">
        <v>3.9506000000000001</v>
      </c>
      <c r="D52" s="2">
        <v>1032</v>
      </c>
      <c r="E52" s="2">
        <f t="shared" si="0"/>
        <v>46476</v>
      </c>
      <c r="F52" s="17" t="str">
        <f t="shared" si="3"/>
        <v>BULLISH</v>
      </c>
      <c r="G52" s="17" t="str">
        <f t="shared" si="2"/>
        <v>NEUTRAL</v>
      </c>
      <c r="H52" s="17" t="str">
        <f t="shared" si="1"/>
        <v>CONFIRMED BULLISH</v>
      </c>
    </row>
    <row r="53" spans="1:8" ht="13.5" x14ac:dyDescent="0.25">
      <c r="A53" s="3">
        <v>42080</v>
      </c>
      <c r="B53" s="2">
        <v>12.95</v>
      </c>
      <c r="C53" s="2">
        <v>3.9813999999999998</v>
      </c>
      <c r="D53" s="2">
        <v>2644</v>
      </c>
      <c r="E53" s="2">
        <f t="shared" si="0"/>
        <v>49120</v>
      </c>
      <c r="F53" s="17" t="str">
        <f t="shared" si="3"/>
        <v>BULLISH</v>
      </c>
      <c r="G53" s="17" t="str">
        <f t="shared" si="2"/>
        <v>STRONG</v>
      </c>
      <c r="H53" s="17" t="str">
        <f t="shared" si="1"/>
        <v>CONFIRMED BULLISH</v>
      </c>
    </row>
    <row r="54" spans="1:8" ht="13.5" x14ac:dyDescent="0.25">
      <c r="A54" s="3">
        <v>42081</v>
      </c>
      <c r="B54" s="2">
        <v>12.85</v>
      </c>
      <c r="C54" s="2">
        <v>3.9506000000000001</v>
      </c>
      <c r="D54" s="2">
        <v>6263</v>
      </c>
      <c r="E54" s="2">
        <f t="shared" si="0"/>
        <v>42857</v>
      </c>
      <c r="F54" s="17" t="str">
        <f t="shared" si="3"/>
        <v>BEARISH</v>
      </c>
      <c r="G54" s="17" t="str">
        <f t="shared" si="2"/>
        <v>WEAK</v>
      </c>
      <c r="H54" s="17" t="str">
        <f t="shared" si="1"/>
        <v>BEARISH DIVERGENCE</v>
      </c>
    </row>
    <row r="55" spans="1:8" ht="13.5" x14ac:dyDescent="0.25">
      <c r="A55" s="3">
        <v>42082</v>
      </c>
      <c r="B55" s="2">
        <v>12.9</v>
      </c>
      <c r="C55" s="2">
        <v>3.9660000000000002</v>
      </c>
      <c r="D55" s="2">
        <v>650</v>
      </c>
      <c r="E55" s="2">
        <f t="shared" si="0"/>
        <v>43507</v>
      </c>
      <c r="F55" s="17" t="str">
        <f t="shared" si="3"/>
        <v>BEARISH</v>
      </c>
      <c r="G55" s="17" t="str">
        <f t="shared" si="2"/>
        <v>WEAK</v>
      </c>
      <c r="H55" s="17" t="str">
        <f t="shared" si="1"/>
        <v>BEARISH DIVERGENCE</v>
      </c>
    </row>
    <row r="56" spans="1:8" ht="13.5" x14ac:dyDescent="0.25">
      <c r="A56" s="3">
        <v>42086</v>
      </c>
      <c r="B56" s="2">
        <v>12.7</v>
      </c>
      <c r="C56" s="2">
        <v>3.9045000000000001</v>
      </c>
      <c r="D56" s="2">
        <v>3010</v>
      </c>
      <c r="E56" s="2">
        <f t="shared" si="0"/>
        <v>40497</v>
      </c>
      <c r="F56" s="17" t="str">
        <f t="shared" si="3"/>
        <v>BEARISH</v>
      </c>
      <c r="G56" s="17" t="str">
        <f t="shared" si="2"/>
        <v>WEAK</v>
      </c>
      <c r="H56" s="17" t="str">
        <f t="shared" si="1"/>
        <v>CONFIRMED BEARISH</v>
      </c>
    </row>
    <row r="57" spans="1:8" ht="13.5" x14ac:dyDescent="0.25">
      <c r="A57" s="3">
        <v>42087</v>
      </c>
      <c r="B57" s="2">
        <v>12.75</v>
      </c>
      <c r="C57" s="2">
        <v>3.9199000000000002</v>
      </c>
      <c r="D57" s="2">
        <v>776</v>
      </c>
      <c r="E57" s="2">
        <f t="shared" si="0"/>
        <v>41273</v>
      </c>
      <c r="F57" s="17" t="str">
        <f t="shared" si="3"/>
        <v>BEARISH</v>
      </c>
      <c r="G57" s="17" t="str">
        <f t="shared" si="2"/>
        <v>WEAK</v>
      </c>
      <c r="H57" s="17" t="str">
        <f t="shared" si="1"/>
        <v>CONFIRMED BEARISH</v>
      </c>
    </row>
    <row r="58" spans="1:8" ht="13.5" x14ac:dyDescent="0.25">
      <c r="A58" s="3">
        <v>42088</v>
      </c>
      <c r="B58" s="2">
        <v>12.8</v>
      </c>
      <c r="C58" s="2">
        <v>3.9352</v>
      </c>
      <c r="D58" s="2">
        <v>133</v>
      </c>
      <c r="E58" s="2">
        <f t="shared" si="0"/>
        <v>41406</v>
      </c>
      <c r="F58" s="17" t="str">
        <f t="shared" si="3"/>
        <v>BEARISH</v>
      </c>
      <c r="G58" s="17" t="str">
        <f t="shared" si="2"/>
        <v>WEAK</v>
      </c>
      <c r="H58" s="17" t="str">
        <f t="shared" si="1"/>
        <v>CONFIRMED BEARISH</v>
      </c>
    </row>
    <row r="59" spans="1:8" ht="13.5" x14ac:dyDescent="0.25">
      <c r="A59" s="3">
        <v>42089</v>
      </c>
      <c r="B59" s="2">
        <v>12.8</v>
      </c>
      <c r="C59" s="2">
        <v>3.9352</v>
      </c>
      <c r="D59" s="2">
        <v>726</v>
      </c>
      <c r="E59" s="2">
        <f t="shared" si="0"/>
        <v>41406</v>
      </c>
      <c r="F59" s="17" t="str">
        <f t="shared" si="3"/>
        <v>BEARISH</v>
      </c>
      <c r="G59" s="17" t="str">
        <f t="shared" si="2"/>
        <v>WEAK</v>
      </c>
      <c r="H59" s="17" t="str">
        <f t="shared" si="1"/>
        <v>CONFIRMED BEARISH</v>
      </c>
    </row>
    <row r="60" spans="1:8" ht="13.5" x14ac:dyDescent="0.25">
      <c r="A60" s="3">
        <v>42090</v>
      </c>
      <c r="B60" s="2">
        <v>13</v>
      </c>
      <c r="C60" s="2">
        <v>3.9967000000000001</v>
      </c>
      <c r="D60" s="2">
        <v>2558</v>
      </c>
      <c r="E60" s="2">
        <f t="shared" si="0"/>
        <v>43964</v>
      </c>
      <c r="F60" s="17" t="str">
        <f t="shared" si="3"/>
        <v>BULLISH</v>
      </c>
      <c r="G60" s="17" t="str">
        <f t="shared" si="2"/>
        <v>NEUTRAL</v>
      </c>
      <c r="H60" s="17" t="str">
        <f t="shared" si="1"/>
        <v>CONFIRMED BULLISH</v>
      </c>
    </row>
    <row r="61" spans="1:8" ht="13.5" x14ac:dyDescent="0.25">
      <c r="A61" s="3">
        <v>42093</v>
      </c>
      <c r="B61" s="2">
        <v>13</v>
      </c>
      <c r="C61" s="2">
        <v>3.9967000000000001</v>
      </c>
      <c r="D61" s="2">
        <v>125</v>
      </c>
      <c r="E61" s="2">
        <f t="shared" si="0"/>
        <v>43964</v>
      </c>
      <c r="F61" s="17" t="str">
        <f t="shared" si="3"/>
        <v>BULLISH</v>
      </c>
      <c r="G61" s="17" t="str">
        <f t="shared" si="2"/>
        <v>STRONG</v>
      </c>
      <c r="H61" s="17" t="str">
        <f t="shared" si="1"/>
        <v>CONFIRMED BULLISH</v>
      </c>
    </row>
    <row r="62" spans="1:8" ht="13.5" x14ac:dyDescent="0.25">
      <c r="A62" s="3">
        <v>42094</v>
      </c>
      <c r="B62" s="2">
        <v>13.1</v>
      </c>
      <c r="C62" s="2">
        <v>4.0274999999999999</v>
      </c>
      <c r="D62" s="2">
        <v>5025</v>
      </c>
      <c r="E62" s="2">
        <f t="shared" si="0"/>
        <v>48989</v>
      </c>
      <c r="F62" s="17" t="str">
        <f t="shared" si="3"/>
        <v>BULLISH</v>
      </c>
      <c r="G62" s="17" t="str">
        <f t="shared" si="2"/>
        <v>STRONG</v>
      </c>
      <c r="H62" s="17" t="str">
        <f t="shared" si="1"/>
        <v>CONFIRMED BULLISH</v>
      </c>
    </row>
    <row r="63" spans="1:8" ht="13.5" x14ac:dyDescent="0.25">
      <c r="A63" s="3">
        <v>42095</v>
      </c>
      <c r="B63" s="2">
        <v>13.49</v>
      </c>
      <c r="C63" s="2">
        <v>4.1474000000000002</v>
      </c>
      <c r="D63" s="2">
        <v>5</v>
      </c>
      <c r="E63" s="2">
        <f t="shared" si="0"/>
        <v>48994</v>
      </c>
      <c r="F63" s="17" t="str">
        <f t="shared" si="3"/>
        <v>BULLISH</v>
      </c>
      <c r="G63" s="17" t="str">
        <f t="shared" si="2"/>
        <v>STRONG</v>
      </c>
      <c r="H63" s="17" t="str">
        <f t="shared" si="1"/>
        <v>CONFIRMED BULLISH</v>
      </c>
    </row>
    <row r="64" spans="1:8" ht="13.5" x14ac:dyDescent="0.25">
      <c r="A64" s="3">
        <v>42096</v>
      </c>
      <c r="B64" s="2">
        <v>13.46</v>
      </c>
      <c r="C64" s="2">
        <v>4.1380999999999997</v>
      </c>
      <c r="D64" s="2">
        <v>4338</v>
      </c>
      <c r="E64" s="2">
        <f t="shared" si="0"/>
        <v>44656</v>
      </c>
      <c r="F64" s="17" t="str">
        <f t="shared" si="3"/>
        <v>BULLISH</v>
      </c>
      <c r="G64" s="17" t="str">
        <f t="shared" si="2"/>
        <v>STRONG</v>
      </c>
      <c r="H64" s="17" t="str">
        <f t="shared" si="1"/>
        <v>CONFIRMED BULLISH</v>
      </c>
    </row>
    <row r="65" spans="1:8" ht="13.5" x14ac:dyDescent="0.25">
      <c r="A65" s="3">
        <v>42097</v>
      </c>
      <c r="B65" s="2">
        <v>13.46</v>
      </c>
      <c r="C65" s="2">
        <v>4.1380999999999997</v>
      </c>
      <c r="D65" s="2">
        <v>500</v>
      </c>
      <c r="E65" s="2">
        <f t="shared" si="0"/>
        <v>44656</v>
      </c>
      <c r="F65" s="17" t="str">
        <f t="shared" si="3"/>
        <v>BULLISH</v>
      </c>
      <c r="G65" s="17" t="str">
        <f t="shared" si="2"/>
        <v>NEUTRAL</v>
      </c>
      <c r="H65" s="17" t="str">
        <f t="shared" si="1"/>
        <v>CONFIRMED BULLISH</v>
      </c>
    </row>
    <row r="66" spans="1:8" ht="13.5" x14ac:dyDescent="0.25">
      <c r="A66" s="3">
        <v>42100</v>
      </c>
      <c r="B66" s="2">
        <v>13.25</v>
      </c>
      <c r="C66" s="2">
        <v>4.0735999999999999</v>
      </c>
      <c r="D66" s="2">
        <v>1577</v>
      </c>
      <c r="E66" s="2">
        <f t="shared" si="0"/>
        <v>43079</v>
      </c>
      <c r="F66" s="17" t="str">
        <f t="shared" si="3"/>
        <v>BEARISH</v>
      </c>
      <c r="G66" s="17" t="str">
        <f t="shared" si="2"/>
        <v>WEAK</v>
      </c>
      <c r="H66" s="17" t="str">
        <f t="shared" si="1"/>
        <v>BEARISH DIVERGENCE</v>
      </c>
    </row>
    <row r="67" spans="1:8" ht="13.5" x14ac:dyDescent="0.25">
      <c r="A67" s="3">
        <v>42101</v>
      </c>
      <c r="B67" s="2">
        <v>13.46</v>
      </c>
      <c r="C67" s="2">
        <v>4.1380999999999997</v>
      </c>
      <c r="D67" s="2">
        <v>610</v>
      </c>
      <c r="E67" s="2">
        <f t="shared" si="0"/>
        <v>43689</v>
      </c>
      <c r="F67" s="17" t="str">
        <f t="shared" si="3"/>
        <v>BEARISH</v>
      </c>
      <c r="G67" s="17" t="str">
        <f t="shared" si="2"/>
        <v>WEAK</v>
      </c>
      <c r="H67" s="17" t="str">
        <f t="shared" si="1"/>
        <v>BEARISH DIVERGENCE</v>
      </c>
    </row>
    <row r="68" spans="1:8" ht="13.5" x14ac:dyDescent="0.25">
      <c r="A68" s="3">
        <v>42102</v>
      </c>
      <c r="B68" s="2">
        <v>13.44</v>
      </c>
      <c r="C68" s="2">
        <v>4.1319999999999997</v>
      </c>
      <c r="D68" s="2">
        <v>780</v>
      </c>
      <c r="E68" s="2">
        <f t="shared" ref="E68:E131" si="4">IF(B68&gt;B67, E67+D68, IF(B68&lt;B67, E67-D68, E67))</f>
        <v>42909</v>
      </c>
      <c r="F68" s="17" t="str">
        <f t="shared" si="3"/>
        <v>BEARISH</v>
      </c>
      <c r="G68" s="17" t="str">
        <f t="shared" si="2"/>
        <v>WEAK</v>
      </c>
      <c r="H68" s="17" t="str">
        <f t="shared" si="1"/>
        <v>CONFIRMED BEARISH</v>
      </c>
    </row>
    <row r="69" spans="1:8" ht="13.5" x14ac:dyDescent="0.25">
      <c r="A69" s="3">
        <v>42104</v>
      </c>
      <c r="B69" s="2">
        <v>13.46</v>
      </c>
      <c r="C69" s="2">
        <v>4.1380999999999997</v>
      </c>
      <c r="D69" s="2">
        <v>277</v>
      </c>
      <c r="E69" s="2">
        <f t="shared" si="4"/>
        <v>43186</v>
      </c>
      <c r="F69" s="17" t="str">
        <f t="shared" si="3"/>
        <v>BEARISH</v>
      </c>
      <c r="G69" s="17" t="str">
        <f t="shared" si="2"/>
        <v>WEAK</v>
      </c>
      <c r="H69" s="17" t="str">
        <f t="shared" si="1"/>
        <v>NEUTRAL</v>
      </c>
    </row>
    <row r="70" spans="1:8" ht="13.5" x14ac:dyDescent="0.25">
      <c r="A70" s="3">
        <v>42107</v>
      </c>
      <c r="B70" s="2">
        <v>13.46</v>
      </c>
      <c r="C70" s="2">
        <v>4.1380999999999997</v>
      </c>
      <c r="D70" s="2">
        <v>1400</v>
      </c>
      <c r="E70" s="2">
        <f t="shared" si="4"/>
        <v>43186</v>
      </c>
      <c r="F70" s="17" t="str">
        <f t="shared" si="3"/>
        <v>BEARISH</v>
      </c>
      <c r="G70" s="17" t="str">
        <f t="shared" si="2"/>
        <v>WEAK</v>
      </c>
      <c r="H70" s="17" t="str">
        <f t="shared" ref="H70:H133" si="5">IF(AND(B70&gt;B65, E70&gt;E65), "CONFIRMED BULLISH",
 IF(AND(B70&lt;B65, E70&lt;E65), "CONFIRMED BEARISH",
 IF(AND(B70&gt;B65, E70&lt;E65), "BEARISH DIVERGENCE",
 IF(AND(B70&lt;B65, E70&gt;E65), "BULLISH DIVERGENCE", "NEUTRAL"))))</f>
        <v>NEUTRAL</v>
      </c>
    </row>
    <row r="71" spans="1:8" ht="13.5" x14ac:dyDescent="0.25">
      <c r="A71" s="3">
        <v>42108</v>
      </c>
      <c r="B71" s="2">
        <v>13.06</v>
      </c>
      <c r="C71" s="2">
        <v>4.0152000000000001</v>
      </c>
      <c r="D71" s="2">
        <v>9705</v>
      </c>
      <c r="E71" s="2">
        <f t="shared" si="4"/>
        <v>33481</v>
      </c>
      <c r="F71" s="17" t="str">
        <f t="shared" si="3"/>
        <v>BEARISH</v>
      </c>
      <c r="G71" s="17" t="str">
        <f t="shared" ref="G71:G134" si="6">IF((E71-E66)/E66 &gt; 0.02, "STRONG",
 IF((E71-E66)/E66 &lt; -0.02, "WEAK", "NEUTRAL"))</f>
        <v>WEAK</v>
      </c>
      <c r="H71" s="17" t="str">
        <f t="shared" si="5"/>
        <v>CONFIRMED BEARISH</v>
      </c>
    </row>
    <row r="72" spans="1:8" ht="13.5" x14ac:dyDescent="0.25">
      <c r="A72" s="3">
        <v>42109</v>
      </c>
      <c r="B72" s="2">
        <v>13.05</v>
      </c>
      <c r="C72" s="2">
        <v>4.0121000000000002</v>
      </c>
      <c r="D72" s="2">
        <v>861</v>
      </c>
      <c r="E72" s="2">
        <f t="shared" si="4"/>
        <v>32620</v>
      </c>
      <c r="F72" s="17" t="str">
        <f t="shared" ref="F72:F135" si="7">IF(E72&gt;E67,"BULLISH",IF(E72&lt;E67,"BEARISH","NEUTRAL"))</f>
        <v>BEARISH</v>
      </c>
      <c r="G72" s="17" t="str">
        <f t="shared" si="6"/>
        <v>WEAK</v>
      </c>
      <c r="H72" s="17" t="str">
        <f t="shared" si="5"/>
        <v>CONFIRMED BEARISH</v>
      </c>
    </row>
    <row r="73" spans="1:8" ht="13.5" x14ac:dyDescent="0.25">
      <c r="A73" s="3">
        <v>42110</v>
      </c>
      <c r="B73" s="2">
        <v>13</v>
      </c>
      <c r="C73" s="2">
        <v>3.9967000000000001</v>
      </c>
      <c r="D73" s="2">
        <v>7235</v>
      </c>
      <c r="E73" s="2">
        <f t="shared" si="4"/>
        <v>25385</v>
      </c>
      <c r="F73" s="17" t="str">
        <f t="shared" si="7"/>
        <v>BEARISH</v>
      </c>
      <c r="G73" s="17" t="str">
        <f t="shared" si="6"/>
        <v>WEAK</v>
      </c>
      <c r="H73" s="17" t="str">
        <f t="shared" si="5"/>
        <v>CONFIRMED BEARISH</v>
      </c>
    </row>
    <row r="74" spans="1:8" ht="13.5" x14ac:dyDescent="0.25">
      <c r="A74" s="3">
        <v>42111</v>
      </c>
      <c r="B74" s="2">
        <v>12.92</v>
      </c>
      <c r="C74" s="2">
        <v>3.9721000000000002</v>
      </c>
      <c r="D74" s="2">
        <v>2294</v>
      </c>
      <c r="E74" s="2">
        <f t="shared" si="4"/>
        <v>23091</v>
      </c>
      <c r="F74" s="17" t="str">
        <f t="shared" si="7"/>
        <v>BEARISH</v>
      </c>
      <c r="G74" s="17" t="str">
        <f t="shared" si="6"/>
        <v>WEAK</v>
      </c>
      <c r="H74" s="17" t="str">
        <f t="shared" si="5"/>
        <v>CONFIRMED BEARISH</v>
      </c>
    </row>
    <row r="75" spans="1:8" ht="13.5" x14ac:dyDescent="0.25">
      <c r="A75" s="3">
        <v>42114</v>
      </c>
      <c r="B75" s="2">
        <v>12.9</v>
      </c>
      <c r="C75" s="2">
        <v>3.9660000000000002</v>
      </c>
      <c r="D75" s="2">
        <v>346</v>
      </c>
      <c r="E75" s="2">
        <f t="shared" si="4"/>
        <v>22745</v>
      </c>
      <c r="F75" s="17" t="str">
        <f t="shared" si="7"/>
        <v>BEARISH</v>
      </c>
      <c r="G75" s="17" t="str">
        <f t="shared" si="6"/>
        <v>WEAK</v>
      </c>
      <c r="H75" s="17" t="str">
        <f t="shared" si="5"/>
        <v>CONFIRMED BEARISH</v>
      </c>
    </row>
    <row r="76" spans="1:8" ht="13.5" x14ac:dyDescent="0.25">
      <c r="A76" s="3">
        <v>42115</v>
      </c>
      <c r="B76" s="2">
        <v>12.6</v>
      </c>
      <c r="C76" s="2">
        <v>3.8736999999999999</v>
      </c>
      <c r="D76" s="2">
        <v>1553</v>
      </c>
      <c r="E76" s="2">
        <f t="shared" si="4"/>
        <v>21192</v>
      </c>
      <c r="F76" s="17" t="str">
        <f t="shared" si="7"/>
        <v>BEARISH</v>
      </c>
      <c r="G76" s="17" t="str">
        <f t="shared" si="6"/>
        <v>WEAK</v>
      </c>
      <c r="H76" s="17" t="str">
        <f t="shared" si="5"/>
        <v>CONFIRMED BEARISH</v>
      </c>
    </row>
    <row r="77" spans="1:8" ht="13.5" x14ac:dyDescent="0.25">
      <c r="A77" s="3">
        <v>42116</v>
      </c>
      <c r="B77" s="2">
        <v>13.35</v>
      </c>
      <c r="C77" s="2">
        <v>4.1043000000000003</v>
      </c>
      <c r="D77" s="2">
        <v>8225</v>
      </c>
      <c r="E77" s="2">
        <f t="shared" si="4"/>
        <v>29417</v>
      </c>
      <c r="F77" s="17" t="str">
        <f t="shared" si="7"/>
        <v>BEARISH</v>
      </c>
      <c r="G77" s="17" t="str">
        <f t="shared" si="6"/>
        <v>WEAK</v>
      </c>
      <c r="H77" s="17" t="str">
        <f t="shared" si="5"/>
        <v>BEARISH DIVERGENCE</v>
      </c>
    </row>
    <row r="78" spans="1:8" ht="13.5" x14ac:dyDescent="0.25">
      <c r="A78" s="3">
        <v>42117</v>
      </c>
      <c r="B78" s="2">
        <v>13.48</v>
      </c>
      <c r="C78" s="2">
        <v>4.1443000000000003</v>
      </c>
      <c r="D78" s="2">
        <v>4258</v>
      </c>
      <c r="E78" s="2">
        <f t="shared" si="4"/>
        <v>33675</v>
      </c>
      <c r="F78" s="17" t="str">
        <f t="shared" si="7"/>
        <v>BULLISH</v>
      </c>
      <c r="G78" s="17" t="str">
        <f t="shared" si="6"/>
        <v>STRONG</v>
      </c>
      <c r="H78" s="17" t="str">
        <f t="shared" si="5"/>
        <v>CONFIRMED BULLISH</v>
      </c>
    </row>
    <row r="79" spans="1:8" ht="13.5" x14ac:dyDescent="0.25">
      <c r="A79" s="3">
        <v>42118</v>
      </c>
      <c r="B79" s="2">
        <v>13.9</v>
      </c>
      <c r="C79" s="2">
        <v>4.2733999999999996</v>
      </c>
      <c r="D79" s="2">
        <v>4686</v>
      </c>
      <c r="E79" s="2">
        <f t="shared" si="4"/>
        <v>38361</v>
      </c>
      <c r="F79" s="17" t="str">
        <f t="shared" si="7"/>
        <v>BULLISH</v>
      </c>
      <c r="G79" s="17" t="str">
        <f t="shared" si="6"/>
        <v>STRONG</v>
      </c>
      <c r="H79" s="17" t="str">
        <f t="shared" si="5"/>
        <v>CONFIRMED BULLISH</v>
      </c>
    </row>
    <row r="80" spans="1:8" ht="13.5" x14ac:dyDescent="0.25">
      <c r="A80" s="3">
        <v>42121</v>
      </c>
      <c r="B80" s="2">
        <v>14.73</v>
      </c>
      <c r="C80" s="2">
        <v>4.5286</v>
      </c>
      <c r="D80" s="2">
        <v>3016</v>
      </c>
      <c r="E80" s="2">
        <f t="shared" si="4"/>
        <v>41377</v>
      </c>
      <c r="F80" s="17" t="str">
        <f t="shared" si="7"/>
        <v>BULLISH</v>
      </c>
      <c r="G80" s="17" t="str">
        <f t="shared" si="6"/>
        <v>STRONG</v>
      </c>
      <c r="H80" s="17" t="str">
        <f t="shared" si="5"/>
        <v>CONFIRMED BULLISH</v>
      </c>
    </row>
    <row r="81" spans="1:8" ht="13.5" x14ac:dyDescent="0.25">
      <c r="A81" s="3">
        <v>42122</v>
      </c>
      <c r="B81" s="2">
        <v>14.98</v>
      </c>
      <c r="C81" s="2">
        <v>4.6055000000000001</v>
      </c>
      <c r="D81" s="2">
        <v>13592</v>
      </c>
      <c r="E81" s="2">
        <f t="shared" si="4"/>
        <v>54969</v>
      </c>
      <c r="F81" s="17" t="str">
        <f t="shared" si="7"/>
        <v>BULLISH</v>
      </c>
      <c r="G81" s="17" t="str">
        <f t="shared" si="6"/>
        <v>STRONG</v>
      </c>
      <c r="H81" s="17" t="str">
        <f t="shared" si="5"/>
        <v>CONFIRMED BULLISH</v>
      </c>
    </row>
    <row r="82" spans="1:8" ht="13.5" x14ac:dyDescent="0.25">
      <c r="A82" s="3">
        <v>42123</v>
      </c>
      <c r="B82" s="2">
        <v>14.85</v>
      </c>
      <c r="C82" s="2">
        <v>4.5655000000000001</v>
      </c>
      <c r="D82" s="2">
        <v>8188</v>
      </c>
      <c r="E82" s="2">
        <f t="shared" si="4"/>
        <v>46781</v>
      </c>
      <c r="F82" s="17" t="str">
        <f t="shared" si="7"/>
        <v>BULLISH</v>
      </c>
      <c r="G82" s="17" t="str">
        <f t="shared" si="6"/>
        <v>STRONG</v>
      </c>
      <c r="H82" s="17" t="str">
        <f t="shared" si="5"/>
        <v>CONFIRMED BULLISH</v>
      </c>
    </row>
    <row r="83" spans="1:8" ht="13.5" x14ac:dyDescent="0.25">
      <c r="A83" s="3">
        <v>42124</v>
      </c>
      <c r="B83" s="2">
        <v>14.6</v>
      </c>
      <c r="C83" s="2">
        <v>4.4885999999999999</v>
      </c>
      <c r="D83" s="2">
        <v>6794</v>
      </c>
      <c r="E83" s="2">
        <f t="shared" si="4"/>
        <v>39987</v>
      </c>
      <c r="F83" s="17" t="str">
        <f t="shared" si="7"/>
        <v>BULLISH</v>
      </c>
      <c r="G83" s="17" t="str">
        <f t="shared" si="6"/>
        <v>STRONG</v>
      </c>
      <c r="H83" s="17" t="str">
        <f t="shared" si="5"/>
        <v>CONFIRMED BULLISH</v>
      </c>
    </row>
    <row r="84" spans="1:8" ht="13.5" x14ac:dyDescent="0.25">
      <c r="A84" s="3">
        <v>42128</v>
      </c>
      <c r="B84" s="2">
        <v>14.5</v>
      </c>
      <c r="C84" s="2">
        <v>4.4579000000000004</v>
      </c>
      <c r="D84" s="2">
        <v>8739</v>
      </c>
      <c r="E84" s="2">
        <f t="shared" si="4"/>
        <v>31248</v>
      </c>
      <c r="F84" s="17" t="str">
        <f t="shared" si="7"/>
        <v>BEARISH</v>
      </c>
      <c r="G84" s="17" t="str">
        <f t="shared" si="6"/>
        <v>WEAK</v>
      </c>
      <c r="H84" s="17" t="str">
        <f t="shared" si="5"/>
        <v>BEARISH DIVERGENCE</v>
      </c>
    </row>
    <row r="85" spans="1:8" ht="13.5" x14ac:dyDescent="0.25">
      <c r="A85" s="3">
        <v>42129</v>
      </c>
      <c r="B85" s="2">
        <v>14.5</v>
      </c>
      <c r="C85" s="2">
        <v>4.4579000000000004</v>
      </c>
      <c r="D85" s="2">
        <v>5559</v>
      </c>
      <c r="E85" s="2">
        <f t="shared" si="4"/>
        <v>31248</v>
      </c>
      <c r="F85" s="17" t="str">
        <f t="shared" si="7"/>
        <v>BEARISH</v>
      </c>
      <c r="G85" s="17" t="str">
        <f t="shared" si="6"/>
        <v>WEAK</v>
      </c>
      <c r="H85" s="17" t="str">
        <f t="shared" si="5"/>
        <v>CONFIRMED BEARISH</v>
      </c>
    </row>
    <row r="86" spans="1:8" ht="13.5" x14ac:dyDescent="0.25">
      <c r="A86" s="3">
        <v>42130</v>
      </c>
      <c r="B86" s="2">
        <v>14.4</v>
      </c>
      <c r="C86" s="2">
        <v>4.4271000000000003</v>
      </c>
      <c r="D86" s="2">
        <v>85</v>
      </c>
      <c r="E86" s="2">
        <f t="shared" si="4"/>
        <v>31163</v>
      </c>
      <c r="F86" s="17" t="str">
        <f t="shared" si="7"/>
        <v>BEARISH</v>
      </c>
      <c r="G86" s="17" t="str">
        <f t="shared" si="6"/>
        <v>WEAK</v>
      </c>
      <c r="H86" s="17" t="str">
        <f t="shared" si="5"/>
        <v>CONFIRMED BEARISH</v>
      </c>
    </row>
    <row r="87" spans="1:8" ht="13.5" x14ac:dyDescent="0.25">
      <c r="A87" s="3">
        <v>42131</v>
      </c>
      <c r="B87" s="2">
        <v>14.4</v>
      </c>
      <c r="C87" s="2">
        <v>4.4271000000000003</v>
      </c>
      <c r="D87" s="2">
        <v>6041</v>
      </c>
      <c r="E87" s="2">
        <f t="shared" si="4"/>
        <v>31163</v>
      </c>
      <c r="F87" s="17" t="str">
        <f t="shared" si="7"/>
        <v>BEARISH</v>
      </c>
      <c r="G87" s="17" t="str">
        <f t="shared" si="6"/>
        <v>WEAK</v>
      </c>
      <c r="H87" s="17" t="str">
        <f t="shared" si="5"/>
        <v>CONFIRMED BEARISH</v>
      </c>
    </row>
    <row r="88" spans="1:8" ht="13.5" x14ac:dyDescent="0.25">
      <c r="A88" s="3">
        <v>42132</v>
      </c>
      <c r="B88" s="2">
        <v>14.4</v>
      </c>
      <c r="C88" s="2">
        <v>4.4271000000000003</v>
      </c>
      <c r="D88" s="2">
        <v>8230</v>
      </c>
      <c r="E88" s="2">
        <f t="shared" si="4"/>
        <v>31163</v>
      </c>
      <c r="F88" s="17" t="str">
        <f t="shared" si="7"/>
        <v>BEARISH</v>
      </c>
      <c r="G88" s="17" t="str">
        <f t="shared" si="6"/>
        <v>WEAK</v>
      </c>
      <c r="H88" s="17" t="str">
        <f t="shared" si="5"/>
        <v>CONFIRMED BEARISH</v>
      </c>
    </row>
    <row r="89" spans="1:8" ht="13.5" x14ac:dyDescent="0.25">
      <c r="A89" s="3">
        <v>42135</v>
      </c>
      <c r="B89" s="2">
        <v>14.4</v>
      </c>
      <c r="C89" s="2">
        <v>4.4271000000000003</v>
      </c>
      <c r="D89" s="2">
        <v>573</v>
      </c>
      <c r="E89" s="2">
        <f t="shared" si="4"/>
        <v>31163</v>
      </c>
      <c r="F89" s="17" t="str">
        <f t="shared" si="7"/>
        <v>BEARISH</v>
      </c>
      <c r="G89" s="17" t="str">
        <f t="shared" si="6"/>
        <v>NEUTRAL</v>
      </c>
      <c r="H89" s="17" t="str">
        <f t="shared" si="5"/>
        <v>CONFIRMED BEARISH</v>
      </c>
    </row>
    <row r="90" spans="1:8" ht="13.5" x14ac:dyDescent="0.25">
      <c r="A90" s="3">
        <v>42136</v>
      </c>
      <c r="B90" s="2">
        <v>14.5</v>
      </c>
      <c r="C90" s="2">
        <v>4.4579000000000004</v>
      </c>
      <c r="D90" s="2">
        <v>4418</v>
      </c>
      <c r="E90" s="2">
        <f t="shared" si="4"/>
        <v>35581</v>
      </c>
      <c r="F90" s="17" t="str">
        <f t="shared" si="7"/>
        <v>BULLISH</v>
      </c>
      <c r="G90" s="17" t="str">
        <f t="shared" si="6"/>
        <v>STRONG</v>
      </c>
      <c r="H90" s="17" t="str">
        <f t="shared" si="5"/>
        <v>NEUTRAL</v>
      </c>
    </row>
    <row r="91" spans="1:8" ht="13.5" x14ac:dyDescent="0.25">
      <c r="A91" s="3">
        <v>42137</v>
      </c>
      <c r="B91" s="2">
        <v>14.7</v>
      </c>
      <c r="C91" s="2">
        <v>4.5194000000000001</v>
      </c>
      <c r="D91" s="2">
        <v>78107</v>
      </c>
      <c r="E91" s="2">
        <f t="shared" si="4"/>
        <v>113688</v>
      </c>
      <c r="F91" s="17" t="str">
        <f t="shared" si="7"/>
        <v>BULLISH</v>
      </c>
      <c r="G91" s="17" t="str">
        <f t="shared" si="6"/>
        <v>STRONG</v>
      </c>
      <c r="H91" s="17" t="str">
        <f t="shared" si="5"/>
        <v>CONFIRMED BULLISH</v>
      </c>
    </row>
    <row r="92" spans="1:8" ht="13.5" x14ac:dyDescent="0.25">
      <c r="A92" s="3">
        <v>42138</v>
      </c>
      <c r="B92" s="2">
        <v>14.7</v>
      </c>
      <c r="C92" s="2">
        <v>4.5194000000000001</v>
      </c>
      <c r="D92" s="2">
        <v>9146</v>
      </c>
      <c r="E92" s="2">
        <f t="shared" si="4"/>
        <v>113688</v>
      </c>
      <c r="F92" s="17" t="str">
        <f t="shared" si="7"/>
        <v>BULLISH</v>
      </c>
      <c r="G92" s="17" t="str">
        <f t="shared" si="6"/>
        <v>STRONG</v>
      </c>
      <c r="H92" s="17" t="str">
        <f t="shared" si="5"/>
        <v>CONFIRMED BULLISH</v>
      </c>
    </row>
    <row r="93" spans="1:8" ht="13.5" x14ac:dyDescent="0.25">
      <c r="A93" s="3">
        <v>42139</v>
      </c>
      <c r="B93" s="2">
        <v>14.7</v>
      </c>
      <c r="C93" s="2">
        <v>4.5194000000000001</v>
      </c>
      <c r="D93" s="2">
        <v>1207</v>
      </c>
      <c r="E93" s="2">
        <f t="shared" si="4"/>
        <v>113688</v>
      </c>
      <c r="F93" s="17" t="str">
        <f t="shared" si="7"/>
        <v>BULLISH</v>
      </c>
      <c r="G93" s="17" t="str">
        <f t="shared" si="6"/>
        <v>STRONG</v>
      </c>
      <c r="H93" s="17" t="str">
        <f t="shared" si="5"/>
        <v>CONFIRMED BULLISH</v>
      </c>
    </row>
    <row r="94" spans="1:8" ht="13.5" x14ac:dyDescent="0.25">
      <c r="A94" s="3">
        <v>42142</v>
      </c>
      <c r="B94" s="2">
        <v>14.3</v>
      </c>
      <c r="C94" s="2">
        <v>4.3963999999999999</v>
      </c>
      <c r="D94" s="2">
        <v>2379</v>
      </c>
      <c r="E94" s="2">
        <f t="shared" si="4"/>
        <v>111309</v>
      </c>
      <c r="F94" s="17" t="str">
        <f t="shared" si="7"/>
        <v>BULLISH</v>
      </c>
      <c r="G94" s="17" t="str">
        <f t="shared" si="6"/>
        <v>STRONG</v>
      </c>
      <c r="H94" s="17" t="str">
        <f t="shared" si="5"/>
        <v>BULLISH DIVERGENCE</v>
      </c>
    </row>
    <row r="95" spans="1:8" ht="13.5" x14ac:dyDescent="0.25">
      <c r="A95" s="3">
        <v>42143</v>
      </c>
      <c r="B95" s="2">
        <v>14.74</v>
      </c>
      <c r="C95" s="2">
        <v>4.5316999999999998</v>
      </c>
      <c r="D95" s="2">
        <v>852</v>
      </c>
      <c r="E95" s="2">
        <f t="shared" si="4"/>
        <v>112161</v>
      </c>
      <c r="F95" s="17" t="str">
        <f t="shared" si="7"/>
        <v>BULLISH</v>
      </c>
      <c r="G95" s="17" t="str">
        <f t="shared" si="6"/>
        <v>STRONG</v>
      </c>
      <c r="H95" s="17" t="str">
        <f t="shared" si="5"/>
        <v>CONFIRMED BULLISH</v>
      </c>
    </row>
    <row r="96" spans="1:8" ht="13.5" x14ac:dyDescent="0.25">
      <c r="A96" s="3">
        <v>42144</v>
      </c>
      <c r="B96" s="2">
        <v>14.7</v>
      </c>
      <c r="C96" s="2">
        <v>4.5194000000000001</v>
      </c>
      <c r="D96" s="2">
        <v>2601</v>
      </c>
      <c r="E96" s="2">
        <f t="shared" si="4"/>
        <v>109560</v>
      </c>
      <c r="F96" s="17" t="str">
        <f t="shared" si="7"/>
        <v>BEARISH</v>
      </c>
      <c r="G96" s="17" t="str">
        <f t="shared" si="6"/>
        <v>WEAK</v>
      </c>
      <c r="H96" s="17" t="str">
        <f t="shared" si="5"/>
        <v>NEUTRAL</v>
      </c>
    </row>
    <row r="97" spans="1:8" ht="13.5" x14ac:dyDescent="0.25">
      <c r="A97" s="3">
        <v>42145</v>
      </c>
      <c r="B97" s="2">
        <v>14.7</v>
      </c>
      <c r="C97" s="2">
        <v>4.5194000000000001</v>
      </c>
      <c r="D97" s="2">
        <v>613</v>
      </c>
      <c r="E97" s="2">
        <f t="shared" si="4"/>
        <v>109560</v>
      </c>
      <c r="F97" s="17" t="str">
        <f t="shared" si="7"/>
        <v>BEARISH</v>
      </c>
      <c r="G97" s="17" t="str">
        <f t="shared" si="6"/>
        <v>WEAK</v>
      </c>
      <c r="H97" s="17" t="str">
        <f t="shared" si="5"/>
        <v>NEUTRAL</v>
      </c>
    </row>
    <row r="98" spans="1:8" ht="13.5" x14ac:dyDescent="0.25">
      <c r="A98" s="3">
        <v>42146</v>
      </c>
      <c r="B98" s="2">
        <v>14.7</v>
      </c>
      <c r="C98" s="2">
        <v>4.5194000000000001</v>
      </c>
      <c r="D98" s="2">
        <v>598</v>
      </c>
      <c r="E98" s="2">
        <f t="shared" si="4"/>
        <v>109560</v>
      </c>
      <c r="F98" s="17" t="str">
        <f t="shared" si="7"/>
        <v>BEARISH</v>
      </c>
      <c r="G98" s="17" t="str">
        <f t="shared" si="6"/>
        <v>WEAK</v>
      </c>
      <c r="H98" s="17" t="str">
        <f t="shared" si="5"/>
        <v>NEUTRAL</v>
      </c>
    </row>
    <row r="99" spans="1:8" ht="13.5" x14ac:dyDescent="0.25">
      <c r="A99" s="3">
        <v>42149</v>
      </c>
      <c r="B99" s="2">
        <v>14.57</v>
      </c>
      <c r="C99" s="2">
        <v>4.4794</v>
      </c>
      <c r="D99" s="2">
        <v>1547</v>
      </c>
      <c r="E99" s="2">
        <f t="shared" si="4"/>
        <v>108013</v>
      </c>
      <c r="F99" s="17" t="str">
        <f t="shared" si="7"/>
        <v>BEARISH</v>
      </c>
      <c r="G99" s="17" t="str">
        <f t="shared" si="6"/>
        <v>WEAK</v>
      </c>
      <c r="H99" s="17" t="str">
        <f t="shared" si="5"/>
        <v>BEARISH DIVERGENCE</v>
      </c>
    </row>
    <row r="100" spans="1:8" ht="13.5" x14ac:dyDescent="0.25">
      <c r="A100" s="3">
        <v>42150</v>
      </c>
      <c r="B100" s="2">
        <v>14.7</v>
      </c>
      <c r="C100" s="2">
        <v>4.5194000000000001</v>
      </c>
      <c r="D100" s="2">
        <v>655</v>
      </c>
      <c r="E100" s="2">
        <f t="shared" si="4"/>
        <v>108668</v>
      </c>
      <c r="F100" s="17" t="str">
        <f t="shared" si="7"/>
        <v>BEARISH</v>
      </c>
      <c r="G100" s="17" t="str">
        <f t="shared" si="6"/>
        <v>WEAK</v>
      </c>
      <c r="H100" s="17" t="str">
        <f t="shared" si="5"/>
        <v>CONFIRMED BEARISH</v>
      </c>
    </row>
    <row r="101" spans="1:8" ht="13.5" x14ac:dyDescent="0.25">
      <c r="A101" s="3">
        <v>42151</v>
      </c>
      <c r="B101" s="2">
        <v>15</v>
      </c>
      <c r="C101" s="2">
        <v>4.6116000000000001</v>
      </c>
      <c r="D101" s="2">
        <v>2334</v>
      </c>
      <c r="E101" s="2">
        <f t="shared" si="4"/>
        <v>111002</v>
      </c>
      <c r="F101" s="17" t="str">
        <f t="shared" si="7"/>
        <v>BULLISH</v>
      </c>
      <c r="G101" s="17" t="str">
        <f t="shared" si="6"/>
        <v>NEUTRAL</v>
      </c>
      <c r="H101" s="17" t="str">
        <f t="shared" si="5"/>
        <v>CONFIRMED BULLISH</v>
      </c>
    </row>
    <row r="102" spans="1:8" ht="13.5" x14ac:dyDescent="0.25">
      <c r="A102" s="3">
        <v>42152</v>
      </c>
      <c r="B102" s="2">
        <v>15.4</v>
      </c>
      <c r="C102" s="2">
        <v>4.7346000000000004</v>
      </c>
      <c r="D102" s="2">
        <v>2497</v>
      </c>
      <c r="E102" s="2">
        <f t="shared" si="4"/>
        <v>113499</v>
      </c>
      <c r="F102" s="17" t="str">
        <f t="shared" si="7"/>
        <v>BULLISH</v>
      </c>
      <c r="G102" s="17" t="str">
        <f t="shared" si="6"/>
        <v>STRONG</v>
      </c>
      <c r="H102" s="17" t="str">
        <f t="shared" si="5"/>
        <v>CONFIRMED BULLISH</v>
      </c>
    </row>
    <row r="103" spans="1:8" ht="13.5" x14ac:dyDescent="0.25">
      <c r="A103" s="3">
        <v>42153</v>
      </c>
      <c r="B103" s="2">
        <v>14.96</v>
      </c>
      <c r="C103" s="2">
        <v>4.5993000000000004</v>
      </c>
      <c r="D103" s="2">
        <v>3228</v>
      </c>
      <c r="E103" s="2">
        <f t="shared" si="4"/>
        <v>110271</v>
      </c>
      <c r="F103" s="17" t="str">
        <f t="shared" si="7"/>
        <v>BULLISH</v>
      </c>
      <c r="G103" s="17" t="str">
        <f t="shared" si="6"/>
        <v>NEUTRAL</v>
      </c>
      <c r="H103" s="17" t="str">
        <f t="shared" si="5"/>
        <v>CONFIRMED BULLISH</v>
      </c>
    </row>
    <row r="104" spans="1:8" ht="13.5" x14ac:dyDescent="0.25">
      <c r="A104" s="3">
        <v>42156</v>
      </c>
      <c r="B104" s="2">
        <v>14.94</v>
      </c>
      <c r="C104" s="2">
        <v>4.5932000000000004</v>
      </c>
      <c r="D104" s="2">
        <v>802</v>
      </c>
      <c r="E104" s="2">
        <f t="shared" si="4"/>
        <v>109469</v>
      </c>
      <c r="F104" s="17" t="str">
        <f t="shared" si="7"/>
        <v>BULLISH</v>
      </c>
      <c r="G104" s="17" t="str">
        <f t="shared" si="6"/>
        <v>NEUTRAL</v>
      </c>
      <c r="H104" s="17" t="str">
        <f t="shared" si="5"/>
        <v>CONFIRMED BULLISH</v>
      </c>
    </row>
    <row r="105" spans="1:8" ht="13.5" x14ac:dyDescent="0.25">
      <c r="A105" s="3">
        <v>42157</v>
      </c>
      <c r="B105" s="2">
        <v>14.77</v>
      </c>
      <c r="C105" s="2">
        <v>4.5408999999999997</v>
      </c>
      <c r="D105" s="2">
        <v>1989</v>
      </c>
      <c r="E105" s="2">
        <f t="shared" si="4"/>
        <v>107480</v>
      </c>
      <c r="F105" s="17" t="str">
        <f t="shared" si="7"/>
        <v>BEARISH</v>
      </c>
      <c r="G105" s="17" t="str">
        <f t="shared" si="6"/>
        <v>NEUTRAL</v>
      </c>
      <c r="H105" s="17" t="str">
        <f t="shared" si="5"/>
        <v>BEARISH DIVERGENCE</v>
      </c>
    </row>
    <row r="106" spans="1:8" ht="13.5" x14ac:dyDescent="0.25">
      <c r="A106" s="3">
        <v>42158</v>
      </c>
      <c r="B106" s="2">
        <v>14.65</v>
      </c>
      <c r="C106" s="2">
        <v>4.5039999999999996</v>
      </c>
      <c r="D106" s="2">
        <v>2836</v>
      </c>
      <c r="E106" s="2">
        <f t="shared" si="4"/>
        <v>104644</v>
      </c>
      <c r="F106" s="17" t="str">
        <f t="shared" si="7"/>
        <v>BEARISH</v>
      </c>
      <c r="G106" s="17" t="str">
        <f t="shared" si="6"/>
        <v>WEAK</v>
      </c>
      <c r="H106" s="17" t="str">
        <f t="shared" si="5"/>
        <v>CONFIRMED BEARISH</v>
      </c>
    </row>
    <row r="107" spans="1:8" ht="13.5" x14ac:dyDescent="0.25">
      <c r="A107" s="3">
        <v>42159</v>
      </c>
      <c r="B107" s="2">
        <v>14.65</v>
      </c>
      <c r="C107" s="2">
        <v>4.5039999999999996</v>
      </c>
      <c r="D107" s="2">
        <v>2490</v>
      </c>
      <c r="E107" s="2">
        <f t="shared" si="4"/>
        <v>104644</v>
      </c>
      <c r="F107" s="17" t="str">
        <f t="shared" si="7"/>
        <v>BEARISH</v>
      </c>
      <c r="G107" s="17" t="str">
        <f t="shared" si="6"/>
        <v>WEAK</v>
      </c>
      <c r="H107" s="17" t="str">
        <f t="shared" si="5"/>
        <v>CONFIRMED BEARISH</v>
      </c>
    </row>
    <row r="108" spans="1:8" ht="13.5" x14ac:dyDescent="0.25">
      <c r="A108" s="3">
        <v>42160</v>
      </c>
      <c r="B108" s="2">
        <v>14.6</v>
      </c>
      <c r="C108" s="2">
        <v>4.4885999999999999</v>
      </c>
      <c r="D108" s="2">
        <v>1013</v>
      </c>
      <c r="E108" s="2">
        <f t="shared" si="4"/>
        <v>103631</v>
      </c>
      <c r="F108" s="17" t="str">
        <f t="shared" si="7"/>
        <v>BEARISH</v>
      </c>
      <c r="G108" s="17" t="str">
        <f t="shared" si="6"/>
        <v>WEAK</v>
      </c>
      <c r="H108" s="17" t="str">
        <f t="shared" si="5"/>
        <v>CONFIRMED BEARISH</v>
      </c>
    </row>
    <row r="109" spans="1:8" ht="13.5" x14ac:dyDescent="0.25">
      <c r="A109" s="3">
        <v>42163</v>
      </c>
      <c r="B109" s="2">
        <v>14.99</v>
      </c>
      <c r="C109" s="2">
        <v>4.6085000000000003</v>
      </c>
      <c r="D109" s="2">
        <v>53490</v>
      </c>
      <c r="E109" s="2">
        <f t="shared" si="4"/>
        <v>157121</v>
      </c>
      <c r="F109" s="17" t="str">
        <f t="shared" si="7"/>
        <v>BULLISH</v>
      </c>
      <c r="G109" s="17" t="str">
        <f t="shared" si="6"/>
        <v>STRONG</v>
      </c>
      <c r="H109" s="17" t="str">
        <f t="shared" si="5"/>
        <v>CONFIRMED BULLISH</v>
      </c>
    </row>
    <row r="110" spans="1:8" ht="13.5" x14ac:dyDescent="0.25">
      <c r="A110" s="3">
        <v>42164</v>
      </c>
      <c r="B110" s="2">
        <v>15.15</v>
      </c>
      <c r="C110" s="2">
        <v>4.6577000000000002</v>
      </c>
      <c r="D110" s="2">
        <v>774</v>
      </c>
      <c r="E110" s="2">
        <f t="shared" si="4"/>
        <v>157895</v>
      </c>
      <c r="F110" s="17" t="str">
        <f t="shared" si="7"/>
        <v>BULLISH</v>
      </c>
      <c r="G110" s="17" t="str">
        <f t="shared" si="6"/>
        <v>STRONG</v>
      </c>
      <c r="H110" s="17" t="str">
        <f t="shared" si="5"/>
        <v>CONFIRMED BULLISH</v>
      </c>
    </row>
    <row r="111" spans="1:8" ht="13.5" x14ac:dyDescent="0.25">
      <c r="A111" s="3">
        <v>42165</v>
      </c>
      <c r="B111" s="2">
        <v>15.2</v>
      </c>
      <c r="C111" s="2">
        <v>4.6730999999999998</v>
      </c>
      <c r="D111" s="2">
        <v>1820</v>
      </c>
      <c r="E111" s="2">
        <f t="shared" si="4"/>
        <v>159715</v>
      </c>
      <c r="F111" s="17" t="str">
        <f t="shared" si="7"/>
        <v>BULLISH</v>
      </c>
      <c r="G111" s="17" t="str">
        <f t="shared" si="6"/>
        <v>STRONG</v>
      </c>
      <c r="H111" s="17" t="str">
        <f t="shared" si="5"/>
        <v>CONFIRMED BULLISH</v>
      </c>
    </row>
    <row r="112" spans="1:8" ht="13.5" x14ac:dyDescent="0.25">
      <c r="A112" s="3">
        <v>42166</v>
      </c>
      <c r="B112" s="2">
        <v>15.2</v>
      </c>
      <c r="C112" s="2">
        <v>4.6730999999999998</v>
      </c>
      <c r="D112" s="2">
        <v>1965</v>
      </c>
      <c r="E112" s="2">
        <f t="shared" si="4"/>
        <v>159715</v>
      </c>
      <c r="F112" s="17" t="str">
        <f t="shared" si="7"/>
        <v>BULLISH</v>
      </c>
      <c r="G112" s="17" t="str">
        <f t="shared" si="6"/>
        <v>STRONG</v>
      </c>
      <c r="H112" s="17" t="str">
        <f t="shared" si="5"/>
        <v>CONFIRMED BULLISH</v>
      </c>
    </row>
    <row r="113" spans="1:8" ht="13.5" x14ac:dyDescent="0.25">
      <c r="A113" s="3">
        <v>42167</v>
      </c>
      <c r="B113" s="2">
        <v>15.1</v>
      </c>
      <c r="C113" s="2">
        <v>4.6422999999999996</v>
      </c>
      <c r="D113" s="2">
        <v>4344</v>
      </c>
      <c r="E113" s="2">
        <f t="shared" si="4"/>
        <v>155371</v>
      </c>
      <c r="F113" s="17" t="str">
        <f t="shared" si="7"/>
        <v>BULLISH</v>
      </c>
      <c r="G113" s="17" t="str">
        <f t="shared" si="6"/>
        <v>STRONG</v>
      </c>
      <c r="H113" s="17" t="str">
        <f t="shared" si="5"/>
        <v>CONFIRMED BULLISH</v>
      </c>
    </row>
    <row r="114" spans="1:8" ht="13.5" x14ac:dyDescent="0.25">
      <c r="A114" s="3">
        <v>42170</v>
      </c>
      <c r="B114" s="2">
        <v>15.1</v>
      </c>
      <c r="C114" s="2">
        <v>4.6422999999999996</v>
      </c>
      <c r="D114" s="2">
        <v>3930</v>
      </c>
      <c r="E114" s="2">
        <f t="shared" si="4"/>
        <v>155371</v>
      </c>
      <c r="F114" s="17" t="str">
        <f t="shared" si="7"/>
        <v>BEARISH</v>
      </c>
      <c r="G114" s="17" t="str">
        <f t="shared" si="6"/>
        <v>NEUTRAL</v>
      </c>
      <c r="H114" s="17" t="str">
        <f t="shared" si="5"/>
        <v>BEARISH DIVERGENCE</v>
      </c>
    </row>
    <row r="115" spans="1:8" ht="13.5" x14ac:dyDescent="0.25">
      <c r="A115" s="3">
        <v>42171</v>
      </c>
      <c r="B115" s="2">
        <v>15.09</v>
      </c>
      <c r="C115" s="2">
        <v>4.6393000000000004</v>
      </c>
      <c r="D115" s="2">
        <v>1257</v>
      </c>
      <c r="E115" s="2">
        <f t="shared" si="4"/>
        <v>154114</v>
      </c>
      <c r="F115" s="17" t="str">
        <f t="shared" si="7"/>
        <v>BEARISH</v>
      </c>
      <c r="G115" s="17" t="str">
        <f t="shared" si="6"/>
        <v>WEAK</v>
      </c>
      <c r="H115" s="17" t="str">
        <f t="shared" si="5"/>
        <v>CONFIRMED BEARISH</v>
      </c>
    </row>
    <row r="116" spans="1:8" ht="13.5" x14ac:dyDescent="0.25">
      <c r="A116" s="3">
        <v>42172</v>
      </c>
      <c r="B116" s="2">
        <v>15</v>
      </c>
      <c r="C116" s="2">
        <v>4.6116000000000001</v>
      </c>
      <c r="D116" s="2">
        <v>13352</v>
      </c>
      <c r="E116" s="2">
        <f t="shared" si="4"/>
        <v>140762</v>
      </c>
      <c r="F116" s="17" t="str">
        <f t="shared" si="7"/>
        <v>BEARISH</v>
      </c>
      <c r="G116" s="17" t="str">
        <f t="shared" si="6"/>
        <v>WEAK</v>
      </c>
      <c r="H116" s="17" t="str">
        <f t="shared" si="5"/>
        <v>CONFIRMED BEARISH</v>
      </c>
    </row>
    <row r="117" spans="1:8" ht="13.5" x14ac:dyDescent="0.25">
      <c r="A117" s="3">
        <v>42173</v>
      </c>
      <c r="B117" s="2">
        <v>14.2</v>
      </c>
      <c r="C117" s="2">
        <v>4.6105</v>
      </c>
      <c r="D117" s="2">
        <v>1540</v>
      </c>
      <c r="E117" s="2">
        <f t="shared" si="4"/>
        <v>139222</v>
      </c>
      <c r="F117" s="17" t="str">
        <f t="shared" si="7"/>
        <v>BEARISH</v>
      </c>
      <c r="G117" s="17" t="str">
        <f t="shared" si="6"/>
        <v>WEAK</v>
      </c>
      <c r="H117" s="17" t="str">
        <f t="shared" si="5"/>
        <v>CONFIRMED BEARISH</v>
      </c>
    </row>
    <row r="118" spans="1:8" ht="13.5" x14ac:dyDescent="0.25">
      <c r="A118" s="3">
        <v>42174</v>
      </c>
      <c r="B118" s="2">
        <v>14</v>
      </c>
      <c r="C118" s="2">
        <v>4.5454999999999997</v>
      </c>
      <c r="D118" s="2">
        <v>1097</v>
      </c>
      <c r="E118" s="2">
        <f t="shared" si="4"/>
        <v>138125</v>
      </c>
      <c r="F118" s="17" t="str">
        <f t="shared" si="7"/>
        <v>BEARISH</v>
      </c>
      <c r="G118" s="17" t="str">
        <f t="shared" si="6"/>
        <v>WEAK</v>
      </c>
      <c r="H118" s="17" t="str">
        <f t="shared" si="5"/>
        <v>CONFIRMED BEARISH</v>
      </c>
    </row>
    <row r="119" spans="1:8" ht="13.5" x14ac:dyDescent="0.25">
      <c r="A119" s="3">
        <v>42177</v>
      </c>
      <c r="B119" s="2">
        <v>14</v>
      </c>
      <c r="C119" s="2">
        <v>4.5454999999999997</v>
      </c>
      <c r="D119" s="2">
        <v>0</v>
      </c>
      <c r="E119" s="2">
        <f t="shared" si="4"/>
        <v>138125</v>
      </c>
      <c r="F119" s="17" t="str">
        <f t="shared" si="7"/>
        <v>BEARISH</v>
      </c>
      <c r="G119" s="17" t="str">
        <f t="shared" si="6"/>
        <v>WEAK</v>
      </c>
      <c r="H119" s="17" t="str">
        <f t="shared" si="5"/>
        <v>CONFIRMED BEARISH</v>
      </c>
    </row>
    <row r="120" spans="1:8" ht="13.5" x14ac:dyDescent="0.25">
      <c r="A120" s="3">
        <v>42178</v>
      </c>
      <c r="B120" s="2">
        <v>14.1</v>
      </c>
      <c r="C120" s="2">
        <v>4.5780000000000003</v>
      </c>
      <c r="D120" s="2">
        <v>215</v>
      </c>
      <c r="E120" s="2">
        <f t="shared" si="4"/>
        <v>138340</v>
      </c>
      <c r="F120" s="17" t="str">
        <f t="shared" si="7"/>
        <v>BEARISH</v>
      </c>
      <c r="G120" s="17" t="str">
        <f t="shared" si="6"/>
        <v>WEAK</v>
      </c>
      <c r="H120" s="17" t="str">
        <f t="shared" si="5"/>
        <v>CONFIRMED BEARISH</v>
      </c>
    </row>
    <row r="121" spans="1:8" ht="13.5" x14ac:dyDescent="0.25">
      <c r="A121" s="3">
        <v>42179</v>
      </c>
      <c r="B121" s="2">
        <v>14.3</v>
      </c>
      <c r="C121" s="2">
        <v>4.6429</v>
      </c>
      <c r="D121" s="2">
        <v>1080</v>
      </c>
      <c r="E121" s="2">
        <f t="shared" si="4"/>
        <v>139420</v>
      </c>
      <c r="F121" s="17" t="str">
        <f t="shared" si="7"/>
        <v>BEARISH</v>
      </c>
      <c r="G121" s="17" t="str">
        <f t="shared" si="6"/>
        <v>NEUTRAL</v>
      </c>
      <c r="H121" s="17" t="str">
        <f t="shared" si="5"/>
        <v>CONFIRMED BEARISH</v>
      </c>
    </row>
    <row r="122" spans="1:8" ht="13.5" x14ac:dyDescent="0.25">
      <c r="A122" s="3">
        <v>42180</v>
      </c>
      <c r="B122" s="2">
        <v>14.2</v>
      </c>
      <c r="C122" s="2">
        <v>4.6105</v>
      </c>
      <c r="D122" s="2">
        <v>420</v>
      </c>
      <c r="E122" s="2">
        <f t="shared" si="4"/>
        <v>139000</v>
      </c>
      <c r="F122" s="17" t="str">
        <f t="shared" si="7"/>
        <v>BEARISH</v>
      </c>
      <c r="G122" s="17" t="str">
        <f t="shared" si="6"/>
        <v>NEUTRAL</v>
      </c>
      <c r="H122" s="17" t="str">
        <f t="shared" si="5"/>
        <v>NEUTRAL</v>
      </c>
    </row>
    <row r="123" spans="1:8" ht="13.5" x14ac:dyDescent="0.25">
      <c r="A123" s="3">
        <v>42181</v>
      </c>
      <c r="B123" s="2">
        <v>14.1</v>
      </c>
      <c r="C123" s="2">
        <v>4.5780000000000003</v>
      </c>
      <c r="D123" s="2">
        <v>405</v>
      </c>
      <c r="E123" s="2">
        <f t="shared" si="4"/>
        <v>138595</v>
      </c>
      <c r="F123" s="17" t="str">
        <f t="shared" si="7"/>
        <v>BULLISH</v>
      </c>
      <c r="G123" s="17" t="str">
        <f t="shared" si="6"/>
        <v>NEUTRAL</v>
      </c>
      <c r="H123" s="17" t="str">
        <f t="shared" si="5"/>
        <v>CONFIRMED BULLISH</v>
      </c>
    </row>
    <row r="124" spans="1:8" ht="13.5" x14ac:dyDescent="0.25">
      <c r="A124" s="3">
        <v>42184</v>
      </c>
      <c r="B124" s="2">
        <v>14</v>
      </c>
      <c r="C124" s="2">
        <v>4.5454999999999997</v>
      </c>
      <c r="D124" s="2">
        <v>2647</v>
      </c>
      <c r="E124" s="2">
        <f t="shared" si="4"/>
        <v>135948</v>
      </c>
      <c r="F124" s="17" t="str">
        <f t="shared" si="7"/>
        <v>BEARISH</v>
      </c>
      <c r="G124" s="17" t="str">
        <f t="shared" si="6"/>
        <v>NEUTRAL</v>
      </c>
      <c r="H124" s="17" t="str">
        <f t="shared" si="5"/>
        <v>NEUTRAL</v>
      </c>
    </row>
    <row r="125" spans="1:8" ht="13.5" x14ac:dyDescent="0.25">
      <c r="A125" s="3">
        <v>42185</v>
      </c>
      <c r="B125" s="2">
        <v>14.1</v>
      </c>
      <c r="C125" s="2">
        <v>4.5780000000000003</v>
      </c>
      <c r="D125" s="2">
        <v>444</v>
      </c>
      <c r="E125" s="2">
        <f t="shared" si="4"/>
        <v>136392</v>
      </c>
      <c r="F125" s="17" t="str">
        <f t="shared" si="7"/>
        <v>BEARISH</v>
      </c>
      <c r="G125" s="17" t="str">
        <f t="shared" si="6"/>
        <v>NEUTRAL</v>
      </c>
      <c r="H125" s="17" t="str">
        <f t="shared" si="5"/>
        <v>NEUTRAL</v>
      </c>
    </row>
    <row r="126" spans="1:8" ht="13.5" x14ac:dyDescent="0.25">
      <c r="A126" s="3">
        <v>42186</v>
      </c>
      <c r="B126" s="2">
        <v>14.5</v>
      </c>
      <c r="C126" s="2">
        <v>4.7079000000000004</v>
      </c>
      <c r="D126" s="2">
        <v>472</v>
      </c>
      <c r="E126" s="2">
        <f t="shared" si="4"/>
        <v>136864</v>
      </c>
      <c r="F126" s="17" t="str">
        <f t="shared" si="7"/>
        <v>BEARISH</v>
      </c>
      <c r="G126" s="17" t="str">
        <f t="shared" si="6"/>
        <v>NEUTRAL</v>
      </c>
      <c r="H126" s="17" t="str">
        <f t="shared" si="5"/>
        <v>BEARISH DIVERGENCE</v>
      </c>
    </row>
    <row r="127" spans="1:8" ht="13.5" x14ac:dyDescent="0.25">
      <c r="A127" s="3">
        <v>42187</v>
      </c>
      <c r="B127" s="2">
        <v>14.5</v>
      </c>
      <c r="C127" s="2">
        <v>4.7079000000000004</v>
      </c>
      <c r="D127" s="2">
        <v>0</v>
      </c>
      <c r="E127" s="2">
        <f t="shared" si="4"/>
        <v>136864</v>
      </c>
      <c r="F127" s="17" t="str">
        <f t="shared" si="7"/>
        <v>BEARISH</v>
      </c>
      <c r="G127" s="17" t="str">
        <f t="shared" si="6"/>
        <v>NEUTRAL</v>
      </c>
      <c r="H127" s="17" t="str">
        <f t="shared" si="5"/>
        <v>BEARISH DIVERGENCE</v>
      </c>
    </row>
    <row r="128" spans="1:8" ht="13.5" x14ac:dyDescent="0.25">
      <c r="A128" s="3">
        <v>42188</v>
      </c>
      <c r="B128" s="2">
        <v>14.3</v>
      </c>
      <c r="C128" s="2">
        <v>4.6429</v>
      </c>
      <c r="D128" s="2">
        <v>32</v>
      </c>
      <c r="E128" s="2">
        <f t="shared" si="4"/>
        <v>136832</v>
      </c>
      <c r="F128" s="17" t="str">
        <f t="shared" si="7"/>
        <v>BEARISH</v>
      </c>
      <c r="G128" s="17" t="str">
        <f t="shared" si="6"/>
        <v>NEUTRAL</v>
      </c>
      <c r="H128" s="17" t="str">
        <f t="shared" si="5"/>
        <v>BEARISH DIVERGENCE</v>
      </c>
    </row>
    <row r="129" spans="1:8" ht="13.5" x14ac:dyDescent="0.25">
      <c r="A129" s="3">
        <v>42191</v>
      </c>
      <c r="B129" s="2">
        <v>13.9</v>
      </c>
      <c r="C129" s="2">
        <v>4.5130999999999997</v>
      </c>
      <c r="D129" s="2">
        <v>1655</v>
      </c>
      <c r="E129" s="2">
        <f t="shared" si="4"/>
        <v>135177</v>
      </c>
      <c r="F129" s="17" t="str">
        <f t="shared" si="7"/>
        <v>BEARISH</v>
      </c>
      <c r="G129" s="17" t="str">
        <f t="shared" si="6"/>
        <v>NEUTRAL</v>
      </c>
      <c r="H129" s="17" t="str">
        <f t="shared" si="5"/>
        <v>CONFIRMED BEARISH</v>
      </c>
    </row>
    <row r="130" spans="1:8" ht="13.5" x14ac:dyDescent="0.25">
      <c r="A130" s="3">
        <v>42192</v>
      </c>
      <c r="B130" s="2">
        <v>13.8</v>
      </c>
      <c r="C130" s="2">
        <v>4.4805999999999999</v>
      </c>
      <c r="D130" s="2">
        <v>805</v>
      </c>
      <c r="E130" s="2">
        <f t="shared" si="4"/>
        <v>134372</v>
      </c>
      <c r="F130" s="17" t="str">
        <f t="shared" si="7"/>
        <v>BEARISH</v>
      </c>
      <c r="G130" s="17" t="str">
        <f t="shared" si="6"/>
        <v>NEUTRAL</v>
      </c>
      <c r="H130" s="17" t="str">
        <f t="shared" si="5"/>
        <v>CONFIRMED BEARISH</v>
      </c>
    </row>
    <row r="131" spans="1:8" ht="13.5" x14ac:dyDescent="0.25">
      <c r="A131" s="3">
        <v>42193</v>
      </c>
      <c r="B131" s="2">
        <v>13.8</v>
      </c>
      <c r="C131" s="2">
        <v>4.4805999999999999</v>
      </c>
      <c r="D131" s="2">
        <v>840</v>
      </c>
      <c r="E131" s="2">
        <f t="shared" si="4"/>
        <v>134372</v>
      </c>
      <c r="F131" s="17" t="str">
        <f t="shared" si="7"/>
        <v>BEARISH</v>
      </c>
      <c r="G131" s="17" t="str">
        <f t="shared" si="6"/>
        <v>NEUTRAL</v>
      </c>
      <c r="H131" s="17" t="str">
        <f t="shared" si="5"/>
        <v>CONFIRMED BEARISH</v>
      </c>
    </row>
    <row r="132" spans="1:8" ht="13.5" x14ac:dyDescent="0.25">
      <c r="A132" s="3">
        <v>42194</v>
      </c>
      <c r="B132" s="2">
        <v>13.7</v>
      </c>
      <c r="C132" s="2">
        <v>4.4481000000000002</v>
      </c>
      <c r="D132" s="2">
        <v>1115</v>
      </c>
      <c r="E132" s="2">
        <f t="shared" ref="E132:E195" si="8">IF(B132&gt;B131, E131+D132, IF(B132&lt;B131, E131-D132, E131))</f>
        <v>133257</v>
      </c>
      <c r="F132" s="17" t="str">
        <f t="shared" si="7"/>
        <v>BEARISH</v>
      </c>
      <c r="G132" s="17" t="str">
        <f t="shared" si="6"/>
        <v>WEAK</v>
      </c>
      <c r="H132" s="17" t="str">
        <f t="shared" si="5"/>
        <v>CONFIRMED BEARISH</v>
      </c>
    </row>
    <row r="133" spans="1:8" ht="13.5" x14ac:dyDescent="0.25">
      <c r="A133" s="3">
        <v>42195</v>
      </c>
      <c r="B133" s="2">
        <v>13.7</v>
      </c>
      <c r="C133" s="2">
        <v>4.4481000000000002</v>
      </c>
      <c r="D133" s="2">
        <v>19269</v>
      </c>
      <c r="E133" s="2">
        <f t="shared" si="8"/>
        <v>133257</v>
      </c>
      <c r="F133" s="17" t="str">
        <f t="shared" si="7"/>
        <v>BEARISH</v>
      </c>
      <c r="G133" s="17" t="str">
        <f t="shared" si="6"/>
        <v>WEAK</v>
      </c>
      <c r="H133" s="17" t="str">
        <f t="shared" si="5"/>
        <v>CONFIRMED BEARISH</v>
      </c>
    </row>
    <row r="134" spans="1:8" ht="13.5" x14ac:dyDescent="0.25">
      <c r="A134" s="3">
        <v>42198</v>
      </c>
      <c r="B134" s="2">
        <v>13.5</v>
      </c>
      <c r="C134" s="2">
        <v>4.3832000000000004</v>
      </c>
      <c r="D134" s="2">
        <v>1497</v>
      </c>
      <c r="E134" s="2">
        <f t="shared" si="8"/>
        <v>131760</v>
      </c>
      <c r="F134" s="17" t="str">
        <f t="shared" si="7"/>
        <v>BEARISH</v>
      </c>
      <c r="G134" s="17" t="str">
        <f t="shared" si="6"/>
        <v>WEAK</v>
      </c>
      <c r="H134" s="17" t="str">
        <f t="shared" ref="H134:H197" si="9">IF(AND(B134&gt;B129, E134&gt;E129), "CONFIRMED BULLISH",
 IF(AND(B134&lt;B129, E134&lt;E129), "CONFIRMED BEARISH",
 IF(AND(B134&gt;B129, E134&lt;E129), "BEARISH DIVERGENCE",
 IF(AND(B134&lt;B129, E134&gt;E129), "BULLISH DIVERGENCE", "NEUTRAL"))))</f>
        <v>CONFIRMED BEARISH</v>
      </c>
    </row>
    <row r="135" spans="1:8" ht="13.5" x14ac:dyDescent="0.25">
      <c r="A135" s="3">
        <v>42199</v>
      </c>
      <c r="B135" s="2">
        <v>13.4</v>
      </c>
      <c r="C135" s="2">
        <v>4.3506999999999998</v>
      </c>
      <c r="D135" s="2">
        <v>107378</v>
      </c>
      <c r="E135" s="2">
        <f t="shared" si="8"/>
        <v>24382</v>
      </c>
      <c r="F135" s="17" t="str">
        <f t="shared" si="7"/>
        <v>BEARISH</v>
      </c>
      <c r="G135" s="17" t="str">
        <f t="shared" ref="G135:G198" si="10">IF((E135-E130)/E130 &gt; 0.02, "STRONG",
 IF((E135-E130)/E130 &lt; -0.02, "WEAK", "NEUTRAL"))</f>
        <v>WEAK</v>
      </c>
      <c r="H135" s="17" t="str">
        <f t="shared" si="9"/>
        <v>CONFIRMED BEARISH</v>
      </c>
    </row>
    <row r="136" spans="1:8" ht="13.5" x14ac:dyDescent="0.25">
      <c r="A136" s="3">
        <v>42200</v>
      </c>
      <c r="B136" s="2">
        <v>13.4</v>
      </c>
      <c r="C136" s="2">
        <v>4.3506999999999998</v>
      </c>
      <c r="D136" s="2">
        <v>262</v>
      </c>
      <c r="E136" s="2">
        <f t="shared" si="8"/>
        <v>24382</v>
      </c>
      <c r="F136" s="17" t="str">
        <f t="shared" ref="F136:F199" si="11">IF(E136&gt;E131,"BULLISH",IF(E136&lt;E131,"BEARISH","NEUTRAL"))</f>
        <v>BEARISH</v>
      </c>
      <c r="G136" s="17" t="str">
        <f t="shared" si="10"/>
        <v>WEAK</v>
      </c>
      <c r="H136" s="17" t="str">
        <f t="shared" si="9"/>
        <v>CONFIRMED BEARISH</v>
      </c>
    </row>
    <row r="137" spans="1:8" ht="13.5" x14ac:dyDescent="0.25">
      <c r="A137" s="3">
        <v>42201</v>
      </c>
      <c r="B137" s="2">
        <v>13.7</v>
      </c>
      <c r="C137" s="2">
        <v>4.4481000000000002</v>
      </c>
      <c r="D137" s="2">
        <v>700</v>
      </c>
      <c r="E137" s="2">
        <f t="shared" si="8"/>
        <v>25082</v>
      </c>
      <c r="F137" s="17" t="str">
        <f t="shared" si="11"/>
        <v>BEARISH</v>
      </c>
      <c r="G137" s="17" t="str">
        <f t="shared" si="10"/>
        <v>WEAK</v>
      </c>
      <c r="H137" s="17" t="str">
        <f t="shared" si="9"/>
        <v>NEUTRAL</v>
      </c>
    </row>
    <row r="138" spans="1:8" ht="13.5" x14ac:dyDescent="0.25">
      <c r="A138" s="3">
        <v>42205</v>
      </c>
      <c r="B138" s="2">
        <v>13.5</v>
      </c>
      <c r="C138" s="2">
        <v>4.3832000000000004</v>
      </c>
      <c r="D138" s="2">
        <v>50</v>
      </c>
      <c r="E138" s="2">
        <f t="shared" si="8"/>
        <v>25032</v>
      </c>
      <c r="F138" s="17" t="str">
        <f t="shared" si="11"/>
        <v>BEARISH</v>
      </c>
      <c r="G138" s="17" t="str">
        <f t="shared" si="10"/>
        <v>WEAK</v>
      </c>
      <c r="H138" s="17" t="str">
        <f t="shared" si="9"/>
        <v>CONFIRMED BEARISH</v>
      </c>
    </row>
    <row r="139" spans="1:8" ht="13.5" x14ac:dyDescent="0.25">
      <c r="A139" s="3">
        <v>42206</v>
      </c>
      <c r="B139" s="2">
        <v>13.5</v>
      </c>
      <c r="C139" s="2">
        <v>4.3832000000000004</v>
      </c>
      <c r="D139" s="2">
        <v>6</v>
      </c>
      <c r="E139" s="2">
        <f t="shared" si="8"/>
        <v>25032</v>
      </c>
      <c r="F139" s="17" t="str">
        <f t="shared" si="11"/>
        <v>BEARISH</v>
      </c>
      <c r="G139" s="17" t="str">
        <f t="shared" si="10"/>
        <v>WEAK</v>
      </c>
      <c r="H139" s="17" t="str">
        <f t="shared" si="9"/>
        <v>NEUTRAL</v>
      </c>
    </row>
    <row r="140" spans="1:8" ht="13.5" x14ac:dyDescent="0.25">
      <c r="A140" s="3">
        <v>42207</v>
      </c>
      <c r="B140" s="2">
        <v>13.1</v>
      </c>
      <c r="C140" s="2">
        <v>4.2533000000000003</v>
      </c>
      <c r="D140" s="2">
        <v>50</v>
      </c>
      <c r="E140" s="2">
        <f t="shared" si="8"/>
        <v>24982</v>
      </c>
      <c r="F140" s="17" t="str">
        <f t="shared" si="11"/>
        <v>BULLISH</v>
      </c>
      <c r="G140" s="17" t="str">
        <f t="shared" si="10"/>
        <v>STRONG</v>
      </c>
      <c r="H140" s="17" t="str">
        <f t="shared" si="9"/>
        <v>BULLISH DIVERGENCE</v>
      </c>
    </row>
    <row r="141" spans="1:8" ht="13.5" x14ac:dyDescent="0.25">
      <c r="A141" s="3">
        <v>42208</v>
      </c>
      <c r="B141" s="2">
        <v>13.3</v>
      </c>
      <c r="C141" s="2">
        <v>4.3182999999999998</v>
      </c>
      <c r="D141" s="2">
        <v>1220</v>
      </c>
      <c r="E141" s="2">
        <f t="shared" si="8"/>
        <v>26202</v>
      </c>
      <c r="F141" s="17" t="str">
        <f t="shared" si="11"/>
        <v>BULLISH</v>
      </c>
      <c r="G141" s="17" t="str">
        <f t="shared" si="10"/>
        <v>STRONG</v>
      </c>
      <c r="H141" s="17" t="str">
        <f t="shared" si="9"/>
        <v>BULLISH DIVERGENCE</v>
      </c>
    </row>
    <row r="142" spans="1:8" ht="13.5" x14ac:dyDescent="0.25">
      <c r="A142" s="3">
        <v>42209</v>
      </c>
      <c r="B142" s="2">
        <v>13.05</v>
      </c>
      <c r="C142" s="2">
        <v>4.2370999999999999</v>
      </c>
      <c r="D142" s="2">
        <v>111</v>
      </c>
      <c r="E142" s="2">
        <f t="shared" si="8"/>
        <v>26091</v>
      </c>
      <c r="F142" s="17" t="str">
        <f t="shared" si="11"/>
        <v>BULLISH</v>
      </c>
      <c r="G142" s="17" t="str">
        <f t="shared" si="10"/>
        <v>STRONG</v>
      </c>
      <c r="H142" s="17" t="str">
        <f t="shared" si="9"/>
        <v>BULLISH DIVERGENCE</v>
      </c>
    </row>
    <row r="143" spans="1:8" ht="13.5" x14ac:dyDescent="0.25">
      <c r="A143" s="3">
        <v>42212</v>
      </c>
      <c r="B143" s="2">
        <v>13</v>
      </c>
      <c r="C143" s="2">
        <v>4.2207999999999997</v>
      </c>
      <c r="D143" s="2">
        <v>329</v>
      </c>
      <c r="E143" s="2">
        <f t="shared" si="8"/>
        <v>25762</v>
      </c>
      <c r="F143" s="17" t="str">
        <f t="shared" si="11"/>
        <v>BULLISH</v>
      </c>
      <c r="G143" s="17" t="str">
        <f t="shared" si="10"/>
        <v>STRONG</v>
      </c>
      <c r="H143" s="17" t="str">
        <f t="shared" si="9"/>
        <v>BULLISH DIVERGENCE</v>
      </c>
    </row>
    <row r="144" spans="1:8" ht="13.5" x14ac:dyDescent="0.25">
      <c r="A144" s="3">
        <v>42213</v>
      </c>
      <c r="B144" s="2">
        <v>13.05</v>
      </c>
      <c r="C144" s="2">
        <v>4.2370999999999999</v>
      </c>
      <c r="D144" s="2">
        <v>252</v>
      </c>
      <c r="E144" s="2">
        <f t="shared" si="8"/>
        <v>26014</v>
      </c>
      <c r="F144" s="17" t="str">
        <f t="shared" si="11"/>
        <v>BULLISH</v>
      </c>
      <c r="G144" s="17" t="str">
        <f t="shared" si="10"/>
        <v>STRONG</v>
      </c>
      <c r="H144" s="17" t="str">
        <f t="shared" si="9"/>
        <v>BULLISH DIVERGENCE</v>
      </c>
    </row>
    <row r="145" spans="1:8" ht="13.5" x14ac:dyDescent="0.25">
      <c r="A145" s="3">
        <v>42214</v>
      </c>
      <c r="B145" s="2">
        <v>13</v>
      </c>
      <c r="C145" s="2">
        <v>4.2207999999999997</v>
      </c>
      <c r="D145" s="2">
        <v>744</v>
      </c>
      <c r="E145" s="2">
        <f t="shared" si="8"/>
        <v>25270</v>
      </c>
      <c r="F145" s="17" t="str">
        <f t="shared" si="11"/>
        <v>BULLISH</v>
      </c>
      <c r="G145" s="17" t="str">
        <f t="shared" si="10"/>
        <v>NEUTRAL</v>
      </c>
      <c r="H145" s="17" t="str">
        <f t="shared" si="9"/>
        <v>BULLISH DIVERGENCE</v>
      </c>
    </row>
    <row r="146" spans="1:8" ht="13.5" x14ac:dyDescent="0.25">
      <c r="A146" s="3">
        <v>42215</v>
      </c>
      <c r="B146" s="2">
        <v>13.13</v>
      </c>
      <c r="C146" s="2">
        <v>4.2630999999999997</v>
      </c>
      <c r="D146" s="2">
        <v>4059</v>
      </c>
      <c r="E146" s="2">
        <f t="shared" si="8"/>
        <v>29329</v>
      </c>
      <c r="F146" s="17" t="str">
        <f t="shared" si="11"/>
        <v>BULLISH</v>
      </c>
      <c r="G146" s="17" t="str">
        <f t="shared" si="10"/>
        <v>STRONG</v>
      </c>
      <c r="H146" s="17" t="str">
        <f t="shared" si="9"/>
        <v>BULLISH DIVERGENCE</v>
      </c>
    </row>
    <row r="147" spans="1:8" ht="13.5" x14ac:dyDescent="0.25">
      <c r="A147" s="3">
        <v>42216</v>
      </c>
      <c r="B147" s="2">
        <v>13.25</v>
      </c>
      <c r="C147" s="2">
        <v>4.3019999999999996</v>
      </c>
      <c r="D147" s="2">
        <v>200</v>
      </c>
      <c r="E147" s="2">
        <f t="shared" si="8"/>
        <v>29529</v>
      </c>
      <c r="F147" s="17" t="str">
        <f t="shared" si="11"/>
        <v>BULLISH</v>
      </c>
      <c r="G147" s="17" t="str">
        <f t="shared" si="10"/>
        <v>STRONG</v>
      </c>
      <c r="H147" s="17" t="str">
        <f t="shared" si="9"/>
        <v>CONFIRMED BULLISH</v>
      </c>
    </row>
    <row r="148" spans="1:8" ht="13.5" x14ac:dyDescent="0.25">
      <c r="A148" s="3">
        <v>42219</v>
      </c>
      <c r="B148" s="2">
        <v>13.05</v>
      </c>
      <c r="C148" s="2">
        <v>4.2370999999999999</v>
      </c>
      <c r="D148" s="2">
        <v>800</v>
      </c>
      <c r="E148" s="2">
        <f t="shared" si="8"/>
        <v>28729</v>
      </c>
      <c r="F148" s="17" t="str">
        <f t="shared" si="11"/>
        <v>BULLISH</v>
      </c>
      <c r="G148" s="17" t="str">
        <f t="shared" si="10"/>
        <v>STRONG</v>
      </c>
      <c r="H148" s="17" t="str">
        <f t="shared" si="9"/>
        <v>CONFIRMED BULLISH</v>
      </c>
    </row>
    <row r="149" spans="1:8" ht="13.5" x14ac:dyDescent="0.25">
      <c r="A149" s="3">
        <v>42220</v>
      </c>
      <c r="B149" s="2">
        <v>13.05</v>
      </c>
      <c r="C149" s="2">
        <v>4.2370999999999999</v>
      </c>
      <c r="D149" s="2">
        <v>291</v>
      </c>
      <c r="E149" s="2">
        <f t="shared" si="8"/>
        <v>28729</v>
      </c>
      <c r="F149" s="17" t="str">
        <f t="shared" si="11"/>
        <v>BULLISH</v>
      </c>
      <c r="G149" s="17" t="str">
        <f t="shared" si="10"/>
        <v>STRONG</v>
      </c>
      <c r="H149" s="17" t="str">
        <f t="shared" si="9"/>
        <v>NEUTRAL</v>
      </c>
    </row>
    <row r="150" spans="1:8" ht="13.5" x14ac:dyDescent="0.25">
      <c r="A150" s="3">
        <v>42221</v>
      </c>
      <c r="B150" s="2">
        <v>13</v>
      </c>
      <c r="C150" s="2">
        <v>4.2207999999999997</v>
      </c>
      <c r="D150" s="2">
        <v>1052</v>
      </c>
      <c r="E150" s="2">
        <f t="shared" si="8"/>
        <v>27677</v>
      </c>
      <c r="F150" s="17" t="str">
        <f t="shared" si="11"/>
        <v>BULLISH</v>
      </c>
      <c r="G150" s="17" t="str">
        <f t="shared" si="10"/>
        <v>STRONG</v>
      </c>
      <c r="H150" s="17" t="str">
        <f t="shared" si="9"/>
        <v>NEUTRAL</v>
      </c>
    </row>
    <row r="151" spans="1:8" ht="13.5" x14ac:dyDescent="0.25">
      <c r="A151" s="3">
        <v>42222</v>
      </c>
      <c r="B151" s="2">
        <v>13.18</v>
      </c>
      <c r="C151" s="2">
        <v>4.2793000000000001</v>
      </c>
      <c r="D151" s="2">
        <v>340</v>
      </c>
      <c r="E151" s="2">
        <f t="shared" si="8"/>
        <v>28017</v>
      </c>
      <c r="F151" s="17" t="str">
        <f t="shared" si="11"/>
        <v>BEARISH</v>
      </c>
      <c r="G151" s="17" t="str">
        <f t="shared" si="10"/>
        <v>WEAK</v>
      </c>
      <c r="H151" s="17" t="str">
        <f t="shared" si="9"/>
        <v>BEARISH DIVERGENCE</v>
      </c>
    </row>
    <row r="152" spans="1:8" ht="13.5" x14ac:dyDescent="0.25">
      <c r="A152" s="3">
        <v>42223</v>
      </c>
      <c r="B152" s="2">
        <v>13.03</v>
      </c>
      <c r="C152" s="2">
        <v>4.2305999999999999</v>
      </c>
      <c r="D152" s="2">
        <v>1513</v>
      </c>
      <c r="E152" s="2">
        <f t="shared" si="8"/>
        <v>26504</v>
      </c>
      <c r="F152" s="17" t="str">
        <f t="shared" si="11"/>
        <v>BEARISH</v>
      </c>
      <c r="G152" s="17" t="str">
        <f t="shared" si="10"/>
        <v>WEAK</v>
      </c>
      <c r="H152" s="17" t="str">
        <f t="shared" si="9"/>
        <v>CONFIRMED BEARISH</v>
      </c>
    </row>
    <row r="153" spans="1:8" ht="13.5" x14ac:dyDescent="0.25">
      <c r="A153" s="3">
        <v>42226</v>
      </c>
      <c r="B153" s="2">
        <v>13.11</v>
      </c>
      <c r="C153" s="2">
        <v>4.2565999999999997</v>
      </c>
      <c r="D153" s="2">
        <v>1495</v>
      </c>
      <c r="E153" s="2">
        <f t="shared" si="8"/>
        <v>27999</v>
      </c>
      <c r="F153" s="17" t="str">
        <f t="shared" si="11"/>
        <v>BEARISH</v>
      </c>
      <c r="G153" s="17" t="str">
        <f t="shared" si="10"/>
        <v>WEAK</v>
      </c>
      <c r="H153" s="17" t="str">
        <f t="shared" si="9"/>
        <v>BEARISH DIVERGENCE</v>
      </c>
    </row>
    <row r="154" spans="1:8" ht="13.5" x14ac:dyDescent="0.25">
      <c r="A154" s="3">
        <v>42227</v>
      </c>
      <c r="B154" s="2">
        <v>13.1</v>
      </c>
      <c r="C154" s="2">
        <v>4.2533000000000003</v>
      </c>
      <c r="D154" s="2">
        <v>690</v>
      </c>
      <c r="E154" s="2">
        <f t="shared" si="8"/>
        <v>27309</v>
      </c>
      <c r="F154" s="17" t="str">
        <f t="shared" si="11"/>
        <v>BEARISH</v>
      </c>
      <c r="G154" s="17" t="str">
        <f t="shared" si="10"/>
        <v>WEAK</v>
      </c>
      <c r="H154" s="17" t="str">
        <f t="shared" si="9"/>
        <v>BEARISH DIVERGENCE</v>
      </c>
    </row>
    <row r="155" spans="1:8" ht="13.5" x14ac:dyDescent="0.25">
      <c r="A155" s="3">
        <v>42228</v>
      </c>
      <c r="B155" s="2">
        <v>13</v>
      </c>
      <c r="C155" s="2">
        <v>4.2207999999999997</v>
      </c>
      <c r="D155" s="2">
        <v>4394</v>
      </c>
      <c r="E155" s="2">
        <f t="shared" si="8"/>
        <v>22915</v>
      </c>
      <c r="F155" s="17" t="str">
        <f t="shared" si="11"/>
        <v>BEARISH</v>
      </c>
      <c r="G155" s="17" t="str">
        <f t="shared" si="10"/>
        <v>WEAK</v>
      </c>
      <c r="H155" s="17" t="str">
        <f t="shared" si="9"/>
        <v>NEUTRAL</v>
      </c>
    </row>
    <row r="156" spans="1:8" ht="13.5" x14ac:dyDescent="0.25">
      <c r="A156" s="3">
        <v>42230</v>
      </c>
      <c r="B156" s="2">
        <v>13</v>
      </c>
      <c r="C156" s="2">
        <v>4.2207999999999997</v>
      </c>
      <c r="D156" s="2">
        <v>0</v>
      </c>
      <c r="E156" s="2">
        <f t="shared" si="8"/>
        <v>22915</v>
      </c>
      <c r="F156" s="17" t="str">
        <f t="shared" si="11"/>
        <v>BEARISH</v>
      </c>
      <c r="G156" s="17" t="str">
        <f t="shared" si="10"/>
        <v>WEAK</v>
      </c>
      <c r="H156" s="17" t="str">
        <f t="shared" si="9"/>
        <v>CONFIRMED BEARISH</v>
      </c>
    </row>
    <row r="157" spans="1:8" ht="13.5" x14ac:dyDescent="0.25">
      <c r="A157" s="3">
        <v>42233</v>
      </c>
      <c r="B157" s="2">
        <v>13</v>
      </c>
      <c r="C157" s="2">
        <v>4.2207999999999997</v>
      </c>
      <c r="D157" s="2">
        <v>0</v>
      </c>
      <c r="E157" s="2">
        <f t="shared" si="8"/>
        <v>22915</v>
      </c>
      <c r="F157" s="17" t="str">
        <f t="shared" si="11"/>
        <v>BEARISH</v>
      </c>
      <c r="G157" s="17" t="str">
        <f t="shared" si="10"/>
        <v>WEAK</v>
      </c>
      <c r="H157" s="17" t="str">
        <f t="shared" si="9"/>
        <v>CONFIRMED BEARISH</v>
      </c>
    </row>
    <row r="158" spans="1:8" ht="13.5" x14ac:dyDescent="0.25">
      <c r="A158" s="3">
        <v>42234</v>
      </c>
      <c r="B158" s="2">
        <v>13</v>
      </c>
      <c r="C158" s="2">
        <v>4.2207999999999997</v>
      </c>
      <c r="D158" s="2">
        <v>2695</v>
      </c>
      <c r="E158" s="2">
        <f t="shared" si="8"/>
        <v>22915</v>
      </c>
      <c r="F158" s="17" t="str">
        <f t="shared" si="11"/>
        <v>BEARISH</v>
      </c>
      <c r="G158" s="17" t="str">
        <f t="shared" si="10"/>
        <v>WEAK</v>
      </c>
      <c r="H158" s="17" t="str">
        <f t="shared" si="9"/>
        <v>CONFIRMED BEARISH</v>
      </c>
    </row>
    <row r="159" spans="1:8" ht="13.5" x14ac:dyDescent="0.25">
      <c r="A159" s="3">
        <v>42235</v>
      </c>
      <c r="B159" s="2">
        <v>13</v>
      </c>
      <c r="C159" s="2">
        <v>4.2207999999999997</v>
      </c>
      <c r="D159" s="2">
        <v>20818</v>
      </c>
      <c r="E159" s="2">
        <f t="shared" si="8"/>
        <v>22915</v>
      </c>
      <c r="F159" s="17" t="str">
        <f t="shared" si="11"/>
        <v>BEARISH</v>
      </c>
      <c r="G159" s="17" t="str">
        <f t="shared" si="10"/>
        <v>WEAK</v>
      </c>
      <c r="H159" s="17" t="str">
        <f t="shared" si="9"/>
        <v>CONFIRMED BEARISH</v>
      </c>
    </row>
    <row r="160" spans="1:8" ht="13.5" x14ac:dyDescent="0.25">
      <c r="A160" s="3">
        <v>42236</v>
      </c>
      <c r="B160" s="2">
        <v>13.11</v>
      </c>
      <c r="C160" s="2">
        <v>4.2565999999999997</v>
      </c>
      <c r="D160" s="2">
        <v>4650</v>
      </c>
      <c r="E160" s="2">
        <f t="shared" si="8"/>
        <v>27565</v>
      </c>
      <c r="F160" s="17" t="str">
        <f t="shared" si="11"/>
        <v>BULLISH</v>
      </c>
      <c r="G160" s="17" t="str">
        <f t="shared" si="10"/>
        <v>STRONG</v>
      </c>
      <c r="H160" s="17" t="str">
        <f t="shared" si="9"/>
        <v>CONFIRMED BULLISH</v>
      </c>
    </row>
    <row r="161" spans="1:8" ht="13.5" x14ac:dyDescent="0.25">
      <c r="A161" s="3">
        <v>42237</v>
      </c>
      <c r="B161" s="2">
        <v>13</v>
      </c>
      <c r="C161" s="2">
        <v>4.2207999999999997</v>
      </c>
      <c r="D161" s="2">
        <v>2242</v>
      </c>
      <c r="E161" s="2">
        <f t="shared" si="8"/>
        <v>25323</v>
      </c>
      <c r="F161" s="17" t="str">
        <f t="shared" si="11"/>
        <v>BULLISH</v>
      </c>
      <c r="G161" s="17" t="str">
        <f t="shared" si="10"/>
        <v>STRONG</v>
      </c>
      <c r="H161" s="17" t="str">
        <f t="shared" si="9"/>
        <v>NEUTRAL</v>
      </c>
    </row>
    <row r="162" spans="1:8" ht="13.5" x14ac:dyDescent="0.25">
      <c r="A162" s="3">
        <v>42240</v>
      </c>
      <c r="B162" s="2">
        <v>13</v>
      </c>
      <c r="C162" s="2">
        <v>4.2207999999999997</v>
      </c>
      <c r="D162" s="2">
        <v>590</v>
      </c>
      <c r="E162" s="2">
        <f t="shared" si="8"/>
        <v>25323</v>
      </c>
      <c r="F162" s="17" t="str">
        <f t="shared" si="11"/>
        <v>BULLISH</v>
      </c>
      <c r="G162" s="17" t="str">
        <f t="shared" si="10"/>
        <v>STRONG</v>
      </c>
      <c r="H162" s="17" t="str">
        <f t="shared" si="9"/>
        <v>NEUTRAL</v>
      </c>
    </row>
    <row r="163" spans="1:8" ht="13.5" x14ac:dyDescent="0.25">
      <c r="A163" s="3">
        <v>42241</v>
      </c>
      <c r="B163" s="2">
        <v>13.39</v>
      </c>
      <c r="C163" s="2">
        <v>4.3475000000000001</v>
      </c>
      <c r="D163" s="2">
        <v>250</v>
      </c>
      <c r="E163" s="2">
        <f t="shared" si="8"/>
        <v>25573</v>
      </c>
      <c r="F163" s="17" t="str">
        <f t="shared" si="11"/>
        <v>BULLISH</v>
      </c>
      <c r="G163" s="17" t="str">
        <f t="shared" si="10"/>
        <v>STRONG</v>
      </c>
      <c r="H163" s="17" t="str">
        <f t="shared" si="9"/>
        <v>CONFIRMED BULLISH</v>
      </c>
    </row>
    <row r="164" spans="1:8" ht="13.5" x14ac:dyDescent="0.25">
      <c r="A164" s="3">
        <v>42242</v>
      </c>
      <c r="B164" s="2">
        <v>13</v>
      </c>
      <c r="C164" s="2">
        <v>4.2207999999999997</v>
      </c>
      <c r="D164" s="2">
        <v>4591</v>
      </c>
      <c r="E164" s="2">
        <f t="shared" si="8"/>
        <v>20982</v>
      </c>
      <c r="F164" s="17" t="str">
        <f t="shared" si="11"/>
        <v>BEARISH</v>
      </c>
      <c r="G164" s="17" t="str">
        <f t="shared" si="10"/>
        <v>WEAK</v>
      </c>
      <c r="H164" s="17" t="str">
        <f t="shared" si="9"/>
        <v>NEUTRAL</v>
      </c>
    </row>
    <row r="165" spans="1:8" ht="13.5" x14ac:dyDescent="0.25">
      <c r="A165" s="3">
        <v>42243</v>
      </c>
      <c r="B165" s="2">
        <v>13.01</v>
      </c>
      <c r="C165" s="2">
        <v>4.2241</v>
      </c>
      <c r="D165" s="2">
        <v>1201</v>
      </c>
      <c r="E165" s="2">
        <f t="shared" si="8"/>
        <v>22183</v>
      </c>
      <c r="F165" s="17" t="str">
        <f t="shared" si="11"/>
        <v>BEARISH</v>
      </c>
      <c r="G165" s="17" t="str">
        <f t="shared" si="10"/>
        <v>WEAK</v>
      </c>
      <c r="H165" s="17" t="str">
        <f t="shared" si="9"/>
        <v>CONFIRMED BEARISH</v>
      </c>
    </row>
    <row r="166" spans="1:8" ht="13.5" x14ac:dyDescent="0.25">
      <c r="A166" s="3">
        <v>42244</v>
      </c>
      <c r="B166" s="2">
        <v>13</v>
      </c>
      <c r="C166" s="2">
        <v>4.2207999999999997</v>
      </c>
      <c r="D166" s="2">
        <v>2675</v>
      </c>
      <c r="E166" s="2">
        <f t="shared" si="8"/>
        <v>19508</v>
      </c>
      <c r="F166" s="17" t="str">
        <f t="shared" si="11"/>
        <v>BEARISH</v>
      </c>
      <c r="G166" s="17" t="str">
        <f t="shared" si="10"/>
        <v>WEAK</v>
      </c>
      <c r="H166" s="17" t="str">
        <f t="shared" si="9"/>
        <v>NEUTRAL</v>
      </c>
    </row>
    <row r="167" spans="1:8" ht="13.5" x14ac:dyDescent="0.25">
      <c r="A167" s="3">
        <v>42247</v>
      </c>
      <c r="B167" s="2">
        <v>13.25</v>
      </c>
      <c r="C167" s="2">
        <v>4.3019999999999996</v>
      </c>
      <c r="D167" s="2">
        <v>2524</v>
      </c>
      <c r="E167" s="2">
        <f t="shared" si="8"/>
        <v>22032</v>
      </c>
      <c r="F167" s="17" t="str">
        <f t="shared" si="11"/>
        <v>BEARISH</v>
      </c>
      <c r="G167" s="17" t="str">
        <f t="shared" si="10"/>
        <v>WEAK</v>
      </c>
      <c r="H167" s="17" t="str">
        <f t="shared" si="9"/>
        <v>BEARISH DIVERGENCE</v>
      </c>
    </row>
    <row r="168" spans="1:8" ht="13.5" x14ac:dyDescent="0.25">
      <c r="A168" s="3">
        <v>42248</v>
      </c>
      <c r="B168" s="2">
        <v>13</v>
      </c>
      <c r="C168" s="2">
        <v>4.2207999999999997</v>
      </c>
      <c r="D168" s="2">
        <v>1378</v>
      </c>
      <c r="E168" s="2">
        <f t="shared" si="8"/>
        <v>20654</v>
      </c>
      <c r="F168" s="17" t="str">
        <f t="shared" si="11"/>
        <v>BEARISH</v>
      </c>
      <c r="G168" s="17" t="str">
        <f t="shared" si="10"/>
        <v>WEAK</v>
      </c>
      <c r="H168" s="17" t="str">
        <f t="shared" si="9"/>
        <v>CONFIRMED BEARISH</v>
      </c>
    </row>
    <row r="169" spans="1:8" ht="13.5" x14ac:dyDescent="0.25">
      <c r="A169" s="3">
        <v>42249</v>
      </c>
      <c r="B169" s="2">
        <v>13</v>
      </c>
      <c r="C169" s="2">
        <v>4.2207999999999997</v>
      </c>
      <c r="D169" s="2">
        <v>222</v>
      </c>
      <c r="E169" s="2">
        <f t="shared" si="8"/>
        <v>20654</v>
      </c>
      <c r="F169" s="17" t="str">
        <f t="shared" si="11"/>
        <v>BEARISH</v>
      </c>
      <c r="G169" s="17" t="str">
        <f t="shared" si="10"/>
        <v>NEUTRAL</v>
      </c>
      <c r="H169" s="17" t="str">
        <f t="shared" si="9"/>
        <v>NEUTRAL</v>
      </c>
    </row>
    <row r="170" spans="1:8" ht="13.5" x14ac:dyDescent="0.25">
      <c r="A170" s="3">
        <v>42250</v>
      </c>
      <c r="B170" s="2">
        <v>13</v>
      </c>
      <c r="C170" s="2">
        <v>4.2207999999999997</v>
      </c>
      <c r="D170" s="2">
        <v>1508</v>
      </c>
      <c r="E170" s="2">
        <f t="shared" si="8"/>
        <v>20654</v>
      </c>
      <c r="F170" s="17" t="str">
        <f t="shared" si="11"/>
        <v>BEARISH</v>
      </c>
      <c r="G170" s="17" t="str">
        <f t="shared" si="10"/>
        <v>WEAK</v>
      </c>
      <c r="H170" s="17" t="str">
        <f t="shared" si="9"/>
        <v>CONFIRMED BEARISH</v>
      </c>
    </row>
    <row r="171" spans="1:8" ht="13.5" x14ac:dyDescent="0.25">
      <c r="A171" s="3">
        <v>42251</v>
      </c>
      <c r="B171" s="2">
        <v>13</v>
      </c>
      <c r="C171" s="2">
        <v>4.2207999999999997</v>
      </c>
      <c r="D171" s="2">
        <v>6880</v>
      </c>
      <c r="E171" s="2">
        <f t="shared" si="8"/>
        <v>20654</v>
      </c>
      <c r="F171" s="17" t="str">
        <f t="shared" si="11"/>
        <v>BULLISH</v>
      </c>
      <c r="G171" s="17" t="str">
        <f t="shared" si="10"/>
        <v>STRONG</v>
      </c>
      <c r="H171" s="17" t="str">
        <f t="shared" si="9"/>
        <v>NEUTRAL</v>
      </c>
    </row>
    <row r="172" spans="1:8" ht="13.5" x14ac:dyDescent="0.25">
      <c r="A172" s="3">
        <v>42254</v>
      </c>
      <c r="B172" s="2">
        <v>13</v>
      </c>
      <c r="C172" s="2">
        <v>4.2207999999999997</v>
      </c>
      <c r="D172" s="2">
        <v>4082</v>
      </c>
      <c r="E172" s="2">
        <f t="shared" si="8"/>
        <v>20654</v>
      </c>
      <c r="F172" s="17" t="str">
        <f t="shared" si="11"/>
        <v>BEARISH</v>
      </c>
      <c r="G172" s="17" t="str">
        <f t="shared" si="10"/>
        <v>WEAK</v>
      </c>
      <c r="H172" s="17" t="str">
        <f t="shared" si="9"/>
        <v>CONFIRMED BEARISH</v>
      </c>
    </row>
    <row r="173" spans="1:8" ht="13.5" x14ac:dyDescent="0.25">
      <c r="A173" s="3">
        <v>42255</v>
      </c>
      <c r="B173" s="2">
        <v>12.86</v>
      </c>
      <c r="C173" s="2">
        <v>4.1753999999999998</v>
      </c>
      <c r="D173" s="2">
        <v>2070</v>
      </c>
      <c r="E173" s="2">
        <f t="shared" si="8"/>
        <v>18584</v>
      </c>
      <c r="F173" s="17" t="str">
        <f t="shared" si="11"/>
        <v>BEARISH</v>
      </c>
      <c r="G173" s="17" t="str">
        <f t="shared" si="10"/>
        <v>WEAK</v>
      </c>
      <c r="H173" s="17" t="str">
        <f t="shared" si="9"/>
        <v>CONFIRMED BEARISH</v>
      </c>
    </row>
    <row r="174" spans="1:8" ht="13.5" x14ac:dyDescent="0.25">
      <c r="A174" s="3">
        <v>42256</v>
      </c>
      <c r="B174" s="2">
        <v>12.86</v>
      </c>
      <c r="C174" s="2">
        <v>4.1753999999999998</v>
      </c>
      <c r="D174" s="2">
        <v>120</v>
      </c>
      <c r="E174" s="2">
        <f t="shared" si="8"/>
        <v>18584</v>
      </c>
      <c r="F174" s="17" t="str">
        <f t="shared" si="11"/>
        <v>BEARISH</v>
      </c>
      <c r="G174" s="17" t="str">
        <f t="shared" si="10"/>
        <v>WEAK</v>
      </c>
      <c r="H174" s="17" t="str">
        <f t="shared" si="9"/>
        <v>CONFIRMED BEARISH</v>
      </c>
    </row>
    <row r="175" spans="1:8" ht="13.5" x14ac:dyDescent="0.25">
      <c r="A175" s="3">
        <v>42257</v>
      </c>
      <c r="B175" s="2">
        <v>12.8</v>
      </c>
      <c r="C175" s="2">
        <v>4.1558999999999999</v>
      </c>
      <c r="D175" s="2">
        <v>1826</v>
      </c>
      <c r="E175" s="2">
        <f t="shared" si="8"/>
        <v>16758</v>
      </c>
      <c r="F175" s="17" t="str">
        <f t="shared" si="11"/>
        <v>BEARISH</v>
      </c>
      <c r="G175" s="17" t="str">
        <f t="shared" si="10"/>
        <v>WEAK</v>
      </c>
      <c r="H175" s="17" t="str">
        <f t="shared" si="9"/>
        <v>CONFIRMED BEARISH</v>
      </c>
    </row>
    <row r="176" spans="1:8" ht="13.5" x14ac:dyDescent="0.25">
      <c r="A176" s="3">
        <v>42258</v>
      </c>
      <c r="B176" s="2">
        <v>12.7</v>
      </c>
      <c r="C176" s="2">
        <v>4.1234000000000002</v>
      </c>
      <c r="D176" s="2">
        <v>521</v>
      </c>
      <c r="E176" s="2">
        <f t="shared" si="8"/>
        <v>16237</v>
      </c>
      <c r="F176" s="17" t="str">
        <f t="shared" si="11"/>
        <v>BEARISH</v>
      </c>
      <c r="G176" s="17" t="str">
        <f t="shared" si="10"/>
        <v>WEAK</v>
      </c>
      <c r="H176" s="17" t="str">
        <f t="shared" si="9"/>
        <v>CONFIRMED BEARISH</v>
      </c>
    </row>
    <row r="177" spans="1:8" ht="13.5" x14ac:dyDescent="0.25">
      <c r="A177" s="3">
        <v>42261</v>
      </c>
      <c r="B177" s="2">
        <v>12.68</v>
      </c>
      <c r="C177" s="2">
        <v>4.117</v>
      </c>
      <c r="D177" s="2">
        <v>836</v>
      </c>
      <c r="E177" s="2">
        <f t="shared" si="8"/>
        <v>15401</v>
      </c>
      <c r="F177" s="17" t="str">
        <f t="shared" si="11"/>
        <v>BEARISH</v>
      </c>
      <c r="G177" s="17" t="str">
        <f t="shared" si="10"/>
        <v>WEAK</v>
      </c>
      <c r="H177" s="17" t="str">
        <f t="shared" si="9"/>
        <v>CONFIRMED BEARISH</v>
      </c>
    </row>
    <row r="178" spans="1:8" ht="13.5" x14ac:dyDescent="0.25">
      <c r="A178" s="3">
        <v>42262</v>
      </c>
      <c r="B178" s="2">
        <v>12.8</v>
      </c>
      <c r="C178" s="2">
        <v>4.1558999999999999</v>
      </c>
      <c r="D178" s="2">
        <v>1167</v>
      </c>
      <c r="E178" s="2">
        <f t="shared" si="8"/>
        <v>16568</v>
      </c>
      <c r="F178" s="17" t="str">
        <f t="shared" si="11"/>
        <v>BEARISH</v>
      </c>
      <c r="G178" s="17" t="str">
        <f t="shared" si="10"/>
        <v>WEAK</v>
      </c>
      <c r="H178" s="17" t="str">
        <f t="shared" si="9"/>
        <v>CONFIRMED BEARISH</v>
      </c>
    </row>
    <row r="179" spans="1:8" ht="13.5" x14ac:dyDescent="0.25">
      <c r="A179" s="3">
        <v>42263</v>
      </c>
      <c r="B179" s="2">
        <v>12.8</v>
      </c>
      <c r="C179" s="2">
        <v>4.1558999999999999</v>
      </c>
      <c r="D179" s="2">
        <v>0</v>
      </c>
      <c r="E179" s="2">
        <f t="shared" si="8"/>
        <v>16568</v>
      </c>
      <c r="F179" s="17" t="str">
        <f t="shared" si="11"/>
        <v>BEARISH</v>
      </c>
      <c r="G179" s="17" t="str">
        <f t="shared" si="10"/>
        <v>WEAK</v>
      </c>
      <c r="H179" s="17" t="str">
        <f t="shared" si="9"/>
        <v>CONFIRMED BEARISH</v>
      </c>
    </row>
    <row r="180" spans="1:8" ht="13.5" x14ac:dyDescent="0.25">
      <c r="A180" s="3">
        <v>42264</v>
      </c>
      <c r="B180" s="2">
        <v>12.7</v>
      </c>
      <c r="C180" s="2">
        <v>4.1234000000000002</v>
      </c>
      <c r="D180" s="2">
        <v>200</v>
      </c>
      <c r="E180" s="2">
        <f t="shared" si="8"/>
        <v>16368</v>
      </c>
      <c r="F180" s="17" t="str">
        <f t="shared" si="11"/>
        <v>BEARISH</v>
      </c>
      <c r="G180" s="17" t="str">
        <f t="shared" si="10"/>
        <v>WEAK</v>
      </c>
      <c r="H180" s="17" t="str">
        <f t="shared" si="9"/>
        <v>CONFIRMED BEARISH</v>
      </c>
    </row>
    <row r="181" spans="1:8" ht="13.5" x14ac:dyDescent="0.25">
      <c r="A181" s="3">
        <v>42265</v>
      </c>
      <c r="B181" s="2">
        <v>13</v>
      </c>
      <c r="C181" s="2">
        <v>4.2207999999999997</v>
      </c>
      <c r="D181" s="2">
        <v>2096</v>
      </c>
      <c r="E181" s="2">
        <f t="shared" si="8"/>
        <v>18464</v>
      </c>
      <c r="F181" s="17" t="str">
        <f t="shared" si="11"/>
        <v>BULLISH</v>
      </c>
      <c r="G181" s="17" t="str">
        <f t="shared" si="10"/>
        <v>STRONG</v>
      </c>
      <c r="H181" s="17" t="str">
        <f t="shared" si="9"/>
        <v>CONFIRMED BULLISH</v>
      </c>
    </row>
    <row r="182" spans="1:8" ht="13.5" x14ac:dyDescent="0.25">
      <c r="A182" s="3">
        <v>42268</v>
      </c>
      <c r="B182" s="2">
        <v>12.9</v>
      </c>
      <c r="C182" s="2">
        <v>4.1883999999999997</v>
      </c>
      <c r="D182" s="2">
        <v>890</v>
      </c>
      <c r="E182" s="2">
        <f t="shared" si="8"/>
        <v>17574</v>
      </c>
      <c r="F182" s="17" t="str">
        <f t="shared" si="11"/>
        <v>BULLISH</v>
      </c>
      <c r="G182" s="17" t="str">
        <f t="shared" si="10"/>
        <v>STRONG</v>
      </c>
      <c r="H182" s="17" t="str">
        <f t="shared" si="9"/>
        <v>CONFIRMED BULLISH</v>
      </c>
    </row>
    <row r="183" spans="1:8" ht="13.5" x14ac:dyDescent="0.25">
      <c r="A183" s="3">
        <v>42269</v>
      </c>
      <c r="B183" s="2">
        <v>13</v>
      </c>
      <c r="C183" s="2">
        <v>4.2207999999999997</v>
      </c>
      <c r="D183" s="2">
        <v>580</v>
      </c>
      <c r="E183" s="2">
        <f t="shared" si="8"/>
        <v>18154</v>
      </c>
      <c r="F183" s="17" t="str">
        <f t="shared" si="11"/>
        <v>BULLISH</v>
      </c>
      <c r="G183" s="17" t="str">
        <f t="shared" si="10"/>
        <v>STRONG</v>
      </c>
      <c r="H183" s="17" t="str">
        <f t="shared" si="9"/>
        <v>CONFIRMED BULLISH</v>
      </c>
    </row>
    <row r="184" spans="1:8" ht="13.5" x14ac:dyDescent="0.25">
      <c r="A184" s="3">
        <v>42270</v>
      </c>
      <c r="B184" s="2">
        <v>12.91</v>
      </c>
      <c r="C184" s="2">
        <v>4.1916000000000002</v>
      </c>
      <c r="D184" s="2">
        <v>7980</v>
      </c>
      <c r="E184" s="2">
        <f t="shared" si="8"/>
        <v>10174</v>
      </c>
      <c r="F184" s="17" t="str">
        <f t="shared" si="11"/>
        <v>BEARISH</v>
      </c>
      <c r="G184" s="17" t="str">
        <f t="shared" si="10"/>
        <v>WEAK</v>
      </c>
      <c r="H184" s="17" t="str">
        <f t="shared" si="9"/>
        <v>BEARISH DIVERGENCE</v>
      </c>
    </row>
    <row r="185" spans="1:8" ht="13.5" x14ac:dyDescent="0.25">
      <c r="A185" s="3">
        <v>42275</v>
      </c>
      <c r="B185" s="2">
        <v>12.9</v>
      </c>
      <c r="C185" s="2">
        <v>4.1883999999999997</v>
      </c>
      <c r="D185" s="2">
        <v>85</v>
      </c>
      <c r="E185" s="2">
        <f t="shared" si="8"/>
        <v>10089</v>
      </c>
      <c r="F185" s="17" t="str">
        <f t="shared" si="11"/>
        <v>BEARISH</v>
      </c>
      <c r="G185" s="17" t="str">
        <f t="shared" si="10"/>
        <v>WEAK</v>
      </c>
      <c r="H185" s="17" t="str">
        <f t="shared" si="9"/>
        <v>BEARISH DIVERGENCE</v>
      </c>
    </row>
    <row r="186" spans="1:8" ht="13.5" x14ac:dyDescent="0.25">
      <c r="A186" s="3">
        <v>42276</v>
      </c>
      <c r="B186" s="2">
        <v>13</v>
      </c>
      <c r="C186" s="2">
        <v>4.2207999999999997</v>
      </c>
      <c r="D186" s="2">
        <v>800</v>
      </c>
      <c r="E186" s="2">
        <f t="shared" si="8"/>
        <v>10889</v>
      </c>
      <c r="F186" s="17" t="str">
        <f t="shared" si="11"/>
        <v>BEARISH</v>
      </c>
      <c r="G186" s="17" t="str">
        <f t="shared" si="10"/>
        <v>WEAK</v>
      </c>
      <c r="H186" s="17" t="str">
        <f t="shared" si="9"/>
        <v>NEUTRAL</v>
      </c>
    </row>
    <row r="187" spans="1:8" ht="13.5" x14ac:dyDescent="0.25">
      <c r="A187" s="3">
        <v>42277</v>
      </c>
      <c r="B187" s="2">
        <v>13</v>
      </c>
      <c r="C187" s="2">
        <v>4.2207999999999997</v>
      </c>
      <c r="D187" s="2">
        <v>0</v>
      </c>
      <c r="E187" s="2">
        <f t="shared" si="8"/>
        <v>10889</v>
      </c>
      <c r="F187" s="17" t="str">
        <f t="shared" si="11"/>
        <v>BEARISH</v>
      </c>
      <c r="G187" s="17" t="str">
        <f t="shared" si="10"/>
        <v>WEAK</v>
      </c>
      <c r="H187" s="17" t="str">
        <f t="shared" si="9"/>
        <v>BEARISH DIVERGENCE</v>
      </c>
    </row>
    <row r="188" spans="1:8" ht="13.5" x14ac:dyDescent="0.25">
      <c r="A188" s="3">
        <v>42278</v>
      </c>
      <c r="B188" s="2">
        <v>12.9</v>
      </c>
      <c r="C188" s="2">
        <v>4.1883999999999997</v>
      </c>
      <c r="D188" s="2">
        <v>1391</v>
      </c>
      <c r="E188" s="2">
        <f t="shared" si="8"/>
        <v>9498</v>
      </c>
      <c r="F188" s="17" t="str">
        <f t="shared" si="11"/>
        <v>BEARISH</v>
      </c>
      <c r="G188" s="17" t="str">
        <f t="shared" si="10"/>
        <v>WEAK</v>
      </c>
      <c r="H188" s="17" t="str">
        <f t="shared" si="9"/>
        <v>CONFIRMED BEARISH</v>
      </c>
    </row>
    <row r="189" spans="1:8" ht="13.5" x14ac:dyDescent="0.25">
      <c r="A189" s="3">
        <v>42279</v>
      </c>
      <c r="B189" s="2">
        <v>12.9</v>
      </c>
      <c r="C189" s="2">
        <v>4.1883999999999997</v>
      </c>
      <c r="D189" s="2">
        <v>11185</v>
      </c>
      <c r="E189" s="2">
        <f t="shared" si="8"/>
        <v>9498</v>
      </c>
      <c r="F189" s="17" t="str">
        <f t="shared" si="11"/>
        <v>BEARISH</v>
      </c>
      <c r="G189" s="17" t="str">
        <f t="shared" si="10"/>
        <v>WEAK</v>
      </c>
      <c r="H189" s="17" t="str">
        <f t="shared" si="9"/>
        <v>CONFIRMED BEARISH</v>
      </c>
    </row>
    <row r="190" spans="1:8" ht="13.5" x14ac:dyDescent="0.25">
      <c r="A190" s="3">
        <v>42282</v>
      </c>
      <c r="B190" s="2">
        <v>12.9</v>
      </c>
      <c r="C190" s="2">
        <v>4.1883999999999997</v>
      </c>
      <c r="D190" s="2">
        <v>1942</v>
      </c>
      <c r="E190" s="2">
        <f t="shared" si="8"/>
        <v>9498</v>
      </c>
      <c r="F190" s="17" t="str">
        <f t="shared" si="11"/>
        <v>BEARISH</v>
      </c>
      <c r="G190" s="17" t="str">
        <f t="shared" si="10"/>
        <v>WEAK</v>
      </c>
      <c r="H190" s="17" t="str">
        <f t="shared" si="9"/>
        <v>NEUTRAL</v>
      </c>
    </row>
    <row r="191" spans="1:8" ht="13.5" x14ac:dyDescent="0.25">
      <c r="A191" s="3">
        <v>42283</v>
      </c>
      <c r="B191" s="2">
        <v>12.9</v>
      </c>
      <c r="C191" s="2">
        <v>4.1883999999999997</v>
      </c>
      <c r="D191" s="2">
        <v>4185</v>
      </c>
      <c r="E191" s="2">
        <f t="shared" si="8"/>
        <v>9498</v>
      </c>
      <c r="F191" s="17" t="str">
        <f t="shared" si="11"/>
        <v>BEARISH</v>
      </c>
      <c r="G191" s="17" t="str">
        <f t="shared" si="10"/>
        <v>WEAK</v>
      </c>
      <c r="H191" s="17" t="str">
        <f t="shared" si="9"/>
        <v>CONFIRMED BEARISH</v>
      </c>
    </row>
    <row r="192" spans="1:8" ht="13.5" x14ac:dyDescent="0.25">
      <c r="A192" s="3">
        <v>42284</v>
      </c>
      <c r="B192" s="2">
        <v>12.9</v>
      </c>
      <c r="C192" s="2">
        <v>4.1883999999999997</v>
      </c>
      <c r="D192" s="2">
        <v>300</v>
      </c>
      <c r="E192" s="2">
        <f t="shared" si="8"/>
        <v>9498</v>
      </c>
      <c r="F192" s="17" t="str">
        <f t="shared" si="11"/>
        <v>BEARISH</v>
      </c>
      <c r="G192" s="17" t="str">
        <f t="shared" si="10"/>
        <v>WEAK</v>
      </c>
      <c r="H192" s="17" t="str">
        <f t="shared" si="9"/>
        <v>CONFIRMED BEARISH</v>
      </c>
    </row>
    <row r="193" spans="1:8" ht="13.5" x14ac:dyDescent="0.25">
      <c r="A193" s="3">
        <v>42285</v>
      </c>
      <c r="B193" s="2">
        <v>12.85</v>
      </c>
      <c r="C193" s="2">
        <v>4.1721000000000004</v>
      </c>
      <c r="D193" s="2">
        <v>630</v>
      </c>
      <c r="E193" s="2">
        <f t="shared" si="8"/>
        <v>8868</v>
      </c>
      <c r="F193" s="17" t="str">
        <f t="shared" si="11"/>
        <v>BEARISH</v>
      </c>
      <c r="G193" s="17" t="str">
        <f t="shared" si="10"/>
        <v>WEAK</v>
      </c>
      <c r="H193" s="17" t="str">
        <f t="shared" si="9"/>
        <v>CONFIRMED BEARISH</v>
      </c>
    </row>
    <row r="194" spans="1:8" ht="13.5" x14ac:dyDescent="0.25">
      <c r="A194" s="3">
        <v>42286</v>
      </c>
      <c r="B194" s="2">
        <v>12.9</v>
      </c>
      <c r="C194" s="2">
        <v>4.1883999999999997</v>
      </c>
      <c r="D194" s="2">
        <v>507</v>
      </c>
      <c r="E194" s="2">
        <f t="shared" si="8"/>
        <v>9375</v>
      </c>
      <c r="F194" s="17" t="str">
        <f t="shared" si="11"/>
        <v>BEARISH</v>
      </c>
      <c r="G194" s="17" t="str">
        <f t="shared" si="10"/>
        <v>NEUTRAL</v>
      </c>
      <c r="H194" s="17" t="str">
        <f t="shared" si="9"/>
        <v>NEUTRAL</v>
      </c>
    </row>
    <row r="195" spans="1:8" ht="13.5" x14ac:dyDescent="0.25">
      <c r="A195" s="3">
        <v>42289</v>
      </c>
      <c r="B195" s="2">
        <v>12.91</v>
      </c>
      <c r="C195" s="2">
        <v>4.1916000000000002</v>
      </c>
      <c r="D195" s="2">
        <v>5297</v>
      </c>
      <c r="E195" s="2">
        <f t="shared" si="8"/>
        <v>14672</v>
      </c>
      <c r="F195" s="17" t="str">
        <f t="shared" si="11"/>
        <v>BULLISH</v>
      </c>
      <c r="G195" s="17" t="str">
        <f t="shared" si="10"/>
        <v>STRONG</v>
      </c>
      <c r="H195" s="17" t="str">
        <f t="shared" si="9"/>
        <v>CONFIRMED BULLISH</v>
      </c>
    </row>
    <row r="196" spans="1:8" ht="13.5" x14ac:dyDescent="0.25">
      <c r="A196" s="3">
        <v>42290</v>
      </c>
      <c r="B196" s="2">
        <v>12.8</v>
      </c>
      <c r="C196" s="2">
        <v>4.1558999999999999</v>
      </c>
      <c r="D196" s="2">
        <v>11728</v>
      </c>
      <c r="E196" s="2">
        <f t="shared" ref="E196:E259" si="12">IF(B196&gt;B195, E195+D196, IF(B196&lt;B195, E195-D196, E195))</f>
        <v>2944</v>
      </c>
      <c r="F196" s="17" t="str">
        <f t="shared" si="11"/>
        <v>BEARISH</v>
      </c>
      <c r="G196" s="17" t="str">
        <f t="shared" si="10"/>
        <v>WEAK</v>
      </c>
      <c r="H196" s="17" t="str">
        <f t="shared" si="9"/>
        <v>CONFIRMED BEARISH</v>
      </c>
    </row>
    <row r="197" spans="1:8" ht="13.5" x14ac:dyDescent="0.25">
      <c r="A197" s="3">
        <v>42293</v>
      </c>
      <c r="B197" s="2">
        <v>12.7</v>
      </c>
      <c r="C197" s="2">
        <v>4.1234000000000002</v>
      </c>
      <c r="D197" s="2">
        <v>72</v>
      </c>
      <c r="E197" s="2">
        <f t="shared" si="12"/>
        <v>2872</v>
      </c>
      <c r="F197" s="17" t="str">
        <f t="shared" si="11"/>
        <v>BEARISH</v>
      </c>
      <c r="G197" s="17" t="str">
        <f t="shared" si="10"/>
        <v>WEAK</v>
      </c>
      <c r="H197" s="17" t="str">
        <f t="shared" si="9"/>
        <v>CONFIRMED BEARISH</v>
      </c>
    </row>
    <row r="198" spans="1:8" ht="13.5" x14ac:dyDescent="0.25">
      <c r="A198" s="3">
        <v>42296</v>
      </c>
      <c r="B198" s="2">
        <v>12.72</v>
      </c>
      <c r="C198" s="2">
        <v>4.1299000000000001</v>
      </c>
      <c r="D198" s="2">
        <v>2370</v>
      </c>
      <c r="E198" s="2">
        <f t="shared" si="12"/>
        <v>5242</v>
      </c>
      <c r="F198" s="17" t="str">
        <f t="shared" si="11"/>
        <v>BEARISH</v>
      </c>
      <c r="G198" s="17" t="str">
        <f t="shared" si="10"/>
        <v>WEAK</v>
      </c>
      <c r="H198" s="17" t="str">
        <f t="shared" ref="H198:H261" si="13">IF(AND(B198&gt;B193, E198&gt;E193), "CONFIRMED BULLISH",
 IF(AND(B198&lt;B193, E198&lt;E193), "CONFIRMED BEARISH",
 IF(AND(B198&gt;B193, E198&lt;E193), "BEARISH DIVERGENCE",
 IF(AND(B198&lt;B193, E198&gt;E193), "BULLISH DIVERGENCE", "NEUTRAL"))))</f>
        <v>CONFIRMED BEARISH</v>
      </c>
    </row>
    <row r="199" spans="1:8" ht="13.5" x14ac:dyDescent="0.25">
      <c r="A199" s="3">
        <v>42297</v>
      </c>
      <c r="B199" s="2">
        <v>12.5</v>
      </c>
      <c r="C199" s="2">
        <v>4.0585000000000004</v>
      </c>
      <c r="D199" s="2">
        <v>100</v>
      </c>
      <c r="E199" s="2">
        <f t="shared" si="12"/>
        <v>5142</v>
      </c>
      <c r="F199" s="17" t="str">
        <f t="shared" si="11"/>
        <v>BEARISH</v>
      </c>
      <c r="G199" s="17" t="str">
        <f t="shared" ref="G199:G262" si="14">IF((E199-E194)/E194 &gt; 0.02, "STRONG",
 IF((E199-E194)/E194 &lt; -0.02, "WEAK", "NEUTRAL"))</f>
        <v>WEAK</v>
      </c>
      <c r="H199" s="17" t="str">
        <f t="shared" si="13"/>
        <v>CONFIRMED BEARISH</v>
      </c>
    </row>
    <row r="200" spans="1:8" ht="13.5" x14ac:dyDescent="0.25">
      <c r="A200" s="3">
        <v>42298</v>
      </c>
      <c r="B200" s="2">
        <v>12.79</v>
      </c>
      <c r="C200" s="2">
        <v>4.1527000000000003</v>
      </c>
      <c r="D200" s="2">
        <v>3714</v>
      </c>
      <c r="E200" s="2">
        <f t="shared" si="12"/>
        <v>8856</v>
      </c>
      <c r="F200" s="17" t="str">
        <f t="shared" ref="F200:F263" si="15">IF(E200&gt;E195,"BULLISH",IF(E200&lt;E195,"BEARISH","NEUTRAL"))</f>
        <v>BEARISH</v>
      </c>
      <c r="G200" s="17" t="str">
        <f t="shared" si="14"/>
        <v>WEAK</v>
      </c>
      <c r="H200" s="17" t="str">
        <f t="shared" si="13"/>
        <v>CONFIRMED BEARISH</v>
      </c>
    </row>
    <row r="201" spans="1:8" ht="13.5" x14ac:dyDescent="0.25">
      <c r="A201" s="3">
        <v>42299</v>
      </c>
      <c r="B201" s="2">
        <v>12.71</v>
      </c>
      <c r="C201" s="2">
        <v>4.1266999999999996</v>
      </c>
      <c r="D201" s="2">
        <v>172</v>
      </c>
      <c r="E201" s="2">
        <f t="shared" si="12"/>
        <v>8684</v>
      </c>
      <c r="F201" s="17" t="str">
        <f t="shared" si="15"/>
        <v>BULLISH</v>
      </c>
      <c r="G201" s="17" t="str">
        <f t="shared" si="14"/>
        <v>STRONG</v>
      </c>
      <c r="H201" s="17" t="str">
        <f t="shared" si="13"/>
        <v>BULLISH DIVERGENCE</v>
      </c>
    </row>
    <row r="202" spans="1:8" ht="13.5" x14ac:dyDescent="0.25">
      <c r="A202" s="3">
        <v>42300</v>
      </c>
      <c r="B202" s="2">
        <v>12.7</v>
      </c>
      <c r="C202" s="2">
        <v>4.1234000000000002</v>
      </c>
      <c r="D202" s="2">
        <v>55</v>
      </c>
      <c r="E202" s="2">
        <f t="shared" si="12"/>
        <v>8629</v>
      </c>
      <c r="F202" s="17" t="str">
        <f t="shared" si="15"/>
        <v>BULLISH</v>
      </c>
      <c r="G202" s="17" t="str">
        <f t="shared" si="14"/>
        <v>STRONG</v>
      </c>
      <c r="H202" s="17" t="str">
        <f t="shared" si="13"/>
        <v>NEUTRAL</v>
      </c>
    </row>
    <row r="203" spans="1:8" ht="13.5" x14ac:dyDescent="0.25">
      <c r="A203" s="3">
        <v>42303</v>
      </c>
      <c r="B203" s="2">
        <v>12.7</v>
      </c>
      <c r="C203" s="2">
        <v>4.1234000000000002</v>
      </c>
      <c r="D203" s="2">
        <v>350</v>
      </c>
      <c r="E203" s="2">
        <f t="shared" si="12"/>
        <v>8629</v>
      </c>
      <c r="F203" s="17" t="str">
        <f t="shared" si="15"/>
        <v>BULLISH</v>
      </c>
      <c r="G203" s="17" t="str">
        <f t="shared" si="14"/>
        <v>STRONG</v>
      </c>
      <c r="H203" s="17" t="str">
        <f t="shared" si="13"/>
        <v>BULLISH DIVERGENCE</v>
      </c>
    </row>
    <row r="204" spans="1:8" ht="13.5" x14ac:dyDescent="0.25">
      <c r="A204" s="3">
        <v>42304</v>
      </c>
      <c r="B204" s="2">
        <v>12.79</v>
      </c>
      <c r="C204" s="2">
        <v>4.1527000000000003</v>
      </c>
      <c r="D204" s="2">
        <v>500</v>
      </c>
      <c r="E204" s="2">
        <f t="shared" si="12"/>
        <v>9129</v>
      </c>
      <c r="F204" s="17" t="str">
        <f t="shared" si="15"/>
        <v>BULLISH</v>
      </c>
      <c r="G204" s="17" t="str">
        <f t="shared" si="14"/>
        <v>STRONG</v>
      </c>
      <c r="H204" s="17" t="str">
        <f t="shared" si="13"/>
        <v>CONFIRMED BULLISH</v>
      </c>
    </row>
    <row r="205" spans="1:8" ht="13.5" x14ac:dyDescent="0.25">
      <c r="A205" s="3">
        <v>42305</v>
      </c>
      <c r="B205" s="2">
        <v>12.8</v>
      </c>
      <c r="C205" s="2">
        <v>4.1558999999999999</v>
      </c>
      <c r="D205" s="2">
        <v>300</v>
      </c>
      <c r="E205" s="2">
        <f t="shared" si="12"/>
        <v>9429</v>
      </c>
      <c r="F205" s="17" t="str">
        <f t="shared" si="15"/>
        <v>BULLISH</v>
      </c>
      <c r="G205" s="17" t="str">
        <f t="shared" si="14"/>
        <v>STRONG</v>
      </c>
      <c r="H205" s="17" t="str">
        <f t="shared" si="13"/>
        <v>CONFIRMED BULLISH</v>
      </c>
    </row>
    <row r="206" spans="1:8" ht="13.5" x14ac:dyDescent="0.25">
      <c r="A206" s="3">
        <v>42306</v>
      </c>
      <c r="B206" s="2">
        <v>12.7</v>
      </c>
      <c r="C206" s="2">
        <v>4.1234000000000002</v>
      </c>
      <c r="D206" s="2">
        <v>400</v>
      </c>
      <c r="E206" s="2">
        <f t="shared" si="12"/>
        <v>9029</v>
      </c>
      <c r="F206" s="17" t="str">
        <f t="shared" si="15"/>
        <v>BULLISH</v>
      </c>
      <c r="G206" s="17" t="str">
        <f t="shared" si="14"/>
        <v>STRONG</v>
      </c>
      <c r="H206" s="17" t="str">
        <f t="shared" si="13"/>
        <v>BULLISH DIVERGENCE</v>
      </c>
    </row>
    <row r="207" spans="1:8" ht="13.5" x14ac:dyDescent="0.25">
      <c r="A207" s="3">
        <v>42307</v>
      </c>
      <c r="B207" s="2">
        <v>12.65</v>
      </c>
      <c r="C207" s="2">
        <v>4.1071999999999997</v>
      </c>
      <c r="D207" s="2">
        <v>1325</v>
      </c>
      <c r="E207" s="2">
        <f t="shared" si="12"/>
        <v>7704</v>
      </c>
      <c r="F207" s="17" t="str">
        <f t="shared" si="15"/>
        <v>BEARISH</v>
      </c>
      <c r="G207" s="17" t="str">
        <f t="shared" si="14"/>
        <v>WEAK</v>
      </c>
      <c r="H207" s="17" t="str">
        <f t="shared" si="13"/>
        <v>CONFIRMED BEARISH</v>
      </c>
    </row>
    <row r="208" spans="1:8" ht="13.5" x14ac:dyDescent="0.25">
      <c r="A208" s="3">
        <v>42310</v>
      </c>
      <c r="B208" s="2">
        <v>12.74</v>
      </c>
      <c r="C208" s="2">
        <v>4.1364000000000001</v>
      </c>
      <c r="D208" s="2">
        <v>750</v>
      </c>
      <c r="E208" s="2">
        <f t="shared" si="12"/>
        <v>8454</v>
      </c>
      <c r="F208" s="17" t="str">
        <f t="shared" si="15"/>
        <v>BEARISH</v>
      </c>
      <c r="G208" s="17" t="str">
        <f t="shared" si="14"/>
        <v>WEAK</v>
      </c>
      <c r="H208" s="17" t="str">
        <f t="shared" si="13"/>
        <v>BEARISH DIVERGENCE</v>
      </c>
    </row>
    <row r="209" spans="1:8" ht="13.5" x14ac:dyDescent="0.25">
      <c r="A209" s="3">
        <v>42311</v>
      </c>
      <c r="B209" s="2">
        <v>12.7</v>
      </c>
      <c r="C209" s="2">
        <v>4.1234000000000002</v>
      </c>
      <c r="D209" s="2">
        <v>1244</v>
      </c>
      <c r="E209" s="2">
        <f t="shared" si="12"/>
        <v>7210</v>
      </c>
      <c r="F209" s="17" t="str">
        <f t="shared" si="15"/>
        <v>BEARISH</v>
      </c>
      <c r="G209" s="17" t="str">
        <f t="shared" si="14"/>
        <v>WEAK</v>
      </c>
      <c r="H209" s="17" t="str">
        <f t="shared" si="13"/>
        <v>CONFIRMED BEARISH</v>
      </c>
    </row>
    <row r="210" spans="1:8" ht="13.5" x14ac:dyDescent="0.25">
      <c r="A210" s="3">
        <v>42312</v>
      </c>
      <c r="B210" s="2">
        <v>12.7</v>
      </c>
      <c r="C210" s="2">
        <v>4.1234000000000002</v>
      </c>
      <c r="D210" s="2">
        <v>4390</v>
      </c>
      <c r="E210" s="2">
        <f t="shared" si="12"/>
        <v>7210</v>
      </c>
      <c r="F210" s="17" t="str">
        <f t="shared" si="15"/>
        <v>BEARISH</v>
      </c>
      <c r="G210" s="17" t="str">
        <f t="shared" si="14"/>
        <v>WEAK</v>
      </c>
      <c r="H210" s="17" t="str">
        <f t="shared" si="13"/>
        <v>CONFIRMED BEARISH</v>
      </c>
    </row>
    <row r="211" spans="1:8" ht="13.5" x14ac:dyDescent="0.25">
      <c r="A211" s="3">
        <v>42313</v>
      </c>
      <c r="B211" s="2">
        <v>12.7</v>
      </c>
      <c r="C211" s="2">
        <v>4.1234000000000002</v>
      </c>
      <c r="D211" s="2">
        <v>1201</v>
      </c>
      <c r="E211" s="2">
        <f t="shared" si="12"/>
        <v>7210</v>
      </c>
      <c r="F211" s="17" t="str">
        <f t="shared" si="15"/>
        <v>BEARISH</v>
      </c>
      <c r="G211" s="17" t="str">
        <f t="shared" si="14"/>
        <v>WEAK</v>
      </c>
      <c r="H211" s="17" t="str">
        <f t="shared" si="13"/>
        <v>NEUTRAL</v>
      </c>
    </row>
    <row r="212" spans="1:8" ht="13.5" x14ac:dyDescent="0.25">
      <c r="A212" s="3">
        <v>42314</v>
      </c>
      <c r="B212" s="2">
        <v>12.65</v>
      </c>
      <c r="C212" s="2">
        <v>4.1071999999999997</v>
      </c>
      <c r="D212" s="2">
        <v>2149</v>
      </c>
      <c r="E212" s="2">
        <f t="shared" si="12"/>
        <v>5061</v>
      </c>
      <c r="F212" s="17" t="str">
        <f t="shared" si="15"/>
        <v>BEARISH</v>
      </c>
      <c r="G212" s="17" t="str">
        <f t="shared" si="14"/>
        <v>WEAK</v>
      </c>
      <c r="H212" s="17" t="str">
        <f t="shared" si="13"/>
        <v>NEUTRAL</v>
      </c>
    </row>
    <row r="213" spans="1:8" ht="13.5" x14ac:dyDescent="0.25">
      <c r="A213" s="3">
        <v>42317</v>
      </c>
      <c r="B213" s="2">
        <v>12.7</v>
      </c>
      <c r="C213" s="2">
        <v>4.1234000000000002</v>
      </c>
      <c r="D213" s="2">
        <v>2120</v>
      </c>
      <c r="E213" s="2">
        <f t="shared" si="12"/>
        <v>7181</v>
      </c>
      <c r="F213" s="17" t="str">
        <f t="shared" si="15"/>
        <v>BEARISH</v>
      </c>
      <c r="G213" s="17" t="str">
        <f t="shared" si="14"/>
        <v>WEAK</v>
      </c>
      <c r="H213" s="17" t="str">
        <f t="shared" si="13"/>
        <v>CONFIRMED BEARISH</v>
      </c>
    </row>
    <row r="214" spans="1:8" ht="13.5" x14ac:dyDescent="0.25">
      <c r="A214" s="3">
        <v>42318</v>
      </c>
      <c r="B214" s="2">
        <v>12.7</v>
      </c>
      <c r="C214" s="2">
        <v>4.1234000000000002</v>
      </c>
      <c r="D214" s="2">
        <v>0</v>
      </c>
      <c r="E214" s="2">
        <f t="shared" si="12"/>
        <v>7181</v>
      </c>
      <c r="F214" s="17" t="str">
        <f t="shared" si="15"/>
        <v>BEARISH</v>
      </c>
      <c r="G214" s="17" t="str">
        <f t="shared" si="14"/>
        <v>NEUTRAL</v>
      </c>
      <c r="H214" s="17" t="str">
        <f t="shared" si="13"/>
        <v>NEUTRAL</v>
      </c>
    </row>
    <row r="215" spans="1:8" ht="13.5" x14ac:dyDescent="0.25">
      <c r="A215" s="3">
        <v>42319</v>
      </c>
      <c r="B215" s="2">
        <v>12.6</v>
      </c>
      <c r="C215" s="2">
        <v>4.0910000000000002</v>
      </c>
      <c r="D215" s="2">
        <v>55</v>
      </c>
      <c r="E215" s="2">
        <f t="shared" si="12"/>
        <v>7126</v>
      </c>
      <c r="F215" s="17" t="str">
        <f t="shared" si="15"/>
        <v>BEARISH</v>
      </c>
      <c r="G215" s="17" t="str">
        <f t="shared" si="14"/>
        <v>NEUTRAL</v>
      </c>
      <c r="H215" s="17" t="str">
        <f t="shared" si="13"/>
        <v>CONFIRMED BEARISH</v>
      </c>
    </row>
    <row r="216" spans="1:8" ht="13.5" x14ac:dyDescent="0.25">
      <c r="A216" s="3">
        <v>42320</v>
      </c>
      <c r="B216" s="2">
        <v>12.7</v>
      </c>
      <c r="C216" s="2">
        <v>4.1234000000000002</v>
      </c>
      <c r="D216" s="2">
        <v>50</v>
      </c>
      <c r="E216" s="2">
        <f t="shared" si="12"/>
        <v>7176</v>
      </c>
      <c r="F216" s="17" t="str">
        <f t="shared" si="15"/>
        <v>BEARISH</v>
      </c>
      <c r="G216" s="17" t="str">
        <f t="shared" si="14"/>
        <v>NEUTRAL</v>
      </c>
      <c r="H216" s="17" t="str">
        <f t="shared" si="13"/>
        <v>NEUTRAL</v>
      </c>
    </row>
    <row r="217" spans="1:8" ht="13.5" x14ac:dyDescent="0.25">
      <c r="A217" s="3">
        <v>42321</v>
      </c>
      <c r="B217" s="2">
        <v>12.7</v>
      </c>
      <c r="C217" s="2">
        <v>4.1234000000000002</v>
      </c>
      <c r="D217" s="2">
        <v>520</v>
      </c>
      <c r="E217" s="2">
        <f t="shared" si="12"/>
        <v>7176</v>
      </c>
      <c r="F217" s="17" t="str">
        <f t="shared" si="15"/>
        <v>BULLISH</v>
      </c>
      <c r="G217" s="17" t="str">
        <f t="shared" si="14"/>
        <v>STRONG</v>
      </c>
      <c r="H217" s="17" t="str">
        <f t="shared" si="13"/>
        <v>CONFIRMED BULLISH</v>
      </c>
    </row>
    <row r="218" spans="1:8" ht="13.5" x14ac:dyDescent="0.25">
      <c r="A218" s="3">
        <v>42324</v>
      </c>
      <c r="B218" s="2">
        <v>12.7</v>
      </c>
      <c r="C218" s="2">
        <v>4.1234000000000002</v>
      </c>
      <c r="D218" s="2">
        <v>238</v>
      </c>
      <c r="E218" s="2">
        <f t="shared" si="12"/>
        <v>7176</v>
      </c>
      <c r="F218" s="17" t="str">
        <f t="shared" si="15"/>
        <v>BEARISH</v>
      </c>
      <c r="G218" s="17" t="str">
        <f t="shared" si="14"/>
        <v>NEUTRAL</v>
      </c>
      <c r="H218" s="17" t="str">
        <f t="shared" si="13"/>
        <v>NEUTRAL</v>
      </c>
    </row>
    <row r="219" spans="1:8" ht="13.5" x14ac:dyDescent="0.25">
      <c r="A219" s="3">
        <v>42325</v>
      </c>
      <c r="B219" s="2">
        <v>12.7</v>
      </c>
      <c r="C219" s="2">
        <v>4.1234000000000002</v>
      </c>
      <c r="D219" s="2">
        <v>650</v>
      </c>
      <c r="E219" s="2">
        <f t="shared" si="12"/>
        <v>7176</v>
      </c>
      <c r="F219" s="17" t="str">
        <f t="shared" si="15"/>
        <v>BEARISH</v>
      </c>
      <c r="G219" s="17" t="str">
        <f t="shared" si="14"/>
        <v>NEUTRAL</v>
      </c>
      <c r="H219" s="17" t="str">
        <f t="shared" si="13"/>
        <v>NEUTRAL</v>
      </c>
    </row>
    <row r="220" spans="1:8" ht="13.5" x14ac:dyDescent="0.25">
      <c r="A220" s="3">
        <v>42326</v>
      </c>
      <c r="B220" s="2">
        <v>12.68</v>
      </c>
      <c r="C220" s="2">
        <v>4.117</v>
      </c>
      <c r="D220" s="2">
        <v>1010</v>
      </c>
      <c r="E220" s="2">
        <f t="shared" si="12"/>
        <v>6166</v>
      </c>
      <c r="F220" s="17" t="str">
        <f t="shared" si="15"/>
        <v>BEARISH</v>
      </c>
      <c r="G220" s="17" t="str">
        <f t="shared" si="14"/>
        <v>WEAK</v>
      </c>
      <c r="H220" s="17" t="str">
        <f t="shared" si="13"/>
        <v>BEARISH DIVERGENCE</v>
      </c>
    </row>
    <row r="221" spans="1:8" ht="13.5" x14ac:dyDescent="0.25">
      <c r="A221" s="3">
        <v>42327</v>
      </c>
      <c r="B221" s="2">
        <v>13.24</v>
      </c>
      <c r="C221" s="2">
        <v>4.2988</v>
      </c>
      <c r="D221" s="2">
        <v>11972</v>
      </c>
      <c r="E221" s="2">
        <f t="shared" si="12"/>
        <v>18138</v>
      </c>
      <c r="F221" s="17" t="str">
        <f t="shared" si="15"/>
        <v>BULLISH</v>
      </c>
      <c r="G221" s="17" t="str">
        <f t="shared" si="14"/>
        <v>STRONG</v>
      </c>
      <c r="H221" s="17" t="str">
        <f t="shared" si="13"/>
        <v>CONFIRMED BULLISH</v>
      </c>
    </row>
    <row r="222" spans="1:8" ht="13.5" x14ac:dyDescent="0.25">
      <c r="A222" s="3">
        <v>42328</v>
      </c>
      <c r="B222" s="2">
        <v>13.69</v>
      </c>
      <c r="C222" s="2">
        <v>4.4448999999999996</v>
      </c>
      <c r="D222" s="2">
        <v>8126</v>
      </c>
      <c r="E222" s="2">
        <f t="shared" si="12"/>
        <v>26264</v>
      </c>
      <c r="F222" s="17" t="str">
        <f t="shared" si="15"/>
        <v>BULLISH</v>
      </c>
      <c r="G222" s="17" t="str">
        <f t="shared" si="14"/>
        <v>STRONG</v>
      </c>
      <c r="H222" s="17" t="str">
        <f t="shared" si="13"/>
        <v>CONFIRMED BULLISH</v>
      </c>
    </row>
    <row r="223" spans="1:8" ht="13.5" x14ac:dyDescent="0.25">
      <c r="A223" s="3">
        <v>42331</v>
      </c>
      <c r="B223" s="2">
        <v>13.69</v>
      </c>
      <c r="C223" s="2">
        <v>4.4448999999999996</v>
      </c>
      <c r="D223" s="2">
        <v>0</v>
      </c>
      <c r="E223" s="2">
        <f t="shared" si="12"/>
        <v>26264</v>
      </c>
      <c r="F223" s="17" t="str">
        <f t="shared" si="15"/>
        <v>BULLISH</v>
      </c>
      <c r="G223" s="17" t="str">
        <f t="shared" si="14"/>
        <v>STRONG</v>
      </c>
      <c r="H223" s="17" t="str">
        <f t="shared" si="13"/>
        <v>CONFIRMED BULLISH</v>
      </c>
    </row>
    <row r="224" spans="1:8" ht="13.5" x14ac:dyDescent="0.25">
      <c r="A224" s="3">
        <v>42332</v>
      </c>
      <c r="B224" s="2">
        <v>13.64</v>
      </c>
      <c r="C224" s="2">
        <v>4.4286000000000003</v>
      </c>
      <c r="D224" s="2">
        <v>150</v>
      </c>
      <c r="E224" s="2">
        <f t="shared" si="12"/>
        <v>26114</v>
      </c>
      <c r="F224" s="17" t="str">
        <f t="shared" si="15"/>
        <v>BULLISH</v>
      </c>
      <c r="G224" s="17" t="str">
        <f t="shared" si="14"/>
        <v>STRONG</v>
      </c>
      <c r="H224" s="17" t="str">
        <f t="shared" si="13"/>
        <v>CONFIRMED BULLISH</v>
      </c>
    </row>
    <row r="225" spans="1:8" ht="13.5" x14ac:dyDescent="0.25">
      <c r="A225" s="3">
        <v>42333</v>
      </c>
      <c r="B225" s="2">
        <v>13.64</v>
      </c>
      <c r="C225" s="2">
        <v>4.4286000000000003</v>
      </c>
      <c r="D225" s="2">
        <v>0</v>
      </c>
      <c r="E225" s="2">
        <f t="shared" si="12"/>
        <v>26114</v>
      </c>
      <c r="F225" s="17" t="str">
        <f t="shared" si="15"/>
        <v>BULLISH</v>
      </c>
      <c r="G225" s="17" t="str">
        <f t="shared" si="14"/>
        <v>STRONG</v>
      </c>
      <c r="H225" s="17" t="str">
        <f t="shared" si="13"/>
        <v>CONFIRMED BULLISH</v>
      </c>
    </row>
    <row r="226" spans="1:8" ht="13.5" x14ac:dyDescent="0.25">
      <c r="A226" s="3">
        <v>42334</v>
      </c>
      <c r="B226" s="2">
        <v>13.64</v>
      </c>
      <c r="C226" s="2">
        <v>4.4286000000000003</v>
      </c>
      <c r="D226" s="2">
        <v>0</v>
      </c>
      <c r="E226" s="2">
        <f t="shared" si="12"/>
        <v>26114</v>
      </c>
      <c r="F226" s="17" t="str">
        <f t="shared" si="15"/>
        <v>BULLISH</v>
      </c>
      <c r="G226" s="17" t="str">
        <f t="shared" si="14"/>
        <v>STRONG</v>
      </c>
      <c r="H226" s="17" t="str">
        <f t="shared" si="13"/>
        <v>CONFIRMED BULLISH</v>
      </c>
    </row>
    <row r="227" spans="1:8" ht="13.5" x14ac:dyDescent="0.25">
      <c r="A227" s="3">
        <v>42335</v>
      </c>
      <c r="B227" s="2">
        <v>13</v>
      </c>
      <c r="C227" s="2">
        <v>4.2207999999999997</v>
      </c>
      <c r="D227" s="2">
        <v>599</v>
      </c>
      <c r="E227" s="2">
        <f t="shared" si="12"/>
        <v>25515</v>
      </c>
      <c r="F227" s="17" t="str">
        <f t="shared" si="15"/>
        <v>BEARISH</v>
      </c>
      <c r="G227" s="17" t="str">
        <f t="shared" si="14"/>
        <v>WEAK</v>
      </c>
      <c r="H227" s="17" t="str">
        <f t="shared" si="13"/>
        <v>CONFIRMED BEARISH</v>
      </c>
    </row>
    <row r="228" spans="1:8" ht="13.5" x14ac:dyDescent="0.25">
      <c r="A228" s="3">
        <v>42338</v>
      </c>
      <c r="B228" s="2">
        <v>13</v>
      </c>
      <c r="C228" s="2">
        <v>4.2207999999999997</v>
      </c>
      <c r="D228" s="2">
        <v>0</v>
      </c>
      <c r="E228" s="2">
        <f t="shared" si="12"/>
        <v>25515</v>
      </c>
      <c r="F228" s="17" t="str">
        <f t="shared" si="15"/>
        <v>BEARISH</v>
      </c>
      <c r="G228" s="17" t="str">
        <f t="shared" si="14"/>
        <v>WEAK</v>
      </c>
      <c r="H228" s="17" t="str">
        <f t="shared" si="13"/>
        <v>CONFIRMED BEARISH</v>
      </c>
    </row>
    <row r="229" spans="1:8" ht="13.5" x14ac:dyDescent="0.25">
      <c r="A229" s="3">
        <v>42339</v>
      </c>
      <c r="B229" s="2">
        <v>13</v>
      </c>
      <c r="C229" s="2">
        <v>4.2207999999999997</v>
      </c>
      <c r="D229" s="2">
        <v>5</v>
      </c>
      <c r="E229" s="2">
        <f t="shared" si="12"/>
        <v>25515</v>
      </c>
      <c r="F229" s="17" t="str">
        <f t="shared" si="15"/>
        <v>BEARISH</v>
      </c>
      <c r="G229" s="17" t="str">
        <f t="shared" si="14"/>
        <v>WEAK</v>
      </c>
      <c r="H229" s="17" t="str">
        <f t="shared" si="13"/>
        <v>CONFIRMED BEARISH</v>
      </c>
    </row>
    <row r="230" spans="1:8" ht="13.5" x14ac:dyDescent="0.25">
      <c r="A230" s="3">
        <v>42340</v>
      </c>
      <c r="B230" s="2">
        <v>12.82</v>
      </c>
      <c r="C230" s="2">
        <v>4.1623999999999999</v>
      </c>
      <c r="D230" s="2">
        <v>140</v>
      </c>
      <c r="E230" s="2">
        <f t="shared" si="12"/>
        <v>25375</v>
      </c>
      <c r="F230" s="17" t="str">
        <f t="shared" si="15"/>
        <v>BEARISH</v>
      </c>
      <c r="G230" s="17" t="str">
        <f t="shared" si="14"/>
        <v>WEAK</v>
      </c>
      <c r="H230" s="17" t="str">
        <f t="shared" si="13"/>
        <v>CONFIRMED BEARISH</v>
      </c>
    </row>
    <row r="231" spans="1:8" ht="13.5" x14ac:dyDescent="0.25">
      <c r="A231" s="3">
        <v>42341</v>
      </c>
      <c r="B231" s="2">
        <v>12.82</v>
      </c>
      <c r="C231" s="2">
        <v>4.1623999999999999</v>
      </c>
      <c r="D231" s="2">
        <v>0</v>
      </c>
      <c r="E231" s="2">
        <f t="shared" si="12"/>
        <v>25375</v>
      </c>
      <c r="F231" s="17" t="str">
        <f t="shared" si="15"/>
        <v>BEARISH</v>
      </c>
      <c r="G231" s="17" t="str">
        <f t="shared" si="14"/>
        <v>WEAK</v>
      </c>
      <c r="H231" s="17" t="str">
        <f t="shared" si="13"/>
        <v>CONFIRMED BEARISH</v>
      </c>
    </row>
    <row r="232" spans="1:8" ht="13.5" x14ac:dyDescent="0.25">
      <c r="A232" s="3">
        <v>42342</v>
      </c>
      <c r="B232" s="2">
        <v>12.99</v>
      </c>
      <c r="C232" s="2">
        <v>4.2176</v>
      </c>
      <c r="D232" s="2">
        <v>9</v>
      </c>
      <c r="E232" s="2">
        <f t="shared" si="12"/>
        <v>25384</v>
      </c>
      <c r="F232" s="17" t="str">
        <f t="shared" si="15"/>
        <v>BEARISH</v>
      </c>
      <c r="G232" s="17" t="str">
        <f t="shared" si="14"/>
        <v>NEUTRAL</v>
      </c>
      <c r="H232" s="17" t="str">
        <f t="shared" si="13"/>
        <v>CONFIRMED BEARISH</v>
      </c>
    </row>
    <row r="233" spans="1:8" ht="13.5" x14ac:dyDescent="0.25">
      <c r="A233" s="3">
        <v>42345</v>
      </c>
      <c r="B233" s="2">
        <v>12.99</v>
      </c>
      <c r="C233" s="2">
        <v>4.2176</v>
      </c>
      <c r="D233" s="2">
        <v>0</v>
      </c>
      <c r="E233" s="2">
        <f t="shared" si="12"/>
        <v>25384</v>
      </c>
      <c r="F233" s="17" t="str">
        <f t="shared" si="15"/>
        <v>BEARISH</v>
      </c>
      <c r="G233" s="17" t="str">
        <f t="shared" si="14"/>
        <v>NEUTRAL</v>
      </c>
      <c r="H233" s="17" t="str">
        <f t="shared" si="13"/>
        <v>CONFIRMED BEARISH</v>
      </c>
    </row>
    <row r="234" spans="1:8" ht="13.5" x14ac:dyDescent="0.25">
      <c r="A234" s="3">
        <v>42346</v>
      </c>
      <c r="B234" s="2">
        <v>12.99</v>
      </c>
      <c r="C234" s="2">
        <v>4.2176</v>
      </c>
      <c r="D234" s="2">
        <v>0</v>
      </c>
      <c r="E234" s="2">
        <f t="shared" si="12"/>
        <v>25384</v>
      </c>
      <c r="F234" s="17" t="str">
        <f t="shared" si="15"/>
        <v>BEARISH</v>
      </c>
      <c r="G234" s="17" t="str">
        <f t="shared" si="14"/>
        <v>NEUTRAL</v>
      </c>
      <c r="H234" s="17" t="str">
        <f t="shared" si="13"/>
        <v>CONFIRMED BEARISH</v>
      </c>
    </row>
    <row r="235" spans="1:8" ht="13.5" x14ac:dyDescent="0.25">
      <c r="A235" s="3">
        <v>42347</v>
      </c>
      <c r="B235" s="2">
        <v>12.71</v>
      </c>
      <c r="C235" s="2">
        <v>4.1266999999999996</v>
      </c>
      <c r="D235" s="2">
        <v>9</v>
      </c>
      <c r="E235" s="2">
        <f t="shared" si="12"/>
        <v>25375</v>
      </c>
      <c r="F235" s="17" t="str">
        <f t="shared" si="15"/>
        <v>NEUTRAL</v>
      </c>
      <c r="G235" s="17" t="str">
        <f t="shared" si="14"/>
        <v>NEUTRAL</v>
      </c>
      <c r="H235" s="17" t="str">
        <f t="shared" si="13"/>
        <v>NEUTRAL</v>
      </c>
    </row>
    <row r="236" spans="1:8" ht="13.5" x14ac:dyDescent="0.25">
      <c r="A236" s="3">
        <v>42348</v>
      </c>
      <c r="B236" s="2">
        <v>12.65</v>
      </c>
      <c r="C236" s="2">
        <v>4.1071999999999997</v>
      </c>
      <c r="D236" s="2">
        <v>351</v>
      </c>
      <c r="E236" s="2">
        <f t="shared" si="12"/>
        <v>25024</v>
      </c>
      <c r="F236" s="17" t="str">
        <f t="shared" si="15"/>
        <v>BEARISH</v>
      </c>
      <c r="G236" s="17" t="str">
        <f t="shared" si="14"/>
        <v>NEUTRAL</v>
      </c>
      <c r="H236" s="17" t="str">
        <f t="shared" si="13"/>
        <v>CONFIRMED BEARISH</v>
      </c>
    </row>
    <row r="237" spans="1:8" ht="13.5" x14ac:dyDescent="0.25">
      <c r="A237" s="3">
        <v>42349</v>
      </c>
      <c r="B237" s="2">
        <v>12.5</v>
      </c>
      <c r="C237" s="2">
        <v>4.0585000000000004</v>
      </c>
      <c r="D237" s="2">
        <v>2669</v>
      </c>
      <c r="E237" s="2">
        <f t="shared" si="12"/>
        <v>22355</v>
      </c>
      <c r="F237" s="17" t="str">
        <f t="shared" si="15"/>
        <v>BEARISH</v>
      </c>
      <c r="G237" s="17" t="str">
        <f t="shared" si="14"/>
        <v>WEAK</v>
      </c>
      <c r="H237" s="17" t="str">
        <f t="shared" si="13"/>
        <v>CONFIRMED BEARISH</v>
      </c>
    </row>
    <row r="238" spans="1:8" ht="13.5" x14ac:dyDescent="0.25">
      <c r="A238" s="3">
        <v>42352</v>
      </c>
      <c r="B238" s="2">
        <v>12.87</v>
      </c>
      <c r="C238" s="2">
        <v>4.1786000000000003</v>
      </c>
      <c r="D238" s="2">
        <v>1722</v>
      </c>
      <c r="E238" s="2">
        <f t="shared" si="12"/>
        <v>24077</v>
      </c>
      <c r="F238" s="17" t="str">
        <f t="shared" si="15"/>
        <v>BEARISH</v>
      </c>
      <c r="G238" s="17" t="str">
        <f t="shared" si="14"/>
        <v>WEAK</v>
      </c>
      <c r="H238" s="17" t="str">
        <f t="shared" si="13"/>
        <v>CONFIRMED BEARISH</v>
      </c>
    </row>
    <row r="239" spans="1:8" ht="13.5" x14ac:dyDescent="0.25">
      <c r="A239" s="3">
        <v>42353</v>
      </c>
      <c r="B239" s="2">
        <v>12.95</v>
      </c>
      <c r="C239" s="2">
        <v>4.2046000000000001</v>
      </c>
      <c r="D239" s="2">
        <v>4</v>
      </c>
      <c r="E239" s="2">
        <f t="shared" si="12"/>
        <v>24081</v>
      </c>
      <c r="F239" s="17" t="str">
        <f t="shared" si="15"/>
        <v>BEARISH</v>
      </c>
      <c r="G239" s="17" t="str">
        <f t="shared" si="14"/>
        <v>WEAK</v>
      </c>
      <c r="H239" s="17" t="str">
        <f t="shared" si="13"/>
        <v>CONFIRMED BEARISH</v>
      </c>
    </row>
    <row r="240" spans="1:8" ht="13.5" x14ac:dyDescent="0.25">
      <c r="A240" s="3">
        <v>42354</v>
      </c>
      <c r="B240" s="2">
        <v>12.95</v>
      </c>
      <c r="C240" s="2">
        <v>4.2046000000000001</v>
      </c>
      <c r="D240" s="2">
        <v>0</v>
      </c>
      <c r="E240" s="2">
        <f t="shared" si="12"/>
        <v>24081</v>
      </c>
      <c r="F240" s="17" t="str">
        <f t="shared" si="15"/>
        <v>BEARISH</v>
      </c>
      <c r="G240" s="17" t="str">
        <f t="shared" si="14"/>
        <v>WEAK</v>
      </c>
      <c r="H240" s="17" t="str">
        <f t="shared" si="13"/>
        <v>BEARISH DIVERGENCE</v>
      </c>
    </row>
    <row r="241" spans="1:8" ht="13.5" x14ac:dyDescent="0.25">
      <c r="A241" s="3">
        <v>42355</v>
      </c>
      <c r="B241" s="2">
        <v>12.95</v>
      </c>
      <c r="C241" s="2">
        <v>4.2046000000000001</v>
      </c>
      <c r="D241" s="2">
        <v>79751</v>
      </c>
      <c r="E241" s="2">
        <f t="shared" si="12"/>
        <v>24081</v>
      </c>
      <c r="F241" s="17" t="str">
        <f t="shared" si="15"/>
        <v>BEARISH</v>
      </c>
      <c r="G241" s="17" t="str">
        <f t="shared" si="14"/>
        <v>WEAK</v>
      </c>
      <c r="H241" s="17" t="str">
        <f t="shared" si="13"/>
        <v>BEARISH DIVERGENCE</v>
      </c>
    </row>
    <row r="242" spans="1:8" ht="13.5" x14ac:dyDescent="0.25">
      <c r="A242" s="3">
        <v>42356</v>
      </c>
      <c r="B242" s="2">
        <v>12.95</v>
      </c>
      <c r="C242" s="2">
        <v>4.2046000000000001</v>
      </c>
      <c r="D242" s="2">
        <v>1000</v>
      </c>
      <c r="E242" s="2">
        <f t="shared" si="12"/>
        <v>24081</v>
      </c>
      <c r="F242" s="17" t="str">
        <f t="shared" si="15"/>
        <v>BULLISH</v>
      </c>
      <c r="G242" s="17" t="str">
        <f t="shared" si="14"/>
        <v>STRONG</v>
      </c>
      <c r="H242" s="17" t="str">
        <f t="shared" si="13"/>
        <v>CONFIRMED BULLISH</v>
      </c>
    </row>
    <row r="243" spans="1:8" ht="13.5" x14ac:dyDescent="0.25">
      <c r="A243" s="3">
        <v>42359</v>
      </c>
      <c r="B243" s="2">
        <v>12.99</v>
      </c>
      <c r="C243" s="2">
        <v>4.2176</v>
      </c>
      <c r="D243" s="2">
        <v>7010</v>
      </c>
      <c r="E243" s="2">
        <f t="shared" si="12"/>
        <v>31091</v>
      </c>
      <c r="F243" s="17" t="str">
        <f t="shared" si="15"/>
        <v>BULLISH</v>
      </c>
      <c r="G243" s="17" t="str">
        <f t="shared" si="14"/>
        <v>STRONG</v>
      </c>
      <c r="H243" s="17" t="str">
        <f t="shared" si="13"/>
        <v>CONFIRMED BULLISH</v>
      </c>
    </row>
    <row r="244" spans="1:8" ht="13.5" x14ac:dyDescent="0.25">
      <c r="A244" s="3">
        <v>42360</v>
      </c>
      <c r="B244" s="2">
        <v>12.99</v>
      </c>
      <c r="C244" s="2">
        <v>4.2176</v>
      </c>
      <c r="D244" s="2">
        <v>0</v>
      </c>
      <c r="E244" s="2">
        <f t="shared" si="12"/>
        <v>31091</v>
      </c>
      <c r="F244" s="17" t="str">
        <f t="shared" si="15"/>
        <v>BULLISH</v>
      </c>
      <c r="G244" s="17" t="str">
        <f t="shared" si="14"/>
        <v>STRONG</v>
      </c>
      <c r="H244" s="17" t="str">
        <f t="shared" si="13"/>
        <v>CONFIRMED BULLISH</v>
      </c>
    </row>
    <row r="245" spans="1:8" ht="13.5" x14ac:dyDescent="0.25">
      <c r="A245" s="3">
        <v>42361</v>
      </c>
      <c r="B245" s="2">
        <v>12.98</v>
      </c>
      <c r="C245" s="2">
        <v>4.2144000000000004</v>
      </c>
      <c r="D245" s="2">
        <v>347</v>
      </c>
      <c r="E245" s="2">
        <f t="shared" si="12"/>
        <v>30744</v>
      </c>
      <c r="F245" s="17" t="str">
        <f t="shared" si="15"/>
        <v>BULLISH</v>
      </c>
      <c r="G245" s="17" t="str">
        <f t="shared" si="14"/>
        <v>STRONG</v>
      </c>
      <c r="H245" s="17" t="str">
        <f t="shared" si="13"/>
        <v>CONFIRMED BULLISH</v>
      </c>
    </row>
    <row r="246" spans="1:8" ht="13.5" x14ac:dyDescent="0.25">
      <c r="A246" s="3">
        <v>42363</v>
      </c>
      <c r="B246" s="2">
        <v>12.98</v>
      </c>
      <c r="C246" s="2">
        <v>4.2144000000000004</v>
      </c>
      <c r="D246" s="2">
        <v>669</v>
      </c>
      <c r="E246" s="2">
        <f t="shared" si="12"/>
        <v>30744</v>
      </c>
      <c r="F246" s="17" t="str">
        <f t="shared" si="15"/>
        <v>BULLISH</v>
      </c>
      <c r="G246" s="17" t="str">
        <f t="shared" si="14"/>
        <v>STRONG</v>
      </c>
      <c r="H246" s="17" t="str">
        <f t="shared" si="13"/>
        <v>CONFIRMED BULLISH</v>
      </c>
    </row>
    <row r="247" spans="1:8" ht="13.5" x14ac:dyDescent="0.25">
      <c r="A247" s="3">
        <v>42366</v>
      </c>
      <c r="B247" s="2">
        <v>12.98</v>
      </c>
      <c r="C247" s="2">
        <v>4.2144000000000004</v>
      </c>
      <c r="D247" s="2">
        <v>2748</v>
      </c>
      <c r="E247" s="2">
        <f t="shared" si="12"/>
        <v>30744</v>
      </c>
      <c r="F247" s="17" t="str">
        <f t="shared" si="15"/>
        <v>BULLISH</v>
      </c>
      <c r="G247" s="17" t="str">
        <f t="shared" si="14"/>
        <v>STRONG</v>
      </c>
      <c r="H247" s="17" t="str">
        <f t="shared" si="13"/>
        <v>CONFIRMED BULLISH</v>
      </c>
    </row>
    <row r="248" spans="1:8" ht="13.5" x14ac:dyDescent="0.25">
      <c r="A248" s="3">
        <v>42367</v>
      </c>
      <c r="B248" s="2">
        <v>13.05</v>
      </c>
      <c r="C248" s="2">
        <v>4.2370999999999999</v>
      </c>
      <c r="D248" s="2">
        <v>17012</v>
      </c>
      <c r="E248" s="2">
        <f t="shared" si="12"/>
        <v>47756</v>
      </c>
      <c r="F248" s="17" t="str">
        <f t="shared" si="15"/>
        <v>BULLISH</v>
      </c>
      <c r="G248" s="17" t="str">
        <f t="shared" si="14"/>
        <v>STRONG</v>
      </c>
      <c r="H248" s="17" t="str">
        <f t="shared" si="13"/>
        <v>CONFIRMED BULLISH</v>
      </c>
    </row>
    <row r="249" spans="1:8" ht="13.5" x14ac:dyDescent="0.25">
      <c r="A249" s="3">
        <v>42368</v>
      </c>
      <c r="B249" s="2">
        <v>13.1</v>
      </c>
      <c r="C249" s="2">
        <v>4.2533000000000003</v>
      </c>
      <c r="D249" s="2">
        <v>5199</v>
      </c>
      <c r="E249" s="2">
        <f t="shared" si="12"/>
        <v>52955</v>
      </c>
      <c r="F249" s="17" t="str">
        <f t="shared" si="15"/>
        <v>BULLISH</v>
      </c>
      <c r="G249" s="17" t="str">
        <f t="shared" si="14"/>
        <v>STRONG</v>
      </c>
      <c r="H249" s="17" t="str">
        <f t="shared" si="13"/>
        <v>CONFIRMED BULLISH</v>
      </c>
    </row>
    <row r="250" spans="1:8" ht="13.5" x14ac:dyDescent="0.25">
      <c r="A250" s="3">
        <v>42369</v>
      </c>
      <c r="B250" s="2">
        <v>13.49</v>
      </c>
      <c r="C250" s="2">
        <v>4.3799000000000001</v>
      </c>
      <c r="D250" s="2">
        <v>6279</v>
      </c>
      <c r="E250" s="2">
        <f t="shared" si="12"/>
        <v>59234</v>
      </c>
      <c r="F250" s="17" t="str">
        <f t="shared" si="15"/>
        <v>BULLISH</v>
      </c>
      <c r="G250" s="17" t="str">
        <f t="shared" si="14"/>
        <v>STRONG</v>
      </c>
      <c r="H250" s="17" t="str">
        <f t="shared" si="13"/>
        <v>CONFIRMED BULLISH</v>
      </c>
    </row>
    <row r="251" spans="1:8" ht="13.5" x14ac:dyDescent="0.25">
      <c r="A251" s="3">
        <v>42373</v>
      </c>
      <c r="B251" s="2">
        <v>13.5</v>
      </c>
      <c r="C251" s="2">
        <v>4.3832000000000004</v>
      </c>
      <c r="D251" s="2">
        <v>1250</v>
      </c>
      <c r="E251" s="2">
        <f t="shared" si="12"/>
        <v>60484</v>
      </c>
      <c r="F251" s="17" t="str">
        <f t="shared" si="15"/>
        <v>BULLISH</v>
      </c>
      <c r="G251" s="17" t="str">
        <f t="shared" si="14"/>
        <v>STRONG</v>
      </c>
      <c r="H251" s="17" t="str">
        <f t="shared" si="13"/>
        <v>CONFIRMED BULLISH</v>
      </c>
    </row>
    <row r="252" spans="1:8" ht="13.5" x14ac:dyDescent="0.25">
      <c r="A252" s="3">
        <v>42374</v>
      </c>
      <c r="B252" s="2">
        <v>13.49</v>
      </c>
      <c r="C252" s="2">
        <v>4.3799000000000001</v>
      </c>
      <c r="D252" s="2">
        <v>318</v>
      </c>
      <c r="E252" s="2">
        <f t="shared" si="12"/>
        <v>60166</v>
      </c>
      <c r="F252" s="17" t="str">
        <f t="shared" si="15"/>
        <v>BULLISH</v>
      </c>
      <c r="G252" s="17" t="str">
        <f t="shared" si="14"/>
        <v>STRONG</v>
      </c>
      <c r="H252" s="17" t="str">
        <f t="shared" si="13"/>
        <v>CONFIRMED BULLISH</v>
      </c>
    </row>
    <row r="253" spans="1:8" ht="13.5" x14ac:dyDescent="0.25">
      <c r="A253" s="3">
        <v>42375</v>
      </c>
      <c r="B253" s="2">
        <v>13.49</v>
      </c>
      <c r="C253" s="2">
        <v>4.3799000000000001</v>
      </c>
      <c r="D253" s="2">
        <v>16</v>
      </c>
      <c r="E253" s="2">
        <f t="shared" si="12"/>
        <v>60166</v>
      </c>
      <c r="F253" s="17" t="str">
        <f t="shared" si="15"/>
        <v>BULLISH</v>
      </c>
      <c r="G253" s="17" t="str">
        <f t="shared" si="14"/>
        <v>STRONG</v>
      </c>
      <c r="H253" s="17" t="str">
        <f t="shared" si="13"/>
        <v>CONFIRMED BULLISH</v>
      </c>
    </row>
    <row r="254" spans="1:8" ht="13.5" x14ac:dyDescent="0.25">
      <c r="A254" s="3">
        <v>42376</v>
      </c>
      <c r="B254" s="2">
        <v>13.12</v>
      </c>
      <c r="C254" s="2">
        <v>4.2598000000000003</v>
      </c>
      <c r="D254" s="2">
        <v>5685</v>
      </c>
      <c r="E254" s="2">
        <f t="shared" si="12"/>
        <v>54481</v>
      </c>
      <c r="F254" s="17" t="str">
        <f t="shared" si="15"/>
        <v>BULLISH</v>
      </c>
      <c r="G254" s="17" t="str">
        <f t="shared" si="14"/>
        <v>STRONG</v>
      </c>
      <c r="H254" s="17" t="str">
        <f t="shared" si="13"/>
        <v>CONFIRMED BULLISH</v>
      </c>
    </row>
    <row r="255" spans="1:8" ht="13.5" x14ac:dyDescent="0.25">
      <c r="A255" s="3">
        <v>42377</v>
      </c>
      <c r="B255" s="2">
        <v>13.5</v>
      </c>
      <c r="C255" s="2">
        <v>4.3832000000000004</v>
      </c>
      <c r="D255" s="2">
        <v>6316</v>
      </c>
      <c r="E255" s="2">
        <f t="shared" si="12"/>
        <v>60797</v>
      </c>
      <c r="F255" s="17" t="str">
        <f t="shared" si="15"/>
        <v>BULLISH</v>
      </c>
      <c r="G255" s="17" t="str">
        <f t="shared" si="14"/>
        <v>STRONG</v>
      </c>
      <c r="H255" s="17" t="str">
        <f t="shared" si="13"/>
        <v>CONFIRMED BULLISH</v>
      </c>
    </row>
    <row r="256" spans="1:8" ht="13.5" x14ac:dyDescent="0.25">
      <c r="A256" s="3">
        <v>42380</v>
      </c>
      <c r="B256" s="2">
        <v>13.9</v>
      </c>
      <c r="C256" s="2">
        <v>4.5130999999999997</v>
      </c>
      <c r="D256" s="2">
        <v>895</v>
      </c>
      <c r="E256" s="2">
        <f t="shared" si="12"/>
        <v>61692</v>
      </c>
      <c r="F256" s="17" t="str">
        <f t="shared" si="15"/>
        <v>BULLISH</v>
      </c>
      <c r="G256" s="17" t="str">
        <f t="shared" si="14"/>
        <v>NEUTRAL</v>
      </c>
      <c r="H256" s="17" t="str">
        <f t="shared" si="13"/>
        <v>CONFIRMED BULLISH</v>
      </c>
    </row>
    <row r="257" spans="1:8" ht="13.5" x14ac:dyDescent="0.25">
      <c r="A257" s="3">
        <v>42381</v>
      </c>
      <c r="B257" s="2">
        <v>14.28</v>
      </c>
      <c r="C257" s="2">
        <v>4.6364000000000001</v>
      </c>
      <c r="D257" s="2">
        <v>12513</v>
      </c>
      <c r="E257" s="2">
        <f t="shared" si="12"/>
        <v>74205</v>
      </c>
      <c r="F257" s="17" t="str">
        <f t="shared" si="15"/>
        <v>BULLISH</v>
      </c>
      <c r="G257" s="17" t="str">
        <f t="shared" si="14"/>
        <v>STRONG</v>
      </c>
      <c r="H257" s="17" t="str">
        <f t="shared" si="13"/>
        <v>CONFIRMED BULLISH</v>
      </c>
    </row>
    <row r="258" spans="1:8" ht="13.5" x14ac:dyDescent="0.25">
      <c r="A258" s="3">
        <v>42382</v>
      </c>
      <c r="B258" s="2">
        <v>14.3</v>
      </c>
      <c r="C258" s="2">
        <v>4.6429</v>
      </c>
      <c r="D258" s="2">
        <v>7883</v>
      </c>
      <c r="E258" s="2">
        <f t="shared" si="12"/>
        <v>82088</v>
      </c>
      <c r="F258" s="17" t="str">
        <f t="shared" si="15"/>
        <v>BULLISH</v>
      </c>
      <c r="G258" s="17" t="str">
        <f t="shared" si="14"/>
        <v>STRONG</v>
      </c>
      <c r="H258" s="17" t="str">
        <f t="shared" si="13"/>
        <v>CONFIRMED BULLISH</v>
      </c>
    </row>
    <row r="259" spans="1:8" ht="13.5" x14ac:dyDescent="0.25">
      <c r="A259" s="3">
        <v>42384</v>
      </c>
      <c r="B259" s="2">
        <v>14.2</v>
      </c>
      <c r="C259" s="2">
        <v>4.6105</v>
      </c>
      <c r="D259" s="2">
        <v>2880</v>
      </c>
      <c r="E259" s="2">
        <f t="shared" si="12"/>
        <v>79208</v>
      </c>
      <c r="F259" s="17" t="str">
        <f t="shared" si="15"/>
        <v>BULLISH</v>
      </c>
      <c r="G259" s="17" t="str">
        <f t="shared" si="14"/>
        <v>STRONG</v>
      </c>
      <c r="H259" s="17" t="str">
        <f t="shared" si="13"/>
        <v>CONFIRMED BULLISH</v>
      </c>
    </row>
    <row r="260" spans="1:8" ht="13.5" x14ac:dyDescent="0.25">
      <c r="A260" s="3">
        <v>42387</v>
      </c>
      <c r="B260" s="2">
        <v>14.5</v>
      </c>
      <c r="C260" s="2">
        <v>4.7079000000000004</v>
      </c>
      <c r="D260" s="2">
        <v>121</v>
      </c>
      <c r="E260" s="2">
        <f t="shared" ref="E260:E323" si="16">IF(B260&gt;B259, E259+D260, IF(B260&lt;B259, E259-D260, E259))</f>
        <v>79329</v>
      </c>
      <c r="F260" s="17" t="str">
        <f t="shared" si="15"/>
        <v>BULLISH</v>
      </c>
      <c r="G260" s="17" t="str">
        <f t="shared" si="14"/>
        <v>STRONG</v>
      </c>
      <c r="H260" s="17" t="str">
        <f t="shared" si="13"/>
        <v>CONFIRMED BULLISH</v>
      </c>
    </row>
    <row r="261" spans="1:8" ht="13.5" x14ac:dyDescent="0.25">
      <c r="A261" s="3">
        <v>42388</v>
      </c>
      <c r="B261" s="2">
        <v>14.4</v>
      </c>
      <c r="C261" s="2">
        <v>4.6753999999999998</v>
      </c>
      <c r="D261" s="2">
        <v>83</v>
      </c>
      <c r="E261" s="2">
        <f t="shared" si="16"/>
        <v>79246</v>
      </c>
      <c r="F261" s="17" t="str">
        <f t="shared" si="15"/>
        <v>BULLISH</v>
      </c>
      <c r="G261" s="17" t="str">
        <f t="shared" si="14"/>
        <v>STRONG</v>
      </c>
      <c r="H261" s="17" t="str">
        <f t="shared" si="13"/>
        <v>CONFIRMED BULLISH</v>
      </c>
    </row>
    <row r="262" spans="1:8" ht="13.5" x14ac:dyDescent="0.25">
      <c r="A262" s="3">
        <v>42389</v>
      </c>
      <c r="B262" s="2">
        <v>14.39</v>
      </c>
      <c r="C262" s="2">
        <v>4.6722000000000001</v>
      </c>
      <c r="D262" s="2">
        <v>28</v>
      </c>
      <c r="E262" s="2">
        <f t="shared" si="16"/>
        <v>79218</v>
      </c>
      <c r="F262" s="17" t="str">
        <f t="shared" si="15"/>
        <v>BULLISH</v>
      </c>
      <c r="G262" s="17" t="str">
        <f t="shared" si="14"/>
        <v>STRONG</v>
      </c>
      <c r="H262" s="17" t="str">
        <f t="shared" ref="H262:H325" si="17">IF(AND(B262&gt;B257, E262&gt;E257), "CONFIRMED BULLISH",
 IF(AND(B262&lt;B257, E262&lt;E257), "CONFIRMED BEARISH",
 IF(AND(B262&gt;B257, E262&lt;E257), "BEARISH DIVERGENCE",
 IF(AND(B262&lt;B257, E262&gt;E257), "BULLISH DIVERGENCE", "NEUTRAL"))))</f>
        <v>CONFIRMED BULLISH</v>
      </c>
    </row>
    <row r="263" spans="1:8" ht="13.5" x14ac:dyDescent="0.25">
      <c r="A263" s="3">
        <v>42390</v>
      </c>
      <c r="B263" s="2">
        <v>14.63</v>
      </c>
      <c r="C263" s="2">
        <v>4.7500999999999998</v>
      </c>
      <c r="D263" s="2">
        <v>10090</v>
      </c>
      <c r="E263" s="2">
        <f t="shared" si="16"/>
        <v>89308</v>
      </c>
      <c r="F263" s="17" t="str">
        <f t="shared" si="15"/>
        <v>BULLISH</v>
      </c>
      <c r="G263" s="17" t="str">
        <f t="shared" ref="G263:G326" si="18">IF((E263-E258)/E258 &gt; 0.02, "STRONG",
 IF((E263-E258)/E258 &lt; -0.02, "WEAK", "NEUTRAL"))</f>
        <v>STRONG</v>
      </c>
      <c r="H263" s="17" t="str">
        <f t="shared" si="17"/>
        <v>CONFIRMED BULLISH</v>
      </c>
    </row>
    <row r="264" spans="1:8" ht="13.5" x14ac:dyDescent="0.25">
      <c r="A264" s="3">
        <v>42391</v>
      </c>
      <c r="B264" s="2">
        <v>14.6</v>
      </c>
      <c r="C264" s="2">
        <v>4.7403000000000004</v>
      </c>
      <c r="D264" s="2">
        <v>12983</v>
      </c>
      <c r="E264" s="2">
        <f t="shared" si="16"/>
        <v>76325</v>
      </c>
      <c r="F264" s="17" t="str">
        <f t="shared" ref="F264:F327" si="19">IF(E264&gt;E259,"BULLISH",IF(E264&lt;E259,"BEARISH","NEUTRAL"))</f>
        <v>BEARISH</v>
      </c>
      <c r="G264" s="17" t="str">
        <f t="shared" si="18"/>
        <v>WEAK</v>
      </c>
      <c r="H264" s="17" t="str">
        <f t="shared" si="17"/>
        <v>BEARISH DIVERGENCE</v>
      </c>
    </row>
    <row r="265" spans="1:8" ht="13.5" x14ac:dyDescent="0.25">
      <c r="A265" s="3">
        <v>42394</v>
      </c>
      <c r="B265" s="2">
        <v>14.59</v>
      </c>
      <c r="C265" s="2">
        <v>4.7370999999999999</v>
      </c>
      <c r="D265" s="2">
        <v>3005</v>
      </c>
      <c r="E265" s="2">
        <f t="shared" si="16"/>
        <v>73320</v>
      </c>
      <c r="F265" s="17" t="str">
        <f t="shared" si="19"/>
        <v>BEARISH</v>
      </c>
      <c r="G265" s="17" t="str">
        <f t="shared" si="18"/>
        <v>WEAK</v>
      </c>
      <c r="H265" s="17" t="str">
        <f t="shared" si="17"/>
        <v>BEARISH DIVERGENCE</v>
      </c>
    </row>
    <row r="266" spans="1:8" ht="13.5" x14ac:dyDescent="0.25">
      <c r="A266" s="3">
        <v>42395</v>
      </c>
      <c r="B266" s="2">
        <v>14.9</v>
      </c>
      <c r="C266" s="2">
        <v>4.8376999999999999</v>
      </c>
      <c r="D266" s="2">
        <v>3121</v>
      </c>
      <c r="E266" s="2">
        <f t="shared" si="16"/>
        <v>76441</v>
      </c>
      <c r="F266" s="17" t="str">
        <f t="shared" si="19"/>
        <v>BEARISH</v>
      </c>
      <c r="G266" s="17" t="str">
        <f t="shared" si="18"/>
        <v>WEAK</v>
      </c>
      <c r="H266" s="17" t="str">
        <f t="shared" si="17"/>
        <v>BEARISH DIVERGENCE</v>
      </c>
    </row>
    <row r="267" spans="1:8" ht="13.5" x14ac:dyDescent="0.25">
      <c r="A267" s="3">
        <v>42396</v>
      </c>
      <c r="B267" s="2">
        <v>14.95</v>
      </c>
      <c r="C267" s="2">
        <v>4.8540000000000001</v>
      </c>
      <c r="D267" s="2">
        <v>4950</v>
      </c>
      <c r="E267" s="2">
        <f t="shared" si="16"/>
        <v>81391</v>
      </c>
      <c r="F267" s="17" t="str">
        <f t="shared" si="19"/>
        <v>BULLISH</v>
      </c>
      <c r="G267" s="17" t="str">
        <f t="shared" si="18"/>
        <v>STRONG</v>
      </c>
      <c r="H267" s="17" t="str">
        <f t="shared" si="17"/>
        <v>CONFIRMED BULLISH</v>
      </c>
    </row>
    <row r="268" spans="1:8" ht="13.5" x14ac:dyDescent="0.25">
      <c r="A268" s="3">
        <v>42397</v>
      </c>
      <c r="B268" s="2">
        <v>14.93</v>
      </c>
      <c r="C268" s="2">
        <v>4.8475000000000001</v>
      </c>
      <c r="D268" s="2">
        <v>12703</v>
      </c>
      <c r="E268" s="2">
        <f t="shared" si="16"/>
        <v>68688</v>
      </c>
      <c r="F268" s="17" t="str">
        <f t="shared" si="19"/>
        <v>BEARISH</v>
      </c>
      <c r="G268" s="17" t="str">
        <f t="shared" si="18"/>
        <v>WEAK</v>
      </c>
      <c r="H268" s="17" t="str">
        <f t="shared" si="17"/>
        <v>BEARISH DIVERGENCE</v>
      </c>
    </row>
    <row r="269" spans="1:8" ht="13.5" x14ac:dyDescent="0.25">
      <c r="A269" s="3">
        <v>42398</v>
      </c>
      <c r="B269" s="2">
        <v>14.88</v>
      </c>
      <c r="C269" s="2">
        <v>4.8311999999999999</v>
      </c>
      <c r="D269" s="2">
        <v>865</v>
      </c>
      <c r="E269" s="2">
        <f t="shared" si="16"/>
        <v>67823</v>
      </c>
      <c r="F269" s="17" t="str">
        <f t="shared" si="19"/>
        <v>BEARISH</v>
      </c>
      <c r="G269" s="17" t="str">
        <f t="shared" si="18"/>
        <v>WEAK</v>
      </c>
      <c r="H269" s="17" t="str">
        <f t="shared" si="17"/>
        <v>BEARISH DIVERGENCE</v>
      </c>
    </row>
    <row r="270" spans="1:8" ht="13.5" x14ac:dyDescent="0.25">
      <c r="A270" s="3">
        <v>42401</v>
      </c>
      <c r="B270" s="2">
        <v>14.87</v>
      </c>
      <c r="C270" s="2">
        <v>4.8280000000000003</v>
      </c>
      <c r="D270" s="2">
        <v>1624</v>
      </c>
      <c r="E270" s="2">
        <f t="shared" si="16"/>
        <v>66199</v>
      </c>
      <c r="F270" s="17" t="str">
        <f t="shared" si="19"/>
        <v>BEARISH</v>
      </c>
      <c r="G270" s="17" t="str">
        <f t="shared" si="18"/>
        <v>WEAK</v>
      </c>
      <c r="H270" s="17" t="str">
        <f t="shared" si="17"/>
        <v>BEARISH DIVERGENCE</v>
      </c>
    </row>
    <row r="271" spans="1:8" ht="13.5" x14ac:dyDescent="0.25">
      <c r="A271" s="3">
        <v>42402</v>
      </c>
      <c r="B271" s="2">
        <v>14.7</v>
      </c>
      <c r="C271" s="2">
        <v>4.7728000000000002</v>
      </c>
      <c r="D271" s="2">
        <v>7428</v>
      </c>
      <c r="E271" s="2">
        <f t="shared" si="16"/>
        <v>58771</v>
      </c>
      <c r="F271" s="17" t="str">
        <f t="shared" si="19"/>
        <v>BEARISH</v>
      </c>
      <c r="G271" s="17" t="str">
        <f t="shared" si="18"/>
        <v>WEAK</v>
      </c>
      <c r="H271" s="17" t="str">
        <f t="shared" si="17"/>
        <v>CONFIRMED BEARISH</v>
      </c>
    </row>
    <row r="272" spans="1:8" ht="13.5" x14ac:dyDescent="0.25">
      <c r="A272" s="3">
        <v>42403</v>
      </c>
      <c r="B272" s="2">
        <v>14.7</v>
      </c>
      <c r="C272" s="2">
        <v>4.7728000000000002</v>
      </c>
      <c r="D272" s="2">
        <v>3936</v>
      </c>
      <c r="E272" s="2">
        <f t="shared" si="16"/>
        <v>58771</v>
      </c>
      <c r="F272" s="17" t="str">
        <f t="shared" si="19"/>
        <v>BEARISH</v>
      </c>
      <c r="G272" s="17" t="str">
        <f t="shared" si="18"/>
        <v>WEAK</v>
      </c>
      <c r="H272" s="17" t="str">
        <f t="shared" si="17"/>
        <v>CONFIRMED BEARISH</v>
      </c>
    </row>
    <row r="273" spans="1:8" ht="13.5" x14ac:dyDescent="0.25">
      <c r="A273" s="3">
        <v>42404</v>
      </c>
      <c r="B273" s="2">
        <v>14.51</v>
      </c>
      <c r="C273" s="2">
        <v>4.7111000000000001</v>
      </c>
      <c r="D273" s="2">
        <v>546</v>
      </c>
      <c r="E273" s="2">
        <f t="shared" si="16"/>
        <v>58225</v>
      </c>
      <c r="F273" s="17" t="str">
        <f t="shared" si="19"/>
        <v>BEARISH</v>
      </c>
      <c r="G273" s="17" t="str">
        <f t="shared" si="18"/>
        <v>WEAK</v>
      </c>
      <c r="H273" s="17" t="str">
        <f t="shared" si="17"/>
        <v>CONFIRMED BEARISH</v>
      </c>
    </row>
    <row r="274" spans="1:8" ht="13.5" x14ac:dyDescent="0.25">
      <c r="A274" s="3">
        <v>42405</v>
      </c>
      <c r="B274" s="2">
        <v>14.7</v>
      </c>
      <c r="C274" s="2">
        <v>4.7728000000000002</v>
      </c>
      <c r="D274" s="2">
        <v>3012</v>
      </c>
      <c r="E274" s="2">
        <f t="shared" si="16"/>
        <v>61237</v>
      </c>
      <c r="F274" s="17" t="str">
        <f t="shared" si="19"/>
        <v>BEARISH</v>
      </c>
      <c r="G274" s="17" t="str">
        <f t="shared" si="18"/>
        <v>WEAK</v>
      </c>
      <c r="H274" s="17" t="str">
        <f t="shared" si="17"/>
        <v>CONFIRMED BEARISH</v>
      </c>
    </row>
    <row r="275" spans="1:8" ht="13.5" x14ac:dyDescent="0.25">
      <c r="A275" s="3">
        <v>42408</v>
      </c>
      <c r="B275" s="2">
        <v>14.7</v>
      </c>
      <c r="C275" s="2">
        <v>4.7728000000000002</v>
      </c>
      <c r="D275" s="2">
        <v>530</v>
      </c>
      <c r="E275" s="2">
        <f t="shared" si="16"/>
        <v>61237</v>
      </c>
      <c r="F275" s="17" t="str">
        <f t="shared" si="19"/>
        <v>BEARISH</v>
      </c>
      <c r="G275" s="17" t="str">
        <f t="shared" si="18"/>
        <v>WEAK</v>
      </c>
      <c r="H275" s="17" t="str">
        <f t="shared" si="17"/>
        <v>CONFIRMED BEARISH</v>
      </c>
    </row>
    <row r="276" spans="1:8" ht="13.5" x14ac:dyDescent="0.25">
      <c r="A276" s="3">
        <v>42409</v>
      </c>
      <c r="B276" s="2">
        <v>14.76</v>
      </c>
      <c r="C276" s="2">
        <v>4.7923</v>
      </c>
      <c r="D276" s="2">
        <v>1131</v>
      </c>
      <c r="E276" s="2">
        <f t="shared" si="16"/>
        <v>62368</v>
      </c>
      <c r="F276" s="17" t="str">
        <f t="shared" si="19"/>
        <v>BULLISH</v>
      </c>
      <c r="G276" s="17" t="str">
        <f t="shared" si="18"/>
        <v>STRONG</v>
      </c>
      <c r="H276" s="17" t="str">
        <f t="shared" si="17"/>
        <v>CONFIRMED BULLISH</v>
      </c>
    </row>
    <row r="277" spans="1:8" ht="13.5" x14ac:dyDescent="0.25">
      <c r="A277" s="3">
        <v>42410</v>
      </c>
      <c r="B277" s="2">
        <v>14.51</v>
      </c>
      <c r="C277" s="2">
        <v>4.7111000000000001</v>
      </c>
      <c r="D277" s="2">
        <v>3225</v>
      </c>
      <c r="E277" s="2">
        <f t="shared" si="16"/>
        <v>59143</v>
      </c>
      <c r="F277" s="17" t="str">
        <f t="shared" si="19"/>
        <v>BULLISH</v>
      </c>
      <c r="G277" s="17" t="str">
        <f t="shared" si="18"/>
        <v>NEUTRAL</v>
      </c>
      <c r="H277" s="17" t="str">
        <f t="shared" si="17"/>
        <v>BULLISH DIVERGENCE</v>
      </c>
    </row>
    <row r="278" spans="1:8" ht="13.5" x14ac:dyDescent="0.25">
      <c r="A278" s="3">
        <v>42411</v>
      </c>
      <c r="B278" s="2">
        <v>14.4</v>
      </c>
      <c r="C278" s="2">
        <v>4.6753999999999998</v>
      </c>
      <c r="D278" s="2">
        <v>54</v>
      </c>
      <c r="E278" s="2">
        <f t="shared" si="16"/>
        <v>59089</v>
      </c>
      <c r="F278" s="17" t="str">
        <f t="shared" si="19"/>
        <v>BULLISH</v>
      </c>
      <c r="G278" s="17" t="str">
        <f t="shared" si="18"/>
        <v>NEUTRAL</v>
      </c>
      <c r="H278" s="17" t="str">
        <f t="shared" si="17"/>
        <v>BULLISH DIVERGENCE</v>
      </c>
    </row>
    <row r="279" spans="1:8" ht="13.5" x14ac:dyDescent="0.25">
      <c r="A279" s="3">
        <v>42412</v>
      </c>
      <c r="B279" s="2">
        <v>14</v>
      </c>
      <c r="C279" s="2">
        <v>4.5454999999999997</v>
      </c>
      <c r="D279" s="2">
        <v>2327</v>
      </c>
      <c r="E279" s="2">
        <f t="shared" si="16"/>
        <v>56762</v>
      </c>
      <c r="F279" s="17" t="str">
        <f t="shared" si="19"/>
        <v>BEARISH</v>
      </c>
      <c r="G279" s="17" t="str">
        <f t="shared" si="18"/>
        <v>WEAK</v>
      </c>
      <c r="H279" s="17" t="str">
        <f t="shared" si="17"/>
        <v>CONFIRMED BEARISH</v>
      </c>
    </row>
    <row r="280" spans="1:8" ht="13.5" x14ac:dyDescent="0.25">
      <c r="A280" s="3">
        <v>42415</v>
      </c>
      <c r="B280" s="2">
        <v>14.35</v>
      </c>
      <c r="C280" s="2">
        <v>4.6592000000000002</v>
      </c>
      <c r="D280" s="2">
        <v>2610</v>
      </c>
      <c r="E280" s="2">
        <f t="shared" si="16"/>
        <v>59372</v>
      </c>
      <c r="F280" s="17" t="str">
        <f t="shared" si="19"/>
        <v>BEARISH</v>
      </c>
      <c r="G280" s="17" t="str">
        <f t="shared" si="18"/>
        <v>WEAK</v>
      </c>
      <c r="H280" s="17" t="str">
        <f t="shared" si="17"/>
        <v>CONFIRMED BEARISH</v>
      </c>
    </row>
    <row r="281" spans="1:8" ht="13.5" x14ac:dyDescent="0.25">
      <c r="A281" s="3">
        <v>42416</v>
      </c>
      <c r="B281" s="2">
        <v>14.7</v>
      </c>
      <c r="C281" s="2">
        <v>4.7728000000000002</v>
      </c>
      <c r="D281" s="2">
        <v>125</v>
      </c>
      <c r="E281" s="2">
        <f t="shared" si="16"/>
        <v>59497</v>
      </c>
      <c r="F281" s="17" t="str">
        <f t="shared" si="19"/>
        <v>BEARISH</v>
      </c>
      <c r="G281" s="17" t="str">
        <f t="shared" si="18"/>
        <v>WEAK</v>
      </c>
      <c r="H281" s="17" t="str">
        <f t="shared" si="17"/>
        <v>CONFIRMED BEARISH</v>
      </c>
    </row>
    <row r="282" spans="1:8" ht="13.5" x14ac:dyDescent="0.25">
      <c r="A282" s="3">
        <v>42417</v>
      </c>
      <c r="B282" s="2">
        <v>14.64</v>
      </c>
      <c r="C282" s="2">
        <v>4.7533000000000003</v>
      </c>
      <c r="D282" s="2">
        <v>500</v>
      </c>
      <c r="E282" s="2">
        <f t="shared" si="16"/>
        <v>58997</v>
      </c>
      <c r="F282" s="17" t="str">
        <f t="shared" si="19"/>
        <v>BEARISH</v>
      </c>
      <c r="G282" s="17" t="str">
        <f t="shared" si="18"/>
        <v>NEUTRAL</v>
      </c>
      <c r="H282" s="17" t="str">
        <f t="shared" si="17"/>
        <v>BEARISH DIVERGENCE</v>
      </c>
    </row>
    <row r="283" spans="1:8" ht="13.5" x14ac:dyDescent="0.25">
      <c r="A283" s="3">
        <v>42418</v>
      </c>
      <c r="B283" s="2">
        <v>14.7</v>
      </c>
      <c r="C283" s="2">
        <v>4.7728000000000002</v>
      </c>
      <c r="D283" s="2">
        <v>17505</v>
      </c>
      <c r="E283" s="2">
        <f t="shared" si="16"/>
        <v>76502</v>
      </c>
      <c r="F283" s="17" t="str">
        <f t="shared" si="19"/>
        <v>BULLISH</v>
      </c>
      <c r="G283" s="17" t="str">
        <f t="shared" si="18"/>
        <v>STRONG</v>
      </c>
      <c r="H283" s="17" t="str">
        <f t="shared" si="17"/>
        <v>CONFIRMED BULLISH</v>
      </c>
    </row>
    <row r="284" spans="1:8" ht="13.5" x14ac:dyDescent="0.25">
      <c r="A284" s="3">
        <v>42419</v>
      </c>
      <c r="B284" s="2">
        <v>14.7</v>
      </c>
      <c r="C284" s="2">
        <v>4.7728000000000002</v>
      </c>
      <c r="D284" s="2">
        <v>2182</v>
      </c>
      <c r="E284" s="2">
        <f t="shared" si="16"/>
        <v>76502</v>
      </c>
      <c r="F284" s="17" t="str">
        <f t="shared" si="19"/>
        <v>BULLISH</v>
      </c>
      <c r="G284" s="17" t="str">
        <f t="shared" si="18"/>
        <v>STRONG</v>
      </c>
      <c r="H284" s="17" t="str">
        <f t="shared" si="17"/>
        <v>CONFIRMED BULLISH</v>
      </c>
    </row>
    <row r="285" spans="1:8" ht="13.5" x14ac:dyDescent="0.25">
      <c r="A285" s="3">
        <v>42422</v>
      </c>
      <c r="B285" s="2">
        <v>14.68</v>
      </c>
      <c r="C285" s="2">
        <v>4.7663000000000002</v>
      </c>
      <c r="D285" s="2">
        <v>1359</v>
      </c>
      <c r="E285" s="2">
        <f t="shared" si="16"/>
        <v>75143</v>
      </c>
      <c r="F285" s="17" t="str">
        <f t="shared" si="19"/>
        <v>BULLISH</v>
      </c>
      <c r="G285" s="17" t="str">
        <f t="shared" si="18"/>
        <v>STRONG</v>
      </c>
      <c r="H285" s="17" t="str">
        <f t="shared" si="17"/>
        <v>CONFIRMED BULLISH</v>
      </c>
    </row>
    <row r="286" spans="1:8" ht="13.5" x14ac:dyDescent="0.25">
      <c r="A286" s="3">
        <v>42423</v>
      </c>
      <c r="B286" s="2">
        <v>14.75</v>
      </c>
      <c r="C286" s="2">
        <v>4.7889999999999997</v>
      </c>
      <c r="D286" s="2">
        <v>722</v>
      </c>
      <c r="E286" s="2">
        <f t="shared" si="16"/>
        <v>75865</v>
      </c>
      <c r="F286" s="17" t="str">
        <f t="shared" si="19"/>
        <v>BULLISH</v>
      </c>
      <c r="G286" s="17" t="str">
        <f t="shared" si="18"/>
        <v>STRONG</v>
      </c>
      <c r="H286" s="17" t="str">
        <f t="shared" si="17"/>
        <v>CONFIRMED BULLISH</v>
      </c>
    </row>
    <row r="287" spans="1:8" ht="13.5" x14ac:dyDescent="0.25">
      <c r="A287" s="3">
        <v>42424</v>
      </c>
      <c r="B287" s="2">
        <v>14.32</v>
      </c>
      <c r="C287" s="2">
        <v>4.6494</v>
      </c>
      <c r="D287" s="2">
        <v>185</v>
      </c>
      <c r="E287" s="2">
        <f t="shared" si="16"/>
        <v>75680</v>
      </c>
      <c r="F287" s="17" t="str">
        <f t="shared" si="19"/>
        <v>BULLISH</v>
      </c>
      <c r="G287" s="17" t="str">
        <f t="shared" si="18"/>
        <v>STRONG</v>
      </c>
      <c r="H287" s="17" t="str">
        <f t="shared" si="17"/>
        <v>BULLISH DIVERGENCE</v>
      </c>
    </row>
    <row r="288" spans="1:8" ht="13.5" x14ac:dyDescent="0.25">
      <c r="A288" s="3">
        <v>42425</v>
      </c>
      <c r="B288" s="2">
        <v>14.68</v>
      </c>
      <c r="C288" s="2">
        <v>4.7663000000000002</v>
      </c>
      <c r="D288" s="2">
        <v>140</v>
      </c>
      <c r="E288" s="2">
        <f t="shared" si="16"/>
        <v>75820</v>
      </c>
      <c r="F288" s="17" t="str">
        <f t="shared" si="19"/>
        <v>BEARISH</v>
      </c>
      <c r="G288" s="17" t="str">
        <f t="shared" si="18"/>
        <v>NEUTRAL</v>
      </c>
      <c r="H288" s="17" t="str">
        <f t="shared" si="17"/>
        <v>CONFIRMED BEARISH</v>
      </c>
    </row>
    <row r="289" spans="1:8" ht="13.5" x14ac:dyDescent="0.25">
      <c r="A289" s="3">
        <v>42426</v>
      </c>
      <c r="B289" s="2">
        <v>14.68</v>
      </c>
      <c r="C289" s="2">
        <v>4.7663000000000002</v>
      </c>
      <c r="D289" s="2">
        <v>3000</v>
      </c>
      <c r="E289" s="2">
        <f t="shared" si="16"/>
        <v>75820</v>
      </c>
      <c r="F289" s="17" t="str">
        <f t="shared" si="19"/>
        <v>BEARISH</v>
      </c>
      <c r="G289" s="17" t="str">
        <f t="shared" si="18"/>
        <v>NEUTRAL</v>
      </c>
      <c r="H289" s="17" t="str">
        <f t="shared" si="17"/>
        <v>CONFIRMED BEARISH</v>
      </c>
    </row>
    <row r="290" spans="1:8" ht="13.5" x14ac:dyDescent="0.25">
      <c r="A290" s="3">
        <v>42429</v>
      </c>
      <c r="B290" s="2">
        <v>14.68</v>
      </c>
      <c r="C290" s="2">
        <v>4.7663000000000002</v>
      </c>
      <c r="D290" s="2">
        <v>872</v>
      </c>
      <c r="E290" s="2">
        <f t="shared" si="16"/>
        <v>75820</v>
      </c>
      <c r="F290" s="17" t="str">
        <f t="shared" si="19"/>
        <v>BULLISH</v>
      </c>
      <c r="G290" s="17" t="str">
        <f t="shared" si="18"/>
        <v>NEUTRAL</v>
      </c>
      <c r="H290" s="17" t="str">
        <f t="shared" si="17"/>
        <v>NEUTRAL</v>
      </c>
    </row>
    <row r="291" spans="1:8" ht="13.5" x14ac:dyDescent="0.25">
      <c r="A291" s="3">
        <v>42430</v>
      </c>
      <c r="B291" s="2">
        <v>14.75</v>
      </c>
      <c r="C291" s="2">
        <v>4.7889999999999997</v>
      </c>
      <c r="D291" s="2">
        <v>1050</v>
      </c>
      <c r="E291" s="2">
        <f t="shared" si="16"/>
        <v>76870</v>
      </c>
      <c r="F291" s="17" t="str">
        <f t="shared" si="19"/>
        <v>BULLISH</v>
      </c>
      <c r="G291" s="17" t="str">
        <f t="shared" si="18"/>
        <v>NEUTRAL</v>
      </c>
      <c r="H291" s="17" t="str">
        <f t="shared" si="17"/>
        <v>NEUTRAL</v>
      </c>
    </row>
    <row r="292" spans="1:8" ht="13.5" x14ac:dyDescent="0.25">
      <c r="A292" s="3">
        <v>42431</v>
      </c>
      <c r="B292" s="2">
        <v>14.95</v>
      </c>
      <c r="C292" s="2">
        <v>4.8540000000000001</v>
      </c>
      <c r="D292" s="2">
        <v>1757</v>
      </c>
      <c r="E292" s="2">
        <f t="shared" si="16"/>
        <v>78627</v>
      </c>
      <c r="F292" s="17" t="str">
        <f t="shared" si="19"/>
        <v>BULLISH</v>
      </c>
      <c r="G292" s="17" t="str">
        <f t="shared" si="18"/>
        <v>STRONG</v>
      </c>
      <c r="H292" s="17" t="str">
        <f t="shared" si="17"/>
        <v>CONFIRMED BULLISH</v>
      </c>
    </row>
    <row r="293" spans="1:8" ht="13.5" x14ac:dyDescent="0.25">
      <c r="A293" s="3">
        <v>42432</v>
      </c>
      <c r="B293" s="2">
        <v>14.95</v>
      </c>
      <c r="C293" s="2">
        <v>4.8540000000000001</v>
      </c>
      <c r="D293" s="2">
        <v>3652</v>
      </c>
      <c r="E293" s="2">
        <f t="shared" si="16"/>
        <v>78627</v>
      </c>
      <c r="F293" s="17" t="str">
        <f t="shared" si="19"/>
        <v>BULLISH</v>
      </c>
      <c r="G293" s="17" t="str">
        <f t="shared" si="18"/>
        <v>STRONG</v>
      </c>
      <c r="H293" s="17" t="str">
        <f t="shared" si="17"/>
        <v>CONFIRMED BULLISH</v>
      </c>
    </row>
    <row r="294" spans="1:8" ht="13.5" x14ac:dyDescent="0.25">
      <c r="A294" s="3">
        <v>42433</v>
      </c>
      <c r="B294" s="2">
        <v>14.9</v>
      </c>
      <c r="C294" s="2">
        <v>4.8376999999999999</v>
      </c>
      <c r="D294" s="2">
        <v>2186</v>
      </c>
      <c r="E294" s="2">
        <f t="shared" si="16"/>
        <v>76441</v>
      </c>
      <c r="F294" s="17" t="str">
        <f t="shared" si="19"/>
        <v>BULLISH</v>
      </c>
      <c r="G294" s="17" t="str">
        <f t="shared" si="18"/>
        <v>NEUTRAL</v>
      </c>
      <c r="H294" s="17" t="str">
        <f t="shared" si="17"/>
        <v>CONFIRMED BULLISH</v>
      </c>
    </row>
    <row r="295" spans="1:8" ht="13.5" x14ac:dyDescent="0.25">
      <c r="A295" s="3">
        <v>42436</v>
      </c>
      <c r="B295" s="2">
        <v>15</v>
      </c>
      <c r="C295" s="2">
        <v>4.8701999999999996</v>
      </c>
      <c r="D295" s="2">
        <v>11638</v>
      </c>
      <c r="E295" s="2">
        <f t="shared" si="16"/>
        <v>88079</v>
      </c>
      <c r="F295" s="17" t="str">
        <f t="shared" si="19"/>
        <v>BULLISH</v>
      </c>
      <c r="G295" s="17" t="str">
        <f t="shared" si="18"/>
        <v>STRONG</v>
      </c>
      <c r="H295" s="17" t="str">
        <f t="shared" si="17"/>
        <v>CONFIRMED BULLISH</v>
      </c>
    </row>
    <row r="296" spans="1:8" ht="13.5" x14ac:dyDescent="0.25">
      <c r="A296" s="3">
        <v>42437</v>
      </c>
      <c r="B296" s="2">
        <v>15</v>
      </c>
      <c r="C296" s="2">
        <v>4.8701999999999996</v>
      </c>
      <c r="D296" s="2">
        <v>13931</v>
      </c>
      <c r="E296" s="2">
        <f t="shared" si="16"/>
        <v>88079</v>
      </c>
      <c r="F296" s="17" t="str">
        <f t="shared" si="19"/>
        <v>BULLISH</v>
      </c>
      <c r="G296" s="17" t="str">
        <f t="shared" si="18"/>
        <v>STRONG</v>
      </c>
      <c r="H296" s="17" t="str">
        <f t="shared" si="17"/>
        <v>CONFIRMED BULLISH</v>
      </c>
    </row>
    <row r="297" spans="1:8" ht="13.5" x14ac:dyDescent="0.25">
      <c r="A297" s="3">
        <v>42438</v>
      </c>
      <c r="B297" s="2">
        <v>15.15</v>
      </c>
      <c r="C297" s="2">
        <v>4.9188999999999998</v>
      </c>
      <c r="D297" s="2">
        <v>711</v>
      </c>
      <c r="E297" s="2">
        <f t="shared" si="16"/>
        <v>88790</v>
      </c>
      <c r="F297" s="17" t="str">
        <f t="shared" si="19"/>
        <v>BULLISH</v>
      </c>
      <c r="G297" s="17" t="str">
        <f t="shared" si="18"/>
        <v>STRONG</v>
      </c>
      <c r="H297" s="17" t="str">
        <f t="shared" si="17"/>
        <v>CONFIRMED BULLISH</v>
      </c>
    </row>
    <row r="298" spans="1:8" ht="13.5" x14ac:dyDescent="0.25">
      <c r="A298" s="3">
        <v>42439</v>
      </c>
      <c r="B298" s="2">
        <v>15.1</v>
      </c>
      <c r="C298" s="2">
        <v>4.9027000000000003</v>
      </c>
      <c r="D298" s="2">
        <v>566</v>
      </c>
      <c r="E298" s="2">
        <f t="shared" si="16"/>
        <v>88224</v>
      </c>
      <c r="F298" s="17" t="str">
        <f t="shared" si="19"/>
        <v>BULLISH</v>
      </c>
      <c r="G298" s="17" t="str">
        <f t="shared" si="18"/>
        <v>STRONG</v>
      </c>
      <c r="H298" s="17" t="str">
        <f t="shared" si="17"/>
        <v>CONFIRMED BULLISH</v>
      </c>
    </row>
    <row r="299" spans="1:8" ht="13.5" x14ac:dyDescent="0.25">
      <c r="A299" s="3">
        <v>42440</v>
      </c>
      <c r="B299" s="2">
        <v>14.95</v>
      </c>
      <c r="C299" s="2">
        <v>4.8540000000000001</v>
      </c>
      <c r="D299" s="2">
        <v>1055</v>
      </c>
      <c r="E299" s="2">
        <f t="shared" si="16"/>
        <v>87169</v>
      </c>
      <c r="F299" s="17" t="str">
        <f t="shared" si="19"/>
        <v>BULLISH</v>
      </c>
      <c r="G299" s="17" t="str">
        <f t="shared" si="18"/>
        <v>STRONG</v>
      </c>
      <c r="H299" s="17" t="str">
        <f t="shared" si="17"/>
        <v>CONFIRMED BULLISH</v>
      </c>
    </row>
    <row r="300" spans="1:8" ht="13.5" x14ac:dyDescent="0.25">
      <c r="A300" s="3">
        <v>42443</v>
      </c>
      <c r="B300" s="2">
        <v>15</v>
      </c>
      <c r="C300" s="2">
        <v>4.8701999999999996</v>
      </c>
      <c r="D300" s="2">
        <v>90</v>
      </c>
      <c r="E300" s="2">
        <f t="shared" si="16"/>
        <v>87259</v>
      </c>
      <c r="F300" s="17" t="str">
        <f t="shared" si="19"/>
        <v>BEARISH</v>
      </c>
      <c r="G300" s="17" t="str">
        <f t="shared" si="18"/>
        <v>NEUTRAL</v>
      </c>
      <c r="H300" s="17" t="str">
        <f t="shared" si="17"/>
        <v>NEUTRAL</v>
      </c>
    </row>
    <row r="301" spans="1:8" ht="13.5" x14ac:dyDescent="0.25">
      <c r="A301" s="3">
        <v>42444</v>
      </c>
      <c r="B301" s="2">
        <v>15.35</v>
      </c>
      <c r="C301" s="2">
        <v>4.9837999999999996</v>
      </c>
      <c r="D301" s="2">
        <v>20245</v>
      </c>
      <c r="E301" s="2">
        <f t="shared" si="16"/>
        <v>107504</v>
      </c>
      <c r="F301" s="17" t="str">
        <f t="shared" si="19"/>
        <v>BULLISH</v>
      </c>
      <c r="G301" s="17" t="str">
        <f t="shared" si="18"/>
        <v>STRONG</v>
      </c>
      <c r="H301" s="17" t="str">
        <f t="shared" si="17"/>
        <v>CONFIRMED BULLISH</v>
      </c>
    </row>
    <row r="302" spans="1:8" ht="13.5" x14ac:dyDescent="0.25">
      <c r="A302" s="3">
        <v>42445</v>
      </c>
      <c r="B302" s="2">
        <v>15.35</v>
      </c>
      <c r="C302" s="2">
        <v>4.9837999999999996</v>
      </c>
      <c r="D302" s="2">
        <v>90</v>
      </c>
      <c r="E302" s="2">
        <f t="shared" si="16"/>
        <v>107504</v>
      </c>
      <c r="F302" s="17" t="str">
        <f t="shared" si="19"/>
        <v>BULLISH</v>
      </c>
      <c r="G302" s="17" t="str">
        <f t="shared" si="18"/>
        <v>STRONG</v>
      </c>
      <c r="H302" s="17" t="str">
        <f t="shared" si="17"/>
        <v>CONFIRMED BULLISH</v>
      </c>
    </row>
    <row r="303" spans="1:8" ht="13.5" x14ac:dyDescent="0.25">
      <c r="A303" s="3">
        <v>42446</v>
      </c>
      <c r="B303" s="2">
        <v>15.45</v>
      </c>
      <c r="C303" s="2">
        <v>5.0163000000000002</v>
      </c>
      <c r="D303" s="2">
        <v>14990</v>
      </c>
      <c r="E303" s="2">
        <f t="shared" si="16"/>
        <v>122494</v>
      </c>
      <c r="F303" s="17" t="str">
        <f t="shared" si="19"/>
        <v>BULLISH</v>
      </c>
      <c r="G303" s="17" t="str">
        <f t="shared" si="18"/>
        <v>STRONG</v>
      </c>
      <c r="H303" s="17" t="str">
        <f t="shared" si="17"/>
        <v>CONFIRMED BULLISH</v>
      </c>
    </row>
    <row r="304" spans="1:8" ht="13.5" x14ac:dyDescent="0.25">
      <c r="A304" s="3">
        <v>42447</v>
      </c>
      <c r="B304" s="2">
        <v>15.59</v>
      </c>
      <c r="C304" s="2">
        <v>5.0617999999999999</v>
      </c>
      <c r="D304" s="2">
        <v>8223</v>
      </c>
      <c r="E304" s="2">
        <f t="shared" si="16"/>
        <v>130717</v>
      </c>
      <c r="F304" s="17" t="str">
        <f t="shared" si="19"/>
        <v>BULLISH</v>
      </c>
      <c r="G304" s="17" t="str">
        <f t="shared" si="18"/>
        <v>STRONG</v>
      </c>
      <c r="H304" s="17" t="str">
        <f t="shared" si="17"/>
        <v>CONFIRMED BULLISH</v>
      </c>
    </row>
    <row r="305" spans="1:8" ht="13.5" x14ac:dyDescent="0.25">
      <c r="A305" s="3">
        <v>42450</v>
      </c>
      <c r="B305" s="2">
        <v>16.05</v>
      </c>
      <c r="C305" s="2">
        <v>5.2111000000000001</v>
      </c>
      <c r="D305" s="2">
        <v>169</v>
      </c>
      <c r="E305" s="2">
        <f t="shared" si="16"/>
        <v>130886</v>
      </c>
      <c r="F305" s="17" t="str">
        <f t="shared" si="19"/>
        <v>BULLISH</v>
      </c>
      <c r="G305" s="17" t="str">
        <f t="shared" si="18"/>
        <v>STRONG</v>
      </c>
      <c r="H305" s="17" t="str">
        <f t="shared" si="17"/>
        <v>CONFIRMED BULLISH</v>
      </c>
    </row>
    <row r="306" spans="1:8" ht="13.5" x14ac:dyDescent="0.25">
      <c r="A306" s="3">
        <v>42451</v>
      </c>
      <c r="B306" s="2">
        <v>16.149999999999999</v>
      </c>
      <c r="C306" s="2">
        <v>5.2435999999999998</v>
      </c>
      <c r="D306" s="2">
        <v>22416</v>
      </c>
      <c r="E306" s="2">
        <f t="shared" si="16"/>
        <v>153302</v>
      </c>
      <c r="F306" s="17" t="str">
        <f t="shared" si="19"/>
        <v>BULLISH</v>
      </c>
      <c r="G306" s="17" t="str">
        <f t="shared" si="18"/>
        <v>STRONG</v>
      </c>
      <c r="H306" s="17" t="str">
        <f t="shared" si="17"/>
        <v>CONFIRMED BULLISH</v>
      </c>
    </row>
    <row r="307" spans="1:8" ht="13.5" x14ac:dyDescent="0.25">
      <c r="A307" s="3">
        <v>42452</v>
      </c>
      <c r="B307" s="2">
        <v>16.3</v>
      </c>
      <c r="C307" s="2">
        <v>5.2923</v>
      </c>
      <c r="D307" s="2">
        <v>2420</v>
      </c>
      <c r="E307" s="2">
        <f t="shared" si="16"/>
        <v>155722</v>
      </c>
      <c r="F307" s="17" t="str">
        <f t="shared" si="19"/>
        <v>BULLISH</v>
      </c>
      <c r="G307" s="17" t="str">
        <f t="shared" si="18"/>
        <v>STRONG</v>
      </c>
      <c r="H307" s="17" t="str">
        <f t="shared" si="17"/>
        <v>CONFIRMED BULLISH</v>
      </c>
    </row>
    <row r="308" spans="1:8" ht="13.5" x14ac:dyDescent="0.25">
      <c r="A308" s="3">
        <v>42453</v>
      </c>
      <c r="B308" s="2">
        <v>16.39</v>
      </c>
      <c r="C308" s="2">
        <v>5.3215000000000003</v>
      </c>
      <c r="D308" s="2">
        <v>120</v>
      </c>
      <c r="E308" s="2">
        <f t="shared" si="16"/>
        <v>155842</v>
      </c>
      <c r="F308" s="17" t="str">
        <f t="shared" si="19"/>
        <v>BULLISH</v>
      </c>
      <c r="G308" s="17" t="str">
        <f t="shared" si="18"/>
        <v>STRONG</v>
      </c>
      <c r="H308" s="17" t="str">
        <f t="shared" si="17"/>
        <v>CONFIRMED BULLISH</v>
      </c>
    </row>
    <row r="309" spans="1:8" ht="13.5" x14ac:dyDescent="0.25">
      <c r="A309" s="3">
        <v>42454</v>
      </c>
      <c r="B309" s="2">
        <v>16.48</v>
      </c>
      <c r="C309" s="2">
        <v>5.3506999999999998</v>
      </c>
      <c r="D309" s="2">
        <v>1220</v>
      </c>
      <c r="E309" s="2">
        <f t="shared" si="16"/>
        <v>157062</v>
      </c>
      <c r="F309" s="17" t="str">
        <f t="shared" si="19"/>
        <v>BULLISH</v>
      </c>
      <c r="G309" s="17" t="str">
        <f t="shared" si="18"/>
        <v>STRONG</v>
      </c>
      <c r="H309" s="17" t="str">
        <f t="shared" si="17"/>
        <v>CONFIRMED BULLISH</v>
      </c>
    </row>
    <row r="310" spans="1:8" ht="13.5" x14ac:dyDescent="0.25">
      <c r="A310" s="3">
        <v>42457</v>
      </c>
      <c r="B310" s="2">
        <v>16.399999999999999</v>
      </c>
      <c r="C310" s="2">
        <v>5.3247999999999998</v>
      </c>
      <c r="D310" s="2">
        <v>50</v>
      </c>
      <c r="E310" s="2">
        <f t="shared" si="16"/>
        <v>157012</v>
      </c>
      <c r="F310" s="17" t="str">
        <f t="shared" si="19"/>
        <v>BULLISH</v>
      </c>
      <c r="G310" s="17" t="str">
        <f t="shared" si="18"/>
        <v>STRONG</v>
      </c>
      <c r="H310" s="17" t="str">
        <f t="shared" si="17"/>
        <v>CONFIRMED BULLISH</v>
      </c>
    </row>
    <row r="311" spans="1:8" ht="13.5" x14ac:dyDescent="0.25">
      <c r="A311" s="3">
        <v>42458</v>
      </c>
      <c r="B311" s="2">
        <v>16.39</v>
      </c>
      <c r="C311" s="2">
        <v>5.3215000000000003</v>
      </c>
      <c r="D311" s="2">
        <v>1608</v>
      </c>
      <c r="E311" s="2">
        <f t="shared" si="16"/>
        <v>155404</v>
      </c>
      <c r="F311" s="17" t="str">
        <f t="shared" si="19"/>
        <v>BULLISH</v>
      </c>
      <c r="G311" s="17" t="str">
        <f t="shared" si="18"/>
        <v>NEUTRAL</v>
      </c>
      <c r="H311" s="17" t="str">
        <f t="shared" si="17"/>
        <v>CONFIRMED BULLISH</v>
      </c>
    </row>
    <row r="312" spans="1:8" ht="13.5" x14ac:dyDescent="0.25">
      <c r="A312" s="3">
        <v>42459</v>
      </c>
      <c r="B312" s="2">
        <v>15.93</v>
      </c>
      <c r="C312" s="2">
        <v>5.1722000000000001</v>
      </c>
      <c r="D312" s="2">
        <v>890</v>
      </c>
      <c r="E312" s="2">
        <f t="shared" si="16"/>
        <v>154514</v>
      </c>
      <c r="F312" s="17" t="str">
        <f t="shared" si="19"/>
        <v>BEARISH</v>
      </c>
      <c r="G312" s="17" t="str">
        <f t="shared" si="18"/>
        <v>NEUTRAL</v>
      </c>
      <c r="H312" s="17" t="str">
        <f t="shared" si="17"/>
        <v>CONFIRMED BEARISH</v>
      </c>
    </row>
    <row r="313" spans="1:8" ht="13.5" x14ac:dyDescent="0.25">
      <c r="A313" s="3">
        <v>42460</v>
      </c>
      <c r="B313" s="2">
        <v>16.3</v>
      </c>
      <c r="C313" s="2">
        <v>5.2923</v>
      </c>
      <c r="D313" s="2">
        <v>2865</v>
      </c>
      <c r="E313" s="2">
        <f t="shared" si="16"/>
        <v>157379</v>
      </c>
      <c r="F313" s="17" t="str">
        <f t="shared" si="19"/>
        <v>BULLISH</v>
      </c>
      <c r="G313" s="17" t="str">
        <f t="shared" si="18"/>
        <v>NEUTRAL</v>
      </c>
      <c r="H313" s="17" t="str">
        <f t="shared" si="17"/>
        <v>BULLISH DIVERGENCE</v>
      </c>
    </row>
    <row r="314" spans="1:8" ht="13.5" x14ac:dyDescent="0.25">
      <c r="A314" s="3">
        <v>42461</v>
      </c>
      <c r="B314" s="2">
        <v>16.29</v>
      </c>
      <c r="C314" s="2">
        <v>5.2889999999999997</v>
      </c>
      <c r="D314" s="2">
        <v>556</v>
      </c>
      <c r="E314" s="2">
        <f t="shared" si="16"/>
        <v>156823</v>
      </c>
      <c r="F314" s="17" t="str">
        <f t="shared" si="19"/>
        <v>BEARISH</v>
      </c>
      <c r="G314" s="17" t="str">
        <f t="shared" si="18"/>
        <v>NEUTRAL</v>
      </c>
      <c r="H314" s="17" t="str">
        <f t="shared" si="17"/>
        <v>CONFIRMED BEARISH</v>
      </c>
    </row>
    <row r="315" spans="1:8" ht="13.5" x14ac:dyDescent="0.25">
      <c r="A315" s="3">
        <v>42464</v>
      </c>
      <c r="B315" s="2">
        <v>16.29</v>
      </c>
      <c r="C315" s="2">
        <v>5.2889999999999997</v>
      </c>
      <c r="D315" s="2">
        <v>200</v>
      </c>
      <c r="E315" s="2">
        <f t="shared" si="16"/>
        <v>156823</v>
      </c>
      <c r="F315" s="17" t="str">
        <f t="shared" si="19"/>
        <v>BEARISH</v>
      </c>
      <c r="G315" s="17" t="str">
        <f t="shared" si="18"/>
        <v>NEUTRAL</v>
      </c>
      <c r="H315" s="17" t="str">
        <f t="shared" si="17"/>
        <v>CONFIRMED BEARISH</v>
      </c>
    </row>
    <row r="316" spans="1:8" ht="13.5" x14ac:dyDescent="0.25">
      <c r="A316" s="3">
        <v>42465</v>
      </c>
      <c r="B316" s="2">
        <v>16.29</v>
      </c>
      <c r="C316" s="2">
        <v>5.2889999999999997</v>
      </c>
      <c r="D316" s="2">
        <v>0</v>
      </c>
      <c r="E316" s="2">
        <f t="shared" si="16"/>
        <v>156823</v>
      </c>
      <c r="F316" s="17" t="str">
        <f t="shared" si="19"/>
        <v>BULLISH</v>
      </c>
      <c r="G316" s="17" t="str">
        <f t="shared" si="18"/>
        <v>NEUTRAL</v>
      </c>
      <c r="H316" s="17" t="str">
        <f t="shared" si="17"/>
        <v>BULLISH DIVERGENCE</v>
      </c>
    </row>
    <row r="317" spans="1:8" ht="13.5" x14ac:dyDescent="0.25">
      <c r="A317" s="3">
        <v>42466</v>
      </c>
      <c r="B317" s="2">
        <v>16.29</v>
      </c>
      <c r="C317" s="2">
        <v>5.2889999999999997</v>
      </c>
      <c r="D317" s="2">
        <v>0</v>
      </c>
      <c r="E317" s="2">
        <f t="shared" si="16"/>
        <v>156823</v>
      </c>
      <c r="F317" s="17" t="str">
        <f t="shared" si="19"/>
        <v>BULLISH</v>
      </c>
      <c r="G317" s="17" t="str">
        <f t="shared" si="18"/>
        <v>NEUTRAL</v>
      </c>
      <c r="H317" s="17" t="str">
        <f t="shared" si="17"/>
        <v>CONFIRMED BULLISH</v>
      </c>
    </row>
    <row r="318" spans="1:8" ht="13.5" x14ac:dyDescent="0.25">
      <c r="A318" s="3">
        <v>42467</v>
      </c>
      <c r="B318" s="2">
        <v>16.100000000000001</v>
      </c>
      <c r="C318" s="2">
        <v>5.2274000000000003</v>
      </c>
      <c r="D318" s="2">
        <v>1051</v>
      </c>
      <c r="E318" s="2">
        <f t="shared" si="16"/>
        <v>155772</v>
      </c>
      <c r="F318" s="17" t="str">
        <f t="shared" si="19"/>
        <v>BEARISH</v>
      </c>
      <c r="G318" s="17" t="str">
        <f t="shared" si="18"/>
        <v>NEUTRAL</v>
      </c>
      <c r="H318" s="17" t="str">
        <f t="shared" si="17"/>
        <v>CONFIRMED BEARISH</v>
      </c>
    </row>
    <row r="319" spans="1:8" ht="13.5" x14ac:dyDescent="0.25">
      <c r="A319" s="3">
        <v>42468</v>
      </c>
      <c r="B319" s="2">
        <v>16.100000000000001</v>
      </c>
      <c r="C319" s="2">
        <v>5.2274000000000003</v>
      </c>
      <c r="D319" s="2">
        <v>396</v>
      </c>
      <c r="E319" s="2">
        <f t="shared" si="16"/>
        <v>155772</v>
      </c>
      <c r="F319" s="17" t="str">
        <f t="shared" si="19"/>
        <v>BEARISH</v>
      </c>
      <c r="G319" s="17" t="str">
        <f t="shared" si="18"/>
        <v>NEUTRAL</v>
      </c>
      <c r="H319" s="17" t="str">
        <f t="shared" si="17"/>
        <v>CONFIRMED BEARISH</v>
      </c>
    </row>
    <row r="320" spans="1:8" ht="13.5" x14ac:dyDescent="0.25">
      <c r="A320" s="3">
        <v>42471</v>
      </c>
      <c r="B320" s="2">
        <v>16.100000000000001</v>
      </c>
      <c r="C320" s="2">
        <v>5.2274000000000003</v>
      </c>
      <c r="D320" s="2">
        <v>114</v>
      </c>
      <c r="E320" s="2">
        <f t="shared" si="16"/>
        <v>155772</v>
      </c>
      <c r="F320" s="17" t="str">
        <f t="shared" si="19"/>
        <v>BEARISH</v>
      </c>
      <c r="G320" s="17" t="str">
        <f t="shared" si="18"/>
        <v>NEUTRAL</v>
      </c>
      <c r="H320" s="17" t="str">
        <f t="shared" si="17"/>
        <v>CONFIRMED BEARISH</v>
      </c>
    </row>
    <row r="321" spans="1:8" ht="13.5" x14ac:dyDescent="0.25">
      <c r="A321" s="3">
        <v>42472</v>
      </c>
      <c r="B321" s="2">
        <v>16.100000000000001</v>
      </c>
      <c r="C321" s="2">
        <v>5.2274000000000003</v>
      </c>
      <c r="D321" s="2">
        <v>2269</v>
      </c>
      <c r="E321" s="2">
        <f t="shared" si="16"/>
        <v>155772</v>
      </c>
      <c r="F321" s="17" t="str">
        <f t="shared" si="19"/>
        <v>BEARISH</v>
      </c>
      <c r="G321" s="17" t="str">
        <f t="shared" si="18"/>
        <v>NEUTRAL</v>
      </c>
      <c r="H321" s="17" t="str">
        <f t="shared" si="17"/>
        <v>CONFIRMED BEARISH</v>
      </c>
    </row>
    <row r="322" spans="1:8" ht="13.5" x14ac:dyDescent="0.25">
      <c r="A322" s="3">
        <v>42473</v>
      </c>
      <c r="B322" s="2">
        <v>16.190000000000001</v>
      </c>
      <c r="C322" s="2">
        <v>5.2565999999999997</v>
      </c>
      <c r="D322" s="2">
        <v>1000</v>
      </c>
      <c r="E322" s="2">
        <f t="shared" si="16"/>
        <v>156772</v>
      </c>
      <c r="F322" s="17" t="str">
        <f t="shared" si="19"/>
        <v>BEARISH</v>
      </c>
      <c r="G322" s="17" t="str">
        <f t="shared" si="18"/>
        <v>NEUTRAL</v>
      </c>
      <c r="H322" s="17" t="str">
        <f t="shared" si="17"/>
        <v>CONFIRMED BEARISH</v>
      </c>
    </row>
    <row r="323" spans="1:8" ht="13.5" x14ac:dyDescent="0.25">
      <c r="A323" s="3">
        <v>42474</v>
      </c>
      <c r="B323" s="2">
        <v>16.190000000000001</v>
      </c>
      <c r="C323" s="2">
        <v>5.2565999999999997</v>
      </c>
      <c r="D323" s="2">
        <v>400</v>
      </c>
      <c r="E323" s="2">
        <f t="shared" si="16"/>
        <v>156772</v>
      </c>
      <c r="F323" s="17" t="str">
        <f t="shared" si="19"/>
        <v>BULLISH</v>
      </c>
      <c r="G323" s="17" t="str">
        <f t="shared" si="18"/>
        <v>NEUTRAL</v>
      </c>
      <c r="H323" s="17" t="str">
        <f t="shared" si="17"/>
        <v>CONFIRMED BULLISH</v>
      </c>
    </row>
    <row r="324" spans="1:8" ht="13.5" x14ac:dyDescent="0.25">
      <c r="A324" s="3">
        <v>42475</v>
      </c>
      <c r="B324" s="2">
        <v>16.190000000000001</v>
      </c>
      <c r="C324" s="2">
        <v>5.2565999999999997</v>
      </c>
      <c r="D324" s="2">
        <v>260</v>
      </c>
      <c r="E324" s="2">
        <f t="shared" ref="E324:E387" si="20">IF(B324&gt;B323, E323+D324, IF(B324&lt;B323, E323-D324, E323))</f>
        <v>156772</v>
      </c>
      <c r="F324" s="17" t="str">
        <f t="shared" si="19"/>
        <v>BULLISH</v>
      </c>
      <c r="G324" s="17" t="str">
        <f t="shared" si="18"/>
        <v>NEUTRAL</v>
      </c>
      <c r="H324" s="17" t="str">
        <f t="shared" si="17"/>
        <v>CONFIRMED BULLISH</v>
      </c>
    </row>
    <row r="325" spans="1:8" ht="13.5" x14ac:dyDescent="0.25">
      <c r="A325" s="3">
        <v>42478</v>
      </c>
      <c r="B325" s="2">
        <v>16</v>
      </c>
      <c r="C325" s="2">
        <v>5.1948999999999996</v>
      </c>
      <c r="D325" s="2">
        <v>682</v>
      </c>
      <c r="E325" s="2">
        <f t="shared" si="20"/>
        <v>156090</v>
      </c>
      <c r="F325" s="17" t="str">
        <f t="shared" si="19"/>
        <v>BULLISH</v>
      </c>
      <c r="G325" s="17" t="str">
        <f t="shared" si="18"/>
        <v>NEUTRAL</v>
      </c>
      <c r="H325" s="17" t="str">
        <f t="shared" si="17"/>
        <v>BULLISH DIVERGENCE</v>
      </c>
    </row>
    <row r="326" spans="1:8" ht="13.5" x14ac:dyDescent="0.25">
      <c r="A326" s="3">
        <v>42479</v>
      </c>
      <c r="B326" s="2">
        <v>16</v>
      </c>
      <c r="C326" s="2">
        <v>5.1948999999999996</v>
      </c>
      <c r="D326" s="2">
        <v>1299</v>
      </c>
      <c r="E326" s="2">
        <f t="shared" si="20"/>
        <v>156090</v>
      </c>
      <c r="F326" s="17" t="str">
        <f t="shared" si="19"/>
        <v>BULLISH</v>
      </c>
      <c r="G326" s="17" t="str">
        <f t="shared" si="18"/>
        <v>NEUTRAL</v>
      </c>
      <c r="H326" s="17" t="str">
        <f t="shared" ref="H326:H389" si="21">IF(AND(B326&gt;B321, E326&gt;E321), "CONFIRMED BULLISH",
 IF(AND(B326&lt;B321, E326&lt;E321), "CONFIRMED BEARISH",
 IF(AND(B326&gt;B321, E326&lt;E321), "BEARISH DIVERGENCE",
 IF(AND(B326&lt;B321, E326&gt;E321), "BULLISH DIVERGENCE", "NEUTRAL"))))</f>
        <v>BULLISH DIVERGENCE</v>
      </c>
    </row>
    <row r="327" spans="1:8" ht="13.5" x14ac:dyDescent="0.25">
      <c r="A327" s="3">
        <v>42480</v>
      </c>
      <c r="B327" s="2">
        <v>16.2</v>
      </c>
      <c r="C327" s="2">
        <v>5.2598000000000003</v>
      </c>
      <c r="D327" s="2">
        <v>1807</v>
      </c>
      <c r="E327" s="2">
        <f t="shared" si="20"/>
        <v>157897</v>
      </c>
      <c r="F327" s="17" t="str">
        <f t="shared" si="19"/>
        <v>BULLISH</v>
      </c>
      <c r="G327" s="17" t="str">
        <f t="shared" ref="G327:G390" si="22">IF((E327-E322)/E322 &gt; 0.02, "STRONG",
 IF((E327-E322)/E322 &lt; -0.02, "WEAK", "NEUTRAL"))</f>
        <v>NEUTRAL</v>
      </c>
      <c r="H327" s="17" t="str">
        <f t="shared" si="21"/>
        <v>CONFIRMED BULLISH</v>
      </c>
    </row>
    <row r="328" spans="1:8" ht="13.5" x14ac:dyDescent="0.25">
      <c r="A328" s="3">
        <v>42481</v>
      </c>
      <c r="B328" s="2">
        <v>16</v>
      </c>
      <c r="C328" s="2">
        <v>5.1948999999999996</v>
      </c>
      <c r="D328" s="2">
        <v>5663</v>
      </c>
      <c r="E328" s="2">
        <f t="shared" si="20"/>
        <v>152234</v>
      </c>
      <c r="F328" s="17" t="str">
        <f t="shared" ref="F328:F391" si="23">IF(E328&gt;E323,"BULLISH",IF(E328&lt;E323,"BEARISH","NEUTRAL"))</f>
        <v>BEARISH</v>
      </c>
      <c r="G328" s="17" t="str">
        <f t="shared" si="22"/>
        <v>WEAK</v>
      </c>
      <c r="H328" s="17" t="str">
        <f t="shared" si="21"/>
        <v>CONFIRMED BEARISH</v>
      </c>
    </row>
    <row r="329" spans="1:8" ht="13.5" x14ac:dyDescent="0.25">
      <c r="A329" s="3">
        <v>42482</v>
      </c>
      <c r="B329" s="2">
        <v>15.81</v>
      </c>
      <c r="C329" s="2">
        <v>5.1332000000000004</v>
      </c>
      <c r="D329" s="2">
        <v>4155</v>
      </c>
      <c r="E329" s="2">
        <f t="shared" si="20"/>
        <v>148079</v>
      </c>
      <c r="F329" s="17" t="str">
        <f t="shared" si="23"/>
        <v>BEARISH</v>
      </c>
      <c r="G329" s="17" t="str">
        <f t="shared" si="22"/>
        <v>WEAK</v>
      </c>
      <c r="H329" s="17" t="str">
        <f t="shared" si="21"/>
        <v>CONFIRMED BEARISH</v>
      </c>
    </row>
    <row r="330" spans="1:8" ht="13.5" x14ac:dyDescent="0.25">
      <c r="A330" s="3">
        <v>42485</v>
      </c>
      <c r="B330" s="2">
        <v>16.2</v>
      </c>
      <c r="C330" s="2">
        <v>5.2598000000000003</v>
      </c>
      <c r="D330" s="2">
        <v>2588</v>
      </c>
      <c r="E330" s="2">
        <f t="shared" si="20"/>
        <v>150667</v>
      </c>
      <c r="F330" s="17" t="str">
        <f t="shared" si="23"/>
        <v>BEARISH</v>
      </c>
      <c r="G330" s="17" t="str">
        <f t="shared" si="22"/>
        <v>WEAK</v>
      </c>
      <c r="H330" s="17" t="str">
        <f t="shared" si="21"/>
        <v>BEARISH DIVERGENCE</v>
      </c>
    </row>
    <row r="331" spans="1:8" ht="13.5" x14ac:dyDescent="0.25">
      <c r="A331" s="3">
        <v>42486</v>
      </c>
      <c r="B331" s="2">
        <v>15.96</v>
      </c>
      <c r="C331" s="2">
        <v>5.1818999999999997</v>
      </c>
      <c r="D331" s="2">
        <v>172</v>
      </c>
      <c r="E331" s="2">
        <f t="shared" si="20"/>
        <v>150495</v>
      </c>
      <c r="F331" s="17" t="str">
        <f t="shared" si="23"/>
        <v>BEARISH</v>
      </c>
      <c r="G331" s="17" t="str">
        <f t="shared" si="22"/>
        <v>WEAK</v>
      </c>
      <c r="H331" s="17" t="str">
        <f t="shared" si="21"/>
        <v>CONFIRMED BEARISH</v>
      </c>
    </row>
    <row r="332" spans="1:8" ht="13.5" x14ac:dyDescent="0.25">
      <c r="A332" s="3">
        <v>42487</v>
      </c>
      <c r="B332" s="2">
        <v>15.95</v>
      </c>
      <c r="C332" s="2">
        <v>5.1787000000000001</v>
      </c>
      <c r="D332" s="2">
        <v>1638</v>
      </c>
      <c r="E332" s="2">
        <f t="shared" si="20"/>
        <v>148857</v>
      </c>
      <c r="F332" s="17" t="str">
        <f t="shared" si="23"/>
        <v>BEARISH</v>
      </c>
      <c r="G332" s="17" t="str">
        <f t="shared" si="22"/>
        <v>WEAK</v>
      </c>
      <c r="H332" s="17" t="str">
        <f t="shared" si="21"/>
        <v>CONFIRMED BEARISH</v>
      </c>
    </row>
    <row r="333" spans="1:8" ht="13.5" x14ac:dyDescent="0.25">
      <c r="A333" s="3">
        <v>42488</v>
      </c>
      <c r="B333" s="2">
        <v>15.81</v>
      </c>
      <c r="C333" s="2">
        <v>5.1332000000000004</v>
      </c>
      <c r="D333" s="2">
        <v>507</v>
      </c>
      <c r="E333" s="2">
        <f t="shared" si="20"/>
        <v>148350</v>
      </c>
      <c r="F333" s="17" t="str">
        <f t="shared" si="23"/>
        <v>BEARISH</v>
      </c>
      <c r="G333" s="17" t="str">
        <f t="shared" si="22"/>
        <v>WEAK</v>
      </c>
      <c r="H333" s="17" t="str">
        <f t="shared" si="21"/>
        <v>CONFIRMED BEARISH</v>
      </c>
    </row>
    <row r="334" spans="1:8" ht="13.5" x14ac:dyDescent="0.25">
      <c r="A334" s="3">
        <v>42489</v>
      </c>
      <c r="B334" s="2">
        <v>15.95</v>
      </c>
      <c r="C334" s="2">
        <v>5.1787000000000001</v>
      </c>
      <c r="D334" s="2">
        <v>4141</v>
      </c>
      <c r="E334" s="2">
        <f t="shared" si="20"/>
        <v>152491</v>
      </c>
      <c r="F334" s="17" t="str">
        <f t="shared" si="23"/>
        <v>BULLISH</v>
      </c>
      <c r="G334" s="17" t="str">
        <f t="shared" si="22"/>
        <v>STRONG</v>
      </c>
      <c r="H334" s="17" t="str">
        <f t="shared" si="21"/>
        <v>CONFIRMED BULLISH</v>
      </c>
    </row>
    <row r="335" spans="1:8" ht="13.5" x14ac:dyDescent="0.25">
      <c r="A335" s="3">
        <v>42492</v>
      </c>
      <c r="B335" s="2">
        <v>16.2</v>
      </c>
      <c r="C335" s="2">
        <v>5.2598000000000003</v>
      </c>
      <c r="D335" s="2">
        <v>2100</v>
      </c>
      <c r="E335" s="2">
        <f t="shared" si="20"/>
        <v>154591</v>
      </c>
      <c r="F335" s="17" t="str">
        <f t="shared" si="23"/>
        <v>BULLISH</v>
      </c>
      <c r="G335" s="17" t="str">
        <f t="shared" si="22"/>
        <v>STRONG</v>
      </c>
      <c r="H335" s="17" t="str">
        <f t="shared" si="21"/>
        <v>NEUTRAL</v>
      </c>
    </row>
    <row r="336" spans="1:8" ht="13.5" x14ac:dyDescent="0.25">
      <c r="A336" s="3">
        <v>42493</v>
      </c>
      <c r="B336" s="2">
        <v>16.2</v>
      </c>
      <c r="C336" s="2">
        <v>5.2598000000000003</v>
      </c>
      <c r="D336" s="2">
        <v>0</v>
      </c>
      <c r="E336" s="2">
        <f t="shared" si="20"/>
        <v>154591</v>
      </c>
      <c r="F336" s="17" t="str">
        <f t="shared" si="23"/>
        <v>BULLISH</v>
      </c>
      <c r="G336" s="17" t="str">
        <f t="shared" si="22"/>
        <v>STRONG</v>
      </c>
      <c r="H336" s="17" t="str">
        <f t="shared" si="21"/>
        <v>CONFIRMED BULLISH</v>
      </c>
    </row>
    <row r="337" spans="1:8" ht="13.5" x14ac:dyDescent="0.25">
      <c r="A337" s="3">
        <v>42494</v>
      </c>
      <c r="B337" s="2">
        <v>15.9</v>
      </c>
      <c r="C337" s="2">
        <v>5.1623999999999999</v>
      </c>
      <c r="D337" s="2">
        <v>347</v>
      </c>
      <c r="E337" s="2">
        <f t="shared" si="20"/>
        <v>154244</v>
      </c>
      <c r="F337" s="17" t="str">
        <f t="shared" si="23"/>
        <v>BULLISH</v>
      </c>
      <c r="G337" s="17" t="str">
        <f t="shared" si="22"/>
        <v>STRONG</v>
      </c>
      <c r="H337" s="17" t="str">
        <f t="shared" si="21"/>
        <v>BULLISH DIVERGENCE</v>
      </c>
    </row>
    <row r="338" spans="1:8" ht="13.5" x14ac:dyDescent="0.25">
      <c r="A338" s="3">
        <v>42495</v>
      </c>
      <c r="B338" s="2">
        <v>15.9</v>
      </c>
      <c r="C338" s="2">
        <v>5.1623999999999999</v>
      </c>
      <c r="D338" s="2">
        <v>321</v>
      </c>
      <c r="E338" s="2">
        <f t="shared" si="20"/>
        <v>154244</v>
      </c>
      <c r="F338" s="17" t="str">
        <f t="shared" si="23"/>
        <v>BULLISH</v>
      </c>
      <c r="G338" s="17" t="str">
        <f t="shared" si="22"/>
        <v>STRONG</v>
      </c>
      <c r="H338" s="17" t="str">
        <f t="shared" si="21"/>
        <v>CONFIRMED BULLISH</v>
      </c>
    </row>
    <row r="339" spans="1:8" ht="13.5" x14ac:dyDescent="0.25">
      <c r="A339" s="3">
        <v>42496</v>
      </c>
      <c r="B339" s="2">
        <v>16.16</v>
      </c>
      <c r="C339" s="2">
        <v>5.2468000000000004</v>
      </c>
      <c r="D339" s="2">
        <v>20</v>
      </c>
      <c r="E339" s="2">
        <f t="shared" si="20"/>
        <v>154264</v>
      </c>
      <c r="F339" s="17" t="str">
        <f t="shared" si="23"/>
        <v>BULLISH</v>
      </c>
      <c r="G339" s="17" t="str">
        <f t="shared" si="22"/>
        <v>NEUTRAL</v>
      </c>
      <c r="H339" s="17" t="str">
        <f t="shared" si="21"/>
        <v>CONFIRMED BULLISH</v>
      </c>
    </row>
    <row r="340" spans="1:8" ht="13.5" x14ac:dyDescent="0.25">
      <c r="A340" s="3">
        <v>42499</v>
      </c>
      <c r="B340" s="2">
        <v>15.96</v>
      </c>
      <c r="C340" s="2">
        <v>5.1818999999999997</v>
      </c>
      <c r="D340" s="2">
        <v>339</v>
      </c>
      <c r="E340" s="2">
        <f t="shared" si="20"/>
        <v>153925</v>
      </c>
      <c r="F340" s="17" t="str">
        <f t="shared" si="23"/>
        <v>BEARISH</v>
      </c>
      <c r="G340" s="17" t="str">
        <f t="shared" si="22"/>
        <v>NEUTRAL</v>
      </c>
      <c r="H340" s="17" t="str">
        <f t="shared" si="21"/>
        <v>CONFIRMED BEARISH</v>
      </c>
    </row>
    <row r="341" spans="1:8" ht="13.5" x14ac:dyDescent="0.25">
      <c r="A341" s="3">
        <v>42500</v>
      </c>
      <c r="B341" s="2">
        <v>15.9</v>
      </c>
      <c r="C341" s="2">
        <v>5.1623999999999999</v>
      </c>
      <c r="D341" s="2">
        <v>1202</v>
      </c>
      <c r="E341" s="2">
        <f t="shared" si="20"/>
        <v>152723</v>
      </c>
      <c r="F341" s="17" t="str">
        <f t="shared" si="23"/>
        <v>BEARISH</v>
      </c>
      <c r="G341" s="17" t="str">
        <f t="shared" si="22"/>
        <v>NEUTRAL</v>
      </c>
      <c r="H341" s="17" t="str">
        <f t="shared" si="21"/>
        <v>CONFIRMED BEARISH</v>
      </c>
    </row>
    <row r="342" spans="1:8" ht="13.5" x14ac:dyDescent="0.25">
      <c r="A342" s="3">
        <v>42501</v>
      </c>
      <c r="B342" s="2">
        <v>16</v>
      </c>
      <c r="C342" s="2">
        <v>5.1948999999999996</v>
      </c>
      <c r="D342" s="2">
        <v>3400</v>
      </c>
      <c r="E342" s="2">
        <f t="shared" si="20"/>
        <v>156123</v>
      </c>
      <c r="F342" s="17" t="str">
        <f t="shared" si="23"/>
        <v>BULLISH</v>
      </c>
      <c r="G342" s="17" t="str">
        <f t="shared" si="22"/>
        <v>NEUTRAL</v>
      </c>
      <c r="H342" s="17" t="str">
        <f t="shared" si="21"/>
        <v>CONFIRMED BULLISH</v>
      </c>
    </row>
    <row r="343" spans="1:8" ht="13.5" x14ac:dyDescent="0.25">
      <c r="A343" s="3">
        <v>42502</v>
      </c>
      <c r="B343" s="2">
        <v>15.9</v>
      </c>
      <c r="C343" s="2">
        <v>5.1623999999999999</v>
      </c>
      <c r="D343" s="2">
        <v>200</v>
      </c>
      <c r="E343" s="2">
        <f t="shared" si="20"/>
        <v>155923</v>
      </c>
      <c r="F343" s="17" t="str">
        <f t="shared" si="23"/>
        <v>BULLISH</v>
      </c>
      <c r="G343" s="17" t="str">
        <f t="shared" si="22"/>
        <v>NEUTRAL</v>
      </c>
      <c r="H343" s="17" t="str">
        <f t="shared" si="21"/>
        <v>NEUTRAL</v>
      </c>
    </row>
    <row r="344" spans="1:8" ht="13.5" x14ac:dyDescent="0.25">
      <c r="A344" s="3">
        <v>42503</v>
      </c>
      <c r="B344" s="2">
        <v>16</v>
      </c>
      <c r="C344" s="2">
        <v>5.1948999999999996</v>
      </c>
      <c r="D344" s="2">
        <v>13821</v>
      </c>
      <c r="E344" s="2">
        <f t="shared" si="20"/>
        <v>169744</v>
      </c>
      <c r="F344" s="17" t="str">
        <f t="shared" si="23"/>
        <v>BULLISH</v>
      </c>
      <c r="G344" s="17" t="str">
        <f t="shared" si="22"/>
        <v>STRONG</v>
      </c>
      <c r="H344" s="17" t="str">
        <f t="shared" si="21"/>
        <v>BULLISH DIVERGENCE</v>
      </c>
    </row>
    <row r="345" spans="1:8" ht="13.5" x14ac:dyDescent="0.25">
      <c r="A345" s="3">
        <v>42506</v>
      </c>
      <c r="B345" s="2">
        <v>15.9</v>
      </c>
      <c r="C345" s="2">
        <v>5.1623999999999999</v>
      </c>
      <c r="D345" s="2">
        <v>522</v>
      </c>
      <c r="E345" s="2">
        <f t="shared" si="20"/>
        <v>169222</v>
      </c>
      <c r="F345" s="17" t="str">
        <f t="shared" si="23"/>
        <v>BULLISH</v>
      </c>
      <c r="G345" s="17" t="str">
        <f t="shared" si="22"/>
        <v>STRONG</v>
      </c>
      <c r="H345" s="17" t="str">
        <f t="shared" si="21"/>
        <v>BULLISH DIVERGENCE</v>
      </c>
    </row>
    <row r="346" spans="1:8" ht="13.5" x14ac:dyDescent="0.25">
      <c r="A346" s="3">
        <v>42507</v>
      </c>
      <c r="B346" s="2">
        <v>16</v>
      </c>
      <c r="C346" s="2">
        <v>5.1948999999999996</v>
      </c>
      <c r="D346" s="2">
        <v>371</v>
      </c>
      <c r="E346" s="2">
        <f t="shared" si="20"/>
        <v>169593</v>
      </c>
      <c r="F346" s="17" t="str">
        <f t="shared" si="23"/>
        <v>BULLISH</v>
      </c>
      <c r="G346" s="17" t="str">
        <f t="shared" si="22"/>
        <v>STRONG</v>
      </c>
      <c r="H346" s="17" t="str">
        <f t="shared" si="21"/>
        <v>CONFIRMED BULLISH</v>
      </c>
    </row>
    <row r="347" spans="1:8" ht="13.5" x14ac:dyDescent="0.25">
      <c r="A347" s="3">
        <v>42508</v>
      </c>
      <c r="B347" s="2">
        <v>16</v>
      </c>
      <c r="C347" s="2">
        <v>5.1948999999999996</v>
      </c>
      <c r="D347" s="2">
        <v>3055</v>
      </c>
      <c r="E347" s="2">
        <f t="shared" si="20"/>
        <v>169593</v>
      </c>
      <c r="F347" s="17" t="str">
        <f t="shared" si="23"/>
        <v>BULLISH</v>
      </c>
      <c r="G347" s="17" t="str">
        <f t="shared" si="22"/>
        <v>STRONG</v>
      </c>
      <c r="H347" s="17" t="str">
        <f t="shared" si="21"/>
        <v>NEUTRAL</v>
      </c>
    </row>
    <row r="348" spans="1:8" ht="13.5" x14ac:dyDescent="0.25">
      <c r="A348" s="3">
        <v>42509</v>
      </c>
      <c r="B348" s="2">
        <v>15.9</v>
      </c>
      <c r="C348" s="2">
        <v>5.1623999999999999</v>
      </c>
      <c r="D348" s="2">
        <v>1558</v>
      </c>
      <c r="E348" s="2">
        <f t="shared" si="20"/>
        <v>168035</v>
      </c>
      <c r="F348" s="17" t="str">
        <f t="shared" si="23"/>
        <v>BULLISH</v>
      </c>
      <c r="G348" s="17" t="str">
        <f t="shared" si="22"/>
        <v>STRONG</v>
      </c>
      <c r="H348" s="17" t="str">
        <f t="shared" si="21"/>
        <v>NEUTRAL</v>
      </c>
    </row>
    <row r="349" spans="1:8" ht="13.5" x14ac:dyDescent="0.25">
      <c r="A349" s="3">
        <v>42510</v>
      </c>
      <c r="B349" s="2">
        <v>16</v>
      </c>
      <c r="C349" s="2">
        <v>5.1948999999999996</v>
      </c>
      <c r="D349" s="2">
        <v>66840</v>
      </c>
      <c r="E349" s="2">
        <f t="shared" si="20"/>
        <v>234875</v>
      </c>
      <c r="F349" s="17" t="str">
        <f t="shared" si="23"/>
        <v>BULLISH</v>
      </c>
      <c r="G349" s="17" t="str">
        <f t="shared" si="22"/>
        <v>STRONG</v>
      </c>
      <c r="H349" s="17" t="str">
        <f t="shared" si="21"/>
        <v>NEUTRAL</v>
      </c>
    </row>
    <row r="350" spans="1:8" ht="13.5" x14ac:dyDescent="0.25">
      <c r="A350" s="3">
        <v>42513</v>
      </c>
      <c r="B350" s="2">
        <v>15.9</v>
      </c>
      <c r="C350" s="2">
        <v>5.1623999999999999</v>
      </c>
      <c r="D350" s="2">
        <v>100054</v>
      </c>
      <c r="E350" s="2">
        <f t="shared" si="20"/>
        <v>134821</v>
      </c>
      <c r="F350" s="17" t="str">
        <f t="shared" si="23"/>
        <v>BEARISH</v>
      </c>
      <c r="G350" s="17" t="str">
        <f t="shared" si="22"/>
        <v>WEAK</v>
      </c>
      <c r="H350" s="17" t="str">
        <f t="shared" si="21"/>
        <v>NEUTRAL</v>
      </c>
    </row>
    <row r="351" spans="1:8" ht="13.5" x14ac:dyDescent="0.25">
      <c r="A351" s="3">
        <v>42514</v>
      </c>
      <c r="B351" s="2">
        <v>15.9</v>
      </c>
      <c r="C351" s="2">
        <v>5.1623999999999999</v>
      </c>
      <c r="D351" s="2">
        <v>740</v>
      </c>
      <c r="E351" s="2">
        <f t="shared" si="20"/>
        <v>134821</v>
      </c>
      <c r="F351" s="17" t="str">
        <f t="shared" si="23"/>
        <v>BEARISH</v>
      </c>
      <c r="G351" s="17" t="str">
        <f t="shared" si="22"/>
        <v>WEAK</v>
      </c>
      <c r="H351" s="17" t="str">
        <f t="shared" si="21"/>
        <v>CONFIRMED BEARISH</v>
      </c>
    </row>
    <row r="352" spans="1:8" ht="13.5" x14ac:dyDescent="0.25">
      <c r="A352" s="3">
        <v>42515</v>
      </c>
      <c r="B352" s="2">
        <v>15.9</v>
      </c>
      <c r="C352" s="2">
        <v>5.1623999999999999</v>
      </c>
      <c r="D352" s="2">
        <v>909</v>
      </c>
      <c r="E352" s="2">
        <f t="shared" si="20"/>
        <v>134821</v>
      </c>
      <c r="F352" s="17" t="str">
        <f t="shared" si="23"/>
        <v>BEARISH</v>
      </c>
      <c r="G352" s="17" t="str">
        <f t="shared" si="22"/>
        <v>WEAK</v>
      </c>
      <c r="H352" s="17" t="str">
        <f t="shared" si="21"/>
        <v>CONFIRMED BEARISH</v>
      </c>
    </row>
    <row r="353" spans="1:8" ht="13.5" x14ac:dyDescent="0.25">
      <c r="A353" s="3">
        <v>42516</v>
      </c>
      <c r="B353" s="2">
        <v>15.99</v>
      </c>
      <c r="C353" s="2">
        <v>5.1916000000000002</v>
      </c>
      <c r="D353" s="2">
        <v>6029</v>
      </c>
      <c r="E353" s="2">
        <f t="shared" si="20"/>
        <v>140850</v>
      </c>
      <c r="F353" s="17" t="str">
        <f t="shared" si="23"/>
        <v>BEARISH</v>
      </c>
      <c r="G353" s="17" t="str">
        <f t="shared" si="22"/>
        <v>WEAK</v>
      </c>
      <c r="H353" s="17" t="str">
        <f t="shared" si="21"/>
        <v>BEARISH DIVERGENCE</v>
      </c>
    </row>
    <row r="354" spans="1:8" ht="13.5" x14ac:dyDescent="0.25">
      <c r="A354" s="3">
        <v>42517</v>
      </c>
      <c r="B354" s="2">
        <v>15.9</v>
      </c>
      <c r="C354" s="2">
        <v>5.1623999999999999</v>
      </c>
      <c r="D354" s="2">
        <v>807</v>
      </c>
      <c r="E354" s="2">
        <f t="shared" si="20"/>
        <v>140043</v>
      </c>
      <c r="F354" s="17" t="str">
        <f t="shared" si="23"/>
        <v>BEARISH</v>
      </c>
      <c r="G354" s="17" t="str">
        <f t="shared" si="22"/>
        <v>WEAK</v>
      </c>
      <c r="H354" s="17" t="str">
        <f t="shared" si="21"/>
        <v>CONFIRMED BEARISH</v>
      </c>
    </row>
    <row r="355" spans="1:8" ht="13.5" x14ac:dyDescent="0.25">
      <c r="A355" s="3">
        <v>42520</v>
      </c>
      <c r="B355" s="2">
        <v>15.9</v>
      </c>
      <c r="C355" s="2">
        <v>5.1623999999999999</v>
      </c>
      <c r="D355" s="2">
        <v>509</v>
      </c>
      <c r="E355" s="2">
        <f t="shared" si="20"/>
        <v>140043</v>
      </c>
      <c r="F355" s="17" t="str">
        <f t="shared" si="23"/>
        <v>BULLISH</v>
      </c>
      <c r="G355" s="17" t="str">
        <f t="shared" si="22"/>
        <v>STRONG</v>
      </c>
      <c r="H355" s="17" t="str">
        <f t="shared" si="21"/>
        <v>NEUTRAL</v>
      </c>
    </row>
    <row r="356" spans="1:8" ht="13.5" x14ac:dyDescent="0.25">
      <c r="A356" s="3">
        <v>42521</v>
      </c>
      <c r="B356" s="2">
        <v>16</v>
      </c>
      <c r="C356" s="2">
        <v>5.1948999999999996</v>
      </c>
      <c r="D356" s="2">
        <v>11709</v>
      </c>
      <c r="E356" s="2">
        <f t="shared" si="20"/>
        <v>151752</v>
      </c>
      <c r="F356" s="17" t="str">
        <f t="shared" si="23"/>
        <v>BULLISH</v>
      </c>
      <c r="G356" s="17" t="str">
        <f t="shared" si="22"/>
        <v>STRONG</v>
      </c>
      <c r="H356" s="17" t="str">
        <f t="shared" si="21"/>
        <v>CONFIRMED BULLISH</v>
      </c>
    </row>
    <row r="357" spans="1:8" ht="13.5" x14ac:dyDescent="0.25">
      <c r="A357" s="3">
        <v>42522</v>
      </c>
      <c r="B357" s="2">
        <v>16.190000000000001</v>
      </c>
      <c r="C357" s="2">
        <v>5.2565999999999997</v>
      </c>
      <c r="D357" s="2">
        <v>103</v>
      </c>
      <c r="E357" s="2">
        <f t="shared" si="20"/>
        <v>151855</v>
      </c>
      <c r="F357" s="17" t="str">
        <f t="shared" si="23"/>
        <v>BULLISH</v>
      </c>
      <c r="G357" s="17" t="str">
        <f t="shared" si="22"/>
        <v>STRONG</v>
      </c>
      <c r="H357" s="17" t="str">
        <f t="shared" si="21"/>
        <v>CONFIRMED BULLISH</v>
      </c>
    </row>
    <row r="358" spans="1:8" ht="13.5" x14ac:dyDescent="0.25">
      <c r="A358" s="3">
        <v>42523</v>
      </c>
      <c r="B358" s="2">
        <v>16</v>
      </c>
      <c r="C358" s="2">
        <v>5.1948999999999996</v>
      </c>
      <c r="D358" s="2">
        <v>5277</v>
      </c>
      <c r="E358" s="2">
        <f t="shared" si="20"/>
        <v>146578</v>
      </c>
      <c r="F358" s="17" t="str">
        <f t="shared" si="23"/>
        <v>BULLISH</v>
      </c>
      <c r="G358" s="17" t="str">
        <f t="shared" si="22"/>
        <v>STRONG</v>
      </c>
      <c r="H358" s="17" t="str">
        <f t="shared" si="21"/>
        <v>CONFIRMED BULLISH</v>
      </c>
    </row>
    <row r="359" spans="1:8" ht="13.5" x14ac:dyDescent="0.25">
      <c r="A359" s="3">
        <v>42524</v>
      </c>
      <c r="B359" s="2">
        <v>16</v>
      </c>
      <c r="C359" s="2">
        <v>5.1948999999999996</v>
      </c>
      <c r="D359" s="2">
        <v>11047</v>
      </c>
      <c r="E359" s="2">
        <f t="shared" si="20"/>
        <v>146578</v>
      </c>
      <c r="F359" s="17" t="str">
        <f t="shared" si="23"/>
        <v>BULLISH</v>
      </c>
      <c r="G359" s="17" t="str">
        <f t="shared" si="22"/>
        <v>STRONG</v>
      </c>
      <c r="H359" s="17" t="str">
        <f t="shared" si="21"/>
        <v>CONFIRMED BULLISH</v>
      </c>
    </row>
    <row r="360" spans="1:8" ht="13.5" x14ac:dyDescent="0.25">
      <c r="A360" s="3">
        <v>42527</v>
      </c>
      <c r="B360" s="2">
        <v>16.3</v>
      </c>
      <c r="C360" s="2">
        <v>5.2923</v>
      </c>
      <c r="D360" s="2">
        <v>152</v>
      </c>
      <c r="E360" s="2">
        <f t="shared" si="20"/>
        <v>146730</v>
      </c>
      <c r="F360" s="17" t="str">
        <f t="shared" si="23"/>
        <v>BULLISH</v>
      </c>
      <c r="G360" s="17" t="str">
        <f t="shared" si="22"/>
        <v>STRONG</v>
      </c>
      <c r="H360" s="17" t="str">
        <f t="shared" si="21"/>
        <v>CONFIRMED BULLISH</v>
      </c>
    </row>
    <row r="361" spans="1:8" ht="13.5" x14ac:dyDescent="0.25">
      <c r="A361" s="3">
        <v>42528</v>
      </c>
      <c r="B361" s="2">
        <v>16</v>
      </c>
      <c r="C361" s="2">
        <v>5.1948999999999996</v>
      </c>
      <c r="D361" s="2">
        <v>284</v>
      </c>
      <c r="E361" s="2">
        <f t="shared" si="20"/>
        <v>146446</v>
      </c>
      <c r="F361" s="17" t="str">
        <f t="shared" si="23"/>
        <v>BEARISH</v>
      </c>
      <c r="G361" s="17" t="str">
        <f t="shared" si="22"/>
        <v>WEAK</v>
      </c>
      <c r="H361" s="17" t="str">
        <f t="shared" si="21"/>
        <v>NEUTRAL</v>
      </c>
    </row>
    <row r="362" spans="1:8" ht="13.5" x14ac:dyDescent="0.25">
      <c r="A362" s="3">
        <v>42529</v>
      </c>
      <c r="B362" s="2">
        <v>16</v>
      </c>
      <c r="C362" s="2">
        <v>5.1948999999999996</v>
      </c>
      <c r="D362" s="2">
        <v>0</v>
      </c>
      <c r="E362" s="2">
        <f t="shared" si="20"/>
        <v>146446</v>
      </c>
      <c r="F362" s="17" t="str">
        <f t="shared" si="23"/>
        <v>BEARISH</v>
      </c>
      <c r="G362" s="17" t="str">
        <f t="shared" si="22"/>
        <v>WEAK</v>
      </c>
      <c r="H362" s="17" t="str">
        <f t="shared" si="21"/>
        <v>CONFIRMED BEARISH</v>
      </c>
    </row>
    <row r="363" spans="1:8" ht="13.5" x14ac:dyDescent="0.25">
      <c r="A363" s="3">
        <v>42530</v>
      </c>
      <c r="B363" s="2">
        <v>16</v>
      </c>
      <c r="C363" s="2">
        <v>5.1948999999999996</v>
      </c>
      <c r="D363" s="2">
        <v>3361</v>
      </c>
      <c r="E363" s="2">
        <f t="shared" si="20"/>
        <v>146446</v>
      </c>
      <c r="F363" s="17" t="str">
        <f t="shared" si="23"/>
        <v>BEARISH</v>
      </c>
      <c r="G363" s="17" t="str">
        <f t="shared" si="22"/>
        <v>NEUTRAL</v>
      </c>
      <c r="H363" s="17" t="str">
        <f t="shared" si="21"/>
        <v>NEUTRAL</v>
      </c>
    </row>
    <row r="364" spans="1:8" ht="13.5" x14ac:dyDescent="0.25">
      <c r="A364" s="3">
        <v>42531</v>
      </c>
      <c r="B364" s="2">
        <v>16</v>
      </c>
      <c r="C364" s="2">
        <v>5.1948999999999996</v>
      </c>
      <c r="D364" s="2">
        <v>100</v>
      </c>
      <c r="E364" s="2">
        <f t="shared" si="20"/>
        <v>146446</v>
      </c>
      <c r="F364" s="17" t="str">
        <f t="shared" si="23"/>
        <v>BEARISH</v>
      </c>
      <c r="G364" s="17" t="str">
        <f t="shared" si="22"/>
        <v>NEUTRAL</v>
      </c>
      <c r="H364" s="17" t="str">
        <f t="shared" si="21"/>
        <v>NEUTRAL</v>
      </c>
    </row>
    <row r="365" spans="1:8" ht="13.5" x14ac:dyDescent="0.25">
      <c r="A365" s="3">
        <v>42534</v>
      </c>
      <c r="B365" s="2">
        <v>16</v>
      </c>
      <c r="C365" s="2">
        <v>5.1948999999999996</v>
      </c>
      <c r="D365" s="2">
        <v>0</v>
      </c>
      <c r="E365" s="2">
        <f t="shared" si="20"/>
        <v>146446</v>
      </c>
      <c r="F365" s="17" t="str">
        <f t="shared" si="23"/>
        <v>BEARISH</v>
      </c>
      <c r="G365" s="17" t="str">
        <f t="shared" si="22"/>
        <v>NEUTRAL</v>
      </c>
      <c r="H365" s="17" t="str">
        <f t="shared" si="21"/>
        <v>CONFIRMED BEARISH</v>
      </c>
    </row>
    <row r="366" spans="1:8" ht="13.5" x14ac:dyDescent="0.25">
      <c r="A366" s="3">
        <v>42535</v>
      </c>
      <c r="B366" s="2">
        <v>16</v>
      </c>
      <c r="C366" s="2">
        <v>5.1948999999999996</v>
      </c>
      <c r="D366" s="2">
        <v>3066</v>
      </c>
      <c r="E366" s="2">
        <f t="shared" si="20"/>
        <v>146446</v>
      </c>
      <c r="F366" s="17" t="str">
        <f t="shared" si="23"/>
        <v>NEUTRAL</v>
      </c>
      <c r="G366" s="17" t="str">
        <f t="shared" si="22"/>
        <v>NEUTRAL</v>
      </c>
      <c r="H366" s="17" t="str">
        <f t="shared" si="21"/>
        <v>NEUTRAL</v>
      </c>
    </row>
    <row r="367" spans="1:8" ht="13.5" x14ac:dyDescent="0.25">
      <c r="A367" s="3">
        <v>42536</v>
      </c>
      <c r="B367" s="2">
        <v>16</v>
      </c>
      <c r="C367" s="2">
        <v>5.1948999999999996</v>
      </c>
      <c r="D367" s="2">
        <v>1789</v>
      </c>
      <c r="E367" s="2">
        <f t="shared" si="20"/>
        <v>146446</v>
      </c>
      <c r="F367" s="17" t="str">
        <f t="shared" si="23"/>
        <v>NEUTRAL</v>
      </c>
      <c r="G367" s="17" t="str">
        <f t="shared" si="22"/>
        <v>NEUTRAL</v>
      </c>
      <c r="H367" s="17" t="str">
        <f t="shared" si="21"/>
        <v>NEUTRAL</v>
      </c>
    </row>
    <row r="368" spans="1:8" ht="13.5" x14ac:dyDescent="0.25">
      <c r="A368" s="3">
        <v>42537</v>
      </c>
      <c r="B368" s="2">
        <v>16</v>
      </c>
      <c r="C368" s="2">
        <v>5.1948999999999996</v>
      </c>
      <c r="D368" s="2">
        <v>4356</v>
      </c>
      <c r="E368" s="2">
        <f t="shared" si="20"/>
        <v>146446</v>
      </c>
      <c r="F368" s="17" t="str">
        <f t="shared" si="23"/>
        <v>NEUTRAL</v>
      </c>
      <c r="G368" s="17" t="str">
        <f t="shared" si="22"/>
        <v>NEUTRAL</v>
      </c>
      <c r="H368" s="17" t="str">
        <f t="shared" si="21"/>
        <v>NEUTRAL</v>
      </c>
    </row>
    <row r="369" spans="1:8" ht="13.5" x14ac:dyDescent="0.25">
      <c r="A369" s="3">
        <v>42538</v>
      </c>
      <c r="B369" s="2">
        <v>16</v>
      </c>
      <c r="C369" s="2">
        <v>5.1948999999999996</v>
      </c>
      <c r="D369" s="2">
        <v>2721</v>
      </c>
      <c r="E369" s="2">
        <f t="shared" si="20"/>
        <v>146446</v>
      </c>
      <c r="F369" s="17" t="str">
        <f t="shared" si="23"/>
        <v>NEUTRAL</v>
      </c>
      <c r="G369" s="17" t="str">
        <f t="shared" si="22"/>
        <v>NEUTRAL</v>
      </c>
      <c r="H369" s="17" t="str">
        <f t="shared" si="21"/>
        <v>NEUTRAL</v>
      </c>
    </row>
    <row r="370" spans="1:8" ht="13.5" x14ac:dyDescent="0.25">
      <c r="A370" s="3">
        <v>42541</v>
      </c>
      <c r="B370" s="2">
        <v>15.8</v>
      </c>
      <c r="C370" s="2">
        <v>5.13</v>
      </c>
      <c r="D370" s="2">
        <v>1164</v>
      </c>
      <c r="E370" s="2">
        <f t="shared" si="20"/>
        <v>145282</v>
      </c>
      <c r="F370" s="17" t="str">
        <f t="shared" si="23"/>
        <v>BEARISH</v>
      </c>
      <c r="G370" s="17" t="str">
        <f t="shared" si="22"/>
        <v>NEUTRAL</v>
      </c>
      <c r="H370" s="17" t="str">
        <f t="shared" si="21"/>
        <v>CONFIRMED BEARISH</v>
      </c>
    </row>
    <row r="371" spans="1:8" ht="13.5" x14ac:dyDescent="0.25">
      <c r="A371" s="3">
        <v>42542</v>
      </c>
      <c r="B371" s="2">
        <v>15.9</v>
      </c>
      <c r="C371" s="2">
        <v>5.1623999999999999</v>
      </c>
      <c r="D371" s="2">
        <v>650</v>
      </c>
      <c r="E371" s="2">
        <f t="shared" si="20"/>
        <v>145932</v>
      </c>
      <c r="F371" s="17" t="str">
        <f t="shared" si="23"/>
        <v>BEARISH</v>
      </c>
      <c r="G371" s="17" t="str">
        <f t="shared" si="22"/>
        <v>NEUTRAL</v>
      </c>
      <c r="H371" s="17" t="str">
        <f t="shared" si="21"/>
        <v>CONFIRMED BEARISH</v>
      </c>
    </row>
    <row r="372" spans="1:8" ht="13.5" x14ac:dyDescent="0.25">
      <c r="A372" s="3">
        <v>42543</v>
      </c>
      <c r="B372" s="2">
        <v>16</v>
      </c>
      <c r="C372" s="2">
        <v>5.1948999999999996</v>
      </c>
      <c r="D372" s="2">
        <v>2068</v>
      </c>
      <c r="E372" s="2">
        <f t="shared" si="20"/>
        <v>148000</v>
      </c>
      <c r="F372" s="17" t="str">
        <f t="shared" si="23"/>
        <v>BULLISH</v>
      </c>
      <c r="G372" s="17" t="str">
        <f t="shared" si="22"/>
        <v>NEUTRAL</v>
      </c>
      <c r="H372" s="17" t="str">
        <f t="shared" si="21"/>
        <v>NEUTRAL</v>
      </c>
    </row>
    <row r="373" spans="1:8" ht="13.5" x14ac:dyDescent="0.25">
      <c r="A373" s="3">
        <v>42544</v>
      </c>
      <c r="B373" s="2">
        <v>16</v>
      </c>
      <c r="C373" s="2">
        <v>5.1948999999999996</v>
      </c>
      <c r="D373" s="2">
        <v>5485</v>
      </c>
      <c r="E373" s="2">
        <f t="shared" si="20"/>
        <v>148000</v>
      </c>
      <c r="F373" s="17" t="str">
        <f t="shared" si="23"/>
        <v>BULLISH</v>
      </c>
      <c r="G373" s="17" t="str">
        <f t="shared" si="22"/>
        <v>NEUTRAL</v>
      </c>
      <c r="H373" s="17" t="str">
        <f t="shared" si="21"/>
        <v>NEUTRAL</v>
      </c>
    </row>
    <row r="374" spans="1:8" ht="13.5" x14ac:dyDescent="0.25">
      <c r="A374" s="3">
        <v>42545</v>
      </c>
      <c r="B374" s="2">
        <v>15.8</v>
      </c>
      <c r="C374" s="2">
        <v>5.13</v>
      </c>
      <c r="D374" s="2">
        <v>20</v>
      </c>
      <c r="E374" s="2">
        <f t="shared" si="20"/>
        <v>147980</v>
      </c>
      <c r="F374" s="17" t="str">
        <f t="shared" si="23"/>
        <v>BULLISH</v>
      </c>
      <c r="G374" s="17" t="str">
        <f t="shared" si="22"/>
        <v>NEUTRAL</v>
      </c>
      <c r="H374" s="17" t="str">
        <f t="shared" si="21"/>
        <v>BULLISH DIVERGENCE</v>
      </c>
    </row>
    <row r="375" spans="1:8" ht="13.5" x14ac:dyDescent="0.25">
      <c r="A375" s="3">
        <v>42548</v>
      </c>
      <c r="B375" s="2">
        <v>15.8</v>
      </c>
      <c r="C375" s="2">
        <v>5.13</v>
      </c>
      <c r="D375" s="2">
        <v>420</v>
      </c>
      <c r="E375" s="2">
        <f t="shared" si="20"/>
        <v>147980</v>
      </c>
      <c r="F375" s="17" t="str">
        <f t="shared" si="23"/>
        <v>BULLISH</v>
      </c>
      <c r="G375" s="17" t="str">
        <f t="shared" si="22"/>
        <v>NEUTRAL</v>
      </c>
      <c r="H375" s="17" t="str">
        <f t="shared" si="21"/>
        <v>NEUTRAL</v>
      </c>
    </row>
    <row r="376" spans="1:8" ht="13.5" x14ac:dyDescent="0.25">
      <c r="A376" s="3">
        <v>42549</v>
      </c>
      <c r="B376" s="2">
        <v>15.79</v>
      </c>
      <c r="C376" s="2">
        <v>5.1266999999999996</v>
      </c>
      <c r="D376" s="2">
        <v>950</v>
      </c>
      <c r="E376" s="2">
        <f t="shared" si="20"/>
        <v>147030</v>
      </c>
      <c r="F376" s="17" t="str">
        <f t="shared" si="23"/>
        <v>BULLISH</v>
      </c>
      <c r="G376" s="17" t="str">
        <f t="shared" si="22"/>
        <v>NEUTRAL</v>
      </c>
      <c r="H376" s="17" t="str">
        <f t="shared" si="21"/>
        <v>BULLISH DIVERGENCE</v>
      </c>
    </row>
    <row r="377" spans="1:8" ht="13.5" x14ac:dyDescent="0.25">
      <c r="A377" s="3">
        <v>42550</v>
      </c>
      <c r="B377" s="2">
        <v>15.56</v>
      </c>
      <c r="C377" s="2">
        <v>5.0519999999999996</v>
      </c>
      <c r="D377" s="2">
        <v>840</v>
      </c>
      <c r="E377" s="2">
        <f t="shared" si="20"/>
        <v>146190</v>
      </c>
      <c r="F377" s="17" t="str">
        <f t="shared" si="23"/>
        <v>BEARISH</v>
      </c>
      <c r="G377" s="17" t="str">
        <f t="shared" si="22"/>
        <v>NEUTRAL</v>
      </c>
      <c r="H377" s="17" t="str">
        <f t="shared" si="21"/>
        <v>CONFIRMED BEARISH</v>
      </c>
    </row>
    <row r="378" spans="1:8" ht="13.5" x14ac:dyDescent="0.25">
      <c r="A378" s="3">
        <v>42551</v>
      </c>
      <c r="B378" s="2">
        <v>15.56</v>
      </c>
      <c r="C378" s="2">
        <v>5.0519999999999996</v>
      </c>
      <c r="D378" s="2">
        <v>125</v>
      </c>
      <c r="E378" s="2">
        <f t="shared" si="20"/>
        <v>146190</v>
      </c>
      <c r="F378" s="17" t="str">
        <f t="shared" si="23"/>
        <v>BEARISH</v>
      </c>
      <c r="G378" s="17" t="str">
        <f t="shared" si="22"/>
        <v>NEUTRAL</v>
      </c>
      <c r="H378" s="17" t="str">
        <f t="shared" si="21"/>
        <v>CONFIRMED BEARISH</v>
      </c>
    </row>
    <row r="379" spans="1:8" ht="13.5" x14ac:dyDescent="0.25">
      <c r="A379" s="3">
        <v>42552</v>
      </c>
      <c r="B379" s="2">
        <v>15.6</v>
      </c>
      <c r="C379" s="2">
        <v>5.0650000000000004</v>
      </c>
      <c r="D379" s="2">
        <v>102</v>
      </c>
      <c r="E379" s="2">
        <f t="shared" si="20"/>
        <v>146292</v>
      </c>
      <c r="F379" s="17" t="str">
        <f t="shared" si="23"/>
        <v>BEARISH</v>
      </c>
      <c r="G379" s="17" t="str">
        <f t="shared" si="22"/>
        <v>NEUTRAL</v>
      </c>
      <c r="H379" s="17" t="str">
        <f t="shared" si="21"/>
        <v>CONFIRMED BEARISH</v>
      </c>
    </row>
    <row r="380" spans="1:8" ht="13.5" x14ac:dyDescent="0.25">
      <c r="A380" s="3">
        <v>42555</v>
      </c>
      <c r="B380" s="2">
        <v>15.6</v>
      </c>
      <c r="C380" s="2">
        <v>5.0650000000000004</v>
      </c>
      <c r="D380" s="2">
        <v>0</v>
      </c>
      <c r="E380" s="2">
        <f t="shared" si="20"/>
        <v>146292</v>
      </c>
      <c r="F380" s="17" t="str">
        <f t="shared" si="23"/>
        <v>BEARISH</v>
      </c>
      <c r="G380" s="17" t="str">
        <f t="shared" si="22"/>
        <v>NEUTRAL</v>
      </c>
      <c r="H380" s="17" t="str">
        <f t="shared" si="21"/>
        <v>CONFIRMED BEARISH</v>
      </c>
    </row>
    <row r="381" spans="1:8" ht="13.5" x14ac:dyDescent="0.25">
      <c r="A381" s="3">
        <v>42559</v>
      </c>
      <c r="B381" s="2">
        <v>15.61</v>
      </c>
      <c r="C381" s="2">
        <v>5.0682999999999998</v>
      </c>
      <c r="D381" s="2">
        <v>563</v>
      </c>
      <c r="E381" s="2">
        <f t="shared" si="20"/>
        <v>146855</v>
      </c>
      <c r="F381" s="17" t="str">
        <f t="shared" si="23"/>
        <v>BEARISH</v>
      </c>
      <c r="G381" s="17" t="str">
        <f t="shared" si="22"/>
        <v>NEUTRAL</v>
      </c>
      <c r="H381" s="17" t="str">
        <f t="shared" si="21"/>
        <v>CONFIRMED BEARISH</v>
      </c>
    </row>
    <row r="382" spans="1:8" ht="13.5" x14ac:dyDescent="0.25">
      <c r="A382" s="3">
        <v>42562</v>
      </c>
      <c r="B382" s="2">
        <v>14.69</v>
      </c>
      <c r="C382" s="2">
        <v>5.0686</v>
      </c>
      <c r="D382" s="2">
        <v>100</v>
      </c>
      <c r="E382" s="2">
        <f t="shared" si="20"/>
        <v>146755</v>
      </c>
      <c r="F382" s="17" t="str">
        <f t="shared" si="23"/>
        <v>BULLISH</v>
      </c>
      <c r="G382" s="17" t="str">
        <f t="shared" si="22"/>
        <v>NEUTRAL</v>
      </c>
      <c r="H382" s="17" t="str">
        <f t="shared" si="21"/>
        <v>BULLISH DIVERGENCE</v>
      </c>
    </row>
    <row r="383" spans="1:8" ht="13.5" x14ac:dyDescent="0.25">
      <c r="A383" s="3">
        <v>42563</v>
      </c>
      <c r="B383" s="2">
        <v>14.69</v>
      </c>
      <c r="C383" s="2">
        <v>5.0686</v>
      </c>
      <c r="D383" s="2">
        <v>300</v>
      </c>
      <c r="E383" s="2">
        <f t="shared" si="20"/>
        <v>146755</v>
      </c>
      <c r="F383" s="17" t="str">
        <f t="shared" si="23"/>
        <v>BULLISH</v>
      </c>
      <c r="G383" s="17" t="str">
        <f t="shared" si="22"/>
        <v>NEUTRAL</v>
      </c>
      <c r="H383" s="17" t="str">
        <f t="shared" si="21"/>
        <v>BULLISH DIVERGENCE</v>
      </c>
    </row>
    <row r="384" spans="1:8" ht="13.5" x14ac:dyDescent="0.25">
      <c r="A384" s="3">
        <v>42564</v>
      </c>
      <c r="B384" s="2">
        <v>14.6</v>
      </c>
      <c r="C384" s="2">
        <v>5.0376000000000003</v>
      </c>
      <c r="D384" s="2">
        <v>805</v>
      </c>
      <c r="E384" s="2">
        <f t="shared" si="20"/>
        <v>145950</v>
      </c>
      <c r="F384" s="17" t="str">
        <f t="shared" si="23"/>
        <v>BEARISH</v>
      </c>
      <c r="G384" s="17" t="str">
        <f t="shared" si="22"/>
        <v>NEUTRAL</v>
      </c>
      <c r="H384" s="17" t="str">
        <f t="shared" si="21"/>
        <v>CONFIRMED BEARISH</v>
      </c>
    </row>
    <row r="385" spans="1:8" ht="13.5" x14ac:dyDescent="0.25">
      <c r="A385" s="3">
        <v>42565</v>
      </c>
      <c r="B385" s="2">
        <v>14.6</v>
      </c>
      <c r="C385" s="2">
        <v>5.0376000000000003</v>
      </c>
      <c r="D385" s="2">
        <v>650</v>
      </c>
      <c r="E385" s="2">
        <f t="shared" si="20"/>
        <v>145950</v>
      </c>
      <c r="F385" s="17" t="str">
        <f t="shared" si="23"/>
        <v>BEARISH</v>
      </c>
      <c r="G385" s="17" t="str">
        <f t="shared" si="22"/>
        <v>NEUTRAL</v>
      </c>
      <c r="H385" s="17" t="str">
        <f t="shared" si="21"/>
        <v>CONFIRMED BEARISH</v>
      </c>
    </row>
    <row r="386" spans="1:8" ht="13.5" x14ac:dyDescent="0.25">
      <c r="A386" s="3">
        <v>42566</v>
      </c>
      <c r="B386" s="2">
        <v>14.6</v>
      </c>
      <c r="C386" s="2">
        <v>5.0376000000000003</v>
      </c>
      <c r="D386" s="2">
        <v>0</v>
      </c>
      <c r="E386" s="2">
        <f t="shared" si="20"/>
        <v>145950</v>
      </c>
      <c r="F386" s="17" t="str">
        <f t="shared" si="23"/>
        <v>BEARISH</v>
      </c>
      <c r="G386" s="17" t="str">
        <f t="shared" si="22"/>
        <v>NEUTRAL</v>
      </c>
      <c r="H386" s="17" t="str">
        <f t="shared" si="21"/>
        <v>CONFIRMED BEARISH</v>
      </c>
    </row>
    <row r="387" spans="1:8" ht="13.5" x14ac:dyDescent="0.25">
      <c r="A387" s="3">
        <v>42569</v>
      </c>
      <c r="B387" s="2">
        <v>14.5</v>
      </c>
      <c r="C387" s="2">
        <v>5.0030999999999999</v>
      </c>
      <c r="D387" s="2">
        <v>300</v>
      </c>
      <c r="E387" s="2">
        <f t="shared" si="20"/>
        <v>145650</v>
      </c>
      <c r="F387" s="17" t="str">
        <f t="shared" si="23"/>
        <v>BEARISH</v>
      </c>
      <c r="G387" s="17" t="str">
        <f t="shared" si="22"/>
        <v>NEUTRAL</v>
      </c>
      <c r="H387" s="17" t="str">
        <f t="shared" si="21"/>
        <v>CONFIRMED BEARISH</v>
      </c>
    </row>
    <row r="388" spans="1:8" ht="13.5" x14ac:dyDescent="0.25">
      <c r="A388" s="3">
        <v>42570</v>
      </c>
      <c r="B388" s="2">
        <v>14.49</v>
      </c>
      <c r="C388" s="2">
        <v>4.9996</v>
      </c>
      <c r="D388" s="2">
        <v>420</v>
      </c>
      <c r="E388" s="2">
        <f t="shared" ref="E388:E451" si="24">IF(B388&gt;B387, E387+D388, IF(B388&lt;B387, E387-D388, E387))</f>
        <v>145230</v>
      </c>
      <c r="F388" s="17" t="str">
        <f t="shared" si="23"/>
        <v>BEARISH</v>
      </c>
      <c r="G388" s="17" t="str">
        <f t="shared" si="22"/>
        <v>NEUTRAL</v>
      </c>
      <c r="H388" s="17" t="str">
        <f t="shared" si="21"/>
        <v>CONFIRMED BEARISH</v>
      </c>
    </row>
    <row r="389" spans="1:8" ht="13.5" x14ac:dyDescent="0.25">
      <c r="A389" s="3">
        <v>42571</v>
      </c>
      <c r="B389" s="2">
        <v>14.5</v>
      </c>
      <c r="C389" s="2">
        <v>5.0030999999999999</v>
      </c>
      <c r="D389" s="2">
        <v>2863</v>
      </c>
      <c r="E389" s="2">
        <f t="shared" si="24"/>
        <v>148093</v>
      </c>
      <c r="F389" s="17" t="str">
        <f t="shared" si="23"/>
        <v>BULLISH</v>
      </c>
      <c r="G389" s="17" t="str">
        <f t="shared" si="22"/>
        <v>NEUTRAL</v>
      </c>
      <c r="H389" s="17" t="str">
        <f t="shared" si="21"/>
        <v>BULLISH DIVERGENCE</v>
      </c>
    </row>
    <row r="390" spans="1:8" ht="13.5" x14ac:dyDescent="0.25">
      <c r="A390" s="3">
        <v>42572</v>
      </c>
      <c r="B390" s="2">
        <v>14.25</v>
      </c>
      <c r="C390" s="2">
        <v>4.9168000000000003</v>
      </c>
      <c r="D390" s="2">
        <v>1633</v>
      </c>
      <c r="E390" s="2">
        <f t="shared" si="24"/>
        <v>146460</v>
      </c>
      <c r="F390" s="17" t="str">
        <f t="shared" si="23"/>
        <v>BULLISH</v>
      </c>
      <c r="G390" s="17" t="str">
        <f t="shared" si="22"/>
        <v>NEUTRAL</v>
      </c>
      <c r="H390" s="17" t="str">
        <f t="shared" ref="H390:H453" si="25">IF(AND(B390&gt;B385, E390&gt;E385), "CONFIRMED BULLISH",
 IF(AND(B390&lt;B385, E390&lt;E385), "CONFIRMED BEARISH",
 IF(AND(B390&gt;B385, E390&lt;E385), "BEARISH DIVERGENCE",
 IF(AND(B390&lt;B385, E390&gt;E385), "BULLISH DIVERGENCE", "NEUTRAL"))))</f>
        <v>BULLISH DIVERGENCE</v>
      </c>
    </row>
    <row r="391" spans="1:8" ht="13.5" x14ac:dyDescent="0.25">
      <c r="A391" s="3">
        <v>42573</v>
      </c>
      <c r="B391" s="2">
        <v>14.25</v>
      </c>
      <c r="C391" s="2">
        <v>4.9168000000000003</v>
      </c>
      <c r="D391" s="2">
        <v>800</v>
      </c>
      <c r="E391" s="2">
        <f t="shared" si="24"/>
        <v>146460</v>
      </c>
      <c r="F391" s="17" t="str">
        <f t="shared" si="23"/>
        <v>BULLISH</v>
      </c>
      <c r="G391" s="17" t="str">
        <f t="shared" ref="G391:G454" si="26">IF((E391-E386)/E386 &gt; 0.02, "STRONG",
 IF((E391-E386)/E386 &lt; -0.02, "WEAK", "NEUTRAL"))</f>
        <v>NEUTRAL</v>
      </c>
      <c r="H391" s="17" t="str">
        <f t="shared" si="25"/>
        <v>BULLISH DIVERGENCE</v>
      </c>
    </row>
    <row r="392" spans="1:8" ht="13.5" x14ac:dyDescent="0.25">
      <c r="A392" s="3">
        <v>42577</v>
      </c>
      <c r="B392" s="2">
        <v>14.26</v>
      </c>
      <c r="C392" s="2">
        <v>4.9202000000000004</v>
      </c>
      <c r="D392" s="2">
        <v>646</v>
      </c>
      <c r="E392" s="2">
        <f t="shared" si="24"/>
        <v>147106</v>
      </c>
      <c r="F392" s="17" t="str">
        <f t="shared" ref="F392:F455" si="27">IF(E392&gt;E387,"BULLISH",IF(E392&lt;E387,"BEARISH","NEUTRAL"))</f>
        <v>BULLISH</v>
      </c>
      <c r="G392" s="17" t="str">
        <f t="shared" si="26"/>
        <v>NEUTRAL</v>
      </c>
      <c r="H392" s="17" t="str">
        <f t="shared" si="25"/>
        <v>BULLISH DIVERGENCE</v>
      </c>
    </row>
    <row r="393" spans="1:8" ht="13.5" x14ac:dyDescent="0.25">
      <c r="A393" s="3">
        <v>42578</v>
      </c>
      <c r="B393" s="2">
        <v>14.5</v>
      </c>
      <c r="C393" s="2">
        <v>5.0030999999999999</v>
      </c>
      <c r="D393" s="2">
        <v>3000</v>
      </c>
      <c r="E393" s="2">
        <f t="shared" si="24"/>
        <v>150106</v>
      </c>
      <c r="F393" s="17" t="str">
        <f t="shared" si="27"/>
        <v>BULLISH</v>
      </c>
      <c r="G393" s="17" t="str">
        <f t="shared" si="26"/>
        <v>STRONG</v>
      </c>
      <c r="H393" s="17" t="str">
        <f t="shared" si="25"/>
        <v>CONFIRMED BULLISH</v>
      </c>
    </row>
    <row r="394" spans="1:8" ht="13.5" x14ac:dyDescent="0.25">
      <c r="A394" s="3">
        <v>42579</v>
      </c>
      <c r="B394" s="2">
        <v>14.51</v>
      </c>
      <c r="C394" s="2">
        <v>5.0065</v>
      </c>
      <c r="D394" s="2">
        <v>2760</v>
      </c>
      <c r="E394" s="2">
        <f t="shared" si="24"/>
        <v>152866</v>
      </c>
      <c r="F394" s="17" t="str">
        <f t="shared" si="27"/>
        <v>BULLISH</v>
      </c>
      <c r="G394" s="17" t="str">
        <f t="shared" si="26"/>
        <v>STRONG</v>
      </c>
      <c r="H394" s="17" t="str">
        <f t="shared" si="25"/>
        <v>CONFIRMED BULLISH</v>
      </c>
    </row>
    <row r="395" spans="1:8" ht="13.5" x14ac:dyDescent="0.25">
      <c r="A395" s="3">
        <v>42580</v>
      </c>
      <c r="B395" s="2">
        <v>14.51</v>
      </c>
      <c r="C395" s="2">
        <v>5.0065</v>
      </c>
      <c r="D395" s="2">
        <v>197</v>
      </c>
      <c r="E395" s="2">
        <f t="shared" si="24"/>
        <v>152866</v>
      </c>
      <c r="F395" s="17" t="str">
        <f t="shared" si="27"/>
        <v>BULLISH</v>
      </c>
      <c r="G395" s="17" t="str">
        <f t="shared" si="26"/>
        <v>STRONG</v>
      </c>
      <c r="H395" s="17" t="str">
        <f t="shared" si="25"/>
        <v>CONFIRMED BULLISH</v>
      </c>
    </row>
    <row r="396" spans="1:8" ht="13.5" x14ac:dyDescent="0.25">
      <c r="A396" s="3">
        <v>42583</v>
      </c>
      <c r="B396" s="2">
        <v>14.51</v>
      </c>
      <c r="C396" s="2">
        <v>5.0065</v>
      </c>
      <c r="D396" s="2">
        <v>0</v>
      </c>
      <c r="E396" s="2">
        <f t="shared" si="24"/>
        <v>152866</v>
      </c>
      <c r="F396" s="17" t="str">
        <f t="shared" si="27"/>
        <v>BULLISH</v>
      </c>
      <c r="G396" s="17" t="str">
        <f t="shared" si="26"/>
        <v>STRONG</v>
      </c>
      <c r="H396" s="17" t="str">
        <f t="shared" si="25"/>
        <v>CONFIRMED BULLISH</v>
      </c>
    </row>
    <row r="397" spans="1:8" ht="13.5" x14ac:dyDescent="0.25">
      <c r="A397" s="3">
        <v>42584</v>
      </c>
      <c r="B397" s="2">
        <v>14.51</v>
      </c>
      <c r="C397" s="2">
        <v>5.0065</v>
      </c>
      <c r="D397" s="2">
        <v>0</v>
      </c>
      <c r="E397" s="2">
        <f t="shared" si="24"/>
        <v>152866</v>
      </c>
      <c r="F397" s="17" t="str">
        <f t="shared" si="27"/>
        <v>BULLISH</v>
      </c>
      <c r="G397" s="17" t="str">
        <f t="shared" si="26"/>
        <v>STRONG</v>
      </c>
      <c r="H397" s="17" t="str">
        <f t="shared" si="25"/>
        <v>CONFIRMED BULLISH</v>
      </c>
    </row>
    <row r="398" spans="1:8" ht="13.5" x14ac:dyDescent="0.25">
      <c r="A398" s="3">
        <v>42585</v>
      </c>
      <c r="B398" s="2">
        <v>14.51</v>
      </c>
      <c r="C398" s="2">
        <v>5.0065</v>
      </c>
      <c r="D398" s="2">
        <v>0</v>
      </c>
      <c r="E398" s="2">
        <f t="shared" si="24"/>
        <v>152866</v>
      </c>
      <c r="F398" s="17" t="str">
        <f t="shared" si="27"/>
        <v>BULLISH</v>
      </c>
      <c r="G398" s="17" t="str">
        <f t="shared" si="26"/>
        <v>NEUTRAL</v>
      </c>
      <c r="H398" s="17" t="str">
        <f t="shared" si="25"/>
        <v>CONFIRMED BULLISH</v>
      </c>
    </row>
    <row r="399" spans="1:8" ht="13.5" x14ac:dyDescent="0.25">
      <c r="A399" s="3">
        <v>42586</v>
      </c>
      <c r="B399" s="2">
        <v>14.51</v>
      </c>
      <c r="C399" s="2">
        <v>5.0065</v>
      </c>
      <c r="D399" s="2">
        <v>500</v>
      </c>
      <c r="E399" s="2">
        <f t="shared" si="24"/>
        <v>152866</v>
      </c>
      <c r="F399" s="17" t="str">
        <f t="shared" si="27"/>
        <v>NEUTRAL</v>
      </c>
      <c r="G399" s="17" t="str">
        <f t="shared" si="26"/>
        <v>NEUTRAL</v>
      </c>
      <c r="H399" s="17" t="str">
        <f t="shared" si="25"/>
        <v>NEUTRAL</v>
      </c>
    </row>
    <row r="400" spans="1:8" ht="13.5" x14ac:dyDescent="0.25">
      <c r="A400" s="3">
        <v>42587</v>
      </c>
      <c r="B400" s="2">
        <v>14.51</v>
      </c>
      <c r="C400" s="2">
        <v>5.0065</v>
      </c>
      <c r="D400" s="2">
        <v>0</v>
      </c>
      <c r="E400" s="2">
        <f t="shared" si="24"/>
        <v>152866</v>
      </c>
      <c r="F400" s="17" t="str">
        <f t="shared" si="27"/>
        <v>NEUTRAL</v>
      </c>
      <c r="G400" s="17" t="str">
        <f t="shared" si="26"/>
        <v>NEUTRAL</v>
      </c>
      <c r="H400" s="17" t="str">
        <f t="shared" si="25"/>
        <v>NEUTRAL</v>
      </c>
    </row>
    <row r="401" spans="1:8" ht="13.5" x14ac:dyDescent="0.25">
      <c r="A401" s="3">
        <v>42590</v>
      </c>
      <c r="B401" s="2">
        <v>14.51</v>
      </c>
      <c r="C401" s="2">
        <v>5.0065</v>
      </c>
      <c r="D401" s="2">
        <v>723</v>
      </c>
      <c r="E401" s="2">
        <f t="shared" si="24"/>
        <v>152866</v>
      </c>
      <c r="F401" s="17" t="str">
        <f t="shared" si="27"/>
        <v>NEUTRAL</v>
      </c>
      <c r="G401" s="17" t="str">
        <f t="shared" si="26"/>
        <v>NEUTRAL</v>
      </c>
      <c r="H401" s="17" t="str">
        <f t="shared" si="25"/>
        <v>NEUTRAL</v>
      </c>
    </row>
    <row r="402" spans="1:8" ht="13.5" x14ac:dyDescent="0.25">
      <c r="A402" s="3">
        <v>42591</v>
      </c>
      <c r="B402" s="2">
        <v>14.51</v>
      </c>
      <c r="C402" s="2">
        <v>5.0065</v>
      </c>
      <c r="D402" s="2">
        <v>36</v>
      </c>
      <c r="E402" s="2">
        <f t="shared" si="24"/>
        <v>152866</v>
      </c>
      <c r="F402" s="17" t="str">
        <f t="shared" si="27"/>
        <v>NEUTRAL</v>
      </c>
      <c r="G402" s="17" t="str">
        <f t="shared" si="26"/>
        <v>NEUTRAL</v>
      </c>
      <c r="H402" s="17" t="str">
        <f t="shared" si="25"/>
        <v>NEUTRAL</v>
      </c>
    </row>
    <row r="403" spans="1:8" ht="13.5" x14ac:dyDescent="0.25">
      <c r="A403" s="3">
        <v>42592</v>
      </c>
      <c r="B403" s="2">
        <v>14.51</v>
      </c>
      <c r="C403" s="2">
        <v>5.0065</v>
      </c>
      <c r="D403" s="2">
        <v>0</v>
      </c>
      <c r="E403" s="2">
        <f t="shared" si="24"/>
        <v>152866</v>
      </c>
      <c r="F403" s="17" t="str">
        <f t="shared" si="27"/>
        <v>NEUTRAL</v>
      </c>
      <c r="G403" s="17" t="str">
        <f t="shared" si="26"/>
        <v>NEUTRAL</v>
      </c>
      <c r="H403" s="17" t="str">
        <f t="shared" si="25"/>
        <v>NEUTRAL</v>
      </c>
    </row>
    <row r="404" spans="1:8" ht="13.5" x14ac:dyDescent="0.25">
      <c r="A404" s="3">
        <v>42593</v>
      </c>
      <c r="B404" s="2">
        <v>14.7</v>
      </c>
      <c r="C404" s="2">
        <v>5.0720999999999998</v>
      </c>
      <c r="D404" s="2">
        <v>106</v>
      </c>
      <c r="E404" s="2">
        <f t="shared" si="24"/>
        <v>152972</v>
      </c>
      <c r="F404" s="17" t="str">
        <f t="shared" si="27"/>
        <v>BULLISH</v>
      </c>
      <c r="G404" s="17" t="str">
        <f t="shared" si="26"/>
        <v>NEUTRAL</v>
      </c>
      <c r="H404" s="17" t="str">
        <f t="shared" si="25"/>
        <v>CONFIRMED BULLISH</v>
      </c>
    </row>
    <row r="405" spans="1:8" ht="13.5" x14ac:dyDescent="0.25">
      <c r="A405" s="3">
        <v>42594</v>
      </c>
      <c r="B405" s="2">
        <v>14.6</v>
      </c>
      <c r="C405" s="2">
        <v>5.0376000000000003</v>
      </c>
      <c r="D405" s="2">
        <v>104</v>
      </c>
      <c r="E405" s="2">
        <f t="shared" si="24"/>
        <v>152868</v>
      </c>
      <c r="F405" s="17" t="str">
        <f t="shared" si="27"/>
        <v>BULLISH</v>
      </c>
      <c r="G405" s="17" t="str">
        <f t="shared" si="26"/>
        <v>NEUTRAL</v>
      </c>
      <c r="H405" s="17" t="str">
        <f t="shared" si="25"/>
        <v>CONFIRMED BULLISH</v>
      </c>
    </row>
    <row r="406" spans="1:8" ht="13.5" x14ac:dyDescent="0.25">
      <c r="A406" s="3">
        <v>42597</v>
      </c>
      <c r="B406" s="2">
        <v>14.6</v>
      </c>
      <c r="C406" s="2">
        <v>5.0376000000000003</v>
      </c>
      <c r="D406" s="2">
        <v>416</v>
      </c>
      <c r="E406" s="2">
        <f t="shared" si="24"/>
        <v>152868</v>
      </c>
      <c r="F406" s="17" t="str">
        <f t="shared" si="27"/>
        <v>BULLISH</v>
      </c>
      <c r="G406" s="17" t="str">
        <f t="shared" si="26"/>
        <v>NEUTRAL</v>
      </c>
      <c r="H406" s="17" t="str">
        <f t="shared" si="25"/>
        <v>CONFIRMED BULLISH</v>
      </c>
    </row>
    <row r="407" spans="1:8" ht="13.5" x14ac:dyDescent="0.25">
      <c r="A407" s="3">
        <v>42598</v>
      </c>
      <c r="B407" s="2">
        <v>14.5</v>
      </c>
      <c r="C407" s="2">
        <v>5.0030999999999999</v>
      </c>
      <c r="D407" s="2">
        <v>1121</v>
      </c>
      <c r="E407" s="2">
        <f t="shared" si="24"/>
        <v>151747</v>
      </c>
      <c r="F407" s="17" t="str">
        <f t="shared" si="27"/>
        <v>BEARISH</v>
      </c>
      <c r="G407" s="17" t="str">
        <f t="shared" si="26"/>
        <v>NEUTRAL</v>
      </c>
      <c r="H407" s="17" t="str">
        <f t="shared" si="25"/>
        <v>CONFIRMED BEARISH</v>
      </c>
    </row>
    <row r="408" spans="1:8" ht="13.5" x14ac:dyDescent="0.25">
      <c r="A408" s="3">
        <v>42599</v>
      </c>
      <c r="B408" s="2">
        <v>14.5</v>
      </c>
      <c r="C408" s="2">
        <v>5.0030999999999999</v>
      </c>
      <c r="D408" s="2">
        <v>0</v>
      </c>
      <c r="E408" s="2">
        <f t="shared" si="24"/>
        <v>151747</v>
      </c>
      <c r="F408" s="17" t="str">
        <f t="shared" si="27"/>
        <v>BEARISH</v>
      </c>
      <c r="G408" s="17" t="str">
        <f t="shared" si="26"/>
        <v>NEUTRAL</v>
      </c>
      <c r="H408" s="17" t="str">
        <f t="shared" si="25"/>
        <v>CONFIRMED BEARISH</v>
      </c>
    </row>
    <row r="409" spans="1:8" ht="13.5" x14ac:dyDescent="0.25">
      <c r="A409" s="3">
        <v>42600</v>
      </c>
      <c r="B409" s="2">
        <v>14.5</v>
      </c>
      <c r="C409" s="2">
        <v>5.0030999999999999</v>
      </c>
      <c r="D409" s="2">
        <v>0</v>
      </c>
      <c r="E409" s="2">
        <f t="shared" si="24"/>
        <v>151747</v>
      </c>
      <c r="F409" s="17" t="str">
        <f t="shared" si="27"/>
        <v>BEARISH</v>
      </c>
      <c r="G409" s="17" t="str">
        <f t="shared" si="26"/>
        <v>NEUTRAL</v>
      </c>
      <c r="H409" s="17" t="str">
        <f t="shared" si="25"/>
        <v>CONFIRMED BEARISH</v>
      </c>
    </row>
    <row r="410" spans="1:8" ht="13.5" x14ac:dyDescent="0.25">
      <c r="A410" s="3">
        <v>42601</v>
      </c>
      <c r="B410" s="2">
        <v>14.5</v>
      </c>
      <c r="C410" s="2">
        <v>5.0030999999999999</v>
      </c>
      <c r="D410" s="2">
        <v>25</v>
      </c>
      <c r="E410" s="2">
        <f t="shared" si="24"/>
        <v>151747</v>
      </c>
      <c r="F410" s="17" t="str">
        <f t="shared" si="27"/>
        <v>BEARISH</v>
      </c>
      <c r="G410" s="17" t="str">
        <f t="shared" si="26"/>
        <v>NEUTRAL</v>
      </c>
      <c r="H410" s="17" t="str">
        <f t="shared" si="25"/>
        <v>CONFIRMED BEARISH</v>
      </c>
    </row>
    <row r="411" spans="1:8" ht="13.5" x14ac:dyDescent="0.25">
      <c r="A411" s="3">
        <v>42604</v>
      </c>
      <c r="B411" s="2">
        <v>14.51</v>
      </c>
      <c r="C411" s="2">
        <v>5.0065</v>
      </c>
      <c r="D411" s="2">
        <v>100</v>
      </c>
      <c r="E411" s="2">
        <f t="shared" si="24"/>
        <v>151847</v>
      </c>
      <c r="F411" s="17" t="str">
        <f t="shared" si="27"/>
        <v>BEARISH</v>
      </c>
      <c r="G411" s="17" t="str">
        <f t="shared" si="26"/>
        <v>NEUTRAL</v>
      </c>
      <c r="H411" s="17" t="str">
        <f t="shared" si="25"/>
        <v>CONFIRMED BEARISH</v>
      </c>
    </row>
    <row r="412" spans="1:8" ht="13.5" x14ac:dyDescent="0.25">
      <c r="A412" s="3">
        <v>42605</v>
      </c>
      <c r="B412" s="2">
        <v>14.51</v>
      </c>
      <c r="C412" s="2">
        <v>5.0065</v>
      </c>
      <c r="D412" s="2">
        <v>10</v>
      </c>
      <c r="E412" s="2">
        <f t="shared" si="24"/>
        <v>151847</v>
      </c>
      <c r="F412" s="17" t="str">
        <f t="shared" si="27"/>
        <v>BULLISH</v>
      </c>
      <c r="G412" s="17" t="str">
        <f t="shared" si="26"/>
        <v>NEUTRAL</v>
      </c>
      <c r="H412" s="17" t="str">
        <f t="shared" si="25"/>
        <v>CONFIRMED BULLISH</v>
      </c>
    </row>
    <row r="413" spans="1:8" ht="13.5" x14ac:dyDescent="0.25">
      <c r="A413" s="3">
        <v>42606</v>
      </c>
      <c r="B413" s="2">
        <v>14.53</v>
      </c>
      <c r="C413" s="2">
        <v>5.0133999999999999</v>
      </c>
      <c r="D413" s="2">
        <v>57</v>
      </c>
      <c r="E413" s="2">
        <f t="shared" si="24"/>
        <v>151904</v>
      </c>
      <c r="F413" s="17" t="str">
        <f t="shared" si="27"/>
        <v>BULLISH</v>
      </c>
      <c r="G413" s="17" t="str">
        <f t="shared" si="26"/>
        <v>NEUTRAL</v>
      </c>
      <c r="H413" s="17" t="str">
        <f t="shared" si="25"/>
        <v>CONFIRMED BULLISH</v>
      </c>
    </row>
    <row r="414" spans="1:8" ht="13.5" x14ac:dyDescent="0.25">
      <c r="A414" s="3">
        <v>42607</v>
      </c>
      <c r="B414" s="2">
        <v>14.96</v>
      </c>
      <c r="C414" s="2">
        <v>5.1618000000000004</v>
      </c>
      <c r="D414" s="2">
        <v>15000</v>
      </c>
      <c r="E414" s="2">
        <f t="shared" si="24"/>
        <v>166904</v>
      </c>
      <c r="F414" s="17" t="str">
        <f t="shared" si="27"/>
        <v>BULLISH</v>
      </c>
      <c r="G414" s="17" t="str">
        <f t="shared" si="26"/>
        <v>STRONG</v>
      </c>
      <c r="H414" s="17" t="str">
        <f t="shared" si="25"/>
        <v>CONFIRMED BULLISH</v>
      </c>
    </row>
    <row r="415" spans="1:8" ht="13.5" x14ac:dyDescent="0.25">
      <c r="A415" s="3">
        <v>42608</v>
      </c>
      <c r="B415" s="2">
        <v>15</v>
      </c>
      <c r="C415" s="2">
        <v>5.1756000000000002</v>
      </c>
      <c r="D415" s="2">
        <v>18477</v>
      </c>
      <c r="E415" s="2">
        <f t="shared" si="24"/>
        <v>185381</v>
      </c>
      <c r="F415" s="17" t="str">
        <f t="shared" si="27"/>
        <v>BULLISH</v>
      </c>
      <c r="G415" s="17" t="str">
        <f t="shared" si="26"/>
        <v>STRONG</v>
      </c>
      <c r="H415" s="17" t="str">
        <f t="shared" si="25"/>
        <v>CONFIRMED BULLISH</v>
      </c>
    </row>
    <row r="416" spans="1:8" ht="13.5" x14ac:dyDescent="0.25">
      <c r="A416" s="3">
        <v>42611</v>
      </c>
      <c r="B416" s="2">
        <v>15.4</v>
      </c>
      <c r="C416" s="2">
        <v>5.3136000000000001</v>
      </c>
      <c r="D416" s="2">
        <v>87</v>
      </c>
      <c r="E416" s="2">
        <f t="shared" si="24"/>
        <v>185468</v>
      </c>
      <c r="F416" s="17" t="str">
        <f t="shared" si="27"/>
        <v>BULLISH</v>
      </c>
      <c r="G416" s="17" t="str">
        <f t="shared" si="26"/>
        <v>STRONG</v>
      </c>
      <c r="H416" s="17" t="str">
        <f t="shared" si="25"/>
        <v>CONFIRMED BULLISH</v>
      </c>
    </row>
    <row r="417" spans="1:8" ht="13.5" x14ac:dyDescent="0.25">
      <c r="A417" s="3">
        <v>42612</v>
      </c>
      <c r="B417" s="2">
        <v>14.94</v>
      </c>
      <c r="C417" s="2">
        <v>5.1548999999999996</v>
      </c>
      <c r="D417" s="2">
        <v>420</v>
      </c>
      <c r="E417" s="2">
        <f t="shared" si="24"/>
        <v>185048</v>
      </c>
      <c r="F417" s="17" t="str">
        <f t="shared" si="27"/>
        <v>BULLISH</v>
      </c>
      <c r="G417" s="17" t="str">
        <f t="shared" si="26"/>
        <v>STRONG</v>
      </c>
      <c r="H417" s="17" t="str">
        <f t="shared" si="25"/>
        <v>CONFIRMED BULLISH</v>
      </c>
    </row>
    <row r="418" spans="1:8" ht="13.5" x14ac:dyDescent="0.25">
      <c r="A418" s="3">
        <v>42613</v>
      </c>
      <c r="B418" s="2">
        <v>14.94</v>
      </c>
      <c r="C418" s="2">
        <v>5.1548999999999996</v>
      </c>
      <c r="D418" s="2">
        <v>0</v>
      </c>
      <c r="E418" s="2">
        <f t="shared" si="24"/>
        <v>185048</v>
      </c>
      <c r="F418" s="17" t="str">
        <f t="shared" si="27"/>
        <v>BULLISH</v>
      </c>
      <c r="G418" s="17" t="str">
        <f t="shared" si="26"/>
        <v>STRONG</v>
      </c>
      <c r="H418" s="17" t="str">
        <f t="shared" si="25"/>
        <v>CONFIRMED BULLISH</v>
      </c>
    </row>
    <row r="419" spans="1:8" ht="13.5" x14ac:dyDescent="0.25">
      <c r="A419" s="3">
        <v>42614</v>
      </c>
      <c r="B419" s="2">
        <v>14.94</v>
      </c>
      <c r="C419" s="2">
        <v>5.1548999999999996</v>
      </c>
      <c r="D419" s="2">
        <v>10</v>
      </c>
      <c r="E419" s="2">
        <f t="shared" si="24"/>
        <v>185048</v>
      </c>
      <c r="F419" s="17" t="str">
        <f t="shared" si="27"/>
        <v>BULLISH</v>
      </c>
      <c r="G419" s="17" t="str">
        <f t="shared" si="26"/>
        <v>STRONG</v>
      </c>
      <c r="H419" s="17" t="str">
        <f t="shared" si="25"/>
        <v>BULLISH DIVERGENCE</v>
      </c>
    </row>
    <row r="420" spans="1:8" ht="13.5" x14ac:dyDescent="0.25">
      <c r="A420" s="3">
        <v>42615</v>
      </c>
      <c r="B420" s="2">
        <v>15.05</v>
      </c>
      <c r="C420" s="2">
        <v>5.1928000000000001</v>
      </c>
      <c r="D420" s="2">
        <v>330</v>
      </c>
      <c r="E420" s="2">
        <f t="shared" si="24"/>
        <v>185378</v>
      </c>
      <c r="F420" s="17" t="str">
        <f t="shared" si="27"/>
        <v>BEARISH</v>
      </c>
      <c r="G420" s="17" t="str">
        <f t="shared" si="26"/>
        <v>NEUTRAL</v>
      </c>
      <c r="H420" s="17" t="str">
        <f t="shared" si="25"/>
        <v>BEARISH DIVERGENCE</v>
      </c>
    </row>
    <row r="421" spans="1:8" ht="13.5" x14ac:dyDescent="0.25">
      <c r="A421" s="3">
        <v>42618</v>
      </c>
      <c r="B421" s="2">
        <v>15.5</v>
      </c>
      <c r="C421" s="2">
        <v>5.3480999999999996</v>
      </c>
      <c r="D421" s="2">
        <v>5297</v>
      </c>
      <c r="E421" s="2">
        <f t="shared" si="24"/>
        <v>190675</v>
      </c>
      <c r="F421" s="17" t="str">
        <f t="shared" si="27"/>
        <v>BULLISH</v>
      </c>
      <c r="G421" s="17" t="str">
        <f t="shared" si="26"/>
        <v>STRONG</v>
      </c>
      <c r="H421" s="17" t="str">
        <f t="shared" si="25"/>
        <v>CONFIRMED BULLISH</v>
      </c>
    </row>
    <row r="422" spans="1:8" ht="13.5" x14ac:dyDescent="0.25">
      <c r="A422" s="3">
        <v>42619</v>
      </c>
      <c r="B422" s="2">
        <v>15.5</v>
      </c>
      <c r="C422" s="2">
        <v>5.3480999999999996</v>
      </c>
      <c r="D422" s="2">
        <v>500</v>
      </c>
      <c r="E422" s="2">
        <f t="shared" si="24"/>
        <v>190675</v>
      </c>
      <c r="F422" s="17" t="str">
        <f t="shared" si="27"/>
        <v>BULLISH</v>
      </c>
      <c r="G422" s="17" t="str">
        <f t="shared" si="26"/>
        <v>STRONG</v>
      </c>
      <c r="H422" s="17" t="str">
        <f t="shared" si="25"/>
        <v>CONFIRMED BULLISH</v>
      </c>
    </row>
    <row r="423" spans="1:8" ht="13.5" x14ac:dyDescent="0.25">
      <c r="A423" s="3">
        <v>42620</v>
      </c>
      <c r="B423" s="2">
        <v>15.5</v>
      </c>
      <c r="C423" s="2">
        <v>5.3480999999999996</v>
      </c>
      <c r="D423" s="2">
        <v>0</v>
      </c>
      <c r="E423" s="2">
        <f t="shared" si="24"/>
        <v>190675</v>
      </c>
      <c r="F423" s="17" t="str">
        <f t="shared" si="27"/>
        <v>BULLISH</v>
      </c>
      <c r="G423" s="17" t="str">
        <f t="shared" si="26"/>
        <v>STRONG</v>
      </c>
      <c r="H423" s="17" t="str">
        <f t="shared" si="25"/>
        <v>CONFIRMED BULLISH</v>
      </c>
    </row>
    <row r="424" spans="1:8" ht="13.5" x14ac:dyDescent="0.25">
      <c r="A424" s="3">
        <v>42621</v>
      </c>
      <c r="B424" s="2">
        <v>15.4</v>
      </c>
      <c r="C424" s="2">
        <v>5.3136000000000001</v>
      </c>
      <c r="D424" s="2">
        <v>500</v>
      </c>
      <c r="E424" s="2">
        <f t="shared" si="24"/>
        <v>190175</v>
      </c>
      <c r="F424" s="17" t="str">
        <f t="shared" si="27"/>
        <v>BULLISH</v>
      </c>
      <c r="G424" s="17" t="str">
        <f t="shared" si="26"/>
        <v>STRONG</v>
      </c>
      <c r="H424" s="17" t="str">
        <f t="shared" si="25"/>
        <v>CONFIRMED BULLISH</v>
      </c>
    </row>
    <row r="425" spans="1:8" ht="13.5" x14ac:dyDescent="0.25">
      <c r="A425" s="3">
        <v>42622</v>
      </c>
      <c r="B425" s="2">
        <v>15.2</v>
      </c>
      <c r="C425" s="2">
        <v>5.2446000000000002</v>
      </c>
      <c r="D425" s="2">
        <v>152</v>
      </c>
      <c r="E425" s="2">
        <f t="shared" si="24"/>
        <v>190023</v>
      </c>
      <c r="F425" s="17" t="str">
        <f t="shared" si="27"/>
        <v>BULLISH</v>
      </c>
      <c r="G425" s="17" t="str">
        <f t="shared" si="26"/>
        <v>STRONG</v>
      </c>
      <c r="H425" s="17" t="str">
        <f t="shared" si="25"/>
        <v>CONFIRMED BULLISH</v>
      </c>
    </row>
    <row r="426" spans="1:8" ht="13.5" x14ac:dyDescent="0.25">
      <c r="A426" s="3">
        <v>42627</v>
      </c>
      <c r="B426" s="2">
        <v>15.2</v>
      </c>
      <c r="C426" s="2">
        <v>5.2446000000000002</v>
      </c>
      <c r="D426" s="2">
        <v>152</v>
      </c>
      <c r="E426" s="2">
        <f t="shared" si="24"/>
        <v>190023</v>
      </c>
      <c r="F426" s="17" t="str">
        <f t="shared" si="27"/>
        <v>BEARISH</v>
      </c>
      <c r="G426" s="17" t="str">
        <f t="shared" si="26"/>
        <v>NEUTRAL</v>
      </c>
      <c r="H426" s="17" t="str">
        <f t="shared" si="25"/>
        <v>CONFIRMED BEARISH</v>
      </c>
    </row>
    <row r="427" spans="1:8" ht="13.5" x14ac:dyDescent="0.25">
      <c r="A427" s="3">
        <v>42628</v>
      </c>
      <c r="B427" s="2">
        <v>15.2</v>
      </c>
      <c r="C427" s="2">
        <v>5.2446000000000002</v>
      </c>
      <c r="D427" s="2">
        <v>0</v>
      </c>
      <c r="E427" s="2">
        <f t="shared" si="24"/>
        <v>190023</v>
      </c>
      <c r="F427" s="17" t="str">
        <f t="shared" si="27"/>
        <v>BEARISH</v>
      </c>
      <c r="G427" s="17" t="str">
        <f t="shared" si="26"/>
        <v>NEUTRAL</v>
      </c>
      <c r="H427" s="17" t="str">
        <f t="shared" si="25"/>
        <v>CONFIRMED BEARISH</v>
      </c>
    </row>
    <row r="428" spans="1:8" ht="13.5" x14ac:dyDescent="0.25">
      <c r="A428" s="3">
        <v>42629</v>
      </c>
      <c r="B428" s="2">
        <v>15.25</v>
      </c>
      <c r="C428" s="2">
        <v>5.2618</v>
      </c>
      <c r="D428" s="2">
        <v>628</v>
      </c>
      <c r="E428" s="2">
        <f t="shared" si="24"/>
        <v>190651</v>
      </c>
      <c r="F428" s="17" t="str">
        <f t="shared" si="27"/>
        <v>BEARISH</v>
      </c>
      <c r="G428" s="17" t="str">
        <f t="shared" si="26"/>
        <v>NEUTRAL</v>
      </c>
      <c r="H428" s="17" t="str">
        <f t="shared" si="25"/>
        <v>CONFIRMED BEARISH</v>
      </c>
    </row>
    <row r="429" spans="1:8" ht="13.5" x14ac:dyDescent="0.25">
      <c r="A429" s="3">
        <v>42632</v>
      </c>
      <c r="B429" s="2">
        <v>15.5</v>
      </c>
      <c r="C429" s="2">
        <v>5.3480999999999996</v>
      </c>
      <c r="D429" s="2">
        <v>890</v>
      </c>
      <c r="E429" s="2">
        <f t="shared" si="24"/>
        <v>191541</v>
      </c>
      <c r="F429" s="17" t="str">
        <f t="shared" si="27"/>
        <v>BULLISH</v>
      </c>
      <c r="G429" s="17" t="str">
        <f t="shared" si="26"/>
        <v>NEUTRAL</v>
      </c>
      <c r="H429" s="17" t="str">
        <f t="shared" si="25"/>
        <v>CONFIRMED BULLISH</v>
      </c>
    </row>
    <row r="430" spans="1:8" ht="13.5" x14ac:dyDescent="0.25">
      <c r="A430" s="3">
        <v>42633</v>
      </c>
      <c r="B430" s="2">
        <v>15.15</v>
      </c>
      <c r="C430" s="2">
        <v>5.2272999999999996</v>
      </c>
      <c r="D430" s="2">
        <v>333</v>
      </c>
      <c r="E430" s="2">
        <f t="shared" si="24"/>
        <v>191208</v>
      </c>
      <c r="F430" s="17" t="str">
        <f t="shared" si="27"/>
        <v>BULLISH</v>
      </c>
      <c r="G430" s="17" t="str">
        <f t="shared" si="26"/>
        <v>NEUTRAL</v>
      </c>
      <c r="H430" s="17" t="str">
        <f t="shared" si="25"/>
        <v>BULLISH DIVERGENCE</v>
      </c>
    </row>
    <row r="431" spans="1:8" ht="13.5" x14ac:dyDescent="0.25">
      <c r="A431" s="3">
        <v>42634</v>
      </c>
      <c r="B431" s="2">
        <v>15.22</v>
      </c>
      <c r="C431" s="2">
        <v>5.2515000000000001</v>
      </c>
      <c r="D431" s="2">
        <v>805</v>
      </c>
      <c r="E431" s="2">
        <f t="shared" si="24"/>
        <v>192013</v>
      </c>
      <c r="F431" s="17" t="str">
        <f t="shared" si="27"/>
        <v>BULLISH</v>
      </c>
      <c r="G431" s="17" t="str">
        <f t="shared" si="26"/>
        <v>NEUTRAL</v>
      </c>
      <c r="H431" s="17" t="str">
        <f t="shared" si="25"/>
        <v>CONFIRMED BULLISH</v>
      </c>
    </row>
    <row r="432" spans="1:8" ht="13.5" x14ac:dyDescent="0.25">
      <c r="A432" s="3">
        <v>42635</v>
      </c>
      <c r="B432" s="2">
        <v>15.22</v>
      </c>
      <c r="C432" s="2">
        <v>5.2515000000000001</v>
      </c>
      <c r="D432" s="2">
        <v>0</v>
      </c>
      <c r="E432" s="2">
        <f t="shared" si="24"/>
        <v>192013</v>
      </c>
      <c r="F432" s="17" t="str">
        <f t="shared" si="27"/>
        <v>BULLISH</v>
      </c>
      <c r="G432" s="17" t="str">
        <f t="shared" si="26"/>
        <v>NEUTRAL</v>
      </c>
      <c r="H432" s="17" t="str">
        <f t="shared" si="25"/>
        <v>CONFIRMED BULLISH</v>
      </c>
    </row>
    <row r="433" spans="1:8" ht="13.5" x14ac:dyDescent="0.25">
      <c r="A433" s="3">
        <v>42636</v>
      </c>
      <c r="B433" s="2">
        <v>15.22</v>
      </c>
      <c r="C433" s="2">
        <v>5.2515000000000001</v>
      </c>
      <c r="D433" s="2">
        <v>17</v>
      </c>
      <c r="E433" s="2">
        <f t="shared" si="24"/>
        <v>192013</v>
      </c>
      <c r="F433" s="17" t="str">
        <f t="shared" si="27"/>
        <v>BULLISH</v>
      </c>
      <c r="G433" s="17" t="str">
        <f t="shared" si="26"/>
        <v>NEUTRAL</v>
      </c>
      <c r="H433" s="17" t="str">
        <f t="shared" si="25"/>
        <v>BULLISH DIVERGENCE</v>
      </c>
    </row>
    <row r="434" spans="1:8" ht="13.5" x14ac:dyDescent="0.25">
      <c r="A434" s="3">
        <v>42639</v>
      </c>
      <c r="B434" s="2">
        <v>15.6</v>
      </c>
      <c r="C434" s="2">
        <v>5.3826000000000001</v>
      </c>
      <c r="D434" s="2">
        <v>166</v>
      </c>
      <c r="E434" s="2">
        <f t="shared" si="24"/>
        <v>192179</v>
      </c>
      <c r="F434" s="17" t="str">
        <f t="shared" si="27"/>
        <v>BULLISH</v>
      </c>
      <c r="G434" s="17" t="str">
        <f t="shared" si="26"/>
        <v>NEUTRAL</v>
      </c>
      <c r="H434" s="17" t="str">
        <f t="shared" si="25"/>
        <v>CONFIRMED BULLISH</v>
      </c>
    </row>
    <row r="435" spans="1:8" ht="13.5" x14ac:dyDescent="0.25">
      <c r="A435" s="3">
        <v>42640</v>
      </c>
      <c r="B435" s="2">
        <v>15.6</v>
      </c>
      <c r="C435" s="2">
        <v>5.3826000000000001</v>
      </c>
      <c r="D435" s="2">
        <v>230</v>
      </c>
      <c r="E435" s="2">
        <f t="shared" si="24"/>
        <v>192179</v>
      </c>
      <c r="F435" s="17" t="str">
        <f t="shared" si="27"/>
        <v>BULLISH</v>
      </c>
      <c r="G435" s="17" t="str">
        <f t="shared" si="26"/>
        <v>NEUTRAL</v>
      </c>
      <c r="H435" s="17" t="str">
        <f t="shared" si="25"/>
        <v>CONFIRMED BULLISH</v>
      </c>
    </row>
    <row r="436" spans="1:8" ht="13.5" x14ac:dyDescent="0.25">
      <c r="A436" s="3">
        <v>42641</v>
      </c>
      <c r="B436" s="2">
        <v>15.6</v>
      </c>
      <c r="C436" s="2">
        <v>5.3826000000000001</v>
      </c>
      <c r="D436" s="2">
        <v>0</v>
      </c>
      <c r="E436" s="2">
        <f t="shared" si="24"/>
        <v>192179</v>
      </c>
      <c r="F436" s="17" t="str">
        <f t="shared" si="27"/>
        <v>BULLISH</v>
      </c>
      <c r="G436" s="17" t="str">
        <f t="shared" si="26"/>
        <v>NEUTRAL</v>
      </c>
      <c r="H436" s="17" t="str">
        <f t="shared" si="25"/>
        <v>CONFIRMED BULLISH</v>
      </c>
    </row>
    <row r="437" spans="1:8" ht="13.5" x14ac:dyDescent="0.25">
      <c r="A437" s="3">
        <v>42642</v>
      </c>
      <c r="B437" s="2">
        <v>15.38</v>
      </c>
      <c r="C437" s="2">
        <v>5.3067000000000002</v>
      </c>
      <c r="D437" s="2">
        <v>407</v>
      </c>
      <c r="E437" s="2">
        <f t="shared" si="24"/>
        <v>191772</v>
      </c>
      <c r="F437" s="17" t="str">
        <f t="shared" si="27"/>
        <v>BEARISH</v>
      </c>
      <c r="G437" s="17" t="str">
        <f t="shared" si="26"/>
        <v>NEUTRAL</v>
      </c>
      <c r="H437" s="17" t="str">
        <f t="shared" si="25"/>
        <v>BEARISH DIVERGENCE</v>
      </c>
    </row>
    <row r="438" spans="1:8" ht="13.5" x14ac:dyDescent="0.25">
      <c r="A438" s="3">
        <v>42643</v>
      </c>
      <c r="B438" s="2">
        <v>15.6</v>
      </c>
      <c r="C438" s="2">
        <v>5.3826000000000001</v>
      </c>
      <c r="D438" s="2">
        <v>1886</v>
      </c>
      <c r="E438" s="2">
        <f t="shared" si="24"/>
        <v>193658</v>
      </c>
      <c r="F438" s="17" t="str">
        <f t="shared" si="27"/>
        <v>BULLISH</v>
      </c>
      <c r="G438" s="17" t="str">
        <f t="shared" si="26"/>
        <v>NEUTRAL</v>
      </c>
      <c r="H438" s="17" t="str">
        <f t="shared" si="25"/>
        <v>CONFIRMED BULLISH</v>
      </c>
    </row>
    <row r="439" spans="1:8" ht="13.5" x14ac:dyDescent="0.25">
      <c r="A439" s="3">
        <v>42647</v>
      </c>
      <c r="B439" s="2">
        <v>15.6</v>
      </c>
      <c r="C439" s="2">
        <v>5.3826000000000001</v>
      </c>
      <c r="D439" s="2">
        <v>1280</v>
      </c>
      <c r="E439" s="2">
        <f t="shared" si="24"/>
        <v>193658</v>
      </c>
      <c r="F439" s="17" t="str">
        <f t="shared" si="27"/>
        <v>BULLISH</v>
      </c>
      <c r="G439" s="17" t="str">
        <f t="shared" si="26"/>
        <v>NEUTRAL</v>
      </c>
      <c r="H439" s="17" t="str">
        <f t="shared" si="25"/>
        <v>NEUTRAL</v>
      </c>
    </row>
    <row r="440" spans="1:8" ht="13.5" x14ac:dyDescent="0.25">
      <c r="A440" s="3">
        <v>42648</v>
      </c>
      <c r="B440" s="2">
        <v>16.059999999999999</v>
      </c>
      <c r="C440" s="2">
        <v>5.5412999999999997</v>
      </c>
      <c r="D440" s="2">
        <v>1417</v>
      </c>
      <c r="E440" s="2">
        <f t="shared" si="24"/>
        <v>195075</v>
      </c>
      <c r="F440" s="17" t="str">
        <f t="shared" si="27"/>
        <v>BULLISH</v>
      </c>
      <c r="G440" s="17" t="str">
        <f t="shared" si="26"/>
        <v>NEUTRAL</v>
      </c>
      <c r="H440" s="17" t="str">
        <f t="shared" si="25"/>
        <v>CONFIRMED BULLISH</v>
      </c>
    </row>
    <row r="441" spans="1:8" ht="13.5" x14ac:dyDescent="0.25">
      <c r="A441" s="3">
        <v>42649</v>
      </c>
      <c r="B441" s="2">
        <v>16.54</v>
      </c>
      <c r="C441" s="2">
        <v>5.7069000000000001</v>
      </c>
      <c r="D441" s="2">
        <v>264</v>
      </c>
      <c r="E441" s="2">
        <f t="shared" si="24"/>
        <v>195339</v>
      </c>
      <c r="F441" s="17" t="str">
        <f t="shared" si="27"/>
        <v>BULLISH</v>
      </c>
      <c r="G441" s="17" t="str">
        <f t="shared" si="26"/>
        <v>NEUTRAL</v>
      </c>
      <c r="H441" s="17" t="str">
        <f t="shared" si="25"/>
        <v>CONFIRMED BULLISH</v>
      </c>
    </row>
    <row r="442" spans="1:8" ht="13.5" x14ac:dyDescent="0.25">
      <c r="A442" s="3">
        <v>42650</v>
      </c>
      <c r="B442" s="2">
        <v>16.05</v>
      </c>
      <c r="C442" s="2">
        <v>5.5378999999999996</v>
      </c>
      <c r="D442" s="2">
        <v>23</v>
      </c>
      <c r="E442" s="2">
        <f t="shared" si="24"/>
        <v>195316</v>
      </c>
      <c r="F442" s="17" t="str">
        <f t="shared" si="27"/>
        <v>BULLISH</v>
      </c>
      <c r="G442" s="17" t="str">
        <f t="shared" si="26"/>
        <v>NEUTRAL</v>
      </c>
      <c r="H442" s="17" t="str">
        <f t="shared" si="25"/>
        <v>CONFIRMED BULLISH</v>
      </c>
    </row>
    <row r="443" spans="1:8" ht="13.5" x14ac:dyDescent="0.25">
      <c r="A443" s="3">
        <v>42653</v>
      </c>
      <c r="B443" s="2">
        <v>16</v>
      </c>
      <c r="C443" s="2">
        <v>5.5206</v>
      </c>
      <c r="D443" s="2">
        <v>1644</v>
      </c>
      <c r="E443" s="2">
        <f t="shared" si="24"/>
        <v>193672</v>
      </c>
      <c r="F443" s="17" t="str">
        <f t="shared" si="27"/>
        <v>BULLISH</v>
      </c>
      <c r="G443" s="17" t="str">
        <f t="shared" si="26"/>
        <v>NEUTRAL</v>
      </c>
      <c r="H443" s="17" t="str">
        <f t="shared" si="25"/>
        <v>CONFIRMED BULLISH</v>
      </c>
    </row>
    <row r="444" spans="1:8" ht="13.5" x14ac:dyDescent="0.25">
      <c r="A444" s="3">
        <v>42654</v>
      </c>
      <c r="B444" s="2">
        <v>16</v>
      </c>
      <c r="C444" s="2">
        <v>5.5206</v>
      </c>
      <c r="D444" s="2">
        <v>341</v>
      </c>
      <c r="E444" s="2">
        <f t="shared" si="24"/>
        <v>193672</v>
      </c>
      <c r="F444" s="17" t="str">
        <f t="shared" si="27"/>
        <v>BULLISH</v>
      </c>
      <c r="G444" s="17" t="str">
        <f t="shared" si="26"/>
        <v>NEUTRAL</v>
      </c>
      <c r="H444" s="17" t="str">
        <f t="shared" si="25"/>
        <v>CONFIRMED BULLISH</v>
      </c>
    </row>
    <row r="445" spans="1:8" ht="13.5" x14ac:dyDescent="0.25">
      <c r="A445" s="3">
        <v>42655</v>
      </c>
      <c r="B445" s="2">
        <v>16.2</v>
      </c>
      <c r="C445" s="2">
        <v>5.5895999999999999</v>
      </c>
      <c r="D445" s="2">
        <v>480</v>
      </c>
      <c r="E445" s="2">
        <f t="shared" si="24"/>
        <v>194152</v>
      </c>
      <c r="F445" s="17" t="str">
        <f t="shared" si="27"/>
        <v>BEARISH</v>
      </c>
      <c r="G445" s="17" t="str">
        <f t="shared" si="26"/>
        <v>NEUTRAL</v>
      </c>
      <c r="H445" s="17" t="str">
        <f t="shared" si="25"/>
        <v>BEARISH DIVERGENCE</v>
      </c>
    </row>
    <row r="446" spans="1:8" ht="13.5" x14ac:dyDescent="0.25">
      <c r="A446" s="3">
        <v>42656</v>
      </c>
      <c r="B446" s="2">
        <v>16</v>
      </c>
      <c r="C446" s="2">
        <v>5.5206</v>
      </c>
      <c r="D446" s="2">
        <v>335</v>
      </c>
      <c r="E446" s="2">
        <f t="shared" si="24"/>
        <v>193817</v>
      </c>
      <c r="F446" s="17" t="str">
        <f t="shared" si="27"/>
        <v>BEARISH</v>
      </c>
      <c r="G446" s="17" t="str">
        <f t="shared" si="26"/>
        <v>NEUTRAL</v>
      </c>
      <c r="H446" s="17" t="str">
        <f t="shared" si="25"/>
        <v>CONFIRMED BEARISH</v>
      </c>
    </row>
    <row r="447" spans="1:8" ht="13.5" x14ac:dyDescent="0.25">
      <c r="A447" s="3">
        <v>42657</v>
      </c>
      <c r="B447" s="2">
        <v>15.7</v>
      </c>
      <c r="C447" s="2">
        <v>5.4170999999999996</v>
      </c>
      <c r="D447" s="2">
        <v>50</v>
      </c>
      <c r="E447" s="2">
        <f t="shared" si="24"/>
        <v>193767</v>
      </c>
      <c r="F447" s="17" t="str">
        <f t="shared" si="27"/>
        <v>BEARISH</v>
      </c>
      <c r="G447" s="17" t="str">
        <f t="shared" si="26"/>
        <v>NEUTRAL</v>
      </c>
      <c r="H447" s="17" t="str">
        <f t="shared" si="25"/>
        <v>CONFIRMED BEARISH</v>
      </c>
    </row>
    <row r="448" spans="1:8" ht="13.5" x14ac:dyDescent="0.25">
      <c r="A448" s="3">
        <v>42660</v>
      </c>
      <c r="B448" s="2">
        <v>15.7</v>
      </c>
      <c r="C448" s="2">
        <v>5.4170999999999996</v>
      </c>
      <c r="D448" s="2">
        <v>0</v>
      </c>
      <c r="E448" s="2">
        <f t="shared" si="24"/>
        <v>193767</v>
      </c>
      <c r="F448" s="17" t="str">
        <f t="shared" si="27"/>
        <v>BULLISH</v>
      </c>
      <c r="G448" s="17" t="str">
        <f t="shared" si="26"/>
        <v>NEUTRAL</v>
      </c>
      <c r="H448" s="17" t="str">
        <f t="shared" si="25"/>
        <v>BULLISH DIVERGENCE</v>
      </c>
    </row>
    <row r="449" spans="1:8" ht="13.5" x14ac:dyDescent="0.25">
      <c r="A449" s="3">
        <v>42661</v>
      </c>
      <c r="B449" s="2">
        <v>15.6</v>
      </c>
      <c r="C449" s="2">
        <v>5.3826000000000001</v>
      </c>
      <c r="D449" s="2">
        <v>80</v>
      </c>
      <c r="E449" s="2">
        <f t="shared" si="24"/>
        <v>193687</v>
      </c>
      <c r="F449" s="17" t="str">
        <f t="shared" si="27"/>
        <v>BULLISH</v>
      </c>
      <c r="G449" s="17" t="str">
        <f t="shared" si="26"/>
        <v>NEUTRAL</v>
      </c>
      <c r="H449" s="17" t="str">
        <f t="shared" si="25"/>
        <v>BULLISH DIVERGENCE</v>
      </c>
    </row>
    <row r="450" spans="1:8" ht="13.5" x14ac:dyDescent="0.25">
      <c r="A450" s="3">
        <v>42662</v>
      </c>
      <c r="B450" s="2">
        <v>15.6</v>
      </c>
      <c r="C450" s="2">
        <v>5.3826000000000001</v>
      </c>
      <c r="D450" s="2">
        <v>0</v>
      </c>
      <c r="E450" s="2">
        <f t="shared" si="24"/>
        <v>193687</v>
      </c>
      <c r="F450" s="17" t="str">
        <f t="shared" si="27"/>
        <v>BEARISH</v>
      </c>
      <c r="G450" s="17" t="str">
        <f t="shared" si="26"/>
        <v>NEUTRAL</v>
      </c>
      <c r="H450" s="17" t="str">
        <f t="shared" si="25"/>
        <v>CONFIRMED BEARISH</v>
      </c>
    </row>
    <row r="451" spans="1:8" ht="13.5" x14ac:dyDescent="0.25">
      <c r="A451" s="3">
        <v>42663</v>
      </c>
      <c r="B451" s="2">
        <v>15.6</v>
      </c>
      <c r="C451" s="2">
        <v>5.3826000000000001</v>
      </c>
      <c r="D451" s="2">
        <v>1900</v>
      </c>
      <c r="E451" s="2">
        <f t="shared" si="24"/>
        <v>193687</v>
      </c>
      <c r="F451" s="17" t="str">
        <f t="shared" si="27"/>
        <v>BEARISH</v>
      </c>
      <c r="G451" s="17" t="str">
        <f t="shared" si="26"/>
        <v>NEUTRAL</v>
      </c>
      <c r="H451" s="17" t="str">
        <f t="shared" si="25"/>
        <v>CONFIRMED BEARISH</v>
      </c>
    </row>
    <row r="452" spans="1:8" ht="13.5" x14ac:dyDescent="0.25">
      <c r="A452" s="3">
        <v>42664</v>
      </c>
      <c r="B452" s="2">
        <v>15.85</v>
      </c>
      <c r="C452" s="2">
        <v>5.4688999999999997</v>
      </c>
      <c r="D452" s="2">
        <v>32</v>
      </c>
      <c r="E452" s="2">
        <f t="shared" ref="E452:E515" si="28">IF(B452&gt;B451, E451+D452, IF(B452&lt;B451, E451-D452, E451))</f>
        <v>193719</v>
      </c>
      <c r="F452" s="17" t="str">
        <f t="shared" si="27"/>
        <v>BEARISH</v>
      </c>
      <c r="G452" s="17" t="str">
        <f t="shared" si="26"/>
        <v>NEUTRAL</v>
      </c>
      <c r="H452" s="17" t="str">
        <f t="shared" si="25"/>
        <v>BEARISH DIVERGENCE</v>
      </c>
    </row>
    <row r="453" spans="1:8" ht="13.5" x14ac:dyDescent="0.25">
      <c r="A453" s="3">
        <v>42667</v>
      </c>
      <c r="B453" s="2">
        <v>15.85</v>
      </c>
      <c r="C453" s="2">
        <v>5.4688999999999997</v>
      </c>
      <c r="D453" s="2">
        <v>209</v>
      </c>
      <c r="E453" s="2">
        <f t="shared" si="28"/>
        <v>193719</v>
      </c>
      <c r="F453" s="17" t="str">
        <f t="shared" si="27"/>
        <v>BEARISH</v>
      </c>
      <c r="G453" s="17" t="str">
        <f t="shared" si="26"/>
        <v>NEUTRAL</v>
      </c>
      <c r="H453" s="17" t="str">
        <f t="shared" si="25"/>
        <v>BEARISH DIVERGENCE</v>
      </c>
    </row>
    <row r="454" spans="1:8" ht="13.5" x14ac:dyDescent="0.25">
      <c r="A454" s="3">
        <v>42668</v>
      </c>
      <c r="B454" s="2">
        <v>15.38</v>
      </c>
      <c r="C454" s="2">
        <v>5.3067000000000002</v>
      </c>
      <c r="D454" s="2">
        <v>698</v>
      </c>
      <c r="E454" s="2">
        <f t="shared" si="28"/>
        <v>193021</v>
      </c>
      <c r="F454" s="17" t="str">
        <f t="shared" si="27"/>
        <v>BEARISH</v>
      </c>
      <c r="G454" s="17" t="str">
        <f t="shared" si="26"/>
        <v>NEUTRAL</v>
      </c>
      <c r="H454" s="17" t="str">
        <f t="shared" ref="H454:H517" si="29">IF(AND(B454&gt;B449, E454&gt;E449), "CONFIRMED BULLISH",
 IF(AND(B454&lt;B449, E454&lt;E449), "CONFIRMED BEARISH",
 IF(AND(B454&gt;B449, E454&lt;E449), "BEARISH DIVERGENCE",
 IF(AND(B454&lt;B449, E454&gt;E449), "BULLISH DIVERGENCE", "NEUTRAL"))))</f>
        <v>CONFIRMED BEARISH</v>
      </c>
    </row>
    <row r="455" spans="1:8" ht="13.5" x14ac:dyDescent="0.25">
      <c r="A455" s="3">
        <v>42669</v>
      </c>
      <c r="B455" s="2">
        <v>15.6</v>
      </c>
      <c r="C455" s="2">
        <v>5.3826000000000001</v>
      </c>
      <c r="D455" s="2">
        <v>7790</v>
      </c>
      <c r="E455" s="2">
        <f t="shared" si="28"/>
        <v>200811</v>
      </c>
      <c r="F455" s="17" t="str">
        <f t="shared" si="27"/>
        <v>BULLISH</v>
      </c>
      <c r="G455" s="17" t="str">
        <f t="shared" ref="G455:G518" si="30">IF((E455-E450)/E450 &gt; 0.02, "STRONG",
 IF((E455-E450)/E450 &lt; -0.02, "WEAK", "NEUTRAL"))</f>
        <v>STRONG</v>
      </c>
      <c r="H455" s="17" t="str">
        <f t="shared" si="29"/>
        <v>NEUTRAL</v>
      </c>
    </row>
    <row r="456" spans="1:8" ht="13.5" x14ac:dyDescent="0.25">
      <c r="A456" s="3">
        <v>42670</v>
      </c>
      <c r="B456" s="2">
        <v>15.47</v>
      </c>
      <c r="C456" s="2">
        <v>5.3376999999999999</v>
      </c>
      <c r="D456" s="2">
        <v>21879</v>
      </c>
      <c r="E456" s="2">
        <f t="shared" si="28"/>
        <v>178932</v>
      </c>
      <c r="F456" s="17" t="str">
        <f t="shared" ref="F456:F519" si="31">IF(E456&gt;E451,"BULLISH",IF(E456&lt;E451,"BEARISH","NEUTRAL"))</f>
        <v>BEARISH</v>
      </c>
      <c r="G456" s="17" t="str">
        <f t="shared" si="30"/>
        <v>WEAK</v>
      </c>
      <c r="H456" s="17" t="str">
        <f t="shared" si="29"/>
        <v>CONFIRMED BEARISH</v>
      </c>
    </row>
    <row r="457" spans="1:8" ht="13.5" x14ac:dyDescent="0.25">
      <c r="A457" s="3">
        <v>42671</v>
      </c>
      <c r="B457" s="2">
        <v>15.4</v>
      </c>
      <c r="C457" s="2">
        <v>5.3136000000000001</v>
      </c>
      <c r="D457" s="2">
        <v>23669</v>
      </c>
      <c r="E457" s="2">
        <f t="shared" si="28"/>
        <v>155263</v>
      </c>
      <c r="F457" s="17" t="str">
        <f t="shared" si="31"/>
        <v>BEARISH</v>
      </c>
      <c r="G457" s="17" t="str">
        <f t="shared" si="30"/>
        <v>WEAK</v>
      </c>
      <c r="H457" s="17" t="str">
        <f t="shared" si="29"/>
        <v>CONFIRMED BEARISH</v>
      </c>
    </row>
    <row r="458" spans="1:8" ht="13.5" x14ac:dyDescent="0.25">
      <c r="A458" s="3">
        <v>42674</v>
      </c>
      <c r="B458" s="2">
        <v>15.7</v>
      </c>
      <c r="C458" s="2">
        <v>5.4170999999999996</v>
      </c>
      <c r="D458" s="2">
        <v>2350</v>
      </c>
      <c r="E458" s="2">
        <f t="shared" si="28"/>
        <v>157613</v>
      </c>
      <c r="F458" s="17" t="str">
        <f t="shared" si="31"/>
        <v>BEARISH</v>
      </c>
      <c r="G458" s="17" t="str">
        <f t="shared" si="30"/>
        <v>WEAK</v>
      </c>
      <c r="H458" s="17" t="str">
        <f t="shared" si="29"/>
        <v>CONFIRMED BEARISH</v>
      </c>
    </row>
    <row r="459" spans="1:8" ht="13.5" x14ac:dyDescent="0.25">
      <c r="A459" s="3">
        <v>42675</v>
      </c>
      <c r="B459" s="2">
        <v>15.5</v>
      </c>
      <c r="C459" s="2">
        <v>5.3480999999999996</v>
      </c>
      <c r="D459" s="2">
        <v>22554</v>
      </c>
      <c r="E459" s="2">
        <f t="shared" si="28"/>
        <v>135059</v>
      </c>
      <c r="F459" s="17" t="str">
        <f t="shared" si="31"/>
        <v>BEARISH</v>
      </c>
      <c r="G459" s="17" t="str">
        <f t="shared" si="30"/>
        <v>WEAK</v>
      </c>
      <c r="H459" s="17" t="str">
        <f t="shared" si="29"/>
        <v>BEARISH DIVERGENCE</v>
      </c>
    </row>
    <row r="460" spans="1:8" ht="13.5" x14ac:dyDescent="0.25">
      <c r="A460" s="3">
        <v>42676</v>
      </c>
      <c r="B460" s="2">
        <v>15.5</v>
      </c>
      <c r="C460" s="2">
        <v>5.3480999999999996</v>
      </c>
      <c r="D460" s="2">
        <v>0</v>
      </c>
      <c r="E460" s="2">
        <f t="shared" si="28"/>
        <v>135059</v>
      </c>
      <c r="F460" s="17" t="str">
        <f t="shared" si="31"/>
        <v>BEARISH</v>
      </c>
      <c r="G460" s="17" t="str">
        <f t="shared" si="30"/>
        <v>WEAK</v>
      </c>
      <c r="H460" s="17" t="str">
        <f t="shared" si="29"/>
        <v>CONFIRMED BEARISH</v>
      </c>
    </row>
    <row r="461" spans="1:8" ht="13.5" x14ac:dyDescent="0.25">
      <c r="A461" s="3">
        <v>42677</v>
      </c>
      <c r="B461" s="2">
        <v>15.5</v>
      </c>
      <c r="C461" s="2">
        <v>5.3480999999999996</v>
      </c>
      <c r="D461" s="2">
        <v>51</v>
      </c>
      <c r="E461" s="2">
        <f t="shared" si="28"/>
        <v>135059</v>
      </c>
      <c r="F461" s="17" t="str">
        <f t="shared" si="31"/>
        <v>BEARISH</v>
      </c>
      <c r="G461" s="17" t="str">
        <f t="shared" si="30"/>
        <v>WEAK</v>
      </c>
      <c r="H461" s="17" t="str">
        <f t="shared" si="29"/>
        <v>BEARISH DIVERGENCE</v>
      </c>
    </row>
    <row r="462" spans="1:8" ht="13.5" x14ac:dyDescent="0.25">
      <c r="A462" s="3">
        <v>42678</v>
      </c>
      <c r="B462" s="2">
        <v>15.5</v>
      </c>
      <c r="C462" s="2">
        <v>5.3480999999999996</v>
      </c>
      <c r="D462" s="2">
        <v>0</v>
      </c>
      <c r="E462" s="2">
        <f t="shared" si="28"/>
        <v>135059</v>
      </c>
      <c r="F462" s="17" t="str">
        <f t="shared" si="31"/>
        <v>BEARISH</v>
      </c>
      <c r="G462" s="17" t="str">
        <f t="shared" si="30"/>
        <v>WEAK</v>
      </c>
      <c r="H462" s="17" t="str">
        <f t="shared" si="29"/>
        <v>BEARISH DIVERGENCE</v>
      </c>
    </row>
    <row r="463" spans="1:8" ht="13.5" x14ac:dyDescent="0.25">
      <c r="A463" s="3">
        <v>42681</v>
      </c>
      <c r="B463" s="2">
        <v>15.9</v>
      </c>
      <c r="C463" s="2">
        <v>5.4861000000000004</v>
      </c>
      <c r="D463" s="2">
        <v>662</v>
      </c>
      <c r="E463" s="2">
        <f t="shared" si="28"/>
        <v>135721</v>
      </c>
      <c r="F463" s="17" t="str">
        <f t="shared" si="31"/>
        <v>BEARISH</v>
      </c>
      <c r="G463" s="17" t="str">
        <f t="shared" si="30"/>
        <v>WEAK</v>
      </c>
      <c r="H463" s="17" t="str">
        <f t="shared" si="29"/>
        <v>BEARISH DIVERGENCE</v>
      </c>
    </row>
    <row r="464" spans="1:8" ht="13.5" x14ac:dyDescent="0.25">
      <c r="A464" s="3">
        <v>42682</v>
      </c>
      <c r="B464" s="2">
        <v>15.6</v>
      </c>
      <c r="C464" s="2">
        <v>5.3826000000000001</v>
      </c>
      <c r="D464" s="2">
        <v>9</v>
      </c>
      <c r="E464" s="2">
        <f t="shared" si="28"/>
        <v>135712</v>
      </c>
      <c r="F464" s="17" t="str">
        <f t="shared" si="31"/>
        <v>BULLISH</v>
      </c>
      <c r="G464" s="17" t="str">
        <f t="shared" si="30"/>
        <v>NEUTRAL</v>
      </c>
      <c r="H464" s="17" t="str">
        <f t="shared" si="29"/>
        <v>CONFIRMED BULLISH</v>
      </c>
    </row>
    <row r="465" spans="1:8" ht="13.5" x14ac:dyDescent="0.25">
      <c r="A465" s="3">
        <v>42683</v>
      </c>
      <c r="B465" s="2">
        <v>15.51</v>
      </c>
      <c r="C465" s="2">
        <v>5.3514999999999997</v>
      </c>
      <c r="D465" s="2">
        <v>3252</v>
      </c>
      <c r="E465" s="2">
        <f t="shared" si="28"/>
        <v>132460</v>
      </c>
      <c r="F465" s="17" t="str">
        <f t="shared" si="31"/>
        <v>BEARISH</v>
      </c>
      <c r="G465" s="17" t="str">
        <f t="shared" si="30"/>
        <v>NEUTRAL</v>
      </c>
      <c r="H465" s="17" t="str">
        <f t="shared" si="29"/>
        <v>BEARISH DIVERGENCE</v>
      </c>
    </row>
    <row r="466" spans="1:8" ht="13.5" x14ac:dyDescent="0.25">
      <c r="A466" s="3">
        <v>42684</v>
      </c>
      <c r="B466" s="2">
        <v>15.5</v>
      </c>
      <c r="C466" s="2">
        <v>5.3480999999999996</v>
      </c>
      <c r="D466" s="2">
        <v>6075</v>
      </c>
      <c r="E466" s="2">
        <f t="shared" si="28"/>
        <v>126385</v>
      </c>
      <c r="F466" s="17" t="str">
        <f t="shared" si="31"/>
        <v>BEARISH</v>
      </c>
      <c r="G466" s="17" t="str">
        <f t="shared" si="30"/>
        <v>WEAK</v>
      </c>
      <c r="H466" s="17" t="str">
        <f t="shared" si="29"/>
        <v>NEUTRAL</v>
      </c>
    </row>
    <row r="467" spans="1:8" ht="13.5" x14ac:dyDescent="0.25">
      <c r="A467" s="3">
        <v>42685</v>
      </c>
      <c r="B467" s="2">
        <v>15.5</v>
      </c>
      <c r="C467" s="2">
        <v>5.3480999999999996</v>
      </c>
      <c r="D467" s="2">
        <v>1162</v>
      </c>
      <c r="E467" s="2">
        <f t="shared" si="28"/>
        <v>126385</v>
      </c>
      <c r="F467" s="17" t="str">
        <f t="shared" si="31"/>
        <v>BEARISH</v>
      </c>
      <c r="G467" s="17" t="str">
        <f t="shared" si="30"/>
        <v>WEAK</v>
      </c>
      <c r="H467" s="17" t="str">
        <f t="shared" si="29"/>
        <v>NEUTRAL</v>
      </c>
    </row>
    <row r="468" spans="1:8" ht="13.5" x14ac:dyDescent="0.25">
      <c r="A468" s="3">
        <v>42688</v>
      </c>
      <c r="B468" s="2">
        <v>15.7</v>
      </c>
      <c r="C468" s="2">
        <v>5.4170999999999996</v>
      </c>
      <c r="D468" s="2">
        <v>500</v>
      </c>
      <c r="E468" s="2">
        <f t="shared" si="28"/>
        <v>126885</v>
      </c>
      <c r="F468" s="17" t="str">
        <f t="shared" si="31"/>
        <v>BEARISH</v>
      </c>
      <c r="G468" s="17" t="str">
        <f t="shared" si="30"/>
        <v>WEAK</v>
      </c>
      <c r="H468" s="17" t="str">
        <f t="shared" si="29"/>
        <v>CONFIRMED BEARISH</v>
      </c>
    </row>
    <row r="469" spans="1:8" ht="13.5" x14ac:dyDescent="0.25">
      <c r="A469" s="3">
        <v>42689</v>
      </c>
      <c r="B469" s="2">
        <v>15.7</v>
      </c>
      <c r="C469" s="2">
        <v>5.4170999999999996</v>
      </c>
      <c r="D469" s="2">
        <v>4060</v>
      </c>
      <c r="E469" s="2">
        <f t="shared" si="28"/>
        <v>126885</v>
      </c>
      <c r="F469" s="17" t="str">
        <f t="shared" si="31"/>
        <v>BEARISH</v>
      </c>
      <c r="G469" s="17" t="str">
        <f t="shared" si="30"/>
        <v>WEAK</v>
      </c>
      <c r="H469" s="17" t="str">
        <f t="shared" si="29"/>
        <v>BEARISH DIVERGENCE</v>
      </c>
    </row>
    <row r="470" spans="1:8" ht="13.5" x14ac:dyDescent="0.25">
      <c r="A470" s="3">
        <v>42690</v>
      </c>
      <c r="B470" s="2">
        <v>15.7</v>
      </c>
      <c r="C470" s="2">
        <v>5.4170999999999996</v>
      </c>
      <c r="D470" s="2">
        <v>315</v>
      </c>
      <c r="E470" s="2">
        <f t="shared" si="28"/>
        <v>126885</v>
      </c>
      <c r="F470" s="17" t="str">
        <f t="shared" si="31"/>
        <v>BEARISH</v>
      </c>
      <c r="G470" s="17" t="str">
        <f t="shared" si="30"/>
        <v>WEAK</v>
      </c>
      <c r="H470" s="17" t="str">
        <f t="shared" si="29"/>
        <v>BEARISH DIVERGENCE</v>
      </c>
    </row>
    <row r="471" spans="1:8" ht="13.5" x14ac:dyDescent="0.25">
      <c r="A471" s="3">
        <v>42691</v>
      </c>
      <c r="B471" s="2">
        <v>15.7</v>
      </c>
      <c r="C471" s="2">
        <v>5.4170999999999996</v>
      </c>
      <c r="D471" s="2">
        <v>0</v>
      </c>
      <c r="E471" s="2">
        <f t="shared" si="28"/>
        <v>126885</v>
      </c>
      <c r="F471" s="17" t="str">
        <f t="shared" si="31"/>
        <v>BULLISH</v>
      </c>
      <c r="G471" s="17" t="str">
        <f t="shared" si="30"/>
        <v>NEUTRAL</v>
      </c>
      <c r="H471" s="17" t="str">
        <f t="shared" si="29"/>
        <v>CONFIRMED BULLISH</v>
      </c>
    </row>
    <row r="472" spans="1:8" ht="13.5" x14ac:dyDescent="0.25">
      <c r="A472" s="3">
        <v>42692</v>
      </c>
      <c r="B472" s="2">
        <v>15.52</v>
      </c>
      <c r="C472" s="2">
        <v>5.3550000000000004</v>
      </c>
      <c r="D472" s="2">
        <v>2</v>
      </c>
      <c r="E472" s="2">
        <f t="shared" si="28"/>
        <v>126883</v>
      </c>
      <c r="F472" s="17" t="str">
        <f t="shared" si="31"/>
        <v>BULLISH</v>
      </c>
      <c r="G472" s="17" t="str">
        <f t="shared" si="30"/>
        <v>NEUTRAL</v>
      </c>
      <c r="H472" s="17" t="str">
        <f t="shared" si="29"/>
        <v>CONFIRMED BULLISH</v>
      </c>
    </row>
    <row r="473" spans="1:8" ht="13.5" x14ac:dyDescent="0.25">
      <c r="A473" s="3">
        <v>42695</v>
      </c>
      <c r="B473" s="2">
        <v>15.5</v>
      </c>
      <c r="C473" s="2">
        <v>5.3480999999999996</v>
      </c>
      <c r="D473" s="2">
        <v>1468</v>
      </c>
      <c r="E473" s="2">
        <f t="shared" si="28"/>
        <v>125415</v>
      </c>
      <c r="F473" s="17" t="str">
        <f t="shared" si="31"/>
        <v>BEARISH</v>
      </c>
      <c r="G473" s="17" t="str">
        <f t="shared" si="30"/>
        <v>NEUTRAL</v>
      </c>
      <c r="H473" s="17" t="str">
        <f t="shared" si="29"/>
        <v>CONFIRMED BEARISH</v>
      </c>
    </row>
    <row r="474" spans="1:8" ht="13.5" x14ac:dyDescent="0.25">
      <c r="A474" s="3">
        <v>42696</v>
      </c>
      <c r="B474" s="2">
        <v>15.5</v>
      </c>
      <c r="C474" s="2">
        <v>5.3480999999999996</v>
      </c>
      <c r="D474" s="2">
        <v>0</v>
      </c>
      <c r="E474" s="2">
        <f t="shared" si="28"/>
        <v>125415</v>
      </c>
      <c r="F474" s="17" t="str">
        <f t="shared" si="31"/>
        <v>BEARISH</v>
      </c>
      <c r="G474" s="17" t="str">
        <f t="shared" si="30"/>
        <v>NEUTRAL</v>
      </c>
      <c r="H474" s="17" t="str">
        <f t="shared" si="29"/>
        <v>CONFIRMED BEARISH</v>
      </c>
    </row>
    <row r="475" spans="1:8" ht="13.5" x14ac:dyDescent="0.25">
      <c r="A475" s="3">
        <v>42697</v>
      </c>
      <c r="B475" s="2">
        <v>15.5</v>
      </c>
      <c r="C475" s="2">
        <v>5.3480999999999996</v>
      </c>
      <c r="D475" s="2">
        <v>1100</v>
      </c>
      <c r="E475" s="2">
        <f t="shared" si="28"/>
        <v>125415</v>
      </c>
      <c r="F475" s="17" t="str">
        <f t="shared" si="31"/>
        <v>BEARISH</v>
      </c>
      <c r="G475" s="17" t="str">
        <f t="shared" si="30"/>
        <v>NEUTRAL</v>
      </c>
      <c r="H475" s="17" t="str">
        <f t="shared" si="29"/>
        <v>CONFIRMED BEARISH</v>
      </c>
    </row>
    <row r="476" spans="1:8" ht="13.5" x14ac:dyDescent="0.25">
      <c r="A476" s="3">
        <v>42698</v>
      </c>
      <c r="B476" s="2">
        <v>15.8</v>
      </c>
      <c r="C476" s="2">
        <v>5.4516</v>
      </c>
      <c r="D476" s="2">
        <v>109</v>
      </c>
      <c r="E476" s="2">
        <f t="shared" si="28"/>
        <v>125524</v>
      </c>
      <c r="F476" s="17" t="str">
        <f t="shared" si="31"/>
        <v>BEARISH</v>
      </c>
      <c r="G476" s="17" t="str">
        <f t="shared" si="30"/>
        <v>NEUTRAL</v>
      </c>
      <c r="H476" s="17" t="str">
        <f t="shared" si="29"/>
        <v>BEARISH DIVERGENCE</v>
      </c>
    </row>
    <row r="477" spans="1:8" ht="13.5" x14ac:dyDescent="0.25">
      <c r="A477" s="3">
        <v>42699</v>
      </c>
      <c r="B477" s="2">
        <v>15.6</v>
      </c>
      <c r="C477" s="2">
        <v>5.3826000000000001</v>
      </c>
      <c r="D477" s="2">
        <v>6121</v>
      </c>
      <c r="E477" s="2">
        <f t="shared" si="28"/>
        <v>119403</v>
      </c>
      <c r="F477" s="17" t="str">
        <f t="shared" si="31"/>
        <v>BEARISH</v>
      </c>
      <c r="G477" s="17" t="str">
        <f t="shared" si="30"/>
        <v>WEAK</v>
      </c>
      <c r="H477" s="17" t="str">
        <f t="shared" si="29"/>
        <v>BEARISH DIVERGENCE</v>
      </c>
    </row>
    <row r="478" spans="1:8" ht="13.5" x14ac:dyDescent="0.25">
      <c r="A478" s="3">
        <v>42702</v>
      </c>
      <c r="B478" s="2">
        <v>15.6</v>
      </c>
      <c r="C478" s="2">
        <v>5.3826000000000001</v>
      </c>
      <c r="D478" s="2">
        <v>0</v>
      </c>
      <c r="E478" s="2">
        <f t="shared" si="28"/>
        <v>119403</v>
      </c>
      <c r="F478" s="17" t="str">
        <f t="shared" si="31"/>
        <v>BEARISH</v>
      </c>
      <c r="G478" s="17" t="str">
        <f t="shared" si="30"/>
        <v>WEAK</v>
      </c>
      <c r="H478" s="17" t="str">
        <f t="shared" si="29"/>
        <v>BEARISH DIVERGENCE</v>
      </c>
    </row>
    <row r="479" spans="1:8" ht="13.5" x14ac:dyDescent="0.25">
      <c r="A479" s="3">
        <v>42703</v>
      </c>
      <c r="B479" s="2">
        <v>15.5</v>
      </c>
      <c r="C479" s="2">
        <v>5.3480999999999996</v>
      </c>
      <c r="D479" s="2">
        <v>2800</v>
      </c>
      <c r="E479" s="2">
        <f t="shared" si="28"/>
        <v>116603</v>
      </c>
      <c r="F479" s="17" t="str">
        <f t="shared" si="31"/>
        <v>BEARISH</v>
      </c>
      <c r="G479" s="17" t="str">
        <f t="shared" si="30"/>
        <v>WEAK</v>
      </c>
      <c r="H479" s="17" t="str">
        <f t="shared" si="29"/>
        <v>NEUTRAL</v>
      </c>
    </row>
    <row r="480" spans="1:8" ht="13.5" x14ac:dyDescent="0.25">
      <c r="A480" s="3">
        <v>42704</v>
      </c>
      <c r="B480" s="2">
        <v>15.6</v>
      </c>
      <c r="C480" s="2">
        <v>5.3826000000000001</v>
      </c>
      <c r="D480" s="2">
        <v>5119</v>
      </c>
      <c r="E480" s="2">
        <f t="shared" si="28"/>
        <v>121722</v>
      </c>
      <c r="F480" s="17" t="str">
        <f t="shared" si="31"/>
        <v>BEARISH</v>
      </c>
      <c r="G480" s="17" t="str">
        <f t="shared" si="30"/>
        <v>WEAK</v>
      </c>
      <c r="H480" s="17" t="str">
        <f t="shared" si="29"/>
        <v>BEARISH DIVERGENCE</v>
      </c>
    </row>
    <row r="481" spans="1:8" ht="13.5" x14ac:dyDescent="0.25">
      <c r="A481" s="3">
        <v>42705</v>
      </c>
      <c r="B481" s="2">
        <v>15.6</v>
      </c>
      <c r="C481" s="2">
        <v>5.3826000000000001</v>
      </c>
      <c r="D481" s="2">
        <v>0</v>
      </c>
      <c r="E481" s="2">
        <f t="shared" si="28"/>
        <v>121722</v>
      </c>
      <c r="F481" s="17" t="str">
        <f t="shared" si="31"/>
        <v>BEARISH</v>
      </c>
      <c r="G481" s="17" t="str">
        <f t="shared" si="30"/>
        <v>WEAK</v>
      </c>
      <c r="H481" s="17" t="str">
        <f t="shared" si="29"/>
        <v>CONFIRMED BEARISH</v>
      </c>
    </row>
    <row r="482" spans="1:8" ht="13.5" x14ac:dyDescent="0.25">
      <c r="A482" s="3">
        <v>42706</v>
      </c>
      <c r="B482" s="2">
        <v>15.6</v>
      </c>
      <c r="C482" s="2">
        <v>5.3826000000000001</v>
      </c>
      <c r="D482" s="2">
        <v>0</v>
      </c>
      <c r="E482" s="2">
        <f t="shared" si="28"/>
        <v>121722</v>
      </c>
      <c r="F482" s="17" t="str">
        <f t="shared" si="31"/>
        <v>BULLISH</v>
      </c>
      <c r="G482" s="17" t="str">
        <f t="shared" si="30"/>
        <v>NEUTRAL</v>
      </c>
      <c r="H482" s="17" t="str">
        <f t="shared" si="29"/>
        <v>NEUTRAL</v>
      </c>
    </row>
    <row r="483" spans="1:8" ht="13.5" x14ac:dyDescent="0.25">
      <c r="A483" s="3">
        <v>42709</v>
      </c>
      <c r="B483" s="2">
        <v>15.9</v>
      </c>
      <c r="C483" s="2">
        <v>5.4861000000000004</v>
      </c>
      <c r="D483" s="2">
        <v>65</v>
      </c>
      <c r="E483" s="2">
        <f t="shared" si="28"/>
        <v>121787</v>
      </c>
      <c r="F483" s="17" t="str">
        <f t="shared" si="31"/>
        <v>BULLISH</v>
      </c>
      <c r="G483" s="17" t="str">
        <f t="shared" si="30"/>
        <v>NEUTRAL</v>
      </c>
      <c r="H483" s="17" t="str">
        <f t="shared" si="29"/>
        <v>CONFIRMED BULLISH</v>
      </c>
    </row>
    <row r="484" spans="1:8" ht="13.5" x14ac:dyDescent="0.25">
      <c r="A484" s="3">
        <v>42710</v>
      </c>
      <c r="B484" s="2">
        <v>15.6</v>
      </c>
      <c r="C484" s="2">
        <v>5.3826000000000001</v>
      </c>
      <c r="D484" s="2">
        <v>500</v>
      </c>
      <c r="E484" s="2">
        <f t="shared" si="28"/>
        <v>121287</v>
      </c>
      <c r="F484" s="17" t="str">
        <f t="shared" si="31"/>
        <v>BULLISH</v>
      </c>
      <c r="G484" s="17" t="str">
        <f t="shared" si="30"/>
        <v>STRONG</v>
      </c>
      <c r="H484" s="17" t="str">
        <f t="shared" si="29"/>
        <v>CONFIRMED BULLISH</v>
      </c>
    </row>
    <row r="485" spans="1:8" ht="13.5" x14ac:dyDescent="0.25">
      <c r="A485" s="3">
        <v>42711</v>
      </c>
      <c r="B485" s="2">
        <v>15.6</v>
      </c>
      <c r="C485" s="2">
        <v>5.3826000000000001</v>
      </c>
      <c r="D485" s="2">
        <v>2131</v>
      </c>
      <c r="E485" s="2">
        <f t="shared" si="28"/>
        <v>121287</v>
      </c>
      <c r="F485" s="17" t="str">
        <f t="shared" si="31"/>
        <v>BEARISH</v>
      </c>
      <c r="G485" s="17" t="str">
        <f t="shared" si="30"/>
        <v>NEUTRAL</v>
      </c>
      <c r="H485" s="17" t="str">
        <f t="shared" si="29"/>
        <v>NEUTRAL</v>
      </c>
    </row>
    <row r="486" spans="1:8" ht="13.5" x14ac:dyDescent="0.25">
      <c r="A486" s="3">
        <v>42712</v>
      </c>
      <c r="B486" s="2">
        <v>15.6</v>
      </c>
      <c r="C486" s="2">
        <v>5.3826000000000001</v>
      </c>
      <c r="D486" s="2">
        <v>915</v>
      </c>
      <c r="E486" s="2">
        <f t="shared" si="28"/>
        <v>121287</v>
      </c>
      <c r="F486" s="17" t="str">
        <f t="shared" si="31"/>
        <v>BEARISH</v>
      </c>
      <c r="G486" s="17" t="str">
        <f t="shared" si="30"/>
        <v>NEUTRAL</v>
      </c>
      <c r="H486" s="17" t="str">
        <f t="shared" si="29"/>
        <v>NEUTRAL</v>
      </c>
    </row>
    <row r="487" spans="1:8" ht="13.5" x14ac:dyDescent="0.25">
      <c r="A487" s="3">
        <v>42713</v>
      </c>
      <c r="B487" s="2">
        <v>15.6</v>
      </c>
      <c r="C487" s="2">
        <v>5.3826000000000001</v>
      </c>
      <c r="D487" s="2">
        <v>500</v>
      </c>
      <c r="E487" s="2">
        <f t="shared" si="28"/>
        <v>121287</v>
      </c>
      <c r="F487" s="17" t="str">
        <f t="shared" si="31"/>
        <v>BEARISH</v>
      </c>
      <c r="G487" s="17" t="str">
        <f t="shared" si="30"/>
        <v>NEUTRAL</v>
      </c>
      <c r="H487" s="17" t="str">
        <f t="shared" si="29"/>
        <v>NEUTRAL</v>
      </c>
    </row>
    <row r="488" spans="1:8" ht="13.5" x14ac:dyDescent="0.25">
      <c r="A488" s="3">
        <v>42717</v>
      </c>
      <c r="B488" s="2">
        <v>15.6</v>
      </c>
      <c r="C488" s="2">
        <v>5.3826000000000001</v>
      </c>
      <c r="D488" s="2">
        <v>0</v>
      </c>
      <c r="E488" s="2">
        <f t="shared" si="28"/>
        <v>121287</v>
      </c>
      <c r="F488" s="17" t="str">
        <f t="shared" si="31"/>
        <v>BEARISH</v>
      </c>
      <c r="G488" s="17" t="str">
        <f t="shared" si="30"/>
        <v>NEUTRAL</v>
      </c>
      <c r="H488" s="17" t="str">
        <f t="shared" si="29"/>
        <v>CONFIRMED BEARISH</v>
      </c>
    </row>
    <row r="489" spans="1:8" ht="13.5" x14ac:dyDescent="0.25">
      <c r="A489" s="3">
        <v>42718</v>
      </c>
      <c r="B489" s="2">
        <v>15.6</v>
      </c>
      <c r="C489" s="2">
        <v>5.3826000000000001</v>
      </c>
      <c r="D489" s="2">
        <v>6174</v>
      </c>
      <c r="E489" s="2">
        <f t="shared" si="28"/>
        <v>121287</v>
      </c>
      <c r="F489" s="17" t="str">
        <f t="shared" si="31"/>
        <v>NEUTRAL</v>
      </c>
      <c r="G489" s="17" t="str">
        <f t="shared" si="30"/>
        <v>NEUTRAL</v>
      </c>
      <c r="H489" s="17" t="str">
        <f t="shared" si="29"/>
        <v>NEUTRAL</v>
      </c>
    </row>
    <row r="490" spans="1:8" ht="13.5" x14ac:dyDescent="0.25">
      <c r="A490" s="3">
        <v>42719</v>
      </c>
      <c r="B490" s="2">
        <v>15.32</v>
      </c>
      <c r="C490" s="2">
        <v>5.2859999999999996</v>
      </c>
      <c r="D490" s="2">
        <v>2200</v>
      </c>
      <c r="E490" s="2">
        <f t="shared" si="28"/>
        <v>119087</v>
      </c>
      <c r="F490" s="17" t="str">
        <f t="shared" si="31"/>
        <v>BEARISH</v>
      </c>
      <c r="G490" s="17" t="str">
        <f t="shared" si="30"/>
        <v>NEUTRAL</v>
      </c>
      <c r="H490" s="17" t="str">
        <f t="shared" si="29"/>
        <v>CONFIRMED BEARISH</v>
      </c>
    </row>
    <row r="491" spans="1:8" ht="13.5" x14ac:dyDescent="0.25">
      <c r="A491" s="3">
        <v>42720</v>
      </c>
      <c r="B491" s="2">
        <v>15.32</v>
      </c>
      <c r="C491" s="2">
        <v>5.2859999999999996</v>
      </c>
      <c r="D491" s="2">
        <v>0</v>
      </c>
      <c r="E491" s="2">
        <f t="shared" si="28"/>
        <v>119087</v>
      </c>
      <c r="F491" s="17" t="str">
        <f t="shared" si="31"/>
        <v>BEARISH</v>
      </c>
      <c r="G491" s="17" t="str">
        <f t="shared" si="30"/>
        <v>NEUTRAL</v>
      </c>
      <c r="H491" s="17" t="str">
        <f t="shared" si="29"/>
        <v>CONFIRMED BEARISH</v>
      </c>
    </row>
    <row r="492" spans="1:8" ht="13.5" x14ac:dyDescent="0.25">
      <c r="A492" s="3">
        <v>42723</v>
      </c>
      <c r="B492" s="2">
        <v>15.4</v>
      </c>
      <c r="C492" s="2">
        <v>5.3136000000000001</v>
      </c>
      <c r="D492" s="2">
        <v>2</v>
      </c>
      <c r="E492" s="2">
        <f t="shared" si="28"/>
        <v>119089</v>
      </c>
      <c r="F492" s="17" t="str">
        <f t="shared" si="31"/>
        <v>BEARISH</v>
      </c>
      <c r="G492" s="17" t="str">
        <f t="shared" si="30"/>
        <v>NEUTRAL</v>
      </c>
      <c r="H492" s="17" t="str">
        <f t="shared" si="29"/>
        <v>CONFIRMED BEARISH</v>
      </c>
    </row>
    <row r="493" spans="1:8" ht="13.5" x14ac:dyDescent="0.25">
      <c r="A493" s="3">
        <v>42724</v>
      </c>
      <c r="B493" s="2">
        <v>15.5</v>
      </c>
      <c r="C493" s="2">
        <v>5.3480999999999996</v>
      </c>
      <c r="D493" s="2">
        <v>651</v>
      </c>
      <c r="E493" s="2">
        <f t="shared" si="28"/>
        <v>119740</v>
      </c>
      <c r="F493" s="17" t="str">
        <f t="shared" si="31"/>
        <v>BEARISH</v>
      </c>
      <c r="G493" s="17" t="str">
        <f t="shared" si="30"/>
        <v>NEUTRAL</v>
      </c>
      <c r="H493" s="17" t="str">
        <f t="shared" si="29"/>
        <v>CONFIRMED BEARISH</v>
      </c>
    </row>
    <row r="494" spans="1:8" ht="13.5" x14ac:dyDescent="0.25">
      <c r="A494" s="3">
        <v>42725</v>
      </c>
      <c r="B494" s="2">
        <v>15.6</v>
      </c>
      <c r="C494" s="2">
        <v>5.3826000000000001</v>
      </c>
      <c r="D494" s="2">
        <v>365</v>
      </c>
      <c r="E494" s="2">
        <f t="shared" si="28"/>
        <v>120105</v>
      </c>
      <c r="F494" s="17" t="str">
        <f t="shared" si="31"/>
        <v>BEARISH</v>
      </c>
      <c r="G494" s="17" t="str">
        <f t="shared" si="30"/>
        <v>NEUTRAL</v>
      </c>
      <c r="H494" s="17" t="str">
        <f t="shared" si="29"/>
        <v>NEUTRAL</v>
      </c>
    </row>
    <row r="495" spans="1:8" ht="13.5" x14ac:dyDescent="0.25">
      <c r="A495" s="3">
        <v>42726</v>
      </c>
      <c r="B495" s="2">
        <v>15.6</v>
      </c>
      <c r="C495" s="2">
        <v>5.3826000000000001</v>
      </c>
      <c r="D495" s="2">
        <v>1914</v>
      </c>
      <c r="E495" s="2">
        <f t="shared" si="28"/>
        <v>120105</v>
      </c>
      <c r="F495" s="17" t="str">
        <f t="shared" si="31"/>
        <v>BULLISH</v>
      </c>
      <c r="G495" s="17" t="str">
        <f t="shared" si="30"/>
        <v>NEUTRAL</v>
      </c>
      <c r="H495" s="17" t="str">
        <f t="shared" si="29"/>
        <v>CONFIRMED BULLISH</v>
      </c>
    </row>
    <row r="496" spans="1:8" ht="13.5" x14ac:dyDescent="0.25">
      <c r="A496" s="3">
        <v>42727</v>
      </c>
      <c r="B496" s="2">
        <v>15.6</v>
      </c>
      <c r="C496" s="2">
        <v>5.3826000000000001</v>
      </c>
      <c r="D496" s="2">
        <v>150</v>
      </c>
      <c r="E496" s="2">
        <f t="shared" si="28"/>
        <v>120105</v>
      </c>
      <c r="F496" s="17" t="str">
        <f t="shared" si="31"/>
        <v>BULLISH</v>
      </c>
      <c r="G496" s="17" t="str">
        <f t="shared" si="30"/>
        <v>NEUTRAL</v>
      </c>
      <c r="H496" s="17" t="str">
        <f t="shared" si="29"/>
        <v>CONFIRMED BULLISH</v>
      </c>
    </row>
    <row r="497" spans="1:8" ht="13.5" x14ac:dyDescent="0.25">
      <c r="A497" s="3">
        <v>42730</v>
      </c>
      <c r="B497" s="2">
        <v>15.6</v>
      </c>
      <c r="C497" s="2">
        <v>5.3826000000000001</v>
      </c>
      <c r="D497" s="2">
        <v>2362</v>
      </c>
      <c r="E497" s="2">
        <f t="shared" si="28"/>
        <v>120105</v>
      </c>
      <c r="F497" s="17" t="str">
        <f t="shared" si="31"/>
        <v>BULLISH</v>
      </c>
      <c r="G497" s="17" t="str">
        <f t="shared" si="30"/>
        <v>NEUTRAL</v>
      </c>
      <c r="H497" s="17" t="str">
        <f t="shared" si="29"/>
        <v>CONFIRMED BULLISH</v>
      </c>
    </row>
    <row r="498" spans="1:8" ht="13.5" x14ac:dyDescent="0.25">
      <c r="A498" s="3">
        <v>42731</v>
      </c>
      <c r="B498" s="2">
        <v>15.7</v>
      </c>
      <c r="C498" s="2">
        <v>5.4170999999999996</v>
      </c>
      <c r="D498" s="2">
        <v>103</v>
      </c>
      <c r="E498" s="2">
        <f t="shared" si="28"/>
        <v>120208</v>
      </c>
      <c r="F498" s="17" t="str">
        <f t="shared" si="31"/>
        <v>BULLISH</v>
      </c>
      <c r="G498" s="17" t="str">
        <f t="shared" si="30"/>
        <v>NEUTRAL</v>
      </c>
      <c r="H498" s="17" t="str">
        <f t="shared" si="29"/>
        <v>CONFIRMED BULLISH</v>
      </c>
    </row>
    <row r="499" spans="1:8" ht="13.5" x14ac:dyDescent="0.25">
      <c r="A499" s="3">
        <v>42732</v>
      </c>
      <c r="B499" s="2">
        <v>15.75</v>
      </c>
      <c r="C499" s="2">
        <v>5.4343000000000004</v>
      </c>
      <c r="D499" s="2">
        <v>486</v>
      </c>
      <c r="E499" s="2">
        <f t="shared" si="28"/>
        <v>120694</v>
      </c>
      <c r="F499" s="17" t="str">
        <f t="shared" si="31"/>
        <v>BULLISH</v>
      </c>
      <c r="G499" s="17" t="str">
        <f t="shared" si="30"/>
        <v>NEUTRAL</v>
      </c>
      <c r="H499" s="17" t="str">
        <f t="shared" si="29"/>
        <v>CONFIRMED BULLISH</v>
      </c>
    </row>
    <row r="500" spans="1:8" ht="13.5" x14ac:dyDescent="0.25">
      <c r="A500" s="3">
        <v>42733</v>
      </c>
      <c r="B500" s="2">
        <v>15.75</v>
      </c>
      <c r="C500" s="2">
        <v>5.4343000000000004</v>
      </c>
      <c r="D500" s="2">
        <v>500</v>
      </c>
      <c r="E500" s="2">
        <f t="shared" si="28"/>
        <v>120694</v>
      </c>
      <c r="F500" s="17" t="str">
        <f t="shared" si="31"/>
        <v>BULLISH</v>
      </c>
      <c r="G500" s="17" t="str">
        <f t="shared" si="30"/>
        <v>NEUTRAL</v>
      </c>
      <c r="H500" s="17" t="str">
        <f t="shared" si="29"/>
        <v>CONFIRMED BULLISH</v>
      </c>
    </row>
    <row r="501" spans="1:8" ht="13.5" x14ac:dyDescent="0.25">
      <c r="A501" s="3">
        <v>42734</v>
      </c>
      <c r="B501" s="2">
        <v>15.51</v>
      </c>
      <c r="C501" s="2">
        <v>5.3514999999999997</v>
      </c>
      <c r="D501" s="2">
        <v>700</v>
      </c>
      <c r="E501" s="2">
        <f t="shared" si="28"/>
        <v>119994</v>
      </c>
      <c r="F501" s="17" t="str">
        <f t="shared" si="31"/>
        <v>BEARISH</v>
      </c>
      <c r="G501" s="17" t="str">
        <f t="shared" si="30"/>
        <v>NEUTRAL</v>
      </c>
      <c r="H501" s="17" t="str">
        <f t="shared" si="29"/>
        <v>CONFIRMED BEARISH</v>
      </c>
    </row>
    <row r="502" spans="1:8" ht="13.5" x14ac:dyDescent="0.25">
      <c r="A502" s="3">
        <v>42737</v>
      </c>
      <c r="B502" s="2">
        <v>15.51</v>
      </c>
      <c r="C502" s="2">
        <v>5.3514999999999997</v>
      </c>
      <c r="D502" s="2">
        <v>950</v>
      </c>
      <c r="E502" s="2">
        <f t="shared" si="28"/>
        <v>119994</v>
      </c>
      <c r="F502" s="17" t="str">
        <f t="shared" si="31"/>
        <v>BEARISH</v>
      </c>
      <c r="G502" s="17" t="str">
        <f t="shared" si="30"/>
        <v>NEUTRAL</v>
      </c>
      <c r="H502" s="17" t="str">
        <f t="shared" si="29"/>
        <v>CONFIRMED BEARISH</v>
      </c>
    </row>
    <row r="503" spans="1:8" ht="13.5" x14ac:dyDescent="0.25">
      <c r="A503" s="3">
        <v>42738</v>
      </c>
      <c r="B503" s="2">
        <v>15.5</v>
      </c>
      <c r="C503" s="2">
        <v>5.3480999999999996</v>
      </c>
      <c r="D503" s="2">
        <v>2691</v>
      </c>
      <c r="E503" s="2">
        <f t="shared" si="28"/>
        <v>117303</v>
      </c>
      <c r="F503" s="17" t="str">
        <f t="shared" si="31"/>
        <v>BEARISH</v>
      </c>
      <c r="G503" s="17" t="str">
        <f t="shared" si="30"/>
        <v>WEAK</v>
      </c>
      <c r="H503" s="17" t="str">
        <f t="shared" si="29"/>
        <v>CONFIRMED BEARISH</v>
      </c>
    </row>
    <row r="504" spans="1:8" ht="13.5" x14ac:dyDescent="0.25">
      <c r="A504" s="3">
        <v>42739</v>
      </c>
      <c r="B504" s="2">
        <v>15.5</v>
      </c>
      <c r="C504" s="2">
        <v>5.3480999999999996</v>
      </c>
      <c r="D504" s="2">
        <v>1318</v>
      </c>
      <c r="E504" s="2">
        <f t="shared" si="28"/>
        <v>117303</v>
      </c>
      <c r="F504" s="17" t="str">
        <f t="shared" si="31"/>
        <v>BEARISH</v>
      </c>
      <c r="G504" s="17" t="str">
        <f t="shared" si="30"/>
        <v>WEAK</v>
      </c>
      <c r="H504" s="17" t="str">
        <f t="shared" si="29"/>
        <v>CONFIRMED BEARISH</v>
      </c>
    </row>
    <row r="505" spans="1:8" ht="13.5" x14ac:dyDescent="0.25">
      <c r="A505" s="3">
        <v>42740</v>
      </c>
      <c r="B505" s="2">
        <v>15.36</v>
      </c>
      <c r="C505" s="2">
        <v>5.2998000000000003</v>
      </c>
      <c r="D505" s="2">
        <v>72</v>
      </c>
      <c r="E505" s="2">
        <f t="shared" si="28"/>
        <v>117231</v>
      </c>
      <c r="F505" s="17" t="str">
        <f t="shared" si="31"/>
        <v>BEARISH</v>
      </c>
      <c r="G505" s="17" t="str">
        <f t="shared" si="30"/>
        <v>WEAK</v>
      </c>
      <c r="H505" s="17" t="str">
        <f t="shared" si="29"/>
        <v>CONFIRMED BEARISH</v>
      </c>
    </row>
    <row r="506" spans="1:8" ht="13.5" x14ac:dyDescent="0.25">
      <c r="A506" s="3">
        <v>42741</v>
      </c>
      <c r="B506" s="2">
        <v>15.44</v>
      </c>
      <c r="C506" s="2">
        <v>5.3273999999999999</v>
      </c>
      <c r="D506" s="2">
        <v>1410</v>
      </c>
      <c r="E506" s="2">
        <f t="shared" si="28"/>
        <v>118641</v>
      </c>
      <c r="F506" s="17" t="str">
        <f t="shared" si="31"/>
        <v>BEARISH</v>
      </c>
      <c r="G506" s="17" t="str">
        <f t="shared" si="30"/>
        <v>NEUTRAL</v>
      </c>
      <c r="H506" s="17" t="str">
        <f t="shared" si="29"/>
        <v>CONFIRMED BEARISH</v>
      </c>
    </row>
    <row r="507" spans="1:8" ht="13.5" x14ac:dyDescent="0.25">
      <c r="A507" s="3">
        <v>42744</v>
      </c>
      <c r="B507" s="2">
        <v>15.42</v>
      </c>
      <c r="C507" s="2">
        <v>5.3205</v>
      </c>
      <c r="D507" s="2">
        <v>11330</v>
      </c>
      <c r="E507" s="2">
        <f t="shared" si="28"/>
        <v>107311</v>
      </c>
      <c r="F507" s="17" t="str">
        <f t="shared" si="31"/>
        <v>BEARISH</v>
      </c>
      <c r="G507" s="17" t="str">
        <f t="shared" si="30"/>
        <v>WEAK</v>
      </c>
      <c r="H507" s="17" t="str">
        <f t="shared" si="29"/>
        <v>CONFIRMED BEARISH</v>
      </c>
    </row>
    <row r="508" spans="1:8" ht="13.5" x14ac:dyDescent="0.25">
      <c r="A508" s="3">
        <v>42745</v>
      </c>
      <c r="B508" s="2">
        <v>15.4</v>
      </c>
      <c r="C508" s="2">
        <v>5.3136000000000001</v>
      </c>
      <c r="D508" s="2">
        <v>300</v>
      </c>
      <c r="E508" s="2">
        <f t="shared" si="28"/>
        <v>107011</v>
      </c>
      <c r="F508" s="17" t="str">
        <f t="shared" si="31"/>
        <v>BEARISH</v>
      </c>
      <c r="G508" s="17" t="str">
        <f t="shared" si="30"/>
        <v>WEAK</v>
      </c>
      <c r="H508" s="17" t="str">
        <f t="shared" si="29"/>
        <v>CONFIRMED BEARISH</v>
      </c>
    </row>
    <row r="509" spans="1:8" ht="13.5" x14ac:dyDescent="0.25">
      <c r="A509" s="3">
        <v>42746</v>
      </c>
      <c r="B509" s="2">
        <v>15.3</v>
      </c>
      <c r="C509" s="2">
        <v>5.2790999999999997</v>
      </c>
      <c r="D509" s="2">
        <v>1112</v>
      </c>
      <c r="E509" s="2">
        <f t="shared" si="28"/>
        <v>105899</v>
      </c>
      <c r="F509" s="17" t="str">
        <f t="shared" si="31"/>
        <v>BEARISH</v>
      </c>
      <c r="G509" s="17" t="str">
        <f t="shared" si="30"/>
        <v>WEAK</v>
      </c>
      <c r="H509" s="17" t="str">
        <f t="shared" si="29"/>
        <v>CONFIRMED BEARISH</v>
      </c>
    </row>
    <row r="510" spans="1:8" ht="13.5" x14ac:dyDescent="0.25">
      <c r="A510" s="3">
        <v>42747</v>
      </c>
      <c r="B510" s="2">
        <v>15.2</v>
      </c>
      <c r="C510" s="2">
        <v>5.2446000000000002</v>
      </c>
      <c r="D510" s="2">
        <v>5258</v>
      </c>
      <c r="E510" s="2">
        <f t="shared" si="28"/>
        <v>100641</v>
      </c>
      <c r="F510" s="17" t="str">
        <f t="shared" si="31"/>
        <v>BEARISH</v>
      </c>
      <c r="G510" s="17" t="str">
        <f t="shared" si="30"/>
        <v>WEAK</v>
      </c>
      <c r="H510" s="17" t="str">
        <f t="shared" si="29"/>
        <v>CONFIRMED BEARISH</v>
      </c>
    </row>
    <row r="511" spans="1:8" ht="13.5" x14ac:dyDescent="0.25">
      <c r="A511" s="3">
        <v>42748</v>
      </c>
      <c r="B511" s="2">
        <v>15.5</v>
      </c>
      <c r="C511" s="2">
        <v>5.3480999999999996</v>
      </c>
      <c r="D511" s="2">
        <v>381</v>
      </c>
      <c r="E511" s="2">
        <f t="shared" si="28"/>
        <v>101022</v>
      </c>
      <c r="F511" s="17" t="str">
        <f t="shared" si="31"/>
        <v>BEARISH</v>
      </c>
      <c r="G511" s="17" t="str">
        <f t="shared" si="30"/>
        <v>WEAK</v>
      </c>
      <c r="H511" s="17" t="str">
        <f t="shared" si="29"/>
        <v>BEARISH DIVERGENCE</v>
      </c>
    </row>
    <row r="512" spans="1:8" ht="13.5" x14ac:dyDescent="0.25">
      <c r="A512" s="3">
        <v>42751</v>
      </c>
      <c r="B512" s="2">
        <v>15.5</v>
      </c>
      <c r="C512" s="2">
        <v>5.3480999999999996</v>
      </c>
      <c r="D512" s="2">
        <v>127</v>
      </c>
      <c r="E512" s="2">
        <f t="shared" si="28"/>
        <v>101022</v>
      </c>
      <c r="F512" s="17" t="str">
        <f t="shared" si="31"/>
        <v>BEARISH</v>
      </c>
      <c r="G512" s="17" t="str">
        <f t="shared" si="30"/>
        <v>WEAK</v>
      </c>
      <c r="H512" s="17" t="str">
        <f t="shared" si="29"/>
        <v>BEARISH DIVERGENCE</v>
      </c>
    </row>
    <row r="513" spans="1:8" ht="13.5" x14ac:dyDescent="0.25">
      <c r="A513" s="3">
        <v>42752</v>
      </c>
      <c r="B513" s="2">
        <v>15.5</v>
      </c>
      <c r="C513" s="2">
        <v>5.3480999999999996</v>
      </c>
      <c r="D513" s="2">
        <v>151</v>
      </c>
      <c r="E513" s="2">
        <f t="shared" si="28"/>
        <v>101022</v>
      </c>
      <c r="F513" s="17" t="str">
        <f t="shared" si="31"/>
        <v>BEARISH</v>
      </c>
      <c r="G513" s="17" t="str">
        <f t="shared" si="30"/>
        <v>WEAK</v>
      </c>
      <c r="H513" s="17" t="str">
        <f t="shared" si="29"/>
        <v>BEARISH DIVERGENCE</v>
      </c>
    </row>
    <row r="514" spans="1:8" ht="13.5" x14ac:dyDescent="0.25">
      <c r="A514" s="3">
        <v>42753</v>
      </c>
      <c r="B514" s="2">
        <v>15.5</v>
      </c>
      <c r="C514" s="2">
        <v>5.3480999999999996</v>
      </c>
      <c r="D514" s="2">
        <v>193</v>
      </c>
      <c r="E514" s="2">
        <f t="shared" si="28"/>
        <v>101022</v>
      </c>
      <c r="F514" s="17" t="str">
        <f t="shared" si="31"/>
        <v>BEARISH</v>
      </c>
      <c r="G514" s="17" t="str">
        <f t="shared" si="30"/>
        <v>WEAK</v>
      </c>
      <c r="H514" s="17" t="str">
        <f t="shared" si="29"/>
        <v>BEARISH DIVERGENCE</v>
      </c>
    </row>
    <row r="515" spans="1:8" ht="13.5" x14ac:dyDescent="0.25">
      <c r="A515" s="3">
        <v>42754</v>
      </c>
      <c r="B515" s="2">
        <v>15.9</v>
      </c>
      <c r="C515" s="2">
        <v>5.4861000000000004</v>
      </c>
      <c r="D515" s="2">
        <v>994</v>
      </c>
      <c r="E515" s="2">
        <f t="shared" si="28"/>
        <v>102016</v>
      </c>
      <c r="F515" s="17" t="str">
        <f t="shared" si="31"/>
        <v>BULLISH</v>
      </c>
      <c r="G515" s="17" t="str">
        <f t="shared" si="30"/>
        <v>NEUTRAL</v>
      </c>
      <c r="H515" s="17" t="str">
        <f t="shared" si="29"/>
        <v>CONFIRMED BULLISH</v>
      </c>
    </row>
    <row r="516" spans="1:8" ht="13.5" x14ac:dyDescent="0.25">
      <c r="A516" s="3">
        <v>42755</v>
      </c>
      <c r="B516" s="2">
        <v>15.99</v>
      </c>
      <c r="C516" s="2">
        <v>5.5171999999999999</v>
      </c>
      <c r="D516" s="2">
        <v>505</v>
      </c>
      <c r="E516" s="2">
        <f t="shared" ref="E516:E579" si="32">IF(B516&gt;B515, E515+D516, IF(B516&lt;B515, E515-D516, E515))</f>
        <v>102521</v>
      </c>
      <c r="F516" s="17" t="str">
        <f t="shared" si="31"/>
        <v>BULLISH</v>
      </c>
      <c r="G516" s="17" t="str">
        <f t="shared" si="30"/>
        <v>NEUTRAL</v>
      </c>
      <c r="H516" s="17" t="str">
        <f t="shared" si="29"/>
        <v>CONFIRMED BULLISH</v>
      </c>
    </row>
    <row r="517" spans="1:8" ht="13.5" x14ac:dyDescent="0.25">
      <c r="A517" s="3">
        <v>42758</v>
      </c>
      <c r="B517" s="2">
        <v>16.399999999999999</v>
      </c>
      <c r="C517" s="2">
        <v>5.6585999999999999</v>
      </c>
      <c r="D517" s="2">
        <v>55</v>
      </c>
      <c r="E517" s="2">
        <f t="shared" si="32"/>
        <v>102576</v>
      </c>
      <c r="F517" s="17" t="str">
        <f t="shared" si="31"/>
        <v>BULLISH</v>
      </c>
      <c r="G517" s="17" t="str">
        <f t="shared" si="30"/>
        <v>NEUTRAL</v>
      </c>
      <c r="H517" s="17" t="str">
        <f t="shared" si="29"/>
        <v>CONFIRMED BULLISH</v>
      </c>
    </row>
    <row r="518" spans="1:8" ht="13.5" x14ac:dyDescent="0.25">
      <c r="A518" s="3">
        <v>42759</v>
      </c>
      <c r="B518" s="2">
        <v>16.399999999999999</v>
      </c>
      <c r="C518" s="2">
        <v>5.6585999999999999</v>
      </c>
      <c r="D518" s="2">
        <v>0</v>
      </c>
      <c r="E518" s="2">
        <f t="shared" si="32"/>
        <v>102576</v>
      </c>
      <c r="F518" s="17" t="str">
        <f t="shared" si="31"/>
        <v>BULLISH</v>
      </c>
      <c r="G518" s="17" t="str">
        <f t="shared" si="30"/>
        <v>NEUTRAL</v>
      </c>
      <c r="H518" s="17" t="str">
        <f t="shared" ref="H518:H581" si="33">IF(AND(B518&gt;B513, E518&gt;E513), "CONFIRMED BULLISH",
 IF(AND(B518&lt;B513, E518&lt;E513), "CONFIRMED BEARISH",
 IF(AND(B518&gt;B513, E518&lt;E513), "BEARISH DIVERGENCE",
 IF(AND(B518&lt;B513, E518&gt;E513), "BULLISH DIVERGENCE", "NEUTRAL"))))</f>
        <v>CONFIRMED BULLISH</v>
      </c>
    </row>
    <row r="519" spans="1:8" ht="13.5" x14ac:dyDescent="0.25">
      <c r="A519" s="3">
        <v>42760</v>
      </c>
      <c r="B519" s="2">
        <v>16.34</v>
      </c>
      <c r="C519" s="2">
        <v>5.6379000000000001</v>
      </c>
      <c r="D519" s="2">
        <v>100</v>
      </c>
      <c r="E519" s="2">
        <f t="shared" si="32"/>
        <v>102476</v>
      </c>
      <c r="F519" s="17" t="str">
        <f t="shared" si="31"/>
        <v>BULLISH</v>
      </c>
      <c r="G519" s="17" t="str">
        <f t="shared" ref="G519:G582" si="34">IF((E519-E514)/E514 &gt; 0.02, "STRONG",
 IF((E519-E514)/E514 &lt; -0.02, "WEAK", "NEUTRAL"))</f>
        <v>NEUTRAL</v>
      </c>
      <c r="H519" s="17" t="str">
        <f t="shared" si="33"/>
        <v>CONFIRMED BULLISH</v>
      </c>
    </row>
    <row r="520" spans="1:8" ht="13.5" x14ac:dyDescent="0.25">
      <c r="A520" s="3">
        <v>42761</v>
      </c>
      <c r="B520" s="2">
        <v>16</v>
      </c>
      <c r="C520" s="2">
        <v>5.5206</v>
      </c>
      <c r="D520" s="2">
        <v>409</v>
      </c>
      <c r="E520" s="2">
        <f t="shared" si="32"/>
        <v>102067</v>
      </c>
      <c r="F520" s="17" t="str">
        <f t="shared" ref="F520:F583" si="35">IF(E520&gt;E515,"BULLISH",IF(E520&lt;E515,"BEARISH","NEUTRAL"))</f>
        <v>BULLISH</v>
      </c>
      <c r="G520" s="17" t="str">
        <f t="shared" si="34"/>
        <v>NEUTRAL</v>
      </c>
      <c r="H520" s="17" t="str">
        <f t="shared" si="33"/>
        <v>CONFIRMED BULLISH</v>
      </c>
    </row>
    <row r="521" spans="1:8" ht="13.5" x14ac:dyDescent="0.25">
      <c r="A521" s="3">
        <v>42762</v>
      </c>
      <c r="B521" s="2">
        <v>16</v>
      </c>
      <c r="C521" s="2">
        <v>5.5206</v>
      </c>
      <c r="D521" s="2">
        <v>0</v>
      </c>
      <c r="E521" s="2">
        <f t="shared" si="32"/>
        <v>102067</v>
      </c>
      <c r="F521" s="17" t="str">
        <f t="shared" si="35"/>
        <v>BEARISH</v>
      </c>
      <c r="G521" s="17" t="str">
        <f t="shared" si="34"/>
        <v>NEUTRAL</v>
      </c>
      <c r="H521" s="17" t="str">
        <f t="shared" si="33"/>
        <v>BEARISH DIVERGENCE</v>
      </c>
    </row>
    <row r="522" spans="1:8" ht="13.5" x14ac:dyDescent="0.25">
      <c r="A522" s="3">
        <v>42765</v>
      </c>
      <c r="B522" s="2">
        <v>16</v>
      </c>
      <c r="C522" s="2">
        <v>5.5206</v>
      </c>
      <c r="D522" s="2">
        <v>0</v>
      </c>
      <c r="E522" s="2">
        <f t="shared" si="32"/>
        <v>102067</v>
      </c>
      <c r="F522" s="17" t="str">
        <f t="shared" si="35"/>
        <v>BEARISH</v>
      </c>
      <c r="G522" s="17" t="str">
        <f t="shared" si="34"/>
        <v>NEUTRAL</v>
      </c>
      <c r="H522" s="17" t="str">
        <f t="shared" si="33"/>
        <v>CONFIRMED BEARISH</v>
      </c>
    </row>
    <row r="523" spans="1:8" ht="13.5" x14ac:dyDescent="0.25">
      <c r="A523" s="3">
        <v>42766</v>
      </c>
      <c r="B523" s="2">
        <v>16</v>
      </c>
      <c r="C523" s="2">
        <v>5.5206</v>
      </c>
      <c r="D523" s="2">
        <v>0</v>
      </c>
      <c r="E523" s="2">
        <f t="shared" si="32"/>
        <v>102067</v>
      </c>
      <c r="F523" s="17" t="str">
        <f t="shared" si="35"/>
        <v>BEARISH</v>
      </c>
      <c r="G523" s="17" t="str">
        <f t="shared" si="34"/>
        <v>NEUTRAL</v>
      </c>
      <c r="H523" s="17" t="str">
        <f t="shared" si="33"/>
        <v>CONFIRMED BEARISH</v>
      </c>
    </row>
    <row r="524" spans="1:8" ht="13.5" x14ac:dyDescent="0.25">
      <c r="A524" s="3">
        <v>42767</v>
      </c>
      <c r="B524" s="2">
        <v>16</v>
      </c>
      <c r="C524" s="2">
        <v>5.5206</v>
      </c>
      <c r="D524" s="2">
        <v>0</v>
      </c>
      <c r="E524" s="2">
        <f t="shared" si="32"/>
        <v>102067</v>
      </c>
      <c r="F524" s="17" t="str">
        <f t="shared" si="35"/>
        <v>BEARISH</v>
      </c>
      <c r="G524" s="17" t="str">
        <f t="shared" si="34"/>
        <v>NEUTRAL</v>
      </c>
      <c r="H524" s="17" t="str">
        <f t="shared" si="33"/>
        <v>CONFIRMED BEARISH</v>
      </c>
    </row>
    <row r="525" spans="1:8" ht="13.5" x14ac:dyDescent="0.25">
      <c r="A525" s="3">
        <v>42768</v>
      </c>
      <c r="B525" s="2">
        <v>16</v>
      </c>
      <c r="C525" s="2">
        <v>5.5206</v>
      </c>
      <c r="D525" s="2">
        <v>1</v>
      </c>
      <c r="E525" s="2">
        <f t="shared" si="32"/>
        <v>102067</v>
      </c>
      <c r="F525" s="17" t="str">
        <f t="shared" si="35"/>
        <v>NEUTRAL</v>
      </c>
      <c r="G525" s="17" t="str">
        <f t="shared" si="34"/>
        <v>NEUTRAL</v>
      </c>
      <c r="H525" s="17" t="str">
        <f t="shared" si="33"/>
        <v>NEUTRAL</v>
      </c>
    </row>
    <row r="526" spans="1:8" ht="13.5" x14ac:dyDescent="0.25">
      <c r="A526" s="3">
        <v>42769</v>
      </c>
      <c r="B526" s="2">
        <v>16</v>
      </c>
      <c r="C526" s="2">
        <v>5.5206</v>
      </c>
      <c r="D526" s="2">
        <v>0</v>
      </c>
      <c r="E526" s="2">
        <f t="shared" si="32"/>
        <v>102067</v>
      </c>
      <c r="F526" s="17" t="str">
        <f t="shared" si="35"/>
        <v>NEUTRAL</v>
      </c>
      <c r="G526" s="17" t="str">
        <f t="shared" si="34"/>
        <v>NEUTRAL</v>
      </c>
      <c r="H526" s="17" t="str">
        <f t="shared" si="33"/>
        <v>NEUTRAL</v>
      </c>
    </row>
    <row r="527" spans="1:8" ht="13.5" x14ac:dyDescent="0.25">
      <c r="A527" s="3">
        <v>42772</v>
      </c>
      <c r="B527" s="2">
        <v>16</v>
      </c>
      <c r="C527" s="2">
        <v>5.5206</v>
      </c>
      <c r="D527" s="2">
        <v>3380</v>
      </c>
      <c r="E527" s="2">
        <f t="shared" si="32"/>
        <v>102067</v>
      </c>
      <c r="F527" s="17" t="str">
        <f t="shared" si="35"/>
        <v>NEUTRAL</v>
      </c>
      <c r="G527" s="17" t="str">
        <f t="shared" si="34"/>
        <v>NEUTRAL</v>
      </c>
      <c r="H527" s="17" t="str">
        <f t="shared" si="33"/>
        <v>NEUTRAL</v>
      </c>
    </row>
    <row r="528" spans="1:8" ht="13.5" x14ac:dyDescent="0.25">
      <c r="A528" s="3">
        <v>42773</v>
      </c>
      <c r="B528" s="2">
        <v>16.3</v>
      </c>
      <c r="C528" s="2">
        <v>5.6241000000000003</v>
      </c>
      <c r="D528" s="2">
        <v>5539</v>
      </c>
      <c r="E528" s="2">
        <f t="shared" si="32"/>
        <v>107606</v>
      </c>
      <c r="F528" s="17" t="str">
        <f t="shared" si="35"/>
        <v>BULLISH</v>
      </c>
      <c r="G528" s="17" t="str">
        <f t="shared" si="34"/>
        <v>STRONG</v>
      </c>
      <c r="H528" s="17" t="str">
        <f t="shared" si="33"/>
        <v>CONFIRMED BULLISH</v>
      </c>
    </row>
    <row r="529" spans="1:8" ht="13.5" x14ac:dyDescent="0.25">
      <c r="A529" s="3">
        <v>42774</v>
      </c>
      <c r="B529" s="2">
        <v>16.3</v>
      </c>
      <c r="C529" s="2">
        <v>5.6241000000000003</v>
      </c>
      <c r="D529" s="2">
        <v>0</v>
      </c>
      <c r="E529" s="2">
        <f t="shared" si="32"/>
        <v>107606</v>
      </c>
      <c r="F529" s="17" t="str">
        <f t="shared" si="35"/>
        <v>BULLISH</v>
      </c>
      <c r="G529" s="17" t="str">
        <f t="shared" si="34"/>
        <v>STRONG</v>
      </c>
      <c r="H529" s="17" t="str">
        <f t="shared" si="33"/>
        <v>CONFIRMED BULLISH</v>
      </c>
    </row>
    <row r="530" spans="1:8" ht="13.5" x14ac:dyDescent="0.25">
      <c r="A530" s="3">
        <v>42775</v>
      </c>
      <c r="B530" s="2">
        <v>16.5</v>
      </c>
      <c r="C530" s="2">
        <v>5.6931000000000003</v>
      </c>
      <c r="D530" s="2">
        <v>10265</v>
      </c>
      <c r="E530" s="2">
        <f t="shared" si="32"/>
        <v>117871</v>
      </c>
      <c r="F530" s="17" t="str">
        <f t="shared" si="35"/>
        <v>BULLISH</v>
      </c>
      <c r="G530" s="17" t="str">
        <f t="shared" si="34"/>
        <v>STRONG</v>
      </c>
      <c r="H530" s="17" t="str">
        <f t="shared" si="33"/>
        <v>CONFIRMED BULLISH</v>
      </c>
    </row>
    <row r="531" spans="1:8" ht="13.5" x14ac:dyDescent="0.25">
      <c r="A531" s="3">
        <v>42776</v>
      </c>
      <c r="B531" s="2">
        <v>16.5</v>
      </c>
      <c r="C531" s="2">
        <v>5.6931000000000003</v>
      </c>
      <c r="D531" s="2">
        <v>0</v>
      </c>
      <c r="E531" s="2">
        <f t="shared" si="32"/>
        <v>117871</v>
      </c>
      <c r="F531" s="17" t="str">
        <f t="shared" si="35"/>
        <v>BULLISH</v>
      </c>
      <c r="G531" s="17" t="str">
        <f t="shared" si="34"/>
        <v>STRONG</v>
      </c>
      <c r="H531" s="17" t="str">
        <f t="shared" si="33"/>
        <v>CONFIRMED BULLISH</v>
      </c>
    </row>
    <row r="532" spans="1:8" ht="13.5" x14ac:dyDescent="0.25">
      <c r="A532" s="3">
        <v>42779</v>
      </c>
      <c r="B532" s="2">
        <v>16.010000000000002</v>
      </c>
      <c r="C532" s="2">
        <v>5.5240999999999998</v>
      </c>
      <c r="D532" s="2">
        <v>55</v>
      </c>
      <c r="E532" s="2">
        <f t="shared" si="32"/>
        <v>117816</v>
      </c>
      <c r="F532" s="17" t="str">
        <f t="shared" si="35"/>
        <v>BULLISH</v>
      </c>
      <c r="G532" s="17" t="str">
        <f t="shared" si="34"/>
        <v>STRONG</v>
      </c>
      <c r="H532" s="17" t="str">
        <f t="shared" si="33"/>
        <v>CONFIRMED BULLISH</v>
      </c>
    </row>
    <row r="533" spans="1:8" ht="13.5" x14ac:dyDescent="0.25">
      <c r="A533" s="3">
        <v>42780</v>
      </c>
      <c r="B533" s="2">
        <v>16.489999999999998</v>
      </c>
      <c r="C533" s="2">
        <v>5.6897000000000002</v>
      </c>
      <c r="D533" s="2">
        <v>13361</v>
      </c>
      <c r="E533" s="2">
        <f t="shared" si="32"/>
        <v>131177</v>
      </c>
      <c r="F533" s="17" t="str">
        <f t="shared" si="35"/>
        <v>BULLISH</v>
      </c>
      <c r="G533" s="17" t="str">
        <f t="shared" si="34"/>
        <v>STRONG</v>
      </c>
      <c r="H533" s="17" t="str">
        <f t="shared" si="33"/>
        <v>CONFIRMED BULLISH</v>
      </c>
    </row>
    <row r="534" spans="1:8" ht="13.5" x14ac:dyDescent="0.25">
      <c r="A534" s="3">
        <v>42781</v>
      </c>
      <c r="B534" s="2">
        <v>16.05</v>
      </c>
      <c r="C534" s="2">
        <v>5.5378999999999996</v>
      </c>
      <c r="D534" s="2">
        <v>100</v>
      </c>
      <c r="E534" s="2">
        <f t="shared" si="32"/>
        <v>131077</v>
      </c>
      <c r="F534" s="17" t="str">
        <f t="shared" si="35"/>
        <v>BULLISH</v>
      </c>
      <c r="G534" s="17" t="str">
        <f t="shared" si="34"/>
        <v>STRONG</v>
      </c>
      <c r="H534" s="17" t="str">
        <f t="shared" si="33"/>
        <v>BULLISH DIVERGENCE</v>
      </c>
    </row>
    <row r="535" spans="1:8" ht="13.5" x14ac:dyDescent="0.25">
      <c r="A535" s="3">
        <v>42782</v>
      </c>
      <c r="B535" s="2">
        <v>16.05</v>
      </c>
      <c r="C535" s="2">
        <v>5.5378999999999996</v>
      </c>
      <c r="D535" s="2">
        <v>0</v>
      </c>
      <c r="E535" s="2">
        <f t="shared" si="32"/>
        <v>131077</v>
      </c>
      <c r="F535" s="17" t="str">
        <f t="shared" si="35"/>
        <v>BULLISH</v>
      </c>
      <c r="G535" s="17" t="str">
        <f t="shared" si="34"/>
        <v>STRONG</v>
      </c>
      <c r="H535" s="17" t="str">
        <f t="shared" si="33"/>
        <v>BULLISH DIVERGENCE</v>
      </c>
    </row>
    <row r="536" spans="1:8" ht="13.5" x14ac:dyDescent="0.25">
      <c r="A536" s="3">
        <v>42783</v>
      </c>
      <c r="B536" s="2">
        <v>16.010000000000002</v>
      </c>
      <c r="C536" s="2">
        <v>5.5240999999999998</v>
      </c>
      <c r="D536" s="2">
        <v>51</v>
      </c>
      <c r="E536" s="2">
        <f t="shared" si="32"/>
        <v>131026</v>
      </c>
      <c r="F536" s="17" t="str">
        <f t="shared" si="35"/>
        <v>BULLISH</v>
      </c>
      <c r="G536" s="17" t="str">
        <f t="shared" si="34"/>
        <v>STRONG</v>
      </c>
      <c r="H536" s="17" t="str">
        <f t="shared" si="33"/>
        <v>BULLISH DIVERGENCE</v>
      </c>
    </row>
    <row r="537" spans="1:8" ht="13.5" x14ac:dyDescent="0.25">
      <c r="A537" s="3">
        <v>42786</v>
      </c>
      <c r="B537" s="2">
        <v>16</v>
      </c>
      <c r="C537" s="2">
        <v>5.5206</v>
      </c>
      <c r="D537" s="2">
        <v>1297</v>
      </c>
      <c r="E537" s="2">
        <f t="shared" si="32"/>
        <v>129729</v>
      </c>
      <c r="F537" s="17" t="str">
        <f t="shared" si="35"/>
        <v>BULLISH</v>
      </c>
      <c r="G537" s="17" t="str">
        <f t="shared" si="34"/>
        <v>STRONG</v>
      </c>
      <c r="H537" s="17" t="str">
        <f t="shared" si="33"/>
        <v>BULLISH DIVERGENCE</v>
      </c>
    </row>
    <row r="538" spans="1:8" ht="13.5" x14ac:dyDescent="0.25">
      <c r="A538" s="3">
        <v>42787</v>
      </c>
      <c r="B538" s="2">
        <v>16.010000000000002</v>
      </c>
      <c r="C538" s="2">
        <v>5.5240999999999998</v>
      </c>
      <c r="D538" s="2">
        <v>3381</v>
      </c>
      <c r="E538" s="2">
        <f t="shared" si="32"/>
        <v>133110</v>
      </c>
      <c r="F538" s="17" t="str">
        <f t="shared" si="35"/>
        <v>BULLISH</v>
      </c>
      <c r="G538" s="17" t="str">
        <f t="shared" si="34"/>
        <v>NEUTRAL</v>
      </c>
      <c r="H538" s="17" t="str">
        <f t="shared" si="33"/>
        <v>BULLISH DIVERGENCE</v>
      </c>
    </row>
    <row r="539" spans="1:8" ht="13.5" x14ac:dyDescent="0.25">
      <c r="A539" s="3">
        <v>42788</v>
      </c>
      <c r="B539" s="2">
        <v>16.010000000000002</v>
      </c>
      <c r="C539" s="2">
        <v>5.5240999999999998</v>
      </c>
      <c r="D539" s="2">
        <v>1775</v>
      </c>
      <c r="E539" s="2">
        <f t="shared" si="32"/>
        <v>133110</v>
      </c>
      <c r="F539" s="17" t="str">
        <f t="shared" si="35"/>
        <v>BULLISH</v>
      </c>
      <c r="G539" s="17" t="str">
        <f t="shared" si="34"/>
        <v>NEUTRAL</v>
      </c>
      <c r="H539" s="17" t="str">
        <f t="shared" si="33"/>
        <v>BULLISH DIVERGENCE</v>
      </c>
    </row>
    <row r="540" spans="1:8" ht="13.5" x14ac:dyDescent="0.25">
      <c r="A540" s="3">
        <v>42789</v>
      </c>
      <c r="B540" s="2">
        <v>16</v>
      </c>
      <c r="C540" s="2">
        <v>5.5206</v>
      </c>
      <c r="D540" s="2">
        <v>9622</v>
      </c>
      <c r="E540" s="2">
        <f t="shared" si="32"/>
        <v>123488</v>
      </c>
      <c r="F540" s="17" t="str">
        <f t="shared" si="35"/>
        <v>BEARISH</v>
      </c>
      <c r="G540" s="17" t="str">
        <f t="shared" si="34"/>
        <v>WEAK</v>
      </c>
      <c r="H540" s="17" t="str">
        <f t="shared" si="33"/>
        <v>CONFIRMED BEARISH</v>
      </c>
    </row>
    <row r="541" spans="1:8" ht="13.5" x14ac:dyDescent="0.25">
      <c r="A541" s="3">
        <v>42790</v>
      </c>
      <c r="B541" s="2">
        <v>16</v>
      </c>
      <c r="C541" s="2">
        <v>5.5206</v>
      </c>
      <c r="D541" s="2">
        <v>3787</v>
      </c>
      <c r="E541" s="2">
        <f t="shared" si="32"/>
        <v>123488</v>
      </c>
      <c r="F541" s="17" t="str">
        <f t="shared" si="35"/>
        <v>BEARISH</v>
      </c>
      <c r="G541" s="17" t="str">
        <f t="shared" si="34"/>
        <v>WEAK</v>
      </c>
      <c r="H541" s="17" t="str">
        <f t="shared" si="33"/>
        <v>CONFIRMED BEARISH</v>
      </c>
    </row>
    <row r="542" spans="1:8" ht="13.5" x14ac:dyDescent="0.25">
      <c r="A542" s="3">
        <v>42793</v>
      </c>
      <c r="B542" s="2">
        <v>16.010000000000002</v>
      </c>
      <c r="C542" s="2">
        <v>5.5240999999999998</v>
      </c>
      <c r="D542" s="2">
        <v>5440</v>
      </c>
      <c r="E542" s="2">
        <f t="shared" si="32"/>
        <v>128928</v>
      </c>
      <c r="F542" s="17" t="str">
        <f t="shared" si="35"/>
        <v>BEARISH</v>
      </c>
      <c r="G542" s="17" t="str">
        <f t="shared" si="34"/>
        <v>NEUTRAL</v>
      </c>
      <c r="H542" s="17" t="str">
        <f t="shared" si="33"/>
        <v>BEARISH DIVERGENCE</v>
      </c>
    </row>
    <row r="543" spans="1:8" ht="13.5" x14ac:dyDescent="0.25">
      <c r="A543" s="3">
        <v>42794</v>
      </c>
      <c r="B543" s="2">
        <v>16</v>
      </c>
      <c r="C543" s="2">
        <v>5.5206</v>
      </c>
      <c r="D543" s="2">
        <v>8485</v>
      </c>
      <c r="E543" s="2">
        <f t="shared" si="32"/>
        <v>120443</v>
      </c>
      <c r="F543" s="17" t="str">
        <f t="shared" si="35"/>
        <v>BEARISH</v>
      </c>
      <c r="G543" s="17" t="str">
        <f t="shared" si="34"/>
        <v>WEAK</v>
      </c>
      <c r="H543" s="17" t="str">
        <f t="shared" si="33"/>
        <v>CONFIRMED BEARISH</v>
      </c>
    </row>
    <row r="544" spans="1:8" ht="13.5" x14ac:dyDescent="0.25">
      <c r="A544" s="3">
        <v>42795</v>
      </c>
      <c r="B544" s="2">
        <v>16</v>
      </c>
      <c r="C544" s="2">
        <v>5.5206</v>
      </c>
      <c r="D544" s="2">
        <v>1610</v>
      </c>
      <c r="E544" s="2">
        <f t="shared" si="32"/>
        <v>120443</v>
      </c>
      <c r="F544" s="17" t="str">
        <f t="shared" si="35"/>
        <v>BEARISH</v>
      </c>
      <c r="G544" s="17" t="str">
        <f t="shared" si="34"/>
        <v>WEAK</v>
      </c>
      <c r="H544" s="17" t="str">
        <f t="shared" si="33"/>
        <v>CONFIRMED BEARISH</v>
      </c>
    </row>
    <row r="545" spans="1:8" ht="13.5" x14ac:dyDescent="0.25">
      <c r="A545" s="3">
        <v>42796</v>
      </c>
      <c r="B545" s="2">
        <v>15.88</v>
      </c>
      <c r="C545" s="2">
        <v>5.4791999999999996</v>
      </c>
      <c r="D545" s="2">
        <v>42</v>
      </c>
      <c r="E545" s="2">
        <f t="shared" si="32"/>
        <v>120401</v>
      </c>
      <c r="F545" s="17" t="str">
        <f t="shared" si="35"/>
        <v>BEARISH</v>
      </c>
      <c r="G545" s="17" t="str">
        <f t="shared" si="34"/>
        <v>WEAK</v>
      </c>
      <c r="H545" s="17" t="str">
        <f t="shared" si="33"/>
        <v>CONFIRMED BEARISH</v>
      </c>
    </row>
    <row r="546" spans="1:8" ht="13.5" x14ac:dyDescent="0.25">
      <c r="A546" s="3">
        <v>42797</v>
      </c>
      <c r="B546" s="2">
        <v>15.88</v>
      </c>
      <c r="C546" s="2">
        <v>5.4791999999999996</v>
      </c>
      <c r="D546" s="2">
        <v>160</v>
      </c>
      <c r="E546" s="2">
        <f t="shared" si="32"/>
        <v>120401</v>
      </c>
      <c r="F546" s="17" t="str">
        <f t="shared" si="35"/>
        <v>BEARISH</v>
      </c>
      <c r="G546" s="17" t="str">
        <f t="shared" si="34"/>
        <v>WEAK</v>
      </c>
      <c r="H546" s="17" t="str">
        <f t="shared" si="33"/>
        <v>CONFIRMED BEARISH</v>
      </c>
    </row>
    <row r="547" spans="1:8" ht="13.5" x14ac:dyDescent="0.25">
      <c r="A547" s="3">
        <v>42800</v>
      </c>
      <c r="B547" s="2">
        <v>15.88</v>
      </c>
      <c r="C547" s="2">
        <v>5.4791999999999996</v>
      </c>
      <c r="D547" s="2">
        <v>1511</v>
      </c>
      <c r="E547" s="2">
        <f t="shared" si="32"/>
        <v>120401</v>
      </c>
      <c r="F547" s="17" t="str">
        <f t="shared" si="35"/>
        <v>BEARISH</v>
      </c>
      <c r="G547" s="17" t="str">
        <f t="shared" si="34"/>
        <v>WEAK</v>
      </c>
      <c r="H547" s="17" t="str">
        <f t="shared" si="33"/>
        <v>CONFIRMED BEARISH</v>
      </c>
    </row>
    <row r="548" spans="1:8" ht="13.5" x14ac:dyDescent="0.25">
      <c r="A548" s="3">
        <v>42801</v>
      </c>
      <c r="B548" s="2">
        <v>15.6</v>
      </c>
      <c r="C548" s="2">
        <v>5.3826000000000001</v>
      </c>
      <c r="D548" s="2">
        <v>89</v>
      </c>
      <c r="E548" s="2">
        <f t="shared" si="32"/>
        <v>120312</v>
      </c>
      <c r="F548" s="17" t="str">
        <f t="shared" si="35"/>
        <v>BEARISH</v>
      </c>
      <c r="G548" s="17" t="str">
        <f t="shared" si="34"/>
        <v>NEUTRAL</v>
      </c>
      <c r="H548" s="17" t="str">
        <f t="shared" si="33"/>
        <v>CONFIRMED BEARISH</v>
      </c>
    </row>
    <row r="549" spans="1:8" ht="13.5" x14ac:dyDescent="0.25">
      <c r="A549" s="3">
        <v>42802</v>
      </c>
      <c r="B549" s="2">
        <v>15.6</v>
      </c>
      <c r="C549" s="2">
        <v>5.3826000000000001</v>
      </c>
      <c r="D549" s="2">
        <v>25</v>
      </c>
      <c r="E549" s="2">
        <f t="shared" si="32"/>
        <v>120312</v>
      </c>
      <c r="F549" s="17" t="str">
        <f t="shared" si="35"/>
        <v>BEARISH</v>
      </c>
      <c r="G549" s="17" t="str">
        <f t="shared" si="34"/>
        <v>NEUTRAL</v>
      </c>
      <c r="H549" s="17" t="str">
        <f t="shared" si="33"/>
        <v>CONFIRMED BEARISH</v>
      </c>
    </row>
    <row r="550" spans="1:8" ht="13.5" x14ac:dyDescent="0.25">
      <c r="A550" s="3">
        <v>42803</v>
      </c>
      <c r="B550" s="2">
        <v>15.5</v>
      </c>
      <c r="C550" s="2">
        <v>5.3480999999999996</v>
      </c>
      <c r="D550" s="2">
        <v>2</v>
      </c>
      <c r="E550" s="2">
        <f t="shared" si="32"/>
        <v>120310</v>
      </c>
      <c r="F550" s="17" t="str">
        <f t="shared" si="35"/>
        <v>BEARISH</v>
      </c>
      <c r="G550" s="17" t="str">
        <f t="shared" si="34"/>
        <v>NEUTRAL</v>
      </c>
      <c r="H550" s="17" t="str">
        <f t="shared" si="33"/>
        <v>CONFIRMED BEARISH</v>
      </c>
    </row>
    <row r="551" spans="1:8" ht="13.5" x14ac:dyDescent="0.25">
      <c r="A551" s="3">
        <v>42804</v>
      </c>
      <c r="B551" s="2">
        <v>15.2</v>
      </c>
      <c r="C551" s="2">
        <v>5.2446000000000002</v>
      </c>
      <c r="D551" s="2">
        <v>81</v>
      </c>
      <c r="E551" s="2">
        <f t="shared" si="32"/>
        <v>120229</v>
      </c>
      <c r="F551" s="17" t="str">
        <f t="shared" si="35"/>
        <v>BEARISH</v>
      </c>
      <c r="G551" s="17" t="str">
        <f t="shared" si="34"/>
        <v>NEUTRAL</v>
      </c>
      <c r="H551" s="17" t="str">
        <f t="shared" si="33"/>
        <v>CONFIRMED BEARISH</v>
      </c>
    </row>
    <row r="552" spans="1:8" ht="13.5" x14ac:dyDescent="0.25">
      <c r="A552" s="3">
        <v>42807</v>
      </c>
      <c r="B552" s="2">
        <v>15.2</v>
      </c>
      <c r="C552" s="2">
        <v>5.2446000000000002</v>
      </c>
      <c r="D552" s="2">
        <v>900</v>
      </c>
      <c r="E552" s="2">
        <f t="shared" si="32"/>
        <v>120229</v>
      </c>
      <c r="F552" s="17" t="str">
        <f t="shared" si="35"/>
        <v>BEARISH</v>
      </c>
      <c r="G552" s="17" t="str">
        <f t="shared" si="34"/>
        <v>NEUTRAL</v>
      </c>
      <c r="H552" s="17" t="str">
        <f t="shared" si="33"/>
        <v>CONFIRMED BEARISH</v>
      </c>
    </row>
    <row r="553" spans="1:8" ht="13.5" x14ac:dyDescent="0.25">
      <c r="A553" s="3">
        <v>42808</v>
      </c>
      <c r="B553" s="2">
        <v>15.2</v>
      </c>
      <c r="C553" s="2">
        <v>5.2446000000000002</v>
      </c>
      <c r="D553" s="2">
        <v>0</v>
      </c>
      <c r="E553" s="2">
        <f t="shared" si="32"/>
        <v>120229</v>
      </c>
      <c r="F553" s="17" t="str">
        <f t="shared" si="35"/>
        <v>BEARISH</v>
      </c>
      <c r="G553" s="17" t="str">
        <f t="shared" si="34"/>
        <v>NEUTRAL</v>
      </c>
      <c r="H553" s="17" t="str">
        <f t="shared" si="33"/>
        <v>CONFIRMED BEARISH</v>
      </c>
    </row>
    <row r="554" spans="1:8" ht="13.5" x14ac:dyDescent="0.25">
      <c r="A554" s="3">
        <v>42809</v>
      </c>
      <c r="B554" s="2">
        <v>14.9</v>
      </c>
      <c r="C554" s="2">
        <v>5.1410999999999998</v>
      </c>
      <c r="D554" s="2">
        <v>35204</v>
      </c>
      <c r="E554" s="2">
        <f t="shared" si="32"/>
        <v>85025</v>
      </c>
      <c r="F554" s="17" t="str">
        <f t="shared" si="35"/>
        <v>BEARISH</v>
      </c>
      <c r="G554" s="17" t="str">
        <f t="shared" si="34"/>
        <v>WEAK</v>
      </c>
      <c r="H554" s="17" t="str">
        <f t="shared" si="33"/>
        <v>CONFIRMED BEARISH</v>
      </c>
    </row>
    <row r="555" spans="1:8" ht="13.5" x14ac:dyDescent="0.25">
      <c r="A555" s="3">
        <v>42810</v>
      </c>
      <c r="B555" s="2">
        <v>14.8</v>
      </c>
      <c r="C555" s="2">
        <v>5.1066000000000003</v>
      </c>
      <c r="D555" s="2">
        <v>1166</v>
      </c>
      <c r="E555" s="2">
        <f t="shared" si="32"/>
        <v>83859</v>
      </c>
      <c r="F555" s="17" t="str">
        <f t="shared" si="35"/>
        <v>BEARISH</v>
      </c>
      <c r="G555" s="17" t="str">
        <f t="shared" si="34"/>
        <v>WEAK</v>
      </c>
      <c r="H555" s="17" t="str">
        <f t="shared" si="33"/>
        <v>CONFIRMED BEARISH</v>
      </c>
    </row>
    <row r="556" spans="1:8" ht="13.5" x14ac:dyDescent="0.25">
      <c r="A556" s="3">
        <v>42811</v>
      </c>
      <c r="B556" s="2">
        <v>14.6</v>
      </c>
      <c r="C556" s="2">
        <v>5.0376000000000003</v>
      </c>
      <c r="D556" s="2">
        <v>936</v>
      </c>
      <c r="E556" s="2">
        <f t="shared" si="32"/>
        <v>82923</v>
      </c>
      <c r="F556" s="17" t="str">
        <f t="shared" si="35"/>
        <v>BEARISH</v>
      </c>
      <c r="G556" s="17" t="str">
        <f t="shared" si="34"/>
        <v>WEAK</v>
      </c>
      <c r="H556" s="17" t="str">
        <f t="shared" si="33"/>
        <v>CONFIRMED BEARISH</v>
      </c>
    </row>
    <row r="557" spans="1:8" ht="13.5" x14ac:dyDescent="0.25">
      <c r="A557" s="3">
        <v>42815</v>
      </c>
      <c r="B557" s="2">
        <v>14.5</v>
      </c>
      <c r="C557" s="2">
        <v>5.0030999999999999</v>
      </c>
      <c r="D557" s="2">
        <v>480</v>
      </c>
      <c r="E557" s="2">
        <f t="shared" si="32"/>
        <v>82443</v>
      </c>
      <c r="F557" s="17" t="str">
        <f t="shared" si="35"/>
        <v>BEARISH</v>
      </c>
      <c r="G557" s="17" t="str">
        <f t="shared" si="34"/>
        <v>WEAK</v>
      </c>
      <c r="H557" s="17" t="str">
        <f t="shared" si="33"/>
        <v>CONFIRMED BEARISH</v>
      </c>
    </row>
    <row r="558" spans="1:8" ht="13.5" x14ac:dyDescent="0.25">
      <c r="A558" s="3">
        <v>42816</v>
      </c>
      <c r="B558" s="2">
        <v>14.5</v>
      </c>
      <c r="C558" s="2">
        <v>5.0030999999999999</v>
      </c>
      <c r="D558" s="2">
        <v>465</v>
      </c>
      <c r="E558" s="2">
        <f t="shared" si="32"/>
        <v>82443</v>
      </c>
      <c r="F558" s="17" t="str">
        <f t="shared" si="35"/>
        <v>BEARISH</v>
      </c>
      <c r="G558" s="17" t="str">
        <f t="shared" si="34"/>
        <v>WEAK</v>
      </c>
      <c r="H558" s="17" t="str">
        <f t="shared" si="33"/>
        <v>CONFIRMED BEARISH</v>
      </c>
    </row>
    <row r="559" spans="1:8" ht="13.5" x14ac:dyDescent="0.25">
      <c r="A559" s="3">
        <v>42817</v>
      </c>
      <c r="B559" s="2">
        <v>14.49</v>
      </c>
      <c r="C559" s="2">
        <v>4.9996</v>
      </c>
      <c r="D559" s="2">
        <v>3339</v>
      </c>
      <c r="E559" s="2">
        <f t="shared" si="32"/>
        <v>79104</v>
      </c>
      <c r="F559" s="17" t="str">
        <f t="shared" si="35"/>
        <v>BEARISH</v>
      </c>
      <c r="G559" s="17" t="str">
        <f t="shared" si="34"/>
        <v>WEAK</v>
      </c>
      <c r="H559" s="17" t="str">
        <f t="shared" si="33"/>
        <v>CONFIRMED BEARISH</v>
      </c>
    </row>
    <row r="560" spans="1:8" ht="13.5" x14ac:dyDescent="0.25">
      <c r="A560" s="3">
        <v>42818</v>
      </c>
      <c r="B560" s="2">
        <v>14.49</v>
      </c>
      <c r="C560" s="2">
        <v>4.9996</v>
      </c>
      <c r="D560" s="2">
        <v>367</v>
      </c>
      <c r="E560" s="2">
        <f t="shared" si="32"/>
        <v>79104</v>
      </c>
      <c r="F560" s="17" t="str">
        <f t="shared" si="35"/>
        <v>BEARISH</v>
      </c>
      <c r="G560" s="17" t="str">
        <f t="shared" si="34"/>
        <v>WEAK</v>
      </c>
      <c r="H560" s="17" t="str">
        <f t="shared" si="33"/>
        <v>CONFIRMED BEARISH</v>
      </c>
    </row>
    <row r="561" spans="1:8" ht="13.5" x14ac:dyDescent="0.25">
      <c r="A561" s="3">
        <v>42821</v>
      </c>
      <c r="B561" s="2">
        <v>14.2</v>
      </c>
      <c r="C561" s="2">
        <v>4.8994999999999997</v>
      </c>
      <c r="D561" s="2">
        <v>988</v>
      </c>
      <c r="E561" s="2">
        <f t="shared" si="32"/>
        <v>78116</v>
      </c>
      <c r="F561" s="17" t="str">
        <f t="shared" si="35"/>
        <v>BEARISH</v>
      </c>
      <c r="G561" s="17" t="str">
        <f t="shared" si="34"/>
        <v>WEAK</v>
      </c>
      <c r="H561" s="17" t="str">
        <f t="shared" si="33"/>
        <v>CONFIRMED BEARISH</v>
      </c>
    </row>
    <row r="562" spans="1:8" ht="13.5" x14ac:dyDescent="0.25">
      <c r="A562" s="3">
        <v>42822</v>
      </c>
      <c r="B562" s="2">
        <v>14.2</v>
      </c>
      <c r="C562" s="2">
        <v>4.8994999999999997</v>
      </c>
      <c r="D562" s="2">
        <v>1328</v>
      </c>
      <c r="E562" s="2">
        <f t="shared" si="32"/>
        <v>78116</v>
      </c>
      <c r="F562" s="17" t="str">
        <f t="shared" si="35"/>
        <v>BEARISH</v>
      </c>
      <c r="G562" s="17" t="str">
        <f t="shared" si="34"/>
        <v>WEAK</v>
      </c>
      <c r="H562" s="17" t="str">
        <f t="shared" si="33"/>
        <v>CONFIRMED BEARISH</v>
      </c>
    </row>
    <row r="563" spans="1:8" ht="13.5" x14ac:dyDescent="0.25">
      <c r="A563" s="3">
        <v>42823</v>
      </c>
      <c r="B563" s="2">
        <v>14.15</v>
      </c>
      <c r="C563" s="2">
        <v>4.8822999999999999</v>
      </c>
      <c r="D563" s="2">
        <v>1649</v>
      </c>
      <c r="E563" s="2">
        <f t="shared" si="32"/>
        <v>76467</v>
      </c>
      <c r="F563" s="17" t="str">
        <f t="shared" si="35"/>
        <v>BEARISH</v>
      </c>
      <c r="G563" s="17" t="str">
        <f t="shared" si="34"/>
        <v>WEAK</v>
      </c>
      <c r="H563" s="17" t="str">
        <f t="shared" si="33"/>
        <v>CONFIRMED BEARISH</v>
      </c>
    </row>
    <row r="564" spans="1:8" ht="13.5" x14ac:dyDescent="0.25">
      <c r="A564" s="3">
        <v>42824</v>
      </c>
      <c r="B564" s="2">
        <v>14.2</v>
      </c>
      <c r="C564" s="2">
        <v>4.8994999999999997</v>
      </c>
      <c r="D564" s="2">
        <v>215</v>
      </c>
      <c r="E564" s="2">
        <f t="shared" si="32"/>
        <v>76682</v>
      </c>
      <c r="F564" s="17" t="str">
        <f t="shared" si="35"/>
        <v>BEARISH</v>
      </c>
      <c r="G564" s="17" t="str">
        <f t="shared" si="34"/>
        <v>WEAK</v>
      </c>
      <c r="H564" s="17" t="str">
        <f t="shared" si="33"/>
        <v>CONFIRMED BEARISH</v>
      </c>
    </row>
    <row r="565" spans="1:8" ht="13.5" x14ac:dyDescent="0.25">
      <c r="A565" s="3">
        <v>42825</v>
      </c>
      <c r="B565" s="2">
        <v>14.2</v>
      </c>
      <c r="C565" s="2">
        <v>4.8994999999999997</v>
      </c>
      <c r="D565" s="2">
        <v>0</v>
      </c>
      <c r="E565" s="2">
        <f t="shared" si="32"/>
        <v>76682</v>
      </c>
      <c r="F565" s="17" t="str">
        <f t="shared" si="35"/>
        <v>BEARISH</v>
      </c>
      <c r="G565" s="17" t="str">
        <f t="shared" si="34"/>
        <v>WEAK</v>
      </c>
      <c r="H565" s="17" t="str">
        <f t="shared" si="33"/>
        <v>CONFIRMED BEARISH</v>
      </c>
    </row>
    <row r="566" spans="1:8" ht="13.5" x14ac:dyDescent="0.25">
      <c r="A566" s="3">
        <v>42828</v>
      </c>
      <c r="B566" s="2">
        <v>14.2</v>
      </c>
      <c r="C566" s="2">
        <v>4.8994999999999997</v>
      </c>
      <c r="D566" s="2">
        <v>881</v>
      </c>
      <c r="E566" s="2">
        <f t="shared" si="32"/>
        <v>76682</v>
      </c>
      <c r="F566" s="17" t="str">
        <f t="shared" si="35"/>
        <v>BEARISH</v>
      </c>
      <c r="G566" s="17" t="str">
        <f t="shared" si="34"/>
        <v>NEUTRAL</v>
      </c>
      <c r="H566" s="17" t="str">
        <f t="shared" si="33"/>
        <v>NEUTRAL</v>
      </c>
    </row>
    <row r="567" spans="1:8" ht="13.5" x14ac:dyDescent="0.25">
      <c r="A567" s="3">
        <v>42829</v>
      </c>
      <c r="B567" s="2">
        <v>14.2</v>
      </c>
      <c r="C567" s="2">
        <v>4.8994999999999997</v>
      </c>
      <c r="D567" s="2">
        <v>1500</v>
      </c>
      <c r="E567" s="2">
        <f t="shared" si="32"/>
        <v>76682</v>
      </c>
      <c r="F567" s="17" t="str">
        <f t="shared" si="35"/>
        <v>BEARISH</v>
      </c>
      <c r="G567" s="17" t="str">
        <f t="shared" si="34"/>
        <v>NEUTRAL</v>
      </c>
      <c r="H567" s="17" t="str">
        <f t="shared" si="33"/>
        <v>NEUTRAL</v>
      </c>
    </row>
    <row r="568" spans="1:8" ht="13.5" x14ac:dyDescent="0.25">
      <c r="A568" s="3">
        <v>42830</v>
      </c>
      <c r="B568" s="2">
        <v>14.62</v>
      </c>
      <c r="C568" s="2">
        <v>5.0445000000000002</v>
      </c>
      <c r="D568" s="2">
        <v>153</v>
      </c>
      <c r="E568" s="2">
        <f t="shared" si="32"/>
        <v>76835</v>
      </c>
      <c r="F568" s="17" t="str">
        <f t="shared" si="35"/>
        <v>BULLISH</v>
      </c>
      <c r="G568" s="17" t="str">
        <f t="shared" si="34"/>
        <v>NEUTRAL</v>
      </c>
      <c r="H568" s="17" t="str">
        <f t="shared" si="33"/>
        <v>CONFIRMED BULLISH</v>
      </c>
    </row>
    <row r="569" spans="1:8" ht="13.5" x14ac:dyDescent="0.25">
      <c r="A569" s="3">
        <v>42831</v>
      </c>
      <c r="B569" s="2">
        <v>14.6</v>
      </c>
      <c r="C569" s="2">
        <v>5.0376000000000003</v>
      </c>
      <c r="D569" s="2">
        <v>455</v>
      </c>
      <c r="E569" s="2">
        <f t="shared" si="32"/>
        <v>76380</v>
      </c>
      <c r="F569" s="17" t="str">
        <f t="shared" si="35"/>
        <v>BEARISH</v>
      </c>
      <c r="G569" s="17" t="str">
        <f t="shared" si="34"/>
        <v>NEUTRAL</v>
      </c>
      <c r="H569" s="17" t="str">
        <f t="shared" si="33"/>
        <v>BEARISH DIVERGENCE</v>
      </c>
    </row>
    <row r="570" spans="1:8" ht="13.5" x14ac:dyDescent="0.25">
      <c r="A570" s="3">
        <v>42832</v>
      </c>
      <c r="B570" s="2">
        <v>14.45</v>
      </c>
      <c r="C570" s="2">
        <v>4.9858000000000002</v>
      </c>
      <c r="D570" s="2">
        <v>65</v>
      </c>
      <c r="E570" s="2">
        <f t="shared" si="32"/>
        <v>76315</v>
      </c>
      <c r="F570" s="17" t="str">
        <f t="shared" si="35"/>
        <v>BEARISH</v>
      </c>
      <c r="G570" s="17" t="str">
        <f t="shared" si="34"/>
        <v>NEUTRAL</v>
      </c>
      <c r="H570" s="17" t="str">
        <f t="shared" si="33"/>
        <v>BEARISH DIVERGENCE</v>
      </c>
    </row>
    <row r="571" spans="1:8" ht="13.5" x14ac:dyDescent="0.25">
      <c r="A571" s="3">
        <v>42835</v>
      </c>
      <c r="B571" s="2">
        <v>14.45</v>
      </c>
      <c r="C571" s="2">
        <v>4.9858000000000002</v>
      </c>
      <c r="D571" s="2">
        <v>0</v>
      </c>
      <c r="E571" s="2">
        <f t="shared" si="32"/>
        <v>76315</v>
      </c>
      <c r="F571" s="17" t="str">
        <f t="shared" si="35"/>
        <v>BEARISH</v>
      </c>
      <c r="G571" s="17" t="str">
        <f t="shared" si="34"/>
        <v>NEUTRAL</v>
      </c>
      <c r="H571" s="17" t="str">
        <f t="shared" si="33"/>
        <v>BEARISH DIVERGENCE</v>
      </c>
    </row>
    <row r="572" spans="1:8" ht="13.5" x14ac:dyDescent="0.25">
      <c r="A572" s="3">
        <v>42836</v>
      </c>
      <c r="B572" s="2">
        <v>14.45</v>
      </c>
      <c r="C572" s="2">
        <v>4.9858000000000002</v>
      </c>
      <c r="D572" s="2">
        <v>0</v>
      </c>
      <c r="E572" s="2">
        <f t="shared" si="32"/>
        <v>76315</v>
      </c>
      <c r="F572" s="17" t="str">
        <f t="shared" si="35"/>
        <v>BEARISH</v>
      </c>
      <c r="G572" s="17" t="str">
        <f t="shared" si="34"/>
        <v>NEUTRAL</v>
      </c>
      <c r="H572" s="17" t="str">
        <f t="shared" si="33"/>
        <v>BEARISH DIVERGENCE</v>
      </c>
    </row>
    <row r="573" spans="1:8" ht="13.5" x14ac:dyDescent="0.25">
      <c r="A573" s="3">
        <v>42837</v>
      </c>
      <c r="B573" s="2">
        <v>14.4</v>
      </c>
      <c r="C573" s="2">
        <v>4.9684999999999997</v>
      </c>
      <c r="D573" s="2">
        <v>35</v>
      </c>
      <c r="E573" s="2">
        <f t="shared" si="32"/>
        <v>76280</v>
      </c>
      <c r="F573" s="17" t="str">
        <f t="shared" si="35"/>
        <v>BEARISH</v>
      </c>
      <c r="G573" s="17" t="str">
        <f t="shared" si="34"/>
        <v>NEUTRAL</v>
      </c>
      <c r="H573" s="17" t="str">
        <f t="shared" si="33"/>
        <v>CONFIRMED BEARISH</v>
      </c>
    </row>
    <row r="574" spans="1:8" ht="13.5" x14ac:dyDescent="0.25">
      <c r="A574" s="3">
        <v>42838</v>
      </c>
      <c r="B574" s="2">
        <v>14.37</v>
      </c>
      <c r="C574" s="2">
        <v>4.9581999999999997</v>
      </c>
      <c r="D574" s="2">
        <v>1105</v>
      </c>
      <c r="E574" s="2">
        <f t="shared" si="32"/>
        <v>75175</v>
      </c>
      <c r="F574" s="17" t="str">
        <f t="shared" si="35"/>
        <v>BEARISH</v>
      </c>
      <c r="G574" s="17" t="str">
        <f t="shared" si="34"/>
        <v>NEUTRAL</v>
      </c>
      <c r="H574" s="17" t="str">
        <f t="shared" si="33"/>
        <v>CONFIRMED BEARISH</v>
      </c>
    </row>
    <row r="575" spans="1:8" ht="13.5" x14ac:dyDescent="0.25">
      <c r="A575" s="3">
        <v>42839</v>
      </c>
      <c r="B575" s="2">
        <v>14.4</v>
      </c>
      <c r="C575" s="2">
        <v>4.9684999999999997</v>
      </c>
      <c r="D575" s="2">
        <v>1146</v>
      </c>
      <c r="E575" s="2">
        <f t="shared" si="32"/>
        <v>76321</v>
      </c>
      <c r="F575" s="17" t="str">
        <f t="shared" si="35"/>
        <v>BULLISH</v>
      </c>
      <c r="G575" s="17" t="str">
        <f t="shared" si="34"/>
        <v>NEUTRAL</v>
      </c>
      <c r="H575" s="17" t="str">
        <f t="shared" si="33"/>
        <v>BULLISH DIVERGENCE</v>
      </c>
    </row>
    <row r="576" spans="1:8" ht="13.5" x14ac:dyDescent="0.25">
      <c r="A576" s="3">
        <v>42842</v>
      </c>
      <c r="B576" s="2">
        <v>14.47</v>
      </c>
      <c r="C576" s="2">
        <v>4.9927000000000001</v>
      </c>
      <c r="D576" s="2">
        <v>489</v>
      </c>
      <c r="E576" s="2">
        <f t="shared" si="32"/>
        <v>76810</v>
      </c>
      <c r="F576" s="17" t="str">
        <f t="shared" si="35"/>
        <v>BULLISH</v>
      </c>
      <c r="G576" s="17" t="str">
        <f t="shared" si="34"/>
        <v>NEUTRAL</v>
      </c>
      <c r="H576" s="17" t="str">
        <f t="shared" si="33"/>
        <v>CONFIRMED BULLISH</v>
      </c>
    </row>
    <row r="577" spans="1:8" ht="13.5" x14ac:dyDescent="0.25">
      <c r="A577" s="3">
        <v>42843</v>
      </c>
      <c r="B577" s="2">
        <v>14.5</v>
      </c>
      <c r="C577" s="2">
        <v>5.0030999999999999</v>
      </c>
      <c r="D577" s="2">
        <v>300</v>
      </c>
      <c r="E577" s="2">
        <f t="shared" si="32"/>
        <v>77110</v>
      </c>
      <c r="F577" s="17" t="str">
        <f t="shared" si="35"/>
        <v>BULLISH</v>
      </c>
      <c r="G577" s="17" t="str">
        <f t="shared" si="34"/>
        <v>NEUTRAL</v>
      </c>
      <c r="H577" s="17" t="str">
        <f t="shared" si="33"/>
        <v>CONFIRMED BULLISH</v>
      </c>
    </row>
    <row r="578" spans="1:8" ht="13.5" x14ac:dyDescent="0.25">
      <c r="A578" s="3">
        <v>42844</v>
      </c>
      <c r="B578" s="2">
        <v>14.62</v>
      </c>
      <c r="C578" s="2">
        <v>5.0445000000000002</v>
      </c>
      <c r="D578" s="2">
        <v>942</v>
      </c>
      <c r="E578" s="2">
        <f t="shared" si="32"/>
        <v>78052</v>
      </c>
      <c r="F578" s="17" t="str">
        <f t="shared" si="35"/>
        <v>BULLISH</v>
      </c>
      <c r="G578" s="17" t="str">
        <f t="shared" si="34"/>
        <v>STRONG</v>
      </c>
      <c r="H578" s="17" t="str">
        <f t="shared" si="33"/>
        <v>CONFIRMED BULLISH</v>
      </c>
    </row>
    <row r="579" spans="1:8" ht="13.5" x14ac:dyDescent="0.25">
      <c r="A579" s="3">
        <v>42845</v>
      </c>
      <c r="B579" s="2">
        <v>14.62</v>
      </c>
      <c r="C579" s="2">
        <v>5.0445000000000002</v>
      </c>
      <c r="D579" s="2">
        <v>992</v>
      </c>
      <c r="E579" s="2">
        <f t="shared" si="32"/>
        <v>78052</v>
      </c>
      <c r="F579" s="17" t="str">
        <f t="shared" si="35"/>
        <v>BULLISH</v>
      </c>
      <c r="G579" s="17" t="str">
        <f t="shared" si="34"/>
        <v>STRONG</v>
      </c>
      <c r="H579" s="17" t="str">
        <f t="shared" si="33"/>
        <v>CONFIRMED BULLISH</v>
      </c>
    </row>
    <row r="580" spans="1:8" ht="13.5" x14ac:dyDescent="0.25">
      <c r="A580" s="3">
        <v>42846</v>
      </c>
      <c r="B580" s="2">
        <v>14.64</v>
      </c>
      <c r="C580" s="2">
        <v>5.0514000000000001</v>
      </c>
      <c r="D580" s="2">
        <v>156</v>
      </c>
      <c r="E580" s="2">
        <f t="shared" ref="E580:E643" si="36">IF(B580&gt;B579, E579+D580, IF(B580&lt;B579, E579-D580, E579))</f>
        <v>78208</v>
      </c>
      <c r="F580" s="17" t="str">
        <f t="shared" si="35"/>
        <v>BULLISH</v>
      </c>
      <c r="G580" s="17" t="str">
        <f t="shared" si="34"/>
        <v>STRONG</v>
      </c>
      <c r="H580" s="17" t="str">
        <f t="shared" si="33"/>
        <v>CONFIRMED BULLISH</v>
      </c>
    </row>
    <row r="581" spans="1:8" ht="13.5" x14ac:dyDescent="0.25">
      <c r="A581" s="3">
        <v>42849</v>
      </c>
      <c r="B581" s="2">
        <v>14.64</v>
      </c>
      <c r="C581" s="2">
        <v>5.0514000000000001</v>
      </c>
      <c r="D581" s="2">
        <v>0</v>
      </c>
      <c r="E581" s="2">
        <f t="shared" si="36"/>
        <v>78208</v>
      </c>
      <c r="F581" s="17" t="str">
        <f t="shared" si="35"/>
        <v>BULLISH</v>
      </c>
      <c r="G581" s="17" t="str">
        <f t="shared" si="34"/>
        <v>NEUTRAL</v>
      </c>
      <c r="H581" s="17" t="str">
        <f t="shared" si="33"/>
        <v>CONFIRMED BULLISH</v>
      </c>
    </row>
    <row r="582" spans="1:8" ht="13.5" x14ac:dyDescent="0.25">
      <c r="A582" s="3">
        <v>42850</v>
      </c>
      <c r="B582" s="2">
        <v>14.67</v>
      </c>
      <c r="C582" s="2">
        <v>5.0617000000000001</v>
      </c>
      <c r="D582" s="2">
        <v>586</v>
      </c>
      <c r="E582" s="2">
        <f t="shared" si="36"/>
        <v>78794</v>
      </c>
      <c r="F582" s="17" t="str">
        <f t="shared" si="35"/>
        <v>BULLISH</v>
      </c>
      <c r="G582" s="17" t="str">
        <f t="shared" si="34"/>
        <v>STRONG</v>
      </c>
      <c r="H582" s="17" t="str">
        <f t="shared" ref="H582:H645" si="37">IF(AND(B582&gt;B577, E582&gt;E577), "CONFIRMED BULLISH",
 IF(AND(B582&lt;B577, E582&lt;E577), "CONFIRMED BEARISH",
 IF(AND(B582&gt;B577, E582&lt;E577), "BEARISH DIVERGENCE",
 IF(AND(B582&lt;B577, E582&gt;E577), "BULLISH DIVERGENCE", "NEUTRAL"))))</f>
        <v>CONFIRMED BULLISH</v>
      </c>
    </row>
    <row r="583" spans="1:8" ht="13.5" x14ac:dyDescent="0.25">
      <c r="A583" s="3">
        <v>42851</v>
      </c>
      <c r="B583" s="2">
        <v>14.63</v>
      </c>
      <c r="C583" s="2">
        <v>5.0479000000000003</v>
      </c>
      <c r="D583" s="2">
        <v>29644</v>
      </c>
      <c r="E583" s="2">
        <f t="shared" si="36"/>
        <v>49150</v>
      </c>
      <c r="F583" s="17" t="str">
        <f t="shared" si="35"/>
        <v>BEARISH</v>
      </c>
      <c r="G583" s="17" t="str">
        <f t="shared" ref="G583:G646" si="38">IF((E583-E578)/E578 &gt; 0.02, "STRONG",
 IF((E583-E578)/E578 &lt; -0.02, "WEAK", "NEUTRAL"))</f>
        <v>WEAK</v>
      </c>
      <c r="H583" s="17" t="str">
        <f t="shared" si="37"/>
        <v>BEARISH DIVERGENCE</v>
      </c>
    </row>
    <row r="584" spans="1:8" ht="13.5" x14ac:dyDescent="0.25">
      <c r="A584" s="3">
        <v>42852</v>
      </c>
      <c r="B584" s="2">
        <v>14.49</v>
      </c>
      <c r="C584" s="2">
        <v>4.9996</v>
      </c>
      <c r="D584" s="2">
        <v>32632</v>
      </c>
      <c r="E584" s="2">
        <f t="shared" si="36"/>
        <v>16518</v>
      </c>
      <c r="F584" s="17" t="str">
        <f t="shared" ref="F584:F647" si="39">IF(E584&gt;E579,"BULLISH",IF(E584&lt;E579,"BEARISH","NEUTRAL"))</f>
        <v>BEARISH</v>
      </c>
      <c r="G584" s="17" t="str">
        <f t="shared" si="38"/>
        <v>WEAK</v>
      </c>
      <c r="H584" s="17" t="str">
        <f t="shared" si="37"/>
        <v>CONFIRMED BEARISH</v>
      </c>
    </row>
    <row r="585" spans="1:8" ht="13.5" x14ac:dyDescent="0.25">
      <c r="A585" s="3">
        <v>42853</v>
      </c>
      <c r="B585" s="2">
        <v>14.3</v>
      </c>
      <c r="C585" s="2">
        <v>4.9340000000000002</v>
      </c>
      <c r="D585" s="2">
        <v>424</v>
      </c>
      <c r="E585" s="2">
        <f t="shared" si="36"/>
        <v>16094</v>
      </c>
      <c r="F585" s="17" t="str">
        <f t="shared" si="39"/>
        <v>BEARISH</v>
      </c>
      <c r="G585" s="17" t="str">
        <f t="shared" si="38"/>
        <v>WEAK</v>
      </c>
      <c r="H585" s="17" t="str">
        <f t="shared" si="37"/>
        <v>CONFIRMED BEARISH</v>
      </c>
    </row>
    <row r="586" spans="1:8" ht="13.5" x14ac:dyDescent="0.25">
      <c r="A586" s="3">
        <v>42857</v>
      </c>
      <c r="B586" s="2">
        <v>14.21</v>
      </c>
      <c r="C586" s="2">
        <v>4.9029999999999996</v>
      </c>
      <c r="D586" s="2">
        <v>275</v>
      </c>
      <c r="E586" s="2">
        <f t="shared" si="36"/>
        <v>15819</v>
      </c>
      <c r="F586" s="17" t="str">
        <f t="shared" si="39"/>
        <v>BEARISH</v>
      </c>
      <c r="G586" s="17" t="str">
        <f t="shared" si="38"/>
        <v>WEAK</v>
      </c>
      <c r="H586" s="17" t="str">
        <f t="shared" si="37"/>
        <v>CONFIRMED BEARISH</v>
      </c>
    </row>
    <row r="587" spans="1:8" ht="13.5" x14ac:dyDescent="0.25">
      <c r="A587" s="3">
        <v>42858</v>
      </c>
      <c r="B587" s="2">
        <v>14.21</v>
      </c>
      <c r="C587" s="2">
        <v>4.9029999999999996</v>
      </c>
      <c r="D587" s="2">
        <v>1547</v>
      </c>
      <c r="E587" s="2">
        <f t="shared" si="36"/>
        <v>15819</v>
      </c>
      <c r="F587" s="17" t="str">
        <f t="shared" si="39"/>
        <v>BEARISH</v>
      </c>
      <c r="G587" s="17" t="str">
        <f t="shared" si="38"/>
        <v>WEAK</v>
      </c>
      <c r="H587" s="17" t="str">
        <f t="shared" si="37"/>
        <v>CONFIRMED BEARISH</v>
      </c>
    </row>
    <row r="588" spans="1:8" ht="13.5" x14ac:dyDescent="0.25">
      <c r="A588" s="3">
        <v>42859</v>
      </c>
      <c r="B588" s="2">
        <v>14.6</v>
      </c>
      <c r="C588" s="2">
        <v>5.0376000000000003</v>
      </c>
      <c r="D588" s="2">
        <v>100</v>
      </c>
      <c r="E588" s="2">
        <f t="shared" si="36"/>
        <v>15919</v>
      </c>
      <c r="F588" s="17" t="str">
        <f t="shared" si="39"/>
        <v>BEARISH</v>
      </c>
      <c r="G588" s="17" t="str">
        <f t="shared" si="38"/>
        <v>WEAK</v>
      </c>
      <c r="H588" s="17" t="str">
        <f t="shared" si="37"/>
        <v>CONFIRMED BEARISH</v>
      </c>
    </row>
    <row r="589" spans="1:8" ht="13.5" x14ac:dyDescent="0.25">
      <c r="A589" s="3">
        <v>42860</v>
      </c>
      <c r="B589" s="2">
        <v>14.6</v>
      </c>
      <c r="C589" s="2">
        <v>5.0376000000000003</v>
      </c>
      <c r="D589" s="2">
        <v>200</v>
      </c>
      <c r="E589" s="2">
        <f t="shared" si="36"/>
        <v>15919</v>
      </c>
      <c r="F589" s="17" t="str">
        <f t="shared" si="39"/>
        <v>BEARISH</v>
      </c>
      <c r="G589" s="17" t="str">
        <f t="shared" si="38"/>
        <v>WEAK</v>
      </c>
      <c r="H589" s="17" t="str">
        <f t="shared" si="37"/>
        <v>BEARISH DIVERGENCE</v>
      </c>
    </row>
    <row r="590" spans="1:8" ht="13.5" x14ac:dyDescent="0.25">
      <c r="A590" s="3">
        <v>42863</v>
      </c>
      <c r="B590" s="2">
        <v>14.21</v>
      </c>
      <c r="C590" s="2">
        <v>4.9029999999999996</v>
      </c>
      <c r="D590" s="2">
        <v>723</v>
      </c>
      <c r="E590" s="2">
        <f t="shared" si="36"/>
        <v>15196</v>
      </c>
      <c r="F590" s="17" t="str">
        <f t="shared" si="39"/>
        <v>BEARISH</v>
      </c>
      <c r="G590" s="17" t="str">
        <f t="shared" si="38"/>
        <v>WEAK</v>
      </c>
      <c r="H590" s="17" t="str">
        <f t="shared" si="37"/>
        <v>CONFIRMED BEARISH</v>
      </c>
    </row>
    <row r="591" spans="1:8" ht="13.5" x14ac:dyDescent="0.25">
      <c r="A591" s="3">
        <v>42864</v>
      </c>
      <c r="B591" s="2">
        <v>14.2</v>
      </c>
      <c r="C591" s="2">
        <v>4.8994999999999997</v>
      </c>
      <c r="D591" s="2">
        <v>860</v>
      </c>
      <c r="E591" s="2">
        <f t="shared" si="36"/>
        <v>14336</v>
      </c>
      <c r="F591" s="17" t="str">
        <f t="shared" si="39"/>
        <v>BEARISH</v>
      </c>
      <c r="G591" s="17" t="str">
        <f t="shared" si="38"/>
        <v>WEAK</v>
      </c>
      <c r="H591" s="17" t="str">
        <f t="shared" si="37"/>
        <v>CONFIRMED BEARISH</v>
      </c>
    </row>
    <row r="592" spans="1:8" ht="13.5" x14ac:dyDescent="0.25">
      <c r="A592" s="3">
        <v>42865</v>
      </c>
      <c r="B592" s="2">
        <v>14.2</v>
      </c>
      <c r="C592" s="2">
        <v>4.8994999999999997</v>
      </c>
      <c r="D592" s="2">
        <v>456</v>
      </c>
      <c r="E592" s="2">
        <f t="shared" si="36"/>
        <v>14336</v>
      </c>
      <c r="F592" s="17" t="str">
        <f t="shared" si="39"/>
        <v>BEARISH</v>
      </c>
      <c r="G592" s="17" t="str">
        <f t="shared" si="38"/>
        <v>WEAK</v>
      </c>
      <c r="H592" s="17" t="str">
        <f t="shared" si="37"/>
        <v>CONFIRMED BEARISH</v>
      </c>
    </row>
    <row r="593" spans="1:8" ht="13.5" x14ac:dyDescent="0.25">
      <c r="A593" s="3">
        <v>42866</v>
      </c>
      <c r="B593" s="2">
        <v>14.2</v>
      </c>
      <c r="C593" s="2">
        <v>4.8994999999999997</v>
      </c>
      <c r="D593" s="2">
        <v>0</v>
      </c>
      <c r="E593" s="2">
        <f t="shared" si="36"/>
        <v>14336</v>
      </c>
      <c r="F593" s="17" t="str">
        <f t="shared" si="39"/>
        <v>BEARISH</v>
      </c>
      <c r="G593" s="17" t="str">
        <f t="shared" si="38"/>
        <v>WEAK</v>
      </c>
      <c r="H593" s="17" t="str">
        <f t="shared" si="37"/>
        <v>CONFIRMED BEARISH</v>
      </c>
    </row>
    <row r="594" spans="1:8" ht="13.5" x14ac:dyDescent="0.25">
      <c r="A594" s="3">
        <v>42867</v>
      </c>
      <c r="B594" s="2">
        <v>14.6</v>
      </c>
      <c r="C594" s="2">
        <v>5.0376000000000003</v>
      </c>
      <c r="D594" s="2">
        <v>925</v>
      </c>
      <c r="E594" s="2">
        <f t="shared" si="36"/>
        <v>15261</v>
      </c>
      <c r="F594" s="17" t="str">
        <f t="shared" si="39"/>
        <v>BEARISH</v>
      </c>
      <c r="G594" s="17" t="str">
        <f t="shared" si="38"/>
        <v>WEAK</v>
      </c>
      <c r="H594" s="17" t="str">
        <f t="shared" si="37"/>
        <v>NEUTRAL</v>
      </c>
    </row>
    <row r="595" spans="1:8" ht="13.5" x14ac:dyDescent="0.25">
      <c r="A595" s="3">
        <v>42870</v>
      </c>
      <c r="B595" s="2">
        <v>14.2</v>
      </c>
      <c r="C595" s="2">
        <v>4.8994999999999997</v>
      </c>
      <c r="D595" s="2">
        <v>1000</v>
      </c>
      <c r="E595" s="2">
        <f t="shared" si="36"/>
        <v>14261</v>
      </c>
      <c r="F595" s="17" t="str">
        <f t="shared" si="39"/>
        <v>BEARISH</v>
      </c>
      <c r="G595" s="17" t="str">
        <f t="shared" si="38"/>
        <v>WEAK</v>
      </c>
      <c r="H595" s="17" t="str">
        <f t="shared" si="37"/>
        <v>CONFIRMED BEARISH</v>
      </c>
    </row>
    <row r="596" spans="1:8" ht="13.5" x14ac:dyDescent="0.25">
      <c r="A596" s="3">
        <v>42871</v>
      </c>
      <c r="B596" s="2">
        <v>14.2</v>
      </c>
      <c r="C596" s="2">
        <v>4.8994999999999997</v>
      </c>
      <c r="D596" s="2">
        <v>50</v>
      </c>
      <c r="E596" s="2">
        <f t="shared" si="36"/>
        <v>14261</v>
      </c>
      <c r="F596" s="17" t="str">
        <f t="shared" si="39"/>
        <v>BEARISH</v>
      </c>
      <c r="G596" s="17" t="str">
        <f t="shared" si="38"/>
        <v>NEUTRAL</v>
      </c>
      <c r="H596" s="17" t="str">
        <f t="shared" si="37"/>
        <v>NEUTRAL</v>
      </c>
    </row>
    <row r="597" spans="1:8" ht="13.5" x14ac:dyDescent="0.25">
      <c r="A597" s="3">
        <v>42872</v>
      </c>
      <c r="B597" s="2">
        <v>14.1</v>
      </c>
      <c r="C597" s="2">
        <v>4.8650000000000002</v>
      </c>
      <c r="D597" s="2">
        <v>200</v>
      </c>
      <c r="E597" s="2">
        <f t="shared" si="36"/>
        <v>14061</v>
      </c>
      <c r="F597" s="17" t="str">
        <f t="shared" si="39"/>
        <v>BEARISH</v>
      </c>
      <c r="G597" s="17" t="str">
        <f t="shared" si="38"/>
        <v>NEUTRAL</v>
      </c>
      <c r="H597" s="17" t="str">
        <f t="shared" si="37"/>
        <v>CONFIRMED BEARISH</v>
      </c>
    </row>
    <row r="598" spans="1:8" ht="13.5" x14ac:dyDescent="0.25">
      <c r="A598" s="3">
        <v>42873</v>
      </c>
      <c r="B598" s="2">
        <v>14</v>
      </c>
      <c r="C598" s="2">
        <v>4.8304999999999998</v>
      </c>
      <c r="D598" s="2">
        <v>16347</v>
      </c>
      <c r="E598" s="2">
        <f t="shared" si="36"/>
        <v>-2286</v>
      </c>
      <c r="F598" s="17" t="str">
        <f t="shared" si="39"/>
        <v>BEARISH</v>
      </c>
      <c r="G598" s="17" t="str">
        <f t="shared" si="38"/>
        <v>WEAK</v>
      </c>
      <c r="H598" s="17" t="str">
        <f t="shared" si="37"/>
        <v>CONFIRMED BEARISH</v>
      </c>
    </row>
    <row r="599" spans="1:8" ht="13.5" x14ac:dyDescent="0.25">
      <c r="A599" s="3">
        <v>42874</v>
      </c>
      <c r="B599" s="2">
        <v>14</v>
      </c>
      <c r="C599" s="2">
        <v>4.8304999999999998</v>
      </c>
      <c r="D599" s="2">
        <v>2881</v>
      </c>
      <c r="E599" s="2">
        <f t="shared" si="36"/>
        <v>-2286</v>
      </c>
      <c r="F599" s="17" t="str">
        <f t="shared" si="39"/>
        <v>BEARISH</v>
      </c>
      <c r="G599" s="17" t="str">
        <f t="shared" si="38"/>
        <v>WEAK</v>
      </c>
      <c r="H599" s="17" t="str">
        <f t="shared" si="37"/>
        <v>CONFIRMED BEARISH</v>
      </c>
    </row>
    <row r="600" spans="1:8" ht="13.5" x14ac:dyDescent="0.25">
      <c r="A600" s="3">
        <v>42877</v>
      </c>
      <c r="B600" s="2">
        <v>14</v>
      </c>
      <c r="C600" s="2">
        <v>4.8304999999999998</v>
      </c>
      <c r="D600" s="2">
        <v>920</v>
      </c>
      <c r="E600" s="2">
        <f t="shared" si="36"/>
        <v>-2286</v>
      </c>
      <c r="F600" s="17" t="str">
        <f t="shared" si="39"/>
        <v>BEARISH</v>
      </c>
      <c r="G600" s="17" t="str">
        <f t="shared" si="38"/>
        <v>WEAK</v>
      </c>
      <c r="H600" s="17" t="str">
        <f t="shared" si="37"/>
        <v>CONFIRMED BEARISH</v>
      </c>
    </row>
    <row r="601" spans="1:8" ht="13.5" x14ac:dyDescent="0.25">
      <c r="A601" s="3">
        <v>42878</v>
      </c>
      <c r="B601" s="2">
        <v>14</v>
      </c>
      <c r="C601" s="2">
        <v>4.8304999999999998</v>
      </c>
      <c r="D601" s="2">
        <v>560</v>
      </c>
      <c r="E601" s="2">
        <f t="shared" si="36"/>
        <v>-2286</v>
      </c>
      <c r="F601" s="17" t="str">
        <f t="shared" si="39"/>
        <v>BEARISH</v>
      </c>
      <c r="G601" s="17" t="str">
        <f t="shared" si="38"/>
        <v>WEAK</v>
      </c>
      <c r="H601" s="17" t="str">
        <f t="shared" si="37"/>
        <v>CONFIRMED BEARISH</v>
      </c>
    </row>
    <row r="602" spans="1:8" ht="13.5" x14ac:dyDescent="0.25">
      <c r="A602" s="3">
        <v>42879</v>
      </c>
      <c r="B602" s="2">
        <v>14</v>
      </c>
      <c r="C602" s="2">
        <v>4.8304999999999998</v>
      </c>
      <c r="D602" s="2">
        <v>3720</v>
      </c>
      <c r="E602" s="2">
        <f t="shared" si="36"/>
        <v>-2286</v>
      </c>
      <c r="F602" s="17" t="str">
        <f t="shared" si="39"/>
        <v>BEARISH</v>
      </c>
      <c r="G602" s="17" t="str">
        <f t="shared" si="38"/>
        <v>WEAK</v>
      </c>
      <c r="H602" s="17" t="str">
        <f t="shared" si="37"/>
        <v>CONFIRMED BEARISH</v>
      </c>
    </row>
    <row r="603" spans="1:8" ht="13.5" x14ac:dyDescent="0.25">
      <c r="A603" s="3">
        <v>42880</v>
      </c>
      <c r="B603" s="2">
        <v>13.9</v>
      </c>
      <c r="C603" s="2">
        <v>4.7960000000000003</v>
      </c>
      <c r="D603" s="2">
        <v>725</v>
      </c>
      <c r="E603" s="2">
        <f t="shared" si="36"/>
        <v>-3011</v>
      </c>
      <c r="F603" s="17" t="str">
        <f t="shared" si="39"/>
        <v>BEARISH</v>
      </c>
      <c r="G603" s="17" t="str">
        <f t="shared" si="38"/>
        <v>STRONG</v>
      </c>
      <c r="H603" s="17" t="str">
        <f t="shared" si="37"/>
        <v>CONFIRMED BEARISH</v>
      </c>
    </row>
    <row r="604" spans="1:8" ht="13.5" x14ac:dyDescent="0.25">
      <c r="A604" s="3">
        <v>42881</v>
      </c>
      <c r="B604" s="2">
        <v>13.9</v>
      </c>
      <c r="C604" s="2">
        <v>4.7960000000000003</v>
      </c>
      <c r="D604" s="2">
        <v>0</v>
      </c>
      <c r="E604" s="2">
        <f t="shared" si="36"/>
        <v>-3011</v>
      </c>
      <c r="F604" s="17" t="str">
        <f t="shared" si="39"/>
        <v>BEARISH</v>
      </c>
      <c r="G604" s="17" t="str">
        <f t="shared" si="38"/>
        <v>STRONG</v>
      </c>
      <c r="H604" s="17" t="str">
        <f t="shared" si="37"/>
        <v>CONFIRMED BEARISH</v>
      </c>
    </row>
    <row r="605" spans="1:8" ht="13.5" x14ac:dyDescent="0.25">
      <c r="A605" s="3">
        <v>42884</v>
      </c>
      <c r="B605" s="2">
        <v>14</v>
      </c>
      <c r="C605" s="2">
        <v>4.8304999999999998</v>
      </c>
      <c r="D605" s="2">
        <v>257</v>
      </c>
      <c r="E605" s="2">
        <f t="shared" si="36"/>
        <v>-2754</v>
      </c>
      <c r="F605" s="17" t="str">
        <f t="shared" si="39"/>
        <v>BEARISH</v>
      </c>
      <c r="G605" s="17" t="str">
        <f t="shared" si="38"/>
        <v>STRONG</v>
      </c>
      <c r="H605" s="17" t="str">
        <f t="shared" si="37"/>
        <v>NEUTRAL</v>
      </c>
    </row>
    <row r="606" spans="1:8" ht="13.5" x14ac:dyDescent="0.25">
      <c r="A606" s="3">
        <v>42885</v>
      </c>
      <c r="B606" s="2">
        <v>14</v>
      </c>
      <c r="C606" s="2">
        <v>4.8304999999999998</v>
      </c>
      <c r="D606" s="2">
        <v>1550</v>
      </c>
      <c r="E606" s="2">
        <f t="shared" si="36"/>
        <v>-2754</v>
      </c>
      <c r="F606" s="17" t="str">
        <f t="shared" si="39"/>
        <v>BEARISH</v>
      </c>
      <c r="G606" s="17" t="str">
        <f t="shared" si="38"/>
        <v>STRONG</v>
      </c>
      <c r="H606" s="17" t="str">
        <f t="shared" si="37"/>
        <v>NEUTRAL</v>
      </c>
    </row>
    <row r="607" spans="1:8" ht="13.5" x14ac:dyDescent="0.25">
      <c r="A607" s="3">
        <v>42886</v>
      </c>
      <c r="B607" s="2">
        <v>14</v>
      </c>
      <c r="C607" s="2">
        <v>4.8304999999999998</v>
      </c>
      <c r="D607" s="2">
        <v>3131</v>
      </c>
      <c r="E607" s="2">
        <f t="shared" si="36"/>
        <v>-2754</v>
      </c>
      <c r="F607" s="17" t="str">
        <f t="shared" si="39"/>
        <v>BEARISH</v>
      </c>
      <c r="G607" s="17" t="str">
        <f t="shared" si="38"/>
        <v>STRONG</v>
      </c>
      <c r="H607" s="17" t="str">
        <f t="shared" si="37"/>
        <v>NEUTRAL</v>
      </c>
    </row>
    <row r="608" spans="1:8" ht="13.5" x14ac:dyDescent="0.25">
      <c r="A608" s="3">
        <v>42887</v>
      </c>
      <c r="B608" s="2">
        <v>14</v>
      </c>
      <c r="C608" s="2">
        <v>4.8304999999999998</v>
      </c>
      <c r="D608" s="2">
        <v>0</v>
      </c>
      <c r="E608" s="2">
        <f t="shared" si="36"/>
        <v>-2754</v>
      </c>
      <c r="F608" s="17" t="str">
        <f t="shared" si="39"/>
        <v>BULLISH</v>
      </c>
      <c r="G608" s="17" t="str">
        <f t="shared" si="38"/>
        <v>WEAK</v>
      </c>
      <c r="H608" s="17" t="str">
        <f t="shared" si="37"/>
        <v>CONFIRMED BULLISH</v>
      </c>
    </row>
    <row r="609" spans="1:8" ht="13.5" x14ac:dyDescent="0.25">
      <c r="A609" s="3">
        <v>42888</v>
      </c>
      <c r="B609" s="2">
        <v>14.1</v>
      </c>
      <c r="C609" s="2">
        <v>4.8650000000000002</v>
      </c>
      <c r="D609" s="2">
        <v>2319</v>
      </c>
      <c r="E609" s="2">
        <f t="shared" si="36"/>
        <v>-435</v>
      </c>
      <c r="F609" s="17" t="str">
        <f t="shared" si="39"/>
        <v>BULLISH</v>
      </c>
      <c r="G609" s="17" t="str">
        <f t="shared" si="38"/>
        <v>WEAK</v>
      </c>
      <c r="H609" s="17" t="str">
        <f t="shared" si="37"/>
        <v>CONFIRMED BULLISH</v>
      </c>
    </row>
    <row r="610" spans="1:8" ht="13.5" x14ac:dyDescent="0.25">
      <c r="A610" s="3">
        <v>42891</v>
      </c>
      <c r="B610" s="2">
        <v>14.1</v>
      </c>
      <c r="C610" s="2">
        <v>4.8650000000000002</v>
      </c>
      <c r="D610" s="2">
        <v>0</v>
      </c>
      <c r="E610" s="2">
        <f t="shared" si="36"/>
        <v>-435</v>
      </c>
      <c r="F610" s="17" t="str">
        <f t="shared" si="39"/>
        <v>BULLISH</v>
      </c>
      <c r="G610" s="17" t="str">
        <f t="shared" si="38"/>
        <v>WEAK</v>
      </c>
      <c r="H610" s="17" t="str">
        <f t="shared" si="37"/>
        <v>CONFIRMED BULLISH</v>
      </c>
    </row>
    <row r="611" spans="1:8" ht="13.5" x14ac:dyDescent="0.25">
      <c r="A611" s="3">
        <v>42892</v>
      </c>
      <c r="B611" s="2">
        <v>14</v>
      </c>
      <c r="C611" s="2">
        <v>4.8304999999999998</v>
      </c>
      <c r="D611" s="2">
        <v>545</v>
      </c>
      <c r="E611" s="2">
        <f t="shared" si="36"/>
        <v>-980</v>
      </c>
      <c r="F611" s="17" t="str">
        <f t="shared" si="39"/>
        <v>BULLISH</v>
      </c>
      <c r="G611" s="17" t="str">
        <f t="shared" si="38"/>
        <v>WEAK</v>
      </c>
      <c r="H611" s="17" t="str">
        <f t="shared" si="37"/>
        <v>NEUTRAL</v>
      </c>
    </row>
    <row r="612" spans="1:8" ht="13.5" x14ac:dyDescent="0.25">
      <c r="A612" s="3">
        <v>42893</v>
      </c>
      <c r="B612" s="2">
        <v>13.91</v>
      </c>
      <c r="C612" s="2">
        <v>4.7995000000000001</v>
      </c>
      <c r="D612" s="2">
        <v>125</v>
      </c>
      <c r="E612" s="2">
        <f t="shared" si="36"/>
        <v>-1105</v>
      </c>
      <c r="F612" s="17" t="str">
        <f t="shared" si="39"/>
        <v>BULLISH</v>
      </c>
      <c r="G612" s="17" t="str">
        <f t="shared" si="38"/>
        <v>WEAK</v>
      </c>
      <c r="H612" s="17" t="str">
        <f t="shared" si="37"/>
        <v>BULLISH DIVERGENCE</v>
      </c>
    </row>
    <row r="613" spans="1:8" ht="13.5" x14ac:dyDescent="0.25">
      <c r="A613" s="3">
        <v>42894</v>
      </c>
      <c r="B613" s="2">
        <v>14</v>
      </c>
      <c r="C613" s="2">
        <v>4.8304999999999998</v>
      </c>
      <c r="D613" s="2">
        <v>500</v>
      </c>
      <c r="E613" s="2">
        <f t="shared" si="36"/>
        <v>-605</v>
      </c>
      <c r="F613" s="17" t="str">
        <f t="shared" si="39"/>
        <v>BULLISH</v>
      </c>
      <c r="G613" s="17" t="str">
        <f t="shared" si="38"/>
        <v>WEAK</v>
      </c>
      <c r="H613" s="17" t="str">
        <f t="shared" si="37"/>
        <v>NEUTRAL</v>
      </c>
    </row>
    <row r="614" spans="1:8" ht="13.5" x14ac:dyDescent="0.25">
      <c r="A614" s="3">
        <v>42895</v>
      </c>
      <c r="B614" s="2">
        <v>14</v>
      </c>
      <c r="C614" s="2">
        <v>4.8304999999999998</v>
      </c>
      <c r="D614" s="2">
        <v>2015</v>
      </c>
      <c r="E614" s="2">
        <f t="shared" si="36"/>
        <v>-605</v>
      </c>
      <c r="F614" s="17" t="str">
        <f t="shared" si="39"/>
        <v>BEARISH</v>
      </c>
      <c r="G614" s="17" t="str">
        <f t="shared" si="38"/>
        <v>STRONG</v>
      </c>
      <c r="H614" s="17" t="str">
        <f t="shared" si="37"/>
        <v>CONFIRMED BEARISH</v>
      </c>
    </row>
    <row r="615" spans="1:8" ht="13.5" x14ac:dyDescent="0.25">
      <c r="A615" s="3">
        <v>42898</v>
      </c>
      <c r="B615" s="2">
        <v>14</v>
      </c>
      <c r="C615" s="2">
        <v>4.8304999999999998</v>
      </c>
      <c r="D615" s="2">
        <v>116</v>
      </c>
      <c r="E615" s="2">
        <f t="shared" si="36"/>
        <v>-605</v>
      </c>
      <c r="F615" s="17" t="str">
        <f t="shared" si="39"/>
        <v>BEARISH</v>
      </c>
      <c r="G615" s="17" t="str">
        <f t="shared" si="38"/>
        <v>STRONG</v>
      </c>
      <c r="H615" s="17" t="str">
        <f t="shared" si="37"/>
        <v>CONFIRMED BEARISH</v>
      </c>
    </row>
    <row r="616" spans="1:8" ht="13.5" x14ac:dyDescent="0.25">
      <c r="A616" s="3">
        <v>42899</v>
      </c>
      <c r="B616" s="2">
        <v>14.1</v>
      </c>
      <c r="C616" s="2">
        <v>4.8650000000000002</v>
      </c>
      <c r="D616" s="2">
        <v>685</v>
      </c>
      <c r="E616" s="2">
        <f t="shared" si="36"/>
        <v>80</v>
      </c>
      <c r="F616" s="17" t="str">
        <f t="shared" si="39"/>
        <v>BULLISH</v>
      </c>
      <c r="G616" s="17" t="str">
        <f t="shared" si="38"/>
        <v>WEAK</v>
      </c>
      <c r="H616" s="17" t="str">
        <f t="shared" si="37"/>
        <v>CONFIRMED BULLISH</v>
      </c>
    </row>
    <row r="617" spans="1:8" ht="13.5" x14ac:dyDescent="0.25">
      <c r="A617" s="3">
        <v>42900</v>
      </c>
      <c r="B617" s="2">
        <v>14.1</v>
      </c>
      <c r="C617" s="2">
        <v>4.8650000000000002</v>
      </c>
      <c r="D617" s="2">
        <v>7342</v>
      </c>
      <c r="E617" s="2">
        <f t="shared" si="36"/>
        <v>80</v>
      </c>
      <c r="F617" s="17" t="str">
        <f t="shared" si="39"/>
        <v>BULLISH</v>
      </c>
      <c r="G617" s="17" t="str">
        <f t="shared" si="38"/>
        <v>WEAK</v>
      </c>
      <c r="H617" s="17" t="str">
        <f t="shared" si="37"/>
        <v>CONFIRMED BULLISH</v>
      </c>
    </row>
    <row r="618" spans="1:8" ht="13.5" x14ac:dyDescent="0.25">
      <c r="A618" s="3">
        <v>42901</v>
      </c>
      <c r="B618" s="2">
        <v>14.1</v>
      </c>
      <c r="C618" s="2">
        <v>4.8650000000000002</v>
      </c>
      <c r="D618" s="2">
        <v>0</v>
      </c>
      <c r="E618" s="2">
        <f t="shared" si="36"/>
        <v>80</v>
      </c>
      <c r="F618" s="17" t="str">
        <f t="shared" si="39"/>
        <v>BULLISH</v>
      </c>
      <c r="G618" s="17" t="str">
        <f t="shared" si="38"/>
        <v>WEAK</v>
      </c>
      <c r="H618" s="17" t="str">
        <f t="shared" si="37"/>
        <v>CONFIRMED BULLISH</v>
      </c>
    </row>
    <row r="619" spans="1:8" ht="13.5" x14ac:dyDescent="0.25">
      <c r="A619" s="3">
        <v>42902</v>
      </c>
      <c r="B619" s="2">
        <v>14.11</v>
      </c>
      <c r="C619" s="2">
        <v>4.8685</v>
      </c>
      <c r="D619" s="2">
        <v>879</v>
      </c>
      <c r="E619" s="2">
        <f t="shared" si="36"/>
        <v>959</v>
      </c>
      <c r="F619" s="17" t="str">
        <f t="shared" si="39"/>
        <v>BULLISH</v>
      </c>
      <c r="G619" s="17" t="str">
        <f t="shared" si="38"/>
        <v>WEAK</v>
      </c>
      <c r="H619" s="17" t="str">
        <f t="shared" si="37"/>
        <v>CONFIRMED BULLISH</v>
      </c>
    </row>
    <row r="620" spans="1:8" ht="13.5" x14ac:dyDescent="0.25">
      <c r="A620" s="3">
        <v>42905</v>
      </c>
      <c r="B620" s="2">
        <v>14</v>
      </c>
      <c r="C620" s="2">
        <v>4.8304999999999998</v>
      </c>
      <c r="D620" s="2">
        <v>3173</v>
      </c>
      <c r="E620" s="2">
        <f t="shared" si="36"/>
        <v>-2214</v>
      </c>
      <c r="F620" s="17" t="str">
        <f t="shared" si="39"/>
        <v>BEARISH</v>
      </c>
      <c r="G620" s="17" t="str">
        <f t="shared" si="38"/>
        <v>STRONG</v>
      </c>
      <c r="H620" s="17" t="str">
        <f t="shared" si="37"/>
        <v>NEUTRAL</v>
      </c>
    </row>
    <row r="621" spans="1:8" ht="13.5" x14ac:dyDescent="0.25">
      <c r="A621" s="3">
        <v>42906</v>
      </c>
      <c r="B621" s="2">
        <v>14</v>
      </c>
      <c r="C621" s="2">
        <v>4.8304999999999998</v>
      </c>
      <c r="D621" s="2">
        <v>4610</v>
      </c>
      <c r="E621" s="2">
        <f t="shared" si="36"/>
        <v>-2214</v>
      </c>
      <c r="F621" s="17" t="str">
        <f t="shared" si="39"/>
        <v>BEARISH</v>
      </c>
      <c r="G621" s="17" t="str">
        <f t="shared" si="38"/>
        <v>WEAK</v>
      </c>
      <c r="H621" s="17" t="str">
        <f t="shared" si="37"/>
        <v>CONFIRMED BEARISH</v>
      </c>
    </row>
    <row r="622" spans="1:8" ht="13.5" x14ac:dyDescent="0.25">
      <c r="A622" s="3">
        <v>42907</v>
      </c>
      <c r="B622" s="2">
        <v>14</v>
      </c>
      <c r="C622" s="2">
        <v>4.8304999999999998</v>
      </c>
      <c r="D622" s="2">
        <v>50</v>
      </c>
      <c r="E622" s="2">
        <f t="shared" si="36"/>
        <v>-2214</v>
      </c>
      <c r="F622" s="17" t="str">
        <f t="shared" si="39"/>
        <v>BEARISH</v>
      </c>
      <c r="G622" s="17" t="str">
        <f t="shared" si="38"/>
        <v>WEAK</v>
      </c>
      <c r="H622" s="17" t="str">
        <f t="shared" si="37"/>
        <v>CONFIRMED BEARISH</v>
      </c>
    </row>
    <row r="623" spans="1:8" ht="13.5" x14ac:dyDescent="0.25">
      <c r="A623" s="3">
        <v>42908</v>
      </c>
      <c r="B623" s="2">
        <v>14.15</v>
      </c>
      <c r="C623" s="2">
        <v>4.8822999999999999</v>
      </c>
      <c r="D623" s="2">
        <v>1601</v>
      </c>
      <c r="E623" s="2">
        <f t="shared" si="36"/>
        <v>-613</v>
      </c>
      <c r="F623" s="17" t="str">
        <f t="shared" si="39"/>
        <v>BEARISH</v>
      </c>
      <c r="G623" s="17" t="str">
        <f t="shared" si="38"/>
        <v>WEAK</v>
      </c>
      <c r="H623" s="17" t="str">
        <f t="shared" si="37"/>
        <v>BEARISH DIVERGENCE</v>
      </c>
    </row>
    <row r="624" spans="1:8" ht="13.5" x14ac:dyDescent="0.25">
      <c r="A624" s="3">
        <v>42909</v>
      </c>
      <c r="B624" s="2">
        <v>14</v>
      </c>
      <c r="C624" s="2">
        <v>4.8304999999999998</v>
      </c>
      <c r="D624" s="2">
        <v>1034</v>
      </c>
      <c r="E624" s="2">
        <f t="shared" si="36"/>
        <v>-1647</v>
      </c>
      <c r="F624" s="17" t="str">
        <f t="shared" si="39"/>
        <v>BEARISH</v>
      </c>
      <c r="G624" s="17" t="str">
        <f t="shared" si="38"/>
        <v>WEAK</v>
      </c>
      <c r="H624" s="17" t="str">
        <f t="shared" si="37"/>
        <v>CONFIRMED BEARISH</v>
      </c>
    </row>
    <row r="625" spans="1:8" ht="13.5" x14ac:dyDescent="0.25">
      <c r="A625" s="3">
        <v>42914</v>
      </c>
      <c r="B625" s="2">
        <v>14</v>
      </c>
      <c r="C625" s="2">
        <v>4.8304999999999998</v>
      </c>
      <c r="D625" s="2">
        <v>2120</v>
      </c>
      <c r="E625" s="2">
        <f t="shared" si="36"/>
        <v>-1647</v>
      </c>
      <c r="F625" s="17" t="str">
        <f t="shared" si="39"/>
        <v>BULLISH</v>
      </c>
      <c r="G625" s="17" t="str">
        <f t="shared" si="38"/>
        <v>WEAK</v>
      </c>
      <c r="H625" s="17" t="str">
        <f t="shared" si="37"/>
        <v>NEUTRAL</v>
      </c>
    </row>
    <row r="626" spans="1:8" ht="13.5" x14ac:dyDescent="0.25">
      <c r="A626" s="3">
        <v>42915</v>
      </c>
      <c r="B626" s="2">
        <v>14</v>
      </c>
      <c r="C626" s="2">
        <v>4.8304999999999998</v>
      </c>
      <c r="D626" s="2">
        <v>1706</v>
      </c>
      <c r="E626" s="2">
        <f t="shared" si="36"/>
        <v>-1647</v>
      </c>
      <c r="F626" s="17" t="str">
        <f t="shared" si="39"/>
        <v>BULLISH</v>
      </c>
      <c r="G626" s="17" t="str">
        <f t="shared" si="38"/>
        <v>WEAK</v>
      </c>
      <c r="H626" s="17" t="str">
        <f t="shared" si="37"/>
        <v>NEUTRAL</v>
      </c>
    </row>
    <row r="627" spans="1:8" ht="13.5" x14ac:dyDescent="0.25">
      <c r="A627" s="3">
        <v>42916</v>
      </c>
      <c r="B627" s="2">
        <v>14</v>
      </c>
      <c r="C627" s="2">
        <v>4.8304999999999998</v>
      </c>
      <c r="D627" s="2">
        <v>11823</v>
      </c>
      <c r="E627" s="2">
        <f t="shared" si="36"/>
        <v>-1647</v>
      </c>
      <c r="F627" s="17" t="str">
        <f t="shared" si="39"/>
        <v>BULLISH</v>
      </c>
      <c r="G627" s="17" t="str">
        <f t="shared" si="38"/>
        <v>WEAK</v>
      </c>
      <c r="H627" s="17" t="str">
        <f t="shared" si="37"/>
        <v>NEUTRAL</v>
      </c>
    </row>
    <row r="628" spans="1:8" ht="13.5" x14ac:dyDescent="0.25">
      <c r="A628" s="3">
        <v>42919</v>
      </c>
      <c r="B628" s="2">
        <v>14</v>
      </c>
      <c r="C628" s="2">
        <v>4.8304999999999998</v>
      </c>
      <c r="D628" s="2">
        <v>4332</v>
      </c>
      <c r="E628" s="2">
        <f t="shared" si="36"/>
        <v>-1647</v>
      </c>
      <c r="F628" s="17" t="str">
        <f t="shared" si="39"/>
        <v>BEARISH</v>
      </c>
      <c r="G628" s="17" t="str">
        <f t="shared" si="38"/>
        <v>STRONG</v>
      </c>
      <c r="H628" s="17" t="str">
        <f t="shared" si="37"/>
        <v>CONFIRMED BEARISH</v>
      </c>
    </row>
    <row r="629" spans="1:8" ht="13.5" x14ac:dyDescent="0.25">
      <c r="A629" s="3">
        <v>42920</v>
      </c>
      <c r="B629" s="2">
        <v>14</v>
      </c>
      <c r="C629" s="2">
        <v>4.8304999999999998</v>
      </c>
      <c r="D629" s="2">
        <v>3899</v>
      </c>
      <c r="E629" s="2">
        <f t="shared" si="36"/>
        <v>-1647</v>
      </c>
      <c r="F629" s="17" t="str">
        <f t="shared" si="39"/>
        <v>NEUTRAL</v>
      </c>
      <c r="G629" s="17" t="str">
        <f t="shared" si="38"/>
        <v>NEUTRAL</v>
      </c>
      <c r="H629" s="17" t="str">
        <f t="shared" si="37"/>
        <v>NEUTRAL</v>
      </c>
    </row>
    <row r="630" spans="1:8" ht="13.5" x14ac:dyDescent="0.25">
      <c r="A630" s="3">
        <v>42921</v>
      </c>
      <c r="B630" s="2">
        <v>14.35</v>
      </c>
      <c r="C630" s="2">
        <v>4.9512999999999998</v>
      </c>
      <c r="D630" s="2">
        <v>2271</v>
      </c>
      <c r="E630" s="2">
        <f t="shared" si="36"/>
        <v>624</v>
      </c>
      <c r="F630" s="17" t="str">
        <f t="shared" si="39"/>
        <v>BULLISH</v>
      </c>
      <c r="G630" s="17" t="str">
        <f t="shared" si="38"/>
        <v>WEAK</v>
      </c>
      <c r="H630" s="17" t="str">
        <f t="shared" si="37"/>
        <v>CONFIRMED BULLISH</v>
      </c>
    </row>
    <row r="631" spans="1:8" ht="13.5" x14ac:dyDescent="0.25">
      <c r="A631" s="3">
        <v>42922</v>
      </c>
      <c r="B631" s="2">
        <v>14</v>
      </c>
      <c r="C631" s="2">
        <v>4.8304999999999998</v>
      </c>
      <c r="D631" s="2">
        <v>877</v>
      </c>
      <c r="E631" s="2">
        <f t="shared" si="36"/>
        <v>-253</v>
      </c>
      <c r="F631" s="17" t="str">
        <f t="shared" si="39"/>
        <v>BULLISH</v>
      </c>
      <c r="G631" s="17" t="str">
        <f t="shared" si="38"/>
        <v>WEAK</v>
      </c>
      <c r="H631" s="17" t="str">
        <f t="shared" si="37"/>
        <v>NEUTRAL</v>
      </c>
    </row>
    <row r="632" spans="1:8" ht="13.5" x14ac:dyDescent="0.25">
      <c r="A632" s="3">
        <v>42923</v>
      </c>
      <c r="B632" s="2">
        <v>13.98</v>
      </c>
      <c r="C632" s="2">
        <v>4.8235999999999999</v>
      </c>
      <c r="D632" s="2">
        <v>13038</v>
      </c>
      <c r="E632" s="2">
        <f t="shared" si="36"/>
        <v>-13291</v>
      </c>
      <c r="F632" s="17" t="str">
        <f t="shared" si="39"/>
        <v>BEARISH</v>
      </c>
      <c r="G632" s="17" t="str">
        <f t="shared" si="38"/>
        <v>STRONG</v>
      </c>
      <c r="H632" s="17" t="str">
        <f t="shared" si="37"/>
        <v>CONFIRMED BEARISH</v>
      </c>
    </row>
    <row r="633" spans="1:8" ht="13.5" x14ac:dyDescent="0.25">
      <c r="A633" s="3">
        <v>42926</v>
      </c>
      <c r="B633" s="2">
        <v>13.13</v>
      </c>
      <c r="C633" s="2">
        <v>4.8494000000000002</v>
      </c>
      <c r="D633" s="2">
        <v>508</v>
      </c>
      <c r="E633" s="2">
        <f t="shared" si="36"/>
        <v>-13799</v>
      </c>
      <c r="F633" s="17" t="str">
        <f t="shared" si="39"/>
        <v>BEARISH</v>
      </c>
      <c r="G633" s="17" t="str">
        <f t="shared" si="38"/>
        <v>STRONG</v>
      </c>
      <c r="H633" s="17" t="str">
        <f t="shared" si="37"/>
        <v>CONFIRMED BEARISH</v>
      </c>
    </row>
    <row r="634" spans="1:8" ht="13.5" x14ac:dyDescent="0.25">
      <c r="A634" s="3">
        <v>42927</v>
      </c>
      <c r="B634" s="2">
        <v>13.4</v>
      </c>
      <c r="C634" s="2">
        <v>4.9492000000000003</v>
      </c>
      <c r="D634" s="2">
        <v>1869</v>
      </c>
      <c r="E634" s="2">
        <f t="shared" si="36"/>
        <v>-11930</v>
      </c>
      <c r="F634" s="17" t="str">
        <f t="shared" si="39"/>
        <v>BEARISH</v>
      </c>
      <c r="G634" s="17" t="str">
        <f t="shared" si="38"/>
        <v>STRONG</v>
      </c>
      <c r="H634" s="17" t="str">
        <f t="shared" si="37"/>
        <v>CONFIRMED BEARISH</v>
      </c>
    </row>
    <row r="635" spans="1:8" ht="13.5" x14ac:dyDescent="0.25">
      <c r="A635" s="3">
        <v>42928</v>
      </c>
      <c r="B635" s="2">
        <v>13.15</v>
      </c>
      <c r="C635" s="2">
        <v>4.8567999999999998</v>
      </c>
      <c r="D635" s="2">
        <v>2293</v>
      </c>
      <c r="E635" s="2">
        <f t="shared" si="36"/>
        <v>-14223</v>
      </c>
      <c r="F635" s="17" t="str">
        <f t="shared" si="39"/>
        <v>BEARISH</v>
      </c>
      <c r="G635" s="17" t="str">
        <f t="shared" si="38"/>
        <v>WEAK</v>
      </c>
      <c r="H635" s="17" t="str">
        <f t="shared" si="37"/>
        <v>CONFIRMED BEARISH</v>
      </c>
    </row>
    <row r="636" spans="1:8" ht="13.5" x14ac:dyDescent="0.25">
      <c r="A636" s="3">
        <v>42929</v>
      </c>
      <c r="B636" s="2">
        <v>13.2</v>
      </c>
      <c r="C636" s="2">
        <v>4.8753000000000002</v>
      </c>
      <c r="D636" s="2">
        <v>1960</v>
      </c>
      <c r="E636" s="2">
        <f t="shared" si="36"/>
        <v>-12263</v>
      </c>
      <c r="F636" s="17" t="str">
        <f t="shared" si="39"/>
        <v>BEARISH</v>
      </c>
      <c r="G636" s="17" t="str">
        <f t="shared" si="38"/>
        <v>STRONG</v>
      </c>
      <c r="H636" s="17" t="str">
        <f t="shared" si="37"/>
        <v>CONFIRMED BEARISH</v>
      </c>
    </row>
    <row r="637" spans="1:8" ht="13.5" x14ac:dyDescent="0.25">
      <c r="A637" s="3">
        <v>42930</v>
      </c>
      <c r="B637" s="2">
        <v>13.4</v>
      </c>
      <c r="C637" s="2">
        <v>4.9492000000000003</v>
      </c>
      <c r="D637" s="2">
        <v>2344</v>
      </c>
      <c r="E637" s="2">
        <f t="shared" si="36"/>
        <v>-9919</v>
      </c>
      <c r="F637" s="17" t="str">
        <f t="shared" si="39"/>
        <v>BULLISH</v>
      </c>
      <c r="G637" s="17" t="str">
        <f t="shared" si="38"/>
        <v>WEAK</v>
      </c>
      <c r="H637" s="17" t="str">
        <f t="shared" si="37"/>
        <v>BULLISH DIVERGENCE</v>
      </c>
    </row>
    <row r="638" spans="1:8" ht="13.5" x14ac:dyDescent="0.25">
      <c r="A638" s="3">
        <v>42933</v>
      </c>
      <c r="B638" s="2">
        <v>13.4</v>
      </c>
      <c r="C638" s="2">
        <v>4.9492000000000003</v>
      </c>
      <c r="D638" s="2">
        <v>1419</v>
      </c>
      <c r="E638" s="2">
        <f t="shared" si="36"/>
        <v>-9919</v>
      </c>
      <c r="F638" s="17" t="str">
        <f t="shared" si="39"/>
        <v>BULLISH</v>
      </c>
      <c r="G638" s="17" t="str">
        <f t="shared" si="38"/>
        <v>WEAK</v>
      </c>
      <c r="H638" s="17" t="str">
        <f t="shared" si="37"/>
        <v>CONFIRMED BULLISH</v>
      </c>
    </row>
    <row r="639" spans="1:8" ht="13.5" x14ac:dyDescent="0.25">
      <c r="A639" s="3">
        <v>42934</v>
      </c>
      <c r="B639" s="2">
        <v>13.79</v>
      </c>
      <c r="C639" s="2">
        <v>5.0932000000000004</v>
      </c>
      <c r="D639" s="2">
        <v>20</v>
      </c>
      <c r="E639" s="2">
        <f t="shared" si="36"/>
        <v>-9899</v>
      </c>
      <c r="F639" s="17" t="str">
        <f t="shared" si="39"/>
        <v>BULLISH</v>
      </c>
      <c r="G639" s="17" t="str">
        <f t="shared" si="38"/>
        <v>WEAK</v>
      </c>
      <c r="H639" s="17" t="str">
        <f t="shared" si="37"/>
        <v>CONFIRMED BULLISH</v>
      </c>
    </row>
    <row r="640" spans="1:8" ht="13.5" x14ac:dyDescent="0.25">
      <c r="A640" s="3">
        <v>42935</v>
      </c>
      <c r="B640" s="2">
        <v>13.6</v>
      </c>
      <c r="C640" s="2">
        <v>5.0229999999999997</v>
      </c>
      <c r="D640" s="2">
        <v>593</v>
      </c>
      <c r="E640" s="2">
        <f t="shared" si="36"/>
        <v>-10492</v>
      </c>
      <c r="F640" s="17" t="str">
        <f t="shared" si="39"/>
        <v>BULLISH</v>
      </c>
      <c r="G640" s="17" t="str">
        <f t="shared" si="38"/>
        <v>WEAK</v>
      </c>
      <c r="H640" s="17" t="str">
        <f t="shared" si="37"/>
        <v>CONFIRMED BULLISH</v>
      </c>
    </row>
    <row r="641" spans="1:8" ht="13.5" x14ac:dyDescent="0.25">
      <c r="A641" s="3">
        <v>42936</v>
      </c>
      <c r="B641" s="2">
        <v>13.62</v>
      </c>
      <c r="C641" s="2">
        <v>5.0304000000000002</v>
      </c>
      <c r="D641" s="2">
        <v>129</v>
      </c>
      <c r="E641" s="2">
        <f t="shared" si="36"/>
        <v>-10363</v>
      </c>
      <c r="F641" s="17" t="str">
        <f t="shared" si="39"/>
        <v>BULLISH</v>
      </c>
      <c r="G641" s="17" t="str">
        <f t="shared" si="38"/>
        <v>WEAK</v>
      </c>
      <c r="H641" s="17" t="str">
        <f t="shared" si="37"/>
        <v>CONFIRMED BULLISH</v>
      </c>
    </row>
    <row r="642" spans="1:8" ht="13.5" x14ac:dyDescent="0.25">
      <c r="A642" s="3">
        <v>42937</v>
      </c>
      <c r="B642" s="2">
        <v>13.22</v>
      </c>
      <c r="C642" s="2">
        <v>4.8826999999999998</v>
      </c>
      <c r="D642" s="2">
        <v>13439</v>
      </c>
      <c r="E642" s="2">
        <f t="shared" si="36"/>
        <v>-23802</v>
      </c>
      <c r="F642" s="17" t="str">
        <f t="shared" si="39"/>
        <v>BEARISH</v>
      </c>
      <c r="G642" s="17" t="str">
        <f t="shared" si="38"/>
        <v>STRONG</v>
      </c>
      <c r="H642" s="17" t="str">
        <f t="shared" si="37"/>
        <v>CONFIRMED BEARISH</v>
      </c>
    </row>
    <row r="643" spans="1:8" ht="13.5" x14ac:dyDescent="0.25">
      <c r="A643" s="3">
        <v>42940</v>
      </c>
      <c r="B643" s="2">
        <v>13.16</v>
      </c>
      <c r="C643" s="2">
        <v>4.8605</v>
      </c>
      <c r="D643" s="2">
        <v>3711</v>
      </c>
      <c r="E643" s="2">
        <f t="shared" si="36"/>
        <v>-27513</v>
      </c>
      <c r="F643" s="17" t="str">
        <f t="shared" si="39"/>
        <v>BEARISH</v>
      </c>
      <c r="G643" s="17" t="str">
        <f t="shared" si="38"/>
        <v>STRONG</v>
      </c>
      <c r="H643" s="17" t="str">
        <f t="shared" si="37"/>
        <v>CONFIRMED BEARISH</v>
      </c>
    </row>
    <row r="644" spans="1:8" ht="13.5" x14ac:dyDescent="0.25">
      <c r="A644" s="3">
        <v>42942</v>
      </c>
      <c r="B644" s="2">
        <v>13.1</v>
      </c>
      <c r="C644" s="2">
        <v>4.8384</v>
      </c>
      <c r="D644" s="2">
        <v>3505</v>
      </c>
      <c r="E644" s="2">
        <f t="shared" ref="E644:E707" si="40">IF(B644&gt;B643, E643+D644, IF(B644&lt;B643, E643-D644, E643))</f>
        <v>-31018</v>
      </c>
      <c r="F644" s="17" t="str">
        <f t="shared" si="39"/>
        <v>BEARISH</v>
      </c>
      <c r="G644" s="17" t="str">
        <f t="shared" si="38"/>
        <v>STRONG</v>
      </c>
      <c r="H644" s="17" t="str">
        <f t="shared" si="37"/>
        <v>CONFIRMED BEARISH</v>
      </c>
    </row>
    <row r="645" spans="1:8" ht="13.5" x14ac:dyDescent="0.25">
      <c r="A645" s="3">
        <v>42943</v>
      </c>
      <c r="B645" s="2">
        <v>13.1</v>
      </c>
      <c r="C645" s="2">
        <v>4.8384</v>
      </c>
      <c r="D645" s="2">
        <v>0</v>
      </c>
      <c r="E645" s="2">
        <f t="shared" si="40"/>
        <v>-31018</v>
      </c>
      <c r="F645" s="17" t="str">
        <f t="shared" si="39"/>
        <v>BEARISH</v>
      </c>
      <c r="G645" s="17" t="str">
        <f t="shared" si="38"/>
        <v>STRONG</v>
      </c>
      <c r="H645" s="17" t="str">
        <f t="shared" si="37"/>
        <v>CONFIRMED BEARISH</v>
      </c>
    </row>
    <row r="646" spans="1:8" ht="13.5" x14ac:dyDescent="0.25">
      <c r="A646" s="3">
        <v>42944</v>
      </c>
      <c r="B646" s="2">
        <v>13.2</v>
      </c>
      <c r="C646" s="2">
        <v>4.8753000000000002</v>
      </c>
      <c r="D646" s="2">
        <v>256</v>
      </c>
      <c r="E646" s="2">
        <f t="shared" si="40"/>
        <v>-30762</v>
      </c>
      <c r="F646" s="17" t="str">
        <f t="shared" si="39"/>
        <v>BEARISH</v>
      </c>
      <c r="G646" s="17" t="str">
        <f t="shared" si="38"/>
        <v>STRONG</v>
      </c>
      <c r="H646" s="17" t="str">
        <f t="shared" ref="H646:H709" si="41">IF(AND(B646&gt;B641, E646&gt;E641), "CONFIRMED BULLISH",
 IF(AND(B646&lt;B641, E646&lt;E641), "CONFIRMED BEARISH",
 IF(AND(B646&gt;B641, E646&lt;E641), "BEARISH DIVERGENCE",
 IF(AND(B646&lt;B641, E646&gt;E641), "BULLISH DIVERGENCE", "NEUTRAL"))))</f>
        <v>CONFIRMED BEARISH</v>
      </c>
    </row>
    <row r="647" spans="1:8" ht="13.5" x14ac:dyDescent="0.25">
      <c r="A647" s="3">
        <v>42947</v>
      </c>
      <c r="B647" s="2">
        <v>13.2</v>
      </c>
      <c r="C647" s="2">
        <v>4.8753000000000002</v>
      </c>
      <c r="D647" s="2">
        <v>500</v>
      </c>
      <c r="E647" s="2">
        <f t="shared" si="40"/>
        <v>-30762</v>
      </c>
      <c r="F647" s="17" t="str">
        <f t="shared" si="39"/>
        <v>BEARISH</v>
      </c>
      <c r="G647" s="17" t="str">
        <f t="shared" ref="G647:G710" si="42">IF((E647-E642)/E642 &gt; 0.02, "STRONG",
 IF((E647-E642)/E642 &lt; -0.02, "WEAK", "NEUTRAL"))</f>
        <v>STRONG</v>
      </c>
      <c r="H647" s="17" t="str">
        <f t="shared" si="41"/>
        <v>CONFIRMED BEARISH</v>
      </c>
    </row>
    <row r="648" spans="1:8" ht="13.5" x14ac:dyDescent="0.25">
      <c r="A648" s="3">
        <v>42948</v>
      </c>
      <c r="B648" s="2">
        <v>13.22</v>
      </c>
      <c r="C648" s="2">
        <v>4.8826999999999998</v>
      </c>
      <c r="D648" s="2">
        <v>14065</v>
      </c>
      <c r="E648" s="2">
        <f t="shared" si="40"/>
        <v>-16697</v>
      </c>
      <c r="F648" s="17" t="str">
        <f t="shared" ref="F648:F711" si="43">IF(E648&gt;E643,"BULLISH",IF(E648&lt;E643,"BEARISH","NEUTRAL"))</f>
        <v>BULLISH</v>
      </c>
      <c r="G648" s="17" t="str">
        <f t="shared" si="42"/>
        <v>WEAK</v>
      </c>
      <c r="H648" s="17" t="str">
        <f t="shared" si="41"/>
        <v>CONFIRMED BULLISH</v>
      </c>
    </row>
    <row r="649" spans="1:8" ht="13.5" x14ac:dyDescent="0.25">
      <c r="A649" s="3">
        <v>42949</v>
      </c>
      <c r="B649" s="2">
        <v>13.22</v>
      </c>
      <c r="C649" s="2">
        <v>4.8826999999999998</v>
      </c>
      <c r="D649" s="2">
        <v>706</v>
      </c>
      <c r="E649" s="2">
        <f t="shared" si="40"/>
        <v>-16697</v>
      </c>
      <c r="F649" s="17" t="str">
        <f t="shared" si="43"/>
        <v>BULLISH</v>
      </c>
      <c r="G649" s="17" t="str">
        <f t="shared" si="42"/>
        <v>WEAK</v>
      </c>
      <c r="H649" s="17" t="str">
        <f t="shared" si="41"/>
        <v>CONFIRMED BULLISH</v>
      </c>
    </row>
    <row r="650" spans="1:8" ht="13.5" x14ac:dyDescent="0.25">
      <c r="A650" s="3">
        <v>42950</v>
      </c>
      <c r="B650" s="2">
        <v>13</v>
      </c>
      <c r="C650" s="2">
        <v>4.8014000000000001</v>
      </c>
      <c r="D650" s="2">
        <v>1294</v>
      </c>
      <c r="E650" s="2">
        <f t="shared" si="40"/>
        <v>-17991</v>
      </c>
      <c r="F650" s="17" t="str">
        <f t="shared" si="43"/>
        <v>BULLISH</v>
      </c>
      <c r="G650" s="17" t="str">
        <f t="shared" si="42"/>
        <v>WEAK</v>
      </c>
      <c r="H650" s="17" t="str">
        <f t="shared" si="41"/>
        <v>BULLISH DIVERGENCE</v>
      </c>
    </row>
    <row r="651" spans="1:8" ht="13.5" x14ac:dyDescent="0.25">
      <c r="A651" s="3">
        <v>42951</v>
      </c>
      <c r="B651" s="2">
        <v>13.2</v>
      </c>
      <c r="C651" s="2">
        <v>4.8753000000000002</v>
      </c>
      <c r="D651" s="2">
        <v>965</v>
      </c>
      <c r="E651" s="2">
        <f t="shared" si="40"/>
        <v>-17026</v>
      </c>
      <c r="F651" s="17" t="str">
        <f t="shared" si="43"/>
        <v>BULLISH</v>
      </c>
      <c r="G651" s="17" t="str">
        <f t="shared" si="42"/>
        <v>WEAK</v>
      </c>
      <c r="H651" s="17" t="str">
        <f t="shared" si="41"/>
        <v>NEUTRAL</v>
      </c>
    </row>
    <row r="652" spans="1:8" ht="13.5" x14ac:dyDescent="0.25">
      <c r="A652" s="3">
        <v>42954</v>
      </c>
      <c r="B652" s="2">
        <v>13.4</v>
      </c>
      <c r="C652" s="2">
        <v>4.9492000000000003</v>
      </c>
      <c r="D652" s="2">
        <v>332</v>
      </c>
      <c r="E652" s="2">
        <f t="shared" si="40"/>
        <v>-16694</v>
      </c>
      <c r="F652" s="17" t="str">
        <f t="shared" si="43"/>
        <v>BULLISH</v>
      </c>
      <c r="G652" s="17" t="str">
        <f t="shared" si="42"/>
        <v>WEAK</v>
      </c>
      <c r="H652" s="17" t="str">
        <f t="shared" si="41"/>
        <v>CONFIRMED BULLISH</v>
      </c>
    </row>
    <row r="653" spans="1:8" ht="13.5" x14ac:dyDescent="0.25">
      <c r="A653" s="3">
        <v>42955</v>
      </c>
      <c r="B653" s="2">
        <v>13.2</v>
      </c>
      <c r="C653" s="2">
        <v>4.8753000000000002</v>
      </c>
      <c r="D653" s="2">
        <v>3937</v>
      </c>
      <c r="E653" s="2">
        <f t="shared" si="40"/>
        <v>-20631</v>
      </c>
      <c r="F653" s="17" t="str">
        <f t="shared" si="43"/>
        <v>BEARISH</v>
      </c>
      <c r="G653" s="17" t="str">
        <f t="shared" si="42"/>
        <v>STRONG</v>
      </c>
      <c r="H653" s="17" t="str">
        <f t="shared" si="41"/>
        <v>CONFIRMED BEARISH</v>
      </c>
    </row>
    <row r="654" spans="1:8" ht="13.5" x14ac:dyDescent="0.25">
      <c r="A654" s="3">
        <v>42956</v>
      </c>
      <c r="B654" s="2">
        <v>13.4</v>
      </c>
      <c r="C654" s="2">
        <v>4.9492000000000003</v>
      </c>
      <c r="D654" s="2">
        <v>1119</v>
      </c>
      <c r="E654" s="2">
        <f t="shared" si="40"/>
        <v>-19512</v>
      </c>
      <c r="F654" s="17" t="str">
        <f t="shared" si="43"/>
        <v>BEARISH</v>
      </c>
      <c r="G654" s="17" t="str">
        <f t="shared" si="42"/>
        <v>STRONG</v>
      </c>
      <c r="H654" s="17" t="str">
        <f t="shared" si="41"/>
        <v>BEARISH DIVERGENCE</v>
      </c>
    </row>
    <row r="655" spans="1:8" ht="13.5" x14ac:dyDescent="0.25">
      <c r="A655" s="3">
        <v>42957</v>
      </c>
      <c r="B655" s="2">
        <v>13.5</v>
      </c>
      <c r="C655" s="2">
        <v>4.9861000000000004</v>
      </c>
      <c r="D655" s="2">
        <v>100</v>
      </c>
      <c r="E655" s="2">
        <f t="shared" si="40"/>
        <v>-19412</v>
      </c>
      <c r="F655" s="17" t="str">
        <f t="shared" si="43"/>
        <v>BEARISH</v>
      </c>
      <c r="G655" s="17" t="str">
        <f t="shared" si="42"/>
        <v>STRONG</v>
      </c>
      <c r="H655" s="17" t="str">
        <f t="shared" si="41"/>
        <v>BEARISH DIVERGENCE</v>
      </c>
    </row>
    <row r="656" spans="1:8" ht="13.5" x14ac:dyDescent="0.25">
      <c r="A656" s="3">
        <v>42958</v>
      </c>
      <c r="B656" s="2">
        <v>13.69</v>
      </c>
      <c r="C656" s="2">
        <v>5.0563000000000002</v>
      </c>
      <c r="D656" s="2">
        <v>521</v>
      </c>
      <c r="E656" s="2">
        <f t="shared" si="40"/>
        <v>-18891</v>
      </c>
      <c r="F656" s="17" t="str">
        <f t="shared" si="43"/>
        <v>BEARISH</v>
      </c>
      <c r="G656" s="17" t="str">
        <f t="shared" si="42"/>
        <v>STRONG</v>
      </c>
      <c r="H656" s="17" t="str">
        <f t="shared" si="41"/>
        <v>BEARISH DIVERGENCE</v>
      </c>
    </row>
    <row r="657" spans="1:8" ht="13.5" x14ac:dyDescent="0.25">
      <c r="A657" s="3">
        <v>42961</v>
      </c>
      <c r="B657" s="2">
        <v>13.65</v>
      </c>
      <c r="C657" s="2">
        <v>5.0415000000000001</v>
      </c>
      <c r="D657" s="2">
        <v>100</v>
      </c>
      <c r="E657" s="2">
        <f t="shared" si="40"/>
        <v>-18991</v>
      </c>
      <c r="F657" s="17" t="str">
        <f t="shared" si="43"/>
        <v>BEARISH</v>
      </c>
      <c r="G657" s="17" t="str">
        <f t="shared" si="42"/>
        <v>STRONG</v>
      </c>
      <c r="H657" s="17" t="str">
        <f t="shared" si="41"/>
        <v>BEARISH DIVERGENCE</v>
      </c>
    </row>
    <row r="658" spans="1:8" ht="13.5" x14ac:dyDescent="0.25">
      <c r="A658" s="3">
        <v>42962</v>
      </c>
      <c r="B658" s="2">
        <v>13.67</v>
      </c>
      <c r="C658" s="2">
        <v>5.0488999999999997</v>
      </c>
      <c r="D658" s="2">
        <v>4425</v>
      </c>
      <c r="E658" s="2">
        <f t="shared" si="40"/>
        <v>-14566</v>
      </c>
      <c r="F658" s="17" t="str">
        <f t="shared" si="43"/>
        <v>BULLISH</v>
      </c>
      <c r="G658" s="17" t="str">
        <f t="shared" si="42"/>
        <v>WEAK</v>
      </c>
      <c r="H658" s="17" t="str">
        <f t="shared" si="41"/>
        <v>CONFIRMED BULLISH</v>
      </c>
    </row>
    <row r="659" spans="1:8" ht="13.5" x14ac:dyDescent="0.25">
      <c r="A659" s="3">
        <v>42963</v>
      </c>
      <c r="B659" s="2">
        <v>13.6</v>
      </c>
      <c r="C659" s="2">
        <v>5.0229999999999997</v>
      </c>
      <c r="D659" s="2">
        <v>2000</v>
      </c>
      <c r="E659" s="2">
        <f t="shared" si="40"/>
        <v>-16566</v>
      </c>
      <c r="F659" s="17" t="str">
        <f t="shared" si="43"/>
        <v>BULLISH</v>
      </c>
      <c r="G659" s="17" t="str">
        <f t="shared" si="42"/>
        <v>WEAK</v>
      </c>
      <c r="H659" s="17" t="str">
        <f t="shared" si="41"/>
        <v>CONFIRMED BULLISH</v>
      </c>
    </row>
    <row r="660" spans="1:8" ht="13.5" x14ac:dyDescent="0.25">
      <c r="A660" s="3">
        <v>42964</v>
      </c>
      <c r="B660" s="2">
        <v>13.58</v>
      </c>
      <c r="C660" s="2">
        <v>5.0156000000000001</v>
      </c>
      <c r="D660" s="2">
        <v>2141</v>
      </c>
      <c r="E660" s="2">
        <f t="shared" si="40"/>
        <v>-18707</v>
      </c>
      <c r="F660" s="17" t="str">
        <f t="shared" si="43"/>
        <v>BULLISH</v>
      </c>
      <c r="G660" s="17" t="str">
        <f t="shared" si="42"/>
        <v>WEAK</v>
      </c>
      <c r="H660" s="17" t="str">
        <f t="shared" si="41"/>
        <v>CONFIRMED BULLISH</v>
      </c>
    </row>
    <row r="661" spans="1:8" ht="13.5" x14ac:dyDescent="0.25">
      <c r="A661" s="3">
        <v>42965</v>
      </c>
      <c r="B661" s="2">
        <v>13.58</v>
      </c>
      <c r="C661" s="2">
        <v>5.0156000000000001</v>
      </c>
      <c r="D661" s="2">
        <v>0</v>
      </c>
      <c r="E661" s="2">
        <f t="shared" si="40"/>
        <v>-18707</v>
      </c>
      <c r="F661" s="17" t="str">
        <f t="shared" si="43"/>
        <v>BULLISH</v>
      </c>
      <c r="G661" s="17" t="str">
        <f t="shared" si="42"/>
        <v>NEUTRAL</v>
      </c>
      <c r="H661" s="17" t="str">
        <f t="shared" si="41"/>
        <v>BULLISH DIVERGENCE</v>
      </c>
    </row>
    <row r="662" spans="1:8" ht="13.5" x14ac:dyDescent="0.25">
      <c r="A662" s="3">
        <v>42968</v>
      </c>
      <c r="B662" s="2">
        <v>13.49</v>
      </c>
      <c r="C662" s="2">
        <v>4.9824000000000002</v>
      </c>
      <c r="D662" s="2">
        <v>1500</v>
      </c>
      <c r="E662" s="2">
        <f t="shared" si="40"/>
        <v>-20207</v>
      </c>
      <c r="F662" s="17" t="str">
        <f t="shared" si="43"/>
        <v>BEARISH</v>
      </c>
      <c r="G662" s="17" t="str">
        <f t="shared" si="42"/>
        <v>STRONG</v>
      </c>
      <c r="H662" s="17" t="str">
        <f t="shared" si="41"/>
        <v>CONFIRMED BEARISH</v>
      </c>
    </row>
    <row r="663" spans="1:8" ht="13.5" x14ac:dyDescent="0.25">
      <c r="A663" s="3">
        <v>42969</v>
      </c>
      <c r="B663" s="2">
        <v>13.3</v>
      </c>
      <c r="C663" s="2">
        <v>4.9122000000000003</v>
      </c>
      <c r="D663" s="2">
        <v>42</v>
      </c>
      <c r="E663" s="2">
        <f t="shared" si="40"/>
        <v>-20249</v>
      </c>
      <c r="F663" s="17" t="str">
        <f t="shared" si="43"/>
        <v>BEARISH</v>
      </c>
      <c r="G663" s="17" t="str">
        <f t="shared" si="42"/>
        <v>STRONG</v>
      </c>
      <c r="H663" s="17" t="str">
        <f t="shared" si="41"/>
        <v>CONFIRMED BEARISH</v>
      </c>
    </row>
    <row r="664" spans="1:8" ht="13.5" x14ac:dyDescent="0.25">
      <c r="A664" s="3">
        <v>42970</v>
      </c>
      <c r="B664" s="2">
        <v>13.49</v>
      </c>
      <c r="C664" s="2">
        <v>4.9824000000000002</v>
      </c>
      <c r="D664" s="2">
        <v>98</v>
      </c>
      <c r="E664" s="2">
        <f t="shared" si="40"/>
        <v>-20151</v>
      </c>
      <c r="F664" s="17" t="str">
        <f t="shared" si="43"/>
        <v>BEARISH</v>
      </c>
      <c r="G664" s="17" t="str">
        <f t="shared" si="42"/>
        <v>STRONG</v>
      </c>
      <c r="H664" s="17" t="str">
        <f t="shared" si="41"/>
        <v>CONFIRMED BEARISH</v>
      </c>
    </row>
    <row r="665" spans="1:8" ht="13.5" x14ac:dyDescent="0.25">
      <c r="A665" s="3">
        <v>42971</v>
      </c>
      <c r="B665" s="2">
        <v>13.5</v>
      </c>
      <c r="C665" s="2">
        <v>4.9861000000000004</v>
      </c>
      <c r="D665" s="2">
        <v>3110</v>
      </c>
      <c r="E665" s="2">
        <f t="shared" si="40"/>
        <v>-17041</v>
      </c>
      <c r="F665" s="17" t="str">
        <f t="shared" si="43"/>
        <v>BULLISH</v>
      </c>
      <c r="G665" s="17" t="str">
        <f t="shared" si="42"/>
        <v>WEAK</v>
      </c>
      <c r="H665" s="17" t="str">
        <f t="shared" si="41"/>
        <v>BULLISH DIVERGENCE</v>
      </c>
    </row>
    <row r="666" spans="1:8" ht="13.5" x14ac:dyDescent="0.25">
      <c r="A666" s="3">
        <v>42972</v>
      </c>
      <c r="B666" s="2">
        <v>13.58</v>
      </c>
      <c r="C666" s="2">
        <v>5.0156000000000001</v>
      </c>
      <c r="D666" s="2">
        <v>1577</v>
      </c>
      <c r="E666" s="2">
        <f t="shared" si="40"/>
        <v>-15464</v>
      </c>
      <c r="F666" s="17" t="str">
        <f t="shared" si="43"/>
        <v>BULLISH</v>
      </c>
      <c r="G666" s="17" t="str">
        <f t="shared" si="42"/>
        <v>WEAK</v>
      </c>
      <c r="H666" s="17" t="str">
        <f t="shared" si="41"/>
        <v>NEUTRAL</v>
      </c>
    </row>
    <row r="667" spans="1:8" ht="13.5" x14ac:dyDescent="0.25">
      <c r="A667" s="3">
        <v>42975</v>
      </c>
      <c r="B667" s="2">
        <v>13.58</v>
      </c>
      <c r="C667" s="2">
        <v>5.0156000000000001</v>
      </c>
      <c r="D667" s="2">
        <v>387</v>
      </c>
      <c r="E667" s="2">
        <f t="shared" si="40"/>
        <v>-15464</v>
      </c>
      <c r="F667" s="17" t="str">
        <f t="shared" si="43"/>
        <v>BULLISH</v>
      </c>
      <c r="G667" s="17" t="str">
        <f t="shared" si="42"/>
        <v>WEAK</v>
      </c>
      <c r="H667" s="17" t="str">
        <f t="shared" si="41"/>
        <v>CONFIRMED BULLISH</v>
      </c>
    </row>
    <row r="668" spans="1:8" ht="13.5" x14ac:dyDescent="0.25">
      <c r="A668" s="3">
        <v>42976</v>
      </c>
      <c r="B668" s="2">
        <v>13.4</v>
      </c>
      <c r="C668" s="2">
        <v>4.9492000000000003</v>
      </c>
      <c r="D668" s="2">
        <v>255</v>
      </c>
      <c r="E668" s="2">
        <f t="shared" si="40"/>
        <v>-15719</v>
      </c>
      <c r="F668" s="17" t="str">
        <f t="shared" si="43"/>
        <v>BULLISH</v>
      </c>
      <c r="G668" s="17" t="str">
        <f t="shared" si="42"/>
        <v>WEAK</v>
      </c>
      <c r="H668" s="17" t="str">
        <f t="shared" si="41"/>
        <v>CONFIRMED BULLISH</v>
      </c>
    </row>
    <row r="669" spans="1:8" ht="13.5" x14ac:dyDescent="0.25">
      <c r="A669" s="3">
        <v>42977</v>
      </c>
      <c r="B669" s="2">
        <v>13.5</v>
      </c>
      <c r="C669" s="2">
        <v>4.9861000000000004</v>
      </c>
      <c r="D669" s="2">
        <v>3780</v>
      </c>
      <c r="E669" s="2">
        <f t="shared" si="40"/>
        <v>-11939</v>
      </c>
      <c r="F669" s="17" t="str">
        <f t="shared" si="43"/>
        <v>BULLISH</v>
      </c>
      <c r="G669" s="17" t="str">
        <f t="shared" si="42"/>
        <v>WEAK</v>
      </c>
      <c r="H669" s="17" t="str">
        <f t="shared" si="41"/>
        <v>CONFIRMED BULLISH</v>
      </c>
    </row>
    <row r="670" spans="1:8" ht="13.5" x14ac:dyDescent="0.25">
      <c r="A670" s="3">
        <v>42978</v>
      </c>
      <c r="B670" s="2">
        <v>13.4</v>
      </c>
      <c r="C670" s="2">
        <v>4.9492000000000003</v>
      </c>
      <c r="D670" s="2">
        <v>2165</v>
      </c>
      <c r="E670" s="2">
        <f t="shared" si="40"/>
        <v>-14104</v>
      </c>
      <c r="F670" s="17" t="str">
        <f t="shared" si="43"/>
        <v>BULLISH</v>
      </c>
      <c r="G670" s="17" t="str">
        <f t="shared" si="42"/>
        <v>WEAK</v>
      </c>
      <c r="H670" s="17" t="str">
        <f t="shared" si="41"/>
        <v>BULLISH DIVERGENCE</v>
      </c>
    </row>
    <row r="671" spans="1:8" ht="13.5" x14ac:dyDescent="0.25">
      <c r="A671" s="3">
        <v>42982</v>
      </c>
      <c r="B671" s="2">
        <v>13.73</v>
      </c>
      <c r="C671" s="2">
        <v>5.0709999999999997</v>
      </c>
      <c r="D671" s="2">
        <v>1294</v>
      </c>
      <c r="E671" s="2">
        <f t="shared" si="40"/>
        <v>-12810</v>
      </c>
      <c r="F671" s="17" t="str">
        <f t="shared" si="43"/>
        <v>BULLISH</v>
      </c>
      <c r="G671" s="17" t="str">
        <f t="shared" si="42"/>
        <v>WEAK</v>
      </c>
      <c r="H671" s="17" t="str">
        <f t="shared" si="41"/>
        <v>CONFIRMED BULLISH</v>
      </c>
    </row>
    <row r="672" spans="1:8" ht="13.5" x14ac:dyDescent="0.25">
      <c r="A672" s="3">
        <v>42983</v>
      </c>
      <c r="B672" s="2">
        <v>13.71</v>
      </c>
      <c r="C672" s="2">
        <v>5.0636999999999999</v>
      </c>
      <c r="D672" s="2">
        <v>100</v>
      </c>
      <c r="E672" s="2">
        <f t="shared" si="40"/>
        <v>-12910</v>
      </c>
      <c r="F672" s="17" t="str">
        <f t="shared" si="43"/>
        <v>BULLISH</v>
      </c>
      <c r="G672" s="17" t="str">
        <f t="shared" si="42"/>
        <v>WEAK</v>
      </c>
      <c r="H672" s="17" t="str">
        <f t="shared" si="41"/>
        <v>CONFIRMED BULLISH</v>
      </c>
    </row>
    <row r="673" spans="1:8" ht="13.5" x14ac:dyDescent="0.25">
      <c r="A673" s="3">
        <v>42984</v>
      </c>
      <c r="B673" s="2">
        <v>13.6</v>
      </c>
      <c r="C673" s="2">
        <v>5.0229999999999997</v>
      </c>
      <c r="D673" s="2">
        <v>170</v>
      </c>
      <c r="E673" s="2">
        <f t="shared" si="40"/>
        <v>-13080</v>
      </c>
      <c r="F673" s="17" t="str">
        <f t="shared" si="43"/>
        <v>BULLISH</v>
      </c>
      <c r="G673" s="17" t="str">
        <f t="shared" si="42"/>
        <v>WEAK</v>
      </c>
      <c r="H673" s="17" t="str">
        <f t="shared" si="41"/>
        <v>CONFIRMED BULLISH</v>
      </c>
    </row>
    <row r="674" spans="1:8" ht="13.5" x14ac:dyDescent="0.25">
      <c r="A674" s="3">
        <v>42985</v>
      </c>
      <c r="B674" s="2">
        <v>13.5</v>
      </c>
      <c r="C674" s="2">
        <v>4.9861000000000004</v>
      </c>
      <c r="D674" s="2">
        <v>223</v>
      </c>
      <c r="E674" s="2">
        <f t="shared" si="40"/>
        <v>-13303</v>
      </c>
      <c r="F674" s="17" t="str">
        <f t="shared" si="43"/>
        <v>BEARISH</v>
      </c>
      <c r="G674" s="17" t="str">
        <f t="shared" si="42"/>
        <v>STRONG</v>
      </c>
      <c r="H674" s="17" t="str">
        <f t="shared" si="41"/>
        <v>NEUTRAL</v>
      </c>
    </row>
    <row r="675" spans="1:8" ht="13.5" x14ac:dyDescent="0.25">
      <c r="A675" s="3">
        <v>42986</v>
      </c>
      <c r="B675" s="2">
        <v>13.2</v>
      </c>
      <c r="C675" s="2">
        <v>4.8753000000000002</v>
      </c>
      <c r="D675" s="2">
        <v>3374</v>
      </c>
      <c r="E675" s="2">
        <f t="shared" si="40"/>
        <v>-16677</v>
      </c>
      <c r="F675" s="17" t="str">
        <f t="shared" si="43"/>
        <v>BEARISH</v>
      </c>
      <c r="G675" s="17" t="str">
        <f t="shared" si="42"/>
        <v>STRONG</v>
      </c>
      <c r="H675" s="17" t="str">
        <f t="shared" si="41"/>
        <v>CONFIRMED BEARISH</v>
      </c>
    </row>
    <row r="676" spans="1:8" ht="13.5" x14ac:dyDescent="0.25">
      <c r="A676" s="3">
        <v>42989</v>
      </c>
      <c r="B676" s="2">
        <v>13.2</v>
      </c>
      <c r="C676" s="2">
        <v>4.8753000000000002</v>
      </c>
      <c r="D676" s="2">
        <v>1578</v>
      </c>
      <c r="E676" s="2">
        <f t="shared" si="40"/>
        <v>-16677</v>
      </c>
      <c r="F676" s="17" t="str">
        <f t="shared" si="43"/>
        <v>BEARISH</v>
      </c>
      <c r="G676" s="17" t="str">
        <f t="shared" si="42"/>
        <v>STRONG</v>
      </c>
      <c r="H676" s="17" t="str">
        <f t="shared" si="41"/>
        <v>CONFIRMED BEARISH</v>
      </c>
    </row>
    <row r="677" spans="1:8" ht="13.5" x14ac:dyDescent="0.25">
      <c r="A677" s="3">
        <v>42990</v>
      </c>
      <c r="B677" s="2">
        <v>13.48</v>
      </c>
      <c r="C677" s="2">
        <v>4.9786999999999999</v>
      </c>
      <c r="D677" s="2">
        <v>2510</v>
      </c>
      <c r="E677" s="2">
        <f t="shared" si="40"/>
        <v>-14167</v>
      </c>
      <c r="F677" s="17" t="str">
        <f t="shared" si="43"/>
        <v>BEARISH</v>
      </c>
      <c r="G677" s="17" t="str">
        <f t="shared" si="42"/>
        <v>STRONG</v>
      </c>
      <c r="H677" s="17" t="str">
        <f t="shared" si="41"/>
        <v>CONFIRMED BEARISH</v>
      </c>
    </row>
    <row r="678" spans="1:8" ht="13.5" x14ac:dyDescent="0.25">
      <c r="A678" s="3">
        <v>42991</v>
      </c>
      <c r="B678" s="2">
        <v>13.47</v>
      </c>
      <c r="C678" s="2">
        <v>4.9749999999999996</v>
      </c>
      <c r="D678" s="2">
        <v>55137</v>
      </c>
      <c r="E678" s="2">
        <f t="shared" si="40"/>
        <v>-69304</v>
      </c>
      <c r="F678" s="17" t="str">
        <f t="shared" si="43"/>
        <v>BEARISH</v>
      </c>
      <c r="G678" s="17" t="str">
        <f t="shared" si="42"/>
        <v>STRONG</v>
      </c>
      <c r="H678" s="17" t="str">
        <f t="shared" si="41"/>
        <v>CONFIRMED BEARISH</v>
      </c>
    </row>
    <row r="679" spans="1:8" ht="13.5" x14ac:dyDescent="0.25">
      <c r="A679" s="3">
        <v>42992</v>
      </c>
      <c r="B679" s="2">
        <v>13.45</v>
      </c>
      <c r="C679" s="2">
        <v>4.9676</v>
      </c>
      <c r="D679" s="2">
        <v>1819</v>
      </c>
      <c r="E679" s="2">
        <f t="shared" si="40"/>
        <v>-71123</v>
      </c>
      <c r="F679" s="17" t="str">
        <f t="shared" si="43"/>
        <v>BEARISH</v>
      </c>
      <c r="G679" s="17" t="str">
        <f t="shared" si="42"/>
        <v>STRONG</v>
      </c>
      <c r="H679" s="17" t="str">
        <f t="shared" si="41"/>
        <v>CONFIRMED BEARISH</v>
      </c>
    </row>
    <row r="680" spans="1:8" ht="13.5" x14ac:dyDescent="0.25">
      <c r="A680" s="3">
        <v>42993</v>
      </c>
      <c r="B680" s="2">
        <v>13.25</v>
      </c>
      <c r="C680" s="2">
        <v>4.8937999999999997</v>
      </c>
      <c r="D680" s="2">
        <v>1686</v>
      </c>
      <c r="E680" s="2">
        <f t="shared" si="40"/>
        <v>-72809</v>
      </c>
      <c r="F680" s="17" t="str">
        <f t="shared" si="43"/>
        <v>BEARISH</v>
      </c>
      <c r="G680" s="17" t="str">
        <f t="shared" si="42"/>
        <v>STRONG</v>
      </c>
      <c r="H680" s="17" t="str">
        <f t="shared" si="41"/>
        <v>BEARISH DIVERGENCE</v>
      </c>
    </row>
    <row r="681" spans="1:8" ht="13.5" x14ac:dyDescent="0.25">
      <c r="A681" s="3">
        <v>42996</v>
      </c>
      <c r="B681" s="2">
        <v>13.2</v>
      </c>
      <c r="C681" s="2">
        <v>4.8753000000000002</v>
      </c>
      <c r="D681" s="2">
        <v>30612</v>
      </c>
      <c r="E681" s="2">
        <f t="shared" si="40"/>
        <v>-103421</v>
      </c>
      <c r="F681" s="17" t="str">
        <f t="shared" si="43"/>
        <v>BEARISH</v>
      </c>
      <c r="G681" s="17" t="str">
        <f t="shared" si="42"/>
        <v>STRONG</v>
      </c>
      <c r="H681" s="17" t="str">
        <f t="shared" si="41"/>
        <v>NEUTRAL</v>
      </c>
    </row>
    <row r="682" spans="1:8" ht="13.5" x14ac:dyDescent="0.25">
      <c r="A682" s="3">
        <v>42997</v>
      </c>
      <c r="B682" s="2">
        <v>13.3</v>
      </c>
      <c r="C682" s="2">
        <v>4.9122000000000003</v>
      </c>
      <c r="D682" s="2">
        <v>7450</v>
      </c>
      <c r="E682" s="2">
        <f t="shared" si="40"/>
        <v>-95971</v>
      </c>
      <c r="F682" s="17" t="str">
        <f t="shared" si="43"/>
        <v>BEARISH</v>
      </c>
      <c r="G682" s="17" t="str">
        <f t="shared" si="42"/>
        <v>STRONG</v>
      </c>
      <c r="H682" s="17" t="str">
        <f t="shared" si="41"/>
        <v>CONFIRMED BEARISH</v>
      </c>
    </row>
    <row r="683" spans="1:8" ht="13.5" x14ac:dyDescent="0.25">
      <c r="A683" s="3">
        <v>42998</v>
      </c>
      <c r="B683" s="2">
        <v>13.3</v>
      </c>
      <c r="C683" s="2">
        <v>4.9122000000000003</v>
      </c>
      <c r="D683" s="2">
        <v>1020</v>
      </c>
      <c r="E683" s="2">
        <f t="shared" si="40"/>
        <v>-95971</v>
      </c>
      <c r="F683" s="17" t="str">
        <f t="shared" si="43"/>
        <v>BEARISH</v>
      </c>
      <c r="G683" s="17" t="str">
        <f t="shared" si="42"/>
        <v>STRONG</v>
      </c>
      <c r="H683" s="17" t="str">
        <f t="shared" si="41"/>
        <v>CONFIRMED BEARISH</v>
      </c>
    </row>
    <row r="684" spans="1:8" ht="13.5" x14ac:dyDescent="0.25">
      <c r="A684" s="3">
        <v>43000</v>
      </c>
      <c r="B684" s="2">
        <v>13.5</v>
      </c>
      <c r="C684" s="2">
        <v>4.9861000000000004</v>
      </c>
      <c r="D684" s="2">
        <v>105</v>
      </c>
      <c r="E684" s="2">
        <f t="shared" si="40"/>
        <v>-95866</v>
      </c>
      <c r="F684" s="17" t="str">
        <f t="shared" si="43"/>
        <v>BEARISH</v>
      </c>
      <c r="G684" s="17" t="str">
        <f t="shared" si="42"/>
        <v>STRONG</v>
      </c>
      <c r="H684" s="17" t="str">
        <f t="shared" si="41"/>
        <v>BEARISH DIVERGENCE</v>
      </c>
    </row>
    <row r="685" spans="1:8" ht="13.5" x14ac:dyDescent="0.25">
      <c r="A685" s="3">
        <v>43003</v>
      </c>
      <c r="B685" s="2">
        <v>13.5</v>
      </c>
      <c r="C685" s="2">
        <v>4.9861000000000004</v>
      </c>
      <c r="D685" s="2">
        <v>0</v>
      </c>
      <c r="E685" s="2">
        <f t="shared" si="40"/>
        <v>-95866</v>
      </c>
      <c r="F685" s="17" t="str">
        <f t="shared" si="43"/>
        <v>BEARISH</v>
      </c>
      <c r="G685" s="17" t="str">
        <f t="shared" si="42"/>
        <v>STRONG</v>
      </c>
      <c r="H685" s="17" t="str">
        <f t="shared" si="41"/>
        <v>BEARISH DIVERGENCE</v>
      </c>
    </row>
    <row r="686" spans="1:8" ht="13.5" x14ac:dyDescent="0.25">
      <c r="A686" s="3">
        <v>43004</v>
      </c>
      <c r="B686" s="2">
        <v>13.2</v>
      </c>
      <c r="C686" s="2">
        <v>4.8753000000000002</v>
      </c>
      <c r="D686" s="2">
        <v>1525</v>
      </c>
      <c r="E686" s="2">
        <f t="shared" si="40"/>
        <v>-97391</v>
      </c>
      <c r="F686" s="17" t="str">
        <f t="shared" si="43"/>
        <v>BULLISH</v>
      </c>
      <c r="G686" s="17" t="str">
        <f t="shared" si="42"/>
        <v>WEAK</v>
      </c>
      <c r="H686" s="17" t="str">
        <f t="shared" si="41"/>
        <v>NEUTRAL</v>
      </c>
    </row>
    <row r="687" spans="1:8" ht="13.5" x14ac:dyDescent="0.25">
      <c r="A687" s="3">
        <v>43005</v>
      </c>
      <c r="B687" s="2">
        <v>13.13</v>
      </c>
      <c r="C687" s="2">
        <v>4.8494000000000002</v>
      </c>
      <c r="D687" s="2">
        <v>7186</v>
      </c>
      <c r="E687" s="2">
        <f t="shared" si="40"/>
        <v>-104577</v>
      </c>
      <c r="F687" s="17" t="str">
        <f t="shared" si="43"/>
        <v>BEARISH</v>
      </c>
      <c r="G687" s="17" t="str">
        <f t="shared" si="42"/>
        <v>STRONG</v>
      </c>
      <c r="H687" s="17" t="str">
        <f t="shared" si="41"/>
        <v>CONFIRMED BEARISH</v>
      </c>
    </row>
    <row r="688" spans="1:8" ht="13.5" x14ac:dyDescent="0.25">
      <c r="A688" s="3">
        <v>43006</v>
      </c>
      <c r="B688" s="2">
        <v>13</v>
      </c>
      <c r="C688" s="2">
        <v>4.8014000000000001</v>
      </c>
      <c r="D688" s="2">
        <v>3935</v>
      </c>
      <c r="E688" s="2">
        <f t="shared" si="40"/>
        <v>-108512</v>
      </c>
      <c r="F688" s="17" t="str">
        <f t="shared" si="43"/>
        <v>BEARISH</v>
      </c>
      <c r="G688" s="17" t="str">
        <f t="shared" si="42"/>
        <v>STRONG</v>
      </c>
      <c r="H688" s="17" t="str">
        <f t="shared" si="41"/>
        <v>CONFIRMED BEARISH</v>
      </c>
    </row>
    <row r="689" spans="1:8" ht="13.5" x14ac:dyDescent="0.25">
      <c r="A689" s="3">
        <v>43007</v>
      </c>
      <c r="B689" s="2">
        <v>13.13</v>
      </c>
      <c r="C689" s="2">
        <v>4.8494000000000002</v>
      </c>
      <c r="D689" s="2">
        <v>100</v>
      </c>
      <c r="E689" s="2">
        <f t="shared" si="40"/>
        <v>-108412</v>
      </c>
      <c r="F689" s="17" t="str">
        <f t="shared" si="43"/>
        <v>BEARISH</v>
      </c>
      <c r="G689" s="17" t="str">
        <f t="shared" si="42"/>
        <v>STRONG</v>
      </c>
      <c r="H689" s="17" t="str">
        <f t="shared" si="41"/>
        <v>CONFIRMED BEARISH</v>
      </c>
    </row>
    <row r="690" spans="1:8" ht="13.5" x14ac:dyDescent="0.25">
      <c r="A690" s="3">
        <v>43010</v>
      </c>
      <c r="B690" s="2">
        <v>12.8</v>
      </c>
      <c r="C690" s="2">
        <v>4.7275999999999998</v>
      </c>
      <c r="D690" s="2">
        <v>752</v>
      </c>
      <c r="E690" s="2">
        <f t="shared" si="40"/>
        <v>-109164</v>
      </c>
      <c r="F690" s="17" t="str">
        <f t="shared" si="43"/>
        <v>BEARISH</v>
      </c>
      <c r="G690" s="17" t="str">
        <f t="shared" si="42"/>
        <v>STRONG</v>
      </c>
      <c r="H690" s="17" t="str">
        <f t="shared" si="41"/>
        <v>CONFIRMED BEARISH</v>
      </c>
    </row>
    <row r="691" spans="1:8" ht="13.5" x14ac:dyDescent="0.25">
      <c r="A691" s="3">
        <v>43011</v>
      </c>
      <c r="B691" s="2">
        <v>12.98</v>
      </c>
      <c r="C691" s="2">
        <v>4.7939999999999996</v>
      </c>
      <c r="D691" s="2">
        <v>180</v>
      </c>
      <c r="E691" s="2">
        <f t="shared" si="40"/>
        <v>-108984</v>
      </c>
      <c r="F691" s="17" t="str">
        <f t="shared" si="43"/>
        <v>BEARISH</v>
      </c>
      <c r="G691" s="17" t="str">
        <f t="shared" si="42"/>
        <v>STRONG</v>
      </c>
      <c r="H691" s="17" t="str">
        <f t="shared" si="41"/>
        <v>CONFIRMED BEARISH</v>
      </c>
    </row>
    <row r="692" spans="1:8" ht="13.5" x14ac:dyDescent="0.25">
      <c r="A692" s="3">
        <v>43012</v>
      </c>
      <c r="B692" s="2">
        <v>12.98</v>
      </c>
      <c r="C692" s="2">
        <v>4.7939999999999996</v>
      </c>
      <c r="D692" s="2">
        <v>340</v>
      </c>
      <c r="E692" s="2">
        <f t="shared" si="40"/>
        <v>-108984</v>
      </c>
      <c r="F692" s="17" t="str">
        <f t="shared" si="43"/>
        <v>BEARISH</v>
      </c>
      <c r="G692" s="17" t="str">
        <f t="shared" si="42"/>
        <v>STRONG</v>
      </c>
      <c r="H692" s="17" t="str">
        <f t="shared" si="41"/>
        <v>CONFIRMED BEARISH</v>
      </c>
    </row>
    <row r="693" spans="1:8" ht="13.5" x14ac:dyDescent="0.25">
      <c r="A693" s="3">
        <v>43013</v>
      </c>
      <c r="B693" s="2">
        <v>12.96</v>
      </c>
      <c r="C693" s="2">
        <v>4.7866999999999997</v>
      </c>
      <c r="D693" s="2">
        <v>170</v>
      </c>
      <c r="E693" s="2">
        <f t="shared" si="40"/>
        <v>-109154</v>
      </c>
      <c r="F693" s="17" t="str">
        <f t="shared" si="43"/>
        <v>BEARISH</v>
      </c>
      <c r="G693" s="17" t="str">
        <f t="shared" si="42"/>
        <v>NEUTRAL</v>
      </c>
      <c r="H693" s="17" t="str">
        <f t="shared" si="41"/>
        <v>CONFIRMED BEARISH</v>
      </c>
    </row>
    <row r="694" spans="1:8" ht="13.5" x14ac:dyDescent="0.25">
      <c r="A694" s="3">
        <v>43014</v>
      </c>
      <c r="B694" s="2">
        <v>12.96</v>
      </c>
      <c r="C694" s="2">
        <v>4.7866999999999997</v>
      </c>
      <c r="D694" s="2">
        <v>0</v>
      </c>
      <c r="E694" s="2">
        <f t="shared" si="40"/>
        <v>-109154</v>
      </c>
      <c r="F694" s="17" t="str">
        <f t="shared" si="43"/>
        <v>BEARISH</v>
      </c>
      <c r="G694" s="17" t="str">
        <f t="shared" si="42"/>
        <v>NEUTRAL</v>
      </c>
      <c r="H694" s="17" t="str">
        <f t="shared" si="41"/>
        <v>CONFIRMED BEARISH</v>
      </c>
    </row>
    <row r="695" spans="1:8" ht="13.5" x14ac:dyDescent="0.25">
      <c r="A695" s="3">
        <v>43017</v>
      </c>
      <c r="B695" s="2">
        <v>12.96</v>
      </c>
      <c r="C695" s="2">
        <v>4.7866999999999997</v>
      </c>
      <c r="D695" s="2">
        <v>200</v>
      </c>
      <c r="E695" s="2">
        <f t="shared" si="40"/>
        <v>-109154</v>
      </c>
      <c r="F695" s="17" t="str">
        <f t="shared" si="43"/>
        <v>BULLISH</v>
      </c>
      <c r="G695" s="17" t="str">
        <f t="shared" si="42"/>
        <v>NEUTRAL</v>
      </c>
      <c r="H695" s="17" t="str">
        <f t="shared" si="41"/>
        <v>CONFIRMED BULLISH</v>
      </c>
    </row>
    <row r="696" spans="1:8" ht="13.5" x14ac:dyDescent="0.25">
      <c r="A696" s="3">
        <v>43018</v>
      </c>
      <c r="B696" s="2">
        <v>12.93</v>
      </c>
      <c r="C696" s="2">
        <v>4.7755999999999998</v>
      </c>
      <c r="D696" s="2">
        <v>500</v>
      </c>
      <c r="E696" s="2">
        <f t="shared" si="40"/>
        <v>-109654</v>
      </c>
      <c r="F696" s="17" t="str">
        <f t="shared" si="43"/>
        <v>BEARISH</v>
      </c>
      <c r="G696" s="17" t="str">
        <f t="shared" si="42"/>
        <v>NEUTRAL</v>
      </c>
      <c r="H696" s="17" t="str">
        <f t="shared" si="41"/>
        <v>CONFIRMED BEARISH</v>
      </c>
    </row>
    <row r="697" spans="1:8" ht="13.5" x14ac:dyDescent="0.25">
      <c r="A697" s="3">
        <v>43019</v>
      </c>
      <c r="B697" s="2">
        <v>12.92</v>
      </c>
      <c r="C697" s="2">
        <v>4.7718999999999996</v>
      </c>
      <c r="D697" s="2">
        <v>140</v>
      </c>
      <c r="E697" s="2">
        <f t="shared" si="40"/>
        <v>-109794</v>
      </c>
      <c r="F697" s="17" t="str">
        <f t="shared" si="43"/>
        <v>BEARISH</v>
      </c>
      <c r="G697" s="17" t="str">
        <f t="shared" si="42"/>
        <v>NEUTRAL</v>
      </c>
      <c r="H697" s="17" t="str">
        <f t="shared" si="41"/>
        <v>CONFIRMED BEARISH</v>
      </c>
    </row>
    <row r="698" spans="1:8" ht="13.5" x14ac:dyDescent="0.25">
      <c r="A698" s="3">
        <v>43020</v>
      </c>
      <c r="B698" s="2">
        <v>12.84</v>
      </c>
      <c r="C698" s="2">
        <v>4.7423000000000002</v>
      </c>
      <c r="D698" s="2">
        <v>214</v>
      </c>
      <c r="E698" s="2">
        <f t="shared" si="40"/>
        <v>-110008</v>
      </c>
      <c r="F698" s="17" t="str">
        <f t="shared" si="43"/>
        <v>BEARISH</v>
      </c>
      <c r="G698" s="17" t="str">
        <f t="shared" si="42"/>
        <v>NEUTRAL</v>
      </c>
      <c r="H698" s="17" t="str">
        <f t="shared" si="41"/>
        <v>CONFIRMED BEARISH</v>
      </c>
    </row>
    <row r="699" spans="1:8" ht="13.5" x14ac:dyDescent="0.25">
      <c r="A699" s="3">
        <v>43021</v>
      </c>
      <c r="B699" s="2">
        <v>12.79</v>
      </c>
      <c r="C699" s="2">
        <v>4.7239000000000004</v>
      </c>
      <c r="D699" s="2">
        <v>20</v>
      </c>
      <c r="E699" s="2">
        <f t="shared" si="40"/>
        <v>-110028</v>
      </c>
      <c r="F699" s="17" t="str">
        <f t="shared" si="43"/>
        <v>BEARISH</v>
      </c>
      <c r="G699" s="17" t="str">
        <f t="shared" si="42"/>
        <v>NEUTRAL</v>
      </c>
      <c r="H699" s="17" t="str">
        <f t="shared" si="41"/>
        <v>CONFIRMED BEARISH</v>
      </c>
    </row>
    <row r="700" spans="1:8" ht="13.5" x14ac:dyDescent="0.25">
      <c r="A700" s="3">
        <v>43024</v>
      </c>
      <c r="B700" s="2">
        <v>12.79</v>
      </c>
      <c r="C700" s="2">
        <v>4.7239000000000004</v>
      </c>
      <c r="D700" s="2">
        <v>0</v>
      </c>
      <c r="E700" s="2">
        <f t="shared" si="40"/>
        <v>-110028</v>
      </c>
      <c r="F700" s="17" t="str">
        <f t="shared" si="43"/>
        <v>BEARISH</v>
      </c>
      <c r="G700" s="17" t="str">
        <f t="shared" si="42"/>
        <v>NEUTRAL</v>
      </c>
      <c r="H700" s="17" t="str">
        <f t="shared" si="41"/>
        <v>CONFIRMED BEARISH</v>
      </c>
    </row>
    <row r="701" spans="1:8" ht="13.5" x14ac:dyDescent="0.25">
      <c r="A701" s="3">
        <v>43025</v>
      </c>
      <c r="B701" s="2">
        <v>12.56</v>
      </c>
      <c r="C701" s="2">
        <v>4.6388999999999996</v>
      </c>
      <c r="D701" s="2">
        <v>40</v>
      </c>
      <c r="E701" s="2">
        <f t="shared" si="40"/>
        <v>-110068</v>
      </c>
      <c r="F701" s="17" t="str">
        <f t="shared" si="43"/>
        <v>BEARISH</v>
      </c>
      <c r="G701" s="17" t="str">
        <f t="shared" si="42"/>
        <v>NEUTRAL</v>
      </c>
      <c r="H701" s="17" t="str">
        <f t="shared" si="41"/>
        <v>CONFIRMED BEARISH</v>
      </c>
    </row>
    <row r="702" spans="1:8" ht="13.5" x14ac:dyDescent="0.25">
      <c r="A702" s="3">
        <v>43026</v>
      </c>
      <c r="B702" s="2">
        <v>12.7</v>
      </c>
      <c r="C702" s="2">
        <v>4.6905999999999999</v>
      </c>
      <c r="D702" s="2">
        <v>199</v>
      </c>
      <c r="E702" s="2">
        <f t="shared" si="40"/>
        <v>-109869</v>
      </c>
      <c r="F702" s="17" t="str">
        <f t="shared" si="43"/>
        <v>BEARISH</v>
      </c>
      <c r="G702" s="17" t="str">
        <f t="shared" si="42"/>
        <v>NEUTRAL</v>
      </c>
      <c r="H702" s="17" t="str">
        <f t="shared" si="41"/>
        <v>CONFIRMED BEARISH</v>
      </c>
    </row>
    <row r="703" spans="1:8" ht="13.5" x14ac:dyDescent="0.25">
      <c r="A703" s="3">
        <v>43027</v>
      </c>
      <c r="B703" s="2">
        <v>12.75</v>
      </c>
      <c r="C703" s="2">
        <v>4.7091000000000003</v>
      </c>
      <c r="D703" s="2">
        <v>100</v>
      </c>
      <c r="E703" s="2">
        <f t="shared" si="40"/>
        <v>-109769</v>
      </c>
      <c r="F703" s="17" t="str">
        <f t="shared" si="43"/>
        <v>BULLISH</v>
      </c>
      <c r="G703" s="17" t="str">
        <f t="shared" si="42"/>
        <v>NEUTRAL</v>
      </c>
      <c r="H703" s="17" t="str">
        <f t="shared" si="41"/>
        <v>BULLISH DIVERGENCE</v>
      </c>
    </row>
    <row r="704" spans="1:8" ht="13.5" x14ac:dyDescent="0.25">
      <c r="A704" s="3">
        <v>43028</v>
      </c>
      <c r="B704" s="2">
        <v>12.37</v>
      </c>
      <c r="C704" s="2">
        <v>4.5686999999999998</v>
      </c>
      <c r="D704" s="2">
        <v>804</v>
      </c>
      <c r="E704" s="2">
        <f t="shared" si="40"/>
        <v>-110573</v>
      </c>
      <c r="F704" s="17" t="str">
        <f t="shared" si="43"/>
        <v>BEARISH</v>
      </c>
      <c r="G704" s="17" t="str">
        <f t="shared" si="42"/>
        <v>NEUTRAL</v>
      </c>
      <c r="H704" s="17" t="str">
        <f t="shared" si="41"/>
        <v>CONFIRMED BEARISH</v>
      </c>
    </row>
    <row r="705" spans="1:8" ht="13.5" x14ac:dyDescent="0.25">
      <c r="A705" s="3">
        <v>43031</v>
      </c>
      <c r="B705" s="2">
        <v>12.6</v>
      </c>
      <c r="C705" s="2">
        <v>4.6536999999999997</v>
      </c>
      <c r="D705" s="2">
        <v>10</v>
      </c>
      <c r="E705" s="2">
        <f t="shared" si="40"/>
        <v>-110563</v>
      </c>
      <c r="F705" s="17" t="str">
        <f t="shared" si="43"/>
        <v>BEARISH</v>
      </c>
      <c r="G705" s="17" t="str">
        <f t="shared" si="42"/>
        <v>NEUTRAL</v>
      </c>
      <c r="H705" s="17" t="str">
        <f t="shared" si="41"/>
        <v>CONFIRMED BEARISH</v>
      </c>
    </row>
    <row r="706" spans="1:8" ht="13.5" x14ac:dyDescent="0.25">
      <c r="A706" s="3">
        <v>43032</v>
      </c>
      <c r="B706" s="2">
        <v>12.4</v>
      </c>
      <c r="C706" s="2">
        <v>4.5797999999999996</v>
      </c>
      <c r="D706" s="2">
        <v>120</v>
      </c>
      <c r="E706" s="2">
        <f t="shared" si="40"/>
        <v>-110683</v>
      </c>
      <c r="F706" s="17" t="str">
        <f t="shared" si="43"/>
        <v>BEARISH</v>
      </c>
      <c r="G706" s="17" t="str">
        <f t="shared" si="42"/>
        <v>NEUTRAL</v>
      </c>
      <c r="H706" s="17" t="str">
        <f t="shared" si="41"/>
        <v>CONFIRMED BEARISH</v>
      </c>
    </row>
    <row r="707" spans="1:8" ht="13.5" x14ac:dyDescent="0.25">
      <c r="A707" s="3">
        <v>43033</v>
      </c>
      <c r="B707" s="2">
        <v>12.03</v>
      </c>
      <c r="C707" s="2">
        <v>4.4432</v>
      </c>
      <c r="D707" s="2">
        <v>150</v>
      </c>
      <c r="E707" s="2">
        <f t="shared" si="40"/>
        <v>-110833</v>
      </c>
      <c r="F707" s="17" t="str">
        <f t="shared" si="43"/>
        <v>BEARISH</v>
      </c>
      <c r="G707" s="17" t="str">
        <f t="shared" si="42"/>
        <v>NEUTRAL</v>
      </c>
      <c r="H707" s="17" t="str">
        <f t="shared" si="41"/>
        <v>CONFIRMED BEARISH</v>
      </c>
    </row>
    <row r="708" spans="1:8" ht="13.5" x14ac:dyDescent="0.25">
      <c r="A708" s="3">
        <v>43034</v>
      </c>
      <c r="B708" s="2">
        <v>11.89</v>
      </c>
      <c r="C708" s="2">
        <v>4.3914999999999997</v>
      </c>
      <c r="D708" s="2">
        <v>2755</v>
      </c>
      <c r="E708" s="2">
        <f t="shared" ref="E708:E771" si="44">IF(B708&gt;B707, E707+D708, IF(B708&lt;B707, E707-D708, E707))</f>
        <v>-113588</v>
      </c>
      <c r="F708" s="17" t="str">
        <f t="shared" si="43"/>
        <v>BEARISH</v>
      </c>
      <c r="G708" s="17" t="str">
        <f t="shared" si="42"/>
        <v>STRONG</v>
      </c>
      <c r="H708" s="17" t="str">
        <f t="shared" si="41"/>
        <v>CONFIRMED BEARISH</v>
      </c>
    </row>
    <row r="709" spans="1:8" ht="13.5" x14ac:dyDescent="0.25">
      <c r="A709" s="3">
        <v>43035</v>
      </c>
      <c r="B709" s="2">
        <v>11.88</v>
      </c>
      <c r="C709" s="2">
        <v>4.3878000000000004</v>
      </c>
      <c r="D709" s="2">
        <v>300</v>
      </c>
      <c r="E709" s="2">
        <f t="shared" si="44"/>
        <v>-113888</v>
      </c>
      <c r="F709" s="17" t="str">
        <f t="shared" si="43"/>
        <v>BEARISH</v>
      </c>
      <c r="G709" s="17" t="str">
        <f t="shared" si="42"/>
        <v>STRONG</v>
      </c>
      <c r="H709" s="17" t="str">
        <f t="shared" si="41"/>
        <v>CONFIRMED BEARISH</v>
      </c>
    </row>
    <row r="710" spans="1:8" ht="13.5" x14ac:dyDescent="0.25">
      <c r="A710" s="3">
        <v>43038</v>
      </c>
      <c r="B710" s="2">
        <v>11.88</v>
      </c>
      <c r="C710" s="2">
        <v>4.3878000000000004</v>
      </c>
      <c r="D710" s="2">
        <v>0</v>
      </c>
      <c r="E710" s="2">
        <f t="shared" si="44"/>
        <v>-113888</v>
      </c>
      <c r="F710" s="17" t="str">
        <f t="shared" si="43"/>
        <v>BEARISH</v>
      </c>
      <c r="G710" s="17" t="str">
        <f t="shared" si="42"/>
        <v>STRONG</v>
      </c>
      <c r="H710" s="17" t="str">
        <f t="shared" ref="H710:H773" si="45">IF(AND(B710&gt;B705, E710&gt;E705), "CONFIRMED BULLISH",
 IF(AND(B710&lt;B705, E710&lt;E705), "CONFIRMED BEARISH",
 IF(AND(B710&gt;B705, E710&lt;E705), "BEARISH DIVERGENCE",
 IF(AND(B710&lt;B705, E710&gt;E705), "BULLISH DIVERGENCE", "NEUTRAL"))))</f>
        <v>CONFIRMED BEARISH</v>
      </c>
    </row>
    <row r="711" spans="1:8" ht="13.5" x14ac:dyDescent="0.25">
      <c r="A711" s="3">
        <v>43039</v>
      </c>
      <c r="B711" s="2">
        <v>11.88</v>
      </c>
      <c r="C711" s="2">
        <v>4.3878000000000004</v>
      </c>
      <c r="D711" s="2">
        <v>0</v>
      </c>
      <c r="E711" s="2">
        <f t="shared" si="44"/>
        <v>-113888</v>
      </c>
      <c r="F711" s="17" t="str">
        <f t="shared" si="43"/>
        <v>BEARISH</v>
      </c>
      <c r="G711" s="17" t="str">
        <f t="shared" ref="G711:G774" si="46">IF((E711-E706)/E706 &gt; 0.02, "STRONG",
 IF((E711-E706)/E706 &lt; -0.02, "WEAK", "NEUTRAL"))</f>
        <v>STRONG</v>
      </c>
      <c r="H711" s="17" t="str">
        <f t="shared" si="45"/>
        <v>CONFIRMED BEARISH</v>
      </c>
    </row>
    <row r="712" spans="1:8" ht="13.5" x14ac:dyDescent="0.25">
      <c r="A712" s="3">
        <v>43040</v>
      </c>
      <c r="B712" s="2">
        <v>11.88</v>
      </c>
      <c r="C712" s="2">
        <v>4.3878000000000004</v>
      </c>
      <c r="D712" s="2">
        <v>0</v>
      </c>
      <c r="E712" s="2">
        <f t="shared" si="44"/>
        <v>-113888</v>
      </c>
      <c r="F712" s="17" t="str">
        <f t="shared" ref="F712:F775" si="47">IF(E712&gt;E707,"BULLISH",IF(E712&lt;E707,"BEARISH","NEUTRAL"))</f>
        <v>BEARISH</v>
      </c>
      <c r="G712" s="17" t="str">
        <f t="shared" si="46"/>
        <v>STRONG</v>
      </c>
      <c r="H712" s="17" t="str">
        <f t="shared" si="45"/>
        <v>CONFIRMED BEARISH</v>
      </c>
    </row>
    <row r="713" spans="1:8" ht="13.5" x14ac:dyDescent="0.25">
      <c r="A713" s="3">
        <v>43041</v>
      </c>
      <c r="B713" s="2">
        <v>11.88</v>
      </c>
      <c r="C713" s="2">
        <v>4.3878000000000004</v>
      </c>
      <c r="D713" s="2">
        <v>10167</v>
      </c>
      <c r="E713" s="2">
        <f t="shared" si="44"/>
        <v>-113888</v>
      </c>
      <c r="F713" s="17" t="str">
        <f t="shared" si="47"/>
        <v>BEARISH</v>
      </c>
      <c r="G713" s="17" t="str">
        <f t="shared" si="46"/>
        <v>NEUTRAL</v>
      </c>
      <c r="H713" s="17" t="str">
        <f t="shared" si="45"/>
        <v>CONFIRMED BEARISH</v>
      </c>
    </row>
    <row r="714" spans="1:8" ht="13.5" x14ac:dyDescent="0.25">
      <c r="A714" s="3">
        <v>43042</v>
      </c>
      <c r="B714" s="2">
        <v>12.2</v>
      </c>
      <c r="C714" s="2">
        <v>4.5060000000000002</v>
      </c>
      <c r="D714" s="2">
        <v>20</v>
      </c>
      <c r="E714" s="2">
        <f t="shared" si="44"/>
        <v>-113868</v>
      </c>
      <c r="F714" s="17" t="str">
        <f t="shared" si="47"/>
        <v>BULLISH</v>
      </c>
      <c r="G714" s="17" t="str">
        <f t="shared" si="46"/>
        <v>NEUTRAL</v>
      </c>
      <c r="H714" s="17" t="str">
        <f t="shared" si="45"/>
        <v>CONFIRMED BULLISH</v>
      </c>
    </row>
    <row r="715" spans="1:8" ht="13.5" x14ac:dyDescent="0.25">
      <c r="A715" s="3">
        <v>43045</v>
      </c>
      <c r="B715" s="2">
        <v>12.55</v>
      </c>
      <c r="C715" s="2">
        <v>4.6352000000000002</v>
      </c>
      <c r="D715" s="2">
        <v>30</v>
      </c>
      <c r="E715" s="2">
        <f t="shared" si="44"/>
        <v>-113838</v>
      </c>
      <c r="F715" s="17" t="str">
        <f t="shared" si="47"/>
        <v>BULLISH</v>
      </c>
      <c r="G715" s="17" t="str">
        <f t="shared" si="46"/>
        <v>NEUTRAL</v>
      </c>
      <c r="H715" s="17" t="str">
        <f t="shared" si="45"/>
        <v>CONFIRMED BULLISH</v>
      </c>
    </row>
    <row r="716" spans="1:8" ht="13.5" x14ac:dyDescent="0.25">
      <c r="A716" s="3">
        <v>43046</v>
      </c>
      <c r="B716" s="2">
        <v>12.29</v>
      </c>
      <c r="C716" s="2">
        <v>4.5392000000000001</v>
      </c>
      <c r="D716" s="2">
        <v>1397</v>
      </c>
      <c r="E716" s="2">
        <f t="shared" si="44"/>
        <v>-115235</v>
      </c>
      <c r="F716" s="17" t="str">
        <f t="shared" si="47"/>
        <v>BEARISH</v>
      </c>
      <c r="G716" s="17" t="str">
        <f t="shared" si="46"/>
        <v>NEUTRAL</v>
      </c>
      <c r="H716" s="17" t="str">
        <f t="shared" si="45"/>
        <v>BEARISH DIVERGENCE</v>
      </c>
    </row>
    <row r="717" spans="1:8" ht="13.5" x14ac:dyDescent="0.25">
      <c r="A717" s="3">
        <v>43047</v>
      </c>
      <c r="B717" s="2">
        <v>12.29</v>
      </c>
      <c r="C717" s="2">
        <v>4.5392000000000001</v>
      </c>
      <c r="D717" s="2">
        <v>2029</v>
      </c>
      <c r="E717" s="2">
        <f t="shared" si="44"/>
        <v>-115235</v>
      </c>
      <c r="F717" s="17" t="str">
        <f t="shared" si="47"/>
        <v>BEARISH</v>
      </c>
      <c r="G717" s="17" t="str">
        <f t="shared" si="46"/>
        <v>NEUTRAL</v>
      </c>
      <c r="H717" s="17" t="str">
        <f t="shared" si="45"/>
        <v>BEARISH DIVERGENCE</v>
      </c>
    </row>
    <row r="718" spans="1:8" ht="13.5" x14ac:dyDescent="0.25">
      <c r="A718" s="3">
        <v>43048</v>
      </c>
      <c r="B718" s="2">
        <v>12.29</v>
      </c>
      <c r="C718" s="2">
        <v>4.5392000000000001</v>
      </c>
      <c r="D718" s="2">
        <v>2155</v>
      </c>
      <c r="E718" s="2">
        <f t="shared" si="44"/>
        <v>-115235</v>
      </c>
      <c r="F718" s="17" t="str">
        <f t="shared" si="47"/>
        <v>BEARISH</v>
      </c>
      <c r="G718" s="17" t="str">
        <f t="shared" si="46"/>
        <v>NEUTRAL</v>
      </c>
      <c r="H718" s="17" t="str">
        <f t="shared" si="45"/>
        <v>BEARISH DIVERGENCE</v>
      </c>
    </row>
    <row r="719" spans="1:8" ht="13.5" x14ac:dyDescent="0.25">
      <c r="A719" s="3">
        <v>43049</v>
      </c>
      <c r="B719" s="2">
        <v>12.29</v>
      </c>
      <c r="C719" s="2">
        <v>4.5392000000000001</v>
      </c>
      <c r="D719" s="2">
        <v>850</v>
      </c>
      <c r="E719" s="2">
        <f t="shared" si="44"/>
        <v>-115235</v>
      </c>
      <c r="F719" s="17" t="str">
        <f t="shared" si="47"/>
        <v>BEARISH</v>
      </c>
      <c r="G719" s="17" t="str">
        <f t="shared" si="46"/>
        <v>NEUTRAL</v>
      </c>
      <c r="H719" s="17" t="str">
        <f t="shared" si="45"/>
        <v>BEARISH DIVERGENCE</v>
      </c>
    </row>
    <row r="720" spans="1:8" ht="13.5" x14ac:dyDescent="0.25">
      <c r="A720" s="3">
        <v>43052</v>
      </c>
      <c r="B720" s="2">
        <v>12.24</v>
      </c>
      <c r="C720" s="2">
        <v>4.5206999999999997</v>
      </c>
      <c r="D720" s="2">
        <v>20551</v>
      </c>
      <c r="E720" s="2">
        <f t="shared" si="44"/>
        <v>-135786</v>
      </c>
      <c r="F720" s="17" t="str">
        <f t="shared" si="47"/>
        <v>BEARISH</v>
      </c>
      <c r="G720" s="17" t="str">
        <f t="shared" si="46"/>
        <v>STRONG</v>
      </c>
      <c r="H720" s="17" t="str">
        <f t="shared" si="45"/>
        <v>CONFIRMED BEARISH</v>
      </c>
    </row>
    <row r="721" spans="1:8" ht="13.5" x14ac:dyDescent="0.25">
      <c r="A721" s="3">
        <v>43053</v>
      </c>
      <c r="B721" s="2">
        <v>12</v>
      </c>
      <c r="C721" s="2">
        <v>4.4321000000000002</v>
      </c>
      <c r="D721" s="2">
        <v>2200</v>
      </c>
      <c r="E721" s="2">
        <f t="shared" si="44"/>
        <v>-137986</v>
      </c>
      <c r="F721" s="17" t="str">
        <f t="shared" si="47"/>
        <v>BEARISH</v>
      </c>
      <c r="G721" s="17" t="str">
        <f t="shared" si="46"/>
        <v>STRONG</v>
      </c>
      <c r="H721" s="17" t="str">
        <f t="shared" si="45"/>
        <v>CONFIRMED BEARISH</v>
      </c>
    </row>
    <row r="722" spans="1:8" ht="13.5" x14ac:dyDescent="0.25">
      <c r="A722" s="3">
        <v>43054</v>
      </c>
      <c r="B722" s="2">
        <v>12</v>
      </c>
      <c r="C722" s="2">
        <v>4.4321000000000002</v>
      </c>
      <c r="D722" s="2">
        <v>4955</v>
      </c>
      <c r="E722" s="2">
        <f t="shared" si="44"/>
        <v>-137986</v>
      </c>
      <c r="F722" s="17" t="str">
        <f t="shared" si="47"/>
        <v>BEARISH</v>
      </c>
      <c r="G722" s="17" t="str">
        <f t="shared" si="46"/>
        <v>STRONG</v>
      </c>
      <c r="H722" s="17" t="str">
        <f t="shared" si="45"/>
        <v>CONFIRMED BEARISH</v>
      </c>
    </row>
    <row r="723" spans="1:8" ht="13.5" x14ac:dyDescent="0.25">
      <c r="A723" s="3">
        <v>43055</v>
      </c>
      <c r="B723" s="2">
        <v>12.01</v>
      </c>
      <c r="C723" s="2">
        <v>4.4358000000000004</v>
      </c>
      <c r="D723" s="2">
        <v>3639</v>
      </c>
      <c r="E723" s="2">
        <f t="shared" si="44"/>
        <v>-134347</v>
      </c>
      <c r="F723" s="17" t="str">
        <f t="shared" si="47"/>
        <v>BEARISH</v>
      </c>
      <c r="G723" s="17" t="str">
        <f t="shared" si="46"/>
        <v>STRONG</v>
      </c>
      <c r="H723" s="17" t="str">
        <f t="shared" si="45"/>
        <v>CONFIRMED BEARISH</v>
      </c>
    </row>
    <row r="724" spans="1:8" ht="13.5" x14ac:dyDescent="0.25">
      <c r="A724" s="3">
        <v>43056</v>
      </c>
      <c r="B724" s="2">
        <v>11.9</v>
      </c>
      <c r="C724" s="2">
        <v>4.3952</v>
      </c>
      <c r="D724" s="2">
        <v>34474</v>
      </c>
      <c r="E724" s="2">
        <f t="shared" si="44"/>
        <v>-168821</v>
      </c>
      <c r="F724" s="17" t="str">
        <f t="shared" si="47"/>
        <v>BEARISH</v>
      </c>
      <c r="G724" s="17" t="str">
        <f t="shared" si="46"/>
        <v>STRONG</v>
      </c>
      <c r="H724" s="17" t="str">
        <f t="shared" si="45"/>
        <v>CONFIRMED BEARISH</v>
      </c>
    </row>
    <row r="725" spans="1:8" ht="13.5" x14ac:dyDescent="0.25">
      <c r="A725" s="3">
        <v>43059</v>
      </c>
      <c r="B725" s="2">
        <v>11.9</v>
      </c>
      <c r="C725" s="2">
        <v>4.3952</v>
      </c>
      <c r="D725" s="2">
        <v>5520</v>
      </c>
      <c r="E725" s="2">
        <f t="shared" si="44"/>
        <v>-168821</v>
      </c>
      <c r="F725" s="17" t="str">
        <f t="shared" si="47"/>
        <v>BEARISH</v>
      </c>
      <c r="G725" s="17" t="str">
        <f t="shared" si="46"/>
        <v>STRONG</v>
      </c>
      <c r="H725" s="17" t="str">
        <f t="shared" si="45"/>
        <v>CONFIRMED BEARISH</v>
      </c>
    </row>
    <row r="726" spans="1:8" ht="13.5" x14ac:dyDescent="0.25">
      <c r="A726" s="3">
        <v>43060</v>
      </c>
      <c r="B726" s="2">
        <v>11.95</v>
      </c>
      <c r="C726" s="2">
        <v>4.4135999999999997</v>
      </c>
      <c r="D726" s="2">
        <v>5932</v>
      </c>
      <c r="E726" s="2">
        <f t="shared" si="44"/>
        <v>-162889</v>
      </c>
      <c r="F726" s="17" t="str">
        <f t="shared" si="47"/>
        <v>BEARISH</v>
      </c>
      <c r="G726" s="17" t="str">
        <f t="shared" si="46"/>
        <v>STRONG</v>
      </c>
      <c r="H726" s="17" t="str">
        <f t="shared" si="45"/>
        <v>CONFIRMED BEARISH</v>
      </c>
    </row>
    <row r="727" spans="1:8" ht="13.5" x14ac:dyDescent="0.25">
      <c r="A727" s="3">
        <v>43061</v>
      </c>
      <c r="B727" s="2">
        <v>11.95</v>
      </c>
      <c r="C727" s="2">
        <v>4.4135999999999997</v>
      </c>
      <c r="D727" s="2">
        <v>1190</v>
      </c>
      <c r="E727" s="2">
        <f t="shared" si="44"/>
        <v>-162889</v>
      </c>
      <c r="F727" s="17" t="str">
        <f t="shared" si="47"/>
        <v>BEARISH</v>
      </c>
      <c r="G727" s="17" t="str">
        <f t="shared" si="46"/>
        <v>STRONG</v>
      </c>
      <c r="H727" s="17" t="str">
        <f t="shared" si="45"/>
        <v>CONFIRMED BEARISH</v>
      </c>
    </row>
    <row r="728" spans="1:8" ht="13.5" x14ac:dyDescent="0.25">
      <c r="A728" s="3">
        <v>43062</v>
      </c>
      <c r="B728" s="2">
        <v>11.95</v>
      </c>
      <c r="C728" s="2">
        <v>4.4135999999999997</v>
      </c>
      <c r="D728" s="2">
        <v>2010</v>
      </c>
      <c r="E728" s="2">
        <f t="shared" si="44"/>
        <v>-162889</v>
      </c>
      <c r="F728" s="17" t="str">
        <f t="shared" si="47"/>
        <v>BEARISH</v>
      </c>
      <c r="G728" s="17" t="str">
        <f t="shared" si="46"/>
        <v>STRONG</v>
      </c>
      <c r="H728" s="17" t="str">
        <f t="shared" si="45"/>
        <v>CONFIRMED BEARISH</v>
      </c>
    </row>
    <row r="729" spans="1:8" ht="13.5" x14ac:dyDescent="0.25">
      <c r="A729" s="3">
        <v>43063</v>
      </c>
      <c r="B729" s="2">
        <v>11.9</v>
      </c>
      <c r="C729" s="2">
        <v>4.3952</v>
      </c>
      <c r="D729" s="2">
        <v>50</v>
      </c>
      <c r="E729" s="2">
        <f t="shared" si="44"/>
        <v>-162939</v>
      </c>
      <c r="F729" s="17" t="str">
        <f t="shared" si="47"/>
        <v>BULLISH</v>
      </c>
      <c r="G729" s="17" t="str">
        <f t="shared" si="46"/>
        <v>WEAK</v>
      </c>
      <c r="H729" s="17" t="str">
        <f t="shared" si="45"/>
        <v>NEUTRAL</v>
      </c>
    </row>
    <row r="730" spans="1:8" ht="13.5" x14ac:dyDescent="0.25">
      <c r="A730" s="3">
        <v>43066</v>
      </c>
      <c r="B730" s="2">
        <v>11.9</v>
      </c>
      <c r="C730" s="2">
        <v>4.3952</v>
      </c>
      <c r="D730" s="2">
        <v>0</v>
      </c>
      <c r="E730" s="2">
        <f t="shared" si="44"/>
        <v>-162939</v>
      </c>
      <c r="F730" s="17" t="str">
        <f t="shared" si="47"/>
        <v>BULLISH</v>
      </c>
      <c r="G730" s="17" t="str">
        <f t="shared" si="46"/>
        <v>WEAK</v>
      </c>
      <c r="H730" s="17" t="str">
        <f t="shared" si="45"/>
        <v>NEUTRAL</v>
      </c>
    </row>
    <row r="731" spans="1:8" ht="13.5" x14ac:dyDescent="0.25">
      <c r="A731" s="3">
        <v>43067</v>
      </c>
      <c r="B731" s="2">
        <v>11.55</v>
      </c>
      <c r="C731" s="2">
        <v>4.2659000000000002</v>
      </c>
      <c r="D731" s="2">
        <v>492</v>
      </c>
      <c r="E731" s="2">
        <f t="shared" si="44"/>
        <v>-163431</v>
      </c>
      <c r="F731" s="17" t="str">
        <f t="shared" si="47"/>
        <v>BEARISH</v>
      </c>
      <c r="G731" s="17" t="str">
        <f t="shared" si="46"/>
        <v>NEUTRAL</v>
      </c>
      <c r="H731" s="17" t="str">
        <f t="shared" si="45"/>
        <v>CONFIRMED BEARISH</v>
      </c>
    </row>
    <row r="732" spans="1:8" ht="13.5" x14ac:dyDescent="0.25">
      <c r="A732" s="3">
        <v>43068</v>
      </c>
      <c r="B732" s="2">
        <v>11.55</v>
      </c>
      <c r="C732" s="2">
        <v>4.2659000000000002</v>
      </c>
      <c r="D732" s="2">
        <v>235</v>
      </c>
      <c r="E732" s="2">
        <f t="shared" si="44"/>
        <v>-163431</v>
      </c>
      <c r="F732" s="17" t="str">
        <f t="shared" si="47"/>
        <v>BEARISH</v>
      </c>
      <c r="G732" s="17" t="str">
        <f t="shared" si="46"/>
        <v>NEUTRAL</v>
      </c>
      <c r="H732" s="17" t="str">
        <f t="shared" si="45"/>
        <v>CONFIRMED BEARISH</v>
      </c>
    </row>
    <row r="733" spans="1:8" ht="13.5" x14ac:dyDescent="0.25">
      <c r="A733" s="3">
        <v>43069</v>
      </c>
      <c r="B733" s="2">
        <v>11.45</v>
      </c>
      <c r="C733" s="2">
        <v>4.2289000000000003</v>
      </c>
      <c r="D733" s="2">
        <v>1384</v>
      </c>
      <c r="E733" s="2">
        <f t="shared" si="44"/>
        <v>-164815</v>
      </c>
      <c r="F733" s="17" t="str">
        <f t="shared" si="47"/>
        <v>BEARISH</v>
      </c>
      <c r="G733" s="17" t="str">
        <f t="shared" si="46"/>
        <v>NEUTRAL</v>
      </c>
      <c r="H733" s="17" t="str">
        <f t="shared" si="45"/>
        <v>CONFIRMED BEARISH</v>
      </c>
    </row>
    <row r="734" spans="1:8" ht="13.5" x14ac:dyDescent="0.25">
      <c r="A734" s="3">
        <v>43073</v>
      </c>
      <c r="B734" s="2">
        <v>11.55</v>
      </c>
      <c r="C734" s="2">
        <v>4.2659000000000002</v>
      </c>
      <c r="D734" s="2">
        <v>2706</v>
      </c>
      <c r="E734" s="2">
        <f t="shared" si="44"/>
        <v>-162109</v>
      </c>
      <c r="F734" s="17" t="str">
        <f t="shared" si="47"/>
        <v>BULLISH</v>
      </c>
      <c r="G734" s="17" t="str">
        <f t="shared" si="46"/>
        <v>NEUTRAL</v>
      </c>
      <c r="H734" s="17" t="str">
        <f t="shared" si="45"/>
        <v>BULLISH DIVERGENCE</v>
      </c>
    </row>
    <row r="735" spans="1:8" ht="13.5" x14ac:dyDescent="0.25">
      <c r="A735" s="3">
        <v>43074</v>
      </c>
      <c r="B735" s="2">
        <v>11.57</v>
      </c>
      <c r="C735" s="2">
        <v>4.2732999999999999</v>
      </c>
      <c r="D735" s="2">
        <v>1768</v>
      </c>
      <c r="E735" s="2">
        <f t="shared" si="44"/>
        <v>-160341</v>
      </c>
      <c r="F735" s="17" t="str">
        <f t="shared" si="47"/>
        <v>BULLISH</v>
      </c>
      <c r="G735" s="17" t="str">
        <f t="shared" si="46"/>
        <v>NEUTRAL</v>
      </c>
      <c r="H735" s="17" t="str">
        <f t="shared" si="45"/>
        <v>BULLISH DIVERGENCE</v>
      </c>
    </row>
    <row r="736" spans="1:8" ht="13.5" x14ac:dyDescent="0.25">
      <c r="A736" s="3">
        <v>43075</v>
      </c>
      <c r="B736" s="2">
        <v>11.57</v>
      </c>
      <c r="C736" s="2">
        <v>4.2732999999999999</v>
      </c>
      <c r="D736" s="2">
        <v>5644</v>
      </c>
      <c r="E736" s="2">
        <f t="shared" si="44"/>
        <v>-160341</v>
      </c>
      <c r="F736" s="17" t="str">
        <f t="shared" si="47"/>
        <v>BULLISH</v>
      </c>
      <c r="G736" s="17" t="str">
        <f t="shared" si="46"/>
        <v>NEUTRAL</v>
      </c>
      <c r="H736" s="17" t="str">
        <f t="shared" si="45"/>
        <v>CONFIRMED BULLISH</v>
      </c>
    </row>
    <row r="737" spans="1:8" ht="13.5" x14ac:dyDescent="0.25">
      <c r="A737" s="3">
        <v>43076</v>
      </c>
      <c r="B737" s="2">
        <v>11.57</v>
      </c>
      <c r="C737" s="2">
        <v>4.2732999999999999</v>
      </c>
      <c r="D737" s="2">
        <v>3249</v>
      </c>
      <c r="E737" s="2">
        <f t="shared" si="44"/>
        <v>-160341</v>
      </c>
      <c r="F737" s="17" t="str">
        <f t="shared" si="47"/>
        <v>BULLISH</v>
      </c>
      <c r="G737" s="17" t="str">
        <f t="shared" si="46"/>
        <v>NEUTRAL</v>
      </c>
      <c r="H737" s="17" t="str">
        <f t="shared" si="45"/>
        <v>CONFIRMED BULLISH</v>
      </c>
    </row>
    <row r="738" spans="1:8" ht="13.5" x14ac:dyDescent="0.25">
      <c r="A738" s="3">
        <v>43077</v>
      </c>
      <c r="B738" s="2">
        <v>11.45</v>
      </c>
      <c r="C738" s="2">
        <v>4.2289000000000003</v>
      </c>
      <c r="D738" s="2">
        <v>681</v>
      </c>
      <c r="E738" s="2">
        <f t="shared" si="44"/>
        <v>-161022</v>
      </c>
      <c r="F738" s="17" t="str">
        <f t="shared" si="47"/>
        <v>BULLISH</v>
      </c>
      <c r="G738" s="17" t="str">
        <f t="shared" si="46"/>
        <v>WEAK</v>
      </c>
      <c r="H738" s="17" t="str">
        <f t="shared" si="45"/>
        <v>NEUTRAL</v>
      </c>
    </row>
    <row r="739" spans="1:8" ht="13.5" x14ac:dyDescent="0.25">
      <c r="A739" s="3">
        <v>43080</v>
      </c>
      <c r="B739" s="2">
        <v>11.11</v>
      </c>
      <c r="C739" s="2">
        <v>4.1033999999999997</v>
      </c>
      <c r="D739" s="2">
        <v>6714</v>
      </c>
      <c r="E739" s="2">
        <f t="shared" si="44"/>
        <v>-167736</v>
      </c>
      <c r="F739" s="17" t="str">
        <f t="shared" si="47"/>
        <v>BEARISH</v>
      </c>
      <c r="G739" s="17" t="str">
        <f t="shared" si="46"/>
        <v>STRONG</v>
      </c>
      <c r="H739" s="17" t="str">
        <f t="shared" si="45"/>
        <v>CONFIRMED BEARISH</v>
      </c>
    </row>
    <row r="740" spans="1:8" ht="13.5" x14ac:dyDescent="0.25">
      <c r="A740" s="3">
        <v>43081</v>
      </c>
      <c r="B740" s="2">
        <v>10.78</v>
      </c>
      <c r="C740" s="2">
        <v>3.9815</v>
      </c>
      <c r="D740" s="2">
        <v>109</v>
      </c>
      <c r="E740" s="2">
        <f t="shared" si="44"/>
        <v>-167845</v>
      </c>
      <c r="F740" s="17" t="str">
        <f t="shared" si="47"/>
        <v>BEARISH</v>
      </c>
      <c r="G740" s="17" t="str">
        <f t="shared" si="46"/>
        <v>STRONG</v>
      </c>
      <c r="H740" s="17" t="str">
        <f t="shared" si="45"/>
        <v>CONFIRMED BEARISH</v>
      </c>
    </row>
    <row r="741" spans="1:8" ht="13.5" x14ac:dyDescent="0.25">
      <c r="A741" s="3">
        <v>43082</v>
      </c>
      <c r="B741" s="2">
        <v>10.44</v>
      </c>
      <c r="C741" s="2">
        <v>3.8559000000000001</v>
      </c>
      <c r="D741" s="2">
        <v>8952</v>
      </c>
      <c r="E741" s="2">
        <f t="shared" si="44"/>
        <v>-176797</v>
      </c>
      <c r="F741" s="17" t="str">
        <f t="shared" si="47"/>
        <v>BEARISH</v>
      </c>
      <c r="G741" s="17" t="str">
        <f t="shared" si="46"/>
        <v>STRONG</v>
      </c>
      <c r="H741" s="17" t="str">
        <f t="shared" si="45"/>
        <v>CONFIRMED BEARISH</v>
      </c>
    </row>
    <row r="742" spans="1:8" ht="13.5" x14ac:dyDescent="0.25">
      <c r="A742" s="3">
        <v>43083</v>
      </c>
      <c r="B742" s="2">
        <v>10.199999999999999</v>
      </c>
      <c r="C742" s="2">
        <v>3.7673000000000001</v>
      </c>
      <c r="D742" s="2">
        <v>4037</v>
      </c>
      <c r="E742" s="2">
        <f t="shared" si="44"/>
        <v>-180834</v>
      </c>
      <c r="F742" s="17" t="str">
        <f t="shared" si="47"/>
        <v>BEARISH</v>
      </c>
      <c r="G742" s="17" t="str">
        <f t="shared" si="46"/>
        <v>STRONG</v>
      </c>
      <c r="H742" s="17" t="str">
        <f t="shared" si="45"/>
        <v>CONFIRMED BEARISH</v>
      </c>
    </row>
    <row r="743" spans="1:8" ht="13.5" x14ac:dyDescent="0.25">
      <c r="A743" s="3">
        <v>43084</v>
      </c>
      <c r="B743" s="2">
        <v>10.44</v>
      </c>
      <c r="C743" s="2">
        <v>3.8559000000000001</v>
      </c>
      <c r="D743" s="2">
        <v>4690</v>
      </c>
      <c r="E743" s="2">
        <f t="shared" si="44"/>
        <v>-176144</v>
      </c>
      <c r="F743" s="17" t="str">
        <f t="shared" si="47"/>
        <v>BEARISH</v>
      </c>
      <c r="G743" s="17" t="str">
        <f t="shared" si="46"/>
        <v>STRONG</v>
      </c>
      <c r="H743" s="17" t="str">
        <f t="shared" si="45"/>
        <v>CONFIRMED BEARISH</v>
      </c>
    </row>
    <row r="744" spans="1:8" ht="13.5" x14ac:dyDescent="0.25">
      <c r="A744" s="3">
        <v>43087</v>
      </c>
      <c r="B744" s="2">
        <v>10.14</v>
      </c>
      <c r="C744" s="2">
        <v>3.7450999999999999</v>
      </c>
      <c r="D744" s="2">
        <v>250</v>
      </c>
      <c r="E744" s="2">
        <f t="shared" si="44"/>
        <v>-176394</v>
      </c>
      <c r="F744" s="17" t="str">
        <f t="shared" si="47"/>
        <v>BEARISH</v>
      </c>
      <c r="G744" s="17" t="str">
        <f t="shared" si="46"/>
        <v>STRONG</v>
      </c>
      <c r="H744" s="17" t="str">
        <f t="shared" si="45"/>
        <v>CONFIRMED BEARISH</v>
      </c>
    </row>
    <row r="745" spans="1:8" ht="13.5" x14ac:dyDescent="0.25">
      <c r="A745" s="3">
        <v>43088</v>
      </c>
      <c r="B745" s="2">
        <v>10.199999999999999</v>
      </c>
      <c r="C745" s="2">
        <v>3.7673000000000001</v>
      </c>
      <c r="D745" s="2">
        <v>28083</v>
      </c>
      <c r="E745" s="2">
        <f t="shared" si="44"/>
        <v>-148311</v>
      </c>
      <c r="F745" s="17" t="str">
        <f t="shared" si="47"/>
        <v>BULLISH</v>
      </c>
      <c r="G745" s="17" t="str">
        <f t="shared" si="46"/>
        <v>WEAK</v>
      </c>
      <c r="H745" s="17" t="str">
        <f t="shared" si="45"/>
        <v>BULLISH DIVERGENCE</v>
      </c>
    </row>
    <row r="746" spans="1:8" ht="13.5" x14ac:dyDescent="0.25">
      <c r="A746" s="3">
        <v>43089</v>
      </c>
      <c r="B746" s="2">
        <v>10.199999999999999</v>
      </c>
      <c r="C746" s="2">
        <v>3.7673000000000001</v>
      </c>
      <c r="D746" s="2">
        <v>3666</v>
      </c>
      <c r="E746" s="2">
        <f t="shared" si="44"/>
        <v>-148311</v>
      </c>
      <c r="F746" s="17" t="str">
        <f t="shared" si="47"/>
        <v>BULLISH</v>
      </c>
      <c r="G746" s="17" t="str">
        <f t="shared" si="46"/>
        <v>WEAK</v>
      </c>
      <c r="H746" s="17" t="str">
        <f t="shared" si="45"/>
        <v>BULLISH DIVERGENCE</v>
      </c>
    </row>
    <row r="747" spans="1:8" ht="13.5" x14ac:dyDescent="0.25">
      <c r="A747" s="3">
        <v>43090</v>
      </c>
      <c r="B747" s="2">
        <v>10.199999999999999</v>
      </c>
      <c r="C747" s="2">
        <v>3.7673000000000001</v>
      </c>
      <c r="D747" s="2">
        <v>21407</v>
      </c>
      <c r="E747" s="2">
        <f t="shared" si="44"/>
        <v>-148311</v>
      </c>
      <c r="F747" s="17" t="str">
        <f t="shared" si="47"/>
        <v>BULLISH</v>
      </c>
      <c r="G747" s="17" t="str">
        <f t="shared" si="46"/>
        <v>WEAK</v>
      </c>
      <c r="H747" s="17" t="str">
        <f t="shared" si="45"/>
        <v>NEUTRAL</v>
      </c>
    </row>
    <row r="748" spans="1:8" ht="13.5" x14ac:dyDescent="0.25">
      <c r="A748" s="3">
        <v>43091</v>
      </c>
      <c r="B748" s="2">
        <v>10.44</v>
      </c>
      <c r="C748" s="2">
        <v>3.8559000000000001</v>
      </c>
      <c r="D748" s="2">
        <v>100</v>
      </c>
      <c r="E748" s="2">
        <f t="shared" si="44"/>
        <v>-148211</v>
      </c>
      <c r="F748" s="17" t="str">
        <f t="shared" si="47"/>
        <v>BULLISH</v>
      </c>
      <c r="G748" s="17" t="str">
        <f t="shared" si="46"/>
        <v>WEAK</v>
      </c>
      <c r="H748" s="17" t="str">
        <f t="shared" si="45"/>
        <v>NEUTRAL</v>
      </c>
    </row>
    <row r="749" spans="1:8" ht="13.5" x14ac:dyDescent="0.25">
      <c r="A749" s="3">
        <v>43094</v>
      </c>
      <c r="B749" s="2">
        <v>10.35</v>
      </c>
      <c r="C749" s="2">
        <v>3.8227000000000002</v>
      </c>
      <c r="D749" s="2">
        <v>1734</v>
      </c>
      <c r="E749" s="2">
        <f t="shared" si="44"/>
        <v>-149945</v>
      </c>
      <c r="F749" s="17" t="str">
        <f t="shared" si="47"/>
        <v>BULLISH</v>
      </c>
      <c r="G749" s="17" t="str">
        <f t="shared" si="46"/>
        <v>WEAK</v>
      </c>
      <c r="H749" s="17" t="str">
        <f t="shared" si="45"/>
        <v>CONFIRMED BULLISH</v>
      </c>
    </row>
    <row r="750" spans="1:8" ht="13.5" x14ac:dyDescent="0.25">
      <c r="A750" s="3">
        <v>43095</v>
      </c>
      <c r="B750" s="2">
        <v>10.119999999999999</v>
      </c>
      <c r="C750" s="2">
        <v>3.7376999999999998</v>
      </c>
      <c r="D750" s="2">
        <v>499</v>
      </c>
      <c r="E750" s="2">
        <f t="shared" si="44"/>
        <v>-150444</v>
      </c>
      <c r="F750" s="17" t="str">
        <f t="shared" si="47"/>
        <v>BEARISH</v>
      </c>
      <c r="G750" s="17" t="str">
        <f t="shared" si="46"/>
        <v>NEUTRAL</v>
      </c>
      <c r="H750" s="17" t="str">
        <f t="shared" si="45"/>
        <v>CONFIRMED BEARISH</v>
      </c>
    </row>
    <row r="751" spans="1:8" ht="13.5" x14ac:dyDescent="0.25">
      <c r="A751" s="3">
        <v>43096</v>
      </c>
      <c r="B751" s="2">
        <v>10.35</v>
      </c>
      <c r="C751" s="2">
        <v>3.8227000000000002</v>
      </c>
      <c r="D751" s="2">
        <v>2845</v>
      </c>
      <c r="E751" s="2">
        <f t="shared" si="44"/>
        <v>-147599</v>
      </c>
      <c r="F751" s="17" t="str">
        <f t="shared" si="47"/>
        <v>BULLISH</v>
      </c>
      <c r="G751" s="17" t="str">
        <f t="shared" si="46"/>
        <v>NEUTRAL</v>
      </c>
      <c r="H751" s="17" t="str">
        <f t="shared" si="45"/>
        <v>CONFIRMED BULLISH</v>
      </c>
    </row>
    <row r="752" spans="1:8" ht="13.5" x14ac:dyDescent="0.25">
      <c r="A752" s="3">
        <v>43097</v>
      </c>
      <c r="B752" s="2">
        <v>10.199999999999999</v>
      </c>
      <c r="C752" s="2">
        <v>3.7673000000000001</v>
      </c>
      <c r="D752" s="2">
        <v>5589</v>
      </c>
      <c r="E752" s="2">
        <f t="shared" si="44"/>
        <v>-153188</v>
      </c>
      <c r="F752" s="17" t="str">
        <f t="shared" si="47"/>
        <v>BEARISH</v>
      </c>
      <c r="G752" s="17" t="str">
        <f t="shared" si="46"/>
        <v>STRONG</v>
      </c>
      <c r="H752" s="17" t="str">
        <f t="shared" si="45"/>
        <v>NEUTRAL</v>
      </c>
    </row>
    <row r="753" spans="1:8" ht="13.5" x14ac:dyDescent="0.25">
      <c r="A753" s="3">
        <v>43098</v>
      </c>
      <c r="B753" s="2">
        <v>10.6</v>
      </c>
      <c r="C753" s="2">
        <v>3.915</v>
      </c>
      <c r="D753" s="2">
        <v>5358</v>
      </c>
      <c r="E753" s="2">
        <f t="shared" si="44"/>
        <v>-147830</v>
      </c>
      <c r="F753" s="17" t="str">
        <f t="shared" si="47"/>
        <v>BULLISH</v>
      </c>
      <c r="G753" s="17" t="str">
        <f t="shared" si="46"/>
        <v>NEUTRAL</v>
      </c>
      <c r="H753" s="17" t="str">
        <f t="shared" si="45"/>
        <v>CONFIRMED BULLISH</v>
      </c>
    </row>
    <row r="754" spans="1:8" ht="13.5" x14ac:dyDescent="0.25">
      <c r="A754" s="3">
        <v>43102</v>
      </c>
      <c r="B754" s="2">
        <v>10.75</v>
      </c>
      <c r="C754" s="2">
        <v>3.9704000000000002</v>
      </c>
      <c r="D754" s="2">
        <v>7679</v>
      </c>
      <c r="E754" s="2">
        <f t="shared" si="44"/>
        <v>-140151</v>
      </c>
      <c r="F754" s="17" t="str">
        <f t="shared" si="47"/>
        <v>BULLISH</v>
      </c>
      <c r="G754" s="17" t="str">
        <f t="shared" si="46"/>
        <v>WEAK</v>
      </c>
      <c r="H754" s="17" t="str">
        <f t="shared" si="45"/>
        <v>CONFIRMED BULLISH</v>
      </c>
    </row>
    <row r="755" spans="1:8" ht="13.5" x14ac:dyDescent="0.25">
      <c r="A755" s="3">
        <v>43103</v>
      </c>
      <c r="B755" s="2">
        <v>11.07</v>
      </c>
      <c r="C755" s="2">
        <v>4.0885999999999996</v>
      </c>
      <c r="D755" s="2">
        <v>4839</v>
      </c>
      <c r="E755" s="2">
        <f t="shared" si="44"/>
        <v>-135312</v>
      </c>
      <c r="F755" s="17" t="str">
        <f t="shared" si="47"/>
        <v>BULLISH</v>
      </c>
      <c r="G755" s="17" t="str">
        <f t="shared" si="46"/>
        <v>WEAK</v>
      </c>
      <c r="H755" s="17" t="str">
        <f t="shared" si="45"/>
        <v>CONFIRMED BULLISH</v>
      </c>
    </row>
    <row r="756" spans="1:8" ht="13.5" x14ac:dyDescent="0.25">
      <c r="A756" s="3">
        <v>43104</v>
      </c>
      <c r="B756" s="2">
        <v>11</v>
      </c>
      <c r="C756" s="2">
        <v>4.0627000000000004</v>
      </c>
      <c r="D756" s="2">
        <v>510</v>
      </c>
      <c r="E756" s="2">
        <f t="shared" si="44"/>
        <v>-135822</v>
      </c>
      <c r="F756" s="17" t="str">
        <f t="shared" si="47"/>
        <v>BULLISH</v>
      </c>
      <c r="G756" s="17" t="str">
        <f t="shared" si="46"/>
        <v>WEAK</v>
      </c>
      <c r="H756" s="17" t="str">
        <f t="shared" si="45"/>
        <v>CONFIRMED BULLISH</v>
      </c>
    </row>
    <row r="757" spans="1:8" ht="13.5" x14ac:dyDescent="0.25">
      <c r="A757" s="3">
        <v>43105</v>
      </c>
      <c r="B757" s="2">
        <v>11.49</v>
      </c>
      <c r="C757" s="2">
        <v>4.2436999999999996</v>
      </c>
      <c r="D757" s="2">
        <v>4910</v>
      </c>
      <c r="E757" s="2">
        <f t="shared" si="44"/>
        <v>-130912</v>
      </c>
      <c r="F757" s="17" t="str">
        <f t="shared" si="47"/>
        <v>BULLISH</v>
      </c>
      <c r="G757" s="17" t="str">
        <f t="shared" si="46"/>
        <v>WEAK</v>
      </c>
      <c r="H757" s="17" t="str">
        <f t="shared" si="45"/>
        <v>CONFIRMED BULLISH</v>
      </c>
    </row>
    <row r="758" spans="1:8" ht="13.5" x14ac:dyDescent="0.25">
      <c r="A758" s="3">
        <v>43108</v>
      </c>
      <c r="B758" s="2">
        <v>11.35</v>
      </c>
      <c r="C758" s="2">
        <v>4.1920000000000002</v>
      </c>
      <c r="D758" s="2">
        <v>5998</v>
      </c>
      <c r="E758" s="2">
        <f t="shared" si="44"/>
        <v>-136910</v>
      </c>
      <c r="F758" s="17" t="str">
        <f t="shared" si="47"/>
        <v>BULLISH</v>
      </c>
      <c r="G758" s="17" t="str">
        <f t="shared" si="46"/>
        <v>WEAK</v>
      </c>
      <c r="H758" s="17" t="str">
        <f t="shared" si="45"/>
        <v>CONFIRMED BULLISH</v>
      </c>
    </row>
    <row r="759" spans="1:8" ht="13.5" x14ac:dyDescent="0.25">
      <c r="A759" s="3">
        <v>43109</v>
      </c>
      <c r="B759" s="2">
        <v>11.36</v>
      </c>
      <c r="C759" s="2">
        <v>4.1957000000000004</v>
      </c>
      <c r="D759" s="2">
        <v>3951</v>
      </c>
      <c r="E759" s="2">
        <f t="shared" si="44"/>
        <v>-132959</v>
      </c>
      <c r="F759" s="17" t="str">
        <f t="shared" si="47"/>
        <v>BULLISH</v>
      </c>
      <c r="G759" s="17" t="str">
        <f t="shared" si="46"/>
        <v>WEAK</v>
      </c>
      <c r="H759" s="17" t="str">
        <f t="shared" si="45"/>
        <v>CONFIRMED BULLISH</v>
      </c>
    </row>
    <row r="760" spans="1:8" ht="13.5" x14ac:dyDescent="0.25">
      <c r="A760" s="3">
        <v>43110</v>
      </c>
      <c r="B760" s="2">
        <v>11.5</v>
      </c>
      <c r="C760" s="2">
        <v>4.2473999999999998</v>
      </c>
      <c r="D760" s="2">
        <v>3279</v>
      </c>
      <c r="E760" s="2">
        <f t="shared" si="44"/>
        <v>-129680</v>
      </c>
      <c r="F760" s="17" t="str">
        <f t="shared" si="47"/>
        <v>BULLISH</v>
      </c>
      <c r="G760" s="17" t="str">
        <f t="shared" si="46"/>
        <v>WEAK</v>
      </c>
      <c r="H760" s="17" t="str">
        <f t="shared" si="45"/>
        <v>CONFIRMED BULLISH</v>
      </c>
    </row>
    <row r="761" spans="1:8" ht="13.5" x14ac:dyDescent="0.25">
      <c r="A761" s="3">
        <v>43111</v>
      </c>
      <c r="B761" s="2">
        <v>11.5</v>
      </c>
      <c r="C761" s="2">
        <v>4.2473999999999998</v>
      </c>
      <c r="D761" s="2">
        <v>4360</v>
      </c>
      <c r="E761" s="2">
        <f t="shared" si="44"/>
        <v>-129680</v>
      </c>
      <c r="F761" s="17" t="str">
        <f t="shared" si="47"/>
        <v>BULLISH</v>
      </c>
      <c r="G761" s="17" t="str">
        <f t="shared" si="46"/>
        <v>WEAK</v>
      </c>
      <c r="H761" s="17" t="str">
        <f t="shared" si="45"/>
        <v>CONFIRMED BULLISH</v>
      </c>
    </row>
    <row r="762" spans="1:8" ht="13.5" x14ac:dyDescent="0.25">
      <c r="A762" s="3">
        <v>43112</v>
      </c>
      <c r="B762" s="2">
        <v>11.7</v>
      </c>
      <c r="C762" s="2">
        <v>4.3212999999999999</v>
      </c>
      <c r="D762" s="2">
        <v>8434</v>
      </c>
      <c r="E762" s="2">
        <f t="shared" si="44"/>
        <v>-121246</v>
      </c>
      <c r="F762" s="17" t="str">
        <f t="shared" si="47"/>
        <v>BULLISH</v>
      </c>
      <c r="G762" s="17" t="str">
        <f t="shared" si="46"/>
        <v>WEAK</v>
      </c>
      <c r="H762" s="17" t="str">
        <f t="shared" si="45"/>
        <v>CONFIRMED BULLISH</v>
      </c>
    </row>
    <row r="763" spans="1:8" ht="13.5" x14ac:dyDescent="0.25">
      <c r="A763" s="3">
        <v>43115</v>
      </c>
      <c r="B763" s="2">
        <v>12</v>
      </c>
      <c r="C763" s="2">
        <v>4.4321000000000002</v>
      </c>
      <c r="D763" s="2">
        <v>5870</v>
      </c>
      <c r="E763" s="2">
        <f t="shared" si="44"/>
        <v>-115376</v>
      </c>
      <c r="F763" s="17" t="str">
        <f t="shared" si="47"/>
        <v>BULLISH</v>
      </c>
      <c r="G763" s="17" t="str">
        <f t="shared" si="46"/>
        <v>WEAK</v>
      </c>
      <c r="H763" s="17" t="str">
        <f t="shared" si="45"/>
        <v>CONFIRMED BULLISH</v>
      </c>
    </row>
    <row r="764" spans="1:8" ht="13.5" x14ac:dyDescent="0.25">
      <c r="A764" s="3">
        <v>43116</v>
      </c>
      <c r="B764" s="2">
        <v>12</v>
      </c>
      <c r="C764" s="2">
        <v>4.4321000000000002</v>
      </c>
      <c r="D764" s="2">
        <v>1686</v>
      </c>
      <c r="E764" s="2">
        <f t="shared" si="44"/>
        <v>-115376</v>
      </c>
      <c r="F764" s="17" t="str">
        <f t="shared" si="47"/>
        <v>BULLISH</v>
      </c>
      <c r="G764" s="17" t="str">
        <f t="shared" si="46"/>
        <v>WEAK</v>
      </c>
      <c r="H764" s="17" t="str">
        <f t="shared" si="45"/>
        <v>CONFIRMED BULLISH</v>
      </c>
    </row>
    <row r="765" spans="1:8" ht="13.5" x14ac:dyDescent="0.25">
      <c r="A765" s="3">
        <v>43117</v>
      </c>
      <c r="B765" s="2">
        <v>12.5</v>
      </c>
      <c r="C765" s="2">
        <v>4.6167999999999996</v>
      </c>
      <c r="D765" s="2">
        <v>4580</v>
      </c>
      <c r="E765" s="2">
        <f t="shared" si="44"/>
        <v>-110796</v>
      </c>
      <c r="F765" s="17" t="str">
        <f t="shared" si="47"/>
        <v>BULLISH</v>
      </c>
      <c r="G765" s="17" t="str">
        <f t="shared" si="46"/>
        <v>WEAK</v>
      </c>
      <c r="H765" s="17" t="str">
        <f t="shared" si="45"/>
        <v>CONFIRMED BULLISH</v>
      </c>
    </row>
    <row r="766" spans="1:8" ht="13.5" x14ac:dyDescent="0.25">
      <c r="A766" s="3">
        <v>43118</v>
      </c>
      <c r="B766" s="2">
        <v>12.5</v>
      </c>
      <c r="C766" s="2">
        <v>4.6167999999999996</v>
      </c>
      <c r="D766" s="2">
        <v>4466</v>
      </c>
      <c r="E766" s="2">
        <f t="shared" si="44"/>
        <v>-110796</v>
      </c>
      <c r="F766" s="17" t="str">
        <f t="shared" si="47"/>
        <v>BULLISH</v>
      </c>
      <c r="G766" s="17" t="str">
        <f t="shared" si="46"/>
        <v>WEAK</v>
      </c>
      <c r="H766" s="17" t="str">
        <f t="shared" si="45"/>
        <v>CONFIRMED BULLISH</v>
      </c>
    </row>
    <row r="767" spans="1:8" ht="13.5" x14ac:dyDescent="0.25">
      <c r="A767" s="3">
        <v>43119</v>
      </c>
      <c r="B767" s="2">
        <v>12.2</v>
      </c>
      <c r="C767" s="2">
        <v>4.5060000000000002</v>
      </c>
      <c r="D767" s="2">
        <v>706</v>
      </c>
      <c r="E767" s="2">
        <f t="shared" si="44"/>
        <v>-111502</v>
      </c>
      <c r="F767" s="17" t="str">
        <f t="shared" si="47"/>
        <v>BULLISH</v>
      </c>
      <c r="G767" s="17" t="str">
        <f t="shared" si="46"/>
        <v>WEAK</v>
      </c>
      <c r="H767" s="17" t="str">
        <f t="shared" si="45"/>
        <v>CONFIRMED BULLISH</v>
      </c>
    </row>
    <row r="768" spans="1:8" ht="13.5" x14ac:dyDescent="0.25">
      <c r="A768" s="3">
        <v>43122</v>
      </c>
      <c r="B768" s="2">
        <v>12.2</v>
      </c>
      <c r="C768" s="2">
        <v>4.5060000000000002</v>
      </c>
      <c r="D768" s="2">
        <v>0</v>
      </c>
      <c r="E768" s="2">
        <f t="shared" si="44"/>
        <v>-111502</v>
      </c>
      <c r="F768" s="17" t="str">
        <f t="shared" si="47"/>
        <v>BULLISH</v>
      </c>
      <c r="G768" s="17" t="str">
        <f t="shared" si="46"/>
        <v>WEAK</v>
      </c>
      <c r="H768" s="17" t="str">
        <f t="shared" si="45"/>
        <v>CONFIRMED BULLISH</v>
      </c>
    </row>
    <row r="769" spans="1:8" ht="13.5" x14ac:dyDescent="0.25">
      <c r="A769" s="3">
        <v>43123</v>
      </c>
      <c r="B769" s="2">
        <v>12.18</v>
      </c>
      <c r="C769" s="2">
        <v>4.4985999999999997</v>
      </c>
      <c r="D769" s="2">
        <v>100</v>
      </c>
      <c r="E769" s="2">
        <f t="shared" si="44"/>
        <v>-111602</v>
      </c>
      <c r="F769" s="17" t="str">
        <f t="shared" si="47"/>
        <v>BULLISH</v>
      </c>
      <c r="G769" s="17" t="str">
        <f t="shared" si="46"/>
        <v>WEAK</v>
      </c>
      <c r="H769" s="17" t="str">
        <f t="shared" si="45"/>
        <v>CONFIRMED BULLISH</v>
      </c>
    </row>
    <row r="770" spans="1:8" ht="13.5" x14ac:dyDescent="0.25">
      <c r="A770" s="3">
        <v>43124</v>
      </c>
      <c r="B770" s="2">
        <v>12.18</v>
      </c>
      <c r="C770" s="2">
        <v>4.4985999999999997</v>
      </c>
      <c r="D770" s="2">
        <v>1938</v>
      </c>
      <c r="E770" s="2">
        <f t="shared" si="44"/>
        <v>-111602</v>
      </c>
      <c r="F770" s="17" t="str">
        <f t="shared" si="47"/>
        <v>BEARISH</v>
      </c>
      <c r="G770" s="17" t="str">
        <f t="shared" si="46"/>
        <v>NEUTRAL</v>
      </c>
      <c r="H770" s="17" t="str">
        <f t="shared" si="45"/>
        <v>CONFIRMED BEARISH</v>
      </c>
    </row>
    <row r="771" spans="1:8" ht="13.5" x14ac:dyDescent="0.25">
      <c r="A771" s="3">
        <v>43125</v>
      </c>
      <c r="B771" s="2">
        <v>12.18</v>
      </c>
      <c r="C771" s="2">
        <v>4.4985999999999997</v>
      </c>
      <c r="D771" s="2">
        <v>0</v>
      </c>
      <c r="E771" s="2">
        <f t="shared" si="44"/>
        <v>-111602</v>
      </c>
      <c r="F771" s="17" t="str">
        <f t="shared" si="47"/>
        <v>BEARISH</v>
      </c>
      <c r="G771" s="17" t="str">
        <f t="shared" si="46"/>
        <v>NEUTRAL</v>
      </c>
      <c r="H771" s="17" t="str">
        <f t="shared" si="45"/>
        <v>CONFIRMED BEARISH</v>
      </c>
    </row>
    <row r="772" spans="1:8" ht="13.5" x14ac:dyDescent="0.25">
      <c r="A772" s="3">
        <v>43126</v>
      </c>
      <c r="B772" s="2">
        <v>12.18</v>
      </c>
      <c r="C772" s="2">
        <v>4.4985999999999997</v>
      </c>
      <c r="D772" s="2">
        <v>0</v>
      </c>
      <c r="E772" s="2">
        <f t="shared" ref="E772:E835" si="48">IF(B772&gt;B771, E771+D772, IF(B772&lt;B771, E771-D772, E771))</f>
        <v>-111602</v>
      </c>
      <c r="F772" s="17" t="str">
        <f t="shared" si="47"/>
        <v>BEARISH</v>
      </c>
      <c r="G772" s="17" t="str">
        <f t="shared" si="46"/>
        <v>NEUTRAL</v>
      </c>
      <c r="H772" s="17" t="str">
        <f t="shared" si="45"/>
        <v>CONFIRMED BEARISH</v>
      </c>
    </row>
    <row r="773" spans="1:8" ht="13.5" x14ac:dyDescent="0.25">
      <c r="A773" s="3">
        <v>43129</v>
      </c>
      <c r="B773" s="2">
        <v>12.18</v>
      </c>
      <c r="C773" s="2">
        <v>4.4985999999999997</v>
      </c>
      <c r="D773" s="2">
        <v>0</v>
      </c>
      <c r="E773" s="2">
        <f t="shared" si="48"/>
        <v>-111602</v>
      </c>
      <c r="F773" s="17" t="str">
        <f t="shared" si="47"/>
        <v>BEARISH</v>
      </c>
      <c r="G773" s="17" t="str">
        <f t="shared" si="46"/>
        <v>NEUTRAL</v>
      </c>
      <c r="H773" s="17" t="str">
        <f t="shared" si="45"/>
        <v>CONFIRMED BEARISH</v>
      </c>
    </row>
    <row r="774" spans="1:8" ht="13.5" x14ac:dyDescent="0.25">
      <c r="A774" s="3">
        <v>43130</v>
      </c>
      <c r="B774" s="2">
        <v>12.18</v>
      </c>
      <c r="C774" s="2">
        <v>4.4985999999999997</v>
      </c>
      <c r="D774" s="2">
        <v>0</v>
      </c>
      <c r="E774" s="2">
        <f t="shared" si="48"/>
        <v>-111602</v>
      </c>
      <c r="F774" s="17" t="str">
        <f t="shared" si="47"/>
        <v>NEUTRAL</v>
      </c>
      <c r="G774" s="17" t="str">
        <f t="shared" si="46"/>
        <v>NEUTRAL</v>
      </c>
      <c r="H774" s="17" t="str">
        <f t="shared" ref="H774:H837" si="49">IF(AND(B774&gt;B769, E774&gt;E769), "CONFIRMED BULLISH",
 IF(AND(B774&lt;B769, E774&lt;E769), "CONFIRMED BEARISH",
 IF(AND(B774&gt;B769, E774&lt;E769), "BEARISH DIVERGENCE",
 IF(AND(B774&lt;B769, E774&gt;E769), "BULLISH DIVERGENCE", "NEUTRAL"))))</f>
        <v>NEUTRAL</v>
      </c>
    </row>
    <row r="775" spans="1:8" ht="13.5" x14ac:dyDescent="0.25">
      <c r="A775" s="3">
        <v>43131</v>
      </c>
      <c r="B775" s="2">
        <v>11.51</v>
      </c>
      <c r="C775" s="2">
        <v>4.2511000000000001</v>
      </c>
      <c r="D775" s="2">
        <v>100</v>
      </c>
      <c r="E775" s="2">
        <f t="shared" si="48"/>
        <v>-111702</v>
      </c>
      <c r="F775" s="17" t="str">
        <f t="shared" si="47"/>
        <v>BEARISH</v>
      </c>
      <c r="G775" s="17" t="str">
        <f t="shared" ref="G775:G838" si="50">IF((E775-E770)/E770 &gt; 0.02, "STRONG",
 IF((E775-E770)/E770 &lt; -0.02, "WEAK", "NEUTRAL"))</f>
        <v>NEUTRAL</v>
      </c>
      <c r="H775" s="17" t="str">
        <f t="shared" si="49"/>
        <v>CONFIRMED BEARISH</v>
      </c>
    </row>
    <row r="776" spans="1:8" ht="13.5" x14ac:dyDescent="0.25">
      <c r="A776" s="3">
        <v>43132</v>
      </c>
      <c r="B776" s="2">
        <v>11.17</v>
      </c>
      <c r="C776" s="2">
        <v>4.1254999999999997</v>
      </c>
      <c r="D776" s="2">
        <v>4524</v>
      </c>
      <c r="E776" s="2">
        <f t="shared" si="48"/>
        <v>-116226</v>
      </c>
      <c r="F776" s="17" t="str">
        <f t="shared" ref="F776:F839" si="51">IF(E776&gt;E771,"BULLISH",IF(E776&lt;E771,"BEARISH","NEUTRAL"))</f>
        <v>BEARISH</v>
      </c>
      <c r="G776" s="17" t="str">
        <f t="shared" si="50"/>
        <v>STRONG</v>
      </c>
      <c r="H776" s="17" t="str">
        <f t="shared" si="49"/>
        <v>CONFIRMED BEARISH</v>
      </c>
    </row>
    <row r="777" spans="1:8" ht="13.5" x14ac:dyDescent="0.25">
      <c r="A777" s="3">
        <v>43133</v>
      </c>
      <c r="B777" s="2">
        <v>10.84</v>
      </c>
      <c r="C777" s="2">
        <v>4.0037000000000003</v>
      </c>
      <c r="D777" s="2">
        <v>2727</v>
      </c>
      <c r="E777" s="2">
        <f t="shared" si="48"/>
        <v>-118953</v>
      </c>
      <c r="F777" s="17" t="str">
        <f t="shared" si="51"/>
        <v>BEARISH</v>
      </c>
      <c r="G777" s="17" t="str">
        <f t="shared" si="50"/>
        <v>STRONG</v>
      </c>
      <c r="H777" s="17" t="str">
        <f t="shared" si="49"/>
        <v>CONFIRMED BEARISH</v>
      </c>
    </row>
    <row r="778" spans="1:8" ht="13.5" x14ac:dyDescent="0.25">
      <c r="A778" s="3">
        <v>43136</v>
      </c>
      <c r="B778" s="2">
        <v>10.8</v>
      </c>
      <c r="C778" s="2">
        <v>3.9889000000000001</v>
      </c>
      <c r="D778" s="2">
        <v>9936</v>
      </c>
      <c r="E778" s="2">
        <f t="shared" si="48"/>
        <v>-128889</v>
      </c>
      <c r="F778" s="17" t="str">
        <f t="shared" si="51"/>
        <v>BEARISH</v>
      </c>
      <c r="G778" s="17" t="str">
        <f t="shared" si="50"/>
        <v>STRONG</v>
      </c>
      <c r="H778" s="17" t="str">
        <f t="shared" si="49"/>
        <v>CONFIRMED BEARISH</v>
      </c>
    </row>
    <row r="779" spans="1:8" ht="13.5" x14ac:dyDescent="0.25">
      <c r="A779" s="3">
        <v>43137</v>
      </c>
      <c r="B779" s="2">
        <v>11</v>
      </c>
      <c r="C779" s="2">
        <v>4.0627000000000004</v>
      </c>
      <c r="D779" s="2">
        <v>18198</v>
      </c>
      <c r="E779" s="2">
        <f t="shared" si="48"/>
        <v>-110691</v>
      </c>
      <c r="F779" s="17" t="str">
        <f t="shared" si="51"/>
        <v>BULLISH</v>
      </c>
      <c r="G779" s="17" t="str">
        <f t="shared" si="50"/>
        <v>NEUTRAL</v>
      </c>
      <c r="H779" s="17" t="str">
        <f t="shared" si="49"/>
        <v>BULLISH DIVERGENCE</v>
      </c>
    </row>
    <row r="780" spans="1:8" ht="13.5" x14ac:dyDescent="0.25">
      <c r="A780" s="3">
        <v>43138</v>
      </c>
      <c r="B780" s="2">
        <v>11.32</v>
      </c>
      <c r="C780" s="2">
        <v>4.1809000000000003</v>
      </c>
      <c r="D780" s="2">
        <v>23602</v>
      </c>
      <c r="E780" s="2">
        <f t="shared" si="48"/>
        <v>-87089</v>
      </c>
      <c r="F780" s="17" t="str">
        <f t="shared" si="51"/>
        <v>BULLISH</v>
      </c>
      <c r="G780" s="17" t="str">
        <f t="shared" si="50"/>
        <v>WEAK</v>
      </c>
      <c r="H780" s="17" t="str">
        <f t="shared" si="49"/>
        <v>BULLISH DIVERGENCE</v>
      </c>
    </row>
    <row r="781" spans="1:8" ht="13.5" x14ac:dyDescent="0.25">
      <c r="A781" s="3">
        <v>43139</v>
      </c>
      <c r="B781" s="2">
        <v>11.3</v>
      </c>
      <c r="C781" s="2">
        <v>4.1734999999999998</v>
      </c>
      <c r="D781" s="2">
        <v>1734</v>
      </c>
      <c r="E781" s="2">
        <f t="shared" si="48"/>
        <v>-88823</v>
      </c>
      <c r="F781" s="17" t="str">
        <f t="shared" si="51"/>
        <v>BULLISH</v>
      </c>
      <c r="G781" s="17" t="str">
        <f t="shared" si="50"/>
        <v>WEAK</v>
      </c>
      <c r="H781" s="17" t="str">
        <f t="shared" si="49"/>
        <v>CONFIRMED BULLISH</v>
      </c>
    </row>
    <row r="782" spans="1:8" ht="13.5" x14ac:dyDescent="0.25">
      <c r="A782" s="3">
        <v>43140</v>
      </c>
      <c r="B782" s="2">
        <v>11.3</v>
      </c>
      <c r="C782" s="2">
        <v>4.1734999999999998</v>
      </c>
      <c r="D782" s="2">
        <v>143</v>
      </c>
      <c r="E782" s="2">
        <f t="shared" si="48"/>
        <v>-88823</v>
      </c>
      <c r="F782" s="17" t="str">
        <f t="shared" si="51"/>
        <v>BULLISH</v>
      </c>
      <c r="G782" s="17" t="str">
        <f t="shared" si="50"/>
        <v>WEAK</v>
      </c>
      <c r="H782" s="17" t="str">
        <f t="shared" si="49"/>
        <v>CONFIRMED BULLISH</v>
      </c>
    </row>
    <row r="783" spans="1:8" ht="13.5" x14ac:dyDescent="0.25">
      <c r="A783" s="3">
        <v>43143</v>
      </c>
      <c r="B783" s="2">
        <v>11.3</v>
      </c>
      <c r="C783" s="2">
        <v>4.1734999999999998</v>
      </c>
      <c r="D783" s="2">
        <v>857</v>
      </c>
      <c r="E783" s="2">
        <f t="shared" si="48"/>
        <v>-88823</v>
      </c>
      <c r="F783" s="17" t="str">
        <f t="shared" si="51"/>
        <v>BULLISH</v>
      </c>
      <c r="G783" s="17" t="str">
        <f t="shared" si="50"/>
        <v>WEAK</v>
      </c>
      <c r="H783" s="17" t="str">
        <f t="shared" si="49"/>
        <v>CONFIRMED BULLISH</v>
      </c>
    </row>
    <row r="784" spans="1:8" ht="13.5" x14ac:dyDescent="0.25">
      <c r="A784" s="3">
        <v>43144</v>
      </c>
      <c r="B784" s="2">
        <v>11.2</v>
      </c>
      <c r="C784" s="2">
        <v>4.1365999999999996</v>
      </c>
      <c r="D784" s="2">
        <v>2382</v>
      </c>
      <c r="E784" s="2">
        <f t="shared" si="48"/>
        <v>-91205</v>
      </c>
      <c r="F784" s="17" t="str">
        <f t="shared" si="51"/>
        <v>BULLISH</v>
      </c>
      <c r="G784" s="17" t="str">
        <f t="shared" si="50"/>
        <v>WEAK</v>
      </c>
      <c r="H784" s="17" t="str">
        <f t="shared" si="49"/>
        <v>CONFIRMED BULLISH</v>
      </c>
    </row>
    <row r="785" spans="1:8" ht="13.5" x14ac:dyDescent="0.25">
      <c r="A785" s="3">
        <v>43145</v>
      </c>
      <c r="B785" s="2">
        <v>11.3</v>
      </c>
      <c r="C785" s="2">
        <v>4.1734999999999998</v>
      </c>
      <c r="D785" s="2">
        <v>2520</v>
      </c>
      <c r="E785" s="2">
        <f t="shared" si="48"/>
        <v>-88685</v>
      </c>
      <c r="F785" s="17" t="str">
        <f t="shared" si="51"/>
        <v>BEARISH</v>
      </c>
      <c r="G785" s="17" t="str">
        <f t="shared" si="50"/>
        <v>NEUTRAL</v>
      </c>
      <c r="H785" s="17" t="str">
        <f t="shared" si="49"/>
        <v>CONFIRMED BEARISH</v>
      </c>
    </row>
    <row r="786" spans="1:8" ht="13.5" x14ac:dyDescent="0.25">
      <c r="A786" s="3">
        <v>43146</v>
      </c>
      <c r="B786" s="2">
        <v>11.35</v>
      </c>
      <c r="C786" s="2">
        <v>4.1920000000000002</v>
      </c>
      <c r="D786" s="2">
        <v>2479</v>
      </c>
      <c r="E786" s="2">
        <f t="shared" si="48"/>
        <v>-86206</v>
      </c>
      <c r="F786" s="17" t="str">
        <f t="shared" si="51"/>
        <v>BULLISH</v>
      </c>
      <c r="G786" s="17" t="str">
        <f t="shared" si="50"/>
        <v>WEAK</v>
      </c>
      <c r="H786" s="17" t="str">
        <f t="shared" si="49"/>
        <v>CONFIRMED BULLISH</v>
      </c>
    </row>
    <row r="787" spans="1:8" ht="13.5" x14ac:dyDescent="0.25">
      <c r="A787" s="3">
        <v>43147</v>
      </c>
      <c r="B787" s="2">
        <v>11.69</v>
      </c>
      <c r="C787" s="2">
        <v>4.3175999999999997</v>
      </c>
      <c r="D787" s="2">
        <v>40</v>
      </c>
      <c r="E787" s="2">
        <f t="shared" si="48"/>
        <v>-86166</v>
      </c>
      <c r="F787" s="17" t="str">
        <f t="shared" si="51"/>
        <v>BULLISH</v>
      </c>
      <c r="G787" s="17" t="str">
        <f t="shared" si="50"/>
        <v>WEAK</v>
      </c>
      <c r="H787" s="17" t="str">
        <f t="shared" si="49"/>
        <v>CONFIRMED BULLISH</v>
      </c>
    </row>
    <row r="788" spans="1:8" ht="13.5" x14ac:dyDescent="0.25">
      <c r="A788" s="3">
        <v>43150</v>
      </c>
      <c r="B788" s="2">
        <v>11.8</v>
      </c>
      <c r="C788" s="2">
        <v>4.3582000000000001</v>
      </c>
      <c r="D788" s="2">
        <v>16</v>
      </c>
      <c r="E788" s="2">
        <f t="shared" si="48"/>
        <v>-86150</v>
      </c>
      <c r="F788" s="17" t="str">
        <f t="shared" si="51"/>
        <v>BULLISH</v>
      </c>
      <c r="G788" s="17" t="str">
        <f t="shared" si="50"/>
        <v>WEAK</v>
      </c>
      <c r="H788" s="17" t="str">
        <f t="shared" si="49"/>
        <v>CONFIRMED BULLISH</v>
      </c>
    </row>
    <row r="789" spans="1:8" ht="13.5" x14ac:dyDescent="0.25">
      <c r="A789" s="3">
        <v>43151</v>
      </c>
      <c r="B789" s="2">
        <v>11.8</v>
      </c>
      <c r="C789" s="2">
        <v>4.3582000000000001</v>
      </c>
      <c r="D789" s="2">
        <v>1120</v>
      </c>
      <c r="E789" s="2">
        <f t="shared" si="48"/>
        <v>-86150</v>
      </c>
      <c r="F789" s="17" t="str">
        <f t="shared" si="51"/>
        <v>BULLISH</v>
      </c>
      <c r="G789" s="17" t="str">
        <f t="shared" si="50"/>
        <v>WEAK</v>
      </c>
      <c r="H789" s="17" t="str">
        <f t="shared" si="49"/>
        <v>CONFIRMED BULLISH</v>
      </c>
    </row>
    <row r="790" spans="1:8" ht="13.5" x14ac:dyDescent="0.25">
      <c r="A790" s="3">
        <v>43152</v>
      </c>
      <c r="B790" s="2">
        <v>11.8</v>
      </c>
      <c r="C790" s="2">
        <v>4.3582000000000001</v>
      </c>
      <c r="D790" s="2">
        <v>350</v>
      </c>
      <c r="E790" s="2">
        <f t="shared" si="48"/>
        <v>-86150</v>
      </c>
      <c r="F790" s="17" t="str">
        <f t="shared" si="51"/>
        <v>BULLISH</v>
      </c>
      <c r="G790" s="17" t="str">
        <f t="shared" si="50"/>
        <v>WEAK</v>
      </c>
      <c r="H790" s="17" t="str">
        <f t="shared" si="49"/>
        <v>CONFIRMED BULLISH</v>
      </c>
    </row>
    <row r="791" spans="1:8" ht="13.5" x14ac:dyDescent="0.25">
      <c r="A791" s="3">
        <v>43153</v>
      </c>
      <c r="B791" s="2">
        <v>11.82</v>
      </c>
      <c r="C791" s="2">
        <v>4.3655999999999997</v>
      </c>
      <c r="D791" s="2">
        <v>2017</v>
      </c>
      <c r="E791" s="2">
        <f t="shared" si="48"/>
        <v>-84133</v>
      </c>
      <c r="F791" s="17" t="str">
        <f t="shared" si="51"/>
        <v>BULLISH</v>
      </c>
      <c r="G791" s="17" t="str">
        <f t="shared" si="50"/>
        <v>WEAK</v>
      </c>
      <c r="H791" s="17" t="str">
        <f t="shared" si="49"/>
        <v>CONFIRMED BULLISH</v>
      </c>
    </row>
    <row r="792" spans="1:8" ht="13.5" x14ac:dyDescent="0.25">
      <c r="A792" s="3">
        <v>43154</v>
      </c>
      <c r="B792" s="2">
        <v>11.82</v>
      </c>
      <c r="C792" s="2">
        <v>4.3655999999999997</v>
      </c>
      <c r="D792" s="2">
        <v>480</v>
      </c>
      <c r="E792" s="2">
        <f t="shared" si="48"/>
        <v>-84133</v>
      </c>
      <c r="F792" s="17" t="str">
        <f t="shared" si="51"/>
        <v>BULLISH</v>
      </c>
      <c r="G792" s="17" t="str">
        <f t="shared" si="50"/>
        <v>WEAK</v>
      </c>
      <c r="H792" s="17" t="str">
        <f t="shared" si="49"/>
        <v>CONFIRMED BULLISH</v>
      </c>
    </row>
    <row r="793" spans="1:8" ht="13.5" x14ac:dyDescent="0.25">
      <c r="A793" s="3">
        <v>43157</v>
      </c>
      <c r="B793" s="2">
        <v>11.65</v>
      </c>
      <c r="C793" s="2">
        <v>4.3028000000000004</v>
      </c>
      <c r="D793" s="2">
        <v>1015</v>
      </c>
      <c r="E793" s="2">
        <f t="shared" si="48"/>
        <v>-85148</v>
      </c>
      <c r="F793" s="17" t="str">
        <f t="shared" si="51"/>
        <v>BULLISH</v>
      </c>
      <c r="G793" s="17" t="str">
        <f t="shared" si="50"/>
        <v>NEUTRAL</v>
      </c>
      <c r="H793" s="17" t="str">
        <f t="shared" si="49"/>
        <v>BULLISH DIVERGENCE</v>
      </c>
    </row>
    <row r="794" spans="1:8" ht="13.5" x14ac:dyDescent="0.25">
      <c r="A794" s="3">
        <v>43158</v>
      </c>
      <c r="B794" s="2">
        <v>11.6</v>
      </c>
      <c r="C794" s="2">
        <v>4.2843999999999998</v>
      </c>
      <c r="D794" s="2">
        <v>430</v>
      </c>
      <c r="E794" s="2">
        <f t="shared" si="48"/>
        <v>-85578</v>
      </c>
      <c r="F794" s="17" t="str">
        <f t="shared" si="51"/>
        <v>BULLISH</v>
      </c>
      <c r="G794" s="17" t="str">
        <f t="shared" si="50"/>
        <v>NEUTRAL</v>
      </c>
      <c r="H794" s="17" t="str">
        <f t="shared" si="49"/>
        <v>BULLISH DIVERGENCE</v>
      </c>
    </row>
    <row r="795" spans="1:8" ht="13.5" x14ac:dyDescent="0.25">
      <c r="A795" s="3">
        <v>43159</v>
      </c>
      <c r="B795" s="2">
        <v>11.3</v>
      </c>
      <c r="C795" s="2">
        <v>4.1734999999999998</v>
      </c>
      <c r="D795" s="2">
        <v>1840</v>
      </c>
      <c r="E795" s="2">
        <f t="shared" si="48"/>
        <v>-87418</v>
      </c>
      <c r="F795" s="17" t="str">
        <f t="shared" si="51"/>
        <v>BEARISH</v>
      </c>
      <c r="G795" s="17" t="str">
        <f t="shared" si="50"/>
        <v>NEUTRAL</v>
      </c>
      <c r="H795" s="17" t="str">
        <f t="shared" si="49"/>
        <v>CONFIRMED BEARISH</v>
      </c>
    </row>
    <row r="796" spans="1:8" ht="13.5" x14ac:dyDescent="0.25">
      <c r="A796" s="3">
        <v>43160</v>
      </c>
      <c r="B796" s="2">
        <v>11.26</v>
      </c>
      <c r="C796" s="2">
        <v>4.1588000000000003</v>
      </c>
      <c r="D796" s="2">
        <v>2461</v>
      </c>
      <c r="E796" s="2">
        <f t="shared" si="48"/>
        <v>-89879</v>
      </c>
      <c r="F796" s="17" t="str">
        <f t="shared" si="51"/>
        <v>BEARISH</v>
      </c>
      <c r="G796" s="17" t="str">
        <f t="shared" si="50"/>
        <v>STRONG</v>
      </c>
      <c r="H796" s="17" t="str">
        <f t="shared" si="49"/>
        <v>CONFIRMED BEARISH</v>
      </c>
    </row>
    <row r="797" spans="1:8" ht="13.5" x14ac:dyDescent="0.25">
      <c r="A797" s="3">
        <v>43161</v>
      </c>
      <c r="B797" s="2">
        <v>11.4</v>
      </c>
      <c r="C797" s="2">
        <v>4.2104999999999997</v>
      </c>
      <c r="D797" s="2">
        <v>1109</v>
      </c>
      <c r="E797" s="2">
        <f t="shared" si="48"/>
        <v>-88770</v>
      </c>
      <c r="F797" s="17" t="str">
        <f t="shared" si="51"/>
        <v>BEARISH</v>
      </c>
      <c r="G797" s="17" t="str">
        <f t="shared" si="50"/>
        <v>STRONG</v>
      </c>
      <c r="H797" s="17" t="str">
        <f t="shared" si="49"/>
        <v>CONFIRMED BEARISH</v>
      </c>
    </row>
    <row r="798" spans="1:8" ht="13.5" x14ac:dyDescent="0.25">
      <c r="A798" s="3">
        <v>43164</v>
      </c>
      <c r="B798" s="2">
        <v>11.74</v>
      </c>
      <c r="C798" s="2">
        <v>4.3361000000000001</v>
      </c>
      <c r="D798" s="2">
        <v>710</v>
      </c>
      <c r="E798" s="2">
        <f t="shared" si="48"/>
        <v>-88060</v>
      </c>
      <c r="F798" s="17" t="str">
        <f t="shared" si="51"/>
        <v>BEARISH</v>
      </c>
      <c r="G798" s="17" t="str">
        <f t="shared" si="50"/>
        <v>STRONG</v>
      </c>
      <c r="H798" s="17" t="str">
        <f t="shared" si="49"/>
        <v>BEARISH DIVERGENCE</v>
      </c>
    </row>
    <row r="799" spans="1:8" ht="13.5" x14ac:dyDescent="0.25">
      <c r="A799" s="3">
        <v>43165</v>
      </c>
      <c r="B799" s="2">
        <v>11.7</v>
      </c>
      <c r="C799" s="2">
        <v>4.3212999999999999</v>
      </c>
      <c r="D799" s="2">
        <v>251</v>
      </c>
      <c r="E799" s="2">
        <f t="shared" si="48"/>
        <v>-88311</v>
      </c>
      <c r="F799" s="17" t="str">
        <f t="shared" si="51"/>
        <v>BEARISH</v>
      </c>
      <c r="G799" s="17" t="str">
        <f t="shared" si="50"/>
        <v>STRONG</v>
      </c>
      <c r="H799" s="17" t="str">
        <f t="shared" si="49"/>
        <v>BEARISH DIVERGENCE</v>
      </c>
    </row>
    <row r="800" spans="1:8" ht="13.5" x14ac:dyDescent="0.25">
      <c r="A800" s="3">
        <v>43166</v>
      </c>
      <c r="B800" s="2">
        <v>11.68</v>
      </c>
      <c r="C800" s="2">
        <v>4.3139000000000003</v>
      </c>
      <c r="D800" s="2">
        <v>100</v>
      </c>
      <c r="E800" s="2">
        <f t="shared" si="48"/>
        <v>-88411</v>
      </c>
      <c r="F800" s="17" t="str">
        <f t="shared" si="51"/>
        <v>BEARISH</v>
      </c>
      <c r="G800" s="17" t="str">
        <f t="shared" si="50"/>
        <v>NEUTRAL</v>
      </c>
      <c r="H800" s="17" t="str">
        <f t="shared" si="49"/>
        <v>BEARISH DIVERGENCE</v>
      </c>
    </row>
    <row r="801" spans="1:8" ht="13.5" x14ac:dyDescent="0.25">
      <c r="A801" s="3">
        <v>43167</v>
      </c>
      <c r="B801" s="2">
        <v>11.65</v>
      </c>
      <c r="C801" s="2">
        <v>4.3028000000000004</v>
      </c>
      <c r="D801" s="2">
        <v>335</v>
      </c>
      <c r="E801" s="2">
        <f t="shared" si="48"/>
        <v>-88746</v>
      </c>
      <c r="F801" s="17" t="str">
        <f t="shared" si="51"/>
        <v>BULLISH</v>
      </c>
      <c r="G801" s="17" t="str">
        <f t="shared" si="50"/>
        <v>NEUTRAL</v>
      </c>
      <c r="H801" s="17" t="str">
        <f t="shared" si="49"/>
        <v>CONFIRMED BULLISH</v>
      </c>
    </row>
    <row r="802" spans="1:8" ht="13.5" x14ac:dyDescent="0.25">
      <c r="A802" s="3">
        <v>43168</v>
      </c>
      <c r="B802" s="2">
        <v>11.5</v>
      </c>
      <c r="C802" s="2">
        <v>4.2473999999999998</v>
      </c>
      <c r="D802" s="2">
        <v>1000</v>
      </c>
      <c r="E802" s="2">
        <f t="shared" si="48"/>
        <v>-89746</v>
      </c>
      <c r="F802" s="17" t="str">
        <f t="shared" si="51"/>
        <v>BEARISH</v>
      </c>
      <c r="G802" s="17" t="str">
        <f t="shared" si="50"/>
        <v>NEUTRAL</v>
      </c>
      <c r="H802" s="17" t="str">
        <f t="shared" si="49"/>
        <v>BEARISH DIVERGENCE</v>
      </c>
    </row>
    <row r="803" spans="1:8" ht="13.5" x14ac:dyDescent="0.25">
      <c r="A803" s="3">
        <v>43171</v>
      </c>
      <c r="B803" s="2">
        <v>11.5</v>
      </c>
      <c r="C803" s="2">
        <v>4.2473999999999998</v>
      </c>
      <c r="D803" s="2">
        <v>3090</v>
      </c>
      <c r="E803" s="2">
        <f t="shared" si="48"/>
        <v>-89746</v>
      </c>
      <c r="F803" s="17" t="str">
        <f t="shared" si="51"/>
        <v>BEARISH</v>
      </c>
      <c r="G803" s="17" t="str">
        <f t="shared" si="50"/>
        <v>NEUTRAL</v>
      </c>
      <c r="H803" s="17" t="str">
        <f t="shared" si="49"/>
        <v>CONFIRMED BEARISH</v>
      </c>
    </row>
    <row r="804" spans="1:8" ht="13.5" x14ac:dyDescent="0.25">
      <c r="A804" s="3">
        <v>43172</v>
      </c>
      <c r="B804" s="2">
        <v>11.4</v>
      </c>
      <c r="C804" s="2">
        <v>4.2104999999999997</v>
      </c>
      <c r="D804" s="2">
        <v>6417</v>
      </c>
      <c r="E804" s="2">
        <f t="shared" si="48"/>
        <v>-96163</v>
      </c>
      <c r="F804" s="17" t="str">
        <f t="shared" si="51"/>
        <v>BEARISH</v>
      </c>
      <c r="G804" s="17" t="str">
        <f t="shared" si="50"/>
        <v>STRONG</v>
      </c>
      <c r="H804" s="17" t="str">
        <f t="shared" si="49"/>
        <v>CONFIRMED BEARISH</v>
      </c>
    </row>
    <row r="805" spans="1:8" ht="13.5" x14ac:dyDescent="0.25">
      <c r="A805" s="3">
        <v>43173</v>
      </c>
      <c r="B805" s="2">
        <v>11.38</v>
      </c>
      <c r="C805" s="2">
        <v>4.2031000000000001</v>
      </c>
      <c r="D805" s="2">
        <v>5619</v>
      </c>
      <c r="E805" s="2">
        <f t="shared" si="48"/>
        <v>-101782</v>
      </c>
      <c r="F805" s="17" t="str">
        <f t="shared" si="51"/>
        <v>BEARISH</v>
      </c>
      <c r="G805" s="17" t="str">
        <f t="shared" si="50"/>
        <v>STRONG</v>
      </c>
      <c r="H805" s="17" t="str">
        <f t="shared" si="49"/>
        <v>CONFIRMED BEARISH</v>
      </c>
    </row>
    <row r="806" spans="1:8" ht="13.5" x14ac:dyDescent="0.25">
      <c r="A806" s="3">
        <v>43174</v>
      </c>
      <c r="B806" s="2">
        <v>11.22</v>
      </c>
      <c r="C806" s="2">
        <v>4.1440000000000001</v>
      </c>
      <c r="D806" s="2">
        <v>681</v>
      </c>
      <c r="E806" s="2">
        <f t="shared" si="48"/>
        <v>-102463</v>
      </c>
      <c r="F806" s="17" t="str">
        <f t="shared" si="51"/>
        <v>BEARISH</v>
      </c>
      <c r="G806" s="17" t="str">
        <f t="shared" si="50"/>
        <v>STRONG</v>
      </c>
      <c r="H806" s="17" t="str">
        <f t="shared" si="49"/>
        <v>CONFIRMED BEARISH</v>
      </c>
    </row>
    <row r="807" spans="1:8" ht="13.5" x14ac:dyDescent="0.25">
      <c r="A807" s="3">
        <v>43175</v>
      </c>
      <c r="B807" s="2">
        <v>11.23</v>
      </c>
      <c r="C807" s="2">
        <v>4.1477000000000004</v>
      </c>
      <c r="D807" s="2">
        <v>1566</v>
      </c>
      <c r="E807" s="2">
        <f t="shared" si="48"/>
        <v>-100897</v>
      </c>
      <c r="F807" s="17" t="str">
        <f t="shared" si="51"/>
        <v>BEARISH</v>
      </c>
      <c r="G807" s="17" t="str">
        <f t="shared" si="50"/>
        <v>STRONG</v>
      </c>
      <c r="H807" s="17" t="str">
        <f t="shared" si="49"/>
        <v>CONFIRMED BEARISH</v>
      </c>
    </row>
    <row r="808" spans="1:8" ht="13.5" x14ac:dyDescent="0.25">
      <c r="A808" s="3">
        <v>43178</v>
      </c>
      <c r="B808" s="2">
        <v>11.23</v>
      </c>
      <c r="C808" s="2">
        <v>4.1477000000000004</v>
      </c>
      <c r="D808" s="2">
        <v>649</v>
      </c>
      <c r="E808" s="2">
        <f t="shared" si="48"/>
        <v>-100897</v>
      </c>
      <c r="F808" s="17" t="str">
        <f t="shared" si="51"/>
        <v>BEARISH</v>
      </c>
      <c r="G808" s="17" t="str">
        <f t="shared" si="50"/>
        <v>STRONG</v>
      </c>
      <c r="H808" s="17" t="str">
        <f t="shared" si="49"/>
        <v>CONFIRMED BEARISH</v>
      </c>
    </row>
    <row r="809" spans="1:8" ht="13.5" x14ac:dyDescent="0.25">
      <c r="A809" s="3">
        <v>43180</v>
      </c>
      <c r="B809" s="2">
        <v>11.4</v>
      </c>
      <c r="C809" s="2">
        <v>4.2104999999999997</v>
      </c>
      <c r="D809" s="2">
        <v>5425</v>
      </c>
      <c r="E809" s="2">
        <f t="shared" si="48"/>
        <v>-95472</v>
      </c>
      <c r="F809" s="17" t="str">
        <f t="shared" si="51"/>
        <v>BULLISH</v>
      </c>
      <c r="G809" s="17" t="str">
        <f t="shared" si="50"/>
        <v>NEUTRAL</v>
      </c>
      <c r="H809" s="17" t="str">
        <f t="shared" si="49"/>
        <v>NEUTRAL</v>
      </c>
    </row>
    <row r="810" spans="1:8" ht="13.5" x14ac:dyDescent="0.25">
      <c r="A810" s="3">
        <v>43181</v>
      </c>
      <c r="B810" s="2">
        <v>11.5</v>
      </c>
      <c r="C810" s="2">
        <v>4.2473999999999998</v>
      </c>
      <c r="D810" s="2">
        <v>4285</v>
      </c>
      <c r="E810" s="2">
        <f t="shared" si="48"/>
        <v>-91187</v>
      </c>
      <c r="F810" s="17" t="str">
        <f t="shared" si="51"/>
        <v>BULLISH</v>
      </c>
      <c r="G810" s="17" t="str">
        <f t="shared" si="50"/>
        <v>WEAK</v>
      </c>
      <c r="H810" s="17" t="str">
        <f t="shared" si="49"/>
        <v>CONFIRMED BULLISH</v>
      </c>
    </row>
    <row r="811" spans="1:8" ht="13.5" x14ac:dyDescent="0.25">
      <c r="A811" s="3">
        <v>43182</v>
      </c>
      <c r="B811" s="2">
        <v>11.5</v>
      </c>
      <c r="C811" s="2">
        <v>4.2473999999999998</v>
      </c>
      <c r="D811" s="2">
        <v>650</v>
      </c>
      <c r="E811" s="2">
        <f t="shared" si="48"/>
        <v>-91187</v>
      </c>
      <c r="F811" s="17" t="str">
        <f t="shared" si="51"/>
        <v>BULLISH</v>
      </c>
      <c r="G811" s="17" t="str">
        <f t="shared" si="50"/>
        <v>WEAK</v>
      </c>
      <c r="H811" s="17" t="str">
        <f t="shared" si="49"/>
        <v>CONFIRMED BULLISH</v>
      </c>
    </row>
    <row r="812" spans="1:8" ht="13.5" x14ac:dyDescent="0.25">
      <c r="A812" s="3">
        <v>43185</v>
      </c>
      <c r="B812" s="2">
        <v>11.5</v>
      </c>
      <c r="C812" s="2">
        <v>4.2473999999999998</v>
      </c>
      <c r="D812" s="2">
        <v>498</v>
      </c>
      <c r="E812" s="2">
        <f t="shared" si="48"/>
        <v>-91187</v>
      </c>
      <c r="F812" s="17" t="str">
        <f t="shared" si="51"/>
        <v>BULLISH</v>
      </c>
      <c r="G812" s="17" t="str">
        <f t="shared" si="50"/>
        <v>WEAK</v>
      </c>
      <c r="H812" s="17" t="str">
        <f t="shared" si="49"/>
        <v>CONFIRMED BULLISH</v>
      </c>
    </row>
    <row r="813" spans="1:8" ht="13.5" x14ac:dyDescent="0.25">
      <c r="A813" s="3">
        <v>43186</v>
      </c>
      <c r="B813" s="2">
        <v>11.5</v>
      </c>
      <c r="C813" s="2">
        <v>4.2473999999999998</v>
      </c>
      <c r="D813" s="2">
        <v>9469</v>
      </c>
      <c r="E813" s="2">
        <f t="shared" si="48"/>
        <v>-91187</v>
      </c>
      <c r="F813" s="17" t="str">
        <f t="shared" si="51"/>
        <v>BULLISH</v>
      </c>
      <c r="G813" s="17" t="str">
        <f t="shared" si="50"/>
        <v>WEAK</v>
      </c>
      <c r="H813" s="17" t="str">
        <f t="shared" si="49"/>
        <v>CONFIRMED BULLISH</v>
      </c>
    </row>
    <row r="814" spans="1:8" ht="13.5" x14ac:dyDescent="0.25">
      <c r="A814" s="3">
        <v>43187</v>
      </c>
      <c r="B814" s="2">
        <v>11.4</v>
      </c>
      <c r="C814" s="2">
        <v>4.2104999999999997</v>
      </c>
      <c r="D814" s="2">
        <v>817</v>
      </c>
      <c r="E814" s="2">
        <f t="shared" si="48"/>
        <v>-92004</v>
      </c>
      <c r="F814" s="17" t="str">
        <f t="shared" si="51"/>
        <v>BULLISH</v>
      </c>
      <c r="G814" s="17" t="str">
        <f t="shared" si="50"/>
        <v>WEAK</v>
      </c>
      <c r="H814" s="17" t="str">
        <f t="shared" si="49"/>
        <v>NEUTRAL</v>
      </c>
    </row>
    <row r="815" spans="1:8" ht="13.5" x14ac:dyDescent="0.25">
      <c r="A815" s="3">
        <v>43188</v>
      </c>
      <c r="B815" s="2">
        <v>11.4</v>
      </c>
      <c r="C815" s="2">
        <v>4.2104999999999997</v>
      </c>
      <c r="D815" s="2">
        <v>630</v>
      </c>
      <c r="E815" s="2">
        <f t="shared" si="48"/>
        <v>-92004</v>
      </c>
      <c r="F815" s="17" t="str">
        <f t="shared" si="51"/>
        <v>BEARISH</v>
      </c>
      <c r="G815" s="17" t="str">
        <f t="shared" si="50"/>
        <v>NEUTRAL</v>
      </c>
      <c r="H815" s="17" t="str">
        <f t="shared" si="49"/>
        <v>CONFIRMED BEARISH</v>
      </c>
    </row>
    <row r="816" spans="1:8" ht="13.5" x14ac:dyDescent="0.25">
      <c r="A816" s="3">
        <v>43189</v>
      </c>
      <c r="B816" s="2">
        <v>11.65</v>
      </c>
      <c r="C816" s="2">
        <v>4.3028000000000004</v>
      </c>
      <c r="D816" s="2">
        <v>200</v>
      </c>
      <c r="E816" s="2">
        <f t="shared" si="48"/>
        <v>-91804</v>
      </c>
      <c r="F816" s="17" t="str">
        <f t="shared" si="51"/>
        <v>BEARISH</v>
      </c>
      <c r="G816" s="17" t="str">
        <f t="shared" si="50"/>
        <v>NEUTRAL</v>
      </c>
      <c r="H816" s="17" t="str">
        <f t="shared" si="49"/>
        <v>BEARISH DIVERGENCE</v>
      </c>
    </row>
    <row r="817" spans="1:8" ht="13.5" x14ac:dyDescent="0.25">
      <c r="A817" s="3">
        <v>43192</v>
      </c>
      <c r="B817" s="2">
        <v>11.65</v>
      </c>
      <c r="C817" s="2">
        <v>4.3028000000000004</v>
      </c>
      <c r="D817" s="2">
        <v>10042</v>
      </c>
      <c r="E817" s="2">
        <f t="shared" si="48"/>
        <v>-91804</v>
      </c>
      <c r="F817" s="17" t="str">
        <f t="shared" si="51"/>
        <v>BEARISH</v>
      </c>
      <c r="G817" s="17" t="str">
        <f t="shared" si="50"/>
        <v>NEUTRAL</v>
      </c>
      <c r="H817" s="17" t="str">
        <f t="shared" si="49"/>
        <v>BEARISH DIVERGENCE</v>
      </c>
    </row>
    <row r="818" spans="1:8" ht="13.5" x14ac:dyDescent="0.25">
      <c r="A818" s="3">
        <v>43193</v>
      </c>
      <c r="B818" s="2">
        <v>11.7</v>
      </c>
      <c r="C818" s="2">
        <v>4.3212999999999999</v>
      </c>
      <c r="D818" s="2">
        <v>991</v>
      </c>
      <c r="E818" s="2">
        <f t="shared" si="48"/>
        <v>-90813</v>
      </c>
      <c r="F818" s="17" t="str">
        <f t="shared" si="51"/>
        <v>BULLISH</v>
      </c>
      <c r="G818" s="17" t="str">
        <f t="shared" si="50"/>
        <v>NEUTRAL</v>
      </c>
      <c r="H818" s="17" t="str">
        <f t="shared" si="49"/>
        <v>CONFIRMED BULLISH</v>
      </c>
    </row>
    <row r="819" spans="1:8" ht="13.5" x14ac:dyDescent="0.25">
      <c r="A819" s="3">
        <v>43194</v>
      </c>
      <c r="B819" s="2">
        <v>11.65</v>
      </c>
      <c r="C819" s="2">
        <v>4.3028000000000004</v>
      </c>
      <c r="D819" s="2">
        <v>3755</v>
      </c>
      <c r="E819" s="2">
        <f t="shared" si="48"/>
        <v>-94568</v>
      </c>
      <c r="F819" s="17" t="str">
        <f t="shared" si="51"/>
        <v>BEARISH</v>
      </c>
      <c r="G819" s="17" t="str">
        <f t="shared" si="50"/>
        <v>STRONG</v>
      </c>
      <c r="H819" s="17" t="str">
        <f t="shared" si="49"/>
        <v>BEARISH DIVERGENCE</v>
      </c>
    </row>
    <row r="820" spans="1:8" ht="13.5" x14ac:dyDescent="0.25">
      <c r="A820" s="3">
        <v>43195</v>
      </c>
      <c r="B820" s="2">
        <v>11.65</v>
      </c>
      <c r="C820" s="2">
        <v>4.3028000000000004</v>
      </c>
      <c r="D820" s="2">
        <v>100</v>
      </c>
      <c r="E820" s="2">
        <f t="shared" si="48"/>
        <v>-94568</v>
      </c>
      <c r="F820" s="17" t="str">
        <f t="shared" si="51"/>
        <v>BEARISH</v>
      </c>
      <c r="G820" s="17" t="str">
        <f t="shared" si="50"/>
        <v>STRONG</v>
      </c>
      <c r="H820" s="17" t="str">
        <f t="shared" si="49"/>
        <v>BEARISH DIVERGENCE</v>
      </c>
    </row>
    <row r="821" spans="1:8" ht="13.5" x14ac:dyDescent="0.25">
      <c r="A821" s="3">
        <v>43196</v>
      </c>
      <c r="B821" s="2">
        <v>11.65</v>
      </c>
      <c r="C821" s="2">
        <v>4.3028000000000004</v>
      </c>
      <c r="D821" s="2">
        <v>6584</v>
      </c>
      <c r="E821" s="2">
        <f t="shared" si="48"/>
        <v>-94568</v>
      </c>
      <c r="F821" s="17" t="str">
        <f t="shared" si="51"/>
        <v>BEARISH</v>
      </c>
      <c r="G821" s="17" t="str">
        <f t="shared" si="50"/>
        <v>STRONG</v>
      </c>
      <c r="H821" s="17" t="str">
        <f t="shared" si="49"/>
        <v>NEUTRAL</v>
      </c>
    </row>
    <row r="822" spans="1:8" ht="13.5" x14ac:dyDescent="0.25">
      <c r="A822" s="3">
        <v>43200</v>
      </c>
      <c r="B822" s="2">
        <v>11.64</v>
      </c>
      <c r="C822" s="2">
        <v>4.2991000000000001</v>
      </c>
      <c r="D822" s="2">
        <v>667</v>
      </c>
      <c r="E822" s="2">
        <f t="shared" si="48"/>
        <v>-95235</v>
      </c>
      <c r="F822" s="17" t="str">
        <f t="shared" si="51"/>
        <v>BEARISH</v>
      </c>
      <c r="G822" s="17" t="str">
        <f t="shared" si="50"/>
        <v>STRONG</v>
      </c>
      <c r="H822" s="17" t="str">
        <f t="shared" si="49"/>
        <v>CONFIRMED BEARISH</v>
      </c>
    </row>
    <row r="823" spans="1:8" ht="13.5" x14ac:dyDescent="0.25">
      <c r="A823" s="3">
        <v>43201</v>
      </c>
      <c r="B823" s="2">
        <v>11.65</v>
      </c>
      <c r="C823" s="2">
        <v>4.3028000000000004</v>
      </c>
      <c r="D823" s="2">
        <v>40</v>
      </c>
      <c r="E823" s="2">
        <f t="shared" si="48"/>
        <v>-95195</v>
      </c>
      <c r="F823" s="17" t="str">
        <f t="shared" si="51"/>
        <v>BEARISH</v>
      </c>
      <c r="G823" s="17" t="str">
        <f t="shared" si="50"/>
        <v>STRONG</v>
      </c>
      <c r="H823" s="17" t="str">
        <f t="shared" si="49"/>
        <v>CONFIRMED BEARISH</v>
      </c>
    </row>
    <row r="824" spans="1:8" ht="13.5" x14ac:dyDescent="0.25">
      <c r="A824" s="3">
        <v>43202</v>
      </c>
      <c r="B824" s="2">
        <v>11.65</v>
      </c>
      <c r="C824" s="2">
        <v>4.3028000000000004</v>
      </c>
      <c r="D824" s="2">
        <v>100</v>
      </c>
      <c r="E824" s="2">
        <f t="shared" si="48"/>
        <v>-95195</v>
      </c>
      <c r="F824" s="17" t="str">
        <f t="shared" si="51"/>
        <v>BEARISH</v>
      </c>
      <c r="G824" s="17" t="str">
        <f t="shared" si="50"/>
        <v>NEUTRAL</v>
      </c>
      <c r="H824" s="17" t="str">
        <f t="shared" si="49"/>
        <v>NEUTRAL</v>
      </c>
    </row>
    <row r="825" spans="1:8" ht="13.5" x14ac:dyDescent="0.25">
      <c r="A825" s="3">
        <v>43203</v>
      </c>
      <c r="B825" s="2">
        <v>11.31</v>
      </c>
      <c r="C825" s="2">
        <v>4.1772</v>
      </c>
      <c r="D825" s="2">
        <v>2684</v>
      </c>
      <c r="E825" s="2">
        <f t="shared" si="48"/>
        <v>-97879</v>
      </c>
      <c r="F825" s="17" t="str">
        <f t="shared" si="51"/>
        <v>BEARISH</v>
      </c>
      <c r="G825" s="17" t="str">
        <f t="shared" si="50"/>
        <v>STRONG</v>
      </c>
      <c r="H825" s="17" t="str">
        <f t="shared" si="49"/>
        <v>CONFIRMED BEARISH</v>
      </c>
    </row>
    <row r="826" spans="1:8" ht="13.5" x14ac:dyDescent="0.25">
      <c r="A826" s="3">
        <v>43206</v>
      </c>
      <c r="B826" s="2">
        <v>11.31</v>
      </c>
      <c r="C826" s="2">
        <v>4.1772</v>
      </c>
      <c r="D826" s="2">
        <v>3238</v>
      </c>
      <c r="E826" s="2">
        <f t="shared" si="48"/>
        <v>-97879</v>
      </c>
      <c r="F826" s="17" t="str">
        <f t="shared" si="51"/>
        <v>BEARISH</v>
      </c>
      <c r="G826" s="17" t="str">
        <f t="shared" si="50"/>
        <v>STRONG</v>
      </c>
      <c r="H826" s="17" t="str">
        <f t="shared" si="49"/>
        <v>CONFIRMED BEARISH</v>
      </c>
    </row>
    <row r="827" spans="1:8" ht="13.5" x14ac:dyDescent="0.25">
      <c r="A827" s="3">
        <v>43207</v>
      </c>
      <c r="B827" s="2">
        <v>11.3</v>
      </c>
      <c r="C827" s="2">
        <v>4.1734999999999998</v>
      </c>
      <c r="D827" s="2">
        <v>2357</v>
      </c>
      <c r="E827" s="2">
        <f t="shared" si="48"/>
        <v>-100236</v>
      </c>
      <c r="F827" s="17" t="str">
        <f t="shared" si="51"/>
        <v>BEARISH</v>
      </c>
      <c r="G827" s="17" t="str">
        <f t="shared" si="50"/>
        <v>STRONG</v>
      </c>
      <c r="H827" s="17" t="str">
        <f t="shared" si="49"/>
        <v>CONFIRMED BEARISH</v>
      </c>
    </row>
    <row r="828" spans="1:8" ht="13.5" x14ac:dyDescent="0.25">
      <c r="A828" s="3">
        <v>43208</v>
      </c>
      <c r="B828" s="2">
        <v>11.6</v>
      </c>
      <c r="C828" s="2">
        <v>4.2843999999999998</v>
      </c>
      <c r="D828" s="2">
        <v>68</v>
      </c>
      <c r="E828" s="2">
        <f t="shared" si="48"/>
        <v>-100168</v>
      </c>
      <c r="F828" s="17" t="str">
        <f t="shared" si="51"/>
        <v>BEARISH</v>
      </c>
      <c r="G828" s="17" t="str">
        <f t="shared" si="50"/>
        <v>STRONG</v>
      </c>
      <c r="H828" s="17" t="str">
        <f t="shared" si="49"/>
        <v>CONFIRMED BEARISH</v>
      </c>
    </row>
    <row r="829" spans="1:8" ht="13.5" x14ac:dyDescent="0.25">
      <c r="A829" s="3">
        <v>43209</v>
      </c>
      <c r="B829" s="2">
        <v>11.6</v>
      </c>
      <c r="C829" s="2">
        <v>4.2843999999999998</v>
      </c>
      <c r="D829" s="2">
        <v>215</v>
      </c>
      <c r="E829" s="2">
        <f t="shared" si="48"/>
        <v>-100168</v>
      </c>
      <c r="F829" s="17" t="str">
        <f t="shared" si="51"/>
        <v>BEARISH</v>
      </c>
      <c r="G829" s="17" t="str">
        <f t="shared" si="50"/>
        <v>STRONG</v>
      </c>
      <c r="H829" s="17" t="str">
        <f t="shared" si="49"/>
        <v>CONFIRMED BEARISH</v>
      </c>
    </row>
    <row r="830" spans="1:8" ht="13.5" x14ac:dyDescent="0.25">
      <c r="A830" s="3">
        <v>43210</v>
      </c>
      <c r="B830" s="2">
        <v>11.5</v>
      </c>
      <c r="C830" s="2">
        <v>4.2473999999999998</v>
      </c>
      <c r="D830" s="2">
        <v>2065</v>
      </c>
      <c r="E830" s="2">
        <f t="shared" si="48"/>
        <v>-102233</v>
      </c>
      <c r="F830" s="17" t="str">
        <f t="shared" si="51"/>
        <v>BEARISH</v>
      </c>
      <c r="G830" s="17" t="str">
        <f t="shared" si="50"/>
        <v>STRONG</v>
      </c>
      <c r="H830" s="17" t="str">
        <f t="shared" si="49"/>
        <v>BEARISH DIVERGENCE</v>
      </c>
    </row>
    <row r="831" spans="1:8" ht="13.5" x14ac:dyDescent="0.25">
      <c r="A831" s="3">
        <v>43213</v>
      </c>
      <c r="B831" s="2">
        <v>11.31</v>
      </c>
      <c r="C831" s="2">
        <v>4.1772</v>
      </c>
      <c r="D831" s="2">
        <v>774</v>
      </c>
      <c r="E831" s="2">
        <f t="shared" si="48"/>
        <v>-103007</v>
      </c>
      <c r="F831" s="17" t="str">
        <f t="shared" si="51"/>
        <v>BEARISH</v>
      </c>
      <c r="G831" s="17" t="str">
        <f t="shared" si="50"/>
        <v>STRONG</v>
      </c>
      <c r="H831" s="17" t="str">
        <f t="shared" si="49"/>
        <v>NEUTRAL</v>
      </c>
    </row>
    <row r="832" spans="1:8" ht="13.5" x14ac:dyDescent="0.25">
      <c r="A832" s="3">
        <v>43214</v>
      </c>
      <c r="B832" s="2">
        <v>11.35</v>
      </c>
      <c r="C832" s="2">
        <v>4.1920000000000002</v>
      </c>
      <c r="D832" s="2">
        <v>420</v>
      </c>
      <c r="E832" s="2">
        <f t="shared" si="48"/>
        <v>-102587</v>
      </c>
      <c r="F832" s="17" t="str">
        <f t="shared" si="51"/>
        <v>BEARISH</v>
      </c>
      <c r="G832" s="17" t="str">
        <f t="shared" si="50"/>
        <v>STRONG</v>
      </c>
      <c r="H832" s="17" t="str">
        <f t="shared" si="49"/>
        <v>BEARISH DIVERGENCE</v>
      </c>
    </row>
    <row r="833" spans="1:8" ht="13.5" x14ac:dyDescent="0.25">
      <c r="A833" s="3">
        <v>43215</v>
      </c>
      <c r="B833" s="2">
        <v>11.5</v>
      </c>
      <c r="C833" s="2">
        <v>4.2473999999999998</v>
      </c>
      <c r="D833" s="2">
        <v>555</v>
      </c>
      <c r="E833" s="2">
        <f t="shared" si="48"/>
        <v>-102032</v>
      </c>
      <c r="F833" s="17" t="str">
        <f t="shared" si="51"/>
        <v>BEARISH</v>
      </c>
      <c r="G833" s="17" t="str">
        <f t="shared" si="50"/>
        <v>NEUTRAL</v>
      </c>
      <c r="H833" s="17" t="str">
        <f t="shared" si="49"/>
        <v>CONFIRMED BEARISH</v>
      </c>
    </row>
    <row r="834" spans="1:8" ht="13.5" x14ac:dyDescent="0.25">
      <c r="A834" s="3">
        <v>43216</v>
      </c>
      <c r="B834" s="2">
        <v>11.5</v>
      </c>
      <c r="C834" s="2">
        <v>4.2473999999999998</v>
      </c>
      <c r="D834" s="2">
        <v>350</v>
      </c>
      <c r="E834" s="2">
        <f t="shared" si="48"/>
        <v>-102032</v>
      </c>
      <c r="F834" s="17" t="str">
        <f t="shared" si="51"/>
        <v>BEARISH</v>
      </c>
      <c r="G834" s="17" t="str">
        <f t="shared" si="50"/>
        <v>NEUTRAL</v>
      </c>
      <c r="H834" s="17" t="str">
        <f t="shared" si="49"/>
        <v>CONFIRMED BEARISH</v>
      </c>
    </row>
    <row r="835" spans="1:8" ht="13.5" x14ac:dyDescent="0.25">
      <c r="A835" s="3">
        <v>43217</v>
      </c>
      <c r="B835" s="2">
        <v>11.5</v>
      </c>
      <c r="C835" s="2">
        <v>4.2473999999999998</v>
      </c>
      <c r="D835" s="2">
        <v>2615</v>
      </c>
      <c r="E835" s="2">
        <f t="shared" si="48"/>
        <v>-102032</v>
      </c>
      <c r="F835" s="17" t="str">
        <f t="shared" si="51"/>
        <v>BULLISH</v>
      </c>
      <c r="G835" s="17" t="str">
        <f t="shared" si="50"/>
        <v>NEUTRAL</v>
      </c>
      <c r="H835" s="17" t="str">
        <f t="shared" si="49"/>
        <v>NEUTRAL</v>
      </c>
    </row>
    <row r="836" spans="1:8" ht="13.5" x14ac:dyDescent="0.25">
      <c r="A836" s="3">
        <v>43220</v>
      </c>
      <c r="B836" s="2">
        <v>11.5</v>
      </c>
      <c r="C836" s="2">
        <v>4.2473999999999998</v>
      </c>
      <c r="D836" s="2">
        <v>0</v>
      </c>
      <c r="E836" s="2">
        <f t="shared" ref="E836:E899" si="52">IF(B836&gt;B835, E835+D836, IF(B836&lt;B835, E835-D836, E835))</f>
        <v>-102032</v>
      </c>
      <c r="F836" s="17" t="str">
        <f t="shared" si="51"/>
        <v>BULLISH</v>
      </c>
      <c r="G836" s="17" t="str">
        <f t="shared" si="50"/>
        <v>NEUTRAL</v>
      </c>
      <c r="H836" s="17" t="str">
        <f t="shared" si="49"/>
        <v>CONFIRMED BULLISH</v>
      </c>
    </row>
    <row r="837" spans="1:8" ht="13.5" x14ac:dyDescent="0.25">
      <c r="A837" s="3">
        <v>43222</v>
      </c>
      <c r="B837" s="2">
        <v>11.22</v>
      </c>
      <c r="C837" s="2">
        <v>4.1440000000000001</v>
      </c>
      <c r="D837" s="2">
        <v>73</v>
      </c>
      <c r="E837" s="2">
        <f t="shared" si="52"/>
        <v>-102105</v>
      </c>
      <c r="F837" s="17" t="str">
        <f t="shared" si="51"/>
        <v>BULLISH</v>
      </c>
      <c r="G837" s="17" t="str">
        <f t="shared" si="50"/>
        <v>NEUTRAL</v>
      </c>
      <c r="H837" s="17" t="str">
        <f t="shared" si="49"/>
        <v>BULLISH DIVERGENCE</v>
      </c>
    </row>
    <row r="838" spans="1:8" ht="13.5" x14ac:dyDescent="0.25">
      <c r="A838" s="3">
        <v>43223</v>
      </c>
      <c r="B838" s="2">
        <v>11.22</v>
      </c>
      <c r="C838" s="2">
        <v>4.1440000000000001</v>
      </c>
      <c r="D838" s="2">
        <v>0</v>
      </c>
      <c r="E838" s="2">
        <f t="shared" si="52"/>
        <v>-102105</v>
      </c>
      <c r="F838" s="17" t="str">
        <f t="shared" si="51"/>
        <v>BEARISH</v>
      </c>
      <c r="G838" s="17" t="str">
        <f t="shared" si="50"/>
        <v>NEUTRAL</v>
      </c>
      <c r="H838" s="17" t="str">
        <f t="shared" ref="H838:H901" si="53">IF(AND(B838&gt;B833, E838&gt;E833), "CONFIRMED BULLISH",
 IF(AND(B838&lt;B833, E838&lt;E833), "CONFIRMED BEARISH",
 IF(AND(B838&gt;B833, E838&lt;E833), "BEARISH DIVERGENCE",
 IF(AND(B838&lt;B833, E838&gt;E833), "BULLISH DIVERGENCE", "NEUTRAL"))))</f>
        <v>CONFIRMED BEARISH</v>
      </c>
    </row>
    <row r="839" spans="1:8" ht="13.5" x14ac:dyDescent="0.25">
      <c r="A839" s="3">
        <v>43224</v>
      </c>
      <c r="B839" s="2">
        <v>11.49</v>
      </c>
      <c r="C839" s="2">
        <v>4.2436999999999996</v>
      </c>
      <c r="D839" s="2">
        <v>580</v>
      </c>
      <c r="E839" s="2">
        <f t="shared" si="52"/>
        <v>-101525</v>
      </c>
      <c r="F839" s="17" t="str">
        <f t="shared" si="51"/>
        <v>BULLISH</v>
      </c>
      <c r="G839" s="17" t="str">
        <f t="shared" ref="G839:G902" si="54">IF((E839-E834)/E834 &gt; 0.02, "STRONG",
 IF((E839-E834)/E834 &lt; -0.02, "WEAK", "NEUTRAL"))</f>
        <v>NEUTRAL</v>
      </c>
      <c r="H839" s="17" t="str">
        <f t="shared" si="53"/>
        <v>BULLISH DIVERGENCE</v>
      </c>
    </row>
    <row r="840" spans="1:8" ht="13.5" x14ac:dyDescent="0.25">
      <c r="A840" s="3">
        <v>43227</v>
      </c>
      <c r="B840" s="2">
        <v>11.6</v>
      </c>
      <c r="C840" s="2">
        <v>4.2843999999999998</v>
      </c>
      <c r="D840" s="2">
        <v>1000</v>
      </c>
      <c r="E840" s="2">
        <f t="shared" si="52"/>
        <v>-100525</v>
      </c>
      <c r="F840" s="17" t="str">
        <f t="shared" ref="F840:F903" si="55">IF(E840&gt;E835,"BULLISH",IF(E840&lt;E835,"BEARISH","NEUTRAL"))</f>
        <v>BULLISH</v>
      </c>
      <c r="G840" s="17" t="str">
        <f t="shared" si="54"/>
        <v>NEUTRAL</v>
      </c>
      <c r="H840" s="17" t="str">
        <f t="shared" si="53"/>
        <v>CONFIRMED BULLISH</v>
      </c>
    </row>
    <row r="841" spans="1:8" ht="13.5" x14ac:dyDescent="0.25">
      <c r="A841" s="3">
        <v>43228</v>
      </c>
      <c r="B841" s="2">
        <v>11.6</v>
      </c>
      <c r="C841" s="2">
        <v>4.2843999999999998</v>
      </c>
      <c r="D841" s="2">
        <v>0</v>
      </c>
      <c r="E841" s="2">
        <f t="shared" si="52"/>
        <v>-100525</v>
      </c>
      <c r="F841" s="17" t="str">
        <f t="shared" si="55"/>
        <v>BULLISH</v>
      </c>
      <c r="G841" s="17" t="str">
        <f t="shared" si="54"/>
        <v>NEUTRAL</v>
      </c>
      <c r="H841" s="17" t="str">
        <f t="shared" si="53"/>
        <v>CONFIRMED BULLISH</v>
      </c>
    </row>
    <row r="842" spans="1:8" ht="13.5" x14ac:dyDescent="0.25">
      <c r="A842" s="3">
        <v>43229</v>
      </c>
      <c r="B842" s="2">
        <v>11.79</v>
      </c>
      <c r="C842" s="2">
        <v>4.3544999999999998</v>
      </c>
      <c r="D842" s="2">
        <v>835</v>
      </c>
      <c r="E842" s="2">
        <f t="shared" si="52"/>
        <v>-99690</v>
      </c>
      <c r="F842" s="17" t="str">
        <f t="shared" si="55"/>
        <v>BULLISH</v>
      </c>
      <c r="G842" s="17" t="str">
        <f t="shared" si="54"/>
        <v>WEAK</v>
      </c>
      <c r="H842" s="17" t="str">
        <f t="shared" si="53"/>
        <v>CONFIRMED BULLISH</v>
      </c>
    </row>
    <row r="843" spans="1:8" ht="13.5" x14ac:dyDescent="0.25">
      <c r="A843" s="3">
        <v>43230</v>
      </c>
      <c r="B843" s="2">
        <v>11.69</v>
      </c>
      <c r="C843" s="2">
        <v>4.3175999999999997</v>
      </c>
      <c r="D843" s="2">
        <v>5790</v>
      </c>
      <c r="E843" s="2">
        <f t="shared" si="52"/>
        <v>-105480</v>
      </c>
      <c r="F843" s="17" t="str">
        <f t="shared" si="55"/>
        <v>BEARISH</v>
      </c>
      <c r="G843" s="17" t="str">
        <f t="shared" si="54"/>
        <v>STRONG</v>
      </c>
      <c r="H843" s="17" t="str">
        <f t="shared" si="53"/>
        <v>BEARISH DIVERGENCE</v>
      </c>
    </row>
    <row r="844" spans="1:8" ht="13.5" x14ac:dyDescent="0.25">
      <c r="A844" s="3">
        <v>43231</v>
      </c>
      <c r="B844" s="2">
        <v>11.69</v>
      </c>
      <c r="C844" s="2">
        <v>4.3175999999999997</v>
      </c>
      <c r="D844" s="2">
        <v>3025</v>
      </c>
      <c r="E844" s="2">
        <f t="shared" si="52"/>
        <v>-105480</v>
      </c>
      <c r="F844" s="17" t="str">
        <f t="shared" si="55"/>
        <v>BEARISH</v>
      </c>
      <c r="G844" s="17" t="str">
        <f t="shared" si="54"/>
        <v>STRONG</v>
      </c>
      <c r="H844" s="17" t="str">
        <f t="shared" si="53"/>
        <v>BEARISH DIVERGENCE</v>
      </c>
    </row>
    <row r="845" spans="1:8" ht="13.5" x14ac:dyDescent="0.25">
      <c r="A845" s="3">
        <v>43234</v>
      </c>
      <c r="B845" s="2">
        <v>11.7</v>
      </c>
      <c r="C845" s="2">
        <v>4.3212999999999999</v>
      </c>
      <c r="D845" s="2">
        <v>2578</v>
      </c>
      <c r="E845" s="2">
        <f t="shared" si="52"/>
        <v>-102902</v>
      </c>
      <c r="F845" s="17" t="str">
        <f t="shared" si="55"/>
        <v>BEARISH</v>
      </c>
      <c r="G845" s="17" t="str">
        <f t="shared" si="54"/>
        <v>STRONG</v>
      </c>
      <c r="H845" s="17" t="str">
        <f t="shared" si="53"/>
        <v>BEARISH DIVERGENCE</v>
      </c>
    </row>
    <row r="846" spans="1:8" ht="13.5" x14ac:dyDescent="0.25">
      <c r="A846" s="3">
        <v>43235</v>
      </c>
      <c r="B846" s="2">
        <v>11.9</v>
      </c>
      <c r="C846" s="2">
        <v>4.3952</v>
      </c>
      <c r="D846" s="2">
        <v>1100</v>
      </c>
      <c r="E846" s="2">
        <f t="shared" si="52"/>
        <v>-101802</v>
      </c>
      <c r="F846" s="17" t="str">
        <f t="shared" si="55"/>
        <v>BEARISH</v>
      </c>
      <c r="G846" s="17" t="str">
        <f t="shared" si="54"/>
        <v>NEUTRAL</v>
      </c>
      <c r="H846" s="17" t="str">
        <f t="shared" si="53"/>
        <v>BEARISH DIVERGENCE</v>
      </c>
    </row>
    <row r="847" spans="1:8" ht="13.5" x14ac:dyDescent="0.25">
      <c r="A847" s="3">
        <v>43236</v>
      </c>
      <c r="B847" s="2">
        <v>11.8</v>
      </c>
      <c r="C847" s="2">
        <v>4.3582000000000001</v>
      </c>
      <c r="D847" s="2">
        <v>1200</v>
      </c>
      <c r="E847" s="2">
        <f t="shared" si="52"/>
        <v>-103002</v>
      </c>
      <c r="F847" s="17" t="str">
        <f t="shared" si="55"/>
        <v>BEARISH</v>
      </c>
      <c r="G847" s="17" t="str">
        <f t="shared" si="54"/>
        <v>STRONG</v>
      </c>
      <c r="H847" s="17" t="str">
        <f t="shared" si="53"/>
        <v>BEARISH DIVERGENCE</v>
      </c>
    </row>
    <row r="848" spans="1:8" ht="13.5" x14ac:dyDescent="0.25">
      <c r="A848" s="3">
        <v>43237</v>
      </c>
      <c r="B848" s="2">
        <v>11.7</v>
      </c>
      <c r="C848" s="2">
        <v>4.3212999999999999</v>
      </c>
      <c r="D848" s="2">
        <v>1803</v>
      </c>
      <c r="E848" s="2">
        <f t="shared" si="52"/>
        <v>-104805</v>
      </c>
      <c r="F848" s="17" t="str">
        <f t="shared" si="55"/>
        <v>BULLISH</v>
      </c>
      <c r="G848" s="17" t="str">
        <f t="shared" si="54"/>
        <v>NEUTRAL</v>
      </c>
      <c r="H848" s="17" t="str">
        <f t="shared" si="53"/>
        <v>CONFIRMED BULLISH</v>
      </c>
    </row>
    <row r="849" spans="1:8" ht="13.5" x14ac:dyDescent="0.25">
      <c r="A849" s="3">
        <v>43238</v>
      </c>
      <c r="B849" s="2">
        <v>11.7</v>
      </c>
      <c r="C849" s="2">
        <v>4.3212999999999999</v>
      </c>
      <c r="D849" s="2">
        <v>0</v>
      </c>
      <c r="E849" s="2">
        <f t="shared" si="52"/>
        <v>-104805</v>
      </c>
      <c r="F849" s="17" t="str">
        <f t="shared" si="55"/>
        <v>BULLISH</v>
      </c>
      <c r="G849" s="17" t="str">
        <f t="shared" si="54"/>
        <v>NEUTRAL</v>
      </c>
      <c r="H849" s="17" t="str">
        <f t="shared" si="53"/>
        <v>CONFIRMED BULLISH</v>
      </c>
    </row>
    <row r="850" spans="1:8" ht="13.5" x14ac:dyDescent="0.25">
      <c r="A850" s="3">
        <v>43241</v>
      </c>
      <c r="B850" s="2">
        <v>11.8</v>
      </c>
      <c r="C850" s="2">
        <v>4.3582000000000001</v>
      </c>
      <c r="D850" s="2">
        <v>2</v>
      </c>
      <c r="E850" s="2">
        <f t="shared" si="52"/>
        <v>-104803</v>
      </c>
      <c r="F850" s="17" t="str">
        <f t="shared" si="55"/>
        <v>BEARISH</v>
      </c>
      <c r="G850" s="17" t="str">
        <f t="shared" si="54"/>
        <v>NEUTRAL</v>
      </c>
      <c r="H850" s="17" t="str">
        <f t="shared" si="53"/>
        <v>BEARISH DIVERGENCE</v>
      </c>
    </row>
    <row r="851" spans="1:8" ht="13.5" x14ac:dyDescent="0.25">
      <c r="A851" s="3">
        <v>43242</v>
      </c>
      <c r="B851" s="2">
        <v>11.8</v>
      </c>
      <c r="C851" s="2">
        <v>4.3582000000000001</v>
      </c>
      <c r="D851" s="2">
        <v>0</v>
      </c>
      <c r="E851" s="2">
        <f t="shared" si="52"/>
        <v>-104803</v>
      </c>
      <c r="F851" s="17" t="str">
        <f t="shared" si="55"/>
        <v>BEARISH</v>
      </c>
      <c r="G851" s="17" t="str">
        <f t="shared" si="54"/>
        <v>STRONG</v>
      </c>
      <c r="H851" s="17" t="str">
        <f t="shared" si="53"/>
        <v>CONFIRMED BEARISH</v>
      </c>
    </row>
    <row r="852" spans="1:8" ht="13.5" x14ac:dyDescent="0.25">
      <c r="A852" s="3">
        <v>43243</v>
      </c>
      <c r="B852" s="2">
        <v>11.8</v>
      </c>
      <c r="C852" s="2">
        <v>4.3582000000000001</v>
      </c>
      <c r="D852" s="2">
        <v>18</v>
      </c>
      <c r="E852" s="2">
        <f t="shared" si="52"/>
        <v>-104803</v>
      </c>
      <c r="F852" s="17" t="str">
        <f t="shared" si="55"/>
        <v>BEARISH</v>
      </c>
      <c r="G852" s="17" t="str">
        <f t="shared" si="54"/>
        <v>NEUTRAL</v>
      </c>
      <c r="H852" s="17" t="str">
        <f t="shared" si="53"/>
        <v>NEUTRAL</v>
      </c>
    </row>
    <row r="853" spans="1:8" ht="13.5" x14ac:dyDescent="0.25">
      <c r="A853" s="3">
        <v>43244</v>
      </c>
      <c r="B853" s="2">
        <v>11.7</v>
      </c>
      <c r="C853" s="2">
        <v>4.3212999999999999</v>
      </c>
      <c r="D853" s="2">
        <v>269</v>
      </c>
      <c r="E853" s="2">
        <f t="shared" si="52"/>
        <v>-105072</v>
      </c>
      <c r="F853" s="17" t="str">
        <f t="shared" si="55"/>
        <v>BEARISH</v>
      </c>
      <c r="G853" s="17" t="str">
        <f t="shared" si="54"/>
        <v>NEUTRAL</v>
      </c>
      <c r="H853" s="17" t="str">
        <f t="shared" si="53"/>
        <v>NEUTRAL</v>
      </c>
    </row>
    <row r="854" spans="1:8" ht="13.5" x14ac:dyDescent="0.25">
      <c r="A854" s="3">
        <v>43245</v>
      </c>
      <c r="B854" s="2">
        <v>11.9</v>
      </c>
      <c r="C854" s="2">
        <v>4.3952</v>
      </c>
      <c r="D854" s="2">
        <v>1992</v>
      </c>
      <c r="E854" s="2">
        <f t="shared" si="52"/>
        <v>-103080</v>
      </c>
      <c r="F854" s="17" t="str">
        <f t="shared" si="55"/>
        <v>BULLISH</v>
      </c>
      <c r="G854" s="17" t="str">
        <f t="shared" si="54"/>
        <v>NEUTRAL</v>
      </c>
      <c r="H854" s="17" t="str">
        <f t="shared" si="53"/>
        <v>CONFIRMED BULLISH</v>
      </c>
    </row>
    <row r="855" spans="1:8" ht="13.5" x14ac:dyDescent="0.25">
      <c r="A855" s="3">
        <v>43248</v>
      </c>
      <c r="B855" s="2">
        <v>12.25</v>
      </c>
      <c r="C855" s="2">
        <v>4.5244</v>
      </c>
      <c r="D855" s="2">
        <v>120</v>
      </c>
      <c r="E855" s="2">
        <f t="shared" si="52"/>
        <v>-102960</v>
      </c>
      <c r="F855" s="17" t="str">
        <f t="shared" si="55"/>
        <v>BULLISH</v>
      </c>
      <c r="G855" s="17" t="str">
        <f t="shared" si="54"/>
        <v>NEUTRAL</v>
      </c>
      <c r="H855" s="17" t="str">
        <f t="shared" si="53"/>
        <v>CONFIRMED BULLISH</v>
      </c>
    </row>
    <row r="856" spans="1:8" ht="13.5" x14ac:dyDescent="0.25">
      <c r="A856" s="3">
        <v>43249</v>
      </c>
      <c r="B856" s="2">
        <v>12</v>
      </c>
      <c r="C856" s="2">
        <v>4.4321000000000002</v>
      </c>
      <c r="D856" s="2">
        <v>1150</v>
      </c>
      <c r="E856" s="2">
        <f t="shared" si="52"/>
        <v>-104110</v>
      </c>
      <c r="F856" s="17" t="str">
        <f t="shared" si="55"/>
        <v>BULLISH</v>
      </c>
      <c r="G856" s="17" t="str">
        <f t="shared" si="54"/>
        <v>NEUTRAL</v>
      </c>
      <c r="H856" s="17" t="str">
        <f t="shared" si="53"/>
        <v>CONFIRMED BULLISH</v>
      </c>
    </row>
    <row r="857" spans="1:8" ht="13.5" x14ac:dyDescent="0.25">
      <c r="A857" s="3">
        <v>43250</v>
      </c>
      <c r="B857" s="2">
        <v>12</v>
      </c>
      <c r="C857" s="2">
        <v>4.4321000000000002</v>
      </c>
      <c r="D857" s="2">
        <v>2960</v>
      </c>
      <c r="E857" s="2">
        <f t="shared" si="52"/>
        <v>-104110</v>
      </c>
      <c r="F857" s="17" t="str">
        <f t="shared" si="55"/>
        <v>BULLISH</v>
      </c>
      <c r="G857" s="17" t="str">
        <f t="shared" si="54"/>
        <v>NEUTRAL</v>
      </c>
      <c r="H857" s="17" t="str">
        <f t="shared" si="53"/>
        <v>CONFIRMED BULLISH</v>
      </c>
    </row>
    <row r="858" spans="1:8" ht="13.5" x14ac:dyDescent="0.25">
      <c r="A858" s="3">
        <v>43251</v>
      </c>
      <c r="B858" s="2">
        <v>12</v>
      </c>
      <c r="C858" s="2">
        <v>4.4321000000000002</v>
      </c>
      <c r="D858" s="2">
        <v>1798</v>
      </c>
      <c r="E858" s="2">
        <f t="shared" si="52"/>
        <v>-104110</v>
      </c>
      <c r="F858" s="17" t="str">
        <f t="shared" si="55"/>
        <v>BULLISH</v>
      </c>
      <c r="G858" s="17" t="str">
        <f t="shared" si="54"/>
        <v>NEUTRAL</v>
      </c>
      <c r="H858" s="17" t="str">
        <f t="shared" si="53"/>
        <v>CONFIRMED BULLISH</v>
      </c>
    </row>
    <row r="859" spans="1:8" ht="13.5" x14ac:dyDescent="0.25">
      <c r="A859" s="3">
        <v>43252</v>
      </c>
      <c r="B859" s="2">
        <v>12.05</v>
      </c>
      <c r="C859" s="2">
        <v>4.4505999999999997</v>
      </c>
      <c r="D859" s="2">
        <v>1107</v>
      </c>
      <c r="E859" s="2">
        <f t="shared" si="52"/>
        <v>-103003</v>
      </c>
      <c r="F859" s="17" t="str">
        <f t="shared" si="55"/>
        <v>BULLISH</v>
      </c>
      <c r="G859" s="17" t="str">
        <f t="shared" si="54"/>
        <v>NEUTRAL</v>
      </c>
      <c r="H859" s="17" t="str">
        <f t="shared" si="53"/>
        <v>CONFIRMED BULLISH</v>
      </c>
    </row>
    <row r="860" spans="1:8" ht="13.5" x14ac:dyDescent="0.25">
      <c r="A860" s="3">
        <v>43255</v>
      </c>
      <c r="B860" s="2">
        <v>12.36</v>
      </c>
      <c r="C860" s="2">
        <v>4.5650000000000004</v>
      </c>
      <c r="D860" s="2">
        <v>100</v>
      </c>
      <c r="E860" s="2">
        <f t="shared" si="52"/>
        <v>-102903</v>
      </c>
      <c r="F860" s="17" t="str">
        <f t="shared" si="55"/>
        <v>BULLISH</v>
      </c>
      <c r="G860" s="17" t="str">
        <f t="shared" si="54"/>
        <v>NEUTRAL</v>
      </c>
      <c r="H860" s="17" t="str">
        <f t="shared" si="53"/>
        <v>CONFIRMED BULLISH</v>
      </c>
    </row>
    <row r="861" spans="1:8" ht="13.5" x14ac:dyDescent="0.25">
      <c r="A861" s="3">
        <v>43256</v>
      </c>
      <c r="B861" s="2">
        <v>12.36</v>
      </c>
      <c r="C861" s="2">
        <v>4.5650000000000004</v>
      </c>
      <c r="D861" s="2">
        <v>3628</v>
      </c>
      <c r="E861" s="2">
        <f t="shared" si="52"/>
        <v>-102903</v>
      </c>
      <c r="F861" s="17" t="str">
        <f t="shared" si="55"/>
        <v>BULLISH</v>
      </c>
      <c r="G861" s="17" t="str">
        <f t="shared" si="54"/>
        <v>NEUTRAL</v>
      </c>
      <c r="H861" s="17" t="str">
        <f t="shared" si="53"/>
        <v>CONFIRMED BULLISH</v>
      </c>
    </row>
    <row r="862" spans="1:8" ht="13.5" x14ac:dyDescent="0.25">
      <c r="A862" s="3">
        <v>43257</v>
      </c>
      <c r="B862" s="2">
        <v>12.4</v>
      </c>
      <c r="C862" s="2">
        <v>4.5797999999999996</v>
      </c>
      <c r="D862" s="2">
        <v>2853</v>
      </c>
      <c r="E862" s="2">
        <f t="shared" si="52"/>
        <v>-100050</v>
      </c>
      <c r="F862" s="17" t="str">
        <f t="shared" si="55"/>
        <v>BULLISH</v>
      </c>
      <c r="G862" s="17" t="str">
        <f t="shared" si="54"/>
        <v>WEAK</v>
      </c>
      <c r="H862" s="17" t="str">
        <f t="shared" si="53"/>
        <v>CONFIRMED BULLISH</v>
      </c>
    </row>
    <row r="863" spans="1:8" ht="13.5" x14ac:dyDescent="0.25">
      <c r="A863" s="3">
        <v>43258</v>
      </c>
      <c r="B863" s="2">
        <v>12.5</v>
      </c>
      <c r="C863" s="2">
        <v>4.6167999999999996</v>
      </c>
      <c r="D863" s="2">
        <v>1112</v>
      </c>
      <c r="E863" s="2">
        <f t="shared" si="52"/>
        <v>-98938</v>
      </c>
      <c r="F863" s="17" t="str">
        <f t="shared" si="55"/>
        <v>BULLISH</v>
      </c>
      <c r="G863" s="17" t="str">
        <f t="shared" si="54"/>
        <v>WEAK</v>
      </c>
      <c r="H863" s="17" t="str">
        <f t="shared" si="53"/>
        <v>CONFIRMED BULLISH</v>
      </c>
    </row>
    <row r="864" spans="1:8" ht="13.5" x14ac:dyDescent="0.25">
      <c r="A864" s="3">
        <v>43259</v>
      </c>
      <c r="B864" s="2">
        <v>12.41</v>
      </c>
      <c r="C864" s="2">
        <v>4.5834999999999999</v>
      </c>
      <c r="D864" s="2">
        <v>2482</v>
      </c>
      <c r="E864" s="2">
        <f t="shared" si="52"/>
        <v>-101420</v>
      </c>
      <c r="F864" s="17" t="str">
        <f t="shared" si="55"/>
        <v>BULLISH</v>
      </c>
      <c r="G864" s="17" t="str">
        <f t="shared" si="54"/>
        <v>NEUTRAL</v>
      </c>
      <c r="H864" s="17" t="str">
        <f t="shared" si="53"/>
        <v>CONFIRMED BULLISH</v>
      </c>
    </row>
    <row r="865" spans="1:8" ht="13.5" x14ac:dyDescent="0.25">
      <c r="A865" s="3">
        <v>43262</v>
      </c>
      <c r="B865" s="2">
        <v>12.42</v>
      </c>
      <c r="C865" s="2">
        <v>4.5872000000000002</v>
      </c>
      <c r="D865" s="2">
        <v>717</v>
      </c>
      <c r="E865" s="2">
        <f t="shared" si="52"/>
        <v>-100703</v>
      </c>
      <c r="F865" s="17" t="str">
        <f t="shared" si="55"/>
        <v>BULLISH</v>
      </c>
      <c r="G865" s="17" t="str">
        <f t="shared" si="54"/>
        <v>WEAK</v>
      </c>
      <c r="H865" s="17" t="str">
        <f t="shared" si="53"/>
        <v>CONFIRMED BULLISH</v>
      </c>
    </row>
    <row r="866" spans="1:8" ht="13.5" x14ac:dyDescent="0.25">
      <c r="A866" s="3">
        <v>43263</v>
      </c>
      <c r="B866" s="2">
        <v>12.6</v>
      </c>
      <c r="C866" s="2">
        <v>4.6536999999999997</v>
      </c>
      <c r="D866" s="2">
        <v>3330</v>
      </c>
      <c r="E866" s="2">
        <f t="shared" si="52"/>
        <v>-97373</v>
      </c>
      <c r="F866" s="17" t="str">
        <f t="shared" si="55"/>
        <v>BULLISH</v>
      </c>
      <c r="G866" s="17" t="str">
        <f t="shared" si="54"/>
        <v>WEAK</v>
      </c>
      <c r="H866" s="17" t="str">
        <f t="shared" si="53"/>
        <v>CONFIRMED BULLISH</v>
      </c>
    </row>
    <row r="867" spans="1:8" ht="13.5" x14ac:dyDescent="0.25">
      <c r="A867" s="3">
        <v>43264</v>
      </c>
      <c r="B867" s="2">
        <v>12.6</v>
      </c>
      <c r="C867" s="2">
        <v>4.6536999999999997</v>
      </c>
      <c r="D867" s="2">
        <v>763</v>
      </c>
      <c r="E867" s="2">
        <f t="shared" si="52"/>
        <v>-97373</v>
      </c>
      <c r="F867" s="17" t="str">
        <f t="shared" si="55"/>
        <v>BULLISH</v>
      </c>
      <c r="G867" s="17" t="str">
        <f t="shared" si="54"/>
        <v>WEAK</v>
      </c>
      <c r="H867" s="17" t="str">
        <f t="shared" si="53"/>
        <v>CONFIRMED BULLISH</v>
      </c>
    </row>
    <row r="868" spans="1:8" ht="13.5" x14ac:dyDescent="0.25">
      <c r="A868" s="3">
        <v>43265</v>
      </c>
      <c r="B868" s="2">
        <v>12.68</v>
      </c>
      <c r="C868" s="2">
        <v>4.6832000000000003</v>
      </c>
      <c r="D868" s="2">
        <v>255</v>
      </c>
      <c r="E868" s="2">
        <f t="shared" si="52"/>
        <v>-97118</v>
      </c>
      <c r="F868" s="17" t="str">
        <f t="shared" si="55"/>
        <v>BULLISH</v>
      </c>
      <c r="G868" s="17" t="str">
        <f t="shared" si="54"/>
        <v>NEUTRAL</v>
      </c>
      <c r="H868" s="17" t="str">
        <f t="shared" si="53"/>
        <v>CONFIRMED BULLISH</v>
      </c>
    </row>
    <row r="869" spans="1:8" ht="13.5" x14ac:dyDescent="0.25">
      <c r="A869" s="3">
        <v>43269</v>
      </c>
      <c r="B869" s="2">
        <v>12.72</v>
      </c>
      <c r="C869" s="2">
        <v>4.6980000000000004</v>
      </c>
      <c r="D869" s="2">
        <v>1167</v>
      </c>
      <c r="E869" s="2">
        <f t="shared" si="52"/>
        <v>-95951</v>
      </c>
      <c r="F869" s="17" t="str">
        <f t="shared" si="55"/>
        <v>BULLISH</v>
      </c>
      <c r="G869" s="17" t="str">
        <f t="shared" si="54"/>
        <v>WEAK</v>
      </c>
      <c r="H869" s="17" t="str">
        <f t="shared" si="53"/>
        <v>CONFIRMED BULLISH</v>
      </c>
    </row>
    <row r="870" spans="1:8" ht="13.5" x14ac:dyDescent="0.25">
      <c r="A870" s="3">
        <v>43270</v>
      </c>
      <c r="B870" s="2">
        <v>12.6</v>
      </c>
      <c r="C870" s="2">
        <v>4.6536999999999997</v>
      </c>
      <c r="D870" s="2">
        <v>724</v>
      </c>
      <c r="E870" s="2">
        <f t="shared" si="52"/>
        <v>-96675</v>
      </c>
      <c r="F870" s="17" t="str">
        <f t="shared" si="55"/>
        <v>BULLISH</v>
      </c>
      <c r="G870" s="17" t="str">
        <f t="shared" si="54"/>
        <v>WEAK</v>
      </c>
      <c r="H870" s="17" t="str">
        <f t="shared" si="53"/>
        <v>CONFIRMED BULLISH</v>
      </c>
    </row>
    <row r="871" spans="1:8" ht="13.5" x14ac:dyDescent="0.25">
      <c r="A871" s="3">
        <v>43271</v>
      </c>
      <c r="B871" s="2">
        <v>12.6</v>
      </c>
      <c r="C871" s="2">
        <v>4.6536999999999997</v>
      </c>
      <c r="D871" s="2">
        <v>1910</v>
      </c>
      <c r="E871" s="2">
        <f t="shared" si="52"/>
        <v>-96675</v>
      </c>
      <c r="F871" s="17" t="str">
        <f t="shared" si="55"/>
        <v>BULLISH</v>
      </c>
      <c r="G871" s="17" t="str">
        <f t="shared" si="54"/>
        <v>NEUTRAL</v>
      </c>
      <c r="H871" s="17" t="str">
        <f t="shared" si="53"/>
        <v>NEUTRAL</v>
      </c>
    </row>
    <row r="872" spans="1:8" ht="13.5" x14ac:dyDescent="0.25">
      <c r="A872" s="3">
        <v>43272</v>
      </c>
      <c r="B872" s="2">
        <v>12.6</v>
      </c>
      <c r="C872" s="2">
        <v>4.6536999999999997</v>
      </c>
      <c r="D872" s="2">
        <v>5949</v>
      </c>
      <c r="E872" s="2">
        <f t="shared" si="52"/>
        <v>-96675</v>
      </c>
      <c r="F872" s="17" t="str">
        <f t="shared" si="55"/>
        <v>BULLISH</v>
      </c>
      <c r="G872" s="17" t="str">
        <f t="shared" si="54"/>
        <v>NEUTRAL</v>
      </c>
      <c r="H872" s="17" t="str">
        <f t="shared" si="53"/>
        <v>NEUTRAL</v>
      </c>
    </row>
    <row r="873" spans="1:8" ht="13.5" x14ac:dyDescent="0.25">
      <c r="A873" s="3">
        <v>43273</v>
      </c>
      <c r="B873" s="2">
        <v>12.7</v>
      </c>
      <c r="C873" s="2">
        <v>4.6905999999999999</v>
      </c>
      <c r="D873" s="2">
        <v>1982</v>
      </c>
      <c r="E873" s="2">
        <f t="shared" si="52"/>
        <v>-94693</v>
      </c>
      <c r="F873" s="17" t="str">
        <f t="shared" si="55"/>
        <v>BULLISH</v>
      </c>
      <c r="G873" s="17" t="str">
        <f t="shared" si="54"/>
        <v>WEAK</v>
      </c>
      <c r="H873" s="17" t="str">
        <f t="shared" si="53"/>
        <v>CONFIRMED BULLISH</v>
      </c>
    </row>
    <row r="874" spans="1:8" ht="13.5" x14ac:dyDescent="0.25">
      <c r="A874" s="3">
        <v>43276</v>
      </c>
      <c r="B874" s="2">
        <v>12.9</v>
      </c>
      <c r="C874" s="2">
        <v>4.7645</v>
      </c>
      <c r="D874" s="2">
        <v>1125</v>
      </c>
      <c r="E874" s="2">
        <f t="shared" si="52"/>
        <v>-93568</v>
      </c>
      <c r="F874" s="17" t="str">
        <f t="shared" si="55"/>
        <v>BULLISH</v>
      </c>
      <c r="G874" s="17" t="str">
        <f t="shared" si="54"/>
        <v>WEAK</v>
      </c>
      <c r="H874" s="17" t="str">
        <f t="shared" si="53"/>
        <v>CONFIRMED BULLISH</v>
      </c>
    </row>
    <row r="875" spans="1:8" ht="13.5" x14ac:dyDescent="0.25">
      <c r="A875" s="3">
        <v>43277</v>
      </c>
      <c r="B875" s="2">
        <v>12.9</v>
      </c>
      <c r="C875" s="2">
        <v>4.7645</v>
      </c>
      <c r="D875" s="2">
        <v>704</v>
      </c>
      <c r="E875" s="2">
        <f t="shared" si="52"/>
        <v>-93568</v>
      </c>
      <c r="F875" s="17" t="str">
        <f t="shared" si="55"/>
        <v>BULLISH</v>
      </c>
      <c r="G875" s="17" t="str">
        <f t="shared" si="54"/>
        <v>WEAK</v>
      </c>
      <c r="H875" s="17" t="str">
        <f t="shared" si="53"/>
        <v>CONFIRMED BULLISH</v>
      </c>
    </row>
    <row r="876" spans="1:8" ht="13.5" x14ac:dyDescent="0.25">
      <c r="A876" s="3">
        <v>43278</v>
      </c>
      <c r="B876" s="2">
        <v>12.9</v>
      </c>
      <c r="C876" s="2">
        <v>4.7645</v>
      </c>
      <c r="D876" s="2">
        <v>100</v>
      </c>
      <c r="E876" s="2">
        <f t="shared" si="52"/>
        <v>-93568</v>
      </c>
      <c r="F876" s="17" t="str">
        <f t="shared" si="55"/>
        <v>BULLISH</v>
      </c>
      <c r="G876" s="17" t="str">
        <f t="shared" si="54"/>
        <v>WEAK</v>
      </c>
      <c r="H876" s="17" t="str">
        <f t="shared" si="53"/>
        <v>CONFIRMED BULLISH</v>
      </c>
    </row>
    <row r="877" spans="1:8" ht="13.5" x14ac:dyDescent="0.25">
      <c r="A877" s="3">
        <v>43279</v>
      </c>
      <c r="B877" s="2">
        <v>12.88</v>
      </c>
      <c r="C877" s="2">
        <v>4.7571000000000003</v>
      </c>
      <c r="D877" s="2">
        <v>1105</v>
      </c>
      <c r="E877" s="2">
        <f t="shared" si="52"/>
        <v>-94673</v>
      </c>
      <c r="F877" s="17" t="str">
        <f t="shared" si="55"/>
        <v>BULLISH</v>
      </c>
      <c r="G877" s="17" t="str">
        <f t="shared" si="54"/>
        <v>WEAK</v>
      </c>
      <c r="H877" s="17" t="str">
        <f t="shared" si="53"/>
        <v>CONFIRMED BULLISH</v>
      </c>
    </row>
    <row r="878" spans="1:8" ht="13.5" x14ac:dyDescent="0.25">
      <c r="A878" s="3">
        <v>43280</v>
      </c>
      <c r="B878" s="2">
        <v>12.87</v>
      </c>
      <c r="C878" s="2">
        <v>4.7534000000000001</v>
      </c>
      <c r="D878" s="2">
        <v>242</v>
      </c>
      <c r="E878" s="2">
        <f t="shared" si="52"/>
        <v>-94915</v>
      </c>
      <c r="F878" s="17" t="str">
        <f t="shared" si="55"/>
        <v>BEARISH</v>
      </c>
      <c r="G878" s="17" t="str">
        <f t="shared" si="54"/>
        <v>NEUTRAL</v>
      </c>
      <c r="H878" s="17" t="str">
        <f t="shared" si="53"/>
        <v>BEARISH DIVERGENCE</v>
      </c>
    </row>
    <row r="879" spans="1:8" ht="13.5" x14ac:dyDescent="0.25">
      <c r="A879" s="3">
        <v>43283</v>
      </c>
      <c r="B879" s="2">
        <v>12.5</v>
      </c>
      <c r="C879" s="2">
        <v>4.6167999999999996</v>
      </c>
      <c r="D879" s="2">
        <v>583</v>
      </c>
      <c r="E879" s="2">
        <f t="shared" si="52"/>
        <v>-95498</v>
      </c>
      <c r="F879" s="17" t="str">
        <f t="shared" si="55"/>
        <v>BEARISH</v>
      </c>
      <c r="G879" s="17" t="str">
        <f t="shared" si="54"/>
        <v>STRONG</v>
      </c>
      <c r="H879" s="17" t="str">
        <f t="shared" si="53"/>
        <v>CONFIRMED BEARISH</v>
      </c>
    </row>
    <row r="880" spans="1:8" ht="13.5" x14ac:dyDescent="0.25">
      <c r="A880" s="3">
        <v>43284</v>
      </c>
      <c r="B880" s="2">
        <v>12.75</v>
      </c>
      <c r="C880" s="2">
        <v>4.7091000000000003</v>
      </c>
      <c r="D880" s="2">
        <v>1419</v>
      </c>
      <c r="E880" s="2">
        <f t="shared" si="52"/>
        <v>-94079</v>
      </c>
      <c r="F880" s="17" t="str">
        <f t="shared" si="55"/>
        <v>BEARISH</v>
      </c>
      <c r="G880" s="17" t="str">
        <f t="shared" si="54"/>
        <v>NEUTRAL</v>
      </c>
      <c r="H880" s="17" t="str">
        <f t="shared" si="53"/>
        <v>CONFIRMED BEARISH</v>
      </c>
    </row>
    <row r="881" spans="1:8" ht="13.5" x14ac:dyDescent="0.25">
      <c r="A881" s="3">
        <v>43285</v>
      </c>
      <c r="B881" s="2">
        <v>12.85</v>
      </c>
      <c r="C881" s="2">
        <v>4.7460000000000004</v>
      </c>
      <c r="D881" s="2">
        <v>2046</v>
      </c>
      <c r="E881" s="2">
        <f t="shared" si="52"/>
        <v>-92033</v>
      </c>
      <c r="F881" s="17" t="str">
        <f t="shared" si="55"/>
        <v>BULLISH</v>
      </c>
      <c r="G881" s="17" t="str">
        <f t="shared" si="54"/>
        <v>NEUTRAL</v>
      </c>
      <c r="H881" s="17" t="str">
        <f t="shared" si="53"/>
        <v>BULLISH DIVERGENCE</v>
      </c>
    </row>
    <row r="882" spans="1:8" ht="13.5" x14ac:dyDescent="0.25">
      <c r="A882" s="3">
        <v>43286</v>
      </c>
      <c r="B882" s="2">
        <v>12</v>
      </c>
      <c r="C882" s="2">
        <v>4.7770000000000001</v>
      </c>
      <c r="D882" s="2">
        <v>2895</v>
      </c>
      <c r="E882" s="2">
        <f t="shared" si="52"/>
        <v>-94928</v>
      </c>
      <c r="F882" s="17" t="str">
        <f t="shared" si="55"/>
        <v>BEARISH</v>
      </c>
      <c r="G882" s="17" t="str">
        <f t="shared" si="54"/>
        <v>NEUTRAL</v>
      </c>
      <c r="H882" s="17" t="str">
        <f t="shared" si="53"/>
        <v>CONFIRMED BEARISH</v>
      </c>
    </row>
    <row r="883" spans="1:8" ht="13.5" x14ac:dyDescent="0.25">
      <c r="A883" s="3">
        <v>43287</v>
      </c>
      <c r="B883" s="2">
        <v>11.65</v>
      </c>
      <c r="C883" s="2">
        <v>4.6376999999999997</v>
      </c>
      <c r="D883" s="2">
        <v>2880</v>
      </c>
      <c r="E883" s="2">
        <f t="shared" si="52"/>
        <v>-97808</v>
      </c>
      <c r="F883" s="17" t="str">
        <f t="shared" si="55"/>
        <v>BEARISH</v>
      </c>
      <c r="G883" s="17" t="str">
        <f t="shared" si="54"/>
        <v>STRONG</v>
      </c>
      <c r="H883" s="17" t="str">
        <f t="shared" si="53"/>
        <v>CONFIRMED BEARISH</v>
      </c>
    </row>
    <row r="884" spans="1:8" ht="13.5" x14ac:dyDescent="0.25">
      <c r="A884" s="3">
        <v>43290</v>
      </c>
      <c r="B884" s="2">
        <v>11.5</v>
      </c>
      <c r="C884" s="2">
        <v>4.5778999999999996</v>
      </c>
      <c r="D884" s="2">
        <v>1739</v>
      </c>
      <c r="E884" s="2">
        <f t="shared" si="52"/>
        <v>-99547</v>
      </c>
      <c r="F884" s="17" t="str">
        <f t="shared" si="55"/>
        <v>BEARISH</v>
      </c>
      <c r="G884" s="17" t="str">
        <f t="shared" si="54"/>
        <v>STRONG</v>
      </c>
      <c r="H884" s="17" t="str">
        <f t="shared" si="53"/>
        <v>CONFIRMED BEARISH</v>
      </c>
    </row>
    <row r="885" spans="1:8" ht="13.5" x14ac:dyDescent="0.25">
      <c r="A885" s="3">
        <v>43291</v>
      </c>
      <c r="B885" s="2">
        <v>11.45</v>
      </c>
      <c r="C885" s="2">
        <v>4.5579999999999998</v>
      </c>
      <c r="D885" s="2">
        <v>2327</v>
      </c>
      <c r="E885" s="2">
        <f t="shared" si="52"/>
        <v>-101874</v>
      </c>
      <c r="F885" s="17" t="str">
        <f t="shared" si="55"/>
        <v>BEARISH</v>
      </c>
      <c r="G885" s="17" t="str">
        <f t="shared" si="54"/>
        <v>STRONG</v>
      </c>
      <c r="H885" s="17" t="str">
        <f t="shared" si="53"/>
        <v>CONFIRMED BEARISH</v>
      </c>
    </row>
    <row r="886" spans="1:8" ht="13.5" x14ac:dyDescent="0.25">
      <c r="A886" s="3">
        <v>43292</v>
      </c>
      <c r="B886" s="2">
        <v>11.45</v>
      </c>
      <c r="C886" s="2">
        <v>4.5579999999999998</v>
      </c>
      <c r="D886" s="2">
        <v>0</v>
      </c>
      <c r="E886" s="2">
        <f t="shared" si="52"/>
        <v>-101874</v>
      </c>
      <c r="F886" s="17" t="str">
        <f t="shared" si="55"/>
        <v>BEARISH</v>
      </c>
      <c r="G886" s="17" t="str">
        <f t="shared" si="54"/>
        <v>STRONG</v>
      </c>
      <c r="H886" s="17" t="str">
        <f t="shared" si="53"/>
        <v>CONFIRMED BEARISH</v>
      </c>
    </row>
    <row r="887" spans="1:8" ht="13.5" x14ac:dyDescent="0.25">
      <c r="A887" s="3">
        <v>43293</v>
      </c>
      <c r="B887" s="2">
        <v>11.45</v>
      </c>
      <c r="C887" s="2">
        <v>4.5579999999999998</v>
      </c>
      <c r="D887" s="2">
        <v>1251</v>
      </c>
      <c r="E887" s="2">
        <f t="shared" si="52"/>
        <v>-101874</v>
      </c>
      <c r="F887" s="17" t="str">
        <f t="shared" si="55"/>
        <v>BEARISH</v>
      </c>
      <c r="G887" s="17" t="str">
        <f t="shared" si="54"/>
        <v>STRONG</v>
      </c>
      <c r="H887" s="17" t="str">
        <f t="shared" si="53"/>
        <v>CONFIRMED BEARISH</v>
      </c>
    </row>
    <row r="888" spans="1:8" ht="13.5" x14ac:dyDescent="0.25">
      <c r="A888" s="3">
        <v>43294</v>
      </c>
      <c r="B888" s="2">
        <v>11.45</v>
      </c>
      <c r="C888" s="2">
        <v>4.5579999999999998</v>
      </c>
      <c r="D888" s="2">
        <v>1003</v>
      </c>
      <c r="E888" s="2">
        <f t="shared" si="52"/>
        <v>-101874</v>
      </c>
      <c r="F888" s="17" t="str">
        <f t="shared" si="55"/>
        <v>BEARISH</v>
      </c>
      <c r="G888" s="17" t="str">
        <f t="shared" si="54"/>
        <v>STRONG</v>
      </c>
      <c r="H888" s="17" t="str">
        <f t="shared" si="53"/>
        <v>CONFIRMED BEARISH</v>
      </c>
    </row>
    <row r="889" spans="1:8" ht="13.5" x14ac:dyDescent="0.25">
      <c r="A889" s="3">
        <v>43297</v>
      </c>
      <c r="B889" s="2">
        <v>11.45</v>
      </c>
      <c r="C889" s="2">
        <v>4.5579999999999998</v>
      </c>
      <c r="D889" s="2">
        <v>0</v>
      </c>
      <c r="E889" s="2">
        <f t="shared" si="52"/>
        <v>-101874</v>
      </c>
      <c r="F889" s="17" t="str">
        <f t="shared" si="55"/>
        <v>BEARISH</v>
      </c>
      <c r="G889" s="17" t="str">
        <f t="shared" si="54"/>
        <v>STRONG</v>
      </c>
      <c r="H889" s="17" t="str">
        <f t="shared" si="53"/>
        <v>CONFIRMED BEARISH</v>
      </c>
    </row>
    <row r="890" spans="1:8" ht="13.5" x14ac:dyDescent="0.25">
      <c r="A890" s="3">
        <v>43298</v>
      </c>
      <c r="B890" s="2">
        <v>11.45</v>
      </c>
      <c r="C890" s="2">
        <v>4.5579999999999998</v>
      </c>
      <c r="D890" s="2">
        <v>7100</v>
      </c>
      <c r="E890" s="2">
        <f t="shared" si="52"/>
        <v>-101874</v>
      </c>
      <c r="F890" s="17" t="str">
        <f t="shared" si="55"/>
        <v>NEUTRAL</v>
      </c>
      <c r="G890" s="17" t="str">
        <f t="shared" si="54"/>
        <v>NEUTRAL</v>
      </c>
      <c r="H890" s="17" t="str">
        <f t="shared" si="53"/>
        <v>NEUTRAL</v>
      </c>
    </row>
    <row r="891" spans="1:8" ht="13.5" x14ac:dyDescent="0.25">
      <c r="A891" s="3">
        <v>43299</v>
      </c>
      <c r="B891" s="2">
        <v>11.45</v>
      </c>
      <c r="C891" s="2">
        <v>4.5579999999999998</v>
      </c>
      <c r="D891" s="2">
        <v>4200</v>
      </c>
      <c r="E891" s="2">
        <f t="shared" si="52"/>
        <v>-101874</v>
      </c>
      <c r="F891" s="17" t="str">
        <f t="shared" si="55"/>
        <v>NEUTRAL</v>
      </c>
      <c r="G891" s="17" t="str">
        <f t="shared" si="54"/>
        <v>NEUTRAL</v>
      </c>
      <c r="H891" s="17" t="str">
        <f t="shared" si="53"/>
        <v>NEUTRAL</v>
      </c>
    </row>
    <row r="892" spans="1:8" ht="13.5" x14ac:dyDescent="0.25">
      <c r="A892" s="3">
        <v>43300</v>
      </c>
      <c r="B892" s="2">
        <v>11.6</v>
      </c>
      <c r="C892" s="2">
        <v>4.6177999999999999</v>
      </c>
      <c r="D892" s="2">
        <v>1</v>
      </c>
      <c r="E892" s="2">
        <f t="shared" si="52"/>
        <v>-101873</v>
      </c>
      <c r="F892" s="17" t="str">
        <f t="shared" si="55"/>
        <v>BULLISH</v>
      </c>
      <c r="G892" s="17" t="str">
        <f t="shared" si="54"/>
        <v>NEUTRAL</v>
      </c>
      <c r="H892" s="17" t="str">
        <f t="shared" si="53"/>
        <v>CONFIRMED BULLISH</v>
      </c>
    </row>
    <row r="893" spans="1:8" ht="13.5" x14ac:dyDescent="0.25">
      <c r="A893" s="3">
        <v>43301</v>
      </c>
      <c r="B893" s="2">
        <v>11.5</v>
      </c>
      <c r="C893" s="2">
        <v>4.5778999999999996</v>
      </c>
      <c r="D893" s="2">
        <v>10079</v>
      </c>
      <c r="E893" s="2">
        <f t="shared" si="52"/>
        <v>-111952</v>
      </c>
      <c r="F893" s="17" t="str">
        <f t="shared" si="55"/>
        <v>BEARISH</v>
      </c>
      <c r="G893" s="17" t="str">
        <f t="shared" si="54"/>
        <v>STRONG</v>
      </c>
      <c r="H893" s="17" t="str">
        <f t="shared" si="53"/>
        <v>BEARISH DIVERGENCE</v>
      </c>
    </row>
    <row r="894" spans="1:8" ht="13.5" x14ac:dyDescent="0.25">
      <c r="A894" s="3">
        <v>43304</v>
      </c>
      <c r="B894" s="2">
        <v>11.5</v>
      </c>
      <c r="C894" s="2">
        <v>4.5778999999999996</v>
      </c>
      <c r="D894" s="2">
        <v>5000</v>
      </c>
      <c r="E894" s="2">
        <f t="shared" si="52"/>
        <v>-111952</v>
      </c>
      <c r="F894" s="17" t="str">
        <f t="shared" si="55"/>
        <v>BEARISH</v>
      </c>
      <c r="G894" s="17" t="str">
        <f t="shared" si="54"/>
        <v>STRONG</v>
      </c>
      <c r="H894" s="17" t="str">
        <f t="shared" si="53"/>
        <v>BEARISH DIVERGENCE</v>
      </c>
    </row>
    <row r="895" spans="1:8" ht="13.5" x14ac:dyDescent="0.25">
      <c r="A895" s="3">
        <v>43305</v>
      </c>
      <c r="B895" s="2">
        <v>11.3</v>
      </c>
      <c r="C895" s="2">
        <v>4.4983000000000004</v>
      </c>
      <c r="D895" s="2">
        <v>250</v>
      </c>
      <c r="E895" s="2">
        <f t="shared" si="52"/>
        <v>-112202</v>
      </c>
      <c r="F895" s="17" t="str">
        <f t="shared" si="55"/>
        <v>BEARISH</v>
      </c>
      <c r="G895" s="17" t="str">
        <f t="shared" si="54"/>
        <v>STRONG</v>
      </c>
      <c r="H895" s="17" t="str">
        <f t="shared" si="53"/>
        <v>CONFIRMED BEARISH</v>
      </c>
    </row>
    <row r="896" spans="1:8" ht="13.5" x14ac:dyDescent="0.25">
      <c r="A896" s="3">
        <v>43307</v>
      </c>
      <c r="B896" s="2">
        <v>11.5</v>
      </c>
      <c r="C896" s="2">
        <v>4.5778999999999996</v>
      </c>
      <c r="D896" s="2">
        <v>305</v>
      </c>
      <c r="E896" s="2">
        <f t="shared" si="52"/>
        <v>-111897</v>
      </c>
      <c r="F896" s="17" t="str">
        <f t="shared" si="55"/>
        <v>BEARISH</v>
      </c>
      <c r="G896" s="17" t="str">
        <f t="shared" si="54"/>
        <v>STRONG</v>
      </c>
      <c r="H896" s="17" t="str">
        <f t="shared" si="53"/>
        <v>BEARISH DIVERGENCE</v>
      </c>
    </row>
    <row r="897" spans="1:8" ht="13.5" x14ac:dyDescent="0.25">
      <c r="A897" s="3">
        <v>43308</v>
      </c>
      <c r="B897" s="2">
        <v>11.5</v>
      </c>
      <c r="C897" s="2">
        <v>4.5778999999999996</v>
      </c>
      <c r="D897" s="2">
        <v>0</v>
      </c>
      <c r="E897" s="2">
        <f t="shared" si="52"/>
        <v>-111897</v>
      </c>
      <c r="F897" s="17" t="str">
        <f t="shared" si="55"/>
        <v>BEARISH</v>
      </c>
      <c r="G897" s="17" t="str">
        <f t="shared" si="54"/>
        <v>STRONG</v>
      </c>
      <c r="H897" s="17" t="str">
        <f t="shared" si="53"/>
        <v>CONFIRMED BEARISH</v>
      </c>
    </row>
    <row r="898" spans="1:8" ht="13.5" x14ac:dyDescent="0.25">
      <c r="A898" s="3">
        <v>43311</v>
      </c>
      <c r="B898" s="2">
        <v>11.3</v>
      </c>
      <c r="C898" s="2">
        <v>4.4983000000000004</v>
      </c>
      <c r="D898" s="2">
        <v>2</v>
      </c>
      <c r="E898" s="2">
        <f t="shared" si="52"/>
        <v>-111899</v>
      </c>
      <c r="F898" s="17" t="str">
        <f t="shared" si="55"/>
        <v>BULLISH</v>
      </c>
      <c r="G898" s="17" t="str">
        <f t="shared" si="54"/>
        <v>NEUTRAL</v>
      </c>
      <c r="H898" s="17" t="str">
        <f t="shared" si="53"/>
        <v>BULLISH DIVERGENCE</v>
      </c>
    </row>
    <row r="899" spans="1:8" ht="13.5" x14ac:dyDescent="0.25">
      <c r="A899" s="3">
        <v>43312</v>
      </c>
      <c r="B899" s="2">
        <v>11.47</v>
      </c>
      <c r="C899" s="2">
        <v>4.5659999999999998</v>
      </c>
      <c r="D899" s="2">
        <v>45</v>
      </c>
      <c r="E899" s="2">
        <f t="shared" si="52"/>
        <v>-111854</v>
      </c>
      <c r="F899" s="17" t="str">
        <f t="shared" si="55"/>
        <v>BULLISH</v>
      </c>
      <c r="G899" s="17" t="str">
        <f t="shared" si="54"/>
        <v>NEUTRAL</v>
      </c>
      <c r="H899" s="17" t="str">
        <f t="shared" si="53"/>
        <v>BULLISH DIVERGENCE</v>
      </c>
    </row>
    <row r="900" spans="1:8" ht="13.5" x14ac:dyDescent="0.25">
      <c r="A900" s="3">
        <v>43313</v>
      </c>
      <c r="B900" s="2">
        <v>11.4</v>
      </c>
      <c r="C900" s="2">
        <v>4.5381</v>
      </c>
      <c r="D900" s="2">
        <v>996</v>
      </c>
      <c r="E900" s="2">
        <f t="shared" ref="E900:E963" si="56">IF(B900&gt;B899, E899+D900, IF(B900&lt;B899, E899-D900, E899))</f>
        <v>-112850</v>
      </c>
      <c r="F900" s="17" t="str">
        <f t="shared" si="55"/>
        <v>BEARISH</v>
      </c>
      <c r="G900" s="17" t="str">
        <f t="shared" si="54"/>
        <v>NEUTRAL</v>
      </c>
      <c r="H900" s="17" t="str">
        <f t="shared" si="53"/>
        <v>BEARISH DIVERGENCE</v>
      </c>
    </row>
    <row r="901" spans="1:8" ht="13.5" x14ac:dyDescent="0.25">
      <c r="A901" s="3">
        <v>43314</v>
      </c>
      <c r="B901" s="2">
        <v>11.5</v>
      </c>
      <c r="C901" s="2">
        <v>4.5778999999999996</v>
      </c>
      <c r="D901" s="2">
        <v>400</v>
      </c>
      <c r="E901" s="2">
        <f t="shared" si="56"/>
        <v>-112450</v>
      </c>
      <c r="F901" s="17" t="str">
        <f t="shared" si="55"/>
        <v>BEARISH</v>
      </c>
      <c r="G901" s="17" t="str">
        <f t="shared" si="54"/>
        <v>NEUTRAL</v>
      </c>
      <c r="H901" s="17" t="str">
        <f t="shared" si="53"/>
        <v>NEUTRAL</v>
      </c>
    </row>
    <row r="902" spans="1:8" ht="13.5" x14ac:dyDescent="0.25">
      <c r="A902" s="3">
        <v>43315</v>
      </c>
      <c r="B902" s="2">
        <v>11.6</v>
      </c>
      <c r="C902" s="2">
        <v>4.6177999999999999</v>
      </c>
      <c r="D902" s="2">
        <v>50</v>
      </c>
      <c r="E902" s="2">
        <f t="shared" si="56"/>
        <v>-112400</v>
      </c>
      <c r="F902" s="17" t="str">
        <f t="shared" si="55"/>
        <v>BEARISH</v>
      </c>
      <c r="G902" s="17" t="str">
        <f t="shared" si="54"/>
        <v>NEUTRAL</v>
      </c>
      <c r="H902" s="17" t="str">
        <f t="shared" ref="H902:H965" si="57">IF(AND(B902&gt;B897, E902&gt;E897), "CONFIRMED BULLISH",
 IF(AND(B902&lt;B897, E902&lt;E897), "CONFIRMED BEARISH",
 IF(AND(B902&gt;B897, E902&lt;E897), "BEARISH DIVERGENCE",
 IF(AND(B902&lt;B897, E902&gt;E897), "BULLISH DIVERGENCE", "NEUTRAL"))))</f>
        <v>BEARISH DIVERGENCE</v>
      </c>
    </row>
    <row r="903" spans="1:8" ht="13.5" x14ac:dyDescent="0.25">
      <c r="A903" s="3">
        <v>43318</v>
      </c>
      <c r="B903" s="2">
        <v>11.45</v>
      </c>
      <c r="C903" s="2">
        <v>4.5579999999999998</v>
      </c>
      <c r="D903" s="2">
        <v>448</v>
      </c>
      <c r="E903" s="2">
        <f t="shared" si="56"/>
        <v>-112848</v>
      </c>
      <c r="F903" s="17" t="str">
        <f t="shared" si="55"/>
        <v>BEARISH</v>
      </c>
      <c r="G903" s="17" t="str">
        <f t="shared" ref="G903:G966" si="58">IF((E903-E898)/E898 &gt; 0.02, "STRONG",
 IF((E903-E898)/E898 &lt; -0.02, "WEAK", "NEUTRAL"))</f>
        <v>NEUTRAL</v>
      </c>
      <c r="H903" s="17" t="str">
        <f t="shared" si="57"/>
        <v>BEARISH DIVERGENCE</v>
      </c>
    </row>
    <row r="904" spans="1:8" ht="13.5" x14ac:dyDescent="0.25">
      <c r="A904" s="3">
        <v>43319</v>
      </c>
      <c r="B904" s="2">
        <v>11.45</v>
      </c>
      <c r="C904" s="2">
        <v>4.5579999999999998</v>
      </c>
      <c r="D904" s="2">
        <v>0</v>
      </c>
      <c r="E904" s="2">
        <f t="shared" si="56"/>
        <v>-112848</v>
      </c>
      <c r="F904" s="17" t="str">
        <f t="shared" ref="F904:F967" si="59">IF(E904&gt;E899,"BULLISH",IF(E904&lt;E899,"BEARISH","NEUTRAL"))</f>
        <v>BEARISH</v>
      </c>
      <c r="G904" s="17" t="str">
        <f t="shared" si="58"/>
        <v>NEUTRAL</v>
      </c>
      <c r="H904" s="17" t="str">
        <f t="shared" si="57"/>
        <v>CONFIRMED BEARISH</v>
      </c>
    </row>
    <row r="905" spans="1:8" ht="13.5" x14ac:dyDescent="0.25">
      <c r="A905" s="3">
        <v>43320</v>
      </c>
      <c r="B905" s="2">
        <v>11.6</v>
      </c>
      <c r="C905" s="2">
        <v>4.6177999999999999</v>
      </c>
      <c r="D905" s="2">
        <v>461</v>
      </c>
      <c r="E905" s="2">
        <f t="shared" si="56"/>
        <v>-112387</v>
      </c>
      <c r="F905" s="17" t="str">
        <f t="shared" si="59"/>
        <v>BULLISH</v>
      </c>
      <c r="G905" s="17" t="str">
        <f t="shared" si="58"/>
        <v>NEUTRAL</v>
      </c>
      <c r="H905" s="17" t="str">
        <f t="shared" si="57"/>
        <v>CONFIRMED BULLISH</v>
      </c>
    </row>
    <row r="906" spans="1:8" ht="13.5" x14ac:dyDescent="0.25">
      <c r="A906" s="3">
        <v>43321</v>
      </c>
      <c r="B906" s="2">
        <v>11.5</v>
      </c>
      <c r="C906" s="2">
        <v>4.5778999999999996</v>
      </c>
      <c r="D906" s="2">
        <v>151</v>
      </c>
      <c r="E906" s="2">
        <f t="shared" si="56"/>
        <v>-112538</v>
      </c>
      <c r="F906" s="17" t="str">
        <f t="shared" si="59"/>
        <v>BEARISH</v>
      </c>
      <c r="G906" s="17" t="str">
        <f t="shared" si="58"/>
        <v>NEUTRAL</v>
      </c>
      <c r="H906" s="17" t="str">
        <f t="shared" si="57"/>
        <v>NEUTRAL</v>
      </c>
    </row>
    <row r="907" spans="1:8" ht="13.5" x14ac:dyDescent="0.25">
      <c r="A907" s="3">
        <v>43322</v>
      </c>
      <c r="B907" s="2">
        <v>11.5</v>
      </c>
      <c r="C907" s="2">
        <v>4.5778999999999996</v>
      </c>
      <c r="D907" s="2">
        <v>0</v>
      </c>
      <c r="E907" s="2">
        <f t="shared" si="56"/>
        <v>-112538</v>
      </c>
      <c r="F907" s="17" t="str">
        <f t="shared" si="59"/>
        <v>BEARISH</v>
      </c>
      <c r="G907" s="17" t="str">
        <f t="shared" si="58"/>
        <v>NEUTRAL</v>
      </c>
      <c r="H907" s="17" t="str">
        <f t="shared" si="57"/>
        <v>CONFIRMED BEARISH</v>
      </c>
    </row>
    <row r="908" spans="1:8" ht="13.5" x14ac:dyDescent="0.25">
      <c r="A908" s="3">
        <v>43326</v>
      </c>
      <c r="B908" s="2">
        <v>11.5</v>
      </c>
      <c r="C908" s="2">
        <v>4.5778999999999996</v>
      </c>
      <c r="D908" s="2">
        <v>45</v>
      </c>
      <c r="E908" s="2">
        <f t="shared" si="56"/>
        <v>-112538</v>
      </c>
      <c r="F908" s="17" t="str">
        <f t="shared" si="59"/>
        <v>BULLISH</v>
      </c>
      <c r="G908" s="17" t="str">
        <f t="shared" si="58"/>
        <v>NEUTRAL</v>
      </c>
      <c r="H908" s="17" t="str">
        <f t="shared" si="57"/>
        <v>CONFIRMED BULLISH</v>
      </c>
    </row>
    <row r="909" spans="1:8" ht="13.5" x14ac:dyDescent="0.25">
      <c r="A909" s="3">
        <v>43327</v>
      </c>
      <c r="B909" s="2">
        <v>11.5</v>
      </c>
      <c r="C909" s="2">
        <v>4.5778999999999996</v>
      </c>
      <c r="D909" s="2">
        <v>400</v>
      </c>
      <c r="E909" s="2">
        <f t="shared" si="56"/>
        <v>-112538</v>
      </c>
      <c r="F909" s="17" t="str">
        <f t="shared" si="59"/>
        <v>BULLISH</v>
      </c>
      <c r="G909" s="17" t="str">
        <f t="shared" si="58"/>
        <v>NEUTRAL</v>
      </c>
      <c r="H909" s="17" t="str">
        <f t="shared" si="57"/>
        <v>CONFIRMED BULLISH</v>
      </c>
    </row>
    <row r="910" spans="1:8" ht="13.5" x14ac:dyDescent="0.25">
      <c r="A910" s="3">
        <v>43328</v>
      </c>
      <c r="B910" s="2">
        <v>11.51</v>
      </c>
      <c r="C910" s="2">
        <v>4.5819000000000001</v>
      </c>
      <c r="D910" s="2">
        <v>16600</v>
      </c>
      <c r="E910" s="2">
        <f t="shared" si="56"/>
        <v>-95938</v>
      </c>
      <c r="F910" s="17" t="str">
        <f t="shared" si="59"/>
        <v>BULLISH</v>
      </c>
      <c r="G910" s="17" t="str">
        <f t="shared" si="58"/>
        <v>WEAK</v>
      </c>
      <c r="H910" s="17" t="str">
        <f t="shared" si="57"/>
        <v>BULLISH DIVERGENCE</v>
      </c>
    </row>
    <row r="911" spans="1:8" ht="13.5" x14ac:dyDescent="0.25">
      <c r="A911" s="3">
        <v>43329</v>
      </c>
      <c r="B911" s="2">
        <v>11.52</v>
      </c>
      <c r="C911" s="2">
        <v>4.5858999999999996</v>
      </c>
      <c r="D911" s="2">
        <v>15015</v>
      </c>
      <c r="E911" s="2">
        <f t="shared" si="56"/>
        <v>-80923</v>
      </c>
      <c r="F911" s="17" t="str">
        <f t="shared" si="59"/>
        <v>BULLISH</v>
      </c>
      <c r="G911" s="17" t="str">
        <f t="shared" si="58"/>
        <v>WEAK</v>
      </c>
      <c r="H911" s="17" t="str">
        <f t="shared" si="57"/>
        <v>CONFIRMED BULLISH</v>
      </c>
    </row>
    <row r="912" spans="1:8" ht="13.5" x14ac:dyDescent="0.25">
      <c r="A912" s="3">
        <v>43332</v>
      </c>
      <c r="B912" s="2">
        <v>11.7</v>
      </c>
      <c r="C912" s="2">
        <v>4.6576000000000004</v>
      </c>
      <c r="D912" s="2">
        <v>155</v>
      </c>
      <c r="E912" s="2">
        <f t="shared" si="56"/>
        <v>-80768</v>
      </c>
      <c r="F912" s="17" t="str">
        <f t="shared" si="59"/>
        <v>BULLISH</v>
      </c>
      <c r="G912" s="17" t="str">
        <f t="shared" si="58"/>
        <v>WEAK</v>
      </c>
      <c r="H912" s="17" t="str">
        <f t="shared" si="57"/>
        <v>CONFIRMED BULLISH</v>
      </c>
    </row>
    <row r="913" spans="1:8" ht="13.5" x14ac:dyDescent="0.25">
      <c r="A913" s="3">
        <v>43335</v>
      </c>
      <c r="B913" s="2">
        <v>11.86</v>
      </c>
      <c r="C913" s="2">
        <v>4.7213000000000003</v>
      </c>
      <c r="D913" s="2">
        <v>200</v>
      </c>
      <c r="E913" s="2">
        <f t="shared" si="56"/>
        <v>-80568</v>
      </c>
      <c r="F913" s="17" t="str">
        <f t="shared" si="59"/>
        <v>BULLISH</v>
      </c>
      <c r="G913" s="17" t="str">
        <f t="shared" si="58"/>
        <v>WEAK</v>
      </c>
      <c r="H913" s="17" t="str">
        <f t="shared" si="57"/>
        <v>CONFIRMED BULLISH</v>
      </c>
    </row>
    <row r="914" spans="1:8" ht="13.5" x14ac:dyDescent="0.25">
      <c r="A914" s="3">
        <v>43336</v>
      </c>
      <c r="B914" s="2">
        <v>11.86</v>
      </c>
      <c r="C914" s="2">
        <v>4.7213000000000003</v>
      </c>
      <c r="D914" s="2">
        <v>0</v>
      </c>
      <c r="E914" s="2">
        <f t="shared" si="56"/>
        <v>-80568</v>
      </c>
      <c r="F914" s="17" t="str">
        <f t="shared" si="59"/>
        <v>BULLISH</v>
      </c>
      <c r="G914" s="17" t="str">
        <f t="shared" si="58"/>
        <v>WEAK</v>
      </c>
      <c r="H914" s="17" t="str">
        <f t="shared" si="57"/>
        <v>CONFIRMED BULLISH</v>
      </c>
    </row>
    <row r="915" spans="1:8" ht="13.5" x14ac:dyDescent="0.25">
      <c r="A915" s="3">
        <v>43339</v>
      </c>
      <c r="B915" s="2">
        <v>11.86</v>
      </c>
      <c r="C915" s="2">
        <v>4.7213000000000003</v>
      </c>
      <c r="D915" s="2">
        <v>55</v>
      </c>
      <c r="E915" s="2">
        <f t="shared" si="56"/>
        <v>-80568</v>
      </c>
      <c r="F915" s="17" t="str">
        <f t="shared" si="59"/>
        <v>BULLISH</v>
      </c>
      <c r="G915" s="17" t="str">
        <f t="shared" si="58"/>
        <v>WEAK</v>
      </c>
      <c r="H915" s="17" t="str">
        <f t="shared" si="57"/>
        <v>CONFIRMED BULLISH</v>
      </c>
    </row>
    <row r="916" spans="1:8" ht="13.5" x14ac:dyDescent="0.25">
      <c r="A916" s="3">
        <v>43340</v>
      </c>
      <c r="B916" s="2">
        <v>11.86</v>
      </c>
      <c r="C916" s="2">
        <v>4.7213000000000003</v>
      </c>
      <c r="D916" s="2">
        <v>1000</v>
      </c>
      <c r="E916" s="2">
        <f t="shared" si="56"/>
        <v>-80568</v>
      </c>
      <c r="F916" s="17" t="str">
        <f t="shared" si="59"/>
        <v>BULLISH</v>
      </c>
      <c r="G916" s="17" t="str">
        <f t="shared" si="58"/>
        <v>NEUTRAL</v>
      </c>
      <c r="H916" s="17" t="str">
        <f t="shared" si="57"/>
        <v>CONFIRMED BULLISH</v>
      </c>
    </row>
    <row r="917" spans="1:8" ht="13.5" x14ac:dyDescent="0.25">
      <c r="A917" s="3">
        <v>43341</v>
      </c>
      <c r="B917" s="2">
        <v>11.86</v>
      </c>
      <c r="C917" s="2">
        <v>4.7213000000000003</v>
      </c>
      <c r="D917" s="2">
        <v>0</v>
      </c>
      <c r="E917" s="2">
        <f t="shared" si="56"/>
        <v>-80568</v>
      </c>
      <c r="F917" s="17" t="str">
        <f t="shared" si="59"/>
        <v>BULLISH</v>
      </c>
      <c r="G917" s="17" t="str">
        <f t="shared" si="58"/>
        <v>NEUTRAL</v>
      </c>
      <c r="H917" s="17" t="str">
        <f t="shared" si="57"/>
        <v>CONFIRMED BULLISH</v>
      </c>
    </row>
    <row r="918" spans="1:8" ht="13.5" x14ac:dyDescent="0.25">
      <c r="A918" s="3">
        <v>43342</v>
      </c>
      <c r="B918" s="2">
        <v>11.86</v>
      </c>
      <c r="C918" s="2">
        <v>4.7213000000000003</v>
      </c>
      <c r="D918" s="2">
        <v>0</v>
      </c>
      <c r="E918" s="2">
        <f t="shared" si="56"/>
        <v>-80568</v>
      </c>
      <c r="F918" s="17" t="str">
        <f t="shared" si="59"/>
        <v>NEUTRAL</v>
      </c>
      <c r="G918" s="17" t="str">
        <f t="shared" si="58"/>
        <v>NEUTRAL</v>
      </c>
      <c r="H918" s="17" t="str">
        <f t="shared" si="57"/>
        <v>NEUTRAL</v>
      </c>
    </row>
    <row r="919" spans="1:8" ht="13.5" x14ac:dyDescent="0.25">
      <c r="A919" s="3">
        <v>43343</v>
      </c>
      <c r="B919" s="2">
        <v>11.8</v>
      </c>
      <c r="C919" s="2">
        <v>4.6974</v>
      </c>
      <c r="D919" s="2">
        <v>1788</v>
      </c>
      <c r="E919" s="2">
        <f t="shared" si="56"/>
        <v>-82356</v>
      </c>
      <c r="F919" s="17" t="str">
        <f t="shared" si="59"/>
        <v>BEARISH</v>
      </c>
      <c r="G919" s="17" t="str">
        <f t="shared" si="58"/>
        <v>STRONG</v>
      </c>
      <c r="H919" s="17" t="str">
        <f t="shared" si="57"/>
        <v>CONFIRMED BEARISH</v>
      </c>
    </row>
    <row r="920" spans="1:8" ht="13.5" x14ac:dyDescent="0.25">
      <c r="A920" s="3">
        <v>43346</v>
      </c>
      <c r="B920" s="2">
        <v>11.8</v>
      </c>
      <c r="C920" s="2">
        <v>4.6974</v>
      </c>
      <c r="D920" s="2">
        <v>470</v>
      </c>
      <c r="E920" s="2">
        <f t="shared" si="56"/>
        <v>-82356</v>
      </c>
      <c r="F920" s="17" t="str">
        <f t="shared" si="59"/>
        <v>BEARISH</v>
      </c>
      <c r="G920" s="17" t="str">
        <f t="shared" si="58"/>
        <v>STRONG</v>
      </c>
      <c r="H920" s="17" t="str">
        <f t="shared" si="57"/>
        <v>CONFIRMED BEARISH</v>
      </c>
    </row>
    <row r="921" spans="1:8" ht="13.5" x14ac:dyDescent="0.25">
      <c r="A921" s="3">
        <v>43347</v>
      </c>
      <c r="B921" s="2">
        <v>11.6</v>
      </c>
      <c r="C921" s="2">
        <v>4.6177999999999999</v>
      </c>
      <c r="D921" s="2">
        <v>600</v>
      </c>
      <c r="E921" s="2">
        <f t="shared" si="56"/>
        <v>-82956</v>
      </c>
      <c r="F921" s="17" t="str">
        <f t="shared" si="59"/>
        <v>BEARISH</v>
      </c>
      <c r="G921" s="17" t="str">
        <f t="shared" si="58"/>
        <v>STRONG</v>
      </c>
      <c r="H921" s="17" t="str">
        <f t="shared" si="57"/>
        <v>CONFIRMED BEARISH</v>
      </c>
    </row>
    <row r="922" spans="1:8" ht="13.5" x14ac:dyDescent="0.25">
      <c r="A922" s="3">
        <v>43348</v>
      </c>
      <c r="B922" s="2">
        <v>11.4</v>
      </c>
      <c r="C922" s="2">
        <v>4.5381</v>
      </c>
      <c r="D922" s="2">
        <v>1308</v>
      </c>
      <c r="E922" s="2">
        <f t="shared" si="56"/>
        <v>-84264</v>
      </c>
      <c r="F922" s="17" t="str">
        <f t="shared" si="59"/>
        <v>BEARISH</v>
      </c>
      <c r="G922" s="17" t="str">
        <f t="shared" si="58"/>
        <v>STRONG</v>
      </c>
      <c r="H922" s="17" t="str">
        <f t="shared" si="57"/>
        <v>CONFIRMED BEARISH</v>
      </c>
    </row>
    <row r="923" spans="1:8" ht="13.5" x14ac:dyDescent="0.25">
      <c r="A923" s="3">
        <v>43349</v>
      </c>
      <c r="B923" s="2">
        <v>11.4</v>
      </c>
      <c r="C923" s="2">
        <v>4.5381</v>
      </c>
      <c r="D923" s="2">
        <v>0</v>
      </c>
      <c r="E923" s="2">
        <f t="shared" si="56"/>
        <v>-84264</v>
      </c>
      <c r="F923" s="17" t="str">
        <f t="shared" si="59"/>
        <v>BEARISH</v>
      </c>
      <c r="G923" s="17" t="str">
        <f t="shared" si="58"/>
        <v>STRONG</v>
      </c>
      <c r="H923" s="17" t="str">
        <f t="shared" si="57"/>
        <v>CONFIRMED BEARISH</v>
      </c>
    </row>
    <row r="924" spans="1:8" ht="13.5" x14ac:dyDescent="0.25">
      <c r="A924" s="3">
        <v>43350</v>
      </c>
      <c r="B924" s="2">
        <v>11.4</v>
      </c>
      <c r="C924" s="2">
        <v>4.5381</v>
      </c>
      <c r="D924" s="2">
        <v>100</v>
      </c>
      <c r="E924" s="2">
        <f t="shared" si="56"/>
        <v>-84264</v>
      </c>
      <c r="F924" s="17" t="str">
        <f t="shared" si="59"/>
        <v>BEARISH</v>
      </c>
      <c r="G924" s="17" t="str">
        <f t="shared" si="58"/>
        <v>STRONG</v>
      </c>
      <c r="H924" s="17" t="str">
        <f t="shared" si="57"/>
        <v>CONFIRMED BEARISH</v>
      </c>
    </row>
    <row r="925" spans="1:8" ht="13.5" x14ac:dyDescent="0.25">
      <c r="A925" s="3">
        <v>43353</v>
      </c>
      <c r="B925" s="2">
        <v>11.06</v>
      </c>
      <c r="C925" s="2">
        <v>4.4028</v>
      </c>
      <c r="D925" s="2">
        <v>2286</v>
      </c>
      <c r="E925" s="2">
        <f t="shared" si="56"/>
        <v>-86550</v>
      </c>
      <c r="F925" s="17" t="str">
        <f t="shared" si="59"/>
        <v>BEARISH</v>
      </c>
      <c r="G925" s="17" t="str">
        <f t="shared" si="58"/>
        <v>STRONG</v>
      </c>
      <c r="H925" s="17" t="str">
        <f t="shared" si="57"/>
        <v>CONFIRMED BEARISH</v>
      </c>
    </row>
    <row r="926" spans="1:8" ht="13.5" x14ac:dyDescent="0.25">
      <c r="A926" s="3">
        <v>43355</v>
      </c>
      <c r="B926" s="2">
        <v>10.75</v>
      </c>
      <c r="C926" s="2">
        <v>4.2793999999999999</v>
      </c>
      <c r="D926" s="2">
        <v>2402</v>
      </c>
      <c r="E926" s="2">
        <f t="shared" si="56"/>
        <v>-88952</v>
      </c>
      <c r="F926" s="17" t="str">
        <f t="shared" si="59"/>
        <v>BEARISH</v>
      </c>
      <c r="G926" s="17" t="str">
        <f t="shared" si="58"/>
        <v>STRONG</v>
      </c>
      <c r="H926" s="17" t="str">
        <f t="shared" si="57"/>
        <v>CONFIRMED BEARISH</v>
      </c>
    </row>
    <row r="927" spans="1:8" ht="13.5" x14ac:dyDescent="0.25">
      <c r="A927" s="3">
        <v>43356</v>
      </c>
      <c r="B927" s="2">
        <v>10.75</v>
      </c>
      <c r="C927" s="2">
        <v>4.2793999999999999</v>
      </c>
      <c r="D927" s="2">
        <v>0</v>
      </c>
      <c r="E927" s="2">
        <f t="shared" si="56"/>
        <v>-88952</v>
      </c>
      <c r="F927" s="17" t="str">
        <f t="shared" si="59"/>
        <v>BEARISH</v>
      </c>
      <c r="G927" s="17" t="str">
        <f t="shared" si="58"/>
        <v>STRONG</v>
      </c>
      <c r="H927" s="17" t="str">
        <f t="shared" si="57"/>
        <v>CONFIRMED BEARISH</v>
      </c>
    </row>
    <row r="928" spans="1:8" ht="13.5" x14ac:dyDescent="0.25">
      <c r="A928" s="3">
        <v>43357</v>
      </c>
      <c r="B928" s="2">
        <v>10.75</v>
      </c>
      <c r="C928" s="2">
        <v>4.2793999999999999</v>
      </c>
      <c r="D928" s="2">
        <v>288</v>
      </c>
      <c r="E928" s="2">
        <f t="shared" si="56"/>
        <v>-88952</v>
      </c>
      <c r="F928" s="17" t="str">
        <f t="shared" si="59"/>
        <v>BEARISH</v>
      </c>
      <c r="G928" s="17" t="str">
        <f t="shared" si="58"/>
        <v>STRONG</v>
      </c>
      <c r="H928" s="17" t="str">
        <f t="shared" si="57"/>
        <v>CONFIRMED BEARISH</v>
      </c>
    </row>
    <row r="929" spans="1:8" ht="13.5" x14ac:dyDescent="0.25">
      <c r="A929" s="3">
        <v>43360</v>
      </c>
      <c r="B929" s="2">
        <v>10.75</v>
      </c>
      <c r="C929" s="2">
        <v>4.2793999999999999</v>
      </c>
      <c r="D929" s="2">
        <v>151</v>
      </c>
      <c r="E929" s="2">
        <f t="shared" si="56"/>
        <v>-88952</v>
      </c>
      <c r="F929" s="17" t="str">
        <f t="shared" si="59"/>
        <v>BEARISH</v>
      </c>
      <c r="G929" s="17" t="str">
        <f t="shared" si="58"/>
        <v>STRONG</v>
      </c>
      <c r="H929" s="17" t="str">
        <f t="shared" si="57"/>
        <v>CONFIRMED BEARISH</v>
      </c>
    </row>
    <row r="930" spans="1:8" ht="13.5" x14ac:dyDescent="0.25">
      <c r="A930" s="3">
        <v>43361</v>
      </c>
      <c r="B930" s="2">
        <v>10.75</v>
      </c>
      <c r="C930" s="2">
        <v>4.2793999999999999</v>
      </c>
      <c r="D930" s="2">
        <v>0</v>
      </c>
      <c r="E930" s="2">
        <f t="shared" si="56"/>
        <v>-88952</v>
      </c>
      <c r="F930" s="17" t="str">
        <f t="shared" si="59"/>
        <v>BEARISH</v>
      </c>
      <c r="G930" s="17" t="str">
        <f t="shared" si="58"/>
        <v>STRONG</v>
      </c>
      <c r="H930" s="17" t="str">
        <f t="shared" si="57"/>
        <v>CONFIRMED BEARISH</v>
      </c>
    </row>
    <row r="931" spans="1:8" ht="13.5" x14ac:dyDescent="0.25">
      <c r="A931" s="3">
        <v>43362</v>
      </c>
      <c r="B931" s="2">
        <v>10.8</v>
      </c>
      <c r="C931" s="2">
        <v>4.2992999999999997</v>
      </c>
      <c r="D931" s="2">
        <v>417</v>
      </c>
      <c r="E931" s="2">
        <f t="shared" si="56"/>
        <v>-88535</v>
      </c>
      <c r="F931" s="17" t="str">
        <f t="shared" si="59"/>
        <v>BULLISH</v>
      </c>
      <c r="G931" s="17" t="str">
        <f t="shared" si="58"/>
        <v>NEUTRAL</v>
      </c>
      <c r="H931" s="17" t="str">
        <f t="shared" si="57"/>
        <v>CONFIRMED BULLISH</v>
      </c>
    </row>
    <row r="932" spans="1:8" ht="13.5" x14ac:dyDescent="0.25">
      <c r="A932" s="3">
        <v>43363</v>
      </c>
      <c r="B932" s="2">
        <v>10.8</v>
      </c>
      <c r="C932" s="2">
        <v>4.2992999999999997</v>
      </c>
      <c r="D932" s="2">
        <v>0</v>
      </c>
      <c r="E932" s="2">
        <f t="shared" si="56"/>
        <v>-88535</v>
      </c>
      <c r="F932" s="17" t="str">
        <f t="shared" si="59"/>
        <v>BULLISH</v>
      </c>
      <c r="G932" s="17" t="str">
        <f t="shared" si="58"/>
        <v>NEUTRAL</v>
      </c>
      <c r="H932" s="17" t="str">
        <f t="shared" si="57"/>
        <v>CONFIRMED BULLISH</v>
      </c>
    </row>
    <row r="933" spans="1:8" ht="13.5" x14ac:dyDescent="0.25">
      <c r="A933" s="3">
        <v>43364</v>
      </c>
      <c r="B933" s="2">
        <v>11.01</v>
      </c>
      <c r="C933" s="2">
        <v>4.3829000000000002</v>
      </c>
      <c r="D933" s="2">
        <v>70</v>
      </c>
      <c r="E933" s="2">
        <f t="shared" si="56"/>
        <v>-88465</v>
      </c>
      <c r="F933" s="17" t="str">
        <f t="shared" si="59"/>
        <v>BULLISH</v>
      </c>
      <c r="G933" s="17" t="str">
        <f t="shared" si="58"/>
        <v>NEUTRAL</v>
      </c>
      <c r="H933" s="17" t="str">
        <f t="shared" si="57"/>
        <v>CONFIRMED BULLISH</v>
      </c>
    </row>
    <row r="934" spans="1:8" ht="13.5" x14ac:dyDescent="0.25">
      <c r="A934" s="3">
        <v>43367</v>
      </c>
      <c r="B934" s="2">
        <v>11.01</v>
      </c>
      <c r="C934" s="2">
        <v>4.3829000000000002</v>
      </c>
      <c r="D934" s="2">
        <v>0</v>
      </c>
      <c r="E934" s="2">
        <f t="shared" si="56"/>
        <v>-88465</v>
      </c>
      <c r="F934" s="17" t="str">
        <f t="shared" si="59"/>
        <v>BULLISH</v>
      </c>
      <c r="G934" s="17" t="str">
        <f t="shared" si="58"/>
        <v>NEUTRAL</v>
      </c>
      <c r="H934" s="17" t="str">
        <f t="shared" si="57"/>
        <v>CONFIRMED BULLISH</v>
      </c>
    </row>
    <row r="935" spans="1:8" ht="13.5" x14ac:dyDescent="0.25">
      <c r="A935" s="3">
        <v>43368</v>
      </c>
      <c r="B935" s="2">
        <v>11.06</v>
      </c>
      <c r="C935" s="2">
        <v>4.4028</v>
      </c>
      <c r="D935" s="2">
        <v>1500</v>
      </c>
      <c r="E935" s="2">
        <f t="shared" si="56"/>
        <v>-86965</v>
      </c>
      <c r="F935" s="17" t="str">
        <f t="shared" si="59"/>
        <v>BULLISH</v>
      </c>
      <c r="G935" s="17" t="str">
        <f t="shared" si="58"/>
        <v>WEAK</v>
      </c>
      <c r="H935" s="17" t="str">
        <f t="shared" si="57"/>
        <v>CONFIRMED BULLISH</v>
      </c>
    </row>
    <row r="936" spans="1:8" ht="13.5" x14ac:dyDescent="0.25">
      <c r="A936" s="3">
        <v>43369</v>
      </c>
      <c r="B936" s="2">
        <v>11.09</v>
      </c>
      <c r="C936" s="2">
        <v>4.4146999999999998</v>
      </c>
      <c r="D936" s="2">
        <v>104</v>
      </c>
      <c r="E936" s="2">
        <f t="shared" si="56"/>
        <v>-86861</v>
      </c>
      <c r="F936" s="17" t="str">
        <f t="shared" si="59"/>
        <v>BULLISH</v>
      </c>
      <c r="G936" s="17" t="str">
        <f t="shared" si="58"/>
        <v>NEUTRAL</v>
      </c>
      <c r="H936" s="17" t="str">
        <f t="shared" si="57"/>
        <v>CONFIRMED BULLISH</v>
      </c>
    </row>
    <row r="937" spans="1:8" ht="13.5" x14ac:dyDescent="0.25">
      <c r="A937" s="3">
        <v>43370</v>
      </c>
      <c r="B937" s="2">
        <v>11.09</v>
      </c>
      <c r="C937" s="2">
        <v>4.4146999999999998</v>
      </c>
      <c r="D937" s="2">
        <v>0</v>
      </c>
      <c r="E937" s="2">
        <f t="shared" si="56"/>
        <v>-86861</v>
      </c>
      <c r="F937" s="17" t="str">
        <f t="shared" si="59"/>
        <v>BULLISH</v>
      </c>
      <c r="G937" s="17" t="str">
        <f t="shared" si="58"/>
        <v>NEUTRAL</v>
      </c>
      <c r="H937" s="17" t="str">
        <f t="shared" si="57"/>
        <v>CONFIRMED BULLISH</v>
      </c>
    </row>
    <row r="938" spans="1:8" ht="13.5" x14ac:dyDescent="0.25">
      <c r="A938" s="3">
        <v>43371</v>
      </c>
      <c r="B938" s="2">
        <v>11.37</v>
      </c>
      <c r="C938" s="2">
        <v>4.5262000000000002</v>
      </c>
      <c r="D938" s="2">
        <v>22</v>
      </c>
      <c r="E938" s="2">
        <f t="shared" si="56"/>
        <v>-86839</v>
      </c>
      <c r="F938" s="17" t="str">
        <f t="shared" si="59"/>
        <v>BULLISH</v>
      </c>
      <c r="G938" s="17" t="str">
        <f t="shared" si="58"/>
        <v>NEUTRAL</v>
      </c>
      <c r="H938" s="17" t="str">
        <f t="shared" si="57"/>
        <v>CONFIRMED BULLISH</v>
      </c>
    </row>
    <row r="939" spans="1:8" ht="13.5" x14ac:dyDescent="0.25">
      <c r="A939" s="3">
        <v>43374</v>
      </c>
      <c r="B939" s="2">
        <v>11.2</v>
      </c>
      <c r="C939" s="2">
        <v>4.4584999999999999</v>
      </c>
      <c r="D939" s="2">
        <v>3928</v>
      </c>
      <c r="E939" s="2">
        <f t="shared" si="56"/>
        <v>-90767</v>
      </c>
      <c r="F939" s="17" t="str">
        <f t="shared" si="59"/>
        <v>BEARISH</v>
      </c>
      <c r="G939" s="17" t="str">
        <f t="shared" si="58"/>
        <v>STRONG</v>
      </c>
      <c r="H939" s="17" t="str">
        <f t="shared" si="57"/>
        <v>BEARISH DIVERGENCE</v>
      </c>
    </row>
    <row r="940" spans="1:8" ht="13.5" x14ac:dyDescent="0.25">
      <c r="A940" s="3">
        <v>43375</v>
      </c>
      <c r="B940" s="2">
        <v>11.09</v>
      </c>
      <c r="C940" s="2">
        <v>4.4146999999999998</v>
      </c>
      <c r="D940" s="2">
        <v>9409</v>
      </c>
      <c r="E940" s="2">
        <f t="shared" si="56"/>
        <v>-100176</v>
      </c>
      <c r="F940" s="17" t="str">
        <f t="shared" si="59"/>
        <v>BEARISH</v>
      </c>
      <c r="G940" s="17" t="str">
        <f t="shared" si="58"/>
        <v>STRONG</v>
      </c>
      <c r="H940" s="17" t="str">
        <f t="shared" si="57"/>
        <v>BEARISH DIVERGENCE</v>
      </c>
    </row>
    <row r="941" spans="1:8" ht="13.5" x14ac:dyDescent="0.25">
      <c r="A941" s="3">
        <v>43376</v>
      </c>
      <c r="B941" s="2">
        <v>11</v>
      </c>
      <c r="C941" s="2">
        <v>4.3788999999999998</v>
      </c>
      <c r="D941" s="2">
        <v>2726</v>
      </c>
      <c r="E941" s="2">
        <f t="shared" si="56"/>
        <v>-102902</v>
      </c>
      <c r="F941" s="17" t="str">
        <f t="shared" si="59"/>
        <v>BEARISH</v>
      </c>
      <c r="G941" s="17" t="str">
        <f t="shared" si="58"/>
        <v>STRONG</v>
      </c>
      <c r="H941" s="17" t="str">
        <f t="shared" si="57"/>
        <v>CONFIRMED BEARISH</v>
      </c>
    </row>
    <row r="942" spans="1:8" ht="13.5" x14ac:dyDescent="0.25">
      <c r="A942" s="3">
        <v>43377</v>
      </c>
      <c r="B942" s="2">
        <v>11</v>
      </c>
      <c r="C942" s="2">
        <v>4.3788999999999998</v>
      </c>
      <c r="D942" s="2">
        <v>6700</v>
      </c>
      <c r="E942" s="2">
        <f t="shared" si="56"/>
        <v>-102902</v>
      </c>
      <c r="F942" s="17" t="str">
        <f t="shared" si="59"/>
        <v>BEARISH</v>
      </c>
      <c r="G942" s="17" t="str">
        <f t="shared" si="58"/>
        <v>STRONG</v>
      </c>
      <c r="H942" s="17" t="str">
        <f t="shared" si="57"/>
        <v>CONFIRMED BEARISH</v>
      </c>
    </row>
    <row r="943" spans="1:8" ht="13.5" x14ac:dyDescent="0.25">
      <c r="A943" s="3">
        <v>43378</v>
      </c>
      <c r="B943" s="2">
        <v>11</v>
      </c>
      <c r="C943" s="2">
        <v>4.3788999999999998</v>
      </c>
      <c r="D943" s="2">
        <v>0</v>
      </c>
      <c r="E943" s="2">
        <f t="shared" si="56"/>
        <v>-102902</v>
      </c>
      <c r="F943" s="17" t="str">
        <f t="shared" si="59"/>
        <v>BEARISH</v>
      </c>
      <c r="G943" s="17" t="str">
        <f t="shared" si="58"/>
        <v>STRONG</v>
      </c>
      <c r="H943" s="17" t="str">
        <f t="shared" si="57"/>
        <v>CONFIRMED BEARISH</v>
      </c>
    </row>
    <row r="944" spans="1:8" ht="13.5" x14ac:dyDescent="0.25">
      <c r="A944" s="3">
        <v>43381</v>
      </c>
      <c r="B944" s="2">
        <v>11</v>
      </c>
      <c r="C944" s="2">
        <v>4.3788999999999998</v>
      </c>
      <c r="D944" s="2">
        <v>0</v>
      </c>
      <c r="E944" s="2">
        <f t="shared" si="56"/>
        <v>-102902</v>
      </c>
      <c r="F944" s="17" t="str">
        <f t="shared" si="59"/>
        <v>BEARISH</v>
      </c>
      <c r="G944" s="17" t="str">
        <f t="shared" si="58"/>
        <v>STRONG</v>
      </c>
      <c r="H944" s="17" t="str">
        <f t="shared" si="57"/>
        <v>CONFIRMED BEARISH</v>
      </c>
    </row>
    <row r="945" spans="1:8" ht="13.5" x14ac:dyDescent="0.25">
      <c r="A945" s="3">
        <v>43382</v>
      </c>
      <c r="B945" s="2">
        <v>11</v>
      </c>
      <c r="C945" s="2">
        <v>4.3788999999999998</v>
      </c>
      <c r="D945" s="2">
        <v>3324</v>
      </c>
      <c r="E945" s="2">
        <f t="shared" si="56"/>
        <v>-102902</v>
      </c>
      <c r="F945" s="17" t="str">
        <f t="shared" si="59"/>
        <v>BEARISH</v>
      </c>
      <c r="G945" s="17" t="str">
        <f t="shared" si="58"/>
        <v>STRONG</v>
      </c>
      <c r="H945" s="17" t="str">
        <f t="shared" si="57"/>
        <v>CONFIRMED BEARISH</v>
      </c>
    </row>
    <row r="946" spans="1:8" ht="13.5" x14ac:dyDescent="0.25">
      <c r="A946" s="3">
        <v>43383</v>
      </c>
      <c r="B946" s="2">
        <v>11</v>
      </c>
      <c r="C946" s="2">
        <v>4.3788999999999998</v>
      </c>
      <c r="D946" s="2">
        <v>1250</v>
      </c>
      <c r="E946" s="2">
        <f t="shared" si="56"/>
        <v>-102902</v>
      </c>
      <c r="F946" s="17" t="str">
        <f t="shared" si="59"/>
        <v>NEUTRAL</v>
      </c>
      <c r="G946" s="17" t="str">
        <f t="shared" si="58"/>
        <v>NEUTRAL</v>
      </c>
      <c r="H946" s="17" t="str">
        <f t="shared" si="57"/>
        <v>NEUTRAL</v>
      </c>
    </row>
    <row r="947" spans="1:8" ht="13.5" x14ac:dyDescent="0.25">
      <c r="A947" s="3">
        <v>43384</v>
      </c>
      <c r="B947" s="2">
        <v>11</v>
      </c>
      <c r="C947" s="2">
        <v>4.3788999999999998</v>
      </c>
      <c r="D947" s="2">
        <v>0</v>
      </c>
      <c r="E947" s="2">
        <f t="shared" si="56"/>
        <v>-102902</v>
      </c>
      <c r="F947" s="17" t="str">
        <f t="shared" si="59"/>
        <v>NEUTRAL</v>
      </c>
      <c r="G947" s="17" t="str">
        <f t="shared" si="58"/>
        <v>NEUTRAL</v>
      </c>
      <c r="H947" s="17" t="str">
        <f t="shared" si="57"/>
        <v>NEUTRAL</v>
      </c>
    </row>
    <row r="948" spans="1:8" ht="13.5" x14ac:dyDescent="0.25">
      <c r="A948" s="3">
        <v>43385</v>
      </c>
      <c r="B948" s="2">
        <v>11</v>
      </c>
      <c r="C948" s="2">
        <v>4.3788999999999998</v>
      </c>
      <c r="D948" s="2">
        <v>0</v>
      </c>
      <c r="E948" s="2">
        <f t="shared" si="56"/>
        <v>-102902</v>
      </c>
      <c r="F948" s="17" t="str">
        <f t="shared" si="59"/>
        <v>NEUTRAL</v>
      </c>
      <c r="G948" s="17" t="str">
        <f t="shared" si="58"/>
        <v>NEUTRAL</v>
      </c>
      <c r="H948" s="17" t="str">
        <f t="shared" si="57"/>
        <v>NEUTRAL</v>
      </c>
    </row>
    <row r="949" spans="1:8" ht="13.5" x14ac:dyDescent="0.25">
      <c r="A949" s="3">
        <v>43389</v>
      </c>
      <c r="B949" s="2">
        <v>11</v>
      </c>
      <c r="C949" s="2">
        <v>4.3788999999999998</v>
      </c>
      <c r="D949" s="2">
        <v>0</v>
      </c>
      <c r="E949" s="2">
        <f t="shared" si="56"/>
        <v>-102902</v>
      </c>
      <c r="F949" s="17" t="str">
        <f t="shared" si="59"/>
        <v>NEUTRAL</v>
      </c>
      <c r="G949" s="17" t="str">
        <f t="shared" si="58"/>
        <v>NEUTRAL</v>
      </c>
      <c r="H949" s="17" t="str">
        <f t="shared" si="57"/>
        <v>NEUTRAL</v>
      </c>
    </row>
    <row r="950" spans="1:8" ht="13.5" x14ac:dyDescent="0.25">
      <c r="A950" s="3">
        <v>43390</v>
      </c>
      <c r="B950" s="2">
        <v>11.33</v>
      </c>
      <c r="C950" s="2">
        <v>4.5103</v>
      </c>
      <c r="D950" s="2">
        <v>50</v>
      </c>
      <c r="E950" s="2">
        <f t="shared" si="56"/>
        <v>-102852</v>
      </c>
      <c r="F950" s="17" t="str">
        <f t="shared" si="59"/>
        <v>BULLISH</v>
      </c>
      <c r="G950" s="17" t="str">
        <f t="shared" si="58"/>
        <v>NEUTRAL</v>
      </c>
      <c r="H950" s="17" t="str">
        <f t="shared" si="57"/>
        <v>CONFIRMED BULLISH</v>
      </c>
    </row>
    <row r="951" spans="1:8" ht="13.5" x14ac:dyDescent="0.25">
      <c r="A951" s="3">
        <v>43391</v>
      </c>
      <c r="B951" s="2">
        <v>11</v>
      </c>
      <c r="C951" s="2">
        <v>4.3788999999999998</v>
      </c>
      <c r="D951" s="2">
        <v>358</v>
      </c>
      <c r="E951" s="2">
        <f t="shared" si="56"/>
        <v>-103210</v>
      </c>
      <c r="F951" s="17" t="str">
        <f t="shared" si="59"/>
        <v>BEARISH</v>
      </c>
      <c r="G951" s="17" t="str">
        <f t="shared" si="58"/>
        <v>NEUTRAL</v>
      </c>
      <c r="H951" s="17" t="str">
        <f t="shared" si="57"/>
        <v>NEUTRAL</v>
      </c>
    </row>
    <row r="952" spans="1:8" ht="13.5" x14ac:dyDescent="0.25">
      <c r="A952" s="3">
        <v>43392</v>
      </c>
      <c r="B952" s="2">
        <v>11.1</v>
      </c>
      <c r="C952" s="2">
        <v>4.4187000000000003</v>
      </c>
      <c r="D952" s="2">
        <v>2167</v>
      </c>
      <c r="E952" s="2">
        <f t="shared" si="56"/>
        <v>-101043</v>
      </c>
      <c r="F952" s="17" t="str">
        <f t="shared" si="59"/>
        <v>BULLISH</v>
      </c>
      <c r="G952" s="17" t="str">
        <f t="shared" si="58"/>
        <v>NEUTRAL</v>
      </c>
      <c r="H952" s="17" t="str">
        <f t="shared" si="57"/>
        <v>CONFIRMED BULLISH</v>
      </c>
    </row>
    <row r="953" spans="1:8" ht="13.5" x14ac:dyDescent="0.25">
      <c r="A953" s="3">
        <v>43395</v>
      </c>
      <c r="B953" s="2">
        <v>11.1</v>
      </c>
      <c r="C953" s="2">
        <v>4.4187000000000003</v>
      </c>
      <c r="D953" s="2">
        <v>0</v>
      </c>
      <c r="E953" s="2">
        <f t="shared" si="56"/>
        <v>-101043</v>
      </c>
      <c r="F953" s="17" t="str">
        <f t="shared" si="59"/>
        <v>BULLISH</v>
      </c>
      <c r="G953" s="17" t="str">
        <f t="shared" si="58"/>
        <v>NEUTRAL</v>
      </c>
      <c r="H953" s="17" t="str">
        <f t="shared" si="57"/>
        <v>CONFIRMED BULLISH</v>
      </c>
    </row>
    <row r="954" spans="1:8" ht="13.5" x14ac:dyDescent="0.25">
      <c r="A954" s="3">
        <v>43396</v>
      </c>
      <c r="B954" s="2">
        <v>11.1</v>
      </c>
      <c r="C954" s="2">
        <v>4.4187000000000003</v>
      </c>
      <c r="D954" s="2">
        <v>0</v>
      </c>
      <c r="E954" s="2">
        <f t="shared" si="56"/>
        <v>-101043</v>
      </c>
      <c r="F954" s="17" t="str">
        <f t="shared" si="59"/>
        <v>BULLISH</v>
      </c>
      <c r="G954" s="17" t="str">
        <f t="shared" si="58"/>
        <v>NEUTRAL</v>
      </c>
      <c r="H954" s="17" t="str">
        <f t="shared" si="57"/>
        <v>CONFIRMED BULLISH</v>
      </c>
    </row>
    <row r="955" spans="1:8" ht="13.5" x14ac:dyDescent="0.25">
      <c r="A955" s="3">
        <v>43397</v>
      </c>
      <c r="B955" s="2">
        <v>11.1</v>
      </c>
      <c r="C955" s="2">
        <v>4.4187000000000003</v>
      </c>
      <c r="D955" s="2">
        <v>0</v>
      </c>
      <c r="E955" s="2">
        <f t="shared" si="56"/>
        <v>-101043</v>
      </c>
      <c r="F955" s="17" t="str">
        <f t="shared" si="59"/>
        <v>BULLISH</v>
      </c>
      <c r="G955" s="17" t="str">
        <f t="shared" si="58"/>
        <v>NEUTRAL</v>
      </c>
      <c r="H955" s="17" t="str">
        <f t="shared" si="57"/>
        <v>BULLISH DIVERGENCE</v>
      </c>
    </row>
    <row r="956" spans="1:8" ht="13.5" x14ac:dyDescent="0.25">
      <c r="A956" s="3">
        <v>43398</v>
      </c>
      <c r="B956" s="2">
        <v>11</v>
      </c>
      <c r="C956" s="2">
        <v>4.3788999999999998</v>
      </c>
      <c r="D956" s="2">
        <v>17219</v>
      </c>
      <c r="E956" s="2">
        <f t="shared" si="56"/>
        <v>-118262</v>
      </c>
      <c r="F956" s="17" t="str">
        <f t="shared" si="59"/>
        <v>BEARISH</v>
      </c>
      <c r="G956" s="17" t="str">
        <f t="shared" si="58"/>
        <v>STRONG</v>
      </c>
      <c r="H956" s="17" t="str">
        <f t="shared" si="57"/>
        <v>NEUTRAL</v>
      </c>
    </row>
    <row r="957" spans="1:8" ht="13.5" x14ac:dyDescent="0.25">
      <c r="A957" s="3">
        <v>43399</v>
      </c>
      <c r="B957" s="2">
        <v>11</v>
      </c>
      <c r="C957" s="2">
        <v>4.3788999999999998</v>
      </c>
      <c r="D957" s="2">
        <v>0</v>
      </c>
      <c r="E957" s="2">
        <f t="shared" si="56"/>
        <v>-118262</v>
      </c>
      <c r="F957" s="17" t="str">
        <f t="shared" si="59"/>
        <v>BEARISH</v>
      </c>
      <c r="G957" s="17" t="str">
        <f t="shared" si="58"/>
        <v>STRONG</v>
      </c>
      <c r="H957" s="17" t="str">
        <f t="shared" si="57"/>
        <v>CONFIRMED BEARISH</v>
      </c>
    </row>
    <row r="958" spans="1:8" ht="13.5" x14ac:dyDescent="0.25">
      <c r="A958" s="3">
        <v>43402</v>
      </c>
      <c r="B958" s="2">
        <v>10.8</v>
      </c>
      <c r="C958" s="2">
        <v>4.2992999999999997</v>
      </c>
      <c r="D958" s="2">
        <v>1000</v>
      </c>
      <c r="E958" s="2">
        <f t="shared" si="56"/>
        <v>-119262</v>
      </c>
      <c r="F958" s="17" t="str">
        <f t="shared" si="59"/>
        <v>BEARISH</v>
      </c>
      <c r="G958" s="17" t="str">
        <f t="shared" si="58"/>
        <v>STRONG</v>
      </c>
      <c r="H958" s="17" t="str">
        <f t="shared" si="57"/>
        <v>CONFIRMED BEARISH</v>
      </c>
    </row>
    <row r="959" spans="1:8" ht="13.5" x14ac:dyDescent="0.25">
      <c r="A959" s="3">
        <v>43403</v>
      </c>
      <c r="B959" s="2">
        <v>11</v>
      </c>
      <c r="C959" s="2">
        <v>4.3788999999999998</v>
      </c>
      <c r="D959" s="2">
        <v>200</v>
      </c>
      <c r="E959" s="2">
        <f t="shared" si="56"/>
        <v>-119062</v>
      </c>
      <c r="F959" s="17" t="str">
        <f t="shared" si="59"/>
        <v>BEARISH</v>
      </c>
      <c r="G959" s="17" t="str">
        <f t="shared" si="58"/>
        <v>STRONG</v>
      </c>
      <c r="H959" s="17" t="str">
        <f t="shared" si="57"/>
        <v>CONFIRMED BEARISH</v>
      </c>
    </row>
    <row r="960" spans="1:8" ht="13.5" x14ac:dyDescent="0.25">
      <c r="A960" s="3">
        <v>43404</v>
      </c>
      <c r="B960" s="2">
        <v>11</v>
      </c>
      <c r="C960" s="2">
        <v>4.3788999999999998</v>
      </c>
      <c r="D960" s="2">
        <v>0</v>
      </c>
      <c r="E960" s="2">
        <f t="shared" si="56"/>
        <v>-119062</v>
      </c>
      <c r="F960" s="17" t="str">
        <f t="shared" si="59"/>
        <v>BEARISH</v>
      </c>
      <c r="G960" s="17" t="str">
        <f t="shared" si="58"/>
        <v>STRONG</v>
      </c>
      <c r="H960" s="17" t="str">
        <f t="shared" si="57"/>
        <v>CONFIRMED BEARISH</v>
      </c>
    </row>
    <row r="961" spans="1:8" ht="13.5" x14ac:dyDescent="0.25">
      <c r="A961" s="3">
        <v>43405</v>
      </c>
      <c r="B961" s="2">
        <v>11</v>
      </c>
      <c r="C961" s="2">
        <v>4.3788999999999998</v>
      </c>
      <c r="D961" s="2">
        <v>0</v>
      </c>
      <c r="E961" s="2">
        <f t="shared" si="56"/>
        <v>-119062</v>
      </c>
      <c r="F961" s="17" t="str">
        <f t="shared" si="59"/>
        <v>BEARISH</v>
      </c>
      <c r="G961" s="17" t="str">
        <f t="shared" si="58"/>
        <v>NEUTRAL</v>
      </c>
      <c r="H961" s="17" t="str">
        <f t="shared" si="57"/>
        <v>NEUTRAL</v>
      </c>
    </row>
    <row r="962" spans="1:8" ht="13.5" x14ac:dyDescent="0.25">
      <c r="A962" s="3">
        <v>43406</v>
      </c>
      <c r="B962" s="2">
        <v>11</v>
      </c>
      <c r="C962" s="2">
        <v>4.3788999999999998</v>
      </c>
      <c r="D962" s="2">
        <v>0</v>
      </c>
      <c r="E962" s="2">
        <f t="shared" si="56"/>
        <v>-119062</v>
      </c>
      <c r="F962" s="17" t="str">
        <f t="shared" si="59"/>
        <v>BEARISH</v>
      </c>
      <c r="G962" s="17" t="str">
        <f t="shared" si="58"/>
        <v>NEUTRAL</v>
      </c>
      <c r="H962" s="17" t="str">
        <f t="shared" si="57"/>
        <v>NEUTRAL</v>
      </c>
    </row>
    <row r="963" spans="1:8" ht="13.5" x14ac:dyDescent="0.25">
      <c r="A963" s="3">
        <v>43409</v>
      </c>
      <c r="B963" s="2">
        <v>11</v>
      </c>
      <c r="C963" s="2">
        <v>4.3788999999999998</v>
      </c>
      <c r="D963" s="2">
        <v>0</v>
      </c>
      <c r="E963" s="2">
        <f t="shared" si="56"/>
        <v>-119062</v>
      </c>
      <c r="F963" s="17" t="str">
        <f t="shared" si="59"/>
        <v>BULLISH</v>
      </c>
      <c r="G963" s="17" t="str">
        <f t="shared" si="58"/>
        <v>NEUTRAL</v>
      </c>
      <c r="H963" s="17" t="str">
        <f t="shared" si="57"/>
        <v>CONFIRMED BULLISH</v>
      </c>
    </row>
    <row r="964" spans="1:8" ht="13.5" x14ac:dyDescent="0.25">
      <c r="A964" s="3">
        <v>43410</v>
      </c>
      <c r="B964" s="2">
        <v>11</v>
      </c>
      <c r="C964" s="2">
        <v>4.3788999999999998</v>
      </c>
      <c r="D964" s="2">
        <v>6500</v>
      </c>
      <c r="E964" s="2">
        <f t="shared" ref="E964:E1027" si="60">IF(B964&gt;B963, E963+D964, IF(B964&lt;B963, E963-D964, E963))</f>
        <v>-119062</v>
      </c>
      <c r="F964" s="17" t="str">
        <f t="shared" si="59"/>
        <v>NEUTRAL</v>
      </c>
      <c r="G964" s="17" t="str">
        <f t="shared" si="58"/>
        <v>NEUTRAL</v>
      </c>
      <c r="H964" s="17" t="str">
        <f t="shared" si="57"/>
        <v>NEUTRAL</v>
      </c>
    </row>
    <row r="965" spans="1:8" ht="13.5" x14ac:dyDescent="0.25">
      <c r="A965" s="3">
        <v>43411</v>
      </c>
      <c r="B965" s="2">
        <v>11</v>
      </c>
      <c r="C965" s="2">
        <v>4.3788999999999998</v>
      </c>
      <c r="D965" s="2">
        <v>1000</v>
      </c>
      <c r="E965" s="2">
        <f t="shared" si="60"/>
        <v>-119062</v>
      </c>
      <c r="F965" s="17" t="str">
        <f t="shared" si="59"/>
        <v>NEUTRAL</v>
      </c>
      <c r="G965" s="17" t="str">
        <f t="shared" si="58"/>
        <v>NEUTRAL</v>
      </c>
      <c r="H965" s="17" t="str">
        <f t="shared" si="57"/>
        <v>NEUTRAL</v>
      </c>
    </row>
    <row r="966" spans="1:8" ht="13.5" x14ac:dyDescent="0.25">
      <c r="A966" s="3">
        <v>43412</v>
      </c>
      <c r="B966" s="2">
        <v>11</v>
      </c>
      <c r="C966" s="2">
        <v>4.3788999999999998</v>
      </c>
      <c r="D966" s="2">
        <v>0</v>
      </c>
      <c r="E966" s="2">
        <f t="shared" si="60"/>
        <v>-119062</v>
      </c>
      <c r="F966" s="17" t="str">
        <f t="shared" si="59"/>
        <v>NEUTRAL</v>
      </c>
      <c r="G966" s="17" t="str">
        <f t="shared" si="58"/>
        <v>NEUTRAL</v>
      </c>
      <c r="H966" s="17" t="str">
        <f t="shared" ref="H966:H1029" si="61">IF(AND(B966&gt;B961, E966&gt;E961), "CONFIRMED BULLISH",
 IF(AND(B966&lt;B961, E966&lt;E961), "CONFIRMED BEARISH",
 IF(AND(B966&gt;B961, E966&lt;E961), "BEARISH DIVERGENCE",
 IF(AND(B966&lt;B961, E966&gt;E961), "BULLISH DIVERGENCE", "NEUTRAL"))))</f>
        <v>NEUTRAL</v>
      </c>
    </row>
    <row r="967" spans="1:8" ht="13.5" x14ac:dyDescent="0.25">
      <c r="A967" s="3">
        <v>43413</v>
      </c>
      <c r="B967" s="2">
        <v>11</v>
      </c>
      <c r="C967" s="2">
        <v>4.3788999999999998</v>
      </c>
      <c r="D967" s="2">
        <v>0</v>
      </c>
      <c r="E967" s="2">
        <f t="shared" si="60"/>
        <v>-119062</v>
      </c>
      <c r="F967" s="17" t="str">
        <f t="shared" si="59"/>
        <v>NEUTRAL</v>
      </c>
      <c r="G967" s="17" t="str">
        <f t="shared" ref="G967:G1030" si="62">IF((E967-E962)/E962 &gt; 0.02, "STRONG",
 IF((E967-E962)/E962 &lt; -0.02, "WEAK", "NEUTRAL"))</f>
        <v>NEUTRAL</v>
      </c>
      <c r="H967" s="17" t="str">
        <f t="shared" si="61"/>
        <v>NEUTRAL</v>
      </c>
    </row>
    <row r="968" spans="1:8" ht="13.5" x14ac:dyDescent="0.25">
      <c r="A968" s="3">
        <v>43416</v>
      </c>
      <c r="B968" s="2">
        <v>11</v>
      </c>
      <c r="C968" s="2">
        <v>4.3788999999999998</v>
      </c>
      <c r="D968" s="2">
        <v>0</v>
      </c>
      <c r="E968" s="2">
        <f t="shared" si="60"/>
        <v>-119062</v>
      </c>
      <c r="F968" s="17" t="str">
        <f t="shared" ref="F968:F1031" si="63">IF(E968&gt;E963,"BULLISH",IF(E968&lt;E963,"BEARISH","NEUTRAL"))</f>
        <v>NEUTRAL</v>
      </c>
      <c r="G968" s="17" t="str">
        <f t="shared" si="62"/>
        <v>NEUTRAL</v>
      </c>
      <c r="H968" s="17" t="str">
        <f t="shared" si="61"/>
        <v>NEUTRAL</v>
      </c>
    </row>
    <row r="969" spans="1:8" ht="13.5" x14ac:dyDescent="0.25">
      <c r="A969" s="3">
        <v>43417</v>
      </c>
      <c r="B969" s="2">
        <v>11</v>
      </c>
      <c r="C969" s="2">
        <v>4.3788999999999998</v>
      </c>
      <c r="D969" s="2">
        <v>8083</v>
      </c>
      <c r="E969" s="2">
        <f t="shared" si="60"/>
        <v>-119062</v>
      </c>
      <c r="F969" s="17" t="str">
        <f t="shared" si="63"/>
        <v>NEUTRAL</v>
      </c>
      <c r="G969" s="17" t="str">
        <f t="shared" si="62"/>
        <v>NEUTRAL</v>
      </c>
      <c r="H969" s="17" t="str">
        <f t="shared" si="61"/>
        <v>NEUTRAL</v>
      </c>
    </row>
    <row r="970" spans="1:8" ht="13.5" x14ac:dyDescent="0.25">
      <c r="A970" s="3">
        <v>43418</v>
      </c>
      <c r="B970" s="2">
        <v>11.1</v>
      </c>
      <c r="C970" s="2">
        <v>4.4187000000000003</v>
      </c>
      <c r="D970" s="2">
        <v>11679</v>
      </c>
      <c r="E970" s="2">
        <f t="shared" si="60"/>
        <v>-107383</v>
      </c>
      <c r="F970" s="17" t="str">
        <f t="shared" si="63"/>
        <v>BULLISH</v>
      </c>
      <c r="G970" s="17" t="str">
        <f t="shared" si="62"/>
        <v>WEAK</v>
      </c>
      <c r="H970" s="17" t="str">
        <f t="shared" si="61"/>
        <v>CONFIRMED BULLISH</v>
      </c>
    </row>
    <row r="971" spans="1:8" ht="13.5" x14ac:dyDescent="0.25">
      <c r="A971" s="3">
        <v>43419</v>
      </c>
      <c r="B971" s="2">
        <v>11.1</v>
      </c>
      <c r="C971" s="2">
        <v>4.4187000000000003</v>
      </c>
      <c r="D971" s="2">
        <v>667</v>
      </c>
      <c r="E971" s="2">
        <f t="shared" si="60"/>
        <v>-107383</v>
      </c>
      <c r="F971" s="17" t="str">
        <f t="shared" si="63"/>
        <v>BULLISH</v>
      </c>
      <c r="G971" s="17" t="str">
        <f t="shared" si="62"/>
        <v>WEAK</v>
      </c>
      <c r="H971" s="17" t="str">
        <f t="shared" si="61"/>
        <v>CONFIRMED BULLISH</v>
      </c>
    </row>
    <row r="972" spans="1:8" ht="13.5" x14ac:dyDescent="0.25">
      <c r="A972" s="3">
        <v>43420</v>
      </c>
      <c r="B972" s="2">
        <v>11.1</v>
      </c>
      <c r="C972" s="2">
        <v>4.4187000000000003</v>
      </c>
      <c r="D972" s="2">
        <v>1924</v>
      </c>
      <c r="E972" s="2">
        <f t="shared" si="60"/>
        <v>-107383</v>
      </c>
      <c r="F972" s="17" t="str">
        <f t="shared" si="63"/>
        <v>BULLISH</v>
      </c>
      <c r="G972" s="17" t="str">
        <f t="shared" si="62"/>
        <v>WEAK</v>
      </c>
      <c r="H972" s="17" t="str">
        <f t="shared" si="61"/>
        <v>CONFIRMED BULLISH</v>
      </c>
    </row>
    <row r="973" spans="1:8" ht="13.5" x14ac:dyDescent="0.25">
      <c r="A973" s="3">
        <v>43423</v>
      </c>
      <c r="B973" s="2">
        <v>11.1</v>
      </c>
      <c r="C973" s="2">
        <v>4.4187000000000003</v>
      </c>
      <c r="D973" s="2">
        <v>430</v>
      </c>
      <c r="E973" s="2">
        <f t="shared" si="60"/>
        <v>-107383</v>
      </c>
      <c r="F973" s="17" t="str">
        <f t="shared" si="63"/>
        <v>BULLISH</v>
      </c>
      <c r="G973" s="17" t="str">
        <f t="shared" si="62"/>
        <v>WEAK</v>
      </c>
      <c r="H973" s="17" t="str">
        <f t="shared" si="61"/>
        <v>CONFIRMED BULLISH</v>
      </c>
    </row>
    <row r="974" spans="1:8" ht="13.5" x14ac:dyDescent="0.25">
      <c r="A974" s="3">
        <v>43425</v>
      </c>
      <c r="B974" s="2">
        <v>11.1</v>
      </c>
      <c r="C974" s="2">
        <v>4.4187000000000003</v>
      </c>
      <c r="D974" s="2">
        <v>0</v>
      </c>
      <c r="E974" s="2">
        <f t="shared" si="60"/>
        <v>-107383</v>
      </c>
      <c r="F974" s="17" t="str">
        <f t="shared" si="63"/>
        <v>BULLISH</v>
      </c>
      <c r="G974" s="17" t="str">
        <f t="shared" si="62"/>
        <v>WEAK</v>
      </c>
      <c r="H974" s="17" t="str">
        <f t="shared" si="61"/>
        <v>CONFIRMED BULLISH</v>
      </c>
    </row>
    <row r="975" spans="1:8" ht="13.5" x14ac:dyDescent="0.25">
      <c r="A975" s="3">
        <v>43426</v>
      </c>
      <c r="B975" s="2">
        <v>11.1</v>
      </c>
      <c r="C975" s="2">
        <v>4.4187000000000003</v>
      </c>
      <c r="D975" s="2">
        <v>24</v>
      </c>
      <c r="E975" s="2">
        <f t="shared" si="60"/>
        <v>-107383</v>
      </c>
      <c r="F975" s="17" t="str">
        <f t="shared" si="63"/>
        <v>NEUTRAL</v>
      </c>
      <c r="G975" s="17" t="str">
        <f t="shared" si="62"/>
        <v>NEUTRAL</v>
      </c>
      <c r="H975" s="17" t="str">
        <f t="shared" si="61"/>
        <v>NEUTRAL</v>
      </c>
    </row>
    <row r="976" spans="1:8" ht="13.5" x14ac:dyDescent="0.25">
      <c r="A976" s="3">
        <v>43427</v>
      </c>
      <c r="B976" s="2">
        <v>11.3</v>
      </c>
      <c r="C976" s="2">
        <v>4.4983000000000004</v>
      </c>
      <c r="D976" s="2">
        <v>1500</v>
      </c>
      <c r="E976" s="2">
        <f t="shared" si="60"/>
        <v>-105883</v>
      </c>
      <c r="F976" s="17" t="str">
        <f t="shared" si="63"/>
        <v>BULLISH</v>
      </c>
      <c r="G976" s="17" t="str">
        <f t="shared" si="62"/>
        <v>NEUTRAL</v>
      </c>
      <c r="H976" s="17" t="str">
        <f t="shared" si="61"/>
        <v>CONFIRMED BULLISH</v>
      </c>
    </row>
    <row r="977" spans="1:8" ht="13.5" x14ac:dyDescent="0.25">
      <c r="A977" s="3">
        <v>43430</v>
      </c>
      <c r="B977" s="2">
        <v>11.5</v>
      </c>
      <c r="C977" s="2">
        <v>4.5778999999999996</v>
      </c>
      <c r="D977" s="2">
        <v>50</v>
      </c>
      <c r="E977" s="2">
        <f t="shared" si="60"/>
        <v>-105833</v>
      </c>
      <c r="F977" s="17" t="str">
        <f t="shared" si="63"/>
        <v>BULLISH</v>
      </c>
      <c r="G977" s="17" t="str">
        <f t="shared" si="62"/>
        <v>NEUTRAL</v>
      </c>
      <c r="H977" s="17" t="str">
        <f t="shared" si="61"/>
        <v>CONFIRMED BULLISH</v>
      </c>
    </row>
    <row r="978" spans="1:8" ht="13.5" x14ac:dyDescent="0.25">
      <c r="A978" s="3">
        <v>43431</v>
      </c>
      <c r="B978" s="2">
        <v>11.5</v>
      </c>
      <c r="C978" s="2">
        <v>4.5778999999999996</v>
      </c>
      <c r="D978" s="2">
        <v>0</v>
      </c>
      <c r="E978" s="2">
        <f t="shared" si="60"/>
        <v>-105833</v>
      </c>
      <c r="F978" s="17" t="str">
        <f t="shared" si="63"/>
        <v>BULLISH</v>
      </c>
      <c r="G978" s="17" t="str">
        <f t="shared" si="62"/>
        <v>NEUTRAL</v>
      </c>
      <c r="H978" s="17" t="str">
        <f t="shared" si="61"/>
        <v>CONFIRMED BULLISH</v>
      </c>
    </row>
    <row r="979" spans="1:8" ht="13.5" x14ac:dyDescent="0.25">
      <c r="A979" s="3">
        <v>43432</v>
      </c>
      <c r="B979" s="2">
        <v>11.2</v>
      </c>
      <c r="C979" s="2">
        <v>4.4584999999999999</v>
      </c>
      <c r="D979" s="2">
        <v>77</v>
      </c>
      <c r="E979" s="2">
        <f t="shared" si="60"/>
        <v>-105910</v>
      </c>
      <c r="F979" s="17" t="str">
        <f t="shared" si="63"/>
        <v>BULLISH</v>
      </c>
      <c r="G979" s="17" t="str">
        <f t="shared" si="62"/>
        <v>NEUTRAL</v>
      </c>
      <c r="H979" s="17" t="str">
        <f t="shared" si="61"/>
        <v>CONFIRMED BULLISH</v>
      </c>
    </row>
    <row r="980" spans="1:8" ht="13.5" x14ac:dyDescent="0.25">
      <c r="A980" s="3">
        <v>43433</v>
      </c>
      <c r="B980" s="2">
        <v>11.2</v>
      </c>
      <c r="C980" s="2">
        <v>4.4584999999999999</v>
      </c>
      <c r="D980" s="2">
        <v>0</v>
      </c>
      <c r="E980" s="2">
        <f t="shared" si="60"/>
        <v>-105910</v>
      </c>
      <c r="F980" s="17" t="str">
        <f t="shared" si="63"/>
        <v>BULLISH</v>
      </c>
      <c r="G980" s="17" t="str">
        <f t="shared" si="62"/>
        <v>NEUTRAL</v>
      </c>
      <c r="H980" s="17" t="str">
        <f t="shared" si="61"/>
        <v>CONFIRMED BULLISH</v>
      </c>
    </row>
    <row r="981" spans="1:8" ht="13.5" x14ac:dyDescent="0.25">
      <c r="A981" s="3">
        <v>43434</v>
      </c>
      <c r="B981" s="2">
        <v>11.2</v>
      </c>
      <c r="C981" s="2">
        <v>4.4584999999999999</v>
      </c>
      <c r="D981" s="2">
        <v>519</v>
      </c>
      <c r="E981" s="2">
        <f t="shared" si="60"/>
        <v>-105910</v>
      </c>
      <c r="F981" s="17" t="str">
        <f t="shared" si="63"/>
        <v>BEARISH</v>
      </c>
      <c r="G981" s="17" t="str">
        <f t="shared" si="62"/>
        <v>NEUTRAL</v>
      </c>
      <c r="H981" s="17" t="str">
        <f t="shared" si="61"/>
        <v>CONFIRMED BEARISH</v>
      </c>
    </row>
    <row r="982" spans="1:8" ht="13.5" x14ac:dyDescent="0.25">
      <c r="A982" s="3">
        <v>43437</v>
      </c>
      <c r="B982" s="2">
        <v>11</v>
      </c>
      <c r="C982" s="2">
        <v>4.3788999999999998</v>
      </c>
      <c r="D982" s="2">
        <v>961</v>
      </c>
      <c r="E982" s="2">
        <f t="shared" si="60"/>
        <v>-106871</v>
      </c>
      <c r="F982" s="17" t="str">
        <f t="shared" si="63"/>
        <v>BEARISH</v>
      </c>
      <c r="G982" s="17" t="str">
        <f t="shared" si="62"/>
        <v>NEUTRAL</v>
      </c>
      <c r="H982" s="17" t="str">
        <f t="shared" si="61"/>
        <v>CONFIRMED BEARISH</v>
      </c>
    </row>
    <row r="983" spans="1:8" ht="13.5" x14ac:dyDescent="0.25">
      <c r="A983" s="3">
        <v>43438</v>
      </c>
      <c r="B983" s="2">
        <v>11.4</v>
      </c>
      <c r="C983" s="2">
        <v>4.5381</v>
      </c>
      <c r="D983" s="2">
        <v>500</v>
      </c>
      <c r="E983" s="2">
        <f t="shared" si="60"/>
        <v>-106371</v>
      </c>
      <c r="F983" s="17" t="str">
        <f t="shared" si="63"/>
        <v>BEARISH</v>
      </c>
      <c r="G983" s="17" t="str">
        <f t="shared" si="62"/>
        <v>NEUTRAL</v>
      </c>
      <c r="H983" s="17" t="str">
        <f t="shared" si="61"/>
        <v>CONFIRMED BEARISH</v>
      </c>
    </row>
    <row r="984" spans="1:8" ht="13.5" x14ac:dyDescent="0.25">
      <c r="A984" s="3">
        <v>43439</v>
      </c>
      <c r="B984" s="2">
        <v>11.35</v>
      </c>
      <c r="C984" s="2">
        <v>4.5182000000000002</v>
      </c>
      <c r="D984" s="2">
        <v>700</v>
      </c>
      <c r="E984" s="2">
        <f t="shared" si="60"/>
        <v>-107071</v>
      </c>
      <c r="F984" s="17" t="str">
        <f t="shared" si="63"/>
        <v>BEARISH</v>
      </c>
      <c r="G984" s="17" t="str">
        <f t="shared" si="62"/>
        <v>NEUTRAL</v>
      </c>
      <c r="H984" s="17" t="str">
        <f t="shared" si="61"/>
        <v>BEARISH DIVERGENCE</v>
      </c>
    </row>
    <row r="985" spans="1:8" ht="13.5" x14ac:dyDescent="0.25">
      <c r="A985" s="3">
        <v>43440</v>
      </c>
      <c r="B985" s="2">
        <v>11.35</v>
      </c>
      <c r="C985" s="2">
        <v>4.5182000000000002</v>
      </c>
      <c r="D985" s="2">
        <v>400</v>
      </c>
      <c r="E985" s="2">
        <f t="shared" si="60"/>
        <v>-107071</v>
      </c>
      <c r="F985" s="17" t="str">
        <f t="shared" si="63"/>
        <v>BEARISH</v>
      </c>
      <c r="G985" s="17" t="str">
        <f t="shared" si="62"/>
        <v>NEUTRAL</v>
      </c>
      <c r="H985" s="17" t="str">
        <f t="shared" si="61"/>
        <v>BEARISH DIVERGENCE</v>
      </c>
    </row>
    <row r="986" spans="1:8" ht="13.5" x14ac:dyDescent="0.25">
      <c r="A986" s="3">
        <v>43441</v>
      </c>
      <c r="B986" s="2">
        <v>11.35</v>
      </c>
      <c r="C986" s="2">
        <v>4.5182000000000002</v>
      </c>
      <c r="D986" s="2">
        <v>0</v>
      </c>
      <c r="E986" s="2">
        <f t="shared" si="60"/>
        <v>-107071</v>
      </c>
      <c r="F986" s="17" t="str">
        <f t="shared" si="63"/>
        <v>BEARISH</v>
      </c>
      <c r="G986" s="17" t="str">
        <f t="shared" si="62"/>
        <v>NEUTRAL</v>
      </c>
      <c r="H986" s="17" t="str">
        <f t="shared" si="61"/>
        <v>BEARISH DIVERGENCE</v>
      </c>
    </row>
    <row r="987" spans="1:8" ht="13.5" x14ac:dyDescent="0.25">
      <c r="A987" s="3">
        <v>43444</v>
      </c>
      <c r="B987" s="2">
        <v>11.35</v>
      </c>
      <c r="C987" s="2">
        <v>4.5182000000000002</v>
      </c>
      <c r="D987" s="2">
        <v>0</v>
      </c>
      <c r="E987" s="2">
        <f t="shared" si="60"/>
        <v>-107071</v>
      </c>
      <c r="F987" s="17" t="str">
        <f t="shared" si="63"/>
        <v>BEARISH</v>
      </c>
      <c r="G987" s="17" t="str">
        <f t="shared" si="62"/>
        <v>NEUTRAL</v>
      </c>
      <c r="H987" s="17" t="str">
        <f t="shared" si="61"/>
        <v>BEARISH DIVERGENCE</v>
      </c>
    </row>
    <row r="988" spans="1:8" ht="13.5" x14ac:dyDescent="0.25">
      <c r="A988" s="3">
        <v>43445</v>
      </c>
      <c r="B988" s="2">
        <v>11.35</v>
      </c>
      <c r="C988" s="2">
        <v>4.5182000000000002</v>
      </c>
      <c r="D988" s="2">
        <v>690</v>
      </c>
      <c r="E988" s="2">
        <f t="shared" si="60"/>
        <v>-107071</v>
      </c>
      <c r="F988" s="17" t="str">
        <f t="shared" si="63"/>
        <v>BEARISH</v>
      </c>
      <c r="G988" s="17" t="str">
        <f t="shared" si="62"/>
        <v>NEUTRAL</v>
      </c>
      <c r="H988" s="17" t="str">
        <f t="shared" si="61"/>
        <v>CONFIRMED BEARISH</v>
      </c>
    </row>
    <row r="989" spans="1:8" ht="13.5" x14ac:dyDescent="0.25">
      <c r="A989" s="3">
        <v>43446</v>
      </c>
      <c r="B989" s="2">
        <v>11.35</v>
      </c>
      <c r="C989" s="2">
        <v>4.5182000000000002</v>
      </c>
      <c r="D989" s="2">
        <v>9</v>
      </c>
      <c r="E989" s="2">
        <f t="shared" si="60"/>
        <v>-107071</v>
      </c>
      <c r="F989" s="17" t="str">
        <f t="shared" si="63"/>
        <v>NEUTRAL</v>
      </c>
      <c r="G989" s="17" t="str">
        <f t="shared" si="62"/>
        <v>NEUTRAL</v>
      </c>
      <c r="H989" s="17" t="str">
        <f t="shared" si="61"/>
        <v>NEUTRAL</v>
      </c>
    </row>
    <row r="990" spans="1:8" ht="13.5" x14ac:dyDescent="0.25">
      <c r="A990" s="3">
        <v>43447</v>
      </c>
      <c r="B990" s="2">
        <v>11.26</v>
      </c>
      <c r="C990" s="2">
        <v>4.4824000000000002</v>
      </c>
      <c r="D990" s="2">
        <v>711</v>
      </c>
      <c r="E990" s="2">
        <f t="shared" si="60"/>
        <v>-107782</v>
      </c>
      <c r="F990" s="17" t="str">
        <f t="shared" si="63"/>
        <v>BEARISH</v>
      </c>
      <c r="G990" s="17" t="str">
        <f t="shared" si="62"/>
        <v>NEUTRAL</v>
      </c>
      <c r="H990" s="17" t="str">
        <f t="shared" si="61"/>
        <v>CONFIRMED BEARISH</v>
      </c>
    </row>
    <row r="991" spans="1:8" ht="13.5" x14ac:dyDescent="0.25">
      <c r="A991" s="3">
        <v>43448</v>
      </c>
      <c r="B991" s="2">
        <v>11.3</v>
      </c>
      <c r="C991" s="2">
        <v>4.4983000000000004</v>
      </c>
      <c r="D991" s="2">
        <v>340</v>
      </c>
      <c r="E991" s="2">
        <f t="shared" si="60"/>
        <v>-107442</v>
      </c>
      <c r="F991" s="17" t="str">
        <f t="shared" si="63"/>
        <v>BEARISH</v>
      </c>
      <c r="G991" s="17" t="str">
        <f t="shared" si="62"/>
        <v>NEUTRAL</v>
      </c>
      <c r="H991" s="17" t="str">
        <f t="shared" si="61"/>
        <v>CONFIRMED BEARISH</v>
      </c>
    </row>
    <row r="992" spans="1:8" ht="13.5" x14ac:dyDescent="0.25">
      <c r="A992" s="3">
        <v>43451</v>
      </c>
      <c r="B992" s="2">
        <v>11.3</v>
      </c>
      <c r="C992" s="2">
        <v>4.4983000000000004</v>
      </c>
      <c r="D992" s="2">
        <v>0</v>
      </c>
      <c r="E992" s="2">
        <f t="shared" si="60"/>
        <v>-107442</v>
      </c>
      <c r="F992" s="17" t="str">
        <f t="shared" si="63"/>
        <v>BEARISH</v>
      </c>
      <c r="G992" s="17" t="str">
        <f t="shared" si="62"/>
        <v>NEUTRAL</v>
      </c>
      <c r="H992" s="17" t="str">
        <f t="shared" si="61"/>
        <v>CONFIRMED BEARISH</v>
      </c>
    </row>
    <row r="993" spans="1:8" ht="13.5" x14ac:dyDescent="0.25">
      <c r="A993" s="3">
        <v>43452</v>
      </c>
      <c r="B993" s="2">
        <v>11</v>
      </c>
      <c r="C993" s="2">
        <v>4.3788999999999998</v>
      </c>
      <c r="D993" s="2">
        <v>931</v>
      </c>
      <c r="E993" s="2">
        <f t="shared" si="60"/>
        <v>-108373</v>
      </c>
      <c r="F993" s="17" t="str">
        <f t="shared" si="63"/>
        <v>BEARISH</v>
      </c>
      <c r="G993" s="17" t="str">
        <f t="shared" si="62"/>
        <v>NEUTRAL</v>
      </c>
      <c r="H993" s="17" t="str">
        <f t="shared" si="61"/>
        <v>CONFIRMED BEARISH</v>
      </c>
    </row>
    <row r="994" spans="1:8" ht="13.5" x14ac:dyDescent="0.25">
      <c r="A994" s="3">
        <v>43453</v>
      </c>
      <c r="B994" s="2">
        <v>11.3</v>
      </c>
      <c r="C994" s="2">
        <v>4.4983000000000004</v>
      </c>
      <c r="D994" s="2">
        <v>2269</v>
      </c>
      <c r="E994" s="2">
        <f t="shared" si="60"/>
        <v>-106104</v>
      </c>
      <c r="F994" s="17" t="str">
        <f t="shared" si="63"/>
        <v>BULLISH</v>
      </c>
      <c r="G994" s="17" t="str">
        <f t="shared" si="62"/>
        <v>NEUTRAL</v>
      </c>
      <c r="H994" s="17" t="str">
        <f t="shared" si="61"/>
        <v>BULLISH DIVERGENCE</v>
      </c>
    </row>
    <row r="995" spans="1:8" ht="13.5" x14ac:dyDescent="0.25">
      <c r="A995" s="3">
        <v>43454</v>
      </c>
      <c r="B995" s="2">
        <v>11.3</v>
      </c>
      <c r="C995" s="2">
        <v>4.4983000000000004</v>
      </c>
      <c r="D995" s="2">
        <v>50</v>
      </c>
      <c r="E995" s="2">
        <f t="shared" si="60"/>
        <v>-106104</v>
      </c>
      <c r="F995" s="17" t="str">
        <f t="shared" si="63"/>
        <v>BULLISH</v>
      </c>
      <c r="G995" s="17" t="str">
        <f t="shared" si="62"/>
        <v>NEUTRAL</v>
      </c>
      <c r="H995" s="17" t="str">
        <f t="shared" si="61"/>
        <v>CONFIRMED BULLISH</v>
      </c>
    </row>
    <row r="996" spans="1:8" ht="13.5" x14ac:dyDescent="0.25">
      <c r="A996" s="3">
        <v>43455</v>
      </c>
      <c r="B996" s="2">
        <v>11.35</v>
      </c>
      <c r="C996" s="2">
        <v>4.5182000000000002</v>
      </c>
      <c r="D996" s="2">
        <v>271</v>
      </c>
      <c r="E996" s="2">
        <f t="shared" si="60"/>
        <v>-105833</v>
      </c>
      <c r="F996" s="17" t="str">
        <f t="shared" si="63"/>
        <v>BULLISH</v>
      </c>
      <c r="G996" s="17" t="str">
        <f t="shared" si="62"/>
        <v>NEUTRAL</v>
      </c>
      <c r="H996" s="17" t="str">
        <f t="shared" si="61"/>
        <v>CONFIRMED BULLISH</v>
      </c>
    </row>
    <row r="997" spans="1:8" ht="13.5" x14ac:dyDescent="0.25">
      <c r="A997" s="3">
        <v>43458</v>
      </c>
      <c r="B997" s="2">
        <v>11.35</v>
      </c>
      <c r="C997" s="2">
        <v>4.5182000000000002</v>
      </c>
      <c r="D997" s="2">
        <v>273</v>
      </c>
      <c r="E997" s="2">
        <f t="shared" si="60"/>
        <v>-105833</v>
      </c>
      <c r="F997" s="17" t="str">
        <f t="shared" si="63"/>
        <v>BULLISH</v>
      </c>
      <c r="G997" s="17" t="str">
        <f t="shared" si="62"/>
        <v>NEUTRAL</v>
      </c>
      <c r="H997" s="17" t="str">
        <f t="shared" si="61"/>
        <v>CONFIRMED BULLISH</v>
      </c>
    </row>
    <row r="998" spans="1:8" ht="13.5" x14ac:dyDescent="0.25">
      <c r="A998" s="3">
        <v>43459</v>
      </c>
      <c r="B998" s="2">
        <v>11.35</v>
      </c>
      <c r="C998" s="2">
        <v>4.5182000000000002</v>
      </c>
      <c r="D998" s="2">
        <v>275</v>
      </c>
      <c r="E998" s="2">
        <f t="shared" si="60"/>
        <v>-105833</v>
      </c>
      <c r="F998" s="17" t="str">
        <f t="shared" si="63"/>
        <v>BULLISH</v>
      </c>
      <c r="G998" s="17" t="str">
        <f t="shared" si="62"/>
        <v>WEAK</v>
      </c>
      <c r="H998" s="17" t="str">
        <f t="shared" si="61"/>
        <v>CONFIRMED BULLISH</v>
      </c>
    </row>
    <row r="999" spans="1:8" ht="13.5" x14ac:dyDescent="0.25">
      <c r="A999" s="3">
        <v>43460</v>
      </c>
      <c r="B999" s="2">
        <v>11.35</v>
      </c>
      <c r="C999" s="2">
        <v>4.5182000000000002</v>
      </c>
      <c r="D999" s="2">
        <v>275</v>
      </c>
      <c r="E999" s="2">
        <f t="shared" si="60"/>
        <v>-105833</v>
      </c>
      <c r="F999" s="17" t="str">
        <f t="shared" si="63"/>
        <v>BULLISH</v>
      </c>
      <c r="G999" s="17" t="str">
        <f t="shared" si="62"/>
        <v>NEUTRAL</v>
      </c>
      <c r="H999" s="17" t="str">
        <f t="shared" si="61"/>
        <v>CONFIRMED BULLISH</v>
      </c>
    </row>
    <row r="1000" spans="1:8" ht="13.5" x14ac:dyDescent="0.25">
      <c r="A1000" s="3">
        <v>43461</v>
      </c>
      <c r="B1000" s="2">
        <v>11.34</v>
      </c>
      <c r="C1000" s="2">
        <v>4.5143000000000004</v>
      </c>
      <c r="D1000" s="2">
        <v>354</v>
      </c>
      <c r="E1000" s="2">
        <f t="shared" si="60"/>
        <v>-106187</v>
      </c>
      <c r="F1000" s="17" t="str">
        <f t="shared" si="63"/>
        <v>BEARISH</v>
      </c>
      <c r="G1000" s="17" t="str">
        <f t="shared" si="62"/>
        <v>NEUTRAL</v>
      </c>
      <c r="H1000" s="17" t="str">
        <f t="shared" si="61"/>
        <v>BEARISH DIVERGENCE</v>
      </c>
    </row>
    <row r="1001" spans="1:8" ht="13.5" x14ac:dyDescent="0.25">
      <c r="A1001" s="3">
        <v>43462</v>
      </c>
      <c r="B1001" s="2">
        <v>11.35</v>
      </c>
      <c r="C1001" s="2">
        <v>4.5182000000000002</v>
      </c>
      <c r="D1001" s="2">
        <v>5928</v>
      </c>
      <c r="E1001" s="2">
        <f t="shared" si="60"/>
        <v>-100259</v>
      </c>
      <c r="F1001" s="17" t="str">
        <f t="shared" si="63"/>
        <v>BULLISH</v>
      </c>
      <c r="G1001" s="17" t="str">
        <f t="shared" si="62"/>
        <v>WEAK</v>
      </c>
      <c r="H1001" s="17" t="str">
        <f t="shared" si="61"/>
        <v>NEUTRAL</v>
      </c>
    </row>
    <row r="1002" spans="1:8" ht="13.5" x14ac:dyDescent="0.25">
      <c r="A1002" s="3">
        <v>43465</v>
      </c>
      <c r="B1002" s="2">
        <v>11.4</v>
      </c>
      <c r="C1002" s="2">
        <v>4.5381</v>
      </c>
      <c r="D1002" s="2">
        <v>2791</v>
      </c>
      <c r="E1002" s="2">
        <f t="shared" si="60"/>
        <v>-97468</v>
      </c>
      <c r="F1002" s="17" t="str">
        <f t="shared" si="63"/>
        <v>BULLISH</v>
      </c>
      <c r="G1002" s="17" t="str">
        <f t="shared" si="62"/>
        <v>WEAK</v>
      </c>
      <c r="H1002" s="17" t="str">
        <f t="shared" si="61"/>
        <v>CONFIRMED BULLISH</v>
      </c>
    </row>
    <row r="1003" spans="1:8" ht="13.5" x14ac:dyDescent="0.25">
      <c r="A1003" s="3">
        <v>43467</v>
      </c>
      <c r="B1003" s="2">
        <v>11.35</v>
      </c>
      <c r="C1003" s="2">
        <v>4.5182000000000002</v>
      </c>
      <c r="D1003" s="2">
        <v>4710</v>
      </c>
      <c r="E1003" s="2">
        <f t="shared" si="60"/>
        <v>-102178</v>
      </c>
      <c r="F1003" s="17" t="str">
        <f t="shared" si="63"/>
        <v>BULLISH</v>
      </c>
      <c r="G1003" s="17" t="str">
        <f t="shared" si="62"/>
        <v>WEAK</v>
      </c>
      <c r="H1003" s="17" t="str">
        <f t="shared" si="61"/>
        <v>NEUTRAL</v>
      </c>
    </row>
    <row r="1004" spans="1:8" ht="13.5" x14ac:dyDescent="0.25">
      <c r="A1004" s="3">
        <v>43468</v>
      </c>
      <c r="B1004" s="2">
        <v>11.34</v>
      </c>
      <c r="C1004" s="2">
        <v>4.5143000000000004</v>
      </c>
      <c r="D1004" s="2">
        <v>1395</v>
      </c>
      <c r="E1004" s="2">
        <f t="shared" si="60"/>
        <v>-103573</v>
      </c>
      <c r="F1004" s="17" t="str">
        <f t="shared" si="63"/>
        <v>BULLISH</v>
      </c>
      <c r="G1004" s="17" t="str">
        <f t="shared" si="62"/>
        <v>WEAK</v>
      </c>
      <c r="H1004" s="17" t="str">
        <f t="shared" si="61"/>
        <v>BULLISH DIVERGENCE</v>
      </c>
    </row>
    <row r="1005" spans="1:8" ht="13.5" x14ac:dyDescent="0.25">
      <c r="A1005" s="3">
        <v>43469</v>
      </c>
      <c r="B1005" s="2">
        <v>11.34</v>
      </c>
      <c r="C1005" s="2">
        <v>4.5143000000000004</v>
      </c>
      <c r="D1005" s="2">
        <v>339</v>
      </c>
      <c r="E1005" s="2">
        <f t="shared" si="60"/>
        <v>-103573</v>
      </c>
      <c r="F1005" s="17" t="str">
        <f t="shared" si="63"/>
        <v>BULLISH</v>
      </c>
      <c r="G1005" s="17" t="str">
        <f t="shared" si="62"/>
        <v>WEAK</v>
      </c>
      <c r="H1005" s="17" t="str">
        <f t="shared" si="61"/>
        <v>NEUTRAL</v>
      </c>
    </row>
    <row r="1006" spans="1:8" ht="13.5" x14ac:dyDescent="0.25">
      <c r="A1006" s="3">
        <v>43472</v>
      </c>
      <c r="B1006" s="2">
        <v>11.2</v>
      </c>
      <c r="C1006" s="2">
        <v>4.4584999999999999</v>
      </c>
      <c r="D1006" s="2">
        <v>1125</v>
      </c>
      <c r="E1006" s="2">
        <f t="shared" si="60"/>
        <v>-104698</v>
      </c>
      <c r="F1006" s="17" t="str">
        <f t="shared" si="63"/>
        <v>BEARISH</v>
      </c>
      <c r="G1006" s="17" t="str">
        <f t="shared" si="62"/>
        <v>STRONG</v>
      </c>
      <c r="H1006" s="17" t="str">
        <f t="shared" si="61"/>
        <v>CONFIRMED BEARISH</v>
      </c>
    </row>
    <row r="1007" spans="1:8" ht="13.5" x14ac:dyDescent="0.25">
      <c r="A1007" s="3">
        <v>43473</v>
      </c>
      <c r="B1007" s="2">
        <v>11</v>
      </c>
      <c r="C1007" s="2">
        <v>4.3788999999999998</v>
      </c>
      <c r="D1007" s="2">
        <v>149</v>
      </c>
      <c r="E1007" s="2">
        <f t="shared" si="60"/>
        <v>-104847</v>
      </c>
      <c r="F1007" s="17" t="str">
        <f t="shared" si="63"/>
        <v>BEARISH</v>
      </c>
      <c r="G1007" s="17" t="str">
        <f t="shared" si="62"/>
        <v>STRONG</v>
      </c>
      <c r="H1007" s="17" t="str">
        <f t="shared" si="61"/>
        <v>CONFIRMED BEARISH</v>
      </c>
    </row>
    <row r="1008" spans="1:8" ht="13.5" x14ac:dyDescent="0.25">
      <c r="A1008" s="3">
        <v>43474</v>
      </c>
      <c r="B1008" s="2">
        <v>11.2</v>
      </c>
      <c r="C1008" s="2">
        <v>4.4584999999999999</v>
      </c>
      <c r="D1008" s="2">
        <v>5</v>
      </c>
      <c r="E1008" s="2">
        <f t="shared" si="60"/>
        <v>-104842</v>
      </c>
      <c r="F1008" s="17" t="str">
        <f t="shared" si="63"/>
        <v>BEARISH</v>
      </c>
      <c r="G1008" s="17" t="str">
        <f t="shared" si="62"/>
        <v>STRONG</v>
      </c>
      <c r="H1008" s="17" t="str">
        <f t="shared" si="61"/>
        <v>CONFIRMED BEARISH</v>
      </c>
    </row>
    <row r="1009" spans="1:8" ht="13.5" x14ac:dyDescent="0.25">
      <c r="A1009" s="3">
        <v>43475</v>
      </c>
      <c r="B1009" s="2">
        <v>11.2</v>
      </c>
      <c r="C1009" s="2">
        <v>4.4584999999999999</v>
      </c>
      <c r="D1009" s="2">
        <v>0</v>
      </c>
      <c r="E1009" s="2">
        <f t="shared" si="60"/>
        <v>-104842</v>
      </c>
      <c r="F1009" s="17" t="str">
        <f t="shared" si="63"/>
        <v>BEARISH</v>
      </c>
      <c r="G1009" s="17" t="str">
        <f t="shared" si="62"/>
        <v>NEUTRAL</v>
      </c>
      <c r="H1009" s="17" t="str">
        <f t="shared" si="61"/>
        <v>CONFIRMED BEARISH</v>
      </c>
    </row>
    <row r="1010" spans="1:8" ht="13.5" x14ac:dyDescent="0.25">
      <c r="A1010" s="3">
        <v>43476</v>
      </c>
      <c r="B1010" s="2">
        <v>11.2</v>
      </c>
      <c r="C1010" s="2">
        <v>4.4584999999999999</v>
      </c>
      <c r="D1010" s="2">
        <v>1213</v>
      </c>
      <c r="E1010" s="2">
        <f t="shared" si="60"/>
        <v>-104842</v>
      </c>
      <c r="F1010" s="17" t="str">
        <f t="shared" si="63"/>
        <v>BEARISH</v>
      </c>
      <c r="G1010" s="17" t="str">
        <f t="shared" si="62"/>
        <v>NEUTRAL</v>
      </c>
      <c r="H1010" s="17" t="str">
        <f t="shared" si="61"/>
        <v>CONFIRMED BEARISH</v>
      </c>
    </row>
    <row r="1011" spans="1:8" ht="13.5" x14ac:dyDescent="0.25">
      <c r="A1011" s="3">
        <v>43480</v>
      </c>
      <c r="B1011" s="2">
        <v>11.2</v>
      </c>
      <c r="C1011" s="2">
        <v>4.4584999999999999</v>
      </c>
      <c r="D1011" s="2">
        <v>0</v>
      </c>
      <c r="E1011" s="2">
        <f t="shared" si="60"/>
        <v>-104842</v>
      </c>
      <c r="F1011" s="17" t="str">
        <f t="shared" si="63"/>
        <v>BEARISH</v>
      </c>
      <c r="G1011" s="17" t="str">
        <f t="shared" si="62"/>
        <v>NEUTRAL</v>
      </c>
      <c r="H1011" s="17" t="str">
        <f t="shared" si="61"/>
        <v>NEUTRAL</v>
      </c>
    </row>
    <row r="1012" spans="1:8" ht="13.5" x14ac:dyDescent="0.25">
      <c r="A1012" s="3">
        <v>43481</v>
      </c>
      <c r="B1012" s="2">
        <v>11.3</v>
      </c>
      <c r="C1012" s="2">
        <v>4.4983000000000004</v>
      </c>
      <c r="D1012" s="2">
        <v>370</v>
      </c>
      <c r="E1012" s="2">
        <f t="shared" si="60"/>
        <v>-104472</v>
      </c>
      <c r="F1012" s="17" t="str">
        <f t="shared" si="63"/>
        <v>BULLISH</v>
      </c>
      <c r="G1012" s="17" t="str">
        <f t="shared" si="62"/>
        <v>NEUTRAL</v>
      </c>
      <c r="H1012" s="17" t="str">
        <f t="shared" si="61"/>
        <v>CONFIRMED BULLISH</v>
      </c>
    </row>
    <row r="1013" spans="1:8" ht="13.5" x14ac:dyDescent="0.25">
      <c r="A1013" s="3">
        <v>43482</v>
      </c>
      <c r="B1013" s="2">
        <v>11.3</v>
      </c>
      <c r="C1013" s="2">
        <v>4.4983000000000004</v>
      </c>
      <c r="D1013" s="2">
        <v>0</v>
      </c>
      <c r="E1013" s="2">
        <f t="shared" si="60"/>
        <v>-104472</v>
      </c>
      <c r="F1013" s="17" t="str">
        <f t="shared" si="63"/>
        <v>BULLISH</v>
      </c>
      <c r="G1013" s="17" t="str">
        <f t="shared" si="62"/>
        <v>NEUTRAL</v>
      </c>
      <c r="H1013" s="17" t="str">
        <f t="shared" si="61"/>
        <v>CONFIRMED BULLISH</v>
      </c>
    </row>
    <row r="1014" spans="1:8" ht="13.5" x14ac:dyDescent="0.25">
      <c r="A1014" s="3">
        <v>43483</v>
      </c>
      <c r="B1014" s="2">
        <v>11.3</v>
      </c>
      <c r="C1014" s="2">
        <v>4.4983000000000004</v>
      </c>
      <c r="D1014" s="2">
        <v>51</v>
      </c>
      <c r="E1014" s="2">
        <f t="shared" si="60"/>
        <v>-104472</v>
      </c>
      <c r="F1014" s="17" t="str">
        <f t="shared" si="63"/>
        <v>BULLISH</v>
      </c>
      <c r="G1014" s="17" t="str">
        <f t="shared" si="62"/>
        <v>NEUTRAL</v>
      </c>
      <c r="H1014" s="17" t="str">
        <f t="shared" si="61"/>
        <v>CONFIRMED BULLISH</v>
      </c>
    </row>
    <row r="1015" spans="1:8" ht="13.5" x14ac:dyDescent="0.25">
      <c r="A1015" s="3">
        <v>43486</v>
      </c>
      <c r="B1015" s="2">
        <v>11.35</v>
      </c>
      <c r="C1015" s="2">
        <v>4.5182000000000002</v>
      </c>
      <c r="D1015" s="2">
        <v>388</v>
      </c>
      <c r="E1015" s="2">
        <f t="shared" si="60"/>
        <v>-104084</v>
      </c>
      <c r="F1015" s="17" t="str">
        <f t="shared" si="63"/>
        <v>BULLISH</v>
      </c>
      <c r="G1015" s="17" t="str">
        <f t="shared" si="62"/>
        <v>NEUTRAL</v>
      </c>
      <c r="H1015" s="17" t="str">
        <f t="shared" si="61"/>
        <v>CONFIRMED BULLISH</v>
      </c>
    </row>
    <row r="1016" spans="1:8" ht="13.5" x14ac:dyDescent="0.25">
      <c r="A1016" s="3">
        <v>43487</v>
      </c>
      <c r="B1016" s="2">
        <v>11.6</v>
      </c>
      <c r="C1016" s="2">
        <v>4.6177999999999999</v>
      </c>
      <c r="D1016" s="2">
        <v>450</v>
      </c>
      <c r="E1016" s="2">
        <f t="shared" si="60"/>
        <v>-103634</v>
      </c>
      <c r="F1016" s="17" t="str">
        <f t="shared" si="63"/>
        <v>BULLISH</v>
      </c>
      <c r="G1016" s="17" t="str">
        <f t="shared" si="62"/>
        <v>NEUTRAL</v>
      </c>
      <c r="H1016" s="17" t="str">
        <f t="shared" si="61"/>
        <v>CONFIRMED BULLISH</v>
      </c>
    </row>
    <row r="1017" spans="1:8" ht="13.5" x14ac:dyDescent="0.25">
      <c r="A1017" s="3">
        <v>43488</v>
      </c>
      <c r="B1017" s="2">
        <v>11.6</v>
      </c>
      <c r="C1017" s="2">
        <v>4.6177999999999999</v>
      </c>
      <c r="D1017" s="2">
        <v>0</v>
      </c>
      <c r="E1017" s="2">
        <f t="shared" si="60"/>
        <v>-103634</v>
      </c>
      <c r="F1017" s="17" t="str">
        <f t="shared" si="63"/>
        <v>BULLISH</v>
      </c>
      <c r="G1017" s="17" t="str">
        <f t="shared" si="62"/>
        <v>NEUTRAL</v>
      </c>
      <c r="H1017" s="17" t="str">
        <f t="shared" si="61"/>
        <v>CONFIRMED BULLISH</v>
      </c>
    </row>
    <row r="1018" spans="1:8" ht="13.5" x14ac:dyDescent="0.25">
      <c r="A1018" s="3">
        <v>43489</v>
      </c>
      <c r="B1018" s="2">
        <v>11.5</v>
      </c>
      <c r="C1018" s="2">
        <v>4.5778999999999996</v>
      </c>
      <c r="D1018" s="2">
        <v>3183</v>
      </c>
      <c r="E1018" s="2">
        <f t="shared" si="60"/>
        <v>-106817</v>
      </c>
      <c r="F1018" s="17" t="str">
        <f t="shared" si="63"/>
        <v>BEARISH</v>
      </c>
      <c r="G1018" s="17" t="str">
        <f t="shared" si="62"/>
        <v>STRONG</v>
      </c>
      <c r="H1018" s="17" t="str">
        <f t="shared" si="61"/>
        <v>BEARISH DIVERGENCE</v>
      </c>
    </row>
    <row r="1019" spans="1:8" ht="13.5" x14ac:dyDescent="0.25">
      <c r="A1019" s="3">
        <v>43490</v>
      </c>
      <c r="B1019" s="2">
        <v>11.3</v>
      </c>
      <c r="C1019" s="2">
        <v>4.4983000000000004</v>
      </c>
      <c r="D1019" s="2">
        <v>2399</v>
      </c>
      <c r="E1019" s="2">
        <f t="shared" si="60"/>
        <v>-109216</v>
      </c>
      <c r="F1019" s="17" t="str">
        <f t="shared" si="63"/>
        <v>BEARISH</v>
      </c>
      <c r="G1019" s="17" t="str">
        <f t="shared" si="62"/>
        <v>STRONG</v>
      </c>
      <c r="H1019" s="17" t="str">
        <f t="shared" si="61"/>
        <v>NEUTRAL</v>
      </c>
    </row>
    <row r="1020" spans="1:8" ht="13.5" x14ac:dyDescent="0.25">
      <c r="A1020" s="3">
        <v>43493</v>
      </c>
      <c r="B1020" s="2">
        <v>11.3</v>
      </c>
      <c r="C1020" s="2">
        <v>4.4983000000000004</v>
      </c>
      <c r="D1020" s="2">
        <v>352</v>
      </c>
      <c r="E1020" s="2">
        <f t="shared" si="60"/>
        <v>-109216</v>
      </c>
      <c r="F1020" s="17" t="str">
        <f t="shared" si="63"/>
        <v>BEARISH</v>
      </c>
      <c r="G1020" s="17" t="str">
        <f t="shared" si="62"/>
        <v>STRONG</v>
      </c>
      <c r="H1020" s="17" t="str">
        <f t="shared" si="61"/>
        <v>CONFIRMED BEARISH</v>
      </c>
    </row>
    <row r="1021" spans="1:8" ht="13.5" x14ac:dyDescent="0.25">
      <c r="A1021" s="3">
        <v>43494</v>
      </c>
      <c r="B1021" s="2">
        <v>11.48</v>
      </c>
      <c r="C1021" s="2">
        <v>4.57</v>
      </c>
      <c r="D1021" s="2">
        <v>264</v>
      </c>
      <c r="E1021" s="2">
        <f t="shared" si="60"/>
        <v>-108952</v>
      </c>
      <c r="F1021" s="17" t="str">
        <f t="shared" si="63"/>
        <v>BEARISH</v>
      </c>
      <c r="G1021" s="17" t="str">
        <f t="shared" si="62"/>
        <v>STRONG</v>
      </c>
      <c r="H1021" s="17" t="str">
        <f t="shared" si="61"/>
        <v>CONFIRMED BEARISH</v>
      </c>
    </row>
    <row r="1022" spans="1:8" ht="13.5" x14ac:dyDescent="0.25">
      <c r="A1022" s="3">
        <v>43495</v>
      </c>
      <c r="B1022" s="2">
        <v>11.15</v>
      </c>
      <c r="C1022" s="2">
        <v>4.4386000000000001</v>
      </c>
      <c r="D1022" s="2">
        <v>4767</v>
      </c>
      <c r="E1022" s="2">
        <f t="shared" si="60"/>
        <v>-113719</v>
      </c>
      <c r="F1022" s="17" t="str">
        <f t="shared" si="63"/>
        <v>BEARISH</v>
      </c>
      <c r="G1022" s="17" t="str">
        <f t="shared" si="62"/>
        <v>STRONG</v>
      </c>
      <c r="H1022" s="17" t="str">
        <f t="shared" si="61"/>
        <v>CONFIRMED BEARISH</v>
      </c>
    </row>
    <row r="1023" spans="1:8" ht="13.5" x14ac:dyDescent="0.25">
      <c r="A1023" s="3">
        <v>43496</v>
      </c>
      <c r="B1023" s="2">
        <v>11.15</v>
      </c>
      <c r="C1023" s="2">
        <v>4.4386000000000001</v>
      </c>
      <c r="D1023" s="2">
        <v>650</v>
      </c>
      <c r="E1023" s="2">
        <f t="shared" si="60"/>
        <v>-113719</v>
      </c>
      <c r="F1023" s="17" t="str">
        <f t="shared" si="63"/>
        <v>BEARISH</v>
      </c>
      <c r="G1023" s="17" t="str">
        <f t="shared" si="62"/>
        <v>STRONG</v>
      </c>
      <c r="H1023" s="17" t="str">
        <f t="shared" si="61"/>
        <v>CONFIRMED BEARISH</v>
      </c>
    </row>
    <row r="1024" spans="1:8" ht="13.5" x14ac:dyDescent="0.25">
      <c r="A1024" s="3">
        <v>43497</v>
      </c>
      <c r="B1024" s="2">
        <v>11.48</v>
      </c>
      <c r="C1024" s="2">
        <v>4.57</v>
      </c>
      <c r="D1024" s="2">
        <v>302</v>
      </c>
      <c r="E1024" s="2">
        <f t="shared" si="60"/>
        <v>-113417</v>
      </c>
      <c r="F1024" s="17" t="str">
        <f t="shared" si="63"/>
        <v>BEARISH</v>
      </c>
      <c r="G1024" s="17" t="str">
        <f t="shared" si="62"/>
        <v>STRONG</v>
      </c>
      <c r="H1024" s="17" t="str">
        <f t="shared" si="61"/>
        <v>BEARISH DIVERGENCE</v>
      </c>
    </row>
    <row r="1025" spans="1:8" ht="13.5" x14ac:dyDescent="0.25">
      <c r="A1025" s="3">
        <v>43500</v>
      </c>
      <c r="B1025" s="2">
        <v>11.48</v>
      </c>
      <c r="C1025" s="2">
        <v>4.57</v>
      </c>
      <c r="D1025" s="2">
        <v>419</v>
      </c>
      <c r="E1025" s="2">
        <f t="shared" si="60"/>
        <v>-113417</v>
      </c>
      <c r="F1025" s="17" t="str">
        <f t="shared" si="63"/>
        <v>BEARISH</v>
      </c>
      <c r="G1025" s="17" t="str">
        <f t="shared" si="62"/>
        <v>STRONG</v>
      </c>
      <c r="H1025" s="17" t="str">
        <f t="shared" si="61"/>
        <v>BEARISH DIVERGENCE</v>
      </c>
    </row>
    <row r="1026" spans="1:8" ht="13.5" x14ac:dyDescent="0.25">
      <c r="A1026" s="3">
        <v>43501</v>
      </c>
      <c r="B1026" s="2">
        <v>11.14</v>
      </c>
      <c r="C1026" s="2">
        <v>4.4345999999999997</v>
      </c>
      <c r="D1026" s="2">
        <v>1000</v>
      </c>
      <c r="E1026" s="2">
        <f t="shared" si="60"/>
        <v>-114417</v>
      </c>
      <c r="F1026" s="17" t="str">
        <f t="shared" si="63"/>
        <v>BEARISH</v>
      </c>
      <c r="G1026" s="17" t="str">
        <f t="shared" si="62"/>
        <v>STRONG</v>
      </c>
      <c r="H1026" s="17" t="str">
        <f t="shared" si="61"/>
        <v>CONFIRMED BEARISH</v>
      </c>
    </row>
    <row r="1027" spans="1:8" ht="13.5" x14ac:dyDescent="0.25">
      <c r="A1027" s="3">
        <v>43502</v>
      </c>
      <c r="B1027" s="2">
        <v>11.47</v>
      </c>
      <c r="C1027" s="2">
        <v>4.5659999999999998</v>
      </c>
      <c r="D1027" s="2">
        <v>299</v>
      </c>
      <c r="E1027" s="2">
        <f t="shared" si="60"/>
        <v>-114118</v>
      </c>
      <c r="F1027" s="17" t="str">
        <f t="shared" si="63"/>
        <v>BEARISH</v>
      </c>
      <c r="G1027" s="17" t="str">
        <f t="shared" si="62"/>
        <v>NEUTRAL</v>
      </c>
      <c r="H1027" s="17" t="str">
        <f t="shared" si="61"/>
        <v>BEARISH DIVERGENCE</v>
      </c>
    </row>
    <row r="1028" spans="1:8" ht="13.5" x14ac:dyDescent="0.25">
      <c r="A1028" s="3">
        <v>43503</v>
      </c>
      <c r="B1028" s="2">
        <v>11.46</v>
      </c>
      <c r="C1028" s="2">
        <v>4.5620000000000003</v>
      </c>
      <c r="D1028" s="2">
        <v>279</v>
      </c>
      <c r="E1028" s="2">
        <f t="shared" ref="E1028:E1091" si="64">IF(B1028&gt;B1027, E1027+D1028, IF(B1028&lt;B1027, E1027-D1028, E1027))</f>
        <v>-114397</v>
      </c>
      <c r="F1028" s="17" t="str">
        <f t="shared" si="63"/>
        <v>BEARISH</v>
      </c>
      <c r="G1028" s="17" t="str">
        <f t="shared" si="62"/>
        <v>NEUTRAL</v>
      </c>
      <c r="H1028" s="17" t="str">
        <f t="shared" si="61"/>
        <v>BEARISH DIVERGENCE</v>
      </c>
    </row>
    <row r="1029" spans="1:8" ht="13.5" x14ac:dyDescent="0.25">
      <c r="A1029" s="3">
        <v>43504</v>
      </c>
      <c r="B1029" s="2">
        <v>11.14</v>
      </c>
      <c r="C1029" s="2">
        <v>4.4345999999999997</v>
      </c>
      <c r="D1029" s="2">
        <v>3279</v>
      </c>
      <c r="E1029" s="2">
        <f t="shared" si="64"/>
        <v>-117676</v>
      </c>
      <c r="F1029" s="17" t="str">
        <f t="shared" si="63"/>
        <v>BEARISH</v>
      </c>
      <c r="G1029" s="17" t="str">
        <f t="shared" si="62"/>
        <v>STRONG</v>
      </c>
      <c r="H1029" s="17" t="str">
        <f t="shared" si="61"/>
        <v>CONFIRMED BEARISH</v>
      </c>
    </row>
    <row r="1030" spans="1:8" ht="13.5" x14ac:dyDescent="0.25">
      <c r="A1030" s="3">
        <v>43507</v>
      </c>
      <c r="B1030" s="2">
        <v>11.01</v>
      </c>
      <c r="C1030" s="2">
        <v>4.3829000000000002</v>
      </c>
      <c r="D1030" s="2">
        <v>459</v>
      </c>
      <c r="E1030" s="2">
        <f t="shared" si="64"/>
        <v>-118135</v>
      </c>
      <c r="F1030" s="17" t="str">
        <f t="shared" si="63"/>
        <v>BEARISH</v>
      </c>
      <c r="G1030" s="17" t="str">
        <f t="shared" si="62"/>
        <v>STRONG</v>
      </c>
      <c r="H1030" s="17" t="str">
        <f t="shared" ref="H1030:H1093" si="65">IF(AND(B1030&gt;B1025, E1030&gt;E1025), "CONFIRMED BULLISH",
 IF(AND(B1030&lt;B1025, E1030&lt;E1025), "CONFIRMED BEARISH",
 IF(AND(B1030&gt;B1025, E1030&lt;E1025), "BEARISH DIVERGENCE",
 IF(AND(B1030&lt;B1025, E1030&gt;E1025), "BULLISH DIVERGENCE", "NEUTRAL"))))</f>
        <v>CONFIRMED BEARISH</v>
      </c>
    </row>
    <row r="1031" spans="1:8" ht="13.5" x14ac:dyDescent="0.25">
      <c r="A1031" s="3">
        <v>43508</v>
      </c>
      <c r="B1031" s="2">
        <v>11.33</v>
      </c>
      <c r="C1031" s="2">
        <v>4.5103</v>
      </c>
      <c r="D1031" s="2">
        <v>50</v>
      </c>
      <c r="E1031" s="2">
        <f t="shared" si="64"/>
        <v>-118085</v>
      </c>
      <c r="F1031" s="17" t="str">
        <f t="shared" si="63"/>
        <v>BEARISH</v>
      </c>
      <c r="G1031" s="17" t="str">
        <f t="shared" ref="G1031:G1094" si="66">IF((E1031-E1026)/E1026 &gt; 0.02, "STRONG",
 IF((E1031-E1026)/E1026 &lt; -0.02, "WEAK", "NEUTRAL"))</f>
        <v>STRONG</v>
      </c>
      <c r="H1031" s="17" t="str">
        <f t="shared" si="65"/>
        <v>BEARISH DIVERGENCE</v>
      </c>
    </row>
    <row r="1032" spans="1:8" ht="13.5" x14ac:dyDescent="0.25">
      <c r="A1032" s="3">
        <v>43509</v>
      </c>
      <c r="B1032" s="2">
        <v>11.43</v>
      </c>
      <c r="C1032" s="2">
        <v>4.5500999999999996</v>
      </c>
      <c r="D1032" s="2">
        <v>256</v>
      </c>
      <c r="E1032" s="2">
        <f t="shared" si="64"/>
        <v>-117829</v>
      </c>
      <c r="F1032" s="17" t="str">
        <f t="shared" ref="F1032:F1095" si="67">IF(E1032&gt;E1027,"BULLISH",IF(E1032&lt;E1027,"BEARISH","NEUTRAL"))</f>
        <v>BEARISH</v>
      </c>
      <c r="G1032" s="17" t="str">
        <f t="shared" si="66"/>
        <v>STRONG</v>
      </c>
      <c r="H1032" s="17" t="str">
        <f t="shared" si="65"/>
        <v>CONFIRMED BEARISH</v>
      </c>
    </row>
    <row r="1033" spans="1:8" ht="13.5" x14ac:dyDescent="0.25">
      <c r="A1033" s="3">
        <v>43510</v>
      </c>
      <c r="B1033" s="2">
        <v>11.39</v>
      </c>
      <c r="C1033" s="2">
        <v>4.5342000000000002</v>
      </c>
      <c r="D1033" s="2">
        <v>260</v>
      </c>
      <c r="E1033" s="2">
        <f t="shared" si="64"/>
        <v>-118089</v>
      </c>
      <c r="F1033" s="17" t="str">
        <f t="shared" si="67"/>
        <v>BEARISH</v>
      </c>
      <c r="G1033" s="17" t="str">
        <f t="shared" si="66"/>
        <v>STRONG</v>
      </c>
      <c r="H1033" s="17" t="str">
        <f t="shared" si="65"/>
        <v>CONFIRMED BEARISH</v>
      </c>
    </row>
    <row r="1034" spans="1:8" ht="13.5" x14ac:dyDescent="0.25">
      <c r="A1034" s="3">
        <v>43511</v>
      </c>
      <c r="B1034" s="2">
        <v>11.35</v>
      </c>
      <c r="C1034" s="2">
        <v>4.5182000000000002</v>
      </c>
      <c r="D1034" s="2">
        <v>235</v>
      </c>
      <c r="E1034" s="2">
        <f t="shared" si="64"/>
        <v>-118324</v>
      </c>
      <c r="F1034" s="17" t="str">
        <f t="shared" si="67"/>
        <v>BEARISH</v>
      </c>
      <c r="G1034" s="17" t="str">
        <f t="shared" si="66"/>
        <v>NEUTRAL</v>
      </c>
      <c r="H1034" s="17" t="str">
        <f t="shared" si="65"/>
        <v>BEARISH DIVERGENCE</v>
      </c>
    </row>
    <row r="1035" spans="1:8" ht="13.5" x14ac:dyDescent="0.25">
      <c r="A1035" s="3">
        <v>43514</v>
      </c>
      <c r="B1035" s="2">
        <v>11.36</v>
      </c>
      <c r="C1035" s="2">
        <v>4.5221999999999998</v>
      </c>
      <c r="D1035" s="2">
        <v>188</v>
      </c>
      <c r="E1035" s="2">
        <f t="shared" si="64"/>
        <v>-118136</v>
      </c>
      <c r="F1035" s="17" t="str">
        <f t="shared" si="67"/>
        <v>BEARISH</v>
      </c>
      <c r="G1035" s="17" t="str">
        <f t="shared" si="66"/>
        <v>NEUTRAL</v>
      </c>
      <c r="H1035" s="17" t="str">
        <f t="shared" si="65"/>
        <v>BEARISH DIVERGENCE</v>
      </c>
    </row>
    <row r="1036" spans="1:8" ht="13.5" x14ac:dyDescent="0.25">
      <c r="A1036" s="3">
        <v>43515</v>
      </c>
      <c r="B1036" s="2">
        <v>11.02</v>
      </c>
      <c r="C1036" s="2">
        <v>4.3868999999999998</v>
      </c>
      <c r="D1036" s="2">
        <v>1186</v>
      </c>
      <c r="E1036" s="2">
        <f t="shared" si="64"/>
        <v>-119322</v>
      </c>
      <c r="F1036" s="17" t="str">
        <f t="shared" si="67"/>
        <v>BEARISH</v>
      </c>
      <c r="G1036" s="17" t="str">
        <f t="shared" si="66"/>
        <v>NEUTRAL</v>
      </c>
      <c r="H1036" s="17" t="str">
        <f t="shared" si="65"/>
        <v>CONFIRMED BEARISH</v>
      </c>
    </row>
    <row r="1037" spans="1:8" ht="13.5" x14ac:dyDescent="0.25">
      <c r="A1037" s="3">
        <v>43516</v>
      </c>
      <c r="B1037" s="2">
        <v>10.95</v>
      </c>
      <c r="C1037" s="2">
        <v>4.359</v>
      </c>
      <c r="D1037" s="2">
        <v>748</v>
      </c>
      <c r="E1037" s="2">
        <f t="shared" si="64"/>
        <v>-120070</v>
      </c>
      <c r="F1037" s="17" t="str">
        <f t="shared" si="67"/>
        <v>BEARISH</v>
      </c>
      <c r="G1037" s="17" t="str">
        <f t="shared" si="66"/>
        <v>NEUTRAL</v>
      </c>
      <c r="H1037" s="17" t="str">
        <f t="shared" si="65"/>
        <v>CONFIRMED BEARISH</v>
      </c>
    </row>
    <row r="1038" spans="1:8" ht="13.5" x14ac:dyDescent="0.25">
      <c r="A1038" s="3">
        <v>43517</v>
      </c>
      <c r="B1038" s="2">
        <v>10.98</v>
      </c>
      <c r="C1038" s="2">
        <v>4.3708999999999998</v>
      </c>
      <c r="D1038" s="2">
        <v>191</v>
      </c>
      <c r="E1038" s="2">
        <f t="shared" si="64"/>
        <v>-119879</v>
      </c>
      <c r="F1038" s="17" t="str">
        <f t="shared" si="67"/>
        <v>BEARISH</v>
      </c>
      <c r="G1038" s="17" t="str">
        <f t="shared" si="66"/>
        <v>NEUTRAL</v>
      </c>
      <c r="H1038" s="17" t="str">
        <f t="shared" si="65"/>
        <v>CONFIRMED BEARISH</v>
      </c>
    </row>
    <row r="1039" spans="1:8" ht="13.5" x14ac:dyDescent="0.25">
      <c r="A1039" s="3">
        <v>43518</v>
      </c>
      <c r="B1039" s="2">
        <v>10.95</v>
      </c>
      <c r="C1039" s="2">
        <v>4.359</v>
      </c>
      <c r="D1039" s="2">
        <v>10291</v>
      </c>
      <c r="E1039" s="2">
        <f t="shared" si="64"/>
        <v>-130170</v>
      </c>
      <c r="F1039" s="17" t="str">
        <f t="shared" si="67"/>
        <v>BEARISH</v>
      </c>
      <c r="G1039" s="17" t="str">
        <f t="shared" si="66"/>
        <v>STRONG</v>
      </c>
      <c r="H1039" s="17" t="str">
        <f t="shared" si="65"/>
        <v>CONFIRMED BEARISH</v>
      </c>
    </row>
    <row r="1040" spans="1:8" ht="13.5" x14ac:dyDescent="0.25">
      <c r="A1040" s="3">
        <v>43521</v>
      </c>
      <c r="B1040" s="2">
        <v>10.98</v>
      </c>
      <c r="C1040" s="2">
        <v>4.3708999999999998</v>
      </c>
      <c r="D1040" s="2">
        <v>279</v>
      </c>
      <c r="E1040" s="2">
        <f t="shared" si="64"/>
        <v>-129891</v>
      </c>
      <c r="F1040" s="17" t="str">
        <f t="shared" si="67"/>
        <v>BEARISH</v>
      </c>
      <c r="G1040" s="17" t="str">
        <f t="shared" si="66"/>
        <v>STRONG</v>
      </c>
      <c r="H1040" s="17" t="str">
        <f t="shared" si="65"/>
        <v>CONFIRMED BEARISH</v>
      </c>
    </row>
    <row r="1041" spans="1:8" ht="13.5" x14ac:dyDescent="0.25">
      <c r="A1041" s="3">
        <v>43522</v>
      </c>
      <c r="B1041" s="2">
        <v>10.98</v>
      </c>
      <c r="C1041" s="2">
        <v>4.3708999999999998</v>
      </c>
      <c r="D1041" s="2">
        <v>1971</v>
      </c>
      <c r="E1041" s="2">
        <f t="shared" si="64"/>
        <v>-129891</v>
      </c>
      <c r="F1041" s="17" t="str">
        <f t="shared" si="67"/>
        <v>BEARISH</v>
      </c>
      <c r="G1041" s="17" t="str">
        <f t="shared" si="66"/>
        <v>STRONG</v>
      </c>
      <c r="H1041" s="17" t="str">
        <f t="shared" si="65"/>
        <v>CONFIRMED BEARISH</v>
      </c>
    </row>
    <row r="1042" spans="1:8" ht="13.5" x14ac:dyDescent="0.25">
      <c r="A1042" s="3">
        <v>43523</v>
      </c>
      <c r="B1042" s="2">
        <v>10.98</v>
      </c>
      <c r="C1042" s="2">
        <v>4.3708999999999998</v>
      </c>
      <c r="D1042" s="2">
        <v>288</v>
      </c>
      <c r="E1042" s="2">
        <f t="shared" si="64"/>
        <v>-129891</v>
      </c>
      <c r="F1042" s="17" t="str">
        <f t="shared" si="67"/>
        <v>BEARISH</v>
      </c>
      <c r="G1042" s="17" t="str">
        <f t="shared" si="66"/>
        <v>STRONG</v>
      </c>
      <c r="H1042" s="17" t="str">
        <f t="shared" si="65"/>
        <v>BEARISH DIVERGENCE</v>
      </c>
    </row>
    <row r="1043" spans="1:8" ht="13.5" x14ac:dyDescent="0.25">
      <c r="A1043" s="3">
        <v>43524</v>
      </c>
      <c r="B1043" s="2">
        <v>10.8</v>
      </c>
      <c r="C1043" s="2">
        <v>4.2992999999999997</v>
      </c>
      <c r="D1043" s="2">
        <v>870</v>
      </c>
      <c r="E1043" s="2">
        <f t="shared" si="64"/>
        <v>-130761</v>
      </c>
      <c r="F1043" s="17" t="str">
        <f t="shared" si="67"/>
        <v>BEARISH</v>
      </c>
      <c r="G1043" s="17" t="str">
        <f t="shared" si="66"/>
        <v>STRONG</v>
      </c>
      <c r="H1043" s="17" t="str">
        <f t="shared" si="65"/>
        <v>CONFIRMED BEARISH</v>
      </c>
    </row>
    <row r="1044" spans="1:8" ht="13.5" x14ac:dyDescent="0.25">
      <c r="A1044" s="3">
        <v>43525</v>
      </c>
      <c r="B1044" s="2">
        <v>10.81</v>
      </c>
      <c r="C1044" s="2">
        <v>4.3033000000000001</v>
      </c>
      <c r="D1044" s="2">
        <v>2577</v>
      </c>
      <c r="E1044" s="2">
        <f t="shared" si="64"/>
        <v>-128184</v>
      </c>
      <c r="F1044" s="17" t="str">
        <f t="shared" si="67"/>
        <v>BULLISH</v>
      </c>
      <c r="G1044" s="17" t="str">
        <f t="shared" si="66"/>
        <v>NEUTRAL</v>
      </c>
      <c r="H1044" s="17" t="str">
        <f t="shared" si="65"/>
        <v>BULLISH DIVERGENCE</v>
      </c>
    </row>
    <row r="1045" spans="1:8" ht="13.5" x14ac:dyDescent="0.25">
      <c r="A1045" s="3">
        <v>43528</v>
      </c>
      <c r="B1045" s="2">
        <v>10.81</v>
      </c>
      <c r="C1045" s="2">
        <v>4.3033000000000001</v>
      </c>
      <c r="D1045" s="2">
        <v>768</v>
      </c>
      <c r="E1045" s="2">
        <f t="shared" si="64"/>
        <v>-128184</v>
      </c>
      <c r="F1045" s="17" t="str">
        <f t="shared" si="67"/>
        <v>BULLISH</v>
      </c>
      <c r="G1045" s="17" t="str">
        <f t="shared" si="66"/>
        <v>NEUTRAL</v>
      </c>
      <c r="H1045" s="17" t="str">
        <f t="shared" si="65"/>
        <v>BULLISH DIVERGENCE</v>
      </c>
    </row>
    <row r="1046" spans="1:8" ht="13.5" x14ac:dyDescent="0.25">
      <c r="A1046" s="3">
        <v>43529</v>
      </c>
      <c r="B1046" s="2">
        <v>10.81</v>
      </c>
      <c r="C1046" s="2">
        <v>4.3033000000000001</v>
      </c>
      <c r="D1046" s="2">
        <v>0</v>
      </c>
      <c r="E1046" s="2">
        <f t="shared" si="64"/>
        <v>-128184</v>
      </c>
      <c r="F1046" s="17" t="str">
        <f t="shared" si="67"/>
        <v>BULLISH</v>
      </c>
      <c r="G1046" s="17" t="str">
        <f t="shared" si="66"/>
        <v>NEUTRAL</v>
      </c>
      <c r="H1046" s="17" t="str">
        <f t="shared" si="65"/>
        <v>BULLISH DIVERGENCE</v>
      </c>
    </row>
    <row r="1047" spans="1:8" ht="13.5" x14ac:dyDescent="0.25">
      <c r="A1047" s="3">
        <v>43530</v>
      </c>
      <c r="B1047" s="2">
        <v>10.7</v>
      </c>
      <c r="C1047" s="2">
        <v>4.2595000000000001</v>
      </c>
      <c r="D1047" s="2">
        <v>2050</v>
      </c>
      <c r="E1047" s="2">
        <f t="shared" si="64"/>
        <v>-130234</v>
      </c>
      <c r="F1047" s="17" t="str">
        <f t="shared" si="67"/>
        <v>BEARISH</v>
      </c>
      <c r="G1047" s="17" t="str">
        <f t="shared" si="66"/>
        <v>NEUTRAL</v>
      </c>
      <c r="H1047" s="17" t="str">
        <f t="shared" si="65"/>
        <v>CONFIRMED BEARISH</v>
      </c>
    </row>
    <row r="1048" spans="1:8" ht="13.5" x14ac:dyDescent="0.25">
      <c r="A1048" s="3">
        <v>43531</v>
      </c>
      <c r="B1048" s="2">
        <v>10.9</v>
      </c>
      <c r="C1048" s="2">
        <v>4.3391000000000002</v>
      </c>
      <c r="D1048" s="2">
        <v>1354</v>
      </c>
      <c r="E1048" s="2">
        <f t="shared" si="64"/>
        <v>-128880</v>
      </c>
      <c r="F1048" s="17" t="str">
        <f t="shared" si="67"/>
        <v>BULLISH</v>
      </c>
      <c r="G1048" s="17" t="str">
        <f t="shared" si="66"/>
        <v>NEUTRAL</v>
      </c>
      <c r="H1048" s="17" t="str">
        <f t="shared" si="65"/>
        <v>CONFIRMED BULLISH</v>
      </c>
    </row>
    <row r="1049" spans="1:8" ht="13.5" x14ac:dyDescent="0.25">
      <c r="A1049" s="3">
        <v>43532</v>
      </c>
      <c r="B1049" s="2">
        <v>10.9</v>
      </c>
      <c r="C1049" s="2">
        <v>4.3391000000000002</v>
      </c>
      <c r="D1049" s="2">
        <v>1906</v>
      </c>
      <c r="E1049" s="2">
        <f t="shared" si="64"/>
        <v>-128880</v>
      </c>
      <c r="F1049" s="17" t="str">
        <f t="shared" si="67"/>
        <v>BEARISH</v>
      </c>
      <c r="G1049" s="17" t="str">
        <f t="shared" si="66"/>
        <v>NEUTRAL</v>
      </c>
      <c r="H1049" s="17" t="str">
        <f t="shared" si="65"/>
        <v>BEARISH DIVERGENCE</v>
      </c>
    </row>
    <row r="1050" spans="1:8" ht="13.5" x14ac:dyDescent="0.25">
      <c r="A1050" s="3">
        <v>43535</v>
      </c>
      <c r="B1050" s="2">
        <v>10.94</v>
      </c>
      <c r="C1050" s="2">
        <v>4.3550000000000004</v>
      </c>
      <c r="D1050" s="2">
        <v>313</v>
      </c>
      <c r="E1050" s="2">
        <f t="shared" si="64"/>
        <v>-128567</v>
      </c>
      <c r="F1050" s="17" t="str">
        <f t="shared" si="67"/>
        <v>BEARISH</v>
      </c>
      <c r="G1050" s="17" t="str">
        <f t="shared" si="66"/>
        <v>NEUTRAL</v>
      </c>
      <c r="H1050" s="17" t="str">
        <f t="shared" si="65"/>
        <v>BEARISH DIVERGENCE</v>
      </c>
    </row>
    <row r="1051" spans="1:8" ht="13.5" x14ac:dyDescent="0.25">
      <c r="A1051" s="3">
        <v>43536</v>
      </c>
      <c r="B1051" s="2">
        <v>11</v>
      </c>
      <c r="C1051" s="2">
        <v>4.3788999999999998</v>
      </c>
      <c r="D1051" s="2">
        <v>1313</v>
      </c>
      <c r="E1051" s="2">
        <f t="shared" si="64"/>
        <v>-127254</v>
      </c>
      <c r="F1051" s="17" t="str">
        <f t="shared" si="67"/>
        <v>BULLISH</v>
      </c>
      <c r="G1051" s="17" t="str">
        <f t="shared" si="66"/>
        <v>NEUTRAL</v>
      </c>
      <c r="H1051" s="17" t="str">
        <f t="shared" si="65"/>
        <v>CONFIRMED BULLISH</v>
      </c>
    </row>
    <row r="1052" spans="1:8" ht="13.5" x14ac:dyDescent="0.25">
      <c r="A1052" s="3">
        <v>43537</v>
      </c>
      <c r="B1052" s="2">
        <v>10.99</v>
      </c>
      <c r="C1052" s="2">
        <v>4.3749000000000002</v>
      </c>
      <c r="D1052" s="2">
        <v>909</v>
      </c>
      <c r="E1052" s="2">
        <f t="shared" si="64"/>
        <v>-128163</v>
      </c>
      <c r="F1052" s="17" t="str">
        <f t="shared" si="67"/>
        <v>BULLISH</v>
      </c>
      <c r="G1052" s="17" t="str">
        <f t="shared" si="66"/>
        <v>NEUTRAL</v>
      </c>
      <c r="H1052" s="17" t="str">
        <f t="shared" si="65"/>
        <v>CONFIRMED BULLISH</v>
      </c>
    </row>
    <row r="1053" spans="1:8" ht="13.5" x14ac:dyDescent="0.25">
      <c r="A1053" s="3">
        <v>43538</v>
      </c>
      <c r="B1053" s="2">
        <v>11</v>
      </c>
      <c r="C1053" s="2">
        <v>4.3788999999999998</v>
      </c>
      <c r="D1053" s="2">
        <v>757</v>
      </c>
      <c r="E1053" s="2">
        <f t="shared" si="64"/>
        <v>-127406</v>
      </c>
      <c r="F1053" s="17" t="str">
        <f t="shared" si="67"/>
        <v>BULLISH</v>
      </c>
      <c r="G1053" s="17" t="str">
        <f t="shared" si="66"/>
        <v>NEUTRAL</v>
      </c>
      <c r="H1053" s="17" t="str">
        <f t="shared" si="65"/>
        <v>CONFIRMED BULLISH</v>
      </c>
    </row>
    <row r="1054" spans="1:8" ht="13.5" x14ac:dyDescent="0.25">
      <c r="A1054" s="3">
        <v>43539</v>
      </c>
      <c r="B1054" s="2">
        <v>11</v>
      </c>
      <c r="C1054" s="2">
        <v>4.3788999999999998</v>
      </c>
      <c r="D1054" s="2">
        <v>610</v>
      </c>
      <c r="E1054" s="2">
        <f t="shared" si="64"/>
        <v>-127406</v>
      </c>
      <c r="F1054" s="17" t="str">
        <f t="shared" si="67"/>
        <v>BULLISH</v>
      </c>
      <c r="G1054" s="17" t="str">
        <f t="shared" si="66"/>
        <v>NEUTRAL</v>
      </c>
      <c r="H1054" s="17" t="str">
        <f t="shared" si="65"/>
        <v>CONFIRMED BULLISH</v>
      </c>
    </row>
    <row r="1055" spans="1:8" ht="13.5" x14ac:dyDescent="0.25">
      <c r="A1055" s="3">
        <v>43542</v>
      </c>
      <c r="B1055" s="2">
        <v>11</v>
      </c>
      <c r="C1055" s="2">
        <v>4.3788999999999998</v>
      </c>
      <c r="D1055" s="2">
        <v>1072</v>
      </c>
      <c r="E1055" s="2">
        <f t="shared" si="64"/>
        <v>-127406</v>
      </c>
      <c r="F1055" s="17" t="str">
        <f t="shared" si="67"/>
        <v>BULLISH</v>
      </c>
      <c r="G1055" s="17" t="str">
        <f t="shared" si="66"/>
        <v>NEUTRAL</v>
      </c>
      <c r="H1055" s="17" t="str">
        <f t="shared" si="65"/>
        <v>CONFIRMED BULLISH</v>
      </c>
    </row>
    <row r="1056" spans="1:8" ht="13.5" x14ac:dyDescent="0.25">
      <c r="A1056" s="3">
        <v>43543</v>
      </c>
      <c r="B1056" s="2">
        <v>11</v>
      </c>
      <c r="C1056" s="2">
        <v>4.3788999999999998</v>
      </c>
      <c r="D1056" s="2">
        <v>498</v>
      </c>
      <c r="E1056" s="2">
        <f t="shared" si="64"/>
        <v>-127406</v>
      </c>
      <c r="F1056" s="17" t="str">
        <f t="shared" si="67"/>
        <v>BEARISH</v>
      </c>
      <c r="G1056" s="17" t="str">
        <f t="shared" si="66"/>
        <v>NEUTRAL</v>
      </c>
      <c r="H1056" s="17" t="str">
        <f t="shared" si="65"/>
        <v>NEUTRAL</v>
      </c>
    </row>
    <row r="1057" spans="1:8" ht="13.5" x14ac:dyDescent="0.25">
      <c r="A1057" s="3">
        <v>43545</v>
      </c>
      <c r="B1057" s="2">
        <v>11</v>
      </c>
      <c r="C1057" s="2">
        <v>4.3788999999999998</v>
      </c>
      <c r="D1057" s="2">
        <v>294</v>
      </c>
      <c r="E1057" s="2">
        <f t="shared" si="64"/>
        <v>-127406</v>
      </c>
      <c r="F1057" s="17" t="str">
        <f t="shared" si="67"/>
        <v>BULLISH</v>
      </c>
      <c r="G1057" s="17" t="str">
        <f t="shared" si="66"/>
        <v>NEUTRAL</v>
      </c>
      <c r="H1057" s="17" t="str">
        <f t="shared" si="65"/>
        <v>CONFIRMED BULLISH</v>
      </c>
    </row>
    <row r="1058" spans="1:8" ht="13.5" x14ac:dyDescent="0.25">
      <c r="A1058" s="3">
        <v>43546</v>
      </c>
      <c r="B1058" s="2">
        <v>11</v>
      </c>
      <c r="C1058" s="2">
        <v>4.3788999999999998</v>
      </c>
      <c r="D1058" s="2">
        <v>394</v>
      </c>
      <c r="E1058" s="2">
        <f t="shared" si="64"/>
        <v>-127406</v>
      </c>
      <c r="F1058" s="17" t="str">
        <f t="shared" si="67"/>
        <v>NEUTRAL</v>
      </c>
      <c r="G1058" s="17" t="str">
        <f t="shared" si="66"/>
        <v>NEUTRAL</v>
      </c>
      <c r="H1058" s="17" t="str">
        <f t="shared" si="65"/>
        <v>NEUTRAL</v>
      </c>
    </row>
    <row r="1059" spans="1:8" ht="13.5" x14ac:dyDescent="0.25">
      <c r="A1059" s="3">
        <v>43549</v>
      </c>
      <c r="B1059" s="2">
        <v>11</v>
      </c>
      <c r="C1059" s="2">
        <v>4.3788999999999998</v>
      </c>
      <c r="D1059" s="2">
        <v>325</v>
      </c>
      <c r="E1059" s="2">
        <f t="shared" si="64"/>
        <v>-127406</v>
      </c>
      <c r="F1059" s="17" t="str">
        <f t="shared" si="67"/>
        <v>NEUTRAL</v>
      </c>
      <c r="G1059" s="17" t="str">
        <f t="shared" si="66"/>
        <v>NEUTRAL</v>
      </c>
      <c r="H1059" s="17" t="str">
        <f t="shared" si="65"/>
        <v>NEUTRAL</v>
      </c>
    </row>
    <row r="1060" spans="1:8" ht="13.5" x14ac:dyDescent="0.25">
      <c r="A1060" s="3">
        <v>43550</v>
      </c>
      <c r="B1060" s="2">
        <v>11</v>
      </c>
      <c r="C1060" s="2">
        <v>4.3788999999999998</v>
      </c>
      <c r="D1060" s="2">
        <v>1320</v>
      </c>
      <c r="E1060" s="2">
        <f t="shared" si="64"/>
        <v>-127406</v>
      </c>
      <c r="F1060" s="17" t="str">
        <f t="shared" si="67"/>
        <v>NEUTRAL</v>
      </c>
      <c r="G1060" s="17" t="str">
        <f t="shared" si="66"/>
        <v>NEUTRAL</v>
      </c>
      <c r="H1060" s="17" t="str">
        <f t="shared" si="65"/>
        <v>NEUTRAL</v>
      </c>
    </row>
    <row r="1061" spans="1:8" ht="13.5" x14ac:dyDescent="0.25">
      <c r="A1061" s="3">
        <v>43551</v>
      </c>
      <c r="B1061" s="2">
        <v>11</v>
      </c>
      <c r="C1061" s="2">
        <v>4.3788999999999998</v>
      </c>
      <c r="D1061" s="2">
        <v>277</v>
      </c>
      <c r="E1061" s="2">
        <f t="shared" si="64"/>
        <v>-127406</v>
      </c>
      <c r="F1061" s="17" t="str">
        <f t="shared" si="67"/>
        <v>NEUTRAL</v>
      </c>
      <c r="G1061" s="17" t="str">
        <f t="shared" si="66"/>
        <v>NEUTRAL</v>
      </c>
      <c r="H1061" s="17" t="str">
        <f t="shared" si="65"/>
        <v>NEUTRAL</v>
      </c>
    </row>
    <row r="1062" spans="1:8" ht="13.5" x14ac:dyDescent="0.25">
      <c r="A1062" s="3">
        <v>43552</v>
      </c>
      <c r="B1062" s="2">
        <v>11</v>
      </c>
      <c r="C1062" s="2">
        <v>4.3788999999999998</v>
      </c>
      <c r="D1062" s="2">
        <v>329</v>
      </c>
      <c r="E1062" s="2">
        <f t="shared" si="64"/>
        <v>-127406</v>
      </c>
      <c r="F1062" s="17" t="str">
        <f t="shared" si="67"/>
        <v>NEUTRAL</v>
      </c>
      <c r="G1062" s="17" t="str">
        <f t="shared" si="66"/>
        <v>NEUTRAL</v>
      </c>
      <c r="H1062" s="17" t="str">
        <f t="shared" si="65"/>
        <v>NEUTRAL</v>
      </c>
    </row>
    <row r="1063" spans="1:8" ht="13.5" x14ac:dyDescent="0.25">
      <c r="A1063" s="3">
        <v>43553</v>
      </c>
      <c r="B1063" s="2">
        <v>11</v>
      </c>
      <c r="C1063" s="2">
        <v>4.3788999999999998</v>
      </c>
      <c r="D1063" s="2">
        <v>280</v>
      </c>
      <c r="E1063" s="2">
        <f t="shared" si="64"/>
        <v>-127406</v>
      </c>
      <c r="F1063" s="17" t="str">
        <f t="shared" si="67"/>
        <v>NEUTRAL</v>
      </c>
      <c r="G1063" s="17" t="str">
        <f t="shared" si="66"/>
        <v>NEUTRAL</v>
      </c>
      <c r="H1063" s="17" t="str">
        <f t="shared" si="65"/>
        <v>NEUTRAL</v>
      </c>
    </row>
    <row r="1064" spans="1:8" ht="13.5" x14ac:dyDescent="0.25">
      <c r="A1064" s="3">
        <v>43556</v>
      </c>
      <c r="B1064" s="2">
        <v>11</v>
      </c>
      <c r="C1064" s="2">
        <v>4.3788999999999998</v>
      </c>
      <c r="D1064" s="2">
        <v>290</v>
      </c>
      <c r="E1064" s="2">
        <f t="shared" si="64"/>
        <v>-127406</v>
      </c>
      <c r="F1064" s="17" t="str">
        <f t="shared" si="67"/>
        <v>NEUTRAL</v>
      </c>
      <c r="G1064" s="17" t="str">
        <f t="shared" si="66"/>
        <v>NEUTRAL</v>
      </c>
      <c r="H1064" s="17" t="str">
        <f t="shared" si="65"/>
        <v>NEUTRAL</v>
      </c>
    </row>
    <row r="1065" spans="1:8" ht="13.5" x14ac:dyDescent="0.25">
      <c r="A1065" s="3">
        <v>43557</v>
      </c>
      <c r="B1065" s="2">
        <v>11</v>
      </c>
      <c r="C1065" s="2">
        <v>4.3788999999999998</v>
      </c>
      <c r="D1065" s="2">
        <v>280</v>
      </c>
      <c r="E1065" s="2">
        <f t="shared" si="64"/>
        <v>-127406</v>
      </c>
      <c r="F1065" s="17" t="str">
        <f t="shared" si="67"/>
        <v>NEUTRAL</v>
      </c>
      <c r="G1065" s="17" t="str">
        <f t="shared" si="66"/>
        <v>NEUTRAL</v>
      </c>
      <c r="H1065" s="17" t="str">
        <f t="shared" si="65"/>
        <v>NEUTRAL</v>
      </c>
    </row>
    <row r="1066" spans="1:8" ht="13.5" x14ac:dyDescent="0.25">
      <c r="A1066" s="3">
        <v>43558</v>
      </c>
      <c r="B1066" s="2">
        <v>11</v>
      </c>
      <c r="C1066" s="2">
        <v>4.3788999999999998</v>
      </c>
      <c r="D1066" s="2">
        <v>281</v>
      </c>
      <c r="E1066" s="2">
        <f t="shared" si="64"/>
        <v>-127406</v>
      </c>
      <c r="F1066" s="17" t="str">
        <f t="shared" si="67"/>
        <v>NEUTRAL</v>
      </c>
      <c r="G1066" s="17" t="str">
        <f t="shared" si="66"/>
        <v>NEUTRAL</v>
      </c>
      <c r="H1066" s="17" t="str">
        <f t="shared" si="65"/>
        <v>NEUTRAL</v>
      </c>
    </row>
    <row r="1067" spans="1:8" ht="13.5" x14ac:dyDescent="0.25">
      <c r="A1067" s="3">
        <v>43559</v>
      </c>
      <c r="B1067" s="2">
        <v>11</v>
      </c>
      <c r="C1067" s="2">
        <v>4.3788999999999998</v>
      </c>
      <c r="D1067" s="2">
        <v>324</v>
      </c>
      <c r="E1067" s="2">
        <f t="shared" si="64"/>
        <v>-127406</v>
      </c>
      <c r="F1067" s="17" t="str">
        <f t="shared" si="67"/>
        <v>NEUTRAL</v>
      </c>
      <c r="G1067" s="17" t="str">
        <f t="shared" si="66"/>
        <v>NEUTRAL</v>
      </c>
      <c r="H1067" s="17" t="str">
        <f t="shared" si="65"/>
        <v>NEUTRAL</v>
      </c>
    </row>
    <row r="1068" spans="1:8" ht="13.5" x14ac:dyDescent="0.25">
      <c r="A1068" s="3">
        <v>43560</v>
      </c>
      <c r="B1068" s="2">
        <v>11</v>
      </c>
      <c r="C1068" s="2">
        <v>4.3788999999999998</v>
      </c>
      <c r="D1068" s="2">
        <v>1000</v>
      </c>
      <c r="E1068" s="2">
        <f t="shared" si="64"/>
        <v>-127406</v>
      </c>
      <c r="F1068" s="17" t="str">
        <f t="shared" si="67"/>
        <v>NEUTRAL</v>
      </c>
      <c r="G1068" s="17" t="str">
        <f t="shared" si="66"/>
        <v>NEUTRAL</v>
      </c>
      <c r="H1068" s="17" t="str">
        <f t="shared" si="65"/>
        <v>NEUTRAL</v>
      </c>
    </row>
    <row r="1069" spans="1:8" ht="13.5" x14ac:dyDescent="0.25">
      <c r="A1069" s="3">
        <v>43563</v>
      </c>
      <c r="B1069" s="2">
        <v>11</v>
      </c>
      <c r="C1069" s="2">
        <v>4.3788999999999998</v>
      </c>
      <c r="D1069" s="2">
        <v>0</v>
      </c>
      <c r="E1069" s="2">
        <f t="shared" si="64"/>
        <v>-127406</v>
      </c>
      <c r="F1069" s="17" t="str">
        <f t="shared" si="67"/>
        <v>NEUTRAL</v>
      </c>
      <c r="G1069" s="17" t="str">
        <f t="shared" si="66"/>
        <v>NEUTRAL</v>
      </c>
      <c r="H1069" s="17" t="str">
        <f t="shared" si="65"/>
        <v>NEUTRAL</v>
      </c>
    </row>
    <row r="1070" spans="1:8" ht="13.5" x14ac:dyDescent="0.25">
      <c r="A1070" s="3">
        <v>43565</v>
      </c>
      <c r="B1070" s="2">
        <v>11</v>
      </c>
      <c r="C1070" s="2">
        <v>4.3788999999999998</v>
      </c>
      <c r="D1070" s="2">
        <v>0</v>
      </c>
      <c r="E1070" s="2">
        <f t="shared" si="64"/>
        <v>-127406</v>
      </c>
      <c r="F1070" s="17" t="str">
        <f t="shared" si="67"/>
        <v>NEUTRAL</v>
      </c>
      <c r="G1070" s="17" t="str">
        <f t="shared" si="66"/>
        <v>NEUTRAL</v>
      </c>
      <c r="H1070" s="17" t="str">
        <f t="shared" si="65"/>
        <v>NEUTRAL</v>
      </c>
    </row>
    <row r="1071" spans="1:8" ht="13.5" x14ac:dyDescent="0.25">
      <c r="A1071" s="3">
        <v>43566</v>
      </c>
      <c r="B1071" s="2">
        <v>11</v>
      </c>
      <c r="C1071" s="2">
        <v>4.3788999999999998</v>
      </c>
      <c r="D1071" s="2">
        <v>0</v>
      </c>
      <c r="E1071" s="2">
        <f t="shared" si="64"/>
        <v>-127406</v>
      </c>
      <c r="F1071" s="17" t="str">
        <f t="shared" si="67"/>
        <v>NEUTRAL</v>
      </c>
      <c r="G1071" s="17" t="str">
        <f t="shared" si="66"/>
        <v>NEUTRAL</v>
      </c>
      <c r="H1071" s="17" t="str">
        <f t="shared" si="65"/>
        <v>NEUTRAL</v>
      </c>
    </row>
    <row r="1072" spans="1:8" ht="13.5" x14ac:dyDescent="0.25">
      <c r="A1072" s="3">
        <v>43567</v>
      </c>
      <c r="B1072" s="2">
        <v>11</v>
      </c>
      <c r="C1072" s="2">
        <v>4.3788999999999998</v>
      </c>
      <c r="D1072" s="2">
        <v>0</v>
      </c>
      <c r="E1072" s="2">
        <f t="shared" si="64"/>
        <v>-127406</v>
      </c>
      <c r="F1072" s="17" t="str">
        <f t="shared" si="67"/>
        <v>NEUTRAL</v>
      </c>
      <c r="G1072" s="17" t="str">
        <f t="shared" si="66"/>
        <v>NEUTRAL</v>
      </c>
      <c r="H1072" s="17" t="str">
        <f t="shared" si="65"/>
        <v>NEUTRAL</v>
      </c>
    </row>
    <row r="1073" spans="1:8" ht="13.5" x14ac:dyDescent="0.25">
      <c r="A1073" s="3">
        <v>43570</v>
      </c>
      <c r="B1073" s="2">
        <v>11</v>
      </c>
      <c r="C1073" s="2">
        <v>4.3788999999999998</v>
      </c>
      <c r="D1073" s="2">
        <v>1850</v>
      </c>
      <c r="E1073" s="2">
        <f t="shared" si="64"/>
        <v>-127406</v>
      </c>
      <c r="F1073" s="17" t="str">
        <f t="shared" si="67"/>
        <v>NEUTRAL</v>
      </c>
      <c r="G1073" s="17" t="str">
        <f t="shared" si="66"/>
        <v>NEUTRAL</v>
      </c>
      <c r="H1073" s="17" t="str">
        <f t="shared" si="65"/>
        <v>NEUTRAL</v>
      </c>
    </row>
    <row r="1074" spans="1:8" ht="13.5" x14ac:dyDescent="0.25">
      <c r="A1074" s="3">
        <v>43571</v>
      </c>
      <c r="B1074" s="2">
        <v>11</v>
      </c>
      <c r="C1074" s="2">
        <v>4.3788999999999998</v>
      </c>
      <c r="D1074" s="2">
        <v>1940</v>
      </c>
      <c r="E1074" s="2">
        <f t="shared" si="64"/>
        <v>-127406</v>
      </c>
      <c r="F1074" s="17" t="str">
        <f t="shared" si="67"/>
        <v>NEUTRAL</v>
      </c>
      <c r="G1074" s="17" t="str">
        <f t="shared" si="66"/>
        <v>NEUTRAL</v>
      </c>
      <c r="H1074" s="17" t="str">
        <f t="shared" si="65"/>
        <v>NEUTRAL</v>
      </c>
    </row>
    <row r="1075" spans="1:8" ht="13.5" x14ac:dyDescent="0.25">
      <c r="A1075" s="3">
        <v>43572</v>
      </c>
      <c r="B1075" s="2">
        <v>11</v>
      </c>
      <c r="C1075" s="2">
        <v>4.3788999999999998</v>
      </c>
      <c r="D1075" s="2">
        <v>1890</v>
      </c>
      <c r="E1075" s="2">
        <f t="shared" si="64"/>
        <v>-127406</v>
      </c>
      <c r="F1075" s="17" t="str">
        <f t="shared" si="67"/>
        <v>NEUTRAL</v>
      </c>
      <c r="G1075" s="17" t="str">
        <f t="shared" si="66"/>
        <v>NEUTRAL</v>
      </c>
      <c r="H1075" s="17" t="str">
        <f t="shared" si="65"/>
        <v>NEUTRAL</v>
      </c>
    </row>
    <row r="1076" spans="1:8" ht="13.5" x14ac:dyDescent="0.25">
      <c r="A1076" s="3">
        <v>43573</v>
      </c>
      <c r="B1076" s="2">
        <v>11</v>
      </c>
      <c r="C1076" s="2">
        <v>4.3788999999999998</v>
      </c>
      <c r="D1076" s="2">
        <v>100</v>
      </c>
      <c r="E1076" s="2">
        <f t="shared" si="64"/>
        <v>-127406</v>
      </c>
      <c r="F1076" s="17" t="str">
        <f t="shared" si="67"/>
        <v>NEUTRAL</v>
      </c>
      <c r="G1076" s="17" t="str">
        <f t="shared" si="66"/>
        <v>NEUTRAL</v>
      </c>
      <c r="H1076" s="17" t="str">
        <f t="shared" si="65"/>
        <v>NEUTRAL</v>
      </c>
    </row>
    <row r="1077" spans="1:8" ht="13.5" x14ac:dyDescent="0.25">
      <c r="A1077" s="3">
        <v>43574</v>
      </c>
      <c r="B1077" s="2">
        <v>11.29</v>
      </c>
      <c r="C1077" s="2">
        <v>4.4943</v>
      </c>
      <c r="D1077" s="2">
        <v>1628</v>
      </c>
      <c r="E1077" s="2">
        <f t="shared" si="64"/>
        <v>-125778</v>
      </c>
      <c r="F1077" s="17" t="str">
        <f t="shared" si="67"/>
        <v>BULLISH</v>
      </c>
      <c r="G1077" s="17" t="str">
        <f t="shared" si="66"/>
        <v>NEUTRAL</v>
      </c>
      <c r="H1077" s="17" t="str">
        <f t="shared" si="65"/>
        <v>CONFIRMED BULLISH</v>
      </c>
    </row>
    <row r="1078" spans="1:8" ht="13.5" x14ac:dyDescent="0.25">
      <c r="A1078" s="3">
        <v>43577</v>
      </c>
      <c r="B1078" s="2">
        <v>11</v>
      </c>
      <c r="C1078" s="2">
        <v>4.3788999999999998</v>
      </c>
      <c r="D1078" s="2">
        <v>1532</v>
      </c>
      <c r="E1078" s="2">
        <f t="shared" si="64"/>
        <v>-127310</v>
      </c>
      <c r="F1078" s="17" t="str">
        <f t="shared" si="67"/>
        <v>BULLISH</v>
      </c>
      <c r="G1078" s="17" t="str">
        <f t="shared" si="66"/>
        <v>NEUTRAL</v>
      </c>
      <c r="H1078" s="17" t="str">
        <f t="shared" si="65"/>
        <v>NEUTRAL</v>
      </c>
    </row>
    <row r="1079" spans="1:8" ht="13.5" x14ac:dyDescent="0.25">
      <c r="A1079" s="3">
        <v>43578</v>
      </c>
      <c r="B1079" s="2">
        <v>11</v>
      </c>
      <c r="C1079" s="2">
        <v>4.3788999999999998</v>
      </c>
      <c r="D1079" s="2">
        <v>155</v>
      </c>
      <c r="E1079" s="2">
        <f t="shared" si="64"/>
        <v>-127310</v>
      </c>
      <c r="F1079" s="17" t="str">
        <f t="shared" si="67"/>
        <v>BULLISH</v>
      </c>
      <c r="G1079" s="17" t="str">
        <f t="shared" si="66"/>
        <v>NEUTRAL</v>
      </c>
      <c r="H1079" s="17" t="str">
        <f t="shared" si="65"/>
        <v>NEUTRAL</v>
      </c>
    </row>
    <row r="1080" spans="1:8" ht="13.5" x14ac:dyDescent="0.25">
      <c r="A1080" s="3">
        <v>43579</v>
      </c>
      <c r="B1080" s="2">
        <v>11</v>
      </c>
      <c r="C1080" s="2">
        <v>4.3788999999999998</v>
      </c>
      <c r="D1080" s="2">
        <v>144</v>
      </c>
      <c r="E1080" s="2">
        <f t="shared" si="64"/>
        <v>-127310</v>
      </c>
      <c r="F1080" s="17" t="str">
        <f t="shared" si="67"/>
        <v>BULLISH</v>
      </c>
      <c r="G1080" s="17" t="str">
        <f t="shared" si="66"/>
        <v>NEUTRAL</v>
      </c>
      <c r="H1080" s="17" t="str">
        <f t="shared" si="65"/>
        <v>NEUTRAL</v>
      </c>
    </row>
    <row r="1081" spans="1:8" ht="13.5" x14ac:dyDescent="0.25">
      <c r="A1081" s="3">
        <v>43580</v>
      </c>
      <c r="B1081" s="2">
        <v>11</v>
      </c>
      <c r="C1081" s="2">
        <v>4.3788999999999998</v>
      </c>
      <c r="D1081" s="2">
        <v>387</v>
      </c>
      <c r="E1081" s="2">
        <f t="shared" si="64"/>
        <v>-127310</v>
      </c>
      <c r="F1081" s="17" t="str">
        <f t="shared" si="67"/>
        <v>BULLISH</v>
      </c>
      <c r="G1081" s="17" t="str">
        <f t="shared" si="66"/>
        <v>NEUTRAL</v>
      </c>
      <c r="H1081" s="17" t="str">
        <f t="shared" si="65"/>
        <v>NEUTRAL</v>
      </c>
    </row>
    <row r="1082" spans="1:8" ht="13.5" x14ac:dyDescent="0.25">
      <c r="A1082" s="3">
        <v>43581</v>
      </c>
      <c r="B1082" s="2">
        <v>11</v>
      </c>
      <c r="C1082" s="2">
        <v>4.3788999999999998</v>
      </c>
      <c r="D1082" s="2">
        <v>1000</v>
      </c>
      <c r="E1082" s="2">
        <f t="shared" si="64"/>
        <v>-127310</v>
      </c>
      <c r="F1082" s="17" t="str">
        <f t="shared" si="67"/>
        <v>BEARISH</v>
      </c>
      <c r="G1082" s="17" t="str">
        <f t="shared" si="66"/>
        <v>NEUTRAL</v>
      </c>
      <c r="H1082" s="17" t="str">
        <f t="shared" si="65"/>
        <v>CONFIRMED BEARISH</v>
      </c>
    </row>
    <row r="1083" spans="1:8" ht="13.5" x14ac:dyDescent="0.25">
      <c r="A1083" s="3">
        <v>43584</v>
      </c>
      <c r="B1083" s="2">
        <v>11</v>
      </c>
      <c r="C1083" s="2">
        <v>4.3788999999999998</v>
      </c>
      <c r="D1083" s="2">
        <v>16550</v>
      </c>
      <c r="E1083" s="2">
        <f t="shared" si="64"/>
        <v>-127310</v>
      </c>
      <c r="F1083" s="17" t="str">
        <f t="shared" si="67"/>
        <v>NEUTRAL</v>
      </c>
      <c r="G1083" s="17" t="str">
        <f t="shared" si="66"/>
        <v>NEUTRAL</v>
      </c>
      <c r="H1083" s="17" t="str">
        <f t="shared" si="65"/>
        <v>NEUTRAL</v>
      </c>
    </row>
    <row r="1084" spans="1:8" ht="13.5" x14ac:dyDescent="0.25">
      <c r="A1084" s="3">
        <v>43585</v>
      </c>
      <c r="B1084" s="2">
        <v>11</v>
      </c>
      <c r="C1084" s="2">
        <v>4.3788999999999998</v>
      </c>
      <c r="D1084" s="2">
        <v>4179</v>
      </c>
      <c r="E1084" s="2">
        <f t="shared" si="64"/>
        <v>-127310</v>
      </c>
      <c r="F1084" s="17" t="str">
        <f t="shared" si="67"/>
        <v>NEUTRAL</v>
      </c>
      <c r="G1084" s="17" t="str">
        <f t="shared" si="66"/>
        <v>NEUTRAL</v>
      </c>
      <c r="H1084" s="17" t="str">
        <f t="shared" si="65"/>
        <v>NEUTRAL</v>
      </c>
    </row>
    <row r="1085" spans="1:8" ht="13.5" x14ac:dyDescent="0.25">
      <c r="A1085" s="3">
        <v>43587</v>
      </c>
      <c r="B1085" s="2">
        <v>11</v>
      </c>
      <c r="C1085" s="2">
        <v>4.3788999999999998</v>
      </c>
      <c r="D1085" s="2">
        <v>2056</v>
      </c>
      <c r="E1085" s="2">
        <f t="shared" si="64"/>
        <v>-127310</v>
      </c>
      <c r="F1085" s="17" t="str">
        <f t="shared" si="67"/>
        <v>NEUTRAL</v>
      </c>
      <c r="G1085" s="17" t="str">
        <f t="shared" si="66"/>
        <v>NEUTRAL</v>
      </c>
      <c r="H1085" s="17" t="str">
        <f t="shared" si="65"/>
        <v>NEUTRAL</v>
      </c>
    </row>
    <row r="1086" spans="1:8" ht="13.5" x14ac:dyDescent="0.25">
      <c r="A1086" s="3">
        <v>43588</v>
      </c>
      <c r="B1086" s="2">
        <v>10.85</v>
      </c>
      <c r="C1086" s="2">
        <v>4.3192000000000004</v>
      </c>
      <c r="D1086" s="2">
        <v>1493</v>
      </c>
      <c r="E1086" s="2">
        <f t="shared" si="64"/>
        <v>-128803</v>
      </c>
      <c r="F1086" s="17" t="str">
        <f t="shared" si="67"/>
        <v>BEARISH</v>
      </c>
      <c r="G1086" s="17" t="str">
        <f t="shared" si="66"/>
        <v>NEUTRAL</v>
      </c>
      <c r="H1086" s="17" t="str">
        <f t="shared" si="65"/>
        <v>CONFIRMED BEARISH</v>
      </c>
    </row>
    <row r="1087" spans="1:8" ht="13.5" x14ac:dyDescent="0.25">
      <c r="A1087" s="3">
        <v>43591</v>
      </c>
      <c r="B1087" s="2">
        <v>11</v>
      </c>
      <c r="C1087" s="2">
        <v>4.3788999999999998</v>
      </c>
      <c r="D1087" s="2">
        <v>3</v>
      </c>
      <c r="E1087" s="2">
        <f t="shared" si="64"/>
        <v>-128800</v>
      </c>
      <c r="F1087" s="17" t="str">
        <f t="shared" si="67"/>
        <v>BEARISH</v>
      </c>
      <c r="G1087" s="17" t="str">
        <f t="shared" si="66"/>
        <v>NEUTRAL</v>
      </c>
      <c r="H1087" s="17" t="str">
        <f t="shared" si="65"/>
        <v>NEUTRAL</v>
      </c>
    </row>
    <row r="1088" spans="1:8" ht="13.5" x14ac:dyDescent="0.25">
      <c r="A1088" s="3">
        <v>43592</v>
      </c>
      <c r="B1088" s="2">
        <v>10.99</v>
      </c>
      <c r="C1088" s="2">
        <v>4.3749000000000002</v>
      </c>
      <c r="D1088" s="2">
        <v>182</v>
      </c>
      <c r="E1088" s="2">
        <f t="shared" si="64"/>
        <v>-128982</v>
      </c>
      <c r="F1088" s="17" t="str">
        <f t="shared" si="67"/>
        <v>BEARISH</v>
      </c>
      <c r="G1088" s="17" t="str">
        <f t="shared" si="66"/>
        <v>NEUTRAL</v>
      </c>
      <c r="H1088" s="17" t="str">
        <f t="shared" si="65"/>
        <v>CONFIRMED BEARISH</v>
      </c>
    </row>
    <row r="1089" spans="1:8" ht="13.5" x14ac:dyDescent="0.25">
      <c r="A1089" s="3">
        <v>43593</v>
      </c>
      <c r="B1089" s="2">
        <v>10.99</v>
      </c>
      <c r="C1089" s="2">
        <v>4.3749000000000002</v>
      </c>
      <c r="D1089" s="2">
        <v>656</v>
      </c>
      <c r="E1089" s="2">
        <f t="shared" si="64"/>
        <v>-128982</v>
      </c>
      <c r="F1089" s="17" t="str">
        <f t="shared" si="67"/>
        <v>BEARISH</v>
      </c>
      <c r="G1089" s="17" t="str">
        <f t="shared" si="66"/>
        <v>NEUTRAL</v>
      </c>
      <c r="H1089" s="17" t="str">
        <f t="shared" si="65"/>
        <v>CONFIRMED BEARISH</v>
      </c>
    </row>
    <row r="1090" spans="1:8" ht="13.5" x14ac:dyDescent="0.25">
      <c r="A1090" s="3">
        <v>43594</v>
      </c>
      <c r="B1090" s="2">
        <v>10.81</v>
      </c>
      <c r="C1090" s="2">
        <v>4.3033000000000001</v>
      </c>
      <c r="D1090" s="2">
        <v>790</v>
      </c>
      <c r="E1090" s="2">
        <f t="shared" si="64"/>
        <v>-129772</v>
      </c>
      <c r="F1090" s="17" t="str">
        <f t="shared" si="67"/>
        <v>BEARISH</v>
      </c>
      <c r="G1090" s="17" t="str">
        <f t="shared" si="66"/>
        <v>NEUTRAL</v>
      </c>
      <c r="H1090" s="17" t="str">
        <f t="shared" si="65"/>
        <v>CONFIRMED BEARISH</v>
      </c>
    </row>
    <row r="1091" spans="1:8" ht="13.5" x14ac:dyDescent="0.25">
      <c r="A1091" s="3">
        <v>43595</v>
      </c>
      <c r="B1091" s="2">
        <v>10.9</v>
      </c>
      <c r="C1091" s="2">
        <v>4.3391000000000002</v>
      </c>
      <c r="D1091" s="2">
        <v>349</v>
      </c>
      <c r="E1091" s="2">
        <f t="shared" si="64"/>
        <v>-129423</v>
      </c>
      <c r="F1091" s="17" t="str">
        <f t="shared" si="67"/>
        <v>BEARISH</v>
      </c>
      <c r="G1091" s="17" t="str">
        <f t="shared" si="66"/>
        <v>NEUTRAL</v>
      </c>
      <c r="H1091" s="17" t="str">
        <f t="shared" si="65"/>
        <v>BEARISH DIVERGENCE</v>
      </c>
    </row>
    <row r="1092" spans="1:8" ht="13.5" x14ac:dyDescent="0.25">
      <c r="A1092" s="3">
        <v>43598</v>
      </c>
      <c r="B1092" s="2">
        <v>10.89</v>
      </c>
      <c r="C1092" s="2">
        <v>4.3350999999999997</v>
      </c>
      <c r="D1092" s="2">
        <v>9862</v>
      </c>
      <c r="E1092" s="2">
        <f t="shared" ref="E1092:E1155" si="68">IF(B1092&gt;B1091, E1091+D1092, IF(B1092&lt;B1091, E1091-D1092, E1091))</f>
        <v>-139285</v>
      </c>
      <c r="F1092" s="17" t="str">
        <f t="shared" si="67"/>
        <v>BEARISH</v>
      </c>
      <c r="G1092" s="17" t="str">
        <f t="shared" si="66"/>
        <v>STRONG</v>
      </c>
      <c r="H1092" s="17" t="str">
        <f t="shared" si="65"/>
        <v>CONFIRMED BEARISH</v>
      </c>
    </row>
    <row r="1093" spans="1:8" ht="13.5" x14ac:dyDescent="0.25">
      <c r="A1093" s="3">
        <v>43599</v>
      </c>
      <c r="B1093" s="2">
        <v>10.9</v>
      </c>
      <c r="C1093" s="2">
        <v>4.3391000000000002</v>
      </c>
      <c r="D1093" s="2">
        <v>681</v>
      </c>
      <c r="E1093" s="2">
        <f t="shared" si="68"/>
        <v>-138604</v>
      </c>
      <c r="F1093" s="17" t="str">
        <f t="shared" si="67"/>
        <v>BEARISH</v>
      </c>
      <c r="G1093" s="17" t="str">
        <f t="shared" si="66"/>
        <v>STRONG</v>
      </c>
      <c r="H1093" s="17" t="str">
        <f t="shared" si="65"/>
        <v>CONFIRMED BEARISH</v>
      </c>
    </row>
    <row r="1094" spans="1:8" ht="13.5" x14ac:dyDescent="0.25">
      <c r="A1094" s="3">
        <v>43600</v>
      </c>
      <c r="B1094" s="2">
        <v>10.88</v>
      </c>
      <c r="C1094" s="2">
        <v>4.3311000000000002</v>
      </c>
      <c r="D1094" s="2">
        <v>4104</v>
      </c>
      <c r="E1094" s="2">
        <f t="shared" si="68"/>
        <v>-142708</v>
      </c>
      <c r="F1094" s="17" t="str">
        <f t="shared" si="67"/>
        <v>BEARISH</v>
      </c>
      <c r="G1094" s="17" t="str">
        <f t="shared" si="66"/>
        <v>STRONG</v>
      </c>
      <c r="H1094" s="17" t="str">
        <f t="shared" ref="H1094:H1157" si="69">IF(AND(B1094&gt;B1089, E1094&gt;E1089), "CONFIRMED BULLISH",
 IF(AND(B1094&lt;B1089, E1094&lt;E1089), "CONFIRMED BEARISH",
 IF(AND(B1094&gt;B1089, E1094&lt;E1089), "BEARISH DIVERGENCE",
 IF(AND(B1094&lt;B1089, E1094&gt;E1089), "BULLISH DIVERGENCE", "NEUTRAL"))))</f>
        <v>CONFIRMED BEARISH</v>
      </c>
    </row>
    <row r="1095" spans="1:8" ht="13.5" x14ac:dyDescent="0.25">
      <c r="A1095" s="3">
        <v>43601</v>
      </c>
      <c r="B1095" s="2">
        <v>10.9</v>
      </c>
      <c r="C1095" s="2">
        <v>4.3391000000000002</v>
      </c>
      <c r="D1095" s="2">
        <v>4104</v>
      </c>
      <c r="E1095" s="2">
        <f t="shared" si="68"/>
        <v>-138604</v>
      </c>
      <c r="F1095" s="17" t="str">
        <f t="shared" si="67"/>
        <v>BEARISH</v>
      </c>
      <c r="G1095" s="17" t="str">
        <f t="shared" ref="G1095:G1158" si="70">IF((E1095-E1090)/E1090 &gt; 0.02, "STRONG",
 IF((E1095-E1090)/E1090 &lt; -0.02, "WEAK", "NEUTRAL"))</f>
        <v>STRONG</v>
      </c>
      <c r="H1095" s="17" t="str">
        <f t="shared" si="69"/>
        <v>BEARISH DIVERGENCE</v>
      </c>
    </row>
    <row r="1096" spans="1:8" ht="13.5" x14ac:dyDescent="0.25">
      <c r="A1096" s="3">
        <v>43602</v>
      </c>
      <c r="B1096" s="2">
        <v>10.89</v>
      </c>
      <c r="C1096" s="2">
        <v>4.3350999999999997</v>
      </c>
      <c r="D1096" s="2">
        <v>559</v>
      </c>
      <c r="E1096" s="2">
        <f t="shared" si="68"/>
        <v>-139163</v>
      </c>
      <c r="F1096" s="17" t="str">
        <f t="shared" ref="F1096:F1159" si="71">IF(E1096&gt;E1091,"BULLISH",IF(E1096&lt;E1091,"BEARISH","NEUTRAL"))</f>
        <v>BEARISH</v>
      </c>
      <c r="G1096" s="17" t="str">
        <f t="shared" si="70"/>
        <v>STRONG</v>
      </c>
      <c r="H1096" s="17" t="str">
        <f t="shared" si="69"/>
        <v>CONFIRMED BEARISH</v>
      </c>
    </row>
    <row r="1097" spans="1:8" ht="13.5" x14ac:dyDescent="0.25">
      <c r="A1097" s="3">
        <v>43605</v>
      </c>
      <c r="B1097" s="2">
        <v>10.89</v>
      </c>
      <c r="C1097" s="2">
        <v>4.3350999999999997</v>
      </c>
      <c r="D1097" s="2">
        <v>911</v>
      </c>
      <c r="E1097" s="2">
        <f t="shared" si="68"/>
        <v>-139163</v>
      </c>
      <c r="F1097" s="17" t="str">
        <f t="shared" si="71"/>
        <v>BULLISH</v>
      </c>
      <c r="G1097" s="17" t="str">
        <f t="shared" si="70"/>
        <v>NEUTRAL</v>
      </c>
      <c r="H1097" s="17" t="str">
        <f t="shared" si="69"/>
        <v>NEUTRAL</v>
      </c>
    </row>
    <row r="1098" spans="1:8" ht="13.5" x14ac:dyDescent="0.25">
      <c r="A1098" s="3">
        <v>43606</v>
      </c>
      <c r="B1098" s="2">
        <v>10.89</v>
      </c>
      <c r="C1098" s="2">
        <v>4.3350999999999997</v>
      </c>
      <c r="D1098" s="2">
        <v>1140</v>
      </c>
      <c r="E1098" s="2">
        <f t="shared" si="68"/>
        <v>-139163</v>
      </c>
      <c r="F1098" s="17" t="str">
        <f t="shared" si="71"/>
        <v>BEARISH</v>
      </c>
      <c r="G1098" s="17" t="str">
        <f t="shared" si="70"/>
        <v>NEUTRAL</v>
      </c>
      <c r="H1098" s="17" t="str">
        <f t="shared" si="69"/>
        <v>CONFIRMED BEARISH</v>
      </c>
    </row>
    <row r="1099" spans="1:8" ht="13.5" x14ac:dyDescent="0.25">
      <c r="A1099" s="3">
        <v>43607</v>
      </c>
      <c r="B1099" s="2">
        <v>10.89</v>
      </c>
      <c r="C1099" s="2">
        <v>4.3350999999999997</v>
      </c>
      <c r="D1099" s="2">
        <v>4313</v>
      </c>
      <c r="E1099" s="2">
        <f t="shared" si="68"/>
        <v>-139163</v>
      </c>
      <c r="F1099" s="17" t="str">
        <f t="shared" si="71"/>
        <v>BULLISH</v>
      </c>
      <c r="G1099" s="17" t="str">
        <f t="shared" si="70"/>
        <v>WEAK</v>
      </c>
      <c r="H1099" s="17" t="str">
        <f t="shared" si="69"/>
        <v>CONFIRMED BULLISH</v>
      </c>
    </row>
    <row r="1100" spans="1:8" ht="13.5" x14ac:dyDescent="0.25">
      <c r="A1100" s="3">
        <v>43608</v>
      </c>
      <c r="B1100" s="2">
        <v>10.9</v>
      </c>
      <c r="C1100" s="2">
        <v>4.3391000000000002</v>
      </c>
      <c r="D1100" s="2">
        <v>2912</v>
      </c>
      <c r="E1100" s="2">
        <f t="shared" si="68"/>
        <v>-136251</v>
      </c>
      <c r="F1100" s="17" t="str">
        <f t="shared" si="71"/>
        <v>BULLISH</v>
      </c>
      <c r="G1100" s="17" t="str">
        <f t="shared" si="70"/>
        <v>NEUTRAL</v>
      </c>
      <c r="H1100" s="17" t="str">
        <f t="shared" si="69"/>
        <v>NEUTRAL</v>
      </c>
    </row>
    <row r="1101" spans="1:8" ht="13.5" x14ac:dyDescent="0.25">
      <c r="A1101" s="3">
        <v>43609</v>
      </c>
      <c r="B1101" s="2">
        <v>10.9</v>
      </c>
      <c r="C1101" s="2">
        <v>4.3391000000000002</v>
      </c>
      <c r="D1101" s="2">
        <v>3158</v>
      </c>
      <c r="E1101" s="2">
        <f t="shared" si="68"/>
        <v>-136251</v>
      </c>
      <c r="F1101" s="17" t="str">
        <f t="shared" si="71"/>
        <v>BULLISH</v>
      </c>
      <c r="G1101" s="17" t="str">
        <f t="shared" si="70"/>
        <v>WEAK</v>
      </c>
      <c r="H1101" s="17" t="str">
        <f t="shared" si="69"/>
        <v>CONFIRMED BULLISH</v>
      </c>
    </row>
    <row r="1102" spans="1:8" ht="13.5" x14ac:dyDescent="0.25">
      <c r="A1102" s="3">
        <v>43612</v>
      </c>
      <c r="B1102" s="2">
        <v>10.9</v>
      </c>
      <c r="C1102" s="2">
        <v>4.3391000000000002</v>
      </c>
      <c r="D1102" s="2">
        <v>30939</v>
      </c>
      <c r="E1102" s="2">
        <f t="shared" si="68"/>
        <v>-136251</v>
      </c>
      <c r="F1102" s="17" t="str">
        <f t="shared" si="71"/>
        <v>BULLISH</v>
      </c>
      <c r="G1102" s="17" t="str">
        <f t="shared" si="70"/>
        <v>WEAK</v>
      </c>
      <c r="H1102" s="17" t="str">
        <f t="shared" si="69"/>
        <v>CONFIRMED BULLISH</v>
      </c>
    </row>
    <row r="1103" spans="1:8" ht="13.5" x14ac:dyDescent="0.25">
      <c r="A1103" s="3">
        <v>43613</v>
      </c>
      <c r="B1103" s="2">
        <v>10.9</v>
      </c>
      <c r="C1103" s="2">
        <v>4.3391000000000002</v>
      </c>
      <c r="D1103" s="2">
        <v>3406</v>
      </c>
      <c r="E1103" s="2">
        <f t="shared" si="68"/>
        <v>-136251</v>
      </c>
      <c r="F1103" s="17" t="str">
        <f t="shared" si="71"/>
        <v>BULLISH</v>
      </c>
      <c r="G1103" s="17" t="str">
        <f t="shared" si="70"/>
        <v>WEAK</v>
      </c>
      <c r="H1103" s="17" t="str">
        <f t="shared" si="69"/>
        <v>CONFIRMED BULLISH</v>
      </c>
    </row>
    <row r="1104" spans="1:8" ht="13.5" x14ac:dyDescent="0.25">
      <c r="A1104" s="3">
        <v>43614</v>
      </c>
      <c r="B1104" s="2">
        <v>10.89</v>
      </c>
      <c r="C1104" s="2">
        <v>4.3350999999999997</v>
      </c>
      <c r="D1104" s="2">
        <v>1405</v>
      </c>
      <c r="E1104" s="2">
        <f t="shared" si="68"/>
        <v>-137656</v>
      </c>
      <c r="F1104" s="17" t="str">
        <f t="shared" si="71"/>
        <v>BULLISH</v>
      </c>
      <c r="G1104" s="17" t="str">
        <f t="shared" si="70"/>
        <v>NEUTRAL</v>
      </c>
      <c r="H1104" s="17" t="str">
        <f t="shared" si="69"/>
        <v>NEUTRAL</v>
      </c>
    </row>
    <row r="1105" spans="1:8" ht="13.5" x14ac:dyDescent="0.25">
      <c r="A1105" s="3">
        <v>43615</v>
      </c>
      <c r="B1105" s="2">
        <v>10.9</v>
      </c>
      <c r="C1105" s="2">
        <v>4.3391000000000002</v>
      </c>
      <c r="D1105" s="2">
        <v>7012</v>
      </c>
      <c r="E1105" s="2">
        <f t="shared" si="68"/>
        <v>-130644</v>
      </c>
      <c r="F1105" s="17" t="str">
        <f t="shared" si="71"/>
        <v>BULLISH</v>
      </c>
      <c r="G1105" s="17" t="str">
        <f t="shared" si="70"/>
        <v>WEAK</v>
      </c>
      <c r="H1105" s="17" t="str">
        <f t="shared" si="69"/>
        <v>NEUTRAL</v>
      </c>
    </row>
    <row r="1106" spans="1:8" ht="13.5" x14ac:dyDescent="0.25">
      <c r="A1106" s="3">
        <v>43616</v>
      </c>
      <c r="B1106" s="2">
        <v>10.9</v>
      </c>
      <c r="C1106" s="2">
        <v>4.3391000000000002</v>
      </c>
      <c r="D1106" s="2">
        <v>8030</v>
      </c>
      <c r="E1106" s="2">
        <f t="shared" si="68"/>
        <v>-130644</v>
      </c>
      <c r="F1106" s="17" t="str">
        <f t="shared" si="71"/>
        <v>BULLISH</v>
      </c>
      <c r="G1106" s="17" t="str">
        <f t="shared" si="70"/>
        <v>WEAK</v>
      </c>
      <c r="H1106" s="17" t="str">
        <f t="shared" si="69"/>
        <v>NEUTRAL</v>
      </c>
    </row>
    <row r="1107" spans="1:8" ht="13.5" x14ac:dyDescent="0.25">
      <c r="A1107" s="3">
        <v>43619</v>
      </c>
      <c r="B1107" s="2">
        <v>10.9</v>
      </c>
      <c r="C1107" s="2">
        <v>4.3391000000000002</v>
      </c>
      <c r="D1107" s="2">
        <v>2105</v>
      </c>
      <c r="E1107" s="2">
        <f t="shared" si="68"/>
        <v>-130644</v>
      </c>
      <c r="F1107" s="17" t="str">
        <f t="shared" si="71"/>
        <v>BULLISH</v>
      </c>
      <c r="G1107" s="17" t="str">
        <f t="shared" si="70"/>
        <v>WEAK</v>
      </c>
      <c r="H1107" s="17" t="str">
        <f t="shared" si="69"/>
        <v>NEUTRAL</v>
      </c>
    </row>
    <row r="1108" spans="1:8" ht="13.5" x14ac:dyDescent="0.25">
      <c r="A1108" s="3">
        <v>43623</v>
      </c>
      <c r="B1108" s="2">
        <v>10.9</v>
      </c>
      <c r="C1108" s="2">
        <v>4.3391000000000002</v>
      </c>
      <c r="D1108" s="2">
        <v>4232</v>
      </c>
      <c r="E1108" s="2">
        <f t="shared" si="68"/>
        <v>-130644</v>
      </c>
      <c r="F1108" s="17" t="str">
        <f t="shared" si="71"/>
        <v>BULLISH</v>
      </c>
      <c r="G1108" s="17" t="str">
        <f t="shared" si="70"/>
        <v>WEAK</v>
      </c>
      <c r="H1108" s="17" t="str">
        <f t="shared" si="69"/>
        <v>NEUTRAL</v>
      </c>
    </row>
    <row r="1109" spans="1:8" ht="13.5" x14ac:dyDescent="0.25">
      <c r="A1109" s="3">
        <v>43626</v>
      </c>
      <c r="B1109" s="2">
        <v>10.88</v>
      </c>
      <c r="C1109" s="2">
        <v>4.3311000000000002</v>
      </c>
      <c r="D1109" s="2">
        <v>3454</v>
      </c>
      <c r="E1109" s="2">
        <f t="shared" si="68"/>
        <v>-134098</v>
      </c>
      <c r="F1109" s="17" t="str">
        <f t="shared" si="71"/>
        <v>BULLISH</v>
      </c>
      <c r="G1109" s="17" t="str">
        <f t="shared" si="70"/>
        <v>WEAK</v>
      </c>
      <c r="H1109" s="17" t="str">
        <f t="shared" si="69"/>
        <v>BULLISH DIVERGENCE</v>
      </c>
    </row>
    <row r="1110" spans="1:8" ht="13.5" x14ac:dyDescent="0.25">
      <c r="A1110" s="3">
        <v>43627</v>
      </c>
      <c r="B1110" s="2">
        <v>10.87</v>
      </c>
      <c r="C1110" s="2">
        <v>4.3272000000000004</v>
      </c>
      <c r="D1110" s="2">
        <v>3836</v>
      </c>
      <c r="E1110" s="2">
        <f t="shared" si="68"/>
        <v>-137934</v>
      </c>
      <c r="F1110" s="17" t="str">
        <f t="shared" si="71"/>
        <v>BEARISH</v>
      </c>
      <c r="G1110" s="17" t="str">
        <f t="shared" si="70"/>
        <v>STRONG</v>
      </c>
      <c r="H1110" s="17" t="str">
        <f t="shared" si="69"/>
        <v>CONFIRMED BEARISH</v>
      </c>
    </row>
    <row r="1111" spans="1:8" ht="13.5" x14ac:dyDescent="0.25">
      <c r="A1111" s="3">
        <v>43628</v>
      </c>
      <c r="B1111" s="2">
        <v>10.81</v>
      </c>
      <c r="C1111" s="2">
        <v>4.3033000000000001</v>
      </c>
      <c r="D1111" s="2">
        <v>442</v>
      </c>
      <c r="E1111" s="2">
        <f t="shared" si="68"/>
        <v>-138376</v>
      </c>
      <c r="F1111" s="17" t="str">
        <f t="shared" si="71"/>
        <v>BEARISH</v>
      </c>
      <c r="G1111" s="17" t="str">
        <f t="shared" si="70"/>
        <v>STRONG</v>
      </c>
      <c r="H1111" s="17" t="str">
        <f t="shared" si="69"/>
        <v>CONFIRMED BEARISH</v>
      </c>
    </row>
    <row r="1112" spans="1:8" ht="13.5" x14ac:dyDescent="0.25">
      <c r="A1112" s="3">
        <v>43629</v>
      </c>
      <c r="B1112" s="2">
        <v>11</v>
      </c>
      <c r="C1112" s="2">
        <v>4.3788999999999998</v>
      </c>
      <c r="D1112" s="2">
        <v>192</v>
      </c>
      <c r="E1112" s="2">
        <f t="shared" si="68"/>
        <v>-138184</v>
      </c>
      <c r="F1112" s="17" t="str">
        <f t="shared" si="71"/>
        <v>BEARISH</v>
      </c>
      <c r="G1112" s="17" t="str">
        <f t="shared" si="70"/>
        <v>STRONG</v>
      </c>
      <c r="H1112" s="17" t="str">
        <f t="shared" si="69"/>
        <v>BEARISH DIVERGENCE</v>
      </c>
    </row>
    <row r="1113" spans="1:8" ht="13.5" x14ac:dyDescent="0.25">
      <c r="A1113" s="3">
        <v>43630</v>
      </c>
      <c r="B1113" s="2">
        <v>10.9</v>
      </c>
      <c r="C1113" s="2">
        <v>4.3391000000000002</v>
      </c>
      <c r="D1113" s="2">
        <v>8646</v>
      </c>
      <c r="E1113" s="2">
        <f t="shared" si="68"/>
        <v>-146830</v>
      </c>
      <c r="F1113" s="17" t="str">
        <f t="shared" si="71"/>
        <v>BEARISH</v>
      </c>
      <c r="G1113" s="17" t="str">
        <f t="shared" si="70"/>
        <v>STRONG</v>
      </c>
      <c r="H1113" s="17" t="str">
        <f t="shared" si="69"/>
        <v>NEUTRAL</v>
      </c>
    </row>
    <row r="1114" spans="1:8" ht="13.5" x14ac:dyDescent="0.25">
      <c r="A1114" s="3">
        <v>43633</v>
      </c>
      <c r="B1114" s="2">
        <v>10.9</v>
      </c>
      <c r="C1114" s="2">
        <v>4.3391000000000002</v>
      </c>
      <c r="D1114" s="2">
        <v>1823</v>
      </c>
      <c r="E1114" s="2">
        <f t="shared" si="68"/>
        <v>-146830</v>
      </c>
      <c r="F1114" s="17" t="str">
        <f t="shared" si="71"/>
        <v>BEARISH</v>
      </c>
      <c r="G1114" s="17" t="str">
        <f t="shared" si="70"/>
        <v>STRONG</v>
      </c>
      <c r="H1114" s="17" t="str">
        <f t="shared" si="69"/>
        <v>BEARISH DIVERGENCE</v>
      </c>
    </row>
    <row r="1115" spans="1:8" ht="13.5" x14ac:dyDescent="0.25">
      <c r="A1115" s="3">
        <v>43634</v>
      </c>
      <c r="B1115" s="2">
        <v>10.9</v>
      </c>
      <c r="C1115" s="2">
        <v>4.3391000000000002</v>
      </c>
      <c r="D1115" s="2">
        <v>356</v>
      </c>
      <c r="E1115" s="2">
        <f t="shared" si="68"/>
        <v>-146830</v>
      </c>
      <c r="F1115" s="17" t="str">
        <f t="shared" si="71"/>
        <v>BEARISH</v>
      </c>
      <c r="G1115" s="17" t="str">
        <f t="shared" si="70"/>
        <v>STRONG</v>
      </c>
      <c r="H1115" s="17" t="str">
        <f t="shared" si="69"/>
        <v>BEARISH DIVERGENCE</v>
      </c>
    </row>
    <row r="1116" spans="1:8" ht="13.5" x14ac:dyDescent="0.25">
      <c r="A1116" s="3">
        <v>43635</v>
      </c>
      <c r="B1116" s="2">
        <v>10.81</v>
      </c>
      <c r="C1116" s="2">
        <v>4.3033000000000001</v>
      </c>
      <c r="D1116" s="2">
        <v>677</v>
      </c>
      <c r="E1116" s="2">
        <f t="shared" si="68"/>
        <v>-147507</v>
      </c>
      <c r="F1116" s="17" t="str">
        <f t="shared" si="71"/>
        <v>BEARISH</v>
      </c>
      <c r="G1116" s="17" t="str">
        <f t="shared" si="70"/>
        <v>STRONG</v>
      </c>
      <c r="H1116" s="17" t="str">
        <f t="shared" si="69"/>
        <v>NEUTRAL</v>
      </c>
    </row>
    <row r="1117" spans="1:8" ht="13.5" x14ac:dyDescent="0.25">
      <c r="A1117" s="3">
        <v>43636</v>
      </c>
      <c r="B1117" s="2">
        <v>11</v>
      </c>
      <c r="C1117" s="2">
        <v>4.3788999999999998</v>
      </c>
      <c r="D1117" s="2">
        <v>803</v>
      </c>
      <c r="E1117" s="2">
        <f t="shared" si="68"/>
        <v>-146704</v>
      </c>
      <c r="F1117" s="17" t="str">
        <f t="shared" si="71"/>
        <v>BEARISH</v>
      </c>
      <c r="G1117" s="17" t="str">
        <f t="shared" si="70"/>
        <v>STRONG</v>
      </c>
      <c r="H1117" s="17" t="str">
        <f t="shared" si="69"/>
        <v>NEUTRAL</v>
      </c>
    </row>
    <row r="1118" spans="1:8" ht="13.5" x14ac:dyDescent="0.25">
      <c r="A1118" s="3">
        <v>43637</v>
      </c>
      <c r="B1118" s="2">
        <v>11</v>
      </c>
      <c r="C1118" s="2">
        <v>4.3788999999999998</v>
      </c>
      <c r="D1118" s="2">
        <v>1111</v>
      </c>
      <c r="E1118" s="2">
        <f t="shared" si="68"/>
        <v>-146704</v>
      </c>
      <c r="F1118" s="17" t="str">
        <f t="shared" si="71"/>
        <v>BULLISH</v>
      </c>
      <c r="G1118" s="17" t="str">
        <f t="shared" si="70"/>
        <v>NEUTRAL</v>
      </c>
      <c r="H1118" s="17" t="str">
        <f t="shared" si="69"/>
        <v>CONFIRMED BULLISH</v>
      </c>
    </row>
    <row r="1119" spans="1:8" ht="13.5" x14ac:dyDescent="0.25">
      <c r="A1119" s="3">
        <v>43640</v>
      </c>
      <c r="B1119" s="2">
        <v>10.9</v>
      </c>
      <c r="C1119" s="2">
        <v>4.3391000000000002</v>
      </c>
      <c r="D1119" s="2">
        <v>1648</v>
      </c>
      <c r="E1119" s="2">
        <f t="shared" si="68"/>
        <v>-148352</v>
      </c>
      <c r="F1119" s="17" t="str">
        <f t="shared" si="71"/>
        <v>BEARISH</v>
      </c>
      <c r="G1119" s="17" t="str">
        <f t="shared" si="70"/>
        <v>NEUTRAL</v>
      </c>
      <c r="H1119" s="17" t="str">
        <f t="shared" si="69"/>
        <v>NEUTRAL</v>
      </c>
    </row>
    <row r="1120" spans="1:8" ht="13.5" x14ac:dyDescent="0.25">
      <c r="A1120" s="3">
        <v>43641</v>
      </c>
      <c r="B1120" s="2">
        <v>10.9</v>
      </c>
      <c r="C1120" s="2">
        <v>4.3391000000000002</v>
      </c>
      <c r="D1120" s="2">
        <v>2581</v>
      </c>
      <c r="E1120" s="2">
        <f t="shared" si="68"/>
        <v>-148352</v>
      </c>
      <c r="F1120" s="17" t="str">
        <f t="shared" si="71"/>
        <v>BEARISH</v>
      </c>
      <c r="G1120" s="17" t="str">
        <f t="shared" si="70"/>
        <v>NEUTRAL</v>
      </c>
      <c r="H1120" s="17" t="str">
        <f t="shared" si="69"/>
        <v>NEUTRAL</v>
      </c>
    </row>
    <row r="1121" spans="1:8" ht="13.5" x14ac:dyDescent="0.25">
      <c r="A1121" s="3">
        <v>43642</v>
      </c>
      <c r="B1121" s="2">
        <v>10.9</v>
      </c>
      <c r="C1121" s="2">
        <v>4.3391000000000002</v>
      </c>
      <c r="D1121" s="2">
        <v>1866</v>
      </c>
      <c r="E1121" s="2">
        <f t="shared" si="68"/>
        <v>-148352</v>
      </c>
      <c r="F1121" s="17" t="str">
        <f t="shared" si="71"/>
        <v>BEARISH</v>
      </c>
      <c r="G1121" s="17" t="str">
        <f t="shared" si="70"/>
        <v>NEUTRAL</v>
      </c>
      <c r="H1121" s="17" t="str">
        <f t="shared" si="69"/>
        <v>BEARISH DIVERGENCE</v>
      </c>
    </row>
    <row r="1122" spans="1:8" ht="13.5" x14ac:dyDescent="0.25">
      <c r="A1122" s="3">
        <v>43643</v>
      </c>
      <c r="B1122" s="2">
        <v>10.75</v>
      </c>
      <c r="C1122" s="2">
        <v>4.2793999999999999</v>
      </c>
      <c r="D1122" s="2">
        <v>3706</v>
      </c>
      <c r="E1122" s="2">
        <f t="shared" si="68"/>
        <v>-152058</v>
      </c>
      <c r="F1122" s="17" t="str">
        <f t="shared" si="71"/>
        <v>BEARISH</v>
      </c>
      <c r="G1122" s="17" t="str">
        <f t="shared" si="70"/>
        <v>STRONG</v>
      </c>
      <c r="H1122" s="17" t="str">
        <f t="shared" si="69"/>
        <v>CONFIRMED BEARISH</v>
      </c>
    </row>
    <row r="1123" spans="1:8" ht="13.5" x14ac:dyDescent="0.25">
      <c r="A1123" s="3">
        <v>43644</v>
      </c>
      <c r="B1123" s="2">
        <v>10.9</v>
      </c>
      <c r="C1123" s="2">
        <v>4.3391000000000002</v>
      </c>
      <c r="D1123" s="2">
        <v>2378</v>
      </c>
      <c r="E1123" s="2">
        <f t="shared" si="68"/>
        <v>-149680</v>
      </c>
      <c r="F1123" s="17" t="str">
        <f t="shared" si="71"/>
        <v>BEARISH</v>
      </c>
      <c r="G1123" s="17" t="str">
        <f t="shared" si="70"/>
        <v>STRONG</v>
      </c>
      <c r="H1123" s="17" t="str">
        <f t="shared" si="69"/>
        <v>CONFIRMED BEARISH</v>
      </c>
    </row>
    <row r="1124" spans="1:8" ht="13.5" x14ac:dyDescent="0.25">
      <c r="A1124" s="3">
        <v>43647</v>
      </c>
      <c r="B1124" s="2">
        <v>10.9</v>
      </c>
      <c r="C1124" s="2">
        <v>4.3391000000000002</v>
      </c>
      <c r="D1124" s="2">
        <v>2095</v>
      </c>
      <c r="E1124" s="2">
        <f t="shared" si="68"/>
        <v>-149680</v>
      </c>
      <c r="F1124" s="17" t="str">
        <f t="shared" si="71"/>
        <v>BEARISH</v>
      </c>
      <c r="G1124" s="17" t="str">
        <f t="shared" si="70"/>
        <v>NEUTRAL</v>
      </c>
      <c r="H1124" s="17" t="str">
        <f t="shared" si="69"/>
        <v>NEUTRAL</v>
      </c>
    </row>
    <row r="1125" spans="1:8" ht="13.5" x14ac:dyDescent="0.25">
      <c r="A1125" s="3">
        <v>43648</v>
      </c>
      <c r="B1125" s="2">
        <v>10.9</v>
      </c>
      <c r="C1125" s="2">
        <v>4.3391000000000002</v>
      </c>
      <c r="D1125" s="2">
        <v>6900</v>
      </c>
      <c r="E1125" s="2">
        <f t="shared" si="68"/>
        <v>-149680</v>
      </c>
      <c r="F1125" s="17" t="str">
        <f t="shared" si="71"/>
        <v>BEARISH</v>
      </c>
      <c r="G1125" s="17" t="str">
        <f t="shared" si="70"/>
        <v>NEUTRAL</v>
      </c>
      <c r="H1125" s="17" t="str">
        <f t="shared" si="69"/>
        <v>NEUTRAL</v>
      </c>
    </row>
    <row r="1126" spans="1:8" ht="13.5" x14ac:dyDescent="0.25">
      <c r="A1126" s="3">
        <v>43649</v>
      </c>
      <c r="B1126" s="2">
        <v>10.9</v>
      </c>
      <c r="C1126" s="2">
        <v>4.3391000000000002</v>
      </c>
      <c r="D1126" s="2">
        <v>26505</v>
      </c>
      <c r="E1126" s="2">
        <f t="shared" si="68"/>
        <v>-149680</v>
      </c>
      <c r="F1126" s="17" t="str">
        <f t="shared" si="71"/>
        <v>BEARISH</v>
      </c>
      <c r="G1126" s="17" t="str">
        <f t="shared" si="70"/>
        <v>NEUTRAL</v>
      </c>
      <c r="H1126" s="17" t="str">
        <f t="shared" si="69"/>
        <v>NEUTRAL</v>
      </c>
    </row>
    <row r="1127" spans="1:8" ht="13.5" x14ac:dyDescent="0.25">
      <c r="A1127" s="3">
        <v>43650</v>
      </c>
      <c r="B1127" s="2">
        <v>10.89</v>
      </c>
      <c r="C1127" s="2">
        <v>4.3350999999999997</v>
      </c>
      <c r="D1127" s="2">
        <v>9062</v>
      </c>
      <c r="E1127" s="2">
        <f t="shared" si="68"/>
        <v>-158742</v>
      </c>
      <c r="F1127" s="17" t="str">
        <f t="shared" si="71"/>
        <v>BEARISH</v>
      </c>
      <c r="G1127" s="17" t="str">
        <f t="shared" si="70"/>
        <v>STRONG</v>
      </c>
      <c r="H1127" s="17" t="str">
        <f t="shared" si="69"/>
        <v>BEARISH DIVERGENCE</v>
      </c>
    </row>
    <row r="1128" spans="1:8" ht="13.5" x14ac:dyDescent="0.25">
      <c r="A1128" s="3">
        <v>43651</v>
      </c>
      <c r="B1128" s="2">
        <v>10.8</v>
      </c>
      <c r="C1128" s="2">
        <v>4.2992999999999997</v>
      </c>
      <c r="D1128" s="2">
        <v>19643</v>
      </c>
      <c r="E1128" s="2">
        <f t="shared" si="68"/>
        <v>-178385</v>
      </c>
      <c r="F1128" s="17" t="str">
        <f t="shared" si="71"/>
        <v>BEARISH</v>
      </c>
      <c r="G1128" s="17" t="str">
        <f t="shared" si="70"/>
        <v>STRONG</v>
      </c>
      <c r="H1128" s="17" t="str">
        <f t="shared" si="69"/>
        <v>CONFIRMED BEARISH</v>
      </c>
    </row>
    <row r="1129" spans="1:8" ht="13.5" x14ac:dyDescent="0.25">
      <c r="A1129" s="3">
        <v>43654</v>
      </c>
      <c r="B1129" s="2">
        <v>10.78</v>
      </c>
      <c r="C1129" s="2">
        <v>4.2912999999999997</v>
      </c>
      <c r="D1129" s="2">
        <v>5964</v>
      </c>
      <c r="E1129" s="2">
        <f t="shared" si="68"/>
        <v>-184349</v>
      </c>
      <c r="F1129" s="17" t="str">
        <f t="shared" si="71"/>
        <v>BEARISH</v>
      </c>
      <c r="G1129" s="17" t="str">
        <f t="shared" si="70"/>
        <v>STRONG</v>
      </c>
      <c r="H1129" s="17" t="str">
        <f t="shared" si="69"/>
        <v>CONFIRMED BEARISH</v>
      </c>
    </row>
    <row r="1130" spans="1:8" ht="13.5" x14ac:dyDescent="0.25">
      <c r="A1130" s="3">
        <v>43655</v>
      </c>
      <c r="B1130" s="2">
        <v>10.8</v>
      </c>
      <c r="C1130" s="2">
        <v>4.2992999999999997</v>
      </c>
      <c r="D1130" s="2">
        <v>3669</v>
      </c>
      <c r="E1130" s="2">
        <f t="shared" si="68"/>
        <v>-180680</v>
      </c>
      <c r="F1130" s="17" t="str">
        <f t="shared" si="71"/>
        <v>BEARISH</v>
      </c>
      <c r="G1130" s="17" t="str">
        <f t="shared" si="70"/>
        <v>STRONG</v>
      </c>
      <c r="H1130" s="17" t="str">
        <f t="shared" si="69"/>
        <v>CONFIRMED BEARISH</v>
      </c>
    </row>
    <row r="1131" spans="1:8" ht="13.5" x14ac:dyDescent="0.25">
      <c r="A1131" s="3">
        <v>43656</v>
      </c>
      <c r="B1131" s="2">
        <v>10.8</v>
      </c>
      <c r="C1131" s="2">
        <v>4.2992999999999997</v>
      </c>
      <c r="D1131" s="2">
        <v>899</v>
      </c>
      <c r="E1131" s="2">
        <f t="shared" si="68"/>
        <v>-180680</v>
      </c>
      <c r="F1131" s="17" t="str">
        <f t="shared" si="71"/>
        <v>BEARISH</v>
      </c>
      <c r="G1131" s="17" t="str">
        <f t="shared" si="70"/>
        <v>STRONG</v>
      </c>
      <c r="H1131" s="17" t="str">
        <f t="shared" si="69"/>
        <v>CONFIRMED BEARISH</v>
      </c>
    </row>
    <row r="1132" spans="1:8" ht="13.5" x14ac:dyDescent="0.25">
      <c r="A1132" s="3">
        <v>43657</v>
      </c>
      <c r="B1132" s="2">
        <v>10.8</v>
      </c>
      <c r="C1132" s="2">
        <v>4.2992999999999997</v>
      </c>
      <c r="D1132" s="2">
        <v>6001</v>
      </c>
      <c r="E1132" s="2">
        <f t="shared" si="68"/>
        <v>-180680</v>
      </c>
      <c r="F1132" s="17" t="str">
        <f t="shared" si="71"/>
        <v>BEARISH</v>
      </c>
      <c r="G1132" s="17" t="str">
        <f t="shared" si="70"/>
        <v>STRONG</v>
      </c>
      <c r="H1132" s="17" t="str">
        <f t="shared" si="69"/>
        <v>CONFIRMED BEARISH</v>
      </c>
    </row>
    <row r="1133" spans="1:8" ht="13.5" x14ac:dyDescent="0.25">
      <c r="A1133" s="3">
        <v>43658</v>
      </c>
      <c r="B1133" s="2">
        <v>10.75</v>
      </c>
      <c r="C1133" s="2">
        <v>4.2793999999999999</v>
      </c>
      <c r="D1133" s="2">
        <v>30882</v>
      </c>
      <c r="E1133" s="2">
        <f t="shared" si="68"/>
        <v>-211562</v>
      </c>
      <c r="F1133" s="17" t="str">
        <f t="shared" si="71"/>
        <v>BEARISH</v>
      </c>
      <c r="G1133" s="17" t="str">
        <f t="shared" si="70"/>
        <v>STRONG</v>
      </c>
      <c r="H1133" s="17" t="str">
        <f t="shared" si="69"/>
        <v>CONFIRMED BEARISH</v>
      </c>
    </row>
    <row r="1134" spans="1:8" ht="13.5" x14ac:dyDescent="0.25">
      <c r="A1134" s="3">
        <v>43661</v>
      </c>
      <c r="B1134" s="2">
        <v>10.09</v>
      </c>
      <c r="C1134" s="2">
        <v>4.4042000000000003</v>
      </c>
      <c r="D1134" s="2">
        <v>134</v>
      </c>
      <c r="E1134" s="2">
        <f t="shared" si="68"/>
        <v>-211696</v>
      </c>
      <c r="F1134" s="17" t="str">
        <f t="shared" si="71"/>
        <v>BEARISH</v>
      </c>
      <c r="G1134" s="17" t="str">
        <f t="shared" si="70"/>
        <v>STRONG</v>
      </c>
      <c r="H1134" s="17" t="str">
        <f t="shared" si="69"/>
        <v>CONFIRMED BEARISH</v>
      </c>
    </row>
    <row r="1135" spans="1:8" ht="13.5" x14ac:dyDescent="0.25">
      <c r="A1135" s="3">
        <v>43662</v>
      </c>
      <c r="B1135" s="2">
        <v>9.8000000000000007</v>
      </c>
      <c r="C1135" s="2">
        <v>4.2775999999999996</v>
      </c>
      <c r="D1135" s="2">
        <v>1599</v>
      </c>
      <c r="E1135" s="2">
        <f t="shared" si="68"/>
        <v>-213295</v>
      </c>
      <c r="F1135" s="17" t="str">
        <f t="shared" si="71"/>
        <v>BEARISH</v>
      </c>
      <c r="G1135" s="17" t="str">
        <f t="shared" si="70"/>
        <v>STRONG</v>
      </c>
      <c r="H1135" s="17" t="str">
        <f t="shared" si="69"/>
        <v>CONFIRMED BEARISH</v>
      </c>
    </row>
    <row r="1136" spans="1:8" ht="13.5" x14ac:dyDescent="0.25">
      <c r="A1136" s="3">
        <v>43663</v>
      </c>
      <c r="B1136" s="2">
        <v>9.8000000000000007</v>
      </c>
      <c r="C1136" s="2">
        <v>4.2775999999999996</v>
      </c>
      <c r="D1136" s="2">
        <v>6510</v>
      </c>
      <c r="E1136" s="2">
        <f t="shared" si="68"/>
        <v>-213295</v>
      </c>
      <c r="F1136" s="17" t="str">
        <f t="shared" si="71"/>
        <v>BEARISH</v>
      </c>
      <c r="G1136" s="17" t="str">
        <f t="shared" si="70"/>
        <v>STRONG</v>
      </c>
      <c r="H1136" s="17" t="str">
        <f t="shared" si="69"/>
        <v>CONFIRMED BEARISH</v>
      </c>
    </row>
    <row r="1137" spans="1:8" ht="13.5" x14ac:dyDescent="0.25">
      <c r="A1137" s="3">
        <v>43664</v>
      </c>
      <c r="B1137" s="2">
        <v>9.74</v>
      </c>
      <c r="C1137" s="2">
        <v>4.2514000000000003</v>
      </c>
      <c r="D1137" s="2">
        <v>678</v>
      </c>
      <c r="E1137" s="2">
        <f t="shared" si="68"/>
        <v>-213973</v>
      </c>
      <c r="F1137" s="17" t="str">
        <f t="shared" si="71"/>
        <v>BEARISH</v>
      </c>
      <c r="G1137" s="17" t="str">
        <f t="shared" si="70"/>
        <v>STRONG</v>
      </c>
      <c r="H1137" s="17" t="str">
        <f t="shared" si="69"/>
        <v>CONFIRMED BEARISH</v>
      </c>
    </row>
    <row r="1138" spans="1:8" ht="13.5" x14ac:dyDescent="0.25">
      <c r="A1138" s="3">
        <v>43665</v>
      </c>
      <c r="B1138" s="2">
        <v>9.69</v>
      </c>
      <c r="C1138" s="2">
        <v>4.2295999999999996</v>
      </c>
      <c r="D1138" s="2">
        <v>146</v>
      </c>
      <c r="E1138" s="2">
        <f t="shared" si="68"/>
        <v>-214119</v>
      </c>
      <c r="F1138" s="17" t="str">
        <f t="shared" si="71"/>
        <v>BEARISH</v>
      </c>
      <c r="G1138" s="17" t="str">
        <f t="shared" si="70"/>
        <v>NEUTRAL</v>
      </c>
      <c r="H1138" s="17" t="str">
        <f t="shared" si="69"/>
        <v>CONFIRMED BEARISH</v>
      </c>
    </row>
    <row r="1139" spans="1:8" ht="13.5" x14ac:dyDescent="0.25">
      <c r="A1139" s="3">
        <v>43668</v>
      </c>
      <c r="B1139" s="2">
        <v>9.61</v>
      </c>
      <c r="C1139" s="2">
        <v>4.1947000000000001</v>
      </c>
      <c r="D1139" s="2">
        <v>68</v>
      </c>
      <c r="E1139" s="2">
        <f t="shared" si="68"/>
        <v>-214187</v>
      </c>
      <c r="F1139" s="17" t="str">
        <f t="shared" si="71"/>
        <v>BEARISH</v>
      </c>
      <c r="G1139" s="17" t="str">
        <f t="shared" si="70"/>
        <v>NEUTRAL</v>
      </c>
      <c r="H1139" s="17" t="str">
        <f t="shared" si="69"/>
        <v>CONFIRMED BEARISH</v>
      </c>
    </row>
    <row r="1140" spans="1:8" ht="13.5" x14ac:dyDescent="0.25">
      <c r="A1140" s="3">
        <v>43669</v>
      </c>
      <c r="B1140" s="2">
        <v>9.8000000000000007</v>
      </c>
      <c r="C1140" s="2">
        <v>4.2775999999999996</v>
      </c>
      <c r="D1140" s="2">
        <v>474</v>
      </c>
      <c r="E1140" s="2">
        <f t="shared" si="68"/>
        <v>-213713</v>
      </c>
      <c r="F1140" s="17" t="str">
        <f t="shared" si="71"/>
        <v>BEARISH</v>
      </c>
      <c r="G1140" s="17" t="str">
        <f t="shared" si="70"/>
        <v>NEUTRAL</v>
      </c>
      <c r="H1140" s="17" t="str">
        <f t="shared" si="69"/>
        <v>NEUTRAL</v>
      </c>
    </row>
    <row r="1141" spans="1:8" ht="13.5" x14ac:dyDescent="0.25">
      <c r="A1141" s="3">
        <v>43670</v>
      </c>
      <c r="B1141" s="2">
        <v>9.77</v>
      </c>
      <c r="C1141" s="2">
        <v>4.2645</v>
      </c>
      <c r="D1141" s="2">
        <v>1100</v>
      </c>
      <c r="E1141" s="2">
        <f t="shared" si="68"/>
        <v>-214813</v>
      </c>
      <c r="F1141" s="17" t="str">
        <f t="shared" si="71"/>
        <v>BEARISH</v>
      </c>
      <c r="G1141" s="17" t="str">
        <f t="shared" si="70"/>
        <v>NEUTRAL</v>
      </c>
      <c r="H1141" s="17" t="str">
        <f t="shared" si="69"/>
        <v>CONFIRMED BEARISH</v>
      </c>
    </row>
    <row r="1142" spans="1:8" ht="13.5" x14ac:dyDescent="0.25">
      <c r="A1142" s="3">
        <v>43672</v>
      </c>
      <c r="B1142" s="2">
        <v>9.7899999999999991</v>
      </c>
      <c r="C1142" s="2">
        <v>4.2732999999999999</v>
      </c>
      <c r="D1142" s="2">
        <v>353</v>
      </c>
      <c r="E1142" s="2">
        <f t="shared" si="68"/>
        <v>-214460</v>
      </c>
      <c r="F1142" s="17" t="str">
        <f t="shared" si="71"/>
        <v>BEARISH</v>
      </c>
      <c r="G1142" s="17" t="str">
        <f t="shared" si="70"/>
        <v>NEUTRAL</v>
      </c>
      <c r="H1142" s="17" t="str">
        <f t="shared" si="69"/>
        <v>BEARISH DIVERGENCE</v>
      </c>
    </row>
    <row r="1143" spans="1:8" ht="13.5" x14ac:dyDescent="0.25">
      <c r="A1143" s="3">
        <v>43675</v>
      </c>
      <c r="B1143" s="2">
        <v>9.7899999999999991</v>
      </c>
      <c r="C1143" s="2">
        <v>4.2732999999999999</v>
      </c>
      <c r="D1143" s="2">
        <v>153</v>
      </c>
      <c r="E1143" s="2">
        <f t="shared" si="68"/>
        <v>-214460</v>
      </c>
      <c r="F1143" s="17" t="str">
        <f t="shared" si="71"/>
        <v>BEARISH</v>
      </c>
      <c r="G1143" s="17" t="str">
        <f t="shared" si="70"/>
        <v>NEUTRAL</v>
      </c>
      <c r="H1143" s="17" t="str">
        <f t="shared" si="69"/>
        <v>BEARISH DIVERGENCE</v>
      </c>
    </row>
    <row r="1144" spans="1:8" ht="13.5" x14ac:dyDescent="0.25">
      <c r="A1144" s="3">
        <v>43676</v>
      </c>
      <c r="B1144" s="2">
        <v>9.75</v>
      </c>
      <c r="C1144" s="2">
        <v>4.2557999999999998</v>
      </c>
      <c r="D1144" s="2">
        <v>904</v>
      </c>
      <c r="E1144" s="2">
        <f t="shared" si="68"/>
        <v>-215364</v>
      </c>
      <c r="F1144" s="17" t="str">
        <f t="shared" si="71"/>
        <v>BEARISH</v>
      </c>
      <c r="G1144" s="17" t="str">
        <f t="shared" si="70"/>
        <v>NEUTRAL</v>
      </c>
      <c r="H1144" s="17" t="str">
        <f t="shared" si="69"/>
        <v>BEARISH DIVERGENCE</v>
      </c>
    </row>
    <row r="1145" spans="1:8" ht="13.5" x14ac:dyDescent="0.25">
      <c r="A1145" s="3">
        <v>43677</v>
      </c>
      <c r="B1145" s="2">
        <v>9.7899999999999991</v>
      </c>
      <c r="C1145" s="2">
        <v>4.2732999999999999</v>
      </c>
      <c r="D1145" s="2">
        <v>401</v>
      </c>
      <c r="E1145" s="2">
        <f t="shared" si="68"/>
        <v>-214963</v>
      </c>
      <c r="F1145" s="17" t="str">
        <f t="shared" si="71"/>
        <v>BEARISH</v>
      </c>
      <c r="G1145" s="17" t="str">
        <f t="shared" si="70"/>
        <v>NEUTRAL</v>
      </c>
      <c r="H1145" s="17" t="str">
        <f t="shared" si="69"/>
        <v>CONFIRMED BEARISH</v>
      </c>
    </row>
    <row r="1146" spans="1:8" ht="13.5" x14ac:dyDescent="0.25">
      <c r="A1146" s="3">
        <v>43678</v>
      </c>
      <c r="B1146" s="2">
        <v>9.6199999999999992</v>
      </c>
      <c r="C1146" s="2">
        <v>4.1990999999999996</v>
      </c>
      <c r="D1146" s="2">
        <v>22</v>
      </c>
      <c r="E1146" s="2">
        <f t="shared" si="68"/>
        <v>-214985</v>
      </c>
      <c r="F1146" s="17" t="str">
        <f t="shared" si="71"/>
        <v>BEARISH</v>
      </c>
      <c r="G1146" s="17" t="str">
        <f t="shared" si="70"/>
        <v>NEUTRAL</v>
      </c>
      <c r="H1146" s="17" t="str">
        <f t="shared" si="69"/>
        <v>CONFIRMED BEARISH</v>
      </c>
    </row>
    <row r="1147" spans="1:8" ht="13.5" x14ac:dyDescent="0.25">
      <c r="A1147" s="3">
        <v>43679</v>
      </c>
      <c r="B1147" s="2">
        <v>9.6999999999999993</v>
      </c>
      <c r="C1147" s="2">
        <v>4.234</v>
      </c>
      <c r="D1147" s="2">
        <v>1761</v>
      </c>
      <c r="E1147" s="2">
        <f t="shared" si="68"/>
        <v>-213224</v>
      </c>
      <c r="F1147" s="17" t="str">
        <f t="shared" si="71"/>
        <v>BULLISH</v>
      </c>
      <c r="G1147" s="17" t="str">
        <f t="shared" si="70"/>
        <v>NEUTRAL</v>
      </c>
      <c r="H1147" s="17" t="str">
        <f t="shared" si="69"/>
        <v>BULLISH DIVERGENCE</v>
      </c>
    </row>
    <row r="1148" spans="1:8" ht="13.5" x14ac:dyDescent="0.25">
      <c r="A1148" s="3">
        <v>43682</v>
      </c>
      <c r="B1148" s="2">
        <v>9.98</v>
      </c>
      <c r="C1148" s="2">
        <v>4.3562000000000003</v>
      </c>
      <c r="D1148" s="2">
        <v>1</v>
      </c>
      <c r="E1148" s="2">
        <f t="shared" si="68"/>
        <v>-213223</v>
      </c>
      <c r="F1148" s="17" t="str">
        <f t="shared" si="71"/>
        <v>BULLISH</v>
      </c>
      <c r="G1148" s="17" t="str">
        <f t="shared" si="70"/>
        <v>NEUTRAL</v>
      </c>
      <c r="H1148" s="17" t="str">
        <f t="shared" si="69"/>
        <v>CONFIRMED BULLISH</v>
      </c>
    </row>
    <row r="1149" spans="1:8" ht="13.5" x14ac:dyDescent="0.25">
      <c r="A1149" s="3">
        <v>43683</v>
      </c>
      <c r="B1149" s="2">
        <v>9.98</v>
      </c>
      <c r="C1149" s="2">
        <v>4.3562000000000003</v>
      </c>
      <c r="D1149" s="2">
        <v>0</v>
      </c>
      <c r="E1149" s="2">
        <f t="shared" si="68"/>
        <v>-213223</v>
      </c>
      <c r="F1149" s="17" t="str">
        <f t="shared" si="71"/>
        <v>BULLISH</v>
      </c>
      <c r="G1149" s="17" t="str">
        <f t="shared" si="70"/>
        <v>NEUTRAL</v>
      </c>
      <c r="H1149" s="17" t="str">
        <f t="shared" si="69"/>
        <v>CONFIRMED BULLISH</v>
      </c>
    </row>
    <row r="1150" spans="1:8" ht="13.5" x14ac:dyDescent="0.25">
      <c r="A1150" s="3">
        <v>43684</v>
      </c>
      <c r="B1150" s="2">
        <v>9.7899999999999991</v>
      </c>
      <c r="C1150" s="2">
        <v>4.2732999999999999</v>
      </c>
      <c r="D1150" s="2">
        <v>100</v>
      </c>
      <c r="E1150" s="2">
        <f t="shared" si="68"/>
        <v>-213323</v>
      </c>
      <c r="F1150" s="17" t="str">
        <f t="shared" si="71"/>
        <v>BULLISH</v>
      </c>
      <c r="G1150" s="17" t="str">
        <f t="shared" si="70"/>
        <v>NEUTRAL</v>
      </c>
      <c r="H1150" s="17" t="str">
        <f t="shared" si="69"/>
        <v>NEUTRAL</v>
      </c>
    </row>
    <row r="1151" spans="1:8" ht="13.5" x14ac:dyDescent="0.25">
      <c r="A1151" s="3">
        <v>43685</v>
      </c>
      <c r="B1151" s="2">
        <v>9.65</v>
      </c>
      <c r="C1151" s="2">
        <v>4.2122000000000002</v>
      </c>
      <c r="D1151" s="2">
        <v>500</v>
      </c>
      <c r="E1151" s="2">
        <f t="shared" si="68"/>
        <v>-213823</v>
      </c>
      <c r="F1151" s="17" t="str">
        <f t="shared" si="71"/>
        <v>BULLISH</v>
      </c>
      <c r="G1151" s="17" t="str">
        <f t="shared" si="70"/>
        <v>NEUTRAL</v>
      </c>
      <c r="H1151" s="17" t="str">
        <f t="shared" si="69"/>
        <v>CONFIRMED BULLISH</v>
      </c>
    </row>
    <row r="1152" spans="1:8" ht="13.5" x14ac:dyDescent="0.25">
      <c r="A1152" s="3">
        <v>43686</v>
      </c>
      <c r="B1152" s="2">
        <v>9.75</v>
      </c>
      <c r="C1152" s="2">
        <v>4.2557999999999998</v>
      </c>
      <c r="D1152" s="2">
        <v>484</v>
      </c>
      <c r="E1152" s="2">
        <f t="shared" si="68"/>
        <v>-213339</v>
      </c>
      <c r="F1152" s="17" t="str">
        <f t="shared" si="71"/>
        <v>BEARISH</v>
      </c>
      <c r="G1152" s="17" t="str">
        <f t="shared" si="70"/>
        <v>NEUTRAL</v>
      </c>
      <c r="H1152" s="17" t="str">
        <f t="shared" si="69"/>
        <v>BEARISH DIVERGENCE</v>
      </c>
    </row>
    <row r="1153" spans="1:8" ht="13.5" x14ac:dyDescent="0.25">
      <c r="A1153" s="3">
        <v>43691</v>
      </c>
      <c r="B1153" s="2">
        <v>9.8699999999999992</v>
      </c>
      <c r="C1153" s="2">
        <v>4.3082000000000003</v>
      </c>
      <c r="D1153" s="2">
        <v>28</v>
      </c>
      <c r="E1153" s="2">
        <f t="shared" si="68"/>
        <v>-213311</v>
      </c>
      <c r="F1153" s="17" t="str">
        <f t="shared" si="71"/>
        <v>BEARISH</v>
      </c>
      <c r="G1153" s="17" t="str">
        <f t="shared" si="70"/>
        <v>NEUTRAL</v>
      </c>
      <c r="H1153" s="17" t="str">
        <f t="shared" si="69"/>
        <v>CONFIRMED BEARISH</v>
      </c>
    </row>
    <row r="1154" spans="1:8" ht="13.5" x14ac:dyDescent="0.25">
      <c r="A1154" s="3">
        <v>43692</v>
      </c>
      <c r="B1154" s="2">
        <v>9.84</v>
      </c>
      <c r="C1154" s="2">
        <v>4.2950999999999997</v>
      </c>
      <c r="D1154" s="2">
        <v>3</v>
      </c>
      <c r="E1154" s="2">
        <f t="shared" si="68"/>
        <v>-213314</v>
      </c>
      <c r="F1154" s="17" t="str">
        <f t="shared" si="71"/>
        <v>BEARISH</v>
      </c>
      <c r="G1154" s="17" t="str">
        <f t="shared" si="70"/>
        <v>NEUTRAL</v>
      </c>
      <c r="H1154" s="17" t="str">
        <f t="shared" si="69"/>
        <v>CONFIRMED BEARISH</v>
      </c>
    </row>
    <row r="1155" spans="1:8" ht="13.5" x14ac:dyDescent="0.25">
      <c r="A1155" s="3">
        <v>43693</v>
      </c>
      <c r="B1155" s="2">
        <v>9.8699999999999992</v>
      </c>
      <c r="C1155" s="2">
        <v>4.3082000000000003</v>
      </c>
      <c r="D1155" s="2">
        <v>501</v>
      </c>
      <c r="E1155" s="2">
        <f t="shared" si="68"/>
        <v>-212813</v>
      </c>
      <c r="F1155" s="17" t="str">
        <f t="shared" si="71"/>
        <v>BULLISH</v>
      </c>
      <c r="G1155" s="17" t="str">
        <f t="shared" si="70"/>
        <v>NEUTRAL</v>
      </c>
      <c r="H1155" s="17" t="str">
        <f t="shared" si="69"/>
        <v>CONFIRMED BULLISH</v>
      </c>
    </row>
    <row r="1156" spans="1:8" ht="13.5" x14ac:dyDescent="0.25">
      <c r="A1156" s="3">
        <v>43696</v>
      </c>
      <c r="B1156" s="2">
        <v>9.8699999999999992</v>
      </c>
      <c r="C1156" s="2">
        <v>4.3082000000000003</v>
      </c>
      <c r="D1156" s="2">
        <v>140</v>
      </c>
      <c r="E1156" s="2">
        <f t="shared" ref="E1156:E1219" si="72">IF(B1156&gt;B1155, E1155+D1156, IF(B1156&lt;B1155, E1155-D1156, E1155))</f>
        <v>-212813</v>
      </c>
      <c r="F1156" s="17" t="str">
        <f t="shared" si="71"/>
        <v>BULLISH</v>
      </c>
      <c r="G1156" s="17" t="str">
        <f t="shared" si="70"/>
        <v>NEUTRAL</v>
      </c>
      <c r="H1156" s="17" t="str">
        <f t="shared" si="69"/>
        <v>CONFIRMED BULLISH</v>
      </c>
    </row>
    <row r="1157" spans="1:8" ht="13.5" x14ac:dyDescent="0.25">
      <c r="A1157" s="3">
        <v>43697</v>
      </c>
      <c r="B1157" s="2">
        <v>10.039999999999999</v>
      </c>
      <c r="C1157" s="2">
        <v>4.3823999999999996</v>
      </c>
      <c r="D1157" s="2">
        <v>529</v>
      </c>
      <c r="E1157" s="2">
        <f t="shared" si="72"/>
        <v>-212284</v>
      </c>
      <c r="F1157" s="17" t="str">
        <f t="shared" si="71"/>
        <v>BULLISH</v>
      </c>
      <c r="G1157" s="17" t="str">
        <f t="shared" si="70"/>
        <v>NEUTRAL</v>
      </c>
      <c r="H1157" s="17" t="str">
        <f t="shared" si="69"/>
        <v>CONFIRMED BULLISH</v>
      </c>
    </row>
    <row r="1158" spans="1:8" ht="13.5" x14ac:dyDescent="0.25">
      <c r="A1158" s="3">
        <v>43698</v>
      </c>
      <c r="B1158" s="2">
        <v>10.039999999999999</v>
      </c>
      <c r="C1158" s="2">
        <v>4.3823999999999996</v>
      </c>
      <c r="D1158" s="2">
        <v>1</v>
      </c>
      <c r="E1158" s="2">
        <f t="shared" si="72"/>
        <v>-212284</v>
      </c>
      <c r="F1158" s="17" t="str">
        <f t="shared" si="71"/>
        <v>BULLISH</v>
      </c>
      <c r="G1158" s="17" t="str">
        <f t="shared" si="70"/>
        <v>NEUTRAL</v>
      </c>
      <c r="H1158" s="17" t="str">
        <f t="shared" ref="H1158:H1221" si="73">IF(AND(B1158&gt;B1153, E1158&gt;E1153), "CONFIRMED BULLISH",
 IF(AND(B1158&lt;B1153, E1158&lt;E1153), "CONFIRMED BEARISH",
 IF(AND(B1158&gt;B1153, E1158&lt;E1153), "BEARISH DIVERGENCE",
 IF(AND(B1158&lt;B1153, E1158&gt;E1153), "BULLISH DIVERGENCE", "NEUTRAL"))))</f>
        <v>CONFIRMED BULLISH</v>
      </c>
    </row>
    <row r="1159" spans="1:8" ht="13.5" x14ac:dyDescent="0.25">
      <c r="A1159" s="3">
        <v>43699</v>
      </c>
      <c r="B1159" s="2">
        <v>10.050000000000001</v>
      </c>
      <c r="C1159" s="2">
        <v>4.3868</v>
      </c>
      <c r="D1159" s="2">
        <v>1</v>
      </c>
      <c r="E1159" s="2">
        <f t="shared" si="72"/>
        <v>-212283</v>
      </c>
      <c r="F1159" s="17" t="str">
        <f t="shared" si="71"/>
        <v>BULLISH</v>
      </c>
      <c r="G1159" s="17" t="str">
        <f t="shared" ref="G1159:G1222" si="74">IF((E1159-E1154)/E1154 &gt; 0.02, "STRONG",
 IF((E1159-E1154)/E1154 &lt; -0.02, "WEAK", "NEUTRAL"))</f>
        <v>NEUTRAL</v>
      </c>
      <c r="H1159" s="17" t="str">
        <f t="shared" si="73"/>
        <v>CONFIRMED BULLISH</v>
      </c>
    </row>
    <row r="1160" spans="1:8" ht="13.5" x14ac:dyDescent="0.25">
      <c r="A1160" s="3">
        <v>43700</v>
      </c>
      <c r="B1160" s="2">
        <v>10.050000000000001</v>
      </c>
      <c r="C1160" s="2">
        <v>4.3868</v>
      </c>
      <c r="D1160" s="2">
        <v>300</v>
      </c>
      <c r="E1160" s="2">
        <f t="shared" si="72"/>
        <v>-212283</v>
      </c>
      <c r="F1160" s="17" t="str">
        <f t="shared" ref="F1160:F1223" si="75">IF(E1160&gt;E1155,"BULLISH",IF(E1160&lt;E1155,"BEARISH","NEUTRAL"))</f>
        <v>BULLISH</v>
      </c>
      <c r="G1160" s="17" t="str">
        <f t="shared" si="74"/>
        <v>NEUTRAL</v>
      </c>
      <c r="H1160" s="17" t="str">
        <f t="shared" si="73"/>
        <v>CONFIRMED BULLISH</v>
      </c>
    </row>
    <row r="1161" spans="1:8" ht="13.5" x14ac:dyDescent="0.25">
      <c r="A1161" s="3">
        <v>43703</v>
      </c>
      <c r="B1161" s="2">
        <v>10.050000000000001</v>
      </c>
      <c r="C1161" s="2">
        <v>4.3868</v>
      </c>
      <c r="D1161" s="2">
        <v>897</v>
      </c>
      <c r="E1161" s="2">
        <f t="shared" si="72"/>
        <v>-212283</v>
      </c>
      <c r="F1161" s="17" t="str">
        <f t="shared" si="75"/>
        <v>BULLISH</v>
      </c>
      <c r="G1161" s="17" t="str">
        <f t="shared" si="74"/>
        <v>NEUTRAL</v>
      </c>
      <c r="H1161" s="17" t="str">
        <f t="shared" si="73"/>
        <v>CONFIRMED BULLISH</v>
      </c>
    </row>
    <row r="1162" spans="1:8" ht="13.5" x14ac:dyDescent="0.25">
      <c r="A1162" s="3">
        <v>43704</v>
      </c>
      <c r="B1162" s="2">
        <v>10.050000000000001</v>
      </c>
      <c r="C1162" s="2">
        <v>4.3868</v>
      </c>
      <c r="D1162" s="2">
        <v>3</v>
      </c>
      <c r="E1162" s="2">
        <f t="shared" si="72"/>
        <v>-212283</v>
      </c>
      <c r="F1162" s="17" t="str">
        <f t="shared" si="75"/>
        <v>BULLISH</v>
      </c>
      <c r="G1162" s="17" t="str">
        <f t="shared" si="74"/>
        <v>NEUTRAL</v>
      </c>
      <c r="H1162" s="17" t="str">
        <f t="shared" si="73"/>
        <v>CONFIRMED BULLISH</v>
      </c>
    </row>
    <row r="1163" spans="1:8" ht="13.5" x14ac:dyDescent="0.25">
      <c r="A1163" s="3">
        <v>43705</v>
      </c>
      <c r="B1163" s="2">
        <v>9.8000000000000007</v>
      </c>
      <c r="C1163" s="2">
        <v>4.2775999999999996</v>
      </c>
      <c r="D1163" s="2">
        <v>113</v>
      </c>
      <c r="E1163" s="2">
        <f t="shared" si="72"/>
        <v>-212396</v>
      </c>
      <c r="F1163" s="17" t="str">
        <f t="shared" si="75"/>
        <v>BEARISH</v>
      </c>
      <c r="G1163" s="17" t="str">
        <f t="shared" si="74"/>
        <v>NEUTRAL</v>
      </c>
      <c r="H1163" s="17" t="str">
        <f t="shared" si="73"/>
        <v>CONFIRMED BEARISH</v>
      </c>
    </row>
    <row r="1164" spans="1:8" ht="13.5" x14ac:dyDescent="0.25">
      <c r="A1164" s="3">
        <v>43706</v>
      </c>
      <c r="B1164" s="2">
        <v>10.050000000000001</v>
      </c>
      <c r="C1164" s="2">
        <v>4.3868</v>
      </c>
      <c r="D1164" s="2">
        <v>1027</v>
      </c>
      <c r="E1164" s="2">
        <f t="shared" si="72"/>
        <v>-211369</v>
      </c>
      <c r="F1164" s="17" t="str">
        <f t="shared" si="75"/>
        <v>BULLISH</v>
      </c>
      <c r="G1164" s="17" t="str">
        <f t="shared" si="74"/>
        <v>NEUTRAL</v>
      </c>
      <c r="H1164" s="17" t="str">
        <f t="shared" si="73"/>
        <v>NEUTRAL</v>
      </c>
    </row>
    <row r="1165" spans="1:8" ht="13.5" x14ac:dyDescent="0.25">
      <c r="A1165" s="3">
        <v>43707</v>
      </c>
      <c r="B1165" s="2">
        <v>10</v>
      </c>
      <c r="C1165" s="2">
        <v>4.3648999999999996</v>
      </c>
      <c r="D1165" s="2">
        <v>52</v>
      </c>
      <c r="E1165" s="2">
        <f t="shared" si="72"/>
        <v>-211421</v>
      </c>
      <c r="F1165" s="17" t="str">
        <f t="shared" si="75"/>
        <v>BULLISH</v>
      </c>
      <c r="G1165" s="17" t="str">
        <f t="shared" si="74"/>
        <v>NEUTRAL</v>
      </c>
      <c r="H1165" s="17" t="str">
        <f t="shared" si="73"/>
        <v>BULLISH DIVERGENCE</v>
      </c>
    </row>
    <row r="1166" spans="1:8" ht="13.5" x14ac:dyDescent="0.25">
      <c r="A1166" s="3">
        <v>43710</v>
      </c>
      <c r="B1166" s="2">
        <v>10.039999999999999</v>
      </c>
      <c r="C1166" s="2">
        <v>4.3823999999999996</v>
      </c>
      <c r="D1166" s="2">
        <v>10</v>
      </c>
      <c r="E1166" s="2">
        <f t="shared" si="72"/>
        <v>-211411</v>
      </c>
      <c r="F1166" s="17" t="str">
        <f t="shared" si="75"/>
        <v>BULLISH</v>
      </c>
      <c r="G1166" s="17" t="str">
        <f t="shared" si="74"/>
        <v>NEUTRAL</v>
      </c>
      <c r="H1166" s="17" t="str">
        <f t="shared" si="73"/>
        <v>BULLISH DIVERGENCE</v>
      </c>
    </row>
    <row r="1167" spans="1:8" ht="13.5" x14ac:dyDescent="0.25">
      <c r="A1167" s="3">
        <v>43711</v>
      </c>
      <c r="B1167" s="2">
        <v>10.039999999999999</v>
      </c>
      <c r="C1167" s="2">
        <v>4.3823999999999996</v>
      </c>
      <c r="D1167" s="2">
        <v>241</v>
      </c>
      <c r="E1167" s="2">
        <f t="shared" si="72"/>
        <v>-211411</v>
      </c>
      <c r="F1167" s="17" t="str">
        <f t="shared" si="75"/>
        <v>BULLISH</v>
      </c>
      <c r="G1167" s="17" t="str">
        <f t="shared" si="74"/>
        <v>NEUTRAL</v>
      </c>
      <c r="H1167" s="17" t="str">
        <f t="shared" si="73"/>
        <v>BULLISH DIVERGENCE</v>
      </c>
    </row>
    <row r="1168" spans="1:8" ht="13.5" x14ac:dyDescent="0.25">
      <c r="A1168" s="3">
        <v>43712</v>
      </c>
      <c r="B1168" s="2">
        <v>10</v>
      </c>
      <c r="C1168" s="2">
        <v>4.3648999999999996</v>
      </c>
      <c r="D1168" s="2">
        <v>153</v>
      </c>
      <c r="E1168" s="2">
        <f t="shared" si="72"/>
        <v>-211564</v>
      </c>
      <c r="F1168" s="17" t="str">
        <f t="shared" si="75"/>
        <v>BULLISH</v>
      </c>
      <c r="G1168" s="17" t="str">
        <f t="shared" si="74"/>
        <v>NEUTRAL</v>
      </c>
      <c r="H1168" s="17" t="str">
        <f t="shared" si="73"/>
        <v>CONFIRMED BULLISH</v>
      </c>
    </row>
    <row r="1169" spans="1:8" ht="13.5" x14ac:dyDescent="0.25">
      <c r="A1169" s="3">
        <v>43713</v>
      </c>
      <c r="B1169" s="2">
        <v>9.9499999999999993</v>
      </c>
      <c r="C1169" s="2">
        <v>4.3430999999999997</v>
      </c>
      <c r="D1169" s="2">
        <v>135</v>
      </c>
      <c r="E1169" s="2">
        <f t="shared" si="72"/>
        <v>-211699</v>
      </c>
      <c r="F1169" s="17" t="str">
        <f t="shared" si="75"/>
        <v>BEARISH</v>
      </c>
      <c r="G1169" s="17" t="str">
        <f t="shared" si="74"/>
        <v>NEUTRAL</v>
      </c>
      <c r="H1169" s="17" t="str">
        <f t="shared" si="73"/>
        <v>CONFIRMED BEARISH</v>
      </c>
    </row>
    <row r="1170" spans="1:8" ht="13.5" x14ac:dyDescent="0.25">
      <c r="A1170" s="3">
        <v>43714</v>
      </c>
      <c r="B1170" s="2">
        <v>10</v>
      </c>
      <c r="C1170" s="2">
        <v>4.3648999999999996</v>
      </c>
      <c r="D1170" s="2">
        <v>101</v>
      </c>
      <c r="E1170" s="2">
        <f t="shared" si="72"/>
        <v>-211598</v>
      </c>
      <c r="F1170" s="17" t="str">
        <f t="shared" si="75"/>
        <v>BEARISH</v>
      </c>
      <c r="G1170" s="17" t="str">
        <f t="shared" si="74"/>
        <v>NEUTRAL</v>
      </c>
      <c r="H1170" s="17" t="str">
        <f t="shared" si="73"/>
        <v>NEUTRAL</v>
      </c>
    </row>
    <row r="1171" spans="1:8" ht="13.5" x14ac:dyDescent="0.25">
      <c r="A1171" s="3">
        <v>43717</v>
      </c>
      <c r="B1171" s="2">
        <v>10</v>
      </c>
      <c r="C1171" s="2">
        <v>4.3648999999999996</v>
      </c>
      <c r="D1171" s="2">
        <v>9</v>
      </c>
      <c r="E1171" s="2">
        <f t="shared" si="72"/>
        <v>-211598</v>
      </c>
      <c r="F1171" s="17" t="str">
        <f t="shared" si="75"/>
        <v>BEARISH</v>
      </c>
      <c r="G1171" s="17" t="str">
        <f t="shared" si="74"/>
        <v>NEUTRAL</v>
      </c>
      <c r="H1171" s="17" t="str">
        <f t="shared" si="73"/>
        <v>CONFIRMED BEARISH</v>
      </c>
    </row>
    <row r="1172" spans="1:8" ht="13.5" x14ac:dyDescent="0.25">
      <c r="A1172" s="3">
        <v>43718</v>
      </c>
      <c r="B1172" s="2">
        <v>9.99</v>
      </c>
      <c r="C1172" s="2">
        <v>4.3605999999999998</v>
      </c>
      <c r="D1172" s="2">
        <v>6</v>
      </c>
      <c r="E1172" s="2">
        <f t="shared" si="72"/>
        <v>-211604</v>
      </c>
      <c r="F1172" s="17" t="str">
        <f t="shared" si="75"/>
        <v>BEARISH</v>
      </c>
      <c r="G1172" s="17" t="str">
        <f t="shared" si="74"/>
        <v>NEUTRAL</v>
      </c>
      <c r="H1172" s="17" t="str">
        <f t="shared" si="73"/>
        <v>CONFIRMED BEARISH</v>
      </c>
    </row>
    <row r="1173" spans="1:8" ht="13.5" x14ac:dyDescent="0.25">
      <c r="A1173" s="3">
        <v>43719</v>
      </c>
      <c r="B1173" s="2">
        <v>10</v>
      </c>
      <c r="C1173" s="2">
        <v>4.3648999999999996</v>
      </c>
      <c r="D1173" s="2">
        <v>1244</v>
      </c>
      <c r="E1173" s="2">
        <f t="shared" si="72"/>
        <v>-210360</v>
      </c>
      <c r="F1173" s="17" t="str">
        <f t="shared" si="75"/>
        <v>BULLISH</v>
      </c>
      <c r="G1173" s="17" t="str">
        <f t="shared" si="74"/>
        <v>NEUTRAL</v>
      </c>
      <c r="H1173" s="17" t="str">
        <f t="shared" si="73"/>
        <v>NEUTRAL</v>
      </c>
    </row>
    <row r="1174" spans="1:8" ht="13.5" x14ac:dyDescent="0.25">
      <c r="A1174" s="3">
        <v>43720</v>
      </c>
      <c r="B1174" s="2">
        <v>10.050000000000001</v>
      </c>
      <c r="C1174" s="2">
        <v>4.3868</v>
      </c>
      <c r="D1174" s="2">
        <v>1064</v>
      </c>
      <c r="E1174" s="2">
        <f t="shared" si="72"/>
        <v>-209296</v>
      </c>
      <c r="F1174" s="17" t="str">
        <f t="shared" si="75"/>
        <v>BULLISH</v>
      </c>
      <c r="G1174" s="17" t="str">
        <f t="shared" si="74"/>
        <v>NEUTRAL</v>
      </c>
      <c r="H1174" s="17" t="str">
        <f t="shared" si="73"/>
        <v>CONFIRMED BULLISH</v>
      </c>
    </row>
    <row r="1175" spans="1:8" ht="13.5" x14ac:dyDescent="0.25">
      <c r="A1175" s="3">
        <v>43721</v>
      </c>
      <c r="B1175" s="2">
        <v>10.050000000000001</v>
      </c>
      <c r="C1175" s="2">
        <v>4.3868</v>
      </c>
      <c r="D1175" s="2">
        <v>826</v>
      </c>
      <c r="E1175" s="2">
        <f t="shared" si="72"/>
        <v>-209296</v>
      </c>
      <c r="F1175" s="17" t="str">
        <f t="shared" si="75"/>
        <v>BULLISH</v>
      </c>
      <c r="G1175" s="17" t="str">
        <f t="shared" si="74"/>
        <v>NEUTRAL</v>
      </c>
      <c r="H1175" s="17" t="str">
        <f t="shared" si="73"/>
        <v>CONFIRMED BULLISH</v>
      </c>
    </row>
    <row r="1176" spans="1:8" ht="13.5" x14ac:dyDescent="0.25">
      <c r="A1176" s="3">
        <v>43724</v>
      </c>
      <c r="B1176" s="2">
        <v>10</v>
      </c>
      <c r="C1176" s="2">
        <v>4.3648999999999996</v>
      </c>
      <c r="D1176" s="2">
        <v>10936</v>
      </c>
      <c r="E1176" s="2">
        <f t="shared" si="72"/>
        <v>-220232</v>
      </c>
      <c r="F1176" s="17" t="str">
        <f t="shared" si="75"/>
        <v>BEARISH</v>
      </c>
      <c r="G1176" s="17" t="str">
        <f t="shared" si="74"/>
        <v>STRONG</v>
      </c>
      <c r="H1176" s="17" t="str">
        <f t="shared" si="73"/>
        <v>NEUTRAL</v>
      </c>
    </row>
    <row r="1177" spans="1:8" ht="13.5" x14ac:dyDescent="0.25">
      <c r="A1177" s="3">
        <v>43725</v>
      </c>
      <c r="B1177" s="2">
        <v>10</v>
      </c>
      <c r="C1177" s="2">
        <v>4.3648999999999996</v>
      </c>
      <c r="D1177" s="2">
        <v>4052</v>
      </c>
      <c r="E1177" s="2">
        <f t="shared" si="72"/>
        <v>-220232</v>
      </c>
      <c r="F1177" s="17" t="str">
        <f t="shared" si="75"/>
        <v>BEARISH</v>
      </c>
      <c r="G1177" s="17" t="str">
        <f t="shared" si="74"/>
        <v>STRONG</v>
      </c>
      <c r="H1177" s="17" t="str">
        <f t="shared" si="73"/>
        <v>BEARISH DIVERGENCE</v>
      </c>
    </row>
    <row r="1178" spans="1:8" ht="13.5" x14ac:dyDescent="0.25">
      <c r="A1178" s="3">
        <v>43726</v>
      </c>
      <c r="B1178" s="2">
        <v>9.9</v>
      </c>
      <c r="C1178" s="2">
        <v>4.3212999999999999</v>
      </c>
      <c r="D1178" s="2">
        <v>2193</v>
      </c>
      <c r="E1178" s="2">
        <f t="shared" si="72"/>
        <v>-222425</v>
      </c>
      <c r="F1178" s="17" t="str">
        <f t="shared" si="75"/>
        <v>BEARISH</v>
      </c>
      <c r="G1178" s="17" t="str">
        <f t="shared" si="74"/>
        <v>STRONG</v>
      </c>
      <c r="H1178" s="17" t="str">
        <f t="shared" si="73"/>
        <v>CONFIRMED BEARISH</v>
      </c>
    </row>
    <row r="1179" spans="1:8" ht="13.5" x14ac:dyDescent="0.25">
      <c r="A1179" s="3">
        <v>43727</v>
      </c>
      <c r="B1179" s="2">
        <v>9.9</v>
      </c>
      <c r="C1179" s="2">
        <v>4.3212999999999999</v>
      </c>
      <c r="D1179" s="2">
        <v>261</v>
      </c>
      <c r="E1179" s="2">
        <f t="shared" si="72"/>
        <v>-222425</v>
      </c>
      <c r="F1179" s="17" t="str">
        <f t="shared" si="75"/>
        <v>BEARISH</v>
      </c>
      <c r="G1179" s="17" t="str">
        <f t="shared" si="74"/>
        <v>STRONG</v>
      </c>
      <c r="H1179" s="17" t="str">
        <f t="shared" si="73"/>
        <v>CONFIRMED BEARISH</v>
      </c>
    </row>
    <row r="1180" spans="1:8" ht="13.5" x14ac:dyDescent="0.25">
      <c r="A1180" s="3">
        <v>43728</v>
      </c>
      <c r="B1180" s="2">
        <v>10</v>
      </c>
      <c r="C1180" s="2">
        <v>4.3648999999999996</v>
      </c>
      <c r="D1180" s="2">
        <v>300</v>
      </c>
      <c r="E1180" s="2">
        <f t="shared" si="72"/>
        <v>-222125</v>
      </c>
      <c r="F1180" s="17" t="str">
        <f t="shared" si="75"/>
        <v>BEARISH</v>
      </c>
      <c r="G1180" s="17" t="str">
        <f t="shared" si="74"/>
        <v>STRONG</v>
      </c>
      <c r="H1180" s="17" t="str">
        <f t="shared" si="73"/>
        <v>CONFIRMED BEARISH</v>
      </c>
    </row>
    <row r="1181" spans="1:8" ht="13.5" x14ac:dyDescent="0.25">
      <c r="A1181" s="3">
        <v>43731</v>
      </c>
      <c r="B1181" s="2">
        <v>7.5</v>
      </c>
      <c r="C1181" s="2">
        <v>4.3800999999999997</v>
      </c>
      <c r="D1181" s="2">
        <v>224</v>
      </c>
      <c r="E1181" s="2">
        <f t="shared" si="72"/>
        <v>-222349</v>
      </c>
      <c r="F1181" s="17" t="str">
        <f t="shared" si="75"/>
        <v>BEARISH</v>
      </c>
      <c r="G1181" s="17" t="str">
        <f t="shared" si="74"/>
        <v>NEUTRAL</v>
      </c>
      <c r="H1181" s="17" t="str">
        <f t="shared" si="73"/>
        <v>CONFIRMED BEARISH</v>
      </c>
    </row>
    <row r="1182" spans="1:8" ht="13.5" x14ac:dyDescent="0.25">
      <c r="A1182" s="3">
        <v>43732</v>
      </c>
      <c r="B1182" s="2">
        <v>7.45</v>
      </c>
      <c r="C1182" s="2">
        <v>4.3509000000000002</v>
      </c>
      <c r="D1182" s="2">
        <v>731</v>
      </c>
      <c r="E1182" s="2">
        <f t="shared" si="72"/>
        <v>-223080</v>
      </c>
      <c r="F1182" s="17" t="str">
        <f t="shared" si="75"/>
        <v>BEARISH</v>
      </c>
      <c r="G1182" s="17" t="str">
        <f t="shared" si="74"/>
        <v>NEUTRAL</v>
      </c>
      <c r="H1182" s="17" t="str">
        <f t="shared" si="73"/>
        <v>CONFIRMED BEARISH</v>
      </c>
    </row>
    <row r="1183" spans="1:8" ht="13.5" x14ac:dyDescent="0.25">
      <c r="A1183" s="3">
        <v>43733</v>
      </c>
      <c r="B1183" s="2">
        <v>7.6</v>
      </c>
      <c r="C1183" s="2">
        <v>4.4385000000000003</v>
      </c>
      <c r="D1183" s="2">
        <v>2502</v>
      </c>
      <c r="E1183" s="2">
        <f t="shared" si="72"/>
        <v>-220578</v>
      </c>
      <c r="F1183" s="17" t="str">
        <f t="shared" si="75"/>
        <v>BULLISH</v>
      </c>
      <c r="G1183" s="17" t="str">
        <f t="shared" si="74"/>
        <v>NEUTRAL</v>
      </c>
      <c r="H1183" s="17" t="str">
        <f t="shared" si="73"/>
        <v>BULLISH DIVERGENCE</v>
      </c>
    </row>
    <row r="1184" spans="1:8" ht="13.5" x14ac:dyDescent="0.25">
      <c r="A1184" s="3">
        <v>43734</v>
      </c>
      <c r="B1184" s="2">
        <v>7.55</v>
      </c>
      <c r="C1184" s="2">
        <v>4.4093</v>
      </c>
      <c r="D1184" s="2">
        <v>801</v>
      </c>
      <c r="E1184" s="2">
        <f t="shared" si="72"/>
        <v>-221379</v>
      </c>
      <c r="F1184" s="17" t="str">
        <f t="shared" si="75"/>
        <v>BULLISH</v>
      </c>
      <c r="G1184" s="17" t="str">
        <f t="shared" si="74"/>
        <v>NEUTRAL</v>
      </c>
      <c r="H1184" s="17" t="str">
        <f t="shared" si="73"/>
        <v>BULLISH DIVERGENCE</v>
      </c>
    </row>
    <row r="1185" spans="1:8" ht="13.5" x14ac:dyDescent="0.25">
      <c r="A1185" s="3">
        <v>43735</v>
      </c>
      <c r="B1185" s="2">
        <v>7.5</v>
      </c>
      <c r="C1185" s="2">
        <v>4.3800999999999997</v>
      </c>
      <c r="D1185" s="2">
        <v>2001</v>
      </c>
      <c r="E1185" s="2">
        <f t="shared" si="72"/>
        <v>-223380</v>
      </c>
      <c r="F1185" s="17" t="str">
        <f t="shared" si="75"/>
        <v>BEARISH</v>
      </c>
      <c r="G1185" s="17" t="str">
        <f t="shared" si="74"/>
        <v>NEUTRAL</v>
      </c>
      <c r="H1185" s="17" t="str">
        <f t="shared" si="73"/>
        <v>CONFIRMED BEARISH</v>
      </c>
    </row>
    <row r="1186" spans="1:8" ht="13.5" x14ac:dyDescent="0.25">
      <c r="A1186" s="3">
        <v>43738</v>
      </c>
      <c r="B1186" s="2">
        <v>7.45</v>
      </c>
      <c r="C1186" s="2">
        <v>4.3509000000000002</v>
      </c>
      <c r="D1186" s="2">
        <v>133</v>
      </c>
      <c r="E1186" s="2">
        <f t="shared" si="72"/>
        <v>-223513</v>
      </c>
      <c r="F1186" s="17" t="str">
        <f t="shared" si="75"/>
        <v>BEARISH</v>
      </c>
      <c r="G1186" s="17" t="str">
        <f t="shared" si="74"/>
        <v>NEUTRAL</v>
      </c>
      <c r="H1186" s="17" t="str">
        <f t="shared" si="73"/>
        <v>CONFIRMED BEARISH</v>
      </c>
    </row>
    <row r="1187" spans="1:8" ht="13.5" x14ac:dyDescent="0.25">
      <c r="A1187" s="3">
        <v>43739</v>
      </c>
      <c r="B1187" s="2">
        <v>7.45</v>
      </c>
      <c r="C1187" s="2">
        <v>4.3509000000000002</v>
      </c>
      <c r="D1187" s="2">
        <v>3</v>
      </c>
      <c r="E1187" s="2">
        <f t="shared" si="72"/>
        <v>-223513</v>
      </c>
      <c r="F1187" s="17" t="str">
        <f t="shared" si="75"/>
        <v>BEARISH</v>
      </c>
      <c r="G1187" s="17" t="str">
        <f t="shared" si="74"/>
        <v>NEUTRAL</v>
      </c>
      <c r="H1187" s="17" t="str">
        <f t="shared" si="73"/>
        <v>NEUTRAL</v>
      </c>
    </row>
    <row r="1188" spans="1:8" ht="13.5" x14ac:dyDescent="0.25">
      <c r="A1188" s="3">
        <v>43740</v>
      </c>
      <c r="B1188" s="2">
        <v>7.42</v>
      </c>
      <c r="C1188" s="2">
        <v>4.3334000000000001</v>
      </c>
      <c r="D1188" s="2">
        <v>100</v>
      </c>
      <c r="E1188" s="2">
        <f t="shared" si="72"/>
        <v>-223613</v>
      </c>
      <c r="F1188" s="17" t="str">
        <f t="shared" si="75"/>
        <v>BEARISH</v>
      </c>
      <c r="G1188" s="17" t="str">
        <f t="shared" si="74"/>
        <v>NEUTRAL</v>
      </c>
      <c r="H1188" s="17" t="str">
        <f t="shared" si="73"/>
        <v>CONFIRMED BEARISH</v>
      </c>
    </row>
    <row r="1189" spans="1:8" ht="13.5" x14ac:dyDescent="0.25">
      <c r="A1189" s="3">
        <v>43741</v>
      </c>
      <c r="B1189" s="2">
        <v>7.42</v>
      </c>
      <c r="C1189" s="2">
        <v>4.3334000000000001</v>
      </c>
      <c r="D1189" s="2">
        <v>620</v>
      </c>
      <c r="E1189" s="2">
        <f t="shared" si="72"/>
        <v>-223613</v>
      </c>
      <c r="F1189" s="17" t="str">
        <f t="shared" si="75"/>
        <v>BEARISH</v>
      </c>
      <c r="G1189" s="17" t="str">
        <f t="shared" si="74"/>
        <v>NEUTRAL</v>
      </c>
      <c r="H1189" s="17" t="str">
        <f t="shared" si="73"/>
        <v>CONFIRMED BEARISH</v>
      </c>
    </row>
    <row r="1190" spans="1:8" ht="13.5" x14ac:dyDescent="0.25">
      <c r="A1190" s="3">
        <v>43742</v>
      </c>
      <c r="B1190" s="2">
        <v>7.38</v>
      </c>
      <c r="C1190" s="2">
        <v>4.3099999999999996</v>
      </c>
      <c r="D1190" s="2">
        <v>105</v>
      </c>
      <c r="E1190" s="2">
        <f t="shared" si="72"/>
        <v>-223718</v>
      </c>
      <c r="F1190" s="17" t="str">
        <f t="shared" si="75"/>
        <v>BEARISH</v>
      </c>
      <c r="G1190" s="17" t="str">
        <f t="shared" si="74"/>
        <v>NEUTRAL</v>
      </c>
      <c r="H1190" s="17" t="str">
        <f t="shared" si="73"/>
        <v>CONFIRMED BEARISH</v>
      </c>
    </row>
    <row r="1191" spans="1:8" ht="13.5" x14ac:dyDescent="0.25">
      <c r="A1191" s="3">
        <v>43745</v>
      </c>
      <c r="B1191" s="2">
        <v>7.38</v>
      </c>
      <c r="C1191" s="2">
        <v>4.3099999999999996</v>
      </c>
      <c r="D1191" s="2">
        <v>413</v>
      </c>
      <c r="E1191" s="2">
        <f t="shared" si="72"/>
        <v>-223718</v>
      </c>
      <c r="F1191" s="17" t="str">
        <f t="shared" si="75"/>
        <v>BEARISH</v>
      </c>
      <c r="G1191" s="17" t="str">
        <f t="shared" si="74"/>
        <v>NEUTRAL</v>
      </c>
      <c r="H1191" s="17" t="str">
        <f t="shared" si="73"/>
        <v>CONFIRMED BEARISH</v>
      </c>
    </row>
    <row r="1192" spans="1:8" ht="13.5" x14ac:dyDescent="0.25">
      <c r="A1192" s="3">
        <v>43746</v>
      </c>
      <c r="B1192" s="2">
        <v>7.38</v>
      </c>
      <c r="C1192" s="2">
        <v>4.3099999999999996</v>
      </c>
      <c r="D1192" s="2">
        <v>49</v>
      </c>
      <c r="E1192" s="2">
        <f t="shared" si="72"/>
        <v>-223718</v>
      </c>
      <c r="F1192" s="17" t="str">
        <f t="shared" si="75"/>
        <v>BEARISH</v>
      </c>
      <c r="G1192" s="17" t="str">
        <f t="shared" si="74"/>
        <v>NEUTRAL</v>
      </c>
      <c r="H1192" s="17" t="str">
        <f t="shared" si="73"/>
        <v>CONFIRMED BEARISH</v>
      </c>
    </row>
    <row r="1193" spans="1:8" ht="13.5" x14ac:dyDescent="0.25">
      <c r="A1193" s="3">
        <v>43747</v>
      </c>
      <c r="B1193" s="2">
        <v>7.21</v>
      </c>
      <c r="C1193" s="2">
        <v>4.2107999999999999</v>
      </c>
      <c r="D1193" s="2">
        <v>48</v>
      </c>
      <c r="E1193" s="2">
        <f t="shared" si="72"/>
        <v>-223766</v>
      </c>
      <c r="F1193" s="17" t="str">
        <f t="shared" si="75"/>
        <v>BEARISH</v>
      </c>
      <c r="G1193" s="17" t="str">
        <f t="shared" si="74"/>
        <v>NEUTRAL</v>
      </c>
      <c r="H1193" s="17" t="str">
        <f t="shared" si="73"/>
        <v>CONFIRMED BEARISH</v>
      </c>
    </row>
    <row r="1194" spans="1:8" ht="13.5" x14ac:dyDescent="0.25">
      <c r="A1194" s="3">
        <v>43748</v>
      </c>
      <c r="B1194" s="2">
        <v>7.35</v>
      </c>
      <c r="C1194" s="2">
        <v>4.2925000000000004</v>
      </c>
      <c r="D1194" s="2">
        <v>194</v>
      </c>
      <c r="E1194" s="2">
        <f t="shared" si="72"/>
        <v>-223572</v>
      </c>
      <c r="F1194" s="17" t="str">
        <f t="shared" si="75"/>
        <v>BULLISH</v>
      </c>
      <c r="G1194" s="17" t="str">
        <f t="shared" si="74"/>
        <v>NEUTRAL</v>
      </c>
      <c r="H1194" s="17" t="str">
        <f t="shared" si="73"/>
        <v>BULLISH DIVERGENCE</v>
      </c>
    </row>
    <row r="1195" spans="1:8" ht="13.5" x14ac:dyDescent="0.25">
      <c r="A1195" s="3">
        <v>43749</v>
      </c>
      <c r="B1195" s="2">
        <v>7.28</v>
      </c>
      <c r="C1195" s="2">
        <v>4.2515999999999998</v>
      </c>
      <c r="D1195" s="2">
        <v>922</v>
      </c>
      <c r="E1195" s="2">
        <f t="shared" si="72"/>
        <v>-224494</v>
      </c>
      <c r="F1195" s="17" t="str">
        <f t="shared" si="75"/>
        <v>BEARISH</v>
      </c>
      <c r="G1195" s="17" t="str">
        <f t="shared" si="74"/>
        <v>NEUTRAL</v>
      </c>
      <c r="H1195" s="17" t="str">
        <f t="shared" si="73"/>
        <v>CONFIRMED BEARISH</v>
      </c>
    </row>
    <row r="1196" spans="1:8" ht="13.5" x14ac:dyDescent="0.25">
      <c r="A1196" s="3">
        <v>43752</v>
      </c>
      <c r="B1196" s="2">
        <v>7.26</v>
      </c>
      <c r="C1196" s="2">
        <v>4.24</v>
      </c>
      <c r="D1196" s="2">
        <v>251</v>
      </c>
      <c r="E1196" s="2">
        <f t="shared" si="72"/>
        <v>-224745</v>
      </c>
      <c r="F1196" s="17" t="str">
        <f t="shared" si="75"/>
        <v>BEARISH</v>
      </c>
      <c r="G1196" s="17" t="str">
        <f t="shared" si="74"/>
        <v>NEUTRAL</v>
      </c>
      <c r="H1196" s="17" t="str">
        <f t="shared" si="73"/>
        <v>CONFIRMED BEARISH</v>
      </c>
    </row>
    <row r="1197" spans="1:8" ht="13.5" x14ac:dyDescent="0.25">
      <c r="A1197" s="3">
        <v>43754</v>
      </c>
      <c r="B1197" s="2">
        <v>7.25</v>
      </c>
      <c r="C1197" s="2">
        <v>4.2340999999999998</v>
      </c>
      <c r="D1197" s="2">
        <v>1493</v>
      </c>
      <c r="E1197" s="2">
        <f t="shared" si="72"/>
        <v>-226238</v>
      </c>
      <c r="F1197" s="17" t="str">
        <f t="shared" si="75"/>
        <v>BEARISH</v>
      </c>
      <c r="G1197" s="17" t="str">
        <f t="shared" si="74"/>
        <v>NEUTRAL</v>
      </c>
      <c r="H1197" s="17" t="str">
        <f t="shared" si="73"/>
        <v>CONFIRMED BEARISH</v>
      </c>
    </row>
    <row r="1198" spans="1:8" ht="13.5" x14ac:dyDescent="0.25">
      <c r="A1198" s="3">
        <v>43755</v>
      </c>
      <c r="B1198" s="2">
        <v>7.27</v>
      </c>
      <c r="C1198" s="2">
        <v>4.2458</v>
      </c>
      <c r="D1198" s="2">
        <v>2272</v>
      </c>
      <c r="E1198" s="2">
        <f t="shared" si="72"/>
        <v>-223966</v>
      </c>
      <c r="F1198" s="17" t="str">
        <f t="shared" si="75"/>
        <v>BEARISH</v>
      </c>
      <c r="G1198" s="17" t="str">
        <f t="shared" si="74"/>
        <v>NEUTRAL</v>
      </c>
      <c r="H1198" s="17" t="str">
        <f t="shared" si="73"/>
        <v>BEARISH DIVERGENCE</v>
      </c>
    </row>
    <row r="1199" spans="1:8" ht="13.5" x14ac:dyDescent="0.25">
      <c r="A1199" s="3">
        <v>43756</v>
      </c>
      <c r="B1199" s="2">
        <v>7.27</v>
      </c>
      <c r="C1199" s="2">
        <v>4.2458</v>
      </c>
      <c r="D1199" s="2">
        <v>201</v>
      </c>
      <c r="E1199" s="2">
        <f t="shared" si="72"/>
        <v>-223966</v>
      </c>
      <c r="F1199" s="17" t="str">
        <f t="shared" si="75"/>
        <v>BEARISH</v>
      </c>
      <c r="G1199" s="17" t="str">
        <f t="shared" si="74"/>
        <v>NEUTRAL</v>
      </c>
      <c r="H1199" s="17" t="str">
        <f t="shared" si="73"/>
        <v>CONFIRMED BEARISH</v>
      </c>
    </row>
    <row r="1200" spans="1:8" ht="13.5" x14ac:dyDescent="0.25">
      <c r="A1200" s="3">
        <v>43759</v>
      </c>
      <c r="B1200" s="2">
        <v>7.26</v>
      </c>
      <c r="C1200" s="2">
        <v>4.24</v>
      </c>
      <c r="D1200" s="2">
        <v>50</v>
      </c>
      <c r="E1200" s="2">
        <f t="shared" si="72"/>
        <v>-224016</v>
      </c>
      <c r="F1200" s="17" t="str">
        <f t="shared" si="75"/>
        <v>BULLISH</v>
      </c>
      <c r="G1200" s="17" t="str">
        <f t="shared" si="74"/>
        <v>NEUTRAL</v>
      </c>
      <c r="H1200" s="17" t="str">
        <f t="shared" si="73"/>
        <v>BULLISH DIVERGENCE</v>
      </c>
    </row>
    <row r="1201" spans="1:8" ht="13.5" x14ac:dyDescent="0.25">
      <c r="A1201" s="3">
        <v>43760</v>
      </c>
      <c r="B1201" s="2">
        <v>7.25</v>
      </c>
      <c r="C1201" s="2">
        <v>4.2340999999999998</v>
      </c>
      <c r="D1201" s="2">
        <v>100</v>
      </c>
      <c r="E1201" s="2">
        <f t="shared" si="72"/>
        <v>-224116</v>
      </c>
      <c r="F1201" s="17" t="str">
        <f t="shared" si="75"/>
        <v>BULLISH</v>
      </c>
      <c r="G1201" s="17" t="str">
        <f t="shared" si="74"/>
        <v>NEUTRAL</v>
      </c>
      <c r="H1201" s="17" t="str">
        <f t="shared" si="73"/>
        <v>BULLISH DIVERGENCE</v>
      </c>
    </row>
    <row r="1202" spans="1:8" ht="13.5" x14ac:dyDescent="0.25">
      <c r="A1202" s="3">
        <v>43761</v>
      </c>
      <c r="B1202" s="2">
        <v>7.25</v>
      </c>
      <c r="C1202" s="2">
        <v>4.2340999999999998</v>
      </c>
      <c r="D1202" s="2">
        <v>3012</v>
      </c>
      <c r="E1202" s="2">
        <f t="shared" si="72"/>
        <v>-224116</v>
      </c>
      <c r="F1202" s="17" t="str">
        <f t="shared" si="75"/>
        <v>BULLISH</v>
      </c>
      <c r="G1202" s="17" t="str">
        <f t="shared" si="74"/>
        <v>NEUTRAL</v>
      </c>
      <c r="H1202" s="17" t="str">
        <f t="shared" si="73"/>
        <v>NEUTRAL</v>
      </c>
    </row>
    <row r="1203" spans="1:8" ht="13.5" x14ac:dyDescent="0.25">
      <c r="A1203" s="3">
        <v>43762</v>
      </c>
      <c r="B1203" s="2">
        <v>7.19</v>
      </c>
      <c r="C1203" s="2">
        <v>4.1990999999999996</v>
      </c>
      <c r="D1203" s="2">
        <v>55</v>
      </c>
      <c r="E1203" s="2">
        <f t="shared" si="72"/>
        <v>-224171</v>
      </c>
      <c r="F1203" s="17" t="str">
        <f t="shared" si="75"/>
        <v>BEARISH</v>
      </c>
      <c r="G1203" s="17" t="str">
        <f t="shared" si="74"/>
        <v>NEUTRAL</v>
      </c>
      <c r="H1203" s="17" t="str">
        <f t="shared" si="73"/>
        <v>CONFIRMED BEARISH</v>
      </c>
    </row>
    <row r="1204" spans="1:8" ht="13.5" x14ac:dyDescent="0.25">
      <c r="A1204" s="3">
        <v>43763</v>
      </c>
      <c r="B1204" s="2">
        <v>7.22</v>
      </c>
      <c r="C1204" s="2">
        <v>4.2165999999999997</v>
      </c>
      <c r="D1204" s="2">
        <v>4852</v>
      </c>
      <c r="E1204" s="2">
        <f t="shared" si="72"/>
        <v>-219319</v>
      </c>
      <c r="F1204" s="17" t="str">
        <f t="shared" si="75"/>
        <v>BULLISH</v>
      </c>
      <c r="G1204" s="17" t="str">
        <f t="shared" si="74"/>
        <v>WEAK</v>
      </c>
      <c r="H1204" s="17" t="str">
        <f t="shared" si="73"/>
        <v>BULLISH DIVERGENCE</v>
      </c>
    </row>
    <row r="1205" spans="1:8" ht="13.5" x14ac:dyDescent="0.25">
      <c r="A1205" s="3">
        <v>43766</v>
      </c>
      <c r="B1205" s="2">
        <v>7.25</v>
      </c>
      <c r="C1205" s="2">
        <v>4.2340999999999998</v>
      </c>
      <c r="D1205" s="2">
        <v>114</v>
      </c>
      <c r="E1205" s="2">
        <f t="shared" si="72"/>
        <v>-219205</v>
      </c>
      <c r="F1205" s="17" t="str">
        <f t="shared" si="75"/>
        <v>BULLISH</v>
      </c>
      <c r="G1205" s="17" t="str">
        <f t="shared" si="74"/>
        <v>WEAK</v>
      </c>
      <c r="H1205" s="17" t="str">
        <f t="shared" si="73"/>
        <v>BULLISH DIVERGENCE</v>
      </c>
    </row>
    <row r="1206" spans="1:8" ht="13.5" x14ac:dyDescent="0.25">
      <c r="A1206" s="3">
        <v>43767</v>
      </c>
      <c r="B1206" s="2">
        <v>7.24</v>
      </c>
      <c r="C1206" s="2">
        <v>4.2282999999999999</v>
      </c>
      <c r="D1206" s="2">
        <v>143</v>
      </c>
      <c r="E1206" s="2">
        <f t="shared" si="72"/>
        <v>-219348</v>
      </c>
      <c r="F1206" s="17" t="str">
        <f t="shared" si="75"/>
        <v>BULLISH</v>
      </c>
      <c r="G1206" s="17" t="str">
        <f t="shared" si="74"/>
        <v>WEAK</v>
      </c>
      <c r="H1206" s="17" t="str">
        <f t="shared" si="73"/>
        <v>BULLISH DIVERGENCE</v>
      </c>
    </row>
    <row r="1207" spans="1:8" ht="13.5" x14ac:dyDescent="0.25">
      <c r="A1207" s="3">
        <v>43768</v>
      </c>
      <c r="B1207" s="2">
        <v>7.24</v>
      </c>
      <c r="C1207" s="2">
        <v>4.2282999999999999</v>
      </c>
      <c r="D1207" s="2">
        <v>216</v>
      </c>
      <c r="E1207" s="2">
        <f t="shared" si="72"/>
        <v>-219348</v>
      </c>
      <c r="F1207" s="17" t="str">
        <f t="shared" si="75"/>
        <v>BULLISH</v>
      </c>
      <c r="G1207" s="17" t="str">
        <f t="shared" si="74"/>
        <v>WEAK</v>
      </c>
      <c r="H1207" s="17" t="str">
        <f t="shared" si="73"/>
        <v>BULLISH DIVERGENCE</v>
      </c>
    </row>
    <row r="1208" spans="1:8" ht="13.5" x14ac:dyDescent="0.25">
      <c r="A1208" s="3">
        <v>43769</v>
      </c>
      <c r="B1208" s="2">
        <v>7.28</v>
      </c>
      <c r="C1208" s="2">
        <v>4.2515999999999998</v>
      </c>
      <c r="D1208" s="2">
        <v>1</v>
      </c>
      <c r="E1208" s="2">
        <f t="shared" si="72"/>
        <v>-219347</v>
      </c>
      <c r="F1208" s="17" t="str">
        <f t="shared" si="75"/>
        <v>BULLISH</v>
      </c>
      <c r="G1208" s="17" t="str">
        <f t="shared" si="74"/>
        <v>WEAK</v>
      </c>
      <c r="H1208" s="17" t="str">
        <f t="shared" si="73"/>
        <v>CONFIRMED BULLISH</v>
      </c>
    </row>
    <row r="1209" spans="1:8" ht="13.5" x14ac:dyDescent="0.25">
      <c r="A1209" s="3">
        <v>43770</v>
      </c>
      <c r="B1209" s="2">
        <v>7.24</v>
      </c>
      <c r="C1209" s="2">
        <v>4.2282999999999999</v>
      </c>
      <c r="D1209" s="2">
        <v>2382</v>
      </c>
      <c r="E1209" s="2">
        <f t="shared" si="72"/>
        <v>-221729</v>
      </c>
      <c r="F1209" s="17" t="str">
        <f t="shared" si="75"/>
        <v>BEARISH</v>
      </c>
      <c r="G1209" s="17" t="str">
        <f t="shared" si="74"/>
        <v>NEUTRAL</v>
      </c>
      <c r="H1209" s="17" t="str">
        <f t="shared" si="73"/>
        <v>BEARISH DIVERGENCE</v>
      </c>
    </row>
    <row r="1210" spans="1:8" ht="13.5" x14ac:dyDescent="0.25">
      <c r="A1210" s="3">
        <v>43773</v>
      </c>
      <c r="B1210" s="2">
        <v>7.27</v>
      </c>
      <c r="C1210" s="2">
        <v>4.2458</v>
      </c>
      <c r="D1210" s="2">
        <v>4099</v>
      </c>
      <c r="E1210" s="2">
        <f t="shared" si="72"/>
        <v>-217630</v>
      </c>
      <c r="F1210" s="17" t="str">
        <f t="shared" si="75"/>
        <v>BULLISH</v>
      </c>
      <c r="G1210" s="17" t="str">
        <f t="shared" si="74"/>
        <v>NEUTRAL</v>
      </c>
      <c r="H1210" s="17" t="str">
        <f t="shared" si="73"/>
        <v>CONFIRMED BULLISH</v>
      </c>
    </row>
    <row r="1211" spans="1:8" ht="13.5" x14ac:dyDescent="0.25">
      <c r="A1211" s="3">
        <v>43774</v>
      </c>
      <c r="B1211" s="2">
        <v>7.27</v>
      </c>
      <c r="C1211" s="2">
        <v>4.2458</v>
      </c>
      <c r="D1211" s="2">
        <v>241</v>
      </c>
      <c r="E1211" s="2">
        <f t="shared" si="72"/>
        <v>-217630</v>
      </c>
      <c r="F1211" s="17" t="str">
        <f t="shared" si="75"/>
        <v>BULLISH</v>
      </c>
      <c r="G1211" s="17" t="str">
        <f t="shared" si="74"/>
        <v>NEUTRAL</v>
      </c>
      <c r="H1211" s="17" t="str">
        <f t="shared" si="73"/>
        <v>CONFIRMED BULLISH</v>
      </c>
    </row>
    <row r="1212" spans="1:8" ht="13.5" x14ac:dyDescent="0.25">
      <c r="A1212" s="3">
        <v>43775</v>
      </c>
      <c r="B1212" s="2">
        <v>7.25</v>
      </c>
      <c r="C1212" s="2">
        <v>4.2340999999999998</v>
      </c>
      <c r="D1212" s="2">
        <v>3602</v>
      </c>
      <c r="E1212" s="2">
        <f t="shared" si="72"/>
        <v>-221232</v>
      </c>
      <c r="F1212" s="17" t="str">
        <f t="shared" si="75"/>
        <v>BEARISH</v>
      </c>
      <c r="G1212" s="17" t="str">
        <f t="shared" si="74"/>
        <v>NEUTRAL</v>
      </c>
      <c r="H1212" s="17" t="str">
        <f t="shared" si="73"/>
        <v>BEARISH DIVERGENCE</v>
      </c>
    </row>
    <row r="1213" spans="1:8" ht="13.5" x14ac:dyDescent="0.25">
      <c r="A1213" s="3">
        <v>43776</v>
      </c>
      <c r="B1213" s="2">
        <v>7.25</v>
      </c>
      <c r="C1213" s="2">
        <v>4.2340999999999998</v>
      </c>
      <c r="D1213" s="2">
        <v>2177</v>
      </c>
      <c r="E1213" s="2">
        <f t="shared" si="72"/>
        <v>-221232</v>
      </c>
      <c r="F1213" s="17" t="str">
        <f t="shared" si="75"/>
        <v>BEARISH</v>
      </c>
      <c r="G1213" s="17" t="str">
        <f t="shared" si="74"/>
        <v>NEUTRAL</v>
      </c>
      <c r="H1213" s="17" t="str">
        <f t="shared" si="73"/>
        <v>CONFIRMED BEARISH</v>
      </c>
    </row>
    <row r="1214" spans="1:8" ht="13.5" x14ac:dyDescent="0.25">
      <c r="A1214" s="3">
        <v>43777</v>
      </c>
      <c r="B1214" s="2">
        <v>7.27</v>
      </c>
      <c r="C1214" s="2">
        <v>4.2458</v>
      </c>
      <c r="D1214" s="2">
        <v>3096</v>
      </c>
      <c r="E1214" s="2">
        <f t="shared" si="72"/>
        <v>-218136</v>
      </c>
      <c r="F1214" s="17" t="str">
        <f t="shared" si="75"/>
        <v>BULLISH</v>
      </c>
      <c r="G1214" s="17" t="str">
        <f t="shared" si="74"/>
        <v>NEUTRAL</v>
      </c>
      <c r="H1214" s="17" t="str">
        <f t="shared" si="73"/>
        <v>CONFIRMED BULLISH</v>
      </c>
    </row>
    <row r="1215" spans="1:8" ht="13.5" x14ac:dyDescent="0.25">
      <c r="A1215" s="3">
        <v>43780</v>
      </c>
      <c r="B1215" s="2">
        <v>7.28</v>
      </c>
      <c r="C1215" s="2">
        <v>4.2515999999999998</v>
      </c>
      <c r="D1215" s="2">
        <v>501</v>
      </c>
      <c r="E1215" s="2">
        <f t="shared" si="72"/>
        <v>-217635</v>
      </c>
      <c r="F1215" s="17" t="str">
        <f t="shared" si="75"/>
        <v>BEARISH</v>
      </c>
      <c r="G1215" s="17" t="str">
        <f t="shared" si="74"/>
        <v>NEUTRAL</v>
      </c>
      <c r="H1215" s="17" t="str">
        <f t="shared" si="73"/>
        <v>BEARISH DIVERGENCE</v>
      </c>
    </row>
    <row r="1216" spans="1:8" ht="13.5" x14ac:dyDescent="0.25">
      <c r="A1216" s="3">
        <v>43781</v>
      </c>
      <c r="B1216" s="2">
        <v>7.4</v>
      </c>
      <c r="C1216" s="2">
        <v>4.3216999999999999</v>
      </c>
      <c r="D1216" s="2">
        <v>540</v>
      </c>
      <c r="E1216" s="2">
        <f t="shared" si="72"/>
        <v>-217095</v>
      </c>
      <c r="F1216" s="17" t="str">
        <f t="shared" si="75"/>
        <v>BULLISH</v>
      </c>
      <c r="G1216" s="17" t="str">
        <f t="shared" si="74"/>
        <v>NEUTRAL</v>
      </c>
      <c r="H1216" s="17" t="str">
        <f t="shared" si="73"/>
        <v>CONFIRMED BULLISH</v>
      </c>
    </row>
    <row r="1217" spans="1:8" ht="13.5" x14ac:dyDescent="0.25">
      <c r="A1217" s="3">
        <v>43782</v>
      </c>
      <c r="B1217" s="2">
        <v>7.49</v>
      </c>
      <c r="C1217" s="2">
        <v>4.3742999999999999</v>
      </c>
      <c r="D1217" s="2">
        <v>1</v>
      </c>
      <c r="E1217" s="2">
        <f t="shared" si="72"/>
        <v>-217094</v>
      </c>
      <c r="F1217" s="17" t="str">
        <f t="shared" si="75"/>
        <v>BULLISH</v>
      </c>
      <c r="G1217" s="17" t="str">
        <f t="shared" si="74"/>
        <v>NEUTRAL</v>
      </c>
      <c r="H1217" s="17" t="str">
        <f t="shared" si="73"/>
        <v>CONFIRMED BULLISH</v>
      </c>
    </row>
    <row r="1218" spans="1:8" ht="13.5" x14ac:dyDescent="0.25">
      <c r="A1218" s="3">
        <v>43783</v>
      </c>
      <c r="B1218" s="2">
        <v>7.45</v>
      </c>
      <c r="C1218" s="2">
        <v>4.3509000000000002</v>
      </c>
      <c r="D1218" s="2">
        <v>744</v>
      </c>
      <c r="E1218" s="2">
        <f t="shared" si="72"/>
        <v>-217838</v>
      </c>
      <c r="F1218" s="17" t="str">
        <f t="shared" si="75"/>
        <v>BULLISH</v>
      </c>
      <c r="G1218" s="17" t="str">
        <f t="shared" si="74"/>
        <v>NEUTRAL</v>
      </c>
      <c r="H1218" s="17" t="str">
        <f t="shared" si="73"/>
        <v>CONFIRMED BULLISH</v>
      </c>
    </row>
    <row r="1219" spans="1:8" ht="13.5" x14ac:dyDescent="0.25">
      <c r="A1219" s="3">
        <v>43784</v>
      </c>
      <c r="B1219" s="2">
        <v>7.48</v>
      </c>
      <c r="C1219" s="2">
        <v>4.3684000000000003</v>
      </c>
      <c r="D1219" s="2">
        <v>202</v>
      </c>
      <c r="E1219" s="2">
        <f t="shared" si="72"/>
        <v>-217636</v>
      </c>
      <c r="F1219" s="17" t="str">
        <f t="shared" si="75"/>
        <v>BULLISH</v>
      </c>
      <c r="G1219" s="17" t="str">
        <f t="shared" si="74"/>
        <v>NEUTRAL</v>
      </c>
      <c r="H1219" s="17" t="str">
        <f t="shared" si="73"/>
        <v>CONFIRMED BULLISH</v>
      </c>
    </row>
    <row r="1220" spans="1:8" ht="13.5" x14ac:dyDescent="0.25">
      <c r="A1220" s="3">
        <v>43787</v>
      </c>
      <c r="B1220" s="2">
        <v>7.45</v>
      </c>
      <c r="C1220" s="2">
        <v>4.3509000000000002</v>
      </c>
      <c r="D1220" s="2">
        <v>50</v>
      </c>
      <c r="E1220" s="2">
        <f t="shared" ref="E1220:E1283" si="76">IF(B1220&gt;B1219, E1219+D1220, IF(B1220&lt;B1219, E1219-D1220, E1219))</f>
        <v>-217686</v>
      </c>
      <c r="F1220" s="17" t="str">
        <f t="shared" si="75"/>
        <v>BEARISH</v>
      </c>
      <c r="G1220" s="17" t="str">
        <f t="shared" si="74"/>
        <v>NEUTRAL</v>
      </c>
      <c r="H1220" s="17" t="str">
        <f t="shared" si="73"/>
        <v>BEARISH DIVERGENCE</v>
      </c>
    </row>
    <row r="1221" spans="1:8" ht="13.5" x14ac:dyDescent="0.25">
      <c r="A1221" s="3">
        <v>43788</v>
      </c>
      <c r="B1221" s="2">
        <v>7.45</v>
      </c>
      <c r="C1221" s="2">
        <v>4.3509000000000002</v>
      </c>
      <c r="D1221" s="2">
        <v>0</v>
      </c>
      <c r="E1221" s="2">
        <f t="shared" si="76"/>
        <v>-217686</v>
      </c>
      <c r="F1221" s="17" t="str">
        <f t="shared" si="75"/>
        <v>BEARISH</v>
      </c>
      <c r="G1221" s="17" t="str">
        <f t="shared" si="74"/>
        <v>NEUTRAL</v>
      </c>
      <c r="H1221" s="17" t="str">
        <f t="shared" si="73"/>
        <v>BEARISH DIVERGENCE</v>
      </c>
    </row>
    <row r="1222" spans="1:8" ht="13.5" x14ac:dyDescent="0.25">
      <c r="A1222" s="3">
        <v>43789</v>
      </c>
      <c r="B1222" s="2">
        <v>7.45</v>
      </c>
      <c r="C1222" s="2">
        <v>4.3509000000000002</v>
      </c>
      <c r="D1222" s="2">
        <v>0</v>
      </c>
      <c r="E1222" s="2">
        <f t="shared" si="76"/>
        <v>-217686</v>
      </c>
      <c r="F1222" s="17" t="str">
        <f t="shared" si="75"/>
        <v>BEARISH</v>
      </c>
      <c r="G1222" s="17" t="str">
        <f t="shared" si="74"/>
        <v>NEUTRAL</v>
      </c>
      <c r="H1222" s="17" t="str">
        <f t="shared" ref="H1222:H1285" si="77">IF(AND(B1222&gt;B1217, E1222&gt;E1217), "CONFIRMED BULLISH",
 IF(AND(B1222&lt;B1217, E1222&lt;E1217), "CONFIRMED BEARISH",
 IF(AND(B1222&gt;B1217, E1222&lt;E1217), "BEARISH DIVERGENCE",
 IF(AND(B1222&lt;B1217, E1222&gt;E1217), "BULLISH DIVERGENCE", "NEUTRAL"))))</f>
        <v>CONFIRMED BEARISH</v>
      </c>
    </row>
    <row r="1223" spans="1:8" ht="13.5" x14ac:dyDescent="0.25">
      <c r="A1223" s="3">
        <v>43790</v>
      </c>
      <c r="B1223" s="2">
        <v>7.35</v>
      </c>
      <c r="C1223" s="2">
        <v>4.2925000000000004</v>
      </c>
      <c r="D1223" s="2">
        <v>196</v>
      </c>
      <c r="E1223" s="2">
        <f t="shared" si="76"/>
        <v>-217882</v>
      </c>
      <c r="F1223" s="17" t="str">
        <f t="shared" si="75"/>
        <v>BEARISH</v>
      </c>
      <c r="G1223" s="17" t="str">
        <f t="shared" ref="G1223:G1286" si="78">IF((E1223-E1218)/E1218 &gt; 0.02, "STRONG",
 IF((E1223-E1218)/E1218 &lt; -0.02, "WEAK", "NEUTRAL"))</f>
        <v>NEUTRAL</v>
      </c>
      <c r="H1223" s="17" t="str">
        <f t="shared" si="77"/>
        <v>CONFIRMED BEARISH</v>
      </c>
    </row>
    <row r="1224" spans="1:8" ht="13.5" x14ac:dyDescent="0.25">
      <c r="A1224" s="3">
        <v>43791</v>
      </c>
      <c r="B1224" s="2">
        <v>7.27</v>
      </c>
      <c r="C1224" s="2">
        <v>4.2458</v>
      </c>
      <c r="D1224" s="2">
        <v>3141</v>
      </c>
      <c r="E1224" s="2">
        <f t="shared" si="76"/>
        <v>-221023</v>
      </c>
      <c r="F1224" s="17" t="str">
        <f t="shared" ref="F1224:F1287" si="79">IF(E1224&gt;E1219,"BULLISH",IF(E1224&lt;E1219,"BEARISH","NEUTRAL"))</f>
        <v>BEARISH</v>
      </c>
      <c r="G1224" s="17" t="str">
        <f t="shared" si="78"/>
        <v>NEUTRAL</v>
      </c>
      <c r="H1224" s="17" t="str">
        <f t="shared" si="77"/>
        <v>CONFIRMED BEARISH</v>
      </c>
    </row>
    <row r="1225" spans="1:8" ht="13.5" x14ac:dyDescent="0.25">
      <c r="A1225" s="3">
        <v>43794</v>
      </c>
      <c r="B1225" s="2">
        <v>7.4</v>
      </c>
      <c r="C1225" s="2">
        <v>4.3216999999999999</v>
      </c>
      <c r="D1225" s="2">
        <v>1</v>
      </c>
      <c r="E1225" s="2">
        <f t="shared" si="76"/>
        <v>-221022</v>
      </c>
      <c r="F1225" s="17" t="str">
        <f t="shared" si="79"/>
        <v>BEARISH</v>
      </c>
      <c r="G1225" s="17" t="str">
        <f t="shared" si="78"/>
        <v>NEUTRAL</v>
      </c>
      <c r="H1225" s="17" t="str">
        <f t="shared" si="77"/>
        <v>CONFIRMED BEARISH</v>
      </c>
    </row>
    <row r="1226" spans="1:8" ht="13.5" x14ac:dyDescent="0.25">
      <c r="A1226" s="3">
        <v>43795</v>
      </c>
      <c r="B1226" s="2">
        <v>7.4</v>
      </c>
      <c r="C1226" s="2">
        <v>4.3216999999999999</v>
      </c>
      <c r="D1226" s="2">
        <v>187</v>
      </c>
      <c r="E1226" s="2">
        <f t="shared" si="76"/>
        <v>-221022</v>
      </c>
      <c r="F1226" s="17" t="str">
        <f t="shared" si="79"/>
        <v>BEARISH</v>
      </c>
      <c r="G1226" s="17" t="str">
        <f t="shared" si="78"/>
        <v>NEUTRAL</v>
      </c>
      <c r="H1226" s="17" t="str">
        <f t="shared" si="77"/>
        <v>CONFIRMED BEARISH</v>
      </c>
    </row>
    <row r="1227" spans="1:8" ht="13.5" x14ac:dyDescent="0.25">
      <c r="A1227" s="3">
        <v>43796</v>
      </c>
      <c r="B1227" s="2">
        <v>7.4</v>
      </c>
      <c r="C1227" s="2">
        <v>4.3216999999999999</v>
      </c>
      <c r="D1227" s="2">
        <v>353</v>
      </c>
      <c r="E1227" s="2">
        <f t="shared" si="76"/>
        <v>-221022</v>
      </c>
      <c r="F1227" s="17" t="str">
        <f t="shared" si="79"/>
        <v>BEARISH</v>
      </c>
      <c r="G1227" s="17" t="str">
        <f t="shared" si="78"/>
        <v>NEUTRAL</v>
      </c>
      <c r="H1227" s="17" t="str">
        <f t="shared" si="77"/>
        <v>CONFIRMED BEARISH</v>
      </c>
    </row>
    <row r="1228" spans="1:8" ht="13.5" x14ac:dyDescent="0.25">
      <c r="A1228" s="3">
        <v>43797</v>
      </c>
      <c r="B1228" s="2">
        <v>7.39</v>
      </c>
      <c r="C1228" s="2">
        <v>4.3159000000000001</v>
      </c>
      <c r="D1228" s="2">
        <v>41</v>
      </c>
      <c r="E1228" s="2">
        <f t="shared" si="76"/>
        <v>-221063</v>
      </c>
      <c r="F1228" s="17" t="str">
        <f t="shared" si="79"/>
        <v>BEARISH</v>
      </c>
      <c r="G1228" s="17" t="str">
        <f t="shared" si="78"/>
        <v>NEUTRAL</v>
      </c>
      <c r="H1228" s="17" t="str">
        <f t="shared" si="77"/>
        <v>BEARISH DIVERGENCE</v>
      </c>
    </row>
    <row r="1229" spans="1:8" ht="13.5" x14ac:dyDescent="0.25">
      <c r="A1229" s="3">
        <v>43798</v>
      </c>
      <c r="B1229" s="2">
        <v>7.39</v>
      </c>
      <c r="C1229" s="2">
        <v>4.3159000000000001</v>
      </c>
      <c r="D1229" s="2">
        <v>0</v>
      </c>
      <c r="E1229" s="2">
        <f t="shared" si="76"/>
        <v>-221063</v>
      </c>
      <c r="F1229" s="17" t="str">
        <f t="shared" si="79"/>
        <v>BEARISH</v>
      </c>
      <c r="G1229" s="17" t="str">
        <f t="shared" si="78"/>
        <v>NEUTRAL</v>
      </c>
      <c r="H1229" s="17" t="str">
        <f t="shared" si="77"/>
        <v>BEARISH DIVERGENCE</v>
      </c>
    </row>
    <row r="1230" spans="1:8" ht="13.5" x14ac:dyDescent="0.25">
      <c r="A1230" s="3">
        <v>43801</v>
      </c>
      <c r="B1230" s="2">
        <v>7.39</v>
      </c>
      <c r="C1230" s="2">
        <v>4.3159000000000001</v>
      </c>
      <c r="D1230" s="2">
        <v>0</v>
      </c>
      <c r="E1230" s="2">
        <f t="shared" si="76"/>
        <v>-221063</v>
      </c>
      <c r="F1230" s="17" t="str">
        <f t="shared" si="79"/>
        <v>BEARISH</v>
      </c>
      <c r="G1230" s="17" t="str">
        <f t="shared" si="78"/>
        <v>NEUTRAL</v>
      </c>
      <c r="H1230" s="17" t="str">
        <f t="shared" si="77"/>
        <v>CONFIRMED BEARISH</v>
      </c>
    </row>
    <row r="1231" spans="1:8" ht="13.5" x14ac:dyDescent="0.25">
      <c r="A1231" s="3">
        <v>43802</v>
      </c>
      <c r="B1231" s="2">
        <v>7.44</v>
      </c>
      <c r="C1231" s="2">
        <v>4.3451000000000004</v>
      </c>
      <c r="D1231" s="2">
        <v>131</v>
      </c>
      <c r="E1231" s="2">
        <f t="shared" si="76"/>
        <v>-220932</v>
      </c>
      <c r="F1231" s="17" t="str">
        <f t="shared" si="79"/>
        <v>BULLISH</v>
      </c>
      <c r="G1231" s="17" t="str">
        <f t="shared" si="78"/>
        <v>NEUTRAL</v>
      </c>
      <c r="H1231" s="17" t="str">
        <f t="shared" si="77"/>
        <v>CONFIRMED BULLISH</v>
      </c>
    </row>
    <row r="1232" spans="1:8" ht="13.5" x14ac:dyDescent="0.25">
      <c r="A1232" s="3">
        <v>43803</v>
      </c>
      <c r="B1232" s="2">
        <v>7.4</v>
      </c>
      <c r="C1232" s="2">
        <v>4.3216999999999999</v>
      </c>
      <c r="D1232" s="2">
        <v>73</v>
      </c>
      <c r="E1232" s="2">
        <f t="shared" si="76"/>
        <v>-221005</v>
      </c>
      <c r="F1232" s="17" t="str">
        <f t="shared" si="79"/>
        <v>BULLISH</v>
      </c>
      <c r="G1232" s="17" t="str">
        <f t="shared" si="78"/>
        <v>NEUTRAL</v>
      </c>
      <c r="H1232" s="17" t="str">
        <f t="shared" si="77"/>
        <v>NEUTRAL</v>
      </c>
    </row>
    <row r="1233" spans="1:8" ht="13.5" x14ac:dyDescent="0.25">
      <c r="A1233" s="3">
        <v>43804</v>
      </c>
      <c r="B1233" s="2">
        <v>7.35</v>
      </c>
      <c r="C1233" s="2">
        <v>4.2925000000000004</v>
      </c>
      <c r="D1233" s="2">
        <v>1058</v>
      </c>
      <c r="E1233" s="2">
        <f t="shared" si="76"/>
        <v>-222063</v>
      </c>
      <c r="F1233" s="17" t="str">
        <f t="shared" si="79"/>
        <v>BEARISH</v>
      </c>
      <c r="G1233" s="17" t="str">
        <f t="shared" si="78"/>
        <v>NEUTRAL</v>
      </c>
      <c r="H1233" s="17" t="str">
        <f t="shared" si="77"/>
        <v>CONFIRMED BEARISH</v>
      </c>
    </row>
    <row r="1234" spans="1:8" ht="13.5" x14ac:dyDescent="0.25">
      <c r="A1234" s="3">
        <v>43805</v>
      </c>
      <c r="B1234" s="2">
        <v>7.44</v>
      </c>
      <c r="C1234" s="2">
        <v>4.3451000000000004</v>
      </c>
      <c r="D1234" s="2">
        <v>1</v>
      </c>
      <c r="E1234" s="2">
        <f t="shared" si="76"/>
        <v>-222062</v>
      </c>
      <c r="F1234" s="17" t="str">
        <f t="shared" si="79"/>
        <v>BEARISH</v>
      </c>
      <c r="G1234" s="17" t="str">
        <f t="shared" si="78"/>
        <v>NEUTRAL</v>
      </c>
      <c r="H1234" s="17" t="str">
        <f t="shared" si="77"/>
        <v>BEARISH DIVERGENCE</v>
      </c>
    </row>
    <row r="1235" spans="1:8" ht="13.5" x14ac:dyDescent="0.25">
      <c r="A1235" s="3">
        <v>43808</v>
      </c>
      <c r="B1235" s="2">
        <v>7.4</v>
      </c>
      <c r="C1235" s="2">
        <v>4.3216999999999999</v>
      </c>
      <c r="D1235" s="2">
        <v>115</v>
      </c>
      <c r="E1235" s="2">
        <f t="shared" si="76"/>
        <v>-222177</v>
      </c>
      <c r="F1235" s="17" t="str">
        <f t="shared" si="79"/>
        <v>BEARISH</v>
      </c>
      <c r="G1235" s="17" t="str">
        <f t="shared" si="78"/>
        <v>NEUTRAL</v>
      </c>
      <c r="H1235" s="17" t="str">
        <f t="shared" si="77"/>
        <v>BEARISH DIVERGENCE</v>
      </c>
    </row>
    <row r="1236" spans="1:8" ht="13.5" x14ac:dyDescent="0.25">
      <c r="A1236" s="3">
        <v>43809</v>
      </c>
      <c r="B1236" s="2">
        <v>7.4</v>
      </c>
      <c r="C1236" s="2">
        <v>4.3216999999999999</v>
      </c>
      <c r="D1236" s="2">
        <v>3001</v>
      </c>
      <c r="E1236" s="2">
        <f t="shared" si="76"/>
        <v>-222177</v>
      </c>
      <c r="F1236" s="17" t="str">
        <f t="shared" si="79"/>
        <v>BEARISH</v>
      </c>
      <c r="G1236" s="17" t="str">
        <f t="shared" si="78"/>
        <v>NEUTRAL</v>
      </c>
      <c r="H1236" s="17" t="str">
        <f t="shared" si="77"/>
        <v>CONFIRMED BEARISH</v>
      </c>
    </row>
    <row r="1237" spans="1:8" ht="13.5" x14ac:dyDescent="0.25">
      <c r="A1237" s="3">
        <v>43810</v>
      </c>
      <c r="B1237" s="2">
        <v>7.35</v>
      </c>
      <c r="C1237" s="2">
        <v>4.2925000000000004</v>
      </c>
      <c r="D1237" s="2">
        <v>2000</v>
      </c>
      <c r="E1237" s="2">
        <f t="shared" si="76"/>
        <v>-224177</v>
      </c>
      <c r="F1237" s="17" t="str">
        <f t="shared" si="79"/>
        <v>BEARISH</v>
      </c>
      <c r="G1237" s="17" t="str">
        <f t="shared" si="78"/>
        <v>NEUTRAL</v>
      </c>
      <c r="H1237" s="17" t="str">
        <f t="shared" si="77"/>
        <v>CONFIRMED BEARISH</v>
      </c>
    </row>
    <row r="1238" spans="1:8" ht="13.5" x14ac:dyDescent="0.25">
      <c r="A1238" s="3">
        <v>43811</v>
      </c>
      <c r="B1238" s="2">
        <v>7.4</v>
      </c>
      <c r="C1238" s="2">
        <v>4.3216999999999999</v>
      </c>
      <c r="D1238" s="2">
        <v>1</v>
      </c>
      <c r="E1238" s="2">
        <f t="shared" si="76"/>
        <v>-224176</v>
      </c>
      <c r="F1238" s="17" t="str">
        <f t="shared" si="79"/>
        <v>BEARISH</v>
      </c>
      <c r="G1238" s="17" t="str">
        <f t="shared" si="78"/>
        <v>NEUTRAL</v>
      </c>
      <c r="H1238" s="17" t="str">
        <f t="shared" si="77"/>
        <v>BEARISH DIVERGENCE</v>
      </c>
    </row>
    <row r="1239" spans="1:8" ht="13.5" x14ac:dyDescent="0.25">
      <c r="A1239" s="3">
        <v>43812</v>
      </c>
      <c r="B1239" s="2">
        <v>7.39</v>
      </c>
      <c r="C1239" s="2">
        <v>4.3159000000000001</v>
      </c>
      <c r="D1239" s="2">
        <v>2137</v>
      </c>
      <c r="E1239" s="2">
        <f t="shared" si="76"/>
        <v>-226313</v>
      </c>
      <c r="F1239" s="17" t="str">
        <f t="shared" si="79"/>
        <v>BEARISH</v>
      </c>
      <c r="G1239" s="17" t="str">
        <f t="shared" si="78"/>
        <v>NEUTRAL</v>
      </c>
      <c r="H1239" s="17" t="str">
        <f t="shared" si="77"/>
        <v>CONFIRMED BEARISH</v>
      </c>
    </row>
    <row r="1240" spans="1:8" ht="13.5" x14ac:dyDescent="0.25">
      <c r="A1240" s="3">
        <v>43815</v>
      </c>
      <c r="B1240" s="2">
        <v>7.39</v>
      </c>
      <c r="C1240" s="2">
        <v>4.3159000000000001</v>
      </c>
      <c r="D1240" s="2">
        <v>152</v>
      </c>
      <c r="E1240" s="2">
        <f t="shared" si="76"/>
        <v>-226313</v>
      </c>
      <c r="F1240" s="17" t="str">
        <f t="shared" si="79"/>
        <v>BEARISH</v>
      </c>
      <c r="G1240" s="17" t="str">
        <f t="shared" si="78"/>
        <v>NEUTRAL</v>
      </c>
      <c r="H1240" s="17" t="str">
        <f t="shared" si="77"/>
        <v>CONFIRMED BEARISH</v>
      </c>
    </row>
    <row r="1241" spans="1:8" ht="13.5" x14ac:dyDescent="0.25">
      <c r="A1241" s="3">
        <v>43816</v>
      </c>
      <c r="B1241" s="2">
        <v>7.35</v>
      </c>
      <c r="C1241" s="2">
        <v>4.2925000000000004</v>
      </c>
      <c r="D1241" s="2">
        <v>224</v>
      </c>
      <c r="E1241" s="2">
        <f t="shared" si="76"/>
        <v>-226537</v>
      </c>
      <c r="F1241" s="17" t="str">
        <f t="shared" si="79"/>
        <v>BEARISH</v>
      </c>
      <c r="G1241" s="17" t="str">
        <f t="shared" si="78"/>
        <v>NEUTRAL</v>
      </c>
      <c r="H1241" s="17" t="str">
        <f t="shared" si="77"/>
        <v>CONFIRMED BEARISH</v>
      </c>
    </row>
    <row r="1242" spans="1:8" ht="13.5" x14ac:dyDescent="0.25">
      <c r="A1242" s="3">
        <v>43817</v>
      </c>
      <c r="B1242" s="2">
        <v>7.35</v>
      </c>
      <c r="C1242" s="2">
        <v>4.2925000000000004</v>
      </c>
      <c r="D1242" s="2">
        <v>30</v>
      </c>
      <c r="E1242" s="2">
        <f t="shared" si="76"/>
        <v>-226537</v>
      </c>
      <c r="F1242" s="17" t="str">
        <f t="shared" si="79"/>
        <v>BEARISH</v>
      </c>
      <c r="G1242" s="17" t="str">
        <f t="shared" si="78"/>
        <v>NEUTRAL</v>
      </c>
      <c r="H1242" s="17" t="str">
        <f t="shared" si="77"/>
        <v>NEUTRAL</v>
      </c>
    </row>
    <row r="1243" spans="1:8" ht="13.5" x14ac:dyDescent="0.25">
      <c r="A1243" s="3">
        <v>43818</v>
      </c>
      <c r="B1243" s="2">
        <v>7.35</v>
      </c>
      <c r="C1243" s="2">
        <v>4.2925000000000004</v>
      </c>
      <c r="D1243" s="2">
        <v>1901</v>
      </c>
      <c r="E1243" s="2">
        <f t="shared" si="76"/>
        <v>-226537</v>
      </c>
      <c r="F1243" s="17" t="str">
        <f t="shared" si="79"/>
        <v>BEARISH</v>
      </c>
      <c r="G1243" s="17" t="str">
        <f t="shared" si="78"/>
        <v>NEUTRAL</v>
      </c>
      <c r="H1243" s="17" t="str">
        <f t="shared" si="77"/>
        <v>CONFIRMED BEARISH</v>
      </c>
    </row>
    <row r="1244" spans="1:8" ht="13.5" x14ac:dyDescent="0.25">
      <c r="A1244" s="3">
        <v>43819</v>
      </c>
      <c r="B1244" s="2">
        <v>7.4</v>
      </c>
      <c r="C1244" s="2">
        <v>4.3216999999999999</v>
      </c>
      <c r="D1244" s="2">
        <v>1</v>
      </c>
      <c r="E1244" s="2">
        <f t="shared" si="76"/>
        <v>-226536</v>
      </c>
      <c r="F1244" s="17" t="str">
        <f t="shared" si="79"/>
        <v>BEARISH</v>
      </c>
      <c r="G1244" s="17" t="str">
        <f t="shared" si="78"/>
        <v>NEUTRAL</v>
      </c>
      <c r="H1244" s="17" t="str">
        <f t="shared" si="77"/>
        <v>BEARISH DIVERGENCE</v>
      </c>
    </row>
    <row r="1245" spans="1:8" ht="13.5" x14ac:dyDescent="0.25">
      <c r="A1245" s="3">
        <v>43822</v>
      </c>
      <c r="B1245" s="2">
        <v>7.4</v>
      </c>
      <c r="C1245" s="2">
        <v>4.3216999999999999</v>
      </c>
      <c r="D1245" s="2">
        <v>0</v>
      </c>
      <c r="E1245" s="2">
        <f t="shared" si="76"/>
        <v>-226536</v>
      </c>
      <c r="F1245" s="17" t="str">
        <f t="shared" si="79"/>
        <v>BEARISH</v>
      </c>
      <c r="G1245" s="17" t="str">
        <f t="shared" si="78"/>
        <v>NEUTRAL</v>
      </c>
      <c r="H1245" s="17" t="str">
        <f t="shared" si="77"/>
        <v>BEARISH DIVERGENCE</v>
      </c>
    </row>
    <row r="1246" spans="1:8" ht="13.5" x14ac:dyDescent="0.25">
      <c r="A1246" s="3">
        <v>43823</v>
      </c>
      <c r="B1246" s="2">
        <v>7.37</v>
      </c>
      <c r="C1246" s="2">
        <v>4.3041999999999998</v>
      </c>
      <c r="D1246" s="2">
        <v>465</v>
      </c>
      <c r="E1246" s="2">
        <f t="shared" si="76"/>
        <v>-227001</v>
      </c>
      <c r="F1246" s="17" t="str">
        <f t="shared" si="79"/>
        <v>BEARISH</v>
      </c>
      <c r="G1246" s="17" t="str">
        <f t="shared" si="78"/>
        <v>NEUTRAL</v>
      </c>
      <c r="H1246" s="17" t="str">
        <f t="shared" si="77"/>
        <v>BEARISH DIVERGENCE</v>
      </c>
    </row>
    <row r="1247" spans="1:8" ht="13.5" x14ac:dyDescent="0.25">
      <c r="A1247" s="3">
        <v>43824</v>
      </c>
      <c r="B1247" s="2">
        <v>7.37</v>
      </c>
      <c r="C1247" s="2">
        <v>4.3041999999999998</v>
      </c>
      <c r="D1247" s="2">
        <v>0</v>
      </c>
      <c r="E1247" s="2">
        <f t="shared" si="76"/>
        <v>-227001</v>
      </c>
      <c r="F1247" s="17" t="str">
        <f t="shared" si="79"/>
        <v>BEARISH</v>
      </c>
      <c r="G1247" s="17" t="str">
        <f t="shared" si="78"/>
        <v>NEUTRAL</v>
      </c>
      <c r="H1247" s="17" t="str">
        <f t="shared" si="77"/>
        <v>BEARISH DIVERGENCE</v>
      </c>
    </row>
    <row r="1248" spans="1:8" ht="13.5" x14ac:dyDescent="0.25">
      <c r="A1248" s="3">
        <v>43825</v>
      </c>
      <c r="B1248" s="2">
        <v>7.34</v>
      </c>
      <c r="C1248" s="2">
        <v>4.2866999999999997</v>
      </c>
      <c r="D1248" s="2">
        <v>1076</v>
      </c>
      <c r="E1248" s="2">
        <f t="shared" si="76"/>
        <v>-228077</v>
      </c>
      <c r="F1248" s="17" t="str">
        <f t="shared" si="79"/>
        <v>BEARISH</v>
      </c>
      <c r="G1248" s="17" t="str">
        <f t="shared" si="78"/>
        <v>NEUTRAL</v>
      </c>
      <c r="H1248" s="17" t="str">
        <f t="shared" si="77"/>
        <v>CONFIRMED BEARISH</v>
      </c>
    </row>
    <row r="1249" spans="1:8" ht="13.5" x14ac:dyDescent="0.25">
      <c r="A1249" s="3">
        <v>43826</v>
      </c>
      <c r="B1249" s="2">
        <v>7.34</v>
      </c>
      <c r="C1249" s="2">
        <v>4.2866999999999997</v>
      </c>
      <c r="D1249" s="2">
        <v>0</v>
      </c>
      <c r="E1249" s="2">
        <f t="shared" si="76"/>
        <v>-228077</v>
      </c>
      <c r="F1249" s="17" t="str">
        <f t="shared" si="79"/>
        <v>BEARISH</v>
      </c>
      <c r="G1249" s="17" t="str">
        <f t="shared" si="78"/>
        <v>NEUTRAL</v>
      </c>
      <c r="H1249" s="17" t="str">
        <f t="shared" si="77"/>
        <v>CONFIRMED BEARISH</v>
      </c>
    </row>
    <row r="1250" spans="1:8" ht="13.5" x14ac:dyDescent="0.25">
      <c r="A1250" s="3">
        <v>43829</v>
      </c>
      <c r="B1250" s="2">
        <v>7.3</v>
      </c>
      <c r="C1250" s="2">
        <v>4.2633000000000001</v>
      </c>
      <c r="D1250" s="2">
        <v>1627</v>
      </c>
      <c r="E1250" s="2">
        <f t="shared" si="76"/>
        <v>-229704</v>
      </c>
      <c r="F1250" s="17" t="str">
        <f t="shared" si="79"/>
        <v>BEARISH</v>
      </c>
      <c r="G1250" s="17" t="str">
        <f t="shared" si="78"/>
        <v>NEUTRAL</v>
      </c>
      <c r="H1250" s="17" t="str">
        <f t="shared" si="77"/>
        <v>CONFIRMED BEARISH</v>
      </c>
    </row>
    <row r="1251" spans="1:8" ht="13.5" x14ac:dyDescent="0.25">
      <c r="A1251" s="3">
        <v>43830</v>
      </c>
      <c r="B1251" s="2">
        <v>7.33</v>
      </c>
      <c r="C1251" s="2">
        <v>4.2808000000000002</v>
      </c>
      <c r="D1251" s="2">
        <v>9261</v>
      </c>
      <c r="E1251" s="2">
        <f t="shared" si="76"/>
        <v>-220443</v>
      </c>
      <c r="F1251" s="17" t="str">
        <f t="shared" si="79"/>
        <v>BULLISH</v>
      </c>
      <c r="G1251" s="17" t="str">
        <f t="shared" si="78"/>
        <v>WEAK</v>
      </c>
      <c r="H1251" s="17" t="str">
        <f t="shared" si="77"/>
        <v>BULLISH DIVERGENCE</v>
      </c>
    </row>
    <row r="1252" spans="1:8" ht="13.5" x14ac:dyDescent="0.25">
      <c r="A1252" s="3">
        <v>43832</v>
      </c>
      <c r="B1252" s="2">
        <v>7.38</v>
      </c>
      <c r="C1252" s="2">
        <v>4.3099999999999996</v>
      </c>
      <c r="D1252" s="2">
        <v>1</v>
      </c>
      <c r="E1252" s="2">
        <f t="shared" si="76"/>
        <v>-220442</v>
      </c>
      <c r="F1252" s="17" t="str">
        <f t="shared" si="79"/>
        <v>BULLISH</v>
      </c>
      <c r="G1252" s="17" t="str">
        <f t="shared" si="78"/>
        <v>WEAK</v>
      </c>
      <c r="H1252" s="17" t="str">
        <f t="shared" si="77"/>
        <v>CONFIRMED BULLISH</v>
      </c>
    </row>
    <row r="1253" spans="1:8" ht="13.5" x14ac:dyDescent="0.25">
      <c r="A1253" s="3">
        <v>43833</v>
      </c>
      <c r="B1253" s="2">
        <v>7.32</v>
      </c>
      <c r="C1253" s="2">
        <v>4.2750000000000004</v>
      </c>
      <c r="D1253" s="2">
        <v>100</v>
      </c>
      <c r="E1253" s="2">
        <f t="shared" si="76"/>
        <v>-220542</v>
      </c>
      <c r="F1253" s="17" t="str">
        <f t="shared" si="79"/>
        <v>BULLISH</v>
      </c>
      <c r="G1253" s="17" t="str">
        <f t="shared" si="78"/>
        <v>WEAK</v>
      </c>
      <c r="H1253" s="17" t="str">
        <f t="shared" si="77"/>
        <v>BULLISH DIVERGENCE</v>
      </c>
    </row>
    <row r="1254" spans="1:8" ht="13.5" x14ac:dyDescent="0.25">
      <c r="A1254" s="3">
        <v>43836</v>
      </c>
      <c r="B1254" s="2">
        <v>7.3</v>
      </c>
      <c r="C1254" s="2">
        <v>4.2633000000000001</v>
      </c>
      <c r="D1254" s="2">
        <v>30</v>
      </c>
      <c r="E1254" s="2">
        <f t="shared" si="76"/>
        <v>-220572</v>
      </c>
      <c r="F1254" s="17" t="str">
        <f t="shared" si="79"/>
        <v>BULLISH</v>
      </c>
      <c r="G1254" s="17" t="str">
        <f t="shared" si="78"/>
        <v>WEAK</v>
      </c>
      <c r="H1254" s="17" t="str">
        <f t="shared" si="77"/>
        <v>BULLISH DIVERGENCE</v>
      </c>
    </row>
    <row r="1255" spans="1:8" ht="13.5" x14ac:dyDescent="0.25">
      <c r="A1255" s="3">
        <v>43837</v>
      </c>
      <c r="B1255" s="2">
        <v>7.3</v>
      </c>
      <c r="C1255" s="2">
        <v>4.2633000000000001</v>
      </c>
      <c r="D1255" s="2">
        <v>1</v>
      </c>
      <c r="E1255" s="2">
        <f t="shared" si="76"/>
        <v>-220572</v>
      </c>
      <c r="F1255" s="17" t="str">
        <f t="shared" si="79"/>
        <v>BULLISH</v>
      </c>
      <c r="G1255" s="17" t="str">
        <f t="shared" si="78"/>
        <v>WEAK</v>
      </c>
      <c r="H1255" s="17" t="str">
        <f t="shared" si="77"/>
        <v>NEUTRAL</v>
      </c>
    </row>
    <row r="1256" spans="1:8" ht="13.5" x14ac:dyDescent="0.25">
      <c r="A1256" s="3">
        <v>43838</v>
      </c>
      <c r="B1256" s="2">
        <v>7.3</v>
      </c>
      <c r="C1256" s="2">
        <v>4.2633000000000001</v>
      </c>
      <c r="D1256" s="2">
        <v>2436</v>
      </c>
      <c r="E1256" s="2">
        <f t="shared" si="76"/>
        <v>-220572</v>
      </c>
      <c r="F1256" s="17" t="str">
        <f t="shared" si="79"/>
        <v>BEARISH</v>
      </c>
      <c r="G1256" s="17" t="str">
        <f t="shared" si="78"/>
        <v>NEUTRAL</v>
      </c>
      <c r="H1256" s="17" t="str">
        <f t="shared" si="77"/>
        <v>CONFIRMED BEARISH</v>
      </c>
    </row>
    <row r="1257" spans="1:8" ht="13.5" x14ac:dyDescent="0.25">
      <c r="A1257" s="3">
        <v>43839</v>
      </c>
      <c r="B1257" s="2">
        <v>7.08</v>
      </c>
      <c r="C1257" s="2">
        <v>4.1348000000000003</v>
      </c>
      <c r="D1257" s="2">
        <v>4323</v>
      </c>
      <c r="E1257" s="2">
        <f t="shared" si="76"/>
        <v>-224895</v>
      </c>
      <c r="F1257" s="17" t="str">
        <f t="shared" si="79"/>
        <v>BEARISH</v>
      </c>
      <c r="G1257" s="17" t="str">
        <f t="shared" si="78"/>
        <v>STRONG</v>
      </c>
      <c r="H1257" s="17" t="str">
        <f t="shared" si="77"/>
        <v>CONFIRMED BEARISH</v>
      </c>
    </row>
    <row r="1258" spans="1:8" ht="13.5" x14ac:dyDescent="0.25">
      <c r="A1258" s="3">
        <v>43840</v>
      </c>
      <c r="B1258" s="2">
        <v>7.29</v>
      </c>
      <c r="C1258" s="2">
        <v>4.2575000000000003</v>
      </c>
      <c r="D1258" s="2">
        <v>933</v>
      </c>
      <c r="E1258" s="2">
        <f t="shared" si="76"/>
        <v>-223962</v>
      </c>
      <c r="F1258" s="17" t="str">
        <f t="shared" si="79"/>
        <v>BEARISH</v>
      </c>
      <c r="G1258" s="17" t="str">
        <f t="shared" si="78"/>
        <v>NEUTRAL</v>
      </c>
      <c r="H1258" s="17" t="str">
        <f t="shared" si="77"/>
        <v>CONFIRMED BEARISH</v>
      </c>
    </row>
    <row r="1259" spans="1:8" ht="13.5" x14ac:dyDescent="0.25">
      <c r="A1259" s="3">
        <v>43843</v>
      </c>
      <c r="B1259" s="2">
        <v>7.4</v>
      </c>
      <c r="C1259" s="2">
        <v>4.3216999999999999</v>
      </c>
      <c r="D1259" s="2">
        <v>239</v>
      </c>
      <c r="E1259" s="2">
        <f t="shared" si="76"/>
        <v>-223723</v>
      </c>
      <c r="F1259" s="17" t="str">
        <f t="shared" si="79"/>
        <v>BEARISH</v>
      </c>
      <c r="G1259" s="17" t="str">
        <f t="shared" si="78"/>
        <v>NEUTRAL</v>
      </c>
      <c r="H1259" s="17" t="str">
        <f t="shared" si="77"/>
        <v>BEARISH DIVERGENCE</v>
      </c>
    </row>
    <row r="1260" spans="1:8" ht="13.5" x14ac:dyDescent="0.25">
      <c r="A1260" s="3">
        <v>43845</v>
      </c>
      <c r="B1260" s="2">
        <v>7.39</v>
      </c>
      <c r="C1260" s="2">
        <v>4.3159000000000001</v>
      </c>
      <c r="D1260" s="2">
        <v>1</v>
      </c>
      <c r="E1260" s="2">
        <f t="shared" si="76"/>
        <v>-223724</v>
      </c>
      <c r="F1260" s="17" t="str">
        <f t="shared" si="79"/>
        <v>BEARISH</v>
      </c>
      <c r="G1260" s="17" t="str">
        <f t="shared" si="78"/>
        <v>NEUTRAL</v>
      </c>
      <c r="H1260" s="17" t="str">
        <f t="shared" si="77"/>
        <v>BEARISH DIVERGENCE</v>
      </c>
    </row>
    <row r="1261" spans="1:8" ht="13.5" x14ac:dyDescent="0.25">
      <c r="A1261" s="3">
        <v>43846</v>
      </c>
      <c r="B1261" s="2">
        <v>7.34</v>
      </c>
      <c r="C1261" s="2">
        <v>4.2866999999999997</v>
      </c>
      <c r="D1261" s="2">
        <v>200</v>
      </c>
      <c r="E1261" s="2">
        <f t="shared" si="76"/>
        <v>-223924</v>
      </c>
      <c r="F1261" s="17" t="str">
        <f t="shared" si="79"/>
        <v>BEARISH</v>
      </c>
      <c r="G1261" s="17" t="str">
        <f t="shared" si="78"/>
        <v>NEUTRAL</v>
      </c>
      <c r="H1261" s="17" t="str">
        <f t="shared" si="77"/>
        <v>BEARISH DIVERGENCE</v>
      </c>
    </row>
    <row r="1262" spans="1:8" ht="13.5" x14ac:dyDescent="0.25">
      <c r="A1262" s="3">
        <v>43847</v>
      </c>
      <c r="B1262" s="2">
        <v>7.32</v>
      </c>
      <c r="C1262" s="2">
        <v>4.2750000000000004</v>
      </c>
      <c r="D1262" s="2">
        <v>1583</v>
      </c>
      <c r="E1262" s="2">
        <f t="shared" si="76"/>
        <v>-225507</v>
      </c>
      <c r="F1262" s="17" t="str">
        <f t="shared" si="79"/>
        <v>BEARISH</v>
      </c>
      <c r="G1262" s="17" t="str">
        <f t="shared" si="78"/>
        <v>NEUTRAL</v>
      </c>
      <c r="H1262" s="17" t="str">
        <f t="shared" si="77"/>
        <v>BEARISH DIVERGENCE</v>
      </c>
    </row>
    <row r="1263" spans="1:8" ht="13.5" x14ac:dyDescent="0.25">
      <c r="A1263" s="3">
        <v>43850</v>
      </c>
      <c r="B1263" s="2">
        <v>7.3</v>
      </c>
      <c r="C1263" s="2">
        <v>4.2633000000000001</v>
      </c>
      <c r="D1263" s="2">
        <v>501</v>
      </c>
      <c r="E1263" s="2">
        <f t="shared" si="76"/>
        <v>-226008</v>
      </c>
      <c r="F1263" s="17" t="str">
        <f t="shared" si="79"/>
        <v>BEARISH</v>
      </c>
      <c r="G1263" s="17" t="str">
        <f t="shared" si="78"/>
        <v>NEUTRAL</v>
      </c>
      <c r="H1263" s="17" t="str">
        <f t="shared" si="77"/>
        <v>BEARISH DIVERGENCE</v>
      </c>
    </row>
    <row r="1264" spans="1:8" ht="13.5" x14ac:dyDescent="0.25">
      <c r="A1264" s="3">
        <v>43851</v>
      </c>
      <c r="B1264" s="2">
        <v>7.43</v>
      </c>
      <c r="C1264" s="2">
        <v>4.3391999999999999</v>
      </c>
      <c r="D1264" s="2">
        <v>2614</v>
      </c>
      <c r="E1264" s="2">
        <f t="shared" si="76"/>
        <v>-223394</v>
      </c>
      <c r="F1264" s="17" t="str">
        <f t="shared" si="79"/>
        <v>BULLISH</v>
      </c>
      <c r="G1264" s="17" t="str">
        <f t="shared" si="78"/>
        <v>NEUTRAL</v>
      </c>
      <c r="H1264" s="17" t="str">
        <f t="shared" si="77"/>
        <v>CONFIRMED BULLISH</v>
      </c>
    </row>
    <row r="1265" spans="1:8" ht="13.5" x14ac:dyDescent="0.25">
      <c r="A1265" s="3">
        <v>43852</v>
      </c>
      <c r="B1265" s="2">
        <v>7.66</v>
      </c>
      <c r="C1265" s="2">
        <v>4.4736000000000002</v>
      </c>
      <c r="D1265" s="2">
        <v>13598</v>
      </c>
      <c r="E1265" s="2">
        <f t="shared" si="76"/>
        <v>-209796</v>
      </c>
      <c r="F1265" s="17" t="str">
        <f t="shared" si="79"/>
        <v>BULLISH</v>
      </c>
      <c r="G1265" s="17" t="str">
        <f t="shared" si="78"/>
        <v>WEAK</v>
      </c>
      <c r="H1265" s="17" t="str">
        <f t="shared" si="77"/>
        <v>CONFIRMED BULLISH</v>
      </c>
    </row>
    <row r="1266" spans="1:8" ht="13.5" x14ac:dyDescent="0.25">
      <c r="A1266" s="3">
        <v>43853</v>
      </c>
      <c r="B1266" s="2">
        <v>7.6</v>
      </c>
      <c r="C1266" s="2">
        <v>4.4385000000000003</v>
      </c>
      <c r="D1266" s="2">
        <v>6316</v>
      </c>
      <c r="E1266" s="2">
        <f t="shared" si="76"/>
        <v>-216112</v>
      </c>
      <c r="F1266" s="17" t="str">
        <f t="shared" si="79"/>
        <v>BULLISH</v>
      </c>
      <c r="G1266" s="17" t="str">
        <f t="shared" si="78"/>
        <v>WEAK</v>
      </c>
      <c r="H1266" s="17" t="str">
        <f t="shared" si="77"/>
        <v>CONFIRMED BULLISH</v>
      </c>
    </row>
    <row r="1267" spans="1:8" ht="13.5" x14ac:dyDescent="0.25">
      <c r="A1267" s="3">
        <v>43854</v>
      </c>
      <c r="B1267" s="2">
        <v>7.5</v>
      </c>
      <c r="C1267" s="2">
        <v>4.3800999999999997</v>
      </c>
      <c r="D1267" s="2">
        <v>5321</v>
      </c>
      <c r="E1267" s="2">
        <f t="shared" si="76"/>
        <v>-221433</v>
      </c>
      <c r="F1267" s="17" t="str">
        <f t="shared" si="79"/>
        <v>BULLISH</v>
      </c>
      <c r="G1267" s="17" t="str">
        <f t="shared" si="78"/>
        <v>NEUTRAL</v>
      </c>
      <c r="H1267" s="17" t="str">
        <f t="shared" si="77"/>
        <v>CONFIRMED BULLISH</v>
      </c>
    </row>
    <row r="1268" spans="1:8" ht="13.5" x14ac:dyDescent="0.25">
      <c r="A1268" s="3">
        <v>43857</v>
      </c>
      <c r="B1268" s="2">
        <v>7.48</v>
      </c>
      <c r="C1268" s="2">
        <v>4.3684000000000003</v>
      </c>
      <c r="D1268" s="2">
        <v>1719</v>
      </c>
      <c r="E1268" s="2">
        <f t="shared" si="76"/>
        <v>-223152</v>
      </c>
      <c r="F1268" s="17" t="str">
        <f t="shared" si="79"/>
        <v>BULLISH</v>
      </c>
      <c r="G1268" s="17" t="str">
        <f t="shared" si="78"/>
        <v>NEUTRAL</v>
      </c>
      <c r="H1268" s="17" t="str">
        <f t="shared" si="77"/>
        <v>CONFIRMED BULLISH</v>
      </c>
    </row>
    <row r="1269" spans="1:8" ht="13.5" x14ac:dyDescent="0.25">
      <c r="A1269" s="3">
        <v>43858</v>
      </c>
      <c r="B1269" s="2">
        <v>7.5</v>
      </c>
      <c r="C1269" s="2">
        <v>4.3800999999999997</v>
      </c>
      <c r="D1269" s="2">
        <v>790</v>
      </c>
      <c r="E1269" s="2">
        <f t="shared" si="76"/>
        <v>-222362</v>
      </c>
      <c r="F1269" s="17" t="str">
        <f t="shared" si="79"/>
        <v>BULLISH</v>
      </c>
      <c r="G1269" s="17" t="str">
        <f t="shared" si="78"/>
        <v>NEUTRAL</v>
      </c>
      <c r="H1269" s="17" t="str">
        <f t="shared" si="77"/>
        <v>CONFIRMED BULLISH</v>
      </c>
    </row>
    <row r="1270" spans="1:8" ht="13.5" x14ac:dyDescent="0.25">
      <c r="A1270" s="3">
        <v>43859</v>
      </c>
      <c r="B1270" s="2">
        <v>7.5</v>
      </c>
      <c r="C1270" s="2">
        <v>4.3800999999999997</v>
      </c>
      <c r="D1270" s="2">
        <v>1</v>
      </c>
      <c r="E1270" s="2">
        <f t="shared" si="76"/>
        <v>-222362</v>
      </c>
      <c r="F1270" s="17" t="str">
        <f t="shared" si="79"/>
        <v>BEARISH</v>
      </c>
      <c r="G1270" s="17" t="str">
        <f t="shared" si="78"/>
        <v>STRONG</v>
      </c>
      <c r="H1270" s="17" t="str">
        <f t="shared" si="77"/>
        <v>CONFIRMED BEARISH</v>
      </c>
    </row>
    <row r="1271" spans="1:8" ht="13.5" x14ac:dyDescent="0.25">
      <c r="A1271" s="3">
        <v>43860</v>
      </c>
      <c r="B1271" s="2">
        <v>7.5</v>
      </c>
      <c r="C1271" s="2">
        <v>4.3800999999999997</v>
      </c>
      <c r="D1271" s="2">
        <v>13111</v>
      </c>
      <c r="E1271" s="2">
        <f t="shared" si="76"/>
        <v>-222362</v>
      </c>
      <c r="F1271" s="17" t="str">
        <f t="shared" si="79"/>
        <v>BEARISH</v>
      </c>
      <c r="G1271" s="17" t="str">
        <f t="shared" si="78"/>
        <v>STRONG</v>
      </c>
      <c r="H1271" s="17" t="str">
        <f t="shared" si="77"/>
        <v>CONFIRMED BEARISH</v>
      </c>
    </row>
    <row r="1272" spans="1:8" ht="13.5" x14ac:dyDescent="0.25">
      <c r="A1272" s="3">
        <v>43861</v>
      </c>
      <c r="B1272" s="2">
        <v>7.55</v>
      </c>
      <c r="C1272" s="2">
        <v>4.4093</v>
      </c>
      <c r="D1272" s="2">
        <v>2761</v>
      </c>
      <c r="E1272" s="2">
        <f t="shared" si="76"/>
        <v>-219601</v>
      </c>
      <c r="F1272" s="17" t="str">
        <f t="shared" si="79"/>
        <v>BULLISH</v>
      </c>
      <c r="G1272" s="17" t="str">
        <f t="shared" si="78"/>
        <v>NEUTRAL</v>
      </c>
      <c r="H1272" s="17" t="str">
        <f t="shared" si="77"/>
        <v>CONFIRMED BULLISH</v>
      </c>
    </row>
    <row r="1273" spans="1:8" ht="13.5" x14ac:dyDescent="0.25">
      <c r="A1273" s="3">
        <v>43864</v>
      </c>
      <c r="B1273" s="2">
        <v>7.5</v>
      </c>
      <c r="C1273" s="2">
        <v>4.3800999999999997</v>
      </c>
      <c r="D1273" s="2">
        <v>171</v>
      </c>
      <c r="E1273" s="2">
        <f t="shared" si="76"/>
        <v>-219772</v>
      </c>
      <c r="F1273" s="17" t="str">
        <f t="shared" si="79"/>
        <v>BULLISH</v>
      </c>
      <c r="G1273" s="17" t="str">
        <f t="shared" si="78"/>
        <v>NEUTRAL</v>
      </c>
      <c r="H1273" s="17" t="str">
        <f t="shared" si="77"/>
        <v>CONFIRMED BULLISH</v>
      </c>
    </row>
    <row r="1274" spans="1:8" ht="13.5" x14ac:dyDescent="0.25">
      <c r="A1274" s="3">
        <v>43865</v>
      </c>
      <c r="B1274" s="2">
        <v>7.45</v>
      </c>
      <c r="C1274" s="2">
        <v>4.3509000000000002</v>
      </c>
      <c r="D1274" s="2">
        <v>2347</v>
      </c>
      <c r="E1274" s="2">
        <f t="shared" si="76"/>
        <v>-222119</v>
      </c>
      <c r="F1274" s="17" t="str">
        <f t="shared" si="79"/>
        <v>BULLISH</v>
      </c>
      <c r="G1274" s="17" t="str">
        <f t="shared" si="78"/>
        <v>NEUTRAL</v>
      </c>
      <c r="H1274" s="17" t="str">
        <f t="shared" si="77"/>
        <v>BULLISH DIVERGENCE</v>
      </c>
    </row>
    <row r="1275" spans="1:8" ht="13.5" x14ac:dyDescent="0.25">
      <c r="A1275" s="3">
        <v>43866</v>
      </c>
      <c r="B1275" s="2">
        <v>7.45</v>
      </c>
      <c r="C1275" s="2">
        <v>4.3509000000000002</v>
      </c>
      <c r="D1275" s="2">
        <v>571</v>
      </c>
      <c r="E1275" s="2">
        <f t="shared" si="76"/>
        <v>-222119</v>
      </c>
      <c r="F1275" s="17" t="str">
        <f t="shared" si="79"/>
        <v>BULLISH</v>
      </c>
      <c r="G1275" s="17" t="str">
        <f t="shared" si="78"/>
        <v>NEUTRAL</v>
      </c>
      <c r="H1275" s="17" t="str">
        <f t="shared" si="77"/>
        <v>BULLISH DIVERGENCE</v>
      </c>
    </row>
    <row r="1276" spans="1:8" ht="13.5" x14ac:dyDescent="0.25">
      <c r="A1276" s="3">
        <v>43867</v>
      </c>
      <c r="B1276" s="2">
        <v>7.4</v>
      </c>
      <c r="C1276" s="2">
        <v>4.3216999999999999</v>
      </c>
      <c r="D1276" s="2">
        <v>80</v>
      </c>
      <c r="E1276" s="2">
        <f t="shared" si="76"/>
        <v>-222199</v>
      </c>
      <c r="F1276" s="17" t="str">
        <f t="shared" si="79"/>
        <v>BULLISH</v>
      </c>
      <c r="G1276" s="17" t="str">
        <f t="shared" si="78"/>
        <v>NEUTRAL</v>
      </c>
      <c r="H1276" s="17" t="str">
        <f t="shared" si="77"/>
        <v>BULLISH DIVERGENCE</v>
      </c>
    </row>
    <row r="1277" spans="1:8" ht="13.5" x14ac:dyDescent="0.25">
      <c r="A1277" s="3">
        <v>43868</v>
      </c>
      <c r="B1277" s="2">
        <v>7.4</v>
      </c>
      <c r="C1277" s="2">
        <v>4.3216999999999999</v>
      </c>
      <c r="D1277" s="2">
        <v>46</v>
      </c>
      <c r="E1277" s="2">
        <f t="shared" si="76"/>
        <v>-222199</v>
      </c>
      <c r="F1277" s="17" t="str">
        <f t="shared" si="79"/>
        <v>BEARISH</v>
      </c>
      <c r="G1277" s="17" t="str">
        <f t="shared" si="78"/>
        <v>NEUTRAL</v>
      </c>
      <c r="H1277" s="17" t="str">
        <f t="shared" si="77"/>
        <v>CONFIRMED BEARISH</v>
      </c>
    </row>
    <row r="1278" spans="1:8" ht="13.5" x14ac:dyDescent="0.25">
      <c r="A1278" s="3">
        <v>43871</v>
      </c>
      <c r="B1278" s="2">
        <v>7.48</v>
      </c>
      <c r="C1278" s="2">
        <v>4.3684000000000003</v>
      </c>
      <c r="D1278" s="2">
        <v>1371</v>
      </c>
      <c r="E1278" s="2">
        <f t="shared" si="76"/>
        <v>-220828</v>
      </c>
      <c r="F1278" s="17" t="str">
        <f t="shared" si="79"/>
        <v>BEARISH</v>
      </c>
      <c r="G1278" s="17" t="str">
        <f t="shared" si="78"/>
        <v>NEUTRAL</v>
      </c>
      <c r="H1278" s="17" t="str">
        <f t="shared" si="77"/>
        <v>CONFIRMED BEARISH</v>
      </c>
    </row>
    <row r="1279" spans="1:8" ht="13.5" x14ac:dyDescent="0.25">
      <c r="A1279" s="3">
        <v>43872</v>
      </c>
      <c r="B1279" s="2">
        <v>7.6</v>
      </c>
      <c r="C1279" s="2">
        <v>4.4385000000000003</v>
      </c>
      <c r="D1279" s="2">
        <v>3096</v>
      </c>
      <c r="E1279" s="2">
        <f t="shared" si="76"/>
        <v>-217732</v>
      </c>
      <c r="F1279" s="17" t="str">
        <f t="shared" si="79"/>
        <v>BULLISH</v>
      </c>
      <c r="G1279" s="17" t="str">
        <f t="shared" si="78"/>
        <v>NEUTRAL</v>
      </c>
      <c r="H1279" s="17" t="str">
        <f t="shared" si="77"/>
        <v>CONFIRMED BULLISH</v>
      </c>
    </row>
    <row r="1280" spans="1:8" ht="13.5" x14ac:dyDescent="0.25">
      <c r="A1280" s="3">
        <v>43873</v>
      </c>
      <c r="B1280" s="2">
        <v>7.58</v>
      </c>
      <c r="C1280" s="2">
        <v>4.4268000000000001</v>
      </c>
      <c r="D1280" s="2">
        <v>15111</v>
      </c>
      <c r="E1280" s="2">
        <f t="shared" si="76"/>
        <v>-232843</v>
      </c>
      <c r="F1280" s="17" t="str">
        <f t="shared" si="79"/>
        <v>BEARISH</v>
      </c>
      <c r="G1280" s="17" t="str">
        <f t="shared" si="78"/>
        <v>STRONG</v>
      </c>
      <c r="H1280" s="17" t="str">
        <f t="shared" si="77"/>
        <v>BEARISH DIVERGENCE</v>
      </c>
    </row>
    <row r="1281" spans="1:8" ht="13.5" x14ac:dyDescent="0.25">
      <c r="A1281" s="3">
        <v>43874</v>
      </c>
      <c r="B1281" s="2">
        <v>7.6</v>
      </c>
      <c r="C1281" s="2">
        <v>4.4385000000000003</v>
      </c>
      <c r="D1281" s="2">
        <v>1</v>
      </c>
      <c r="E1281" s="2">
        <f t="shared" si="76"/>
        <v>-232842</v>
      </c>
      <c r="F1281" s="17" t="str">
        <f t="shared" si="79"/>
        <v>BEARISH</v>
      </c>
      <c r="G1281" s="17" t="str">
        <f t="shared" si="78"/>
        <v>STRONG</v>
      </c>
      <c r="H1281" s="17" t="str">
        <f t="shared" si="77"/>
        <v>BEARISH DIVERGENCE</v>
      </c>
    </row>
    <row r="1282" spans="1:8" ht="13.5" x14ac:dyDescent="0.25">
      <c r="A1282" s="3">
        <v>43875</v>
      </c>
      <c r="B1282" s="2">
        <v>7.57</v>
      </c>
      <c r="C1282" s="2">
        <v>4.4210000000000003</v>
      </c>
      <c r="D1282" s="2">
        <v>3595</v>
      </c>
      <c r="E1282" s="2">
        <f t="shared" si="76"/>
        <v>-236437</v>
      </c>
      <c r="F1282" s="17" t="str">
        <f t="shared" si="79"/>
        <v>BEARISH</v>
      </c>
      <c r="G1282" s="17" t="str">
        <f t="shared" si="78"/>
        <v>STRONG</v>
      </c>
      <c r="H1282" s="17" t="str">
        <f t="shared" si="77"/>
        <v>BEARISH DIVERGENCE</v>
      </c>
    </row>
    <row r="1283" spans="1:8" ht="13.5" x14ac:dyDescent="0.25">
      <c r="A1283" s="3">
        <v>43878</v>
      </c>
      <c r="B1283" s="2">
        <v>7.57</v>
      </c>
      <c r="C1283" s="2">
        <v>4.4210000000000003</v>
      </c>
      <c r="D1283" s="2">
        <v>5140</v>
      </c>
      <c r="E1283" s="2">
        <f t="shared" si="76"/>
        <v>-236437</v>
      </c>
      <c r="F1283" s="17" t="str">
        <f t="shared" si="79"/>
        <v>BEARISH</v>
      </c>
      <c r="G1283" s="17" t="str">
        <f t="shared" si="78"/>
        <v>STRONG</v>
      </c>
      <c r="H1283" s="17" t="str">
        <f t="shared" si="77"/>
        <v>BEARISH DIVERGENCE</v>
      </c>
    </row>
    <row r="1284" spans="1:8" ht="13.5" x14ac:dyDescent="0.25">
      <c r="A1284" s="3">
        <v>43879</v>
      </c>
      <c r="B1284" s="2">
        <v>7.6</v>
      </c>
      <c r="C1284" s="2">
        <v>4.4385000000000003</v>
      </c>
      <c r="D1284" s="2">
        <v>1060</v>
      </c>
      <c r="E1284" s="2">
        <f t="shared" ref="E1284:E1347" si="80">IF(B1284&gt;B1283, E1283+D1284, IF(B1284&lt;B1283, E1283-D1284, E1283))</f>
        <v>-235377</v>
      </c>
      <c r="F1284" s="17" t="str">
        <f t="shared" si="79"/>
        <v>BEARISH</v>
      </c>
      <c r="G1284" s="17" t="str">
        <f t="shared" si="78"/>
        <v>STRONG</v>
      </c>
      <c r="H1284" s="17" t="str">
        <f t="shared" si="77"/>
        <v>NEUTRAL</v>
      </c>
    </row>
    <row r="1285" spans="1:8" ht="13.5" x14ac:dyDescent="0.25">
      <c r="A1285" s="3">
        <v>43880</v>
      </c>
      <c r="B1285" s="2">
        <v>7.6</v>
      </c>
      <c r="C1285" s="2">
        <v>4.4385000000000003</v>
      </c>
      <c r="D1285" s="2">
        <v>1482</v>
      </c>
      <c r="E1285" s="2">
        <f t="shared" si="80"/>
        <v>-235377</v>
      </c>
      <c r="F1285" s="17" t="str">
        <f t="shared" si="79"/>
        <v>BEARISH</v>
      </c>
      <c r="G1285" s="17" t="str">
        <f t="shared" si="78"/>
        <v>NEUTRAL</v>
      </c>
      <c r="H1285" s="17" t="str">
        <f t="shared" si="77"/>
        <v>BEARISH DIVERGENCE</v>
      </c>
    </row>
    <row r="1286" spans="1:8" ht="13.5" x14ac:dyDescent="0.25">
      <c r="A1286" s="3">
        <v>43881</v>
      </c>
      <c r="B1286" s="2">
        <v>7.65</v>
      </c>
      <c r="C1286" s="2">
        <v>4.4676999999999998</v>
      </c>
      <c r="D1286" s="2">
        <v>632</v>
      </c>
      <c r="E1286" s="2">
        <f t="shared" si="80"/>
        <v>-234745</v>
      </c>
      <c r="F1286" s="17" t="str">
        <f t="shared" si="79"/>
        <v>BEARISH</v>
      </c>
      <c r="G1286" s="17" t="str">
        <f t="shared" si="78"/>
        <v>NEUTRAL</v>
      </c>
      <c r="H1286" s="17" t="str">
        <f t="shared" ref="H1286:H1349" si="81">IF(AND(B1286&gt;B1281, E1286&gt;E1281), "CONFIRMED BULLISH",
 IF(AND(B1286&lt;B1281, E1286&lt;E1281), "CONFIRMED BEARISH",
 IF(AND(B1286&gt;B1281, E1286&lt;E1281), "BEARISH DIVERGENCE",
 IF(AND(B1286&lt;B1281, E1286&gt;E1281), "BULLISH DIVERGENCE", "NEUTRAL"))))</f>
        <v>BEARISH DIVERGENCE</v>
      </c>
    </row>
    <row r="1287" spans="1:8" ht="13.5" x14ac:dyDescent="0.25">
      <c r="A1287" s="3">
        <v>43882</v>
      </c>
      <c r="B1287" s="2">
        <v>7.6</v>
      </c>
      <c r="C1287" s="2">
        <v>4.4385000000000003</v>
      </c>
      <c r="D1287" s="2">
        <v>217</v>
      </c>
      <c r="E1287" s="2">
        <f t="shared" si="80"/>
        <v>-234962</v>
      </c>
      <c r="F1287" s="17" t="str">
        <f t="shared" si="79"/>
        <v>BULLISH</v>
      </c>
      <c r="G1287" s="17" t="str">
        <f t="shared" ref="G1287:G1350" si="82">IF((E1287-E1282)/E1282 &gt; 0.02, "STRONG",
 IF((E1287-E1282)/E1282 &lt; -0.02, "WEAK", "NEUTRAL"))</f>
        <v>NEUTRAL</v>
      </c>
      <c r="H1287" s="17" t="str">
        <f t="shared" si="81"/>
        <v>CONFIRMED BULLISH</v>
      </c>
    </row>
    <row r="1288" spans="1:8" ht="13.5" x14ac:dyDescent="0.25">
      <c r="A1288" s="3">
        <v>43885</v>
      </c>
      <c r="B1288" s="2">
        <v>7.6</v>
      </c>
      <c r="C1288" s="2">
        <v>4.4385000000000003</v>
      </c>
      <c r="D1288" s="2">
        <v>6688</v>
      </c>
      <c r="E1288" s="2">
        <f t="shared" si="80"/>
        <v>-234962</v>
      </c>
      <c r="F1288" s="17" t="str">
        <f t="shared" ref="F1288:F1351" si="83">IF(E1288&gt;E1283,"BULLISH",IF(E1288&lt;E1283,"BEARISH","NEUTRAL"))</f>
        <v>BULLISH</v>
      </c>
      <c r="G1288" s="17" t="str">
        <f t="shared" si="82"/>
        <v>NEUTRAL</v>
      </c>
      <c r="H1288" s="17" t="str">
        <f t="shared" si="81"/>
        <v>CONFIRMED BULLISH</v>
      </c>
    </row>
    <row r="1289" spans="1:8" ht="13.5" x14ac:dyDescent="0.25">
      <c r="A1289" s="3">
        <v>43886</v>
      </c>
      <c r="B1289" s="2">
        <v>7.6</v>
      </c>
      <c r="C1289" s="2">
        <v>4.4385000000000003</v>
      </c>
      <c r="D1289" s="2">
        <v>1</v>
      </c>
      <c r="E1289" s="2">
        <f t="shared" si="80"/>
        <v>-234962</v>
      </c>
      <c r="F1289" s="17" t="str">
        <f t="shared" si="83"/>
        <v>BULLISH</v>
      </c>
      <c r="G1289" s="17" t="str">
        <f t="shared" si="82"/>
        <v>NEUTRAL</v>
      </c>
      <c r="H1289" s="17" t="str">
        <f t="shared" si="81"/>
        <v>NEUTRAL</v>
      </c>
    </row>
    <row r="1290" spans="1:8" ht="13.5" x14ac:dyDescent="0.25">
      <c r="A1290" s="3">
        <v>43887</v>
      </c>
      <c r="B1290" s="2">
        <v>7.6</v>
      </c>
      <c r="C1290" s="2">
        <v>4.4385000000000003</v>
      </c>
      <c r="D1290" s="2">
        <v>1</v>
      </c>
      <c r="E1290" s="2">
        <f t="shared" si="80"/>
        <v>-234962</v>
      </c>
      <c r="F1290" s="17" t="str">
        <f t="shared" si="83"/>
        <v>BULLISH</v>
      </c>
      <c r="G1290" s="17" t="str">
        <f t="shared" si="82"/>
        <v>NEUTRAL</v>
      </c>
      <c r="H1290" s="17" t="str">
        <f t="shared" si="81"/>
        <v>NEUTRAL</v>
      </c>
    </row>
    <row r="1291" spans="1:8" ht="13.5" x14ac:dyDescent="0.25">
      <c r="A1291" s="3">
        <v>43888</v>
      </c>
      <c r="B1291" s="2">
        <v>7.6</v>
      </c>
      <c r="C1291" s="2">
        <v>4.4385000000000003</v>
      </c>
      <c r="D1291" s="2">
        <v>496</v>
      </c>
      <c r="E1291" s="2">
        <f t="shared" si="80"/>
        <v>-234962</v>
      </c>
      <c r="F1291" s="17" t="str">
        <f t="shared" si="83"/>
        <v>BEARISH</v>
      </c>
      <c r="G1291" s="17" t="str">
        <f t="shared" si="82"/>
        <v>NEUTRAL</v>
      </c>
      <c r="H1291" s="17" t="str">
        <f t="shared" si="81"/>
        <v>CONFIRMED BEARISH</v>
      </c>
    </row>
    <row r="1292" spans="1:8" ht="13.5" x14ac:dyDescent="0.25">
      <c r="A1292" s="3">
        <v>43889</v>
      </c>
      <c r="B1292" s="2">
        <v>7.68</v>
      </c>
      <c r="C1292" s="2">
        <v>4.4851999999999999</v>
      </c>
      <c r="D1292" s="2">
        <v>6171</v>
      </c>
      <c r="E1292" s="2">
        <f t="shared" si="80"/>
        <v>-228791</v>
      </c>
      <c r="F1292" s="17" t="str">
        <f t="shared" si="83"/>
        <v>BULLISH</v>
      </c>
      <c r="G1292" s="17" t="str">
        <f t="shared" si="82"/>
        <v>WEAK</v>
      </c>
      <c r="H1292" s="17" t="str">
        <f t="shared" si="81"/>
        <v>CONFIRMED BULLISH</v>
      </c>
    </row>
    <row r="1293" spans="1:8" ht="13.5" x14ac:dyDescent="0.25">
      <c r="A1293" s="3">
        <v>43892</v>
      </c>
      <c r="B1293" s="2">
        <v>7.75</v>
      </c>
      <c r="C1293" s="2">
        <v>4.5260999999999996</v>
      </c>
      <c r="D1293" s="2">
        <v>3016</v>
      </c>
      <c r="E1293" s="2">
        <f t="shared" si="80"/>
        <v>-225775</v>
      </c>
      <c r="F1293" s="17" t="str">
        <f t="shared" si="83"/>
        <v>BULLISH</v>
      </c>
      <c r="G1293" s="17" t="str">
        <f t="shared" si="82"/>
        <v>WEAK</v>
      </c>
      <c r="H1293" s="17" t="str">
        <f t="shared" si="81"/>
        <v>CONFIRMED BULLISH</v>
      </c>
    </row>
    <row r="1294" spans="1:8" ht="13.5" x14ac:dyDescent="0.25">
      <c r="A1294" s="3">
        <v>43893</v>
      </c>
      <c r="B1294" s="2">
        <v>7.7</v>
      </c>
      <c r="C1294" s="2">
        <v>4.4969000000000001</v>
      </c>
      <c r="D1294" s="2">
        <v>926</v>
      </c>
      <c r="E1294" s="2">
        <f t="shared" si="80"/>
        <v>-226701</v>
      </c>
      <c r="F1294" s="17" t="str">
        <f t="shared" si="83"/>
        <v>BULLISH</v>
      </c>
      <c r="G1294" s="17" t="str">
        <f t="shared" si="82"/>
        <v>WEAK</v>
      </c>
      <c r="H1294" s="17" t="str">
        <f t="shared" si="81"/>
        <v>CONFIRMED BULLISH</v>
      </c>
    </row>
    <row r="1295" spans="1:8" ht="13.5" x14ac:dyDescent="0.25">
      <c r="A1295" s="3">
        <v>43894</v>
      </c>
      <c r="B1295" s="2">
        <v>7.8</v>
      </c>
      <c r="C1295" s="2">
        <v>4.5552999999999999</v>
      </c>
      <c r="D1295" s="2">
        <v>694</v>
      </c>
      <c r="E1295" s="2">
        <f t="shared" si="80"/>
        <v>-226007</v>
      </c>
      <c r="F1295" s="17" t="str">
        <f t="shared" si="83"/>
        <v>BULLISH</v>
      </c>
      <c r="G1295" s="17" t="str">
        <f t="shared" si="82"/>
        <v>WEAK</v>
      </c>
      <c r="H1295" s="17" t="str">
        <f t="shared" si="81"/>
        <v>CONFIRMED BULLISH</v>
      </c>
    </row>
    <row r="1296" spans="1:8" ht="13.5" x14ac:dyDescent="0.25">
      <c r="A1296" s="3">
        <v>43895</v>
      </c>
      <c r="B1296" s="2">
        <v>7.7</v>
      </c>
      <c r="C1296" s="2">
        <v>4.4969000000000001</v>
      </c>
      <c r="D1296" s="2">
        <v>1478</v>
      </c>
      <c r="E1296" s="2">
        <f t="shared" si="80"/>
        <v>-227485</v>
      </c>
      <c r="F1296" s="17" t="str">
        <f t="shared" si="83"/>
        <v>BULLISH</v>
      </c>
      <c r="G1296" s="17" t="str">
        <f t="shared" si="82"/>
        <v>WEAK</v>
      </c>
      <c r="H1296" s="17" t="str">
        <f t="shared" si="81"/>
        <v>CONFIRMED BULLISH</v>
      </c>
    </row>
    <row r="1297" spans="1:8" ht="13.5" x14ac:dyDescent="0.25">
      <c r="A1297" s="3">
        <v>43896</v>
      </c>
      <c r="B1297" s="2">
        <v>7.74</v>
      </c>
      <c r="C1297" s="2">
        <v>4.5202999999999998</v>
      </c>
      <c r="D1297" s="2">
        <v>6171</v>
      </c>
      <c r="E1297" s="2">
        <f t="shared" si="80"/>
        <v>-221314</v>
      </c>
      <c r="F1297" s="17" t="str">
        <f t="shared" si="83"/>
        <v>BULLISH</v>
      </c>
      <c r="G1297" s="17" t="str">
        <f t="shared" si="82"/>
        <v>WEAK</v>
      </c>
      <c r="H1297" s="17" t="str">
        <f t="shared" si="81"/>
        <v>CONFIRMED BULLISH</v>
      </c>
    </row>
    <row r="1298" spans="1:8" ht="13.5" x14ac:dyDescent="0.25">
      <c r="A1298" s="3">
        <v>43899</v>
      </c>
      <c r="B1298" s="2">
        <v>7.7</v>
      </c>
      <c r="C1298" s="2">
        <v>4.4969000000000001</v>
      </c>
      <c r="D1298" s="2">
        <v>532</v>
      </c>
      <c r="E1298" s="2">
        <f t="shared" si="80"/>
        <v>-221846</v>
      </c>
      <c r="F1298" s="17" t="str">
        <f t="shared" si="83"/>
        <v>BULLISH</v>
      </c>
      <c r="G1298" s="17" t="str">
        <f t="shared" si="82"/>
        <v>NEUTRAL</v>
      </c>
      <c r="H1298" s="17" t="str">
        <f t="shared" si="81"/>
        <v>BULLISH DIVERGENCE</v>
      </c>
    </row>
    <row r="1299" spans="1:8" ht="13.5" x14ac:dyDescent="0.25">
      <c r="A1299" s="3">
        <v>43900</v>
      </c>
      <c r="B1299" s="2">
        <v>7.62</v>
      </c>
      <c r="C1299" s="2">
        <v>4.4501999999999997</v>
      </c>
      <c r="D1299" s="2">
        <v>336</v>
      </c>
      <c r="E1299" s="2">
        <f t="shared" si="80"/>
        <v>-222182</v>
      </c>
      <c r="F1299" s="17" t="str">
        <f t="shared" si="83"/>
        <v>BULLISH</v>
      </c>
      <c r="G1299" s="17" t="str">
        <f t="shared" si="82"/>
        <v>NEUTRAL</v>
      </c>
      <c r="H1299" s="17" t="str">
        <f t="shared" si="81"/>
        <v>BULLISH DIVERGENCE</v>
      </c>
    </row>
    <row r="1300" spans="1:8" ht="13.5" x14ac:dyDescent="0.25">
      <c r="A1300" s="3">
        <v>43901</v>
      </c>
      <c r="B1300" s="2">
        <v>7.68</v>
      </c>
      <c r="C1300" s="2">
        <v>4.4851999999999999</v>
      </c>
      <c r="D1300" s="2">
        <v>72</v>
      </c>
      <c r="E1300" s="2">
        <f t="shared" si="80"/>
        <v>-222110</v>
      </c>
      <c r="F1300" s="17" t="str">
        <f t="shared" si="83"/>
        <v>BULLISH</v>
      </c>
      <c r="G1300" s="17" t="str">
        <f t="shared" si="82"/>
        <v>NEUTRAL</v>
      </c>
      <c r="H1300" s="17" t="str">
        <f t="shared" si="81"/>
        <v>BULLISH DIVERGENCE</v>
      </c>
    </row>
    <row r="1301" spans="1:8" ht="13.5" x14ac:dyDescent="0.25">
      <c r="A1301" s="3">
        <v>43902</v>
      </c>
      <c r="B1301" s="2">
        <v>7.67</v>
      </c>
      <c r="C1301" s="2">
        <v>4.4794</v>
      </c>
      <c r="D1301" s="2">
        <v>4362</v>
      </c>
      <c r="E1301" s="2">
        <f t="shared" si="80"/>
        <v>-226472</v>
      </c>
      <c r="F1301" s="17" t="str">
        <f t="shared" si="83"/>
        <v>BULLISH</v>
      </c>
      <c r="G1301" s="17" t="str">
        <f t="shared" si="82"/>
        <v>NEUTRAL</v>
      </c>
      <c r="H1301" s="17" t="str">
        <f t="shared" si="81"/>
        <v>BULLISH DIVERGENCE</v>
      </c>
    </row>
    <row r="1302" spans="1:8" ht="13.5" x14ac:dyDescent="0.25">
      <c r="A1302" s="3">
        <v>43903</v>
      </c>
      <c r="B1302" s="2">
        <v>7.44</v>
      </c>
      <c r="C1302" s="2">
        <v>4.3451000000000004</v>
      </c>
      <c r="D1302" s="2">
        <v>15</v>
      </c>
      <c r="E1302" s="2">
        <f t="shared" si="80"/>
        <v>-226487</v>
      </c>
      <c r="F1302" s="17" t="str">
        <f t="shared" si="83"/>
        <v>BEARISH</v>
      </c>
      <c r="G1302" s="17" t="str">
        <f t="shared" si="82"/>
        <v>STRONG</v>
      </c>
      <c r="H1302" s="17" t="str">
        <f t="shared" si="81"/>
        <v>CONFIRMED BEARISH</v>
      </c>
    </row>
    <row r="1303" spans="1:8" ht="13.5" x14ac:dyDescent="0.25">
      <c r="A1303" s="3">
        <v>43906</v>
      </c>
      <c r="B1303" s="2">
        <v>7.41</v>
      </c>
      <c r="C1303" s="2">
        <v>4.3276000000000003</v>
      </c>
      <c r="D1303" s="2">
        <v>3138</v>
      </c>
      <c r="E1303" s="2">
        <f t="shared" si="80"/>
        <v>-229625</v>
      </c>
      <c r="F1303" s="17" t="str">
        <f t="shared" si="83"/>
        <v>BEARISH</v>
      </c>
      <c r="G1303" s="17" t="str">
        <f t="shared" si="82"/>
        <v>STRONG</v>
      </c>
      <c r="H1303" s="17" t="str">
        <f t="shared" si="81"/>
        <v>CONFIRMED BEARISH</v>
      </c>
    </row>
    <row r="1304" spans="1:8" ht="13.5" x14ac:dyDescent="0.25">
      <c r="A1304" s="3">
        <v>43907</v>
      </c>
      <c r="B1304" s="2">
        <v>7.08</v>
      </c>
      <c r="C1304" s="2">
        <v>4.1348000000000003</v>
      </c>
      <c r="D1304" s="2">
        <v>5121</v>
      </c>
      <c r="E1304" s="2">
        <f t="shared" si="80"/>
        <v>-234746</v>
      </c>
      <c r="F1304" s="17" t="str">
        <f t="shared" si="83"/>
        <v>BEARISH</v>
      </c>
      <c r="G1304" s="17" t="str">
        <f t="shared" si="82"/>
        <v>STRONG</v>
      </c>
      <c r="H1304" s="17" t="str">
        <f t="shared" si="81"/>
        <v>CONFIRMED BEARISH</v>
      </c>
    </row>
    <row r="1305" spans="1:8" ht="13.5" x14ac:dyDescent="0.25">
      <c r="A1305" s="3">
        <v>43908</v>
      </c>
      <c r="B1305" s="2">
        <v>7.15</v>
      </c>
      <c r="C1305" s="2">
        <v>4.1757</v>
      </c>
      <c r="D1305" s="2">
        <v>498</v>
      </c>
      <c r="E1305" s="2">
        <f t="shared" si="80"/>
        <v>-234248</v>
      </c>
      <c r="F1305" s="17" t="str">
        <f t="shared" si="83"/>
        <v>BEARISH</v>
      </c>
      <c r="G1305" s="17" t="str">
        <f t="shared" si="82"/>
        <v>STRONG</v>
      </c>
      <c r="H1305" s="17" t="str">
        <f t="shared" si="81"/>
        <v>CONFIRMED BEARISH</v>
      </c>
    </row>
    <row r="1306" spans="1:8" ht="13.5" x14ac:dyDescent="0.25">
      <c r="A1306" s="3">
        <v>43909</v>
      </c>
      <c r="B1306" s="2">
        <v>7.19</v>
      </c>
      <c r="C1306" s="2">
        <v>4.1990999999999996</v>
      </c>
      <c r="D1306" s="2">
        <v>4419</v>
      </c>
      <c r="E1306" s="2">
        <f t="shared" si="80"/>
        <v>-229829</v>
      </c>
      <c r="F1306" s="17" t="str">
        <f t="shared" si="83"/>
        <v>BEARISH</v>
      </c>
      <c r="G1306" s="17" t="str">
        <f t="shared" si="82"/>
        <v>NEUTRAL</v>
      </c>
      <c r="H1306" s="17" t="str">
        <f t="shared" si="81"/>
        <v>CONFIRMED BEARISH</v>
      </c>
    </row>
    <row r="1307" spans="1:8" ht="13.5" x14ac:dyDescent="0.25">
      <c r="A1307" s="3">
        <v>43913</v>
      </c>
      <c r="B1307" s="2">
        <v>7</v>
      </c>
      <c r="C1307" s="2">
        <v>4.0880999999999998</v>
      </c>
      <c r="D1307" s="2">
        <v>111</v>
      </c>
      <c r="E1307" s="2">
        <f t="shared" si="80"/>
        <v>-229940</v>
      </c>
      <c r="F1307" s="17" t="str">
        <f t="shared" si="83"/>
        <v>BEARISH</v>
      </c>
      <c r="G1307" s="17" t="str">
        <f t="shared" si="82"/>
        <v>NEUTRAL</v>
      </c>
      <c r="H1307" s="17" t="str">
        <f t="shared" si="81"/>
        <v>CONFIRMED BEARISH</v>
      </c>
    </row>
    <row r="1308" spans="1:8" ht="13.5" x14ac:dyDescent="0.25">
      <c r="A1308" s="3">
        <v>43914</v>
      </c>
      <c r="B1308" s="2">
        <v>7.21</v>
      </c>
      <c r="C1308" s="2">
        <v>4.2107999999999999</v>
      </c>
      <c r="D1308" s="2">
        <v>171</v>
      </c>
      <c r="E1308" s="2">
        <f t="shared" si="80"/>
        <v>-229769</v>
      </c>
      <c r="F1308" s="17" t="str">
        <f t="shared" si="83"/>
        <v>BEARISH</v>
      </c>
      <c r="G1308" s="17" t="str">
        <f t="shared" si="82"/>
        <v>NEUTRAL</v>
      </c>
      <c r="H1308" s="17" t="str">
        <f t="shared" si="81"/>
        <v>CONFIRMED BEARISH</v>
      </c>
    </row>
    <row r="1309" spans="1:8" ht="13.5" x14ac:dyDescent="0.25">
      <c r="A1309" s="3">
        <v>43915</v>
      </c>
      <c r="B1309" s="2">
        <v>7.4</v>
      </c>
      <c r="C1309" s="2">
        <v>4.3216999999999999</v>
      </c>
      <c r="D1309" s="2">
        <v>759</v>
      </c>
      <c r="E1309" s="2">
        <f t="shared" si="80"/>
        <v>-229010</v>
      </c>
      <c r="F1309" s="17" t="str">
        <f t="shared" si="83"/>
        <v>BULLISH</v>
      </c>
      <c r="G1309" s="17" t="str">
        <f t="shared" si="82"/>
        <v>WEAK</v>
      </c>
      <c r="H1309" s="17" t="str">
        <f t="shared" si="81"/>
        <v>CONFIRMED BULLISH</v>
      </c>
    </row>
    <row r="1310" spans="1:8" ht="13.5" x14ac:dyDescent="0.25">
      <c r="A1310" s="3">
        <v>43916</v>
      </c>
      <c r="B1310" s="2">
        <v>7.6</v>
      </c>
      <c r="C1310" s="2">
        <v>4.4385000000000003</v>
      </c>
      <c r="D1310" s="2">
        <v>81</v>
      </c>
      <c r="E1310" s="2">
        <f t="shared" si="80"/>
        <v>-228929</v>
      </c>
      <c r="F1310" s="17" t="str">
        <f t="shared" si="83"/>
        <v>BULLISH</v>
      </c>
      <c r="G1310" s="17" t="str">
        <f t="shared" si="82"/>
        <v>WEAK</v>
      </c>
      <c r="H1310" s="17" t="str">
        <f t="shared" si="81"/>
        <v>CONFIRMED BULLISH</v>
      </c>
    </row>
    <row r="1311" spans="1:8" ht="13.5" x14ac:dyDescent="0.25">
      <c r="A1311" s="3">
        <v>43917</v>
      </c>
      <c r="B1311" s="2">
        <v>7.6</v>
      </c>
      <c r="C1311" s="2">
        <v>4.4385000000000003</v>
      </c>
      <c r="D1311" s="2">
        <v>10</v>
      </c>
      <c r="E1311" s="2">
        <f t="shared" si="80"/>
        <v>-228929</v>
      </c>
      <c r="F1311" s="17" t="str">
        <f t="shared" si="83"/>
        <v>BULLISH</v>
      </c>
      <c r="G1311" s="17" t="str">
        <f t="shared" si="82"/>
        <v>NEUTRAL</v>
      </c>
      <c r="H1311" s="17" t="str">
        <f t="shared" si="81"/>
        <v>CONFIRMED BULLISH</v>
      </c>
    </row>
    <row r="1312" spans="1:8" ht="13.5" x14ac:dyDescent="0.25">
      <c r="A1312" s="3">
        <v>43920</v>
      </c>
      <c r="B1312" s="2">
        <v>7.6</v>
      </c>
      <c r="C1312" s="2">
        <v>4.4385000000000003</v>
      </c>
      <c r="D1312" s="2">
        <v>1</v>
      </c>
      <c r="E1312" s="2">
        <f t="shared" si="80"/>
        <v>-228929</v>
      </c>
      <c r="F1312" s="17" t="str">
        <f t="shared" si="83"/>
        <v>BULLISH</v>
      </c>
      <c r="G1312" s="17" t="str">
        <f t="shared" si="82"/>
        <v>NEUTRAL</v>
      </c>
      <c r="H1312" s="17" t="str">
        <f t="shared" si="81"/>
        <v>CONFIRMED BULLISH</v>
      </c>
    </row>
    <row r="1313" spans="1:8" ht="13.5" x14ac:dyDescent="0.25">
      <c r="A1313" s="3">
        <v>43921</v>
      </c>
      <c r="B1313" s="2">
        <v>7.6</v>
      </c>
      <c r="C1313" s="2">
        <v>4.4385000000000003</v>
      </c>
      <c r="D1313" s="2">
        <v>1135</v>
      </c>
      <c r="E1313" s="2">
        <f t="shared" si="80"/>
        <v>-228929</v>
      </c>
      <c r="F1313" s="17" t="str">
        <f t="shared" si="83"/>
        <v>BULLISH</v>
      </c>
      <c r="G1313" s="17" t="str">
        <f t="shared" si="82"/>
        <v>NEUTRAL</v>
      </c>
      <c r="H1313" s="17" t="str">
        <f t="shared" si="81"/>
        <v>CONFIRMED BULLISH</v>
      </c>
    </row>
    <row r="1314" spans="1:8" ht="13.5" x14ac:dyDescent="0.25">
      <c r="A1314" s="3">
        <v>43922</v>
      </c>
      <c r="B1314" s="2">
        <v>7.6</v>
      </c>
      <c r="C1314" s="2">
        <v>4.4385000000000003</v>
      </c>
      <c r="D1314" s="2">
        <v>5</v>
      </c>
      <c r="E1314" s="2">
        <f t="shared" si="80"/>
        <v>-228929</v>
      </c>
      <c r="F1314" s="17" t="str">
        <f t="shared" si="83"/>
        <v>BULLISH</v>
      </c>
      <c r="G1314" s="17" t="str">
        <f t="shared" si="82"/>
        <v>NEUTRAL</v>
      </c>
      <c r="H1314" s="17" t="str">
        <f t="shared" si="81"/>
        <v>CONFIRMED BULLISH</v>
      </c>
    </row>
    <row r="1315" spans="1:8" ht="13.5" x14ac:dyDescent="0.25">
      <c r="A1315" s="3">
        <v>43923</v>
      </c>
      <c r="B1315" s="2">
        <v>7.6</v>
      </c>
      <c r="C1315" s="2">
        <v>4.4385000000000003</v>
      </c>
      <c r="D1315" s="2">
        <v>21</v>
      </c>
      <c r="E1315" s="2">
        <f t="shared" si="80"/>
        <v>-228929</v>
      </c>
      <c r="F1315" s="17" t="str">
        <f t="shared" si="83"/>
        <v>NEUTRAL</v>
      </c>
      <c r="G1315" s="17" t="str">
        <f t="shared" si="82"/>
        <v>NEUTRAL</v>
      </c>
      <c r="H1315" s="17" t="str">
        <f t="shared" si="81"/>
        <v>NEUTRAL</v>
      </c>
    </row>
    <row r="1316" spans="1:8" ht="13.5" x14ac:dyDescent="0.25">
      <c r="A1316" s="3">
        <v>43924</v>
      </c>
      <c r="B1316" s="2">
        <v>7.6</v>
      </c>
      <c r="C1316" s="2">
        <v>4.4385000000000003</v>
      </c>
      <c r="D1316" s="2">
        <v>1</v>
      </c>
      <c r="E1316" s="2">
        <f t="shared" si="80"/>
        <v>-228929</v>
      </c>
      <c r="F1316" s="17" t="str">
        <f t="shared" si="83"/>
        <v>NEUTRAL</v>
      </c>
      <c r="G1316" s="17" t="str">
        <f t="shared" si="82"/>
        <v>NEUTRAL</v>
      </c>
      <c r="H1316" s="17" t="str">
        <f t="shared" si="81"/>
        <v>NEUTRAL</v>
      </c>
    </row>
    <row r="1317" spans="1:8" ht="13.5" x14ac:dyDescent="0.25">
      <c r="A1317" s="3">
        <v>43927</v>
      </c>
      <c r="B1317" s="2">
        <v>7.6</v>
      </c>
      <c r="C1317" s="2">
        <v>4.4385000000000003</v>
      </c>
      <c r="D1317" s="2">
        <v>1</v>
      </c>
      <c r="E1317" s="2">
        <f t="shared" si="80"/>
        <v>-228929</v>
      </c>
      <c r="F1317" s="17" t="str">
        <f t="shared" si="83"/>
        <v>NEUTRAL</v>
      </c>
      <c r="G1317" s="17" t="str">
        <f t="shared" si="82"/>
        <v>NEUTRAL</v>
      </c>
      <c r="H1317" s="17" t="str">
        <f t="shared" si="81"/>
        <v>NEUTRAL</v>
      </c>
    </row>
    <row r="1318" spans="1:8" ht="13.5" x14ac:dyDescent="0.25">
      <c r="A1318" s="3">
        <v>43928</v>
      </c>
      <c r="B1318" s="2">
        <v>7.38</v>
      </c>
      <c r="C1318" s="2">
        <v>4.3099999999999996</v>
      </c>
      <c r="D1318" s="2">
        <v>25</v>
      </c>
      <c r="E1318" s="2">
        <f t="shared" si="80"/>
        <v>-228954</v>
      </c>
      <c r="F1318" s="17" t="str">
        <f t="shared" si="83"/>
        <v>BEARISH</v>
      </c>
      <c r="G1318" s="17" t="str">
        <f t="shared" si="82"/>
        <v>NEUTRAL</v>
      </c>
      <c r="H1318" s="17" t="str">
        <f t="shared" si="81"/>
        <v>CONFIRMED BEARISH</v>
      </c>
    </row>
    <row r="1319" spans="1:8" ht="13.5" x14ac:dyDescent="0.25">
      <c r="A1319" s="3">
        <v>43929</v>
      </c>
      <c r="B1319" s="2">
        <v>7.59</v>
      </c>
      <c r="C1319" s="2">
        <v>4.4326999999999996</v>
      </c>
      <c r="D1319" s="2">
        <v>4309</v>
      </c>
      <c r="E1319" s="2">
        <f t="shared" si="80"/>
        <v>-224645</v>
      </c>
      <c r="F1319" s="17" t="str">
        <f t="shared" si="83"/>
        <v>BULLISH</v>
      </c>
      <c r="G1319" s="17" t="str">
        <f t="shared" si="82"/>
        <v>NEUTRAL</v>
      </c>
      <c r="H1319" s="17" t="str">
        <f t="shared" si="81"/>
        <v>BULLISH DIVERGENCE</v>
      </c>
    </row>
    <row r="1320" spans="1:8" ht="13.5" x14ac:dyDescent="0.25">
      <c r="A1320" s="3">
        <v>43934</v>
      </c>
      <c r="B1320" s="2">
        <v>7.6</v>
      </c>
      <c r="C1320" s="2">
        <v>4.4385000000000003</v>
      </c>
      <c r="D1320" s="2">
        <v>23</v>
      </c>
      <c r="E1320" s="2">
        <f t="shared" si="80"/>
        <v>-224622</v>
      </c>
      <c r="F1320" s="17" t="str">
        <f t="shared" si="83"/>
        <v>BULLISH</v>
      </c>
      <c r="G1320" s="17" t="str">
        <f t="shared" si="82"/>
        <v>NEUTRAL</v>
      </c>
      <c r="H1320" s="17" t="str">
        <f t="shared" si="81"/>
        <v>NEUTRAL</v>
      </c>
    </row>
    <row r="1321" spans="1:8" ht="13.5" x14ac:dyDescent="0.25">
      <c r="A1321" s="3">
        <v>43935</v>
      </c>
      <c r="B1321" s="2">
        <v>7.58</v>
      </c>
      <c r="C1321" s="2">
        <v>4.4268000000000001</v>
      </c>
      <c r="D1321" s="2">
        <v>138</v>
      </c>
      <c r="E1321" s="2">
        <f t="shared" si="80"/>
        <v>-224760</v>
      </c>
      <c r="F1321" s="17" t="str">
        <f t="shared" si="83"/>
        <v>BULLISH</v>
      </c>
      <c r="G1321" s="17" t="str">
        <f t="shared" si="82"/>
        <v>NEUTRAL</v>
      </c>
      <c r="H1321" s="17" t="str">
        <f t="shared" si="81"/>
        <v>BULLISH DIVERGENCE</v>
      </c>
    </row>
    <row r="1322" spans="1:8" ht="13.5" x14ac:dyDescent="0.25">
      <c r="A1322" s="3">
        <v>43936</v>
      </c>
      <c r="B1322" s="2">
        <v>7.6</v>
      </c>
      <c r="C1322" s="2">
        <v>4.4385000000000003</v>
      </c>
      <c r="D1322" s="2">
        <v>1</v>
      </c>
      <c r="E1322" s="2">
        <f t="shared" si="80"/>
        <v>-224759</v>
      </c>
      <c r="F1322" s="17" t="str">
        <f t="shared" si="83"/>
        <v>BULLISH</v>
      </c>
      <c r="G1322" s="17" t="str">
        <f t="shared" si="82"/>
        <v>NEUTRAL</v>
      </c>
      <c r="H1322" s="17" t="str">
        <f t="shared" si="81"/>
        <v>NEUTRAL</v>
      </c>
    </row>
    <row r="1323" spans="1:8" ht="13.5" x14ac:dyDescent="0.25">
      <c r="A1323" s="3">
        <v>43937</v>
      </c>
      <c r="B1323" s="2">
        <v>7.6</v>
      </c>
      <c r="C1323" s="2">
        <v>4.4385000000000003</v>
      </c>
      <c r="D1323" s="2">
        <v>1</v>
      </c>
      <c r="E1323" s="2">
        <f t="shared" si="80"/>
        <v>-224759</v>
      </c>
      <c r="F1323" s="17" t="str">
        <f t="shared" si="83"/>
        <v>BULLISH</v>
      </c>
      <c r="G1323" s="17" t="str">
        <f t="shared" si="82"/>
        <v>NEUTRAL</v>
      </c>
      <c r="H1323" s="17" t="str">
        <f t="shared" si="81"/>
        <v>CONFIRMED BULLISH</v>
      </c>
    </row>
    <row r="1324" spans="1:8" ht="13.5" x14ac:dyDescent="0.25">
      <c r="A1324" s="3">
        <v>43938</v>
      </c>
      <c r="B1324" s="2">
        <v>7.6</v>
      </c>
      <c r="C1324" s="2">
        <v>4.4385000000000003</v>
      </c>
      <c r="D1324" s="2">
        <v>0</v>
      </c>
      <c r="E1324" s="2">
        <f t="shared" si="80"/>
        <v>-224759</v>
      </c>
      <c r="F1324" s="17" t="str">
        <f t="shared" si="83"/>
        <v>BEARISH</v>
      </c>
      <c r="G1324" s="17" t="str">
        <f t="shared" si="82"/>
        <v>NEUTRAL</v>
      </c>
      <c r="H1324" s="17" t="str">
        <f t="shared" si="81"/>
        <v>BEARISH DIVERGENCE</v>
      </c>
    </row>
    <row r="1325" spans="1:8" ht="13.5" x14ac:dyDescent="0.25">
      <c r="A1325" s="3">
        <v>43941</v>
      </c>
      <c r="B1325" s="2">
        <v>7.6</v>
      </c>
      <c r="C1325" s="2">
        <v>4.4385000000000003</v>
      </c>
      <c r="D1325" s="2">
        <v>0</v>
      </c>
      <c r="E1325" s="2">
        <f t="shared" si="80"/>
        <v>-224759</v>
      </c>
      <c r="F1325" s="17" t="str">
        <f t="shared" si="83"/>
        <v>BEARISH</v>
      </c>
      <c r="G1325" s="17" t="str">
        <f t="shared" si="82"/>
        <v>NEUTRAL</v>
      </c>
      <c r="H1325" s="17" t="str">
        <f t="shared" si="81"/>
        <v>NEUTRAL</v>
      </c>
    </row>
    <row r="1326" spans="1:8" ht="13.5" x14ac:dyDescent="0.25">
      <c r="A1326" s="3">
        <v>43942</v>
      </c>
      <c r="B1326" s="2">
        <v>7.38</v>
      </c>
      <c r="C1326" s="2">
        <v>4.3099999999999996</v>
      </c>
      <c r="D1326" s="2">
        <v>0</v>
      </c>
      <c r="E1326" s="2">
        <f t="shared" si="80"/>
        <v>-224759</v>
      </c>
      <c r="F1326" s="17" t="str">
        <f t="shared" si="83"/>
        <v>BULLISH</v>
      </c>
      <c r="G1326" s="17" t="str">
        <f t="shared" si="82"/>
        <v>NEUTRAL</v>
      </c>
      <c r="H1326" s="17" t="str">
        <f t="shared" si="81"/>
        <v>BULLISH DIVERGENCE</v>
      </c>
    </row>
    <row r="1327" spans="1:8" ht="13.5" x14ac:dyDescent="0.25">
      <c r="A1327" s="3">
        <v>43943</v>
      </c>
      <c r="B1327" s="2">
        <v>7.5</v>
      </c>
      <c r="C1327" s="2">
        <v>4.3800999999999997</v>
      </c>
      <c r="D1327" s="2">
        <v>503</v>
      </c>
      <c r="E1327" s="2">
        <f t="shared" si="80"/>
        <v>-224256</v>
      </c>
      <c r="F1327" s="17" t="str">
        <f t="shared" si="83"/>
        <v>BULLISH</v>
      </c>
      <c r="G1327" s="17" t="str">
        <f t="shared" si="82"/>
        <v>NEUTRAL</v>
      </c>
      <c r="H1327" s="17" t="str">
        <f t="shared" si="81"/>
        <v>BULLISH DIVERGENCE</v>
      </c>
    </row>
    <row r="1328" spans="1:8" ht="13.5" x14ac:dyDescent="0.25">
      <c r="A1328" s="3">
        <v>43944</v>
      </c>
      <c r="B1328" s="2">
        <v>7.5</v>
      </c>
      <c r="C1328" s="2">
        <v>4.3800999999999997</v>
      </c>
      <c r="D1328" s="2">
        <v>1</v>
      </c>
      <c r="E1328" s="2">
        <f t="shared" si="80"/>
        <v>-224256</v>
      </c>
      <c r="F1328" s="17" t="str">
        <f t="shared" si="83"/>
        <v>BULLISH</v>
      </c>
      <c r="G1328" s="17" t="str">
        <f t="shared" si="82"/>
        <v>NEUTRAL</v>
      </c>
      <c r="H1328" s="17" t="str">
        <f t="shared" si="81"/>
        <v>BULLISH DIVERGENCE</v>
      </c>
    </row>
    <row r="1329" spans="1:8" ht="13.5" x14ac:dyDescent="0.25">
      <c r="A1329" s="3">
        <v>43945</v>
      </c>
      <c r="B1329" s="2">
        <v>7.6</v>
      </c>
      <c r="C1329" s="2">
        <v>4.4385000000000003</v>
      </c>
      <c r="D1329" s="2">
        <v>1</v>
      </c>
      <c r="E1329" s="2">
        <f t="shared" si="80"/>
        <v>-224255</v>
      </c>
      <c r="F1329" s="17" t="str">
        <f t="shared" si="83"/>
        <v>BULLISH</v>
      </c>
      <c r="G1329" s="17" t="str">
        <f t="shared" si="82"/>
        <v>NEUTRAL</v>
      </c>
      <c r="H1329" s="17" t="str">
        <f t="shared" si="81"/>
        <v>NEUTRAL</v>
      </c>
    </row>
    <row r="1330" spans="1:8" ht="13.5" x14ac:dyDescent="0.25">
      <c r="A1330" s="3">
        <v>43948</v>
      </c>
      <c r="B1330" s="2">
        <v>7.38</v>
      </c>
      <c r="C1330" s="2">
        <v>4.3099999999999996</v>
      </c>
      <c r="D1330" s="2">
        <v>0</v>
      </c>
      <c r="E1330" s="2">
        <f t="shared" si="80"/>
        <v>-224255</v>
      </c>
      <c r="F1330" s="17" t="str">
        <f t="shared" si="83"/>
        <v>BULLISH</v>
      </c>
      <c r="G1330" s="17" t="str">
        <f t="shared" si="82"/>
        <v>NEUTRAL</v>
      </c>
      <c r="H1330" s="17" t="str">
        <f t="shared" si="81"/>
        <v>BULLISH DIVERGENCE</v>
      </c>
    </row>
    <row r="1331" spans="1:8" ht="13.5" x14ac:dyDescent="0.25">
      <c r="A1331" s="3">
        <v>43949</v>
      </c>
      <c r="B1331" s="2">
        <v>7.17</v>
      </c>
      <c r="C1331" s="2">
        <v>4.1874000000000002</v>
      </c>
      <c r="D1331" s="2">
        <v>666</v>
      </c>
      <c r="E1331" s="2">
        <f t="shared" si="80"/>
        <v>-224921</v>
      </c>
      <c r="F1331" s="17" t="str">
        <f t="shared" si="83"/>
        <v>BEARISH</v>
      </c>
      <c r="G1331" s="17" t="str">
        <f t="shared" si="82"/>
        <v>NEUTRAL</v>
      </c>
      <c r="H1331" s="17" t="str">
        <f t="shared" si="81"/>
        <v>CONFIRMED BEARISH</v>
      </c>
    </row>
    <row r="1332" spans="1:8" ht="13.5" x14ac:dyDescent="0.25">
      <c r="A1332" s="3">
        <v>43950</v>
      </c>
      <c r="B1332" s="2">
        <v>7.17</v>
      </c>
      <c r="C1332" s="2">
        <v>4.1874000000000002</v>
      </c>
      <c r="D1332" s="2">
        <v>4905</v>
      </c>
      <c r="E1332" s="2">
        <f t="shared" si="80"/>
        <v>-224921</v>
      </c>
      <c r="F1332" s="17" t="str">
        <f t="shared" si="83"/>
        <v>BEARISH</v>
      </c>
      <c r="G1332" s="17" t="str">
        <f t="shared" si="82"/>
        <v>NEUTRAL</v>
      </c>
      <c r="H1332" s="17" t="str">
        <f t="shared" si="81"/>
        <v>CONFIRMED BEARISH</v>
      </c>
    </row>
    <row r="1333" spans="1:8" ht="13.5" x14ac:dyDescent="0.25">
      <c r="A1333" s="3">
        <v>43951</v>
      </c>
      <c r="B1333" s="2">
        <v>7.37</v>
      </c>
      <c r="C1333" s="2">
        <v>4.3041999999999998</v>
      </c>
      <c r="D1333" s="2">
        <v>10</v>
      </c>
      <c r="E1333" s="2">
        <f t="shared" si="80"/>
        <v>-224911</v>
      </c>
      <c r="F1333" s="17" t="str">
        <f t="shared" si="83"/>
        <v>BEARISH</v>
      </c>
      <c r="G1333" s="17" t="str">
        <f t="shared" si="82"/>
        <v>NEUTRAL</v>
      </c>
      <c r="H1333" s="17" t="str">
        <f t="shared" si="81"/>
        <v>CONFIRMED BEARISH</v>
      </c>
    </row>
    <row r="1334" spans="1:8" ht="13.5" x14ac:dyDescent="0.25">
      <c r="A1334" s="3">
        <v>43955</v>
      </c>
      <c r="B1334" s="2">
        <v>7.58</v>
      </c>
      <c r="C1334" s="2">
        <v>4.4268000000000001</v>
      </c>
      <c r="D1334" s="2">
        <v>1</v>
      </c>
      <c r="E1334" s="2">
        <f t="shared" si="80"/>
        <v>-224910</v>
      </c>
      <c r="F1334" s="17" t="str">
        <f t="shared" si="83"/>
        <v>BEARISH</v>
      </c>
      <c r="G1334" s="17" t="str">
        <f t="shared" si="82"/>
        <v>NEUTRAL</v>
      </c>
      <c r="H1334" s="17" t="str">
        <f t="shared" si="81"/>
        <v>CONFIRMED BEARISH</v>
      </c>
    </row>
    <row r="1335" spans="1:8" ht="13.5" x14ac:dyDescent="0.25">
      <c r="A1335" s="3">
        <v>43956</v>
      </c>
      <c r="B1335" s="2">
        <v>7.6</v>
      </c>
      <c r="C1335" s="2">
        <v>4.4385000000000003</v>
      </c>
      <c r="D1335" s="2">
        <v>1</v>
      </c>
      <c r="E1335" s="2">
        <f t="shared" si="80"/>
        <v>-224909</v>
      </c>
      <c r="F1335" s="17" t="str">
        <f t="shared" si="83"/>
        <v>BEARISH</v>
      </c>
      <c r="G1335" s="17" t="str">
        <f t="shared" si="82"/>
        <v>NEUTRAL</v>
      </c>
      <c r="H1335" s="17" t="str">
        <f t="shared" si="81"/>
        <v>BEARISH DIVERGENCE</v>
      </c>
    </row>
    <row r="1336" spans="1:8" ht="13.5" x14ac:dyDescent="0.25">
      <c r="A1336" s="3">
        <v>43957</v>
      </c>
      <c r="B1336" s="2">
        <v>7.6</v>
      </c>
      <c r="C1336" s="2">
        <v>4.4385000000000003</v>
      </c>
      <c r="D1336" s="2">
        <v>0</v>
      </c>
      <c r="E1336" s="2">
        <f t="shared" si="80"/>
        <v>-224909</v>
      </c>
      <c r="F1336" s="17" t="str">
        <f t="shared" si="83"/>
        <v>BULLISH</v>
      </c>
      <c r="G1336" s="17" t="str">
        <f t="shared" si="82"/>
        <v>NEUTRAL</v>
      </c>
      <c r="H1336" s="17" t="str">
        <f t="shared" si="81"/>
        <v>CONFIRMED BULLISH</v>
      </c>
    </row>
    <row r="1337" spans="1:8" ht="13.5" x14ac:dyDescent="0.25">
      <c r="A1337" s="3">
        <v>43958</v>
      </c>
      <c r="B1337" s="2">
        <v>7.6</v>
      </c>
      <c r="C1337" s="2">
        <v>4.4385000000000003</v>
      </c>
      <c r="D1337" s="2">
        <v>0</v>
      </c>
      <c r="E1337" s="2">
        <f t="shared" si="80"/>
        <v>-224909</v>
      </c>
      <c r="F1337" s="17" t="str">
        <f t="shared" si="83"/>
        <v>BULLISH</v>
      </c>
      <c r="G1337" s="17" t="str">
        <f t="shared" si="82"/>
        <v>NEUTRAL</v>
      </c>
      <c r="H1337" s="17" t="str">
        <f t="shared" si="81"/>
        <v>CONFIRMED BULLISH</v>
      </c>
    </row>
    <row r="1338" spans="1:8" ht="13.5" x14ac:dyDescent="0.25">
      <c r="A1338" s="3">
        <v>43959</v>
      </c>
      <c r="B1338" s="2">
        <v>7.38</v>
      </c>
      <c r="C1338" s="2">
        <v>4.3099999999999996</v>
      </c>
      <c r="D1338" s="2">
        <v>6</v>
      </c>
      <c r="E1338" s="2">
        <f t="shared" si="80"/>
        <v>-224915</v>
      </c>
      <c r="F1338" s="17" t="str">
        <f t="shared" si="83"/>
        <v>BEARISH</v>
      </c>
      <c r="G1338" s="17" t="str">
        <f t="shared" si="82"/>
        <v>NEUTRAL</v>
      </c>
      <c r="H1338" s="17" t="str">
        <f t="shared" si="81"/>
        <v>BEARISH DIVERGENCE</v>
      </c>
    </row>
    <row r="1339" spans="1:8" ht="13.5" x14ac:dyDescent="0.25">
      <c r="A1339" s="3">
        <v>43962</v>
      </c>
      <c r="B1339" s="2">
        <v>7.59</v>
      </c>
      <c r="C1339" s="2">
        <v>4.4326999999999996</v>
      </c>
      <c r="D1339" s="2">
        <v>16</v>
      </c>
      <c r="E1339" s="2">
        <f t="shared" si="80"/>
        <v>-224899</v>
      </c>
      <c r="F1339" s="17" t="str">
        <f t="shared" si="83"/>
        <v>BULLISH</v>
      </c>
      <c r="G1339" s="17" t="str">
        <f t="shared" si="82"/>
        <v>NEUTRAL</v>
      </c>
      <c r="H1339" s="17" t="str">
        <f t="shared" si="81"/>
        <v>CONFIRMED BULLISH</v>
      </c>
    </row>
    <row r="1340" spans="1:8" ht="13.5" x14ac:dyDescent="0.25">
      <c r="A1340" s="3">
        <v>43963</v>
      </c>
      <c r="B1340" s="2">
        <v>7.59</v>
      </c>
      <c r="C1340" s="2">
        <v>4.4326999999999996</v>
      </c>
      <c r="D1340" s="2">
        <v>505</v>
      </c>
      <c r="E1340" s="2">
        <f t="shared" si="80"/>
        <v>-224899</v>
      </c>
      <c r="F1340" s="17" t="str">
        <f t="shared" si="83"/>
        <v>BULLISH</v>
      </c>
      <c r="G1340" s="17" t="str">
        <f t="shared" si="82"/>
        <v>NEUTRAL</v>
      </c>
      <c r="H1340" s="17" t="str">
        <f t="shared" si="81"/>
        <v>BULLISH DIVERGENCE</v>
      </c>
    </row>
    <row r="1341" spans="1:8" ht="13.5" x14ac:dyDescent="0.25">
      <c r="A1341" s="3">
        <v>43964</v>
      </c>
      <c r="B1341" s="2">
        <v>7.59</v>
      </c>
      <c r="C1341" s="2">
        <v>4.4326999999999996</v>
      </c>
      <c r="D1341" s="2">
        <v>0</v>
      </c>
      <c r="E1341" s="2">
        <f t="shared" si="80"/>
        <v>-224899</v>
      </c>
      <c r="F1341" s="17" t="str">
        <f t="shared" si="83"/>
        <v>BULLISH</v>
      </c>
      <c r="G1341" s="17" t="str">
        <f t="shared" si="82"/>
        <v>NEUTRAL</v>
      </c>
      <c r="H1341" s="17" t="str">
        <f t="shared" si="81"/>
        <v>BULLISH DIVERGENCE</v>
      </c>
    </row>
    <row r="1342" spans="1:8" ht="13.5" x14ac:dyDescent="0.25">
      <c r="A1342" s="3">
        <v>43965</v>
      </c>
      <c r="B1342" s="2">
        <v>7.6</v>
      </c>
      <c r="C1342" s="2">
        <v>4.4385000000000003</v>
      </c>
      <c r="D1342" s="2">
        <v>1</v>
      </c>
      <c r="E1342" s="2">
        <f t="shared" si="80"/>
        <v>-224898</v>
      </c>
      <c r="F1342" s="17" t="str">
        <f t="shared" si="83"/>
        <v>BULLISH</v>
      </c>
      <c r="G1342" s="17" t="str">
        <f t="shared" si="82"/>
        <v>NEUTRAL</v>
      </c>
      <c r="H1342" s="17" t="str">
        <f t="shared" si="81"/>
        <v>NEUTRAL</v>
      </c>
    </row>
    <row r="1343" spans="1:8" ht="13.5" x14ac:dyDescent="0.25">
      <c r="A1343" s="3">
        <v>43966</v>
      </c>
      <c r="B1343" s="2">
        <v>7.6</v>
      </c>
      <c r="C1343" s="2">
        <v>4.4385000000000003</v>
      </c>
      <c r="D1343" s="2">
        <v>0</v>
      </c>
      <c r="E1343" s="2">
        <f t="shared" si="80"/>
        <v>-224898</v>
      </c>
      <c r="F1343" s="17" t="str">
        <f t="shared" si="83"/>
        <v>BULLISH</v>
      </c>
      <c r="G1343" s="17" t="str">
        <f t="shared" si="82"/>
        <v>NEUTRAL</v>
      </c>
      <c r="H1343" s="17" t="str">
        <f t="shared" si="81"/>
        <v>CONFIRMED BULLISH</v>
      </c>
    </row>
    <row r="1344" spans="1:8" ht="13.5" x14ac:dyDescent="0.25">
      <c r="A1344" s="3">
        <v>43969</v>
      </c>
      <c r="B1344" s="2">
        <v>7.6</v>
      </c>
      <c r="C1344" s="2">
        <v>4.4385000000000003</v>
      </c>
      <c r="D1344" s="2">
        <v>13</v>
      </c>
      <c r="E1344" s="2">
        <f t="shared" si="80"/>
        <v>-224898</v>
      </c>
      <c r="F1344" s="17" t="str">
        <f t="shared" si="83"/>
        <v>BULLISH</v>
      </c>
      <c r="G1344" s="17" t="str">
        <f t="shared" si="82"/>
        <v>NEUTRAL</v>
      </c>
      <c r="H1344" s="17" t="str">
        <f t="shared" si="81"/>
        <v>CONFIRMED BULLISH</v>
      </c>
    </row>
    <row r="1345" spans="1:8" ht="13.5" x14ac:dyDescent="0.25">
      <c r="A1345" s="3">
        <v>43970</v>
      </c>
      <c r="B1345" s="2">
        <v>7.6</v>
      </c>
      <c r="C1345" s="2">
        <v>4.4385000000000003</v>
      </c>
      <c r="D1345" s="2">
        <v>0</v>
      </c>
      <c r="E1345" s="2">
        <f t="shared" si="80"/>
        <v>-224898</v>
      </c>
      <c r="F1345" s="17" t="str">
        <f t="shared" si="83"/>
        <v>BULLISH</v>
      </c>
      <c r="G1345" s="17" t="str">
        <f t="shared" si="82"/>
        <v>NEUTRAL</v>
      </c>
      <c r="H1345" s="17" t="str">
        <f t="shared" si="81"/>
        <v>CONFIRMED BULLISH</v>
      </c>
    </row>
    <row r="1346" spans="1:8" ht="13.5" x14ac:dyDescent="0.25">
      <c r="A1346" s="3">
        <v>43971</v>
      </c>
      <c r="B1346" s="2">
        <v>7.6</v>
      </c>
      <c r="C1346" s="2">
        <v>4.4385000000000003</v>
      </c>
      <c r="D1346" s="2">
        <v>0</v>
      </c>
      <c r="E1346" s="2">
        <f t="shared" si="80"/>
        <v>-224898</v>
      </c>
      <c r="F1346" s="17" t="str">
        <f t="shared" si="83"/>
        <v>BULLISH</v>
      </c>
      <c r="G1346" s="17" t="str">
        <f t="shared" si="82"/>
        <v>NEUTRAL</v>
      </c>
      <c r="H1346" s="17" t="str">
        <f t="shared" si="81"/>
        <v>CONFIRMED BULLISH</v>
      </c>
    </row>
    <row r="1347" spans="1:8" ht="13.5" x14ac:dyDescent="0.25">
      <c r="A1347" s="3">
        <v>43972</v>
      </c>
      <c r="B1347" s="2">
        <v>7.58</v>
      </c>
      <c r="C1347" s="2">
        <v>4.4268000000000001</v>
      </c>
      <c r="D1347" s="2">
        <v>1586</v>
      </c>
      <c r="E1347" s="2">
        <f t="shared" si="80"/>
        <v>-226484</v>
      </c>
      <c r="F1347" s="17" t="str">
        <f t="shared" si="83"/>
        <v>BEARISH</v>
      </c>
      <c r="G1347" s="17" t="str">
        <f t="shared" si="82"/>
        <v>NEUTRAL</v>
      </c>
      <c r="H1347" s="17" t="str">
        <f t="shared" si="81"/>
        <v>CONFIRMED BEARISH</v>
      </c>
    </row>
    <row r="1348" spans="1:8" ht="13.5" x14ac:dyDescent="0.25">
      <c r="A1348" s="3">
        <v>43973</v>
      </c>
      <c r="B1348" s="2">
        <v>7.49</v>
      </c>
      <c r="C1348" s="2">
        <v>4.3742999999999999</v>
      </c>
      <c r="D1348" s="2">
        <v>4</v>
      </c>
      <c r="E1348" s="2">
        <f t="shared" ref="E1348:E1411" si="84">IF(B1348&gt;B1347, E1347+D1348, IF(B1348&lt;B1347, E1347-D1348, E1347))</f>
        <v>-226488</v>
      </c>
      <c r="F1348" s="17" t="str">
        <f t="shared" si="83"/>
        <v>BEARISH</v>
      </c>
      <c r="G1348" s="17" t="str">
        <f t="shared" si="82"/>
        <v>NEUTRAL</v>
      </c>
      <c r="H1348" s="17" t="str">
        <f t="shared" si="81"/>
        <v>CONFIRMED BEARISH</v>
      </c>
    </row>
    <row r="1349" spans="1:8" ht="13.5" x14ac:dyDescent="0.25">
      <c r="A1349" s="3">
        <v>43977</v>
      </c>
      <c r="B1349" s="2">
        <v>7.49</v>
      </c>
      <c r="C1349" s="2">
        <v>4.3742999999999999</v>
      </c>
      <c r="D1349" s="2">
        <v>126</v>
      </c>
      <c r="E1349" s="2">
        <f t="shared" si="84"/>
        <v>-226488</v>
      </c>
      <c r="F1349" s="17" t="str">
        <f t="shared" si="83"/>
        <v>BEARISH</v>
      </c>
      <c r="G1349" s="17" t="str">
        <f t="shared" si="82"/>
        <v>NEUTRAL</v>
      </c>
      <c r="H1349" s="17" t="str">
        <f t="shared" si="81"/>
        <v>CONFIRMED BEARISH</v>
      </c>
    </row>
    <row r="1350" spans="1:8" ht="13.5" x14ac:dyDescent="0.25">
      <c r="A1350" s="3">
        <v>43978</v>
      </c>
      <c r="B1350" s="2">
        <v>7.27</v>
      </c>
      <c r="C1350" s="2">
        <v>4.2458</v>
      </c>
      <c r="D1350" s="2">
        <v>488</v>
      </c>
      <c r="E1350" s="2">
        <f t="shared" si="84"/>
        <v>-226976</v>
      </c>
      <c r="F1350" s="17" t="str">
        <f t="shared" si="83"/>
        <v>BEARISH</v>
      </c>
      <c r="G1350" s="17" t="str">
        <f t="shared" si="82"/>
        <v>NEUTRAL</v>
      </c>
      <c r="H1350" s="17" t="str">
        <f t="shared" ref="H1350:H1413" si="85">IF(AND(B1350&gt;B1345, E1350&gt;E1345), "CONFIRMED BULLISH",
 IF(AND(B1350&lt;B1345, E1350&lt;E1345), "CONFIRMED BEARISH",
 IF(AND(B1350&gt;B1345, E1350&lt;E1345), "BEARISH DIVERGENCE",
 IF(AND(B1350&lt;B1345, E1350&gt;E1345), "BULLISH DIVERGENCE", "NEUTRAL"))))</f>
        <v>CONFIRMED BEARISH</v>
      </c>
    </row>
    <row r="1351" spans="1:8" ht="13.5" x14ac:dyDescent="0.25">
      <c r="A1351" s="3">
        <v>43979</v>
      </c>
      <c r="B1351" s="2">
        <v>7.06</v>
      </c>
      <c r="C1351" s="2">
        <v>4.1231999999999998</v>
      </c>
      <c r="D1351" s="2">
        <v>6</v>
      </c>
      <c r="E1351" s="2">
        <f t="shared" si="84"/>
        <v>-226982</v>
      </c>
      <c r="F1351" s="17" t="str">
        <f t="shared" si="83"/>
        <v>BEARISH</v>
      </c>
      <c r="G1351" s="17" t="str">
        <f t="shared" ref="G1351:G1414" si="86">IF((E1351-E1346)/E1346 &gt; 0.02, "STRONG",
 IF((E1351-E1346)/E1346 &lt; -0.02, "WEAK", "NEUTRAL"))</f>
        <v>NEUTRAL</v>
      </c>
      <c r="H1351" s="17" t="str">
        <f t="shared" si="85"/>
        <v>CONFIRMED BEARISH</v>
      </c>
    </row>
    <row r="1352" spans="1:8" ht="13.5" x14ac:dyDescent="0.25">
      <c r="A1352" s="3">
        <v>43980</v>
      </c>
      <c r="B1352" s="2">
        <v>7.27</v>
      </c>
      <c r="C1352" s="2">
        <v>4.2458</v>
      </c>
      <c r="D1352" s="2">
        <v>1306</v>
      </c>
      <c r="E1352" s="2">
        <f t="shared" si="84"/>
        <v>-225676</v>
      </c>
      <c r="F1352" s="17" t="str">
        <f t="shared" ref="F1352:F1415" si="87">IF(E1352&gt;E1347,"BULLISH",IF(E1352&lt;E1347,"BEARISH","NEUTRAL"))</f>
        <v>BULLISH</v>
      </c>
      <c r="G1352" s="17" t="str">
        <f t="shared" si="86"/>
        <v>NEUTRAL</v>
      </c>
      <c r="H1352" s="17" t="str">
        <f t="shared" si="85"/>
        <v>BULLISH DIVERGENCE</v>
      </c>
    </row>
    <row r="1353" spans="1:8" ht="13.5" x14ac:dyDescent="0.25">
      <c r="A1353" s="3">
        <v>43983</v>
      </c>
      <c r="B1353" s="2">
        <v>7.3</v>
      </c>
      <c r="C1353" s="2">
        <v>4.2633000000000001</v>
      </c>
      <c r="D1353" s="2">
        <v>1151</v>
      </c>
      <c r="E1353" s="2">
        <f t="shared" si="84"/>
        <v>-224525</v>
      </c>
      <c r="F1353" s="17" t="str">
        <f t="shared" si="87"/>
        <v>BULLISH</v>
      </c>
      <c r="G1353" s="17" t="str">
        <f t="shared" si="86"/>
        <v>NEUTRAL</v>
      </c>
      <c r="H1353" s="17" t="str">
        <f t="shared" si="85"/>
        <v>BULLISH DIVERGENCE</v>
      </c>
    </row>
    <row r="1354" spans="1:8" ht="13.5" x14ac:dyDescent="0.25">
      <c r="A1354" s="3">
        <v>43984</v>
      </c>
      <c r="B1354" s="2">
        <v>7.14</v>
      </c>
      <c r="C1354" s="2">
        <v>4.1699000000000002</v>
      </c>
      <c r="D1354" s="2">
        <v>3126</v>
      </c>
      <c r="E1354" s="2">
        <f t="shared" si="84"/>
        <v>-227651</v>
      </c>
      <c r="F1354" s="17" t="str">
        <f t="shared" si="87"/>
        <v>BEARISH</v>
      </c>
      <c r="G1354" s="17" t="str">
        <f t="shared" si="86"/>
        <v>NEUTRAL</v>
      </c>
      <c r="H1354" s="17" t="str">
        <f t="shared" si="85"/>
        <v>CONFIRMED BEARISH</v>
      </c>
    </row>
    <row r="1355" spans="1:8" ht="13.5" x14ac:dyDescent="0.25">
      <c r="A1355" s="3">
        <v>43985</v>
      </c>
      <c r="B1355" s="2">
        <v>7.34</v>
      </c>
      <c r="C1355" s="2">
        <v>4.2866999999999997</v>
      </c>
      <c r="D1355" s="2">
        <v>2822</v>
      </c>
      <c r="E1355" s="2">
        <f t="shared" si="84"/>
        <v>-224829</v>
      </c>
      <c r="F1355" s="17" t="str">
        <f t="shared" si="87"/>
        <v>BULLISH</v>
      </c>
      <c r="G1355" s="17" t="str">
        <f t="shared" si="86"/>
        <v>NEUTRAL</v>
      </c>
      <c r="H1355" s="17" t="str">
        <f t="shared" si="85"/>
        <v>CONFIRMED BULLISH</v>
      </c>
    </row>
    <row r="1356" spans="1:8" ht="13.5" x14ac:dyDescent="0.25">
      <c r="A1356" s="3">
        <v>43986</v>
      </c>
      <c r="B1356" s="2">
        <v>7.3</v>
      </c>
      <c r="C1356" s="2">
        <v>4.2633000000000001</v>
      </c>
      <c r="D1356" s="2">
        <v>20</v>
      </c>
      <c r="E1356" s="2">
        <f t="shared" si="84"/>
        <v>-224849</v>
      </c>
      <c r="F1356" s="17" t="str">
        <f t="shared" si="87"/>
        <v>BULLISH</v>
      </c>
      <c r="G1356" s="17" t="str">
        <f t="shared" si="86"/>
        <v>NEUTRAL</v>
      </c>
      <c r="H1356" s="17" t="str">
        <f t="shared" si="85"/>
        <v>CONFIRMED BULLISH</v>
      </c>
    </row>
    <row r="1357" spans="1:8" ht="13.5" x14ac:dyDescent="0.25">
      <c r="A1357" s="3">
        <v>43987</v>
      </c>
      <c r="B1357" s="2">
        <v>7.29</v>
      </c>
      <c r="C1357" s="2">
        <v>4.2575000000000003</v>
      </c>
      <c r="D1357" s="2">
        <v>18</v>
      </c>
      <c r="E1357" s="2">
        <f t="shared" si="84"/>
        <v>-224867</v>
      </c>
      <c r="F1357" s="17" t="str">
        <f t="shared" si="87"/>
        <v>BULLISH</v>
      </c>
      <c r="G1357" s="17" t="str">
        <f t="shared" si="86"/>
        <v>NEUTRAL</v>
      </c>
      <c r="H1357" s="17" t="str">
        <f t="shared" si="85"/>
        <v>CONFIRMED BULLISH</v>
      </c>
    </row>
    <row r="1358" spans="1:8" ht="13.5" x14ac:dyDescent="0.25">
      <c r="A1358" s="3">
        <v>43990</v>
      </c>
      <c r="B1358" s="2">
        <v>7.26</v>
      </c>
      <c r="C1358" s="2">
        <v>4.24</v>
      </c>
      <c r="D1358" s="2">
        <v>1864</v>
      </c>
      <c r="E1358" s="2">
        <f t="shared" si="84"/>
        <v>-226731</v>
      </c>
      <c r="F1358" s="17" t="str">
        <f t="shared" si="87"/>
        <v>BEARISH</v>
      </c>
      <c r="G1358" s="17" t="str">
        <f t="shared" si="86"/>
        <v>NEUTRAL</v>
      </c>
      <c r="H1358" s="17" t="str">
        <f t="shared" si="85"/>
        <v>CONFIRMED BEARISH</v>
      </c>
    </row>
    <row r="1359" spans="1:8" ht="13.5" x14ac:dyDescent="0.25">
      <c r="A1359" s="3">
        <v>43991</v>
      </c>
      <c r="B1359" s="2">
        <v>7.1</v>
      </c>
      <c r="C1359" s="2">
        <v>4.1464999999999996</v>
      </c>
      <c r="D1359" s="2">
        <v>140</v>
      </c>
      <c r="E1359" s="2">
        <f t="shared" si="84"/>
        <v>-226871</v>
      </c>
      <c r="F1359" s="17" t="str">
        <f t="shared" si="87"/>
        <v>BULLISH</v>
      </c>
      <c r="G1359" s="17" t="str">
        <f t="shared" si="86"/>
        <v>NEUTRAL</v>
      </c>
      <c r="H1359" s="17" t="str">
        <f t="shared" si="85"/>
        <v>BULLISH DIVERGENCE</v>
      </c>
    </row>
    <row r="1360" spans="1:8" ht="13.5" x14ac:dyDescent="0.25">
      <c r="A1360" s="3">
        <v>43992</v>
      </c>
      <c r="B1360" s="2">
        <v>7.12</v>
      </c>
      <c r="C1360" s="2">
        <v>4.1581999999999999</v>
      </c>
      <c r="D1360" s="2">
        <v>260</v>
      </c>
      <c r="E1360" s="2">
        <f t="shared" si="84"/>
        <v>-226611</v>
      </c>
      <c r="F1360" s="17" t="str">
        <f t="shared" si="87"/>
        <v>BEARISH</v>
      </c>
      <c r="G1360" s="17" t="str">
        <f t="shared" si="86"/>
        <v>NEUTRAL</v>
      </c>
      <c r="H1360" s="17" t="str">
        <f t="shared" si="85"/>
        <v>CONFIRMED BEARISH</v>
      </c>
    </row>
    <row r="1361" spans="1:8" ht="13.5" x14ac:dyDescent="0.25">
      <c r="A1361" s="3">
        <v>43993</v>
      </c>
      <c r="B1361" s="2">
        <v>7.3</v>
      </c>
      <c r="C1361" s="2">
        <v>4.2633000000000001</v>
      </c>
      <c r="D1361" s="2">
        <v>3035</v>
      </c>
      <c r="E1361" s="2">
        <f t="shared" si="84"/>
        <v>-223576</v>
      </c>
      <c r="F1361" s="17" t="str">
        <f t="shared" si="87"/>
        <v>BULLISH</v>
      </c>
      <c r="G1361" s="17" t="str">
        <f t="shared" si="86"/>
        <v>NEUTRAL</v>
      </c>
      <c r="H1361" s="17" t="str">
        <f t="shared" si="85"/>
        <v>NEUTRAL</v>
      </c>
    </row>
    <row r="1362" spans="1:8" ht="13.5" x14ac:dyDescent="0.25">
      <c r="A1362" s="3">
        <v>43994</v>
      </c>
      <c r="B1362" s="2">
        <v>7.48</v>
      </c>
      <c r="C1362" s="2">
        <v>4.3684000000000003</v>
      </c>
      <c r="D1362" s="2">
        <v>1421</v>
      </c>
      <c r="E1362" s="2">
        <f t="shared" si="84"/>
        <v>-222155</v>
      </c>
      <c r="F1362" s="17" t="str">
        <f t="shared" si="87"/>
        <v>BULLISH</v>
      </c>
      <c r="G1362" s="17" t="str">
        <f t="shared" si="86"/>
        <v>NEUTRAL</v>
      </c>
      <c r="H1362" s="17" t="str">
        <f t="shared" si="85"/>
        <v>CONFIRMED BULLISH</v>
      </c>
    </row>
    <row r="1363" spans="1:8" ht="13.5" x14ac:dyDescent="0.25">
      <c r="A1363" s="3">
        <v>43997</v>
      </c>
      <c r="B1363" s="2">
        <v>7.5</v>
      </c>
      <c r="C1363" s="2">
        <v>4.3800999999999997</v>
      </c>
      <c r="D1363" s="2">
        <v>2110</v>
      </c>
      <c r="E1363" s="2">
        <f t="shared" si="84"/>
        <v>-220045</v>
      </c>
      <c r="F1363" s="17" t="str">
        <f t="shared" si="87"/>
        <v>BULLISH</v>
      </c>
      <c r="G1363" s="17" t="str">
        <f t="shared" si="86"/>
        <v>WEAK</v>
      </c>
      <c r="H1363" s="17" t="str">
        <f t="shared" si="85"/>
        <v>CONFIRMED BULLISH</v>
      </c>
    </row>
    <row r="1364" spans="1:8" ht="13.5" x14ac:dyDescent="0.25">
      <c r="A1364" s="3">
        <v>43998</v>
      </c>
      <c r="B1364" s="2">
        <v>7.59</v>
      </c>
      <c r="C1364" s="2">
        <v>4.4326999999999996</v>
      </c>
      <c r="D1364" s="2">
        <v>1</v>
      </c>
      <c r="E1364" s="2">
        <f t="shared" si="84"/>
        <v>-220044</v>
      </c>
      <c r="F1364" s="17" t="str">
        <f t="shared" si="87"/>
        <v>BULLISH</v>
      </c>
      <c r="G1364" s="17" t="str">
        <f t="shared" si="86"/>
        <v>WEAK</v>
      </c>
      <c r="H1364" s="17" t="str">
        <f t="shared" si="85"/>
        <v>CONFIRMED BULLISH</v>
      </c>
    </row>
    <row r="1365" spans="1:8" ht="13.5" x14ac:dyDescent="0.25">
      <c r="A1365" s="3">
        <v>43999</v>
      </c>
      <c r="B1365" s="2">
        <v>7.48</v>
      </c>
      <c r="C1365" s="2">
        <v>4.3684000000000003</v>
      </c>
      <c r="D1365" s="2">
        <v>1</v>
      </c>
      <c r="E1365" s="2">
        <f t="shared" si="84"/>
        <v>-220045</v>
      </c>
      <c r="F1365" s="17" t="str">
        <f t="shared" si="87"/>
        <v>BULLISH</v>
      </c>
      <c r="G1365" s="17" t="str">
        <f t="shared" si="86"/>
        <v>WEAK</v>
      </c>
      <c r="H1365" s="17" t="str">
        <f t="shared" si="85"/>
        <v>CONFIRMED BULLISH</v>
      </c>
    </row>
    <row r="1366" spans="1:8" ht="13.5" x14ac:dyDescent="0.25">
      <c r="A1366" s="3">
        <v>44000</v>
      </c>
      <c r="B1366" s="2">
        <v>7.44</v>
      </c>
      <c r="C1366" s="2">
        <v>4.3451000000000004</v>
      </c>
      <c r="D1366" s="2">
        <v>625</v>
      </c>
      <c r="E1366" s="2">
        <f t="shared" si="84"/>
        <v>-220670</v>
      </c>
      <c r="F1366" s="17" t="str">
        <f t="shared" si="87"/>
        <v>BULLISH</v>
      </c>
      <c r="G1366" s="17" t="str">
        <f t="shared" si="86"/>
        <v>NEUTRAL</v>
      </c>
      <c r="H1366" s="17" t="str">
        <f t="shared" si="85"/>
        <v>CONFIRMED BULLISH</v>
      </c>
    </row>
    <row r="1367" spans="1:8" ht="13.5" x14ac:dyDescent="0.25">
      <c r="A1367" s="3">
        <v>44001</v>
      </c>
      <c r="B1367" s="2">
        <v>7.46</v>
      </c>
      <c r="C1367" s="2">
        <v>4.3567999999999998</v>
      </c>
      <c r="D1367" s="2">
        <v>1</v>
      </c>
      <c r="E1367" s="2">
        <f t="shared" si="84"/>
        <v>-220669</v>
      </c>
      <c r="F1367" s="17" t="str">
        <f t="shared" si="87"/>
        <v>BULLISH</v>
      </c>
      <c r="G1367" s="17" t="str">
        <f t="shared" si="86"/>
        <v>NEUTRAL</v>
      </c>
      <c r="H1367" s="17" t="str">
        <f t="shared" si="85"/>
        <v>BULLISH DIVERGENCE</v>
      </c>
    </row>
    <row r="1368" spans="1:8" ht="13.5" x14ac:dyDescent="0.25">
      <c r="A1368" s="3">
        <v>44004</v>
      </c>
      <c r="B1368" s="2">
        <v>7.38</v>
      </c>
      <c r="C1368" s="2">
        <v>4.3099999999999996</v>
      </c>
      <c r="D1368" s="2">
        <v>216</v>
      </c>
      <c r="E1368" s="2">
        <f t="shared" si="84"/>
        <v>-220885</v>
      </c>
      <c r="F1368" s="17" t="str">
        <f t="shared" si="87"/>
        <v>BEARISH</v>
      </c>
      <c r="G1368" s="17" t="str">
        <f t="shared" si="86"/>
        <v>NEUTRAL</v>
      </c>
      <c r="H1368" s="17" t="str">
        <f t="shared" si="85"/>
        <v>CONFIRMED BEARISH</v>
      </c>
    </row>
    <row r="1369" spans="1:8" ht="13.5" x14ac:dyDescent="0.25">
      <c r="A1369" s="3">
        <v>44005</v>
      </c>
      <c r="B1369" s="2">
        <v>7.15</v>
      </c>
      <c r="C1369" s="2">
        <v>4.1757</v>
      </c>
      <c r="D1369" s="2">
        <v>14187</v>
      </c>
      <c r="E1369" s="2">
        <f t="shared" si="84"/>
        <v>-235072</v>
      </c>
      <c r="F1369" s="17" t="str">
        <f t="shared" si="87"/>
        <v>BEARISH</v>
      </c>
      <c r="G1369" s="17" t="str">
        <f t="shared" si="86"/>
        <v>STRONG</v>
      </c>
      <c r="H1369" s="17" t="str">
        <f t="shared" si="85"/>
        <v>CONFIRMED BEARISH</v>
      </c>
    </row>
    <row r="1370" spans="1:8" ht="13.5" x14ac:dyDescent="0.25">
      <c r="A1370" s="3">
        <v>44006</v>
      </c>
      <c r="B1370" s="2">
        <v>7.36</v>
      </c>
      <c r="C1370" s="2">
        <v>4.2984</v>
      </c>
      <c r="D1370" s="2">
        <v>5953</v>
      </c>
      <c r="E1370" s="2">
        <f t="shared" si="84"/>
        <v>-229119</v>
      </c>
      <c r="F1370" s="17" t="str">
        <f t="shared" si="87"/>
        <v>BEARISH</v>
      </c>
      <c r="G1370" s="17" t="str">
        <f t="shared" si="86"/>
        <v>STRONG</v>
      </c>
      <c r="H1370" s="17" t="str">
        <f t="shared" si="85"/>
        <v>CONFIRMED BEARISH</v>
      </c>
    </row>
    <row r="1371" spans="1:8" ht="13.5" x14ac:dyDescent="0.25">
      <c r="A1371" s="3">
        <v>44007</v>
      </c>
      <c r="B1371" s="2">
        <v>7.4</v>
      </c>
      <c r="C1371" s="2">
        <v>4.3216999999999999</v>
      </c>
      <c r="D1371" s="2">
        <v>2126</v>
      </c>
      <c r="E1371" s="2">
        <f t="shared" si="84"/>
        <v>-226993</v>
      </c>
      <c r="F1371" s="17" t="str">
        <f t="shared" si="87"/>
        <v>BEARISH</v>
      </c>
      <c r="G1371" s="17" t="str">
        <f t="shared" si="86"/>
        <v>STRONG</v>
      </c>
      <c r="H1371" s="17" t="str">
        <f t="shared" si="85"/>
        <v>CONFIRMED BEARISH</v>
      </c>
    </row>
    <row r="1372" spans="1:8" ht="13.5" x14ac:dyDescent="0.25">
      <c r="A1372" s="3">
        <v>44008</v>
      </c>
      <c r="B1372" s="2">
        <v>7.48</v>
      </c>
      <c r="C1372" s="2">
        <v>4.3684000000000003</v>
      </c>
      <c r="D1372" s="2">
        <v>186</v>
      </c>
      <c r="E1372" s="2">
        <f t="shared" si="84"/>
        <v>-226807</v>
      </c>
      <c r="F1372" s="17" t="str">
        <f t="shared" si="87"/>
        <v>BEARISH</v>
      </c>
      <c r="G1372" s="17" t="str">
        <f t="shared" si="86"/>
        <v>STRONG</v>
      </c>
      <c r="H1372" s="17" t="str">
        <f t="shared" si="85"/>
        <v>BEARISH DIVERGENCE</v>
      </c>
    </row>
    <row r="1373" spans="1:8" ht="13.5" x14ac:dyDescent="0.25">
      <c r="A1373" s="3">
        <v>44011</v>
      </c>
      <c r="B1373" s="2">
        <v>7.47</v>
      </c>
      <c r="C1373" s="2">
        <v>4.3625999999999996</v>
      </c>
      <c r="D1373" s="2">
        <v>1734</v>
      </c>
      <c r="E1373" s="2">
        <f t="shared" si="84"/>
        <v>-228541</v>
      </c>
      <c r="F1373" s="17" t="str">
        <f t="shared" si="87"/>
        <v>BEARISH</v>
      </c>
      <c r="G1373" s="17" t="str">
        <f t="shared" si="86"/>
        <v>STRONG</v>
      </c>
      <c r="H1373" s="17" t="str">
        <f t="shared" si="85"/>
        <v>BEARISH DIVERGENCE</v>
      </c>
    </row>
    <row r="1374" spans="1:8" ht="13.5" x14ac:dyDescent="0.25">
      <c r="A1374" s="3">
        <v>44012</v>
      </c>
      <c r="B1374" s="2">
        <v>7.44</v>
      </c>
      <c r="C1374" s="2">
        <v>4.3451000000000004</v>
      </c>
      <c r="D1374" s="2">
        <v>2035</v>
      </c>
      <c r="E1374" s="2">
        <f t="shared" si="84"/>
        <v>-230576</v>
      </c>
      <c r="F1374" s="17" t="str">
        <f t="shared" si="87"/>
        <v>BULLISH</v>
      </c>
      <c r="G1374" s="17" t="str">
        <f t="shared" si="86"/>
        <v>NEUTRAL</v>
      </c>
      <c r="H1374" s="17" t="str">
        <f t="shared" si="85"/>
        <v>CONFIRMED BULLISH</v>
      </c>
    </row>
    <row r="1375" spans="1:8" ht="13.5" x14ac:dyDescent="0.25">
      <c r="A1375" s="3">
        <v>44013</v>
      </c>
      <c r="B1375" s="2">
        <v>7.44</v>
      </c>
      <c r="C1375" s="2">
        <v>4.3451000000000004</v>
      </c>
      <c r="D1375" s="2">
        <v>112</v>
      </c>
      <c r="E1375" s="2">
        <f t="shared" si="84"/>
        <v>-230576</v>
      </c>
      <c r="F1375" s="17" t="str">
        <f t="shared" si="87"/>
        <v>BEARISH</v>
      </c>
      <c r="G1375" s="17" t="str">
        <f t="shared" si="86"/>
        <v>NEUTRAL</v>
      </c>
      <c r="H1375" s="17" t="str">
        <f t="shared" si="85"/>
        <v>BEARISH DIVERGENCE</v>
      </c>
    </row>
    <row r="1376" spans="1:8" ht="13.5" x14ac:dyDescent="0.25">
      <c r="A1376" s="3">
        <v>44014</v>
      </c>
      <c r="B1376" s="2">
        <v>7.44</v>
      </c>
      <c r="C1376" s="2">
        <v>4.3451000000000004</v>
      </c>
      <c r="D1376" s="2">
        <v>0</v>
      </c>
      <c r="E1376" s="2">
        <f t="shared" si="84"/>
        <v>-230576</v>
      </c>
      <c r="F1376" s="17" t="str">
        <f t="shared" si="87"/>
        <v>BEARISH</v>
      </c>
      <c r="G1376" s="17" t="str">
        <f t="shared" si="86"/>
        <v>NEUTRAL</v>
      </c>
      <c r="H1376" s="17" t="str">
        <f t="shared" si="85"/>
        <v>BEARISH DIVERGENCE</v>
      </c>
    </row>
    <row r="1377" spans="1:8" ht="13.5" x14ac:dyDescent="0.25">
      <c r="A1377" s="3">
        <v>44015</v>
      </c>
      <c r="B1377" s="2">
        <v>7.43</v>
      </c>
      <c r="C1377" s="2">
        <v>4.3391999999999999</v>
      </c>
      <c r="D1377" s="2">
        <v>219</v>
      </c>
      <c r="E1377" s="2">
        <f t="shared" si="84"/>
        <v>-230795</v>
      </c>
      <c r="F1377" s="17" t="str">
        <f t="shared" si="87"/>
        <v>BEARISH</v>
      </c>
      <c r="G1377" s="17" t="str">
        <f t="shared" si="86"/>
        <v>NEUTRAL</v>
      </c>
      <c r="H1377" s="17" t="str">
        <f t="shared" si="85"/>
        <v>CONFIRMED BEARISH</v>
      </c>
    </row>
    <row r="1378" spans="1:8" ht="13.5" x14ac:dyDescent="0.25">
      <c r="A1378" s="3">
        <v>44018</v>
      </c>
      <c r="B1378" s="2">
        <v>7.4</v>
      </c>
      <c r="C1378" s="2">
        <v>4.3216999999999999</v>
      </c>
      <c r="D1378" s="2">
        <v>3146</v>
      </c>
      <c r="E1378" s="2">
        <f t="shared" si="84"/>
        <v>-233941</v>
      </c>
      <c r="F1378" s="17" t="str">
        <f t="shared" si="87"/>
        <v>BEARISH</v>
      </c>
      <c r="G1378" s="17" t="str">
        <f t="shared" si="86"/>
        <v>STRONG</v>
      </c>
      <c r="H1378" s="17" t="str">
        <f t="shared" si="85"/>
        <v>CONFIRMED BEARISH</v>
      </c>
    </row>
    <row r="1379" spans="1:8" ht="13.5" x14ac:dyDescent="0.25">
      <c r="A1379" s="3">
        <v>44019</v>
      </c>
      <c r="B1379" s="2">
        <v>7.39</v>
      </c>
      <c r="C1379" s="2">
        <v>4.3159000000000001</v>
      </c>
      <c r="D1379" s="2">
        <v>1500</v>
      </c>
      <c r="E1379" s="2">
        <f t="shared" si="84"/>
        <v>-235441</v>
      </c>
      <c r="F1379" s="17" t="str">
        <f t="shared" si="87"/>
        <v>BEARISH</v>
      </c>
      <c r="G1379" s="17" t="str">
        <f t="shared" si="86"/>
        <v>STRONG</v>
      </c>
      <c r="H1379" s="17" t="str">
        <f t="shared" si="85"/>
        <v>CONFIRMED BEARISH</v>
      </c>
    </row>
    <row r="1380" spans="1:8" ht="13.5" x14ac:dyDescent="0.25">
      <c r="A1380" s="3">
        <v>44020</v>
      </c>
      <c r="B1380" s="2">
        <v>7.41</v>
      </c>
      <c r="C1380" s="2">
        <v>4.3276000000000003</v>
      </c>
      <c r="D1380" s="2">
        <v>5001</v>
      </c>
      <c r="E1380" s="2">
        <f t="shared" si="84"/>
        <v>-230440</v>
      </c>
      <c r="F1380" s="17" t="str">
        <f t="shared" si="87"/>
        <v>BULLISH</v>
      </c>
      <c r="G1380" s="17" t="str">
        <f t="shared" si="86"/>
        <v>NEUTRAL</v>
      </c>
      <c r="H1380" s="17" t="str">
        <f t="shared" si="85"/>
        <v>BULLISH DIVERGENCE</v>
      </c>
    </row>
    <row r="1381" spans="1:8" ht="13.5" x14ac:dyDescent="0.25">
      <c r="A1381" s="3">
        <v>44021</v>
      </c>
      <c r="B1381" s="2">
        <v>7.4</v>
      </c>
      <c r="C1381" s="2">
        <v>4.3216999999999999</v>
      </c>
      <c r="D1381" s="2">
        <v>1750</v>
      </c>
      <c r="E1381" s="2">
        <f t="shared" si="84"/>
        <v>-232190</v>
      </c>
      <c r="F1381" s="17" t="str">
        <f t="shared" si="87"/>
        <v>BEARISH</v>
      </c>
      <c r="G1381" s="17" t="str">
        <f t="shared" si="86"/>
        <v>NEUTRAL</v>
      </c>
      <c r="H1381" s="17" t="str">
        <f t="shared" si="85"/>
        <v>CONFIRMED BEARISH</v>
      </c>
    </row>
    <row r="1382" spans="1:8" ht="13.5" x14ac:dyDescent="0.25">
      <c r="A1382" s="3">
        <v>44022</v>
      </c>
      <c r="B1382" s="2">
        <v>7.37</v>
      </c>
      <c r="C1382" s="2">
        <v>4.3041999999999998</v>
      </c>
      <c r="D1382" s="2">
        <v>6628</v>
      </c>
      <c r="E1382" s="2">
        <f t="shared" si="84"/>
        <v>-238818</v>
      </c>
      <c r="F1382" s="17" t="str">
        <f t="shared" si="87"/>
        <v>BEARISH</v>
      </c>
      <c r="G1382" s="17" t="str">
        <f t="shared" si="86"/>
        <v>STRONG</v>
      </c>
      <c r="H1382" s="17" t="str">
        <f t="shared" si="85"/>
        <v>CONFIRMED BEARISH</v>
      </c>
    </row>
    <row r="1383" spans="1:8" ht="13.5" x14ac:dyDescent="0.25">
      <c r="A1383" s="3">
        <v>44025</v>
      </c>
      <c r="B1383" s="2">
        <v>7.37</v>
      </c>
      <c r="C1383" s="2">
        <v>4.3041999999999998</v>
      </c>
      <c r="D1383" s="2">
        <v>159</v>
      </c>
      <c r="E1383" s="2">
        <f t="shared" si="84"/>
        <v>-238818</v>
      </c>
      <c r="F1383" s="17" t="str">
        <f t="shared" si="87"/>
        <v>BEARISH</v>
      </c>
      <c r="G1383" s="17" t="str">
        <f t="shared" si="86"/>
        <v>STRONG</v>
      </c>
      <c r="H1383" s="17" t="str">
        <f t="shared" si="85"/>
        <v>CONFIRMED BEARISH</v>
      </c>
    </row>
    <row r="1384" spans="1:8" ht="13.5" x14ac:dyDescent="0.25">
      <c r="A1384" s="3">
        <v>44026</v>
      </c>
      <c r="B1384" s="2">
        <v>7.39</v>
      </c>
      <c r="C1384" s="2">
        <v>4.3159000000000001</v>
      </c>
      <c r="D1384" s="2">
        <v>3300</v>
      </c>
      <c r="E1384" s="2">
        <f t="shared" si="84"/>
        <v>-235518</v>
      </c>
      <c r="F1384" s="17" t="str">
        <f t="shared" si="87"/>
        <v>BEARISH</v>
      </c>
      <c r="G1384" s="17" t="str">
        <f t="shared" si="86"/>
        <v>NEUTRAL</v>
      </c>
      <c r="H1384" s="17" t="str">
        <f t="shared" si="85"/>
        <v>NEUTRAL</v>
      </c>
    </row>
    <row r="1385" spans="1:8" ht="13.5" x14ac:dyDescent="0.25">
      <c r="A1385" s="3">
        <v>44027</v>
      </c>
      <c r="B1385" s="2">
        <v>7.39</v>
      </c>
      <c r="C1385" s="2">
        <v>4.3159000000000001</v>
      </c>
      <c r="D1385" s="2">
        <v>1982</v>
      </c>
      <c r="E1385" s="2">
        <f t="shared" si="84"/>
        <v>-235518</v>
      </c>
      <c r="F1385" s="17" t="str">
        <f t="shared" si="87"/>
        <v>BEARISH</v>
      </c>
      <c r="G1385" s="17" t="str">
        <f t="shared" si="86"/>
        <v>STRONG</v>
      </c>
      <c r="H1385" s="17" t="str">
        <f t="shared" si="85"/>
        <v>CONFIRMED BEARISH</v>
      </c>
    </row>
    <row r="1386" spans="1:8" ht="13.5" x14ac:dyDescent="0.25">
      <c r="A1386" s="3">
        <v>44028</v>
      </c>
      <c r="B1386" s="2">
        <v>7.39</v>
      </c>
      <c r="C1386" s="2">
        <v>4.3159000000000001</v>
      </c>
      <c r="D1386" s="2">
        <v>1305</v>
      </c>
      <c r="E1386" s="2">
        <f t="shared" si="84"/>
        <v>-235518</v>
      </c>
      <c r="F1386" s="17" t="str">
        <f t="shared" si="87"/>
        <v>BEARISH</v>
      </c>
      <c r="G1386" s="17" t="str">
        <f t="shared" si="86"/>
        <v>NEUTRAL</v>
      </c>
      <c r="H1386" s="17" t="str">
        <f t="shared" si="85"/>
        <v>CONFIRMED BEARISH</v>
      </c>
    </row>
    <row r="1387" spans="1:8" ht="13.5" x14ac:dyDescent="0.25">
      <c r="A1387" s="3">
        <v>44029</v>
      </c>
      <c r="B1387" s="2">
        <v>7.42</v>
      </c>
      <c r="C1387" s="2">
        <v>4.3334000000000001</v>
      </c>
      <c r="D1387" s="2">
        <v>1551</v>
      </c>
      <c r="E1387" s="2">
        <f t="shared" si="84"/>
        <v>-233967</v>
      </c>
      <c r="F1387" s="17" t="str">
        <f t="shared" si="87"/>
        <v>BULLISH</v>
      </c>
      <c r="G1387" s="17" t="str">
        <f t="shared" si="86"/>
        <v>WEAK</v>
      </c>
      <c r="H1387" s="17" t="str">
        <f t="shared" si="85"/>
        <v>CONFIRMED BULLISH</v>
      </c>
    </row>
    <row r="1388" spans="1:8" ht="13.5" x14ac:dyDescent="0.25">
      <c r="A1388" s="3">
        <v>44032</v>
      </c>
      <c r="B1388" s="2">
        <v>7.42</v>
      </c>
      <c r="C1388" s="2">
        <v>4.3334000000000001</v>
      </c>
      <c r="D1388" s="2">
        <v>1465</v>
      </c>
      <c r="E1388" s="2">
        <f t="shared" si="84"/>
        <v>-233967</v>
      </c>
      <c r="F1388" s="17" t="str">
        <f t="shared" si="87"/>
        <v>BULLISH</v>
      </c>
      <c r="G1388" s="17" t="str">
        <f t="shared" si="86"/>
        <v>WEAK</v>
      </c>
      <c r="H1388" s="17" t="str">
        <f t="shared" si="85"/>
        <v>CONFIRMED BULLISH</v>
      </c>
    </row>
    <row r="1389" spans="1:8" ht="13.5" x14ac:dyDescent="0.25">
      <c r="A1389" s="3">
        <v>44033</v>
      </c>
      <c r="B1389" s="2">
        <v>7.64</v>
      </c>
      <c r="C1389" s="2">
        <v>4.4619</v>
      </c>
      <c r="D1389" s="2">
        <v>6047</v>
      </c>
      <c r="E1389" s="2">
        <f t="shared" si="84"/>
        <v>-227920</v>
      </c>
      <c r="F1389" s="17" t="str">
        <f t="shared" si="87"/>
        <v>BULLISH</v>
      </c>
      <c r="G1389" s="17" t="str">
        <f t="shared" si="86"/>
        <v>WEAK</v>
      </c>
      <c r="H1389" s="17" t="str">
        <f t="shared" si="85"/>
        <v>CONFIRMED BULLISH</v>
      </c>
    </row>
    <row r="1390" spans="1:8" ht="13.5" x14ac:dyDescent="0.25">
      <c r="A1390" s="3">
        <v>44034</v>
      </c>
      <c r="B1390" s="2">
        <v>7.5</v>
      </c>
      <c r="C1390" s="2">
        <v>4.3800999999999997</v>
      </c>
      <c r="D1390" s="2">
        <v>4008</v>
      </c>
      <c r="E1390" s="2">
        <f t="shared" si="84"/>
        <v>-231928</v>
      </c>
      <c r="F1390" s="17" t="str">
        <f t="shared" si="87"/>
        <v>BULLISH</v>
      </c>
      <c r="G1390" s="17" t="str">
        <f t="shared" si="86"/>
        <v>NEUTRAL</v>
      </c>
      <c r="H1390" s="17" t="str">
        <f t="shared" si="85"/>
        <v>CONFIRMED BULLISH</v>
      </c>
    </row>
    <row r="1391" spans="1:8" ht="13.5" x14ac:dyDescent="0.25">
      <c r="A1391" s="3">
        <v>44035</v>
      </c>
      <c r="B1391" s="2">
        <v>7.5</v>
      </c>
      <c r="C1391" s="2">
        <v>4.3800999999999997</v>
      </c>
      <c r="D1391" s="2">
        <v>2386</v>
      </c>
      <c r="E1391" s="2">
        <f t="shared" si="84"/>
        <v>-231928</v>
      </c>
      <c r="F1391" s="17" t="str">
        <f t="shared" si="87"/>
        <v>BULLISH</v>
      </c>
      <c r="G1391" s="17" t="str">
        <f t="shared" si="86"/>
        <v>NEUTRAL</v>
      </c>
      <c r="H1391" s="17" t="str">
        <f t="shared" si="85"/>
        <v>CONFIRMED BULLISH</v>
      </c>
    </row>
    <row r="1392" spans="1:8" ht="13.5" x14ac:dyDescent="0.25">
      <c r="A1392" s="3">
        <v>44036</v>
      </c>
      <c r="B1392" s="2">
        <v>7.5</v>
      </c>
      <c r="C1392" s="2">
        <v>4.3800999999999997</v>
      </c>
      <c r="D1392" s="2">
        <v>1803</v>
      </c>
      <c r="E1392" s="2">
        <f t="shared" si="84"/>
        <v>-231928</v>
      </c>
      <c r="F1392" s="17" t="str">
        <f t="shared" si="87"/>
        <v>BULLISH</v>
      </c>
      <c r="G1392" s="17" t="str">
        <f t="shared" si="86"/>
        <v>NEUTRAL</v>
      </c>
      <c r="H1392" s="17" t="str">
        <f t="shared" si="85"/>
        <v>CONFIRMED BULLISH</v>
      </c>
    </row>
    <row r="1393" spans="1:8" ht="13.5" x14ac:dyDescent="0.25">
      <c r="A1393" s="3">
        <v>44039</v>
      </c>
      <c r="B1393" s="2">
        <v>7.5</v>
      </c>
      <c r="C1393" s="2">
        <v>4.3800999999999997</v>
      </c>
      <c r="D1393" s="2">
        <v>2585</v>
      </c>
      <c r="E1393" s="2">
        <f t="shared" si="84"/>
        <v>-231928</v>
      </c>
      <c r="F1393" s="17" t="str">
        <f t="shared" si="87"/>
        <v>BULLISH</v>
      </c>
      <c r="G1393" s="17" t="str">
        <f t="shared" si="86"/>
        <v>NEUTRAL</v>
      </c>
      <c r="H1393" s="17" t="str">
        <f t="shared" si="85"/>
        <v>CONFIRMED BULLISH</v>
      </c>
    </row>
    <row r="1394" spans="1:8" ht="13.5" x14ac:dyDescent="0.25">
      <c r="A1394" s="3">
        <v>44040</v>
      </c>
      <c r="B1394" s="2">
        <v>7.5</v>
      </c>
      <c r="C1394" s="2">
        <v>4.3800999999999997</v>
      </c>
      <c r="D1394" s="2">
        <v>2478</v>
      </c>
      <c r="E1394" s="2">
        <f t="shared" si="84"/>
        <v>-231928</v>
      </c>
      <c r="F1394" s="17" t="str">
        <f t="shared" si="87"/>
        <v>BEARISH</v>
      </c>
      <c r="G1394" s="17" t="str">
        <f t="shared" si="86"/>
        <v>NEUTRAL</v>
      </c>
      <c r="H1394" s="17" t="str">
        <f t="shared" si="85"/>
        <v>CONFIRMED BEARISH</v>
      </c>
    </row>
    <row r="1395" spans="1:8" ht="13.5" x14ac:dyDescent="0.25">
      <c r="A1395" s="3">
        <v>44041</v>
      </c>
      <c r="B1395" s="2">
        <v>7.5</v>
      </c>
      <c r="C1395" s="2">
        <v>4.3800999999999997</v>
      </c>
      <c r="D1395" s="2">
        <v>1200</v>
      </c>
      <c r="E1395" s="2">
        <f t="shared" si="84"/>
        <v>-231928</v>
      </c>
      <c r="F1395" s="17" t="str">
        <f t="shared" si="87"/>
        <v>NEUTRAL</v>
      </c>
      <c r="G1395" s="17" t="str">
        <f t="shared" si="86"/>
        <v>NEUTRAL</v>
      </c>
      <c r="H1395" s="17" t="str">
        <f t="shared" si="85"/>
        <v>NEUTRAL</v>
      </c>
    </row>
    <row r="1396" spans="1:8" ht="13.5" x14ac:dyDescent="0.25">
      <c r="A1396" s="3">
        <v>44042</v>
      </c>
      <c r="B1396" s="2">
        <v>7.5</v>
      </c>
      <c r="C1396" s="2">
        <v>4.3800999999999997</v>
      </c>
      <c r="D1396" s="2">
        <v>6</v>
      </c>
      <c r="E1396" s="2">
        <f t="shared" si="84"/>
        <v>-231928</v>
      </c>
      <c r="F1396" s="17" t="str">
        <f t="shared" si="87"/>
        <v>NEUTRAL</v>
      </c>
      <c r="G1396" s="17" t="str">
        <f t="shared" si="86"/>
        <v>NEUTRAL</v>
      </c>
      <c r="H1396" s="17" t="str">
        <f t="shared" si="85"/>
        <v>NEUTRAL</v>
      </c>
    </row>
    <row r="1397" spans="1:8" ht="13.5" x14ac:dyDescent="0.25">
      <c r="A1397" s="3">
        <v>44046</v>
      </c>
      <c r="B1397" s="2">
        <v>7.65</v>
      </c>
      <c r="C1397" s="2">
        <v>4.4676999999999998</v>
      </c>
      <c r="D1397" s="2">
        <v>1045</v>
      </c>
      <c r="E1397" s="2">
        <f t="shared" si="84"/>
        <v>-230883</v>
      </c>
      <c r="F1397" s="17" t="str">
        <f t="shared" si="87"/>
        <v>BULLISH</v>
      </c>
      <c r="G1397" s="17" t="str">
        <f t="shared" si="86"/>
        <v>NEUTRAL</v>
      </c>
      <c r="H1397" s="17" t="str">
        <f t="shared" si="85"/>
        <v>CONFIRMED BULLISH</v>
      </c>
    </row>
    <row r="1398" spans="1:8" ht="13.5" x14ac:dyDescent="0.25">
      <c r="A1398" s="3">
        <v>44047</v>
      </c>
      <c r="B1398" s="2">
        <v>7.55</v>
      </c>
      <c r="C1398" s="2">
        <v>4.4093</v>
      </c>
      <c r="D1398" s="2">
        <v>5128</v>
      </c>
      <c r="E1398" s="2">
        <f t="shared" si="84"/>
        <v>-236011</v>
      </c>
      <c r="F1398" s="17" t="str">
        <f t="shared" si="87"/>
        <v>BEARISH</v>
      </c>
      <c r="G1398" s="17" t="str">
        <f t="shared" si="86"/>
        <v>NEUTRAL</v>
      </c>
      <c r="H1398" s="17" t="str">
        <f t="shared" si="85"/>
        <v>BEARISH DIVERGENCE</v>
      </c>
    </row>
    <row r="1399" spans="1:8" ht="13.5" x14ac:dyDescent="0.25">
      <c r="A1399" s="3">
        <v>44048</v>
      </c>
      <c r="B1399" s="2">
        <v>7.57</v>
      </c>
      <c r="C1399" s="2">
        <v>4.4210000000000003</v>
      </c>
      <c r="D1399" s="2">
        <v>1569</v>
      </c>
      <c r="E1399" s="2">
        <f t="shared" si="84"/>
        <v>-234442</v>
      </c>
      <c r="F1399" s="17" t="str">
        <f t="shared" si="87"/>
        <v>BEARISH</v>
      </c>
      <c r="G1399" s="17" t="str">
        <f t="shared" si="86"/>
        <v>NEUTRAL</v>
      </c>
      <c r="H1399" s="17" t="str">
        <f t="shared" si="85"/>
        <v>BEARISH DIVERGENCE</v>
      </c>
    </row>
    <row r="1400" spans="1:8" ht="13.5" x14ac:dyDescent="0.25">
      <c r="A1400" s="3">
        <v>44049</v>
      </c>
      <c r="B1400" s="2">
        <v>7.57</v>
      </c>
      <c r="C1400" s="2">
        <v>4.4210000000000003</v>
      </c>
      <c r="D1400" s="2">
        <v>2208</v>
      </c>
      <c r="E1400" s="2">
        <f t="shared" si="84"/>
        <v>-234442</v>
      </c>
      <c r="F1400" s="17" t="str">
        <f t="shared" si="87"/>
        <v>BEARISH</v>
      </c>
      <c r="G1400" s="17" t="str">
        <f t="shared" si="86"/>
        <v>NEUTRAL</v>
      </c>
      <c r="H1400" s="17" t="str">
        <f t="shared" si="85"/>
        <v>BEARISH DIVERGENCE</v>
      </c>
    </row>
    <row r="1401" spans="1:8" ht="13.5" x14ac:dyDescent="0.25">
      <c r="A1401" s="3">
        <v>44050</v>
      </c>
      <c r="B1401" s="2">
        <v>7.49</v>
      </c>
      <c r="C1401" s="2">
        <v>4.3742999999999999</v>
      </c>
      <c r="D1401" s="2">
        <v>2234</v>
      </c>
      <c r="E1401" s="2">
        <f t="shared" si="84"/>
        <v>-236676</v>
      </c>
      <c r="F1401" s="17" t="str">
        <f t="shared" si="87"/>
        <v>BEARISH</v>
      </c>
      <c r="G1401" s="17" t="str">
        <f t="shared" si="86"/>
        <v>STRONG</v>
      </c>
      <c r="H1401" s="17" t="str">
        <f t="shared" si="85"/>
        <v>CONFIRMED BEARISH</v>
      </c>
    </row>
    <row r="1402" spans="1:8" ht="13.5" x14ac:dyDescent="0.25">
      <c r="A1402" s="3">
        <v>44053</v>
      </c>
      <c r="B1402" s="2">
        <v>7.5</v>
      </c>
      <c r="C1402" s="2">
        <v>4.3800999999999997</v>
      </c>
      <c r="D1402" s="2">
        <v>1677</v>
      </c>
      <c r="E1402" s="2">
        <f t="shared" si="84"/>
        <v>-234999</v>
      </c>
      <c r="F1402" s="17" t="str">
        <f t="shared" si="87"/>
        <v>BEARISH</v>
      </c>
      <c r="G1402" s="17" t="str">
        <f t="shared" si="86"/>
        <v>NEUTRAL</v>
      </c>
      <c r="H1402" s="17" t="str">
        <f t="shared" si="85"/>
        <v>CONFIRMED BEARISH</v>
      </c>
    </row>
    <row r="1403" spans="1:8" ht="13.5" x14ac:dyDescent="0.25">
      <c r="A1403" s="3">
        <v>44054</v>
      </c>
      <c r="B1403" s="2">
        <v>7.57</v>
      </c>
      <c r="C1403" s="2">
        <v>4.4210000000000003</v>
      </c>
      <c r="D1403" s="2">
        <v>4019</v>
      </c>
      <c r="E1403" s="2">
        <f t="shared" si="84"/>
        <v>-230980</v>
      </c>
      <c r="F1403" s="17" t="str">
        <f t="shared" si="87"/>
        <v>BULLISH</v>
      </c>
      <c r="G1403" s="17" t="str">
        <f t="shared" si="86"/>
        <v>WEAK</v>
      </c>
      <c r="H1403" s="17" t="str">
        <f t="shared" si="85"/>
        <v>CONFIRMED BULLISH</v>
      </c>
    </row>
    <row r="1404" spans="1:8" ht="13.5" x14ac:dyDescent="0.25">
      <c r="A1404" s="3">
        <v>44055</v>
      </c>
      <c r="B1404" s="2">
        <v>7.5</v>
      </c>
      <c r="C1404" s="2">
        <v>4.3800999999999997</v>
      </c>
      <c r="D1404" s="2">
        <v>964</v>
      </c>
      <c r="E1404" s="2">
        <f t="shared" si="84"/>
        <v>-231944</v>
      </c>
      <c r="F1404" s="17" t="str">
        <f t="shared" si="87"/>
        <v>BULLISH</v>
      </c>
      <c r="G1404" s="17" t="str">
        <f t="shared" si="86"/>
        <v>NEUTRAL</v>
      </c>
      <c r="H1404" s="17" t="str">
        <f t="shared" si="85"/>
        <v>BULLISH DIVERGENCE</v>
      </c>
    </row>
    <row r="1405" spans="1:8" ht="13.5" x14ac:dyDescent="0.25">
      <c r="A1405" s="3">
        <v>44057</v>
      </c>
      <c r="B1405" s="2">
        <v>7.49</v>
      </c>
      <c r="C1405" s="2">
        <v>4.3742999999999999</v>
      </c>
      <c r="D1405" s="2">
        <v>2035</v>
      </c>
      <c r="E1405" s="2">
        <f t="shared" si="84"/>
        <v>-233979</v>
      </c>
      <c r="F1405" s="17" t="str">
        <f t="shared" si="87"/>
        <v>BULLISH</v>
      </c>
      <c r="G1405" s="17" t="str">
        <f t="shared" si="86"/>
        <v>NEUTRAL</v>
      </c>
      <c r="H1405" s="17" t="str">
        <f t="shared" si="85"/>
        <v>BULLISH DIVERGENCE</v>
      </c>
    </row>
    <row r="1406" spans="1:8" ht="13.5" x14ac:dyDescent="0.25">
      <c r="A1406" s="3">
        <v>44060</v>
      </c>
      <c r="B1406" s="2">
        <v>7.57</v>
      </c>
      <c r="C1406" s="2">
        <v>4.4210000000000003</v>
      </c>
      <c r="D1406" s="2">
        <v>2307</v>
      </c>
      <c r="E1406" s="2">
        <f t="shared" si="84"/>
        <v>-231672</v>
      </c>
      <c r="F1406" s="17" t="str">
        <f t="shared" si="87"/>
        <v>BULLISH</v>
      </c>
      <c r="G1406" s="17" t="str">
        <f t="shared" si="86"/>
        <v>WEAK</v>
      </c>
      <c r="H1406" s="17" t="str">
        <f t="shared" si="85"/>
        <v>CONFIRMED BULLISH</v>
      </c>
    </row>
    <row r="1407" spans="1:8" ht="13.5" x14ac:dyDescent="0.25">
      <c r="A1407" s="3">
        <v>44061</v>
      </c>
      <c r="B1407" s="2">
        <v>7.51</v>
      </c>
      <c r="C1407" s="2">
        <v>4.3860000000000001</v>
      </c>
      <c r="D1407" s="2">
        <v>1061</v>
      </c>
      <c r="E1407" s="2">
        <f t="shared" si="84"/>
        <v>-232733</v>
      </c>
      <c r="F1407" s="17" t="str">
        <f t="shared" si="87"/>
        <v>BULLISH</v>
      </c>
      <c r="G1407" s="17" t="str">
        <f t="shared" si="86"/>
        <v>NEUTRAL</v>
      </c>
      <c r="H1407" s="17" t="str">
        <f t="shared" si="85"/>
        <v>CONFIRMED BULLISH</v>
      </c>
    </row>
    <row r="1408" spans="1:8" ht="13.5" x14ac:dyDescent="0.25">
      <c r="A1408" s="3">
        <v>44062</v>
      </c>
      <c r="B1408" s="2">
        <v>7.51</v>
      </c>
      <c r="C1408" s="2">
        <v>4.3860000000000001</v>
      </c>
      <c r="D1408" s="2">
        <v>766</v>
      </c>
      <c r="E1408" s="2">
        <f t="shared" si="84"/>
        <v>-232733</v>
      </c>
      <c r="F1408" s="17" t="str">
        <f t="shared" si="87"/>
        <v>BEARISH</v>
      </c>
      <c r="G1408" s="17" t="str">
        <f t="shared" si="86"/>
        <v>NEUTRAL</v>
      </c>
      <c r="H1408" s="17" t="str">
        <f t="shared" si="85"/>
        <v>CONFIRMED BEARISH</v>
      </c>
    </row>
    <row r="1409" spans="1:8" ht="13.5" x14ac:dyDescent="0.25">
      <c r="A1409" s="3">
        <v>44064</v>
      </c>
      <c r="B1409" s="2">
        <v>7.6</v>
      </c>
      <c r="C1409" s="2">
        <v>4.4385000000000003</v>
      </c>
      <c r="D1409" s="2">
        <v>6558</v>
      </c>
      <c r="E1409" s="2">
        <f t="shared" si="84"/>
        <v>-226175</v>
      </c>
      <c r="F1409" s="17" t="str">
        <f t="shared" si="87"/>
        <v>BULLISH</v>
      </c>
      <c r="G1409" s="17" t="str">
        <f t="shared" si="86"/>
        <v>WEAK</v>
      </c>
      <c r="H1409" s="17" t="str">
        <f t="shared" si="85"/>
        <v>CONFIRMED BULLISH</v>
      </c>
    </row>
    <row r="1410" spans="1:8" ht="13.5" x14ac:dyDescent="0.25">
      <c r="A1410" s="3">
        <v>44067</v>
      </c>
      <c r="B1410" s="2">
        <v>7.6</v>
      </c>
      <c r="C1410" s="2">
        <v>4.4385000000000003</v>
      </c>
      <c r="D1410" s="2">
        <v>4640</v>
      </c>
      <c r="E1410" s="2">
        <f t="shared" si="84"/>
        <v>-226175</v>
      </c>
      <c r="F1410" s="17" t="str">
        <f t="shared" si="87"/>
        <v>BULLISH</v>
      </c>
      <c r="G1410" s="17" t="str">
        <f t="shared" si="86"/>
        <v>WEAK</v>
      </c>
      <c r="H1410" s="17" t="str">
        <f t="shared" si="85"/>
        <v>CONFIRMED BULLISH</v>
      </c>
    </row>
    <row r="1411" spans="1:8" ht="13.5" x14ac:dyDescent="0.25">
      <c r="A1411" s="3">
        <v>44068</v>
      </c>
      <c r="B1411" s="2">
        <v>7.6</v>
      </c>
      <c r="C1411" s="2">
        <v>4.4385000000000003</v>
      </c>
      <c r="D1411" s="2">
        <v>7156</v>
      </c>
      <c r="E1411" s="2">
        <f t="shared" si="84"/>
        <v>-226175</v>
      </c>
      <c r="F1411" s="17" t="str">
        <f t="shared" si="87"/>
        <v>BULLISH</v>
      </c>
      <c r="G1411" s="17" t="str">
        <f t="shared" si="86"/>
        <v>WEAK</v>
      </c>
      <c r="H1411" s="17" t="str">
        <f t="shared" si="85"/>
        <v>CONFIRMED BULLISH</v>
      </c>
    </row>
    <row r="1412" spans="1:8" ht="13.5" x14ac:dyDescent="0.25">
      <c r="A1412" s="3">
        <v>44069</v>
      </c>
      <c r="B1412" s="2">
        <v>7.67</v>
      </c>
      <c r="C1412" s="2">
        <v>4.4794</v>
      </c>
      <c r="D1412" s="2">
        <v>2708</v>
      </c>
      <c r="E1412" s="2">
        <f t="shared" ref="E1412:E1475" si="88">IF(B1412&gt;B1411, E1411+D1412, IF(B1412&lt;B1411, E1411-D1412, E1411))</f>
        <v>-223467</v>
      </c>
      <c r="F1412" s="17" t="str">
        <f t="shared" si="87"/>
        <v>BULLISH</v>
      </c>
      <c r="G1412" s="17" t="str">
        <f t="shared" si="86"/>
        <v>WEAK</v>
      </c>
      <c r="H1412" s="17" t="str">
        <f t="shared" si="85"/>
        <v>CONFIRMED BULLISH</v>
      </c>
    </row>
    <row r="1413" spans="1:8" ht="13.5" x14ac:dyDescent="0.25">
      <c r="A1413" s="3">
        <v>44070</v>
      </c>
      <c r="B1413" s="2">
        <v>7.68</v>
      </c>
      <c r="C1413" s="2">
        <v>4.4851999999999999</v>
      </c>
      <c r="D1413" s="2">
        <v>169</v>
      </c>
      <c r="E1413" s="2">
        <f t="shared" si="88"/>
        <v>-223298</v>
      </c>
      <c r="F1413" s="17" t="str">
        <f t="shared" si="87"/>
        <v>BULLISH</v>
      </c>
      <c r="G1413" s="17" t="str">
        <f t="shared" si="86"/>
        <v>WEAK</v>
      </c>
      <c r="H1413" s="17" t="str">
        <f t="shared" si="85"/>
        <v>CONFIRMED BULLISH</v>
      </c>
    </row>
    <row r="1414" spans="1:8" ht="13.5" x14ac:dyDescent="0.25">
      <c r="A1414" s="3">
        <v>44071</v>
      </c>
      <c r="B1414" s="2">
        <v>7.6</v>
      </c>
      <c r="C1414" s="2">
        <v>4.4385000000000003</v>
      </c>
      <c r="D1414" s="2">
        <v>4824</v>
      </c>
      <c r="E1414" s="2">
        <f t="shared" si="88"/>
        <v>-228122</v>
      </c>
      <c r="F1414" s="17" t="str">
        <f t="shared" si="87"/>
        <v>BEARISH</v>
      </c>
      <c r="G1414" s="17" t="str">
        <f t="shared" si="86"/>
        <v>NEUTRAL</v>
      </c>
      <c r="H1414" s="17" t="str">
        <f t="shared" ref="H1414:H1477" si="89">IF(AND(B1414&gt;B1409, E1414&gt;E1409), "CONFIRMED BULLISH",
 IF(AND(B1414&lt;B1409, E1414&lt;E1409), "CONFIRMED BEARISH",
 IF(AND(B1414&gt;B1409, E1414&lt;E1409), "BEARISH DIVERGENCE",
 IF(AND(B1414&lt;B1409, E1414&gt;E1409), "BULLISH DIVERGENCE", "NEUTRAL"))))</f>
        <v>NEUTRAL</v>
      </c>
    </row>
    <row r="1415" spans="1:8" ht="13.5" x14ac:dyDescent="0.25">
      <c r="A1415" s="3">
        <v>44074</v>
      </c>
      <c r="B1415" s="2">
        <v>7.18</v>
      </c>
      <c r="C1415" s="2">
        <v>4.5490000000000004</v>
      </c>
      <c r="D1415" s="2">
        <v>6249</v>
      </c>
      <c r="E1415" s="2">
        <f t="shared" si="88"/>
        <v>-234371</v>
      </c>
      <c r="F1415" s="17" t="str">
        <f t="shared" si="87"/>
        <v>BEARISH</v>
      </c>
      <c r="G1415" s="17" t="str">
        <f t="shared" ref="G1415:G1478" si="90">IF((E1415-E1410)/E1410 &gt; 0.02, "STRONG",
 IF((E1415-E1410)/E1410 &lt; -0.02, "WEAK", "NEUTRAL"))</f>
        <v>STRONG</v>
      </c>
      <c r="H1415" s="17" t="str">
        <f t="shared" si="89"/>
        <v>CONFIRMED BEARISH</v>
      </c>
    </row>
    <row r="1416" spans="1:8" ht="13.5" x14ac:dyDescent="0.25">
      <c r="A1416" s="3">
        <v>44075</v>
      </c>
      <c r="B1416" s="2">
        <v>7</v>
      </c>
      <c r="C1416" s="2">
        <v>4.4348999999999998</v>
      </c>
      <c r="D1416" s="2">
        <v>5095</v>
      </c>
      <c r="E1416" s="2">
        <f t="shared" si="88"/>
        <v>-239466</v>
      </c>
      <c r="F1416" s="17" t="str">
        <f t="shared" ref="F1416:F1479" si="91">IF(E1416&gt;E1411,"BULLISH",IF(E1416&lt;E1411,"BEARISH","NEUTRAL"))</f>
        <v>BEARISH</v>
      </c>
      <c r="G1416" s="17" t="str">
        <f t="shared" si="90"/>
        <v>STRONG</v>
      </c>
      <c r="H1416" s="17" t="str">
        <f t="shared" si="89"/>
        <v>CONFIRMED BEARISH</v>
      </c>
    </row>
    <row r="1417" spans="1:8" ht="13.5" x14ac:dyDescent="0.25">
      <c r="A1417" s="3">
        <v>44076</v>
      </c>
      <c r="B1417" s="2">
        <v>7</v>
      </c>
      <c r="C1417" s="2">
        <v>4.4348999999999998</v>
      </c>
      <c r="D1417" s="2">
        <v>12127</v>
      </c>
      <c r="E1417" s="2">
        <f t="shared" si="88"/>
        <v>-239466</v>
      </c>
      <c r="F1417" s="17" t="str">
        <f t="shared" si="91"/>
        <v>BEARISH</v>
      </c>
      <c r="G1417" s="17" t="str">
        <f t="shared" si="90"/>
        <v>STRONG</v>
      </c>
      <c r="H1417" s="17" t="str">
        <f t="shared" si="89"/>
        <v>CONFIRMED BEARISH</v>
      </c>
    </row>
    <row r="1418" spans="1:8" ht="13.5" x14ac:dyDescent="0.25">
      <c r="A1418" s="3">
        <v>44077</v>
      </c>
      <c r="B1418" s="2">
        <v>7.09</v>
      </c>
      <c r="C1418" s="2">
        <v>4.4919000000000002</v>
      </c>
      <c r="D1418" s="2">
        <v>3782</v>
      </c>
      <c r="E1418" s="2">
        <f t="shared" si="88"/>
        <v>-235684</v>
      </c>
      <c r="F1418" s="17" t="str">
        <f t="shared" si="91"/>
        <v>BEARISH</v>
      </c>
      <c r="G1418" s="17" t="str">
        <f t="shared" si="90"/>
        <v>STRONG</v>
      </c>
      <c r="H1418" s="17" t="str">
        <f t="shared" si="89"/>
        <v>CONFIRMED BEARISH</v>
      </c>
    </row>
    <row r="1419" spans="1:8" ht="13.5" x14ac:dyDescent="0.25">
      <c r="A1419" s="3">
        <v>44078</v>
      </c>
      <c r="B1419" s="2">
        <v>7.1</v>
      </c>
      <c r="C1419" s="2">
        <v>4.4983000000000004</v>
      </c>
      <c r="D1419" s="2">
        <v>4279</v>
      </c>
      <c r="E1419" s="2">
        <f t="shared" si="88"/>
        <v>-231405</v>
      </c>
      <c r="F1419" s="17" t="str">
        <f t="shared" si="91"/>
        <v>BEARISH</v>
      </c>
      <c r="G1419" s="17" t="str">
        <f t="shared" si="90"/>
        <v>NEUTRAL</v>
      </c>
      <c r="H1419" s="17" t="str">
        <f t="shared" si="89"/>
        <v>CONFIRMED BEARISH</v>
      </c>
    </row>
    <row r="1420" spans="1:8" ht="13.5" x14ac:dyDescent="0.25">
      <c r="A1420" s="3">
        <v>44081</v>
      </c>
      <c r="B1420" s="2">
        <v>7</v>
      </c>
      <c r="C1420" s="2">
        <v>4.4348999999999998</v>
      </c>
      <c r="D1420" s="2">
        <v>10850</v>
      </c>
      <c r="E1420" s="2">
        <f t="shared" si="88"/>
        <v>-242255</v>
      </c>
      <c r="F1420" s="17" t="str">
        <f t="shared" si="91"/>
        <v>BEARISH</v>
      </c>
      <c r="G1420" s="17" t="str">
        <f t="shared" si="90"/>
        <v>STRONG</v>
      </c>
      <c r="H1420" s="17" t="str">
        <f t="shared" si="89"/>
        <v>CONFIRMED BEARISH</v>
      </c>
    </row>
    <row r="1421" spans="1:8" ht="13.5" x14ac:dyDescent="0.25">
      <c r="A1421" s="3">
        <v>44082</v>
      </c>
      <c r="B1421" s="2">
        <v>7</v>
      </c>
      <c r="C1421" s="2">
        <v>4.4348999999999998</v>
      </c>
      <c r="D1421" s="2">
        <v>6006</v>
      </c>
      <c r="E1421" s="2">
        <f t="shared" si="88"/>
        <v>-242255</v>
      </c>
      <c r="F1421" s="17" t="str">
        <f t="shared" si="91"/>
        <v>BEARISH</v>
      </c>
      <c r="G1421" s="17" t="str">
        <f t="shared" si="90"/>
        <v>NEUTRAL</v>
      </c>
      <c r="H1421" s="17" t="str">
        <f t="shared" si="89"/>
        <v>NEUTRAL</v>
      </c>
    </row>
    <row r="1422" spans="1:8" ht="13.5" x14ac:dyDescent="0.25">
      <c r="A1422" s="3">
        <v>44083</v>
      </c>
      <c r="B1422" s="2">
        <v>7</v>
      </c>
      <c r="C1422" s="2">
        <v>4.4348999999999998</v>
      </c>
      <c r="D1422" s="2">
        <v>10137</v>
      </c>
      <c r="E1422" s="2">
        <f t="shared" si="88"/>
        <v>-242255</v>
      </c>
      <c r="F1422" s="17" t="str">
        <f t="shared" si="91"/>
        <v>BEARISH</v>
      </c>
      <c r="G1422" s="17" t="str">
        <f t="shared" si="90"/>
        <v>NEUTRAL</v>
      </c>
      <c r="H1422" s="17" t="str">
        <f t="shared" si="89"/>
        <v>NEUTRAL</v>
      </c>
    </row>
    <row r="1423" spans="1:8" ht="13.5" x14ac:dyDescent="0.25">
      <c r="A1423" s="3">
        <v>44084</v>
      </c>
      <c r="B1423" s="2">
        <v>7.2</v>
      </c>
      <c r="C1423" s="2">
        <v>4.5616000000000003</v>
      </c>
      <c r="D1423" s="2">
        <v>42306</v>
      </c>
      <c r="E1423" s="2">
        <f t="shared" si="88"/>
        <v>-199949</v>
      </c>
      <c r="F1423" s="17" t="str">
        <f t="shared" si="91"/>
        <v>BULLISH</v>
      </c>
      <c r="G1423" s="17" t="str">
        <f t="shared" si="90"/>
        <v>WEAK</v>
      </c>
      <c r="H1423" s="17" t="str">
        <f t="shared" si="89"/>
        <v>CONFIRMED BULLISH</v>
      </c>
    </row>
    <row r="1424" spans="1:8" ht="13.5" x14ac:dyDescent="0.25">
      <c r="A1424" s="3">
        <v>44085</v>
      </c>
      <c r="B1424" s="2">
        <v>7.25</v>
      </c>
      <c r="C1424" s="2">
        <v>4.5933000000000002</v>
      </c>
      <c r="D1424" s="2">
        <v>234</v>
      </c>
      <c r="E1424" s="2">
        <f t="shared" si="88"/>
        <v>-199715</v>
      </c>
      <c r="F1424" s="17" t="str">
        <f t="shared" si="91"/>
        <v>BULLISH</v>
      </c>
      <c r="G1424" s="17" t="str">
        <f t="shared" si="90"/>
        <v>WEAK</v>
      </c>
      <c r="H1424" s="17" t="str">
        <f t="shared" si="89"/>
        <v>CONFIRMED BULLISH</v>
      </c>
    </row>
    <row r="1425" spans="1:8" ht="13.5" x14ac:dyDescent="0.25">
      <c r="A1425" s="3">
        <v>44088</v>
      </c>
      <c r="B1425" s="2">
        <v>7.2</v>
      </c>
      <c r="C1425" s="2">
        <v>4.5616000000000003</v>
      </c>
      <c r="D1425" s="2">
        <v>4431</v>
      </c>
      <c r="E1425" s="2">
        <f t="shared" si="88"/>
        <v>-204146</v>
      </c>
      <c r="F1425" s="17" t="str">
        <f t="shared" si="91"/>
        <v>BULLISH</v>
      </c>
      <c r="G1425" s="17" t="str">
        <f t="shared" si="90"/>
        <v>WEAK</v>
      </c>
      <c r="H1425" s="17" t="str">
        <f t="shared" si="89"/>
        <v>CONFIRMED BULLISH</v>
      </c>
    </row>
    <row r="1426" spans="1:8" ht="13.5" x14ac:dyDescent="0.25">
      <c r="A1426" s="3">
        <v>44089</v>
      </c>
      <c r="B1426" s="2">
        <v>7.19</v>
      </c>
      <c r="C1426" s="2">
        <v>4.5552999999999999</v>
      </c>
      <c r="D1426" s="2">
        <v>14552</v>
      </c>
      <c r="E1426" s="2">
        <f t="shared" si="88"/>
        <v>-218698</v>
      </c>
      <c r="F1426" s="17" t="str">
        <f t="shared" si="91"/>
        <v>BULLISH</v>
      </c>
      <c r="G1426" s="17" t="str">
        <f t="shared" si="90"/>
        <v>WEAK</v>
      </c>
      <c r="H1426" s="17" t="str">
        <f t="shared" si="89"/>
        <v>CONFIRMED BULLISH</v>
      </c>
    </row>
    <row r="1427" spans="1:8" ht="13.5" x14ac:dyDescent="0.25">
      <c r="A1427" s="3">
        <v>44090</v>
      </c>
      <c r="B1427" s="2">
        <v>7.14</v>
      </c>
      <c r="C1427" s="2">
        <v>4.5236000000000001</v>
      </c>
      <c r="D1427" s="2">
        <v>1309</v>
      </c>
      <c r="E1427" s="2">
        <f t="shared" si="88"/>
        <v>-220007</v>
      </c>
      <c r="F1427" s="17" t="str">
        <f t="shared" si="91"/>
        <v>BULLISH</v>
      </c>
      <c r="G1427" s="17" t="str">
        <f t="shared" si="90"/>
        <v>WEAK</v>
      </c>
      <c r="H1427" s="17" t="str">
        <f t="shared" si="89"/>
        <v>CONFIRMED BULLISH</v>
      </c>
    </row>
    <row r="1428" spans="1:8" ht="13.5" x14ac:dyDescent="0.25">
      <c r="A1428" s="3">
        <v>44091</v>
      </c>
      <c r="B1428" s="2">
        <v>7.2</v>
      </c>
      <c r="C1428" s="2">
        <v>4.5616000000000003</v>
      </c>
      <c r="D1428" s="2">
        <v>8948</v>
      </c>
      <c r="E1428" s="2">
        <f t="shared" si="88"/>
        <v>-211059</v>
      </c>
      <c r="F1428" s="17" t="str">
        <f t="shared" si="91"/>
        <v>BEARISH</v>
      </c>
      <c r="G1428" s="17" t="str">
        <f t="shared" si="90"/>
        <v>STRONG</v>
      </c>
      <c r="H1428" s="17" t="str">
        <f t="shared" si="89"/>
        <v>NEUTRAL</v>
      </c>
    </row>
    <row r="1429" spans="1:8" ht="13.5" x14ac:dyDescent="0.25">
      <c r="A1429" s="3">
        <v>44092</v>
      </c>
      <c r="B1429" s="2">
        <v>7.2</v>
      </c>
      <c r="C1429" s="2">
        <v>4.5616000000000003</v>
      </c>
      <c r="D1429" s="2">
        <v>362</v>
      </c>
      <c r="E1429" s="2">
        <f t="shared" si="88"/>
        <v>-211059</v>
      </c>
      <c r="F1429" s="17" t="str">
        <f t="shared" si="91"/>
        <v>BEARISH</v>
      </c>
      <c r="G1429" s="17" t="str">
        <f t="shared" si="90"/>
        <v>STRONG</v>
      </c>
      <c r="H1429" s="17" t="str">
        <f t="shared" si="89"/>
        <v>CONFIRMED BEARISH</v>
      </c>
    </row>
    <row r="1430" spans="1:8" ht="13.5" x14ac:dyDescent="0.25">
      <c r="A1430" s="3">
        <v>44095</v>
      </c>
      <c r="B1430" s="2">
        <v>7.15</v>
      </c>
      <c r="C1430" s="2">
        <v>4.53</v>
      </c>
      <c r="D1430" s="2">
        <v>25557</v>
      </c>
      <c r="E1430" s="2">
        <f t="shared" si="88"/>
        <v>-236616</v>
      </c>
      <c r="F1430" s="17" t="str">
        <f t="shared" si="91"/>
        <v>BEARISH</v>
      </c>
      <c r="G1430" s="17" t="str">
        <f t="shared" si="90"/>
        <v>STRONG</v>
      </c>
      <c r="H1430" s="17" t="str">
        <f t="shared" si="89"/>
        <v>CONFIRMED BEARISH</v>
      </c>
    </row>
    <row r="1431" spans="1:8" ht="13.5" x14ac:dyDescent="0.25">
      <c r="A1431" s="3">
        <v>44096</v>
      </c>
      <c r="B1431" s="2">
        <v>7.1</v>
      </c>
      <c r="C1431" s="2">
        <v>4.4983000000000004</v>
      </c>
      <c r="D1431" s="2">
        <v>3384</v>
      </c>
      <c r="E1431" s="2">
        <f t="shared" si="88"/>
        <v>-240000</v>
      </c>
      <c r="F1431" s="17" t="str">
        <f t="shared" si="91"/>
        <v>BEARISH</v>
      </c>
      <c r="G1431" s="17" t="str">
        <f t="shared" si="90"/>
        <v>STRONG</v>
      </c>
      <c r="H1431" s="17" t="str">
        <f t="shared" si="89"/>
        <v>CONFIRMED BEARISH</v>
      </c>
    </row>
    <row r="1432" spans="1:8" ht="13.5" x14ac:dyDescent="0.25">
      <c r="A1432" s="3">
        <v>44097</v>
      </c>
      <c r="B1432" s="2">
        <v>7.5</v>
      </c>
      <c r="C1432" s="2">
        <v>4.7516999999999996</v>
      </c>
      <c r="D1432" s="2">
        <v>6138</v>
      </c>
      <c r="E1432" s="2">
        <f t="shared" si="88"/>
        <v>-233862</v>
      </c>
      <c r="F1432" s="17" t="str">
        <f t="shared" si="91"/>
        <v>BEARISH</v>
      </c>
      <c r="G1432" s="17" t="str">
        <f t="shared" si="90"/>
        <v>STRONG</v>
      </c>
      <c r="H1432" s="17" t="str">
        <f t="shared" si="89"/>
        <v>BEARISH DIVERGENCE</v>
      </c>
    </row>
    <row r="1433" spans="1:8" ht="13.5" x14ac:dyDescent="0.25">
      <c r="A1433" s="3">
        <v>44098</v>
      </c>
      <c r="B1433" s="2">
        <v>7.48</v>
      </c>
      <c r="C1433" s="2">
        <v>4.7389999999999999</v>
      </c>
      <c r="D1433" s="2">
        <v>20</v>
      </c>
      <c r="E1433" s="2">
        <f t="shared" si="88"/>
        <v>-233882</v>
      </c>
      <c r="F1433" s="17" t="str">
        <f t="shared" si="91"/>
        <v>BEARISH</v>
      </c>
      <c r="G1433" s="17" t="str">
        <f t="shared" si="90"/>
        <v>STRONG</v>
      </c>
      <c r="H1433" s="17" t="str">
        <f t="shared" si="89"/>
        <v>BEARISH DIVERGENCE</v>
      </c>
    </row>
    <row r="1434" spans="1:8" ht="13.5" x14ac:dyDescent="0.25">
      <c r="A1434" s="3">
        <v>44099</v>
      </c>
      <c r="B1434" s="2">
        <v>7.26</v>
      </c>
      <c r="C1434" s="2">
        <v>4.5995999999999997</v>
      </c>
      <c r="D1434" s="2">
        <v>1002</v>
      </c>
      <c r="E1434" s="2">
        <f t="shared" si="88"/>
        <v>-234884</v>
      </c>
      <c r="F1434" s="17" t="str">
        <f t="shared" si="91"/>
        <v>BEARISH</v>
      </c>
      <c r="G1434" s="17" t="str">
        <f t="shared" si="90"/>
        <v>STRONG</v>
      </c>
      <c r="H1434" s="17" t="str">
        <f t="shared" si="89"/>
        <v>BEARISH DIVERGENCE</v>
      </c>
    </row>
    <row r="1435" spans="1:8" ht="13.5" x14ac:dyDescent="0.25">
      <c r="A1435" s="3">
        <v>44102</v>
      </c>
      <c r="B1435" s="2">
        <v>7.2</v>
      </c>
      <c r="C1435" s="2">
        <v>4.5616000000000003</v>
      </c>
      <c r="D1435" s="2">
        <v>3519</v>
      </c>
      <c r="E1435" s="2">
        <f t="shared" si="88"/>
        <v>-238403</v>
      </c>
      <c r="F1435" s="17" t="str">
        <f t="shared" si="91"/>
        <v>BEARISH</v>
      </c>
      <c r="G1435" s="17" t="str">
        <f t="shared" si="90"/>
        <v>NEUTRAL</v>
      </c>
      <c r="H1435" s="17" t="str">
        <f t="shared" si="89"/>
        <v>BEARISH DIVERGENCE</v>
      </c>
    </row>
    <row r="1436" spans="1:8" ht="13.5" x14ac:dyDescent="0.25">
      <c r="A1436" s="3">
        <v>44103</v>
      </c>
      <c r="B1436" s="2">
        <v>7.4</v>
      </c>
      <c r="C1436" s="2">
        <v>4.6882999999999999</v>
      </c>
      <c r="D1436" s="2">
        <v>1</v>
      </c>
      <c r="E1436" s="2">
        <f t="shared" si="88"/>
        <v>-238402</v>
      </c>
      <c r="F1436" s="17" t="str">
        <f t="shared" si="91"/>
        <v>BULLISH</v>
      </c>
      <c r="G1436" s="17" t="str">
        <f t="shared" si="90"/>
        <v>NEUTRAL</v>
      </c>
      <c r="H1436" s="17" t="str">
        <f t="shared" si="89"/>
        <v>CONFIRMED BULLISH</v>
      </c>
    </row>
    <row r="1437" spans="1:8" ht="13.5" x14ac:dyDescent="0.25">
      <c r="A1437" s="3">
        <v>44104</v>
      </c>
      <c r="B1437" s="2">
        <v>7.11</v>
      </c>
      <c r="C1437" s="2">
        <v>4.5045999999999999</v>
      </c>
      <c r="D1437" s="2">
        <v>8058</v>
      </c>
      <c r="E1437" s="2">
        <f t="shared" si="88"/>
        <v>-246460</v>
      </c>
      <c r="F1437" s="17" t="str">
        <f t="shared" si="91"/>
        <v>BEARISH</v>
      </c>
      <c r="G1437" s="17" t="str">
        <f t="shared" si="90"/>
        <v>STRONG</v>
      </c>
      <c r="H1437" s="17" t="str">
        <f t="shared" si="89"/>
        <v>CONFIRMED BEARISH</v>
      </c>
    </row>
    <row r="1438" spans="1:8" ht="13.5" x14ac:dyDescent="0.25">
      <c r="A1438" s="3">
        <v>44105</v>
      </c>
      <c r="B1438" s="2">
        <v>7.05</v>
      </c>
      <c r="C1438" s="2">
        <v>4.4665999999999997</v>
      </c>
      <c r="D1438" s="2">
        <v>15386</v>
      </c>
      <c r="E1438" s="2">
        <f t="shared" si="88"/>
        <v>-261846</v>
      </c>
      <c r="F1438" s="17" t="str">
        <f t="shared" si="91"/>
        <v>BEARISH</v>
      </c>
      <c r="G1438" s="17" t="str">
        <f t="shared" si="90"/>
        <v>STRONG</v>
      </c>
      <c r="H1438" s="17" t="str">
        <f t="shared" si="89"/>
        <v>CONFIRMED BEARISH</v>
      </c>
    </row>
    <row r="1439" spans="1:8" ht="13.5" x14ac:dyDescent="0.25">
      <c r="A1439" s="3">
        <v>44106</v>
      </c>
      <c r="B1439" s="2">
        <v>7</v>
      </c>
      <c r="C1439" s="2">
        <v>4.4348999999999998</v>
      </c>
      <c r="D1439" s="2">
        <v>1709</v>
      </c>
      <c r="E1439" s="2">
        <f t="shared" si="88"/>
        <v>-263555</v>
      </c>
      <c r="F1439" s="17" t="str">
        <f t="shared" si="91"/>
        <v>BEARISH</v>
      </c>
      <c r="G1439" s="17" t="str">
        <f t="shared" si="90"/>
        <v>STRONG</v>
      </c>
      <c r="H1439" s="17" t="str">
        <f t="shared" si="89"/>
        <v>CONFIRMED BEARISH</v>
      </c>
    </row>
    <row r="1440" spans="1:8" ht="13.5" x14ac:dyDescent="0.25">
      <c r="A1440" s="3">
        <v>44109</v>
      </c>
      <c r="B1440" s="2">
        <v>7.19</v>
      </c>
      <c r="C1440" s="2">
        <v>4.5552999999999999</v>
      </c>
      <c r="D1440" s="2">
        <v>5243</v>
      </c>
      <c r="E1440" s="2">
        <f t="shared" si="88"/>
        <v>-258312</v>
      </c>
      <c r="F1440" s="17" t="str">
        <f t="shared" si="91"/>
        <v>BEARISH</v>
      </c>
      <c r="G1440" s="17" t="str">
        <f t="shared" si="90"/>
        <v>STRONG</v>
      </c>
      <c r="H1440" s="17" t="str">
        <f t="shared" si="89"/>
        <v>CONFIRMED BEARISH</v>
      </c>
    </row>
    <row r="1441" spans="1:8" ht="13.5" x14ac:dyDescent="0.25">
      <c r="A1441" s="3">
        <v>44110</v>
      </c>
      <c r="B1441" s="2">
        <v>7.15</v>
      </c>
      <c r="C1441" s="2">
        <v>4.53</v>
      </c>
      <c r="D1441" s="2">
        <v>1831</v>
      </c>
      <c r="E1441" s="2">
        <f t="shared" si="88"/>
        <v>-260143</v>
      </c>
      <c r="F1441" s="17" t="str">
        <f t="shared" si="91"/>
        <v>BEARISH</v>
      </c>
      <c r="G1441" s="17" t="str">
        <f t="shared" si="90"/>
        <v>STRONG</v>
      </c>
      <c r="H1441" s="17" t="str">
        <f t="shared" si="89"/>
        <v>CONFIRMED BEARISH</v>
      </c>
    </row>
    <row r="1442" spans="1:8" ht="13.5" x14ac:dyDescent="0.25">
      <c r="A1442" s="3">
        <v>44111</v>
      </c>
      <c r="B1442" s="2">
        <v>7.2</v>
      </c>
      <c r="C1442" s="2">
        <v>4.5616000000000003</v>
      </c>
      <c r="D1442" s="2">
        <v>8180</v>
      </c>
      <c r="E1442" s="2">
        <f t="shared" si="88"/>
        <v>-251963</v>
      </c>
      <c r="F1442" s="17" t="str">
        <f t="shared" si="91"/>
        <v>BEARISH</v>
      </c>
      <c r="G1442" s="17" t="str">
        <f t="shared" si="90"/>
        <v>STRONG</v>
      </c>
      <c r="H1442" s="17" t="str">
        <f t="shared" si="89"/>
        <v>BEARISH DIVERGENCE</v>
      </c>
    </row>
    <row r="1443" spans="1:8" ht="13.5" x14ac:dyDescent="0.25">
      <c r="A1443" s="3">
        <v>44112</v>
      </c>
      <c r="B1443" s="2">
        <v>7.1</v>
      </c>
      <c r="C1443" s="2">
        <v>4.4983000000000004</v>
      </c>
      <c r="D1443" s="2">
        <v>953</v>
      </c>
      <c r="E1443" s="2">
        <f t="shared" si="88"/>
        <v>-252916</v>
      </c>
      <c r="F1443" s="17" t="str">
        <f t="shared" si="91"/>
        <v>BULLISH</v>
      </c>
      <c r="G1443" s="17" t="str">
        <f t="shared" si="90"/>
        <v>WEAK</v>
      </c>
      <c r="H1443" s="17" t="str">
        <f t="shared" si="89"/>
        <v>CONFIRMED BULLISH</v>
      </c>
    </row>
    <row r="1444" spans="1:8" ht="13.5" x14ac:dyDescent="0.25">
      <c r="A1444" s="3">
        <v>44113</v>
      </c>
      <c r="B1444" s="2">
        <v>7.1</v>
      </c>
      <c r="C1444" s="2">
        <v>4.4983000000000004</v>
      </c>
      <c r="D1444" s="2">
        <v>1808</v>
      </c>
      <c r="E1444" s="2">
        <f t="shared" si="88"/>
        <v>-252916</v>
      </c>
      <c r="F1444" s="17" t="str">
        <f t="shared" si="91"/>
        <v>BULLISH</v>
      </c>
      <c r="G1444" s="17" t="str">
        <f t="shared" si="90"/>
        <v>WEAK</v>
      </c>
      <c r="H1444" s="17" t="str">
        <f t="shared" si="89"/>
        <v>CONFIRMED BULLISH</v>
      </c>
    </row>
    <row r="1445" spans="1:8" ht="13.5" x14ac:dyDescent="0.25">
      <c r="A1445" s="3">
        <v>44116</v>
      </c>
      <c r="B1445" s="2">
        <v>7.19</v>
      </c>
      <c r="C1445" s="2">
        <v>4.5552999999999999</v>
      </c>
      <c r="D1445" s="2">
        <v>130</v>
      </c>
      <c r="E1445" s="2">
        <f t="shared" si="88"/>
        <v>-252786</v>
      </c>
      <c r="F1445" s="17" t="str">
        <f t="shared" si="91"/>
        <v>BULLISH</v>
      </c>
      <c r="G1445" s="17" t="str">
        <f t="shared" si="90"/>
        <v>WEAK</v>
      </c>
      <c r="H1445" s="17" t="str">
        <f t="shared" si="89"/>
        <v>NEUTRAL</v>
      </c>
    </row>
    <row r="1446" spans="1:8" ht="13.5" x14ac:dyDescent="0.25">
      <c r="A1446" s="3">
        <v>44117</v>
      </c>
      <c r="B1446" s="2">
        <v>7.19</v>
      </c>
      <c r="C1446" s="2">
        <v>4.5552999999999999</v>
      </c>
      <c r="D1446" s="2">
        <v>106</v>
      </c>
      <c r="E1446" s="2">
        <f t="shared" si="88"/>
        <v>-252786</v>
      </c>
      <c r="F1446" s="17" t="str">
        <f t="shared" si="91"/>
        <v>BULLISH</v>
      </c>
      <c r="G1446" s="17" t="str">
        <f t="shared" si="90"/>
        <v>WEAK</v>
      </c>
      <c r="H1446" s="17" t="str">
        <f t="shared" si="89"/>
        <v>CONFIRMED BULLISH</v>
      </c>
    </row>
    <row r="1447" spans="1:8" ht="13.5" x14ac:dyDescent="0.25">
      <c r="A1447" s="3">
        <v>44118</v>
      </c>
      <c r="B1447" s="2">
        <v>7.1</v>
      </c>
      <c r="C1447" s="2">
        <v>4.4983000000000004</v>
      </c>
      <c r="D1447" s="2">
        <v>3160</v>
      </c>
      <c r="E1447" s="2">
        <f t="shared" si="88"/>
        <v>-255946</v>
      </c>
      <c r="F1447" s="17" t="str">
        <f t="shared" si="91"/>
        <v>BEARISH</v>
      </c>
      <c r="G1447" s="17" t="str">
        <f t="shared" si="90"/>
        <v>NEUTRAL</v>
      </c>
      <c r="H1447" s="17" t="str">
        <f t="shared" si="89"/>
        <v>CONFIRMED BEARISH</v>
      </c>
    </row>
    <row r="1448" spans="1:8" ht="13.5" x14ac:dyDescent="0.25">
      <c r="A1448" s="3">
        <v>44120</v>
      </c>
      <c r="B1448" s="2">
        <v>7.13</v>
      </c>
      <c r="C1448" s="2">
        <v>4.5172999999999996</v>
      </c>
      <c r="D1448" s="2">
        <v>640</v>
      </c>
      <c r="E1448" s="2">
        <f t="shared" si="88"/>
        <v>-255306</v>
      </c>
      <c r="F1448" s="17" t="str">
        <f t="shared" si="91"/>
        <v>BEARISH</v>
      </c>
      <c r="G1448" s="17" t="str">
        <f t="shared" si="90"/>
        <v>NEUTRAL</v>
      </c>
      <c r="H1448" s="17" t="str">
        <f t="shared" si="89"/>
        <v>BEARISH DIVERGENCE</v>
      </c>
    </row>
    <row r="1449" spans="1:8" ht="13.5" x14ac:dyDescent="0.25">
      <c r="A1449" s="3">
        <v>44123</v>
      </c>
      <c r="B1449" s="2">
        <v>7.19</v>
      </c>
      <c r="C1449" s="2">
        <v>4.5552999999999999</v>
      </c>
      <c r="D1449" s="2">
        <v>70</v>
      </c>
      <c r="E1449" s="2">
        <f t="shared" si="88"/>
        <v>-255236</v>
      </c>
      <c r="F1449" s="17" t="str">
        <f t="shared" si="91"/>
        <v>BEARISH</v>
      </c>
      <c r="G1449" s="17" t="str">
        <f t="shared" si="90"/>
        <v>NEUTRAL</v>
      </c>
      <c r="H1449" s="17" t="str">
        <f t="shared" si="89"/>
        <v>BEARISH DIVERGENCE</v>
      </c>
    </row>
    <row r="1450" spans="1:8" ht="13.5" x14ac:dyDescent="0.25">
      <c r="A1450" s="3">
        <v>44124</v>
      </c>
      <c r="B1450" s="2">
        <v>7.29</v>
      </c>
      <c r="C1450" s="2">
        <v>4.6186999999999996</v>
      </c>
      <c r="D1450" s="2">
        <v>920</v>
      </c>
      <c r="E1450" s="2">
        <f t="shared" si="88"/>
        <v>-254316</v>
      </c>
      <c r="F1450" s="17" t="str">
        <f t="shared" si="91"/>
        <v>BEARISH</v>
      </c>
      <c r="G1450" s="17" t="str">
        <f t="shared" si="90"/>
        <v>NEUTRAL</v>
      </c>
      <c r="H1450" s="17" t="str">
        <f t="shared" si="89"/>
        <v>BEARISH DIVERGENCE</v>
      </c>
    </row>
    <row r="1451" spans="1:8" ht="13.5" x14ac:dyDescent="0.25">
      <c r="A1451" s="3">
        <v>44125</v>
      </c>
      <c r="B1451" s="2">
        <v>7.5</v>
      </c>
      <c r="C1451" s="2">
        <v>4.7516999999999996</v>
      </c>
      <c r="D1451" s="2">
        <v>13254</v>
      </c>
      <c r="E1451" s="2">
        <f t="shared" si="88"/>
        <v>-241062</v>
      </c>
      <c r="F1451" s="17" t="str">
        <f t="shared" si="91"/>
        <v>BULLISH</v>
      </c>
      <c r="G1451" s="17" t="str">
        <f t="shared" si="90"/>
        <v>WEAK</v>
      </c>
      <c r="H1451" s="17" t="str">
        <f t="shared" si="89"/>
        <v>CONFIRMED BULLISH</v>
      </c>
    </row>
    <row r="1452" spans="1:8" ht="13.5" x14ac:dyDescent="0.25">
      <c r="A1452" s="3">
        <v>44126</v>
      </c>
      <c r="B1452" s="2">
        <v>7.66</v>
      </c>
      <c r="C1452" s="2">
        <v>4.8531000000000004</v>
      </c>
      <c r="D1452" s="2">
        <v>15948</v>
      </c>
      <c r="E1452" s="2">
        <f t="shared" si="88"/>
        <v>-225114</v>
      </c>
      <c r="F1452" s="17" t="str">
        <f t="shared" si="91"/>
        <v>BULLISH</v>
      </c>
      <c r="G1452" s="17" t="str">
        <f t="shared" si="90"/>
        <v>WEAK</v>
      </c>
      <c r="H1452" s="17" t="str">
        <f t="shared" si="89"/>
        <v>CONFIRMED BULLISH</v>
      </c>
    </row>
    <row r="1453" spans="1:8" ht="13.5" x14ac:dyDescent="0.25">
      <c r="A1453" s="3">
        <v>44127</v>
      </c>
      <c r="B1453" s="2">
        <v>7.6</v>
      </c>
      <c r="C1453" s="2">
        <v>4.8151000000000002</v>
      </c>
      <c r="D1453" s="2">
        <v>1780</v>
      </c>
      <c r="E1453" s="2">
        <f t="shared" si="88"/>
        <v>-226894</v>
      </c>
      <c r="F1453" s="17" t="str">
        <f t="shared" si="91"/>
        <v>BULLISH</v>
      </c>
      <c r="G1453" s="17" t="str">
        <f t="shared" si="90"/>
        <v>WEAK</v>
      </c>
      <c r="H1453" s="17" t="str">
        <f t="shared" si="89"/>
        <v>CONFIRMED BULLISH</v>
      </c>
    </row>
    <row r="1454" spans="1:8" ht="13.5" x14ac:dyDescent="0.25">
      <c r="A1454" s="3">
        <v>44130</v>
      </c>
      <c r="B1454" s="2">
        <v>7.67</v>
      </c>
      <c r="C1454" s="2">
        <v>4.8593999999999999</v>
      </c>
      <c r="D1454" s="2">
        <v>51</v>
      </c>
      <c r="E1454" s="2">
        <f t="shared" si="88"/>
        <v>-226843</v>
      </c>
      <c r="F1454" s="17" t="str">
        <f t="shared" si="91"/>
        <v>BULLISH</v>
      </c>
      <c r="G1454" s="17" t="str">
        <f t="shared" si="90"/>
        <v>WEAK</v>
      </c>
      <c r="H1454" s="17" t="str">
        <f t="shared" si="89"/>
        <v>CONFIRMED BULLISH</v>
      </c>
    </row>
    <row r="1455" spans="1:8" ht="13.5" x14ac:dyDescent="0.25">
      <c r="A1455" s="3">
        <v>44131</v>
      </c>
      <c r="B1455" s="2">
        <v>7.67</v>
      </c>
      <c r="C1455" s="2">
        <v>4.8593999999999999</v>
      </c>
      <c r="D1455" s="2">
        <v>1001</v>
      </c>
      <c r="E1455" s="2">
        <f t="shared" si="88"/>
        <v>-226843</v>
      </c>
      <c r="F1455" s="17" t="str">
        <f t="shared" si="91"/>
        <v>BULLISH</v>
      </c>
      <c r="G1455" s="17" t="str">
        <f t="shared" si="90"/>
        <v>WEAK</v>
      </c>
      <c r="H1455" s="17" t="str">
        <f t="shared" si="89"/>
        <v>CONFIRMED BULLISH</v>
      </c>
    </row>
    <row r="1456" spans="1:8" ht="13.5" x14ac:dyDescent="0.25">
      <c r="A1456" s="3">
        <v>44132</v>
      </c>
      <c r="B1456" s="2">
        <v>7.66</v>
      </c>
      <c r="C1456" s="2">
        <v>4.8531000000000004</v>
      </c>
      <c r="D1456" s="2">
        <v>15236</v>
      </c>
      <c r="E1456" s="2">
        <f t="shared" si="88"/>
        <v>-242079</v>
      </c>
      <c r="F1456" s="17" t="str">
        <f t="shared" si="91"/>
        <v>BEARISH</v>
      </c>
      <c r="G1456" s="17" t="str">
        <f t="shared" si="90"/>
        <v>NEUTRAL</v>
      </c>
      <c r="H1456" s="17" t="str">
        <f t="shared" si="89"/>
        <v>BEARISH DIVERGENCE</v>
      </c>
    </row>
    <row r="1457" spans="1:8" ht="13.5" x14ac:dyDescent="0.25">
      <c r="A1457" s="3">
        <v>44134</v>
      </c>
      <c r="B1457" s="2">
        <v>7.5</v>
      </c>
      <c r="C1457" s="2">
        <v>4.7516999999999996</v>
      </c>
      <c r="D1457" s="2">
        <v>7605</v>
      </c>
      <c r="E1457" s="2">
        <f t="shared" si="88"/>
        <v>-249684</v>
      </c>
      <c r="F1457" s="17" t="str">
        <f t="shared" si="91"/>
        <v>BEARISH</v>
      </c>
      <c r="G1457" s="17" t="str">
        <f t="shared" si="90"/>
        <v>STRONG</v>
      </c>
      <c r="H1457" s="17" t="str">
        <f t="shared" si="89"/>
        <v>CONFIRMED BEARISH</v>
      </c>
    </row>
    <row r="1458" spans="1:8" ht="13.5" x14ac:dyDescent="0.25">
      <c r="A1458" s="3">
        <v>44137</v>
      </c>
      <c r="B1458" s="2">
        <v>7.4</v>
      </c>
      <c r="C1458" s="2">
        <v>4.6882999999999999</v>
      </c>
      <c r="D1458" s="2">
        <v>1</v>
      </c>
      <c r="E1458" s="2">
        <f t="shared" si="88"/>
        <v>-249685</v>
      </c>
      <c r="F1458" s="17" t="str">
        <f t="shared" si="91"/>
        <v>BEARISH</v>
      </c>
      <c r="G1458" s="17" t="str">
        <f t="shared" si="90"/>
        <v>STRONG</v>
      </c>
      <c r="H1458" s="17" t="str">
        <f t="shared" si="89"/>
        <v>CONFIRMED BEARISH</v>
      </c>
    </row>
    <row r="1459" spans="1:8" ht="13.5" x14ac:dyDescent="0.25">
      <c r="A1459" s="3">
        <v>44138</v>
      </c>
      <c r="B1459" s="2">
        <v>7.48</v>
      </c>
      <c r="C1459" s="2">
        <v>4.7389999999999999</v>
      </c>
      <c r="D1459" s="2">
        <v>7</v>
      </c>
      <c r="E1459" s="2">
        <f t="shared" si="88"/>
        <v>-249678</v>
      </c>
      <c r="F1459" s="17" t="str">
        <f t="shared" si="91"/>
        <v>BEARISH</v>
      </c>
      <c r="G1459" s="17" t="str">
        <f t="shared" si="90"/>
        <v>STRONG</v>
      </c>
      <c r="H1459" s="17" t="str">
        <f t="shared" si="89"/>
        <v>CONFIRMED BEARISH</v>
      </c>
    </row>
    <row r="1460" spans="1:8" ht="13.5" x14ac:dyDescent="0.25">
      <c r="A1460" s="3">
        <v>44139</v>
      </c>
      <c r="B1460" s="2">
        <v>7.4</v>
      </c>
      <c r="C1460" s="2">
        <v>4.6882999999999999</v>
      </c>
      <c r="D1460" s="2">
        <v>1594</v>
      </c>
      <c r="E1460" s="2">
        <f t="shared" si="88"/>
        <v>-251272</v>
      </c>
      <c r="F1460" s="17" t="str">
        <f t="shared" si="91"/>
        <v>BEARISH</v>
      </c>
      <c r="G1460" s="17" t="str">
        <f t="shared" si="90"/>
        <v>STRONG</v>
      </c>
      <c r="H1460" s="17" t="str">
        <f t="shared" si="89"/>
        <v>CONFIRMED BEARISH</v>
      </c>
    </row>
    <row r="1461" spans="1:8" ht="13.5" x14ac:dyDescent="0.25">
      <c r="A1461" s="3">
        <v>44140</v>
      </c>
      <c r="B1461" s="2">
        <v>7.6</v>
      </c>
      <c r="C1461" s="2">
        <v>4.8151000000000002</v>
      </c>
      <c r="D1461" s="2">
        <v>1503</v>
      </c>
      <c r="E1461" s="2">
        <f t="shared" si="88"/>
        <v>-249769</v>
      </c>
      <c r="F1461" s="17" t="str">
        <f t="shared" si="91"/>
        <v>BEARISH</v>
      </c>
      <c r="G1461" s="17" t="str">
        <f t="shared" si="90"/>
        <v>STRONG</v>
      </c>
      <c r="H1461" s="17" t="str">
        <f t="shared" si="89"/>
        <v>CONFIRMED BEARISH</v>
      </c>
    </row>
    <row r="1462" spans="1:8" ht="13.5" x14ac:dyDescent="0.25">
      <c r="A1462" s="3">
        <v>44141</v>
      </c>
      <c r="B1462" s="2">
        <v>7.6</v>
      </c>
      <c r="C1462" s="2">
        <v>4.8151000000000002</v>
      </c>
      <c r="D1462" s="2">
        <v>8517</v>
      </c>
      <c r="E1462" s="2">
        <f t="shared" si="88"/>
        <v>-249769</v>
      </c>
      <c r="F1462" s="17" t="str">
        <f t="shared" si="91"/>
        <v>BEARISH</v>
      </c>
      <c r="G1462" s="17" t="str">
        <f t="shared" si="90"/>
        <v>NEUTRAL</v>
      </c>
      <c r="H1462" s="17" t="str">
        <f t="shared" si="89"/>
        <v>BEARISH DIVERGENCE</v>
      </c>
    </row>
    <row r="1463" spans="1:8" ht="13.5" x14ac:dyDescent="0.25">
      <c r="A1463" s="3">
        <v>44144</v>
      </c>
      <c r="B1463" s="2">
        <v>7.59</v>
      </c>
      <c r="C1463" s="2">
        <v>4.8087</v>
      </c>
      <c r="D1463" s="2">
        <v>22</v>
      </c>
      <c r="E1463" s="2">
        <f t="shared" si="88"/>
        <v>-249791</v>
      </c>
      <c r="F1463" s="17" t="str">
        <f t="shared" si="91"/>
        <v>BEARISH</v>
      </c>
      <c r="G1463" s="17" t="str">
        <f t="shared" si="90"/>
        <v>NEUTRAL</v>
      </c>
      <c r="H1463" s="17" t="str">
        <f t="shared" si="89"/>
        <v>BEARISH DIVERGENCE</v>
      </c>
    </row>
    <row r="1464" spans="1:8" ht="13.5" x14ac:dyDescent="0.25">
      <c r="A1464" s="3">
        <v>44145</v>
      </c>
      <c r="B1464" s="2">
        <v>7.6</v>
      </c>
      <c r="C1464" s="2">
        <v>4.8151000000000002</v>
      </c>
      <c r="D1464" s="2">
        <v>2509</v>
      </c>
      <c r="E1464" s="2">
        <f t="shared" si="88"/>
        <v>-247282</v>
      </c>
      <c r="F1464" s="17" t="str">
        <f t="shared" si="91"/>
        <v>BULLISH</v>
      </c>
      <c r="G1464" s="17" t="str">
        <f t="shared" si="90"/>
        <v>NEUTRAL</v>
      </c>
      <c r="H1464" s="17" t="str">
        <f t="shared" si="89"/>
        <v>CONFIRMED BULLISH</v>
      </c>
    </row>
    <row r="1465" spans="1:8" ht="13.5" x14ac:dyDescent="0.25">
      <c r="A1465" s="3">
        <v>44146</v>
      </c>
      <c r="B1465" s="2">
        <v>7.61</v>
      </c>
      <c r="C1465" s="2">
        <v>4.8213999999999997</v>
      </c>
      <c r="D1465" s="2">
        <v>2111</v>
      </c>
      <c r="E1465" s="2">
        <f t="shared" si="88"/>
        <v>-245171</v>
      </c>
      <c r="F1465" s="17" t="str">
        <f t="shared" si="91"/>
        <v>BULLISH</v>
      </c>
      <c r="G1465" s="17" t="str">
        <f t="shared" si="90"/>
        <v>WEAK</v>
      </c>
      <c r="H1465" s="17" t="str">
        <f t="shared" si="89"/>
        <v>CONFIRMED BULLISH</v>
      </c>
    </row>
    <row r="1466" spans="1:8" ht="13.5" x14ac:dyDescent="0.25">
      <c r="A1466" s="3">
        <v>44147</v>
      </c>
      <c r="B1466" s="2">
        <v>7.61</v>
      </c>
      <c r="C1466" s="2">
        <v>4.8213999999999997</v>
      </c>
      <c r="D1466" s="2">
        <v>726</v>
      </c>
      <c r="E1466" s="2">
        <f t="shared" si="88"/>
        <v>-245171</v>
      </c>
      <c r="F1466" s="17" t="str">
        <f t="shared" si="91"/>
        <v>BULLISH</v>
      </c>
      <c r="G1466" s="17" t="str">
        <f t="shared" si="90"/>
        <v>NEUTRAL</v>
      </c>
      <c r="H1466" s="17" t="str">
        <f t="shared" si="89"/>
        <v>CONFIRMED BULLISH</v>
      </c>
    </row>
    <row r="1467" spans="1:8" ht="13.5" x14ac:dyDescent="0.25">
      <c r="A1467" s="3">
        <v>44148</v>
      </c>
      <c r="B1467" s="2">
        <v>7.61</v>
      </c>
      <c r="C1467" s="2">
        <v>4.8213999999999997</v>
      </c>
      <c r="D1467" s="2">
        <v>223</v>
      </c>
      <c r="E1467" s="2">
        <f t="shared" si="88"/>
        <v>-245171</v>
      </c>
      <c r="F1467" s="17" t="str">
        <f t="shared" si="91"/>
        <v>BULLISH</v>
      </c>
      <c r="G1467" s="17" t="str">
        <f t="shared" si="90"/>
        <v>NEUTRAL</v>
      </c>
      <c r="H1467" s="17" t="str">
        <f t="shared" si="89"/>
        <v>CONFIRMED BULLISH</v>
      </c>
    </row>
    <row r="1468" spans="1:8" ht="13.5" x14ac:dyDescent="0.25">
      <c r="A1468" s="3">
        <v>44151</v>
      </c>
      <c r="B1468" s="2">
        <v>7.61</v>
      </c>
      <c r="C1468" s="2">
        <v>4.8213999999999997</v>
      </c>
      <c r="D1468" s="2">
        <v>4300</v>
      </c>
      <c r="E1468" s="2">
        <f t="shared" si="88"/>
        <v>-245171</v>
      </c>
      <c r="F1468" s="17" t="str">
        <f t="shared" si="91"/>
        <v>BULLISH</v>
      </c>
      <c r="G1468" s="17" t="str">
        <f t="shared" si="90"/>
        <v>NEUTRAL</v>
      </c>
      <c r="H1468" s="17" t="str">
        <f t="shared" si="89"/>
        <v>CONFIRMED BULLISH</v>
      </c>
    </row>
    <row r="1469" spans="1:8" ht="13.5" x14ac:dyDescent="0.25">
      <c r="A1469" s="3">
        <v>44152</v>
      </c>
      <c r="B1469" s="2">
        <v>7.7</v>
      </c>
      <c r="C1469" s="2">
        <v>4.8784000000000001</v>
      </c>
      <c r="D1469" s="2">
        <v>38701</v>
      </c>
      <c r="E1469" s="2">
        <f t="shared" si="88"/>
        <v>-206470</v>
      </c>
      <c r="F1469" s="17" t="str">
        <f t="shared" si="91"/>
        <v>BULLISH</v>
      </c>
      <c r="G1469" s="17" t="str">
        <f t="shared" si="90"/>
        <v>WEAK</v>
      </c>
      <c r="H1469" s="17" t="str">
        <f t="shared" si="89"/>
        <v>CONFIRMED BULLISH</v>
      </c>
    </row>
    <row r="1470" spans="1:8" ht="13.5" x14ac:dyDescent="0.25">
      <c r="A1470" s="3">
        <v>44153</v>
      </c>
      <c r="B1470" s="2">
        <v>7.6</v>
      </c>
      <c r="C1470" s="2">
        <v>4.8151000000000002</v>
      </c>
      <c r="D1470" s="2">
        <v>20730</v>
      </c>
      <c r="E1470" s="2">
        <f t="shared" si="88"/>
        <v>-227200</v>
      </c>
      <c r="F1470" s="17" t="str">
        <f t="shared" si="91"/>
        <v>BULLISH</v>
      </c>
      <c r="G1470" s="17" t="str">
        <f t="shared" si="90"/>
        <v>WEAK</v>
      </c>
      <c r="H1470" s="17" t="str">
        <f t="shared" si="89"/>
        <v>BULLISH DIVERGENCE</v>
      </c>
    </row>
    <row r="1471" spans="1:8" ht="13.5" x14ac:dyDescent="0.25">
      <c r="A1471" s="3">
        <v>44154</v>
      </c>
      <c r="B1471" s="2">
        <v>7.75</v>
      </c>
      <c r="C1471" s="2">
        <v>4.9100999999999999</v>
      </c>
      <c r="D1471" s="2">
        <v>11358</v>
      </c>
      <c r="E1471" s="2">
        <f t="shared" si="88"/>
        <v>-215842</v>
      </c>
      <c r="F1471" s="17" t="str">
        <f t="shared" si="91"/>
        <v>BULLISH</v>
      </c>
      <c r="G1471" s="17" t="str">
        <f t="shared" si="90"/>
        <v>WEAK</v>
      </c>
      <c r="H1471" s="17" t="str">
        <f t="shared" si="89"/>
        <v>CONFIRMED BULLISH</v>
      </c>
    </row>
    <row r="1472" spans="1:8" ht="13.5" x14ac:dyDescent="0.25">
      <c r="A1472" s="3">
        <v>44155</v>
      </c>
      <c r="B1472" s="2">
        <v>7.77</v>
      </c>
      <c r="C1472" s="2">
        <v>4.9227999999999996</v>
      </c>
      <c r="D1472" s="2">
        <v>2</v>
      </c>
      <c r="E1472" s="2">
        <f t="shared" si="88"/>
        <v>-215840</v>
      </c>
      <c r="F1472" s="17" t="str">
        <f t="shared" si="91"/>
        <v>BULLISH</v>
      </c>
      <c r="G1472" s="17" t="str">
        <f t="shared" si="90"/>
        <v>WEAK</v>
      </c>
      <c r="H1472" s="17" t="str">
        <f t="shared" si="89"/>
        <v>CONFIRMED BULLISH</v>
      </c>
    </row>
    <row r="1473" spans="1:8" ht="13.5" x14ac:dyDescent="0.25">
      <c r="A1473" s="3">
        <v>44158</v>
      </c>
      <c r="B1473" s="2">
        <v>7.9</v>
      </c>
      <c r="C1473" s="2">
        <v>5.0050999999999997</v>
      </c>
      <c r="D1473" s="2">
        <v>2208</v>
      </c>
      <c r="E1473" s="2">
        <f t="shared" si="88"/>
        <v>-213632</v>
      </c>
      <c r="F1473" s="17" t="str">
        <f t="shared" si="91"/>
        <v>BULLISH</v>
      </c>
      <c r="G1473" s="17" t="str">
        <f t="shared" si="90"/>
        <v>WEAK</v>
      </c>
      <c r="H1473" s="17" t="str">
        <f t="shared" si="89"/>
        <v>CONFIRMED BULLISH</v>
      </c>
    </row>
    <row r="1474" spans="1:8" ht="13.5" x14ac:dyDescent="0.25">
      <c r="A1474" s="3">
        <v>44159</v>
      </c>
      <c r="B1474" s="2">
        <v>8</v>
      </c>
      <c r="C1474" s="2">
        <v>5.0685000000000002</v>
      </c>
      <c r="D1474" s="2">
        <v>1401</v>
      </c>
      <c r="E1474" s="2">
        <f t="shared" si="88"/>
        <v>-212231</v>
      </c>
      <c r="F1474" s="17" t="str">
        <f t="shared" si="91"/>
        <v>BEARISH</v>
      </c>
      <c r="G1474" s="17" t="str">
        <f t="shared" si="90"/>
        <v>STRONG</v>
      </c>
      <c r="H1474" s="17" t="str">
        <f t="shared" si="89"/>
        <v>BEARISH DIVERGENCE</v>
      </c>
    </row>
    <row r="1475" spans="1:8" ht="13.5" x14ac:dyDescent="0.25">
      <c r="A1475" s="3">
        <v>44160</v>
      </c>
      <c r="B1475" s="2">
        <v>8.1999999999999993</v>
      </c>
      <c r="C1475" s="2">
        <v>5.1951999999999998</v>
      </c>
      <c r="D1475" s="2">
        <v>8730</v>
      </c>
      <c r="E1475" s="2">
        <f t="shared" si="88"/>
        <v>-203501</v>
      </c>
      <c r="F1475" s="17" t="str">
        <f t="shared" si="91"/>
        <v>BULLISH</v>
      </c>
      <c r="G1475" s="17" t="str">
        <f t="shared" si="90"/>
        <v>WEAK</v>
      </c>
      <c r="H1475" s="17" t="str">
        <f t="shared" si="89"/>
        <v>CONFIRMED BULLISH</v>
      </c>
    </row>
    <row r="1476" spans="1:8" ht="13.5" x14ac:dyDescent="0.25">
      <c r="A1476" s="3">
        <v>44161</v>
      </c>
      <c r="B1476" s="2">
        <v>8.19</v>
      </c>
      <c r="C1476" s="2">
        <v>5.1889000000000003</v>
      </c>
      <c r="D1476" s="2">
        <v>2462</v>
      </c>
      <c r="E1476" s="2">
        <f t="shared" ref="E1476:E1539" si="92">IF(B1476&gt;B1475, E1475+D1476, IF(B1476&lt;B1475, E1475-D1476, E1475))</f>
        <v>-205963</v>
      </c>
      <c r="F1476" s="17" t="str">
        <f t="shared" si="91"/>
        <v>BULLISH</v>
      </c>
      <c r="G1476" s="17" t="str">
        <f t="shared" si="90"/>
        <v>WEAK</v>
      </c>
      <c r="H1476" s="17" t="str">
        <f t="shared" si="89"/>
        <v>CONFIRMED BULLISH</v>
      </c>
    </row>
    <row r="1477" spans="1:8" ht="13.5" x14ac:dyDescent="0.25">
      <c r="A1477" s="3">
        <v>44162</v>
      </c>
      <c r="B1477" s="2">
        <v>8.1999999999999993</v>
      </c>
      <c r="C1477" s="2">
        <v>5.1951999999999998</v>
      </c>
      <c r="D1477" s="2">
        <v>402</v>
      </c>
      <c r="E1477" s="2">
        <f t="shared" si="92"/>
        <v>-205561</v>
      </c>
      <c r="F1477" s="17" t="str">
        <f t="shared" si="91"/>
        <v>BULLISH</v>
      </c>
      <c r="G1477" s="17" t="str">
        <f t="shared" si="90"/>
        <v>WEAK</v>
      </c>
      <c r="H1477" s="17" t="str">
        <f t="shared" si="89"/>
        <v>CONFIRMED BULLISH</v>
      </c>
    </row>
    <row r="1478" spans="1:8" ht="13.5" x14ac:dyDescent="0.25">
      <c r="A1478" s="3">
        <v>44165</v>
      </c>
      <c r="B1478" s="2">
        <v>8.1999999999999993</v>
      </c>
      <c r="C1478" s="2">
        <v>5.1951999999999998</v>
      </c>
      <c r="D1478" s="2">
        <v>113</v>
      </c>
      <c r="E1478" s="2">
        <f t="shared" si="92"/>
        <v>-205561</v>
      </c>
      <c r="F1478" s="17" t="str">
        <f t="shared" si="91"/>
        <v>BULLISH</v>
      </c>
      <c r="G1478" s="17" t="str">
        <f t="shared" si="90"/>
        <v>WEAK</v>
      </c>
      <c r="H1478" s="17" t="str">
        <f t="shared" ref="H1478:H1541" si="93">IF(AND(B1478&gt;B1473, E1478&gt;E1473), "CONFIRMED BULLISH",
 IF(AND(B1478&lt;B1473, E1478&lt;E1473), "CONFIRMED BEARISH",
 IF(AND(B1478&gt;B1473, E1478&lt;E1473), "BEARISH DIVERGENCE",
 IF(AND(B1478&lt;B1473, E1478&gt;E1473), "BULLISH DIVERGENCE", "NEUTRAL"))))</f>
        <v>CONFIRMED BULLISH</v>
      </c>
    </row>
    <row r="1479" spans="1:8" ht="13.5" x14ac:dyDescent="0.25">
      <c r="A1479" s="3">
        <v>44166</v>
      </c>
      <c r="B1479" s="2">
        <v>8.25</v>
      </c>
      <c r="C1479" s="2">
        <v>5.2268999999999997</v>
      </c>
      <c r="D1479" s="2">
        <v>1234</v>
      </c>
      <c r="E1479" s="2">
        <f t="shared" si="92"/>
        <v>-204327</v>
      </c>
      <c r="F1479" s="17" t="str">
        <f t="shared" si="91"/>
        <v>BULLISH</v>
      </c>
      <c r="G1479" s="17" t="str">
        <f t="shared" ref="G1479:G1542" si="94">IF((E1479-E1474)/E1474 &gt; 0.02, "STRONG",
 IF((E1479-E1474)/E1474 &lt; -0.02, "WEAK", "NEUTRAL"))</f>
        <v>WEAK</v>
      </c>
      <c r="H1479" s="17" t="str">
        <f t="shared" si="93"/>
        <v>CONFIRMED BULLISH</v>
      </c>
    </row>
    <row r="1480" spans="1:8" ht="13.5" x14ac:dyDescent="0.25">
      <c r="A1480" s="3">
        <v>44167</v>
      </c>
      <c r="B1480" s="2">
        <v>8.15</v>
      </c>
      <c r="C1480" s="2">
        <v>5.1635</v>
      </c>
      <c r="D1480" s="2">
        <v>483</v>
      </c>
      <c r="E1480" s="2">
        <f t="shared" si="92"/>
        <v>-204810</v>
      </c>
      <c r="F1480" s="17" t="str">
        <f t="shared" ref="F1480:F1543" si="95">IF(E1480&gt;E1475,"BULLISH",IF(E1480&lt;E1475,"BEARISH","NEUTRAL"))</f>
        <v>BEARISH</v>
      </c>
      <c r="G1480" s="17" t="str">
        <f t="shared" si="94"/>
        <v>NEUTRAL</v>
      </c>
      <c r="H1480" s="17" t="str">
        <f t="shared" si="93"/>
        <v>CONFIRMED BEARISH</v>
      </c>
    </row>
    <row r="1481" spans="1:8" ht="13.5" x14ac:dyDescent="0.25">
      <c r="A1481" s="3">
        <v>44168</v>
      </c>
      <c r="B1481" s="2">
        <v>8.1999999999999993</v>
      </c>
      <c r="C1481" s="2">
        <v>5.1951999999999998</v>
      </c>
      <c r="D1481" s="2">
        <v>65</v>
      </c>
      <c r="E1481" s="2">
        <f t="shared" si="92"/>
        <v>-204745</v>
      </c>
      <c r="F1481" s="17" t="str">
        <f t="shared" si="95"/>
        <v>BULLISH</v>
      </c>
      <c r="G1481" s="17" t="str">
        <f t="shared" si="94"/>
        <v>NEUTRAL</v>
      </c>
      <c r="H1481" s="17" t="str">
        <f t="shared" si="93"/>
        <v>CONFIRMED BULLISH</v>
      </c>
    </row>
    <row r="1482" spans="1:8" ht="13.5" x14ac:dyDescent="0.25">
      <c r="A1482" s="3">
        <v>44169</v>
      </c>
      <c r="B1482" s="2">
        <v>8.23</v>
      </c>
      <c r="C1482" s="2">
        <v>5.2141999999999999</v>
      </c>
      <c r="D1482" s="2">
        <v>242</v>
      </c>
      <c r="E1482" s="2">
        <f t="shared" si="92"/>
        <v>-204503</v>
      </c>
      <c r="F1482" s="17" t="str">
        <f t="shared" si="95"/>
        <v>BULLISH</v>
      </c>
      <c r="G1482" s="17" t="str">
        <f t="shared" si="94"/>
        <v>NEUTRAL</v>
      </c>
      <c r="H1482" s="17" t="str">
        <f t="shared" si="93"/>
        <v>CONFIRMED BULLISH</v>
      </c>
    </row>
    <row r="1483" spans="1:8" ht="13.5" x14ac:dyDescent="0.25">
      <c r="A1483" s="3">
        <v>44172</v>
      </c>
      <c r="B1483" s="2">
        <v>8.24</v>
      </c>
      <c r="C1483" s="2">
        <v>5.2205000000000004</v>
      </c>
      <c r="D1483" s="2">
        <v>1</v>
      </c>
      <c r="E1483" s="2">
        <f t="shared" si="92"/>
        <v>-204502</v>
      </c>
      <c r="F1483" s="17" t="str">
        <f t="shared" si="95"/>
        <v>BULLISH</v>
      </c>
      <c r="G1483" s="17" t="str">
        <f t="shared" si="94"/>
        <v>NEUTRAL</v>
      </c>
      <c r="H1483" s="17" t="str">
        <f t="shared" si="93"/>
        <v>CONFIRMED BULLISH</v>
      </c>
    </row>
    <row r="1484" spans="1:8" ht="13.5" x14ac:dyDescent="0.25">
      <c r="A1484" s="3">
        <v>44173</v>
      </c>
      <c r="B1484" s="2">
        <v>8.1</v>
      </c>
      <c r="C1484" s="2">
        <v>5.1318000000000001</v>
      </c>
      <c r="D1484" s="2">
        <v>160</v>
      </c>
      <c r="E1484" s="2">
        <f t="shared" si="92"/>
        <v>-204662</v>
      </c>
      <c r="F1484" s="17" t="str">
        <f t="shared" si="95"/>
        <v>BEARISH</v>
      </c>
      <c r="G1484" s="17" t="str">
        <f t="shared" si="94"/>
        <v>NEUTRAL</v>
      </c>
      <c r="H1484" s="17" t="str">
        <f t="shared" si="93"/>
        <v>CONFIRMED BEARISH</v>
      </c>
    </row>
    <row r="1485" spans="1:8" ht="13.5" x14ac:dyDescent="0.25">
      <c r="A1485" s="3">
        <v>44174</v>
      </c>
      <c r="B1485" s="2">
        <v>7.99</v>
      </c>
      <c r="C1485" s="2">
        <v>5.0621</v>
      </c>
      <c r="D1485" s="2">
        <v>4233</v>
      </c>
      <c r="E1485" s="2">
        <f t="shared" si="92"/>
        <v>-208895</v>
      </c>
      <c r="F1485" s="17" t="str">
        <f t="shared" si="95"/>
        <v>BEARISH</v>
      </c>
      <c r="G1485" s="17" t="str">
        <f t="shared" si="94"/>
        <v>NEUTRAL</v>
      </c>
      <c r="H1485" s="17" t="str">
        <f t="shared" si="93"/>
        <v>CONFIRMED BEARISH</v>
      </c>
    </row>
    <row r="1486" spans="1:8" ht="13.5" x14ac:dyDescent="0.25">
      <c r="A1486" s="3">
        <v>44175</v>
      </c>
      <c r="B1486" s="2">
        <v>8</v>
      </c>
      <c r="C1486" s="2">
        <v>5.0685000000000002</v>
      </c>
      <c r="D1486" s="2">
        <v>277</v>
      </c>
      <c r="E1486" s="2">
        <f t="shared" si="92"/>
        <v>-208618</v>
      </c>
      <c r="F1486" s="17" t="str">
        <f t="shared" si="95"/>
        <v>BEARISH</v>
      </c>
      <c r="G1486" s="17" t="str">
        <f t="shared" si="94"/>
        <v>NEUTRAL</v>
      </c>
      <c r="H1486" s="17" t="str">
        <f t="shared" si="93"/>
        <v>CONFIRMED BEARISH</v>
      </c>
    </row>
    <row r="1487" spans="1:8" ht="13.5" x14ac:dyDescent="0.25">
      <c r="A1487" s="3">
        <v>44176</v>
      </c>
      <c r="B1487" s="2">
        <v>7.99</v>
      </c>
      <c r="C1487" s="2">
        <v>5.0621</v>
      </c>
      <c r="D1487" s="2">
        <v>263</v>
      </c>
      <c r="E1487" s="2">
        <f t="shared" si="92"/>
        <v>-208881</v>
      </c>
      <c r="F1487" s="17" t="str">
        <f t="shared" si="95"/>
        <v>BEARISH</v>
      </c>
      <c r="G1487" s="17" t="str">
        <f t="shared" si="94"/>
        <v>STRONG</v>
      </c>
      <c r="H1487" s="17" t="str">
        <f t="shared" si="93"/>
        <v>CONFIRMED BEARISH</v>
      </c>
    </row>
    <row r="1488" spans="1:8" ht="13.5" x14ac:dyDescent="0.25">
      <c r="A1488" s="3">
        <v>44179</v>
      </c>
      <c r="B1488" s="2">
        <v>7.99</v>
      </c>
      <c r="C1488" s="2">
        <v>5.0621</v>
      </c>
      <c r="D1488" s="2">
        <v>663</v>
      </c>
      <c r="E1488" s="2">
        <f t="shared" si="92"/>
        <v>-208881</v>
      </c>
      <c r="F1488" s="17" t="str">
        <f t="shared" si="95"/>
        <v>BEARISH</v>
      </c>
      <c r="G1488" s="17" t="str">
        <f t="shared" si="94"/>
        <v>STRONG</v>
      </c>
      <c r="H1488" s="17" t="str">
        <f t="shared" si="93"/>
        <v>CONFIRMED BEARISH</v>
      </c>
    </row>
    <row r="1489" spans="1:8" ht="13.5" x14ac:dyDescent="0.25">
      <c r="A1489" s="3">
        <v>44180</v>
      </c>
      <c r="B1489" s="2">
        <v>7.93</v>
      </c>
      <c r="C1489" s="2">
        <v>5.0240999999999998</v>
      </c>
      <c r="D1489" s="2">
        <v>2686</v>
      </c>
      <c r="E1489" s="2">
        <f t="shared" si="92"/>
        <v>-211567</v>
      </c>
      <c r="F1489" s="17" t="str">
        <f t="shared" si="95"/>
        <v>BEARISH</v>
      </c>
      <c r="G1489" s="17" t="str">
        <f t="shared" si="94"/>
        <v>STRONG</v>
      </c>
      <c r="H1489" s="17" t="str">
        <f t="shared" si="93"/>
        <v>CONFIRMED BEARISH</v>
      </c>
    </row>
    <row r="1490" spans="1:8" ht="13.5" x14ac:dyDescent="0.25">
      <c r="A1490" s="3">
        <v>44181</v>
      </c>
      <c r="B1490" s="2">
        <v>8.15</v>
      </c>
      <c r="C1490" s="2">
        <v>5.1635</v>
      </c>
      <c r="D1490" s="2">
        <v>6420</v>
      </c>
      <c r="E1490" s="2">
        <f t="shared" si="92"/>
        <v>-205147</v>
      </c>
      <c r="F1490" s="17" t="str">
        <f t="shared" si="95"/>
        <v>BULLISH</v>
      </c>
      <c r="G1490" s="17" t="str">
        <f t="shared" si="94"/>
        <v>NEUTRAL</v>
      </c>
      <c r="H1490" s="17" t="str">
        <f t="shared" si="93"/>
        <v>CONFIRMED BULLISH</v>
      </c>
    </row>
    <row r="1491" spans="1:8" ht="13.5" x14ac:dyDescent="0.25">
      <c r="A1491" s="3">
        <v>44182</v>
      </c>
      <c r="B1491" s="2">
        <v>8.11</v>
      </c>
      <c r="C1491" s="2">
        <v>5.1382000000000003</v>
      </c>
      <c r="D1491" s="2">
        <v>2365</v>
      </c>
      <c r="E1491" s="2">
        <f t="shared" si="92"/>
        <v>-207512</v>
      </c>
      <c r="F1491" s="17" t="str">
        <f t="shared" si="95"/>
        <v>BULLISH</v>
      </c>
      <c r="G1491" s="17" t="str">
        <f t="shared" si="94"/>
        <v>NEUTRAL</v>
      </c>
      <c r="H1491" s="17" t="str">
        <f t="shared" si="93"/>
        <v>CONFIRMED BULLISH</v>
      </c>
    </row>
    <row r="1492" spans="1:8" ht="13.5" x14ac:dyDescent="0.25">
      <c r="A1492" s="3">
        <v>44183</v>
      </c>
      <c r="B1492" s="2">
        <v>8.15</v>
      </c>
      <c r="C1492" s="2">
        <v>5.1635</v>
      </c>
      <c r="D1492" s="2">
        <v>711</v>
      </c>
      <c r="E1492" s="2">
        <f t="shared" si="92"/>
        <v>-206801</v>
      </c>
      <c r="F1492" s="17" t="str">
        <f t="shared" si="95"/>
        <v>BULLISH</v>
      </c>
      <c r="G1492" s="17" t="str">
        <f t="shared" si="94"/>
        <v>NEUTRAL</v>
      </c>
      <c r="H1492" s="17" t="str">
        <f t="shared" si="93"/>
        <v>CONFIRMED BULLISH</v>
      </c>
    </row>
    <row r="1493" spans="1:8" ht="13.5" x14ac:dyDescent="0.25">
      <c r="A1493" s="3">
        <v>44186</v>
      </c>
      <c r="B1493" s="2">
        <v>8.17</v>
      </c>
      <c r="C1493" s="2">
        <v>5.1761999999999997</v>
      </c>
      <c r="D1493" s="2">
        <v>148</v>
      </c>
      <c r="E1493" s="2">
        <f t="shared" si="92"/>
        <v>-206653</v>
      </c>
      <c r="F1493" s="17" t="str">
        <f t="shared" si="95"/>
        <v>BULLISH</v>
      </c>
      <c r="G1493" s="17" t="str">
        <f t="shared" si="94"/>
        <v>NEUTRAL</v>
      </c>
      <c r="H1493" s="17" t="str">
        <f t="shared" si="93"/>
        <v>CONFIRMED BULLISH</v>
      </c>
    </row>
    <row r="1494" spans="1:8" ht="13.5" x14ac:dyDescent="0.25">
      <c r="A1494" s="3">
        <v>44187</v>
      </c>
      <c r="B1494" s="2">
        <v>8.1999999999999993</v>
      </c>
      <c r="C1494" s="2">
        <v>5.1951999999999998</v>
      </c>
      <c r="D1494" s="2">
        <v>5426</v>
      </c>
      <c r="E1494" s="2">
        <f t="shared" si="92"/>
        <v>-201227</v>
      </c>
      <c r="F1494" s="17" t="str">
        <f t="shared" si="95"/>
        <v>BULLISH</v>
      </c>
      <c r="G1494" s="17" t="str">
        <f t="shared" si="94"/>
        <v>WEAK</v>
      </c>
      <c r="H1494" s="17" t="str">
        <f t="shared" si="93"/>
        <v>CONFIRMED BULLISH</v>
      </c>
    </row>
    <row r="1495" spans="1:8" ht="13.5" x14ac:dyDescent="0.25">
      <c r="A1495" s="3">
        <v>44188</v>
      </c>
      <c r="B1495" s="2">
        <v>8.25</v>
      </c>
      <c r="C1495" s="2">
        <v>5.2268999999999997</v>
      </c>
      <c r="D1495" s="2">
        <v>1141</v>
      </c>
      <c r="E1495" s="2">
        <f t="shared" si="92"/>
        <v>-200086</v>
      </c>
      <c r="F1495" s="17" t="str">
        <f t="shared" si="95"/>
        <v>BULLISH</v>
      </c>
      <c r="G1495" s="17" t="str">
        <f t="shared" si="94"/>
        <v>WEAK</v>
      </c>
      <c r="H1495" s="17" t="str">
        <f t="shared" si="93"/>
        <v>CONFIRMED BULLISH</v>
      </c>
    </row>
    <row r="1496" spans="1:8" ht="13.5" x14ac:dyDescent="0.25">
      <c r="A1496" s="3">
        <v>44189</v>
      </c>
      <c r="B1496" s="2">
        <v>8.25</v>
      </c>
      <c r="C1496" s="2">
        <v>5.2268999999999997</v>
      </c>
      <c r="D1496" s="2">
        <v>184</v>
      </c>
      <c r="E1496" s="2">
        <f t="shared" si="92"/>
        <v>-200086</v>
      </c>
      <c r="F1496" s="17" t="str">
        <f t="shared" si="95"/>
        <v>BULLISH</v>
      </c>
      <c r="G1496" s="17" t="str">
        <f t="shared" si="94"/>
        <v>WEAK</v>
      </c>
      <c r="H1496" s="17" t="str">
        <f t="shared" si="93"/>
        <v>CONFIRMED BULLISH</v>
      </c>
    </row>
    <row r="1497" spans="1:8" ht="13.5" x14ac:dyDescent="0.25">
      <c r="A1497" s="3">
        <v>44190</v>
      </c>
      <c r="B1497" s="2">
        <v>8.1999999999999993</v>
      </c>
      <c r="C1497" s="2">
        <v>5.1951999999999998</v>
      </c>
      <c r="D1497" s="2">
        <v>374</v>
      </c>
      <c r="E1497" s="2">
        <f t="shared" si="92"/>
        <v>-200460</v>
      </c>
      <c r="F1497" s="17" t="str">
        <f t="shared" si="95"/>
        <v>BULLISH</v>
      </c>
      <c r="G1497" s="17" t="str">
        <f t="shared" si="94"/>
        <v>WEAK</v>
      </c>
      <c r="H1497" s="17" t="str">
        <f t="shared" si="93"/>
        <v>CONFIRMED BULLISH</v>
      </c>
    </row>
    <row r="1498" spans="1:8" ht="13.5" x14ac:dyDescent="0.25">
      <c r="A1498" s="3">
        <v>44193</v>
      </c>
      <c r="B1498" s="2">
        <v>8.25</v>
      </c>
      <c r="C1498" s="2">
        <v>5.2268999999999997</v>
      </c>
      <c r="D1498" s="2">
        <v>4227</v>
      </c>
      <c r="E1498" s="2">
        <f t="shared" si="92"/>
        <v>-196233</v>
      </c>
      <c r="F1498" s="17" t="str">
        <f t="shared" si="95"/>
        <v>BULLISH</v>
      </c>
      <c r="G1498" s="17" t="str">
        <f t="shared" si="94"/>
        <v>WEAK</v>
      </c>
      <c r="H1498" s="17" t="str">
        <f t="shared" si="93"/>
        <v>CONFIRMED BULLISH</v>
      </c>
    </row>
    <row r="1499" spans="1:8" ht="13.5" x14ac:dyDescent="0.25">
      <c r="A1499" s="3">
        <v>44194</v>
      </c>
      <c r="B1499" s="2">
        <v>8.1999999999999993</v>
      </c>
      <c r="C1499" s="2">
        <v>5.1951999999999998</v>
      </c>
      <c r="D1499" s="2">
        <v>201</v>
      </c>
      <c r="E1499" s="2">
        <f t="shared" si="92"/>
        <v>-196434</v>
      </c>
      <c r="F1499" s="17" t="str">
        <f t="shared" si="95"/>
        <v>BULLISH</v>
      </c>
      <c r="G1499" s="17" t="str">
        <f t="shared" si="94"/>
        <v>WEAK</v>
      </c>
      <c r="H1499" s="17" t="str">
        <f t="shared" si="93"/>
        <v>NEUTRAL</v>
      </c>
    </row>
    <row r="1500" spans="1:8" ht="13.5" x14ac:dyDescent="0.25">
      <c r="A1500" s="3">
        <v>44195</v>
      </c>
      <c r="B1500" s="2">
        <v>8.1999999999999993</v>
      </c>
      <c r="C1500" s="2">
        <v>5.1951999999999998</v>
      </c>
      <c r="D1500" s="2">
        <v>674</v>
      </c>
      <c r="E1500" s="2">
        <f t="shared" si="92"/>
        <v>-196434</v>
      </c>
      <c r="F1500" s="17" t="str">
        <f t="shared" si="95"/>
        <v>BULLISH</v>
      </c>
      <c r="G1500" s="17" t="str">
        <f t="shared" si="94"/>
        <v>NEUTRAL</v>
      </c>
      <c r="H1500" s="17" t="str">
        <f t="shared" si="93"/>
        <v>BULLISH DIVERGENCE</v>
      </c>
    </row>
    <row r="1501" spans="1:8" ht="13.5" x14ac:dyDescent="0.25">
      <c r="A1501" s="3">
        <v>44196</v>
      </c>
      <c r="B1501" s="2">
        <v>8.25</v>
      </c>
      <c r="C1501" s="2">
        <v>5.2268999999999997</v>
      </c>
      <c r="D1501" s="2">
        <v>395</v>
      </c>
      <c r="E1501" s="2">
        <f t="shared" si="92"/>
        <v>-196039</v>
      </c>
      <c r="F1501" s="17" t="str">
        <f t="shared" si="95"/>
        <v>BULLISH</v>
      </c>
      <c r="G1501" s="17" t="str">
        <f t="shared" si="94"/>
        <v>WEAK</v>
      </c>
      <c r="H1501" s="17" t="str">
        <f t="shared" si="93"/>
        <v>NEUTRAL</v>
      </c>
    </row>
    <row r="1502" spans="1:8" ht="13.5" x14ac:dyDescent="0.25">
      <c r="A1502" s="3">
        <v>44200</v>
      </c>
      <c r="B1502" s="2">
        <v>8.43</v>
      </c>
      <c r="C1502" s="2">
        <v>5.3409000000000004</v>
      </c>
      <c r="D1502" s="2">
        <v>2299</v>
      </c>
      <c r="E1502" s="2">
        <f t="shared" si="92"/>
        <v>-193740</v>
      </c>
      <c r="F1502" s="17" t="str">
        <f t="shared" si="95"/>
        <v>BULLISH</v>
      </c>
      <c r="G1502" s="17" t="str">
        <f t="shared" si="94"/>
        <v>WEAK</v>
      </c>
      <c r="H1502" s="17" t="str">
        <f t="shared" si="93"/>
        <v>CONFIRMED BULLISH</v>
      </c>
    </row>
    <row r="1503" spans="1:8" ht="13.5" x14ac:dyDescent="0.25">
      <c r="A1503" s="3">
        <v>44201</v>
      </c>
      <c r="B1503" s="2">
        <v>8.39</v>
      </c>
      <c r="C1503" s="2">
        <v>5.3155999999999999</v>
      </c>
      <c r="D1503" s="2">
        <v>797</v>
      </c>
      <c r="E1503" s="2">
        <f t="shared" si="92"/>
        <v>-194537</v>
      </c>
      <c r="F1503" s="17" t="str">
        <f t="shared" si="95"/>
        <v>BULLISH</v>
      </c>
      <c r="G1503" s="17" t="str">
        <f t="shared" si="94"/>
        <v>NEUTRAL</v>
      </c>
      <c r="H1503" s="17" t="str">
        <f t="shared" si="93"/>
        <v>CONFIRMED BULLISH</v>
      </c>
    </row>
    <row r="1504" spans="1:8" ht="13.5" x14ac:dyDescent="0.25">
      <c r="A1504" s="3">
        <v>44202</v>
      </c>
      <c r="B1504" s="2">
        <v>8.39</v>
      </c>
      <c r="C1504" s="2">
        <v>5.3155999999999999</v>
      </c>
      <c r="D1504" s="2">
        <v>578</v>
      </c>
      <c r="E1504" s="2">
        <f t="shared" si="92"/>
        <v>-194537</v>
      </c>
      <c r="F1504" s="17" t="str">
        <f t="shared" si="95"/>
        <v>BULLISH</v>
      </c>
      <c r="G1504" s="17" t="str">
        <f t="shared" si="94"/>
        <v>NEUTRAL</v>
      </c>
      <c r="H1504" s="17" t="str">
        <f t="shared" si="93"/>
        <v>CONFIRMED BULLISH</v>
      </c>
    </row>
    <row r="1505" spans="1:8" ht="13.5" x14ac:dyDescent="0.25">
      <c r="A1505" s="3">
        <v>44203</v>
      </c>
      <c r="B1505" s="2">
        <v>8.35</v>
      </c>
      <c r="C1505" s="2">
        <v>5.2901999999999996</v>
      </c>
      <c r="D1505" s="2">
        <v>761</v>
      </c>
      <c r="E1505" s="2">
        <f t="shared" si="92"/>
        <v>-195298</v>
      </c>
      <c r="F1505" s="17" t="str">
        <f t="shared" si="95"/>
        <v>BULLISH</v>
      </c>
      <c r="G1505" s="17" t="str">
        <f t="shared" si="94"/>
        <v>NEUTRAL</v>
      </c>
      <c r="H1505" s="17" t="str">
        <f t="shared" si="93"/>
        <v>CONFIRMED BULLISH</v>
      </c>
    </row>
    <row r="1506" spans="1:8" ht="13.5" x14ac:dyDescent="0.25">
      <c r="A1506" s="3">
        <v>44204</v>
      </c>
      <c r="B1506" s="2">
        <v>8.25</v>
      </c>
      <c r="C1506" s="2">
        <v>5.2268999999999997</v>
      </c>
      <c r="D1506" s="2">
        <v>1918</v>
      </c>
      <c r="E1506" s="2">
        <f t="shared" si="92"/>
        <v>-197216</v>
      </c>
      <c r="F1506" s="17" t="str">
        <f t="shared" si="95"/>
        <v>BEARISH</v>
      </c>
      <c r="G1506" s="17" t="str">
        <f t="shared" si="94"/>
        <v>NEUTRAL</v>
      </c>
      <c r="H1506" s="17" t="str">
        <f t="shared" si="93"/>
        <v>NEUTRAL</v>
      </c>
    </row>
    <row r="1507" spans="1:8" ht="13.5" x14ac:dyDescent="0.25">
      <c r="A1507" s="3">
        <v>44207</v>
      </c>
      <c r="B1507" s="2">
        <v>8.25</v>
      </c>
      <c r="C1507" s="2">
        <v>5.2268999999999997</v>
      </c>
      <c r="D1507" s="2">
        <v>290</v>
      </c>
      <c r="E1507" s="2">
        <f t="shared" si="92"/>
        <v>-197216</v>
      </c>
      <c r="F1507" s="17" t="str">
        <f t="shared" si="95"/>
        <v>BEARISH</v>
      </c>
      <c r="G1507" s="17" t="str">
        <f t="shared" si="94"/>
        <v>NEUTRAL</v>
      </c>
      <c r="H1507" s="17" t="str">
        <f t="shared" si="93"/>
        <v>CONFIRMED BEARISH</v>
      </c>
    </row>
    <row r="1508" spans="1:8" ht="13.5" x14ac:dyDescent="0.25">
      <c r="A1508" s="3">
        <v>44208</v>
      </c>
      <c r="B1508" s="2">
        <v>8.24</v>
      </c>
      <c r="C1508" s="2">
        <v>5.2205000000000004</v>
      </c>
      <c r="D1508" s="2">
        <v>610</v>
      </c>
      <c r="E1508" s="2">
        <f t="shared" si="92"/>
        <v>-197826</v>
      </c>
      <c r="F1508" s="17" t="str">
        <f t="shared" si="95"/>
        <v>BEARISH</v>
      </c>
      <c r="G1508" s="17" t="str">
        <f t="shared" si="94"/>
        <v>NEUTRAL</v>
      </c>
      <c r="H1508" s="17" t="str">
        <f t="shared" si="93"/>
        <v>CONFIRMED BEARISH</v>
      </c>
    </row>
    <row r="1509" spans="1:8" ht="13.5" x14ac:dyDescent="0.25">
      <c r="A1509" s="3">
        <v>44209</v>
      </c>
      <c r="B1509" s="2">
        <v>8.24</v>
      </c>
      <c r="C1509" s="2">
        <v>5.2205000000000004</v>
      </c>
      <c r="D1509" s="2">
        <v>591</v>
      </c>
      <c r="E1509" s="2">
        <f t="shared" si="92"/>
        <v>-197826</v>
      </c>
      <c r="F1509" s="17" t="str">
        <f t="shared" si="95"/>
        <v>BEARISH</v>
      </c>
      <c r="G1509" s="17" t="str">
        <f t="shared" si="94"/>
        <v>NEUTRAL</v>
      </c>
      <c r="H1509" s="17" t="str">
        <f t="shared" si="93"/>
        <v>CONFIRMED BEARISH</v>
      </c>
    </row>
    <row r="1510" spans="1:8" ht="13.5" x14ac:dyDescent="0.25">
      <c r="A1510" s="3">
        <v>44211</v>
      </c>
      <c r="B1510" s="2">
        <v>8.25</v>
      </c>
      <c r="C1510" s="2">
        <v>5.2268999999999997</v>
      </c>
      <c r="D1510" s="2">
        <v>3101</v>
      </c>
      <c r="E1510" s="2">
        <f t="shared" si="92"/>
        <v>-194725</v>
      </c>
      <c r="F1510" s="17" t="str">
        <f t="shared" si="95"/>
        <v>BULLISH</v>
      </c>
      <c r="G1510" s="17" t="str">
        <f t="shared" si="94"/>
        <v>NEUTRAL</v>
      </c>
      <c r="H1510" s="17" t="str">
        <f t="shared" si="93"/>
        <v>BULLISH DIVERGENCE</v>
      </c>
    </row>
    <row r="1511" spans="1:8" ht="13.5" x14ac:dyDescent="0.25">
      <c r="A1511" s="3">
        <v>44214</v>
      </c>
      <c r="B1511" s="2">
        <v>8.42</v>
      </c>
      <c r="C1511" s="2">
        <v>5.3346</v>
      </c>
      <c r="D1511" s="2">
        <v>790</v>
      </c>
      <c r="E1511" s="2">
        <f t="shared" si="92"/>
        <v>-193935</v>
      </c>
      <c r="F1511" s="17" t="str">
        <f t="shared" si="95"/>
        <v>BULLISH</v>
      </c>
      <c r="G1511" s="17" t="str">
        <f t="shared" si="94"/>
        <v>NEUTRAL</v>
      </c>
      <c r="H1511" s="17" t="str">
        <f t="shared" si="93"/>
        <v>CONFIRMED BULLISH</v>
      </c>
    </row>
    <row r="1512" spans="1:8" ht="13.5" x14ac:dyDescent="0.25">
      <c r="A1512" s="3">
        <v>44215</v>
      </c>
      <c r="B1512" s="2">
        <v>8.42</v>
      </c>
      <c r="C1512" s="2">
        <v>5.3346</v>
      </c>
      <c r="D1512" s="2">
        <v>260</v>
      </c>
      <c r="E1512" s="2">
        <f t="shared" si="92"/>
        <v>-193935</v>
      </c>
      <c r="F1512" s="17" t="str">
        <f t="shared" si="95"/>
        <v>BULLISH</v>
      </c>
      <c r="G1512" s="17" t="str">
        <f t="shared" si="94"/>
        <v>NEUTRAL</v>
      </c>
      <c r="H1512" s="17" t="str">
        <f t="shared" si="93"/>
        <v>CONFIRMED BULLISH</v>
      </c>
    </row>
    <row r="1513" spans="1:8" ht="13.5" x14ac:dyDescent="0.25">
      <c r="A1513" s="3">
        <v>44216</v>
      </c>
      <c r="B1513" s="2">
        <v>8.42</v>
      </c>
      <c r="C1513" s="2">
        <v>5.3346</v>
      </c>
      <c r="D1513" s="2">
        <v>500</v>
      </c>
      <c r="E1513" s="2">
        <f t="shared" si="92"/>
        <v>-193935</v>
      </c>
      <c r="F1513" s="17" t="str">
        <f t="shared" si="95"/>
        <v>BULLISH</v>
      </c>
      <c r="G1513" s="17" t="str">
        <f t="shared" si="94"/>
        <v>NEUTRAL</v>
      </c>
      <c r="H1513" s="17" t="str">
        <f t="shared" si="93"/>
        <v>CONFIRMED BULLISH</v>
      </c>
    </row>
    <row r="1514" spans="1:8" ht="13.5" x14ac:dyDescent="0.25">
      <c r="A1514" s="3">
        <v>44217</v>
      </c>
      <c r="B1514" s="2">
        <v>8.6</v>
      </c>
      <c r="C1514" s="2">
        <v>5.4485999999999999</v>
      </c>
      <c r="D1514" s="2">
        <v>7133</v>
      </c>
      <c r="E1514" s="2">
        <f t="shared" si="92"/>
        <v>-186802</v>
      </c>
      <c r="F1514" s="17" t="str">
        <f t="shared" si="95"/>
        <v>BULLISH</v>
      </c>
      <c r="G1514" s="17" t="str">
        <f t="shared" si="94"/>
        <v>WEAK</v>
      </c>
      <c r="H1514" s="17" t="str">
        <f t="shared" si="93"/>
        <v>CONFIRMED BULLISH</v>
      </c>
    </row>
    <row r="1515" spans="1:8" ht="13.5" x14ac:dyDescent="0.25">
      <c r="A1515" s="3">
        <v>44218</v>
      </c>
      <c r="B1515" s="2">
        <v>8.8000000000000007</v>
      </c>
      <c r="C1515" s="2">
        <v>5.5753000000000004</v>
      </c>
      <c r="D1515" s="2">
        <v>1707</v>
      </c>
      <c r="E1515" s="2">
        <f t="shared" si="92"/>
        <v>-185095</v>
      </c>
      <c r="F1515" s="17" t="str">
        <f t="shared" si="95"/>
        <v>BULLISH</v>
      </c>
      <c r="G1515" s="17" t="str">
        <f t="shared" si="94"/>
        <v>WEAK</v>
      </c>
      <c r="H1515" s="17" t="str">
        <f t="shared" si="93"/>
        <v>CONFIRMED BULLISH</v>
      </c>
    </row>
    <row r="1516" spans="1:8" ht="13.5" x14ac:dyDescent="0.25">
      <c r="A1516" s="3">
        <v>44221</v>
      </c>
      <c r="B1516" s="2">
        <v>8.65</v>
      </c>
      <c r="C1516" s="2">
        <v>5.4802999999999997</v>
      </c>
      <c r="D1516" s="2">
        <v>12214</v>
      </c>
      <c r="E1516" s="2">
        <f t="shared" si="92"/>
        <v>-197309</v>
      </c>
      <c r="F1516" s="17" t="str">
        <f t="shared" si="95"/>
        <v>BEARISH</v>
      </c>
      <c r="G1516" s="17" t="str">
        <f t="shared" si="94"/>
        <v>NEUTRAL</v>
      </c>
      <c r="H1516" s="17" t="str">
        <f t="shared" si="93"/>
        <v>BEARISH DIVERGENCE</v>
      </c>
    </row>
    <row r="1517" spans="1:8" ht="13.5" x14ac:dyDescent="0.25">
      <c r="A1517" s="3">
        <v>44222</v>
      </c>
      <c r="B1517" s="2">
        <v>8.69</v>
      </c>
      <c r="C1517" s="2">
        <v>5.5056000000000003</v>
      </c>
      <c r="D1517" s="2">
        <v>3068</v>
      </c>
      <c r="E1517" s="2">
        <f t="shared" si="92"/>
        <v>-194241</v>
      </c>
      <c r="F1517" s="17" t="str">
        <f t="shared" si="95"/>
        <v>BEARISH</v>
      </c>
      <c r="G1517" s="17" t="str">
        <f t="shared" si="94"/>
        <v>NEUTRAL</v>
      </c>
      <c r="H1517" s="17" t="str">
        <f t="shared" si="93"/>
        <v>BEARISH DIVERGENCE</v>
      </c>
    </row>
    <row r="1518" spans="1:8" ht="13.5" x14ac:dyDescent="0.25">
      <c r="A1518" s="3">
        <v>44223</v>
      </c>
      <c r="B1518" s="2">
        <v>8.7799999999999994</v>
      </c>
      <c r="C1518" s="2">
        <v>5.5627000000000004</v>
      </c>
      <c r="D1518" s="2">
        <v>9336</v>
      </c>
      <c r="E1518" s="2">
        <f t="shared" si="92"/>
        <v>-184905</v>
      </c>
      <c r="F1518" s="17" t="str">
        <f t="shared" si="95"/>
        <v>BULLISH</v>
      </c>
      <c r="G1518" s="17" t="str">
        <f t="shared" si="94"/>
        <v>WEAK</v>
      </c>
      <c r="H1518" s="17" t="str">
        <f t="shared" si="93"/>
        <v>CONFIRMED BULLISH</v>
      </c>
    </row>
    <row r="1519" spans="1:8" ht="13.5" x14ac:dyDescent="0.25">
      <c r="A1519" s="3">
        <v>44224</v>
      </c>
      <c r="B1519" s="2">
        <v>8.75</v>
      </c>
      <c r="C1519" s="2">
        <v>5.5437000000000003</v>
      </c>
      <c r="D1519" s="2">
        <v>2888</v>
      </c>
      <c r="E1519" s="2">
        <f t="shared" si="92"/>
        <v>-187793</v>
      </c>
      <c r="F1519" s="17" t="str">
        <f t="shared" si="95"/>
        <v>BEARISH</v>
      </c>
      <c r="G1519" s="17" t="str">
        <f t="shared" si="94"/>
        <v>NEUTRAL</v>
      </c>
      <c r="H1519" s="17" t="str">
        <f t="shared" si="93"/>
        <v>BEARISH DIVERGENCE</v>
      </c>
    </row>
    <row r="1520" spans="1:8" ht="13.5" x14ac:dyDescent="0.25">
      <c r="A1520" s="3">
        <v>44225</v>
      </c>
      <c r="B1520" s="2">
        <v>8.77</v>
      </c>
      <c r="C1520" s="2">
        <v>5.5563000000000002</v>
      </c>
      <c r="D1520" s="2">
        <v>202</v>
      </c>
      <c r="E1520" s="2">
        <f t="shared" si="92"/>
        <v>-187591</v>
      </c>
      <c r="F1520" s="17" t="str">
        <f t="shared" si="95"/>
        <v>BEARISH</v>
      </c>
      <c r="G1520" s="17" t="str">
        <f t="shared" si="94"/>
        <v>NEUTRAL</v>
      </c>
      <c r="H1520" s="17" t="str">
        <f t="shared" si="93"/>
        <v>CONFIRMED BEARISH</v>
      </c>
    </row>
    <row r="1521" spans="1:8" ht="13.5" x14ac:dyDescent="0.25">
      <c r="A1521" s="3">
        <v>44228</v>
      </c>
      <c r="B1521" s="2">
        <v>8.8000000000000007</v>
      </c>
      <c r="C1521" s="2">
        <v>5.5753000000000004</v>
      </c>
      <c r="D1521" s="2">
        <v>503</v>
      </c>
      <c r="E1521" s="2">
        <f t="shared" si="92"/>
        <v>-187088</v>
      </c>
      <c r="F1521" s="17" t="str">
        <f t="shared" si="95"/>
        <v>BULLISH</v>
      </c>
      <c r="G1521" s="17" t="str">
        <f t="shared" si="94"/>
        <v>WEAK</v>
      </c>
      <c r="H1521" s="17" t="str">
        <f t="shared" si="93"/>
        <v>CONFIRMED BULLISH</v>
      </c>
    </row>
    <row r="1522" spans="1:8" ht="13.5" x14ac:dyDescent="0.25">
      <c r="A1522" s="3">
        <v>44229</v>
      </c>
      <c r="B1522" s="2">
        <v>8.8000000000000007</v>
      </c>
      <c r="C1522" s="2">
        <v>5.5753000000000004</v>
      </c>
      <c r="D1522" s="2">
        <v>1542</v>
      </c>
      <c r="E1522" s="2">
        <f t="shared" si="92"/>
        <v>-187088</v>
      </c>
      <c r="F1522" s="17" t="str">
        <f t="shared" si="95"/>
        <v>BULLISH</v>
      </c>
      <c r="G1522" s="17" t="str">
        <f t="shared" si="94"/>
        <v>WEAK</v>
      </c>
      <c r="H1522" s="17" t="str">
        <f t="shared" si="93"/>
        <v>CONFIRMED BULLISH</v>
      </c>
    </row>
    <row r="1523" spans="1:8" ht="13.5" x14ac:dyDescent="0.25">
      <c r="A1523" s="3">
        <v>44230</v>
      </c>
      <c r="B1523" s="2">
        <v>8.84</v>
      </c>
      <c r="C1523" s="2">
        <v>5.6006999999999998</v>
      </c>
      <c r="D1523" s="2">
        <v>1285</v>
      </c>
      <c r="E1523" s="2">
        <f t="shared" si="92"/>
        <v>-185803</v>
      </c>
      <c r="F1523" s="17" t="str">
        <f t="shared" si="95"/>
        <v>BEARISH</v>
      </c>
      <c r="G1523" s="17" t="str">
        <f t="shared" si="94"/>
        <v>NEUTRAL</v>
      </c>
      <c r="H1523" s="17" t="str">
        <f t="shared" si="93"/>
        <v>BEARISH DIVERGENCE</v>
      </c>
    </row>
    <row r="1524" spans="1:8" ht="13.5" x14ac:dyDescent="0.25">
      <c r="A1524" s="3">
        <v>44231</v>
      </c>
      <c r="B1524" s="2">
        <v>8.83</v>
      </c>
      <c r="C1524" s="2">
        <v>5.5942999999999996</v>
      </c>
      <c r="D1524" s="2">
        <v>168</v>
      </c>
      <c r="E1524" s="2">
        <f t="shared" si="92"/>
        <v>-185971</v>
      </c>
      <c r="F1524" s="17" t="str">
        <f t="shared" si="95"/>
        <v>BULLISH</v>
      </c>
      <c r="G1524" s="17" t="str">
        <f t="shared" si="94"/>
        <v>NEUTRAL</v>
      </c>
      <c r="H1524" s="17" t="str">
        <f t="shared" si="93"/>
        <v>CONFIRMED BULLISH</v>
      </c>
    </row>
    <row r="1525" spans="1:8" ht="13.5" x14ac:dyDescent="0.25">
      <c r="A1525" s="3">
        <v>44232</v>
      </c>
      <c r="B1525" s="2">
        <v>9.09</v>
      </c>
      <c r="C1525" s="2">
        <v>5.7591000000000001</v>
      </c>
      <c r="D1525" s="2">
        <v>22417</v>
      </c>
      <c r="E1525" s="2">
        <f t="shared" si="92"/>
        <v>-163554</v>
      </c>
      <c r="F1525" s="17" t="str">
        <f t="shared" si="95"/>
        <v>BULLISH</v>
      </c>
      <c r="G1525" s="17" t="str">
        <f t="shared" si="94"/>
        <v>WEAK</v>
      </c>
      <c r="H1525" s="17" t="str">
        <f t="shared" si="93"/>
        <v>CONFIRMED BULLISH</v>
      </c>
    </row>
    <row r="1526" spans="1:8" ht="13.5" x14ac:dyDescent="0.25">
      <c r="A1526" s="3">
        <v>44235</v>
      </c>
      <c r="B1526" s="2">
        <v>9.19</v>
      </c>
      <c r="C1526" s="2">
        <v>5.8224</v>
      </c>
      <c r="D1526" s="2">
        <v>1708</v>
      </c>
      <c r="E1526" s="2">
        <f t="shared" si="92"/>
        <v>-161846</v>
      </c>
      <c r="F1526" s="17" t="str">
        <f t="shared" si="95"/>
        <v>BULLISH</v>
      </c>
      <c r="G1526" s="17" t="str">
        <f t="shared" si="94"/>
        <v>WEAK</v>
      </c>
      <c r="H1526" s="17" t="str">
        <f t="shared" si="93"/>
        <v>CONFIRMED BULLISH</v>
      </c>
    </row>
    <row r="1527" spans="1:8" ht="13.5" x14ac:dyDescent="0.25">
      <c r="A1527" s="3">
        <v>44236</v>
      </c>
      <c r="B1527" s="2">
        <v>9.02</v>
      </c>
      <c r="C1527" s="2">
        <v>5.7146999999999997</v>
      </c>
      <c r="D1527" s="2">
        <v>7690</v>
      </c>
      <c r="E1527" s="2">
        <f t="shared" si="92"/>
        <v>-169536</v>
      </c>
      <c r="F1527" s="17" t="str">
        <f t="shared" si="95"/>
        <v>BULLISH</v>
      </c>
      <c r="G1527" s="17" t="str">
        <f t="shared" si="94"/>
        <v>WEAK</v>
      </c>
      <c r="H1527" s="17" t="str">
        <f t="shared" si="93"/>
        <v>CONFIRMED BULLISH</v>
      </c>
    </row>
    <row r="1528" spans="1:8" ht="13.5" x14ac:dyDescent="0.25">
      <c r="A1528" s="3">
        <v>44237</v>
      </c>
      <c r="B1528" s="2">
        <v>9.09</v>
      </c>
      <c r="C1528" s="2">
        <v>5.7591000000000001</v>
      </c>
      <c r="D1528" s="2">
        <v>3370</v>
      </c>
      <c r="E1528" s="2">
        <f t="shared" si="92"/>
        <v>-166166</v>
      </c>
      <c r="F1528" s="17" t="str">
        <f t="shared" si="95"/>
        <v>BULLISH</v>
      </c>
      <c r="G1528" s="17" t="str">
        <f t="shared" si="94"/>
        <v>WEAK</v>
      </c>
      <c r="H1528" s="17" t="str">
        <f t="shared" si="93"/>
        <v>CONFIRMED BULLISH</v>
      </c>
    </row>
    <row r="1529" spans="1:8" ht="13.5" x14ac:dyDescent="0.25">
      <c r="A1529" s="3">
        <v>44238</v>
      </c>
      <c r="B1529" s="2">
        <v>9.1</v>
      </c>
      <c r="C1529" s="2">
        <v>5.7653999999999996</v>
      </c>
      <c r="D1529" s="2">
        <v>1306</v>
      </c>
      <c r="E1529" s="2">
        <f t="shared" si="92"/>
        <v>-164860</v>
      </c>
      <c r="F1529" s="17" t="str">
        <f t="shared" si="95"/>
        <v>BULLISH</v>
      </c>
      <c r="G1529" s="17" t="str">
        <f t="shared" si="94"/>
        <v>WEAK</v>
      </c>
      <c r="H1529" s="17" t="str">
        <f t="shared" si="93"/>
        <v>CONFIRMED BULLISH</v>
      </c>
    </row>
    <row r="1530" spans="1:8" ht="13.5" x14ac:dyDescent="0.25">
      <c r="A1530" s="3">
        <v>44239</v>
      </c>
      <c r="B1530" s="2">
        <v>9</v>
      </c>
      <c r="C1530" s="2">
        <v>5.702</v>
      </c>
      <c r="D1530" s="2">
        <v>7724</v>
      </c>
      <c r="E1530" s="2">
        <f t="shared" si="92"/>
        <v>-172584</v>
      </c>
      <c r="F1530" s="17" t="str">
        <f t="shared" si="95"/>
        <v>BEARISH</v>
      </c>
      <c r="G1530" s="17" t="str">
        <f t="shared" si="94"/>
        <v>STRONG</v>
      </c>
      <c r="H1530" s="17" t="str">
        <f t="shared" si="93"/>
        <v>CONFIRMED BEARISH</v>
      </c>
    </row>
    <row r="1531" spans="1:8" ht="13.5" x14ac:dyDescent="0.25">
      <c r="A1531" s="3">
        <v>44242</v>
      </c>
      <c r="B1531" s="2">
        <v>9</v>
      </c>
      <c r="C1531" s="2">
        <v>5.702</v>
      </c>
      <c r="D1531" s="2">
        <v>7815</v>
      </c>
      <c r="E1531" s="2">
        <f t="shared" si="92"/>
        <v>-172584</v>
      </c>
      <c r="F1531" s="17" t="str">
        <f t="shared" si="95"/>
        <v>BEARISH</v>
      </c>
      <c r="G1531" s="17" t="str">
        <f t="shared" si="94"/>
        <v>STRONG</v>
      </c>
      <c r="H1531" s="17" t="str">
        <f t="shared" si="93"/>
        <v>CONFIRMED BEARISH</v>
      </c>
    </row>
    <row r="1532" spans="1:8" ht="13.5" x14ac:dyDescent="0.25">
      <c r="A1532" s="3">
        <v>44243</v>
      </c>
      <c r="B1532" s="2">
        <v>9</v>
      </c>
      <c r="C1532" s="2">
        <v>5.702</v>
      </c>
      <c r="D1532" s="2">
        <v>10216</v>
      </c>
      <c r="E1532" s="2">
        <f t="shared" si="92"/>
        <v>-172584</v>
      </c>
      <c r="F1532" s="17" t="str">
        <f t="shared" si="95"/>
        <v>BEARISH</v>
      </c>
      <c r="G1532" s="17" t="str">
        <f t="shared" si="94"/>
        <v>NEUTRAL</v>
      </c>
      <c r="H1532" s="17" t="str">
        <f t="shared" si="93"/>
        <v>CONFIRMED BEARISH</v>
      </c>
    </row>
    <row r="1533" spans="1:8" ht="13.5" x14ac:dyDescent="0.25">
      <c r="A1533" s="3">
        <v>44244</v>
      </c>
      <c r="B1533" s="2">
        <v>9</v>
      </c>
      <c r="C1533" s="2">
        <v>5.702</v>
      </c>
      <c r="D1533" s="2">
        <v>165</v>
      </c>
      <c r="E1533" s="2">
        <f t="shared" si="92"/>
        <v>-172584</v>
      </c>
      <c r="F1533" s="17" t="str">
        <f t="shared" si="95"/>
        <v>BEARISH</v>
      </c>
      <c r="G1533" s="17" t="str">
        <f t="shared" si="94"/>
        <v>STRONG</v>
      </c>
      <c r="H1533" s="17" t="str">
        <f t="shared" si="93"/>
        <v>CONFIRMED BEARISH</v>
      </c>
    </row>
    <row r="1534" spans="1:8" ht="13.5" x14ac:dyDescent="0.25">
      <c r="A1534" s="3">
        <v>44245</v>
      </c>
      <c r="B1534" s="2">
        <v>9</v>
      </c>
      <c r="C1534" s="2">
        <v>5.702</v>
      </c>
      <c r="D1534" s="2">
        <v>1</v>
      </c>
      <c r="E1534" s="2">
        <f t="shared" si="92"/>
        <v>-172584</v>
      </c>
      <c r="F1534" s="17" t="str">
        <f t="shared" si="95"/>
        <v>BEARISH</v>
      </c>
      <c r="G1534" s="17" t="str">
        <f t="shared" si="94"/>
        <v>STRONG</v>
      </c>
      <c r="H1534" s="17" t="str">
        <f t="shared" si="93"/>
        <v>CONFIRMED BEARISH</v>
      </c>
    </row>
    <row r="1535" spans="1:8" ht="13.5" x14ac:dyDescent="0.25">
      <c r="A1535" s="3">
        <v>44246</v>
      </c>
      <c r="B1535" s="2">
        <v>9</v>
      </c>
      <c r="C1535" s="2">
        <v>5.702</v>
      </c>
      <c r="D1535" s="2">
        <v>10813</v>
      </c>
      <c r="E1535" s="2">
        <f t="shared" si="92"/>
        <v>-172584</v>
      </c>
      <c r="F1535" s="17" t="str">
        <f t="shared" si="95"/>
        <v>NEUTRAL</v>
      </c>
      <c r="G1535" s="17" t="str">
        <f t="shared" si="94"/>
        <v>NEUTRAL</v>
      </c>
      <c r="H1535" s="17" t="str">
        <f t="shared" si="93"/>
        <v>NEUTRAL</v>
      </c>
    </row>
    <row r="1536" spans="1:8" ht="13.5" x14ac:dyDescent="0.25">
      <c r="A1536" s="3">
        <v>44249</v>
      </c>
      <c r="B1536" s="2">
        <v>8.99</v>
      </c>
      <c r="C1536" s="2">
        <v>5.6957000000000004</v>
      </c>
      <c r="D1536" s="2">
        <v>329</v>
      </c>
      <c r="E1536" s="2">
        <f t="shared" si="92"/>
        <v>-172913</v>
      </c>
      <c r="F1536" s="17" t="str">
        <f t="shared" si="95"/>
        <v>BEARISH</v>
      </c>
      <c r="G1536" s="17" t="str">
        <f t="shared" si="94"/>
        <v>NEUTRAL</v>
      </c>
      <c r="H1536" s="17" t="str">
        <f t="shared" si="93"/>
        <v>CONFIRMED BEARISH</v>
      </c>
    </row>
    <row r="1537" spans="1:8" ht="13.5" x14ac:dyDescent="0.25">
      <c r="A1537" s="3">
        <v>44250</v>
      </c>
      <c r="B1537" s="2">
        <v>8.7899999999999991</v>
      </c>
      <c r="C1537" s="2">
        <v>5.569</v>
      </c>
      <c r="D1537" s="2">
        <v>4016</v>
      </c>
      <c r="E1537" s="2">
        <f t="shared" si="92"/>
        <v>-176929</v>
      </c>
      <c r="F1537" s="17" t="str">
        <f t="shared" si="95"/>
        <v>BEARISH</v>
      </c>
      <c r="G1537" s="17" t="str">
        <f t="shared" si="94"/>
        <v>STRONG</v>
      </c>
      <c r="H1537" s="17" t="str">
        <f t="shared" si="93"/>
        <v>CONFIRMED BEARISH</v>
      </c>
    </row>
    <row r="1538" spans="1:8" ht="13.5" x14ac:dyDescent="0.25">
      <c r="A1538" s="3">
        <v>44251</v>
      </c>
      <c r="B1538" s="2">
        <v>8.8000000000000007</v>
      </c>
      <c r="C1538" s="2">
        <v>5.5753000000000004</v>
      </c>
      <c r="D1538" s="2">
        <v>972</v>
      </c>
      <c r="E1538" s="2">
        <f t="shared" si="92"/>
        <v>-175957</v>
      </c>
      <c r="F1538" s="17" t="str">
        <f t="shared" si="95"/>
        <v>BEARISH</v>
      </c>
      <c r="G1538" s="17" t="str">
        <f t="shared" si="94"/>
        <v>NEUTRAL</v>
      </c>
      <c r="H1538" s="17" t="str">
        <f t="shared" si="93"/>
        <v>CONFIRMED BEARISH</v>
      </c>
    </row>
    <row r="1539" spans="1:8" ht="13.5" x14ac:dyDescent="0.25">
      <c r="A1539" s="3">
        <v>44252</v>
      </c>
      <c r="B1539" s="2">
        <v>8.9499999999999993</v>
      </c>
      <c r="C1539" s="2">
        <v>5.6703999999999999</v>
      </c>
      <c r="D1539" s="2">
        <v>856</v>
      </c>
      <c r="E1539" s="2">
        <f t="shared" si="92"/>
        <v>-175101</v>
      </c>
      <c r="F1539" s="17" t="str">
        <f t="shared" si="95"/>
        <v>BEARISH</v>
      </c>
      <c r="G1539" s="17" t="str">
        <f t="shared" si="94"/>
        <v>NEUTRAL</v>
      </c>
      <c r="H1539" s="17" t="str">
        <f t="shared" si="93"/>
        <v>CONFIRMED BEARISH</v>
      </c>
    </row>
    <row r="1540" spans="1:8" ht="13.5" x14ac:dyDescent="0.25">
      <c r="A1540" s="3">
        <v>44253</v>
      </c>
      <c r="B1540" s="2">
        <v>8.85</v>
      </c>
      <c r="C1540" s="2">
        <v>5.6070000000000002</v>
      </c>
      <c r="D1540" s="2">
        <v>7</v>
      </c>
      <c r="E1540" s="2">
        <f t="shared" ref="E1540:E1603" si="96">IF(B1540&gt;B1539, E1539+D1540, IF(B1540&lt;B1539, E1539-D1540, E1539))</f>
        <v>-175108</v>
      </c>
      <c r="F1540" s="17" t="str">
        <f t="shared" si="95"/>
        <v>BEARISH</v>
      </c>
      <c r="G1540" s="17" t="str">
        <f t="shared" si="94"/>
        <v>NEUTRAL</v>
      </c>
      <c r="H1540" s="17" t="str">
        <f t="shared" si="93"/>
        <v>CONFIRMED BEARISH</v>
      </c>
    </row>
    <row r="1541" spans="1:8" ht="13.5" x14ac:dyDescent="0.25">
      <c r="A1541" s="3">
        <v>44256</v>
      </c>
      <c r="B1541" s="2">
        <v>8.85</v>
      </c>
      <c r="C1541" s="2">
        <v>5.6070000000000002</v>
      </c>
      <c r="D1541" s="2">
        <v>11836</v>
      </c>
      <c r="E1541" s="2">
        <f t="shared" si="96"/>
        <v>-175108</v>
      </c>
      <c r="F1541" s="17" t="str">
        <f t="shared" si="95"/>
        <v>BEARISH</v>
      </c>
      <c r="G1541" s="17" t="str">
        <f t="shared" si="94"/>
        <v>NEUTRAL</v>
      </c>
      <c r="H1541" s="17" t="str">
        <f t="shared" si="93"/>
        <v>CONFIRMED BEARISH</v>
      </c>
    </row>
    <row r="1542" spans="1:8" ht="13.5" x14ac:dyDescent="0.25">
      <c r="A1542" s="3">
        <v>44257</v>
      </c>
      <c r="B1542" s="2">
        <v>8.85</v>
      </c>
      <c r="C1542" s="2">
        <v>5.6070000000000002</v>
      </c>
      <c r="D1542" s="2">
        <v>2056</v>
      </c>
      <c r="E1542" s="2">
        <f t="shared" si="96"/>
        <v>-175108</v>
      </c>
      <c r="F1542" s="17" t="str">
        <f t="shared" si="95"/>
        <v>BULLISH</v>
      </c>
      <c r="G1542" s="17" t="str">
        <f t="shared" si="94"/>
        <v>NEUTRAL</v>
      </c>
      <c r="H1542" s="17" t="str">
        <f t="shared" ref="H1542:H1605" si="97">IF(AND(B1542&gt;B1537, E1542&gt;E1537), "CONFIRMED BULLISH",
 IF(AND(B1542&lt;B1537, E1542&lt;E1537), "CONFIRMED BEARISH",
 IF(AND(B1542&gt;B1537, E1542&lt;E1537), "BEARISH DIVERGENCE",
 IF(AND(B1542&lt;B1537, E1542&gt;E1537), "BULLISH DIVERGENCE", "NEUTRAL"))))</f>
        <v>CONFIRMED BULLISH</v>
      </c>
    </row>
    <row r="1543" spans="1:8" ht="13.5" x14ac:dyDescent="0.25">
      <c r="A1543" s="3">
        <v>44258</v>
      </c>
      <c r="B1543" s="2">
        <v>8.85</v>
      </c>
      <c r="C1543" s="2">
        <v>5.6070000000000002</v>
      </c>
      <c r="D1543" s="2">
        <v>1142</v>
      </c>
      <c r="E1543" s="2">
        <f t="shared" si="96"/>
        <v>-175108</v>
      </c>
      <c r="F1543" s="17" t="str">
        <f t="shared" si="95"/>
        <v>BULLISH</v>
      </c>
      <c r="G1543" s="17" t="str">
        <f t="shared" ref="G1543:G1606" si="98">IF((E1543-E1538)/E1538 &gt; 0.02, "STRONG",
 IF((E1543-E1538)/E1538 &lt; -0.02, "WEAK", "NEUTRAL"))</f>
        <v>NEUTRAL</v>
      </c>
      <c r="H1543" s="17" t="str">
        <f t="shared" si="97"/>
        <v>CONFIRMED BULLISH</v>
      </c>
    </row>
    <row r="1544" spans="1:8" ht="13.5" x14ac:dyDescent="0.25">
      <c r="A1544" s="3">
        <v>44259</v>
      </c>
      <c r="B1544" s="2">
        <v>8.85</v>
      </c>
      <c r="C1544" s="2">
        <v>5.6070000000000002</v>
      </c>
      <c r="D1544" s="2">
        <v>650</v>
      </c>
      <c r="E1544" s="2">
        <f t="shared" si="96"/>
        <v>-175108</v>
      </c>
      <c r="F1544" s="17" t="str">
        <f t="shared" ref="F1544:F1607" si="99">IF(E1544&gt;E1539,"BULLISH",IF(E1544&lt;E1539,"BEARISH","NEUTRAL"))</f>
        <v>BEARISH</v>
      </c>
      <c r="G1544" s="17" t="str">
        <f t="shared" si="98"/>
        <v>NEUTRAL</v>
      </c>
      <c r="H1544" s="17" t="str">
        <f t="shared" si="97"/>
        <v>CONFIRMED BEARISH</v>
      </c>
    </row>
    <row r="1545" spans="1:8" ht="13.5" x14ac:dyDescent="0.25">
      <c r="A1545" s="3">
        <v>44260</v>
      </c>
      <c r="B1545" s="2">
        <v>8.85</v>
      </c>
      <c r="C1545" s="2">
        <v>5.6070000000000002</v>
      </c>
      <c r="D1545" s="2">
        <v>1869</v>
      </c>
      <c r="E1545" s="2">
        <f t="shared" si="96"/>
        <v>-175108</v>
      </c>
      <c r="F1545" s="17" t="str">
        <f t="shared" si="99"/>
        <v>NEUTRAL</v>
      </c>
      <c r="G1545" s="17" t="str">
        <f t="shared" si="98"/>
        <v>NEUTRAL</v>
      </c>
      <c r="H1545" s="17" t="str">
        <f t="shared" si="97"/>
        <v>NEUTRAL</v>
      </c>
    </row>
    <row r="1546" spans="1:8" ht="13.5" x14ac:dyDescent="0.25">
      <c r="A1546" s="3">
        <v>44263</v>
      </c>
      <c r="B1546" s="2">
        <v>8.6999999999999993</v>
      </c>
      <c r="C1546" s="2">
        <v>5.5119999999999996</v>
      </c>
      <c r="D1546" s="2">
        <v>1276</v>
      </c>
      <c r="E1546" s="2">
        <f t="shared" si="96"/>
        <v>-176384</v>
      </c>
      <c r="F1546" s="17" t="str">
        <f t="shared" si="99"/>
        <v>BEARISH</v>
      </c>
      <c r="G1546" s="17" t="str">
        <f t="shared" si="98"/>
        <v>NEUTRAL</v>
      </c>
      <c r="H1546" s="17" t="str">
        <f t="shared" si="97"/>
        <v>CONFIRMED BEARISH</v>
      </c>
    </row>
    <row r="1547" spans="1:8" ht="13.5" x14ac:dyDescent="0.25">
      <c r="A1547" s="3">
        <v>44264</v>
      </c>
      <c r="B1547" s="2">
        <v>8.75</v>
      </c>
      <c r="C1547" s="2">
        <v>5.5437000000000003</v>
      </c>
      <c r="D1547" s="2">
        <v>3321</v>
      </c>
      <c r="E1547" s="2">
        <f t="shared" si="96"/>
        <v>-173063</v>
      </c>
      <c r="F1547" s="17" t="str">
        <f t="shared" si="99"/>
        <v>BULLISH</v>
      </c>
      <c r="G1547" s="17" t="str">
        <f t="shared" si="98"/>
        <v>NEUTRAL</v>
      </c>
      <c r="H1547" s="17" t="str">
        <f t="shared" si="97"/>
        <v>BULLISH DIVERGENCE</v>
      </c>
    </row>
    <row r="1548" spans="1:8" ht="13.5" x14ac:dyDescent="0.25">
      <c r="A1548" s="3">
        <v>44265</v>
      </c>
      <c r="B1548" s="2">
        <v>8.85</v>
      </c>
      <c r="C1548" s="2">
        <v>5.6070000000000002</v>
      </c>
      <c r="D1548" s="2">
        <v>94</v>
      </c>
      <c r="E1548" s="2">
        <f t="shared" si="96"/>
        <v>-172969</v>
      </c>
      <c r="F1548" s="17" t="str">
        <f t="shared" si="99"/>
        <v>BULLISH</v>
      </c>
      <c r="G1548" s="17" t="str">
        <f t="shared" si="98"/>
        <v>NEUTRAL</v>
      </c>
      <c r="H1548" s="17" t="str">
        <f t="shared" si="97"/>
        <v>NEUTRAL</v>
      </c>
    </row>
    <row r="1549" spans="1:8" ht="13.5" x14ac:dyDescent="0.25">
      <c r="A1549" s="3">
        <v>44266</v>
      </c>
      <c r="B1549" s="2">
        <v>8.85</v>
      </c>
      <c r="C1549" s="2">
        <v>5.6070000000000002</v>
      </c>
      <c r="D1549" s="2">
        <v>3458</v>
      </c>
      <c r="E1549" s="2">
        <f t="shared" si="96"/>
        <v>-172969</v>
      </c>
      <c r="F1549" s="17" t="str">
        <f t="shared" si="99"/>
        <v>BULLISH</v>
      </c>
      <c r="G1549" s="17" t="str">
        <f t="shared" si="98"/>
        <v>NEUTRAL</v>
      </c>
      <c r="H1549" s="17" t="str">
        <f t="shared" si="97"/>
        <v>NEUTRAL</v>
      </c>
    </row>
    <row r="1550" spans="1:8" ht="13.5" x14ac:dyDescent="0.25">
      <c r="A1550" s="3">
        <v>44267</v>
      </c>
      <c r="B1550" s="2">
        <v>8.9</v>
      </c>
      <c r="C1550" s="2">
        <v>5.6387</v>
      </c>
      <c r="D1550" s="2">
        <v>7341</v>
      </c>
      <c r="E1550" s="2">
        <f t="shared" si="96"/>
        <v>-165628</v>
      </c>
      <c r="F1550" s="17" t="str">
        <f t="shared" si="99"/>
        <v>BULLISH</v>
      </c>
      <c r="G1550" s="17" t="str">
        <f t="shared" si="98"/>
        <v>WEAK</v>
      </c>
      <c r="H1550" s="17" t="str">
        <f t="shared" si="97"/>
        <v>CONFIRMED BULLISH</v>
      </c>
    </row>
    <row r="1551" spans="1:8" ht="13.5" x14ac:dyDescent="0.25">
      <c r="A1551" s="3">
        <v>44270</v>
      </c>
      <c r="B1551" s="2">
        <v>8.82</v>
      </c>
      <c r="C1551" s="2">
        <v>5.5880000000000001</v>
      </c>
      <c r="D1551" s="2">
        <v>2697</v>
      </c>
      <c r="E1551" s="2">
        <f t="shared" si="96"/>
        <v>-168325</v>
      </c>
      <c r="F1551" s="17" t="str">
        <f t="shared" si="99"/>
        <v>BULLISH</v>
      </c>
      <c r="G1551" s="17" t="str">
        <f t="shared" si="98"/>
        <v>WEAK</v>
      </c>
      <c r="H1551" s="17" t="str">
        <f t="shared" si="97"/>
        <v>CONFIRMED BULLISH</v>
      </c>
    </row>
    <row r="1552" spans="1:8" ht="13.5" x14ac:dyDescent="0.25">
      <c r="A1552" s="3">
        <v>44271</v>
      </c>
      <c r="B1552" s="2">
        <v>8.98</v>
      </c>
      <c r="C1552" s="2">
        <v>5.6894</v>
      </c>
      <c r="D1552" s="2">
        <v>3804</v>
      </c>
      <c r="E1552" s="2">
        <f t="shared" si="96"/>
        <v>-164521</v>
      </c>
      <c r="F1552" s="17" t="str">
        <f t="shared" si="99"/>
        <v>BULLISH</v>
      </c>
      <c r="G1552" s="17" t="str">
        <f t="shared" si="98"/>
        <v>WEAK</v>
      </c>
      <c r="H1552" s="17" t="str">
        <f t="shared" si="97"/>
        <v>CONFIRMED BULLISH</v>
      </c>
    </row>
    <row r="1553" spans="1:8" ht="13.5" x14ac:dyDescent="0.25">
      <c r="A1553" s="3">
        <v>44272</v>
      </c>
      <c r="B1553" s="2">
        <v>8.98</v>
      </c>
      <c r="C1553" s="2">
        <v>5.6894</v>
      </c>
      <c r="D1553" s="2">
        <v>52</v>
      </c>
      <c r="E1553" s="2">
        <f t="shared" si="96"/>
        <v>-164521</v>
      </c>
      <c r="F1553" s="17" t="str">
        <f t="shared" si="99"/>
        <v>BULLISH</v>
      </c>
      <c r="G1553" s="17" t="str">
        <f t="shared" si="98"/>
        <v>WEAK</v>
      </c>
      <c r="H1553" s="17" t="str">
        <f t="shared" si="97"/>
        <v>CONFIRMED BULLISH</v>
      </c>
    </row>
    <row r="1554" spans="1:8" ht="13.5" x14ac:dyDescent="0.25">
      <c r="A1554" s="3">
        <v>44273</v>
      </c>
      <c r="B1554" s="2">
        <v>8.98</v>
      </c>
      <c r="C1554" s="2">
        <v>5.6894</v>
      </c>
      <c r="D1554" s="2">
        <v>5001</v>
      </c>
      <c r="E1554" s="2">
        <f t="shared" si="96"/>
        <v>-164521</v>
      </c>
      <c r="F1554" s="17" t="str">
        <f t="shared" si="99"/>
        <v>BULLISH</v>
      </c>
      <c r="G1554" s="17" t="str">
        <f t="shared" si="98"/>
        <v>WEAK</v>
      </c>
      <c r="H1554" s="17" t="str">
        <f t="shared" si="97"/>
        <v>CONFIRMED BULLISH</v>
      </c>
    </row>
    <row r="1555" spans="1:8" ht="13.5" x14ac:dyDescent="0.25">
      <c r="A1555" s="3">
        <v>44274</v>
      </c>
      <c r="B1555" s="2">
        <v>8.8800000000000008</v>
      </c>
      <c r="C1555" s="2">
        <v>5.6260000000000003</v>
      </c>
      <c r="D1555" s="2">
        <v>5816</v>
      </c>
      <c r="E1555" s="2">
        <f t="shared" si="96"/>
        <v>-170337</v>
      </c>
      <c r="F1555" s="17" t="str">
        <f t="shared" si="99"/>
        <v>BEARISH</v>
      </c>
      <c r="G1555" s="17" t="str">
        <f t="shared" si="98"/>
        <v>STRONG</v>
      </c>
      <c r="H1555" s="17" t="str">
        <f t="shared" si="97"/>
        <v>CONFIRMED BEARISH</v>
      </c>
    </row>
    <row r="1556" spans="1:8" ht="13.5" x14ac:dyDescent="0.25">
      <c r="A1556" s="3">
        <v>44277</v>
      </c>
      <c r="B1556" s="2">
        <v>8.94</v>
      </c>
      <c r="C1556" s="2">
        <v>5.6639999999999997</v>
      </c>
      <c r="D1556" s="2">
        <v>4</v>
      </c>
      <c r="E1556" s="2">
        <f t="shared" si="96"/>
        <v>-170333</v>
      </c>
      <c r="F1556" s="17" t="str">
        <f t="shared" si="99"/>
        <v>BEARISH</v>
      </c>
      <c r="G1556" s="17" t="str">
        <f t="shared" si="98"/>
        <v>NEUTRAL</v>
      </c>
      <c r="H1556" s="17" t="str">
        <f t="shared" si="97"/>
        <v>BEARISH DIVERGENCE</v>
      </c>
    </row>
    <row r="1557" spans="1:8" ht="13.5" x14ac:dyDescent="0.25">
      <c r="A1557" s="3">
        <v>44278</v>
      </c>
      <c r="B1557" s="2">
        <v>8.93</v>
      </c>
      <c r="C1557" s="2">
        <v>5.6577000000000002</v>
      </c>
      <c r="D1557" s="2">
        <v>2915</v>
      </c>
      <c r="E1557" s="2">
        <f t="shared" si="96"/>
        <v>-173248</v>
      </c>
      <c r="F1557" s="17" t="str">
        <f t="shared" si="99"/>
        <v>BEARISH</v>
      </c>
      <c r="G1557" s="17" t="str">
        <f t="shared" si="98"/>
        <v>STRONG</v>
      </c>
      <c r="H1557" s="17" t="str">
        <f t="shared" si="97"/>
        <v>CONFIRMED BEARISH</v>
      </c>
    </row>
    <row r="1558" spans="1:8" ht="13.5" x14ac:dyDescent="0.25">
      <c r="A1558" s="3">
        <v>44279</v>
      </c>
      <c r="B1558" s="2">
        <v>9</v>
      </c>
      <c r="C1558" s="2">
        <v>5.702</v>
      </c>
      <c r="D1558" s="2">
        <v>12499</v>
      </c>
      <c r="E1558" s="2">
        <f t="shared" si="96"/>
        <v>-160749</v>
      </c>
      <c r="F1558" s="17" t="str">
        <f t="shared" si="99"/>
        <v>BULLISH</v>
      </c>
      <c r="G1558" s="17" t="str">
        <f t="shared" si="98"/>
        <v>WEAK</v>
      </c>
      <c r="H1558" s="17" t="str">
        <f t="shared" si="97"/>
        <v>CONFIRMED BULLISH</v>
      </c>
    </row>
    <row r="1559" spans="1:8" ht="13.5" x14ac:dyDescent="0.25">
      <c r="A1559" s="3">
        <v>44280</v>
      </c>
      <c r="B1559" s="2">
        <v>9.08</v>
      </c>
      <c r="C1559" s="2">
        <v>5.7526999999999999</v>
      </c>
      <c r="D1559" s="2">
        <v>318</v>
      </c>
      <c r="E1559" s="2">
        <f t="shared" si="96"/>
        <v>-160431</v>
      </c>
      <c r="F1559" s="17" t="str">
        <f t="shared" si="99"/>
        <v>BULLISH</v>
      </c>
      <c r="G1559" s="17" t="str">
        <f t="shared" si="98"/>
        <v>WEAK</v>
      </c>
      <c r="H1559" s="17" t="str">
        <f t="shared" si="97"/>
        <v>CONFIRMED BULLISH</v>
      </c>
    </row>
    <row r="1560" spans="1:8" ht="13.5" x14ac:dyDescent="0.25">
      <c r="A1560" s="3">
        <v>44281</v>
      </c>
      <c r="B1560" s="2">
        <v>9.06</v>
      </c>
      <c r="C1560" s="2">
        <v>5.7401</v>
      </c>
      <c r="D1560" s="2">
        <v>8629</v>
      </c>
      <c r="E1560" s="2">
        <f t="shared" si="96"/>
        <v>-169060</v>
      </c>
      <c r="F1560" s="17" t="str">
        <f t="shared" si="99"/>
        <v>BULLISH</v>
      </c>
      <c r="G1560" s="17" t="str">
        <f t="shared" si="98"/>
        <v>NEUTRAL</v>
      </c>
      <c r="H1560" s="17" t="str">
        <f t="shared" si="97"/>
        <v>CONFIRMED BULLISH</v>
      </c>
    </row>
    <row r="1561" spans="1:8" ht="13.5" x14ac:dyDescent="0.25">
      <c r="A1561" s="3">
        <v>44284</v>
      </c>
      <c r="B1561" s="2">
        <v>9</v>
      </c>
      <c r="C1561" s="2">
        <v>5.702</v>
      </c>
      <c r="D1561" s="2">
        <v>11565</v>
      </c>
      <c r="E1561" s="2">
        <f t="shared" si="96"/>
        <v>-180625</v>
      </c>
      <c r="F1561" s="17" t="str">
        <f t="shared" si="99"/>
        <v>BEARISH</v>
      </c>
      <c r="G1561" s="17" t="str">
        <f t="shared" si="98"/>
        <v>STRONG</v>
      </c>
      <c r="H1561" s="17" t="str">
        <f t="shared" si="97"/>
        <v>BEARISH DIVERGENCE</v>
      </c>
    </row>
    <row r="1562" spans="1:8" ht="13.5" x14ac:dyDescent="0.25">
      <c r="A1562" s="3">
        <v>44285</v>
      </c>
      <c r="B1562" s="2">
        <v>9.09</v>
      </c>
      <c r="C1562" s="2">
        <v>5.7591000000000001</v>
      </c>
      <c r="D1562" s="2">
        <v>1</v>
      </c>
      <c r="E1562" s="2">
        <f t="shared" si="96"/>
        <v>-180624</v>
      </c>
      <c r="F1562" s="17" t="str">
        <f t="shared" si="99"/>
        <v>BEARISH</v>
      </c>
      <c r="G1562" s="17" t="str">
        <f t="shared" si="98"/>
        <v>STRONG</v>
      </c>
      <c r="H1562" s="17" t="str">
        <f t="shared" si="97"/>
        <v>BEARISH DIVERGENCE</v>
      </c>
    </row>
    <row r="1563" spans="1:8" ht="13.5" x14ac:dyDescent="0.25">
      <c r="A1563" s="3">
        <v>44286</v>
      </c>
      <c r="B1563" s="2">
        <v>9</v>
      </c>
      <c r="C1563" s="2">
        <v>5.702</v>
      </c>
      <c r="D1563" s="2">
        <v>200</v>
      </c>
      <c r="E1563" s="2">
        <f t="shared" si="96"/>
        <v>-180824</v>
      </c>
      <c r="F1563" s="17" t="str">
        <f t="shared" si="99"/>
        <v>BEARISH</v>
      </c>
      <c r="G1563" s="17" t="str">
        <f t="shared" si="98"/>
        <v>STRONG</v>
      </c>
      <c r="H1563" s="17" t="str">
        <f t="shared" si="97"/>
        <v>NEUTRAL</v>
      </c>
    </row>
    <row r="1564" spans="1:8" ht="13.5" x14ac:dyDescent="0.25">
      <c r="A1564" s="3">
        <v>44287</v>
      </c>
      <c r="B1564" s="2">
        <v>9</v>
      </c>
      <c r="C1564" s="2">
        <v>5.702</v>
      </c>
      <c r="D1564" s="2">
        <v>6622</v>
      </c>
      <c r="E1564" s="2">
        <f t="shared" si="96"/>
        <v>-180824</v>
      </c>
      <c r="F1564" s="17" t="str">
        <f t="shared" si="99"/>
        <v>BEARISH</v>
      </c>
      <c r="G1564" s="17" t="str">
        <f t="shared" si="98"/>
        <v>STRONG</v>
      </c>
      <c r="H1564" s="17" t="str">
        <f t="shared" si="97"/>
        <v>CONFIRMED BEARISH</v>
      </c>
    </row>
    <row r="1565" spans="1:8" ht="13.5" x14ac:dyDescent="0.25">
      <c r="A1565" s="3">
        <v>44288</v>
      </c>
      <c r="B1565" s="2">
        <v>9</v>
      </c>
      <c r="C1565" s="2">
        <v>5.702</v>
      </c>
      <c r="D1565" s="2">
        <v>2</v>
      </c>
      <c r="E1565" s="2">
        <f t="shared" si="96"/>
        <v>-180824</v>
      </c>
      <c r="F1565" s="17" t="str">
        <f t="shared" si="99"/>
        <v>BEARISH</v>
      </c>
      <c r="G1565" s="17" t="str">
        <f t="shared" si="98"/>
        <v>STRONG</v>
      </c>
      <c r="H1565" s="17" t="str">
        <f t="shared" si="97"/>
        <v>CONFIRMED BEARISH</v>
      </c>
    </row>
    <row r="1566" spans="1:8" ht="13.5" x14ac:dyDescent="0.25">
      <c r="A1566" s="3">
        <v>44291</v>
      </c>
      <c r="B1566" s="2">
        <v>9</v>
      </c>
      <c r="C1566" s="2">
        <v>5.702</v>
      </c>
      <c r="D1566" s="2">
        <v>743</v>
      </c>
      <c r="E1566" s="2">
        <f t="shared" si="96"/>
        <v>-180824</v>
      </c>
      <c r="F1566" s="17" t="str">
        <f t="shared" si="99"/>
        <v>BEARISH</v>
      </c>
      <c r="G1566" s="17" t="str">
        <f t="shared" si="98"/>
        <v>NEUTRAL</v>
      </c>
      <c r="H1566" s="17" t="str">
        <f t="shared" si="97"/>
        <v>NEUTRAL</v>
      </c>
    </row>
    <row r="1567" spans="1:8" ht="13.5" x14ac:dyDescent="0.25">
      <c r="A1567" s="3">
        <v>44292</v>
      </c>
      <c r="B1567" s="2">
        <v>9</v>
      </c>
      <c r="C1567" s="2">
        <v>5.702</v>
      </c>
      <c r="D1567" s="2">
        <v>1</v>
      </c>
      <c r="E1567" s="2">
        <f t="shared" si="96"/>
        <v>-180824</v>
      </c>
      <c r="F1567" s="17" t="str">
        <f t="shared" si="99"/>
        <v>BEARISH</v>
      </c>
      <c r="G1567" s="17" t="str">
        <f t="shared" si="98"/>
        <v>NEUTRAL</v>
      </c>
      <c r="H1567" s="17" t="str">
        <f t="shared" si="97"/>
        <v>CONFIRMED BEARISH</v>
      </c>
    </row>
    <row r="1568" spans="1:8" ht="13.5" x14ac:dyDescent="0.25">
      <c r="A1568" s="3">
        <v>44293</v>
      </c>
      <c r="B1568" s="2">
        <v>8.8000000000000007</v>
      </c>
      <c r="C1568" s="2">
        <v>5.5753000000000004</v>
      </c>
      <c r="D1568" s="2">
        <v>1745</v>
      </c>
      <c r="E1568" s="2">
        <f t="shared" si="96"/>
        <v>-182569</v>
      </c>
      <c r="F1568" s="17" t="str">
        <f t="shared" si="99"/>
        <v>BEARISH</v>
      </c>
      <c r="G1568" s="17" t="str">
        <f t="shared" si="98"/>
        <v>NEUTRAL</v>
      </c>
      <c r="H1568" s="17" t="str">
        <f t="shared" si="97"/>
        <v>CONFIRMED BEARISH</v>
      </c>
    </row>
    <row r="1569" spans="1:8" ht="13.5" x14ac:dyDescent="0.25">
      <c r="A1569" s="3">
        <v>44294</v>
      </c>
      <c r="B1569" s="2">
        <v>8.8000000000000007</v>
      </c>
      <c r="C1569" s="2">
        <v>5.5753000000000004</v>
      </c>
      <c r="D1569" s="2">
        <v>1309</v>
      </c>
      <c r="E1569" s="2">
        <f t="shared" si="96"/>
        <v>-182569</v>
      </c>
      <c r="F1569" s="17" t="str">
        <f t="shared" si="99"/>
        <v>BEARISH</v>
      </c>
      <c r="G1569" s="17" t="str">
        <f t="shared" si="98"/>
        <v>NEUTRAL</v>
      </c>
      <c r="H1569" s="17" t="str">
        <f t="shared" si="97"/>
        <v>CONFIRMED BEARISH</v>
      </c>
    </row>
    <row r="1570" spans="1:8" ht="13.5" x14ac:dyDescent="0.25">
      <c r="A1570" s="3">
        <v>44298</v>
      </c>
      <c r="B1570" s="2">
        <v>8.99</v>
      </c>
      <c r="C1570" s="2">
        <v>5.6957000000000004</v>
      </c>
      <c r="D1570" s="2">
        <v>1</v>
      </c>
      <c r="E1570" s="2">
        <f t="shared" si="96"/>
        <v>-182568</v>
      </c>
      <c r="F1570" s="17" t="str">
        <f t="shared" si="99"/>
        <v>BEARISH</v>
      </c>
      <c r="G1570" s="17" t="str">
        <f t="shared" si="98"/>
        <v>NEUTRAL</v>
      </c>
      <c r="H1570" s="17" t="str">
        <f t="shared" si="97"/>
        <v>CONFIRMED BEARISH</v>
      </c>
    </row>
    <row r="1571" spans="1:8" ht="13.5" x14ac:dyDescent="0.25">
      <c r="A1571" s="3">
        <v>44299</v>
      </c>
      <c r="B1571" s="2">
        <v>8.94</v>
      </c>
      <c r="C1571" s="2">
        <v>5.6639999999999997</v>
      </c>
      <c r="D1571" s="2">
        <v>6</v>
      </c>
      <c r="E1571" s="2">
        <f t="shared" si="96"/>
        <v>-182574</v>
      </c>
      <c r="F1571" s="17" t="str">
        <f t="shared" si="99"/>
        <v>BEARISH</v>
      </c>
      <c r="G1571" s="17" t="str">
        <f t="shared" si="98"/>
        <v>NEUTRAL</v>
      </c>
      <c r="H1571" s="17" t="str">
        <f t="shared" si="97"/>
        <v>CONFIRMED BEARISH</v>
      </c>
    </row>
    <row r="1572" spans="1:8" ht="13.5" x14ac:dyDescent="0.25">
      <c r="A1572" s="3">
        <v>44300</v>
      </c>
      <c r="B1572" s="2">
        <v>8.92</v>
      </c>
      <c r="C1572" s="2">
        <v>5.6513999999999998</v>
      </c>
      <c r="D1572" s="2">
        <v>3</v>
      </c>
      <c r="E1572" s="2">
        <f t="shared" si="96"/>
        <v>-182577</v>
      </c>
      <c r="F1572" s="17" t="str">
        <f t="shared" si="99"/>
        <v>BEARISH</v>
      </c>
      <c r="G1572" s="17" t="str">
        <f t="shared" si="98"/>
        <v>NEUTRAL</v>
      </c>
      <c r="H1572" s="17" t="str">
        <f t="shared" si="97"/>
        <v>CONFIRMED BEARISH</v>
      </c>
    </row>
    <row r="1573" spans="1:8" ht="13.5" x14ac:dyDescent="0.25">
      <c r="A1573" s="3">
        <v>44301</v>
      </c>
      <c r="B1573" s="2">
        <v>8.9</v>
      </c>
      <c r="C1573" s="2">
        <v>5.6387</v>
      </c>
      <c r="D1573" s="2">
        <v>197</v>
      </c>
      <c r="E1573" s="2">
        <f t="shared" si="96"/>
        <v>-182774</v>
      </c>
      <c r="F1573" s="17" t="str">
        <f t="shared" si="99"/>
        <v>BEARISH</v>
      </c>
      <c r="G1573" s="17" t="str">
        <f t="shared" si="98"/>
        <v>NEUTRAL</v>
      </c>
      <c r="H1573" s="17" t="str">
        <f t="shared" si="97"/>
        <v>BEARISH DIVERGENCE</v>
      </c>
    </row>
    <row r="1574" spans="1:8" ht="13.5" x14ac:dyDescent="0.25">
      <c r="A1574" s="3">
        <v>44302</v>
      </c>
      <c r="B1574" s="2">
        <v>8.91</v>
      </c>
      <c r="C1574" s="2">
        <v>5.6449999999999996</v>
      </c>
      <c r="D1574" s="2">
        <v>1</v>
      </c>
      <c r="E1574" s="2">
        <f t="shared" si="96"/>
        <v>-182773</v>
      </c>
      <c r="F1574" s="17" t="str">
        <f t="shared" si="99"/>
        <v>BEARISH</v>
      </c>
      <c r="G1574" s="17" t="str">
        <f t="shared" si="98"/>
        <v>NEUTRAL</v>
      </c>
      <c r="H1574" s="17" t="str">
        <f t="shared" si="97"/>
        <v>BEARISH DIVERGENCE</v>
      </c>
    </row>
    <row r="1575" spans="1:8" ht="13.5" x14ac:dyDescent="0.25">
      <c r="A1575" s="3">
        <v>44305</v>
      </c>
      <c r="B1575" s="2">
        <v>8.9</v>
      </c>
      <c r="C1575" s="2">
        <v>5.6387</v>
      </c>
      <c r="D1575" s="2">
        <v>203</v>
      </c>
      <c r="E1575" s="2">
        <f t="shared" si="96"/>
        <v>-182976</v>
      </c>
      <c r="F1575" s="17" t="str">
        <f t="shared" si="99"/>
        <v>BEARISH</v>
      </c>
      <c r="G1575" s="17" t="str">
        <f t="shared" si="98"/>
        <v>NEUTRAL</v>
      </c>
      <c r="H1575" s="17" t="str">
        <f t="shared" si="97"/>
        <v>CONFIRMED BEARISH</v>
      </c>
    </row>
    <row r="1576" spans="1:8" ht="13.5" x14ac:dyDescent="0.25">
      <c r="A1576" s="3">
        <v>44306</v>
      </c>
      <c r="B1576" s="2">
        <v>8.9</v>
      </c>
      <c r="C1576" s="2">
        <v>5.6387</v>
      </c>
      <c r="D1576" s="2">
        <v>0</v>
      </c>
      <c r="E1576" s="2">
        <f t="shared" si="96"/>
        <v>-182976</v>
      </c>
      <c r="F1576" s="17" t="str">
        <f t="shared" si="99"/>
        <v>BEARISH</v>
      </c>
      <c r="G1576" s="17" t="str">
        <f t="shared" si="98"/>
        <v>NEUTRAL</v>
      </c>
      <c r="H1576" s="17" t="str">
        <f t="shared" si="97"/>
        <v>CONFIRMED BEARISH</v>
      </c>
    </row>
    <row r="1577" spans="1:8" ht="13.5" x14ac:dyDescent="0.25">
      <c r="A1577" s="3">
        <v>44307</v>
      </c>
      <c r="B1577" s="2">
        <v>8.99</v>
      </c>
      <c r="C1577" s="2">
        <v>5.6957000000000004</v>
      </c>
      <c r="D1577" s="2">
        <v>1</v>
      </c>
      <c r="E1577" s="2">
        <f t="shared" si="96"/>
        <v>-182975</v>
      </c>
      <c r="F1577" s="17" t="str">
        <f t="shared" si="99"/>
        <v>BEARISH</v>
      </c>
      <c r="G1577" s="17" t="str">
        <f t="shared" si="98"/>
        <v>NEUTRAL</v>
      </c>
      <c r="H1577" s="17" t="str">
        <f t="shared" si="97"/>
        <v>BEARISH DIVERGENCE</v>
      </c>
    </row>
    <row r="1578" spans="1:8" ht="13.5" x14ac:dyDescent="0.25">
      <c r="A1578" s="3">
        <v>44308</v>
      </c>
      <c r="B1578" s="2">
        <v>8.6999999999999993</v>
      </c>
      <c r="C1578" s="2">
        <v>5.5119999999999996</v>
      </c>
      <c r="D1578" s="2">
        <v>2662</v>
      </c>
      <c r="E1578" s="2">
        <f t="shared" si="96"/>
        <v>-185637</v>
      </c>
      <c r="F1578" s="17" t="str">
        <f t="shared" si="99"/>
        <v>BEARISH</v>
      </c>
      <c r="G1578" s="17" t="str">
        <f t="shared" si="98"/>
        <v>NEUTRAL</v>
      </c>
      <c r="H1578" s="17" t="str">
        <f t="shared" si="97"/>
        <v>CONFIRMED BEARISH</v>
      </c>
    </row>
    <row r="1579" spans="1:8" ht="13.5" x14ac:dyDescent="0.25">
      <c r="A1579" s="3">
        <v>44309</v>
      </c>
      <c r="B1579" s="2">
        <v>8.67</v>
      </c>
      <c r="C1579" s="2">
        <v>5.4930000000000003</v>
      </c>
      <c r="D1579" s="2">
        <v>1196</v>
      </c>
      <c r="E1579" s="2">
        <f t="shared" si="96"/>
        <v>-186833</v>
      </c>
      <c r="F1579" s="17" t="str">
        <f t="shared" si="99"/>
        <v>BEARISH</v>
      </c>
      <c r="G1579" s="17" t="str">
        <f t="shared" si="98"/>
        <v>STRONG</v>
      </c>
      <c r="H1579" s="17" t="str">
        <f t="shared" si="97"/>
        <v>CONFIRMED BEARISH</v>
      </c>
    </row>
    <row r="1580" spans="1:8" ht="13.5" x14ac:dyDescent="0.25">
      <c r="A1580" s="3">
        <v>44312</v>
      </c>
      <c r="B1580" s="2">
        <v>9.06</v>
      </c>
      <c r="C1580" s="2">
        <v>5.7401</v>
      </c>
      <c r="D1580" s="2">
        <v>647</v>
      </c>
      <c r="E1580" s="2">
        <f t="shared" si="96"/>
        <v>-186186</v>
      </c>
      <c r="F1580" s="17" t="str">
        <f t="shared" si="99"/>
        <v>BEARISH</v>
      </c>
      <c r="G1580" s="17" t="str">
        <f t="shared" si="98"/>
        <v>NEUTRAL</v>
      </c>
      <c r="H1580" s="17" t="str">
        <f t="shared" si="97"/>
        <v>BEARISH DIVERGENCE</v>
      </c>
    </row>
    <row r="1581" spans="1:8" ht="13.5" x14ac:dyDescent="0.25">
      <c r="A1581" s="3">
        <v>44313</v>
      </c>
      <c r="B1581" s="2">
        <v>9.33</v>
      </c>
      <c r="C1581" s="2">
        <v>5.9111000000000002</v>
      </c>
      <c r="D1581" s="2">
        <v>4226</v>
      </c>
      <c r="E1581" s="2">
        <f t="shared" si="96"/>
        <v>-181960</v>
      </c>
      <c r="F1581" s="17" t="str">
        <f t="shared" si="99"/>
        <v>BULLISH</v>
      </c>
      <c r="G1581" s="17" t="str">
        <f t="shared" si="98"/>
        <v>NEUTRAL</v>
      </c>
      <c r="H1581" s="17" t="str">
        <f t="shared" si="97"/>
        <v>CONFIRMED BULLISH</v>
      </c>
    </row>
    <row r="1582" spans="1:8" ht="13.5" x14ac:dyDescent="0.25">
      <c r="A1582" s="3">
        <v>44314</v>
      </c>
      <c r="B1582" s="2">
        <v>9.48</v>
      </c>
      <c r="C1582" s="2">
        <v>6.0061999999999998</v>
      </c>
      <c r="D1582" s="2">
        <v>1509</v>
      </c>
      <c r="E1582" s="2">
        <f t="shared" si="96"/>
        <v>-180451</v>
      </c>
      <c r="F1582" s="17" t="str">
        <f t="shared" si="99"/>
        <v>BULLISH</v>
      </c>
      <c r="G1582" s="17" t="str">
        <f t="shared" si="98"/>
        <v>NEUTRAL</v>
      </c>
      <c r="H1582" s="17" t="str">
        <f t="shared" si="97"/>
        <v>CONFIRMED BULLISH</v>
      </c>
    </row>
    <row r="1583" spans="1:8" ht="13.5" x14ac:dyDescent="0.25">
      <c r="A1583" s="3">
        <v>44315</v>
      </c>
      <c r="B1583" s="2">
        <v>9.4</v>
      </c>
      <c r="C1583" s="2">
        <v>5.9554999999999998</v>
      </c>
      <c r="D1583" s="2">
        <v>13525</v>
      </c>
      <c r="E1583" s="2">
        <f t="shared" si="96"/>
        <v>-193976</v>
      </c>
      <c r="F1583" s="17" t="str">
        <f t="shared" si="99"/>
        <v>BEARISH</v>
      </c>
      <c r="G1583" s="17" t="str">
        <f t="shared" si="98"/>
        <v>STRONG</v>
      </c>
      <c r="H1583" s="17" t="str">
        <f t="shared" si="97"/>
        <v>BEARISH DIVERGENCE</v>
      </c>
    </row>
    <row r="1584" spans="1:8" ht="13.5" x14ac:dyDescent="0.25">
      <c r="A1584" s="3">
        <v>44316</v>
      </c>
      <c r="B1584" s="2">
        <v>9.39</v>
      </c>
      <c r="C1584" s="2">
        <v>5.9490999999999996</v>
      </c>
      <c r="D1584" s="2">
        <v>2124</v>
      </c>
      <c r="E1584" s="2">
        <f t="shared" si="96"/>
        <v>-196100</v>
      </c>
      <c r="F1584" s="17" t="str">
        <f t="shared" si="99"/>
        <v>BEARISH</v>
      </c>
      <c r="G1584" s="17" t="str">
        <f t="shared" si="98"/>
        <v>STRONG</v>
      </c>
      <c r="H1584" s="17" t="str">
        <f t="shared" si="97"/>
        <v>BEARISH DIVERGENCE</v>
      </c>
    </row>
    <row r="1585" spans="1:8" ht="13.5" x14ac:dyDescent="0.25">
      <c r="A1585" s="3">
        <v>44319</v>
      </c>
      <c r="B1585" s="2">
        <v>9.4</v>
      </c>
      <c r="C1585" s="2">
        <v>5.9554999999999998</v>
      </c>
      <c r="D1585" s="2">
        <v>698</v>
      </c>
      <c r="E1585" s="2">
        <f t="shared" si="96"/>
        <v>-195402</v>
      </c>
      <c r="F1585" s="17" t="str">
        <f t="shared" si="99"/>
        <v>BEARISH</v>
      </c>
      <c r="G1585" s="17" t="str">
        <f t="shared" si="98"/>
        <v>STRONG</v>
      </c>
      <c r="H1585" s="17" t="str">
        <f t="shared" si="97"/>
        <v>BEARISH DIVERGENCE</v>
      </c>
    </row>
    <row r="1586" spans="1:8" ht="13.5" x14ac:dyDescent="0.25">
      <c r="A1586" s="3">
        <v>44320</v>
      </c>
      <c r="B1586" s="2">
        <v>9.3000000000000007</v>
      </c>
      <c r="C1586" s="2">
        <v>5.8921000000000001</v>
      </c>
      <c r="D1586" s="2">
        <v>3577</v>
      </c>
      <c r="E1586" s="2">
        <f t="shared" si="96"/>
        <v>-198979</v>
      </c>
      <c r="F1586" s="17" t="str">
        <f t="shared" si="99"/>
        <v>BEARISH</v>
      </c>
      <c r="G1586" s="17" t="str">
        <f t="shared" si="98"/>
        <v>STRONG</v>
      </c>
      <c r="H1586" s="17" t="str">
        <f t="shared" si="97"/>
        <v>CONFIRMED BEARISH</v>
      </c>
    </row>
    <row r="1587" spans="1:8" ht="13.5" x14ac:dyDescent="0.25">
      <c r="A1587" s="3">
        <v>44321</v>
      </c>
      <c r="B1587" s="2">
        <v>9.3800000000000008</v>
      </c>
      <c r="C1587" s="2">
        <v>5.9428000000000001</v>
      </c>
      <c r="D1587" s="2">
        <v>7314</v>
      </c>
      <c r="E1587" s="2">
        <f t="shared" si="96"/>
        <v>-191665</v>
      </c>
      <c r="F1587" s="17" t="str">
        <f t="shared" si="99"/>
        <v>BEARISH</v>
      </c>
      <c r="G1587" s="17" t="str">
        <f t="shared" si="98"/>
        <v>STRONG</v>
      </c>
      <c r="H1587" s="17" t="str">
        <f t="shared" si="97"/>
        <v>CONFIRMED BEARISH</v>
      </c>
    </row>
    <row r="1588" spans="1:8" ht="13.5" x14ac:dyDescent="0.25">
      <c r="A1588" s="3">
        <v>44322</v>
      </c>
      <c r="B1588" s="2">
        <v>9.4600000000000009</v>
      </c>
      <c r="C1588" s="2">
        <v>5.9935</v>
      </c>
      <c r="D1588" s="2">
        <v>2438</v>
      </c>
      <c r="E1588" s="2">
        <f t="shared" si="96"/>
        <v>-189227</v>
      </c>
      <c r="F1588" s="17" t="str">
        <f t="shared" si="99"/>
        <v>BULLISH</v>
      </c>
      <c r="G1588" s="17" t="str">
        <f t="shared" si="98"/>
        <v>WEAK</v>
      </c>
      <c r="H1588" s="17" t="str">
        <f t="shared" si="97"/>
        <v>CONFIRMED BULLISH</v>
      </c>
    </row>
    <row r="1589" spans="1:8" ht="13.5" x14ac:dyDescent="0.25">
      <c r="A1589" s="3">
        <v>44323</v>
      </c>
      <c r="B1589" s="2">
        <v>9.4</v>
      </c>
      <c r="C1589" s="2">
        <v>5.9554999999999998</v>
      </c>
      <c r="D1589" s="2">
        <v>805</v>
      </c>
      <c r="E1589" s="2">
        <f t="shared" si="96"/>
        <v>-190032</v>
      </c>
      <c r="F1589" s="17" t="str">
        <f t="shared" si="99"/>
        <v>BULLISH</v>
      </c>
      <c r="G1589" s="17" t="str">
        <f t="shared" si="98"/>
        <v>WEAK</v>
      </c>
      <c r="H1589" s="17" t="str">
        <f t="shared" si="97"/>
        <v>CONFIRMED BULLISH</v>
      </c>
    </row>
    <row r="1590" spans="1:8" ht="13.5" x14ac:dyDescent="0.25">
      <c r="A1590" s="3">
        <v>44326</v>
      </c>
      <c r="B1590" s="2">
        <v>9.5500000000000007</v>
      </c>
      <c r="C1590" s="2">
        <v>6.0505000000000004</v>
      </c>
      <c r="D1590" s="2">
        <v>3103</v>
      </c>
      <c r="E1590" s="2">
        <f t="shared" si="96"/>
        <v>-186929</v>
      </c>
      <c r="F1590" s="17" t="str">
        <f t="shared" si="99"/>
        <v>BULLISH</v>
      </c>
      <c r="G1590" s="17" t="str">
        <f t="shared" si="98"/>
        <v>WEAK</v>
      </c>
      <c r="H1590" s="17" t="str">
        <f t="shared" si="97"/>
        <v>CONFIRMED BULLISH</v>
      </c>
    </row>
    <row r="1591" spans="1:8" ht="13.5" x14ac:dyDescent="0.25">
      <c r="A1591" s="3">
        <v>44327</v>
      </c>
      <c r="B1591" s="2">
        <v>9.7100000000000009</v>
      </c>
      <c r="C1591" s="2">
        <v>6.1519000000000004</v>
      </c>
      <c r="D1591" s="2">
        <v>4325</v>
      </c>
      <c r="E1591" s="2">
        <f t="shared" si="96"/>
        <v>-182604</v>
      </c>
      <c r="F1591" s="17" t="str">
        <f t="shared" si="99"/>
        <v>BULLISH</v>
      </c>
      <c r="G1591" s="17" t="str">
        <f t="shared" si="98"/>
        <v>WEAK</v>
      </c>
      <c r="H1591" s="17" t="str">
        <f t="shared" si="97"/>
        <v>CONFIRMED BULLISH</v>
      </c>
    </row>
    <row r="1592" spans="1:8" ht="13.5" x14ac:dyDescent="0.25">
      <c r="A1592" s="3">
        <v>44333</v>
      </c>
      <c r="B1592" s="2">
        <v>10.050000000000001</v>
      </c>
      <c r="C1592" s="2">
        <v>6.3673000000000002</v>
      </c>
      <c r="D1592" s="2">
        <v>2776</v>
      </c>
      <c r="E1592" s="2">
        <f t="shared" si="96"/>
        <v>-179828</v>
      </c>
      <c r="F1592" s="17" t="str">
        <f t="shared" si="99"/>
        <v>BULLISH</v>
      </c>
      <c r="G1592" s="17" t="str">
        <f t="shared" si="98"/>
        <v>WEAK</v>
      </c>
      <c r="H1592" s="17" t="str">
        <f t="shared" si="97"/>
        <v>CONFIRMED BULLISH</v>
      </c>
    </row>
    <row r="1593" spans="1:8" ht="13.5" x14ac:dyDescent="0.25">
      <c r="A1593" s="3">
        <v>44334</v>
      </c>
      <c r="B1593" s="2">
        <v>10.19</v>
      </c>
      <c r="C1593" s="2">
        <v>6.4560000000000004</v>
      </c>
      <c r="D1593" s="2">
        <v>9704</v>
      </c>
      <c r="E1593" s="2">
        <f t="shared" si="96"/>
        <v>-170124</v>
      </c>
      <c r="F1593" s="17" t="str">
        <f t="shared" si="99"/>
        <v>BULLISH</v>
      </c>
      <c r="G1593" s="17" t="str">
        <f t="shared" si="98"/>
        <v>WEAK</v>
      </c>
      <c r="H1593" s="17" t="str">
        <f t="shared" si="97"/>
        <v>CONFIRMED BULLISH</v>
      </c>
    </row>
    <row r="1594" spans="1:8" ht="13.5" x14ac:dyDescent="0.25">
      <c r="A1594" s="3">
        <v>44335</v>
      </c>
      <c r="B1594" s="2">
        <v>10.25</v>
      </c>
      <c r="C1594" s="2">
        <v>6.4939999999999998</v>
      </c>
      <c r="D1594" s="2">
        <v>42194</v>
      </c>
      <c r="E1594" s="2">
        <f t="shared" si="96"/>
        <v>-127930</v>
      </c>
      <c r="F1594" s="17" t="str">
        <f t="shared" si="99"/>
        <v>BULLISH</v>
      </c>
      <c r="G1594" s="17" t="str">
        <f t="shared" si="98"/>
        <v>WEAK</v>
      </c>
      <c r="H1594" s="17" t="str">
        <f t="shared" si="97"/>
        <v>CONFIRMED BULLISH</v>
      </c>
    </row>
    <row r="1595" spans="1:8" ht="13.5" x14ac:dyDescent="0.25">
      <c r="A1595" s="3">
        <v>44336</v>
      </c>
      <c r="B1595" s="2">
        <v>10.55</v>
      </c>
      <c r="C1595" s="2">
        <v>6.6840999999999999</v>
      </c>
      <c r="D1595" s="2">
        <v>27877</v>
      </c>
      <c r="E1595" s="2">
        <f t="shared" si="96"/>
        <v>-100053</v>
      </c>
      <c r="F1595" s="17" t="str">
        <f t="shared" si="99"/>
        <v>BULLISH</v>
      </c>
      <c r="G1595" s="17" t="str">
        <f t="shared" si="98"/>
        <v>WEAK</v>
      </c>
      <c r="H1595" s="17" t="str">
        <f t="shared" si="97"/>
        <v>CONFIRMED BULLISH</v>
      </c>
    </row>
    <row r="1596" spans="1:8" ht="13.5" x14ac:dyDescent="0.25">
      <c r="A1596" s="3">
        <v>44337</v>
      </c>
      <c r="B1596" s="2">
        <v>10.5</v>
      </c>
      <c r="C1596" s="2">
        <v>6.6524000000000001</v>
      </c>
      <c r="D1596" s="2">
        <v>8861</v>
      </c>
      <c r="E1596" s="2">
        <f t="shared" si="96"/>
        <v>-108914</v>
      </c>
      <c r="F1596" s="17" t="str">
        <f t="shared" si="99"/>
        <v>BULLISH</v>
      </c>
      <c r="G1596" s="17" t="str">
        <f t="shared" si="98"/>
        <v>WEAK</v>
      </c>
      <c r="H1596" s="17" t="str">
        <f t="shared" si="97"/>
        <v>CONFIRMED BULLISH</v>
      </c>
    </row>
    <row r="1597" spans="1:8" ht="13.5" x14ac:dyDescent="0.25">
      <c r="A1597" s="3">
        <v>44340</v>
      </c>
      <c r="B1597" s="2">
        <v>10.5</v>
      </c>
      <c r="C1597" s="2">
        <v>6.6524000000000001</v>
      </c>
      <c r="D1597" s="2">
        <v>3862</v>
      </c>
      <c r="E1597" s="2">
        <f t="shared" si="96"/>
        <v>-108914</v>
      </c>
      <c r="F1597" s="17" t="str">
        <f t="shared" si="99"/>
        <v>BULLISH</v>
      </c>
      <c r="G1597" s="17" t="str">
        <f t="shared" si="98"/>
        <v>WEAK</v>
      </c>
      <c r="H1597" s="17" t="str">
        <f t="shared" si="97"/>
        <v>CONFIRMED BULLISH</v>
      </c>
    </row>
    <row r="1598" spans="1:8" ht="13.5" x14ac:dyDescent="0.25">
      <c r="A1598" s="3">
        <v>44341</v>
      </c>
      <c r="B1598" s="2">
        <v>10.4</v>
      </c>
      <c r="C1598" s="2">
        <v>6.5890000000000004</v>
      </c>
      <c r="D1598" s="2">
        <v>649</v>
      </c>
      <c r="E1598" s="2">
        <f t="shared" si="96"/>
        <v>-109563</v>
      </c>
      <c r="F1598" s="17" t="str">
        <f t="shared" si="99"/>
        <v>BULLISH</v>
      </c>
      <c r="G1598" s="17" t="str">
        <f t="shared" si="98"/>
        <v>WEAK</v>
      </c>
      <c r="H1598" s="17" t="str">
        <f t="shared" si="97"/>
        <v>CONFIRMED BULLISH</v>
      </c>
    </row>
    <row r="1599" spans="1:8" ht="13.5" x14ac:dyDescent="0.25">
      <c r="A1599" s="3">
        <v>44342</v>
      </c>
      <c r="B1599" s="2">
        <v>10.4</v>
      </c>
      <c r="C1599" s="2">
        <v>6.5890000000000004</v>
      </c>
      <c r="D1599" s="2">
        <v>1294</v>
      </c>
      <c r="E1599" s="2">
        <f t="shared" si="96"/>
        <v>-109563</v>
      </c>
      <c r="F1599" s="17" t="str">
        <f t="shared" si="99"/>
        <v>BULLISH</v>
      </c>
      <c r="G1599" s="17" t="str">
        <f t="shared" si="98"/>
        <v>WEAK</v>
      </c>
      <c r="H1599" s="17" t="str">
        <f t="shared" si="97"/>
        <v>CONFIRMED BULLISH</v>
      </c>
    </row>
    <row r="1600" spans="1:8" ht="13.5" x14ac:dyDescent="0.25">
      <c r="A1600" s="3">
        <v>44343</v>
      </c>
      <c r="B1600" s="2">
        <v>10.4</v>
      </c>
      <c r="C1600" s="2">
        <v>6.5890000000000004</v>
      </c>
      <c r="D1600" s="2">
        <v>331</v>
      </c>
      <c r="E1600" s="2">
        <f t="shared" si="96"/>
        <v>-109563</v>
      </c>
      <c r="F1600" s="17" t="str">
        <f t="shared" si="99"/>
        <v>BEARISH</v>
      </c>
      <c r="G1600" s="17" t="str">
        <f t="shared" si="98"/>
        <v>STRONG</v>
      </c>
      <c r="H1600" s="17" t="str">
        <f t="shared" si="97"/>
        <v>CONFIRMED BEARISH</v>
      </c>
    </row>
    <row r="1601" spans="1:8" ht="13.5" x14ac:dyDescent="0.25">
      <c r="A1601" s="3">
        <v>44344</v>
      </c>
      <c r="B1601" s="2">
        <v>10.48</v>
      </c>
      <c r="C1601" s="2">
        <v>6.6397000000000004</v>
      </c>
      <c r="D1601" s="2">
        <v>277</v>
      </c>
      <c r="E1601" s="2">
        <f t="shared" si="96"/>
        <v>-109286</v>
      </c>
      <c r="F1601" s="17" t="str">
        <f t="shared" si="99"/>
        <v>BEARISH</v>
      </c>
      <c r="G1601" s="17" t="str">
        <f t="shared" si="98"/>
        <v>NEUTRAL</v>
      </c>
      <c r="H1601" s="17" t="str">
        <f t="shared" si="97"/>
        <v>CONFIRMED BEARISH</v>
      </c>
    </row>
    <row r="1602" spans="1:8" ht="13.5" x14ac:dyDescent="0.25">
      <c r="A1602" s="3">
        <v>44347</v>
      </c>
      <c r="B1602" s="2">
        <v>10.4</v>
      </c>
      <c r="C1602" s="2">
        <v>6.5890000000000004</v>
      </c>
      <c r="D1602" s="2">
        <v>852</v>
      </c>
      <c r="E1602" s="2">
        <f t="shared" si="96"/>
        <v>-110138</v>
      </c>
      <c r="F1602" s="17" t="str">
        <f t="shared" si="99"/>
        <v>BEARISH</v>
      </c>
      <c r="G1602" s="17" t="str">
        <f t="shared" si="98"/>
        <v>NEUTRAL</v>
      </c>
      <c r="H1602" s="17" t="str">
        <f t="shared" si="97"/>
        <v>CONFIRMED BEARISH</v>
      </c>
    </row>
    <row r="1603" spans="1:8" ht="13.5" x14ac:dyDescent="0.25">
      <c r="A1603" s="3">
        <v>44348</v>
      </c>
      <c r="B1603" s="2">
        <v>10.49</v>
      </c>
      <c r="C1603" s="2">
        <v>6.6459999999999999</v>
      </c>
      <c r="D1603" s="2">
        <v>7</v>
      </c>
      <c r="E1603" s="2">
        <f t="shared" si="96"/>
        <v>-110131</v>
      </c>
      <c r="F1603" s="17" t="str">
        <f t="shared" si="99"/>
        <v>BEARISH</v>
      </c>
      <c r="G1603" s="17" t="str">
        <f t="shared" si="98"/>
        <v>NEUTRAL</v>
      </c>
      <c r="H1603" s="17" t="str">
        <f t="shared" si="97"/>
        <v>BEARISH DIVERGENCE</v>
      </c>
    </row>
    <row r="1604" spans="1:8" ht="13.5" x14ac:dyDescent="0.25">
      <c r="A1604" s="3">
        <v>44349</v>
      </c>
      <c r="B1604" s="2">
        <v>10.4</v>
      </c>
      <c r="C1604" s="2">
        <v>6.5890000000000004</v>
      </c>
      <c r="D1604" s="2">
        <v>5707</v>
      </c>
      <c r="E1604" s="2">
        <f t="shared" ref="E1604:E1667" si="100">IF(B1604&gt;B1603, E1603+D1604, IF(B1604&lt;B1603, E1603-D1604, E1603))</f>
        <v>-115838</v>
      </c>
      <c r="F1604" s="17" t="str">
        <f t="shared" si="99"/>
        <v>BEARISH</v>
      </c>
      <c r="G1604" s="17" t="str">
        <f t="shared" si="98"/>
        <v>STRONG</v>
      </c>
      <c r="H1604" s="17" t="str">
        <f t="shared" si="97"/>
        <v>NEUTRAL</v>
      </c>
    </row>
    <row r="1605" spans="1:8" ht="13.5" x14ac:dyDescent="0.25">
      <c r="A1605" s="3">
        <v>44350</v>
      </c>
      <c r="B1605" s="2">
        <v>10.46</v>
      </c>
      <c r="C1605" s="2">
        <v>6.6269999999999998</v>
      </c>
      <c r="D1605" s="2">
        <v>6899</v>
      </c>
      <c r="E1605" s="2">
        <f t="shared" si="100"/>
        <v>-108939</v>
      </c>
      <c r="F1605" s="17" t="str">
        <f t="shared" si="99"/>
        <v>BULLISH</v>
      </c>
      <c r="G1605" s="17" t="str">
        <f t="shared" si="98"/>
        <v>NEUTRAL</v>
      </c>
      <c r="H1605" s="17" t="str">
        <f t="shared" si="97"/>
        <v>CONFIRMED BULLISH</v>
      </c>
    </row>
    <row r="1606" spans="1:8" ht="13.5" x14ac:dyDescent="0.25">
      <c r="A1606" s="3">
        <v>44351</v>
      </c>
      <c r="B1606" s="2">
        <v>10.6</v>
      </c>
      <c r="C1606" s="2">
        <v>6.7157</v>
      </c>
      <c r="D1606" s="2">
        <v>7308</v>
      </c>
      <c r="E1606" s="2">
        <f t="shared" si="100"/>
        <v>-101631</v>
      </c>
      <c r="F1606" s="17" t="str">
        <f t="shared" si="99"/>
        <v>BULLISH</v>
      </c>
      <c r="G1606" s="17" t="str">
        <f t="shared" si="98"/>
        <v>WEAK</v>
      </c>
      <c r="H1606" s="17" t="str">
        <f t="shared" ref="H1606:H1669" si="101">IF(AND(B1606&gt;B1601, E1606&gt;E1601), "CONFIRMED BULLISH",
 IF(AND(B1606&lt;B1601, E1606&lt;E1601), "CONFIRMED BEARISH",
 IF(AND(B1606&gt;B1601, E1606&lt;E1601), "BEARISH DIVERGENCE",
 IF(AND(B1606&lt;B1601, E1606&gt;E1601), "BULLISH DIVERGENCE", "NEUTRAL"))))</f>
        <v>CONFIRMED BULLISH</v>
      </c>
    </row>
    <row r="1607" spans="1:8" ht="13.5" x14ac:dyDescent="0.25">
      <c r="A1607" s="3">
        <v>44354</v>
      </c>
      <c r="B1607" s="2">
        <v>10.95</v>
      </c>
      <c r="C1607" s="2">
        <v>6.9375</v>
      </c>
      <c r="D1607" s="2">
        <v>19938</v>
      </c>
      <c r="E1607" s="2">
        <f t="shared" si="100"/>
        <v>-81693</v>
      </c>
      <c r="F1607" s="17" t="str">
        <f t="shared" si="99"/>
        <v>BULLISH</v>
      </c>
      <c r="G1607" s="17" t="str">
        <f t="shared" ref="G1607:G1670" si="102">IF((E1607-E1602)/E1602 &gt; 0.02, "STRONG",
 IF((E1607-E1602)/E1602 &lt; -0.02, "WEAK", "NEUTRAL"))</f>
        <v>WEAK</v>
      </c>
      <c r="H1607" s="17" t="str">
        <f t="shared" si="101"/>
        <v>CONFIRMED BULLISH</v>
      </c>
    </row>
    <row r="1608" spans="1:8" ht="13.5" x14ac:dyDescent="0.25">
      <c r="A1608" s="3">
        <v>44355</v>
      </c>
      <c r="B1608" s="2">
        <v>10.97</v>
      </c>
      <c r="C1608" s="2">
        <v>6.9501999999999997</v>
      </c>
      <c r="D1608" s="2">
        <v>312</v>
      </c>
      <c r="E1608" s="2">
        <f t="shared" si="100"/>
        <v>-81381</v>
      </c>
      <c r="F1608" s="17" t="str">
        <f t="shared" ref="F1608:F1671" si="103">IF(E1608&gt;E1603,"BULLISH",IF(E1608&lt;E1603,"BEARISH","NEUTRAL"))</f>
        <v>BULLISH</v>
      </c>
      <c r="G1608" s="17" t="str">
        <f t="shared" si="102"/>
        <v>WEAK</v>
      </c>
      <c r="H1608" s="17" t="str">
        <f t="shared" si="101"/>
        <v>CONFIRMED BULLISH</v>
      </c>
    </row>
    <row r="1609" spans="1:8" ht="13.5" x14ac:dyDescent="0.25">
      <c r="A1609" s="3">
        <v>44356</v>
      </c>
      <c r="B1609" s="2">
        <v>10.96</v>
      </c>
      <c r="C1609" s="2">
        <v>6.9438000000000004</v>
      </c>
      <c r="D1609" s="2">
        <v>2872</v>
      </c>
      <c r="E1609" s="2">
        <f t="shared" si="100"/>
        <v>-84253</v>
      </c>
      <c r="F1609" s="17" t="str">
        <f t="shared" si="103"/>
        <v>BULLISH</v>
      </c>
      <c r="G1609" s="17" t="str">
        <f t="shared" si="102"/>
        <v>WEAK</v>
      </c>
      <c r="H1609" s="17" t="str">
        <f t="shared" si="101"/>
        <v>CONFIRMED BULLISH</v>
      </c>
    </row>
    <row r="1610" spans="1:8" ht="13.5" x14ac:dyDescent="0.25">
      <c r="A1610" s="3">
        <v>44357</v>
      </c>
      <c r="B1610" s="2">
        <v>10.9</v>
      </c>
      <c r="C1610" s="2">
        <v>6.9058000000000002</v>
      </c>
      <c r="D1610" s="2">
        <v>1722</v>
      </c>
      <c r="E1610" s="2">
        <f t="shared" si="100"/>
        <v>-85975</v>
      </c>
      <c r="F1610" s="17" t="str">
        <f t="shared" si="103"/>
        <v>BULLISH</v>
      </c>
      <c r="G1610" s="17" t="str">
        <f t="shared" si="102"/>
        <v>WEAK</v>
      </c>
      <c r="H1610" s="17" t="str">
        <f t="shared" si="101"/>
        <v>CONFIRMED BULLISH</v>
      </c>
    </row>
    <row r="1611" spans="1:8" ht="13.5" x14ac:dyDescent="0.25">
      <c r="A1611" s="3">
        <v>44358</v>
      </c>
      <c r="B1611" s="2">
        <v>10.9</v>
      </c>
      <c r="C1611" s="2">
        <v>6.9058000000000002</v>
      </c>
      <c r="D1611" s="2">
        <v>1005</v>
      </c>
      <c r="E1611" s="2">
        <f t="shared" si="100"/>
        <v>-85975</v>
      </c>
      <c r="F1611" s="17" t="str">
        <f t="shared" si="103"/>
        <v>BULLISH</v>
      </c>
      <c r="G1611" s="17" t="str">
        <f t="shared" si="102"/>
        <v>WEAK</v>
      </c>
      <c r="H1611" s="17" t="str">
        <f t="shared" si="101"/>
        <v>CONFIRMED BULLISH</v>
      </c>
    </row>
    <row r="1612" spans="1:8" ht="13.5" x14ac:dyDescent="0.25">
      <c r="A1612" s="3">
        <v>44361</v>
      </c>
      <c r="B1612" s="2">
        <v>10.79</v>
      </c>
      <c r="C1612" s="2">
        <v>6.8361000000000001</v>
      </c>
      <c r="D1612" s="2">
        <v>979</v>
      </c>
      <c r="E1612" s="2">
        <f t="shared" si="100"/>
        <v>-86954</v>
      </c>
      <c r="F1612" s="17" t="str">
        <f t="shared" si="103"/>
        <v>BEARISH</v>
      </c>
      <c r="G1612" s="17" t="str">
        <f t="shared" si="102"/>
        <v>STRONG</v>
      </c>
      <c r="H1612" s="17" t="str">
        <f t="shared" si="101"/>
        <v>CONFIRMED BEARISH</v>
      </c>
    </row>
    <row r="1613" spans="1:8" ht="13.5" x14ac:dyDescent="0.25">
      <c r="A1613" s="3">
        <v>44362</v>
      </c>
      <c r="B1613" s="2">
        <v>10.85</v>
      </c>
      <c r="C1613" s="2">
        <v>6.8741000000000003</v>
      </c>
      <c r="D1613" s="2">
        <v>848</v>
      </c>
      <c r="E1613" s="2">
        <f t="shared" si="100"/>
        <v>-86106</v>
      </c>
      <c r="F1613" s="17" t="str">
        <f t="shared" si="103"/>
        <v>BEARISH</v>
      </c>
      <c r="G1613" s="17" t="str">
        <f t="shared" si="102"/>
        <v>STRONG</v>
      </c>
      <c r="H1613" s="17" t="str">
        <f t="shared" si="101"/>
        <v>CONFIRMED BEARISH</v>
      </c>
    </row>
    <row r="1614" spans="1:8" ht="13.5" x14ac:dyDescent="0.25">
      <c r="A1614" s="3">
        <v>44363</v>
      </c>
      <c r="B1614" s="2">
        <v>10.88</v>
      </c>
      <c r="C1614" s="2">
        <v>6.8930999999999996</v>
      </c>
      <c r="D1614" s="2">
        <v>11219</v>
      </c>
      <c r="E1614" s="2">
        <f t="shared" si="100"/>
        <v>-74887</v>
      </c>
      <c r="F1614" s="17" t="str">
        <f t="shared" si="103"/>
        <v>BULLISH</v>
      </c>
      <c r="G1614" s="17" t="str">
        <f t="shared" si="102"/>
        <v>WEAK</v>
      </c>
      <c r="H1614" s="17" t="str">
        <f t="shared" si="101"/>
        <v>BULLISH DIVERGENCE</v>
      </c>
    </row>
    <row r="1615" spans="1:8" ht="13.5" x14ac:dyDescent="0.25">
      <c r="A1615" s="3">
        <v>44364</v>
      </c>
      <c r="B1615" s="2">
        <v>11.03</v>
      </c>
      <c r="C1615" s="2">
        <v>6.9882</v>
      </c>
      <c r="D1615" s="2">
        <v>3782</v>
      </c>
      <c r="E1615" s="2">
        <f t="shared" si="100"/>
        <v>-71105</v>
      </c>
      <c r="F1615" s="17" t="str">
        <f t="shared" si="103"/>
        <v>BULLISH</v>
      </c>
      <c r="G1615" s="17" t="str">
        <f t="shared" si="102"/>
        <v>WEAK</v>
      </c>
      <c r="H1615" s="17" t="str">
        <f t="shared" si="101"/>
        <v>CONFIRMED BULLISH</v>
      </c>
    </row>
    <row r="1616" spans="1:8" ht="13.5" x14ac:dyDescent="0.25">
      <c r="A1616" s="3">
        <v>44365</v>
      </c>
      <c r="B1616" s="2">
        <v>11.15</v>
      </c>
      <c r="C1616" s="2">
        <v>7.0641999999999996</v>
      </c>
      <c r="D1616" s="2">
        <v>1615</v>
      </c>
      <c r="E1616" s="2">
        <f t="shared" si="100"/>
        <v>-69490</v>
      </c>
      <c r="F1616" s="17" t="str">
        <f t="shared" si="103"/>
        <v>BULLISH</v>
      </c>
      <c r="G1616" s="17" t="str">
        <f t="shared" si="102"/>
        <v>WEAK</v>
      </c>
      <c r="H1616" s="17" t="str">
        <f t="shared" si="101"/>
        <v>CONFIRMED BULLISH</v>
      </c>
    </row>
    <row r="1617" spans="1:8" ht="13.5" x14ac:dyDescent="0.25">
      <c r="A1617" s="3">
        <v>44368</v>
      </c>
      <c r="B1617" s="2">
        <v>11.1</v>
      </c>
      <c r="C1617" s="2">
        <v>7.0324999999999998</v>
      </c>
      <c r="D1617" s="2">
        <v>675</v>
      </c>
      <c r="E1617" s="2">
        <f t="shared" si="100"/>
        <v>-70165</v>
      </c>
      <c r="F1617" s="17" t="str">
        <f t="shared" si="103"/>
        <v>BULLISH</v>
      </c>
      <c r="G1617" s="17" t="str">
        <f t="shared" si="102"/>
        <v>WEAK</v>
      </c>
      <c r="H1617" s="17" t="str">
        <f t="shared" si="101"/>
        <v>CONFIRMED BULLISH</v>
      </c>
    </row>
    <row r="1618" spans="1:8" ht="13.5" x14ac:dyDescent="0.25">
      <c r="A1618" s="3">
        <v>44369</v>
      </c>
      <c r="B1618" s="2">
        <v>11.34</v>
      </c>
      <c r="C1618" s="2">
        <v>7.1845999999999997</v>
      </c>
      <c r="D1618" s="2">
        <v>8921</v>
      </c>
      <c r="E1618" s="2">
        <f t="shared" si="100"/>
        <v>-61244</v>
      </c>
      <c r="F1618" s="17" t="str">
        <f t="shared" si="103"/>
        <v>BULLISH</v>
      </c>
      <c r="G1618" s="17" t="str">
        <f t="shared" si="102"/>
        <v>WEAK</v>
      </c>
      <c r="H1618" s="17" t="str">
        <f t="shared" si="101"/>
        <v>CONFIRMED BULLISH</v>
      </c>
    </row>
    <row r="1619" spans="1:8" ht="13.5" x14ac:dyDescent="0.25">
      <c r="A1619" s="3">
        <v>44370</v>
      </c>
      <c r="B1619" s="2">
        <v>11.32</v>
      </c>
      <c r="C1619" s="2">
        <v>7.1718999999999999</v>
      </c>
      <c r="D1619" s="2">
        <v>1496</v>
      </c>
      <c r="E1619" s="2">
        <f t="shared" si="100"/>
        <v>-62740</v>
      </c>
      <c r="F1619" s="17" t="str">
        <f t="shared" si="103"/>
        <v>BULLISH</v>
      </c>
      <c r="G1619" s="17" t="str">
        <f t="shared" si="102"/>
        <v>WEAK</v>
      </c>
      <c r="H1619" s="17" t="str">
        <f t="shared" si="101"/>
        <v>CONFIRMED BULLISH</v>
      </c>
    </row>
    <row r="1620" spans="1:8" ht="13.5" x14ac:dyDescent="0.25">
      <c r="A1620" s="3">
        <v>44371</v>
      </c>
      <c r="B1620" s="2">
        <v>11.4</v>
      </c>
      <c r="C1620" s="2">
        <v>7.2225999999999999</v>
      </c>
      <c r="D1620" s="2">
        <v>1853</v>
      </c>
      <c r="E1620" s="2">
        <f t="shared" si="100"/>
        <v>-60887</v>
      </c>
      <c r="F1620" s="17" t="str">
        <f t="shared" si="103"/>
        <v>BULLISH</v>
      </c>
      <c r="G1620" s="17" t="str">
        <f t="shared" si="102"/>
        <v>WEAK</v>
      </c>
      <c r="H1620" s="17" t="str">
        <f t="shared" si="101"/>
        <v>CONFIRMED BULLISH</v>
      </c>
    </row>
    <row r="1621" spans="1:8" ht="13.5" x14ac:dyDescent="0.25">
      <c r="A1621" s="3">
        <v>44372</v>
      </c>
      <c r="B1621" s="2">
        <v>11.39</v>
      </c>
      <c r="C1621" s="2">
        <v>7.2163000000000004</v>
      </c>
      <c r="D1621" s="2">
        <v>418</v>
      </c>
      <c r="E1621" s="2">
        <f t="shared" si="100"/>
        <v>-61305</v>
      </c>
      <c r="F1621" s="17" t="str">
        <f t="shared" si="103"/>
        <v>BULLISH</v>
      </c>
      <c r="G1621" s="17" t="str">
        <f t="shared" si="102"/>
        <v>WEAK</v>
      </c>
      <c r="H1621" s="17" t="str">
        <f t="shared" si="101"/>
        <v>CONFIRMED BULLISH</v>
      </c>
    </row>
    <row r="1622" spans="1:8" ht="13.5" x14ac:dyDescent="0.25">
      <c r="A1622" s="3">
        <v>44375</v>
      </c>
      <c r="B1622" s="2">
        <v>11.39</v>
      </c>
      <c r="C1622" s="2">
        <v>7.2163000000000004</v>
      </c>
      <c r="D1622" s="2">
        <v>2143</v>
      </c>
      <c r="E1622" s="2">
        <f t="shared" si="100"/>
        <v>-61305</v>
      </c>
      <c r="F1622" s="17" t="str">
        <f t="shared" si="103"/>
        <v>BULLISH</v>
      </c>
      <c r="G1622" s="17" t="str">
        <f t="shared" si="102"/>
        <v>WEAK</v>
      </c>
      <c r="H1622" s="17" t="str">
        <f t="shared" si="101"/>
        <v>CONFIRMED BULLISH</v>
      </c>
    </row>
    <row r="1623" spans="1:8" ht="13.5" x14ac:dyDescent="0.25">
      <c r="A1623" s="3">
        <v>44376</v>
      </c>
      <c r="B1623" s="2">
        <v>11.37</v>
      </c>
      <c r="C1623" s="2">
        <v>7.2035999999999998</v>
      </c>
      <c r="D1623" s="2">
        <v>3888</v>
      </c>
      <c r="E1623" s="2">
        <f t="shared" si="100"/>
        <v>-65193</v>
      </c>
      <c r="F1623" s="17" t="str">
        <f t="shared" si="103"/>
        <v>BEARISH</v>
      </c>
      <c r="G1623" s="17" t="str">
        <f t="shared" si="102"/>
        <v>STRONG</v>
      </c>
      <c r="H1623" s="17" t="str">
        <f t="shared" si="101"/>
        <v>BEARISH DIVERGENCE</v>
      </c>
    </row>
    <row r="1624" spans="1:8" ht="13.5" x14ac:dyDescent="0.25">
      <c r="A1624" s="3">
        <v>44377</v>
      </c>
      <c r="B1624" s="2">
        <v>11.37</v>
      </c>
      <c r="C1624" s="2">
        <v>7.2035999999999998</v>
      </c>
      <c r="D1624" s="2">
        <v>737</v>
      </c>
      <c r="E1624" s="2">
        <f t="shared" si="100"/>
        <v>-65193</v>
      </c>
      <c r="F1624" s="17" t="str">
        <f t="shared" si="103"/>
        <v>BEARISH</v>
      </c>
      <c r="G1624" s="17" t="str">
        <f t="shared" si="102"/>
        <v>STRONG</v>
      </c>
      <c r="H1624" s="17" t="str">
        <f t="shared" si="101"/>
        <v>BEARISH DIVERGENCE</v>
      </c>
    </row>
    <row r="1625" spans="1:8" ht="13.5" x14ac:dyDescent="0.25">
      <c r="A1625" s="3">
        <v>44378</v>
      </c>
      <c r="B1625" s="2">
        <v>11.37</v>
      </c>
      <c r="C1625" s="2">
        <v>7.2035999999999998</v>
      </c>
      <c r="D1625" s="2">
        <v>0</v>
      </c>
      <c r="E1625" s="2">
        <f t="shared" si="100"/>
        <v>-65193</v>
      </c>
      <c r="F1625" s="17" t="str">
        <f t="shared" si="103"/>
        <v>BEARISH</v>
      </c>
      <c r="G1625" s="17" t="str">
        <f t="shared" si="102"/>
        <v>STRONG</v>
      </c>
      <c r="H1625" s="17" t="str">
        <f t="shared" si="101"/>
        <v>CONFIRMED BEARISH</v>
      </c>
    </row>
    <row r="1626" spans="1:8" ht="13.5" x14ac:dyDescent="0.25">
      <c r="A1626" s="3">
        <v>44379</v>
      </c>
      <c r="B1626" s="2">
        <v>11.36</v>
      </c>
      <c r="C1626" s="2">
        <v>7.1971999999999996</v>
      </c>
      <c r="D1626" s="2">
        <v>1</v>
      </c>
      <c r="E1626" s="2">
        <f t="shared" si="100"/>
        <v>-65194</v>
      </c>
      <c r="F1626" s="17" t="str">
        <f t="shared" si="103"/>
        <v>BEARISH</v>
      </c>
      <c r="G1626" s="17" t="str">
        <f t="shared" si="102"/>
        <v>STRONG</v>
      </c>
      <c r="H1626" s="17" t="str">
        <f t="shared" si="101"/>
        <v>CONFIRMED BEARISH</v>
      </c>
    </row>
    <row r="1627" spans="1:8" ht="13.5" x14ac:dyDescent="0.25">
      <c r="A1627" s="3">
        <v>44382</v>
      </c>
      <c r="B1627" s="2">
        <v>11.43</v>
      </c>
      <c r="C1627" s="2">
        <v>7.2416</v>
      </c>
      <c r="D1627" s="2">
        <v>112</v>
      </c>
      <c r="E1627" s="2">
        <f t="shared" si="100"/>
        <v>-65082</v>
      </c>
      <c r="F1627" s="17" t="str">
        <f t="shared" si="103"/>
        <v>BEARISH</v>
      </c>
      <c r="G1627" s="17" t="str">
        <f t="shared" si="102"/>
        <v>STRONG</v>
      </c>
      <c r="H1627" s="17" t="str">
        <f t="shared" si="101"/>
        <v>BEARISH DIVERGENCE</v>
      </c>
    </row>
    <row r="1628" spans="1:8" ht="13.5" x14ac:dyDescent="0.25">
      <c r="A1628" s="3">
        <v>44383</v>
      </c>
      <c r="B1628" s="2">
        <v>11.42</v>
      </c>
      <c r="C1628" s="2">
        <v>7.2352999999999996</v>
      </c>
      <c r="D1628" s="2">
        <v>1</v>
      </c>
      <c r="E1628" s="2">
        <f t="shared" si="100"/>
        <v>-65083</v>
      </c>
      <c r="F1628" s="17" t="str">
        <f t="shared" si="103"/>
        <v>BULLISH</v>
      </c>
      <c r="G1628" s="17" t="str">
        <f t="shared" si="102"/>
        <v>NEUTRAL</v>
      </c>
      <c r="H1628" s="17" t="str">
        <f t="shared" si="101"/>
        <v>CONFIRMED BULLISH</v>
      </c>
    </row>
    <row r="1629" spans="1:8" ht="13.5" x14ac:dyDescent="0.25">
      <c r="A1629" s="3">
        <v>44384</v>
      </c>
      <c r="B1629" s="2">
        <v>11.6</v>
      </c>
      <c r="C1629" s="2">
        <v>7.3493000000000004</v>
      </c>
      <c r="D1629" s="2">
        <v>1398</v>
      </c>
      <c r="E1629" s="2">
        <f t="shared" si="100"/>
        <v>-63685</v>
      </c>
      <c r="F1629" s="17" t="str">
        <f t="shared" si="103"/>
        <v>BULLISH</v>
      </c>
      <c r="G1629" s="17" t="str">
        <f t="shared" si="102"/>
        <v>WEAK</v>
      </c>
      <c r="H1629" s="17" t="str">
        <f t="shared" si="101"/>
        <v>CONFIRMED BULLISH</v>
      </c>
    </row>
    <row r="1630" spans="1:8" ht="13.5" x14ac:dyDescent="0.25">
      <c r="A1630" s="3">
        <v>44385</v>
      </c>
      <c r="B1630" s="2">
        <v>10.8</v>
      </c>
      <c r="C1630" s="2">
        <v>7.3788999999999998</v>
      </c>
      <c r="D1630" s="2">
        <v>26</v>
      </c>
      <c r="E1630" s="2">
        <f t="shared" si="100"/>
        <v>-63711</v>
      </c>
      <c r="F1630" s="17" t="str">
        <f t="shared" si="103"/>
        <v>BULLISH</v>
      </c>
      <c r="G1630" s="17" t="str">
        <f t="shared" si="102"/>
        <v>WEAK</v>
      </c>
      <c r="H1630" s="17" t="str">
        <f t="shared" si="101"/>
        <v>BULLISH DIVERGENCE</v>
      </c>
    </row>
    <row r="1631" spans="1:8" ht="13.5" x14ac:dyDescent="0.25">
      <c r="A1631" s="3">
        <v>44386</v>
      </c>
      <c r="B1631" s="2">
        <v>10.65</v>
      </c>
      <c r="C1631" s="2">
        <v>7.2763999999999998</v>
      </c>
      <c r="D1631" s="2">
        <v>2833</v>
      </c>
      <c r="E1631" s="2">
        <f t="shared" si="100"/>
        <v>-66544</v>
      </c>
      <c r="F1631" s="17" t="str">
        <f t="shared" si="103"/>
        <v>BEARISH</v>
      </c>
      <c r="G1631" s="17" t="str">
        <f t="shared" si="102"/>
        <v>STRONG</v>
      </c>
      <c r="H1631" s="17" t="str">
        <f t="shared" si="101"/>
        <v>CONFIRMED BEARISH</v>
      </c>
    </row>
    <row r="1632" spans="1:8" ht="13.5" x14ac:dyDescent="0.25">
      <c r="A1632" s="3">
        <v>44389</v>
      </c>
      <c r="B1632" s="2">
        <v>10.3</v>
      </c>
      <c r="C1632" s="2">
        <v>7.0373000000000001</v>
      </c>
      <c r="D1632" s="2">
        <v>9756</v>
      </c>
      <c r="E1632" s="2">
        <f t="shared" si="100"/>
        <v>-76300</v>
      </c>
      <c r="F1632" s="17" t="str">
        <f t="shared" si="103"/>
        <v>BEARISH</v>
      </c>
      <c r="G1632" s="17" t="str">
        <f t="shared" si="102"/>
        <v>STRONG</v>
      </c>
      <c r="H1632" s="17" t="str">
        <f t="shared" si="101"/>
        <v>CONFIRMED BEARISH</v>
      </c>
    </row>
    <row r="1633" spans="1:8" ht="13.5" x14ac:dyDescent="0.25">
      <c r="A1633" s="3">
        <v>44390</v>
      </c>
      <c r="B1633" s="2">
        <v>10.5</v>
      </c>
      <c r="C1633" s="2">
        <v>7.1738999999999997</v>
      </c>
      <c r="D1633" s="2">
        <v>3316</v>
      </c>
      <c r="E1633" s="2">
        <f t="shared" si="100"/>
        <v>-72984</v>
      </c>
      <c r="F1633" s="17" t="str">
        <f t="shared" si="103"/>
        <v>BEARISH</v>
      </c>
      <c r="G1633" s="17" t="str">
        <f t="shared" si="102"/>
        <v>STRONG</v>
      </c>
      <c r="H1633" s="17" t="str">
        <f t="shared" si="101"/>
        <v>CONFIRMED BEARISH</v>
      </c>
    </row>
    <row r="1634" spans="1:8" ht="13.5" x14ac:dyDescent="0.25">
      <c r="A1634" s="3">
        <v>44391</v>
      </c>
      <c r="B1634" s="2">
        <v>10.6</v>
      </c>
      <c r="C1634" s="2">
        <v>7.2423000000000002</v>
      </c>
      <c r="D1634" s="2">
        <v>1342</v>
      </c>
      <c r="E1634" s="2">
        <f t="shared" si="100"/>
        <v>-71642</v>
      </c>
      <c r="F1634" s="17" t="str">
        <f t="shared" si="103"/>
        <v>BEARISH</v>
      </c>
      <c r="G1634" s="17" t="str">
        <f t="shared" si="102"/>
        <v>STRONG</v>
      </c>
      <c r="H1634" s="17" t="str">
        <f t="shared" si="101"/>
        <v>CONFIRMED BEARISH</v>
      </c>
    </row>
    <row r="1635" spans="1:8" ht="13.5" x14ac:dyDescent="0.25">
      <c r="A1635" s="3">
        <v>44392</v>
      </c>
      <c r="B1635" s="2">
        <v>10.59</v>
      </c>
      <c r="C1635" s="2">
        <v>7.2354000000000003</v>
      </c>
      <c r="D1635" s="2">
        <v>99</v>
      </c>
      <c r="E1635" s="2">
        <f t="shared" si="100"/>
        <v>-71741</v>
      </c>
      <c r="F1635" s="17" t="str">
        <f t="shared" si="103"/>
        <v>BEARISH</v>
      </c>
      <c r="G1635" s="17" t="str">
        <f t="shared" si="102"/>
        <v>STRONG</v>
      </c>
      <c r="H1635" s="17" t="str">
        <f t="shared" si="101"/>
        <v>CONFIRMED BEARISH</v>
      </c>
    </row>
    <row r="1636" spans="1:8" ht="13.5" x14ac:dyDescent="0.25">
      <c r="A1636" s="3">
        <v>44393</v>
      </c>
      <c r="B1636" s="2">
        <v>10.69</v>
      </c>
      <c r="C1636" s="2">
        <v>7.3037000000000001</v>
      </c>
      <c r="D1636" s="2">
        <v>885</v>
      </c>
      <c r="E1636" s="2">
        <f t="shared" si="100"/>
        <v>-70856</v>
      </c>
      <c r="F1636" s="17" t="str">
        <f t="shared" si="103"/>
        <v>BEARISH</v>
      </c>
      <c r="G1636" s="17" t="str">
        <f t="shared" si="102"/>
        <v>STRONG</v>
      </c>
      <c r="H1636" s="17" t="str">
        <f t="shared" si="101"/>
        <v>BEARISH DIVERGENCE</v>
      </c>
    </row>
    <row r="1637" spans="1:8" ht="13.5" x14ac:dyDescent="0.25">
      <c r="A1637" s="3">
        <v>44396</v>
      </c>
      <c r="B1637" s="2">
        <v>11.2</v>
      </c>
      <c r="C1637" s="2">
        <v>7.6521999999999997</v>
      </c>
      <c r="D1637" s="2">
        <v>9507</v>
      </c>
      <c r="E1637" s="2">
        <f t="shared" si="100"/>
        <v>-61349</v>
      </c>
      <c r="F1637" s="17" t="str">
        <f t="shared" si="103"/>
        <v>BULLISH</v>
      </c>
      <c r="G1637" s="17" t="str">
        <f t="shared" si="102"/>
        <v>WEAK</v>
      </c>
      <c r="H1637" s="17" t="str">
        <f t="shared" si="101"/>
        <v>CONFIRMED BULLISH</v>
      </c>
    </row>
    <row r="1638" spans="1:8" ht="13.5" x14ac:dyDescent="0.25">
      <c r="A1638" s="3">
        <v>44399</v>
      </c>
      <c r="B1638" s="2">
        <v>11</v>
      </c>
      <c r="C1638" s="2">
        <v>7.5155000000000003</v>
      </c>
      <c r="D1638" s="2">
        <v>711</v>
      </c>
      <c r="E1638" s="2">
        <f t="shared" si="100"/>
        <v>-62060</v>
      </c>
      <c r="F1638" s="17" t="str">
        <f t="shared" si="103"/>
        <v>BULLISH</v>
      </c>
      <c r="G1638" s="17" t="str">
        <f t="shared" si="102"/>
        <v>WEAK</v>
      </c>
      <c r="H1638" s="17" t="str">
        <f t="shared" si="101"/>
        <v>CONFIRMED BULLISH</v>
      </c>
    </row>
    <row r="1639" spans="1:8" ht="13.5" x14ac:dyDescent="0.25">
      <c r="A1639" s="3">
        <v>44400</v>
      </c>
      <c r="B1639" s="2">
        <v>11.2</v>
      </c>
      <c r="C1639" s="2">
        <v>7.6521999999999997</v>
      </c>
      <c r="D1639" s="2">
        <v>30639</v>
      </c>
      <c r="E1639" s="2">
        <f t="shared" si="100"/>
        <v>-31421</v>
      </c>
      <c r="F1639" s="17" t="str">
        <f t="shared" si="103"/>
        <v>BULLISH</v>
      </c>
      <c r="G1639" s="17" t="str">
        <f t="shared" si="102"/>
        <v>WEAK</v>
      </c>
      <c r="H1639" s="17" t="str">
        <f t="shared" si="101"/>
        <v>CONFIRMED BULLISH</v>
      </c>
    </row>
    <row r="1640" spans="1:8" ht="13.5" x14ac:dyDescent="0.25">
      <c r="A1640" s="3">
        <v>44403</v>
      </c>
      <c r="B1640" s="2">
        <v>11</v>
      </c>
      <c r="C1640" s="2">
        <v>7.5155000000000003</v>
      </c>
      <c r="D1640" s="2">
        <v>417</v>
      </c>
      <c r="E1640" s="2">
        <f t="shared" si="100"/>
        <v>-31838</v>
      </c>
      <c r="F1640" s="17" t="str">
        <f t="shared" si="103"/>
        <v>BULLISH</v>
      </c>
      <c r="G1640" s="17" t="str">
        <f t="shared" si="102"/>
        <v>WEAK</v>
      </c>
      <c r="H1640" s="17" t="str">
        <f t="shared" si="101"/>
        <v>CONFIRMED BULLISH</v>
      </c>
    </row>
    <row r="1641" spans="1:8" ht="13.5" x14ac:dyDescent="0.25">
      <c r="A1641" s="3">
        <v>44404</v>
      </c>
      <c r="B1641" s="2">
        <v>11</v>
      </c>
      <c r="C1641" s="2">
        <v>7.5155000000000003</v>
      </c>
      <c r="D1641" s="2">
        <v>3</v>
      </c>
      <c r="E1641" s="2">
        <f t="shared" si="100"/>
        <v>-31838</v>
      </c>
      <c r="F1641" s="17" t="str">
        <f t="shared" si="103"/>
        <v>BULLISH</v>
      </c>
      <c r="G1641" s="17" t="str">
        <f t="shared" si="102"/>
        <v>WEAK</v>
      </c>
      <c r="H1641" s="17" t="str">
        <f t="shared" si="101"/>
        <v>CONFIRMED BULLISH</v>
      </c>
    </row>
    <row r="1642" spans="1:8" ht="13.5" x14ac:dyDescent="0.25">
      <c r="A1642" s="3">
        <v>44405</v>
      </c>
      <c r="B1642" s="2">
        <v>11</v>
      </c>
      <c r="C1642" s="2">
        <v>7.5155000000000003</v>
      </c>
      <c r="D1642" s="2">
        <v>610</v>
      </c>
      <c r="E1642" s="2">
        <f t="shared" si="100"/>
        <v>-31838</v>
      </c>
      <c r="F1642" s="17" t="str">
        <f t="shared" si="103"/>
        <v>BULLISH</v>
      </c>
      <c r="G1642" s="17" t="str">
        <f t="shared" si="102"/>
        <v>WEAK</v>
      </c>
      <c r="H1642" s="17" t="str">
        <f t="shared" si="101"/>
        <v>BULLISH DIVERGENCE</v>
      </c>
    </row>
    <row r="1643" spans="1:8" ht="13.5" x14ac:dyDescent="0.25">
      <c r="A1643" s="3">
        <v>44406</v>
      </c>
      <c r="B1643" s="2">
        <v>11.18</v>
      </c>
      <c r="C1643" s="2">
        <v>7.6384999999999996</v>
      </c>
      <c r="D1643" s="2">
        <v>1255</v>
      </c>
      <c r="E1643" s="2">
        <f t="shared" si="100"/>
        <v>-30583</v>
      </c>
      <c r="F1643" s="17" t="str">
        <f t="shared" si="103"/>
        <v>BULLISH</v>
      </c>
      <c r="G1643" s="17" t="str">
        <f t="shared" si="102"/>
        <v>WEAK</v>
      </c>
      <c r="H1643" s="17" t="str">
        <f t="shared" si="101"/>
        <v>CONFIRMED BULLISH</v>
      </c>
    </row>
    <row r="1644" spans="1:8" ht="13.5" x14ac:dyDescent="0.25">
      <c r="A1644" s="3">
        <v>44407</v>
      </c>
      <c r="B1644" s="2">
        <v>11.16</v>
      </c>
      <c r="C1644" s="2">
        <v>7.6249000000000002</v>
      </c>
      <c r="D1644" s="2">
        <v>32</v>
      </c>
      <c r="E1644" s="2">
        <f t="shared" si="100"/>
        <v>-30615</v>
      </c>
      <c r="F1644" s="17" t="str">
        <f t="shared" si="103"/>
        <v>BULLISH</v>
      </c>
      <c r="G1644" s="17" t="str">
        <f t="shared" si="102"/>
        <v>WEAK</v>
      </c>
      <c r="H1644" s="17" t="str">
        <f t="shared" si="101"/>
        <v>BULLISH DIVERGENCE</v>
      </c>
    </row>
    <row r="1645" spans="1:8" ht="13.5" x14ac:dyDescent="0.25">
      <c r="A1645" s="3">
        <v>44410</v>
      </c>
      <c r="B1645" s="2">
        <v>11.19</v>
      </c>
      <c r="C1645" s="2">
        <v>7.6454000000000004</v>
      </c>
      <c r="D1645" s="2">
        <v>318</v>
      </c>
      <c r="E1645" s="2">
        <f t="shared" si="100"/>
        <v>-30297</v>
      </c>
      <c r="F1645" s="17" t="str">
        <f t="shared" si="103"/>
        <v>BULLISH</v>
      </c>
      <c r="G1645" s="17" t="str">
        <f t="shared" si="102"/>
        <v>WEAK</v>
      </c>
      <c r="H1645" s="17" t="str">
        <f t="shared" si="101"/>
        <v>CONFIRMED BULLISH</v>
      </c>
    </row>
    <row r="1646" spans="1:8" ht="13.5" x14ac:dyDescent="0.25">
      <c r="A1646" s="3">
        <v>44411</v>
      </c>
      <c r="B1646" s="2">
        <v>11</v>
      </c>
      <c r="C1646" s="2">
        <v>7.5155000000000003</v>
      </c>
      <c r="D1646" s="2">
        <v>203</v>
      </c>
      <c r="E1646" s="2">
        <f t="shared" si="100"/>
        <v>-30500</v>
      </c>
      <c r="F1646" s="17" t="str">
        <f t="shared" si="103"/>
        <v>BULLISH</v>
      </c>
      <c r="G1646" s="17" t="str">
        <f t="shared" si="102"/>
        <v>WEAK</v>
      </c>
      <c r="H1646" s="17" t="str">
        <f t="shared" si="101"/>
        <v>NEUTRAL</v>
      </c>
    </row>
    <row r="1647" spans="1:8" ht="13.5" x14ac:dyDescent="0.25">
      <c r="A1647" s="3">
        <v>44412</v>
      </c>
      <c r="B1647" s="2">
        <v>11.19</v>
      </c>
      <c r="C1647" s="2">
        <v>7.6454000000000004</v>
      </c>
      <c r="D1647" s="2">
        <v>11</v>
      </c>
      <c r="E1647" s="2">
        <f t="shared" si="100"/>
        <v>-30489</v>
      </c>
      <c r="F1647" s="17" t="str">
        <f t="shared" si="103"/>
        <v>BULLISH</v>
      </c>
      <c r="G1647" s="17" t="str">
        <f t="shared" si="102"/>
        <v>WEAK</v>
      </c>
      <c r="H1647" s="17" t="str">
        <f t="shared" si="101"/>
        <v>CONFIRMED BULLISH</v>
      </c>
    </row>
    <row r="1648" spans="1:8" ht="13.5" x14ac:dyDescent="0.25">
      <c r="A1648" s="3">
        <v>44413</v>
      </c>
      <c r="B1648" s="2">
        <v>11.01</v>
      </c>
      <c r="C1648" s="2">
        <v>7.5224000000000002</v>
      </c>
      <c r="D1648" s="2">
        <v>836</v>
      </c>
      <c r="E1648" s="2">
        <f t="shared" si="100"/>
        <v>-31325</v>
      </c>
      <c r="F1648" s="17" t="str">
        <f t="shared" si="103"/>
        <v>BEARISH</v>
      </c>
      <c r="G1648" s="17" t="str">
        <f t="shared" si="102"/>
        <v>STRONG</v>
      </c>
      <c r="H1648" s="17" t="str">
        <f t="shared" si="101"/>
        <v>CONFIRMED BEARISH</v>
      </c>
    </row>
    <row r="1649" spans="1:8" ht="13.5" x14ac:dyDescent="0.25">
      <c r="A1649" s="3">
        <v>44414</v>
      </c>
      <c r="B1649" s="2">
        <v>11.19</v>
      </c>
      <c r="C1649" s="2">
        <v>7.6454000000000004</v>
      </c>
      <c r="D1649" s="2">
        <v>35372</v>
      </c>
      <c r="E1649" s="2">
        <f t="shared" si="100"/>
        <v>4047</v>
      </c>
      <c r="F1649" s="17" t="str">
        <f t="shared" si="103"/>
        <v>BULLISH</v>
      </c>
      <c r="G1649" s="17" t="str">
        <f t="shared" si="102"/>
        <v>WEAK</v>
      </c>
      <c r="H1649" s="17" t="str">
        <f t="shared" si="101"/>
        <v>CONFIRMED BULLISH</v>
      </c>
    </row>
    <row r="1650" spans="1:8" ht="13.5" x14ac:dyDescent="0.25">
      <c r="A1650" s="3">
        <v>44417</v>
      </c>
      <c r="B1650" s="2">
        <v>11.19</v>
      </c>
      <c r="C1650" s="2">
        <v>7.6454000000000004</v>
      </c>
      <c r="D1650" s="2">
        <v>180</v>
      </c>
      <c r="E1650" s="2">
        <f t="shared" si="100"/>
        <v>4047</v>
      </c>
      <c r="F1650" s="17" t="str">
        <f t="shared" si="103"/>
        <v>BULLISH</v>
      </c>
      <c r="G1650" s="17" t="str">
        <f t="shared" si="102"/>
        <v>WEAK</v>
      </c>
      <c r="H1650" s="17" t="str">
        <f t="shared" si="101"/>
        <v>NEUTRAL</v>
      </c>
    </row>
    <row r="1651" spans="1:8" ht="13.5" x14ac:dyDescent="0.25">
      <c r="A1651" s="3">
        <v>44419</v>
      </c>
      <c r="B1651" s="2">
        <v>11.1</v>
      </c>
      <c r="C1651" s="2">
        <v>7.5838999999999999</v>
      </c>
      <c r="D1651" s="2">
        <v>103</v>
      </c>
      <c r="E1651" s="2">
        <f t="shared" si="100"/>
        <v>3944</v>
      </c>
      <c r="F1651" s="17" t="str">
        <f t="shared" si="103"/>
        <v>BULLISH</v>
      </c>
      <c r="G1651" s="17" t="str">
        <f t="shared" si="102"/>
        <v>WEAK</v>
      </c>
      <c r="H1651" s="17" t="str">
        <f t="shared" si="101"/>
        <v>CONFIRMED BULLISH</v>
      </c>
    </row>
    <row r="1652" spans="1:8" ht="13.5" x14ac:dyDescent="0.25">
      <c r="A1652" s="3">
        <v>44420</v>
      </c>
      <c r="B1652" s="2">
        <v>11.19</v>
      </c>
      <c r="C1652" s="2">
        <v>7.6454000000000004</v>
      </c>
      <c r="D1652" s="2">
        <v>139</v>
      </c>
      <c r="E1652" s="2">
        <f t="shared" si="100"/>
        <v>4083</v>
      </c>
      <c r="F1652" s="17" t="str">
        <f t="shared" si="103"/>
        <v>BULLISH</v>
      </c>
      <c r="G1652" s="17" t="str">
        <f t="shared" si="102"/>
        <v>WEAK</v>
      </c>
      <c r="H1652" s="17" t="str">
        <f t="shared" si="101"/>
        <v>NEUTRAL</v>
      </c>
    </row>
    <row r="1653" spans="1:8" ht="13.5" x14ac:dyDescent="0.25">
      <c r="A1653" s="3">
        <v>44424</v>
      </c>
      <c r="B1653" s="2">
        <v>11.19</v>
      </c>
      <c r="C1653" s="2">
        <v>7.6454000000000004</v>
      </c>
      <c r="D1653" s="2">
        <v>923</v>
      </c>
      <c r="E1653" s="2">
        <f t="shared" si="100"/>
        <v>4083</v>
      </c>
      <c r="F1653" s="17" t="str">
        <f t="shared" si="103"/>
        <v>BULLISH</v>
      </c>
      <c r="G1653" s="17" t="str">
        <f t="shared" si="102"/>
        <v>WEAK</v>
      </c>
      <c r="H1653" s="17" t="str">
        <f t="shared" si="101"/>
        <v>CONFIRMED BULLISH</v>
      </c>
    </row>
    <row r="1654" spans="1:8" ht="13.5" x14ac:dyDescent="0.25">
      <c r="A1654" s="3">
        <v>44425</v>
      </c>
      <c r="B1654" s="2">
        <v>11</v>
      </c>
      <c r="C1654" s="2">
        <v>7.5155000000000003</v>
      </c>
      <c r="D1654" s="2">
        <v>25721</v>
      </c>
      <c r="E1654" s="2">
        <f t="shared" si="100"/>
        <v>-21638</v>
      </c>
      <c r="F1654" s="17" t="str">
        <f t="shared" si="103"/>
        <v>BEARISH</v>
      </c>
      <c r="G1654" s="17" t="str">
        <f t="shared" si="102"/>
        <v>WEAK</v>
      </c>
      <c r="H1654" s="17" t="str">
        <f t="shared" si="101"/>
        <v>CONFIRMED BEARISH</v>
      </c>
    </row>
    <row r="1655" spans="1:8" ht="13.5" x14ac:dyDescent="0.25">
      <c r="A1655" s="3">
        <v>44426</v>
      </c>
      <c r="B1655" s="2">
        <v>11</v>
      </c>
      <c r="C1655" s="2">
        <v>7.5155000000000003</v>
      </c>
      <c r="D1655" s="2">
        <v>5326</v>
      </c>
      <c r="E1655" s="2">
        <f t="shared" si="100"/>
        <v>-21638</v>
      </c>
      <c r="F1655" s="17" t="str">
        <f t="shared" si="103"/>
        <v>BEARISH</v>
      </c>
      <c r="G1655" s="17" t="str">
        <f t="shared" si="102"/>
        <v>WEAK</v>
      </c>
      <c r="H1655" s="17" t="str">
        <f t="shared" si="101"/>
        <v>CONFIRMED BEARISH</v>
      </c>
    </row>
    <row r="1656" spans="1:8" ht="13.5" x14ac:dyDescent="0.25">
      <c r="A1656" s="3">
        <v>44427</v>
      </c>
      <c r="B1656" s="2">
        <v>11.16</v>
      </c>
      <c r="C1656" s="2">
        <v>7.6249000000000002</v>
      </c>
      <c r="D1656" s="2">
        <v>260</v>
      </c>
      <c r="E1656" s="2">
        <f t="shared" si="100"/>
        <v>-21378</v>
      </c>
      <c r="F1656" s="17" t="str">
        <f t="shared" si="103"/>
        <v>BEARISH</v>
      </c>
      <c r="G1656" s="17" t="str">
        <f t="shared" si="102"/>
        <v>WEAK</v>
      </c>
      <c r="H1656" s="17" t="str">
        <f t="shared" si="101"/>
        <v>BEARISH DIVERGENCE</v>
      </c>
    </row>
    <row r="1657" spans="1:8" ht="13.5" x14ac:dyDescent="0.25">
      <c r="A1657" s="3">
        <v>44428</v>
      </c>
      <c r="B1657" s="2">
        <v>11.17</v>
      </c>
      <c r="C1657" s="2">
        <v>7.6317000000000004</v>
      </c>
      <c r="D1657" s="2">
        <v>35</v>
      </c>
      <c r="E1657" s="2">
        <f t="shared" si="100"/>
        <v>-21343</v>
      </c>
      <c r="F1657" s="17" t="str">
        <f t="shared" si="103"/>
        <v>BEARISH</v>
      </c>
      <c r="G1657" s="17" t="str">
        <f t="shared" si="102"/>
        <v>WEAK</v>
      </c>
      <c r="H1657" s="17" t="str">
        <f t="shared" si="101"/>
        <v>CONFIRMED BEARISH</v>
      </c>
    </row>
    <row r="1658" spans="1:8" ht="13.5" x14ac:dyDescent="0.25">
      <c r="A1658" s="3">
        <v>44431</v>
      </c>
      <c r="B1658" s="2">
        <v>11.15</v>
      </c>
      <c r="C1658" s="2">
        <v>7.6180000000000003</v>
      </c>
      <c r="D1658" s="2">
        <v>220</v>
      </c>
      <c r="E1658" s="2">
        <f t="shared" si="100"/>
        <v>-21563</v>
      </c>
      <c r="F1658" s="17" t="str">
        <f t="shared" si="103"/>
        <v>BEARISH</v>
      </c>
      <c r="G1658" s="17" t="str">
        <f t="shared" si="102"/>
        <v>WEAK</v>
      </c>
      <c r="H1658" s="17" t="str">
        <f t="shared" si="101"/>
        <v>CONFIRMED BEARISH</v>
      </c>
    </row>
    <row r="1659" spans="1:8" ht="13.5" x14ac:dyDescent="0.25">
      <c r="A1659" s="3">
        <v>44432</v>
      </c>
      <c r="B1659" s="2">
        <v>11.14</v>
      </c>
      <c r="C1659" s="2">
        <v>7.6112000000000002</v>
      </c>
      <c r="D1659" s="2">
        <v>187</v>
      </c>
      <c r="E1659" s="2">
        <f t="shared" si="100"/>
        <v>-21750</v>
      </c>
      <c r="F1659" s="17" t="str">
        <f t="shared" si="103"/>
        <v>BEARISH</v>
      </c>
      <c r="G1659" s="17" t="str">
        <f t="shared" si="102"/>
        <v>NEUTRAL</v>
      </c>
      <c r="H1659" s="17" t="str">
        <f t="shared" si="101"/>
        <v>BEARISH DIVERGENCE</v>
      </c>
    </row>
    <row r="1660" spans="1:8" ht="13.5" x14ac:dyDescent="0.25">
      <c r="A1660" s="3">
        <v>44433</v>
      </c>
      <c r="B1660" s="2">
        <v>11.15</v>
      </c>
      <c r="C1660" s="2">
        <v>7.6180000000000003</v>
      </c>
      <c r="D1660" s="2">
        <v>17</v>
      </c>
      <c r="E1660" s="2">
        <f t="shared" si="100"/>
        <v>-21733</v>
      </c>
      <c r="F1660" s="17" t="str">
        <f t="shared" si="103"/>
        <v>BEARISH</v>
      </c>
      <c r="G1660" s="17" t="str">
        <f t="shared" si="102"/>
        <v>NEUTRAL</v>
      </c>
      <c r="H1660" s="17" t="str">
        <f t="shared" si="101"/>
        <v>BEARISH DIVERGENCE</v>
      </c>
    </row>
    <row r="1661" spans="1:8" ht="13.5" x14ac:dyDescent="0.25">
      <c r="A1661" s="3">
        <v>44434</v>
      </c>
      <c r="B1661" s="2">
        <v>10.91</v>
      </c>
      <c r="C1661" s="2">
        <v>7.4541000000000004</v>
      </c>
      <c r="D1661" s="2">
        <v>440</v>
      </c>
      <c r="E1661" s="2">
        <f t="shared" si="100"/>
        <v>-22173</v>
      </c>
      <c r="F1661" s="17" t="str">
        <f t="shared" si="103"/>
        <v>BEARISH</v>
      </c>
      <c r="G1661" s="17" t="str">
        <f t="shared" si="102"/>
        <v>STRONG</v>
      </c>
      <c r="H1661" s="17" t="str">
        <f t="shared" si="101"/>
        <v>CONFIRMED BEARISH</v>
      </c>
    </row>
    <row r="1662" spans="1:8" ht="13.5" x14ac:dyDescent="0.25">
      <c r="A1662" s="3">
        <v>44435</v>
      </c>
      <c r="B1662" s="2">
        <v>11</v>
      </c>
      <c r="C1662" s="2">
        <v>7.5155000000000003</v>
      </c>
      <c r="D1662" s="2">
        <v>1269</v>
      </c>
      <c r="E1662" s="2">
        <f t="shared" si="100"/>
        <v>-20904</v>
      </c>
      <c r="F1662" s="17" t="str">
        <f t="shared" si="103"/>
        <v>BULLISH</v>
      </c>
      <c r="G1662" s="17" t="str">
        <f t="shared" si="102"/>
        <v>WEAK</v>
      </c>
      <c r="H1662" s="17" t="str">
        <f t="shared" si="101"/>
        <v>BULLISH DIVERGENCE</v>
      </c>
    </row>
    <row r="1663" spans="1:8" ht="13.5" x14ac:dyDescent="0.25">
      <c r="A1663" s="3">
        <v>44438</v>
      </c>
      <c r="B1663" s="2">
        <v>11</v>
      </c>
      <c r="C1663" s="2">
        <v>7.5155000000000003</v>
      </c>
      <c r="D1663" s="2">
        <v>100</v>
      </c>
      <c r="E1663" s="2">
        <f t="shared" si="100"/>
        <v>-20904</v>
      </c>
      <c r="F1663" s="17" t="str">
        <f t="shared" si="103"/>
        <v>BULLISH</v>
      </c>
      <c r="G1663" s="17" t="str">
        <f t="shared" si="102"/>
        <v>WEAK</v>
      </c>
      <c r="H1663" s="17" t="str">
        <f t="shared" si="101"/>
        <v>BULLISH DIVERGENCE</v>
      </c>
    </row>
    <row r="1664" spans="1:8" ht="13.5" x14ac:dyDescent="0.25">
      <c r="A1664" s="3">
        <v>44439</v>
      </c>
      <c r="B1664" s="2">
        <v>11.3</v>
      </c>
      <c r="C1664" s="2">
        <v>7.7205000000000004</v>
      </c>
      <c r="D1664" s="2">
        <v>2385</v>
      </c>
      <c r="E1664" s="2">
        <f t="shared" si="100"/>
        <v>-18519</v>
      </c>
      <c r="F1664" s="17" t="str">
        <f t="shared" si="103"/>
        <v>BULLISH</v>
      </c>
      <c r="G1664" s="17" t="str">
        <f t="shared" si="102"/>
        <v>WEAK</v>
      </c>
      <c r="H1664" s="17" t="str">
        <f t="shared" si="101"/>
        <v>CONFIRMED BULLISH</v>
      </c>
    </row>
    <row r="1665" spans="1:8" ht="13.5" x14ac:dyDescent="0.25">
      <c r="A1665" s="3">
        <v>44440</v>
      </c>
      <c r="B1665" s="2">
        <v>11.5</v>
      </c>
      <c r="C1665" s="2">
        <v>7.8571999999999997</v>
      </c>
      <c r="D1665" s="2">
        <v>80</v>
      </c>
      <c r="E1665" s="2">
        <f t="shared" si="100"/>
        <v>-18439</v>
      </c>
      <c r="F1665" s="17" t="str">
        <f t="shared" si="103"/>
        <v>BULLISH</v>
      </c>
      <c r="G1665" s="17" t="str">
        <f t="shared" si="102"/>
        <v>WEAK</v>
      </c>
      <c r="H1665" s="17" t="str">
        <f t="shared" si="101"/>
        <v>CONFIRMED BULLISH</v>
      </c>
    </row>
    <row r="1666" spans="1:8" ht="13.5" x14ac:dyDescent="0.25">
      <c r="A1666" s="3">
        <v>44441</v>
      </c>
      <c r="B1666" s="2">
        <v>10.9</v>
      </c>
      <c r="C1666" s="2">
        <v>7.4471999999999996</v>
      </c>
      <c r="D1666" s="2">
        <v>1290</v>
      </c>
      <c r="E1666" s="2">
        <f t="shared" si="100"/>
        <v>-19729</v>
      </c>
      <c r="F1666" s="17" t="str">
        <f t="shared" si="103"/>
        <v>BULLISH</v>
      </c>
      <c r="G1666" s="17" t="str">
        <f t="shared" si="102"/>
        <v>WEAK</v>
      </c>
      <c r="H1666" s="17" t="str">
        <f t="shared" si="101"/>
        <v>BULLISH DIVERGENCE</v>
      </c>
    </row>
    <row r="1667" spans="1:8" ht="13.5" x14ac:dyDescent="0.25">
      <c r="A1667" s="3">
        <v>44442</v>
      </c>
      <c r="B1667" s="2">
        <v>11.45</v>
      </c>
      <c r="C1667" s="2">
        <v>7.8230000000000004</v>
      </c>
      <c r="D1667" s="2">
        <v>16164</v>
      </c>
      <c r="E1667" s="2">
        <f t="shared" si="100"/>
        <v>-3565</v>
      </c>
      <c r="F1667" s="17" t="str">
        <f t="shared" si="103"/>
        <v>BULLISH</v>
      </c>
      <c r="G1667" s="17" t="str">
        <f t="shared" si="102"/>
        <v>WEAK</v>
      </c>
      <c r="H1667" s="17" t="str">
        <f t="shared" si="101"/>
        <v>CONFIRMED BULLISH</v>
      </c>
    </row>
    <row r="1668" spans="1:8" ht="13.5" x14ac:dyDescent="0.25">
      <c r="A1668" s="3">
        <v>44445</v>
      </c>
      <c r="B1668" s="2">
        <v>11.42</v>
      </c>
      <c r="C1668" s="2">
        <v>7.8025000000000002</v>
      </c>
      <c r="D1668" s="2">
        <v>2712</v>
      </c>
      <c r="E1668" s="2">
        <f t="shared" ref="E1668:E1731" si="104">IF(B1668&gt;B1667, E1667+D1668, IF(B1668&lt;B1667, E1667-D1668, E1667))</f>
        <v>-6277</v>
      </c>
      <c r="F1668" s="17" t="str">
        <f t="shared" si="103"/>
        <v>BULLISH</v>
      </c>
      <c r="G1668" s="17" t="str">
        <f t="shared" si="102"/>
        <v>WEAK</v>
      </c>
      <c r="H1668" s="17" t="str">
        <f t="shared" si="101"/>
        <v>CONFIRMED BULLISH</v>
      </c>
    </row>
    <row r="1669" spans="1:8" ht="13.5" x14ac:dyDescent="0.25">
      <c r="A1669" s="3">
        <v>44446</v>
      </c>
      <c r="B1669" s="2">
        <v>11.4</v>
      </c>
      <c r="C1669" s="2">
        <v>7.7888000000000002</v>
      </c>
      <c r="D1669" s="2">
        <v>4216</v>
      </c>
      <c r="E1669" s="2">
        <f t="shared" si="104"/>
        <v>-10493</v>
      </c>
      <c r="F1669" s="17" t="str">
        <f t="shared" si="103"/>
        <v>BULLISH</v>
      </c>
      <c r="G1669" s="17" t="str">
        <f t="shared" si="102"/>
        <v>WEAK</v>
      </c>
      <c r="H1669" s="17" t="str">
        <f t="shared" si="101"/>
        <v>CONFIRMED BULLISH</v>
      </c>
    </row>
    <row r="1670" spans="1:8" ht="13.5" x14ac:dyDescent="0.25">
      <c r="A1670" s="3">
        <v>44447</v>
      </c>
      <c r="B1670" s="2">
        <v>11.4</v>
      </c>
      <c r="C1670" s="2">
        <v>7.7888000000000002</v>
      </c>
      <c r="D1670" s="2">
        <v>678</v>
      </c>
      <c r="E1670" s="2">
        <f t="shared" si="104"/>
        <v>-10493</v>
      </c>
      <c r="F1670" s="17" t="str">
        <f t="shared" si="103"/>
        <v>BULLISH</v>
      </c>
      <c r="G1670" s="17" t="str">
        <f t="shared" si="102"/>
        <v>WEAK</v>
      </c>
      <c r="H1670" s="17" t="str">
        <f t="shared" ref="H1670:H1733" si="105">IF(AND(B1670&gt;B1665, E1670&gt;E1665), "CONFIRMED BULLISH",
 IF(AND(B1670&lt;B1665, E1670&lt;E1665), "CONFIRMED BEARISH",
 IF(AND(B1670&gt;B1665, E1670&lt;E1665), "BEARISH DIVERGENCE",
 IF(AND(B1670&lt;B1665, E1670&gt;E1665), "BULLISH DIVERGENCE", "NEUTRAL"))))</f>
        <v>BULLISH DIVERGENCE</v>
      </c>
    </row>
    <row r="1671" spans="1:8" ht="13.5" x14ac:dyDescent="0.25">
      <c r="A1671" s="3">
        <v>44448</v>
      </c>
      <c r="B1671" s="2">
        <v>11.44</v>
      </c>
      <c r="C1671" s="2">
        <v>7.8162000000000003</v>
      </c>
      <c r="D1671" s="2">
        <v>31081</v>
      </c>
      <c r="E1671" s="2">
        <f t="shared" si="104"/>
        <v>20588</v>
      </c>
      <c r="F1671" s="17" t="str">
        <f t="shared" si="103"/>
        <v>BULLISH</v>
      </c>
      <c r="G1671" s="17" t="str">
        <f t="shared" ref="G1671:G1734" si="106">IF((E1671-E1666)/E1666 &gt; 0.02, "STRONG",
 IF((E1671-E1666)/E1666 &lt; -0.02, "WEAK", "NEUTRAL"))</f>
        <v>WEAK</v>
      </c>
      <c r="H1671" s="17" t="str">
        <f t="shared" si="105"/>
        <v>CONFIRMED BULLISH</v>
      </c>
    </row>
    <row r="1672" spans="1:8" ht="13.5" x14ac:dyDescent="0.25">
      <c r="A1672" s="3">
        <v>44449</v>
      </c>
      <c r="B1672" s="2">
        <v>11.35</v>
      </c>
      <c r="C1672" s="2">
        <v>7.7546999999999997</v>
      </c>
      <c r="D1672" s="2">
        <v>3892</v>
      </c>
      <c r="E1672" s="2">
        <f t="shared" si="104"/>
        <v>16696</v>
      </c>
      <c r="F1672" s="17" t="str">
        <f t="shared" ref="F1672:F1735" si="107">IF(E1672&gt;E1667,"BULLISH",IF(E1672&lt;E1667,"BEARISH","NEUTRAL"))</f>
        <v>BULLISH</v>
      </c>
      <c r="G1672" s="17" t="str">
        <f t="shared" si="106"/>
        <v>WEAK</v>
      </c>
      <c r="H1672" s="17" t="str">
        <f t="shared" si="105"/>
        <v>BULLISH DIVERGENCE</v>
      </c>
    </row>
    <row r="1673" spans="1:8" ht="13.5" x14ac:dyDescent="0.25">
      <c r="A1673" s="3">
        <v>44452</v>
      </c>
      <c r="B1673" s="2">
        <v>11.47</v>
      </c>
      <c r="C1673" s="2">
        <v>7.8367000000000004</v>
      </c>
      <c r="D1673" s="2">
        <v>449</v>
      </c>
      <c r="E1673" s="2">
        <f t="shared" si="104"/>
        <v>17145</v>
      </c>
      <c r="F1673" s="17" t="str">
        <f t="shared" si="107"/>
        <v>BULLISH</v>
      </c>
      <c r="G1673" s="17" t="str">
        <f t="shared" si="106"/>
        <v>WEAK</v>
      </c>
      <c r="H1673" s="17" t="str">
        <f t="shared" si="105"/>
        <v>CONFIRMED BULLISH</v>
      </c>
    </row>
    <row r="1674" spans="1:8" ht="13.5" x14ac:dyDescent="0.25">
      <c r="A1674" s="3">
        <v>44453</v>
      </c>
      <c r="B1674" s="2">
        <v>11.2</v>
      </c>
      <c r="C1674" s="2">
        <v>7.6521999999999997</v>
      </c>
      <c r="D1674" s="2">
        <v>6258</v>
      </c>
      <c r="E1674" s="2">
        <f t="shared" si="104"/>
        <v>10887</v>
      </c>
      <c r="F1674" s="17" t="str">
        <f t="shared" si="107"/>
        <v>BULLISH</v>
      </c>
      <c r="G1674" s="17" t="str">
        <f t="shared" si="106"/>
        <v>WEAK</v>
      </c>
      <c r="H1674" s="17" t="str">
        <f t="shared" si="105"/>
        <v>BULLISH DIVERGENCE</v>
      </c>
    </row>
    <row r="1675" spans="1:8" ht="13.5" x14ac:dyDescent="0.25">
      <c r="A1675" s="3">
        <v>44454</v>
      </c>
      <c r="B1675" s="2">
        <v>11.2</v>
      </c>
      <c r="C1675" s="2">
        <v>7.6521999999999997</v>
      </c>
      <c r="D1675" s="2">
        <v>89</v>
      </c>
      <c r="E1675" s="2">
        <f t="shared" si="104"/>
        <v>10887</v>
      </c>
      <c r="F1675" s="17" t="str">
        <f t="shared" si="107"/>
        <v>BULLISH</v>
      </c>
      <c r="G1675" s="17" t="str">
        <f t="shared" si="106"/>
        <v>WEAK</v>
      </c>
      <c r="H1675" s="17" t="str">
        <f t="shared" si="105"/>
        <v>BULLISH DIVERGENCE</v>
      </c>
    </row>
    <row r="1676" spans="1:8" ht="13.5" x14ac:dyDescent="0.25">
      <c r="A1676" s="3">
        <v>44455</v>
      </c>
      <c r="B1676" s="2">
        <v>11.04</v>
      </c>
      <c r="C1676" s="2">
        <v>7.5429000000000004</v>
      </c>
      <c r="D1676" s="2">
        <v>12128</v>
      </c>
      <c r="E1676" s="2">
        <f t="shared" si="104"/>
        <v>-1241</v>
      </c>
      <c r="F1676" s="17" t="str">
        <f t="shared" si="107"/>
        <v>BEARISH</v>
      </c>
      <c r="G1676" s="17" t="str">
        <f t="shared" si="106"/>
        <v>WEAK</v>
      </c>
      <c r="H1676" s="17" t="str">
        <f t="shared" si="105"/>
        <v>CONFIRMED BEARISH</v>
      </c>
    </row>
    <row r="1677" spans="1:8" ht="13.5" x14ac:dyDescent="0.25">
      <c r="A1677" s="3">
        <v>44456</v>
      </c>
      <c r="B1677" s="2">
        <v>11.2</v>
      </c>
      <c r="C1677" s="2">
        <v>7.6521999999999997</v>
      </c>
      <c r="D1677" s="2">
        <v>112</v>
      </c>
      <c r="E1677" s="2">
        <f t="shared" si="104"/>
        <v>-1129</v>
      </c>
      <c r="F1677" s="17" t="str">
        <f t="shared" si="107"/>
        <v>BEARISH</v>
      </c>
      <c r="G1677" s="17" t="str">
        <f t="shared" si="106"/>
        <v>WEAK</v>
      </c>
      <c r="H1677" s="17" t="str">
        <f t="shared" si="105"/>
        <v>CONFIRMED BEARISH</v>
      </c>
    </row>
    <row r="1678" spans="1:8" ht="13.5" x14ac:dyDescent="0.25">
      <c r="A1678" s="3">
        <v>44459</v>
      </c>
      <c r="B1678" s="2">
        <v>11.2</v>
      </c>
      <c r="C1678" s="2">
        <v>7.6521999999999997</v>
      </c>
      <c r="D1678" s="2">
        <v>5044</v>
      </c>
      <c r="E1678" s="2">
        <f t="shared" si="104"/>
        <v>-1129</v>
      </c>
      <c r="F1678" s="17" t="str">
        <f t="shared" si="107"/>
        <v>BEARISH</v>
      </c>
      <c r="G1678" s="17" t="str">
        <f t="shared" si="106"/>
        <v>WEAK</v>
      </c>
      <c r="H1678" s="17" t="str">
        <f t="shared" si="105"/>
        <v>CONFIRMED BEARISH</v>
      </c>
    </row>
    <row r="1679" spans="1:8" ht="13.5" x14ac:dyDescent="0.25">
      <c r="A1679" s="3">
        <v>44460</v>
      </c>
      <c r="B1679" s="2">
        <v>11.2</v>
      </c>
      <c r="C1679" s="2">
        <v>7.6521999999999997</v>
      </c>
      <c r="D1679" s="2">
        <v>47</v>
      </c>
      <c r="E1679" s="2">
        <f t="shared" si="104"/>
        <v>-1129</v>
      </c>
      <c r="F1679" s="17" t="str">
        <f t="shared" si="107"/>
        <v>BEARISH</v>
      </c>
      <c r="G1679" s="17" t="str">
        <f t="shared" si="106"/>
        <v>WEAK</v>
      </c>
      <c r="H1679" s="17" t="str">
        <f t="shared" si="105"/>
        <v>NEUTRAL</v>
      </c>
    </row>
    <row r="1680" spans="1:8" ht="13.5" x14ac:dyDescent="0.25">
      <c r="A1680" s="3">
        <v>44461</v>
      </c>
      <c r="B1680" s="2">
        <v>11</v>
      </c>
      <c r="C1680" s="2">
        <v>7.5155000000000003</v>
      </c>
      <c r="D1680" s="2">
        <v>3244</v>
      </c>
      <c r="E1680" s="2">
        <f t="shared" si="104"/>
        <v>-4373</v>
      </c>
      <c r="F1680" s="17" t="str">
        <f t="shared" si="107"/>
        <v>BEARISH</v>
      </c>
      <c r="G1680" s="17" t="str">
        <f t="shared" si="106"/>
        <v>WEAK</v>
      </c>
      <c r="H1680" s="17" t="str">
        <f t="shared" si="105"/>
        <v>CONFIRMED BEARISH</v>
      </c>
    </row>
    <row r="1681" spans="1:8" ht="13.5" x14ac:dyDescent="0.25">
      <c r="A1681" s="3">
        <v>44462</v>
      </c>
      <c r="B1681" s="2">
        <v>11.2</v>
      </c>
      <c r="C1681" s="2">
        <v>7.6521999999999997</v>
      </c>
      <c r="D1681" s="2">
        <v>1</v>
      </c>
      <c r="E1681" s="2">
        <f t="shared" si="104"/>
        <v>-4372</v>
      </c>
      <c r="F1681" s="17" t="str">
        <f t="shared" si="107"/>
        <v>BEARISH</v>
      </c>
      <c r="G1681" s="17" t="str">
        <f t="shared" si="106"/>
        <v>STRONG</v>
      </c>
      <c r="H1681" s="17" t="str">
        <f t="shared" si="105"/>
        <v>BEARISH DIVERGENCE</v>
      </c>
    </row>
    <row r="1682" spans="1:8" ht="13.5" x14ac:dyDescent="0.25">
      <c r="A1682" s="3">
        <v>44463</v>
      </c>
      <c r="B1682" s="2">
        <v>11</v>
      </c>
      <c r="C1682" s="2">
        <v>7.5155000000000003</v>
      </c>
      <c r="D1682" s="2">
        <v>2457</v>
      </c>
      <c r="E1682" s="2">
        <f t="shared" si="104"/>
        <v>-6829</v>
      </c>
      <c r="F1682" s="17" t="str">
        <f t="shared" si="107"/>
        <v>BEARISH</v>
      </c>
      <c r="G1682" s="17" t="str">
        <f t="shared" si="106"/>
        <v>STRONG</v>
      </c>
      <c r="H1682" s="17" t="str">
        <f t="shared" si="105"/>
        <v>CONFIRMED BEARISH</v>
      </c>
    </row>
    <row r="1683" spans="1:8" ht="13.5" x14ac:dyDescent="0.25">
      <c r="A1683" s="3">
        <v>44466</v>
      </c>
      <c r="B1683" s="2">
        <v>11</v>
      </c>
      <c r="C1683" s="2">
        <v>7.5155000000000003</v>
      </c>
      <c r="D1683" s="2">
        <v>3238</v>
      </c>
      <c r="E1683" s="2">
        <f t="shared" si="104"/>
        <v>-6829</v>
      </c>
      <c r="F1683" s="17" t="str">
        <f t="shared" si="107"/>
        <v>BEARISH</v>
      </c>
      <c r="G1683" s="17" t="str">
        <f t="shared" si="106"/>
        <v>STRONG</v>
      </c>
      <c r="H1683" s="17" t="str">
        <f t="shared" si="105"/>
        <v>CONFIRMED BEARISH</v>
      </c>
    </row>
    <row r="1684" spans="1:8" ht="13.5" x14ac:dyDescent="0.25">
      <c r="A1684" s="3">
        <v>44467</v>
      </c>
      <c r="B1684" s="2">
        <v>11</v>
      </c>
      <c r="C1684" s="2">
        <v>7.5155000000000003</v>
      </c>
      <c r="D1684" s="2">
        <v>3564</v>
      </c>
      <c r="E1684" s="2">
        <f t="shared" si="104"/>
        <v>-6829</v>
      </c>
      <c r="F1684" s="17" t="str">
        <f t="shared" si="107"/>
        <v>BEARISH</v>
      </c>
      <c r="G1684" s="17" t="str">
        <f t="shared" si="106"/>
        <v>STRONG</v>
      </c>
      <c r="H1684" s="17" t="str">
        <f t="shared" si="105"/>
        <v>CONFIRMED BEARISH</v>
      </c>
    </row>
    <row r="1685" spans="1:8" ht="13.5" x14ac:dyDescent="0.25">
      <c r="A1685" s="3">
        <v>44468</v>
      </c>
      <c r="B1685" s="2">
        <v>11.18</v>
      </c>
      <c r="C1685" s="2">
        <v>7.6384999999999996</v>
      </c>
      <c r="D1685" s="2">
        <v>6295</v>
      </c>
      <c r="E1685" s="2">
        <f t="shared" si="104"/>
        <v>-534</v>
      </c>
      <c r="F1685" s="17" t="str">
        <f t="shared" si="107"/>
        <v>BULLISH</v>
      </c>
      <c r="G1685" s="17" t="str">
        <f t="shared" si="106"/>
        <v>WEAK</v>
      </c>
      <c r="H1685" s="17" t="str">
        <f t="shared" si="105"/>
        <v>CONFIRMED BULLISH</v>
      </c>
    </row>
    <row r="1686" spans="1:8" ht="13.5" x14ac:dyDescent="0.25">
      <c r="A1686" s="3">
        <v>44469</v>
      </c>
      <c r="B1686" s="2">
        <v>11.18</v>
      </c>
      <c r="C1686" s="2">
        <v>7.6384999999999996</v>
      </c>
      <c r="D1686" s="2">
        <v>80</v>
      </c>
      <c r="E1686" s="2">
        <f t="shared" si="104"/>
        <v>-534</v>
      </c>
      <c r="F1686" s="17" t="str">
        <f t="shared" si="107"/>
        <v>BULLISH</v>
      </c>
      <c r="G1686" s="17" t="str">
        <f t="shared" si="106"/>
        <v>WEAK</v>
      </c>
      <c r="H1686" s="17" t="str">
        <f t="shared" si="105"/>
        <v>BULLISH DIVERGENCE</v>
      </c>
    </row>
    <row r="1687" spans="1:8" ht="13.5" x14ac:dyDescent="0.25">
      <c r="A1687" s="3">
        <v>44470</v>
      </c>
      <c r="B1687" s="2">
        <v>11.25</v>
      </c>
      <c r="C1687" s="2">
        <v>7.6863999999999999</v>
      </c>
      <c r="D1687" s="2">
        <v>3905</v>
      </c>
      <c r="E1687" s="2">
        <f t="shared" si="104"/>
        <v>3371</v>
      </c>
      <c r="F1687" s="17" t="str">
        <f t="shared" si="107"/>
        <v>BULLISH</v>
      </c>
      <c r="G1687" s="17" t="str">
        <f t="shared" si="106"/>
        <v>WEAK</v>
      </c>
      <c r="H1687" s="17" t="str">
        <f t="shared" si="105"/>
        <v>CONFIRMED BULLISH</v>
      </c>
    </row>
    <row r="1688" spans="1:8" ht="13.5" x14ac:dyDescent="0.25">
      <c r="A1688" s="3">
        <v>44473</v>
      </c>
      <c r="B1688" s="2">
        <v>11.18</v>
      </c>
      <c r="C1688" s="2">
        <v>7.6384999999999996</v>
      </c>
      <c r="D1688" s="2">
        <v>4422</v>
      </c>
      <c r="E1688" s="2">
        <f t="shared" si="104"/>
        <v>-1051</v>
      </c>
      <c r="F1688" s="17" t="str">
        <f t="shared" si="107"/>
        <v>BULLISH</v>
      </c>
      <c r="G1688" s="17" t="str">
        <f t="shared" si="106"/>
        <v>WEAK</v>
      </c>
      <c r="H1688" s="17" t="str">
        <f t="shared" si="105"/>
        <v>CONFIRMED BULLISH</v>
      </c>
    </row>
    <row r="1689" spans="1:8" ht="13.5" x14ac:dyDescent="0.25">
      <c r="A1689" s="3">
        <v>44474</v>
      </c>
      <c r="B1689" s="2">
        <v>11.18</v>
      </c>
      <c r="C1689" s="2">
        <v>7.6384999999999996</v>
      </c>
      <c r="D1689" s="2">
        <v>4414</v>
      </c>
      <c r="E1689" s="2">
        <f t="shared" si="104"/>
        <v>-1051</v>
      </c>
      <c r="F1689" s="17" t="str">
        <f t="shared" si="107"/>
        <v>BULLISH</v>
      </c>
      <c r="G1689" s="17" t="str">
        <f t="shared" si="106"/>
        <v>WEAK</v>
      </c>
      <c r="H1689" s="17" t="str">
        <f t="shared" si="105"/>
        <v>CONFIRMED BULLISH</v>
      </c>
    </row>
    <row r="1690" spans="1:8" ht="13.5" x14ac:dyDescent="0.25">
      <c r="A1690" s="3">
        <v>44475</v>
      </c>
      <c r="B1690" s="2">
        <v>11.23</v>
      </c>
      <c r="C1690" s="2">
        <v>7.6726999999999999</v>
      </c>
      <c r="D1690" s="2">
        <v>150</v>
      </c>
      <c r="E1690" s="2">
        <f t="shared" si="104"/>
        <v>-901</v>
      </c>
      <c r="F1690" s="17" t="str">
        <f t="shared" si="107"/>
        <v>BEARISH</v>
      </c>
      <c r="G1690" s="17" t="str">
        <f t="shared" si="106"/>
        <v>STRONG</v>
      </c>
      <c r="H1690" s="17" t="str">
        <f t="shared" si="105"/>
        <v>BEARISH DIVERGENCE</v>
      </c>
    </row>
    <row r="1691" spans="1:8" ht="13.5" x14ac:dyDescent="0.25">
      <c r="A1691" s="3">
        <v>44476</v>
      </c>
      <c r="B1691" s="2">
        <v>11.23</v>
      </c>
      <c r="C1691" s="2">
        <v>7.6726999999999999</v>
      </c>
      <c r="D1691" s="2">
        <v>2769</v>
      </c>
      <c r="E1691" s="2">
        <f t="shared" si="104"/>
        <v>-901</v>
      </c>
      <c r="F1691" s="17" t="str">
        <f t="shared" si="107"/>
        <v>BEARISH</v>
      </c>
      <c r="G1691" s="17" t="str">
        <f t="shared" si="106"/>
        <v>STRONG</v>
      </c>
      <c r="H1691" s="17" t="str">
        <f t="shared" si="105"/>
        <v>BEARISH DIVERGENCE</v>
      </c>
    </row>
    <row r="1692" spans="1:8" ht="13.5" x14ac:dyDescent="0.25">
      <c r="A1692" s="3">
        <v>44477</v>
      </c>
      <c r="B1692" s="2">
        <v>11.23</v>
      </c>
      <c r="C1692" s="2">
        <v>7.6726999999999999</v>
      </c>
      <c r="D1692" s="2">
        <v>2404</v>
      </c>
      <c r="E1692" s="2">
        <f t="shared" si="104"/>
        <v>-901</v>
      </c>
      <c r="F1692" s="17" t="str">
        <f t="shared" si="107"/>
        <v>BEARISH</v>
      </c>
      <c r="G1692" s="17" t="str">
        <f t="shared" si="106"/>
        <v>WEAK</v>
      </c>
      <c r="H1692" s="17" t="str">
        <f t="shared" si="105"/>
        <v>CONFIRMED BEARISH</v>
      </c>
    </row>
    <row r="1693" spans="1:8" ht="13.5" x14ac:dyDescent="0.25">
      <c r="A1693" s="3">
        <v>44480</v>
      </c>
      <c r="B1693" s="2">
        <v>11.23</v>
      </c>
      <c r="C1693" s="2">
        <v>7.6726999999999999</v>
      </c>
      <c r="D1693" s="2">
        <v>6603</v>
      </c>
      <c r="E1693" s="2">
        <f t="shared" si="104"/>
        <v>-901</v>
      </c>
      <c r="F1693" s="17" t="str">
        <f t="shared" si="107"/>
        <v>BULLISH</v>
      </c>
      <c r="G1693" s="17" t="str">
        <f t="shared" si="106"/>
        <v>WEAK</v>
      </c>
      <c r="H1693" s="17" t="str">
        <f t="shared" si="105"/>
        <v>CONFIRMED BULLISH</v>
      </c>
    </row>
    <row r="1694" spans="1:8" ht="13.5" x14ac:dyDescent="0.25">
      <c r="A1694" s="3">
        <v>44481</v>
      </c>
      <c r="B1694" s="2">
        <v>11.22</v>
      </c>
      <c r="C1694" s="2">
        <v>7.6658999999999997</v>
      </c>
      <c r="D1694" s="2">
        <v>459</v>
      </c>
      <c r="E1694" s="2">
        <f t="shared" si="104"/>
        <v>-1360</v>
      </c>
      <c r="F1694" s="17" t="str">
        <f t="shared" si="107"/>
        <v>BEARISH</v>
      </c>
      <c r="G1694" s="17" t="str">
        <f t="shared" si="106"/>
        <v>STRONG</v>
      </c>
      <c r="H1694" s="17" t="str">
        <f t="shared" si="105"/>
        <v>BEARISH DIVERGENCE</v>
      </c>
    </row>
    <row r="1695" spans="1:8" ht="13.5" x14ac:dyDescent="0.25">
      <c r="A1695" s="3">
        <v>44482</v>
      </c>
      <c r="B1695" s="2">
        <v>11.22</v>
      </c>
      <c r="C1695" s="2">
        <v>7.6658999999999997</v>
      </c>
      <c r="D1695" s="2">
        <v>2401</v>
      </c>
      <c r="E1695" s="2">
        <f t="shared" si="104"/>
        <v>-1360</v>
      </c>
      <c r="F1695" s="17" t="str">
        <f t="shared" si="107"/>
        <v>BEARISH</v>
      </c>
      <c r="G1695" s="17" t="str">
        <f t="shared" si="106"/>
        <v>STRONG</v>
      </c>
      <c r="H1695" s="17" t="str">
        <f t="shared" si="105"/>
        <v>CONFIRMED BEARISH</v>
      </c>
    </row>
    <row r="1696" spans="1:8" ht="13.5" x14ac:dyDescent="0.25">
      <c r="A1696" s="3">
        <v>44483</v>
      </c>
      <c r="B1696" s="2">
        <v>11.17</v>
      </c>
      <c r="C1696" s="2">
        <v>7.6317000000000004</v>
      </c>
      <c r="D1696" s="2">
        <v>403</v>
      </c>
      <c r="E1696" s="2">
        <f t="shared" si="104"/>
        <v>-1763</v>
      </c>
      <c r="F1696" s="17" t="str">
        <f t="shared" si="107"/>
        <v>BEARISH</v>
      </c>
      <c r="G1696" s="17" t="str">
        <f t="shared" si="106"/>
        <v>STRONG</v>
      </c>
      <c r="H1696" s="17" t="str">
        <f t="shared" si="105"/>
        <v>CONFIRMED BEARISH</v>
      </c>
    </row>
    <row r="1697" spans="1:8" ht="13.5" x14ac:dyDescent="0.25">
      <c r="A1697" s="3">
        <v>44488</v>
      </c>
      <c r="B1697" s="2">
        <v>11.2</v>
      </c>
      <c r="C1697" s="2">
        <v>7.6521999999999997</v>
      </c>
      <c r="D1697" s="2">
        <v>6295</v>
      </c>
      <c r="E1697" s="2">
        <f t="shared" si="104"/>
        <v>4532</v>
      </c>
      <c r="F1697" s="17" t="str">
        <f t="shared" si="107"/>
        <v>BULLISH</v>
      </c>
      <c r="G1697" s="17" t="str">
        <f t="shared" si="106"/>
        <v>WEAK</v>
      </c>
      <c r="H1697" s="17" t="str">
        <f t="shared" si="105"/>
        <v>BULLISH DIVERGENCE</v>
      </c>
    </row>
    <row r="1698" spans="1:8" ht="13.5" x14ac:dyDescent="0.25">
      <c r="A1698" s="3">
        <v>44489</v>
      </c>
      <c r="B1698" s="2">
        <v>11.22</v>
      </c>
      <c r="C1698" s="2">
        <v>7.6658999999999997</v>
      </c>
      <c r="D1698" s="2">
        <v>8653</v>
      </c>
      <c r="E1698" s="2">
        <f t="shared" si="104"/>
        <v>13185</v>
      </c>
      <c r="F1698" s="17" t="str">
        <f t="shared" si="107"/>
        <v>BULLISH</v>
      </c>
      <c r="G1698" s="17" t="str">
        <f t="shared" si="106"/>
        <v>WEAK</v>
      </c>
      <c r="H1698" s="17" t="str">
        <f t="shared" si="105"/>
        <v>BULLISH DIVERGENCE</v>
      </c>
    </row>
    <row r="1699" spans="1:8" ht="13.5" x14ac:dyDescent="0.25">
      <c r="A1699" s="3">
        <v>44490</v>
      </c>
      <c r="B1699" s="2">
        <v>11.15</v>
      </c>
      <c r="C1699" s="2">
        <v>7.6180000000000003</v>
      </c>
      <c r="D1699" s="2">
        <v>19473</v>
      </c>
      <c r="E1699" s="2">
        <f t="shared" si="104"/>
        <v>-6288</v>
      </c>
      <c r="F1699" s="17" t="str">
        <f t="shared" si="107"/>
        <v>BEARISH</v>
      </c>
      <c r="G1699" s="17" t="str">
        <f t="shared" si="106"/>
        <v>STRONG</v>
      </c>
      <c r="H1699" s="17" t="str">
        <f t="shared" si="105"/>
        <v>CONFIRMED BEARISH</v>
      </c>
    </row>
    <row r="1700" spans="1:8" ht="13.5" x14ac:dyDescent="0.25">
      <c r="A1700" s="3">
        <v>44491</v>
      </c>
      <c r="B1700" s="2">
        <v>11</v>
      </c>
      <c r="C1700" s="2">
        <v>7.5155000000000003</v>
      </c>
      <c r="D1700" s="2">
        <v>15271</v>
      </c>
      <c r="E1700" s="2">
        <f t="shared" si="104"/>
        <v>-21559</v>
      </c>
      <c r="F1700" s="17" t="str">
        <f t="shared" si="107"/>
        <v>BEARISH</v>
      </c>
      <c r="G1700" s="17" t="str">
        <f t="shared" si="106"/>
        <v>STRONG</v>
      </c>
      <c r="H1700" s="17" t="str">
        <f t="shared" si="105"/>
        <v>CONFIRMED BEARISH</v>
      </c>
    </row>
    <row r="1701" spans="1:8" ht="13.5" x14ac:dyDescent="0.25">
      <c r="A1701" s="3">
        <v>44494</v>
      </c>
      <c r="B1701" s="2">
        <v>11.09</v>
      </c>
      <c r="C1701" s="2">
        <v>7.577</v>
      </c>
      <c r="D1701" s="2">
        <v>703</v>
      </c>
      <c r="E1701" s="2">
        <f t="shared" si="104"/>
        <v>-20856</v>
      </c>
      <c r="F1701" s="17" t="str">
        <f t="shared" si="107"/>
        <v>BEARISH</v>
      </c>
      <c r="G1701" s="17" t="str">
        <f t="shared" si="106"/>
        <v>STRONG</v>
      </c>
      <c r="H1701" s="17" t="str">
        <f t="shared" si="105"/>
        <v>CONFIRMED BEARISH</v>
      </c>
    </row>
    <row r="1702" spans="1:8" ht="13.5" x14ac:dyDescent="0.25">
      <c r="A1702" s="3">
        <v>44495</v>
      </c>
      <c r="B1702" s="2">
        <v>11.4</v>
      </c>
      <c r="C1702" s="2">
        <v>7.7888000000000002</v>
      </c>
      <c r="D1702" s="2">
        <v>17</v>
      </c>
      <c r="E1702" s="2">
        <f t="shared" si="104"/>
        <v>-20839</v>
      </c>
      <c r="F1702" s="17" t="str">
        <f t="shared" si="107"/>
        <v>BEARISH</v>
      </c>
      <c r="G1702" s="17" t="str">
        <f t="shared" si="106"/>
        <v>WEAK</v>
      </c>
      <c r="H1702" s="17" t="str">
        <f t="shared" si="105"/>
        <v>BEARISH DIVERGENCE</v>
      </c>
    </row>
    <row r="1703" spans="1:8" ht="13.5" x14ac:dyDescent="0.25">
      <c r="A1703" s="3">
        <v>44496</v>
      </c>
      <c r="B1703" s="2">
        <v>11.18</v>
      </c>
      <c r="C1703" s="2">
        <v>7.6384999999999996</v>
      </c>
      <c r="D1703" s="2">
        <v>851</v>
      </c>
      <c r="E1703" s="2">
        <f t="shared" si="104"/>
        <v>-21690</v>
      </c>
      <c r="F1703" s="17" t="str">
        <f t="shared" si="107"/>
        <v>BEARISH</v>
      </c>
      <c r="G1703" s="17" t="str">
        <f t="shared" si="106"/>
        <v>WEAK</v>
      </c>
      <c r="H1703" s="17" t="str">
        <f t="shared" si="105"/>
        <v>CONFIRMED BEARISH</v>
      </c>
    </row>
    <row r="1704" spans="1:8" ht="13.5" x14ac:dyDescent="0.25">
      <c r="A1704" s="3">
        <v>44497</v>
      </c>
      <c r="B1704" s="2">
        <v>11.18</v>
      </c>
      <c r="C1704" s="2">
        <v>7.6384999999999996</v>
      </c>
      <c r="D1704" s="2">
        <v>720</v>
      </c>
      <c r="E1704" s="2">
        <f t="shared" si="104"/>
        <v>-21690</v>
      </c>
      <c r="F1704" s="17" t="str">
        <f t="shared" si="107"/>
        <v>BEARISH</v>
      </c>
      <c r="G1704" s="17" t="str">
        <f t="shared" si="106"/>
        <v>STRONG</v>
      </c>
      <c r="H1704" s="17" t="str">
        <f t="shared" si="105"/>
        <v>BEARISH DIVERGENCE</v>
      </c>
    </row>
    <row r="1705" spans="1:8" ht="13.5" x14ac:dyDescent="0.25">
      <c r="A1705" s="3">
        <v>44498</v>
      </c>
      <c r="B1705" s="2">
        <v>11.17</v>
      </c>
      <c r="C1705" s="2">
        <v>7.6317000000000004</v>
      </c>
      <c r="D1705" s="2">
        <v>221</v>
      </c>
      <c r="E1705" s="2">
        <f t="shared" si="104"/>
        <v>-21911</v>
      </c>
      <c r="F1705" s="17" t="str">
        <f t="shared" si="107"/>
        <v>BEARISH</v>
      </c>
      <c r="G1705" s="17" t="str">
        <f t="shared" si="106"/>
        <v>NEUTRAL</v>
      </c>
      <c r="H1705" s="17" t="str">
        <f t="shared" si="105"/>
        <v>BEARISH DIVERGENCE</v>
      </c>
    </row>
    <row r="1706" spans="1:8" ht="13.5" x14ac:dyDescent="0.25">
      <c r="A1706" s="3">
        <v>44501</v>
      </c>
      <c r="B1706" s="2">
        <v>11.38</v>
      </c>
      <c r="C1706" s="2">
        <v>7.7751999999999999</v>
      </c>
      <c r="D1706" s="2">
        <v>60</v>
      </c>
      <c r="E1706" s="2">
        <f t="shared" si="104"/>
        <v>-21851</v>
      </c>
      <c r="F1706" s="17" t="str">
        <f t="shared" si="107"/>
        <v>BEARISH</v>
      </c>
      <c r="G1706" s="17" t="str">
        <f t="shared" si="106"/>
        <v>STRONG</v>
      </c>
      <c r="H1706" s="17" t="str">
        <f t="shared" si="105"/>
        <v>BEARISH DIVERGENCE</v>
      </c>
    </row>
    <row r="1707" spans="1:8" ht="13.5" x14ac:dyDescent="0.25">
      <c r="A1707" s="3">
        <v>44502</v>
      </c>
      <c r="B1707" s="2">
        <v>11.2</v>
      </c>
      <c r="C1707" s="2">
        <v>7.6521999999999997</v>
      </c>
      <c r="D1707" s="2">
        <v>27</v>
      </c>
      <c r="E1707" s="2">
        <f t="shared" si="104"/>
        <v>-21878</v>
      </c>
      <c r="F1707" s="17" t="str">
        <f t="shared" si="107"/>
        <v>BEARISH</v>
      </c>
      <c r="G1707" s="17" t="str">
        <f t="shared" si="106"/>
        <v>STRONG</v>
      </c>
      <c r="H1707" s="17" t="str">
        <f t="shared" si="105"/>
        <v>CONFIRMED BEARISH</v>
      </c>
    </row>
    <row r="1708" spans="1:8" ht="13.5" x14ac:dyDescent="0.25">
      <c r="A1708" s="3">
        <v>44503</v>
      </c>
      <c r="B1708" s="2">
        <v>11.36</v>
      </c>
      <c r="C1708" s="2">
        <v>7.7614999999999998</v>
      </c>
      <c r="D1708" s="2">
        <v>52</v>
      </c>
      <c r="E1708" s="2">
        <f t="shared" si="104"/>
        <v>-21826</v>
      </c>
      <c r="F1708" s="17" t="str">
        <f t="shared" si="107"/>
        <v>BEARISH</v>
      </c>
      <c r="G1708" s="17" t="str">
        <f t="shared" si="106"/>
        <v>NEUTRAL</v>
      </c>
      <c r="H1708" s="17" t="str">
        <f t="shared" si="105"/>
        <v>BEARISH DIVERGENCE</v>
      </c>
    </row>
    <row r="1709" spans="1:8" ht="13.5" x14ac:dyDescent="0.25">
      <c r="A1709" s="3">
        <v>44504</v>
      </c>
      <c r="B1709" s="2">
        <v>11.36</v>
      </c>
      <c r="C1709" s="2">
        <v>7.7614999999999998</v>
      </c>
      <c r="D1709" s="2">
        <v>0</v>
      </c>
      <c r="E1709" s="2">
        <f t="shared" si="104"/>
        <v>-21826</v>
      </c>
      <c r="F1709" s="17" t="str">
        <f t="shared" si="107"/>
        <v>BEARISH</v>
      </c>
      <c r="G1709" s="17" t="str">
        <f t="shared" si="106"/>
        <v>NEUTRAL</v>
      </c>
      <c r="H1709" s="17" t="str">
        <f t="shared" si="105"/>
        <v>BEARISH DIVERGENCE</v>
      </c>
    </row>
    <row r="1710" spans="1:8" ht="13.5" x14ac:dyDescent="0.25">
      <c r="A1710" s="3">
        <v>44505</v>
      </c>
      <c r="B1710" s="2">
        <v>11.24</v>
      </c>
      <c r="C1710" s="2">
        <v>7.6795</v>
      </c>
      <c r="D1710" s="2">
        <v>397</v>
      </c>
      <c r="E1710" s="2">
        <f t="shared" si="104"/>
        <v>-22223</v>
      </c>
      <c r="F1710" s="17" t="str">
        <f t="shared" si="107"/>
        <v>BEARISH</v>
      </c>
      <c r="G1710" s="17" t="str">
        <f t="shared" si="106"/>
        <v>NEUTRAL</v>
      </c>
      <c r="H1710" s="17" t="str">
        <f t="shared" si="105"/>
        <v>BEARISH DIVERGENCE</v>
      </c>
    </row>
    <row r="1711" spans="1:8" ht="13.5" x14ac:dyDescent="0.25">
      <c r="A1711" s="3">
        <v>44508</v>
      </c>
      <c r="B1711" s="2">
        <v>11.29</v>
      </c>
      <c r="C1711" s="2">
        <v>7.7137000000000002</v>
      </c>
      <c r="D1711" s="2">
        <v>1097</v>
      </c>
      <c r="E1711" s="2">
        <f t="shared" si="104"/>
        <v>-21126</v>
      </c>
      <c r="F1711" s="17" t="str">
        <f t="shared" si="107"/>
        <v>BULLISH</v>
      </c>
      <c r="G1711" s="17" t="str">
        <f t="shared" si="106"/>
        <v>WEAK</v>
      </c>
      <c r="H1711" s="17" t="str">
        <f t="shared" si="105"/>
        <v>BULLISH DIVERGENCE</v>
      </c>
    </row>
    <row r="1712" spans="1:8" ht="13.5" x14ac:dyDescent="0.25">
      <c r="A1712" s="3">
        <v>44509</v>
      </c>
      <c r="B1712" s="2">
        <v>11.25</v>
      </c>
      <c r="C1712" s="2">
        <v>7.6863999999999999</v>
      </c>
      <c r="D1712" s="2">
        <v>121767</v>
      </c>
      <c r="E1712" s="2">
        <f t="shared" si="104"/>
        <v>-142893</v>
      </c>
      <c r="F1712" s="17" t="str">
        <f t="shared" si="107"/>
        <v>BEARISH</v>
      </c>
      <c r="G1712" s="17" t="str">
        <f t="shared" si="106"/>
        <v>STRONG</v>
      </c>
      <c r="H1712" s="17" t="str">
        <f t="shared" si="105"/>
        <v>BEARISH DIVERGENCE</v>
      </c>
    </row>
    <row r="1713" spans="1:8" ht="13.5" x14ac:dyDescent="0.25">
      <c r="A1713" s="3">
        <v>44510</v>
      </c>
      <c r="B1713" s="2">
        <v>11.09</v>
      </c>
      <c r="C1713" s="2">
        <v>7.577</v>
      </c>
      <c r="D1713" s="2">
        <v>256</v>
      </c>
      <c r="E1713" s="2">
        <f t="shared" si="104"/>
        <v>-143149</v>
      </c>
      <c r="F1713" s="17" t="str">
        <f t="shared" si="107"/>
        <v>BEARISH</v>
      </c>
      <c r="G1713" s="17" t="str">
        <f t="shared" si="106"/>
        <v>STRONG</v>
      </c>
      <c r="H1713" s="17" t="str">
        <f t="shared" si="105"/>
        <v>CONFIRMED BEARISH</v>
      </c>
    </row>
    <row r="1714" spans="1:8" ht="13.5" x14ac:dyDescent="0.25">
      <c r="A1714" s="3">
        <v>44511</v>
      </c>
      <c r="B1714" s="2">
        <v>10.83</v>
      </c>
      <c r="C1714" s="2">
        <v>7.3994</v>
      </c>
      <c r="D1714" s="2">
        <v>298</v>
      </c>
      <c r="E1714" s="2">
        <f t="shared" si="104"/>
        <v>-143447</v>
      </c>
      <c r="F1714" s="17" t="str">
        <f t="shared" si="107"/>
        <v>BEARISH</v>
      </c>
      <c r="G1714" s="17" t="str">
        <f t="shared" si="106"/>
        <v>STRONG</v>
      </c>
      <c r="H1714" s="17" t="str">
        <f t="shared" si="105"/>
        <v>CONFIRMED BEARISH</v>
      </c>
    </row>
    <row r="1715" spans="1:8" ht="13.5" x14ac:dyDescent="0.25">
      <c r="A1715" s="3">
        <v>44512</v>
      </c>
      <c r="B1715" s="2">
        <v>11.24</v>
      </c>
      <c r="C1715" s="2">
        <v>7.6795</v>
      </c>
      <c r="D1715" s="2">
        <v>109</v>
      </c>
      <c r="E1715" s="2">
        <f t="shared" si="104"/>
        <v>-143338</v>
      </c>
      <c r="F1715" s="17" t="str">
        <f t="shared" si="107"/>
        <v>BEARISH</v>
      </c>
      <c r="G1715" s="17" t="str">
        <f t="shared" si="106"/>
        <v>STRONG</v>
      </c>
      <c r="H1715" s="17" t="str">
        <f t="shared" si="105"/>
        <v>NEUTRAL</v>
      </c>
    </row>
    <row r="1716" spans="1:8" ht="13.5" x14ac:dyDescent="0.25">
      <c r="A1716" s="3">
        <v>44515</v>
      </c>
      <c r="B1716" s="2">
        <v>11</v>
      </c>
      <c r="C1716" s="2">
        <v>7.5155000000000003</v>
      </c>
      <c r="D1716" s="2">
        <v>156</v>
      </c>
      <c r="E1716" s="2">
        <f t="shared" si="104"/>
        <v>-143494</v>
      </c>
      <c r="F1716" s="17" t="str">
        <f t="shared" si="107"/>
        <v>BEARISH</v>
      </c>
      <c r="G1716" s="17" t="str">
        <f t="shared" si="106"/>
        <v>STRONG</v>
      </c>
      <c r="H1716" s="17" t="str">
        <f t="shared" si="105"/>
        <v>CONFIRMED BEARISH</v>
      </c>
    </row>
    <row r="1717" spans="1:8" ht="13.5" x14ac:dyDescent="0.25">
      <c r="A1717" s="3">
        <v>44516</v>
      </c>
      <c r="B1717" s="2">
        <v>11</v>
      </c>
      <c r="C1717" s="2">
        <v>7.5155000000000003</v>
      </c>
      <c r="D1717" s="2">
        <v>352</v>
      </c>
      <c r="E1717" s="2">
        <f t="shared" si="104"/>
        <v>-143494</v>
      </c>
      <c r="F1717" s="17" t="str">
        <f t="shared" si="107"/>
        <v>BEARISH</v>
      </c>
      <c r="G1717" s="17" t="str">
        <f t="shared" si="106"/>
        <v>NEUTRAL</v>
      </c>
      <c r="H1717" s="17" t="str">
        <f t="shared" si="105"/>
        <v>CONFIRMED BEARISH</v>
      </c>
    </row>
    <row r="1718" spans="1:8" ht="13.5" x14ac:dyDescent="0.25">
      <c r="A1718" s="3">
        <v>44517</v>
      </c>
      <c r="B1718" s="2">
        <v>11</v>
      </c>
      <c r="C1718" s="2">
        <v>7.5155000000000003</v>
      </c>
      <c r="D1718" s="2">
        <v>1</v>
      </c>
      <c r="E1718" s="2">
        <f t="shared" si="104"/>
        <v>-143494</v>
      </c>
      <c r="F1718" s="17" t="str">
        <f t="shared" si="107"/>
        <v>BEARISH</v>
      </c>
      <c r="G1718" s="17" t="str">
        <f t="shared" si="106"/>
        <v>NEUTRAL</v>
      </c>
      <c r="H1718" s="17" t="str">
        <f t="shared" si="105"/>
        <v>CONFIRMED BEARISH</v>
      </c>
    </row>
    <row r="1719" spans="1:8" ht="13.5" x14ac:dyDescent="0.25">
      <c r="A1719" s="3">
        <v>44518</v>
      </c>
      <c r="B1719" s="2">
        <v>11</v>
      </c>
      <c r="C1719" s="2">
        <v>7.5155000000000003</v>
      </c>
      <c r="D1719" s="2">
        <v>1</v>
      </c>
      <c r="E1719" s="2">
        <f t="shared" si="104"/>
        <v>-143494</v>
      </c>
      <c r="F1719" s="17" t="str">
        <f t="shared" si="107"/>
        <v>BEARISH</v>
      </c>
      <c r="G1719" s="17" t="str">
        <f t="shared" si="106"/>
        <v>NEUTRAL</v>
      </c>
      <c r="H1719" s="17" t="str">
        <f t="shared" si="105"/>
        <v>BEARISH DIVERGENCE</v>
      </c>
    </row>
    <row r="1720" spans="1:8" ht="13.5" x14ac:dyDescent="0.25">
      <c r="A1720" s="3">
        <v>44519</v>
      </c>
      <c r="B1720" s="2">
        <v>10.91</v>
      </c>
      <c r="C1720" s="2">
        <v>7.4541000000000004</v>
      </c>
      <c r="D1720" s="2">
        <v>1166</v>
      </c>
      <c r="E1720" s="2">
        <f t="shared" si="104"/>
        <v>-144660</v>
      </c>
      <c r="F1720" s="17" t="str">
        <f t="shared" si="107"/>
        <v>BEARISH</v>
      </c>
      <c r="G1720" s="17" t="str">
        <f t="shared" si="106"/>
        <v>NEUTRAL</v>
      </c>
      <c r="H1720" s="17" t="str">
        <f t="shared" si="105"/>
        <v>CONFIRMED BEARISH</v>
      </c>
    </row>
    <row r="1721" spans="1:8" ht="13.5" x14ac:dyDescent="0.25">
      <c r="A1721" s="3">
        <v>44522</v>
      </c>
      <c r="B1721" s="2">
        <v>10.9</v>
      </c>
      <c r="C1721" s="2">
        <v>7.4471999999999996</v>
      </c>
      <c r="D1721" s="2">
        <v>2209</v>
      </c>
      <c r="E1721" s="2">
        <f t="shared" si="104"/>
        <v>-146869</v>
      </c>
      <c r="F1721" s="17" t="str">
        <f t="shared" si="107"/>
        <v>BEARISH</v>
      </c>
      <c r="G1721" s="17" t="str">
        <f t="shared" si="106"/>
        <v>STRONG</v>
      </c>
      <c r="H1721" s="17" t="str">
        <f t="shared" si="105"/>
        <v>CONFIRMED BEARISH</v>
      </c>
    </row>
    <row r="1722" spans="1:8" ht="13.5" x14ac:dyDescent="0.25">
      <c r="A1722" s="3">
        <v>44523</v>
      </c>
      <c r="B1722" s="2">
        <v>10.99</v>
      </c>
      <c r="C1722" s="2">
        <v>7.5087000000000002</v>
      </c>
      <c r="D1722" s="2">
        <v>1086</v>
      </c>
      <c r="E1722" s="2">
        <f t="shared" si="104"/>
        <v>-145783</v>
      </c>
      <c r="F1722" s="17" t="str">
        <f t="shared" si="107"/>
        <v>BEARISH</v>
      </c>
      <c r="G1722" s="17" t="str">
        <f t="shared" si="106"/>
        <v>NEUTRAL</v>
      </c>
      <c r="H1722" s="17" t="str">
        <f t="shared" si="105"/>
        <v>CONFIRMED BEARISH</v>
      </c>
    </row>
    <row r="1723" spans="1:8" ht="13.5" x14ac:dyDescent="0.25">
      <c r="A1723" s="3">
        <v>44524</v>
      </c>
      <c r="B1723" s="2">
        <v>11</v>
      </c>
      <c r="C1723" s="2">
        <v>7.5155000000000003</v>
      </c>
      <c r="D1723" s="2">
        <v>11</v>
      </c>
      <c r="E1723" s="2">
        <f t="shared" si="104"/>
        <v>-145772</v>
      </c>
      <c r="F1723" s="17" t="str">
        <f t="shared" si="107"/>
        <v>BEARISH</v>
      </c>
      <c r="G1723" s="17" t="str">
        <f t="shared" si="106"/>
        <v>NEUTRAL</v>
      </c>
      <c r="H1723" s="17" t="str">
        <f t="shared" si="105"/>
        <v>NEUTRAL</v>
      </c>
    </row>
    <row r="1724" spans="1:8" ht="13.5" x14ac:dyDescent="0.25">
      <c r="A1724" s="3">
        <v>44525</v>
      </c>
      <c r="B1724" s="2">
        <v>10.99</v>
      </c>
      <c r="C1724" s="2">
        <v>7.5087000000000002</v>
      </c>
      <c r="D1724" s="2">
        <v>1</v>
      </c>
      <c r="E1724" s="2">
        <f t="shared" si="104"/>
        <v>-145773</v>
      </c>
      <c r="F1724" s="17" t="str">
        <f t="shared" si="107"/>
        <v>BEARISH</v>
      </c>
      <c r="G1724" s="17" t="str">
        <f t="shared" si="106"/>
        <v>NEUTRAL</v>
      </c>
      <c r="H1724" s="17" t="str">
        <f t="shared" si="105"/>
        <v>CONFIRMED BEARISH</v>
      </c>
    </row>
    <row r="1725" spans="1:8" ht="13.5" x14ac:dyDescent="0.25">
      <c r="A1725" s="3">
        <v>44526</v>
      </c>
      <c r="B1725" s="2">
        <v>11</v>
      </c>
      <c r="C1725" s="2">
        <v>7.5155000000000003</v>
      </c>
      <c r="D1725" s="2">
        <v>954</v>
      </c>
      <c r="E1725" s="2">
        <f t="shared" si="104"/>
        <v>-144819</v>
      </c>
      <c r="F1725" s="17" t="str">
        <f t="shared" si="107"/>
        <v>BEARISH</v>
      </c>
      <c r="G1725" s="17" t="str">
        <f t="shared" si="106"/>
        <v>NEUTRAL</v>
      </c>
      <c r="H1725" s="17" t="str">
        <f t="shared" si="105"/>
        <v>BEARISH DIVERGENCE</v>
      </c>
    </row>
    <row r="1726" spans="1:8" ht="13.5" x14ac:dyDescent="0.25">
      <c r="A1726" s="3">
        <v>44529</v>
      </c>
      <c r="B1726" s="2">
        <v>10.98</v>
      </c>
      <c r="C1726" s="2">
        <v>7.5019</v>
      </c>
      <c r="D1726" s="2">
        <v>3</v>
      </c>
      <c r="E1726" s="2">
        <f t="shared" si="104"/>
        <v>-144822</v>
      </c>
      <c r="F1726" s="17" t="str">
        <f t="shared" si="107"/>
        <v>BULLISH</v>
      </c>
      <c r="G1726" s="17" t="str">
        <f t="shared" si="106"/>
        <v>NEUTRAL</v>
      </c>
      <c r="H1726" s="17" t="str">
        <f t="shared" si="105"/>
        <v>CONFIRMED BULLISH</v>
      </c>
    </row>
    <row r="1727" spans="1:8" ht="13.5" x14ac:dyDescent="0.25">
      <c r="A1727" s="3">
        <v>44530</v>
      </c>
      <c r="B1727" s="2">
        <v>10.98</v>
      </c>
      <c r="C1727" s="2">
        <v>7.5019</v>
      </c>
      <c r="D1727" s="2">
        <v>0</v>
      </c>
      <c r="E1727" s="2">
        <f t="shared" si="104"/>
        <v>-144822</v>
      </c>
      <c r="F1727" s="17" t="str">
        <f t="shared" si="107"/>
        <v>BULLISH</v>
      </c>
      <c r="G1727" s="17" t="str">
        <f t="shared" si="106"/>
        <v>NEUTRAL</v>
      </c>
      <c r="H1727" s="17" t="str">
        <f t="shared" si="105"/>
        <v>BULLISH DIVERGENCE</v>
      </c>
    </row>
    <row r="1728" spans="1:8" ht="13.5" x14ac:dyDescent="0.25">
      <c r="A1728" s="3">
        <v>44531</v>
      </c>
      <c r="B1728" s="2">
        <v>10.95</v>
      </c>
      <c r="C1728" s="2">
        <v>7.4813999999999998</v>
      </c>
      <c r="D1728" s="2">
        <v>154</v>
      </c>
      <c r="E1728" s="2">
        <f t="shared" si="104"/>
        <v>-144976</v>
      </c>
      <c r="F1728" s="17" t="str">
        <f t="shared" si="107"/>
        <v>BULLISH</v>
      </c>
      <c r="G1728" s="17" t="str">
        <f t="shared" si="106"/>
        <v>NEUTRAL</v>
      </c>
      <c r="H1728" s="17" t="str">
        <f t="shared" si="105"/>
        <v>BULLISH DIVERGENCE</v>
      </c>
    </row>
    <row r="1729" spans="1:8" ht="13.5" x14ac:dyDescent="0.25">
      <c r="A1729" s="3">
        <v>44532</v>
      </c>
      <c r="B1729" s="2">
        <v>10.9</v>
      </c>
      <c r="C1729" s="2">
        <v>7.4471999999999996</v>
      </c>
      <c r="D1729" s="2">
        <v>202</v>
      </c>
      <c r="E1729" s="2">
        <f t="shared" si="104"/>
        <v>-145178</v>
      </c>
      <c r="F1729" s="17" t="str">
        <f t="shared" si="107"/>
        <v>BULLISH</v>
      </c>
      <c r="G1729" s="17" t="str">
        <f t="shared" si="106"/>
        <v>NEUTRAL</v>
      </c>
      <c r="H1729" s="17" t="str">
        <f t="shared" si="105"/>
        <v>BULLISH DIVERGENCE</v>
      </c>
    </row>
    <row r="1730" spans="1:8" ht="13.5" x14ac:dyDescent="0.25">
      <c r="A1730" s="3">
        <v>44533</v>
      </c>
      <c r="B1730" s="2">
        <v>10.88</v>
      </c>
      <c r="C1730" s="2">
        <v>7.4336000000000002</v>
      </c>
      <c r="D1730" s="2">
        <v>41</v>
      </c>
      <c r="E1730" s="2">
        <f t="shared" si="104"/>
        <v>-145219</v>
      </c>
      <c r="F1730" s="17" t="str">
        <f t="shared" si="107"/>
        <v>BEARISH</v>
      </c>
      <c r="G1730" s="17" t="str">
        <f t="shared" si="106"/>
        <v>NEUTRAL</v>
      </c>
      <c r="H1730" s="17" t="str">
        <f t="shared" si="105"/>
        <v>CONFIRMED BEARISH</v>
      </c>
    </row>
    <row r="1731" spans="1:8" ht="13.5" x14ac:dyDescent="0.25">
      <c r="A1731" s="3">
        <v>44536</v>
      </c>
      <c r="B1731" s="2">
        <v>10.96</v>
      </c>
      <c r="C1731" s="2">
        <v>7.4882</v>
      </c>
      <c r="D1731" s="2">
        <v>115</v>
      </c>
      <c r="E1731" s="2">
        <f t="shared" si="104"/>
        <v>-145104</v>
      </c>
      <c r="F1731" s="17" t="str">
        <f t="shared" si="107"/>
        <v>BEARISH</v>
      </c>
      <c r="G1731" s="17" t="str">
        <f t="shared" si="106"/>
        <v>NEUTRAL</v>
      </c>
      <c r="H1731" s="17" t="str">
        <f t="shared" si="105"/>
        <v>CONFIRMED BEARISH</v>
      </c>
    </row>
    <row r="1732" spans="1:8" ht="13.5" x14ac:dyDescent="0.25">
      <c r="A1732" s="3">
        <v>44537</v>
      </c>
      <c r="B1732" s="2">
        <v>10.8</v>
      </c>
      <c r="C1732" s="2">
        <v>7.3788999999999998</v>
      </c>
      <c r="D1732" s="2">
        <v>1102</v>
      </c>
      <c r="E1732" s="2">
        <f t="shared" ref="E1732:E1795" si="108">IF(B1732&gt;B1731, E1731+D1732, IF(B1732&lt;B1731, E1731-D1732, E1731))</f>
        <v>-146206</v>
      </c>
      <c r="F1732" s="17" t="str">
        <f t="shared" si="107"/>
        <v>BEARISH</v>
      </c>
      <c r="G1732" s="17" t="str">
        <f t="shared" si="106"/>
        <v>NEUTRAL</v>
      </c>
      <c r="H1732" s="17" t="str">
        <f t="shared" si="105"/>
        <v>CONFIRMED BEARISH</v>
      </c>
    </row>
    <row r="1733" spans="1:8" ht="13.5" x14ac:dyDescent="0.25">
      <c r="A1733" s="3">
        <v>44538</v>
      </c>
      <c r="B1733" s="2">
        <v>10.7</v>
      </c>
      <c r="C1733" s="2">
        <v>7.3106</v>
      </c>
      <c r="D1733" s="2">
        <v>774</v>
      </c>
      <c r="E1733" s="2">
        <f t="shared" si="108"/>
        <v>-146980</v>
      </c>
      <c r="F1733" s="17" t="str">
        <f t="shared" si="107"/>
        <v>BEARISH</v>
      </c>
      <c r="G1733" s="17" t="str">
        <f t="shared" si="106"/>
        <v>NEUTRAL</v>
      </c>
      <c r="H1733" s="17" t="str">
        <f t="shared" si="105"/>
        <v>CONFIRMED BEARISH</v>
      </c>
    </row>
    <row r="1734" spans="1:8" ht="13.5" x14ac:dyDescent="0.25">
      <c r="A1734" s="3">
        <v>44539</v>
      </c>
      <c r="B1734" s="2">
        <v>10.7</v>
      </c>
      <c r="C1734" s="2">
        <v>7.3106</v>
      </c>
      <c r="D1734" s="2">
        <v>114</v>
      </c>
      <c r="E1734" s="2">
        <f t="shared" si="108"/>
        <v>-146980</v>
      </c>
      <c r="F1734" s="17" t="str">
        <f t="shared" si="107"/>
        <v>BEARISH</v>
      </c>
      <c r="G1734" s="17" t="str">
        <f t="shared" si="106"/>
        <v>NEUTRAL</v>
      </c>
      <c r="H1734" s="17" t="str">
        <f t="shared" ref="H1734:H1797" si="109">IF(AND(B1734&gt;B1729, E1734&gt;E1729), "CONFIRMED BULLISH",
 IF(AND(B1734&lt;B1729, E1734&lt;E1729), "CONFIRMED BEARISH",
 IF(AND(B1734&gt;B1729, E1734&lt;E1729), "BEARISH DIVERGENCE",
 IF(AND(B1734&lt;B1729, E1734&gt;E1729), "BULLISH DIVERGENCE", "NEUTRAL"))))</f>
        <v>CONFIRMED BEARISH</v>
      </c>
    </row>
    <row r="1735" spans="1:8" ht="13.5" x14ac:dyDescent="0.25">
      <c r="A1735" s="3">
        <v>44540</v>
      </c>
      <c r="B1735" s="2">
        <v>10.7</v>
      </c>
      <c r="C1735" s="2">
        <v>7.3106</v>
      </c>
      <c r="D1735" s="2">
        <v>240</v>
      </c>
      <c r="E1735" s="2">
        <f t="shared" si="108"/>
        <v>-146980</v>
      </c>
      <c r="F1735" s="17" t="str">
        <f t="shared" si="107"/>
        <v>BEARISH</v>
      </c>
      <c r="G1735" s="17" t="str">
        <f t="shared" ref="G1735:G1798" si="110">IF((E1735-E1730)/E1730 &gt; 0.02, "STRONG",
 IF((E1735-E1730)/E1730 &lt; -0.02, "WEAK", "NEUTRAL"))</f>
        <v>NEUTRAL</v>
      </c>
      <c r="H1735" s="17" t="str">
        <f t="shared" si="109"/>
        <v>CONFIRMED BEARISH</v>
      </c>
    </row>
    <row r="1736" spans="1:8" ht="13.5" x14ac:dyDescent="0.25">
      <c r="A1736" s="3">
        <v>44543</v>
      </c>
      <c r="B1736" s="2">
        <v>10.78</v>
      </c>
      <c r="C1736" s="2">
        <v>7.3651999999999997</v>
      </c>
      <c r="D1736" s="2">
        <v>64</v>
      </c>
      <c r="E1736" s="2">
        <f t="shared" si="108"/>
        <v>-146916</v>
      </c>
      <c r="F1736" s="17" t="str">
        <f t="shared" ref="F1736:F1799" si="111">IF(E1736&gt;E1731,"BULLISH",IF(E1736&lt;E1731,"BEARISH","NEUTRAL"))</f>
        <v>BEARISH</v>
      </c>
      <c r="G1736" s="17" t="str">
        <f t="shared" si="110"/>
        <v>NEUTRAL</v>
      </c>
      <c r="H1736" s="17" t="str">
        <f t="shared" si="109"/>
        <v>CONFIRMED BEARISH</v>
      </c>
    </row>
    <row r="1737" spans="1:8" ht="13.5" x14ac:dyDescent="0.25">
      <c r="A1737" s="3">
        <v>44544</v>
      </c>
      <c r="B1737" s="2">
        <v>10.78</v>
      </c>
      <c r="C1737" s="2">
        <v>7.3651999999999997</v>
      </c>
      <c r="D1737" s="2">
        <v>60</v>
      </c>
      <c r="E1737" s="2">
        <f t="shared" si="108"/>
        <v>-146916</v>
      </c>
      <c r="F1737" s="17" t="str">
        <f t="shared" si="111"/>
        <v>BEARISH</v>
      </c>
      <c r="G1737" s="17" t="str">
        <f t="shared" si="110"/>
        <v>NEUTRAL</v>
      </c>
      <c r="H1737" s="17" t="str">
        <f t="shared" si="109"/>
        <v>CONFIRMED BEARISH</v>
      </c>
    </row>
    <row r="1738" spans="1:8" ht="13.5" x14ac:dyDescent="0.25">
      <c r="A1738" s="3">
        <v>44545</v>
      </c>
      <c r="B1738" s="2">
        <v>10.76</v>
      </c>
      <c r="C1738" s="2">
        <v>7.3516000000000004</v>
      </c>
      <c r="D1738" s="2">
        <v>500</v>
      </c>
      <c r="E1738" s="2">
        <f t="shared" si="108"/>
        <v>-147416</v>
      </c>
      <c r="F1738" s="17" t="str">
        <f t="shared" si="111"/>
        <v>BEARISH</v>
      </c>
      <c r="G1738" s="17" t="str">
        <f t="shared" si="110"/>
        <v>NEUTRAL</v>
      </c>
      <c r="H1738" s="17" t="str">
        <f t="shared" si="109"/>
        <v>BEARISH DIVERGENCE</v>
      </c>
    </row>
    <row r="1739" spans="1:8" ht="13.5" x14ac:dyDescent="0.25">
      <c r="A1739" s="3">
        <v>44546</v>
      </c>
      <c r="B1739" s="2">
        <v>10.77</v>
      </c>
      <c r="C1739" s="2">
        <v>7.3583999999999996</v>
      </c>
      <c r="D1739" s="2">
        <v>130</v>
      </c>
      <c r="E1739" s="2">
        <f t="shared" si="108"/>
        <v>-147286</v>
      </c>
      <c r="F1739" s="17" t="str">
        <f t="shared" si="111"/>
        <v>BEARISH</v>
      </c>
      <c r="G1739" s="17" t="str">
        <f t="shared" si="110"/>
        <v>NEUTRAL</v>
      </c>
      <c r="H1739" s="17" t="str">
        <f t="shared" si="109"/>
        <v>BEARISH DIVERGENCE</v>
      </c>
    </row>
    <row r="1740" spans="1:8" ht="13.5" x14ac:dyDescent="0.25">
      <c r="A1740" s="3">
        <v>44550</v>
      </c>
      <c r="B1740" s="2">
        <v>10.69</v>
      </c>
      <c r="C1740" s="2">
        <v>7.3037000000000001</v>
      </c>
      <c r="D1740" s="2">
        <v>233</v>
      </c>
      <c r="E1740" s="2">
        <f t="shared" si="108"/>
        <v>-147519</v>
      </c>
      <c r="F1740" s="17" t="str">
        <f t="shared" si="111"/>
        <v>BEARISH</v>
      </c>
      <c r="G1740" s="17" t="str">
        <f t="shared" si="110"/>
        <v>NEUTRAL</v>
      </c>
      <c r="H1740" s="17" t="str">
        <f t="shared" si="109"/>
        <v>CONFIRMED BEARISH</v>
      </c>
    </row>
    <row r="1741" spans="1:8" ht="13.5" x14ac:dyDescent="0.25">
      <c r="A1741" s="3">
        <v>44551</v>
      </c>
      <c r="B1741" s="2">
        <v>10.65</v>
      </c>
      <c r="C1741" s="2">
        <v>7.2763999999999998</v>
      </c>
      <c r="D1741" s="2">
        <v>442</v>
      </c>
      <c r="E1741" s="2">
        <f t="shared" si="108"/>
        <v>-147961</v>
      </c>
      <c r="F1741" s="17" t="str">
        <f t="shared" si="111"/>
        <v>BEARISH</v>
      </c>
      <c r="G1741" s="17" t="str">
        <f t="shared" si="110"/>
        <v>NEUTRAL</v>
      </c>
      <c r="H1741" s="17" t="str">
        <f t="shared" si="109"/>
        <v>CONFIRMED BEARISH</v>
      </c>
    </row>
    <row r="1742" spans="1:8" ht="13.5" x14ac:dyDescent="0.25">
      <c r="A1742" s="3">
        <v>44552</v>
      </c>
      <c r="B1742" s="2">
        <v>10.97</v>
      </c>
      <c r="C1742" s="2">
        <v>7.4950000000000001</v>
      </c>
      <c r="D1742" s="2">
        <v>35392</v>
      </c>
      <c r="E1742" s="2">
        <f t="shared" si="108"/>
        <v>-112569</v>
      </c>
      <c r="F1742" s="17" t="str">
        <f t="shared" si="111"/>
        <v>BULLISH</v>
      </c>
      <c r="G1742" s="17" t="str">
        <f t="shared" si="110"/>
        <v>WEAK</v>
      </c>
      <c r="H1742" s="17" t="str">
        <f t="shared" si="109"/>
        <v>CONFIRMED BULLISH</v>
      </c>
    </row>
    <row r="1743" spans="1:8" ht="13.5" x14ac:dyDescent="0.25">
      <c r="A1743" s="3">
        <v>44553</v>
      </c>
      <c r="B1743" s="2">
        <v>10.89</v>
      </c>
      <c r="C1743" s="2">
        <v>7.4404000000000003</v>
      </c>
      <c r="D1743" s="2">
        <v>15155</v>
      </c>
      <c r="E1743" s="2">
        <f t="shared" si="108"/>
        <v>-127724</v>
      </c>
      <c r="F1743" s="17" t="str">
        <f t="shared" si="111"/>
        <v>BULLISH</v>
      </c>
      <c r="G1743" s="17" t="str">
        <f t="shared" si="110"/>
        <v>WEAK</v>
      </c>
      <c r="H1743" s="17" t="str">
        <f t="shared" si="109"/>
        <v>CONFIRMED BULLISH</v>
      </c>
    </row>
    <row r="1744" spans="1:8" ht="13.5" x14ac:dyDescent="0.25">
      <c r="A1744" s="3">
        <v>44554</v>
      </c>
      <c r="B1744" s="2">
        <v>10.89</v>
      </c>
      <c r="C1744" s="2">
        <v>7.4404000000000003</v>
      </c>
      <c r="D1744" s="2">
        <v>23942</v>
      </c>
      <c r="E1744" s="2">
        <f t="shared" si="108"/>
        <v>-127724</v>
      </c>
      <c r="F1744" s="17" t="str">
        <f t="shared" si="111"/>
        <v>BULLISH</v>
      </c>
      <c r="G1744" s="17" t="str">
        <f t="shared" si="110"/>
        <v>WEAK</v>
      </c>
      <c r="H1744" s="17" t="str">
        <f t="shared" si="109"/>
        <v>CONFIRMED BULLISH</v>
      </c>
    </row>
    <row r="1745" spans="1:8" ht="13.5" x14ac:dyDescent="0.25">
      <c r="A1745" s="3">
        <v>44557</v>
      </c>
      <c r="B1745" s="2">
        <v>10.99</v>
      </c>
      <c r="C1745" s="2">
        <v>7.5087000000000002</v>
      </c>
      <c r="D1745" s="2">
        <v>2257</v>
      </c>
      <c r="E1745" s="2">
        <f t="shared" si="108"/>
        <v>-125467</v>
      </c>
      <c r="F1745" s="17" t="str">
        <f t="shared" si="111"/>
        <v>BULLISH</v>
      </c>
      <c r="G1745" s="17" t="str">
        <f t="shared" si="110"/>
        <v>WEAK</v>
      </c>
      <c r="H1745" s="17" t="str">
        <f t="shared" si="109"/>
        <v>CONFIRMED BULLISH</v>
      </c>
    </row>
    <row r="1746" spans="1:8" ht="13.5" x14ac:dyDescent="0.25">
      <c r="A1746" s="3">
        <v>44558</v>
      </c>
      <c r="B1746" s="2">
        <v>10.79</v>
      </c>
      <c r="C1746" s="2">
        <v>7.3720999999999997</v>
      </c>
      <c r="D1746" s="2">
        <v>3058</v>
      </c>
      <c r="E1746" s="2">
        <f t="shared" si="108"/>
        <v>-128525</v>
      </c>
      <c r="F1746" s="17" t="str">
        <f t="shared" si="111"/>
        <v>BULLISH</v>
      </c>
      <c r="G1746" s="17" t="str">
        <f t="shared" si="110"/>
        <v>WEAK</v>
      </c>
      <c r="H1746" s="17" t="str">
        <f t="shared" si="109"/>
        <v>CONFIRMED BULLISH</v>
      </c>
    </row>
    <row r="1747" spans="1:8" ht="13.5" x14ac:dyDescent="0.25">
      <c r="A1747" s="3">
        <v>44559</v>
      </c>
      <c r="B1747" s="2">
        <v>11</v>
      </c>
      <c r="C1747" s="2">
        <v>7.5155000000000003</v>
      </c>
      <c r="D1747" s="2">
        <v>1851</v>
      </c>
      <c r="E1747" s="2">
        <f t="shared" si="108"/>
        <v>-126674</v>
      </c>
      <c r="F1747" s="17" t="str">
        <f t="shared" si="111"/>
        <v>BEARISH</v>
      </c>
      <c r="G1747" s="17" t="str">
        <f t="shared" si="110"/>
        <v>STRONG</v>
      </c>
      <c r="H1747" s="17" t="str">
        <f t="shared" si="109"/>
        <v>BEARISH DIVERGENCE</v>
      </c>
    </row>
    <row r="1748" spans="1:8" ht="13.5" x14ac:dyDescent="0.25">
      <c r="A1748" s="3">
        <v>44560</v>
      </c>
      <c r="B1748" s="2">
        <v>11</v>
      </c>
      <c r="C1748" s="2">
        <v>7.5155000000000003</v>
      </c>
      <c r="D1748" s="2">
        <v>3535</v>
      </c>
      <c r="E1748" s="2">
        <f t="shared" si="108"/>
        <v>-126674</v>
      </c>
      <c r="F1748" s="17" t="str">
        <f t="shared" si="111"/>
        <v>BULLISH</v>
      </c>
      <c r="G1748" s="17" t="str">
        <f t="shared" si="110"/>
        <v>NEUTRAL</v>
      </c>
      <c r="H1748" s="17" t="str">
        <f t="shared" si="109"/>
        <v>CONFIRMED BULLISH</v>
      </c>
    </row>
    <row r="1749" spans="1:8" ht="13.5" x14ac:dyDescent="0.25">
      <c r="A1749" s="3">
        <v>44561</v>
      </c>
      <c r="B1749" s="2">
        <v>11</v>
      </c>
      <c r="C1749" s="2">
        <v>7.5155000000000003</v>
      </c>
      <c r="D1749" s="2">
        <v>391</v>
      </c>
      <c r="E1749" s="2">
        <f t="shared" si="108"/>
        <v>-126674</v>
      </c>
      <c r="F1749" s="17" t="str">
        <f t="shared" si="111"/>
        <v>BULLISH</v>
      </c>
      <c r="G1749" s="17" t="str">
        <f t="shared" si="110"/>
        <v>NEUTRAL</v>
      </c>
      <c r="H1749" s="17" t="str">
        <f t="shared" si="109"/>
        <v>CONFIRMED BULLISH</v>
      </c>
    </row>
    <row r="1750" spans="1:8" ht="13.5" x14ac:dyDescent="0.25">
      <c r="A1750" s="3">
        <v>44564</v>
      </c>
      <c r="B1750" s="2">
        <v>11.22</v>
      </c>
      <c r="C1750" s="2">
        <v>7.6658999999999997</v>
      </c>
      <c r="D1750" s="2">
        <v>205</v>
      </c>
      <c r="E1750" s="2">
        <f t="shared" si="108"/>
        <v>-126469</v>
      </c>
      <c r="F1750" s="17" t="str">
        <f t="shared" si="111"/>
        <v>BEARISH</v>
      </c>
      <c r="G1750" s="17" t="str">
        <f t="shared" si="110"/>
        <v>NEUTRAL</v>
      </c>
      <c r="H1750" s="17" t="str">
        <f t="shared" si="109"/>
        <v>BEARISH DIVERGENCE</v>
      </c>
    </row>
    <row r="1751" spans="1:8" ht="13.5" x14ac:dyDescent="0.25">
      <c r="A1751" s="3">
        <v>44565</v>
      </c>
      <c r="B1751" s="2">
        <v>11.18</v>
      </c>
      <c r="C1751" s="2">
        <v>7.6384999999999996</v>
      </c>
      <c r="D1751" s="2">
        <v>4269</v>
      </c>
      <c r="E1751" s="2">
        <f t="shared" si="108"/>
        <v>-130738</v>
      </c>
      <c r="F1751" s="17" t="str">
        <f t="shared" si="111"/>
        <v>BEARISH</v>
      </c>
      <c r="G1751" s="17" t="str">
        <f t="shared" si="110"/>
        <v>NEUTRAL</v>
      </c>
      <c r="H1751" s="17" t="str">
        <f t="shared" si="109"/>
        <v>BEARISH DIVERGENCE</v>
      </c>
    </row>
    <row r="1752" spans="1:8" ht="13.5" x14ac:dyDescent="0.25">
      <c r="A1752" s="3">
        <v>44566</v>
      </c>
      <c r="B1752" s="2">
        <v>11.2</v>
      </c>
      <c r="C1752" s="2">
        <v>7.6521999999999997</v>
      </c>
      <c r="D1752" s="2">
        <v>1</v>
      </c>
      <c r="E1752" s="2">
        <f t="shared" si="108"/>
        <v>-130737</v>
      </c>
      <c r="F1752" s="17" t="str">
        <f t="shared" si="111"/>
        <v>BEARISH</v>
      </c>
      <c r="G1752" s="17" t="str">
        <f t="shared" si="110"/>
        <v>STRONG</v>
      </c>
      <c r="H1752" s="17" t="str">
        <f t="shared" si="109"/>
        <v>BEARISH DIVERGENCE</v>
      </c>
    </row>
    <row r="1753" spans="1:8" ht="13.5" x14ac:dyDescent="0.25">
      <c r="A1753" s="3">
        <v>44567</v>
      </c>
      <c r="B1753" s="2">
        <v>11</v>
      </c>
      <c r="C1753" s="2">
        <v>7.5155000000000003</v>
      </c>
      <c r="D1753" s="2">
        <v>2583</v>
      </c>
      <c r="E1753" s="2">
        <f t="shared" si="108"/>
        <v>-133320</v>
      </c>
      <c r="F1753" s="17" t="str">
        <f t="shared" si="111"/>
        <v>BEARISH</v>
      </c>
      <c r="G1753" s="17" t="str">
        <f t="shared" si="110"/>
        <v>STRONG</v>
      </c>
      <c r="H1753" s="17" t="str">
        <f t="shared" si="109"/>
        <v>NEUTRAL</v>
      </c>
    </row>
    <row r="1754" spans="1:8" ht="13.5" x14ac:dyDescent="0.25">
      <c r="A1754" s="3">
        <v>44568</v>
      </c>
      <c r="B1754" s="2">
        <v>11.1</v>
      </c>
      <c r="C1754" s="2">
        <v>7.5838999999999999</v>
      </c>
      <c r="D1754" s="2">
        <v>1448</v>
      </c>
      <c r="E1754" s="2">
        <f t="shared" si="108"/>
        <v>-131872</v>
      </c>
      <c r="F1754" s="17" t="str">
        <f t="shared" si="111"/>
        <v>BEARISH</v>
      </c>
      <c r="G1754" s="17" t="str">
        <f t="shared" si="110"/>
        <v>STRONG</v>
      </c>
      <c r="H1754" s="17" t="str">
        <f t="shared" si="109"/>
        <v>BEARISH DIVERGENCE</v>
      </c>
    </row>
    <row r="1755" spans="1:8" ht="13.5" x14ac:dyDescent="0.25">
      <c r="A1755" s="3">
        <v>44571</v>
      </c>
      <c r="B1755" s="2">
        <v>11.1</v>
      </c>
      <c r="C1755" s="2">
        <v>7.5838999999999999</v>
      </c>
      <c r="D1755" s="2">
        <v>5899</v>
      </c>
      <c r="E1755" s="2">
        <f t="shared" si="108"/>
        <v>-131872</v>
      </c>
      <c r="F1755" s="17" t="str">
        <f t="shared" si="111"/>
        <v>BEARISH</v>
      </c>
      <c r="G1755" s="17" t="str">
        <f t="shared" si="110"/>
        <v>STRONG</v>
      </c>
      <c r="H1755" s="17" t="str">
        <f t="shared" si="109"/>
        <v>CONFIRMED BEARISH</v>
      </c>
    </row>
    <row r="1756" spans="1:8" ht="13.5" x14ac:dyDescent="0.25">
      <c r="A1756" s="3">
        <v>44572</v>
      </c>
      <c r="B1756" s="2">
        <v>11.2</v>
      </c>
      <c r="C1756" s="2">
        <v>7.6521999999999997</v>
      </c>
      <c r="D1756" s="2">
        <v>7750</v>
      </c>
      <c r="E1756" s="2">
        <f t="shared" si="108"/>
        <v>-124122</v>
      </c>
      <c r="F1756" s="17" t="str">
        <f t="shared" si="111"/>
        <v>BULLISH</v>
      </c>
      <c r="G1756" s="17" t="str">
        <f t="shared" si="110"/>
        <v>WEAK</v>
      </c>
      <c r="H1756" s="17" t="str">
        <f t="shared" si="109"/>
        <v>CONFIRMED BULLISH</v>
      </c>
    </row>
    <row r="1757" spans="1:8" ht="13.5" x14ac:dyDescent="0.25">
      <c r="A1757" s="3">
        <v>44573</v>
      </c>
      <c r="B1757" s="2">
        <v>11.47</v>
      </c>
      <c r="C1757" s="2">
        <v>7.8367000000000004</v>
      </c>
      <c r="D1757" s="2">
        <v>970</v>
      </c>
      <c r="E1757" s="2">
        <f t="shared" si="108"/>
        <v>-123152</v>
      </c>
      <c r="F1757" s="17" t="str">
        <f t="shared" si="111"/>
        <v>BULLISH</v>
      </c>
      <c r="G1757" s="17" t="str">
        <f t="shared" si="110"/>
        <v>WEAK</v>
      </c>
      <c r="H1757" s="17" t="str">
        <f t="shared" si="109"/>
        <v>CONFIRMED BULLISH</v>
      </c>
    </row>
    <row r="1758" spans="1:8" ht="13.5" x14ac:dyDescent="0.25">
      <c r="A1758" s="3">
        <v>44574</v>
      </c>
      <c r="B1758" s="2">
        <v>12.14</v>
      </c>
      <c r="C1758" s="2">
        <v>8.2943999999999996</v>
      </c>
      <c r="D1758" s="2">
        <v>12986</v>
      </c>
      <c r="E1758" s="2">
        <f t="shared" si="108"/>
        <v>-110166</v>
      </c>
      <c r="F1758" s="17" t="str">
        <f t="shared" si="111"/>
        <v>BULLISH</v>
      </c>
      <c r="G1758" s="17" t="str">
        <f t="shared" si="110"/>
        <v>WEAK</v>
      </c>
      <c r="H1758" s="17" t="str">
        <f t="shared" si="109"/>
        <v>CONFIRMED BULLISH</v>
      </c>
    </row>
    <row r="1759" spans="1:8" ht="13.5" x14ac:dyDescent="0.25">
      <c r="A1759" s="3">
        <v>44575</v>
      </c>
      <c r="B1759" s="2">
        <v>12.31</v>
      </c>
      <c r="C1759" s="2">
        <v>8.4106000000000005</v>
      </c>
      <c r="D1759" s="2">
        <v>2016</v>
      </c>
      <c r="E1759" s="2">
        <f t="shared" si="108"/>
        <v>-108150</v>
      </c>
      <c r="F1759" s="17" t="str">
        <f t="shared" si="111"/>
        <v>BULLISH</v>
      </c>
      <c r="G1759" s="17" t="str">
        <f t="shared" si="110"/>
        <v>WEAK</v>
      </c>
      <c r="H1759" s="17" t="str">
        <f t="shared" si="109"/>
        <v>CONFIRMED BULLISH</v>
      </c>
    </row>
    <row r="1760" spans="1:8" ht="13.5" x14ac:dyDescent="0.25">
      <c r="A1760" s="3">
        <v>44578</v>
      </c>
      <c r="B1760" s="2">
        <v>12.35</v>
      </c>
      <c r="C1760" s="2">
        <v>8.4379000000000008</v>
      </c>
      <c r="D1760" s="2">
        <v>2959</v>
      </c>
      <c r="E1760" s="2">
        <f t="shared" si="108"/>
        <v>-105191</v>
      </c>
      <c r="F1760" s="17" t="str">
        <f t="shared" si="111"/>
        <v>BULLISH</v>
      </c>
      <c r="G1760" s="17" t="str">
        <f t="shared" si="110"/>
        <v>WEAK</v>
      </c>
      <c r="H1760" s="17" t="str">
        <f t="shared" si="109"/>
        <v>CONFIRMED BULLISH</v>
      </c>
    </row>
    <row r="1761" spans="1:8" ht="13.5" x14ac:dyDescent="0.25">
      <c r="A1761" s="3">
        <v>44579</v>
      </c>
      <c r="B1761" s="2">
        <v>12.35</v>
      </c>
      <c r="C1761" s="2">
        <v>8.4379000000000008</v>
      </c>
      <c r="D1761" s="2">
        <v>412</v>
      </c>
      <c r="E1761" s="2">
        <f t="shared" si="108"/>
        <v>-105191</v>
      </c>
      <c r="F1761" s="17" t="str">
        <f t="shared" si="111"/>
        <v>BULLISH</v>
      </c>
      <c r="G1761" s="17" t="str">
        <f t="shared" si="110"/>
        <v>WEAK</v>
      </c>
      <c r="H1761" s="17" t="str">
        <f t="shared" si="109"/>
        <v>CONFIRMED BULLISH</v>
      </c>
    </row>
    <row r="1762" spans="1:8" ht="13.5" x14ac:dyDescent="0.25">
      <c r="A1762" s="3">
        <v>44580</v>
      </c>
      <c r="B1762" s="2">
        <v>12.3</v>
      </c>
      <c r="C1762" s="2">
        <v>8.4037000000000006</v>
      </c>
      <c r="D1762" s="2">
        <v>1724</v>
      </c>
      <c r="E1762" s="2">
        <f t="shared" si="108"/>
        <v>-106915</v>
      </c>
      <c r="F1762" s="17" t="str">
        <f t="shared" si="111"/>
        <v>BULLISH</v>
      </c>
      <c r="G1762" s="17" t="str">
        <f t="shared" si="110"/>
        <v>WEAK</v>
      </c>
      <c r="H1762" s="17" t="str">
        <f t="shared" si="109"/>
        <v>CONFIRMED BULLISH</v>
      </c>
    </row>
    <row r="1763" spans="1:8" ht="13.5" x14ac:dyDescent="0.25">
      <c r="A1763" s="3">
        <v>44581</v>
      </c>
      <c r="B1763" s="2">
        <v>12.29</v>
      </c>
      <c r="C1763" s="2">
        <v>8.3969000000000005</v>
      </c>
      <c r="D1763" s="2">
        <v>2256</v>
      </c>
      <c r="E1763" s="2">
        <f t="shared" si="108"/>
        <v>-109171</v>
      </c>
      <c r="F1763" s="17" t="str">
        <f t="shared" si="111"/>
        <v>BULLISH</v>
      </c>
      <c r="G1763" s="17" t="str">
        <f t="shared" si="110"/>
        <v>NEUTRAL</v>
      </c>
      <c r="H1763" s="17" t="str">
        <f t="shared" si="109"/>
        <v>CONFIRMED BULLISH</v>
      </c>
    </row>
    <row r="1764" spans="1:8" ht="13.5" x14ac:dyDescent="0.25">
      <c r="A1764" s="3">
        <v>44582</v>
      </c>
      <c r="B1764" s="2">
        <v>12.3</v>
      </c>
      <c r="C1764" s="2">
        <v>8.4037000000000006</v>
      </c>
      <c r="D1764" s="2">
        <v>2</v>
      </c>
      <c r="E1764" s="2">
        <f t="shared" si="108"/>
        <v>-109169</v>
      </c>
      <c r="F1764" s="17" t="str">
        <f t="shared" si="111"/>
        <v>BEARISH</v>
      </c>
      <c r="G1764" s="17" t="str">
        <f t="shared" si="110"/>
        <v>NEUTRAL</v>
      </c>
      <c r="H1764" s="17" t="str">
        <f t="shared" si="109"/>
        <v>CONFIRMED BEARISH</v>
      </c>
    </row>
    <row r="1765" spans="1:8" ht="13.5" x14ac:dyDescent="0.25">
      <c r="A1765" s="3">
        <v>44585</v>
      </c>
      <c r="B1765" s="2">
        <v>13</v>
      </c>
      <c r="C1765" s="2">
        <v>8.8819999999999997</v>
      </c>
      <c r="D1765" s="2">
        <v>2105</v>
      </c>
      <c r="E1765" s="2">
        <f t="shared" si="108"/>
        <v>-107064</v>
      </c>
      <c r="F1765" s="17" t="str">
        <f t="shared" si="111"/>
        <v>BEARISH</v>
      </c>
      <c r="G1765" s="17" t="str">
        <f t="shared" si="110"/>
        <v>NEUTRAL</v>
      </c>
      <c r="H1765" s="17" t="str">
        <f t="shared" si="109"/>
        <v>BEARISH DIVERGENCE</v>
      </c>
    </row>
    <row r="1766" spans="1:8" ht="13.5" x14ac:dyDescent="0.25">
      <c r="A1766" s="3">
        <v>44586</v>
      </c>
      <c r="B1766" s="2">
        <v>13.2</v>
      </c>
      <c r="C1766" s="2">
        <v>9.0187000000000008</v>
      </c>
      <c r="D1766" s="2">
        <v>4005</v>
      </c>
      <c r="E1766" s="2">
        <f t="shared" si="108"/>
        <v>-103059</v>
      </c>
      <c r="F1766" s="17" t="str">
        <f t="shared" si="111"/>
        <v>BULLISH</v>
      </c>
      <c r="G1766" s="17" t="str">
        <f t="shared" si="110"/>
        <v>WEAK</v>
      </c>
      <c r="H1766" s="17" t="str">
        <f t="shared" si="109"/>
        <v>CONFIRMED BULLISH</v>
      </c>
    </row>
    <row r="1767" spans="1:8" ht="13.5" x14ac:dyDescent="0.25">
      <c r="A1767" s="3">
        <v>44587</v>
      </c>
      <c r="B1767" s="2">
        <v>13</v>
      </c>
      <c r="C1767" s="2">
        <v>8.8819999999999997</v>
      </c>
      <c r="D1767" s="2">
        <v>5800</v>
      </c>
      <c r="E1767" s="2">
        <f t="shared" si="108"/>
        <v>-108859</v>
      </c>
      <c r="F1767" s="17" t="str">
        <f t="shared" si="111"/>
        <v>BEARISH</v>
      </c>
      <c r="G1767" s="17" t="str">
        <f t="shared" si="110"/>
        <v>NEUTRAL</v>
      </c>
      <c r="H1767" s="17" t="str">
        <f t="shared" si="109"/>
        <v>BEARISH DIVERGENCE</v>
      </c>
    </row>
    <row r="1768" spans="1:8" ht="13.5" x14ac:dyDescent="0.25">
      <c r="A1768" s="3">
        <v>44588</v>
      </c>
      <c r="B1768" s="2">
        <v>13.14</v>
      </c>
      <c r="C1768" s="2">
        <v>8.9777000000000005</v>
      </c>
      <c r="D1768" s="2">
        <v>2255</v>
      </c>
      <c r="E1768" s="2">
        <f t="shared" si="108"/>
        <v>-106604</v>
      </c>
      <c r="F1768" s="17" t="str">
        <f t="shared" si="111"/>
        <v>BULLISH</v>
      </c>
      <c r="G1768" s="17" t="str">
        <f t="shared" si="110"/>
        <v>WEAK</v>
      </c>
      <c r="H1768" s="17" t="str">
        <f t="shared" si="109"/>
        <v>CONFIRMED BULLISH</v>
      </c>
    </row>
    <row r="1769" spans="1:8" ht="13.5" x14ac:dyDescent="0.25">
      <c r="A1769" s="3">
        <v>44589</v>
      </c>
      <c r="B1769" s="2">
        <v>13</v>
      </c>
      <c r="C1769" s="2">
        <v>8.8819999999999997</v>
      </c>
      <c r="D1769" s="2">
        <v>1506</v>
      </c>
      <c r="E1769" s="2">
        <f t="shared" si="108"/>
        <v>-108110</v>
      </c>
      <c r="F1769" s="17" t="str">
        <f t="shared" si="111"/>
        <v>BULLISH</v>
      </c>
      <c r="G1769" s="17" t="str">
        <f t="shared" si="110"/>
        <v>NEUTRAL</v>
      </c>
      <c r="H1769" s="17" t="str">
        <f t="shared" si="109"/>
        <v>CONFIRMED BULLISH</v>
      </c>
    </row>
    <row r="1770" spans="1:8" ht="13.5" x14ac:dyDescent="0.25">
      <c r="A1770" s="3">
        <v>44592</v>
      </c>
      <c r="B1770" s="2">
        <v>12.89</v>
      </c>
      <c r="C1770" s="2">
        <v>8.8069000000000006</v>
      </c>
      <c r="D1770" s="2">
        <v>2496</v>
      </c>
      <c r="E1770" s="2">
        <f t="shared" si="108"/>
        <v>-110606</v>
      </c>
      <c r="F1770" s="17" t="str">
        <f t="shared" si="111"/>
        <v>BEARISH</v>
      </c>
      <c r="G1770" s="17" t="str">
        <f t="shared" si="110"/>
        <v>STRONG</v>
      </c>
      <c r="H1770" s="17" t="str">
        <f t="shared" si="109"/>
        <v>CONFIRMED BEARISH</v>
      </c>
    </row>
    <row r="1771" spans="1:8" ht="13.5" x14ac:dyDescent="0.25">
      <c r="A1771" s="3">
        <v>44593</v>
      </c>
      <c r="B1771" s="2">
        <v>12.98</v>
      </c>
      <c r="C1771" s="2">
        <v>8.8682999999999996</v>
      </c>
      <c r="D1771" s="2">
        <v>1294</v>
      </c>
      <c r="E1771" s="2">
        <f t="shared" si="108"/>
        <v>-109312</v>
      </c>
      <c r="F1771" s="17" t="str">
        <f t="shared" si="111"/>
        <v>BEARISH</v>
      </c>
      <c r="G1771" s="17" t="str">
        <f t="shared" si="110"/>
        <v>STRONG</v>
      </c>
      <c r="H1771" s="17" t="str">
        <f t="shared" si="109"/>
        <v>CONFIRMED BEARISH</v>
      </c>
    </row>
    <row r="1772" spans="1:8" ht="13.5" x14ac:dyDescent="0.25">
      <c r="A1772" s="3">
        <v>44594</v>
      </c>
      <c r="B1772" s="2">
        <v>12.95</v>
      </c>
      <c r="C1772" s="2">
        <v>8.8477999999999994</v>
      </c>
      <c r="D1772" s="2">
        <v>3486</v>
      </c>
      <c r="E1772" s="2">
        <f t="shared" si="108"/>
        <v>-112798</v>
      </c>
      <c r="F1772" s="17" t="str">
        <f t="shared" si="111"/>
        <v>BEARISH</v>
      </c>
      <c r="G1772" s="17" t="str">
        <f t="shared" si="110"/>
        <v>STRONG</v>
      </c>
      <c r="H1772" s="17" t="str">
        <f t="shared" si="109"/>
        <v>CONFIRMED BEARISH</v>
      </c>
    </row>
    <row r="1773" spans="1:8" ht="13.5" x14ac:dyDescent="0.25">
      <c r="A1773" s="3">
        <v>44595</v>
      </c>
      <c r="B1773" s="2">
        <v>12.9</v>
      </c>
      <c r="C1773" s="2">
        <v>8.8137000000000008</v>
      </c>
      <c r="D1773" s="2">
        <v>859</v>
      </c>
      <c r="E1773" s="2">
        <f t="shared" si="108"/>
        <v>-113657</v>
      </c>
      <c r="F1773" s="17" t="str">
        <f t="shared" si="111"/>
        <v>BEARISH</v>
      </c>
      <c r="G1773" s="17" t="str">
        <f t="shared" si="110"/>
        <v>STRONG</v>
      </c>
      <c r="H1773" s="17" t="str">
        <f t="shared" si="109"/>
        <v>CONFIRMED BEARISH</v>
      </c>
    </row>
    <row r="1774" spans="1:8" ht="13.5" x14ac:dyDescent="0.25">
      <c r="A1774" s="3">
        <v>44596</v>
      </c>
      <c r="B1774" s="2">
        <v>13</v>
      </c>
      <c r="C1774" s="2">
        <v>8.8819999999999997</v>
      </c>
      <c r="D1774" s="2">
        <v>136</v>
      </c>
      <c r="E1774" s="2">
        <f t="shared" si="108"/>
        <v>-113521</v>
      </c>
      <c r="F1774" s="17" t="str">
        <f t="shared" si="111"/>
        <v>BEARISH</v>
      </c>
      <c r="G1774" s="17" t="str">
        <f t="shared" si="110"/>
        <v>STRONG</v>
      </c>
      <c r="H1774" s="17" t="str">
        <f t="shared" si="109"/>
        <v>NEUTRAL</v>
      </c>
    </row>
    <row r="1775" spans="1:8" ht="13.5" x14ac:dyDescent="0.25">
      <c r="A1775" s="3">
        <v>44599</v>
      </c>
      <c r="B1775" s="2">
        <v>12.9</v>
      </c>
      <c r="C1775" s="2">
        <v>8.8137000000000008</v>
      </c>
      <c r="D1775" s="2">
        <v>1262</v>
      </c>
      <c r="E1775" s="2">
        <f t="shared" si="108"/>
        <v>-114783</v>
      </c>
      <c r="F1775" s="17" t="str">
        <f t="shared" si="111"/>
        <v>BEARISH</v>
      </c>
      <c r="G1775" s="17" t="str">
        <f t="shared" si="110"/>
        <v>STRONG</v>
      </c>
      <c r="H1775" s="17" t="str">
        <f t="shared" si="109"/>
        <v>BEARISH DIVERGENCE</v>
      </c>
    </row>
    <row r="1776" spans="1:8" ht="13.5" x14ac:dyDescent="0.25">
      <c r="A1776" s="3">
        <v>44600</v>
      </c>
      <c r="B1776" s="2">
        <v>12.99</v>
      </c>
      <c r="C1776" s="2">
        <v>8.8751999999999995</v>
      </c>
      <c r="D1776" s="2">
        <v>20492</v>
      </c>
      <c r="E1776" s="2">
        <f t="shared" si="108"/>
        <v>-94291</v>
      </c>
      <c r="F1776" s="17" t="str">
        <f t="shared" si="111"/>
        <v>BULLISH</v>
      </c>
      <c r="G1776" s="17" t="str">
        <f t="shared" si="110"/>
        <v>WEAK</v>
      </c>
      <c r="H1776" s="17" t="str">
        <f t="shared" si="109"/>
        <v>CONFIRMED BULLISH</v>
      </c>
    </row>
    <row r="1777" spans="1:8" ht="13.5" x14ac:dyDescent="0.25">
      <c r="A1777" s="3">
        <v>44601</v>
      </c>
      <c r="B1777" s="2">
        <v>12.98</v>
      </c>
      <c r="C1777" s="2">
        <v>8.8682999999999996</v>
      </c>
      <c r="D1777" s="2">
        <v>4344</v>
      </c>
      <c r="E1777" s="2">
        <f t="shared" si="108"/>
        <v>-98635</v>
      </c>
      <c r="F1777" s="17" t="str">
        <f t="shared" si="111"/>
        <v>BULLISH</v>
      </c>
      <c r="G1777" s="17" t="str">
        <f t="shared" si="110"/>
        <v>WEAK</v>
      </c>
      <c r="H1777" s="17" t="str">
        <f t="shared" si="109"/>
        <v>CONFIRMED BULLISH</v>
      </c>
    </row>
    <row r="1778" spans="1:8" ht="13.5" x14ac:dyDescent="0.25">
      <c r="A1778" s="3">
        <v>44602</v>
      </c>
      <c r="B1778" s="2">
        <v>12.99</v>
      </c>
      <c r="C1778" s="2">
        <v>8.8751999999999995</v>
      </c>
      <c r="D1778" s="2">
        <v>4689</v>
      </c>
      <c r="E1778" s="2">
        <f t="shared" si="108"/>
        <v>-93946</v>
      </c>
      <c r="F1778" s="17" t="str">
        <f t="shared" si="111"/>
        <v>BULLISH</v>
      </c>
      <c r="G1778" s="17" t="str">
        <f t="shared" si="110"/>
        <v>WEAK</v>
      </c>
      <c r="H1778" s="17" t="str">
        <f t="shared" si="109"/>
        <v>CONFIRMED BULLISH</v>
      </c>
    </row>
    <row r="1779" spans="1:8" ht="13.5" x14ac:dyDescent="0.25">
      <c r="A1779" s="3">
        <v>44603</v>
      </c>
      <c r="B1779" s="2">
        <v>13</v>
      </c>
      <c r="C1779" s="2">
        <v>8.8819999999999997</v>
      </c>
      <c r="D1779" s="2">
        <v>705</v>
      </c>
      <c r="E1779" s="2">
        <f t="shared" si="108"/>
        <v>-93241</v>
      </c>
      <c r="F1779" s="17" t="str">
        <f t="shared" si="111"/>
        <v>BULLISH</v>
      </c>
      <c r="G1779" s="17" t="str">
        <f t="shared" si="110"/>
        <v>WEAK</v>
      </c>
      <c r="H1779" s="17" t="str">
        <f t="shared" si="109"/>
        <v>NEUTRAL</v>
      </c>
    </row>
    <row r="1780" spans="1:8" ht="13.5" x14ac:dyDescent="0.25">
      <c r="A1780" s="3">
        <v>44606</v>
      </c>
      <c r="B1780" s="2">
        <v>13</v>
      </c>
      <c r="C1780" s="2">
        <v>8.8819999999999997</v>
      </c>
      <c r="D1780" s="2">
        <v>5646</v>
      </c>
      <c r="E1780" s="2">
        <f t="shared" si="108"/>
        <v>-93241</v>
      </c>
      <c r="F1780" s="17" t="str">
        <f t="shared" si="111"/>
        <v>BULLISH</v>
      </c>
      <c r="G1780" s="17" t="str">
        <f t="shared" si="110"/>
        <v>WEAK</v>
      </c>
      <c r="H1780" s="17" t="str">
        <f t="shared" si="109"/>
        <v>CONFIRMED BULLISH</v>
      </c>
    </row>
    <row r="1781" spans="1:8" ht="13.5" x14ac:dyDescent="0.25">
      <c r="A1781" s="3">
        <v>44607</v>
      </c>
      <c r="B1781" s="2">
        <v>13</v>
      </c>
      <c r="C1781" s="2">
        <v>8.8819999999999997</v>
      </c>
      <c r="D1781" s="2">
        <v>3785</v>
      </c>
      <c r="E1781" s="2">
        <f t="shared" si="108"/>
        <v>-93241</v>
      </c>
      <c r="F1781" s="17" t="str">
        <f t="shared" si="111"/>
        <v>BULLISH</v>
      </c>
      <c r="G1781" s="17" t="str">
        <f t="shared" si="110"/>
        <v>NEUTRAL</v>
      </c>
      <c r="H1781" s="17" t="str">
        <f t="shared" si="109"/>
        <v>CONFIRMED BULLISH</v>
      </c>
    </row>
    <row r="1782" spans="1:8" ht="13.5" x14ac:dyDescent="0.25">
      <c r="A1782" s="3">
        <v>44608</v>
      </c>
      <c r="B1782" s="2">
        <v>13.03</v>
      </c>
      <c r="C1782" s="2">
        <v>8.9024999999999999</v>
      </c>
      <c r="D1782" s="2">
        <v>19433</v>
      </c>
      <c r="E1782" s="2">
        <f t="shared" si="108"/>
        <v>-73808</v>
      </c>
      <c r="F1782" s="17" t="str">
        <f t="shared" si="111"/>
        <v>BULLISH</v>
      </c>
      <c r="G1782" s="17" t="str">
        <f t="shared" si="110"/>
        <v>WEAK</v>
      </c>
      <c r="H1782" s="17" t="str">
        <f t="shared" si="109"/>
        <v>CONFIRMED BULLISH</v>
      </c>
    </row>
    <row r="1783" spans="1:8" ht="13.5" x14ac:dyDescent="0.25">
      <c r="A1783" s="3">
        <v>44609</v>
      </c>
      <c r="B1783" s="2">
        <v>13.1</v>
      </c>
      <c r="C1783" s="2">
        <v>8.9503000000000004</v>
      </c>
      <c r="D1783" s="2">
        <v>1768</v>
      </c>
      <c r="E1783" s="2">
        <f t="shared" si="108"/>
        <v>-72040</v>
      </c>
      <c r="F1783" s="17" t="str">
        <f t="shared" si="111"/>
        <v>BULLISH</v>
      </c>
      <c r="G1783" s="17" t="str">
        <f t="shared" si="110"/>
        <v>WEAK</v>
      </c>
      <c r="H1783" s="17" t="str">
        <f t="shared" si="109"/>
        <v>CONFIRMED BULLISH</v>
      </c>
    </row>
    <row r="1784" spans="1:8" ht="13.5" x14ac:dyDescent="0.25">
      <c r="A1784" s="3">
        <v>44610</v>
      </c>
      <c r="B1784" s="2">
        <v>13.1</v>
      </c>
      <c r="C1784" s="2">
        <v>8.9503000000000004</v>
      </c>
      <c r="D1784" s="2">
        <v>2615</v>
      </c>
      <c r="E1784" s="2">
        <f t="shared" si="108"/>
        <v>-72040</v>
      </c>
      <c r="F1784" s="17" t="str">
        <f t="shared" si="111"/>
        <v>BULLISH</v>
      </c>
      <c r="G1784" s="17" t="str">
        <f t="shared" si="110"/>
        <v>WEAK</v>
      </c>
      <c r="H1784" s="17" t="str">
        <f t="shared" si="109"/>
        <v>CONFIRMED BULLISH</v>
      </c>
    </row>
    <row r="1785" spans="1:8" ht="13.5" x14ac:dyDescent="0.25">
      <c r="A1785" s="3">
        <v>44613</v>
      </c>
      <c r="B1785" s="2">
        <v>13.15</v>
      </c>
      <c r="C1785" s="2">
        <v>8.9845000000000006</v>
      </c>
      <c r="D1785" s="2">
        <v>5927</v>
      </c>
      <c r="E1785" s="2">
        <f t="shared" si="108"/>
        <v>-66113</v>
      </c>
      <c r="F1785" s="17" t="str">
        <f t="shared" si="111"/>
        <v>BULLISH</v>
      </c>
      <c r="G1785" s="17" t="str">
        <f t="shared" si="110"/>
        <v>WEAK</v>
      </c>
      <c r="H1785" s="17" t="str">
        <f t="shared" si="109"/>
        <v>CONFIRMED BULLISH</v>
      </c>
    </row>
    <row r="1786" spans="1:8" ht="13.5" x14ac:dyDescent="0.25">
      <c r="A1786" s="3">
        <v>44614</v>
      </c>
      <c r="B1786" s="2">
        <v>13.5</v>
      </c>
      <c r="C1786" s="2">
        <v>9.2235999999999994</v>
      </c>
      <c r="D1786" s="2">
        <v>6917</v>
      </c>
      <c r="E1786" s="2">
        <f t="shared" si="108"/>
        <v>-59196</v>
      </c>
      <c r="F1786" s="17" t="str">
        <f t="shared" si="111"/>
        <v>BULLISH</v>
      </c>
      <c r="G1786" s="17" t="str">
        <f t="shared" si="110"/>
        <v>WEAK</v>
      </c>
      <c r="H1786" s="17" t="str">
        <f t="shared" si="109"/>
        <v>CONFIRMED BULLISH</v>
      </c>
    </row>
    <row r="1787" spans="1:8" ht="13.5" x14ac:dyDescent="0.25">
      <c r="A1787" s="3">
        <v>44615</v>
      </c>
      <c r="B1787" s="2">
        <v>13.3</v>
      </c>
      <c r="C1787" s="2">
        <v>9.0869999999999997</v>
      </c>
      <c r="D1787" s="2">
        <v>1598</v>
      </c>
      <c r="E1787" s="2">
        <f t="shared" si="108"/>
        <v>-60794</v>
      </c>
      <c r="F1787" s="17" t="str">
        <f t="shared" si="111"/>
        <v>BULLISH</v>
      </c>
      <c r="G1787" s="17" t="str">
        <f t="shared" si="110"/>
        <v>WEAK</v>
      </c>
      <c r="H1787" s="17" t="str">
        <f t="shared" si="109"/>
        <v>CONFIRMED BULLISH</v>
      </c>
    </row>
    <row r="1788" spans="1:8" ht="13.5" x14ac:dyDescent="0.25">
      <c r="A1788" s="3">
        <v>44616</v>
      </c>
      <c r="B1788" s="2">
        <v>13.26</v>
      </c>
      <c r="C1788" s="2">
        <v>9.0595999999999997</v>
      </c>
      <c r="D1788" s="2">
        <v>42104</v>
      </c>
      <c r="E1788" s="2">
        <f t="shared" si="108"/>
        <v>-102898</v>
      </c>
      <c r="F1788" s="17" t="str">
        <f t="shared" si="111"/>
        <v>BEARISH</v>
      </c>
      <c r="G1788" s="17" t="str">
        <f t="shared" si="110"/>
        <v>STRONG</v>
      </c>
      <c r="H1788" s="17" t="str">
        <f t="shared" si="109"/>
        <v>BEARISH DIVERGENCE</v>
      </c>
    </row>
    <row r="1789" spans="1:8" ht="13.5" x14ac:dyDescent="0.25">
      <c r="A1789" s="3">
        <v>44617</v>
      </c>
      <c r="B1789" s="2">
        <v>13.16</v>
      </c>
      <c r="C1789" s="2">
        <v>8.9913000000000007</v>
      </c>
      <c r="D1789" s="2">
        <v>1965</v>
      </c>
      <c r="E1789" s="2">
        <f t="shared" si="108"/>
        <v>-104863</v>
      </c>
      <c r="F1789" s="17" t="str">
        <f t="shared" si="111"/>
        <v>BEARISH</v>
      </c>
      <c r="G1789" s="17" t="str">
        <f t="shared" si="110"/>
        <v>STRONG</v>
      </c>
      <c r="H1789" s="17" t="str">
        <f t="shared" si="109"/>
        <v>BEARISH DIVERGENCE</v>
      </c>
    </row>
    <row r="1790" spans="1:8" ht="13.5" x14ac:dyDescent="0.25">
      <c r="A1790" s="3">
        <v>44620</v>
      </c>
      <c r="B1790" s="2">
        <v>13.09</v>
      </c>
      <c r="C1790" s="2">
        <v>8.9435000000000002</v>
      </c>
      <c r="D1790" s="2">
        <v>5617</v>
      </c>
      <c r="E1790" s="2">
        <f t="shared" si="108"/>
        <v>-110480</v>
      </c>
      <c r="F1790" s="17" t="str">
        <f t="shared" si="111"/>
        <v>BEARISH</v>
      </c>
      <c r="G1790" s="17" t="str">
        <f t="shared" si="110"/>
        <v>STRONG</v>
      </c>
      <c r="H1790" s="17" t="str">
        <f t="shared" si="109"/>
        <v>CONFIRMED BEARISH</v>
      </c>
    </row>
    <row r="1791" spans="1:8" ht="13.5" x14ac:dyDescent="0.25">
      <c r="A1791" s="3">
        <v>44621</v>
      </c>
      <c r="B1791" s="2">
        <v>13.4</v>
      </c>
      <c r="C1791" s="2">
        <v>9.1553000000000004</v>
      </c>
      <c r="D1791" s="2">
        <v>1325</v>
      </c>
      <c r="E1791" s="2">
        <f t="shared" si="108"/>
        <v>-109155</v>
      </c>
      <c r="F1791" s="17" t="str">
        <f t="shared" si="111"/>
        <v>BEARISH</v>
      </c>
      <c r="G1791" s="17" t="str">
        <f t="shared" si="110"/>
        <v>STRONG</v>
      </c>
      <c r="H1791" s="17" t="str">
        <f t="shared" si="109"/>
        <v>CONFIRMED BEARISH</v>
      </c>
    </row>
    <row r="1792" spans="1:8" ht="13.5" x14ac:dyDescent="0.25">
      <c r="A1792" s="3">
        <v>44622</v>
      </c>
      <c r="B1792" s="2">
        <v>13.19</v>
      </c>
      <c r="C1792" s="2">
        <v>9.0117999999999991</v>
      </c>
      <c r="D1792" s="2">
        <v>12946</v>
      </c>
      <c r="E1792" s="2">
        <f t="shared" si="108"/>
        <v>-122101</v>
      </c>
      <c r="F1792" s="17" t="str">
        <f t="shared" si="111"/>
        <v>BEARISH</v>
      </c>
      <c r="G1792" s="17" t="str">
        <f t="shared" si="110"/>
        <v>STRONG</v>
      </c>
      <c r="H1792" s="17" t="str">
        <f t="shared" si="109"/>
        <v>CONFIRMED BEARISH</v>
      </c>
    </row>
    <row r="1793" spans="1:8" ht="13.5" x14ac:dyDescent="0.25">
      <c r="A1793" s="3">
        <v>44623</v>
      </c>
      <c r="B1793" s="2">
        <v>12.93</v>
      </c>
      <c r="C1793" s="2">
        <v>8.8341999999999992</v>
      </c>
      <c r="D1793" s="2">
        <v>652</v>
      </c>
      <c r="E1793" s="2">
        <f t="shared" si="108"/>
        <v>-122753</v>
      </c>
      <c r="F1793" s="17" t="str">
        <f t="shared" si="111"/>
        <v>BEARISH</v>
      </c>
      <c r="G1793" s="17" t="str">
        <f t="shared" si="110"/>
        <v>STRONG</v>
      </c>
      <c r="H1793" s="17" t="str">
        <f t="shared" si="109"/>
        <v>CONFIRMED BEARISH</v>
      </c>
    </row>
    <row r="1794" spans="1:8" ht="13.5" x14ac:dyDescent="0.25">
      <c r="A1794" s="3">
        <v>44624</v>
      </c>
      <c r="B1794" s="2">
        <v>13.26</v>
      </c>
      <c r="C1794" s="2">
        <v>9.0595999999999997</v>
      </c>
      <c r="D1794" s="2">
        <v>1560</v>
      </c>
      <c r="E1794" s="2">
        <f t="shared" si="108"/>
        <v>-121193</v>
      </c>
      <c r="F1794" s="17" t="str">
        <f t="shared" si="111"/>
        <v>BEARISH</v>
      </c>
      <c r="G1794" s="17" t="str">
        <f t="shared" si="110"/>
        <v>STRONG</v>
      </c>
      <c r="H1794" s="17" t="str">
        <f t="shared" si="109"/>
        <v>BEARISH DIVERGENCE</v>
      </c>
    </row>
    <row r="1795" spans="1:8" ht="13.5" x14ac:dyDescent="0.25">
      <c r="A1795" s="3">
        <v>44627</v>
      </c>
      <c r="B1795" s="2">
        <v>13.29</v>
      </c>
      <c r="C1795" s="2">
        <v>9.0800999999999998</v>
      </c>
      <c r="D1795" s="2">
        <v>11</v>
      </c>
      <c r="E1795" s="2">
        <f t="shared" si="108"/>
        <v>-121182</v>
      </c>
      <c r="F1795" s="17" t="str">
        <f t="shared" si="111"/>
        <v>BEARISH</v>
      </c>
      <c r="G1795" s="17" t="str">
        <f t="shared" si="110"/>
        <v>STRONG</v>
      </c>
      <c r="H1795" s="17" t="str">
        <f t="shared" si="109"/>
        <v>BEARISH DIVERGENCE</v>
      </c>
    </row>
    <row r="1796" spans="1:8" ht="13.5" x14ac:dyDescent="0.25">
      <c r="A1796" s="3">
        <v>44628</v>
      </c>
      <c r="B1796" s="2">
        <v>12.61</v>
      </c>
      <c r="C1796" s="2">
        <v>8.6155000000000008</v>
      </c>
      <c r="D1796" s="2">
        <v>1606</v>
      </c>
      <c r="E1796" s="2">
        <f t="shared" ref="E1796:E1859" si="112">IF(B1796&gt;B1795, E1795+D1796, IF(B1796&lt;B1795, E1795-D1796, E1795))</f>
        <v>-122788</v>
      </c>
      <c r="F1796" s="17" t="str">
        <f t="shared" si="111"/>
        <v>BEARISH</v>
      </c>
      <c r="G1796" s="17" t="str">
        <f t="shared" si="110"/>
        <v>STRONG</v>
      </c>
      <c r="H1796" s="17" t="str">
        <f t="shared" si="109"/>
        <v>CONFIRMED BEARISH</v>
      </c>
    </row>
    <row r="1797" spans="1:8" ht="13.5" x14ac:dyDescent="0.25">
      <c r="A1797" s="3">
        <v>44629</v>
      </c>
      <c r="B1797" s="2">
        <v>12.61</v>
      </c>
      <c r="C1797" s="2">
        <v>8.6155000000000008</v>
      </c>
      <c r="D1797" s="2">
        <v>5144</v>
      </c>
      <c r="E1797" s="2">
        <f t="shared" si="112"/>
        <v>-122788</v>
      </c>
      <c r="F1797" s="17" t="str">
        <f t="shared" si="111"/>
        <v>BEARISH</v>
      </c>
      <c r="G1797" s="17" t="str">
        <f t="shared" si="110"/>
        <v>NEUTRAL</v>
      </c>
      <c r="H1797" s="17" t="str">
        <f t="shared" si="109"/>
        <v>CONFIRMED BEARISH</v>
      </c>
    </row>
    <row r="1798" spans="1:8" ht="13.5" x14ac:dyDescent="0.25">
      <c r="A1798" s="3">
        <v>44630</v>
      </c>
      <c r="B1798" s="2">
        <v>12.6</v>
      </c>
      <c r="C1798" s="2">
        <v>8.6087000000000007</v>
      </c>
      <c r="D1798" s="2">
        <v>779</v>
      </c>
      <c r="E1798" s="2">
        <f t="shared" si="112"/>
        <v>-123567</v>
      </c>
      <c r="F1798" s="17" t="str">
        <f t="shared" si="111"/>
        <v>BEARISH</v>
      </c>
      <c r="G1798" s="17" t="str">
        <f t="shared" si="110"/>
        <v>NEUTRAL</v>
      </c>
      <c r="H1798" s="17" t="str">
        <f t="shared" ref="H1798:H1861" si="113">IF(AND(B1798&gt;B1793, E1798&gt;E1793), "CONFIRMED BULLISH",
 IF(AND(B1798&lt;B1793, E1798&lt;E1793), "CONFIRMED BEARISH",
 IF(AND(B1798&gt;B1793, E1798&lt;E1793), "BEARISH DIVERGENCE",
 IF(AND(B1798&lt;B1793, E1798&gt;E1793), "BULLISH DIVERGENCE", "NEUTRAL"))))</f>
        <v>CONFIRMED BEARISH</v>
      </c>
    </row>
    <row r="1799" spans="1:8" ht="13.5" x14ac:dyDescent="0.25">
      <c r="A1799" s="3">
        <v>44631</v>
      </c>
      <c r="B1799" s="2">
        <v>12.35</v>
      </c>
      <c r="C1799" s="2">
        <v>8.4379000000000008</v>
      </c>
      <c r="D1799" s="2">
        <v>4718</v>
      </c>
      <c r="E1799" s="2">
        <f t="shared" si="112"/>
        <v>-128285</v>
      </c>
      <c r="F1799" s="17" t="str">
        <f t="shared" si="111"/>
        <v>BEARISH</v>
      </c>
      <c r="G1799" s="17" t="str">
        <f t="shared" ref="G1799:G1862" si="114">IF((E1799-E1794)/E1794 &gt; 0.02, "STRONG",
 IF((E1799-E1794)/E1794 &lt; -0.02, "WEAK", "NEUTRAL"))</f>
        <v>STRONG</v>
      </c>
      <c r="H1799" s="17" t="str">
        <f t="shared" si="113"/>
        <v>CONFIRMED BEARISH</v>
      </c>
    </row>
    <row r="1800" spans="1:8" ht="13.5" x14ac:dyDescent="0.25">
      <c r="A1800" s="3">
        <v>44634</v>
      </c>
      <c r="B1800" s="2">
        <v>12.1</v>
      </c>
      <c r="C1800" s="2">
        <v>8.2670999999999992</v>
      </c>
      <c r="D1800" s="2">
        <v>3192</v>
      </c>
      <c r="E1800" s="2">
        <f t="shared" si="112"/>
        <v>-131477</v>
      </c>
      <c r="F1800" s="17" t="str">
        <f t="shared" ref="F1800:F1863" si="115">IF(E1800&gt;E1795,"BULLISH",IF(E1800&lt;E1795,"BEARISH","NEUTRAL"))</f>
        <v>BEARISH</v>
      </c>
      <c r="G1800" s="17" t="str">
        <f t="shared" si="114"/>
        <v>STRONG</v>
      </c>
      <c r="H1800" s="17" t="str">
        <f t="shared" si="113"/>
        <v>CONFIRMED BEARISH</v>
      </c>
    </row>
    <row r="1801" spans="1:8" ht="13.5" x14ac:dyDescent="0.25">
      <c r="A1801" s="3">
        <v>44635</v>
      </c>
      <c r="B1801" s="2">
        <v>12.3</v>
      </c>
      <c r="C1801" s="2">
        <v>8.4037000000000006</v>
      </c>
      <c r="D1801" s="2">
        <v>8942</v>
      </c>
      <c r="E1801" s="2">
        <f t="shared" si="112"/>
        <v>-122535</v>
      </c>
      <c r="F1801" s="17" t="str">
        <f t="shared" si="115"/>
        <v>BULLISH</v>
      </c>
      <c r="G1801" s="17" t="str">
        <f t="shared" si="114"/>
        <v>NEUTRAL</v>
      </c>
      <c r="H1801" s="17" t="str">
        <f t="shared" si="113"/>
        <v>BULLISH DIVERGENCE</v>
      </c>
    </row>
    <row r="1802" spans="1:8" ht="13.5" x14ac:dyDescent="0.25">
      <c r="A1802" s="3">
        <v>44636</v>
      </c>
      <c r="B1802" s="2">
        <v>12.9</v>
      </c>
      <c r="C1802" s="2">
        <v>8.8137000000000008</v>
      </c>
      <c r="D1802" s="2">
        <v>2119</v>
      </c>
      <c r="E1802" s="2">
        <f t="shared" si="112"/>
        <v>-120416</v>
      </c>
      <c r="F1802" s="17" t="str">
        <f t="shared" si="115"/>
        <v>BULLISH</v>
      </c>
      <c r="G1802" s="17" t="str">
        <f t="shared" si="114"/>
        <v>NEUTRAL</v>
      </c>
      <c r="H1802" s="17" t="str">
        <f t="shared" si="113"/>
        <v>CONFIRMED BULLISH</v>
      </c>
    </row>
    <row r="1803" spans="1:8" ht="13.5" x14ac:dyDescent="0.25">
      <c r="A1803" s="3">
        <v>44637</v>
      </c>
      <c r="B1803" s="2">
        <v>12.6</v>
      </c>
      <c r="C1803" s="2">
        <v>8.6087000000000007</v>
      </c>
      <c r="D1803" s="2">
        <v>2064</v>
      </c>
      <c r="E1803" s="2">
        <f t="shared" si="112"/>
        <v>-122480</v>
      </c>
      <c r="F1803" s="17" t="str">
        <f t="shared" si="115"/>
        <v>BULLISH</v>
      </c>
      <c r="G1803" s="17" t="str">
        <f t="shared" si="114"/>
        <v>NEUTRAL</v>
      </c>
      <c r="H1803" s="17" t="str">
        <f t="shared" si="113"/>
        <v>NEUTRAL</v>
      </c>
    </row>
    <row r="1804" spans="1:8" ht="13.5" x14ac:dyDescent="0.25">
      <c r="A1804" s="3">
        <v>44638</v>
      </c>
      <c r="B1804" s="2">
        <v>12.6</v>
      </c>
      <c r="C1804" s="2">
        <v>8.6087000000000007</v>
      </c>
      <c r="D1804" s="2">
        <v>1516</v>
      </c>
      <c r="E1804" s="2">
        <f t="shared" si="112"/>
        <v>-122480</v>
      </c>
      <c r="F1804" s="17" t="str">
        <f t="shared" si="115"/>
        <v>BULLISH</v>
      </c>
      <c r="G1804" s="17" t="str">
        <f t="shared" si="114"/>
        <v>WEAK</v>
      </c>
      <c r="H1804" s="17" t="str">
        <f t="shared" si="113"/>
        <v>CONFIRMED BULLISH</v>
      </c>
    </row>
    <row r="1805" spans="1:8" ht="13.5" x14ac:dyDescent="0.25">
      <c r="A1805" s="3">
        <v>44641</v>
      </c>
      <c r="B1805" s="2">
        <v>12.49</v>
      </c>
      <c r="C1805" s="2">
        <v>8.5335999999999999</v>
      </c>
      <c r="D1805" s="2">
        <v>1147</v>
      </c>
      <c r="E1805" s="2">
        <f t="shared" si="112"/>
        <v>-123627</v>
      </c>
      <c r="F1805" s="17" t="str">
        <f t="shared" si="115"/>
        <v>BULLISH</v>
      </c>
      <c r="G1805" s="17" t="str">
        <f t="shared" si="114"/>
        <v>WEAK</v>
      </c>
      <c r="H1805" s="17" t="str">
        <f t="shared" si="113"/>
        <v>CONFIRMED BULLISH</v>
      </c>
    </row>
    <row r="1806" spans="1:8" ht="13.5" x14ac:dyDescent="0.25">
      <c r="A1806" s="3">
        <v>44642</v>
      </c>
      <c r="B1806" s="2">
        <v>12</v>
      </c>
      <c r="C1806" s="2">
        <v>8.1988000000000003</v>
      </c>
      <c r="D1806" s="2">
        <v>6402</v>
      </c>
      <c r="E1806" s="2">
        <f t="shared" si="112"/>
        <v>-130029</v>
      </c>
      <c r="F1806" s="17" t="str">
        <f t="shared" si="115"/>
        <v>BEARISH</v>
      </c>
      <c r="G1806" s="17" t="str">
        <f t="shared" si="114"/>
        <v>STRONG</v>
      </c>
      <c r="H1806" s="17" t="str">
        <f t="shared" si="113"/>
        <v>CONFIRMED BEARISH</v>
      </c>
    </row>
    <row r="1807" spans="1:8" ht="13.5" x14ac:dyDescent="0.25">
      <c r="A1807" s="3">
        <v>44643</v>
      </c>
      <c r="B1807" s="2">
        <v>12.46</v>
      </c>
      <c r="C1807" s="2">
        <v>8.5130999999999997</v>
      </c>
      <c r="D1807" s="2">
        <v>2191</v>
      </c>
      <c r="E1807" s="2">
        <f t="shared" si="112"/>
        <v>-127838</v>
      </c>
      <c r="F1807" s="17" t="str">
        <f t="shared" si="115"/>
        <v>BEARISH</v>
      </c>
      <c r="G1807" s="17" t="str">
        <f t="shared" si="114"/>
        <v>STRONG</v>
      </c>
      <c r="H1807" s="17" t="str">
        <f t="shared" si="113"/>
        <v>CONFIRMED BEARISH</v>
      </c>
    </row>
    <row r="1808" spans="1:8" ht="13.5" x14ac:dyDescent="0.25">
      <c r="A1808" s="3">
        <v>44644</v>
      </c>
      <c r="B1808" s="2">
        <v>12</v>
      </c>
      <c r="C1808" s="2">
        <v>8.1988000000000003</v>
      </c>
      <c r="D1808" s="2">
        <v>2101</v>
      </c>
      <c r="E1808" s="2">
        <f t="shared" si="112"/>
        <v>-129939</v>
      </c>
      <c r="F1808" s="17" t="str">
        <f t="shared" si="115"/>
        <v>BEARISH</v>
      </c>
      <c r="G1808" s="17" t="str">
        <f t="shared" si="114"/>
        <v>STRONG</v>
      </c>
      <c r="H1808" s="17" t="str">
        <f t="shared" si="113"/>
        <v>CONFIRMED BEARISH</v>
      </c>
    </row>
    <row r="1809" spans="1:8" ht="13.5" x14ac:dyDescent="0.25">
      <c r="A1809" s="3">
        <v>44645</v>
      </c>
      <c r="B1809" s="2">
        <v>12</v>
      </c>
      <c r="C1809" s="2">
        <v>8.1988000000000003</v>
      </c>
      <c r="D1809" s="2">
        <v>780</v>
      </c>
      <c r="E1809" s="2">
        <f t="shared" si="112"/>
        <v>-129939</v>
      </c>
      <c r="F1809" s="17" t="str">
        <f t="shared" si="115"/>
        <v>BEARISH</v>
      </c>
      <c r="G1809" s="17" t="str">
        <f t="shared" si="114"/>
        <v>STRONG</v>
      </c>
      <c r="H1809" s="17" t="str">
        <f t="shared" si="113"/>
        <v>CONFIRMED BEARISH</v>
      </c>
    </row>
    <row r="1810" spans="1:8" ht="13.5" x14ac:dyDescent="0.25">
      <c r="A1810" s="3">
        <v>44648</v>
      </c>
      <c r="B1810" s="2">
        <v>12</v>
      </c>
      <c r="C1810" s="2">
        <v>8.1988000000000003</v>
      </c>
      <c r="D1810" s="2">
        <v>646</v>
      </c>
      <c r="E1810" s="2">
        <f t="shared" si="112"/>
        <v>-129939</v>
      </c>
      <c r="F1810" s="17" t="str">
        <f t="shared" si="115"/>
        <v>BEARISH</v>
      </c>
      <c r="G1810" s="17" t="str">
        <f t="shared" si="114"/>
        <v>STRONG</v>
      </c>
      <c r="H1810" s="17" t="str">
        <f t="shared" si="113"/>
        <v>CONFIRMED BEARISH</v>
      </c>
    </row>
    <row r="1811" spans="1:8" ht="13.5" x14ac:dyDescent="0.25">
      <c r="A1811" s="3">
        <v>44649</v>
      </c>
      <c r="B1811" s="2">
        <v>11.9</v>
      </c>
      <c r="C1811" s="2">
        <v>8.1304999999999996</v>
      </c>
      <c r="D1811" s="2">
        <v>773</v>
      </c>
      <c r="E1811" s="2">
        <f t="shared" si="112"/>
        <v>-130712</v>
      </c>
      <c r="F1811" s="17" t="str">
        <f t="shared" si="115"/>
        <v>BEARISH</v>
      </c>
      <c r="G1811" s="17" t="str">
        <f t="shared" si="114"/>
        <v>NEUTRAL</v>
      </c>
      <c r="H1811" s="17" t="str">
        <f t="shared" si="113"/>
        <v>CONFIRMED BEARISH</v>
      </c>
    </row>
    <row r="1812" spans="1:8" ht="13.5" x14ac:dyDescent="0.25">
      <c r="A1812" s="3">
        <v>44650</v>
      </c>
      <c r="B1812" s="2">
        <v>12.1</v>
      </c>
      <c r="C1812" s="2">
        <v>8.2670999999999992</v>
      </c>
      <c r="D1812" s="2">
        <v>80</v>
      </c>
      <c r="E1812" s="2">
        <f t="shared" si="112"/>
        <v>-130632</v>
      </c>
      <c r="F1812" s="17" t="str">
        <f t="shared" si="115"/>
        <v>BEARISH</v>
      </c>
      <c r="G1812" s="17" t="str">
        <f t="shared" si="114"/>
        <v>STRONG</v>
      </c>
      <c r="H1812" s="17" t="str">
        <f t="shared" si="113"/>
        <v>CONFIRMED BEARISH</v>
      </c>
    </row>
    <row r="1813" spans="1:8" ht="13.5" x14ac:dyDescent="0.25">
      <c r="A1813" s="3">
        <v>44651</v>
      </c>
      <c r="B1813" s="2">
        <v>11.9</v>
      </c>
      <c r="C1813" s="2">
        <v>8.1304999999999996</v>
      </c>
      <c r="D1813" s="2">
        <v>814</v>
      </c>
      <c r="E1813" s="2">
        <f t="shared" si="112"/>
        <v>-131446</v>
      </c>
      <c r="F1813" s="17" t="str">
        <f t="shared" si="115"/>
        <v>BEARISH</v>
      </c>
      <c r="G1813" s="17" t="str">
        <f t="shared" si="114"/>
        <v>NEUTRAL</v>
      </c>
      <c r="H1813" s="17" t="str">
        <f t="shared" si="113"/>
        <v>CONFIRMED BEARISH</v>
      </c>
    </row>
    <row r="1814" spans="1:8" ht="13.5" x14ac:dyDescent="0.25">
      <c r="A1814" s="3">
        <v>44652</v>
      </c>
      <c r="B1814" s="2">
        <v>12.1</v>
      </c>
      <c r="C1814" s="2">
        <v>8.2670999999999992</v>
      </c>
      <c r="D1814" s="2">
        <v>971</v>
      </c>
      <c r="E1814" s="2">
        <f t="shared" si="112"/>
        <v>-130475</v>
      </c>
      <c r="F1814" s="17" t="str">
        <f t="shared" si="115"/>
        <v>BEARISH</v>
      </c>
      <c r="G1814" s="17" t="str">
        <f t="shared" si="114"/>
        <v>NEUTRAL</v>
      </c>
      <c r="H1814" s="17" t="str">
        <f t="shared" si="113"/>
        <v>BEARISH DIVERGENCE</v>
      </c>
    </row>
    <row r="1815" spans="1:8" ht="13.5" x14ac:dyDescent="0.25">
      <c r="A1815" s="3">
        <v>44655</v>
      </c>
      <c r="B1815" s="2">
        <v>12.09</v>
      </c>
      <c r="C1815" s="2">
        <v>8.2603000000000009</v>
      </c>
      <c r="D1815" s="2">
        <v>1148</v>
      </c>
      <c r="E1815" s="2">
        <f t="shared" si="112"/>
        <v>-131623</v>
      </c>
      <c r="F1815" s="17" t="str">
        <f t="shared" si="115"/>
        <v>BEARISH</v>
      </c>
      <c r="G1815" s="17" t="str">
        <f t="shared" si="114"/>
        <v>NEUTRAL</v>
      </c>
      <c r="H1815" s="17" t="str">
        <f t="shared" si="113"/>
        <v>BEARISH DIVERGENCE</v>
      </c>
    </row>
    <row r="1816" spans="1:8" ht="13.5" x14ac:dyDescent="0.25">
      <c r="A1816" s="3">
        <v>44656</v>
      </c>
      <c r="B1816" s="2">
        <v>12</v>
      </c>
      <c r="C1816" s="2">
        <v>8.1988000000000003</v>
      </c>
      <c r="D1816" s="2">
        <v>15</v>
      </c>
      <c r="E1816" s="2">
        <f t="shared" si="112"/>
        <v>-131638</v>
      </c>
      <c r="F1816" s="17" t="str">
        <f t="shared" si="115"/>
        <v>BEARISH</v>
      </c>
      <c r="G1816" s="17" t="str">
        <f t="shared" si="114"/>
        <v>NEUTRAL</v>
      </c>
      <c r="H1816" s="17" t="str">
        <f t="shared" si="113"/>
        <v>BEARISH DIVERGENCE</v>
      </c>
    </row>
    <row r="1817" spans="1:8" ht="13.5" x14ac:dyDescent="0.25">
      <c r="A1817" s="3">
        <v>44657</v>
      </c>
      <c r="B1817" s="2">
        <v>12.4</v>
      </c>
      <c r="C1817" s="2">
        <v>8.4720999999999993</v>
      </c>
      <c r="D1817" s="2">
        <v>1579</v>
      </c>
      <c r="E1817" s="2">
        <f t="shared" si="112"/>
        <v>-130059</v>
      </c>
      <c r="F1817" s="17" t="str">
        <f t="shared" si="115"/>
        <v>BULLISH</v>
      </c>
      <c r="G1817" s="17" t="str">
        <f t="shared" si="114"/>
        <v>NEUTRAL</v>
      </c>
      <c r="H1817" s="17" t="str">
        <f t="shared" si="113"/>
        <v>CONFIRMED BULLISH</v>
      </c>
    </row>
    <row r="1818" spans="1:8" ht="13.5" x14ac:dyDescent="0.25">
      <c r="A1818" s="3">
        <v>44658</v>
      </c>
      <c r="B1818" s="2">
        <v>12.37</v>
      </c>
      <c r="C1818" s="2">
        <v>8.4515999999999991</v>
      </c>
      <c r="D1818" s="2">
        <v>731</v>
      </c>
      <c r="E1818" s="2">
        <f t="shared" si="112"/>
        <v>-130790</v>
      </c>
      <c r="F1818" s="17" t="str">
        <f t="shared" si="115"/>
        <v>BULLISH</v>
      </c>
      <c r="G1818" s="17" t="str">
        <f t="shared" si="114"/>
        <v>NEUTRAL</v>
      </c>
      <c r="H1818" s="17" t="str">
        <f t="shared" si="113"/>
        <v>CONFIRMED BULLISH</v>
      </c>
    </row>
    <row r="1819" spans="1:8" ht="13.5" x14ac:dyDescent="0.25">
      <c r="A1819" s="3">
        <v>44659</v>
      </c>
      <c r="B1819" s="2">
        <v>12.49</v>
      </c>
      <c r="C1819" s="2">
        <v>8.5335999999999999</v>
      </c>
      <c r="D1819" s="2">
        <v>77</v>
      </c>
      <c r="E1819" s="2">
        <f t="shared" si="112"/>
        <v>-130713</v>
      </c>
      <c r="F1819" s="17" t="str">
        <f t="shared" si="115"/>
        <v>BEARISH</v>
      </c>
      <c r="G1819" s="17" t="str">
        <f t="shared" si="114"/>
        <v>NEUTRAL</v>
      </c>
      <c r="H1819" s="17" t="str">
        <f t="shared" si="113"/>
        <v>BEARISH DIVERGENCE</v>
      </c>
    </row>
    <row r="1820" spans="1:8" ht="13.5" x14ac:dyDescent="0.25">
      <c r="A1820" s="3">
        <v>44662</v>
      </c>
      <c r="B1820" s="2">
        <v>12.48</v>
      </c>
      <c r="C1820" s="2">
        <v>8.5266999999999999</v>
      </c>
      <c r="D1820" s="2">
        <v>42</v>
      </c>
      <c r="E1820" s="2">
        <f t="shared" si="112"/>
        <v>-130755</v>
      </c>
      <c r="F1820" s="17" t="str">
        <f t="shared" si="115"/>
        <v>BULLISH</v>
      </c>
      <c r="G1820" s="17" t="str">
        <f t="shared" si="114"/>
        <v>NEUTRAL</v>
      </c>
      <c r="H1820" s="17" t="str">
        <f t="shared" si="113"/>
        <v>CONFIRMED BULLISH</v>
      </c>
    </row>
    <row r="1821" spans="1:8" ht="13.5" x14ac:dyDescent="0.25">
      <c r="A1821" s="3">
        <v>44663</v>
      </c>
      <c r="B1821" s="2">
        <v>12.39</v>
      </c>
      <c r="C1821" s="2">
        <v>8.4651999999999994</v>
      </c>
      <c r="D1821" s="2">
        <v>600</v>
      </c>
      <c r="E1821" s="2">
        <f t="shared" si="112"/>
        <v>-131355</v>
      </c>
      <c r="F1821" s="17" t="str">
        <f t="shared" si="115"/>
        <v>BULLISH</v>
      </c>
      <c r="G1821" s="17" t="str">
        <f t="shared" si="114"/>
        <v>NEUTRAL</v>
      </c>
      <c r="H1821" s="17" t="str">
        <f t="shared" si="113"/>
        <v>CONFIRMED BULLISH</v>
      </c>
    </row>
    <row r="1822" spans="1:8" ht="13.5" x14ac:dyDescent="0.25">
      <c r="A1822" s="3">
        <v>44664</v>
      </c>
      <c r="B1822" s="2">
        <v>12.39</v>
      </c>
      <c r="C1822" s="2">
        <v>8.4651999999999994</v>
      </c>
      <c r="D1822" s="2">
        <v>785</v>
      </c>
      <c r="E1822" s="2">
        <f t="shared" si="112"/>
        <v>-131355</v>
      </c>
      <c r="F1822" s="17" t="str">
        <f t="shared" si="115"/>
        <v>BEARISH</v>
      </c>
      <c r="G1822" s="17" t="str">
        <f t="shared" si="114"/>
        <v>NEUTRAL</v>
      </c>
      <c r="H1822" s="17" t="str">
        <f t="shared" si="113"/>
        <v>CONFIRMED BEARISH</v>
      </c>
    </row>
    <row r="1823" spans="1:8" ht="13.5" x14ac:dyDescent="0.25">
      <c r="A1823" s="3">
        <v>44665</v>
      </c>
      <c r="B1823" s="2">
        <v>12.39</v>
      </c>
      <c r="C1823" s="2">
        <v>8.4651999999999994</v>
      </c>
      <c r="D1823" s="2">
        <v>35</v>
      </c>
      <c r="E1823" s="2">
        <f t="shared" si="112"/>
        <v>-131355</v>
      </c>
      <c r="F1823" s="17" t="str">
        <f t="shared" si="115"/>
        <v>BEARISH</v>
      </c>
      <c r="G1823" s="17" t="str">
        <f t="shared" si="114"/>
        <v>NEUTRAL</v>
      </c>
      <c r="H1823" s="17" t="str">
        <f t="shared" si="113"/>
        <v>BEARISH DIVERGENCE</v>
      </c>
    </row>
    <row r="1824" spans="1:8" ht="13.5" x14ac:dyDescent="0.25">
      <c r="A1824" s="3">
        <v>44666</v>
      </c>
      <c r="B1824" s="2">
        <v>12.3</v>
      </c>
      <c r="C1824" s="2">
        <v>8.4037000000000006</v>
      </c>
      <c r="D1824" s="2">
        <v>12128</v>
      </c>
      <c r="E1824" s="2">
        <f t="shared" si="112"/>
        <v>-143483</v>
      </c>
      <c r="F1824" s="17" t="str">
        <f t="shared" si="115"/>
        <v>BEARISH</v>
      </c>
      <c r="G1824" s="17" t="str">
        <f t="shared" si="114"/>
        <v>STRONG</v>
      </c>
      <c r="H1824" s="17" t="str">
        <f t="shared" si="113"/>
        <v>CONFIRMED BEARISH</v>
      </c>
    </row>
    <row r="1825" spans="1:8" ht="13.5" x14ac:dyDescent="0.25">
      <c r="A1825" s="3">
        <v>44669</v>
      </c>
      <c r="B1825" s="2">
        <v>12.37</v>
      </c>
      <c r="C1825" s="2">
        <v>8.4515999999999991</v>
      </c>
      <c r="D1825" s="2">
        <v>260</v>
      </c>
      <c r="E1825" s="2">
        <f t="shared" si="112"/>
        <v>-143223</v>
      </c>
      <c r="F1825" s="17" t="str">
        <f t="shared" si="115"/>
        <v>BEARISH</v>
      </c>
      <c r="G1825" s="17" t="str">
        <f t="shared" si="114"/>
        <v>STRONG</v>
      </c>
      <c r="H1825" s="17" t="str">
        <f t="shared" si="113"/>
        <v>CONFIRMED BEARISH</v>
      </c>
    </row>
    <row r="1826" spans="1:8" ht="13.5" x14ac:dyDescent="0.25">
      <c r="A1826" s="3">
        <v>44670</v>
      </c>
      <c r="B1826" s="2">
        <v>12.35</v>
      </c>
      <c r="C1826" s="2">
        <v>8.4379000000000008</v>
      </c>
      <c r="D1826" s="2">
        <v>56</v>
      </c>
      <c r="E1826" s="2">
        <f t="shared" si="112"/>
        <v>-143279</v>
      </c>
      <c r="F1826" s="17" t="str">
        <f t="shared" si="115"/>
        <v>BEARISH</v>
      </c>
      <c r="G1826" s="17" t="str">
        <f t="shared" si="114"/>
        <v>STRONG</v>
      </c>
      <c r="H1826" s="17" t="str">
        <f t="shared" si="113"/>
        <v>CONFIRMED BEARISH</v>
      </c>
    </row>
    <row r="1827" spans="1:8" ht="13.5" x14ac:dyDescent="0.25">
      <c r="A1827" s="3">
        <v>44671</v>
      </c>
      <c r="B1827" s="2">
        <v>12.34</v>
      </c>
      <c r="C1827" s="2">
        <v>8.4311000000000007</v>
      </c>
      <c r="D1827" s="2">
        <v>824</v>
      </c>
      <c r="E1827" s="2">
        <f t="shared" si="112"/>
        <v>-144103</v>
      </c>
      <c r="F1827" s="17" t="str">
        <f t="shared" si="115"/>
        <v>BEARISH</v>
      </c>
      <c r="G1827" s="17" t="str">
        <f t="shared" si="114"/>
        <v>STRONG</v>
      </c>
      <c r="H1827" s="17" t="str">
        <f t="shared" si="113"/>
        <v>CONFIRMED BEARISH</v>
      </c>
    </row>
    <row r="1828" spans="1:8" ht="13.5" x14ac:dyDescent="0.25">
      <c r="A1828" s="3">
        <v>44672</v>
      </c>
      <c r="B1828" s="2">
        <v>12.3</v>
      </c>
      <c r="C1828" s="2">
        <v>8.4037000000000006</v>
      </c>
      <c r="D1828" s="2">
        <v>398</v>
      </c>
      <c r="E1828" s="2">
        <f t="shared" si="112"/>
        <v>-144501</v>
      </c>
      <c r="F1828" s="17" t="str">
        <f t="shared" si="115"/>
        <v>BEARISH</v>
      </c>
      <c r="G1828" s="17" t="str">
        <f t="shared" si="114"/>
        <v>STRONG</v>
      </c>
      <c r="H1828" s="17" t="str">
        <f t="shared" si="113"/>
        <v>CONFIRMED BEARISH</v>
      </c>
    </row>
    <row r="1829" spans="1:8" ht="13.5" x14ac:dyDescent="0.25">
      <c r="A1829" s="3">
        <v>44673</v>
      </c>
      <c r="B1829" s="2">
        <v>12.1</v>
      </c>
      <c r="C1829" s="2">
        <v>8.2670999999999992</v>
      </c>
      <c r="D1829" s="2">
        <v>10</v>
      </c>
      <c r="E1829" s="2">
        <f t="shared" si="112"/>
        <v>-144511</v>
      </c>
      <c r="F1829" s="17" t="str">
        <f t="shared" si="115"/>
        <v>BEARISH</v>
      </c>
      <c r="G1829" s="17" t="str">
        <f t="shared" si="114"/>
        <v>NEUTRAL</v>
      </c>
      <c r="H1829" s="17" t="str">
        <f t="shared" si="113"/>
        <v>CONFIRMED BEARISH</v>
      </c>
    </row>
    <row r="1830" spans="1:8" ht="13.5" x14ac:dyDescent="0.25">
      <c r="A1830" s="3">
        <v>44676</v>
      </c>
      <c r="B1830" s="2">
        <v>11.76</v>
      </c>
      <c r="C1830" s="2">
        <v>8.0348000000000006</v>
      </c>
      <c r="D1830" s="2">
        <v>3432</v>
      </c>
      <c r="E1830" s="2">
        <f t="shared" si="112"/>
        <v>-147943</v>
      </c>
      <c r="F1830" s="17" t="str">
        <f t="shared" si="115"/>
        <v>BEARISH</v>
      </c>
      <c r="G1830" s="17" t="str">
        <f t="shared" si="114"/>
        <v>STRONG</v>
      </c>
      <c r="H1830" s="17" t="str">
        <f t="shared" si="113"/>
        <v>CONFIRMED BEARISH</v>
      </c>
    </row>
    <row r="1831" spans="1:8" ht="13.5" x14ac:dyDescent="0.25">
      <c r="A1831" s="3">
        <v>44677</v>
      </c>
      <c r="B1831" s="2">
        <v>11.9</v>
      </c>
      <c r="C1831" s="2">
        <v>8.1304999999999996</v>
      </c>
      <c r="D1831" s="2">
        <v>854</v>
      </c>
      <c r="E1831" s="2">
        <f t="shared" si="112"/>
        <v>-147089</v>
      </c>
      <c r="F1831" s="17" t="str">
        <f t="shared" si="115"/>
        <v>BEARISH</v>
      </c>
      <c r="G1831" s="17" t="str">
        <f t="shared" si="114"/>
        <v>STRONG</v>
      </c>
      <c r="H1831" s="17" t="str">
        <f t="shared" si="113"/>
        <v>CONFIRMED BEARISH</v>
      </c>
    </row>
    <row r="1832" spans="1:8" ht="13.5" x14ac:dyDescent="0.25">
      <c r="A1832" s="3">
        <v>44678</v>
      </c>
      <c r="B1832" s="2">
        <v>11.88</v>
      </c>
      <c r="C1832" s="2">
        <v>8.1167999999999996</v>
      </c>
      <c r="D1832" s="2">
        <v>2633</v>
      </c>
      <c r="E1832" s="2">
        <f t="shared" si="112"/>
        <v>-149722</v>
      </c>
      <c r="F1832" s="17" t="str">
        <f t="shared" si="115"/>
        <v>BEARISH</v>
      </c>
      <c r="G1832" s="17" t="str">
        <f t="shared" si="114"/>
        <v>STRONG</v>
      </c>
      <c r="H1832" s="17" t="str">
        <f t="shared" si="113"/>
        <v>CONFIRMED BEARISH</v>
      </c>
    </row>
    <row r="1833" spans="1:8" ht="13.5" x14ac:dyDescent="0.25">
      <c r="A1833" s="3">
        <v>44679</v>
      </c>
      <c r="B1833" s="2">
        <v>11.85</v>
      </c>
      <c r="C1833" s="2">
        <v>8.0962999999999994</v>
      </c>
      <c r="D1833" s="2">
        <v>3427</v>
      </c>
      <c r="E1833" s="2">
        <f t="shared" si="112"/>
        <v>-153149</v>
      </c>
      <c r="F1833" s="17" t="str">
        <f t="shared" si="115"/>
        <v>BEARISH</v>
      </c>
      <c r="G1833" s="17" t="str">
        <f t="shared" si="114"/>
        <v>STRONG</v>
      </c>
      <c r="H1833" s="17" t="str">
        <f t="shared" si="113"/>
        <v>CONFIRMED BEARISH</v>
      </c>
    </row>
    <row r="1834" spans="1:8" ht="13.5" x14ac:dyDescent="0.25">
      <c r="A1834" s="3">
        <v>44680</v>
      </c>
      <c r="B1834" s="2">
        <v>11.71</v>
      </c>
      <c r="C1834" s="2">
        <v>8.0006000000000004</v>
      </c>
      <c r="D1834" s="2">
        <v>2929</v>
      </c>
      <c r="E1834" s="2">
        <f t="shared" si="112"/>
        <v>-156078</v>
      </c>
      <c r="F1834" s="17" t="str">
        <f t="shared" si="115"/>
        <v>BEARISH</v>
      </c>
      <c r="G1834" s="17" t="str">
        <f t="shared" si="114"/>
        <v>STRONG</v>
      </c>
      <c r="H1834" s="17" t="str">
        <f t="shared" si="113"/>
        <v>CONFIRMED BEARISH</v>
      </c>
    </row>
    <row r="1835" spans="1:8" ht="13.5" x14ac:dyDescent="0.25">
      <c r="A1835" s="3">
        <v>44685</v>
      </c>
      <c r="B1835" s="2">
        <v>12.35</v>
      </c>
      <c r="C1835" s="2">
        <v>8.4379000000000008</v>
      </c>
      <c r="D1835" s="2">
        <v>9941</v>
      </c>
      <c r="E1835" s="2">
        <f t="shared" si="112"/>
        <v>-146137</v>
      </c>
      <c r="F1835" s="17" t="str">
        <f t="shared" si="115"/>
        <v>BULLISH</v>
      </c>
      <c r="G1835" s="17" t="str">
        <f t="shared" si="114"/>
        <v>NEUTRAL</v>
      </c>
      <c r="H1835" s="17" t="str">
        <f t="shared" si="113"/>
        <v>CONFIRMED BULLISH</v>
      </c>
    </row>
    <row r="1836" spans="1:8" ht="13.5" x14ac:dyDescent="0.25">
      <c r="A1836" s="3">
        <v>44686</v>
      </c>
      <c r="B1836" s="2">
        <v>12.36</v>
      </c>
      <c r="C1836" s="2">
        <v>8.4446999999999992</v>
      </c>
      <c r="D1836" s="2">
        <v>6986</v>
      </c>
      <c r="E1836" s="2">
        <f t="shared" si="112"/>
        <v>-139151</v>
      </c>
      <c r="F1836" s="17" t="str">
        <f t="shared" si="115"/>
        <v>BULLISH</v>
      </c>
      <c r="G1836" s="17" t="str">
        <f t="shared" si="114"/>
        <v>WEAK</v>
      </c>
      <c r="H1836" s="17" t="str">
        <f t="shared" si="113"/>
        <v>CONFIRMED BULLISH</v>
      </c>
    </row>
    <row r="1837" spans="1:8" ht="13.5" x14ac:dyDescent="0.25">
      <c r="A1837" s="3">
        <v>44687</v>
      </c>
      <c r="B1837" s="2">
        <v>12.38</v>
      </c>
      <c r="C1837" s="2">
        <v>8.4583999999999993</v>
      </c>
      <c r="D1837" s="2">
        <v>1618</v>
      </c>
      <c r="E1837" s="2">
        <f t="shared" si="112"/>
        <v>-137533</v>
      </c>
      <c r="F1837" s="17" t="str">
        <f t="shared" si="115"/>
        <v>BULLISH</v>
      </c>
      <c r="G1837" s="17" t="str">
        <f t="shared" si="114"/>
        <v>WEAK</v>
      </c>
      <c r="H1837" s="17" t="str">
        <f t="shared" si="113"/>
        <v>CONFIRMED BULLISH</v>
      </c>
    </row>
    <row r="1838" spans="1:8" ht="13.5" x14ac:dyDescent="0.25">
      <c r="A1838" s="3">
        <v>44690</v>
      </c>
      <c r="B1838" s="2">
        <v>12.25</v>
      </c>
      <c r="C1838" s="2">
        <v>8.3696000000000002</v>
      </c>
      <c r="D1838" s="2">
        <v>4806</v>
      </c>
      <c r="E1838" s="2">
        <f t="shared" si="112"/>
        <v>-142339</v>
      </c>
      <c r="F1838" s="17" t="str">
        <f t="shared" si="115"/>
        <v>BULLISH</v>
      </c>
      <c r="G1838" s="17" t="str">
        <f t="shared" si="114"/>
        <v>WEAK</v>
      </c>
      <c r="H1838" s="17" t="str">
        <f t="shared" si="113"/>
        <v>CONFIRMED BULLISH</v>
      </c>
    </row>
    <row r="1839" spans="1:8" ht="13.5" x14ac:dyDescent="0.25">
      <c r="A1839" s="3">
        <v>44691</v>
      </c>
      <c r="B1839" s="2">
        <v>12.25</v>
      </c>
      <c r="C1839" s="2">
        <v>8.3696000000000002</v>
      </c>
      <c r="D1839" s="2">
        <v>1364</v>
      </c>
      <c r="E1839" s="2">
        <f t="shared" si="112"/>
        <v>-142339</v>
      </c>
      <c r="F1839" s="17" t="str">
        <f t="shared" si="115"/>
        <v>BULLISH</v>
      </c>
      <c r="G1839" s="17" t="str">
        <f t="shared" si="114"/>
        <v>WEAK</v>
      </c>
      <c r="H1839" s="17" t="str">
        <f t="shared" si="113"/>
        <v>CONFIRMED BULLISH</v>
      </c>
    </row>
    <row r="1840" spans="1:8" ht="13.5" x14ac:dyDescent="0.25">
      <c r="A1840" s="3">
        <v>44692</v>
      </c>
      <c r="B1840" s="2">
        <v>12.03</v>
      </c>
      <c r="C1840" s="2">
        <v>8.2193000000000005</v>
      </c>
      <c r="D1840" s="2">
        <v>3794</v>
      </c>
      <c r="E1840" s="2">
        <f t="shared" si="112"/>
        <v>-146133</v>
      </c>
      <c r="F1840" s="17" t="str">
        <f t="shared" si="115"/>
        <v>BULLISH</v>
      </c>
      <c r="G1840" s="17" t="str">
        <f t="shared" si="114"/>
        <v>NEUTRAL</v>
      </c>
      <c r="H1840" s="17" t="str">
        <f t="shared" si="113"/>
        <v>BULLISH DIVERGENCE</v>
      </c>
    </row>
    <row r="1841" spans="1:8" ht="13.5" x14ac:dyDescent="0.25">
      <c r="A1841" s="3">
        <v>44693</v>
      </c>
      <c r="B1841" s="2">
        <v>12.18</v>
      </c>
      <c r="C1841" s="2">
        <v>8.3217999999999996</v>
      </c>
      <c r="D1841" s="2">
        <v>159</v>
      </c>
      <c r="E1841" s="2">
        <f t="shared" si="112"/>
        <v>-145974</v>
      </c>
      <c r="F1841" s="17" t="str">
        <f t="shared" si="115"/>
        <v>BEARISH</v>
      </c>
      <c r="G1841" s="17" t="str">
        <f t="shared" si="114"/>
        <v>STRONG</v>
      </c>
      <c r="H1841" s="17" t="str">
        <f t="shared" si="113"/>
        <v>CONFIRMED BEARISH</v>
      </c>
    </row>
    <row r="1842" spans="1:8" ht="13.5" x14ac:dyDescent="0.25">
      <c r="A1842" s="3">
        <v>44694</v>
      </c>
      <c r="B1842" s="2">
        <v>12.18</v>
      </c>
      <c r="C1842" s="2">
        <v>8.3217999999999996</v>
      </c>
      <c r="D1842" s="2">
        <v>2493</v>
      </c>
      <c r="E1842" s="2">
        <f t="shared" si="112"/>
        <v>-145974</v>
      </c>
      <c r="F1842" s="17" t="str">
        <f t="shared" si="115"/>
        <v>BEARISH</v>
      </c>
      <c r="G1842" s="17" t="str">
        <f t="shared" si="114"/>
        <v>STRONG</v>
      </c>
      <c r="H1842" s="17" t="str">
        <f t="shared" si="113"/>
        <v>CONFIRMED BEARISH</v>
      </c>
    </row>
    <row r="1843" spans="1:8" ht="13.5" x14ac:dyDescent="0.25">
      <c r="A1843" s="3">
        <v>44697</v>
      </c>
      <c r="B1843" s="2">
        <v>12.18</v>
      </c>
      <c r="C1843" s="2">
        <v>8.3217999999999996</v>
      </c>
      <c r="D1843" s="2">
        <v>1302</v>
      </c>
      <c r="E1843" s="2">
        <f t="shared" si="112"/>
        <v>-145974</v>
      </c>
      <c r="F1843" s="17" t="str">
        <f t="shared" si="115"/>
        <v>BEARISH</v>
      </c>
      <c r="G1843" s="17" t="str">
        <f t="shared" si="114"/>
        <v>STRONG</v>
      </c>
      <c r="H1843" s="17" t="str">
        <f t="shared" si="113"/>
        <v>CONFIRMED BEARISH</v>
      </c>
    </row>
    <row r="1844" spans="1:8" ht="13.5" x14ac:dyDescent="0.25">
      <c r="A1844" s="3">
        <v>44698</v>
      </c>
      <c r="B1844" s="2">
        <v>12.19</v>
      </c>
      <c r="C1844" s="2">
        <v>8.3285999999999998</v>
      </c>
      <c r="D1844" s="2">
        <v>2977</v>
      </c>
      <c r="E1844" s="2">
        <f t="shared" si="112"/>
        <v>-142997</v>
      </c>
      <c r="F1844" s="17" t="str">
        <f t="shared" si="115"/>
        <v>BEARISH</v>
      </c>
      <c r="G1844" s="17" t="str">
        <f t="shared" si="114"/>
        <v>NEUTRAL</v>
      </c>
      <c r="H1844" s="17" t="str">
        <f t="shared" si="113"/>
        <v>CONFIRMED BEARISH</v>
      </c>
    </row>
    <row r="1845" spans="1:8" ht="13.5" x14ac:dyDescent="0.25">
      <c r="A1845" s="3">
        <v>44699</v>
      </c>
      <c r="B1845" s="2">
        <v>12.2</v>
      </c>
      <c r="C1845" s="2">
        <v>8.3353999999999999</v>
      </c>
      <c r="D1845" s="2">
        <v>1942</v>
      </c>
      <c r="E1845" s="2">
        <f t="shared" si="112"/>
        <v>-141055</v>
      </c>
      <c r="F1845" s="17" t="str">
        <f t="shared" si="115"/>
        <v>BULLISH</v>
      </c>
      <c r="G1845" s="17" t="str">
        <f t="shared" si="114"/>
        <v>WEAK</v>
      </c>
      <c r="H1845" s="17" t="str">
        <f t="shared" si="113"/>
        <v>CONFIRMED BULLISH</v>
      </c>
    </row>
    <row r="1846" spans="1:8" ht="13.5" x14ac:dyDescent="0.25">
      <c r="A1846" s="3">
        <v>44700</v>
      </c>
      <c r="B1846" s="2">
        <v>12.2</v>
      </c>
      <c r="C1846" s="2">
        <v>8.3353999999999999</v>
      </c>
      <c r="D1846" s="2">
        <v>2241</v>
      </c>
      <c r="E1846" s="2">
        <f t="shared" si="112"/>
        <v>-141055</v>
      </c>
      <c r="F1846" s="17" t="str">
        <f t="shared" si="115"/>
        <v>BULLISH</v>
      </c>
      <c r="G1846" s="17" t="str">
        <f t="shared" si="114"/>
        <v>WEAK</v>
      </c>
      <c r="H1846" s="17" t="str">
        <f t="shared" si="113"/>
        <v>CONFIRMED BULLISH</v>
      </c>
    </row>
    <row r="1847" spans="1:8" ht="13.5" x14ac:dyDescent="0.25">
      <c r="A1847" s="3">
        <v>44701</v>
      </c>
      <c r="B1847" s="2">
        <v>12.1</v>
      </c>
      <c r="C1847" s="2">
        <v>8.2670999999999992</v>
      </c>
      <c r="D1847" s="2">
        <v>1326</v>
      </c>
      <c r="E1847" s="2">
        <f t="shared" si="112"/>
        <v>-142381</v>
      </c>
      <c r="F1847" s="17" t="str">
        <f t="shared" si="115"/>
        <v>BULLISH</v>
      </c>
      <c r="G1847" s="17" t="str">
        <f t="shared" si="114"/>
        <v>WEAK</v>
      </c>
      <c r="H1847" s="17" t="str">
        <f t="shared" si="113"/>
        <v>BULLISH DIVERGENCE</v>
      </c>
    </row>
    <row r="1848" spans="1:8" ht="13.5" x14ac:dyDescent="0.25">
      <c r="A1848" s="3">
        <v>44704</v>
      </c>
      <c r="B1848" s="2">
        <v>12.1</v>
      </c>
      <c r="C1848" s="2">
        <v>8.2670999999999992</v>
      </c>
      <c r="D1848" s="2">
        <v>1375</v>
      </c>
      <c r="E1848" s="2">
        <f t="shared" si="112"/>
        <v>-142381</v>
      </c>
      <c r="F1848" s="17" t="str">
        <f t="shared" si="115"/>
        <v>BULLISH</v>
      </c>
      <c r="G1848" s="17" t="str">
        <f t="shared" si="114"/>
        <v>WEAK</v>
      </c>
      <c r="H1848" s="17" t="str">
        <f t="shared" si="113"/>
        <v>BULLISH DIVERGENCE</v>
      </c>
    </row>
    <row r="1849" spans="1:8" ht="13.5" x14ac:dyDescent="0.25">
      <c r="A1849" s="3">
        <v>44705</v>
      </c>
      <c r="B1849" s="2">
        <v>12.25</v>
      </c>
      <c r="C1849" s="2">
        <v>8.3696000000000002</v>
      </c>
      <c r="D1849" s="2">
        <v>3099</v>
      </c>
      <c r="E1849" s="2">
        <f t="shared" si="112"/>
        <v>-139282</v>
      </c>
      <c r="F1849" s="17" t="str">
        <f t="shared" si="115"/>
        <v>BULLISH</v>
      </c>
      <c r="G1849" s="17" t="str">
        <f t="shared" si="114"/>
        <v>WEAK</v>
      </c>
      <c r="H1849" s="17" t="str">
        <f t="shared" si="113"/>
        <v>CONFIRMED BULLISH</v>
      </c>
    </row>
    <row r="1850" spans="1:8" ht="13.5" x14ac:dyDescent="0.25">
      <c r="A1850" s="3">
        <v>44706</v>
      </c>
      <c r="B1850" s="2">
        <v>12.2</v>
      </c>
      <c r="C1850" s="2">
        <v>8.3353999999999999</v>
      </c>
      <c r="D1850" s="2">
        <v>2459</v>
      </c>
      <c r="E1850" s="2">
        <f t="shared" si="112"/>
        <v>-141741</v>
      </c>
      <c r="F1850" s="17" t="str">
        <f t="shared" si="115"/>
        <v>BEARISH</v>
      </c>
      <c r="G1850" s="17" t="str">
        <f t="shared" si="114"/>
        <v>NEUTRAL</v>
      </c>
      <c r="H1850" s="17" t="str">
        <f t="shared" si="113"/>
        <v>NEUTRAL</v>
      </c>
    </row>
    <row r="1851" spans="1:8" ht="13.5" x14ac:dyDescent="0.25">
      <c r="A1851" s="3">
        <v>44707</v>
      </c>
      <c r="B1851" s="2">
        <v>12.35</v>
      </c>
      <c r="C1851" s="2">
        <v>8.4379000000000008</v>
      </c>
      <c r="D1851" s="2">
        <v>4119</v>
      </c>
      <c r="E1851" s="2">
        <f t="shared" si="112"/>
        <v>-137622</v>
      </c>
      <c r="F1851" s="17" t="str">
        <f t="shared" si="115"/>
        <v>BULLISH</v>
      </c>
      <c r="G1851" s="17" t="str">
        <f t="shared" si="114"/>
        <v>WEAK</v>
      </c>
      <c r="H1851" s="17" t="str">
        <f t="shared" si="113"/>
        <v>CONFIRMED BULLISH</v>
      </c>
    </row>
    <row r="1852" spans="1:8" ht="13.5" x14ac:dyDescent="0.25">
      <c r="A1852" s="3">
        <v>44708</v>
      </c>
      <c r="B1852" s="2">
        <v>12.3</v>
      </c>
      <c r="C1852" s="2">
        <v>8.4037000000000006</v>
      </c>
      <c r="D1852" s="2">
        <v>6514</v>
      </c>
      <c r="E1852" s="2">
        <f t="shared" si="112"/>
        <v>-144136</v>
      </c>
      <c r="F1852" s="17" t="str">
        <f t="shared" si="115"/>
        <v>BEARISH</v>
      </c>
      <c r="G1852" s="17" t="str">
        <f t="shared" si="114"/>
        <v>NEUTRAL</v>
      </c>
      <c r="H1852" s="17" t="str">
        <f t="shared" si="113"/>
        <v>BEARISH DIVERGENCE</v>
      </c>
    </row>
    <row r="1853" spans="1:8" ht="13.5" x14ac:dyDescent="0.25">
      <c r="A1853" s="3">
        <v>44711</v>
      </c>
      <c r="B1853" s="2">
        <v>12.36</v>
      </c>
      <c r="C1853" s="2">
        <v>8.4446999999999992</v>
      </c>
      <c r="D1853" s="2">
        <v>1975</v>
      </c>
      <c r="E1853" s="2">
        <f t="shared" si="112"/>
        <v>-142161</v>
      </c>
      <c r="F1853" s="17" t="str">
        <f t="shared" si="115"/>
        <v>BULLISH</v>
      </c>
      <c r="G1853" s="17" t="str">
        <f t="shared" si="114"/>
        <v>NEUTRAL</v>
      </c>
      <c r="H1853" s="17" t="str">
        <f t="shared" si="113"/>
        <v>CONFIRMED BULLISH</v>
      </c>
    </row>
    <row r="1854" spans="1:8" ht="13.5" x14ac:dyDescent="0.25">
      <c r="A1854" s="3">
        <v>44712</v>
      </c>
      <c r="B1854" s="2">
        <v>12.35</v>
      </c>
      <c r="C1854" s="2">
        <v>8.4379000000000008</v>
      </c>
      <c r="D1854" s="2">
        <v>1637</v>
      </c>
      <c r="E1854" s="2">
        <f t="shared" si="112"/>
        <v>-143798</v>
      </c>
      <c r="F1854" s="17" t="str">
        <f t="shared" si="115"/>
        <v>BEARISH</v>
      </c>
      <c r="G1854" s="17" t="str">
        <f t="shared" si="114"/>
        <v>STRONG</v>
      </c>
      <c r="H1854" s="17" t="str">
        <f t="shared" si="113"/>
        <v>BEARISH DIVERGENCE</v>
      </c>
    </row>
    <row r="1855" spans="1:8" ht="13.5" x14ac:dyDescent="0.25">
      <c r="A1855" s="3">
        <v>44713</v>
      </c>
      <c r="B1855" s="2">
        <v>12.4</v>
      </c>
      <c r="C1855" s="2">
        <v>8.4720999999999993</v>
      </c>
      <c r="D1855" s="2">
        <v>3678</v>
      </c>
      <c r="E1855" s="2">
        <f t="shared" si="112"/>
        <v>-140120</v>
      </c>
      <c r="F1855" s="17" t="str">
        <f t="shared" si="115"/>
        <v>BULLISH</v>
      </c>
      <c r="G1855" s="17" t="str">
        <f t="shared" si="114"/>
        <v>NEUTRAL</v>
      </c>
      <c r="H1855" s="17" t="str">
        <f t="shared" si="113"/>
        <v>CONFIRMED BULLISH</v>
      </c>
    </row>
    <row r="1856" spans="1:8" ht="13.5" x14ac:dyDescent="0.25">
      <c r="A1856" s="3">
        <v>44714</v>
      </c>
      <c r="B1856" s="2">
        <v>12.4</v>
      </c>
      <c r="C1856" s="2">
        <v>8.4720999999999993</v>
      </c>
      <c r="D1856" s="2">
        <v>2180</v>
      </c>
      <c r="E1856" s="2">
        <f t="shared" si="112"/>
        <v>-140120</v>
      </c>
      <c r="F1856" s="17" t="str">
        <f t="shared" si="115"/>
        <v>BEARISH</v>
      </c>
      <c r="G1856" s="17" t="str">
        <f t="shared" si="114"/>
        <v>NEUTRAL</v>
      </c>
      <c r="H1856" s="17" t="str">
        <f t="shared" si="113"/>
        <v>BEARISH DIVERGENCE</v>
      </c>
    </row>
    <row r="1857" spans="1:8" ht="13.5" x14ac:dyDescent="0.25">
      <c r="A1857" s="3">
        <v>44715</v>
      </c>
      <c r="B1857" s="2">
        <v>12.35</v>
      </c>
      <c r="C1857" s="2">
        <v>8.4379000000000008</v>
      </c>
      <c r="D1857" s="2">
        <v>5521</v>
      </c>
      <c r="E1857" s="2">
        <f t="shared" si="112"/>
        <v>-145641</v>
      </c>
      <c r="F1857" s="17" t="str">
        <f t="shared" si="115"/>
        <v>BEARISH</v>
      </c>
      <c r="G1857" s="17" t="str">
        <f t="shared" si="114"/>
        <v>NEUTRAL</v>
      </c>
      <c r="H1857" s="17" t="str">
        <f t="shared" si="113"/>
        <v>BEARISH DIVERGENCE</v>
      </c>
    </row>
    <row r="1858" spans="1:8" ht="13.5" x14ac:dyDescent="0.25">
      <c r="A1858" s="3">
        <v>44718</v>
      </c>
      <c r="B1858" s="2">
        <v>12.4</v>
      </c>
      <c r="C1858" s="2">
        <v>8.4720999999999993</v>
      </c>
      <c r="D1858" s="2">
        <v>479</v>
      </c>
      <c r="E1858" s="2">
        <f t="shared" si="112"/>
        <v>-145162</v>
      </c>
      <c r="F1858" s="17" t="str">
        <f t="shared" si="115"/>
        <v>BEARISH</v>
      </c>
      <c r="G1858" s="17" t="str">
        <f t="shared" si="114"/>
        <v>STRONG</v>
      </c>
      <c r="H1858" s="17" t="str">
        <f t="shared" si="113"/>
        <v>BEARISH DIVERGENCE</v>
      </c>
    </row>
    <row r="1859" spans="1:8" ht="13.5" x14ac:dyDescent="0.25">
      <c r="A1859" s="3">
        <v>44719</v>
      </c>
      <c r="B1859" s="2">
        <v>12.35</v>
      </c>
      <c r="C1859" s="2">
        <v>8.4379000000000008</v>
      </c>
      <c r="D1859" s="2">
        <v>3218</v>
      </c>
      <c r="E1859" s="2">
        <f t="shared" si="112"/>
        <v>-148380</v>
      </c>
      <c r="F1859" s="17" t="str">
        <f t="shared" si="115"/>
        <v>BEARISH</v>
      </c>
      <c r="G1859" s="17" t="str">
        <f t="shared" si="114"/>
        <v>STRONG</v>
      </c>
      <c r="H1859" s="17" t="str">
        <f t="shared" si="113"/>
        <v>NEUTRAL</v>
      </c>
    </row>
    <row r="1860" spans="1:8" ht="13.5" x14ac:dyDescent="0.25">
      <c r="A1860" s="3">
        <v>44720</v>
      </c>
      <c r="B1860" s="2">
        <v>12.35</v>
      </c>
      <c r="C1860" s="2">
        <v>8.4379000000000008</v>
      </c>
      <c r="D1860" s="2">
        <v>609</v>
      </c>
      <c r="E1860" s="2">
        <f t="shared" ref="E1860:E1923" si="116">IF(B1860&gt;B1859, E1859+D1860, IF(B1860&lt;B1859, E1859-D1860, E1859))</f>
        <v>-148380</v>
      </c>
      <c r="F1860" s="17" t="str">
        <f t="shared" si="115"/>
        <v>BEARISH</v>
      </c>
      <c r="G1860" s="17" t="str">
        <f t="shared" si="114"/>
        <v>STRONG</v>
      </c>
      <c r="H1860" s="17" t="str">
        <f t="shared" si="113"/>
        <v>CONFIRMED BEARISH</v>
      </c>
    </row>
    <row r="1861" spans="1:8" ht="13.5" x14ac:dyDescent="0.25">
      <c r="A1861" s="3">
        <v>44721</v>
      </c>
      <c r="B1861" s="2">
        <v>12.25</v>
      </c>
      <c r="C1861" s="2">
        <v>8.3696000000000002</v>
      </c>
      <c r="D1861" s="2">
        <v>962</v>
      </c>
      <c r="E1861" s="2">
        <f t="shared" si="116"/>
        <v>-149342</v>
      </c>
      <c r="F1861" s="17" t="str">
        <f t="shared" si="115"/>
        <v>BEARISH</v>
      </c>
      <c r="G1861" s="17" t="str">
        <f t="shared" si="114"/>
        <v>STRONG</v>
      </c>
      <c r="H1861" s="17" t="str">
        <f t="shared" si="113"/>
        <v>CONFIRMED BEARISH</v>
      </c>
    </row>
    <row r="1862" spans="1:8" ht="13.5" x14ac:dyDescent="0.25">
      <c r="A1862" s="3">
        <v>44722</v>
      </c>
      <c r="B1862" s="2">
        <v>12.3</v>
      </c>
      <c r="C1862" s="2">
        <v>8.4037000000000006</v>
      </c>
      <c r="D1862" s="2">
        <v>2026</v>
      </c>
      <c r="E1862" s="2">
        <f t="shared" si="116"/>
        <v>-147316</v>
      </c>
      <c r="F1862" s="17" t="str">
        <f t="shared" si="115"/>
        <v>BEARISH</v>
      </c>
      <c r="G1862" s="17" t="str">
        <f t="shared" si="114"/>
        <v>NEUTRAL</v>
      </c>
      <c r="H1862" s="17" t="str">
        <f t="shared" ref="H1862:H1925" si="117">IF(AND(B1862&gt;B1857, E1862&gt;E1857), "CONFIRMED BULLISH",
 IF(AND(B1862&lt;B1857, E1862&lt;E1857), "CONFIRMED BEARISH",
 IF(AND(B1862&gt;B1857, E1862&lt;E1857), "BEARISH DIVERGENCE",
 IF(AND(B1862&lt;B1857, E1862&gt;E1857), "BULLISH DIVERGENCE", "NEUTRAL"))))</f>
        <v>CONFIRMED BEARISH</v>
      </c>
    </row>
    <row r="1863" spans="1:8" ht="13.5" x14ac:dyDescent="0.25">
      <c r="A1863" s="3">
        <v>44725</v>
      </c>
      <c r="B1863" s="2">
        <v>12.29</v>
      </c>
      <c r="C1863" s="2">
        <v>8.3969000000000005</v>
      </c>
      <c r="D1863" s="2">
        <v>1591</v>
      </c>
      <c r="E1863" s="2">
        <f t="shared" si="116"/>
        <v>-148907</v>
      </c>
      <c r="F1863" s="17" t="str">
        <f t="shared" si="115"/>
        <v>BEARISH</v>
      </c>
      <c r="G1863" s="17" t="str">
        <f t="shared" ref="G1863:G1926" si="118">IF((E1863-E1858)/E1858 &gt; 0.02, "STRONG",
 IF((E1863-E1858)/E1858 &lt; -0.02, "WEAK", "NEUTRAL"))</f>
        <v>STRONG</v>
      </c>
      <c r="H1863" s="17" t="str">
        <f t="shared" si="117"/>
        <v>CONFIRMED BEARISH</v>
      </c>
    </row>
    <row r="1864" spans="1:8" ht="13.5" x14ac:dyDescent="0.25">
      <c r="A1864" s="3">
        <v>44726</v>
      </c>
      <c r="B1864" s="2">
        <v>12.28</v>
      </c>
      <c r="C1864" s="2">
        <v>8.3901000000000003</v>
      </c>
      <c r="D1864" s="2">
        <v>571</v>
      </c>
      <c r="E1864" s="2">
        <f t="shared" si="116"/>
        <v>-149478</v>
      </c>
      <c r="F1864" s="17" t="str">
        <f t="shared" ref="F1864:F1927" si="119">IF(E1864&gt;E1859,"BULLISH",IF(E1864&lt;E1859,"BEARISH","NEUTRAL"))</f>
        <v>BEARISH</v>
      </c>
      <c r="G1864" s="17" t="str">
        <f t="shared" si="118"/>
        <v>NEUTRAL</v>
      </c>
      <c r="H1864" s="17" t="str">
        <f t="shared" si="117"/>
        <v>CONFIRMED BEARISH</v>
      </c>
    </row>
    <row r="1865" spans="1:8" ht="13.5" x14ac:dyDescent="0.25">
      <c r="A1865" s="3">
        <v>44727</v>
      </c>
      <c r="B1865" s="2">
        <v>12.39</v>
      </c>
      <c r="C1865" s="2">
        <v>8.4651999999999994</v>
      </c>
      <c r="D1865" s="2">
        <v>2040</v>
      </c>
      <c r="E1865" s="2">
        <f t="shared" si="116"/>
        <v>-147438</v>
      </c>
      <c r="F1865" s="17" t="str">
        <f t="shared" si="119"/>
        <v>BULLISH</v>
      </c>
      <c r="G1865" s="17" t="str">
        <f t="shared" si="118"/>
        <v>NEUTRAL</v>
      </c>
      <c r="H1865" s="17" t="str">
        <f t="shared" si="117"/>
        <v>CONFIRMED BULLISH</v>
      </c>
    </row>
    <row r="1866" spans="1:8" ht="13.5" x14ac:dyDescent="0.25">
      <c r="A1866" s="3">
        <v>44728</v>
      </c>
      <c r="B1866" s="2">
        <v>12.39</v>
      </c>
      <c r="C1866" s="2">
        <v>8.4651999999999994</v>
      </c>
      <c r="D1866" s="2">
        <v>11</v>
      </c>
      <c r="E1866" s="2">
        <f t="shared" si="116"/>
        <v>-147438</v>
      </c>
      <c r="F1866" s="17" t="str">
        <f t="shared" si="119"/>
        <v>BULLISH</v>
      </c>
      <c r="G1866" s="17" t="str">
        <f t="shared" si="118"/>
        <v>NEUTRAL</v>
      </c>
      <c r="H1866" s="17" t="str">
        <f t="shared" si="117"/>
        <v>CONFIRMED BULLISH</v>
      </c>
    </row>
    <row r="1867" spans="1:8" ht="13.5" x14ac:dyDescent="0.25">
      <c r="A1867" s="3">
        <v>44729</v>
      </c>
      <c r="B1867" s="2">
        <v>12.39</v>
      </c>
      <c r="C1867" s="2">
        <v>8.4651999999999994</v>
      </c>
      <c r="D1867" s="2">
        <v>1319</v>
      </c>
      <c r="E1867" s="2">
        <f t="shared" si="116"/>
        <v>-147438</v>
      </c>
      <c r="F1867" s="17" t="str">
        <f t="shared" si="119"/>
        <v>BEARISH</v>
      </c>
      <c r="G1867" s="17" t="str">
        <f t="shared" si="118"/>
        <v>NEUTRAL</v>
      </c>
      <c r="H1867" s="17" t="str">
        <f t="shared" si="117"/>
        <v>BEARISH DIVERGENCE</v>
      </c>
    </row>
    <row r="1868" spans="1:8" ht="13.5" x14ac:dyDescent="0.25">
      <c r="A1868" s="3">
        <v>44732</v>
      </c>
      <c r="B1868" s="2">
        <v>12.4</v>
      </c>
      <c r="C1868" s="2">
        <v>8.4720999999999993</v>
      </c>
      <c r="D1868" s="2">
        <v>729</v>
      </c>
      <c r="E1868" s="2">
        <f t="shared" si="116"/>
        <v>-146709</v>
      </c>
      <c r="F1868" s="17" t="str">
        <f t="shared" si="119"/>
        <v>BULLISH</v>
      </c>
      <c r="G1868" s="17" t="str">
        <f t="shared" si="118"/>
        <v>NEUTRAL</v>
      </c>
      <c r="H1868" s="17" t="str">
        <f t="shared" si="117"/>
        <v>CONFIRMED BULLISH</v>
      </c>
    </row>
    <row r="1869" spans="1:8" ht="13.5" x14ac:dyDescent="0.25">
      <c r="A1869" s="3">
        <v>44733</v>
      </c>
      <c r="B1869" s="2">
        <v>12.39</v>
      </c>
      <c r="C1869" s="2">
        <v>8.4651999999999994</v>
      </c>
      <c r="D1869" s="2">
        <v>2280</v>
      </c>
      <c r="E1869" s="2">
        <f t="shared" si="116"/>
        <v>-148989</v>
      </c>
      <c r="F1869" s="17" t="str">
        <f t="shared" si="119"/>
        <v>BULLISH</v>
      </c>
      <c r="G1869" s="17" t="str">
        <f t="shared" si="118"/>
        <v>NEUTRAL</v>
      </c>
      <c r="H1869" s="17" t="str">
        <f t="shared" si="117"/>
        <v>CONFIRMED BULLISH</v>
      </c>
    </row>
    <row r="1870" spans="1:8" ht="13.5" x14ac:dyDescent="0.25">
      <c r="A1870" s="3">
        <v>44734</v>
      </c>
      <c r="B1870" s="2">
        <v>12.39</v>
      </c>
      <c r="C1870" s="2">
        <v>8.4651999999999994</v>
      </c>
      <c r="D1870" s="2">
        <v>984</v>
      </c>
      <c r="E1870" s="2">
        <f t="shared" si="116"/>
        <v>-148989</v>
      </c>
      <c r="F1870" s="17" t="str">
        <f t="shared" si="119"/>
        <v>BEARISH</v>
      </c>
      <c r="G1870" s="17" t="str">
        <f t="shared" si="118"/>
        <v>NEUTRAL</v>
      </c>
      <c r="H1870" s="17" t="str">
        <f t="shared" si="117"/>
        <v>NEUTRAL</v>
      </c>
    </row>
    <row r="1871" spans="1:8" ht="13.5" x14ac:dyDescent="0.25">
      <c r="A1871" s="3">
        <v>44735</v>
      </c>
      <c r="B1871" s="2">
        <v>12.44</v>
      </c>
      <c r="C1871" s="2">
        <v>8.4993999999999996</v>
      </c>
      <c r="D1871" s="2">
        <v>506</v>
      </c>
      <c r="E1871" s="2">
        <f t="shared" si="116"/>
        <v>-148483</v>
      </c>
      <c r="F1871" s="17" t="str">
        <f t="shared" si="119"/>
        <v>BEARISH</v>
      </c>
      <c r="G1871" s="17" t="str">
        <f t="shared" si="118"/>
        <v>NEUTRAL</v>
      </c>
      <c r="H1871" s="17" t="str">
        <f t="shared" si="117"/>
        <v>BEARISH DIVERGENCE</v>
      </c>
    </row>
    <row r="1872" spans="1:8" ht="13.5" x14ac:dyDescent="0.25">
      <c r="A1872" s="3">
        <v>44736</v>
      </c>
      <c r="B1872" s="2">
        <v>12.43</v>
      </c>
      <c r="C1872" s="2">
        <v>8.4925999999999995</v>
      </c>
      <c r="D1872" s="2">
        <v>3031</v>
      </c>
      <c r="E1872" s="2">
        <f t="shared" si="116"/>
        <v>-151514</v>
      </c>
      <c r="F1872" s="17" t="str">
        <f t="shared" si="119"/>
        <v>BEARISH</v>
      </c>
      <c r="G1872" s="17" t="str">
        <f t="shared" si="118"/>
        <v>STRONG</v>
      </c>
      <c r="H1872" s="17" t="str">
        <f t="shared" si="117"/>
        <v>BEARISH DIVERGENCE</v>
      </c>
    </row>
    <row r="1873" spans="1:8" ht="13.5" x14ac:dyDescent="0.25">
      <c r="A1873" s="3">
        <v>44739</v>
      </c>
      <c r="B1873" s="2">
        <v>12.35</v>
      </c>
      <c r="C1873" s="2">
        <v>8.4379000000000008</v>
      </c>
      <c r="D1873" s="2">
        <v>4120</v>
      </c>
      <c r="E1873" s="2">
        <f t="shared" si="116"/>
        <v>-155634</v>
      </c>
      <c r="F1873" s="17" t="str">
        <f t="shared" si="119"/>
        <v>BEARISH</v>
      </c>
      <c r="G1873" s="17" t="str">
        <f t="shared" si="118"/>
        <v>STRONG</v>
      </c>
      <c r="H1873" s="17" t="str">
        <f t="shared" si="117"/>
        <v>CONFIRMED BEARISH</v>
      </c>
    </row>
    <row r="1874" spans="1:8" ht="13.5" x14ac:dyDescent="0.25">
      <c r="A1874" s="3">
        <v>44740</v>
      </c>
      <c r="B1874" s="2">
        <v>12.8</v>
      </c>
      <c r="C1874" s="2">
        <v>8.7454000000000001</v>
      </c>
      <c r="D1874" s="2">
        <v>2195</v>
      </c>
      <c r="E1874" s="2">
        <f t="shared" si="116"/>
        <v>-153439</v>
      </c>
      <c r="F1874" s="17" t="str">
        <f t="shared" si="119"/>
        <v>BEARISH</v>
      </c>
      <c r="G1874" s="17" t="str">
        <f t="shared" si="118"/>
        <v>STRONG</v>
      </c>
      <c r="H1874" s="17" t="str">
        <f t="shared" si="117"/>
        <v>BEARISH DIVERGENCE</v>
      </c>
    </row>
    <row r="1875" spans="1:8" ht="13.5" x14ac:dyDescent="0.25">
      <c r="A1875" s="3">
        <v>44741</v>
      </c>
      <c r="B1875" s="2">
        <v>12.6</v>
      </c>
      <c r="C1875" s="2">
        <v>8.6087000000000007</v>
      </c>
      <c r="D1875" s="2">
        <v>350</v>
      </c>
      <c r="E1875" s="2">
        <f t="shared" si="116"/>
        <v>-153789</v>
      </c>
      <c r="F1875" s="17" t="str">
        <f t="shared" si="119"/>
        <v>BEARISH</v>
      </c>
      <c r="G1875" s="17" t="str">
        <f t="shared" si="118"/>
        <v>STRONG</v>
      </c>
      <c r="H1875" s="17" t="str">
        <f t="shared" si="117"/>
        <v>BEARISH DIVERGENCE</v>
      </c>
    </row>
    <row r="1876" spans="1:8" ht="13.5" x14ac:dyDescent="0.25">
      <c r="A1876" s="3">
        <v>44742</v>
      </c>
      <c r="B1876" s="2">
        <v>12.59</v>
      </c>
      <c r="C1876" s="2">
        <v>8.6019000000000005</v>
      </c>
      <c r="D1876" s="2">
        <v>1137</v>
      </c>
      <c r="E1876" s="2">
        <f t="shared" si="116"/>
        <v>-154926</v>
      </c>
      <c r="F1876" s="17" t="str">
        <f t="shared" si="119"/>
        <v>BEARISH</v>
      </c>
      <c r="G1876" s="17" t="str">
        <f t="shared" si="118"/>
        <v>STRONG</v>
      </c>
      <c r="H1876" s="17" t="str">
        <f t="shared" si="117"/>
        <v>BEARISH DIVERGENCE</v>
      </c>
    </row>
    <row r="1877" spans="1:8" ht="13.5" x14ac:dyDescent="0.25">
      <c r="A1877" s="3">
        <v>44743</v>
      </c>
      <c r="B1877" s="2">
        <v>12.39</v>
      </c>
      <c r="C1877" s="2">
        <v>8.4651999999999994</v>
      </c>
      <c r="D1877" s="2">
        <v>19</v>
      </c>
      <c r="E1877" s="2">
        <f t="shared" si="116"/>
        <v>-154945</v>
      </c>
      <c r="F1877" s="17" t="str">
        <f t="shared" si="119"/>
        <v>BEARISH</v>
      </c>
      <c r="G1877" s="17" t="str">
        <f t="shared" si="118"/>
        <v>STRONG</v>
      </c>
      <c r="H1877" s="17" t="str">
        <f t="shared" si="117"/>
        <v>CONFIRMED BEARISH</v>
      </c>
    </row>
    <row r="1878" spans="1:8" ht="13.5" x14ac:dyDescent="0.25">
      <c r="A1878" s="3">
        <v>44746</v>
      </c>
      <c r="B1878" s="2">
        <v>12.38</v>
      </c>
      <c r="C1878" s="2">
        <v>8.4583999999999993</v>
      </c>
      <c r="D1878" s="2">
        <v>1</v>
      </c>
      <c r="E1878" s="2">
        <f t="shared" si="116"/>
        <v>-154946</v>
      </c>
      <c r="F1878" s="17" t="str">
        <f t="shared" si="119"/>
        <v>BULLISH</v>
      </c>
      <c r="G1878" s="17" t="str">
        <f t="shared" si="118"/>
        <v>NEUTRAL</v>
      </c>
      <c r="H1878" s="17" t="str">
        <f t="shared" si="117"/>
        <v>CONFIRMED BULLISH</v>
      </c>
    </row>
    <row r="1879" spans="1:8" ht="13.5" x14ac:dyDescent="0.25">
      <c r="A1879" s="3">
        <v>44747</v>
      </c>
      <c r="B1879" s="2">
        <v>12.3</v>
      </c>
      <c r="C1879" s="2">
        <v>8.4037000000000006</v>
      </c>
      <c r="D1879" s="2">
        <v>2025</v>
      </c>
      <c r="E1879" s="2">
        <f t="shared" si="116"/>
        <v>-156971</v>
      </c>
      <c r="F1879" s="17" t="str">
        <f t="shared" si="119"/>
        <v>BEARISH</v>
      </c>
      <c r="G1879" s="17" t="str">
        <f t="shared" si="118"/>
        <v>STRONG</v>
      </c>
      <c r="H1879" s="17" t="str">
        <f t="shared" si="117"/>
        <v>CONFIRMED BEARISH</v>
      </c>
    </row>
    <row r="1880" spans="1:8" ht="13.5" x14ac:dyDescent="0.25">
      <c r="A1880" s="3">
        <v>44748</v>
      </c>
      <c r="B1880" s="2">
        <v>12.19</v>
      </c>
      <c r="C1880" s="2">
        <v>8.3285999999999998</v>
      </c>
      <c r="D1880" s="2">
        <v>358</v>
      </c>
      <c r="E1880" s="2">
        <f t="shared" si="116"/>
        <v>-157329</v>
      </c>
      <c r="F1880" s="17" t="str">
        <f t="shared" si="119"/>
        <v>BEARISH</v>
      </c>
      <c r="G1880" s="17" t="str">
        <f t="shared" si="118"/>
        <v>STRONG</v>
      </c>
      <c r="H1880" s="17" t="str">
        <f t="shared" si="117"/>
        <v>CONFIRMED BEARISH</v>
      </c>
    </row>
    <row r="1881" spans="1:8" ht="13.5" x14ac:dyDescent="0.25">
      <c r="A1881" s="3">
        <v>44749</v>
      </c>
      <c r="B1881" s="2">
        <v>12.1</v>
      </c>
      <c r="C1881" s="2">
        <v>8.2670999999999992</v>
      </c>
      <c r="D1881" s="2">
        <v>1305</v>
      </c>
      <c r="E1881" s="2">
        <f t="shared" si="116"/>
        <v>-158634</v>
      </c>
      <c r="F1881" s="17" t="str">
        <f t="shared" si="119"/>
        <v>BEARISH</v>
      </c>
      <c r="G1881" s="17" t="str">
        <f t="shared" si="118"/>
        <v>STRONG</v>
      </c>
      <c r="H1881" s="17" t="str">
        <f t="shared" si="117"/>
        <v>CONFIRMED BEARISH</v>
      </c>
    </row>
    <row r="1882" spans="1:8" ht="13.5" x14ac:dyDescent="0.25">
      <c r="A1882" s="3">
        <v>44750</v>
      </c>
      <c r="B1882" s="2">
        <v>12.19</v>
      </c>
      <c r="C1882" s="2">
        <v>8.3285999999999998</v>
      </c>
      <c r="D1882" s="2">
        <v>3854</v>
      </c>
      <c r="E1882" s="2">
        <f t="shared" si="116"/>
        <v>-154780</v>
      </c>
      <c r="F1882" s="17" t="str">
        <f t="shared" si="119"/>
        <v>BULLISH</v>
      </c>
      <c r="G1882" s="17" t="str">
        <f t="shared" si="118"/>
        <v>NEUTRAL</v>
      </c>
      <c r="H1882" s="17" t="str">
        <f t="shared" si="117"/>
        <v>BULLISH DIVERGENCE</v>
      </c>
    </row>
    <row r="1883" spans="1:8" ht="13.5" x14ac:dyDescent="0.25">
      <c r="A1883" s="3">
        <v>44753</v>
      </c>
      <c r="B1883" s="2">
        <v>12.15</v>
      </c>
      <c r="C1883" s="2">
        <v>8.3012999999999995</v>
      </c>
      <c r="D1883" s="2">
        <v>1330</v>
      </c>
      <c r="E1883" s="2">
        <f t="shared" si="116"/>
        <v>-156110</v>
      </c>
      <c r="F1883" s="17" t="str">
        <f t="shared" si="119"/>
        <v>BEARISH</v>
      </c>
      <c r="G1883" s="17" t="str">
        <f t="shared" si="118"/>
        <v>NEUTRAL</v>
      </c>
      <c r="H1883" s="17" t="str">
        <f t="shared" si="117"/>
        <v>CONFIRMED BEARISH</v>
      </c>
    </row>
    <row r="1884" spans="1:8" ht="13.5" x14ac:dyDescent="0.25">
      <c r="A1884" s="3">
        <v>44754</v>
      </c>
      <c r="B1884" s="2">
        <v>12.1</v>
      </c>
      <c r="C1884" s="2">
        <v>8.2670999999999992</v>
      </c>
      <c r="D1884" s="2">
        <v>1368</v>
      </c>
      <c r="E1884" s="2">
        <f t="shared" si="116"/>
        <v>-157478</v>
      </c>
      <c r="F1884" s="17" t="str">
        <f t="shared" si="119"/>
        <v>BEARISH</v>
      </c>
      <c r="G1884" s="17" t="str">
        <f t="shared" si="118"/>
        <v>NEUTRAL</v>
      </c>
      <c r="H1884" s="17" t="str">
        <f t="shared" si="117"/>
        <v>CONFIRMED BEARISH</v>
      </c>
    </row>
    <row r="1885" spans="1:8" ht="13.5" x14ac:dyDescent="0.25">
      <c r="A1885" s="3">
        <v>44755</v>
      </c>
      <c r="B1885" s="2">
        <v>12.1</v>
      </c>
      <c r="C1885" s="2">
        <v>8.2670999999999992</v>
      </c>
      <c r="D1885" s="2">
        <v>566</v>
      </c>
      <c r="E1885" s="2">
        <f t="shared" si="116"/>
        <v>-157478</v>
      </c>
      <c r="F1885" s="17" t="str">
        <f t="shared" si="119"/>
        <v>BEARISH</v>
      </c>
      <c r="G1885" s="17" t="str">
        <f t="shared" si="118"/>
        <v>NEUTRAL</v>
      </c>
      <c r="H1885" s="17" t="str">
        <f t="shared" si="117"/>
        <v>CONFIRMED BEARISH</v>
      </c>
    </row>
    <row r="1886" spans="1:8" ht="13.5" x14ac:dyDescent="0.25">
      <c r="A1886" s="3">
        <v>44756</v>
      </c>
      <c r="B1886" s="2">
        <v>12.1</v>
      </c>
      <c r="C1886" s="2">
        <v>8.2670999999999992</v>
      </c>
      <c r="D1886" s="2">
        <v>9</v>
      </c>
      <c r="E1886" s="2">
        <f t="shared" si="116"/>
        <v>-157478</v>
      </c>
      <c r="F1886" s="17" t="str">
        <f t="shared" si="119"/>
        <v>BULLISH</v>
      </c>
      <c r="G1886" s="17" t="str">
        <f t="shared" si="118"/>
        <v>NEUTRAL</v>
      </c>
      <c r="H1886" s="17" t="str">
        <f t="shared" si="117"/>
        <v>NEUTRAL</v>
      </c>
    </row>
    <row r="1887" spans="1:8" ht="13.5" x14ac:dyDescent="0.25">
      <c r="A1887" s="3">
        <v>44757</v>
      </c>
      <c r="B1887" s="2">
        <v>12</v>
      </c>
      <c r="C1887" s="2">
        <v>8.1988000000000003</v>
      </c>
      <c r="D1887" s="2">
        <v>329</v>
      </c>
      <c r="E1887" s="2">
        <f t="shared" si="116"/>
        <v>-157807</v>
      </c>
      <c r="F1887" s="17" t="str">
        <f t="shared" si="119"/>
        <v>BEARISH</v>
      </c>
      <c r="G1887" s="17" t="str">
        <f t="shared" si="118"/>
        <v>NEUTRAL</v>
      </c>
      <c r="H1887" s="17" t="str">
        <f t="shared" si="117"/>
        <v>CONFIRMED BEARISH</v>
      </c>
    </row>
    <row r="1888" spans="1:8" ht="13.5" x14ac:dyDescent="0.25">
      <c r="A1888" s="3">
        <v>44760</v>
      </c>
      <c r="B1888" s="2">
        <v>12</v>
      </c>
      <c r="C1888" s="2">
        <v>8.1988000000000003</v>
      </c>
      <c r="D1888" s="2">
        <v>422</v>
      </c>
      <c r="E1888" s="2">
        <f t="shared" si="116"/>
        <v>-157807</v>
      </c>
      <c r="F1888" s="17" t="str">
        <f t="shared" si="119"/>
        <v>BEARISH</v>
      </c>
      <c r="G1888" s="17" t="str">
        <f t="shared" si="118"/>
        <v>NEUTRAL</v>
      </c>
      <c r="H1888" s="17" t="str">
        <f t="shared" si="117"/>
        <v>CONFIRMED BEARISH</v>
      </c>
    </row>
    <row r="1889" spans="1:8" ht="13.5" x14ac:dyDescent="0.25">
      <c r="A1889" s="3">
        <v>44761</v>
      </c>
      <c r="B1889" s="2">
        <v>11.7</v>
      </c>
      <c r="C1889" s="2">
        <v>7.9938000000000002</v>
      </c>
      <c r="D1889" s="2">
        <v>11509</v>
      </c>
      <c r="E1889" s="2">
        <f t="shared" si="116"/>
        <v>-169316</v>
      </c>
      <c r="F1889" s="17" t="str">
        <f t="shared" si="119"/>
        <v>BEARISH</v>
      </c>
      <c r="G1889" s="17" t="str">
        <f t="shared" si="118"/>
        <v>STRONG</v>
      </c>
      <c r="H1889" s="17" t="str">
        <f t="shared" si="117"/>
        <v>CONFIRMED BEARISH</v>
      </c>
    </row>
    <row r="1890" spans="1:8" ht="13.5" x14ac:dyDescent="0.25">
      <c r="A1890" s="3">
        <v>44762</v>
      </c>
      <c r="B1890" s="2">
        <v>10.49</v>
      </c>
      <c r="C1890" s="2">
        <v>8.0007999999999999</v>
      </c>
      <c r="D1890" s="2">
        <v>4761</v>
      </c>
      <c r="E1890" s="2">
        <f t="shared" si="116"/>
        <v>-174077</v>
      </c>
      <c r="F1890" s="17" t="str">
        <f t="shared" si="119"/>
        <v>BEARISH</v>
      </c>
      <c r="G1890" s="17" t="str">
        <f t="shared" si="118"/>
        <v>STRONG</v>
      </c>
      <c r="H1890" s="17" t="str">
        <f t="shared" si="117"/>
        <v>CONFIRMED BEARISH</v>
      </c>
    </row>
    <row r="1891" spans="1:8" ht="13.5" x14ac:dyDescent="0.25">
      <c r="A1891" s="3">
        <v>44763</v>
      </c>
      <c r="B1891" s="2">
        <v>10.49</v>
      </c>
      <c r="C1891" s="2">
        <v>8.0007999999999999</v>
      </c>
      <c r="D1891" s="2">
        <v>2096</v>
      </c>
      <c r="E1891" s="2">
        <f t="shared" si="116"/>
        <v>-174077</v>
      </c>
      <c r="F1891" s="17" t="str">
        <f t="shared" si="119"/>
        <v>BEARISH</v>
      </c>
      <c r="G1891" s="17" t="str">
        <f t="shared" si="118"/>
        <v>STRONG</v>
      </c>
      <c r="H1891" s="17" t="str">
        <f t="shared" si="117"/>
        <v>CONFIRMED BEARISH</v>
      </c>
    </row>
    <row r="1892" spans="1:8" ht="13.5" x14ac:dyDescent="0.25">
      <c r="A1892" s="3">
        <v>44764</v>
      </c>
      <c r="B1892" s="2">
        <v>10</v>
      </c>
      <c r="C1892" s="2">
        <v>7.6271000000000004</v>
      </c>
      <c r="D1892" s="2">
        <v>1169</v>
      </c>
      <c r="E1892" s="2">
        <f t="shared" si="116"/>
        <v>-175246</v>
      </c>
      <c r="F1892" s="17" t="str">
        <f t="shared" si="119"/>
        <v>BEARISH</v>
      </c>
      <c r="G1892" s="17" t="str">
        <f t="shared" si="118"/>
        <v>STRONG</v>
      </c>
      <c r="H1892" s="17" t="str">
        <f t="shared" si="117"/>
        <v>CONFIRMED BEARISH</v>
      </c>
    </row>
    <row r="1893" spans="1:8" ht="13.5" x14ac:dyDescent="0.25">
      <c r="A1893" s="3">
        <v>44768</v>
      </c>
      <c r="B1893" s="2">
        <v>9.8699999999999992</v>
      </c>
      <c r="C1893" s="2">
        <v>7.5278999999999998</v>
      </c>
      <c r="D1893" s="2">
        <v>1602</v>
      </c>
      <c r="E1893" s="2">
        <f t="shared" si="116"/>
        <v>-176848</v>
      </c>
      <c r="F1893" s="17" t="str">
        <f t="shared" si="119"/>
        <v>BEARISH</v>
      </c>
      <c r="G1893" s="17" t="str">
        <f t="shared" si="118"/>
        <v>STRONG</v>
      </c>
      <c r="H1893" s="17" t="str">
        <f t="shared" si="117"/>
        <v>CONFIRMED BEARISH</v>
      </c>
    </row>
    <row r="1894" spans="1:8" ht="13.5" x14ac:dyDescent="0.25">
      <c r="A1894" s="3">
        <v>44769</v>
      </c>
      <c r="B1894" s="2">
        <v>9.8000000000000007</v>
      </c>
      <c r="C1894" s="2">
        <v>7.4744999999999999</v>
      </c>
      <c r="D1894" s="2">
        <v>1854</v>
      </c>
      <c r="E1894" s="2">
        <f t="shared" si="116"/>
        <v>-178702</v>
      </c>
      <c r="F1894" s="17" t="str">
        <f t="shared" si="119"/>
        <v>BEARISH</v>
      </c>
      <c r="G1894" s="17" t="str">
        <f t="shared" si="118"/>
        <v>STRONG</v>
      </c>
      <c r="H1894" s="17" t="str">
        <f t="shared" si="117"/>
        <v>CONFIRMED BEARISH</v>
      </c>
    </row>
    <row r="1895" spans="1:8" ht="13.5" x14ac:dyDescent="0.25">
      <c r="A1895" s="3">
        <v>44770</v>
      </c>
      <c r="B1895" s="2">
        <v>9.6999999999999993</v>
      </c>
      <c r="C1895" s="2">
        <v>7.3982000000000001</v>
      </c>
      <c r="D1895" s="2">
        <v>4183</v>
      </c>
      <c r="E1895" s="2">
        <f t="shared" si="116"/>
        <v>-182885</v>
      </c>
      <c r="F1895" s="17" t="str">
        <f t="shared" si="119"/>
        <v>BEARISH</v>
      </c>
      <c r="G1895" s="17" t="str">
        <f t="shared" si="118"/>
        <v>STRONG</v>
      </c>
      <c r="H1895" s="17" t="str">
        <f t="shared" si="117"/>
        <v>CONFIRMED BEARISH</v>
      </c>
    </row>
    <row r="1896" spans="1:8" ht="13.5" x14ac:dyDescent="0.25">
      <c r="A1896" s="3">
        <v>44771</v>
      </c>
      <c r="B1896" s="2">
        <v>9.56</v>
      </c>
      <c r="C1896" s="2">
        <v>7.2915000000000001</v>
      </c>
      <c r="D1896" s="2">
        <v>572</v>
      </c>
      <c r="E1896" s="2">
        <f t="shared" si="116"/>
        <v>-183457</v>
      </c>
      <c r="F1896" s="17" t="str">
        <f t="shared" si="119"/>
        <v>BEARISH</v>
      </c>
      <c r="G1896" s="17" t="str">
        <f t="shared" si="118"/>
        <v>STRONG</v>
      </c>
      <c r="H1896" s="17" t="str">
        <f t="shared" si="117"/>
        <v>CONFIRMED BEARISH</v>
      </c>
    </row>
    <row r="1897" spans="1:8" ht="13.5" x14ac:dyDescent="0.25">
      <c r="A1897" s="3">
        <v>44774</v>
      </c>
      <c r="B1897" s="2">
        <v>9.6</v>
      </c>
      <c r="C1897" s="2">
        <v>7.3220000000000001</v>
      </c>
      <c r="D1897" s="2">
        <v>2631</v>
      </c>
      <c r="E1897" s="2">
        <f t="shared" si="116"/>
        <v>-180826</v>
      </c>
      <c r="F1897" s="17" t="str">
        <f t="shared" si="119"/>
        <v>BEARISH</v>
      </c>
      <c r="G1897" s="17" t="str">
        <f t="shared" si="118"/>
        <v>STRONG</v>
      </c>
      <c r="H1897" s="17" t="str">
        <f t="shared" si="117"/>
        <v>CONFIRMED BEARISH</v>
      </c>
    </row>
    <row r="1898" spans="1:8" ht="13.5" x14ac:dyDescent="0.25">
      <c r="A1898" s="3">
        <v>44775</v>
      </c>
      <c r="B1898" s="2">
        <v>9.61</v>
      </c>
      <c r="C1898" s="2">
        <v>7.3296000000000001</v>
      </c>
      <c r="D1898" s="2">
        <v>4646</v>
      </c>
      <c r="E1898" s="2">
        <f t="shared" si="116"/>
        <v>-176180</v>
      </c>
      <c r="F1898" s="17" t="str">
        <f t="shared" si="119"/>
        <v>BULLISH</v>
      </c>
      <c r="G1898" s="17" t="str">
        <f t="shared" si="118"/>
        <v>NEUTRAL</v>
      </c>
      <c r="H1898" s="17" t="str">
        <f t="shared" si="117"/>
        <v>BULLISH DIVERGENCE</v>
      </c>
    </row>
    <row r="1899" spans="1:8" ht="13.5" x14ac:dyDescent="0.25">
      <c r="A1899" s="3">
        <v>44776</v>
      </c>
      <c r="B1899" s="2">
        <v>9.85</v>
      </c>
      <c r="C1899" s="2">
        <v>7.5125999999999999</v>
      </c>
      <c r="D1899" s="2">
        <v>165</v>
      </c>
      <c r="E1899" s="2">
        <f t="shared" si="116"/>
        <v>-176015</v>
      </c>
      <c r="F1899" s="17" t="str">
        <f t="shared" si="119"/>
        <v>BULLISH</v>
      </c>
      <c r="G1899" s="17" t="str">
        <f t="shared" si="118"/>
        <v>NEUTRAL</v>
      </c>
      <c r="H1899" s="17" t="str">
        <f t="shared" si="117"/>
        <v>CONFIRMED BULLISH</v>
      </c>
    </row>
    <row r="1900" spans="1:8" ht="13.5" x14ac:dyDescent="0.25">
      <c r="A1900" s="3">
        <v>44777</v>
      </c>
      <c r="B1900" s="2">
        <v>10.1</v>
      </c>
      <c r="C1900" s="2">
        <v>7.7032999999999996</v>
      </c>
      <c r="D1900" s="2">
        <v>226</v>
      </c>
      <c r="E1900" s="2">
        <f t="shared" si="116"/>
        <v>-175789</v>
      </c>
      <c r="F1900" s="17" t="str">
        <f t="shared" si="119"/>
        <v>BULLISH</v>
      </c>
      <c r="G1900" s="17" t="str">
        <f t="shared" si="118"/>
        <v>WEAK</v>
      </c>
      <c r="H1900" s="17" t="str">
        <f t="shared" si="117"/>
        <v>CONFIRMED BULLISH</v>
      </c>
    </row>
    <row r="1901" spans="1:8" ht="13.5" x14ac:dyDescent="0.25">
      <c r="A1901" s="3">
        <v>44778</v>
      </c>
      <c r="B1901" s="2">
        <v>10.199999999999999</v>
      </c>
      <c r="C1901" s="2">
        <v>7.7796000000000003</v>
      </c>
      <c r="D1901" s="2">
        <v>584</v>
      </c>
      <c r="E1901" s="2">
        <f t="shared" si="116"/>
        <v>-175205</v>
      </c>
      <c r="F1901" s="17" t="str">
        <f t="shared" si="119"/>
        <v>BULLISH</v>
      </c>
      <c r="G1901" s="17" t="str">
        <f t="shared" si="118"/>
        <v>WEAK</v>
      </c>
      <c r="H1901" s="17" t="str">
        <f t="shared" si="117"/>
        <v>CONFIRMED BULLISH</v>
      </c>
    </row>
    <row r="1902" spans="1:8" ht="13.5" x14ac:dyDescent="0.25">
      <c r="A1902" s="3">
        <v>44781</v>
      </c>
      <c r="B1902" s="2">
        <v>10.199999999999999</v>
      </c>
      <c r="C1902" s="2">
        <v>7.7796000000000003</v>
      </c>
      <c r="D1902" s="2">
        <v>6</v>
      </c>
      <c r="E1902" s="2">
        <f t="shared" si="116"/>
        <v>-175205</v>
      </c>
      <c r="F1902" s="17" t="str">
        <f t="shared" si="119"/>
        <v>BULLISH</v>
      </c>
      <c r="G1902" s="17" t="str">
        <f t="shared" si="118"/>
        <v>WEAK</v>
      </c>
      <c r="H1902" s="17" t="str">
        <f t="shared" si="117"/>
        <v>CONFIRMED BULLISH</v>
      </c>
    </row>
    <row r="1903" spans="1:8" ht="13.5" x14ac:dyDescent="0.25">
      <c r="A1903" s="3">
        <v>44782</v>
      </c>
      <c r="B1903" s="2">
        <v>10</v>
      </c>
      <c r="C1903" s="2">
        <v>7.6271000000000004</v>
      </c>
      <c r="D1903" s="2">
        <v>14</v>
      </c>
      <c r="E1903" s="2">
        <f t="shared" si="116"/>
        <v>-175219</v>
      </c>
      <c r="F1903" s="17" t="str">
        <f t="shared" si="119"/>
        <v>BULLISH</v>
      </c>
      <c r="G1903" s="17" t="str">
        <f t="shared" si="118"/>
        <v>NEUTRAL</v>
      </c>
      <c r="H1903" s="17" t="str">
        <f t="shared" si="117"/>
        <v>CONFIRMED BULLISH</v>
      </c>
    </row>
    <row r="1904" spans="1:8" ht="13.5" x14ac:dyDescent="0.25">
      <c r="A1904" s="3">
        <v>44783</v>
      </c>
      <c r="B1904" s="2">
        <v>10.199999999999999</v>
      </c>
      <c r="C1904" s="2">
        <v>7.7796000000000003</v>
      </c>
      <c r="D1904" s="2">
        <v>1075</v>
      </c>
      <c r="E1904" s="2">
        <f t="shared" si="116"/>
        <v>-174144</v>
      </c>
      <c r="F1904" s="17" t="str">
        <f t="shared" si="119"/>
        <v>BULLISH</v>
      </c>
      <c r="G1904" s="17" t="str">
        <f t="shared" si="118"/>
        <v>NEUTRAL</v>
      </c>
      <c r="H1904" s="17" t="str">
        <f t="shared" si="117"/>
        <v>CONFIRMED BULLISH</v>
      </c>
    </row>
    <row r="1905" spans="1:8" ht="13.5" x14ac:dyDescent="0.25">
      <c r="A1905" s="3">
        <v>44784</v>
      </c>
      <c r="B1905" s="2">
        <v>10.199999999999999</v>
      </c>
      <c r="C1905" s="2">
        <v>7.7796000000000003</v>
      </c>
      <c r="D1905" s="2">
        <v>431</v>
      </c>
      <c r="E1905" s="2">
        <f t="shared" si="116"/>
        <v>-174144</v>
      </c>
      <c r="F1905" s="17" t="str">
        <f t="shared" si="119"/>
        <v>BULLISH</v>
      </c>
      <c r="G1905" s="17" t="str">
        <f t="shared" si="118"/>
        <v>NEUTRAL</v>
      </c>
      <c r="H1905" s="17" t="str">
        <f t="shared" si="117"/>
        <v>CONFIRMED BULLISH</v>
      </c>
    </row>
    <row r="1906" spans="1:8" ht="13.5" x14ac:dyDescent="0.25">
      <c r="A1906" s="3">
        <v>44785</v>
      </c>
      <c r="B1906" s="2">
        <v>10.8</v>
      </c>
      <c r="C1906" s="2">
        <v>8.2371999999999996</v>
      </c>
      <c r="D1906" s="2">
        <v>442</v>
      </c>
      <c r="E1906" s="2">
        <f t="shared" si="116"/>
        <v>-173702</v>
      </c>
      <c r="F1906" s="17" t="str">
        <f t="shared" si="119"/>
        <v>BULLISH</v>
      </c>
      <c r="G1906" s="17" t="str">
        <f t="shared" si="118"/>
        <v>NEUTRAL</v>
      </c>
      <c r="H1906" s="17" t="str">
        <f t="shared" si="117"/>
        <v>CONFIRMED BULLISH</v>
      </c>
    </row>
    <row r="1907" spans="1:8" ht="13.5" x14ac:dyDescent="0.25">
      <c r="A1907" s="3">
        <v>44788</v>
      </c>
      <c r="B1907" s="2">
        <v>11.44</v>
      </c>
      <c r="C1907" s="2">
        <v>8.7253000000000007</v>
      </c>
      <c r="D1907" s="2">
        <v>42</v>
      </c>
      <c r="E1907" s="2">
        <f t="shared" si="116"/>
        <v>-173660</v>
      </c>
      <c r="F1907" s="17" t="str">
        <f t="shared" si="119"/>
        <v>BULLISH</v>
      </c>
      <c r="G1907" s="17" t="str">
        <f t="shared" si="118"/>
        <v>NEUTRAL</v>
      </c>
      <c r="H1907" s="17" t="str">
        <f t="shared" si="117"/>
        <v>CONFIRMED BULLISH</v>
      </c>
    </row>
    <row r="1908" spans="1:8" ht="13.5" x14ac:dyDescent="0.25">
      <c r="A1908" s="3">
        <v>44789</v>
      </c>
      <c r="B1908" s="2">
        <v>11.25</v>
      </c>
      <c r="C1908" s="2">
        <v>8.5803999999999991</v>
      </c>
      <c r="D1908" s="2">
        <v>374</v>
      </c>
      <c r="E1908" s="2">
        <f t="shared" si="116"/>
        <v>-174034</v>
      </c>
      <c r="F1908" s="17" t="str">
        <f t="shared" si="119"/>
        <v>BULLISH</v>
      </c>
      <c r="G1908" s="17" t="str">
        <f t="shared" si="118"/>
        <v>NEUTRAL</v>
      </c>
      <c r="H1908" s="17" t="str">
        <f t="shared" si="117"/>
        <v>CONFIRMED BULLISH</v>
      </c>
    </row>
    <row r="1909" spans="1:8" ht="13.5" x14ac:dyDescent="0.25">
      <c r="A1909" s="3">
        <v>44790</v>
      </c>
      <c r="B1909" s="2">
        <v>11.2</v>
      </c>
      <c r="C1909" s="2">
        <v>8.5422999999999991</v>
      </c>
      <c r="D1909" s="2">
        <v>151</v>
      </c>
      <c r="E1909" s="2">
        <f t="shared" si="116"/>
        <v>-174185</v>
      </c>
      <c r="F1909" s="17" t="str">
        <f t="shared" si="119"/>
        <v>BEARISH</v>
      </c>
      <c r="G1909" s="17" t="str">
        <f t="shared" si="118"/>
        <v>NEUTRAL</v>
      </c>
      <c r="H1909" s="17" t="str">
        <f t="shared" si="117"/>
        <v>BEARISH DIVERGENCE</v>
      </c>
    </row>
    <row r="1910" spans="1:8" ht="13.5" x14ac:dyDescent="0.25">
      <c r="A1910" s="3">
        <v>44791</v>
      </c>
      <c r="B1910" s="2">
        <v>11.15</v>
      </c>
      <c r="C1910" s="2">
        <v>8.5042000000000009</v>
      </c>
      <c r="D1910" s="2">
        <v>446</v>
      </c>
      <c r="E1910" s="2">
        <f t="shared" si="116"/>
        <v>-174631</v>
      </c>
      <c r="F1910" s="17" t="str">
        <f t="shared" si="119"/>
        <v>BEARISH</v>
      </c>
      <c r="G1910" s="17" t="str">
        <f t="shared" si="118"/>
        <v>NEUTRAL</v>
      </c>
      <c r="H1910" s="17" t="str">
        <f t="shared" si="117"/>
        <v>BEARISH DIVERGENCE</v>
      </c>
    </row>
    <row r="1911" spans="1:8" ht="13.5" x14ac:dyDescent="0.25">
      <c r="A1911" s="3">
        <v>44792</v>
      </c>
      <c r="B1911" s="2">
        <v>11</v>
      </c>
      <c r="C1911" s="2">
        <v>8.3897999999999993</v>
      </c>
      <c r="D1911" s="2">
        <v>4284</v>
      </c>
      <c r="E1911" s="2">
        <f t="shared" si="116"/>
        <v>-178915</v>
      </c>
      <c r="F1911" s="17" t="str">
        <f t="shared" si="119"/>
        <v>BEARISH</v>
      </c>
      <c r="G1911" s="17" t="str">
        <f t="shared" si="118"/>
        <v>STRONG</v>
      </c>
      <c r="H1911" s="17" t="str">
        <f t="shared" si="117"/>
        <v>BEARISH DIVERGENCE</v>
      </c>
    </row>
    <row r="1912" spans="1:8" ht="13.5" x14ac:dyDescent="0.25">
      <c r="A1912" s="3">
        <v>44795</v>
      </c>
      <c r="B1912" s="2">
        <v>11</v>
      </c>
      <c r="C1912" s="2">
        <v>8.3897999999999993</v>
      </c>
      <c r="D1912" s="2">
        <v>13</v>
      </c>
      <c r="E1912" s="2">
        <f t="shared" si="116"/>
        <v>-178915</v>
      </c>
      <c r="F1912" s="17" t="str">
        <f t="shared" si="119"/>
        <v>BEARISH</v>
      </c>
      <c r="G1912" s="17" t="str">
        <f t="shared" si="118"/>
        <v>STRONG</v>
      </c>
      <c r="H1912" s="17" t="str">
        <f t="shared" si="117"/>
        <v>CONFIRMED BEARISH</v>
      </c>
    </row>
    <row r="1913" spans="1:8" ht="13.5" x14ac:dyDescent="0.25">
      <c r="A1913" s="3">
        <v>44796</v>
      </c>
      <c r="B1913" s="2">
        <v>11</v>
      </c>
      <c r="C1913" s="2">
        <v>8.3897999999999993</v>
      </c>
      <c r="D1913" s="2">
        <v>6</v>
      </c>
      <c r="E1913" s="2">
        <f t="shared" si="116"/>
        <v>-178915</v>
      </c>
      <c r="F1913" s="17" t="str">
        <f t="shared" si="119"/>
        <v>BEARISH</v>
      </c>
      <c r="G1913" s="17" t="str">
        <f t="shared" si="118"/>
        <v>STRONG</v>
      </c>
      <c r="H1913" s="17" t="str">
        <f t="shared" si="117"/>
        <v>CONFIRMED BEARISH</v>
      </c>
    </row>
    <row r="1914" spans="1:8" ht="13.5" x14ac:dyDescent="0.25">
      <c r="A1914" s="3">
        <v>44797</v>
      </c>
      <c r="B1914" s="2">
        <v>10.99</v>
      </c>
      <c r="C1914" s="2">
        <v>8.3820999999999994</v>
      </c>
      <c r="D1914" s="2">
        <v>41</v>
      </c>
      <c r="E1914" s="2">
        <f t="shared" si="116"/>
        <v>-178956</v>
      </c>
      <c r="F1914" s="17" t="str">
        <f t="shared" si="119"/>
        <v>BEARISH</v>
      </c>
      <c r="G1914" s="17" t="str">
        <f t="shared" si="118"/>
        <v>STRONG</v>
      </c>
      <c r="H1914" s="17" t="str">
        <f t="shared" si="117"/>
        <v>CONFIRMED BEARISH</v>
      </c>
    </row>
    <row r="1915" spans="1:8" ht="13.5" x14ac:dyDescent="0.25">
      <c r="A1915" s="3">
        <v>44798</v>
      </c>
      <c r="B1915" s="2">
        <v>11</v>
      </c>
      <c r="C1915" s="2">
        <v>8.3897999999999993</v>
      </c>
      <c r="D1915" s="2">
        <v>278</v>
      </c>
      <c r="E1915" s="2">
        <f t="shared" si="116"/>
        <v>-178678</v>
      </c>
      <c r="F1915" s="17" t="str">
        <f t="shared" si="119"/>
        <v>BEARISH</v>
      </c>
      <c r="G1915" s="17" t="str">
        <f t="shared" si="118"/>
        <v>STRONG</v>
      </c>
      <c r="H1915" s="17" t="str">
        <f t="shared" si="117"/>
        <v>CONFIRMED BEARISH</v>
      </c>
    </row>
    <row r="1916" spans="1:8" ht="13.5" x14ac:dyDescent="0.25">
      <c r="A1916" s="3">
        <v>44799</v>
      </c>
      <c r="B1916" s="2">
        <v>11</v>
      </c>
      <c r="C1916" s="2">
        <v>8.3897999999999993</v>
      </c>
      <c r="D1916" s="2">
        <v>10</v>
      </c>
      <c r="E1916" s="2">
        <f t="shared" si="116"/>
        <v>-178678</v>
      </c>
      <c r="F1916" s="17" t="str">
        <f t="shared" si="119"/>
        <v>BULLISH</v>
      </c>
      <c r="G1916" s="17" t="str">
        <f t="shared" si="118"/>
        <v>NEUTRAL</v>
      </c>
      <c r="H1916" s="17" t="str">
        <f t="shared" si="117"/>
        <v>NEUTRAL</v>
      </c>
    </row>
    <row r="1917" spans="1:8" ht="13.5" x14ac:dyDescent="0.25">
      <c r="A1917" s="3">
        <v>44802</v>
      </c>
      <c r="B1917" s="2">
        <v>11</v>
      </c>
      <c r="C1917" s="2">
        <v>8.3897999999999993</v>
      </c>
      <c r="D1917" s="2">
        <v>265</v>
      </c>
      <c r="E1917" s="2">
        <f t="shared" si="116"/>
        <v>-178678</v>
      </c>
      <c r="F1917" s="17" t="str">
        <f t="shared" si="119"/>
        <v>BULLISH</v>
      </c>
      <c r="G1917" s="17" t="str">
        <f t="shared" si="118"/>
        <v>NEUTRAL</v>
      </c>
      <c r="H1917" s="17" t="str">
        <f t="shared" si="117"/>
        <v>NEUTRAL</v>
      </c>
    </row>
    <row r="1918" spans="1:8" ht="13.5" x14ac:dyDescent="0.25">
      <c r="A1918" s="3">
        <v>44803</v>
      </c>
      <c r="B1918" s="2">
        <v>10.99</v>
      </c>
      <c r="C1918" s="2">
        <v>8.3820999999999994</v>
      </c>
      <c r="D1918" s="2">
        <v>586</v>
      </c>
      <c r="E1918" s="2">
        <f t="shared" si="116"/>
        <v>-179264</v>
      </c>
      <c r="F1918" s="17" t="str">
        <f t="shared" si="119"/>
        <v>BEARISH</v>
      </c>
      <c r="G1918" s="17" t="str">
        <f t="shared" si="118"/>
        <v>NEUTRAL</v>
      </c>
      <c r="H1918" s="17" t="str">
        <f t="shared" si="117"/>
        <v>CONFIRMED BEARISH</v>
      </c>
    </row>
    <row r="1919" spans="1:8" ht="13.5" x14ac:dyDescent="0.25">
      <c r="A1919" s="3">
        <v>44804</v>
      </c>
      <c r="B1919" s="2">
        <v>11</v>
      </c>
      <c r="C1919" s="2">
        <v>8.3897999999999993</v>
      </c>
      <c r="D1919" s="2">
        <v>4</v>
      </c>
      <c r="E1919" s="2">
        <f t="shared" si="116"/>
        <v>-179260</v>
      </c>
      <c r="F1919" s="17" t="str">
        <f t="shared" si="119"/>
        <v>BEARISH</v>
      </c>
      <c r="G1919" s="17" t="str">
        <f t="shared" si="118"/>
        <v>NEUTRAL</v>
      </c>
      <c r="H1919" s="17" t="str">
        <f t="shared" si="117"/>
        <v>BEARISH DIVERGENCE</v>
      </c>
    </row>
    <row r="1920" spans="1:8" ht="13.5" x14ac:dyDescent="0.25">
      <c r="A1920" s="3">
        <v>44805</v>
      </c>
      <c r="B1920" s="2">
        <v>10.51</v>
      </c>
      <c r="C1920" s="2">
        <v>8.016</v>
      </c>
      <c r="D1920" s="2">
        <v>667</v>
      </c>
      <c r="E1920" s="2">
        <f t="shared" si="116"/>
        <v>-179927</v>
      </c>
      <c r="F1920" s="17" t="str">
        <f t="shared" si="119"/>
        <v>BEARISH</v>
      </c>
      <c r="G1920" s="17" t="str">
        <f t="shared" si="118"/>
        <v>NEUTRAL</v>
      </c>
      <c r="H1920" s="17" t="str">
        <f t="shared" si="117"/>
        <v>CONFIRMED BEARISH</v>
      </c>
    </row>
    <row r="1921" spans="1:8" ht="13.5" x14ac:dyDescent="0.25">
      <c r="A1921" s="3">
        <v>44806</v>
      </c>
      <c r="B1921" s="2">
        <v>10.9</v>
      </c>
      <c r="C1921" s="2">
        <v>8.3134999999999994</v>
      </c>
      <c r="D1921" s="2">
        <v>26</v>
      </c>
      <c r="E1921" s="2">
        <f t="shared" si="116"/>
        <v>-179901</v>
      </c>
      <c r="F1921" s="17" t="str">
        <f t="shared" si="119"/>
        <v>BEARISH</v>
      </c>
      <c r="G1921" s="17" t="str">
        <f t="shared" si="118"/>
        <v>NEUTRAL</v>
      </c>
      <c r="H1921" s="17" t="str">
        <f t="shared" si="117"/>
        <v>CONFIRMED BEARISH</v>
      </c>
    </row>
    <row r="1922" spans="1:8" ht="13.5" x14ac:dyDescent="0.25">
      <c r="A1922" s="3">
        <v>44809</v>
      </c>
      <c r="B1922" s="2">
        <v>10.7</v>
      </c>
      <c r="C1922" s="2">
        <v>8.1608999999999998</v>
      </c>
      <c r="D1922" s="2">
        <v>229</v>
      </c>
      <c r="E1922" s="2">
        <f t="shared" si="116"/>
        <v>-180130</v>
      </c>
      <c r="F1922" s="17" t="str">
        <f t="shared" si="119"/>
        <v>BEARISH</v>
      </c>
      <c r="G1922" s="17" t="str">
        <f t="shared" si="118"/>
        <v>NEUTRAL</v>
      </c>
      <c r="H1922" s="17" t="str">
        <f t="shared" si="117"/>
        <v>CONFIRMED BEARISH</v>
      </c>
    </row>
    <row r="1923" spans="1:8" ht="13.5" x14ac:dyDescent="0.25">
      <c r="A1923" s="3">
        <v>44810</v>
      </c>
      <c r="B1923" s="2">
        <v>10.8</v>
      </c>
      <c r="C1923" s="2">
        <v>8.2371999999999996</v>
      </c>
      <c r="D1923" s="2">
        <v>241</v>
      </c>
      <c r="E1923" s="2">
        <f t="shared" si="116"/>
        <v>-179889</v>
      </c>
      <c r="F1923" s="17" t="str">
        <f t="shared" si="119"/>
        <v>BEARISH</v>
      </c>
      <c r="G1923" s="17" t="str">
        <f t="shared" si="118"/>
        <v>NEUTRAL</v>
      </c>
      <c r="H1923" s="17" t="str">
        <f t="shared" si="117"/>
        <v>CONFIRMED BEARISH</v>
      </c>
    </row>
    <row r="1924" spans="1:8" ht="13.5" x14ac:dyDescent="0.25">
      <c r="A1924" s="3">
        <v>44811</v>
      </c>
      <c r="B1924" s="2">
        <v>10.95</v>
      </c>
      <c r="C1924" s="2">
        <v>8.3515999999999995</v>
      </c>
      <c r="D1924" s="2">
        <v>3328</v>
      </c>
      <c r="E1924" s="2">
        <f t="shared" ref="E1924:E1987" si="120">IF(B1924&gt;B1923, E1923+D1924, IF(B1924&lt;B1923, E1923-D1924, E1923))</f>
        <v>-176561</v>
      </c>
      <c r="F1924" s="17" t="str">
        <f t="shared" si="119"/>
        <v>BULLISH</v>
      </c>
      <c r="G1924" s="17" t="str">
        <f t="shared" si="118"/>
        <v>NEUTRAL</v>
      </c>
      <c r="H1924" s="17" t="str">
        <f t="shared" si="117"/>
        <v>BULLISH DIVERGENCE</v>
      </c>
    </row>
    <row r="1925" spans="1:8" ht="13.5" x14ac:dyDescent="0.25">
      <c r="A1925" s="3">
        <v>44812</v>
      </c>
      <c r="B1925" s="2">
        <v>10.98</v>
      </c>
      <c r="C1925" s="2">
        <v>8.3744999999999994</v>
      </c>
      <c r="D1925" s="2">
        <v>8777</v>
      </c>
      <c r="E1925" s="2">
        <f t="shared" si="120"/>
        <v>-167784</v>
      </c>
      <c r="F1925" s="17" t="str">
        <f t="shared" si="119"/>
        <v>BULLISH</v>
      </c>
      <c r="G1925" s="17" t="str">
        <f t="shared" si="118"/>
        <v>WEAK</v>
      </c>
      <c r="H1925" s="17" t="str">
        <f t="shared" si="117"/>
        <v>CONFIRMED BULLISH</v>
      </c>
    </row>
    <row r="1926" spans="1:8" ht="13.5" x14ac:dyDescent="0.25">
      <c r="A1926" s="3">
        <v>44813</v>
      </c>
      <c r="B1926" s="2">
        <v>11</v>
      </c>
      <c r="C1926" s="2">
        <v>8.3897999999999993</v>
      </c>
      <c r="D1926" s="2">
        <v>5807</v>
      </c>
      <c r="E1926" s="2">
        <f t="shared" si="120"/>
        <v>-161977</v>
      </c>
      <c r="F1926" s="17" t="str">
        <f t="shared" si="119"/>
        <v>BULLISH</v>
      </c>
      <c r="G1926" s="17" t="str">
        <f t="shared" si="118"/>
        <v>WEAK</v>
      </c>
      <c r="H1926" s="17" t="str">
        <f t="shared" ref="H1926:H1989" si="121">IF(AND(B1926&gt;B1921, E1926&gt;E1921), "CONFIRMED BULLISH",
 IF(AND(B1926&lt;B1921, E1926&lt;E1921), "CONFIRMED BEARISH",
 IF(AND(B1926&gt;B1921, E1926&lt;E1921), "BEARISH DIVERGENCE",
 IF(AND(B1926&lt;B1921, E1926&gt;E1921), "BULLISH DIVERGENCE", "NEUTRAL"))))</f>
        <v>CONFIRMED BULLISH</v>
      </c>
    </row>
    <row r="1927" spans="1:8" ht="13.5" x14ac:dyDescent="0.25">
      <c r="A1927" s="3">
        <v>44816</v>
      </c>
      <c r="B1927" s="2">
        <v>11</v>
      </c>
      <c r="C1927" s="2">
        <v>8.3897999999999993</v>
      </c>
      <c r="D1927" s="2">
        <v>15580</v>
      </c>
      <c r="E1927" s="2">
        <f t="shared" si="120"/>
        <v>-161977</v>
      </c>
      <c r="F1927" s="17" t="str">
        <f t="shared" si="119"/>
        <v>BULLISH</v>
      </c>
      <c r="G1927" s="17" t="str">
        <f t="shared" ref="G1927:G1990" si="122">IF((E1927-E1922)/E1922 &gt; 0.02, "STRONG",
 IF((E1927-E1922)/E1922 &lt; -0.02, "WEAK", "NEUTRAL"))</f>
        <v>WEAK</v>
      </c>
      <c r="H1927" s="17" t="str">
        <f t="shared" si="121"/>
        <v>CONFIRMED BULLISH</v>
      </c>
    </row>
    <row r="1928" spans="1:8" ht="13.5" x14ac:dyDescent="0.25">
      <c r="A1928" s="3">
        <v>44817</v>
      </c>
      <c r="B1928" s="2">
        <v>11.1</v>
      </c>
      <c r="C1928" s="2">
        <v>8.4659999999999993</v>
      </c>
      <c r="D1928" s="2">
        <v>1104</v>
      </c>
      <c r="E1928" s="2">
        <f t="shared" si="120"/>
        <v>-160873</v>
      </c>
      <c r="F1928" s="17" t="str">
        <f t="shared" ref="F1928:F1991" si="123">IF(E1928&gt;E1923,"BULLISH",IF(E1928&lt;E1923,"BEARISH","NEUTRAL"))</f>
        <v>BULLISH</v>
      </c>
      <c r="G1928" s="17" t="str">
        <f t="shared" si="122"/>
        <v>WEAK</v>
      </c>
      <c r="H1928" s="17" t="str">
        <f t="shared" si="121"/>
        <v>CONFIRMED BULLISH</v>
      </c>
    </row>
    <row r="1929" spans="1:8" ht="13.5" x14ac:dyDescent="0.25">
      <c r="A1929" s="3">
        <v>44818</v>
      </c>
      <c r="B1929" s="2">
        <v>11.2</v>
      </c>
      <c r="C1929" s="2">
        <v>8.5422999999999991</v>
      </c>
      <c r="D1929" s="2">
        <v>594</v>
      </c>
      <c r="E1929" s="2">
        <f t="shared" si="120"/>
        <v>-160279</v>
      </c>
      <c r="F1929" s="17" t="str">
        <f t="shared" si="123"/>
        <v>BULLISH</v>
      </c>
      <c r="G1929" s="17" t="str">
        <f t="shared" si="122"/>
        <v>WEAK</v>
      </c>
      <c r="H1929" s="17" t="str">
        <f t="shared" si="121"/>
        <v>CONFIRMED BULLISH</v>
      </c>
    </row>
    <row r="1930" spans="1:8" ht="13.5" x14ac:dyDescent="0.25">
      <c r="A1930" s="3">
        <v>44819</v>
      </c>
      <c r="B1930" s="2">
        <v>11.2</v>
      </c>
      <c r="C1930" s="2">
        <v>8.5422999999999991</v>
      </c>
      <c r="D1930" s="2">
        <v>239</v>
      </c>
      <c r="E1930" s="2">
        <f t="shared" si="120"/>
        <v>-160279</v>
      </c>
      <c r="F1930" s="17" t="str">
        <f t="shared" si="123"/>
        <v>BULLISH</v>
      </c>
      <c r="G1930" s="17" t="str">
        <f t="shared" si="122"/>
        <v>WEAK</v>
      </c>
      <c r="H1930" s="17" t="str">
        <f t="shared" si="121"/>
        <v>CONFIRMED BULLISH</v>
      </c>
    </row>
    <row r="1931" spans="1:8" ht="13.5" x14ac:dyDescent="0.25">
      <c r="A1931" s="3">
        <v>44820</v>
      </c>
      <c r="B1931" s="2">
        <v>11.3</v>
      </c>
      <c r="C1931" s="2">
        <v>8.6186000000000007</v>
      </c>
      <c r="D1931" s="2">
        <v>179</v>
      </c>
      <c r="E1931" s="2">
        <f t="shared" si="120"/>
        <v>-160100</v>
      </c>
      <c r="F1931" s="17" t="str">
        <f t="shared" si="123"/>
        <v>BULLISH</v>
      </c>
      <c r="G1931" s="17" t="str">
        <f t="shared" si="122"/>
        <v>NEUTRAL</v>
      </c>
      <c r="H1931" s="17" t="str">
        <f t="shared" si="121"/>
        <v>CONFIRMED BULLISH</v>
      </c>
    </row>
    <row r="1932" spans="1:8" ht="13.5" x14ac:dyDescent="0.25">
      <c r="A1932" s="3">
        <v>44823</v>
      </c>
      <c r="B1932" s="2">
        <v>11.3</v>
      </c>
      <c r="C1932" s="2">
        <v>8.6186000000000007</v>
      </c>
      <c r="D1932" s="2">
        <v>1140</v>
      </c>
      <c r="E1932" s="2">
        <f t="shared" si="120"/>
        <v>-160100</v>
      </c>
      <c r="F1932" s="17" t="str">
        <f t="shared" si="123"/>
        <v>BULLISH</v>
      </c>
      <c r="G1932" s="17" t="str">
        <f t="shared" si="122"/>
        <v>NEUTRAL</v>
      </c>
      <c r="H1932" s="17" t="str">
        <f t="shared" si="121"/>
        <v>CONFIRMED BULLISH</v>
      </c>
    </row>
    <row r="1933" spans="1:8" ht="13.5" x14ac:dyDescent="0.25">
      <c r="A1933" s="3">
        <v>44824</v>
      </c>
      <c r="B1933" s="2">
        <v>11.25</v>
      </c>
      <c r="C1933" s="2">
        <v>8.5803999999999991</v>
      </c>
      <c r="D1933" s="2">
        <v>481</v>
      </c>
      <c r="E1933" s="2">
        <f t="shared" si="120"/>
        <v>-160581</v>
      </c>
      <c r="F1933" s="17" t="str">
        <f t="shared" si="123"/>
        <v>BULLISH</v>
      </c>
      <c r="G1933" s="17" t="str">
        <f t="shared" si="122"/>
        <v>NEUTRAL</v>
      </c>
      <c r="H1933" s="17" t="str">
        <f t="shared" si="121"/>
        <v>CONFIRMED BULLISH</v>
      </c>
    </row>
    <row r="1934" spans="1:8" ht="13.5" x14ac:dyDescent="0.25">
      <c r="A1934" s="3">
        <v>44825</v>
      </c>
      <c r="B1934" s="2">
        <v>11.3</v>
      </c>
      <c r="C1934" s="2">
        <v>8.6186000000000007</v>
      </c>
      <c r="D1934" s="2">
        <v>2</v>
      </c>
      <c r="E1934" s="2">
        <f t="shared" si="120"/>
        <v>-160579</v>
      </c>
      <c r="F1934" s="17" t="str">
        <f t="shared" si="123"/>
        <v>BEARISH</v>
      </c>
      <c r="G1934" s="17" t="str">
        <f t="shared" si="122"/>
        <v>NEUTRAL</v>
      </c>
      <c r="H1934" s="17" t="str">
        <f t="shared" si="121"/>
        <v>BEARISH DIVERGENCE</v>
      </c>
    </row>
    <row r="1935" spans="1:8" ht="13.5" x14ac:dyDescent="0.25">
      <c r="A1935" s="3">
        <v>44826</v>
      </c>
      <c r="B1935" s="2">
        <v>11.2</v>
      </c>
      <c r="C1935" s="2">
        <v>8.5422999999999991</v>
      </c>
      <c r="D1935" s="2">
        <v>257</v>
      </c>
      <c r="E1935" s="2">
        <f t="shared" si="120"/>
        <v>-160836</v>
      </c>
      <c r="F1935" s="17" t="str">
        <f t="shared" si="123"/>
        <v>BEARISH</v>
      </c>
      <c r="G1935" s="17" t="str">
        <f t="shared" si="122"/>
        <v>NEUTRAL</v>
      </c>
      <c r="H1935" s="17" t="str">
        <f t="shared" si="121"/>
        <v>NEUTRAL</v>
      </c>
    </row>
    <row r="1936" spans="1:8" ht="13.5" x14ac:dyDescent="0.25">
      <c r="A1936" s="3">
        <v>44827</v>
      </c>
      <c r="B1936" s="2">
        <v>11.2</v>
      </c>
      <c r="C1936" s="2">
        <v>8.5422999999999991</v>
      </c>
      <c r="D1936" s="2">
        <v>759</v>
      </c>
      <c r="E1936" s="2">
        <f t="shared" si="120"/>
        <v>-160836</v>
      </c>
      <c r="F1936" s="17" t="str">
        <f t="shared" si="123"/>
        <v>BEARISH</v>
      </c>
      <c r="G1936" s="17" t="str">
        <f t="shared" si="122"/>
        <v>NEUTRAL</v>
      </c>
      <c r="H1936" s="17" t="str">
        <f t="shared" si="121"/>
        <v>CONFIRMED BEARISH</v>
      </c>
    </row>
    <row r="1937" spans="1:8" ht="13.5" x14ac:dyDescent="0.25">
      <c r="A1937" s="3">
        <v>44830</v>
      </c>
      <c r="B1937" s="2">
        <v>11.25</v>
      </c>
      <c r="C1937" s="2">
        <v>8.5803999999999991</v>
      </c>
      <c r="D1937" s="2">
        <v>1070</v>
      </c>
      <c r="E1937" s="2">
        <f t="shared" si="120"/>
        <v>-159766</v>
      </c>
      <c r="F1937" s="17" t="str">
        <f t="shared" si="123"/>
        <v>BULLISH</v>
      </c>
      <c r="G1937" s="17" t="str">
        <f t="shared" si="122"/>
        <v>NEUTRAL</v>
      </c>
      <c r="H1937" s="17" t="str">
        <f t="shared" si="121"/>
        <v>BULLISH DIVERGENCE</v>
      </c>
    </row>
    <row r="1938" spans="1:8" ht="13.5" x14ac:dyDescent="0.25">
      <c r="A1938" s="3">
        <v>44831</v>
      </c>
      <c r="B1938" s="2">
        <v>11.15</v>
      </c>
      <c r="C1938" s="2">
        <v>8.5042000000000009</v>
      </c>
      <c r="D1938" s="2">
        <v>2255</v>
      </c>
      <c r="E1938" s="2">
        <f t="shared" si="120"/>
        <v>-162021</v>
      </c>
      <c r="F1938" s="17" t="str">
        <f t="shared" si="123"/>
        <v>BEARISH</v>
      </c>
      <c r="G1938" s="17" t="str">
        <f t="shared" si="122"/>
        <v>NEUTRAL</v>
      </c>
      <c r="H1938" s="17" t="str">
        <f t="shared" si="121"/>
        <v>CONFIRMED BEARISH</v>
      </c>
    </row>
    <row r="1939" spans="1:8" ht="13.5" x14ac:dyDescent="0.25">
      <c r="A1939" s="3">
        <v>44832</v>
      </c>
      <c r="B1939" s="2">
        <v>11.15</v>
      </c>
      <c r="C1939" s="2">
        <v>8.5042000000000009</v>
      </c>
      <c r="D1939" s="2">
        <v>301</v>
      </c>
      <c r="E1939" s="2">
        <f t="shared" si="120"/>
        <v>-162021</v>
      </c>
      <c r="F1939" s="17" t="str">
        <f t="shared" si="123"/>
        <v>BEARISH</v>
      </c>
      <c r="G1939" s="17" t="str">
        <f t="shared" si="122"/>
        <v>NEUTRAL</v>
      </c>
      <c r="H1939" s="17" t="str">
        <f t="shared" si="121"/>
        <v>CONFIRMED BEARISH</v>
      </c>
    </row>
    <row r="1940" spans="1:8" ht="13.5" x14ac:dyDescent="0.25">
      <c r="A1940" s="3">
        <v>44833</v>
      </c>
      <c r="B1940" s="2">
        <v>11.19</v>
      </c>
      <c r="C1940" s="2">
        <v>8.5347000000000008</v>
      </c>
      <c r="D1940" s="2">
        <v>5490</v>
      </c>
      <c r="E1940" s="2">
        <f t="shared" si="120"/>
        <v>-156531</v>
      </c>
      <c r="F1940" s="17" t="str">
        <f t="shared" si="123"/>
        <v>BULLISH</v>
      </c>
      <c r="G1940" s="17" t="str">
        <f t="shared" si="122"/>
        <v>WEAK</v>
      </c>
      <c r="H1940" s="17" t="str">
        <f t="shared" si="121"/>
        <v>BULLISH DIVERGENCE</v>
      </c>
    </row>
    <row r="1941" spans="1:8" ht="13.5" x14ac:dyDescent="0.25">
      <c r="A1941" s="3">
        <v>44834</v>
      </c>
      <c r="B1941" s="2">
        <v>11.2</v>
      </c>
      <c r="C1941" s="2">
        <v>8.5422999999999991</v>
      </c>
      <c r="D1941" s="2">
        <v>3191</v>
      </c>
      <c r="E1941" s="2">
        <f t="shared" si="120"/>
        <v>-153340</v>
      </c>
      <c r="F1941" s="17" t="str">
        <f t="shared" si="123"/>
        <v>BULLISH</v>
      </c>
      <c r="G1941" s="17" t="str">
        <f t="shared" si="122"/>
        <v>WEAK</v>
      </c>
      <c r="H1941" s="17" t="str">
        <f t="shared" si="121"/>
        <v>NEUTRAL</v>
      </c>
    </row>
    <row r="1942" spans="1:8" ht="13.5" x14ac:dyDescent="0.25">
      <c r="A1942" s="3">
        <v>44837</v>
      </c>
      <c r="B1942" s="2">
        <v>11.2</v>
      </c>
      <c r="C1942" s="2">
        <v>8.5422999999999991</v>
      </c>
      <c r="D1942" s="2">
        <v>1</v>
      </c>
      <c r="E1942" s="2">
        <f t="shared" si="120"/>
        <v>-153340</v>
      </c>
      <c r="F1942" s="17" t="str">
        <f t="shared" si="123"/>
        <v>BULLISH</v>
      </c>
      <c r="G1942" s="17" t="str">
        <f t="shared" si="122"/>
        <v>WEAK</v>
      </c>
      <c r="H1942" s="17" t="str">
        <f t="shared" si="121"/>
        <v>BULLISH DIVERGENCE</v>
      </c>
    </row>
    <row r="1943" spans="1:8" ht="13.5" x14ac:dyDescent="0.25">
      <c r="A1943" s="3">
        <v>44838</v>
      </c>
      <c r="B1943" s="2">
        <v>11.25</v>
      </c>
      <c r="C1943" s="2">
        <v>8.5803999999999991</v>
      </c>
      <c r="D1943" s="2">
        <v>3017</v>
      </c>
      <c r="E1943" s="2">
        <f t="shared" si="120"/>
        <v>-150323</v>
      </c>
      <c r="F1943" s="17" t="str">
        <f t="shared" si="123"/>
        <v>BULLISH</v>
      </c>
      <c r="G1943" s="17" t="str">
        <f t="shared" si="122"/>
        <v>WEAK</v>
      </c>
      <c r="H1943" s="17" t="str">
        <f t="shared" si="121"/>
        <v>CONFIRMED BULLISH</v>
      </c>
    </row>
    <row r="1944" spans="1:8" ht="13.5" x14ac:dyDescent="0.25">
      <c r="A1944" s="3">
        <v>44839</v>
      </c>
      <c r="B1944" s="2">
        <v>11.2</v>
      </c>
      <c r="C1944" s="2">
        <v>8.5422999999999991</v>
      </c>
      <c r="D1944" s="2">
        <v>2004</v>
      </c>
      <c r="E1944" s="2">
        <f t="shared" si="120"/>
        <v>-152327</v>
      </c>
      <c r="F1944" s="17" t="str">
        <f t="shared" si="123"/>
        <v>BULLISH</v>
      </c>
      <c r="G1944" s="17" t="str">
        <f t="shared" si="122"/>
        <v>WEAK</v>
      </c>
      <c r="H1944" s="17" t="str">
        <f t="shared" si="121"/>
        <v>CONFIRMED BULLISH</v>
      </c>
    </row>
    <row r="1945" spans="1:8" ht="13.5" x14ac:dyDescent="0.25">
      <c r="A1945" s="3">
        <v>44840</v>
      </c>
      <c r="B1945" s="2">
        <v>11.4</v>
      </c>
      <c r="C1945" s="2">
        <v>8.6948000000000008</v>
      </c>
      <c r="D1945" s="2">
        <v>6</v>
      </c>
      <c r="E1945" s="2">
        <f t="shared" si="120"/>
        <v>-152321</v>
      </c>
      <c r="F1945" s="17" t="str">
        <f t="shared" si="123"/>
        <v>BULLISH</v>
      </c>
      <c r="G1945" s="17" t="str">
        <f t="shared" si="122"/>
        <v>WEAK</v>
      </c>
      <c r="H1945" s="17" t="str">
        <f t="shared" si="121"/>
        <v>CONFIRMED BULLISH</v>
      </c>
    </row>
    <row r="1946" spans="1:8" ht="13.5" x14ac:dyDescent="0.25">
      <c r="A1946" s="3">
        <v>44841</v>
      </c>
      <c r="B1946" s="2">
        <v>11.5</v>
      </c>
      <c r="C1946" s="2">
        <v>8.7711000000000006</v>
      </c>
      <c r="D1946" s="2">
        <v>1512</v>
      </c>
      <c r="E1946" s="2">
        <f t="shared" si="120"/>
        <v>-150809</v>
      </c>
      <c r="F1946" s="17" t="str">
        <f t="shared" si="123"/>
        <v>BULLISH</v>
      </c>
      <c r="G1946" s="17" t="str">
        <f t="shared" si="122"/>
        <v>NEUTRAL</v>
      </c>
      <c r="H1946" s="17" t="str">
        <f t="shared" si="121"/>
        <v>CONFIRMED BULLISH</v>
      </c>
    </row>
    <row r="1947" spans="1:8" ht="13.5" x14ac:dyDescent="0.25">
      <c r="A1947" s="3">
        <v>44844</v>
      </c>
      <c r="B1947" s="2">
        <v>11.5</v>
      </c>
      <c r="C1947" s="2">
        <v>8.7711000000000006</v>
      </c>
      <c r="D1947" s="2">
        <v>105</v>
      </c>
      <c r="E1947" s="2">
        <f t="shared" si="120"/>
        <v>-150809</v>
      </c>
      <c r="F1947" s="17" t="str">
        <f t="shared" si="123"/>
        <v>BULLISH</v>
      </c>
      <c r="G1947" s="17" t="str">
        <f t="shared" si="122"/>
        <v>NEUTRAL</v>
      </c>
      <c r="H1947" s="17" t="str">
        <f t="shared" si="121"/>
        <v>CONFIRMED BULLISH</v>
      </c>
    </row>
    <row r="1948" spans="1:8" ht="13.5" x14ac:dyDescent="0.25">
      <c r="A1948" s="3">
        <v>44845</v>
      </c>
      <c r="B1948" s="2">
        <v>11.45</v>
      </c>
      <c r="C1948" s="2">
        <v>8.7330000000000005</v>
      </c>
      <c r="D1948" s="2">
        <v>279</v>
      </c>
      <c r="E1948" s="2">
        <f t="shared" si="120"/>
        <v>-151088</v>
      </c>
      <c r="F1948" s="17" t="str">
        <f t="shared" si="123"/>
        <v>BEARISH</v>
      </c>
      <c r="G1948" s="17" t="str">
        <f t="shared" si="122"/>
        <v>NEUTRAL</v>
      </c>
      <c r="H1948" s="17" t="str">
        <f t="shared" si="121"/>
        <v>BEARISH DIVERGENCE</v>
      </c>
    </row>
    <row r="1949" spans="1:8" ht="13.5" x14ac:dyDescent="0.25">
      <c r="A1949" s="3">
        <v>44846</v>
      </c>
      <c r="B1949" s="2">
        <v>11.5</v>
      </c>
      <c r="C1949" s="2">
        <v>8.7711000000000006</v>
      </c>
      <c r="D1949" s="2">
        <v>7</v>
      </c>
      <c r="E1949" s="2">
        <f t="shared" si="120"/>
        <v>-151081</v>
      </c>
      <c r="F1949" s="17" t="str">
        <f t="shared" si="123"/>
        <v>BULLISH</v>
      </c>
      <c r="G1949" s="17" t="str">
        <f t="shared" si="122"/>
        <v>NEUTRAL</v>
      </c>
      <c r="H1949" s="17" t="str">
        <f t="shared" si="121"/>
        <v>CONFIRMED BULLISH</v>
      </c>
    </row>
    <row r="1950" spans="1:8" ht="13.5" x14ac:dyDescent="0.25">
      <c r="A1950" s="3">
        <v>44847</v>
      </c>
      <c r="B1950" s="2">
        <v>11.4</v>
      </c>
      <c r="C1950" s="2">
        <v>8.6948000000000008</v>
      </c>
      <c r="D1950" s="2">
        <v>427</v>
      </c>
      <c r="E1950" s="2">
        <f t="shared" si="120"/>
        <v>-151508</v>
      </c>
      <c r="F1950" s="17" t="str">
        <f t="shared" si="123"/>
        <v>BULLISH</v>
      </c>
      <c r="G1950" s="17" t="str">
        <f t="shared" si="122"/>
        <v>NEUTRAL</v>
      </c>
      <c r="H1950" s="17" t="str">
        <f t="shared" si="121"/>
        <v>NEUTRAL</v>
      </c>
    </row>
    <row r="1951" spans="1:8" ht="13.5" x14ac:dyDescent="0.25">
      <c r="A1951" s="3">
        <v>44848</v>
      </c>
      <c r="B1951" s="2">
        <v>11.4</v>
      </c>
      <c r="C1951" s="2">
        <v>8.6948000000000008</v>
      </c>
      <c r="D1951" s="2">
        <v>5</v>
      </c>
      <c r="E1951" s="2">
        <f t="shared" si="120"/>
        <v>-151508</v>
      </c>
      <c r="F1951" s="17" t="str">
        <f t="shared" si="123"/>
        <v>BEARISH</v>
      </c>
      <c r="G1951" s="17" t="str">
        <f t="shared" si="122"/>
        <v>NEUTRAL</v>
      </c>
      <c r="H1951" s="17" t="str">
        <f t="shared" si="121"/>
        <v>CONFIRMED BEARISH</v>
      </c>
    </row>
    <row r="1952" spans="1:8" ht="13.5" x14ac:dyDescent="0.25">
      <c r="A1952" s="3">
        <v>44851</v>
      </c>
      <c r="B1952" s="2">
        <v>11.4</v>
      </c>
      <c r="C1952" s="2">
        <v>8.6948000000000008</v>
      </c>
      <c r="D1952" s="2">
        <v>5</v>
      </c>
      <c r="E1952" s="2">
        <f t="shared" si="120"/>
        <v>-151508</v>
      </c>
      <c r="F1952" s="17" t="str">
        <f t="shared" si="123"/>
        <v>BEARISH</v>
      </c>
      <c r="G1952" s="17" t="str">
        <f t="shared" si="122"/>
        <v>NEUTRAL</v>
      </c>
      <c r="H1952" s="17" t="str">
        <f t="shared" si="121"/>
        <v>CONFIRMED BEARISH</v>
      </c>
    </row>
    <row r="1953" spans="1:8" ht="13.5" x14ac:dyDescent="0.25">
      <c r="A1953" s="3">
        <v>44852</v>
      </c>
      <c r="B1953" s="2">
        <v>11.25</v>
      </c>
      <c r="C1953" s="2">
        <v>8.5803999999999991</v>
      </c>
      <c r="D1953" s="2">
        <v>30</v>
      </c>
      <c r="E1953" s="2">
        <f t="shared" si="120"/>
        <v>-151538</v>
      </c>
      <c r="F1953" s="17" t="str">
        <f t="shared" si="123"/>
        <v>BEARISH</v>
      </c>
      <c r="G1953" s="17" t="str">
        <f t="shared" si="122"/>
        <v>NEUTRAL</v>
      </c>
      <c r="H1953" s="17" t="str">
        <f t="shared" si="121"/>
        <v>CONFIRMED BEARISH</v>
      </c>
    </row>
    <row r="1954" spans="1:8" ht="13.5" x14ac:dyDescent="0.25">
      <c r="A1954" s="3">
        <v>44853</v>
      </c>
      <c r="B1954" s="2">
        <v>11.34</v>
      </c>
      <c r="C1954" s="2">
        <v>8.6491000000000007</v>
      </c>
      <c r="D1954" s="2">
        <v>110</v>
      </c>
      <c r="E1954" s="2">
        <f t="shared" si="120"/>
        <v>-151428</v>
      </c>
      <c r="F1954" s="17" t="str">
        <f t="shared" si="123"/>
        <v>BEARISH</v>
      </c>
      <c r="G1954" s="17" t="str">
        <f t="shared" si="122"/>
        <v>NEUTRAL</v>
      </c>
      <c r="H1954" s="17" t="str">
        <f t="shared" si="121"/>
        <v>CONFIRMED BEARISH</v>
      </c>
    </row>
    <row r="1955" spans="1:8" ht="13.5" x14ac:dyDescent="0.25">
      <c r="A1955" s="3">
        <v>44854</v>
      </c>
      <c r="B1955" s="2">
        <v>11.3</v>
      </c>
      <c r="C1955" s="2">
        <v>8.6186000000000007</v>
      </c>
      <c r="D1955" s="2">
        <v>211</v>
      </c>
      <c r="E1955" s="2">
        <f t="shared" si="120"/>
        <v>-151639</v>
      </c>
      <c r="F1955" s="17" t="str">
        <f t="shared" si="123"/>
        <v>BEARISH</v>
      </c>
      <c r="G1955" s="17" t="str">
        <f t="shared" si="122"/>
        <v>NEUTRAL</v>
      </c>
      <c r="H1955" s="17" t="str">
        <f t="shared" si="121"/>
        <v>CONFIRMED BEARISH</v>
      </c>
    </row>
    <row r="1956" spans="1:8" ht="13.5" x14ac:dyDescent="0.25">
      <c r="A1956" s="3">
        <v>44855</v>
      </c>
      <c r="B1956" s="2">
        <v>11.3</v>
      </c>
      <c r="C1956" s="2">
        <v>8.6186000000000007</v>
      </c>
      <c r="D1956" s="2">
        <v>9446</v>
      </c>
      <c r="E1956" s="2">
        <f t="shared" si="120"/>
        <v>-151639</v>
      </c>
      <c r="F1956" s="17" t="str">
        <f t="shared" si="123"/>
        <v>BEARISH</v>
      </c>
      <c r="G1956" s="17" t="str">
        <f t="shared" si="122"/>
        <v>NEUTRAL</v>
      </c>
      <c r="H1956" s="17" t="str">
        <f t="shared" si="121"/>
        <v>CONFIRMED BEARISH</v>
      </c>
    </row>
    <row r="1957" spans="1:8" ht="13.5" x14ac:dyDescent="0.25">
      <c r="A1957" s="3">
        <v>44858</v>
      </c>
      <c r="B1957" s="2">
        <v>11.3</v>
      </c>
      <c r="C1957" s="2">
        <v>8.6186000000000007</v>
      </c>
      <c r="D1957" s="2">
        <v>1241</v>
      </c>
      <c r="E1957" s="2">
        <f t="shared" si="120"/>
        <v>-151639</v>
      </c>
      <c r="F1957" s="17" t="str">
        <f t="shared" si="123"/>
        <v>BEARISH</v>
      </c>
      <c r="G1957" s="17" t="str">
        <f t="shared" si="122"/>
        <v>NEUTRAL</v>
      </c>
      <c r="H1957" s="17" t="str">
        <f t="shared" si="121"/>
        <v>CONFIRMED BEARISH</v>
      </c>
    </row>
    <row r="1958" spans="1:8" ht="13.5" x14ac:dyDescent="0.25">
      <c r="A1958" s="3">
        <v>44859</v>
      </c>
      <c r="B1958" s="2">
        <v>11.3</v>
      </c>
      <c r="C1958" s="2">
        <v>8.6186000000000007</v>
      </c>
      <c r="D1958" s="2">
        <v>660</v>
      </c>
      <c r="E1958" s="2">
        <f t="shared" si="120"/>
        <v>-151639</v>
      </c>
      <c r="F1958" s="17" t="str">
        <f t="shared" si="123"/>
        <v>BEARISH</v>
      </c>
      <c r="G1958" s="17" t="str">
        <f t="shared" si="122"/>
        <v>NEUTRAL</v>
      </c>
      <c r="H1958" s="17" t="str">
        <f t="shared" si="121"/>
        <v>BEARISH DIVERGENCE</v>
      </c>
    </row>
    <row r="1959" spans="1:8" ht="13.5" x14ac:dyDescent="0.25">
      <c r="A1959" s="3">
        <v>44860</v>
      </c>
      <c r="B1959" s="2">
        <v>11.29</v>
      </c>
      <c r="C1959" s="2">
        <v>8.6109000000000009</v>
      </c>
      <c r="D1959" s="2">
        <v>1347</v>
      </c>
      <c r="E1959" s="2">
        <f t="shared" si="120"/>
        <v>-152986</v>
      </c>
      <c r="F1959" s="17" t="str">
        <f t="shared" si="123"/>
        <v>BEARISH</v>
      </c>
      <c r="G1959" s="17" t="str">
        <f t="shared" si="122"/>
        <v>NEUTRAL</v>
      </c>
      <c r="H1959" s="17" t="str">
        <f t="shared" si="121"/>
        <v>CONFIRMED BEARISH</v>
      </c>
    </row>
    <row r="1960" spans="1:8" ht="13.5" x14ac:dyDescent="0.25">
      <c r="A1960" s="3">
        <v>44861</v>
      </c>
      <c r="B1960" s="2">
        <v>11.2</v>
      </c>
      <c r="C1960" s="2">
        <v>8.5422999999999991</v>
      </c>
      <c r="D1960" s="2">
        <v>562</v>
      </c>
      <c r="E1960" s="2">
        <f t="shared" si="120"/>
        <v>-153548</v>
      </c>
      <c r="F1960" s="17" t="str">
        <f t="shared" si="123"/>
        <v>BEARISH</v>
      </c>
      <c r="G1960" s="17" t="str">
        <f t="shared" si="122"/>
        <v>NEUTRAL</v>
      </c>
      <c r="H1960" s="17" t="str">
        <f t="shared" si="121"/>
        <v>CONFIRMED BEARISH</v>
      </c>
    </row>
    <row r="1961" spans="1:8" ht="13.5" x14ac:dyDescent="0.25">
      <c r="A1961" s="3">
        <v>44862</v>
      </c>
      <c r="B1961" s="2">
        <v>11.2</v>
      </c>
      <c r="C1961" s="2">
        <v>8.5422999999999991</v>
      </c>
      <c r="D1961" s="2">
        <v>14751</v>
      </c>
      <c r="E1961" s="2">
        <f t="shared" si="120"/>
        <v>-153548</v>
      </c>
      <c r="F1961" s="17" t="str">
        <f t="shared" si="123"/>
        <v>BEARISH</v>
      </c>
      <c r="G1961" s="17" t="str">
        <f t="shared" si="122"/>
        <v>NEUTRAL</v>
      </c>
      <c r="H1961" s="17" t="str">
        <f t="shared" si="121"/>
        <v>CONFIRMED BEARISH</v>
      </c>
    </row>
    <row r="1962" spans="1:8" ht="13.5" x14ac:dyDescent="0.25">
      <c r="A1962" s="3">
        <v>44865</v>
      </c>
      <c r="B1962" s="2">
        <v>11.21</v>
      </c>
      <c r="C1962" s="2">
        <v>8.5498999999999992</v>
      </c>
      <c r="D1962" s="2">
        <v>3777</v>
      </c>
      <c r="E1962" s="2">
        <f t="shared" si="120"/>
        <v>-149771</v>
      </c>
      <c r="F1962" s="17" t="str">
        <f t="shared" si="123"/>
        <v>BULLISH</v>
      </c>
      <c r="G1962" s="17" t="str">
        <f t="shared" si="122"/>
        <v>NEUTRAL</v>
      </c>
      <c r="H1962" s="17" t="str">
        <f t="shared" si="121"/>
        <v>BULLISH DIVERGENCE</v>
      </c>
    </row>
    <row r="1963" spans="1:8" ht="13.5" x14ac:dyDescent="0.25">
      <c r="A1963" s="3">
        <v>44866</v>
      </c>
      <c r="B1963" s="2">
        <v>11.21</v>
      </c>
      <c r="C1963" s="2">
        <v>8.5498999999999992</v>
      </c>
      <c r="D1963" s="2">
        <v>34747</v>
      </c>
      <c r="E1963" s="2">
        <f t="shared" si="120"/>
        <v>-149771</v>
      </c>
      <c r="F1963" s="17" t="str">
        <f t="shared" si="123"/>
        <v>BULLISH</v>
      </c>
      <c r="G1963" s="17" t="str">
        <f t="shared" si="122"/>
        <v>NEUTRAL</v>
      </c>
      <c r="H1963" s="17" t="str">
        <f t="shared" si="121"/>
        <v>BULLISH DIVERGENCE</v>
      </c>
    </row>
    <row r="1964" spans="1:8" ht="13.5" x14ac:dyDescent="0.25">
      <c r="A1964" s="3">
        <v>44867</v>
      </c>
      <c r="B1964" s="2">
        <v>11.2</v>
      </c>
      <c r="C1964" s="2">
        <v>8.5422999999999991</v>
      </c>
      <c r="D1964" s="2">
        <v>813</v>
      </c>
      <c r="E1964" s="2">
        <f t="shared" si="120"/>
        <v>-150584</v>
      </c>
      <c r="F1964" s="17" t="str">
        <f t="shared" si="123"/>
        <v>BULLISH</v>
      </c>
      <c r="G1964" s="17" t="str">
        <f t="shared" si="122"/>
        <v>NEUTRAL</v>
      </c>
      <c r="H1964" s="17" t="str">
        <f t="shared" si="121"/>
        <v>BULLISH DIVERGENCE</v>
      </c>
    </row>
    <row r="1965" spans="1:8" ht="13.5" x14ac:dyDescent="0.25">
      <c r="A1965" s="3">
        <v>44868</v>
      </c>
      <c r="B1965" s="2">
        <v>11.09</v>
      </c>
      <c r="C1965" s="2">
        <v>8.4583999999999993</v>
      </c>
      <c r="D1965" s="2">
        <v>1546</v>
      </c>
      <c r="E1965" s="2">
        <f t="shared" si="120"/>
        <v>-152130</v>
      </c>
      <c r="F1965" s="17" t="str">
        <f t="shared" si="123"/>
        <v>BULLISH</v>
      </c>
      <c r="G1965" s="17" t="str">
        <f t="shared" si="122"/>
        <v>NEUTRAL</v>
      </c>
      <c r="H1965" s="17" t="str">
        <f t="shared" si="121"/>
        <v>BULLISH DIVERGENCE</v>
      </c>
    </row>
    <row r="1966" spans="1:8" ht="13.5" x14ac:dyDescent="0.25">
      <c r="A1966" s="3">
        <v>44869</v>
      </c>
      <c r="B1966" s="2">
        <v>11.09</v>
      </c>
      <c r="C1966" s="2">
        <v>8.4583999999999993</v>
      </c>
      <c r="D1966" s="2">
        <v>1276</v>
      </c>
      <c r="E1966" s="2">
        <f t="shared" si="120"/>
        <v>-152130</v>
      </c>
      <c r="F1966" s="17" t="str">
        <f t="shared" si="123"/>
        <v>BULLISH</v>
      </c>
      <c r="G1966" s="17" t="str">
        <f t="shared" si="122"/>
        <v>NEUTRAL</v>
      </c>
      <c r="H1966" s="17" t="str">
        <f t="shared" si="121"/>
        <v>BULLISH DIVERGENCE</v>
      </c>
    </row>
    <row r="1967" spans="1:8" ht="13.5" x14ac:dyDescent="0.25">
      <c r="A1967" s="3">
        <v>44872</v>
      </c>
      <c r="B1967" s="2">
        <v>11.09</v>
      </c>
      <c r="C1967" s="2">
        <v>8.4583999999999993</v>
      </c>
      <c r="D1967" s="2">
        <v>1920</v>
      </c>
      <c r="E1967" s="2">
        <f t="shared" si="120"/>
        <v>-152130</v>
      </c>
      <c r="F1967" s="17" t="str">
        <f t="shared" si="123"/>
        <v>BEARISH</v>
      </c>
      <c r="G1967" s="17" t="str">
        <f t="shared" si="122"/>
        <v>NEUTRAL</v>
      </c>
      <c r="H1967" s="17" t="str">
        <f t="shared" si="121"/>
        <v>CONFIRMED BEARISH</v>
      </c>
    </row>
    <row r="1968" spans="1:8" ht="13.5" x14ac:dyDescent="0.25">
      <c r="A1968" s="3">
        <v>44873</v>
      </c>
      <c r="B1968" s="2">
        <v>11</v>
      </c>
      <c r="C1968" s="2">
        <v>8.3897999999999993</v>
      </c>
      <c r="D1968" s="2">
        <v>2062</v>
      </c>
      <c r="E1968" s="2">
        <f t="shared" si="120"/>
        <v>-154192</v>
      </c>
      <c r="F1968" s="17" t="str">
        <f t="shared" si="123"/>
        <v>BEARISH</v>
      </c>
      <c r="G1968" s="17" t="str">
        <f t="shared" si="122"/>
        <v>STRONG</v>
      </c>
      <c r="H1968" s="17" t="str">
        <f t="shared" si="121"/>
        <v>CONFIRMED BEARISH</v>
      </c>
    </row>
    <row r="1969" spans="1:8" ht="13.5" x14ac:dyDescent="0.25">
      <c r="A1969" s="3">
        <v>44874</v>
      </c>
      <c r="B1969" s="2">
        <v>11</v>
      </c>
      <c r="C1969" s="2">
        <v>8.3897999999999993</v>
      </c>
      <c r="D1969" s="2">
        <v>1710</v>
      </c>
      <c r="E1969" s="2">
        <f t="shared" si="120"/>
        <v>-154192</v>
      </c>
      <c r="F1969" s="17" t="str">
        <f t="shared" si="123"/>
        <v>BEARISH</v>
      </c>
      <c r="G1969" s="17" t="str">
        <f t="shared" si="122"/>
        <v>STRONG</v>
      </c>
      <c r="H1969" s="17" t="str">
        <f t="shared" si="121"/>
        <v>CONFIRMED BEARISH</v>
      </c>
    </row>
    <row r="1970" spans="1:8" ht="13.5" x14ac:dyDescent="0.25">
      <c r="A1970" s="3">
        <v>44875</v>
      </c>
      <c r="B1970" s="2">
        <v>10.99</v>
      </c>
      <c r="C1970" s="2">
        <v>8.3820999999999994</v>
      </c>
      <c r="D1970" s="2">
        <v>1996</v>
      </c>
      <c r="E1970" s="2">
        <f t="shared" si="120"/>
        <v>-156188</v>
      </c>
      <c r="F1970" s="17" t="str">
        <f t="shared" si="123"/>
        <v>BEARISH</v>
      </c>
      <c r="G1970" s="17" t="str">
        <f t="shared" si="122"/>
        <v>STRONG</v>
      </c>
      <c r="H1970" s="17" t="str">
        <f t="shared" si="121"/>
        <v>CONFIRMED BEARISH</v>
      </c>
    </row>
    <row r="1971" spans="1:8" ht="13.5" x14ac:dyDescent="0.25">
      <c r="A1971" s="3">
        <v>44876</v>
      </c>
      <c r="B1971" s="2">
        <v>10.98</v>
      </c>
      <c r="C1971" s="2">
        <v>8.3744999999999994</v>
      </c>
      <c r="D1971" s="2">
        <v>782</v>
      </c>
      <c r="E1971" s="2">
        <f t="shared" si="120"/>
        <v>-156970</v>
      </c>
      <c r="F1971" s="17" t="str">
        <f t="shared" si="123"/>
        <v>BEARISH</v>
      </c>
      <c r="G1971" s="17" t="str">
        <f t="shared" si="122"/>
        <v>STRONG</v>
      </c>
      <c r="H1971" s="17" t="str">
        <f t="shared" si="121"/>
        <v>CONFIRMED BEARISH</v>
      </c>
    </row>
    <row r="1972" spans="1:8" ht="13.5" x14ac:dyDescent="0.25">
      <c r="A1972" s="3">
        <v>44879</v>
      </c>
      <c r="B1972" s="2">
        <v>10.96</v>
      </c>
      <c r="C1972" s="2">
        <v>8.3591999999999995</v>
      </c>
      <c r="D1972" s="2">
        <v>226</v>
      </c>
      <c r="E1972" s="2">
        <f t="shared" si="120"/>
        <v>-157196</v>
      </c>
      <c r="F1972" s="17" t="str">
        <f t="shared" si="123"/>
        <v>BEARISH</v>
      </c>
      <c r="G1972" s="17" t="str">
        <f t="shared" si="122"/>
        <v>STRONG</v>
      </c>
      <c r="H1972" s="17" t="str">
        <f t="shared" si="121"/>
        <v>CONFIRMED BEARISH</v>
      </c>
    </row>
    <row r="1973" spans="1:8" ht="13.5" x14ac:dyDescent="0.25">
      <c r="A1973" s="3">
        <v>44880</v>
      </c>
      <c r="B1973" s="2">
        <v>10.95</v>
      </c>
      <c r="C1973" s="2">
        <v>8.3515999999999995</v>
      </c>
      <c r="D1973" s="2">
        <v>30</v>
      </c>
      <c r="E1973" s="2">
        <f t="shared" si="120"/>
        <v>-157226</v>
      </c>
      <c r="F1973" s="17" t="str">
        <f t="shared" si="123"/>
        <v>BEARISH</v>
      </c>
      <c r="G1973" s="17" t="str">
        <f t="shared" si="122"/>
        <v>NEUTRAL</v>
      </c>
      <c r="H1973" s="17" t="str">
        <f t="shared" si="121"/>
        <v>CONFIRMED BEARISH</v>
      </c>
    </row>
    <row r="1974" spans="1:8" ht="13.5" x14ac:dyDescent="0.25">
      <c r="A1974" s="3">
        <v>44881</v>
      </c>
      <c r="B1974" s="2">
        <v>10.98</v>
      </c>
      <c r="C1974" s="2">
        <v>8.3744999999999994</v>
      </c>
      <c r="D1974" s="2">
        <v>38</v>
      </c>
      <c r="E1974" s="2">
        <f t="shared" si="120"/>
        <v>-157188</v>
      </c>
      <c r="F1974" s="17" t="str">
        <f t="shared" si="123"/>
        <v>BEARISH</v>
      </c>
      <c r="G1974" s="17" t="str">
        <f t="shared" si="122"/>
        <v>NEUTRAL</v>
      </c>
      <c r="H1974" s="17" t="str">
        <f t="shared" si="121"/>
        <v>CONFIRMED BEARISH</v>
      </c>
    </row>
    <row r="1975" spans="1:8" ht="13.5" x14ac:dyDescent="0.25">
      <c r="A1975" s="3">
        <v>44882</v>
      </c>
      <c r="B1975" s="2">
        <v>10.98</v>
      </c>
      <c r="C1975" s="2">
        <v>8.3744999999999994</v>
      </c>
      <c r="D1975" s="2">
        <v>14</v>
      </c>
      <c r="E1975" s="2">
        <f t="shared" si="120"/>
        <v>-157188</v>
      </c>
      <c r="F1975" s="17" t="str">
        <f t="shared" si="123"/>
        <v>BEARISH</v>
      </c>
      <c r="G1975" s="17" t="str">
        <f t="shared" si="122"/>
        <v>NEUTRAL</v>
      </c>
      <c r="H1975" s="17" t="str">
        <f t="shared" si="121"/>
        <v>CONFIRMED BEARISH</v>
      </c>
    </row>
    <row r="1976" spans="1:8" ht="13.5" x14ac:dyDescent="0.25">
      <c r="A1976" s="3">
        <v>44883</v>
      </c>
      <c r="B1976" s="2">
        <v>10.98</v>
      </c>
      <c r="C1976" s="2">
        <v>8.3744999999999994</v>
      </c>
      <c r="D1976" s="2">
        <v>210</v>
      </c>
      <c r="E1976" s="2">
        <f t="shared" si="120"/>
        <v>-157188</v>
      </c>
      <c r="F1976" s="17" t="str">
        <f t="shared" si="123"/>
        <v>BEARISH</v>
      </c>
      <c r="G1976" s="17" t="str">
        <f t="shared" si="122"/>
        <v>NEUTRAL</v>
      </c>
      <c r="H1976" s="17" t="str">
        <f t="shared" si="121"/>
        <v>NEUTRAL</v>
      </c>
    </row>
    <row r="1977" spans="1:8" ht="13.5" x14ac:dyDescent="0.25">
      <c r="A1977" s="3">
        <v>44886</v>
      </c>
      <c r="B1977" s="2">
        <v>10.97</v>
      </c>
      <c r="C1977" s="2">
        <v>8.3668999999999993</v>
      </c>
      <c r="D1977" s="2">
        <v>9</v>
      </c>
      <c r="E1977" s="2">
        <f t="shared" si="120"/>
        <v>-157197</v>
      </c>
      <c r="F1977" s="17" t="str">
        <f t="shared" si="123"/>
        <v>BEARISH</v>
      </c>
      <c r="G1977" s="17" t="str">
        <f t="shared" si="122"/>
        <v>NEUTRAL</v>
      </c>
      <c r="H1977" s="17" t="str">
        <f t="shared" si="121"/>
        <v>BEARISH DIVERGENCE</v>
      </c>
    </row>
    <row r="1978" spans="1:8" ht="13.5" x14ac:dyDescent="0.25">
      <c r="A1978" s="3">
        <v>44887</v>
      </c>
      <c r="B1978" s="2">
        <v>10.95</v>
      </c>
      <c r="C1978" s="2">
        <v>8.3515999999999995</v>
      </c>
      <c r="D1978" s="2">
        <v>23</v>
      </c>
      <c r="E1978" s="2">
        <f t="shared" si="120"/>
        <v>-157220</v>
      </c>
      <c r="F1978" s="17" t="str">
        <f t="shared" si="123"/>
        <v>BULLISH</v>
      </c>
      <c r="G1978" s="17" t="str">
        <f t="shared" si="122"/>
        <v>NEUTRAL</v>
      </c>
      <c r="H1978" s="17" t="str">
        <f t="shared" si="121"/>
        <v>NEUTRAL</v>
      </c>
    </row>
    <row r="1979" spans="1:8" ht="13.5" x14ac:dyDescent="0.25">
      <c r="A1979" s="3">
        <v>44888</v>
      </c>
      <c r="B1979" s="2">
        <v>10.97</v>
      </c>
      <c r="C1979" s="2">
        <v>8.3668999999999993</v>
      </c>
      <c r="D1979" s="2">
        <v>6</v>
      </c>
      <c r="E1979" s="2">
        <f t="shared" si="120"/>
        <v>-157214</v>
      </c>
      <c r="F1979" s="17" t="str">
        <f t="shared" si="123"/>
        <v>BEARISH</v>
      </c>
      <c r="G1979" s="17" t="str">
        <f t="shared" si="122"/>
        <v>NEUTRAL</v>
      </c>
      <c r="H1979" s="17" t="str">
        <f t="shared" si="121"/>
        <v>CONFIRMED BEARISH</v>
      </c>
    </row>
    <row r="1980" spans="1:8" ht="13.5" x14ac:dyDescent="0.25">
      <c r="A1980" s="3">
        <v>44889</v>
      </c>
      <c r="B1980" s="2">
        <v>10.9</v>
      </c>
      <c r="C1980" s="2">
        <v>8.3134999999999994</v>
      </c>
      <c r="D1980" s="2">
        <v>219</v>
      </c>
      <c r="E1980" s="2">
        <f t="shared" si="120"/>
        <v>-157433</v>
      </c>
      <c r="F1980" s="17" t="str">
        <f t="shared" si="123"/>
        <v>BEARISH</v>
      </c>
      <c r="G1980" s="17" t="str">
        <f t="shared" si="122"/>
        <v>NEUTRAL</v>
      </c>
      <c r="H1980" s="17" t="str">
        <f t="shared" si="121"/>
        <v>CONFIRMED BEARISH</v>
      </c>
    </row>
    <row r="1981" spans="1:8" ht="13.5" x14ac:dyDescent="0.25">
      <c r="A1981" s="3">
        <v>44890</v>
      </c>
      <c r="B1981" s="2">
        <v>10.75</v>
      </c>
      <c r="C1981" s="2">
        <v>8.1990999999999996</v>
      </c>
      <c r="D1981" s="2">
        <v>512</v>
      </c>
      <c r="E1981" s="2">
        <f t="shared" si="120"/>
        <v>-157945</v>
      </c>
      <c r="F1981" s="17" t="str">
        <f t="shared" si="123"/>
        <v>BEARISH</v>
      </c>
      <c r="G1981" s="17" t="str">
        <f t="shared" si="122"/>
        <v>NEUTRAL</v>
      </c>
      <c r="H1981" s="17" t="str">
        <f t="shared" si="121"/>
        <v>CONFIRMED BEARISH</v>
      </c>
    </row>
    <row r="1982" spans="1:8" ht="13.5" x14ac:dyDescent="0.25">
      <c r="A1982" s="3">
        <v>44893</v>
      </c>
      <c r="B1982" s="2">
        <v>10.9</v>
      </c>
      <c r="C1982" s="2">
        <v>8.3134999999999994</v>
      </c>
      <c r="D1982" s="2">
        <v>1197</v>
      </c>
      <c r="E1982" s="2">
        <f t="shared" si="120"/>
        <v>-156748</v>
      </c>
      <c r="F1982" s="17" t="str">
        <f t="shared" si="123"/>
        <v>BULLISH</v>
      </c>
      <c r="G1982" s="17" t="str">
        <f t="shared" si="122"/>
        <v>NEUTRAL</v>
      </c>
      <c r="H1982" s="17" t="str">
        <f t="shared" si="121"/>
        <v>BULLISH DIVERGENCE</v>
      </c>
    </row>
    <row r="1983" spans="1:8" ht="13.5" x14ac:dyDescent="0.25">
      <c r="A1983" s="3">
        <v>44894</v>
      </c>
      <c r="B1983" s="2">
        <v>10.6</v>
      </c>
      <c r="C1983" s="2">
        <v>8.0846999999999998</v>
      </c>
      <c r="D1983" s="2">
        <v>3352</v>
      </c>
      <c r="E1983" s="2">
        <f t="shared" si="120"/>
        <v>-160100</v>
      </c>
      <c r="F1983" s="17" t="str">
        <f t="shared" si="123"/>
        <v>BEARISH</v>
      </c>
      <c r="G1983" s="17" t="str">
        <f t="shared" si="122"/>
        <v>NEUTRAL</v>
      </c>
      <c r="H1983" s="17" t="str">
        <f t="shared" si="121"/>
        <v>CONFIRMED BEARISH</v>
      </c>
    </row>
    <row r="1984" spans="1:8" ht="13.5" x14ac:dyDescent="0.25">
      <c r="A1984" s="3">
        <v>44895</v>
      </c>
      <c r="B1984" s="2">
        <v>10.59</v>
      </c>
      <c r="C1984" s="2">
        <v>8.077</v>
      </c>
      <c r="D1984" s="2">
        <v>4870</v>
      </c>
      <c r="E1984" s="2">
        <f t="shared" si="120"/>
        <v>-164970</v>
      </c>
      <c r="F1984" s="17" t="str">
        <f t="shared" si="123"/>
        <v>BEARISH</v>
      </c>
      <c r="G1984" s="17" t="str">
        <f t="shared" si="122"/>
        <v>STRONG</v>
      </c>
      <c r="H1984" s="17" t="str">
        <f t="shared" si="121"/>
        <v>CONFIRMED BEARISH</v>
      </c>
    </row>
    <row r="1985" spans="1:8" ht="13.5" x14ac:dyDescent="0.25">
      <c r="A1985" s="3">
        <v>44896</v>
      </c>
      <c r="B1985" s="2">
        <v>10.199999999999999</v>
      </c>
      <c r="C1985" s="2">
        <v>7.7796000000000003</v>
      </c>
      <c r="D1985" s="2">
        <v>8477</v>
      </c>
      <c r="E1985" s="2">
        <f t="shared" si="120"/>
        <v>-173447</v>
      </c>
      <c r="F1985" s="17" t="str">
        <f t="shared" si="123"/>
        <v>BEARISH</v>
      </c>
      <c r="G1985" s="17" t="str">
        <f t="shared" si="122"/>
        <v>STRONG</v>
      </c>
      <c r="H1985" s="17" t="str">
        <f t="shared" si="121"/>
        <v>CONFIRMED BEARISH</v>
      </c>
    </row>
    <row r="1986" spans="1:8" ht="13.5" x14ac:dyDescent="0.25">
      <c r="A1986" s="3">
        <v>44897</v>
      </c>
      <c r="B1986" s="2">
        <v>10.3</v>
      </c>
      <c r="C1986" s="2">
        <v>7.8559000000000001</v>
      </c>
      <c r="D1986" s="2">
        <v>116</v>
      </c>
      <c r="E1986" s="2">
        <f t="shared" si="120"/>
        <v>-173331</v>
      </c>
      <c r="F1986" s="17" t="str">
        <f t="shared" si="123"/>
        <v>BEARISH</v>
      </c>
      <c r="G1986" s="17" t="str">
        <f t="shared" si="122"/>
        <v>STRONG</v>
      </c>
      <c r="H1986" s="17" t="str">
        <f t="shared" si="121"/>
        <v>CONFIRMED BEARISH</v>
      </c>
    </row>
    <row r="1987" spans="1:8" ht="13.5" x14ac:dyDescent="0.25">
      <c r="A1987" s="3">
        <v>44900</v>
      </c>
      <c r="B1987" s="2">
        <v>10.25</v>
      </c>
      <c r="C1987" s="2">
        <v>7.8177000000000003</v>
      </c>
      <c r="D1987" s="2">
        <v>5148</v>
      </c>
      <c r="E1987" s="2">
        <f t="shared" si="120"/>
        <v>-178479</v>
      </c>
      <c r="F1987" s="17" t="str">
        <f t="shared" si="123"/>
        <v>BEARISH</v>
      </c>
      <c r="G1987" s="17" t="str">
        <f t="shared" si="122"/>
        <v>STRONG</v>
      </c>
      <c r="H1987" s="17" t="str">
        <f t="shared" si="121"/>
        <v>CONFIRMED BEARISH</v>
      </c>
    </row>
    <row r="1988" spans="1:8" ht="13.5" x14ac:dyDescent="0.25">
      <c r="A1988" s="3">
        <v>44901</v>
      </c>
      <c r="B1988" s="2">
        <v>10.3</v>
      </c>
      <c r="C1988" s="2">
        <v>7.8559000000000001</v>
      </c>
      <c r="D1988" s="2">
        <v>535</v>
      </c>
      <c r="E1988" s="2">
        <f t="shared" ref="E1988:E2051" si="124">IF(B1988&gt;B1987, E1987+D1988, IF(B1988&lt;B1987, E1987-D1988, E1987))</f>
        <v>-177944</v>
      </c>
      <c r="F1988" s="17" t="str">
        <f t="shared" si="123"/>
        <v>BEARISH</v>
      </c>
      <c r="G1988" s="17" t="str">
        <f t="shared" si="122"/>
        <v>STRONG</v>
      </c>
      <c r="H1988" s="17" t="str">
        <f t="shared" si="121"/>
        <v>CONFIRMED BEARISH</v>
      </c>
    </row>
    <row r="1989" spans="1:8" ht="13.5" x14ac:dyDescent="0.25">
      <c r="A1989" s="3">
        <v>44902</v>
      </c>
      <c r="B1989" s="2">
        <v>10.25</v>
      </c>
      <c r="C1989" s="2">
        <v>7.8177000000000003</v>
      </c>
      <c r="D1989" s="2">
        <v>2098</v>
      </c>
      <c r="E1989" s="2">
        <f t="shared" si="124"/>
        <v>-180042</v>
      </c>
      <c r="F1989" s="17" t="str">
        <f t="shared" si="123"/>
        <v>BEARISH</v>
      </c>
      <c r="G1989" s="17" t="str">
        <f t="shared" si="122"/>
        <v>STRONG</v>
      </c>
      <c r="H1989" s="17" t="str">
        <f t="shared" si="121"/>
        <v>CONFIRMED BEARISH</v>
      </c>
    </row>
    <row r="1990" spans="1:8" ht="13.5" x14ac:dyDescent="0.25">
      <c r="A1990" s="3">
        <v>44903</v>
      </c>
      <c r="B1990" s="2">
        <v>10.4</v>
      </c>
      <c r="C1990" s="2">
        <v>7.9321000000000002</v>
      </c>
      <c r="D1990" s="2">
        <v>1640</v>
      </c>
      <c r="E1990" s="2">
        <f t="shared" si="124"/>
        <v>-178402</v>
      </c>
      <c r="F1990" s="17" t="str">
        <f t="shared" si="123"/>
        <v>BEARISH</v>
      </c>
      <c r="G1990" s="17" t="str">
        <f t="shared" si="122"/>
        <v>STRONG</v>
      </c>
      <c r="H1990" s="17" t="str">
        <f t="shared" ref="H1990:H2053" si="125">IF(AND(B1990&gt;B1985, E1990&gt;E1985), "CONFIRMED BULLISH",
 IF(AND(B1990&lt;B1985, E1990&lt;E1985), "CONFIRMED BEARISH",
 IF(AND(B1990&gt;B1985, E1990&lt;E1985), "BEARISH DIVERGENCE",
 IF(AND(B1990&lt;B1985, E1990&gt;E1985), "BULLISH DIVERGENCE", "NEUTRAL"))))</f>
        <v>BEARISH DIVERGENCE</v>
      </c>
    </row>
    <row r="1991" spans="1:8" ht="13.5" x14ac:dyDescent="0.25">
      <c r="A1991" s="3">
        <v>44904</v>
      </c>
      <c r="B1991" s="2">
        <v>10.43</v>
      </c>
      <c r="C1991" s="2">
        <v>7.9550000000000001</v>
      </c>
      <c r="D1991" s="2">
        <v>854</v>
      </c>
      <c r="E1991" s="2">
        <f t="shared" si="124"/>
        <v>-177548</v>
      </c>
      <c r="F1991" s="17" t="str">
        <f t="shared" si="123"/>
        <v>BEARISH</v>
      </c>
      <c r="G1991" s="17" t="str">
        <f t="shared" ref="G1991:G2054" si="126">IF((E1991-E1986)/E1986 &gt; 0.02, "STRONG",
 IF((E1991-E1986)/E1986 &lt; -0.02, "WEAK", "NEUTRAL"))</f>
        <v>STRONG</v>
      </c>
      <c r="H1991" s="17" t="str">
        <f t="shared" si="125"/>
        <v>BEARISH DIVERGENCE</v>
      </c>
    </row>
    <row r="1992" spans="1:8" ht="13.5" x14ac:dyDescent="0.25">
      <c r="A1992" s="3">
        <v>44907</v>
      </c>
      <c r="B1992" s="2">
        <v>10.5</v>
      </c>
      <c r="C1992" s="2">
        <v>8.0084</v>
      </c>
      <c r="D1992" s="2">
        <v>34</v>
      </c>
      <c r="E1992" s="2">
        <f t="shared" si="124"/>
        <v>-177514</v>
      </c>
      <c r="F1992" s="17" t="str">
        <f t="shared" ref="F1992:F2055" si="127">IF(E1992&gt;E1987,"BULLISH",IF(E1992&lt;E1987,"BEARISH","NEUTRAL"))</f>
        <v>BULLISH</v>
      </c>
      <c r="G1992" s="17" t="str">
        <f t="shared" si="126"/>
        <v>NEUTRAL</v>
      </c>
      <c r="H1992" s="17" t="str">
        <f t="shared" si="125"/>
        <v>CONFIRMED BULLISH</v>
      </c>
    </row>
    <row r="1993" spans="1:8" ht="13.5" x14ac:dyDescent="0.25">
      <c r="A1993" s="3">
        <v>44908</v>
      </c>
      <c r="B1993" s="2">
        <v>10.5</v>
      </c>
      <c r="C1993" s="2">
        <v>8.0084</v>
      </c>
      <c r="D1993" s="2">
        <v>280</v>
      </c>
      <c r="E1993" s="2">
        <f t="shared" si="124"/>
        <v>-177514</v>
      </c>
      <c r="F1993" s="17" t="str">
        <f t="shared" si="127"/>
        <v>BULLISH</v>
      </c>
      <c r="G1993" s="17" t="str">
        <f t="shared" si="126"/>
        <v>NEUTRAL</v>
      </c>
      <c r="H1993" s="17" t="str">
        <f t="shared" si="125"/>
        <v>CONFIRMED BULLISH</v>
      </c>
    </row>
    <row r="1994" spans="1:8" ht="13.5" x14ac:dyDescent="0.25">
      <c r="A1994" s="3">
        <v>44909</v>
      </c>
      <c r="B1994" s="2">
        <v>10.47</v>
      </c>
      <c r="C1994" s="2">
        <v>7.9855</v>
      </c>
      <c r="D1994" s="2">
        <v>1303</v>
      </c>
      <c r="E1994" s="2">
        <f t="shared" si="124"/>
        <v>-178817</v>
      </c>
      <c r="F1994" s="17" t="str">
        <f t="shared" si="127"/>
        <v>BULLISH</v>
      </c>
      <c r="G1994" s="17" t="str">
        <f t="shared" si="126"/>
        <v>NEUTRAL</v>
      </c>
      <c r="H1994" s="17" t="str">
        <f t="shared" si="125"/>
        <v>CONFIRMED BULLISH</v>
      </c>
    </row>
    <row r="1995" spans="1:8" ht="13.5" x14ac:dyDescent="0.25">
      <c r="A1995" s="3">
        <v>44910</v>
      </c>
      <c r="B1995" s="2">
        <v>10.5</v>
      </c>
      <c r="C1995" s="2">
        <v>8.0084</v>
      </c>
      <c r="D1995" s="2">
        <v>1825</v>
      </c>
      <c r="E1995" s="2">
        <f t="shared" si="124"/>
        <v>-176992</v>
      </c>
      <c r="F1995" s="17" t="str">
        <f t="shared" si="127"/>
        <v>BULLISH</v>
      </c>
      <c r="G1995" s="17" t="str">
        <f t="shared" si="126"/>
        <v>NEUTRAL</v>
      </c>
      <c r="H1995" s="17" t="str">
        <f t="shared" si="125"/>
        <v>CONFIRMED BULLISH</v>
      </c>
    </row>
    <row r="1996" spans="1:8" ht="13.5" x14ac:dyDescent="0.25">
      <c r="A1996" s="3">
        <v>44911</v>
      </c>
      <c r="B1996" s="2">
        <v>10.48</v>
      </c>
      <c r="C1996" s="2">
        <v>7.9931999999999999</v>
      </c>
      <c r="D1996" s="2">
        <v>1338</v>
      </c>
      <c r="E1996" s="2">
        <f t="shared" si="124"/>
        <v>-178330</v>
      </c>
      <c r="F1996" s="17" t="str">
        <f t="shared" si="127"/>
        <v>BEARISH</v>
      </c>
      <c r="G1996" s="17" t="str">
        <f t="shared" si="126"/>
        <v>NEUTRAL</v>
      </c>
      <c r="H1996" s="17" t="str">
        <f t="shared" si="125"/>
        <v>BEARISH DIVERGENCE</v>
      </c>
    </row>
    <row r="1997" spans="1:8" ht="13.5" x14ac:dyDescent="0.25">
      <c r="A1997" s="3">
        <v>44914</v>
      </c>
      <c r="B1997" s="2">
        <v>10.5</v>
      </c>
      <c r="C1997" s="2">
        <v>8.0084</v>
      </c>
      <c r="D1997" s="2">
        <v>100</v>
      </c>
      <c r="E1997" s="2">
        <f t="shared" si="124"/>
        <v>-178230</v>
      </c>
      <c r="F1997" s="17" t="str">
        <f t="shared" si="127"/>
        <v>BEARISH</v>
      </c>
      <c r="G1997" s="17" t="str">
        <f t="shared" si="126"/>
        <v>NEUTRAL</v>
      </c>
      <c r="H1997" s="17" t="str">
        <f t="shared" si="125"/>
        <v>NEUTRAL</v>
      </c>
    </row>
    <row r="1998" spans="1:8" ht="13.5" x14ac:dyDescent="0.25">
      <c r="A1998" s="3">
        <v>44915</v>
      </c>
      <c r="B1998" s="2">
        <v>10.7</v>
      </c>
      <c r="C1998" s="2">
        <v>8.1608999999999998</v>
      </c>
      <c r="D1998" s="2">
        <v>443</v>
      </c>
      <c r="E1998" s="2">
        <f t="shared" si="124"/>
        <v>-177787</v>
      </c>
      <c r="F1998" s="17" t="str">
        <f t="shared" si="127"/>
        <v>BEARISH</v>
      </c>
      <c r="G1998" s="17" t="str">
        <f t="shared" si="126"/>
        <v>NEUTRAL</v>
      </c>
      <c r="H1998" s="17" t="str">
        <f t="shared" si="125"/>
        <v>BEARISH DIVERGENCE</v>
      </c>
    </row>
    <row r="1999" spans="1:8" ht="13.5" x14ac:dyDescent="0.25">
      <c r="A1999" s="3">
        <v>44916</v>
      </c>
      <c r="B1999" s="2">
        <v>10.7</v>
      </c>
      <c r="C1999" s="2">
        <v>8.1608999999999998</v>
      </c>
      <c r="D1999" s="2">
        <v>513</v>
      </c>
      <c r="E1999" s="2">
        <f t="shared" si="124"/>
        <v>-177787</v>
      </c>
      <c r="F1999" s="17" t="str">
        <f t="shared" si="127"/>
        <v>BULLISH</v>
      </c>
      <c r="G1999" s="17" t="str">
        <f t="shared" si="126"/>
        <v>NEUTRAL</v>
      </c>
      <c r="H1999" s="17" t="str">
        <f t="shared" si="125"/>
        <v>CONFIRMED BULLISH</v>
      </c>
    </row>
    <row r="2000" spans="1:8" ht="13.5" x14ac:dyDescent="0.25">
      <c r="A2000" s="3">
        <v>44917</v>
      </c>
      <c r="B2000" s="2">
        <v>10.7</v>
      </c>
      <c r="C2000" s="2">
        <v>8.1608999999999998</v>
      </c>
      <c r="D2000" s="2">
        <v>0</v>
      </c>
      <c r="E2000" s="2">
        <f t="shared" si="124"/>
        <v>-177787</v>
      </c>
      <c r="F2000" s="17" t="str">
        <f t="shared" si="127"/>
        <v>BEARISH</v>
      </c>
      <c r="G2000" s="17" t="str">
        <f t="shared" si="126"/>
        <v>NEUTRAL</v>
      </c>
      <c r="H2000" s="17" t="str">
        <f t="shared" si="125"/>
        <v>BEARISH DIVERGENCE</v>
      </c>
    </row>
    <row r="2001" spans="1:8" ht="13.5" x14ac:dyDescent="0.25">
      <c r="A2001" s="3">
        <v>44918</v>
      </c>
      <c r="B2001" s="2">
        <v>10.5</v>
      </c>
      <c r="C2001" s="2">
        <v>8.0084</v>
      </c>
      <c r="D2001" s="2">
        <v>773</v>
      </c>
      <c r="E2001" s="2">
        <f t="shared" si="124"/>
        <v>-178560</v>
      </c>
      <c r="F2001" s="17" t="str">
        <f t="shared" si="127"/>
        <v>BEARISH</v>
      </c>
      <c r="G2001" s="17" t="str">
        <f t="shared" si="126"/>
        <v>NEUTRAL</v>
      </c>
      <c r="H2001" s="17" t="str">
        <f t="shared" si="125"/>
        <v>BEARISH DIVERGENCE</v>
      </c>
    </row>
    <row r="2002" spans="1:8" ht="13.5" x14ac:dyDescent="0.25">
      <c r="A2002" s="3">
        <v>44921</v>
      </c>
      <c r="B2002" s="2">
        <v>10.64</v>
      </c>
      <c r="C2002" s="2">
        <v>8.1151999999999997</v>
      </c>
      <c r="D2002" s="2">
        <v>72</v>
      </c>
      <c r="E2002" s="2">
        <f t="shared" si="124"/>
        <v>-178488</v>
      </c>
      <c r="F2002" s="17" t="str">
        <f t="shared" si="127"/>
        <v>BEARISH</v>
      </c>
      <c r="G2002" s="17" t="str">
        <f t="shared" si="126"/>
        <v>NEUTRAL</v>
      </c>
      <c r="H2002" s="17" t="str">
        <f t="shared" si="125"/>
        <v>BEARISH DIVERGENCE</v>
      </c>
    </row>
    <row r="2003" spans="1:8" ht="13.5" x14ac:dyDescent="0.25">
      <c r="A2003" s="3">
        <v>44922</v>
      </c>
      <c r="B2003" s="2">
        <v>10.64</v>
      </c>
      <c r="C2003" s="2">
        <v>8.1151999999999997</v>
      </c>
      <c r="D2003" s="2">
        <v>1</v>
      </c>
      <c r="E2003" s="2">
        <f t="shared" si="124"/>
        <v>-178488</v>
      </c>
      <c r="F2003" s="17" t="str">
        <f t="shared" si="127"/>
        <v>BEARISH</v>
      </c>
      <c r="G2003" s="17" t="str">
        <f t="shared" si="126"/>
        <v>NEUTRAL</v>
      </c>
      <c r="H2003" s="17" t="str">
        <f t="shared" si="125"/>
        <v>CONFIRMED BEARISH</v>
      </c>
    </row>
    <row r="2004" spans="1:8" ht="13.5" x14ac:dyDescent="0.25">
      <c r="A2004" s="3">
        <v>44923</v>
      </c>
      <c r="B2004" s="2">
        <v>10.65</v>
      </c>
      <c r="C2004" s="2">
        <v>8.1227999999999998</v>
      </c>
      <c r="D2004" s="2">
        <v>592</v>
      </c>
      <c r="E2004" s="2">
        <f t="shared" si="124"/>
        <v>-177896</v>
      </c>
      <c r="F2004" s="17" t="str">
        <f t="shared" si="127"/>
        <v>BEARISH</v>
      </c>
      <c r="G2004" s="17" t="str">
        <f t="shared" si="126"/>
        <v>NEUTRAL</v>
      </c>
      <c r="H2004" s="17" t="str">
        <f t="shared" si="125"/>
        <v>CONFIRMED BEARISH</v>
      </c>
    </row>
    <row r="2005" spans="1:8" ht="13.5" x14ac:dyDescent="0.25">
      <c r="A2005" s="3">
        <v>44924</v>
      </c>
      <c r="B2005" s="2">
        <v>10.7</v>
      </c>
      <c r="C2005" s="2">
        <v>8.1608999999999998</v>
      </c>
      <c r="D2005" s="2">
        <v>294</v>
      </c>
      <c r="E2005" s="2">
        <f t="shared" si="124"/>
        <v>-177602</v>
      </c>
      <c r="F2005" s="17" t="str">
        <f t="shared" si="127"/>
        <v>BULLISH</v>
      </c>
      <c r="G2005" s="17" t="str">
        <f t="shared" si="126"/>
        <v>NEUTRAL</v>
      </c>
      <c r="H2005" s="17" t="str">
        <f t="shared" si="125"/>
        <v>NEUTRAL</v>
      </c>
    </row>
    <row r="2006" spans="1:8" ht="13.5" x14ac:dyDescent="0.25">
      <c r="A2006" s="3">
        <v>44925</v>
      </c>
      <c r="B2006" s="2">
        <v>10.7</v>
      </c>
      <c r="C2006" s="2">
        <v>8.1608999999999998</v>
      </c>
      <c r="D2006" s="2">
        <v>290</v>
      </c>
      <c r="E2006" s="2">
        <f t="shared" si="124"/>
        <v>-177602</v>
      </c>
      <c r="F2006" s="17" t="str">
        <f t="shared" si="127"/>
        <v>BULLISH</v>
      </c>
      <c r="G2006" s="17" t="str">
        <f t="shared" si="126"/>
        <v>NEUTRAL</v>
      </c>
      <c r="H2006" s="17" t="str">
        <f t="shared" si="125"/>
        <v>CONFIRMED BULLISH</v>
      </c>
    </row>
    <row r="2007" spans="1:8" ht="13.5" x14ac:dyDescent="0.25">
      <c r="A2007" s="3">
        <v>44928</v>
      </c>
      <c r="B2007" s="2">
        <v>10.9</v>
      </c>
      <c r="C2007" s="2">
        <v>8.3134999999999994</v>
      </c>
      <c r="D2007" s="2">
        <v>243</v>
      </c>
      <c r="E2007" s="2">
        <f t="shared" si="124"/>
        <v>-177359</v>
      </c>
      <c r="F2007" s="17" t="str">
        <f t="shared" si="127"/>
        <v>BULLISH</v>
      </c>
      <c r="G2007" s="17" t="str">
        <f t="shared" si="126"/>
        <v>NEUTRAL</v>
      </c>
      <c r="H2007" s="17" t="str">
        <f t="shared" si="125"/>
        <v>CONFIRMED BULLISH</v>
      </c>
    </row>
    <row r="2008" spans="1:8" ht="13.5" x14ac:dyDescent="0.25">
      <c r="A2008" s="3">
        <v>44929</v>
      </c>
      <c r="B2008" s="2">
        <v>10.98</v>
      </c>
      <c r="C2008" s="2">
        <v>8.3744999999999994</v>
      </c>
      <c r="D2008" s="2">
        <v>7</v>
      </c>
      <c r="E2008" s="2">
        <f t="shared" si="124"/>
        <v>-177352</v>
      </c>
      <c r="F2008" s="17" t="str">
        <f t="shared" si="127"/>
        <v>BULLISH</v>
      </c>
      <c r="G2008" s="17" t="str">
        <f t="shared" si="126"/>
        <v>NEUTRAL</v>
      </c>
      <c r="H2008" s="17" t="str">
        <f t="shared" si="125"/>
        <v>CONFIRMED BULLISH</v>
      </c>
    </row>
    <row r="2009" spans="1:8" ht="13.5" x14ac:dyDescent="0.25">
      <c r="A2009" s="3">
        <v>44930</v>
      </c>
      <c r="B2009" s="2">
        <v>10.9</v>
      </c>
      <c r="C2009" s="2">
        <v>8.3134999999999994</v>
      </c>
      <c r="D2009" s="2">
        <v>17</v>
      </c>
      <c r="E2009" s="2">
        <f t="shared" si="124"/>
        <v>-177369</v>
      </c>
      <c r="F2009" s="17" t="str">
        <f t="shared" si="127"/>
        <v>BULLISH</v>
      </c>
      <c r="G2009" s="17" t="str">
        <f t="shared" si="126"/>
        <v>NEUTRAL</v>
      </c>
      <c r="H2009" s="17" t="str">
        <f t="shared" si="125"/>
        <v>CONFIRMED BULLISH</v>
      </c>
    </row>
    <row r="2010" spans="1:8" ht="13.5" x14ac:dyDescent="0.25">
      <c r="A2010" s="3">
        <v>44931</v>
      </c>
      <c r="B2010" s="2">
        <v>10.9</v>
      </c>
      <c r="C2010" s="2">
        <v>8.3134999999999994</v>
      </c>
      <c r="D2010" s="2">
        <v>2452</v>
      </c>
      <c r="E2010" s="2">
        <f t="shared" si="124"/>
        <v>-177369</v>
      </c>
      <c r="F2010" s="17" t="str">
        <f t="shared" si="127"/>
        <v>BULLISH</v>
      </c>
      <c r="G2010" s="17" t="str">
        <f t="shared" si="126"/>
        <v>NEUTRAL</v>
      </c>
      <c r="H2010" s="17" t="str">
        <f t="shared" si="125"/>
        <v>CONFIRMED BULLISH</v>
      </c>
    </row>
    <row r="2011" spans="1:8" ht="13.5" x14ac:dyDescent="0.25">
      <c r="A2011" s="3">
        <v>44932</v>
      </c>
      <c r="B2011" s="2">
        <v>10.97</v>
      </c>
      <c r="C2011" s="2">
        <v>8.3668999999999993</v>
      </c>
      <c r="D2011" s="2">
        <v>3489</v>
      </c>
      <c r="E2011" s="2">
        <f t="shared" si="124"/>
        <v>-173880</v>
      </c>
      <c r="F2011" s="17" t="str">
        <f t="shared" si="127"/>
        <v>BULLISH</v>
      </c>
      <c r="G2011" s="17" t="str">
        <f t="shared" si="126"/>
        <v>WEAK</v>
      </c>
      <c r="H2011" s="17" t="str">
        <f t="shared" si="125"/>
        <v>CONFIRMED BULLISH</v>
      </c>
    </row>
    <row r="2012" spans="1:8" ht="13.5" x14ac:dyDescent="0.25">
      <c r="A2012" s="3">
        <v>44935</v>
      </c>
      <c r="B2012" s="2">
        <v>10.69</v>
      </c>
      <c r="C2012" s="2">
        <v>8.1532999999999998</v>
      </c>
      <c r="D2012" s="2">
        <v>388</v>
      </c>
      <c r="E2012" s="2">
        <f t="shared" si="124"/>
        <v>-174268</v>
      </c>
      <c r="F2012" s="17" t="str">
        <f t="shared" si="127"/>
        <v>BULLISH</v>
      </c>
      <c r="G2012" s="17" t="str">
        <f t="shared" si="126"/>
        <v>NEUTRAL</v>
      </c>
      <c r="H2012" s="17" t="str">
        <f t="shared" si="125"/>
        <v>BULLISH DIVERGENCE</v>
      </c>
    </row>
    <row r="2013" spans="1:8" ht="13.5" x14ac:dyDescent="0.25">
      <c r="A2013" s="3">
        <v>44936</v>
      </c>
      <c r="B2013" s="2">
        <v>10.6</v>
      </c>
      <c r="C2013" s="2">
        <v>8.0846999999999998</v>
      </c>
      <c r="D2013" s="2">
        <v>3852</v>
      </c>
      <c r="E2013" s="2">
        <f t="shared" si="124"/>
        <v>-178120</v>
      </c>
      <c r="F2013" s="17" t="str">
        <f t="shared" si="127"/>
        <v>BEARISH</v>
      </c>
      <c r="G2013" s="17" t="str">
        <f t="shared" si="126"/>
        <v>NEUTRAL</v>
      </c>
      <c r="H2013" s="17" t="str">
        <f t="shared" si="125"/>
        <v>CONFIRMED BEARISH</v>
      </c>
    </row>
    <row r="2014" spans="1:8" ht="13.5" x14ac:dyDescent="0.25">
      <c r="A2014" s="3">
        <v>44937</v>
      </c>
      <c r="B2014" s="2">
        <v>10.65</v>
      </c>
      <c r="C2014" s="2">
        <v>8.1227999999999998</v>
      </c>
      <c r="D2014" s="2">
        <v>338</v>
      </c>
      <c r="E2014" s="2">
        <f t="shared" si="124"/>
        <v>-177782</v>
      </c>
      <c r="F2014" s="17" t="str">
        <f t="shared" si="127"/>
        <v>BEARISH</v>
      </c>
      <c r="G2014" s="17" t="str">
        <f t="shared" si="126"/>
        <v>NEUTRAL</v>
      </c>
      <c r="H2014" s="17" t="str">
        <f t="shared" si="125"/>
        <v>CONFIRMED BEARISH</v>
      </c>
    </row>
    <row r="2015" spans="1:8" ht="13.5" x14ac:dyDescent="0.25">
      <c r="A2015" s="3">
        <v>44938</v>
      </c>
      <c r="B2015" s="2">
        <v>10.88</v>
      </c>
      <c r="C2015" s="2">
        <v>8.2981999999999996</v>
      </c>
      <c r="D2015" s="2">
        <v>3</v>
      </c>
      <c r="E2015" s="2">
        <f t="shared" si="124"/>
        <v>-177779</v>
      </c>
      <c r="F2015" s="17" t="str">
        <f t="shared" si="127"/>
        <v>BEARISH</v>
      </c>
      <c r="G2015" s="17" t="str">
        <f t="shared" si="126"/>
        <v>NEUTRAL</v>
      </c>
      <c r="H2015" s="17" t="str">
        <f t="shared" si="125"/>
        <v>CONFIRMED BEARISH</v>
      </c>
    </row>
    <row r="2016" spans="1:8" ht="13.5" x14ac:dyDescent="0.25">
      <c r="A2016" s="3">
        <v>44939</v>
      </c>
      <c r="B2016" s="2">
        <v>10.6</v>
      </c>
      <c r="C2016" s="2">
        <v>8.0846999999999998</v>
      </c>
      <c r="D2016" s="2">
        <v>29</v>
      </c>
      <c r="E2016" s="2">
        <f t="shared" si="124"/>
        <v>-177808</v>
      </c>
      <c r="F2016" s="17" t="str">
        <f t="shared" si="127"/>
        <v>BEARISH</v>
      </c>
      <c r="G2016" s="17" t="str">
        <f t="shared" si="126"/>
        <v>STRONG</v>
      </c>
      <c r="H2016" s="17" t="str">
        <f t="shared" si="125"/>
        <v>CONFIRMED BEARISH</v>
      </c>
    </row>
    <row r="2017" spans="1:8" ht="13.5" x14ac:dyDescent="0.25">
      <c r="A2017" s="3">
        <v>44942</v>
      </c>
      <c r="B2017" s="2">
        <v>10.6</v>
      </c>
      <c r="C2017" s="2">
        <v>8.0846999999999998</v>
      </c>
      <c r="D2017" s="2">
        <v>42</v>
      </c>
      <c r="E2017" s="2">
        <f t="shared" si="124"/>
        <v>-177808</v>
      </c>
      <c r="F2017" s="17" t="str">
        <f t="shared" si="127"/>
        <v>BEARISH</v>
      </c>
      <c r="G2017" s="17" t="str">
        <f t="shared" si="126"/>
        <v>STRONG</v>
      </c>
      <c r="H2017" s="17" t="str">
        <f t="shared" si="125"/>
        <v>CONFIRMED BEARISH</v>
      </c>
    </row>
    <row r="2018" spans="1:8" ht="13.5" x14ac:dyDescent="0.25">
      <c r="A2018" s="3">
        <v>44943</v>
      </c>
      <c r="B2018" s="2">
        <v>10.6</v>
      </c>
      <c r="C2018" s="2">
        <v>8.0846999999999998</v>
      </c>
      <c r="D2018" s="2">
        <v>1331</v>
      </c>
      <c r="E2018" s="2">
        <f t="shared" si="124"/>
        <v>-177808</v>
      </c>
      <c r="F2018" s="17" t="str">
        <f t="shared" si="127"/>
        <v>BULLISH</v>
      </c>
      <c r="G2018" s="17" t="str">
        <f t="shared" si="126"/>
        <v>NEUTRAL</v>
      </c>
      <c r="H2018" s="17" t="str">
        <f t="shared" si="125"/>
        <v>NEUTRAL</v>
      </c>
    </row>
    <row r="2019" spans="1:8" ht="13.5" x14ac:dyDescent="0.25">
      <c r="A2019" s="3">
        <v>44944</v>
      </c>
      <c r="B2019" s="2">
        <v>10.86</v>
      </c>
      <c r="C2019" s="2">
        <v>8.2829999999999995</v>
      </c>
      <c r="D2019" s="2">
        <v>5146</v>
      </c>
      <c r="E2019" s="2">
        <f t="shared" si="124"/>
        <v>-172662</v>
      </c>
      <c r="F2019" s="17" t="str">
        <f t="shared" si="127"/>
        <v>BULLISH</v>
      </c>
      <c r="G2019" s="17" t="str">
        <f t="shared" si="126"/>
        <v>WEAK</v>
      </c>
      <c r="H2019" s="17" t="str">
        <f t="shared" si="125"/>
        <v>CONFIRMED BULLISH</v>
      </c>
    </row>
    <row r="2020" spans="1:8" ht="13.5" x14ac:dyDescent="0.25">
      <c r="A2020" s="3">
        <v>44945</v>
      </c>
      <c r="B2020" s="2">
        <v>10.6</v>
      </c>
      <c r="C2020" s="2">
        <v>8.0846999999999998</v>
      </c>
      <c r="D2020" s="2">
        <v>9506</v>
      </c>
      <c r="E2020" s="2">
        <f t="shared" si="124"/>
        <v>-182168</v>
      </c>
      <c r="F2020" s="17" t="str">
        <f t="shared" si="127"/>
        <v>BEARISH</v>
      </c>
      <c r="G2020" s="17" t="str">
        <f t="shared" si="126"/>
        <v>STRONG</v>
      </c>
      <c r="H2020" s="17" t="str">
        <f t="shared" si="125"/>
        <v>CONFIRMED BEARISH</v>
      </c>
    </row>
    <row r="2021" spans="1:8" ht="13.5" x14ac:dyDescent="0.25">
      <c r="A2021" s="3">
        <v>44946</v>
      </c>
      <c r="B2021" s="2">
        <v>10.8</v>
      </c>
      <c r="C2021" s="2">
        <v>8.2371999999999996</v>
      </c>
      <c r="D2021" s="2">
        <v>9169</v>
      </c>
      <c r="E2021" s="2">
        <f t="shared" si="124"/>
        <v>-172999</v>
      </c>
      <c r="F2021" s="17" t="str">
        <f t="shared" si="127"/>
        <v>BULLISH</v>
      </c>
      <c r="G2021" s="17" t="str">
        <f t="shared" si="126"/>
        <v>WEAK</v>
      </c>
      <c r="H2021" s="17" t="str">
        <f t="shared" si="125"/>
        <v>CONFIRMED BULLISH</v>
      </c>
    </row>
    <row r="2022" spans="1:8" ht="13.5" x14ac:dyDescent="0.25">
      <c r="A2022" s="3">
        <v>44949</v>
      </c>
      <c r="B2022" s="2">
        <v>10.8</v>
      </c>
      <c r="C2022" s="2">
        <v>8.2371999999999996</v>
      </c>
      <c r="D2022" s="2">
        <v>6660</v>
      </c>
      <c r="E2022" s="2">
        <f t="shared" si="124"/>
        <v>-172999</v>
      </c>
      <c r="F2022" s="17" t="str">
        <f t="shared" si="127"/>
        <v>BULLISH</v>
      </c>
      <c r="G2022" s="17" t="str">
        <f t="shared" si="126"/>
        <v>WEAK</v>
      </c>
      <c r="H2022" s="17" t="str">
        <f t="shared" si="125"/>
        <v>CONFIRMED BULLISH</v>
      </c>
    </row>
    <row r="2023" spans="1:8" ht="13.5" x14ac:dyDescent="0.25">
      <c r="A2023" s="3">
        <v>44950</v>
      </c>
      <c r="B2023" s="2">
        <v>10.75</v>
      </c>
      <c r="C2023" s="2">
        <v>8.1990999999999996</v>
      </c>
      <c r="D2023" s="2">
        <v>8</v>
      </c>
      <c r="E2023" s="2">
        <f t="shared" si="124"/>
        <v>-173007</v>
      </c>
      <c r="F2023" s="17" t="str">
        <f t="shared" si="127"/>
        <v>BULLISH</v>
      </c>
      <c r="G2023" s="17" t="str">
        <f t="shared" si="126"/>
        <v>WEAK</v>
      </c>
      <c r="H2023" s="17" t="str">
        <f t="shared" si="125"/>
        <v>CONFIRMED BULLISH</v>
      </c>
    </row>
    <row r="2024" spans="1:8" ht="13.5" x14ac:dyDescent="0.25">
      <c r="A2024" s="3">
        <v>44951</v>
      </c>
      <c r="B2024" s="2">
        <v>10.69</v>
      </c>
      <c r="C2024" s="2">
        <v>8.1532999999999998</v>
      </c>
      <c r="D2024" s="2">
        <v>4945</v>
      </c>
      <c r="E2024" s="2">
        <f t="shared" si="124"/>
        <v>-177952</v>
      </c>
      <c r="F2024" s="17" t="str">
        <f t="shared" si="127"/>
        <v>BEARISH</v>
      </c>
      <c r="G2024" s="17" t="str">
        <f t="shared" si="126"/>
        <v>STRONG</v>
      </c>
      <c r="H2024" s="17" t="str">
        <f t="shared" si="125"/>
        <v>CONFIRMED BEARISH</v>
      </c>
    </row>
    <row r="2025" spans="1:8" ht="13.5" x14ac:dyDescent="0.25">
      <c r="A2025" s="3">
        <v>44952</v>
      </c>
      <c r="B2025" s="2">
        <v>10.75</v>
      </c>
      <c r="C2025" s="2">
        <v>8.1990999999999996</v>
      </c>
      <c r="D2025" s="2">
        <v>6</v>
      </c>
      <c r="E2025" s="2">
        <f t="shared" si="124"/>
        <v>-177946</v>
      </c>
      <c r="F2025" s="17" t="str">
        <f t="shared" si="127"/>
        <v>BULLISH</v>
      </c>
      <c r="G2025" s="17" t="str">
        <f t="shared" si="126"/>
        <v>WEAK</v>
      </c>
      <c r="H2025" s="17" t="str">
        <f t="shared" si="125"/>
        <v>CONFIRMED BULLISH</v>
      </c>
    </row>
    <row r="2026" spans="1:8" ht="13.5" x14ac:dyDescent="0.25">
      <c r="A2026" s="3">
        <v>44953</v>
      </c>
      <c r="B2026" s="2">
        <v>10.75</v>
      </c>
      <c r="C2026" s="2">
        <v>8.1990999999999996</v>
      </c>
      <c r="D2026" s="2">
        <v>0</v>
      </c>
      <c r="E2026" s="2">
        <f t="shared" si="124"/>
        <v>-177946</v>
      </c>
      <c r="F2026" s="17" t="str">
        <f t="shared" si="127"/>
        <v>BEARISH</v>
      </c>
      <c r="G2026" s="17" t="str">
        <f t="shared" si="126"/>
        <v>STRONG</v>
      </c>
      <c r="H2026" s="17" t="str">
        <f t="shared" si="125"/>
        <v>CONFIRMED BEARISH</v>
      </c>
    </row>
    <row r="2027" spans="1:8" ht="13.5" x14ac:dyDescent="0.25">
      <c r="A2027" s="3">
        <v>44956</v>
      </c>
      <c r="B2027" s="2">
        <v>10.89</v>
      </c>
      <c r="C2027" s="2">
        <v>8.3058999999999994</v>
      </c>
      <c r="D2027" s="2">
        <v>61</v>
      </c>
      <c r="E2027" s="2">
        <f t="shared" si="124"/>
        <v>-177885</v>
      </c>
      <c r="F2027" s="17" t="str">
        <f t="shared" si="127"/>
        <v>BEARISH</v>
      </c>
      <c r="G2027" s="17" t="str">
        <f t="shared" si="126"/>
        <v>STRONG</v>
      </c>
      <c r="H2027" s="17" t="str">
        <f t="shared" si="125"/>
        <v>BEARISH DIVERGENCE</v>
      </c>
    </row>
    <row r="2028" spans="1:8" ht="13.5" x14ac:dyDescent="0.25">
      <c r="A2028" s="3">
        <v>44957</v>
      </c>
      <c r="B2028" s="2">
        <v>10.89</v>
      </c>
      <c r="C2028" s="2">
        <v>8.3058999999999994</v>
      </c>
      <c r="D2028" s="2">
        <v>4</v>
      </c>
      <c r="E2028" s="2">
        <f t="shared" si="124"/>
        <v>-177885</v>
      </c>
      <c r="F2028" s="17" t="str">
        <f t="shared" si="127"/>
        <v>BEARISH</v>
      </c>
      <c r="G2028" s="17" t="str">
        <f t="shared" si="126"/>
        <v>STRONG</v>
      </c>
      <c r="H2028" s="17" t="str">
        <f t="shared" si="125"/>
        <v>BEARISH DIVERGENCE</v>
      </c>
    </row>
    <row r="2029" spans="1:8" ht="13.5" x14ac:dyDescent="0.25">
      <c r="A2029" s="3">
        <v>44958</v>
      </c>
      <c r="B2029" s="2">
        <v>10.8</v>
      </c>
      <c r="C2029" s="2">
        <v>8.2371999999999996</v>
      </c>
      <c r="D2029" s="2">
        <v>121</v>
      </c>
      <c r="E2029" s="2">
        <f t="shared" si="124"/>
        <v>-178006</v>
      </c>
      <c r="F2029" s="17" t="str">
        <f t="shared" si="127"/>
        <v>BEARISH</v>
      </c>
      <c r="G2029" s="17" t="str">
        <f t="shared" si="126"/>
        <v>NEUTRAL</v>
      </c>
      <c r="H2029" s="17" t="str">
        <f t="shared" si="125"/>
        <v>BEARISH DIVERGENCE</v>
      </c>
    </row>
    <row r="2030" spans="1:8" ht="13.5" x14ac:dyDescent="0.25">
      <c r="A2030" s="3">
        <v>44959</v>
      </c>
      <c r="B2030" s="2">
        <v>10.8</v>
      </c>
      <c r="C2030" s="2">
        <v>8.2371999999999996</v>
      </c>
      <c r="D2030" s="2">
        <v>253</v>
      </c>
      <c r="E2030" s="2">
        <f t="shared" si="124"/>
        <v>-178006</v>
      </c>
      <c r="F2030" s="17" t="str">
        <f t="shared" si="127"/>
        <v>BEARISH</v>
      </c>
      <c r="G2030" s="17" t="str">
        <f t="shared" si="126"/>
        <v>NEUTRAL</v>
      </c>
      <c r="H2030" s="17" t="str">
        <f t="shared" si="125"/>
        <v>BEARISH DIVERGENCE</v>
      </c>
    </row>
    <row r="2031" spans="1:8" ht="13.5" x14ac:dyDescent="0.25">
      <c r="A2031" s="3">
        <v>44960</v>
      </c>
      <c r="B2031" s="2">
        <v>10.79</v>
      </c>
      <c r="C2031" s="2">
        <v>8.2295999999999996</v>
      </c>
      <c r="D2031" s="2">
        <v>208</v>
      </c>
      <c r="E2031" s="2">
        <f t="shared" si="124"/>
        <v>-178214</v>
      </c>
      <c r="F2031" s="17" t="str">
        <f t="shared" si="127"/>
        <v>BEARISH</v>
      </c>
      <c r="G2031" s="17" t="str">
        <f t="shared" si="126"/>
        <v>NEUTRAL</v>
      </c>
      <c r="H2031" s="17" t="str">
        <f t="shared" si="125"/>
        <v>BEARISH DIVERGENCE</v>
      </c>
    </row>
    <row r="2032" spans="1:8" ht="13.5" x14ac:dyDescent="0.25">
      <c r="A2032" s="3">
        <v>44963</v>
      </c>
      <c r="B2032" s="2">
        <v>10.8</v>
      </c>
      <c r="C2032" s="2">
        <v>8.2371999999999996</v>
      </c>
      <c r="D2032" s="2">
        <v>4</v>
      </c>
      <c r="E2032" s="2">
        <f t="shared" si="124"/>
        <v>-178210</v>
      </c>
      <c r="F2032" s="17" t="str">
        <f t="shared" si="127"/>
        <v>BEARISH</v>
      </c>
      <c r="G2032" s="17" t="str">
        <f t="shared" si="126"/>
        <v>NEUTRAL</v>
      </c>
      <c r="H2032" s="17" t="str">
        <f t="shared" si="125"/>
        <v>CONFIRMED BEARISH</v>
      </c>
    </row>
    <row r="2033" spans="1:8" ht="13.5" x14ac:dyDescent="0.25">
      <c r="A2033" s="3">
        <v>44964</v>
      </c>
      <c r="B2033" s="2">
        <v>10.7</v>
      </c>
      <c r="C2033" s="2">
        <v>8.1608999999999998</v>
      </c>
      <c r="D2033" s="2">
        <v>74</v>
      </c>
      <c r="E2033" s="2">
        <f t="shared" si="124"/>
        <v>-178284</v>
      </c>
      <c r="F2033" s="17" t="str">
        <f t="shared" si="127"/>
        <v>BEARISH</v>
      </c>
      <c r="G2033" s="17" t="str">
        <f t="shared" si="126"/>
        <v>NEUTRAL</v>
      </c>
      <c r="H2033" s="17" t="str">
        <f t="shared" si="125"/>
        <v>CONFIRMED BEARISH</v>
      </c>
    </row>
    <row r="2034" spans="1:8" ht="13.5" x14ac:dyDescent="0.25">
      <c r="A2034" s="3">
        <v>44965</v>
      </c>
      <c r="B2034" s="2">
        <v>10.75</v>
      </c>
      <c r="C2034" s="2">
        <v>8.1990999999999996</v>
      </c>
      <c r="D2034" s="2">
        <v>13</v>
      </c>
      <c r="E2034" s="2">
        <f t="shared" si="124"/>
        <v>-178271</v>
      </c>
      <c r="F2034" s="17" t="str">
        <f t="shared" si="127"/>
        <v>BEARISH</v>
      </c>
      <c r="G2034" s="17" t="str">
        <f t="shared" si="126"/>
        <v>NEUTRAL</v>
      </c>
      <c r="H2034" s="17" t="str">
        <f t="shared" si="125"/>
        <v>CONFIRMED BEARISH</v>
      </c>
    </row>
    <row r="2035" spans="1:8" ht="13.5" x14ac:dyDescent="0.25">
      <c r="A2035" s="3">
        <v>44966</v>
      </c>
      <c r="B2035" s="2">
        <v>10.75</v>
      </c>
      <c r="C2035" s="2">
        <v>8.1990999999999996</v>
      </c>
      <c r="D2035" s="2">
        <v>0</v>
      </c>
      <c r="E2035" s="2">
        <f t="shared" si="124"/>
        <v>-178271</v>
      </c>
      <c r="F2035" s="17" t="str">
        <f t="shared" si="127"/>
        <v>BEARISH</v>
      </c>
      <c r="G2035" s="17" t="str">
        <f t="shared" si="126"/>
        <v>NEUTRAL</v>
      </c>
      <c r="H2035" s="17" t="str">
        <f t="shared" si="125"/>
        <v>CONFIRMED BEARISH</v>
      </c>
    </row>
    <row r="2036" spans="1:8" ht="13.5" x14ac:dyDescent="0.25">
      <c r="A2036" s="3">
        <v>44967</v>
      </c>
      <c r="B2036" s="2">
        <v>10.7</v>
      </c>
      <c r="C2036" s="2">
        <v>8.1608999999999998</v>
      </c>
      <c r="D2036" s="2">
        <v>2963</v>
      </c>
      <c r="E2036" s="2">
        <f t="shared" si="124"/>
        <v>-181234</v>
      </c>
      <c r="F2036" s="17" t="str">
        <f t="shared" si="127"/>
        <v>BEARISH</v>
      </c>
      <c r="G2036" s="17" t="str">
        <f t="shared" si="126"/>
        <v>NEUTRAL</v>
      </c>
      <c r="H2036" s="17" t="str">
        <f t="shared" si="125"/>
        <v>CONFIRMED BEARISH</v>
      </c>
    </row>
    <row r="2037" spans="1:8" ht="13.5" x14ac:dyDescent="0.25">
      <c r="A2037" s="3">
        <v>44970</v>
      </c>
      <c r="B2037" s="2">
        <v>10.8</v>
      </c>
      <c r="C2037" s="2">
        <v>8.2371999999999996</v>
      </c>
      <c r="D2037" s="2">
        <v>2</v>
      </c>
      <c r="E2037" s="2">
        <f t="shared" si="124"/>
        <v>-181232</v>
      </c>
      <c r="F2037" s="17" t="str">
        <f t="shared" si="127"/>
        <v>BEARISH</v>
      </c>
      <c r="G2037" s="17" t="str">
        <f t="shared" si="126"/>
        <v>NEUTRAL</v>
      </c>
      <c r="H2037" s="17" t="str">
        <f t="shared" si="125"/>
        <v>NEUTRAL</v>
      </c>
    </row>
    <row r="2038" spans="1:8" ht="13.5" x14ac:dyDescent="0.25">
      <c r="A2038" s="3">
        <v>44971</v>
      </c>
      <c r="B2038" s="2">
        <v>10.79</v>
      </c>
      <c r="C2038" s="2">
        <v>8.2295999999999996</v>
      </c>
      <c r="D2038" s="2">
        <v>707</v>
      </c>
      <c r="E2038" s="2">
        <f t="shared" si="124"/>
        <v>-181939</v>
      </c>
      <c r="F2038" s="17" t="str">
        <f t="shared" si="127"/>
        <v>BEARISH</v>
      </c>
      <c r="G2038" s="17" t="str">
        <f t="shared" si="126"/>
        <v>STRONG</v>
      </c>
      <c r="H2038" s="17" t="str">
        <f t="shared" si="125"/>
        <v>BEARISH DIVERGENCE</v>
      </c>
    </row>
    <row r="2039" spans="1:8" ht="13.5" x14ac:dyDescent="0.25">
      <c r="A2039" s="3">
        <v>44972</v>
      </c>
      <c r="B2039" s="2">
        <v>10.79</v>
      </c>
      <c r="C2039" s="2">
        <v>8.2295999999999996</v>
      </c>
      <c r="D2039" s="2">
        <v>1001</v>
      </c>
      <c r="E2039" s="2">
        <f t="shared" si="124"/>
        <v>-181939</v>
      </c>
      <c r="F2039" s="17" t="str">
        <f t="shared" si="127"/>
        <v>BEARISH</v>
      </c>
      <c r="G2039" s="17" t="str">
        <f t="shared" si="126"/>
        <v>STRONG</v>
      </c>
      <c r="H2039" s="17" t="str">
        <f t="shared" si="125"/>
        <v>BEARISH DIVERGENCE</v>
      </c>
    </row>
    <row r="2040" spans="1:8" ht="13.5" x14ac:dyDescent="0.25">
      <c r="A2040" s="3">
        <v>44973</v>
      </c>
      <c r="B2040" s="2">
        <v>10.79</v>
      </c>
      <c r="C2040" s="2">
        <v>8.2295999999999996</v>
      </c>
      <c r="D2040" s="2">
        <v>262</v>
      </c>
      <c r="E2040" s="2">
        <f t="shared" si="124"/>
        <v>-181939</v>
      </c>
      <c r="F2040" s="17" t="str">
        <f t="shared" si="127"/>
        <v>BEARISH</v>
      </c>
      <c r="G2040" s="17" t="str">
        <f t="shared" si="126"/>
        <v>STRONG</v>
      </c>
      <c r="H2040" s="17" t="str">
        <f t="shared" si="125"/>
        <v>BEARISH DIVERGENCE</v>
      </c>
    </row>
    <row r="2041" spans="1:8" ht="13.5" x14ac:dyDescent="0.25">
      <c r="A2041" s="3">
        <v>44974</v>
      </c>
      <c r="B2041" s="2">
        <v>10.8</v>
      </c>
      <c r="C2041" s="2">
        <v>8.2371999999999996</v>
      </c>
      <c r="D2041" s="2">
        <v>3</v>
      </c>
      <c r="E2041" s="2">
        <f t="shared" si="124"/>
        <v>-181936</v>
      </c>
      <c r="F2041" s="17" t="str">
        <f t="shared" si="127"/>
        <v>BEARISH</v>
      </c>
      <c r="G2041" s="17" t="str">
        <f t="shared" si="126"/>
        <v>NEUTRAL</v>
      </c>
      <c r="H2041" s="17" t="str">
        <f t="shared" si="125"/>
        <v>BEARISH DIVERGENCE</v>
      </c>
    </row>
    <row r="2042" spans="1:8" ht="13.5" x14ac:dyDescent="0.25">
      <c r="A2042" s="3">
        <v>44977</v>
      </c>
      <c r="B2042" s="2">
        <v>10.8</v>
      </c>
      <c r="C2042" s="2">
        <v>8.2371999999999996</v>
      </c>
      <c r="D2042" s="2">
        <v>5</v>
      </c>
      <c r="E2042" s="2">
        <f t="shared" si="124"/>
        <v>-181936</v>
      </c>
      <c r="F2042" s="17" t="str">
        <f t="shared" si="127"/>
        <v>BEARISH</v>
      </c>
      <c r="G2042" s="17" t="str">
        <f t="shared" si="126"/>
        <v>NEUTRAL</v>
      </c>
      <c r="H2042" s="17" t="str">
        <f t="shared" si="125"/>
        <v>NEUTRAL</v>
      </c>
    </row>
    <row r="2043" spans="1:8" ht="13.5" x14ac:dyDescent="0.25">
      <c r="A2043" s="3">
        <v>44978</v>
      </c>
      <c r="B2043" s="2">
        <v>10.8</v>
      </c>
      <c r="C2043" s="2">
        <v>8.2371999999999996</v>
      </c>
      <c r="D2043" s="2">
        <v>255</v>
      </c>
      <c r="E2043" s="2">
        <f t="shared" si="124"/>
        <v>-181936</v>
      </c>
      <c r="F2043" s="17" t="str">
        <f t="shared" si="127"/>
        <v>BULLISH</v>
      </c>
      <c r="G2043" s="17" t="str">
        <f t="shared" si="126"/>
        <v>NEUTRAL</v>
      </c>
      <c r="H2043" s="17" t="str">
        <f t="shared" si="125"/>
        <v>CONFIRMED BULLISH</v>
      </c>
    </row>
    <row r="2044" spans="1:8" ht="13.5" x14ac:dyDescent="0.25">
      <c r="A2044" s="3">
        <v>44979</v>
      </c>
      <c r="B2044" s="2">
        <v>10.88</v>
      </c>
      <c r="C2044" s="2">
        <v>8.2981999999999996</v>
      </c>
      <c r="D2044" s="2">
        <v>911</v>
      </c>
      <c r="E2044" s="2">
        <f t="shared" si="124"/>
        <v>-181025</v>
      </c>
      <c r="F2044" s="17" t="str">
        <f t="shared" si="127"/>
        <v>BULLISH</v>
      </c>
      <c r="G2044" s="17" t="str">
        <f t="shared" si="126"/>
        <v>NEUTRAL</v>
      </c>
      <c r="H2044" s="17" t="str">
        <f t="shared" si="125"/>
        <v>CONFIRMED BULLISH</v>
      </c>
    </row>
    <row r="2045" spans="1:8" ht="13.5" x14ac:dyDescent="0.25">
      <c r="A2045" s="3">
        <v>44980</v>
      </c>
      <c r="B2045" s="2">
        <v>10.89</v>
      </c>
      <c r="C2045" s="2">
        <v>8.3058999999999994</v>
      </c>
      <c r="D2045" s="2">
        <v>20</v>
      </c>
      <c r="E2045" s="2">
        <f t="shared" si="124"/>
        <v>-181005</v>
      </c>
      <c r="F2045" s="17" t="str">
        <f t="shared" si="127"/>
        <v>BULLISH</v>
      </c>
      <c r="G2045" s="17" t="str">
        <f t="shared" si="126"/>
        <v>NEUTRAL</v>
      </c>
      <c r="H2045" s="17" t="str">
        <f t="shared" si="125"/>
        <v>CONFIRMED BULLISH</v>
      </c>
    </row>
    <row r="2046" spans="1:8" ht="13.5" x14ac:dyDescent="0.25">
      <c r="A2046" s="3">
        <v>44981</v>
      </c>
      <c r="B2046" s="2">
        <v>10.9</v>
      </c>
      <c r="C2046" s="2">
        <v>8.3134999999999994</v>
      </c>
      <c r="D2046" s="2">
        <v>3</v>
      </c>
      <c r="E2046" s="2">
        <f t="shared" si="124"/>
        <v>-181002</v>
      </c>
      <c r="F2046" s="17" t="str">
        <f t="shared" si="127"/>
        <v>BULLISH</v>
      </c>
      <c r="G2046" s="17" t="str">
        <f t="shared" si="126"/>
        <v>NEUTRAL</v>
      </c>
      <c r="H2046" s="17" t="str">
        <f t="shared" si="125"/>
        <v>CONFIRMED BULLISH</v>
      </c>
    </row>
    <row r="2047" spans="1:8" ht="13.5" x14ac:dyDescent="0.25">
      <c r="A2047" s="3">
        <v>44984</v>
      </c>
      <c r="B2047" s="2">
        <v>10.89</v>
      </c>
      <c r="C2047" s="2">
        <v>8.3058999999999994</v>
      </c>
      <c r="D2047" s="2">
        <v>12</v>
      </c>
      <c r="E2047" s="2">
        <f t="shared" si="124"/>
        <v>-181014</v>
      </c>
      <c r="F2047" s="17" t="str">
        <f t="shared" si="127"/>
        <v>BULLISH</v>
      </c>
      <c r="G2047" s="17" t="str">
        <f t="shared" si="126"/>
        <v>NEUTRAL</v>
      </c>
      <c r="H2047" s="17" t="str">
        <f t="shared" si="125"/>
        <v>CONFIRMED BULLISH</v>
      </c>
    </row>
    <row r="2048" spans="1:8" ht="13.5" x14ac:dyDescent="0.25">
      <c r="A2048" s="3">
        <v>44985</v>
      </c>
      <c r="B2048" s="2">
        <v>10.9</v>
      </c>
      <c r="C2048" s="2">
        <v>8.3134999999999994</v>
      </c>
      <c r="D2048" s="2">
        <v>21</v>
      </c>
      <c r="E2048" s="2">
        <f t="shared" si="124"/>
        <v>-180993</v>
      </c>
      <c r="F2048" s="17" t="str">
        <f t="shared" si="127"/>
        <v>BULLISH</v>
      </c>
      <c r="G2048" s="17" t="str">
        <f t="shared" si="126"/>
        <v>NEUTRAL</v>
      </c>
      <c r="H2048" s="17" t="str">
        <f t="shared" si="125"/>
        <v>CONFIRMED BULLISH</v>
      </c>
    </row>
    <row r="2049" spans="1:8" ht="13.5" x14ac:dyDescent="0.25">
      <c r="A2049" s="3">
        <v>44986</v>
      </c>
      <c r="B2049" s="2">
        <v>10.88</v>
      </c>
      <c r="C2049" s="2">
        <v>8.2981999999999996</v>
      </c>
      <c r="D2049" s="2">
        <v>211</v>
      </c>
      <c r="E2049" s="2">
        <f t="shared" si="124"/>
        <v>-181204</v>
      </c>
      <c r="F2049" s="17" t="str">
        <f t="shared" si="127"/>
        <v>BEARISH</v>
      </c>
      <c r="G2049" s="17" t="str">
        <f t="shared" si="126"/>
        <v>NEUTRAL</v>
      </c>
      <c r="H2049" s="17" t="str">
        <f t="shared" si="125"/>
        <v>NEUTRAL</v>
      </c>
    </row>
    <row r="2050" spans="1:8" ht="13.5" x14ac:dyDescent="0.25">
      <c r="A2050" s="3">
        <v>44987</v>
      </c>
      <c r="B2050" s="2">
        <v>10.88</v>
      </c>
      <c r="C2050" s="2">
        <v>8.2981999999999996</v>
      </c>
      <c r="D2050" s="2">
        <v>205</v>
      </c>
      <c r="E2050" s="2">
        <f t="shared" si="124"/>
        <v>-181204</v>
      </c>
      <c r="F2050" s="17" t="str">
        <f t="shared" si="127"/>
        <v>BEARISH</v>
      </c>
      <c r="G2050" s="17" t="str">
        <f t="shared" si="126"/>
        <v>NEUTRAL</v>
      </c>
      <c r="H2050" s="17" t="str">
        <f t="shared" si="125"/>
        <v>CONFIRMED BEARISH</v>
      </c>
    </row>
    <row r="2051" spans="1:8" ht="13.5" x14ac:dyDescent="0.25">
      <c r="A2051" s="3">
        <v>44988</v>
      </c>
      <c r="B2051" s="2">
        <v>10.9</v>
      </c>
      <c r="C2051" s="2">
        <v>8.3134999999999994</v>
      </c>
      <c r="D2051" s="2">
        <v>664</v>
      </c>
      <c r="E2051" s="2">
        <f t="shared" si="124"/>
        <v>-180540</v>
      </c>
      <c r="F2051" s="17" t="str">
        <f t="shared" si="127"/>
        <v>BULLISH</v>
      </c>
      <c r="G2051" s="17" t="str">
        <f t="shared" si="126"/>
        <v>NEUTRAL</v>
      </c>
      <c r="H2051" s="17" t="str">
        <f t="shared" si="125"/>
        <v>NEUTRAL</v>
      </c>
    </row>
    <row r="2052" spans="1:8" ht="13.5" x14ac:dyDescent="0.25">
      <c r="A2052" s="3">
        <v>44991</v>
      </c>
      <c r="B2052" s="2">
        <v>11.25</v>
      </c>
      <c r="C2052" s="2">
        <v>8.5803999999999991</v>
      </c>
      <c r="D2052" s="2">
        <v>1402</v>
      </c>
      <c r="E2052" s="2">
        <f t="shared" ref="E2052:E2115" si="128">IF(B2052&gt;B2051, E2051+D2052, IF(B2052&lt;B2051, E2051-D2052, E2051))</f>
        <v>-179138</v>
      </c>
      <c r="F2052" s="17" t="str">
        <f t="shared" si="127"/>
        <v>BULLISH</v>
      </c>
      <c r="G2052" s="17" t="str">
        <f t="shared" si="126"/>
        <v>NEUTRAL</v>
      </c>
      <c r="H2052" s="17" t="str">
        <f t="shared" si="125"/>
        <v>CONFIRMED BULLISH</v>
      </c>
    </row>
    <row r="2053" spans="1:8" ht="13.5" x14ac:dyDescent="0.25">
      <c r="A2053" s="3">
        <v>44992</v>
      </c>
      <c r="B2053" s="2">
        <v>11.2</v>
      </c>
      <c r="C2053" s="2">
        <v>8.5422999999999991</v>
      </c>
      <c r="D2053" s="2">
        <v>111</v>
      </c>
      <c r="E2053" s="2">
        <f t="shared" si="128"/>
        <v>-179249</v>
      </c>
      <c r="F2053" s="17" t="str">
        <f t="shared" si="127"/>
        <v>BULLISH</v>
      </c>
      <c r="G2053" s="17" t="str">
        <f t="shared" si="126"/>
        <v>NEUTRAL</v>
      </c>
      <c r="H2053" s="17" t="str">
        <f t="shared" si="125"/>
        <v>CONFIRMED BULLISH</v>
      </c>
    </row>
    <row r="2054" spans="1:8" ht="13.5" x14ac:dyDescent="0.25">
      <c r="A2054" s="3">
        <v>44993</v>
      </c>
      <c r="B2054" s="2">
        <v>11.2</v>
      </c>
      <c r="C2054" s="2">
        <v>8.5422999999999991</v>
      </c>
      <c r="D2054" s="2">
        <v>3644</v>
      </c>
      <c r="E2054" s="2">
        <f t="shared" si="128"/>
        <v>-179249</v>
      </c>
      <c r="F2054" s="17" t="str">
        <f t="shared" si="127"/>
        <v>BULLISH</v>
      </c>
      <c r="G2054" s="17" t="str">
        <f t="shared" si="126"/>
        <v>NEUTRAL</v>
      </c>
      <c r="H2054" s="17" t="str">
        <f t="shared" ref="H2054:H2117" si="129">IF(AND(B2054&gt;B2049, E2054&gt;E2049), "CONFIRMED BULLISH",
 IF(AND(B2054&lt;B2049, E2054&lt;E2049), "CONFIRMED BEARISH",
 IF(AND(B2054&gt;B2049, E2054&lt;E2049), "BEARISH DIVERGENCE",
 IF(AND(B2054&lt;B2049, E2054&gt;E2049), "BULLISH DIVERGENCE", "NEUTRAL"))))</f>
        <v>CONFIRMED BULLISH</v>
      </c>
    </row>
    <row r="2055" spans="1:8" ht="13.5" x14ac:dyDescent="0.25">
      <c r="A2055" s="3">
        <v>44994</v>
      </c>
      <c r="B2055" s="2">
        <v>11.2</v>
      </c>
      <c r="C2055" s="2">
        <v>8.5422999999999991</v>
      </c>
      <c r="D2055" s="2">
        <v>527</v>
      </c>
      <c r="E2055" s="2">
        <f t="shared" si="128"/>
        <v>-179249</v>
      </c>
      <c r="F2055" s="17" t="str">
        <f t="shared" si="127"/>
        <v>BULLISH</v>
      </c>
      <c r="G2055" s="17" t="str">
        <f t="shared" ref="G2055:G2118" si="130">IF((E2055-E2050)/E2050 &gt; 0.02, "STRONG",
 IF((E2055-E2050)/E2050 &lt; -0.02, "WEAK", "NEUTRAL"))</f>
        <v>NEUTRAL</v>
      </c>
      <c r="H2055" s="17" t="str">
        <f t="shared" si="129"/>
        <v>CONFIRMED BULLISH</v>
      </c>
    </row>
    <row r="2056" spans="1:8" ht="13.5" x14ac:dyDescent="0.25">
      <c r="A2056" s="3">
        <v>44995</v>
      </c>
      <c r="B2056" s="2">
        <v>11.2</v>
      </c>
      <c r="C2056" s="2">
        <v>8.5422999999999991</v>
      </c>
      <c r="D2056" s="2">
        <v>202</v>
      </c>
      <c r="E2056" s="2">
        <f t="shared" si="128"/>
        <v>-179249</v>
      </c>
      <c r="F2056" s="17" t="str">
        <f t="shared" ref="F2056:F2119" si="131">IF(E2056&gt;E2051,"BULLISH",IF(E2056&lt;E2051,"BEARISH","NEUTRAL"))</f>
        <v>BULLISH</v>
      </c>
      <c r="G2056" s="17" t="str">
        <f t="shared" si="130"/>
        <v>NEUTRAL</v>
      </c>
      <c r="H2056" s="17" t="str">
        <f t="shared" si="129"/>
        <v>CONFIRMED BULLISH</v>
      </c>
    </row>
    <row r="2057" spans="1:8" ht="13.5" x14ac:dyDescent="0.25">
      <c r="A2057" s="3">
        <v>44998</v>
      </c>
      <c r="B2057" s="2">
        <v>11.18</v>
      </c>
      <c r="C2057" s="2">
        <v>8.5269999999999992</v>
      </c>
      <c r="D2057" s="2">
        <v>403</v>
      </c>
      <c r="E2057" s="2">
        <f t="shared" si="128"/>
        <v>-179652</v>
      </c>
      <c r="F2057" s="17" t="str">
        <f t="shared" si="131"/>
        <v>BEARISH</v>
      </c>
      <c r="G2057" s="17" t="str">
        <f t="shared" si="130"/>
        <v>NEUTRAL</v>
      </c>
      <c r="H2057" s="17" t="str">
        <f t="shared" si="129"/>
        <v>CONFIRMED BEARISH</v>
      </c>
    </row>
    <row r="2058" spans="1:8" ht="13.5" x14ac:dyDescent="0.25">
      <c r="A2058" s="3">
        <v>44999</v>
      </c>
      <c r="B2058" s="2">
        <v>11.18</v>
      </c>
      <c r="C2058" s="2">
        <v>8.5269999999999992</v>
      </c>
      <c r="D2058" s="2">
        <v>203</v>
      </c>
      <c r="E2058" s="2">
        <f t="shared" si="128"/>
        <v>-179652</v>
      </c>
      <c r="F2058" s="17" t="str">
        <f t="shared" si="131"/>
        <v>BEARISH</v>
      </c>
      <c r="G2058" s="17" t="str">
        <f t="shared" si="130"/>
        <v>NEUTRAL</v>
      </c>
      <c r="H2058" s="17" t="str">
        <f t="shared" si="129"/>
        <v>CONFIRMED BEARISH</v>
      </c>
    </row>
    <row r="2059" spans="1:8" ht="13.5" x14ac:dyDescent="0.25">
      <c r="A2059" s="3">
        <v>45000</v>
      </c>
      <c r="B2059" s="2">
        <v>11.18</v>
      </c>
      <c r="C2059" s="2">
        <v>8.5269999999999992</v>
      </c>
      <c r="D2059" s="2">
        <v>4</v>
      </c>
      <c r="E2059" s="2">
        <f t="shared" si="128"/>
        <v>-179652</v>
      </c>
      <c r="F2059" s="17" t="str">
        <f t="shared" si="131"/>
        <v>BEARISH</v>
      </c>
      <c r="G2059" s="17" t="str">
        <f t="shared" si="130"/>
        <v>NEUTRAL</v>
      </c>
      <c r="H2059" s="17" t="str">
        <f t="shared" si="129"/>
        <v>CONFIRMED BEARISH</v>
      </c>
    </row>
    <row r="2060" spans="1:8" ht="13.5" x14ac:dyDescent="0.25">
      <c r="A2060" s="3">
        <v>45001</v>
      </c>
      <c r="B2060" s="2">
        <v>11.18</v>
      </c>
      <c r="C2060" s="2">
        <v>8.5269999999999992</v>
      </c>
      <c r="D2060" s="2">
        <v>205</v>
      </c>
      <c r="E2060" s="2">
        <f t="shared" si="128"/>
        <v>-179652</v>
      </c>
      <c r="F2060" s="17" t="str">
        <f t="shared" si="131"/>
        <v>BEARISH</v>
      </c>
      <c r="G2060" s="17" t="str">
        <f t="shared" si="130"/>
        <v>NEUTRAL</v>
      </c>
      <c r="H2060" s="17" t="str">
        <f t="shared" si="129"/>
        <v>CONFIRMED BEARISH</v>
      </c>
    </row>
    <row r="2061" spans="1:8" ht="13.5" x14ac:dyDescent="0.25">
      <c r="A2061" s="3">
        <v>45002</v>
      </c>
      <c r="B2061" s="2">
        <v>11.2</v>
      </c>
      <c r="C2061" s="2">
        <v>8.5422999999999991</v>
      </c>
      <c r="D2061" s="2">
        <v>395</v>
      </c>
      <c r="E2061" s="2">
        <f t="shared" si="128"/>
        <v>-179257</v>
      </c>
      <c r="F2061" s="17" t="str">
        <f t="shared" si="131"/>
        <v>BEARISH</v>
      </c>
      <c r="G2061" s="17" t="str">
        <f t="shared" si="130"/>
        <v>NEUTRAL</v>
      </c>
      <c r="H2061" s="17" t="str">
        <f t="shared" si="129"/>
        <v>NEUTRAL</v>
      </c>
    </row>
    <row r="2062" spans="1:8" ht="13.5" x14ac:dyDescent="0.25">
      <c r="A2062" s="3">
        <v>45006</v>
      </c>
      <c r="B2062" s="2">
        <v>11.25</v>
      </c>
      <c r="C2062" s="2">
        <v>8.5803999999999991</v>
      </c>
      <c r="D2062" s="2">
        <v>793</v>
      </c>
      <c r="E2062" s="2">
        <f t="shared" si="128"/>
        <v>-178464</v>
      </c>
      <c r="F2062" s="17" t="str">
        <f t="shared" si="131"/>
        <v>BULLISH</v>
      </c>
      <c r="G2062" s="17" t="str">
        <f t="shared" si="130"/>
        <v>NEUTRAL</v>
      </c>
      <c r="H2062" s="17" t="str">
        <f t="shared" si="129"/>
        <v>CONFIRMED BULLISH</v>
      </c>
    </row>
    <row r="2063" spans="1:8" ht="13.5" x14ac:dyDescent="0.25">
      <c r="A2063" s="3">
        <v>45007</v>
      </c>
      <c r="B2063" s="2">
        <v>11.3</v>
      </c>
      <c r="C2063" s="2">
        <v>8.6186000000000007</v>
      </c>
      <c r="D2063" s="2">
        <v>3268</v>
      </c>
      <c r="E2063" s="2">
        <f t="shared" si="128"/>
        <v>-175196</v>
      </c>
      <c r="F2063" s="17" t="str">
        <f t="shared" si="131"/>
        <v>BULLISH</v>
      </c>
      <c r="G2063" s="17" t="str">
        <f t="shared" si="130"/>
        <v>WEAK</v>
      </c>
      <c r="H2063" s="17" t="str">
        <f t="shared" si="129"/>
        <v>CONFIRMED BULLISH</v>
      </c>
    </row>
    <row r="2064" spans="1:8" ht="13.5" x14ac:dyDescent="0.25">
      <c r="A2064" s="3">
        <v>45008</v>
      </c>
      <c r="B2064" s="2">
        <v>11.3</v>
      </c>
      <c r="C2064" s="2">
        <v>8.6186000000000007</v>
      </c>
      <c r="D2064" s="2">
        <v>708</v>
      </c>
      <c r="E2064" s="2">
        <f t="shared" si="128"/>
        <v>-175196</v>
      </c>
      <c r="F2064" s="17" t="str">
        <f t="shared" si="131"/>
        <v>BULLISH</v>
      </c>
      <c r="G2064" s="17" t="str">
        <f t="shared" si="130"/>
        <v>WEAK</v>
      </c>
      <c r="H2064" s="17" t="str">
        <f t="shared" si="129"/>
        <v>CONFIRMED BULLISH</v>
      </c>
    </row>
    <row r="2065" spans="1:8" ht="13.5" x14ac:dyDescent="0.25">
      <c r="A2065" s="3">
        <v>45009</v>
      </c>
      <c r="B2065" s="2">
        <v>11.3</v>
      </c>
      <c r="C2065" s="2">
        <v>8.6186000000000007</v>
      </c>
      <c r="D2065" s="2">
        <v>100</v>
      </c>
      <c r="E2065" s="2">
        <f t="shared" si="128"/>
        <v>-175196</v>
      </c>
      <c r="F2065" s="17" t="str">
        <f t="shared" si="131"/>
        <v>BULLISH</v>
      </c>
      <c r="G2065" s="17" t="str">
        <f t="shared" si="130"/>
        <v>WEAK</v>
      </c>
      <c r="H2065" s="17" t="str">
        <f t="shared" si="129"/>
        <v>CONFIRMED BULLISH</v>
      </c>
    </row>
    <row r="2066" spans="1:8" ht="13.5" x14ac:dyDescent="0.25">
      <c r="A2066" s="3">
        <v>45012</v>
      </c>
      <c r="B2066" s="2">
        <v>11.34</v>
      </c>
      <c r="C2066" s="2">
        <v>8.6491000000000007</v>
      </c>
      <c r="D2066" s="2">
        <v>1432</v>
      </c>
      <c r="E2066" s="2">
        <f t="shared" si="128"/>
        <v>-173764</v>
      </c>
      <c r="F2066" s="17" t="str">
        <f t="shared" si="131"/>
        <v>BULLISH</v>
      </c>
      <c r="G2066" s="17" t="str">
        <f t="shared" si="130"/>
        <v>WEAK</v>
      </c>
      <c r="H2066" s="17" t="str">
        <f t="shared" si="129"/>
        <v>CONFIRMED BULLISH</v>
      </c>
    </row>
    <row r="2067" spans="1:8" ht="13.5" x14ac:dyDescent="0.25">
      <c r="A2067" s="3">
        <v>45013</v>
      </c>
      <c r="B2067" s="2">
        <v>11.5</v>
      </c>
      <c r="C2067" s="2">
        <v>8.7711000000000006</v>
      </c>
      <c r="D2067" s="2">
        <v>12310</v>
      </c>
      <c r="E2067" s="2">
        <f t="shared" si="128"/>
        <v>-161454</v>
      </c>
      <c r="F2067" s="17" t="str">
        <f t="shared" si="131"/>
        <v>BULLISH</v>
      </c>
      <c r="G2067" s="17" t="str">
        <f t="shared" si="130"/>
        <v>WEAK</v>
      </c>
      <c r="H2067" s="17" t="str">
        <f t="shared" si="129"/>
        <v>CONFIRMED BULLISH</v>
      </c>
    </row>
    <row r="2068" spans="1:8" ht="13.5" x14ac:dyDescent="0.25">
      <c r="A2068" s="3">
        <v>45014</v>
      </c>
      <c r="B2068" s="2">
        <v>11.4</v>
      </c>
      <c r="C2068" s="2">
        <v>8.6948000000000008</v>
      </c>
      <c r="D2068" s="2">
        <v>503</v>
      </c>
      <c r="E2068" s="2">
        <f t="shared" si="128"/>
        <v>-161957</v>
      </c>
      <c r="F2068" s="17" t="str">
        <f t="shared" si="131"/>
        <v>BULLISH</v>
      </c>
      <c r="G2068" s="17" t="str">
        <f t="shared" si="130"/>
        <v>WEAK</v>
      </c>
      <c r="H2068" s="17" t="str">
        <f t="shared" si="129"/>
        <v>CONFIRMED BULLISH</v>
      </c>
    </row>
    <row r="2069" spans="1:8" ht="13.5" x14ac:dyDescent="0.25">
      <c r="A2069" s="3">
        <v>45015</v>
      </c>
      <c r="B2069" s="2">
        <v>11.4</v>
      </c>
      <c r="C2069" s="2">
        <v>8.6948000000000008</v>
      </c>
      <c r="D2069" s="2">
        <v>2052</v>
      </c>
      <c r="E2069" s="2">
        <f t="shared" si="128"/>
        <v>-161957</v>
      </c>
      <c r="F2069" s="17" t="str">
        <f t="shared" si="131"/>
        <v>BULLISH</v>
      </c>
      <c r="G2069" s="17" t="str">
        <f t="shared" si="130"/>
        <v>WEAK</v>
      </c>
      <c r="H2069" s="17" t="str">
        <f t="shared" si="129"/>
        <v>CONFIRMED BULLISH</v>
      </c>
    </row>
    <row r="2070" spans="1:8" ht="13.5" x14ac:dyDescent="0.25">
      <c r="A2070" s="3">
        <v>45016</v>
      </c>
      <c r="B2070" s="2">
        <v>11.5</v>
      </c>
      <c r="C2070" s="2">
        <v>8.7711000000000006</v>
      </c>
      <c r="D2070" s="2">
        <v>2</v>
      </c>
      <c r="E2070" s="2">
        <f t="shared" si="128"/>
        <v>-161955</v>
      </c>
      <c r="F2070" s="17" t="str">
        <f t="shared" si="131"/>
        <v>BULLISH</v>
      </c>
      <c r="G2070" s="17" t="str">
        <f t="shared" si="130"/>
        <v>WEAK</v>
      </c>
      <c r="H2070" s="17" t="str">
        <f t="shared" si="129"/>
        <v>CONFIRMED BULLISH</v>
      </c>
    </row>
    <row r="2071" spans="1:8" ht="13.5" x14ac:dyDescent="0.25">
      <c r="A2071" s="3">
        <v>45019</v>
      </c>
      <c r="B2071" s="2">
        <v>12</v>
      </c>
      <c r="C2071" s="2">
        <v>9.1524999999999999</v>
      </c>
      <c r="D2071" s="2">
        <v>9</v>
      </c>
      <c r="E2071" s="2">
        <f t="shared" si="128"/>
        <v>-161946</v>
      </c>
      <c r="F2071" s="17" t="str">
        <f t="shared" si="131"/>
        <v>BULLISH</v>
      </c>
      <c r="G2071" s="17" t="str">
        <f t="shared" si="130"/>
        <v>WEAK</v>
      </c>
      <c r="H2071" s="17" t="str">
        <f t="shared" si="129"/>
        <v>CONFIRMED BULLISH</v>
      </c>
    </row>
    <row r="2072" spans="1:8" ht="13.5" x14ac:dyDescent="0.25">
      <c r="A2072" s="3">
        <v>45020</v>
      </c>
      <c r="B2072" s="2">
        <v>11.99</v>
      </c>
      <c r="C2072" s="2">
        <v>9.1448</v>
      </c>
      <c r="D2072" s="2">
        <v>3660</v>
      </c>
      <c r="E2072" s="2">
        <f t="shared" si="128"/>
        <v>-165606</v>
      </c>
      <c r="F2072" s="17" t="str">
        <f t="shared" si="131"/>
        <v>BEARISH</v>
      </c>
      <c r="G2072" s="17" t="str">
        <f t="shared" si="130"/>
        <v>STRONG</v>
      </c>
      <c r="H2072" s="17" t="str">
        <f t="shared" si="129"/>
        <v>BEARISH DIVERGENCE</v>
      </c>
    </row>
    <row r="2073" spans="1:8" ht="13.5" x14ac:dyDescent="0.25">
      <c r="A2073" s="3">
        <v>45021</v>
      </c>
      <c r="B2073" s="2">
        <v>11.99</v>
      </c>
      <c r="C2073" s="2">
        <v>9.1448</v>
      </c>
      <c r="D2073" s="2">
        <v>1048</v>
      </c>
      <c r="E2073" s="2">
        <f t="shared" si="128"/>
        <v>-165606</v>
      </c>
      <c r="F2073" s="17" t="str">
        <f t="shared" si="131"/>
        <v>BEARISH</v>
      </c>
      <c r="G2073" s="17" t="str">
        <f t="shared" si="130"/>
        <v>STRONG</v>
      </c>
      <c r="H2073" s="17" t="str">
        <f t="shared" si="129"/>
        <v>BEARISH DIVERGENCE</v>
      </c>
    </row>
    <row r="2074" spans="1:8" ht="13.5" x14ac:dyDescent="0.25">
      <c r="A2074" s="3">
        <v>45022</v>
      </c>
      <c r="B2074" s="2">
        <v>11.99</v>
      </c>
      <c r="C2074" s="2">
        <v>9.1448</v>
      </c>
      <c r="D2074" s="2">
        <v>29</v>
      </c>
      <c r="E2074" s="2">
        <f t="shared" si="128"/>
        <v>-165606</v>
      </c>
      <c r="F2074" s="17" t="str">
        <f t="shared" si="131"/>
        <v>BEARISH</v>
      </c>
      <c r="G2074" s="17" t="str">
        <f t="shared" si="130"/>
        <v>STRONG</v>
      </c>
      <c r="H2074" s="17" t="str">
        <f t="shared" si="129"/>
        <v>BEARISH DIVERGENCE</v>
      </c>
    </row>
    <row r="2075" spans="1:8" ht="13.5" x14ac:dyDescent="0.25">
      <c r="A2075" s="3">
        <v>45023</v>
      </c>
      <c r="B2075" s="2">
        <v>11.9</v>
      </c>
      <c r="C2075" s="2">
        <v>9.0762</v>
      </c>
      <c r="D2075" s="2">
        <v>313</v>
      </c>
      <c r="E2075" s="2">
        <f t="shared" si="128"/>
        <v>-165919</v>
      </c>
      <c r="F2075" s="17" t="str">
        <f t="shared" si="131"/>
        <v>BEARISH</v>
      </c>
      <c r="G2075" s="17" t="str">
        <f t="shared" si="130"/>
        <v>STRONG</v>
      </c>
      <c r="H2075" s="17" t="str">
        <f t="shared" si="129"/>
        <v>BEARISH DIVERGENCE</v>
      </c>
    </row>
    <row r="2076" spans="1:8" ht="13.5" x14ac:dyDescent="0.25">
      <c r="A2076" s="3">
        <v>45026</v>
      </c>
      <c r="B2076" s="2">
        <v>11.9</v>
      </c>
      <c r="C2076" s="2">
        <v>9.0762</v>
      </c>
      <c r="D2076" s="2">
        <v>5</v>
      </c>
      <c r="E2076" s="2">
        <f t="shared" si="128"/>
        <v>-165919</v>
      </c>
      <c r="F2076" s="17" t="str">
        <f t="shared" si="131"/>
        <v>BEARISH</v>
      </c>
      <c r="G2076" s="17" t="str">
        <f t="shared" si="130"/>
        <v>STRONG</v>
      </c>
      <c r="H2076" s="17" t="str">
        <f t="shared" si="129"/>
        <v>CONFIRMED BEARISH</v>
      </c>
    </row>
    <row r="2077" spans="1:8" ht="13.5" x14ac:dyDescent="0.25">
      <c r="A2077" s="3">
        <v>45027</v>
      </c>
      <c r="B2077" s="2">
        <v>11.35</v>
      </c>
      <c r="C2077" s="2">
        <v>8.6567000000000007</v>
      </c>
      <c r="D2077" s="2">
        <v>600</v>
      </c>
      <c r="E2077" s="2">
        <f t="shared" si="128"/>
        <v>-166519</v>
      </c>
      <c r="F2077" s="17" t="str">
        <f t="shared" si="131"/>
        <v>BEARISH</v>
      </c>
      <c r="G2077" s="17" t="str">
        <f t="shared" si="130"/>
        <v>NEUTRAL</v>
      </c>
      <c r="H2077" s="17" t="str">
        <f t="shared" si="129"/>
        <v>CONFIRMED BEARISH</v>
      </c>
    </row>
    <row r="2078" spans="1:8" ht="13.5" x14ac:dyDescent="0.25">
      <c r="A2078" s="3">
        <v>45028</v>
      </c>
      <c r="B2078" s="2">
        <v>11.8</v>
      </c>
      <c r="C2078" s="2">
        <v>8.9999000000000002</v>
      </c>
      <c r="D2078" s="2">
        <v>2</v>
      </c>
      <c r="E2078" s="2">
        <f t="shared" si="128"/>
        <v>-166517</v>
      </c>
      <c r="F2078" s="17" t="str">
        <f t="shared" si="131"/>
        <v>BEARISH</v>
      </c>
      <c r="G2078" s="17" t="str">
        <f t="shared" si="130"/>
        <v>NEUTRAL</v>
      </c>
      <c r="H2078" s="17" t="str">
        <f t="shared" si="129"/>
        <v>CONFIRMED BEARISH</v>
      </c>
    </row>
    <row r="2079" spans="1:8" ht="13.5" x14ac:dyDescent="0.25">
      <c r="A2079" s="3">
        <v>45029</v>
      </c>
      <c r="B2079" s="2">
        <v>11.78</v>
      </c>
      <c r="C2079" s="2">
        <v>8.9847000000000001</v>
      </c>
      <c r="D2079" s="2">
        <v>98</v>
      </c>
      <c r="E2079" s="2">
        <f t="shared" si="128"/>
        <v>-166615</v>
      </c>
      <c r="F2079" s="17" t="str">
        <f t="shared" si="131"/>
        <v>BEARISH</v>
      </c>
      <c r="G2079" s="17" t="str">
        <f t="shared" si="130"/>
        <v>NEUTRAL</v>
      </c>
      <c r="H2079" s="17" t="str">
        <f t="shared" si="129"/>
        <v>CONFIRMED BEARISH</v>
      </c>
    </row>
    <row r="2080" spans="1:8" ht="13.5" x14ac:dyDescent="0.25">
      <c r="A2080" s="3">
        <v>45030</v>
      </c>
      <c r="B2080" s="2">
        <v>11.8</v>
      </c>
      <c r="C2080" s="2">
        <v>8.9999000000000002</v>
      </c>
      <c r="D2080" s="2">
        <v>53</v>
      </c>
      <c r="E2080" s="2">
        <f t="shared" si="128"/>
        <v>-166562</v>
      </c>
      <c r="F2080" s="17" t="str">
        <f t="shared" si="131"/>
        <v>BEARISH</v>
      </c>
      <c r="G2080" s="17" t="str">
        <f t="shared" si="130"/>
        <v>NEUTRAL</v>
      </c>
      <c r="H2080" s="17" t="str">
        <f t="shared" si="129"/>
        <v>CONFIRMED BEARISH</v>
      </c>
    </row>
    <row r="2081" spans="1:8" ht="13.5" x14ac:dyDescent="0.25">
      <c r="A2081" s="3">
        <v>45033</v>
      </c>
      <c r="B2081" s="2">
        <v>11.8</v>
      </c>
      <c r="C2081" s="2">
        <v>8.9999000000000002</v>
      </c>
      <c r="D2081" s="2">
        <v>998</v>
      </c>
      <c r="E2081" s="2">
        <f t="shared" si="128"/>
        <v>-166562</v>
      </c>
      <c r="F2081" s="17" t="str">
        <f t="shared" si="131"/>
        <v>BEARISH</v>
      </c>
      <c r="G2081" s="17" t="str">
        <f t="shared" si="130"/>
        <v>NEUTRAL</v>
      </c>
      <c r="H2081" s="17" t="str">
        <f t="shared" si="129"/>
        <v>CONFIRMED BEARISH</v>
      </c>
    </row>
    <row r="2082" spans="1:8" ht="13.5" x14ac:dyDescent="0.25">
      <c r="A2082" s="3">
        <v>45034</v>
      </c>
      <c r="B2082" s="2">
        <v>11.65</v>
      </c>
      <c r="C2082" s="2">
        <v>8.8855000000000004</v>
      </c>
      <c r="D2082" s="2">
        <v>150</v>
      </c>
      <c r="E2082" s="2">
        <f t="shared" si="128"/>
        <v>-166712</v>
      </c>
      <c r="F2082" s="17" t="str">
        <f t="shared" si="131"/>
        <v>BEARISH</v>
      </c>
      <c r="G2082" s="17" t="str">
        <f t="shared" si="130"/>
        <v>NEUTRAL</v>
      </c>
      <c r="H2082" s="17" t="str">
        <f t="shared" si="129"/>
        <v>BEARISH DIVERGENCE</v>
      </c>
    </row>
    <row r="2083" spans="1:8" ht="13.5" x14ac:dyDescent="0.25">
      <c r="A2083" s="3">
        <v>45035</v>
      </c>
      <c r="B2083" s="2">
        <v>11.64</v>
      </c>
      <c r="C2083" s="2">
        <v>8.8779000000000003</v>
      </c>
      <c r="D2083" s="2">
        <v>160</v>
      </c>
      <c r="E2083" s="2">
        <f t="shared" si="128"/>
        <v>-166872</v>
      </c>
      <c r="F2083" s="17" t="str">
        <f t="shared" si="131"/>
        <v>BEARISH</v>
      </c>
      <c r="G2083" s="17" t="str">
        <f t="shared" si="130"/>
        <v>NEUTRAL</v>
      </c>
      <c r="H2083" s="17" t="str">
        <f t="shared" si="129"/>
        <v>CONFIRMED BEARISH</v>
      </c>
    </row>
    <row r="2084" spans="1:8" ht="13.5" x14ac:dyDescent="0.25">
      <c r="A2084" s="3">
        <v>45036</v>
      </c>
      <c r="B2084" s="2">
        <v>11.65</v>
      </c>
      <c r="C2084" s="2">
        <v>8.8855000000000004</v>
      </c>
      <c r="D2084" s="2">
        <v>795</v>
      </c>
      <c r="E2084" s="2">
        <f t="shared" si="128"/>
        <v>-166077</v>
      </c>
      <c r="F2084" s="17" t="str">
        <f t="shared" si="131"/>
        <v>BULLISH</v>
      </c>
      <c r="G2084" s="17" t="str">
        <f t="shared" si="130"/>
        <v>NEUTRAL</v>
      </c>
      <c r="H2084" s="17" t="str">
        <f t="shared" si="129"/>
        <v>BULLISH DIVERGENCE</v>
      </c>
    </row>
    <row r="2085" spans="1:8" ht="13.5" x14ac:dyDescent="0.25">
      <c r="A2085" s="3">
        <v>45040</v>
      </c>
      <c r="B2085" s="2">
        <v>11.65</v>
      </c>
      <c r="C2085" s="2">
        <v>8.8855000000000004</v>
      </c>
      <c r="D2085" s="2">
        <v>997</v>
      </c>
      <c r="E2085" s="2">
        <f t="shared" si="128"/>
        <v>-166077</v>
      </c>
      <c r="F2085" s="17" t="str">
        <f t="shared" si="131"/>
        <v>BULLISH</v>
      </c>
      <c r="G2085" s="17" t="str">
        <f t="shared" si="130"/>
        <v>NEUTRAL</v>
      </c>
      <c r="H2085" s="17" t="str">
        <f t="shared" si="129"/>
        <v>BULLISH DIVERGENCE</v>
      </c>
    </row>
    <row r="2086" spans="1:8" ht="13.5" x14ac:dyDescent="0.25">
      <c r="A2086" s="3">
        <v>45041</v>
      </c>
      <c r="B2086" s="2">
        <v>11.65</v>
      </c>
      <c r="C2086" s="2">
        <v>8.8855000000000004</v>
      </c>
      <c r="D2086" s="2">
        <v>143</v>
      </c>
      <c r="E2086" s="2">
        <f t="shared" si="128"/>
        <v>-166077</v>
      </c>
      <c r="F2086" s="17" t="str">
        <f t="shared" si="131"/>
        <v>BULLISH</v>
      </c>
      <c r="G2086" s="17" t="str">
        <f t="shared" si="130"/>
        <v>NEUTRAL</v>
      </c>
      <c r="H2086" s="17" t="str">
        <f t="shared" si="129"/>
        <v>BULLISH DIVERGENCE</v>
      </c>
    </row>
    <row r="2087" spans="1:8" ht="13.5" x14ac:dyDescent="0.25">
      <c r="A2087" s="3">
        <v>45042</v>
      </c>
      <c r="B2087" s="2">
        <v>11.99</v>
      </c>
      <c r="C2087" s="2">
        <v>9.1448</v>
      </c>
      <c r="D2087" s="2">
        <v>11240</v>
      </c>
      <c r="E2087" s="2">
        <f t="shared" si="128"/>
        <v>-154837</v>
      </c>
      <c r="F2087" s="17" t="str">
        <f t="shared" si="131"/>
        <v>BULLISH</v>
      </c>
      <c r="G2087" s="17" t="str">
        <f t="shared" si="130"/>
        <v>WEAK</v>
      </c>
      <c r="H2087" s="17" t="str">
        <f t="shared" si="129"/>
        <v>CONFIRMED BULLISH</v>
      </c>
    </row>
    <row r="2088" spans="1:8" ht="13.5" x14ac:dyDescent="0.25">
      <c r="A2088" s="3">
        <v>45043</v>
      </c>
      <c r="B2088" s="2">
        <v>11.8</v>
      </c>
      <c r="C2088" s="2">
        <v>8.9999000000000002</v>
      </c>
      <c r="D2088" s="2">
        <v>170</v>
      </c>
      <c r="E2088" s="2">
        <f t="shared" si="128"/>
        <v>-155007</v>
      </c>
      <c r="F2088" s="17" t="str">
        <f t="shared" si="131"/>
        <v>BULLISH</v>
      </c>
      <c r="G2088" s="17" t="str">
        <f t="shared" si="130"/>
        <v>WEAK</v>
      </c>
      <c r="H2088" s="17" t="str">
        <f t="shared" si="129"/>
        <v>CONFIRMED BULLISH</v>
      </c>
    </row>
    <row r="2089" spans="1:8" ht="13.5" x14ac:dyDescent="0.25">
      <c r="A2089" s="3">
        <v>45044</v>
      </c>
      <c r="B2089" s="2">
        <v>12.21</v>
      </c>
      <c r="C2089" s="2">
        <v>9.3125999999999998</v>
      </c>
      <c r="D2089" s="2">
        <v>281</v>
      </c>
      <c r="E2089" s="2">
        <f t="shared" si="128"/>
        <v>-154726</v>
      </c>
      <c r="F2089" s="17" t="str">
        <f t="shared" si="131"/>
        <v>BULLISH</v>
      </c>
      <c r="G2089" s="17" t="str">
        <f t="shared" si="130"/>
        <v>WEAK</v>
      </c>
      <c r="H2089" s="17" t="str">
        <f t="shared" si="129"/>
        <v>CONFIRMED BULLISH</v>
      </c>
    </row>
    <row r="2090" spans="1:8" ht="13.5" x14ac:dyDescent="0.25">
      <c r="A2090" s="3">
        <v>45048</v>
      </c>
      <c r="B2090" s="2">
        <v>12.22</v>
      </c>
      <c r="C2090" s="2">
        <v>9.3202999999999996</v>
      </c>
      <c r="D2090" s="2">
        <v>12</v>
      </c>
      <c r="E2090" s="2">
        <f t="shared" si="128"/>
        <v>-154714</v>
      </c>
      <c r="F2090" s="17" t="str">
        <f t="shared" si="131"/>
        <v>BULLISH</v>
      </c>
      <c r="G2090" s="17" t="str">
        <f t="shared" si="130"/>
        <v>WEAK</v>
      </c>
      <c r="H2090" s="17" t="str">
        <f t="shared" si="129"/>
        <v>CONFIRMED BULLISH</v>
      </c>
    </row>
    <row r="2091" spans="1:8" ht="13.5" x14ac:dyDescent="0.25">
      <c r="A2091" s="3">
        <v>45049</v>
      </c>
      <c r="B2091" s="2">
        <v>12.15</v>
      </c>
      <c r="C2091" s="2">
        <v>9.2668999999999997</v>
      </c>
      <c r="D2091" s="2">
        <v>343</v>
      </c>
      <c r="E2091" s="2">
        <f t="shared" si="128"/>
        <v>-155057</v>
      </c>
      <c r="F2091" s="17" t="str">
        <f t="shared" si="131"/>
        <v>BULLISH</v>
      </c>
      <c r="G2091" s="17" t="str">
        <f t="shared" si="130"/>
        <v>WEAK</v>
      </c>
      <c r="H2091" s="17" t="str">
        <f t="shared" si="129"/>
        <v>CONFIRMED BULLISH</v>
      </c>
    </row>
    <row r="2092" spans="1:8" ht="13.5" x14ac:dyDescent="0.25">
      <c r="A2092" s="3">
        <v>45050</v>
      </c>
      <c r="B2092" s="2">
        <v>12.23</v>
      </c>
      <c r="C2092" s="2">
        <v>9.3278999999999996</v>
      </c>
      <c r="D2092" s="2">
        <v>2277</v>
      </c>
      <c r="E2092" s="2">
        <f t="shared" si="128"/>
        <v>-152780</v>
      </c>
      <c r="F2092" s="17" t="str">
        <f t="shared" si="131"/>
        <v>BULLISH</v>
      </c>
      <c r="G2092" s="17" t="str">
        <f t="shared" si="130"/>
        <v>NEUTRAL</v>
      </c>
      <c r="H2092" s="17" t="str">
        <f t="shared" si="129"/>
        <v>CONFIRMED BULLISH</v>
      </c>
    </row>
    <row r="2093" spans="1:8" ht="13.5" x14ac:dyDescent="0.25">
      <c r="A2093" s="3">
        <v>45051</v>
      </c>
      <c r="B2093" s="2">
        <v>12.2</v>
      </c>
      <c r="C2093" s="2">
        <v>9.3049999999999997</v>
      </c>
      <c r="D2093" s="2">
        <v>1090</v>
      </c>
      <c r="E2093" s="2">
        <f t="shared" si="128"/>
        <v>-153870</v>
      </c>
      <c r="F2093" s="17" t="str">
        <f t="shared" si="131"/>
        <v>BULLISH</v>
      </c>
      <c r="G2093" s="17" t="str">
        <f t="shared" si="130"/>
        <v>NEUTRAL</v>
      </c>
      <c r="H2093" s="17" t="str">
        <f t="shared" si="129"/>
        <v>CONFIRMED BULLISH</v>
      </c>
    </row>
    <row r="2094" spans="1:8" ht="13.5" x14ac:dyDescent="0.25">
      <c r="A2094" s="3">
        <v>45054</v>
      </c>
      <c r="B2094" s="2">
        <v>12.21</v>
      </c>
      <c r="C2094" s="2">
        <v>9.3125999999999998</v>
      </c>
      <c r="D2094" s="2">
        <v>498</v>
      </c>
      <c r="E2094" s="2">
        <f t="shared" si="128"/>
        <v>-153372</v>
      </c>
      <c r="F2094" s="17" t="str">
        <f t="shared" si="131"/>
        <v>BULLISH</v>
      </c>
      <c r="G2094" s="17" t="str">
        <f t="shared" si="130"/>
        <v>NEUTRAL</v>
      </c>
      <c r="H2094" s="17" t="str">
        <f t="shared" si="129"/>
        <v>NEUTRAL</v>
      </c>
    </row>
    <row r="2095" spans="1:8" ht="13.5" x14ac:dyDescent="0.25">
      <c r="A2095" s="3">
        <v>45055</v>
      </c>
      <c r="B2095" s="2">
        <v>12.35</v>
      </c>
      <c r="C2095" s="2">
        <v>9.4193999999999996</v>
      </c>
      <c r="D2095" s="2">
        <v>12122</v>
      </c>
      <c r="E2095" s="2">
        <f t="shared" si="128"/>
        <v>-141250</v>
      </c>
      <c r="F2095" s="17" t="str">
        <f t="shared" si="131"/>
        <v>BULLISH</v>
      </c>
      <c r="G2095" s="17" t="str">
        <f t="shared" si="130"/>
        <v>WEAK</v>
      </c>
      <c r="H2095" s="17" t="str">
        <f t="shared" si="129"/>
        <v>CONFIRMED BULLISH</v>
      </c>
    </row>
    <row r="2096" spans="1:8" ht="13.5" x14ac:dyDescent="0.25">
      <c r="A2096" s="3">
        <v>45056</v>
      </c>
      <c r="B2096" s="2">
        <v>12.4</v>
      </c>
      <c r="C2096" s="2">
        <v>9.4574999999999996</v>
      </c>
      <c r="D2096" s="2">
        <v>3863</v>
      </c>
      <c r="E2096" s="2">
        <f t="shared" si="128"/>
        <v>-137387</v>
      </c>
      <c r="F2096" s="17" t="str">
        <f t="shared" si="131"/>
        <v>BULLISH</v>
      </c>
      <c r="G2096" s="17" t="str">
        <f t="shared" si="130"/>
        <v>WEAK</v>
      </c>
      <c r="H2096" s="17" t="str">
        <f t="shared" si="129"/>
        <v>CONFIRMED BULLISH</v>
      </c>
    </row>
    <row r="2097" spans="1:8" ht="13.5" x14ac:dyDescent="0.25">
      <c r="A2097" s="3">
        <v>45057</v>
      </c>
      <c r="B2097" s="2">
        <v>12.59</v>
      </c>
      <c r="C2097" s="2">
        <v>9.6024999999999991</v>
      </c>
      <c r="D2097" s="2">
        <v>15689</v>
      </c>
      <c r="E2097" s="2">
        <f t="shared" si="128"/>
        <v>-121698</v>
      </c>
      <c r="F2097" s="17" t="str">
        <f t="shared" si="131"/>
        <v>BULLISH</v>
      </c>
      <c r="G2097" s="17" t="str">
        <f t="shared" si="130"/>
        <v>WEAK</v>
      </c>
      <c r="H2097" s="17" t="str">
        <f t="shared" si="129"/>
        <v>CONFIRMED BULLISH</v>
      </c>
    </row>
    <row r="2098" spans="1:8" ht="13.5" x14ac:dyDescent="0.25">
      <c r="A2098" s="3">
        <v>45058</v>
      </c>
      <c r="B2098" s="2">
        <v>12.75</v>
      </c>
      <c r="C2098" s="2">
        <v>9.7245000000000008</v>
      </c>
      <c r="D2098" s="2">
        <v>6807</v>
      </c>
      <c r="E2098" s="2">
        <f t="shared" si="128"/>
        <v>-114891</v>
      </c>
      <c r="F2098" s="17" t="str">
        <f t="shared" si="131"/>
        <v>BULLISH</v>
      </c>
      <c r="G2098" s="17" t="str">
        <f t="shared" si="130"/>
        <v>WEAK</v>
      </c>
      <c r="H2098" s="17" t="str">
        <f t="shared" si="129"/>
        <v>CONFIRMED BULLISH</v>
      </c>
    </row>
    <row r="2099" spans="1:8" ht="13.5" x14ac:dyDescent="0.25">
      <c r="A2099" s="3">
        <v>45061</v>
      </c>
      <c r="B2099" s="2">
        <v>12.9</v>
      </c>
      <c r="C2099" s="2">
        <v>9.8389000000000006</v>
      </c>
      <c r="D2099" s="2">
        <v>5615</v>
      </c>
      <c r="E2099" s="2">
        <f t="shared" si="128"/>
        <v>-109276</v>
      </c>
      <c r="F2099" s="17" t="str">
        <f t="shared" si="131"/>
        <v>BULLISH</v>
      </c>
      <c r="G2099" s="17" t="str">
        <f t="shared" si="130"/>
        <v>WEAK</v>
      </c>
      <c r="H2099" s="17" t="str">
        <f t="shared" si="129"/>
        <v>CONFIRMED BULLISH</v>
      </c>
    </row>
    <row r="2100" spans="1:8" ht="13.5" x14ac:dyDescent="0.25">
      <c r="A2100" s="3">
        <v>45062</v>
      </c>
      <c r="B2100" s="2">
        <v>13.09</v>
      </c>
      <c r="C2100" s="2">
        <v>9.9838000000000005</v>
      </c>
      <c r="D2100" s="2">
        <v>9743</v>
      </c>
      <c r="E2100" s="2">
        <f t="shared" si="128"/>
        <v>-99533</v>
      </c>
      <c r="F2100" s="17" t="str">
        <f t="shared" si="131"/>
        <v>BULLISH</v>
      </c>
      <c r="G2100" s="17" t="str">
        <f t="shared" si="130"/>
        <v>WEAK</v>
      </c>
      <c r="H2100" s="17" t="str">
        <f t="shared" si="129"/>
        <v>CONFIRMED BULLISH</v>
      </c>
    </row>
    <row r="2101" spans="1:8" ht="13.5" x14ac:dyDescent="0.25">
      <c r="A2101" s="3">
        <v>45063</v>
      </c>
      <c r="B2101" s="2">
        <v>13.09</v>
      </c>
      <c r="C2101" s="2">
        <v>9.9838000000000005</v>
      </c>
      <c r="D2101" s="2">
        <v>33833</v>
      </c>
      <c r="E2101" s="2">
        <f t="shared" si="128"/>
        <v>-99533</v>
      </c>
      <c r="F2101" s="17" t="str">
        <f t="shared" si="131"/>
        <v>BULLISH</v>
      </c>
      <c r="G2101" s="17" t="str">
        <f t="shared" si="130"/>
        <v>WEAK</v>
      </c>
      <c r="H2101" s="17" t="str">
        <f t="shared" si="129"/>
        <v>CONFIRMED BULLISH</v>
      </c>
    </row>
    <row r="2102" spans="1:8" ht="13.5" x14ac:dyDescent="0.25">
      <c r="A2102" s="3">
        <v>45064</v>
      </c>
      <c r="B2102" s="2">
        <v>13.2</v>
      </c>
      <c r="C2102" s="2">
        <v>10.0677</v>
      </c>
      <c r="D2102" s="2">
        <v>33367</v>
      </c>
      <c r="E2102" s="2">
        <f t="shared" si="128"/>
        <v>-66166</v>
      </c>
      <c r="F2102" s="17" t="str">
        <f t="shared" si="131"/>
        <v>BULLISH</v>
      </c>
      <c r="G2102" s="17" t="str">
        <f t="shared" si="130"/>
        <v>WEAK</v>
      </c>
      <c r="H2102" s="17" t="str">
        <f t="shared" si="129"/>
        <v>CONFIRMED BULLISH</v>
      </c>
    </row>
    <row r="2103" spans="1:8" ht="13.5" x14ac:dyDescent="0.25">
      <c r="A2103" s="3">
        <v>45065</v>
      </c>
      <c r="B2103" s="2">
        <v>13.25</v>
      </c>
      <c r="C2103" s="2">
        <v>10.1058</v>
      </c>
      <c r="D2103" s="2">
        <v>21114</v>
      </c>
      <c r="E2103" s="2">
        <f t="shared" si="128"/>
        <v>-45052</v>
      </c>
      <c r="F2103" s="17" t="str">
        <f t="shared" si="131"/>
        <v>BULLISH</v>
      </c>
      <c r="G2103" s="17" t="str">
        <f t="shared" si="130"/>
        <v>WEAK</v>
      </c>
      <c r="H2103" s="17" t="str">
        <f t="shared" si="129"/>
        <v>CONFIRMED BULLISH</v>
      </c>
    </row>
    <row r="2104" spans="1:8" ht="13.5" x14ac:dyDescent="0.25">
      <c r="A2104" s="3">
        <v>45068</v>
      </c>
      <c r="B2104" s="2">
        <v>13.5</v>
      </c>
      <c r="C2104" s="2">
        <v>10.2965</v>
      </c>
      <c r="D2104" s="2">
        <v>24003</v>
      </c>
      <c r="E2104" s="2">
        <f t="shared" si="128"/>
        <v>-21049</v>
      </c>
      <c r="F2104" s="17" t="str">
        <f t="shared" si="131"/>
        <v>BULLISH</v>
      </c>
      <c r="G2104" s="17" t="str">
        <f t="shared" si="130"/>
        <v>WEAK</v>
      </c>
      <c r="H2104" s="17" t="str">
        <f t="shared" si="129"/>
        <v>CONFIRMED BULLISH</v>
      </c>
    </row>
    <row r="2105" spans="1:8" ht="13.5" x14ac:dyDescent="0.25">
      <c r="A2105" s="3">
        <v>45069</v>
      </c>
      <c r="B2105" s="2">
        <v>13.9</v>
      </c>
      <c r="C2105" s="2">
        <v>10.601599999999999</v>
      </c>
      <c r="D2105" s="2">
        <v>403</v>
      </c>
      <c r="E2105" s="2">
        <f t="shared" si="128"/>
        <v>-20646</v>
      </c>
      <c r="F2105" s="17" t="str">
        <f t="shared" si="131"/>
        <v>BULLISH</v>
      </c>
      <c r="G2105" s="17" t="str">
        <f t="shared" si="130"/>
        <v>WEAK</v>
      </c>
      <c r="H2105" s="17" t="str">
        <f t="shared" si="129"/>
        <v>CONFIRMED BULLISH</v>
      </c>
    </row>
    <row r="2106" spans="1:8" ht="13.5" x14ac:dyDescent="0.25">
      <c r="A2106" s="3">
        <v>45070</v>
      </c>
      <c r="B2106" s="2">
        <v>13.9</v>
      </c>
      <c r="C2106" s="2">
        <v>10.601599999999999</v>
      </c>
      <c r="D2106" s="2">
        <v>370</v>
      </c>
      <c r="E2106" s="2">
        <f t="shared" si="128"/>
        <v>-20646</v>
      </c>
      <c r="F2106" s="17" t="str">
        <f t="shared" si="131"/>
        <v>BULLISH</v>
      </c>
      <c r="G2106" s="17" t="str">
        <f t="shared" si="130"/>
        <v>WEAK</v>
      </c>
      <c r="H2106" s="17" t="str">
        <f t="shared" si="129"/>
        <v>CONFIRMED BULLISH</v>
      </c>
    </row>
    <row r="2107" spans="1:8" ht="13.5" x14ac:dyDescent="0.25">
      <c r="A2107" s="3">
        <v>45071</v>
      </c>
      <c r="B2107" s="2">
        <v>13.6</v>
      </c>
      <c r="C2107" s="2">
        <v>10.3728</v>
      </c>
      <c r="D2107" s="2">
        <v>3538</v>
      </c>
      <c r="E2107" s="2">
        <f t="shared" si="128"/>
        <v>-24184</v>
      </c>
      <c r="F2107" s="17" t="str">
        <f t="shared" si="131"/>
        <v>BULLISH</v>
      </c>
      <c r="G2107" s="17" t="str">
        <f t="shared" si="130"/>
        <v>WEAK</v>
      </c>
      <c r="H2107" s="17" t="str">
        <f t="shared" si="129"/>
        <v>CONFIRMED BULLISH</v>
      </c>
    </row>
    <row r="2108" spans="1:8" ht="13.5" x14ac:dyDescent="0.25">
      <c r="A2108" s="3">
        <v>45072</v>
      </c>
      <c r="B2108" s="2">
        <v>13.79</v>
      </c>
      <c r="C2108" s="2">
        <v>10.5177</v>
      </c>
      <c r="D2108" s="2">
        <v>1407</v>
      </c>
      <c r="E2108" s="2">
        <f t="shared" si="128"/>
        <v>-22777</v>
      </c>
      <c r="F2108" s="17" t="str">
        <f t="shared" si="131"/>
        <v>BULLISH</v>
      </c>
      <c r="G2108" s="17" t="str">
        <f t="shared" si="130"/>
        <v>WEAK</v>
      </c>
      <c r="H2108" s="17" t="str">
        <f t="shared" si="129"/>
        <v>CONFIRMED BULLISH</v>
      </c>
    </row>
    <row r="2109" spans="1:8" ht="13.5" x14ac:dyDescent="0.25">
      <c r="A2109" s="3">
        <v>45075</v>
      </c>
      <c r="B2109" s="2">
        <v>13.85</v>
      </c>
      <c r="C2109" s="2">
        <v>10.563499999999999</v>
      </c>
      <c r="D2109" s="2">
        <v>59</v>
      </c>
      <c r="E2109" s="2">
        <f t="shared" si="128"/>
        <v>-22718</v>
      </c>
      <c r="F2109" s="17" t="str">
        <f t="shared" si="131"/>
        <v>BEARISH</v>
      </c>
      <c r="G2109" s="17" t="str">
        <f t="shared" si="130"/>
        <v>STRONG</v>
      </c>
      <c r="H2109" s="17" t="str">
        <f t="shared" si="129"/>
        <v>BEARISH DIVERGENCE</v>
      </c>
    </row>
    <row r="2110" spans="1:8" ht="13.5" x14ac:dyDescent="0.25">
      <c r="A2110" s="3">
        <v>45076</v>
      </c>
      <c r="B2110" s="2">
        <v>13.56</v>
      </c>
      <c r="C2110" s="2">
        <v>10.3423</v>
      </c>
      <c r="D2110" s="2">
        <v>2448</v>
      </c>
      <c r="E2110" s="2">
        <f t="shared" si="128"/>
        <v>-25166</v>
      </c>
      <c r="F2110" s="17" t="str">
        <f t="shared" si="131"/>
        <v>BEARISH</v>
      </c>
      <c r="G2110" s="17" t="str">
        <f t="shared" si="130"/>
        <v>STRONG</v>
      </c>
      <c r="H2110" s="17" t="str">
        <f t="shared" si="129"/>
        <v>CONFIRMED BEARISH</v>
      </c>
    </row>
    <row r="2111" spans="1:8" ht="13.5" x14ac:dyDescent="0.25">
      <c r="A2111" s="3">
        <v>45077</v>
      </c>
      <c r="B2111" s="2">
        <v>13.56</v>
      </c>
      <c r="C2111" s="2">
        <v>10.3423</v>
      </c>
      <c r="D2111" s="2">
        <v>1242</v>
      </c>
      <c r="E2111" s="2">
        <f t="shared" si="128"/>
        <v>-25166</v>
      </c>
      <c r="F2111" s="17" t="str">
        <f t="shared" si="131"/>
        <v>BEARISH</v>
      </c>
      <c r="G2111" s="17" t="str">
        <f t="shared" si="130"/>
        <v>STRONG</v>
      </c>
      <c r="H2111" s="17" t="str">
        <f t="shared" si="129"/>
        <v>CONFIRMED BEARISH</v>
      </c>
    </row>
    <row r="2112" spans="1:8" ht="13.5" x14ac:dyDescent="0.25">
      <c r="A2112" s="3">
        <v>45078</v>
      </c>
      <c r="B2112" s="2">
        <v>13.68</v>
      </c>
      <c r="C2112" s="2">
        <v>10.4338</v>
      </c>
      <c r="D2112" s="2">
        <v>1501</v>
      </c>
      <c r="E2112" s="2">
        <f t="shared" si="128"/>
        <v>-23665</v>
      </c>
      <c r="F2112" s="17" t="str">
        <f t="shared" si="131"/>
        <v>BULLISH</v>
      </c>
      <c r="G2112" s="17" t="str">
        <f t="shared" si="130"/>
        <v>WEAK</v>
      </c>
      <c r="H2112" s="17" t="str">
        <f t="shared" si="129"/>
        <v>CONFIRMED BULLISH</v>
      </c>
    </row>
    <row r="2113" spans="1:8" ht="13.5" x14ac:dyDescent="0.25">
      <c r="A2113" s="3">
        <v>45079</v>
      </c>
      <c r="B2113" s="2">
        <v>13.66</v>
      </c>
      <c r="C2113" s="2">
        <v>10.4186</v>
      </c>
      <c r="D2113" s="2">
        <v>1274</v>
      </c>
      <c r="E2113" s="2">
        <f t="shared" si="128"/>
        <v>-24939</v>
      </c>
      <c r="F2113" s="17" t="str">
        <f t="shared" si="131"/>
        <v>BEARISH</v>
      </c>
      <c r="G2113" s="17" t="str">
        <f t="shared" si="130"/>
        <v>STRONG</v>
      </c>
      <c r="H2113" s="17" t="str">
        <f t="shared" si="129"/>
        <v>CONFIRMED BEARISH</v>
      </c>
    </row>
    <row r="2114" spans="1:8" ht="13.5" x14ac:dyDescent="0.25">
      <c r="A2114" s="3">
        <v>45082</v>
      </c>
      <c r="B2114" s="2">
        <v>13.68</v>
      </c>
      <c r="C2114" s="2">
        <v>10.4338</v>
      </c>
      <c r="D2114" s="2">
        <v>632</v>
      </c>
      <c r="E2114" s="2">
        <f t="shared" si="128"/>
        <v>-24307</v>
      </c>
      <c r="F2114" s="17" t="str">
        <f t="shared" si="131"/>
        <v>BEARISH</v>
      </c>
      <c r="G2114" s="17" t="str">
        <f t="shared" si="130"/>
        <v>STRONG</v>
      </c>
      <c r="H2114" s="17" t="str">
        <f t="shared" si="129"/>
        <v>CONFIRMED BEARISH</v>
      </c>
    </row>
    <row r="2115" spans="1:8" ht="13.5" x14ac:dyDescent="0.25">
      <c r="A2115" s="3">
        <v>45083</v>
      </c>
      <c r="B2115" s="2">
        <v>13.6</v>
      </c>
      <c r="C2115" s="2">
        <v>10.3728</v>
      </c>
      <c r="D2115" s="2">
        <v>440</v>
      </c>
      <c r="E2115" s="2">
        <f t="shared" si="128"/>
        <v>-24747</v>
      </c>
      <c r="F2115" s="17" t="str">
        <f t="shared" si="131"/>
        <v>BULLISH</v>
      </c>
      <c r="G2115" s="17" t="str">
        <f t="shared" si="130"/>
        <v>NEUTRAL</v>
      </c>
      <c r="H2115" s="17" t="str">
        <f t="shared" si="129"/>
        <v>CONFIRMED BULLISH</v>
      </c>
    </row>
    <row r="2116" spans="1:8" ht="13.5" x14ac:dyDescent="0.25">
      <c r="A2116" s="3">
        <v>45084</v>
      </c>
      <c r="B2116" s="2">
        <v>13.52</v>
      </c>
      <c r="C2116" s="2">
        <v>10.3118</v>
      </c>
      <c r="D2116" s="2">
        <v>1515</v>
      </c>
      <c r="E2116" s="2">
        <f t="shared" ref="E2116:E2179" si="132">IF(B2116&gt;B2115, E2115+D2116, IF(B2116&lt;B2115, E2115-D2116, E2115))</f>
        <v>-26262</v>
      </c>
      <c r="F2116" s="17" t="str">
        <f t="shared" si="131"/>
        <v>BEARISH</v>
      </c>
      <c r="G2116" s="17" t="str">
        <f t="shared" si="130"/>
        <v>STRONG</v>
      </c>
      <c r="H2116" s="17" t="str">
        <f t="shared" si="129"/>
        <v>CONFIRMED BEARISH</v>
      </c>
    </row>
    <row r="2117" spans="1:8" ht="13.5" x14ac:dyDescent="0.25">
      <c r="A2117" s="3">
        <v>45085</v>
      </c>
      <c r="B2117" s="2">
        <v>13.6</v>
      </c>
      <c r="C2117" s="2">
        <v>10.3728</v>
      </c>
      <c r="D2117" s="2">
        <v>1754</v>
      </c>
      <c r="E2117" s="2">
        <f t="shared" si="132"/>
        <v>-24508</v>
      </c>
      <c r="F2117" s="17" t="str">
        <f t="shared" si="131"/>
        <v>BEARISH</v>
      </c>
      <c r="G2117" s="17" t="str">
        <f t="shared" si="130"/>
        <v>STRONG</v>
      </c>
      <c r="H2117" s="17" t="str">
        <f t="shared" si="129"/>
        <v>CONFIRMED BEARISH</v>
      </c>
    </row>
    <row r="2118" spans="1:8" ht="13.5" x14ac:dyDescent="0.25">
      <c r="A2118" s="3">
        <v>45086</v>
      </c>
      <c r="B2118" s="2">
        <v>13.6</v>
      </c>
      <c r="C2118" s="2">
        <v>10.3728</v>
      </c>
      <c r="D2118" s="2">
        <v>866</v>
      </c>
      <c r="E2118" s="2">
        <f t="shared" si="132"/>
        <v>-24508</v>
      </c>
      <c r="F2118" s="17" t="str">
        <f t="shared" si="131"/>
        <v>BULLISH</v>
      </c>
      <c r="G2118" s="17" t="str">
        <f t="shared" si="130"/>
        <v>NEUTRAL</v>
      </c>
      <c r="H2118" s="17" t="str">
        <f t="shared" ref="H2118:H2181" si="133">IF(AND(B2118&gt;B2113, E2118&gt;E2113), "CONFIRMED BULLISH",
 IF(AND(B2118&lt;B2113, E2118&lt;E2113), "CONFIRMED BEARISH",
 IF(AND(B2118&gt;B2113, E2118&lt;E2113), "BEARISH DIVERGENCE",
 IF(AND(B2118&lt;B2113, E2118&gt;E2113), "BULLISH DIVERGENCE", "NEUTRAL"))))</f>
        <v>BULLISH DIVERGENCE</v>
      </c>
    </row>
    <row r="2119" spans="1:8" ht="13.5" x14ac:dyDescent="0.25">
      <c r="A2119" s="3">
        <v>45089</v>
      </c>
      <c r="B2119" s="2">
        <v>13.9</v>
      </c>
      <c r="C2119" s="2">
        <v>10.601599999999999</v>
      </c>
      <c r="D2119" s="2">
        <v>4990</v>
      </c>
      <c r="E2119" s="2">
        <f t="shared" si="132"/>
        <v>-19518</v>
      </c>
      <c r="F2119" s="17" t="str">
        <f t="shared" si="131"/>
        <v>BULLISH</v>
      </c>
      <c r="G2119" s="17" t="str">
        <f t="shared" ref="G2119:G2182" si="134">IF((E2119-E2114)/E2114 &gt; 0.02, "STRONG",
 IF((E2119-E2114)/E2114 &lt; -0.02, "WEAK", "NEUTRAL"))</f>
        <v>WEAK</v>
      </c>
      <c r="H2119" s="17" t="str">
        <f t="shared" si="133"/>
        <v>CONFIRMED BULLISH</v>
      </c>
    </row>
    <row r="2120" spans="1:8" ht="13.5" x14ac:dyDescent="0.25">
      <c r="A2120" s="3">
        <v>45090</v>
      </c>
      <c r="B2120" s="2">
        <v>13.8</v>
      </c>
      <c r="C2120" s="2">
        <v>10.5253</v>
      </c>
      <c r="D2120" s="2">
        <v>354</v>
      </c>
      <c r="E2120" s="2">
        <f t="shared" si="132"/>
        <v>-19872</v>
      </c>
      <c r="F2120" s="17" t="str">
        <f t="shared" ref="F2120:F2183" si="135">IF(E2120&gt;E2115,"BULLISH",IF(E2120&lt;E2115,"BEARISH","NEUTRAL"))</f>
        <v>BULLISH</v>
      </c>
      <c r="G2120" s="17" t="str">
        <f t="shared" si="134"/>
        <v>WEAK</v>
      </c>
      <c r="H2120" s="17" t="str">
        <f t="shared" si="133"/>
        <v>CONFIRMED BULLISH</v>
      </c>
    </row>
    <row r="2121" spans="1:8" ht="13.5" x14ac:dyDescent="0.25">
      <c r="A2121" s="3">
        <v>45091</v>
      </c>
      <c r="B2121" s="2">
        <v>13.86</v>
      </c>
      <c r="C2121" s="2">
        <v>10.571099999999999</v>
      </c>
      <c r="D2121" s="2">
        <v>15</v>
      </c>
      <c r="E2121" s="2">
        <f t="shared" si="132"/>
        <v>-19857</v>
      </c>
      <c r="F2121" s="17" t="str">
        <f t="shared" si="135"/>
        <v>BULLISH</v>
      </c>
      <c r="G2121" s="17" t="str">
        <f t="shared" si="134"/>
        <v>WEAK</v>
      </c>
      <c r="H2121" s="17" t="str">
        <f t="shared" si="133"/>
        <v>CONFIRMED BULLISH</v>
      </c>
    </row>
    <row r="2122" spans="1:8" ht="13.5" x14ac:dyDescent="0.25">
      <c r="A2122" s="3">
        <v>45092</v>
      </c>
      <c r="B2122" s="2">
        <v>13.88</v>
      </c>
      <c r="C2122" s="2">
        <v>10.5863</v>
      </c>
      <c r="D2122" s="2">
        <v>992</v>
      </c>
      <c r="E2122" s="2">
        <f t="shared" si="132"/>
        <v>-18865</v>
      </c>
      <c r="F2122" s="17" t="str">
        <f t="shared" si="135"/>
        <v>BULLISH</v>
      </c>
      <c r="G2122" s="17" t="str">
        <f t="shared" si="134"/>
        <v>WEAK</v>
      </c>
      <c r="H2122" s="17" t="str">
        <f t="shared" si="133"/>
        <v>CONFIRMED BULLISH</v>
      </c>
    </row>
    <row r="2123" spans="1:8" ht="13.5" x14ac:dyDescent="0.25">
      <c r="A2123" s="3">
        <v>45093</v>
      </c>
      <c r="B2123" s="2">
        <v>13.35</v>
      </c>
      <c r="C2123" s="2">
        <v>10.1821</v>
      </c>
      <c r="D2123" s="2">
        <v>1967</v>
      </c>
      <c r="E2123" s="2">
        <f t="shared" si="132"/>
        <v>-20832</v>
      </c>
      <c r="F2123" s="17" t="str">
        <f t="shared" si="135"/>
        <v>BULLISH</v>
      </c>
      <c r="G2123" s="17" t="str">
        <f t="shared" si="134"/>
        <v>WEAK</v>
      </c>
      <c r="H2123" s="17" t="str">
        <f t="shared" si="133"/>
        <v>BULLISH DIVERGENCE</v>
      </c>
    </row>
    <row r="2124" spans="1:8" ht="13.5" x14ac:dyDescent="0.25">
      <c r="A2124" s="3">
        <v>45096</v>
      </c>
      <c r="B2124" s="2">
        <v>13.3</v>
      </c>
      <c r="C2124" s="2">
        <v>10.144</v>
      </c>
      <c r="D2124" s="2">
        <v>937</v>
      </c>
      <c r="E2124" s="2">
        <f t="shared" si="132"/>
        <v>-21769</v>
      </c>
      <c r="F2124" s="17" t="str">
        <f t="shared" si="135"/>
        <v>BEARISH</v>
      </c>
      <c r="G2124" s="17" t="str">
        <f t="shared" si="134"/>
        <v>STRONG</v>
      </c>
      <c r="H2124" s="17" t="str">
        <f t="shared" si="133"/>
        <v>CONFIRMED BEARISH</v>
      </c>
    </row>
    <row r="2125" spans="1:8" ht="13.5" x14ac:dyDescent="0.25">
      <c r="A2125" s="3">
        <v>45097</v>
      </c>
      <c r="B2125" s="2">
        <v>13.4</v>
      </c>
      <c r="C2125" s="2">
        <v>10.2202</v>
      </c>
      <c r="D2125" s="2">
        <v>4988</v>
      </c>
      <c r="E2125" s="2">
        <f t="shared" si="132"/>
        <v>-16781</v>
      </c>
      <c r="F2125" s="17" t="str">
        <f t="shared" si="135"/>
        <v>BULLISH</v>
      </c>
      <c r="G2125" s="17" t="str">
        <f t="shared" si="134"/>
        <v>WEAK</v>
      </c>
      <c r="H2125" s="17" t="str">
        <f t="shared" si="133"/>
        <v>BULLISH DIVERGENCE</v>
      </c>
    </row>
    <row r="2126" spans="1:8" ht="13.5" x14ac:dyDescent="0.25">
      <c r="A2126" s="3">
        <v>45098</v>
      </c>
      <c r="B2126" s="2">
        <v>13.59</v>
      </c>
      <c r="C2126" s="2">
        <v>10.3652</v>
      </c>
      <c r="D2126" s="2">
        <v>3696</v>
      </c>
      <c r="E2126" s="2">
        <f t="shared" si="132"/>
        <v>-13085</v>
      </c>
      <c r="F2126" s="17" t="str">
        <f t="shared" si="135"/>
        <v>BULLISH</v>
      </c>
      <c r="G2126" s="17" t="str">
        <f t="shared" si="134"/>
        <v>WEAK</v>
      </c>
      <c r="H2126" s="17" t="str">
        <f t="shared" si="133"/>
        <v>BULLISH DIVERGENCE</v>
      </c>
    </row>
    <row r="2127" spans="1:8" ht="13.5" x14ac:dyDescent="0.25">
      <c r="A2127" s="3">
        <v>45099</v>
      </c>
      <c r="B2127" s="2">
        <v>13.6</v>
      </c>
      <c r="C2127" s="2">
        <v>10.3728</v>
      </c>
      <c r="D2127" s="2">
        <v>9363</v>
      </c>
      <c r="E2127" s="2">
        <f t="shared" si="132"/>
        <v>-3722</v>
      </c>
      <c r="F2127" s="17" t="str">
        <f t="shared" si="135"/>
        <v>BULLISH</v>
      </c>
      <c r="G2127" s="17" t="str">
        <f t="shared" si="134"/>
        <v>WEAK</v>
      </c>
      <c r="H2127" s="17" t="str">
        <f t="shared" si="133"/>
        <v>BULLISH DIVERGENCE</v>
      </c>
    </row>
    <row r="2128" spans="1:8" ht="13.5" x14ac:dyDescent="0.25">
      <c r="A2128" s="3">
        <v>45100</v>
      </c>
      <c r="B2128" s="2">
        <v>14</v>
      </c>
      <c r="C2128" s="2">
        <v>10.677899999999999</v>
      </c>
      <c r="D2128" s="2">
        <v>1922</v>
      </c>
      <c r="E2128" s="2">
        <f t="shared" si="132"/>
        <v>-1800</v>
      </c>
      <c r="F2128" s="17" t="str">
        <f t="shared" si="135"/>
        <v>BULLISH</v>
      </c>
      <c r="G2128" s="17" t="str">
        <f t="shared" si="134"/>
        <v>WEAK</v>
      </c>
      <c r="H2128" s="17" t="str">
        <f t="shared" si="133"/>
        <v>CONFIRMED BULLISH</v>
      </c>
    </row>
    <row r="2129" spans="1:8" ht="13.5" x14ac:dyDescent="0.25">
      <c r="A2129" s="3">
        <v>45103</v>
      </c>
      <c r="B2129" s="2">
        <v>14</v>
      </c>
      <c r="C2129" s="2">
        <v>10.677899999999999</v>
      </c>
      <c r="D2129" s="2">
        <v>1002</v>
      </c>
      <c r="E2129" s="2">
        <f t="shared" si="132"/>
        <v>-1800</v>
      </c>
      <c r="F2129" s="17" t="str">
        <f t="shared" si="135"/>
        <v>BULLISH</v>
      </c>
      <c r="G2129" s="17" t="str">
        <f t="shared" si="134"/>
        <v>WEAK</v>
      </c>
      <c r="H2129" s="17" t="str">
        <f t="shared" si="133"/>
        <v>CONFIRMED BULLISH</v>
      </c>
    </row>
    <row r="2130" spans="1:8" ht="13.5" x14ac:dyDescent="0.25">
      <c r="A2130" s="3">
        <v>45104</v>
      </c>
      <c r="B2130" s="2">
        <v>13.9</v>
      </c>
      <c r="C2130" s="2">
        <v>10.601599999999999</v>
      </c>
      <c r="D2130" s="2">
        <v>1001</v>
      </c>
      <c r="E2130" s="2">
        <f t="shared" si="132"/>
        <v>-2801</v>
      </c>
      <c r="F2130" s="17" t="str">
        <f t="shared" si="135"/>
        <v>BULLISH</v>
      </c>
      <c r="G2130" s="17" t="str">
        <f t="shared" si="134"/>
        <v>WEAK</v>
      </c>
      <c r="H2130" s="17" t="str">
        <f t="shared" si="133"/>
        <v>CONFIRMED BULLISH</v>
      </c>
    </row>
    <row r="2131" spans="1:8" ht="13.5" x14ac:dyDescent="0.25">
      <c r="A2131" s="3">
        <v>45107</v>
      </c>
      <c r="B2131" s="2">
        <v>13.95</v>
      </c>
      <c r="C2131" s="2">
        <v>10.639699999999999</v>
      </c>
      <c r="D2131" s="2">
        <v>1841</v>
      </c>
      <c r="E2131" s="2">
        <f t="shared" si="132"/>
        <v>-960</v>
      </c>
      <c r="F2131" s="17" t="str">
        <f t="shared" si="135"/>
        <v>BULLISH</v>
      </c>
      <c r="G2131" s="17" t="str">
        <f t="shared" si="134"/>
        <v>WEAK</v>
      </c>
      <c r="H2131" s="17" t="str">
        <f t="shared" si="133"/>
        <v>CONFIRMED BULLISH</v>
      </c>
    </row>
    <row r="2132" spans="1:8" ht="13.5" x14ac:dyDescent="0.25">
      <c r="A2132" s="3">
        <v>45110</v>
      </c>
      <c r="B2132" s="2">
        <v>13.9</v>
      </c>
      <c r="C2132" s="2">
        <v>10.601599999999999</v>
      </c>
      <c r="D2132" s="2">
        <v>285</v>
      </c>
      <c r="E2132" s="2">
        <f t="shared" si="132"/>
        <v>-1245</v>
      </c>
      <c r="F2132" s="17" t="str">
        <f t="shared" si="135"/>
        <v>BULLISH</v>
      </c>
      <c r="G2132" s="17" t="str">
        <f t="shared" si="134"/>
        <v>WEAK</v>
      </c>
      <c r="H2132" s="17" t="str">
        <f t="shared" si="133"/>
        <v>CONFIRMED BULLISH</v>
      </c>
    </row>
    <row r="2133" spans="1:8" ht="13.5" x14ac:dyDescent="0.25">
      <c r="A2133" s="3">
        <v>45111</v>
      </c>
      <c r="B2133" s="2">
        <v>13.88</v>
      </c>
      <c r="C2133" s="2">
        <v>10.5863</v>
      </c>
      <c r="D2133" s="2">
        <v>63</v>
      </c>
      <c r="E2133" s="2">
        <f t="shared" si="132"/>
        <v>-1308</v>
      </c>
      <c r="F2133" s="17" t="str">
        <f t="shared" si="135"/>
        <v>BULLISH</v>
      </c>
      <c r="G2133" s="17" t="str">
        <f t="shared" si="134"/>
        <v>WEAK</v>
      </c>
      <c r="H2133" s="17" t="str">
        <f t="shared" si="133"/>
        <v>BULLISH DIVERGENCE</v>
      </c>
    </row>
    <row r="2134" spans="1:8" ht="13.5" x14ac:dyDescent="0.25">
      <c r="A2134" s="3">
        <v>45112</v>
      </c>
      <c r="B2134" s="2">
        <v>13.88</v>
      </c>
      <c r="C2134" s="2">
        <v>10.5863</v>
      </c>
      <c r="D2134" s="2">
        <v>20</v>
      </c>
      <c r="E2134" s="2">
        <f t="shared" si="132"/>
        <v>-1308</v>
      </c>
      <c r="F2134" s="17" t="str">
        <f t="shared" si="135"/>
        <v>BULLISH</v>
      </c>
      <c r="G2134" s="17" t="str">
        <f t="shared" si="134"/>
        <v>WEAK</v>
      </c>
      <c r="H2134" s="17" t="str">
        <f t="shared" si="133"/>
        <v>BULLISH DIVERGENCE</v>
      </c>
    </row>
    <row r="2135" spans="1:8" ht="13.5" x14ac:dyDescent="0.25">
      <c r="A2135" s="3">
        <v>45113</v>
      </c>
      <c r="B2135" s="2">
        <v>13.88</v>
      </c>
      <c r="C2135" s="2">
        <v>10.5863</v>
      </c>
      <c r="D2135" s="2">
        <v>212</v>
      </c>
      <c r="E2135" s="2">
        <f t="shared" si="132"/>
        <v>-1308</v>
      </c>
      <c r="F2135" s="17" t="str">
        <f t="shared" si="135"/>
        <v>BULLISH</v>
      </c>
      <c r="G2135" s="17" t="str">
        <f t="shared" si="134"/>
        <v>WEAK</v>
      </c>
      <c r="H2135" s="17" t="str">
        <f t="shared" si="133"/>
        <v>BULLISH DIVERGENCE</v>
      </c>
    </row>
    <row r="2136" spans="1:8" ht="13.5" x14ac:dyDescent="0.25">
      <c r="A2136" s="3">
        <v>45114</v>
      </c>
      <c r="B2136" s="2">
        <v>13.85</v>
      </c>
      <c r="C2136" s="2">
        <v>10.563499999999999</v>
      </c>
      <c r="D2136" s="2">
        <v>137</v>
      </c>
      <c r="E2136" s="2">
        <f t="shared" si="132"/>
        <v>-1445</v>
      </c>
      <c r="F2136" s="17" t="str">
        <f t="shared" si="135"/>
        <v>BEARISH</v>
      </c>
      <c r="G2136" s="17" t="str">
        <f t="shared" si="134"/>
        <v>STRONG</v>
      </c>
      <c r="H2136" s="17" t="str">
        <f t="shared" si="133"/>
        <v>CONFIRMED BEARISH</v>
      </c>
    </row>
    <row r="2137" spans="1:8" ht="13.5" x14ac:dyDescent="0.25">
      <c r="A2137" s="3">
        <v>45117</v>
      </c>
      <c r="B2137" s="2">
        <v>13.99</v>
      </c>
      <c r="C2137" s="2">
        <v>10.670199999999999</v>
      </c>
      <c r="D2137" s="2">
        <v>2224</v>
      </c>
      <c r="E2137" s="2">
        <f t="shared" si="132"/>
        <v>779</v>
      </c>
      <c r="F2137" s="17" t="str">
        <f t="shared" si="135"/>
        <v>BULLISH</v>
      </c>
      <c r="G2137" s="17" t="str">
        <f t="shared" si="134"/>
        <v>WEAK</v>
      </c>
      <c r="H2137" s="17" t="str">
        <f t="shared" si="133"/>
        <v>CONFIRMED BULLISH</v>
      </c>
    </row>
    <row r="2138" spans="1:8" ht="13.5" x14ac:dyDescent="0.25">
      <c r="A2138" s="3">
        <v>45118</v>
      </c>
      <c r="B2138" s="2">
        <v>13.98</v>
      </c>
      <c r="C2138" s="2">
        <v>10.662599999999999</v>
      </c>
      <c r="D2138" s="2">
        <v>906</v>
      </c>
      <c r="E2138" s="2">
        <f t="shared" si="132"/>
        <v>-127</v>
      </c>
      <c r="F2138" s="17" t="str">
        <f t="shared" si="135"/>
        <v>BULLISH</v>
      </c>
      <c r="G2138" s="17" t="str">
        <f t="shared" si="134"/>
        <v>WEAK</v>
      </c>
      <c r="H2138" s="17" t="str">
        <f t="shared" si="133"/>
        <v>CONFIRMED BULLISH</v>
      </c>
    </row>
    <row r="2139" spans="1:8" ht="13.5" x14ac:dyDescent="0.25">
      <c r="A2139" s="3">
        <v>45119</v>
      </c>
      <c r="B2139" s="2">
        <v>13.9</v>
      </c>
      <c r="C2139" s="2">
        <v>10.601599999999999</v>
      </c>
      <c r="D2139" s="2">
        <v>15</v>
      </c>
      <c r="E2139" s="2">
        <f t="shared" si="132"/>
        <v>-142</v>
      </c>
      <c r="F2139" s="17" t="str">
        <f t="shared" si="135"/>
        <v>BULLISH</v>
      </c>
      <c r="G2139" s="17" t="str">
        <f t="shared" si="134"/>
        <v>WEAK</v>
      </c>
      <c r="H2139" s="17" t="str">
        <f t="shared" si="133"/>
        <v>CONFIRMED BULLISH</v>
      </c>
    </row>
    <row r="2140" spans="1:8" ht="13.5" x14ac:dyDescent="0.25">
      <c r="A2140" s="3">
        <v>45120</v>
      </c>
      <c r="B2140" s="2">
        <v>13.87</v>
      </c>
      <c r="C2140" s="2">
        <v>10.5787</v>
      </c>
      <c r="D2140" s="2">
        <v>66</v>
      </c>
      <c r="E2140" s="2">
        <f t="shared" si="132"/>
        <v>-208</v>
      </c>
      <c r="F2140" s="17" t="str">
        <f t="shared" si="135"/>
        <v>BULLISH</v>
      </c>
      <c r="G2140" s="17" t="str">
        <f t="shared" si="134"/>
        <v>WEAK</v>
      </c>
      <c r="H2140" s="17" t="str">
        <f t="shared" si="133"/>
        <v>BULLISH DIVERGENCE</v>
      </c>
    </row>
    <row r="2141" spans="1:8" ht="13.5" x14ac:dyDescent="0.25">
      <c r="A2141" s="3">
        <v>45121</v>
      </c>
      <c r="B2141" s="2">
        <v>13.8</v>
      </c>
      <c r="C2141" s="2">
        <v>10.5253</v>
      </c>
      <c r="D2141" s="2">
        <v>3246</v>
      </c>
      <c r="E2141" s="2">
        <f t="shared" si="132"/>
        <v>-3454</v>
      </c>
      <c r="F2141" s="17" t="str">
        <f t="shared" si="135"/>
        <v>BEARISH</v>
      </c>
      <c r="G2141" s="17" t="str">
        <f t="shared" si="134"/>
        <v>STRONG</v>
      </c>
      <c r="H2141" s="17" t="str">
        <f t="shared" si="133"/>
        <v>CONFIRMED BEARISH</v>
      </c>
    </row>
    <row r="2142" spans="1:8" ht="13.5" x14ac:dyDescent="0.25">
      <c r="A2142" s="3">
        <v>45124</v>
      </c>
      <c r="B2142" s="2">
        <v>12.9</v>
      </c>
      <c r="C2142" s="2">
        <v>10.814399999999999</v>
      </c>
      <c r="D2142" s="2">
        <v>702</v>
      </c>
      <c r="E2142" s="2">
        <f t="shared" si="132"/>
        <v>-4156</v>
      </c>
      <c r="F2142" s="17" t="str">
        <f t="shared" si="135"/>
        <v>BEARISH</v>
      </c>
      <c r="G2142" s="17" t="str">
        <f t="shared" si="134"/>
        <v>WEAK</v>
      </c>
      <c r="H2142" s="17" t="str">
        <f t="shared" si="133"/>
        <v>CONFIRMED BEARISH</v>
      </c>
    </row>
    <row r="2143" spans="1:8" ht="13.5" x14ac:dyDescent="0.25">
      <c r="A2143" s="3">
        <v>45125</v>
      </c>
      <c r="B2143" s="2">
        <v>12.7</v>
      </c>
      <c r="C2143" s="2">
        <v>10.646699999999999</v>
      </c>
      <c r="D2143" s="2">
        <v>693</v>
      </c>
      <c r="E2143" s="2">
        <f t="shared" si="132"/>
        <v>-4849</v>
      </c>
      <c r="F2143" s="17" t="str">
        <f t="shared" si="135"/>
        <v>BEARISH</v>
      </c>
      <c r="G2143" s="17" t="str">
        <f t="shared" si="134"/>
        <v>STRONG</v>
      </c>
      <c r="H2143" s="17" t="str">
        <f t="shared" si="133"/>
        <v>CONFIRMED BEARISH</v>
      </c>
    </row>
    <row r="2144" spans="1:8" ht="13.5" x14ac:dyDescent="0.25">
      <c r="A2144" s="3">
        <v>45127</v>
      </c>
      <c r="B2144" s="2">
        <v>12.65</v>
      </c>
      <c r="C2144" s="2">
        <v>10.604799999999999</v>
      </c>
      <c r="D2144" s="2">
        <v>27</v>
      </c>
      <c r="E2144" s="2">
        <f t="shared" si="132"/>
        <v>-4876</v>
      </c>
      <c r="F2144" s="17" t="str">
        <f t="shared" si="135"/>
        <v>BEARISH</v>
      </c>
      <c r="G2144" s="17" t="str">
        <f t="shared" si="134"/>
        <v>STRONG</v>
      </c>
      <c r="H2144" s="17" t="str">
        <f t="shared" si="133"/>
        <v>CONFIRMED BEARISH</v>
      </c>
    </row>
    <row r="2145" spans="1:8" ht="13.5" x14ac:dyDescent="0.25">
      <c r="A2145" s="3">
        <v>45128</v>
      </c>
      <c r="B2145" s="2">
        <v>12.45</v>
      </c>
      <c r="C2145" s="2">
        <v>10.437099999999999</v>
      </c>
      <c r="D2145" s="2">
        <v>1773</v>
      </c>
      <c r="E2145" s="2">
        <f t="shared" si="132"/>
        <v>-6649</v>
      </c>
      <c r="F2145" s="17" t="str">
        <f t="shared" si="135"/>
        <v>BEARISH</v>
      </c>
      <c r="G2145" s="17" t="str">
        <f t="shared" si="134"/>
        <v>STRONG</v>
      </c>
      <c r="H2145" s="17" t="str">
        <f t="shared" si="133"/>
        <v>CONFIRMED BEARISH</v>
      </c>
    </row>
    <row r="2146" spans="1:8" ht="13.5" x14ac:dyDescent="0.25">
      <c r="A2146" s="3">
        <v>45131</v>
      </c>
      <c r="B2146" s="2">
        <v>12</v>
      </c>
      <c r="C2146" s="2">
        <v>10.059900000000001</v>
      </c>
      <c r="D2146" s="2">
        <v>5350</v>
      </c>
      <c r="E2146" s="2">
        <f t="shared" si="132"/>
        <v>-11999</v>
      </c>
      <c r="F2146" s="17" t="str">
        <f t="shared" si="135"/>
        <v>BEARISH</v>
      </c>
      <c r="G2146" s="17" t="str">
        <f t="shared" si="134"/>
        <v>STRONG</v>
      </c>
      <c r="H2146" s="17" t="str">
        <f t="shared" si="133"/>
        <v>CONFIRMED BEARISH</v>
      </c>
    </row>
    <row r="2147" spans="1:8" ht="13.5" x14ac:dyDescent="0.25">
      <c r="A2147" s="3">
        <v>45133</v>
      </c>
      <c r="B2147" s="2">
        <v>12</v>
      </c>
      <c r="C2147" s="2">
        <v>10.059900000000001</v>
      </c>
      <c r="D2147" s="2">
        <v>1709</v>
      </c>
      <c r="E2147" s="2">
        <f t="shared" si="132"/>
        <v>-11999</v>
      </c>
      <c r="F2147" s="17" t="str">
        <f t="shared" si="135"/>
        <v>BEARISH</v>
      </c>
      <c r="G2147" s="17" t="str">
        <f t="shared" si="134"/>
        <v>STRONG</v>
      </c>
      <c r="H2147" s="17" t="str">
        <f t="shared" si="133"/>
        <v>CONFIRMED BEARISH</v>
      </c>
    </row>
    <row r="2148" spans="1:8" ht="13.5" x14ac:dyDescent="0.25">
      <c r="A2148" s="3">
        <v>45134</v>
      </c>
      <c r="B2148" s="2">
        <v>12</v>
      </c>
      <c r="C2148" s="2">
        <v>10.059900000000001</v>
      </c>
      <c r="D2148" s="2">
        <v>22527</v>
      </c>
      <c r="E2148" s="2">
        <f t="shared" si="132"/>
        <v>-11999</v>
      </c>
      <c r="F2148" s="17" t="str">
        <f t="shared" si="135"/>
        <v>BEARISH</v>
      </c>
      <c r="G2148" s="17" t="str">
        <f t="shared" si="134"/>
        <v>STRONG</v>
      </c>
      <c r="H2148" s="17" t="str">
        <f t="shared" si="133"/>
        <v>CONFIRMED BEARISH</v>
      </c>
    </row>
    <row r="2149" spans="1:8" ht="13.5" x14ac:dyDescent="0.25">
      <c r="A2149" s="3">
        <v>45135</v>
      </c>
      <c r="B2149" s="2">
        <v>12</v>
      </c>
      <c r="C2149" s="2">
        <v>10.059900000000001</v>
      </c>
      <c r="D2149" s="2">
        <v>39033</v>
      </c>
      <c r="E2149" s="2">
        <f t="shared" si="132"/>
        <v>-11999</v>
      </c>
      <c r="F2149" s="17" t="str">
        <f t="shared" si="135"/>
        <v>BEARISH</v>
      </c>
      <c r="G2149" s="17" t="str">
        <f t="shared" si="134"/>
        <v>STRONG</v>
      </c>
      <c r="H2149" s="17" t="str">
        <f t="shared" si="133"/>
        <v>CONFIRMED BEARISH</v>
      </c>
    </row>
    <row r="2150" spans="1:8" ht="13.5" x14ac:dyDescent="0.25">
      <c r="A2150" s="3">
        <v>45138</v>
      </c>
      <c r="B2150" s="2">
        <v>12.2</v>
      </c>
      <c r="C2150" s="2">
        <v>10.227499999999999</v>
      </c>
      <c r="D2150" s="2">
        <v>14234</v>
      </c>
      <c r="E2150" s="2">
        <f t="shared" si="132"/>
        <v>2235</v>
      </c>
      <c r="F2150" s="17" t="str">
        <f t="shared" si="135"/>
        <v>BULLISH</v>
      </c>
      <c r="G2150" s="17" t="str">
        <f t="shared" si="134"/>
        <v>WEAK</v>
      </c>
      <c r="H2150" s="17" t="str">
        <f t="shared" si="133"/>
        <v>BULLISH DIVERGENCE</v>
      </c>
    </row>
    <row r="2151" spans="1:8" ht="13.5" x14ac:dyDescent="0.25">
      <c r="A2151" s="3">
        <v>45139</v>
      </c>
      <c r="B2151" s="2">
        <v>12</v>
      </c>
      <c r="C2151" s="2">
        <v>10.059900000000001</v>
      </c>
      <c r="D2151" s="2">
        <v>5946</v>
      </c>
      <c r="E2151" s="2">
        <f t="shared" si="132"/>
        <v>-3711</v>
      </c>
      <c r="F2151" s="17" t="str">
        <f t="shared" si="135"/>
        <v>BULLISH</v>
      </c>
      <c r="G2151" s="17" t="str">
        <f t="shared" si="134"/>
        <v>WEAK</v>
      </c>
      <c r="H2151" s="17" t="str">
        <f t="shared" si="133"/>
        <v>NEUTRAL</v>
      </c>
    </row>
    <row r="2152" spans="1:8" ht="13.5" x14ac:dyDescent="0.25">
      <c r="A2152" s="3">
        <v>45140</v>
      </c>
      <c r="B2152" s="2">
        <v>12</v>
      </c>
      <c r="C2152" s="2">
        <v>10.059900000000001</v>
      </c>
      <c r="D2152" s="2">
        <v>5499</v>
      </c>
      <c r="E2152" s="2">
        <f t="shared" si="132"/>
        <v>-3711</v>
      </c>
      <c r="F2152" s="17" t="str">
        <f t="shared" si="135"/>
        <v>BULLISH</v>
      </c>
      <c r="G2152" s="17" t="str">
        <f t="shared" si="134"/>
        <v>WEAK</v>
      </c>
      <c r="H2152" s="17" t="str">
        <f t="shared" si="133"/>
        <v>NEUTRAL</v>
      </c>
    </row>
    <row r="2153" spans="1:8" ht="13.5" x14ac:dyDescent="0.25">
      <c r="A2153" s="3">
        <v>45141</v>
      </c>
      <c r="B2153" s="2">
        <v>12.2</v>
      </c>
      <c r="C2153" s="2">
        <v>10.227499999999999</v>
      </c>
      <c r="D2153" s="2">
        <v>2</v>
      </c>
      <c r="E2153" s="2">
        <f t="shared" si="132"/>
        <v>-3709</v>
      </c>
      <c r="F2153" s="17" t="str">
        <f t="shared" si="135"/>
        <v>BULLISH</v>
      </c>
      <c r="G2153" s="17" t="str">
        <f t="shared" si="134"/>
        <v>WEAK</v>
      </c>
      <c r="H2153" s="17" t="str">
        <f t="shared" si="133"/>
        <v>CONFIRMED BULLISH</v>
      </c>
    </row>
    <row r="2154" spans="1:8" ht="13.5" x14ac:dyDescent="0.25">
      <c r="A2154" s="3">
        <v>45142</v>
      </c>
      <c r="B2154" s="2">
        <v>12</v>
      </c>
      <c r="C2154" s="2">
        <v>10.059900000000001</v>
      </c>
      <c r="D2154" s="2">
        <v>755</v>
      </c>
      <c r="E2154" s="2">
        <f t="shared" si="132"/>
        <v>-4464</v>
      </c>
      <c r="F2154" s="17" t="str">
        <f t="shared" si="135"/>
        <v>BULLISH</v>
      </c>
      <c r="G2154" s="17" t="str">
        <f t="shared" si="134"/>
        <v>WEAK</v>
      </c>
      <c r="H2154" s="17" t="str">
        <f t="shared" si="133"/>
        <v>NEUTRAL</v>
      </c>
    </row>
    <row r="2155" spans="1:8" ht="13.5" x14ac:dyDescent="0.25">
      <c r="A2155" s="3">
        <v>45145</v>
      </c>
      <c r="B2155" s="2">
        <v>12.19</v>
      </c>
      <c r="C2155" s="2">
        <v>10.219099999999999</v>
      </c>
      <c r="D2155" s="2">
        <v>168</v>
      </c>
      <c r="E2155" s="2">
        <f t="shared" si="132"/>
        <v>-4296</v>
      </c>
      <c r="F2155" s="17" t="str">
        <f t="shared" si="135"/>
        <v>BEARISH</v>
      </c>
      <c r="G2155" s="17" t="str">
        <f t="shared" si="134"/>
        <v>WEAK</v>
      </c>
      <c r="H2155" s="17" t="str">
        <f t="shared" si="133"/>
        <v>CONFIRMED BEARISH</v>
      </c>
    </row>
    <row r="2156" spans="1:8" ht="13.5" x14ac:dyDescent="0.25">
      <c r="A2156" s="3">
        <v>45146</v>
      </c>
      <c r="B2156" s="2">
        <v>12.15</v>
      </c>
      <c r="C2156" s="2">
        <v>10.185600000000001</v>
      </c>
      <c r="D2156" s="2">
        <v>1002</v>
      </c>
      <c r="E2156" s="2">
        <f t="shared" si="132"/>
        <v>-5298</v>
      </c>
      <c r="F2156" s="17" t="str">
        <f t="shared" si="135"/>
        <v>BEARISH</v>
      </c>
      <c r="G2156" s="17" t="str">
        <f t="shared" si="134"/>
        <v>STRONG</v>
      </c>
      <c r="H2156" s="17" t="str">
        <f t="shared" si="133"/>
        <v>BEARISH DIVERGENCE</v>
      </c>
    </row>
    <row r="2157" spans="1:8" ht="13.5" x14ac:dyDescent="0.25">
      <c r="A2157" s="3">
        <v>45147</v>
      </c>
      <c r="B2157" s="2">
        <v>11.8</v>
      </c>
      <c r="C2157" s="2">
        <v>9.8922000000000008</v>
      </c>
      <c r="D2157" s="2">
        <v>84998</v>
      </c>
      <c r="E2157" s="2">
        <f t="shared" si="132"/>
        <v>-90296</v>
      </c>
      <c r="F2157" s="17" t="str">
        <f t="shared" si="135"/>
        <v>BEARISH</v>
      </c>
      <c r="G2157" s="17" t="str">
        <f t="shared" si="134"/>
        <v>STRONG</v>
      </c>
      <c r="H2157" s="17" t="str">
        <f t="shared" si="133"/>
        <v>CONFIRMED BEARISH</v>
      </c>
    </row>
    <row r="2158" spans="1:8" ht="13.5" x14ac:dyDescent="0.25">
      <c r="A2158" s="3">
        <v>45148</v>
      </c>
      <c r="B2158" s="2">
        <v>11.8</v>
      </c>
      <c r="C2158" s="2">
        <v>9.8922000000000008</v>
      </c>
      <c r="D2158" s="2">
        <v>5033</v>
      </c>
      <c r="E2158" s="2">
        <f t="shared" si="132"/>
        <v>-90296</v>
      </c>
      <c r="F2158" s="17" t="str">
        <f t="shared" si="135"/>
        <v>BEARISH</v>
      </c>
      <c r="G2158" s="17" t="str">
        <f t="shared" si="134"/>
        <v>STRONG</v>
      </c>
      <c r="H2158" s="17" t="str">
        <f t="shared" si="133"/>
        <v>CONFIRMED BEARISH</v>
      </c>
    </row>
    <row r="2159" spans="1:8" ht="13.5" x14ac:dyDescent="0.25">
      <c r="A2159" s="3">
        <v>45149</v>
      </c>
      <c r="B2159" s="2">
        <v>11.6</v>
      </c>
      <c r="C2159" s="2">
        <v>9.7245000000000008</v>
      </c>
      <c r="D2159" s="2">
        <v>730781</v>
      </c>
      <c r="E2159" s="2">
        <f t="shared" si="132"/>
        <v>-821077</v>
      </c>
      <c r="F2159" s="17" t="str">
        <f t="shared" si="135"/>
        <v>BEARISH</v>
      </c>
      <c r="G2159" s="17" t="str">
        <f t="shared" si="134"/>
        <v>STRONG</v>
      </c>
      <c r="H2159" s="17" t="str">
        <f t="shared" si="133"/>
        <v>CONFIRMED BEARISH</v>
      </c>
    </row>
    <row r="2160" spans="1:8" ht="13.5" x14ac:dyDescent="0.25">
      <c r="A2160" s="3">
        <v>45152</v>
      </c>
      <c r="B2160" s="2">
        <v>12</v>
      </c>
      <c r="C2160" s="2">
        <v>10.059900000000001</v>
      </c>
      <c r="D2160" s="2">
        <v>1931</v>
      </c>
      <c r="E2160" s="2">
        <f t="shared" si="132"/>
        <v>-819146</v>
      </c>
      <c r="F2160" s="17" t="str">
        <f t="shared" si="135"/>
        <v>BEARISH</v>
      </c>
      <c r="G2160" s="17" t="str">
        <f t="shared" si="134"/>
        <v>STRONG</v>
      </c>
      <c r="H2160" s="17" t="str">
        <f t="shared" si="133"/>
        <v>CONFIRMED BEARISH</v>
      </c>
    </row>
    <row r="2161" spans="1:8" ht="13.5" x14ac:dyDescent="0.25">
      <c r="A2161" s="3">
        <v>45153</v>
      </c>
      <c r="B2161" s="2">
        <v>11.7</v>
      </c>
      <c r="C2161" s="2">
        <v>9.8084000000000007</v>
      </c>
      <c r="D2161" s="2">
        <v>26569</v>
      </c>
      <c r="E2161" s="2">
        <f t="shared" si="132"/>
        <v>-845715</v>
      </c>
      <c r="F2161" s="17" t="str">
        <f t="shared" si="135"/>
        <v>BEARISH</v>
      </c>
      <c r="G2161" s="17" t="str">
        <f t="shared" si="134"/>
        <v>STRONG</v>
      </c>
      <c r="H2161" s="17" t="str">
        <f t="shared" si="133"/>
        <v>CONFIRMED BEARISH</v>
      </c>
    </row>
    <row r="2162" spans="1:8" ht="13.5" x14ac:dyDescent="0.25">
      <c r="A2162" s="3">
        <v>45154</v>
      </c>
      <c r="B2162" s="2">
        <v>11.7</v>
      </c>
      <c r="C2162" s="2">
        <v>9.8084000000000007</v>
      </c>
      <c r="D2162" s="2">
        <v>100</v>
      </c>
      <c r="E2162" s="2">
        <f t="shared" si="132"/>
        <v>-845715</v>
      </c>
      <c r="F2162" s="17" t="str">
        <f t="shared" si="135"/>
        <v>BEARISH</v>
      </c>
      <c r="G2162" s="17" t="str">
        <f t="shared" si="134"/>
        <v>STRONG</v>
      </c>
      <c r="H2162" s="17" t="str">
        <f t="shared" si="133"/>
        <v>CONFIRMED BEARISH</v>
      </c>
    </row>
    <row r="2163" spans="1:8" ht="13.5" x14ac:dyDescent="0.25">
      <c r="A2163" s="3">
        <v>45155</v>
      </c>
      <c r="B2163" s="2">
        <v>11.7</v>
      </c>
      <c r="C2163" s="2">
        <v>9.8084000000000007</v>
      </c>
      <c r="D2163" s="2">
        <v>3668</v>
      </c>
      <c r="E2163" s="2">
        <f t="shared" si="132"/>
        <v>-845715</v>
      </c>
      <c r="F2163" s="17" t="str">
        <f t="shared" si="135"/>
        <v>BEARISH</v>
      </c>
      <c r="G2163" s="17" t="str">
        <f t="shared" si="134"/>
        <v>STRONG</v>
      </c>
      <c r="H2163" s="17" t="str">
        <f t="shared" si="133"/>
        <v>CONFIRMED BEARISH</v>
      </c>
    </row>
    <row r="2164" spans="1:8" ht="13.5" x14ac:dyDescent="0.25">
      <c r="A2164" s="3">
        <v>45156</v>
      </c>
      <c r="B2164" s="2">
        <v>11.95</v>
      </c>
      <c r="C2164" s="2">
        <v>10.017899999999999</v>
      </c>
      <c r="D2164" s="2">
        <v>13</v>
      </c>
      <c r="E2164" s="2">
        <f t="shared" si="132"/>
        <v>-845702</v>
      </c>
      <c r="F2164" s="17" t="str">
        <f t="shared" si="135"/>
        <v>BEARISH</v>
      </c>
      <c r="G2164" s="17" t="str">
        <f t="shared" si="134"/>
        <v>STRONG</v>
      </c>
      <c r="H2164" s="17" t="str">
        <f t="shared" si="133"/>
        <v>BEARISH DIVERGENCE</v>
      </c>
    </row>
    <row r="2165" spans="1:8" ht="13.5" x14ac:dyDescent="0.25">
      <c r="A2165" s="3">
        <v>45159</v>
      </c>
      <c r="B2165" s="2">
        <v>11.95</v>
      </c>
      <c r="C2165" s="2">
        <v>10.017899999999999</v>
      </c>
      <c r="D2165" s="2">
        <v>30</v>
      </c>
      <c r="E2165" s="2">
        <f t="shared" si="132"/>
        <v>-845702</v>
      </c>
      <c r="F2165" s="17" t="str">
        <f t="shared" si="135"/>
        <v>BEARISH</v>
      </c>
      <c r="G2165" s="17" t="str">
        <f t="shared" si="134"/>
        <v>STRONG</v>
      </c>
      <c r="H2165" s="17" t="str">
        <f t="shared" si="133"/>
        <v>CONFIRMED BEARISH</v>
      </c>
    </row>
    <row r="2166" spans="1:8" ht="13.5" x14ac:dyDescent="0.25">
      <c r="A2166" s="3">
        <v>45160</v>
      </c>
      <c r="B2166" s="2">
        <v>12.28</v>
      </c>
      <c r="C2166" s="2">
        <v>10.294600000000001</v>
      </c>
      <c r="D2166" s="2">
        <v>3002</v>
      </c>
      <c r="E2166" s="2">
        <f t="shared" si="132"/>
        <v>-842700</v>
      </c>
      <c r="F2166" s="17" t="str">
        <f t="shared" si="135"/>
        <v>BULLISH</v>
      </c>
      <c r="G2166" s="17" t="str">
        <f t="shared" si="134"/>
        <v>NEUTRAL</v>
      </c>
      <c r="H2166" s="17" t="str">
        <f t="shared" si="133"/>
        <v>CONFIRMED BULLISH</v>
      </c>
    </row>
    <row r="2167" spans="1:8" ht="13.5" x14ac:dyDescent="0.25">
      <c r="A2167" s="3">
        <v>45161</v>
      </c>
      <c r="B2167" s="2">
        <v>12.33</v>
      </c>
      <c r="C2167" s="2">
        <v>10.336499999999999</v>
      </c>
      <c r="D2167" s="2">
        <v>764</v>
      </c>
      <c r="E2167" s="2">
        <f t="shared" si="132"/>
        <v>-841936</v>
      </c>
      <c r="F2167" s="17" t="str">
        <f t="shared" si="135"/>
        <v>BULLISH</v>
      </c>
      <c r="G2167" s="17" t="str">
        <f t="shared" si="134"/>
        <v>NEUTRAL</v>
      </c>
      <c r="H2167" s="17" t="str">
        <f t="shared" si="133"/>
        <v>CONFIRMED BULLISH</v>
      </c>
    </row>
    <row r="2168" spans="1:8" ht="13.5" x14ac:dyDescent="0.25">
      <c r="A2168" s="3">
        <v>45162</v>
      </c>
      <c r="B2168" s="2">
        <v>12.35</v>
      </c>
      <c r="C2168" s="2">
        <v>10.353300000000001</v>
      </c>
      <c r="D2168" s="2">
        <v>2891</v>
      </c>
      <c r="E2168" s="2">
        <f t="shared" si="132"/>
        <v>-839045</v>
      </c>
      <c r="F2168" s="17" t="str">
        <f t="shared" si="135"/>
        <v>BULLISH</v>
      </c>
      <c r="G2168" s="17" t="str">
        <f t="shared" si="134"/>
        <v>NEUTRAL</v>
      </c>
      <c r="H2168" s="17" t="str">
        <f t="shared" si="133"/>
        <v>CONFIRMED BULLISH</v>
      </c>
    </row>
    <row r="2169" spans="1:8" ht="13.5" x14ac:dyDescent="0.25">
      <c r="A2169" s="3">
        <v>45163</v>
      </c>
      <c r="B2169" s="2">
        <v>12.35</v>
      </c>
      <c r="C2169" s="2">
        <v>10.353300000000001</v>
      </c>
      <c r="D2169" s="2">
        <v>133</v>
      </c>
      <c r="E2169" s="2">
        <f t="shared" si="132"/>
        <v>-839045</v>
      </c>
      <c r="F2169" s="17" t="str">
        <f t="shared" si="135"/>
        <v>BULLISH</v>
      </c>
      <c r="G2169" s="17" t="str">
        <f t="shared" si="134"/>
        <v>NEUTRAL</v>
      </c>
      <c r="H2169" s="17" t="str">
        <f t="shared" si="133"/>
        <v>CONFIRMED BULLISH</v>
      </c>
    </row>
    <row r="2170" spans="1:8" ht="13.5" x14ac:dyDescent="0.25">
      <c r="A2170" s="3">
        <v>45166</v>
      </c>
      <c r="B2170" s="2">
        <v>12.6</v>
      </c>
      <c r="C2170" s="2">
        <v>10.562900000000001</v>
      </c>
      <c r="D2170" s="2">
        <v>130</v>
      </c>
      <c r="E2170" s="2">
        <f t="shared" si="132"/>
        <v>-838915</v>
      </c>
      <c r="F2170" s="17" t="str">
        <f t="shared" si="135"/>
        <v>BULLISH</v>
      </c>
      <c r="G2170" s="17" t="str">
        <f t="shared" si="134"/>
        <v>NEUTRAL</v>
      </c>
      <c r="H2170" s="17" t="str">
        <f t="shared" si="133"/>
        <v>CONFIRMED BULLISH</v>
      </c>
    </row>
    <row r="2171" spans="1:8" ht="13.5" x14ac:dyDescent="0.25">
      <c r="A2171" s="3">
        <v>45167</v>
      </c>
      <c r="B2171" s="2">
        <v>12.6</v>
      </c>
      <c r="C2171" s="2">
        <v>10.562900000000001</v>
      </c>
      <c r="D2171" s="2">
        <v>449</v>
      </c>
      <c r="E2171" s="2">
        <f t="shared" si="132"/>
        <v>-838915</v>
      </c>
      <c r="F2171" s="17" t="str">
        <f t="shared" si="135"/>
        <v>BULLISH</v>
      </c>
      <c r="G2171" s="17" t="str">
        <f t="shared" si="134"/>
        <v>NEUTRAL</v>
      </c>
      <c r="H2171" s="17" t="str">
        <f t="shared" si="133"/>
        <v>CONFIRMED BULLISH</v>
      </c>
    </row>
    <row r="2172" spans="1:8" ht="13.5" x14ac:dyDescent="0.25">
      <c r="A2172" s="3">
        <v>45168</v>
      </c>
      <c r="B2172" s="2">
        <v>12.5</v>
      </c>
      <c r="C2172" s="2">
        <v>10.478999999999999</v>
      </c>
      <c r="D2172" s="2">
        <v>101</v>
      </c>
      <c r="E2172" s="2">
        <f t="shared" si="132"/>
        <v>-839016</v>
      </c>
      <c r="F2172" s="17" t="str">
        <f t="shared" si="135"/>
        <v>BULLISH</v>
      </c>
      <c r="G2172" s="17" t="str">
        <f t="shared" si="134"/>
        <v>NEUTRAL</v>
      </c>
      <c r="H2172" s="17" t="str">
        <f t="shared" si="133"/>
        <v>CONFIRMED BULLISH</v>
      </c>
    </row>
    <row r="2173" spans="1:8" ht="13.5" x14ac:dyDescent="0.25">
      <c r="A2173" s="3">
        <v>45169</v>
      </c>
      <c r="B2173" s="2">
        <v>12.49</v>
      </c>
      <c r="C2173" s="2">
        <v>10.470599999999999</v>
      </c>
      <c r="D2173" s="2">
        <v>7</v>
      </c>
      <c r="E2173" s="2">
        <f t="shared" si="132"/>
        <v>-839023</v>
      </c>
      <c r="F2173" s="17" t="str">
        <f t="shared" si="135"/>
        <v>BULLISH</v>
      </c>
      <c r="G2173" s="17" t="str">
        <f t="shared" si="134"/>
        <v>NEUTRAL</v>
      </c>
      <c r="H2173" s="17" t="str">
        <f t="shared" si="133"/>
        <v>CONFIRMED BULLISH</v>
      </c>
    </row>
    <row r="2174" spans="1:8" ht="13.5" x14ac:dyDescent="0.25">
      <c r="A2174" s="3">
        <v>45170</v>
      </c>
      <c r="B2174" s="2">
        <v>12.5</v>
      </c>
      <c r="C2174" s="2">
        <v>10.478999999999999</v>
      </c>
      <c r="D2174" s="2">
        <v>741</v>
      </c>
      <c r="E2174" s="2">
        <f t="shared" si="132"/>
        <v>-838282</v>
      </c>
      <c r="F2174" s="17" t="str">
        <f t="shared" si="135"/>
        <v>BULLISH</v>
      </c>
      <c r="G2174" s="17" t="str">
        <f t="shared" si="134"/>
        <v>NEUTRAL</v>
      </c>
      <c r="H2174" s="17" t="str">
        <f t="shared" si="133"/>
        <v>CONFIRMED BULLISH</v>
      </c>
    </row>
    <row r="2175" spans="1:8" ht="13.5" x14ac:dyDescent="0.25">
      <c r="A2175" s="3">
        <v>45173</v>
      </c>
      <c r="B2175" s="2">
        <v>12.29</v>
      </c>
      <c r="C2175" s="2">
        <v>10.303000000000001</v>
      </c>
      <c r="D2175" s="2">
        <v>1915</v>
      </c>
      <c r="E2175" s="2">
        <f t="shared" si="132"/>
        <v>-840197</v>
      </c>
      <c r="F2175" s="17" t="str">
        <f t="shared" si="135"/>
        <v>BEARISH</v>
      </c>
      <c r="G2175" s="17" t="str">
        <f t="shared" si="134"/>
        <v>NEUTRAL</v>
      </c>
      <c r="H2175" s="17" t="str">
        <f t="shared" si="133"/>
        <v>CONFIRMED BEARISH</v>
      </c>
    </row>
    <row r="2176" spans="1:8" ht="13.5" x14ac:dyDescent="0.25">
      <c r="A2176" s="3">
        <v>45174</v>
      </c>
      <c r="B2176" s="2">
        <v>12.15</v>
      </c>
      <c r="C2176" s="2">
        <v>10.185600000000001</v>
      </c>
      <c r="D2176" s="2">
        <v>1943</v>
      </c>
      <c r="E2176" s="2">
        <f t="shared" si="132"/>
        <v>-842140</v>
      </c>
      <c r="F2176" s="17" t="str">
        <f t="shared" si="135"/>
        <v>BEARISH</v>
      </c>
      <c r="G2176" s="17" t="str">
        <f t="shared" si="134"/>
        <v>NEUTRAL</v>
      </c>
      <c r="H2176" s="17" t="str">
        <f t="shared" si="133"/>
        <v>CONFIRMED BEARISH</v>
      </c>
    </row>
    <row r="2177" spans="1:8" ht="13.5" x14ac:dyDescent="0.25">
      <c r="A2177" s="3">
        <v>45175</v>
      </c>
      <c r="B2177" s="2">
        <v>12.25</v>
      </c>
      <c r="C2177" s="2">
        <v>10.269399999999999</v>
      </c>
      <c r="D2177" s="2">
        <v>732</v>
      </c>
      <c r="E2177" s="2">
        <f t="shared" si="132"/>
        <v>-841408</v>
      </c>
      <c r="F2177" s="17" t="str">
        <f t="shared" si="135"/>
        <v>BEARISH</v>
      </c>
      <c r="G2177" s="17" t="str">
        <f t="shared" si="134"/>
        <v>NEUTRAL</v>
      </c>
      <c r="H2177" s="17" t="str">
        <f t="shared" si="133"/>
        <v>CONFIRMED BEARISH</v>
      </c>
    </row>
    <row r="2178" spans="1:8" ht="13.5" x14ac:dyDescent="0.25">
      <c r="A2178" s="3">
        <v>45176</v>
      </c>
      <c r="B2178" s="2">
        <v>12.14</v>
      </c>
      <c r="C2178" s="2">
        <v>10.177199999999999</v>
      </c>
      <c r="D2178" s="2">
        <v>614</v>
      </c>
      <c r="E2178" s="2">
        <f t="shared" si="132"/>
        <v>-842022</v>
      </c>
      <c r="F2178" s="17" t="str">
        <f t="shared" si="135"/>
        <v>BEARISH</v>
      </c>
      <c r="G2178" s="17" t="str">
        <f t="shared" si="134"/>
        <v>NEUTRAL</v>
      </c>
      <c r="H2178" s="17" t="str">
        <f t="shared" si="133"/>
        <v>CONFIRMED BEARISH</v>
      </c>
    </row>
    <row r="2179" spans="1:8" ht="13.5" x14ac:dyDescent="0.25">
      <c r="A2179" s="3">
        <v>45177</v>
      </c>
      <c r="B2179" s="2">
        <v>12.14</v>
      </c>
      <c r="C2179" s="2">
        <v>10.177199999999999</v>
      </c>
      <c r="D2179" s="2">
        <v>546</v>
      </c>
      <c r="E2179" s="2">
        <f t="shared" si="132"/>
        <v>-842022</v>
      </c>
      <c r="F2179" s="17" t="str">
        <f t="shared" si="135"/>
        <v>BEARISH</v>
      </c>
      <c r="G2179" s="17" t="str">
        <f t="shared" si="134"/>
        <v>NEUTRAL</v>
      </c>
      <c r="H2179" s="17" t="str">
        <f t="shared" si="133"/>
        <v>CONFIRMED BEARISH</v>
      </c>
    </row>
    <row r="2180" spans="1:8" ht="13.5" x14ac:dyDescent="0.25">
      <c r="A2180" s="3">
        <v>45180</v>
      </c>
      <c r="B2180" s="2">
        <v>12.3</v>
      </c>
      <c r="C2180" s="2">
        <v>10.311400000000001</v>
      </c>
      <c r="D2180" s="2">
        <v>239</v>
      </c>
      <c r="E2180" s="2">
        <f t="shared" ref="E2180:E2243" si="136">IF(B2180&gt;B2179, E2179+D2180, IF(B2180&lt;B2179, E2179-D2180, E2179))</f>
        <v>-841783</v>
      </c>
      <c r="F2180" s="17" t="str">
        <f t="shared" si="135"/>
        <v>BEARISH</v>
      </c>
      <c r="G2180" s="17" t="str">
        <f t="shared" si="134"/>
        <v>NEUTRAL</v>
      </c>
      <c r="H2180" s="17" t="str">
        <f t="shared" si="133"/>
        <v>BEARISH DIVERGENCE</v>
      </c>
    </row>
    <row r="2181" spans="1:8" ht="13.5" x14ac:dyDescent="0.25">
      <c r="A2181" s="3">
        <v>45181</v>
      </c>
      <c r="B2181" s="2">
        <v>12.65</v>
      </c>
      <c r="C2181" s="2">
        <v>10.604799999999999</v>
      </c>
      <c r="D2181" s="2">
        <v>3850</v>
      </c>
      <c r="E2181" s="2">
        <f t="shared" si="136"/>
        <v>-837933</v>
      </c>
      <c r="F2181" s="17" t="str">
        <f t="shared" si="135"/>
        <v>BULLISH</v>
      </c>
      <c r="G2181" s="17" t="str">
        <f t="shared" si="134"/>
        <v>NEUTRAL</v>
      </c>
      <c r="H2181" s="17" t="str">
        <f t="shared" si="133"/>
        <v>CONFIRMED BULLISH</v>
      </c>
    </row>
    <row r="2182" spans="1:8" ht="13.5" x14ac:dyDescent="0.25">
      <c r="A2182" s="3">
        <v>45182</v>
      </c>
      <c r="B2182" s="2">
        <v>12.45</v>
      </c>
      <c r="C2182" s="2">
        <v>10.437099999999999</v>
      </c>
      <c r="D2182" s="2">
        <v>85</v>
      </c>
      <c r="E2182" s="2">
        <f t="shared" si="136"/>
        <v>-838018</v>
      </c>
      <c r="F2182" s="17" t="str">
        <f t="shared" si="135"/>
        <v>BULLISH</v>
      </c>
      <c r="G2182" s="17" t="str">
        <f t="shared" si="134"/>
        <v>NEUTRAL</v>
      </c>
      <c r="H2182" s="17" t="str">
        <f t="shared" ref="H2182:H2245" si="137">IF(AND(B2182&gt;B2177, E2182&gt;E2177), "CONFIRMED BULLISH",
 IF(AND(B2182&lt;B2177, E2182&lt;E2177), "CONFIRMED BEARISH",
 IF(AND(B2182&gt;B2177, E2182&lt;E2177), "BEARISH DIVERGENCE",
 IF(AND(B2182&lt;B2177, E2182&gt;E2177), "BULLISH DIVERGENCE", "NEUTRAL"))))</f>
        <v>CONFIRMED BULLISH</v>
      </c>
    </row>
    <row r="2183" spans="1:8" ht="13.5" x14ac:dyDescent="0.25">
      <c r="A2183" s="3">
        <v>45183</v>
      </c>
      <c r="B2183" s="2">
        <v>12.69</v>
      </c>
      <c r="C2183" s="2">
        <v>10.638299999999999</v>
      </c>
      <c r="D2183" s="2">
        <v>291</v>
      </c>
      <c r="E2183" s="2">
        <f t="shared" si="136"/>
        <v>-837727</v>
      </c>
      <c r="F2183" s="17" t="str">
        <f t="shared" si="135"/>
        <v>BULLISH</v>
      </c>
      <c r="G2183" s="17" t="str">
        <f t="shared" ref="G2183:G2246" si="138">IF((E2183-E2178)/E2178 &gt; 0.02, "STRONG",
 IF((E2183-E2178)/E2178 &lt; -0.02, "WEAK", "NEUTRAL"))</f>
        <v>NEUTRAL</v>
      </c>
      <c r="H2183" s="17" t="str">
        <f t="shared" si="137"/>
        <v>CONFIRMED BULLISH</v>
      </c>
    </row>
    <row r="2184" spans="1:8" ht="13.5" x14ac:dyDescent="0.25">
      <c r="A2184" s="3">
        <v>45184</v>
      </c>
      <c r="B2184" s="2">
        <v>12.6</v>
      </c>
      <c r="C2184" s="2">
        <v>10.562900000000001</v>
      </c>
      <c r="D2184" s="2">
        <v>237</v>
      </c>
      <c r="E2184" s="2">
        <f t="shared" si="136"/>
        <v>-837964</v>
      </c>
      <c r="F2184" s="17" t="str">
        <f t="shared" ref="F2184:F2247" si="139">IF(E2184&gt;E2179,"BULLISH",IF(E2184&lt;E2179,"BEARISH","NEUTRAL"))</f>
        <v>BULLISH</v>
      </c>
      <c r="G2184" s="17" t="str">
        <f t="shared" si="138"/>
        <v>NEUTRAL</v>
      </c>
      <c r="H2184" s="17" t="str">
        <f t="shared" si="137"/>
        <v>CONFIRMED BULLISH</v>
      </c>
    </row>
    <row r="2185" spans="1:8" ht="13.5" x14ac:dyDescent="0.25">
      <c r="A2185" s="3">
        <v>45187</v>
      </c>
      <c r="B2185" s="2">
        <v>12.68</v>
      </c>
      <c r="C2185" s="2">
        <v>10.629899999999999</v>
      </c>
      <c r="D2185" s="2">
        <v>4</v>
      </c>
      <c r="E2185" s="2">
        <f t="shared" si="136"/>
        <v>-837960</v>
      </c>
      <c r="F2185" s="17" t="str">
        <f t="shared" si="139"/>
        <v>BULLISH</v>
      </c>
      <c r="G2185" s="17" t="str">
        <f t="shared" si="138"/>
        <v>NEUTRAL</v>
      </c>
      <c r="H2185" s="17" t="str">
        <f t="shared" si="137"/>
        <v>CONFIRMED BULLISH</v>
      </c>
    </row>
    <row r="2186" spans="1:8" ht="13.5" x14ac:dyDescent="0.25">
      <c r="A2186" s="3">
        <v>45188</v>
      </c>
      <c r="B2186" s="2">
        <v>12.35</v>
      </c>
      <c r="C2186" s="2">
        <v>10.353300000000001</v>
      </c>
      <c r="D2186" s="2">
        <v>37</v>
      </c>
      <c r="E2186" s="2">
        <f t="shared" si="136"/>
        <v>-837997</v>
      </c>
      <c r="F2186" s="17" t="str">
        <f t="shared" si="139"/>
        <v>BEARISH</v>
      </c>
      <c r="G2186" s="17" t="str">
        <f t="shared" si="138"/>
        <v>NEUTRAL</v>
      </c>
      <c r="H2186" s="17" t="str">
        <f t="shared" si="137"/>
        <v>CONFIRMED BEARISH</v>
      </c>
    </row>
    <row r="2187" spans="1:8" ht="13.5" x14ac:dyDescent="0.25">
      <c r="A2187" s="3">
        <v>45189</v>
      </c>
      <c r="B2187" s="2">
        <v>12.45</v>
      </c>
      <c r="C2187" s="2">
        <v>10.437099999999999</v>
      </c>
      <c r="D2187" s="2">
        <v>72</v>
      </c>
      <c r="E2187" s="2">
        <f t="shared" si="136"/>
        <v>-837925</v>
      </c>
      <c r="F2187" s="17" t="str">
        <f t="shared" si="139"/>
        <v>BULLISH</v>
      </c>
      <c r="G2187" s="17" t="str">
        <f t="shared" si="138"/>
        <v>NEUTRAL</v>
      </c>
      <c r="H2187" s="17" t="str">
        <f t="shared" si="137"/>
        <v>NEUTRAL</v>
      </c>
    </row>
    <row r="2188" spans="1:8" ht="13.5" x14ac:dyDescent="0.25">
      <c r="A2188" s="3">
        <v>45190</v>
      </c>
      <c r="B2188" s="2">
        <v>12.49</v>
      </c>
      <c r="C2188" s="2">
        <v>10.470599999999999</v>
      </c>
      <c r="D2188" s="2">
        <v>6</v>
      </c>
      <c r="E2188" s="2">
        <f t="shared" si="136"/>
        <v>-837919</v>
      </c>
      <c r="F2188" s="17" t="str">
        <f t="shared" si="139"/>
        <v>BEARISH</v>
      </c>
      <c r="G2188" s="17" t="str">
        <f t="shared" si="138"/>
        <v>NEUTRAL</v>
      </c>
      <c r="H2188" s="17" t="str">
        <f t="shared" si="137"/>
        <v>CONFIRMED BEARISH</v>
      </c>
    </row>
    <row r="2189" spans="1:8" ht="13.5" x14ac:dyDescent="0.25">
      <c r="A2189" s="3">
        <v>45191</v>
      </c>
      <c r="B2189" s="2">
        <v>12.49</v>
      </c>
      <c r="C2189" s="2">
        <v>10.470599999999999</v>
      </c>
      <c r="D2189" s="2">
        <v>0</v>
      </c>
      <c r="E2189" s="2">
        <f t="shared" si="136"/>
        <v>-837919</v>
      </c>
      <c r="F2189" s="17" t="str">
        <f t="shared" si="139"/>
        <v>BULLISH</v>
      </c>
      <c r="G2189" s="17" t="str">
        <f t="shared" si="138"/>
        <v>NEUTRAL</v>
      </c>
      <c r="H2189" s="17" t="str">
        <f t="shared" si="137"/>
        <v>BULLISH DIVERGENCE</v>
      </c>
    </row>
    <row r="2190" spans="1:8" ht="13.5" x14ac:dyDescent="0.25">
      <c r="A2190" s="3">
        <v>45194</v>
      </c>
      <c r="B2190" s="2">
        <v>12.1</v>
      </c>
      <c r="C2190" s="2">
        <v>10.143700000000001</v>
      </c>
      <c r="D2190" s="2">
        <v>1185</v>
      </c>
      <c r="E2190" s="2">
        <f t="shared" si="136"/>
        <v>-839104</v>
      </c>
      <c r="F2190" s="17" t="str">
        <f t="shared" si="139"/>
        <v>BEARISH</v>
      </c>
      <c r="G2190" s="17" t="str">
        <f t="shared" si="138"/>
        <v>NEUTRAL</v>
      </c>
      <c r="H2190" s="17" t="str">
        <f t="shared" si="137"/>
        <v>CONFIRMED BEARISH</v>
      </c>
    </row>
    <row r="2191" spans="1:8" ht="13.5" x14ac:dyDescent="0.25">
      <c r="A2191" s="3">
        <v>45195</v>
      </c>
      <c r="B2191" s="2">
        <v>12.1</v>
      </c>
      <c r="C2191" s="2">
        <v>10.143700000000001</v>
      </c>
      <c r="D2191" s="2">
        <v>486</v>
      </c>
      <c r="E2191" s="2">
        <f t="shared" si="136"/>
        <v>-839104</v>
      </c>
      <c r="F2191" s="17" t="str">
        <f t="shared" si="139"/>
        <v>BEARISH</v>
      </c>
      <c r="G2191" s="17" t="str">
        <f t="shared" si="138"/>
        <v>NEUTRAL</v>
      </c>
      <c r="H2191" s="17" t="str">
        <f t="shared" si="137"/>
        <v>CONFIRMED BEARISH</v>
      </c>
    </row>
    <row r="2192" spans="1:8" ht="13.5" x14ac:dyDescent="0.25">
      <c r="A2192" s="3">
        <v>45197</v>
      </c>
      <c r="B2192" s="2">
        <v>12.25</v>
      </c>
      <c r="C2192" s="2">
        <v>10.269399999999999</v>
      </c>
      <c r="D2192" s="2">
        <v>754</v>
      </c>
      <c r="E2192" s="2">
        <f t="shared" si="136"/>
        <v>-838350</v>
      </c>
      <c r="F2192" s="17" t="str">
        <f t="shared" si="139"/>
        <v>BEARISH</v>
      </c>
      <c r="G2192" s="17" t="str">
        <f t="shared" si="138"/>
        <v>NEUTRAL</v>
      </c>
      <c r="H2192" s="17" t="str">
        <f t="shared" si="137"/>
        <v>CONFIRMED BEARISH</v>
      </c>
    </row>
    <row r="2193" spans="1:8" ht="13.5" x14ac:dyDescent="0.25">
      <c r="A2193" s="3">
        <v>45198</v>
      </c>
      <c r="B2193" s="2">
        <v>12.25</v>
      </c>
      <c r="C2193" s="2">
        <v>10.269399999999999</v>
      </c>
      <c r="D2193" s="2">
        <v>111</v>
      </c>
      <c r="E2193" s="2">
        <f t="shared" si="136"/>
        <v>-838350</v>
      </c>
      <c r="F2193" s="17" t="str">
        <f t="shared" si="139"/>
        <v>BEARISH</v>
      </c>
      <c r="G2193" s="17" t="str">
        <f t="shared" si="138"/>
        <v>NEUTRAL</v>
      </c>
      <c r="H2193" s="17" t="str">
        <f t="shared" si="137"/>
        <v>CONFIRMED BEARISH</v>
      </c>
    </row>
    <row r="2194" spans="1:8" ht="13.5" x14ac:dyDescent="0.25">
      <c r="A2194" s="3">
        <v>45201</v>
      </c>
      <c r="B2194" s="2">
        <v>12.25</v>
      </c>
      <c r="C2194" s="2">
        <v>10.269399999999999</v>
      </c>
      <c r="D2194" s="2">
        <v>0</v>
      </c>
      <c r="E2194" s="2">
        <f t="shared" si="136"/>
        <v>-838350</v>
      </c>
      <c r="F2194" s="17" t="str">
        <f t="shared" si="139"/>
        <v>BEARISH</v>
      </c>
      <c r="G2194" s="17" t="str">
        <f t="shared" si="138"/>
        <v>NEUTRAL</v>
      </c>
      <c r="H2194" s="17" t="str">
        <f t="shared" si="137"/>
        <v>CONFIRMED BEARISH</v>
      </c>
    </row>
    <row r="2195" spans="1:8" ht="13.5" x14ac:dyDescent="0.25">
      <c r="A2195" s="3">
        <v>45202</v>
      </c>
      <c r="B2195" s="2">
        <v>12.25</v>
      </c>
      <c r="C2195" s="2">
        <v>10.269399999999999</v>
      </c>
      <c r="D2195" s="2">
        <v>938</v>
      </c>
      <c r="E2195" s="2">
        <f t="shared" si="136"/>
        <v>-838350</v>
      </c>
      <c r="F2195" s="17" t="str">
        <f t="shared" si="139"/>
        <v>BULLISH</v>
      </c>
      <c r="G2195" s="17" t="str">
        <f t="shared" si="138"/>
        <v>NEUTRAL</v>
      </c>
      <c r="H2195" s="17" t="str">
        <f t="shared" si="137"/>
        <v>CONFIRMED BULLISH</v>
      </c>
    </row>
    <row r="2196" spans="1:8" ht="13.5" x14ac:dyDescent="0.25">
      <c r="A2196" s="3">
        <v>45203</v>
      </c>
      <c r="B2196" s="2">
        <v>12.25</v>
      </c>
      <c r="C2196" s="2">
        <v>10.269399999999999</v>
      </c>
      <c r="D2196" s="2">
        <v>0</v>
      </c>
      <c r="E2196" s="2">
        <f t="shared" si="136"/>
        <v>-838350</v>
      </c>
      <c r="F2196" s="17" t="str">
        <f t="shared" si="139"/>
        <v>BULLISH</v>
      </c>
      <c r="G2196" s="17" t="str">
        <f t="shared" si="138"/>
        <v>NEUTRAL</v>
      </c>
      <c r="H2196" s="17" t="str">
        <f t="shared" si="137"/>
        <v>CONFIRMED BULLISH</v>
      </c>
    </row>
    <row r="2197" spans="1:8" ht="13.5" x14ac:dyDescent="0.25">
      <c r="A2197" s="3">
        <v>45204</v>
      </c>
      <c r="B2197" s="2">
        <v>12.25</v>
      </c>
      <c r="C2197" s="2">
        <v>10.269399999999999</v>
      </c>
      <c r="D2197" s="2">
        <v>0</v>
      </c>
      <c r="E2197" s="2">
        <f t="shared" si="136"/>
        <v>-838350</v>
      </c>
      <c r="F2197" s="17" t="str">
        <f t="shared" si="139"/>
        <v>NEUTRAL</v>
      </c>
      <c r="G2197" s="17" t="str">
        <f t="shared" si="138"/>
        <v>NEUTRAL</v>
      </c>
      <c r="H2197" s="17" t="str">
        <f t="shared" si="137"/>
        <v>NEUTRAL</v>
      </c>
    </row>
    <row r="2198" spans="1:8" ht="13.5" x14ac:dyDescent="0.25">
      <c r="A2198" s="3">
        <v>45205</v>
      </c>
      <c r="B2198" s="2">
        <v>12.25</v>
      </c>
      <c r="C2198" s="2">
        <v>10.269399999999999</v>
      </c>
      <c r="D2198" s="2">
        <v>0</v>
      </c>
      <c r="E2198" s="2">
        <f t="shared" si="136"/>
        <v>-838350</v>
      </c>
      <c r="F2198" s="17" t="str">
        <f t="shared" si="139"/>
        <v>NEUTRAL</v>
      </c>
      <c r="G2198" s="17" t="str">
        <f t="shared" si="138"/>
        <v>NEUTRAL</v>
      </c>
      <c r="H2198" s="17" t="str">
        <f t="shared" si="137"/>
        <v>NEUTRAL</v>
      </c>
    </row>
    <row r="2199" spans="1:8" ht="13.5" x14ac:dyDescent="0.25">
      <c r="A2199" s="3">
        <v>45208</v>
      </c>
      <c r="B2199" s="2">
        <v>12.23</v>
      </c>
      <c r="C2199" s="2">
        <v>10.252700000000001</v>
      </c>
      <c r="D2199" s="2">
        <v>3</v>
      </c>
      <c r="E2199" s="2">
        <f t="shared" si="136"/>
        <v>-838353</v>
      </c>
      <c r="F2199" s="17" t="str">
        <f t="shared" si="139"/>
        <v>BEARISH</v>
      </c>
      <c r="G2199" s="17" t="str">
        <f t="shared" si="138"/>
        <v>NEUTRAL</v>
      </c>
      <c r="H2199" s="17" t="str">
        <f t="shared" si="137"/>
        <v>CONFIRMED BEARISH</v>
      </c>
    </row>
    <row r="2200" spans="1:8" ht="13.5" x14ac:dyDescent="0.25">
      <c r="A2200" s="3">
        <v>45209</v>
      </c>
      <c r="B2200" s="2">
        <v>12.23</v>
      </c>
      <c r="C2200" s="2">
        <v>10.252700000000001</v>
      </c>
      <c r="D2200" s="2">
        <v>6</v>
      </c>
      <c r="E2200" s="2">
        <f t="shared" si="136"/>
        <v>-838353</v>
      </c>
      <c r="F2200" s="17" t="str">
        <f t="shared" si="139"/>
        <v>BEARISH</v>
      </c>
      <c r="G2200" s="17" t="str">
        <f t="shared" si="138"/>
        <v>NEUTRAL</v>
      </c>
      <c r="H2200" s="17" t="str">
        <f t="shared" si="137"/>
        <v>CONFIRMED BEARISH</v>
      </c>
    </row>
    <row r="2201" spans="1:8" ht="13.5" x14ac:dyDescent="0.25">
      <c r="A2201" s="3">
        <v>45210</v>
      </c>
      <c r="B2201" s="2">
        <v>12.1</v>
      </c>
      <c r="C2201" s="2">
        <v>10.143700000000001</v>
      </c>
      <c r="D2201" s="2">
        <v>788</v>
      </c>
      <c r="E2201" s="2">
        <f t="shared" si="136"/>
        <v>-839141</v>
      </c>
      <c r="F2201" s="17" t="str">
        <f t="shared" si="139"/>
        <v>BEARISH</v>
      </c>
      <c r="G2201" s="17" t="str">
        <f t="shared" si="138"/>
        <v>NEUTRAL</v>
      </c>
      <c r="H2201" s="17" t="str">
        <f t="shared" si="137"/>
        <v>CONFIRMED BEARISH</v>
      </c>
    </row>
    <row r="2202" spans="1:8" ht="13.5" x14ac:dyDescent="0.25">
      <c r="A2202" s="3">
        <v>45211</v>
      </c>
      <c r="B2202" s="2">
        <v>12</v>
      </c>
      <c r="C2202" s="2">
        <v>10.059900000000001</v>
      </c>
      <c r="D2202" s="2">
        <v>1178</v>
      </c>
      <c r="E2202" s="2">
        <f t="shared" si="136"/>
        <v>-840319</v>
      </c>
      <c r="F2202" s="17" t="str">
        <f t="shared" si="139"/>
        <v>BEARISH</v>
      </c>
      <c r="G2202" s="17" t="str">
        <f t="shared" si="138"/>
        <v>NEUTRAL</v>
      </c>
      <c r="H2202" s="17" t="str">
        <f t="shared" si="137"/>
        <v>CONFIRMED BEARISH</v>
      </c>
    </row>
    <row r="2203" spans="1:8" ht="13.5" x14ac:dyDescent="0.25">
      <c r="A2203" s="3">
        <v>45212</v>
      </c>
      <c r="B2203" s="2">
        <v>11.94</v>
      </c>
      <c r="C2203" s="2">
        <v>10.009600000000001</v>
      </c>
      <c r="D2203" s="2">
        <v>1830</v>
      </c>
      <c r="E2203" s="2">
        <f t="shared" si="136"/>
        <v>-842149</v>
      </c>
      <c r="F2203" s="17" t="str">
        <f t="shared" si="139"/>
        <v>BEARISH</v>
      </c>
      <c r="G2203" s="17" t="str">
        <f t="shared" si="138"/>
        <v>NEUTRAL</v>
      </c>
      <c r="H2203" s="17" t="str">
        <f t="shared" si="137"/>
        <v>CONFIRMED BEARISH</v>
      </c>
    </row>
    <row r="2204" spans="1:8" ht="13.5" x14ac:dyDescent="0.25">
      <c r="A2204" s="3">
        <v>45215</v>
      </c>
      <c r="B2204" s="2">
        <v>12.2</v>
      </c>
      <c r="C2204" s="2">
        <v>10.227499999999999</v>
      </c>
      <c r="D2204" s="2">
        <v>165</v>
      </c>
      <c r="E2204" s="2">
        <f t="shared" si="136"/>
        <v>-841984</v>
      </c>
      <c r="F2204" s="17" t="str">
        <f t="shared" si="139"/>
        <v>BEARISH</v>
      </c>
      <c r="G2204" s="17" t="str">
        <f t="shared" si="138"/>
        <v>NEUTRAL</v>
      </c>
      <c r="H2204" s="17" t="str">
        <f t="shared" si="137"/>
        <v>CONFIRMED BEARISH</v>
      </c>
    </row>
    <row r="2205" spans="1:8" ht="13.5" x14ac:dyDescent="0.25">
      <c r="A2205" s="3">
        <v>45216</v>
      </c>
      <c r="B2205" s="2">
        <v>12.23</v>
      </c>
      <c r="C2205" s="2">
        <v>10.252700000000001</v>
      </c>
      <c r="D2205" s="2">
        <v>3</v>
      </c>
      <c r="E2205" s="2">
        <f t="shared" si="136"/>
        <v>-841981</v>
      </c>
      <c r="F2205" s="17" t="str">
        <f t="shared" si="139"/>
        <v>BEARISH</v>
      </c>
      <c r="G2205" s="17" t="str">
        <f t="shared" si="138"/>
        <v>NEUTRAL</v>
      </c>
      <c r="H2205" s="17" t="str">
        <f t="shared" si="137"/>
        <v>NEUTRAL</v>
      </c>
    </row>
    <row r="2206" spans="1:8" ht="13.5" x14ac:dyDescent="0.25">
      <c r="A2206" s="3">
        <v>45217</v>
      </c>
      <c r="B2206" s="2">
        <v>12.19</v>
      </c>
      <c r="C2206" s="2">
        <v>10.219099999999999</v>
      </c>
      <c r="D2206" s="2">
        <v>35</v>
      </c>
      <c r="E2206" s="2">
        <f t="shared" si="136"/>
        <v>-842016</v>
      </c>
      <c r="F2206" s="17" t="str">
        <f t="shared" si="139"/>
        <v>BEARISH</v>
      </c>
      <c r="G2206" s="17" t="str">
        <f t="shared" si="138"/>
        <v>NEUTRAL</v>
      </c>
      <c r="H2206" s="17" t="str">
        <f t="shared" si="137"/>
        <v>BEARISH DIVERGENCE</v>
      </c>
    </row>
    <row r="2207" spans="1:8" ht="13.5" x14ac:dyDescent="0.25">
      <c r="A2207" s="3">
        <v>45218</v>
      </c>
      <c r="B2207" s="2">
        <v>12.15</v>
      </c>
      <c r="C2207" s="2">
        <v>10.185600000000001</v>
      </c>
      <c r="D2207" s="2">
        <v>246</v>
      </c>
      <c r="E2207" s="2">
        <f t="shared" si="136"/>
        <v>-842262</v>
      </c>
      <c r="F2207" s="17" t="str">
        <f t="shared" si="139"/>
        <v>BEARISH</v>
      </c>
      <c r="G2207" s="17" t="str">
        <f t="shared" si="138"/>
        <v>NEUTRAL</v>
      </c>
      <c r="H2207" s="17" t="str">
        <f t="shared" si="137"/>
        <v>BEARISH DIVERGENCE</v>
      </c>
    </row>
    <row r="2208" spans="1:8" ht="13.5" x14ac:dyDescent="0.25">
      <c r="A2208" s="3">
        <v>45219</v>
      </c>
      <c r="B2208" s="2">
        <v>12.1</v>
      </c>
      <c r="C2208" s="2">
        <v>10.143700000000001</v>
      </c>
      <c r="D2208" s="2">
        <v>315</v>
      </c>
      <c r="E2208" s="2">
        <f t="shared" si="136"/>
        <v>-842577</v>
      </c>
      <c r="F2208" s="17" t="str">
        <f t="shared" si="139"/>
        <v>BEARISH</v>
      </c>
      <c r="G2208" s="17" t="str">
        <f t="shared" si="138"/>
        <v>NEUTRAL</v>
      </c>
      <c r="H2208" s="17" t="str">
        <f t="shared" si="137"/>
        <v>BEARISH DIVERGENCE</v>
      </c>
    </row>
    <row r="2209" spans="1:8" ht="13.5" x14ac:dyDescent="0.25">
      <c r="A2209" s="3">
        <v>45222</v>
      </c>
      <c r="B2209" s="2">
        <v>12.19</v>
      </c>
      <c r="C2209" s="2">
        <v>10.219099999999999</v>
      </c>
      <c r="D2209" s="2">
        <v>651</v>
      </c>
      <c r="E2209" s="2">
        <f t="shared" si="136"/>
        <v>-841926</v>
      </c>
      <c r="F2209" s="17" t="str">
        <f t="shared" si="139"/>
        <v>BULLISH</v>
      </c>
      <c r="G2209" s="17" t="str">
        <f t="shared" si="138"/>
        <v>NEUTRAL</v>
      </c>
      <c r="H2209" s="17" t="str">
        <f t="shared" si="137"/>
        <v>BULLISH DIVERGENCE</v>
      </c>
    </row>
    <row r="2210" spans="1:8" ht="13.5" x14ac:dyDescent="0.25">
      <c r="A2210" s="3">
        <v>45223</v>
      </c>
      <c r="B2210" s="2">
        <v>12.17</v>
      </c>
      <c r="C2210" s="2">
        <v>10.202400000000001</v>
      </c>
      <c r="D2210" s="2">
        <v>528</v>
      </c>
      <c r="E2210" s="2">
        <f t="shared" si="136"/>
        <v>-842454</v>
      </c>
      <c r="F2210" s="17" t="str">
        <f t="shared" si="139"/>
        <v>BEARISH</v>
      </c>
      <c r="G2210" s="17" t="str">
        <f t="shared" si="138"/>
        <v>NEUTRAL</v>
      </c>
      <c r="H2210" s="17" t="str">
        <f t="shared" si="137"/>
        <v>CONFIRMED BEARISH</v>
      </c>
    </row>
    <row r="2211" spans="1:8" ht="13.5" x14ac:dyDescent="0.25">
      <c r="A2211" s="3">
        <v>45224</v>
      </c>
      <c r="B2211" s="2">
        <v>12.17</v>
      </c>
      <c r="C2211" s="2">
        <v>10.202400000000001</v>
      </c>
      <c r="D2211" s="2">
        <v>524</v>
      </c>
      <c r="E2211" s="2">
        <f t="shared" si="136"/>
        <v>-842454</v>
      </c>
      <c r="F2211" s="17" t="str">
        <f t="shared" si="139"/>
        <v>BEARISH</v>
      </c>
      <c r="G2211" s="17" t="str">
        <f t="shared" si="138"/>
        <v>NEUTRAL</v>
      </c>
      <c r="H2211" s="17" t="str">
        <f t="shared" si="137"/>
        <v>CONFIRMED BEARISH</v>
      </c>
    </row>
    <row r="2212" spans="1:8" ht="13.5" x14ac:dyDescent="0.25">
      <c r="A2212" s="3">
        <v>45225</v>
      </c>
      <c r="B2212" s="2">
        <v>12.2</v>
      </c>
      <c r="C2212" s="2">
        <v>10.227499999999999</v>
      </c>
      <c r="D2212" s="2">
        <v>3</v>
      </c>
      <c r="E2212" s="2">
        <f t="shared" si="136"/>
        <v>-842451</v>
      </c>
      <c r="F2212" s="17" t="str">
        <f t="shared" si="139"/>
        <v>BEARISH</v>
      </c>
      <c r="G2212" s="17" t="str">
        <f t="shared" si="138"/>
        <v>NEUTRAL</v>
      </c>
      <c r="H2212" s="17" t="str">
        <f t="shared" si="137"/>
        <v>BEARISH DIVERGENCE</v>
      </c>
    </row>
    <row r="2213" spans="1:8" ht="13.5" x14ac:dyDescent="0.25">
      <c r="A2213" s="3">
        <v>45226</v>
      </c>
      <c r="B2213" s="2">
        <v>12</v>
      </c>
      <c r="C2213" s="2">
        <v>10.059900000000001</v>
      </c>
      <c r="D2213" s="2">
        <v>404</v>
      </c>
      <c r="E2213" s="2">
        <f t="shared" si="136"/>
        <v>-842855</v>
      </c>
      <c r="F2213" s="17" t="str">
        <f t="shared" si="139"/>
        <v>BEARISH</v>
      </c>
      <c r="G2213" s="17" t="str">
        <f t="shared" si="138"/>
        <v>NEUTRAL</v>
      </c>
      <c r="H2213" s="17" t="str">
        <f t="shared" si="137"/>
        <v>CONFIRMED BEARISH</v>
      </c>
    </row>
    <row r="2214" spans="1:8" ht="13.5" x14ac:dyDescent="0.25">
      <c r="A2214" s="3">
        <v>45229</v>
      </c>
      <c r="B2214" s="2">
        <v>12</v>
      </c>
      <c r="C2214" s="2">
        <v>10.059900000000001</v>
      </c>
      <c r="D2214" s="2">
        <v>254</v>
      </c>
      <c r="E2214" s="2">
        <f t="shared" si="136"/>
        <v>-842855</v>
      </c>
      <c r="F2214" s="17" t="str">
        <f t="shared" si="139"/>
        <v>BEARISH</v>
      </c>
      <c r="G2214" s="17" t="str">
        <f t="shared" si="138"/>
        <v>NEUTRAL</v>
      </c>
      <c r="H2214" s="17" t="str">
        <f t="shared" si="137"/>
        <v>CONFIRMED BEARISH</v>
      </c>
    </row>
    <row r="2215" spans="1:8" ht="13.5" x14ac:dyDescent="0.25">
      <c r="A2215" s="3">
        <v>45230</v>
      </c>
      <c r="B2215" s="2">
        <v>12.1</v>
      </c>
      <c r="C2215" s="2">
        <v>10.143700000000001</v>
      </c>
      <c r="D2215" s="2">
        <v>612</v>
      </c>
      <c r="E2215" s="2">
        <f t="shared" si="136"/>
        <v>-842243</v>
      </c>
      <c r="F2215" s="17" t="str">
        <f t="shared" si="139"/>
        <v>BULLISH</v>
      </c>
      <c r="G2215" s="17" t="str">
        <f t="shared" si="138"/>
        <v>NEUTRAL</v>
      </c>
      <c r="H2215" s="17" t="str">
        <f t="shared" si="137"/>
        <v>BULLISH DIVERGENCE</v>
      </c>
    </row>
    <row r="2216" spans="1:8" ht="13.5" x14ac:dyDescent="0.25">
      <c r="A2216" s="3">
        <v>45231</v>
      </c>
      <c r="B2216" s="2">
        <v>12.2</v>
      </c>
      <c r="C2216" s="2">
        <v>10.227499999999999</v>
      </c>
      <c r="D2216" s="2">
        <v>55</v>
      </c>
      <c r="E2216" s="2">
        <f t="shared" si="136"/>
        <v>-842188</v>
      </c>
      <c r="F2216" s="17" t="str">
        <f t="shared" si="139"/>
        <v>BULLISH</v>
      </c>
      <c r="G2216" s="17" t="str">
        <f t="shared" si="138"/>
        <v>NEUTRAL</v>
      </c>
      <c r="H2216" s="17" t="str">
        <f t="shared" si="137"/>
        <v>CONFIRMED BULLISH</v>
      </c>
    </row>
    <row r="2217" spans="1:8" ht="13.5" x14ac:dyDescent="0.25">
      <c r="A2217" s="3">
        <v>45232</v>
      </c>
      <c r="B2217" s="2">
        <v>11.96</v>
      </c>
      <c r="C2217" s="2">
        <v>10.026300000000001</v>
      </c>
      <c r="D2217" s="2">
        <v>500</v>
      </c>
      <c r="E2217" s="2">
        <f t="shared" si="136"/>
        <v>-842688</v>
      </c>
      <c r="F2217" s="17" t="str">
        <f t="shared" si="139"/>
        <v>BEARISH</v>
      </c>
      <c r="G2217" s="17" t="str">
        <f t="shared" si="138"/>
        <v>NEUTRAL</v>
      </c>
      <c r="H2217" s="17" t="str">
        <f t="shared" si="137"/>
        <v>CONFIRMED BEARISH</v>
      </c>
    </row>
    <row r="2218" spans="1:8" ht="13.5" x14ac:dyDescent="0.25">
      <c r="A2218" s="3">
        <v>45233</v>
      </c>
      <c r="B2218" s="2">
        <v>12.1</v>
      </c>
      <c r="C2218" s="2">
        <v>10.143700000000001</v>
      </c>
      <c r="D2218" s="2">
        <v>214</v>
      </c>
      <c r="E2218" s="2">
        <f t="shared" si="136"/>
        <v>-842474</v>
      </c>
      <c r="F2218" s="17" t="str">
        <f t="shared" si="139"/>
        <v>BULLISH</v>
      </c>
      <c r="G2218" s="17" t="str">
        <f t="shared" si="138"/>
        <v>NEUTRAL</v>
      </c>
      <c r="H2218" s="17" t="str">
        <f t="shared" si="137"/>
        <v>CONFIRMED BULLISH</v>
      </c>
    </row>
    <row r="2219" spans="1:8" ht="13.5" x14ac:dyDescent="0.25">
      <c r="A2219" s="3">
        <v>45236</v>
      </c>
      <c r="B2219" s="2">
        <v>11.9</v>
      </c>
      <c r="C2219" s="2">
        <v>9.9760000000000009</v>
      </c>
      <c r="D2219" s="2">
        <v>1987</v>
      </c>
      <c r="E2219" s="2">
        <f t="shared" si="136"/>
        <v>-844461</v>
      </c>
      <c r="F2219" s="17" t="str">
        <f t="shared" si="139"/>
        <v>BEARISH</v>
      </c>
      <c r="G2219" s="17" t="str">
        <f t="shared" si="138"/>
        <v>NEUTRAL</v>
      </c>
      <c r="H2219" s="17" t="str">
        <f t="shared" si="137"/>
        <v>CONFIRMED BEARISH</v>
      </c>
    </row>
    <row r="2220" spans="1:8" ht="13.5" x14ac:dyDescent="0.25">
      <c r="A2220" s="3">
        <v>45237</v>
      </c>
      <c r="B2220" s="2">
        <v>12.05</v>
      </c>
      <c r="C2220" s="2">
        <v>10.101800000000001</v>
      </c>
      <c r="D2220" s="2">
        <v>10</v>
      </c>
      <c r="E2220" s="2">
        <f t="shared" si="136"/>
        <v>-844451</v>
      </c>
      <c r="F2220" s="17" t="str">
        <f t="shared" si="139"/>
        <v>BEARISH</v>
      </c>
      <c r="G2220" s="17" t="str">
        <f t="shared" si="138"/>
        <v>NEUTRAL</v>
      </c>
      <c r="H2220" s="17" t="str">
        <f t="shared" si="137"/>
        <v>CONFIRMED BEARISH</v>
      </c>
    </row>
    <row r="2221" spans="1:8" ht="13.5" x14ac:dyDescent="0.25">
      <c r="A2221" s="3">
        <v>45238</v>
      </c>
      <c r="B2221" s="2">
        <v>12.3</v>
      </c>
      <c r="C2221" s="2">
        <v>10.311400000000001</v>
      </c>
      <c r="D2221" s="2">
        <v>6182</v>
      </c>
      <c r="E2221" s="2">
        <f t="shared" si="136"/>
        <v>-838269</v>
      </c>
      <c r="F2221" s="17" t="str">
        <f t="shared" si="139"/>
        <v>BULLISH</v>
      </c>
      <c r="G2221" s="17" t="str">
        <f t="shared" si="138"/>
        <v>NEUTRAL</v>
      </c>
      <c r="H2221" s="17" t="str">
        <f t="shared" si="137"/>
        <v>CONFIRMED BULLISH</v>
      </c>
    </row>
    <row r="2222" spans="1:8" ht="13.5" x14ac:dyDescent="0.25">
      <c r="A2222" s="3">
        <v>45239</v>
      </c>
      <c r="B2222" s="2">
        <v>12.44</v>
      </c>
      <c r="C2222" s="2">
        <v>10.428699999999999</v>
      </c>
      <c r="D2222" s="2">
        <v>1257</v>
      </c>
      <c r="E2222" s="2">
        <f t="shared" si="136"/>
        <v>-837012</v>
      </c>
      <c r="F2222" s="17" t="str">
        <f t="shared" si="139"/>
        <v>BULLISH</v>
      </c>
      <c r="G2222" s="17" t="str">
        <f t="shared" si="138"/>
        <v>NEUTRAL</v>
      </c>
      <c r="H2222" s="17" t="str">
        <f t="shared" si="137"/>
        <v>CONFIRMED BULLISH</v>
      </c>
    </row>
    <row r="2223" spans="1:8" ht="13.5" x14ac:dyDescent="0.25">
      <c r="A2223" s="3">
        <v>45240</v>
      </c>
      <c r="B2223" s="2">
        <v>12.43</v>
      </c>
      <c r="C2223" s="2">
        <v>10.420299999999999</v>
      </c>
      <c r="D2223" s="2">
        <v>559</v>
      </c>
      <c r="E2223" s="2">
        <f t="shared" si="136"/>
        <v>-837571</v>
      </c>
      <c r="F2223" s="17" t="str">
        <f t="shared" si="139"/>
        <v>BULLISH</v>
      </c>
      <c r="G2223" s="17" t="str">
        <f t="shared" si="138"/>
        <v>NEUTRAL</v>
      </c>
      <c r="H2223" s="17" t="str">
        <f t="shared" si="137"/>
        <v>CONFIRMED BULLISH</v>
      </c>
    </row>
    <row r="2224" spans="1:8" ht="13.5" x14ac:dyDescent="0.25">
      <c r="A2224" s="3">
        <v>45243</v>
      </c>
      <c r="B2224" s="2">
        <v>12.38</v>
      </c>
      <c r="C2224" s="2">
        <v>10.378399999999999</v>
      </c>
      <c r="D2224" s="2">
        <v>2173</v>
      </c>
      <c r="E2224" s="2">
        <f t="shared" si="136"/>
        <v>-839744</v>
      </c>
      <c r="F2224" s="17" t="str">
        <f t="shared" si="139"/>
        <v>BULLISH</v>
      </c>
      <c r="G2224" s="17" t="str">
        <f t="shared" si="138"/>
        <v>NEUTRAL</v>
      </c>
      <c r="H2224" s="17" t="str">
        <f t="shared" si="137"/>
        <v>CONFIRMED BULLISH</v>
      </c>
    </row>
    <row r="2225" spans="1:8" ht="13.5" x14ac:dyDescent="0.25">
      <c r="A2225" s="3">
        <v>45244</v>
      </c>
      <c r="B2225" s="2">
        <v>12.2</v>
      </c>
      <c r="C2225" s="2">
        <v>10.227499999999999</v>
      </c>
      <c r="D2225" s="2">
        <v>4848</v>
      </c>
      <c r="E2225" s="2">
        <f t="shared" si="136"/>
        <v>-844592</v>
      </c>
      <c r="F2225" s="17" t="str">
        <f t="shared" si="139"/>
        <v>BEARISH</v>
      </c>
      <c r="G2225" s="17" t="str">
        <f t="shared" si="138"/>
        <v>NEUTRAL</v>
      </c>
      <c r="H2225" s="17" t="str">
        <f t="shared" si="137"/>
        <v>BEARISH DIVERGENCE</v>
      </c>
    </row>
    <row r="2226" spans="1:8" ht="13.5" x14ac:dyDescent="0.25">
      <c r="A2226" s="3">
        <v>45245</v>
      </c>
      <c r="B2226" s="2">
        <v>12.4</v>
      </c>
      <c r="C2226" s="2">
        <v>10.395200000000001</v>
      </c>
      <c r="D2226" s="2">
        <v>399</v>
      </c>
      <c r="E2226" s="2">
        <f t="shared" si="136"/>
        <v>-844193</v>
      </c>
      <c r="F2226" s="17" t="str">
        <f t="shared" si="139"/>
        <v>BEARISH</v>
      </c>
      <c r="G2226" s="17" t="str">
        <f t="shared" si="138"/>
        <v>NEUTRAL</v>
      </c>
      <c r="H2226" s="17" t="str">
        <f t="shared" si="137"/>
        <v>BEARISH DIVERGENCE</v>
      </c>
    </row>
    <row r="2227" spans="1:8" ht="13.5" x14ac:dyDescent="0.25">
      <c r="A2227" s="3">
        <v>45246</v>
      </c>
      <c r="B2227" s="2">
        <v>12.2</v>
      </c>
      <c r="C2227" s="2">
        <v>10.227499999999999</v>
      </c>
      <c r="D2227" s="2">
        <v>547</v>
      </c>
      <c r="E2227" s="2">
        <f t="shared" si="136"/>
        <v>-844740</v>
      </c>
      <c r="F2227" s="17" t="str">
        <f t="shared" si="139"/>
        <v>BEARISH</v>
      </c>
      <c r="G2227" s="17" t="str">
        <f t="shared" si="138"/>
        <v>NEUTRAL</v>
      </c>
      <c r="H2227" s="17" t="str">
        <f t="shared" si="137"/>
        <v>CONFIRMED BEARISH</v>
      </c>
    </row>
    <row r="2228" spans="1:8" ht="13.5" x14ac:dyDescent="0.25">
      <c r="A2228" s="3">
        <v>45247</v>
      </c>
      <c r="B2228" s="2">
        <v>12.35</v>
      </c>
      <c r="C2228" s="2">
        <v>10.353300000000001</v>
      </c>
      <c r="D2228" s="2">
        <v>547</v>
      </c>
      <c r="E2228" s="2">
        <f t="shared" si="136"/>
        <v>-844193</v>
      </c>
      <c r="F2228" s="17" t="str">
        <f t="shared" si="139"/>
        <v>BEARISH</v>
      </c>
      <c r="G2228" s="17" t="str">
        <f t="shared" si="138"/>
        <v>NEUTRAL</v>
      </c>
      <c r="H2228" s="17" t="str">
        <f t="shared" si="137"/>
        <v>CONFIRMED BEARISH</v>
      </c>
    </row>
    <row r="2229" spans="1:8" ht="13.5" x14ac:dyDescent="0.25">
      <c r="A2229" s="3">
        <v>45250</v>
      </c>
      <c r="B2229" s="2">
        <v>12.5</v>
      </c>
      <c r="C2229" s="2">
        <v>10.478999999999999</v>
      </c>
      <c r="D2229" s="2">
        <v>12</v>
      </c>
      <c r="E2229" s="2">
        <f t="shared" si="136"/>
        <v>-844181</v>
      </c>
      <c r="F2229" s="17" t="str">
        <f t="shared" si="139"/>
        <v>BEARISH</v>
      </c>
      <c r="G2229" s="17" t="str">
        <f t="shared" si="138"/>
        <v>NEUTRAL</v>
      </c>
      <c r="H2229" s="17" t="str">
        <f t="shared" si="137"/>
        <v>BEARISH DIVERGENCE</v>
      </c>
    </row>
    <row r="2230" spans="1:8" ht="13.5" x14ac:dyDescent="0.25">
      <c r="A2230" s="3">
        <v>45251</v>
      </c>
      <c r="B2230" s="2">
        <v>12.5</v>
      </c>
      <c r="C2230" s="2">
        <v>10.478999999999999</v>
      </c>
      <c r="D2230" s="2">
        <v>1717</v>
      </c>
      <c r="E2230" s="2">
        <f t="shared" si="136"/>
        <v>-844181</v>
      </c>
      <c r="F2230" s="17" t="str">
        <f t="shared" si="139"/>
        <v>BULLISH</v>
      </c>
      <c r="G2230" s="17" t="str">
        <f t="shared" si="138"/>
        <v>NEUTRAL</v>
      </c>
      <c r="H2230" s="17" t="str">
        <f t="shared" si="137"/>
        <v>CONFIRMED BULLISH</v>
      </c>
    </row>
    <row r="2231" spans="1:8" ht="13.5" x14ac:dyDescent="0.25">
      <c r="A2231" s="3">
        <v>45252</v>
      </c>
      <c r="B2231" s="2">
        <v>12.25</v>
      </c>
      <c r="C2231" s="2">
        <v>10.269399999999999</v>
      </c>
      <c r="D2231" s="2">
        <v>1020</v>
      </c>
      <c r="E2231" s="2">
        <f t="shared" si="136"/>
        <v>-845201</v>
      </c>
      <c r="F2231" s="17" t="str">
        <f t="shared" si="139"/>
        <v>BEARISH</v>
      </c>
      <c r="G2231" s="17" t="str">
        <f t="shared" si="138"/>
        <v>NEUTRAL</v>
      </c>
      <c r="H2231" s="17" t="str">
        <f t="shared" si="137"/>
        <v>CONFIRMED BEARISH</v>
      </c>
    </row>
    <row r="2232" spans="1:8" ht="13.5" x14ac:dyDescent="0.25">
      <c r="A2232" s="3">
        <v>45253</v>
      </c>
      <c r="B2232" s="2">
        <v>12.1</v>
      </c>
      <c r="C2232" s="2">
        <v>10.143700000000001</v>
      </c>
      <c r="D2232" s="2">
        <v>3224</v>
      </c>
      <c r="E2232" s="2">
        <f t="shared" si="136"/>
        <v>-848425</v>
      </c>
      <c r="F2232" s="17" t="str">
        <f t="shared" si="139"/>
        <v>BEARISH</v>
      </c>
      <c r="G2232" s="17" t="str">
        <f t="shared" si="138"/>
        <v>NEUTRAL</v>
      </c>
      <c r="H2232" s="17" t="str">
        <f t="shared" si="137"/>
        <v>CONFIRMED BEARISH</v>
      </c>
    </row>
    <row r="2233" spans="1:8" ht="13.5" x14ac:dyDescent="0.25">
      <c r="A2233" s="3">
        <v>45254</v>
      </c>
      <c r="B2233" s="2">
        <v>12.25</v>
      </c>
      <c r="C2233" s="2">
        <v>10.269399999999999</v>
      </c>
      <c r="D2233" s="2">
        <v>840</v>
      </c>
      <c r="E2233" s="2">
        <f t="shared" si="136"/>
        <v>-847585</v>
      </c>
      <c r="F2233" s="17" t="str">
        <f t="shared" si="139"/>
        <v>BEARISH</v>
      </c>
      <c r="G2233" s="17" t="str">
        <f t="shared" si="138"/>
        <v>NEUTRAL</v>
      </c>
      <c r="H2233" s="17" t="str">
        <f t="shared" si="137"/>
        <v>CONFIRMED BEARISH</v>
      </c>
    </row>
    <row r="2234" spans="1:8" ht="13.5" x14ac:dyDescent="0.25">
      <c r="A2234" s="3">
        <v>45257</v>
      </c>
      <c r="B2234" s="2">
        <v>12.2</v>
      </c>
      <c r="C2234" s="2">
        <v>10.227499999999999</v>
      </c>
      <c r="D2234" s="2">
        <v>2400</v>
      </c>
      <c r="E2234" s="2">
        <f t="shared" si="136"/>
        <v>-849985</v>
      </c>
      <c r="F2234" s="17" t="str">
        <f t="shared" si="139"/>
        <v>BEARISH</v>
      </c>
      <c r="G2234" s="17" t="str">
        <f t="shared" si="138"/>
        <v>NEUTRAL</v>
      </c>
      <c r="H2234" s="17" t="str">
        <f t="shared" si="137"/>
        <v>CONFIRMED BEARISH</v>
      </c>
    </row>
    <row r="2235" spans="1:8" ht="13.5" x14ac:dyDescent="0.25">
      <c r="A2235" s="3">
        <v>45258</v>
      </c>
      <c r="B2235" s="2">
        <v>12.5</v>
      </c>
      <c r="C2235" s="2">
        <v>10.478999999999999</v>
      </c>
      <c r="D2235" s="2">
        <v>1417</v>
      </c>
      <c r="E2235" s="2">
        <f t="shared" si="136"/>
        <v>-848568</v>
      </c>
      <c r="F2235" s="17" t="str">
        <f t="shared" si="139"/>
        <v>BEARISH</v>
      </c>
      <c r="G2235" s="17" t="str">
        <f t="shared" si="138"/>
        <v>NEUTRAL</v>
      </c>
      <c r="H2235" s="17" t="str">
        <f t="shared" si="137"/>
        <v>NEUTRAL</v>
      </c>
    </row>
    <row r="2236" spans="1:8" ht="13.5" x14ac:dyDescent="0.25">
      <c r="A2236" s="3">
        <v>45259</v>
      </c>
      <c r="B2236" s="2">
        <v>12.3</v>
      </c>
      <c r="C2236" s="2">
        <v>10.311400000000001</v>
      </c>
      <c r="D2236" s="2">
        <v>2236</v>
      </c>
      <c r="E2236" s="2">
        <f t="shared" si="136"/>
        <v>-850804</v>
      </c>
      <c r="F2236" s="17" t="str">
        <f t="shared" si="139"/>
        <v>BEARISH</v>
      </c>
      <c r="G2236" s="17" t="str">
        <f t="shared" si="138"/>
        <v>NEUTRAL</v>
      </c>
      <c r="H2236" s="17" t="str">
        <f t="shared" si="137"/>
        <v>BEARISH DIVERGENCE</v>
      </c>
    </row>
    <row r="2237" spans="1:8" ht="13.5" x14ac:dyDescent="0.25">
      <c r="A2237" s="3">
        <v>45260</v>
      </c>
      <c r="B2237" s="2">
        <v>12.49</v>
      </c>
      <c r="C2237" s="2">
        <v>10.470599999999999</v>
      </c>
      <c r="D2237" s="2">
        <v>1218</v>
      </c>
      <c r="E2237" s="2">
        <f t="shared" si="136"/>
        <v>-849586</v>
      </c>
      <c r="F2237" s="17" t="str">
        <f t="shared" si="139"/>
        <v>BEARISH</v>
      </c>
      <c r="G2237" s="17" t="str">
        <f t="shared" si="138"/>
        <v>NEUTRAL</v>
      </c>
      <c r="H2237" s="17" t="str">
        <f t="shared" si="137"/>
        <v>BEARISH DIVERGENCE</v>
      </c>
    </row>
    <row r="2238" spans="1:8" ht="13.5" x14ac:dyDescent="0.25">
      <c r="A2238" s="3">
        <v>45261</v>
      </c>
      <c r="B2238" s="2">
        <v>12.68</v>
      </c>
      <c r="C2238" s="2">
        <v>10.629899999999999</v>
      </c>
      <c r="D2238" s="2">
        <v>352</v>
      </c>
      <c r="E2238" s="2">
        <f t="shared" si="136"/>
        <v>-849234</v>
      </c>
      <c r="F2238" s="17" t="str">
        <f t="shared" si="139"/>
        <v>BEARISH</v>
      </c>
      <c r="G2238" s="17" t="str">
        <f t="shared" si="138"/>
        <v>NEUTRAL</v>
      </c>
      <c r="H2238" s="17" t="str">
        <f t="shared" si="137"/>
        <v>BEARISH DIVERGENCE</v>
      </c>
    </row>
    <row r="2239" spans="1:8" ht="13.5" x14ac:dyDescent="0.25">
      <c r="A2239" s="3">
        <v>45264</v>
      </c>
      <c r="B2239" s="2">
        <v>12.5</v>
      </c>
      <c r="C2239" s="2">
        <v>10.478999999999999</v>
      </c>
      <c r="D2239" s="2">
        <v>2698</v>
      </c>
      <c r="E2239" s="2">
        <f t="shared" si="136"/>
        <v>-851932</v>
      </c>
      <c r="F2239" s="17" t="str">
        <f t="shared" si="139"/>
        <v>BEARISH</v>
      </c>
      <c r="G2239" s="17" t="str">
        <f t="shared" si="138"/>
        <v>NEUTRAL</v>
      </c>
      <c r="H2239" s="17" t="str">
        <f t="shared" si="137"/>
        <v>BEARISH DIVERGENCE</v>
      </c>
    </row>
    <row r="2240" spans="1:8" ht="13.5" x14ac:dyDescent="0.25">
      <c r="A2240" s="3">
        <v>45265</v>
      </c>
      <c r="B2240" s="2">
        <v>12.22</v>
      </c>
      <c r="C2240" s="2">
        <v>10.244300000000001</v>
      </c>
      <c r="D2240" s="2">
        <v>4367</v>
      </c>
      <c r="E2240" s="2">
        <f t="shared" si="136"/>
        <v>-856299</v>
      </c>
      <c r="F2240" s="17" t="str">
        <f t="shared" si="139"/>
        <v>BEARISH</v>
      </c>
      <c r="G2240" s="17" t="str">
        <f t="shared" si="138"/>
        <v>NEUTRAL</v>
      </c>
      <c r="H2240" s="17" t="str">
        <f t="shared" si="137"/>
        <v>CONFIRMED BEARISH</v>
      </c>
    </row>
    <row r="2241" spans="1:8" ht="13.5" x14ac:dyDescent="0.25">
      <c r="A2241" s="3">
        <v>45266</v>
      </c>
      <c r="B2241" s="2">
        <v>12.2</v>
      </c>
      <c r="C2241" s="2">
        <v>10.227499999999999</v>
      </c>
      <c r="D2241" s="2">
        <v>5800</v>
      </c>
      <c r="E2241" s="2">
        <f t="shared" si="136"/>
        <v>-862099</v>
      </c>
      <c r="F2241" s="17" t="str">
        <f t="shared" si="139"/>
        <v>BEARISH</v>
      </c>
      <c r="G2241" s="17" t="str">
        <f t="shared" si="138"/>
        <v>NEUTRAL</v>
      </c>
      <c r="H2241" s="17" t="str">
        <f t="shared" si="137"/>
        <v>CONFIRMED BEARISH</v>
      </c>
    </row>
    <row r="2242" spans="1:8" ht="13.5" x14ac:dyDescent="0.25">
      <c r="A2242" s="3">
        <v>45267</v>
      </c>
      <c r="B2242" s="2">
        <v>12.2</v>
      </c>
      <c r="C2242" s="2">
        <v>10.227499999999999</v>
      </c>
      <c r="D2242" s="2">
        <v>370</v>
      </c>
      <c r="E2242" s="2">
        <f t="shared" si="136"/>
        <v>-862099</v>
      </c>
      <c r="F2242" s="17" t="str">
        <f t="shared" si="139"/>
        <v>BEARISH</v>
      </c>
      <c r="G2242" s="17" t="str">
        <f t="shared" si="138"/>
        <v>NEUTRAL</v>
      </c>
      <c r="H2242" s="17" t="str">
        <f t="shared" si="137"/>
        <v>CONFIRMED BEARISH</v>
      </c>
    </row>
    <row r="2243" spans="1:8" ht="13.5" x14ac:dyDescent="0.25">
      <c r="A2243" s="3">
        <v>45268</v>
      </c>
      <c r="B2243" s="2">
        <v>12.19</v>
      </c>
      <c r="C2243" s="2">
        <v>10.219099999999999</v>
      </c>
      <c r="D2243" s="2">
        <v>573</v>
      </c>
      <c r="E2243" s="2">
        <f t="shared" si="136"/>
        <v>-862672</v>
      </c>
      <c r="F2243" s="17" t="str">
        <f t="shared" si="139"/>
        <v>BEARISH</v>
      </c>
      <c r="G2243" s="17" t="str">
        <f t="shared" si="138"/>
        <v>NEUTRAL</v>
      </c>
      <c r="H2243" s="17" t="str">
        <f t="shared" si="137"/>
        <v>CONFIRMED BEARISH</v>
      </c>
    </row>
    <row r="2244" spans="1:8" ht="13.5" x14ac:dyDescent="0.25">
      <c r="A2244" s="3">
        <v>45271</v>
      </c>
      <c r="B2244" s="2">
        <v>12.05</v>
      </c>
      <c r="C2244" s="2">
        <v>10.101800000000001</v>
      </c>
      <c r="D2244" s="2">
        <v>2603</v>
      </c>
      <c r="E2244" s="2">
        <f t="shared" ref="E2244:E2307" si="140">IF(B2244&gt;B2243, E2243+D2244, IF(B2244&lt;B2243, E2243-D2244, E2243))</f>
        <v>-865275</v>
      </c>
      <c r="F2244" s="17" t="str">
        <f t="shared" si="139"/>
        <v>BEARISH</v>
      </c>
      <c r="G2244" s="17" t="str">
        <f t="shared" si="138"/>
        <v>NEUTRAL</v>
      </c>
      <c r="H2244" s="17" t="str">
        <f t="shared" si="137"/>
        <v>CONFIRMED BEARISH</v>
      </c>
    </row>
    <row r="2245" spans="1:8" ht="13.5" x14ac:dyDescent="0.25">
      <c r="A2245" s="3">
        <v>45272</v>
      </c>
      <c r="B2245" s="2">
        <v>12.19</v>
      </c>
      <c r="C2245" s="2">
        <v>10.219099999999999</v>
      </c>
      <c r="D2245" s="2">
        <v>1102</v>
      </c>
      <c r="E2245" s="2">
        <f t="shared" si="140"/>
        <v>-864173</v>
      </c>
      <c r="F2245" s="17" t="str">
        <f t="shared" si="139"/>
        <v>BEARISH</v>
      </c>
      <c r="G2245" s="17" t="str">
        <f t="shared" si="138"/>
        <v>NEUTRAL</v>
      </c>
      <c r="H2245" s="17" t="str">
        <f t="shared" si="137"/>
        <v>CONFIRMED BEARISH</v>
      </c>
    </row>
    <row r="2246" spans="1:8" ht="13.5" x14ac:dyDescent="0.25">
      <c r="A2246" s="3">
        <v>45273</v>
      </c>
      <c r="B2246" s="2">
        <v>12.1</v>
      </c>
      <c r="C2246" s="2">
        <v>10.143700000000001</v>
      </c>
      <c r="D2246" s="2">
        <v>3566</v>
      </c>
      <c r="E2246" s="2">
        <f t="shared" si="140"/>
        <v>-867739</v>
      </c>
      <c r="F2246" s="17" t="str">
        <f t="shared" si="139"/>
        <v>BEARISH</v>
      </c>
      <c r="G2246" s="17" t="str">
        <f t="shared" si="138"/>
        <v>NEUTRAL</v>
      </c>
      <c r="H2246" s="17" t="str">
        <f t="shared" ref="H2246:H2309" si="141">IF(AND(B2246&gt;B2241, E2246&gt;E2241), "CONFIRMED BULLISH",
 IF(AND(B2246&lt;B2241, E2246&lt;E2241), "CONFIRMED BEARISH",
 IF(AND(B2246&gt;B2241, E2246&lt;E2241), "BEARISH DIVERGENCE",
 IF(AND(B2246&lt;B2241, E2246&gt;E2241), "BULLISH DIVERGENCE", "NEUTRAL"))))</f>
        <v>CONFIRMED BEARISH</v>
      </c>
    </row>
    <row r="2247" spans="1:8" ht="13.5" x14ac:dyDescent="0.25">
      <c r="A2247" s="3">
        <v>45274</v>
      </c>
      <c r="B2247" s="2">
        <v>12.1</v>
      </c>
      <c r="C2247" s="2">
        <v>10.143700000000001</v>
      </c>
      <c r="D2247" s="2">
        <v>6560</v>
      </c>
      <c r="E2247" s="2">
        <f t="shared" si="140"/>
        <v>-867739</v>
      </c>
      <c r="F2247" s="17" t="str">
        <f t="shared" si="139"/>
        <v>BEARISH</v>
      </c>
      <c r="G2247" s="17" t="str">
        <f t="shared" ref="G2247:G2310" si="142">IF((E2247-E2242)/E2242 &gt; 0.02, "STRONG",
 IF((E2247-E2242)/E2242 &lt; -0.02, "WEAK", "NEUTRAL"))</f>
        <v>NEUTRAL</v>
      </c>
      <c r="H2247" s="17" t="str">
        <f t="shared" si="141"/>
        <v>CONFIRMED BEARISH</v>
      </c>
    </row>
    <row r="2248" spans="1:8" ht="13.5" x14ac:dyDescent="0.25">
      <c r="A2248" s="3">
        <v>45275</v>
      </c>
      <c r="B2248" s="2">
        <v>12.05</v>
      </c>
      <c r="C2248" s="2">
        <v>10.101800000000001</v>
      </c>
      <c r="D2248" s="2">
        <v>2284</v>
      </c>
      <c r="E2248" s="2">
        <f t="shared" si="140"/>
        <v>-870023</v>
      </c>
      <c r="F2248" s="17" t="str">
        <f t="shared" ref="F2248:F2311" si="143">IF(E2248&gt;E2243,"BULLISH",IF(E2248&lt;E2243,"BEARISH","NEUTRAL"))</f>
        <v>BEARISH</v>
      </c>
      <c r="G2248" s="17" t="str">
        <f t="shared" si="142"/>
        <v>NEUTRAL</v>
      </c>
      <c r="H2248" s="17" t="str">
        <f t="shared" si="141"/>
        <v>CONFIRMED BEARISH</v>
      </c>
    </row>
    <row r="2249" spans="1:8" ht="13.5" x14ac:dyDescent="0.25">
      <c r="A2249" s="3">
        <v>45278</v>
      </c>
      <c r="B2249" s="2">
        <v>12.19</v>
      </c>
      <c r="C2249" s="2">
        <v>10.219099999999999</v>
      </c>
      <c r="D2249" s="2">
        <v>203</v>
      </c>
      <c r="E2249" s="2">
        <f t="shared" si="140"/>
        <v>-869820</v>
      </c>
      <c r="F2249" s="17" t="str">
        <f t="shared" si="143"/>
        <v>BEARISH</v>
      </c>
      <c r="G2249" s="17" t="str">
        <f t="shared" si="142"/>
        <v>NEUTRAL</v>
      </c>
      <c r="H2249" s="17" t="str">
        <f t="shared" si="141"/>
        <v>BEARISH DIVERGENCE</v>
      </c>
    </row>
    <row r="2250" spans="1:8" ht="13.5" x14ac:dyDescent="0.25">
      <c r="A2250" s="3">
        <v>45279</v>
      </c>
      <c r="B2250" s="2">
        <v>12.07</v>
      </c>
      <c r="C2250" s="2">
        <v>10.118499999999999</v>
      </c>
      <c r="D2250" s="2">
        <v>1896</v>
      </c>
      <c r="E2250" s="2">
        <f t="shared" si="140"/>
        <v>-871716</v>
      </c>
      <c r="F2250" s="17" t="str">
        <f t="shared" si="143"/>
        <v>BEARISH</v>
      </c>
      <c r="G2250" s="17" t="str">
        <f t="shared" si="142"/>
        <v>NEUTRAL</v>
      </c>
      <c r="H2250" s="17" t="str">
        <f t="shared" si="141"/>
        <v>CONFIRMED BEARISH</v>
      </c>
    </row>
    <row r="2251" spans="1:8" ht="13.5" x14ac:dyDescent="0.25">
      <c r="A2251" s="3">
        <v>45280</v>
      </c>
      <c r="B2251" s="2">
        <v>12.07</v>
      </c>
      <c r="C2251" s="2">
        <v>10.118499999999999</v>
      </c>
      <c r="D2251" s="2">
        <v>4116</v>
      </c>
      <c r="E2251" s="2">
        <f t="shared" si="140"/>
        <v>-871716</v>
      </c>
      <c r="F2251" s="17" t="str">
        <f t="shared" si="143"/>
        <v>BEARISH</v>
      </c>
      <c r="G2251" s="17" t="str">
        <f t="shared" si="142"/>
        <v>NEUTRAL</v>
      </c>
      <c r="H2251" s="17" t="str">
        <f t="shared" si="141"/>
        <v>CONFIRMED BEARISH</v>
      </c>
    </row>
    <row r="2252" spans="1:8" ht="13.5" x14ac:dyDescent="0.25">
      <c r="A2252" s="3">
        <v>45281</v>
      </c>
      <c r="B2252" s="2">
        <v>12.07</v>
      </c>
      <c r="C2252" s="2">
        <v>10.118499999999999</v>
      </c>
      <c r="D2252" s="2">
        <v>8403</v>
      </c>
      <c r="E2252" s="2">
        <f t="shared" si="140"/>
        <v>-871716</v>
      </c>
      <c r="F2252" s="17" t="str">
        <f t="shared" si="143"/>
        <v>BEARISH</v>
      </c>
      <c r="G2252" s="17" t="str">
        <f t="shared" si="142"/>
        <v>NEUTRAL</v>
      </c>
      <c r="H2252" s="17" t="str">
        <f t="shared" si="141"/>
        <v>CONFIRMED BEARISH</v>
      </c>
    </row>
    <row r="2253" spans="1:8" ht="13.5" x14ac:dyDescent="0.25">
      <c r="A2253" s="3">
        <v>45282</v>
      </c>
      <c r="B2253" s="2">
        <v>12.09</v>
      </c>
      <c r="C2253" s="2">
        <v>10.135300000000001</v>
      </c>
      <c r="D2253" s="2">
        <v>5693</v>
      </c>
      <c r="E2253" s="2">
        <f t="shared" si="140"/>
        <v>-866023</v>
      </c>
      <c r="F2253" s="17" t="str">
        <f t="shared" si="143"/>
        <v>BULLISH</v>
      </c>
      <c r="G2253" s="17" t="str">
        <f t="shared" si="142"/>
        <v>NEUTRAL</v>
      </c>
      <c r="H2253" s="17" t="str">
        <f t="shared" si="141"/>
        <v>CONFIRMED BULLISH</v>
      </c>
    </row>
    <row r="2254" spans="1:8" ht="13.5" x14ac:dyDescent="0.25">
      <c r="A2254" s="3">
        <v>45285</v>
      </c>
      <c r="B2254" s="2">
        <v>12.08</v>
      </c>
      <c r="C2254" s="2">
        <v>10.126899999999999</v>
      </c>
      <c r="D2254" s="2">
        <v>886</v>
      </c>
      <c r="E2254" s="2">
        <f t="shared" si="140"/>
        <v>-866909</v>
      </c>
      <c r="F2254" s="17" t="str">
        <f t="shared" si="143"/>
        <v>BULLISH</v>
      </c>
      <c r="G2254" s="17" t="str">
        <f t="shared" si="142"/>
        <v>NEUTRAL</v>
      </c>
      <c r="H2254" s="17" t="str">
        <f t="shared" si="141"/>
        <v>BULLISH DIVERGENCE</v>
      </c>
    </row>
    <row r="2255" spans="1:8" ht="13.5" x14ac:dyDescent="0.25">
      <c r="A2255" s="3">
        <v>45286</v>
      </c>
      <c r="B2255" s="2">
        <v>11.9</v>
      </c>
      <c r="C2255" s="2">
        <v>9.9760000000000009</v>
      </c>
      <c r="D2255" s="2">
        <v>5524</v>
      </c>
      <c r="E2255" s="2">
        <f t="shared" si="140"/>
        <v>-872433</v>
      </c>
      <c r="F2255" s="17" t="str">
        <f t="shared" si="143"/>
        <v>BEARISH</v>
      </c>
      <c r="G2255" s="17" t="str">
        <f t="shared" si="142"/>
        <v>NEUTRAL</v>
      </c>
      <c r="H2255" s="17" t="str">
        <f t="shared" si="141"/>
        <v>CONFIRMED BEARISH</v>
      </c>
    </row>
    <row r="2256" spans="1:8" ht="13.5" x14ac:dyDescent="0.25">
      <c r="A2256" s="3">
        <v>45287</v>
      </c>
      <c r="B2256" s="2">
        <v>12.08</v>
      </c>
      <c r="C2256" s="2">
        <v>10.126899999999999</v>
      </c>
      <c r="D2256" s="2">
        <v>4051</v>
      </c>
      <c r="E2256" s="2">
        <f t="shared" si="140"/>
        <v>-868382</v>
      </c>
      <c r="F2256" s="17" t="str">
        <f t="shared" si="143"/>
        <v>BULLISH</v>
      </c>
      <c r="G2256" s="17" t="str">
        <f t="shared" si="142"/>
        <v>NEUTRAL</v>
      </c>
      <c r="H2256" s="17" t="str">
        <f t="shared" si="141"/>
        <v>CONFIRMED BULLISH</v>
      </c>
    </row>
    <row r="2257" spans="1:8" ht="13.5" x14ac:dyDescent="0.25">
      <c r="A2257" s="3">
        <v>45288</v>
      </c>
      <c r="B2257" s="2">
        <v>12.18</v>
      </c>
      <c r="C2257" s="2">
        <v>10.210800000000001</v>
      </c>
      <c r="D2257" s="2">
        <v>1525</v>
      </c>
      <c r="E2257" s="2">
        <f t="shared" si="140"/>
        <v>-866857</v>
      </c>
      <c r="F2257" s="17" t="str">
        <f t="shared" si="143"/>
        <v>BULLISH</v>
      </c>
      <c r="G2257" s="17" t="str">
        <f t="shared" si="142"/>
        <v>NEUTRAL</v>
      </c>
      <c r="H2257" s="17" t="str">
        <f t="shared" si="141"/>
        <v>CONFIRMED BULLISH</v>
      </c>
    </row>
    <row r="2258" spans="1:8" ht="13.5" x14ac:dyDescent="0.25">
      <c r="A2258" s="3">
        <v>45289</v>
      </c>
      <c r="B2258" s="2">
        <v>12.48</v>
      </c>
      <c r="C2258" s="2">
        <v>10.462300000000001</v>
      </c>
      <c r="D2258" s="2">
        <v>5584</v>
      </c>
      <c r="E2258" s="2">
        <f t="shared" si="140"/>
        <v>-861273</v>
      </c>
      <c r="F2258" s="17" t="str">
        <f t="shared" si="143"/>
        <v>BULLISH</v>
      </c>
      <c r="G2258" s="17" t="str">
        <f t="shared" si="142"/>
        <v>NEUTRAL</v>
      </c>
      <c r="H2258" s="17" t="str">
        <f t="shared" si="141"/>
        <v>CONFIRMED BULLISH</v>
      </c>
    </row>
    <row r="2259" spans="1:8" ht="13.5" x14ac:dyDescent="0.25">
      <c r="A2259" s="3">
        <v>45293</v>
      </c>
      <c r="B2259" s="2">
        <v>12.48</v>
      </c>
      <c r="C2259" s="2">
        <v>10.462300000000001</v>
      </c>
      <c r="D2259" s="2">
        <v>808</v>
      </c>
      <c r="E2259" s="2">
        <f t="shared" si="140"/>
        <v>-861273</v>
      </c>
      <c r="F2259" s="17" t="str">
        <f t="shared" si="143"/>
        <v>BULLISH</v>
      </c>
      <c r="G2259" s="17" t="str">
        <f t="shared" si="142"/>
        <v>NEUTRAL</v>
      </c>
      <c r="H2259" s="17" t="str">
        <f t="shared" si="141"/>
        <v>CONFIRMED BULLISH</v>
      </c>
    </row>
    <row r="2260" spans="1:8" ht="13.5" x14ac:dyDescent="0.25">
      <c r="A2260" s="3">
        <v>45294</v>
      </c>
      <c r="B2260" s="2">
        <v>12</v>
      </c>
      <c r="C2260" s="2">
        <v>10.059900000000001</v>
      </c>
      <c r="D2260" s="2">
        <v>10166</v>
      </c>
      <c r="E2260" s="2">
        <f t="shared" si="140"/>
        <v>-871439</v>
      </c>
      <c r="F2260" s="17" t="str">
        <f t="shared" si="143"/>
        <v>BULLISH</v>
      </c>
      <c r="G2260" s="17" t="str">
        <f t="shared" si="142"/>
        <v>NEUTRAL</v>
      </c>
      <c r="H2260" s="17" t="str">
        <f t="shared" si="141"/>
        <v>CONFIRMED BULLISH</v>
      </c>
    </row>
    <row r="2261" spans="1:8" ht="13.5" x14ac:dyDescent="0.25">
      <c r="A2261" s="3">
        <v>45295</v>
      </c>
      <c r="B2261" s="2">
        <v>12.35</v>
      </c>
      <c r="C2261" s="2">
        <v>10.353300000000001</v>
      </c>
      <c r="D2261" s="2">
        <v>1754</v>
      </c>
      <c r="E2261" s="2">
        <f t="shared" si="140"/>
        <v>-869685</v>
      </c>
      <c r="F2261" s="17" t="str">
        <f t="shared" si="143"/>
        <v>BEARISH</v>
      </c>
      <c r="G2261" s="17" t="str">
        <f t="shared" si="142"/>
        <v>NEUTRAL</v>
      </c>
      <c r="H2261" s="17" t="str">
        <f t="shared" si="141"/>
        <v>BEARISH DIVERGENCE</v>
      </c>
    </row>
    <row r="2262" spans="1:8" ht="13.5" x14ac:dyDescent="0.25">
      <c r="A2262" s="3">
        <v>45296</v>
      </c>
      <c r="B2262" s="2">
        <v>12.34</v>
      </c>
      <c r="C2262" s="2">
        <v>10.344900000000001</v>
      </c>
      <c r="D2262" s="2">
        <v>490</v>
      </c>
      <c r="E2262" s="2">
        <f t="shared" si="140"/>
        <v>-870175</v>
      </c>
      <c r="F2262" s="17" t="str">
        <f t="shared" si="143"/>
        <v>BEARISH</v>
      </c>
      <c r="G2262" s="17" t="str">
        <f t="shared" si="142"/>
        <v>NEUTRAL</v>
      </c>
      <c r="H2262" s="17" t="str">
        <f t="shared" si="141"/>
        <v>BEARISH DIVERGENCE</v>
      </c>
    </row>
    <row r="2263" spans="1:8" ht="13.5" x14ac:dyDescent="0.25">
      <c r="A2263" s="3">
        <v>45299</v>
      </c>
      <c r="B2263" s="2">
        <v>12.34</v>
      </c>
      <c r="C2263" s="2">
        <v>10.344900000000001</v>
      </c>
      <c r="D2263" s="2">
        <v>166</v>
      </c>
      <c r="E2263" s="2">
        <f t="shared" si="140"/>
        <v>-870175</v>
      </c>
      <c r="F2263" s="17" t="str">
        <f t="shared" si="143"/>
        <v>BEARISH</v>
      </c>
      <c r="G2263" s="17" t="str">
        <f t="shared" si="142"/>
        <v>NEUTRAL</v>
      </c>
      <c r="H2263" s="17" t="str">
        <f t="shared" si="141"/>
        <v>CONFIRMED BEARISH</v>
      </c>
    </row>
    <row r="2264" spans="1:8" ht="13.5" x14ac:dyDescent="0.25">
      <c r="A2264" s="3">
        <v>45300</v>
      </c>
      <c r="B2264" s="2">
        <v>12.3</v>
      </c>
      <c r="C2264" s="2">
        <v>10.311400000000001</v>
      </c>
      <c r="D2264" s="2">
        <v>416</v>
      </c>
      <c r="E2264" s="2">
        <f t="shared" si="140"/>
        <v>-870591</v>
      </c>
      <c r="F2264" s="17" t="str">
        <f t="shared" si="143"/>
        <v>BEARISH</v>
      </c>
      <c r="G2264" s="17" t="str">
        <f t="shared" si="142"/>
        <v>NEUTRAL</v>
      </c>
      <c r="H2264" s="17" t="str">
        <f t="shared" si="141"/>
        <v>CONFIRMED BEARISH</v>
      </c>
    </row>
    <row r="2265" spans="1:8" ht="13.5" x14ac:dyDescent="0.25">
      <c r="A2265" s="3">
        <v>45301</v>
      </c>
      <c r="B2265" s="2">
        <v>12.02</v>
      </c>
      <c r="C2265" s="2">
        <v>10.076599999999999</v>
      </c>
      <c r="D2265" s="2">
        <v>3174</v>
      </c>
      <c r="E2265" s="2">
        <f t="shared" si="140"/>
        <v>-873765</v>
      </c>
      <c r="F2265" s="17" t="str">
        <f t="shared" si="143"/>
        <v>BEARISH</v>
      </c>
      <c r="G2265" s="17" t="str">
        <f t="shared" si="142"/>
        <v>NEUTRAL</v>
      </c>
      <c r="H2265" s="17" t="str">
        <f t="shared" si="141"/>
        <v>BEARISH DIVERGENCE</v>
      </c>
    </row>
    <row r="2266" spans="1:8" ht="13.5" x14ac:dyDescent="0.25">
      <c r="A2266" s="3">
        <v>45302</v>
      </c>
      <c r="B2266" s="2">
        <v>12.3</v>
      </c>
      <c r="C2266" s="2">
        <v>10.311400000000001</v>
      </c>
      <c r="D2266" s="2">
        <v>350</v>
      </c>
      <c r="E2266" s="2">
        <f t="shared" si="140"/>
        <v>-873415</v>
      </c>
      <c r="F2266" s="17" t="str">
        <f t="shared" si="143"/>
        <v>BEARISH</v>
      </c>
      <c r="G2266" s="17" t="str">
        <f t="shared" si="142"/>
        <v>NEUTRAL</v>
      </c>
      <c r="H2266" s="17" t="str">
        <f t="shared" si="141"/>
        <v>CONFIRMED BEARISH</v>
      </c>
    </row>
    <row r="2267" spans="1:8" ht="13.5" x14ac:dyDescent="0.25">
      <c r="A2267" s="3">
        <v>45303</v>
      </c>
      <c r="B2267" s="2">
        <v>12.5</v>
      </c>
      <c r="C2267" s="2">
        <v>10.478999999999999</v>
      </c>
      <c r="D2267" s="2">
        <v>2299</v>
      </c>
      <c r="E2267" s="2">
        <f t="shared" si="140"/>
        <v>-871116</v>
      </c>
      <c r="F2267" s="17" t="str">
        <f t="shared" si="143"/>
        <v>BEARISH</v>
      </c>
      <c r="G2267" s="17" t="str">
        <f t="shared" si="142"/>
        <v>NEUTRAL</v>
      </c>
      <c r="H2267" s="17" t="str">
        <f t="shared" si="141"/>
        <v>BEARISH DIVERGENCE</v>
      </c>
    </row>
    <row r="2268" spans="1:8" ht="13.5" x14ac:dyDescent="0.25">
      <c r="A2268" s="3">
        <v>45306</v>
      </c>
      <c r="B2268" s="2">
        <v>12.44</v>
      </c>
      <c r="C2268" s="2">
        <v>10.428699999999999</v>
      </c>
      <c r="D2268" s="2">
        <v>188</v>
      </c>
      <c r="E2268" s="2">
        <f t="shared" si="140"/>
        <v>-871304</v>
      </c>
      <c r="F2268" s="17" t="str">
        <f t="shared" si="143"/>
        <v>BEARISH</v>
      </c>
      <c r="G2268" s="17" t="str">
        <f t="shared" si="142"/>
        <v>NEUTRAL</v>
      </c>
      <c r="H2268" s="17" t="str">
        <f t="shared" si="141"/>
        <v>BEARISH DIVERGENCE</v>
      </c>
    </row>
    <row r="2269" spans="1:8" ht="13.5" x14ac:dyDescent="0.25">
      <c r="A2269" s="3">
        <v>45307</v>
      </c>
      <c r="B2269" s="2">
        <v>12.44</v>
      </c>
      <c r="C2269" s="2">
        <v>10.428699999999999</v>
      </c>
      <c r="D2269" s="2">
        <v>1215</v>
      </c>
      <c r="E2269" s="2">
        <f t="shared" si="140"/>
        <v>-871304</v>
      </c>
      <c r="F2269" s="17" t="str">
        <f t="shared" si="143"/>
        <v>BEARISH</v>
      </c>
      <c r="G2269" s="17" t="str">
        <f t="shared" si="142"/>
        <v>NEUTRAL</v>
      </c>
      <c r="H2269" s="17" t="str">
        <f t="shared" si="141"/>
        <v>BEARISH DIVERGENCE</v>
      </c>
    </row>
    <row r="2270" spans="1:8" ht="13.5" x14ac:dyDescent="0.25">
      <c r="A2270" s="3">
        <v>45308</v>
      </c>
      <c r="B2270" s="2">
        <v>12.17</v>
      </c>
      <c r="C2270" s="2">
        <v>10.202400000000001</v>
      </c>
      <c r="D2270" s="2">
        <v>1472</v>
      </c>
      <c r="E2270" s="2">
        <f t="shared" si="140"/>
        <v>-872776</v>
      </c>
      <c r="F2270" s="17" t="str">
        <f t="shared" si="143"/>
        <v>BULLISH</v>
      </c>
      <c r="G2270" s="17" t="str">
        <f t="shared" si="142"/>
        <v>NEUTRAL</v>
      </c>
      <c r="H2270" s="17" t="str">
        <f t="shared" si="141"/>
        <v>CONFIRMED BULLISH</v>
      </c>
    </row>
    <row r="2271" spans="1:8" ht="13.5" x14ac:dyDescent="0.25">
      <c r="A2271" s="3">
        <v>45309</v>
      </c>
      <c r="B2271" s="2">
        <v>12.17</v>
      </c>
      <c r="C2271" s="2">
        <v>10.202400000000001</v>
      </c>
      <c r="D2271" s="2">
        <v>62</v>
      </c>
      <c r="E2271" s="2">
        <f t="shared" si="140"/>
        <v>-872776</v>
      </c>
      <c r="F2271" s="17" t="str">
        <f t="shared" si="143"/>
        <v>BULLISH</v>
      </c>
      <c r="G2271" s="17" t="str">
        <f t="shared" si="142"/>
        <v>NEUTRAL</v>
      </c>
      <c r="H2271" s="17" t="str">
        <f t="shared" si="141"/>
        <v>BULLISH DIVERGENCE</v>
      </c>
    </row>
    <row r="2272" spans="1:8" ht="13.5" x14ac:dyDescent="0.25">
      <c r="A2272" s="3">
        <v>45310</v>
      </c>
      <c r="B2272" s="2">
        <v>12.35</v>
      </c>
      <c r="C2272" s="2">
        <v>10.353300000000001</v>
      </c>
      <c r="D2272" s="2">
        <v>563</v>
      </c>
      <c r="E2272" s="2">
        <f t="shared" si="140"/>
        <v>-872213</v>
      </c>
      <c r="F2272" s="17" t="str">
        <f t="shared" si="143"/>
        <v>BEARISH</v>
      </c>
      <c r="G2272" s="17" t="str">
        <f t="shared" si="142"/>
        <v>NEUTRAL</v>
      </c>
      <c r="H2272" s="17" t="str">
        <f t="shared" si="141"/>
        <v>CONFIRMED BEARISH</v>
      </c>
    </row>
    <row r="2273" spans="1:8" ht="13.5" x14ac:dyDescent="0.25">
      <c r="A2273" s="3">
        <v>45313</v>
      </c>
      <c r="B2273" s="2">
        <v>12.4</v>
      </c>
      <c r="C2273" s="2">
        <v>10.395200000000001</v>
      </c>
      <c r="D2273" s="2">
        <v>524</v>
      </c>
      <c r="E2273" s="2">
        <f t="shared" si="140"/>
        <v>-871689</v>
      </c>
      <c r="F2273" s="17" t="str">
        <f t="shared" si="143"/>
        <v>BEARISH</v>
      </c>
      <c r="G2273" s="17" t="str">
        <f t="shared" si="142"/>
        <v>NEUTRAL</v>
      </c>
      <c r="H2273" s="17" t="str">
        <f t="shared" si="141"/>
        <v>CONFIRMED BEARISH</v>
      </c>
    </row>
    <row r="2274" spans="1:8" ht="13.5" x14ac:dyDescent="0.25">
      <c r="A2274" s="3">
        <v>45314</v>
      </c>
      <c r="B2274" s="2">
        <v>12.44</v>
      </c>
      <c r="C2274" s="2">
        <v>10.428699999999999</v>
      </c>
      <c r="D2274" s="2">
        <v>122</v>
      </c>
      <c r="E2274" s="2">
        <f t="shared" si="140"/>
        <v>-871567</v>
      </c>
      <c r="F2274" s="17" t="str">
        <f t="shared" si="143"/>
        <v>BEARISH</v>
      </c>
      <c r="G2274" s="17" t="str">
        <f t="shared" si="142"/>
        <v>NEUTRAL</v>
      </c>
      <c r="H2274" s="17" t="str">
        <f t="shared" si="141"/>
        <v>NEUTRAL</v>
      </c>
    </row>
    <row r="2275" spans="1:8" ht="13.5" x14ac:dyDescent="0.25">
      <c r="A2275" s="3">
        <v>45315</v>
      </c>
      <c r="B2275" s="2">
        <v>12.44</v>
      </c>
      <c r="C2275" s="2">
        <v>10.428699999999999</v>
      </c>
      <c r="D2275" s="2">
        <v>0</v>
      </c>
      <c r="E2275" s="2">
        <f t="shared" si="140"/>
        <v>-871567</v>
      </c>
      <c r="F2275" s="17" t="str">
        <f t="shared" si="143"/>
        <v>BULLISH</v>
      </c>
      <c r="G2275" s="17" t="str">
        <f t="shared" si="142"/>
        <v>NEUTRAL</v>
      </c>
      <c r="H2275" s="17" t="str">
        <f t="shared" si="141"/>
        <v>CONFIRMED BULLISH</v>
      </c>
    </row>
    <row r="2276" spans="1:8" ht="13.5" x14ac:dyDescent="0.25">
      <c r="A2276" s="3">
        <v>45316</v>
      </c>
      <c r="B2276" s="2">
        <v>12.39</v>
      </c>
      <c r="C2276" s="2">
        <v>10.386799999999999</v>
      </c>
      <c r="D2276" s="2">
        <v>256</v>
      </c>
      <c r="E2276" s="2">
        <f t="shared" si="140"/>
        <v>-871823</v>
      </c>
      <c r="F2276" s="17" t="str">
        <f t="shared" si="143"/>
        <v>BULLISH</v>
      </c>
      <c r="G2276" s="17" t="str">
        <f t="shared" si="142"/>
        <v>NEUTRAL</v>
      </c>
      <c r="H2276" s="17" t="str">
        <f t="shared" si="141"/>
        <v>CONFIRMED BULLISH</v>
      </c>
    </row>
    <row r="2277" spans="1:8" ht="13.5" x14ac:dyDescent="0.25">
      <c r="A2277" s="3">
        <v>45317</v>
      </c>
      <c r="B2277" s="2">
        <v>12.4</v>
      </c>
      <c r="C2277" s="2">
        <v>10.395200000000001</v>
      </c>
      <c r="D2277" s="2">
        <v>10</v>
      </c>
      <c r="E2277" s="2">
        <f t="shared" si="140"/>
        <v>-871813</v>
      </c>
      <c r="F2277" s="17" t="str">
        <f t="shared" si="143"/>
        <v>BULLISH</v>
      </c>
      <c r="G2277" s="17" t="str">
        <f t="shared" si="142"/>
        <v>NEUTRAL</v>
      </c>
      <c r="H2277" s="17" t="str">
        <f t="shared" si="141"/>
        <v>CONFIRMED BULLISH</v>
      </c>
    </row>
    <row r="2278" spans="1:8" ht="13.5" x14ac:dyDescent="0.25">
      <c r="A2278" s="3">
        <v>45320</v>
      </c>
      <c r="B2278" s="2">
        <v>12.4</v>
      </c>
      <c r="C2278" s="2">
        <v>10.395200000000001</v>
      </c>
      <c r="D2278" s="2">
        <v>0</v>
      </c>
      <c r="E2278" s="2">
        <f t="shared" si="140"/>
        <v>-871813</v>
      </c>
      <c r="F2278" s="17" t="str">
        <f t="shared" si="143"/>
        <v>BEARISH</v>
      </c>
      <c r="G2278" s="17" t="str">
        <f t="shared" si="142"/>
        <v>NEUTRAL</v>
      </c>
      <c r="H2278" s="17" t="str">
        <f t="shared" si="141"/>
        <v>NEUTRAL</v>
      </c>
    </row>
    <row r="2279" spans="1:8" ht="13.5" x14ac:dyDescent="0.25">
      <c r="A2279" s="3">
        <v>45321</v>
      </c>
      <c r="B2279" s="2">
        <v>12.4</v>
      </c>
      <c r="C2279" s="2">
        <v>10.395200000000001</v>
      </c>
      <c r="D2279" s="2">
        <v>0</v>
      </c>
      <c r="E2279" s="2">
        <f t="shared" si="140"/>
        <v>-871813</v>
      </c>
      <c r="F2279" s="17" t="str">
        <f t="shared" si="143"/>
        <v>BEARISH</v>
      </c>
      <c r="G2279" s="17" t="str">
        <f t="shared" si="142"/>
        <v>NEUTRAL</v>
      </c>
      <c r="H2279" s="17" t="str">
        <f t="shared" si="141"/>
        <v>CONFIRMED BEARISH</v>
      </c>
    </row>
    <row r="2280" spans="1:8" ht="13.5" x14ac:dyDescent="0.25">
      <c r="A2280" s="3">
        <v>45322</v>
      </c>
      <c r="B2280" s="2">
        <v>12.42</v>
      </c>
      <c r="C2280" s="2">
        <v>10.412000000000001</v>
      </c>
      <c r="D2280" s="2">
        <v>1940</v>
      </c>
      <c r="E2280" s="2">
        <f t="shared" si="140"/>
        <v>-869873</v>
      </c>
      <c r="F2280" s="17" t="str">
        <f t="shared" si="143"/>
        <v>BULLISH</v>
      </c>
      <c r="G2280" s="17" t="str">
        <f t="shared" si="142"/>
        <v>NEUTRAL</v>
      </c>
      <c r="H2280" s="17" t="str">
        <f t="shared" si="141"/>
        <v>BULLISH DIVERGENCE</v>
      </c>
    </row>
    <row r="2281" spans="1:8" ht="13.5" x14ac:dyDescent="0.25">
      <c r="A2281" s="3">
        <v>45323</v>
      </c>
      <c r="B2281" s="2">
        <v>12.42</v>
      </c>
      <c r="C2281" s="2">
        <v>10.412000000000001</v>
      </c>
      <c r="D2281" s="2">
        <v>559</v>
      </c>
      <c r="E2281" s="2">
        <f t="shared" si="140"/>
        <v>-869873</v>
      </c>
      <c r="F2281" s="17" t="str">
        <f t="shared" si="143"/>
        <v>BULLISH</v>
      </c>
      <c r="G2281" s="17" t="str">
        <f t="shared" si="142"/>
        <v>NEUTRAL</v>
      </c>
      <c r="H2281" s="17" t="str">
        <f t="shared" si="141"/>
        <v>CONFIRMED BULLISH</v>
      </c>
    </row>
    <row r="2282" spans="1:8" ht="13.5" x14ac:dyDescent="0.25">
      <c r="A2282" s="3">
        <v>45324</v>
      </c>
      <c r="B2282" s="2">
        <v>12.2</v>
      </c>
      <c r="C2282" s="2">
        <v>10.227499999999999</v>
      </c>
      <c r="D2282" s="2">
        <v>648</v>
      </c>
      <c r="E2282" s="2">
        <f t="shared" si="140"/>
        <v>-870521</v>
      </c>
      <c r="F2282" s="17" t="str">
        <f t="shared" si="143"/>
        <v>BULLISH</v>
      </c>
      <c r="G2282" s="17" t="str">
        <f t="shared" si="142"/>
        <v>NEUTRAL</v>
      </c>
      <c r="H2282" s="17" t="str">
        <f t="shared" si="141"/>
        <v>BULLISH DIVERGENCE</v>
      </c>
    </row>
    <row r="2283" spans="1:8" ht="13.5" x14ac:dyDescent="0.25">
      <c r="A2283" s="3">
        <v>45327</v>
      </c>
      <c r="B2283" s="2">
        <v>12.15</v>
      </c>
      <c r="C2283" s="2">
        <v>10.185600000000001</v>
      </c>
      <c r="D2283" s="2">
        <v>715</v>
      </c>
      <c r="E2283" s="2">
        <f t="shared" si="140"/>
        <v>-871236</v>
      </c>
      <c r="F2283" s="17" t="str">
        <f t="shared" si="143"/>
        <v>BULLISH</v>
      </c>
      <c r="G2283" s="17" t="str">
        <f t="shared" si="142"/>
        <v>NEUTRAL</v>
      </c>
      <c r="H2283" s="17" t="str">
        <f t="shared" si="141"/>
        <v>BULLISH DIVERGENCE</v>
      </c>
    </row>
    <row r="2284" spans="1:8" ht="13.5" x14ac:dyDescent="0.25">
      <c r="A2284" s="3">
        <v>45328</v>
      </c>
      <c r="B2284" s="2">
        <v>12.4</v>
      </c>
      <c r="C2284" s="2">
        <v>10.395200000000001</v>
      </c>
      <c r="D2284" s="2">
        <v>45115</v>
      </c>
      <c r="E2284" s="2">
        <f t="shared" si="140"/>
        <v>-826121</v>
      </c>
      <c r="F2284" s="17" t="str">
        <f t="shared" si="143"/>
        <v>BULLISH</v>
      </c>
      <c r="G2284" s="17" t="str">
        <f t="shared" si="142"/>
        <v>WEAK</v>
      </c>
      <c r="H2284" s="17" t="str">
        <f t="shared" si="141"/>
        <v>NEUTRAL</v>
      </c>
    </row>
    <row r="2285" spans="1:8" ht="13.5" x14ac:dyDescent="0.25">
      <c r="A2285" s="3">
        <v>45329</v>
      </c>
      <c r="B2285" s="2">
        <v>12.42</v>
      </c>
      <c r="C2285" s="2">
        <v>10.412000000000001</v>
      </c>
      <c r="D2285" s="2">
        <v>83</v>
      </c>
      <c r="E2285" s="2">
        <f t="shared" si="140"/>
        <v>-826038</v>
      </c>
      <c r="F2285" s="17" t="str">
        <f t="shared" si="143"/>
        <v>BULLISH</v>
      </c>
      <c r="G2285" s="17" t="str">
        <f t="shared" si="142"/>
        <v>WEAK</v>
      </c>
      <c r="H2285" s="17" t="str">
        <f t="shared" si="141"/>
        <v>NEUTRAL</v>
      </c>
    </row>
    <row r="2286" spans="1:8" ht="13.5" x14ac:dyDescent="0.25">
      <c r="A2286" s="3">
        <v>45330</v>
      </c>
      <c r="B2286" s="2">
        <v>12.38</v>
      </c>
      <c r="C2286" s="2">
        <v>10.378399999999999</v>
      </c>
      <c r="D2286" s="2">
        <v>350</v>
      </c>
      <c r="E2286" s="2">
        <f t="shared" si="140"/>
        <v>-826388</v>
      </c>
      <c r="F2286" s="17" t="str">
        <f t="shared" si="143"/>
        <v>BULLISH</v>
      </c>
      <c r="G2286" s="17" t="str">
        <f t="shared" si="142"/>
        <v>WEAK</v>
      </c>
      <c r="H2286" s="17" t="str">
        <f t="shared" si="141"/>
        <v>BULLISH DIVERGENCE</v>
      </c>
    </row>
    <row r="2287" spans="1:8" ht="13.5" x14ac:dyDescent="0.25">
      <c r="A2287" s="3">
        <v>45331</v>
      </c>
      <c r="B2287" s="2">
        <v>12.39</v>
      </c>
      <c r="C2287" s="2">
        <v>10.386799999999999</v>
      </c>
      <c r="D2287" s="2">
        <v>2085</v>
      </c>
      <c r="E2287" s="2">
        <f t="shared" si="140"/>
        <v>-824303</v>
      </c>
      <c r="F2287" s="17" t="str">
        <f t="shared" si="143"/>
        <v>BULLISH</v>
      </c>
      <c r="G2287" s="17" t="str">
        <f t="shared" si="142"/>
        <v>WEAK</v>
      </c>
      <c r="H2287" s="17" t="str">
        <f t="shared" si="141"/>
        <v>CONFIRMED BULLISH</v>
      </c>
    </row>
    <row r="2288" spans="1:8" ht="13.5" x14ac:dyDescent="0.25">
      <c r="A2288" s="3">
        <v>45334</v>
      </c>
      <c r="B2288" s="2">
        <v>12.39</v>
      </c>
      <c r="C2288" s="2">
        <v>10.386799999999999</v>
      </c>
      <c r="D2288" s="2">
        <v>495</v>
      </c>
      <c r="E2288" s="2">
        <f t="shared" si="140"/>
        <v>-824303</v>
      </c>
      <c r="F2288" s="17" t="str">
        <f t="shared" si="143"/>
        <v>BULLISH</v>
      </c>
      <c r="G2288" s="17" t="str">
        <f t="shared" si="142"/>
        <v>WEAK</v>
      </c>
      <c r="H2288" s="17" t="str">
        <f t="shared" si="141"/>
        <v>CONFIRMED BULLISH</v>
      </c>
    </row>
    <row r="2289" spans="1:8" ht="13.5" x14ac:dyDescent="0.25">
      <c r="A2289" s="3">
        <v>45335</v>
      </c>
      <c r="B2289" s="2">
        <v>12.39</v>
      </c>
      <c r="C2289" s="2">
        <v>10.386799999999999</v>
      </c>
      <c r="D2289" s="2">
        <v>12919</v>
      </c>
      <c r="E2289" s="2">
        <f t="shared" si="140"/>
        <v>-824303</v>
      </c>
      <c r="F2289" s="17" t="str">
        <f t="shared" si="143"/>
        <v>BULLISH</v>
      </c>
      <c r="G2289" s="17" t="str">
        <f t="shared" si="142"/>
        <v>NEUTRAL</v>
      </c>
      <c r="H2289" s="17" t="str">
        <f t="shared" si="141"/>
        <v>BULLISH DIVERGENCE</v>
      </c>
    </row>
    <row r="2290" spans="1:8" ht="13.5" x14ac:dyDescent="0.25">
      <c r="A2290" s="3">
        <v>45336</v>
      </c>
      <c r="B2290" s="2">
        <v>12.39</v>
      </c>
      <c r="C2290" s="2">
        <v>10.386799999999999</v>
      </c>
      <c r="D2290" s="2">
        <v>104</v>
      </c>
      <c r="E2290" s="2">
        <f t="shared" si="140"/>
        <v>-824303</v>
      </c>
      <c r="F2290" s="17" t="str">
        <f t="shared" si="143"/>
        <v>BULLISH</v>
      </c>
      <c r="G2290" s="17" t="str">
        <f t="shared" si="142"/>
        <v>NEUTRAL</v>
      </c>
      <c r="H2290" s="17" t="str">
        <f t="shared" si="141"/>
        <v>BULLISH DIVERGENCE</v>
      </c>
    </row>
    <row r="2291" spans="1:8" ht="13.5" x14ac:dyDescent="0.25">
      <c r="A2291" s="3">
        <v>45337</v>
      </c>
      <c r="B2291" s="2">
        <v>12.42</v>
      </c>
      <c r="C2291" s="2">
        <v>10.412000000000001</v>
      </c>
      <c r="D2291" s="2">
        <v>2008</v>
      </c>
      <c r="E2291" s="2">
        <f t="shared" si="140"/>
        <v>-822295</v>
      </c>
      <c r="F2291" s="17" t="str">
        <f t="shared" si="143"/>
        <v>BULLISH</v>
      </c>
      <c r="G2291" s="17" t="str">
        <f t="shared" si="142"/>
        <v>NEUTRAL</v>
      </c>
      <c r="H2291" s="17" t="str">
        <f t="shared" si="141"/>
        <v>CONFIRMED BULLISH</v>
      </c>
    </row>
    <row r="2292" spans="1:8" ht="13.5" x14ac:dyDescent="0.25">
      <c r="A2292" s="3">
        <v>45338</v>
      </c>
      <c r="B2292" s="2">
        <v>12.3</v>
      </c>
      <c r="C2292" s="2">
        <v>10.311400000000001</v>
      </c>
      <c r="D2292" s="2">
        <v>2162</v>
      </c>
      <c r="E2292" s="2">
        <f t="shared" si="140"/>
        <v>-824457</v>
      </c>
      <c r="F2292" s="17" t="str">
        <f t="shared" si="143"/>
        <v>BEARISH</v>
      </c>
      <c r="G2292" s="17" t="str">
        <f t="shared" si="142"/>
        <v>NEUTRAL</v>
      </c>
      <c r="H2292" s="17" t="str">
        <f t="shared" si="141"/>
        <v>CONFIRMED BEARISH</v>
      </c>
    </row>
    <row r="2293" spans="1:8" ht="13.5" x14ac:dyDescent="0.25">
      <c r="A2293" s="3">
        <v>45341</v>
      </c>
      <c r="B2293" s="2">
        <v>12.4</v>
      </c>
      <c r="C2293" s="2">
        <v>10.395200000000001</v>
      </c>
      <c r="D2293" s="2">
        <v>932</v>
      </c>
      <c r="E2293" s="2">
        <f t="shared" si="140"/>
        <v>-823525</v>
      </c>
      <c r="F2293" s="17" t="str">
        <f t="shared" si="143"/>
        <v>BULLISH</v>
      </c>
      <c r="G2293" s="17" t="str">
        <f t="shared" si="142"/>
        <v>NEUTRAL</v>
      </c>
      <c r="H2293" s="17" t="str">
        <f t="shared" si="141"/>
        <v>CONFIRMED BULLISH</v>
      </c>
    </row>
    <row r="2294" spans="1:8" ht="13.5" x14ac:dyDescent="0.25">
      <c r="A2294" s="3">
        <v>45342</v>
      </c>
      <c r="B2294" s="2">
        <v>12.8</v>
      </c>
      <c r="C2294" s="2">
        <v>10.730499999999999</v>
      </c>
      <c r="D2294" s="2">
        <v>4047</v>
      </c>
      <c r="E2294" s="2">
        <f t="shared" si="140"/>
        <v>-819478</v>
      </c>
      <c r="F2294" s="17" t="str">
        <f t="shared" si="143"/>
        <v>BULLISH</v>
      </c>
      <c r="G2294" s="17" t="str">
        <f t="shared" si="142"/>
        <v>NEUTRAL</v>
      </c>
      <c r="H2294" s="17" t="str">
        <f t="shared" si="141"/>
        <v>CONFIRMED BULLISH</v>
      </c>
    </row>
    <row r="2295" spans="1:8" ht="13.5" x14ac:dyDescent="0.25">
      <c r="A2295" s="3">
        <v>45343</v>
      </c>
      <c r="B2295" s="2">
        <v>13.24</v>
      </c>
      <c r="C2295" s="2">
        <v>11.099399999999999</v>
      </c>
      <c r="D2295" s="2">
        <v>1343</v>
      </c>
      <c r="E2295" s="2">
        <f t="shared" si="140"/>
        <v>-818135</v>
      </c>
      <c r="F2295" s="17" t="str">
        <f t="shared" si="143"/>
        <v>BULLISH</v>
      </c>
      <c r="G2295" s="17" t="str">
        <f t="shared" si="142"/>
        <v>NEUTRAL</v>
      </c>
      <c r="H2295" s="17" t="str">
        <f t="shared" si="141"/>
        <v>CONFIRMED BULLISH</v>
      </c>
    </row>
    <row r="2296" spans="1:8" ht="13.5" x14ac:dyDescent="0.25">
      <c r="A2296" s="3">
        <v>45344</v>
      </c>
      <c r="B2296" s="2">
        <v>13.3</v>
      </c>
      <c r="C2296" s="2">
        <v>11.149699999999999</v>
      </c>
      <c r="D2296" s="2">
        <v>510</v>
      </c>
      <c r="E2296" s="2">
        <f t="shared" si="140"/>
        <v>-817625</v>
      </c>
      <c r="F2296" s="17" t="str">
        <f t="shared" si="143"/>
        <v>BULLISH</v>
      </c>
      <c r="G2296" s="17" t="str">
        <f t="shared" si="142"/>
        <v>NEUTRAL</v>
      </c>
      <c r="H2296" s="17" t="str">
        <f t="shared" si="141"/>
        <v>CONFIRMED BULLISH</v>
      </c>
    </row>
    <row r="2297" spans="1:8" ht="13.5" x14ac:dyDescent="0.25">
      <c r="A2297" s="3">
        <v>45345</v>
      </c>
      <c r="B2297" s="2">
        <v>13.3</v>
      </c>
      <c r="C2297" s="2">
        <v>11.149699999999999</v>
      </c>
      <c r="D2297" s="2">
        <v>1794</v>
      </c>
      <c r="E2297" s="2">
        <f t="shared" si="140"/>
        <v>-817625</v>
      </c>
      <c r="F2297" s="17" t="str">
        <f t="shared" si="143"/>
        <v>BULLISH</v>
      </c>
      <c r="G2297" s="17" t="str">
        <f t="shared" si="142"/>
        <v>NEUTRAL</v>
      </c>
      <c r="H2297" s="17" t="str">
        <f t="shared" si="141"/>
        <v>CONFIRMED BULLISH</v>
      </c>
    </row>
    <row r="2298" spans="1:8" ht="13.5" x14ac:dyDescent="0.25">
      <c r="A2298" s="3">
        <v>45348</v>
      </c>
      <c r="B2298" s="2">
        <v>13</v>
      </c>
      <c r="C2298" s="2">
        <v>10.898199999999999</v>
      </c>
      <c r="D2298" s="2">
        <v>5612</v>
      </c>
      <c r="E2298" s="2">
        <f t="shared" si="140"/>
        <v>-823237</v>
      </c>
      <c r="F2298" s="17" t="str">
        <f t="shared" si="143"/>
        <v>BULLISH</v>
      </c>
      <c r="G2298" s="17" t="str">
        <f t="shared" si="142"/>
        <v>NEUTRAL</v>
      </c>
      <c r="H2298" s="17" t="str">
        <f t="shared" si="141"/>
        <v>CONFIRMED BULLISH</v>
      </c>
    </row>
    <row r="2299" spans="1:8" ht="13.5" x14ac:dyDescent="0.25">
      <c r="A2299" s="3">
        <v>45349</v>
      </c>
      <c r="B2299" s="2">
        <v>13.3</v>
      </c>
      <c r="C2299" s="2">
        <v>11.149699999999999</v>
      </c>
      <c r="D2299" s="2">
        <v>44</v>
      </c>
      <c r="E2299" s="2">
        <f t="shared" si="140"/>
        <v>-823193</v>
      </c>
      <c r="F2299" s="17" t="str">
        <f t="shared" si="143"/>
        <v>BEARISH</v>
      </c>
      <c r="G2299" s="17" t="str">
        <f t="shared" si="142"/>
        <v>NEUTRAL</v>
      </c>
      <c r="H2299" s="17" t="str">
        <f t="shared" si="141"/>
        <v>BEARISH DIVERGENCE</v>
      </c>
    </row>
    <row r="2300" spans="1:8" ht="13.5" x14ac:dyDescent="0.25">
      <c r="A2300" s="3">
        <v>45350</v>
      </c>
      <c r="B2300" s="2">
        <v>13.45</v>
      </c>
      <c r="C2300" s="2">
        <v>11.275399999999999</v>
      </c>
      <c r="D2300" s="2">
        <v>1983</v>
      </c>
      <c r="E2300" s="2">
        <f t="shared" si="140"/>
        <v>-821210</v>
      </c>
      <c r="F2300" s="17" t="str">
        <f t="shared" si="143"/>
        <v>BEARISH</v>
      </c>
      <c r="G2300" s="17" t="str">
        <f t="shared" si="142"/>
        <v>NEUTRAL</v>
      </c>
      <c r="H2300" s="17" t="str">
        <f t="shared" si="141"/>
        <v>BEARISH DIVERGENCE</v>
      </c>
    </row>
    <row r="2301" spans="1:8" ht="13.5" x14ac:dyDescent="0.25">
      <c r="A2301" s="3">
        <v>45351</v>
      </c>
      <c r="B2301" s="2">
        <v>13.45</v>
      </c>
      <c r="C2301" s="2">
        <v>11.275399999999999</v>
      </c>
      <c r="D2301" s="2">
        <v>439</v>
      </c>
      <c r="E2301" s="2">
        <f t="shared" si="140"/>
        <v>-821210</v>
      </c>
      <c r="F2301" s="17" t="str">
        <f t="shared" si="143"/>
        <v>BEARISH</v>
      </c>
      <c r="G2301" s="17" t="str">
        <f t="shared" si="142"/>
        <v>NEUTRAL</v>
      </c>
      <c r="H2301" s="17" t="str">
        <f t="shared" si="141"/>
        <v>BEARISH DIVERGENCE</v>
      </c>
    </row>
    <row r="2302" spans="1:8" ht="13.5" x14ac:dyDescent="0.25">
      <c r="A2302" s="3">
        <v>45352</v>
      </c>
      <c r="B2302" s="2">
        <v>13.3</v>
      </c>
      <c r="C2302" s="2">
        <v>11.149699999999999</v>
      </c>
      <c r="D2302" s="2">
        <v>1791</v>
      </c>
      <c r="E2302" s="2">
        <f t="shared" si="140"/>
        <v>-823001</v>
      </c>
      <c r="F2302" s="17" t="str">
        <f t="shared" si="143"/>
        <v>BEARISH</v>
      </c>
      <c r="G2302" s="17" t="str">
        <f t="shared" si="142"/>
        <v>NEUTRAL</v>
      </c>
      <c r="H2302" s="17" t="str">
        <f t="shared" si="141"/>
        <v>NEUTRAL</v>
      </c>
    </row>
    <row r="2303" spans="1:8" ht="13.5" x14ac:dyDescent="0.25">
      <c r="A2303" s="3">
        <v>45355</v>
      </c>
      <c r="B2303" s="2">
        <v>13.39</v>
      </c>
      <c r="C2303" s="2">
        <v>11.225099999999999</v>
      </c>
      <c r="D2303" s="2">
        <v>578</v>
      </c>
      <c r="E2303" s="2">
        <f t="shared" si="140"/>
        <v>-822423</v>
      </c>
      <c r="F2303" s="17" t="str">
        <f t="shared" si="143"/>
        <v>BULLISH</v>
      </c>
      <c r="G2303" s="17" t="str">
        <f t="shared" si="142"/>
        <v>NEUTRAL</v>
      </c>
      <c r="H2303" s="17" t="str">
        <f t="shared" si="141"/>
        <v>CONFIRMED BULLISH</v>
      </c>
    </row>
    <row r="2304" spans="1:8" ht="13.5" x14ac:dyDescent="0.25">
      <c r="A2304" s="3">
        <v>45356</v>
      </c>
      <c r="B2304" s="2">
        <v>13.39</v>
      </c>
      <c r="C2304" s="2">
        <v>11.225099999999999</v>
      </c>
      <c r="D2304" s="2">
        <v>70</v>
      </c>
      <c r="E2304" s="2">
        <f t="shared" si="140"/>
        <v>-822423</v>
      </c>
      <c r="F2304" s="17" t="str">
        <f t="shared" si="143"/>
        <v>BULLISH</v>
      </c>
      <c r="G2304" s="17" t="str">
        <f t="shared" si="142"/>
        <v>NEUTRAL</v>
      </c>
      <c r="H2304" s="17" t="str">
        <f t="shared" si="141"/>
        <v>CONFIRMED BULLISH</v>
      </c>
    </row>
    <row r="2305" spans="1:8" ht="13.5" x14ac:dyDescent="0.25">
      <c r="A2305" s="3">
        <v>45357</v>
      </c>
      <c r="B2305" s="2">
        <v>13.33</v>
      </c>
      <c r="C2305" s="2">
        <v>11.174799999999999</v>
      </c>
      <c r="D2305" s="2">
        <v>440</v>
      </c>
      <c r="E2305" s="2">
        <f t="shared" si="140"/>
        <v>-822863</v>
      </c>
      <c r="F2305" s="17" t="str">
        <f t="shared" si="143"/>
        <v>BEARISH</v>
      </c>
      <c r="G2305" s="17" t="str">
        <f t="shared" si="142"/>
        <v>NEUTRAL</v>
      </c>
      <c r="H2305" s="17" t="str">
        <f t="shared" si="141"/>
        <v>CONFIRMED BEARISH</v>
      </c>
    </row>
    <row r="2306" spans="1:8" ht="13.5" x14ac:dyDescent="0.25">
      <c r="A2306" s="3">
        <v>45358</v>
      </c>
      <c r="B2306" s="2">
        <v>13</v>
      </c>
      <c r="C2306" s="2">
        <v>10.898199999999999</v>
      </c>
      <c r="D2306" s="2">
        <v>1064</v>
      </c>
      <c r="E2306" s="2">
        <f t="shared" si="140"/>
        <v>-823927</v>
      </c>
      <c r="F2306" s="17" t="str">
        <f t="shared" si="143"/>
        <v>BEARISH</v>
      </c>
      <c r="G2306" s="17" t="str">
        <f t="shared" si="142"/>
        <v>NEUTRAL</v>
      </c>
      <c r="H2306" s="17" t="str">
        <f t="shared" si="141"/>
        <v>CONFIRMED BEARISH</v>
      </c>
    </row>
    <row r="2307" spans="1:8" ht="13.5" x14ac:dyDescent="0.25">
      <c r="A2307" s="3">
        <v>45359</v>
      </c>
      <c r="B2307" s="2">
        <v>13.3</v>
      </c>
      <c r="C2307" s="2">
        <v>11.149699999999999</v>
      </c>
      <c r="D2307" s="2">
        <v>1092</v>
      </c>
      <c r="E2307" s="2">
        <f t="shared" si="140"/>
        <v>-822835</v>
      </c>
      <c r="F2307" s="17" t="str">
        <f t="shared" si="143"/>
        <v>BULLISH</v>
      </c>
      <c r="G2307" s="17" t="str">
        <f t="shared" si="142"/>
        <v>NEUTRAL</v>
      </c>
      <c r="H2307" s="17" t="str">
        <f t="shared" si="141"/>
        <v>NEUTRAL</v>
      </c>
    </row>
    <row r="2308" spans="1:8" ht="13.5" x14ac:dyDescent="0.25">
      <c r="A2308" s="3">
        <v>45362</v>
      </c>
      <c r="B2308" s="2">
        <v>13</v>
      </c>
      <c r="C2308" s="2">
        <v>10.898199999999999</v>
      </c>
      <c r="D2308" s="2">
        <v>24346</v>
      </c>
      <c r="E2308" s="2">
        <f t="shared" ref="E2308:E2371" si="144">IF(B2308&gt;B2307, E2307+D2308, IF(B2308&lt;B2307, E2307-D2308, E2307))</f>
        <v>-847181</v>
      </c>
      <c r="F2308" s="17" t="str">
        <f t="shared" si="143"/>
        <v>BEARISH</v>
      </c>
      <c r="G2308" s="17" t="str">
        <f t="shared" si="142"/>
        <v>STRONG</v>
      </c>
      <c r="H2308" s="17" t="str">
        <f t="shared" si="141"/>
        <v>CONFIRMED BEARISH</v>
      </c>
    </row>
    <row r="2309" spans="1:8" ht="13.5" x14ac:dyDescent="0.25">
      <c r="A2309" s="3">
        <v>45363</v>
      </c>
      <c r="B2309" s="2">
        <v>13</v>
      </c>
      <c r="C2309" s="2">
        <v>10.898199999999999</v>
      </c>
      <c r="D2309" s="2">
        <v>3372</v>
      </c>
      <c r="E2309" s="2">
        <f t="shared" si="144"/>
        <v>-847181</v>
      </c>
      <c r="F2309" s="17" t="str">
        <f t="shared" si="143"/>
        <v>BEARISH</v>
      </c>
      <c r="G2309" s="17" t="str">
        <f t="shared" si="142"/>
        <v>STRONG</v>
      </c>
      <c r="H2309" s="17" t="str">
        <f t="shared" si="141"/>
        <v>CONFIRMED BEARISH</v>
      </c>
    </row>
    <row r="2310" spans="1:8" ht="13.5" x14ac:dyDescent="0.25">
      <c r="A2310" s="3">
        <v>45364</v>
      </c>
      <c r="B2310" s="2">
        <v>13</v>
      </c>
      <c r="C2310" s="2">
        <v>10.898199999999999</v>
      </c>
      <c r="D2310" s="2">
        <v>9324</v>
      </c>
      <c r="E2310" s="2">
        <f t="shared" si="144"/>
        <v>-847181</v>
      </c>
      <c r="F2310" s="17" t="str">
        <f t="shared" si="143"/>
        <v>BEARISH</v>
      </c>
      <c r="G2310" s="17" t="str">
        <f t="shared" si="142"/>
        <v>STRONG</v>
      </c>
      <c r="H2310" s="17" t="str">
        <f t="shared" ref="H2310:H2373" si="145">IF(AND(B2310&gt;B2305, E2310&gt;E2305), "CONFIRMED BULLISH",
 IF(AND(B2310&lt;B2305, E2310&lt;E2305), "CONFIRMED BEARISH",
 IF(AND(B2310&gt;B2305, E2310&lt;E2305), "BEARISH DIVERGENCE",
 IF(AND(B2310&lt;B2305, E2310&gt;E2305), "BULLISH DIVERGENCE", "NEUTRAL"))))</f>
        <v>CONFIRMED BEARISH</v>
      </c>
    </row>
    <row r="2311" spans="1:8" ht="13.5" x14ac:dyDescent="0.25">
      <c r="A2311" s="3">
        <v>45365</v>
      </c>
      <c r="B2311" s="2">
        <v>13</v>
      </c>
      <c r="C2311" s="2">
        <v>10.898199999999999</v>
      </c>
      <c r="D2311" s="2">
        <v>2040</v>
      </c>
      <c r="E2311" s="2">
        <f t="shared" si="144"/>
        <v>-847181</v>
      </c>
      <c r="F2311" s="17" t="str">
        <f t="shared" si="143"/>
        <v>BEARISH</v>
      </c>
      <c r="G2311" s="17" t="str">
        <f t="shared" ref="G2311:G2374" si="146">IF((E2311-E2306)/E2306 &gt; 0.02, "STRONG",
 IF((E2311-E2306)/E2306 &lt; -0.02, "WEAK", "NEUTRAL"))</f>
        <v>STRONG</v>
      </c>
      <c r="H2311" s="17" t="str">
        <f t="shared" si="145"/>
        <v>NEUTRAL</v>
      </c>
    </row>
    <row r="2312" spans="1:8" ht="13.5" x14ac:dyDescent="0.25">
      <c r="A2312" s="3">
        <v>45366</v>
      </c>
      <c r="B2312" s="2">
        <v>12.9</v>
      </c>
      <c r="C2312" s="2">
        <v>10.814399999999999</v>
      </c>
      <c r="D2312" s="2">
        <v>6412</v>
      </c>
      <c r="E2312" s="2">
        <f t="shared" si="144"/>
        <v>-853593</v>
      </c>
      <c r="F2312" s="17" t="str">
        <f t="shared" ref="F2312:F2375" si="147">IF(E2312&gt;E2307,"BULLISH",IF(E2312&lt;E2307,"BEARISH","NEUTRAL"))</f>
        <v>BEARISH</v>
      </c>
      <c r="G2312" s="17" t="str">
        <f t="shared" si="146"/>
        <v>STRONG</v>
      </c>
      <c r="H2312" s="17" t="str">
        <f t="shared" si="145"/>
        <v>CONFIRMED BEARISH</v>
      </c>
    </row>
    <row r="2313" spans="1:8" ht="13.5" x14ac:dyDescent="0.25">
      <c r="A2313" s="3">
        <v>45369</v>
      </c>
      <c r="B2313" s="2">
        <v>12.98</v>
      </c>
      <c r="C2313" s="2">
        <v>10.881399999999999</v>
      </c>
      <c r="D2313" s="2">
        <v>347</v>
      </c>
      <c r="E2313" s="2">
        <f t="shared" si="144"/>
        <v>-853246</v>
      </c>
      <c r="F2313" s="17" t="str">
        <f t="shared" si="147"/>
        <v>BEARISH</v>
      </c>
      <c r="G2313" s="17" t="str">
        <f t="shared" si="146"/>
        <v>NEUTRAL</v>
      </c>
      <c r="H2313" s="17" t="str">
        <f t="shared" si="145"/>
        <v>CONFIRMED BEARISH</v>
      </c>
    </row>
    <row r="2314" spans="1:8" ht="13.5" x14ac:dyDescent="0.25">
      <c r="A2314" s="3">
        <v>45370</v>
      </c>
      <c r="B2314" s="2">
        <v>12.95</v>
      </c>
      <c r="C2314" s="2">
        <v>10.856299999999999</v>
      </c>
      <c r="D2314" s="2">
        <v>225</v>
      </c>
      <c r="E2314" s="2">
        <f t="shared" si="144"/>
        <v>-853471</v>
      </c>
      <c r="F2314" s="17" t="str">
        <f t="shared" si="147"/>
        <v>BEARISH</v>
      </c>
      <c r="G2314" s="17" t="str">
        <f t="shared" si="146"/>
        <v>NEUTRAL</v>
      </c>
      <c r="H2314" s="17" t="str">
        <f t="shared" si="145"/>
        <v>CONFIRMED BEARISH</v>
      </c>
    </row>
    <row r="2315" spans="1:8" ht="13.5" x14ac:dyDescent="0.25">
      <c r="A2315" s="3">
        <v>45372</v>
      </c>
      <c r="B2315" s="2">
        <v>12.9</v>
      </c>
      <c r="C2315" s="2">
        <v>10.814399999999999</v>
      </c>
      <c r="D2315" s="2">
        <v>227</v>
      </c>
      <c r="E2315" s="2">
        <f t="shared" si="144"/>
        <v>-853698</v>
      </c>
      <c r="F2315" s="17" t="str">
        <f t="shared" si="147"/>
        <v>BEARISH</v>
      </c>
      <c r="G2315" s="17" t="str">
        <f t="shared" si="146"/>
        <v>NEUTRAL</v>
      </c>
      <c r="H2315" s="17" t="str">
        <f t="shared" si="145"/>
        <v>CONFIRMED BEARISH</v>
      </c>
    </row>
    <row r="2316" spans="1:8" ht="13.5" x14ac:dyDescent="0.25">
      <c r="A2316" s="3">
        <v>45373</v>
      </c>
      <c r="B2316" s="2">
        <v>12.95</v>
      </c>
      <c r="C2316" s="2">
        <v>10.856299999999999</v>
      </c>
      <c r="D2316" s="2">
        <v>1229</v>
      </c>
      <c r="E2316" s="2">
        <f t="shared" si="144"/>
        <v>-852469</v>
      </c>
      <c r="F2316" s="17" t="str">
        <f t="shared" si="147"/>
        <v>BEARISH</v>
      </c>
      <c r="G2316" s="17" t="str">
        <f t="shared" si="146"/>
        <v>NEUTRAL</v>
      </c>
      <c r="H2316" s="17" t="str">
        <f t="shared" si="145"/>
        <v>CONFIRMED BEARISH</v>
      </c>
    </row>
    <row r="2317" spans="1:8" ht="13.5" x14ac:dyDescent="0.25">
      <c r="A2317" s="3">
        <v>45376</v>
      </c>
      <c r="B2317" s="2">
        <v>12.95</v>
      </c>
      <c r="C2317" s="2">
        <v>10.856299999999999</v>
      </c>
      <c r="D2317" s="2">
        <v>976</v>
      </c>
      <c r="E2317" s="2">
        <f t="shared" si="144"/>
        <v>-852469</v>
      </c>
      <c r="F2317" s="17" t="str">
        <f t="shared" si="147"/>
        <v>BULLISH</v>
      </c>
      <c r="G2317" s="17" t="str">
        <f t="shared" si="146"/>
        <v>NEUTRAL</v>
      </c>
      <c r="H2317" s="17" t="str">
        <f t="shared" si="145"/>
        <v>CONFIRMED BULLISH</v>
      </c>
    </row>
    <row r="2318" spans="1:8" ht="13.5" x14ac:dyDescent="0.25">
      <c r="A2318" s="3">
        <v>45377</v>
      </c>
      <c r="B2318" s="2">
        <v>12.94</v>
      </c>
      <c r="C2318" s="2">
        <v>10.847899999999999</v>
      </c>
      <c r="D2318" s="2">
        <v>1328</v>
      </c>
      <c r="E2318" s="2">
        <f t="shared" si="144"/>
        <v>-853797</v>
      </c>
      <c r="F2318" s="17" t="str">
        <f t="shared" si="147"/>
        <v>BEARISH</v>
      </c>
      <c r="G2318" s="17" t="str">
        <f t="shared" si="146"/>
        <v>NEUTRAL</v>
      </c>
      <c r="H2318" s="17" t="str">
        <f t="shared" si="145"/>
        <v>CONFIRMED BEARISH</v>
      </c>
    </row>
    <row r="2319" spans="1:8" ht="13.5" x14ac:dyDescent="0.25">
      <c r="A2319" s="3">
        <v>45378</v>
      </c>
      <c r="B2319" s="2">
        <v>12.93</v>
      </c>
      <c r="C2319" s="2">
        <v>10.839499999999999</v>
      </c>
      <c r="D2319" s="2">
        <v>1110</v>
      </c>
      <c r="E2319" s="2">
        <f t="shared" si="144"/>
        <v>-854907</v>
      </c>
      <c r="F2319" s="17" t="str">
        <f t="shared" si="147"/>
        <v>BEARISH</v>
      </c>
      <c r="G2319" s="17" t="str">
        <f t="shared" si="146"/>
        <v>NEUTRAL</v>
      </c>
      <c r="H2319" s="17" t="str">
        <f t="shared" si="145"/>
        <v>CONFIRMED BEARISH</v>
      </c>
    </row>
    <row r="2320" spans="1:8" ht="13.5" x14ac:dyDescent="0.25">
      <c r="A2320" s="3">
        <v>45379</v>
      </c>
      <c r="B2320" s="2">
        <v>12.93</v>
      </c>
      <c r="C2320" s="2">
        <v>10.839499999999999</v>
      </c>
      <c r="D2320" s="2">
        <v>2074</v>
      </c>
      <c r="E2320" s="2">
        <f t="shared" si="144"/>
        <v>-854907</v>
      </c>
      <c r="F2320" s="17" t="str">
        <f t="shared" si="147"/>
        <v>BEARISH</v>
      </c>
      <c r="G2320" s="17" t="str">
        <f t="shared" si="146"/>
        <v>NEUTRAL</v>
      </c>
      <c r="H2320" s="17" t="str">
        <f t="shared" si="145"/>
        <v>BEARISH DIVERGENCE</v>
      </c>
    </row>
    <row r="2321" spans="1:8" ht="13.5" x14ac:dyDescent="0.25">
      <c r="A2321" s="3">
        <v>45380</v>
      </c>
      <c r="B2321" s="2">
        <v>12.9</v>
      </c>
      <c r="C2321" s="2">
        <v>10.814399999999999</v>
      </c>
      <c r="D2321" s="2">
        <v>2707</v>
      </c>
      <c r="E2321" s="2">
        <f t="shared" si="144"/>
        <v>-857614</v>
      </c>
      <c r="F2321" s="17" t="str">
        <f t="shared" si="147"/>
        <v>BEARISH</v>
      </c>
      <c r="G2321" s="17" t="str">
        <f t="shared" si="146"/>
        <v>NEUTRAL</v>
      </c>
      <c r="H2321" s="17" t="str">
        <f t="shared" si="145"/>
        <v>CONFIRMED BEARISH</v>
      </c>
    </row>
    <row r="2322" spans="1:8" ht="13.5" x14ac:dyDescent="0.25">
      <c r="A2322" s="3">
        <v>45383</v>
      </c>
      <c r="B2322" s="2">
        <v>12.93</v>
      </c>
      <c r="C2322" s="2">
        <v>10.839499999999999</v>
      </c>
      <c r="D2322" s="2">
        <v>796</v>
      </c>
      <c r="E2322" s="2">
        <f t="shared" si="144"/>
        <v>-856818</v>
      </c>
      <c r="F2322" s="17" t="str">
        <f t="shared" si="147"/>
        <v>BEARISH</v>
      </c>
      <c r="G2322" s="17" t="str">
        <f t="shared" si="146"/>
        <v>NEUTRAL</v>
      </c>
      <c r="H2322" s="17" t="str">
        <f t="shared" si="145"/>
        <v>CONFIRMED BEARISH</v>
      </c>
    </row>
    <row r="2323" spans="1:8" ht="13.5" x14ac:dyDescent="0.25">
      <c r="A2323" s="3">
        <v>45384</v>
      </c>
      <c r="B2323" s="2">
        <v>12.9</v>
      </c>
      <c r="C2323" s="2">
        <v>10.814399999999999</v>
      </c>
      <c r="D2323" s="2">
        <v>1226</v>
      </c>
      <c r="E2323" s="2">
        <f t="shared" si="144"/>
        <v>-858044</v>
      </c>
      <c r="F2323" s="17" t="str">
        <f t="shared" si="147"/>
        <v>BEARISH</v>
      </c>
      <c r="G2323" s="17" t="str">
        <f t="shared" si="146"/>
        <v>NEUTRAL</v>
      </c>
      <c r="H2323" s="17" t="str">
        <f t="shared" si="145"/>
        <v>CONFIRMED BEARISH</v>
      </c>
    </row>
    <row r="2324" spans="1:8" ht="13.5" x14ac:dyDescent="0.25">
      <c r="A2324" s="3">
        <v>45385</v>
      </c>
      <c r="B2324" s="2">
        <v>12.9</v>
      </c>
      <c r="C2324" s="2">
        <v>10.814399999999999</v>
      </c>
      <c r="D2324" s="2">
        <v>645</v>
      </c>
      <c r="E2324" s="2">
        <f t="shared" si="144"/>
        <v>-858044</v>
      </c>
      <c r="F2324" s="17" t="str">
        <f t="shared" si="147"/>
        <v>BEARISH</v>
      </c>
      <c r="G2324" s="17" t="str">
        <f t="shared" si="146"/>
        <v>NEUTRAL</v>
      </c>
      <c r="H2324" s="17" t="str">
        <f t="shared" si="145"/>
        <v>CONFIRMED BEARISH</v>
      </c>
    </row>
    <row r="2325" spans="1:8" ht="13.5" x14ac:dyDescent="0.25">
      <c r="A2325" s="3">
        <v>45386</v>
      </c>
      <c r="B2325" s="2">
        <v>12.9</v>
      </c>
      <c r="C2325" s="2">
        <v>10.814399999999999</v>
      </c>
      <c r="D2325" s="2">
        <v>2299</v>
      </c>
      <c r="E2325" s="2">
        <f t="shared" si="144"/>
        <v>-858044</v>
      </c>
      <c r="F2325" s="17" t="str">
        <f t="shared" si="147"/>
        <v>BEARISH</v>
      </c>
      <c r="G2325" s="17" t="str">
        <f t="shared" si="146"/>
        <v>NEUTRAL</v>
      </c>
      <c r="H2325" s="17" t="str">
        <f t="shared" si="145"/>
        <v>CONFIRMED BEARISH</v>
      </c>
    </row>
    <row r="2326" spans="1:8" ht="13.5" x14ac:dyDescent="0.25">
      <c r="A2326" s="3">
        <v>45387</v>
      </c>
      <c r="B2326" s="2">
        <v>12.95</v>
      </c>
      <c r="C2326" s="2">
        <v>10.856299999999999</v>
      </c>
      <c r="D2326" s="2">
        <v>3963</v>
      </c>
      <c r="E2326" s="2">
        <f t="shared" si="144"/>
        <v>-854081</v>
      </c>
      <c r="F2326" s="17" t="str">
        <f t="shared" si="147"/>
        <v>BULLISH</v>
      </c>
      <c r="G2326" s="17" t="str">
        <f t="shared" si="146"/>
        <v>NEUTRAL</v>
      </c>
      <c r="H2326" s="17" t="str">
        <f t="shared" si="145"/>
        <v>CONFIRMED BULLISH</v>
      </c>
    </row>
    <row r="2327" spans="1:8" ht="13.5" x14ac:dyDescent="0.25">
      <c r="A2327" s="3">
        <v>45390</v>
      </c>
      <c r="B2327" s="2">
        <v>13</v>
      </c>
      <c r="C2327" s="2">
        <v>10.898199999999999</v>
      </c>
      <c r="D2327" s="2">
        <v>761</v>
      </c>
      <c r="E2327" s="2">
        <f t="shared" si="144"/>
        <v>-853320</v>
      </c>
      <c r="F2327" s="17" t="str">
        <f t="shared" si="147"/>
        <v>BULLISH</v>
      </c>
      <c r="G2327" s="17" t="str">
        <f t="shared" si="146"/>
        <v>NEUTRAL</v>
      </c>
      <c r="H2327" s="17" t="str">
        <f t="shared" si="145"/>
        <v>CONFIRMED BULLISH</v>
      </c>
    </row>
    <row r="2328" spans="1:8" ht="13.5" x14ac:dyDescent="0.25">
      <c r="A2328" s="3">
        <v>45394</v>
      </c>
      <c r="B2328" s="2">
        <v>13</v>
      </c>
      <c r="C2328" s="2">
        <v>10.898199999999999</v>
      </c>
      <c r="D2328" s="2">
        <v>2556</v>
      </c>
      <c r="E2328" s="2">
        <f t="shared" si="144"/>
        <v>-853320</v>
      </c>
      <c r="F2328" s="17" t="str">
        <f t="shared" si="147"/>
        <v>BULLISH</v>
      </c>
      <c r="G2328" s="17" t="str">
        <f t="shared" si="146"/>
        <v>NEUTRAL</v>
      </c>
      <c r="H2328" s="17" t="str">
        <f t="shared" si="145"/>
        <v>CONFIRMED BULLISH</v>
      </c>
    </row>
    <row r="2329" spans="1:8" ht="13.5" x14ac:dyDescent="0.25">
      <c r="A2329" s="3">
        <v>45397</v>
      </c>
      <c r="B2329" s="2">
        <v>13.2</v>
      </c>
      <c r="C2329" s="2">
        <v>11.065799999999999</v>
      </c>
      <c r="D2329" s="2">
        <v>5198</v>
      </c>
      <c r="E2329" s="2">
        <f t="shared" si="144"/>
        <v>-848122</v>
      </c>
      <c r="F2329" s="17" t="str">
        <f t="shared" si="147"/>
        <v>BULLISH</v>
      </c>
      <c r="G2329" s="17" t="str">
        <f t="shared" si="146"/>
        <v>NEUTRAL</v>
      </c>
      <c r="H2329" s="17" t="str">
        <f t="shared" si="145"/>
        <v>CONFIRMED BULLISH</v>
      </c>
    </row>
    <row r="2330" spans="1:8" ht="13.5" x14ac:dyDescent="0.25">
      <c r="A2330" s="3">
        <v>45398</v>
      </c>
      <c r="B2330" s="2">
        <v>13.2</v>
      </c>
      <c r="C2330" s="2">
        <v>11.065799999999999</v>
      </c>
      <c r="D2330" s="2">
        <v>2286</v>
      </c>
      <c r="E2330" s="2">
        <f t="shared" si="144"/>
        <v>-848122</v>
      </c>
      <c r="F2330" s="17" t="str">
        <f t="shared" si="147"/>
        <v>BULLISH</v>
      </c>
      <c r="G2330" s="17" t="str">
        <f t="shared" si="146"/>
        <v>NEUTRAL</v>
      </c>
      <c r="H2330" s="17" t="str">
        <f t="shared" si="145"/>
        <v>CONFIRMED BULLISH</v>
      </c>
    </row>
    <row r="2331" spans="1:8" ht="13.5" x14ac:dyDescent="0.25">
      <c r="A2331" s="3">
        <v>45399</v>
      </c>
      <c r="B2331" s="2">
        <v>13.2</v>
      </c>
      <c r="C2331" s="2">
        <v>11.065799999999999</v>
      </c>
      <c r="D2331" s="2">
        <v>2706</v>
      </c>
      <c r="E2331" s="2">
        <f t="shared" si="144"/>
        <v>-848122</v>
      </c>
      <c r="F2331" s="17" t="str">
        <f t="shared" si="147"/>
        <v>BULLISH</v>
      </c>
      <c r="G2331" s="17" t="str">
        <f t="shared" si="146"/>
        <v>NEUTRAL</v>
      </c>
      <c r="H2331" s="17" t="str">
        <f t="shared" si="145"/>
        <v>CONFIRMED BULLISH</v>
      </c>
    </row>
    <row r="2332" spans="1:8" ht="13.5" x14ac:dyDescent="0.25">
      <c r="A2332" s="3">
        <v>45400</v>
      </c>
      <c r="B2332" s="2">
        <v>13.2</v>
      </c>
      <c r="C2332" s="2">
        <v>11.065799999999999</v>
      </c>
      <c r="D2332" s="2">
        <v>971</v>
      </c>
      <c r="E2332" s="2">
        <f t="shared" si="144"/>
        <v>-848122</v>
      </c>
      <c r="F2332" s="17" t="str">
        <f t="shared" si="147"/>
        <v>BULLISH</v>
      </c>
      <c r="G2332" s="17" t="str">
        <f t="shared" si="146"/>
        <v>NEUTRAL</v>
      </c>
      <c r="H2332" s="17" t="str">
        <f t="shared" si="145"/>
        <v>CONFIRMED BULLISH</v>
      </c>
    </row>
    <row r="2333" spans="1:8" ht="13.5" x14ac:dyDescent="0.25">
      <c r="A2333" s="3">
        <v>45401</v>
      </c>
      <c r="B2333" s="2">
        <v>13.2</v>
      </c>
      <c r="C2333" s="2">
        <v>11.065799999999999</v>
      </c>
      <c r="D2333" s="2">
        <v>3306</v>
      </c>
      <c r="E2333" s="2">
        <f t="shared" si="144"/>
        <v>-848122</v>
      </c>
      <c r="F2333" s="17" t="str">
        <f t="shared" si="147"/>
        <v>BULLISH</v>
      </c>
      <c r="G2333" s="17" t="str">
        <f t="shared" si="146"/>
        <v>NEUTRAL</v>
      </c>
      <c r="H2333" s="17" t="str">
        <f t="shared" si="145"/>
        <v>CONFIRMED BULLISH</v>
      </c>
    </row>
    <row r="2334" spans="1:8" ht="13.5" x14ac:dyDescent="0.25">
      <c r="A2334" s="3">
        <v>45404</v>
      </c>
      <c r="B2334" s="2">
        <v>13.19</v>
      </c>
      <c r="C2334" s="2">
        <v>11.057499999999999</v>
      </c>
      <c r="D2334" s="2">
        <v>1735</v>
      </c>
      <c r="E2334" s="2">
        <f t="shared" si="144"/>
        <v>-849857</v>
      </c>
      <c r="F2334" s="17" t="str">
        <f t="shared" si="147"/>
        <v>BEARISH</v>
      </c>
      <c r="G2334" s="17" t="str">
        <f t="shared" si="146"/>
        <v>NEUTRAL</v>
      </c>
      <c r="H2334" s="17" t="str">
        <f t="shared" si="145"/>
        <v>CONFIRMED BEARISH</v>
      </c>
    </row>
    <row r="2335" spans="1:8" ht="13.5" x14ac:dyDescent="0.25">
      <c r="A2335" s="3">
        <v>45405</v>
      </c>
      <c r="B2335" s="2">
        <v>13.17</v>
      </c>
      <c r="C2335" s="2">
        <v>11.040699999999999</v>
      </c>
      <c r="D2335" s="2">
        <v>2524</v>
      </c>
      <c r="E2335" s="2">
        <f t="shared" si="144"/>
        <v>-852381</v>
      </c>
      <c r="F2335" s="17" t="str">
        <f t="shared" si="147"/>
        <v>BEARISH</v>
      </c>
      <c r="G2335" s="17" t="str">
        <f t="shared" si="146"/>
        <v>NEUTRAL</v>
      </c>
      <c r="H2335" s="17" t="str">
        <f t="shared" si="145"/>
        <v>CONFIRMED BEARISH</v>
      </c>
    </row>
    <row r="2336" spans="1:8" ht="13.5" x14ac:dyDescent="0.25">
      <c r="A2336" s="3">
        <v>45406</v>
      </c>
      <c r="B2336" s="2">
        <v>13.45</v>
      </c>
      <c r="C2336" s="2">
        <v>11.275399999999999</v>
      </c>
      <c r="D2336" s="2">
        <v>12500</v>
      </c>
      <c r="E2336" s="2">
        <f t="shared" si="144"/>
        <v>-839881</v>
      </c>
      <c r="F2336" s="17" t="str">
        <f t="shared" si="147"/>
        <v>BULLISH</v>
      </c>
      <c r="G2336" s="17" t="str">
        <f t="shared" si="146"/>
        <v>NEUTRAL</v>
      </c>
      <c r="H2336" s="17" t="str">
        <f t="shared" si="145"/>
        <v>CONFIRMED BULLISH</v>
      </c>
    </row>
    <row r="2337" spans="1:8" ht="13.5" x14ac:dyDescent="0.25">
      <c r="A2337" s="3">
        <v>45407</v>
      </c>
      <c r="B2337" s="2">
        <v>13.4</v>
      </c>
      <c r="C2337" s="2">
        <v>11.233499999999999</v>
      </c>
      <c r="D2337" s="2">
        <v>2475</v>
      </c>
      <c r="E2337" s="2">
        <f t="shared" si="144"/>
        <v>-842356</v>
      </c>
      <c r="F2337" s="17" t="str">
        <f t="shared" si="147"/>
        <v>BULLISH</v>
      </c>
      <c r="G2337" s="17" t="str">
        <f t="shared" si="146"/>
        <v>NEUTRAL</v>
      </c>
      <c r="H2337" s="17" t="str">
        <f t="shared" si="145"/>
        <v>CONFIRMED BULLISH</v>
      </c>
    </row>
    <row r="2338" spans="1:8" ht="13.5" x14ac:dyDescent="0.25">
      <c r="A2338" s="3">
        <v>45408</v>
      </c>
      <c r="B2338" s="2">
        <v>13.59</v>
      </c>
      <c r="C2338" s="2">
        <v>11.392799999999999</v>
      </c>
      <c r="D2338" s="2">
        <v>6710</v>
      </c>
      <c r="E2338" s="2">
        <f t="shared" si="144"/>
        <v>-835646</v>
      </c>
      <c r="F2338" s="17" t="str">
        <f t="shared" si="147"/>
        <v>BULLISH</v>
      </c>
      <c r="G2338" s="17" t="str">
        <f t="shared" si="146"/>
        <v>NEUTRAL</v>
      </c>
      <c r="H2338" s="17" t="str">
        <f t="shared" si="145"/>
        <v>CONFIRMED BULLISH</v>
      </c>
    </row>
    <row r="2339" spans="1:8" ht="13.5" x14ac:dyDescent="0.25">
      <c r="A2339" s="3">
        <v>45411</v>
      </c>
      <c r="B2339" s="2">
        <v>13.6</v>
      </c>
      <c r="C2339" s="2">
        <v>11.401199999999999</v>
      </c>
      <c r="D2339" s="2">
        <v>2235</v>
      </c>
      <c r="E2339" s="2">
        <f t="shared" si="144"/>
        <v>-833411</v>
      </c>
      <c r="F2339" s="17" t="str">
        <f t="shared" si="147"/>
        <v>BULLISH</v>
      </c>
      <c r="G2339" s="17" t="str">
        <f t="shared" si="146"/>
        <v>NEUTRAL</v>
      </c>
      <c r="H2339" s="17" t="str">
        <f t="shared" si="145"/>
        <v>CONFIRMED BULLISH</v>
      </c>
    </row>
    <row r="2340" spans="1:8" ht="13.5" x14ac:dyDescent="0.25">
      <c r="A2340" s="3">
        <v>45412</v>
      </c>
      <c r="B2340" s="2">
        <v>13.6</v>
      </c>
      <c r="C2340" s="2">
        <v>11.401199999999999</v>
      </c>
      <c r="D2340" s="2">
        <v>3017</v>
      </c>
      <c r="E2340" s="2">
        <f t="shared" si="144"/>
        <v>-833411</v>
      </c>
      <c r="F2340" s="17" t="str">
        <f t="shared" si="147"/>
        <v>BULLISH</v>
      </c>
      <c r="G2340" s="17" t="str">
        <f t="shared" si="146"/>
        <v>WEAK</v>
      </c>
      <c r="H2340" s="17" t="str">
        <f t="shared" si="145"/>
        <v>CONFIRMED BULLISH</v>
      </c>
    </row>
    <row r="2341" spans="1:8" ht="13.5" x14ac:dyDescent="0.25">
      <c r="A2341" s="3">
        <v>45414</v>
      </c>
      <c r="B2341" s="2">
        <v>13.49</v>
      </c>
      <c r="C2341" s="2">
        <v>11.308999999999999</v>
      </c>
      <c r="D2341" s="2">
        <v>1052</v>
      </c>
      <c r="E2341" s="2">
        <f t="shared" si="144"/>
        <v>-834463</v>
      </c>
      <c r="F2341" s="17" t="str">
        <f t="shared" si="147"/>
        <v>BULLISH</v>
      </c>
      <c r="G2341" s="17" t="str">
        <f t="shared" si="146"/>
        <v>NEUTRAL</v>
      </c>
      <c r="H2341" s="17" t="str">
        <f t="shared" si="145"/>
        <v>CONFIRMED BULLISH</v>
      </c>
    </row>
    <row r="2342" spans="1:8" ht="13.5" x14ac:dyDescent="0.25">
      <c r="A2342" s="3">
        <v>45415</v>
      </c>
      <c r="B2342" s="2">
        <v>13.45</v>
      </c>
      <c r="C2342" s="2">
        <v>11.275399999999999</v>
      </c>
      <c r="D2342" s="2">
        <v>2387</v>
      </c>
      <c r="E2342" s="2">
        <f t="shared" si="144"/>
        <v>-836850</v>
      </c>
      <c r="F2342" s="17" t="str">
        <f t="shared" si="147"/>
        <v>BULLISH</v>
      </c>
      <c r="G2342" s="17" t="str">
        <f t="shared" si="146"/>
        <v>NEUTRAL</v>
      </c>
      <c r="H2342" s="17" t="str">
        <f t="shared" si="145"/>
        <v>CONFIRMED BULLISH</v>
      </c>
    </row>
    <row r="2343" spans="1:8" ht="13.5" x14ac:dyDescent="0.25">
      <c r="A2343" s="3">
        <v>45418</v>
      </c>
      <c r="B2343" s="2">
        <v>13.4</v>
      </c>
      <c r="C2343" s="2">
        <v>11.233499999999999</v>
      </c>
      <c r="D2343" s="2">
        <v>229</v>
      </c>
      <c r="E2343" s="2">
        <f t="shared" si="144"/>
        <v>-837079</v>
      </c>
      <c r="F2343" s="17" t="str">
        <f t="shared" si="147"/>
        <v>BEARISH</v>
      </c>
      <c r="G2343" s="17" t="str">
        <f t="shared" si="146"/>
        <v>NEUTRAL</v>
      </c>
      <c r="H2343" s="17" t="str">
        <f t="shared" si="145"/>
        <v>CONFIRMED BEARISH</v>
      </c>
    </row>
    <row r="2344" spans="1:8" ht="13.5" x14ac:dyDescent="0.25">
      <c r="A2344" s="3">
        <v>45419</v>
      </c>
      <c r="B2344" s="2">
        <v>13.38</v>
      </c>
      <c r="C2344" s="2">
        <v>11.216699999999999</v>
      </c>
      <c r="D2344" s="2">
        <v>2266</v>
      </c>
      <c r="E2344" s="2">
        <f t="shared" si="144"/>
        <v>-839345</v>
      </c>
      <c r="F2344" s="17" t="str">
        <f t="shared" si="147"/>
        <v>BEARISH</v>
      </c>
      <c r="G2344" s="17" t="str">
        <f t="shared" si="146"/>
        <v>NEUTRAL</v>
      </c>
      <c r="H2344" s="17" t="str">
        <f t="shared" si="145"/>
        <v>CONFIRMED BEARISH</v>
      </c>
    </row>
    <row r="2345" spans="1:8" ht="13.5" x14ac:dyDescent="0.25">
      <c r="A2345" s="3">
        <v>45420</v>
      </c>
      <c r="B2345" s="2">
        <v>13.38</v>
      </c>
      <c r="C2345" s="2">
        <v>11.216699999999999</v>
      </c>
      <c r="D2345" s="2">
        <v>1347</v>
      </c>
      <c r="E2345" s="2">
        <f t="shared" si="144"/>
        <v>-839345</v>
      </c>
      <c r="F2345" s="17" t="str">
        <f t="shared" si="147"/>
        <v>BEARISH</v>
      </c>
      <c r="G2345" s="17" t="str">
        <f t="shared" si="146"/>
        <v>NEUTRAL</v>
      </c>
      <c r="H2345" s="17" t="str">
        <f t="shared" si="145"/>
        <v>CONFIRMED BEARISH</v>
      </c>
    </row>
    <row r="2346" spans="1:8" ht="13.5" x14ac:dyDescent="0.25">
      <c r="A2346" s="3">
        <v>45421</v>
      </c>
      <c r="B2346" s="2">
        <v>13.38</v>
      </c>
      <c r="C2346" s="2">
        <v>11.216699999999999</v>
      </c>
      <c r="D2346" s="2">
        <v>554</v>
      </c>
      <c r="E2346" s="2">
        <f t="shared" si="144"/>
        <v>-839345</v>
      </c>
      <c r="F2346" s="17" t="str">
        <f t="shared" si="147"/>
        <v>BEARISH</v>
      </c>
      <c r="G2346" s="17" t="str">
        <f t="shared" si="146"/>
        <v>NEUTRAL</v>
      </c>
      <c r="H2346" s="17" t="str">
        <f t="shared" si="145"/>
        <v>CONFIRMED BEARISH</v>
      </c>
    </row>
    <row r="2347" spans="1:8" ht="13.5" x14ac:dyDescent="0.25">
      <c r="A2347" s="3">
        <v>45422</v>
      </c>
      <c r="B2347" s="2">
        <v>13.49</v>
      </c>
      <c r="C2347" s="2">
        <v>11.308999999999999</v>
      </c>
      <c r="D2347" s="2">
        <v>501</v>
      </c>
      <c r="E2347" s="2">
        <f t="shared" si="144"/>
        <v>-838844</v>
      </c>
      <c r="F2347" s="17" t="str">
        <f t="shared" si="147"/>
        <v>BEARISH</v>
      </c>
      <c r="G2347" s="17" t="str">
        <f t="shared" si="146"/>
        <v>NEUTRAL</v>
      </c>
      <c r="H2347" s="17" t="str">
        <f t="shared" si="145"/>
        <v>BEARISH DIVERGENCE</v>
      </c>
    </row>
    <row r="2348" spans="1:8" ht="13.5" x14ac:dyDescent="0.25">
      <c r="A2348" s="3">
        <v>45425</v>
      </c>
      <c r="B2348" s="2">
        <v>13.49</v>
      </c>
      <c r="C2348" s="2">
        <v>11.308999999999999</v>
      </c>
      <c r="D2348" s="2">
        <v>15</v>
      </c>
      <c r="E2348" s="2">
        <f t="shared" si="144"/>
        <v>-838844</v>
      </c>
      <c r="F2348" s="17" t="str">
        <f t="shared" si="147"/>
        <v>BEARISH</v>
      </c>
      <c r="G2348" s="17" t="str">
        <f t="shared" si="146"/>
        <v>NEUTRAL</v>
      </c>
      <c r="H2348" s="17" t="str">
        <f t="shared" si="145"/>
        <v>BEARISH DIVERGENCE</v>
      </c>
    </row>
    <row r="2349" spans="1:8" ht="13.5" x14ac:dyDescent="0.25">
      <c r="A2349" s="3">
        <v>45426</v>
      </c>
      <c r="B2349" s="2">
        <v>13.49</v>
      </c>
      <c r="C2349" s="2">
        <v>11.308999999999999</v>
      </c>
      <c r="D2349" s="2">
        <v>611</v>
      </c>
      <c r="E2349" s="2">
        <f t="shared" si="144"/>
        <v>-838844</v>
      </c>
      <c r="F2349" s="17" t="str">
        <f t="shared" si="147"/>
        <v>BULLISH</v>
      </c>
      <c r="G2349" s="17" t="str">
        <f t="shared" si="146"/>
        <v>NEUTRAL</v>
      </c>
      <c r="H2349" s="17" t="str">
        <f t="shared" si="145"/>
        <v>CONFIRMED BULLISH</v>
      </c>
    </row>
    <row r="2350" spans="1:8" ht="13.5" x14ac:dyDescent="0.25">
      <c r="A2350" s="3">
        <v>45427</v>
      </c>
      <c r="B2350" s="2">
        <v>13.49</v>
      </c>
      <c r="C2350" s="2">
        <v>11.308999999999999</v>
      </c>
      <c r="D2350" s="2">
        <v>212</v>
      </c>
      <c r="E2350" s="2">
        <f t="shared" si="144"/>
        <v>-838844</v>
      </c>
      <c r="F2350" s="17" t="str">
        <f t="shared" si="147"/>
        <v>BULLISH</v>
      </c>
      <c r="G2350" s="17" t="str">
        <f t="shared" si="146"/>
        <v>NEUTRAL</v>
      </c>
      <c r="H2350" s="17" t="str">
        <f t="shared" si="145"/>
        <v>CONFIRMED BULLISH</v>
      </c>
    </row>
    <row r="2351" spans="1:8" ht="13.5" x14ac:dyDescent="0.25">
      <c r="A2351" s="3">
        <v>45428</v>
      </c>
      <c r="B2351" s="2">
        <v>13.5</v>
      </c>
      <c r="C2351" s="2">
        <v>11.317299999999999</v>
      </c>
      <c r="D2351" s="2">
        <v>1424</v>
      </c>
      <c r="E2351" s="2">
        <f t="shared" si="144"/>
        <v>-837420</v>
      </c>
      <c r="F2351" s="17" t="str">
        <f t="shared" si="147"/>
        <v>BULLISH</v>
      </c>
      <c r="G2351" s="17" t="str">
        <f t="shared" si="146"/>
        <v>NEUTRAL</v>
      </c>
      <c r="H2351" s="17" t="str">
        <f t="shared" si="145"/>
        <v>CONFIRMED BULLISH</v>
      </c>
    </row>
    <row r="2352" spans="1:8" ht="13.5" x14ac:dyDescent="0.25">
      <c r="A2352" s="3">
        <v>45429</v>
      </c>
      <c r="B2352" s="2">
        <v>13.5</v>
      </c>
      <c r="C2352" s="2">
        <v>11.317299999999999</v>
      </c>
      <c r="D2352" s="2">
        <v>0</v>
      </c>
      <c r="E2352" s="2">
        <f t="shared" si="144"/>
        <v>-837420</v>
      </c>
      <c r="F2352" s="17" t="str">
        <f t="shared" si="147"/>
        <v>BULLISH</v>
      </c>
      <c r="G2352" s="17" t="str">
        <f t="shared" si="146"/>
        <v>NEUTRAL</v>
      </c>
      <c r="H2352" s="17" t="str">
        <f t="shared" si="145"/>
        <v>CONFIRMED BULLISH</v>
      </c>
    </row>
    <row r="2353" spans="1:8" ht="13.5" x14ac:dyDescent="0.25">
      <c r="A2353" s="3">
        <v>45432</v>
      </c>
      <c r="B2353" s="2">
        <v>13.59</v>
      </c>
      <c r="C2353" s="2">
        <v>11.392799999999999</v>
      </c>
      <c r="D2353" s="2">
        <v>1448</v>
      </c>
      <c r="E2353" s="2">
        <f t="shared" si="144"/>
        <v>-835972</v>
      </c>
      <c r="F2353" s="17" t="str">
        <f t="shared" si="147"/>
        <v>BULLISH</v>
      </c>
      <c r="G2353" s="17" t="str">
        <f t="shared" si="146"/>
        <v>NEUTRAL</v>
      </c>
      <c r="H2353" s="17" t="str">
        <f t="shared" si="145"/>
        <v>CONFIRMED BULLISH</v>
      </c>
    </row>
    <row r="2354" spans="1:8" ht="13.5" x14ac:dyDescent="0.25">
      <c r="A2354" s="3">
        <v>45433</v>
      </c>
      <c r="B2354" s="2">
        <v>13.58</v>
      </c>
      <c r="C2354" s="2">
        <v>11.384399999999999</v>
      </c>
      <c r="D2354" s="2">
        <v>4659</v>
      </c>
      <c r="E2354" s="2">
        <f t="shared" si="144"/>
        <v>-840631</v>
      </c>
      <c r="F2354" s="17" t="str">
        <f t="shared" si="147"/>
        <v>BEARISH</v>
      </c>
      <c r="G2354" s="17" t="str">
        <f t="shared" si="146"/>
        <v>NEUTRAL</v>
      </c>
      <c r="H2354" s="17" t="str">
        <f t="shared" si="145"/>
        <v>BEARISH DIVERGENCE</v>
      </c>
    </row>
    <row r="2355" spans="1:8" ht="13.5" x14ac:dyDescent="0.25">
      <c r="A2355" s="3">
        <v>45434</v>
      </c>
      <c r="B2355" s="2">
        <v>13.5</v>
      </c>
      <c r="C2355" s="2">
        <v>11.317299999999999</v>
      </c>
      <c r="D2355" s="2">
        <v>7860</v>
      </c>
      <c r="E2355" s="2">
        <f t="shared" si="144"/>
        <v>-848491</v>
      </c>
      <c r="F2355" s="17" t="str">
        <f t="shared" si="147"/>
        <v>BEARISH</v>
      </c>
      <c r="G2355" s="17" t="str">
        <f t="shared" si="146"/>
        <v>NEUTRAL</v>
      </c>
      <c r="H2355" s="17" t="str">
        <f t="shared" si="145"/>
        <v>BEARISH DIVERGENCE</v>
      </c>
    </row>
    <row r="2356" spans="1:8" ht="13.5" x14ac:dyDescent="0.25">
      <c r="A2356" s="3">
        <v>45435</v>
      </c>
      <c r="B2356" s="2">
        <v>13.5</v>
      </c>
      <c r="C2356" s="2">
        <v>11.317299999999999</v>
      </c>
      <c r="D2356" s="2">
        <v>2642</v>
      </c>
      <c r="E2356" s="2">
        <f t="shared" si="144"/>
        <v>-848491</v>
      </c>
      <c r="F2356" s="17" t="str">
        <f t="shared" si="147"/>
        <v>BEARISH</v>
      </c>
      <c r="G2356" s="17" t="str">
        <f t="shared" si="146"/>
        <v>NEUTRAL</v>
      </c>
      <c r="H2356" s="17" t="str">
        <f t="shared" si="145"/>
        <v>NEUTRAL</v>
      </c>
    </row>
    <row r="2357" spans="1:8" ht="13.5" x14ac:dyDescent="0.25">
      <c r="A2357" s="3">
        <v>45436</v>
      </c>
      <c r="B2357" s="2">
        <v>13.36</v>
      </c>
      <c r="C2357" s="2">
        <v>11.2</v>
      </c>
      <c r="D2357" s="2">
        <v>2531</v>
      </c>
      <c r="E2357" s="2">
        <f t="shared" si="144"/>
        <v>-851022</v>
      </c>
      <c r="F2357" s="17" t="str">
        <f t="shared" si="147"/>
        <v>BEARISH</v>
      </c>
      <c r="G2357" s="17" t="str">
        <f t="shared" si="146"/>
        <v>NEUTRAL</v>
      </c>
      <c r="H2357" s="17" t="str">
        <f t="shared" si="145"/>
        <v>CONFIRMED BEARISH</v>
      </c>
    </row>
    <row r="2358" spans="1:8" ht="13.5" x14ac:dyDescent="0.25">
      <c r="A2358" s="3">
        <v>45439</v>
      </c>
      <c r="B2358" s="2">
        <v>13.4</v>
      </c>
      <c r="C2358" s="2">
        <v>11.233499999999999</v>
      </c>
      <c r="D2358" s="2">
        <v>3600</v>
      </c>
      <c r="E2358" s="2">
        <f t="shared" si="144"/>
        <v>-847422</v>
      </c>
      <c r="F2358" s="17" t="str">
        <f t="shared" si="147"/>
        <v>BEARISH</v>
      </c>
      <c r="G2358" s="17" t="str">
        <f t="shared" si="146"/>
        <v>NEUTRAL</v>
      </c>
      <c r="H2358" s="17" t="str">
        <f t="shared" si="145"/>
        <v>CONFIRMED BEARISH</v>
      </c>
    </row>
    <row r="2359" spans="1:8" ht="13.5" x14ac:dyDescent="0.25">
      <c r="A2359" s="3">
        <v>45440</v>
      </c>
      <c r="B2359" s="2">
        <v>13.25</v>
      </c>
      <c r="C2359" s="2">
        <v>11.107799999999999</v>
      </c>
      <c r="D2359" s="2">
        <v>5691</v>
      </c>
      <c r="E2359" s="2">
        <f t="shared" si="144"/>
        <v>-853113</v>
      </c>
      <c r="F2359" s="17" t="str">
        <f t="shared" si="147"/>
        <v>BEARISH</v>
      </c>
      <c r="G2359" s="17" t="str">
        <f t="shared" si="146"/>
        <v>NEUTRAL</v>
      </c>
      <c r="H2359" s="17" t="str">
        <f t="shared" si="145"/>
        <v>CONFIRMED BEARISH</v>
      </c>
    </row>
    <row r="2360" spans="1:8" ht="13.5" x14ac:dyDescent="0.25">
      <c r="A2360" s="3">
        <v>45441</v>
      </c>
      <c r="B2360" s="2">
        <v>13.35</v>
      </c>
      <c r="C2360" s="2">
        <v>11.191599999999999</v>
      </c>
      <c r="D2360" s="2">
        <v>310</v>
      </c>
      <c r="E2360" s="2">
        <f t="shared" si="144"/>
        <v>-852803</v>
      </c>
      <c r="F2360" s="17" t="str">
        <f t="shared" si="147"/>
        <v>BEARISH</v>
      </c>
      <c r="G2360" s="17" t="str">
        <f t="shared" si="146"/>
        <v>NEUTRAL</v>
      </c>
      <c r="H2360" s="17" t="str">
        <f t="shared" si="145"/>
        <v>CONFIRMED BEARISH</v>
      </c>
    </row>
    <row r="2361" spans="1:8" ht="13.5" x14ac:dyDescent="0.25">
      <c r="A2361" s="3">
        <v>45442</v>
      </c>
      <c r="B2361" s="2">
        <v>13.34</v>
      </c>
      <c r="C2361" s="2">
        <v>11.183199999999999</v>
      </c>
      <c r="D2361" s="2">
        <v>24</v>
      </c>
      <c r="E2361" s="2">
        <f t="shared" si="144"/>
        <v>-852827</v>
      </c>
      <c r="F2361" s="17" t="str">
        <f t="shared" si="147"/>
        <v>BEARISH</v>
      </c>
      <c r="G2361" s="17" t="str">
        <f t="shared" si="146"/>
        <v>NEUTRAL</v>
      </c>
      <c r="H2361" s="17" t="str">
        <f t="shared" si="145"/>
        <v>CONFIRMED BEARISH</v>
      </c>
    </row>
    <row r="2362" spans="1:8" ht="13.5" x14ac:dyDescent="0.25">
      <c r="A2362" s="3">
        <v>45443</v>
      </c>
      <c r="B2362" s="2">
        <v>13.5</v>
      </c>
      <c r="C2362" s="2">
        <v>11.317299999999999</v>
      </c>
      <c r="D2362" s="2">
        <v>1136</v>
      </c>
      <c r="E2362" s="2">
        <f t="shared" si="144"/>
        <v>-851691</v>
      </c>
      <c r="F2362" s="17" t="str">
        <f t="shared" si="147"/>
        <v>BEARISH</v>
      </c>
      <c r="G2362" s="17" t="str">
        <f t="shared" si="146"/>
        <v>NEUTRAL</v>
      </c>
      <c r="H2362" s="17" t="str">
        <f t="shared" si="145"/>
        <v>BEARISH DIVERGENCE</v>
      </c>
    </row>
    <row r="2363" spans="1:8" ht="13.5" x14ac:dyDescent="0.25">
      <c r="A2363" s="3">
        <v>45446</v>
      </c>
      <c r="B2363" s="2">
        <v>13.5</v>
      </c>
      <c r="C2363" s="2">
        <v>11.317299999999999</v>
      </c>
      <c r="D2363" s="2">
        <v>0</v>
      </c>
      <c r="E2363" s="2">
        <f t="shared" si="144"/>
        <v>-851691</v>
      </c>
      <c r="F2363" s="17" t="str">
        <f t="shared" si="147"/>
        <v>BEARISH</v>
      </c>
      <c r="G2363" s="17" t="str">
        <f t="shared" si="146"/>
        <v>NEUTRAL</v>
      </c>
      <c r="H2363" s="17" t="str">
        <f t="shared" si="145"/>
        <v>BEARISH DIVERGENCE</v>
      </c>
    </row>
    <row r="2364" spans="1:8" ht="13.5" x14ac:dyDescent="0.25">
      <c r="A2364" s="3">
        <v>45447</v>
      </c>
      <c r="B2364" s="2">
        <v>13.5</v>
      </c>
      <c r="C2364" s="2">
        <v>11.317299999999999</v>
      </c>
      <c r="D2364" s="2">
        <v>2100</v>
      </c>
      <c r="E2364" s="2">
        <f t="shared" si="144"/>
        <v>-851691</v>
      </c>
      <c r="F2364" s="17" t="str">
        <f t="shared" si="147"/>
        <v>BULLISH</v>
      </c>
      <c r="G2364" s="17" t="str">
        <f t="shared" si="146"/>
        <v>NEUTRAL</v>
      </c>
      <c r="H2364" s="17" t="str">
        <f t="shared" si="145"/>
        <v>CONFIRMED BULLISH</v>
      </c>
    </row>
    <row r="2365" spans="1:8" ht="13.5" x14ac:dyDescent="0.25">
      <c r="A2365" s="3">
        <v>45448</v>
      </c>
      <c r="B2365" s="2">
        <v>13.3</v>
      </c>
      <c r="C2365" s="2">
        <v>11.149699999999999</v>
      </c>
      <c r="D2365" s="2">
        <v>4574</v>
      </c>
      <c r="E2365" s="2">
        <f t="shared" si="144"/>
        <v>-856265</v>
      </c>
      <c r="F2365" s="17" t="str">
        <f t="shared" si="147"/>
        <v>BEARISH</v>
      </c>
      <c r="G2365" s="17" t="str">
        <f t="shared" si="146"/>
        <v>NEUTRAL</v>
      </c>
      <c r="H2365" s="17" t="str">
        <f t="shared" si="145"/>
        <v>CONFIRMED BEARISH</v>
      </c>
    </row>
    <row r="2366" spans="1:8" ht="13.5" x14ac:dyDescent="0.25">
      <c r="A2366" s="3">
        <v>45449</v>
      </c>
      <c r="B2366" s="2">
        <v>13.22</v>
      </c>
      <c r="C2366" s="2">
        <v>11.082599999999999</v>
      </c>
      <c r="D2366" s="2">
        <v>1023</v>
      </c>
      <c r="E2366" s="2">
        <f t="shared" si="144"/>
        <v>-857288</v>
      </c>
      <c r="F2366" s="17" t="str">
        <f t="shared" si="147"/>
        <v>BEARISH</v>
      </c>
      <c r="G2366" s="17" t="str">
        <f t="shared" si="146"/>
        <v>NEUTRAL</v>
      </c>
      <c r="H2366" s="17" t="str">
        <f t="shared" si="145"/>
        <v>CONFIRMED BEARISH</v>
      </c>
    </row>
    <row r="2367" spans="1:8" ht="13.5" x14ac:dyDescent="0.25">
      <c r="A2367" s="3">
        <v>45450</v>
      </c>
      <c r="B2367" s="2">
        <v>13.44</v>
      </c>
      <c r="C2367" s="2">
        <v>11.266999999999999</v>
      </c>
      <c r="D2367" s="2">
        <v>3044</v>
      </c>
      <c r="E2367" s="2">
        <f t="shared" si="144"/>
        <v>-854244</v>
      </c>
      <c r="F2367" s="17" t="str">
        <f t="shared" si="147"/>
        <v>BEARISH</v>
      </c>
      <c r="G2367" s="17" t="str">
        <f t="shared" si="146"/>
        <v>NEUTRAL</v>
      </c>
      <c r="H2367" s="17" t="str">
        <f t="shared" si="145"/>
        <v>CONFIRMED BEARISH</v>
      </c>
    </row>
    <row r="2368" spans="1:8" ht="13.5" x14ac:dyDescent="0.25">
      <c r="A2368" s="3">
        <v>45453</v>
      </c>
      <c r="B2368" s="2">
        <v>13.49</v>
      </c>
      <c r="C2368" s="2">
        <v>11.308999999999999</v>
      </c>
      <c r="D2368" s="2">
        <v>182</v>
      </c>
      <c r="E2368" s="2">
        <f t="shared" si="144"/>
        <v>-854062</v>
      </c>
      <c r="F2368" s="17" t="str">
        <f t="shared" si="147"/>
        <v>BEARISH</v>
      </c>
      <c r="G2368" s="17" t="str">
        <f t="shared" si="146"/>
        <v>NEUTRAL</v>
      </c>
      <c r="H2368" s="17" t="str">
        <f t="shared" si="145"/>
        <v>CONFIRMED BEARISH</v>
      </c>
    </row>
    <row r="2369" spans="1:8" ht="13.5" x14ac:dyDescent="0.25">
      <c r="A2369" s="3">
        <v>45454</v>
      </c>
      <c r="B2369" s="2">
        <v>13.45</v>
      </c>
      <c r="C2369" s="2">
        <v>11.275399999999999</v>
      </c>
      <c r="D2369" s="2">
        <v>6327</v>
      </c>
      <c r="E2369" s="2">
        <f t="shared" si="144"/>
        <v>-860389</v>
      </c>
      <c r="F2369" s="17" t="str">
        <f t="shared" si="147"/>
        <v>BEARISH</v>
      </c>
      <c r="G2369" s="17" t="str">
        <f t="shared" si="146"/>
        <v>NEUTRAL</v>
      </c>
      <c r="H2369" s="17" t="str">
        <f t="shared" si="145"/>
        <v>CONFIRMED BEARISH</v>
      </c>
    </row>
    <row r="2370" spans="1:8" ht="13.5" x14ac:dyDescent="0.25">
      <c r="A2370" s="3">
        <v>45455</v>
      </c>
      <c r="B2370" s="2">
        <v>13.25</v>
      </c>
      <c r="C2370" s="2">
        <v>11.107799999999999</v>
      </c>
      <c r="D2370" s="2">
        <v>2547</v>
      </c>
      <c r="E2370" s="2">
        <f t="shared" si="144"/>
        <v>-862936</v>
      </c>
      <c r="F2370" s="17" t="str">
        <f t="shared" si="147"/>
        <v>BEARISH</v>
      </c>
      <c r="G2370" s="17" t="str">
        <f t="shared" si="146"/>
        <v>NEUTRAL</v>
      </c>
      <c r="H2370" s="17" t="str">
        <f t="shared" si="145"/>
        <v>CONFIRMED BEARISH</v>
      </c>
    </row>
    <row r="2371" spans="1:8" ht="13.5" x14ac:dyDescent="0.25">
      <c r="A2371" s="3">
        <v>45456</v>
      </c>
      <c r="B2371" s="2">
        <v>13.47</v>
      </c>
      <c r="C2371" s="2">
        <v>11.292199999999999</v>
      </c>
      <c r="D2371" s="2">
        <v>11</v>
      </c>
      <c r="E2371" s="2">
        <f t="shared" si="144"/>
        <v>-862925</v>
      </c>
      <c r="F2371" s="17" t="str">
        <f t="shared" si="147"/>
        <v>BEARISH</v>
      </c>
      <c r="G2371" s="17" t="str">
        <f t="shared" si="146"/>
        <v>NEUTRAL</v>
      </c>
      <c r="H2371" s="17" t="str">
        <f t="shared" si="145"/>
        <v>BEARISH DIVERGENCE</v>
      </c>
    </row>
    <row r="2372" spans="1:8" ht="13.5" x14ac:dyDescent="0.25">
      <c r="A2372" s="3">
        <v>45457</v>
      </c>
      <c r="B2372" s="2">
        <v>13.3</v>
      </c>
      <c r="C2372" s="2">
        <v>11.149699999999999</v>
      </c>
      <c r="D2372" s="2">
        <v>12201</v>
      </c>
      <c r="E2372" s="2">
        <f t="shared" ref="E2372:E2435" si="148">IF(B2372&gt;B2371, E2371+D2372, IF(B2372&lt;B2371, E2371-D2372, E2371))</f>
        <v>-875126</v>
      </c>
      <c r="F2372" s="17" t="str">
        <f t="shared" si="147"/>
        <v>BEARISH</v>
      </c>
      <c r="G2372" s="17" t="str">
        <f t="shared" si="146"/>
        <v>STRONG</v>
      </c>
      <c r="H2372" s="17" t="str">
        <f t="shared" si="145"/>
        <v>CONFIRMED BEARISH</v>
      </c>
    </row>
    <row r="2373" spans="1:8" ht="13.5" x14ac:dyDescent="0.25">
      <c r="A2373" s="3">
        <v>45461</v>
      </c>
      <c r="B2373" s="2">
        <v>13.15</v>
      </c>
      <c r="C2373" s="2">
        <v>11.023899999999999</v>
      </c>
      <c r="D2373" s="2">
        <v>1672</v>
      </c>
      <c r="E2373" s="2">
        <f t="shared" si="148"/>
        <v>-876798</v>
      </c>
      <c r="F2373" s="17" t="str">
        <f t="shared" si="147"/>
        <v>BEARISH</v>
      </c>
      <c r="G2373" s="17" t="str">
        <f t="shared" si="146"/>
        <v>STRONG</v>
      </c>
      <c r="H2373" s="17" t="str">
        <f t="shared" si="145"/>
        <v>CONFIRMED BEARISH</v>
      </c>
    </row>
    <row r="2374" spans="1:8" ht="13.5" x14ac:dyDescent="0.25">
      <c r="A2374" s="3">
        <v>45462</v>
      </c>
      <c r="B2374" s="2">
        <v>13.2</v>
      </c>
      <c r="C2374" s="2">
        <v>11.065799999999999</v>
      </c>
      <c r="D2374" s="2">
        <v>5831</v>
      </c>
      <c r="E2374" s="2">
        <f t="shared" si="148"/>
        <v>-870967</v>
      </c>
      <c r="F2374" s="17" t="str">
        <f t="shared" si="147"/>
        <v>BEARISH</v>
      </c>
      <c r="G2374" s="17" t="str">
        <f t="shared" si="146"/>
        <v>NEUTRAL</v>
      </c>
      <c r="H2374" s="17" t="str">
        <f t="shared" ref="H2374:H2437" si="149">IF(AND(B2374&gt;B2369, E2374&gt;E2369), "CONFIRMED BULLISH",
 IF(AND(B2374&lt;B2369, E2374&lt;E2369), "CONFIRMED BEARISH",
 IF(AND(B2374&gt;B2369, E2374&lt;E2369), "BEARISH DIVERGENCE",
 IF(AND(B2374&lt;B2369, E2374&gt;E2369), "BULLISH DIVERGENCE", "NEUTRAL"))))</f>
        <v>CONFIRMED BEARISH</v>
      </c>
    </row>
    <row r="2375" spans="1:8" ht="13.5" x14ac:dyDescent="0.25">
      <c r="A2375" s="3">
        <v>45463</v>
      </c>
      <c r="B2375" s="2">
        <v>13.46</v>
      </c>
      <c r="C2375" s="2">
        <v>11.283799999999999</v>
      </c>
      <c r="D2375" s="2">
        <v>1205</v>
      </c>
      <c r="E2375" s="2">
        <f t="shared" si="148"/>
        <v>-869762</v>
      </c>
      <c r="F2375" s="17" t="str">
        <f t="shared" si="147"/>
        <v>BEARISH</v>
      </c>
      <c r="G2375" s="17" t="str">
        <f t="shared" ref="G2375:G2438" si="150">IF((E2375-E2370)/E2370 &gt; 0.02, "STRONG",
 IF((E2375-E2370)/E2370 &lt; -0.02, "WEAK", "NEUTRAL"))</f>
        <v>NEUTRAL</v>
      </c>
      <c r="H2375" s="17" t="str">
        <f t="shared" si="149"/>
        <v>BEARISH DIVERGENCE</v>
      </c>
    </row>
    <row r="2376" spans="1:8" ht="13.5" x14ac:dyDescent="0.25">
      <c r="A2376" s="3">
        <v>45464</v>
      </c>
      <c r="B2376" s="2">
        <v>13.46</v>
      </c>
      <c r="C2376" s="2">
        <v>11.283799999999999</v>
      </c>
      <c r="D2376" s="2">
        <v>0</v>
      </c>
      <c r="E2376" s="2">
        <f t="shared" si="148"/>
        <v>-869762</v>
      </c>
      <c r="F2376" s="17" t="str">
        <f t="shared" ref="F2376:F2439" si="151">IF(E2376&gt;E2371,"BULLISH",IF(E2376&lt;E2371,"BEARISH","NEUTRAL"))</f>
        <v>BEARISH</v>
      </c>
      <c r="G2376" s="17" t="str">
        <f t="shared" si="150"/>
        <v>NEUTRAL</v>
      </c>
      <c r="H2376" s="17" t="str">
        <f t="shared" si="149"/>
        <v>CONFIRMED BEARISH</v>
      </c>
    </row>
    <row r="2377" spans="1:8" ht="13.5" x14ac:dyDescent="0.25">
      <c r="A2377" s="3">
        <v>45467</v>
      </c>
      <c r="B2377" s="2">
        <v>13.15</v>
      </c>
      <c r="C2377" s="2">
        <v>11.023899999999999</v>
      </c>
      <c r="D2377" s="2">
        <v>2567</v>
      </c>
      <c r="E2377" s="2">
        <f t="shared" si="148"/>
        <v>-872329</v>
      </c>
      <c r="F2377" s="17" t="str">
        <f t="shared" si="151"/>
        <v>BULLISH</v>
      </c>
      <c r="G2377" s="17" t="str">
        <f t="shared" si="150"/>
        <v>NEUTRAL</v>
      </c>
      <c r="H2377" s="17" t="str">
        <f t="shared" si="149"/>
        <v>BULLISH DIVERGENCE</v>
      </c>
    </row>
    <row r="2378" spans="1:8" ht="13.5" x14ac:dyDescent="0.25">
      <c r="A2378" s="3">
        <v>45468</v>
      </c>
      <c r="B2378" s="2">
        <v>13.1</v>
      </c>
      <c r="C2378" s="2">
        <v>10.981999999999999</v>
      </c>
      <c r="D2378" s="2">
        <v>2108</v>
      </c>
      <c r="E2378" s="2">
        <f t="shared" si="148"/>
        <v>-874437</v>
      </c>
      <c r="F2378" s="17" t="str">
        <f t="shared" si="151"/>
        <v>BULLISH</v>
      </c>
      <c r="G2378" s="17" t="str">
        <f t="shared" si="150"/>
        <v>NEUTRAL</v>
      </c>
      <c r="H2378" s="17" t="str">
        <f t="shared" si="149"/>
        <v>BULLISH DIVERGENCE</v>
      </c>
    </row>
    <row r="2379" spans="1:8" ht="13.5" x14ac:dyDescent="0.25">
      <c r="A2379" s="3">
        <v>45469</v>
      </c>
      <c r="B2379" s="2">
        <v>13.37</v>
      </c>
      <c r="C2379" s="2">
        <v>11.208399999999999</v>
      </c>
      <c r="D2379" s="2">
        <v>513</v>
      </c>
      <c r="E2379" s="2">
        <f t="shared" si="148"/>
        <v>-873924</v>
      </c>
      <c r="F2379" s="17" t="str">
        <f t="shared" si="151"/>
        <v>BEARISH</v>
      </c>
      <c r="G2379" s="17" t="str">
        <f t="shared" si="150"/>
        <v>NEUTRAL</v>
      </c>
      <c r="H2379" s="17" t="str">
        <f t="shared" si="149"/>
        <v>BEARISH DIVERGENCE</v>
      </c>
    </row>
    <row r="2380" spans="1:8" ht="13.5" x14ac:dyDescent="0.25">
      <c r="A2380" s="3">
        <v>45470</v>
      </c>
      <c r="B2380" s="2">
        <v>13.35</v>
      </c>
      <c r="C2380" s="2">
        <v>11.191599999999999</v>
      </c>
      <c r="D2380" s="2">
        <v>274</v>
      </c>
      <c r="E2380" s="2">
        <f t="shared" si="148"/>
        <v>-874198</v>
      </c>
      <c r="F2380" s="17" t="str">
        <f t="shared" si="151"/>
        <v>BEARISH</v>
      </c>
      <c r="G2380" s="17" t="str">
        <f t="shared" si="150"/>
        <v>NEUTRAL</v>
      </c>
      <c r="H2380" s="17" t="str">
        <f t="shared" si="149"/>
        <v>CONFIRMED BEARISH</v>
      </c>
    </row>
    <row r="2381" spans="1:8" ht="13.5" x14ac:dyDescent="0.25">
      <c r="A2381" s="3">
        <v>45471</v>
      </c>
      <c r="B2381" s="2">
        <v>13.34</v>
      </c>
      <c r="C2381" s="2">
        <v>11.183199999999999</v>
      </c>
      <c r="D2381" s="2">
        <v>839</v>
      </c>
      <c r="E2381" s="2">
        <f t="shared" si="148"/>
        <v>-875037</v>
      </c>
      <c r="F2381" s="17" t="str">
        <f t="shared" si="151"/>
        <v>BEARISH</v>
      </c>
      <c r="G2381" s="17" t="str">
        <f t="shared" si="150"/>
        <v>NEUTRAL</v>
      </c>
      <c r="H2381" s="17" t="str">
        <f t="shared" si="149"/>
        <v>CONFIRMED BEARISH</v>
      </c>
    </row>
    <row r="2382" spans="1:8" ht="13.5" x14ac:dyDescent="0.25">
      <c r="A2382" s="3">
        <v>45474</v>
      </c>
      <c r="B2382" s="2">
        <v>13.25</v>
      </c>
      <c r="C2382" s="2">
        <v>11.107799999999999</v>
      </c>
      <c r="D2382" s="2">
        <v>350</v>
      </c>
      <c r="E2382" s="2">
        <f t="shared" si="148"/>
        <v>-875387</v>
      </c>
      <c r="F2382" s="17" t="str">
        <f t="shared" si="151"/>
        <v>BEARISH</v>
      </c>
      <c r="G2382" s="17" t="str">
        <f t="shared" si="150"/>
        <v>NEUTRAL</v>
      </c>
      <c r="H2382" s="17" t="str">
        <f t="shared" si="149"/>
        <v>BEARISH DIVERGENCE</v>
      </c>
    </row>
    <row r="2383" spans="1:8" ht="13.5" x14ac:dyDescent="0.25">
      <c r="A2383" s="3">
        <v>45475</v>
      </c>
      <c r="B2383" s="2">
        <v>13.25</v>
      </c>
      <c r="C2383" s="2">
        <v>11.107799999999999</v>
      </c>
      <c r="D2383" s="2">
        <v>0</v>
      </c>
      <c r="E2383" s="2">
        <f t="shared" si="148"/>
        <v>-875387</v>
      </c>
      <c r="F2383" s="17" t="str">
        <f t="shared" si="151"/>
        <v>BEARISH</v>
      </c>
      <c r="G2383" s="17" t="str">
        <f t="shared" si="150"/>
        <v>NEUTRAL</v>
      </c>
      <c r="H2383" s="17" t="str">
        <f t="shared" si="149"/>
        <v>BEARISH DIVERGENCE</v>
      </c>
    </row>
    <row r="2384" spans="1:8" ht="13.5" x14ac:dyDescent="0.25">
      <c r="A2384" s="3">
        <v>45476</v>
      </c>
      <c r="B2384" s="2">
        <v>13.3</v>
      </c>
      <c r="C2384" s="2">
        <v>11.149699999999999</v>
      </c>
      <c r="D2384" s="2">
        <v>7676</v>
      </c>
      <c r="E2384" s="2">
        <f t="shared" si="148"/>
        <v>-867711</v>
      </c>
      <c r="F2384" s="17" t="str">
        <f t="shared" si="151"/>
        <v>BULLISH</v>
      </c>
      <c r="G2384" s="17" t="str">
        <f t="shared" si="150"/>
        <v>NEUTRAL</v>
      </c>
      <c r="H2384" s="17" t="str">
        <f t="shared" si="149"/>
        <v>BULLISH DIVERGENCE</v>
      </c>
    </row>
    <row r="2385" spans="1:8" ht="13.5" x14ac:dyDescent="0.25">
      <c r="A2385" s="3">
        <v>45477</v>
      </c>
      <c r="B2385" s="2">
        <v>13.3</v>
      </c>
      <c r="C2385" s="2">
        <v>11.149699999999999</v>
      </c>
      <c r="D2385" s="2">
        <v>17735</v>
      </c>
      <c r="E2385" s="2">
        <f t="shared" si="148"/>
        <v>-867711</v>
      </c>
      <c r="F2385" s="17" t="str">
        <f t="shared" si="151"/>
        <v>BULLISH</v>
      </c>
      <c r="G2385" s="17" t="str">
        <f t="shared" si="150"/>
        <v>NEUTRAL</v>
      </c>
      <c r="H2385" s="17" t="str">
        <f t="shared" si="149"/>
        <v>BULLISH DIVERGENCE</v>
      </c>
    </row>
    <row r="2386" spans="1:8" ht="13.5" x14ac:dyDescent="0.25">
      <c r="A2386" s="3">
        <v>45478</v>
      </c>
      <c r="B2386" s="2">
        <v>13.39</v>
      </c>
      <c r="C2386" s="2">
        <v>11.225099999999999</v>
      </c>
      <c r="D2386" s="2">
        <v>2128</v>
      </c>
      <c r="E2386" s="2">
        <f t="shared" si="148"/>
        <v>-865583</v>
      </c>
      <c r="F2386" s="17" t="str">
        <f t="shared" si="151"/>
        <v>BULLISH</v>
      </c>
      <c r="G2386" s="17" t="str">
        <f t="shared" si="150"/>
        <v>NEUTRAL</v>
      </c>
      <c r="H2386" s="17" t="str">
        <f t="shared" si="149"/>
        <v>CONFIRMED BULLISH</v>
      </c>
    </row>
    <row r="2387" spans="1:8" ht="13.5" x14ac:dyDescent="0.25">
      <c r="A2387" s="3">
        <v>45481</v>
      </c>
      <c r="B2387" s="2">
        <v>12.1</v>
      </c>
      <c r="C2387" s="2">
        <v>11.196099999999999</v>
      </c>
      <c r="D2387" s="2">
        <v>514</v>
      </c>
      <c r="E2387" s="2">
        <f t="shared" si="148"/>
        <v>-866097</v>
      </c>
      <c r="F2387" s="17" t="str">
        <f t="shared" si="151"/>
        <v>BULLISH</v>
      </c>
      <c r="G2387" s="17" t="str">
        <f t="shared" si="150"/>
        <v>NEUTRAL</v>
      </c>
      <c r="H2387" s="17" t="str">
        <f t="shared" si="149"/>
        <v>BULLISH DIVERGENCE</v>
      </c>
    </row>
    <row r="2388" spans="1:8" ht="13.5" x14ac:dyDescent="0.25">
      <c r="A2388" s="3">
        <v>45482</v>
      </c>
      <c r="B2388" s="2">
        <v>12.38</v>
      </c>
      <c r="C2388" s="2">
        <v>11.4552</v>
      </c>
      <c r="D2388" s="2">
        <v>7838</v>
      </c>
      <c r="E2388" s="2">
        <f t="shared" si="148"/>
        <v>-858259</v>
      </c>
      <c r="F2388" s="17" t="str">
        <f t="shared" si="151"/>
        <v>BULLISH</v>
      </c>
      <c r="G2388" s="17" t="str">
        <f t="shared" si="150"/>
        <v>NEUTRAL</v>
      </c>
      <c r="H2388" s="17" t="str">
        <f t="shared" si="149"/>
        <v>BULLISH DIVERGENCE</v>
      </c>
    </row>
    <row r="2389" spans="1:8" ht="13.5" x14ac:dyDescent="0.25">
      <c r="A2389" s="3">
        <v>45483</v>
      </c>
      <c r="B2389" s="2">
        <v>12.39</v>
      </c>
      <c r="C2389" s="2">
        <v>11.464499999999999</v>
      </c>
      <c r="D2389" s="2">
        <v>696</v>
      </c>
      <c r="E2389" s="2">
        <f t="shared" si="148"/>
        <v>-857563</v>
      </c>
      <c r="F2389" s="17" t="str">
        <f t="shared" si="151"/>
        <v>BULLISH</v>
      </c>
      <c r="G2389" s="17" t="str">
        <f t="shared" si="150"/>
        <v>NEUTRAL</v>
      </c>
      <c r="H2389" s="17" t="str">
        <f t="shared" si="149"/>
        <v>BULLISH DIVERGENCE</v>
      </c>
    </row>
    <row r="2390" spans="1:8" ht="13.5" x14ac:dyDescent="0.25">
      <c r="A2390" s="3">
        <v>45484</v>
      </c>
      <c r="B2390" s="2">
        <v>12.39</v>
      </c>
      <c r="C2390" s="2">
        <v>11.464499999999999</v>
      </c>
      <c r="D2390" s="2">
        <v>1253</v>
      </c>
      <c r="E2390" s="2">
        <f t="shared" si="148"/>
        <v>-857563</v>
      </c>
      <c r="F2390" s="17" t="str">
        <f t="shared" si="151"/>
        <v>BULLISH</v>
      </c>
      <c r="G2390" s="17" t="str">
        <f t="shared" si="150"/>
        <v>NEUTRAL</v>
      </c>
      <c r="H2390" s="17" t="str">
        <f t="shared" si="149"/>
        <v>BULLISH DIVERGENCE</v>
      </c>
    </row>
    <row r="2391" spans="1:8" ht="13.5" x14ac:dyDescent="0.25">
      <c r="A2391" s="3">
        <v>45485</v>
      </c>
      <c r="B2391" s="2">
        <v>12.25</v>
      </c>
      <c r="C2391" s="2">
        <v>11.334899999999999</v>
      </c>
      <c r="D2391" s="2">
        <v>4936</v>
      </c>
      <c r="E2391" s="2">
        <f t="shared" si="148"/>
        <v>-862499</v>
      </c>
      <c r="F2391" s="17" t="str">
        <f t="shared" si="151"/>
        <v>BULLISH</v>
      </c>
      <c r="G2391" s="17" t="str">
        <f t="shared" si="150"/>
        <v>NEUTRAL</v>
      </c>
      <c r="H2391" s="17" t="str">
        <f t="shared" si="149"/>
        <v>BULLISH DIVERGENCE</v>
      </c>
    </row>
    <row r="2392" spans="1:8" ht="13.5" x14ac:dyDescent="0.25">
      <c r="A2392" s="3">
        <v>45488</v>
      </c>
      <c r="B2392" s="2">
        <v>12.26</v>
      </c>
      <c r="C2392" s="2">
        <v>11.344200000000001</v>
      </c>
      <c r="D2392" s="2">
        <v>1938</v>
      </c>
      <c r="E2392" s="2">
        <f t="shared" si="148"/>
        <v>-860561</v>
      </c>
      <c r="F2392" s="17" t="str">
        <f t="shared" si="151"/>
        <v>BULLISH</v>
      </c>
      <c r="G2392" s="17" t="str">
        <f t="shared" si="150"/>
        <v>NEUTRAL</v>
      </c>
      <c r="H2392" s="17" t="str">
        <f t="shared" si="149"/>
        <v>CONFIRMED BULLISH</v>
      </c>
    </row>
    <row r="2393" spans="1:8" ht="13.5" x14ac:dyDescent="0.25">
      <c r="A2393" s="3">
        <v>45489</v>
      </c>
      <c r="B2393" s="2">
        <v>12.26</v>
      </c>
      <c r="C2393" s="2">
        <v>11.344200000000001</v>
      </c>
      <c r="D2393" s="2">
        <v>812</v>
      </c>
      <c r="E2393" s="2">
        <f t="shared" si="148"/>
        <v>-860561</v>
      </c>
      <c r="F2393" s="17" t="str">
        <f t="shared" si="151"/>
        <v>BEARISH</v>
      </c>
      <c r="G2393" s="17" t="str">
        <f t="shared" si="150"/>
        <v>NEUTRAL</v>
      </c>
      <c r="H2393" s="17" t="str">
        <f t="shared" si="149"/>
        <v>CONFIRMED BEARISH</v>
      </c>
    </row>
    <row r="2394" spans="1:8" ht="13.5" x14ac:dyDescent="0.25">
      <c r="A2394" s="3">
        <v>45490</v>
      </c>
      <c r="B2394" s="2">
        <v>12.26</v>
      </c>
      <c r="C2394" s="2">
        <v>11.344200000000001</v>
      </c>
      <c r="D2394" s="2">
        <v>487</v>
      </c>
      <c r="E2394" s="2">
        <f t="shared" si="148"/>
        <v>-860561</v>
      </c>
      <c r="F2394" s="17" t="str">
        <f t="shared" si="151"/>
        <v>BEARISH</v>
      </c>
      <c r="G2394" s="17" t="str">
        <f t="shared" si="150"/>
        <v>NEUTRAL</v>
      </c>
      <c r="H2394" s="17" t="str">
        <f t="shared" si="149"/>
        <v>CONFIRMED BEARISH</v>
      </c>
    </row>
    <row r="2395" spans="1:8" ht="13.5" x14ac:dyDescent="0.25">
      <c r="A2395" s="3">
        <v>45491</v>
      </c>
      <c r="B2395" s="2">
        <v>12.25</v>
      </c>
      <c r="C2395" s="2">
        <v>11.334899999999999</v>
      </c>
      <c r="D2395" s="2">
        <v>1187</v>
      </c>
      <c r="E2395" s="2">
        <f t="shared" si="148"/>
        <v>-861748</v>
      </c>
      <c r="F2395" s="17" t="str">
        <f t="shared" si="151"/>
        <v>BEARISH</v>
      </c>
      <c r="G2395" s="17" t="str">
        <f t="shared" si="150"/>
        <v>NEUTRAL</v>
      </c>
      <c r="H2395" s="17" t="str">
        <f t="shared" si="149"/>
        <v>CONFIRMED BEARISH</v>
      </c>
    </row>
    <row r="2396" spans="1:8" ht="13.5" x14ac:dyDescent="0.25">
      <c r="A2396" s="3">
        <v>45492</v>
      </c>
      <c r="B2396" s="2">
        <v>12.25</v>
      </c>
      <c r="C2396" s="2">
        <v>11.334899999999999</v>
      </c>
      <c r="D2396" s="2">
        <v>387</v>
      </c>
      <c r="E2396" s="2">
        <f t="shared" si="148"/>
        <v>-861748</v>
      </c>
      <c r="F2396" s="17" t="str">
        <f t="shared" si="151"/>
        <v>BULLISH</v>
      </c>
      <c r="G2396" s="17" t="str">
        <f t="shared" si="150"/>
        <v>NEUTRAL</v>
      </c>
      <c r="H2396" s="17" t="str">
        <f t="shared" si="149"/>
        <v>NEUTRAL</v>
      </c>
    </row>
    <row r="2397" spans="1:8" ht="13.5" x14ac:dyDescent="0.25">
      <c r="A2397" s="3">
        <v>45495</v>
      </c>
      <c r="B2397" s="2">
        <v>12.25</v>
      </c>
      <c r="C2397" s="2">
        <v>11.334899999999999</v>
      </c>
      <c r="D2397" s="2">
        <v>600</v>
      </c>
      <c r="E2397" s="2">
        <f t="shared" si="148"/>
        <v>-861748</v>
      </c>
      <c r="F2397" s="17" t="str">
        <f t="shared" si="151"/>
        <v>BEARISH</v>
      </c>
      <c r="G2397" s="17" t="str">
        <f t="shared" si="150"/>
        <v>NEUTRAL</v>
      </c>
      <c r="H2397" s="17" t="str">
        <f t="shared" si="149"/>
        <v>CONFIRMED BEARISH</v>
      </c>
    </row>
    <row r="2398" spans="1:8" ht="13.5" x14ac:dyDescent="0.25">
      <c r="A2398" s="3">
        <v>45496</v>
      </c>
      <c r="B2398" s="2">
        <v>12.2</v>
      </c>
      <c r="C2398" s="2">
        <v>11.2887</v>
      </c>
      <c r="D2398" s="2">
        <v>899</v>
      </c>
      <c r="E2398" s="2">
        <f t="shared" si="148"/>
        <v>-862647</v>
      </c>
      <c r="F2398" s="17" t="str">
        <f t="shared" si="151"/>
        <v>BEARISH</v>
      </c>
      <c r="G2398" s="17" t="str">
        <f t="shared" si="150"/>
        <v>NEUTRAL</v>
      </c>
      <c r="H2398" s="17" t="str">
        <f t="shared" si="149"/>
        <v>CONFIRMED BEARISH</v>
      </c>
    </row>
    <row r="2399" spans="1:8" ht="13.5" x14ac:dyDescent="0.25">
      <c r="A2399" s="3">
        <v>45497</v>
      </c>
      <c r="B2399" s="2">
        <v>12.3</v>
      </c>
      <c r="C2399" s="2">
        <v>11.3812</v>
      </c>
      <c r="D2399" s="2">
        <v>1448</v>
      </c>
      <c r="E2399" s="2">
        <f t="shared" si="148"/>
        <v>-861199</v>
      </c>
      <c r="F2399" s="17" t="str">
        <f t="shared" si="151"/>
        <v>BEARISH</v>
      </c>
      <c r="G2399" s="17" t="str">
        <f t="shared" si="150"/>
        <v>NEUTRAL</v>
      </c>
      <c r="H2399" s="17" t="str">
        <f t="shared" si="149"/>
        <v>BEARISH DIVERGENCE</v>
      </c>
    </row>
    <row r="2400" spans="1:8" ht="13.5" x14ac:dyDescent="0.25">
      <c r="A2400" s="3">
        <v>45499</v>
      </c>
      <c r="B2400" s="2">
        <v>12.3</v>
      </c>
      <c r="C2400" s="2">
        <v>11.3812</v>
      </c>
      <c r="D2400" s="2">
        <v>534</v>
      </c>
      <c r="E2400" s="2">
        <f t="shared" si="148"/>
        <v>-861199</v>
      </c>
      <c r="F2400" s="17" t="str">
        <f t="shared" si="151"/>
        <v>BULLISH</v>
      </c>
      <c r="G2400" s="17" t="str">
        <f t="shared" si="150"/>
        <v>NEUTRAL</v>
      </c>
      <c r="H2400" s="17" t="str">
        <f t="shared" si="149"/>
        <v>CONFIRMED BULLISH</v>
      </c>
    </row>
    <row r="2401" spans="1:8" ht="13.5" x14ac:dyDescent="0.25">
      <c r="A2401" s="3">
        <v>45502</v>
      </c>
      <c r="B2401" s="2">
        <v>12.15</v>
      </c>
      <c r="C2401" s="2">
        <v>11.2424</v>
      </c>
      <c r="D2401" s="2">
        <v>1020</v>
      </c>
      <c r="E2401" s="2">
        <f t="shared" si="148"/>
        <v>-862219</v>
      </c>
      <c r="F2401" s="17" t="str">
        <f t="shared" si="151"/>
        <v>BEARISH</v>
      </c>
      <c r="G2401" s="17" t="str">
        <f t="shared" si="150"/>
        <v>NEUTRAL</v>
      </c>
      <c r="H2401" s="17" t="str">
        <f t="shared" si="149"/>
        <v>CONFIRMED BEARISH</v>
      </c>
    </row>
    <row r="2402" spans="1:8" ht="13.5" x14ac:dyDescent="0.25">
      <c r="A2402" s="3">
        <v>45503</v>
      </c>
      <c r="B2402" s="2">
        <v>12.15</v>
      </c>
      <c r="C2402" s="2">
        <v>11.2424</v>
      </c>
      <c r="D2402" s="2">
        <v>2131</v>
      </c>
      <c r="E2402" s="2">
        <f t="shared" si="148"/>
        <v>-862219</v>
      </c>
      <c r="F2402" s="17" t="str">
        <f t="shared" si="151"/>
        <v>BEARISH</v>
      </c>
      <c r="G2402" s="17" t="str">
        <f t="shared" si="150"/>
        <v>NEUTRAL</v>
      </c>
      <c r="H2402" s="17" t="str">
        <f t="shared" si="149"/>
        <v>CONFIRMED BEARISH</v>
      </c>
    </row>
    <row r="2403" spans="1:8" ht="13.5" x14ac:dyDescent="0.25">
      <c r="A2403" s="3">
        <v>45504</v>
      </c>
      <c r="B2403" s="2">
        <v>12.12</v>
      </c>
      <c r="C2403" s="2">
        <v>11.214600000000001</v>
      </c>
      <c r="D2403" s="2">
        <v>543</v>
      </c>
      <c r="E2403" s="2">
        <f t="shared" si="148"/>
        <v>-862762</v>
      </c>
      <c r="F2403" s="17" t="str">
        <f t="shared" si="151"/>
        <v>BEARISH</v>
      </c>
      <c r="G2403" s="17" t="str">
        <f t="shared" si="150"/>
        <v>NEUTRAL</v>
      </c>
      <c r="H2403" s="17" t="str">
        <f t="shared" si="149"/>
        <v>CONFIRMED BEARISH</v>
      </c>
    </row>
    <row r="2404" spans="1:8" ht="13.5" x14ac:dyDescent="0.25">
      <c r="A2404" s="3">
        <v>45505</v>
      </c>
      <c r="B2404" s="2">
        <v>12.1</v>
      </c>
      <c r="C2404" s="2">
        <v>11.196099999999999</v>
      </c>
      <c r="D2404" s="2">
        <v>255</v>
      </c>
      <c r="E2404" s="2">
        <f t="shared" si="148"/>
        <v>-863017</v>
      </c>
      <c r="F2404" s="17" t="str">
        <f t="shared" si="151"/>
        <v>BEARISH</v>
      </c>
      <c r="G2404" s="17" t="str">
        <f t="shared" si="150"/>
        <v>NEUTRAL</v>
      </c>
      <c r="H2404" s="17" t="str">
        <f t="shared" si="149"/>
        <v>CONFIRMED BEARISH</v>
      </c>
    </row>
    <row r="2405" spans="1:8" ht="13.5" x14ac:dyDescent="0.25">
      <c r="A2405" s="3">
        <v>45506</v>
      </c>
      <c r="B2405" s="2">
        <v>12.1</v>
      </c>
      <c r="C2405" s="2">
        <v>11.196099999999999</v>
      </c>
      <c r="D2405" s="2">
        <v>1216</v>
      </c>
      <c r="E2405" s="2">
        <f t="shared" si="148"/>
        <v>-863017</v>
      </c>
      <c r="F2405" s="17" t="str">
        <f t="shared" si="151"/>
        <v>BEARISH</v>
      </c>
      <c r="G2405" s="17" t="str">
        <f t="shared" si="150"/>
        <v>NEUTRAL</v>
      </c>
      <c r="H2405" s="17" t="str">
        <f t="shared" si="149"/>
        <v>CONFIRMED BEARISH</v>
      </c>
    </row>
    <row r="2406" spans="1:8" ht="13.5" x14ac:dyDescent="0.25">
      <c r="A2406" s="3">
        <v>45509</v>
      </c>
      <c r="B2406" s="2">
        <v>12.12</v>
      </c>
      <c r="C2406" s="2">
        <v>11.214600000000001</v>
      </c>
      <c r="D2406" s="2">
        <v>2319</v>
      </c>
      <c r="E2406" s="2">
        <f t="shared" si="148"/>
        <v>-860698</v>
      </c>
      <c r="F2406" s="17" t="str">
        <f t="shared" si="151"/>
        <v>BULLISH</v>
      </c>
      <c r="G2406" s="17" t="str">
        <f t="shared" si="150"/>
        <v>NEUTRAL</v>
      </c>
      <c r="H2406" s="17" t="str">
        <f t="shared" si="149"/>
        <v>BULLISH DIVERGENCE</v>
      </c>
    </row>
    <row r="2407" spans="1:8" ht="13.5" x14ac:dyDescent="0.25">
      <c r="A2407" s="3">
        <v>45510</v>
      </c>
      <c r="B2407" s="2">
        <v>12.3</v>
      </c>
      <c r="C2407" s="2">
        <v>11.3812</v>
      </c>
      <c r="D2407" s="2">
        <v>975</v>
      </c>
      <c r="E2407" s="2">
        <f t="shared" si="148"/>
        <v>-859723</v>
      </c>
      <c r="F2407" s="17" t="str">
        <f t="shared" si="151"/>
        <v>BULLISH</v>
      </c>
      <c r="G2407" s="17" t="str">
        <f t="shared" si="150"/>
        <v>NEUTRAL</v>
      </c>
      <c r="H2407" s="17" t="str">
        <f t="shared" si="149"/>
        <v>CONFIRMED BULLISH</v>
      </c>
    </row>
    <row r="2408" spans="1:8" ht="13.5" x14ac:dyDescent="0.25">
      <c r="A2408" s="3">
        <v>45511</v>
      </c>
      <c r="B2408" s="2">
        <v>12.29</v>
      </c>
      <c r="C2408" s="2">
        <v>11.3719</v>
      </c>
      <c r="D2408" s="2">
        <v>1118</v>
      </c>
      <c r="E2408" s="2">
        <f t="shared" si="148"/>
        <v>-860841</v>
      </c>
      <c r="F2408" s="17" t="str">
        <f t="shared" si="151"/>
        <v>BULLISH</v>
      </c>
      <c r="G2408" s="17" t="str">
        <f t="shared" si="150"/>
        <v>NEUTRAL</v>
      </c>
      <c r="H2408" s="17" t="str">
        <f t="shared" si="149"/>
        <v>CONFIRMED BULLISH</v>
      </c>
    </row>
    <row r="2409" spans="1:8" ht="13.5" x14ac:dyDescent="0.25">
      <c r="A2409" s="3">
        <v>45512</v>
      </c>
      <c r="B2409" s="2">
        <v>12.49</v>
      </c>
      <c r="C2409" s="2">
        <v>11.557</v>
      </c>
      <c r="D2409" s="2">
        <v>2010</v>
      </c>
      <c r="E2409" s="2">
        <f t="shared" si="148"/>
        <v>-858831</v>
      </c>
      <c r="F2409" s="17" t="str">
        <f t="shared" si="151"/>
        <v>BULLISH</v>
      </c>
      <c r="G2409" s="17" t="str">
        <f t="shared" si="150"/>
        <v>NEUTRAL</v>
      </c>
      <c r="H2409" s="17" t="str">
        <f t="shared" si="149"/>
        <v>CONFIRMED BULLISH</v>
      </c>
    </row>
    <row r="2410" spans="1:8" ht="13.5" x14ac:dyDescent="0.25">
      <c r="A2410" s="3">
        <v>45513</v>
      </c>
      <c r="B2410" s="2">
        <v>12.5</v>
      </c>
      <c r="C2410" s="2">
        <v>11.5663</v>
      </c>
      <c r="D2410" s="2">
        <v>1146</v>
      </c>
      <c r="E2410" s="2">
        <f t="shared" si="148"/>
        <v>-857685</v>
      </c>
      <c r="F2410" s="17" t="str">
        <f t="shared" si="151"/>
        <v>BULLISH</v>
      </c>
      <c r="G2410" s="17" t="str">
        <f t="shared" si="150"/>
        <v>NEUTRAL</v>
      </c>
      <c r="H2410" s="17" t="str">
        <f t="shared" si="149"/>
        <v>CONFIRMED BULLISH</v>
      </c>
    </row>
    <row r="2411" spans="1:8" ht="13.5" x14ac:dyDescent="0.25">
      <c r="A2411" s="3">
        <v>45516</v>
      </c>
      <c r="B2411" s="2">
        <v>12.74</v>
      </c>
      <c r="C2411" s="2">
        <v>11.7883</v>
      </c>
      <c r="D2411" s="2">
        <v>504</v>
      </c>
      <c r="E2411" s="2">
        <f t="shared" si="148"/>
        <v>-857181</v>
      </c>
      <c r="F2411" s="17" t="str">
        <f t="shared" si="151"/>
        <v>BULLISH</v>
      </c>
      <c r="G2411" s="17" t="str">
        <f t="shared" si="150"/>
        <v>NEUTRAL</v>
      </c>
      <c r="H2411" s="17" t="str">
        <f t="shared" si="149"/>
        <v>CONFIRMED BULLISH</v>
      </c>
    </row>
    <row r="2412" spans="1:8" ht="13.5" x14ac:dyDescent="0.25">
      <c r="A2412" s="3">
        <v>45518</v>
      </c>
      <c r="B2412" s="2">
        <v>12.5</v>
      </c>
      <c r="C2412" s="2">
        <v>11.5663</v>
      </c>
      <c r="D2412" s="2">
        <v>2148</v>
      </c>
      <c r="E2412" s="2">
        <f t="shared" si="148"/>
        <v>-859329</v>
      </c>
      <c r="F2412" s="17" t="str">
        <f t="shared" si="151"/>
        <v>BULLISH</v>
      </c>
      <c r="G2412" s="17" t="str">
        <f t="shared" si="150"/>
        <v>NEUTRAL</v>
      </c>
      <c r="H2412" s="17" t="str">
        <f t="shared" si="149"/>
        <v>CONFIRMED BULLISH</v>
      </c>
    </row>
    <row r="2413" spans="1:8" ht="13.5" x14ac:dyDescent="0.25">
      <c r="A2413" s="3">
        <v>45519</v>
      </c>
      <c r="B2413" s="2">
        <v>12.7</v>
      </c>
      <c r="C2413" s="2">
        <v>11.751300000000001</v>
      </c>
      <c r="D2413" s="2">
        <v>221</v>
      </c>
      <c r="E2413" s="2">
        <f t="shared" si="148"/>
        <v>-859108</v>
      </c>
      <c r="F2413" s="17" t="str">
        <f t="shared" si="151"/>
        <v>BULLISH</v>
      </c>
      <c r="G2413" s="17" t="str">
        <f t="shared" si="150"/>
        <v>NEUTRAL</v>
      </c>
      <c r="H2413" s="17" t="str">
        <f t="shared" si="149"/>
        <v>CONFIRMED BULLISH</v>
      </c>
    </row>
    <row r="2414" spans="1:8" ht="13.5" x14ac:dyDescent="0.25">
      <c r="A2414" s="3">
        <v>45520</v>
      </c>
      <c r="B2414" s="2">
        <v>12.73</v>
      </c>
      <c r="C2414" s="2">
        <v>11.7791</v>
      </c>
      <c r="D2414" s="2">
        <v>25</v>
      </c>
      <c r="E2414" s="2">
        <f t="shared" si="148"/>
        <v>-859083</v>
      </c>
      <c r="F2414" s="17" t="str">
        <f t="shared" si="151"/>
        <v>BEARISH</v>
      </c>
      <c r="G2414" s="17" t="str">
        <f t="shared" si="150"/>
        <v>NEUTRAL</v>
      </c>
      <c r="H2414" s="17" t="str">
        <f t="shared" si="149"/>
        <v>BEARISH DIVERGENCE</v>
      </c>
    </row>
    <row r="2415" spans="1:8" ht="13.5" x14ac:dyDescent="0.25">
      <c r="A2415" s="3">
        <v>45523</v>
      </c>
      <c r="B2415" s="2">
        <v>12.55</v>
      </c>
      <c r="C2415" s="2">
        <v>11.612500000000001</v>
      </c>
      <c r="D2415" s="2">
        <v>397</v>
      </c>
      <c r="E2415" s="2">
        <f t="shared" si="148"/>
        <v>-859480</v>
      </c>
      <c r="F2415" s="17" t="str">
        <f t="shared" si="151"/>
        <v>BEARISH</v>
      </c>
      <c r="G2415" s="17" t="str">
        <f t="shared" si="150"/>
        <v>NEUTRAL</v>
      </c>
      <c r="H2415" s="17" t="str">
        <f t="shared" si="149"/>
        <v>BEARISH DIVERGENCE</v>
      </c>
    </row>
    <row r="2416" spans="1:8" ht="13.5" x14ac:dyDescent="0.25">
      <c r="A2416" s="3">
        <v>45524</v>
      </c>
      <c r="B2416" s="2">
        <v>12.55</v>
      </c>
      <c r="C2416" s="2">
        <v>11.612500000000001</v>
      </c>
      <c r="D2416" s="2">
        <v>661</v>
      </c>
      <c r="E2416" s="2">
        <f t="shared" si="148"/>
        <v>-859480</v>
      </c>
      <c r="F2416" s="17" t="str">
        <f t="shared" si="151"/>
        <v>BEARISH</v>
      </c>
      <c r="G2416" s="17" t="str">
        <f t="shared" si="150"/>
        <v>NEUTRAL</v>
      </c>
      <c r="H2416" s="17" t="str">
        <f t="shared" si="149"/>
        <v>CONFIRMED BEARISH</v>
      </c>
    </row>
    <row r="2417" spans="1:8" ht="13.5" x14ac:dyDescent="0.25">
      <c r="A2417" s="3">
        <v>45525</v>
      </c>
      <c r="B2417" s="2">
        <v>12.6</v>
      </c>
      <c r="C2417" s="2">
        <v>11.658799999999999</v>
      </c>
      <c r="D2417" s="2">
        <v>139</v>
      </c>
      <c r="E2417" s="2">
        <f t="shared" si="148"/>
        <v>-859341</v>
      </c>
      <c r="F2417" s="17" t="str">
        <f t="shared" si="151"/>
        <v>BEARISH</v>
      </c>
      <c r="G2417" s="17" t="str">
        <f t="shared" si="150"/>
        <v>NEUTRAL</v>
      </c>
      <c r="H2417" s="17" t="str">
        <f t="shared" si="149"/>
        <v>BEARISH DIVERGENCE</v>
      </c>
    </row>
    <row r="2418" spans="1:8" ht="13.5" x14ac:dyDescent="0.25">
      <c r="A2418" s="3">
        <v>45526</v>
      </c>
      <c r="B2418" s="2">
        <v>12.52</v>
      </c>
      <c r="C2418" s="2">
        <v>11.5848</v>
      </c>
      <c r="D2418" s="2">
        <v>540</v>
      </c>
      <c r="E2418" s="2">
        <f t="shared" si="148"/>
        <v>-859881</v>
      </c>
      <c r="F2418" s="17" t="str">
        <f t="shared" si="151"/>
        <v>BEARISH</v>
      </c>
      <c r="G2418" s="17" t="str">
        <f t="shared" si="150"/>
        <v>NEUTRAL</v>
      </c>
      <c r="H2418" s="17" t="str">
        <f t="shared" si="149"/>
        <v>CONFIRMED BEARISH</v>
      </c>
    </row>
    <row r="2419" spans="1:8" ht="13.5" x14ac:dyDescent="0.25">
      <c r="A2419" s="3">
        <v>45527</v>
      </c>
      <c r="B2419" s="2">
        <v>12.43</v>
      </c>
      <c r="C2419" s="2">
        <v>11.5015</v>
      </c>
      <c r="D2419" s="2">
        <v>972</v>
      </c>
      <c r="E2419" s="2">
        <f t="shared" si="148"/>
        <v>-860853</v>
      </c>
      <c r="F2419" s="17" t="str">
        <f t="shared" si="151"/>
        <v>BEARISH</v>
      </c>
      <c r="G2419" s="17" t="str">
        <f t="shared" si="150"/>
        <v>NEUTRAL</v>
      </c>
      <c r="H2419" s="17" t="str">
        <f t="shared" si="149"/>
        <v>CONFIRMED BEARISH</v>
      </c>
    </row>
    <row r="2420" spans="1:8" ht="13.5" x14ac:dyDescent="0.25">
      <c r="A2420" s="3">
        <v>45530</v>
      </c>
      <c r="B2420" s="2">
        <v>12.55</v>
      </c>
      <c r="C2420" s="2">
        <v>11.612500000000001</v>
      </c>
      <c r="D2420" s="2">
        <v>302</v>
      </c>
      <c r="E2420" s="2">
        <f t="shared" si="148"/>
        <v>-860551</v>
      </c>
      <c r="F2420" s="17" t="str">
        <f t="shared" si="151"/>
        <v>BEARISH</v>
      </c>
      <c r="G2420" s="17" t="str">
        <f t="shared" si="150"/>
        <v>NEUTRAL</v>
      </c>
      <c r="H2420" s="17" t="str">
        <f t="shared" si="149"/>
        <v>NEUTRAL</v>
      </c>
    </row>
    <row r="2421" spans="1:8" ht="13.5" x14ac:dyDescent="0.25">
      <c r="A2421" s="3">
        <v>45531</v>
      </c>
      <c r="B2421" s="2">
        <v>12.6</v>
      </c>
      <c r="C2421" s="2">
        <v>11.658799999999999</v>
      </c>
      <c r="D2421" s="2">
        <v>129</v>
      </c>
      <c r="E2421" s="2">
        <f t="shared" si="148"/>
        <v>-860422</v>
      </c>
      <c r="F2421" s="17" t="str">
        <f t="shared" si="151"/>
        <v>BEARISH</v>
      </c>
      <c r="G2421" s="17" t="str">
        <f t="shared" si="150"/>
        <v>NEUTRAL</v>
      </c>
      <c r="H2421" s="17" t="str">
        <f t="shared" si="149"/>
        <v>BEARISH DIVERGENCE</v>
      </c>
    </row>
    <row r="2422" spans="1:8" ht="13.5" x14ac:dyDescent="0.25">
      <c r="A2422" s="3">
        <v>45532</v>
      </c>
      <c r="B2422" s="2">
        <v>12.5</v>
      </c>
      <c r="C2422" s="2">
        <v>11.5663</v>
      </c>
      <c r="D2422" s="2">
        <v>403</v>
      </c>
      <c r="E2422" s="2">
        <f t="shared" si="148"/>
        <v>-860825</v>
      </c>
      <c r="F2422" s="17" t="str">
        <f t="shared" si="151"/>
        <v>BEARISH</v>
      </c>
      <c r="G2422" s="17" t="str">
        <f t="shared" si="150"/>
        <v>NEUTRAL</v>
      </c>
      <c r="H2422" s="17" t="str">
        <f t="shared" si="149"/>
        <v>CONFIRMED BEARISH</v>
      </c>
    </row>
    <row r="2423" spans="1:8" ht="13.5" x14ac:dyDescent="0.25">
      <c r="A2423" s="3">
        <v>45533</v>
      </c>
      <c r="B2423" s="2">
        <v>12.63</v>
      </c>
      <c r="C2423" s="2">
        <v>11.686500000000001</v>
      </c>
      <c r="D2423" s="2">
        <v>202</v>
      </c>
      <c r="E2423" s="2">
        <f t="shared" si="148"/>
        <v>-860623</v>
      </c>
      <c r="F2423" s="17" t="str">
        <f t="shared" si="151"/>
        <v>BEARISH</v>
      </c>
      <c r="G2423" s="17" t="str">
        <f t="shared" si="150"/>
        <v>NEUTRAL</v>
      </c>
      <c r="H2423" s="17" t="str">
        <f t="shared" si="149"/>
        <v>BEARISH DIVERGENCE</v>
      </c>
    </row>
    <row r="2424" spans="1:8" ht="13.5" x14ac:dyDescent="0.25">
      <c r="A2424" s="3">
        <v>45534</v>
      </c>
      <c r="B2424" s="2">
        <v>12.69</v>
      </c>
      <c r="C2424" s="2">
        <v>11.742100000000001</v>
      </c>
      <c r="D2424" s="2">
        <v>599</v>
      </c>
      <c r="E2424" s="2">
        <f t="shared" si="148"/>
        <v>-860024</v>
      </c>
      <c r="F2424" s="17" t="str">
        <f t="shared" si="151"/>
        <v>BULLISH</v>
      </c>
      <c r="G2424" s="17" t="str">
        <f t="shared" si="150"/>
        <v>NEUTRAL</v>
      </c>
      <c r="H2424" s="17" t="str">
        <f t="shared" si="149"/>
        <v>CONFIRMED BULLISH</v>
      </c>
    </row>
    <row r="2425" spans="1:8" ht="13.5" x14ac:dyDescent="0.25">
      <c r="A2425" s="3">
        <v>45537</v>
      </c>
      <c r="B2425" s="2">
        <v>12.7</v>
      </c>
      <c r="C2425" s="2">
        <v>11.751300000000001</v>
      </c>
      <c r="D2425" s="2">
        <v>306</v>
      </c>
      <c r="E2425" s="2">
        <f t="shared" si="148"/>
        <v>-859718</v>
      </c>
      <c r="F2425" s="17" t="str">
        <f t="shared" si="151"/>
        <v>BULLISH</v>
      </c>
      <c r="G2425" s="17" t="str">
        <f t="shared" si="150"/>
        <v>NEUTRAL</v>
      </c>
      <c r="H2425" s="17" t="str">
        <f t="shared" si="149"/>
        <v>CONFIRMED BULLISH</v>
      </c>
    </row>
    <row r="2426" spans="1:8" ht="13.5" x14ac:dyDescent="0.25">
      <c r="A2426" s="3">
        <v>45538</v>
      </c>
      <c r="B2426" s="2">
        <v>12.7</v>
      </c>
      <c r="C2426" s="2">
        <v>11.751300000000001</v>
      </c>
      <c r="D2426" s="2">
        <v>63</v>
      </c>
      <c r="E2426" s="2">
        <f t="shared" si="148"/>
        <v>-859718</v>
      </c>
      <c r="F2426" s="17" t="str">
        <f t="shared" si="151"/>
        <v>BULLISH</v>
      </c>
      <c r="G2426" s="17" t="str">
        <f t="shared" si="150"/>
        <v>NEUTRAL</v>
      </c>
      <c r="H2426" s="17" t="str">
        <f t="shared" si="149"/>
        <v>CONFIRMED BULLISH</v>
      </c>
    </row>
    <row r="2427" spans="1:8" ht="13.5" x14ac:dyDescent="0.25">
      <c r="A2427" s="3">
        <v>45539</v>
      </c>
      <c r="B2427" s="2">
        <v>12.7</v>
      </c>
      <c r="C2427" s="2">
        <v>11.751300000000001</v>
      </c>
      <c r="D2427" s="2">
        <v>135</v>
      </c>
      <c r="E2427" s="2">
        <f t="shared" si="148"/>
        <v>-859718</v>
      </c>
      <c r="F2427" s="17" t="str">
        <f t="shared" si="151"/>
        <v>BULLISH</v>
      </c>
      <c r="G2427" s="17" t="str">
        <f t="shared" si="150"/>
        <v>NEUTRAL</v>
      </c>
      <c r="H2427" s="17" t="str">
        <f t="shared" si="149"/>
        <v>CONFIRMED BULLISH</v>
      </c>
    </row>
    <row r="2428" spans="1:8" ht="13.5" x14ac:dyDescent="0.25">
      <c r="A2428" s="3">
        <v>45540</v>
      </c>
      <c r="B2428" s="2">
        <v>12.6</v>
      </c>
      <c r="C2428" s="2">
        <v>11.658799999999999</v>
      </c>
      <c r="D2428" s="2">
        <v>19642</v>
      </c>
      <c r="E2428" s="2">
        <f t="shared" si="148"/>
        <v>-879360</v>
      </c>
      <c r="F2428" s="17" t="str">
        <f t="shared" si="151"/>
        <v>BEARISH</v>
      </c>
      <c r="G2428" s="17" t="str">
        <f t="shared" si="150"/>
        <v>STRONG</v>
      </c>
      <c r="H2428" s="17" t="str">
        <f t="shared" si="149"/>
        <v>CONFIRMED BEARISH</v>
      </c>
    </row>
    <row r="2429" spans="1:8" ht="13.5" x14ac:dyDescent="0.25">
      <c r="A2429" s="3">
        <v>45541</v>
      </c>
      <c r="B2429" s="2">
        <v>12.7</v>
      </c>
      <c r="C2429" s="2">
        <v>11.751300000000001</v>
      </c>
      <c r="D2429" s="2">
        <v>26040</v>
      </c>
      <c r="E2429" s="2">
        <f t="shared" si="148"/>
        <v>-853320</v>
      </c>
      <c r="F2429" s="17" t="str">
        <f t="shared" si="151"/>
        <v>BULLISH</v>
      </c>
      <c r="G2429" s="17" t="str">
        <f t="shared" si="150"/>
        <v>NEUTRAL</v>
      </c>
      <c r="H2429" s="17" t="str">
        <f t="shared" si="149"/>
        <v>CONFIRMED BULLISH</v>
      </c>
    </row>
    <row r="2430" spans="1:8" ht="13.5" x14ac:dyDescent="0.25">
      <c r="A2430" s="3">
        <v>45544</v>
      </c>
      <c r="B2430" s="2">
        <v>12.8</v>
      </c>
      <c r="C2430" s="2">
        <v>11.8438</v>
      </c>
      <c r="D2430" s="2">
        <v>51959</v>
      </c>
      <c r="E2430" s="2">
        <f t="shared" si="148"/>
        <v>-801361</v>
      </c>
      <c r="F2430" s="17" t="str">
        <f t="shared" si="151"/>
        <v>BULLISH</v>
      </c>
      <c r="G2430" s="17" t="str">
        <f t="shared" si="150"/>
        <v>WEAK</v>
      </c>
      <c r="H2430" s="17" t="str">
        <f t="shared" si="149"/>
        <v>CONFIRMED BULLISH</v>
      </c>
    </row>
    <row r="2431" spans="1:8" ht="13.5" x14ac:dyDescent="0.25">
      <c r="A2431" s="3">
        <v>45545</v>
      </c>
      <c r="B2431" s="2">
        <v>12.75</v>
      </c>
      <c r="C2431" s="2">
        <v>11.797599999999999</v>
      </c>
      <c r="D2431" s="2">
        <v>32355</v>
      </c>
      <c r="E2431" s="2">
        <f t="shared" si="148"/>
        <v>-833716</v>
      </c>
      <c r="F2431" s="17" t="str">
        <f t="shared" si="151"/>
        <v>BULLISH</v>
      </c>
      <c r="G2431" s="17" t="str">
        <f t="shared" si="150"/>
        <v>WEAK</v>
      </c>
      <c r="H2431" s="17" t="str">
        <f t="shared" si="149"/>
        <v>CONFIRMED BULLISH</v>
      </c>
    </row>
    <row r="2432" spans="1:8" ht="13.5" x14ac:dyDescent="0.25">
      <c r="A2432" s="3">
        <v>45546</v>
      </c>
      <c r="B2432" s="2">
        <v>12.77</v>
      </c>
      <c r="C2432" s="2">
        <v>11.8161</v>
      </c>
      <c r="D2432" s="2">
        <v>1854</v>
      </c>
      <c r="E2432" s="2">
        <f t="shared" si="148"/>
        <v>-831862</v>
      </c>
      <c r="F2432" s="17" t="str">
        <f t="shared" si="151"/>
        <v>BULLISH</v>
      </c>
      <c r="G2432" s="17" t="str">
        <f t="shared" si="150"/>
        <v>WEAK</v>
      </c>
      <c r="H2432" s="17" t="str">
        <f t="shared" si="149"/>
        <v>CONFIRMED BULLISH</v>
      </c>
    </row>
    <row r="2433" spans="1:8" ht="13.5" x14ac:dyDescent="0.25">
      <c r="A2433" s="3">
        <v>45547</v>
      </c>
      <c r="B2433" s="2">
        <v>12.6</v>
      </c>
      <c r="C2433" s="2">
        <v>11.658799999999999</v>
      </c>
      <c r="D2433" s="2">
        <v>4777</v>
      </c>
      <c r="E2433" s="2">
        <f t="shared" si="148"/>
        <v>-836639</v>
      </c>
      <c r="F2433" s="17" t="str">
        <f t="shared" si="151"/>
        <v>BULLISH</v>
      </c>
      <c r="G2433" s="17" t="str">
        <f t="shared" si="150"/>
        <v>WEAK</v>
      </c>
      <c r="H2433" s="17" t="str">
        <f t="shared" si="149"/>
        <v>NEUTRAL</v>
      </c>
    </row>
    <row r="2434" spans="1:8" ht="13.5" x14ac:dyDescent="0.25">
      <c r="A2434" s="3">
        <v>45548</v>
      </c>
      <c r="B2434" s="2">
        <v>12.7</v>
      </c>
      <c r="C2434" s="2">
        <v>11.751300000000001</v>
      </c>
      <c r="D2434" s="2">
        <v>843</v>
      </c>
      <c r="E2434" s="2">
        <f t="shared" si="148"/>
        <v>-835796</v>
      </c>
      <c r="F2434" s="17" t="str">
        <f t="shared" si="151"/>
        <v>BULLISH</v>
      </c>
      <c r="G2434" s="17" t="str">
        <f t="shared" si="150"/>
        <v>WEAK</v>
      </c>
      <c r="H2434" s="17" t="str">
        <f t="shared" si="149"/>
        <v>NEUTRAL</v>
      </c>
    </row>
    <row r="2435" spans="1:8" ht="13.5" x14ac:dyDescent="0.25">
      <c r="A2435" s="3">
        <v>45551</v>
      </c>
      <c r="B2435" s="2">
        <v>12.6</v>
      </c>
      <c r="C2435" s="2">
        <v>11.658799999999999</v>
      </c>
      <c r="D2435" s="2">
        <v>1107</v>
      </c>
      <c r="E2435" s="2">
        <f t="shared" si="148"/>
        <v>-836903</v>
      </c>
      <c r="F2435" s="17" t="str">
        <f t="shared" si="151"/>
        <v>BEARISH</v>
      </c>
      <c r="G2435" s="17" t="str">
        <f t="shared" si="150"/>
        <v>STRONG</v>
      </c>
      <c r="H2435" s="17" t="str">
        <f t="shared" si="149"/>
        <v>CONFIRMED BEARISH</v>
      </c>
    </row>
    <row r="2436" spans="1:8" ht="13.5" x14ac:dyDescent="0.25">
      <c r="A2436" s="3">
        <v>45552</v>
      </c>
      <c r="B2436" s="2">
        <v>12.75</v>
      </c>
      <c r="C2436" s="2">
        <v>11.797599999999999</v>
      </c>
      <c r="D2436" s="2">
        <v>2</v>
      </c>
      <c r="E2436" s="2">
        <f t="shared" ref="E2436:E2499" si="152">IF(B2436&gt;B2435, E2435+D2436, IF(B2436&lt;B2435, E2435-D2436, E2435))</f>
        <v>-836901</v>
      </c>
      <c r="F2436" s="17" t="str">
        <f t="shared" si="151"/>
        <v>BEARISH</v>
      </c>
      <c r="G2436" s="17" t="str">
        <f t="shared" si="150"/>
        <v>NEUTRAL</v>
      </c>
      <c r="H2436" s="17" t="str">
        <f t="shared" si="149"/>
        <v>NEUTRAL</v>
      </c>
    </row>
    <row r="2437" spans="1:8" ht="13.5" x14ac:dyDescent="0.25">
      <c r="A2437" s="3">
        <v>45553</v>
      </c>
      <c r="B2437" s="2">
        <v>12.5</v>
      </c>
      <c r="C2437" s="2">
        <v>11.5663</v>
      </c>
      <c r="D2437" s="2">
        <v>6924</v>
      </c>
      <c r="E2437" s="2">
        <f t="shared" si="152"/>
        <v>-843825</v>
      </c>
      <c r="F2437" s="17" t="str">
        <f t="shared" si="151"/>
        <v>BEARISH</v>
      </c>
      <c r="G2437" s="17" t="str">
        <f t="shared" si="150"/>
        <v>NEUTRAL</v>
      </c>
      <c r="H2437" s="17" t="str">
        <f t="shared" si="149"/>
        <v>CONFIRMED BEARISH</v>
      </c>
    </row>
    <row r="2438" spans="1:8" ht="13.5" x14ac:dyDescent="0.25">
      <c r="A2438" s="3">
        <v>45554</v>
      </c>
      <c r="B2438" s="2">
        <v>12.46</v>
      </c>
      <c r="C2438" s="2">
        <v>11.529199999999999</v>
      </c>
      <c r="D2438" s="2">
        <v>592</v>
      </c>
      <c r="E2438" s="2">
        <f t="shared" si="152"/>
        <v>-844417</v>
      </c>
      <c r="F2438" s="17" t="str">
        <f t="shared" si="151"/>
        <v>BEARISH</v>
      </c>
      <c r="G2438" s="17" t="str">
        <f t="shared" si="150"/>
        <v>NEUTRAL</v>
      </c>
      <c r="H2438" s="17" t="str">
        <f t="shared" ref="H2438:H2501" si="153">IF(AND(B2438&gt;B2433, E2438&gt;E2433), "CONFIRMED BULLISH",
 IF(AND(B2438&lt;B2433, E2438&lt;E2433), "CONFIRMED BEARISH",
 IF(AND(B2438&gt;B2433, E2438&lt;E2433), "BEARISH DIVERGENCE",
 IF(AND(B2438&lt;B2433, E2438&gt;E2433), "BULLISH DIVERGENCE", "NEUTRAL"))))</f>
        <v>CONFIRMED BEARISH</v>
      </c>
    </row>
    <row r="2439" spans="1:8" ht="13.5" x14ac:dyDescent="0.25">
      <c r="A2439" s="3">
        <v>45555</v>
      </c>
      <c r="B2439" s="2">
        <v>12.49</v>
      </c>
      <c r="C2439" s="2">
        <v>11.557</v>
      </c>
      <c r="D2439" s="2">
        <v>1025</v>
      </c>
      <c r="E2439" s="2">
        <f t="shared" si="152"/>
        <v>-843392</v>
      </c>
      <c r="F2439" s="17" t="str">
        <f t="shared" si="151"/>
        <v>BEARISH</v>
      </c>
      <c r="G2439" s="17" t="str">
        <f t="shared" ref="G2439:G2502" si="154">IF((E2439-E2434)/E2434 &gt; 0.02, "STRONG",
 IF((E2439-E2434)/E2434 &lt; -0.02, "WEAK", "NEUTRAL"))</f>
        <v>NEUTRAL</v>
      </c>
      <c r="H2439" s="17" t="str">
        <f t="shared" si="153"/>
        <v>CONFIRMED BEARISH</v>
      </c>
    </row>
    <row r="2440" spans="1:8" ht="13.5" x14ac:dyDescent="0.25">
      <c r="A2440" s="3">
        <v>45558</v>
      </c>
      <c r="B2440" s="2">
        <v>12.48</v>
      </c>
      <c r="C2440" s="2">
        <v>11.547700000000001</v>
      </c>
      <c r="D2440" s="2">
        <v>449</v>
      </c>
      <c r="E2440" s="2">
        <f t="shared" si="152"/>
        <v>-843841</v>
      </c>
      <c r="F2440" s="17" t="str">
        <f t="shared" ref="F2440:F2503" si="155">IF(E2440&gt;E2435,"BULLISH",IF(E2440&lt;E2435,"BEARISH","NEUTRAL"))</f>
        <v>BEARISH</v>
      </c>
      <c r="G2440" s="17" t="str">
        <f t="shared" si="154"/>
        <v>NEUTRAL</v>
      </c>
      <c r="H2440" s="17" t="str">
        <f t="shared" si="153"/>
        <v>CONFIRMED BEARISH</v>
      </c>
    </row>
    <row r="2441" spans="1:8" ht="13.5" x14ac:dyDescent="0.25">
      <c r="A2441" s="3">
        <v>45559</v>
      </c>
      <c r="B2441" s="2">
        <v>12.3</v>
      </c>
      <c r="C2441" s="2">
        <v>11.3812</v>
      </c>
      <c r="D2441" s="2">
        <v>3479</v>
      </c>
      <c r="E2441" s="2">
        <f t="shared" si="152"/>
        <v>-847320</v>
      </c>
      <c r="F2441" s="17" t="str">
        <f t="shared" si="155"/>
        <v>BEARISH</v>
      </c>
      <c r="G2441" s="17" t="str">
        <f t="shared" si="154"/>
        <v>NEUTRAL</v>
      </c>
      <c r="H2441" s="17" t="str">
        <f t="shared" si="153"/>
        <v>CONFIRMED BEARISH</v>
      </c>
    </row>
    <row r="2442" spans="1:8" ht="13.5" x14ac:dyDescent="0.25">
      <c r="A2442" s="3">
        <v>45560</v>
      </c>
      <c r="B2442" s="2">
        <v>12.3</v>
      </c>
      <c r="C2442" s="2">
        <v>11.3812</v>
      </c>
      <c r="D2442" s="2">
        <v>586</v>
      </c>
      <c r="E2442" s="2">
        <f t="shared" si="152"/>
        <v>-847320</v>
      </c>
      <c r="F2442" s="17" t="str">
        <f t="shared" si="155"/>
        <v>BEARISH</v>
      </c>
      <c r="G2442" s="17" t="str">
        <f t="shared" si="154"/>
        <v>NEUTRAL</v>
      </c>
      <c r="H2442" s="17" t="str">
        <f t="shared" si="153"/>
        <v>CONFIRMED BEARISH</v>
      </c>
    </row>
    <row r="2443" spans="1:8" ht="13.5" x14ac:dyDescent="0.25">
      <c r="A2443" s="3">
        <v>45561</v>
      </c>
      <c r="B2443" s="2">
        <v>12.25</v>
      </c>
      <c r="C2443" s="2">
        <v>11.334899999999999</v>
      </c>
      <c r="D2443" s="2">
        <v>398</v>
      </c>
      <c r="E2443" s="2">
        <f t="shared" si="152"/>
        <v>-847718</v>
      </c>
      <c r="F2443" s="17" t="str">
        <f t="shared" si="155"/>
        <v>BEARISH</v>
      </c>
      <c r="G2443" s="17" t="str">
        <f t="shared" si="154"/>
        <v>NEUTRAL</v>
      </c>
      <c r="H2443" s="17" t="str">
        <f t="shared" si="153"/>
        <v>CONFIRMED BEARISH</v>
      </c>
    </row>
    <row r="2444" spans="1:8" ht="13.5" x14ac:dyDescent="0.25">
      <c r="A2444" s="3">
        <v>45562</v>
      </c>
      <c r="B2444" s="2">
        <v>12.3</v>
      </c>
      <c r="C2444" s="2">
        <v>11.3812</v>
      </c>
      <c r="D2444" s="2">
        <v>531</v>
      </c>
      <c r="E2444" s="2">
        <f t="shared" si="152"/>
        <v>-847187</v>
      </c>
      <c r="F2444" s="17" t="str">
        <f t="shared" si="155"/>
        <v>BEARISH</v>
      </c>
      <c r="G2444" s="17" t="str">
        <f t="shared" si="154"/>
        <v>NEUTRAL</v>
      </c>
      <c r="H2444" s="17" t="str">
        <f t="shared" si="153"/>
        <v>CONFIRMED BEARISH</v>
      </c>
    </row>
    <row r="2445" spans="1:8" ht="13.5" x14ac:dyDescent="0.25">
      <c r="A2445" s="3">
        <v>45565</v>
      </c>
      <c r="B2445" s="2">
        <v>12.2</v>
      </c>
      <c r="C2445" s="2">
        <v>11.2887</v>
      </c>
      <c r="D2445" s="2">
        <v>1535</v>
      </c>
      <c r="E2445" s="2">
        <f t="shared" si="152"/>
        <v>-848722</v>
      </c>
      <c r="F2445" s="17" t="str">
        <f t="shared" si="155"/>
        <v>BEARISH</v>
      </c>
      <c r="G2445" s="17" t="str">
        <f t="shared" si="154"/>
        <v>NEUTRAL</v>
      </c>
      <c r="H2445" s="17" t="str">
        <f t="shared" si="153"/>
        <v>CONFIRMED BEARISH</v>
      </c>
    </row>
    <row r="2446" spans="1:8" ht="13.5" x14ac:dyDescent="0.25">
      <c r="A2446" s="3">
        <v>45566</v>
      </c>
      <c r="B2446" s="2">
        <v>12.25</v>
      </c>
      <c r="C2446" s="2">
        <v>11.334899999999999</v>
      </c>
      <c r="D2446" s="2">
        <v>1786</v>
      </c>
      <c r="E2446" s="2">
        <f t="shared" si="152"/>
        <v>-846936</v>
      </c>
      <c r="F2446" s="17" t="str">
        <f t="shared" si="155"/>
        <v>BULLISH</v>
      </c>
      <c r="G2446" s="17" t="str">
        <f t="shared" si="154"/>
        <v>NEUTRAL</v>
      </c>
      <c r="H2446" s="17" t="str">
        <f t="shared" si="153"/>
        <v>BULLISH DIVERGENCE</v>
      </c>
    </row>
    <row r="2447" spans="1:8" ht="13.5" x14ac:dyDescent="0.25">
      <c r="A2447" s="3">
        <v>45567</v>
      </c>
      <c r="B2447" s="2">
        <v>12.16</v>
      </c>
      <c r="C2447" s="2">
        <v>11.2516</v>
      </c>
      <c r="D2447" s="2">
        <v>700</v>
      </c>
      <c r="E2447" s="2">
        <f t="shared" si="152"/>
        <v>-847636</v>
      </c>
      <c r="F2447" s="17" t="str">
        <f t="shared" si="155"/>
        <v>BEARISH</v>
      </c>
      <c r="G2447" s="17" t="str">
        <f t="shared" si="154"/>
        <v>NEUTRAL</v>
      </c>
      <c r="H2447" s="17" t="str">
        <f t="shared" si="153"/>
        <v>CONFIRMED BEARISH</v>
      </c>
    </row>
    <row r="2448" spans="1:8" ht="13.5" x14ac:dyDescent="0.25">
      <c r="A2448" s="3">
        <v>45568</v>
      </c>
      <c r="B2448" s="2">
        <v>12.15</v>
      </c>
      <c r="C2448" s="2">
        <v>11.2424</v>
      </c>
      <c r="D2448" s="2">
        <v>188</v>
      </c>
      <c r="E2448" s="2">
        <f t="shared" si="152"/>
        <v>-847824</v>
      </c>
      <c r="F2448" s="17" t="str">
        <f t="shared" si="155"/>
        <v>BEARISH</v>
      </c>
      <c r="G2448" s="17" t="str">
        <f t="shared" si="154"/>
        <v>NEUTRAL</v>
      </c>
      <c r="H2448" s="17" t="str">
        <f t="shared" si="153"/>
        <v>CONFIRMED BEARISH</v>
      </c>
    </row>
    <row r="2449" spans="1:8" ht="13.5" x14ac:dyDescent="0.25">
      <c r="A2449" s="3">
        <v>45569</v>
      </c>
      <c r="B2449" s="2">
        <v>12.15</v>
      </c>
      <c r="C2449" s="2">
        <v>11.2424</v>
      </c>
      <c r="D2449" s="2">
        <v>495</v>
      </c>
      <c r="E2449" s="2">
        <f t="shared" si="152"/>
        <v>-847824</v>
      </c>
      <c r="F2449" s="17" t="str">
        <f t="shared" si="155"/>
        <v>BEARISH</v>
      </c>
      <c r="G2449" s="17" t="str">
        <f t="shared" si="154"/>
        <v>NEUTRAL</v>
      </c>
      <c r="H2449" s="17" t="str">
        <f t="shared" si="153"/>
        <v>CONFIRMED BEARISH</v>
      </c>
    </row>
    <row r="2450" spans="1:8" ht="13.5" x14ac:dyDescent="0.25">
      <c r="A2450" s="3">
        <v>45572</v>
      </c>
      <c r="B2450" s="2">
        <v>12.29</v>
      </c>
      <c r="C2450" s="2">
        <v>11.3719</v>
      </c>
      <c r="D2450" s="2">
        <v>30</v>
      </c>
      <c r="E2450" s="2">
        <f t="shared" si="152"/>
        <v>-847794</v>
      </c>
      <c r="F2450" s="17" t="str">
        <f t="shared" si="155"/>
        <v>BULLISH</v>
      </c>
      <c r="G2450" s="17" t="str">
        <f t="shared" si="154"/>
        <v>NEUTRAL</v>
      </c>
      <c r="H2450" s="17" t="str">
        <f t="shared" si="153"/>
        <v>CONFIRMED BULLISH</v>
      </c>
    </row>
    <row r="2451" spans="1:8" ht="13.5" x14ac:dyDescent="0.25">
      <c r="A2451" s="3">
        <v>45573</v>
      </c>
      <c r="B2451" s="2">
        <v>12.29</v>
      </c>
      <c r="C2451" s="2">
        <v>11.3719</v>
      </c>
      <c r="D2451" s="2">
        <v>0</v>
      </c>
      <c r="E2451" s="2">
        <f t="shared" si="152"/>
        <v>-847794</v>
      </c>
      <c r="F2451" s="17" t="str">
        <f t="shared" si="155"/>
        <v>BEARISH</v>
      </c>
      <c r="G2451" s="17" t="str">
        <f t="shared" si="154"/>
        <v>NEUTRAL</v>
      </c>
      <c r="H2451" s="17" t="str">
        <f t="shared" si="153"/>
        <v>BEARISH DIVERGENCE</v>
      </c>
    </row>
    <row r="2452" spans="1:8" ht="13.5" x14ac:dyDescent="0.25">
      <c r="A2452" s="3">
        <v>45574</v>
      </c>
      <c r="B2452" s="2">
        <v>12.29</v>
      </c>
      <c r="C2452" s="2">
        <v>11.3719</v>
      </c>
      <c r="D2452" s="2">
        <v>1064</v>
      </c>
      <c r="E2452" s="2">
        <f t="shared" si="152"/>
        <v>-847794</v>
      </c>
      <c r="F2452" s="17" t="str">
        <f t="shared" si="155"/>
        <v>BEARISH</v>
      </c>
      <c r="G2452" s="17" t="str">
        <f t="shared" si="154"/>
        <v>NEUTRAL</v>
      </c>
      <c r="H2452" s="17" t="str">
        <f t="shared" si="153"/>
        <v>BEARISH DIVERGENCE</v>
      </c>
    </row>
    <row r="2453" spans="1:8" ht="13.5" x14ac:dyDescent="0.25">
      <c r="A2453" s="3">
        <v>45575</v>
      </c>
      <c r="B2453" s="2">
        <v>12.63</v>
      </c>
      <c r="C2453" s="2">
        <v>11.686500000000001</v>
      </c>
      <c r="D2453" s="2">
        <v>1014</v>
      </c>
      <c r="E2453" s="2">
        <f t="shared" si="152"/>
        <v>-846780</v>
      </c>
      <c r="F2453" s="17" t="str">
        <f t="shared" si="155"/>
        <v>BULLISH</v>
      </c>
      <c r="G2453" s="17" t="str">
        <f t="shared" si="154"/>
        <v>NEUTRAL</v>
      </c>
      <c r="H2453" s="17" t="str">
        <f t="shared" si="153"/>
        <v>CONFIRMED BULLISH</v>
      </c>
    </row>
    <row r="2454" spans="1:8" ht="13.5" x14ac:dyDescent="0.25">
      <c r="A2454" s="3">
        <v>45576</v>
      </c>
      <c r="B2454" s="2">
        <v>12.4</v>
      </c>
      <c r="C2454" s="2">
        <v>11.473699999999999</v>
      </c>
      <c r="D2454" s="2">
        <v>2750</v>
      </c>
      <c r="E2454" s="2">
        <f t="shared" si="152"/>
        <v>-849530</v>
      </c>
      <c r="F2454" s="17" t="str">
        <f t="shared" si="155"/>
        <v>BEARISH</v>
      </c>
      <c r="G2454" s="17" t="str">
        <f t="shared" si="154"/>
        <v>NEUTRAL</v>
      </c>
      <c r="H2454" s="17" t="str">
        <f t="shared" si="153"/>
        <v>BEARISH DIVERGENCE</v>
      </c>
    </row>
    <row r="2455" spans="1:8" ht="13.5" x14ac:dyDescent="0.25">
      <c r="A2455" s="3">
        <v>45579</v>
      </c>
      <c r="B2455" s="2">
        <v>12.35</v>
      </c>
      <c r="C2455" s="2">
        <v>11.4275</v>
      </c>
      <c r="D2455" s="2">
        <v>1452</v>
      </c>
      <c r="E2455" s="2">
        <f t="shared" si="152"/>
        <v>-850982</v>
      </c>
      <c r="F2455" s="17" t="str">
        <f t="shared" si="155"/>
        <v>BEARISH</v>
      </c>
      <c r="G2455" s="17" t="str">
        <f t="shared" si="154"/>
        <v>NEUTRAL</v>
      </c>
      <c r="H2455" s="17" t="str">
        <f t="shared" si="153"/>
        <v>BEARISH DIVERGENCE</v>
      </c>
    </row>
    <row r="2456" spans="1:8" ht="13.5" x14ac:dyDescent="0.25">
      <c r="A2456" s="3">
        <v>45581</v>
      </c>
      <c r="B2456" s="2">
        <v>12.15</v>
      </c>
      <c r="C2456" s="2">
        <v>11.2424</v>
      </c>
      <c r="D2456" s="2">
        <v>7040</v>
      </c>
      <c r="E2456" s="2">
        <f t="shared" si="152"/>
        <v>-858022</v>
      </c>
      <c r="F2456" s="17" t="str">
        <f t="shared" si="155"/>
        <v>BEARISH</v>
      </c>
      <c r="G2456" s="17" t="str">
        <f t="shared" si="154"/>
        <v>NEUTRAL</v>
      </c>
      <c r="H2456" s="17" t="str">
        <f t="shared" si="153"/>
        <v>CONFIRMED BEARISH</v>
      </c>
    </row>
    <row r="2457" spans="1:8" ht="13.5" x14ac:dyDescent="0.25">
      <c r="A2457" s="3">
        <v>45582</v>
      </c>
      <c r="B2457" s="2">
        <v>12.27</v>
      </c>
      <c r="C2457" s="2">
        <v>11.353400000000001</v>
      </c>
      <c r="D2457" s="2">
        <v>1588</v>
      </c>
      <c r="E2457" s="2">
        <f t="shared" si="152"/>
        <v>-856434</v>
      </c>
      <c r="F2457" s="17" t="str">
        <f t="shared" si="155"/>
        <v>BEARISH</v>
      </c>
      <c r="G2457" s="17" t="str">
        <f t="shared" si="154"/>
        <v>NEUTRAL</v>
      </c>
      <c r="H2457" s="17" t="str">
        <f t="shared" si="153"/>
        <v>CONFIRMED BEARISH</v>
      </c>
    </row>
    <row r="2458" spans="1:8" ht="13.5" x14ac:dyDescent="0.25">
      <c r="A2458" s="3">
        <v>45583</v>
      </c>
      <c r="B2458" s="2">
        <v>12.26</v>
      </c>
      <c r="C2458" s="2">
        <v>11.344200000000001</v>
      </c>
      <c r="D2458" s="2">
        <v>400</v>
      </c>
      <c r="E2458" s="2">
        <f t="shared" si="152"/>
        <v>-856834</v>
      </c>
      <c r="F2458" s="17" t="str">
        <f t="shared" si="155"/>
        <v>BEARISH</v>
      </c>
      <c r="G2458" s="17" t="str">
        <f t="shared" si="154"/>
        <v>NEUTRAL</v>
      </c>
      <c r="H2458" s="17" t="str">
        <f t="shared" si="153"/>
        <v>CONFIRMED BEARISH</v>
      </c>
    </row>
    <row r="2459" spans="1:8" ht="13.5" x14ac:dyDescent="0.25">
      <c r="A2459" s="3">
        <v>45586</v>
      </c>
      <c r="B2459" s="2">
        <v>12.4</v>
      </c>
      <c r="C2459" s="2">
        <v>11.473699999999999</v>
      </c>
      <c r="D2459" s="2">
        <v>751</v>
      </c>
      <c r="E2459" s="2">
        <f t="shared" si="152"/>
        <v>-856083</v>
      </c>
      <c r="F2459" s="17" t="str">
        <f t="shared" si="155"/>
        <v>BEARISH</v>
      </c>
      <c r="G2459" s="17" t="str">
        <f t="shared" si="154"/>
        <v>NEUTRAL</v>
      </c>
      <c r="H2459" s="17" t="str">
        <f t="shared" si="153"/>
        <v>NEUTRAL</v>
      </c>
    </row>
    <row r="2460" spans="1:8" ht="13.5" x14ac:dyDescent="0.25">
      <c r="A2460" s="3">
        <v>45587</v>
      </c>
      <c r="B2460" s="2">
        <v>12.39</v>
      </c>
      <c r="C2460" s="2">
        <v>11.464499999999999</v>
      </c>
      <c r="D2460" s="2">
        <v>87</v>
      </c>
      <c r="E2460" s="2">
        <f t="shared" si="152"/>
        <v>-856170</v>
      </c>
      <c r="F2460" s="17" t="str">
        <f t="shared" si="155"/>
        <v>BEARISH</v>
      </c>
      <c r="G2460" s="17" t="str">
        <f t="shared" si="154"/>
        <v>NEUTRAL</v>
      </c>
      <c r="H2460" s="17" t="str">
        <f t="shared" si="153"/>
        <v>BEARISH DIVERGENCE</v>
      </c>
    </row>
    <row r="2461" spans="1:8" ht="13.5" x14ac:dyDescent="0.25">
      <c r="A2461" s="3">
        <v>45588</v>
      </c>
      <c r="B2461" s="2">
        <v>12.3</v>
      </c>
      <c r="C2461" s="2">
        <v>11.3812</v>
      </c>
      <c r="D2461" s="2">
        <v>600</v>
      </c>
      <c r="E2461" s="2">
        <f t="shared" si="152"/>
        <v>-856770</v>
      </c>
      <c r="F2461" s="17" t="str">
        <f t="shared" si="155"/>
        <v>BULLISH</v>
      </c>
      <c r="G2461" s="17" t="str">
        <f t="shared" si="154"/>
        <v>NEUTRAL</v>
      </c>
      <c r="H2461" s="17" t="str">
        <f t="shared" si="153"/>
        <v>CONFIRMED BULLISH</v>
      </c>
    </row>
    <row r="2462" spans="1:8" ht="13.5" x14ac:dyDescent="0.25">
      <c r="A2462" s="3">
        <v>45589</v>
      </c>
      <c r="B2462" s="2">
        <v>12.38</v>
      </c>
      <c r="C2462" s="2">
        <v>11.4552</v>
      </c>
      <c r="D2462" s="2">
        <v>5482</v>
      </c>
      <c r="E2462" s="2">
        <f t="shared" si="152"/>
        <v>-851288</v>
      </c>
      <c r="F2462" s="17" t="str">
        <f t="shared" si="155"/>
        <v>BULLISH</v>
      </c>
      <c r="G2462" s="17" t="str">
        <f t="shared" si="154"/>
        <v>NEUTRAL</v>
      </c>
      <c r="H2462" s="17" t="str">
        <f t="shared" si="153"/>
        <v>CONFIRMED BULLISH</v>
      </c>
    </row>
    <row r="2463" spans="1:8" ht="13.5" x14ac:dyDescent="0.25">
      <c r="A2463" s="3">
        <v>45590</v>
      </c>
      <c r="B2463" s="2">
        <v>12.37</v>
      </c>
      <c r="C2463" s="2">
        <v>11.446</v>
      </c>
      <c r="D2463" s="2">
        <v>596</v>
      </c>
      <c r="E2463" s="2">
        <f t="shared" si="152"/>
        <v>-851884</v>
      </c>
      <c r="F2463" s="17" t="str">
        <f t="shared" si="155"/>
        <v>BULLISH</v>
      </c>
      <c r="G2463" s="17" t="str">
        <f t="shared" si="154"/>
        <v>NEUTRAL</v>
      </c>
      <c r="H2463" s="17" t="str">
        <f t="shared" si="153"/>
        <v>CONFIRMED BULLISH</v>
      </c>
    </row>
    <row r="2464" spans="1:8" ht="13.5" x14ac:dyDescent="0.25">
      <c r="A2464" s="3">
        <v>45593</v>
      </c>
      <c r="B2464" s="2">
        <v>12.3</v>
      </c>
      <c r="C2464" s="2">
        <v>11.3812</v>
      </c>
      <c r="D2464" s="2">
        <v>792</v>
      </c>
      <c r="E2464" s="2">
        <f t="shared" si="152"/>
        <v>-852676</v>
      </c>
      <c r="F2464" s="17" t="str">
        <f t="shared" si="155"/>
        <v>BULLISH</v>
      </c>
      <c r="G2464" s="17" t="str">
        <f t="shared" si="154"/>
        <v>NEUTRAL</v>
      </c>
      <c r="H2464" s="17" t="str">
        <f t="shared" si="153"/>
        <v>BULLISH DIVERGENCE</v>
      </c>
    </row>
    <row r="2465" spans="1:8" ht="13.5" x14ac:dyDescent="0.25">
      <c r="A2465" s="3">
        <v>45594</v>
      </c>
      <c r="B2465" s="2">
        <v>12.38</v>
      </c>
      <c r="C2465" s="2">
        <v>11.4552</v>
      </c>
      <c r="D2465" s="2">
        <v>736</v>
      </c>
      <c r="E2465" s="2">
        <f t="shared" si="152"/>
        <v>-851940</v>
      </c>
      <c r="F2465" s="17" t="str">
        <f t="shared" si="155"/>
        <v>BULLISH</v>
      </c>
      <c r="G2465" s="17" t="str">
        <f t="shared" si="154"/>
        <v>NEUTRAL</v>
      </c>
      <c r="H2465" s="17" t="str">
        <f t="shared" si="153"/>
        <v>BULLISH DIVERGENCE</v>
      </c>
    </row>
    <row r="2466" spans="1:8" ht="13.5" x14ac:dyDescent="0.25">
      <c r="A2466" s="3">
        <v>45595</v>
      </c>
      <c r="B2466" s="2">
        <v>12.32</v>
      </c>
      <c r="C2466" s="2">
        <v>11.399699999999999</v>
      </c>
      <c r="D2466" s="2">
        <v>2993</v>
      </c>
      <c r="E2466" s="2">
        <f t="shared" si="152"/>
        <v>-854933</v>
      </c>
      <c r="F2466" s="17" t="str">
        <f t="shared" si="155"/>
        <v>BULLISH</v>
      </c>
      <c r="G2466" s="17" t="str">
        <f t="shared" si="154"/>
        <v>NEUTRAL</v>
      </c>
      <c r="H2466" s="17" t="str">
        <f t="shared" si="153"/>
        <v>CONFIRMED BULLISH</v>
      </c>
    </row>
    <row r="2467" spans="1:8" ht="13.5" x14ac:dyDescent="0.25">
      <c r="A2467" s="3">
        <v>45596</v>
      </c>
      <c r="B2467" s="2">
        <v>12.4</v>
      </c>
      <c r="C2467" s="2">
        <v>11.473699999999999</v>
      </c>
      <c r="D2467" s="2">
        <v>5591</v>
      </c>
      <c r="E2467" s="2">
        <f t="shared" si="152"/>
        <v>-849342</v>
      </c>
      <c r="F2467" s="17" t="str">
        <f t="shared" si="155"/>
        <v>BULLISH</v>
      </c>
      <c r="G2467" s="17" t="str">
        <f t="shared" si="154"/>
        <v>NEUTRAL</v>
      </c>
      <c r="H2467" s="17" t="str">
        <f t="shared" si="153"/>
        <v>CONFIRMED BULLISH</v>
      </c>
    </row>
    <row r="2468" spans="1:8" ht="13.5" x14ac:dyDescent="0.25">
      <c r="A2468" s="3">
        <v>45597</v>
      </c>
      <c r="B2468" s="2">
        <v>12.6</v>
      </c>
      <c r="C2468" s="2">
        <v>11.658799999999999</v>
      </c>
      <c r="D2468" s="2">
        <v>3551</v>
      </c>
      <c r="E2468" s="2">
        <f t="shared" si="152"/>
        <v>-845791</v>
      </c>
      <c r="F2468" s="17" t="str">
        <f t="shared" si="155"/>
        <v>BULLISH</v>
      </c>
      <c r="G2468" s="17" t="str">
        <f t="shared" si="154"/>
        <v>NEUTRAL</v>
      </c>
      <c r="H2468" s="17" t="str">
        <f t="shared" si="153"/>
        <v>CONFIRMED BULLISH</v>
      </c>
    </row>
    <row r="2469" spans="1:8" ht="13.5" x14ac:dyDescent="0.25">
      <c r="A2469" s="3">
        <v>45600</v>
      </c>
      <c r="B2469" s="2">
        <v>12.48</v>
      </c>
      <c r="C2469" s="2">
        <v>11.547700000000001</v>
      </c>
      <c r="D2469" s="2">
        <v>1190</v>
      </c>
      <c r="E2469" s="2">
        <f t="shared" si="152"/>
        <v>-846981</v>
      </c>
      <c r="F2469" s="17" t="str">
        <f t="shared" si="155"/>
        <v>BULLISH</v>
      </c>
      <c r="G2469" s="17" t="str">
        <f t="shared" si="154"/>
        <v>NEUTRAL</v>
      </c>
      <c r="H2469" s="17" t="str">
        <f t="shared" si="153"/>
        <v>CONFIRMED BULLISH</v>
      </c>
    </row>
    <row r="2470" spans="1:8" ht="13.5" x14ac:dyDescent="0.25">
      <c r="A2470" s="3">
        <v>45601</v>
      </c>
      <c r="B2470" s="2">
        <v>12.45</v>
      </c>
      <c r="C2470" s="2">
        <v>11.52</v>
      </c>
      <c r="D2470" s="2">
        <v>2127</v>
      </c>
      <c r="E2470" s="2">
        <f t="shared" si="152"/>
        <v>-849108</v>
      </c>
      <c r="F2470" s="17" t="str">
        <f t="shared" si="155"/>
        <v>BULLISH</v>
      </c>
      <c r="G2470" s="17" t="str">
        <f t="shared" si="154"/>
        <v>NEUTRAL</v>
      </c>
      <c r="H2470" s="17" t="str">
        <f t="shared" si="153"/>
        <v>CONFIRMED BULLISH</v>
      </c>
    </row>
    <row r="2471" spans="1:8" ht="13.5" x14ac:dyDescent="0.25">
      <c r="A2471" s="3">
        <v>45602</v>
      </c>
      <c r="B2471" s="2">
        <v>12.5</v>
      </c>
      <c r="C2471" s="2">
        <v>11.5663</v>
      </c>
      <c r="D2471" s="2">
        <v>720</v>
      </c>
      <c r="E2471" s="2">
        <f t="shared" si="152"/>
        <v>-848388</v>
      </c>
      <c r="F2471" s="17" t="str">
        <f t="shared" si="155"/>
        <v>BULLISH</v>
      </c>
      <c r="G2471" s="17" t="str">
        <f t="shared" si="154"/>
        <v>NEUTRAL</v>
      </c>
      <c r="H2471" s="17" t="str">
        <f t="shared" si="153"/>
        <v>CONFIRMED BULLISH</v>
      </c>
    </row>
    <row r="2472" spans="1:8" ht="13.5" x14ac:dyDescent="0.25">
      <c r="A2472" s="3">
        <v>45603</v>
      </c>
      <c r="B2472" s="2">
        <v>12.47</v>
      </c>
      <c r="C2472" s="2">
        <v>11.538500000000001</v>
      </c>
      <c r="D2472" s="2">
        <v>141</v>
      </c>
      <c r="E2472" s="2">
        <f t="shared" si="152"/>
        <v>-848529</v>
      </c>
      <c r="F2472" s="17" t="str">
        <f t="shared" si="155"/>
        <v>BULLISH</v>
      </c>
      <c r="G2472" s="17" t="str">
        <f t="shared" si="154"/>
        <v>NEUTRAL</v>
      </c>
      <c r="H2472" s="17" t="str">
        <f t="shared" si="153"/>
        <v>CONFIRMED BULLISH</v>
      </c>
    </row>
    <row r="2473" spans="1:8" ht="13.5" x14ac:dyDescent="0.25">
      <c r="A2473" s="3">
        <v>45604</v>
      </c>
      <c r="B2473" s="2">
        <v>12.46</v>
      </c>
      <c r="C2473" s="2">
        <v>11.529199999999999</v>
      </c>
      <c r="D2473" s="2">
        <v>1209</v>
      </c>
      <c r="E2473" s="2">
        <f t="shared" si="152"/>
        <v>-849738</v>
      </c>
      <c r="F2473" s="17" t="str">
        <f t="shared" si="155"/>
        <v>BEARISH</v>
      </c>
      <c r="G2473" s="17" t="str">
        <f t="shared" si="154"/>
        <v>NEUTRAL</v>
      </c>
      <c r="H2473" s="17" t="str">
        <f t="shared" si="153"/>
        <v>CONFIRMED BEARISH</v>
      </c>
    </row>
    <row r="2474" spans="1:8" ht="13.5" x14ac:dyDescent="0.25">
      <c r="A2474" s="3">
        <v>45607</v>
      </c>
      <c r="B2474" s="2">
        <v>12.49</v>
      </c>
      <c r="C2474" s="2">
        <v>11.557</v>
      </c>
      <c r="D2474" s="2">
        <v>740</v>
      </c>
      <c r="E2474" s="2">
        <f t="shared" si="152"/>
        <v>-848998</v>
      </c>
      <c r="F2474" s="17" t="str">
        <f t="shared" si="155"/>
        <v>BEARISH</v>
      </c>
      <c r="G2474" s="17" t="str">
        <f t="shared" si="154"/>
        <v>NEUTRAL</v>
      </c>
      <c r="H2474" s="17" t="str">
        <f t="shared" si="153"/>
        <v>BEARISH DIVERGENCE</v>
      </c>
    </row>
    <row r="2475" spans="1:8" ht="13.5" x14ac:dyDescent="0.25">
      <c r="A2475" s="3">
        <v>45608</v>
      </c>
      <c r="B2475" s="2">
        <v>12.3</v>
      </c>
      <c r="C2475" s="2">
        <v>11.3812</v>
      </c>
      <c r="D2475" s="2">
        <v>2861</v>
      </c>
      <c r="E2475" s="2">
        <f t="shared" si="152"/>
        <v>-851859</v>
      </c>
      <c r="F2475" s="17" t="str">
        <f t="shared" si="155"/>
        <v>BEARISH</v>
      </c>
      <c r="G2475" s="17" t="str">
        <f t="shared" si="154"/>
        <v>NEUTRAL</v>
      </c>
      <c r="H2475" s="17" t="str">
        <f t="shared" si="153"/>
        <v>CONFIRMED BEARISH</v>
      </c>
    </row>
    <row r="2476" spans="1:8" ht="13.5" x14ac:dyDescent="0.25">
      <c r="A2476" s="3">
        <v>45609</v>
      </c>
      <c r="B2476" s="2">
        <v>12.48</v>
      </c>
      <c r="C2476" s="2">
        <v>11.547700000000001</v>
      </c>
      <c r="D2476" s="2">
        <v>232</v>
      </c>
      <c r="E2476" s="2">
        <f t="shared" si="152"/>
        <v>-851627</v>
      </c>
      <c r="F2476" s="17" t="str">
        <f t="shared" si="155"/>
        <v>BEARISH</v>
      </c>
      <c r="G2476" s="17" t="str">
        <f t="shared" si="154"/>
        <v>NEUTRAL</v>
      </c>
      <c r="H2476" s="17" t="str">
        <f t="shared" si="153"/>
        <v>CONFIRMED BEARISH</v>
      </c>
    </row>
    <row r="2477" spans="1:8" ht="13.5" x14ac:dyDescent="0.25">
      <c r="A2477" s="3">
        <v>45610</v>
      </c>
      <c r="B2477" s="2">
        <v>12.48</v>
      </c>
      <c r="C2477" s="2">
        <v>11.547700000000001</v>
      </c>
      <c r="D2477" s="2">
        <v>185</v>
      </c>
      <c r="E2477" s="2">
        <f t="shared" si="152"/>
        <v>-851627</v>
      </c>
      <c r="F2477" s="17" t="str">
        <f t="shared" si="155"/>
        <v>BEARISH</v>
      </c>
      <c r="G2477" s="17" t="str">
        <f t="shared" si="154"/>
        <v>NEUTRAL</v>
      </c>
      <c r="H2477" s="17" t="str">
        <f t="shared" si="153"/>
        <v>BEARISH DIVERGENCE</v>
      </c>
    </row>
    <row r="2478" spans="1:8" ht="13.5" x14ac:dyDescent="0.25">
      <c r="A2478" s="3">
        <v>45611</v>
      </c>
      <c r="B2478" s="2">
        <v>12.42</v>
      </c>
      <c r="C2478" s="2">
        <v>11.4922</v>
      </c>
      <c r="D2478" s="2">
        <v>1016</v>
      </c>
      <c r="E2478" s="2">
        <f t="shared" si="152"/>
        <v>-852643</v>
      </c>
      <c r="F2478" s="17" t="str">
        <f t="shared" si="155"/>
        <v>BEARISH</v>
      </c>
      <c r="G2478" s="17" t="str">
        <f t="shared" si="154"/>
        <v>NEUTRAL</v>
      </c>
      <c r="H2478" s="17" t="str">
        <f t="shared" si="153"/>
        <v>CONFIRMED BEARISH</v>
      </c>
    </row>
    <row r="2479" spans="1:8" ht="13.5" x14ac:dyDescent="0.25">
      <c r="A2479" s="3">
        <v>45614</v>
      </c>
      <c r="B2479" s="2">
        <v>12.6</v>
      </c>
      <c r="C2479" s="2">
        <v>11.658799999999999</v>
      </c>
      <c r="D2479" s="2">
        <v>1926</v>
      </c>
      <c r="E2479" s="2">
        <f t="shared" si="152"/>
        <v>-850717</v>
      </c>
      <c r="F2479" s="17" t="str">
        <f t="shared" si="155"/>
        <v>BEARISH</v>
      </c>
      <c r="G2479" s="17" t="str">
        <f t="shared" si="154"/>
        <v>NEUTRAL</v>
      </c>
      <c r="H2479" s="17" t="str">
        <f t="shared" si="153"/>
        <v>BEARISH DIVERGENCE</v>
      </c>
    </row>
    <row r="2480" spans="1:8" ht="13.5" x14ac:dyDescent="0.25">
      <c r="A2480" s="3">
        <v>45615</v>
      </c>
      <c r="B2480" s="2">
        <v>12.68</v>
      </c>
      <c r="C2480" s="2">
        <v>11.732799999999999</v>
      </c>
      <c r="D2480" s="2">
        <v>1072</v>
      </c>
      <c r="E2480" s="2">
        <f t="shared" si="152"/>
        <v>-849645</v>
      </c>
      <c r="F2480" s="17" t="str">
        <f t="shared" si="155"/>
        <v>BULLISH</v>
      </c>
      <c r="G2480" s="17" t="str">
        <f t="shared" si="154"/>
        <v>NEUTRAL</v>
      </c>
      <c r="H2480" s="17" t="str">
        <f t="shared" si="153"/>
        <v>CONFIRMED BULLISH</v>
      </c>
    </row>
    <row r="2481" spans="1:8" ht="13.5" x14ac:dyDescent="0.25">
      <c r="A2481" s="3">
        <v>45616</v>
      </c>
      <c r="B2481" s="2">
        <v>12.74</v>
      </c>
      <c r="C2481" s="2">
        <v>11.7883</v>
      </c>
      <c r="D2481" s="2">
        <v>1198</v>
      </c>
      <c r="E2481" s="2">
        <f t="shared" si="152"/>
        <v>-848447</v>
      </c>
      <c r="F2481" s="17" t="str">
        <f t="shared" si="155"/>
        <v>BULLISH</v>
      </c>
      <c r="G2481" s="17" t="str">
        <f t="shared" si="154"/>
        <v>NEUTRAL</v>
      </c>
      <c r="H2481" s="17" t="str">
        <f t="shared" si="153"/>
        <v>CONFIRMED BULLISH</v>
      </c>
    </row>
    <row r="2482" spans="1:8" ht="13.5" x14ac:dyDescent="0.25">
      <c r="A2482" s="3">
        <v>45617</v>
      </c>
      <c r="B2482" s="2">
        <v>12.96</v>
      </c>
      <c r="C2482" s="2">
        <v>11.991899999999999</v>
      </c>
      <c r="D2482" s="2">
        <v>337</v>
      </c>
      <c r="E2482" s="2">
        <f t="shared" si="152"/>
        <v>-848110</v>
      </c>
      <c r="F2482" s="17" t="str">
        <f t="shared" si="155"/>
        <v>BULLISH</v>
      </c>
      <c r="G2482" s="17" t="str">
        <f t="shared" si="154"/>
        <v>NEUTRAL</v>
      </c>
      <c r="H2482" s="17" t="str">
        <f t="shared" si="153"/>
        <v>CONFIRMED BULLISH</v>
      </c>
    </row>
    <row r="2483" spans="1:8" ht="13.5" x14ac:dyDescent="0.25">
      <c r="A2483" s="3">
        <v>45618</v>
      </c>
      <c r="B2483" s="2">
        <v>12.5</v>
      </c>
      <c r="C2483" s="2">
        <v>11.5663</v>
      </c>
      <c r="D2483" s="2">
        <v>125</v>
      </c>
      <c r="E2483" s="2">
        <f t="shared" si="152"/>
        <v>-848235</v>
      </c>
      <c r="F2483" s="17" t="str">
        <f t="shared" si="155"/>
        <v>BULLISH</v>
      </c>
      <c r="G2483" s="17" t="str">
        <f t="shared" si="154"/>
        <v>NEUTRAL</v>
      </c>
      <c r="H2483" s="17" t="str">
        <f t="shared" si="153"/>
        <v>CONFIRMED BULLISH</v>
      </c>
    </row>
    <row r="2484" spans="1:8" ht="13.5" x14ac:dyDescent="0.25">
      <c r="A2484" s="3">
        <v>45621</v>
      </c>
      <c r="B2484" s="2">
        <v>12.8</v>
      </c>
      <c r="C2484" s="2">
        <v>11.8438</v>
      </c>
      <c r="D2484" s="2">
        <v>50</v>
      </c>
      <c r="E2484" s="2">
        <f t="shared" si="152"/>
        <v>-848185</v>
      </c>
      <c r="F2484" s="17" t="str">
        <f t="shared" si="155"/>
        <v>BULLISH</v>
      </c>
      <c r="G2484" s="17" t="str">
        <f t="shared" si="154"/>
        <v>NEUTRAL</v>
      </c>
      <c r="H2484" s="17" t="str">
        <f t="shared" si="153"/>
        <v>CONFIRMED BULLISH</v>
      </c>
    </row>
    <row r="2485" spans="1:8" ht="13.5" x14ac:dyDescent="0.25">
      <c r="A2485" s="3">
        <v>45622</v>
      </c>
      <c r="B2485" s="2">
        <v>12.8</v>
      </c>
      <c r="C2485" s="2">
        <v>11.8438</v>
      </c>
      <c r="D2485" s="2">
        <v>0</v>
      </c>
      <c r="E2485" s="2">
        <f t="shared" si="152"/>
        <v>-848185</v>
      </c>
      <c r="F2485" s="17" t="str">
        <f t="shared" si="155"/>
        <v>BULLISH</v>
      </c>
      <c r="G2485" s="17" t="str">
        <f t="shared" si="154"/>
        <v>NEUTRAL</v>
      </c>
      <c r="H2485" s="17" t="str">
        <f t="shared" si="153"/>
        <v>CONFIRMED BULLISH</v>
      </c>
    </row>
    <row r="2486" spans="1:8" ht="13.5" x14ac:dyDescent="0.25">
      <c r="A2486" s="3">
        <v>45623</v>
      </c>
      <c r="B2486" s="2">
        <v>12.78</v>
      </c>
      <c r="C2486" s="2">
        <v>11.8253</v>
      </c>
      <c r="D2486" s="2">
        <v>2</v>
      </c>
      <c r="E2486" s="2">
        <f t="shared" si="152"/>
        <v>-848187</v>
      </c>
      <c r="F2486" s="17" t="str">
        <f t="shared" si="155"/>
        <v>BULLISH</v>
      </c>
      <c r="G2486" s="17" t="str">
        <f t="shared" si="154"/>
        <v>NEUTRAL</v>
      </c>
      <c r="H2486" s="17" t="str">
        <f t="shared" si="153"/>
        <v>CONFIRMED BULLISH</v>
      </c>
    </row>
    <row r="2487" spans="1:8" ht="13.5" x14ac:dyDescent="0.25">
      <c r="A2487" s="3">
        <v>45624</v>
      </c>
      <c r="B2487" s="2">
        <v>12.73</v>
      </c>
      <c r="C2487" s="2">
        <v>11.7791</v>
      </c>
      <c r="D2487" s="2">
        <v>32445</v>
      </c>
      <c r="E2487" s="2">
        <f t="shared" si="152"/>
        <v>-880632</v>
      </c>
      <c r="F2487" s="17" t="str">
        <f t="shared" si="155"/>
        <v>BEARISH</v>
      </c>
      <c r="G2487" s="17" t="str">
        <f t="shared" si="154"/>
        <v>STRONG</v>
      </c>
      <c r="H2487" s="17" t="str">
        <f t="shared" si="153"/>
        <v>CONFIRMED BEARISH</v>
      </c>
    </row>
    <row r="2488" spans="1:8" ht="13.5" x14ac:dyDescent="0.25">
      <c r="A2488" s="3">
        <v>45625</v>
      </c>
      <c r="B2488" s="2">
        <v>12.77</v>
      </c>
      <c r="C2488" s="2">
        <v>11.8161</v>
      </c>
      <c r="D2488" s="2">
        <v>90</v>
      </c>
      <c r="E2488" s="2">
        <f t="shared" si="152"/>
        <v>-880542</v>
      </c>
      <c r="F2488" s="17" t="str">
        <f t="shared" si="155"/>
        <v>BEARISH</v>
      </c>
      <c r="G2488" s="17" t="str">
        <f t="shared" si="154"/>
        <v>STRONG</v>
      </c>
      <c r="H2488" s="17" t="str">
        <f t="shared" si="153"/>
        <v>BEARISH DIVERGENCE</v>
      </c>
    </row>
    <row r="2489" spans="1:8" ht="13.5" x14ac:dyDescent="0.25">
      <c r="A2489" s="3">
        <v>45628</v>
      </c>
      <c r="B2489" s="2">
        <v>12.79</v>
      </c>
      <c r="C2489" s="2">
        <v>11.8346</v>
      </c>
      <c r="D2489" s="2">
        <v>24494</v>
      </c>
      <c r="E2489" s="2">
        <f t="shared" si="152"/>
        <v>-856048</v>
      </c>
      <c r="F2489" s="17" t="str">
        <f t="shared" si="155"/>
        <v>BEARISH</v>
      </c>
      <c r="G2489" s="17" t="str">
        <f t="shared" si="154"/>
        <v>NEUTRAL</v>
      </c>
      <c r="H2489" s="17" t="str">
        <f t="shared" si="153"/>
        <v>CONFIRMED BEARISH</v>
      </c>
    </row>
    <row r="2490" spans="1:8" ht="13.5" x14ac:dyDescent="0.25">
      <c r="A2490" s="3">
        <v>45629</v>
      </c>
      <c r="B2490" s="2">
        <v>12.85</v>
      </c>
      <c r="C2490" s="2">
        <v>11.8901</v>
      </c>
      <c r="D2490" s="2">
        <v>28176</v>
      </c>
      <c r="E2490" s="2">
        <f t="shared" si="152"/>
        <v>-827872</v>
      </c>
      <c r="F2490" s="17" t="str">
        <f t="shared" si="155"/>
        <v>BULLISH</v>
      </c>
      <c r="G2490" s="17" t="str">
        <f t="shared" si="154"/>
        <v>WEAK</v>
      </c>
      <c r="H2490" s="17" t="str">
        <f t="shared" si="153"/>
        <v>CONFIRMED BULLISH</v>
      </c>
    </row>
    <row r="2491" spans="1:8" ht="13.5" x14ac:dyDescent="0.25">
      <c r="A2491" s="3">
        <v>45630</v>
      </c>
      <c r="B2491" s="2">
        <v>12.88</v>
      </c>
      <c r="C2491" s="2">
        <v>11.917899999999999</v>
      </c>
      <c r="D2491" s="2">
        <v>15851</v>
      </c>
      <c r="E2491" s="2">
        <f t="shared" si="152"/>
        <v>-812021</v>
      </c>
      <c r="F2491" s="17" t="str">
        <f t="shared" si="155"/>
        <v>BULLISH</v>
      </c>
      <c r="G2491" s="17" t="str">
        <f t="shared" si="154"/>
        <v>WEAK</v>
      </c>
      <c r="H2491" s="17" t="str">
        <f t="shared" si="153"/>
        <v>CONFIRMED BULLISH</v>
      </c>
    </row>
    <row r="2492" spans="1:8" ht="13.5" x14ac:dyDescent="0.25">
      <c r="A2492" s="3">
        <v>45631</v>
      </c>
      <c r="B2492" s="2">
        <v>12.88</v>
      </c>
      <c r="C2492" s="2">
        <v>11.917899999999999</v>
      </c>
      <c r="D2492" s="2">
        <v>2</v>
      </c>
      <c r="E2492" s="2">
        <f t="shared" si="152"/>
        <v>-812021</v>
      </c>
      <c r="F2492" s="17" t="str">
        <f t="shared" si="155"/>
        <v>BULLISH</v>
      </c>
      <c r="G2492" s="17" t="str">
        <f t="shared" si="154"/>
        <v>WEAK</v>
      </c>
      <c r="H2492" s="17" t="str">
        <f t="shared" si="153"/>
        <v>CONFIRMED BULLISH</v>
      </c>
    </row>
    <row r="2493" spans="1:8" ht="13.5" x14ac:dyDescent="0.25">
      <c r="A2493" s="3">
        <v>45632</v>
      </c>
      <c r="B2493" s="2">
        <v>12.89</v>
      </c>
      <c r="C2493" s="2">
        <v>11.927099999999999</v>
      </c>
      <c r="D2493" s="2">
        <v>5067</v>
      </c>
      <c r="E2493" s="2">
        <f t="shared" si="152"/>
        <v>-806954</v>
      </c>
      <c r="F2493" s="17" t="str">
        <f t="shared" si="155"/>
        <v>BULLISH</v>
      </c>
      <c r="G2493" s="17" t="str">
        <f t="shared" si="154"/>
        <v>WEAK</v>
      </c>
      <c r="H2493" s="17" t="str">
        <f t="shared" si="153"/>
        <v>CONFIRMED BULLISH</v>
      </c>
    </row>
    <row r="2494" spans="1:8" ht="13.5" x14ac:dyDescent="0.25">
      <c r="A2494" s="3">
        <v>45635</v>
      </c>
      <c r="B2494" s="2">
        <v>12.89</v>
      </c>
      <c r="C2494" s="2">
        <v>11.927099999999999</v>
      </c>
      <c r="D2494" s="2">
        <v>640</v>
      </c>
      <c r="E2494" s="2">
        <f t="shared" si="152"/>
        <v>-806954</v>
      </c>
      <c r="F2494" s="17" t="str">
        <f t="shared" si="155"/>
        <v>BULLISH</v>
      </c>
      <c r="G2494" s="17" t="str">
        <f t="shared" si="154"/>
        <v>WEAK</v>
      </c>
      <c r="H2494" s="17" t="str">
        <f t="shared" si="153"/>
        <v>CONFIRMED BULLISH</v>
      </c>
    </row>
    <row r="2495" spans="1:8" ht="13.5" x14ac:dyDescent="0.25">
      <c r="A2495" s="3">
        <v>45636</v>
      </c>
      <c r="B2495" s="2">
        <v>12.87</v>
      </c>
      <c r="C2495" s="2">
        <v>11.9086</v>
      </c>
      <c r="D2495" s="2">
        <v>101</v>
      </c>
      <c r="E2495" s="2">
        <f t="shared" si="152"/>
        <v>-807055</v>
      </c>
      <c r="F2495" s="17" t="str">
        <f t="shared" si="155"/>
        <v>BULLISH</v>
      </c>
      <c r="G2495" s="17" t="str">
        <f t="shared" si="154"/>
        <v>WEAK</v>
      </c>
      <c r="H2495" s="17" t="str">
        <f t="shared" si="153"/>
        <v>CONFIRMED BULLISH</v>
      </c>
    </row>
    <row r="2496" spans="1:8" ht="13.5" x14ac:dyDescent="0.25">
      <c r="A2496" s="3">
        <v>45637</v>
      </c>
      <c r="B2496" s="2">
        <v>12.78</v>
      </c>
      <c r="C2496" s="2">
        <v>11.8253</v>
      </c>
      <c r="D2496" s="2">
        <v>3005</v>
      </c>
      <c r="E2496" s="2">
        <f t="shared" si="152"/>
        <v>-810060</v>
      </c>
      <c r="F2496" s="17" t="str">
        <f t="shared" si="155"/>
        <v>BULLISH</v>
      </c>
      <c r="G2496" s="17" t="str">
        <f t="shared" si="154"/>
        <v>NEUTRAL</v>
      </c>
      <c r="H2496" s="17" t="str">
        <f t="shared" si="153"/>
        <v>BULLISH DIVERGENCE</v>
      </c>
    </row>
    <row r="2497" spans="1:8" ht="13.5" x14ac:dyDescent="0.25">
      <c r="A2497" s="3">
        <v>45638</v>
      </c>
      <c r="B2497" s="2">
        <v>12.8</v>
      </c>
      <c r="C2497" s="2">
        <v>11.8438</v>
      </c>
      <c r="D2497" s="2">
        <v>242</v>
      </c>
      <c r="E2497" s="2">
        <f t="shared" si="152"/>
        <v>-809818</v>
      </c>
      <c r="F2497" s="17" t="str">
        <f t="shared" si="155"/>
        <v>BULLISH</v>
      </c>
      <c r="G2497" s="17" t="str">
        <f t="shared" si="154"/>
        <v>NEUTRAL</v>
      </c>
      <c r="H2497" s="17" t="str">
        <f t="shared" si="153"/>
        <v>BULLISH DIVERGENCE</v>
      </c>
    </row>
    <row r="2498" spans="1:8" ht="13.5" x14ac:dyDescent="0.25">
      <c r="A2498" s="3">
        <v>45639</v>
      </c>
      <c r="B2498" s="2">
        <v>12.8</v>
      </c>
      <c r="C2498" s="2">
        <v>11.8438</v>
      </c>
      <c r="D2498" s="2">
        <v>15</v>
      </c>
      <c r="E2498" s="2">
        <f t="shared" si="152"/>
        <v>-809818</v>
      </c>
      <c r="F2498" s="17" t="str">
        <f t="shared" si="155"/>
        <v>BEARISH</v>
      </c>
      <c r="G2498" s="17" t="str">
        <f t="shared" si="154"/>
        <v>NEUTRAL</v>
      </c>
      <c r="H2498" s="17" t="str">
        <f t="shared" si="153"/>
        <v>CONFIRMED BEARISH</v>
      </c>
    </row>
    <row r="2499" spans="1:8" ht="13.5" x14ac:dyDescent="0.25">
      <c r="A2499" s="3">
        <v>45642</v>
      </c>
      <c r="B2499" s="2">
        <v>12.6</v>
      </c>
      <c r="C2499" s="2">
        <v>11.658799999999999</v>
      </c>
      <c r="D2499" s="2">
        <v>33119</v>
      </c>
      <c r="E2499" s="2">
        <f t="shared" si="152"/>
        <v>-842937</v>
      </c>
      <c r="F2499" s="17" t="str">
        <f t="shared" si="155"/>
        <v>BEARISH</v>
      </c>
      <c r="G2499" s="17" t="str">
        <f t="shared" si="154"/>
        <v>STRONG</v>
      </c>
      <c r="H2499" s="17" t="str">
        <f t="shared" si="153"/>
        <v>CONFIRMED BEARISH</v>
      </c>
    </row>
    <row r="2500" spans="1:8" ht="13.5" x14ac:dyDescent="0.25">
      <c r="A2500" s="3">
        <v>45644</v>
      </c>
      <c r="B2500" s="2">
        <v>12.85</v>
      </c>
      <c r="C2500" s="2">
        <v>11.8901</v>
      </c>
      <c r="D2500" s="2">
        <v>2822</v>
      </c>
      <c r="E2500" s="2">
        <f t="shared" ref="E2500:E2563" si="156">IF(B2500&gt;B2499, E2499+D2500, IF(B2500&lt;B2499, E2499-D2500, E2499))</f>
        <v>-840115</v>
      </c>
      <c r="F2500" s="17" t="str">
        <f t="shared" si="155"/>
        <v>BEARISH</v>
      </c>
      <c r="G2500" s="17" t="str">
        <f t="shared" si="154"/>
        <v>STRONG</v>
      </c>
      <c r="H2500" s="17" t="str">
        <f t="shared" si="153"/>
        <v>CONFIRMED BEARISH</v>
      </c>
    </row>
    <row r="2501" spans="1:8" ht="13.5" x14ac:dyDescent="0.25">
      <c r="A2501" s="3">
        <v>45645</v>
      </c>
      <c r="B2501" s="2">
        <v>12.79</v>
      </c>
      <c r="C2501" s="2">
        <v>11.8346</v>
      </c>
      <c r="D2501" s="2">
        <v>5</v>
      </c>
      <c r="E2501" s="2">
        <f t="shared" si="156"/>
        <v>-840120</v>
      </c>
      <c r="F2501" s="17" t="str">
        <f t="shared" si="155"/>
        <v>BEARISH</v>
      </c>
      <c r="G2501" s="17" t="str">
        <f t="shared" si="154"/>
        <v>STRONG</v>
      </c>
      <c r="H2501" s="17" t="str">
        <f t="shared" si="153"/>
        <v>BEARISH DIVERGENCE</v>
      </c>
    </row>
    <row r="2502" spans="1:8" ht="13.5" x14ac:dyDescent="0.25">
      <c r="A2502" s="3">
        <v>45646</v>
      </c>
      <c r="B2502" s="2">
        <v>12.7</v>
      </c>
      <c r="C2502" s="2">
        <v>11.751300000000001</v>
      </c>
      <c r="D2502" s="2">
        <v>757</v>
      </c>
      <c r="E2502" s="2">
        <f t="shared" si="156"/>
        <v>-840877</v>
      </c>
      <c r="F2502" s="17" t="str">
        <f t="shared" si="155"/>
        <v>BEARISH</v>
      </c>
      <c r="G2502" s="17" t="str">
        <f t="shared" si="154"/>
        <v>STRONG</v>
      </c>
      <c r="H2502" s="17" t="str">
        <f t="shared" ref="H2502:H2565" si="157">IF(AND(B2502&gt;B2497, E2502&gt;E2497), "CONFIRMED BULLISH",
 IF(AND(B2502&lt;B2497, E2502&lt;E2497), "CONFIRMED BEARISH",
 IF(AND(B2502&gt;B2497, E2502&lt;E2497), "BEARISH DIVERGENCE",
 IF(AND(B2502&lt;B2497, E2502&gt;E2497), "BULLISH DIVERGENCE", "NEUTRAL"))))</f>
        <v>CONFIRMED BEARISH</v>
      </c>
    </row>
    <row r="2503" spans="1:8" ht="13.5" x14ac:dyDescent="0.25">
      <c r="A2503" s="3">
        <v>45649</v>
      </c>
      <c r="B2503" s="2">
        <v>12.7</v>
      </c>
      <c r="C2503" s="2">
        <v>11.751300000000001</v>
      </c>
      <c r="D2503" s="2">
        <v>1799</v>
      </c>
      <c r="E2503" s="2">
        <f t="shared" si="156"/>
        <v>-840877</v>
      </c>
      <c r="F2503" s="17" t="str">
        <f t="shared" si="155"/>
        <v>BEARISH</v>
      </c>
      <c r="G2503" s="17" t="str">
        <f t="shared" ref="G2503:G2566" si="158">IF((E2503-E2498)/E2498 &gt; 0.02, "STRONG",
 IF((E2503-E2498)/E2498 &lt; -0.02, "WEAK", "NEUTRAL"))</f>
        <v>STRONG</v>
      </c>
      <c r="H2503" s="17" t="str">
        <f t="shared" si="157"/>
        <v>CONFIRMED BEARISH</v>
      </c>
    </row>
    <row r="2504" spans="1:8" ht="13.5" x14ac:dyDescent="0.25">
      <c r="A2504" s="3">
        <v>45650</v>
      </c>
      <c r="B2504" s="2">
        <v>12.7</v>
      </c>
      <c r="C2504" s="2">
        <v>11.751300000000001</v>
      </c>
      <c r="D2504" s="2">
        <v>2709</v>
      </c>
      <c r="E2504" s="2">
        <f t="shared" si="156"/>
        <v>-840877</v>
      </c>
      <c r="F2504" s="17" t="str">
        <f t="shared" ref="F2504:F2567" si="159">IF(E2504&gt;E2499,"BULLISH",IF(E2504&lt;E2499,"BEARISH","NEUTRAL"))</f>
        <v>BULLISH</v>
      </c>
      <c r="G2504" s="17" t="str">
        <f t="shared" si="158"/>
        <v>NEUTRAL</v>
      </c>
      <c r="H2504" s="17" t="str">
        <f t="shared" si="157"/>
        <v>CONFIRMED BULLISH</v>
      </c>
    </row>
    <row r="2505" spans="1:8" ht="13.5" x14ac:dyDescent="0.25">
      <c r="A2505" s="3">
        <v>45651</v>
      </c>
      <c r="B2505" s="2">
        <v>12.7</v>
      </c>
      <c r="C2505" s="2">
        <v>11.751300000000001</v>
      </c>
      <c r="D2505" s="2">
        <v>580</v>
      </c>
      <c r="E2505" s="2">
        <f t="shared" si="156"/>
        <v>-840877</v>
      </c>
      <c r="F2505" s="17" t="str">
        <f t="shared" si="159"/>
        <v>BEARISH</v>
      </c>
      <c r="G2505" s="17" t="str">
        <f t="shared" si="158"/>
        <v>NEUTRAL</v>
      </c>
      <c r="H2505" s="17" t="str">
        <f t="shared" si="157"/>
        <v>CONFIRMED BEARISH</v>
      </c>
    </row>
    <row r="2506" spans="1:8" ht="13.5" x14ac:dyDescent="0.25">
      <c r="A2506" s="3">
        <v>45652</v>
      </c>
      <c r="B2506" s="2">
        <v>12.7</v>
      </c>
      <c r="C2506" s="2">
        <v>11.751300000000001</v>
      </c>
      <c r="D2506" s="2">
        <v>801</v>
      </c>
      <c r="E2506" s="2">
        <f t="shared" si="156"/>
        <v>-840877</v>
      </c>
      <c r="F2506" s="17" t="str">
        <f t="shared" si="159"/>
        <v>BEARISH</v>
      </c>
      <c r="G2506" s="17" t="str">
        <f t="shared" si="158"/>
        <v>NEUTRAL</v>
      </c>
      <c r="H2506" s="17" t="str">
        <f t="shared" si="157"/>
        <v>CONFIRMED BEARISH</v>
      </c>
    </row>
    <row r="2507" spans="1:8" ht="13.5" x14ac:dyDescent="0.25">
      <c r="A2507" s="3">
        <v>45653</v>
      </c>
      <c r="B2507" s="2">
        <v>12.67</v>
      </c>
      <c r="C2507" s="2">
        <v>11.723599999999999</v>
      </c>
      <c r="D2507" s="2">
        <v>1145</v>
      </c>
      <c r="E2507" s="2">
        <f t="shared" si="156"/>
        <v>-842022</v>
      </c>
      <c r="F2507" s="17" t="str">
        <f t="shared" si="159"/>
        <v>BEARISH</v>
      </c>
      <c r="G2507" s="17" t="str">
        <f t="shared" si="158"/>
        <v>NEUTRAL</v>
      </c>
      <c r="H2507" s="17" t="str">
        <f t="shared" si="157"/>
        <v>CONFIRMED BEARISH</v>
      </c>
    </row>
    <row r="2508" spans="1:8" ht="13.5" x14ac:dyDescent="0.25">
      <c r="A2508" s="3">
        <v>45656</v>
      </c>
      <c r="B2508" s="2">
        <v>12.69</v>
      </c>
      <c r="C2508" s="2">
        <v>11.742100000000001</v>
      </c>
      <c r="D2508" s="2">
        <v>799</v>
      </c>
      <c r="E2508" s="2">
        <f t="shared" si="156"/>
        <v>-841223</v>
      </c>
      <c r="F2508" s="17" t="str">
        <f t="shared" si="159"/>
        <v>BEARISH</v>
      </c>
      <c r="G2508" s="17" t="str">
        <f t="shared" si="158"/>
        <v>NEUTRAL</v>
      </c>
      <c r="H2508" s="17" t="str">
        <f t="shared" si="157"/>
        <v>CONFIRMED BEARISH</v>
      </c>
    </row>
    <row r="2509" spans="1:8" ht="13.5" x14ac:dyDescent="0.25">
      <c r="A2509" s="3">
        <v>45657</v>
      </c>
      <c r="B2509" s="2">
        <v>12.7</v>
      </c>
      <c r="C2509" s="2">
        <v>11.751300000000001</v>
      </c>
      <c r="D2509" s="2">
        <v>2096</v>
      </c>
      <c r="E2509" s="2">
        <f t="shared" si="156"/>
        <v>-839127</v>
      </c>
      <c r="F2509" s="17" t="str">
        <f t="shared" si="159"/>
        <v>BULLISH</v>
      </c>
      <c r="G2509" s="17" t="str">
        <f t="shared" si="158"/>
        <v>NEUTRAL</v>
      </c>
      <c r="H2509" s="17" t="str">
        <f t="shared" si="157"/>
        <v>NEUTRAL</v>
      </c>
    </row>
    <row r="2510" spans="1:8" ht="13.5" x14ac:dyDescent="0.25">
      <c r="A2510" s="3">
        <v>45659</v>
      </c>
      <c r="B2510" s="2">
        <v>13.18</v>
      </c>
      <c r="C2510" s="2">
        <v>12.195499999999999</v>
      </c>
      <c r="D2510" s="2">
        <v>967</v>
      </c>
      <c r="E2510" s="2">
        <f t="shared" si="156"/>
        <v>-838160</v>
      </c>
      <c r="F2510" s="17" t="str">
        <f t="shared" si="159"/>
        <v>BULLISH</v>
      </c>
      <c r="G2510" s="17" t="str">
        <f t="shared" si="158"/>
        <v>NEUTRAL</v>
      </c>
      <c r="H2510" s="17" t="str">
        <f t="shared" si="157"/>
        <v>CONFIRMED BULLISH</v>
      </c>
    </row>
    <row r="2511" spans="1:8" ht="13.5" x14ac:dyDescent="0.25">
      <c r="A2511" s="3">
        <v>45660</v>
      </c>
      <c r="B2511" s="2">
        <v>12.79</v>
      </c>
      <c r="C2511" s="2">
        <v>11.8346</v>
      </c>
      <c r="D2511" s="2">
        <v>871</v>
      </c>
      <c r="E2511" s="2">
        <f t="shared" si="156"/>
        <v>-839031</v>
      </c>
      <c r="F2511" s="17" t="str">
        <f t="shared" si="159"/>
        <v>BULLISH</v>
      </c>
      <c r="G2511" s="17" t="str">
        <f t="shared" si="158"/>
        <v>NEUTRAL</v>
      </c>
      <c r="H2511" s="17" t="str">
        <f t="shared" si="157"/>
        <v>CONFIRMED BULLISH</v>
      </c>
    </row>
    <row r="2512" spans="1:8" ht="13.5" x14ac:dyDescent="0.25">
      <c r="A2512" s="3">
        <v>45663</v>
      </c>
      <c r="B2512" s="2">
        <v>12.8</v>
      </c>
      <c r="C2512" s="2">
        <v>11.8438</v>
      </c>
      <c r="D2512" s="2">
        <v>1121</v>
      </c>
      <c r="E2512" s="2">
        <f t="shared" si="156"/>
        <v>-837910</v>
      </c>
      <c r="F2512" s="17" t="str">
        <f t="shared" si="159"/>
        <v>BULLISH</v>
      </c>
      <c r="G2512" s="17" t="str">
        <f t="shared" si="158"/>
        <v>NEUTRAL</v>
      </c>
      <c r="H2512" s="17" t="str">
        <f t="shared" si="157"/>
        <v>CONFIRMED BULLISH</v>
      </c>
    </row>
    <row r="2513" spans="1:8" ht="13.5" x14ac:dyDescent="0.25">
      <c r="A2513" s="3">
        <v>45664</v>
      </c>
      <c r="B2513" s="2">
        <v>12.98</v>
      </c>
      <c r="C2513" s="2">
        <v>12.010400000000001</v>
      </c>
      <c r="D2513" s="2">
        <v>606</v>
      </c>
      <c r="E2513" s="2">
        <f t="shared" si="156"/>
        <v>-837304</v>
      </c>
      <c r="F2513" s="17" t="str">
        <f t="shared" si="159"/>
        <v>BULLISH</v>
      </c>
      <c r="G2513" s="17" t="str">
        <f t="shared" si="158"/>
        <v>NEUTRAL</v>
      </c>
      <c r="H2513" s="17" t="str">
        <f t="shared" si="157"/>
        <v>CONFIRMED BULLISH</v>
      </c>
    </row>
    <row r="2514" spans="1:8" ht="13.5" x14ac:dyDescent="0.25">
      <c r="A2514" s="3">
        <v>45665</v>
      </c>
      <c r="B2514" s="2">
        <v>12.9</v>
      </c>
      <c r="C2514" s="2">
        <v>11.936400000000001</v>
      </c>
      <c r="D2514" s="2">
        <v>815</v>
      </c>
      <c r="E2514" s="2">
        <f t="shared" si="156"/>
        <v>-838119</v>
      </c>
      <c r="F2514" s="17" t="str">
        <f t="shared" si="159"/>
        <v>BULLISH</v>
      </c>
      <c r="G2514" s="17" t="str">
        <f t="shared" si="158"/>
        <v>NEUTRAL</v>
      </c>
      <c r="H2514" s="17" t="str">
        <f t="shared" si="157"/>
        <v>CONFIRMED BULLISH</v>
      </c>
    </row>
    <row r="2515" spans="1:8" ht="13.5" x14ac:dyDescent="0.25">
      <c r="A2515" s="3">
        <v>45666</v>
      </c>
      <c r="B2515" s="2">
        <v>12.9</v>
      </c>
      <c r="C2515" s="2">
        <v>11.936400000000001</v>
      </c>
      <c r="D2515" s="2">
        <v>4519</v>
      </c>
      <c r="E2515" s="2">
        <f t="shared" si="156"/>
        <v>-838119</v>
      </c>
      <c r="F2515" s="17" t="str">
        <f t="shared" si="159"/>
        <v>BULLISH</v>
      </c>
      <c r="G2515" s="17" t="str">
        <f t="shared" si="158"/>
        <v>NEUTRAL</v>
      </c>
      <c r="H2515" s="17" t="str">
        <f t="shared" si="157"/>
        <v>BULLISH DIVERGENCE</v>
      </c>
    </row>
    <row r="2516" spans="1:8" ht="13.5" x14ac:dyDescent="0.25">
      <c r="A2516" s="3">
        <v>45667</v>
      </c>
      <c r="B2516" s="2">
        <v>12.9</v>
      </c>
      <c r="C2516" s="2">
        <v>11.936400000000001</v>
      </c>
      <c r="D2516" s="2">
        <v>220</v>
      </c>
      <c r="E2516" s="2">
        <f t="shared" si="156"/>
        <v>-838119</v>
      </c>
      <c r="F2516" s="17" t="str">
        <f t="shared" si="159"/>
        <v>BULLISH</v>
      </c>
      <c r="G2516" s="17" t="str">
        <f t="shared" si="158"/>
        <v>NEUTRAL</v>
      </c>
      <c r="H2516" s="17" t="str">
        <f t="shared" si="157"/>
        <v>CONFIRMED BULLISH</v>
      </c>
    </row>
    <row r="2517" spans="1:8" ht="13.5" x14ac:dyDescent="0.25">
      <c r="A2517" s="3">
        <v>45670</v>
      </c>
      <c r="B2517" s="2">
        <v>12.9</v>
      </c>
      <c r="C2517" s="2">
        <v>11.936400000000001</v>
      </c>
      <c r="D2517" s="2">
        <v>2551</v>
      </c>
      <c r="E2517" s="2">
        <f t="shared" si="156"/>
        <v>-838119</v>
      </c>
      <c r="F2517" s="17" t="str">
        <f t="shared" si="159"/>
        <v>BEARISH</v>
      </c>
      <c r="G2517" s="17" t="str">
        <f t="shared" si="158"/>
        <v>NEUTRAL</v>
      </c>
      <c r="H2517" s="17" t="str">
        <f t="shared" si="157"/>
        <v>BEARISH DIVERGENCE</v>
      </c>
    </row>
    <row r="2518" spans="1:8" ht="13.5" x14ac:dyDescent="0.25">
      <c r="A2518" s="3">
        <v>45671</v>
      </c>
      <c r="B2518" s="2">
        <v>12.98</v>
      </c>
      <c r="C2518" s="2">
        <v>12.010400000000001</v>
      </c>
      <c r="D2518" s="2">
        <v>7232</v>
      </c>
      <c r="E2518" s="2">
        <f t="shared" si="156"/>
        <v>-830887</v>
      </c>
      <c r="F2518" s="17" t="str">
        <f t="shared" si="159"/>
        <v>BULLISH</v>
      </c>
      <c r="G2518" s="17" t="str">
        <f t="shared" si="158"/>
        <v>NEUTRAL</v>
      </c>
      <c r="H2518" s="17" t="str">
        <f t="shared" si="157"/>
        <v>NEUTRAL</v>
      </c>
    </row>
    <row r="2519" spans="1:8" ht="13.5" x14ac:dyDescent="0.25">
      <c r="A2519" s="3">
        <v>45672</v>
      </c>
      <c r="B2519" s="2">
        <v>12.9</v>
      </c>
      <c r="C2519" s="2">
        <v>11.936400000000001</v>
      </c>
      <c r="D2519" s="2">
        <v>3055</v>
      </c>
      <c r="E2519" s="2">
        <f t="shared" si="156"/>
        <v>-833942</v>
      </c>
      <c r="F2519" s="17" t="str">
        <f t="shared" si="159"/>
        <v>BULLISH</v>
      </c>
      <c r="G2519" s="17" t="str">
        <f t="shared" si="158"/>
        <v>NEUTRAL</v>
      </c>
      <c r="H2519" s="17" t="str">
        <f t="shared" si="157"/>
        <v>NEUTRAL</v>
      </c>
    </row>
    <row r="2520" spans="1:8" ht="13.5" x14ac:dyDescent="0.25">
      <c r="A2520" s="3">
        <v>45673</v>
      </c>
      <c r="B2520" s="2">
        <v>13.18</v>
      </c>
      <c r="C2520" s="2">
        <v>12.195499999999999</v>
      </c>
      <c r="D2520" s="2">
        <v>1070</v>
      </c>
      <c r="E2520" s="2">
        <f t="shared" si="156"/>
        <v>-832872</v>
      </c>
      <c r="F2520" s="17" t="str">
        <f t="shared" si="159"/>
        <v>BULLISH</v>
      </c>
      <c r="G2520" s="17" t="str">
        <f t="shared" si="158"/>
        <v>NEUTRAL</v>
      </c>
      <c r="H2520" s="17" t="str">
        <f t="shared" si="157"/>
        <v>CONFIRMED BULLISH</v>
      </c>
    </row>
    <row r="2521" spans="1:8" ht="13.5" x14ac:dyDescent="0.25">
      <c r="A2521" s="3">
        <v>45674</v>
      </c>
      <c r="B2521" s="2">
        <v>13.32</v>
      </c>
      <c r="C2521" s="2">
        <v>12.324999999999999</v>
      </c>
      <c r="D2521" s="2">
        <v>9749</v>
      </c>
      <c r="E2521" s="2">
        <f t="shared" si="156"/>
        <v>-823123</v>
      </c>
      <c r="F2521" s="17" t="str">
        <f t="shared" si="159"/>
        <v>BULLISH</v>
      </c>
      <c r="G2521" s="17" t="str">
        <f t="shared" si="158"/>
        <v>NEUTRAL</v>
      </c>
      <c r="H2521" s="17" t="str">
        <f t="shared" si="157"/>
        <v>CONFIRMED BULLISH</v>
      </c>
    </row>
    <row r="2522" spans="1:8" ht="13.5" x14ac:dyDescent="0.25">
      <c r="A2522" s="3">
        <v>45677</v>
      </c>
      <c r="B2522" s="2">
        <v>13.45</v>
      </c>
      <c r="C2522" s="2">
        <v>12.4453</v>
      </c>
      <c r="D2522" s="2">
        <v>1286</v>
      </c>
      <c r="E2522" s="2">
        <f t="shared" si="156"/>
        <v>-821837</v>
      </c>
      <c r="F2522" s="17" t="str">
        <f t="shared" si="159"/>
        <v>BULLISH</v>
      </c>
      <c r="G2522" s="17" t="str">
        <f t="shared" si="158"/>
        <v>NEUTRAL</v>
      </c>
      <c r="H2522" s="17" t="str">
        <f t="shared" si="157"/>
        <v>CONFIRMED BULLISH</v>
      </c>
    </row>
    <row r="2523" spans="1:8" ht="13.5" x14ac:dyDescent="0.25">
      <c r="A2523" s="3">
        <v>45678</v>
      </c>
      <c r="B2523" s="2">
        <v>13.6</v>
      </c>
      <c r="C2523" s="2">
        <v>12.584099999999999</v>
      </c>
      <c r="D2523" s="2">
        <v>5051</v>
      </c>
      <c r="E2523" s="2">
        <f t="shared" si="156"/>
        <v>-816786</v>
      </c>
      <c r="F2523" s="17" t="str">
        <f t="shared" si="159"/>
        <v>BULLISH</v>
      </c>
      <c r="G2523" s="17" t="str">
        <f t="shared" si="158"/>
        <v>NEUTRAL</v>
      </c>
      <c r="H2523" s="17" t="str">
        <f t="shared" si="157"/>
        <v>CONFIRMED BULLISH</v>
      </c>
    </row>
    <row r="2524" spans="1:8" ht="13.5" x14ac:dyDescent="0.25">
      <c r="A2524" s="3">
        <v>45679</v>
      </c>
      <c r="B2524" s="2">
        <v>13.6</v>
      </c>
      <c r="C2524" s="2">
        <v>12.584099999999999</v>
      </c>
      <c r="D2524" s="2">
        <v>1792</v>
      </c>
      <c r="E2524" s="2">
        <f t="shared" si="156"/>
        <v>-816786</v>
      </c>
      <c r="F2524" s="17" t="str">
        <f t="shared" si="159"/>
        <v>BULLISH</v>
      </c>
      <c r="G2524" s="17" t="str">
        <f t="shared" si="158"/>
        <v>WEAK</v>
      </c>
      <c r="H2524" s="17" t="str">
        <f t="shared" si="157"/>
        <v>CONFIRMED BULLISH</v>
      </c>
    </row>
    <row r="2525" spans="1:8" ht="13.5" x14ac:dyDescent="0.25">
      <c r="A2525" s="3">
        <v>45680</v>
      </c>
      <c r="B2525" s="2">
        <v>13.75</v>
      </c>
      <c r="C2525" s="2">
        <v>12.722899999999999</v>
      </c>
      <c r="D2525" s="2">
        <v>490</v>
      </c>
      <c r="E2525" s="2">
        <f t="shared" si="156"/>
        <v>-816296</v>
      </c>
      <c r="F2525" s="17" t="str">
        <f t="shared" si="159"/>
        <v>BULLISH</v>
      </c>
      <c r="G2525" s="17" t="str">
        <f t="shared" si="158"/>
        <v>NEUTRAL</v>
      </c>
      <c r="H2525" s="17" t="str">
        <f t="shared" si="157"/>
        <v>CONFIRMED BULLISH</v>
      </c>
    </row>
    <row r="2526" spans="1:8" ht="13.5" x14ac:dyDescent="0.25">
      <c r="A2526" s="3">
        <v>45681</v>
      </c>
      <c r="B2526" s="2">
        <v>13.75</v>
      </c>
      <c r="C2526" s="2">
        <v>12.722899999999999</v>
      </c>
      <c r="D2526" s="2">
        <v>4165</v>
      </c>
      <c r="E2526" s="2">
        <f t="shared" si="156"/>
        <v>-816296</v>
      </c>
      <c r="F2526" s="17" t="str">
        <f t="shared" si="159"/>
        <v>BULLISH</v>
      </c>
      <c r="G2526" s="17" t="str">
        <f t="shared" si="158"/>
        <v>NEUTRAL</v>
      </c>
      <c r="H2526" s="17" t="str">
        <f t="shared" si="157"/>
        <v>CONFIRMED BULLISH</v>
      </c>
    </row>
    <row r="2527" spans="1:8" ht="13.5" x14ac:dyDescent="0.25">
      <c r="A2527" s="3">
        <v>45684</v>
      </c>
      <c r="B2527" s="2">
        <v>13.95</v>
      </c>
      <c r="C2527" s="2">
        <v>12.9079</v>
      </c>
      <c r="D2527" s="2">
        <v>2445</v>
      </c>
      <c r="E2527" s="2">
        <f t="shared" si="156"/>
        <v>-813851</v>
      </c>
      <c r="F2527" s="17" t="str">
        <f t="shared" si="159"/>
        <v>BULLISH</v>
      </c>
      <c r="G2527" s="17" t="str">
        <f t="shared" si="158"/>
        <v>NEUTRAL</v>
      </c>
      <c r="H2527" s="17" t="str">
        <f t="shared" si="157"/>
        <v>CONFIRMED BULLISH</v>
      </c>
    </row>
    <row r="2528" spans="1:8" ht="13.5" x14ac:dyDescent="0.25">
      <c r="A2528" s="3">
        <v>45685</v>
      </c>
      <c r="B2528" s="2">
        <v>13.9</v>
      </c>
      <c r="C2528" s="2">
        <v>12.861700000000001</v>
      </c>
      <c r="D2528" s="2">
        <v>856</v>
      </c>
      <c r="E2528" s="2">
        <f t="shared" si="156"/>
        <v>-814707</v>
      </c>
      <c r="F2528" s="17" t="str">
        <f t="shared" si="159"/>
        <v>BULLISH</v>
      </c>
      <c r="G2528" s="17" t="str">
        <f t="shared" si="158"/>
        <v>NEUTRAL</v>
      </c>
      <c r="H2528" s="17" t="str">
        <f t="shared" si="157"/>
        <v>CONFIRMED BULLISH</v>
      </c>
    </row>
    <row r="2529" spans="1:8" ht="13.5" x14ac:dyDescent="0.25">
      <c r="A2529" s="3">
        <v>45686</v>
      </c>
      <c r="B2529" s="2">
        <v>13.75</v>
      </c>
      <c r="C2529" s="2">
        <v>12.722899999999999</v>
      </c>
      <c r="D2529" s="2">
        <v>1187</v>
      </c>
      <c r="E2529" s="2">
        <f t="shared" si="156"/>
        <v>-815894</v>
      </c>
      <c r="F2529" s="17" t="str">
        <f t="shared" si="159"/>
        <v>BULLISH</v>
      </c>
      <c r="G2529" s="17" t="str">
        <f t="shared" si="158"/>
        <v>NEUTRAL</v>
      </c>
      <c r="H2529" s="17" t="str">
        <f t="shared" si="157"/>
        <v>CONFIRMED BULLISH</v>
      </c>
    </row>
    <row r="2530" spans="1:8" ht="13.5" x14ac:dyDescent="0.25">
      <c r="A2530" s="3">
        <v>45687</v>
      </c>
      <c r="B2530" s="2">
        <v>13.88</v>
      </c>
      <c r="C2530" s="2">
        <v>12.8432</v>
      </c>
      <c r="D2530" s="2">
        <v>2632</v>
      </c>
      <c r="E2530" s="2">
        <f t="shared" si="156"/>
        <v>-813262</v>
      </c>
      <c r="F2530" s="17" t="str">
        <f t="shared" si="159"/>
        <v>BULLISH</v>
      </c>
      <c r="G2530" s="17" t="str">
        <f t="shared" si="158"/>
        <v>NEUTRAL</v>
      </c>
      <c r="H2530" s="17" t="str">
        <f t="shared" si="157"/>
        <v>CONFIRMED BULLISH</v>
      </c>
    </row>
    <row r="2531" spans="1:8" ht="13.5" x14ac:dyDescent="0.25">
      <c r="A2531" s="3">
        <v>45688</v>
      </c>
      <c r="B2531" s="2">
        <v>13.8</v>
      </c>
      <c r="C2531" s="2">
        <v>12.7691</v>
      </c>
      <c r="D2531" s="2">
        <v>921</v>
      </c>
      <c r="E2531" s="2">
        <f t="shared" si="156"/>
        <v>-814183</v>
      </c>
      <c r="F2531" s="17" t="str">
        <f t="shared" si="159"/>
        <v>BULLISH</v>
      </c>
      <c r="G2531" s="17" t="str">
        <f t="shared" si="158"/>
        <v>NEUTRAL</v>
      </c>
      <c r="H2531" s="17" t="str">
        <f t="shared" si="157"/>
        <v>CONFIRMED BULLISH</v>
      </c>
    </row>
    <row r="2532" spans="1:8" ht="13.5" x14ac:dyDescent="0.25">
      <c r="A2532" s="3">
        <v>45691</v>
      </c>
      <c r="B2532" s="2">
        <v>13.8</v>
      </c>
      <c r="C2532" s="2">
        <v>12.7691</v>
      </c>
      <c r="D2532" s="2">
        <v>2143</v>
      </c>
      <c r="E2532" s="2">
        <f t="shared" si="156"/>
        <v>-814183</v>
      </c>
      <c r="F2532" s="17" t="str">
        <f t="shared" si="159"/>
        <v>BEARISH</v>
      </c>
      <c r="G2532" s="17" t="str">
        <f t="shared" si="158"/>
        <v>NEUTRAL</v>
      </c>
      <c r="H2532" s="17" t="str">
        <f t="shared" si="157"/>
        <v>CONFIRMED BEARISH</v>
      </c>
    </row>
    <row r="2533" spans="1:8" ht="13.5" x14ac:dyDescent="0.25">
      <c r="A2533" s="3">
        <v>45692</v>
      </c>
      <c r="B2533" s="2">
        <v>13.8</v>
      </c>
      <c r="C2533" s="2">
        <v>12.7691</v>
      </c>
      <c r="D2533" s="2">
        <v>426</v>
      </c>
      <c r="E2533" s="2">
        <f t="shared" si="156"/>
        <v>-814183</v>
      </c>
      <c r="F2533" s="17" t="str">
        <f t="shared" si="159"/>
        <v>BULLISH</v>
      </c>
      <c r="G2533" s="17" t="str">
        <f t="shared" si="158"/>
        <v>NEUTRAL</v>
      </c>
      <c r="H2533" s="17" t="str">
        <f t="shared" si="157"/>
        <v>BULLISH DIVERGENCE</v>
      </c>
    </row>
    <row r="2534" spans="1:8" ht="13.5" x14ac:dyDescent="0.25">
      <c r="A2534" s="3">
        <v>45693</v>
      </c>
      <c r="B2534" s="2">
        <v>13.99</v>
      </c>
      <c r="C2534" s="2">
        <v>12.944900000000001</v>
      </c>
      <c r="D2534" s="2">
        <v>4334</v>
      </c>
      <c r="E2534" s="2">
        <f t="shared" si="156"/>
        <v>-809849</v>
      </c>
      <c r="F2534" s="17" t="str">
        <f t="shared" si="159"/>
        <v>BULLISH</v>
      </c>
      <c r="G2534" s="17" t="str">
        <f t="shared" si="158"/>
        <v>NEUTRAL</v>
      </c>
      <c r="H2534" s="17" t="str">
        <f t="shared" si="157"/>
        <v>CONFIRMED BULLISH</v>
      </c>
    </row>
    <row r="2535" spans="1:8" ht="13.5" x14ac:dyDescent="0.25">
      <c r="A2535" s="3">
        <v>45694</v>
      </c>
      <c r="B2535" s="2">
        <v>13.97</v>
      </c>
      <c r="C2535" s="2">
        <v>12.926399999999999</v>
      </c>
      <c r="D2535" s="2">
        <v>51</v>
      </c>
      <c r="E2535" s="2">
        <f t="shared" si="156"/>
        <v>-809900</v>
      </c>
      <c r="F2535" s="17" t="str">
        <f t="shared" si="159"/>
        <v>BULLISH</v>
      </c>
      <c r="G2535" s="17" t="str">
        <f t="shared" si="158"/>
        <v>NEUTRAL</v>
      </c>
      <c r="H2535" s="17" t="str">
        <f t="shared" si="157"/>
        <v>CONFIRMED BULLISH</v>
      </c>
    </row>
    <row r="2536" spans="1:8" ht="13.5" x14ac:dyDescent="0.25">
      <c r="A2536" s="3">
        <v>45695</v>
      </c>
      <c r="B2536" s="2">
        <v>14.1</v>
      </c>
      <c r="C2536" s="2">
        <v>13.0467</v>
      </c>
      <c r="D2536" s="2">
        <v>4770</v>
      </c>
      <c r="E2536" s="2">
        <f t="shared" si="156"/>
        <v>-805130</v>
      </c>
      <c r="F2536" s="17" t="str">
        <f t="shared" si="159"/>
        <v>BULLISH</v>
      </c>
      <c r="G2536" s="17" t="str">
        <f t="shared" si="158"/>
        <v>NEUTRAL</v>
      </c>
      <c r="H2536" s="17" t="str">
        <f t="shared" si="157"/>
        <v>CONFIRMED BULLISH</v>
      </c>
    </row>
    <row r="2537" spans="1:8" ht="13.5" x14ac:dyDescent="0.25">
      <c r="A2537" s="3">
        <v>45698</v>
      </c>
      <c r="B2537" s="2">
        <v>14.1</v>
      </c>
      <c r="C2537" s="2">
        <v>13.0467</v>
      </c>
      <c r="D2537" s="2">
        <v>682</v>
      </c>
      <c r="E2537" s="2">
        <f t="shared" si="156"/>
        <v>-805130</v>
      </c>
      <c r="F2537" s="17" t="str">
        <f t="shared" si="159"/>
        <v>BULLISH</v>
      </c>
      <c r="G2537" s="17" t="str">
        <f t="shared" si="158"/>
        <v>NEUTRAL</v>
      </c>
      <c r="H2537" s="17" t="str">
        <f t="shared" si="157"/>
        <v>CONFIRMED BULLISH</v>
      </c>
    </row>
    <row r="2538" spans="1:8" ht="13.5" x14ac:dyDescent="0.25">
      <c r="A2538" s="3">
        <v>45699</v>
      </c>
      <c r="B2538" s="2">
        <v>14.1</v>
      </c>
      <c r="C2538" s="2">
        <v>13.0467</v>
      </c>
      <c r="D2538" s="2">
        <v>982</v>
      </c>
      <c r="E2538" s="2">
        <f t="shared" si="156"/>
        <v>-805130</v>
      </c>
      <c r="F2538" s="17" t="str">
        <f t="shared" si="159"/>
        <v>BULLISH</v>
      </c>
      <c r="G2538" s="17" t="str">
        <f t="shared" si="158"/>
        <v>NEUTRAL</v>
      </c>
      <c r="H2538" s="17" t="str">
        <f t="shared" si="157"/>
        <v>CONFIRMED BULLISH</v>
      </c>
    </row>
    <row r="2539" spans="1:8" ht="13.5" x14ac:dyDescent="0.25">
      <c r="A2539" s="3">
        <v>45700</v>
      </c>
      <c r="B2539" s="2">
        <v>14.3</v>
      </c>
      <c r="C2539" s="2">
        <v>13.2318</v>
      </c>
      <c r="D2539" s="2">
        <v>1085</v>
      </c>
      <c r="E2539" s="2">
        <f t="shared" si="156"/>
        <v>-804045</v>
      </c>
      <c r="F2539" s="17" t="str">
        <f t="shared" si="159"/>
        <v>BULLISH</v>
      </c>
      <c r="G2539" s="17" t="str">
        <f t="shared" si="158"/>
        <v>NEUTRAL</v>
      </c>
      <c r="H2539" s="17" t="str">
        <f t="shared" si="157"/>
        <v>CONFIRMED BULLISH</v>
      </c>
    </row>
    <row r="2540" spans="1:8" ht="13.5" x14ac:dyDescent="0.25">
      <c r="A2540" s="3">
        <v>45701</v>
      </c>
      <c r="B2540" s="2">
        <v>14.25</v>
      </c>
      <c r="C2540" s="2">
        <v>13.185499999999999</v>
      </c>
      <c r="D2540" s="2">
        <v>1628</v>
      </c>
      <c r="E2540" s="2">
        <f t="shared" si="156"/>
        <v>-805673</v>
      </c>
      <c r="F2540" s="17" t="str">
        <f t="shared" si="159"/>
        <v>BULLISH</v>
      </c>
      <c r="G2540" s="17" t="str">
        <f t="shared" si="158"/>
        <v>NEUTRAL</v>
      </c>
      <c r="H2540" s="17" t="str">
        <f t="shared" si="157"/>
        <v>CONFIRMED BULLISH</v>
      </c>
    </row>
    <row r="2541" spans="1:8" ht="13.5" x14ac:dyDescent="0.25">
      <c r="A2541" s="3">
        <v>45702</v>
      </c>
      <c r="B2541" s="2">
        <v>14.25</v>
      </c>
      <c r="C2541" s="2">
        <v>13.185499999999999</v>
      </c>
      <c r="D2541" s="2">
        <v>5106</v>
      </c>
      <c r="E2541" s="2">
        <f t="shared" si="156"/>
        <v>-805673</v>
      </c>
      <c r="F2541" s="17" t="str">
        <f t="shared" si="159"/>
        <v>BEARISH</v>
      </c>
      <c r="G2541" s="17" t="str">
        <f t="shared" si="158"/>
        <v>NEUTRAL</v>
      </c>
      <c r="H2541" s="17" t="str">
        <f t="shared" si="157"/>
        <v>BEARISH DIVERGENCE</v>
      </c>
    </row>
    <row r="2542" spans="1:8" ht="13.5" x14ac:dyDescent="0.25">
      <c r="A2542" s="3">
        <v>45705</v>
      </c>
      <c r="B2542" s="2">
        <v>14.19</v>
      </c>
      <c r="C2542" s="2">
        <v>13.13</v>
      </c>
      <c r="D2542" s="2">
        <v>343</v>
      </c>
      <c r="E2542" s="2">
        <f t="shared" si="156"/>
        <v>-806016</v>
      </c>
      <c r="F2542" s="17" t="str">
        <f t="shared" si="159"/>
        <v>BEARISH</v>
      </c>
      <c r="G2542" s="17" t="str">
        <f t="shared" si="158"/>
        <v>NEUTRAL</v>
      </c>
      <c r="H2542" s="17" t="str">
        <f t="shared" si="157"/>
        <v>BEARISH DIVERGENCE</v>
      </c>
    </row>
    <row r="2543" spans="1:8" ht="13.5" x14ac:dyDescent="0.25">
      <c r="A2543" s="3">
        <v>45706</v>
      </c>
      <c r="B2543" s="2">
        <v>14.23</v>
      </c>
      <c r="C2543" s="2">
        <v>13.167</v>
      </c>
      <c r="D2543" s="2">
        <v>2510</v>
      </c>
      <c r="E2543" s="2">
        <f t="shared" si="156"/>
        <v>-803506</v>
      </c>
      <c r="F2543" s="17" t="str">
        <f t="shared" si="159"/>
        <v>BULLISH</v>
      </c>
      <c r="G2543" s="17" t="str">
        <f t="shared" si="158"/>
        <v>NEUTRAL</v>
      </c>
      <c r="H2543" s="17" t="str">
        <f t="shared" si="157"/>
        <v>CONFIRMED BULLISH</v>
      </c>
    </row>
    <row r="2544" spans="1:8" ht="13.5" x14ac:dyDescent="0.25">
      <c r="A2544" s="3">
        <v>45707</v>
      </c>
      <c r="B2544" s="2">
        <v>14.9</v>
      </c>
      <c r="C2544" s="2">
        <v>13.787000000000001</v>
      </c>
      <c r="D2544" s="2">
        <v>5757</v>
      </c>
      <c r="E2544" s="2">
        <f t="shared" si="156"/>
        <v>-797749</v>
      </c>
      <c r="F2544" s="17" t="str">
        <f t="shared" si="159"/>
        <v>BULLISH</v>
      </c>
      <c r="G2544" s="17" t="str">
        <f t="shared" si="158"/>
        <v>NEUTRAL</v>
      </c>
      <c r="H2544" s="17" t="str">
        <f t="shared" si="157"/>
        <v>CONFIRMED BULLISH</v>
      </c>
    </row>
    <row r="2545" spans="1:8" ht="13.5" x14ac:dyDescent="0.25">
      <c r="A2545" s="3">
        <v>45708</v>
      </c>
      <c r="B2545" s="2">
        <v>14.94</v>
      </c>
      <c r="C2545" s="2">
        <v>13.824</v>
      </c>
      <c r="D2545" s="2">
        <v>145</v>
      </c>
      <c r="E2545" s="2">
        <f t="shared" si="156"/>
        <v>-797604</v>
      </c>
      <c r="F2545" s="17" t="str">
        <f t="shared" si="159"/>
        <v>BULLISH</v>
      </c>
      <c r="G2545" s="17" t="str">
        <f t="shared" si="158"/>
        <v>NEUTRAL</v>
      </c>
      <c r="H2545" s="17" t="str">
        <f t="shared" si="157"/>
        <v>CONFIRMED BULLISH</v>
      </c>
    </row>
    <row r="2546" spans="1:8" ht="13.5" x14ac:dyDescent="0.25">
      <c r="A2546" s="3">
        <v>45709</v>
      </c>
      <c r="B2546" s="2">
        <v>14.79</v>
      </c>
      <c r="C2546" s="2">
        <v>13.6852</v>
      </c>
      <c r="D2546" s="2">
        <v>268</v>
      </c>
      <c r="E2546" s="2">
        <f t="shared" si="156"/>
        <v>-797872</v>
      </c>
      <c r="F2546" s="17" t="str">
        <f t="shared" si="159"/>
        <v>BULLISH</v>
      </c>
      <c r="G2546" s="17" t="str">
        <f t="shared" si="158"/>
        <v>NEUTRAL</v>
      </c>
      <c r="H2546" s="17" t="str">
        <f t="shared" si="157"/>
        <v>CONFIRMED BULLISH</v>
      </c>
    </row>
    <row r="2547" spans="1:8" ht="13.5" x14ac:dyDescent="0.25">
      <c r="A2547" s="3">
        <v>45712</v>
      </c>
      <c r="B2547" s="2">
        <v>14.5</v>
      </c>
      <c r="C2547" s="2">
        <v>13.4169</v>
      </c>
      <c r="D2547" s="2">
        <v>7072</v>
      </c>
      <c r="E2547" s="2">
        <f t="shared" si="156"/>
        <v>-804944</v>
      </c>
      <c r="F2547" s="17" t="str">
        <f t="shared" si="159"/>
        <v>BULLISH</v>
      </c>
      <c r="G2547" s="17" t="str">
        <f t="shared" si="158"/>
        <v>NEUTRAL</v>
      </c>
      <c r="H2547" s="17" t="str">
        <f t="shared" si="157"/>
        <v>CONFIRMED BULLISH</v>
      </c>
    </row>
    <row r="2548" spans="1:8" ht="13.5" x14ac:dyDescent="0.25">
      <c r="A2548" s="3">
        <v>45713</v>
      </c>
      <c r="B2548" s="2">
        <v>14.55</v>
      </c>
      <c r="C2548" s="2">
        <v>13.463100000000001</v>
      </c>
      <c r="D2548" s="2">
        <v>13726</v>
      </c>
      <c r="E2548" s="2">
        <f t="shared" si="156"/>
        <v>-791218</v>
      </c>
      <c r="F2548" s="17" t="str">
        <f t="shared" si="159"/>
        <v>BULLISH</v>
      </c>
      <c r="G2548" s="17" t="str">
        <f t="shared" si="158"/>
        <v>NEUTRAL</v>
      </c>
      <c r="H2548" s="17" t="str">
        <f t="shared" si="157"/>
        <v>CONFIRMED BULLISH</v>
      </c>
    </row>
    <row r="2549" spans="1:8" ht="13.5" x14ac:dyDescent="0.25">
      <c r="A2549" s="3">
        <v>45714</v>
      </c>
      <c r="B2549" s="2">
        <v>14.7</v>
      </c>
      <c r="C2549" s="2">
        <v>13.601900000000001</v>
      </c>
      <c r="D2549" s="2">
        <v>523</v>
      </c>
      <c r="E2549" s="2">
        <f t="shared" si="156"/>
        <v>-790695</v>
      </c>
      <c r="F2549" s="17" t="str">
        <f t="shared" si="159"/>
        <v>BULLISH</v>
      </c>
      <c r="G2549" s="17" t="str">
        <f t="shared" si="158"/>
        <v>NEUTRAL</v>
      </c>
      <c r="H2549" s="17" t="str">
        <f t="shared" si="157"/>
        <v>BULLISH DIVERGENCE</v>
      </c>
    </row>
    <row r="2550" spans="1:8" ht="13.5" x14ac:dyDescent="0.25">
      <c r="A2550" s="3">
        <v>45715</v>
      </c>
      <c r="B2550" s="2">
        <v>14.8</v>
      </c>
      <c r="C2550" s="2">
        <v>13.6944</v>
      </c>
      <c r="D2550" s="2">
        <v>16100</v>
      </c>
      <c r="E2550" s="2">
        <f t="shared" si="156"/>
        <v>-774595</v>
      </c>
      <c r="F2550" s="17" t="str">
        <f t="shared" si="159"/>
        <v>BULLISH</v>
      </c>
      <c r="G2550" s="17" t="str">
        <f t="shared" si="158"/>
        <v>WEAK</v>
      </c>
      <c r="H2550" s="17" t="str">
        <f t="shared" si="157"/>
        <v>BULLISH DIVERGENCE</v>
      </c>
    </row>
    <row r="2551" spans="1:8" ht="13.5" x14ac:dyDescent="0.25">
      <c r="A2551" s="3">
        <v>45716</v>
      </c>
      <c r="B2551" s="2">
        <v>14.9</v>
      </c>
      <c r="C2551" s="2">
        <v>13.787000000000001</v>
      </c>
      <c r="D2551" s="2">
        <v>52</v>
      </c>
      <c r="E2551" s="2">
        <f t="shared" si="156"/>
        <v>-774543</v>
      </c>
      <c r="F2551" s="17" t="str">
        <f t="shared" si="159"/>
        <v>BULLISH</v>
      </c>
      <c r="G2551" s="17" t="str">
        <f t="shared" si="158"/>
        <v>WEAK</v>
      </c>
      <c r="H2551" s="17" t="str">
        <f t="shared" si="157"/>
        <v>CONFIRMED BULLISH</v>
      </c>
    </row>
    <row r="2552" spans="1:8" ht="13.5" x14ac:dyDescent="0.25">
      <c r="A2552" s="3">
        <v>45719</v>
      </c>
      <c r="B2552" s="2">
        <v>15.3</v>
      </c>
      <c r="C2552" s="2">
        <v>14.1571</v>
      </c>
      <c r="D2552" s="2">
        <v>6027</v>
      </c>
      <c r="E2552" s="2">
        <f t="shared" si="156"/>
        <v>-768516</v>
      </c>
      <c r="F2552" s="17" t="str">
        <f t="shared" si="159"/>
        <v>BULLISH</v>
      </c>
      <c r="G2552" s="17" t="str">
        <f t="shared" si="158"/>
        <v>WEAK</v>
      </c>
      <c r="H2552" s="17" t="str">
        <f t="shared" si="157"/>
        <v>CONFIRMED BULLISH</v>
      </c>
    </row>
    <row r="2553" spans="1:8" ht="13.5" x14ac:dyDescent="0.25">
      <c r="A2553" s="3">
        <v>45720</v>
      </c>
      <c r="B2553" s="2">
        <v>15</v>
      </c>
      <c r="C2553" s="2">
        <v>13.8795</v>
      </c>
      <c r="D2553" s="2">
        <v>437</v>
      </c>
      <c r="E2553" s="2">
        <f t="shared" si="156"/>
        <v>-768953</v>
      </c>
      <c r="F2553" s="17" t="str">
        <f t="shared" si="159"/>
        <v>BULLISH</v>
      </c>
      <c r="G2553" s="17" t="str">
        <f t="shared" si="158"/>
        <v>WEAK</v>
      </c>
      <c r="H2553" s="17" t="str">
        <f t="shared" si="157"/>
        <v>CONFIRMED BULLISH</v>
      </c>
    </row>
    <row r="2554" spans="1:8" ht="13.5" x14ac:dyDescent="0.25">
      <c r="A2554" s="3">
        <v>45721</v>
      </c>
      <c r="B2554" s="2">
        <v>15.25</v>
      </c>
      <c r="C2554" s="2">
        <v>14.110799999999999</v>
      </c>
      <c r="D2554" s="2">
        <v>4990</v>
      </c>
      <c r="E2554" s="2">
        <f t="shared" si="156"/>
        <v>-763963</v>
      </c>
      <c r="F2554" s="17" t="str">
        <f t="shared" si="159"/>
        <v>BULLISH</v>
      </c>
      <c r="G2554" s="17" t="str">
        <f t="shared" si="158"/>
        <v>WEAK</v>
      </c>
      <c r="H2554" s="17" t="str">
        <f t="shared" si="157"/>
        <v>CONFIRMED BULLISH</v>
      </c>
    </row>
    <row r="2555" spans="1:8" ht="13.5" x14ac:dyDescent="0.25">
      <c r="A2555" s="3">
        <v>45722</v>
      </c>
      <c r="B2555" s="2">
        <v>15.25</v>
      </c>
      <c r="C2555" s="2">
        <v>14.110799999999999</v>
      </c>
      <c r="D2555" s="2">
        <v>11560</v>
      </c>
      <c r="E2555" s="2">
        <f t="shared" si="156"/>
        <v>-763963</v>
      </c>
      <c r="F2555" s="17" t="str">
        <f t="shared" si="159"/>
        <v>BULLISH</v>
      </c>
      <c r="G2555" s="17" t="str">
        <f t="shared" si="158"/>
        <v>NEUTRAL</v>
      </c>
      <c r="H2555" s="17" t="str">
        <f t="shared" si="157"/>
        <v>CONFIRMED BULLISH</v>
      </c>
    </row>
    <row r="2556" spans="1:8" ht="13.5" x14ac:dyDescent="0.25">
      <c r="A2556" s="3">
        <v>45723</v>
      </c>
      <c r="B2556" s="2">
        <v>15.2</v>
      </c>
      <c r="C2556" s="2">
        <v>14.0646</v>
      </c>
      <c r="D2556" s="2">
        <v>2824</v>
      </c>
      <c r="E2556" s="2">
        <f t="shared" si="156"/>
        <v>-766787</v>
      </c>
      <c r="F2556" s="17" t="str">
        <f t="shared" si="159"/>
        <v>BULLISH</v>
      </c>
      <c r="G2556" s="17" t="str">
        <f t="shared" si="158"/>
        <v>NEUTRAL</v>
      </c>
      <c r="H2556" s="17" t="str">
        <f t="shared" si="157"/>
        <v>CONFIRMED BULLISH</v>
      </c>
    </row>
    <row r="2557" spans="1:8" ht="13.5" x14ac:dyDescent="0.25">
      <c r="A2557" s="3">
        <v>45726</v>
      </c>
      <c r="B2557" s="2">
        <v>15.2</v>
      </c>
      <c r="C2557" s="2">
        <v>14.0646</v>
      </c>
      <c r="D2557" s="2">
        <v>702</v>
      </c>
      <c r="E2557" s="2">
        <f t="shared" si="156"/>
        <v>-766787</v>
      </c>
      <c r="F2557" s="17" t="str">
        <f t="shared" si="159"/>
        <v>BULLISH</v>
      </c>
      <c r="G2557" s="17" t="str">
        <f t="shared" si="158"/>
        <v>NEUTRAL</v>
      </c>
      <c r="H2557" s="17" t="str">
        <f t="shared" si="157"/>
        <v>BULLISH DIVERGENCE</v>
      </c>
    </row>
    <row r="2558" spans="1:8" ht="13.5" x14ac:dyDescent="0.25">
      <c r="A2558" s="3">
        <v>45727</v>
      </c>
      <c r="B2558" s="2">
        <v>15.24</v>
      </c>
      <c r="C2558" s="2">
        <v>14.101599999999999</v>
      </c>
      <c r="D2558" s="2">
        <v>321</v>
      </c>
      <c r="E2558" s="2">
        <f t="shared" si="156"/>
        <v>-766466</v>
      </c>
      <c r="F2558" s="17" t="str">
        <f t="shared" si="159"/>
        <v>BULLISH</v>
      </c>
      <c r="G2558" s="17" t="str">
        <f t="shared" si="158"/>
        <v>NEUTRAL</v>
      </c>
      <c r="H2558" s="17" t="str">
        <f t="shared" si="157"/>
        <v>CONFIRMED BULLISH</v>
      </c>
    </row>
    <row r="2559" spans="1:8" ht="13.5" x14ac:dyDescent="0.25">
      <c r="A2559" s="3">
        <v>45728</v>
      </c>
      <c r="B2559" s="2">
        <v>15.24</v>
      </c>
      <c r="C2559" s="2">
        <v>14.101599999999999</v>
      </c>
      <c r="D2559" s="2">
        <v>18</v>
      </c>
      <c r="E2559" s="2">
        <f t="shared" si="156"/>
        <v>-766466</v>
      </c>
      <c r="F2559" s="17" t="str">
        <f t="shared" si="159"/>
        <v>BEARISH</v>
      </c>
      <c r="G2559" s="17" t="str">
        <f t="shared" si="158"/>
        <v>NEUTRAL</v>
      </c>
      <c r="H2559" s="17" t="str">
        <f t="shared" si="157"/>
        <v>CONFIRMED BEARISH</v>
      </c>
    </row>
    <row r="2560" spans="1:8" ht="13.5" x14ac:dyDescent="0.25">
      <c r="A2560" s="3">
        <v>45729</v>
      </c>
      <c r="B2560" s="2">
        <v>15.4</v>
      </c>
      <c r="C2560" s="2">
        <v>14.249599999999999</v>
      </c>
      <c r="D2560" s="2">
        <v>4473</v>
      </c>
      <c r="E2560" s="2">
        <f t="shared" si="156"/>
        <v>-761993</v>
      </c>
      <c r="F2560" s="17" t="str">
        <f t="shared" si="159"/>
        <v>BULLISH</v>
      </c>
      <c r="G2560" s="17" t="str">
        <f t="shared" si="158"/>
        <v>NEUTRAL</v>
      </c>
      <c r="H2560" s="17" t="str">
        <f t="shared" si="157"/>
        <v>CONFIRMED BULLISH</v>
      </c>
    </row>
    <row r="2561" spans="1:8" ht="13.5" x14ac:dyDescent="0.25">
      <c r="A2561" s="3">
        <v>45730</v>
      </c>
      <c r="B2561" s="2">
        <v>15.55</v>
      </c>
      <c r="C2561" s="2">
        <v>14.388400000000001</v>
      </c>
      <c r="D2561" s="2">
        <v>1604</v>
      </c>
      <c r="E2561" s="2">
        <f t="shared" si="156"/>
        <v>-760389</v>
      </c>
      <c r="F2561" s="17" t="str">
        <f t="shared" si="159"/>
        <v>BULLISH</v>
      </c>
      <c r="G2561" s="17" t="str">
        <f t="shared" si="158"/>
        <v>NEUTRAL</v>
      </c>
      <c r="H2561" s="17" t="str">
        <f t="shared" si="157"/>
        <v>CONFIRMED BULLISH</v>
      </c>
    </row>
    <row r="2562" spans="1:8" ht="13.5" x14ac:dyDescent="0.25">
      <c r="A2562" s="3">
        <v>45733</v>
      </c>
      <c r="B2562" s="2">
        <v>15.54</v>
      </c>
      <c r="C2562" s="2">
        <v>14.379200000000001</v>
      </c>
      <c r="D2562" s="2">
        <v>3602</v>
      </c>
      <c r="E2562" s="2">
        <f t="shared" si="156"/>
        <v>-763991</v>
      </c>
      <c r="F2562" s="17" t="str">
        <f t="shared" si="159"/>
        <v>BULLISH</v>
      </c>
      <c r="G2562" s="17" t="str">
        <f t="shared" si="158"/>
        <v>NEUTRAL</v>
      </c>
      <c r="H2562" s="17" t="str">
        <f t="shared" si="157"/>
        <v>CONFIRMED BULLISH</v>
      </c>
    </row>
    <row r="2563" spans="1:8" ht="13.5" x14ac:dyDescent="0.25">
      <c r="A2563" s="3">
        <v>45734</v>
      </c>
      <c r="B2563" s="2">
        <v>15.58</v>
      </c>
      <c r="C2563" s="2">
        <v>14.4162</v>
      </c>
      <c r="D2563" s="2">
        <v>11192</v>
      </c>
      <c r="E2563" s="2">
        <f t="shared" si="156"/>
        <v>-752799</v>
      </c>
      <c r="F2563" s="17" t="str">
        <f t="shared" si="159"/>
        <v>BULLISH</v>
      </c>
      <c r="G2563" s="17" t="str">
        <f t="shared" si="158"/>
        <v>NEUTRAL</v>
      </c>
      <c r="H2563" s="17" t="str">
        <f t="shared" si="157"/>
        <v>CONFIRMED BULLISH</v>
      </c>
    </row>
    <row r="2564" spans="1:8" ht="13.5" x14ac:dyDescent="0.25">
      <c r="A2564" s="3">
        <v>45735</v>
      </c>
      <c r="B2564" s="2">
        <v>15.49</v>
      </c>
      <c r="C2564" s="2">
        <v>14.3329</v>
      </c>
      <c r="D2564" s="2">
        <v>3858</v>
      </c>
      <c r="E2564" s="2">
        <f t="shared" ref="E2564:E2627" si="160">IF(B2564&gt;B2563, E2563+D2564, IF(B2564&lt;B2563, E2563-D2564, E2563))</f>
        <v>-756657</v>
      </c>
      <c r="F2564" s="17" t="str">
        <f t="shared" si="159"/>
        <v>BULLISH</v>
      </c>
      <c r="G2564" s="17" t="str">
        <f t="shared" si="158"/>
        <v>NEUTRAL</v>
      </c>
      <c r="H2564" s="17" t="str">
        <f t="shared" si="157"/>
        <v>CONFIRMED BULLISH</v>
      </c>
    </row>
    <row r="2565" spans="1:8" ht="13.5" x14ac:dyDescent="0.25">
      <c r="A2565" s="3">
        <v>45737</v>
      </c>
      <c r="B2565" s="2">
        <v>15.55</v>
      </c>
      <c r="C2565" s="2">
        <v>14.388400000000001</v>
      </c>
      <c r="D2565" s="2">
        <v>909</v>
      </c>
      <c r="E2565" s="2">
        <f t="shared" si="160"/>
        <v>-755748</v>
      </c>
      <c r="F2565" s="17" t="str">
        <f t="shared" si="159"/>
        <v>BULLISH</v>
      </c>
      <c r="G2565" s="17" t="str">
        <f t="shared" si="158"/>
        <v>NEUTRAL</v>
      </c>
      <c r="H2565" s="17" t="str">
        <f t="shared" si="157"/>
        <v>CONFIRMED BULLISH</v>
      </c>
    </row>
    <row r="2566" spans="1:8" ht="13.5" x14ac:dyDescent="0.25">
      <c r="A2566" s="3">
        <v>45740</v>
      </c>
      <c r="B2566" s="2">
        <v>15.54</v>
      </c>
      <c r="C2566" s="2">
        <v>14.379200000000001</v>
      </c>
      <c r="D2566" s="2">
        <v>1369</v>
      </c>
      <c r="E2566" s="2">
        <f t="shared" si="160"/>
        <v>-757117</v>
      </c>
      <c r="F2566" s="17" t="str">
        <f t="shared" si="159"/>
        <v>BULLISH</v>
      </c>
      <c r="G2566" s="17" t="str">
        <f t="shared" si="158"/>
        <v>NEUTRAL</v>
      </c>
      <c r="H2566" s="17" t="str">
        <f t="shared" ref="H2566:H2629" si="161">IF(AND(B2566&gt;B2561, E2566&gt;E2561), "CONFIRMED BULLISH",
 IF(AND(B2566&lt;B2561, E2566&lt;E2561), "CONFIRMED BEARISH",
 IF(AND(B2566&gt;B2561, E2566&lt;E2561), "BEARISH DIVERGENCE",
 IF(AND(B2566&lt;B2561, E2566&gt;E2561), "BULLISH DIVERGENCE", "NEUTRAL"))))</f>
        <v>BULLISH DIVERGENCE</v>
      </c>
    </row>
    <row r="2567" spans="1:8" ht="13.5" x14ac:dyDescent="0.25">
      <c r="A2567" s="3">
        <v>45741</v>
      </c>
      <c r="B2567" s="2">
        <v>15.58</v>
      </c>
      <c r="C2567" s="2">
        <v>14.4162</v>
      </c>
      <c r="D2567" s="2">
        <v>840</v>
      </c>
      <c r="E2567" s="2">
        <f t="shared" si="160"/>
        <v>-756277</v>
      </c>
      <c r="F2567" s="17" t="str">
        <f t="shared" si="159"/>
        <v>BULLISH</v>
      </c>
      <c r="G2567" s="17" t="str">
        <f t="shared" ref="G2567:G2630" si="162">IF((E2567-E2562)/E2562 &gt; 0.02, "STRONG",
 IF((E2567-E2562)/E2562 &lt; -0.02, "WEAK", "NEUTRAL"))</f>
        <v>NEUTRAL</v>
      </c>
      <c r="H2567" s="17" t="str">
        <f t="shared" si="161"/>
        <v>CONFIRMED BULLISH</v>
      </c>
    </row>
    <row r="2568" spans="1:8" ht="13.5" x14ac:dyDescent="0.25">
      <c r="A2568" s="3">
        <v>45742</v>
      </c>
      <c r="B2568" s="2">
        <v>15.8</v>
      </c>
      <c r="C2568" s="2">
        <v>14.6197</v>
      </c>
      <c r="D2568" s="2">
        <v>126</v>
      </c>
      <c r="E2568" s="2">
        <f t="shared" si="160"/>
        <v>-756151</v>
      </c>
      <c r="F2568" s="17" t="str">
        <f t="shared" ref="F2568:F2631" si="163">IF(E2568&gt;E2563,"BULLISH",IF(E2568&lt;E2563,"BEARISH","NEUTRAL"))</f>
        <v>BEARISH</v>
      </c>
      <c r="G2568" s="17" t="str">
        <f t="shared" si="162"/>
        <v>NEUTRAL</v>
      </c>
      <c r="H2568" s="17" t="str">
        <f t="shared" si="161"/>
        <v>BEARISH DIVERGENCE</v>
      </c>
    </row>
    <row r="2569" spans="1:8" ht="13.5" x14ac:dyDescent="0.25">
      <c r="A2569" s="3">
        <v>45743</v>
      </c>
      <c r="B2569" s="2">
        <v>15.8</v>
      </c>
      <c r="C2569" s="2">
        <v>14.6197</v>
      </c>
      <c r="D2569" s="2">
        <v>1889</v>
      </c>
      <c r="E2569" s="2">
        <f t="shared" si="160"/>
        <v>-756151</v>
      </c>
      <c r="F2569" s="17" t="str">
        <f t="shared" si="163"/>
        <v>BULLISH</v>
      </c>
      <c r="G2569" s="17" t="str">
        <f t="shared" si="162"/>
        <v>NEUTRAL</v>
      </c>
      <c r="H2569" s="17" t="str">
        <f t="shared" si="161"/>
        <v>CONFIRMED BULLISH</v>
      </c>
    </row>
    <row r="2570" spans="1:8" ht="13.5" x14ac:dyDescent="0.25">
      <c r="A2570" s="3">
        <v>45744</v>
      </c>
      <c r="B2570" s="2">
        <v>15.81</v>
      </c>
      <c r="C2570" s="2">
        <v>14.629</v>
      </c>
      <c r="D2570" s="2">
        <v>1458</v>
      </c>
      <c r="E2570" s="2">
        <f t="shared" si="160"/>
        <v>-754693</v>
      </c>
      <c r="F2570" s="17" t="str">
        <f t="shared" si="163"/>
        <v>BULLISH</v>
      </c>
      <c r="G2570" s="17" t="str">
        <f t="shared" si="162"/>
        <v>NEUTRAL</v>
      </c>
      <c r="H2570" s="17" t="str">
        <f t="shared" si="161"/>
        <v>CONFIRMED BULLISH</v>
      </c>
    </row>
    <row r="2571" spans="1:8" ht="13.5" x14ac:dyDescent="0.25">
      <c r="A2571" s="3">
        <v>45749</v>
      </c>
      <c r="B2571" s="2">
        <v>15.99</v>
      </c>
      <c r="C2571" s="2">
        <v>14.795500000000001</v>
      </c>
      <c r="D2571" s="2">
        <v>7917</v>
      </c>
      <c r="E2571" s="2">
        <f t="shared" si="160"/>
        <v>-746776</v>
      </c>
      <c r="F2571" s="17" t="str">
        <f t="shared" si="163"/>
        <v>BULLISH</v>
      </c>
      <c r="G2571" s="17" t="str">
        <f t="shared" si="162"/>
        <v>NEUTRAL</v>
      </c>
      <c r="H2571" s="17" t="str">
        <f t="shared" si="161"/>
        <v>CONFIRMED BULLISH</v>
      </c>
    </row>
    <row r="2572" spans="1:8" ht="13.5" x14ac:dyDescent="0.25">
      <c r="A2572" s="3">
        <v>45750</v>
      </c>
      <c r="B2572" s="2">
        <v>15.99</v>
      </c>
      <c r="C2572" s="2">
        <v>14.795500000000001</v>
      </c>
      <c r="D2572" s="2">
        <v>6075</v>
      </c>
      <c r="E2572" s="2">
        <f t="shared" si="160"/>
        <v>-746776</v>
      </c>
      <c r="F2572" s="17" t="str">
        <f t="shared" si="163"/>
        <v>BULLISH</v>
      </c>
      <c r="G2572" s="17" t="str">
        <f t="shared" si="162"/>
        <v>NEUTRAL</v>
      </c>
      <c r="H2572" s="17" t="str">
        <f t="shared" si="161"/>
        <v>CONFIRMED BULLISH</v>
      </c>
    </row>
    <row r="2573" spans="1:8" ht="13.5" x14ac:dyDescent="0.25">
      <c r="A2573" s="3">
        <v>45751</v>
      </c>
      <c r="B2573" s="2">
        <v>15.98</v>
      </c>
      <c r="C2573" s="2">
        <v>14.786300000000001</v>
      </c>
      <c r="D2573" s="2">
        <v>683</v>
      </c>
      <c r="E2573" s="2">
        <f t="shared" si="160"/>
        <v>-747459</v>
      </c>
      <c r="F2573" s="17" t="str">
        <f t="shared" si="163"/>
        <v>BULLISH</v>
      </c>
      <c r="G2573" s="17" t="str">
        <f t="shared" si="162"/>
        <v>NEUTRAL</v>
      </c>
      <c r="H2573" s="17" t="str">
        <f t="shared" si="161"/>
        <v>CONFIRMED BULLISH</v>
      </c>
    </row>
    <row r="2574" spans="1:8" ht="13.5" x14ac:dyDescent="0.25">
      <c r="A2574" s="3">
        <v>45754</v>
      </c>
      <c r="B2574" s="2">
        <v>15.94</v>
      </c>
      <c r="C2574" s="2">
        <v>14.7493</v>
      </c>
      <c r="D2574" s="2">
        <v>9105</v>
      </c>
      <c r="E2574" s="2">
        <f t="shared" si="160"/>
        <v>-756564</v>
      </c>
      <c r="F2574" s="17" t="str">
        <f t="shared" si="163"/>
        <v>BEARISH</v>
      </c>
      <c r="G2574" s="17" t="str">
        <f t="shared" si="162"/>
        <v>NEUTRAL</v>
      </c>
      <c r="H2574" s="17" t="str">
        <f t="shared" si="161"/>
        <v>BEARISH DIVERGENCE</v>
      </c>
    </row>
    <row r="2575" spans="1:8" ht="13.5" x14ac:dyDescent="0.25">
      <c r="A2575" s="3">
        <v>45755</v>
      </c>
      <c r="B2575" s="2">
        <v>16.440000000000001</v>
      </c>
      <c r="C2575" s="2">
        <v>15.2119</v>
      </c>
      <c r="D2575" s="2">
        <v>3558</v>
      </c>
      <c r="E2575" s="2">
        <f t="shared" si="160"/>
        <v>-753006</v>
      </c>
      <c r="F2575" s="17" t="str">
        <f t="shared" si="163"/>
        <v>BULLISH</v>
      </c>
      <c r="G2575" s="17" t="str">
        <f t="shared" si="162"/>
        <v>NEUTRAL</v>
      </c>
      <c r="H2575" s="17" t="str">
        <f t="shared" si="161"/>
        <v>CONFIRMED BULLISH</v>
      </c>
    </row>
    <row r="2576" spans="1:8" ht="13.5" x14ac:dyDescent="0.25">
      <c r="A2576" s="3">
        <v>45757</v>
      </c>
      <c r="B2576" s="2">
        <v>16.39</v>
      </c>
      <c r="C2576" s="2">
        <v>15.165699999999999</v>
      </c>
      <c r="D2576" s="2">
        <v>372</v>
      </c>
      <c r="E2576" s="2">
        <f t="shared" si="160"/>
        <v>-753378</v>
      </c>
      <c r="F2576" s="17" t="str">
        <f t="shared" si="163"/>
        <v>BEARISH</v>
      </c>
      <c r="G2576" s="17" t="str">
        <f t="shared" si="162"/>
        <v>NEUTRAL</v>
      </c>
      <c r="H2576" s="17" t="str">
        <f t="shared" si="161"/>
        <v>BEARISH DIVERGENCE</v>
      </c>
    </row>
    <row r="2577" spans="1:8" ht="13.5" x14ac:dyDescent="0.25">
      <c r="A2577" s="3">
        <v>45758</v>
      </c>
      <c r="B2577" s="2">
        <v>16.100000000000001</v>
      </c>
      <c r="C2577" s="2">
        <v>14.8973</v>
      </c>
      <c r="D2577" s="2">
        <v>16943</v>
      </c>
      <c r="E2577" s="2">
        <f t="shared" si="160"/>
        <v>-770321</v>
      </c>
      <c r="F2577" s="17" t="str">
        <f t="shared" si="163"/>
        <v>BEARISH</v>
      </c>
      <c r="G2577" s="17" t="str">
        <f t="shared" si="162"/>
        <v>STRONG</v>
      </c>
      <c r="H2577" s="17" t="str">
        <f t="shared" si="161"/>
        <v>BEARISH DIVERGENCE</v>
      </c>
    </row>
    <row r="2578" spans="1:8" ht="13.5" x14ac:dyDescent="0.25">
      <c r="A2578" s="3">
        <v>45761</v>
      </c>
      <c r="B2578" s="2">
        <v>16</v>
      </c>
      <c r="C2578" s="2">
        <v>14.8048</v>
      </c>
      <c r="D2578" s="2">
        <v>3081</v>
      </c>
      <c r="E2578" s="2">
        <f t="shared" si="160"/>
        <v>-773402</v>
      </c>
      <c r="F2578" s="17" t="str">
        <f t="shared" si="163"/>
        <v>BEARISH</v>
      </c>
      <c r="G2578" s="17" t="str">
        <f t="shared" si="162"/>
        <v>STRONG</v>
      </c>
      <c r="H2578" s="17" t="str">
        <f t="shared" si="161"/>
        <v>BEARISH DIVERGENCE</v>
      </c>
    </row>
    <row r="2579" spans="1:8" ht="13.5" x14ac:dyDescent="0.25">
      <c r="A2579" s="3">
        <v>45762</v>
      </c>
      <c r="B2579" s="2">
        <v>16</v>
      </c>
      <c r="C2579" s="2">
        <v>14.8048</v>
      </c>
      <c r="D2579" s="2">
        <v>10</v>
      </c>
      <c r="E2579" s="2">
        <f t="shared" si="160"/>
        <v>-773402</v>
      </c>
      <c r="F2579" s="17" t="str">
        <f t="shared" si="163"/>
        <v>BEARISH</v>
      </c>
      <c r="G2579" s="17" t="str">
        <f t="shared" si="162"/>
        <v>STRONG</v>
      </c>
      <c r="H2579" s="17" t="str">
        <f t="shared" si="161"/>
        <v>BEARISH DIVERGENCE</v>
      </c>
    </row>
    <row r="2580" spans="1:8" ht="13.5" x14ac:dyDescent="0.25">
      <c r="A2580" s="3">
        <v>45763</v>
      </c>
      <c r="B2580" s="2">
        <v>15.98</v>
      </c>
      <c r="C2580" s="2">
        <v>14.786300000000001</v>
      </c>
      <c r="D2580" s="2">
        <v>1136</v>
      </c>
      <c r="E2580" s="2">
        <f t="shared" si="160"/>
        <v>-774538</v>
      </c>
      <c r="F2580" s="17" t="str">
        <f t="shared" si="163"/>
        <v>BEARISH</v>
      </c>
      <c r="G2580" s="17" t="str">
        <f t="shared" si="162"/>
        <v>STRONG</v>
      </c>
      <c r="H2580" s="17" t="str">
        <f t="shared" si="161"/>
        <v>CONFIRMED BEARISH</v>
      </c>
    </row>
    <row r="2581" spans="1:8" ht="13.5" x14ac:dyDescent="0.25">
      <c r="A2581" s="3">
        <v>45764</v>
      </c>
      <c r="B2581" s="2">
        <v>16</v>
      </c>
      <c r="C2581" s="2">
        <v>14.8048</v>
      </c>
      <c r="D2581" s="2">
        <v>4059</v>
      </c>
      <c r="E2581" s="2">
        <f t="shared" si="160"/>
        <v>-770479</v>
      </c>
      <c r="F2581" s="17" t="str">
        <f t="shared" si="163"/>
        <v>BEARISH</v>
      </c>
      <c r="G2581" s="17" t="str">
        <f t="shared" si="162"/>
        <v>STRONG</v>
      </c>
      <c r="H2581" s="17" t="str">
        <f t="shared" si="161"/>
        <v>CONFIRMED BEARISH</v>
      </c>
    </row>
    <row r="2582" spans="1:8" ht="13.5" x14ac:dyDescent="0.25">
      <c r="A2582" s="3">
        <v>45765</v>
      </c>
      <c r="B2582" s="2">
        <v>15.79</v>
      </c>
      <c r="C2582" s="2">
        <v>14.6105</v>
      </c>
      <c r="D2582" s="2">
        <v>2954</v>
      </c>
      <c r="E2582" s="2">
        <f t="shared" si="160"/>
        <v>-773433</v>
      </c>
      <c r="F2582" s="17" t="str">
        <f t="shared" si="163"/>
        <v>BEARISH</v>
      </c>
      <c r="G2582" s="17" t="str">
        <f t="shared" si="162"/>
        <v>NEUTRAL</v>
      </c>
      <c r="H2582" s="17" t="str">
        <f t="shared" si="161"/>
        <v>CONFIRMED BEARISH</v>
      </c>
    </row>
    <row r="2583" spans="1:8" ht="13.5" x14ac:dyDescent="0.25">
      <c r="A2583" s="3">
        <v>45768</v>
      </c>
      <c r="B2583" s="2">
        <v>16.100000000000001</v>
      </c>
      <c r="C2583" s="2">
        <v>14.8973</v>
      </c>
      <c r="D2583" s="2">
        <v>101</v>
      </c>
      <c r="E2583" s="2">
        <f t="shared" si="160"/>
        <v>-773332</v>
      </c>
      <c r="F2583" s="17" t="str">
        <f t="shared" si="163"/>
        <v>BULLISH</v>
      </c>
      <c r="G2583" s="17" t="str">
        <f t="shared" si="162"/>
        <v>NEUTRAL</v>
      </c>
      <c r="H2583" s="17" t="str">
        <f t="shared" si="161"/>
        <v>CONFIRMED BULLISH</v>
      </c>
    </row>
    <row r="2584" spans="1:8" ht="13.5" x14ac:dyDescent="0.25">
      <c r="A2584" s="3">
        <v>45769</v>
      </c>
      <c r="B2584" s="2">
        <v>16</v>
      </c>
      <c r="C2584" s="2">
        <v>14.8048</v>
      </c>
      <c r="D2584" s="2">
        <v>2165</v>
      </c>
      <c r="E2584" s="2">
        <f t="shared" si="160"/>
        <v>-775497</v>
      </c>
      <c r="F2584" s="17" t="str">
        <f t="shared" si="163"/>
        <v>BEARISH</v>
      </c>
      <c r="G2584" s="17" t="str">
        <f t="shared" si="162"/>
        <v>NEUTRAL</v>
      </c>
      <c r="H2584" s="17" t="str">
        <f t="shared" si="161"/>
        <v>NEUTRAL</v>
      </c>
    </row>
    <row r="2585" spans="1:8" ht="13.5" x14ac:dyDescent="0.25">
      <c r="A2585" s="3">
        <v>45770</v>
      </c>
      <c r="B2585" s="2">
        <v>16.09</v>
      </c>
      <c r="C2585" s="2">
        <v>14.8881</v>
      </c>
      <c r="D2585" s="2">
        <v>2936</v>
      </c>
      <c r="E2585" s="2">
        <f t="shared" si="160"/>
        <v>-772561</v>
      </c>
      <c r="F2585" s="17" t="str">
        <f t="shared" si="163"/>
        <v>BULLISH</v>
      </c>
      <c r="G2585" s="17" t="str">
        <f t="shared" si="162"/>
        <v>NEUTRAL</v>
      </c>
      <c r="H2585" s="17" t="str">
        <f t="shared" si="161"/>
        <v>CONFIRMED BULLISH</v>
      </c>
    </row>
    <row r="2586" spans="1:8" ht="13.5" x14ac:dyDescent="0.25">
      <c r="A2586" s="3">
        <v>45771</v>
      </c>
      <c r="B2586" s="2">
        <v>16.09</v>
      </c>
      <c r="C2586" s="2">
        <v>14.8881</v>
      </c>
      <c r="D2586" s="2">
        <v>0</v>
      </c>
      <c r="E2586" s="2">
        <f t="shared" si="160"/>
        <v>-772561</v>
      </c>
      <c r="F2586" s="17" t="str">
        <f t="shared" si="163"/>
        <v>BEARISH</v>
      </c>
      <c r="G2586" s="17" t="str">
        <f t="shared" si="162"/>
        <v>NEUTRAL</v>
      </c>
      <c r="H2586" s="17" t="str">
        <f t="shared" si="161"/>
        <v>BEARISH DIVERGENCE</v>
      </c>
    </row>
    <row r="2587" spans="1:8" ht="13.5" x14ac:dyDescent="0.25">
      <c r="A2587" s="3">
        <v>45772</v>
      </c>
      <c r="B2587" s="2">
        <v>16</v>
      </c>
      <c r="C2587" s="2">
        <v>14.8048</v>
      </c>
      <c r="D2587" s="2">
        <v>650</v>
      </c>
      <c r="E2587" s="2">
        <f t="shared" si="160"/>
        <v>-773211</v>
      </c>
      <c r="F2587" s="17" t="str">
        <f t="shared" si="163"/>
        <v>BULLISH</v>
      </c>
      <c r="G2587" s="17" t="str">
        <f t="shared" si="162"/>
        <v>NEUTRAL</v>
      </c>
      <c r="H2587" s="17" t="str">
        <f t="shared" si="161"/>
        <v>CONFIRMED BULLISH</v>
      </c>
    </row>
    <row r="2588" spans="1:8" ht="13.5" x14ac:dyDescent="0.25">
      <c r="A2588" s="3">
        <v>45775</v>
      </c>
      <c r="B2588" s="2">
        <v>15.85</v>
      </c>
      <c r="C2588" s="2">
        <v>14.666</v>
      </c>
      <c r="D2588" s="2">
        <v>152</v>
      </c>
      <c r="E2588" s="2">
        <f t="shared" si="160"/>
        <v>-773363</v>
      </c>
      <c r="F2588" s="17" t="str">
        <f t="shared" si="163"/>
        <v>BEARISH</v>
      </c>
      <c r="G2588" s="17" t="str">
        <f t="shared" si="162"/>
        <v>NEUTRAL</v>
      </c>
      <c r="H2588" s="17" t="str">
        <f t="shared" si="161"/>
        <v>CONFIRMED BEARISH</v>
      </c>
    </row>
    <row r="2589" spans="1:8" ht="13.5" x14ac:dyDescent="0.25">
      <c r="A2589" s="3">
        <v>45776</v>
      </c>
      <c r="B2589" s="2">
        <v>16</v>
      </c>
      <c r="C2589" s="2">
        <v>14.8048</v>
      </c>
      <c r="D2589" s="2">
        <v>425</v>
      </c>
      <c r="E2589" s="2">
        <f t="shared" si="160"/>
        <v>-772938</v>
      </c>
      <c r="F2589" s="17" t="str">
        <f t="shared" si="163"/>
        <v>BULLISH</v>
      </c>
      <c r="G2589" s="17" t="str">
        <f t="shared" si="162"/>
        <v>NEUTRAL</v>
      </c>
      <c r="H2589" s="17" t="str">
        <f t="shared" si="161"/>
        <v>NEUTRAL</v>
      </c>
    </row>
    <row r="2590" spans="1:8" ht="13.5" x14ac:dyDescent="0.25">
      <c r="A2590" s="3">
        <v>45777</v>
      </c>
      <c r="B2590" s="2">
        <v>16</v>
      </c>
      <c r="C2590" s="2">
        <v>14.8048</v>
      </c>
      <c r="D2590" s="2">
        <v>0</v>
      </c>
      <c r="E2590" s="2">
        <f t="shared" si="160"/>
        <v>-772938</v>
      </c>
      <c r="F2590" s="17" t="str">
        <f t="shared" si="163"/>
        <v>BEARISH</v>
      </c>
      <c r="G2590" s="17" t="str">
        <f t="shared" si="162"/>
        <v>NEUTRAL</v>
      </c>
      <c r="H2590" s="17" t="str">
        <f t="shared" si="161"/>
        <v>CONFIRMED BEARISH</v>
      </c>
    </row>
    <row r="2591" spans="1:8" ht="13.5" x14ac:dyDescent="0.25">
      <c r="A2591" s="3">
        <v>45779</v>
      </c>
      <c r="B2591" s="2">
        <v>15.69</v>
      </c>
      <c r="C2591" s="2">
        <v>14.518000000000001</v>
      </c>
      <c r="D2591" s="2">
        <v>555</v>
      </c>
      <c r="E2591" s="2">
        <f t="shared" si="160"/>
        <v>-773493</v>
      </c>
      <c r="F2591" s="17" t="str">
        <f t="shared" si="163"/>
        <v>BEARISH</v>
      </c>
      <c r="G2591" s="17" t="str">
        <f t="shared" si="162"/>
        <v>NEUTRAL</v>
      </c>
      <c r="H2591" s="17" t="str">
        <f t="shared" si="161"/>
        <v>CONFIRMED BEARISH</v>
      </c>
    </row>
    <row r="2592" spans="1:8" ht="13.5" x14ac:dyDescent="0.25">
      <c r="A2592" s="3">
        <v>45782</v>
      </c>
      <c r="B2592" s="2">
        <v>15.68</v>
      </c>
      <c r="C2592" s="2">
        <v>14.508699999999999</v>
      </c>
      <c r="D2592" s="2">
        <v>255</v>
      </c>
      <c r="E2592" s="2">
        <f t="shared" si="160"/>
        <v>-773748</v>
      </c>
      <c r="F2592" s="17" t="str">
        <f t="shared" si="163"/>
        <v>BEARISH</v>
      </c>
      <c r="G2592" s="17" t="str">
        <f t="shared" si="162"/>
        <v>NEUTRAL</v>
      </c>
      <c r="H2592" s="17" t="str">
        <f t="shared" si="161"/>
        <v>CONFIRMED BEARISH</v>
      </c>
    </row>
    <row r="2593" spans="1:8" ht="13.5" x14ac:dyDescent="0.25">
      <c r="A2593" s="3">
        <v>45783</v>
      </c>
      <c r="B2593" s="2">
        <v>15.6</v>
      </c>
      <c r="C2593" s="2">
        <v>14.434699999999999</v>
      </c>
      <c r="D2593" s="2">
        <v>5525</v>
      </c>
      <c r="E2593" s="2">
        <f t="shared" si="160"/>
        <v>-779273</v>
      </c>
      <c r="F2593" s="17" t="str">
        <f t="shared" si="163"/>
        <v>BEARISH</v>
      </c>
      <c r="G2593" s="17" t="str">
        <f t="shared" si="162"/>
        <v>NEUTRAL</v>
      </c>
      <c r="H2593" s="17" t="str">
        <f t="shared" si="161"/>
        <v>CONFIRMED BEARISH</v>
      </c>
    </row>
    <row r="2594" spans="1:8" ht="13.5" x14ac:dyDescent="0.25">
      <c r="A2594" s="3">
        <v>45784</v>
      </c>
      <c r="B2594" s="2">
        <v>15.62</v>
      </c>
      <c r="C2594" s="2">
        <v>14.453200000000001</v>
      </c>
      <c r="D2594" s="2">
        <v>2421</v>
      </c>
      <c r="E2594" s="2">
        <f t="shared" si="160"/>
        <v>-776852</v>
      </c>
      <c r="F2594" s="17" t="str">
        <f t="shared" si="163"/>
        <v>BEARISH</v>
      </c>
      <c r="G2594" s="17" t="str">
        <f t="shared" si="162"/>
        <v>NEUTRAL</v>
      </c>
      <c r="H2594" s="17" t="str">
        <f t="shared" si="161"/>
        <v>CONFIRMED BEARISH</v>
      </c>
    </row>
    <row r="2595" spans="1:8" ht="13.5" x14ac:dyDescent="0.25">
      <c r="A2595" s="3">
        <v>45785</v>
      </c>
      <c r="B2595" s="2">
        <v>15.64</v>
      </c>
      <c r="C2595" s="2">
        <v>14.4717</v>
      </c>
      <c r="D2595" s="2">
        <v>2017</v>
      </c>
      <c r="E2595" s="2">
        <f t="shared" si="160"/>
        <v>-774835</v>
      </c>
      <c r="F2595" s="17" t="str">
        <f t="shared" si="163"/>
        <v>BEARISH</v>
      </c>
      <c r="G2595" s="17" t="str">
        <f t="shared" si="162"/>
        <v>NEUTRAL</v>
      </c>
      <c r="H2595" s="17" t="str">
        <f t="shared" si="161"/>
        <v>CONFIRMED BEARISH</v>
      </c>
    </row>
    <row r="2596" spans="1:8" ht="13.5" x14ac:dyDescent="0.25">
      <c r="A2596" s="3">
        <v>45786</v>
      </c>
      <c r="B2596" s="2">
        <v>15.64</v>
      </c>
      <c r="C2596" s="2">
        <v>14.4717</v>
      </c>
      <c r="D2596" s="2">
        <v>24388</v>
      </c>
      <c r="E2596" s="2">
        <f t="shared" si="160"/>
        <v>-774835</v>
      </c>
      <c r="F2596" s="17" t="str">
        <f t="shared" si="163"/>
        <v>BEARISH</v>
      </c>
      <c r="G2596" s="17" t="str">
        <f t="shared" si="162"/>
        <v>NEUTRAL</v>
      </c>
      <c r="H2596" s="17" t="str">
        <f t="shared" si="161"/>
        <v>CONFIRMED BEARISH</v>
      </c>
    </row>
    <row r="2597" spans="1:8" ht="13.5" x14ac:dyDescent="0.25">
      <c r="A2597" s="3">
        <v>45789</v>
      </c>
      <c r="B2597" s="2">
        <v>15.79</v>
      </c>
      <c r="C2597" s="2">
        <v>14.6105</v>
      </c>
      <c r="D2597" s="2">
        <v>1830</v>
      </c>
      <c r="E2597" s="2">
        <f t="shared" si="160"/>
        <v>-773005</v>
      </c>
      <c r="F2597" s="17" t="str">
        <f t="shared" si="163"/>
        <v>BULLISH</v>
      </c>
      <c r="G2597" s="17" t="str">
        <f t="shared" si="162"/>
        <v>NEUTRAL</v>
      </c>
      <c r="H2597" s="17" t="str">
        <f t="shared" si="161"/>
        <v>CONFIRMED BULLISH</v>
      </c>
    </row>
    <row r="2598" spans="1:8" ht="13.5" x14ac:dyDescent="0.25">
      <c r="A2598" s="3">
        <v>45790</v>
      </c>
      <c r="B2598" s="2">
        <v>15.8</v>
      </c>
      <c r="C2598" s="2">
        <v>14.6197</v>
      </c>
      <c r="D2598" s="2">
        <v>6</v>
      </c>
      <c r="E2598" s="2">
        <f t="shared" si="160"/>
        <v>-772999</v>
      </c>
      <c r="F2598" s="17" t="str">
        <f t="shared" si="163"/>
        <v>BULLISH</v>
      </c>
      <c r="G2598" s="17" t="str">
        <f t="shared" si="162"/>
        <v>NEUTRAL</v>
      </c>
      <c r="H2598" s="17" t="str">
        <f t="shared" si="161"/>
        <v>CONFIRMED BULLISH</v>
      </c>
    </row>
    <row r="2599" spans="1:8" ht="13.5" x14ac:dyDescent="0.25">
      <c r="A2599" s="3">
        <v>45791</v>
      </c>
      <c r="B2599" s="2">
        <v>15.8</v>
      </c>
      <c r="C2599" s="2">
        <v>14.6197</v>
      </c>
      <c r="D2599" s="2">
        <v>862</v>
      </c>
      <c r="E2599" s="2">
        <f t="shared" si="160"/>
        <v>-772999</v>
      </c>
      <c r="F2599" s="17" t="str">
        <f t="shared" si="163"/>
        <v>BULLISH</v>
      </c>
      <c r="G2599" s="17" t="str">
        <f t="shared" si="162"/>
        <v>NEUTRAL</v>
      </c>
      <c r="H2599" s="17" t="str">
        <f t="shared" si="161"/>
        <v>CONFIRMED BULLISH</v>
      </c>
    </row>
    <row r="2600" spans="1:8" ht="13.5" x14ac:dyDescent="0.25">
      <c r="A2600" s="3">
        <v>45792</v>
      </c>
      <c r="B2600" s="2">
        <v>15.75</v>
      </c>
      <c r="C2600" s="2">
        <v>14.573499999999999</v>
      </c>
      <c r="D2600" s="2">
        <v>610</v>
      </c>
      <c r="E2600" s="2">
        <f t="shared" si="160"/>
        <v>-773609</v>
      </c>
      <c r="F2600" s="17" t="str">
        <f t="shared" si="163"/>
        <v>BULLISH</v>
      </c>
      <c r="G2600" s="17" t="str">
        <f t="shared" si="162"/>
        <v>NEUTRAL</v>
      </c>
      <c r="H2600" s="17" t="str">
        <f t="shared" si="161"/>
        <v>CONFIRMED BULLISH</v>
      </c>
    </row>
    <row r="2601" spans="1:8" ht="13.5" x14ac:dyDescent="0.25">
      <c r="A2601" s="3">
        <v>45793</v>
      </c>
      <c r="B2601" s="2">
        <v>16</v>
      </c>
      <c r="C2601" s="2">
        <v>14.8048</v>
      </c>
      <c r="D2601" s="2">
        <v>2176</v>
      </c>
      <c r="E2601" s="2">
        <f t="shared" si="160"/>
        <v>-771433</v>
      </c>
      <c r="F2601" s="17" t="str">
        <f t="shared" si="163"/>
        <v>BULLISH</v>
      </c>
      <c r="G2601" s="17" t="str">
        <f t="shared" si="162"/>
        <v>NEUTRAL</v>
      </c>
      <c r="H2601" s="17" t="str">
        <f t="shared" si="161"/>
        <v>CONFIRMED BULLISH</v>
      </c>
    </row>
    <row r="2602" spans="1:8" ht="13.5" x14ac:dyDescent="0.25">
      <c r="A2602" s="3">
        <v>45796</v>
      </c>
      <c r="B2602" s="2">
        <v>16.32</v>
      </c>
      <c r="C2602" s="2">
        <v>15.100899999999999</v>
      </c>
      <c r="D2602" s="2">
        <v>152</v>
      </c>
      <c r="E2602" s="2">
        <f t="shared" si="160"/>
        <v>-771281</v>
      </c>
      <c r="F2602" s="17" t="str">
        <f t="shared" si="163"/>
        <v>BULLISH</v>
      </c>
      <c r="G2602" s="17" t="str">
        <f t="shared" si="162"/>
        <v>NEUTRAL</v>
      </c>
      <c r="H2602" s="17" t="str">
        <f t="shared" si="161"/>
        <v>CONFIRMED BULLISH</v>
      </c>
    </row>
    <row r="2603" spans="1:8" ht="13.5" x14ac:dyDescent="0.25">
      <c r="A2603" s="3">
        <v>45797</v>
      </c>
      <c r="B2603" s="2">
        <v>16.29</v>
      </c>
      <c r="C2603" s="2">
        <v>15.0731</v>
      </c>
      <c r="D2603" s="2">
        <v>12</v>
      </c>
      <c r="E2603" s="2">
        <f t="shared" si="160"/>
        <v>-771293</v>
      </c>
      <c r="F2603" s="17" t="str">
        <f t="shared" si="163"/>
        <v>BULLISH</v>
      </c>
      <c r="G2603" s="17" t="str">
        <f t="shared" si="162"/>
        <v>NEUTRAL</v>
      </c>
      <c r="H2603" s="17" t="str">
        <f t="shared" si="161"/>
        <v>CONFIRMED BULLISH</v>
      </c>
    </row>
    <row r="2604" spans="1:8" ht="13.5" x14ac:dyDescent="0.25">
      <c r="A2604" s="3">
        <v>45798</v>
      </c>
      <c r="B2604" s="2">
        <v>16.2</v>
      </c>
      <c r="C2604" s="2">
        <v>14.9899</v>
      </c>
      <c r="D2604" s="2">
        <v>592</v>
      </c>
      <c r="E2604" s="2">
        <f t="shared" si="160"/>
        <v>-771885</v>
      </c>
      <c r="F2604" s="17" t="str">
        <f t="shared" si="163"/>
        <v>BULLISH</v>
      </c>
      <c r="G2604" s="17" t="str">
        <f t="shared" si="162"/>
        <v>NEUTRAL</v>
      </c>
      <c r="H2604" s="17" t="str">
        <f t="shared" si="161"/>
        <v>CONFIRMED BULLISH</v>
      </c>
    </row>
    <row r="2605" spans="1:8" ht="13.5" x14ac:dyDescent="0.25">
      <c r="A2605" s="3">
        <v>45799</v>
      </c>
      <c r="B2605" s="2">
        <v>16.2</v>
      </c>
      <c r="C2605" s="2">
        <v>14.9899</v>
      </c>
      <c r="D2605" s="2">
        <v>703</v>
      </c>
      <c r="E2605" s="2">
        <f t="shared" si="160"/>
        <v>-771885</v>
      </c>
      <c r="F2605" s="17" t="str">
        <f t="shared" si="163"/>
        <v>BULLISH</v>
      </c>
      <c r="G2605" s="17" t="str">
        <f t="shared" si="162"/>
        <v>NEUTRAL</v>
      </c>
      <c r="H2605" s="17" t="str">
        <f t="shared" si="161"/>
        <v>CONFIRMED BULLISH</v>
      </c>
    </row>
    <row r="2606" spans="1:8" ht="13.5" x14ac:dyDescent="0.25">
      <c r="A2606" s="3">
        <v>45800</v>
      </c>
      <c r="B2606" s="2">
        <v>16.2</v>
      </c>
      <c r="C2606" s="2">
        <v>14.9899</v>
      </c>
      <c r="D2606" s="2">
        <v>1531</v>
      </c>
      <c r="E2606" s="2">
        <f t="shared" si="160"/>
        <v>-771885</v>
      </c>
      <c r="F2606" s="17" t="str">
        <f t="shared" si="163"/>
        <v>BEARISH</v>
      </c>
      <c r="G2606" s="17" t="str">
        <f t="shared" si="162"/>
        <v>NEUTRAL</v>
      </c>
      <c r="H2606" s="17" t="str">
        <f t="shared" si="161"/>
        <v>BEARISH DIVERGENCE</v>
      </c>
    </row>
    <row r="2607" spans="1:8" ht="13.5" x14ac:dyDescent="0.25">
      <c r="A2607" s="3">
        <v>45803</v>
      </c>
      <c r="B2607" s="2">
        <v>16.18</v>
      </c>
      <c r="C2607" s="2">
        <v>14.971399999999999</v>
      </c>
      <c r="D2607" s="2">
        <v>1839</v>
      </c>
      <c r="E2607" s="2">
        <f t="shared" si="160"/>
        <v>-773724</v>
      </c>
      <c r="F2607" s="17" t="str">
        <f t="shared" si="163"/>
        <v>BEARISH</v>
      </c>
      <c r="G2607" s="17" t="str">
        <f t="shared" si="162"/>
        <v>NEUTRAL</v>
      </c>
      <c r="H2607" s="17" t="str">
        <f t="shared" si="161"/>
        <v>CONFIRMED BEARISH</v>
      </c>
    </row>
    <row r="2608" spans="1:8" ht="13.5" x14ac:dyDescent="0.25">
      <c r="A2608" s="3">
        <v>45804</v>
      </c>
      <c r="B2608" s="2">
        <v>16</v>
      </c>
      <c r="C2608" s="2">
        <v>14.8048</v>
      </c>
      <c r="D2608" s="2">
        <v>208</v>
      </c>
      <c r="E2608" s="2">
        <f t="shared" si="160"/>
        <v>-773932</v>
      </c>
      <c r="F2608" s="17" t="str">
        <f t="shared" si="163"/>
        <v>BEARISH</v>
      </c>
      <c r="G2608" s="17" t="str">
        <f t="shared" si="162"/>
        <v>NEUTRAL</v>
      </c>
      <c r="H2608" s="17" t="str">
        <f t="shared" si="161"/>
        <v>CONFIRMED BEARISH</v>
      </c>
    </row>
    <row r="2609" spans="1:8" ht="13.5" x14ac:dyDescent="0.25">
      <c r="A2609" s="3">
        <v>45805</v>
      </c>
      <c r="B2609" s="2">
        <v>16.18</v>
      </c>
      <c r="C2609" s="2">
        <v>14.971399999999999</v>
      </c>
      <c r="D2609" s="2">
        <v>4896</v>
      </c>
      <c r="E2609" s="2">
        <f t="shared" si="160"/>
        <v>-769036</v>
      </c>
      <c r="F2609" s="17" t="str">
        <f t="shared" si="163"/>
        <v>BULLISH</v>
      </c>
      <c r="G2609" s="17" t="str">
        <f t="shared" si="162"/>
        <v>NEUTRAL</v>
      </c>
      <c r="H2609" s="17" t="str">
        <f t="shared" si="161"/>
        <v>BULLISH DIVERGENCE</v>
      </c>
    </row>
    <row r="2610" spans="1:8" ht="13.5" x14ac:dyDescent="0.25">
      <c r="A2610" s="3">
        <v>45806</v>
      </c>
      <c r="B2610" s="2">
        <v>16.170000000000002</v>
      </c>
      <c r="C2610" s="2">
        <v>14.9621</v>
      </c>
      <c r="D2610" s="2">
        <v>713</v>
      </c>
      <c r="E2610" s="2">
        <f t="shared" si="160"/>
        <v>-769749</v>
      </c>
      <c r="F2610" s="17" t="str">
        <f t="shared" si="163"/>
        <v>BULLISH</v>
      </c>
      <c r="G2610" s="17" t="str">
        <f t="shared" si="162"/>
        <v>NEUTRAL</v>
      </c>
      <c r="H2610" s="17" t="str">
        <f t="shared" si="161"/>
        <v>BULLISH DIVERGENCE</v>
      </c>
    </row>
    <row r="2611" spans="1:8" ht="13.5" x14ac:dyDescent="0.25">
      <c r="A2611" s="3">
        <v>45807</v>
      </c>
      <c r="B2611" s="2">
        <v>16.170000000000002</v>
      </c>
      <c r="C2611" s="2">
        <v>14.9621</v>
      </c>
      <c r="D2611" s="2">
        <v>1456</v>
      </c>
      <c r="E2611" s="2">
        <f t="shared" si="160"/>
        <v>-769749</v>
      </c>
      <c r="F2611" s="17" t="str">
        <f t="shared" si="163"/>
        <v>BULLISH</v>
      </c>
      <c r="G2611" s="17" t="str">
        <f t="shared" si="162"/>
        <v>NEUTRAL</v>
      </c>
      <c r="H2611" s="17" t="str">
        <f t="shared" si="161"/>
        <v>BULLISH DIVERGENCE</v>
      </c>
    </row>
    <row r="2612" spans="1:8" ht="13.5" x14ac:dyDescent="0.25">
      <c r="A2612" s="3">
        <v>45810</v>
      </c>
      <c r="B2612" s="2">
        <v>16.170000000000002</v>
      </c>
      <c r="C2612" s="2">
        <v>14.9621</v>
      </c>
      <c r="D2612" s="2">
        <v>19700</v>
      </c>
      <c r="E2612" s="2">
        <f t="shared" si="160"/>
        <v>-769749</v>
      </c>
      <c r="F2612" s="17" t="str">
        <f t="shared" si="163"/>
        <v>BULLISH</v>
      </c>
      <c r="G2612" s="17" t="str">
        <f t="shared" si="162"/>
        <v>NEUTRAL</v>
      </c>
      <c r="H2612" s="17" t="str">
        <f t="shared" si="161"/>
        <v>BULLISH DIVERGENCE</v>
      </c>
    </row>
    <row r="2613" spans="1:8" ht="13.5" x14ac:dyDescent="0.25">
      <c r="A2613" s="3">
        <v>45811</v>
      </c>
      <c r="B2613" s="2">
        <v>16.16</v>
      </c>
      <c r="C2613" s="2">
        <v>14.9528</v>
      </c>
      <c r="D2613" s="2">
        <v>34</v>
      </c>
      <c r="E2613" s="2">
        <f t="shared" si="160"/>
        <v>-769783</v>
      </c>
      <c r="F2613" s="17" t="str">
        <f t="shared" si="163"/>
        <v>BULLISH</v>
      </c>
      <c r="G2613" s="17" t="str">
        <f t="shared" si="162"/>
        <v>NEUTRAL</v>
      </c>
      <c r="H2613" s="17" t="str">
        <f t="shared" si="161"/>
        <v>CONFIRMED BULLISH</v>
      </c>
    </row>
    <row r="2614" spans="1:8" ht="13.5" x14ac:dyDescent="0.25">
      <c r="A2614" s="3">
        <v>45812</v>
      </c>
      <c r="B2614" s="2">
        <v>16.149999999999999</v>
      </c>
      <c r="C2614" s="2">
        <v>14.9436</v>
      </c>
      <c r="D2614" s="2">
        <v>1081</v>
      </c>
      <c r="E2614" s="2">
        <f t="shared" si="160"/>
        <v>-770864</v>
      </c>
      <c r="F2614" s="17" t="str">
        <f t="shared" si="163"/>
        <v>BEARISH</v>
      </c>
      <c r="G2614" s="17" t="str">
        <f t="shared" si="162"/>
        <v>NEUTRAL</v>
      </c>
      <c r="H2614" s="17" t="str">
        <f t="shared" si="161"/>
        <v>CONFIRMED BEARISH</v>
      </c>
    </row>
    <row r="2615" spans="1:8" ht="13.5" x14ac:dyDescent="0.25">
      <c r="A2615" s="3">
        <v>45813</v>
      </c>
      <c r="B2615" s="2">
        <v>16</v>
      </c>
      <c r="C2615" s="2">
        <v>14.8048</v>
      </c>
      <c r="D2615" s="2">
        <v>5404</v>
      </c>
      <c r="E2615" s="2">
        <f t="shared" si="160"/>
        <v>-776268</v>
      </c>
      <c r="F2615" s="17" t="str">
        <f t="shared" si="163"/>
        <v>BEARISH</v>
      </c>
      <c r="G2615" s="17" t="str">
        <f t="shared" si="162"/>
        <v>NEUTRAL</v>
      </c>
      <c r="H2615" s="17" t="str">
        <f t="shared" si="161"/>
        <v>CONFIRMED BEARISH</v>
      </c>
    </row>
    <row r="2616" spans="1:8" ht="13.5" x14ac:dyDescent="0.25">
      <c r="A2616" s="3">
        <v>45817</v>
      </c>
      <c r="B2616" s="2">
        <v>15.99</v>
      </c>
      <c r="C2616" s="2">
        <v>14.795500000000001</v>
      </c>
      <c r="D2616" s="2">
        <v>911</v>
      </c>
      <c r="E2616" s="2">
        <f t="shared" si="160"/>
        <v>-777179</v>
      </c>
      <c r="F2616" s="17" t="str">
        <f t="shared" si="163"/>
        <v>BEARISH</v>
      </c>
      <c r="G2616" s="17" t="str">
        <f t="shared" si="162"/>
        <v>NEUTRAL</v>
      </c>
      <c r="H2616" s="17" t="str">
        <f t="shared" si="161"/>
        <v>CONFIRMED BEARISH</v>
      </c>
    </row>
    <row r="2617" spans="1:8" ht="13.5" x14ac:dyDescent="0.25">
      <c r="A2617" s="3">
        <v>45818</v>
      </c>
      <c r="B2617" s="2">
        <v>15.97</v>
      </c>
      <c r="C2617" s="2">
        <v>14.776999999999999</v>
      </c>
      <c r="D2617" s="2">
        <v>2070</v>
      </c>
      <c r="E2617" s="2">
        <f t="shared" si="160"/>
        <v>-779249</v>
      </c>
      <c r="F2617" s="17" t="str">
        <f t="shared" si="163"/>
        <v>BEARISH</v>
      </c>
      <c r="G2617" s="17" t="str">
        <f t="shared" si="162"/>
        <v>NEUTRAL</v>
      </c>
      <c r="H2617" s="17" t="str">
        <f t="shared" si="161"/>
        <v>CONFIRMED BEARISH</v>
      </c>
    </row>
    <row r="2618" spans="1:8" ht="13.5" x14ac:dyDescent="0.25">
      <c r="A2618" s="3">
        <v>45819</v>
      </c>
      <c r="B2618" s="2">
        <v>15.9</v>
      </c>
      <c r="C2618" s="2">
        <v>14.712300000000001</v>
      </c>
      <c r="D2618" s="2">
        <v>790</v>
      </c>
      <c r="E2618" s="2">
        <f t="shared" si="160"/>
        <v>-780039</v>
      </c>
      <c r="F2618" s="17" t="str">
        <f t="shared" si="163"/>
        <v>BEARISH</v>
      </c>
      <c r="G2618" s="17" t="str">
        <f t="shared" si="162"/>
        <v>NEUTRAL</v>
      </c>
      <c r="H2618" s="17" t="str">
        <f t="shared" si="161"/>
        <v>CONFIRMED BEARISH</v>
      </c>
    </row>
    <row r="2619" spans="1:8" ht="13.5" x14ac:dyDescent="0.25">
      <c r="A2619" s="3">
        <v>45820</v>
      </c>
      <c r="B2619" s="2">
        <v>15.9</v>
      </c>
      <c r="C2619" s="2">
        <v>14.712300000000001</v>
      </c>
      <c r="D2619" s="2">
        <v>434</v>
      </c>
      <c r="E2619" s="2">
        <f t="shared" si="160"/>
        <v>-780039</v>
      </c>
      <c r="F2619" s="17" t="str">
        <f t="shared" si="163"/>
        <v>BEARISH</v>
      </c>
      <c r="G2619" s="17" t="str">
        <f t="shared" si="162"/>
        <v>NEUTRAL</v>
      </c>
      <c r="H2619" s="17" t="str">
        <f t="shared" si="161"/>
        <v>CONFIRMED BEARISH</v>
      </c>
    </row>
    <row r="2620" spans="1:8" ht="13.5" x14ac:dyDescent="0.25">
      <c r="A2620" s="3">
        <v>45821</v>
      </c>
      <c r="B2620" s="2">
        <v>15.9</v>
      </c>
      <c r="C2620" s="2">
        <v>14.712300000000001</v>
      </c>
      <c r="D2620" s="2">
        <v>0</v>
      </c>
      <c r="E2620" s="2">
        <f t="shared" si="160"/>
        <v>-780039</v>
      </c>
      <c r="F2620" s="17" t="str">
        <f t="shared" si="163"/>
        <v>BEARISH</v>
      </c>
      <c r="G2620" s="17" t="str">
        <f t="shared" si="162"/>
        <v>NEUTRAL</v>
      </c>
      <c r="H2620" s="17" t="str">
        <f t="shared" si="161"/>
        <v>CONFIRMED BEARISH</v>
      </c>
    </row>
    <row r="2621" spans="1:8" ht="13.5" x14ac:dyDescent="0.25">
      <c r="A2621" s="3">
        <v>45824</v>
      </c>
      <c r="B2621" s="2">
        <v>16</v>
      </c>
      <c r="C2621" s="2">
        <v>14.8048</v>
      </c>
      <c r="D2621" s="2">
        <v>3374</v>
      </c>
      <c r="E2621" s="2">
        <f t="shared" si="160"/>
        <v>-776665</v>
      </c>
      <c r="F2621" s="17" t="str">
        <f t="shared" si="163"/>
        <v>BULLISH</v>
      </c>
      <c r="G2621" s="17" t="str">
        <f t="shared" si="162"/>
        <v>NEUTRAL</v>
      </c>
      <c r="H2621" s="17" t="str">
        <f t="shared" si="161"/>
        <v>CONFIRMED BULLISH</v>
      </c>
    </row>
    <row r="2622" spans="1:8" ht="13.5" x14ac:dyDescent="0.25">
      <c r="A2622" s="3">
        <v>45825</v>
      </c>
      <c r="B2622" s="2">
        <v>16</v>
      </c>
      <c r="C2622" s="2">
        <v>14.8048</v>
      </c>
      <c r="D2622" s="2">
        <v>921</v>
      </c>
      <c r="E2622" s="2">
        <f t="shared" si="160"/>
        <v>-776665</v>
      </c>
      <c r="F2622" s="17" t="str">
        <f t="shared" si="163"/>
        <v>BULLISH</v>
      </c>
      <c r="G2622" s="17" t="str">
        <f t="shared" si="162"/>
        <v>NEUTRAL</v>
      </c>
      <c r="H2622" s="17" t="str">
        <f t="shared" si="161"/>
        <v>CONFIRMED BULLISH</v>
      </c>
    </row>
    <row r="2623" spans="1:8" ht="13.5" x14ac:dyDescent="0.25">
      <c r="A2623" s="3">
        <v>45826</v>
      </c>
      <c r="B2623" s="2">
        <v>16</v>
      </c>
      <c r="C2623" s="2">
        <v>14.8048</v>
      </c>
      <c r="D2623" s="2">
        <v>0</v>
      </c>
      <c r="E2623" s="2">
        <f t="shared" si="160"/>
        <v>-776665</v>
      </c>
      <c r="F2623" s="17" t="str">
        <f t="shared" si="163"/>
        <v>BULLISH</v>
      </c>
      <c r="G2623" s="17" t="str">
        <f t="shared" si="162"/>
        <v>NEUTRAL</v>
      </c>
      <c r="H2623" s="17" t="str">
        <f t="shared" si="161"/>
        <v>CONFIRMED BULLISH</v>
      </c>
    </row>
    <row r="2624" spans="1:8" ht="13.5" x14ac:dyDescent="0.25">
      <c r="A2624" s="3">
        <v>45827</v>
      </c>
      <c r="B2624" s="2">
        <v>16</v>
      </c>
      <c r="C2624" s="2">
        <v>14.8048</v>
      </c>
      <c r="D2624" s="2">
        <v>662</v>
      </c>
      <c r="E2624" s="2">
        <f t="shared" si="160"/>
        <v>-776665</v>
      </c>
      <c r="F2624" s="17" t="str">
        <f t="shared" si="163"/>
        <v>BULLISH</v>
      </c>
      <c r="G2624" s="17" t="str">
        <f t="shared" si="162"/>
        <v>NEUTRAL</v>
      </c>
      <c r="H2624" s="17" t="str">
        <f t="shared" si="161"/>
        <v>CONFIRMED BULLISH</v>
      </c>
    </row>
    <row r="2625" spans="1:8" ht="13.5" x14ac:dyDescent="0.25">
      <c r="A2625" s="3">
        <v>45828</v>
      </c>
      <c r="B2625" s="2">
        <v>16</v>
      </c>
      <c r="C2625" s="2">
        <v>14.8048</v>
      </c>
      <c r="D2625" s="2">
        <v>238</v>
      </c>
      <c r="E2625" s="2">
        <f t="shared" si="160"/>
        <v>-776665</v>
      </c>
      <c r="F2625" s="17" t="str">
        <f t="shared" si="163"/>
        <v>BULLISH</v>
      </c>
      <c r="G2625" s="17" t="str">
        <f t="shared" si="162"/>
        <v>NEUTRAL</v>
      </c>
      <c r="H2625" s="17" t="str">
        <f t="shared" si="161"/>
        <v>CONFIRMED BULLISH</v>
      </c>
    </row>
    <row r="2626" spans="1:8" ht="13.5" x14ac:dyDescent="0.25">
      <c r="A2626" s="3">
        <v>45831</v>
      </c>
      <c r="B2626" s="2">
        <v>16.18</v>
      </c>
      <c r="C2626" s="2">
        <v>14.971399999999999</v>
      </c>
      <c r="D2626" s="2">
        <v>33</v>
      </c>
      <c r="E2626" s="2">
        <f t="shared" si="160"/>
        <v>-776632</v>
      </c>
      <c r="F2626" s="17" t="str">
        <f t="shared" si="163"/>
        <v>BULLISH</v>
      </c>
      <c r="G2626" s="17" t="str">
        <f t="shared" si="162"/>
        <v>NEUTRAL</v>
      </c>
      <c r="H2626" s="17" t="str">
        <f t="shared" si="161"/>
        <v>CONFIRMED BULLISH</v>
      </c>
    </row>
    <row r="2627" spans="1:8" ht="13.5" x14ac:dyDescent="0.25">
      <c r="A2627" s="3">
        <v>45832</v>
      </c>
      <c r="B2627" s="2">
        <v>16.899999999999999</v>
      </c>
      <c r="C2627" s="2">
        <v>15.637600000000001</v>
      </c>
      <c r="D2627" s="2">
        <v>5768</v>
      </c>
      <c r="E2627" s="2">
        <f t="shared" si="160"/>
        <v>-770864</v>
      </c>
      <c r="F2627" s="17" t="str">
        <f t="shared" si="163"/>
        <v>BULLISH</v>
      </c>
      <c r="G2627" s="17" t="str">
        <f t="shared" si="162"/>
        <v>NEUTRAL</v>
      </c>
      <c r="H2627" s="17" t="str">
        <f t="shared" si="161"/>
        <v>CONFIRMED BULLISH</v>
      </c>
    </row>
    <row r="2628" spans="1:8" ht="13.5" x14ac:dyDescent="0.25">
      <c r="A2628" s="3">
        <v>45833</v>
      </c>
      <c r="B2628" s="2">
        <v>16.89</v>
      </c>
      <c r="C2628" s="2">
        <v>15.628299999999999</v>
      </c>
      <c r="D2628" s="2">
        <v>218</v>
      </c>
      <c r="E2628" s="2">
        <f t="shared" ref="E2628:E2691" si="164">IF(B2628&gt;B2627, E2627+D2628, IF(B2628&lt;B2627, E2627-D2628, E2627))</f>
        <v>-771082</v>
      </c>
      <c r="F2628" s="17" t="str">
        <f t="shared" si="163"/>
        <v>BULLISH</v>
      </c>
      <c r="G2628" s="17" t="str">
        <f t="shared" si="162"/>
        <v>NEUTRAL</v>
      </c>
      <c r="H2628" s="17" t="str">
        <f t="shared" si="161"/>
        <v>CONFIRMED BULLISH</v>
      </c>
    </row>
    <row r="2629" spans="1:8" ht="13.5" x14ac:dyDescent="0.25">
      <c r="A2629" s="3">
        <v>45835</v>
      </c>
      <c r="B2629" s="2">
        <v>16.89</v>
      </c>
      <c r="C2629" s="2">
        <v>15.628299999999999</v>
      </c>
      <c r="D2629" s="2">
        <v>3166</v>
      </c>
      <c r="E2629" s="2">
        <f t="shared" si="164"/>
        <v>-771082</v>
      </c>
      <c r="F2629" s="17" t="str">
        <f t="shared" si="163"/>
        <v>BULLISH</v>
      </c>
      <c r="G2629" s="17" t="str">
        <f t="shared" si="162"/>
        <v>NEUTRAL</v>
      </c>
      <c r="H2629" s="17" t="str">
        <f t="shared" si="161"/>
        <v>CONFIRMED BULLISH</v>
      </c>
    </row>
    <row r="2630" spans="1:8" ht="13.5" x14ac:dyDescent="0.25">
      <c r="A2630" s="3">
        <v>45838</v>
      </c>
      <c r="B2630" s="2">
        <v>16.600000000000001</v>
      </c>
      <c r="C2630" s="2">
        <v>15.36</v>
      </c>
      <c r="D2630" s="2">
        <v>2179</v>
      </c>
      <c r="E2630" s="2">
        <f t="shared" si="164"/>
        <v>-773261</v>
      </c>
      <c r="F2630" s="17" t="str">
        <f t="shared" si="163"/>
        <v>BULLISH</v>
      </c>
      <c r="G2630" s="17" t="str">
        <f t="shared" si="162"/>
        <v>NEUTRAL</v>
      </c>
      <c r="H2630" s="17" t="str">
        <f t="shared" ref="H2630:H2692" si="165">IF(AND(B2630&gt;B2625, E2630&gt;E2625), "CONFIRMED BULLISH",
 IF(AND(B2630&lt;B2625, E2630&lt;E2625), "CONFIRMED BEARISH",
 IF(AND(B2630&gt;B2625, E2630&lt;E2625), "BEARISH DIVERGENCE",
 IF(AND(B2630&lt;B2625, E2630&gt;E2625), "BULLISH DIVERGENCE", "NEUTRAL"))))</f>
        <v>CONFIRMED BULLISH</v>
      </c>
    </row>
    <row r="2631" spans="1:8" ht="13.5" x14ac:dyDescent="0.25">
      <c r="A2631" s="3">
        <v>45839</v>
      </c>
      <c r="B2631" s="2">
        <v>16.739999999999998</v>
      </c>
      <c r="C2631" s="2">
        <v>15.4895</v>
      </c>
      <c r="D2631" s="2">
        <v>765</v>
      </c>
      <c r="E2631" s="2">
        <f t="shared" si="164"/>
        <v>-772496</v>
      </c>
      <c r="F2631" s="17" t="str">
        <f t="shared" si="163"/>
        <v>BULLISH</v>
      </c>
      <c r="G2631" s="17" t="str">
        <f t="shared" ref="G2631:G2692" si="166">IF((E2631-E2626)/E2626 &gt; 0.02, "STRONG",
 IF((E2631-E2626)/E2626 &lt; -0.02, "WEAK", "NEUTRAL"))</f>
        <v>NEUTRAL</v>
      </c>
      <c r="H2631" s="17" t="str">
        <f t="shared" si="165"/>
        <v>CONFIRMED BULLISH</v>
      </c>
    </row>
    <row r="2632" spans="1:8" ht="13.5" x14ac:dyDescent="0.25">
      <c r="A2632" s="3">
        <v>45840</v>
      </c>
      <c r="B2632" s="2">
        <v>16.739999999999998</v>
      </c>
      <c r="C2632" s="2">
        <v>15.4895</v>
      </c>
      <c r="D2632" s="2">
        <v>1752</v>
      </c>
      <c r="E2632" s="2">
        <f t="shared" si="164"/>
        <v>-772496</v>
      </c>
      <c r="F2632" s="17" t="str">
        <f t="shared" ref="F2632:F2693" si="167">IF(E2632&gt;E2627,"BULLISH",IF(E2632&lt;E2627,"BEARISH","NEUTRAL"))</f>
        <v>BEARISH</v>
      </c>
      <c r="G2632" s="17" t="str">
        <f t="shared" si="166"/>
        <v>NEUTRAL</v>
      </c>
      <c r="H2632" s="17" t="str">
        <f t="shared" si="165"/>
        <v>CONFIRMED BEARISH</v>
      </c>
    </row>
    <row r="2633" spans="1:8" ht="13.5" x14ac:dyDescent="0.25">
      <c r="A2633" s="3">
        <v>45841</v>
      </c>
      <c r="B2633" s="2">
        <v>16.73</v>
      </c>
      <c r="C2633" s="2">
        <v>15.4803</v>
      </c>
      <c r="D2633" s="2">
        <v>2984</v>
      </c>
      <c r="E2633" s="2">
        <f t="shared" si="164"/>
        <v>-775480</v>
      </c>
      <c r="F2633" s="17" t="str">
        <f t="shared" si="167"/>
        <v>BEARISH</v>
      </c>
      <c r="G2633" s="17" t="str">
        <f t="shared" si="166"/>
        <v>NEUTRAL</v>
      </c>
      <c r="H2633" s="17" t="str">
        <f t="shared" si="165"/>
        <v>CONFIRMED BEARISH</v>
      </c>
    </row>
    <row r="2634" spans="1:8" ht="13.5" x14ac:dyDescent="0.25">
      <c r="A2634" s="3">
        <v>45842</v>
      </c>
      <c r="B2634" s="2">
        <v>16</v>
      </c>
      <c r="C2634" s="2">
        <v>16</v>
      </c>
      <c r="D2634" s="2">
        <v>262</v>
      </c>
      <c r="E2634" s="2">
        <f t="shared" si="164"/>
        <v>-775742</v>
      </c>
      <c r="F2634" s="17" t="str">
        <f t="shared" si="167"/>
        <v>BEARISH</v>
      </c>
      <c r="G2634" s="17" t="str">
        <f t="shared" si="166"/>
        <v>NEUTRAL</v>
      </c>
      <c r="H2634" s="17" t="str">
        <f t="shared" si="165"/>
        <v>CONFIRMED BEARISH</v>
      </c>
    </row>
    <row r="2635" spans="1:8" ht="13.5" x14ac:dyDescent="0.25">
      <c r="A2635" s="3">
        <v>45845</v>
      </c>
      <c r="B2635" s="2">
        <v>16.09</v>
      </c>
      <c r="C2635" s="2">
        <v>16.09</v>
      </c>
      <c r="D2635" s="2">
        <v>265</v>
      </c>
      <c r="E2635" s="2">
        <f t="shared" si="164"/>
        <v>-775477</v>
      </c>
      <c r="F2635" s="17" t="str">
        <f t="shared" si="167"/>
        <v>BEARISH</v>
      </c>
      <c r="G2635" s="17" t="str">
        <f t="shared" si="166"/>
        <v>NEUTRAL</v>
      </c>
      <c r="H2635" s="17" t="str">
        <f t="shared" si="165"/>
        <v>CONFIRMED BEARISH</v>
      </c>
    </row>
    <row r="2636" spans="1:8" ht="13.5" x14ac:dyDescent="0.25">
      <c r="A2636" s="3">
        <v>45846</v>
      </c>
      <c r="B2636" s="2">
        <v>16</v>
      </c>
      <c r="C2636" s="2">
        <v>16</v>
      </c>
      <c r="D2636" s="2">
        <v>30</v>
      </c>
      <c r="E2636" s="2">
        <f t="shared" si="164"/>
        <v>-775507</v>
      </c>
      <c r="F2636" s="17" t="str">
        <f t="shared" si="167"/>
        <v>BEARISH</v>
      </c>
      <c r="G2636" s="17" t="str">
        <f t="shared" si="166"/>
        <v>NEUTRAL</v>
      </c>
      <c r="H2636" s="17" t="str">
        <f t="shared" si="165"/>
        <v>CONFIRMED BEARISH</v>
      </c>
    </row>
    <row r="2637" spans="1:8" ht="13.5" x14ac:dyDescent="0.25">
      <c r="A2637" s="3">
        <v>45847</v>
      </c>
      <c r="B2637" s="2">
        <v>16.09</v>
      </c>
      <c r="C2637" s="2">
        <v>16.09</v>
      </c>
      <c r="D2637" s="2">
        <v>546</v>
      </c>
      <c r="E2637" s="2">
        <f t="shared" si="164"/>
        <v>-774961</v>
      </c>
      <c r="F2637" s="17" t="str">
        <f t="shared" si="167"/>
        <v>BEARISH</v>
      </c>
      <c r="G2637" s="17" t="str">
        <f t="shared" si="166"/>
        <v>NEUTRAL</v>
      </c>
      <c r="H2637" s="17" t="str">
        <f t="shared" si="165"/>
        <v>CONFIRMED BEARISH</v>
      </c>
    </row>
    <row r="2638" spans="1:8" ht="13.5" x14ac:dyDescent="0.25">
      <c r="A2638" s="3">
        <v>45848</v>
      </c>
      <c r="B2638" s="2">
        <v>15.94</v>
      </c>
      <c r="C2638" s="2">
        <v>15.94</v>
      </c>
      <c r="D2638" s="2">
        <v>4410</v>
      </c>
      <c r="E2638" s="2">
        <f t="shared" si="164"/>
        <v>-779371</v>
      </c>
      <c r="F2638" s="17" t="str">
        <f t="shared" si="167"/>
        <v>BEARISH</v>
      </c>
      <c r="G2638" s="17" t="str">
        <f t="shared" si="166"/>
        <v>NEUTRAL</v>
      </c>
      <c r="H2638" s="17" t="str">
        <f t="shared" si="165"/>
        <v>CONFIRMED BEARISH</v>
      </c>
    </row>
    <row r="2639" spans="1:8" ht="13.5" x14ac:dyDescent="0.25">
      <c r="A2639" s="3">
        <v>45849</v>
      </c>
      <c r="B2639" s="2">
        <v>15.82</v>
      </c>
      <c r="C2639" s="2">
        <v>15.82</v>
      </c>
      <c r="D2639" s="2">
        <v>1249</v>
      </c>
      <c r="E2639" s="2">
        <f t="shared" si="164"/>
        <v>-780620</v>
      </c>
      <c r="F2639" s="17" t="str">
        <f t="shared" si="167"/>
        <v>BEARISH</v>
      </c>
      <c r="G2639" s="17" t="str">
        <f t="shared" si="166"/>
        <v>NEUTRAL</v>
      </c>
      <c r="H2639" s="17" t="str">
        <f t="shared" si="165"/>
        <v>CONFIRMED BEARISH</v>
      </c>
    </row>
    <row r="2640" spans="1:8" ht="13.5" x14ac:dyDescent="0.25">
      <c r="A2640" s="3">
        <v>45852</v>
      </c>
      <c r="B2640" s="2">
        <v>16</v>
      </c>
      <c r="C2640" s="2">
        <v>16</v>
      </c>
      <c r="D2640" s="2">
        <v>3514</v>
      </c>
      <c r="E2640" s="2">
        <f t="shared" si="164"/>
        <v>-777106</v>
      </c>
      <c r="F2640" s="17" t="str">
        <f t="shared" si="167"/>
        <v>BEARISH</v>
      </c>
      <c r="G2640" s="17" t="str">
        <f t="shared" si="166"/>
        <v>NEUTRAL</v>
      </c>
      <c r="H2640" s="17" t="str">
        <f t="shared" si="165"/>
        <v>CONFIRMED BEARISH</v>
      </c>
    </row>
    <row r="2641" spans="1:8" ht="13.5" x14ac:dyDescent="0.25">
      <c r="A2641" s="3">
        <v>45853</v>
      </c>
      <c r="B2641" s="2">
        <v>15.81</v>
      </c>
      <c r="C2641" s="2">
        <v>15.81</v>
      </c>
      <c r="D2641" s="2">
        <v>1390</v>
      </c>
      <c r="E2641" s="2">
        <f t="shared" si="164"/>
        <v>-778496</v>
      </c>
      <c r="F2641" s="17" t="str">
        <f t="shared" si="167"/>
        <v>BEARISH</v>
      </c>
      <c r="G2641" s="17" t="str">
        <f t="shared" si="166"/>
        <v>NEUTRAL</v>
      </c>
      <c r="H2641" s="17" t="str">
        <f t="shared" si="165"/>
        <v>CONFIRMED BEARISH</v>
      </c>
    </row>
    <row r="2642" spans="1:8" ht="13.5" x14ac:dyDescent="0.25">
      <c r="A2642" s="3">
        <v>45854</v>
      </c>
      <c r="B2642" s="2">
        <v>15.87</v>
      </c>
      <c r="C2642" s="2">
        <v>15.87</v>
      </c>
      <c r="D2642" s="2">
        <v>1044</v>
      </c>
      <c r="E2642" s="2">
        <f t="shared" si="164"/>
        <v>-777452</v>
      </c>
      <c r="F2642" s="17" t="str">
        <f t="shared" si="167"/>
        <v>BEARISH</v>
      </c>
      <c r="G2642" s="17" t="str">
        <f t="shared" si="166"/>
        <v>NEUTRAL</v>
      </c>
      <c r="H2642" s="17" t="str">
        <f t="shared" si="165"/>
        <v>CONFIRMED BEARISH</v>
      </c>
    </row>
    <row r="2643" spans="1:8" ht="13.5" x14ac:dyDescent="0.25">
      <c r="A2643" s="3">
        <v>45855</v>
      </c>
      <c r="B2643" s="2">
        <v>15.7</v>
      </c>
      <c r="C2643" s="2">
        <v>15.7</v>
      </c>
      <c r="D2643" s="2">
        <v>446</v>
      </c>
      <c r="E2643" s="2">
        <f t="shared" si="164"/>
        <v>-777898</v>
      </c>
      <c r="F2643" s="17" t="str">
        <f t="shared" si="167"/>
        <v>BULLISH</v>
      </c>
      <c r="G2643" s="17" t="str">
        <f t="shared" si="166"/>
        <v>NEUTRAL</v>
      </c>
      <c r="H2643" s="17" t="str">
        <f t="shared" si="165"/>
        <v>BULLISH DIVERGENCE</v>
      </c>
    </row>
    <row r="2644" spans="1:8" ht="13.5" x14ac:dyDescent="0.25">
      <c r="A2644" s="3">
        <v>45856</v>
      </c>
      <c r="B2644" s="2">
        <v>15.7</v>
      </c>
      <c r="C2644" s="2">
        <v>15.7</v>
      </c>
      <c r="D2644" s="2">
        <v>12</v>
      </c>
      <c r="E2644" s="2">
        <f t="shared" si="164"/>
        <v>-777898</v>
      </c>
      <c r="F2644" s="17" t="str">
        <f t="shared" si="167"/>
        <v>BULLISH</v>
      </c>
      <c r="G2644" s="17" t="str">
        <f t="shared" si="166"/>
        <v>NEUTRAL</v>
      </c>
      <c r="H2644" s="17" t="str">
        <f t="shared" si="165"/>
        <v>BULLISH DIVERGENCE</v>
      </c>
    </row>
    <row r="2645" spans="1:8" ht="13.5" x14ac:dyDescent="0.25">
      <c r="A2645" s="3">
        <v>45859</v>
      </c>
      <c r="B2645" s="2">
        <v>15.7</v>
      </c>
      <c r="C2645" s="2">
        <v>15.7</v>
      </c>
      <c r="D2645" s="2">
        <v>505</v>
      </c>
      <c r="E2645" s="2">
        <f t="shared" si="164"/>
        <v>-777898</v>
      </c>
      <c r="F2645" s="17" t="str">
        <f t="shared" si="167"/>
        <v>BEARISH</v>
      </c>
      <c r="G2645" s="17" t="str">
        <f t="shared" si="166"/>
        <v>NEUTRAL</v>
      </c>
      <c r="H2645" s="17" t="str">
        <f t="shared" si="165"/>
        <v>CONFIRMED BEARISH</v>
      </c>
    </row>
    <row r="2646" spans="1:8" ht="13.5" x14ac:dyDescent="0.25">
      <c r="A2646" s="3">
        <v>45860</v>
      </c>
      <c r="B2646" s="2">
        <v>15.96</v>
      </c>
      <c r="C2646" s="2">
        <v>15.96</v>
      </c>
      <c r="D2646" s="2">
        <v>31</v>
      </c>
      <c r="E2646" s="2">
        <f t="shared" si="164"/>
        <v>-777867</v>
      </c>
      <c r="F2646" s="17" t="str">
        <f t="shared" si="167"/>
        <v>BULLISH</v>
      </c>
      <c r="G2646" s="17" t="str">
        <f t="shared" si="166"/>
        <v>NEUTRAL</v>
      </c>
      <c r="H2646" s="17" t="str">
        <f t="shared" si="165"/>
        <v>CONFIRMED BULLISH</v>
      </c>
    </row>
    <row r="2647" spans="1:8" ht="13.5" x14ac:dyDescent="0.25">
      <c r="A2647" s="3">
        <v>45861</v>
      </c>
      <c r="B2647" s="2">
        <v>15.88</v>
      </c>
      <c r="C2647" s="2">
        <v>15.88</v>
      </c>
      <c r="D2647" s="2">
        <v>3175</v>
      </c>
      <c r="E2647" s="2">
        <f t="shared" si="164"/>
        <v>-781042</v>
      </c>
      <c r="F2647" s="17" t="str">
        <f t="shared" si="167"/>
        <v>BEARISH</v>
      </c>
      <c r="G2647" s="17" t="str">
        <f t="shared" si="166"/>
        <v>NEUTRAL</v>
      </c>
      <c r="H2647" s="17" t="str">
        <f t="shared" si="165"/>
        <v>BEARISH DIVERGENCE</v>
      </c>
    </row>
    <row r="2648" spans="1:8" ht="13.5" x14ac:dyDescent="0.25">
      <c r="A2648" s="3">
        <v>45862</v>
      </c>
      <c r="B2648" s="2">
        <v>16.09</v>
      </c>
      <c r="C2648" s="2">
        <v>16.09</v>
      </c>
      <c r="D2648" s="2">
        <v>1732</v>
      </c>
      <c r="E2648" s="2">
        <f t="shared" si="164"/>
        <v>-779310</v>
      </c>
      <c r="F2648" s="17" t="str">
        <f t="shared" si="167"/>
        <v>BEARISH</v>
      </c>
      <c r="G2648" s="17" t="str">
        <f t="shared" si="166"/>
        <v>NEUTRAL</v>
      </c>
      <c r="H2648" s="17" t="str">
        <f t="shared" si="165"/>
        <v>BEARISH DIVERGENCE</v>
      </c>
    </row>
    <row r="2649" spans="1:8" ht="13.5" x14ac:dyDescent="0.25">
      <c r="A2649" s="3">
        <v>45866</v>
      </c>
      <c r="B2649" s="2">
        <v>16.39</v>
      </c>
      <c r="C2649" s="2">
        <v>16.39</v>
      </c>
      <c r="D2649" s="2">
        <v>2708</v>
      </c>
      <c r="E2649" s="2">
        <f t="shared" si="164"/>
        <v>-776602</v>
      </c>
      <c r="F2649" s="17" t="str">
        <f t="shared" si="167"/>
        <v>BULLISH</v>
      </c>
      <c r="G2649" s="17" t="str">
        <f t="shared" si="166"/>
        <v>NEUTRAL</v>
      </c>
      <c r="H2649" s="17" t="str">
        <f t="shared" si="165"/>
        <v>CONFIRMED BULLISH</v>
      </c>
    </row>
    <row r="2650" spans="1:8" ht="13.5" x14ac:dyDescent="0.25">
      <c r="A2650" s="3">
        <v>45867</v>
      </c>
      <c r="B2650" s="2">
        <v>16.5</v>
      </c>
      <c r="C2650" s="2">
        <v>16.5</v>
      </c>
      <c r="D2650" s="2">
        <v>2882</v>
      </c>
      <c r="E2650" s="2">
        <f t="shared" si="164"/>
        <v>-773720</v>
      </c>
      <c r="F2650" s="17" t="str">
        <f t="shared" si="167"/>
        <v>BULLISH</v>
      </c>
      <c r="G2650" s="17" t="str">
        <f t="shared" si="166"/>
        <v>NEUTRAL</v>
      </c>
      <c r="H2650" s="17" t="str">
        <f t="shared" si="165"/>
        <v>CONFIRMED BULLISH</v>
      </c>
    </row>
    <row r="2651" spans="1:8" ht="13.5" x14ac:dyDescent="0.25">
      <c r="A2651" s="3">
        <v>45868</v>
      </c>
      <c r="B2651" s="2">
        <v>17.2</v>
      </c>
      <c r="C2651" s="2">
        <v>17.2</v>
      </c>
      <c r="D2651" s="2">
        <v>1719</v>
      </c>
      <c r="E2651" s="2">
        <f t="shared" si="164"/>
        <v>-772001</v>
      </c>
      <c r="F2651" s="17" t="str">
        <f t="shared" si="167"/>
        <v>BULLISH</v>
      </c>
      <c r="G2651" s="17" t="str">
        <f t="shared" si="166"/>
        <v>NEUTRAL</v>
      </c>
      <c r="H2651" s="17" t="str">
        <f t="shared" si="165"/>
        <v>CONFIRMED BULLISH</v>
      </c>
    </row>
    <row r="2652" spans="1:8" ht="13.5" x14ac:dyDescent="0.25">
      <c r="A2652" s="3">
        <v>45869</v>
      </c>
      <c r="B2652" s="2">
        <v>17.2</v>
      </c>
      <c r="C2652" s="2">
        <v>17.2</v>
      </c>
      <c r="D2652" s="2">
        <v>1683</v>
      </c>
      <c r="E2652" s="2">
        <f t="shared" si="164"/>
        <v>-772001</v>
      </c>
      <c r="F2652" s="17" t="str">
        <f t="shared" si="167"/>
        <v>BULLISH</v>
      </c>
      <c r="G2652" s="17" t="str">
        <f t="shared" si="166"/>
        <v>NEUTRAL</v>
      </c>
      <c r="H2652" s="17" t="str">
        <f t="shared" si="165"/>
        <v>CONFIRMED BULLISH</v>
      </c>
    </row>
    <row r="2653" spans="1:8" ht="13.5" x14ac:dyDescent="0.25">
      <c r="A2653" s="3">
        <v>45870</v>
      </c>
      <c r="B2653" s="2">
        <v>17</v>
      </c>
      <c r="C2653" s="2">
        <v>17</v>
      </c>
      <c r="D2653" s="2">
        <v>475</v>
      </c>
      <c r="E2653" s="2">
        <f t="shared" si="164"/>
        <v>-772476</v>
      </c>
      <c r="F2653" s="17" t="str">
        <f t="shared" si="167"/>
        <v>BULLISH</v>
      </c>
      <c r="G2653" s="17" t="str">
        <f t="shared" si="166"/>
        <v>NEUTRAL</v>
      </c>
      <c r="H2653" s="17" t="str">
        <f t="shared" si="165"/>
        <v>CONFIRMED BULLISH</v>
      </c>
    </row>
    <row r="2654" spans="1:8" ht="13.5" x14ac:dyDescent="0.25">
      <c r="A2654" s="3">
        <v>45873</v>
      </c>
      <c r="B2654" s="2">
        <v>17</v>
      </c>
      <c r="C2654" s="2">
        <v>17</v>
      </c>
      <c r="D2654" s="2">
        <v>66</v>
      </c>
      <c r="E2654" s="2">
        <f t="shared" si="164"/>
        <v>-772476</v>
      </c>
      <c r="F2654" s="17" t="str">
        <f t="shared" si="167"/>
        <v>BULLISH</v>
      </c>
      <c r="G2654" s="17" t="str">
        <f t="shared" si="166"/>
        <v>NEUTRAL</v>
      </c>
      <c r="H2654" s="17" t="str">
        <f t="shared" si="165"/>
        <v>CONFIRMED BULLISH</v>
      </c>
    </row>
    <row r="2655" spans="1:8" ht="13.5" x14ac:dyDescent="0.25">
      <c r="A2655" s="3">
        <v>45874</v>
      </c>
      <c r="B2655" s="2">
        <v>16.989999999999998</v>
      </c>
      <c r="C2655" s="2">
        <v>16.989999999999998</v>
      </c>
      <c r="D2655" s="2">
        <v>568</v>
      </c>
      <c r="E2655" s="2">
        <f t="shared" si="164"/>
        <v>-773044</v>
      </c>
      <c r="F2655" s="17" t="str">
        <f t="shared" si="167"/>
        <v>BULLISH</v>
      </c>
      <c r="G2655" s="17" t="str">
        <f t="shared" si="166"/>
        <v>NEUTRAL</v>
      </c>
      <c r="H2655" s="17" t="str">
        <f t="shared" si="165"/>
        <v>CONFIRMED BULLISH</v>
      </c>
    </row>
    <row r="2656" spans="1:8" ht="13.5" x14ac:dyDescent="0.25">
      <c r="A2656" s="3">
        <v>45875</v>
      </c>
      <c r="B2656" s="2">
        <v>17</v>
      </c>
      <c r="C2656" s="2">
        <v>17</v>
      </c>
      <c r="D2656" s="2">
        <v>2</v>
      </c>
      <c r="E2656" s="2">
        <f t="shared" si="164"/>
        <v>-773042</v>
      </c>
      <c r="F2656" s="17" t="str">
        <f t="shared" si="167"/>
        <v>BEARISH</v>
      </c>
      <c r="G2656" s="17" t="str">
        <f t="shared" si="166"/>
        <v>NEUTRAL</v>
      </c>
      <c r="H2656" s="17" t="str">
        <f t="shared" si="165"/>
        <v>CONFIRMED BEARISH</v>
      </c>
    </row>
    <row r="2657" spans="1:8" ht="13.5" x14ac:dyDescent="0.25">
      <c r="A2657" s="3">
        <v>45876</v>
      </c>
      <c r="B2657" s="2">
        <v>17</v>
      </c>
      <c r="C2657" s="2">
        <v>17</v>
      </c>
      <c r="D2657" s="2">
        <v>110</v>
      </c>
      <c r="E2657" s="2">
        <f t="shared" si="164"/>
        <v>-773042</v>
      </c>
      <c r="F2657" s="17" t="str">
        <f t="shared" si="167"/>
        <v>BEARISH</v>
      </c>
      <c r="G2657" s="17" t="str">
        <f t="shared" si="166"/>
        <v>NEUTRAL</v>
      </c>
      <c r="H2657" s="17" t="str">
        <f t="shared" si="165"/>
        <v>CONFIRMED BEARISH</v>
      </c>
    </row>
    <row r="2658" spans="1:8" ht="13.5" x14ac:dyDescent="0.25">
      <c r="A2658" s="3">
        <v>45877</v>
      </c>
      <c r="B2658" s="2">
        <v>16.89</v>
      </c>
      <c r="C2658" s="2">
        <v>16.89</v>
      </c>
      <c r="D2658" s="2">
        <v>250</v>
      </c>
      <c r="E2658" s="2">
        <f t="shared" si="164"/>
        <v>-773292</v>
      </c>
      <c r="F2658" s="17" t="str">
        <f t="shared" si="167"/>
        <v>BEARISH</v>
      </c>
      <c r="G2658" s="17" t="str">
        <f t="shared" si="166"/>
        <v>NEUTRAL</v>
      </c>
      <c r="H2658" s="17" t="str">
        <f t="shared" si="165"/>
        <v>CONFIRMED BEARISH</v>
      </c>
    </row>
    <row r="2659" spans="1:8" ht="13.5" x14ac:dyDescent="0.25">
      <c r="A2659" s="3">
        <v>45880</v>
      </c>
      <c r="B2659" s="2">
        <v>17</v>
      </c>
      <c r="C2659" s="2">
        <v>17</v>
      </c>
      <c r="D2659" s="2">
        <v>70</v>
      </c>
      <c r="E2659" s="2">
        <f t="shared" si="164"/>
        <v>-773222</v>
      </c>
      <c r="F2659" s="17" t="str">
        <f t="shared" si="167"/>
        <v>BEARISH</v>
      </c>
      <c r="G2659" s="17" t="str">
        <f t="shared" si="166"/>
        <v>NEUTRAL</v>
      </c>
      <c r="H2659" s="17" t="str">
        <f t="shared" si="165"/>
        <v>NEUTRAL</v>
      </c>
    </row>
    <row r="2660" spans="1:8" ht="13.5" x14ac:dyDescent="0.25">
      <c r="A2660" s="3">
        <v>45881</v>
      </c>
      <c r="B2660" s="2">
        <v>17</v>
      </c>
      <c r="C2660" s="2">
        <v>17</v>
      </c>
      <c r="D2660" s="2">
        <v>75</v>
      </c>
      <c r="E2660" s="2">
        <f t="shared" si="164"/>
        <v>-773222</v>
      </c>
      <c r="F2660" s="17" t="str">
        <f t="shared" si="167"/>
        <v>BEARISH</v>
      </c>
      <c r="G2660" s="17" t="str">
        <f t="shared" si="166"/>
        <v>NEUTRAL</v>
      </c>
      <c r="H2660" s="17" t="str">
        <f t="shared" si="165"/>
        <v>BEARISH DIVERGENCE</v>
      </c>
    </row>
    <row r="2661" spans="1:8" ht="13.5" x14ac:dyDescent="0.25">
      <c r="A2661" s="3">
        <v>45883</v>
      </c>
      <c r="B2661" s="2">
        <v>17</v>
      </c>
      <c r="C2661" s="2">
        <v>17</v>
      </c>
      <c r="D2661" s="2">
        <v>0</v>
      </c>
      <c r="E2661" s="2">
        <f t="shared" si="164"/>
        <v>-773222</v>
      </c>
      <c r="F2661" s="17" t="str">
        <f t="shared" si="167"/>
        <v>BEARISH</v>
      </c>
      <c r="G2661" s="17" t="str">
        <f t="shared" si="166"/>
        <v>NEUTRAL</v>
      </c>
      <c r="H2661" s="17" t="str">
        <f t="shared" si="165"/>
        <v>NEUTRAL</v>
      </c>
    </row>
    <row r="2662" spans="1:8" ht="13.5" x14ac:dyDescent="0.25">
      <c r="A2662" s="3">
        <v>45884</v>
      </c>
      <c r="B2662" s="2">
        <v>16.95</v>
      </c>
      <c r="C2662" s="2">
        <v>16.95</v>
      </c>
      <c r="D2662" s="2">
        <v>241</v>
      </c>
      <c r="E2662" s="2">
        <f t="shared" si="164"/>
        <v>-773463</v>
      </c>
      <c r="F2662" s="17" t="str">
        <f t="shared" si="167"/>
        <v>BEARISH</v>
      </c>
      <c r="G2662" s="17" t="str">
        <f t="shared" si="166"/>
        <v>NEUTRAL</v>
      </c>
      <c r="H2662" s="17" t="str">
        <f t="shared" si="165"/>
        <v>CONFIRMED BEARISH</v>
      </c>
    </row>
    <row r="2663" spans="1:8" ht="13.5" x14ac:dyDescent="0.25">
      <c r="A2663" s="3">
        <v>45887</v>
      </c>
      <c r="B2663" s="2">
        <v>17</v>
      </c>
      <c r="C2663" s="2">
        <v>17</v>
      </c>
      <c r="D2663" s="2">
        <v>5060</v>
      </c>
      <c r="E2663" s="2">
        <f t="shared" si="164"/>
        <v>-768403</v>
      </c>
      <c r="F2663" s="17" t="str">
        <f t="shared" si="167"/>
        <v>BULLISH</v>
      </c>
      <c r="G2663" s="17" t="str">
        <f t="shared" si="166"/>
        <v>NEUTRAL</v>
      </c>
      <c r="H2663" s="17" t="str">
        <f t="shared" si="165"/>
        <v>CONFIRMED BULLISH</v>
      </c>
    </row>
    <row r="2664" spans="1:8" ht="13.5" x14ac:dyDescent="0.25">
      <c r="A2664" s="3">
        <v>45888</v>
      </c>
      <c r="B2664" s="2">
        <v>17.100000000000001</v>
      </c>
      <c r="C2664" s="2">
        <v>17.100000000000001</v>
      </c>
      <c r="D2664" s="2">
        <v>3520</v>
      </c>
      <c r="E2664" s="2">
        <f t="shared" si="164"/>
        <v>-764883</v>
      </c>
      <c r="F2664" s="17" t="str">
        <f t="shared" si="167"/>
        <v>BULLISH</v>
      </c>
      <c r="G2664" s="17" t="str">
        <f t="shared" si="166"/>
        <v>NEUTRAL</v>
      </c>
      <c r="H2664" s="17" t="str">
        <f t="shared" si="165"/>
        <v>CONFIRMED BULLISH</v>
      </c>
    </row>
    <row r="2665" spans="1:8" ht="13.5" x14ac:dyDescent="0.25">
      <c r="A2665" s="3">
        <v>45889</v>
      </c>
      <c r="B2665" s="2">
        <v>17.34</v>
      </c>
      <c r="C2665" s="2">
        <v>17.34</v>
      </c>
      <c r="D2665" s="2">
        <v>329</v>
      </c>
      <c r="E2665" s="2">
        <f t="shared" si="164"/>
        <v>-764554</v>
      </c>
      <c r="F2665" s="17" t="str">
        <f t="shared" si="167"/>
        <v>BULLISH</v>
      </c>
      <c r="G2665" s="17" t="str">
        <f t="shared" si="166"/>
        <v>NEUTRAL</v>
      </c>
      <c r="H2665" s="17" t="str">
        <f t="shared" si="165"/>
        <v>CONFIRMED BULLISH</v>
      </c>
    </row>
    <row r="2666" spans="1:8" ht="13.5" x14ac:dyDescent="0.25">
      <c r="A2666" s="3">
        <v>45890</v>
      </c>
      <c r="B2666" s="2">
        <v>17.34</v>
      </c>
      <c r="C2666" s="2">
        <v>17.34</v>
      </c>
      <c r="D2666" s="2">
        <v>258</v>
      </c>
      <c r="E2666" s="2">
        <f t="shared" si="164"/>
        <v>-764554</v>
      </c>
      <c r="F2666" s="17" t="str">
        <f t="shared" si="167"/>
        <v>BULLISH</v>
      </c>
      <c r="G2666" s="17" t="str">
        <f t="shared" si="166"/>
        <v>NEUTRAL</v>
      </c>
      <c r="H2666" s="17" t="str">
        <f t="shared" si="165"/>
        <v>CONFIRMED BULLISH</v>
      </c>
    </row>
    <row r="2667" spans="1:8" ht="13.5" x14ac:dyDescent="0.25">
      <c r="A2667" s="3">
        <v>45891</v>
      </c>
      <c r="B2667" s="2">
        <v>17.34</v>
      </c>
      <c r="C2667" s="2">
        <v>17.34</v>
      </c>
      <c r="D2667" s="2">
        <v>641</v>
      </c>
      <c r="E2667" s="2">
        <f t="shared" si="164"/>
        <v>-764554</v>
      </c>
      <c r="F2667" s="17" t="str">
        <f t="shared" si="167"/>
        <v>BULLISH</v>
      </c>
      <c r="G2667" s="17" t="str">
        <f t="shared" si="166"/>
        <v>NEUTRAL</v>
      </c>
      <c r="H2667" s="17" t="str">
        <f t="shared" si="165"/>
        <v>CONFIRMED BULLISH</v>
      </c>
    </row>
    <row r="2668" spans="1:8" ht="13.5" x14ac:dyDescent="0.25">
      <c r="A2668" s="3">
        <v>45894</v>
      </c>
      <c r="B2668" s="2">
        <v>17.3</v>
      </c>
      <c r="C2668" s="2">
        <v>17.3</v>
      </c>
      <c r="D2668" s="2">
        <v>101</v>
      </c>
      <c r="E2668" s="2">
        <f t="shared" si="164"/>
        <v>-764655</v>
      </c>
      <c r="F2668" s="17" t="str">
        <f t="shared" si="167"/>
        <v>BULLISH</v>
      </c>
      <c r="G2668" s="17" t="str">
        <f t="shared" si="166"/>
        <v>NEUTRAL</v>
      </c>
      <c r="H2668" s="17" t="str">
        <f t="shared" si="165"/>
        <v>CONFIRMED BULLISH</v>
      </c>
    </row>
    <row r="2669" spans="1:8" ht="13.5" x14ac:dyDescent="0.25">
      <c r="A2669" s="3">
        <v>45895</v>
      </c>
      <c r="B2669" s="2">
        <v>17.3</v>
      </c>
      <c r="C2669" s="2">
        <v>17.3</v>
      </c>
      <c r="D2669" s="2">
        <v>504</v>
      </c>
      <c r="E2669" s="2">
        <f t="shared" si="164"/>
        <v>-764655</v>
      </c>
      <c r="F2669" s="17" t="str">
        <f t="shared" si="167"/>
        <v>BULLISH</v>
      </c>
      <c r="G2669" s="17" t="str">
        <f t="shared" si="166"/>
        <v>NEUTRAL</v>
      </c>
      <c r="H2669" s="17" t="str">
        <f t="shared" si="165"/>
        <v>CONFIRMED BULLISH</v>
      </c>
    </row>
    <row r="2670" spans="1:8" ht="13.5" x14ac:dyDescent="0.25">
      <c r="A2670" s="3">
        <v>45896</v>
      </c>
      <c r="B2670" s="2">
        <v>17.45</v>
      </c>
      <c r="C2670" s="2">
        <v>17.45</v>
      </c>
      <c r="D2670" s="2">
        <v>1150</v>
      </c>
      <c r="E2670" s="2">
        <f t="shared" si="164"/>
        <v>-763505</v>
      </c>
      <c r="F2670" s="17" t="str">
        <f t="shared" si="167"/>
        <v>BULLISH</v>
      </c>
      <c r="G2670" s="17" t="str">
        <f t="shared" si="166"/>
        <v>NEUTRAL</v>
      </c>
      <c r="H2670" s="17" t="str">
        <f t="shared" si="165"/>
        <v>CONFIRMED BULLISH</v>
      </c>
    </row>
    <row r="2671" spans="1:8" ht="13.5" x14ac:dyDescent="0.25">
      <c r="A2671" s="3">
        <v>45897</v>
      </c>
      <c r="B2671" s="2">
        <v>17.48</v>
      </c>
      <c r="C2671" s="2">
        <v>17.48</v>
      </c>
      <c r="D2671" s="2">
        <v>2596</v>
      </c>
      <c r="E2671" s="2">
        <f t="shared" si="164"/>
        <v>-760909</v>
      </c>
      <c r="F2671" s="17" t="str">
        <f t="shared" si="167"/>
        <v>BULLISH</v>
      </c>
      <c r="G2671" s="17" t="str">
        <f t="shared" si="166"/>
        <v>NEUTRAL</v>
      </c>
      <c r="H2671" s="17" t="str">
        <f t="shared" si="165"/>
        <v>CONFIRMED BULLISH</v>
      </c>
    </row>
    <row r="2672" spans="1:8" ht="13.5" x14ac:dyDescent="0.25">
      <c r="A2672" s="3">
        <v>45898</v>
      </c>
      <c r="B2672" s="2">
        <v>17.989999999999998</v>
      </c>
      <c r="C2672" s="2">
        <v>17.989999999999998</v>
      </c>
      <c r="D2672" s="2">
        <v>2213</v>
      </c>
      <c r="E2672" s="2">
        <f t="shared" si="164"/>
        <v>-758696</v>
      </c>
      <c r="F2672" s="17" t="str">
        <f t="shared" si="167"/>
        <v>BULLISH</v>
      </c>
      <c r="G2672" s="17" t="str">
        <f t="shared" si="166"/>
        <v>NEUTRAL</v>
      </c>
      <c r="H2672" s="17" t="str">
        <f t="shared" si="165"/>
        <v>CONFIRMED BULLISH</v>
      </c>
    </row>
    <row r="2673" spans="1:8" ht="13.5" x14ac:dyDescent="0.25">
      <c r="A2673" s="3">
        <v>45901</v>
      </c>
      <c r="B2673" s="2">
        <v>19.059999999999999</v>
      </c>
      <c r="C2673" s="2">
        <v>19.059999999999999</v>
      </c>
      <c r="D2673" s="2">
        <v>2754</v>
      </c>
      <c r="E2673" s="2">
        <f t="shared" si="164"/>
        <v>-755942</v>
      </c>
      <c r="F2673" s="17" t="str">
        <f t="shared" si="167"/>
        <v>BULLISH</v>
      </c>
      <c r="G2673" s="17" t="str">
        <f t="shared" si="166"/>
        <v>NEUTRAL</v>
      </c>
      <c r="H2673" s="17" t="str">
        <f t="shared" si="165"/>
        <v>CONFIRMED BULLISH</v>
      </c>
    </row>
    <row r="2674" spans="1:8" ht="13.5" x14ac:dyDescent="0.25">
      <c r="A2674" s="3">
        <v>45902</v>
      </c>
      <c r="B2674" s="2">
        <v>18.8</v>
      </c>
      <c r="C2674" s="2">
        <v>18.8</v>
      </c>
      <c r="D2674" s="2">
        <v>1921</v>
      </c>
      <c r="E2674" s="2">
        <f t="shared" si="164"/>
        <v>-757863</v>
      </c>
      <c r="F2674" s="17" t="str">
        <f t="shared" si="167"/>
        <v>BULLISH</v>
      </c>
      <c r="G2674" s="17" t="str">
        <f t="shared" si="166"/>
        <v>NEUTRAL</v>
      </c>
      <c r="H2674" s="17" t="str">
        <f t="shared" si="165"/>
        <v>CONFIRMED BULLISH</v>
      </c>
    </row>
    <row r="2675" spans="1:8" ht="13.5" x14ac:dyDescent="0.25">
      <c r="A2675" s="3">
        <v>45903</v>
      </c>
      <c r="B2675" s="2">
        <v>18.8</v>
      </c>
      <c r="C2675" s="2">
        <v>18.8</v>
      </c>
      <c r="D2675" s="2">
        <v>1722</v>
      </c>
      <c r="E2675" s="2">
        <f t="shared" si="164"/>
        <v>-757863</v>
      </c>
      <c r="F2675" s="17" t="str">
        <f t="shared" si="167"/>
        <v>BULLISH</v>
      </c>
      <c r="G2675" s="17" t="str">
        <f t="shared" si="166"/>
        <v>NEUTRAL</v>
      </c>
      <c r="H2675" s="17" t="str">
        <f t="shared" si="165"/>
        <v>CONFIRMED BULLISH</v>
      </c>
    </row>
    <row r="2676" spans="1:8" ht="13.5" x14ac:dyDescent="0.25">
      <c r="A2676" s="3">
        <v>45905</v>
      </c>
      <c r="B2676" s="2">
        <v>18.8</v>
      </c>
      <c r="C2676" s="2">
        <v>18.8</v>
      </c>
      <c r="D2676" s="2">
        <v>284</v>
      </c>
      <c r="E2676" s="2">
        <f t="shared" si="164"/>
        <v>-757863</v>
      </c>
      <c r="F2676" s="17" t="str">
        <f t="shared" si="167"/>
        <v>BULLISH</v>
      </c>
      <c r="G2676" s="17" t="str">
        <f t="shared" si="166"/>
        <v>NEUTRAL</v>
      </c>
      <c r="H2676" s="17" t="str">
        <f t="shared" si="165"/>
        <v>CONFIRMED BULLISH</v>
      </c>
    </row>
    <row r="2677" spans="1:8" ht="13.5" x14ac:dyDescent="0.25">
      <c r="A2677" s="3">
        <v>45908</v>
      </c>
      <c r="B2677" s="2">
        <v>19</v>
      </c>
      <c r="C2677" s="2">
        <v>19</v>
      </c>
      <c r="D2677" s="2">
        <v>1835</v>
      </c>
      <c r="E2677" s="2">
        <f t="shared" si="164"/>
        <v>-756028</v>
      </c>
      <c r="F2677" s="17" t="str">
        <f t="shared" si="167"/>
        <v>BULLISH</v>
      </c>
      <c r="G2677" s="17" t="str">
        <f t="shared" si="166"/>
        <v>NEUTRAL</v>
      </c>
      <c r="H2677" s="17" t="str">
        <f t="shared" si="165"/>
        <v>CONFIRMED BULLISH</v>
      </c>
    </row>
    <row r="2678" spans="1:8" ht="13.5" x14ac:dyDescent="0.25">
      <c r="A2678" s="3">
        <v>45909</v>
      </c>
      <c r="B2678" s="2">
        <v>19.45</v>
      </c>
      <c r="C2678" s="2">
        <v>19.45</v>
      </c>
      <c r="D2678" s="2">
        <v>4517</v>
      </c>
      <c r="E2678" s="2">
        <f t="shared" si="164"/>
        <v>-751511</v>
      </c>
      <c r="F2678" s="17" t="str">
        <f t="shared" si="167"/>
        <v>BULLISH</v>
      </c>
      <c r="G2678" s="17" t="str">
        <f t="shared" si="166"/>
        <v>NEUTRAL</v>
      </c>
      <c r="H2678" s="17" t="str">
        <f t="shared" si="165"/>
        <v>CONFIRMED BULLISH</v>
      </c>
    </row>
    <row r="2679" spans="1:8" ht="13.5" x14ac:dyDescent="0.25">
      <c r="A2679" s="3">
        <v>45910</v>
      </c>
      <c r="B2679" s="2">
        <v>19.5</v>
      </c>
      <c r="C2679" s="2">
        <v>19.5</v>
      </c>
      <c r="D2679" s="2">
        <v>643</v>
      </c>
      <c r="E2679" s="2">
        <f t="shared" si="164"/>
        <v>-750868</v>
      </c>
      <c r="F2679" s="17" t="str">
        <f t="shared" si="167"/>
        <v>BULLISH</v>
      </c>
      <c r="G2679" s="17" t="str">
        <f t="shared" si="166"/>
        <v>NEUTRAL</v>
      </c>
      <c r="H2679" s="17" t="str">
        <f t="shared" si="165"/>
        <v>CONFIRMED BULLISH</v>
      </c>
    </row>
    <row r="2680" spans="1:8" ht="13.5" x14ac:dyDescent="0.25">
      <c r="A2680" s="3">
        <v>45911</v>
      </c>
      <c r="B2680" s="2">
        <v>19.989999999999998</v>
      </c>
      <c r="C2680" s="2">
        <v>19.989999999999998</v>
      </c>
      <c r="D2680" s="2">
        <v>1086</v>
      </c>
      <c r="E2680" s="2">
        <f t="shared" si="164"/>
        <v>-749782</v>
      </c>
      <c r="F2680" s="17" t="str">
        <f t="shared" si="167"/>
        <v>BULLISH</v>
      </c>
      <c r="G2680" s="17" t="str">
        <f t="shared" si="166"/>
        <v>NEUTRAL</v>
      </c>
      <c r="H2680" s="17" t="str">
        <f t="shared" si="165"/>
        <v>CONFIRMED BULLISH</v>
      </c>
    </row>
    <row r="2681" spans="1:8" ht="13.5" x14ac:dyDescent="0.25">
      <c r="A2681" s="3">
        <v>45912</v>
      </c>
      <c r="B2681" s="2">
        <v>20.9</v>
      </c>
      <c r="C2681" s="2">
        <v>20.9</v>
      </c>
      <c r="D2681" s="2">
        <v>3852</v>
      </c>
      <c r="E2681" s="2">
        <f t="shared" si="164"/>
        <v>-745930</v>
      </c>
      <c r="F2681" s="17" t="str">
        <f t="shared" si="167"/>
        <v>BULLISH</v>
      </c>
      <c r="G2681" s="17" t="str">
        <f t="shared" si="166"/>
        <v>NEUTRAL</v>
      </c>
      <c r="H2681" s="17" t="str">
        <f t="shared" si="165"/>
        <v>CONFIRMED BULLISH</v>
      </c>
    </row>
    <row r="2682" spans="1:8" ht="13.5" x14ac:dyDescent="0.25">
      <c r="A2682" s="3">
        <v>45915</v>
      </c>
      <c r="B2682" s="2">
        <v>20.99</v>
      </c>
      <c r="C2682" s="2">
        <v>20.99</v>
      </c>
      <c r="D2682" s="2">
        <v>1491</v>
      </c>
      <c r="E2682" s="2">
        <f t="shared" si="164"/>
        <v>-744439</v>
      </c>
      <c r="F2682" s="17" t="str">
        <f t="shared" si="167"/>
        <v>BULLISH</v>
      </c>
      <c r="G2682" s="17" t="str">
        <f t="shared" si="166"/>
        <v>NEUTRAL</v>
      </c>
      <c r="H2682" s="17" t="str">
        <f t="shared" si="165"/>
        <v>CONFIRMED BULLISH</v>
      </c>
    </row>
    <row r="2683" spans="1:8" ht="13.5" x14ac:dyDescent="0.25">
      <c r="A2683" s="3">
        <v>45916</v>
      </c>
      <c r="B2683" s="2">
        <v>20.55</v>
      </c>
      <c r="C2683" s="2">
        <v>20.55</v>
      </c>
      <c r="D2683" s="2">
        <v>4032</v>
      </c>
      <c r="E2683" s="2">
        <f t="shared" si="164"/>
        <v>-748471</v>
      </c>
      <c r="F2683" s="17" t="str">
        <f t="shared" si="167"/>
        <v>BULLISH</v>
      </c>
      <c r="G2683" s="17" t="str">
        <f t="shared" si="166"/>
        <v>NEUTRAL</v>
      </c>
      <c r="H2683" s="17" t="str">
        <f t="shared" si="165"/>
        <v>CONFIRMED BULLISH</v>
      </c>
    </row>
    <row r="2684" spans="1:8" ht="13.5" x14ac:dyDescent="0.25">
      <c r="A2684" s="3">
        <v>45917</v>
      </c>
      <c r="B2684" s="2">
        <v>20.3</v>
      </c>
      <c r="C2684" s="2">
        <v>20.3</v>
      </c>
      <c r="D2684" s="2">
        <v>2896</v>
      </c>
      <c r="E2684" s="2">
        <f t="shared" si="164"/>
        <v>-751367</v>
      </c>
      <c r="F2684" s="17" t="str">
        <f t="shared" si="167"/>
        <v>BEARISH</v>
      </c>
      <c r="G2684" s="17" t="str">
        <f t="shared" si="166"/>
        <v>NEUTRAL</v>
      </c>
      <c r="H2684" s="17" t="str">
        <f t="shared" si="165"/>
        <v>BEARISH DIVERGENCE</v>
      </c>
    </row>
    <row r="2685" spans="1:8" ht="13.5" x14ac:dyDescent="0.35">
      <c r="A2685" s="3">
        <v>45918</v>
      </c>
      <c r="B2685" s="5">
        <v>20</v>
      </c>
      <c r="C2685" s="5">
        <v>20</v>
      </c>
      <c r="D2685" s="5">
        <v>4631</v>
      </c>
      <c r="E2685" s="2">
        <f t="shared" si="164"/>
        <v>-755998</v>
      </c>
      <c r="F2685" s="17" t="str">
        <f t="shared" si="167"/>
        <v>BEARISH</v>
      </c>
      <c r="G2685" s="17" t="str">
        <f t="shared" si="166"/>
        <v>NEUTRAL</v>
      </c>
      <c r="H2685" s="17" t="str">
        <f t="shared" si="165"/>
        <v>BEARISH DIVERGENCE</v>
      </c>
    </row>
    <row r="2686" spans="1:8" ht="13.5" x14ac:dyDescent="0.35">
      <c r="A2686" s="3">
        <v>45919</v>
      </c>
      <c r="B2686" s="5">
        <v>19.989999999999998</v>
      </c>
      <c r="C2686" s="5">
        <v>19.989999999999998</v>
      </c>
      <c r="D2686" s="5">
        <v>635</v>
      </c>
      <c r="E2686" s="2">
        <f t="shared" si="164"/>
        <v>-756633</v>
      </c>
      <c r="F2686" s="17" t="str">
        <f t="shared" si="167"/>
        <v>BEARISH</v>
      </c>
      <c r="G2686" s="17" t="str">
        <f t="shared" si="166"/>
        <v>NEUTRAL</v>
      </c>
      <c r="H2686" s="17" t="str">
        <f t="shared" si="165"/>
        <v>CONFIRMED BEARISH</v>
      </c>
    </row>
    <row r="2687" spans="1:8" ht="13.5" x14ac:dyDescent="0.35">
      <c r="A2687" s="3">
        <v>45922</v>
      </c>
      <c r="B2687" s="5">
        <v>19.899999999999999</v>
      </c>
      <c r="C2687" s="5">
        <v>19.899999999999999</v>
      </c>
      <c r="D2687" s="5">
        <v>1876</v>
      </c>
      <c r="E2687" s="2">
        <f t="shared" si="164"/>
        <v>-758509</v>
      </c>
      <c r="F2687" s="17" t="str">
        <f t="shared" si="167"/>
        <v>BEARISH</v>
      </c>
      <c r="G2687" s="17" t="str">
        <f t="shared" si="166"/>
        <v>NEUTRAL</v>
      </c>
      <c r="H2687" s="17" t="str">
        <f t="shared" si="165"/>
        <v>CONFIRMED BEARISH</v>
      </c>
    </row>
    <row r="2688" spans="1:8" ht="13.5" x14ac:dyDescent="0.35">
      <c r="A2688" s="3">
        <v>45923</v>
      </c>
      <c r="B2688" s="5">
        <v>19.5</v>
      </c>
      <c r="C2688" s="5">
        <v>19.5</v>
      </c>
      <c r="D2688" s="5">
        <v>1877</v>
      </c>
      <c r="E2688" s="2">
        <f t="shared" si="164"/>
        <v>-760386</v>
      </c>
      <c r="F2688" s="17" t="str">
        <f t="shared" si="167"/>
        <v>BEARISH</v>
      </c>
      <c r="G2688" s="17" t="str">
        <f t="shared" si="166"/>
        <v>NEUTRAL</v>
      </c>
      <c r="H2688" s="17" t="str">
        <f t="shared" si="165"/>
        <v>CONFIRMED BEARISH</v>
      </c>
    </row>
    <row r="2689" spans="1:8" ht="13.5" x14ac:dyDescent="0.35">
      <c r="A2689" s="3">
        <v>45924</v>
      </c>
      <c r="B2689" s="5">
        <v>19.7</v>
      </c>
      <c r="C2689" s="5">
        <v>19.7</v>
      </c>
      <c r="D2689" s="5">
        <v>592</v>
      </c>
      <c r="E2689" s="2">
        <f t="shared" si="164"/>
        <v>-759794</v>
      </c>
      <c r="F2689" s="17" t="str">
        <f t="shared" si="167"/>
        <v>BEARISH</v>
      </c>
      <c r="G2689" s="17" t="str">
        <f t="shared" si="166"/>
        <v>NEUTRAL</v>
      </c>
      <c r="H2689" s="17" t="str">
        <f t="shared" si="165"/>
        <v>CONFIRMED BEARISH</v>
      </c>
    </row>
    <row r="2690" spans="1:8" ht="13.5" x14ac:dyDescent="0.35">
      <c r="A2690" s="3">
        <v>45925</v>
      </c>
      <c r="B2690" s="5">
        <v>19.59</v>
      </c>
      <c r="C2690" s="5">
        <v>19.59</v>
      </c>
      <c r="D2690" s="5">
        <v>1457</v>
      </c>
      <c r="E2690" s="2">
        <f t="shared" si="164"/>
        <v>-761251</v>
      </c>
      <c r="F2690" s="17" t="str">
        <f t="shared" si="167"/>
        <v>BEARISH</v>
      </c>
      <c r="G2690" s="17" t="str">
        <f t="shared" si="166"/>
        <v>NEUTRAL</v>
      </c>
      <c r="H2690" s="17" t="str">
        <f t="shared" si="165"/>
        <v>CONFIRMED BEARISH</v>
      </c>
    </row>
    <row r="2691" spans="1:8" ht="13.5" x14ac:dyDescent="0.35">
      <c r="A2691" s="3">
        <v>45926</v>
      </c>
      <c r="B2691" s="5">
        <v>19.38</v>
      </c>
      <c r="C2691" s="5">
        <v>19.38</v>
      </c>
      <c r="D2691" s="5">
        <v>1567</v>
      </c>
      <c r="E2691" s="2">
        <f t="shared" si="164"/>
        <v>-762818</v>
      </c>
      <c r="F2691" s="17" t="str">
        <f t="shared" si="167"/>
        <v>BEARISH</v>
      </c>
      <c r="G2691" s="17" t="str">
        <f t="shared" si="166"/>
        <v>NEUTRAL</v>
      </c>
      <c r="H2691" s="17" t="str">
        <f t="shared" si="165"/>
        <v>CONFIRMED BEARISH</v>
      </c>
    </row>
    <row r="2692" spans="1:8" ht="13.5" x14ac:dyDescent="0.35">
      <c r="A2692" s="3">
        <v>45929</v>
      </c>
      <c r="B2692" s="5">
        <v>19.350000000000001</v>
      </c>
      <c r="C2692" s="5">
        <v>19.350000000000001</v>
      </c>
      <c r="D2692" s="5">
        <v>188</v>
      </c>
      <c r="E2692" s="2">
        <f>IF(B2692&gt;B2691, E2691+D2692, IF(B2692&lt;B2691, E2691-D2692, E2691))</f>
        <v>-763006</v>
      </c>
      <c r="F2692" s="17" t="str">
        <f t="shared" si="167"/>
        <v>BEARISH</v>
      </c>
      <c r="G2692" s="17" t="str">
        <f t="shared" si="166"/>
        <v>NEUTRAL</v>
      </c>
      <c r="H2692" s="17" t="str">
        <f t="shared" si="165"/>
        <v>CONFIRMED BEARISH</v>
      </c>
    </row>
    <row r="2693" spans="1:8" ht="13.5" x14ac:dyDescent="0.35">
      <c r="A2693" s="3">
        <v>45930</v>
      </c>
      <c r="B2693" s="5">
        <v>19.34</v>
      </c>
      <c r="C2693" s="5">
        <v>19.34</v>
      </c>
      <c r="D2693" s="5">
        <v>596</v>
      </c>
      <c r="E2693" s="2">
        <f>IF(B2693&gt;B2692, E2692+D2693, IF(B2693&lt;B2692, E2692-D2693, E2692))</f>
        <v>-763602</v>
      </c>
      <c r="F2693" s="17" t="str">
        <f t="shared" si="167"/>
        <v>BEARISH</v>
      </c>
      <c r="G2693" s="17" t="str">
        <f>IF((E2693-E2688)/E2688 &gt; 0.02, "STRONG",
 IF((E2693-E2688)/E2688 &lt; -0.02, "WEAK", "NEUTRAL"))</f>
        <v>NEUTRAL</v>
      </c>
      <c r="H2693" s="17" t="str">
        <f>IF(AND(B2693&gt;B2688, E2693&gt;E2688), "CONFIRMED BULLISH",
 IF(AND(B2693&lt;B2688, E2693&lt;E2688), "CONFIRMED BEARISH",
 IF(AND(B2693&gt;B2688, E2693&lt;E2688), "BEARISH DIVERGENCE",
 IF(AND(B2693&lt;B2688, E2693&gt;E2688), "BULLISH DIVERGENCE", "NEUTRAL"))))</f>
        <v>CONFIRMED BEARISH</v>
      </c>
    </row>
  </sheetData>
  <conditionalFormatting sqref="F1:F1048576">
    <cfRule type="containsText" dxfId="24" priority="5" stopIfTrue="1" operator="containsText" text="Bullish">
      <formula>NOT(ISERROR(SEARCH("Bullish",F1)))</formula>
    </cfRule>
  </conditionalFormatting>
  <conditionalFormatting sqref="G1:G1048576">
    <cfRule type="containsText" dxfId="23" priority="3" stopIfTrue="1" operator="containsText" text="strong">
      <formula>NOT(ISERROR(SEARCH("strong",G1)))</formula>
    </cfRule>
    <cfRule type="containsText" dxfId="22" priority="4" stopIfTrue="1" operator="containsText" text="weak">
      <formula>NOT(ISERROR(SEARCH("weak",G1)))</formula>
    </cfRule>
  </conditionalFormatting>
  <conditionalFormatting sqref="H1:H1048576">
    <cfRule type="containsText" dxfId="21" priority="1" stopIfTrue="1" operator="containsText" text="confirmed bullish">
      <formula>NOT(ISERROR(SEARCH("confirmed bullish",H1)))</formula>
    </cfRule>
    <cfRule type="containsText" dxfId="20" priority="2" stopIfTrue="1" operator="containsText" text="confirmed bearish">
      <formula>NOT(ISERROR(SEARCH("confirmed bearish",H1)))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377AA-402D-473A-B974-C3EE59C49CD2}">
  <dimension ref="A1:M2693"/>
  <sheetViews>
    <sheetView workbookViewId="0">
      <selection sqref="A1:IV65536"/>
    </sheetView>
  </sheetViews>
  <sheetFormatPr defaultColWidth="8.90625" defaultRowHeight="12.5" x14ac:dyDescent="0.25"/>
  <cols>
    <col min="1" max="1" width="13.36328125" customWidth="1"/>
    <col min="2" max="2" width="13.81640625" customWidth="1"/>
    <col min="3" max="3" width="17" customWidth="1"/>
    <col min="4" max="5" width="13.1796875" customWidth="1"/>
    <col min="11" max="11" width="19.453125" customWidth="1"/>
    <col min="12" max="12" width="14.81640625" customWidth="1"/>
    <col min="13" max="13" width="22.6328125" customWidth="1"/>
  </cols>
  <sheetData>
    <row r="1" spans="1:13" ht="36" x14ac:dyDescent="0.25">
      <c r="A1" s="1" t="s">
        <v>1</v>
      </c>
      <c r="B1" s="1" t="s">
        <v>3</v>
      </c>
      <c r="C1" s="1" t="s">
        <v>34</v>
      </c>
      <c r="D1" s="1" t="s">
        <v>37</v>
      </c>
      <c r="E1" s="1" t="s">
        <v>38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44</v>
      </c>
      <c r="L1" s="1" t="s">
        <v>45</v>
      </c>
      <c r="M1" s="1" t="s">
        <v>46</v>
      </c>
    </row>
    <row r="2" spans="1:13" ht="13.5" x14ac:dyDescent="0.25">
      <c r="A2" s="3">
        <v>42006</v>
      </c>
      <c r="B2" s="2">
        <v>3.6585000000000001</v>
      </c>
      <c r="C2" s="2"/>
      <c r="D2" s="2"/>
      <c r="E2" s="2"/>
      <c r="F2" s="2"/>
      <c r="G2" s="2"/>
      <c r="H2" s="2"/>
      <c r="I2" s="2"/>
      <c r="J2" s="2"/>
      <c r="K2" s="17"/>
      <c r="L2" s="17"/>
      <c r="M2" s="17"/>
    </row>
    <row r="3" spans="1:13" ht="13.5" x14ac:dyDescent="0.25">
      <c r="A3" s="3">
        <v>42009</v>
      </c>
      <c r="B3" s="2">
        <v>3.6585000000000001</v>
      </c>
      <c r="C3" s="2"/>
      <c r="D3" s="2"/>
      <c r="E3" s="2"/>
      <c r="F3" s="2"/>
      <c r="G3" s="2"/>
      <c r="H3" s="2"/>
      <c r="I3" s="2"/>
      <c r="J3" s="2"/>
      <c r="K3" s="17"/>
      <c r="L3" s="17"/>
      <c r="M3" s="17"/>
    </row>
    <row r="4" spans="1:13" ht="13.5" x14ac:dyDescent="0.25">
      <c r="A4" s="3">
        <v>42010</v>
      </c>
      <c r="B4" s="2">
        <v>3.6493000000000002</v>
      </c>
      <c r="C4" s="2"/>
      <c r="D4" s="2"/>
      <c r="E4" s="2"/>
      <c r="F4" s="2"/>
      <c r="G4" s="2"/>
      <c r="H4" s="2"/>
      <c r="I4" s="2"/>
      <c r="J4" s="2"/>
      <c r="K4" s="17"/>
      <c r="L4" s="17"/>
      <c r="M4" s="17"/>
    </row>
    <row r="5" spans="1:13" ht="13.5" x14ac:dyDescent="0.25">
      <c r="A5" s="3">
        <v>42011</v>
      </c>
      <c r="B5" s="2">
        <v>3.6278000000000001</v>
      </c>
      <c r="C5" s="2"/>
      <c r="D5" s="2"/>
      <c r="E5" s="2"/>
      <c r="F5" s="2">
        <v>3.6485250000000002</v>
      </c>
      <c r="G5" s="2"/>
      <c r="H5" s="2"/>
      <c r="I5" s="2"/>
      <c r="J5" s="2"/>
      <c r="K5" s="17"/>
      <c r="L5" s="17"/>
      <c r="M5" s="17"/>
    </row>
    <row r="6" spans="1:13" ht="13.5" x14ac:dyDescent="0.25">
      <c r="A6" s="3">
        <v>42012</v>
      </c>
      <c r="B6" s="2">
        <v>3.6124000000000001</v>
      </c>
      <c r="C6" s="2"/>
      <c r="D6" s="2"/>
      <c r="E6" s="2"/>
      <c r="F6" s="2">
        <v>3.6413000000000002</v>
      </c>
      <c r="G6" s="2"/>
      <c r="H6" s="2"/>
      <c r="I6" s="2"/>
      <c r="J6" s="2"/>
      <c r="K6" s="17"/>
      <c r="L6" s="17"/>
      <c r="M6" s="17" t="s">
        <v>47</v>
      </c>
    </row>
    <row r="7" spans="1:13" ht="13.5" x14ac:dyDescent="0.25">
      <c r="A7" s="3">
        <v>42013</v>
      </c>
      <c r="B7" s="2">
        <v>3.6032000000000002</v>
      </c>
      <c r="C7" s="2"/>
      <c r="D7" s="2"/>
      <c r="E7" s="2"/>
      <c r="F7" s="2">
        <v>3.6302400000000006</v>
      </c>
      <c r="G7" s="2"/>
      <c r="H7" s="2"/>
      <c r="I7" s="2"/>
      <c r="J7" s="2"/>
      <c r="K7" s="17" t="s">
        <v>48</v>
      </c>
      <c r="L7" s="17" t="s">
        <v>49</v>
      </c>
      <c r="M7" s="17" t="s">
        <v>47</v>
      </c>
    </row>
    <row r="8" spans="1:13" ht="13.5" x14ac:dyDescent="0.25">
      <c r="A8" s="3">
        <v>42016</v>
      </c>
      <c r="B8" s="2">
        <v>3.5817000000000001</v>
      </c>
      <c r="C8" s="2"/>
      <c r="D8" s="2"/>
      <c r="E8" s="2"/>
      <c r="F8" s="2">
        <v>3.6148800000000008</v>
      </c>
      <c r="G8" s="2"/>
      <c r="H8" s="2"/>
      <c r="I8" s="2"/>
      <c r="J8" s="2"/>
      <c r="K8" s="17" t="s">
        <v>48</v>
      </c>
      <c r="L8" s="17" t="s">
        <v>49</v>
      </c>
      <c r="M8" s="17" t="s">
        <v>47</v>
      </c>
    </row>
    <row r="9" spans="1:13" ht="13.5" x14ac:dyDescent="0.25">
      <c r="A9" s="3">
        <v>42017</v>
      </c>
      <c r="B9" s="2">
        <v>3.5939999999999999</v>
      </c>
      <c r="C9" s="2"/>
      <c r="D9" s="2"/>
      <c r="E9" s="2"/>
      <c r="F9" s="2">
        <v>3.6038199999999998</v>
      </c>
      <c r="G9" s="2"/>
      <c r="H9" s="2"/>
      <c r="I9" s="2"/>
      <c r="J9" s="2"/>
      <c r="K9" s="17" t="s">
        <v>48</v>
      </c>
      <c r="L9" s="17" t="s">
        <v>50</v>
      </c>
      <c r="M9" s="17" t="s">
        <v>47</v>
      </c>
    </row>
    <row r="10" spans="1:13" ht="13.5" x14ac:dyDescent="0.25">
      <c r="A10" s="3">
        <v>42019</v>
      </c>
      <c r="B10" s="2">
        <v>3.5971000000000002</v>
      </c>
      <c r="C10" s="2"/>
      <c r="D10" s="2"/>
      <c r="E10" s="2"/>
      <c r="F10" s="2">
        <v>3.5976799999999995</v>
      </c>
      <c r="G10" s="2"/>
      <c r="H10" s="2"/>
      <c r="I10" s="2"/>
      <c r="J10" s="2"/>
      <c r="K10" s="17" t="s">
        <v>48</v>
      </c>
      <c r="L10" s="17" t="s">
        <v>50</v>
      </c>
      <c r="M10" s="17" t="s">
        <v>47</v>
      </c>
    </row>
    <row r="11" spans="1:13" ht="13.5" x14ac:dyDescent="0.25">
      <c r="A11" s="3">
        <v>42020</v>
      </c>
      <c r="B11" s="2">
        <v>3.5909</v>
      </c>
      <c r="C11" s="2"/>
      <c r="D11" s="2"/>
      <c r="E11" s="2"/>
      <c r="F11" s="2">
        <v>3.5933800000000007</v>
      </c>
      <c r="G11" s="2">
        <v>3.61734</v>
      </c>
      <c r="H11" s="2"/>
      <c r="I11" s="2"/>
      <c r="J11" s="2"/>
      <c r="K11" s="17" t="s">
        <v>48</v>
      </c>
      <c r="L11" s="17" t="s">
        <v>50</v>
      </c>
      <c r="M11" s="17" t="s">
        <v>47</v>
      </c>
    </row>
    <row r="12" spans="1:13" ht="13.5" x14ac:dyDescent="0.25">
      <c r="A12" s="3">
        <v>42023</v>
      </c>
      <c r="B12" s="2">
        <v>3.5971000000000002</v>
      </c>
      <c r="C12" s="2"/>
      <c r="D12" s="2"/>
      <c r="E12" s="2"/>
      <c r="F12" s="2">
        <v>3.5921599999999998</v>
      </c>
      <c r="G12" s="2">
        <v>3.6112000000000002</v>
      </c>
      <c r="H12" s="2"/>
      <c r="I12" s="2"/>
      <c r="J12" s="2"/>
      <c r="K12" s="17" t="s">
        <v>48</v>
      </c>
      <c r="L12" s="17" t="s">
        <v>50</v>
      </c>
      <c r="M12" s="17" t="s">
        <v>47</v>
      </c>
    </row>
    <row r="13" spans="1:13" ht="13.5" x14ac:dyDescent="0.25">
      <c r="A13" s="3">
        <v>42024</v>
      </c>
      <c r="B13" s="2">
        <v>3.5971000000000002</v>
      </c>
      <c r="C13" s="2"/>
      <c r="D13" s="2"/>
      <c r="E13" s="2"/>
      <c r="F13" s="2">
        <v>3.5952400000000004</v>
      </c>
      <c r="G13" s="2">
        <v>3.6050600000000004</v>
      </c>
      <c r="H13" s="2"/>
      <c r="I13" s="2"/>
      <c r="J13" s="2"/>
      <c r="K13" s="17" t="s">
        <v>48</v>
      </c>
      <c r="L13" s="17" t="s">
        <v>50</v>
      </c>
      <c r="M13" s="17" t="s">
        <v>51</v>
      </c>
    </row>
    <row r="14" spans="1:13" ht="13.5" x14ac:dyDescent="0.25">
      <c r="A14" s="3">
        <v>42025</v>
      </c>
      <c r="B14" s="2">
        <v>3.5971000000000002</v>
      </c>
      <c r="C14" s="2"/>
      <c r="D14" s="2"/>
      <c r="E14" s="2"/>
      <c r="F14" s="2">
        <v>3.5958600000000005</v>
      </c>
      <c r="G14" s="2">
        <v>3.5998399999999995</v>
      </c>
      <c r="H14" s="2"/>
      <c r="I14" s="2"/>
      <c r="J14" s="2"/>
      <c r="K14" s="17" t="s">
        <v>48</v>
      </c>
      <c r="L14" s="17" t="s">
        <v>50</v>
      </c>
      <c r="M14" s="17" t="s">
        <v>51</v>
      </c>
    </row>
    <row r="15" spans="1:13" ht="13.5" x14ac:dyDescent="0.25">
      <c r="A15" s="3">
        <v>42026</v>
      </c>
      <c r="B15" s="2">
        <v>3.6585000000000001</v>
      </c>
      <c r="C15" s="2"/>
      <c r="D15" s="2"/>
      <c r="E15" s="2"/>
      <c r="F15" s="2">
        <v>3.6081400000000001</v>
      </c>
      <c r="G15" s="2">
        <v>3.6029100000000001</v>
      </c>
      <c r="H15" s="2"/>
      <c r="I15" s="2"/>
      <c r="J15" s="2"/>
      <c r="K15" s="17" t="s">
        <v>52</v>
      </c>
      <c r="L15" s="17" t="s">
        <v>49</v>
      </c>
      <c r="M15" s="17" t="s">
        <v>53</v>
      </c>
    </row>
    <row r="16" spans="1:13" ht="13.5" x14ac:dyDescent="0.25">
      <c r="A16" s="3">
        <v>42027</v>
      </c>
      <c r="B16" s="2">
        <v>3.6585000000000001</v>
      </c>
      <c r="C16" s="2">
        <v>50</v>
      </c>
      <c r="D16" s="2"/>
      <c r="E16" s="2"/>
      <c r="F16" s="2">
        <v>3.6216599999999999</v>
      </c>
      <c r="G16" s="2">
        <v>3.6075200000000009</v>
      </c>
      <c r="H16" s="2"/>
      <c r="I16" s="2"/>
      <c r="J16" s="2"/>
      <c r="K16" s="17" t="s">
        <v>52</v>
      </c>
      <c r="L16" s="17" t="s">
        <v>49</v>
      </c>
      <c r="M16" s="17" t="s">
        <v>53</v>
      </c>
    </row>
    <row r="17" spans="1:13" ht="13.5" x14ac:dyDescent="0.25">
      <c r="A17" s="3">
        <v>42030</v>
      </c>
      <c r="B17" s="2">
        <v>3.6585000000000001</v>
      </c>
      <c r="C17" s="2">
        <v>50</v>
      </c>
      <c r="D17" s="2"/>
      <c r="E17" s="2"/>
      <c r="F17" s="2">
        <v>3.6339399999999999</v>
      </c>
      <c r="G17" s="2">
        <v>3.6130499999999999</v>
      </c>
      <c r="H17" s="2"/>
      <c r="I17" s="2"/>
      <c r="J17" s="2"/>
      <c r="K17" s="17" t="s">
        <v>52</v>
      </c>
      <c r="L17" s="17" t="s">
        <v>49</v>
      </c>
      <c r="M17" s="17" t="s">
        <v>53</v>
      </c>
    </row>
    <row r="18" spans="1:13" ht="13.5" x14ac:dyDescent="0.25">
      <c r="A18" s="3">
        <v>42031</v>
      </c>
      <c r="B18" s="2">
        <v>3.6278000000000001</v>
      </c>
      <c r="C18" s="2">
        <v>41.169668224189373</v>
      </c>
      <c r="D18" s="2"/>
      <c r="E18" s="2"/>
      <c r="F18" s="2">
        <v>3.6400800000000002</v>
      </c>
      <c r="G18" s="2">
        <v>3.6176599999999999</v>
      </c>
      <c r="H18" s="2"/>
      <c r="I18" s="2"/>
      <c r="J18" s="2"/>
      <c r="K18" s="17" t="s">
        <v>52</v>
      </c>
      <c r="L18" s="17" t="s">
        <v>49</v>
      </c>
      <c r="M18" s="17" t="s">
        <v>53</v>
      </c>
    </row>
    <row r="19" spans="1:13" ht="13.5" x14ac:dyDescent="0.25">
      <c r="A19" s="3">
        <v>42032</v>
      </c>
      <c r="B19" s="2">
        <v>3.6585000000000001</v>
      </c>
      <c r="C19" s="2">
        <v>50.570711638678034</v>
      </c>
      <c r="D19" s="2"/>
      <c r="E19" s="2"/>
      <c r="F19" s="2">
        <v>3.6523600000000003</v>
      </c>
      <c r="G19" s="2">
        <v>3.6241100000000004</v>
      </c>
      <c r="H19" s="2"/>
      <c r="I19" s="2"/>
      <c r="J19" s="2"/>
      <c r="K19" s="17" t="s">
        <v>52</v>
      </c>
      <c r="L19" s="17" t="s">
        <v>49</v>
      </c>
      <c r="M19" s="17" t="s">
        <v>53</v>
      </c>
    </row>
    <row r="20" spans="1:13" ht="13.5" x14ac:dyDescent="0.25">
      <c r="A20" s="3">
        <v>42033</v>
      </c>
      <c r="B20" s="2">
        <v>3.6585000000000001</v>
      </c>
      <c r="C20" s="2">
        <v>50.570711638678048</v>
      </c>
      <c r="D20" s="2"/>
      <c r="E20" s="2"/>
      <c r="F20" s="2">
        <v>3.6523600000000003</v>
      </c>
      <c r="G20" s="2">
        <v>3.6302500000000011</v>
      </c>
      <c r="H20" s="2">
        <v>3.6255263157894739</v>
      </c>
      <c r="I20" s="2"/>
      <c r="J20" s="2"/>
      <c r="K20" s="17" t="s">
        <v>52</v>
      </c>
      <c r="L20" s="17" t="s">
        <v>49</v>
      </c>
      <c r="M20" s="17" t="s">
        <v>55</v>
      </c>
    </row>
    <row r="21" spans="1:13" ht="13.5" x14ac:dyDescent="0.25">
      <c r="A21" s="3">
        <v>42034</v>
      </c>
      <c r="B21" s="2">
        <v>3.6892999999999998</v>
      </c>
      <c r="C21" s="2">
        <v>58.320336387049338</v>
      </c>
      <c r="D21" s="2"/>
      <c r="E21" s="2"/>
      <c r="F21" s="2">
        <v>3.6585200000000002</v>
      </c>
      <c r="G21" s="2">
        <v>3.6400900000000007</v>
      </c>
      <c r="H21" s="2">
        <v>3.6287150000000006</v>
      </c>
      <c r="I21" s="2"/>
      <c r="J21" s="2"/>
      <c r="K21" s="17" t="s">
        <v>52</v>
      </c>
      <c r="L21" s="17" t="s">
        <v>49</v>
      </c>
      <c r="M21" s="17" t="s">
        <v>53</v>
      </c>
    </row>
    <row r="22" spans="1:13" ht="13.5" x14ac:dyDescent="0.25">
      <c r="A22" s="3">
        <v>42037</v>
      </c>
      <c r="B22" s="2">
        <v>3.8092000000000001</v>
      </c>
      <c r="C22" s="2">
        <v>74.850538325523502</v>
      </c>
      <c r="D22" s="2"/>
      <c r="E22" s="2"/>
      <c r="F22" s="2">
        <v>3.68866</v>
      </c>
      <c r="G22" s="2">
        <v>3.6612999999999998</v>
      </c>
      <c r="H22" s="2">
        <v>3.6362500000000004</v>
      </c>
      <c r="I22" s="2"/>
      <c r="J22" s="2"/>
      <c r="K22" s="17" t="s">
        <v>52</v>
      </c>
      <c r="L22" s="17" t="s">
        <v>49</v>
      </c>
      <c r="M22" s="17" t="s">
        <v>53</v>
      </c>
    </row>
    <row r="23" spans="1:13" ht="13.5" x14ac:dyDescent="0.25">
      <c r="A23" s="3">
        <v>42038</v>
      </c>
      <c r="B23" s="2">
        <v>3.8891</v>
      </c>
      <c r="C23" s="2">
        <v>80.422653263522506</v>
      </c>
      <c r="D23" s="2"/>
      <c r="E23" s="2"/>
      <c r="F23" s="2">
        <v>3.74092</v>
      </c>
      <c r="G23" s="2">
        <v>3.6905000000000001</v>
      </c>
      <c r="H23" s="2">
        <v>3.6477800000000009</v>
      </c>
      <c r="I23" s="2"/>
      <c r="J23" s="2"/>
      <c r="K23" s="17" t="s">
        <v>52</v>
      </c>
      <c r="L23" s="17" t="s">
        <v>49</v>
      </c>
      <c r="M23" s="17" t="s">
        <v>53</v>
      </c>
    </row>
    <row r="24" spans="1:13" ht="13.5" x14ac:dyDescent="0.25">
      <c r="A24" s="3">
        <v>42039</v>
      </c>
      <c r="B24" s="2">
        <v>3.9967000000000001</v>
      </c>
      <c r="C24" s="2">
        <v>85.183524664212982</v>
      </c>
      <c r="D24" s="2"/>
      <c r="E24" s="2"/>
      <c r="F24" s="2">
        <v>3.8085599999999999</v>
      </c>
      <c r="G24" s="2">
        <v>3.7304599999999999</v>
      </c>
      <c r="H24" s="2">
        <v>3.6651500000000006</v>
      </c>
      <c r="I24" s="2"/>
      <c r="J24" s="2"/>
      <c r="K24" s="17" t="s">
        <v>52</v>
      </c>
      <c r="L24" s="17" t="s">
        <v>49</v>
      </c>
      <c r="M24" s="17" t="s">
        <v>53</v>
      </c>
    </row>
    <row r="25" spans="1:13" ht="13.5" x14ac:dyDescent="0.25">
      <c r="A25" s="3">
        <v>42040</v>
      </c>
      <c r="B25" s="2">
        <v>3.9967000000000001</v>
      </c>
      <c r="C25" s="2">
        <v>85.183524664212996</v>
      </c>
      <c r="D25" s="2"/>
      <c r="E25" s="2"/>
      <c r="F25" s="2">
        <v>3.8761999999999999</v>
      </c>
      <c r="G25" s="2">
        <v>3.7642799999999994</v>
      </c>
      <c r="H25" s="2">
        <v>3.6835950000000013</v>
      </c>
      <c r="I25" s="2"/>
      <c r="J25" s="2"/>
      <c r="K25" s="17" t="s">
        <v>52</v>
      </c>
      <c r="L25" s="17" t="s">
        <v>49</v>
      </c>
      <c r="M25" s="17" t="s">
        <v>53</v>
      </c>
    </row>
    <row r="26" spans="1:13" ht="13.5" x14ac:dyDescent="0.25">
      <c r="A26" s="3">
        <v>42041</v>
      </c>
      <c r="B26" s="2">
        <v>3.9967000000000001</v>
      </c>
      <c r="C26" s="2">
        <v>85.183524664212996</v>
      </c>
      <c r="D26" s="2"/>
      <c r="E26" s="2"/>
      <c r="F26" s="2">
        <v>3.9376800000000003</v>
      </c>
      <c r="G26" s="2">
        <v>3.7980999999999994</v>
      </c>
      <c r="H26" s="2">
        <v>3.7028100000000008</v>
      </c>
      <c r="I26" s="2"/>
      <c r="J26" s="2"/>
      <c r="K26" s="17" t="s">
        <v>52</v>
      </c>
      <c r="L26" s="17" t="s">
        <v>50</v>
      </c>
      <c r="M26" s="17" t="s">
        <v>53</v>
      </c>
    </row>
    <row r="27" spans="1:13" ht="13.5" x14ac:dyDescent="0.25">
      <c r="A27" s="3">
        <v>42044</v>
      </c>
      <c r="B27" s="2">
        <v>3.9045000000000001</v>
      </c>
      <c r="C27" s="2">
        <v>67.592092139999252</v>
      </c>
      <c r="D27" s="2">
        <v>-7.4708750966559379E-2</v>
      </c>
      <c r="E27" s="2"/>
      <c r="F27" s="2">
        <v>3.9567399999999999</v>
      </c>
      <c r="G27" s="2">
        <v>3.8226999999999998</v>
      </c>
      <c r="H27" s="2">
        <v>3.7178750000000003</v>
      </c>
      <c r="I27" s="2"/>
      <c r="J27" s="2"/>
      <c r="K27" s="17" t="s">
        <v>52</v>
      </c>
      <c r="L27" s="17" t="s">
        <v>50</v>
      </c>
      <c r="M27" s="17" t="s">
        <v>53</v>
      </c>
    </row>
    <row r="28" spans="1:13" ht="13.5" x14ac:dyDescent="0.25">
      <c r="A28" s="3">
        <v>42045</v>
      </c>
      <c r="B28" s="2">
        <v>3.8799000000000001</v>
      </c>
      <c r="C28" s="2">
        <v>63.805960409328392</v>
      </c>
      <c r="D28" s="2">
        <v>-8.7548079658533062E-2</v>
      </c>
      <c r="E28" s="2"/>
      <c r="F28" s="2">
        <v>3.9548999999999999</v>
      </c>
      <c r="G28" s="2">
        <v>3.8479100000000002</v>
      </c>
      <c r="H28" s="2">
        <v>3.7327849999999998</v>
      </c>
      <c r="I28" s="2"/>
      <c r="J28" s="2"/>
      <c r="K28" s="17" t="s">
        <v>52</v>
      </c>
      <c r="L28" s="17" t="s">
        <v>50</v>
      </c>
      <c r="M28" s="17" t="s">
        <v>54</v>
      </c>
    </row>
    <row r="29" spans="1:13" ht="13.5" x14ac:dyDescent="0.25">
      <c r="A29" s="3">
        <v>42046</v>
      </c>
      <c r="B29" s="2">
        <v>3.9967000000000001</v>
      </c>
      <c r="C29" s="2">
        <v>71.86436360294644</v>
      </c>
      <c r="D29" s="2">
        <v>-0.10341139325300208</v>
      </c>
      <c r="E29" s="2"/>
      <c r="F29" s="2">
        <v>3.9548999999999999</v>
      </c>
      <c r="G29" s="2">
        <v>3.8817299999999997</v>
      </c>
      <c r="H29" s="2">
        <v>3.7529200000000005</v>
      </c>
      <c r="I29" s="2"/>
      <c r="J29" s="2"/>
      <c r="K29" s="17" t="s">
        <v>52</v>
      </c>
      <c r="L29" s="17" t="s">
        <v>50</v>
      </c>
      <c r="M29" s="17" t="s">
        <v>55</v>
      </c>
    </row>
    <row r="30" spans="1:13" ht="13.5" x14ac:dyDescent="0.25">
      <c r="A30" s="3">
        <v>42047</v>
      </c>
      <c r="B30" s="2">
        <v>3.9998</v>
      </c>
      <c r="C30" s="2">
        <v>72.042280507320626</v>
      </c>
      <c r="D30" s="2">
        <v>-0.11874519856772237</v>
      </c>
      <c r="E30" s="2"/>
      <c r="F30" s="2">
        <v>3.9555199999999999</v>
      </c>
      <c r="G30" s="2">
        <v>3.9158599999999999</v>
      </c>
      <c r="H30" s="2">
        <v>3.7730550000000003</v>
      </c>
      <c r="I30" s="2"/>
      <c r="J30" s="2"/>
      <c r="K30" s="17" t="s">
        <v>52</v>
      </c>
      <c r="L30" s="17" t="s">
        <v>50</v>
      </c>
      <c r="M30" s="17" t="s">
        <v>53</v>
      </c>
    </row>
    <row r="31" spans="1:13" ht="13.5" x14ac:dyDescent="0.25">
      <c r="A31" s="3">
        <v>42048</v>
      </c>
      <c r="B31" s="2">
        <v>3.9967000000000001</v>
      </c>
      <c r="C31" s="2">
        <v>71.554993200376103</v>
      </c>
      <c r="D31" s="2">
        <v>-0.12832700958560661</v>
      </c>
      <c r="E31" s="2"/>
      <c r="F31" s="2">
        <v>3.9555199999999999</v>
      </c>
      <c r="G31" s="2">
        <v>3.9465999999999992</v>
      </c>
      <c r="H31" s="2">
        <v>3.7933449999999995</v>
      </c>
      <c r="I31" s="2"/>
      <c r="J31" s="2"/>
      <c r="K31" s="17" t="s">
        <v>52</v>
      </c>
      <c r="L31" s="17" t="s">
        <v>50</v>
      </c>
      <c r="M31" s="17" t="s">
        <v>55</v>
      </c>
    </row>
    <row r="32" spans="1:13" ht="13.5" x14ac:dyDescent="0.25">
      <c r="A32" s="3">
        <v>42051</v>
      </c>
      <c r="B32" s="2">
        <v>3.9967000000000001</v>
      </c>
      <c r="C32" s="2">
        <v>71.554993200376103</v>
      </c>
      <c r="D32" s="2">
        <v>-0.11942869047328664</v>
      </c>
      <c r="E32" s="2"/>
      <c r="F32" s="2">
        <v>3.9739600000000004</v>
      </c>
      <c r="G32" s="2">
        <v>3.9653499999999995</v>
      </c>
      <c r="H32" s="2">
        <v>3.8133249999999999</v>
      </c>
      <c r="I32" s="2"/>
      <c r="J32" s="2"/>
      <c r="K32" s="17" t="s">
        <v>52</v>
      </c>
      <c r="L32" s="17" t="s">
        <v>50</v>
      </c>
      <c r="M32" s="17" t="s">
        <v>53</v>
      </c>
    </row>
    <row r="33" spans="1:13" ht="13.5" x14ac:dyDescent="0.25">
      <c r="A33" s="3">
        <v>42052</v>
      </c>
      <c r="B33" s="2">
        <v>3.9967000000000001</v>
      </c>
      <c r="C33" s="2">
        <v>71.554993200376103</v>
      </c>
      <c r="D33" s="2">
        <v>-0.10094050666194487</v>
      </c>
      <c r="E33" s="2"/>
      <c r="F33" s="2">
        <v>3.9973199999999998</v>
      </c>
      <c r="G33" s="2">
        <v>3.9761099999999998</v>
      </c>
      <c r="H33" s="2">
        <v>3.8333050000000002</v>
      </c>
      <c r="I33" s="2"/>
      <c r="J33" s="2"/>
      <c r="K33" s="17" t="s">
        <v>52</v>
      </c>
      <c r="L33" s="17" t="s">
        <v>50</v>
      </c>
      <c r="M33" s="17" t="s">
        <v>53</v>
      </c>
    </row>
    <row r="34" spans="1:13" ht="13.5" x14ac:dyDescent="0.25">
      <c r="A34" s="3">
        <v>42053</v>
      </c>
      <c r="B34" s="2">
        <v>4.0274999999999999</v>
      </c>
      <c r="C34" s="2">
        <v>73.757634133195296</v>
      </c>
      <c r="D34" s="2">
        <v>-7.2258989354916814E-2</v>
      </c>
      <c r="E34" s="2"/>
      <c r="F34" s="2">
        <v>4.0034800000000006</v>
      </c>
      <c r="G34" s="2">
        <v>3.97919</v>
      </c>
      <c r="H34" s="2">
        <v>3.8548250000000004</v>
      </c>
      <c r="I34" s="2"/>
      <c r="J34" s="2"/>
      <c r="K34" s="17" t="s">
        <v>52</v>
      </c>
      <c r="L34" s="17" t="s">
        <v>50</v>
      </c>
      <c r="M34" s="17" t="s">
        <v>53</v>
      </c>
    </row>
    <row r="35" spans="1:13" ht="13.5" x14ac:dyDescent="0.25">
      <c r="A35" s="3">
        <v>42054</v>
      </c>
      <c r="B35" s="2">
        <v>3.9967000000000001</v>
      </c>
      <c r="C35" s="2">
        <v>68.080307806139388</v>
      </c>
      <c r="D35" s="2">
        <v>-4.703376651488167E-2</v>
      </c>
      <c r="E35" s="2">
        <v>-9.4711376115161505E-2</v>
      </c>
      <c r="F35" s="2">
        <v>4.0028600000000001</v>
      </c>
      <c r="G35" s="2">
        <v>3.97919</v>
      </c>
      <c r="H35" s="2">
        <v>3.8717349999999997</v>
      </c>
      <c r="I35" s="2"/>
      <c r="J35" s="2"/>
      <c r="K35" s="17" t="s">
        <v>48</v>
      </c>
      <c r="L35" s="17" t="s">
        <v>49</v>
      </c>
      <c r="M35" s="17" t="s">
        <v>47</v>
      </c>
    </row>
    <row r="36" spans="1:13" ht="13.5" x14ac:dyDescent="0.25">
      <c r="A36" s="3">
        <v>42055</v>
      </c>
      <c r="B36" s="2">
        <v>3.9967000000000001</v>
      </c>
      <c r="C36" s="2">
        <v>68.080307806139388</v>
      </c>
      <c r="D36" s="2">
        <v>-2.673441794773268E-2</v>
      </c>
      <c r="E36" s="2">
        <v>-7.9260736105961682E-2</v>
      </c>
      <c r="F36" s="2">
        <v>4.0028600000000001</v>
      </c>
      <c r="G36" s="2">
        <v>3.97919</v>
      </c>
      <c r="H36" s="2">
        <v>3.8886449999999995</v>
      </c>
      <c r="I36" s="2"/>
      <c r="J36" s="2"/>
      <c r="K36" s="17" t="s">
        <v>48</v>
      </c>
      <c r="L36" s="17" t="s">
        <v>49</v>
      </c>
      <c r="M36" s="17" t="s">
        <v>55</v>
      </c>
    </row>
    <row r="37" spans="1:13" ht="13.5" x14ac:dyDescent="0.25">
      <c r="A37" s="3">
        <v>42058</v>
      </c>
      <c r="B37" s="2">
        <v>3.9906000000000001</v>
      </c>
      <c r="C37" s="2">
        <v>66.89755065553382</v>
      </c>
      <c r="D37" s="2">
        <v>-2.425846772620277E-2</v>
      </c>
      <c r="E37" s="2">
        <v>-6.4467888823045924E-2</v>
      </c>
      <c r="F37" s="2">
        <v>4.0016400000000001</v>
      </c>
      <c r="G37" s="2">
        <v>3.9878</v>
      </c>
      <c r="H37" s="2">
        <v>3.9052499999999997</v>
      </c>
      <c r="I37" s="2"/>
      <c r="J37" s="2"/>
      <c r="K37" s="17" t="s">
        <v>48</v>
      </c>
      <c r="L37" s="17" t="s">
        <v>49</v>
      </c>
      <c r="M37" s="17" t="s">
        <v>47</v>
      </c>
    </row>
    <row r="38" spans="1:13" ht="13.5" x14ac:dyDescent="0.25">
      <c r="A38" s="3">
        <v>42059</v>
      </c>
      <c r="B38" s="2">
        <v>3.9906000000000001</v>
      </c>
      <c r="C38" s="2">
        <v>66.89755065553382</v>
      </c>
      <c r="D38" s="2">
        <v>-2.6807982877697256E-2</v>
      </c>
      <c r="E38" s="2">
        <v>-5.2473698174687868E-2</v>
      </c>
      <c r="F38" s="2">
        <v>4.0004200000000001</v>
      </c>
      <c r="G38" s="2">
        <v>3.9988700000000001</v>
      </c>
      <c r="H38" s="2">
        <v>3.9233899999999999</v>
      </c>
      <c r="I38" s="2"/>
      <c r="J38" s="2"/>
      <c r="K38" s="17" t="s">
        <v>48</v>
      </c>
      <c r="L38" s="17" t="s">
        <v>49</v>
      </c>
      <c r="M38" s="17" t="s">
        <v>47</v>
      </c>
    </row>
    <row r="39" spans="1:13" ht="13.5" x14ac:dyDescent="0.25">
      <c r="A39" s="3">
        <v>42060</v>
      </c>
      <c r="B39" s="2">
        <v>3.9874999999999998</v>
      </c>
      <c r="C39" s="2">
        <v>66.21950146146429</v>
      </c>
      <c r="D39" s="2">
        <v>-1.1562640242797517E-2</v>
      </c>
      <c r="E39" s="2">
        <v>-4.2742808406650956E-2</v>
      </c>
      <c r="F39" s="2">
        <v>3.9924200000000001</v>
      </c>
      <c r="G39" s="2">
        <v>3.9979500000000003</v>
      </c>
      <c r="H39" s="2">
        <v>3.9398399999999989</v>
      </c>
      <c r="I39" s="2"/>
      <c r="J39" s="2"/>
      <c r="K39" s="17" t="s">
        <v>48</v>
      </c>
      <c r="L39" s="17" t="s">
        <v>49</v>
      </c>
      <c r="M39" s="17" t="s">
        <v>47</v>
      </c>
    </row>
    <row r="40" spans="1:13" ht="13.5" x14ac:dyDescent="0.25">
      <c r="A40" s="3">
        <v>42061</v>
      </c>
      <c r="B40" s="2">
        <v>3.9660000000000002</v>
      </c>
      <c r="C40" s="2">
        <v>61.559285859910986</v>
      </c>
      <c r="D40" s="2">
        <v>2.6878434767709791E-3</v>
      </c>
      <c r="E40" s="2">
        <v>-3.0884797039403857E-2</v>
      </c>
      <c r="F40" s="2">
        <v>3.9862799999999998</v>
      </c>
      <c r="G40" s="2">
        <v>3.9945700000000004</v>
      </c>
      <c r="H40" s="2">
        <v>3.955214999999999</v>
      </c>
      <c r="I40" s="2"/>
      <c r="J40" s="2"/>
      <c r="K40" s="17" t="s">
        <v>48</v>
      </c>
      <c r="L40" s="17" t="s">
        <v>49</v>
      </c>
      <c r="M40" s="17" t="s">
        <v>47</v>
      </c>
    </row>
    <row r="41" spans="1:13" ht="13.5" x14ac:dyDescent="0.25">
      <c r="A41" s="3">
        <v>42062</v>
      </c>
      <c r="B41" s="2">
        <v>3.7968999999999999</v>
      </c>
      <c r="C41" s="2">
        <v>38.568869281001447</v>
      </c>
      <c r="D41" s="2">
        <v>2.6256309713164949E-2</v>
      </c>
      <c r="E41" s="2">
        <v>-2.1351779460474528E-2</v>
      </c>
      <c r="F41" s="2">
        <v>3.9463200000000001</v>
      </c>
      <c r="G41" s="2">
        <v>3.9745900000000005</v>
      </c>
      <c r="H41" s="2">
        <v>3.9605949999999988</v>
      </c>
      <c r="I41" s="2"/>
      <c r="J41" s="2"/>
      <c r="K41" s="17" t="s">
        <v>48</v>
      </c>
      <c r="L41" s="17" t="s">
        <v>49</v>
      </c>
      <c r="M41" s="17" t="s">
        <v>47</v>
      </c>
    </row>
    <row r="42" spans="1:13" ht="13.5" x14ac:dyDescent="0.25">
      <c r="A42" s="3">
        <v>42065</v>
      </c>
      <c r="B42" s="2">
        <v>3.8307000000000002</v>
      </c>
      <c r="C42" s="2">
        <v>43.139944062341904</v>
      </c>
      <c r="D42" s="2">
        <v>4.4195634431557274E-2</v>
      </c>
      <c r="E42" s="2">
        <v>-1.4134501862496424E-2</v>
      </c>
      <c r="F42" s="2">
        <v>3.9143400000000002</v>
      </c>
      <c r="G42" s="2">
        <v>3.9579900000000001</v>
      </c>
      <c r="H42" s="2">
        <v>3.961669999999998</v>
      </c>
      <c r="I42" s="2"/>
      <c r="J42" s="2"/>
      <c r="K42" s="17" t="s">
        <v>48</v>
      </c>
      <c r="L42" s="17" t="s">
        <v>49</v>
      </c>
      <c r="M42" s="17" t="s">
        <v>47</v>
      </c>
    </row>
    <row r="43" spans="1:13" ht="13.5" x14ac:dyDescent="0.25">
      <c r="A43" s="3">
        <v>42066</v>
      </c>
      <c r="B43" s="2">
        <v>3.9045000000000001</v>
      </c>
      <c r="C43" s="2">
        <v>51.607071001593432</v>
      </c>
      <c r="D43" s="2">
        <v>5.4172078191761841E-2</v>
      </c>
      <c r="E43" s="2">
        <v>-8.7148114500513931E-3</v>
      </c>
      <c r="F43" s="2">
        <v>3.8971199999999997</v>
      </c>
      <c r="G43" s="2">
        <v>3.9487700000000006</v>
      </c>
      <c r="H43" s="2">
        <v>3.9624399999999986</v>
      </c>
      <c r="I43" s="2"/>
      <c r="J43" s="2"/>
      <c r="K43" s="17" t="s">
        <v>48</v>
      </c>
      <c r="L43" s="17" t="s">
        <v>49</v>
      </c>
      <c r="M43" s="17" t="s">
        <v>47</v>
      </c>
    </row>
    <row r="44" spans="1:13" ht="13.5" x14ac:dyDescent="0.25">
      <c r="A44" s="3">
        <v>42067</v>
      </c>
      <c r="B44" s="2">
        <v>3.9874999999999998</v>
      </c>
      <c r="C44" s="2">
        <v>59.001478745384055</v>
      </c>
      <c r="D44" s="2">
        <v>6.1012060303696103E-2</v>
      </c>
      <c r="E44" s="2">
        <v>-3.7245786878803574E-3</v>
      </c>
      <c r="F44" s="2">
        <v>3.8971200000000001</v>
      </c>
      <c r="G44" s="2">
        <v>3.9447699999999997</v>
      </c>
      <c r="H44" s="2">
        <v>3.9619799999999996</v>
      </c>
      <c r="I44" s="2"/>
      <c r="J44" s="2"/>
      <c r="K44" s="17" t="s">
        <v>48</v>
      </c>
      <c r="L44" s="17" t="s">
        <v>49</v>
      </c>
      <c r="M44" s="17" t="s">
        <v>55</v>
      </c>
    </row>
    <row r="45" spans="1:13" ht="13.5" x14ac:dyDescent="0.25">
      <c r="A45" s="3">
        <v>42068</v>
      </c>
      <c r="B45" s="2">
        <v>3.9874999999999998</v>
      </c>
      <c r="C45" s="2">
        <v>59.001478745384048</v>
      </c>
      <c r="D45" s="2">
        <v>6.1393105430668005E-2</v>
      </c>
      <c r="E45" s="2">
        <v>8.9129138786921873E-4</v>
      </c>
      <c r="F45" s="2">
        <v>3.9014200000000003</v>
      </c>
      <c r="G45" s="2">
        <v>3.9438499999999999</v>
      </c>
      <c r="H45" s="2">
        <v>3.9615199999999993</v>
      </c>
      <c r="I45" s="2"/>
      <c r="J45" s="2"/>
      <c r="K45" s="17" t="s">
        <v>48</v>
      </c>
      <c r="L45" s="17" t="s">
        <v>49</v>
      </c>
      <c r="M45" s="17" t="s">
        <v>51</v>
      </c>
    </row>
    <row r="46" spans="1:13" ht="13.5" x14ac:dyDescent="0.25">
      <c r="A46" s="3">
        <v>42069</v>
      </c>
      <c r="B46" s="2">
        <v>3.9382999999999999</v>
      </c>
      <c r="C46" s="2">
        <v>53.392800062793846</v>
      </c>
      <c r="D46" s="2">
        <v>6.4741296280225846E-2</v>
      </c>
      <c r="E46" s="2">
        <v>5.2253243310922577E-3</v>
      </c>
      <c r="F46" s="2">
        <v>3.9296999999999995</v>
      </c>
      <c r="G46" s="2">
        <v>3.9380099999999998</v>
      </c>
      <c r="H46" s="2">
        <v>3.9585999999999997</v>
      </c>
      <c r="I46" s="2"/>
      <c r="J46" s="2"/>
      <c r="K46" s="17" t="s">
        <v>52</v>
      </c>
      <c r="L46" s="17" t="s">
        <v>50</v>
      </c>
      <c r="M46" s="17" t="s">
        <v>53</v>
      </c>
    </row>
    <row r="47" spans="1:13" ht="13.5" x14ac:dyDescent="0.25">
      <c r="A47" s="3">
        <v>42072</v>
      </c>
      <c r="B47" s="2">
        <v>3.9352</v>
      </c>
      <c r="C47" s="2">
        <v>53.050608491559494</v>
      </c>
      <c r="D47" s="2">
        <v>6.6583425335802193E-2</v>
      </c>
      <c r="E47" s="2">
        <v>1.0405708742189837E-2</v>
      </c>
      <c r="F47" s="2">
        <v>3.9506000000000001</v>
      </c>
      <c r="G47" s="2">
        <v>3.9324699999999999</v>
      </c>
      <c r="H47" s="2">
        <v>3.9601349999999997</v>
      </c>
      <c r="I47" s="2"/>
      <c r="J47" s="2"/>
      <c r="K47" s="17" t="s">
        <v>52</v>
      </c>
      <c r="L47" s="17" t="s">
        <v>50</v>
      </c>
      <c r="M47" s="17" t="s">
        <v>53</v>
      </c>
    </row>
    <row r="48" spans="1:13" ht="13.5" x14ac:dyDescent="0.25">
      <c r="A48" s="3">
        <v>42073</v>
      </c>
      <c r="B48" s="2">
        <v>3.9352</v>
      </c>
      <c r="C48" s="2">
        <v>53.050608491559494</v>
      </c>
      <c r="D48" s="2">
        <v>6.7899242398310466E-2</v>
      </c>
      <c r="E48" s="2">
        <v>1.6146986836405485E-2</v>
      </c>
      <c r="F48" s="2">
        <v>3.9567399999999999</v>
      </c>
      <c r="G48" s="2">
        <v>3.92693</v>
      </c>
      <c r="H48" s="2">
        <v>3.962899999999999</v>
      </c>
      <c r="I48" s="2"/>
      <c r="J48" s="2"/>
      <c r="K48" s="17" t="s">
        <v>52</v>
      </c>
      <c r="L48" s="17" t="s">
        <v>50</v>
      </c>
      <c r="M48" s="17" t="s">
        <v>53</v>
      </c>
    </row>
    <row r="49" spans="1:13" ht="13.5" x14ac:dyDescent="0.25">
      <c r="A49" s="3">
        <v>42074</v>
      </c>
      <c r="B49" s="2">
        <v>3.9352</v>
      </c>
      <c r="C49" s="2">
        <v>53.050608491559494</v>
      </c>
      <c r="D49" s="2">
        <v>6.8310788616534168E-2</v>
      </c>
      <c r="E49" s="2">
        <v>2.2035158104077732E-2</v>
      </c>
      <c r="F49" s="2">
        <v>3.9462800000000002</v>
      </c>
      <c r="G49" s="2">
        <v>3.9217000000000004</v>
      </c>
      <c r="H49" s="2">
        <v>3.9598249999999995</v>
      </c>
      <c r="I49" s="2"/>
      <c r="J49" s="2"/>
      <c r="K49" s="17" t="s">
        <v>48</v>
      </c>
      <c r="L49" s="17" t="s">
        <v>49</v>
      </c>
      <c r="M49" s="17" t="s">
        <v>47</v>
      </c>
    </row>
    <row r="50" spans="1:13" ht="13.5" x14ac:dyDescent="0.25">
      <c r="A50" s="3">
        <v>42075</v>
      </c>
      <c r="B50" s="2">
        <v>3.9506000000000001</v>
      </c>
      <c r="C50" s="2">
        <v>54.846146121363361</v>
      </c>
      <c r="D50" s="2">
        <v>6.4002332934327555E-2</v>
      </c>
      <c r="E50" s="2">
        <v>2.5955654216057843E-2</v>
      </c>
      <c r="F50" s="2">
        <v>3.9389000000000003</v>
      </c>
      <c r="G50" s="2">
        <v>3.9201600000000005</v>
      </c>
      <c r="H50" s="2">
        <v>3.9573649999999985</v>
      </c>
      <c r="I50" s="2">
        <v>3.8202224489795946</v>
      </c>
      <c r="J50" s="2"/>
      <c r="K50" s="17" t="s">
        <v>48</v>
      </c>
      <c r="L50" s="17" t="s">
        <v>49</v>
      </c>
      <c r="M50" s="17" t="s">
        <v>47</v>
      </c>
    </row>
    <row r="51" spans="1:13" ht="13.5" x14ac:dyDescent="0.25">
      <c r="A51" s="3">
        <v>42076</v>
      </c>
      <c r="B51" s="2">
        <v>3.9506000000000001</v>
      </c>
      <c r="C51" s="2">
        <v>54.846146121363361</v>
      </c>
      <c r="D51" s="2">
        <v>3.4057504887762935E-2</v>
      </c>
      <c r="E51" s="2">
        <v>2.94743549260848E-2</v>
      </c>
      <c r="F51" s="2">
        <v>3.9413600000000004</v>
      </c>
      <c r="G51" s="2">
        <v>3.9355300000000009</v>
      </c>
      <c r="H51" s="2">
        <v>3.9550599999999987</v>
      </c>
      <c r="I51" s="2">
        <v>3.8228300000000028</v>
      </c>
      <c r="J51" s="2"/>
      <c r="K51" s="17" t="s">
        <v>48</v>
      </c>
      <c r="L51" s="17" t="s">
        <v>49</v>
      </c>
      <c r="M51" s="17" t="s">
        <v>51</v>
      </c>
    </row>
    <row r="52" spans="1:13" ht="13.5" x14ac:dyDescent="0.25">
      <c r="A52" s="3">
        <v>42079</v>
      </c>
      <c r="B52" s="2">
        <v>3.9506000000000001</v>
      </c>
      <c r="C52" s="2">
        <v>54.846146121363375</v>
      </c>
      <c r="D52" s="2">
        <v>1.3656770607545443E-2</v>
      </c>
      <c r="E52" s="2">
        <v>3.3699612429743953E-2</v>
      </c>
      <c r="F52" s="2">
        <v>3.9444400000000002</v>
      </c>
      <c r="G52" s="2">
        <v>3.9475200000000008</v>
      </c>
      <c r="H52" s="2">
        <v>3.9527549999999989</v>
      </c>
      <c r="I52" s="2">
        <v>3.8286720000000032</v>
      </c>
      <c r="J52" s="2"/>
      <c r="K52" s="17" t="s">
        <v>52</v>
      </c>
      <c r="L52" s="17" t="s">
        <v>55</v>
      </c>
      <c r="M52" s="17" t="s">
        <v>53</v>
      </c>
    </row>
    <row r="53" spans="1:13" ht="13.5" x14ac:dyDescent="0.25">
      <c r="A53" s="3">
        <v>42080</v>
      </c>
      <c r="B53" s="2">
        <v>3.9813999999999998</v>
      </c>
      <c r="C53" s="2">
        <v>58.783626196988699</v>
      </c>
      <c r="D53" s="2">
        <v>5.2236395263776103E-3</v>
      </c>
      <c r="E53" s="2">
        <v>3.8357286077528308E-2</v>
      </c>
      <c r="F53" s="2">
        <v>3.9536799999999999</v>
      </c>
      <c r="G53" s="2">
        <v>3.9552100000000001</v>
      </c>
      <c r="H53" s="2">
        <v>3.9519899999999994</v>
      </c>
      <c r="I53" s="2">
        <v>3.835130000000003</v>
      </c>
      <c r="J53" s="2"/>
      <c r="K53" s="17" t="s">
        <v>52</v>
      </c>
      <c r="L53" s="17" t="s">
        <v>50</v>
      </c>
      <c r="M53" s="17" t="s">
        <v>53</v>
      </c>
    </row>
    <row r="54" spans="1:13" ht="13.5" x14ac:dyDescent="0.25">
      <c r="A54" s="3">
        <v>42081</v>
      </c>
      <c r="B54" s="2">
        <v>3.9506000000000001</v>
      </c>
      <c r="C54" s="2">
        <v>53.737207045246208</v>
      </c>
      <c r="D54" s="2">
        <v>1.2731315864193515E-2</v>
      </c>
      <c r="E54" s="2">
        <v>4.1704602254447568E-2</v>
      </c>
      <c r="F54" s="2">
        <v>3.9567600000000005</v>
      </c>
      <c r="G54" s="2">
        <v>3.9515200000000008</v>
      </c>
      <c r="H54" s="2">
        <v>3.9481449999999989</v>
      </c>
      <c r="I54" s="2">
        <v>3.8411560000000033</v>
      </c>
      <c r="J54" s="2"/>
      <c r="K54" s="17" t="s">
        <v>48</v>
      </c>
      <c r="L54" s="17" t="s">
        <v>49</v>
      </c>
      <c r="M54" s="17" t="s">
        <v>51</v>
      </c>
    </row>
    <row r="55" spans="1:13" ht="13.5" x14ac:dyDescent="0.25">
      <c r="A55" s="3">
        <v>42082</v>
      </c>
      <c r="B55" s="2">
        <v>3.9660000000000002</v>
      </c>
      <c r="C55" s="2">
        <v>55.781241353834091</v>
      </c>
      <c r="D55" s="2">
        <v>1.7748084324143765E-2</v>
      </c>
      <c r="E55" s="2">
        <v>4.4170684975386329E-2</v>
      </c>
      <c r="F55" s="2">
        <v>3.9598399999999998</v>
      </c>
      <c r="G55" s="2">
        <v>3.9493700000000005</v>
      </c>
      <c r="H55" s="2">
        <v>3.9466099999999988</v>
      </c>
      <c r="I55" s="2">
        <v>3.8479200000000038</v>
      </c>
      <c r="J55" s="2"/>
      <c r="K55" s="17" t="s">
        <v>48</v>
      </c>
      <c r="L55" s="17" t="s">
        <v>49</v>
      </c>
      <c r="M55" s="17" t="s">
        <v>51</v>
      </c>
    </row>
    <row r="56" spans="1:13" ht="13.5" x14ac:dyDescent="0.25">
      <c r="A56" s="3">
        <v>42086</v>
      </c>
      <c r="B56" s="2">
        <v>3.9045000000000001</v>
      </c>
      <c r="C56" s="2">
        <v>46.874272191790304</v>
      </c>
      <c r="D56" s="2">
        <v>1.8707682583943619E-2</v>
      </c>
      <c r="E56" s="2">
        <v>4.5963537410395265E-2</v>
      </c>
      <c r="F56" s="2">
        <v>3.9506199999999998</v>
      </c>
      <c r="G56" s="2">
        <v>3.9459900000000006</v>
      </c>
      <c r="H56" s="2">
        <v>3.9419999999999993</v>
      </c>
      <c r="I56" s="2">
        <v>3.8537620000000032</v>
      </c>
      <c r="J56" s="2"/>
      <c r="K56" s="17" t="s">
        <v>48</v>
      </c>
      <c r="L56" s="17" t="s">
        <v>49</v>
      </c>
      <c r="M56" s="17" t="s">
        <v>47</v>
      </c>
    </row>
    <row r="57" spans="1:13" ht="13.5" x14ac:dyDescent="0.25">
      <c r="A57" s="3">
        <v>42087</v>
      </c>
      <c r="B57" s="2">
        <v>3.9199000000000002</v>
      </c>
      <c r="C57" s="2">
        <v>49.067419206866653</v>
      </c>
      <c r="D57" s="2">
        <v>1.801383298596404E-2</v>
      </c>
      <c r="E57" s="2">
        <v>4.5551404154130809E-2</v>
      </c>
      <c r="F57" s="2">
        <v>3.94448</v>
      </c>
      <c r="G57" s="2">
        <v>3.9444600000000003</v>
      </c>
      <c r="H57" s="2">
        <v>3.9384649999999999</v>
      </c>
      <c r="I57" s="2">
        <v>3.8600960000000031</v>
      </c>
      <c r="J57" s="2"/>
      <c r="K57" s="17" t="s">
        <v>48</v>
      </c>
      <c r="L57" s="17" t="s">
        <v>49</v>
      </c>
      <c r="M57" s="17" t="s">
        <v>47</v>
      </c>
    </row>
    <row r="58" spans="1:13" ht="13.5" x14ac:dyDescent="0.25">
      <c r="A58" s="3">
        <v>42088</v>
      </c>
      <c r="B58" s="2">
        <v>3.9352</v>
      </c>
      <c r="C58" s="2">
        <v>51.221902368644869</v>
      </c>
      <c r="D58" s="2">
        <v>1.630595842360405E-2</v>
      </c>
      <c r="E58" s="2">
        <v>4.3838317269694713E-2</v>
      </c>
      <c r="F58" s="2">
        <v>3.9352400000000003</v>
      </c>
      <c r="G58" s="2">
        <v>3.9444600000000003</v>
      </c>
      <c r="H58" s="2">
        <v>3.9356949999999999</v>
      </c>
      <c r="I58" s="2">
        <v>3.8671660000000032</v>
      </c>
      <c r="J58" s="2"/>
      <c r="K58" s="17" t="s">
        <v>48</v>
      </c>
      <c r="L58" s="17" t="s">
        <v>49</v>
      </c>
      <c r="M58" s="17" t="s">
        <v>47</v>
      </c>
    </row>
    <row r="59" spans="1:13" ht="13.5" x14ac:dyDescent="0.25">
      <c r="A59" s="3">
        <v>42089</v>
      </c>
      <c r="B59" s="2">
        <v>3.9352</v>
      </c>
      <c r="C59" s="2">
        <v>51.221902368644869</v>
      </c>
      <c r="D59" s="2">
        <v>1.4782057174762553E-2</v>
      </c>
      <c r="E59" s="2">
        <v>4.1767282654945725E-2</v>
      </c>
      <c r="F59" s="2">
        <v>3.9321600000000005</v>
      </c>
      <c r="G59" s="2">
        <v>3.9444600000000007</v>
      </c>
      <c r="H59" s="2">
        <v>3.9330800000000004</v>
      </c>
      <c r="I59" s="2">
        <v>3.8739900000000036</v>
      </c>
      <c r="J59" s="2"/>
      <c r="K59" s="17" t="s">
        <v>48</v>
      </c>
      <c r="L59" s="17" t="s">
        <v>49</v>
      </c>
      <c r="M59" s="17" t="s">
        <v>47</v>
      </c>
    </row>
    <row r="60" spans="1:13" ht="13.5" x14ac:dyDescent="0.25">
      <c r="A60" s="3">
        <v>42090</v>
      </c>
      <c r="B60" s="2">
        <v>3.9967000000000001</v>
      </c>
      <c r="C60" s="2">
        <v>59.256417703124569</v>
      </c>
      <c r="D60" s="2">
        <v>1.1233336171541541E-2</v>
      </c>
      <c r="E60" s="2">
        <v>4.0904865447941807E-2</v>
      </c>
      <c r="F60" s="2">
        <v>3.9383000000000004</v>
      </c>
      <c r="G60" s="2">
        <v>3.9490699999999999</v>
      </c>
      <c r="H60" s="2">
        <v>3.934615</v>
      </c>
      <c r="I60" s="2">
        <v>3.8819820000000025</v>
      </c>
      <c r="J60" s="2"/>
      <c r="K60" s="17" t="s">
        <v>52</v>
      </c>
      <c r="L60" s="17" t="s">
        <v>55</v>
      </c>
      <c r="M60" s="17" t="s">
        <v>53</v>
      </c>
    </row>
    <row r="61" spans="1:13" ht="13.5" x14ac:dyDescent="0.25">
      <c r="A61" s="3">
        <v>42093</v>
      </c>
      <c r="B61" s="2">
        <v>3.9967000000000001</v>
      </c>
      <c r="C61" s="2">
        <v>59.256417703124569</v>
      </c>
      <c r="D61" s="2">
        <v>7.799627850824109E-3</v>
      </c>
      <c r="E61" s="2">
        <v>4.1191281329127173E-2</v>
      </c>
      <c r="F61" s="2">
        <v>3.9567399999999999</v>
      </c>
      <c r="G61" s="2">
        <v>3.9536799999999999</v>
      </c>
      <c r="H61" s="2">
        <v>3.9446050000000006</v>
      </c>
      <c r="I61" s="2">
        <v>3.8900980000000027</v>
      </c>
      <c r="J61" s="2"/>
      <c r="K61" s="17" t="s">
        <v>52</v>
      </c>
      <c r="L61" s="17" t="s">
        <v>50</v>
      </c>
      <c r="M61" s="17" t="s">
        <v>53</v>
      </c>
    </row>
    <row r="62" spans="1:13" ht="13.5" x14ac:dyDescent="0.25">
      <c r="A62" s="3">
        <v>42094</v>
      </c>
      <c r="B62" s="2">
        <v>4.0274999999999999</v>
      </c>
      <c r="C62" s="2">
        <v>62.81403216688895</v>
      </c>
      <c r="D62" s="2">
        <v>2.2136782793120702E-3</v>
      </c>
      <c r="E62" s="2">
        <v>4.2393025421493466E-2</v>
      </c>
      <c r="F62" s="2">
        <v>3.9782600000000001</v>
      </c>
      <c r="G62" s="2">
        <v>3.9613700000000009</v>
      </c>
      <c r="H62" s="2">
        <v>3.9544450000000011</v>
      </c>
      <c r="I62" s="2">
        <v>3.8987060000000024</v>
      </c>
      <c r="J62" s="2"/>
      <c r="K62" s="17" t="s">
        <v>52</v>
      </c>
      <c r="L62" s="17" t="s">
        <v>50</v>
      </c>
      <c r="M62" s="17" t="s">
        <v>53</v>
      </c>
    </row>
    <row r="63" spans="1:13" ht="13.5" x14ac:dyDescent="0.25">
      <c r="A63" s="3">
        <v>42095</v>
      </c>
      <c r="B63" s="2">
        <v>4.1474000000000002</v>
      </c>
      <c r="C63" s="2">
        <v>72.778680798850843</v>
      </c>
      <c r="D63" s="2">
        <v>-7.2073782599555436E-3</v>
      </c>
      <c r="E63" s="2">
        <v>4.3118945282586717E-2</v>
      </c>
      <c r="F63" s="2">
        <v>4.0206999999999997</v>
      </c>
      <c r="G63" s="2">
        <v>3.97797</v>
      </c>
      <c r="H63" s="2">
        <v>3.9665900000000009</v>
      </c>
      <c r="I63" s="2">
        <v>3.909712000000003</v>
      </c>
      <c r="J63" s="2"/>
      <c r="K63" s="17" t="s">
        <v>52</v>
      </c>
      <c r="L63" s="17" t="s">
        <v>50</v>
      </c>
      <c r="M63" s="17" t="s">
        <v>53</v>
      </c>
    </row>
    <row r="64" spans="1:13" ht="13.5" x14ac:dyDescent="0.25">
      <c r="A64" s="3">
        <v>42096</v>
      </c>
      <c r="B64" s="2">
        <v>4.1380999999999997</v>
      </c>
      <c r="C64" s="2">
        <v>71.185292502463284</v>
      </c>
      <c r="D64" s="2">
        <v>-2.0447723089752845E-2</v>
      </c>
      <c r="E64" s="2">
        <v>4.2555368241827082E-2</v>
      </c>
      <c r="F64" s="2">
        <v>4.0612800000000009</v>
      </c>
      <c r="G64" s="2">
        <v>3.9967200000000007</v>
      </c>
      <c r="H64" s="2">
        <v>3.9741200000000005</v>
      </c>
      <c r="I64" s="2">
        <v>3.9205320000000023</v>
      </c>
      <c r="J64" s="2"/>
      <c r="K64" s="17" t="s">
        <v>52</v>
      </c>
      <c r="L64" s="17" t="s">
        <v>50</v>
      </c>
      <c r="M64" s="17" t="s">
        <v>53</v>
      </c>
    </row>
    <row r="65" spans="1:13" ht="13.5" x14ac:dyDescent="0.25">
      <c r="A65" s="3">
        <v>42097</v>
      </c>
      <c r="B65" s="2">
        <v>4.1380999999999997</v>
      </c>
      <c r="C65" s="2">
        <v>71.185292502463284</v>
      </c>
      <c r="D65" s="2">
        <v>-3.035571151093519E-2</v>
      </c>
      <c r="E65" s="2">
        <v>4.1186994063030134E-2</v>
      </c>
      <c r="F65" s="2">
        <v>4.0895600000000005</v>
      </c>
      <c r="G65" s="2">
        <v>4.0139300000000002</v>
      </c>
      <c r="H65" s="2">
        <v>3.9816499999999997</v>
      </c>
      <c r="I65" s="2">
        <v>3.9301240000000024</v>
      </c>
      <c r="J65" s="2"/>
      <c r="K65" s="17" t="s">
        <v>52</v>
      </c>
      <c r="L65" s="17" t="s">
        <v>55</v>
      </c>
      <c r="M65" s="17" t="s">
        <v>53</v>
      </c>
    </row>
    <row r="66" spans="1:13" ht="13.5" x14ac:dyDescent="0.25">
      <c r="A66" s="3">
        <v>42100</v>
      </c>
      <c r="B66" s="2">
        <v>4.0735999999999999</v>
      </c>
      <c r="C66" s="2">
        <v>60.526476421074477</v>
      </c>
      <c r="D66" s="2">
        <v>-4.4417460712592671E-2</v>
      </c>
      <c r="E66" s="2">
        <v>3.9362930765347734E-2</v>
      </c>
      <c r="F66" s="2">
        <v>4.10494</v>
      </c>
      <c r="G66" s="2">
        <v>4.0308399999999995</v>
      </c>
      <c r="H66" s="2">
        <v>3.9884149999999998</v>
      </c>
      <c r="I66" s="2">
        <v>3.9384260000000015</v>
      </c>
      <c r="J66" s="2"/>
      <c r="K66" s="17" t="s">
        <v>48</v>
      </c>
      <c r="L66" s="17" t="s">
        <v>49</v>
      </c>
      <c r="M66" s="17" t="s">
        <v>51</v>
      </c>
    </row>
    <row r="67" spans="1:13" ht="13.5" x14ac:dyDescent="0.25">
      <c r="A67" s="3">
        <v>42101</v>
      </c>
      <c r="B67" s="2">
        <v>4.1380999999999997</v>
      </c>
      <c r="C67" s="2">
        <v>66.00776968503439</v>
      </c>
      <c r="D67" s="2">
        <v>-5.9263931332551145E-2</v>
      </c>
      <c r="E67" s="2">
        <v>3.6268499416127697E-2</v>
      </c>
      <c r="F67" s="2">
        <v>4.1270600000000002</v>
      </c>
      <c r="G67" s="2">
        <v>4.0526600000000004</v>
      </c>
      <c r="H67" s="2">
        <v>3.998559999999999</v>
      </c>
      <c r="I67" s="2">
        <v>3.948018000000002</v>
      </c>
      <c r="J67" s="2"/>
      <c r="K67" s="17" t="s">
        <v>48</v>
      </c>
      <c r="L67" s="17" t="s">
        <v>49</v>
      </c>
      <c r="M67" s="17" t="s">
        <v>51</v>
      </c>
    </row>
    <row r="68" spans="1:13" ht="13.5" x14ac:dyDescent="0.25">
      <c r="A68" s="3">
        <v>42102</v>
      </c>
      <c r="B68" s="2">
        <v>4.1319999999999997</v>
      </c>
      <c r="C68" s="2">
        <v>65.087260889782982</v>
      </c>
      <c r="D68" s="2">
        <v>-6.9901320777446152E-2</v>
      </c>
      <c r="E68" s="2">
        <v>3.2341936345980177E-2</v>
      </c>
      <c r="F68" s="2">
        <v>4.1239799999999986</v>
      </c>
      <c r="G68" s="2">
        <v>4.0723399999999996</v>
      </c>
      <c r="H68" s="2">
        <v>4.0084</v>
      </c>
      <c r="I68" s="2">
        <v>3.9581020000000011</v>
      </c>
      <c r="J68" s="2"/>
      <c r="K68" s="17" t="s">
        <v>48</v>
      </c>
      <c r="L68" s="17" t="s">
        <v>49</v>
      </c>
      <c r="M68" s="17" t="s">
        <v>47</v>
      </c>
    </row>
    <row r="69" spans="1:13" ht="13.5" x14ac:dyDescent="0.25">
      <c r="A69" s="3">
        <v>42104</v>
      </c>
      <c r="B69" s="2">
        <v>4.1380999999999997</v>
      </c>
      <c r="C69" s="2">
        <v>65.603829087260323</v>
      </c>
      <c r="D69" s="2">
        <v>-8.0133448453332701E-2</v>
      </c>
      <c r="E69" s="2">
        <v>2.8117898155632773E-2</v>
      </c>
      <c r="F69" s="2">
        <v>4.1239800000000004</v>
      </c>
      <c r="G69" s="2">
        <v>4.0926300000000007</v>
      </c>
      <c r="H69" s="2">
        <v>4.0185450000000005</v>
      </c>
      <c r="I69" s="2">
        <v>3.9676940000000012</v>
      </c>
      <c r="J69" s="2"/>
      <c r="K69" s="17" t="s">
        <v>48</v>
      </c>
      <c r="L69" s="17" t="s">
        <v>49</v>
      </c>
      <c r="M69" s="17" t="s">
        <v>55</v>
      </c>
    </row>
    <row r="70" spans="1:13" ht="13.5" x14ac:dyDescent="0.25">
      <c r="A70" s="3">
        <v>42107</v>
      </c>
      <c r="B70" s="2">
        <v>4.1380999999999997</v>
      </c>
      <c r="C70" s="2">
        <v>65.603829087260323</v>
      </c>
      <c r="D70" s="2">
        <v>-8.0087583259759398E-2</v>
      </c>
      <c r="E70" s="2">
        <v>2.1201619104128665E-2</v>
      </c>
      <c r="F70" s="2">
        <v>4.1239800000000004</v>
      </c>
      <c r="G70" s="2">
        <v>4.10677</v>
      </c>
      <c r="H70" s="2">
        <v>4.0279199999999999</v>
      </c>
      <c r="I70" s="2">
        <v>3.9772860000000008</v>
      </c>
      <c r="J70" s="2"/>
      <c r="K70" s="17" t="s">
        <v>48</v>
      </c>
      <c r="L70" s="17" t="s">
        <v>49</v>
      </c>
      <c r="M70" s="17" t="s">
        <v>55</v>
      </c>
    </row>
    <row r="71" spans="1:13" ht="13.5" x14ac:dyDescent="0.25">
      <c r="A71" s="3">
        <v>42108</v>
      </c>
      <c r="B71" s="2">
        <v>4.0152000000000001</v>
      </c>
      <c r="C71" s="2">
        <v>48.749677264952616</v>
      </c>
      <c r="D71" s="2">
        <v>-7.164666228747496E-2</v>
      </c>
      <c r="E71" s="2">
        <v>1.2707691191683967E-2</v>
      </c>
      <c r="F71" s="2">
        <v>4.1122999999999994</v>
      </c>
      <c r="G71" s="2">
        <v>4.1086200000000002</v>
      </c>
      <c r="H71" s="2">
        <v>4.0311499999999993</v>
      </c>
      <c r="I71" s="2">
        <v>3.9838040000000006</v>
      </c>
      <c r="J71" s="2"/>
      <c r="K71" s="17" t="s">
        <v>48</v>
      </c>
      <c r="L71" s="17" t="s">
        <v>49</v>
      </c>
      <c r="M71" s="17" t="s">
        <v>47</v>
      </c>
    </row>
    <row r="72" spans="1:13" ht="13.5" x14ac:dyDescent="0.25">
      <c r="A72" s="3">
        <v>42109</v>
      </c>
      <c r="B72" s="2">
        <v>4.0121000000000002</v>
      </c>
      <c r="C72" s="2">
        <v>48.411827450883585</v>
      </c>
      <c r="D72" s="2">
        <v>-5.9459653978278126E-2</v>
      </c>
      <c r="E72" s="2">
        <v>3.5413968155034066E-3</v>
      </c>
      <c r="F72" s="2">
        <v>4.0871000000000004</v>
      </c>
      <c r="G72" s="2">
        <v>4.1070800000000007</v>
      </c>
      <c r="H72" s="2">
        <v>4.0342250000000011</v>
      </c>
      <c r="I72" s="2">
        <v>3.9878620000000002</v>
      </c>
      <c r="J72" s="2"/>
      <c r="K72" s="17" t="s">
        <v>48</v>
      </c>
      <c r="L72" s="17" t="s">
        <v>49</v>
      </c>
      <c r="M72" s="17" t="s">
        <v>47</v>
      </c>
    </row>
    <row r="73" spans="1:13" ht="13.5" x14ac:dyDescent="0.25">
      <c r="A73" s="3">
        <v>42110</v>
      </c>
      <c r="B73" s="2">
        <v>3.9967000000000001</v>
      </c>
      <c r="C73" s="2">
        <v>46.681069070174253</v>
      </c>
      <c r="D73" s="2">
        <v>-2.947143203827185E-2</v>
      </c>
      <c r="E73" s="2">
        <v>-3.2198090220805745E-3</v>
      </c>
      <c r="F73" s="2">
        <v>4.0600399999999999</v>
      </c>
      <c r="G73" s="2">
        <v>4.0920100000000001</v>
      </c>
      <c r="H73" s="2">
        <v>4.0349900000000005</v>
      </c>
      <c r="I73" s="2">
        <v>3.9900140000000004</v>
      </c>
      <c r="J73" s="2"/>
      <c r="K73" s="17" t="s">
        <v>48</v>
      </c>
      <c r="L73" s="17" t="s">
        <v>49</v>
      </c>
      <c r="M73" s="17" t="s">
        <v>47</v>
      </c>
    </row>
    <row r="74" spans="1:13" ht="13.5" x14ac:dyDescent="0.25">
      <c r="A74" s="3">
        <v>42111</v>
      </c>
      <c r="B74" s="2">
        <v>3.9721000000000002</v>
      </c>
      <c r="C74" s="2">
        <v>43.976461157051759</v>
      </c>
      <c r="D74" s="2">
        <v>-3.5316976745827233E-3</v>
      </c>
      <c r="E74" s="2">
        <v>-8.9867655345349882E-3</v>
      </c>
      <c r="F74" s="2">
        <v>4.02684</v>
      </c>
      <c r="G74" s="2">
        <v>4.0754099999999998</v>
      </c>
      <c r="H74" s="2">
        <v>4.0360649999999998</v>
      </c>
      <c r="I74" s="2">
        <v>3.9895220000000005</v>
      </c>
      <c r="J74" s="2"/>
      <c r="K74" s="17" t="s">
        <v>48</v>
      </c>
      <c r="L74" s="17" t="s">
        <v>49</v>
      </c>
      <c r="M74" s="17" t="s">
        <v>47</v>
      </c>
    </row>
    <row r="75" spans="1:13" ht="13.5" x14ac:dyDescent="0.25">
      <c r="A75" s="3">
        <v>42114</v>
      </c>
      <c r="B75" s="2">
        <v>3.9660000000000002</v>
      </c>
      <c r="C75" s="2">
        <v>43.306429517382874</v>
      </c>
      <c r="D75" s="2">
        <v>1.9175293039698005E-2</v>
      </c>
      <c r="E75" s="2">
        <v>-1.344615434389734E-2</v>
      </c>
      <c r="F75" s="2">
        <v>3.9924200000000005</v>
      </c>
      <c r="G75" s="2">
        <v>4.0582000000000003</v>
      </c>
      <c r="H75" s="2">
        <v>4.0360650000000007</v>
      </c>
      <c r="I75" s="2">
        <v>3.9889080000000008</v>
      </c>
      <c r="J75" s="2"/>
      <c r="K75" s="17" t="s">
        <v>48</v>
      </c>
      <c r="L75" s="17" t="s">
        <v>49</v>
      </c>
      <c r="M75" s="17" t="s">
        <v>47</v>
      </c>
    </row>
    <row r="76" spans="1:13" ht="13.5" x14ac:dyDescent="0.25">
      <c r="A76" s="3">
        <v>42115</v>
      </c>
      <c r="B76" s="2">
        <v>3.8736999999999999</v>
      </c>
      <c r="C76" s="2">
        <v>34.69304235700389</v>
      </c>
      <c r="D76" s="2">
        <v>3.5622362197159418E-2</v>
      </c>
      <c r="E76" s="2">
        <v>-1.6892453203836276E-2</v>
      </c>
      <c r="F76" s="2">
        <v>3.9641200000000003</v>
      </c>
      <c r="G76" s="2">
        <v>4.0382100000000003</v>
      </c>
      <c r="H76" s="2">
        <v>4.0345250000000004</v>
      </c>
      <c r="I76" s="2">
        <v>3.9864480000000011</v>
      </c>
      <c r="J76" s="2"/>
      <c r="K76" s="17" t="s">
        <v>48</v>
      </c>
      <c r="L76" s="17" t="s">
        <v>49</v>
      </c>
      <c r="M76" s="17" t="s">
        <v>47</v>
      </c>
    </row>
    <row r="77" spans="1:13" ht="13.5" x14ac:dyDescent="0.25">
      <c r="A77" s="3">
        <v>42116</v>
      </c>
      <c r="B77" s="2">
        <v>4.1043000000000003</v>
      </c>
      <c r="C77" s="2">
        <v>57.458509859729659</v>
      </c>
      <c r="D77" s="2">
        <v>4.3221947865287547E-2</v>
      </c>
      <c r="E77" s="2">
        <v>-1.9044376991242125E-2</v>
      </c>
      <c r="F77" s="2">
        <v>3.9825599999999994</v>
      </c>
      <c r="G77" s="2">
        <v>4.0348300000000004</v>
      </c>
      <c r="H77" s="2">
        <v>4.0437449999999995</v>
      </c>
      <c r="I77" s="2">
        <v>3.9904440000000005</v>
      </c>
      <c r="J77" s="2"/>
      <c r="K77" s="17" t="s">
        <v>48</v>
      </c>
      <c r="L77" s="17" t="s">
        <v>49</v>
      </c>
      <c r="M77" s="17" t="s">
        <v>51</v>
      </c>
    </row>
    <row r="78" spans="1:13" ht="13.5" x14ac:dyDescent="0.25">
      <c r="A78" s="3">
        <v>42117</v>
      </c>
      <c r="B78" s="2">
        <v>4.1443000000000003</v>
      </c>
      <c r="C78" s="2">
        <v>60.059372274732553</v>
      </c>
      <c r="D78" s="2">
        <v>4.5167242074045433E-2</v>
      </c>
      <c r="E78" s="2">
        <v>-2.0221048883381394E-2</v>
      </c>
      <c r="F78" s="2">
        <v>4.0120800000000001</v>
      </c>
      <c r="G78" s="2">
        <v>4.0360600000000009</v>
      </c>
      <c r="H78" s="2">
        <v>4.0541999999999998</v>
      </c>
      <c r="I78" s="2">
        <v>3.9957319999999998</v>
      </c>
      <c r="J78" s="2"/>
      <c r="K78" s="17" t="s">
        <v>52</v>
      </c>
      <c r="L78" s="17" t="s">
        <v>50</v>
      </c>
      <c r="M78" s="17" t="s">
        <v>53</v>
      </c>
    </row>
    <row r="79" spans="1:13" ht="13.5" x14ac:dyDescent="0.25">
      <c r="A79" s="3">
        <v>42118</v>
      </c>
      <c r="B79" s="2">
        <v>4.2733999999999996</v>
      </c>
      <c r="C79" s="2">
        <v>67.059231975021618</v>
      </c>
      <c r="D79" s="2">
        <v>3.7411934208268605E-2</v>
      </c>
      <c r="E79" s="2">
        <v>-2.0670931547940093E-2</v>
      </c>
      <c r="F79" s="2">
        <v>4.0723399999999996</v>
      </c>
      <c r="G79" s="2">
        <v>4.0495900000000002</v>
      </c>
      <c r="H79" s="2">
        <v>4.0711099999999991</v>
      </c>
      <c r="I79" s="2">
        <v>4.0012660000000002</v>
      </c>
      <c r="J79" s="2"/>
      <c r="K79" s="17" t="s">
        <v>52</v>
      </c>
      <c r="L79" s="17" t="s">
        <v>50</v>
      </c>
      <c r="M79" s="17" t="s">
        <v>53</v>
      </c>
    </row>
    <row r="80" spans="1:13" ht="13.5" x14ac:dyDescent="0.25">
      <c r="A80" s="3">
        <v>42121</v>
      </c>
      <c r="B80" s="2">
        <v>4.5286</v>
      </c>
      <c r="C80" s="2">
        <v>76.009752441499288</v>
      </c>
      <c r="D80" s="2">
        <v>1.046390742786496E-2</v>
      </c>
      <c r="E80" s="2">
        <v>-2.0586830690180066E-2</v>
      </c>
      <c r="F80" s="2">
        <v>4.1848599999999996</v>
      </c>
      <c r="G80" s="2">
        <v>4.0886399999999998</v>
      </c>
      <c r="H80" s="2">
        <v>4.0977049999999995</v>
      </c>
      <c r="I80" s="2">
        <v>4.0118420000000006</v>
      </c>
      <c r="J80" s="2"/>
      <c r="K80" s="17" t="s">
        <v>52</v>
      </c>
      <c r="L80" s="17" t="s">
        <v>50</v>
      </c>
      <c r="M80" s="17" t="s">
        <v>53</v>
      </c>
    </row>
    <row r="81" spans="1:13" ht="13.5" x14ac:dyDescent="0.25">
      <c r="A81" s="3">
        <v>42122</v>
      </c>
      <c r="B81" s="2">
        <v>4.6055000000000001</v>
      </c>
      <c r="C81" s="2">
        <v>77.953683918421206</v>
      </c>
      <c r="D81" s="2">
        <v>-3.9822596829464096E-2</v>
      </c>
      <c r="E81" s="2">
        <v>-2.0168147542735049E-2</v>
      </c>
      <c r="F81" s="2">
        <v>4.3312200000000001</v>
      </c>
      <c r="G81" s="2">
        <v>4.1476699999999997</v>
      </c>
      <c r="H81" s="2">
        <v>4.1281449999999991</v>
      </c>
      <c r="I81" s="2">
        <v>4.0240180000000008</v>
      </c>
      <c r="J81" s="2"/>
      <c r="K81" s="17" t="s">
        <v>52</v>
      </c>
      <c r="L81" s="17" t="s">
        <v>50</v>
      </c>
      <c r="M81" s="17" t="s">
        <v>53</v>
      </c>
    </row>
    <row r="82" spans="1:13" ht="13.5" x14ac:dyDescent="0.25">
      <c r="A82" s="3">
        <v>42123</v>
      </c>
      <c r="B82" s="2">
        <v>4.5655000000000001</v>
      </c>
      <c r="C82" s="2">
        <v>74.568964524045782</v>
      </c>
      <c r="D82" s="2">
        <v>-8.3008062024472196E-2</v>
      </c>
      <c r="E82" s="2">
        <v>-1.9515735472635097E-2</v>
      </c>
      <c r="F82" s="2">
        <v>4.4234600000000004</v>
      </c>
      <c r="G82" s="2">
        <v>4.2030099999999999</v>
      </c>
      <c r="H82" s="2">
        <v>4.1550449999999994</v>
      </c>
      <c r="I82" s="2">
        <v>4.035394000000001</v>
      </c>
      <c r="J82" s="2"/>
      <c r="K82" s="17" t="s">
        <v>52</v>
      </c>
      <c r="L82" s="17" t="s">
        <v>50</v>
      </c>
      <c r="M82" s="17" t="s">
        <v>53</v>
      </c>
    </row>
    <row r="83" spans="1:13" ht="13.5" x14ac:dyDescent="0.25">
      <c r="A83" s="3">
        <v>42124</v>
      </c>
      <c r="B83" s="2">
        <v>4.4885999999999999</v>
      </c>
      <c r="C83" s="2">
        <v>68.418465063868538</v>
      </c>
      <c r="D83" s="2">
        <v>-0.11887635456159185</v>
      </c>
      <c r="E83" s="2">
        <v>-1.8808769074123717E-2</v>
      </c>
      <c r="F83" s="2">
        <v>4.4923199999999994</v>
      </c>
      <c r="G83" s="2">
        <v>4.2522000000000002</v>
      </c>
      <c r="H83" s="2">
        <v>4.1721050000000002</v>
      </c>
      <c r="I83" s="2">
        <v>4.0452320000000004</v>
      </c>
      <c r="J83" s="2"/>
      <c r="K83" s="17" t="s">
        <v>52</v>
      </c>
      <c r="L83" s="17" t="s">
        <v>50</v>
      </c>
      <c r="M83" s="17" t="s">
        <v>53</v>
      </c>
    </row>
    <row r="84" spans="1:13" ht="13.5" x14ac:dyDescent="0.25">
      <c r="A84" s="3">
        <v>42128</v>
      </c>
      <c r="B84" s="2">
        <v>4.4579000000000004</v>
      </c>
      <c r="C84" s="2">
        <v>66.075376846940742</v>
      </c>
      <c r="D84" s="2">
        <v>-0.15273981618399013</v>
      </c>
      <c r="E84" s="2">
        <v>-1.8257583912714332E-2</v>
      </c>
      <c r="F84" s="2">
        <v>4.5292200000000005</v>
      </c>
      <c r="G84" s="2">
        <v>4.3007800000000005</v>
      </c>
      <c r="H84" s="2">
        <v>4.1880950000000006</v>
      </c>
      <c r="I84" s="2">
        <v>4.053840000000001</v>
      </c>
      <c r="J84" s="2"/>
      <c r="K84" s="17" t="s">
        <v>48</v>
      </c>
      <c r="L84" s="17" t="s">
        <v>49</v>
      </c>
      <c r="M84" s="17" t="s">
        <v>51</v>
      </c>
    </row>
    <row r="85" spans="1:13" ht="13.5" x14ac:dyDescent="0.25">
      <c r="A85" s="3">
        <v>42129</v>
      </c>
      <c r="B85" s="2">
        <v>4.4579000000000004</v>
      </c>
      <c r="C85" s="2">
        <v>66.075376846940742</v>
      </c>
      <c r="D85" s="2">
        <v>-0.18400503749858643</v>
      </c>
      <c r="E85" s="2">
        <v>-1.9261748073248489E-2</v>
      </c>
      <c r="F85" s="2">
        <v>4.5150800000000002</v>
      </c>
      <c r="G85" s="2">
        <v>4.3499700000000008</v>
      </c>
      <c r="H85" s="2">
        <v>4.2040850000000001</v>
      </c>
      <c r="I85" s="2">
        <v>4.0630639999999998</v>
      </c>
      <c r="J85" s="2"/>
      <c r="K85" s="17" t="s">
        <v>48</v>
      </c>
      <c r="L85" s="17" t="s">
        <v>49</v>
      </c>
      <c r="M85" s="17" t="s">
        <v>47</v>
      </c>
    </row>
    <row r="86" spans="1:13" ht="13.5" x14ac:dyDescent="0.25">
      <c r="A86" s="3">
        <v>42130</v>
      </c>
      <c r="B86" s="2">
        <v>4.4271000000000003</v>
      </c>
      <c r="C86" s="2">
        <v>63.543356605233093</v>
      </c>
      <c r="D86" s="2">
        <v>-0.2239278742835431</v>
      </c>
      <c r="E86" s="2">
        <v>-2.3503208050919835E-2</v>
      </c>
      <c r="F86" s="2">
        <v>4.4794</v>
      </c>
      <c r="G86" s="2">
        <v>4.4053100000000009</v>
      </c>
      <c r="H86" s="2">
        <v>4.2217599999999997</v>
      </c>
      <c r="I86" s="2">
        <v>4.0716720000000004</v>
      </c>
      <c r="J86" s="2"/>
      <c r="K86" s="17" t="s">
        <v>48</v>
      </c>
      <c r="L86" s="17" t="s">
        <v>49</v>
      </c>
      <c r="M86" s="17" t="s">
        <v>47</v>
      </c>
    </row>
    <row r="87" spans="1:13" ht="13.5" x14ac:dyDescent="0.25">
      <c r="A87" s="3">
        <v>42131</v>
      </c>
      <c r="B87" s="2">
        <v>4.4271000000000003</v>
      </c>
      <c r="C87" s="2">
        <v>63.543356605233086</v>
      </c>
      <c r="D87" s="2">
        <v>-0.22348419513462225</v>
      </c>
      <c r="E87" s="2">
        <v>-2.8837316603349775E-2</v>
      </c>
      <c r="F87" s="2">
        <v>4.4517199999999999</v>
      </c>
      <c r="G87" s="2">
        <v>4.437590000000001</v>
      </c>
      <c r="H87" s="2">
        <v>4.2362099999999989</v>
      </c>
      <c r="I87" s="2">
        <v>4.0804019999999994</v>
      </c>
      <c r="J87" s="2"/>
      <c r="K87" s="17" t="s">
        <v>48</v>
      </c>
      <c r="L87" s="17" t="s">
        <v>49</v>
      </c>
      <c r="M87" s="17" t="s">
        <v>47</v>
      </c>
    </row>
    <row r="88" spans="1:13" ht="13.5" x14ac:dyDescent="0.25">
      <c r="A88" s="3">
        <v>42132</v>
      </c>
      <c r="B88" s="2">
        <v>4.4271000000000003</v>
      </c>
      <c r="C88" s="2">
        <v>63.543356605233086</v>
      </c>
      <c r="D88" s="2">
        <v>-0.21811454115601414</v>
      </c>
      <c r="E88" s="2">
        <v>-3.4856910158057468E-2</v>
      </c>
      <c r="F88" s="2">
        <v>4.4394200000000001</v>
      </c>
      <c r="G88" s="2">
        <v>4.4658700000000007</v>
      </c>
      <c r="H88" s="2">
        <v>4.250964999999999</v>
      </c>
      <c r="I88" s="2">
        <v>4.0891320000000002</v>
      </c>
      <c r="J88" s="2"/>
      <c r="K88" s="17" t="s">
        <v>48</v>
      </c>
      <c r="L88" s="17" t="s">
        <v>49</v>
      </c>
      <c r="M88" s="17" t="s">
        <v>47</v>
      </c>
    </row>
    <row r="89" spans="1:13" ht="13.5" x14ac:dyDescent="0.25">
      <c r="A89" s="3">
        <v>42135</v>
      </c>
      <c r="B89" s="2">
        <v>4.4271000000000003</v>
      </c>
      <c r="C89" s="2">
        <v>63.543356605233086</v>
      </c>
      <c r="D89" s="2">
        <v>-0.1947831650627343</v>
      </c>
      <c r="E89" s="2">
        <v>-4.1257132348001851E-2</v>
      </c>
      <c r="F89" s="2">
        <v>4.4332599999999998</v>
      </c>
      <c r="G89" s="2">
        <v>4.4812400000000014</v>
      </c>
      <c r="H89" s="2">
        <v>4.2654149999999991</v>
      </c>
      <c r="I89" s="2">
        <v>4.0979239999999999</v>
      </c>
      <c r="J89" s="2"/>
      <c r="K89" s="17" t="s">
        <v>48</v>
      </c>
      <c r="L89" s="17" t="s">
        <v>55</v>
      </c>
      <c r="M89" s="17" t="s">
        <v>47</v>
      </c>
    </row>
    <row r="90" spans="1:13" ht="13.5" x14ac:dyDescent="0.25">
      <c r="A90" s="3">
        <v>42136</v>
      </c>
      <c r="B90" s="2">
        <v>4.4579000000000004</v>
      </c>
      <c r="C90" s="2">
        <v>65.330321701773698</v>
      </c>
      <c r="D90" s="2">
        <v>-0.13905535570118666</v>
      </c>
      <c r="E90" s="2">
        <v>-4.8373846006831367E-2</v>
      </c>
      <c r="F90" s="2">
        <v>4.4332599999999998</v>
      </c>
      <c r="G90" s="2">
        <v>4.4741700000000009</v>
      </c>
      <c r="H90" s="2">
        <v>4.2814049999999995</v>
      </c>
      <c r="I90" s="2">
        <v>4.1077619999999992</v>
      </c>
      <c r="J90" s="2"/>
      <c r="K90" s="17" t="s">
        <v>52</v>
      </c>
      <c r="L90" s="17" t="s">
        <v>50</v>
      </c>
      <c r="M90" s="17" t="s">
        <v>55</v>
      </c>
    </row>
    <row r="91" spans="1:13" ht="13.5" x14ac:dyDescent="0.25">
      <c r="A91" s="3">
        <v>42137</v>
      </c>
      <c r="B91" s="2">
        <v>4.5194000000000001</v>
      </c>
      <c r="C91" s="2">
        <v>68.636133111848324</v>
      </c>
      <c r="D91" s="2">
        <v>-8.5728378501100266E-2</v>
      </c>
      <c r="E91" s="2">
        <v>-5.808480899622142E-2</v>
      </c>
      <c r="F91" s="2">
        <v>4.4517200000000008</v>
      </c>
      <c r="G91" s="2">
        <v>4.46556</v>
      </c>
      <c r="H91" s="2">
        <v>4.3066149999999999</v>
      </c>
      <c r="I91" s="2">
        <v>4.1222119999999993</v>
      </c>
      <c r="J91" s="2"/>
      <c r="K91" s="17" t="s">
        <v>52</v>
      </c>
      <c r="L91" s="17" t="s">
        <v>50</v>
      </c>
      <c r="M91" s="17" t="s">
        <v>53</v>
      </c>
    </row>
    <row r="92" spans="1:13" ht="13.5" x14ac:dyDescent="0.25">
      <c r="A92" s="3">
        <v>42138</v>
      </c>
      <c r="B92" s="2">
        <v>4.5194000000000001</v>
      </c>
      <c r="C92" s="2">
        <v>68.636133111848324</v>
      </c>
      <c r="D92" s="2">
        <v>-4.8143671253156661E-2</v>
      </c>
      <c r="E92" s="2">
        <v>-6.9558920950060388E-2</v>
      </c>
      <c r="F92" s="2">
        <v>4.4701800000000009</v>
      </c>
      <c r="G92" s="2">
        <v>4.4609499999999995</v>
      </c>
      <c r="H92" s="2">
        <v>4.3319799999999997</v>
      </c>
      <c r="I92" s="2">
        <v>4.1359859999999999</v>
      </c>
      <c r="J92" s="2"/>
      <c r="K92" s="17" t="s">
        <v>52</v>
      </c>
      <c r="L92" s="17" t="s">
        <v>50</v>
      </c>
      <c r="M92" s="17" t="s">
        <v>53</v>
      </c>
    </row>
    <row r="93" spans="1:13" ht="13.5" x14ac:dyDescent="0.25">
      <c r="A93" s="3">
        <v>42139</v>
      </c>
      <c r="B93" s="2">
        <v>4.5194000000000001</v>
      </c>
      <c r="C93" s="2">
        <v>68.636133111848324</v>
      </c>
      <c r="D93" s="2">
        <v>-2.9453730574532599E-2</v>
      </c>
      <c r="E93" s="2">
        <v>-8.1944377563352655E-2</v>
      </c>
      <c r="F93" s="2">
        <v>4.4886400000000011</v>
      </c>
      <c r="G93" s="2">
        <v>4.4640299999999993</v>
      </c>
      <c r="H93" s="2">
        <v>4.3581150000000006</v>
      </c>
      <c r="I93" s="2">
        <v>4.1482839999999985</v>
      </c>
      <c r="J93" s="2"/>
      <c r="K93" s="17" t="s">
        <v>52</v>
      </c>
      <c r="L93" s="17" t="s">
        <v>50</v>
      </c>
      <c r="M93" s="17" t="s">
        <v>53</v>
      </c>
    </row>
    <row r="94" spans="1:13" ht="13.5" x14ac:dyDescent="0.25">
      <c r="A94" s="3">
        <v>42142</v>
      </c>
      <c r="B94" s="2">
        <v>4.3963999999999999</v>
      </c>
      <c r="C94" s="2">
        <v>55.432909412071602</v>
      </c>
      <c r="D94" s="2">
        <v>-1.0437922571911784E-2</v>
      </c>
      <c r="E94" s="2">
        <v>-8.9750597485318773E-2</v>
      </c>
      <c r="F94" s="2">
        <v>4.4824999999999999</v>
      </c>
      <c r="G94" s="2">
        <v>4.4578800000000003</v>
      </c>
      <c r="H94" s="2">
        <v>4.3793300000000013</v>
      </c>
      <c r="I94" s="2">
        <v>4.1564619999999985</v>
      </c>
      <c r="J94" s="2"/>
      <c r="K94" s="17" t="s">
        <v>52</v>
      </c>
      <c r="L94" s="17" t="s">
        <v>50</v>
      </c>
      <c r="M94" s="17" t="s">
        <v>54</v>
      </c>
    </row>
    <row r="95" spans="1:13" ht="13.5" x14ac:dyDescent="0.25">
      <c r="A95" s="3">
        <v>42143</v>
      </c>
      <c r="B95" s="2">
        <v>4.5316999999999998</v>
      </c>
      <c r="C95" s="2">
        <v>63.704008237151051</v>
      </c>
      <c r="D95" s="2">
        <v>-4.7419143354217042E-3</v>
      </c>
      <c r="E95" s="2">
        <v>-9.2972011149039177E-2</v>
      </c>
      <c r="F95" s="2">
        <v>4.4972599999999998</v>
      </c>
      <c r="G95" s="2">
        <v>4.4652599999999998</v>
      </c>
      <c r="H95" s="2">
        <v>4.4076150000000016</v>
      </c>
      <c r="I95" s="2">
        <v>4.1673459999999984</v>
      </c>
      <c r="J95" s="2"/>
      <c r="K95" s="17" t="s">
        <v>52</v>
      </c>
      <c r="L95" s="17" t="s">
        <v>50</v>
      </c>
      <c r="M95" s="17" t="s">
        <v>53</v>
      </c>
    </row>
    <row r="96" spans="1:13" ht="13.5" x14ac:dyDescent="0.25">
      <c r="A96" s="3">
        <v>42144</v>
      </c>
      <c r="B96" s="2">
        <v>4.5194000000000001</v>
      </c>
      <c r="C96" s="2">
        <v>62.56719888754607</v>
      </c>
      <c r="D96" s="2">
        <v>-4.893566978223518E-3</v>
      </c>
      <c r="E96" s="2">
        <v>-8.8850094336560909E-2</v>
      </c>
      <c r="F96" s="2">
        <v>4.4972599999999998</v>
      </c>
      <c r="G96" s="2">
        <v>4.4744900000000012</v>
      </c>
      <c r="H96" s="2">
        <v>4.4399000000000015</v>
      </c>
      <c r="I96" s="2">
        <v>4.1789679999999985</v>
      </c>
      <c r="J96" s="2"/>
      <c r="K96" s="17" t="s">
        <v>48</v>
      </c>
      <c r="L96" s="17" t="s">
        <v>49</v>
      </c>
      <c r="M96" s="17" t="s">
        <v>55</v>
      </c>
    </row>
    <row r="97" spans="1:13" ht="13.5" x14ac:dyDescent="0.25">
      <c r="A97" s="3">
        <v>42145</v>
      </c>
      <c r="B97" s="2">
        <v>4.5194000000000001</v>
      </c>
      <c r="C97" s="2">
        <v>62.56719888754607</v>
      </c>
      <c r="D97" s="2">
        <v>-6.0084678581597828E-3</v>
      </c>
      <c r="E97" s="2">
        <v>-8.4864902564301153E-2</v>
      </c>
      <c r="F97" s="2">
        <v>4.4972600000000007</v>
      </c>
      <c r="G97" s="2">
        <v>4.4837199999999999</v>
      </c>
      <c r="H97" s="2">
        <v>4.4606550000000009</v>
      </c>
      <c r="I97" s="2">
        <v>4.1906519999999983</v>
      </c>
      <c r="J97" s="2"/>
      <c r="K97" s="17" t="s">
        <v>48</v>
      </c>
      <c r="L97" s="17" t="s">
        <v>49</v>
      </c>
      <c r="M97" s="17" t="s">
        <v>55</v>
      </c>
    </row>
    <row r="98" spans="1:13" ht="13.5" x14ac:dyDescent="0.25">
      <c r="A98" s="3">
        <v>42146</v>
      </c>
      <c r="B98" s="2">
        <v>4.5194000000000001</v>
      </c>
      <c r="C98" s="2">
        <v>62.56719888754607</v>
      </c>
      <c r="D98" s="2">
        <v>-7.8653449822327914E-3</v>
      </c>
      <c r="E98" s="2">
        <v>-8.1440152716275471E-2</v>
      </c>
      <c r="F98" s="2">
        <v>4.4972600000000007</v>
      </c>
      <c r="G98" s="2">
        <v>4.4929499999999996</v>
      </c>
      <c r="H98" s="2">
        <v>4.4794100000000014</v>
      </c>
      <c r="I98" s="2">
        <v>4.2023359999999981</v>
      </c>
      <c r="J98" s="2"/>
      <c r="K98" s="17" t="s">
        <v>48</v>
      </c>
      <c r="L98" s="17" t="s">
        <v>49</v>
      </c>
      <c r="M98" s="17" t="s">
        <v>55</v>
      </c>
    </row>
    <row r="99" spans="1:13" ht="13.5" x14ac:dyDescent="0.25">
      <c r="A99" s="3">
        <v>42149</v>
      </c>
      <c r="B99" s="2">
        <v>4.4794</v>
      </c>
      <c r="C99" s="2">
        <v>58.338696963836107</v>
      </c>
      <c r="D99" s="2">
        <v>-7.3194185696729974E-3</v>
      </c>
      <c r="E99" s="2">
        <v>-7.9882754715435406E-2</v>
      </c>
      <c r="F99" s="2">
        <v>4.5138599999999993</v>
      </c>
      <c r="G99" s="2">
        <v>4.4981799999999996</v>
      </c>
      <c r="H99" s="2">
        <v>4.4897100000000005</v>
      </c>
      <c r="I99" s="2">
        <v>4.213219999999998</v>
      </c>
      <c r="J99" s="2"/>
      <c r="K99" s="17" t="s">
        <v>48</v>
      </c>
      <c r="L99" s="17" t="s">
        <v>49</v>
      </c>
      <c r="M99" s="17" t="s">
        <v>51</v>
      </c>
    </row>
    <row r="100" spans="1:13" ht="13.5" x14ac:dyDescent="0.25">
      <c r="A100" s="3">
        <v>42150</v>
      </c>
      <c r="B100" s="2">
        <v>4.5194000000000001</v>
      </c>
      <c r="C100" s="2">
        <v>61.165176462746857</v>
      </c>
      <c r="D100" s="2">
        <v>-5.6287990889529738E-3</v>
      </c>
      <c r="E100" s="2">
        <v>-7.6879907500418676E-2</v>
      </c>
      <c r="F100" s="2">
        <v>4.5114000000000001</v>
      </c>
      <c r="G100" s="2">
        <v>4.5043299999999995</v>
      </c>
      <c r="H100" s="2">
        <v>4.4892500000000002</v>
      </c>
      <c r="I100" s="2">
        <v>4.2245959999999974</v>
      </c>
      <c r="J100" s="2"/>
      <c r="K100" s="17" t="s">
        <v>48</v>
      </c>
      <c r="L100" s="17" t="s">
        <v>49</v>
      </c>
      <c r="M100" s="17" t="s">
        <v>47</v>
      </c>
    </row>
    <row r="101" spans="1:13" ht="13.5" x14ac:dyDescent="0.25">
      <c r="A101" s="3">
        <v>42151</v>
      </c>
      <c r="B101" s="2">
        <v>4.6116000000000001</v>
      </c>
      <c r="C101" s="2">
        <v>66.762682485805641</v>
      </c>
      <c r="D101" s="2">
        <v>-2.30903967711793E-3</v>
      </c>
      <c r="E101" s="2">
        <v>-6.8611959532231162E-2</v>
      </c>
      <c r="F101" s="2">
        <v>4.5298400000000001</v>
      </c>
      <c r="G101" s="2">
        <v>4.5135500000000004</v>
      </c>
      <c r="H101" s="2">
        <v>4.4895550000000002</v>
      </c>
      <c r="I101" s="2">
        <v>4.2378159999999978</v>
      </c>
      <c r="J101" s="2"/>
      <c r="K101" s="17" t="s">
        <v>52</v>
      </c>
      <c r="L101" s="17" t="s">
        <v>55</v>
      </c>
      <c r="M101" s="17" t="s">
        <v>53</v>
      </c>
    </row>
    <row r="102" spans="1:13" ht="13.5" x14ac:dyDescent="0.25">
      <c r="A102" s="3">
        <v>42152</v>
      </c>
      <c r="B102" s="2">
        <v>4.7346000000000004</v>
      </c>
      <c r="C102" s="2">
        <v>72.464627916606773</v>
      </c>
      <c r="D102" s="2">
        <v>-9.8435980903284204E-3</v>
      </c>
      <c r="E102" s="2">
        <v>-5.7100816433819514E-2</v>
      </c>
      <c r="F102" s="2">
        <v>4.5728799999999996</v>
      </c>
      <c r="G102" s="2">
        <v>4.5350700000000002</v>
      </c>
      <c r="H102" s="2">
        <v>4.4980099999999998</v>
      </c>
      <c r="I102" s="2">
        <v>4.2534959999999984</v>
      </c>
      <c r="J102" s="2"/>
      <c r="K102" s="17" t="s">
        <v>52</v>
      </c>
      <c r="L102" s="17" t="s">
        <v>50</v>
      </c>
      <c r="M102" s="17" t="s">
        <v>53</v>
      </c>
    </row>
    <row r="103" spans="1:13" ht="13.5" x14ac:dyDescent="0.25">
      <c r="A103" s="3">
        <v>42153</v>
      </c>
      <c r="B103" s="2">
        <v>4.5993000000000004</v>
      </c>
      <c r="C103" s="2">
        <v>60.225396949663903</v>
      </c>
      <c r="D103" s="2">
        <v>-8.0647638204469629E-3</v>
      </c>
      <c r="E103" s="2">
        <v>-4.3810019350263595E-2</v>
      </c>
      <c r="F103" s="2">
        <v>4.5888599999999995</v>
      </c>
      <c r="G103" s="2">
        <v>4.5430600000000005</v>
      </c>
      <c r="H103" s="2">
        <v>4.503544999999999</v>
      </c>
      <c r="I103" s="2">
        <v>4.2658539999999983</v>
      </c>
      <c r="J103" s="2"/>
      <c r="K103" s="17" t="s">
        <v>52</v>
      </c>
      <c r="L103" s="17" t="s">
        <v>55</v>
      </c>
      <c r="M103" s="17" t="s">
        <v>53</v>
      </c>
    </row>
    <row r="104" spans="1:13" ht="13.5" x14ac:dyDescent="0.25">
      <c r="A104" s="3">
        <v>42156</v>
      </c>
      <c r="B104" s="2">
        <v>4.5932000000000004</v>
      </c>
      <c r="C104" s="2">
        <v>59.735530707654334</v>
      </c>
      <c r="D104" s="2">
        <v>-2.5960950488539858E-2</v>
      </c>
      <c r="E104" s="2">
        <v>-3.2784233019201879E-2</v>
      </c>
      <c r="F104" s="2">
        <v>4.6116200000000003</v>
      </c>
      <c r="G104" s="2">
        <v>4.5627399999999998</v>
      </c>
      <c r="H104" s="2">
        <v>4.5103099999999996</v>
      </c>
      <c r="I104" s="2">
        <v>4.2787059999999979</v>
      </c>
      <c r="J104" s="2"/>
      <c r="K104" s="17" t="s">
        <v>52</v>
      </c>
      <c r="L104" s="17" t="s">
        <v>55</v>
      </c>
      <c r="M104" s="17" t="s">
        <v>53</v>
      </c>
    </row>
    <row r="105" spans="1:13" ht="13.5" x14ac:dyDescent="0.25">
      <c r="A105" s="3">
        <v>42157</v>
      </c>
      <c r="B105" s="2">
        <v>4.5408999999999997</v>
      </c>
      <c r="C105" s="2">
        <v>55.562637850232122</v>
      </c>
      <c r="D105" s="2">
        <v>-1.7239604425211219E-2</v>
      </c>
      <c r="E105" s="2">
        <v>-2.5961721467698436E-2</v>
      </c>
      <c r="F105" s="2">
        <v>4.61592</v>
      </c>
      <c r="G105" s="2">
        <v>4.5636600000000005</v>
      </c>
      <c r="H105" s="2">
        <v>4.5144599999999988</v>
      </c>
      <c r="I105" s="2">
        <v>4.2902039999999984</v>
      </c>
      <c r="J105" s="2"/>
      <c r="K105" s="17" t="s">
        <v>48</v>
      </c>
      <c r="L105" s="17" t="s">
        <v>55</v>
      </c>
      <c r="M105" s="17" t="s">
        <v>51</v>
      </c>
    </row>
    <row r="106" spans="1:13" ht="13.5" x14ac:dyDescent="0.25">
      <c r="A106" s="3">
        <v>42158</v>
      </c>
      <c r="B106" s="2">
        <v>4.5039999999999996</v>
      </c>
      <c r="C106" s="2">
        <v>52.762133714237621</v>
      </c>
      <c r="D106" s="2">
        <v>-9.4739959206071589E-3</v>
      </c>
      <c r="E106" s="2">
        <v>-2.2386746346042104E-2</v>
      </c>
      <c r="F106" s="2">
        <v>4.5944000000000003</v>
      </c>
      <c r="G106" s="2">
        <v>4.5621200000000002</v>
      </c>
      <c r="H106" s="2">
        <v>4.5183049999999998</v>
      </c>
      <c r="I106" s="2">
        <v>4.3021939999999974</v>
      </c>
      <c r="J106" s="2"/>
      <c r="K106" s="17" t="s">
        <v>48</v>
      </c>
      <c r="L106" s="17" t="s">
        <v>49</v>
      </c>
      <c r="M106" s="17" t="s">
        <v>47</v>
      </c>
    </row>
    <row r="107" spans="1:13" ht="13.5" x14ac:dyDescent="0.25">
      <c r="A107" s="3">
        <v>42159</v>
      </c>
      <c r="B107" s="2">
        <v>4.5039999999999996</v>
      </c>
      <c r="C107" s="2">
        <v>52.762133714237621</v>
      </c>
      <c r="D107" s="2">
        <v>-3.1063653723206741E-3</v>
      </c>
      <c r="E107" s="2">
        <v>-2.0173731793411247E-2</v>
      </c>
      <c r="F107" s="2">
        <v>4.5482800000000001</v>
      </c>
      <c r="G107" s="2">
        <v>4.5605799999999999</v>
      </c>
      <c r="H107" s="2">
        <v>4.522149999999999</v>
      </c>
      <c r="I107" s="2">
        <v>4.3138759999999978</v>
      </c>
      <c r="J107" s="2"/>
      <c r="K107" s="17" t="s">
        <v>48</v>
      </c>
      <c r="L107" s="17" t="s">
        <v>49</v>
      </c>
      <c r="M107" s="17" t="s">
        <v>47</v>
      </c>
    </row>
    <row r="108" spans="1:13" ht="13.5" x14ac:dyDescent="0.25">
      <c r="A108" s="3">
        <v>42160</v>
      </c>
      <c r="B108" s="2">
        <v>4.4885999999999999</v>
      </c>
      <c r="C108" s="2">
        <v>51.505607374261238</v>
      </c>
      <c r="D108" s="2">
        <v>3.2341584518054134E-3</v>
      </c>
      <c r="E108" s="2">
        <v>-1.9621149740835481E-2</v>
      </c>
      <c r="F108" s="2">
        <v>4.5261399999999998</v>
      </c>
      <c r="G108" s="2">
        <v>4.5574999999999992</v>
      </c>
      <c r="H108" s="2">
        <v>4.5252250000000007</v>
      </c>
      <c r="I108" s="2">
        <v>4.3249439999999977</v>
      </c>
      <c r="J108" s="2"/>
      <c r="K108" s="17" t="s">
        <v>48</v>
      </c>
      <c r="L108" s="17" t="s">
        <v>49</v>
      </c>
      <c r="M108" s="17" t="s">
        <v>47</v>
      </c>
    </row>
    <row r="109" spans="1:13" ht="13.5" x14ac:dyDescent="0.25">
      <c r="A109" s="3">
        <v>42163</v>
      </c>
      <c r="B109" s="2">
        <v>4.6085000000000003</v>
      </c>
      <c r="C109" s="2">
        <v>59.577193033765944</v>
      </c>
      <c r="D109" s="2">
        <v>-6.5193816683448702E-3</v>
      </c>
      <c r="E109" s="2">
        <v>-1.7713484326398788E-2</v>
      </c>
      <c r="F109" s="2">
        <v>4.5291999999999994</v>
      </c>
      <c r="G109" s="2">
        <v>4.5704099999999999</v>
      </c>
      <c r="H109" s="2">
        <v>4.5342950000000011</v>
      </c>
      <c r="I109" s="2">
        <v>4.338409999999997</v>
      </c>
      <c r="J109" s="2"/>
      <c r="K109" s="17" t="s">
        <v>52</v>
      </c>
      <c r="L109" s="17" t="s">
        <v>50</v>
      </c>
      <c r="M109" s="17" t="s">
        <v>53</v>
      </c>
    </row>
    <row r="110" spans="1:13" ht="13.5" x14ac:dyDescent="0.25">
      <c r="A110" s="3">
        <v>42164</v>
      </c>
      <c r="B110" s="2">
        <v>4.6577000000000002</v>
      </c>
      <c r="C110" s="2">
        <v>62.346691217096271</v>
      </c>
      <c r="D110" s="2">
        <v>-1.3048572569677397E-2</v>
      </c>
      <c r="E110" s="2">
        <v>-2.1162775939184669E-2</v>
      </c>
      <c r="F110" s="2">
        <v>4.5525599999999997</v>
      </c>
      <c r="G110" s="2">
        <v>4.5842399999999994</v>
      </c>
      <c r="H110" s="2">
        <v>4.5442850000000012</v>
      </c>
      <c r="I110" s="2">
        <v>4.3516299999999974</v>
      </c>
      <c r="J110" s="2"/>
      <c r="K110" s="17" t="s">
        <v>52</v>
      </c>
      <c r="L110" s="17" t="s">
        <v>50</v>
      </c>
      <c r="M110" s="17" t="s">
        <v>53</v>
      </c>
    </row>
    <row r="111" spans="1:13" ht="13.5" x14ac:dyDescent="0.25">
      <c r="A111" s="3">
        <v>42165</v>
      </c>
      <c r="B111" s="2">
        <v>4.6730999999999998</v>
      </c>
      <c r="C111" s="2">
        <v>63.196658424968348</v>
      </c>
      <c r="D111" s="2">
        <v>-6.5475275770499053E-3</v>
      </c>
      <c r="E111" s="2">
        <v>-3.0165040086336137E-2</v>
      </c>
      <c r="F111" s="2">
        <v>4.5863800000000001</v>
      </c>
      <c r="G111" s="2">
        <v>4.5903899999999993</v>
      </c>
      <c r="H111" s="2">
        <v>4.5519700000000016</v>
      </c>
      <c r="I111" s="2">
        <v>4.3651579999999974</v>
      </c>
      <c r="J111" s="2"/>
      <c r="K111" s="17" t="s">
        <v>52</v>
      </c>
      <c r="L111" s="17" t="s">
        <v>50</v>
      </c>
      <c r="M111" s="17" t="s">
        <v>53</v>
      </c>
    </row>
    <row r="112" spans="1:13" ht="13.5" x14ac:dyDescent="0.25">
      <c r="A112" s="3">
        <v>42166</v>
      </c>
      <c r="B112" s="2">
        <v>4.6730999999999998</v>
      </c>
      <c r="C112" s="2">
        <v>63.196658424968348</v>
      </c>
      <c r="D112" s="2">
        <v>1.6842721663065774E-2</v>
      </c>
      <c r="E112" s="2">
        <v>-4.0641379063071262E-2</v>
      </c>
      <c r="F112" s="2">
        <v>4.6201999999999996</v>
      </c>
      <c r="G112" s="2">
        <v>4.5842399999999994</v>
      </c>
      <c r="H112" s="2">
        <v>4.5596550000000011</v>
      </c>
      <c r="I112" s="2">
        <v>4.3780699999999984</v>
      </c>
      <c r="J112" s="2"/>
      <c r="K112" s="17" t="s">
        <v>52</v>
      </c>
      <c r="L112" s="17" t="s">
        <v>50</v>
      </c>
      <c r="M112" s="17" t="s">
        <v>53</v>
      </c>
    </row>
    <row r="113" spans="1:13" ht="13.5" x14ac:dyDescent="0.25">
      <c r="A113" s="3">
        <v>42167</v>
      </c>
      <c r="B113" s="2">
        <v>4.6422999999999996</v>
      </c>
      <c r="C113" s="2">
        <v>60.052327605568351</v>
      </c>
      <c r="D113" s="2">
        <v>1.7143427231098407E-2</v>
      </c>
      <c r="E113" s="2">
        <v>-5.1796289897601405E-2</v>
      </c>
      <c r="F113" s="2">
        <v>4.6509400000000003</v>
      </c>
      <c r="G113" s="2">
        <v>4.5885399999999992</v>
      </c>
      <c r="H113" s="2">
        <v>4.5658000000000012</v>
      </c>
      <c r="I113" s="2">
        <v>4.3879679999999981</v>
      </c>
      <c r="J113" s="2"/>
      <c r="K113" s="17" t="s">
        <v>52</v>
      </c>
      <c r="L113" s="17" t="s">
        <v>50</v>
      </c>
      <c r="M113" s="17" t="s">
        <v>53</v>
      </c>
    </row>
    <row r="114" spans="1:13" ht="13.5" x14ac:dyDescent="0.25">
      <c r="A114" s="3">
        <v>42170</v>
      </c>
      <c r="B114" s="2">
        <v>4.6422999999999996</v>
      </c>
      <c r="C114" s="2">
        <v>60.052327605568351</v>
      </c>
      <c r="D114" s="2">
        <v>1.5755166041025781E-2</v>
      </c>
      <c r="E114" s="2">
        <v>-5.9253190525411961E-2</v>
      </c>
      <c r="F114" s="2">
        <v>4.6577000000000002</v>
      </c>
      <c r="G114" s="2">
        <v>4.5934499999999989</v>
      </c>
      <c r="H114" s="2">
        <v>4.5780950000000011</v>
      </c>
      <c r="I114" s="2">
        <v>4.398051999999999</v>
      </c>
      <c r="J114" s="2"/>
      <c r="K114" s="17" t="s">
        <v>48</v>
      </c>
      <c r="L114" s="17" t="s">
        <v>55</v>
      </c>
      <c r="M114" s="17" t="s">
        <v>51</v>
      </c>
    </row>
    <row r="115" spans="1:13" ht="13.5" x14ac:dyDescent="0.25">
      <c r="A115" s="3">
        <v>42171</v>
      </c>
      <c r="B115" s="2">
        <v>4.6393000000000004</v>
      </c>
      <c r="C115" s="2">
        <v>59.71669066435166</v>
      </c>
      <c r="D115" s="2">
        <v>6.1044751822398879E-3</v>
      </c>
      <c r="E115" s="2">
        <v>-6.520304907501627E-2</v>
      </c>
      <c r="F115" s="2">
        <v>4.65402</v>
      </c>
      <c r="G115" s="2">
        <v>4.6032899999999994</v>
      </c>
      <c r="H115" s="2">
        <v>4.5834750000000017</v>
      </c>
      <c r="I115" s="2">
        <v>4.4080759999999986</v>
      </c>
      <c r="J115" s="2"/>
      <c r="K115" s="17" t="s">
        <v>48</v>
      </c>
      <c r="L115" s="17" t="s">
        <v>49</v>
      </c>
      <c r="M115" s="17" t="s">
        <v>47</v>
      </c>
    </row>
    <row r="116" spans="1:13" ht="13.5" x14ac:dyDescent="0.25">
      <c r="A116" s="3">
        <v>42172</v>
      </c>
      <c r="B116" s="2">
        <v>4.6116000000000001</v>
      </c>
      <c r="C116" s="2">
        <v>56.572639882259459</v>
      </c>
      <c r="D116" s="2">
        <v>-6.2726128146124438E-3</v>
      </c>
      <c r="E116" s="2">
        <v>-6.919738314092222E-2</v>
      </c>
      <c r="F116" s="2">
        <v>4.6417200000000003</v>
      </c>
      <c r="G116" s="2">
        <v>4.6140499999999998</v>
      </c>
      <c r="H116" s="2">
        <v>4.5880850000000013</v>
      </c>
      <c r="I116" s="2">
        <v>4.4188359999999989</v>
      </c>
      <c r="J116" s="2"/>
      <c r="K116" s="17" t="s">
        <v>48</v>
      </c>
      <c r="L116" s="17" t="s">
        <v>49</v>
      </c>
      <c r="M116" s="17" t="s">
        <v>47</v>
      </c>
    </row>
    <row r="117" spans="1:13" ht="13.5" x14ac:dyDescent="0.25">
      <c r="A117" s="3">
        <v>42173</v>
      </c>
      <c r="B117" s="2">
        <v>4.6105</v>
      </c>
      <c r="C117" s="2">
        <v>56.4455470361019</v>
      </c>
      <c r="D117" s="2">
        <v>-1.7043008107705759E-2</v>
      </c>
      <c r="E117" s="2">
        <v>-7.2715509116403565E-2</v>
      </c>
      <c r="F117" s="2">
        <v>4.6292</v>
      </c>
      <c r="G117" s="2">
        <v>4.6246999999999998</v>
      </c>
      <c r="H117" s="2">
        <v>4.5926400000000012</v>
      </c>
      <c r="I117" s="2">
        <v>4.4282839999999997</v>
      </c>
      <c r="J117" s="2"/>
      <c r="K117" s="17" t="s">
        <v>48</v>
      </c>
      <c r="L117" s="17" t="s">
        <v>49</v>
      </c>
      <c r="M117" s="17" t="s">
        <v>47</v>
      </c>
    </row>
    <row r="118" spans="1:13" ht="13.5" x14ac:dyDescent="0.25">
      <c r="A118" s="3">
        <v>42174</v>
      </c>
      <c r="B118" s="2">
        <v>4.5454999999999997</v>
      </c>
      <c r="C118" s="2">
        <v>49.385331083877986</v>
      </c>
      <c r="D118" s="2">
        <v>-2.4055220851779247E-2</v>
      </c>
      <c r="E118" s="2">
        <v>-7.3501237071556078E-2</v>
      </c>
      <c r="F118" s="2">
        <v>4.6098400000000002</v>
      </c>
      <c r="G118" s="2">
        <v>4.6303900000000002</v>
      </c>
      <c r="H118" s="2">
        <v>4.5939449999999997</v>
      </c>
      <c r="I118" s="2">
        <v>4.4365540000000001</v>
      </c>
      <c r="J118" s="2"/>
      <c r="K118" s="17" t="s">
        <v>48</v>
      </c>
      <c r="L118" s="17" t="s">
        <v>49</v>
      </c>
      <c r="M118" s="17" t="s">
        <v>47</v>
      </c>
    </row>
    <row r="119" spans="1:13" ht="13.5" x14ac:dyDescent="0.25">
      <c r="A119" s="3">
        <v>42177</v>
      </c>
      <c r="B119" s="2">
        <v>4.5454999999999997</v>
      </c>
      <c r="C119" s="2">
        <v>49.385331083877993</v>
      </c>
      <c r="D119" s="2">
        <v>-1.1477265356659494E-2</v>
      </c>
      <c r="E119" s="2">
        <v>-7.1933158905613484E-2</v>
      </c>
      <c r="F119" s="2">
        <v>4.5904800000000003</v>
      </c>
      <c r="G119" s="2">
        <v>4.6240899999999998</v>
      </c>
      <c r="H119" s="2">
        <v>4.5972500000000007</v>
      </c>
      <c r="I119" s="2">
        <v>4.4447020000000004</v>
      </c>
      <c r="J119" s="2"/>
      <c r="K119" s="17" t="s">
        <v>48</v>
      </c>
      <c r="L119" s="17" t="s">
        <v>49</v>
      </c>
      <c r="M119" s="17" t="s">
        <v>47</v>
      </c>
    </row>
    <row r="120" spans="1:13" ht="13.5" x14ac:dyDescent="0.25">
      <c r="A120" s="3">
        <v>42178</v>
      </c>
      <c r="B120" s="2">
        <v>4.5780000000000003</v>
      </c>
      <c r="C120" s="2">
        <v>52.80822898965301</v>
      </c>
      <c r="D120" s="2">
        <v>4.3878253059741468E-3</v>
      </c>
      <c r="E120" s="2">
        <v>-6.3924934769551203E-2</v>
      </c>
      <c r="F120" s="2">
        <v>4.57822</v>
      </c>
      <c r="G120" s="2">
        <v>4.6161199999999996</v>
      </c>
      <c r="H120" s="2">
        <v>4.6001799999999999</v>
      </c>
      <c r="I120" s="2">
        <v>4.4535</v>
      </c>
      <c r="J120" s="2"/>
      <c r="K120" s="17" t="s">
        <v>48</v>
      </c>
      <c r="L120" s="17" t="s">
        <v>49</v>
      </c>
      <c r="M120" s="17" t="s">
        <v>47</v>
      </c>
    </row>
    <row r="121" spans="1:13" ht="13.5" x14ac:dyDescent="0.25">
      <c r="A121" s="3">
        <v>42179</v>
      </c>
      <c r="B121" s="2">
        <v>4.6429</v>
      </c>
      <c r="C121" s="2">
        <v>58.800067128084841</v>
      </c>
      <c r="D121" s="2">
        <v>1.5237821405690077E-2</v>
      </c>
      <c r="E121" s="2">
        <v>-4.6697164373835073E-2</v>
      </c>
      <c r="F121" s="2">
        <v>4.5844800000000001</v>
      </c>
      <c r="G121" s="2">
        <v>4.6130999999999993</v>
      </c>
      <c r="H121" s="2">
        <v>4.6017449999999993</v>
      </c>
      <c r="I121" s="2">
        <v>4.4660540000000006</v>
      </c>
      <c r="J121" s="2"/>
      <c r="K121" s="17" t="s">
        <v>48</v>
      </c>
      <c r="L121" s="17" t="s">
        <v>55</v>
      </c>
      <c r="M121" s="17" t="s">
        <v>47</v>
      </c>
    </row>
    <row r="122" spans="1:13" ht="13.5" x14ac:dyDescent="0.25">
      <c r="A122" s="3">
        <v>42180</v>
      </c>
      <c r="B122" s="2">
        <v>4.6105</v>
      </c>
      <c r="C122" s="2">
        <v>55.042741372793579</v>
      </c>
      <c r="D122" s="2">
        <v>2.630903975839427E-2</v>
      </c>
      <c r="E122" s="2">
        <v>-3.0226810122444631E-2</v>
      </c>
      <c r="F122" s="2">
        <v>4.584480000000001</v>
      </c>
      <c r="G122" s="2">
        <v>4.60684</v>
      </c>
      <c r="H122" s="2">
        <v>4.5955399999999997</v>
      </c>
      <c r="I122" s="2">
        <v>4.4780220000000002</v>
      </c>
      <c r="J122" s="2"/>
      <c r="K122" s="17" t="s">
        <v>48</v>
      </c>
      <c r="L122" s="17" t="s">
        <v>55</v>
      </c>
      <c r="M122" s="17" t="s">
        <v>55</v>
      </c>
    </row>
    <row r="123" spans="1:13" ht="13.5" x14ac:dyDescent="0.25">
      <c r="A123" s="3">
        <v>42181</v>
      </c>
      <c r="B123" s="2">
        <v>4.5780000000000003</v>
      </c>
      <c r="C123" s="2">
        <v>51.48859658321598</v>
      </c>
      <c r="D123" s="2">
        <v>3.3065589296741749E-2</v>
      </c>
      <c r="E123" s="2">
        <v>-1.540074254307491E-2</v>
      </c>
      <c r="F123" s="2">
        <v>4.5909800000000001</v>
      </c>
      <c r="G123" s="2">
        <v>4.600410000000001</v>
      </c>
      <c r="H123" s="2">
        <v>4.5944750000000001</v>
      </c>
      <c r="I123" s="2">
        <v>4.4896480000000007</v>
      </c>
      <c r="J123" s="2"/>
      <c r="K123" s="17" t="s">
        <v>52</v>
      </c>
      <c r="L123" s="17" t="s">
        <v>55</v>
      </c>
      <c r="M123" s="17" t="s">
        <v>53</v>
      </c>
    </row>
    <row r="124" spans="1:13" ht="13.5" x14ac:dyDescent="0.25">
      <c r="A124" s="3">
        <v>42184</v>
      </c>
      <c r="B124" s="2">
        <v>4.5454999999999997</v>
      </c>
      <c r="C124" s="2">
        <v>48.140987492637301</v>
      </c>
      <c r="D124" s="2">
        <v>4.1122537347622057E-2</v>
      </c>
      <c r="E124" s="2">
        <v>1.7341017227605858E-4</v>
      </c>
      <c r="F124" s="2">
        <v>4.5909800000000001</v>
      </c>
      <c r="G124" s="2">
        <v>4.5907299999999998</v>
      </c>
      <c r="H124" s="2">
        <v>4.5920900000000007</v>
      </c>
      <c r="I124" s="2">
        <v>4.5011160000000006</v>
      </c>
      <c r="J124" s="2"/>
      <c r="K124" s="17" t="s">
        <v>48</v>
      </c>
      <c r="L124" s="17" t="s">
        <v>55</v>
      </c>
      <c r="M124" s="17" t="s">
        <v>55</v>
      </c>
    </row>
    <row r="125" spans="1:13" ht="13.5" x14ac:dyDescent="0.25">
      <c r="A125" s="3">
        <v>42185</v>
      </c>
      <c r="B125" s="2">
        <v>4.5780000000000003</v>
      </c>
      <c r="C125" s="2">
        <v>51.534438737838833</v>
      </c>
      <c r="D125" s="2">
        <v>4.5200516164149995E-2</v>
      </c>
      <c r="E125" s="2">
        <v>1.6885783946930868E-2</v>
      </c>
      <c r="F125" s="2">
        <v>4.5909800000000001</v>
      </c>
      <c r="G125" s="2">
        <v>4.5846</v>
      </c>
      <c r="H125" s="2">
        <v>4.5939449999999997</v>
      </c>
      <c r="I125" s="2">
        <v>4.5133560000000008</v>
      </c>
      <c r="J125" s="2"/>
      <c r="K125" s="17" t="s">
        <v>48</v>
      </c>
      <c r="L125" s="17" t="s">
        <v>55</v>
      </c>
      <c r="M125" s="17" t="s">
        <v>55</v>
      </c>
    </row>
    <row r="126" spans="1:13" ht="13.5" x14ac:dyDescent="0.25">
      <c r="A126" s="3">
        <v>42186</v>
      </c>
      <c r="B126" s="2">
        <v>4.7079000000000004</v>
      </c>
      <c r="C126" s="2">
        <v>62.185372260499541</v>
      </c>
      <c r="D126" s="2">
        <v>3.469522302992889E-2</v>
      </c>
      <c r="E126" s="2">
        <v>3.2410899398040552E-2</v>
      </c>
      <c r="F126" s="2">
        <v>4.60398</v>
      </c>
      <c r="G126" s="2">
        <v>4.5942300000000005</v>
      </c>
      <c r="H126" s="2">
        <v>4.6041399999999992</v>
      </c>
      <c r="I126" s="2">
        <v>4.5300400000000005</v>
      </c>
      <c r="J126" s="2"/>
      <c r="K126" s="17" t="s">
        <v>48</v>
      </c>
      <c r="L126" s="17" t="s">
        <v>55</v>
      </c>
      <c r="M126" s="17" t="s">
        <v>51</v>
      </c>
    </row>
    <row r="127" spans="1:13" ht="13.5" x14ac:dyDescent="0.25">
      <c r="A127" s="3">
        <v>42187</v>
      </c>
      <c r="B127" s="2">
        <v>4.7079000000000004</v>
      </c>
      <c r="C127" s="2">
        <v>62.185372260499534</v>
      </c>
      <c r="D127" s="2">
        <v>2.4802526437249561E-2</v>
      </c>
      <c r="E127" s="2">
        <v>4.3893428880492649E-2</v>
      </c>
      <c r="F127" s="2">
        <v>4.6234599999999997</v>
      </c>
      <c r="G127" s="2">
        <v>4.6039700000000012</v>
      </c>
      <c r="H127" s="2">
        <v>4.6143349999999996</v>
      </c>
      <c r="I127" s="2">
        <v>4.5421120000000004</v>
      </c>
      <c r="J127" s="2"/>
      <c r="K127" s="17" t="s">
        <v>48</v>
      </c>
      <c r="L127" s="17" t="s">
        <v>55</v>
      </c>
      <c r="M127" s="17" t="s">
        <v>51</v>
      </c>
    </row>
    <row r="128" spans="1:13" ht="13.5" x14ac:dyDescent="0.25">
      <c r="A128" s="3">
        <v>42188</v>
      </c>
      <c r="B128" s="2">
        <v>4.6429</v>
      </c>
      <c r="C128" s="2">
        <v>55.151631406750504</v>
      </c>
      <c r="D128" s="2">
        <v>1.0474031654527316E-2</v>
      </c>
      <c r="E128" s="2">
        <v>5.0842732725662303E-2</v>
      </c>
      <c r="F128" s="2">
        <v>4.6364400000000003</v>
      </c>
      <c r="G128" s="2">
        <v>4.6137100000000002</v>
      </c>
      <c r="H128" s="2">
        <v>4.6220499999999998</v>
      </c>
      <c r="I128" s="2">
        <v>4.5520840000000007</v>
      </c>
      <c r="J128" s="2"/>
      <c r="K128" s="17" t="s">
        <v>48</v>
      </c>
      <c r="L128" s="17" t="s">
        <v>55</v>
      </c>
      <c r="M128" s="17" t="s">
        <v>51</v>
      </c>
    </row>
    <row r="129" spans="1:13" ht="13.5" x14ac:dyDescent="0.25">
      <c r="A129" s="3">
        <v>42191</v>
      </c>
      <c r="B129" s="2">
        <v>4.5130999999999997</v>
      </c>
      <c r="C129" s="2">
        <v>44.361027702384078</v>
      </c>
      <c r="D129" s="2">
        <v>7.6334840993510511E-3</v>
      </c>
      <c r="E129" s="2">
        <v>5.4431207462188609E-2</v>
      </c>
      <c r="F129" s="2">
        <v>4.6299599999999996</v>
      </c>
      <c r="G129" s="2">
        <v>4.6104700000000003</v>
      </c>
      <c r="H129" s="2">
        <v>4.6172799999999992</v>
      </c>
      <c r="I129" s="2">
        <v>4.5568780000000011</v>
      </c>
      <c r="J129" s="2"/>
      <c r="K129" s="17" t="s">
        <v>48</v>
      </c>
      <c r="L129" s="17" t="s">
        <v>55</v>
      </c>
      <c r="M129" s="17" t="s">
        <v>47</v>
      </c>
    </row>
    <row r="130" spans="1:13" ht="13.5" x14ac:dyDescent="0.25">
      <c r="A130" s="3">
        <v>42192</v>
      </c>
      <c r="B130" s="2">
        <v>4.4805999999999999</v>
      </c>
      <c r="C130" s="2">
        <v>42.137952469868246</v>
      </c>
      <c r="D130" s="2">
        <v>1.3097630782909597E-2</v>
      </c>
      <c r="E130" s="2">
        <v>5.5679638594659728E-2</v>
      </c>
      <c r="F130" s="2">
        <v>4.6104800000000008</v>
      </c>
      <c r="G130" s="2">
        <v>4.6007300000000004</v>
      </c>
      <c r="H130" s="2">
        <v>4.6084249999999987</v>
      </c>
      <c r="I130" s="2">
        <v>4.5559180000000019</v>
      </c>
      <c r="J130" s="2"/>
      <c r="K130" s="17" t="s">
        <v>48</v>
      </c>
      <c r="L130" s="17" t="s">
        <v>55</v>
      </c>
      <c r="M130" s="17" t="s">
        <v>47</v>
      </c>
    </row>
    <row r="131" spans="1:13" ht="13.5" x14ac:dyDescent="0.25">
      <c r="A131" s="3">
        <v>42193</v>
      </c>
      <c r="B131" s="2">
        <v>4.4805999999999999</v>
      </c>
      <c r="C131" s="2">
        <v>42.137952469868239</v>
      </c>
      <c r="D131" s="2">
        <v>2.8323983531761243E-2</v>
      </c>
      <c r="E131" s="2">
        <v>5.5347658226830888E-2</v>
      </c>
      <c r="F131" s="2">
        <v>4.5650199999999996</v>
      </c>
      <c r="G131" s="2">
        <v>4.5845000000000002</v>
      </c>
      <c r="H131" s="2">
        <v>4.5987999999999989</v>
      </c>
      <c r="I131" s="2">
        <v>4.5534200000000018</v>
      </c>
      <c r="J131" s="2"/>
      <c r="K131" s="17" t="s">
        <v>48</v>
      </c>
      <c r="L131" s="17" t="s">
        <v>55</v>
      </c>
      <c r="M131" s="17" t="s">
        <v>47</v>
      </c>
    </row>
    <row r="132" spans="1:13" ht="13.5" x14ac:dyDescent="0.25">
      <c r="A132" s="3">
        <v>42194</v>
      </c>
      <c r="B132" s="2">
        <v>4.4481000000000002</v>
      </c>
      <c r="C132" s="2">
        <v>39.823434079988409</v>
      </c>
      <c r="D132" s="2">
        <v>3.9203046414402642E-2</v>
      </c>
      <c r="E132" s="2">
        <v>5.665037809296368E-2</v>
      </c>
      <c r="F132" s="2">
        <v>4.5130599999999994</v>
      </c>
      <c r="G132" s="2">
        <v>4.5682600000000004</v>
      </c>
      <c r="H132" s="2">
        <v>4.5875499999999985</v>
      </c>
      <c r="I132" s="2">
        <v>4.5510720000000013</v>
      </c>
      <c r="J132" s="2"/>
      <c r="K132" s="17" t="s">
        <v>48</v>
      </c>
      <c r="L132" s="17" t="s">
        <v>49</v>
      </c>
      <c r="M132" s="17" t="s">
        <v>47</v>
      </c>
    </row>
    <row r="133" spans="1:13" ht="13.5" x14ac:dyDescent="0.25">
      <c r="A133" s="3">
        <v>42195</v>
      </c>
      <c r="B133" s="2">
        <v>4.4481000000000002</v>
      </c>
      <c r="C133" s="2">
        <v>39.823434079988409</v>
      </c>
      <c r="D133" s="2">
        <v>4.4130482616877131E-2</v>
      </c>
      <c r="E133" s="2">
        <v>5.7011171188328186E-2</v>
      </c>
      <c r="F133" s="2">
        <v>4.4741</v>
      </c>
      <c r="G133" s="2">
        <v>4.5552700000000002</v>
      </c>
      <c r="H133" s="2">
        <v>4.5778399999999992</v>
      </c>
      <c r="I133" s="2">
        <v>4.5502620000000009</v>
      </c>
      <c r="J133" s="2"/>
      <c r="K133" s="17" t="s">
        <v>48</v>
      </c>
      <c r="L133" s="17" t="s">
        <v>49</v>
      </c>
      <c r="M133" s="17" t="s">
        <v>47</v>
      </c>
    </row>
    <row r="134" spans="1:13" ht="13.5" x14ac:dyDescent="0.25">
      <c r="A134" s="3">
        <v>42198</v>
      </c>
      <c r="B134" s="2">
        <v>4.3832000000000004</v>
      </c>
      <c r="C134" s="2">
        <v>35.329236501058475</v>
      </c>
      <c r="D134" s="2">
        <v>4.8775847361074653E-2</v>
      </c>
      <c r="E134" s="2">
        <v>5.3136091293737198E-2</v>
      </c>
      <c r="F134" s="2">
        <v>4.4481200000000003</v>
      </c>
      <c r="G134" s="2">
        <v>4.53904</v>
      </c>
      <c r="H134" s="2">
        <v>4.5648849999999994</v>
      </c>
      <c r="I134" s="2">
        <v>4.5487680000000017</v>
      </c>
      <c r="J134" s="2"/>
      <c r="K134" s="17" t="s">
        <v>48</v>
      </c>
      <c r="L134" s="17" t="s">
        <v>49</v>
      </c>
      <c r="M134" s="17" t="s">
        <v>47</v>
      </c>
    </row>
    <row r="135" spans="1:13" ht="13.5" x14ac:dyDescent="0.25">
      <c r="A135" s="3">
        <v>42199</v>
      </c>
      <c r="B135" s="2">
        <v>4.3506999999999998</v>
      </c>
      <c r="C135" s="2">
        <v>33.30242807846065</v>
      </c>
      <c r="D135" s="2">
        <v>6.1116508088169041E-2</v>
      </c>
      <c r="E135" s="2">
        <v>4.9311212365628618E-2</v>
      </c>
      <c r="F135" s="2">
        <v>4.4221399999999997</v>
      </c>
      <c r="G135" s="2">
        <v>4.5163099999999998</v>
      </c>
      <c r="H135" s="2">
        <v>4.5504549999999995</v>
      </c>
      <c r="I135" s="2">
        <v>4.5466240000000013</v>
      </c>
      <c r="J135" s="2"/>
      <c r="K135" s="17" t="s">
        <v>48</v>
      </c>
      <c r="L135" s="17" t="s">
        <v>49</v>
      </c>
      <c r="M135" s="17" t="s">
        <v>47</v>
      </c>
    </row>
    <row r="136" spans="1:13" ht="13.5" x14ac:dyDescent="0.25">
      <c r="A136" s="3">
        <v>42200</v>
      </c>
      <c r="B136" s="2">
        <v>4.3506999999999998</v>
      </c>
      <c r="C136" s="2">
        <v>33.30242807846065</v>
      </c>
      <c r="D136" s="2">
        <v>9.2663561272209094E-2</v>
      </c>
      <c r="E136" s="2">
        <v>4.4345629776582116E-2</v>
      </c>
      <c r="F136" s="2">
        <v>4.3961600000000001</v>
      </c>
      <c r="G136" s="2">
        <v>4.4805900000000012</v>
      </c>
      <c r="H136" s="2">
        <v>4.5374099999999995</v>
      </c>
      <c r="I136" s="2">
        <v>4.5450960000000018</v>
      </c>
      <c r="J136" s="2"/>
      <c r="K136" s="17" t="s">
        <v>48</v>
      </c>
      <c r="L136" s="17" t="s">
        <v>49</v>
      </c>
      <c r="M136" s="17" t="s">
        <v>47</v>
      </c>
    </row>
    <row r="137" spans="1:13" ht="13.5" x14ac:dyDescent="0.25">
      <c r="A137" s="3">
        <v>42201</v>
      </c>
      <c r="B137" s="2">
        <v>4.4481000000000002</v>
      </c>
      <c r="C137" s="2">
        <v>44.390848404854601</v>
      </c>
      <c r="D137" s="2">
        <v>0.11317975893751431</v>
      </c>
      <c r="E137" s="2">
        <v>3.8059065450814382E-2</v>
      </c>
      <c r="F137" s="2">
        <v>4.3961600000000001</v>
      </c>
      <c r="G137" s="2">
        <v>4.4546099999999997</v>
      </c>
      <c r="H137" s="2">
        <v>4.5292900000000005</v>
      </c>
      <c r="I137" s="2">
        <v>4.545516000000001</v>
      </c>
      <c r="J137" s="2"/>
      <c r="K137" s="17" t="s">
        <v>48</v>
      </c>
      <c r="L137" s="17" t="s">
        <v>49</v>
      </c>
      <c r="M137" s="17" t="s">
        <v>55</v>
      </c>
    </row>
    <row r="138" spans="1:13" ht="13.5" x14ac:dyDescent="0.25">
      <c r="A138" s="3">
        <v>42205</v>
      </c>
      <c r="B138" s="2">
        <v>4.3832000000000004</v>
      </c>
      <c r="C138" s="2">
        <v>39.659574121727715</v>
      </c>
      <c r="D138" s="2">
        <v>0.12573199632272569</v>
      </c>
      <c r="E138" s="2">
        <v>3.327110382919151E-2</v>
      </c>
      <c r="F138" s="2">
        <v>4.3831800000000003</v>
      </c>
      <c r="G138" s="2">
        <v>4.4286399999999997</v>
      </c>
      <c r="H138" s="2">
        <v>4.5211750000000013</v>
      </c>
      <c r="I138" s="2">
        <v>4.5446380000000008</v>
      </c>
      <c r="J138" s="2"/>
      <c r="K138" s="17" t="s">
        <v>48</v>
      </c>
      <c r="L138" s="17" t="s">
        <v>49</v>
      </c>
      <c r="M138" s="17" t="s">
        <v>47</v>
      </c>
    </row>
    <row r="139" spans="1:13" ht="13.5" x14ac:dyDescent="0.25">
      <c r="A139" s="3">
        <v>42206</v>
      </c>
      <c r="B139" s="2">
        <v>4.3832000000000004</v>
      </c>
      <c r="C139" s="2">
        <v>39.659574121727722</v>
      </c>
      <c r="D139" s="2">
        <v>0.11712384046985314</v>
      </c>
      <c r="E139" s="2">
        <v>2.7474521710948524E-2</v>
      </c>
      <c r="F139" s="2">
        <v>4.3831800000000003</v>
      </c>
      <c r="G139" s="2">
        <v>4.4156500000000012</v>
      </c>
      <c r="H139" s="2">
        <v>4.5130600000000012</v>
      </c>
      <c r="I139" s="2">
        <v>4.5437600000000007</v>
      </c>
      <c r="J139" s="2"/>
      <c r="K139" s="17" t="s">
        <v>48</v>
      </c>
      <c r="L139" s="17" t="s">
        <v>49</v>
      </c>
      <c r="M139" s="17" t="s">
        <v>55</v>
      </c>
    </row>
    <row r="140" spans="1:13" ht="13.5" x14ac:dyDescent="0.25">
      <c r="A140" s="3">
        <v>42207</v>
      </c>
      <c r="B140" s="2">
        <v>4.2533000000000003</v>
      </c>
      <c r="C140" s="2">
        <v>31.793517321483947</v>
      </c>
      <c r="D140" s="2">
        <v>0.11514737830056809</v>
      </c>
      <c r="E140" s="2">
        <v>2.1129737268917984E-2</v>
      </c>
      <c r="F140" s="2">
        <v>4.3636999999999997</v>
      </c>
      <c r="G140" s="2">
        <v>4.3929200000000002</v>
      </c>
      <c r="H140" s="2">
        <v>4.4968250000000003</v>
      </c>
      <c r="I140" s="2">
        <v>4.5396680000000007</v>
      </c>
      <c r="J140" s="2"/>
      <c r="K140" s="17" t="s">
        <v>52</v>
      </c>
      <c r="L140" s="17" t="s">
        <v>50</v>
      </c>
      <c r="M140" s="17" t="s">
        <v>54</v>
      </c>
    </row>
    <row r="141" spans="1:13" ht="13.5" x14ac:dyDescent="0.25">
      <c r="A141" s="3">
        <v>42208</v>
      </c>
      <c r="B141" s="2">
        <v>4.3182999999999998</v>
      </c>
      <c r="C141" s="2">
        <v>38.379534998332929</v>
      </c>
      <c r="D141" s="2">
        <v>0.11006214579414131</v>
      </c>
      <c r="E141" s="2">
        <v>1.4568530412884423E-2</v>
      </c>
      <c r="F141" s="2">
        <v>4.3572199999999999</v>
      </c>
      <c r="G141" s="2">
        <v>4.3766900000000009</v>
      </c>
      <c r="H141" s="2">
        <v>4.4805950000000001</v>
      </c>
      <c r="I141" s="2">
        <v>4.5356460000000007</v>
      </c>
      <c r="J141" s="2"/>
      <c r="K141" s="17" t="s">
        <v>52</v>
      </c>
      <c r="L141" s="17" t="s">
        <v>50</v>
      </c>
      <c r="M141" s="17" t="s">
        <v>54</v>
      </c>
    </row>
    <row r="142" spans="1:13" ht="13.5" x14ac:dyDescent="0.25">
      <c r="A142" s="3">
        <v>42209</v>
      </c>
      <c r="B142" s="2">
        <v>4.2370999999999999</v>
      </c>
      <c r="C142" s="2">
        <v>33.967057350566307</v>
      </c>
      <c r="D142" s="2">
        <v>0.10768810726866018</v>
      </c>
      <c r="E142" s="2">
        <v>8.9451539008395704E-3</v>
      </c>
      <c r="F142" s="2">
        <v>4.3150199999999996</v>
      </c>
      <c r="G142" s="2">
        <v>4.3555900000000003</v>
      </c>
      <c r="H142" s="2">
        <v>4.4619249999999999</v>
      </c>
      <c r="I142" s="2">
        <v>4.53</v>
      </c>
      <c r="J142" s="2"/>
      <c r="K142" s="17" t="s">
        <v>52</v>
      </c>
      <c r="L142" s="17" t="s">
        <v>50</v>
      </c>
      <c r="M142" s="17" t="s">
        <v>54</v>
      </c>
    </row>
    <row r="143" spans="1:13" ht="13.5" x14ac:dyDescent="0.25">
      <c r="A143" s="3">
        <v>42212</v>
      </c>
      <c r="B143" s="2">
        <v>4.2207999999999997</v>
      </c>
      <c r="C143" s="2">
        <v>33.143308303725135</v>
      </c>
      <c r="D143" s="2">
        <v>0.10821285648922441</v>
      </c>
      <c r="E143" s="2">
        <v>8.5166397260552223E-3</v>
      </c>
      <c r="F143" s="2">
        <v>4.2825400000000009</v>
      </c>
      <c r="G143" s="2">
        <v>4.3328599999999993</v>
      </c>
      <c r="H143" s="2">
        <v>4.4440650000000002</v>
      </c>
      <c r="I143" s="2">
        <v>4.5240280000000004</v>
      </c>
      <c r="J143" s="2"/>
      <c r="K143" s="17" t="s">
        <v>52</v>
      </c>
      <c r="L143" s="17" t="s">
        <v>50</v>
      </c>
      <c r="M143" s="17" t="s">
        <v>54</v>
      </c>
    </row>
    <row r="144" spans="1:13" ht="13.5" x14ac:dyDescent="0.25">
      <c r="A144" s="3">
        <v>42213</v>
      </c>
      <c r="B144" s="2">
        <v>4.2370999999999999</v>
      </c>
      <c r="C144" s="2">
        <v>34.844956291144442</v>
      </c>
      <c r="D144" s="2">
        <v>9.8789080448479005E-2</v>
      </c>
      <c r="E144" s="2">
        <v>8.4771314294261775E-3</v>
      </c>
      <c r="F144" s="2">
        <v>4.2533199999999995</v>
      </c>
      <c r="G144" s="2">
        <v>4.3182499999999999</v>
      </c>
      <c r="H144" s="2">
        <v>4.4286449999999995</v>
      </c>
      <c r="I144" s="2">
        <v>4.520842</v>
      </c>
      <c r="J144" s="2"/>
      <c r="K144" s="17" t="s">
        <v>52</v>
      </c>
      <c r="L144" s="17" t="s">
        <v>50</v>
      </c>
      <c r="M144" s="17" t="s">
        <v>54</v>
      </c>
    </row>
    <row r="145" spans="1:13" ht="13.5" x14ac:dyDescent="0.25">
      <c r="A145" s="3">
        <v>42214</v>
      </c>
      <c r="B145" s="2">
        <v>4.2207999999999997</v>
      </c>
      <c r="C145" s="2">
        <v>33.91533588592624</v>
      </c>
      <c r="D145" s="2">
        <v>8.8152343317427828E-2</v>
      </c>
      <c r="E145" s="2">
        <v>7.7859038755565017E-3</v>
      </c>
      <c r="F145" s="2">
        <v>4.2468200000000005</v>
      </c>
      <c r="G145" s="2">
        <v>4.3052599999999988</v>
      </c>
      <c r="H145" s="2">
        <v>4.4107849999999988</v>
      </c>
      <c r="I145" s="2">
        <v>4.5146240000000004</v>
      </c>
      <c r="J145" s="2"/>
      <c r="K145" s="17" t="s">
        <v>52</v>
      </c>
      <c r="L145" s="17" t="s">
        <v>55</v>
      </c>
      <c r="M145" s="17" t="s">
        <v>54</v>
      </c>
    </row>
    <row r="146" spans="1:13" ht="13.5" x14ac:dyDescent="0.25">
      <c r="A146" s="3">
        <v>42215</v>
      </c>
      <c r="B146" s="2">
        <v>4.2630999999999997</v>
      </c>
      <c r="C146" s="2">
        <v>38.500695234302199</v>
      </c>
      <c r="D146" s="2">
        <v>7.7161140798029493E-2</v>
      </c>
      <c r="E146" s="2">
        <v>5.0744815276636789E-3</v>
      </c>
      <c r="F146" s="2">
        <v>4.2357800000000001</v>
      </c>
      <c r="G146" s="2">
        <v>4.2965</v>
      </c>
      <c r="H146" s="2">
        <v>4.3885449999999997</v>
      </c>
      <c r="I146" s="2">
        <v>4.5094980000000007</v>
      </c>
      <c r="J146" s="2"/>
      <c r="K146" s="17" t="s">
        <v>52</v>
      </c>
      <c r="L146" s="17" t="s">
        <v>50</v>
      </c>
      <c r="M146" s="17" t="s">
        <v>54</v>
      </c>
    </row>
    <row r="147" spans="1:13" ht="13.5" x14ac:dyDescent="0.25">
      <c r="A147" s="3">
        <v>42216</v>
      </c>
      <c r="B147" s="2">
        <v>4.3019999999999996</v>
      </c>
      <c r="C147" s="2">
        <v>42.455034615606905</v>
      </c>
      <c r="D147" s="2">
        <v>8.0771895054364329E-2</v>
      </c>
      <c r="E147" s="2">
        <v>2.013736476904812E-3</v>
      </c>
      <c r="F147" s="2">
        <v>4.2487599999999999</v>
      </c>
      <c r="G147" s="2">
        <v>4.2818899999999998</v>
      </c>
      <c r="H147" s="2">
        <v>4.3682499999999989</v>
      </c>
      <c r="I147" s="2">
        <v>4.5051499999999995</v>
      </c>
      <c r="J147" s="2"/>
      <c r="K147" s="17" t="s">
        <v>52</v>
      </c>
      <c r="L147" s="17" t="s">
        <v>50</v>
      </c>
      <c r="M147" s="17" t="s">
        <v>53</v>
      </c>
    </row>
    <row r="148" spans="1:13" ht="13.5" x14ac:dyDescent="0.25">
      <c r="A148" s="3">
        <v>42219</v>
      </c>
      <c r="B148" s="2">
        <v>4.2370999999999999</v>
      </c>
      <c r="C148" s="2">
        <v>38.058275994688778</v>
      </c>
      <c r="D148" s="2">
        <v>7.9168105425517332E-2</v>
      </c>
      <c r="E148" s="2">
        <v>9.3434676837363053E-4</v>
      </c>
      <c r="F148" s="2">
        <v>4.252019999999999</v>
      </c>
      <c r="G148" s="2">
        <v>4.2672800000000004</v>
      </c>
      <c r="H148" s="2">
        <v>4.3479599999999987</v>
      </c>
      <c r="I148" s="2">
        <v>4.4995039999999999</v>
      </c>
      <c r="J148" s="2"/>
      <c r="K148" s="17" t="s">
        <v>52</v>
      </c>
      <c r="L148" s="17" t="s">
        <v>50</v>
      </c>
      <c r="M148" s="17" t="s">
        <v>53</v>
      </c>
    </row>
    <row r="149" spans="1:13" ht="13.5" x14ac:dyDescent="0.25">
      <c r="A149" s="3">
        <v>42220</v>
      </c>
      <c r="B149" s="2">
        <v>4.2370999999999999</v>
      </c>
      <c r="C149" s="2">
        <v>38.058275994688778</v>
      </c>
      <c r="D149" s="2">
        <v>7.8674331722853097E-2</v>
      </c>
      <c r="E149" s="2">
        <v>1.741029619706735E-3</v>
      </c>
      <c r="F149" s="2">
        <v>4.252019999999999</v>
      </c>
      <c r="G149" s="2">
        <v>4.2526699999999993</v>
      </c>
      <c r="H149" s="2">
        <v>4.3341599999999998</v>
      </c>
      <c r="I149" s="2">
        <v>4.4946580000000003</v>
      </c>
      <c r="J149" s="2"/>
      <c r="K149" s="17" t="s">
        <v>52</v>
      </c>
      <c r="L149" s="17" t="s">
        <v>50</v>
      </c>
      <c r="M149" s="17" t="s">
        <v>55</v>
      </c>
    </row>
    <row r="150" spans="1:13" ht="13.5" x14ac:dyDescent="0.25">
      <c r="A150" s="3">
        <v>42221</v>
      </c>
      <c r="B150" s="2">
        <v>4.2207999999999997</v>
      </c>
      <c r="C150" s="2">
        <v>36.943833516586857</v>
      </c>
      <c r="D150" s="2">
        <v>6.0278647691160536E-2</v>
      </c>
      <c r="E150" s="2">
        <v>3.3297642516945999E-3</v>
      </c>
      <c r="F150" s="2">
        <v>4.2520199999999999</v>
      </c>
      <c r="G150" s="2">
        <v>4.2494199999999989</v>
      </c>
      <c r="H150" s="2">
        <v>4.3211699999999995</v>
      </c>
      <c r="I150" s="2">
        <v>4.4886859999999995</v>
      </c>
      <c r="J150" s="2"/>
      <c r="K150" s="17" t="s">
        <v>52</v>
      </c>
      <c r="L150" s="17" t="s">
        <v>50</v>
      </c>
      <c r="M150" s="17" t="s">
        <v>55</v>
      </c>
    </row>
    <row r="151" spans="1:13" ht="13.5" x14ac:dyDescent="0.25">
      <c r="A151" s="3">
        <v>42222</v>
      </c>
      <c r="B151" s="2">
        <v>4.2793000000000001</v>
      </c>
      <c r="C151" s="2">
        <v>43.354814576835103</v>
      </c>
      <c r="D151" s="2">
        <v>5.1216175612869286E-2</v>
      </c>
      <c r="E151" s="2">
        <v>5.3964329666286656E-3</v>
      </c>
      <c r="F151" s="2">
        <v>4.2552599999999998</v>
      </c>
      <c r="G151" s="2">
        <v>4.2455199999999991</v>
      </c>
      <c r="H151" s="2">
        <v>4.3111049999999995</v>
      </c>
      <c r="I151" s="2">
        <v>4.4820399999999996</v>
      </c>
      <c r="J151" s="2"/>
      <c r="K151" s="17" t="s">
        <v>48</v>
      </c>
      <c r="L151" s="17" t="s">
        <v>49</v>
      </c>
      <c r="M151" s="17" t="s">
        <v>51</v>
      </c>
    </row>
    <row r="152" spans="1:13" ht="13.5" x14ac:dyDescent="0.25">
      <c r="A152" s="3">
        <v>42223</v>
      </c>
      <c r="B152" s="2">
        <v>4.2305999999999999</v>
      </c>
      <c r="C152" s="2">
        <v>39.733153976628394</v>
      </c>
      <c r="D152" s="2">
        <v>3.5091832239703358E-2</v>
      </c>
      <c r="E152" s="2">
        <v>5.8098870021328465E-3</v>
      </c>
      <c r="F152" s="2">
        <v>4.2409799999999995</v>
      </c>
      <c r="G152" s="2">
        <v>4.2448699999999997</v>
      </c>
      <c r="H152" s="2">
        <v>4.30023</v>
      </c>
      <c r="I152" s="2">
        <v>4.4719599999999993</v>
      </c>
      <c r="J152" s="2"/>
      <c r="K152" s="17" t="s">
        <v>48</v>
      </c>
      <c r="L152" s="17" t="s">
        <v>49</v>
      </c>
      <c r="M152" s="17" t="s">
        <v>47</v>
      </c>
    </row>
    <row r="153" spans="1:13" ht="13.5" x14ac:dyDescent="0.25">
      <c r="A153" s="3">
        <v>42226</v>
      </c>
      <c r="B153" s="2">
        <v>4.2565999999999997</v>
      </c>
      <c r="C153" s="2">
        <v>42.495034167817671</v>
      </c>
      <c r="D153" s="2">
        <v>1.7699348602724818E-2</v>
      </c>
      <c r="E153" s="2">
        <v>3.3436752446752349E-3</v>
      </c>
      <c r="F153" s="2">
        <v>4.2448799999999993</v>
      </c>
      <c r="G153" s="2">
        <v>4.2484500000000001</v>
      </c>
      <c r="H153" s="2">
        <v>4.2906549999999992</v>
      </c>
      <c r="I153" s="2">
        <v>4.4651059999999987</v>
      </c>
      <c r="J153" s="2"/>
      <c r="K153" s="17" t="s">
        <v>48</v>
      </c>
      <c r="L153" s="17" t="s">
        <v>49</v>
      </c>
      <c r="M153" s="17" t="s">
        <v>51</v>
      </c>
    </row>
    <row r="154" spans="1:13" ht="13.5" x14ac:dyDescent="0.25">
      <c r="A154" s="3">
        <v>42227</v>
      </c>
      <c r="B154" s="2">
        <v>4.2533000000000003</v>
      </c>
      <c r="C154" s="2">
        <v>42.230502363429189</v>
      </c>
      <c r="D154" s="2">
        <v>6.2152164244340113E-3</v>
      </c>
      <c r="E154" s="2">
        <v>4.130101586988285E-4</v>
      </c>
      <c r="F154" s="2">
        <v>4.2481199999999992</v>
      </c>
      <c r="G154" s="2">
        <v>4.2500699999999991</v>
      </c>
      <c r="H154" s="2">
        <v>4.28416</v>
      </c>
      <c r="I154" s="2">
        <v>4.4583079999999988</v>
      </c>
      <c r="J154" s="2"/>
      <c r="K154" s="17" t="s">
        <v>48</v>
      </c>
      <c r="L154" s="17" t="s">
        <v>49</v>
      </c>
      <c r="M154" s="17" t="s">
        <v>51</v>
      </c>
    </row>
    <row r="155" spans="1:13" ht="13.5" x14ac:dyDescent="0.25">
      <c r="A155" s="3">
        <v>42228</v>
      </c>
      <c r="B155" s="2">
        <v>4.2207999999999997</v>
      </c>
      <c r="C155" s="2">
        <v>39.615009268107009</v>
      </c>
      <c r="D155" s="2">
        <v>-3.138051993594182E-3</v>
      </c>
      <c r="E155" s="2">
        <v>-2.7347087814630425E-3</v>
      </c>
      <c r="F155" s="2">
        <v>4.2481200000000001</v>
      </c>
      <c r="G155" s="2">
        <v>4.2500699999999991</v>
      </c>
      <c r="H155" s="2">
        <v>4.2776649999999998</v>
      </c>
      <c r="I155" s="2">
        <v>4.4519059999999975</v>
      </c>
      <c r="J155" s="2"/>
      <c r="K155" s="17" t="s">
        <v>48</v>
      </c>
      <c r="L155" s="17" t="s">
        <v>49</v>
      </c>
      <c r="M155" s="17" t="s">
        <v>55</v>
      </c>
    </row>
    <row r="156" spans="1:13" ht="13.5" x14ac:dyDescent="0.25">
      <c r="A156" s="3">
        <v>42230</v>
      </c>
      <c r="B156" s="2">
        <v>4.2207999999999997</v>
      </c>
      <c r="C156" s="2">
        <v>39.615009268107009</v>
      </c>
      <c r="D156" s="2">
        <v>-3.9226577114952477E-3</v>
      </c>
      <c r="E156" s="2">
        <v>-2.7412483837236548E-3</v>
      </c>
      <c r="F156" s="2">
        <v>4.2364200000000007</v>
      </c>
      <c r="G156" s="2">
        <v>4.2458399999999994</v>
      </c>
      <c r="H156" s="2">
        <v>4.2711699999999997</v>
      </c>
      <c r="I156" s="2">
        <v>4.446241999999998</v>
      </c>
      <c r="J156" s="2"/>
      <c r="K156" s="17" t="s">
        <v>48</v>
      </c>
      <c r="L156" s="17" t="s">
        <v>49</v>
      </c>
      <c r="M156" s="17" t="s">
        <v>47</v>
      </c>
    </row>
    <row r="157" spans="1:13" ht="13.5" x14ac:dyDescent="0.25">
      <c r="A157" s="3">
        <v>42233</v>
      </c>
      <c r="B157" s="2">
        <v>4.2207999999999997</v>
      </c>
      <c r="C157" s="2">
        <v>39.615009268107009</v>
      </c>
      <c r="D157" s="2">
        <v>1.9739920276027334E-3</v>
      </c>
      <c r="E157" s="2">
        <v>-2.7381789212353926E-3</v>
      </c>
      <c r="F157" s="2">
        <v>4.2344600000000003</v>
      </c>
      <c r="G157" s="2">
        <v>4.2377199999999986</v>
      </c>
      <c r="H157" s="2">
        <v>4.2598049999999992</v>
      </c>
      <c r="I157" s="2">
        <v>4.4405779999999986</v>
      </c>
      <c r="J157" s="2"/>
      <c r="K157" s="17" t="s">
        <v>48</v>
      </c>
      <c r="L157" s="17" t="s">
        <v>49</v>
      </c>
      <c r="M157" s="17" t="s">
        <v>47</v>
      </c>
    </row>
    <row r="158" spans="1:13" ht="13.5" x14ac:dyDescent="0.25">
      <c r="A158" s="3">
        <v>42234</v>
      </c>
      <c r="B158" s="2">
        <v>4.2207999999999997</v>
      </c>
      <c r="C158" s="2">
        <v>39.615009268107009</v>
      </c>
      <c r="D158" s="2">
        <v>-2.4878805930770298E-3</v>
      </c>
      <c r="E158" s="2">
        <v>-2.7230067257785358E-3</v>
      </c>
      <c r="F158" s="2">
        <v>4.2273000000000005</v>
      </c>
      <c r="G158" s="2">
        <v>4.236089999999999</v>
      </c>
      <c r="H158" s="2">
        <v>4.2516849999999993</v>
      </c>
      <c r="I158" s="2">
        <v>4.4352219999999987</v>
      </c>
      <c r="J158" s="2"/>
      <c r="K158" s="17" t="s">
        <v>48</v>
      </c>
      <c r="L158" s="17" t="s">
        <v>49</v>
      </c>
      <c r="M158" s="17" t="s">
        <v>47</v>
      </c>
    </row>
    <row r="159" spans="1:13" ht="13.5" x14ac:dyDescent="0.25">
      <c r="A159" s="3">
        <v>42235</v>
      </c>
      <c r="B159" s="2">
        <v>4.2207999999999997</v>
      </c>
      <c r="C159" s="2">
        <v>39.615009268107009</v>
      </c>
      <c r="D159" s="2">
        <v>-5.7695428389878955E-3</v>
      </c>
      <c r="E159" s="2">
        <v>-3.7563763017254403E-3</v>
      </c>
      <c r="F159" s="2">
        <v>4.2207999999999997</v>
      </c>
      <c r="G159" s="2">
        <v>4.2344599999999994</v>
      </c>
      <c r="H159" s="2">
        <v>4.2435649999999985</v>
      </c>
      <c r="I159" s="2">
        <v>4.4274679999999984</v>
      </c>
      <c r="J159" s="2"/>
      <c r="K159" s="17" t="s">
        <v>48</v>
      </c>
      <c r="L159" s="17" t="s">
        <v>49</v>
      </c>
      <c r="M159" s="17" t="s">
        <v>47</v>
      </c>
    </row>
    <row r="160" spans="1:13" ht="13.5" x14ac:dyDescent="0.25">
      <c r="A160" s="3">
        <v>42236</v>
      </c>
      <c r="B160" s="2">
        <v>4.2565999999999997</v>
      </c>
      <c r="C160" s="2">
        <v>45.045666107250021</v>
      </c>
      <c r="D160" s="2">
        <v>-1.3248685136051819E-2</v>
      </c>
      <c r="E160" s="2">
        <v>-2.9702019701796189E-3</v>
      </c>
      <c r="F160" s="2">
        <v>4.2279599999999995</v>
      </c>
      <c r="G160" s="2">
        <v>4.2380399999999998</v>
      </c>
      <c r="H160" s="2">
        <v>4.2437299999999993</v>
      </c>
      <c r="I160" s="2">
        <v>4.4194459999999989</v>
      </c>
      <c r="J160" s="2"/>
      <c r="K160" s="17" t="s">
        <v>52</v>
      </c>
      <c r="L160" s="17" t="s">
        <v>50</v>
      </c>
      <c r="M160" s="17" t="s">
        <v>53</v>
      </c>
    </row>
    <row r="161" spans="1:13" ht="13.5" x14ac:dyDescent="0.25">
      <c r="A161" s="3">
        <v>42237</v>
      </c>
      <c r="B161" s="2">
        <v>4.2207999999999997</v>
      </c>
      <c r="C161" s="2">
        <v>41.068139706773117</v>
      </c>
      <c r="D161" s="2">
        <v>-7.7135551963030125E-3</v>
      </c>
      <c r="E161" s="2">
        <v>-8.5784469412058758E-4</v>
      </c>
      <c r="F161" s="2">
        <v>4.2279599999999995</v>
      </c>
      <c r="G161" s="2">
        <v>4.2321900000000001</v>
      </c>
      <c r="H161" s="2">
        <v>4.2388549999999992</v>
      </c>
      <c r="I161" s="2">
        <v>4.4103999999999983</v>
      </c>
      <c r="J161" s="2"/>
      <c r="K161" s="17" t="s">
        <v>52</v>
      </c>
      <c r="L161" s="17" t="s">
        <v>50</v>
      </c>
      <c r="M161" s="17" t="s">
        <v>55</v>
      </c>
    </row>
    <row r="162" spans="1:13" ht="13.5" x14ac:dyDescent="0.25">
      <c r="A162" s="3">
        <v>42240</v>
      </c>
      <c r="B162" s="2">
        <v>4.2207999999999997</v>
      </c>
      <c r="C162" s="2">
        <v>41.068139706773117</v>
      </c>
      <c r="D162" s="2">
        <v>-1.0114652192838136E-2</v>
      </c>
      <c r="E162" s="2">
        <v>1.788242353074268E-3</v>
      </c>
      <c r="F162" s="2">
        <v>4.2279600000000004</v>
      </c>
      <c r="G162" s="2">
        <v>4.231209999999999</v>
      </c>
      <c r="H162" s="2">
        <v>4.2380399999999998</v>
      </c>
      <c r="I162" s="2">
        <v>4.4013539999999987</v>
      </c>
      <c r="J162" s="2"/>
      <c r="K162" s="17" t="s">
        <v>52</v>
      </c>
      <c r="L162" s="17" t="s">
        <v>50</v>
      </c>
      <c r="M162" s="17" t="s">
        <v>55</v>
      </c>
    </row>
    <row r="163" spans="1:13" ht="13.5" x14ac:dyDescent="0.25">
      <c r="A163" s="3">
        <v>42241</v>
      </c>
      <c r="B163" s="2">
        <v>4.3475000000000001</v>
      </c>
      <c r="C163" s="2">
        <v>56.745006379949366</v>
      </c>
      <c r="D163" s="2">
        <v>-1.715409112524835E-2</v>
      </c>
      <c r="E163" s="2">
        <v>7.4568420900100593E-3</v>
      </c>
      <c r="F163" s="2">
        <v>4.2533000000000003</v>
      </c>
      <c r="G163" s="2">
        <v>4.2402999999999995</v>
      </c>
      <c r="H163" s="2">
        <v>4.2443749999999998</v>
      </c>
      <c r="I163" s="2">
        <v>4.3954579999999988</v>
      </c>
      <c r="J163" s="2"/>
      <c r="K163" s="17" t="s">
        <v>52</v>
      </c>
      <c r="L163" s="17" t="s">
        <v>50</v>
      </c>
      <c r="M163" s="17" t="s">
        <v>53</v>
      </c>
    </row>
    <row r="164" spans="1:13" ht="13.5" x14ac:dyDescent="0.25">
      <c r="A164" s="3">
        <v>42242</v>
      </c>
      <c r="B164" s="2">
        <v>4.2207999999999997</v>
      </c>
      <c r="C164" s="2">
        <v>44.108747303927416</v>
      </c>
      <c r="D164" s="2">
        <v>-1.4632237398501502E-2</v>
      </c>
      <c r="E164" s="2">
        <v>1.1324544627263212E-2</v>
      </c>
      <c r="F164" s="2">
        <v>4.2533000000000003</v>
      </c>
      <c r="G164" s="2">
        <v>4.2370499999999991</v>
      </c>
      <c r="H164" s="2">
        <v>4.2435599999999987</v>
      </c>
      <c r="I164" s="2">
        <v>4.387027999999999</v>
      </c>
      <c r="J164" s="2"/>
      <c r="K164" s="17" t="s">
        <v>48</v>
      </c>
      <c r="L164" s="17" t="s">
        <v>49</v>
      </c>
      <c r="M164" s="17" t="s">
        <v>55</v>
      </c>
    </row>
    <row r="165" spans="1:13" ht="13.5" x14ac:dyDescent="0.25">
      <c r="A165" s="3">
        <v>42243</v>
      </c>
      <c r="B165" s="2">
        <v>4.2241</v>
      </c>
      <c r="C165" s="2">
        <v>44.45568579846811</v>
      </c>
      <c r="D165" s="2">
        <v>-1.7363751004058514E-2</v>
      </c>
      <c r="E165" s="2">
        <v>1.3834917402928176E-2</v>
      </c>
      <c r="F165" s="2">
        <v>4.2467999999999995</v>
      </c>
      <c r="G165" s="2">
        <v>4.2373799999999999</v>
      </c>
      <c r="H165" s="2">
        <v>4.2437249999999995</v>
      </c>
      <c r="I165" s="2">
        <v>4.3787239999999983</v>
      </c>
      <c r="J165" s="2"/>
      <c r="K165" s="17" t="s">
        <v>48</v>
      </c>
      <c r="L165" s="17" t="s">
        <v>49</v>
      </c>
      <c r="M165" s="17" t="s">
        <v>47</v>
      </c>
    </row>
    <row r="166" spans="1:13" ht="13.5" x14ac:dyDescent="0.25">
      <c r="A166" s="3">
        <v>42244</v>
      </c>
      <c r="B166" s="2">
        <v>4.2207999999999997</v>
      </c>
      <c r="C166" s="2">
        <v>44.160478493584563</v>
      </c>
      <c r="D166" s="2">
        <v>-1.9099110655090179E-2</v>
      </c>
      <c r="E166" s="2">
        <v>1.5331411715504815E-2</v>
      </c>
      <c r="F166" s="2">
        <v>4.2468000000000004</v>
      </c>
      <c r="G166" s="2">
        <v>4.2373799999999999</v>
      </c>
      <c r="H166" s="2">
        <v>4.2416099999999988</v>
      </c>
      <c r="I166" s="2">
        <v>4.3709079999999991</v>
      </c>
      <c r="J166" s="2"/>
      <c r="K166" s="17" t="s">
        <v>48</v>
      </c>
      <c r="L166" s="17" t="s">
        <v>49</v>
      </c>
      <c r="M166" s="17" t="s">
        <v>55</v>
      </c>
    </row>
    <row r="167" spans="1:13" ht="13.5" x14ac:dyDescent="0.25">
      <c r="A167" s="3">
        <v>42247</v>
      </c>
      <c r="B167" s="2">
        <v>4.3019999999999996</v>
      </c>
      <c r="C167" s="2">
        <v>52.516004797333373</v>
      </c>
      <c r="D167" s="2">
        <v>-2.6255884049430023E-2</v>
      </c>
      <c r="E167" s="2">
        <v>1.6079034556277374E-2</v>
      </c>
      <c r="F167" s="2">
        <v>4.2630400000000002</v>
      </c>
      <c r="G167" s="2">
        <v>4.2454999999999998</v>
      </c>
      <c r="H167" s="2">
        <v>4.2416099999999988</v>
      </c>
      <c r="I167" s="2">
        <v>4.3647379999999991</v>
      </c>
      <c r="J167" s="2"/>
      <c r="K167" s="17" t="s">
        <v>48</v>
      </c>
      <c r="L167" s="17" t="s">
        <v>49</v>
      </c>
      <c r="M167" s="17" t="s">
        <v>51</v>
      </c>
    </row>
    <row r="168" spans="1:13" ht="13.5" x14ac:dyDescent="0.25">
      <c r="A168" s="3">
        <v>42248</v>
      </c>
      <c r="B168" s="2">
        <v>4.2207999999999997</v>
      </c>
      <c r="C168" s="2">
        <v>45.22777541196205</v>
      </c>
      <c r="D168" s="2">
        <v>-2.6474371648420814E-2</v>
      </c>
      <c r="E168" s="2">
        <v>1.5770329158553961E-2</v>
      </c>
      <c r="F168" s="2">
        <v>4.2377000000000002</v>
      </c>
      <c r="G168" s="2">
        <v>4.2454999999999998</v>
      </c>
      <c r="H168" s="2">
        <v>4.2407949999999985</v>
      </c>
      <c r="I168" s="2">
        <v>4.3582439999999982</v>
      </c>
      <c r="J168" s="2"/>
      <c r="K168" s="17" t="s">
        <v>48</v>
      </c>
      <c r="L168" s="17" t="s">
        <v>49</v>
      </c>
      <c r="M168" s="17" t="s">
        <v>47</v>
      </c>
    </row>
    <row r="169" spans="1:13" ht="13.5" x14ac:dyDescent="0.25">
      <c r="A169" s="3">
        <v>42249</v>
      </c>
      <c r="B169" s="2">
        <v>4.2207999999999997</v>
      </c>
      <c r="C169" s="2">
        <v>45.22777541196205</v>
      </c>
      <c r="D169" s="2">
        <v>-2.6343849150212151E-2</v>
      </c>
      <c r="E169" s="2">
        <v>1.4446329468870846E-2</v>
      </c>
      <c r="F169" s="2">
        <v>4.2377000000000002</v>
      </c>
      <c r="G169" s="2">
        <v>4.2454999999999998</v>
      </c>
      <c r="H169" s="2">
        <v>4.2399799999999983</v>
      </c>
      <c r="I169" s="2">
        <v>4.3517499999999982</v>
      </c>
      <c r="J169" s="2"/>
      <c r="K169" s="17" t="s">
        <v>48</v>
      </c>
      <c r="L169" s="17" t="s">
        <v>55</v>
      </c>
      <c r="M169" s="17" t="s">
        <v>55</v>
      </c>
    </row>
    <row r="170" spans="1:13" ht="13.5" x14ac:dyDescent="0.25">
      <c r="A170" s="3">
        <v>42250</v>
      </c>
      <c r="B170" s="2">
        <v>4.2207999999999997</v>
      </c>
      <c r="C170" s="2">
        <v>45.22777541196205</v>
      </c>
      <c r="D170" s="2">
        <v>-2.0433680820843847E-2</v>
      </c>
      <c r="E170" s="2">
        <v>9.4323006808512428E-3</v>
      </c>
      <c r="F170" s="2">
        <v>4.2370400000000004</v>
      </c>
      <c r="G170" s="2">
        <v>4.2419199999999986</v>
      </c>
      <c r="H170" s="2">
        <v>4.2399799999999983</v>
      </c>
      <c r="I170" s="2">
        <v>4.344605999999998</v>
      </c>
      <c r="J170" s="2"/>
      <c r="K170" s="17" t="s">
        <v>48</v>
      </c>
      <c r="L170" s="17" t="s">
        <v>49</v>
      </c>
      <c r="M170" s="17" t="s">
        <v>47</v>
      </c>
    </row>
    <row r="171" spans="1:13" ht="13.5" x14ac:dyDescent="0.25">
      <c r="A171" s="3">
        <v>42251</v>
      </c>
      <c r="B171" s="2">
        <v>4.2207999999999997</v>
      </c>
      <c r="C171" s="2">
        <v>45.22777541196205</v>
      </c>
      <c r="D171" s="2">
        <v>-2.0670059698736587E-2</v>
      </c>
      <c r="E171" s="2">
        <v>3.2354396635462263E-3</v>
      </c>
      <c r="F171" s="2">
        <v>4.2370400000000004</v>
      </c>
      <c r="G171" s="2">
        <v>4.2419199999999995</v>
      </c>
      <c r="H171" s="2">
        <v>4.2370549999999989</v>
      </c>
      <c r="I171" s="2">
        <v>4.3361639999999984</v>
      </c>
      <c r="J171" s="2"/>
      <c r="K171" s="17" t="s">
        <v>52</v>
      </c>
      <c r="L171" s="17" t="s">
        <v>50</v>
      </c>
      <c r="M171" s="17" t="s">
        <v>55</v>
      </c>
    </row>
    <row r="172" spans="1:13" ht="13.5" x14ac:dyDescent="0.25">
      <c r="A172" s="3">
        <v>42254</v>
      </c>
      <c r="B172" s="2">
        <v>4.2207999999999997</v>
      </c>
      <c r="C172" s="2">
        <v>45.227775411962057</v>
      </c>
      <c r="D172" s="2">
        <v>-2.0619700589406875E-2</v>
      </c>
      <c r="E172" s="2">
        <v>-2.685379186964364E-3</v>
      </c>
      <c r="F172" s="2">
        <v>4.2207999999999997</v>
      </c>
      <c r="G172" s="2">
        <v>4.2419199999999995</v>
      </c>
      <c r="H172" s="2">
        <v>4.2365649999999988</v>
      </c>
      <c r="I172" s="2">
        <v>4.3283699999999978</v>
      </c>
      <c r="J172" s="2"/>
      <c r="K172" s="17" t="s">
        <v>48</v>
      </c>
      <c r="L172" s="17" t="s">
        <v>49</v>
      </c>
      <c r="M172" s="17" t="s">
        <v>47</v>
      </c>
    </row>
    <row r="173" spans="1:13" ht="13.5" x14ac:dyDescent="0.25">
      <c r="A173" s="3">
        <v>42255</v>
      </c>
      <c r="B173" s="2">
        <v>4.1753999999999998</v>
      </c>
      <c r="C173" s="2">
        <v>40.657955078399219</v>
      </c>
      <c r="D173" s="2">
        <v>2.5100075513995179E-3</v>
      </c>
      <c r="E173" s="2">
        <v>-7.0911534594300463E-3</v>
      </c>
      <c r="F173" s="2">
        <v>4.2117199999999997</v>
      </c>
      <c r="G173" s="2">
        <v>4.22471</v>
      </c>
      <c r="H173" s="2">
        <v>4.232504999999998</v>
      </c>
      <c r="I173" s="2">
        <v>4.3203179999999977</v>
      </c>
      <c r="J173" s="2"/>
      <c r="K173" s="17" t="s">
        <v>48</v>
      </c>
      <c r="L173" s="17" t="s">
        <v>49</v>
      </c>
      <c r="M173" s="17" t="s">
        <v>47</v>
      </c>
    </row>
    <row r="174" spans="1:13" ht="13.5" x14ac:dyDescent="0.25">
      <c r="A174" s="3">
        <v>42256</v>
      </c>
      <c r="B174" s="2">
        <v>4.1753999999999998</v>
      </c>
      <c r="C174" s="2">
        <v>40.657955078399212</v>
      </c>
      <c r="D174" s="2">
        <v>3.0719155528702302E-3</v>
      </c>
      <c r="E174" s="2">
        <v>-9.2386685394434242E-3</v>
      </c>
      <c r="F174" s="2">
        <v>4.2026399999999997</v>
      </c>
      <c r="G174" s="2">
        <v>4.2201700000000004</v>
      </c>
      <c r="H174" s="2">
        <v>4.228609999999998</v>
      </c>
      <c r="I174" s="2">
        <v>4.3129159999999978</v>
      </c>
      <c r="J174" s="2"/>
      <c r="K174" s="17" t="s">
        <v>48</v>
      </c>
      <c r="L174" s="17" t="s">
        <v>49</v>
      </c>
      <c r="M174" s="17" t="s">
        <v>47</v>
      </c>
    </row>
    <row r="175" spans="1:13" ht="13.5" x14ac:dyDescent="0.25">
      <c r="A175" s="3">
        <v>42257</v>
      </c>
      <c r="B175" s="2">
        <v>4.1558999999999999</v>
      </c>
      <c r="C175" s="2">
        <v>38.709631607817876</v>
      </c>
      <c r="D175" s="2">
        <v>5.9466649494313017E-3</v>
      </c>
      <c r="E175" s="2">
        <v>-9.0429293897036685E-3</v>
      </c>
      <c r="F175" s="2">
        <v>4.1896599999999999</v>
      </c>
      <c r="G175" s="2">
        <v>4.2133500000000002</v>
      </c>
      <c r="H175" s="2">
        <v>4.2253649999999983</v>
      </c>
      <c r="I175" s="2">
        <v>4.3044739999999981</v>
      </c>
      <c r="J175" s="2"/>
      <c r="K175" s="17" t="s">
        <v>48</v>
      </c>
      <c r="L175" s="17" t="s">
        <v>49</v>
      </c>
      <c r="M175" s="17" t="s">
        <v>47</v>
      </c>
    </row>
    <row r="176" spans="1:13" ht="13.5" x14ac:dyDescent="0.25">
      <c r="A176" s="3">
        <v>42258</v>
      </c>
      <c r="B176" s="2">
        <v>4.1234000000000002</v>
      </c>
      <c r="C176" s="2">
        <v>35.643899683525078</v>
      </c>
      <c r="D176" s="2">
        <v>1.0808116300588644E-2</v>
      </c>
      <c r="E176" s="2">
        <v>-7.5883051297012376E-3</v>
      </c>
      <c r="F176" s="2">
        <v>4.1701800000000002</v>
      </c>
      <c r="G176" s="2">
        <v>4.2036100000000003</v>
      </c>
      <c r="H176" s="2">
        <v>4.2204949999999988</v>
      </c>
      <c r="I176" s="2">
        <v>4.2927839999999984</v>
      </c>
      <c r="J176" s="2"/>
      <c r="K176" s="17" t="s">
        <v>48</v>
      </c>
      <c r="L176" s="17" t="s">
        <v>49</v>
      </c>
      <c r="M176" s="17" t="s">
        <v>47</v>
      </c>
    </row>
    <row r="177" spans="1:13" ht="13.5" x14ac:dyDescent="0.25">
      <c r="A177" s="3">
        <v>42261</v>
      </c>
      <c r="B177" s="2">
        <v>4.117</v>
      </c>
      <c r="C177" s="2">
        <v>35.055126564191511</v>
      </c>
      <c r="D177" s="2">
        <v>2.8570129566588776E-2</v>
      </c>
      <c r="E177" s="2">
        <v>-5.1755604082243988E-3</v>
      </c>
      <c r="F177" s="2">
        <v>4.1494200000000001</v>
      </c>
      <c r="G177" s="2">
        <v>4.1851099999999999</v>
      </c>
      <c r="H177" s="2">
        <v>4.215304999999999</v>
      </c>
      <c r="I177" s="2">
        <v>4.2809659999999976</v>
      </c>
      <c r="J177" s="2"/>
      <c r="K177" s="17" t="s">
        <v>48</v>
      </c>
      <c r="L177" s="17" t="s">
        <v>49</v>
      </c>
      <c r="M177" s="17" t="s">
        <v>47</v>
      </c>
    </row>
    <row r="178" spans="1:13" ht="13.5" x14ac:dyDescent="0.25">
      <c r="A178" s="3">
        <v>42262</v>
      </c>
      <c r="B178" s="2">
        <v>4.1558999999999999</v>
      </c>
      <c r="C178" s="2">
        <v>41.391986042723502</v>
      </c>
      <c r="D178" s="2">
        <v>2.8895124238622394E-2</v>
      </c>
      <c r="E178" s="2">
        <v>-9.7166911416708777E-4</v>
      </c>
      <c r="F178" s="2">
        <v>4.1455199999999994</v>
      </c>
      <c r="G178" s="2">
        <v>4.1786200000000004</v>
      </c>
      <c r="H178" s="2">
        <v>4.2120599999999992</v>
      </c>
      <c r="I178" s="2">
        <v>4.2712259999999977</v>
      </c>
      <c r="J178" s="2"/>
      <c r="K178" s="17" t="s">
        <v>48</v>
      </c>
      <c r="L178" s="17" t="s">
        <v>49</v>
      </c>
      <c r="M178" s="17" t="s">
        <v>47</v>
      </c>
    </row>
    <row r="179" spans="1:13" ht="13.5" x14ac:dyDescent="0.25">
      <c r="A179" s="3">
        <v>42263</v>
      </c>
      <c r="B179" s="2">
        <v>4.1558999999999999</v>
      </c>
      <c r="C179" s="2">
        <v>41.391986042723502</v>
      </c>
      <c r="D179" s="2">
        <v>2.95600616684073E-2</v>
      </c>
      <c r="E179" s="2">
        <v>5.4129571697715808E-3</v>
      </c>
      <c r="F179" s="2">
        <v>4.1416199999999996</v>
      </c>
      <c r="G179" s="2">
        <v>4.1721300000000001</v>
      </c>
      <c r="H179" s="2">
        <v>4.2088149999999995</v>
      </c>
      <c r="I179" s="2">
        <v>4.2640819999999984</v>
      </c>
      <c r="J179" s="2"/>
      <c r="K179" s="17" t="s">
        <v>48</v>
      </c>
      <c r="L179" s="17" t="s">
        <v>49</v>
      </c>
      <c r="M179" s="17" t="s">
        <v>47</v>
      </c>
    </row>
    <row r="180" spans="1:13" ht="13.5" x14ac:dyDescent="0.25">
      <c r="A180" s="3">
        <v>42264</v>
      </c>
      <c r="B180" s="2">
        <v>4.1234000000000002</v>
      </c>
      <c r="C180" s="2">
        <v>37.816661166778808</v>
      </c>
      <c r="D180" s="2">
        <v>3.2891165789538768E-2</v>
      </c>
      <c r="E180" s="2">
        <v>1.3682239318136658E-2</v>
      </c>
      <c r="F180" s="2">
        <v>4.1351199999999997</v>
      </c>
      <c r="G180" s="2">
        <v>4.1623900000000003</v>
      </c>
      <c r="H180" s="2">
        <v>4.2021549999999994</v>
      </c>
      <c r="I180" s="2">
        <v>4.2569379999999981</v>
      </c>
      <c r="J180" s="2"/>
      <c r="K180" s="17" t="s">
        <v>48</v>
      </c>
      <c r="L180" s="17" t="s">
        <v>49</v>
      </c>
      <c r="M180" s="17" t="s">
        <v>47</v>
      </c>
    </row>
    <row r="181" spans="1:13" ht="13.5" x14ac:dyDescent="0.25">
      <c r="A181" s="3">
        <v>42265</v>
      </c>
      <c r="B181" s="2">
        <v>4.2207999999999997</v>
      </c>
      <c r="C181" s="2">
        <v>51.37286786268416</v>
      </c>
      <c r="D181" s="2">
        <v>2.9021333795673954E-2</v>
      </c>
      <c r="E181" s="2">
        <v>1.9019452256214858E-2</v>
      </c>
      <c r="F181" s="2">
        <v>4.1546000000000003</v>
      </c>
      <c r="G181" s="2">
        <v>4.1623899999999994</v>
      </c>
      <c r="H181" s="2">
        <v>4.2021550000000003</v>
      </c>
      <c r="I181" s="2">
        <v>4.2517419999999984</v>
      </c>
      <c r="J181" s="2"/>
      <c r="K181" s="17" t="s">
        <v>52</v>
      </c>
      <c r="L181" s="17" t="s">
        <v>50</v>
      </c>
      <c r="M181" s="17" t="s">
        <v>53</v>
      </c>
    </row>
    <row r="182" spans="1:13" ht="13.5" x14ac:dyDescent="0.25">
      <c r="A182" s="3">
        <v>42268</v>
      </c>
      <c r="B182" s="2">
        <v>4.1883999999999997</v>
      </c>
      <c r="C182" s="2">
        <v>47.651429619063506</v>
      </c>
      <c r="D182" s="2">
        <v>2.8058686691697865E-2</v>
      </c>
      <c r="E182" s="2">
        <v>2.2203515604182687E-2</v>
      </c>
      <c r="F182" s="2">
        <v>4.1688799999999997</v>
      </c>
      <c r="G182" s="2">
        <v>4.1591499999999995</v>
      </c>
      <c r="H182" s="2">
        <v>4.2005350000000004</v>
      </c>
      <c r="I182" s="2">
        <v>4.2465479999999989</v>
      </c>
      <c r="J182" s="2"/>
      <c r="K182" s="17" t="s">
        <v>52</v>
      </c>
      <c r="L182" s="17" t="s">
        <v>50</v>
      </c>
      <c r="M182" s="17" t="s">
        <v>53</v>
      </c>
    </row>
    <row r="183" spans="1:13" ht="13.5" x14ac:dyDescent="0.25">
      <c r="A183" s="3">
        <v>42269</v>
      </c>
      <c r="B183" s="2">
        <v>4.2207999999999997</v>
      </c>
      <c r="C183" s="2">
        <v>51.439716844813624</v>
      </c>
      <c r="D183" s="2">
        <v>1.7969334269019477E-2</v>
      </c>
      <c r="E183" s="2">
        <v>2.3723640240155702E-2</v>
      </c>
      <c r="F183" s="2">
        <v>4.1818599999999995</v>
      </c>
      <c r="G183" s="2">
        <v>4.1636899999999999</v>
      </c>
      <c r="H183" s="2">
        <v>4.1942000000000004</v>
      </c>
      <c r="I183" s="2">
        <v>4.2420019999999985</v>
      </c>
      <c r="J183" s="2"/>
      <c r="K183" s="17" t="s">
        <v>52</v>
      </c>
      <c r="L183" s="17" t="s">
        <v>50</v>
      </c>
      <c r="M183" s="17" t="s">
        <v>53</v>
      </c>
    </row>
    <row r="184" spans="1:13" ht="13.5" x14ac:dyDescent="0.25">
      <c r="A184" s="3">
        <v>42270</v>
      </c>
      <c r="B184" s="2">
        <v>4.1916000000000002</v>
      </c>
      <c r="C184" s="2">
        <v>48.063894698866399</v>
      </c>
      <c r="D184" s="2">
        <v>1.1505376282372914E-2</v>
      </c>
      <c r="E184" s="2">
        <v>2.4067081907089071E-2</v>
      </c>
      <c r="F184" s="2">
        <v>4.1890000000000001</v>
      </c>
      <c r="G184" s="2">
        <v>4.1653099999999998</v>
      </c>
      <c r="H184" s="2">
        <v>4.1927399999999997</v>
      </c>
      <c r="I184" s="2">
        <v>4.2381699999999993</v>
      </c>
      <c r="J184" s="2"/>
      <c r="K184" s="17" t="s">
        <v>48</v>
      </c>
      <c r="L184" s="17" t="s">
        <v>49</v>
      </c>
      <c r="M184" s="17" t="s">
        <v>51</v>
      </c>
    </row>
    <row r="185" spans="1:13" ht="13.5" x14ac:dyDescent="0.25">
      <c r="A185" s="3">
        <v>42275</v>
      </c>
      <c r="B185" s="2">
        <v>4.1883999999999997</v>
      </c>
      <c r="C185" s="2">
        <v>47.694491187880104</v>
      </c>
      <c r="D185" s="2">
        <v>3.3623279876229262E-3</v>
      </c>
      <c r="E185" s="2">
        <v>2.006954566693998E-2</v>
      </c>
      <c r="F185" s="2">
        <v>4.202</v>
      </c>
      <c r="G185" s="2">
        <v>4.1685600000000003</v>
      </c>
      <c r="H185" s="2">
        <v>4.1909549999999998</v>
      </c>
      <c r="I185" s="2">
        <v>4.2349239999999986</v>
      </c>
      <c r="J185" s="2"/>
      <c r="K185" s="17" t="s">
        <v>48</v>
      </c>
      <c r="L185" s="17" t="s">
        <v>49</v>
      </c>
      <c r="M185" s="17" t="s">
        <v>51</v>
      </c>
    </row>
    <row r="186" spans="1:13" ht="13.5" x14ac:dyDescent="0.25">
      <c r="A186" s="3">
        <v>42276</v>
      </c>
      <c r="B186" s="2">
        <v>4.2207999999999997</v>
      </c>
      <c r="C186" s="2">
        <v>51.738933880927355</v>
      </c>
      <c r="D186" s="2">
        <v>-1.0826240653421415E-2</v>
      </c>
      <c r="E186" s="2">
        <v>1.3478858118321222E-2</v>
      </c>
      <c r="F186" s="2">
        <v>4.202</v>
      </c>
      <c r="G186" s="2">
        <v>4.1782999999999992</v>
      </c>
      <c r="H186" s="2">
        <v>4.1909549999999998</v>
      </c>
      <c r="I186" s="2">
        <v>4.2323259999999987</v>
      </c>
      <c r="J186" s="2"/>
      <c r="K186" s="17" t="s">
        <v>48</v>
      </c>
      <c r="L186" s="17" t="s">
        <v>49</v>
      </c>
      <c r="M186" s="17" t="s">
        <v>55</v>
      </c>
    </row>
    <row r="187" spans="1:13" ht="13.5" x14ac:dyDescent="0.25">
      <c r="A187" s="3">
        <v>42277</v>
      </c>
      <c r="B187" s="2">
        <v>4.2207999999999997</v>
      </c>
      <c r="C187" s="2">
        <v>51.738933880927355</v>
      </c>
      <c r="D187" s="2">
        <v>-2.391385151858838E-2</v>
      </c>
      <c r="E187" s="2">
        <v>2.8378921552766993E-3</v>
      </c>
      <c r="F187" s="2">
        <v>4.2084799999999998</v>
      </c>
      <c r="G187" s="2">
        <v>4.1886799999999997</v>
      </c>
      <c r="H187" s="2">
        <v>4.1868949999999989</v>
      </c>
      <c r="I187" s="2">
        <v>4.2277799999999983</v>
      </c>
      <c r="J187" s="2"/>
      <c r="K187" s="17" t="s">
        <v>48</v>
      </c>
      <c r="L187" s="17" t="s">
        <v>49</v>
      </c>
      <c r="M187" s="17" t="s">
        <v>51</v>
      </c>
    </row>
    <row r="188" spans="1:13" ht="13.5" x14ac:dyDescent="0.25">
      <c r="A188" s="3">
        <v>42278</v>
      </c>
      <c r="B188" s="2">
        <v>4.1883999999999997</v>
      </c>
      <c r="C188" s="2">
        <v>47.480985913740525</v>
      </c>
      <c r="D188" s="2">
        <v>-2.6693445768863455E-2</v>
      </c>
      <c r="E188" s="2">
        <v>-1.0773266945026665E-2</v>
      </c>
      <c r="F188" s="2">
        <v>4.202</v>
      </c>
      <c r="G188" s="2">
        <v>4.1919299999999993</v>
      </c>
      <c r="H188" s="2">
        <v>4.185274999999999</v>
      </c>
      <c r="I188" s="2">
        <v>4.2238839999999991</v>
      </c>
      <c r="J188" s="2"/>
      <c r="K188" s="17" t="s">
        <v>48</v>
      </c>
      <c r="L188" s="17" t="s">
        <v>49</v>
      </c>
      <c r="M188" s="17" t="s">
        <v>47</v>
      </c>
    </row>
    <row r="189" spans="1:13" ht="13.5" x14ac:dyDescent="0.25">
      <c r="A189" s="3">
        <v>42279</v>
      </c>
      <c r="B189" s="2">
        <v>4.1883999999999997</v>
      </c>
      <c r="C189" s="2">
        <v>47.480985913740525</v>
      </c>
      <c r="D189" s="2">
        <v>-2.8937362110031728E-2</v>
      </c>
      <c r="E189" s="2">
        <v>-2.7049208236770102E-2</v>
      </c>
      <c r="F189" s="2">
        <v>4.2013599999999993</v>
      </c>
      <c r="G189" s="2">
        <v>4.1951800000000006</v>
      </c>
      <c r="H189" s="2">
        <v>4.1836549999999999</v>
      </c>
      <c r="I189" s="2">
        <v>4.2199879999999981</v>
      </c>
      <c r="J189" s="2"/>
      <c r="K189" s="17" t="s">
        <v>48</v>
      </c>
      <c r="L189" s="17" t="s">
        <v>49</v>
      </c>
      <c r="M189" s="17" t="s">
        <v>47</v>
      </c>
    </row>
    <row r="190" spans="1:13" ht="13.5" x14ac:dyDescent="0.25">
      <c r="A190" s="3">
        <v>42282</v>
      </c>
      <c r="B190" s="2">
        <v>4.1883999999999997</v>
      </c>
      <c r="C190" s="2">
        <v>47.480985913740525</v>
      </c>
      <c r="D190" s="2">
        <v>-3.5736016085477829E-2</v>
      </c>
      <c r="E190" s="2">
        <v>-4.4222059487941542E-2</v>
      </c>
      <c r="F190" s="2">
        <v>4.2013599999999993</v>
      </c>
      <c r="G190" s="2">
        <v>4.2016800000000005</v>
      </c>
      <c r="H190" s="2">
        <v>4.1820350000000008</v>
      </c>
      <c r="I190" s="2">
        <v>4.2186899999999987</v>
      </c>
      <c r="J190" s="2"/>
      <c r="K190" s="17" t="s">
        <v>48</v>
      </c>
      <c r="L190" s="17" t="s">
        <v>49</v>
      </c>
      <c r="M190" s="17" t="s">
        <v>55</v>
      </c>
    </row>
    <row r="191" spans="1:13" ht="13.5" x14ac:dyDescent="0.25">
      <c r="A191" s="3">
        <v>42283</v>
      </c>
      <c r="B191" s="2">
        <v>4.1883999999999997</v>
      </c>
      <c r="C191" s="2">
        <v>47.480985913740525</v>
      </c>
      <c r="D191" s="2">
        <v>-2.6411474145038305E-2</v>
      </c>
      <c r="E191" s="2">
        <v>-5.8400500711940043E-2</v>
      </c>
      <c r="F191" s="2">
        <v>4.1948799999999995</v>
      </c>
      <c r="G191" s="2">
        <v>4.1984400000000006</v>
      </c>
      <c r="H191" s="2">
        <v>4.180415</v>
      </c>
      <c r="I191" s="2">
        <v>4.2160919999999988</v>
      </c>
      <c r="J191" s="2"/>
      <c r="K191" s="17" t="s">
        <v>48</v>
      </c>
      <c r="L191" s="17" t="s">
        <v>49</v>
      </c>
      <c r="M191" s="17" t="s">
        <v>47</v>
      </c>
    </row>
    <row r="192" spans="1:13" ht="13.5" x14ac:dyDescent="0.25">
      <c r="A192" s="3">
        <v>42284</v>
      </c>
      <c r="B192" s="2">
        <v>4.1883999999999997</v>
      </c>
      <c r="C192" s="2">
        <v>47.480985913740525</v>
      </c>
      <c r="D192" s="2">
        <v>-2.342032049774101E-2</v>
      </c>
      <c r="E192" s="2">
        <v>-7.0218902263376848E-2</v>
      </c>
      <c r="F192" s="2">
        <v>4.1883999999999997</v>
      </c>
      <c r="G192" s="2">
        <v>4.1984400000000006</v>
      </c>
      <c r="H192" s="2">
        <v>4.1787949999999991</v>
      </c>
      <c r="I192" s="2">
        <v>4.2151179999999986</v>
      </c>
      <c r="J192" s="2"/>
      <c r="K192" s="17" t="s">
        <v>48</v>
      </c>
      <c r="L192" s="17" t="s">
        <v>49</v>
      </c>
      <c r="M192" s="17" t="s">
        <v>47</v>
      </c>
    </row>
    <row r="193" spans="1:13" ht="13.5" x14ac:dyDescent="0.25">
      <c r="A193" s="3">
        <v>42285</v>
      </c>
      <c r="B193" s="2">
        <v>4.1721000000000004</v>
      </c>
      <c r="C193" s="2">
        <v>44.794564128965909</v>
      </c>
      <c r="D193" s="2">
        <v>-1.461790301911492E-2</v>
      </c>
      <c r="E193" s="2">
        <v>-8.0171655842389861E-2</v>
      </c>
      <c r="F193" s="2">
        <v>4.1851399999999996</v>
      </c>
      <c r="G193" s="2">
        <v>4.1935700000000002</v>
      </c>
      <c r="H193" s="2">
        <v>4.1786300000000001</v>
      </c>
      <c r="I193" s="2">
        <v>4.2141439999999992</v>
      </c>
      <c r="J193" s="2"/>
      <c r="K193" s="17" t="s">
        <v>48</v>
      </c>
      <c r="L193" s="17" t="s">
        <v>49</v>
      </c>
      <c r="M193" s="17" t="s">
        <v>47</v>
      </c>
    </row>
    <row r="194" spans="1:13" ht="13.5" x14ac:dyDescent="0.25">
      <c r="A194" s="3">
        <v>42286</v>
      </c>
      <c r="B194" s="2">
        <v>4.1883999999999997</v>
      </c>
      <c r="C194" s="2">
        <v>47.96510831867392</v>
      </c>
      <c r="D194" s="2">
        <v>-1.2699565643905508E-2</v>
      </c>
      <c r="E194" s="2">
        <v>-8.8643752599576797E-2</v>
      </c>
      <c r="F194" s="2">
        <v>4.1851399999999996</v>
      </c>
      <c r="G194" s="2">
        <v>4.1932500000000008</v>
      </c>
      <c r="H194" s="2">
        <v>4.1792800000000003</v>
      </c>
      <c r="I194" s="2">
        <v>4.213169999999999</v>
      </c>
      <c r="J194" s="2"/>
      <c r="K194" s="17" t="s">
        <v>48</v>
      </c>
      <c r="L194" s="17" t="s">
        <v>55</v>
      </c>
      <c r="M194" s="17" t="s">
        <v>55</v>
      </c>
    </row>
    <row r="195" spans="1:13" ht="13.5" x14ac:dyDescent="0.25">
      <c r="A195" s="3">
        <v>42289</v>
      </c>
      <c r="B195" s="2">
        <v>4.1916000000000002</v>
      </c>
      <c r="C195" s="2">
        <v>48.589349085259627</v>
      </c>
      <c r="D195" s="2">
        <v>-1.1744747863967397E-2</v>
      </c>
      <c r="E195" s="2">
        <v>-9.1688652538491316E-2</v>
      </c>
      <c r="F195" s="2">
        <v>4.1857799999999994</v>
      </c>
      <c r="G195" s="2">
        <v>4.1935700000000002</v>
      </c>
      <c r="H195" s="2">
        <v>4.1810649999999994</v>
      </c>
      <c r="I195" s="2">
        <v>4.2125859999999991</v>
      </c>
      <c r="J195" s="2"/>
      <c r="K195" s="17" t="s">
        <v>52</v>
      </c>
      <c r="L195" s="17" t="s">
        <v>50</v>
      </c>
      <c r="M195" s="17" t="s">
        <v>53</v>
      </c>
    </row>
    <row r="196" spans="1:13" ht="13.5" x14ac:dyDescent="0.25">
      <c r="A196" s="3">
        <v>42290</v>
      </c>
      <c r="B196" s="2">
        <v>4.1558999999999999</v>
      </c>
      <c r="C196" s="2">
        <v>42.468307292901251</v>
      </c>
      <c r="D196" s="2">
        <v>-3.2702353826596919E-3</v>
      </c>
      <c r="E196" s="2">
        <v>-9.00850043835974E-2</v>
      </c>
      <c r="F196" s="2">
        <v>4.1792800000000003</v>
      </c>
      <c r="G196" s="2">
        <v>4.1870799999999999</v>
      </c>
      <c r="H196" s="2">
        <v>4.1826899999999991</v>
      </c>
      <c r="I196" s="2">
        <v>4.2104419999999987</v>
      </c>
      <c r="J196" s="2"/>
      <c r="K196" s="17" t="s">
        <v>48</v>
      </c>
      <c r="L196" s="17" t="s">
        <v>49</v>
      </c>
      <c r="M196" s="17" t="s">
        <v>47</v>
      </c>
    </row>
    <row r="197" spans="1:13" ht="13.5" x14ac:dyDescent="0.25">
      <c r="A197" s="3">
        <v>42293</v>
      </c>
      <c r="B197" s="2">
        <v>4.1234000000000002</v>
      </c>
      <c r="C197" s="2">
        <v>37.79984255635113</v>
      </c>
      <c r="D197" s="2">
        <v>6.5536161099046808E-3</v>
      </c>
      <c r="E197" s="2">
        <v>-8.1103460336695882E-2</v>
      </c>
      <c r="F197" s="2">
        <v>4.1662799999999995</v>
      </c>
      <c r="G197" s="2">
        <v>4.1773400000000009</v>
      </c>
      <c r="H197" s="2">
        <v>4.1830100000000003</v>
      </c>
      <c r="I197" s="2">
        <v>4.2068699999999986</v>
      </c>
      <c r="J197" s="2"/>
      <c r="K197" s="17" t="s">
        <v>48</v>
      </c>
      <c r="L197" s="17" t="s">
        <v>49</v>
      </c>
      <c r="M197" s="17" t="s">
        <v>47</v>
      </c>
    </row>
    <row r="198" spans="1:13" ht="13.5" x14ac:dyDescent="0.25">
      <c r="A198" s="3">
        <v>42296</v>
      </c>
      <c r="B198" s="2">
        <v>4.1299000000000001</v>
      </c>
      <c r="C198" s="2">
        <v>39.238483496651178</v>
      </c>
      <c r="D198" s="2">
        <v>9.8195554147926245E-3</v>
      </c>
      <c r="E198" s="2">
        <v>-6.9002373685668847E-2</v>
      </c>
      <c r="F198" s="2">
        <v>4.1578399999999993</v>
      </c>
      <c r="G198" s="2">
        <v>4.1714900000000004</v>
      </c>
      <c r="H198" s="2">
        <v>4.1817100000000007</v>
      </c>
      <c r="I198" s="2">
        <v>4.2047259999999991</v>
      </c>
      <c r="J198" s="2"/>
      <c r="K198" s="17" t="s">
        <v>48</v>
      </c>
      <c r="L198" s="17" t="s">
        <v>49</v>
      </c>
      <c r="M198" s="17" t="s">
        <v>47</v>
      </c>
    </row>
    <row r="199" spans="1:13" ht="13.5" x14ac:dyDescent="0.25">
      <c r="A199" s="3">
        <v>42297</v>
      </c>
      <c r="B199" s="2">
        <v>4.0585000000000004</v>
      </c>
      <c r="C199" s="2">
        <v>30.808891687972661</v>
      </c>
      <c r="D199" s="2">
        <v>1.82219915606181E-2</v>
      </c>
      <c r="E199" s="2">
        <v>-5.5981397355219356E-2</v>
      </c>
      <c r="F199" s="2">
        <v>4.1318600000000005</v>
      </c>
      <c r="G199" s="2">
        <v>4.1585000000000001</v>
      </c>
      <c r="H199" s="2">
        <v>4.1768400000000003</v>
      </c>
      <c r="I199" s="2">
        <v>4.2011539999999989</v>
      </c>
      <c r="J199" s="2"/>
      <c r="K199" s="17" t="s">
        <v>48</v>
      </c>
      <c r="L199" s="17" t="s">
        <v>49</v>
      </c>
      <c r="M199" s="17" t="s">
        <v>47</v>
      </c>
    </row>
    <row r="200" spans="1:13" ht="13.5" x14ac:dyDescent="0.25">
      <c r="A200" s="3">
        <v>42298</v>
      </c>
      <c r="B200" s="2">
        <v>4.1527000000000003</v>
      </c>
      <c r="C200" s="2">
        <v>46.989464626728491</v>
      </c>
      <c r="D200" s="2">
        <v>1.9100002882155742E-2</v>
      </c>
      <c r="E200" s="2">
        <v>-4.7538840161872743E-2</v>
      </c>
      <c r="F200" s="2">
        <v>4.1240800000000002</v>
      </c>
      <c r="G200" s="2">
        <v>4.1549300000000002</v>
      </c>
      <c r="H200" s="2">
        <v>4.1783049999999999</v>
      </c>
      <c r="I200" s="2">
        <v>4.1997919999999995</v>
      </c>
      <c r="J200" s="2"/>
      <c r="K200" s="17" t="s">
        <v>48</v>
      </c>
      <c r="L200" s="17" t="s">
        <v>49</v>
      </c>
      <c r="M200" s="17" t="s">
        <v>47</v>
      </c>
    </row>
    <row r="201" spans="1:13" ht="13.5" x14ac:dyDescent="0.25">
      <c r="A201" s="3">
        <v>42299</v>
      </c>
      <c r="B201" s="2">
        <v>4.1266999999999996</v>
      </c>
      <c r="C201" s="2">
        <v>43.935484827826492</v>
      </c>
      <c r="D201" s="2">
        <v>2.1903003172452529E-2</v>
      </c>
      <c r="E201" s="2">
        <v>-4.2693331943998318E-2</v>
      </c>
      <c r="F201" s="2">
        <v>4.1182400000000001</v>
      </c>
      <c r="G201" s="2">
        <v>4.1487600000000002</v>
      </c>
      <c r="H201" s="2">
        <v>4.1736000000000004</v>
      </c>
      <c r="I201" s="2">
        <v>4.1967400000000001</v>
      </c>
      <c r="J201" s="2">
        <v>4.1848565000000058</v>
      </c>
      <c r="K201" s="17" t="s">
        <v>52</v>
      </c>
      <c r="L201" s="17" t="s">
        <v>50</v>
      </c>
      <c r="M201" s="17" t="s">
        <v>54</v>
      </c>
    </row>
    <row r="202" spans="1:13" ht="13.5" x14ac:dyDescent="0.25">
      <c r="A202" s="3">
        <v>42300</v>
      </c>
      <c r="B202" s="2">
        <v>4.1234000000000002</v>
      </c>
      <c r="C202" s="2">
        <v>43.548614624188417</v>
      </c>
      <c r="D202" s="2">
        <v>2.4797057494794217E-2</v>
      </c>
      <c r="E202" s="2">
        <v>-3.8148545835119792E-2</v>
      </c>
      <c r="F202" s="2">
        <v>4.1182400000000001</v>
      </c>
      <c r="G202" s="2">
        <v>4.1422600000000003</v>
      </c>
      <c r="H202" s="2">
        <v>4.1703500000000009</v>
      </c>
      <c r="I202" s="2">
        <v>4.1945960000000007</v>
      </c>
      <c r="J202" s="2">
        <v>4.187181000000006</v>
      </c>
      <c r="K202" s="17" t="s">
        <v>52</v>
      </c>
      <c r="L202" s="17" t="s">
        <v>50</v>
      </c>
      <c r="M202" s="17" t="s">
        <v>55</v>
      </c>
    </row>
    <row r="203" spans="1:13" ht="13.5" x14ac:dyDescent="0.25">
      <c r="A203" s="3">
        <v>42303</v>
      </c>
      <c r="B203" s="2">
        <v>4.1234000000000002</v>
      </c>
      <c r="C203" s="2">
        <v>43.548614624188417</v>
      </c>
      <c r="D203" s="2">
        <v>2.5014939855662277E-2</v>
      </c>
      <c r="E203" s="2">
        <v>-3.6404854004629748E-2</v>
      </c>
      <c r="F203" s="2">
        <v>4.1169400000000005</v>
      </c>
      <c r="G203" s="2">
        <v>4.1373900000000008</v>
      </c>
      <c r="H203" s="2">
        <v>4.1654800000000005</v>
      </c>
      <c r="I203" s="2">
        <v>4.1919319999999995</v>
      </c>
      <c r="J203" s="2">
        <v>4.1895055000000054</v>
      </c>
      <c r="K203" s="17" t="s">
        <v>52</v>
      </c>
      <c r="L203" s="17" t="s">
        <v>50</v>
      </c>
      <c r="M203" s="17" t="s">
        <v>54</v>
      </c>
    </row>
    <row r="204" spans="1:13" ht="13.5" x14ac:dyDescent="0.25">
      <c r="A204" s="3">
        <v>42304</v>
      </c>
      <c r="B204" s="2">
        <v>4.1527000000000003</v>
      </c>
      <c r="C204" s="2">
        <v>48.241645058303533</v>
      </c>
      <c r="D204" s="2">
        <v>2.5792882561691322E-2</v>
      </c>
      <c r="E204" s="2">
        <v>-3.4561791198990985E-2</v>
      </c>
      <c r="F204" s="2">
        <v>4.1357799999999996</v>
      </c>
      <c r="G204" s="2">
        <v>4.1338200000000009</v>
      </c>
      <c r="H204" s="2">
        <v>4.1635350000000004</v>
      </c>
      <c r="I204" s="2">
        <v>4.1899199999999999</v>
      </c>
      <c r="J204" s="2">
        <v>4.1920225000000046</v>
      </c>
      <c r="K204" s="17" t="s">
        <v>52</v>
      </c>
      <c r="L204" s="17" t="s">
        <v>50</v>
      </c>
      <c r="M204" s="17" t="s">
        <v>53</v>
      </c>
    </row>
    <row r="205" spans="1:13" ht="13.5" x14ac:dyDescent="0.25">
      <c r="A205" s="3">
        <v>42305</v>
      </c>
      <c r="B205" s="2">
        <v>4.1558999999999999</v>
      </c>
      <c r="C205" s="2">
        <v>48.742832763273242</v>
      </c>
      <c r="D205" s="2">
        <v>2.6770554111295475E-2</v>
      </c>
      <c r="E205" s="2">
        <v>-3.2713717875209214E-2</v>
      </c>
      <c r="F205" s="2">
        <v>4.1364199999999993</v>
      </c>
      <c r="G205" s="2">
        <v>4.1302500000000002</v>
      </c>
      <c r="H205" s="2">
        <v>4.1619100000000007</v>
      </c>
      <c r="I205" s="2">
        <v>4.1886220000000005</v>
      </c>
      <c r="J205" s="2">
        <v>4.1946630000000047</v>
      </c>
      <c r="K205" s="17" t="s">
        <v>52</v>
      </c>
      <c r="L205" s="17" t="s">
        <v>50</v>
      </c>
      <c r="M205" s="17" t="s">
        <v>53</v>
      </c>
    </row>
    <row r="206" spans="1:13" ht="13.5" x14ac:dyDescent="0.25">
      <c r="A206" s="3">
        <v>42306</v>
      </c>
      <c r="B206" s="2">
        <v>4.1234000000000002</v>
      </c>
      <c r="C206" s="2">
        <v>44.074853798532594</v>
      </c>
      <c r="D206" s="2">
        <v>2.4553395876811379E-2</v>
      </c>
      <c r="E206" s="2">
        <v>-3.0719807687797876E-2</v>
      </c>
      <c r="F206" s="2">
        <v>4.1357599999999994</v>
      </c>
      <c r="G206" s="2">
        <v>4.1270000000000007</v>
      </c>
      <c r="H206" s="2">
        <v>4.1570400000000003</v>
      </c>
      <c r="I206" s="2">
        <v>4.186674</v>
      </c>
      <c r="J206" s="2">
        <v>4.1972180000000039</v>
      </c>
      <c r="K206" s="17" t="s">
        <v>52</v>
      </c>
      <c r="L206" s="17" t="s">
        <v>50</v>
      </c>
      <c r="M206" s="17" t="s">
        <v>54</v>
      </c>
    </row>
    <row r="207" spans="1:13" ht="13.5" x14ac:dyDescent="0.25">
      <c r="A207" s="3">
        <v>42307</v>
      </c>
      <c r="B207" s="2">
        <v>4.1071999999999997</v>
      </c>
      <c r="C207" s="2">
        <v>41.919821013124768</v>
      </c>
      <c r="D207" s="2">
        <v>1.9106865683106378E-2</v>
      </c>
      <c r="E207" s="2">
        <v>-2.862512254682429E-2</v>
      </c>
      <c r="F207" s="2">
        <v>4.1325199999999995</v>
      </c>
      <c r="G207" s="2">
        <v>4.1253800000000007</v>
      </c>
      <c r="H207" s="2">
        <v>4.1513600000000013</v>
      </c>
      <c r="I207" s="2">
        <v>4.1844020000000004</v>
      </c>
      <c r="J207" s="2">
        <v>4.1997380000000044</v>
      </c>
      <c r="K207" s="17" t="s">
        <v>48</v>
      </c>
      <c r="L207" s="17" t="s">
        <v>49</v>
      </c>
      <c r="M207" s="17" t="s">
        <v>47</v>
      </c>
    </row>
    <row r="208" spans="1:13" ht="13.5" x14ac:dyDescent="0.25">
      <c r="A208" s="3">
        <v>42310</v>
      </c>
      <c r="B208" s="2">
        <v>4.1364000000000001</v>
      </c>
      <c r="C208" s="2">
        <v>46.954418304091718</v>
      </c>
      <c r="D208" s="2">
        <v>1.3643551534954668E-2</v>
      </c>
      <c r="E208" s="2">
        <v>-2.3379074496371229E-2</v>
      </c>
      <c r="F208" s="2">
        <v>4.1351200000000006</v>
      </c>
      <c r="G208" s="2">
        <v>4.1260300000000001</v>
      </c>
      <c r="H208" s="2">
        <v>4.1487600000000011</v>
      </c>
      <c r="I208" s="2">
        <v>4.1827140000000007</v>
      </c>
      <c r="J208" s="2">
        <v>4.2025115000000044</v>
      </c>
      <c r="K208" s="17" t="s">
        <v>48</v>
      </c>
      <c r="L208" s="17" t="s">
        <v>49</v>
      </c>
      <c r="M208" s="17" t="s">
        <v>51</v>
      </c>
    </row>
    <row r="209" spans="1:13" ht="13.5" x14ac:dyDescent="0.25">
      <c r="A209" s="3">
        <v>42311</v>
      </c>
      <c r="B209" s="2">
        <v>4.1234000000000002</v>
      </c>
      <c r="C209" s="2">
        <v>45.080831189943062</v>
      </c>
      <c r="D209" s="2">
        <v>-8.8803136214377076E-4</v>
      </c>
      <c r="E209" s="2">
        <v>-1.6151613865991715E-2</v>
      </c>
      <c r="F209" s="2">
        <v>4.1292600000000004</v>
      </c>
      <c r="G209" s="2">
        <v>4.1325199999999995</v>
      </c>
      <c r="H209" s="2">
        <v>4.1455100000000007</v>
      </c>
      <c r="I209" s="2">
        <v>4.1807660000000011</v>
      </c>
      <c r="J209" s="2">
        <v>4.205158500000004</v>
      </c>
      <c r="K209" s="17" t="s">
        <v>48</v>
      </c>
      <c r="L209" s="17" t="s">
        <v>49</v>
      </c>
      <c r="M209" s="17" t="s">
        <v>47</v>
      </c>
    </row>
    <row r="210" spans="1:13" ht="13.5" x14ac:dyDescent="0.25">
      <c r="A210" s="3">
        <v>42312</v>
      </c>
      <c r="B210" s="2">
        <v>4.1234000000000002</v>
      </c>
      <c r="C210" s="2">
        <v>45.080831189943069</v>
      </c>
      <c r="D210" s="2">
        <v>1.4896519106386563E-3</v>
      </c>
      <c r="E210" s="2">
        <v>-5.6214558479264235E-3</v>
      </c>
      <c r="F210" s="2">
        <v>4.1227600000000004</v>
      </c>
      <c r="G210" s="2">
        <v>4.1295900000000003</v>
      </c>
      <c r="H210" s="2">
        <v>4.1422600000000012</v>
      </c>
      <c r="I210" s="2">
        <v>4.1781020000000009</v>
      </c>
      <c r="J210" s="2">
        <v>4.2077900000000037</v>
      </c>
      <c r="K210" s="17" t="s">
        <v>48</v>
      </c>
      <c r="L210" s="17" t="s">
        <v>49</v>
      </c>
      <c r="M210" s="17" t="s">
        <v>47</v>
      </c>
    </row>
    <row r="211" spans="1:13" ht="13.5" x14ac:dyDescent="0.25">
      <c r="A211" s="3">
        <v>42313</v>
      </c>
      <c r="B211" s="2">
        <v>4.1234000000000002</v>
      </c>
      <c r="C211" s="2">
        <v>45.080831189943062</v>
      </c>
      <c r="D211" s="2">
        <v>-3.3056378060791758E-4</v>
      </c>
      <c r="E211" s="2">
        <v>6.8327354534344778E-3</v>
      </c>
      <c r="F211" s="2">
        <v>4.1227600000000004</v>
      </c>
      <c r="G211" s="2">
        <v>4.1292600000000004</v>
      </c>
      <c r="H211" s="2">
        <v>4.1390100000000007</v>
      </c>
      <c r="I211" s="2">
        <v>4.1761540000000013</v>
      </c>
      <c r="J211" s="2">
        <v>4.2104525000000042</v>
      </c>
      <c r="K211" s="17" t="s">
        <v>48</v>
      </c>
      <c r="L211" s="17" t="s">
        <v>49</v>
      </c>
      <c r="M211" s="17" t="s">
        <v>55</v>
      </c>
    </row>
    <row r="212" spans="1:13" ht="13.5" x14ac:dyDescent="0.25">
      <c r="A212" s="3">
        <v>42314</v>
      </c>
      <c r="B212" s="2">
        <v>4.1071999999999997</v>
      </c>
      <c r="C212" s="2">
        <v>42.444816655925571</v>
      </c>
      <c r="D212" s="2">
        <v>-1.0229770568761509E-3</v>
      </c>
      <c r="E212" s="2">
        <v>1.4965741609545393E-2</v>
      </c>
      <c r="F212" s="2">
        <v>4.1227599999999995</v>
      </c>
      <c r="G212" s="2">
        <v>4.1276400000000004</v>
      </c>
      <c r="H212" s="2">
        <v>4.1349500000000017</v>
      </c>
      <c r="I212" s="2">
        <v>4.1738820000000008</v>
      </c>
      <c r="J212" s="2">
        <v>4.2130030000000041</v>
      </c>
      <c r="K212" s="17" t="s">
        <v>48</v>
      </c>
      <c r="L212" s="17" t="s">
        <v>49</v>
      </c>
      <c r="M212" s="17" t="s">
        <v>55</v>
      </c>
    </row>
    <row r="213" spans="1:13" ht="13.5" x14ac:dyDescent="0.25">
      <c r="A213" s="3">
        <v>42317</v>
      </c>
      <c r="B213" s="2">
        <v>4.1234000000000002</v>
      </c>
      <c r="C213" s="2">
        <v>45.854417938107595</v>
      </c>
      <c r="D213" s="2">
        <v>-2.5691928481768045E-3</v>
      </c>
      <c r="E213" s="2">
        <v>2.5077093524872709E-2</v>
      </c>
      <c r="F213" s="2">
        <v>4.1201600000000003</v>
      </c>
      <c r="G213" s="2">
        <v>4.1276399999999995</v>
      </c>
      <c r="H213" s="2">
        <v>4.1325150000000015</v>
      </c>
      <c r="I213" s="2">
        <v>4.1694000000000013</v>
      </c>
      <c r="J213" s="2">
        <v>4.2156345000000037</v>
      </c>
      <c r="K213" s="17" t="s">
        <v>48</v>
      </c>
      <c r="L213" s="17" t="s">
        <v>49</v>
      </c>
      <c r="M213" s="17" t="s">
        <v>47</v>
      </c>
    </row>
    <row r="214" spans="1:13" ht="13.5" x14ac:dyDescent="0.25">
      <c r="A214" s="3">
        <v>42318</v>
      </c>
      <c r="B214" s="2">
        <v>4.1234000000000002</v>
      </c>
      <c r="C214" s="2">
        <v>45.854417938107595</v>
      </c>
      <c r="D214" s="2">
        <v>7.5635538197982299E-4</v>
      </c>
      <c r="E214" s="2">
        <v>3.1555868565458098E-2</v>
      </c>
      <c r="F214" s="2">
        <v>4.1201600000000003</v>
      </c>
      <c r="G214" s="2">
        <v>4.1247100000000003</v>
      </c>
      <c r="H214" s="2">
        <v>4.129265000000002</v>
      </c>
      <c r="I214" s="2">
        <v>4.1674520000000017</v>
      </c>
      <c r="J214" s="2">
        <v>4.2182660000000043</v>
      </c>
      <c r="K214" s="17" t="s">
        <v>48</v>
      </c>
      <c r="L214" s="17" t="s">
        <v>55</v>
      </c>
      <c r="M214" s="17" t="s">
        <v>55</v>
      </c>
    </row>
    <row r="215" spans="1:13" ht="13.5" x14ac:dyDescent="0.25">
      <c r="A215" s="3">
        <v>42319</v>
      </c>
      <c r="B215" s="2">
        <v>4.0910000000000002</v>
      </c>
      <c r="C215" s="2">
        <v>40.314763966738319</v>
      </c>
      <c r="D215" s="2">
        <v>6.5794332787474374E-3</v>
      </c>
      <c r="E215" s="2">
        <v>3.5999028027575347E-2</v>
      </c>
      <c r="F215" s="2">
        <v>4.1136800000000004</v>
      </c>
      <c r="G215" s="2">
        <v>4.11822</v>
      </c>
      <c r="H215" s="2">
        <v>4.1242350000000005</v>
      </c>
      <c r="I215" s="2">
        <v>4.1647900000000018</v>
      </c>
      <c r="J215" s="2">
        <v>4.2204285000000041</v>
      </c>
      <c r="K215" s="17" t="s">
        <v>48</v>
      </c>
      <c r="L215" s="17" t="s">
        <v>55</v>
      </c>
      <c r="M215" s="17" t="s">
        <v>47</v>
      </c>
    </row>
    <row r="216" spans="1:13" ht="13.5" x14ac:dyDescent="0.25">
      <c r="A216" s="3">
        <v>42320</v>
      </c>
      <c r="B216" s="2">
        <v>4.1234000000000002</v>
      </c>
      <c r="C216" s="2">
        <v>47.186004621226203</v>
      </c>
      <c r="D216" s="2">
        <v>4.4062956391339725E-3</v>
      </c>
      <c r="E216" s="2">
        <v>3.8560510043003121E-2</v>
      </c>
      <c r="F216" s="2">
        <v>4.1136800000000004</v>
      </c>
      <c r="G216" s="2">
        <v>4.1182199999999991</v>
      </c>
      <c r="H216" s="2">
        <v>4.1226100000000017</v>
      </c>
      <c r="I216" s="2">
        <v>4.1628420000000013</v>
      </c>
      <c r="J216" s="2">
        <v>4.2227530000000044</v>
      </c>
      <c r="K216" s="17" t="s">
        <v>48</v>
      </c>
      <c r="L216" s="17" t="s">
        <v>55</v>
      </c>
      <c r="M216" s="17" t="s">
        <v>55</v>
      </c>
    </row>
    <row r="217" spans="1:13" ht="13.5" x14ac:dyDescent="0.25">
      <c r="A217" s="3">
        <v>42321</v>
      </c>
      <c r="B217" s="2">
        <v>4.1234000000000002</v>
      </c>
      <c r="C217" s="2">
        <v>47.186004621226203</v>
      </c>
      <c r="D217" s="2">
        <v>1.6117303671236982E-4</v>
      </c>
      <c r="E217" s="2">
        <v>3.9715072641365472E-2</v>
      </c>
      <c r="F217" s="2">
        <v>4.1169200000000004</v>
      </c>
      <c r="G217" s="2">
        <v>4.1198400000000008</v>
      </c>
      <c r="H217" s="2">
        <v>4.1226100000000008</v>
      </c>
      <c r="I217" s="2">
        <v>4.159270000000002</v>
      </c>
      <c r="J217" s="2">
        <v>4.2250775000000047</v>
      </c>
      <c r="K217" s="17" t="s">
        <v>52</v>
      </c>
      <c r="L217" s="17" t="s">
        <v>50</v>
      </c>
      <c r="M217" s="17" t="s">
        <v>53</v>
      </c>
    </row>
    <row r="218" spans="1:13" ht="13.5" x14ac:dyDescent="0.25">
      <c r="A218" s="3">
        <v>42324</v>
      </c>
      <c r="B218" s="2">
        <v>4.1234000000000002</v>
      </c>
      <c r="C218" s="2">
        <v>47.186004621226211</v>
      </c>
      <c r="D218" s="2">
        <v>1.1410778577589653E-3</v>
      </c>
      <c r="E218" s="2">
        <v>4.1469925035518919E-2</v>
      </c>
      <c r="F218" s="2">
        <v>4.1169200000000004</v>
      </c>
      <c r="G218" s="2">
        <v>4.1185400000000003</v>
      </c>
      <c r="H218" s="2">
        <v>4.1222850000000006</v>
      </c>
      <c r="I218" s="2">
        <v>4.1573220000000024</v>
      </c>
      <c r="J218" s="2">
        <v>4.2275555000000038</v>
      </c>
      <c r="K218" s="17" t="s">
        <v>48</v>
      </c>
      <c r="L218" s="17" t="s">
        <v>55</v>
      </c>
      <c r="M218" s="17" t="s">
        <v>55</v>
      </c>
    </row>
    <row r="219" spans="1:13" ht="13.5" x14ac:dyDescent="0.25">
      <c r="A219" s="3">
        <v>42325</v>
      </c>
      <c r="B219" s="2">
        <v>4.1234000000000002</v>
      </c>
      <c r="C219" s="2">
        <v>47.186004621226211</v>
      </c>
      <c r="D219" s="2">
        <v>4.3953967036713948E-5</v>
      </c>
      <c r="E219" s="2">
        <v>4.3737023956718427E-2</v>
      </c>
      <c r="F219" s="2">
        <v>4.1169200000000004</v>
      </c>
      <c r="G219" s="2">
        <v>4.1185400000000003</v>
      </c>
      <c r="H219" s="2">
        <v>4.1255300000000004</v>
      </c>
      <c r="I219" s="2">
        <v>4.1553740000000019</v>
      </c>
      <c r="J219" s="2">
        <v>4.2298800000000032</v>
      </c>
      <c r="K219" s="17" t="s">
        <v>48</v>
      </c>
      <c r="L219" s="17" t="s">
        <v>55</v>
      </c>
      <c r="M219" s="17" t="s">
        <v>55</v>
      </c>
    </row>
    <row r="220" spans="1:13" ht="13.5" x14ac:dyDescent="0.25">
      <c r="A220" s="3">
        <v>42326</v>
      </c>
      <c r="B220" s="2">
        <v>4.117</v>
      </c>
      <c r="C220" s="2">
        <v>45.785545821548389</v>
      </c>
      <c r="D220" s="2">
        <v>-3.4204285865158113E-4</v>
      </c>
      <c r="E220" s="2">
        <v>4.6832584406791708E-2</v>
      </c>
      <c r="F220" s="2">
        <v>4.1221200000000007</v>
      </c>
      <c r="G220" s="2">
        <v>4.1178999999999997</v>
      </c>
      <c r="H220" s="2">
        <v>4.1237450000000013</v>
      </c>
      <c r="I220" s="2">
        <v>4.1532980000000022</v>
      </c>
      <c r="J220" s="2">
        <v>4.2321725000000034</v>
      </c>
      <c r="K220" s="17" t="s">
        <v>48</v>
      </c>
      <c r="L220" s="17" t="s">
        <v>49</v>
      </c>
      <c r="M220" s="17" t="s">
        <v>51</v>
      </c>
    </row>
    <row r="221" spans="1:13" ht="13.5" x14ac:dyDescent="0.25">
      <c r="A221" s="3">
        <v>42327</v>
      </c>
      <c r="B221" s="2">
        <v>4.2988</v>
      </c>
      <c r="C221" s="2">
        <v>71.584777738953235</v>
      </c>
      <c r="D221" s="2">
        <v>-1.4034296293493398E-2</v>
      </c>
      <c r="E221" s="2">
        <v>5.2104888892607171E-2</v>
      </c>
      <c r="F221" s="2">
        <v>4.1572000000000005</v>
      </c>
      <c r="G221" s="2">
        <v>4.13544</v>
      </c>
      <c r="H221" s="2">
        <v>4.1323500000000006</v>
      </c>
      <c r="I221" s="2">
        <v>4.1548580000000017</v>
      </c>
      <c r="J221" s="2">
        <v>4.2352200000000035</v>
      </c>
      <c r="K221" s="17" t="s">
        <v>52</v>
      </c>
      <c r="L221" s="17" t="s">
        <v>50</v>
      </c>
      <c r="M221" s="17" t="s">
        <v>53</v>
      </c>
    </row>
    <row r="222" spans="1:13" ht="13.5" x14ac:dyDescent="0.25">
      <c r="A222" s="3">
        <v>42328</v>
      </c>
      <c r="B222" s="2">
        <v>4.4448999999999996</v>
      </c>
      <c r="C222" s="2">
        <v>79.873680839181674</v>
      </c>
      <c r="D222" s="2">
        <v>-3.9915300593800218E-2</v>
      </c>
      <c r="E222" s="2">
        <v>5.9083146011500137E-2</v>
      </c>
      <c r="F222" s="2">
        <v>4.2215000000000007</v>
      </c>
      <c r="G222" s="2">
        <v>4.1692099999999996</v>
      </c>
      <c r="H222" s="2">
        <v>4.1484250000000014</v>
      </c>
      <c r="I222" s="2">
        <v>4.1593400000000011</v>
      </c>
      <c r="J222" s="2">
        <v>4.2383985000000033</v>
      </c>
      <c r="K222" s="17" t="s">
        <v>52</v>
      </c>
      <c r="L222" s="17" t="s">
        <v>50</v>
      </c>
      <c r="M222" s="17" t="s">
        <v>53</v>
      </c>
    </row>
    <row r="223" spans="1:13" ht="13.5" x14ac:dyDescent="0.25">
      <c r="A223" s="3">
        <v>42331</v>
      </c>
      <c r="B223" s="2">
        <v>4.4448999999999996</v>
      </c>
      <c r="C223" s="2">
        <v>79.873680839181674</v>
      </c>
      <c r="D223" s="2">
        <v>-6.1093690850805515E-2</v>
      </c>
      <c r="E223" s="2">
        <v>6.7159531710108605E-2</v>
      </c>
      <c r="F223" s="2">
        <v>4.2858000000000001</v>
      </c>
      <c r="G223" s="2">
        <v>4.2013599999999993</v>
      </c>
      <c r="H223" s="2">
        <v>4.1645000000000012</v>
      </c>
      <c r="I223" s="2">
        <v>4.1647300000000005</v>
      </c>
      <c r="J223" s="2">
        <v>4.2411775000000027</v>
      </c>
      <c r="K223" s="17" t="s">
        <v>52</v>
      </c>
      <c r="L223" s="17" t="s">
        <v>50</v>
      </c>
      <c r="M223" s="17" t="s">
        <v>53</v>
      </c>
    </row>
    <row r="224" spans="1:13" ht="13.5" x14ac:dyDescent="0.25">
      <c r="A224" s="3">
        <v>42332</v>
      </c>
      <c r="B224" s="2">
        <v>4.4286000000000003</v>
      </c>
      <c r="C224" s="2">
        <v>76.968547622341177</v>
      </c>
      <c r="D224" s="2">
        <v>-7.9446632609418977E-2</v>
      </c>
      <c r="E224" s="2">
        <v>7.7510148648930716E-2</v>
      </c>
      <c r="F224" s="2">
        <v>4.3468400000000003</v>
      </c>
      <c r="G224" s="2">
        <v>4.2318800000000003</v>
      </c>
      <c r="H224" s="2">
        <v>4.1782950000000012</v>
      </c>
      <c r="I224" s="2">
        <v>4.1697940000000004</v>
      </c>
      <c r="J224" s="2">
        <v>4.2433370000000021</v>
      </c>
      <c r="K224" s="17" t="s">
        <v>52</v>
      </c>
      <c r="L224" s="17" t="s">
        <v>50</v>
      </c>
      <c r="M224" s="17" t="s">
        <v>53</v>
      </c>
    </row>
    <row r="225" spans="1:13" ht="13.5" x14ac:dyDescent="0.25">
      <c r="A225" s="3">
        <v>42333</v>
      </c>
      <c r="B225" s="2">
        <v>4.4286000000000003</v>
      </c>
      <c r="C225" s="2">
        <v>76.968547622341177</v>
      </c>
      <c r="D225" s="2">
        <v>-0.10138302136492072</v>
      </c>
      <c r="E225" s="2">
        <v>8.8669174141181653E-2</v>
      </c>
      <c r="F225" s="2">
        <v>4.40916</v>
      </c>
      <c r="G225" s="2">
        <v>4.2656400000000003</v>
      </c>
      <c r="H225" s="2">
        <v>4.191930000000001</v>
      </c>
      <c r="I225" s="2">
        <v>4.1752479999999998</v>
      </c>
      <c r="J225" s="2">
        <v>4.2454965000000016</v>
      </c>
      <c r="K225" s="17" t="s">
        <v>52</v>
      </c>
      <c r="L225" s="17" t="s">
        <v>50</v>
      </c>
      <c r="M225" s="17" t="s">
        <v>53</v>
      </c>
    </row>
    <row r="226" spans="1:13" ht="13.5" x14ac:dyDescent="0.25">
      <c r="A226" s="3">
        <v>42334</v>
      </c>
      <c r="B226" s="2">
        <v>4.4286000000000003</v>
      </c>
      <c r="C226" s="2">
        <v>76.968547622341177</v>
      </c>
      <c r="D226" s="2">
        <v>-0.11627696672760734</v>
      </c>
      <c r="E226" s="2">
        <v>0.1014192779051817</v>
      </c>
      <c r="F226" s="2">
        <v>4.4351199999999995</v>
      </c>
      <c r="G226" s="2">
        <v>4.2961600000000013</v>
      </c>
      <c r="H226" s="2">
        <v>4.2071900000000007</v>
      </c>
      <c r="I226" s="2">
        <v>4.1813520000000004</v>
      </c>
      <c r="J226" s="2">
        <v>4.247656000000001</v>
      </c>
      <c r="K226" s="17" t="s">
        <v>52</v>
      </c>
      <c r="L226" s="17" t="s">
        <v>50</v>
      </c>
      <c r="M226" s="17" t="s">
        <v>53</v>
      </c>
    </row>
    <row r="227" spans="1:13" ht="13.5" x14ac:dyDescent="0.25">
      <c r="A227" s="3">
        <v>42335</v>
      </c>
      <c r="B227" s="2">
        <v>4.2207999999999997</v>
      </c>
      <c r="C227" s="2">
        <v>48.741179915925969</v>
      </c>
      <c r="D227" s="2">
        <v>-0.11470638868723348</v>
      </c>
      <c r="E227" s="2">
        <v>0.11578470898599973</v>
      </c>
      <c r="F227" s="2">
        <v>4.3902999999999999</v>
      </c>
      <c r="G227" s="2">
        <v>4.3059000000000003</v>
      </c>
      <c r="H227" s="2">
        <v>4.2128700000000006</v>
      </c>
      <c r="I227" s="2">
        <v>4.1834280000000001</v>
      </c>
      <c r="J227" s="2">
        <v>4.2492375000000013</v>
      </c>
      <c r="K227" s="17" t="s">
        <v>48</v>
      </c>
      <c r="L227" s="17" t="s">
        <v>49</v>
      </c>
      <c r="M227" s="17" t="s">
        <v>47</v>
      </c>
    </row>
    <row r="228" spans="1:13" ht="13.5" x14ac:dyDescent="0.25">
      <c r="A228" s="3">
        <v>42338</v>
      </c>
      <c r="B228" s="2">
        <v>4.2207999999999997</v>
      </c>
      <c r="C228" s="2">
        <v>48.741179915925969</v>
      </c>
      <c r="D228" s="2">
        <v>-0.11327865502383805</v>
      </c>
      <c r="E228" s="2">
        <v>0.1282584600401058</v>
      </c>
      <c r="F228" s="2">
        <v>4.3454800000000002</v>
      </c>
      <c r="G228" s="2">
        <v>4.3156400000000001</v>
      </c>
      <c r="H228" s="2">
        <v>4.2170899999999998</v>
      </c>
      <c r="I228" s="2">
        <v>4.1847259999999995</v>
      </c>
      <c r="J228" s="2">
        <v>4.2509420000000011</v>
      </c>
      <c r="K228" s="17" t="s">
        <v>48</v>
      </c>
      <c r="L228" s="17" t="s">
        <v>49</v>
      </c>
      <c r="M228" s="17" t="s">
        <v>47</v>
      </c>
    </row>
    <row r="229" spans="1:13" ht="13.5" x14ac:dyDescent="0.25">
      <c r="A229" s="3">
        <v>42339</v>
      </c>
      <c r="B229" s="2">
        <v>4.2207999999999997</v>
      </c>
      <c r="C229" s="2">
        <v>48.741179915925969</v>
      </c>
      <c r="D229" s="2">
        <v>-0.11197910693970936</v>
      </c>
      <c r="E229" s="2">
        <v>0.13951713020160722</v>
      </c>
      <c r="F229" s="2">
        <v>4.3039199999999997</v>
      </c>
      <c r="G229" s="2">
        <v>4.3253799999999991</v>
      </c>
      <c r="H229" s="2">
        <v>4.2219599999999993</v>
      </c>
      <c r="I229" s="2">
        <v>4.1860239999999997</v>
      </c>
      <c r="J229" s="2">
        <v>4.252062500000001</v>
      </c>
      <c r="K229" s="17" t="s">
        <v>48</v>
      </c>
      <c r="L229" s="17" t="s">
        <v>49</v>
      </c>
      <c r="M229" s="17" t="s">
        <v>47</v>
      </c>
    </row>
    <row r="230" spans="1:13" ht="13.5" x14ac:dyDescent="0.25">
      <c r="A230" s="3">
        <v>42340</v>
      </c>
      <c r="B230" s="2">
        <v>4.1623999999999999</v>
      </c>
      <c r="C230" s="2">
        <v>43.1823349169102</v>
      </c>
      <c r="D230" s="2">
        <v>-0.10745348827619328</v>
      </c>
      <c r="E230" s="2">
        <v>0.14891742135596917</v>
      </c>
      <c r="F230" s="2">
        <v>4.25068</v>
      </c>
      <c r="G230" s="2">
        <v>4.3299199999999995</v>
      </c>
      <c r="H230" s="2">
        <v>4.2239099999999992</v>
      </c>
      <c r="I230" s="2">
        <v>4.1868039999999995</v>
      </c>
      <c r="J230" s="2">
        <v>4.2528755000000009</v>
      </c>
      <c r="K230" s="17" t="s">
        <v>48</v>
      </c>
      <c r="L230" s="17" t="s">
        <v>49</v>
      </c>
      <c r="M230" s="17" t="s">
        <v>47</v>
      </c>
    </row>
    <row r="231" spans="1:13" ht="13.5" x14ac:dyDescent="0.25">
      <c r="A231" s="3">
        <v>42341</v>
      </c>
      <c r="B231" s="2">
        <v>4.1623999999999999</v>
      </c>
      <c r="C231" s="2">
        <v>43.182334916910193</v>
      </c>
      <c r="D231" s="2">
        <v>-7.5231382619294074E-2</v>
      </c>
      <c r="E231" s="2">
        <v>0.15541337440236605</v>
      </c>
      <c r="F231" s="2">
        <v>4.1974399999999985</v>
      </c>
      <c r="G231" s="2">
        <v>4.3162799999999999</v>
      </c>
      <c r="H231" s="2">
        <v>4.2258599999999999</v>
      </c>
      <c r="I231" s="2">
        <v>4.1856359999999997</v>
      </c>
      <c r="J231" s="2">
        <v>4.2537040000000008</v>
      </c>
      <c r="K231" s="17" t="s">
        <v>48</v>
      </c>
      <c r="L231" s="17" t="s">
        <v>49</v>
      </c>
      <c r="M231" s="17" t="s">
        <v>47</v>
      </c>
    </row>
    <row r="232" spans="1:13" ht="13.5" x14ac:dyDescent="0.25">
      <c r="A232" s="3">
        <v>42342</v>
      </c>
      <c r="B232" s="2">
        <v>4.2176</v>
      </c>
      <c r="C232" s="2">
        <v>49.496366478489477</v>
      </c>
      <c r="D232" s="2">
        <v>-2.9186355308397971E-2</v>
      </c>
      <c r="E232" s="2">
        <v>0.16018075018572042</v>
      </c>
      <c r="F232" s="2">
        <v>4.1967999999999996</v>
      </c>
      <c r="G232" s="2">
        <v>4.2935499999999998</v>
      </c>
      <c r="H232" s="2">
        <v>4.2313800000000006</v>
      </c>
      <c r="I232" s="2">
        <v>4.1862199999999996</v>
      </c>
      <c r="J232" s="2">
        <v>4.2548085000000002</v>
      </c>
      <c r="K232" s="17" t="s">
        <v>48</v>
      </c>
      <c r="L232" s="17" t="s">
        <v>55</v>
      </c>
      <c r="M232" s="17" t="s">
        <v>47</v>
      </c>
    </row>
    <row r="233" spans="1:13" ht="13.5" x14ac:dyDescent="0.25">
      <c r="A233" s="3">
        <v>42345</v>
      </c>
      <c r="B233" s="2">
        <v>4.2176</v>
      </c>
      <c r="C233" s="2">
        <v>49.49636647848947</v>
      </c>
      <c r="D233" s="2">
        <v>9.8117299671862668E-3</v>
      </c>
      <c r="E233" s="2">
        <v>0.16429105670288779</v>
      </c>
      <c r="F233" s="2">
        <v>4.1961599999999999</v>
      </c>
      <c r="G233" s="2">
        <v>4.2708199999999996</v>
      </c>
      <c r="H233" s="2">
        <v>4.2360900000000008</v>
      </c>
      <c r="I233" s="2">
        <v>4.1861559999999995</v>
      </c>
      <c r="J233" s="2">
        <v>4.2559129999999996</v>
      </c>
      <c r="K233" s="17" t="s">
        <v>48</v>
      </c>
      <c r="L233" s="17" t="s">
        <v>55</v>
      </c>
      <c r="M233" s="17" t="s">
        <v>47</v>
      </c>
    </row>
    <row r="234" spans="1:13" ht="13.5" x14ac:dyDescent="0.25">
      <c r="A234" s="3">
        <v>42346</v>
      </c>
      <c r="B234" s="2">
        <v>4.2176</v>
      </c>
      <c r="C234" s="2">
        <v>49.49636647848947</v>
      </c>
      <c r="D234" s="2">
        <v>4.0336591878630479E-2</v>
      </c>
      <c r="E234" s="2">
        <v>0.16478592810940168</v>
      </c>
      <c r="F234" s="2">
        <v>4.1955200000000001</v>
      </c>
      <c r="G234" s="2">
        <v>4.2497199999999991</v>
      </c>
      <c r="H234" s="2">
        <v>4.240800000000001</v>
      </c>
      <c r="I234" s="2">
        <v>4.1866759999999994</v>
      </c>
      <c r="J234" s="2">
        <v>4.2568634999999997</v>
      </c>
      <c r="K234" s="17" t="s">
        <v>48</v>
      </c>
      <c r="L234" s="17" t="s">
        <v>55</v>
      </c>
      <c r="M234" s="17" t="s">
        <v>47</v>
      </c>
    </row>
    <row r="235" spans="1:13" ht="13.5" x14ac:dyDescent="0.25">
      <c r="A235" s="3">
        <v>42347</v>
      </c>
      <c r="B235" s="2">
        <v>4.1266999999999996</v>
      </c>
      <c r="C235" s="2">
        <v>40.288080513367206</v>
      </c>
      <c r="D235" s="2">
        <v>7.2930297457356019E-2</v>
      </c>
      <c r="E235" s="2">
        <v>0.16210230920049928</v>
      </c>
      <c r="F235" s="2">
        <v>4.1883800000000004</v>
      </c>
      <c r="G235" s="2">
        <v>4.2195299999999998</v>
      </c>
      <c r="H235" s="2">
        <v>4.2425850000000001</v>
      </c>
      <c r="I235" s="2">
        <v>4.1854419999999992</v>
      </c>
      <c r="J235" s="2">
        <v>4.2575134999999991</v>
      </c>
      <c r="K235" s="17" t="s">
        <v>55</v>
      </c>
      <c r="L235" s="17" t="s">
        <v>55</v>
      </c>
      <c r="M235" s="17" t="s">
        <v>55</v>
      </c>
    </row>
    <row r="236" spans="1:13" ht="13.5" x14ac:dyDescent="0.25">
      <c r="A236" s="3">
        <v>42348</v>
      </c>
      <c r="B236" s="2">
        <v>4.1071999999999997</v>
      </c>
      <c r="C236" s="2">
        <v>38.627875526249127</v>
      </c>
      <c r="D236" s="2">
        <v>0.10252046225598832</v>
      </c>
      <c r="E236" s="2">
        <v>0.15554663579351091</v>
      </c>
      <c r="F236" s="2">
        <v>4.1773399999999992</v>
      </c>
      <c r="G236" s="2">
        <v>4.1873899999999988</v>
      </c>
      <c r="H236" s="2">
        <v>4.2417750000000005</v>
      </c>
      <c r="I236" s="2">
        <v>4.1831699999999996</v>
      </c>
      <c r="J236" s="2">
        <v>4.2580659999999995</v>
      </c>
      <c r="K236" s="17" t="s">
        <v>48</v>
      </c>
      <c r="L236" s="17" t="s">
        <v>55</v>
      </c>
      <c r="M236" s="17" t="s">
        <v>47</v>
      </c>
    </row>
    <row r="237" spans="1:13" ht="13.5" x14ac:dyDescent="0.25">
      <c r="A237" s="3">
        <v>42349</v>
      </c>
      <c r="B237" s="2">
        <v>4.0585000000000004</v>
      </c>
      <c r="C237" s="2">
        <v>34.773831141254263</v>
      </c>
      <c r="D237" s="2">
        <v>9.9836170149435688E-2</v>
      </c>
      <c r="E237" s="2">
        <v>0.14580639000041096</v>
      </c>
      <c r="F237" s="2">
        <v>4.1455200000000003</v>
      </c>
      <c r="G237" s="2">
        <v>4.1711600000000004</v>
      </c>
      <c r="H237" s="2">
        <v>4.2385299999999999</v>
      </c>
      <c r="I237" s="2">
        <v>4.1799239999999998</v>
      </c>
      <c r="J237" s="2">
        <v>4.2584054999999985</v>
      </c>
      <c r="K237" s="17" t="s">
        <v>48</v>
      </c>
      <c r="L237" s="17" t="s">
        <v>49</v>
      </c>
      <c r="M237" s="17" t="s">
        <v>47</v>
      </c>
    </row>
    <row r="238" spans="1:13" ht="13.5" x14ac:dyDescent="0.25">
      <c r="A238" s="3">
        <v>42352</v>
      </c>
      <c r="B238" s="2">
        <v>4.1786000000000003</v>
      </c>
      <c r="C238" s="2">
        <v>48.437033816713779</v>
      </c>
      <c r="D238" s="2">
        <v>8.9548634508695102E-2</v>
      </c>
      <c r="E238" s="2">
        <v>0.13233637066214926</v>
      </c>
      <c r="F238" s="2">
        <v>4.1377199999999998</v>
      </c>
      <c r="G238" s="2">
        <v>4.1669400000000003</v>
      </c>
      <c r="H238" s="2">
        <v>4.2412900000000002</v>
      </c>
      <c r="I238" s="2">
        <v>4.1797279999999999</v>
      </c>
      <c r="J238" s="2">
        <v>4.2593454999999985</v>
      </c>
      <c r="K238" s="17" t="s">
        <v>48</v>
      </c>
      <c r="L238" s="17" t="s">
        <v>49</v>
      </c>
      <c r="M238" s="17" t="s">
        <v>47</v>
      </c>
    </row>
    <row r="239" spans="1:13" ht="13.5" x14ac:dyDescent="0.25">
      <c r="A239" s="3">
        <v>42353</v>
      </c>
      <c r="B239" s="2">
        <v>4.2046000000000001</v>
      </c>
      <c r="C239" s="2">
        <v>50.837942880399261</v>
      </c>
      <c r="D239" s="2">
        <v>7.9023087958159266E-2</v>
      </c>
      <c r="E239" s="2">
        <v>0.11683327177790079</v>
      </c>
      <c r="F239" s="2">
        <v>4.1351199999999997</v>
      </c>
      <c r="G239" s="2">
        <v>4.1653200000000004</v>
      </c>
      <c r="H239" s="2">
        <v>4.2453499999999993</v>
      </c>
      <c r="I239" s="2">
        <v>4.1800519999999999</v>
      </c>
      <c r="J239" s="2">
        <v>4.2604309999999979</v>
      </c>
      <c r="K239" s="17" t="s">
        <v>48</v>
      </c>
      <c r="L239" s="17" t="s">
        <v>49</v>
      </c>
      <c r="M239" s="17" t="s">
        <v>47</v>
      </c>
    </row>
    <row r="240" spans="1:13" ht="13.5" x14ac:dyDescent="0.25">
      <c r="A240" s="3">
        <v>42354</v>
      </c>
      <c r="B240" s="2">
        <v>4.2046000000000001</v>
      </c>
      <c r="C240" s="2">
        <v>50.837942880399261</v>
      </c>
      <c r="D240" s="2">
        <v>6.1076029117048236E-2</v>
      </c>
      <c r="E240" s="2">
        <v>0.10128308714416735</v>
      </c>
      <c r="F240" s="2">
        <v>4.1506999999999996</v>
      </c>
      <c r="G240" s="2">
        <v>4.1695399999999996</v>
      </c>
      <c r="H240" s="2">
        <v>4.2497299999999996</v>
      </c>
      <c r="I240" s="2">
        <v>4.180375999999999</v>
      </c>
      <c r="J240" s="2">
        <v>4.2616239999999985</v>
      </c>
      <c r="K240" s="17" t="s">
        <v>48</v>
      </c>
      <c r="L240" s="17" t="s">
        <v>49</v>
      </c>
      <c r="M240" s="17" t="s">
        <v>51</v>
      </c>
    </row>
    <row r="241" spans="1:13" ht="13.5" x14ac:dyDescent="0.25">
      <c r="A241" s="3">
        <v>42355</v>
      </c>
      <c r="B241" s="2">
        <v>4.2046000000000001</v>
      </c>
      <c r="C241" s="2">
        <v>50.837942880399261</v>
      </c>
      <c r="D241" s="2">
        <v>4.5838008325669755E-2</v>
      </c>
      <c r="E241" s="2">
        <v>8.3239164797210677E-2</v>
      </c>
      <c r="F241" s="2">
        <v>4.1701800000000002</v>
      </c>
      <c r="G241" s="2">
        <v>4.1737599999999997</v>
      </c>
      <c r="H241" s="2">
        <v>4.2450199999999993</v>
      </c>
      <c r="I241" s="2">
        <v>4.1806999999999999</v>
      </c>
      <c r="J241" s="2">
        <v>4.2636624999999979</v>
      </c>
      <c r="K241" s="17" t="s">
        <v>48</v>
      </c>
      <c r="L241" s="17" t="s">
        <v>49</v>
      </c>
      <c r="M241" s="17" t="s">
        <v>51</v>
      </c>
    </row>
    <row r="242" spans="1:13" ht="13.5" x14ac:dyDescent="0.25">
      <c r="A242" s="3">
        <v>42356</v>
      </c>
      <c r="B242" s="2">
        <v>4.2046000000000001</v>
      </c>
      <c r="C242" s="2">
        <v>50.837942880399261</v>
      </c>
      <c r="D242" s="2">
        <v>4.1388413593669959E-2</v>
      </c>
      <c r="E242" s="2">
        <v>6.4191694138109115E-2</v>
      </c>
      <c r="F242" s="2">
        <v>4.1993999999999998</v>
      </c>
      <c r="G242" s="2">
        <v>4.1724600000000001</v>
      </c>
      <c r="H242" s="2">
        <v>4.2330049999999995</v>
      </c>
      <c r="I242" s="2">
        <v>4.1810239999999999</v>
      </c>
      <c r="J242" s="2">
        <v>4.2655319999999977</v>
      </c>
      <c r="K242" s="17" t="s">
        <v>52</v>
      </c>
      <c r="L242" s="17" t="s">
        <v>50</v>
      </c>
      <c r="M242" s="17" t="s">
        <v>53</v>
      </c>
    </row>
    <row r="243" spans="1:13" ht="13.5" x14ac:dyDescent="0.25">
      <c r="A243" s="3">
        <v>42359</v>
      </c>
      <c r="B243" s="2">
        <v>4.2176</v>
      </c>
      <c r="C243" s="2">
        <v>52.330687268415929</v>
      </c>
      <c r="D243" s="2">
        <v>3.6615786227075731E-2</v>
      </c>
      <c r="E243" s="2">
        <v>4.4897783240104704E-2</v>
      </c>
      <c r="F243" s="2">
        <v>4.2072000000000003</v>
      </c>
      <c r="G243" s="2">
        <v>4.1724599999999992</v>
      </c>
      <c r="H243" s="2">
        <v>4.2216399999999998</v>
      </c>
      <c r="I243" s="2">
        <v>4.1819340000000009</v>
      </c>
      <c r="J243" s="2">
        <v>4.2670974999999967</v>
      </c>
      <c r="K243" s="17" t="s">
        <v>52</v>
      </c>
      <c r="L243" s="17" t="s">
        <v>50</v>
      </c>
      <c r="M243" s="17" t="s">
        <v>53</v>
      </c>
    </row>
    <row r="244" spans="1:13" ht="13.5" x14ac:dyDescent="0.25">
      <c r="A244" s="3">
        <v>42360</v>
      </c>
      <c r="B244" s="2">
        <v>4.2176</v>
      </c>
      <c r="C244" s="2">
        <v>52.330687268415929</v>
      </c>
      <c r="D244" s="2">
        <v>3.2459274344676992E-2</v>
      </c>
      <c r="E244" s="2">
        <v>2.6843852061110389E-2</v>
      </c>
      <c r="F244" s="2">
        <v>4.2098000000000004</v>
      </c>
      <c r="G244" s="2">
        <v>4.1724599999999992</v>
      </c>
      <c r="H244" s="2">
        <v>4.2110900000000004</v>
      </c>
      <c r="I244" s="2">
        <v>4.1825180000000008</v>
      </c>
      <c r="J244" s="2">
        <v>4.2682479999999963</v>
      </c>
      <c r="K244" s="17" t="s">
        <v>52</v>
      </c>
      <c r="L244" s="17" t="s">
        <v>50</v>
      </c>
      <c r="M244" s="17" t="s">
        <v>53</v>
      </c>
    </row>
    <row r="245" spans="1:13" ht="13.5" x14ac:dyDescent="0.25">
      <c r="A245" s="3">
        <v>42361</v>
      </c>
      <c r="B245" s="2">
        <v>4.2144000000000004</v>
      </c>
      <c r="C245" s="2">
        <v>51.880970086169455</v>
      </c>
      <c r="D245" s="2">
        <v>1.5085263333172172E-2</v>
      </c>
      <c r="E245" s="2">
        <v>1.0165968717520263E-2</v>
      </c>
      <c r="F245" s="2">
        <v>4.2117599999999999</v>
      </c>
      <c r="G245" s="2">
        <v>4.1812299999999993</v>
      </c>
      <c r="H245" s="2">
        <v>4.2003800000000009</v>
      </c>
      <c r="I245" s="2">
        <v>4.1829740000000006</v>
      </c>
      <c r="J245" s="2">
        <v>4.2693824999999963</v>
      </c>
      <c r="K245" s="17" t="s">
        <v>52</v>
      </c>
      <c r="L245" s="17" t="s">
        <v>50</v>
      </c>
      <c r="M245" s="17" t="s">
        <v>53</v>
      </c>
    </row>
    <row r="246" spans="1:13" ht="13.5" x14ac:dyDescent="0.25">
      <c r="A246" s="3">
        <v>42363</v>
      </c>
      <c r="B246" s="2">
        <v>4.2144000000000004</v>
      </c>
      <c r="C246" s="2">
        <v>51.880970086169455</v>
      </c>
      <c r="D246" s="2">
        <v>-2.6981955884695097E-3</v>
      </c>
      <c r="E246" s="2">
        <v>-5.3141060724033254E-3</v>
      </c>
      <c r="F246" s="2">
        <v>4.2137200000000004</v>
      </c>
      <c r="G246" s="2">
        <v>4.1919499999999994</v>
      </c>
      <c r="H246" s="2">
        <v>4.1896700000000004</v>
      </c>
      <c r="I246" s="2">
        <v>4.1841440000000016</v>
      </c>
      <c r="J246" s="2">
        <v>4.2707629999999952</v>
      </c>
      <c r="K246" s="17" t="s">
        <v>52</v>
      </c>
      <c r="L246" s="17" t="s">
        <v>50</v>
      </c>
      <c r="M246" s="17" t="s">
        <v>53</v>
      </c>
    </row>
    <row r="247" spans="1:13" ht="13.5" x14ac:dyDescent="0.25">
      <c r="A247" s="3">
        <v>42366</v>
      </c>
      <c r="B247" s="2">
        <v>4.2144000000000004</v>
      </c>
      <c r="C247" s="2">
        <v>51.880970086169455</v>
      </c>
      <c r="D247" s="2">
        <v>-2.5314316446297447E-2</v>
      </c>
      <c r="E247" s="2">
        <v>-1.9586310370021547E-2</v>
      </c>
      <c r="F247" s="2">
        <v>4.2156800000000008</v>
      </c>
      <c r="G247" s="2">
        <v>4.2075399999999998</v>
      </c>
      <c r="H247" s="2">
        <v>4.1893500000000001</v>
      </c>
      <c r="I247" s="2">
        <v>4.185964000000002</v>
      </c>
      <c r="J247" s="2">
        <v>4.2721589999999949</v>
      </c>
      <c r="K247" s="17" t="s">
        <v>52</v>
      </c>
      <c r="L247" s="17" t="s">
        <v>50</v>
      </c>
      <c r="M247" s="17" t="s">
        <v>53</v>
      </c>
    </row>
    <row r="248" spans="1:13" ht="13.5" x14ac:dyDescent="0.25">
      <c r="A248" s="3">
        <v>42367</v>
      </c>
      <c r="B248" s="2">
        <v>4.2370999999999999</v>
      </c>
      <c r="C248" s="2">
        <v>55.285530564624665</v>
      </c>
      <c r="D248" s="2">
        <v>-2.7726213797059529E-2</v>
      </c>
      <c r="E248" s="2">
        <v>-2.8696551375105971E-2</v>
      </c>
      <c r="F248" s="2">
        <v>4.2195800000000006</v>
      </c>
      <c r="G248" s="2">
        <v>4.2133899999999995</v>
      </c>
      <c r="H248" s="2">
        <v>4.1901649999999995</v>
      </c>
      <c r="I248" s="2">
        <v>4.1881080000000015</v>
      </c>
      <c r="J248" s="2">
        <v>4.2736684999999959</v>
      </c>
      <c r="K248" s="17" t="s">
        <v>52</v>
      </c>
      <c r="L248" s="17" t="s">
        <v>50</v>
      </c>
      <c r="M248" s="17" t="s">
        <v>53</v>
      </c>
    </row>
    <row r="249" spans="1:13" ht="13.5" x14ac:dyDescent="0.25">
      <c r="A249" s="3">
        <v>42368</v>
      </c>
      <c r="B249" s="2">
        <v>4.2533000000000003</v>
      </c>
      <c r="C249" s="2">
        <v>57.591587604360058</v>
      </c>
      <c r="D249" s="2">
        <v>-2.7166575381878388E-2</v>
      </c>
      <c r="E249" s="2">
        <v>-3.424070235183968E-2</v>
      </c>
      <c r="F249" s="2">
        <v>4.2267199999999994</v>
      </c>
      <c r="G249" s="2">
        <v>4.2182600000000008</v>
      </c>
      <c r="H249" s="2">
        <v>4.1917899999999992</v>
      </c>
      <c r="I249" s="2">
        <v>4.1920040000000007</v>
      </c>
      <c r="J249" s="2">
        <v>4.2752589999999948</v>
      </c>
      <c r="K249" s="17" t="s">
        <v>52</v>
      </c>
      <c r="L249" s="17" t="s">
        <v>50</v>
      </c>
      <c r="M249" s="17" t="s">
        <v>53</v>
      </c>
    </row>
    <row r="250" spans="1:13" ht="13.5" x14ac:dyDescent="0.25">
      <c r="A250" s="3">
        <v>42369</v>
      </c>
      <c r="B250" s="2">
        <v>4.3799000000000001</v>
      </c>
      <c r="C250" s="2">
        <v>70.427224525708368</v>
      </c>
      <c r="D250" s="2">
        <v>-3.6351285166201563E-2</v>
      </c>
      <c r="E250" s="2">
        <v>-3.8892817014925155E-2</v>
      </c>
      <c r="F250" s="2">
        <v>4.2598199999999995</v>
      </c>
      <c r="G250" s="2">
        <v>4.2357900000000006</v>
      </c>
      <c r="H250" s="2">
        <v>4.2026649999999997</v>
      </c>
      <c r="I250" s="2">
        <v>4.1965480000000017</v>
      </c>
      <c r="J250" s="2">
        <v>4.2774054999999951</v>
      </c>
      <c r="K250" s="17" t="s">
        <v>52</v>
      </c>
      <c r="L250" s="17" t="s">
        <v>50</v>
      </c>
      <c r="M250" s="17" t="s">
        <v>53</v>
      </c>
    </row>
    <row r="251" spans="1:13" ht="13.5" x14ac:dyDescent="0.25">
      <c r="A251" s="3">
        <v>42373</v>
      </c>
      <c r="B251" s="2">
        <v>4.3832000000000004</v>
      </c>
      <c r="C251" s="2">
        <v>70.676367187225225</v>
      </c>
      <c r="D251" s="2">
        <v>-4.5375188442624115E-2</v>
      </c>
      <c r="E251" s="2">
        <v>-4.2802820132667889E-2</v>
      </c>
      <c r="F251" s="2">
        <v>4.2935800000000004</v>
      </c>
      <c r="G251" s="2">
        <v>4.2536500000000013</v>
      </c>
      <c r="H251" s="2">
        <v>4.2137049999999991</v>
      </c>
      <c r="I251" s="2">
        <v>4.2016780000000011</v>
      </c>
      <c r="J251" s="2">
        <v>4.2795684999999954</v>
      </c>
      <c r="K251" s="17" t="s">
        <v>52</v>
      </c>
      <c r="L251" s="17" t="s">
        <v>50</v>
      </c>
      <c r="M251" s="17" t="s">
        <v>53</v>
      </c>
    </row>
    <row r="252" spans="1:13" ht="13.5" x14ac:dyDescent="0.25">
      <c r="A252" s="3">
        <v>42374</v>
      </c>
      <c r="B252" s="2">
        <v>4.3799000000000001</v>
      </c>
      <c r="C252" s="2">
        <v>70.040901037453764</v>
      </c>
      <c r="D252" s="2">
        <v>-5.3718985158424104E-2</v>
      </c>
      <c r="E252" s="2">
        <v>-4.6247265263379148E-2</v>
      </c>
      <c r="F252" s="2">
        <v>4.3266800000000005</v>
      </c>
      <c r="G252" s="2">
        <v>4.2711800000000002</v>
      </c>
      <c r="H252" s="2">
        <v>4.2218200000000001</v>
      </c>
      <c r="I252" s="2">
        <v>4.2068080000000005</v>
      </c>
      <c r="J252" s="2">
        <v>4.2817149999999948</v>
      </c>
      <c r="K252" s="17" t="s">
        <v>52</v>
      </c>
      <c r="L252" s="17" t="s">
        <v>50</v>
      </c>
      <c r="M252" s="17" t="s">
        <v>53</v>
      </c>
    </row>
    <row r="253" spans="1:13" ht="13.5" x14ac:dyDescent="0.25">
      <c r="A253" s="3">
        <v>42375</v>
      </c>
      <c r="B253" s="2">
        <v>4.3799000000000001</v>
      </c>
      <c r="C253" s="2">
        <v>70.040901037453764</v>
      </c>
      <c r="D253" s="2">
        <v>-5.964168645817125E-2</v>
      </c>
      <c r="E253" s="2">
        <v>-4.9614791990208185E-2</v>
      </c>
      <c r="F253" s="2">
        <v>4.3552400000000002</v>
      </c>
      <c r="G253" s="2">
        <v>4.2874099999999995</v>
      </c>
      <c r="H253" s="2">
        <v>4.2299350000000002</v>
      </c>
      <c r="I253" s="2">
        <v>4.2119380000000008</v>
      </c>
      <c r="J253" s="2">
        <v>4.2837074999999949</v>
      </c>
      <c r="K253" s="17" t="s">
        <v>52</v>
      </c>
      <c r="L253" s="17" t="s">
        <v>50</v>
      </c>
      <c r="M253" s="17" t="s">
        <v>53</v>
      </c>
    </row>
    <row r="254" spans="1:13" ht="13.5" x14ac:dyDescent="0.25">
      <c r="A254" s="3">
        <v>42376</v>
      </c>
      <c r="B254" s="2">
        <v>4.2598000000000003</v>
      </c>
      <c r="C254" s="2">
        <v>50.772515800654162</v>
      </c>
      <c r="D254" s="2">
        <v>-5.6555578514005944E-2</v>
      </c>
      <c r="E254" s="2">
        <v>-5.2426830471396402E-2</v>
      </c>
      <c r="F254" s="2">
        <v>4.3565399999999999</v>
      </c>
      <c r="G254" s="2">
        <v>4.2916299999999996</v>
      </c>
      <c r="H254" s="2">
        <v>4.2320450000000003</v>
      </c>
      <c r="I254" s="2">
        <v>4.2140800000000009</v>
      </c>
      <c r="J254" s="2">
        <v>4.2852534999999952</v>
      </c>
      <c r="K254" s="17" t="s">
        <v>52</v>
      </c>
      <c r="L254" s="17" t="s">
        <v>50</v>
      </c>
      <c r="M254" s="17" t="s">
        <v>53</v>
      </c>
    </row>
    <row r="255" spans="1:13" ht="13.5" x14ac:dyDescent="0.25">
      <c r="A255" s="3">
        <v>42377</v>
      </c>
      <c r="B255" s="2">
        <v>4.3832000000000004</v>
      </c>
      <c r="C255" s="2">
        <v>62.260555653632224</v>
      </c>
      <c r="D255" s="2">
        <v>-6.3607139771265864E-2</v>
      </c>
      <c r="E255" s="2">
        <v>-5.3429380672037938E-2</v>
      </c>
      <c r="F255" s="2">
        <v>4.3572000000000006</v>
      </c>
      <c r="G255" s="2">
        <v>4.3085100000000001</v>
      </c>
      <c r="H255" s="2">
        <v>4.2448700000000006</v>
      </c>
      <c r="I255" s="2">
        <v>4.2186260000000004</v>
      </c>
      <c r="J255" s="2">
        <v>4.2873394999999954</v>
      </c>
      <c r="K255" s="17" t="s">
        <v>52</v>
      </c>
      <c r="L255" s="17" t="s">
        <v>50</v>
      </c>
      <c r="M255" s="17" t="s">
        <v>53</v>
      </c>
    </row>
    <row r="256" spans="1:13" ht="13.5" x14ac:dyDescent="0.25">
      <c r="A256" s="3">
        <v>42380</v>
      </c>
      <c r="B256" s="2">
        <v>4.5130999999999997</v>
      </c>
      <c r="C256" s="2">
        <v>70.15596293016776</v>
      </c>
      <c r="D256" s="2">
        <v>-7.9952868508192942E-2</v>
      </c>
      <c r="E256" s="2">
        <v>-5.1840939847181647E-2</v>
      </c>
      <c r="F256" s="2">
        <v>4.3831800000000003</v>
      </c>
      <c r="G256" s="2">
        <v>4.3383799999999999</v>
      </c>
      <c r="H256" s="2">
        <v>4.2651649999999997</v>
      </c>
      <c r="I256" s="2">
        <v>4.226420000000001</v>
      </c>
      <c r="J256" s="2">
        <v>4.2903824999999953</v>
      </c>
      <c r="K256" s="17" t="s">
        <v>52</v>
      </c>
      <c r="L256" s="17" t="s">
        <v>55</v>
      </c>
      <c r="M256" s="17" t="s">
        <v>53</v>
      </c>
    </row>
    <row r="257" spans="1:13" ht="13.5" x14ac:dyDescent="0.25">
      <c r="A257" s="3">
        <v>42381</v>
      </c>
      <c r="B257" s="2">
        <v>4.6364000000000001</v>
      </c>
      <c r="C257" s="2">
        <v>75.413819258991822</v>
      </c>
      <c r="D257" s="2">
        <v>-0.10438552927349853</v>
      </c>
      <c r="E257" s="2">
        <v>-4.8069184303493731E-2</v>
      </c>
      <c r="F257" s="2">
        <v>4.4344800000000006</v>
      </c>
      <c r="G257" s="2">
        <v>4.3805800000000001</v>
      </c>
      <c r="H257" s="2">
        <v>4.29406</v>
      </c>
      <c r="I257" s="2">
        <v>4.2370040000000015</v>
      </c>
      <c r="J257" s="2">
        <v>4.2939649999999956</v>
      </c>
      <c r="K257" s="17" t="s">
        <v>52</v>
      </c>
      <c r="L257" s="17" t="s">
        <v>50</v>
      </c>
      <c r="M257" s="17" t="s">
        <v>53</v>
      </c>
    </row>
    <row r="258" spans="1:13" ht="13.5" x14ac:dyDescent="0.25">
      <c r="A258" s="3">
        <v>42382</v>
      </c>
      <c r="B258" s="2">
        <v>4.6429</v>
      </c>
      <c r="C258" s="2">
        <v>75.657294582182871</v>
      </c>
      <c r="D258" s="2">
        <v>-0.12413663922610496</v>
      </c>
      <c r="E258" s="2">
        <v>-4.3509211427663723E-2</v>
      </c>
      <c r="F258" s="2">
        <v>4.4870800000000006</v>
      </c>
      <c r="G258" s="2">
        <v>4.4211600000000004</v>
      </c>
      <c r="H258" s="2">
        <v>4.3172749999999995</v>
      </c>
      <c r="I258" s="2">
        <v>4.2471340000000009</v>
      </c>
      <c r="J258" s="2">
        <v>4.2975034999999959</v>
      </c>
      <c r="K258" s="17" t="s">
        <v>52</v>
      </c>
      <c r="L258" s="17" t="s">
        <v>50</v>
      </c>
      <c r="M258" s="17" t="s">
        <v>53</v>
      </c>
    </row>
    <row r="259" spans="1:13" ht="13.5" x14ac:dyDescent="0.25">
      <c r="A259" s="3">
        <v>42384</v>
      </c>
      <c r="B259" s="2">
        <v>4.6105</v>
      </c>
      <c r="C259" s="2">
        <v>71.83840668872395</v>
      </c>
      <c r="D259" s="2">
        <v>-0.13792868674765035</v>
      </c>
      <c r="E259" s="2">
        <v>-3.8579347721924589E-2</v>
      </c>
      <c r="F259" s="2">
        <v>4.5572199999999992</v>
      </c>
      <c r="G259" s="2">
        <v>4.45688</v>
      </c>
      <c r="H259" s="2">
        <v>4.3375699999999995</v>
      </c>
      <c r="I259" s="2">
        <v>4.256876000000001</v>
      </c>
      <c r="J259" s="2">
        <v>4.3008799999999958</v>
      </c>
      <c r="K259" s="17" t="s">
        <v>52</v>
      </c>
      <c r="L259" s="17" t="s">
        <v>50</v>
      </c>
      <c r="M259" s="17" t="s">
        <v>53</v>
      </c>
    </row>
    <row r="260" spans="1:13" ht="13.5" x14ac:dyDescent="0.25">
      <c r="A260" s="3">
        <v>42387</v>
      </c>
      <c r="B260" s="2">
        <v>4.7079000000000004</v>
      </c>
      <c r="C260" s="2">
        <v>75.79396968148194</v>
      </c>
      <c r="D260" s="2">
        <v>-0.13897113210786305</v>
      </c>
      <c r="E260" s="2">
        <v>-3.1366036812276545E-2</v>
      </c>
      <c r="F260" s="2">
        <v>4.6221600000000009</v>
      </c>
      <c r="G260" s="2">
        <v>4.4896800000000008</v>
      </c>
      <c r="H260" s="2">
        <v>4.3627349999999989</v>
      </c>
      <c r="I260" s="2">
        <v>4.2685660000000007</v>
      </c>
      <c r="J260" s="2">
        <v>4.3044359999999964</v>
      </c>
      <c r="K260" s="17" t="s">
        <v>52</v>
      </c>
      <c r="L260" s="17" t="s">
        <v>50</v>
      </c>
      <c r="M260" s="17" t="s">
        <v>53</v>
      </c>
    </row>
    <row r="261" spans="1:13" ht="13.5" x14ac:dyDescent="0.25">
      <c r="A261" s="3">
        <v>42388</v>
      </c>
      <c r="B261" s="2">
        <v>4.6753999999999998</v>
      </c>
      <c r="C261" s="2">
        <v>72.152221777411199</v>
      </c>
      <c r="D261" s="2">
        <v>-0.13902693822075918</v>
      </c>
      <c r="E261" s="2">
        <v>-2.2638064097579385E-2</v>
      </c>
      <c r="F261" s="2">
        <v>4.6546199999999995</v>
      </c>
      <c r="G261" s="2">
        <v>4.5189000000000004</v>
      </c>
      <c r="H261" s="2">
        <v>4.3862749999999995</v>
      </c>
      <c r="I261" s="2">
        <v>4.2796060000000002</v>
      </c>
      <c r="J261" s="2">
        <v>4.307829499999996</v>
      </c>
      <c r="K261" s="17" t="s">
        <v>52</v>
      </c>
      <c r="L261" s="17" t="s">
        <v>50</v>
      </c>
      <c r="M261" s="17" t="s">
        <v>53</v>
      </c>
    </row>
    <row r="262" spans="1:13" ht="13.5" x14ac:dyDescent="0.25">
      <c r="A262" s="3">
        <v>42389</v>
      </c>
      <c r="B262" s="2">
        <v>4.6722000000000001</v>
      </c>
      <c r="C262" s="2">
        <v>71.78648451331658</v>
      </c>
      <c r="D262" s="2">
        <v>-0.14108687818703736</v>
      </c>
      <c r="E262" s="2">
        <v>-1.270353482892651E-2</v>
      </c>
      <c r="F262" s="2">
        <v>4.6617799999999994</v>
      </c>
      <c r="G262" s="2">
        <v>4.5481300000000005</v>
      </c>
      <c r="H262" s="2">
        <v>4.4096549999999999</v>
      </c>
      <c r="I262" s="2">
        <v>4.2909060000000006</v>
      </c>
      <c r="J262" s="2">
        <v>4.3110529999999967</v>
      </c>
      <c r="K262" s="17" t="s">
        <v>52</v>
      </c>
      <c r="L262" s="17" t="s">
        <v>50</v>
      </c>
      <c r="M262" s="17" t="s">
        <v>53</v>
      </c>
    </row>
    <row r="263" spans="1:13" ht="13.5" x14ac:dyDescent="0.25">
      <c r="A263" s="3">
        <v>42390</v>
      </c>
      <c r="B263" s="2">
        <v>4.7500999999999998</v>
      </c>
      <c r="C263" s="2">
        <v>75.095975486549236</v>
      </c>
      <c r="D263" s="2">
        <v>-0.15019438809580787</v>
      </c>
      <c r="E263" s="2">
        <v>-2.5595185768257792E-3</v>
      </c>
      <c r="F263" s="2">
        <v>4.6832200000000004</v>
      </c>
      <c r="G263" s="2">
        <v>4.5851500000000014</v>
      </c>
      <c r="H263" s="2">
        <v>4.43628</v>
      </c>
      <c r="I263" s="2">
        <v>4.3034400000000002</v>
      </c>
      <c r="J263" s="2">
        <v>4.3140664999999965</v>
      </c>
      <c r="K263" s="17" t="s">
        <v>52</v>
      </c>
      <c r="L263" s="17" t="s">
        <v>50</v>
      </c>
      <c r="M263" s="17" t="s">
        <v>53</v>
      </c>
    </row>
    <row r="264" spans="1:13" ht="13.5" x14ac:dyDescent="0.25">
      <c r="A264" s="3">
        <v>42391</v>
      </c>
      <c r="B264" s="2">
        <v>4.7403000000000004</v>
      </c>
      <c r="C264" s="2">
        <v>73.921222816441073</v>
      </c>
      <c r="D264" s="2">
        <v>-0.17758808516853897</v>
      </c>
      <c r="E264" s="2">
        <v>3.9960214706632798E-3</v>
      </c>
      <c r="F264" s="2">
        <v>4.7091799999999999</v>
      </c>
      <c r="G264" s="2">
        <v>4.6332000000000004</v>
      </c>
      <c r="H264" s="2">
        <v>4.462415</v>
      </c>
      <c r="I264" s="2">
        <v>4.3157779999999999</v>
      </c>
      <c r="J264" s="2">
        <v>4.3170774999999963</v>
      </c>
      <c r="K264" s="17" t="s">
        <v>48</v>
      </c>
      <c r="L264" s="17" t="s">
        <v>49</v>
      </c>
      <c r="M264" s="17" t="s">
        <v>51</v>
      </c>
    </row>
    <row r="265" spans="1:13" ht="13.5" x14ac:dyDescent="0.25">
      <c r="A265" s="3">
        <v>42394</v>
      </c>
      <c r="B265" s="2">
        <v>4.7370999999999999</v>
      </c>
      <c r="C265" s="2">
        <v>73.516809900658188</v>
      </c>
      <c r="D265" s="2">
        <v>-0.18328071865665052</v>
      </c>
      <c r="E265" s="2">
        <v>7.8904688712437207E-3</v>
      </c>
      <c r="F265" s="2">
        <v>4.71502</v>
      </c>
      <c r="G265" s="2">
        <v>4.66859</v>
      </c>
      <c r="H265" s="2">
        <v>4.48855</v>
      </c>
      <c r="I265" s="2">
        <v>4.3287000000000004</v>
      </c>
      <c r="J265" s="2">
        <v>4.3200724999999967</v>
      </c>
      <c r="K265" s="17" t="s">
        <v>48</v>
      </c>
      <c r="L265" s="17" t="s">
        <v>49</v>
      </c>
      <c r="M265" s="17" t="s">
        <v>51</v>
      </c>
    </row>
    <row r="266" spans="1:13" ht="13.5" x14ac:dyDescent="0.25">
      <c r="A266" s="3">
        <v>42395</v>
      </c>
      <c r="B266" s="2">
        <v>4.8376999999999999</v>
      </c>
      <c r="C266" s="2">
        <v>77.655470197656271</v>
      </c>
      <c r="D266" s="2">
        <v>-0.17715237488059365</v>
      </c>
      <c r="E266" s="2">
        <v>9.0196439368168627E-3</v>
      </c>
      <c r="F266" s="2">
        <v>4.7474800000000004</v>
      </c>
      <c r="G266" s="2">
        <v>4.7010499999999995</v>
      </c>
      <c r="H266" s="2">
        <v>4.5197150000000006</v>
      </c>
      <c r="I266" s="2">
        <v>4.3429859999999998</v>
      </c>
      <c r="J266" s="2">
        <v>4.3238929999999973</v>
      </c>
      <c r="K266" s="17" t="s">
        <v>48</v>
      </c>
      <c r="L266" s="17" t="s">
        <v>49</v>
      </c>
      <c r="M266" s="17" t="s">
        <v>51</v>
      </c>
    </row>
    <row r="267" spans="1:13" ht="13.5" x14ac:dyDescent="0.25">
      <c r="A267" s="3">
        <v>42396</v>
      </c>
      <c r="B267" s="2">
        <v>4.8540000000000001</v>
      </c>
      <c r="C267" s="2">
        <v>78.24860167350549</v>
      </c>
      <c r="D267" s="2">
        <v>-0.15626945739359055</v>
      </c>
      <c r="E267" s="2">
        <v>8.8549373782942781E-3</v>
      </c>
      <c r="F267" s="2">
        <v>4.7838399999999996</v>
      </c>
      <c r="G267" s="2">
        <v>4.7228099999999991</v>
      </c>
      <c r="H267" s="2">
        <v>4.5516950000000005</v>
      </c>
      <c r="I267" s="2">
        <v>4.3575979999999994</v>
      </c>
      <c r="J267" s="2">
        <v>4.3274724999999972</v>
      </c>
      <c r="K267" s="17" t="s">
        <v>52</v>
      </c>
      <c r="L267" s="17" t="s">
        <v>50</v>
      </c>
      <c r="M267" s="17" t="s">
        <v>53</v>
      </c>
    </row>
    <row r="268" spans="1:13" ht="13.5" x14ac:dyDescent="0.25">
      <c r="A268" s="3">
        <v>42397</v>
      </c>
      <c r="B268" s="2">
        <v>4.8475000000000001</v>
      </c>
      <c r="C268" s="2">
        <v>77.366651625575841</v>
      </c>
      <c r="D268" s="2">
        <v>-0.13912563933518474</v>
      </c>
      <c r="E268" s="2">
        <v>1.2606962140207968E-2</v>
      </c>
      <c r="F268" s="2">
        <v>4.8033200000000003</v>
      </c>
      <c r="G268" s="2">
        <v>4.7432699999999999</v>
      </c>
      <c r="H268" s="2">
        <v>4.5822150000000006</v>
      </c>
      <c r="I268" s="2">
        <v>4.3720799999999995</v>
      </c>
      <c r="J268" s="2">
        <v>4.3310499999999976</v>
      </c>
      <c r="K268" s="17" t="s">
        <v>48</v>
      </c>
      <c r="L268" s="17" t="s">
        <v>49</v>
      </c>
      <c r="M268" s="17" t="s">
        <v>51</v>
      </c>
    </row>
    <row r="269" spans="1:13" ht="13.5" x14ac:dyDescent="0.25">
      <c r="A269" s="3">
        <v>42398</v>
      </c>
      <c r="B269" s="2">
        <v>4.8311999999999999</v>
      </c>
      <c r="C269" s="2">
        <v>75.081274020344011</v>
      </c>
      <c r="D269" s="2">
        <v>-0.13021722758759946</v>
      </c>
      <c r="E269" s="2">
        <v>1.9060519851308577E-2</v>
      </c>
      <c r="F269" s="2">
        <v>4.8214999999999995</v>
      </c>
      <c r="G269" s="2">
        <v>4.7653400000000001</v>
      </c>
      <c r="H269" s="2">
        <v>4.61111</v>
      </c>
      <c r="I269" s="2">
        <v>4.3862359999999994</v>
      </c>
      <c r="J269" s="2">
        <v>4.3345154999999966</v>
      </c>
      <c r="K269" s="17" t="s">
        <v>48</v>
      </c>
      <c r="L269" s="17" t="s">
        <v>49</v>
      </c>
      <c r="M269" s="17" t="s">
        <v>51</v>
      </c>
    </row>
    <row r="270" spans="1:13" ht="13.5" x14ac:dyDescent="0.25">
      <c r="A270" s="3">
        <v>42401</v>
      </c>
      <c r="B270" s="2">
        <v>4.8280000000000003</v>
      </c>
      <c r="C270" s="2">
        <v>74.615281436834593</v>
      </c>
      <c r="D270" s="2">
        <v>-0.10904719299803745</v>
      </c>
      <c r="E270" s="2">
        <v>2.3156081468550881E-2</v>
      </c>
      <c r="F270" s="2">
        <v>4.8396799999999995</v>
      </c>
      <c r="G270" s="2">
        <v>4.7773500000000002</v>
      </c>
      <c r="H270" s="2">
        <v>4.6335150000000009</v>
      </c>
      <c r="I270" s="2">
        <v>4.4004560000000001</v>
      </c>
      <c r="J270" s="2">
        <v>4.3379649999999961</v>
      </c>
      <c r="K270" s="17" t="s">
        <v>48</v>
      </c>
      <c r="L270" s="17" t="s">
        <v>49</v>
      </c>
      <c r="M270" s="17" t="s">
        <v>51</v>
      </c>
    </row>
    <row r="271" spans="1:13" ht="13.5" x14ac:dyDescent="0.25">
      <c r="A271" s="3">
        <v>42402</v>
      </c>
      <c r="B271" s="2">
        <v>4.7728000000000002</v>
      </c>
      <c r="C271" s="2">
        <v>66.901664348634384</v>
      </c>
      <c r="D271" s="2">
        <v>-9.3498052587434266E-2</v>
      </c>
      <c r="E271" s="2">
        <v>2.5563773172457366E-2</v>
      </c>
      <c r="F271" s="2">
        <v>4.8266999999999998</v>
      </c>
      <c r="G271" s="2">
        <v>4.787090000000001</v>
      </c>
      <c r="H271" s="2">
        <v>4.6529950000000007</v>
      </c>
      <c r="I271" s="2">
        <v>4.4099360000000001</v>
      </c>
      <c r="J271" s="2">
        <v>4.3417529999999962</v>
      </c>
      <c r="K271" s="17" t="s">
        <v>48</v>
      </c>
      <c r="L271" s="17" t="s">
        <v>49</v>
      </c>
      <c r="M271" s="17" t="s">
        <v>47</v>
      </c>
    </row>
    <row r="272" spans="1:13" ht="13.5" x14ac:dyDescent="0.25">
      <c r="A272" s="3">
        <v>42403</v>
      </c>
      <c r="B272" s="2">
        <v>4.7728000000000002</v>
      </c>
      <c r="C272" s="2">
        <v>66.901664348634384</v>
      </c>
      <c r="D272" s="2">
        <v>-8.1852451951349714E-2</v>
      </c>
      <c r="E272" s="2">
        <v>2.6886325483703625E-2</v>
      </c>
      <c r="F272" s="2">
        <v>4.81046</v>
      </c>
      <c r="G272" s="2">
        <v>4.7971500000000002</v>
      </c>
      <c r="H272" s="2">
        <v>4.6726400000000003</v>
      </c>
      <c r="I272" s="2">
        <v>4.4164940000000001</v>
      </c>
      <c r="J272" s="2">
        <v>4.3455564999999954</v>
      </c>
      <c r="K272" s="17" t="s">
        <v>48</v>
      </c>
      <c r="L272" s="17" t="s">
        <v>49</v>
      </c>
      <c r="M272" s="17" t="s">
        <v>47</v>
      </c>
    </row>
    <row r="273" spans="1:13" ht="13.5" x14ac:dyDescent="0.25">
      <c r="A273" s="3">
        <v>42404</v>
      </c>
      <c r="B273" s="2">
        <v>4.7111000000000001</v>
      </c>
      <c r="C273" s="2">
        <v>58.995519325780272</v>
      </c>
      <c r="D273" s="2">
        <v>-5.6387067385171186E-2</v>
      </c>
      <c r="E273" s="2">
        <v>2.8066499762758483E-2</v>
      </c>
      <c r="F273" s="2">
        <v>4.7831799999999998</v>
      </c>
      <c r="G273" s="2">
        <v>4.7932500000000005</v>
      </c>
      <c r="H273" s="2">
        <v>4.6892000000000014</v>
      </c>
      <c r="I273" s="2">
        <v>4.421818</v>
      </c>
      <c r="J273" s="2">
        <v>4.3491284999999955</v>
      </c>
      <c r="K273" s="17" t="s">
        <v>48</v>
      </c>
      <c r="L273" s="17" t="s">
        <v>49</v>
      </c>
      <c r="M273" s="17" t="s">
        <v>47</v>
      </c>
    </row>
    <row r="274" spans="1:13" ht="13.5" x14ac:dyDescent="0.25">
      <c r="A274" s="3">
        <v>42405</v>
      </c>
      <c r="B274" s="2">
        <v>4.7728000000000002</v>
      </c>
      <c r="C274" s="2">
        <v>63.62484174400754</v>
      </c>
      <c r="D274" s="2">
        <v>-4.1426585831781715E-2</v>
      </c>
      <c r="E274" s="2">
        <v>3.351672653860284E-2</v>
      </c>
      <c r="F274" s="2">
        <v>4.7714999999999996</v>
      </c>
      <c r="G274" s="2">
        <v>4.7965</v>
      </c>
      <c r="H274" s="2">
        <v>4.7148500000000002</v>
      </c>
      <c r="I274" s="2">
        <v>4.4287019999999995</v>
      </c>
      <c r="J274" s="2">
        <v>4.353131999999996</v>
      </c>
      <c r="K274" s="17" t="s">
        <v>48</v>
      </c>
      <c r="L274" s="17" t="s">
        <v>49</v>
      </c>
      <c r="M274" s="17" t="s">
        <v>47</v>
      </c>
    </row>
    <row r="275" spans="1:13" ht="13.5" x14ac:dyDescent="0.25">
      <c r="A275" s="3">
        <v>42408</v>
      </c>
      <c r="B275" s="2">
        <v>4.7728000000000002</v>
      </c>
      <c r="C275" s="2">
        <v>63.62484174400754</v>
      </c>
      <c r="D275" s="2">
        <v>-3.0095991044007064E-2</v>
      </c>
      <c r="E275" s="2">
        <v>3.7071551591903708E-2</v>
      </c>
      <c r="F275" s="2">
        <v>4.7604600000000001</v>
      </c>
      <c r="G275" s="2">
        <v>4.8000700000000007</v>
      </c>
      <c r="H275" s="2">
        <v>4.7343300000000008</v>
      </c>
      <c r="I275" s="2">
        <v>4.4355859999999998</v>
      </c>
      <c r="J275" s="2">
        <v>4.3571659999999959</v>
      </c>
      <c r="K275" s="17" t="s">
        <v>48</v>
      </c>
      <c r="L275" s="17" t="s">
        <v>49</v>
      </c>
      <c r="M275" s="17" t="s">
        <v>47</v>
      </c>
    </row>
    <row r="276" spans="1:13" ht="13.5" x14ac:dyDescent="0.25">
      <c r="A276" s="3">
        <v>42409</v>
      </c>
      <c r="B276" s="2">
        <v>4.7923</v>
      </c>
      <c r="C276" s="2">
        <v>65.070281555614315</v>
      </c>
      <c r="D276" s="2">
        <v>-7.2501291328554984E-3</v>
      </c>
      <c r="E276" s="2">
        <v>3.9324797154566882E-2</v>
      </c>
      <c r="F276" s="2">
        <v>4.7643599999999999</v>
      </c>
      <c r="G276" s="2">
        <v>4.7955299999999994</v>
      </c>
      <c r="H276" s="2">
        <v>4.7482899999999999</v>
      </c>
      <c r="I276" s="2">
        <v>4.4428599999999996</v>
      </c>
      <c r="J276" s="2">
        <v>4.3617589999999957</v>
      </c>
      <c r="K276" s="17" t="s">
        <v>52</v>
      </c>
      <c r="L276" s="17" t="s">
        <v>50</v>
      </c>
      <c r="M276" s="17" t="s">
        <v>53</v>
      </c>
    </row>
    <row r="277" spans="1:13" ht="13.5" x14ac:dyDescent="0.25">
      <c r="A277" s="3">
        <v>42410</v>
      </c>
      <c r="B277" s="2">
        <v>4.7111000000000001</v>
      </c>
      <c r="C277" s="2">
        <v>55.228677938678729</v>
      </c>
      <c r="D277" s="2">
        <v>1.9771559021270591E-2</v>
      </c>
      <c r="E277" s="2">
        <v>3.9650216380999442E-2</v>
      </c>
      <c r="F277" s="2">
        <v>4.7520199999999999</v>
      </c>
      <c r="G277" s="2">
        <v>4.7812399999999995</v>
      </c>
      <c r="H277" s="2">
        <v>4.7520250000000006</v>
      </c>
      <c r="I277" s="2">
        <v>4.4526659999999989</v>
      </c>
      <c r="J277" s="2">
        <v>4.3647929999999953</v>
      </c>
      <c r="K277" s="17" t="s">
        <v>52</v>
      </c>
      <c r="L277" s="17" t="s">
        <v>55</v>
      </c>
      <c r="M277" s="17" t="s">
        <v>54</v>
      </c>
    </row>
    <row r="278" spans="1:13" ht="13.5" x14ac:dyDescent="0.25">
      <c r="A278" s="3">
        <v>42411</v>
      </c>
      <c r="B278" s="2">
        <v>4.6753999999999998</v>
      </c>
      <c r="C278" s="2">
        <v>51.537988374399461</v>
      </c>
      <c r="D278" s="2">
        <v>4.3990014879674355E-2</v>
      </c>
      <c r="E278" s="2">
        <v>3.7676975548053382E-2</v>
      </c>
      <c r="F278" s="2">
        <v>4.7448800000000002</v>
      </c>
      <c r="G278" s="2">
        <v>4.76403</v>
      </c>
      <c r="H278" s="2">
        <v>4.7536500000000004</v>
      </c>
      <c r="I278" s="2">
        <v>4.4617579999999997</v>
      </c>
      <c r="J278" s="2">
        <v>4.3674484999999956</v>
      </c>
      <c r="K278" s="17" t="s">
        <v>52</v>
      </c>
      <c r="L278" s="17" t="s">
        <v>55</v>
      </c>
      <c r="M278" s="17" t="s">
        <v>54</v>
      </c>
    </row>
    <row r="279" spans="1:13" ht="13.5" x14ac:dyDescent="0.25">
      <c r="A279" s="3">
        <v>42412</v>
      </c>
      <c r="B279" s="2">
        <v>4.5454999999999997</v>
      </c>
      <c r="C279" s="2">
        <v>40.842886700699907</v>
      </c>
      <c r="D279" s="2">
        <v>7.1539061322814845E-2</v>
      </c>
      <c r="E279" s="2">
        <v>3.3769435107769662E-2</v>
      </c>
      <c r="F279" s="2">
        <v>4.6994199999999999</v>
      </c>
      <c r="G279" s="2">
        <v>4.7354599999999998</v>
      </c>
      <c r="H279" s="2">
        <v>4.7504000000000008</v>
      </c>
      <c r="I279" s="2">
        <v>4.4682519999999988</v>
      </c>
      <c r="J279" s="2">
        <v>4.3688089999999953</v>
      </c>
      <c r="K279" s="17" t="s">
        <v>48</v>
      </c>
      <c r="L279" s="17" t="s">
        <v>49</v>
      </c>
      <c r="M279" s="17" t="s">
        <v>47</v>
      </c>
    </row>
    <row r="280" spans="1:13" ht="13.5" x14ac:dyDescent="0.25">
      <c r="A280" s="3">
        <v>42415</v>
      </c>
      <c r="B280" s="2">
        <v>4.6592000000000002</v>
      </c>
      <c r="C280" s="2">
        <v>50.521441061744163</v>
      </c>
      <c r="D280" s="2">
        <v>8.6649122652080912E-2</v>
      </c>
      <c r="E280" s="2">
        <v>2.8698753021903937E-2</v>
      </c>
      <c r="F280" s="2">
        <v>4.6766999999999994</v>
      </c>
      <c r="G280" s="2">
        <v>4.7185799999999993</v>
      </c>
      <c r="H280" s="2">
        <v>4.7479650000000007</v>
      </c>
      <c r="I280" s="2">
        <v>4.4781879999999994</v>
      </c>
      <c r="J280" s="2">
        <v>4.3694619999999951</v>
      </c>
      <c r="K280" s="17" t="s">
        <v>48</v>
      </c>
      <c r="L280" s="17" t="s">
        <v>49</v>
      </c>
      <c r="M280" s="17" t="s">
        <v>47</v>
      </c>
    </row>
    <row r="281" spans="1:13" ht="13.5" x14ac:dyDescent="0.25">
      <c r="A281" s="3">
        <v>42416</v>
      </c>
      <c r="B281" s="2">
        <v>4.7728000000000002</v>
      </c>
      <c r="C281" s="2">
        <v>57.927749781837157</v>
      </c>
      <c r="D281" s="2">
        <v>8.2516559617721086E-2</v>
      </c>
      <c r="E281" s="2">
        <v>2.3531918189412422E-2</v>
      </c>
      <c r="F281" s="2">
        <v>4.6728000000000005</v>
      </c>
      <c r="G281" s="2">
        <v>4.7185799999999984</v>
      </c>
      <c r="H281" s="2">
        <v>4.752835000000001</v>
      </c>
      <c r="I281" s="2">
        <v>4.4903959999999987</v>
      </c>
      <c r="J281" s="2">
        <v>4.3702984999999952</v>
      </c>
      <c r="K281" s="17" t="s">
        <v>48</v>
      </c>
      <c r="L281" s="17" t="s">
        <v>49</v>
      </c>
      <c r="M281" s="17" t="s">
        <v>47</v>
      </c>
    </row>
    <row r="282" spans="1:13" ht="13.5" x14ac:dyDescent="0.25">
      <c r="A282" s="3">
        <v>42417</v>
      </c>
      <c r="B282" s="2">
        <v>4.7533000000000003</v>
      </c>
      <c r="C282" s="2">
        <v>56.367988032967382</v>
      </c>
      <c r="D282" s="2">
        <v>7.978288134729361E-2</v>
      </c>
      <c r="E282" s="2">
        <v>1.8981295955520987E-2</v>
      </c>
      <c r="F282" s="2">
        <v>4.6812400000000007</v>
      </c>
      <c r="G282" s="2">
        <v>4.7166300000000003</v>
      </c>
      <c r="H282" s="2">
        <v>4.7568900000000003</v>
      </c>
      <c r="I282" s="2">
        <v>4.5011099999999988</v>
      </c>
      <c r="J282" s="2">
        <v>4.371237499999995</v>
      </c>
      <c r="K282" s="17" t="s">
        <v>48</v>
      </c>
      <c r="L282" s="17" t="s">
        <v>55</v>
      </c>
      <c r="M282" s="17" t="s">
        <v>51</v>
      </c>
    </row>
    <row r="283" spans="1:13" ht="13.5" x14ac:dyDescent="0.25">
      <c r="A283" s="3">
        <v>42418</v>
      </c>
      <c r="B283" s="2">
        <v>4.7728000000000002</v>
      </c>
      <c r="C283" s="2">
        <v>57.597541250944069</v>
      </c>
      <c r="D283" s="2">
        <v>6.6017374083030766E-2</v>
      </c>
      <c r="E283" s="2">
        <v>1.3562050314311134E-2</v>
      </c>
      <c r="F283" s="2">
        <v>4.7007199999999996</v>
      </c>
      <c r="G283" s="2">
        <v>4.7227999999999994</v>
      </c>
      <c r="H283" s="2">
        <v>4.7580250000000008</v>
      </c>
      <c r="I283" s="2">
        <v>4.5122139999999984</v>
      </c>
      <c r="J283" s="2">
        <v>4.3726584999999947</v>
      </c>
      <c r="K283" s="17" t="s">
        <v>52</v>
      </c>
      <c r="L283" s="17" t="s">
        <v>50</v>
      </c>
      <c r="M283" s="17" t="s">
        <v>53</v>
      </c>
    </row>
    <row r="284" spans="1:13" ht="13.5" x14ac:dyDescent="0.25">
      <c r="A284" s="3">
        <v>42419</v>
      </c>
      <c r="B284" s="2">
        <v>4.7728000000000002</v>
      </c>
      <c r="C284" s="2">
        <v>57.597541250944069</v>
      </c>
      <c r="D284" s="2">
        <v>6.3269271536008809E-2</v>
      </c>
      <c r="E284" s="2">
        <v>7.7729110261974457E-3</v>
      </c>
      <c r="F284" s="2">
        <v>4.7461800000000007</v>
      </c>
      <c r="G284" s="2">
        <v>4.7228000000000012</v>
      </c>
      <c r="H284" s="2">
        <v>4.7596500000000006</v>
      </c>
      <c r="I284" s="2">
        <v>4.523317999999998</v>
      </c>
      <c r="J284" s="2">
        <v>4.3742329999999949</v>
      </c>
      <c r="K284" s="17" t="s">
        <v>52</v>
      </c>
      <c r="L284" s="17" t="s">
        <v>50</v>
      </c>
      <c r="M284" s="17" t="s">
        <v>53</v>
      </c>
    </row>
    <row r="285" spans="1:13" ht="13.5" x14ac:dyDescent="0.25">
      <c r="A285" s="3">
        <v>42422</v>
      </c>
      <c r="B285" s="2">
        <v>4.7663000000000002</v>
      </c>
      <c r="C285" s="2">
        <v>56.976831599697924</v>
      </c>
      <c r="D285" s="2">
        <v>6.0876663881948012E-2</v>
      </c>
      <c r="E285" s="2">
        <v>3.0205957601962359E-3</v>
      </c>
      <c r="F285" s="2">
        <v>4.7675999999999998</v>
      </c>
      <c r="G285" s="2">
        <v>4.722150000000001</v>
      </c>
      <c r="H285" s="2">
        <v>4.7611100000000004</v>
      </c>
      <c r="I285" s="2">
        <v>4.536109999999999</v>
      </c>
      <c r="J285" s="2">
        <v>4.3757749999999946</v>
      </c>
      <c r="K285" s="17" t="s">
        <v>52</v>
      </c>
      <c r="L285" s="17" t="s">
        <v>50</v>
      </c>
      <c r="M285" s="17" t="s">
        <v>53</v>
      </c>
    </row>
    <row r="286" spans="1:13" ht="13.5" x14ac:dyDescent="0.25">
      <c r="A286" s="3">
        <v>42423</v>
      </c>
      <c r="B286" s="2">
        <v>4.7889999999999997</v>
      </c>
      <c r="C286" s="2">
        <v>58.65265913511621</v>
      </c>
      <c r="D286" s="2">
        <v>5.9700955162876213E-2</v>
      </c>
      <c r="E286" s="2">
        <v>-1.3507297361439775E-3</v>
      </c>
      <c r="F286" s="2">
        <v>4.7708399999999997</v>
      </c>
      <c r="G286" s="2">
        <v>4.721820000000001</v>
      </c>
      <c r="H286" s="2">
        <v>4.7586750000000002</v>
      </c>
      <c r="I286" s="2">
        <v>4.5497459999999981</v>
      </c>
      <c r="J286" s="2">
        <v>4.3775844999999949</v>
      </c>
      <c r="K286" s="17" t="s">
        <v>52</v>
      </c>
      <c r="L286" s="17" t="s">
        <v>50</v>
      </c>
      <c r="M286" s="17" t="s">
        <v>53</v>
      </c>
    </row>
    <row r="287" spans="1:13" ht="13.5" x14ac:dyDescent="0.25">
      <c r="A287" s="3">
        <v>42424</v>
      </c>
      <c r="B287" s="2">
        <v>4.6494</v>
      </c>
      <c r="C287" s="2">
        <v>46.624803858647688</v>
      </c>
      <c r="D287" s="2">
        <v>5.5985502973713075E-2</v>
      </c>
      <c r="E287" s="2">
        <v>-5.3296600124073138E-3</v>
      </c>
      <c r="F287" s="2">
        <v>4.7500600000000004</v>
      </c>
      <c r="G287" s="2">
        <v>4.715650000000001</v>
      </c>
      <c r="H287" s="2">
        <v>4.7484449999999994</v>
      </c>
      <c r="I287" s="2">
        <v>4.5615639999999988</v>
      </c>
      <c r="J287" s="2">
        <v>4.3786959999999944</v>
      </c>
      <c r="K287" s="17" t="s">
        <v>52</v>
      </c>
      <c r="L287" s="17" t="s">
        <v>50</v>
      </c>
      <c r="M287" s="17" t="s">
        <v>54</v>
      </c>
    </row>
    <row r="288" spans="1:13" ht="13.5" x14ac:dyDescent="0.25">
      <c r="A288" s="3">
        <v>42425</v>
      </c>
      <c r="B288" s="2">
        <v>4.7663000000000002</v>
      </c>
      <c r="C288" s="2">
        <v>54.955091095494467</v>
      </c>
      <c r="D288" s="2">
        <v>3.8988091680508319E-2</v>
      </c>
      <c r="E288" s="2">
        <v>-8.9205475721177777E-3</v>
      </c>
      <c r="F288" s="2">
        <v>4.7487599999999999</v>
      </c>
      <c r="G288" s="2">
        <v>4.7247399999999997</v>
      </c>
      <c r="H288" s="2">
        <v>4.7443849999999994</v>
      </c>
      <c r="I288" s="2">
        <v>4.5733179999999978</v>
      </c>
      <c r="J288" s="2">
        <v>4.3803919999999952</v>
      </c>
      <c r="K288" s="17" t="s">
        <v>48</v>
      </c>
      <c r="L288" s="17" t="s">
        <v>55</v>
      </c>
      <c r="M288" s="17" t="s">
        <v>47</v>
      </c>
    </row>
    <row r="289" spans="1:13" ht="13.5" x14ac:dyDescent="0.25">
      <c r="A289" s="3">
        <v>42426</v>
      </c>
      <c r="B289" s="2">
        <v>4.7663000000000002</v>
      </c>
      <c r="C289" s="2">
        <v>54.955091095494467</v>
      </c>
      <c r="D289" s="2">
        <v>4.2062099928923402E-3</v>
      </c>
      <c r="E289" s="2">
        <v>-1.1128591351776934E-2</v>
      </c>
      <c r="F289" s="2">
        <v>4.7474600000000002</v>
      </c>
      <c r="G289" s="2">
        <v>4.7468200000000005</v>
      </c>
      <c r="H289" s="2">
        <v>4.7411399999999997</v>
      </c>
      <c r="I289" s="2">
        <v>4.5845519999999977</v>
      </c>
      <c r="J289" s="2">
        <v>4.3820879999999951</v>
      </c>
      <c r="K289" s="17" t="s">
        <v>48</v>
      </c>
      <c r="L289" s="17" t="s">
        <v>55</v>
      </c>
      <c r="M289" s="17" t="s">
        <v>47</v>
      </c>
    </row>
    <row r="290" spans="1:13" ht="13.5" x14ac:dyDescent="0.25">
      <c r="A290" s="3">
        <v>42429</v>
      </c>
      <c r="B290" s="2">
        <v>4.7663000000000002</v>
      </c>
      <c r="C290" s="2">
        <v>54.955091095494474</v>
      </c>
      <c r="D290" s="2">
        <v>-8.116417654019159E-3</v>
      </c>
      <c r="E290" s="2">
        <v>-1.1773796070927767E-2</v>
      </c>
      <c r="F290" s="2">
        <v>4.7474600000000002</v>
      </c>
      <c r="G290" s="2">
        <v>4.7575300000000009</v>
      </c>
      <c r="H290" s="2">
        <v>4.7380550000000001</v>
      </c>
      <c r="I290" s="2">
        <v>4.5957859999999986</v>
      </c>
      <c r="J290" s="2">
        <v>4.3836299999999948</v>
      </c>
      <c r="K290" s="17" t="s">
        <v>52</v>
      </c>
      <c r="L290" s="17" t="s">
        <v>55</v>
      </c>
      <c r="M290" s="17" t="s">
        <v>55</v>
      </c>
    </row>
    <row r="291" spans="1:13" ht="13.5" x14ac:dyDescent="0.25">
      <c r="A291" s="3">
        <v>42430</v>
      </c>
      <c r="B291" s="2">
        <v>4.7889999999999997</v>
      </c>
      <c r="C291" s="2">
        <v>56.597934931004957</v>
      </c>
      <c r="D291" s="2">
        <v>-3.1034744411542192E-3</v>
      </c>
      <c r="E291" s="2">
        <v>-1.2361691966713995E-2</v>
      </c>
      <c r="F291" s="2">
        <v>4.7474600000000011</v>
      </c>
      <c r="G291" s="2">
        <v>4.75915</v>
      </c>
      <c r="H291" s="2">
        <v>4.7388649999999997</v>
      </c>
      <c r="I291" s="2">
        <v>4.6074739999999972</v>
      </c>
      <c r="J291" s="2">
        <v>4.3849779999999949</v>
      </c>
      <c r="K291" s="17" t="s">
        <v>52</v>
      </c>
      <c r="L291" s="17" t="s">
        <v>55</v>
      </c>
      <c r="M291" s="17" t="s">
        <v>55</v>
      </c>
    </row>
    <row r="292" spans="1:13" ht="13.5" x14ac:dyDescent="0.25">
      <c r="A292" s="3">
        <v>42431</v>
      </c>
      <c r="B292" s="2">
        <v>4.8540000000000001</v>
      </c>
      <c r="C292" s="2">
        <v>60.985729108049149</v>
      </c>
      <c r="D292" s="2">
        <v>-7.1400177992675395E-3</v>
      </c>
      <c r="E292" s="2">
        <v>-1.3808520685303451E-2</v>
      </c>
      <c r="F292" s="2">
        <v>4.7883799999999992</v>
      </c>
      <c r="G292" s="2">
        <v>4.7692200000000007</v>
      </c>
      <c r="H292" s="2">
        <v>4.7429250000000005</v>
      </c>
      <c r="I292" s="2">
        <v>4.6204619999999981</v>
      </c>
      <c r="J292" s="2">
        <v>4.3866509999999952</v>
      </c>
      <c r="K292" s="17" t="s">
        <v>52</v>
      </c>
      <c r="L292" s="17" t="s">
        <v>50</v>
      </c>
      <c r="M292" s="17" t="s">
        <v>53</v>
      </c>
    </row>
    <row r="293" spans="1:13" ht="13.5" x14ac:dyDescent="0.25">
      <c r="A293" s="3">
        <v>42432</v>
      </c>
      <c r="B293" s="2">
        <v>4.8540000000000001</v>
      </c>
      <c r="C293" s="2">
        <v>60.985729108049149</v>
      </c>
      <c r="D293" s="2">
        <v>-8.368762392668927E-3</v>
      </c>
      <c r="E293" s="2">
        <v>-1.5570610817130588E-2</v>
      </c>
      <c r="F293" s="2">
        <v>4.8059199999999995</v>
      </c>
      <c r="G293" s="2">
        <v>4.7773400000000006</v>
      </c>
      <c r="H293" s="2">
        <v>4.75007</v>
      </c>
      <c r="I293" s="2">
        <v>4.6331899999999981</v>
      </c>
      <c r="J293" s="2">
        <v>4.3883239999999963</v>
      </c>
      <c r="K293" s="17" t="s">
        <v>52</v>
      </c>
      <c r="L293" s="17" t="s">
        <v>50</v>
      </c>
      <c r="M293" s="17" t="s">
        <v>53</v>
      </c>
    </row>
    <row r="294" spans="1:13" ht="13.5" x14ac:dyDescent="0.25">
      <c r="A294" s="3">
        <v>42433</v>
      </c>
      <c r="B294" s="2">
        <v>4.8376999999999999</v>
      </c>
      <c r="C294" s="2">
        <v>59.243831564244061</v>
      </c>
      <c r="D294" s="2">
        <v>-8.954032232027842E-3</v>
      </c>
      <c r="E294" s="2">
        <v>-1.6753095717712677E-2</v>
      </c>
      <c r="F294" s="2">
        <v>4.8201999999999998</v>
      </c>
      <c r="G294" s="2">
        <v>4.78383</v>
      </c>
      <c r="H294" s="2">
        <v>4.7533150000000006</v>
      </c>
      <c r="I294" s="2">
        <v>4.6455919999999988</v>
      </c>
      <c r="J294" s="2">
        <v>4.3905304999999961</v>
      </c>
      <c r="K294" s="17" t="s">
        <v>52</v>
      </c>
      <c r="L294" s="17" t="s">
        <v>55</v>
      </c>
      <c r="M294" s="17" t="s">
        <v>53</v>
      </c>
    </row>
    <row r="295" spans="1:13" ht="13.5" x14ac:dyDescent="0.25">
      <c r="A295" s="3">
        <v>42436</v>
      </c>
      <c r="B295" s="2">
        <v>4.8701999999999996</v>
      </c>
      <c r="C295" s="2">
        <v>61.598976435248325</v>
      </c>
      <c r="D295" s="2">
        <v>-1.3457545271616134E-2</v>
      </c>
      <c r="E295" s="2">
        <v>-1.7472123781774065E-2</v>
      </c>
      <c r="F295" s="2">
        <v>4.8409800000000001</v>
      </c>
      <c r="G295" s="2">
        <v>4.7942199999999993</v>
      </c>
      <c r="H295" s="2">
        <v>4.7581850000000001</v>
      </c>
      <c r="I295" s="2">
        <v>4.6587079999999998</v>
      </c>
      <c r="J295" s="2">
        <v>4.3922229999999969</v>
      </c>
      <c r="K295" s="17" t="s">
        <v>52</v>
      </c>
      <c r="L295" s="17" t="s">
        <v>50</v>
      </c>
      <c r="M295" s="17" t="s">
        <v>53</v>
      </c>
    </row>
    <row r="296" spans="1:13" ht="13.5" x14ac:dyDescent="0.25">
      <c r="A296" s="3">
        <v>42437</v>
      </c>
      <c r="B296" s="2">
        <v>4.8701999999999996</v>
      </c>
      <c r="C296" s="2">
        <v>61.598976435248325</v>
      </c>
      <c r="D296" s="2">
        <v>-1.4524314231160851E-2</v>
      </c>
      <c r="E296" s="2">
        <v>-1.6761612474215124E-2</v>
      </c>
      <c r="F296" s="2">
        <v>4.8572199999999999</v>
      </c>
      <c r="G296" s="2">
        <v>4.8023399999999992</v>
      </c>
      <c r="H296" s="2">
        <v>4.7620800000000001</v>
      </c>
      <c r="I296" s="2">
        <v>4.671824</v>
      </c>
      <c r="J296" s="2">
        <v>4.393976999999996</v>
      </c>
      <c r="K296" s="17" t="s">
        <v>52</v>
      </c>
      <c r="L296" s="17" t="s">
        <v>50</v>
      </c>
      <c r="M296" s="17" t="s">
        <v>53</v>
      </c>
    </row>
    <row r="297" spans="1:13" ht="13.5" x14ac:dyDescent="0.25">
      <c r="A297" s="3">
        <v>42438</v>
      </c>
      <c r="B297" s="2">
        <v>4.9188999999999998</v>
      </c>
      <c r="C297" s="2">
        <v>65.103442302225318</v>
      </c>
      <c r="D297" s="2">
        <v>-4.1204269236716051E-2</v>
      </c>
      <c r="E297" s="2">
        <v>-1.5075504176124159E-2</v>
      </c>
      <c r="F297" s="2">
        <v>4.8702000000000005</v>
      </c>
      <c r="G297" s="2">
        <v>4.8292899999999985</v>
      </c>
      <c r="H297" s="2">
        <v>4.7724700000000002</v>
      </c>
      <c r="I297" s="2">
        <v>4.6859140000000004</v>
      </c>
      <c r="J297" s="2">
        <v>4.3959744999999968</v>
      </c>
      <c r="K297" s="17" t="s">
        <v>52</v>
      </c>
      <c r="L297" s="17" t="s">
        <v>50</v>
      </c>
      <c r="M297" s="17" t="s">
        <v>53</v>
      </c>
    </row>
    <row r="298" spans="1:13" ht="13.5" x14ac:dyDescent="0.25">
      <c r="A298" s="3">
        <v>42439</v>
      </c>
      <c r="B298" s="2">
        <v>4.9027000000000003</v>
      </c>
      <c r="C298" s="2">
        <v>63.042420205381333</v>
      </c>
      <c r="D298" s="2">
        <v>-4.5524413252616469E-2</v>
      </c>
      <c r="E298" s="2">
        <v>-1.2753306565859312E-2</v>
      </c>
      <c r="F298" s="2">
        <v>4.8799399999999995</v>
      </c>
      <c r="G298" s="2">
        <v>4.84293</v>
      </c>
      <c r="H298" s="2">
        <v>4.7838349999999989</v>
      </c>
      <c r="I298" s="2">
        <v>4.6992260000000012</v>
      </c>
      <c r="J298" s="2">
        <v>4.3978909999999969</v>
      </c>
      <c r="K298" s="17" t="s">
        <v>52</v>
      </c>
      <c r="L298" s="17" t="s">
        <v>50</v>
      </c>
      <c r="M298" s="17" t="s">
        <v>53</v>
      </c>
    </row>
    <row r="299" spans="1:13" ht="13.5" x14ac:dyDescent="0.25">
      <c r="A299" s="3">
        <v>42440</v>
      </c>
      <c r="B299" s="2">
        <v>4.8540000000000001</v>
      </c>
      <c r="C299" s="2">
        <v>57.181903183284533</v>
      </c>
      <c r="D299" s="2">
        <v>-4.6337353284987337E-2</v>
      </c>
      <c r="E299" s="2">
        <v>-9.9387617820842957E-3</v>
      </c>
      <c r="F299" s="2">
        <v>4.8831999999999995</v>
      </c>
      <c r="G299" s="2">
        <v>4.8517000000000001</v>
      </c>
      <c r="H299" s="2">
        <v>4.7992599999999994</v>
      </c>
      <c r="I299" s="2">
        <v>4.711240000000001</v>
      </c>
      <c r="J299" s="2">
        <v>4.3997639999999967</v>
      </c>
      <c r="K299" s="17" t="s">
        <v>52</v>
      </c>
      <c r="L299" s="17" t="s">
        <v>50</v>
      </c>
      <c r="M299" s="17" t="s">
        <v>53</v>
      </c>
    </row>
    <row r="300" spans="1:13" ht="13.5" x14ac:dyDescent="0.25">
      <c r="A300" s="3">
        <v>42443</v>
      </c>
      <c r="B300" s="2">
        <v>4.8701999999999996</v>
      </c>
      <c r="C300" s="2">
        <v>58.561886286503892</v>
      </c>
      <c r="D300" s="2">
        <v>-4.8645641307101251E-2</v>
      </c>
      <c r="E300" s="2">
        <v>-9.8127646804277487E-3</v>
      </c>
      <c r="F300" s="2">
        <v>4.8832000000000004</v>
      </c>
      <c r="G300" s="2">
        <v>4.8620900000000002</v>
      </c>
      <c r="H300" s="2">
        <v>4.8098099999999997</v>
      </c>
      <c r="I300" s="2">
        <v>4.7210460000000021</v>
      </c>
      <c r="J300" s="2">
        <v>4.4015179999999967</v>
      </c>
      <c r="K300" s="17" t="s">
        <v>48</v>
      </c>
      <c r="L300" s="17" t="s">
        <v>55</v>
      </c>
      <c r="M300" s="17" t="s">
        <v>55</v>
      </c>
    </row>
    <row r="301" spans="1:13" ht="13.5" x14ac:dyDescent="0.25">
      <c r="A301" s="3">
        <v>42444</v>
      </c>
      <c r="B301" s="2">
        <v>4.9837999999999996</v>
      </c>
      <c r="C301" s="2">
        <v>66.673152322269374</v>
      </c>
      <c r="D301" s="2">
        <v>-5.6006315497564962E-2</v>
      </c>
      <c r="E301" s="2">
        <v>-9.8418348864411313E-3</v>
      </c>
      <c r="F301" s="2">
        <v>4.9059200000000001</v>
      </c>
      <c r="G301" s="2">
        <v>4.88157</v>
      </c>
      <c r="H301" s="2">
        <v>4.8203599999999991</v>
      </c>
      <c r="I301" s="2">
        <v>4.7330580000000007</v>
      </c>
      <c r="J301" s="2">
        <v>4.4033789999999975</v>
      </c>
      <c r="K301" s="17" t="s">
        <v>52</v>
      </c>
      <c r="L301" s="17" t="s">
        <v>50</v>
      </c>
      <c r="M301" s="17" t="s">
        <v>53</v>
      </c>
    </row>
    <row r="302" spans="1:13" ht="13.5" x14ac:dyDescent="0.25">
      <c r="A302" s="3">
        <v>42445</v>
      </c>
      <c r="B302" s="2">
        <v>4.9837999999999996</v>
      </c>
      <c r="C302" s="2">
        <v>66.673152322269374</v>
      </c>
      <c r="D302" s="2">
        <v>-5.3354919886134056E-2</v>
      </c>
      <c r="E302" s="2">
        <v>-9.8419206137867893E-3</v>
      </c>
      <c r="F302" s="2">
        <v>4.9188999999999989</v>
      </c>
      <c r="G302" s="2">
        <v>4.8945500000000006</v>
      </c>
      <c r="H302" s="2">
        <v>4.8318849999999998</v>
      </c>
      <c r="I302" s="2">
        <v>4.7451360000000014</v>
      </c>
      <c r="J302" s="2">
        <v>4.4046249999999967</v>
      </c>
      <c r="K302" s="17" t="s">
        <v>52</v>
      </c>
      <c r="L302" s="17" t="s">
        <v>50</v>
      </c>
      <c r="M302" s="17" t="s">
        <v>53</v>
      </c>
    </row>
    <row r="303" spans="1:13" ht="13.5" x14ac:dyDescent="0.25">
      <c r="A303" s="3">
        <v>42446</v>
      </c>
      <c r="B303" s="2">
        <v>5.0163000000000002</v>
      </c>
      <c r="C303" s="2">
        <v>68.70564534901348</v>
      </c>
      <c r="D303" s="2">
        <v>-5.4556192043717644E-2</v>
      </c>
      <c r="E303" s="2">
        <v>-8.574052782211827E-3</v>
      </c>
      <c r="F303" s="2">
        <v>4.9416199999999995</v>
      </c>
      <c r="G303" s="2">
        <v>4.9107800000000008</v>
      </c>
      <c r="H303" s="2">
        <v>4.8440599999999998</v>
      </c>
      <c r="I303" s="2">
        <v>4.7578640000000014</v>
      </c>
      <c r="J303" s="2">
        <v>4.4067099999999968</v>
      </c>
      <c r="K303" s="17" t="s">
        <v>52</v>
      </c>
      <c r="L303" s="17" t="s">
        <v>50</v>
      </c>
      <c r="M303" s="17" t="s">
        <v>53</v>
      </c>
    </row>
    <row r="304" spans="1:13" ht="13.5" x14ac:dyDescent="0.25">
      <c r="A304" s="3">
        <v>42447</v>
      </c>
      <c r="B304" s="2">
        <v>5.0617999999999999</v>
      </c>
      <c r="C304" s="2">
        <v>71.340830573289054</v>
      </c>
      <c r="D304" s="2">
        <v>-6.2603272029930324E-2</v>
      </c>
      <c r="E304" s="2">
        <v>-9.5557568677670009E-3</v>
      </c>
      <c r="F304" s="2">
        <v>4.9831799999999999</v>
      </c>
      <c r="G304" s="2">
        <v>4.9331899999999997</v>
      </c>
      <c r="H304" s="2">
        <v>4.8585099999999999</v>
      </c>
      <c r="I304" s="2">
        <v>4.7739040000000017</v>
      </c>
      <c r="J304" s="2">
        <v>4.4090529999999966</v>
      </c>
      <c r="K304" s="17" t="s">
        <v>52</v>
      </c>
      <c r="L304" s="17" t="s">
        <v>50</v>
      </c>
      <c r="M304" s="17" t="s">
        <v>53</v>
      </c>
    </row>
    <row r="305" spans="1:13" ht="13.5" x14ac:dyDescent="0.25">
      <c r="A305" s="3">
        <v>42450</v>
      </c>
      <c r="B305" s="2">
        <v>5.2111000000000001</v>
      </c>
      <c r="C305" s="2">
        <v>77.913072560063327</v>
      </c>
      <c r="D305" s="2">
        <v>-7.6807642138445154E-2</v>
      </c>
      <c r="E305" s="2">
        <v>-1.0775859417995109E-2</v>
      </c>
      <c r="F305" s="2">
        <v>5.0513599999999999</v>
      </c>
      <c r="G305" s="2">
        <v>4.9672800000000006</v>
      </c>
      <c r="H305" s="2">
        <v>4.8807500000000008</v>
      </c>
      <c r="I305" s="2">
        <v>4.7904620000000016</v>
      </c>
      <c r="J305" s="2">
        <v>4.4124039999999978</v>
      </c>
      <c r="K305" s="17" t="s">
        <v>52</v>
      </c>
      <c r="L305" s="17" t="s">
        <v>50</v>
      </c>
      <c r="M305" s="17" t="s">
        <v>53</v>
      </c>
    </row>
    <row r="306" spans="1:13" ht="13.5" x14ac:dyDescent="0.25">
      <c r="A306" s="3">
        <v>42451</v>
      </c>
      <c r="B306" s="2">
        <v>5.2435999999999998</v>
      </c>
      <c r="C306" s="2">
        <v>79.039885518219648</v>
      </c>
      <c r="D306" s="2">
        <v>-9.3353429065190952E-2</v>
      </c>
      <c r="E306" s="2">
        <v>-1.2390882446198971E-2</v>
      </c>
      <c r="F306" s="2">
        <v>5.1033200000000001</v>
      </c>
      <c r="G306" s="2">
        <v>5.0046200000000001</v>
      </c>
      <c r="H306" s="2">
        <v>4.9034800000000001</v>
      </c>
      <c r="I306" s="2">
        <v>4.8050720000000009</v>
      </c>
      <c r="J306" s="2">
        <v>4.4161019999999978</v>
      </c>
      <c r="K306" s="17" t="s">
        <v>52</v>
      </c>
      <c r="L306" s="17" t="s">
        <v>50</v>
      </c>
      <c r="M306" s="17" t="s">
        <v>53</v>
      </c>
    </row>
    <row r="307" spans="1:13" ht="13.5" x14ac:dyDescent="0.25">
      <c r="A307" s="3">
        <v>42452</v>
      </c>
      <c r="B307" s="2">
        <v>5.2923</v>
      </c>
      <c r="C307" s="2">
        <v>80.634228027491758</v>
      </c>
      <c r="D307" s="2">
        <v>-0.10562316606973265</v>
      </c>
      <c r="E307" s="2">
        <v>-1.5337453552689751E-2</v>
      </c>
      <c r="F307" s="2">
        <v>5.1650200000000002</v>
      </c>
      <c r="G307" s="2">
        <v>5.0419599999999996</v>
      </c>
      <c r="H307" s="2">
        <v>4.9356249999999999</v>
      </c>
      <c r="I307" s="2">
        <v>4.8181900000000022</v>
      </c>
      <c r="J307" s="2">
        <v>4.4200434999999967</v>
      </c>
      <c r="K307" s="17" t="s">
        <v>52</v>
      </c>
      <c r="L307" s="17" t="s">
        <v>50</v>
      </c>
      <c r="M307" s="17" t="s">
        <v>53</v>
      </c>
    </row>
    <row r="308" spans="1:13" ht="13.5" x14ac:dyDescent="0.25">
      <c r="A308" s="3">
        <v>42453</v>
      </c>
      <c r="B308" s="2">
        <v>5.3215000000000003</v>
      </c>
      <c r="C308" s="2">
        <v>81.540873893483166</v>
      </c>
      <c r="D308" s="2">
        <v>-0.12294306638873564</v>
      </c>
      <c r="E308" s="2">
        <v>-1.9199733223344648E-2</v>
      </c>
      <c r="F308" s="2">
        <v>5.2260600000000004</v>
      </c>
      <c r="G308" s="2">
        <v>5.0838400000000004</v>
      </c>
      <c r="H308" s="2">
        <v>4.9633850000000006</v>
      </c>
      <c r="I308" s="2">
        <v>4.8317620000000021</v>
      </c>
      <c r="J308" s="2">
        <v>4.4242079999999966</v>
      </c>
      <c r="K308" s="17" t="s">
        <v>52</v>
      </c>
      <c r="L308" s="17" t="s">
        <v>50</v>
      </c>
      <c r="M308" s="17" t="s">
        <v>53</v>
      </c>
    </row>
    <row r="309" spans="1:13" ht="13.5" x14ac:dyDescent="0.25">
      <c r="A309" s="3">
        <v>42454</v>
      </c>
      <c r="B309" s="2">
        <v>5.3506999999999998</v>
      </c>
      <c r="C309" s="2">
        <v>82.42687944594897</v>
      </c>
      <c r="D309" s="2">
        <v>-0.14953964850318258</v>
      </c>
      <c r="E309" s="2">
        <v>-2.5793608767496125E-2</v>
      </c>
      <c r="F309" s="2">
        <v>5.2838399999999996</v>
      </c>
      <c r="G309" s="2">
        <v>5.1335099999999994</v>
      </c>
      <c r="H309" s="2">
        <v>4.9926050000000002</v>
      </c>
      <c r="I309" s="2">
        <v>4.8465660000000019</v>
      </c>
      <c r="J309" s="2">
        <v>4.4279189999999957</v>
      </c>
      <c r="K309" s="17" t="s">
        <v>52</v>
      </c>
      <c r="L309" s="17" t="s">
        <v>50</v>
      </c>
      <c r="M309" s="17" t="s">
        <v>53</v>
      </c>
    </row>
    <row r="310" spans="1:13" ht="13.5" x14ac:dyDescent="0.25">
      <c r="A310" s="3">
        <v>42457</v>
      </c>
      <c r="B310" s="2">
        <v>5.3247999999999998</v>
      </c>
      <c r="C310" s="2">
        <v>78.813389042095395</v>
      </c>
      <c r="D310" s="2">
        <v>-0.16992284362415244</v>
      </c>
      <c r="E310" s="2">
        <v>-2.9536968343393775E-2</v>
      </c>
      <c r="F310" s="2">
        <v>5.3065800000000003</v>
      </c>
      <c r="G310" s="2">
        <v>5.1789699999999996</v>
      </c>
      <c r="H310" s="2">
        <v>5.0205299999999999</v>
      </c>
      <c r="I310" s="2">
        <v>4.8589040000000026</v>
      </c>
      <c r="J310" s="2">
        <v>4.4312544999999961</v>
      </c>
      <c r="K310" s="17" t="s">
        <v>52</v>
      </c>
      <c r="L310" s="17" t="s">
        <v>50</v>
      </c>
      <c r="M310" s="17" t="s">
        <v>53</v>
      </c>
    </row>
    <row r="311" spans="1:13" ht="13.5" x14ac:dyDescent="0.25">
      <c r="A311" s="3">
        <v>42458</v>
      </c>
      <c r="B311" s="2">
        <v>5.3215000000000003</v>
      </c>
      <c r="C311" s="2">
        <v>78.342137997437931</v>
      </c>
      <c r="D311" s="2">
        <v>-0.17141539998816935</v>
      </c>
      <c r="E311" s="2">
        <v>-3.5220097423886779E-2</v>
      </c>
      <c r="F311" s="2">
        <v>5.3221600000000002</v>
      </c>
      <c r="G311" s="2">
        <v>5.2127399999999993</v>
      </c>
      <c r="H311" s="2">
        <v>5.0471550000000001</v>
      </c>
      <c r="I311" s="2">
        <v>4.8718260000000022</v>
      </c>
      <c r="J311" s="2">
        <v>4.4344964999999954</v>
      </c>
      <c r="K311" s="17" t="s">
        <v>52</v>
      </c>
      <c r="L311" s="17" t="s">
        <v>55</v>
      </c>
      <c r="M311" s="17" t="s">
        <v>53</v>
      </c>
    </row>
    <row r="312" spans="1:13" ht="13.5" x14ac:dyDescent="0.25">
      <c r="A312" s="3">
        <v>42459</v>
      </c>
      <c r="B312" s="2">
        <v>5.1722000000000001</v>
      </c>
      <c r="C312" s="2">
        <v>60.667864146449631</v>
      </c>
      <c r="D312" s="2">
        <v>-0.16342050369230599</v>
      </c>
      <c r="E312" s="2">
        <v>-4.0220615786404693E-2</v>
      </c>
      <c r="F312" s="2">
        <v>5.2981400000000001</v>
      </c>
      <c r="G312" s="2">
        <v>5.2315799999999992</v>
      </c>
      <c r="H312" s="2">
        <v>5.0630649999999999</v>
      </c>
      <c r="I312" s="2">
        <v>4.8818260000000029</v>
      </c>
      <c r="J312" s="2">
        <v>4.4369919999999956</v>
      </c>
      <c r="K312" s="17" t="s">
        <v>48</v>
      </c>
      <c r="L312" s="17" t="s">
        <v>55</v>
      </c>
      <c r="M312" s="17" t="s">
        <v>47</v>
      </c>
    </row>
    <row r="313" spans="1:13" ht="13.5" x14ac:dyDescent="0.25">
      <c r="A313" s="3">
        <v>42460</v>
      </c>
      <c r="B313" s="2">
        <v>5.2923</v>
      </c>
      <c r="C313" s="2">
        <v>67.09820055655976</v>
      </c>
      <c r="D313" s="2">
        <v>-0.16133765897398167</v>
      </c>
      <c r="E313" s="2">
        <v>-4.3451446432529482E-2</v>
      </c>
      <c r="F313" s="2">
        <v>5.2923</v>
      </c>
      <c r="G313" s="2">
        <v>5.2591800000000006</v>
      </c>
      <c r="H313" s="2">
        <v>5.0849799999999998</v>
      </c>
      <c r="I313" s="2">
        <v>4.8926700000000025</v>
      </c>
      <c r="J313" s="2">
        <v>4.440241999999996</v>
      </c>
      <c r="K313" s="17" t="s">
        <v>52</v>
      </c>
      <c r="L313" s="17" t="s">
        <v>55</v>
      </c>
      <c r="M313" s="17" t="s">
        <v>54</v>
      </c>
    </row>
    <row r="314" spans="1:13" ht="13.5" x14ac:dyDescent="0.25">
      <c r="A314" s="3">
        <v>42461</v>
      </c>
      <c r="B314" s="2">
        <v>5.2889999999999997</v>
      </c>
      <c r="C314" s="2">
        <v>66.775160246591895</v>
      </c>
      <c r="D314" s="2">
        <v>-0.15376804947701572</v>
      </c>
      <c r="E314" s="2">
        <v>-4.1931793492781977E-2</v>
      </c>
      <c r="F314" s="2">
        <v>5.27996</v>
      </c>
      <c r="G314" s="2">
        <v>5.2819000000000003</v>
      </c>
      <c r="H314" s="2">
        <v>5.107545</v>
      </c>
      <c r="I314" s="2">
        <v>4.9036440000000026</v>
      </c>
      <c r="J314" s="2">
        <v>4.4434754999999964</v>
      </c>
      <c r="K314" s="17" t="s">
        <v>48</v>
      </c>
      <c r="L314" s="17" t="s">
        <v>55</v>
      </c>
      <c r="M314" s="17" t="s">
        <v>47</v>
      </c>
    </row>
    <row r="315" spans="1:13" ht="13.5" x14ac:dyDescent="0.25">
      <c r="A315" s="3">
        <v>42464</v>
      </c>
      <c r="B315" s="2">
        <v>5.2889999999999997</v>
      </c>
      <c r="C315" s="2">
        <v>66.775160246591895</v>
      </c>
      <c r="D315" s="2">
        <v>-0.12570504432153484</v>
      </c>
      <c r="E315" s="2">
        <v>-4.0009262463020702E-2</v>
      </c>
      <c r="F315" s="2">
        <v>5.272800000000001</v>
      </c>
      <c r="G315" s="2">
        <v>5.2896900000000002</v>
      </c>
      <c r="H315" s="2">
        <v>5.1284850000000004</v>
      </c>
      <c r="I315" s="2">
        <v>4.9146820000000018</v>
      </c>
      <c r="J315" s="2">
        <v>4.4467239999999961</v>
      </c>
      <c r="K315" s="17" t="s">
        <v>48</v>
      </c>
      <c r="L315" s="17" t="s">
        <v>55</v>
      </c>
      <c r="M315" s="17" t="s">
        <v>47</v>
      </c>
    </row>
    <row r="316" spans="1:13" ht="13.5" x14ac:dyDescent="0.25">
      <c r="A316" s="3">
        <v>42465</v>
      </c>
      <c r="B316" s="2">
        <v>5.2889999999999997</v>
      </c>
      <c r="C316" s="2">
        <v>66.775160246591895</v>
      </c>
      <c r="D316" s="2">
        <v>-9.8173572540785514E-2</v>
      </c>
      <c r="E316" s="2">
        <v>-3.7779306878200178E-2</v>
      </c>
      <c r="F316" s="2">
        <v>5.2662999999999993</v>
      </c>
      <c r="G316" s="2">
        <v>5.2942300000000007</v>
      </c>
      <c r="H316" s="2">
        <v>5.1494249999999999</v>
      </c>
      <c r="I316" s="2">
        <v>4.9237080000000022</v>
      </c>
      <c r="J316" s="2">
        <v>4.4501109999999953</v>
      </c>
      <c r="K316" s="17" t="s">
        <v>52</v>
      </c>
      <c r="L316" s="17" t="s">
        <v>55</v>
      </c>
      <c r="M316" s="17" t="s">
        <v>54</v>
      </c>
    </row>
    <row r="317" spans="1:13" ht="13.5" x14ac:dyDescent="0.25">
      <c r="A317" s="3">
        <v>42466</v>
      </c>
      <c r="B317" s="2">
        <v>5.2889999999999997</v>
      </c>
      <c r="C317" s="2">
        <v>66.775160246591895</v>
      </c>
      <c r="D317" s="2">
        <v>-6.8509615190729178E-2</v>
      </c>
      <c r="E317" s="2">
        <v>-3.3113608658465479E-2</v>
      </c>
      <c r="F317" s="2">
        <v>5.2896599999999996</v>
      </c>
      <c r="G317" s="2">
        <v>5.2939000000000007</v>
      </c>
      <c r="H317" s="2">
        <v>5.1679300000000001</v>
      </c>
      <c r="I317" s="2">
        <v>4.9324080000000006</v>
      </c>
      <c r="J317" s="2">
        <v>4.4535034999999956</v>
      </c>
      <c r="K317" s="17" t="s">
        <v>52</v>
      </c>
      <c r="L317" s="17" t="s">
        <v>55</v>
      </c>
      <c r="M317" s="17" t="s">
        <v>53</v>
      </c>
    </row>
    <row r="318" spans="1:13" ht="13.5" x14ac:dyDescent="0.25">
      <c r="A318" s="3">
        <v>42467</v>
      </c>
      <c r="B318" s="2">
        <v>5.2274000000000003</v>
      </c>
      <c r="C318" s="2">
        <v>59.573916618900526</v>
      </c>
      <c r="D318" s="2">
        <v>-3.5395009116575338E-2</v>
      </c>
      <c r="E318" s="2">
        <v>-2.7031541722591715E-2</v>
      </c>
      <c r="F318" s="2">
        <v>5.2766799999999998</v>
      </c>
      <c r="G318" s="2">
        <v>5.2844900000000008</v>
      </c>
      <c r="H318" s="2">
        <v>5.1841650000000001</v>
      </c>
      <c r="I318" s="2">
        <v>4.9400060000000003</v>
      </c>
      <c r="J318" s="2">
        <v>4.4569129999999957</v>
      </c>
      <c r="K318" s="17" t="s">
        <v>48</v>
      </c>
      <c r="L318" s="17" t="s">
        <v>55</v>
      </c>
      <c r="M318" s="17" t="s">
        <v>47</v>
      </c>
    </row>
    <row r="319" spans="1:13" ht="13.5" x14ac:dyDescent="0.25">
      <c r="A319" s="3">
        <v>42468</v>
      </c>
      <c r="B319" s="2">
        <v>5.2274000000000003</v>
      </c>
      <c r="C319" s="2">
        <v>59.573916618900526</v>
      </c>
      <c r="D319" s="2">
        <v>-3.4824828862083379E-3</v>
      </c>
      <c r="E319" s="2">
        <v>-1.5736607780140778E-2</v>
      </c>
      <c r="F319" s="2">
        <v>5.2643599999999999</v>
      </c>
      <c r="G319" s="2">
        <v>5.2721600000000013</v>
      </c>
      <c r="H319" s="2">
        <v>5.2028350000000003</v>
      </c>
      <c r="I319" s="2">
        <v>4.9479299999999995</v>
      </c>
      <c r="J319" s="2">
        <v>4.4603224999999957</v>
      </c>
      <c r="K319" s="17" t="s">
        <v>48</v>
      </c>
      <c r="L319" s="17" t="s">
        <v>55</v>
      </c>
      <c r="M319" s="17" t="s">
        <v>47</v>
      </c>
    </row>
    <row r="320" spans="1:13" ht="13.5" x14ac:dyDescent="0.25">
      <c r="A320" s="3">
        <v>42471</v>
      </c>
      <c r="B320" s="2">
        <v>5.2274000000000003</v>
      </c>
      <c r="C320" s="2">
        <v>59.573916618900519</v>
      </c>
      <c r="D320" s="2">
        <v>1.8980407839990221E-2</v>
      </c>
      <c r="E320" s="2">
        <v>-2.2063654527042786E-3</v>
      </c>
      <c r="F320" s="2">
        <v>5.2520399999999992</v>
      </c>
      <c r="G320" s="2">
        <v>5.2624200000000014</v>
      </c>
      <c r="H320" s="2">
        <v>5.220695000000001</v>
      </c>
      <c r="I320" s="2">
        <v>4.9559179999999996</v>
      </c>
      <c r="J320" s="2">
        <v>4.4635694999999949</v>
      </c>
      <c r="K320" s="17" t="s">
        <v>48</v>
      </c>
      <c r="L320" s="17" t="s">
        <v>55</v>
      </c>
      <c r="M320" s="17" t="s">
        <v>47</v>
      </c>
    </row>
    <row r="321" spans="1:13" ht="13.5" x14ac:dyDescent="0.25">
      <c r="A321" s="3">
        <v>42472</v>
      </c>
      <c r="B321" s="2">
        <v>5.2274000000000003</v>
      </c>
      <c r="C321" s="2">
        <v>59.573916618900519</v>
      </c>
      <c r="D321" s="2">
        <v>3.6965517009062587E-2</v>
      </c>
      <c r="E321" s="2">
        <v>1.165862467596932E-2</v>
      </c>
      <c r="F321" s="2">
        <v>5.2397200000000002</v>
      </c>
      <c r="G321" s="2">
        <v>5.2530100000000015</v>
      </c>
      <c r="H321" s="2">
        <v>5.2328750000000008</v>
      </c>
      <c r="I321" s="2">
        <v>4.9650099999999995</v>
      </c>
      <c r="J321" s="2">
        <v>4.4664919999999952</v>
      </c>
      <c r="K321" s="17" t="s">
        <v>48</v>
      </c>
      <c r="L321" s="17" t="s">
        <v>55</v>
      </c>
      <c r="M321" s="17" t="s">
        <v>47</v>
      </c>
    </row>
    <row r="322" spans="1:13" ht="13.5" x14ac:dyDescent="0.25">
      <c r="A322" s="3">
        <v>42473</v>
      </c>
      <c r="B322" s="2">
        <v>5.2565999999999997</v>
      </c>
      <c r="C322" s="2">
        <v>62.174765209242707</v>
      </c>
      <c r="D322" s="2">
        <v>2.6575325993275278E-2</v>
      </c>
      <c r="E322" s="2">
        <v>1.9694104258100947E-2</v>
      </c>
      <c r="F322" s="2">
        <v>5.2332400000000003</v>
      </c>
      <c r="G322" s="2">
        <v>5.26145</v>
      </c>
      <c r="H322" s="2">
        <v>5.2465150000000005</v>
      </c>
      <c r="I322" s="2">
        <v>4.9746859999999984</v>
      </c>
      <c r="J322" s="2">
        <v>4.469722499999996</v>
      </c>
      <c r="K322" s="17" t="s">
        <v>48</v>
      </c>
      <c r="L322" s="17" t="s">
        <v>55</v>
      </c>
      <c r="M322" s="17" t="s">
        <v>47</v>
      </c>
    </row>
    <row r="323" spans="1:13" ht="13.5" x14ac:dyDescent="0.25">
      <c r="A323" s="3">
        <v>42474</v>
      </c>
      <c r="B323" s="2">
        <v>5.2565999999999997</v>
      </c>
      <c r="C323" s="2">
        <v>62.1747652092427</v>
      </c>
      <c r="D323" s="2">
        <v>3.5647109943946376E-2</v>
      </c>
      <c r="E323" s="2">
        <v>2.3869810541210179E-2</v>
      </c>
      <c r="F323" s="2">
        <v>5.2390799999999995</v>
      </c>
      <c r="G323" s="2">
        <v>5.2578800000000001</v>
      </c>
      <c r="H323" s="2">
        <v>5.2585300000000021</v>
      </c>
      <c r="I323" s="2">
        <v>4.9855959999999975</v>
      </c>
      <c r="J323" s="2">
        <v>4.4731154999999969</v>
      </c>
      <c r="K323" s="17" t="s">
        <v>52</v>
      </c>
      <c r="L323" s="17" t="s">
        <v>55</v>
      </c>
      <c r="M323" s="17" t="s">
        <v>53</v>
      </c>
    </row>
    <row r="324" spans="1:13" ht="13.5" x14ac:dyDescent="0.25">
      <c r="A324" s="3">
        <v>42475</v>
      </c>
      <c r="B324" s="2">
        <v>5.2565999999999997</v>
      </c>
      <c r="C324" s="2">
        <v>62.1747652092427</v>
      </c>
      <c r="D324" s="2">
        <v>4.2247543410210753E-2</v>
      </c>
      <c r="E324" s="2">
        <v>2.3544437138202225E-2</v>
      </c>
      <c r="F324" s="2">
        <v>5.2449199999999996</v>
      </c>
      <c r="G324" s="2">
        <v>5.2546400000000002</v>
      </c>
      <c r="H324" s="2">
        <v>5.268270000000002</v>
      </c>
      <c r="I324" s="2">
        <v>4.9952719999999982</v>
      </c>
      <c r="J324" s="2">
        <v>4.476670999999997</v>
      </c>
      <c r="K324" s="17" t="s">
        <v>52</v>
      </c>
      <c r="L324" s="17" t="s">
        <v>55</v>
      </c>
      <c r="M324" s="17" t="s">
        <v>53</v>
      </c>
    </row>
    <row r="325" spans="1:13" ht="13.5" x14ac:dyDescent="0.25">
      <c r="A325" s="3">
        <v>42478</v>
      </c>
      <c r="B325" s="2">
        <v>5.1948999999999996</v>
      </c>
      <c r="C325" s="2">
        <v>53.150406389916483</v>
      </c>
      <c r="D325" s="2">
        <v>5.1876970844916492E-2</v>
      </c>
      <c r="E325" s="2">
        <v>1.9562065985789558E-2</v>
      </c>
      <c r="F325" s="2">
        <v>5.2384199999999996</v>
      </c>
      <c r="G325" s="2">
        <v>5.2452299999999994</v>
      </c>
      <c r="H325" s="2">
        <v>5.2674600000000016</v>
      </c>
      <c r="I325" s="2">
        <v>5.0037139999999978</v>
      </c>
      <c r="J325" s="2">
        <v>4.4797554999999969</v>
      </c>
      <c r="K325" s="17" t="s">
        <v>52</v>
      </c>
      <c r="L325" s="17" t="s">
        <v>55</v>
      </c>
      <c r="M325" s="17" t="s">
        <v>54</v>
      </c>
    </row>
    <row r="326" spans="1:13" ht="13.5" x14ac:dyDescent="0.25">
      <c r="A326" s="3">
        <v>42479</v>
      </c>
      <c r="B326" s="2">
        <v>5.1948999999999996</v>
      </c>
      <c r="C326" s="2">
        <v>53.150406389916483</v>
      </c>
      <c r="D326" s="2">
        <v>5.9902568170171477E-2</v>
      </c>
      <c r="E326" s="2">
        <v>1.3210482501601267E-2</v>
      </c>
      <c r="F326" s="2">
        <v>5.2319200000000006</v>
      </c>
      <c r="G326" s="2">
        <v>5.2358199999999986</v>
      </c>
      <c r="H326" s="2">
        <v>5.2650250000000023</v>
      </c>
      <c r="I326" s="2">
        <v>5.0117659999999971</v>
      </c>
      <c r="J326" s="2">
        <v>4.4821904999999971</v>
      </c>
      <c r="K326" s="17" t="s">
        <v>52</v>
      </c>
      <c r="L326" s="17" t="s">
        <v>55</v>
      </c>
      <c r="M326" s="17" t="s">
        <v>54</v>
      </c>
    </row>
    <row r="327" spans="1:13" ht="13.5" x14ac:dyDescent="0.25">
      <c r="A327" s="3">
        <v>42480</v>
      </c>
      <c r="B327" s="2">
        <v>5.2598000000000003</v>
      </c>
      <c r="C327" s="2">
        <v>60.197933037451556</v>
      </c>
      <c r="D327" s="2">
        <v>6.177273623787638E-2</v>
      </c>
      <c r="E327" s="2">
        <v>5.4834974137580742E-3</v>
      </c>
      <c r="F327" s="2">
        <v>5.2325599999999994</v>
      </c>
      <c r="G327" s="2">
        <v>5.232899999999999</v>
      </c>
      <c r="H327" s="2">
        <v>5.2634000000000025</v>
      </c>
      <c r="I327" s="2">
        <v>5.022739999999998</v>
      </c>
      <c r="J327" s="2">
        <v>4.4849499999999969</v>
      </c>
      <c r="K327" s="17" t="s">
        <v>52</v>
      </c>
      <c r="L327" s="17" t="s">
        <v>55</v>
      </c>
      <c r="M327" s="17" t="s">
        <v>53</v>
      </c>
    </row>
    <row r="328" spans="1:13" ht="13.5" x14ac:dyDescent="0.25">
      <c r="A328" s="3">
        <v>42481</v>
      </c>
      <c r="B328" s="2">
        <v>5.1948999999999996</v>
      </c>
      <c r="C328" s="2">
        <v>51.805440680955222</v>
      </c>
      <c r="D328" s="2">
        <v>5.8197252687071099E-2</v>
      </c>
      <c r="E328" s="2">
        <v>-2.973740167300864E-3</v>
      </c>
      <c r="F328" s="2">
        <v>5.2202199999999994</v>
      </c>
      <c r="G328" s="2">
        <v>5.2296499999999986</v>
      </c>
      <c r="H328" s="2">
        <v>5.2570700000000024</v>
      </c>
      <c r="I328" s="2">
        <v>5.0331299999999972</v>
      </c>
      <c r="J328" s="2">
        <v>4.4877099999999963</v>
      </c>
      <c r="K328" s="17" t="s">
        <v>48</v>
      </c>
      <c r="L328" s="17" t="s">
        <v>49</v>
      </c>
      <c r="M328" s="17" t="s">
        <v>47</v>
      </c>
    </row>
    <row r="329" spans="1:13" ht="13.5" x14ac:dyDescent="0.25">
      <c r="A329" s="3">
        <v>42482</v>
      </c>
      <c r="B329" s="2">
        <v>5.1332000000000004</v>
      </c>
      <c r="C329" s="2">
        <v>45.334552976444279</v>
      </c>
      <c r="D329" s="2">
        <v>5.9673472096702262E-2</v>
      </c>
      <c r="E329" s="2">
        <v>-1.1433665454576998E-2</v>
      </c>
      <c r="F329" s="2">
        <v>5.1955399999999994</v>
      </c>
      <c r="G329" s="2">
        <v>5.220229999999999</v>
      </c>
      <c r="H329" s="2">
        <v>5.2461950000000019</v>
      </c>
      <c r="I329" s="2">
        <v>5.0448839999999979</v>
      </c>
      <c r="J329" s="2">
        <v>4.4908104999999976</v>
      </c>
      <c r="K329" s="17" t="s">
        <v>48</v>
      </c>
      <c r="L329" s="17" t="s">
        <v>49</v>
      </c>
      <c r="M329" s="17" t="s">
        <v>47</v>
      </c>
    </row>
    <row r="330" spans="1:13" ht="13.5" x14ac:dyDescent="0.25">
      <c r="A330" s="3">
        <v>42485</v>
      </c>
      <c r="B330" s="2">
        <v>5.2598000000000003</v>
      </c>
      <c r="C330" s="2">
        <v>57.159010147576311</v>
      </c>
      <c r="D330" s="2">
        <v>5.1845741182917848E-2</v>
      </c>
      <c r="E330" s="2">
        <v>-2.2137413356434956E-2</v>
      </c>
      <c r="F330" s="2">
        <v>5.20852</v>
      </c>
      <c r="G330" s="2">
        <v>5.2234699999999998</v>
      </c>
      <c r="H330" s="2">
        <v>5.2429450000000015</v>
      </c>
      <c r="I330" s="2">
        <v>5.0568959999999983</v>
      </c>
      <c r="J330" s="2">
        <v>4.4947064999999968</v>
      </c>
      <c r="K330" s="17" t="s">
        <v>48</v>
      </c>
      <c r="L330" s="17" t="s">
        <v>49</v>
      </c>
      <c r="M330" s="17" t="s">
        <v>51</v>
      </c>
    </row>
    <row r="331" spans="1:13" ht="13.5" x14ac:dyDescent="0.25">
      <c r="A331" s="3">
        <v>42486</v>
      </c>
      <c r="B331" s="2">
        <v>5.1818999999999997</v>
      </c>
      <c r="C331" s="2">
        <v>49.993165615140029</v>
      </c>
      <c r="D331" s="2">
        <v>5.0523208516187523E-2</v>
      </c>
      <c r="E331" s="2">
        <v>-3.1850340982306075E-2</v>
      </c>
      <c r="F331" s="2">
        <v>5.2059199999999999</v>
      </c>
      <c r="G331" s="2">
        <v>5.2189199999999998</v>
      </c>
      <c r="H331" s="2">
        <v>5.2359650000000011</v>
      </c>
      <c r="I331" s="2">
        <v>5.065077999999998</v>
      </c>
      <c r="J331" s="2">
        <v>4.4982129999999971</v>
      </c>
      <c r="K331" s="17" t="s">
        <v>48</v>
      </c>
      <c r="L331" s="17" t="s">
        <v>49</v>
      </c>
      <c r="M331" s="17" t="s">
        <v>47</v>
      </c>
    </row>
    <row r="332" spans="1:13" ht="13.5" x14ac:dyDescent="0.25">
      <c r="A332" s="3">
        <v>42487</v>
      </c>
      <c r="B332" s="2">
        <v>5.1787000000000001</v>
      </c>
      <c r="C332" s="2">
        <v>49.71743271985784</v>
      </c>
      <c r="D332" s="2">
        <v>5.4159136386798146E-2</v>
      </c>
      <c r="E332" s="2">
        <v>-3.7914554642881071E-2</v>
      </c>
      <c r="F332" s="2">
        <v>5.1897000000000002</v>
      </c>
      <c r="G332" s="2">
        <v>5.2111299999999989</v>
      </c>
      <c r="H332" s="2">
        <v>5.2362900000000003</v>
      </c>
      <c r="I332" s="2">
        <v>5.073585999999997</v>
      </c>
      <c r="J332" s="2">
        <v>4.5018659999999979</v>
      </c>
      <c r="K332" s="17" t="s">
        <v>48</v>
      </c>
      <c r="L332" s="17" t="s">
        <v>49</v>
      </c>
      <c r="M332" s="17" t="s">
        <v>47</v>
      </c>
    </row>
    <row r="333" spans="1:13" ht="13.5" x14ac:dyDescent="0.25">
      <c r="A333" s="3">
        <v>42488</v>
      </c>
      <c r="B333" s="2">
        <v>5.1332000000000004</v>
      </c>
      <c r="C333" s="2">
        <v>45.845557904545608</v>
      </c>
      <c r="D333" s="2">
        <v>6.06487193465437E-2</v>
      </c>
      <c r="E333" s="2">
        <v>-4.2597029706777881E-2</v>
      </c>
      <c r="F333" s="2">
        <v>5.1773600000000002</v>
      </c>
      <c r="G333" s="2">
        <v>5.1987899999999998</v>
      </c>
      <c r="H333" s="2">
        <v>5.2283350000000004</v>
      </c>
      <c r="I333" s="2">
        <v>5.0807939999999983</v>
      </c>
      <c r="J333" s="2">
        <v>4.5052914999999976</v>
      </c>
      <c r="K333" s="17" t="s">
        <v>48</v>
      </c>
      <c r="L333" s="17" t="s">
        <v>49</v>
      </c>
      <c r="M333" s="17" t="s">
        <v>47</v>
      </c>
    </row>
    <row r="334" spans="1:13" ht="13.5" x14ac:dyDescent="0.25">
      <c r="A334" s="3">
        <v>42489</v>
      </c>
      <c r="B334" s="2">
        <v>5.1787000000000001</v>
      </c>
      <c r="C334" s="2">
        <v>50.035952389811492</v>
      </c>
      <c r="D334" s="2">
        <v>6.3077894379432564E-2</v>
      </c>
      <c r="E334" s="2">
        <v>-4.492116386979049E-2</v>
      </c>
      <c r="F334" s="2">
        <v>5.1864599999999994</v>
      </c>
      <c r="G334" s="2">
        <v>5.1909999999999998</v>
      </c>
      <c r="H334" s="2">
        <v>5.2228200000000005</v>
      </c>
      <c r="I334" s="2">
        <v>5.088911999999997</v>
      </c>
      <c r="J334" s="2">
        <v>4.509268999999998</v>
      </c>
      <c r="K334" s="17" t="s">
        <v>52</v>
      </c>
      <c r="L334" s="17" t="s">
        <v>50</v>
      </c>
      <c r="M334" s="17" t="s">
        <v>53</v>
      </c>
    </row>
    <row r="335" spans="1:13" ht="13.5" x14ac:dyDescent="0.25">
      <c r="A335" s="3">
        <v>42492</v>
      </c>
      <c r="B335" s="2">
        <v>5.2598000000000003</v>
      </c>
      <c r="C335" s="2">
        <v>56.497404547242098</v>
      </c>
      <c r="D335" s="2">
        <v>4.9650291976374383E-2</v>
      </c>
      <c r="E335" s="2">
        <v>-4.4538015987533167E-2</v>
      </c>
      <c r="F335" s="2">
        <v>5.1864599999999994</v>
      </c>
      <c r="G335" s="2">
        <v>5.1974900000000002</v>
      </c>
      <c r="H335" s="2">
        <v>5.2213599999999998</v>
      </c>
      <c r="I335" s="2">
        <v>5.0987819999999973</v>
      </c>
      <c r="J335" s="2">
        <v>4.5138144999999978</v>
      </c>
      <c r="K335" s="17" t="s">
        <v>52</v>
      </c>
      <c r="L335" s="17" t="s">
        <v>50</v>
      </c>
      <c r="M335" s="17" t="s">
        <v>55</v>
      </c>
    </row>
    <row r="336" spans="1:13" ht="13.5" x14ac:dyDescent="0.25">
      <c r="A336" s="3">
        <v>42493</v>
      </c>
      <c r="B336" s="2">
        <v>5.2598000000000003</v>
      </c>
      <c r="C336" s="2">
        <v>56.497404547242098</v>
      </c>
      <c r="D336" s="2">
        <v>3.7824674230657607E-2</v>
      </c>
      <c r="E336" s="2">
        <v>-4.0653607302666581E-2</v>
      </c>
      <c r="F336" s="2">
        <v>5.2020399999999993</v>
      </c>
      <c r="G336" s="2">
        <v>5.2039799999999996</v>
      </c>
      <c r="H336" s="2">
        <v>5.2199</v>
      </c>
      <c r="I336" s="2">
        <v>5.108197999999998</v>
      </c>
      <c r="J336" s="2">
        <v>4.5183599999999986</v>
      </c>
      <c r="K336" s="17" t="s">
        <v>52</v>
      </c>
      <c r="L336" s="17" t="s">
        <v>50</v>
      </c>
      <c r="M336" s="17" t="s">
        <v>53</v>
      </c>
    </row>
    <row r="337" spans="1:13" ht="13.5" x14ac:dyDescent="0.25">
      <c r="A337" s="3">
        <v>42494</v>
      </c>
      <c r="B337" s="2">
        <v>5.1623999999999999</v>
      </c>
      <c r="C337" s="2">
        <v>47.873984119115242</v>
      </c>
      <c r="D337" s="2">
        <v>4.4588367743493507E-2</v>
      </c>
      <c r="E337" s="2">
        <v>-3.5048266587558656E-2</v>
      </c>
      <c r="F337" s="2">
        <v>5.1987800000000011</v>
      </c>
      <c r="G337" s="2">
        <v>5.1942399999999989</v>
      </c>
      <c r="H337" s="2">
        <v>5.2135700000000007</v>
      </c>
      <c r="I337" s="2">
        <v>5.1184579999999968</v>
      </c>
      <c r="J337" s="2">
        <v>4.5219314999999982</v>
      </c>
      <c r="K337" s="17" t="s">
        <v>52</v>
      </c>
      <c r="L337" s="17" t="s">
        <v>50</v>
      </c>
      <c r="M337" s="17" t="s">
        <v>54</v>
      </c>
    </row>
    <row r="338" spans="1:13" ht="13.5" x14ac:dyDescent="0.25">
      <c r="A338" s="3">
        <v>42495</v>
      </c>
      <c r="B338" s="2">
        <v>5.1623999999999999</v>
      </c>
      <c r="C338" s="2">
        <v>47.873984119115249</v>
      </c>
      <c r="D338" s="2">
        <v>4.0504784396074633E-2</v>
      </c>
      <c r="E338" s="2">
        <v>-2.7307810799045915E-2</v>
      </c>
      <c r="F338" s="2">
        <v>5.2046200000000002</v>
      </c>
      <c r="G338" s="2">
        <v>5.1909899999999993</v>
      </c>
      <c r="H338" s="2">
        <v>5.2103200000000012</v>
      </c>
      <c r="I338" s="2">
        <v>5.1263799999999984</v>
      </c>
      <c r="J338" s="2">
        <v>4.5258274999999992</v>
      </c>
      <c r="K338" s="17" t="s">
        <v>52</v>
      </c>
      <c r="L338" s="17" t="s">
        <v>50</v>
      </c>
      <c r="M338" s="17" t="s">
        <v>53</v>
      </c>
    </row>
    <row r="339" spans="1:13" ht="13.5" x14ac:dyDescent="0.25">
      <c r="A339" s="3">
        <v>42496</v>
      </c>
      <c r="B339" s="2">
        <v>5.2468000000000004</v>
      </c>
      <c r="C339" s="2">
        <v>54.806348083335109</v>
      </c>
      <c r="D339" s="2">
        <v>2.1470013575206615E-2</v>
      </c>
      <c r="E339" s="2">
        <v>-1.9688986981246472E-2</v>
      </c>
      <c r="F339" s="2">
        <v>5.2182399999999998</v>
      </c>
      <c r="G339" s="2">
        <v>5.2023499999999991</v>
      </c>
      <c r="H339" s="2">
        <v>5.2112900000000009</v>
      </c>
      <c r="I339" s="2">
        <v>5.1359899999999969</v>
      </c>
      <c r="J339" s="2">
        <v>4.5301454999999997</v>
      </c>
      <c r="K339" s="17" t="s">
        <v>52</v>
      </c>
      <c r="L339" s="17" t="s">
        <v>55</v>
      </c>
      <c r="M339" s="17" t="s">
        <v>53</v>
      </c>
    </row>
    <row r="340" spans="1:13" ht="13.5" x14ac:dyDescent="0.25">
      <c r="A340" s="3">
        <v>42499</v>
      </c>
      <c r="B340" s="2">
        <v>5.1818999999999997</v>
      </c>
      <c r="C340" s="2">
        <v>49.369214818726448</v>
      </c>
      <c r="D340" s="2">
        <v>2.9301802663412424E-2</v>
      </c>
      <c r="E340" s="2">
        <v>-1.2097838953246082E-2</v>
      </c>
      <c r="F340" s="2">
        <v>5.2026599999999998</v>
      </c>
      <c r="G340" s="2">
        <v>5.1945599999999992</v>
      </c>
      <c r="H340" s="2">
        <v>5.209015</v>
      </c>
      <c r="I340" s="2">
        <v>5.1443019999999979</v>
      </c>
      <c r="J340" s="2">
        <v>4.5347884999999994</v>
      </c>
      <c r="K340" s="17" t="s">
        <v>48</v>
      </c>
      <c r="L340" s="17" t="s">
        <v>55</v>
      </c>
      <c r="M340" s="17" t="s">
        <v>47</v>
      </c>
    </row>
    <row r="341" spans="1:13" ht="13.5" x14ac:dyDescent="0.25">
      <c r="A341" s="3">
        <v>42500</v>
      </c>
      <c r="B341" s="2">
        <v>5.1623999999999999</v>
      </c>
      <c r="C341" s="2">
        <v>47.833721669336313</v>
      </c>
      <c r="D341" s="2">
        <v>2.5451474425815412E-2</v>
      </c>
      <c r="E341" s="2">
        <v>-6.5475100885173873E-3</v>
      </c>
      <c r="F341" s="2">
        <v>5.1831800000000001</v>
      </c>
      <c r="G341" s="2">
        <v>5.1926099999999993</v>
      </c>
      <c r="H341" s="2">
        <v>5.2057650000000013</v>
      </c>
      <c r="I341" s="2">
        <v>5.1517699999999991</v>
      </c>
      <c r="J341" s="2">
        <v>4.5390090000000001</v>
      </c>
      <c r="K341" s="17" t="s">
        <v>48</v>
      </c>
      <c r="L341" s="17" t="s">
        <v>55</v>
      </c>
      <c r="M341" s="17" t="s">
        <v>47</v>
      </c>
    </row>
    <row r="342" spans="1:13" ht="13.5" x14ac:dyDescent="0.25">
      <c r="A342" s="3">
        <v>42501</v>
      </c>
      <c r="B342" s="2">
        <v>5.1948999999999996</v>
      </c>
      <c r="C342" s="2">
        <v>50.591905456841893</v>
      </c>
      <c r="D342" s="2">
        <v>1.9467297323129351E-2</v>
      </c>
      <c r="E342" s="2">
        <v>-3.592019568403776E-3</v>
      </c>
      <c r="F342" s="2">
        <v>5.189680000000001</v>
      </c>
      <c r="G342" s="2">
        <v>5.1942299999999992</v>
      </c>
      <c r="H342" s="2">
        <v>5.20268</v>
      </c>
      <c r="I342" s="2">
        <v>5.1585879999999982</v>
      </c>
      <c r="J342" s="2">
        <v>4.5437979999999989</v>
      </c>
      <c r="K342" s="17" t="s">
        <v>52</v>
      </c>
      <c r="L342" s="17" t="s">
        <v>55</v>
      </c>
      <c r="M342" s="17" t="s">
        <v>53</v>
      </c>
    </row>
    <row r="343" spans="1:13" ht="13.5" x14ac:dyDescent="0.25">
      <c r="A343" s="3">
        <v>42502</v>
      </c>
      <c r="B343" s="2">
        <v>5.1623999999999999</v>
      </c>
      <c r="C343" s="2">
        <v>47.866389666294658</v>
      </c>
      <c r="D343" s="2">
        <v>9.7797819597937874E-3</v>
      </c>
      <c r="E343" s="2">
        <v>-4.1520043922522332E-3</v>
      </c>
      <c r="F343" s="2">
        <v>5.1896800000000001</v>
      </c>
      <c r="G343" s="2">
        <v>5.1971499999999988</v>
      </c>
      <c r="H343" s="2">
        <v>5.1979700000000006</v>
      </c>
      <c r="I343" s="2">
        <v>5.1647559999999988</v>
      </c>
      <c r="J343" s="2">
        <v>4.5485059999999997</v>
      </c>
      <c r="K343" s="17" t="s">
        <v>52</v>
      </c>
      <c r="L343" s="17" t="s">
        <v>55</v>
      </c>
      <c r="M343" s="17" t="s">
        <v>55</v>
      </c>
    </row>
    <row r="344" spans="1:13" ht="13.5" x14ac:dyDescent="0.25">
      <c r="A344" s="3">
        <v>42503</v>
      </c>
      <c r="B344" s="2">
        <v>5.1948999999999996</v>
      </c>
      <c r="C344" s="2">
        <v>50.725149456321404</v>
      </c>
      <c r="D344" s="2">
        <v>6.3382268237344164E-3</v>
      </c>
      <c r="E344" s="2">
        <v>-4.4224714138189868E-3</v>
      </c>
      <c r="F344" s="2">
        <v>5.1792999999999996</v>
      </c>
      <c r="G344" s="2">
        <v>5.1987699999999988</v>
      </c>
      <c r="H344" s="2">
        <v>5.1948850000000011</v>
      </c>
      <c r="I344" s="2">
        <v>5.1718999999999982</v>
      </c>
      <c r="J344" s="2">
        <v>4.5532949999999994</v>
      </c>
      <c r="K344" s="17" t="s">
        <v>52</v>
      </c>
      <c r="L344" s="17" t="s">
        <v>50</v>
      </c>
      <c r="M344" s="17" t="s">
        <v>54</v>
      </c>
    </row>
    <row r="345" spans="1:13" ht="13.5" x14ac:dyDescent="0.25">
      <c r="A345" s="3">
        <v>42506</v>
      </c>
      <c r="B345" s="2">
        <v>5.1623999999999999</v>
      </c>
      <c r="C345" s="2">
        <v>47.896689443495831</v>
      </c>
      <c r="D345" s="2">
        <v>1.8269336311736772E-2</v>
      </c>
      <c r="E345" s="2">
        <v>-2.7403216637905212E-3</v>
      </c>
      <c r="F345" s="2">
        <v>5.1753999999999989</v>
      </c>
      <c r="G345" s="2">
        <v>5.1890299999999989</v>
      </c>
      <c r="H345" s="2">
        <v>5.1932600000000004</v>
      </c>
      <c r="I345" s="2">
        <v>5.1777439999999988</v>
      </c>
      <c r="J345" s="2">
        <v>4.5580029999999994</v>
      </c>
      <c r="K345" s="17" t="s">
        <v>52</v>
      </c>
      <c r="L345" s="17" t="s">
        <v>50</v>
      </c>
      <c r="M345" s="17" t="s">
        <v>54</v>
      </c>
    </row>
    <row r="346" spans="1:13" ht="13.5" x14ac:dyDescent="0.25">
      <c r="A346" s="3">
        <v>42507</v>
      </c>
      <c r="B346" s="2">
        <v>5.1948999999999996</v>
      </c>
      <c r="C346" s="2">
        <v>50.848241527404738</v>
      </c>
      <c r="D346" s="2">
        <v>2.6111438203342274E-2</v>
      </c>
      <c r="E346" s="2">
        <v>1.2439830482933998E-3</v>
      </c>
      <c r="F346" s="2">
        <v>5.1818999999999997</v>
      </c>
      <c r="G346" s="2">
        <v>5.1825399999999995</v>
      </c>
      <c r="H346" s="2">
        <v>5.1932600000000004</v>
      </c>
      <c r="I346" s="2">
        <v>5.1842379999999988</v>
      </c>
      <c r="J346" s="2">
        <v>4.5626619999999996</v>
      </c>
      <c r="K346" s="17" t="s">
        <v>52</v>
      </c>
      <c r="L346" s="17" t="s">
        <v>50</v>
      </c>
      <c r="M346" s="17" t="s">
        <v>53</v>
      </c>
    </row>
    <row r="347" spans="1:13" ht="13.5" x14ac:dyDescent="0.25">
      <c r="A347" s="3">
        <v>42508</v>
      </c>
      <c r="B347" s="2">
        <v>5.1948999999999996</v>
      </c>
      <c r="C347" s="2">
        <v>50.848241527404753</v>
      </c>
      <c r="D347" s="2">
        <v>1.771295463461886E-2</v>
      </c>
      <c r="E347" s="2">
        <v>5.2474549926029065E-3</v>
      </c>
      <c r="F347" s="2">
        <v>5.1818999999999997</v>
      </c>
      <c r="G347" s="2">
        <v>5.185789999999999</v>
      </c>
      <c r="H347" s="2">
        <v>5.1900150000000007</v>
      </c>
      <c r="I347" s="2">
        <v>5.1897579999999985</v>
      </c>
      <c r="J347" s="2">
        <v>4.5671264999999988</v>
      </c>
      <c r="K347" s="17" t="s">
        <v>52</v>
      </c>
      <c r="L347" s="17" t="s">
        <v>50</v>
      </c>
      <c r="M347" s="17" t="s">
        <v>55</v>
      </c>
    </row>
    <row r="348" spans="1:13" ht="13.5" x14ac:dyDescent="0.25">
      <c r="A348" s="3">
        <v>42509</v>
      </c>
      <c r="B348" s="2">
        <v>5.1623999999999999</v>
      </c>
      <c r="C348" s="2">
        <v>47.713540384089946</v>
      </c>
      <c r="D348" s="2">
        <v>1.2968126144769165E-2</v>
      </c>
      <c r="E348" s="2">
        <v>7.1369524164571806E-3</v>
      </c>
      <c r="F348" s="2">
        <v>5.1819000000000006</v>
      </c>
      <c r="G348" s="2">
        <v>5.185789999999999</v>
      </c>
      <c r="H348" s="2">
        <v>5.1883900000000009</v>
      </c>
      <c r="I348" s="2">
        <v>5.194951999999998</v>
      </c>
      <c r="J348" s="2">
        <v>4.5717530000000002</v>
      </c>
      <c r="K348" s="17" t="s">
        <v>52</v>
      </c>
      <c r="L348" s="17" t="s">
        <v>50</v>
      </c>
      <c r="M348" s="17" t="s">
        <v>55</v>
      </c>
    </row>
    <row r="349" spans="1:13" ht="13.5" x14ac:dyDescent="0.25">
      <c r="A349" s="3">
        <v>42510</v>
      </c>
      <c r="B349" s="2">
        <v>5.1948999999999996</v>
      </c>
      <c r="C349" s="2">
        <v>50.968742217516464</v>
      </c>
      <c r="D349" s="2">
        <v>1.9680090990102705E-2</v>
      </c>
      <c r="E349" s="2">
        <v>8.772345256174055E-3</v>
      </c>
      <c r="F349" s="2">
        <v>5.1818999999999997</v>
      </c>
      <c r="G349" s="2">
        <v>5.1805999999999992</v>
      </c>
      <c r="H349" s="2">
        <v>5.1914750000000014</v>
      </c>
      <c r="I349" s="2">
        <v>5.2017699999999989</v>
      </c>
      <c r="J349" s="2">
        <v>4.5765419999999999</v>
      </c>
      <c r="K349" s="17" t="s">
        <v>52</v>
      </c>
      <c r="L349" s="17" t="s">
        <v>50</v>
      </c>
      <c r="M349" s="17" t="s">
        <v>55</v>
      </c>
    </row>
    <row r="350" spans="1:13" ht="13.5" x14ac:dyDescent="0.25">
      <c r="A350" s="3">
        <v>42513</v>
      </c>
      <c r="B350" s="2">
        <v>5.1623999999999999</v>
      </c>
      <c r="C350" s="2">
        <v>47.766205543656106</v>
      </c>
      <c r="D350" s="2">
        <v>1.772872337901088E-2</v>
      </c>
      <c r="E350" s="2">
        <v>1.0142860281173116E-2</v>
      </c>
      <c r="F350" s="2">
        <v>5.1819000000000006</v>
      </c>
      <c r="G350" s="2">
        <v>5.1786499999999993</v>
      </c>
      <c r="H350" s="2">
        <v>5.186605000000001</v>
      </c>
      <c r="I350" s="2">
        <v>5.2076139999999986</v>
      </c>
      <c r="J350" s="2">
        <v>4.5812499999999998</v>
      </c>
      <c r="K350" s="17" t="s">
        <v>48</v>
      </c>
      <c r="L350" s="17" t="s">
        <v>49</v>
      </c>
      <c r="M350" s="17" t="s">
        <v>55</v>
      </c>
    </row>
    <row r="351" spans="1:13" ht="13.5" x14ac:dyDescent="0.25">
      <c r="A351" s="3">
        <v>42514</v>
      </c>
      <c r="B351" s="2">
        <v>5.1623999999999999</v>
      </c>
      <c r="C351" s="2">
        <v>47.766205543656106</v>
      </c>
      <c r="D351" s="2">
        <v>1.3220059599619027E-2</v>
      </c>
      <c r="E351" s="2">
        <v>1.5400426918927625E-2</v>
      </c>
      <c r="F351" s="2">
        <v>5.1753999999999989</v>
      </c>
      <c r="G351" s="2">
        <v>5.1786499999999993</v>
      </c>
      <c r="H351" s="2">
        <v>5.1856300000000015</v>
      </c>
      <c r="I351" s="2">
        <v>5.2111859999999988</v>
      </c>
      <c r="J351" s="2">
        <v>4.5856655000000002</v>
      </c>
      <c r="K351" s="17" t="s">
        <v>48</v>
      </c>
      <c r="L351" s="17" t="s">
        <v>49</v>
      </c>
      <c r="M351" s="17" t="s">
        <v>47</v>
      </c>
    </row>
    <row r="352" spans="1:13" ht="13.5" x14ac:dyDescent="0.25">
      <c r="A352" s="3">
        <v>42515</v>
      </c>
      <c r="B352" s="2">
        <v>5.1623999999999999</v>
      </c>
      <c r="C352" s="2">
        <v>47.766205543656106</v>
      </c>
      <c r="D352" s="2">
        <v>1.453697476277771E-2</v>
      </c>
      <c r="E352" s="2">
        <v>2.2458369018609231E-2</v>
      </c>
      <c r="F352" s="2">
        <v>5.1688999999999989</v>
      </c>
      <c r="G352" s="2">
        <v>5.1753999999999989</v>
      </c>
      <c r="H352" s="2">
        <v>5.1848150000000013</v>
      </c>
      <c r="I352" s="2">
        <v>5.2147579999999998</v>
      </c>
      <c r="J352" s="2">
        <v>4.5903245000000013</v>
      </c>
      <c r="K352" s="17" t="s">
        <v>48</v>
      </c>
      <c r="L352" s="17" t="s">
        <v>49</v>
      </c>
      <c r="M352" s="17" t="s">
        <v>47</v>
      </c>
    </row>
    <row r="353" spans="1:13" ht="13.5" x14ac:dyDescent="0.25">
      <c r="A353" s="3">
        <v>42516</v>
      </c>
      <c r="B353" s="2">
        <v>5.1916000000000002</v>
      </c>
      <c r="C353" s="2">
        <v>51.206574678894718</v>
      </c>
      <c r="D353" s="2">
        <v>8.6104897793521928E-3</v>
      </c>
      <c r="E353" s="2">
        <v>2.9316566878333398E-2</v>
      </c>
      <c r="F353" s="2">
        <v>5.1747399999999999</v>
      </c>
      <c r="G353" s="2">
        <v>5.1783200000000003</v>
      </c>
      <c r="H353" s="2">
        <v>5.1877350000000009</v>
      </c>
      <c r="I353" s="2">
        <v>5.2182639999999996</v>
      </c>
      <c r="J353" s="2">
        <v>4.594999500000001</v>
      </c>
      <c r="K353" s="17" t="s">
        <v>48</v>
      </c>
      <c r="L353" s="17" t="s">
        <v>49</v>
      </c>
      <c r="M353" s="17" t="s">
        <v>51</v>
      </c>
    </row>
    <row r="354" spans="1:13" ht="13.5" x14ac:dyDescent="0.25">
      <c r="A354" s="3">
        <v>42517</v>
      </c>
      <c r="B354" s="2">
        <v>5.1623999999999999</v>
      </c>
      <c r="C354" s="2">
        <v>47.814993245049159</v>
      </c>
      <c r="D354" s="2">
        <v>1.0699306504253769E-2</v>
      </c>
      <c r="E354" s="2">
        <v>3.3645568649988453E-2</v>
      </c>
      <c r="F354" s="2">
        <v>5.1682399999999999</v>
      </c>
      <c r="G354" s="2">
        <v>5.1750699999999998</v>
      </c>
      <c r="H354" s="2">
        <v>5.1869200000000006</v>
      </c>
      <c r="I354" s="2">
        <v>5.2202759999999993</v>
      </c>
      <c r="J354" s="2">
        <v>4.5995450000000009</v>
      </c>
      <c r="K354" s="17" t="s">
        <v>48</v>
      </c>
      <c r="L354" s="17" t="s">
        <v>49</v>
      </c>
      <c r="M354" s="17" t="s">
        <v>47</v>
      </c>
    </row>
    <row r="355" spans="1:13" ht="13.5" x14ac:dyDescent="0.25">
      <c r="A355" s="3">
        <v>42520</v>
      </c>
      <c r="B355" s="2">
        <v>5.1623999999999999</v>
      </c>
      <c r="C355" s="2">
        <v>47.814993245049152</v>
      </c>
      <c r="D355" s="2">
        <v>7.584284775852268E-3</v>
      </c>
      <c r="E355" s="2">
        <v>3.267647006012301E-2</v>
      </c>
      <c r="F355" s="2">
        <v>5.1682399999999999</v>
      </c>
      <c r="G355" s="2">
        <v>5.1750699999999998</v>
      </c>
      <c r="H355" s="2">
        <v>5.1820500000000003</v>
      </c>
      <c r="I355" s="2">
        <v>5.219301999999999</v>
      </c>
      <c r="J355" s="2">
        <v>4.6042530000000026</v>
      </c>
      <c r="K355" s="17" t="s">
        <v>52</v>
      </c>
      <c r="L355" s="17" t="s">
        <v>50</v>
      </c>
      <c r="M355" s="17" t="s">
        <v>55</v>
      </c>
    </row>
    <row r="356" spans="1:13" ht="13.5" x14ac:dyDescent="0.25">
      <c r="A356" s="3">
        <v>42521</v>
      </c>
      <c r="B356" s="2">
        <v>5.1948999999999996</v>
      </c>
      <c r="C356" s="2">
        <v>51.925201892713282</v>
      </c>
      <c r="D356" s="2">
        <v>7.649902683504628E-3</v>
      </c>
      <c r="E356" s="2">
        <v>2.9751896138266107E-2</v>
      </c>
      <c r="F356" s="2">
        <v>5.1747399999999999</v>
      </c>
      <c r="G356" s="2">
        <v>5.1750699999999989</v>
      </c>
      <c r="H356" s="2">
        <v>5.1788050000000005</v>
      </c>
      <c r="I356" s="2">
        <v>5.2183279999999979</v>
      </c>
      <c r="J356" s="2">
        <v>4.6091235000000017</v>
      </c>
      <c r="K356" s="17" t="s">
        <v>52</v>
      </c>
      <c r="L356" s="17" t="s">
        <v>50</v>
      </c>
      <c r="M356" s="17" t="s">
        <v>53</v>
      </c>
    </row>
    <row r="357" spans="1:13" ht="13.5" x14ac:dyDescent="0.25">
      <c r="A357" s="3">
        <v>42522</v>
      </c>
      <c r="B357" s="2">
        <v>5.2565999999999997</v>
      </c>
      <c r="C357" s="2">
        <v>58.592946258202133</v>
      </c>
      <c r="D357" s="2">
        <v>3.0437639765823477E-3</v>
      </c>
      <c r="E357" s="2">
        <v>2.9252410735535851E-2</v>
      </c>
      <c r="F357" s="2">
        <v>5.193579999999999</v>
      </c>
      <c r="G357" s="2">
        <v>5.181239999999999</v>
      </c>
      <c r="H357" s="2">
        <v>5.1835150000000008</v>
      </c>
      <c r="I357" s="2">
        <v>5.2176139999999984</v>
      </c>
      <c r="J357" s="2">
        <v>4.6143025000000026</v>
      </c>
      <c r="K357" s="17" t="s">
        <v>52</v>
      </c>
      <c r="L357" s="17" t="s">
        <v>50</v>
      </c>
      <c r="M357" s="17" t="s">
        <v>53</v>
      </c>
    </row>
    <row r="358" spans="1:13" ht="13.5" x14ac:dyDescent="0.25">
      <c r="A358" s="3">
        <v>42523</v>
      </c>
      <c r="B358" s="2">
        <v>5.1948999999999996</v>
      </c>
      <c r="C358" s="2">
        <v>50.978578070131505</v>
      </c>
      <c r="D358" s="2">
        <v>-1.7324844573494147E-3</v>
      </c>
      <c r="E358" s="2">
        <v>3.1124401335739009E-2</v>
      </c>
      <c r="F358" s="2">
        <v>5.1942399999999997</v>
      </c>
      <c r="G358" s="2">
        <v>5.1844899999999985</v>
      </c>
      <c r="H358" s="2">
        <v>5.1851400000000005</v>
      </c>
      <c r="I358" s="2">
        <v>5.2150819999999989</v>
      </c>
      <c r="J358" s="2">
        <v>4.6191730000000026</v>
      </c>
      <c r="K358" s="17" t="s">
        <v>52</v>
      </c>
      <c r="L358" s="17" t="s">
        <v>50</v>
      </c>
      <c r="M358" s="17" t="s">
        <v>53</v>
      </c>
    </row>
    <row r="359" spans="1:13" ht="13.5" x14ac:dyDescent="0.25">
      <c r="A359" s="3">
        <v>42524</v>
      </c>
      <c r="B359" s="2">
        <v>5.1948999999999996</v>
      </c>
      <c r="C359" s="2">
        <v>50.978578070131505</v>
      </c>
      <c r="D359" s="2">
        <v>-8.2518639895035051E-4</v>
      </c>
      <c r="E359" s="2">
        <v>3.377058160127841E-2</v>
      </c>
      <c r="F359" s="2">
        <v>5.2007399999999997</v>
      </c>
      <c r="G359" s="2">
        <v>5.1844899999999985</v>
      </c>
      <c r="H359" s="2">
        <v>5.1825450000000002</v>
      </c>
      <c r="I359" s="2">
        <v>5.2119659999999985</v>
      </c>
      <c r="J359" s="2">
        <v>4.6240435000000026</v>
      </c>
      <c r="K359" s="17" t="s">
        <v>52</v>
      </c>
      <c r="L359" s="17" t="s">
        <v>50</v>
      </c>
      <c r="M359" s="17" t="s">
        <v>53</v>
      </c>
    </row>
    <row r="360" spans="1:13" ht="13.5" x14ac:dyDescent="0.25">
      <c r="A360" s="3">
        <v>42527</v>
      </c>
      <c r="B360" s="2">
        <v>5.2923</v>
      </c>
      <c r="C360" s="2">
        <v>60.40018275249448</v>
      </c>
      <c r="D360" s="2">
        <v>-1.2319751323007111E-2</v>
      </c>
      <c r="E360" s="2">
        <v>3.6489398744900363E-2</v>
      </c>
      <c r="F360" s="2">
        <v>5.2267200000000003</v>
      </c>
      <c r="G360" s="2">
        <v>5.1974799999999997</v>
      </c>
      <c r="H360" s="2">
        <v>5.1880649999999999</v>
      </c>
      <c r="I360" s="2">
        <v>5.2113159999999983</v>
      </c>
      <c r="J360" s="2">
        <v>4.6292220000000022</v>
      </c>
      <c r="K360" s="17" t="s">
        <v>52</v>
      </c>
      <c r="L360" s="17" t="s">
        <v>50</v>
      </c>
      <c r="M360" s="17" t="s">
        <v>53</v>
      </c>
    </row>
    <row r="361" spans="1:13" ht="13.5" x14ac:dyDescent="0.25">
      <c r="A361" s="3">
        <v>42528</v>
      </c>
      <c r="B361" s="2">
        <v>5.1948999999999996</v>
      </c>
      <c r="C361" s="2">
        <v>50.042499013359219</v>
      </c>
      <c r="D361" s="2">
        <v>-1.5450595621651075E-2</v>
      </c>
      <c r="E361" s="2">
        <v>3.7853920614276275E-2</v>
      </c>
      <c r="F361" s="2">
        <v>5.2267200000000003</v>
      </c>
      <c r="G361" s="2">
        <v>5.2007299999999983</v>
      </c>
      <c r="H361" s="2">
        <v>5.1896900000000006</v>
      </c>
      <c r="I361" s="2">
        <v>5.208783999999997</v>
      </c>
      <c r="J361" s="2">
        <v>4.6340925000000022</v>
      </c>
      <c r="K361" s="17" t="s">
        <v>48</v>
      </c>
      <c r="L361" s="17" t="s">
        <v>49</v>
      </c>
      <c r="M361" s="17" t="s">
        <v>55</v>
      </c>
    </row>
    <row r="362" spans="1:13" ht="13.5" x14ac:dyDescent="0.25">
      <c r="A362" s="3">
        <v>42529</v>
      </c>
      <c r="B362" s="2">
        <v>5.1948999999999996</v>
      </c>
      <c r="C362" s="2">
        <v>50.042499013359212</v>
      </c>
      <c r="D362" s="2">
        <v>-1.8097831518063323E-2</v>
      </c>
      <c r="E362" s="2">
        <v>3.953247297019917E-2</v>
      </c>
      <c r="F362" s="2">
        <v>5.2143800000000002</v>
      </c>
      <c r="G362" s="2">
        <v>5.2039799999999987</v>
      </c>
      <c r="H362" s="2">
        <v>5.1896900000000006</v>
      </c>
      <c r="I362" s="2">
        <v>5.2092379999999965</v>
      </c>
      <c r="J362" s="2">
        <v>4.6389630000000013</v>
      </c>
      <c r="K362" s="17" t="s">
        <v>48</v>
      </c>
      <c r="L362" s="17" t="s">
        <v>49</v>
      </c>
      <c r="M362" s="17" t="s">
        <v>47</v>
      </c>
    </row>
    <row r="363" spans="1:13" ht="13.5" x14ac:dyDescent="0.25">
      <c r="A363" s="3">
        <v>42530</v>
      </c>
      <c r="B363" s="2">
        <v>5.1948999999999996</v>
      </c>
      <c r="C363" s="2">
        <v>50.042499013359212</v>
      </c>
      <c r="D363" s="2">
        <v>-1.5843696319888245E-2</v>
      </c>
      <c r="E363" s="2">
        <v>4.1607308418188042E-2</v>
      </c>
      <c r="F363" s="2">
        <v>5.2143800000000002</v>
      </c>
      <c r="G363" s="2">
        <v>5.2043099999999987</v>
      </c>
      <c r="H363" s="2">
        <v>5.1913150000000012</v>
      </c>
      <c r="I363" s="2">
        <v>5.2072899999999969</v>
      </c>
      <c r="J363" s="2">
        <v>4.643200000000002</v>
      </c>
      <c r="K363" s="17" t="s">
        <v>48</v>
      </c>
      <c r="L363" s="17" t="s">
        <v>55</v>
      </c>
      <c r="M363" s="17" t="s">
        <v>55</v>
      </c>
    </row>
    <row r="364" spans="1:13" ht="13.5" x14ac:dyDescent="0.25">
      <c r="A364" s="3">
        <v>42531</v>
      </c>
      <c r="B364" s="2">
        <v>5.1948999999999996</v>
      </c>
      <c r="C364" s="2">
        <v>50.042499013359212</v>
      </c>
      <c r="D364" s="2">
        <v>-1.8426995565537396E-2</v>
      </c>
      <c r="E364" s="2">
        <v>4.6286814696025934E-2</v>
      </c>
      <c r="F364" s="2">
        <v>5.2143800000000002</v>
      </c>
      <c r="G364" s="2">
        <v>5.2075599999999991</v>
      </c>
      <c r="H364" s="2">
        <v>5.1913150000000012</v>
      </c>
      <c r="I364" s="2">
        <v>5.2054079999999967</v>
      </c>
      <c r="J364" s="2">
        <v>4.648070500000002</v>
      </c>
      <c r="K364" s="17" t="s">
        <v>48</v>
      </c>
      <c r="L364" s="17" t="s">
        <v>55</v>
      </c>
      <c r="M364" s="17" t="s">
        <v>55</v>
      </c>
    </row>
    <row r="365" spans="1:13" ht="13.5" x14ac:dyDescent="0.25">
      <c r="A365" s="3">
        <v>42534</v>
      </c>
      <c r="B365" s="2">
        <v>5.1948999999999996</v>
      </c>
      <c r="C365" s="2">
        <v>50.042499013359212</v>
      </c>
      <c r="D365" s="2">
        <v>-2.0611324084885752E-2</v>
      </c>
      <c r="E365" s="2">
        <v>5.2702546658472585E-2</v>
      </c>
      <c r="F365" s="2">
        <v>5.1948999999999996</v>
      </c>
      <c r="G365" s="2">
        <v>5.2108099999999995</v>
      </c>
      <c r="H365" s="2">
        <v>5.192940000000001</v>
      </c>
      <c r="I365" s="2">
        <v>5.2035259999999957</v>
      </c>
      <c r="J365" s="2">
        <v>4.6529245000000019</v>
      </c>
      <c r="K365" s="17" t="s">
        <v>48</v>
      </c>
      <c r="L365" s="17" t="s">
        <v>55</v>
      </c>
      <c r="M365" s="17" t="s">
        <v>47</v>
      </c>
    </row>
    <row r="366" spans="1:13" ht="13.5" x14ac:dyDescent="0.25">
      <c r="A366" s="3">
        <v>42535</v>
      </c>
      <c r="B366" s="2">
        <v>5.1948999999999996</v>
      </c>
      <c r="C366" s="2">
        <v>50.042499013359212</v>
      </c>
      <c r="D366" s="2">
        <v>-1.7458176069162334E-2</v>
      </c>
      <c r="E366" s="2">
        <v>5.6959754818007961E-2</v>
      </c>
      <c r="F366" s="2">
        <v>5.1948999999999996</v>
      </c>
      <c r="G366" s="2">
        <v>5.2108099999999995</v>
      </c>
      <c r="H366" s="2">
        <v>5.1929400000000001</v>
      </c>
      <c r="I366" s="2">
        <v>5.2016439999999964</v>
      </c>
      <c r="J366" s="2">
        <v>4.6577950000000019</v>
      </c>
      <c r="K366" s="17" t="s">
        <v>55</v>
      </c>
      <c r="L366" s="17" t="s">
        <v>55</v>
      </c>
      <c r="M366" s="17" t="s">
        <v>55</v>
      </c>
    </row>
    <row r="367" spans="1:13" ht="13.5" x14ac:dyDescent="0.25">
      <c r="A367" s="3">
        <v>42536</v>
      </c>
      <c r="B367" s="2">
        <v>5.1948999999999996</v>
      </c>
      <c r="C367" s="2">
        <v>50.042499013359212</v>
      </c>
      <c r="D367" s="2">
        <v>-5.2964996913829054E-3</v>
      </c>
      <c r="E367" s="2">
        <v>5.8996177591132064E-2</v>
      </c>
      <c r="F367" s="2">
        <v>5.1948999999999996</v>
      </c>
      <c r="G367" s="2">
        <v>5.2046399999999995</v>
      </c>
      <c r="H367" s="2">
        <v>5.192940000000001</v>
      </c>
      <c r="I367" s="2">
        <v>5.1997619999999962</v>
      </c>
      <c r="J367" s="2">
        <v>4.6622595000000011</v>
      </c>
      <c r="K367" s="17" t="s">
        <v>55</v>
      </c>
      <c r="L367" s="17" t="s">
        <v>55</v>
      </c>
      <c r="M367" s="17" t="s">
        <v>55</v>
      </c>
    </row>
    <row r="368" spans="1:13" ht="13.5" x14ac:dyDescent="0.25">
      <c r="A368" s="3">
        <v>42537</v>
      </c>
      <c r="B368" s="2">
        <v>5.1948999999999996</v>
      </c>
      <c r="C368" s="2">
        <v>50.042499013359212</v>
      </c>
      <c r="D368" s="2">
        <v>-4.4969355812556344E-3</v>
      </c>
      <c r="E368" s="2">
        <v>5.8537671856823612E-2</v>
      </c>
      <c r="F368" s="2">
        <v>5.1948999999999996</v>
      </c>
      <c r="G368" s="2">
        <v>5.2046399999999995</v>
      </c>
      <c r="H368" s="2">
        <v>5.1945650000000008</v>
      </c>
      <c r="I368" s="2">
        <v>5.1991119999999968</v>
      </c>
      <c r="J368" s="2">
        <v>4.6671300000000011</v>
      </c>
      <c r="K368" s="17" t="s">
        <v>55</v>
      </c>
      <c r="L368" s="17" t="s">
        <v>55</v>
      </c>
      <c r="M368" s="17" t="s">
        <v>55</v>
      </c>
    </row>
    <row r="369" spans="1:13" ht="13.5" x14ac:dyDescent="0.25">
      <c r="A369" s="3">
        <v>42538</v>
      </c>
      <c r="B369" s="2">
        <v>5.1948999999999996</v>
      </c>
      <c r="C369" s="2">
        <v>50.042499013359212</v>
      </c>
      <c r="D369" s="2">
        <v>-3.819249334503283E-3</v>
      </c>
      <c r="E369" s="2">
        <v>5.8290226226192163E-2</v>
      </c>
      <c r="F369" s="2">
        <v>5.1948999999999996</v>
      </c>
      <c r="G369" s="2">
        <v>5.2046399999999995</v>
      </c>
      <c r="H369" s="2">
        <v>5.1945650000000008</v>
      </c>
      <c r="I369" s="2">
        <v>5.1984619999999957</v>
      </c>
      <c r="J369" s="2">
        <v>4.6720005000000011</v>
      </c>
      <c r="K369" s="17" t="s">
        <v>55</v>
      </c>
      <c r="L369" s="17" t="s">
        <v>55</v>
      </c>
      <c r="M369" s="17" t="s">
        <v>55</v>
      </c>
    </row>
    <row r="370" spans="1:13" ht="13.5" x14ac:dyDescent="0.25">
      <c r="A370" s="3">
        <v>42541</v>
      </c>
      <c r="B370" s="2">
        <v>5.13</v>
      </c>
      <c r="C370" s="2">
        <v>40.930402703691428</v>
      </c>
      <c r="D370" s="2">
        <v>1.6547248429584549E-2</v>
      </c>
      <c r="E370" s="2">
        <v>5.4593532850351588E-2</v>
      </c>
      <c r="F370" s="2">
        <v>5.1819199999999999</v>
      </c>
      <c r="G370" s="2">
        <v>5.1884099999999993</v>
      </c>
      <c r="H370" s="2">
        <v>5.1929449999999999</v>
      </c>
      <c r="I370" s="2">
        <v>5.1965139999999961</v>
      </c>
      <c r="J370" s="2">
        <v>4.6765465000000015</v>
      </c>
      <c r="K370" s="17" t="s">
        <v>48</v>
      </c>
      <c r="L370" s="17" t="s">
        <v>55</v>
      </c>
      <c r="M370" s="17" t="s">
        <v>47</v>
      </c>
    </row>
    <row r="371" spans="1:13" ht="13.5" x14ac:dyDescent="0.25">
      <c r="A371" s="3">
        <v>42542</v>
      </c>
      <c r="B371" s="2">
        <v>5.1623999999999999</v>
      </c>
      <c r="C371" s="2">
        <v>46.197449452214045</v>
      </c>
      <c r="D371" s="2">
        <v>1.6780290855242797E-2</v>
      </c>
      <c r="E371" s="2">
        <v>5.2115044112371993E-2</v>
      </c>
      <c r="F371" s="2">
        <v>5.1754199999999999</v>
      </c>
      <c r="G371" s="2">
        <v>5.1851599999999998</v>
      </c>
      <c r="H371" s="2">
        <v>5.1929449999999999</v>
      </c>
      <c r="I371" s="2">
        <v>5.1952139999999964</v>
      </c>
      <c r="J371" s="2">
        <v>4.6812545000000014</v>
      </c>
      <c r="K371" s="17" t="s">
        <v>48</v>
      </c>
      <c r="L371" s="17" t="s">
        <v>55</v>
      </c>
      <c r="M371" s="17" t="s">
        <v>47</v>
      </c>
    </row>
    <row r="372" spans="1:13" ht="13.5" x14ac:dyDescent="0.25">
      <c r="A372" s="3">
        <v>42543</v>
      </c>
      <c r="B372" s="2">
        <v>5.1948999999999996</v>
      </c>
      <c r="C372" s="2">
        <v>50.924506788490731</v>
      </c>
      <c r="D372" s="2">
        <v>1.4734608529415993E-2</v>
      </c>
      <c r="E372" s="2">
        <v>4.9998826536268033E-2</v>
      </c>
      <c r="F372" s="2">
        <v>5.1754200000000008</v>
      </c>
      <c r="G372" s="2">
        <v>5.1851599999999998</v>
      </c>
      <c r="H372" s="2">
        <v>5.1945700000000006</v>
      </c>
      <c r="I372" s="2">
        <v>5.1939799999999972</v>
      </c>
      <c r="J372" s="2">
        <v>4.6861250000000005</v>
      </c>
      <c r="K372" s="17" t="s">
        <v>52</v>
      </c>
      <c r="L372" s="17" t="s">
        <v>55</v>
      </c>
      <c r="M372" s="17" t="s">
        <v>55</v>
      </c>
    </row>
    <row r="373" spans="1:13" ht="13.5" x14ac:dyDescent="0.25">
      <c r="A373" s="3">
        <v>42544</v>
      </c>
      <c r="B373" s="2">
        <v>5.1948999999999996</v>
      </c>
      <c r="C373" s="2">
        <v>50.924506788490731</v>
      </c>
      <c r="D373" s="2">
        <v>1.2963950199728735E-2</v>
      </c>
      <c r="E373" s="2">
        <v>4.7843631745873479E-2</v>
      </c>
      <c r="F373" s="2">
        <v>5.1754199999999999</v>
      </c>
      <c r="G373" s="2">
        <v>5.1851599999999989</v>
      </c>
      <c r="H373" s="2">
        <v>5.1947349999999997</v>
      </c>
      <c r="I373" s="2">
        <v>5.1927459999999961</v>
      </c>
      <c r="J373" s="2">
        <v>4.6912225000000003</v>
      </c>
      <c r="K373" s="17" t="s">
        <v>52</v>
      </c>
      <c r="L373" s="17" t="s">
        <v>55</v>
      </c>
      <c r="M373" s="17" t="s">
        <v>55</v>
      </c>
    </row>
    <row r="374" spans="1:13" ht="13.5" x14ac:dyDescent="0.25">
      <c r="A374" s="3">
        <v>42545</v>
      </c>
      <c r="B374" s="2">
        <v>5.13</v>
      </c>
      <c r="C374" s="2">
        <v>42.314427054861028</v>
      </c>
      <c r="D374" s="2">
        <v>1.6236352360803785E-2</v>
      </c>
      <c r="E374" s="2">
        <v>4.7924806447224105E-2</v>
      </c>
      <c r="F374" s="2">
        <v>5.1624400000000001</v>
      </c>
      <c r="G374" s="2">
        <v>5.1786699999999994</v>
      </c>
      <c r="H374" s="2">
        <v>5.1931149999999997</v>
      </c>
      <c r="I374" s="2">
        <v>5.1902139999999974</v>
      </c>
      <c r="J374" s="2">
        <v>4.6959955000000004</v>
      </c>
      <c r="K374" s="17" t="s">
        <v>52</v>
      </c>
      <c r="L374" s="17" t="s">
        <v>55</v>
      </c>
      <c r="M374" s="17" t="s">
        <v>54</v>
      </c>
    </row>
    <row r="375" spans="1:13" ht="13.5" x14ac:dyDescent="0.25">
      <c r="A375" s="3">
        <v>42548</v>
      </c>
      <c r="B375" s="2">
        <v>5.13</v>
      </c>
      <c r="C375" s="2">
        <v>42.314427054861035</v>
      </c>
      <c r="D375" s="2">
        <v>1.9354771690867523E-2</v>
      </c>
      <c r="E375" s="2">
        <v>4.8531815417866331E-2</v>
      </c>
      <c r="F375" s="2">
        <v>5.1624399999999993</v>
      </c>
      <c r="G375" s="2">
        <v>5.1721799999999991</v>
      </c>
      <c r="H375" s="2">
        <v>5.1914949999999997</v>
      </c>
      <c r="I375" s="2">
        <v>5.1889159999999972</v>
      </c>
      <c r="J375" s="2">
        <v>4.7008660000000004</v>
      </c>
      <c r="K375" s="17" t="s">
        <v>52</v>
      </c>
      <c r="L375" s="17" t="s">
        <v>55</v>
      </c>
      <c r="M375" s="17" t="s">
        <v>55</v>
      </c>
    </row>
    <row r="376" spans="1:13" ht="13.5" x14ac:dyDescent="0.25">
      <c r="A376" s="3">
        <v>42549</v>
      </c>
      <c r="B376" s="2">
        <v>5.1266999999999996</v>
      </c>
      <c r="C376" s="2">
        <v>41.896694129084047</v>
      </c>
      <c r="D376" s="2">
        <v>2.2561456103984412E-2</v>
      </c>
      <c r="E376" s="2">
        <v>5.0382383140217882E-2</v>
      </c>
      <c r="F376" s="2">
        <v>5.1552999999999995</v>
      </c>
      <c r="G376" s="2">
        <v>5.1653600000000006</v>
      </c>
      <c r="H376" s="2">
        <v>5.1880849999999992</v>
      </c>
      <c r="I376" s="2">
        <v>5.1875519999999957</v>
      </c>
      <c r="J376" s="2">
        <v>4.7058825000000004</v>
      </c>
      <c r="K376" s="17" t="s">
        <v>52</v>
      </c>
      <c r="L376" s="17" t="s">
        <v>55</v>
      </c>
      <c r="M376" s="17" t="s">
        <v>54</v>
      </c>
    </row>
    <row r="377" spans="1:13" ht="13.5" x14ac:dyDescent="0.25">
      <c r="A377" s="3">
        <v>42550</v>
      </c>
      <c r="B377" s="2">
        <v>5.0519999999999996</v>
      </c>
      <c r="C377" s="2">
        <v>33.769717424831143</v>
      </c>
      <c r="D377" s="2">
        <v>3.1127246386580154E-2</v>
      </c>
      <c r="E377" s="2">
        <v>5.5156673292121247E-2</v>
      </c>
      <c r="F377" s="2">
        <v>5.1267199999999997</v>
      </c>
      <c r="G377" s="2">
        <v>5.1510700000000007</v>
      </c>
      <c r="H377" s="2">
        <v>5.1778549999999992</v>
      </c>
      <c r="I377" s="2">
        <v>5.1833959999999966</v>
      </c>
      <c r="J377" s="2">
        <v>4.7105575000000002</v>
      </c>
      <c r="K377" s="17" t="s">
        <v>48</v>
      </c>
      <c r="L377" s="17" t="s">
        <v>55</v>
      </c>
      <c r="M377" s="17" t="s">
        <v>47</v>
      </c>
    </row>
    <row r="378" spans="1:13" ht="13.5" x14ac:dyDescent="0.25">
      <c r="A378" s="3">
        <v>42551</v>
      </c>
      <c r="B378" s="2">
        <v>5.0519999999999996</v>
      </c>
      <c r="C378" s="2">
        <v>33.769717424831143</v>
      </c>
      <c r="D378" s="2">
        <v>3.9112099213268081E-2</v>
      </c>
      <c r="E378" s="2">
        <v>6.1991837110898271E-2</v>
      </c>
      <c r="F378" s="2">
        <v>5.098139999999999</v>
      </c>
      <c r="G378" s="2">
        <v>5.1367799999999999</v>
      </c>
      <c r="H378" s="2">
        <v>5.1707099999999997</v>
      </c>
      <c r="I378" s="2">
        <v>5.1805379999999968</v>
      </c>
      <c r="J378" s="2">
        <v>4.7150379999999998</v>
      </c>
      <c r="K378" s="17" t="s">
        <v>48</v>
      </c>
      <c r="L378" s="17" t="s">
        <v>55</v>
      </c>
      <c r="M378" s="17" t="s">
        <v>47</v>
      </c>
    </row>
    <row r="379" spans="1:13" ht="13.5" x14ac:dyDescent="0.25">
      <c r="A379" s="3">
        <v>42552</v>
      </c>
      <c r="B379" s="2">
        <v>5.0650000000000004</v>
      </c>
      <c r="C379" s="2">
        <v>36.264997966243392</v>
      </c>
      <c r="D379" s="2">
        <v>4.5587843174766718E-2</v>
      </c>
      <c r="E379" s="2">
        <v>6.9907319228130926E-2</v>
      </c>
      <c r="F379" s="2">
        <v>5.08514</v>
      </c>
      <c r="G379" s="2">
        <v>5.1237899999999996</v>
      </c>
      <c r="H379" s="2">
        <v>5.1642149999999987</v>
      </c>
      <c r="I379" s="2">
        <v>5.1791739999999971</v>
      </c>
      <c r="J379" s="2">
        <v>4.7195835000000006</v>
      </c>
      <c r="K379" s="17" t="s">
        <v>48</v>
      </c>
      <c r="L379" s="17" t="s">
        <v>55</v>
      </c>
      <c r="M379" s="17" t="s">
        <v>47</v>
      </c>
    </row>
    <row r="380" spans="1:13" ht="13.5" x14ac:dyDescent="0.25">
      <c r="A380" s="3">
        <v>42555</v>
      </c>
      <c r="B380" s="2">
        <v>5.0650000000000004</v>
      </c>
      <c r="C380" s="2">
        <v>36.264997966243392</v>
      </c>
      <c r="D380" s="2">
        <v>4.1637638663978294E-2</v>
      </c>
      <c r="E380" s="2">
        <v>7.8691688238015048E-2</v>
      </c>
      <c r="F380" s="2">
        <v>5.0721400000000001</v>
      </c>
      <c r="G380" s="2">
        <v>5.1172899999999988</v>
      </c>
      <c r="H380" s="2">
        <v>5.1528499999999982</v>
      </c>
      <c r="I380" s="2">
        <v>5.1752779999999969</v>
      </c>
      <c r="J380" s="2">
        <v>4.7242915000000005</v>
      </c>
      <c r="K380" s="17" t="s">
        <v>48</v>
      </c>
      <c r="L380" s="17" t="s">
        <v>55</v>
      </c>
      <c r="M380" s="17" t="s">
        <v>47</v>
      </c>
    </row>
    <row r="381" spans="1:13" ht="13.5" x14ac:dyDescent="0.25">
      <c r="A381" s="3">
        <v>42559</v>
      </c>
      <c r="B381" s="2">
        <v>5.0682999999999998</v>
      </c>
      <c r="C381" s="2">
        <v>36.964179797546564</v>
      </c>
      <c r="D381" s="2">
        <v>4.3549157766192614E-2</v>
      </c>
      <c r="E381" s="2">
        <v>8.5531468575565983E-2</v>
      </c>
      <c r="F381" s="2">
        <v>5.0604600000000008</v>
      </c>
      <c r="G381" s="2">
        <v>5.1078799999999998</v>
      </c>
      <c r="H381" s="2">
        <v>5.146519999999998</v>
      </c>
      <c r="I381" s="2">
        <v>5.1730059999999973</v>
      </c>
      <c r="J381" s="2">
        <v>4.7285290000000009</v>
      </c>
      <c r="K381" s="17" t="s">
        <v>48</v>
      </c>
      <c r="L381" s="17" t="s">
        <v>55</v>
      </c>
      <c r="M381" s="17" t="s">
        <v>47</v>
      </c>
    </row>
    <row r="382" spans="1:13" ht="13.5" x14ac:dyDescent="0.25">
      <c r="A382" s="3">
        <v>42562</v>
      </c>
      <c r="B382" s="2">
        <v>5.0686</v>
      </c>
      <c r="C382" s="2">
        <v>37.031807612376049</v>
      </c>
      <c r="D382" s="2">
        <v>5.0600642444380561E-2</v>
      </c>
      <c r="E382" s="2">
        <v>9.2761999223701833E-2</v>
      </c>
      <c r="F382" s="2">
        <v>5.0637800000000004</v>
      </c>
      <c r="G382" s="2">
        <v>5.0952500000000001</v>
      </c>
      <c r="H382" s="2">
        <v>5.140204999999999</v>
      </c>
      <c r="I382" s="2">
        <v>5.1708039999999968</v>
      </c>
      <c r="J382" s="2">
        <v>4.7329300000000005</v>
      </c>
      <c r="K382" s="17" t="s">
        <v>52</v>
      </c>
      <c r="L382" s="17" t="s">
        <v>55</v>
      </c>
      <c r="M382" s="17" t="s">
        <v>54</v>
      </c>
    </row>
    <row r="383" spans="1:13" ht="13.5" x14ac:dyDescent="0.25">
      <c r="A383" s="3">
        <v>42563</v>
      </c>
      <c r="B383" s="2">
        <v>5.0686</v>
      </c>
      <c r="C383" s="2">
        <v>37.031807612376042</v>
      </c>
      <c r="D383" s="2">
        <v>5.6987980668665728E-2</v>
      </c>
      <c r="E383" s="2">
        <v>0.10090635809127926</v>
      </c>
      <c r="F383" s="2">
        <v>5.0670999999999999</v>
      </c>
      <c r="G383" s="2">
        <v>5.0826200000000004</v>
      </c>
      <c r="H383" s="2">
        <v>5.1338899999999992</v>
      </c>
      <c r="I383" s="2">
        <v>5.1695119999999974</v>
      </c>
      <c r="J383" s="2">
        <v>4.7371689999999997</v>
      </c>
      <c r="K383" s="17" t="s">
        <v>52</v>
      </c>
      <c r="L383" s="17" t="s">
        <v>55</v>
      </c>
      <c r="M383" s="17" t="s">
        <v>54</v>
      </c>
    </row>
    <row r="384" spans="1:13" ht="13.5" x14ac:dyDescent="0.25">
      <c r="A384" s="3">
        <v>42564</v>
      </c>
      <c r="B384" s="2">
        <v>5.0376000000000003</v>
      </c>
      <c r="C384" s="2">
        <v>32.812965826911906</v>
      </c>
      <c r="D384" s="2">
        <v>5.5093866962124594E-2</v>
      </c>
      <c r="E384" s="2">
        <v>0.10362775661310375</v>
      </c>
      <c r="F384" s="2">
        <v>5.0616199999999996</v>
      </c>
      <c r="G384" s="2">
        <v>5.0733800000000002</v>
      </c>
      <c r="H384" s="2">
        <v>5.1260250000000003</v>
      </c>
      <c r="I384" s="2">
        <v>5.1666899999999973</v>
      </c>
      <c r="J384" s="2">
        <v>4.7413990000000004</v>
      </c>
      <c r="K384" s="17" t="s">
        <v>48</v>
      </c>
      <c r="L384" s="17" t="s">
        <v>55</v>
      </c>
      <c r="M384" s="17" t="s">
        <v>47</v>
      </c>
    </row>
    <row r="385" spans="1:13" ht="13.5" x14ac:dyDescent="0.25">
      <c r="A385" s="3">
        <v>42565</v>
      </c>
      <c r="B385" s="2">
        <v>5.0376000000000003</v>
      </c>
      <c r="C385" s="2">
        <v>32.812965826911906</v>
      </c>
      <c r="D385" s="2">
        <v>5.4035015859141389E-2</v>
      </c>
      <c r="E385" s="2">
        <v>0.10341551634815423</v>
      </c>
      <c r="F385" s="2">
        <v>5.056140000000001</v>
      </c>
      <c r="G385" s="2">
        <v>5.0641400000000001</v>
      </c>
      <c r="H385" s="2">
        <v>5.1181599999999987</v>
      </c>
      <c r="I385" s="2">
        <v>5.1622459999999979</v>
      </c>
      <c r="J385" s="2">
        <v>4.7456449999999997</v>
      </c>
      <c r="K385" s="17" t="s">
        <v>48</v>
      </c>
      <c r="L385" s="17" t="s">
        <v>55</v>
      </c>
      <c r="M385" s="17" t="s">
        <v>47</v>
      </c>
    </row>
    <row r="386" spans="1:13" ht="13.5" x14ac:dyDescent="0.25">
      <c r="A386" s="3">
        <v>42566</v>
      </c>
      <c r="B386" s="2">
        <v>5.0376000000000003</v>
      </c>
      <c r="C386" s="2">
        <v>32.812965826911906</v>
      </c>
      <c r="D386" s="2">
        <v>5.3134947150430989E-2</v>
      </c>
      <c r="E386" s="2">
        <v>0.10033049054105729</v>
      </c>
      <c r="F386" s="2">
        <v>5.0500000000000007</v>
      </c>
      <c r="G386" s="2">
        <v>5.0552299999999999</v>
      </c>
      <c r="H386" s="2">
        <v>5.1102949999999998</v>
      </c>
      <c r="I386" s="2">
        <v>5.1578019999999984</v>
      </c>
      <c r="J386" s="2">
        <v>4.7497290000000003</v>
      </c>
      <c r="K386" s="17" t="s">
        <v>48</v>
      </c>
      <c r="L386" s="17" t="s">
        <v>55</v>
      </c>
      <c r="M386" s="17" t="s">
        <v>47</v>
      </c>
    </row>
    <row r="387" spans="1:13" ht="13.5" x14ac:dyDescent="0.25">
      <c r="A387" s="3">
        <v>42569</v>
      </c>
      <c r="B387" s="2">
        <v>5.0030999999999999</v>
      </c>
      <c r="C387" s="2">
        <v>28.327228271875072</v>
      </c>
      <c r="D387" s="2">
        <v>4.3902871129072985E-2</v>
      </c>
      <c r="E387" s="2">
        <v>9.1267365768562259E-2</v>
      </c>
      <c r="F387" s="2">
        <v>5.036900000000001</v>
      </c>
      <c r="G387" s="2">
        <v>5.0503400000000003</v>
      </c>
      <c r="H387" s="2">
        <v>5.1007049999999996</v>
      </c>
      <c r="I387" s="2">
        <v>5.1546159999999972</v>
      </c>
      <c r="J387" s="2">
        <v>4.7536405000000004</v>
      </c>
      <c r="K387" s="17" t="s">
        <v>48</v>
      </c>
      <c r="L387" s="17" t="s">
        <v>55</v>
      </c>
      <c r="M387" s="17" t="s">
        <v>47</v>
      </c>
    </row>
    <row r="388" spans="1:13" ht="13.5" x14ac:dyDescent="0.25">
      <c r="A388" s="3">
        <v>42570</v>
      </c>
      <c r="B388" s="2">
        <v>4.9996</v>
      </c>
      <c r="C388" s="2">
        <v>27.910370777944777</v>
      </c>
      <c r="D388" s="2">
        <v>3.6985969731950341E-2</v>
      </c>
      <c r="E388" s="2">
        <v>7.6914798918607155E-2</v>
      </c>
      <c r="F388" s="2">
        <v>5.0231000000000003</v>
      </c>
      <c r="G388" s="2">
        <v>5.0450999999999997</v>
      </c>
      <c r="H388" s="2">
        <v>5.0909399999999998</v>
      </c>
      <c r="I388" s="2">
        <v>5.1513599999999977</v>
      </c>
      <c r="J388" s="2">
        <v>4.7576964999999998</v>
      </c>
      <c r="K388" s="17" t="s">
        <v>48</v>
      </c>
      <c r="L388" s="17" t="s">
        <v>55</v>
      </c>
      <c r="M388" s="17" t="s">
        <v>47</v>
      </c>
    </row>
    <row r="389" spans="1:13" ht="13.5" x14ac:dyDescent="0.25">
      <c r="A389" s="3">
        <v>42571</v>
      </c>
      <c r="B389" s="2">
        <v>5.0030999999999999</v>
      </c>
      <c r="C389" s="2">
        <v>29.035007794295382</v>
      </c>
      <c r="D389" s="2">
        <v>3.3483144195949777E-2</v>
      </c>
      <c r="E389" s="2">
        <v>5.9373508803304602E-2</v>
      </c>
      <c r="F389" s="2">
        <v>5.0161999999999995</v>
      </c>
      <c r="G389" s="2">
        <v>5.0389099999999996</v>
      </c>
      <c r="H389" s="2">
        <v>5.0813499999999996</v>
      </c>
      <c r="I389" s="2">
        <v>5.1464859999999977</v>
      </c>
      <c r="J389" s="2">
        <v>4.7617700000000012</v>
      </c>
      <c r="K389" s="17" t="s">
        <v>52</v>
      </c>
      <c r="L389" s="17" t="s">
        <v>55</v>
      </c>
      <c r="M389" s="17" t="s">
        <v>54</v>
      </c>
    </row>
    <row r="390" spans="1:13" ht="13.5" x14ac:dyDescent="0.25">
      <c r="A390" s="3">
        <v>42572</v>
      </c>
      <c r="B390" s="2">
        <v>4.9168000000000003</v>
      </c>
      <c r="C390" s="2">
        <v>20.530259628231732</v>
      </c>
      <c r="D390" s="2">
        <v>3.7455196619926134E-2</v>
      </c>
      <c r="E390" s="2">
        <v>4.0546810746983561E-2</v>
      </c>
      <c r="F390" s="2">
        <v>4.9920400000000003</v>
      </c>
      <c r="G390" s="2">
        <v>5.0240900000000002</v>
      </c>
      <c r="H390" s="2">
        <v>5.0706899999999999</v>
      </c>
      <c r="I390" s="2">
        <v>5.1411839999999973</v>
      </c>
      <c r="J390" s="2">
        <v>4.7654120000000004</v>
      </c>
      <c r="K390" s="17" t="s">
        <v>52</v>
      </c>
      <c r="L390" s="17" t="s">
        <v>55</v>
      </c>
      <c r="M390" s="17" t="s">
        <v>54</v>
      </c>
    </row>
    <row r="391" spans="1:13" ht="13.5" x14ac:dyDescent="0.25">
      <c r="A391" s="3">
        <v>42573</v>
      </c>
      <c r="B391" s="2">
        <v>4.9168000000000003</v>
      </c>
      <c r="C391" s="2">
        <v>20.530259628231718</v>
      </c>
      <c r="D391" s="2">
        <v>4.233694485386863E-2</v>
      </c>
      <c r="E391" s="2">
        <v>2.2818642743695813E-2</v>
      </c>
      <c r="F391" s="2">
        <v>4.967880000000001</v>
      </c>
      <c r="G391" s="2">
        <v>5.0089400000000008</v>
      </c>
      <c r="H391" s="2">
        <v>5.0584099999999994</v>
      </c>
      <c r="I391" s="2">
        <v>5.1362719999999982</v>
      </c>
      <c r="J391" s="2">
        <v>4.7690539999999997</v>
      </c>
      <c r="K391" s="17" t="s">
        <v>52</v>
      </c>
      <c r="L391" s="17" t="s">
        <v>55</v>
      </c>
      <c r="M391" s="17" t="s">
        <v>54</v>
      </c>
    </row>
    <row r="392" spans="1:13" ht="13.5" x14ac:dyDescent="0.25">
      <c r="A392" s="3">
        <v>42577</v>
      </c>
      <c r="B392" s="2">
        <v>4.9202000000000004</v>
      </c>
      <c r="C392" s="2">
        <v>21.579813822211648</v>
      </c>
      <c r="D392" s="2">
        <v>4.7200001790958623E-2</v>
      </c>
      <c r="E392" s="2">
        <v>6.5553749932082076E-3</v>
      </c>
      <c r="F392" s="2">
        <v>4.9513000000000007</v>
      </c>
      <c r="G392" s="2">
        <v>4.9941000000000013</v>
      </c>
      <c r="H392" s="2">
        <v>5.0446749999999998</v>
      </c>
      <c r="I392" s="2">
        <v>5.1307779999999976</v>
      </c>
      <c r="J392" s="2">
        <v>4.7727129999999995</v>
      </c>
      <c r="K392" s="17" t="s">
        <v>52</v>
      </c>
      <c r="L392" s="17" t="s">
        <v>55</v>
      </c>
      <c r="M392" s="17" t="s">
        <v>54</v>
      </c>
    </row>
    <row r="393" spans="1:13" ht="13.5" x14ac:dyDescent="0.25">
      <c r="A393" s="3">
        <v>42578</v>
      </c>
      <c r="B393" s="2">
        <v>5.0030999999999999</v>
      </c>
      <c r="C393" s="2">
        <v>41.77241090851691</v>
      </c>
      <c r="D393" s="2">
        <v>4.6022624726959727E-2</v>
      </c>
      <c r="E393" s="2">
        <v>-8.1078987908110023E-3</v>
      </c>
      <c r="F393" s="2">
        <v>4.952</v>
      </c>
      <c r="G393" s="2">
        <v>4.9875500000000006</v>
      </c>
      <c r="H393" s="2">
        <v>5.0350849999999996</v>
      </c>
      <c r="I393" s="2">
        <v>5.1275919999999982</v>
      </c>
      <c r="J393" s="2">
        <v>4.7768680000000003</v>
      </c>
      <c r="K393" s="17" t="s">
        <v>52</v>
      </c>
      <c r="L393" s="17" t="s">
        <v>50</v>
      </c>
      <c r="M393" s="17" t="s">
        <v>53</v>
      </c>
    </row>
    <row r="394" spans="1:13" ht="13.5" x14ac:dyDescent="0.25">
      <c r="A394" s="3">
        <v>42579</v>
      </c>
      <c r="B394" s="2">
        <v>5.0065</v>
      </c>
      <c r="C394" s="2">
        <v>42.427184043675609</v>
      </c>
      <c r="D394" s="2">
        <v>4.0301060078788531E-2</v>
      </c>
      <c r="E394" s="2">
        <v>-1.6852171921606308E-2</v>
      </c>
      <c r="F394" s="2">
        <v>4.95268</v>
      </c>
      <c r="G394" s="2">
        <v>4.9844400000000011</v>
      </c>
      <c r="H394" s="2">
        <v>5.0289099999999998</v>
      </c>
      <c r="I394" s="2">
        <v>5.1238239999999982</v>
      </c>
      <c r="J394" s="2">
        <v>4.7809585000000006</v>
      </c>
      <c r="K394" s="17" t="s">
        <v>52</v>
      </c>
      <c r="L394" s="17" t="s">
        <v>50</v>
      </c>
      <c r="M394" s="17" t="s">
        <v>53</v>
      </c>
    </row>
    <row r="395" spans="1:13" ht="13.5" x14ac:dyDescent="0.25">
      <c r="A395" s="3">
        <v>42580</v>
      </c>
      <c r="B395" s="2">
        <v>5.0065</v>
      </c>
      <c r="C395" s="2">
        <v>42.427184043675609</v>
      </c>
      <c r="D395" s="2">
        <v>3.5713497347842349E-2</v>
      </c>
      <c r="E395" s="2">
        <v>-1.7161811129742993E-2</v>
      </c>
      <c r="F395" s="2">
        <v>4.9706199999999994</v>
      </c>
      <c r="G395" s="2">
        <v>4.9813300000000016</v>
      </c>
      <c r="H395" s="2">
        <v>5.0227349999999999</v>
      </c>
      <c r="I395" s="2">
        <v>5.1207059999999975</v>
      </c>
      <c r="J395" s="2">
        <v>4.7850330000000003</v>
      </c>
      <c r="K395" s="17" t="s">
        <v>52</v>
      </c>
      <c r="L395" s="17" t="s">
        <v>50</v>
      </c>
      <c r="M395" s="17" t="s">
        <v>53</v>
      </c>
    </row>
    <row r="396" spans="1:13" ht="13.5" x14ac:dyDescent="0.25">
      <c r="A396" s="3">
        <v>42583</v>
      </c>
      <c r="B396" s="2">
        <v>5.0065</v>
      </c>
      <c r="C396" s="2">
        <v>42.427184043675609</v>
      </c>
      <c r="D396" s="2">
        <v>3.2066677574618119E-2</v>
      </c>
      <c r="E396" s="2">
        <v>-1.4808868362613548E-2</v>
      </c>
      <c r="F396" s="2">
        <v>4.9885599999999997</v>
      </c>
      <c r="G396" s="2">
        <v>4.9782200000000021</v>
      </c>
      <c r="H396" s="2">
        <v>5.0167249999999992</v>
      </c>
      <c r="I396" s="2">
        <v>5.1169379999999975</v>
      </c>
      <c r="J396" s="2">
        <v>4.7892860000000006</v>
      </c>
      <c r="K396" s="17" t="s">
        <v>52</v>
      </c>
      <c r="L396" s="17" t="s">
        <v>50</v>
      </c>
      <c r="M396" s="17" t="s">
        <v>53</v>
      </c>
    </row>
    <row r="397" spans="1:13" ht="13.5" x14ac:dyDescent="0.25">
      <c r="A397" s="3">
        <v>42584</v>
      </c>
      <c r="B397" s="2">
        <v>5.0065</v>
      </c>
      <c r="C397" s="2">
        <v>42.427184043675616</v>
      </c>
      <c r="D397" s="2">
        <v>2.3890774019247552E-2</v>
      </c>
      <c r="E397" s="2">
        <v>-1.0590395731286169E-2</v>
      </c>
      <c r="F397" s="2">
        <v>5.005819999999999</v>
      </c>
      <c r="G397" s="2">
        <v>4.9785600000000008</v>
      </c>
      <c r="H397" s="2">
        <v>5.0144500000000001</v>
      </c>
      <c r="I397" s="2">
        <v>5.1131699999999976</v>
      </c>
      <c r="J397" s="2">
        <v>4.7937015000000001</v>
      </c>
      <c r="K397" s="17" t="s">
        <v>52</v>
      </c>
      <c r="L397" s="17" t="s">
        <v>50</v>
      </c>
      <c r="M397" s="17" t="s">
        <v>53</v>
      </c>
    </row>
    <row r="398" spans="1:13" ht="13.5" x14ac:dyDescent="0.25">
      <c r="A398" s="3">
        <v>42585</v>
      </c>
      <c r="B398" s="2">
        <v>5.0065</v>
      </c>
      <c r="C398" s="2">
        <v>42.427184043675624</v>
      </c>
      <c r="D398" s="2">
        <v>1.6635684065390066E-2</v>
      </c>
      <c r="E398" s="2">
        <v>-5.1133789680721763E-3</v>
      </c>
      <c r="F398" s="2">
        <v>5.0065</v>
      </c>
      <c r="G398" s="2">
        <v>4.9792500000000013</v>
      </c>
      <c r="H398" s="2">
        <v>5.0121750000000009</v>
      </c>
      <c r="I398" s="2">
        <v>5.1100519999999969</v>
      </c>
      <c r="J398" s="2">
        <v>4.7980844999999999</v>
      </c>
      <c r="K398" s="17" t="s">
        <v>52</v>
      </c>
      <c r="L398" s="17" t="s">
        <v>55</v>
      </c>
      <c r="M398" s="17" t="s">
        <v>53</v>
      </c>
    </row>
    <row r="399" spans="1:13" ht="13.5" x14ac:dyDescent="0.25">
      <c r="A399" s="3">
        <v>42586</v>
      </c>
      <c r="B399" s="2">
        <v>5.0065</v>
      </c>
      <c r="C399" s="2">
        <v>42.427184043675624</v>
      </c>
      <c r="D399" s="2">
        <v>1.1221745394243143E-2</v>
      </c>
      <c r="E399" s="2">
        <v>1.4358694297467202E-3</v>
      </c>
      <c r="F399" s="2">
        <v>5.0065</v>
      </c>
      <c r="G399" s="2">
        <v>4.9795900000000008</v>
      </c>
      <c r="H399" s="2">
        <v>5.0092500000000006</v>
      </c>
      <c r="I399" s="2">
        <v>5.1062839999999969</v>
      </c>
      <c r="J399" s="2">
        <v>4.8028244999999998</v>
      </c>
      <c r="K399" s="17" t="s">
        <v>55</v>
      </c>
      <c r="L399" s="17" t="s">
        <v>55</v>
      </c>
      <c r="M399" s="17" t="s">
        <v>55</v>
      </c>
    </row>
    <row r="400" spans="1:13" ht="13.5" x14ac:dyDescent="0.25">
      <c r="A400" s="3">
        <v>42587</v>
      </c>
      <c r="B400" s="2">
        <v>5.0065</v>
      </c>
      <c r="C400" s="2">
        <v>42.427184043675624</v>
      </c>
      <c r="D400" s="2">
        <v>-6.4634971018877607E-3</v>
      </c>
      <c r="E400" s="2">
        <v>8.0695511425211957E-3</v>
      </c>
      <c r="F400" s="2">
        <v>5.0065</v>
      </c>
      <c r="G400" s="2">
        <v>4.9885600000000005</v>
      </c>
      <c r="H400" s="2">
        <v>5.0063250000000012</v>
      </c>
      <c r="I400" s="2">
        <v>5.1031659999999972</v>
      </c>
      <c r="J400" s="2">
        <v>4.8070934999999997</v>
      </c>
      <c r="K400" s="17" t="s">
        <v>55</v>
      </c>
      <c r="L400" s="17" t="s">
        <v>55</v>
      </c>
      <c r="M400" s="17" t="s">
        <v>55</v>
      </c>
    </row>
    <row r="401" spans="1:13" ht="13.5" x14ac:dyDescent="0.25">
      <c r="A401" s="3">
        <v>42590</v>
      </c>
      <c r="B401" s="2">
        <v>5.0065</v>
      </c>
      <c r="C401" s="2">
        <v>42.427184043675624</v>
      </c>
      <c r="D401" s="2">
        <v>-2.1268020458094838E-2</v>
      </c>
      <c r="E401" s="2">
        <v>1.3865454920427144E-2</v>
      </c>
      <c r="F401" s="2">
        <v>5.0065</v>
      </c>
      <c r="G401" s="2">
        <v>4.9975300000000002</v>
      </c>
      <c r="H401" s="2">
        <v>5.0032350000000019</v>
      </c>
      <c r="I401" s="2">
        <v>5.1000479999999966</v>
      </c>
      <c r="J401" s="2">
        <v>4.8114924999999999</v>
      </c>
      <c r="K401" s="17" t="s">
        <v>55</v>
      </c>
      <c r="L401" s="17" t="s">
        <v>55</v>
      </c>
      <c r="M401" s="17" t="s">
        <v>55</v>
      </c>
    </row>
    <row r="402" spans="1:13" ht="13.5" x14ac:dyDescent="0.25">
      <c r="A402" s="3">
        <v>42591</v>
      </c>
      <c r="B402" s="2">
        <v>5.0065</v>
      </c>
      <c r="C402" s="2">
        <v>42.427184043675624</v>
      </c>
      <c r="D402" s="2">
        <v>-3.312378068921884E-2</v>
      </c>
      <c r="E402" s="2">
        <v>1.9179626108245189E-2</v>
      </c>
      <c r="F402" s="2">
        <v>5.0065</v>
      </c>
      <c r="G402" s="2">
        <v>5.0061600000000004</v>
      </c>
      <c r="H402" s="2">
        <v>5.0001300000000013</v>
      </c>
      <c r="I402" s="2">
        <v>5.0969299999999969</v>
      </c>
      <c r="J402" s="2">
        <v>4.8159080000000003</v>
      </c>
      <c r="K402" s="17" t="s">
        <v>55</v>
      </c>
      <c r="L402" s="17" t="s">
        <v>55</v>
      </c>
      <c r="M402" s="17" t="s">
        <v>55</v>
      </c>
    </row>
    <row r="403" spans="1:13" ht="13.5" x14ac:dyDescent="0.25">
      <c r="A403" s="3">
        <v>42592</v>
      </c>
      <c r="B403" s="2">
        <v>5.0065</v>
      </c>
      <c r="C403" s="2">
        <v>42.427184043675624</v>
      </c>
      <c r="D403" s="2">
        <v>-3.02646323724165E-2</v>
      </c>
      <c r="E403" s="2">
        <v>2.4910362479647837E-2</v>
      </c>
      <c r="F403" s="2">
        <v>5.0065</v>
      </c>
      <c r="G403" s="2">
        <v>5.0065000000000008</v>
      </c>
      <c r="H403" s="2">
        <v>4.9970250000000016</v>
      </c>
      <c r="I403" s="2">
        <v>5.0932279999999954</v>
      </c>
      <c r="J403" s="2">
        <v>4.8203234999999998</v>
      </c>
      <c r="K403" s="17" t="s">
        <v>55</v>
      </c>
      <c r="L403" s="17" t="s">
        <v>55</v>
      </c>
      <c r="M403" s="17" t="s">
        <v>55</v>
      </c>
    </row>
    <row r="404" spans="1:13" ht="13.5" x14ac:dyDescent="0.25">
      <c r="A404" s="3">
        <v>42593</v>
      </c>
      <c r="B404" s="2">
        <v>5.0720999999999998</v>
      </c>
      <c r="C404" s="2">
        <v>60.437391580697231</v>
      </c>
      <c r="D404" s="2">
        <v>-3.2054591584352643E-2</v>
      </c>
      <c r="E404" s="2">
        <v>2.9219191446979487E-2</v>
      </c>
      <c r="F404" s="2">
        <v>5.0196199999999997</v>
      </c>
      <c r="G404" s="2">
        <v>5.0130600000000003</v>
      </c>
      <c r="H404" s="2">
        <v>4.998750000000002</v>
      </c>
      <c r="I404" s="2">
        <v>5.0914219999999961</v>
      </c>
      <c r="J404" s="2">
        <v>4.8249204999999993</v>
      </c>
      <c r="K404" s="17" t="s">
        <v>52</v>
      </c>
      <c r="L404" s="17" t="s">
        <v>55</v>
      </c>
      <c r="M404" s="17" t="s">
        <v>53</v>
      </c>
    </row>
    <row r="405" spans="1:13" ht="13.5" x14ac:dyDescent="0.25">
      <c r="A405" s="3">
        <v>42594</v>
      </c>
      <c r="B405" s="2">
        <v>5.0376000000000003</v>
      </c>
      <c r="C405" s="2">
        <v>51.34106475728786</v>
      </c>
      <c r="D405" s="2">
        <v>-3.1283709581346741E-2</v>
      </c>
      <c r="E405" s="2">
        <v>3.2529395243222584E-2</v>
      </c>
      <c r="F405" s="2">
        <v>5.0258400000000005</v>
      </c>
      <c r="G405" s="2">
        <v>5.0161699999999998</v>
      </c>
      <c r="H405" s="2">
        <v>4.998750000000002</v>
      </c>
      <c r="I405" s="2">
        <v>5.0889259999999963</v>
      </c>
      <c r="J405" s="2">
        <v>4.8293289999999995</v>
      </c>
      <c r="K405" s="17" t="s">
        <v>52</v>
      </c>
      <c r="L405" s="17" t="s">
        <v>55</v>
      </c>
      <c r="M405" s="17" t="s">
        <v>53</v>
      </c>
    </row>
    <row r="406" spans="1:13" ht="13.5" x14ac:dyDescent="0.25">
      <c r="A406" s="3">
        <v>42597</v>
      </c>
      <c r="B406" s="2">
        <v>5.0376000000000003</v>
      </c>
      <c r="C406" s="2">
        <v>51.34106475728786</v>
      </c>
      <c r="D406" s="2">
        <v>-3.0677648643592015E-2</v>
      </c>
      <c r="E406" s="2">
        <v>3.5810001308169748E-2</v>
      </c>
      <c r="F406" s="2">
        <v>5.0320600000000004</v>
      </c>
      <c r="G406" s="2">
        <v>5.0192799999999993</v>
      </c>
      <c r="H406" s="2">
        <v>4.998750000000002</v>
      </c>
      <c r="I406" s="2">
        <v>5.0857799999999962</v>
      </c>
      <c r="J406" s="2">
        <v>4.833899999999999</v>
      </c>
      <c r="K406" s="17" t="s">
        <v>52</v>
      </c>
      <c r="L406" s="17" t="s">
        <v>55</v>
      </c>
      <c r="M406" s="17" t="s">
        <v>53</v>
      </c>
    </row>
    <row r="407" spans="1:13" ht="13.5" x14ac:dyDescent="0.25">
      <c r="A407" s="3">
        <v>42598</v>
      </c>
      <c r="B407" s="2">
        <v>5.0030999999999999</v>
      </c>
      <c r="C407" s="2">
        <v>43.711116244236429</v>
      </c>
      <c r="D407" s="2">
        <v>-2.7652072140865513E-2</v>
      </c>
      <c r="E407" s="2">
        <v>3.9138235140847091E-2</v>
      </c>
      <c r="F407" s="2">
        <v>5.0313800000000004</v>
      </c>
      <c r="G407" s="2">
        <v>5.0189399999999988</v>
      </c>
      <c r="H407" s="2">
        <v>4.9987500000000011</v>
      </c>
      <c r="I407" s="2">
        <v>5.0807099999999954</v>
      </c>
      <c r="J407" s="2">
        <v>4.8383794999999994</v>
      </c>
      <c r="K407" s="17" t="s">
        <v>48</v>
      </c>
      <c r="L407" s="17" t="s">
        <v>55</v>
      </c>
      <c r="M407" s="17" t="s">
        <v>47</v>
      </c>
    </row>
    <row r="408" spans="1:13" ht="13.5" x14ac:dyDescent="0.25">
      <c r="A408" s="3">
        <v>42599</v>
      </c>
      <c r="B408" s="2">
        <v>5.0030999999999999</v>
      </c>
      <c r="C408" s="2">
        <v>43.711116244236429</v>
      </c>
      <c r="D408" s="2">
        <v>-2.4927736451938465E-2</v>
      </c>
      <c r="E408" s="2">
        <v>4.3210195521292828E-2</v>
      </c>
      <c r="F408" s="2">
        <v>5.0307000000000004</v>
      </c>
      <c r="G408" s="2">
        <v>5.0185999999999993</v>
      </c>
      <c r="H408" s="2">
        <v>4.9989250000000016</v>
      </c>
      <c r="I408" s="2">
        <v>5.0768739999999957</v>
      </c>
      <c r="J408" s="2">
        <v>4.8427129999999998</v>
      </c>
      <c r="K408" s="17" t="s">
        <v>48</v>
      </c>
      <c r="L408" s="17" t="s">
        <v>55</v>
      </c>
      <c r="M408" s="17" t="s">
        <v>47</v>
      </c>
    </row>
    <row r="409" spans="1:13" ht="13.5" x14ac:dyDescent="0.25">
      <c r="A409" s="3">
        <v>42600</v>
      </c>
      <c r="B409" s="2">
        <v>5.0030999999999999</v>
      </c>
      <c r="C409" s="2">
        <v>43.711116244236429</v>
      </c>
      <c r="D409" s="2">
        <v>-2.2470462206174879E-2</v>
      </c>
      <c r="E409" s="2">
        <v>4.9150439699720869E-2</v>
      </c>
      <c r="F409" s="2">
        <v>5.0169000000000006</v>
      </c>
      <c r="G409" s="2">
        <v>5.0182600000000006</v>
      </c>
      <c r="H409" s="2">
        <v>4.9989250000000016</v>
      </c>
      <c r="I409" s="2">
        <v>5.0730379999999951</v>
      </c>
      <c r="J409" s="2">
        <v>4.8471114999999996</v>
      </c>
      <c r="K409" s="17" t="s">
        <v>48</v>
      </c>
      <c r="L409" s="17" t="s">
        <v>55</v>
      </c>
      <c r="M409" s="17" t="s">
        <v>47</v>
      </c>
    </row>
    <row r="410" spans="1:13" ht="13.5" x14ac:dyDescent="0.25">
      <c r="A410" s="3">
        <v>42601</v>
      </c>
      <c r="B410" s="2">
        <v>5.0030999999999999</v>
      </c>
      <c r="C410" s="2">
        <v>43.711116244236429</v>
      </c>
      <c r="D410" s="2">
        <v>-2.0250427259139947E-2</v>
      </c>
      <c r="E410" s="2">
        <v>5.8309263909240794E-2</v>
      </c>
      <c r="F410" s="2">
        <v>5.01</v>
      </c>
      <c r="G410" s="2">
        <v>5.017920000000001</v>
      </c>
      <c r="H410" s="2">
        <v>5.0032400000000008</v>
      </c>
      <c r="I410" s="2">
        <v>5.0672539999999948</v>
      </c>
      <c r="J410" s="2">
        <v>4.8515100000000002</v>
      </c>
      <c r="K410" s="17" t="s">
        <v>48</v>
      </c>
      <c r="L410" s="17" t="s">
        <v>55</v>
      </c>
      <c r="M410" s="17" t="s">
        <v>47</v>
      </c>
    </row>
    <row r="411" spans="1:13" ht="13.5" x14ac:dyDescent="0.25">
      <c r="A411" s="3">
        <v>42604</v>
      </c>
      <c r="B411" s="2">
        <v>5.0065</v>
      </c>
      <c r="C411" s="2">
        <v>44.798557285974212</v>
      </c>
      <c r="D411" s="2">
        <v>-1.8493414952954979E-2</v>
      </c>
      <c r="E411" s="2">
        <v>6.7697597606674223E-2</v>
      </c>
      <c r="F411" s="2">
        <v>5.0037799999999999</v>
      </c>
      <c r="G411" s="2">
        <v>5.017920000000001</v>
      </c>
      <c r="H411" s="2">
        <v>5.0077250000000015</v>
      </c>
      <c r="I411" s="2">
        <v>5.0634859999999948</v>
      </c>
      <c r="J411" s="2">
        <v>4.8559254999999997</v>
      </c>
      <c r="K411" s="17" t="s">
        <v>48</v>
      </c>
      <c r="L411" s="17" t="s">
        <v>55</v>
      </c>
      <c r="M411" s="17" t="s">
        <v>47</v>
      </c>
    </row>
    <row r="412" spans="1:13" ht="13.5" x14ac:dyDescent="0.25">
      <c r="A412" s="3">
        <v>42605</v>
      </c>
      <c r="B412" s="2">
        <v>5.0065</v>
      </c>
      <c r="C412" s="2">
        <v>44.798557285974212</v>
      </c>
      <c r="D412" s="2">
        <v>-1.6906087192235297E-2</v>
      </c>
      <c r="E412" s="2">
        <v>7.8830400447192667E-2</v>
      </c>
      <c r="F412" s="2">
        <v>5.0044599999999999</v>
      </c>
      <c r="G412" s="2">
        <v>5.017920000000001</v>
      </c>
      <c r="H412" s="2">
        <v>5.0120400000000007</v>
      </c>
      <c r="I412" s="2">
        <v>5.0597179999999948</v>
      </c>
      <c r="J412" s="2">
        <v>4.8604219999999989</v>
      </c>
      <c r="K412" s="17" t="s">
        <v>52</v>
      </c>
      <c r="L412" s="17" t="s">
        <v>55</v>
      </c>
      <c r="M412" s="17" t="s">
        <v>53</v>
      </c>
    </row>
    <row r="413" spans="1:13" ht="13.5" x14ac:dyDescent="0.25">
      <c r="A413" s="3">
        <v>42606</v>
      </c>
      <c r="B413" s="2">
        <v>5.0133999999999999</v>
      </c>
      <c r="C413" s="2">
        <v>47.199388221632226</v>
      </c>
      <c r="D413" s="2">
        <v>-1.598090348007819E-2</v>
      </c>
      <c r="E413" s="2">
        <v>8.8978688526615446E-2</v>
      </c>
      <c r="F413" s="2">
        <v>5.0065200000000001</v>
      </c>
      <c r="G413" s="2">
        <v>5.0186100000000007</v>
      </c>
      <c r="H413" s="2">
        <v>5.0125550000000008</v>
      </c>
      <c r="I413" s="2">
        <v>5.0560879999999955</v>
      </c>
      <c r="J413" s="2">
        <v>4.8648719999999992</v>
      </c>
      <c r="K413" s="17" t="s">
        <v>52</v>
      </c>
      <c r="L413" s="17" t="s">
        <v>55</v>
      </c>
      <c r="M413" s="17" t="s">
        <v>53</v>
      </c>
    </row>
    <row r="414" spans="1:13" ht="13.5" x14ac:dyDescent="0.25">
      <c r="A414" s="3">
        <v>42607</v>
      </c>
      <c r="B414" s="2">
        <v>5.1618000000000004</v>
      </c>
      <c r="C414" s="2">
        <v>73.696367676347506</v>
      </c>
      <c r="D414" s="2">
        <v>-1.6052843267076788E-2</v>
      </c>
      <c r="E414" s="2">
        <v>0.10140519683702479</v>
      </c>
      <c r="F414" s="2">
        <v>5.0382599999999993</v>
      </c>
      <c r="G414" s="2">
        <v>5.0275800000000004</v>
      </c>
      <c r="H414" s="2">
        <v>5.0203200000000008</v>
      </c>
      <c r="I414" s="2">
        <v>5.0554259999999962</v>
      </c>
      <c r="J414" s="2">
        <v>4.8700639999999984</v>
      </c>
      <c r="K414" s="17" t="s">
        <v>52</v>
      </c>
      <c r="L414" s="17" t="s">
        <v>50</v>
      </c>
      <c r="M414" s="17" t="s">
        <v>53</v>
      </c>
    </row>
    <row r="415" spans="1:13" ht="13.5" x14ac:dyDescent="0.25">
      <c r="A415" s="3">
        <v>42608</v>
      </c>
      <c r="B415" s="2">
        <v>5.1756000000000002</v>
      </c>
      <c r="C415" s="2">
        <v>74.955026044845539</v>
      </c>
      <c r="D415" s="2">
        <v>-2.3278404715385115E-2</v>
      </c>
      <c r="E415" s="2">
        <v>0.1154629203623512</v>
      </c>
      <c r="F415" s="2">
        <v>5.0727599999999997</v>
      </c>
      <c r="G415" s="2">
        <v>5.0413800000000002</v>
      </c>
      <c r="H415" s="2">
        <v>5.0287750000000013</v>
      </c>
      <c r="I415" s="2">
        <v>5.0550399999999955</v>
      </c>
      <c r="J415" s="2">
        <v>4.8754869999999979</v>
      </c>
      <c r="K415" s="17" t="s">
        <v>52</v>
      </c>
      <c r="L415" s="17" t="s">
        <v>50</v>
      </c>
      <c r="M415" s="17" t="s">
        <v>53</v>
      </c>
    </row>
    <row r="416" spans="1:13" ht="13.5" x14ac:dyDescent="0.25">
      <c r="A416" s="3">
        <v>42611</v>
      </c>
      <c r="B416" s="2">
        <v>5.3136000000000001</v>
      </c>
      <c r="C416" s="2">
        <v>83.472152855456628</v>
      </c>
      <c r="D416" s="2">
        <v>-4.046904796160522E-2</v>
      </c>
      <c r="E416" s="2">
        <v>0.13069624188803622</v>
      </c>
      <c r="F416" s="2">
        <v>5.1341799999999997</v>
      </c>
      <c r="G416" s="2">
        <v>5.0689799999999998</v>
      </c>
      <c r="H416" s="2">
        <v>5.0441300000000009</v>
      </c>
      <c r="I416" s="2">
        <v>5.0574139999999961</v>
      </c>
      <c r="J416" s="2">
        <v>4.8814379999999984</v>
      </c>
      <c r="K416" s="17" t="s">
        <v>52</v>
      </c>
      <c r="L416" s="17" t="s">
        <v>50</v>
      </c>
      <c r="M416" s="17" t="s">
        <v>53</v>
      </c>
    </row>
    <row r="417" spans="1:13" ht="13.5" x14ac:dyDescent="0.25">
      <c r="A417" s="3">
        <v>42612</v>
      </c>
      <c r="B417" s="2">
        <v>5.1548999999999996</v>
      </c>
      <c r="C417" s="2">
        <v>58.734907287588243</v>
      </c>
      <c r="D417" s="2">
        <v>-5.0173750813069518E-2</v>
      </c>
      <c r="E417" s="2">
        <v>0.14672324275986315</v>
      </c>
      <c r="F417" s="2">
        <v>5.1638599999999997</v>
      </c>
      <c r="G417" s="2">
        <v>5.0841599999999998</v>
      </c>
      <c r="H417" s="2">
        <v>5.0515500000000007</v>
      </c>
      <c r="I417" s="2">
        <v>5.0566139999999962</v>
      </c>
      <c r="J417" s="2">
        <v>4.8865954999999976</v>
      </c>
      <c r="K417" s="17" t="s">
        <v>52</v>
      </c>
      <c r="L417" s="17" t="s">
        <v>50</v>
      </c>
      <c r="M417" s="17" t="s">
        <v>53</v>
      </c>
    </row>
    <row r="418" spans="1:13" ht="13.5" x14ac:dyDescent="0.25">
      <c r="A418" s="3">
        <v>42613</v>
      </c>
      <c r="B418" s="2">
        <v>5.1548999999999996</v>
      </c>
      <c r="C418" s="2">
        <v>58.734907287588243</v>
      </c>
      <c r="D418" s="2">
        <v>-5.893528437688822E-2</v>
      </c>
      <c r="E418" s="2">
        <v>0.16054766256588318</v>
      </c>
      <c r="F418" s="2">
        <v>5.1921599999999994</v>
      </c>
      <c r="G418" s="2">
        <v>5.0993399999999998</v>
      </c>
      <c r="H418" s="2">
        <v>5.0589700000000004</v>
      </c>
      <c r="I418" s="2">
        <v>5.0558139999999963</v>
      </c>
      <c r="J418" s="2">
        <v>4.8917529999999978</v>
      </c>
      <c r="K418" s="17" t="s">
        <v>52</v>
      </c>
      <c r="L418" s="17" t="s">
        <v>50</v>
      </c>
      <c r="M418" s="17" t="s">
        <v>53</v>
      </c>
    </row>
    <row r="419" spans="1:13" ht="13.5" x14ac:dyDescent="0.25">
      <c r="A419" s="3">
        <v>42614</v>
      </c>
      <c r="B419" s="2">
        <v>5.1548999999999996</v>
      </c>
      <c r="C419" s="2">
        <v>58.734907287588243</v>
      </c>
      <c r="D419" s="2">
        <v>-6.6858021107779386E-2</v>
      </c>
      <c r="E419" s="2">
        <v>0.1693813835429544</v>
      </c>
      <c r="F419" s="2">
        <v>5.1907799999999993</v>
      </c>
      <c r="G419" s="2">
        <v>5.1145199999999988</v>
      </c>
      <c r="H419" s="2">
        <v>5.0663900000000002</v>
      </c>
      <c r="I419" s="2">
        <v>5.0550139999999963</v>
      </c>
      <c r="J419" s="2">
        <v>4.8969104999999979</v>
      </c>
      <c r="K419" s="17" t="s">
        <v>52</v>
      </c>
      <c r="L419" s="17" t="s">
        <v>50</v>
      </c>
      <c r="M419" s="17" t="s">
        <v>54</v>
      </c>
    </row>
    <row r="420" spans="1:13" ht="13.5" x14ac:dyDescent="0.25">
      <c r="A420" s="3">
        <v>42615</v>
      </c>
      <c r="B420" s="2">
        <v>5.1928000000000001</v>
      </c>
      <c r="C420" s="2">
        <v>62.086278072944467</v>
      </c>
      <c r="D420" s="2">
        <v>-7.6840700642149429E-2</v>
      </c>
      <c r="E420" s="2">
        <v>0.17238616060213047</v>
      </c>
      <c r="F420" s="2">
        <v>5.1942199999999996</v>
      </c>
      <c r="G420" s="2">
        <v>5.1334899999999992</v>
      </c>
      <c r="H420" s="2">
        <v>5.075705000000001</v>
      </c>
      <c r="I420" s="2">
        <v>5.0562699999999969</v>
      </c>
      <c r="J420" s="2">
        <v>4.9022894999999984</v>
      </c>
      <c r="K420" s="17" t="s">
        <v>48</v>
      </c>
      <c r="L420" s="17" t="s">
        <v>55</v>
      </c>
      <c r="M420" s="17" t="s">
        <v>51</v>
      </c>
    </row>
    <row r="421" spans="1:13" ht="13.5" x14ac:dyDescent="0.25">
      <c r="A421" s="3">
        <v>42618</v>
      </c>
      <c r="B421" s="2">
        <v>5.3480999999999996</v>
      </c>
      <c r="C421" s="2">
        <v>72.089233725568789</v>
      </c>
      <c r="D421" s="2">
        <v>-9.6928660953781609E-2</v>
      </c>
      <c r="E421" s="2">
        <v>0.16661884510202599</v>
      </c>
      <c r="F421" s="2">
        <v>5.2011199999999995</v>
      </c>
      <c r="G421" s="2">
        <v>5.1676500000000001</v>
      </c>
      <c r="H421" s="2">
        <v>5.092785000000001</v>
      </c>
      <c r="I421" s="2">
        <v>5.0599839999999965</v>
      </c>
      <c r="J421" s="2">
        <v>4.9075359999999986</v>
      </c>
      <c r="K421" s="17" t="s">
        <v>52</v>
      </c>
      <c r="L421" s="17" t="s">
        <v>50</v>
      </c>
      <c r="M421" s="17" t="s">
        <v>53</v>
      </c>
    </row>
    <row r="422" spans="1:13" ht="13.5" x14ac:dyDescent="0.25">
      <c r="A422" s="3">
        <v>42619</v>
      </c>
      <c r="B422" s="2">
        <v>5.3480999999999996</v>
      </c>
      <c r="C422" s="2">
        <v>72.089233725568789</v>
      </c>
      <c r="D422" s="2">
        <v>-0.11545536876541629</v>
      </c>
      <c r="E422" s="2">
        <v>0.15344618249673228</v>
      </c>
      <c r="F422" s="2">
        <v>5.2397599999999995</v>
      </c>
      <c r="G422" s="2">
        <v>5.20181</v>
      </c>
      <c r="H422" s="2">
        <v>5.1098650000000001</v>
      </c>
      <c r="I422" s="2">
        <v>5.0630479999999976</v>
      </c>
      <c r="J422" s="2">
        <v>4.9120519999999992</v>
      </c>
      <c r="K422" s="17" t="s">
        <v>52</v>
      </c>
      <c r="L422" s="17" t="s">
        <v>50</v>
      </c>
      <c r="M422" s="17" t="s">
        <v>53</v>
      </c>
    </row>
    <row r="423" spans="1:13" ht="13.5" x14ac:dyDescent="0.25">
      <c r="A423" s="3">
        <v>42620</v>
      </c>
      <c r="B423" s="2">
        <v>5.3480999999999996</v>
      </c>
      <c r="C423" s="2">
        <v>72.089233725568789</v>
      </c>
      <c r="D423" s="2">
        <v>-0.13148620401652167</v>
      </c>
      <c r="E423" s="2">
        <v>0.13651079534100669</v>
      </c>
      <c r="F423" s="2">
        <v>5.2783999999999995</v>
      </c>
      <c r="G423" s="2">
        <v>5.2352800000000004</v>
      </c>
      <c r="H423" s="2">
        <v>5.126945000000001</v>
      </c>
      <c r="I423" s="2">
        <v>5.0661119999999968</v>
      </c>
      <c r="J423" s="2">
        <v>4.9165679999999989</v>
      </c>
      <c r="K423" s="17" t="s">
        <v>52</v>
      </c>
      <c r="L423" s="17" t="s">
        <v>50</v>
      </c>
      <c r="M423" s="17" t="s">
        <v>53</v>
      </c>
    </row>
    <row r="424" spans="1:13" ht="13.5" x14ac:dyDescent="0.25">
      <c r="A424" s="3">
        <v>42621</v>
      </c>
      <c r="B424" s="2">
        <v>5.3136000000000001</v>
      </c>
      <c r="C424" s="2">
        <v>67.171989027445477</v>
      </c>
      <c r="D424" s="2">
        <v>-0.12097547717318324</v>
      </c>
      <c r="E424" s="2">
        <v>0.1134289782317128</v>
      </c>
      <c r="F424" s="2">
        <v>5.3101399999999996</v>
      </c>
      <c r="G424" s="2">
        <v>5.2504600000000003</v>
      </c>
      <c r="H424" s="2">
        <v>5.1390200000000004</v>
      </c>
      <c r="I424" s="2">
        <v>5.0697839999999976</v>
      </c>
      <c r="J424" s="2">
        <v>4.9209929999999984</v>
      </c>
      <c r="K424" s="17" t="s">
        <v>52</v>
      </c>
      <c r="L424" s="17" t="s">
        <v>50</v>
      </c>
      <c r="M424" s="17" t="s">
        <v>53</v>
      </c>
    </row>
    <row r="425" spans="1:13" ht="13.5" x14ac:dyDescent="0.25">
      <c r="A425" s="3">
        <v>42622</v>
      </c>
      <c r="B425" s="2">
        <v>5.2446000000000002</v>
      </c>
      <c r="C425" s="2">
        <v>58.56753987526622</v>
      </c>
      <c r="D425" s="2">
        <v>-0.10585766580392075</v>
      </c>
      <c r="E425" s="2">
        <v>8.5864618850169785E-2</v>
      </c>
      <c r="F425" s="2">
        <v>5.3205</v>
      </c>
      <c r="G425" s="2">
        <v>5.2573600000000003</v>
      </c>
      <c r="H425" s="2">
        <v>5.1493700000000002</v>
      </c>
      <c r="I425" s="2">
        <v>5.0720759999999983</v>
      </c>
      <c r="J425" s="2">
        <v>4.9250729999999976</v>
      </c>
      <c r="K425" s="17" t="s">
        <v>52</v>
      </c>
      <c r="L425" s="17" t="s">
        <v>50</v>
      </c>
      <c r="M425" s="17" t="s">
        <v>53</v>
      </c>
    </row>
    <row r="426" spans="1:13" ht="13.5" x14ac:dyDescent="0.25">
      <c r="A426" s="3">
        <v>42627</v>
      </c>
      <c r="B426" s="2">
        <v>5.2446000000000002</v>
      </c>
      <c r="C426" s="2">
        <v>58.567539875266213</v>
      </c>
      <c r="D426" s="2">
        <v>-7.2362427086647862E-2</v>
      </c>
      <c r="E426" s="2">
        <v>5.639135125679063E-2</v>
      </c>
      <c r="F426" s="2">
        <v>5.2997999999999994</v>
      </c>
      <c r="G426" s="2">
        <v>5.2504599999999995</v>
      </c>
      <c r="H426" s="2">
        <v>5.159720000000001</v>
      </c>
      <c r="I426" s="2">
        <v>5.0744339999999974</v>
      </c>
      <c r="J426" s="2">
        <v>4.9291529999999968</v>
      </c>
      <c r="K426" s="17" t="s">
        <v>48</v>
      </c>
      <c r="L426" s="17" t="s">
        <v>55</v>
      </c>
      <c r="M426" s="17" t="s">
        <v>47</v>
      </c>
    </row>
    <row r="427" spans="1:13" ht="13.5" x14ac:dyDescent="0.25">
      <c r="A427" s="3">
        <v>42628</v>
      </c>
      <c r="B427" s="2">
        <v>5.2446000000000002</v>
      </c>
      <c r="C427" s="2">
        <v>58.567539875266206</v>
      </c>
      <c r="D427" s="2">
        <v>-6.8924135475262105E-2</v>
      </c>
      <c r="E427" s="2">
        <v>2.3783369236370887E-2</v>
      </c>
      <c r="F427" s="2">
        <v>5.2790999999999997</v>
      </c>
      <c r="G427" s="2">
        <v>5.2594299999999992</v>
      </c>
      <c r="H427" s="2">
        <v>5.1717950000000013</v>
      </c>
      <c r="I427" s="2">
        <v>5.0782859999999976</v>
      </c>
      <c r="J427" s="2">
        <v>4.9342719999999964</v>
      </c>
      <c r="K427" s="17" t="s">
        <v>48</v>
      </c>
      <c r="L427" s="17" t="s">
        <v>55</v>
      </c>
      <c r="M427" s="17" t="s">
        <v>47</v>
      </c>
    </row>
    <row r="428" spans="1:13" ht="13.5" x14ac:dyDescent="0.25">
      <c r="A428" s="3">
        <v>42629</v>
      </c>
      <c r="B428" s="2">
        <v>5.2618</v>
      </c>
      <c r="C428" s="2">
        <v>60.156544871526421</v>
      </c>
      <c r="D428" s="2">
        <v>-6.7741153324172743E-2</v>
      </c>
      <c r="E428" s="2">
        <v>-6.7279660608644612E-3</v>
      </c>
      <c r="F428" s="2">
        <v>5.2618400000000003</v>
      </c>
      <c r="G428" s="2">
        <v>5.2701199999999995</v>
      </c>
      <c r="H428" s="2">
        <v>5.1847300000000001</v>
      </c>
      <c r="I428" s="2">
        <v>5.0824819999999979</v>
      </c>
      <c r="J428" s="2">
        <v>4.9394769999999966</v>
      </c>
      <c r="K428" s="17" t="s">
        <v>48</v>
      </c>
      <c r="L428" s="17" t="s">
        <v>55</v>
      </c>
      <c r="M428" s="17" t="s">
        <v>47</v>
      </c>
    </row>
    <row r="429" spans="1:13" ht="13.5" x14ac:dyDescent="0.25">
      <c r="A429" s="3">
        <v>42632</v>
      </c>
      <c r="B429" s="2">
        <v>5.3480999999999996</v>
      </c>
      <c r="C429" s="2">
        <v>66.99595626891292</v>
      </c>
      <c r="D429" s="2">
        <v>-7.3653162712075115E-2</v>
      </c>
      <c r="E429" s="2">
        <v>-3.6152767963745544E-2</v>
      </c>
      <c r="F429" s="2">
        <v>5.2687399999999993</v>
      </c>
      <c r="G429" s="2">
        <v>5.2894399999999999</v>
      </c>
      <c r="H429" s="2">
        <v>5.2019799999999998</v>
      </c>
      <c r="I429" s="2">
        <v>5.088143999999998</v>
      </c>
      <c r="J429" s="2">
        <v>4.9451134999999962</v>
      </c>
      <c r="K429" s="17" t="s">
        <v>52</v>
      </c>
      <c r="L429" s="17" t="s">
        <v>55</v>
      </c>
      <c r="M429" s="17" t="s">
        <v>53</v>
      </c>
    </row>
    <row r="430" spans="1:13" ht="13.5" x14ac:dyDescent="0.25">
      <c r="A430" s="3">
        <v>42633</v>
      </c>
      <c r="B430" s="2">
        <v>5.2272999999999996</v>
      </c>
      <c r="C430" s="2">
        <v>53.223636399038377</v>
      </c>
      <c r="D430" s="2">
        <v>-6.4868518640351702E-2</v>
      </c>
      <c r="E430" s="2">
        <v>-6.7503108567076878E-2</v>
      </c>
      <c r="F430" s="2">
        <v>5.2652799999999997</v>
      </c>
      <c r="G430" s="2">
        <v>5.2928899999999999</v>
      </c>
      <c r="H430" s="2">
        <v>5.21319</v>
      </c>
      <c r="I430" s="2">
        <v>5.0913899999999979</v>
      </c>
      <c r="J430" s="2">
        <v>4.9504379999999966</v>
      </c>
      <c r="K430" s="17" t="s">
        <v>52</v>
      </c>
      <c r="L430" s="17" t="s">
        <v>55</v>
      </c>
      <c r="M430" s="17" t="s">
        <v>54</v>
      </c>
    </row>
    <row r="431" spans="1:13" ht="13.5" x14ac:dyDescent="0.25">
      <c r="A431" s="3">
        <v>42634</v>
      </c>
      <c r="B431" s="2">
        <v>5.2515000000000001</v>
      </c>
      <c r="C431" s="2">
        <v>55.210061049881894</v>
      </c>
      <c r="D431" s="2">
        <v>-3.5540167659481092E-2</v>
      </c>
      <c r="E431" s="2">
        <v>-9.6809374412984026E-2</v>
      </c>
      <c r="F431" s="2">
        <v>5.2666599999999999</v>
      </c>
      <c r="G431" s="2">
        <v>5.2832299999999996</v>
      </c>
      <c r="H431" s="2">
        <v>5.2254400000000008</v>
      </c>
      <c r="I431" s="2">
        <v>5.0950539999999984</v>
      </c>
      <c r="J431" s="2">
        <v>4.9558834999999961</v>
      </c>
      <c r="K431" s="17" t="s">
        <v>52</v>
      </c>
      <c r="L431" s="17" t="s">
        <v>55</v>
      </c>
      <c r="M431" s="17" t="s">
        <v>53</v>
      </c>
    </row>
    <row r="432" spans="1:13" ht="13.5" x14ac:dyDescent="0.25">
      <c r="A432" s="3">
        <v>42635</v>
      </c>
      <c r="B432" s="2">
        <v>5.2515000000000001</v>
      </c>
      <c r="C432" s="2">
        <v>55.21006104988188</v>
      </c>
      <c r="D432" s="2">
        <v>-1.1056244040172913E-2</v>
      </c>
      <c r="E432" s="2">
        <v>-0.12684493017989271</v>
      </c>
      <c r="F432" s="2">
        <v>5.2680400000000001</v>
      </c>
      <c r="G432" s="2">
        <v>5.2735700000000003</v>
      </c>
      <c r="H432" s="2">
        <v>5.2376900000000006</v>
      </c>
      <c r="I432" s="2">
        <v>5.0987119999999981</v>
      </c>
      <c r="J432" s="2">
        <v>4.9610529999999953</v>
      </c>
      <c r="K432" s="17" t="s">
        <v>52</v>
      </c>
      <c r="L432" s="17" t="s">
        <v>55</v>
      </c>
      <c r="M432" s="17" t="s">
        <v>53</v>
      </c>
    </row>
    <row r="433" spans="1:13" ht="13.5" x14ac:dyDescent="0.25">
      <c r="A433" s="3">
        <v>42636</v>
      </c>
      <c r="B433" s="2">
        <v>5.2515000000000001</v>
      </c>
      <c r="C433" s="2">
        <v>55.21006104988188</v>
      </c>
      <c r="D433" s="2">
        <v>9.3531689839601029E-3</v>
      </c>
      <c r="E433" s="2">
        <v>-0.15383351618146043</v>
      </c>
      <c r="F433" s="2">
        <v>5.2659799999999999</v>
      </c>
      <c r="G433" s="2">
        <v>5.2639100000000001</v>
      </c>
      <c r="H433" s="2">
        <v>5.2495949999999993</v>
      </c>
      <c r="I433" s="2">
        <v>5.1023699999999979</v>
      </c>
      <c r="J433" s="2">
        <v>4.9662224999999953</v>
      </c>
      <c r="K433" s="17" t="s">
        <v>52</v>
      </c>
      <c r="L433" s="17" t="s">
        <v>55</v>
      </c>
      <c r="M433" s="17" t="s">
        <v>54</v>
      </c>
    </row>
    <row r="434" spans="1:13" ht="13.5" x14ac:dyDescent="0.25">
      <c r="A434" s="3">
        <v>42639</v>
      </c>
      <c r="B434" s="2">
        <v>5.3826000000000001</v>
      </c>
      <c r="C434" s="2">
        <v>65.207211933537465</v>
      </c>
      <c r="D434" s="2">
        <v>1.1318912305045004E-2</v>
      </c>
      <c r="E434" s="2">
        <v>-0.17662087670226168</v>
      </c>
      <c r="F434" s="2">
        <v>5.2728799999999998</v>
      </c>
      <c r="G434" s="2">
        <v>5.27081</v>
      </c>
      <c r="H434" s="2">
        <v>5.2606349999999988</v>
      </c>
      <c r="I434" s="2">
        <v>5.1092699999999978</v>
      </c>
      <c r="J434" s="2">
        <v>4.9720474999999951</v>
      </c>
      <c r="K434" s="17" t="s">
        <v>52</v>
      </c>
      <c r="L434" s="17" t="s">
        <v>55</v>
      </c>
      <c r="M434" s="17" t="s">
        <v>53</v>
      </c>
    </row>
    <row r="435" spans="1:13" ht="13.5" x14ac:dyDescent="0.25">
      <c r="A435" s="3">
        <v>42640</v>
      </c>
      <c r="B435" s="2">
        <v>5.3826000000000001</v>
      </c>
      <c r="C435" s="2">
        <v>65.207211933537465</v>
      </c>
      <c r="D435" s="2">
        <v>1.3283247383153451E-3</v>
      </c>
      <c r="E435" s="2">
        <v>-0.19532956559709957</v>
      </c>
      <c r="F435" s="2">
        <v>5.3039399999999999</v>
      </c>
      <c r="G435" s="2">
        <v>5.2846099999999989</v>
      </c>
      <c r="H435" s="2">
        <v>5.2709849999999987</v>
      </c>
      <c r="I435" s="2">
        <v>5.1161699999999994</v>
      </c>
      <c r="J435" s="2">
        <v>4.9783269999999957</v>
      </c>
      <c r="K435" s="17" t="s">
        <v>52</v>
      </c>
      <c r="L435" s="17" t="s">
        <v>55</v>
      </c>
      <c r="M435" s="17" t="s">
        <v>53</v>
      </c>
    </row>
    <row r="436" spans="1:13" ht="13.5" x14ac:dyDescent="0.25">
      <c r="A436" s="3">
        <v>42641</v>
      </c>
      <c r="B436" s="2">
        <v>5.3826000000000001</v>
      </c>
      <c r="C436" s="2">
        <v>65.207211933537465</v>
      </c>
      <c r="D436" s="2">
        <v>-8.0868458594167691E-3</v>
      </c>
      <c r="E436" s="2">
        <v>-0.21205668387696702</v>
      </c>
      <c r="F436" s="2">
        <v>5.3301600000000002</v>
      </c>
      <c r="G436" s="2">
        <v>5.2984099999999987</v>
      </c>
      <c r="H436" s="2">
        <v>5.2744349999999987</v>
      </c>
      <c r="I436" s="2">
        <v>5.1230699999999993</v>
      </c>
      <c r="J436" s="2">
        <v>4.9847039999999954</v>
      </c>
      <c r="K436" s="17" t="s">
        <v>52</v>
      </c>
      <c r="L436" s="17" t="s">
        <v>55</v>
      </c>
      <c r="M436" s="17" t="s">
        <v>53</v>
      </c>
    </row>
    <row r="437" spans="1:13" ht="13.5" x14ac:dyDescent="0.25">
      <c r="A437" s="3">
        <v>42642</v>
      </c>
      <c r="B437" s="2">
        <v>5.3067000000000002</v>
      </c>
      <c r="C437" s="2">
        <v>56.145614758855459</v>
      </c>
      <c r="D437" s="2">
        <v>-1.1321673582887826E-2</v>
      </c>
      <c r="E437" s="2">
        <v>-0.22023380255927136</v>
      </c>
      <c r="F437" s="2">
        <v>5.3411999999999997</v>
      </c>
      <c r="G437" s="2">
        <v>5.304619999999999</v>
      </c>
      <c r="H437" s="2">
        <v>5.2820249999999991</v>
      </c>
      <c r="I437" s="2">
        <v>5.1291419999999981</v>
      </c>
      <c r="J437" s="2">
        <v>4.9909449999999955</v>
      </c>
      <c r="K437" s="17" t="s">
        <v>48</v>
      </c>
      <c r="L437" s="17" t="s">
        <v>55</v>
      </c>
      <c r="M437" s="17" t="s">
        <v>51</v>
      </c>
    </row>
    <row r="438" spans="1:13" ht="13.5" x14ac:dyDescent="0.25">
      <c r="A438" s="3">
        <v>42643</v>
      </c>
      <c r="B438" s="2">
        <v>5.3826000000000001</v>
      </c>
      <c r="C438" s="2">
        <v>61.854337672425373</v>
      </c>
      <c r="D438" s="2">
        <v>-1.7410821530532417E-2</v>
      </c>
      <c r="E438" s="2">
        <v>-0.22430993566532018</v>
      </c>
      <c r="F438" s="2">
        <v>5.3674200000000001</v>
      </c>
      <c r="G438" s="2">
        <v>5.3167</v>
      </c>
      <c r="H438" s="2">
        <v>5.2934099999999988</v>
      </c>
      <c r="I438" s="2">
        <v>5.1368019999999994</v>
      </c>
      <c r="J438" s="2">
        <v>4.9969649999999959</v>
      </c>
      <c r="K438" s="17" t="s">
        <v>52</v>
      </c>
      <c r="L438" s="17" t="s">
        <v>55</v>
      </c>
      <c r="M438" s="17" t="s">
        <v>53</v>
      </c>
    </row>
    <row r="439" spans="1:13" ht="13.5" x14ac:dyDescent="0.25">
      <c r="A439" s="3">
        <v>42647</v>
      </c>
      <c r="B439" s="2">
        <v>5.3826000000000001</v>
      </c>
      <c r="C439" s="2">
        <v>61.854337672425373</v>
      </c>
      <c r="D439" s="2">
        <v>-1.0082822668652014E-2</v>
      </c>
      <c r="E439" s="2">
        <v>-0.2255829188441332</v>
      </c>
      <c r="F439" s="2">
        <v>5.3674200000000001</v>
      </c>
      <c r="G439" s="2">
        <v>5.3201499999999999</v>
      </c>
      <c r="H439" s="2">
        <v>5.3047949999999986</v>
      </c>
      <c r="I439" s="2">
        <v>5.144391999999999</v>
      </c>
      <c r="J439" s="2">
        <v>5.0028549999999958</v>
      </c>
      <c r="K439" s="17" t="s">
        <v>52</v>
      </c>
      <c r="L439" s="17" t="s">
        <v>55</v>
      </c>
      <c r="M439" s="17" t="s">
        <v>55</v>
      </c>
    </row>
    <row r="440" spans="1:13" ht="13.5" x14ac:dyDescent="0.25">
      <c r="A440" s="3">
        <v>42648</v>
      </c>
      <c r="B440" s="2">
        <v>5.5412999999999997</v>
      </c>
      <c r="C440" s="2">
        <v>71.006618289282187</v>
      </c>
      <c r="D440" s="2">
        <v>-3.495994239032818E-2</v>
      </c>
      <c r="E440" s="2">
        <v>-0.22361766210967748</v>
      </c>
      <c r="F440" s="2">
        <v>5.3991600000000002</v>
      </c>
      <c r="G440" s="2">
        <v>5.3515499999999996</v>
      </c>
      <c r="H440" s="2">
        <v>5.3222199999999997</v>
      </c>
      <c r="I440" s="2">
        <v>5.1568819999999986</v>
      </c>
      <c r="J440" s="2">
        <v>5.0095384999999961</v>
      </c>
      <c r="K440" s="17" t="s">
        <v>52</v>
      </c>
      <c r="L440" s="17" t="s">
        <v>55</v>
      </c>
      <c r="M440" s="17" t="s">
        <v>53</v>
      </c>
    </row>
    <row r="441" spans="1:13" ht="13.5" x14ac:dyDescent="0.25">
      <c r="A441" s="3">
        <v>42649</v>
      </c>
      <c r="B441" s="2">
        <v>5.7069000000000001</v>
      </c>
      <c r="C441" s="2">
        <v>77.163734382795198</v>
      </c>
      <c r="D441" s="2">
        <v>-6.6174096674942007E-2</v>
      </c>
      <c r="E441" s="2">
        <v>-0.21978862706555535</v>
      </c>
      <c r="F441" s="2">
        <v>5.4640199999999997</v>
      </c>
      <c r="G441" s="2">
        <v>5.3970900000000004</v>
      </c>
      <c r="H441" s="2">
        <v>5.3401599999999991</v>
      </c>
      <c r="I441" s="2">
        <v>5.1726839999999994</v>
      </c>
      <c r="J441" s="2">
        <v>5.0170499999999958</v>
      </c>
      <c r="K441" s="17" t="s">
        <v>52</v>
      </c>
      <c r="L441" s="17" t="s">
        <v>55</v>
      </c>
      <c r="M441" s="17" t="s">
        <v>53</v>
      </c>
    </row>
    <row r="442" spans="1:13" ht="13.5" x14ac:dyDescent="0.25">
      <c r="A442" s="3">
        <v>42650</v>
      </c>
      <c r="B442" s="2">
        <v>5.5378999999999996</v>
      </c>
      <c r="C442" s="2">
        <v>62.562117091198388</v>
      </c>
      <c r="D442" s="2">
        <v>-8.2546734970011748E-2</v>
      </c>
      <c r="E442" s="2">
        <v>-0.21278988294745249</v>
      </c>
      <c r="F442" s="2">
        <v>5.5102600000000006</v>
      </c>
      <c r="G442" s="2">
        <v>5.4257299999999997</v>
      </c>
      <c r="H442" s="2">
        <v>5.3496499999999996</v>
      </c>
      <c r="I442" s="2">
        <v>5.1850379999999987</v>
      </c>
      <c r="J442" s="2">
        <v>5.0237164999999964</v>
      </c>
      <c r="K442" s="17" t="s">
        <v>52</v>
      </c>
      <c r="L442" s="17" t="s">
        <v>55</v>
      </c>
      <c r="M442" s="17" t="s">
        <v>53</v>
      </c>
    </row>
    <row r="443" spans="1:13" ht="13.5" x14ac:dyDescent="0.25">
      <c r="A443" s="3">
        <v>42653</v>
      </c>
      <c r="B443" s="2">
        <v>5.5206</v>
      </c>
      <c r="C443" s="2">
        <v>61.283687843952734</v>
      </c>
      <c r="D443" s="2">
        <v>-9.6415933235721951E-2</v>
      </c>
      <c r="E443" s="2">
        <v>-0.20068119292946202</v>
      </c>
      <c r="F443" s="2">
        <v>5.5378600000000002</v>
      </c>
      <c r="G443" s="2">
        <v>5.4526400000000006</v>
      </c>
      <c r="H443" s="2">
        <v>5.358274999999999</v>
      </c>
      <c r="I443" s="2">
        <v>5.1953879999999977</v>
      </c>
      <c r="J443" s="2">
        <v>5.0302314999999966</v>
      </c>
      <c r="K443" s="17" t="s">
        <v>52</v>
      </c>
      <c r="L443" s="17" t="s">
        <v>55</v>
      </c>
      <c r="M443" s="17" t="s">
        <v>53</v>
      </c>
    </row>
    <row r="444" spans="1:13" ht="13.5" x14ac:dyDescent="0.25">
      <c r="A444" s="3">
        <v>42654</v>
      </c>
      <c r="B444" s="2">
        <v>5.5206</v>
      </c>
      <c r="C444" s="2">
        <v>61.283687843952734</v>
      </c>
      <c r="D444" s="2">
        <v>-8.9080793036654171E-2</v>
      </c>
      <c r="E444" s="2">
        <v>-0.18569861927617842</v>
      </c>
      <c r="F444" s="2">
        <v>5.5654599999999999</v>
      </c>
      <c r="G444" s="2">
        <v>5.4664400000000004</v>
      </c>
      <c r="H444" s="2">
        <v>5.3686249999999998</v>
      </c>
      <c r="I444" s="2">
        <v>5.2056699999999978</v>
      </c>
      <c r="J444" s="2">
        <v>5.036746499999996</v>
      </c>
      <c r="K444" s="17" t="s">
        <v>52</v>
      </c>
      <c r="L444" s="17" t="s">
        <v>55</v>
      </c>
      <c r="M444" s="17" t="s">
        <v>53</v>
      </c>
    </row>
    <row r="445" spans="1:13" ht="13.5" x14ac:dyDescent="0.25">
      <c r="A445" s="3">
        <v>42655</v>
      </c>
      <c r="B445" s="2">
        <v>5.5895999999999999</v>
      </c>
      <c r="C445" s="2">
        <v>64.627229171714305</v>
      </c>
      <c r="D445" s="2">
        <v>-8.9002483273433519E-2</v>
      </c>
      <c r="E445" s="2">
        <v>-0.16007874095062974</v>
      </c>
      <c r="F445" s="2">
        <v>5.5751200000000001</v>
      </c>
      <c r="G445" s="2">
        <v>5.4871400000000001</v>
      </c>
      <c r="H445" s="2">
        <v>5.3858749999999995</v>
      </c>
      <c r="I445" s="2">
        <v>5.217331999999999</v>
      </c>
      <c r="J445" s="2">
        <v>5.0436224999999961</v>
      </c>
      <c r="K445" s="17" t="s">
        <v>48</v>
      </c>
      <c r="L445" s="17" t="s">
        <v>55</v>
      </c>
      <c r="M445" s="17" t="s">
        <v>51</v>
      </c>
    </row>
    <row r="446" spans="1:13" ht="13.5" x14ac:dyDescent="0.25">
      <c r="A446" s="3">
        <v>42656</v>
      </c>
      <c r="B446" s="2">
        <v>5.5206</v>
      </c>
      <c r="C446" s="2">
        <v>59.128130133394777</v>
      </c>
      <c r="D446" s="2">
        <v>-8.5174719404546018E-2</v>
      </c>
      <c r="E446" s="2">
        <v>-0.12607554564653792</v>
      </c>
      <c r="F446" s="2">
        <v>5.5378599999999993</v>
      </c>
      <c r="G446" s="2">
        <v>5.5009399999999999</v>
      </c>
      <c r="H446" s="2">
        <v>5.3996750000000002</v>
      </c>
      <c r="I446" s="2">
        <v>5.2276139999999973</v>
      </c>
      <c r="J446" s="2">
        <v>5.050153499999996</v>
      </c>
      <c r="K446" s="17" t="s">
        <v>48</v>
      </c>
      <c r="L446" s="17" t="s">
        <v>55</v>
      </c>
      <c r="M446" s="17" t="s">
        <v>47</v>
      </c>
    </row>
    <row r="447" spans="1:13" ht="13.5" x14ac:dyDescent="0.25">
      <c r="A447" s="3">
        <v>42657</v>
      </c>
      <c r="B447" s="2">
        <v>5.4170999999999996</v>
      </c>
      <c r="C447" s="2">
        <v>51.982954524707168</v>
      </c>
      <c r="D447" s="2">
        <v>-8.6788013018328947E-2</v>
      </c>
      <c r="E447" s="2">
        <v>-8.8798015931615765E-2</v>
      </c>
      <c r="F447" s="2">
        <v>5.5137</v>
      </c>
      <c r="G447" s="2">
        <v>5.5119799999999994</v>
      </c>
      <c r="H447" s="2">
        <v>5.4083000000000006</v>
      </c>
      <c r="I447" s="2">
        <v>5.2358259999999985</v>
      </c>
      <c r="J447" s="2">
        <v>5.0561669999999967</v>
      </c>
      <c r="K447" s="17" t="s">
        <v>48</v>
      </c>
      <c r="L447" s="17" t="s">
        <v>55</v>
      </c>
      <c r="M447" s="17" t="s">
        <v>47</v>
      </c>
    </row>
    <row r="448" spans="1:13" ht="13.5" x14ac:dyDescent="0.25">
      <c r="A448" s="3">
        <v>42660</v>
      </c>
      <c r="B448" s="2">
        <v>5.4170999999999996</v>
      </c>
      <c r="C448" s="2">
        <v>51.982954524707168</v>
      </c>
      <c r="D448" s="2">
        <v>-7.6644148892166086E-2</v>
      </c>
      <c r="E448" s="2">
        <v>-4.9855855343834882E-2</v>
      </c>
      <c r="F448" s="2">
        <v>5.4929999999999994</v>
      </c>
      <c r="G448" s="2">
        <v>5.5154300000000003</v>
      </c>
      <c r="H448" s="2">
        <v>5.4160650000000015</v>
      </c>
      <c r="I448" s="2">
        <v>5.244037999999998</v>
      </c>
      <c r="J448" s="2">
        <v>5.0620669999999963</v>
      </c>
      <c r="K448" s="17" t="s">
        <v>52</v>
      </c>
      <c r="L448" s="17" t="s">
        <v>55</v>
      </c>
      <c r="M448" s="17" t="s">
        <v>54</v>
      </c>
    </row>
    <row r="449" spans="1:13" ht="13.5" x14ac:dyDescent="0.25">
      <c r="A449" s="3">
        <v>42661</v>
      </c>
      <c r="B449" s="2">
        <v>5.3826000000000001</v>
      </c>
      <c r="C449" s="2">
        <v>49.662896129419465</v>
      </c>
      <c r="D449" s="2">
        <v>-6.5660846241843096E-2</v>
      </c>
      <c r="E449" s="2">
        <v>-1.1940567344404966E-2</v>
      </c>
      <c r="F449" s="2">
        <v>5.4653999999999989</v>
      </c>
      <c r="G449" s="2">
        <v>5.5154299999999994</v>
      </c>
      <c r="H449" s="2">
        <v>5.4177900000000001</v>
      </c>
      <c r="I449" s="2">
        <v>5.2515599999999996</v>
      </c>
      <c r="J449" s="2">
        <v>5.0677134999999955</v>
      </c>
      <c r="K449" s="17" t="s">
        <v>52</v>
      </c>
      <c r="L449" s="17" t="s">
        <v>55</v>
      </c>
      <c r="M449" s="17" t="s">
        <v>54</v>
      </c>
    </row>
    <row r="450" spans="1:13" ht="13.5" x14ac:dyDescent="0.25">
      <c r="A450" s="3">
        <v>42662</v>
      </c>
      <c r="B450" s="2">
        <v>5.3826000000000001</v>
      </c>
      <c r="C450" s="2">
        <v>49.662896129419465</v>
      </c>
      <c r="D450" s="2">
        <v>-3.1892038225302066E-2</v>
      </c>
      <c r="E450" s="2">
        <v>2.2613122892200986E-2</v>
      </c>
      <c r="F450" s="2">
        <v>5.4239999999999995</v>
      </c>
      <c r="G450" s="2">
        <v>5.4995599999999998</v>
      </c>
      <c r="H450" s="2">
        <v>5.4255550000000001</v>
      </c>
      <c r="I450" s="2">
        <v>5.2590819999999994</v>
      </c>
      <c r="J450" s="2">
        <v>5.072726999999996</v>
      </c>
      <c r="K450" s="17" t="s">
        <v>48</v>
      </c>
      <c r="L450" s="17" t="s">
        <v>55</v>
      </c>
      <c r="M450" s="17" t="s">
        <v>47</v>
      </c>
    </row>
    <row r="451" spans="1:13" ht="13.5" x14ac:dyDescent="0.25">
      <c r="A451" s="3">
        <v>42663</v>
      </c>
      <c r="B451" s="2">
        <v>5.3826000000000001</v>
      </c>
      <c r="C451" s="2">
        <v>49.662896129419472</v>
      </c>
      <c r="D451" s="2">
        <v>2.2213917209029432E-2</v>
      </c>
      <c r="E451" s="2">
        <v>5.4030659549067397E-2</v>
      </c>
      <c r="F451" s="2">
        <v>5.3963999999999999</v>
      </c>
      <c r="G451" s="2">
        <v>5.4671299999999992</v>
      </c>
      <c r="H451" s="2">
        <v>5.4321099999999998</v>
      </c>
      <c r="I451" s="2">
        <v>5.2666040000000001</v>
      </c>
      <c r="J451" s="2">
        <v>5.0777239999999964</v>
      </c>
      <c r="K451" s="17" t="s">
        <v>48</v>
      </c>
      <c r="L451" s="17" t="s">
        <v>55</v>
      </c>
      <c r="M451" s="17" t="s">
        <v>47</v>
      </c>
    </row>
    <row r="452" spans="1:13" ht="13.5" x14ac:dyDescent="0.25">
      <c r="A452" s="3">
        <v>42664</v>
      </c>
      <c r="B452" s="2">
        <v>5.4688999999999997</v>
      </c>
      <c r="C452" s="2">
        <v>55.8228990723279</v>
      </c>
      <c r="D452" s="2">
        <v>3.5654606883117168E-2</v>
      </c>
      <c r="E452" s="2">
        <v>8.245337857155112E-2</v>
      </c>
      <c r="F452" s="2">
        <v>5.4067600000000002</v>
      </c>
      <c r="G452" s="2">
        <v>5.4602299999999993</v>
      </c>
      <c r="H452" s="2">
        <v>5.4429800000000004</v>
      </c>
      <c r="I452" s="2">
        <v>5.2758519999999995</v>
      </c>
      <c r="J452" s="2">
        <v>5.0831689999999954</v>
      </c>
      <c r="K452" s="17" t="s">
        <v>48</v>
      </c>
      <c r="L452" s="17" t="s">
        <v>55</v>
      </c>
      <c r="M452" s="17" t="s">
        <v>51</v>
      </c>
    </row>
    <row r="453" spans="1:13" ht="13.5" x14ac:dyDescent="0.25">
      <c r="A453" s="3">
        <v>42667</v>
      </c>
      <c r="B453" s="2">
        <v>5.4688999999999997</v>
      </c>
      <c r="C453" s="2">
        <v>55.822899072327907</v>
      </c>
      <c r="D453" s="2">
        <v>4.3903527774403983E-2</v>
      </c>
      <c r="E453" s="2">
        <v>0.10806207875518831</v>
      </c>
      <c r="F453" s="2">
        <v>5.4171199999999997</v>
      </c>
      <c r="G453" s="2">
        <v>5.4550599999999987</v>
      </c>
      <c r="H453" s="2">
        <v>5.453850000000001</v>
      </c>
      <c r="I453" s="2">
        <v>5.2850999999999999</v>
      </c>
      <c r="J453" s="2">
        <v>5.0886139999999953</v>
      </c>
      <c r="K453" s="17" t="s">
        <v>48</v>
      </c>
      <c r="L453" s="17" t="s">
        <v>55</v>
      </c>
      <c r="M453" s="17" t="s">
        <v>51</v>
      </c>
    </row>
    <row r="454" spans="1:13" ht="13.5" x14ac:dyDescent="0.25">
      <c r="A454" s="3">
        <v>42668</v>
      </c>
      <c r="B454" s="2">
        <v>5.3067000000000002</v>
      </c>
      <c r="C454" s="2">
        <v>44.067860007421942</v>
      </c>
      <c r="D454" s="2">
        <v>6.2470021033679934E-2</v>
      </c>
      <c r="E454" s="2">
        <v>0.13160589605868514</v>
      </c>
      <c r="F454" s="2">
        <v>5.4019399999999989</v>
      </c>
      <c r="G454" s="2">
        <v>5.4336699999999984</v>
      </c>
      <c r="H454" s="2">
        <v>5.4500550000000008</v>
      </c>
      <c r="I454" s="2">
        <v>5.2897919999999985</v>
      </c>
      <c r="J454" s="2">
        <v>5.0938484999999956</v>
      </c>
      <c r="K454" s="17" t="s">
        <v>48</v>
      </c>
      <c r="L454" s="17" t="s">
        <v>55</v>
      </c>
      <c r="M454" s="17" t="s">
        <v>47</v>
      </c>
    </row>
    <row r="455" spans="1:13" ht="13.5" x14ac:dyDescent="0.25">
      <c r="A455" s="3">
        <v>42669</v>
      </c>
      <c r="B455" s="2">
        <v>5.3826000000000001</v>
      </c>
      <c r="C455" s="2">
        <v>49.433820166903601</v>
      </c>
      <c r="D455" s="2">
        <v>8.3735279045550115E-2</v>
      </c>
      <c r="E455" s="2">
        <v>0.14498434245374264</v>
      </c>
      <c r="F455" s="2">
        <v>5.4019399999999997</v>
      </c>
      <c r="G455" s="2">
        <v>5.4129699999999996</v>
      </c>
      <c r="H455" s="2">
        <v>5.4500550000000008</v>
      </c>
      <c r="I455" s="2">
        <v>5.2966919999999993</v>
      </c>
      <c r="J455" s="2">
        <v>5.098845499999995</v>
      </c>
      <c r="K455" s="17" t="s">
        <v>52</v>
      </c>
      <c r="L455" s="17" t="s">
        <v>50</v>
      </c>
      <c r="M455" s="17" t="s">
        <v>55</v>
      </c>
    </row>
    <row r="456" spans="1:13" ht="13.5" x14ac:dyDescent="0.25">
      <c r="A456" s="3">
        <v>42670</v>
      </c>
      <c r="B456" s="2">
        <v>5.3376999999999999</v>
      </c>
      <c r="C456" s="2">
        <v>46.586505957635893</v>
      </c>
      <c r="D456" s="2">
        <v>9.4511361202479272E-2</v>
      </c>
      <c r="E456" s="2">
        <v>0.14699773902689495</v>
      </c>
      <c r="F456" s="2">
        <v>5.3929599999999995</v>
      </c>
      <c r="G456" s="2">
        <v>5.3946799999999993</v>
      </c>
      <c r="H456" s="2">
        <v>5.4478099999999996</v>
      </c>
      <c r="I456" s="2">
        <v>5.3026939999999989</v>
      </c>
      <c r="J456" s="2">
        <v>5.1029684999999958</v>
      </c>
      <c r="K456" s="17" t="s">
        <v>48</v>
      </c>
      <c r="L456" s="17" t="s">
        <v>49</v>
      </c>
      <c r="M456" s="17" t="s">
        <v>47</v>
      </c>
    </row>
    <row r="457" spans="1:13" ht="13.5" x14ac:dyDescent="0.25">
      <c r="A457" s="3">
        <v>42671</v>
      </c>
      <c r="B457" s="2">
        <v>5.3136000000000001</v>
      </c>
      <c r="C457" s="2">
        <v>45.085429484544612</v>
      </c>
      <c r="D457" s="2">
        <v>8.9823546810301025E-2</v>
      </c>
      <c r="E457" s="2">
        <v>0.13568715939210804</v>
      </c>
      <c r="F457" s="2">
        <v>5.3619000000000003</v>
      </c>
      <c r="G457" s="2">
        <v>5.3843299999999994</v>
      </c>
      <c r="H457" s="2">
        <v>5.4481549999999999</v>
      </c>
      <c r="I457" s="2">
        <v>5.3089040000000001</v>
      </c>
      <c r="J457" s="2">
        <v>5.1063544999999957</v>
      </c>
      <c r="K457" s="17" t="s">
        <v>48</v>
      </c>
      <c r="L457" s="17" t="s">
        <v>49</v>
      </c>
      <c r="M457" s="17" t="s">
        <v>47</v>
      </c>
    </row>
    <row r="458" spans="1:13" ht="13.5" x14ac:dyDescent="0.25">
      <c r="A458" s="3">
        <v>42674</v>
      </c>
      <c r="B458" s="2">
        <v>5.4170999999999996</v>
      </c>
      <c r="C458" s="2">
        <v>52.207559218807205</v>
      </c>
      <c r="D458" s="2">
        <v>7.8639948106340896E-2</v>
      </c>
      <c r="E458" s="2">
        <v>0.11453672269754839</v>
      </c>
      <c r="F458" s="2">
        <v>5.35154</v>
      </c>
      <c r="G458" s="2">
        <v>5.3843300000000003</v>
      </c>
      <c r="H458" s="2">
        <v>5.4498800000000003</v>
      </c>
      <c r="I458" s="2">
        <v>5.3171840000000001</v>
      </c>
      <c r="J458" s="2">
        <v>5.1102254999999959</v>
      </c>
      <c r="K458" s="17" t="s">
        <v>48</v>
      </c>
      <c r="L458" s="17" t="s">
        <v>49</v>
      </c>
      <c r="M458" s="17" t="s">
        <v>47</v>
      </c>
    </row>
    <row r="459" spans="1:13" ht="13.5" x14ac:dyDescent="0.25">
      <c r="A459" s="3">
        <v>42675</v>
      </c>
      <c r="B459" s="2">
        <v>5.3480999999999996</v>
      </c>
      <c r="C459" s="2">
        <v>47.760390723621818</v>
      </c>
      <c r="D459" s="2">
        <v>6.8785106408293828E-2</v>
      </c>
      <c r="E459" s="2">
        <v>8.949560253823631E-2</v>
      </c>
      <c r="F459" s="2">
        <v>5.35982</v>
      </c>
      <c r="G459" s="2">
        <v>5.3808799999999994</v>
      </c>
      <c r="H459" s="2">
        <v>5.4481549999999999</v>
      </c>
      <c r="I459" s="2">
        <v>5.3240839999999992</v>
      </c>
      <c r="J459" s="2">
        <v>5.1139134999999962</v>
      </c>
      <c r="K459" s="17" t="s">
        <v>48</v>
      </c>
      <c r="L459" s="17" t="s">
        <v>49</v>
      </c>
      <c r="M459" s="17" t="s">
        <v>51</v>
      </c>
    </row>
    <row r="460" spans="1:13" ht="13.5" x14ac:dyDescent="0.25">
      <c r="A460" s="3">
        <v>42676</v>
      </c>
      <c r="B460" s="2">
        <v>5.3480999999999996</v>
      </c>
      <c r="C460" s="2">
        <v>47.760390723621811</v>
      </c>
      <c r="D460" s="2">
        <v>6.0673363124544188E-2</v>
      </c>
      <c r="E460" s="2">
        <v>6.6088014477657012E-2</v>
      </c>
      <c r="F460" s="2">
        <v>5.3529199999999992</v>
      </c>
      <c r="G460" s="2">
        <v>5.3774300000000004</v>
      </c>
      <c r="H460" s="2">
        <v>5.4384950000000005</v>
      </c>
      <c r="I460" s="2">
        <v>5.3309839999999999</v>
      </c>
      <c r="J460" s="2">
        <v>5.1171144999999969</v>
      </c>
      <c r="K460" s="17" t="s">
        <v>48</v>
      </c>
      <c r="L460" s="17" t="s">
        <v>49</v>
      </c>
      <c r="M460" s="17" t="s">
        <v>47</v>
      </c>
    </row>
    <row r="461" spans="1:13" ht="13.5" x14ac:dyDescent="0.25">
      <c r="A461" s="3">
        <v>42677</v>
      </c>
      <c r="B461" s="2">
        <v>5.3480999999999996</v>
      </c>
      <c r="C461" s="2">
        <v>47.760390723621811</v>
      </c>
      <c r="D461" s="2">
        <v>5.4019736755515524E-2</v>
      </c>
      <c r="E461" s="2">
        <v>4.4039304680478619E-2</v>
      </c>
      <c r="F461" s="2">
        <v>5.3549999999999986</v>
      </c>
      <c r="G461" s="2">
        <v>5.3739800000000004</v>
      </c>
      <c r="H461" s="2">
        <v>5.4205549999999993</v>
      </c>
      <c r="I461" s="2">
        <v>5.3378159999999992</v>
      </c>
      <c r="J461" s="2">
        <v>5.1204779999999968</v>
      </c>
      <c r="K461" s="17" t="s">
        <v>48</v>
      </c>
      <c r="L461" s="17" t="s">
        <v>49</v>
      </c>
      <c r="M461" s="17" t="s">
        <v>51</v>
      </c>
    </row>
    <row r="462" spans="1:13" ht="13.5" x14ac:dyDescent="0.25">
      <c r="A462" s="3">
        <v>42678</v>
      </c>
      <c r="B462" s="2">
        <v>5.3480999999999996</v>
      </c>
      <c r="C462" s="2">
        <v>47.760390723621811</v>
      </c>
      <c r="D462" s="2">
        <v>6.1861257557494831E-2</v>
      </c>
      <c r="E462" s="2">
        <v>2.3459934012849758E-2</v>
      </c>
      <c r="F462" s="2">
        <v>5.3618999999999994</v>
      </c>
      <c r="G462" s="2">
        <v>5.3619000000000003</v>
      </c>
      <c r="H462" s="2">
        <v>5.4110649999999998</v>
      </c>
      <c r="I462" s="2">
        <v>5.3446479999999994</v>
      </c>
      <c r="J462" s="2">
        <v>5.123857499999998</v>
      </c>
      <c r="K462" s="17" t="s">
        <v>48</v>
      </c>
      <c r="L462" s="17" t="s">
        <v>49</v>
      </c>
      <c r="M462" s="17" t="s">
        <v>51</v>
      </c>
    </row>
    <row r="463" spans="1:13" ht="13.5" x14ac:dyDescent="0.25">
      <c r="A463" s="3">
        <v>42681</v>
      </c>
      <c r="B463" s="2">
        <v>5.4861000000000004</v>
      </c>
      <c r="C463" s="2">
        <v>57.499385504931155</v>
      </c>
      <c r="D463" s="2">
        <v>5.8454343569786182E-2</v>
      </c>
      <c r="E463" s="2">
        <v>5.319386939451682E-3</v>
      </c>
      <c r="F463" s="2">
        <v>5.3757000000000001</v>
      </c>
      <c r="G463" s="2">
        <v>5.3636200000000009</v>
      </c>
      <c r="H463" s="2">
        <v>5.4093400000000003</v>
      </c>
      <c r="I463" s="2">
        <v>5.3541019999999993</v>
      </c>
      <c r="J463" s="2">
        <v>5.127537499999999</v>
      </c>
      <c r="K463" s="17" t="s">
        <v>48</v>
      </c>
      <c r="L463" s="17" t="s">
        <v>49</v>
      </c>
      <c r="M463" s="17" t="s">
        <v>51</v>
      </c>
    </row>
    <row r="464" spans="1:13" ht="13.5" x14ac:dyDescent="0.25">
      <c r="A464" s="3">
        <v>42682</v>
      </c>
      <c r="B464" s="2">
        <v>5.3826000000000001</v>
      </c>
      <c r="C464" s="2">
        <v>49.974368664513349</v>
      </c>
      <c r="D464" s="2">
        <v>3.7635771715373245E-2</v>
      </c>
      <c r="E464" s="2">
        <v>-1.1511212135856028E-2</v>
      </c>
      <c r="F464" s="2">
        <v>5.3826000000000001</v>
      </c>
      <c r="G464" s="2">
        <v>5.3712100000000005</v>
      </c>
      <c r="H464" s="2">
        <v>5.4024400000000004</v>
      </c>
      <c r="I464" s="2">
        <v>5.3585180000000001</v>
      </c>
      <c r="J464" s="2">
        <v>5.130748999999998</v>
      </c>
      <c r="K464" s="17" t="s">
        <v>52</v>
      </c>
      <c r="L464" s="17" t="s">
        <v>55</v>
      </c>
      <c r="M464" s="17" t="s">
        <v>53</v>
      </c>
    </row>
    <row r="465" spans="1:13" ht="13.5" x14ac:dyDescent="0.25">
      <c r="A465" s="3">
        <v>42683</v>
      </c>
      <c r="B465" s="2">
        <v>5.3514999999999997</v>
      </c>
      <c r="C465" s="2">
        <v>47.943962513184232</v>
      </c>
      <c r="D465" s="2">
        <v>3.4011696653194257E-2</v>
      </c>
      <c r="E465" s="2">
        <v>-2.4170755506678701E-2</v>
      </c>
      <c r="F465" s="2">
        <v>5.3832799999999992</v>
      </c>
      <c r="G465" s="2">
        <v>5.3681000000000001</v>
      </c>
      <c r="H465" s="2">
        <v>5.3905350000000007</v>
      </c>
      <c r="I465" s="2">
        <v>5.3620359999999998</v>
      </c>
      <c r="J465" s="2">
        <v>5.1338209999999993</v>
      </c>
      <c r="K465" s="17" t="s">
        <v>48</v>
      </c>
      <c r="L465" s="17" t="s">
        <v>55</v>
      </c>
      <c r="M465" s="17" t="s">
        <v>51</v>
      </c>
    </row>
    <row r="466" spans="1:13" ht="13.5" x14ac:dyDescent="0.25">
      <c r="A466" s="3">
        <v>42684</v>
      </c>
      <c r="B466" s="2">
        <v>5.3480999999999996</v>
      </c>
      <c r="C466" s="2">
        <v>47.715718035265738</v>
      </c>
      <c r="D466" s="2">
        <v>2.4483299420396065E-2</v>
      </c>
      <c r="E466" s="2">
        <v>-3.2710229198255822E-2</v>
      </c>
      <c r="F466" s="2">
        <v>5.3832800000000001</v>
      </c>
      <c r="G466" s="2">
        <v>5.3691399999999998</v>
      </c>
      <c r="H466" s="2">
        <v>5.3819100000000004</v>
      </c>
      <c r="I466" s="2">
        <v>5.3627259999999977</v>
      </c>
      <c r="J466" s="2">
        <v>5.1363729999999999</v>
      </c>
      <c r="K466" s="17" t="s">
        <v>48</v>
      </c>
      <c r="L466" s="17" t="s">
        <v>49</v>
      </c>
      <c r="M466" s="17" t="s">
        <v>55</v>
      </c>
    </row>
    <row r="467" spans="1:13" ht="13.5" x14ac:dyDescent="0.25">
      <c r="A467" s="3">
        <v>42685</v>
      </c>
      <c r="B467" s="2">
        <v>5.3480999999999996</v>
      </c>
      <c r="C467" s="2">
        <v>47.715718035265738</v>
      </c>
      <c r="D467" s="2">
        <v>1.2912808147743426E-2</v>
      </c>
      <c r="E467" s="2">
        <v>-3.4970757508871034E-2</v>
      </c>
      <c r="F467" s="2">
        <v>5.3832799999999992</v>
      </c>
      <c r="G467" s="2">
        <v>5.3725899999999998</v>
      </c>
      <c r="H467" s="2">
        <v>5.3784600000000005</v>
      </c>
      <c r="I467" s="2">
        <v>5.3665899999999978</v>
      </c>
      <c r="J467" s="2">
        <v>5.1388434999999992</v>
      </c>
      <c r="K467" s="17" t="s">
        <v>48</v>
      </c>
      <c r="L467" s="17" t="s">
        <v>49</v>
      </c>
      <c r="M467" s="17" t="s">
        <v>55</v>
      </c>
    </row>
    <row r="468" spans="1:13" ht="13.5" x14ac:dyDescent="0.25">
      <c r="A468" s="3">
        <v>42688</v>
      </c>
      <c r="B468" s="2">
        <v>5.4170999999999996</v>
      </c>
      <c r="C468" s="2">
        <v>52.983809775446616</v>
      </c>
      <c r="D468" s="2">
        <v>1.4119257342700031E-2</v>
      </c>
      <c r="E468" s="2">
        <v>-3.346496584588482E-2</v>
      </c>
      <c r="F468" s="2">
        <v>5.3694800000000003</v>
      </c>
      <c r="G468" s="2">
        <v>5.3725900000000006</v>
      </c>
      <c r="H468" s="2">
        <v>5.3784600000000005</v>
      </c>
      <c r="I468" s="2">
        <v>5.371833999999998</v>
      </c>
      <c r="J468" s="2">
        <v>5.1416914999999994</v>
      </c>
      <c r="K468" s="17" t="s">
        <v>48</v>
      </c>
      <c r="L468" s="17" t="s">
        <v>49</v>
      </c>
      <c r="M468" s="17" t="s">
        <v>47</v>
      </c>
    </row>
    <row r="469" spans="1:13" ht="13.5" x14ac:dyDescent="0.25">
      <c r="A469" s="3">
        <v>42689</v>
      </c>
      <c r="B469" s="2">
        <v>5.4170999999999996</v>
      </c>
      <c r="C469" s="2">
        <v>52.983809775446616</v>
      </c>
      <c r="D469" s="2">
        <v>4.2881932379765786E-3</v>
      </c>
      <c r="E469" s="2">
        <v>-2.9331550820305856E-2</v>
      </c>
      <c r="F469" s="2">
        <v>5.3763799999999993</v>
      </c>
      <c r="G469" s="2">
        <v>5.3794899999999997</v>
      </c>
      <c r="H469" s="2">
        <v>5.3801850000000009</v>
      </c>
      <c r="I469" s="2">
        <v>5.3770779999999982</v>
      </c>
      <c r="J469" s="2">
        <v>5.1446209999999999</v>
      </c>
      <c r="K469" s="17" t="s">
        <v>48</v>
      </c>
      <c r="L469" s="17" t="s">
        <v>49</v>
      </c>
      <c r="M469" s="17" t="s">
        <v>51</v>
      </c>
    </row>
    <row r="470" spans="1:13" ht="13.5" x14ac:dyDescent="0.25">
      <c r="A470" s="3">
        <v>42690</v>
      </c>
      <c r="B470" s="2">
        <v>5.4170999999999996</v>
      </c>
      <c r="C470" s="2">
        <v>52.983809775446609</v>
      </c>
      <c r="D470" s="2">
        <v>-4.2494004992041923E-3</v>
      </c>
      <c r="E470" s="2">
        <v>-2.350728809114852E-2</v>
      </c>
      <c r="F470" s="2">
        <v>5.3895</v>
      </c>
      <c r="G470" s="2">
        <v>5.3863899999999996</v>
      </c>
      <c r="H470" s="2">
        <v>5.3819100000000013</v>
      </c>
      <c r="I470" s="2">
        <v>5.3815639999999982</v>
      </c>
      <c r="J470" s="2">
        <v>5.147566499999999</v>
      </c>
      <c r="K470" s="17" t="s">
        <v>48</v>
      </c>
      <c r="L470" s="17" t="s">
        <v>49</v>
      </c>
      <c r="M470" s="17" t="s">
        <v>51</v>
      </c>
    </row>
    <row r="471" spans="1:13" ht="13.5" x14ac:dyDescent="0.25">
      <c r="A471" s="3">
        <v>42691</v>
      </c>
      <c r="B471" s="2">
        <v>5.4170999999999996</v>
      </c>
      <c r="C471" s="2">
        <v>52.983809775446616</v>
      </c>
      <c r="D471" s="2">
        <v>-1.1676297011249837E-2</v>
      </c>
      <c r="E471" s="2">
        <v>-1.6381868977251447E-2</v>
      </c>
      <c r="F471" s="2">
        <v>5.4032999999999989</v>
      </c>
      <c r="G471" s="2">
        <v>5.3932899999999986</v>
      </c>
      <c r="H471" s="2">
        <v>5.3836350000000017</v>
      </c>
      <c r="I471" s="2">
        <v>5.3829439999999975</v>
      </c>
      <c r="J471" s="2">
        <v>5.1507879999999986</v>
      </c>
      <c r="K471" s="17" t="s">
        <v>52</v>
      </c>
      <c r="L471" s="17" t="s">
        <v>55</v>
      </c>
      <c r="M471" s="17" t="s">
        <v>53</v>
      </c>
    </row>
    <row r="472" spans="1:13" ht="13.5" x14ac:dyDescent="0.25">
      <c r="A472" s="3">
        <v>42692</v>
      </c>
      <c r="B472" s="2">
        <v>5.3550000000000004</v>
      </c>
      <c r="C472" s="2">
        <v>47.223786588344225</v>
      </c>
      <c r="D472" s="2">
        <v>-1.3548352147339848E-2</v>
      </c>
      <c r="E472" s="2">
        <v>-7.8132242561497929E-3</v>
      </c>
      <c r="F472" s="2">
        <v>5.4046799999999999</v>
      </c>
      <c r="G472" s="2">
        <v>5.3939799999999991</v>
      </c>
      <c r="H472" s="2">
        <v>5.3779400000000015</v>
      </c>
      <c r="I472" s="2">
        <v>5.3830819999999981</v>
      </c>
      <c r="J472" s="2">
        <v>5.1536990000000005</v>
      </c>
      <c r="K472" s="17" t="s">
        <v>52</v>
      </c>
      <c r="L472" s="17" t="s">
        <v>55</v>
      </c>
      <c r="M472" s="17" t="s">
        <v>53</v>
      </c>
    </row>
    <row r="473" spans="1:13" ht="13.5" x14ac:dyDescent="0.25">
      <c r="A473" s="3">
        <v>42695</v>
      </c>
      <c r="B473" s="2">
        <v>5.3480999999999996</v>
      </c>
      <c r="C473" s="2">
        <v>46.617370112455404</v>
      </c>
      <c r="D473" s="2">
        <v>6.80258302691783E-3</v>
      </c>
      <c r="E473" s="2">
        <v>-4.3427426404611148E-4</v>
      </c>
      <c r="F473" s="2">
        <v>5.3908800000000001</v>
      </c>
      <c r="G473" s="2">
        <v>5.3801800000000002</v>
      </c>
      <c r="H473" s="2">
        <v>5.3719000000000019</v>
      </c>
      <c r="I473" s="2">
        <v>5.3830819999999981</v>
      </c>
      <c r="J473" s="2">
        <v>5.1568839999999989</v>
      </c>
      <c r="K473" s="17" t="s">
        <v>48</v>
      </c>
      <c r="L473" s="17" t="s">
        <v>55</v>
      </c>
      <c r="M473" s="17" t="s">
        <v>47</v>
      </c>
    </row>
    <row r="474" spans="1:13" ht="13.5" x14ac:dyDescent="0.25">
      <c r="A474" s="3">
        <v>42696</v>
      </c>
      <c r="B474" s="2">
        <v>5.3480999999999996</v>
      </c>
      <c r="C474" s="2">
        <v>46.617370112455404</v>
      </c>
      <c r="D474" s="2">
        <v>8.3190982429099947E-3</v>
      </c>
      <c r="E474" s="2">
        <v>5.9199517940886782E-3</v>
      </c>
      <c r="F474" s="2">
        <v>5.3770799999999994</v>
      </c>
      <c r="G474" s="2">
        <v>5.3767299999999993</v>
      </c>
      <c r="H474" s="2">
        <v>5.3739700000000017</v>
      </c>
      <c r="I474" s="2">
        <v>5.3837719999999978</v>
      </c>
      <c r="J474" s="2">
        <v>5.1597605</v>
      </c>
      <c r="K474" s="17" t="s">
        <v>48</v>
      </c>
      <c r="L474" s="17" t="s">
        <v>55</v>
      </c>
      <c r="M474" s="17" t="s">
        <v>47</v>
      </c>
    </row>
    <row r="475" spans="1:13" ht="13.5" x14ac:dyDescent="0.25">
      <c r="A475" s="3">
        <v>42697</v>
      </c>
      <c r="B475" s="2">
        <v>5.3480999999999996</v>
      </c>
      <c r="C475" s="2">
        <v>46.617370112455411</v>
      </c>
      <c r="D475" s="2">
        <v>5.0209936600777993E-3</v>
      </c>
      <c r="E475" s="2">
        <v>8.1510639309183251E-3</v>
      </c>
      <c r="F475" s="2">
        <v>5.3632799999999996</v>
      </c>
      <c r="G475" s="2">
        <v>5.3763900000000007</v>
      </c>
      <c r="H475" s="2">
        <v>5.3722450000000013</v>
      </c>
      <c r="I475" s="2">
        <v>5.3858419999999976</v>
      </c>
      <c r="J475" s="2">
        <v>5.1626370000000001</v>
      </c>
      <c r="K475" s="17" t="s">
        <v>48</v>
      </c>
      <c r="L475" s="17" t="s">
        <v>55</v>
      </c>
      <c r="M475" s="17" t="s">
        <v>47</v>
      </c>
    </row>
    <row r="476" spans="1:13" ht="13.5" x14ac:dyDescent="0.25">
      <c r="A476" s="3">
        <v>42698</v>
      </c>
      <c r="B476" s="2">
        <v>5.4516</v>
      </c>
      <c r="C476" s="2">
        <v>56.969541769481836</v>
      </c>
      <c r="D476" s="2">
        <v>-5.7712078639076125E-3</v>
      </c>
      <c r="E476" s="2">
        <v>8.0181351072080992E-3</v>
      </c>
      <c r="F476" s="2">
        <v>5.3701799999999995</v>
      </c>
      <c r="G476" s="2">
        <v>5.3867400000000005</v>
      </c>
      <c r="H476" s="2">
        <v>5.3779400000000015</v>
      </c>
      <c r="I476" s="2">
        <v>5.3899819999999981</v>
      </c>
      <c r="J476" s="2">
        <v>5.1659335000000013</v>
      </c>
      <c r="K476" s="17" t="s">
        <v>48</v>
      </c>
      <c r="L476" s="17" t="s">
        <v>55</v>
      </c>
      <c r="M476" s="17" t="s">
        <v>51</v>
      </c>
    </row>
    <row r="477" spans="1:13" ht="13.5" x14ac:dyDescent="0.25">
      <c r="A477" s="3">
        <v>42699</v>
      </c>
      <c r="B477" s="2">
        <v>5.3826000000000001</v>
      </c>
      <c r="C477" s="2">
        <v>50.007170116056542</v>
      </c>
      <c r="D477" s="2">
        <v>-1.0229243726130655E-2</v>
      </c>
      <c r="E477" s="2">
        <v>7.9618512149841961E-3</v>
      </c>
      <c r="F477" s="2">
        <v>5.3757000000000001</v>
      </c>
      <c r="G477" s="2">
        <v>5.3901899999999996</v>
      </c>
      <c r="H477" s="2">
        <v>5.3813900000000006</v>
      </c>
      <c r="I477" s="2">
        <v>5.3927419999999984</v>
      </c>
      <c r="J477" s="2">
        <v>5.1692910000000003</v>
      </c>
      <c r="K477" s="17" t="s">
        <v>48</v>
      </c>
      <c r="L477" s="17" t="s">
        <v>49</v>
      </c>
      <c r="M477" s="17" t="s">
        <v>51</v>
      </c>
    </row>
    <row r="478" spans="1:13" ht="13.5" x14ac:dyDescent="0.25">
      <c r="A478" s="3">
        <v>42702</v>
      </c>
      <c r="B478" s="2">
        <v>5.3826000000000001</v>
      </c>
      <c r="C478" s="2">
        <v>50.007170116056542</v>
      </c>
      <c r="D478" s="2">
        <v>-3.3832120657510956E-3</v>
      </c>
      <c r="E478" s="2">
        <v>1.1946159993905454E-2</v>
      </c>
      <c r="F478" s="2">
        <v>5.3826000000000001</v>
      </c>
      <c r="G478" s="2">
        <v>5.3867400000000005</v>
      </c>
      <c r="H478" s="2">
        <v>5.379665000000001</v>
      </c>
      <c r="I478" s="2">
        <v>5.3951579999999986</v>
      </c>
      <c r="J478" s="2">
        <v>5.1728269999999998</v>
      </c>
      <c r="K478" s="17" t="s">
        <v>48</v>
      </c>
      <c r="L478" s="17" t="s">
        <v>49</v>
      </c>
      <c r="M478" s="17" t="s">
        <v>51</v>
      </c>
    </row>
    <row r="479" spans="1:13" ht="13.5" x14ac:dyDescent="0.25">
      <c r="A479" s="3">
        <v>42703</v>
      </c>
      <c r="B479" s="2">
        <v>5.3480999999999996</v>
      </c>
      <c r="C479" s="2">
        <v>46.697764939354002</v>
      </c>
      <c r="D479" s="2">
        <v>4.9677610250391524E-3</v>
      </c>
      <c r="E479" s="2">
        <v>1.727058893842396E-2</v>
      </c>
      <c r="F479" s="2">
        <v>5.3825999999999992</v>
      </c>
      <c r="G479" s="2">
        <v>5.3798399999999997</v>
      </c>
      <c r="H479" s="2">
        <v>5.3796650000000001</v>
      </c>
      <c r="I479" s="2">
        <v>5.3951579999999986</v>
      </c>
      <c r="J479" s="2">
        <v>5.1768399999999986</v>
      </c>
      <c r="K479" s="17" t="s">
        <v>48</v>
      </c>
      <c r="L479" s="17" t="s">
        <v>49</v>
      </c>
      <c r="M479" s="17" t="s">
        <v>55</v>
      </c>
    </row>
    <row r="480" spans="1:13" ht="13.5" x14ac:dyDescent="0.25">
      <c r="A480" s="3">
        <v>42704</v>
      </c>
      <c r="B480" s="2">
        <v>5.3826000000000001</v>
      </c>
      <c r="C480" s="2">
        <v>50.243849741537851</v>
      </c>
      <c r="D480" s="2">
        <v>9.6847027796460594E-3</v>
      </c>
      <c r="E480" s="2">
        <v>2.2594677349328789E-2</v>
      </c>
      <c r="F480" s="2">
        <v>5.3895</v>
      </c>
      <c r="G480" s="2">
        <v>5.3763899999999989</v>
      </c>
      <c r="H480" s="2">
        <v>5.3813899999999997</v>
      </c>
      <c r="I480" s="2">
        <v>5.3982639999999993</v>
      </c>
      <c r="J480" s="2">
        <v>5.1804569999999988</v>
      </c>
      <c r="K480" s="17" t="s">
        <v>48</v>
      </c>
      <c r="L480" s="17" t="s">
        <v>49</v>
      </c>
      <c r="M480" s="17" t="s">
        <v>51</v>
      </c>
    </row>
    <row r="481" spans="1:13" ht="13.5" x14ac:dyDescent="0.25">
      <c r="A481" s="3">
        <v>42705</v>
      </c>
      <c r="B481" s="2">
        <v>5.3826000000000001</v>
      </c>
      <c r="C481" s="2">
        <v>50.243849741537851</v>
      </c>
      <c r="D481" s="2">
        <v>1.3663107826364929E-2</v>
      </c>
      <c r="E481" s="2">
        <v>2.7397985458139248E-2</v>
      </c>
      <c r="F481" s="2">
        <v>5.3757000000000001</v>
      </c>
      <c r="G481" s="2">
        <v>5.3729399999999981</v>
      </c>
      <c r="H481" s="2">
        <v>5.3831149999999992</v>
      </c>
      <c r="I481" s="2">
        <v>5.400885999999999</v>
      </c>
      <c r="J481" s="2">
        <v>5.1835059999999995</v>
      </c>
      <c r="K481" s="17" t="s">
        <v>48</v>
      </c>
      <c r="L481" s="17" t="s">
        <v>49</v>
      </c>
      <c r="M481" s="17" t="s">
        <v>47</v>
      </c>
    </row>
    <row r="482" spans="1:13" ht="13.5" x14ac:dyDescent="0.25">
      <c r="A482" s="3">
        <v>42706</v>
      </c>
      <c r="B482" s="2">
        <v>5.3826000000000001</v>
      </c>
      <c r="C482" s="2">
        <v>50.243849741537851</v>
      </c>
      <c r="D482" s="2">
        <v>7.4637031441495694E-3</v>
      </c>
      <c r="E482" s="2">
        <v>2.9982288085384251E-2</v>
      </c>
      <c r="F482" s="2">
        <v>5.3757000000000001</v>
      </c>
      <c r="G482" s="2">
        <v>5.3756999999999993</v>
      </c>
      <c r="H482" s="2">
        <v>5.3848399999999987</v>
      </c>
      <c r="I482" s="2">
        <v>5.4035079999999995</v>
      </c>
      <c r="J482" s="2">
        <v>5.1866524999999992</v>
      </c>
      <c r="K482" s="17" t="s">
        <v>52</v>
      </c>
      <c r="L482" s="17" t="s">
        <v>55</v>
      </c>
      <c r="M482" s="17" t="s">
        <v>55</v>
      </c>
    </row>
    <row r="483" spans="1:13" ht="13.5" x14ac:dyDescent="0.25">
      <c r="A483" s="3">
        <v>42709</v>
      </c>
      <c r="B483" s="2">
        <v>5.4861000000000004</v>
      </c>
      <c r="C483" s="2">
        <v>60.171984609714954</v>
      </c>
      <c r="D483" s="2">
        <v>-6.5211717851552109E-3</v>
      </c>
      <c r="E483" s="2">
        <v>3.0971951952646463E-2</v>
      </c>
      <c r="F483" s="2">
        <v>5.3963999999999999</v>
      </c>
      <c r="G483" s="2">
        <v>5.3894999999999991</v>
      </c>
      <c r="H483" s="2">
        <v>5.3848399999999996</v>
      </c>
      <c r="I483" s="2">
        <v>5.408199999999999</v>
      </c>
      <c r="J483" s="2">
        <v>5.1902190000000008</v>
      </c>
      <c r="K483" s="17" t="s">
        <v>52</v>
      </c>
      <c r="L483" s="17" t="s">
        <v>55</v>
      </c>
      <c r="M483" s="17" t="s">
        <v>53</v>
      </c>
    </row>
    <row r="484" spans="1:13" ht="13.5" x14ac:dyDescent="0.25">
      <c r="A484" s="3">
        <v>42710</v>
      </c>
      <c r="B484" s="2">
        <v>5.3826000000000001</v>
      </c>
      <c r="C484" s="2">
        <v>49.52896558046654</v>
      </c>
      <c r="D484" s="2">
        <v>-1.1309650185206799E-2</v>
      </c>
      <c r="E484" s="2">
        <v>3.0250938030974433E-2</v>
      </c>
      <c r="F484" s="2">
        <v>5.4032999999999998</v>
      </c>
      <c r="G484" s="2">
        <v>5.392949999999999</v>
      </c>
      <c r="H484" s="2">
        <v>5.3848399999999987</v>
      </c>
      <c r="I484" s="2">
        <v>5.4081999999999981</v>
      </c>
      <c r="J484" s="2">
        <v>5.1932680000000015</v>
      </c>
      <c r="K484" s="17" t="s">
        <v>52</v>
      </c>
      <c r="L484" s="17" t="s">
        <v>50</v>
      </c>
      <c r="M484" s="17" t="s">
        <v>53</v>
      </c>
    </row>
    <row r="485" spans="1:13" ht="13.5" x14ac:dyDescent="0.25">
      <c r="A485" s="3">
        <v>42711</v>
      </c>
      <c r="B485" s="2">
        <v>5.3826000000000001</v>
      </c>
      <c r="C485" s="2">
        <v>49.528965580466533</v>
      </c>
      <c r="D485" s="2">
        <v>-1.5325584542110526E-2</v>
      </c>
      <c r="E485" s="2">
        <v>2.8198860839126892E-2</v>
      </c>
      <c r="F485" s="2">
        <v>5.4032999999999998</v>
      </c>
      <c r="G485" s="2">
        <v>5.3963999999999999</v>
      </c>
      <c r="H485" s="2">
        <v>5.3863949999999985</v>
      </c>
      <c r="I485" s="2">
        <v>5.4081999999999981</v>
      </c>
      <c r="J485" s="2">
        <v>5.1963495000000011</v>
      </c>
      <c r="K485" s="17" t="s">
        <v>48</v>
      </c>
      <c r="L485" s="17" t="s">
        <v>55</v>
      </c>
      <c r="M485" s="17" t="s">
        <v>55</v>
      </c>
    </row>
    <row r="486" spans="1:13" ht="13.5" x14ac:dyDescent="0.25">
      <c r="A486" s="3">
        <v>42712</v>
      </c>
      <c r="B486" s="2">
        <v>5.3826000000000001</v>
      </c>
      <c r="C486" s="2">
        <v>49.528965580466526</v>
      </c>
      <c r="D486" s="2">
        <v>-2.7674067927661028E-3</v>
      </c>
      <c r="E486" s="2">
        <v>2.2153066303177014E-2</v>
      </c>
      <c r="F486" s="2">
        <v>5.4032999999999998</v>
      </c>
      <c r="G486" s="2">
        <v>5.3895</v>
      </c>
      <c r="H486" s="2">
        <v>5.3881199999999989</v>
      </c>
      <c r="I486" s="2">
        <v>5.4081999999999981</v>
      </c>
      <c r="J486" s="2">
        <v>5.1993175000000011</v>
      </c>
      <c r="K486" s="17" t="s">
        <v>48</v>
      </c>
      <c r="L486" s="17" t="s">
        <v>55</v>
      </c>
      <c r="M486" s="17" t="s">
        <v>55</v>
      </c>
    </row>
    <row r="487" spans="1:13" ht="13.5" x14ac:dyDescent="0.25">
      <c r="A487" s="3">
        <v>42713</v>
      </c>
      <c r="B487" s="2">
        <v>5.3826000000000001</v>
      </c>
      <c r="C487" s="2">
        <v>49.528965580466533</v>
      </c>
      <c r="D487" s="2">
        <v>-2.7259010712823439E-3</v>
      </c>
      <c r="E487" s="2">
        <v>1.3622435159581572E-2</v>
      </c>
      <c r="F487" s="2">
        <v>5.4032999999999998</v>
      </c>
      <c r="G487" s="2">
        <v>5.3894999999999982</v>
      </c>
      <c r="H487" s="2">
        <v>5.3898449999999984</v>
      </c>
      <c r="I487" s="2">
        <v>5.4097179999999989</v>
      </c>
      <c r="J487" s="2">
        <v>5.2029835000000002</v>
      </c>
      <c r="K487" s="17" t="s">
        <v>48</v>
      </c>
      <c r="L487" s="17" t="s">
        <v>55</v>
      </c>
      <c r="M487" s="17" t="s">
        <v>55</v>
      </c>
    </row>
    <row r="488" spans="1:13" ht="13.5" x14ac:dyDescent="0.25">
      <c r="A488" s="3">
        <v>42717</v>
      </c>
      <c r="B488" s="2">
        <v>5.3826000000000001</v>
      </c>
      <c r="C488" s="2">
        <v>49.528965580466526</v>
      </c>
      <c r="D488" s="2">
        <v>-2.6623179439511091E-3</v>
      </c>
      <c r="E488" s="2">
        <v>3.3229197175032804E-3</v>
      </c>
      <c r="F488" s="2">
        <v>5.3826000000000001</v>
      </c>
      <c r="G488" s="2">
        <v>5.3894999999999982</v>
      </c>
      <c r="H488" s="2">
        <v>5.3881199999999989</v>
      </c>
      <c r="I488" s="2">
        <v>5.4097179999999989</v>
      </c>
      <c r="J488" s="2">
        <v>5.2060649999999997</v>
      </c>
      <c r="K488" s="17" t="s">
        <v>48</v>
      </c>
      <c r="L488" s="17" t="s">
        <v>55</v>
      </c>
      <c r="M488" s="17" t="s">
        <v>47</v>
      </c>
    </row>
    <row r="489" spans="1:13" ht="13.5" x14ac:dyDescent="0.25">
      <c r="A489" s="3">
        <v>42718</v>
      </c>
      <c r="B489" s="2">
        <v>5.3826000000000001</v>
      </c>
      <c r="C489" s="2">
        <v>49.528965580466526</v>
      </c>
      <c r="D489" s="2">
        <v>-7.8898546055130581E-3</v>
      </c>
      <c r="E489" s="2">
        <v>-5.7422418707460841E-3</v>
      </c>
      <c r="F489" s="2">
        <v>5.3826000000000001</v>
      </c>
      <c r="G489" s="2">
        <v>5.392949999999999</v>
      </c>
      <c r="H489" s="2">
        <v>5.3863949999999985</v>
      </c>
      <c r="I489" s="2">
        <v>5.4097179999999989</v>
      </c>
      <c r="J489" s="2">
        <v>5.2091465000000001</v>
      </c>
      <c r="K489" s="17" t="s">
        <v>55</v>
      </c>
      <c r="L489" s="17" t="s">
        <v>55</v>
      </c>
      <c r="M489" s="17" t="s">
        <v>55</v>
      </c>
    </row>
    <row r="490" spans="1:13" ht="13.5" x14ac:dyDescent="0.25">
      <c r="A490" s="3">
        <v>42719</v>
      </c>
      <c r="B490" s="2">
        <v>5.2859999999999996</v>
      </c>
      <c r="C490" s="2">
        <v>39.386142920130482</v>
      </c>
      <c r="D490" s="2">
        <v>1.7449535600366772E-4</v>
      </c>
      <c r="E490" s="2">
        <v>-1.2620421651124283E-2</v>
      </c>
      <c r="F490" s="2">
        <v>5.3632800000000005</v>
      </c>
      <c r="G490" s="2">
        <v>5.3832899999999997</v>
      </c>
      <c r="H490" s="2">
        <v>5.3798399999999988</v>
      </c>
      <c r="I490" s="2">
        <v>5.4046119999999984</v>
      </c>
      <c r="J490" s="2">
        <v>5.2117450000000005</v>
      </c>
      <c r="K490" s="17" t="s">
        <v>48</v>
      </c>
      <c r="L490" s="17" t="s">
        <v>55</v>
      </c>
      <c r="M490" s="17" t="s">
        <v>47</v>
      </c>
    </row>
    <row r="491" spans="1:13" ht="13.5" x14ac:dyDescent="0.25">
      <c r="A491" s="3">
        <v>42720</v>
      </c>
      <c r="B491" s="2">
        <v>5.2859999999999996</v>
      </c>
      <c r="C491" s="2">
        <v>39.386142920130482</v>
      </c>
      <c r="D491" s="2">
        <v>7.5915844101155372E-3</v>
      </c>
      <c r="E491" s="2">
        <v>-1.7864781365942561E-2</v>
      </c>
      <c r="F491" s="2">
        <v>5.34396</v>
      </c>
      <c r="G491" s="2">
        <v>5.3736300000000004</v>
      </c>
      <c r="H491" s="2">
        <v>5.3732849999999983</v>
      </c>
      <c r="I491" s="2">
        <v>5.3961939999999977</v>
      </c>
      <c r="J491" s="2">
        <v>5.2142300000000033</v>
      </c>
      <c r="K491" s="17" t="s">
        <v>48</v>
      </c>
      <c r="L491" s="17" t="s">
        <v>55</v>
      </c>
      <c r="M491" s="17" t="s">
        <v>47</v>
      </c>
    </row>
    <row r="492" spans="1:13" ht="13.5" x14ac:dyDescent="0.25">
      <c r="A492" s="3">
        <v>42723</v>
      </c>
      <c r="B492" s="2">
        <v>5.3136000000000001</v>
      </c>
      <c r="C492" s="2">
        <v>43.237903835518914</v>
      </c>
      <c r="D492" s="2">
        <v>1.237259054185369E-2</v>
      </c>
      <c r="E492" s="2">
        <v>-2.1840911854924504E-2</v>
      </c>
      <c r="F492" s="2">
        <v>5.3301600000000011</v>
      </c>
      <c r="G492" s="2">
        <v>5.3667300000000004</v>
      </c>
      <c r="H492" s="2">
        <v>5.3712149999999985</v>
      </c>
      <c r="I492" s="2">
        <v>5.3917079999999986</v>
      </c>
      <c r="J492" s="2">
        <v>5.2165280000000029</v>
      </c>
      <c r="K492" s="17" t="s">
        <v>48</v>
      </c>
      <c r="L492" s="17" t="s">
        <v>55</v>
      </c>
      <c r="M492" s="17" t="s">
        <v>47</v>
      </c>
    </row>
    <row r="493" spans="1:13" ht="13.5" x14ac:dyDescent="0.25">
      <c r="A493" s="3">
        <v>42724</v>
      </c>
      <c r="B493" s="2">
        <v>5.3480999999999996</v>
      </c>
      <c r="C493" s="2">
        <v>47.710850082638537</v>
      </c>
      <c r="D493" s="2">
        <v>3.013124103775322E-2</v>
      </c>
      <c r="E493" s="2">
        <v>-2.4936575220928577E-2</v>
      </c>
      <c r="F493" s="2">
        <v>5.3232599999999994</v>
      </c>
      <c r="G493" s="2">
        <v>5.3529300000000006</v>
      </c>
      <c r="H493" s="2">
        <v>5.3712149999999985</v>
      </c>
      <c r="I493" s="2">
        <v>5.3882579999999987</v>
      </c>
      <c r="J493" s="2">
        <v>5.2189985000000023</v>
      </c>
      <c r="K493" s="17" t="s">
        <v>48</v>
      </c>
      <c r="L493" s="17" t="s">
        <v>55</v>
      </c>
      <c r="M493" s="17" t="s">
        <v>47</v>
      </c>
    </row>
    <row r="494" spans="1:13" ht="13.5" x14ac:dyDescent="0.25">
      <c r="A494" s="3">
        <v>42725</v>
      </c>
      <c r="B494" s="2">
        <v>5.3826000000000001</v>
      </c>
      <c r="C494" s="2">
        <v>51.801162677700951</v>
      </c>
      <c r="D494" s="2">
        <v>2.6795354776275815E-2</v>
      </c>
      <c r="E494" s="2">
        <v>-2.8522915985319183E-2</v>
      </c>
      <c r="F494" s="2">
        <v>5.3232599999999994</v>
      </c>
      <c r="G494" s="2">
        <v>5.3529300000000006</v>
      </c>
      <c r="H494" s="2">
        <v>5.3729399999999981</v>
      </c>
      <c r="I494" s="2">
        <v>5.3854979999999992</v>
      </c>
      <c r="J494" s="2">
        <v>5.2217230000000017</v>
      </c>
      <c r="K494" s="17" t="s">
        <v>48</v>
      </c>
      <c r="L494" s="17" t="s">
        <v>55</v>
      </c>
      <c r="M494" s="17" t="s">
        <v>55</v>
      </c>
    </row>
    <row r="495" spans="1:13" ht="13.5" x14ac:dyDescent="0.25">
      <c r="A495" s="3">
        <v>42726</v>
      </c>
      <c r="B495" s="2">
        <v>5.3826000000000001</v>
      </c>
      <c r="C495" s="2">
        <v>51.801162677700951</v>
      </c>
      <c r="D495" s="2">
        <v>2.3876408505588032E-2</v>
      </c>
      <c r="E495" s="2">
        <v>-3.0513422062507522E-2</v>
      </c>
      <c r="F495" s="2">
        <v>5.3425799999999999</v>
      </c>
      <c r="G495" s="2">
        <v>5.3529300000000006</v>
      </c>
      <c r="H495" s="2">
        <v>5.3746649999999985</v>
      </c>
      <c r="I495" s="2">
        <v>5.3813580000000005</v>
      </c>
      <c r="J495" s="2">
        <v>5.2242850000000018</v>
      </c>
      <c r="K495" s="17" t="s">
        <v>52</v>
      </c>
      <c r="L495" s="17" t="s">
        <v>55</v>
      </c>
      <c r="M495" s="17" t="s">
        <v>53</v>
      </c>
    </row>
    <row r="496" spans="1:13" ht="13.5" x14ac:dyDescent="0.25">
      <c r="A496" s="3">
        <v>42727</v>
      </c>
      <c r="B496" s="2">
        <v>5.3826000000000001</v>
      </c>
      <c r="C496" s="2">
        <v>51.801162677700951</v>
      </c>
      <c r="D496" s="2">
        <v>2.1317388965811368E-2</v>
      </c>
      <c r="E496" s="2">
        <v>-2.8413900559482841E-2</v>
      </c>
      <c r="F496" s="2">
        <v>5.3619000000000003</v>
      </c>
      <c r="G496" s="2">
        <v>5.3529299999999989</v>
      </c>
      <c r="H496" s="2">
        <v>5.3712149999999985</v>
      </c>
      <c r="I496" s="2">
        <v>5.3785979999999993</v>
      </c>
      <c r="J496" s="2">
        <v>5.2268470000000011</v>
      </c>
      <c r="K496" s="17" t="s">
        <v>52</v>
      </c>
      <c r="L496" s="17" t="s">
        <v>55</v>
      </c>
      <c r="M496" s="17" t="s">
        <v>53</v>
      </c>
    </row>
    <row r="497" spans="1:13" ht="13.5" x14ac:dyDescent="0.25">
      <c r="A497" s="3">
        <v>42730</v>
      </c>
      <c r="B497" s="2">
        <v>5.3826000000000001</v>
      </c>
      <c r="C497" s="2">
        <v>51.801162677700951</v>
      </c>
      <c r="D497" s="2">
        <v>1.9069525919367614E-2</v>
      </c>
      <c r="E497" s="2">
        <v>-2.3455045744666638E-2</v>
      </c>
      <c r="F497" s="2">
        <v>5.3757000000000001</v>
      </c>
      <c r="G497" s="2">
        <v>5.3529299999999989</v>
      </c>
      <c r="H497" s="2">
        <v>5.3712149999999976</v>
      </c>
      <c r="I497" s="2">
        <v>5.3779079999999997</v>
      </c>
      <c r="J497" s="2">
        <v>5.2291655000000015</v>
      </c>
      <c r="K497" s="17" t="s">
        <v>52</v>
      </c>
      <c r="L497" s="17" t="s">
        <v>55</v>
      </c>
      <c r="M497" s="17" t="s">
        <v>53</v>
      </c>
    </row>
    <row r="498" spans="1:13" ht="13.5" x14ac:dyDescent="0.25">
      <c r="A498" s="3">
        <v>42731</v>
      </c>
      <c r="B498" s="2">
        <v>5.4170999999999996</v>
      </c>
      <c r="C498" s="2">
        <v>56.389685252057632</v>
      </c>
      <c r="D498" s="2">
        <v>1.4535507567660311E-2</v>
      </c>
      <c r="E498" s="2">
        <v>-1.7689540113334276E-2</v>
      </c>
      <c r="F498" s="2">
        <v>5.3895</v>
      </c>
      <c r="G498" s="2">
        <v>5.3563799999999997</v>
      </c>
      <c r="H498" s="2">
        <v>5.3729399999999981</v>
      </c>
      <c r="I498" s="2">
        <v>5.3779079999999997</v>
      </c>
      <c r="J498" s="2">
        <v>5.2317375000000013</v>
      </c>
      <c r="K498" s="17" t="s">
        <v>52</v>
      </c>
      <c r="L498" s="17" t="s">
        <v>55</v>
      </c>
      <c r="M498" s="17" t="s">
        <v>53</v>
      </c>
    </row>
    <row r="499" spans="1:13" ht="13.5" x14ac:dyDescent="0.25">
      <c r="A499" s="3">
        <v>42732</v>
      </c>
      <c r="B499" s="2">
        <v>5.4343000000000004</v>
      </c>
      <c r="C499" s="2">
        <v>58.510341172877247</v>
      </c>
      <c r="D499" s="2">
        <v>9.1503307101383768E-3</v>
      </c>
      <c r="E499" s="2">
        <v>-1.2165488874857234E-2</v>
      </c>
      <c r="F499" s="2">
        <v>5.3998400000000002</v>
      </c>
      <c r="G499" s="2">
        <v>5.3615499999999994</v>
      </c>
      <c r="H499" s="2">
        <v>5.3772499999999992</v>
      </c>
      <c r="I499" s="2">
        <v>5.3789419999999994</v>
      </c>
      <c r="J499" s="2">
        <v>5.2346390000000023</v>
      </c>
      <c r="K499" s="17" t="s">
        <v>52</v>
      </c>
      <c r="L499" s="17" t="s">
        <v>55</v>
      </c>
      <c r="M499" s="17" t="s">
        <v>53</v>
      </c>
    </row>
    <row r="500" spans="1:13" ht="13.5" x14ac:dyDescent="0.25">
      <c r="A500" s="3">
        <v>42733</v>
      </c>
      <c r="B500" s="2">
        <v>5.4343000000000004</v>
      </c>
      <c r="C500" s="2">
        <v>58.510341172877247</v>
      </c>
      <c r="D500" s="2">
        <v>-1.0623814471227178E-2</v>
      </c>
      <c r="E500" s="2">
        <v>-6.4645433859991906E-3</v>
      </c>
      <c r="F500" s="2">
        <v>5.4101799999999995</v>
      </c>
      <c r="G500" s="2">
        <v>5.3763799999999993</v>
      </c>
      <c r="H500" s="2">
        <v>5.3798349999999999</v>
      </c>
      <c r="I500" s="2">
        <v>5.3799759999999992</v>
      </c>
      <c r="J500" s="2">
        <v>5.2374595000000026</v>
      </c>
      <c r="K500" s="17" t="s">
        <v>52</v>
      </c>
      <c r="L500" s="17" t="s">
        <v>55</v>
      </c>
      <c r="M500" s="17" t="s">
        <v>53</v>
      </c>
    </row>
    <row r="501" spans="1:13" ht="13.5" x14ac:dyDescent="0.25">
      <c r="A501" s="3">
        <v>42734</v>
      </c>
      <c r="B501" s="2">
        <v>5.3514999999999997</v>
      </c>
      <c r="C501" s="2">
        <v>46.017182193438636</v>
      </c>
      <c r="D501" s="2">
        <v>-2.1552004405673841E-2</v>
      </c>
      <c r="E501" s="2">
        <v>2.2942481738177662E-4</v>
      </c>
      <c r="F501" s="2">
        <v>5.4039600000000005</v>
      </c>
      <c r="G501" s="2">
        <v>5.38293</v>
      </c>
      <c r="H501" s="2">
        <v>5.3782800000000002</v>
      </c>
      <c r="I501" s="2">
        <v>5.3793539999999993</v>
      </c>
      <c r="J501" s="2">
        <v>5.2392980000000033</v>
      </c>
      <c r="K501" s="17" t="s">
        <v>48</v>
      </c>
      <c r="L501" s="17" t="s">
        <v>55</v>
      </c>
      <c r="M501" s="17" t="s">
        <v>47</v>
      </c>
    </row>
    <row r="502" spans="1:13" ht="13.5" x14ac:dyDescent="0.25">
      <c r="A502" s="3">
        <v>42737</v>
      </c>
      <c r="B502" s="2">
        <v>5.3514999999999997</v>
      </c>
      <c r="C502" s="2">
        <v>46.017182193438636</v>
      </c>
      <c r="D502" s="2">
        <v>-2.6368654589006724E-2</v>
      </c>
      <c r="E502" s="2">
        <v>7.1475310332953712E-3</v>
      </c>
      <c r="F502" s="2">
        <v>5.3977400000000006</v>
      </c>
      <c r="G502" s="2">
        <v>5.3867200000000004</v>
      </c>
      <c r="H502" s="2">
        <v>5.3767250000000004</v>
      </c>
      <c r="I502" s="2">
        <v>5.3770059999999988</v>
      </c>
      <c r="J502" s="2">
        <v>5.2411365000000032</v>
      </c>
      <c r="K502" s="17" t="s">
        <v>48</v>
      </c>
      <c r="L502" s="17" t="s">
        <v>55</v>
      </c>
      <c r="M502" s="17" t="s">
        <v>47</v>
      </c>
    </row>
    <row r="503" spans="1:13" ht="13.5" x14ac:dyDescent="0.25">
      <c r="A503" s="3">
        <v>42738</v>
      </c>
      <c r="B503" s="2">
        <v>5.3480999999999996</v>
      </c>
      <c r="C503" s="2">
        <v>45.553965954573883</v>
      </c>
      <c r="D503" s="2">
        <v>-2.4714250549292771E-2</v>
      </c>
      <c r="E503" s="2">
        <v>1.3364381361909155E-2</v>
      </c>
      <c r="F503" s="2">
        <v>5.3839400000000008</v>
      </c>
      <c r="G503" s="2">
        <v>5.3867200000000004</v>
      </c>
      <c r="H503" s="2">
        <v>5.3698250000000005</v>
      </c>
      <c r="I503" s="2">
        <v>5.3745899999999995</v>
      </c>
      <c r="J503" s="2">
        <v>5.2427955000000042</v>
      </c>
      <c r="K503" s="17" t="s">
        <v>48</v>
      </c>
      <c r="L503" s="17" t="s">
        <v>49</v>
      </c>
      <c r="M503" s="17" t="s">
        <v>47</v>
      </c>
    </row>
    <row r="504" spans="1:13" ht="13.5" x14ac:dyDescent="0.25">
      <c r="A504" s="3">
        <v>42739</v>
      </c>
      <c r="B504" s="2">
        <v>5.3480999999999996</v>
      </c>
      <c r="C504" s="2">
        <v>45.553965954573883</v>
      </c>
      <c r="D504" s="2">
        <v>-1.7828728859496934E-2</v>
      </c>
      <c r="E504" s="2">
        <v>1.8911608196671155E-2</v>
      </c>
      <c r="F504" s="2">
        <v>5.3666999999999998</v>
      </c>
      <c r="G504" s="2">
        <v>5.3832700000000013</v>
      </c>
      <c r="H504" s="2">
        <v>5.368100000000001</v>
      </c>
      <c r="I504" s="2">
        <v>5.3754179999999998</v>
      </c>
      <c r="J504" s="2">
        <v>5.2442270000000057</v>
      </c>
      <c r="K504" s="17" t="s">
        <v>48</v>
      </c>
      <c r="L504" s="17" t="s">
        <v>49</v>
      </c>
      <c r="M504" s="17" t="s">
        <v>47</v>
      </c>
    </row>
    <row r="505" spans="1:13" ht="13.5" x14ac:dyDescent="0.25">
      <c r="A505" s="3">
        <v>42740</v>
      </c>
      <c r="B505" s="2">
        <v>5.2998000000000003</v>
      </c>
      <c r="C505" s="2">
        <v>39.07378904634087</v>
      </c>
      <c r="D505" s="2">
        <v>-8.2599727907446407E-3</v>
      </c>
      <c r="E505" s="2">
        <v>1.9966882242360925E-2</v>
      </c>
      <c r="F505" s="2">
        <v>5.3397999999999994</v>
      </c>
      <c r="G505" s="2">
        <v>5.3749900000000004</v>
      </c>
      <c r="H505" s="2">
        <v>5.3639600000000014</v>
      </c>
      <c r="I505" s="2">
        <v>5.3737619999999993</v>
      </c>
      <c r="J505" s="2">
        <v>5.2446705000000051</v>
      </c>
      <c r="K505" s="17" t="s">
        <v>48</v>
      </c>
      <c r="L505" s="17" t="s">
        <v>49</v>
      </c>
      <c r="M505" s="17" t="s">
        <v>47</v>
      </c>
    </row>
    <row r="506" spans="1:13" ht="13.5" x14ac:dyDescent="0.25">
      <c r="A506" s="3">
        <v>42741</v>
      </c>
      <c r="B506" s="2">
        <v>5.3273999999999999</v>
      </c>
      <c r="C506" s="2">
        <v>43.97796646404332</v>
      </c>
      <c r="D506" s="2">
        <v>-1.7698080896915158E-3</v>
      </c>
      <c r="E506" s="2">
        <v>1.7945859530698847E-2</v>
      </c>
      <c r="F506" s="2">
        <v>5.3349799999999998</v>
      </c>
      <c r="G506" s="2">
        <v>5.3694700000000006</v>
      </c>
      <c r="H506" s="2">
        <v>5.3612000000000002</v>
      </c>
      <c r="I506" s="2">
        <v>5.3735559999999998</v>
      </c>
      <c r="J506" s="2">
        <v>5.2450895000000051</v>
      </c>
      <c r="K506" s="17" t="s">
        <v>48</v>
      </c>
      <c r="L506" s="17" t="s">
        <v>55</v>
      </c>
      <c r="M506" s="17" t="s">
        <v>47</v>
      </c>
    </row>
    <row r="507" spans="1:13" ht="13.5" x14ac:dyDescent="0.25">
      <c r="A507" s="3">
        <v>42744</v>
      </c>
      <c r="B507" s="2">
        <v>5.3205</v>
      </c>
      <c r="C507" s="2">
        <v>43.045119056928876</v>
      </c>
      <c r="D507" s="2">
        <v>4.4754184776829575E-3</v>
      </c>
      <c r="E507" s="2">
        <v>1.531972241348864E-2</v>
      </c>
      <c r="F507" s="2">
        <v>5.3287800000000001</v>
      </c>
      <c r="G507" s="2">
        <v>5.3632600000000004</v>
      </c>
      <c r="H507" s="2">
        <v>5.3580950000000005</v>
      </c>
      <c r="I507" s="2">
        <v>5.3736939999999978</v>
      </c>
      <c r="J507" s="2">
        <v>5.2452305000000043</v>
      </c>
      <c r="K507" s="17" t="s">
        <v>48</v>
      </c>
      <c r="L507" s="17" t="s">
        <v>49</v>
      </c>
      <c r="M507" s="17" t="s">
        <v>47</v>
      </c>
    </row>
    <row r="508" spans="1:13" ht="13.5" x14ac:dyDescent="0.25">
      <c r="A508" s="3">
        <v>42745</v>
      </c>
      <c r="B508" s="2">
        <v>5.3136000000000001</v>
      </c>
      <c r="C508" s="2">
        <v>42.083783672732672</v>
      </c>
      <c r="D508" s="2">
        <v>1.5843896062062157E-2</v>
      </c>
      <c r="E508" s="2">
        <v>1.5896605170367707E-2</v>
      </c>
      <c r="F508" s="2">
        <v>5.3218800000000002</v>
      </c>
      <c r="G508" s="2">
        <v>5.3529099999999996</v>
      </c>
      <c r="H508" s="2">
        <v>5.3546449999999997</v>
      </c>
      <c r="I508" s="2">
        <v>5.371623999999998</v>
      </c>
      <c r="J508" s="2">
        <v>5.2451910000000055</v>
      </c>
      <c r="K508" s="17" t="s">
        <v>48</v>
      </c>
      <c r="L508" s="17" t="s">
        <v>49</v>
      </c>
      <c r="M508" s="17" t="s">
        <v>47</v>
      </c>
    </row>
    <row r="509" spans="1:13" ht="13.5" x14ac:dyDescent="0.25">
      <c r="A509" s="3">
        <v>42746</v>
      </c>
      <c r="B509" s="2">
        <v>5.2790999999999997</v>
      </c>
      <c r="C509" s="2">
        <v>37.566230053383713</v>
      </c>
      <c r="D509" s="2">
        <v>3.0951462305526256E-2</v>
      </c>
      <c r="E509" s="2">
        <v>1.725756896837714E-2</v>
      </c>
      <c r="F509" s="2">
        <v>5.3080800000000004</v>
      </c>
      <c r="G509" s="2">
        <v>5.3373900000000001</v>
      </c>
      <c r="H509" s="2">
        <v>5.3494699999999993</v>
      </c>
      <c r="I509" s="2">
        <v>5.3702439999999978</v>
      </c>
      <c r="J509" s="2">
        <v>5.2448330000000052</v>
      </c>
      <c r="K509" s="17" t="s">
        <v>48</v>
      </c>
      <c r="L509" s="17" t="s">
        <v>49</v>
      </c>
      <c r="M509" s="17" t="s">
        <v>47</v>
      </c>
    </row>
    <row r="510" spans="1:13" ht="13.5" x14ac:dyDescent="0.25">
      <c r="A510" s="3">
        <v>42747</v>
      </c>
      <c r="B510" s="2">
        <v>5.2446000000000002</v>
      </c>
      <c r="C510" s="2">
        <v>33.673442224841651</v>
      </c>
      <c r="D510" s="2">
        <v>4.6759367911596961E-2</v>
      </c>
      <c r="E510" s="2">
        <v>1.7350641142428267E-2</v>
      </c>
      <c r="F510" s="2">
        <v>5.29704</v>
      </c>
      <c r="G510" s="2">
        <v>5.3184199999999997</v>
      </c>
      <c r="H510" s="2">
        <v>5.3473999999999995</v>
      </c>
      <c r="I510" s="2">
        <v>5.3681739999999989</v>
      </c>
      <c r="J510" s="2">
        <v>5.2444320000000051</v>
      </c>
      <c r="K510" s="17" t="s">
        <v>48</v>
      </c>
      <c r="L510" s="17" t="s">
        <v>49</v>
      </c>
      <c r="M510" s="17" t="s">
        <v>47</v>
      </c>
    </row>
    <row r="511" spans="1:13" ht="13.5" x14ac:dyDescent="0.25">
      <c r="A511" s="3">
        <v>42748</v>
      </c>
      <c r="B511" s="2">
        <v>5.3480999999999996</v>
      </c>
      <c r="C511" s="2">
        <v>50.309270555327501</v>
      </c>
      <c r="D511" s="2">
        <v>4.0368304008527645E-2</v>
      </c>
      <c r="E511" s="2">
        <v>1.4360268307398652E-2</v>
      </c>
      <c r="F511" s="2">
        <v>5.3011800000000004</v>
      </c>
      <c r="G511" s="2">
        <v>5.3180800000000001</v>
      </c>
      <c r="H511" s="2">
        <v>5.3505050000000001</v>
      </c>
      <c r="I511" s="2">
        <v>5.368173999999998</v>
      </c>
      <c r="J511" s="2">
        <v>5.244565000000005</v>
      </c>
      <c r="K511" s="17" t="s">
        <v>48</v>
      </c>
      <c r="L511" s="17" t="s">
        <v>49</v>
      </c>
      <c r="M511" s="17" t="s">
        <v>51</v>
      </c>
    </row>
    <row r="512" spans="1:13" ht="13.5" x14ac:dyDescent="0.25">
      <c r="A512" s="3">
        <v>42751</v>
      </c>
      <c r="B512" s="2">
        <v>5.3480999999999996</v>
      </c>
      <c r="C512" s="2">
        <v>50.309270555327501</v>
      </c>
      <c r="D512" s="2">
        <v>3.4939768996053999E-2</v>
      </c>
      <c r="E512" s="2">
        <v>8.7338178185824081E-3</v>
      </c>
      <c r="F512" s="2">
        <v>5.3067000000000002</v>
      </c>
      <c r="G512" s="2">
        <v>5.3177399999999997</v>
      </c>
      <c r="H512" s="2">
        <v>5.3522300000000005</v>
      </c>
      <c r="I512" s="2">
        <v>5.3681739999999989</v>
      </c>
      <c r="J512" s="2">
        <v>5.2454445000000058</v>
      </c>
      <c r="K512" s="17" t="s">
        <v>48</v>
      </c>
      <c r="L512" s="17" t="s">
        <v>49</v>
      </c>
      <c r="M512" s="17" t="s">
        <v>51</v>
      </c>
    </row>
    <row r="513" spans="1:13" ht="13.5" x14ac:dyDescent="0.25">
      <c r="A513" s="3">
        <v>42752</v>
      </c>
      <c r="B513" s="2">
        <v>5.3480999999999996</v>
      </c>
      <c r="C513" s="2">
        <v>50.309270555327494</v>
      </c>
      <c r="D513" s="2">
        <v>2.9804138784047751E-2</v>
      </c>
      <c r="E513" s="2">
        <v>3.6110783010092238E-3</v>
      </c>
      <c r="F513" s="2">
        <v>5.3135999999999992</v>
      </c>
      <c r="G513" s="2">
        <v>5.3177400000000006</v>
      </c>
      <c r="H513" s="2">
        <v>5.3522300000000005</v>
      </c>
      <c r="I513" s="2">
        <v>5.3654139999999986</v>
      </c>
      <c r="J513" s="2">
        <v>5.2457235000000049</v>
      </c>
      <c r="K513" s="17" t="s">
        <v>48</v>
      </c>
      <c r="L513" s="17" t="s">
        <v>49</v>
      </c>
      <c r="M513" s="17" t="s">
        <v>51</v>
      </c>
    </row>
    <row r="514" spans="1:13" ht="13.5" x14ac:dyDescent="0.25">
      <c r="A514" s="3">
        <v>42753</v>
      </c>
      <c r="B514" s="2">
        <v>5.3480999999999996</v>
      </c>
      <c r="C514" s="2">
        <v>50.309270555327494</v>
      </c>
      <c r="D514" s="2">
        <v>2.5440848574822539E-2</v>
      </c>
      <c r="E514" s="2">
        <v>-1.0956328457492814E-3</v>
      </c>
      <c r="F514" s="2">
        <v>5.327399999999999</v>
      </c>
      <c r="G514" s="2">
        <v>5.3177400000000015</v>
      </c>
      <c r="H514" s="2">
        <v>5.3505050000000001</v>
      </c>
      <c r="I514" s="2">
        <v>5.364723999999998</v>
      </c>
      <c r="J514" s="2">
        <v>5.2460190000000049</v>
      </c>
      <c r="K514" s="17" t="s">
        <v>48</v>
      </c>
      <c r="L514" s="17" t="s">
        <v>49</v>
      </c>
      <c r="M514" s="17" t="s">
        <v>51</v>
      </c>
    </row>
    <row r="515" spans="1:13" ht="13.5" x14ac:dyDescent="0.25">
      <c r="A515" s="3">
        <v>42754</v>
      </c>
      <c r="B515" s="2">
        <v>5.4861000000000004</v>
      </c>
      <c r="C515" s="2">
        <v>65.726170977214423</v>
      </c>
      <c r="D515" s="2">
        <v>4.0794007063436055E-3</v>
      </c>
      <c r="E515" s="2">
        <v>-5.5071695396411158E-3</v>
      </c>
      <c r="F515" s="2">
        <v>5.3757000000000001</v>
      </c>
      <c r="G515" s="2">
        <v>5.3363700000000005</v>
      </c>
      <c r="H515" s="2">
        <v>5.3556800000000013</v>
      </c>
      <c r="I515" s="2">
        <v>5.3674159999999986</v>
      </c>
      <c r="J515" s="2">
        <v>5.2470045000000054</v>
      </c>
      <c r="K515" s="17" t="s">
        <v>52</v>
      </c>
      <c r="L515" s="17" t="s">
        <v>55</v>
      </c>
      <c r="M515" s="17" t="s">
        <v>53</v>
      </c>
    </row>
    <row r="516" spans="1:13" ht="13.5" x14ac:dyDescent="0.25">
      <c r="A516" s="3">
        <v>42755</v>
      </c>
      <c r="B516" s="2">
        <v>5.5171999999999999</v>
      </c>
      <c r="C516" s="2">
        <v>68.126225855332507</v>
      </c>
      <c r="D516" s="2">
        <v>-1.2883892076153813E-2</v>
      </c>
      <c r="E516" s="2">
        <v>-1.0753132471624283E-2</v>
      </c>
      <c r="F516" s="2">
        <v>5.4095199999999997</v>
      </c>
      <c r="G516" s="2">
        <v>5.3553500000000005</v>
      </c>
      <c r="H516" s="2">
        <v>5.3624100000000015</v>
      </c>
      <c r="I516" s="2">
        <v>5.3707979999999989</v>
      </c>
      <c r="J516" s="2">
        <v>5.248145500000005</v>
      </c>
      <c r="K516" s="17" t="s">
        <v>52</v>
      </c>
      <c r="L516" s="17" t="s">
        <v>55</v>
      </c>
      <c r="M516" s="17" t="s">
        <v>53</v>
      </c>
    </row>
    <row r="517" spans="1:13" ht="13.5" x14ac:dyDescent="0.25">
      <c r="A517" s="3">
        <v>42758</v>
      </c>
      <c r="B517" s="2">
        <v>5.6585999999999999</v>
      </c>
      <c r="C517" s="2">
        <v>76.264476549175356</v>
      </c>
      <c r="D517" s="2">
        <v>-3.9725971696901397E-2</v>
      </c>
      <c r="E517" s="2">
        <v>-1.9192843404901742E-2</v>
      </c>
      <c r="F517" s="2">
        <v>5.4716199999999997</v>
      </c>
      <c r="G517" s="2">
        <v>5.3891600000000004</v>
      </c>
      <c r="H517" s="2">
        <v>5.3762100000000022</v>
      </c>
      <c r="I517" s="2">
        <v>5.3770079999999973</v>
      </c>
      <c r="J517" s="2">
        <v>5.2499935000000049</v>
      </c>
      <c r="K517" s="17" t="s">
        <v>52</v>
      </c>
      <c r="L517" s="17" t="s">
        <v>55</v>
      </c>
      <c r="M517" s="17" t="s">
        <v>53</v>
      </c>
    </row>
    <row r="518" spans="1:13" ht="13.5" x14ac:dyDescent="0.25">
      <c r="A518" s="3">
        <v>42759</v>
      </c>
      <c r="B518" s="2">
        <v>5.6585999999999999</v>
      </c>
      <c r="C518" s="2">
        <v>76.264476549175356</v>
      </c>
      <c r="D518" s="2">
        <v>-6.5217903346240114E-2</v>
      </c>
      <c r="E518" s="2">
        <v>-2.9089704208231877E-2</v>
      </c>
      <c r="F518" s="2">
        <v>5.5337199999999998</v>
      </c>
      <c r="G518" s="2">
        <v>5.4236599999999999</v>
      </c>
      <c r="H518" s="2">
        <v>5.3882850000000015</v>
      </c>
      <c r="I518" s="2">
        <v>5.3818379999999966</v>
      </c>
      <c r="J518" s="2">
        <v>5.252149500000006</v>
      </c>
      <c r="K518" s="17" t="s">
        <v>52</v>
      </c>
      <c r="L518" s="17" t="s">
        <v>55</v>
      </c>
      <c r="M518" s="17" t="s">
        <v>53</v>
      </c>
    </row>
    <row r="519" spans="1:13" ht="13.5" x14ac:dyDescent="0.25">
      <c r="A519" s="3">
        <v>42760</v>
      </c>
      <c r="B519" s="2">
        <v>5.6379000000000001</v>
      </c>
      <c r="C519" s="2">
        <v>73.095783289498129</v>
      </c>
      <c r="D519" s="2">
        <v>-9.2152973403743843E-2</v>
      </c>
      <c r="E519" s="2">
        <v>-3.6651177459606651E-2</v>
      </c>
      <c r="F519" s="2">
        <v>5.5916799999999993</v>
      </c>
      <c r="G519" s="2">
        <v>5.4595399999999996</v>
      </c>
      <c r="H519" s="2">
        <v>5.3984650000000016</v>
      </c>
      <c r="I519" s="2">
        <v>5.3862539999999974</v>
      </c>
      <c r="J519" s="2">
        <v>5.2542020000000056</v>
      </c>
      <c r="K519" s="17" t="s">
        <v>52</v>
      </c>
      <c r="L519" s="17" t="s">
        <v>55</v>
      </c>
      <c r="M519" s="17" t="s">
        <v>53</v>
      </c>
    </row>
    <row r="520" spans="1:13" ht="13.5" x14ac:dyDescent="0.25">
      <c r="A520" s="3">
        <v>42761</v>
      </c>
      <c r="B520" s="2">
        <v>5.5206</v>
      </c>
      <c r="C520" s="2">
        <v>58.310842961029145</v>
      </c>
      <c r="D520" s="2">
        <v>-0.11291346449262729</v>
      </c>
      <c r="E520" s="2">
        <v>-4.174017973883587E-2</v>
      </c>
      <c r="F520" s="2">
        <v>5.5985800000000001</v>
      </c>
      <c r="G520" s="2">
        <v>5.4871400000000001</v>
      </c>
      <c r="H520" s="2">
        <v>5.4027800000000017</v>
      </c>
      <c r="I520" s="2">
        <v>5.3883239999999981</v>
      </c>
      <c r="J520" s="2">
        <v>5.2556680000000053</v>
      </c>
      <c r="K520" s="17" t="s">
        <v>52</v>
      </c>
      <c r="L520" s="17" t="s">
        <v>55</v>
      </c>
      <c r="M520" s="17" t="s">
        <v>53</v>
      </c>
    </row>
    <row r="521" spans="1:13" ht="13.5" x14ac:dyDescent="0.25">
      <c r="A521" s="3">
        <v>42762</v>
      </c>
      <c r="B521" s="2">
        <v>5.5206</v>
      </c>
      <c r="C521" s="2">
        <v>58.310842961029145</v>
      </c>
      <c r="D521" s="2">
        <v>-0.11511426560793403</v>
      </c>
      <c r="E521" s="2">
        <v>-4.5085782019201971E-2</v>
      </c>
      <c r="F521" s="2">
        <v>5.599260000000001</v>
      </c>
      <c r="G521" s="2">
        <v>5.5043899999999999</v>
      </c>
      <c r="H521" s="2">
        <v>5.4112350000000005</v>
      </c>
      <c r="I521" s="2">
        <v>5.3903939999999979</v>
      </c>
      <c r="J521" s="2">
        <v>5.2571340000000051</v>
      </c>
      <c r="K521" s="17" t="s">
        <v>48</v>
      </c>
      <c r="L521" s="17" t="s">
        <v>55</v>
      </c>
      <c r="M521" s="17" t="s">
        <v>51</v>
      </c>
    </row>
    <row r="522" spans="1:13" ht="13.5" x14ac:dyDescent="0.25">
      <c r="A522" s="3">
        <v>42765</v>
      </c>
      <c r="B522" s="2">
        <v>5.5206</v>
      </c>
      <c r="C522" s="2">
        <v>58.310842961029145</v>
      </c>
      <c r="D522" s="2">
        <v>-0.11749250846912407</v>
      </c>
      <c r="E522" s="2">
        <v>-4.5071795389813193E-2</v>
      </c>
      <c r="F522" s="2">
        <v>5.5716599999999996</v>
      </c>
      <c r="G522" s="2">
        <v>5.5216400000000005</v>
      </c>
      <c r="H522" s="2">
        <v>5.419690000000001</v>
      </c>
      <c r="I522" s="2">
        <v>5.3937059999999981</v>
      </c>
      <c r="J522" s="2">
        <v>5.2584540000000057</v>
      </c>
      <c r="K522" s="17" t="s">
        <v>48</v>
      </c>
      <c r="L522" s="17" t="s">
        <v>55</v>
      </c>
      <c r="M522" s="17" t="s">
        <v>47</v>
      </c>
    </row>
    <row r="523" spans="1:13" ht="13.5" x14ac:dyDescent="0.25">
      <c r="A523" s="3">
        <v>42766</v>
      </c>
      <c r="B523" s="2">
        <v>5.5206</v>
      </c>
      <c r="C523" s="2">
        <v>58.310842961029152</v>
      </c>
      <c r="D523" s="2">
        <v>-0.11998267015844188</v>
      </c>
      <c r="E523" s="2">
        <v>-4.3447239978438107E-2</v>
      </c>
      <c r="F523" s="2">
        <v>5.54406</v>
      </c>
      <c r="G523" s="2">
        <v>5.5388900000000003</v>
      </c>
      <c r="H523" s="2">
        <v>5.4283150000000022</v>
      </c>
      <c r="I523" s="2">
        <v>5.397155999999999</v>
      </c>
      <c r="J523" s="2">
        <v>5.2597740000000055</v>
      </c>
      <c r="K523" s="17" t="s">
        <v>48</v>
      </c>
      <c r="L523" s="17" t="s">
        <v>55</v>
      </c>
      <c r="M523" s="17" t="s">
        <v>47</v>
      </c>
    </row>
    <row r="524" spans="1:13" ht="13.5" x14ac:dyDescent="0.25">
      <c r="A524" s="3">
        <v>42767</v>
      </c>
      <c r="B524" s="2">
        <v>5.5206</v>
      </c>
      <c r="C524" s="2">
        <v>58.310842961029152</v>
      </c>
      <c r="D524" s="2">
        <v>-0.12253213962832454</v>
      </c>
      <c r="E524" s="2">
        <v>-4.1902595950395208E-2</v>
      </c>
      <c r="F524" s="2">
        <v>5.5206</v>
      </c>
      <c r="G524" s="2">
        <v>5.556140000000001</v>
      </c>
      <c r="H524" s="2">
        <v>5.4369400000000017</v>
      </c>
      <c r="I524" s="2">
        <v>5.400605999999998</v>
      </c>
      <c r="J524" s="2">
        <v>5.2610940000000062</v>
      </c>
      <c r="K524" s="17" t="s">
        <v>48</v>
      </c>
      <c r="L524" s="17" t="s">
        <v>55</v>
      </c>
      <c r="M524" s="17" t="s">
        <v>47</v>
      </c>
    </row>
    <row r="525" spans="1:13" ht="13.5" x14ac:dyDescent="0.25">
      <c r="A525" s="3">
        <v>42768</v>
      </c>
      <c r="B525" s="2">
        <v>5.5206</v>
      </c>
      <c r="C525" s="2">
        <v>58.310842961029152</v>
      </c>
      <c r="D525" s="2">
        <v>-0.10386825229414942</v>
      </c>
      <c r="E525" s="2">
        <v>-4.2370601146536714E-2</v>
      </c>
      <c r="F525" s="2">
        <v>5.5206</v>
      </c>
      <c r="G525" s="2">
        <v>5.5595900000000009</v>
      </c>
      <c r="H525" s="2">
        <v>5.4479800000000012</v>
      </c>
      <c r="I525" s="2">
        <v>5.404055999999998</v>
      </c>
      <c r="J525" s="2">
        <v>5.2627225000000069</v>
      </c>
      <c r="K525" s="17" t="s">
        <v>55</v>
      </c>
      <c r="L525" s="17" t="s">
        <v>55</v>
      </c>
      <c r="M525" s="17" t="s">
        <v>55</v>
      </c>
    </row>
    <row r="526" spans="1:13" ht="13.5" x14ac:dyDescent="0.25">
      <c r="A526" s="3">
        <v>42769</v>
      </c>
      <c r="B526" s="2">
        <v>5.5206</v>
      </c>
      <c r="C526" s="2">
        <v>58.310842961029145</v>
      </c>
      <c r="D526" s="2">
        <v>-8.3670411764021679E-2</v>
      </c>
      <c r="E526" s="2">
        <v>-4.0800643530126322E-2</v>
      </c>
      <c r="F526" s="2">
        <v>5.5206</v>
      </c>
      <c r="G526" s="2">
        <v>5.5599300000000014</v>
      </c>
      <c r="H526" s="2">
        <v>5.4576400000000005</v>
      </c>
      <c r="I526" s="2">
        <v>5.4054359999999981</v>
      </c>
      <c r="J526" s="2">
        <v>5.2643510000000058</v>
      </c>
      <c r="K526" s="17" t="s">
        <v>55</v>
      </c>
      <c r="L526" s="17" t="s">
        <v>55</v>
      </c>
      <c r="M526" s="17" t="s">
        <v>55</v>
      </c>
    </row>
    <row r="527" spans="1:13" ht="13.5" x14ac:dyDescent="0.25">
      <c r="A527" s="3">
        <v>42772</v>
      </c>
      <c r="B527" s="2">
        <v>5.5206</v>
      </c>
      <c r="C527" s="2">
        <v>58.310842961029152</v>
      </c>
      <c r="D527" s="2">
        <v>-4.5177284149089836E-2</v>
      </c>
      <c r="E527" s="2">
        <v>-3.9165201260030778E-2</v>
      </c>
      <c r="F527" s="2">
        <v>5.5206</v>
      </c>
      <c r="G527" s="2">
        <v>5.5461300000000007</v>
      </c>
      <c r="H527" s="2">
        <v>5.467645000000001</v>
      </c>
      <c r="I527" s="2">
        <v>5.4081959999999984</v>
      </c>
      <c r="J527" s="2">
        <v>5.2656550000000051</v>
      </c>
      <c r="K527" s="17" t="s">
        <v>55</v>
      </c>
      <c r="L527" s="17" t="s">
        <v>55</v>
      </c>
      <c r="M527" s="17" t="s">
        <v>55</v>
      </c>
    </row>
    <row r="528" spans="1:13" ht="13.5" x14ac:dyDescent="0.25">
      <c r="A528" s="3">
        <v>42773</v>
      </c>
      <c r="B528" s="2">
        <v>5.6241000000000003</v>
      </c>
      <c r="C528" s="2">
        <v>68.486167658091674</v>
      </c>
      <c r="D528" s="2">
        <v>-2.0598027081560666E-2</v>
      </c>
      <c r="E528" s="2">
        <v>-3.8788999311732852E-2</v>
      </c>
      <c r="F528" s="2">
        <v>5.5412999999999997</v>
      </c>
      <c r="G528" s="2">
        <v>5.5426800000000007</v>
      </c>
      <c r="H528" s="2">
        <v>5.4831700000000003</v>
      </c>
      <c r="I528" s="2">
        <v>5.4130259999999986</v>
      </c>
      <c r="J528" s="2">
        <v>5.2678010000000048</v>
      </c>
      <c r="K528" s="17" t="s">
        <v>52</v>
      </c>
      <c r="L528" s="17" t="s">
        <v>50</v>
      </c>
      <c r="M528" s="17" t="s">
        <v>53</v>
      </c>
    </row>
    <row r="529" spans="1:13" ht="13.5" x14ac:dyDescent="0.25">
      <c r="A529" s="3">
        <v>42774</v>
      </c>
      <c r="B529" s="2">
        <v>5.6241000000000003</v>
      </c>
      <c r="C529" s="2">
        <v>68.486167658091674</v>
      </c>
      <c r="D529" s="2">
        <v>-3.8974920334213792E-3</v>
      </c>
      <c r="E529" s="2">
        <v>-3.9659987640343092E-2</v>
      </c>
      <c r="F529" s="2">
        <v>5.5619999999999994</v>
      </c>
      <c r="G529" s="2">
        <v>5.5413000000000006</v>
      </c>
      <c r="H529" s="2">
        <v>5.5004200000000001</v>
      </c>
      <c r="I529" s="2">
        <v>5.4185459999999992</v>
      </c>
      <c r="J529" s="2">
        <v>5.2702555000000038</v>
      </c>
      <c r="K529" s="17" t="s">
        <v>52</v>
      </c>
      <c r="L529" s="17" t="s">
        <v>50</v>
      </c>
      <c r="M529" s="17" t="s">
        <v>53</v>
      </c>
    </row>
    <row r="530" spans="1:13" ht="13.5" x14ac:dyDescent="0.25">
      <c r="A530" s="3">
        <v>42775</v>
      </c>
      <c r="B530" s="2">
        <v>5.6931000000000003</v>
      </c>
      <c r="C530" s="2">
        <v>73.489130162131403</v>
      </c>
      <c r="D530" s="2">
        <v>-1.3768611388486285E-2</v>
      </c>
      <c r="E530" s="2">
        <v>-4.2030769944911062E-2</v>
      </c>
      <c r="F530" s="2">
        <v>5.5965000000000007</v>
      </c>
      <c r="G530" s="2">
        <v>5.5585500000000003</v>
      </c>
      <c r="H530" s="2">
        <v>5.5228450000000002</v>
      </c>
      <c r="I530" s="2">
        <v>5.4247560000000012</v>
      </c>
      <c r="J530" s="2">
        <v>5.2724220000000024</v>
      </c>
      <c r="K530" s="17" t="s">
        <v>52</v>
      </c>
      <c r="L530" s="17" t="s">
        <v>50</v>
      </c>
      <c r="M530" s="17" t="s">
        <v>53</v>
      </c>
    </row>
    <row r="531" spans="1:13" ht="13.5" x14ac:dyDescent="0.25">
      <c r="A531" s="3">
        <v>42776</v>
      </c>
      <c r="B531" s="2">
        <v>5.6931000000000003</v>
      </c>
      <c r="C531" s="2">
        <v>73.489130162131403</v>
      </c>
      <c r="D531" s="2">
        <v>-2.3311299072500624E-2</v>
      </c>
      <c r="E531" s="2">
        <v>-4.5592856136518117E-2</v>
      </c>
      <c r="F531" s="2">
        <v>5.6310000000000002</v>
      </c>
      <c r="G531" s="2">
        <v>5.5758000000000001</v>
      </c>
      <c r="H531" s="2">
        <v>5.540095</v>
      </c>
      <c r="I531" s="2">
        <v>5.4309660000000006</v>
      </c>
      <c r="J531" s="2">
        <v>5.2749780000000017</v>
      </c>
      <c r="K531" s="17" t="s">
        <v>52</v>
      </c>
      <c r="L531" s="17" t="s">
        <v>50</v>
      </c>
      <c r="M531" s="17" t="s">
        <v>53</v>
      </c>
    </row>
    <row r="532" spans="1:13" ht="13.5" x14ac:dyDescent="0.25">
      <c r="A532" s="3">
        <v>42779</v>
      </c>
      <c r="B532" s="2">
        <v>5.5240999999999998</v>
      </c>
      <c r="C532" s="2">
        <v>50.648807567028513</v>
      </c>
      <c r="D532" s="2">
        <v>-1.996940139960568E-2</v>
      </c>
      <c r="E532" s="2">
        <v>-5.0301581029873907E-2</v>
      </c>
      <c r="F532" s="2">
        <v>5.6317000000000004</v>
      </c>
      <c r="G532" s="2">
        <v>5.5761500000000002</v>
      </c>
      <c r="H532" s="2">
        <v>5.5488950000000008</v>
      </c>
      <c r="I532" s="2">
        <v>5.4337960000000001</v>
      </c>
      <c r="J532" s="2">
        <v>5.2767050000000033</v>
      </c>
      <c r="K532" s="17" t="s">
        <v>52</v>
      </c>
      <c r="L532" s="17" t="s">
        <v>50</v>
      </c>
      <c r="M532" s="17" t="s">
        <v>53</v>
      </c>
    </row>
    <row r="533" spans="1:13" ht="13.5" x14ac:dyDescent="0.25">
      <c r="A533" s="3">
        <v>42780</v>
      </c>
      <c r="B533" s="2">
        <v>5.6897000000000002</v>
      </c>
      <c r="C533" s="2">
        <v>62.837188102312744</v>
      </c>
      <c r="D533" s="2">
        <v>-2.9430086682669554E-2</v>
      </c>
      <c r="E533" s="2">
        <v>-5.7556114218167129E-2</v>
      </c>
      <c r="F533" s="2">
        <v>5.6448200000000002</v>
      </c>
      <c r="G533" s="2">
        <v>5.5930599999999995</v>
      </c>
      <c r="H533" s="2">
        <v>5.5659750000000008</v>
      </c>
      <c r="I533" s="2">
        <v>5.4378679999999999</v>
      </c>
      <c r="J533" s="2">
        <v>5.2794875000000028</v>
      </c>
      <c r="K533" s="17" t="s">
        <v>52</v>
      </c>
      <c r="L533" s="17" t="s">
        <v>50</v>
      </c>
      <c r="M533" s="17" t="s">
        <v>53</v>
      </c>
    </row>
    <row r="534" spans="1:13" ht="13.5" x14ac:dyDescent="0.25">
      <c r="A534" s="3">
        <v>42781</v>
      </c>
      <c r="B534" s="2">
        <v>5.5378999999999996</v>
      </c>
      <c r="C534" s="2">
        <v>50.520085624961723</v>
      </c>
      <c r="D534" s="2">
        <v>-2.7189539976435917E-2</v>
      </c>
      <c r="E534" s="2">
        <v>-6.3801158867563365E-2</v>
      </c>
      <c r="F534" s="2">
        <v>5.62758</v>
      </c>
      <c r="G534" s="2">
        <v>5.5947899999999997</v>
      </c>
      <c r="H534" s="2">
        <v>5.5754650000000003</v>
      </c>
      <c r="I534" s="2">
        <v>5.4409739999999989</v>
      </c>
      <c r="J534" s="2">
        <v>5.2812835000000034</v>
      </c>
      <c r="K534" s="17" t="s">
        <v>52</v>
      </c>
      <c r="L534" s="17" t="s">
        <v>50</v>
      </c>
      <c r="M534" s="17" t="s">
        <v>54</v>
      </c>
    </row>
    <row r="535" spans="1:13" ht="13.5" x14ac:dyDescent="0.25">
      <c r="A535" s="3">
        <v>42782</v>
      </c>
      <c r="B535" s="2">
        <v>5.5378999999999996</v>
      </c>
      <c r="C535" s="2">
        <v>50.520085624961723</v>
      </c>
      <c r="D535" s="2">
        <v>-2.532142458008213E-2</v>
      </c>
      <c r="E535" s="2">
        <v>-6.5449288339750777E-2</v>
      </c>
      <c r="F535" s="2">
        <v>5.5965400000000001</v>
      </c>
      <c r="G535" s="2">
        <v>5.5965199999999999</v>
      </c>
      <c r="H535" s="2">
        <v>5.578055</v>
      </c>
      <c r="I535" s="2">
        <v>5.4440799999999987</v>
      </c>
      <c r="J535" s="2">
        <v>5.2826740000000028</v>
      </c>
      <c r="K535" s="17" t="s">
        <v>52</v>
      </c>
      <c r="L535" s="17" t="s">
        <v>50</v>
      </c>
      <c r="M535" s="17" t="s">
        <v>54</v>
      </c>
    </row>
    <row r="536" spans="1:13" ht="13.5" x14ac:dyDescent="0.25">
      <c r="A536" s="3">
        <v>42783</v>
      </c>
      <c r="B536" s="2">
        <v>5.5240999999999998</v>
      </c>
      <c r="C536" s="2">
        <v>49.497149115185763</v>
      </c>
      <c r="D536" s="2">
        <v>-2.274416693815251E-2</v>
      </c>
      <c r="E536" s="2">
        <v>-6.7948909686735837E-2</v>
      </c>
      <c r="F536" s="2">
        <v>5.5627399999999998</v>
      </c>
      <c r="G536" s="2">
        <v>5.59687</v>
      </c>
      <c r="H536" s="2">
        <v>5.5784000000000002</v>
      </c>
      <c r="I536" s="2">
        <v>5.4469099999999981</v>
      </c>
      <c r="J536" s="2">
        <v>5.2839955000000032</v>
      </c>
      <c r="K536" s="17" t="s">
        <v>52</v>
      </c>
      <c r="L536" s="17" t="s">
        <v>50</v>
      </c>
      <c r="M536" s="17" t="s">
        <v>54</v>
      </c>
    </row>
    <row r="537" spans="1:13" ht="13.5" x14ac:dyDescent="0.25">
      <c r="A537" s="3">
        <v>42786</v>
      </c>
      <c r="B537" s="2">
        <v>5.5206</v>
      </c>
      <c r="C537" s="2">
        <v>49.224914582672092</v>
      </c>
      <c r="D537" s="2">
        <v>-2.024638198292994E-2</v>
      </c>
      <c r="E537" s="2">
        <v>-7.1201397278511533E-2</v>
      </c>
      <c r="F537" s="2">
        <v>5.5620400000000005</v>
      </c>
      <c r="G537" s="2">
        <v>5.5968700000000009</v>
      </c>
      <c r="H537" s="2">
        <v>5.5715000000000003</v>
      </c>
      <c r="I537" s="2">
        <v>5.4496699999999985</v>
      </c>
      <c r="J537" s="2">
        <v>5.2857865000000031</v>
      </c>
      <c r="K537" s="17" t="s">
        <v>52</v>
      </c>
      <c r="L537" s="17" t="s">
        <v>50</v>
      </c>
      <c r="M537" s="17" t="s">
        <v>54</v>
      </c>
    </row>
    <row r="538" spans="1:13" ht="13.5" x14ac:dyDescent="0.25">
      <c r="A538" s="3">
        <v>42787</v>
      </c>
      <c r="B538" s="2">
        <v>5.5240999999999998</v>
      </c>
      <c r="C538" s="2">
        <v>49.523888705885611</v>
      </c>
      <c r="D538" s="2">
        <v>-2.3948822945589754E-3</v>
      </c>
      <c r="E538" s="2">
        <v>-7.5535091948186167E-2</v>
      </c>
      <c r="F538" s="2">
        <v>5.5289200000000003</v>
      </c>
      <c r="G538" s="2">
        <v>5.5868699999999993</v>
      </c>
      <c r="H538" s="2">
        <v>5.564775</v>
      </c>
      <c r="I538" s="2">
        <v>5.4524999999999988</v>
      </c>
      <c r="J538" s="2">
        <v>5.2875950000000032</v>
      </c>
      <c r="K538" s="17" t="s">
        <v>52</v>
      </c>
      <c r="L538" s="17" t="s">
        <v>55</v>
      </c>
      <c r="M538" s="17" t="s">
        <v>54</v>
      </c>
    </row>
    <row r="539" spans="1:13" ht="13.5" x14ac:dyDescent="0.25">
      <c r="A539" s="3">
        <v>42788</v>
      </c>
      <c r="B539" s="2">
        <v>5.5240999999999998</v>
      </c>
      <c r="C539" s="2">
        <v>49.523888705885611</v>
      </c>
      <c r="D539" s="2">
        <v>1.2758228655526338E-2</v>
      </c>
      <c r="E539" s="2">
        <v>-8.0369463260758847E-2</v>
      </c>
      <c r="F539" s="2">
        <v>5.52616</v>
      </c>
      <c r="G539" s="2">
        <v>5.5768699999999995</v>
      </c>
      <c r="H539" s="2">
        <v>5.5590850000000005</v>
      </c>
      <c r="I539" s="2">
        <v>5.4553299999999991</v>
      </c>
      <c r="J539" s="2">
        <v>5.2889815000000029</v>
      </c>
      <c r="K539" s="17" t="s">
        <v>52</v>
      </c>
      <c r="L539" s="17" t="s">
        <v>55</v>
      </c>
      <c r="M539" s="17" t="s">
        <v>54</v>
      </c>
    </row>
    <row r="540" spans="1:13" ht="13.5" x14ac:dyDescent="0.25">
      <c r="A540" s="3">
        <v>42789</v>
      </c>
      <c r="B540" s="2">
        <v>5.5206</v>
      </c>
      <c r="C540" s="2">
        <v>49.187987656690041</v>
      </c>
      <c r="D540" s="2">
        <v>3.649917622433474E-2</v>
      </c>
      <c r="E540" s="2">
        <v>-8.1468623344492619E-2</v>
      </c>
      <c r="F540" s="2">
        <v>5.5227000000000004</v>
      </c>
      <c r="G540" s="2">
        <v>5.5596199999999998</v>
      </c>
      <c r="H540" s="2">
        <v>5.5590850000000005</v>
      </c>
      <c r="I540" s="2">
        <v>5.4600219999999986</v>
      </c>
      <c r="J540" s="2">
        <v>5.2906750000000047</v>
      </c>
      <c r="K540" s="17" t="s">
        <v>48</v>
      </c>
      <c r="L540" s="17" t="s">
        <v>49</v>
      </c>
      <c r="M540" s="17" t="s">
        <v>47</v>
      </c>
    </row>
    <row r="541" spans="1:13" ht="13.5" x14ac:dyDescent="0.25">
      <c r="A541" s="3">
        <v>42790</v>
      </c>
      <c r="B541" s="2">
        <v>5.5206</v>
      </c>
      <c r="C541" s="2">
        <v>49.187987656690041</v>
      </c>
      <c r="D541" s="2">
        <v>5.6649500658878083E-2</v>
      </c>
      <c r="E541" s="2">
        <v>-8.0185487375346531E-2</v>
      </c>
      <c r="F541" s="2">
        <v>5.5220000000000002</v>
      </c>
      <c r="G541" s="2">
        <v>5.54237</v>
      </c>
      <c r="H541" s="2">
        <v>5.5590850000000005</v>
      </c>
      <c r="I541" s="2">
        <v>5.4647139999999998</v>
      </c>
      <c r="J541" s="2">
        <v>5.2924660000000037</v>
      </c>
      <c r="K541" s="17" t="s">
        <v>48</v>
      </c>
      <c r="L541" s="17" t="s">
        <v>49</v>
      </c>
      <c r="M541" s="17" t="s">
        <v>47</v>
      </c>
    </row>
    <row r="542" spans="1:13" ht="13.5" x14ac:dyDescent="0.25">
      <c r="A542" s="3">
        <v>42793</v>
      </c>
      <c r="B542" s="2">
        <v>5.5240999999999998</v>
      </c>
      <c r="C542" s="2">
        <v>49.58456645676106</v>
      </c>
      <c r="D542" s="2">
        <v>4.7497766233989047E-2</v>
      </c>
      <c r="E542" s="2">
        <v>-7.7040460181979548E-2</v>
      </c>
      <c r="F542" s="2">
        <v>5.5226999999999995</v>
      </c>
      <c r="G542" s="2">
        <v>5.54237</v>
      </c>
      <c r="H542" s="2">
        <v>5.5592600000000001</v>
      </c>
      <c r="I542" s="2">
        <v>5.4689239999999995</v>
      </c>
      <c r="J542" s="2">
        <v>5.2941120000000046</v>
      </c>
      <c r="K542" s="17" t="s">
        <v>48</v>
      </c>
      <c r="L542" s="17" t="s">
        <v>55</v>
      </c>
      <c r="M542" s="17" t="s">
        <v>51</v>
      </c>
    </row>
    <row r="543" spans="1:13" ht="13.5" x14ac:dyDescent="0.25">
      <c r="A543" s="3">
        <v>42794</v>
      </c>
      <c r="B543" s="2">
        <v>5.5206</v>
      </c>
      <c r="C543" s="2">
        <v>49.171272334526066</v>
      </c>
      <c r="D543" s="2">
        <v>6.552250118618197E-2</v>
      </c>
      <c r="E543" s="2">
        <v>-7.2294350546685968E-2</v>
      </c>
      <c r="F543" s="2">
        <v>5.5220000000000002</v>
      </c>
      <c r="G543" s="2">
        <v>5.5254600000000007</v>
      </c>
      <c r="H543" s="2">
        <v>5.559260000000001</v>
      </c>
      <c r="I543" s="2">
        <v>5.4723739999999994</v>
      </c>
      <c r="J543" s="2">
        <v>5.2959030000000045</v>
      </c>
      <c r="K543" s="17" t="s">
        <v>48</v>
      </c>
      <c r="L543" s="17" t="s">
        <v>49</v>
      </c>
      <c r="M543" s="17" t="s">
        <v>47</v>
      </c>
    </row>
    <row r="544" spans="1:13" ht="13.5" x14ac:dyDescent="0.25">
      <c r="A544" s="3">
        <v>42795</v>
      </c>
      <c r="B544" s="2">
        <v>5.5206</v>
      </c>
      <c r="C544" s="2">
        <v>49.171272334526066</v>
      </c>
      <c r="D544" s="2">
        <v>5.7470968727799665E-2</v>
      </c>
      <c r="E544" s="2">
        <v>-6.8916374243666562E-2</v>
      </c>
      <c r="F544" s="2">
        <v>5.521300000000001</v>
      </c>
      <c r="G544" s="2">
        <v>5.5237300000000005</v>
      </c>
      <c r="H544" s="2">
        <v>5.559260000000001</v>
      </c>
      <c r="I544" s="2">
        <v>5.4751340000000006</v>
      </c>
      <c r="J544" s="2">
        <v>5.2975315000000043</v>
      </c>
      <c r="K544" s="17" t="s">
        <v>48</v>
      </c>
      <c r="L544" s="17" t="s">
        <v>49</v>
      </c>
      <c r="M544" s="17" t="s">
        <v>47</v>
      </c>
    </row>
    <row r="545" spans="1:13" ht="13.5" x14ac:dyDescent="0.25">
      <c r="A545" s="3">
        <v>42796</v>
      </c>
      <c r="B545" s="2">
        <v>5.4791999999999996</v>
      </c>
      <c r="C545" s="2">
        <v>44.125746463303145</v>
      </c>
      <c r="D545" s="2">
        <v>5.3771665876044317E-2</v>
      </c>
      <c r="E545" s="2">
        <v>-6.6714611609253779E-2</v>
      </c>
      <c r="F545" s="2">
        <v>5.51302</v>
      </c>
      <c r="G545" s="2">
        <v>5.5178600000000007</v>
      </c>
      <c r="H545" s="2">
        <v>5.5571900000000012</v>
      </c>
      <c r="I545" s="2">
        <v>5.4770660000000007</v>
      </c>
      <c r="J545" s="2">
        <v>5.2991155000000036</v>
      </c>
      <c r="K545" s="17" t="s">
        <v>48</v>
      </c>
      <c r="L545" s="17" t="s">
        <v>49</v>
      </c>
      <c r="M545" s="17" t="s">
        <v>47</v>
      </c>
    </row>
    <row r="546" spans="1:13" ht="13.5" x14ac:dyDescent="0.25">
      <c r="A546" s="3">
        <v>42797</v>
      </c>
      <c r="B546" s="2">
        <v>5.4791999999999996</v>
      </c>
      <c r="C546" s="2">
        <v>44.125746463303145</v>
      </c>
      <c r="D546" s="2">
        <v>4.8806438104714189E-2</v>
      </c>
      <c r="E546" s="2">
        <v>-6.3571389573927148E-2</v>
      </c>
      <c r="F546" s="2">
        <v>5.50474</v>
      </c>
      <c r="G546" s="2">
        <v>5.5133700000000001</v>
      </c>
      <c r="H546" s="2">
        <v>5.5551200000000014</v>
      </c>
      <c r="I546" s="2">
        <v>5.4789980000000007</v>
      </c>
      <c r="J546" s="2">
        <v>5.3005370000000029</v>
      </c>
      <c r="K546" s="17" t="s">
        <v>48</v>
      </c>
      <c r="L546" s="17" t="s">
        <v>49</v>
      </c>
      <c r="M546" s="17" t="s">
        <v>47</v>
      </c>
    </row>
    <row r="547" spans="1:13" ht="13.5" x14ac:dyDescent="0.25">
      <c r="A547" s="3">
        <v>42800</v>
      </c>
      <c r="B547" s="2">
        <v>5.4791999999999996</v>
      </c>
      <c r="C547" s="2">
        <v>44.125746463303145</v>
      </c>
      <c r="D547" s="2">
        <v>4.4333323034814853E-2</v>
      </c>
      <c r="E547" s="2">
        <v>-6.000086584512427E-2</v>
      </c>
      <c r="F547" s="2">
        <v>5.4957599999999989</v>
      </c>
      <c r="G547" s="2">
        <v>5.5092299999999996</v>
      </c>
      <c r="H547" s="2">
        <v>5.5530500000000016</v>
      </c>
      <c r="I547" s="2">
        <v>5.4809300000000007</v>
      </c>
      <c r="J547" s="2">
        <v>5.3019585000000014</v>
      </c>
      <c r="K547" s="17" t="s">
        <v>48</v>
      </c>
      <c r="L547" s="17" t="s">
        <v>49</v>
      </c>
      <c r="M547" s="17" t="s">
        <v>47</v>
      </c>
    </row>
    <row r="548" spans="1:13" ht="13.5" x14ac:dyDescent="0.25">
      <c r="A548" s="3">
        <v>42801</v>
      </c>
      <c r="B548" s="2">
        <v>5.3826000000000001</v>
      </c>
      <c r="C548" s="2">
        <v>33.96802817947426</v>
      </c>
      <c r="D548" s="2">
        <v>4.8489334612132673E-2</v>
      </c>
      <c r="E548" s="2">
        <v>-5.5486098729908624E-2</v>
      </c>
      <c r="F548" s="2">
        <v>5.4681599999999992</v>
      </c>
      <c r="G548" s="2">
        <v>5.4950799999999997</v>
      </c>
      <c r="H548" s="2">
        <v>5.5409750000000013</v>
      </c>
      <c r="I548" s="2">
        <v>5.4802400000000011</v>
      </c>
      <c r="J548" s="2">
        <v>5.3030595000000007</v>
      </c>
      <c r="K548" s="17" t="s">
        <v>48</v>
      </c>
      <c r="L548" s="17" t="s">
        <v>55</v>
      </c>
      <c r="M548" s="17" t="s">
        <v>47</v>
      </c>
    </row>
    <row r="549" spans="1:13" ht="13.5" x14ac:dyDescent="0.25">
      <c r="A549" s="3">
        <v>42802</v>
      </c>
      <c r="B549" s="2">
        <v>5.3826000000000001</v>
      </c>
      <c r="C549" s="2">
        <v>33.968028179474246</v>
      </c>
      <c r="D549" s="2">
        <v>5.2805419641516416E-2</v>
      </c>
      <c r="E549" s="2">
        <v>-4.8170617343824426E-2</v>
      </c>
      <c r="F549" s="2">
        <v>5.4405599999999996</v>
      </c>
      <c r="G549" s="2">
        <v>5.480929999999999</v>
      </c>
      <c r="H549" s="2">
        <v>5.528900000000001</v>
      </c>
      <c r="I549" s="2">
        <v>5.4792060000000014</v>
      </c>
      <c r="J549" s="2">
        <v>5.303998</v>
      </c>
      <c r="K549" s="17" t="s">
        <v>48</v>
      </c>
      <c r="L549" s="17" t="s">
        <v>55</v>
      </c>
      <c r="M549" s="17" t="s">
        <v>47</v>
      </c>
    </row>
    <row r="550" spans="1:13" ht="13.5" x14ac:dyDescent="0.25">
      <c r="A550" s="3">
        <v>42803</v>
      </c>
      <c r="B550" s="2">
        <v>5.3480999999999996</v>
      </c>
      <c r="C550" s="2">
        <v>31.011150787932252</v>
      </c>
      <c r="D550" s="2">
        <v>5.9214826207084847E-2</v>
      </c>
      <c r="E550" s="2">
        <v>-4.1918814658702966E-2</v>
      </c>
      <c r="F550" s="2">
        <v>5.4143400000000002</v>
      </c>
      <c r="G550" s="2">
        <v>5.4636799999999992</v>
      </c>
      <c r="H550" s="2">
        <v>5.5116500000000013</v>
      </c>
      <c r="I550" s="2">
        <v>5.4774820000000011</v>
      </c>
      <c r="J550" s="2">
        <v>5.3049264999999988</v>
      </c>
      <c r="K550" s="17" t="s">
        <v>48</v>
      </c>
      <c r="L550" s="17" t="s">
        <v>55</v>
      </c>
      <c r="M550" s="17" t="s">
        <v>47</v>
      </c>
    </row>
    <row r="551" spans="1:13" ht="13.5" x14ac:dyDescent="0.25">
      <c r="A551" s="3">
        <v>42804</v>
      </c>
      <c r="B551" s="2">
        <v>5.2446000000000002</v>
      </c>
      <c r="C551" s="2">
        <v>24.204113881421833</v>
      </c>
      <c r="D551" s="2">
        <v>7.3194106835869022E-2</v>
      </c>
      <c r="E551" s="2">
        <v>-3.7238828018855155E-2</v>
      </c>
      <c r="F551" s="2">
        <v>5.3674200000000001</v>
      </c>
      <c r="G551" s="2">
        <v>5.4360799999999987</v>
      </c>
      <c r="H551" s="2">
        <v>5.4892250000000002</v>
      </c>
      <c r="I551" s="2">
        <v>5.4753439999999998</v>
      </c>
      <c r="J551" s="2">
        <v>5.3053374999999985</v>
      </c>
      <c r="K551" s="17" t="s">
        <v>48</v>
      </c>
      <c r="L551" s="17" t="s">
        <v>55</v>
      </c>
      <c r="M551" s="17" t="s">
        <v>47</v>
      </c>
    </row>
    <row r="552" spans="1:13" ht="13.5" x14ac:dyDescent="0.25">
      <c r="A552" s="3">
        <v>42807</v>
      </c>
      <c r="B552" s="2">
        <v>5.2446000000000002</v>
      </c>
      <c r="C552" s="2">
        <v>24.204113881421833</v>
      </c>
      <c r="D552" s="2">
        <v>8.6996174487071976E-2</v>
      </c>
      <c r="E552" s="2">
        <v>-3.437411266595413E-2</v>
      </c>
      <c r="F552" s="2">
        <v>5.3205</v>
      </c>
      <c r="G552" s="2">
        <v>5.4081299999999999</v>
      </c>
      <c r="H552" s="2">
        <v>5.4752500000000008</v>
      </c>
      <c r="I552" s="2">
        <v>5.4732060000000002</v>
      </c>
      <c r="J552" s="2">
        <v>5.3057484999999982</v>
      </c>
      <c r="K552" s="17" t="s">
        <v>48</v>
      </c>
      <c r="L552" s="17" t="s">
        <v>55</v>
      </c>
      <c r="M552" s="17" t="s">
        <v>47</v>
      </c>
    </row>
    <row r="553" spans="1:13" ht="13.5" x14ac:dyDescent="0.25">
      <c r="A553" s="3">
        <v>42808</v>
      </c>
      <c r="B553" s="2">
        <v>5.2446000000000002</v>
      </c>
      <c r="C553" s="2">
        <v>24.204113881421833</v>
      </c>
      <c r="D553" s="2">
        <v>9.946507450454245E-2</v>
      </c>
      <c r="E553" s="2">
        <v>-2.980093906658263E-2</v>
      </c>
      <c r="F553" s="2">
        <v>5.2929000000000004</v>
      </c>
      <c r="G553" s="2">
        <v>5.3805299999999994</v>
      </c>
      <c r="H553" s="2">
        <v>5.4529950000000014</v>
      </c>
      <c r="I553" s="2">
        <v>5.4711360000000004</v>
      </c>
      <c r="J553" s="2">
        <v>5.3060134999999979</v>
      </c>
      <c r="K553" s="17" t="s">
        <v>48</v>
      </c>
      <c r="L553" s="17" t="s">
        <v>55</v>
      </c>
      <c r="M553" s="17" t="s">
        <v>47</v>
      </c>
    </row>
    <row r="554" spans="1:13" ht="13.5" x14ac:dyDescent="0.25">
      <c r="A554" s="3">
        <v>42809</v>
      </c>
      <c r="B554" s="2">
        <v>5.1410999999999998</v>
      </c>
      <c r="C554" s="2">
        <v>18.996226239342747</v>
      </c>
      <c r="D554" s="2">
        <v>0.11891261640421913</v>
      </c>
      <c r="E554" s="2">
        <v>-2.1048406004965409E-2</v>
      </c>
      <c r="F554" s="2">
        <v>5.2446000000000002</v>
      </c>
      <c r="G554" s="2">
        <v>5.3425799999999999</v>
      </c>
      <c r="H554" s="2">
        <v>5.4331550000000011</v>
      </c>
      <c r="I554" s="2">
        <v>5.4669959999999991</v>
      </c>
      <c r="J554" s="2">
        <v>5.3059069999999995</v>
      </c>
      <c r="K554" s="17" t="s">
        <v>48</v>
      </c>
      <c r="L554" s="17" t="s">
        <v>49</v>
      </c>
      <c r="M554" s="17" t="s">
        <v>47</v>
      </c>
    </row>
    <row r="555" spans="1:13" ht="13.5" x14ac:dyDescent="0.25">
      <c r="A555" s="3">
        <v>42810</v>
      </c>
      <c r="B555" s="2">
        <v>5.1066000000000003</v>
      </c>
      <c r="C555" s="2">
        <v>17.634182139761378</v>
      </c>
      <c r="D555" s="2">
        <v>0.13330527611018539</v>
      </c>
      <c r="E555" s="2">
        <v>-9.3670661109712464E-3</v>
      </c>
      <c r="F555" s="2">
        <v>5.1962999999999999</v>
      </c>
      <c r="G555" s="2">
        <v>5.30532</v>
      </c>
      <c r="H555" s="2">
        <v>5.4115900000000003</v>
      </c>
      <c r="I555" s="2">
        <v>5.463131999999999</v>
      </c>
      <c r="J555" s="2">
        <v>5.3056280000000005</v>
      </c>
      <c r="K555" s="17" t="s">
        <v>48</v>
      </c>
      <c r="L555" s="17" t="s">
        <v>49</v>
      </c>
      <c r="M555" s="17" t="s">
        <v>47</v>
      </c>
    </row>
    <row r="556" spans="1:13" ht="13.5" x14ac:dyDescent="0.25">
      <c r="A556" s="3">
        <v>42811</v>
      </c>
      <c r="B556" s="2">
        <v>5.0376000000000003</v>
      </c>
      <c r="C556" s="2">
        <v>15.275196389332081</v>
      </c>
      <c r="D556" s="2">
        <v>0.15241969296118185</v>
      </c>
      <c r="E556" s="2">
        <v>4.0296427344820697E-3</v>
      </c>
      <c r="F556" s="2">
        <v>5.1548999999999996</v>
      </c>
      <c r="G556" s="2">
        <v>5.2611599999999994</v>
      </c>
      <c r="H556" s="2">
        <v>5.3872650000000002</v>
      </c>
      <c r="I556" s="2">
        <v>5.4573359999999989</v>
      </c>
      <c r="J556" s="2">
        <v>5.3048415000000002</v>
      </c>
      <c r="K556" s="17" t="s">
        <v>48</v>
      </c>
      <c r="L556" s="17" t="s">
        <v>49</v>
      </c>
      <c r="M556" s="17" t="s">
        <v>47</v>
      </c>
    </row>
    <row r="557" spans="1:13" ht="13.5" x14ac:dyDescent="0.25">
      <c r="A557" s="3">
        <v>42815</v>
      </c>
      <c r="B557" s="2">
        <v>5.0030999999999999</v>
      </c>
      <c r="C557" s="2">
        <v>14.248826767375007</v>
      </c>
      <c r="D557" s="2">
        <v>0.17324643330927181</v>
      </c>
      <c r="E557" s="2">
        <v>1.8033012583858844E-2</v>
      </c>
      <c r="F557" s="2">
        <v>5.1066000000000003</v>
      </c>
      <c r="G557" s="2">
        <v>5.2135499999999997</v>
      </c>
      <c r="H557" s="2">
        <v>5.3613900000000001</v>
      </c>
      <c r="I557" s="2">
        <v>5.4509879999999997</v>
      </c>
      <c r="J557" s="2">
        <v>5.3035740000000011</v>
      </c>
      <c r="K557" s="17" t="s">
        <v>48</v>
      </c>
      <c r="L557" s="17" t="s">
        <v>49</v>
      </c>
      <c r="M557" s="17" t="s">
        <v>47</v>
      </c>
    </row>
    <row r="558" spans="1:13" ht="13.5" x14ac:dyDescent="0.25">
      <c r="A558" s="3">
        <v>42816</v>
      </c>
      <c r="B558" s="2">
        <v>5.0030999999999999</v>
      </c>
      <c r="C558" s="2">
        <v>14.248826767375007</v>
      </c>
      <c r="D558" s="2">
        <v>0.17815346425653011</v>
      </c>
      <c r="E558" s="2">
        <v>3.1981388147103149E-2</v>
      </c>
      <c r="F558" s="2">
        <v>5.0583</v>
      </c>
      <c r="G558" s="2">
        <v>5.1756000000000002</v>
      </c>
      <c r="H558" s="2">
        <v>5.3353400000000004</v>
      </c>
      <c r="I558" s="2">
        <v>5.4447780000000003</v>
      </c>
      <c r="J558" s="2">
        <v>5.3026150000000003</v>
      </c>
      <c r="K558" s="17" t="s">
        <v>48</v>
      </c>
      <c r="L558" s="17" t="s">
        <v>49</v>
      </c>
      <c r="M558" s="17" t="s">
        <v>47</v>
      </c>
    </row>
    <row r="559" spans="1:13" ht="13.5" x14ac:dyDescent="0.25">
      <c r="A559" s="3">
        <v>42817</v>
      </c>
      <c r="B559" s="2">
        <v>4.9996</v>
      </c>
      <c r="C559" s="2">
        <v>14.137064668902568</v>
      </c>
      <c r="D559" s="2">
        <v>0.18455181084761296</v>
      </c>
      <c r="E559" s="2">
        <v>4.1333484611115162E-2</v>
      </c>
      <c r="F559" s="2">
        <v>5.03</v>
      </c>
      <c r="G559" s="2">
        <v>5.1373000000000006</v>
      </c>
      <c r="H559" s="2">
        <v>5.3091150000000003</v>
      </c>
      <c r="I559" s="2">
        <v>5.4391880000000006</v>
      </c>
      <c r="J559" s="2">
        <v>5.3016385000000001</v>
      </c>
      <c r="K559" s="17" t="s">
        <v>48</v>
      </c>
      <c r="L559" s="17" t="s">
        <v>49</v>
      </c>
      <c r="M559" s="17" t="s">
        <v>47</v>
      </c>
    </row>
    <row r="560" spans="1:13" ht="13.5" x14ac:dyDescent="0.25">
      <c r="A560" s="3">
        <v>42818</v>
      </c>
      <c r="B560" s="2">
        <v>4.9996</v>
      </c>
      <c r="C560" s="2">
        <v>14.137064668902568</v>
      </c>
      <c r="D560" s="2">
        <v>0.18651858597341686</v>
      </c>
      <c r="E560" s="2">
        <v>5.0194279751885659E-2</v>
      </c>
      <c r="F560" s="2">
        <v>5.0086000000000004</v>
      </c>
      <c r="G560" s="2">
        <v>5.1024500000000002</v>
      </c>
      <c r="H560" s="2">
        <v>5.2830649999999997</v>
      </c>
      <c r="I560" s="2">
        <v>5.4342879999999987</v>
      </c>
      <c r="J560" s="2">
        <v>5.3001750000000012</v>
      </c>
      <c r="K560" s="17" t="s">
        <v>48</v>
      </c>
      <c r="L560" s="17" t="s">
        <v>49</v>
      </c>
      <c r="M560" s="17" t="s">
        <v>47</v>
      </c>
    </row>
    <row r="561" spans="1:13" ht="13.5" x14ac:dyDescent="0.25">
      <c r="A561" s="3">
        <v>42821</v>
      </c>
      <c r="B561" s="2">
        <v>4.8994999999999997</v>
      </c>
      <c r="C561" s="2">
        <v>11.218413006631266</v>
      </c>
      <c r="D561" s="2">
        <v>0.18139718658795356</v>
      </c>
      <c r="E561" s="2">
        <v>5.964800838124637E-2</v>
      </c>
      <c r="F561" s="2">
        <v>4.9809800000000006</v>
      </c>
      <c r="G561" s="2">
        <v>5.0679400000000001</v>
      </c>
      <c r="H561" s="2">
        <v>5.2520100000000003</v>
      </c>
      <c r="I561" s="2">
        <v>5.4253159999999978</v>
      </c>
      <c r="J561" s="2">
        <v>5.2986980000000008</v>
      </c>
      <c r="K561" s="17" t="s">
        <v>48</v>
      </c>
      <c r="L561" s="17" t="s">
        <v>49</v>
      </c>
      <c r="M561" s="17" t="s">
        <v>47</v>
      </c>
    </row>
    <row r="562" spans="1:13" ht="13.5" x14ac:dyDescent="0.25">
      <c r="A562" s="3">
        <v>42822</v>
      </c>
      <c r="B562" s="2">
        <v>4.8994999999999997</v>
      </c>
      <c r="C562" s="2">
        <v>11.218413006631266</v>
      </c>
      <c r="D562" s="2">
        <v>0.1792502533191378</v>
      </c>
      <c r="E562" s="2">
        <v>6.9338256537685869E-2</v>
      </c>
      <c r="F562" s="2">
        <v>4.9602599999999999</v>
      </c>
      <c r="G562" s="2">
        <v>5.0334300000000001</v>
      </c>
      <c r="H562" s="2">
        <v>5.2207800000000004</v>
      </c>
      <c r="I562" s="2">
        <v>5.4163439999999978</v>
      </c>
      <c r="J562" s="2">
        <v>5.2972209999999995</v>
      </c>
      <c r="K562" s="17" t="s">
        <v>48</v>
      </c>
      <c r="L562" s="17" t="s">
        <v>49</v>
      </c>
      <c r="M562" s="17" t="s">
        <v>47</v>
      </c>
    </row>
    <row r="563" spans="1:13" ht="13.5" x14ac:dyDescent="0.25">
      <c r="A563" s="3">
        <v>42823</v>
      </c>
      <c r="B563" s="2">
        <v>4.8822999999999999</v>
      </c>
      <c r="C563" s="2">
        <v>10.775102359958666</v>
      </c>
      <c r="D563" s="2">
        <v>0.18073228277155717</v>
      </c>
      <c r="E563" s="2">
        <v>7.5178542086286798E-2</v>
      </c>
      <c r="F563" s="2">
        <v>4.9361000000000006</v>
      </c>
      <c r="G563" s="2">
        <v>4.9972000000000012</v>
      </c>
      <c r="H563" s="2">
        <v>5.1888650000000007</v>
      </c>
      <c r="I563" s="2">
        <v>5.4070279999999968</v>
      </c>
      <c r="J563" s="2">
        <v>5.2956579999999986</v>
      </c>
      <c r="K563" s="17" t="s">
        <v>48</v>
      </c>
      <c r="L563" s="17" t="s">
        <v>49</v>
      </c>
      <c r="M563" s="17" t="s">
        <v>47</v>
      </c>
    </row>
    <row r="564" spans="1:13" ht="13.5" x14ac:dyDescent="0.25">
      <c r="A564" s="3">
        <v>42824</v>
      </c>
      <c r="B564" s="2">
        <v>4.8994999999999997</v>
      </c>
      <c r="C564" s="2">
        <v>14.417170454904564</v>
      </c>
      <c r="D564" s="2">
        <v>0.16676541373545728</v>
      </c>
      <c r="E564" s="2">
        <v>7.6424537431218798E-2</v>
      </c>
      <c r="F564" s="2">
        <v>4.91608</v>
      </c>
      <c r="G564" s="2">
        <v>4.9730400000000001</v>
      </c>
      <c r="H564" s="2">
        <v>5.1578100000000004</v>
      </c>
      <c r="I564" s="2">
        <v>5.3980559999999969</v>
      </c>
      <c r="J564" s="2">
        <v>5.2941809999999982</v>
      </c>
      <c r="K564" s="17" t="s">
        <v>48</v>
      </c>
      <c r="L564" s="17" t="s">
        <v>49</v>
      </c>
      <c r="M564" s="17" t="s">
        <v>47</v>
      </c>
    </row>
    <row r="565" spans="1:13" ht="13.5" x14ac:dyDescent="0.25">
      <c r="A565" s="3">
        <v>42825</v>
      </c>
      <c r="B565" s="2">
        <v>4.8994999999999997</v>
      </c>
      <c r="C565" s="2">
        <v>14.417170454904564</v>
      </c>
      <c r="D565" s="2">
        <v>0.15136783356488959</v>
      </c>
      <c r="E565" s="2">
        <v>7.5118368134843572E-2</v>
      </c>
      <c r="F565" s="2">
        <v>4.8960600000000003</v>
      </c>
      <c r="G565" s="2">
        <v>4.9523300000000008</v>
      </c>
      <c r="H565" s="2">
        <v>5.1288250000000009</v>
      </c>
      <c r="I565" s="2">
        <v>5.3863239999999966</v>
      </c>
      <c r="J565" s="2">
        <v>5.2927039999999996</v>
      </c>
      <c r="K565" s="17" t="s">
        <v>48</v>
      </c>
      <c r="L565" s="17" t="s">
        <v>49</v>
      </c>
      <c r="M565" s="17" t="s">
        <v>47</v>
      </c>
    </row>
    <row r="566" spans="1:13" ht="13.5" x14ac:dyDescent="0.25">
      <c r="A566" s="3">
        <v>42828</v>
      </c>
      <c r="B566" s="2">
        <v>4.8994999999999997</v>
      </c>
      <c r="C566" s="2">
        <v>14.41717045490455</v>
      </c>
      <c r="D566" s="2">
        <v>0.12932394216555743</v>
      </c>
      <c r="E566" s="2">
        <v>7.1066622198747043E-2</v>
      </c>
      <c r="F566" s="2">
        <v>4.8960600000000003</v>
      </c>
      <c r="G566" s="2">
        <v>4.9385200000000014</v>
      </c>
      <c r="H566" s="2">
        <v>5.0998400000000013</v>
      </c>
      <c r="I566" s="2">
        <v>5.3739699999999972</v>
      </c>
      <c r="J566" s="2">
        <v>5.2912269999999992</v>
      </c>
      <c r="K566" s="17" t="s">
        <v>48</v>
      </c>
      <c r="L566" s="17" t="s">
        <v>55</v>
      </c>
      <c r="M566" s="17" t="s">
        <v>55</v>
      </c>
    </row>
    <row r="567" spans="1:13" ht="13.5" x14ac:dyDescent="0.25">
      <c r="A567" s="3">
        <v>42829</v>
      </c>
      <c r="B567" s="2">
        <v>4.8994999999999997</v>
      </c>
      <c r="C567" s="2">
        <v>14.41717045490455</v>
      </c>
      <c r="D567" s="2">
        <v>0.10684540682801114</v>
      </c>
      <c r="E567" s="2">
        <v>6.5299069900047801E-2</v>
      </c>
      <c r="F567" s="2">
        <v>4.8960600000000003</v>
      </c>
      <c r="G567" s="2">
        <v>4.928160000000001</v>
      </c>
      <c r="H567" s="2">
        <v>5.0708550000000008</v>
      </c>
      <c r="I567" s="2">
        <v>5.3587879999999961</v>
      </c>
      <c r="J567" s="2">
        <v>5.2897499999999988</v>
      </c>
      <c r="K567" s="17" t="s">
        <v>48</v>
      </c>
      <c r="L567" s="17" t="s">
        <v>55</v>
      </c>
      <c r="M567" s="17" t="s">
        <v>55</v>
      </c>
    </row>
    <row r="568" spans="1:13" ht="13.5" x14ac:dyDescent="0.25">
      <c r="A568" s="3">
        <v>42830</v>
      </c>
      <c r="B568" s="2">
        <v>5.0445000000000002</v>
      </c>
      <c r="C568" s="2">
        <v>41.495827964799751</v>
      </c>
      <c r="D568" s="2">
        <v>7.8456293309102421E-2</v>
      </c>
      <c r="E568" s="2">
        <v>5.9743501380845616E-2</v>
      </c>
      <c r="F568" s="2">
        <v>4.9284999999999997</v>
      </c>
      <c r="G568" s="2">
        <v>4.9323000000000006</v>
      </c>
      <c r="H568" s="2">
        <v>5.0539500000000013</v>
      </c>
      <c r="I568" s="2">
        <v>5.3465059999999971</v>
      </c>
      <c r="J568" s="2">
        <v>5.2889979999999994</v>
      </c>
      <c r="K568" s="17" t="s">
        <v>52</v>
      </c>
      <c r="L568" s="17" t="s">
        <v>55</v>
      </c>
      <c r="M568" s="17" t="s">
        <v>53</v>
      </c>
    </row>
    <row r="569" spans="1:13" ht="13.5" x14ac:dyDescent="0.25">
      <c r="A569" s="3">
        <v>42831</v>
      </c>
      <c r="B569" s="2">
        <v>5.0376000000000003</v>
      </c>
      <c r="C569" s="2">
        <v>40.83372540924438</v>
      </c>
      <c r="D569" s="2">
        <v>5.4820876240906813E-2</v>
      </c>
      <c r="E569" s="2">
        <v>5.3608970158332887E-2</v>
      </c>
      <c r="F569" s="2">
        <v>4.9561200000000003</v>
      </c>
      <c r="G569" s="2">
        <v>4.9361000000000006</v>
      </c>
      <c r="H569" s="2">
        <v>5.0367000000000015</v>
      </c>
      <c r="I569" s="2">
        <v>5.3344999999999967</v>
      </c>
      <c r="J569" s="2">
        <v>5.2882114999999992</v>
      </c>
      <c r="K569" s="17" t="s">
        <v>48</v>
      </c>
      <c r="L569" s="17" t="s">
        <v>55</v>
      </c>
      <c r="M569" s="17" t="s">
        <v>51</v>
      </c>
    </row>
    <row r="570" spans="1:13" ht="13.5" x14ac:dyDescent="0.25">
      <c r="A570" s="3">
        <v>42832</v>
      </c>
      <c r="B570" s="2">
        <v>4.9858000000000002</v>
      </c>
      <c r="C570" s="2">
        <v>36.168080879888606</v>
      </c>
      <c r="D570" s="2">
        <v>3.9082348609233541E-2</v>
      </c>
      <c r="E570" s="2">
        <v>4.7706052621401984E-2</v>
      </c>
      <c r="F570" s="2">
        <v>4.9733800000000006</v>
      </c>
      <c r="G570" s="2">
        <v>4.9347199999999996</v>
      </c>
      <c r="H570" s="2">
        <v>5.0185850000000007</v>
      </c>
      <c r="I570" s="2">
        <v>5.3238039999999964</v>
      </c>
      <c r="J570" s="2">
        <v>5.2874904999999988</v>
      </c>
      <c r="K570" s="17" t="s">
        <v>48</v>
      </c>
      <c r="L570" s="17" t="s">
        <v>55</v>
      </c>
      <c r="M570" s="17" t="s">
        <v>51</v>
      </c>
    </row>
    <row r="571" spans="1:13" ht="13.5" x14ac:dyDescent="0.25">
      <c r="A571" s="3">
        <v>42835</v>
      </c>
      <c r="B571" s="2">
        <v>4.9858000000000002</v>
      </c>
      <c r="C571" s="2">
        <v>36.168080879888606</v>
      </c>
      <c r="D571" s="2">
        <v>1.1063475409383905E-2</v>
      </c>
      <c r="E571" s="2">
        <v>4.1604741498745719E-2</v>
      </c>
      <c r="F571" s="2">
        <v>4.9906400000000009</v>
      </c>
      <c r="G571" s="2">
        <v>4.9433499999999997</v>
      </c>
      <c r="H571" s="2">
        <v>5.0056450000000003</v>
      </c>
      <c r="I571" s="2">
        <v>5.3131079999999962</v>
      </c>
      <c r="J571" s="2">
        <v>5.2866074999999988</v>
      </c>
      <c r="K571" s="17" t="s">
        <v>48</v>
      </c>
      <c r="L571" s="17" t="s">
        <v>55</v>
      </c>
      <c r="M571" s="17" t="s">
        <v>51</v>
      </c>
    </row>
    <row r="572" spans="1:13" ht="13.5" x14ac:dyDescent="0.25">
      <c r="A572" s="3">
        <v>42836</v>
      </c>
      <c r="B572" s="2">
        <v>4.9858000000000002</v>
      </c>
      <c r="C572" s="2">
        <v>36.168080879888606</v>
      </c>
      <c r="D572" s="2">
        <v>-1.1998188498297147E-2</v>
      </c>
      <c r="E572" s="2">
        <v>3.6807629072950661E-2</v>
      </c>
      <c r="F572" s="2">
        <v>5.0079000000000011</v>
      </c>
      <c r="G572" s="2">
        <v>4.9519799999999989</v>
      </c>
      <c r="H572" s="2">
        <v>4.9927049999999999</v>
      </c>
      <c r="I572" s="2">
        <v>5.3024119999999959</v>
      </c>
      <c r="J572" s="2">
        <v>5.2855619999999988</v>
      </c>
      <c r="K572" s="17" t="s">
        <v>48</v>
      </c>
      <c r="L572" s="17" t="s">
        <v>55</v>
      </c>
      <c r="M572" s="17" t="s">
        <v>51</v>
      </c>
    </row>
    <row r="573" spans="1:13" ht="13.5" x14ac:dyDescent="0.25">
      <c r="A573" s="3">
        <v>42837</v>
      </c>
      <c r="B573" s="2">
        <v>4.9684999999999997</v>
      </c>
      <c r="C573" s="2">
        <v>34.522695136940854</v>
      </c>
      <c r="D573" s="2">
        <v>-3.2277860351912935E-2</v>
      </c>
      <c r="E573" s="2">
        <v>3.2653777270191857E-2</v>
      </c>
      <c r="F573" s="2">
        <v>4.9927000000000001</v>
      </c>
      <c r="G573" s="2">
        <v>4.9605999999999995</v>
      </c>
      <c r="H573" s="2">
        <v>4.9789000000000012</v>
      </c>
      <c r="I573" s="2">
        <v>5.2913699999999979</v>
      </c>
      <c r="J573" s="2">
        <v>5.2844299999999977</v>
      </c>
      <c r="K573" s="17" t="s">
        <v>48</v>
      </c>
      <c r="L573" s="17" t="s">
        <v>55</v>
      </c>
      <c r="M573" s="17" t="s">
        <v>47</v>
      </c>
    </row>
    <row r="574" spans="1:13" ht="13.5" x14ac:dyDescent="0.25">
      <c r="A574" s="3">
        <v>42838</v>
      </c>
      <c r="B574" s="2">
        <v>4.9581999999999997</v>
      </c>
      <c r="C574" s="2">
        <v>33.544250707732331</v>
      </c>
      <c r="D574" s="2">
        <v>-4.5371872654866863E-2</v>
      </c>
      <c r="E574" s="2">
        <v>2.9091792101115607E-2</v>
      </c>
      <c r="F574" s="2">
        <v>4.9768199999999991</v>
      </c>
      <c r="G574" s="2">
        <v>4.9664699999999993</v>
      </c>
      <c r="H574" s="2">
        <v>4.969755000000001</v>
      </c>
      <c r="I574" s="2">
        <v>5.2801219999999978</v>
      </c>
      <c r="J574" s="2">
        <v>5.2835709999999985</v>
      </c>
      <c r="K574" s="17" t="s">
        <v>48</v>
      </c>
      <c r="L574" s="17" t="s">
        <v>55</v>
      </c>
      <c r="M574" s="17" t="s">
        <v>47</v>
      </c>
    </row>
    <row r="575" spans="1:13" ht="13.5" x14ac:dyDescent="0.25">
      <c r="A575" s="3">
        <v>42839</v>
      </c>
      <c r="B575" s="2">
        <v>4.9684999999999997</v>
      </c>
      <c r="C575" s="2">
        <v>35.512550980817153</v>
      </c>
      <c r="D575" s="2">
        <v>-5.6545564656840241E-2</v>
      </c>
      <c r="E575" s="2">
        <v>2.2731395971470326E-2</v>
      </c>
      <c r="F575" s="2">
        <v>4.9733599999999996</v>
      </c>
      <c r="G575" s="2">
        <v>4.9733700000000001</v>
      </c>
      <c r="H575" s="2">
        <v>4.9628500000000013</v>
      </c>
      <c r="I575" s="2">
        <v>5.269079999999998</v>
      </c>
      <c r="J575" s="2">
        <v>5.2827634999999979</v>
      </c>
      <c r="K575" s="17" t="s">
        <v>52</v>
      </c>
      <c r="L575" s="17" t="s">
        <v>55</v>
      </c>
      <c r="M575" s="17" t="s">
        <v>54</v>
      </c>
    </row>
    <row r="576" spans="1:13" ht="13.5" x14ac:dyDescent="0.25">
      <c r="A576" s="3">
        <v>42842</v>
      </c>
      <c r="B576" s="2">
        <v>4.9927000000000001</v>
      </c>
      <c r="C576" s="2">
        <v>40.008403322522341</v>
      </c>
      <c r="D576" s="2">
        <v>-6.7234405232097672E-2</v>
      </c>
      <c r="E576" s="2">
        <v>1.7666600299611618E-2</v>
      </c>
      <c r="F576" s="2">
        <v>4.9747399999999997</v>
      </c>
      <c r="G576" s="2">
        <v>4.9826899999999998</v>
      </c>
      <c r="H576" s="2">
        <v>4.960605000000001</v>
      </c>
      <c r="I576" s="2">
        <v>5.2585219999999984</v>
      </c>
      <c r="J576" s="2">
        <v>5.2820934999999976</v>
      </c>
      <c r="K576" s="17" t="s">
        <v>52</v>
      </c>
      <c r="L576" s="17" t="s">
        <v>55</v>
      </c>
      <c r="M576" s="17" t="s">
        <v>53</v>
      </c>
    </row>
    <row r="577" spans="1:13" ht="13.5" x14ac:dyDescent="0.25">
      <c r="A577" s="3">
        <v>42843</v>
      </c>
      <c r="B577" s="2">
        <v>5.0030999999999999</v>
      </c>
      <c r="C577" s="2">
        <v>41.883563934673909</v>
      </c>
      <c r="D577" s="2">
        <v>-7.6675127560494438E-2</v>
      </c>
      <c r="E577" s="2">
        <v>1.3639101097370054E-2</v>
      </c>
      <c r="F577" s="2">
        <v>4.9781999999999993</v>
      </c>
      <c r="G577" s="2">
        <v>4.9930499999999993</v>
      </c>
      <c r="H577" s="2">
        <v>4.960605000000001</v>
      </c>
      <c r="I577" s="2">
        <v>5.2481719999999985</v>
      </c>
      <c r="J577" s="2">
        <v>5.2818489999999976</v>
      </c>
      <c r="K577" s="17" t="s">
        <v>52</v>
      </c>
      <c r="L577" s="17" t="s">
        <v>55</v>
      </c>
      <c r="M577" s="17" t="s">
        <v>53</v>
      </c>
    </row>
    <row r="578" spans="1:13" ht="13.5" x14ac:dyDescent="0.25">
      <c r="A578" s="3">
        <v>42844</v>
      </c>
      <c r="B578" s="2">
        <v>5.0445000000000002</v>
      </c>
      <c r="C578" s="2">
        <v>48.750867629324816</v>
      </c>
      <c r="D578" s="2">
        <v>-6.5137515395443657E-2</v>
      </c>
      <c r="E578" s="2">
        <v>7.992570350282566E-3</v>
      </c>
      <c r="F578" s="2">
        <v>4.9933999999999994</v>
      </c>
      <c r="G578" s="2">
        <v>4.9930499999999993</v>
      </c>
      <c r="H578" s="2">
        <v>4.9626750000000008</v>
      </c>
      <c r="I578" s="2">
        <v>5.2365799999999991</v>
      </c>
      <c r="J578" s="2">
        <v>5.2818114999999981</v>
      </c>
      <c r="K578" s="17" t="s">
        <v>52</v>
      </c>
      <c r="L578" s="17" t="s">
        <v>50</v>
      </c>
      <c r="M578" s="17" t="s">
        <v>53</v>
      </c>
    </row>
    <row r="579" spans="1:13" ht="13.5" x14ac:dyDescent="0.25">
      <c r="A579" s="3">
        <v>42845</v>
      </c>
      <c r="B579" s="2">
        <v>5.0445000000000002</v>
      </c>
      <c r="C579" s="2">
        <v>48.750867629324816</v>
      </c>
      <c r="D579" s="2">
        <v>-5.6417306258774502E-2</v>
      </c>
      <c r="E579" s="2">
        <v>3.5106982060442672E-3</v>
      </c>
      <c r="F579" s="2">
        <v>5.0106599999999997</v>
      </c>
      <c r="G579" s="2">
        <v>4.9937399999999998</v>
      </c>
      <c r="H579" s="2">
        <v>4.9649200000000011</v>
      </c>
      <c r="I579" s="2">
        <v>5.2249879999999997</v>
      </c>
      <c r="J579" s="2">
        <v>5.2817089999999975</v>
      </c>
      <c r="K579" s="17" t="s">
        <v>52</v>
      </c>
      <c r="L579" s="17" t="s">
        <v>50</v>
      </c>
      <c r="M579" s="17" t="s">
        <v>53</v>
      </c>
    </row>
    <row r="580" spans="1:13" ht="13.5" x14ac:dyDescent="0.25">
      <c r="A580" s="3">
        <v>42846</v>
      </c>
      <c r="B580" s="2">
        <v>5.0514000000000001</v>
      </c>
      <c r="C580" s="2">
        <v>49.895283844147485</v>
      </c>
      <c r="D580" s="2">
        <v>-5.7501275667267038E-2</v>
      </c>
      <c r="E580" s="2">
        <v>-9.5908624156720119E-4</v>
      </c>
      <c r="F580" s="2">
        <v>5.0272399999999999</v>
      </c>
      <c r="G580" s="2">
        <v>5.0003000000000002</v>
      </c>
      <c r="H580" s="2">
        <v>4.9675099999999999</v>
      </c>
      <c r="I580" s="2">
        <v>5.2121539999999991</v>
      </c>
      <c r="J580" s="2">
        <v>5.2816409999999969</v>
      </c>
      <c r="K580" s="17" t="s">
        <v>52</v>
      </c>
      <c r="L580" s="17" t="s">
        <v>50</v>
      </c>
      <c r="M580" s="17" t="s">
        <v>53</v>
      </c>
    </row>
    <row r="581" spans="1:13" ht="13.5" x14ac:dyDescent="0.25">
      <c r="A581" s="3">
        <v>42849</v>
      </c>
      <c r="B581" s="2">
        <v>5.0514000000000001</v>
      </c>
      <c r="C581" s="2">
        <v>49.895283844147485</v>
      </c>
      <c r="D581" s="2">
        <v>-5.8442832603638806E-2</v>
      </c>
      <c r="E581" s="2">
        <v>-4.1192678513234104E-3</v>
      </c>
      <c r="F581" s="2">
        <v>5.0389800000000005</v>
      </c>
      <c r="G581" s="2">
        <v>5.0068600000000005</v>
      </c>
      <c r="H581" s="2">
        <v>4.9751050000000001</v>
      </c>
      <c r="I581" s="2">
        <v>5.1993199999999993</v>
      </c>
      <c r="J581" s="2">
        <v>5.281556499999998</v>
      </c>
      <c r="K581" s="17" t="s">
        <v>52</v>
      </c>
      <c r="L581" s="17" t="s">
        <v>55</v>
      </c>
      <c r="M581" s="17" t="s">
        <v>53</v>
      </c>
    </row>
    <row r="582" spans="1:13" ht="13.5" x14ac:dyDescent="0.25">
      <c r="A582" s="3">
        <v>42850</v>
      </c>
      <c r="B582" s="2">
        <v>5.0617000000000001</v>
      </c>
      <c r="C582" s="2">
        <v>51.760204850357525</v>
      </c>
      <c r="D582" s="2">
        <v>-6.002504578622414E-2</v>
      </c>
      <c r="E582" s="2">
        <v>-6.1363287196871449E-3</v>
      </c>
      <c r="F582" s="2">
        <v>5.0507000000000009</v>
      </c>
      <c r="G582" s="2">
        <v>5.0144500000000001</v>
      </c>
      <c r="H582" s="2">
        <v>4.9832149999999995</v>
      </c>
      <c r="I582" s="2">
        <v>5.1900719999999989</v>
      </c>
      <c r="J582" s="2">
        <v>5.2815219999999981</v>
      </c>
      <c r="K582" s="17" t="s">
        <v>52</v>
      </c>
      <c r="L582" s="17" t="s">
        <v>50</v>
      </c>
      <c r="M582" s="17" t="s">
        <v>53</v>
      </c>
    </row>
    <row r="583" spans="1:13" ht="13.5" x14ac:dyDescent="0.25">
      <c r="A583" s="3">
        <v>42851</v>
      </c>
      <c r="B583" s="2">
        <v>5.0479000000000003</v>
      </c>
      <c r="C583" s="2">
        <v>49.122138899983689</v>
      </c>
      <c r="D583" s="2">
        <v>-6.3084898897524333E-2</v>
      </c>
      <c r="E583" s="2">
        <v>-1.0191596009532393E-2</v>
      </c>
      <c r="F583" s="2">
        <v>5.05138</v>
      </c>
      <c r="G583" s="2">
        <v>5.0223899999999997</v>
      </c>
      <c r="H583" s="2">
        <v>4.9914949999999996</v>
      </c>
      <c r="I583" s="2">
        <v>5.1772359999999988</v>
      </c>
      <c r="J583" s="2">
        <v>5.2814184999999974</v>
      </c>
      <c r="K583" s="17" t="s">
        <v>48</v>
      </c>
      <c r="L583" s="17" t="s">
        <v>49</v>
      </c>
      <c r="M583" s="17" t="s">
        <v>51</v>
      </c>
    </row>
    <row r="584" spans="1:13" ht="13.5" x14ac:dyDescent="0.25">
      <c r="A584" s="3">
        <v>42852</v>
      </c>
      <c r="B584" s="2">
        <v>4.9996</v>
      </c>
      <c r="C584" s="2">
        <v>41.206161431736192</v>
      </c>
      <c r="D584" s="2">
        <v>-6.367498439614927E-2</v>
      </c>
      <c r="E584" s="2">
        <v>-1.5660752808736994E-2</v>
      </c>
      <c r="F584" s="2">
        <v>5.0424000000000007</v>
      </c>
      <c r="G584" s="2">
        <v>5.0265300000000002</v>
      </c>
      <c r="H584" s="2">
        <v>4.9964999999999993</v>
      </c>
      <c r="I584" s="2">
        <v>5.1664699999999995</v>
      </c>
      <c r="J584" s="2">
        <v>5.2812284999999983</v>
      </c>
      <c r="K584" s="17" t="s">
        <v>48</v>
      </c>
      <c r="L584" s="17" t="s">
        <v>49</v>
      </c>
      <c r="M584" s="17" t="s">
        <v>47</v>
      </c>
    </row>
    <row r="585" spans="1:13" ht="13.5" x14ac:dyDescent="0.25">
      <c r="A585" s="3">
        <v>42853</v>
      </c>
      <c r="B585" s="2">
        <v>4.9340000000000002</v>
      </c>
      <c r="C585" s="2">
        <v>33.346278968558849</v>
      </c>
      <c r="D585" s="2">
        <v>-5.743958147460404E-2</v>
      </c>
      <c r="E585" s="2">
        <v>-2.0225905632747111E-2</v>
      </c>
      <c r="F585" s="2">
        <v>5.0189199999999996</v>
      </c>
      <c r="G585" s="2">
        <v>5.0230799999999993</v>
      </c>
      <c r="H585" s="2">
        <v>4.9982249999999997</v>
      </c>
      <c r="I585" s="2">
        <v>5.1543919999999988</v>
      </c>
      <c r="J585" s="2">
        <v>5.2807104999999988</v>
      </c>
      <c r="K585" s="17" t="s">
        <v>48</v>
      </c>
      <c r="L585" s="17" t="s">
        <v>49</v>
      </c>
      <c r="M585" s="17" t="s">
        <v>47</v>
      </c>
    </row>
    <row r="586" spans="1:13" ht="13.5" x14ac:dyDescent="0.25">
      <c r="A586" s="3">
        <v>42857</v>
      </c>
      <c r="B586" s="2">
        <v>4.9029999999999996</v>
      </c>
      <c r="C586" s="2">
        <v>30.395691721292494</v>
      </c>
      <c r="D586" s="2">
        <v>-4.5487176547756469E-2</v>
      </c>
      <c r="E586" s="2">
        <v>-2.5402624237353372E-2</v>
      </c>
      <c r="F586" s="2">
        <v>4.9892400000000006</v>
      </c>
      <c r="G586" s="2">
        <v>5.0141099999999996</v>
      </c>
      <c r="H586" s="2">
        <v>4.9984000000000002</v>
      </c>
      <c r="I586" s="2">
        <v>5.1419699999999997</v>
      </c>
      <c r="J586" s="2">
        <v>5.2800374999999988</v>
      </c>
      <c r="K586" s="17" t="s">
        <v>48</v>
      </c>
      <c r="L586" s="17" t="s">
        <v>49</v>
      </c>
      <c r="M586" s="17" t="s">
        <v>47</v>
      </c>
    </row>
    <row r="587" spans="1:13" ht="13.5" x14ac:dyDescent="0.25">
      <c r="A587" s="3">
        <v>42858</v>
      </c>
      <c r="B587" s="2">
        <v>4.9029999999999996</v>
      </c>
      <c r="C587" s="2">
        <v>30.395691721292494</v>
      </c>
      <c r="D587" s="2">
        <v>-3.2982162128742054E-2</v>
      </c>
      <c r="E587" s="2">
        <v>-3.096022816964197E-2</v>
      </c>
      <c r="F587" s="2">
        <v>4.9574999999999996</v>
      </c>
      <c r="G587" s="2">
        <v>5.0040999999999993</v>
      </c>
      <c r="H587" s="2">
        <v>4.9985750000000007</v>
      </c>
      <c r="I587" s="2">
        <v>5.1296179999999989</v>
      </c>
      <c r="J587" s="2">
        <v>5.2795369999999977</v>
      </c>
      <c r="K587" s="17" t="s">
        <v>48</v>
      </c>
      <c r="L587" s="17" t="s">
        <v>49</v>
      </c>
      <c r="M587" s="17" t="s">
        <v>47</v>
      </c>
    </row>
    <row r="588" spans="1:13" ht="13.5" x14ac:dyDescent="0.25">
      <c r="A588" s="3">
        <v>42859</v>
      </c>
      <c r="B588" s="2">
        <v>5.0376000000000003</v>
      </c>
      <c r="C588" s="2">
        <v>51.849849276240214</v>
      </c>
      <c r="D588" s="2">
        <v>-2.5269319924343669E-2</v>
      </c>
      <c r="E588" s="2">
        <v>-3.6721497848939876E-2</v>
      </c>
      <c r="F588" s="2">
        <v>4.9554400000000003</v>
      </c>
      <c r="G588" s="2">
        <v>5.0034099999999997</v>
      </c>
      <c r="H588" s="2">
        <v>4.9982300000000004</v>
      </c>
      <c r="I588" s="2">
        <v>5.1198879999999996</v>
      </c>
      <c r="J588" s="2">
        <v>5.2797269999999976</v>
      </c>
      <c r="K588" s="17" t="s">
        <v>48</v>
      </c>
      <c r="L588" s="17" t="s">
        <v>49</v>
      </c>
      <c r="M588" s="17" t="s">
        <v>47</v>
      </c>
    </row>
    <row r="589" spans="1:13" ht="13.5" x14ac:dyDescent="0.25">
      <c r="A589" s="3">
        <v>42860</v>
      </c>
      <c r="B589" s="2">
        <v>5.0376000000000003</v>
      </c>
      <c r="C589" s="2">
        <v>51.849849276240214</v>
      </c>
      <c r="D589" s="2">
        <v>-1.8859892898968056E-2</v>
      </c>
      <c r="E589" s="2">
        <v>-4.2197473807337023E-2</v>
      </c>
      <c r="F589" s="2">
        <v>4.9630400000000003</v>
      </c>
      <c r="G589" s="2">
        <v>5.0027200000000001</v>
      </c>
      <c r="H589" s="2">
        <v>4.9982300000000004</v>
      </c>
      <c r="I589" s="2">
        <v>5.1101580000000002</v>
      </c>
      <c r="J589" s="2">
        <v>5.2798994999999982</v>
      </c>
      <c r="K589" s="17" t="s">
        <v>48</v>
      </c>
      <c r="L589" s="17" t="s">
        <v>49</v>
      </c>
      <c r="M589" s="17" t="s">
        <v>51</v>
      </c>
    </row>
    <row r="590" spans="1:13" ht="13.5" x14ac:dyDescent="0.25">
      <c r="A590" s="3">
        <v>42863</v>
      </c>
      <c r="B590" s="2">
        <v>4.9029999999999996</v>
      </c>
      <c r="C590" s="2">
        <v>38.195826510593861</v>
      </c>
      <c r="D590" s="2">
        <v>-2.5127931736843578E-3</v>
      </c>
      <c r="E590" s="2">
        <v>-4.7260684650980399E-2</v>
      </c>
      <c r="F590" s="2">
        <v>4.9568399999999997</v>
      </c>
      <c r="G590" s="2">
        <v>4.9878799999999988</v>
      </c>
      <c r="H590" s="2">
        <v>4.9940900000000008</v>
      </c>
      <c r="I590" s="2">
        <v>5.0978060000000003</v>
      </c>
      <c r="J590" s="2">
        <v>5.2798304999999983</v>
      </c>
      <c r="K590" s="17" t="s">
        <v>48</v>
      </c>
      <c r="L590" s="17" t="s">
        <v>49</v>
      </c>
      <c r="M590" s="17" t="s">
        <v>47</v>
      </c>
    </row>
    <row r="591" spans="1:13" ht="13.5" x14ac:dyDescent="0.25">
      <c r="A591" s="3">
        <v>42864</v>
      </c>
      <c r="B591" s="2">
        <v>4.8994999999999997</v>
      </c>
      <c r="C591" s="2">
        <v>37.916220928605817</v>
      </c>
      <c r="D591" s="2">
        <v>1.227382676120925E-2</v>
      </c>
      <c r="E591" s="2">
        <v>-5.065295545904093E-2</v>
      </c>
      <c r="F591" s="2">
        <v>4.9561399999999995</v>
      </c>
      <c r="G591" s="2">
        <v>4.9726900000000001</v>
      </c>
      <c r="H591" s="2">
        <v>4.9897750000000007</v>
      </c>
      <c r="I591" s="2">
        <v>5.0853839999999995</v>
      </c>
      <c r="J591" s="2">
        <v>5.2797439999999982</v>
      </c>
      <c r="K591" s="17" t="s">
        <v>48</v>
      </c>
      <c r="L591" s="17" t="s">
        <v>49</v>
      </c>
      <c r="M591" s="17" t="s">
        <v>47</v>
      </c>
    </row>
    <row r="592" spans="1:13" ht="13.5" x14ac:dyDescent="0.25">
      <c r="A592" s="3">
        <v>42865</v>
      </c>
      <c r="B592" s="2">
        <v>4.8994999999999997</v>
      </c>
      <c r="C592" s="2">
        <v>37.916220928605817</v>
      </c>
      <c r="D592" s="2">
        <v>2.7034582245685002E-2</v>
      </c>
      <c r="E592" s="2">
        <v>-4.9390448617347024E-2</v>
      </c>
      <c r="F592" s="2">
        <v>4.9554400000000003</v>
      </c>
      <c r="G592" s="2">
        <v>4.9564700000000004</v>
      </c>
      <c r="H592" s="2">
        <v>4.9854600000000016</v>
      </c>
      <c r="I592" s="2">
        <v>5.0728919999999995</v>
      </c>
      <c r="J592" s="2">
        <v>5.2796404999999984</v>
      </c>
      <c r="K592" s="17" t="s">
        <v>48</v>
      </c>
      <c r="L592" s="17" t="s">
        <v>49</v>
      </c>
      <c r="M592" s="17" t="s">
        <v>47</v>
      </c>
    </row>
    <row r="593" spans="1:13" ht="13.5" x14ac:dyDescent="0.25">
      <c r="A593" s="3">
        <v>42866</v>
      </c>
      <c r="B593" s="2">
        <v>4.8994999999999997</v>
      </c>
      <c r="C593" s="2">
        <v>37.916220928605817</v>
      </c>
      <c r="D593" s="2">
        <v>3.8016546431577147E-2</v>
      </c>
      <c r="E593" s="2">
        <v>-4.2931664522226624E-2</v>
      </c>
      <c r="F593" s="2">
        <v>4.9278199999999996</v>
      </c>
      <c r="G593" s="2">
        <v>4.9416300000000009</v>
      </c>
      <c r="H593" s="2">
        <v>4.9820100000000007</v>
      </c>
      <c r="I593" s="2">
        <v>5.0604700000000005</v>
      </c>
      <c r="J593" s="2">
        <v>5.2791224999999971</v>
      </c>
      <c r="K593" s="17" t="s">
        <v>48</v>
      </c>
      <c r="L593" s="17" t="s">
        <v>49</v>
      </c>
      <c r="M593" s="17" t="s">
        <v>47</v>
      </c>
    </row>
    <row r="594" spans="1:13" ht="13.5" x14ac:dyDescent="0.25">
      <c r="A594" s="3">
        <v>42867</v>
      </c>
      <c r="B594" s="2">
        <v>5.0376000000000003</v>
      </c>
      <c r="C594" s="2">
        <v>54.375414183943406</v>
      </c>
      <c r="D594" s="2">
        <v>3.0218181660619514E-2</v>
      </c>
      <c r="E594" s="2">
        <v>-3.3039134842999647E-2</v>
      </c>
      <c r="F594" s="2">
        <v>4.9278199999999996</v>
      </c>
      <c r="G594" s="2">
        <v>4.94543</v>
      </c>
      <c r="H594" s="2">
        <v>4.9859800000000005</v>
      </c>
      <c r="I594" s="2">
        <v>5.0508099999999994</v>
      </c>
      <c r="J594" s="2">
        <v>5.2792779999999979</v>
      </c>
      <c r="K594" s="17" t="s">
        <v>48</v>
      </c>
      <c r="L594" s="17" t="s">
        <v>49</v>
      </c>
      <c r="M594" s="17" t="s">
        <v>55</v>
      </c>
    </row>
    <row r="595" spans="1:13" ht="13.5" x14ac:dyDescent="0.25">
      <c r="A595" s="3">
        <v>42870</v>
      </c>
      <c r="B595" s="2">
        <v>4.8994999999999997</v>
      </c>
      <c r="C595" s="2">
        <v>42.298844605189018</v>
      </c>
      <c r="D595" s="2">
        <v>2.3468258473565484E-2</v>
      </c>
      <c r="E595" s="2">
        <v>-1.9015685533344991E-2</v>
      </c>
      <c r="F595" s="2">
        <v>4.9271200000000004</v>
      </c>
      <c r="G595" s="2">
        <v>4.9419799999999992</v>
      </c>
      <c r="H595" s="2">
        <v>4.9825300000000006</v>
      </c>
      <c r="I595" s="2">
        <v>5.0392159999999988</v>
      </c>
      <c r="J595" s="2">
        <v>5.2787429999999986</v>
      </c>
      <c r="K595" s="17" t="s">
        <v>48</v>
      </c>
      <c r="L595" s="17" t="s">
        <v>49</v>
      </c>
      <c r="M595" s="17" t="s">
        <v>47</v>
      </c>
    </row>
    <row r="596" spans="1:13" ht="13.5" x14ac:dyDescent="0.25">
      <c r="A596" s="3">
        <v>42871</v>
      </c>
      <c r="B596" s="2">
        <v>4.8994999999999997</v>
      </c>
      <c r="C596" s="2">
        <v>42.298844605189018</v>
      </c>
      <c r="D596" s="2">
        <v>1.3536344199109429E-2</v>
      </c>
      <c r="E596" s="2">
        <v>-5.4077354613184941E-4</v>
      </c>
      <c r="F596" s="2">
        <v>4.9271200000000004</v>
      </c>
      <c r="G596" s="2">
        <v>4.9416300000000009</v>
      </c>
      <c r="H596" s="2">
        <v>4.9778700000000011</v>
      </c>
      <c r="I596" s="2">
        <v>5.0276219999999991</v>
      </c>
      <c r="J596" s="2">
        <v>5.2782079999999976</v>
      </c>
      <c r="K596" s="17" t="s">
        <v>48</v>
      </c>
      <c r="L596" s="17" t="s">
        <v>55</v>
      </c>
      <c r="M596" s="17" t="s">
        <v>55</v>
      </c>
    </row>
    <row r="597" spans="1:13" ht="13.5" x14ac:dyDescent="0.25">
      <c r="A597" s="3">
        <v>42872</v>
      </c>
      <c r="B597" s="2">
        <v>4.8650000000000002</v>
      </c>
      <c r="C597" s="2">
        <v>39.741550929053766</v>
      </c>
      <c r="D597" s="2">
        <v>8.1961111442039325E-3</v>
      </c>
      <c r="E597" s="2">
        <v>2.0764155612976117E-2</v>
      </c>
      <c r="F597" s="2">
        <v>4.9202200000000005</v>
      </c>
      <c r="G597" s="2">
        <v>4.9378299999999999</v>
      </c>
      <c r="H597" s="2">
        <v>4.9709650000000005</v>
      </c>
      <c r="I597" s="2">
        <v>5.015337999999999</v>
      </c>
      <c r="J597" s="2">
        <v>5.2775004999999977</v>
      </c>
      <c r="K597" s="17" t="s">
        <v>48</v>
      </c>
      <c r="L597" s="17" t="s">
        <v>55</v>
      </c>
      <c r="M597" s="17" t="s">
        <v>47</v>
      </c>
    </row>
    <row r="598" spans="1:13" ht="13.5" x14ac:dyDescent="0.25">
      <c r="A598" s="3">
        <v>42873</v>
      </c>
      <c r="B598" s="2">
        <v>4.8304999999999998</v>
      </c>
      <c r="C598" s="2">
        <v>37.312213733059998</v>
      </c>
      <c r="D598" s="2">
        <v>2.7615061187862722E-2</v>
      </c>
      <c r="E598" s="2">
        <v>4.3685898894018263E-2</v>
      </c>
      <c r="F598" s="2">
        <v>4.9064199999999998</v>
      </c>
      <c r="G598" s="2">
        <v>4.9171200000000006</v>
      </c>
      <c r="H598" s="2">
        <v>4.9602649999999997</v>
      </c>
      <c r="I598" s="2">
        <v>5.0042959999999992</v>
      </c>
      <c r="J598" s="2">
        <v>5.2766204999999982</v>
      </c>
      <c r="K598" s="17" t="s">
        <v>48</v>
      </c>
      <c r="L598" s="17" t="s">
        <v>49</v>
      </c>
      <c r="M598" s="17" t="s">
        <v>47</v>
      </c>
    </row>
    <row r="599" spans="1:13" ht="13.5" x14ac:dyDescent="0.25">
      <c r="A599" s="3">
        <v>42874</v>
      </c>
      <c r="B599" s="2">
        <v>4.8304999999999998</v>
      </c>
      <c r="C599" s="2">
        <v>37.312213733059998</v>
      </c>
      <c r="D599" s="2">
        <v>4.4874750695711008E-2</v>
      </c>
      <c r="E599" s="2">
        <v>6.659166015608356E-2</v>
      </c>
      <c r="F599" s="2">
        <v>4.8650000000000002</v>
      </c>
      <c r="G599" s="2">
        <v>4.8964100000000004</v>
      </c>
      <c r="H599" s="2">
        <v>4.9495650000000007</v>
      </c>
      <c r="I599" s="2">
        <v>4.9932539999999985</v>
      </c>
      <c r="J599" s="2">
        <v>5.2757404999999986</v>
      </c>
      <c r="K599" s="17" t="s">
        <v>48</v>
      </c>
      <c r="L599" s="17" t="s">
        <v>49</v>
      </c>
      <c r="M599" s="17" t="s">
        <v>47</v>
      </c>
    </row>
    <row r="600" spans="1:13" ht="13.5" x14ac:dyDescent="0.25">
      <c r="A600" s="3">
        <v>42877</v>
      </c>
      <c r="B600" s="2">
        <v>4.8304999999999998</v>
      </c>
      <c r="C600" s="2">
        <v>37.312213733059998</v>
      </c>
      <c r="D600" s="2">
        <v>3.9538327937520101E-2</v>
      </c>
      <c r="E600" s="2">
        <v>8.9087577032046922E-2</v>
      </c>
      <c r="F600" s="2">
        <v>4.8512000000000004</v>
      </c>
      <c r="G600" s="2">
        <v>4.8891600000000004</v>
      </c>
      <c r="H600" s="2">
        <v>4.9385199999999996</v>
      </c>
      <c r="I600" s="2">
        <v>4.9829019999999984</v>
      </c>
      <c r="J600" s="2">
        <v>5.2748604999999973</v>
      </c>
      <c r="K600" s="17" t="s">
        <v>48</v>
      </c>
      <c r="L600" s="17" t="s">
        <v>49</v>
      </c>
      <c r="M600" s="17" t="s">
        <v>47</v>
      </c>
    </row>
    <row r="601" spans="1:13" ht="13.5" x14ac:dyDescent="0.25">
      <c r="A601" s="3">
        <v>42878</v>
      </c>
      <c r="B601" s="2">
        <v>4.8304999999999998</v>
      </c>
      <c r="C601" s="2">
        <v>37.312213733059998</v>
      </c>
      <c r="D601" s="2">
        <v>3.5194539988083307E-2</v>
      </c>
      <c r="E601" s="2">
        <v>0.10815295061146964</v>
      </c>
      <c r="F601" s="2">
        <v>4.8374000000000006</v>
      </c>
      <c r="G601" s="2">
        <v>4.8822600000000005</v>
      </c>
      <c r="H601" s="2">
        <v>4.9274750000000003</v>
      </c>
      <c r="I601" s="2">
        <v>4.9746199999999989</v>
      </c>
      <c r="J601" s="2">
        <v>5.2739804999999977</v>
      </c>
      <c r="K601" s="17" t="s">
        <v>48</v>
      </c>
      <c r="L601" s="17" t="s">
        <v>49</v>
      </c>
      <c r="M601" s="17" t="s">
        <v>47</v>
      </c>
    </row>
    <row r="602" spans="1:13" ht="13.5" x14ac:dyDescent="0.25">
      <c r="A602" s="3">
        <v>42879</v>
      </c>
      <c r="B602" s="2">
        <v>4.8304999999999998</v>
      </c>
      <c r="C602" s="2">
        <v>37.312213733059998</v>
      </c>
      <c r="D602" s="2">
        <v>3.2176534728688644E-2</v>
      </c>
      <c r="E602" s="2">
        <v>0.12209580350830104</v>
      </c>
      <c r="F602" s="2">
        <v>4.8304999999999998</v>
      </c>
      <c r="G602" s="2">
        <v>4.8753600000000006</v>
      </c>
      <c r="H602" s="2">
        <v>4.915915</v>
      </c>
      <c r="I602" s="2">
        <v>4.9663379999999986</v>
      </c>
      <c r="J602" s="2">
        <v>5.2731004999999982</v>
      </c>
      <c r="K602" s="17" t="s">
        <v>48</v>
      </c>
      <c r="L602" s="17" t="s">
        <v>49</v>
      </c>
      <c r="M602" s="17" t="s">
        <v>47</v>
      </c>
    </row>
    <row r="603" spans="1:13" ht="13.5" x14ac:dyDescent="0.25">
      <c r="A603" s="3">
        <v>42880</v>
      </c>
      <c r="B603" s="2">
        <v>4.7960000000000003</v>
      </c>
      <c r="C603" s="2">
        <v>34.277128847184414</v>
      </c>
      <c r="D603" s="2">
        <v>3.2787196878977909E-2</v>
      </c>
      <c r="E603" s="2">
        <v>0.13112452624479526</v>
      </c>
      <c r="F603" s="2">
        <v>4.8235999999999999</v>
      </c>
      <c r="G603" s="2">
        <v>4.8650099999999998</v>
      </c>
      <c r="H603" s="2">
        <v>4.9033200000000008</v>
      </c>
      <c r="I603" s="2">
        <v>4.9573659999999986</v>
      </c>
      <c r="J603" s="2">
        <v>5.2720479999999972</v>
      </c>
      <c r="K603" s="17" t="s">
        <v>48</v>
      </c>
      <c r="L603" s="17" t="s">
        <v>50</v>
      </c>
      <c r="M603" s="17" t="s">
        <v>47</v>
      </c>
    </row>
    <row r="604" spans="1:13" ht="13.5" x14ac:dyDescent="0.25">
      <c r="A604" s="3">
        <v>42881</v>
      </c>
      <c r="B604" s="2">
        <v>4.7960000000000003</v>
      </c>
      <c r="C604" s="2">
        <v>34.277128847184414</v>
      </c>
      <c r="D604" s="2">
        <v>5.5317633641980279E-2</v>
      </c>
      <c r="E604" s="2">
        <v>0.13665473970886344</v>
      </c>
      <c r="F604" s="2">
        <v>4.8166999999999991</v>
      </c>
      <c r="G604" s="2">
        <v>4.8408499999999997</v>
      </c>
      <c r="H604" s="2">
        <v>4.8931400000000007</v>
      </c>
      <c r="I604" s="2">
        <v>4.9504639999999984</v>
      </c>
      <c r="J604" s="2">
        <v>5.2706674999999983</v>
      </c>
      <c r="K604" s="17" t="s">
        <v>48</v>
      </c>
      <c r="L604" s="17" t="s">
        <v>50</v>
      </c>
      <c r="M604" s="17" t="s">
        <v>47</v>
      </c>
    </row>
    <row r="605" spans="1:13" ht="13.5" x14ac:dyDescent="0.25">
      <c r="A605" s="3">
        <v>42884</v>
      </c>
      <c r="B605" s="2">
        <v>4.8304999999999998</v>
      </c>
      <c r="C605" s="2">
        <v>39.942834681619857</v>
      </c>
      <c r="D605" s="2">
        <v>5.1290851805107174E-2</v>
      </c>
      <c r="E605" s="2">
        <v>0.13528662907196401</v>
      </c>
      <c r="F605" s="2">
        <v>4.8167</v>
      </c>
      <c r="G605" s="2">
        <v>4.8339499999999997</v>
      </c>
      <c r="H605" s="2">
        <v>4.8879650000000003</v>
      </c>
      <c r="I605" s="2">
        <v>4.9449419999999984</v>
      </c>
      <c r="J605" s="2">
        <v>5.2696319999999979</v>
      </c>
      <c r="K605" s="17" t="s">
        <v>48</v>
      </c>
      <c r="L605" s="17" t="s">
        <v>50</v>
      </c>
      <c r="M605" s="17" t="s">
        <v>55</v>
      </c>
    </row>
    <row r="606" spans="1:13" ht="13.5" x14ac:dyDescent="0.25">
      <c r="A606" s="3">
        <v>42885</v>
      </c>
      <c r="B606" s="2">
        <v>4.8304999999999998</v>
      </c>
      <c r="C606" s="2">
        <v>39.942834681619857</v>
      </c>
      <c r="D606" s="2">
        <v>4.833777940521955E-2</v>
      </c>
      <c r="E606" s="2">
        <v>0.12538493618506028</v>
      </c>
      <c r="F606" s="2">
        <v>4.8167</v>
      </c>
      <c r="G606" s="2">
        <v>4.8270500000000007</v>
      </c>
      <c r="H606" s="2">
        <v>4.8843400000000008</v>
      </c>
      <c r="I606" s="2">
        <v>4.9407999999999985</v>
      </c>
      <c r="J606" s="2">
        <v>5.2685964999999984</v>
      </c>
      <c r="K606" s="17" t="s">
        <v>48</v>
      </c>
      <c r="L606" s="17" t="s">
        <v>50</v>
      </c>
      <c r="M606" s="17" t="s">
        <v>55</v>
      </c>
    </row>
    <row r="607" spans="1:13" ht="13.5" x14ac:dyDescent="0.25">
      <c r="A607" s="3">
        <v>42886</v>
      </c>
      <c r="B607" s="2">
        <v>4.8304999999999998</v>
      </c>
      <c r="C607" s="2">
        <v>39.94283468161985</v>
      </c>
      <c r="D607" s="2">
        <v>4.0951893286729657E-2</v>
      </c>
      <c r="E607" s="2">
        <v>0.11005946866901137</v>
      </c>
      <c r="F607" s="2">
        <v>4.8167</v>
      </c>
      <c r="G607" s="2">
        <v>4.8236000000000008</v>
      </c>
      <c r="H607" s="2">
        <v>4.8807150000000004</v>
      </c>
      <c r="I607" s="2">
        <v>4.9373479999999983</v>
      </c>
      <c r="J607" s="2">
        <v>5.2677334999999985</v>
      </c>
      <c r="K607" s="17" t="s">
        <v>48</v>
      </c>
      <c r="L607" s="17" t="s">
        <v>50</v>
      </c>
      <c r="M607" s="17" t="s">
        <v>55</v>
      </c>
    </row>
    <row r="608" spans="1:13" ht="13.5" x14ac:dyDescent="0.25">
      <c r="A608" s="3">
        <v>42887</v>
      </c>
      <c r="B608" s="2">
        <v>4.8304999999999998</v>
      </c>
      <c r="C608" s="2">
        <v>39.942834681619857</v>
      </c>
      <c r="D608" s="2">
        <v>2.978401221626914E-2</v>
      </c>
      <c r="E608" s="2">
        <v>8.9926794910649366E-2</v>
      </c>
      <c r="F608" s="2">
        <v>4.8236000000000008</v>
      </c>
      <c r="G608" s="2">
        <v>4.8235999999999999</v>
      </c>
      <c r="H608" s="2">
        <v>4.8703600000000007</v>
      </c>
      <c r="I608" s="2">
        <v>4.9338959999999989</v>
      </c>
      <c r="J608" s="2">
        <v>5.2668704999999978</v>
      </c>
      <c r="K608" s="17" t="s">
        <v>52</v>
      </c>
      <c r="L608" s="17" t="s">
        <v>49</v>
      </c>
      <c r="M608" s="17" t="s">
        <v>53</v>
      </c>
    </row>
    <row r="609" spans="1:13" ht="13.5" x14ac:dyDescent="0.25">
      <c r="A609" s="3">
        <v>42888</v>
      </c>
      <c r="B609" s="2">
        <v>4.8650000000000002</v>
      </c>
      <c r="C609" s="2">
        <v>46.182995068883194</v>
      </c>
      <c r="D609" s="2">
        <v>1.8139273346634788E-2</v>
      </c>
      <c r="E609" s="2">
        <v>6.807193992128005E-2</v>
      </c>
      <c r="F609" s="2">
        <v>4.8373999999999997</v>
      </c>
      <c r="G609" s="2">
        <v>4.8270499999999998</v>
      </c>
      <c r="H609" s="2">
        <v>4.8617300000000006</v>
      </c>
      <c r="I609" s="2">
        <v>4.9312039999999993</v>
      </c>
      <c r="J609" s="2">
        <v>5.2661799999999985</v>
      </c>
      <c r="K609" s="17" t="s">
        <v>52</v>
      </c>
      <c r="L609" s="17" t="s">
        <v>49</v>
      </c>
      <c r="M609" s="17" t="s">
        <v>53</v>
      </c>
    </row>
    <row r="610" spans="1:13" ht="13.5" x14ac:dyDescent="0.25">
      <c r="A610" s="3">
        <v>42891</v>
      </c>
      <c r="B610" s="2">
        <v>4.8650000000000002</v>
      </c>
      <c r="C610" s="2">
        <v>46.182995068883194</v>
      </c>
      <c r="D610" s="2">
        <v>8.4160246784410475E-3</v>
      </c>
      <c r="E610" s="2">
        <v>4.6368856752553998E-2</v>
      </c>
      <c r="F610" s="2">
        <v>4.8442999999999996</v>
      </c>
      <c r="G610" s="2">
        <v>4.8305000000000007</v>
      </c>
      <c r="H610" s="2">
        <v>4.8598300000000005</v>
      </c>
      <c r="I610" s="2">
        <v>4.9285119999999987</v>
      </c>
      <c r="J610" s="2">
        <v>5.2654894999999975</v>
      </c>
      <c r="K610" s="17" t="s">
        <v>52</v>
      </c>
      <c r="L610" s="17" t="s">
        <v>49</v>
      </c>
      <c r="M610" s="17" t="s">
        <v>53</v>
      </c>
    </row>
    <row r="611" spans="1:13" ht="13.5" x14ac:dyDescent="0.25">
      <c r="A611" s="3">
        <v>42892</v>
      </c>
      <c r="B611" s="2">
        <v>4.8304999999999998</v>
      </c>
      <c r="C611" s="2">
        <v>41.21628168531344</v>
      </c>
      <c r="D611" s="2">
        <v>2.8645788594463539E-3</v>
      </c>
      <c r="E611" s="2">
        <v>2.6627230693355146E-2</v>
      </c>
      <c r="F611" s="2">
        <v>4.8442999999999996</v>
      </c>
      <c r="G611" s="2">
        <v>4.8305000000000007</v>
      </c>
      <c r="H611" s="2">
        <v>4.8563799999999997</v>
      </c>
      <c r="I611" s="2">
        <v>4.9271319999999994</v>
      </c>
      <c r="J611" s="2">
        <v>5.2646094999999979</v>
      </c>
      <c r="K611" s="17" t="s">
        <v>52</v>
      </c>
      <c r="L611" s="17" t="s">
        <v>49</v>
      </c>
      <c r="M611" s="17" t="s">
        <v>55</v>
      </c>
    </row>
    <row r="612" spans="1:13" ht="13.5" x14ac:dyDescent="0.25">
      <c r="A612" s="3">
        <v>42893</v>
      </c>
      <c r="B612" s="2">
        <v>4.7995000000000001</v>
      </c>
      <c r="C612" s="2">
        <v>37.33131276631606</v>
      </c>
      <c r="D612" s="2">
        <v>7.7880701995525214E-4</v>
      </c>
      <c r="E612" s="2">
        <v>8.9077832638729988E-3</v>
      </c>
      <c r="F612" s="2">
        <v>4.8380999999999998</v>
      </c>
      <c r="G612" s="2">
        <v>4.8274000000000008</v>
      </c>
      <c r="H612" s="2">
        <v>4.8513799999999998</v>
      </c>
      <c r="I612" s="2">
        <v>4.9251319999999996</v>
      </c>
      <c r="J612" s="2">
        <v>5.2635744999999989</v>
      </c>
      <c r="K612" s="17" t="s">
        <v>52</v>
      </c>
      <c r="L612" s="17" t="s">
        <v>49</v>
      </c>
      <c r="M612" s="17" t="s">
        <v>54</v>
      </c>
    </row>
    <row r="613" spans="1:13" ht="13.5" x14ac:dyDescent="0.25">
      <c r="A613" s="3">
        <v>42894</v>
      </c>
      <c r="B613" s="2">
        <v>4.8304999999999998</v>
      </c>
      <c r="C613" s="2">
        <v>43.106500066393316</v>
      </c>
      <c r="D613" s="2">
        <v>-8.1149322505282839E-3</v>
      </c>
      <c r="E613" s="2">
        <v>-4.2447385113951385E-3</v>
      </c>
      <c r="F613" s="2">
        <v>4.8380999999999998</v>
      </c>
      <c r="G613" s="2">
        <v>4.8308500000000008</v>
      </c>
      <c r="H613" s="2">
        <v>4.8479299999999999</v>
      </c>
      <c r="I613" s="2">
        <v>4.9240959999999987</v>
      </c>
      <c r="J613" s="2">
        <v>5.2626599999999986</v>
      </c>
      <c r="K613" s="17" t="s">
        <v>52</v>
      </c>
      <c r="L613" s="17" t="s">
        <v>49</v>
      </c>
      <c r="M613" s="17" t="s">
        <v>55</v>
      </c>
    </row>
    <row r="614" spans="1:13" ht="13.5" x14ac:dyDescent="0.25">
      <c r="A614" s="3">
        <v>42895</v>
      </c>
      <c r="B614" s="2">
        <v>4.8304999999999998</v>
      </c>
      <c r="C614" s="2">
        <v>43.106500066393316</v>
      </c>
      <c r="D614" s="2">
        <v>-1.5383646126257311E-2</v>
      </c>
      <c r="E614" s="2">
        <v>-1.3826531410876679E-2</v>
      </c>
      <c r="F614" s="2">
        <v>4.8311999999999999</v>
      </c>
      <c r="G614" s="2">
        <v>4.8343000000000007</v>
      </c>
      <c r="H614" s="2">
        <v>4.8375749999999993</v>
      </c>
      <c r="I614" s="2">
        <v>4.9227159999999994</v>
      </c>
      <c r="J614" s="2">
        <v>5.2610034999999993</v>
      </c>
      <c r="K614" s="17" t="s">
        <v>48</v>
      </c>
      <c r="L614" s="17" t="s">
        <v>50</v>
      </c>
      <c r="M614" s="17" t="s">
        <v>47</v>
      </c>
    </row>
    <row r="615" spans="1:13" ht="13.5" x14ac:dyDescent="0.25">
      <c r="A615" s="3">
        <v>42898</v>
      </c>
      <c r="B615" s="2">
        <v>4.8304999999999998</v>
      </c>
      <c r="C615" s="2">
        <v>43.106500066393316</v>
      </c>
      <c r="D615" s="2">
        <v>-1.5988665303808602E-2</v>
      </c>
      <c r="E615" s="2">
        <v>-2.0015029247246414E-2</v>
      </c>
      <c r="F615" s="2">
        <v>4.8243</v>
      </c>
      <c r="G615" s="2">
        <v>4.8343000000000007</v>
      </c>
      <c r="H615" s="2">
        <v>4.8341249999999993</v>
      </c>
      <c r="I615" s="2">
        <v>4.9213359999999993</v>
      </c>
      <c r="J615" s="2">
        <v>5.2592779999999992</v>
      </c>
      <c r="K615" s="17" t="s">
        <v>48</v>
      </c>
      <c r="L615" s="17" t="s">
        <v>50</v>
      </c>
      <c r="M615" s="17" t="s">
        <v>47</v>
      </c>
    </row>
    <row r="616" spans="1:13" ht="13.5" x14ac:dyDescent="0.25">
      <c r="A616" s="3">
        <v>42899</v>
      </c>
      <c r="B616" s="2">
        <v>4.8650000000000002</v>
      </c>
      <c r="C616" s="2">
        <v>49.566678310190397</v>
      </c>
      <c r="D616" s="2">
        <v>-1.8836031721504831E-2</v>
      </c>
      <c r="E616" s="2">
        <v>-2.3286019113611639E-2</v>
      </c>
      <c r="F616" s="2">
        <v>4.8311999999999999</v>
      </c>
      <c r="G616" s="2">
        <v>4.8377500000000007</v>
      </c>
      <c r="H616" s="2">
        <v>4.8323999999999998</v>
      </c>
      <c r="I616" s="2">
        <v>4.9206459999999996</v>
      </c>
      <c r="J616" s="2">
        <v>5.2570349999999983</v>
      </c>
      <c r="K616" s="17" t="s">
        <v>52</v>
      </c>
      <c r="L616" s="17" t="s">
        <v>49</v>
      </c>
      <c r="M616" s="17" t="s">
        <v>53</v>
      </c>
    </row>
    <row r="617" spans="1:13" ht="13.5" x14ac:dyDescent="0.25">
      <c r="A617" s="3">
        <v>42900</v>
      </c>
      <c r="B617" s="2">
        <v>4.8650000000000002</v>
      </c>
      <c r="C617" s="2">
        <v>49.566678310190397</v>
      </c>
      <c r="D617" s="2">
        <v>-2.124538111746066E-2</v>
      </c>
      <c r="E617" s="2">
        <v>-2.4422231822617959E-2</v>
      </c>
      <c r="F617" s="2">
        <v>4.8442999999999996</v>
      </c>
      <c r="G617" s="2">
        <v>4.8412000000000006</v>
      </c>
      <c r="H617" s="2">
        <v>4.8323999999999998</v>
      </c>
      <c r="I617" s="2">
        <v>4.919956</v>
      </c>
      <c r="J617" s="2">
        <v>5.2555854999999987</v>
      </c>
      <c r="K617" s="17" t="s">
        <v>52</v>
      </c>
      <c r="L617" s="17" t="s">
        <v>49</v>
      </c>
      <c r="M617" s="17" t="s">
        <v>53</v>
      </c>
    </row>
    <row r="618" spans="1:13" ht="13.5" x14ac:dyDescent="0.25">
      <c r="A618" s="3">
        <v>42901</v>
      </c>
      <c r="B618" s="2">
        <v>4.8650000000000002</v>
      </c>
      <c r="C618" s="2">
        <v>49.566678310190397</v>
      </c>
      <c r="D618" s="2">
        <v>-2.3284097810959636E-2</v>
      </c>
      <c r="E618" s="2">
        <v>-2.059281754039104E-2</v>
      </c>
      <c r="F618" s="2">
        <v>4.8512000000000004</v>
      </c>
      <c r="G618" s="2">
        <v>4.8446500000000006</v>
      </c>
      <c r="H618" s="2">
        <v>4.8341249999999993</v>
      </c>
      <c r="I618" s="2">
        <v>4.9163660000000009</v>
      </c>
      <c r="J618" s="2">
        <v>5.2541359999999973</v>
      </c>
      <c r="K618" s="17" t="s">
        <v>52</v>
      </c>
      <c r="L618" s="17" t="s">
        <v>49</v>
      </c>
      <c r="M618" s="17" t="s">
        <v>53</v>
      </c>
    </row>
    <row r="619" spans="1:13" ht="13.5" x14ac:dyDescent="0.25">
      <c r="A619" s="3">
        <v>42902</v>
      </c>
      <c r="B619" s="2">
        <v>4.8685</v>
      </c>
      <c r="C619" s="2">
        <v>50.281995299691459</v>
      </c>
      <c r="D619" s="2">
        <v>-1.996076647041356E-2</v>
      </c>
      <c r="E619" s="2">
        <v>-1.5552203915398926E-2</v>
      </c>
      <c r="F619" s="2">
        <v>4.8588000000000005</v>
      </c>
      <c r="G619" s="2">
        <v>4.8450000000000006</v>
      </c>
      <c r="H619" s="2">
        <v>4.8360249999999994</v>
      </c>
      <c r="I619" s="2">
        <v>4.9129840000000016</v>
      </c>
      <c r="J619" s="2">
        <v>5.2527039999999978</v>
      </c>
      <c r="K619" s="17" t="s">
        <v>52</v>
      </c>
      <c r="L619" s="17" t="s">
        <v>49</v>
      </c>
      <c r="M619" s="17" t="s">
        <v>53</v>
      </c>
    </row>
    <row r="620" spans="1:13" ht="13.5" x14ac:dyDescent="0.25">
      <c r="A620" s="3">
        <v>42905</v>
      </c>
      <c r="B620" s="2">
        <v>4.8304999999999998</v>
      </c>
      <c r="C620" s="2">
        <v>43.129527616968879</v>
      </c>
      <c r="D620" s="2">
        <v>-1.4354614947531097E-2</v>
      </c>
      <c r="E620" s="2">
        <v>-1.3094159156957299E-2</v>
      </c>
      <c r="F620" s="2">
        <v>4.8588000000000005</v>
      </c>
      <c r="G620" s="2">
        <v>4.8415499999999998</v>
      </c>
      <c r="H620" s="2">
        <v>4.8360249999999994</v>
      </c>
      <c r="I620" s="2">
        <v>4.9098780000000017</v>
      </c>
      <c r="J620" s="2">
        <v>5.2508924999999973</v>
      </c>
      <c r="K620" s="17" t="s">
        <v>48</v>
      </c>
      <c r="L620" s="17" t="s">
        <v>50</v>
      </c>
      <c r="M620" s="17" t="s">
        <v>55</v>
      </c>
    </row>
    <row r="621" spans="1:13" ht="13.5" x14ac:dyDescent="0.25">
      <c r="A621" s="3">
        <v>42906</v>
      </c>
      <c r="B621" s="2">
        <v>4.8304999999999998</v>
      </c>
      <c r="C621" s="2">
        <v>43.129527616968886</v>
      </c>
      <c r="D621" s="2">
        <v>-1.4713275549858906E-2</v>
      </c>
      <c r="E621" s="2">
        <v>-1.1726592594728811E-2</v>
      </c>
      <c r="F621" s="2">
        <v>4.8519000000000005</v>
      </c>
      <c r="G621" s="2">
        <v>4.8415499999999998</v>
      </c>
      <c r="H621" s="2">
        <v>4.8360249999999994</v>
      </c>
      <c r="I621" s="2">
        <v>4.906772000000001</v>
      </c>
      <c r="J621" s="2">
        <v>5.2483044999999979</v>
      </c>
      <c r="K621" s="17" t="s">
        <v>48</v>
      </c>
      <c r="L621" s="17" t="s">
        <v>49</v>
      </c>
      <c r="M621" s="17" t="s">
        <v>47</v>
      </c>
    </row>
    <row r="622" spans="1:13" ht="13.5" x14ac:dyDescent="0.25">
      <c r="A622" s="3">
        <v>42907</v>
      </c>
      <c r="B622" s="2">
        <v>4.8304999999999998</v>
      </c>
      <c r="C622" s="2">
        <v>43.129527616968879</v>
      </c>
      <c r="D622" s="2">
        <v>-1.9595835559661268E-2</v>
      </c>
      <c r="E622" s="2">
        <v>-1.1677109091862599E-2</v>
      </c>
      <c r="F622" s="2">
        <v>4.8450000000000006</v>
      </c>
      <c r="G622" s="2">
        <v>4.8446499999999997</v>
      </c>
      <c r="H622" s="2">
        <v>4.8360250000000002</v>
      </c>
      <c r="I622" s="2">
        <v>4.9036660000000012</v>
      </c>
      <c r="J622" s="2">
        <v>5.2457164999999986</v>
      </c>
      <c r="K622" s="17" t="s">
        <v>48</v>
      </c>
      <c r="L622" s="17" t="s">
        <v>49</v>
      </c>
      <c r="M622" s="17" t="s">
        <v>47</v>
      </c>
    </row>
    <row r="623" spans="1:13" ht="13.5" x14ac:dyDescent="0.25">
      <c r="A623" s="3">
        <v>42908</v>
      </c>
      <c r="B623" s="2">
        <v>4.8822999999999999</v>
      </c>
      <c r="C623" s="2">
        <v>54.217314669129834</v>
      </c>
      <c r="D623" s="2">
        <v>-2.2618971344439132E-2</v>
      </c>
      <c r="E623" s="2">
        <v>-1.2520466279135972E-2</v>
      </c>
      <c r="F623" s="2">
        <v>4.8484600000000002</v>
      </c>
      <c r="G623" s="2">
        <v>4.8498299999999999</v>
      </c>
      <c r="H623" s="2">
        <v>4.8403400000000003</v>
      </c>
      <c r="I623" s="2">
        <v>4.9019420000000009</v>
      </c>
      <c r="J623" s="2">
        <v>5.243387499999999</v>
      </c>
      <c r="K623" s="17" t="s">
        <v>48</v>
      </c>
      <c r="L623" s="17" t="s">
        <v>49</v>
      </c>
      <c r="M623" s="17" t="s">
        <v>51</v>
      </c>
    </row>
    <row r="624" spans="1:13" ht="13.5" x14ac:dyDescent="0.25">
      <c r="A624" s="3">
        <v>42909</v>
      </c>
      <c r="B624" s="2">
        <v>4.8304999999999998</v>
      </c>
      <c r="C624" s="2">
        <v>44.809069078700389</v>
      </c>
      <c r="D624" s="2">
        <v>-2.1483035320041033E-2</v>
      </c>
      <c r="E624" s="2">
        <v>-1.3941404111883783E-2</v>
      </c>
      <c r="F624" s="2">
        <v>4.8408600000000002</v>
      </c>
      <c r="G624" s="2">
        <v>4.8498299999999999</v>
      </c>
      <c r="H624" s="2">
        <v>4.8420649999999998</v>
      </c>
      <c r="I624" s="2">
        <v>4.899388000000001</v>
      </c>
      <c r="J624" s="2">
        <v>5.2409719999999984</v>
      </c>
      <c r="K624" s="17" t="s">
        <v>48</v>
      </c>
      <c r="L624" s="17" t="s">
        <v>49</v>
      </c>
      <c r="M624" s="17" t="s">
        <v>47</v>
      </c>
    </row>
    <row r="625" spans="1:13" ht="13.5" x14ac:dyDescent="0.25">
      <c r="A625" s="3">
        <v>42914</v>
      </c>
      <c r="B625" s="2">
        <v>4.8304999999999998</v>
      </c>
      <c r="C625" s="2">
        <v>44.809069078700389</v>
      </c>
      <c r="D625" s="2">
        <v>-2.0348236038019607E-2</v>
      </c>
      <c r="E625" s="2">
        <v>-1.5708807365122601E-2</v>
      </c>
      <c r="F625" s="2">
        <v>4.8408600000000002</v>
      </c>
      <c r="G625" s="2">
        <v>4.8498299999999999</v>
      </c>
      <c r="H625" s="2">
        <v>4.8420650000000007</v>
      </c>
      <c r="I625" s="2">
        <v>4.8966280000000006</v>
      </c>
      <c r="J625" s="2">
        <v>5.2389014999999999</v>
      </c>
      <c r="K625" s="17" t="s">
        <v>52</v>
      </c>
      <c r="L625" s="17" t="s">
        <v>49</v>
      </c>
      <c r="M625" s="17" t="s">
        <v>55</v>
      </c>
    </row>
    <row r="626" spans="1:13" ht="13.5" x14ac:dyDescent="0.25">
      <c r="A626" s="3">
        <v>42915</v>
      </c>
      <c r="B626" s="2">
        <v>4.8304999999999998</v>
      </c>
      <c r="C626" s="2">
        <v>44.809069078700389</v>
      </c>
      <c r="D626" s="2">
        <v>-1.3919567243979358E-2</v>
      </c>
      <c r="E626" s="2">
        <v>-1.70659973042767E-2</v>
      </c>
      <c r="F626" s="2">
        <v>4.8408600000000002</v>
      </c>
      <c r="G626" s="2">
        <v>4.8463800000000008</v>
      </c>
      <c r="H626" s="2">
        <v>4.8420649999999998</v>
      </c>
      <c r="I626" s="2">
        <v>4.8933840000000011</v>
      </c>
      <c r="J626" s="2">
        <v>5.2368309999999996</v>
      </c>
      <c r="K626" s="17" t="s">
        <v>52</v>
      </c>
      <c r="L626" s="17" t="s">
        <v>49</v>
      </c>
      <c r="M626" s="17" t="s">
        <v>55</v>
      </c>
    </row>
    <row r="627" spans="1:13" ht="13.5" x14ac:dyDescent="0.25">
      <c r="A627" s="3">
        <v>42916</v>
      </c>
      <c r="B627" s="2">
        <v>4.8304999999999998</v>
      </c>
      <c r="C627" s="2">
        <v>44.809069078700389</v>
      </c>
      <c r="D627" s="2">
        <v>-8.3310709837602914E-3</v>
      </c>
      <c r="E627" s="2">
        <v>-1.8056030486101705E-2</v>
      </c>
      <c r="F627" s="2">
        <v>4.8408600000000002</v>
      </c>
      <c r="G627" s="2">
        <v>4.8429300000000008</v>
      </c>
      <c r="H627" s="2">
        <v>4.8420649999999998</v>
      </c>
      <c r="I627" s="2">
        <v>4.8899320000000008</v>
      </c>
      <c r="J627" s="2">
        <v>5.2347605000000001</v>
      </c>
      <c r="K627" s="17" t="s">
        <v>52</v>
      </c>
      <c r="L627" s="17" t="s">
        <v>49</v>
      </c>
      <c r="M627" s="17" t="s">
        <v>55</v>
      </c>
    </row>
    <row r="628" spans="1:13" ht="13.5" x14ac:dyDescent="0.25">
      <c r="A628" s="3">
        <v>42919</v>
      </c>
      <c r="B628" s="2">
        <v>4.8304999999999998</v>
      </c>
      <c r="C628" s="2">
        <v>44.809069078700389</v>
      </c>
      <c r="D628" s="2">
        <v>-3.4645161247999212E-3</v>
      </c>
      <c r="E628" s="2">
        <v>-1.75436251450014E-2</v>
      </c>
      <c r="F628" s="2">
        <v>4.8304999999999998</v>
      </c>
      <c r="G628" s="2">
        <v>4.83948</v>
      </c>
      <c r="H628" s="2">
        <v>4.8420649999999998</v>
      </c>
      <c r="I628" s="2">
        <v>4.8856520000000012</v>
      </c>
      <c r="J628" s="2">
        <v>5.2326040000000003</v>
      </c>
      <c r="K628" s="17" t="s">
        <v>48</v>
      </c>
      <c r="L628" s="17" t="s">
        <v>50</v>
      </c>
      <c r="M628" s="17" t="s">
        <v>47</v>
      </c>
    </row>
    <row r="629" spans="1:13" ht="13.5" x14ac:dyDescent="0.25">
      <c r="A629" s="3">
        <v>42920</v>
      </c>
      <c r="B629" s="2">
        <v>4.8304999999999998</v>
      </c>
      <c r="C629" s="2">
        <v>44.809069078700389</v>
      </c>
      <c r="D629" s="2">
        <v>1.3194173530157727E-3</v>
      </c>
      <c r="E629" s="2">
        <v>-1.7074230866911396E-2</v>
      </c>
      <c r="F629" s="2">
        <v>4.8304999999999998</v>
      </c>
      <c r="G629" s="2">
        <v>4.83568</v>
      </c>
      <c r="H629" s="2">
        <v>4.8403400000000003</v>
      </c>
      <c r="I629" s="2">
        <v>4.8813720000000016</v>
      </c>
      <c r="J629" s="2">
        <v>5.2300160000000009</v>
      </c>
      <c r="K629" s="17" t="s">
        <v>55</v>
      </c>
      <c r="L629" s="17" t="s">
        <v>55</v>
      </c>
      <c r="M629" s="17" t="s">
        <v>55</v>
      </c>
    </row>
    <row r="630" spans="1:13" ht="13.5" x14ac:dyDescent="0.25">
      <c r="A630" s="3">
        <v>42921</v>
      </c>
      <c r="B630" s="2">
        <v>4.9512999999999998</v>
      </c>
      <c r="C630" s="2">
        <v>66.166917034462386</v>
      </c>
      <c r="D630" s="2">
        <v>-9.3087762738015556E-3</v>
      </c>
      <c r="E630" s="2">
        <v>-1.2574408964563941E-2</v>
      </c>
      <c r="F630" s="2">
        <v>4.85466</v>
      </c>
      <c r="G630" s="2">
        <v>4.8477599999999992</v>
      </c>
      <c r="H630" s="2">
        <v>4.8446550000000004</v>
      </c>
      <c r="I630" s="2">
        <v>4.8793700000000015</v>
      </c>
      <c r="J630" s="2">
        <v>5.2286360000000016</v>
      </c>
      <c r="K630" s="17" t="s">
        <v>52</v>
      </c>
      <c r="L630" s="17" t="s">
        <v>49</v>
      </c>
      <c r="M630" s="17" t="s">
        <v>53</v>
      </c>
    </row>
    <row r="631" spans="1:13" ht="13.5" x14ac:dyDescent="0.25">
      <c r="A631" s="3">
        <v>42922</v>
      </c>
      <c r="B631" s="2">
        <v>4.8304999999999998</v>
      </c>
      <c r="C631" s="2">
        <v>46.703348338705972</v>
      </c>
      <c r="D631" s="2">
        <v>-9.9581157104946527E-3</v>
      </c>
      <c r="E631" s="2">
        <v>-9.499211331432526E-3</v>
      </c>
      <c r="F631" s="2">
        <v>4.85466</v>
      </c>
      <c r="G631" s="2">
        <v>4.8477599999999992</v>
      </c>
      <c r="H631" s="2">
        <v>4.8446550000000004</v>
      </c>
      <c r="I631" s="2">
        <v>4.8749520000000013</v>
      </c>
      <c r="J631" s="2">
        <v>5.2265310000000014</v>
      </c>
      <c r="K631" s="17" t="s">
        <v>52</v>
      </c>
      <c r="L631" s="17" t="s">
        <v>49</v>
      </c>
      <c r="M631" s="17" t="s">
        <v>55</v>
      </c>
    </row>
    <row r="632" spans="1:13" ht="13.5" x14ac:dyDescent="0.25">
      <c r="A632" s="3">
        <v>42923</v>
      </c>
      <c r="B632" s="2">
        <v>4.8235999999999999</v>
      </c>
      <c r="C632" s="2">
        <v>45.873290593046633</v>
      </c>
      <c r="D632" s="2">
        <v>-9.8422635231694144E-3</v>
      </c>
      <c r="E632" s="2">
        <v>-6.2318815234064786E-3</v>
      </c>
      <c r="F632" s="2">
        <v>4.8532799999999998</v>
      </c>
      <c r="G632" s="2">
        <v>4.8470699999999995</v>
      </c>
      <c r="H632" s="2">
        <v>4.8458600000000001</v>
      </c>
      <c r="I632" s="2">
        <v>4.8701900000000009</v>
      </c>
      <c r="J632" s="2">
        <v>5.2243915000000012</v>
      </c>
      <c r="K632" s="17" t="s">
        <v>48</v>
      </c>
      <c r="L632" s="17" t="s">
        <v>50</v>
      </c>
      <c r="M632" s="17" t="s">
        <v>47</v>
      </c>
    </row>
    <row r="633" spans="1:13" ht="13.5" x14ac:dyDescent="0.25">
      <c r="A633" s="3">
        <v>42926</v>
      </c>
      <c r="B633" s="2">
        <v>4.8494000000000002</v>
      </c>
      <c r="C633" s="2">
        <v>49.488285556933448</v>
      </c>
      <c r="D633" s="2">
        <v>-3.5025814559119794E-3</v>
      </c>
      <c r="E633" s="2">
        <v>-2.9104898486344228E-3</v>
      </c>
      <c r="F633" s="2">
        <v>4.8570599999999997</v>
      </c>
      <c r="G633" s="2">
        <v>4.8437800000000006</v>
      </c>
      <c r="H633" s="2">
        <v>4.8468050000000007</v>
      </c>
      <c r="I633" s="2">
        <v>4.8662200000000011</v>
      </c>
      <c r="J633" s="2">
        <v>5.2223810000000013</v>
      </c>
      <c r="K633" s="17" t="s">
        <v>48</v>
      </c>
      <c r="L633" s="17" t="s">
        <v>50</v>
      </c>
      <c r="M633" s="17" t="s">
        <v>47</v>
      </c>
    </row>
    <row r="634" spans="1:13" ht="13.5" x14ac:dyDescent="0.25">
      <c r="A634" s="3">
        <v>42927</v>
      </c>
      <c r="B634" s="2">
        <v>4.9492000000000003</v>
      </c>
      <c r="C634" s="2">
        <v>60.482833686512329</v>
      </c>
      <c r="D634" s="2">
        <v>-1.3482573209987692E-2</v>
      </c>
      <c r="E634" s="2">
        <v>3.6801976273935152E-4</v>
      </c>
      <c r="F634" s="2">
        <v>4.8807999999999998</v>
      </c>
      <c r="G634" s="2">
        <v>4.8556499999999998</v>
      </c>
      <c r="H634" s="2">
        <v>4.8527400000000007</v>
      </c>
      <c r="I634" s="2">
        <v>4.8652120000000005</v>
      </c>
      <c r="J634" s="2">
        <v>5.2202140000000021</v>
      </c>
      <c r="K634" s="17" t="s">
        <v>48</v>
      </c>
      <c r="L634" s="17" t="s">
        <v>50</v>
      </c>
      <c r="M634" s="17" t="s">
        <v>47</v>
      </c>
    </row>
    <row r="635" spans="1:13" ht="13.5" x14ac:dyDescent="0.25">
      <c r="A635" s="3">
        <v>42928</v>
      </c>
      <c r="B635" s="2">
        <v>4.8567999999999998</v>
      </c>
      <c r="C635" s="2">
        <v>49.697248092183585</v>
      </c>
      <c r="D635" s="2">
        <v>-1.5656269618907537E-2</v>
      </c>
      <c r="E635" s="2">
        <v>3.5376602954604627E-3</v>
      </c>
      <c r="F635" s="2">
        <v>4.8619000000000003</v>
      </c>
      <c r="G635" s="2">
        <v>4.8582799999999997</v>
      </c>
      <c r="H635" s="2">
        <v>4.8540550000000007</v>
      </c>
      <c r="I635" s="2">
        <v>4.8636680000000005</v>
      </c>
      <c r="J635" s="2">
        <v>5.2175850000000015</v>
      </c>
      <c r="K635" s="17" t="s">
        <v>48</v>
      </c>
      <c r="L635" s="17" t="s">
        <v>49</v>
      </c>
      <c r="M635" s="17" t="s">
        <v>47</v>
      </c>
    </row>
    <row r="636" spans="1:13" ht="13.5" x14ac:dyDescent="0.25">
      <c r="A636" s="3">
        <v>42929</v>
      </c>
      <c r="B636" s="2">
        <v>4.8753000000000002</v>
      </c>
      <c r="C636" s="2">
        <v>51.559773497513667</v>
      </c>
      <c r="D636" s="2">
        <v>-1.8850974559014411E-2</v>
      </c>
      <c r="E636" s="2">
        <v>5.3309398272072071E-3</v>
      </c>
      <c r="F636" s="2">
        <v>4.8708599999999995</v>
      </c>
      <c r="G636" s="2">
        <v>4.8627599999999997</v>
      </c>
      <c r="H636" s="2">
        <v>4.8545700000000007</v>
      </c>
      <c r="I636" s="2">
        <v>4.8631140000000004</v>
      </c>
      <c r="J636" s="2">
        <v>5.2150485000000018</v>
      </c>
      <c r="K636" s="17" t="s">
        <v>48</v>
      </c>
      <c r="L636" s="17" t="s">
        <v>50</v>
      </c>
      <c r="M636" s="17" t="s">
        <v>47</v>
      </c>
    </row>
    <row r="637" spans="1:13" ht="13.5" x14ac:dyDescent="0.25">
      <c r="A637" s="3">
        <v>42930</v>
      </c>
      <c r="B637" s="2">
        <v>4.9492000000000003</v>
      </c>
      <c r="C637" s="2">
        <v>58.215336027762739</v>
      </c>
      <c r="D637" s="2">
        <v>-2.7123737978652862E-2</v>
      </c>
      <c r="E637" s="2">
        <v>6.1553859815743758E-3</v>
      </c>
      <c r="F637" s="2">
        <v>4.8959799999999998</v>
      </c>
      <c r="G637" s="2">
        <v>4.8746299999999998</v>
      </c>
      <c r="H637" s="2">
        <v>4.8587800000000003</v>
      </c>
      <c r="I637" s="2">
        <v>4.8640380000000007</v>
      </c>
      <c r="J637" s="2">
        <v>5.213261000000001</v>
      </c>
      <c r="K637" s="17" t="s">
        <v>52</v>
      </c>
      <c r="L637" s="17" t="s">
        <v>49</v>
      </c>
      <c r="M637" s="17" t="s">
        <v>54</v>
      </c>
    </row>
    <row r="638" spans="1:13" ht="13.5" x14ac:dyDescent="0.25">
      <c r="A638" s="3">
        <v>42933</v>
      </c>
      <c r="B638" s="2">
        <v>4.9492000000000003</v>
      </c>
      <c r="C638" s="2">
        <v>58.215336027762739</v>
      </c>
      <c r="D638" s="2">
        <v>-3.4648851905964229E-2</v>
      </c>
      <c r="E638" s="2">
        <v>3.8661071756875276E-3</v>
      </c>
      <c r="F638" s="2">
        <v>4.9159400000000009</v>
      </c>
      <c r="G638" s="2">
        <v>4.8864999999999998</v>
      </c>
      <c r="H638" s="2">
        <v>4.8629900000000017</v>
      </c>
      <c r="I638" s="2">
        <v>4.8622700000000005</v>
      </c>
      <c r="J638" s="2">
        <v>5.2110940000000019</v>
      </c>
      <c r="K638" s="17" t="s">
        <v>52</v>
      </c>
      <c r="L638" s="17" t="s">
        <v>49</v>
      </c>
      <c r="M638" s="17" t="s">
        <v>53</v>
      </c>
    </row>
    <row r="639" spans="1:13" ht="13.5" x14ac:dyDescent="0.25">
      <c r="A639" s="3">
        <v>42934</v>
      </c>
      <c r="B639" s="2">
        <v>5.0932000000000004</v>
      </c>
      <c r="C639" s="2">
        <v>68.115556473581677</v>
      </c>
      <c r="D639" s="2">
        <v>-5.2169110944102037E-2</v>
      </c>
      <c r="E639" s="2">
        <v>2.0042082929684129E-3</v>
      </c>
      <c r="F639" s="2">
        <v>4.9447400000000004</v>
      </c>
      <c r="G639" s="2">
        <v>4.9127700000000001</v>
      </c>
      <c r="H639" s="2">
        <v>4.8742250000000009</v>
      </c>
      <c r="I639" s="2">
        <v>4.8633820000000005</v>
      </c>
      <c r="J639" s="2">
        <v>5.2096470000000021</v>
      </c>
      <c r="K639" s="17" t="s">
        <v>52</v>
      </c>
      <c r="L639" s="17" t="s">
        <v>49</v>
      </c>
      <c r="M639" s="17" t="s">
        <v>53</v>
      </c>
    </row>
    <row r="640" spans="1:13" ht="13.5" x14ac:dyDescent="0.25">
      <c r="A640" s="3">
        <v>42935</v>
      </c>
      <c r="B640" s="2">
        <v>5.0229999999999997</v>
      </c>
      <c r="C640" s="2">
        <v>60.579981565887628</v>
      </c>
      <c r="D640" s="2">
        <v>-4.4510406646984357E-2</v>
      </c>
      <c r="E640" s="2">
        <v>-8.6410943298993043E-5</v>
      </c>
      <c r="F640" s="2">
        <v>4.9779800000000005</v>
      </c>
      <c r="G640" s="2">
        <v>4.9199399999999995</v>
      </c>
      <c r="H640" s="2">
        <v>4.8838500000000007</v>
      </c>
      <c r="I640" s="2">
        <v>4.8657819999999994</v>
      </c>
      <c r="J640" s="2">
        <v>5.2070555000000001</v>
      </c>
      <c r="K640" s="17" t="s">
        <v>52</v>
      </c>
      <c r="L640" s="17" t="s">
        <v>49</v>
      </c>
      <c r="M640" s="17" t="s">
        <v>53</v>
      </c>
    </row>
    <row r="641" spans="1:13" ht="13.5" x14ac:dyDescent="0.25">
      <c r="A641" s="3">
        <v>42936</v>
      </c>
      <c r="B641" s="2">
        <v>5.0304000000000002</v>
      </c>
      <c r="C641" s="2">
        <v>61.068910713638182</v>
      </c>
      <c r="D641" s="2">
        <v>-5.7952613745858805E-2</v>
      </c>
      <c r="E641" s="2">
        <v>-2.3013092538645948E-3</v>
      </c>
      <c r="F641" s="2">
        <v>5.0090000000000003</v>
      </c>
      <c r="G641" s="2">
        <v>4.9399299999999995</v>
      </c>
      <c r="H641" s="2">
        <v>4.8938449999999998</v>
      </c>
      <c r="I641" s="2">
        <v>4.8683999999999994</v>
      </c>
      <c r="J641" s="2">
        <v>5.2036730000000011</v>
      </c>
      <c r="K641" s="17" t="s">
        <v>52</v>
      </c>
      <c r="L641" s="17" t="s">
        <v>49</v>
      </c>
      <c r="M641" s="17" t="s">
        <v>53</v>
      </c>
    </row>
    <row r="642" spans="1:13" ht="13.5" x14ac:dyDescent="0.25">
      <c r="A642" s="3">
        <v>42937</v>
      </c>
      <c r="B642" s="2">
        <v>4.8826999999999998</v>
      </c>
      <c r="C642" s="2">
        <v>48.214779015094102</v>
      </c>
      <c r="D642" s="2">
        <v>-6.0222689236476334E-2</v>
      </c>
      <c r="E642" s="2">
        <v>-4.5634617525443606E-3</v>
      </c>
      <c r="F642" s="2">
        <v>4.9957000000000003</v>
      </c>
      <c r="G642" s="2">
        <v>4.9458399999999996</v>
      </c>
      <c r="H642" s="2">
        <v>4.8964549999999996</v>
      </c>
      <c r="I642" s="2">
        <v>4.8680639999999995</v>
      </c>
      <c r="J642" s="2">
        <v>5.2003970000000006</v>
      </c>
      <c r="K642" s="17" t="s">
        <v>48</v>
      </c>
      <c r="L642" s="17" t="s">
        <v>50</v>
      </c>
      <c r="M642" s="17" t="s">
        <v>47</v>
      </c>
    </row>
    <row r="643" spans="1:13" ht="13.5" x14ac:dyDescent="0.25">
      <c r="A643" s="3">
        <v>42940</v>
      </c>
      <c r="B643" s="2">
        <v>4.8605</v>
      </c>
      <c r="C643" s="2">
        <v>46.626196692200459</v>
      </c>
      <c r="D643" s="2">
        <v>-5.6374769017028648E-2</v>
      </c>
      <c r="E643" s="2">
        <v>-6.816957687142685E-3</v>
      </c>
      <c r="F643" s="2">
        <v>4.9779600000000004</v>
      </c>
      <c r="G643" s="2">
        <v>4.9469500000000002</v>
      </c>
      <c r="H643" s="2">
        <v>4.895365</v>
      </c>
      <c r="I643" s="2">
        <v>4.8672839999999988</v>
      </c>
      <c r="J643" s="2">
        <v>5.1970965000000016</v>
      </c>
      <c r="K643" s="17" t="s">
        <v>48</v>
      </c>
      <c r="L643" s="17" t="s">
        <v>50</v>
      </c>
      <c r="M643" s="17" t="s">
        <v>47</v>
      </c>
    </row>
    <row r="644" spans="1:13" ht="13.5" x14ac:dyDescent="0.25">
      <c r="A644" s="3">
        <v>42942</v>
      </c>
      <c r="B644" s="2">
        <v>4.8384</v>
      </c>
      <c r="C644" s="2">
        <v>45.035425215651927</v>
      </c>
      <c r="D644" s="2">
        <v>-3.5853181733791928E-2</v>
      </c>
      <c r="E644" s="2">
        <v>-9.022070899677501E-3</v>
      </c>
      <c r="F644" s="2">
        <v>4.9269999999999996</v>
      </c>
      <c r="G644" s="2">
        <v>4.9358700000000004</v>
      </c>
      <c r="H644" s="2">
        <v>4.8957600000000001</v>
      </c>
      <c r="I644" s="2">
        <v>4.8632999999999988</v>
      </c>
      <c r="J644" s="2">
        <v>5.1936855000000026</v>
      </c>
      <c r="K644" s="17" t="s">
        <v>48</v>
      </c>
      <c r="L644" s="17" t="s">
        <v>50</v>
      </c>
      <c r="M644" s="17" t="s">
        <v>47</v>
      </c>
    </row>
    <row r="645" spans="1:13" ht="13.5" x14ac:dyDescent="0.25">
      <c r="A645" s="3">
        <v>42943</v>
      </c>
      <c r="B645" s="2">
        <v>4.8384</v>
      </c>
      <c r="C645" s="2">
        <v>45.035425215651927</v>
      </c>
      <c r="D645" s="2">
        <v>-3.2319138343975595E-2</v>
      </c>
      <c r="E645" s="2">
        <v>-1.1151412207128749E-2</v>
      </c>
      <c r="F645" s="2">
        <v>4.8900800000000002</v>
      </c>
      <c r="G645" s="2">
        <v>4.9340299999999999</v>
      </c>
      <c r="H645" s="2">
        <v>4.8961550000000003</v>
      </c>
      <c r="I645" s="2">
        <v>4.8620779999999995</v>
      </c>
      <c r="J645" s="2">
        <v>5.1899295000000025</v>
      </c>
      <c r="K645" s="17" t="s">
        <v>48</v>
      </c>
      <c r="L645" s="17" t="s">
        <v>50</v>
      </c>
      <c r="M645" s="17" t="s">
        <v>47</v>
      </c>
    </row>
    <row r="646" spans="1:13" ht="13.5" x14ac:dyDescent="0.25">
      <c r="A646" s="3">
        <v>42944</v>
      </c>
      <c r="B646" s="2">
        <v>4.8753000000000002</v>
      </c>
      <c r="C646" s="2">
        <v>48.44170127008281</v>
      </c>
      <c r="D646" s="2">
        <v>-2.8859484538918068E-2</v>
      </c>
      <c r="E646" s="2">
        <v>-1.4366192748365918E-2</v>
      </c>
      <c r="F646" s="2">
        <v>4.8590600000000004</v>
      </c>
      <c r="G646" s="2">
        <v>4.9340300000000008</v>
      </c>
      <c r="H646" s="2">
        <v>4.8983949999999998</v>
      </c>
      <c r="I646" s="2">
        <v>4.8615939999999993</v>
      </c>
      <c r="J646" s="2">
        <v>5.1867030000000023</v>
      </c>
      <c r="K646" s="17" t="s">
        <v>48</v>
      </c>
      <c r="L646" s="17" t="s">
        <v>50</v>
      </c>
      <c r="M646" s="17" t="s">
        <v>47</v>
      </c>
    </row>
    <row r="647" spans="1:13" ht="13.5" x14ac:dyDescent="0.25">
      <c r="A647" s="3">
        <v>42947</v>
      </c>
      <c r="B647" s="2">
        <v>4.8753000000000002</v>
      </c>
      <c r="C647" s="2">
        <v>48.441701270082817</v>
      </c>
      <c r="D647" s="2">
        <v>-1.4450815779526671E-2</v>
      </c>
      <c r="E647" s="2">
        <v>-1.9511434016883641E-2</v>
      </c>
      <c r="F647" s="2">
        <v>4.8575800000000005</v>
      </c>
      <c r="G647" s="2">
        <v>4.9266400000000008</v>
      </c>
      <c r="H647" s="2">
        <v>4.9006349999999994</v>
      </c>
      <c r="I647" s="2">
        <v>4.8617999999999997</v>
      </c>
      <c r="J647" s="2">
        <v>5.1839940000000011</v>
      </c>
      <c r="K647" s="17" t="s">
        <v>48</v>
      </c>
      <c r="L647" s="17" t="s">
        <v>50</v>
      </c>
      <c r="M647" s="17" t="s">
        <v>47</v>
      </c>
    </row>
    <row r="648" spans="1:13" ht="13.5" x14ac:dyDescent="0.25">
      <c r="A648" s="3">
        <v>42948</v>
      </c>
      <c r="B648" s="2">
        <v>4.8826999999999998</v>
      </c>
      <c r="C648" s="2">
        <v>49.174281536356972</v>
      </c>
      <c r="D648" s="2">
        <v>-2.7032739790966431E-3</v>
      </c>
      <c r="E648" s="2">
        <v>-2.600601936929724E-2</v>
      </c>
      <c r="F648" s="2">
        <v>4.8620199999999993</v>
      </c>
      <c r="G648" s="2">
        <v>4.9199900000000003</v>
      </c>
      <c r="H648" s="2">
        <v>4.9032450000000001</v>
      </c>
      <c r="I648" s="2">
        <v>4.8628439999999999</v>
      </c>
      <c r="J648" s="2">
        <v>5.1813220000000024</v>
      </c>
      <c r="K648" s="17" t="s">
        <v>52</v>
      </c>
      <c r="L648" s="17" t="s">
        <v>49</v>
      </c>
      <c r="M648" s="17" t="s">
        <v>53</v>
      </c>
    </row>
    <row r="649" spans="1:13" ht="13.5" x14ac:dyDescent="0.25">
      <c r="A649" s="3">
        <v>42949</v>
      </c>
      <c r="B649" s="2">
        <v>4.8826999999999998</v>
      </c>
      <c r="C649" s="2">
        <v>49.174281536356972</v>
      </c>
      <c r="D649" s="2">
        <v>2.9443127989662976E-2</v>
      </c>
      <c r="E649" s="2">
        <v>-3.1631289942443699E-2</v>
      </c>
      <c r="F649" s="2">
        <v>4.8708799999999997</v>
      </c>
      <c r="G649" s="2">
        <v>4.8989400000000005</v>
      </c>
      <c r="H649" s="2">
        <v>4.9058549999999999</v>
      </c>
      <c r="I649" s="2">
        <v>4.8638879999999993</v>
      </c>
      <c r="J649" s="2">
        <v>5.1788225000000034</v>
      </c>
      <c r="K649" s="17" t="s">
        <v>52</v>
      </c>
      <c r="L649" s="17" t="s">
        <v>49</v>
      </c>
      <c r="M649" s="17" t="s">
        <v>53</v>
      </c>
    </row>
    <row r="650" spans="1:13" ht="13.5" x14ac:dyDescent="0.25">
      <c r="A650" s="3">
        <v>42950</v>
      </c>
      <c r="B650" s="2">
        <v>4.8014000000000001</v>
      </c>
      <c r="C650" s="2">
        <v>41.636272229886245</v>
      </c>
      <c r="D650" s="2">
        <v>5.1914603857041719E-2</v>
      </c>
      <c r="E650" s="2">
        <v>-3.5301519883286503E-2</v>
      </c>
      <c r="F650" s="2">
        <v>4.86348</v>
      </c>
      <c r="G650" s="2">
        <v>4.8767800000000001</v>
      </c>
      <c r="H650" s="2">
        <v>4.8983599999999994</v>
      </c>
      <c r="I650" s="2">
        <v>4.8633059999999997</v>
      </c>
      <c r="J650" s="2">
        <v>5.175916500000004</v>
      </c>
      <c r="K650" s="17" t="s">
        <v>52</v>
      </c>
      <c r="L650" s="17" t="s">
        <v>49</v>
      </c>
      <c r="M650" s="17" t="s">
        <v>54</v>
      </c>
    </row>
    <row r="651" spans="1:13" ht="13.5" x14ac:dyDescent="0.25">
      <c r="A651" s="3">
        <v>42951</v>
      </c>
      <c r="B651" s="2">
        <v>4.8753000000000002</v>
      </c>
      <c r="C651" s="2">
        <v>49.251462411881327</v>
      </c>
      <c r="D651" s="2">
        <v>6.7118585190663715E-2</v>
      </c>
      <c r="E651" s="2">
        <v>-3.7564221659100963E-2</v>
      </c>
      <c r="F651" s="2">
        <v>4.86348</v>
      </c>
      <c r="G651" s="2">
        <v>4.8612700000000002</v>
      </c>
      <c r="H651" s="2">
        <v>4.900599999999999</v>
      </c>
      <c r="I651" s="2">
        <v>4.8642019999999997</v>
      </c>
      <c r="J651" s="2">
        <v>5.1733800000000034</v>
      </c>
      <c r="K651" s="17" t="s">
        <v>52</v>
      </c>
      <c r="L651" s="17" t="s">
        <v>49</v>
      </c>
      <c r="M651" s="17" t="s">
        <v>55</v>
      </c>
    </row>
    <row r="652" spans="1:13" ht="13.5" x14ac:dyDescent="0.25">
      <c r="A652" s="3">
        <v>42954</v>
      </c>
      <c r="B652" s="2">
        <v>4.9492000000000003</v>
      </c>
      <c r="C652" s="2">
        <v>55.503836840162663</v>
      </c>
      <c r="D652" s="2">
        <v>5.183602258662745E-2</v>
      </c>
      <c r="E652" s="2">
        <v>-3.7651934015232917E-2</v>
      </c>
      <c r="F652" s="2">
        <v>4.87826</v>
      </c>
      <c r="G652" s="2">
        <v>4.8679199999999998</v>
      </c>
      <c r="H652" s="2">
        <v>4.9068799999999992</v>
      </c>
      <c r="I652" s="2">
        <v>4.8665760000000002</v>
      </c>
      <c r="J652" s="2">
        <v>5.170781500000003</v>
      </c>
      <c r="K652" s="17" t="s">
        <v>52</v>
      </c>
      <c r="L652" s="17" t="s">
        <v>49</v>
      </c>
      <c r="M652" s="17" t="s">
        <v>53</v>
      </c>
    </row>
    <row r="653" spans="1:13" ht="13.5" x14ac:dyDescent="0.25">
      <c r="A653" s="3">
        <v>42955</v>
      </c>
      <c r="B653" s="2">
        <v>4.8753000000000002</v>
      </c>
      <c r="C653" s="2">
        <v>49.002213207431858</v>
      </c>
      <c r="D653" s="2">
        <v>4.0572635673647106E-2</v>
      </c>
      <c r="E653" s="2">
        <v>-3.8553797006991262E-2</v>
      </c>
      <c r="F653" s="2">
        <v>4.8767800000000001</v>
      </c>
      <c r="G653" s="2">
        <v>4.8694000000000006</v>
      </c>
      <c r="H653" s="2">
        <v>4.908175</v>
      </c>
      <c r="I653" s="2">
        <v>4.8681620000000008</v>
      </c>
      <c r="J653" s="2">
        <v>5.1678135000000021</v>
      </c>
      <c r="K653" s="17" t="s">
        <v>48</v>
      </c>
      <c r="L653" s="17" t="s">
        <v>50</v>
      </c>
      <c r="M653" s="17" t="s">
        <v>47</v>
      </c>
    </row>
    <row r="654" spans="1:13" ht="13.5" x14ac:dyDescent="0.25">
      <c r="A654" s="3">
        <v>42956</v>
      </c>
      <c r="B654" s="2">
        <v>4.9492000000000003</v>
      </c>
      <c r="C654" s="2">
        <v>54.714881547114388</v>
      </c>
      <c r="D654" s="2">
        <v>2.22429435261704E-2</v>
      </c>
      <c r="E654" s="2">
        <v>-3.9808126731467046E-2</v>
      </c>
      <c r="F654" s="2">
        <v>4.8900800000000002</v>
      </c>
      <c r="G654" s="2">
        <v>4.8804800000000004</v>
      </c>
      <c r="H654" s="2">
        <v>4.9081750000000008</v>
      </c>
      <c r="I654" s="2">
        <v>4.8712260000000001</v>
      </c>
      <c r="J654" s="2">
        <v>5.1660260000000031</v>
      </c>
      <c r="K654" s="17" t="s">
        <v>48</v>
      </c>
      <c r="L654" s="17" t="s">
        <v>50</v>
      </c>
      <c r="M654" s="17" t="s">
        <v>51</v>
      </c>
    </row>
    <row r="655" spans="1:13" ht="13.5" x14ac:dyDescent="0.25">
      <c r="A655" s="3">
        <v>42957</v>
      </c>
      <c r="B655" s="2">
        <v>4.9861000000000004</v>
      </c>
      <c r="C655" s="2">
        <v>57.287689436374329</v>
      </c>
      <c r="D655" s="2">
        <v>3.6325813761388659E-3</v>
      </c>
      <c r="E655" s="2">
        <v>-4.1353671592359559E-2</v>
      </c>
      <c r="F655" s="2">
        <v>4.9270200000000006</v>
      </c>
      <c r="G655" s="2">
        <v>4.8952499999999999</v>
      </c>
      <c r="H655" s="2">
        <v>4.9146400000000003</v>
      </c>
      <c r="I655" s="2">
        <v>4.8743380000000007</v>
      </c>
      <c r="J655" s="2">
        <v>5.1640435000000027</v>
      </c>
      <c r="K655" s="17" t="s">
        <v>48</v>
      </c>
      <c r="L655" s="17" t="s">
        <v>50</v>
      </c>
      <c r="M655" s="17" t="s">
        <v>51</v>
      </c>
    </row>
    <row r="656" spans="1:13" ht="13.5" x14ac:dyDescent="0.25">
      <c r="A656" s="3">
        <v>42958</v>
      </c>
      <c r="B656" s="2">
        <v>5.0563000000000002</v>
      </c>
      <c r="C656" s="2">
        <v>61.740980817943772</v>
      </c>
      <c r="D656" s="2">
        <v>-1.2195851435151894E-2</v>
      </c>
      <c r="E656" s="2">
        <v>-4.0684020918486823E-2</v>
      </c>
      <c r="F656" s="2">
        <v>4.9632200000000006</v>
      </c>
      <c r="G656" s="2">
        <v>4.9133499999999994</v>
      </c>
      <c r="H656" s="2">
        <v>4.9236900000000006</v>
      </c>
      <c r="I656" s="2">
        <v>4.8788540000000005</v>
      </c>
      <c r="J656" s="2">
        <v>5.1626365000000032</v>
      </c>
      <c r="K656" s="17" t="s">
        <v>48</v>
      </c>
      <c r="L656" s="17" t="s">
        <v>50</v>
      </c>
      <c r="M656" s="17" t="s">
        <v>51</v>
      </c>
    </row>
    <row r="657" spans="1:13" ht="13.5" x14ac:dyDescent="0.25">
      <c r="A657" s="3">
        <v>42961</v>
      </c>
      <c r="B657" s="2">
        <v>5.0415000000000001</v>
      </c>
      <c r="C657" s="2">
        <v>60.31323801983816</v>
      </c>
      <c r="D657" s="2">
        <v>-2.54244429376147E-2</v>
      </c>
      <c r="E657" s="2">
        <v>-3.6164431036682876E-2</v>
      </c>
      <c r="F657" s="2">
        <v>4.9816799999999999</v>
      </c>
      <c r="G657" s="2">
        <v>4.92997</v>
      </c>
      <c r="H657" s="2">
        <v>4.9283049999999999</v>
      </c>
      <c r="I657" s="2">
        <v>4.8830740000000006</v>
      </c>
      <c r="J657" s="2">
        <v>5.1612760000000026</v>
      </c>
      <c r="K657" s="17" t="s">
        <v>48</v>
      </c>
      <c r="L657" s="17" t="s">
        <v>50</v>
      </c>
      <c r="M657" s="17" t="s">
        <v>51</v>
      </c>
    </row>
    <row r="658" spans="1:13" ht="13.5" x14ac:dyDescent="0.25">
      <c r="A658" s="3">
        <v>42962</v>
      </c>
      <c r="B658" s="2">
        <v>5.0488999999999997</v>
      </c>
      <c r="C658" s="2">
        <v>60.801330889602994</v>
      </c>
      <c r="D658" s="2">
        <v>-3.6802690491536616E-2</v>
      </c>
      <c r="E658" s="2">
        <v>-2.9250203785223586E-2</v>
      </c>
      <c r="F658" s="2">
        <v>5.0164</v>
      </c>
      <c r="G658" s="2">
        <v>4.9465900000000005</v>
      </c>
      <c r="H658" s="2">
        <v>4.9332900000000004</v>
      </c>
      <c r="I658" s="2">
        <v>4.8874420000000001</v>
      </c>
      <c r="J658" s="2">
        <v>5.159435000000002</v>
      </c>
      <c r="K658" s="17" t="s">
        <v>52</v>
      </c>
      <c r="L658" s="17" t="s">
        <v>49</v>
      </c>
      <c r="M658" s="17" t="s">
        <v>53</v>
      </c>
    </row>
    <row r="659" spans="1:13" ht="13.5" x14ac:dyDescent="0.25">
      <c r="A659" s="3">
        <v>42963</v>
      </c>
      <c r="B659" s="2">
        <v>5.0229999999999997</v>
      </c>
      <c r="C659" s="2">
        <v>58.107669612250277</v>
      </c>
      <c r="D659" s="2">
        <v>-4.5273366603681531E-2</v>
      </c>
      <c r="E659" s="2">
        <v>-2.4668630086683057E-2</v>
      </c>
      <c r="F659" s="2">
        <v>5.0311599999999999</v>
      </c>
      <c r="G659" s="2">
        <v>4.9606200000000005</v>
      </c>
      <c r="H659" s="2">
        <v>4.9297800000000001</v>
      </c>
      <c r="I659" s="2">
        <v>4.8906020000000012</v>
      </c>
      <c r="J659" s="2">
        <v>5.1578095000000017</v>
      </c>
      <c r="K659" s="17" t="s">
        <v>52</v>
      </c>
      <c r="L659" s="17" t="s">
        <v>49</v>
      </c>
      <c r="M659" s="17" t="s">
        <v>53</v>
      </c>
    </row>
    <row r="660" spans="1:13" ht="13.5" x14ac:dyDescent="0.25">
      <c r="A660" s="3">
        <v>42964</v>
      </c>
      <c r="B660" s="2">
        <v>5.0156000000000001</v>
      </c>
      <c r="C660" s="2">
        <v>57.32622201931607</v>
      </c>
      <c r="D660" s="2">
        <v>-6.4952404963866783E-2</v>
      </c>
      <c r="E660" s="2">
        <v>-2.1338765315851913E-2</v>
      </c>
      <c r="F660" s="2">
        <v>5.0370599999999994</v>
      </c>
      <c r="G660" s="2">
        <v>4.9820399999999996</v>
      </c>
      <c r="H660" s="2">
        <v>4.9294100000000007</v>
      </c>
      <c r="I660" s="2">
        <v>4.8936140000000012</v>
      </c>
      <c r="J660" s="2">
        <v>5.1561470000000016</v>
      </c>
      <c r="K660" s="17" t="s">
        <v>52</v>
      </c>
      <c r="L660" s="17" t="s">
        <v>49</v>
      </c>
      <c r="M660" s="17" t="s">
        <v>53</v>
      </c>
    </row>
    <row r="661" spans="1:13" ht="13.5" x14ac:dyDescent="0.25">
      <c r="A661" s="3">
        <v>42965</v>
      </c>
      <c r="B661" s="2">
        <v>5.0156000000000001</v>
      </c>
      <c r="C661" s="2">
        <v>57.32622201931607</v>
      </c>
      <c r="D661" s="2">
        <v>-7.0702051485790562E-2</v>
      </c>
      <c r="E661" s="2">
        <v>-1.9209397592390001E-2</v>
      </c>
      <c r="F661" s="2">
        <v>5.0289199999999994</v>
      </c>
      <c r="G661" s="2">
        <v>4.9960700000000005</v>
      </c>
      <c r="H661" s="2">
        <v>4.9286700000000003</v>
      </c>
      <c r="I661" s="2">
        <v>4.8973160000000009</v>
      </c>
      <c r="J661" s="2">
        <v>5.1544845000000024</v>
      </c>
      <c r="K661" s="17" t="s">
        <v>52</v>
      </c>
      <c r="L661" s="17" t="s">
        <v>55</v>
      </c>
      <c r="M661" s="17" t="s">
        <v>54</v>
      </c>
    </row>
    <row r="662" spans="1:13" ht="13.5" x14ac:dyDescent="0.25">
      <c r="A662" s="3">
        <v>42968</v>
      </c>
      <c r="B662" s="2">
        <v>4.9824000000000002</v>
      </c>
      <c r="C662" s="2">
        <v>53.577166502594558</v>
      </c>
      <c r="D662" s="2">
        <v>-6.2171409285181056E-2</v>
      </c>
      <c r="E662" s="2">
        <v>-2.0440264052572012E-2</v>
      </c>
      <c r="F662" s="2">
        <v>5.0170999999999992</v>
      </c>
      <c r="G662" s="2">
        <v>4.99939</v>
      </c>
      <c r="H662" s="2">
        <v>4.9336549999999999</v>
      </c>
      <c r="I662" s="2">
        <v>4.9009740000000015</v>
      </c>
      <c r="J662" s="2">
        <v>5.152656000000003</v>
      </c>
      <c r="K662" s="17" t="s">
        <v>48</v>
      </c>
      <c r="L662" s="17" t="s">
        <v>50</v>
      </c>
      <c r="M662" s="17" t="s">
        <v>47</v>
      </c>
    </row>
    <row r="663" spans="1:13" ht="13.5" x14ac:dyDescent="0.25">
      <c r="A663" s="3">
        <v>42969</v>
      </c>
      <c r="B663" s="2">
        <v>4.9122000000000003</v>
      </c>
      <c r="C663" s="2">
        <v>46.632645217341242</v>
      </c>
      <c r="D663" s="2">
        <v>-6.1326929962365107E-2</v>
      </c>
      <c r="E663" s="2">
        <v>-1.7270934975125107E-2</v>
      </c>
      <c r="F663" s="2">
        <v>4.9897599999999995</v>
      </c>
      <c r="G663" s="2">
        <v>5.0030799999999997</v>
      </c>
      <c r="H663" s="2">
        <v>4.9362400000000006</v>
      </c>
      <c r="I663" s="2">
        <v>4.9026080000000025</v>
      </c>
      <c r="J663" s="2">
        <v>5.149786500000002</v>
      </c>
      <c r="K663" s="17" t="s">
        <v>48</v>
      </c>
      <c r="L663" s="17" t="s">
        <v>50</v>
      </c>
      <c r="M663" s="17" t="s">
        <v>47</v>
      </c>
    </row>
    <row r="664" spans="1:13" ht="13.5" x14ac:dyDescent="0.25">
      <c r="A664" s="3">
        <v>42970</v>
      </c>
      <c r="B664" s="2">
        <v>4.9824000000000002</v>
      </c>
      <c r="C664" s="2">
        <v>53.169595265146206</v>
      </c>
      <c r="D664" s="2">
        <v>-5.4217700521840939E-2</v>
      </c>
      <c r="E664" s="2">
        <v>-1.3488773671941968E-2</v>
      </c>
      <c r="F664" s="2">
        <v>4.9816400000000005</v>
      </c>
      <c r="G664" s="2">
        <v>5.0063999999999993</v>
      </c>
      <c r="H664" s="2">
        <v>4.9434400000000007</v>
      </c>
      <c r="I664" s="2">
        <v>4.9056460000000017</v>
      </c>
      <c r="J664" s="2">
        <v>5.147785500000003</v>
      </c>
      <c r="K664" s="17" t="s">
        <v>48</v>
      </c>
      <c r="L664" s="17" t="s">
        <v>50</v>
      </c>
      <c r="M664" s="17" t="s">
        <v>47</v>
      </c>
    </row>
    <row r="665" spans="1:13" ht="13.5" x14ac:dyDescent="0.25">
      <c r="A665" s="3">
        <v>42971</v>
      </c>
      <c r="B665" s="2">
        <v>4.9861000000000004</v>
      </c>
      <c r="C665" s="2">
        <v>53.492941387822889</v>
      </c>
      <c r="D665" s="2">
        <v>-4.300542445850386E-2</v>
      </c>
      <c r="E665" s="2">
        <v>-9.4446683783857236E-3</v>
      </c>
      <c r="F665" s="2">
        <v>4.9757400000000001</v>
      </c>
      <c r="G665" s="2">
        <v>5.0063999999999993</v>
      </c>
      <c r="H665" s="2">
        <v>4.950825</v>
      </c>
      <c r="I665" s="2">
        <v>4.9087580000000024</v>
      </c>
      <c r="J665" s="2">
        <v>5.1459585000000025</v>
      </c>
      <c r="K665" s="17" t="s">
        <v>52</v>
      </c>
      <c r="L665" s="17" t="s">
        <v>49</v>
      </c>
      <c r="M665" s="17" t="s">
        <v>54</v>
      </c>
    </row>
    <row r="666" spans="1:13" ht="13.5" x14ac:dyDescent="0.25">
      <c r="A666" s="3">
        <v>42972</v>
      </c>
      <c r="B666" s="2">
        <v>5.0156000000000001</v>
      </c>
      <c r="C666" s="2">
        <v>56.09580119908977</v>
      </c>
      <c r="D666" s="2">
        <v>-2.5115972563200195E-2</v>
      </c>
      <c r="E666" s="2">
        <v>-5.6763127281816948E-3</v>
      </c>
      <c r="F666" s="2">
        <v>4.9757400000000001</v>
      </c>
      <c r="G666" s="2">
        <v>5.0023299999999988</v>
      </c>
      <c r="H666" s="2">
        <v>4.95784</v>
      </c>
      <c r="I666" s="2">
        <v>4.9117700000000015</v>
      </c>
      <c r="J666" s="2">
        <v>5.1442960000000015</v>
      </c>
      <c r="K666" s="17" t="s">
        <v>52</v>
      </c>
      <c r="L666" s="17" t="s">
        <v>49</v>
      </c>
      <c r="M666" s="17" t="s">
        <v>55</v>
      </c>
    </row>
    <row r="667" spans="1:13" ht="13.5" x14ac:dyDescent="0.25">
      <c r="A667" s="3">
        <v>42975</v>
      </c>
      <c r="B667" s="2">
        <v>5.0156000000000001</v>
      </c>
      <c r="C667" s="2">
        <v>56.095801199089756</v>
      </c>
      <c r="D667" s="2">
        <v>-1.2626903727126937E-2</v>
      </c>
      <c r="E667" s="2">
        <v>-2.2653975774610453E-3</v>
      </c>
      <c r="F667" s="2">
        <v>4.98238</v>
      </c>
      <c r="G667" s="2">
        <v>4.9997399999999992</v>
      </c>
      <c r="H667" s="2">
        <v>4.9648550000000018</v>
      </c>
      <c r="I667" s="2">
        <v>4.9147820000000015</v>
      </c>
      <c r="J667" s="2">
        <v>5.1426335000000014</v>
      </c>
      <c r="K667" s="17" t="s">
        <v>52</v>
      </c>
      <c r="L667" s="17" t="s">
        <v>49</v>
      </c>
      <c r="M667" s="17" t="s">
        <v>53</v>
      </c>
    </row>
    <row r="668" spans="1:13" ht="13.5" x14ac:dyDescent="0.25">
      <c r="A668" s="3">
        <v>42976</v>
      </c>
      <c r="B668" s="2">
        <v>4.9492000000000003</v>
      </c>
      <c r="C668" s="2">
        <v>48.944986157024267</v>
      </c>
      <c r="D668" s="2">
        <v>3.6540123550050652E-3</v>
      </c>
      <c r="E668" s="2">
        <v>7.4783828380756254E-4</v>
      </c>
      <c r="F668" s="2">
        <v>4.9897800000000005</v>
      </c>
      <c r="G668" s="2">
        <v>4.9897699999999992</v>
      </c>
      <c r="H668" s="2">
        <v>4.9681800000000003</v>
      </c>
      <c r="I668" s="2">
        <v>4.9164660000000024</v>
      </c>
      <c r="J668" s="2">
        <v>5.1402940000000008</v>
      </c>
      <c r="K668" s="17" t="s">
        <v>52</v>
      </c>
      <c r="L668" s="17" t="s">
        <v>49</v>
      </c>
      <c r="M668" s="17" t="s">
        <v>53</v>
      </c>
    </row>
    <row r="669" spans="1:13" ht="13.5" x14ac:dyDescent="0.25">
      <c r="A669" s="3">
        <v>42977</v>
      </c>
      <c r="B669" s="2">
        <v>4.9861000000000004</v>
      </c>
      <c r="C669" s="2">
        <v>52.563891421858408</v>
      </c>
      <c r="D669" s="2">
        <v>1.0786308289951307E-2</v>
      </c>
      <c r="E669" s="2">
        <v>3.3521531930709846E-3</v>
      </c>
      <c r="F669" s="2">
        <v>4.9905200000000001</v>
      </c>
      <c r="G669" s="2">
        <v>4.9860799999999994</v>
      </c>
      <c r="H669" s="2">
        <v>4.9733500000000008</v>
      </c>
      <c r="I669" s="2">
        <v>4.9188180000000017</v>
      </c>
      <c r="J669" s="2">
        <v>5.1381390000000025</v>
      </c>
      <c r="K669" s="17" t="s">
        <v>52</v>
      </c>
      <c r="L669" s="17" t="s">
        <v>49</v>
      </c>
      <c r="M669" s="17" t="s">
        <v>53</v>
      </c>
    </row>
    <row r="670" spans="1:13" ht="13.5" x14ac:dyDescent="0.25">
      <c r="A670" s="3">
        <v>42978</v>
      </c>
      <c r="B670" s="2">
        <v>4.9492000000000003</v>
      </c>
      <c r="C670" s="2">
        <v>48.835997369378539</v>
      </c>
      <c r="D670" s="2">
        <v>1.8266753158755478E-2</v>
      </c>
      <c r="E670" s="2">
        <v>4.5122409618042359E-3</v>
      </c>
      <c r="F670" s="2">
        <v>4.9831400000000006</v>
      </c>
      <c r="G670" s="2">
        <v>4.9794399999999994</v>
      </c>
      <c r="H670" s="2">
        <v>4.9807400000000008</v>
      </c>
      <c r="I670" s="2">
        <v>4.9211920000000013</v>
      </c>
      <c r="J670" s="2">
        <v>5.1357995000000018</v>
      </c>
      <c r="K670" s="17" t="s">
        <v>52</v>
      </c>
      <c r="L670" s="17" t="s">
        <v>49</v>
      </c>
      <c r="M670" s="17" t="s">
        <v>54</v>
      </c>
    </row>
    <row r="671" spans="1:13" ht="13.5" x14ac:dyDescent="0.25">
      <c r="A671" s="3">
        <v>42982</v>
      </c>
      <c r="B671" s="2">
        <v>5.0709999999999997</v>
      </c>
      <c r="C671" s="2">
        <v>59.137613910442013</v>
      </c>
      <c r="D671" s="2">
        <v>1.56538053703974E-2</v>
      </c>
      <c r="E671" s="2">
        <v>5.0547635492533957E-3</v>
      </c>
      <c r="F671" s="2">
        <v>4.9942200000000003</v>
      </c>
      <c r="G671" s="2">
        <v>4.9849799999999993</v>
      </c>
      <c r="H671" s="2">
        <v>4.9905250000000017</v>
      </c>
      <c r="I671" s="2">
        <v>4.9260020000000004</v>
      </c>
      <c r="J671" s="2">
        <v>5.134069000000002</v>
      </c>
      <c r="K671" s="17" t="s">
        <v>52</v>
      </c>
      <c r="L671" s="17" t="s">
        <v>49</v>
      </c>
      <c r="M671" s="17" t="s">
        <v>53</v>
      </c>
    </row>
    <row r="672" spans="1:13" ht="13.5" x14ac:dyDescent="0.25">
      <c r="A672" s="3">
        <v>42983</v>
      </c>
      <c r="B672" s="2">
        <v>5.0636999999999999</v>
      </c>
      <c r="C672" s="2">
        <v>58.378936243821279</v>
      </c>
      <c r="D672" s="2">
        <v>8.2299425120506697E-3</v>
      </c>
      <c r="E672" s="2">
        <v>4.8300765460159599E-3</v>
      </c>
      <c r="F672" s="2">
        <v>5.0038400000000003</v>
      </c>
      <c r="G672" s="2">
        <v>4.9931099999999997</v>
      </c>
      <c r="H672" s="2">
        <v>4.9962500000000007</v>
      </c>
      <c r="I672" s="2">
        <v>4.9306660000000004</v>
      </c>
      <c r="J672" s="2">
        <v>5.1326125000000014</v>
      </c>
      <c r="K672" s="17" t="s">
        <v>52</v>
      </c>
      <c r="L672" s="17" t="s">
        <v>49</v>
      </c>
      <c r="M672" s="17" t="s">
        <v>53</v>
      </c>
    </row>
    <row r="673" spans="1:13" ht="13.5" x14ac:dyDescent="0.25">
      <c r="A673" s="3">
        <v>42984</v>
      </c>
      <c r="B673" s="2">
        <v>5.0229999999999997</v>
      </c>
      <c r="C673" s="2">
        <v>54.203721299688354</v>
      </c>
      <c r="D673" s="2">
        <v>-6.3919436876460622E-3</v>
      </c>
      <c r="E673" s="2">
        <v>6.5554358742731184E-4</v>
      </c>
      <c r="F673" s="2">
        <v>5.0186000000000002</v>
      </c>
      <c r="G673" s="2">
        <v>5.0041899999999995</v>
      </c>
      <c r="H673" s="2">
        <v>5.0036350000000001</v>
      </c>
      <c r="I673" s="2">
        <v>4.9334800000000003</v>
      </c>
      <c r="J673" s="2">
        <v>5.130987000000002</v>
      </c>
      <c r="K673" s="17" t="s">
        <v>52</v>
      </c>
      <c r="L673" s="17" t="s">
        <v>49</v>
      </c>
      <c r="M673" s="17" t="s">
        <v>53</v>
      </c>
    </row>
    <row r="674" spans="1:13" ht="13.5" x14ac:dyDescent="0.25">
      <c r="A674" s="3">
        <v>42985</v>
      </c>
      <c r="B674" s="2">
        <v>4.9861000000000004</v>
      </c>
      <c r="C674" s="2">
        <v>50.665754022824366</v>
      </c>
      <c r="D674" s="2">
        <v>-5.5043395000859974E-3</v>
      </c>
      <c r="E674" s="2">
        <v>-2.3632034412730081E-3</v>
      </c>
      <c r="F674" s="2">
        <v>5.0186000000000002</v>
      </c>
      <c r="G674" s="2">
        <v>5.0045599999999997</v>
      </c>
      <c r="H674" s="2">
        <v>5.0054800000000004</v>
      </c>
      <c r="I674" s="2">
        <v>4.936592000000001</v>
      </c>
      <c r="J674" s="2">
        <v>5.1291770000000021</v>
      </c>
      <c r="K674" s="17" t="s">
        <v>48</v>
      </c>
      <c r="L674" s="17" t="s">
        <v>50</v>
      </c>
      <c r="M674" s="17" t="s">
        <v>55</v>
      </c>
    </row>
    <row r="675" spans="1:13" ht="13.5" x14ac:dyDescent="0.25">
      <c r="A675" s="3">
        <v>42986</v>
      </c>
      <c r="B675" s="2">
        <v>4.8753000000000002</v>
      </c>
      <c r="C675" s="2">
        <v>41.835591458908723</v>
      </c>
      <c r="D675" s="2">
        <v>3.9882773363233426E-3</v>
      </c>
      <c r="E675" s="2">
        <v>-4.5303595507240136E-3</v>
      </c>
      <c r="F675" s="2">
        <v>5.0038199999999993</v>
      </c>
      <c r="G675" s="2">
        <v>4.9934799999999999</v>
      </c>
      <c r="H675" s="2">
        <v>4.9999399999999987</v>
      </c>
      <c r="I675" s="2">
        <v>4.937488000000001</v>
      </c>
      <c r="J675" s="2">
        <v>5.1268130000000021</v>
      </c>
      <c r="K675" s="17" t="s">
        <v>48</v>
      </c>
      <c r="L675" s="17" t="s">
        <v>50</v>
      </c>
      <c r="M675" s="17" t="s">
        <v>47</v>
      </c>
    </row>
    <row r="676" spans="1:13" ht="13.5" x14ac:dyDescent="0.25">
      <c r="A676" s="3">
        <v>42989</v>
      </c>
      <c r="B676" s="2">
        <v>4.8753000000000002</v>
      </c>
      <c r="C676" s="2">
        <v>41.835591458908723</v>
      </c>
      <c r="D676" s="2">
        <v>1.7181201896629084E-2</v>
      </c>
      <c r="E676" s="2">
        <v>-4.6373163374132951E-3</v>
      </c>
      <c r="F676" s="2">
        <v>4.9646799999999995</v>
      </c>
      <c r="G676" s="2">
        <v>4.9794500000000008</v>
      </c>
      <c r="H676" s="2">
        <v>4.9908899999999985</v>
      </c>
      <c r="I676" s="2">
        <v>4.938384000000001</v>
      </c>
      <c r="J676" s="2">
        <v>5.1239315000000012</v>
      </c>
      <c r="K676" s="17" t="s">
        <v>48</v>
      </c>
      <c r="L676" s="17" t="s">
        <v>50</v>
      </c>
      <c r="M676" s="17" t="s">
        <v>47</v>
      </c>
    </row>
    <row r="677" spans="1:13" ht="13.5" x14ac:dyDescent="0.25">
      <c r="A677" s="3">
        <v>42990</v>
      </c>
      <c r="B677" s="2">
        <v>4.9786999999999999</v>
      </c>
      <c r="C677" s="2">
        <v>51.065895003307332</v>
      </c>
      <c r="D677" s="2">
        <v>2.126134276984093E-2</v>
      </c>
      <c r="E677" s="2">
        <v>-2.1214762324997648E-3</v>
      </c>
      <c r="F677" s="2">
        <v>4.9476800000000001</v>
      </c>
      <c r="G677" s="2">
        <v>4.9757600000000011</v>
      </c>
      <c r="H677" s="2">
        <v>4.9877499999999984</v>
      </c>
      <c r="I677" s="2">
        <v>4.9413480000000014</v>
      </c>
      <c r="J677" s="2">
        <v>5.1219120000000009</v>
      </c>
      <c r="K677" s="17" t="s">
        <v>48</v>
      </c>
      <c r="L677" s="17" t="s">
        <v>50</v>
      </c>
      <c r="M677" s="17" t="s">
        <v>47</v>
      </c>
    </row>
    <row r="678" spans="1:13" ht="13.5" x14ac:dyDescent="0.25">
      <c r="A678" s="3">
        <v>42991</v>
      </c>
      <c r="B678" s="2">
        <v>4.9749999999999996</v>
      </c>
      <c r="C678" s="2">
        <v>50.755505025969782</v>
      </c>
      <c r="D678" s="2">
        <v>1.4694942111874276E-2</v>
      </c>
      <c r="E678" s="2">
        <v>1.0494665482205249E-3</v>
      </c>
      <c r="F678" s="2">
        <v>4.9380799999999994</v>
      </c>
      <c r="G678" s="2">
        <v>4.9783400000000011</v>
      </c>
      <c r="H678" s="2">
        <v>4.9840549999999997</v>
      </c>
      <c r="I678" s="2">
        <v>4.9442380000000012</v>
      </c>
      <c r="J678" s="2">
        <v>5.119874000000002</v>
      </c>
      <c r="K678" s="17" t="s">
        <v>48</v>
      </c>
      <c r="L678" s="17" t="s">
        <v>50</v>
      </c>
      <c r="M678" s="17" t="s">
        <v>47</v>
      </c>
    </row>
    <row r="679" spans="1:13" ht="13.5" x14ac:dyDescent="0.25">
      <c r="A679" s="3">
        <v>42992</v>
      </c>
      <c r="B679" s="2">
        <v>4.9676</v>
      </c>
      <c r="C679" s="2">
        <v>50.099622778473702</v>
      </c>
      <c r="D679" s="2">
        <v>1.5313916615041556E-2</v>
      </c>
      <c r="E679" s="2">
        <v>4.5984653639086232E-3</v>
      </c>
      <c r="F679" s="2">
        <v>4.93438</v>
      </c>
      <c r="G679" s="2">
        <v>4.9764900000000001</v>
      </c>
      <c r="H679" s="2">
        <v>4.9812849999999997</v>
      </c>
      <c r="I679" s="2">
        <v>4.9469800000000008</v>
      </c>
      <c r="J679" s="2">
        <v>5.1179715000000012</v>
      </c>
      <c r="K679" s="17" t="s">
        <v>48</v>
      </c>
      <c r="L679" s="17" t="s">
        <v>50</v>
      </c>
      <c r="M679" s="17" t="s">
        <v>47</v>
      </c>
    </row>
    <row r="680" spans="1:13" ht="13.5" x14ac:dyDescent="0.25">
      <c r="A680" s="3">
        <v>42993</v>
      </c>
      <c r="B680" s="2">
        <v>4.8937999999999997</v>
      </c>
      <c r="C680" s="2">
        <v>43.993808276598401</v>
      </c>
      <c r="D680" s="2">
        <v>1.562492038116936E-2</v>
      </c>
      <c r="E680" s="2">
        <v>8.2039655391211511E-3</v>
      </c>
      <c r="F680" s="2">
        <v>4.9380799999999994</v>
      </c>
      <c r="G680" s="2">
        <v>4.9709499999999993</v>
      </c>
      <c r="H680" s="2">
        <v>4.9751949999999994</v>
      </c>
      <c r="I680" s="2">
        <v>4.9458300000000008</v>
      </c>
      <c r="J680" s="2">
        <v>5.1155275000000024</v>
      </c>
      <c r="K680" s="17" t="s">
        <v>48</v>
      </c>
      <c r="L680" s="17" t="s">
        <v>50</v>
      </c>
      <c r="M680" s="17" t="s">
        <v>51</v>
      </c>
    </row>
    <row r="681" spans="1:13" ht="13.5" x14ac:dyDescent="0.25">
      <c r="A681" s="3">
        <v>42996</v>
      </c>
      <c r="B681" s="2">
        <v>4.8753000000000002</v>
      </c>
      <c r="C681" s="2">
        <v>42.592472993763856</v>
      </c>
      <c r="D681" s="2">
        <v>3.6430693469945652E-2</v>
      </c>
      <c r="E681" s="2">
        <v>1.1884354385103608E-2</v>
      </c>
      <c r="F681" s="2">
        <v>4.9380799999999994</v>
      </c>
      <c r="G681" s="2">
        <v>4.9513799999999994</v>
      </c>
      <c r="H681" s="2">
        <v>4.9681799999999985</v>
      </c>
      <c r="I681" s="2">
        <v>4.9467260000000008</v>
      </c>
      <c r="J681" s="2">
        <v>5.1129910000000027</v>
      </c>
      <c r="K681" s="17" t="s">
        <v>48</v>
      </c>
      <c r="L681" s="17" t="s">
        <v>50</v>
      </c>
      <c r="M681" s="17" t="s">
        <v>55</v>
      </c>
    </row>
    <row r="682" spans="1:13" ht="13.5" x14ac:dyDescent="0.25">
      <c r="A682" s="3">
        <v>42997</v>
      </c>
      <c r="B682" s="2">
        <v>4.9122000000000003</v>
      </c>
      <c r="C682" s="2">
        <v>46.268817632479056</v>
      </c>
      <c r="D682" s="2">
        <v>5.0690137417335634E-2</v>
      </c>
      <c r="E682" s="2">
        <v>1.5550409525374415E-2</v>
      </c>
      <c r="F682" s="2">
        <v>4.9247800000000002</v>
      </c>
      <c r="G682" s="2">
        <v>4.9362300000000001</v>
      </c>
      <c r="H682" s="2">
        <v>4.9646699999999999</v>
      </c>
      <c r="I682" s="2">
        <v>4.9484980000000007</v>
      </c>
      <c r="J682" s="2">
        <v>5.1106390000000026</v>
      </c>
      <c r="K682" s="17" t="s">
        <v>48</v>
      </c>
      <c r="L682" s="17" t="s">
        <v>50</v>
      </c>
      <c r="M682" s="17" t="s">
        <v>47</v>
      </c>
    </row>
    <row r="683" spans="1:13" ht="13.5" x14ac:dyDescent="0.25">
      <c r="A683" s="3">
        <v>42998</v>
      </c>
      <c r="B683" s="2">
        <v>4.9122000000000003</v>
      </c>
      <c r="C683" s="2">
        <v>46.268817632479056</v>
      </c>
      <c r="D683" s="2">
        <v>5.6749358317230048E-2</v>
      </c>
      <c r="E683" s="2">
        <v>1.8458261937845114E-2</v>
      </c>
      <c r="F683" s="2">
        <v>4.9122199999999996</v>
      </c>
      <c r="G683" s="2">
        <v>4.9251500000000004</v>
      </c>
      <c r="H683" s="2">
        <v>4.9646699999999999</v>
      </c>
      <c r="I683" s="2">
        <v>4.9497540000000022</v>
      </c>
      <c r="J683" s="2">
        <v>5.1077695000000025</v>
      </c>
      <c r="K683" s="17" t="s">
        <v>48</v>
      </c>
      <c r="L683" s="17" t="s">
        <v>50</v>
      </c>
      <c r="M683" s="17" t="s">
        <v>47</v>
      </c>
    </row>
    <row r="684" spans="1:13" ht="13.5" x14ac:dyDescent="0.25">
      <c r="A684" s="3">
        <v>43000</v>
      </c>
      <c r="B684" s="2">
        <v>4.9861000000000004</v>
      </c>
      <c r="C684" s="2">
        <v>53.226082855428167</v>
      </c>
      <c r="D684" s="2">
        <v>5.0961575736608644E-2</v>
      </c>
      <c r="E684" s="2">
        <v>2.0621739153575774E-2</v>
      </c>
      <c r="F684" s="2">
        <v>4.9159199999999998</v>
      </c>
      <c r="G684" s="2">
        <v>4.9251500000000004</v>
      </c>
      <c r="H684" s="2">
        <v>4.964855</v>
      </c>
      <c r="I684" s="2">
        <v>4.9504920000000014</v>
      </c>
      <c r="J684" s="2">
        <v>5.105787000000003</v>
      </c>
      <c r="K684" s="17" t="s">
        <v>48</v>
      </c>
      <c r="L684" s="17" t="s">
        <v>50</v>
      </c>
      <c r="M684" s="17" t="s">
        <v>51</v>
      </c>
    </row>
    <row r="685" spans="1:13" ht="13.5" x14ac:dyDescent="0.25">
      <c r="A685" s="3">
        <v>43003</v>
      </c>
      <c r="B685" s="2">
        <v>4.9861000000000004</v>
      </c>
      <c r="C685" s="2">
        <v>53.226082855428174</v>
      </c>
      <c r="D685" s="2">
        <v>2.8800075700661232E-2</v>
      </c>
      <c r="E685" s="2">
        <v>2.1899894673081097E-2</v>
      </c>
      <c r="F685" s="2">
        <v>4.93438</v>
      </c>
      <c r="G685" s="2">
        <v>4.9362300000000001</v>
      </c>
      <c r="H685" s="2">
        <v>4.9648549999999982</v>
      </c>
      <c r="I685" s="2">
        <v>4.9530780000000014</v>
      </c>
      <c r="J685" s="2">
        <v>5.1038045000000034</v>
      </c>
      <c r="K685" s="17" t="s">
        <v>48</v>
      </c>
      <c r="L685" s="17" t="s">
        <v>50</v>
      </c>
      <c r="M685" s="17" t="s">
        <v>51</v>
      </c>
    </row>
    <row r="686" spans="1:13" ht="13.5" x14ac:dyDescent="0.25">
      <c r="A686" s="3">
        <v>43004</v>
      </c>
      <c r="B686" s="2">
        <v>4.8753000000000002</v>
      </c>
      <c r="C686" s="2">
        <v>43.444453739549409</v>
      </c>
      <c r="D686" s="2">
        <v>1.8053600450838481E-2</v>
      </c>
      <c r="E686" s="2">
        <v>1.9304862869318765E-2</v>
      </c>
      <c r="F686" s="2">
        <v>4.93438</v>
      </c>
      <c r="G686" s="2">
        <v>4.9362300000000001</v>
      </c>
      <c r="H686" s="2">
        <v>4.9578399999999991</v>
      </c>
      <c r="I686" s="2">
        <v>4.9530780000000014</v>
      </c>
      <c r="J686" s="2">
        <v>5.1012680000000028</v>
      </c>
      <c r="K686" s="17" t="s">
        <v>52</v>
      </c>
      <c r="L686" s="17" t="s">
        <v>49</v>
      </c>
      <c r="M686" s="17" t="s">
        <v>55</v>
      </c>
    </row>
    <row r="687" spans="1:13" ht="13.5" x14ac:dyDescent="0.25">
      <c r="A687" s="3">
        <v>43005</v>
      </c>
      <c r="B687" s="2">
        <v>4.8494000000000002</v>
      </c>
      <c r="C687" s="2">
        <v>41.523464403876609</v>
      </c>
      <c r="D687" s="2">
        <v>2.7254469124614822E-2</v>
      </c>
      <c r="E687" s="2">
        <v>1.15619207629206E-2</v>
      </c>
      <c r="F687" s="2">
        <v>4.9218200000000003</v>
      </c>
      <c r="G687" s="2">
        <v>4.9233000000000002</v>
      </c>
      <c r="H687" s="2">
        <v>4.9495299999999993</v>
      </c>
      <c r="I687" s="2">
        <v>4.9510820000000013</v>
      </c>
      <c r="J687" s="2">
        <v>5.0986020000000032</v>
      </c>
      <c r="K687" s="17" t="s">
        <v>48</v>
      </c>
      <c r="L687" s="17" t="s">
        <v>50</v>
      </c>
      <c r="M687" s="17" t="s">
        <v>47</v>
      </c>
    </row>
    <row r="688" spans="1:13" ht="13.5" x14ac:dyDescent="0.25">
      <c r="A688" s="3">
        <v>43006</v>
      </c>
      <c r="B688" s="2">
        <v>4.8014000000000001</v>
      </c>
      <c r="C688" s="2">
        <v>38.156166749976663</v>
      </c>
      <c r="D688" s="2">
        <v>3.8612363736551636E-2</v>
      </c>
      <c r="E688" s="2">
        <v>3.4677545299342709E-3</v>
      </c>
      <c r="F688" s="2">
        <v>4.8996599999999999</v>
      </c>
      <c r="G688" s="2">
        <v>4.9059400000000002</v>
      </c>
      <c r="H688" s="2">
        <v>4.9421400000000002</v>
      </c>
      <c r="I688" s="2">
        <v>4.9481260000000011</v>
      </c>
      <c r="J688" s="2">
        <v>5.0956960000000029</v>
      </c>
      <c r="K688" s="17" t="s">
        <v>48</v>
      </c>
      <c r="L688" s="17" t="s">
        <v>50</v>
      </c>
      <c r="M688" s="17" t="s">
        <v>47</v>
      </c>
    </row>
    <row r="689" spans="1:13" ht="13.5" x14ac:dyDescent="0.25">
      <c r="A689" s="3">
        <v>43007</v>
      </c>
      <c r="B689" s="2">
        <v>4.8494000000000002</v>
      </c>
      <c r="C689" s="2">
        <v>43.123312521646604</v>
      </c>
      <c r="D689" s="2">
        <v>4.4355302663436014E-2</v>
      </c>
      <c r="E689" s="2">
        <v>-3.5230238192526767E-3</v>
      </c>
      <c r="F689" s="2">
        <v>4.8723200000000002</v>
      </c>
      <c r="G689" s="2">
        <v>4.8941200000000009</v>
      </c>
      <c r="H689" s="2">
        <v>4.9353050000000005</v>
      </c>
      <c r="I689" s="2">
        <v>4.9432500000000008</v>
      </c>
      <c r="J689" s="2">
        <v>5.0930300000000024</v>
      </c>
      <c r="K689" s="17" t="s">
        <v>48</v>
      </c>
      <c r="L689" s="17" t="s">
        <v>50</v>
      </c>
      <c r="M689" s="17" t="s">
        <v>47</v>
      </c>
    </row>
    <row r="690" spans="1:13" ht="13.5" x14ac:dyDescent="0.25">
      <c r="A690" s="3">
        <v>43010</v>
      </c>
      <c r="B690" s="2">
        <v>4.7275999999999998</v>
      </c>
      <c r="C690" s="2">
        <v>35.361957680957715</v>
      </c>
      <c r="D690" s="2">
        <v>4.7364667319388154E-2</v>
      </c>
      <c r="E690" s="2">
        <v>-9.5384344330655211E-3</v>
      </c>
      <c r="F690" s="2">
        <v>4.8206199999999999</v>
      </c>
      <c r="G690" s="2">
        <v>4.8775000000000004</v>
      </c>
      <c r="H690" s="2">
        <v>4.924224999999999</v>
      </c>
      <c r="I690" s="2">
        <v>4.937342000000001</v>
      </c>
      <c r="J690" s="2">
        <v>5.0902380000000029</v>
      </c>
      <c r="K690" s="17" t="s">
        <v>48</v>
      </c>
      <c r="L690" s="17" t="s">
        <v>50</v>
      </c>
      <c r="M690" s="17" t="s">
        <v>47</v>
      </c>
    </row>
    <row r="691" spans="1:13" ht="13.5" x14ac:dyDescent="0.25">
      <c r="A691" s="3">
        <v>43011</v>
      </c>
      <c r="B691" s="2">
        <v>4.7939999999999996</v>
      </c>
      <c r="C691" s="2">
        <v>41.53921307061033</v>
      </c>
      <c r="D691" s="2">
        <v>4.331200809177993E-2</v>
      </c>
      <c r="E691" s="2">
        <v>-1.575836013342272E-2</v>
      </c>
      <c r="F691" s="2">
        <v>4.80436</v>
      </c>
      <c r="G691" s="2">
        <v>4.86937</v>
      </c>
      <c r="H691" s="2">
        <v>4.9103749999999993</v>
      </c>
      <c r="I691" s="2">
        <v>4.9326140000000009</v>
      </c>
      <c r="J691" s="2">
        <v>5.0877780000000037</v>
      </c>
      <c r="K691" s="17" t="s">
        <v>48</v>
      </c>
      <c r="L691" s="17" t="s">
        <v>50</v>
      </c>
      <c r="M691" s="17" t="s">
        <v>47</v>
      </c>
    </row>
    <row r="692" spans="1:13" ht="13.5" x14ac:dyDescent="0.25">
      <c r="A692" s="3">
        <v>43012</v>
      </c>
      <c r="B692" s="2">
        <v>4.7939999999999996</v>
      </c>
      <c r="C692" s="2">
        <v>41.53921307061033</v>
      </c>
      <c r="D692" s="2">
        <v>4.6246682393890737E-2</v>
      </c>
      <c r="E692" s="2">
        <v>-1.8827345657274046E-2</v>
      </c>
      <c r="F692" s="2">
        <v>4.7932800000000002</v>
      </c>
      <c r="G692" s="2">
        <v>4.8575499999999998</v>
      </c>
      <c r="H692" s="2">
        <v>4.89689</v>
      </c>
      <c r="I692" s="2">
        <v>4.9308400000000008</v>
      </c>
      <c r="J692" s="2">
        <v>5.0851800000000038</v>
      </c>
      <c r="K692" s="17" t="s">
        <v>48</v>
      </c>
      <c r="L692" s="17" t="s">
        <v>50</v>
      </c>
      <c r="M692" s="17" t="s">
        <v>47</v>
      </c>
    </row>
    <row r="693" spans="1:13" ht="13.5" x14ac:dyDescent="0.25">
      <c r="A693" s="3">
        <v>43013</v>
      </c>
      <c r="B693" s="2">
        <v>4.7866999999999997</v>
      </c>
      <c r="C693" s="2">
        <v>41.03914421685176</v>
      </c>
      <c r="D693" s="2">
        <v>4.9906650210143511E-2</v>
      </c>
      <c r="E693" s="2">
        <v>-1.9581521924726515E-2</v>
      </c>
      <c r="F693" s="2">
        <v>4.7903399999999996</v>
      </c>
      <c r="G693" s="2">
        <v>4.8449999999999989</v>
      </c>
      <c r="H693" s="2">
        <v>4.8850749999999996</v>
      </c>
      <c r="I693" s="2">
        <v>4.9293640000000023</v>
      </c>
      <c r="J693" s="2">
        <v>5.0823730000000031</v>
      </c>
      <c r="K693" s="17" t="s">
        <v>48</v>
      </c>
      <c r="L693" s="17" t="s">
        <v>55</v>
      </c>
      <c r="M693" s="17" t="s">
        <v>47</v>
      </c>
    </row>
    <row r="694" spans="1:13" ht="13.5" x14ac:dyDescent="0.25">
      <c r="A694" s="3">
        <v>43014</v>
      </c>
      <c r="B694" s="2">
        <v>4.7866999999999997</v>
      </c>
      <c r="C694" s="2">
        <v>41.039144216851767</v>
      </c>
      <c r="D694" s="2">
        <v>6.5004839807377479E-2</v>
      </c>
      <c r="E694" s="2">
        <v>-2.0611253470615858E-2</v>
      </c>
      <c r="F694" s="2">
        <v>4.7778</v>
      </c>
      <c r="G694" s="2">
        <v>4.8250599999999988</v>
      </c>
      <c r="H694" s="2">
        <v>4.8751049999999996</v>
      </c>
      <c r="I694" s="2">
        <v>4.9283300000000017</v>
      </c>
      <c r="J694" s="2">
        <v>5.0793935000000037</v>
      </c>
      <c r="K694" s="17" t="s">
        <v>48</v>
      </c>
      <c r="L694" s="17" t="s">
        <v>55</v>
      </c>
      <c r="M694" s="17" t="s">
        <v>47</v>
      </c>
    </row>
    <row r="695" spans="1:13" ht="13.5" x14ac:dyDescent="0.25">
      <c r="A695" s="3">
        <v>43017</v>
      </c>
      <c r="B695" s="2">
        <v>4.7866999999999997</v>
      </c>
      <c r="C695" s="2">
        <v>41.039144216851774</v>
      </c>
      <c r="D695" s="2">
        <v>7.8365474508259148E-2</v>
      </c>
      <c r="E695" s="2">
        <v>-2.1263851392674026E-2</v>
      </c>
      <c r="F695" s="2">
        <v>4.7896200000000002</v>
      </c>
      <c r="G695" s="2">
        <v>4.8051199999999996</v>
      </c>
      <c r="H695" s="2">
        <v>4.8706749999999994</v>
      </c>
      <c r="I695" s="2">
        <v>4.9272960000000019</v>
      </c>
      <c r="J695" s="2">
        <v>5.0764140000000033</v>
      </c>
      <c r="K695" s="17" t="s">
        <v>52</v>
      </c>
      <c r="L695" s="17" t="s">
        <v>55</v>
      </c>
      <c r="M695" s="17" t="s">
        <v>53</v>
      </c>
    </row>
    <row r="696" spans="1:13" ht="13.5" x14ac:dyDescent="0.25">
      <c r="A696" s="3">
        <v>43018</v>
      </c>
      <c r="B696" s="2">
        <v>4.7755999999999998</v>
      </c>
      <c r="C696" s="2">
        <v>40.121854121245846</v>
      </c>
      <c r="D696" s="2">
        <v>7.3988587456149446E-2</v>
      </c>
      <c r="E696" s="2">
        <v>-1.6644915753128646E-2</v>
      </c>
      <c r="F696" s="2">
        <v>4.7859400000000001</v>
      </c>
      <c r="G696" s="2">
        <v>4.7951499999999996</v>
      </c>
      <c r="H696" s="2">
        <v>4.865689999999999</v>
      </c>
      <c r="I696" s="2">
        <v>4.9253020000000012</v>
      </c>
      <c r="J696" s="2">
        <v>5.0733790000000036</v>
      </c>
      <c r="K696" s="17" t="s">
        <v>48</v>
      </c>
      <c r="L696" s="17" t="s">
        <v>55</v>
      </c>
      <c r="M696" s="17" t="s">
        <v>47</v>
      </c>
    </row>
    <row r="697" spans="1:13" ht="13.5" x14ac:dyDescent="0.25">
      <c r="A697" s="3">
        <v>43019</v>
      </c>
      <c r="B697" s="2">
        <v>4.7718999999999996</v>
      </c>
      <c r="C697" s="2">
        <v>39.802492950934905</v>
      </c>
      <c r="D697" s="2">
        <v>6.7141868683628481E-2</v>
      </c>
      <c r="E697" s="2">
        <v>-1.0455196921595706E-2</v>
      </c>
      <c r="F697" s="2">
        <v>4.7815199999999995</v>
      </c>
      <c r="G697" s="2">
        <v>4.7873999999999999</v>
      </c>
      <c r="H697" s="2">
        <v>4.8553499999999996</v>
      </c>
      <c r="I697" s="2">
        <v>4.9232340000000017</v>
      </c>
      <c r="J697" s="2">
        <v>5.0703255000000045</v>
      </c>
      <c r="K697" s="17" t="s">
        <v>48</v>
      </c>
      <c r="L697" s="17" t="s">
        <v>55</v>
      </c>
      <c r="M697" s="17" t="s">
        <v>47</v>
      </c>
    </row>
    <row r="698" spans="1:13" ht="13.5" x14ac:dyDescent="0.25">
      <c r="A698" s="3">
        <v>43020</v>
      </c>
      <c r="B698" s="2">
        <v>4.7423000000000002</v>
      </c>
      <c r="C698" s="2">
        <v>37.248142908235444</v>
      </c>
      <c r="D698" s="2">
        <v>5.6703648919589789E-2</v>
      </c>
      <c r="E698" s="2">
        <v>-4.6319577673437674E-3</v>
      </c>
      <c r="F698" s="2">
        <v>4.77264</v>
      </c>
      <c r="G698" s="2">
        <v>4.7814899999999998</v>
      </c>
      <c r="H698" s="2">
        <v>4.8437149999999995</v>
      </c>
      <c r="I698" s="2">
        <v>4.9204260000000009</v>
      </c>
      <c r="J698" s="2">
        <v>5.0669515000000045</v>
      </c>
      <c r="K698" s="17" t="s">
        <v>48</v>
      </c>
      <c r="L698" s="17" t="s">
        <v>55</v>
      </c>
      <c r="M698" s="17" t="s">
        <v>47</v>
      </c>
    </row>
    <row r="699" spans="1:13" ht="13.5" x14ac:dyDescent="0.25">
      <c r="A699" s="3">
        <v>43021</v>
      </c>
      <c r="B699" s="2">
        <v>4.7239000000000004</v>
      </c>
      <c r="C699" s="2">
        <v>35.713818410967178</v>
      </c>
      <c r="D699" s="2">
        <v>5.7300443703666382E-2</v>
      </c>
      <c r="E699" s="2">
        <v>1.4128832928359284E-4</v>
      </c>
      <c r="F699" s="2">
        <v>4.7600800000000003</v>
      </c>
      <c r="G699" s="2">
        <v>4.7689399999999997</v>
      </c>
      <c r="H699" s="2">
        <v>4.8315299999999999</v>
      </c>
      <c r="I699" s="2">
        <v>4.917250000000001</v>
      </c>
      <c r="J699" s="2">
        <v>5.0633995000000036</v>
      </c>
      <c r="K699" s="17" t="s">
        <v>48</v>
      </c>
      <c r="L699" s="17" t="s">
        <v>55</v>
      </c>
      <c r="M699" s="17" t="s">
        <v>47</v>
      </c>
    </row>
    <row r="700" spans="1:13" ht="13.5" x14ac:dyDescent="0.25">
      <c r="A700" s="3">
        <v>43024</v>
      </c>
      <c r="B700" s="2">
        <v>4.7239000000000004</v>
      </c>
      <c r="C700" s="2">
        <v>35.713818410967178</v>
      </c>
      <c r="D700" s="2">
        <v>3.9806759346989296E-2</v>
      </c>
      <c r="E700" s="2">
        <v>4.9169867577662871E-3</v>
      </c>
      <c r="F700" s="2">
        <v>4.7475199999999997</v>
      </c>
      <c r="G700" s="2">
        <v>4.7685700000000004</v>
      </c>
      <c r="H700" s="2">
        <v>4.8230349999999991</v>
      </c>
      <c r="I700" s="2">
        <v>4.9157000000000002</v>
      </c>
      <c r="J700" s="2">
        <v>5.0598475000000027</v>
      </c>
      <c r="K700" s="17" t="s">
        <v>48</v>
      </c>
      <c r="L700" s="17" t="s">
        <v>55</v>
      </c>
      <c r="M700" s="17" t="s">
        <v>47</v>
      </c>
    </row>
    <row r="701" spans="1:13" ht="13.5" x14ac:dyDescent="0.25">
      <c r="A701" s="3">
        <v>43025</v>
      </c>
      <c r="B701" s="2">
        <v>4.6388999999999996</v>
      </c>
      <c r="C701" s="2">
        <v>29.257069632806548</v>
      </c>
      <c r="D701" s="2">
        <v>4.220108916045362E-2</v>
      </c>
      <c r="E701" s="2">
        <v>1.0014431831598877E-2</v>
      </c>
      <c r="F701" s="2">
        <v>4.72018</v>
      </c>
      <c r="G701" s="2">
        <v>4.7530599999999996</v>
      </c>
      <c r="H701" s="2">
        <v>4.8112149999999998</v>
      </c>
      <c r="I701" s="2">
        <v>4.910972000000001</v>
      </c>
      <c r="J701" s="2">
        <v>5.056284500000003</v>
      </c>
      <c r="K701" s="17" t="s">
        <v>48</v>
      </c>
      <c r="L701" s="17" t="s">
        <v>55</v>
      </c>
      <c r="M701" s="17" t="s">
        <v>47</v>
      </c>
    </row>
    <row r="702" spans="1:13" ht="13.5" x14ac:dyDescent="0.25">
      <c r="A702" s="3">
        <v>43026</v>
      </c>
      <c r="B702" s="2">
        <v>4.6905999999999999</v>
      </c>
      <c r="C702" s="2">
        <v>36.747574452315639</v>
      </c>
      <c r="D702" s="2">
        <v>4.1533956231852187E-2</v>
      </c>
      <c r="E702" s="2">
        <v>1.0526861883076133E-2</v>
      </c>
      <c r="F702" s="2">
        <v>4.7039200000000001</v>
      </c>
      <c r="G702" s="2">
        <v>4.7427200000000003</v>
      </c>
      <c r="H702" s="2">
        <v>4.8001349999999992</v>
      </c>
      <c r="I702" s="2">
        <v>4.9058000000000002</v>
      </c>
      <c r="J702" s="2">
        <v>5.0529800000000025</v>
      </c>
      <c r="K702" s="17" t="s">
        <v>48</v>
      </c>
      <c r="L702" s="17" t="s">
        <v>55</v>
      </c>
      <c r="M702" s="17" t="s">
        <v>47</v>
      </c>
    </row>
    <row r="703" spans="1:13" ht="13.5" x14ac:dyDescent="0.25">
      <c r="A703" s="3">
        <v>43027</v>
      </c>
      <c r="B703" s="2">
        <v>4.7091000000000003</v>
      </c>
      <c r="C703" s="2">
        <v>39.227293559851219</v>
      </c>
      <c r="D703" s="2">
        <v>3.9222852584295254E-2</v>
      </c>
      <c r="E703" s="2">
        <v>8.0960625688215795E-3</v>
      </c>
      <c r="F703" s="2">
        <v>4.6972800000000001</v>
      </c>
      <c r="G703" s="2">
        <v>4.7349600000000001</v>
      </c>
      <c r="H703" s="2">
        <v>4.789979999999999</v>
      </c>
      <c r="I703" s="2">
        <v>4.9024760000000009</v>
      </c>
      <c r="J703" s="2">
        <v>5.0497850000000026</v>
      </c>
      <c r="K703" s="17" t="s">
        <v>52</v>
      </c>
      <c r="L703" s="17" t="s">
        <v>55</v>
      </c>
      <c r="M703" s="17" t="s">
        <v>54</v>
      </c>
    </row>
    <row r="704" spans="1:13" ht="13.5" x14ac:dyDescent="0.25">
      <c r="A704" s="3">
        <v>43028</v>
      </c>
      <c r="B704" s="2">
        <v>4.5686999999999998</v>
      </c>
      <c r="C704" s="2">
        <v>29.708430554474646</v>
      </c>
      <c r="D704" s="2">
        <v>4.8249505252626612E-2</v>
      </c>
      <c r="E704" s="2">
        <v>7.9917002826761212E-3</v>
      </c>
      <c r="F704" s="2">
        <v>4.6662400000000002</v>
      </c>
      <c r="G704" s="2">
        <v>4.7131600000000002</v>
      </c>
      <c r="H704" s="2">
        <v>4.7691099999999995</v>
      </c>
      <c r="I704" s="2">
        <v>4.8948660000000004</v>
      </c>
      <c r="J704" s="2">
        <v>5.0458880000000024</v>
      </c>
      <c r="K704" s="17" t="s">
        <v>48</v>
      </c>
      <c r="L704" s="17" t="s">
        <v>55</v>
      </c>
      <c r="M704" s="17" t="s">
        <v>47</v>
      </c>
    </row>
    <row r="705" spans="1:13" ht="13.5" x14ac:dyDescent="0.25">
      <c r="A705" s="3">
        <v>43031</v>
      </c>
      <c r="B705" s="2">
        <v>4.6536999999999997</v>
      </c>
      <c r="C705" s="2">
        <v>39.310155427050667</v>
      </c>
      <c r="D705" s="2">
        <v>5.0959851300435233E-2</v>
      </c>
      <c r="E705" s="2">
        <v>9.3915632159692342E-3</v>
      </c>
      <c r="F705" s="2">
        <v>4.6521999999999997</v>
      </c>
      <c r="G705" s="2">
        <v>4.6998599999999993</v>
      </c>
      <c r="H705" s="2">
        <v>4.7524899999999999</v>
      </c>
      <c r="I705" s="2">
        <v>4.8882180000000002</v>
      </c>
      <c r="J705" s="2">
        <v>5.0426575000000016</v>
      </c>
      <c r="K705" s="17" t="s">
        <v>48</v>
      </c>
      <c r="L705" s="17" t="s">
        <v>55</v>
      </c>
      <c r="M705" s="17" t="s">
        <v>47</v>
      </c>
    </row>
    <row r="706" spans="1:13" ht="13.5" x14ac:dyDescent="0.25">
      <c r="A706" s="3">
        <v>43032</v>
      </c>
      <c r="B706" s="2">
        <v>4.5797999999999996</v>
      </c>
      <c r="C706" s="2">
        <v>34.852648745952195</v>
      </c>
      <c r="D706" s="2">
        <v>5.7784654029624072E-2</v>
      </c>
      <c r="E706" s="2">
        <v>9.586693441943607E-3</v>
      </c>
      <c r="F706" s="2">
        <v>4.6403799999999995</v>
      </c>
      <c r="G706" s="2">
        <v>4.6802799999999998</v>
      </c>
      <c r="H706" s="2">
        <v>4.7377150000000006</v>
      </c>
      <c r="I706" s="2">
        <v>4.8786879999999995</v>
      </c>
      <c r="J706" s="2">
        <v>5.0389195000000013</v>
      </c>
      <c r="K706" s="17" t="s">
        <v>48</v>
      </c>
      <c r="L706" s="17" t="s">
        <v>55</v>
      </c>
      <c r="M706" s="17" t="s">
        <v>47</v>
      </c>
    </row>
    <row r="707" spans="1:13" ht="13.5" x14ac:dyDescent="0.25">
      <c r="A707" s="3">
        <v>43033</v>
      </c>
      <c r="B707" s="2">
        <v>4.4432</v>
      </c>
      <c r="C707" s="2">
        <v>28.434331153202436</v>
      </c>
      <c r="D707" s="2">
        <v>7.4253833899734722E-2</v>
      </c>
      <c r="E707" s="2">
        <v>1.355976968922395E-2</v>
      </c>
      <c r="F707" s="2">
        <v>4.5908999999999995</v>
      </c>
      <c r="G707" s="2">
        <v>4.6474099999999989</v>
      </c>
      <c r="H707" s="2">
        <v>4.7174050000000012</v>
      </c>
      <c r="I707" s="2">
        <v>4.8667219999999993</v>
      </c>
      <c r="J707" s="2">
        <v>5.0345330000000015</v>
      </c>
      <c r="K707" s="17" t="s">
        <v>48</v>
      </c>
      <c r="L707" s="17" t="s">
        <v>55</v>
      </c>
      <c r="M707" s="17" t="s">
        <v>47</v>
      </c>
    </row>
    <row r="708" spans="1:13" ht="13.5" x14ac:dyDescent="0.25">
      <c r="A708" s="3">
        <v>43034</v>
      </c>
      <c r="B708" s="2">
        <v>4.3914999999999997</v>
      </c>
      <c r="C708" s="2">
        <v>26.449058509410847</v>
      </c>
      <c r="D708" s="2">
        <v>8.9332492386006379E-2</v>
      </c>
      <c r="E708" s="2">
        <v>1.9834030284042597E-2</v>
      </c>
      <c r="F708" s="2">
        <v>4.52738</v>
      </c>
      <c r="G708" s="2">
        <v>4.6123299999999992</v>
      </c>
      <c r="H708" s="2">
        <v>4.6969100000000008</v>
      </c>
      <c r="I708" s="2">
        <v>4.8535740000000001</v>
      </c>
      <c r="J708" s="2">
        <v>5.0299225000000005</v>
      </c>
      <c r="K708" s="17" t="s">
        <v>48</v>
      </c>
      <c r="L708" s="17" t="s">
        <v>50</v>
      </c>
      <c r="M708" s="17" t="s">
        <v>47</v>
      </c>
    </row>
    <row r="709" spans="1:13" ht="13.5" x14ac:dyDescent="0.25">
      <c r="A709" s="3">
        <v>43035</v>
      </c>
      <c r="B709" s="2">
        <v>4.3878000000000004</v>
      </c>
      <c r="C709" s="2">
        <v>26.307494616879126</v>
      </c>
      <c r="D709" s="2">
        <v>0.10156924769706155</v>
      </c>
      <c r="E709" s="2">
        <v>2.3868367623267404E-2</v>
      </c>
      <c r="F709" s="2">
        <v>4.491200000000001</v>
      </c>
      <c r="G709" s="2">
        <v>4.5787199999999997</v>
      </c>
      <c r="H709" s="2">
        <v>4.6738300000000006</v>
      </c>
      <c r="I709" s="2">
        <v>4.8408700000000007</v>
      </c>
      <c r="J709" s="2">
        <v>5.0254659999999998</v>
      </c>
      <c r="K709" s="17" t="s">
        <v>48</v>
      </c>
      <c r="L709" s="17" t="s">
        <v>50</v>
      </c>
      <c r="M709" s="17" t="s">
        <v>47</v>
      </c>
    </row>
    <row r="710" spans="1:13" ht="13.5" x14ac:dyDescent="0.25">
      <c r="A710" s="3">
        <v>43038</v>
      </c>
      <c r="B710" s="2">
        <v>4.3878000000000004</v>
      </c>
      <c r="C710" s="2">
        <v>26.307494616879126</v>
      </c>
      <c r="D710" s="2">
        <v>0.11382916427755152</v>
      </c>
      <c r="E710" s="2">
        <v>2.4638119158016298E-2</v>
      </c>
      <c r="F710" s="2">
        <v>4.4380199999999999</v>
      </c>
      <c r="G710" s="2">
        <v>4.5451099999999993</v>
      </c>
      <c r="H710" s="2">
        <v>4.6568400000000008</v>
      </c>
      <c r="I710" s="2">
        <v>4.8283140000000007</v>
      </c>
      <c r="J710" s="2">
        <v>5.0211819999999996</v>
      </c>
      <c r="K710" s="17" t="s">
        <v>48</v>
      </c>
      <c r="L710" s="17" t="s">
        <v>50</v>
      </c>
      <c r="M710" s="17" t="s">
        <v>47</v>
      </c>
    </row>
    <row r="711" spans="1:13" ht="13.5" x14ac:dyDescent="0.25">
      <c r="A711" s="3">
        <v>43039</v>
      </c>
      <c r="B711" s="2">
        <v>4.3878000000000004</v>
      </c>
      <c r="C711" s="2">
        <v>26.307494616879126</v>
      </c>
      <c r="D711" s="2">
        <v>0.11289058992576972</v>
      </c>
      <c r="E711" s="2">
        <v>2.721253507866132E-2</v>
      </c>
      <c r="F711" s="2">
        <v>4.3996200000000005</v>
      </c>
      <c r="G711" s="2">
        <v>4.5199999999999996</v>
      </c>
      <c r="H711" s="2">
        <v>4.6365299999999996</v>
      </c>
      <c r="I711" s="2">
        <v>4.8157579999999989</v>
      </c>
      <c r="J711" s="2">
        <v>5.0163804999999995</v>
      </c>
      <c r="K711" s="17" t="s">
        <v>48</v>
      </c>
      <c r="L711" s="17" t="s">
        <v>50</v>
      </c>
      <c r="M711" s="17" t="s">
        <v>47</v>
      </c>
    </row>
    <row r="712" spans="1:13" ht="13.5" x14ac:dyDescent="0.25">
      <c r="A712" s="3">
        <v>43040</v>
      </c>
      <c r="B712" s="2">
        <v>4.3878000000000004</v>
      </c>
      <c r="C712" s="2">
        <v>26.307494616879112</v>
      </c>
      <c r="D712" s="2">
        <v>0.12168412181624522</v>
      </c>
      <c r="E712" s="2">
        <v>3.2263437848008128E-2</v>
      </c>
      <c r="F712" s="2">
        <v>4.3885400000000008</v>
      </c>
      <c r="G712" s="2">
        <v>4.4897200000000002</v>
      </c>
      <c r="H712" s="2">
        <v>4.6162200000000002</v>
      </c>
      <c r="I712" s="2">
        <v>4.8038659999999993</v>
      </c>
      <c r="J712" s="2">
        <v>5.0115789999999993</v>
      </c>
      <c r="K712" s="17" t="s">
        <v>48</v>
      </c>
      <c r="L712" s="17" t="s">
        <v>50</v>
      </c>
      <c r="M712" s="17" t="s">
        <v>47</v>
      </c>
    </row>
    <row r="713" spans="1:13" ht="13.5" x14ac:dyDescent="0.25">
      <c r="A713" s="3">
        <v>43041</v>
      </c>
      <c r="B713" s="2">
        <v>4.3878000000000004</v>
      </c>
      <c r="C713" s="2">
        <v>26.307494616879112</v>
      </c>
      <c r="D713" s="2">
        <v>0.1334837935615889</v>
      </c>
      <c r="E713" s="2">
        <v>3.9508186046072882E-2</v>
      </c>
      <c r="F713" s="2">
        <v>4.3878000000000004</v>
      </c>
      <c r="G713" s="2">
        <v>4.4575899999999997</v>
      </c>
      <c r="H713" s="2">
        <v>4.5962749999999994</v>
      </c>
      <c r="I713" s="2">
        <v>4.7933779999999997</v>
      </c>
      <c r="J713" s="2">
        <v>5.0067774999999992</v>
      </c>
      <c r="K713" s="17" t="s">
        <v>48</v>
      </c>
      <c r="L713" s="17" t="s">
        <v>55</v>
      </c>
      <c r="M713" s="17" t="s">
        <v>47</v>
      </c>
    </row>
    <row r="714" spans="1:13" ht="13.5" x14ac:dyDescent="0.25">
      <c r="A714" s="3">
        <v>43042</v>
      </c>
      <c r="B714" s="2">
        <v>4.5060000000000002</v>
      </c>
      <c r="C714" s="2">
        <v>40.936117364994018</v>
      </c>
      <c r="D714" s="2">
        <v>0.11451335070040169</v>
      </c>
      <c r="E714" s="2">
        <v>4.7641982901222249E-2</v>
      </c>
      <c r="F714" s="2">
        <v>4.4114400000000007</v>
      </c>
      <c r="G714" s="2">
        <v>4.4513199999999999</v>
      </c>
      <c r="H714" s="2">
        <v>4.5822399999999996</v>
      </c>
      <c r="I714" s="2">
        <v>4.7838500000000002</v>
      </c>
      <c r="J714" s="2">
        <v>5.0025669999999982</v>
      </c>
      <c r="K714" s="17" t="s">
        <v>52</v>
      </c>
      <c r="L714" s="17" t="s">
        <v>55</v>
      </c>
      <c r="M714" s="17" t="s">
        <v>53</v>
      </c>
    </row>
    <row r="715" spans="1:13" ht="13.5" x14ac:dyDescent="0.25">
      <c r="A715" s="3">
        <v>43045</v>
      </c>
      <c r="B715" s="2">
        <v>4.6352000000000002</v>
      </c>
      <c r="C715" s="2">
        <v>52.123578104847873</v>
      </c>
      <c r="D715" s="2">
        <v>0.10256655528835612</v>
      </c>
      <c r="E715" s="2">
        <v>5.641092293615186E-2</v>
      </c>
      <c r="F715" s="2">
        <v>4.4609200000000007</v>
      </c>
      <c r="G715" s="2">
        <v>4.4494699999999998</v>
      </c>
      <c r="H715" s="2">
        <v>4.5746649999999995</v>
      </c>
      <c r="I715" s="2">
        <v>4.7768319999999997</v>
      </c>
      <c r="J715" s="2">
        <v>4.9983124999999982</v>
      </c>
      <c r="K715" s="17" t="s">
        <v>52</v>
      </c>
      <c r="L715" s="17" t="s">
        <v>55</v>
      </c>
      <c r="M715" s="17" t="s">
        <v>53</v>
      </c>
    </row>
    <row r="716" spans="1:13" ht="13.5" x14ac:dyDescent="0.25">
      <c r="A716" s="3">
        <v>43046</v>
      </c>
      <c r="B716" s="2">
        <v>4.5392000000000001</v>
      </c>
      <c r="C716" s="2">
        <v>45.263198125330184</v>
      </c>
      <c r="D716" s="2">
        <v>8.7990387312669505E-2</v>
      </c>
      <c r="E716" s="2">
        <v>6.1325544636494783E-2</v>
      </c>
      <c r="F716" s="2">
        <v>4.491200000000001</v>
      </c>
      <c r="G716" s="2">
        <v>4.4454099999999999</v>
      </c>
      <c r="H716" s="2">
        <v>4.5628449999999994</v>
      </c>
      <c r="I716" s="2">
        <v>4.7673039999999993</v>
      </c>
      <c r="J716" s="2">
        <v>4.9934224999999985</v>
      </c>
      <c r="K716" s="17" t="s">
        <v>48</v>
      </c>
      <c r="L716" s="17" t="s">
        <v>55</v>
      </c>
      <c r="M716" s="17" t="s">
        <v>51</v>
      </c>
    </row>
    <row r="717" spans="1:13" ht="13.5" x14ac:dyDescent="0.25">
      <c r="A717" s="3">
        <v>43047</v>
      </c>
      <c r="B717" s="2">
        <v>4.5392000000000001</v>
      </c>
      <c r="C717" s="2">
        <v>45.263198125330177</v>
      </c>
      <c r="D717" s="2">
        <v>5.5014866678582131E-2</v>
      </c>
      <c r="E717" s="2">
        <v>6.3407917024573671E-2</v>
      </c>
      <c r="F717" s="2">
        <v>4.5214800000000004</v>
      </c>
      <c r="G717" s="2">
        <v>4.4550099999999997</v>
      </c>
      <c r="H717" s="2">
        <v>4.5512099999999993</v>
      </c>
      <c r="I717" s="2">
        <v>4.7577759999999989</v>
      </c>
      <c r="J717" s="2">
        <v>4.9878254999999987</v>
      </c>
      <c r="K717" s="17" t="s">
        <v>48</v>
      </c>
      <c r="L717" s="17" t="s">
        <v>55</v>
      </c>
      <c r="M717" s="17" t="s">
        <v>51</v>
      </c>
    </row>
    <row r="718" spans="1:13" ht="13.5" x14ac:dyDescent="0.25">
      <c r="A718" s="3">
        <v>43048</v>
      </c>
      <c r="B718" s="2">
        <v>4.5392000000000001</v>
      </c>
      <c r="C718" s="2">
        <v>45.263198125330184</v>
      </c>
      <c r="D718" s="2">
        <v>1.9504531518786727E-2</v>
      </c>
      <c r="E718" s="2">
        <v>6.2875084756645869E-2</v>
      </c>
      <c r="F718" s="2">
        <v>4.5517600000000007</v>
      </c>
      <c r="G718" s="2">
        <v>4.4697800000000001</v>
      </c>
      <c r="H718" s="2">
        <v>4.5410549999999983</v>
      </c>
      <c r="I718" s="2">
        <v>4.7495759999999994</v>
      </c>
      <c r="J718" s="2">
        <v>4.9822284999999988</v>
      </c>
      <c r="K718" s="17" t="s">
        <v>48</v>
      </c>
      <c r="L718" s="17" t="s">
        <v>55</v>
      </c>
      <c r="M718" s="17" t="s">
        <v>51</v>
      </c>
    </row>
    <row r="719" spans="1:13" ht="13.5" x14ac:dyDescent="0.25">
      <c r="A719" s="3">
        <v>43049</v>
      </c>
      <c r="B719" s="2">
        <v>4.5392000000000001</v>
      </c>
      <c r="C719" s="2">
        <v>45.263198125330177</v>
      </c>
      <c r="D719" s="2">
        <v>-1.0791651657905632E-2</v>
      </c>
      <c r="E719" s="2">
        <v>6.0294044573057398E-2</v>
      </c>
      <c r="F719" s="2">
        <v>4.5584000000000007</v>
      </c>
      <c r="G719" s="2">
        <v>4.4849200000000007</v>
      </c>
      <c r="H719" s="2">
        <v>4.531819999999998</v>
      </c>
      <c r="I719" s="2">
        <v>4.7406379999999988</v>
      </c>
      <c r="J719" s="2">
        <v>4.9767349999999997</v>
      </c>
      <c r="K719" s="17" t="s">
        <v>48</v>
      </c>
      <c r="L719" s="17" t="s">
        <v>55</v>
      </c>
      <c r="M719" s="17" t="s">
        <v>51</v>
      </c>
    </row>
    <row r="720" spans="1:13" ht="13.5" x14ac:dyDescent="0.25">
      <c r="A720" s="3">
        <v>43052</v>
      </c>
      <c r="B720" s="2">
        <v>4.5206999999999997</v>
      </c>
      <c r="C720" s="2">
        <v>43.769959139650062</v>
      </c>
      <c r="D720" s="2">
        <v>-3.4759981478300617E-2</v>
      </c>
      <c r="E720" s="2">
        <v>5.660306183184563E-2</v>
      </c>
      <c r="F720" s="2">
        <v>4.5355000000000008</v>
      </c>
      <c r="G720" s="2">
        <v>4.4982100000000003</v>
      </c>
      <c r="H720" s="2">
        <v>4.5216599999999989</v>
      </c>
      <c r="I720" s="2">
        <v>4.7320679999999991</v>
      </c>
      <c r="J720" s="2">
        <v>4.9717354999999985</v>
      </c>
      <c r="K720" s="17" t="s">
        <v>48</v>
      </c>
      <c r="L720" s="17" t="s">
        <v>50</v>
      </c>
      <c r="M720" s="17" t="s">
        <v>47</v>
      </c>
    </row>
    <row r="721" spans="1:13" ht="13.5" x14ac:dyDescent="0.25">
      <c r="A721" s="3">
        <v>43053</v>
      </c>
      <c r="B721" s="2">
        <v>4.4321000000000002</v>
      </c>
      <c r="C721" s="2">
        <v>37.405440858672812</v>
      </c>
      <c r="D721" s="2">
        <v>-4.8094029269455163E-2</v>
      </c>
      <c r="E721" s="2">
        <v>5.1963031427658658E-2</v>
      </c>
      <c r="F721" s="2">
        <v>4.5140799999999999</v>
      </c>
      <c r="G721" s="2">
        <v>4.5026400000000004</v>
      </c>
      <c r="H721" s="2">
        <v>4.5113199999999996</v>
      </c>
      <c r="I721" s="2">
        <v>4.7192899999999991</v>
      </c>
      <c r="J721" s="2">
        <v>4.9662929999999985</v>
      </c>
      <c r="K721" s="17" t="s">
        <v>48</v>
      </c>
      <c r="L721" s="17" t="s">
        <v>50</v>
      </c>
      <c r="M721" s="17" t="s">
        <v>47</v>
      </c>
    </row>
    <row r="722" spans="1:13" ht="13.5" x14ac:dyDescent="0.25">
      <c r="A722" s="3">
        <v>43054</v>
      </c>
      <c r="B722" s="2">
        <v>4.4321000000000002</v>
      </c>
      <c r="C722" s="2">
        <v>37.405440858672812</v>
      </c>
      <c r="D722" s="2">
        <v>-5.8497696008742217E-2</v>
      </c>
      <c r="E722" s="2">
        <v>4.6893985776862823E-2</v>
      </c>
      <c r="F722" s="2">
        <v>4.492659999999999</v>
      </c>
      <c r="G722" s="2">
        <v>4.5070700000000006</v>
      </c>
      <c r="H722" s="2">
        <v>4.4983950000000004</v>
      </c>
      <c r="I722" s="2">
        <v>4.7066579999999991</v>
      </c>
      <c r="J722" s="2">
        <v>4.9608504999999985</v>
      </c>
      <c r="K722" s="17" t="s">
        <v>48</v>
      </c>
      <c r="L722" s="17" t="s">
        <v>50</v>
      </c>
      <c r="M722" s="17" t="s">
        <v>47</v>
      </c>
    </row>
    <row r="723" spans="1:13" ht="13.5" x14ac:dyDescent="0.25">
      <c r="A723" s="3">
        <v>43055</v>
      </c>
      <c r="B723" s="2">
        <v>4.4358000000000004</v>
      </c>
      <c r="C723" s="2">
        <v>37.84318017193695</v>
      </c>
      <c r="D723" s="2">
        <v>-6.6760993926887835E-2</v>
      </c>
      <c r="E723" s="2">
        <v>3.944343555939827E-2</v>
      </c>
      <c r="F723" s="2">
        <v>4.4719800000000003</v>
      </c>
      <c r="G723" s="2">
        <v>4.51187</v>
      </c>
      <c r="H723" s="2">
        <v>4.4847300000000008</v>
      </c>
      <c r="I723" s="2">
        <v>4.6949139999999989</v>
      </c>
      <c r="J723" s="2">
        <v>4.9554264999999988</v>
      </c>
      <c r="K723" s="17" t="s">
        <v>48</v>
      </c>
      <c r="L723" s="17" t="s">
        <v>50</v>
      </c>
      <c r="M723" s="17" t="s">
        <v>47</v>
      </c>
    </row>
    <row r="724" spans="1:13" ht="13.5" x14ac:dyDescent="0.25">
      <c r="A724" s="3">
        <v>43056</v>
      </c>
      <c r="B724" s="2">
        <v>4.3952</v>
      </c>
      <c r="C724" s="2">
        <v>34.954551643976274</v>
      </c>
      <c r="D724" s="2">
        <v>-5.1829264444787526E-2</v>
      </c>
      <c r="E724" s="2">
        <v>3.0742527424232023E-2</v>
      </c>
      <c r="F724" s="2">
        <v>4.4431799999999999</v>
      </c>
      <c r="G724" s="2">
        <v>4.5007900000000003</v>
      </c>
      <c r="H724" s="2">
        <v>4.4760550000000006</v>
      </c>
      <c r="I724" s="2">
        <v>4.6830959999999981</v>
      </c>
      <c r="J724" s="2">
        <v>4.9497994999999984</v>
      </c>
      <c r="K724" s="17" t="s">
        <v>48</v>
      </c>
      <c r="L724" s="17" t="s">
        <v>50</v>
      </c>
      <c r="M724" s="17" t="s">
        <v>47</v>
      </c>
    </row>
    <row r="725" spans="1:13" ht="13.5" x14ac:dyDescent="0.25">
      <c r="A725" s="3">
        <v>43059</v>
      </c>
      <c r="B725" s="2">
        <v>4.3952</v>
      </c>
      <c r="C725" s="2">
        <v>34.954551643976274</v>
      </c>
      <c r="D725" s="2">
        <v>-1.8400367962289721E-2</v>
      </c>
      <c r="E725" s="2">
        <v>2.1471659020841756E-2</v>
      </c>
      <c r="F725" s="2">
        <v>4.4180799999999998</v>
      </c>
      <c r="G725" s="2">
        <v>4.4767900000000003</v>
      </c>
      <c r="H725" s="2">
        <v>4.4631300000000014</v>
      </c>
      <c r="I725" s="2">
        <v>4.673493999999998</v>
      </c>
      <c r="J725" s="2">
        <v>4.9441724999999987</v>
      </c>
      <c r="K725" s="17" t="s">
        <v>48</v>
      </c>
      <c r="L725" s="17" t="s">
        <v>50</v>
      </c>
      <c r="M725" s="17" t="s">
        <v>47</v>
      </c>
    </row>
    <row r="726" spans="1:13" ht="13.5" x14ac:dyDescent="0.25">
      <c r="A726" s="3">
        <v>43060</v>
      </c>
      <c r="B726" s="2">
        <v>4.4135999999999997</v>
      </c>
      <c r="C726" s="2">
        <v>37.46353930266546</v>
      </c>
      <c r="D726" s="2">
        <v>-5.3970972940957651E-3</v>
      </c>
      <c r="E726" s="2">
        <v>1.2108298857896976E-2</v>
      </c>
      <c r="F726" s="2">
        <v>4.4143799999999995</v>
      </c>
      <c r="G726" s="2">
        <v>4.4642300000000006</v>
      </c>
      <c r="H726" s="2">
        <v>4.4548200000000007</v>
      </c>
      <c r="I726" s="2">
        <v>4.6642599999999979</v>
      </c>
      <c r="J726" s="2">
        <v>4.9386374999999978</v>
      </c>
      <c r="K726" s="17" t="s">
        <v>48</v>
      </c>
      <c r="L726" s="17" t="s">
        <v>50</v>
      </c>
      <c r="M726" s="17" t="s">
        <v>47</v>
      </c>
    </row>
    <row r="727" spans="1:13" ht="13.5" x14ac:dyDescent="0.25">
      <c r="A727" s="3">
        <v>43061</v>
      </c>
      <c r="B727" s="2">
        <v>4.4135999999999997</v>
      </c>
      <c r="C727" s="2">
        <v>37.46353930266546</v>
      </c>
      <c r="D727" s="2">
        <v>6.2834947940233477E-3</v>
      </c>
      <c r="E727" s="2">
        <v>1.630212201533152E-3</v>
      </c>
      <c r="F727" s="2">
        <v>4.4106799999999993</v>
      </c>
      <c r="G727" s="2">
        <v>4.45167</v>
      </c>
      <c r="H727" s="2">
        <v>4.4533400000000007</v>
      </c>
      <c r="I727" s="2">
        <v>4.652957999999999</v>
      </c>
      <c r="J727" s="2">
        <v>4.9331024999999968</v>
      </c>
      <c r="K727" s="17" t="s">
        <v>48</v>
      </c>
      <c r="L727" s="17" t="s">
        <v>50</v>
      </c>
      <c r="M727" s="17" t="s">
        <v>47</v>
      </c>
    </row>
    <row r="728" spans="1:13" ht="13.5" x14ac:dyDescent="0.25">
      <c r="A728" s="3">
        <v>43062</v>
      </c>
      <c r="B728" s="2">
        <v>4.4135999999999997</v>
      </c>
      <c r="C728" s="2">
        <v>37.46353930266546</v>
      </c>
      <c r="D728" s="2">
        <v>1.6794688084783793E-2</v>
      </c>
      <c r="E728" s="2">
        <v>-6.8239063745923305E-3</v>
      </c>
      <c r="F728" s="2">
        <v>4.4062399999999995</v>
      </c>
      <c r="G728" s="2">
        <v>4.4391100000000003</v>
      </c>
      <c r="H728" s="2">
        <v>4.4544450000000007</v>
      </c>
      <c r="I728" s="2">
        <v>4.6417299999999981</v>
      </c>
      <c r="J728" s="2">
        <v>4.9270499999999968</v>
      </c>
      <c r="K728" s="17" t="s">
        <v>48</v>
      </c>
      <c r="L728" s="17" t="s">
        <v>50</v>
      </c>
      <c r="M728" s="17" t="s">
        <v>47</v>
      </c>
    </row>
    <row r="729" spans="1:13" ht="13.5" x14ac:dyDescent="0.25">
      <c r="A729" s="3">
        <v>43063</v>
      </c>
      <c r="B729" s="2">
        <v>4.3952</v>
      </c>
      <c r="C729" s="2">
        <v>35.741630961060224</v>
      </c>
      <c r="D729" s="2">
        <v>2.7632863021022303E-2</v>
      </c>
      <c r="E729" s="2">
        <v>-1.3641421291023047E-2</v>
      </c>
      <c r="F729" s="2">
        <v>4.4062399999999995</v>
      </c>
      <c r="G729" s="2">
        <v>4.4247100000000001</v>
      </c>
      <c r="H729" s="2">
        <v>4.4548150000000009</v>
      </c>
      <c r="I729" s="2">
        <v>4.6302819999999985</v>
      </c>
      <c r="J729" s="2">
        <v>4.9209054999999973</v>
      </c>
      <c r="K729" s="17" t="s">
        <v>52</v>
      </c>
      <c r="L729" s="17" t="s">
        <v>49</v>
      </c>
      <c r="M729" s="17" t="s">
        <v>55</v>
      </c>
    </row>
    <row r="730" spans="1:13" ht="13.5" x14ac:dyDescent="0.25">
      <c r="A730" s="3">
        <v>43066</v>
      </c>
      <c r="B730" s="2">
        <v>4.3952</v>
      </c>
      <c r="C730" s="2">
        <v>35.741630961060224</v>
      </c>
      <c r="D730" s="2">
        <v>3.4604277993619093E-2</v>
      </c>
      <c r="E730" s="2">
        <v>-1.8646149265493746E-2</v>
      </c>
      <c r="F730" s="2">
        <v>4.4062399999999995</v>
      </c>
      <c r="G730" s="2">
        <v>4.4121600000000001</v>
      </c>
      <c r="H730" s="2">
        <v>4.4551850000000011</v>
      </c>
      <c r="I730" s="2">
        <v>4.6203099999999981</v>
      </c>
      <c r="J730" s="2">
        <v>4.9144159999999975</v>
      </c>
      <c r="K730" s="17" t="s">
        <v>52</v>
      </c>
      <c r="L730" s="17" t="s">
        <v>49</v>
      </c>
      <c r="M730" s="17" t="s">
        <v>55</v>
      </c>
    </row>
    <row r="731" spans="1:13" ht="13.5" x14ac:dyDescent="0.25">
      <c r="A731" s="3">
        <v>43067</v>
      </c>
      <c r="B731" s="2">
        <v>4.2659000000000002</v>
      </c>
      <c r="C731" s="2">
        <v>26.001746351045057</v>
      </c>
      <c r="D731" s="2">
        <v>3.7049070032050935E-2</v>
      </c>
      <c r="E731" s="2">
        <v>-2.1528891367104439E-2</v>
      </c>
      <c r="F731" s="2">
        <v>4.3766999999999996</v>
      </c>
      <c r="G731" s="2">
        <v>4.3955400000000004</v>
      </c>
      <c r="H731" s="2">
        <v>4.4490900000000009</v>
      </c>
      <c r="I731" s="2">
        <v>4.6081219999999981</v>
      </c>
      <c r="J731" s="2">
        <v>4.9072799999999974</v>
      </c>
      <c r="K731" s="17" t="s">
        <v>48</v>
      </c>
      <c r="L731" s="17" t="s">
        <v>55</v>
      </c>
      <c r="M731" s="17" t="s">
        <v>47</v>
      </c>
    </row>
    <row r="732" spans="1:13" ht="13.5" x14ac:dyDescent="0.25">
      <c r="A732" s="3">
        <v>43068</v>
      </c>
      <c r="B732" s="2">
        <v>4.2659000000000002</v>
      </c>
      <c r="C732" s="2">
        <v>26.001746351045057</v>
      </c>
      <c r="D732" s="2">
        <v>4.0436310859517377E-2</v>
      </c>
      <c r="E732" s="2">
        <v>-2.3004503953636658E-2</v>
      </c>
      <c r="F732" s="2">
        <v>4.3471600000000006</v>
      </c>
      <c r="G732" s="2">
        <v>4.3789199999999999</v>
      </c>
      <c r="H732" s="2">
        <v>4.4429950000000016</v>
      </c>
      <c r="I732" s="2">
        <v>4.5951959999999978</v>
      </c>
      <c r="J732" s="2">
        <v>4.9009889999999974</v>
      </c>
      <c r="K732" s="17" t="s">
        <v>48</v>
      </c>
      <c r="L732" s="17" t="s">
        <v>55</v>
      </c>
      <c r="M732" s="17" t="s">
        <v>47</v>
      </c>
    </row>
    <row r="733" spans="1:13" ht="13.5" x14ac:dyDescent="0.25">
      <c r="A733" s="3">
        <v>43069</v>
      </c>
      <c r="B733" s="2">
        <v>4.2289000000000003</v>
      </c>
      <c r="C733" s="2">
        <v>23.845226485626824</v>
      </c>
      <c r="D733" s="2">
        <v>4.783330796525842E-2</v>
      </c>
      <c r="E733" s="2">
        <v>-2.3354408938823061E-2</v>
      </c>
      <c r="F733" s="2">
        <v>4.3102200000000002</v>
      </c>
      <c r="G733" s="2">
        <v>4.3582300000000007</v>
      </c>
      <c r="H733" s="2">
        <v>4.4350500000000013</v>
      </c>
      <c r="I733" s="2">
        <v>4.5815299999999981</v>
      </c>
      <c r="J733" s="2">
        <v>4.893684999999997</v>
      </c>
      <c r="K733" s="17" t="s">
        <v>48</v>
      </c>
      <c r="L733" s="17" t="s">
        <v>55</v>
      </c>
      <c r="M733" s="17" t="s">
        <v>47</v>
      </c>
    </row>
    <row r="734" spans="1:13" ht="13.5" x14ac:dyDescent="0.25">
      <c r="A734" s="3">
        <v>43073</v>
      </c>
      <c r="B734" s="2">
        <v>4.2659000000000002</v>
      </c>
      <c r="C734" s="2">
        <v>30.089448779358918</v>
      </c>
      <c r="D734" s="2">
        <v>4.6454507316306071E-2</v>
      </c>
      <c r="E734" s="2">
        <v>-2.2927170188469452E-2</v>
      </c>
      <c r="F734" s="2">
        <v>4.2843600000000013</v>
      </c>
      <c r="G734" s="2">
        <v>4.3452999999999999</v>
      </c>
      <c r="H734" s="2">
        <v>4.4230450000000001</v>
      </c>
      <c r="I734" s="2">
        <v>4.5671259999999982</v>
      </c>
      <c r="J734" s="2">
        <v>4.887324999999997</v>
      </c>
      <c r="K734" s="17" t="s">
        <v>52</v>
      </c>
      <c r="L734" s="17" t="s">
        <v>55</v>
      </c>
      <c r="M734" s="17" t="s">
        <v>54</v>
      </c>
    </row>
    <row r="735" spans="1:13" ht="13.5" x14ac:dyDescent="0.25">
      <c r="A735" s="3">
        <v>43074</v>
      </c>
      <c r="B735" s="2">
        <v>4.2732999999999999</v>
      </c>
      <c r="C735" s="2">
        <v>31.302658371135138</v>
      </c>
      <c r="D735" s="2">
        <v>4.5770210428194957E-2</v>
      </c>
      <c r="E735" s="2">
        <v>-2.1982973703178206E-2</v>
      </c>
      <c r="F735" s="2">
        <v>4.2599800000000005</v>
      </c>
      <c r="G735" s="2">
        <v>4.3331100000000005</v>
      </c>
      <c r="H735" s="2">
        <v>4.4049500000000013</v>
      </c>
      <c r="I735" s="2">
        <v>4.5528699999999978</v>
      </c>
      <c r="J735" s="2">
        <v>4.8810019999999961</v>
      </c>
      <c r="K735" s="17" t="s">
        <v>52</v>
      </c>
      <c r="L735" s="17" t="s">
        <v>55</v>
      </c>
      <c r="M735" s="17" t="s">
        <v>54</v>
      </c>
    </row>
    <row r="736" spans="1:13" ht="13.5" x14ac:dyDescent="0.25">
      <c r="A736" s="3">
        <v>43075</v>
      </c>
      <c r="B736" s="2">
        <v>4.2732999999999999</v>
      </c>
      <c r="C736" s="2">
        <v>31.302658371135138</v>
      </c>
      <c r="D736" s="2">
        <v>4.8932425567958404E-2</v>
      </c>
      <c r="E736" s="2">
        <v>-2.0714150820965355E-2</v>
      </c>
      <c r="F736" s="2">
        <v>4.2614600000000005</v>
      </c>
      <c r="G736" s="2">
        <v>4.3190799999999996</v>
      </c>
      <c r="H736" s="2">
        <v>4.3916550000000019</v>
      </c>
      <c r="I736" s="2">
        <v>4.5408299999999979</v>
      </c>
      <c r="J736" s="2">
        <v>4.8747479999999959</v>
      </c>
      <c r="K736" s="17" t="s">
        <v>52</v>
      </c>
      <c r="L736" s="17" t="s">
        <v>55</v>
      </c>
      <c r="M736" s="17" t="s">
        <v>53</v>
      </c>
    </row>
    <row r="737" spans="1:13" ht="13.5" x14ac:dyDescent="0.25">
      <c r="A737" s="3">
        <v>43076</v>
      </c>
      <c r="B737" s="2">
        <v>4.2732999999999999</v>
      </c>
      <c r="C737" s="2">
        <v>31.302658371135138</v>
      </c>
      <c r="D737" s="2">
        <v>5.2451170471556452E-2</v>
      </c>
      <c r="E737" s="2">
        <v>-1.9261160454573704E-2</v>
      </c>
      <c r="F737" s="2">
        <v>4.2629399999999995</v>
      </c>
      <c r="G737" s="2">
        <v>4.3050499999999996</v>
      </c>
      <c r="H737" s="2">
        <v>4.3783600000000016</v>
      </c>
      <c r="I737" s="2">
        <v>4.5293079999999986</v>
      </c>
      <c r="J737" s="2">
        <v>4.8685114999999959</v>
      </c>
      <c r="K737" s="17" t="s">
        <v>52</v>
      </c>
      <c r="L737" s="17" t="s">
        <v>55</v>
      </c>
      <c r="M737" s="17" t="s">
        <v>53</v>
      </c>
    </row>
    <row r="738" spans="1:13" ht="13.5" x14ac:dyDescent="0.25">
      <c r="A738" s="3">
        <v>43077</v>
      </c>
      <c r="B738" s="2">
        <v>4.2289000000000003</v>
      </c>
      <c r="C738" s="2">
        <v>27.70032960541262</v>
      </c>
      <c r="D738" s="2">
        <v>5.9498037043075769E-2</v>
      </c>
      <c r="E738" s="2">
        <v>-1.7725005552166714E-2</v>
      </c>
      <c r="F738" s="2">
        <v>4.2629399999999995</v>
      </c>
      <c r="G738" s="2">
        <v>4.2865799999999998</v>
      </c>
      <c r="H738" s="2">
        <v>4.3628450000000019</v>
      </c>
      <c r="I738" s="2">
        <v>4.5178579999999986</v>
      </c>
      <c r="J738" s="2">
        <v>4.8620354999999957</v>
      </c>
      <c r="K738" s="17" t="s">
        <v>52</v>
      </c>
      <c r="L738" s="17" t="s">
        <v>49</v>
      </c>
      <c r="M738" s="17" t="s">
        <v>55</v>
      </c>
    </row>
    <row r="739" spans="1:13" ht="13.5" x14ac:dyDescent="0.25">
      <c r="A739" s="3">
        <v>43080</v>
      </c>
      <c r="B739" s="2">
        <v>4.1033999999999997</v>
      </c>
      <c r="C739" s="2">
        <v>20.514112955156463</v>
      </c>
      <c r="D739" s="2">
        <v>7.2911416413433017E-2</v>
      </c>
      <c r="E739" s="2">
        <v>-1.6176853635056429E-2</v>
      </c>
      <c r="F739" s="2">
        <v>4.2304399999999998</v>
      </c>
      <c r="G739" s="2">
        <v>4.2574000000000005</v>
      </c>
      <c r="H739" s="2">
        <v>4.3410550000000008</v>
      </c>
      <c r="I739" s="2">
        <v>4.5029379999999986</v>
      </c>
      <c r="J739" s="2">
        <v>4.8549319999999954</v>
      </c>
      <c r="K739" s="17" t="s">
        <v>48</v>
      </c>
      <c r="L739" s="17" t="s">
        <v>50</v>
      </c>
      <c r="M739" s="17" t="s">
        <v>47</v>
      </c>
    </row>
    <row r="740" spans="1:13" ht="13.5" x14ac:dyDescent="0.25">
      <c r="A740" s="3">
        <v>43081</v>
      </c>
      <c r="B740" s="2">
        <v>3.9815</v>
      </c>
      <c r="C740" s="2">
        <v>16.135453191271296</v>
      </c>
      <c r="D740" s="2">
        <v>9.4944560747320494E-2</v>
      </c>
      <c r="E740" s="2">
        <v>-1.4665468581570307E-2</v>
      </c>
      <c r="F740" s="2">
        <v>4.1720800000000002</v>
      </c>
      <c r="G740" s="2">
        <v>4.2160299999999999</v>
      </c>
      <c r="H740" s="2">
        <v>4.314095</v>
      </c>
      <c r="I740" s="2">
        <v>4.4880159999999991</v>
      </c>
      <c r="J740" s="2">
        <v>4.8472364999999948</v>
      </c>
      <c r="K740" s="17" t="s">
        <v>48</v>
      </c>
      <c r="L740" s="17" t="s">
        <v>50</v>
      </c>
      <c r="M740" s="17" t="s">
        <v>47</v>
      </c>
    </row>
    <row r="741" spans="1:13" ht="13.5" x14ac:dyDescent="0.25">
      <c r="A741" s="3">
        <v>43082</v>
      </c>
      <c r="B741" s="2">
        <v>3.8559000000000001</v>
      </c>
      <c r="C741" s="2">
        <v>13.045684625714244</v>
      </c>
      <c r="D741" s="2">
        <v>0.10525093239640793</v>
      </c>
      <c r="E741" s="2">
        <v>-1.3222932018443555E-2</v>
      </c>
      <c r="F741" s="2">
        <v>4.0885999999999996</v>
      </c>
      <c r="G741" s="2">
        <v>4.1750299999999996</v>
      </c>
      <c r="H741" s="2">
        <v>4.285285</v>
      </c>
      <c r="I741" s="2">
        <v>4.4692539999999985</v>
      </c>
      <c r="J741" s="2">
        <v>4.8389129999999954</v>
      </c>
      <c r="K741" s="17" t="s">
        <v>48</v>
      </c>
      <c r="L741" s="17" t="s">
        <v>50</v>
      </c>
      <c r="M741" s="17" t="s">
        <v>47</v>
      </c>
    </row>
    <row r="742" spans="1:13" ht="13.5" x14ac:dyDescent="0.25">
      <c r="A742" s="3">
        <v>43083</v>
      </c>
      <c r="B742" s="2">
        <v>3.7673000000000001</v>
      </c>
      <c r="C742" s="2">
        <v>11.38893572704275</v>
      </c>
      <c r="D742" s="2">
        <v>0.12336161180926641</v>
      </c>
      <c r="E742" s="2">
        <v>-1.1869030768780818E-2</v>
      </c>
      <c r="F742" s="2">
        <v>3.9873999999999996</v>
      </c>
      <c r="G742" s="2">
        <v>4.1251699999999989</v>
      </c>
      <c r="H742" s="2">
        <v>4.2520450000000007</v>
      </c>
      <c r="I742" s="2">
        <v>4.448719999999998</v>
      </c>
      <c r="J742" s="2">
        <v>4.8301289999999959</v>
      </c>
      <c r="K742" s="17" t="s">
        <v>48</v>
      </c>
      <c r="L742" s="17" t="s">
        <v>50</v>
      </c>
      <c r="M742" s="17" t="s">
        <v>47</v>
      </c>
    </row>
    <row r="743" spans="1:13" ht="13.5" x14ac:dyDescent="0.25">
      <c r="A743" s="3">
        <v>43084</v>
      </c>
      <c r="B743" s="2">
        <v>3.8559000000000001</v>
      </c>
      <c r="C743" s="2">
        <v>22.0497852748599</v>
      </c>
      <c r="D743" s="2">
        <v>0.12957184084430651</v>
      </c>
      <c r="E743" s="2">
        <v>-1.0614606235188838E-2</v>
      </c>
      <c r="F743" s="2">
        <v>3.9127999999999998</v>
      </c>
      <c r="G743" s="2">
        <v>4.0878699999999997</v>
      </c>
      <c r="H743" s="2">
        <v>4.2230500000000006</v>
      </c>
      <c r="I743" s="2">
        <v>4.4301039999999983</v>
      </c>
      <c r="J743" s="2">
        <v>4.8218054999999955</v>
      </c>
      <c r="K743" s="17" t="s">
        <v>48</v>
      </c>
      <c r="L743" s="17" t="s">
        <v>50</v>
      </c>
      <c r="M743" s="17" t="s">
        <v>47</v>
      </c>
    </row>
    <row r="744" spans="1:13" ht="13.5" x14ac:dyDescent="0.25">
      <c r="A744" s="3">
        <v>43087</v>
      </c>
      <c r="B744" s="2">
        <v>3.7450999999999999</v>
      </c>
      <c r="C744" s="2">
        <v>18.975234100330837</v>
      </c>
      <c r="D744" s="2">
        <v>0.15111123007866212</v>
      </c>
      <c r="E744" s="2">
        <v>-9.4640979522107923E-3</v>
      </c>
      <c r="F744" s="2">
        <v>3.8411400000000002</v>
      </c>
      <c r="G744" s="2">
        <v>4.0357900000000004</v>
      </c>
      <c r="H744" s="2">
        <v>4.1905450000000002</v>
      </c>
      <c r="I744" s="2">
        <v>4.4092719999999987</v>
      </c>
      <c r="J744" s="2">
        <v>4.812927999999995</v>
      </c>
      <c r="K744" s="17" t="s">
        <v>48</v>
      </c>
      <c r="L744" s="17" t="s">
        <v>50</v>
      </c>
      <c r="M744" s="17" t="s">
        <v>47</v>
      </c>
    </row>
    <row r="745" spans="1:13" ht="13.5" x14ac:dyDescent="0.25">
      <c r="A745" s="3">
        <v>43088</v>
      </c>
      <c r="B745" s="2">
        <v>3.7673000000000001</v>
      </c>
      <c r="C745" s="2">
        <v>21.341803493623729</v>
      </c>
      <c r="D745" s="2">
        <v>0.17169381446365684</v>
      </c>
      <c r="E745" s="2">
        <v>-8.4174633136206364E-3</v>
      </c>
      <c r="F745" s="2">
        <v>3.7982999999999998</v>
      </c>
      <c r="G745" s="2">
        <v>3.9851900000000002</v>
      </c>
      <c r="H745" s="2">
        <v>4.1591500000000012</v>
      </c>
      <c r="I745" s="2">
        <v>4.3888839999999991</v>
      </c>
      <c r="J745" s="2">
        <v>4.8043684999999945</v>
      </c>
      <c r="K745" s="17" t="s">
        <v>52</v>
      </c>
      <c r="L745" s="17" t="s">
        <v>49</v>
      </c>
      <c r="M745" s="17" t="s">
        <v>54</v>
      </c>
    </row>
    <row r="746" spans="1:13" ht="13.5" x14ac:dyDescent="0.25">
      <c r="A746" s="3">
        <v>43089</v>
      </c>
      <c r="B746" s="2">
        <v>3.7673000000000001</v>
      </c>
      <c r="C746" s="2">
        <v>21.341803493623743</v>
      </c>
      <c r="D746" s="2">
        <v>0.19162952799077626</v>
      </c>
      <c r="E746" s="2">
        <v>-7.4716158786329815E-3</v>
      </c>
      <c r="F746" s="2">
        <v>3.7805800000000005</v>
      </c>
      <c r="G746" s="2">
        <v>3.9345899999999991</v>
      </c>
      <c r="H746" s="2">
        <v>4.1268350000000007</v>
      </c>
      <c r="I746" s="2">
        <v>4.3687179999999994</v>
      </c>
      <c r="J746" s="2">
        <v>4.7958089999999949</v>
      </c>
      <c r="K746" s="17" t="s">
        <v>52</v>
      </c>
      <c r="L746" s="17" t="s">
        <v>49</v>
      </c>
      <c r="M746" s="17" t="s">
        <v>54</v>
      </c>
    </row>
    <row r="747" spans="1:13" ht="13.5" x14ac:dyDescent="0.25">
      <c r="A747" s="3">
        <v>43090</v>
      </c>
      <c r="B747" s="2">
        <v>3.7673000000000001</v>
      </c>
      <c r="C747" s="2">
        <v>21.341803493623743</v>
      </c>
      <c r="D747" s="2">
        <v>0.21083124624717087</v>
      </c>
      <c r="E747" s="2">
        <v>-8.3311231014611981E-3</v>
      </c>
      <c r="F747" s="2">
        <v>3.7805799999999996</v>
      </c>
      <c r="G747" s="2">
        <v>3.8839899999999994</v>
      </c>
      <c r="H747" s="2">
        <v>4.094520000000001</v>
      </c>
      <c r="I747" s="2">
        <v>4.3486259999999994</v>
      </c>
      <c r="J747" s="2">
        <v>4.7872494999999944</v>
      </c>
      <c r="K747" s="17" t="s">
        <v>52</v>
      </c>
      <c r="L747" s="17" t="s">
        <v>49</v>
      </c>
      <c r="M747" s="17" t="s">
        <v>55</v>
      </c>
    </row>
    <row r="748" spans="1:13" ht="13.5" x14ac:dyDescent="0.25">
      <c r="A748" s="3">
        <v>43091</v>
      </c>
      <c r="B748" s="2">
        <v>3.8559000000000001</v>
      </c>
      <c r="C748" s="2">
        <v>31.338360067573959</v>
      </c>
      <c r="D748" s="2">
        <v>0.21584534178996329</v>
      </c>
      <c r="E748" s="2">
        <v>-8.8115368580168121E-3</v>
      </c>
      <c r="F748" s="2">
        <v>3.7805800000000005</v>
      </c>
      <c r="G748" s="2">
        <v>3.8466899999999997</v>
      </c>
      <c r="H748" s="2">
        <v>4.0666350000000007</v>
      </c>
      <c r="I748" s="2">
        <v>4.3308979999999995</v>
      </c>
      <c r="J748" s="2">
        <v>4.7796159999999945</v>
      </c>
      <c r="K748" s="17" t="s">
        <v>52</v>
      </c>
      <c r="L748" s="17" t="s">
        <v>49</v>
      </c>
      <c r="M748" s="17" t="s">
        <v>55</v>
      </c>
    </row>
    <row r="749" spans="1:13" ht="13.5" x14ac:dyDescent="0.25">
      <c r="A749" s="3">
        <v>43094</v>
      </c>
      <c r="B749" s="2">
        <v>3.8227000000000002</v>
      </c>
      <c r="C749" s="2">
        <v>29.809558790362018</v>
      </c>
      <c r="D749" s="2">
        <v>0.20471626745123928</v>
      </c>
      <c r="E749" s="2">
        <v>-9.0090748163188135E-3</v>
      </c>
      <c r="F749" s="2">
        <v>3.7961</v>
      </c>
      <c r="G749" s="2">
        <v>3.8186199999999992</v>
      </c>
      <c r="H749" s="2">
        <v>4.0380100000000008</v>
      </c>
      <c r="I749" s="2">
        <v>4.312873999999999</v>
      </c>
      <c r="J749" s="2">
        <v>4.7718164999999946</v>
      </c>
      <c r="K749" s="17" t="s">
        <v>52</v>
      </c>
      <c r="L749" s="17" t="s">
        <v>49</v>
      </c>
      <c r="M749" s="17" t="s">
        <v>53</v>
      </c>
    </row>
    <row r="750" spans="1:13" ht="13.5" x14ac:dyDescent="0.25">
      <c r="A750" s="3">
        <v>43095</v>
      </c>
      <c r="B750" s="2">
        <v>3.7376999999999998</v>
      </c>
      <c r="C750" s="2">
        <v>26.275374365793098</v>
      </c>
      <c r="D750" s="2">
        <v>0.18440526883883468</v>
      </c>
      <c r="E750" s="2">
        <v>-8.9984229344452736E-3</v>
      </c>
      <c r="F750" s="2">
        <v>3.7901800000000003</v>
      </c>
      <c r="G750" s="2">
        <v>3.7942399999999994</v>
      </c>
      <c r="H750" s="2">
        <v>4.005135000000001</v>
      </c>
      <c r="I750" s="2">
        <v>4.2931499999999998</v>
      </c>
      <c r="J750" s="2">
        <v>4.7637644999999953</v>
      </c>
      <c r="K750" s="17" t="s">
        <v>48</v>
      </c>
      <c r="L750" s="17" t="s">
        <v>55</v>
      </c>
      <c r="M750" s="17" t="s">
        <v>47</v>
      </c>
    </row>
    <row r="751" spans="1:13" ht="13.5" x14ac:dyDescent="0.25">
      <c r="A751" s="3">
        <v>43096</v>
      </c>
      <c r="B751" s="2">
        <v>3.8227000000000002</v>
      </c>
      <c r="C751" s="2">
        <v>34.622665378412577</v>
      </c>
      <c r="D751" s="2">
        <v>0.14354958310160804</v>
      </c>
      <c r="E751" s="2">
        <v>-8.8373308572448055E-3</v>
      </c>
      <c r="F751" s="2">
        <v>3.8012600000000005</v>
      </c>
      <c r="G751" s="2">
        <v>3.7909199999999998</v>
      </c>
      <c r="H751" s="2">
        <v>3.9829749999999997</v>
      </c>
      <c r="I751" s="2">
        <v>4.2768259999999998</v>
      </c>
      <c r="J751" s="2">
        <v>4.7566549999999959</v>
      </c>
      <c r="K751" s="17" t="s">
        <v>52</v>
      </c>
      <c r="L751" s="17" t="s">
        <v>55</v>
      </c>
      <c r="M751" s="17" t="s">
        <v>53</v>
      </c>
    </row>
    <row r="752" spans="1:13" ht="13.5" x14ac:dyDescent="0.25">
      <c r="A752" s="3">
        <v>43097</v>
      </c>
      <c r="B752" s="2">
        <v>3.7673000000000001</v>
      </c>
      <c r="C752" s="2">
        <v>32.073734649643882</v>
      </c>
      <c r="D752" s="2">
        <v>0.10075553207555732</v>
      </c>
      <c r="E752" s="2">
        <v>-8.5702484283713964E-3</v>
      </c>
      <c r="F752" s="2">
        <v>3.8012600000000001</v>
      </c>
      <c r="G752" s="2">
        <v>3.7909199999999998</v>
      </c>
      <c r="H752" s="2">
        <v>3.9580449999999998</v>
      </c>
      <c r="I752" s="2">
        <v>4.2583600000000006</v>
      </c>
      <c r="J752" s="2">
        <v>4.7492684999999959</v>
      </c>
      <c r="K752" s="17" t="s">
        <v>48</v>
      </c>
      <c r="L752" s="17" t="s">
        <v>50</v>
      </c>
      <c r="M752" s="17" t="s">
        <v>55</v>
      </c>
    </row>
    <row r="753" spans="1:13" ht="13.5" x14ac:dyDescent="0.25">
      <c r="A753" s="3">
        <v>43098</v>
      </c>
      <c r="B753" s="2">
        <v>3.915</v>
      </c>
      <c r="C753" s="2">
        <v>43.926295580034896</v>
      </c>
      <c r="D753" s="2">
        <v>6.8769246718104249E-2</v>
      </c>
      <c r="E753" s="2">
        <v>-8.2312008729466864E-3</v>
      </c>
      <c r="F753" s="2">
        <v>3.8130800000000002</v>
      </c>
      <c r="G753" s="2">
        <v>3.7968300000000008</v>
      </c>
      <c r="H753" s="2">
        <v>3.9423499999999998</v>
      </c>
      <c r="I753" s="2">
        <v>4.2424780000000011</v>
      </c>
      <c r="J753" s="2">
        <v>4.7426204999999957</v>
      </c>
      <c r="K753" s="17" t="s">
        <v>52</v>
      </c>
      <c r="L753" s="17" t="s">
        <v>55</v>
      </c>
      <c r="M753" s="17" t="s">
        <v>53</v>
      </c>
    </row>
    <row r="754" spans="1:13" ht="13.5" x14ac:dyDescent="0.25">
      <c r="A754" s="3">
        <v>43102</v>
      </c>
      <c r="B754" s="2">
        <v>3.9704000000000002</v>
      </c>
      <c r="C754" s="2">
        <v>47.618345970748258</v>
      </c>
      <c r="D754" s="2">
        <v>2.1101709794537182E-2</v>
      </c>
      <c r="E754" s="2">
        <v>-7.8460598317104772E-3</v>
      </c>
      <c r="F754" s="2">
        <v>3.8426200000000001</v>
      </c>
      <c r="G754" s="2">
        <v>3.8193599999999996</v>
      </c>
      <c r="H754" s="2">
        <v>3.927575</v>
      </c>
      <c r="I754" s="2">
        <v>4.2305120000000009</v>
      </c>
      <c r="J754" s="2">
        <v>4.736766999999996</v>
      </c>
      <c r="K754" s="17" t="s">
        <v>52</v>
      </c>
      <c r="L754" s="17" t="s">
        <v>49</v>
      </c>
      <c r="M754" s="17" t="s">
        <v>53</v>
      </c>
    </row>
    <row r="755" spans="1:13" ht="13.5" x14ac:dyDescent="0.25">
      <c r="A755" s="3">
        <v>43103</v>
      </c>
      <c r="B755" s="2">
        <v>4.0885999999999996</v>
      </c>
      <c r="C755" s="2">
        <v>54.50164259169491</v>
      </c>
      <c r="D755" s="2">
        <v>-2.4392818676002292E-2</v>
      </c>
      <c r="E755" s="2">
        <v>-7.434335258892753E-3</v>
      </c>
      <c r="F755" s="2">
        <v>3.9127999999999998</v>
      </c>
      <c r="G755" s="2">
        <v>3.8514899999999996</v>
      </c>
      <c r="H755" s="2">
        <v>3.9183399999999997</v>
      </c>
      <c r="I755" s="2">
        <v>4.2192100000000012</v>
      </c>
      <c r="J755" s="2">
        <v>4.7316769999999959</v>
      </c>
      <c r="K755" s="17" t="s">
        <v>52</v>
      </c>
      <c r="L755" s="17" t="s">
        <v>49</v>
      </c>
      <c r="M755" s="17" t="s">
        <v>53</v>
      </c>
    </row>
    <row r="756" spans="1:13" ht="13.5" x14ac:dyDescent="0.25">
      <c r="A756" s="3">
        <v>43104</v>
      </c>
      <c r="B756" s="2">
        <v>4.0627000000000004</v>
      </c>
      <c r="C756" s="2">
        <v>52.862444315337903</v>
      </c>
      <c r="D756" s="2">
        <v>-6.1501719116725972E-2</v>
      </c>
      <c r="E756" s="2">
        <v>-6.1261431276271134E-3</v>
      </c>
      <c r="F756" s="2">
        <v>3.9607999999999999</v>
      </c>
      <c r="G756" s="2">
        <v>3.8810300000000004</v>
      </c>
      <c r="H756" s="2">
        <v>3.9078099999999991</v>
      </c>
      <c r="I756" s="2">
        <v>4.2088680000000007</v>
      </c>
      <c r="J756" s="2">
        <v>4.7268024999999962</v>
      </c>
      <c r="K756" s="17" t="s">
        <v>52</v>
      </c>
      <c r="L756" s="17" t="s">
        <v>49</v>
      </c>
      <c r="M756" s="17" t="s">
        <v>53</v>
      </c>
    </row>
    <row r="757" spans="1:13" ht="13.5" x14ac:dyDescent="0.25">
      <c r="A757" s="3">
        <v>43105</v>
      </c>
      <c r="B757" s="2">
        <v>4.2436999999999996</v>
      </c>
      <c r="C757" s="2">
        <v>61.562802079880399</v>
      </c>
      <c r="D757" s="2">
        <v>-0.10664855884530811</v>
      </c>
      <c r="E757" s="2">
        <v>-1.5082842096226646E-3</v>
      </c>
      <c r="F757" s="2">
        <v>4.0560799999999997</v>
      </c>
      <c r="G757" s="2">
        <v>3.9286699999999994</v>
      </c>
      <c r="H757" s="2">
        <v>3.9063299999999996</v>
      </c>
      <c r="I757" s="2">
        <v>4.2048780000000008</v>
      </c>
      <c r="J757" s="2">
        <v>4.7230054999999966</v>
      </c>
      <c r="K757" s="17" t="s">
        <v>52</v>
      </c>
      <c r="L757" s="17" t="s">
        <v>49</v>
      </c>
      <c r="M757" s="17" t="s">
        <v>53</v>
      </c>
    </row>
    <row r="758" spans="1:13" ht="13.5" x14ac:dyDescent="0.25">
      <c r="A758" s="3">
        <v>43108</v>
      </c>
      <c r="B758" s="2">
        <v>4.1920000000000002</v>
      </c>
      <c r="C758" s="2">
        <v>58.255285429924534</v>
      </c>
      <c r="D758" s="2">
        <v>-0.12877330724980585</v>
      </c>
      <c r="E758" s="2">
        <v>1.7168815925953432E-3</v>
      </c>
      <c r="F758" s="2">
        <v>4.1114800000000002</v>
      </c>
      <c r="G758" s="2">
        <v>3.9622799999999998</v>
      </c>
      <c r="H758" s="2">
        <v>3.9044849999999998</v>
      </c>
      <c r="I758" s="2">
        <v>4.2008880000000008</v>
      </c>
      <c r="J758" s="2">
        <v>4.7189499999999969</v>
      </c>
      <c r="K758" s="17" t="s">
        <v>52</v>
      </c>
      <c r="L758" s="17" t="s">
        <v>49</v>
      </c>
      <c r="M758" s="17" t="s">
        <v>53</v>
      </c>
    </row>
    <row r="759" spans="1:13" ht="13.5" x14ac:dyDescent="0.25">
      <c r="A759" s="3">
        <v>43109</v>
      </c>
      <c r="B759" s="2">
        <v>4.1957000000000004</v>
      </c>
      <c r="C759" s="2">
        <v>58.427427264229635</v>
      </c>
      <c r="D759" s="2">
        <v>-0.15385197557526986</v>
      </c>
      <c r="E759" s="2">
        <v>3.9052694987794564E-3</v>
      </c>
      <c r="F759" s="2">
        <v>4.1565399999999997</v>
      </c>
      <c r="G759" s="2">
        <v>3.9995800000000004</v>
      </c>
      <c r="H759" s="2">
        <v>3.9091</v>
      </c>
      <c r="I759" s="2">
        <v>4.1970460000000003</v>
      </c>
      <c r="J759" s="2">
        <v>4.7149304999999968</v>
      </c>
      <c r="K759" s="17" t="s">
        <v>52</v>
      </c>
      <c r="L759" s="17" t="s">
        <v>49</v>
      </c>
      <c r="M759" s="17" t="s">
        <v>53</v>
      </c>
    </row>
    <row r="760" spans="1:13" ht="13.5" x14ac:dyDescent="0.25">
      <c r="A760" s="3">
        <v>43110</v>
      </c>
      <c r="B760" s="2">
        <v>4.2473999999999998</v>
      </c>
      <c r="C760" s="2">
        <v>60.856381872177302</v>
      </c>
      <c r="D760" s="2">
        <v>-0.1929044709804022</v>
      </c>
      <c r="E760" s="2">
        <v>6.3900628459884461E-3</v>
      </c>
      <c r="F760" s="2">
        <v>4.1882999999999999</v>
      </c>
      <c r="G760" s="2">
        <v>4.0505499999999994</v>
      </c>
      <c r="H760" s="2">
        <v>3.9223949999999994</v>
      </c>
      <c r="I760" s="2">
        <v>4.1942380000000012</v>
      </c>
      <c r="J760" s="2">
        <v>4.7111694999999969</v>
      </c>
      <c r="K760" s="17" t="s">
        <v>52</v>
      </c>
      <c r="L760" s="17" t="s">
        <v>49</v>
      </c>
      <c r="M760" s="17" t="s">
        <v>53</v>
      </c>
    </row>
    <row r="761" spans="1:13" ht="13.5" x14ac:dyDescent="0.25">
      <c r="A761" s="3">
        <v>43111</v>
      </c>
      <c r="B761" s="2">
        <v>4.2473999999999998</v>
      </c>
      <c r="C761" s="2">
        <v>60.856381872177302</v>
      </c>
      <c r="D761" s="2">
        <v>-0.21403443779661258</v>
      </c>
      <c r="E761" s="2">
        <v>8.5577534842516938E-3</v>
      </c>
      <c r="F761" s="2">
        <v>4.2252400000000003</v>
      </c>
      <c r="G761" s="2">
        <v>4.0930200000000001</v>
      </c>
      <c r="H761" s="2">
        <v>3.94197</v>
      </c>
      <c r="I761" s="2">
        <v>4.1914300000000004</v>
      </c>
      <c r="J761" s="2">
        <v>4.7079089999999972</v>
      </c>
      <c r="K761" s="17" t="s">
        <v>52</v>
      </c>
      <c r="L761" s="17" t="s">
        <v>49</v>
      </c>
      <c r="M761" s="17" t="s">
        <v>53</v>
      </c>
    </row>
    <row r="762" spans="1:13" ht="13.5" x14ac:dyDescent="0.25">
      <c r="A762" s="3">
        <v>43112</v>
      </c>
      <c r="B762" s="2">
        <v>4.3212999999999999</v>
      </c>
      <c r="C762" s="2">
        <v>64.31295934077805</v>
      </c>
      <c r="D762" s="2">
        <v>-0.2469871532475274</v>
      </c>
      <c r="E762" s="2">
        <v>1.0543523021376887E-2</v>
      </c>
      <c r="F762" s="2">
        <v>4.2407599999999999</v>
      </c>
      <c r="G762" s="2">
        <v>4.1484199999999998</v>
      </c>
      <c r="H762" s="2">
        <v>3.9696699999999994</v>
      </c>
      <c r="I762" s="2">
        <v>4.190100000000001</v>
      </c>
      <c r="J762" s="2">
        <v>4.7050179999999973</v>
      </c>
      <c r="K762" s="17" t="s">
        <v>52</v>
      </c>
      <c r="L762" s="17" t="s">
        <v>49</v>
      </c>
      <c r="M762" s="17" t="s">
        <v>53</v>
      </c>
    </row>
    <row r="763" spans="1:13" ht="13.5" x14ac:dyDescent="0.25">
      <c r="A763" s="3">
        <v>43115</v>
      </c>
      <c r="B763" s="2">
        <v>4.4321000000000002</v>
      </c>
      <c r="C763" s="2">
        <v>68.766325585433876</v>
      </c>
      <c r="D763" s="2">
        <v>-0.26178786018773126</v>
      </c>
      <c r="E763" s="2">
        <v>1.232770959511015E-2</v>
      </c>
      <c r="F763" s="2">
        <v>4.28878</v>
      </c>
      <c r="G763" s="2">
        <v>4.2001299999999997</v>
      </c>
      <c r="H763" s="2">
        <v>3.9984799999999998</v>
      </c>
      <c r="I763" s="2">
        <v>4.1909860000000005</v>
      </c>
      <c r="J763" s="2">
        <v>4.702766999999997</v>
      </c>
      <c r="K763" s="17" t="s">
        <v>52</v>
      </c>
      <c r="L763" s="17" t="s">
        <v>49</v>
      </c>
      <c r="M763" s="17" t="s">
        <v>53</v>
      </c>
    </row>
    <row r="764" spans="1:13" ht="13.5" x14ac:dyDescent="0.25">
      <c r="A764" s="3">
        <v>43116</v>
      </c>
      <c r="B764" s="2">
        <v>4.4321000000000002</v>
      </c>
      <c r="C764" s="2">
        <v>68.766325585433876</v>
      </c>
      <c r="D764" s="2">
        <v>-0.26777031878546653</v>
      </c>
      <c r="E764" s="2">
        <v>1.4073151289700683E-2</v>
      </c>
      <c r="F764" s="2">
        <v>4.3360599999999989</v>
      </c>
      <c r="G764" s="2">
        <v>4.2462999999999997</v>
      </c>
      <c r="H764" s="2">
        <v>4.0328299999999997</v>
      </c>
      <c r="I764" s="2">
        <v>4.1895080000000009</v>
      </c>
      <c r="J764" s="2">
        <v>4.7004299999999972</v>
      </c>
      <c r="K764" s="17" t="s">
        <v>52</v>
      </c>
      <c r="L764" s="17" t="s">
        <v>49</v>
      </c>
      <c r="M764" s="17" t="s">
        <v>53</v>
      </c>
    </row>
    <row r="765" spans="1:13" ht="13.5" x14ac:dyDescent="0.25">
      <c r="A765" s="3">
        <v>43117</v>
      </c>
      <c r="B765" s="2">
        <v>4.6167999999999996</v>
      </c>
      <c r="C765" s="2">
        <v>74.836998372653781</v>
      </c>
      <c r="D765" s="2">
        <v>-0.27016432117645106</v>
      </c>
      <c r="E765" s="2">
        <v>1.5661161298754077E-2</v>
      </c>
      <c r="F765" s="2">
        <v>4.4099400000000006</v>
      </c>
      <c r="G765" s="2">
        <v>4.2991199999999994</v>
      </c>
      <c r="H765" s="2">
        <v>4.0753050000000002</v>
      </c>
      <c r="I765" s="2">
        <v>4.1891400000000001</v>
      </c>
      <c r="J765" s="2">
        <v>4.6990164999999973</v>
      </c>
      <c r="K765" s="17" t="s">
        <v>52</v>
      </c>
      <c r="L765" s="17" t="s">
        <v>49</v>
      </c>
      <c r="M765" s="17" t="s">
        <v>53</v>
      </c>
    </row>
    <row r="766" spans="1:13" ht="13.5" x14ac:dyDescent="0.25">
      <c r="A766" s="3">
        <v>43118</v>
      </c>
      <c r="B766" s="2">
        <v>4.6167999999999996</v>
      </c>
      <c r="C766" s="2">
        <v>74.836998372653781</v>
      </c>
      <c r="D766" s="2">
        <v>-0.27896515699643665</v>
      </c>
      <c r="E766" s="2">
        <v>1.5344603547055885E-2</v>
      </c>
      <c r="F766" s="2">
        <v>4.4838199999999997</v>
      </c>
      <c r="G766" s="2">
        <v>4.3545299999999996</v>
      </c>
      <c r="H766" s="2">
        <v>4.1177800000000007</v>
      </c>
      <c r="I766" s="2">
        <v>4.1906920000000003</v>
      </c>
      <c r="J766" s="2">
        <v>4.6976029999999982</v>
      </c>
      <c r="K766" s="17" t="s">
        <v>52</v>
      </c>
      <c r="L766" s="17" t="s">
        <v>49</v>
      </c>
      <c r="M766" s="17" t="s">
        <v>53</v>
      </c>
    </row>
    <row r="767" spans="1:13" ht="13.5" x14ac:dyDescent="0.25">
      <c r="A767" s="3">
        <v>43119</v>
      </c>
      <c r="B767" s="2">
        <v>4.5060000000000002</v>
      </c>
      <c r="C767" s="2">
        <v>65.922631332600844</v>
      </c>
      <c r="D767" s="2">
        <v>-0.25294227728848862</v>
      </c>
      <c r="E767" s="2">
        <v>1.5616604406264379E-2</v>
      </c>
      <c r="F767" s="2">
        <v>4.5207600000000001</v>
      </c>
      <c r="G767" s="2">
        <v>4.3807599999999995</v>
      </c>
      <c r="H767" s="2">
        <v>4.1547150000000004</v>
      </c>
      <c r="I767" s="2">
        <v>4.1900280000000008</v>
      </c>
      <c r="J767" s="2">
        <v>4.6956354999999981</v>
      </c>
      <c r="K767" s="17" t="s">
        <v>52</v>
      </c>
      <c r="L767" s="17" t="s">
        <v>49</v>
      </c>
      <c r="M767" s="17" t="s">
        <v>53</v>
      </c>
    </row>
    <row r="768" spans="1:13" ht="13.5" x14ac:dyDescent="0.25">
      <c r="A768" s="3">
        <v>43122</v>
      </c>
      <c r="B768" s="2">
        <v>4.5060000000000002</v>
      </c>
      <c r="C768" s="2">
        <v>65.922631332600844</v>
      </c>
      <c r="D768" s="2">
        <v>-0.24061446808951548</v>
      </c>
      <c r="E768" s="2">
        <v>1.6184402402410342E-2</v>
      </c>
      <c r="F768" s="2">
        <v>4.5355400000000001</v>
      </c>
      <c r="G768" s="2">
        <v>4.4121599999999992</v>
      </c>
      <c r="H768" s="2">
        <v>4.1872199999999999</v>
      </c>
      <c r="I768" s="2">
        <v>4.1893640000000012</v>
      </c>
      <c r="J768" s="2">
        <v>4.6929429999999979</v>
      </c>
      <c r="K768" s="17" t="s">
        <v>52</v>
      </c>
      <c r="L768" s="17" t="s">
        <v>49</v>
      </c>
      <c r="M768" s="17" t="s">
        <v>53</v>
      </c>
    </row>
    <row r="769" spans="1:13" ht="13.5" x14ac:dyDescent="0.25">
      <c r="A769" s="3">
        <v>43123</v>
      </c>
      <c r="B769" s="2">
        <v>4.4985999999999997</v>
      </c>
      <c r="C769" s="2">
        <v>65.31995882565829</v>
      </c>
      <c r="D769" s="2">
        <v>-0.23067485155938527</v>
      </c>
      <c r="E769" s="2">
        <v>1.6961660128115306E-2</v>
      </c>
      <c r="F769" s="2">
        <v>4.5488400000000002</v>
      </c>
      <c r="G769" s="2">
        <v>4.4424499999999991</v>
      </c>
      <c r="H769" s="2">
        <v>4.2210149999999995</v>
      </c>
      <c r="I769" s="2">
        <v>4.1885520000000005</v>
      </c>
      <c r="J769" s="2">
        <v>4.6902479999999978</v>
      </c>
      <c r="K769" s="17" t="s">
        <v>52</v>
      </c>
      <c r="L769" s="17" t="s">
        <v>49</v>
      </c>
      <c r="M769" s="17" t="s">
        <v>53</v>
      </c>
    </row>
    <row r="770" spans="1:13" ht="13.5" x14ac:dyDescent="0.25">
      <c r="A770" s="3">
        <v>43124</v>
      </c>
      <c r="B770" s="2">
        <v>4.4985999999999997</v>
      </c>
      <c r="C770" s="2">
        <v>65.31995882565829</v>
      </c>
      <c r="D770" s="2">
        <v>-0.21575663517185451</v>
      </c>
      <c r="E770" s="2">
        <v>1.5619175034012596E-2</v>
      </c>
      <c r="F770" s="2">
        <v>4.5251999999999999</v>
      </c>
      <c r="G770" s="2">
        <v>4.4675699999999994</v>
      </c>
      <c r="H770" s="2">
        <v>4.2590599999999998</v>
      </c>
      <c r="I770" s="2">
        <v>4.1881100000000018</v>
      </c>
      <c r="J770" s="2">
        <v>4.6878119999999983</v>
      </c>
      <c r="K770" s="17" t="s">
        <v>48</v>
      </c>
      <c r="L770" s="17" t="s">
        <v>55</v>
      </c>
      <c r="M770" s="17" t="s">
        <v>47</v>
      </c>
    </row>
    <row r="771" spans="1:13" ht="13.5" x14ac:dyDescent="0.25">
      <c r="A771" s="3">
        <v>43125</v>
      </c>
      <c r="B771" s="2">
        <v>4.4985999999999997</v>
      </c>
      <c r="C771" s="2">
        <v>65.31995882565829</v>
      </c>
      <c r="D771" s="2">
        <v>-0.20447248688906683</v>
      </c>
      <c r="E771" s="2">
        <v>1.400279525428777E-2</v>
      </c>
      <c r="F771" s="2">
        <v>4.5015599999999996</v>
      </c>
      <c r="G771" s="2">
        <v>4.4926899999999987</v>
      </c>
      <c r="H771" s="2">
        <v>4.2928549999999994</v>
      </c>
      <c r="I771" s="2">
        <v>4.1894400000000021</v>
      </c>
      <c r="J771" s="2">
        <v>4.685375999999998</v>
      </c>
      <c r="K771" s="17" t="s">
        <v>48</v>
      </c>
      <c r="L771" s="17" t="s">
        <v>55</v>
      </c>
      <c r="M771" s="17" t="s">
        <v>47</v>
      </c>
    </row>
    <row r="772" spans="1:13" ht="13.5" x14ac:dyDescent="0.25">
      <c r="A772" s="3">
        <v>43126</v>
      </c>
      <c r="B772" s="2">
        <v>4.4985999999999997</v>
      </c>
      <c r="C772" s="2">
        <v>65.31995882565829</v>
      </c>
      <c r="D772" s="2">
        <v>-0.18479490647504093</v>
      </c>
      <c r="E772" s="2">
        <v>1.2144484764895181E-2</v>
      </c>
      <c r="F772" s="2">
        <v>4.5000799999999996</v>
      </c>
      <c r="G772" s="2">
        <v>4.510419999999999</v>
      </c>
      <c r="H772" s="2">
        <v>4.3294199999999989</v>
      </c>
      <c r="I772" s="2">
        <v>4.1907700000000023</v>
      </c>
      <c r="J772" s="2">
        <v>4.6829399999999985</v>
      </c>
      <c r="K772" s="17" t="s">
        <v>48</v>
      </c>
      <c r="L772" s="17" t="s">
        <v>55</v>
      </c>
      <c r="M772" s="17" t="s">
        <v>47</v>
      </c>
    </row>
    <row r="773" spans="1:13" ht="13.5" x14ac:dyDescent="0.25">
      <c r="A773" s="3">
        <v>43129</v>
      </c>
      <c r="B773" s="2">
        <v>4.4985999999999997</v>
      </c>
      <c r="C773" s="2">
        <v>65.31995882565829</v>
      </c>
      <c r="D773" s="2">
        <v>-0.15224643285749995</v>
      </c>
      <c r="E773" s="2">
        <v>1.0318232876830287E-2</v>
      </c>
      <c r="F773" s="2">
        <v>4.4985999999999997</v>
      </c>
      <c r="G773" s="2">
        <v>4.5170699999999995</v>
      </c>
      <c r="H773" s="2">
        <v>4.3585999999999991</v>
      </c>
      <c r="I773" s="2">
        <v>4.192026000000002</v>
      </c>
      <c r="J773" s="2">
        <v>4.6805904999999983</v>
      </c>
      <c r="K773" s="17" t="s">
        <v>48</v>
      </c>
      <c r="L773" s="17" t="s">
        <v>55</v>
      </c>
      <c r="M773" s="17" t="s">
        <v>47</v>
      </c>
    </row>
    <row r="774" spans="1:13" ht="13.5" x14ac:dyDescent="0.25">
      <c r="A774" s="3">
        <v>43130</v>
      </c>
      <c r="B774" s="2">
        <v>4.4985999999999997</v>
      </c>
      <c r="C774" s="2">
        <v>65.31995882565829</v>
      </c>
      <c r="D774" s="2">
        <v>-0.12576832466304388</v>
      </c>
      <c r="E774" s="2">
        <v>8.3973979139249765E-3</v>
      </c>
      <c r="F774" s="2">
        <v>4.4985999999999997</v>
      </c>
      <c r="G774" s="2">
        <v>4.5237199999999991</v>
      </c>
      <c r="H774" s="2">
        <v>4.3850099999999985</v>
      </c>
      <c r="I774" s="2">
        <v>4.1940940000000015</v>
      </c>
      <c r="J774" s="2">
        <v>4.6782924999999986</v>
      </c>
      <c r="K774" s="17" t="s">
        <v>55</v>
      </c>
      <c r="L774" s="17" t="s">
        <v>55</v>
      </c>
      <c r="M774" s="17" t="s">
        <v>55</v>
      </c>
    </row>
    <row r="775" spans="1:13" ht="13.5" x14ac:dyDescent="0.25">
      <c r="A775" s="3">
        <v>43131</v>
      </c>
      <c r="B775" s="2">
        <v>4.2511000000000001</v>
      </c>
      <c r="C775" s="2">
        <v>44.225408143272013</v>
      </c>
      <c r="D775" s="2">
        <v>-5.7599227648434947E-2</v>
      </c>
      <c r="E775" s="2">
        <v>6.6766118641860758E-3</v>
      </c>
      <c r="F775" s="2">
        <v>4.4490999999999996</v>
      </c>
      <c r="G775" s="2">
        <v>4.4871500000000006</v>
      </c>
      <c r="H775" s="2">
        <v>4.3931349999999982</v>
      </c>
      <c r="I775" s="2">
        <v>4.1912120000000028</v>
      </c>
      <c r="J775" s="2">
        <v>4.6747054999999982</v>
      </c>
      <c r="K775" s="17" t="s">
        <v>48</v>
      </c>
      <c r="L775" s="17" t="s">
        <v>55</v>
      </c>
      <c r="M775" s="17" t="s">
        <v>47</v>
      </c>
    </row>
    <row r="776" spans="1:13" ht="13.5" x14ac:dyDescent="0.25">
      <c r="A776" s="3">
        <v>43132</v>
      </c>
      <c r="B776" s="2">
        <v>4.1254999999999997</v>
      </c>
      <c r="C776" s="2">
        <v>37.590932608910791</v>
      </c>
      <c r="D776" s="2">
        <v>9.9372355698292836E-3</v>
      </c>
      <c r="E776" s="2">
        <v>5.0331247737646911E-3</v>
      </c>
      <c r="F776" s="2">
        <v>4.3744800000000001</v>
      </c>
      <c r="G776" s="2">
        <v>4.4380199999999999</v>
      </c>
      <c r="H776" s="2">
        <v>4.3962749999999984</v>
      </c>
      <c r="I776" s="2">
        <v>4.1854500000000021</v>
      </c>
      <c r="J776" s="2">
        <v>4.6703694999999978</v>
      </c>
      <c r="K776" s="17" t="s">
        <v>48</v>
      </c>
      <c r="L776" s="17" t="s">
        <v>50</v>
      </c>
      <c r="M776" s="17" t="s">
        <v>47</v>
      </c>
    </row>
    <row r="777" spans="1:13" ht="13.5" x14ac:dyDescent="0.25">
      <c r="A777" s="3">
        <v>43133</v>
      </c>
      <c r="B777" s="2">
        <v>4.0037000000000003</v>
      </c>
      <c r="C777" s="2">
        <v>32.499360539469848</v>
      </c>
      <c r="D777" s="2">
        <v>6.0312102928072875E-2</v>
      </c>
      <c r="E777" s="2">
        <v>3.5036531639548005E-3</v>
      </c>
      <c r="F777" s="2">
        <v>4.2754999999999992</v>
      </c>
      <c r="G777" s="2">
        <v>4.3877900000000007</v>
      </c>
      <c r="H777" s="2">
        <v>4.3842749999999979</v>
      </c>
      <c r="I777" s="2">
        <v>4.177252000000002</v>
      </c>
      <c r="J777" s="2">
        <v>4.6653724999999984</v>
      </c>
      <c r="K777" s="17" t="s">
        <v>48</v>
      </c>
      <c r="L777" s="17" t="s">
        <v>50</v>
      </c>
      <c r="M777" s="17" t="s">
        <v>47</v>
      </c>
    </row>
    <row r="778" spans="1:13" ht="13.5" x14ac:dyDescent="0.25">
      <c r="A778" s="3">
        <v>43136</v>
      </c>
      <c r="B778" s="2">
        <v>3.9889000000000001</v>
      </c>
      <c r="C778" s="2">
        <v>31.933365535394529</v>
      </c>
      <c r="D778" s="2">
        <v>0.10591278700728868</v>
      </c>
      <c r="E778" s="2">
        <v>2.1087193342698464E-3</v>
      </c>
      <c r="F778" s="2">
        <v>4.1735600000000002</v>
      </c>
      <c r="G778" s="2">
        <v>4.3360800000000008</v>
      </c>
      <c r="H778" s="2">
        <v>4.3741199999999987</v>
      </c>
      <c r="I778" s="2">
        <v>4.1687580000000022</v>
      </c>
      <c r="J778" s="2">
        <v>4.6600944999999987</v>
      </c>
      <c r="K778" s="17" t="s">
        <v>48</v>
      </c>
      <c r="L778" s="17" t="s">
        <v>50</v>
      </c>
      <c r="M778" s="17" t="s">
        <v>47</v>
      </c>
    </row>
    <row r="779" spans="1:13" ht="13.5" x14ac:dyDescent="0.25">
      <c r="A779" s="3">
        <v>43137</v>
      </c>
      <c r="B779" s="2">
        <v>4.0627000000000004</v>
      </c>
      <c r="C779" s="2">
        <v>37.754713774980416</v>
      </c>
      <c r="D779" s="2">
        <v>0.13972058465331472</v>
      </c>
      <c r="E779" s="2">
        <v>9.7583142659687645E-4</v>
      </c>
      <c r="F779" s="2">
        <v>4.0863800000000001</v>
      </c>
      <c r="G779" s="2">
        <v>4.2924899999999999</v>
      </c>
      <c r="H779" s="2">
        <v>4.3674699999999991</v>
      </c>
      <c r="I779" s="2">
        <v>4.1621080000000026</v>
      </c>
      <c r="J779" s="2">
        <v>4.6551854999999982</v>
      </c>
      <c r="K779" s="17" t="s">
        <v>52</v>
      </c>
      <c r="L779" s="17" t="s">
        <v>55</v>
      </c>
      <c r="M779" s="17" t="s">
        <v>54</v>
      </c>
    </row>
    <row r="780" spans="1:13" ht="13.5" x14ac:dyDescent="0.25">
      <c r="A780" s="3">
        <v>43138</v>
      </c>
      <c r="B780" s="2">
        <v>4.1809000000000003</v>
      </c>
      <c r="C780" s="2">
        <v>45.756433528417098</v>
      </c>
      <c r="D780" s="2">
        <v>0.16082788383862479</v>
      </c>
      <c r="E780" s="2">
        <v>2.5432407505656459E-4</v>
      </c>
      <c r="F780" s="2">
        <v>4.0723400000000005</v>
      </c>
      <c r="G780" s="2">
        <v>4.2607200000000001</v>
      </c>
      <c r="H780" s="2">
        <v>4.3641449999999988</v>
      </c>
      <c r="I780" s="2">
        <v>4.1578220000000021</v>
      </c>
      <c r="J780" s="2">
        <v>4.6508329999999978</v>
      </c>
      <c r="K780" s="17" t="s">
        <v>52</v>
      </c>
      <c r="L780" s="17" t="s">
        <v>49</v>
      </c>
      <c r="M780" s="17" t="s">
        <v>54</v>
      </c>
    </row>
    <row r="781" spans="1:13" ht="13.5" x14ac:dyDescent="0.25">
      <c r="A781" s="3">
        <v>43139</v>
      </c>
      <c r="B781" s="2">
        <v>4.1734999999999998</v>
      </c>
      <c r="C781" s="2">
        <v>45.363263785390785</v>
      </c>
      <c r="D781" s="2">
        <v>0.17970080617653306</v>
      </c>
      <c r="E781" s="2">
        <v>2.091016191215705E-4</v>
      </c>
      <c r="F781" s="2">
        <v>4.0819400000000003</v>
      </c>
      <c r="G781" s="2">
        <v>4.2282099999999998</v>
      </c>
      <c r="H781" s="2">
        <v>4.3604499999999984</v>
      </c>
      <c r="I781" s="2">
        <v>4.1559740000000014</v>
      </c>
      <c r="J781" s="2">
        <v>4.6464434999999984</v>
      </c>
      <c r="K781" s="17" t="s">
        <v>52</v>
      </c>
      <c r="L781" s="17" t="s">
        <v>49</v>
      </c>
      <c r="M781" s="17" t="s">
        <v>53</v>
      </c>
    </row>
    <row r="782" spans="1:13" ht="13.5" x14ac:dyDescent="0.25">
      <c r="A782" s="3">
        <v>43140</v>
      </c>
      <c r="B782" s="2">
        <v>4.1734999999999998</v>
      </c>
      <c r="C782" s="2">
        <v>45.363263785390785</v>
      </c>
      <c r="D782" s="2">
        <v>0.19614425466148599</v>
      </c>
      <c r="E782" s="2">
        <v>-4.4874907348822432E-4</v>
      </c>
      <c r="F782" s="2">
        <v>4.1159000000000008</v>
      </c>
      <c r="G782" s="2">
        <v>4.1956999999999995</v>
      </c>
      <c r="H782" s="2">
        <v>4.3530600000000002</v>
      </c>
      <c r="I782" s="2">
        <v>4.1541260000000024</v>
      </c>
      <c r="J782" s="2">
        <v>4.6420024999999976</v>
      </c>
      <c r="K782" s="17" t="s">
        <v>52</v>
      </c>
      <c r="L782" s="17" t="s">
        <v>49</v>
      </c>
      <c r="M782" s="17" t="s">
        <v>53</v>
      </c>
    </row>
    <row r="783" spans="1:13" ht="13.5" x14ac:dyDescent="0.25">
      <c r="A783" s="3">
        <v>43143</v>
      </c>
      <c r="B783" s="2">
        <v>4.1734999999999998</v>
      </c>
      <c r="C783" s="2">
        <v>45.363263785390785</v>
      </c>
      <c r="D783" s="2">
        <v>0.21049687948973705</v>
      </c>
      <c r="E783" s="2">
        <v>-9.561574870828734E-4</v>
      </c>
      <c r="F783" s="2">
        <v>4.1528200000000002</v>
      </c>
      <c r="G783" s="2">
        <v>4.1631899999999993</v>
      </c>
      <c r="H783" s="2">
        <v>4.3401300000000003</v>
      </c>
      <c r="I783" s="2">
        <v>4.1530180000000021</v>
      </c>
      <c r="J783" s="2">
        <v>4.6376304999999975</v>
      </c>
      <c r="K783" s="17" t="s">
        <v>52</v>
      </c>
      <c r="L783" s="17" t="s">
        <v>49</v>
      </c>
      <c r="M783" s="17" t="s">
        <v>53</v>
      </c>
    </row>
    <row r="784" spans="1:13" ht="13.5" x14ac:dyDescent="0.25">
      <c r="A784" s="3">
        <v>43144</v>
      </c>
      <c r="B784" s="2">
        <v>4.1365999999999996</v>
      </c>
      <c r="C784" s="2">
        <v>43.058957875115588</v>
      </c>
      <c r="D784" s="2">
        <v>0.22578116527267245</v>
      </c>
      <c r="E784" s="2">
        <v>-1.4635700540018949E-3</v>
      </c>
      <c r="F784" s="2">
        <v>4.1676000000000002</v>
      </c>
      <c r="G784" s="2">
        <v>4.1269900000000002</v>
      </c>
      <c r="H784" s="2">
        <v>4.3253550000000001</v>
      </c>
      <c r="I784" s="2">
        <v>4.1504320000000012</v>
      </c>
      <c r="J784" s="2">
        <v>4.6333154999999984</v>
      </c>
      <c r="K784" s="17" t="s">
        <v>52</v>
      </c>
      <c r="L784" s="17" t="s">
        <v>49</v>
      </c>
      <c r="M784" s="17" t="s">
        <v>53</v>
      </c>
    </row>
    <row r="785" spans="1:13" ht="13.5" x14ac:dyDescent="0.25">
      <c r="A785" s="3">
        <v>43145</v>
      </c>
      <c r="B785" s="2">
        <v>4.1734999999999998</v>
      </c>
      <c r="C785" s="2">
        <v>46.012310248701247</v>
      </c>
      <c r="D785" s="2">
        <v>0.1984981280339726</v>
      </c>
      <c r="E785" s="2">
        <v>-1.8270899327636682E-3</v>
      </c>
      <c r="F785" s="2">
        <v>4.1661200000000003</v>
      </c>
      <c r="G785" s="2">
        <v>4.1192299999999999</v>
      </c>
      <c r="H785" s="2">
        <v>4.3031900000000016</v>
      </c>
      <c r="I785" s="2">
        <v>4.1484360000000011</v>
      </c>
      <c r="J785" s="2">
        <v>4.6295129999999984</v>
      </c>
      <c r="K785" s="17" t="s">
        <v>48</v>
      </c>
      <c r="L785" s="17" t="s">
        <v>55</v>
      </c>
      <c r="M785" s="17" t="s">
        <v>47</v>
      </c>
    </row>
    <row r="786" spans="1:13" ht="13.5" x14ac:dyDescent="0.25">
      <c r="A786" s="3">
        <v>43146</v>
      </c>
      <c r="B786" s="2">
        <v>4.1920000000000002</v>
      </c>
      <c r="C786" s="2">
        <v>47.482995865081804</v>
      </c>
      <c r="D786" s="2">
        <v>0.15505132531950405</v>
      </c>
      <c r="E786" s="2">
        <v>-1.5468296716109437E-3</v>
      </c>
      <c r="F786" s="2">
        <v>4.1698199999999996</v>
      </c>
      <c r="G786" s="2">
        <v>4.1258800000000004</v>
      </c>
      <c r="H786" s="2">
        <v>4.2819500000000001</v>
      </c>
      <c r="I786" s="2">
        <v>4.1468100000000003</v>
      </c>
      <c r="J786" s="2">
        <v>4.625957999999998</v>
      </c>
      <c r="K786" s="17" t="s">
        <v>52</v>
      </c>
      <c r="L786" s="17" t="s">
        <v>49</v>
      </c>
      <c r="M786" s="17" t="s">
        <v>53</v>
      </c>
    </row>
    <row r="787" spans="1:13" ht="13.5" x14ac:dyDescent="0.25">
      <c r="A787" s="3">
        <v>43147</v>
      </c>
      <c r="B787" s="2">
        <v>4.3175999999999997</v>
      </c>
      <c r="C787" s="2">
        <v>56.205601902254358</v>
      </c>
      <c r="D787" s="2">
        <v>9.044484085296034E-2</v>
      </c>
      <c r="E787" s="2">
        <v>-1.9126312175428016E-3</v>
      </c>
      <c r="F787" s="2">
        <v>4.1986399999999993</v>
      </c>
      <c r="G787" s="2">
        <v>4.1572699999999996</v>
      </c>
      <c r="H787" s="2">
        <v>4.2725300000000006</v>
      </c>
      <c r="I787" s="2">
        <v>4.1476960000000007</v>
      </c>
      <c r="J787" s="2">
        <v>4.6230309999999983</v>
      </c>
      <c r="K787" s="17" t="s">
        <v>52</v>
      </c>
      <c r="L787" s="17" t="s">
        <v>49</v>
      </c>
      <c r="M787" s="17" t="s">
        <v>53</v>
      </c>
    </row>
    <row r="788" spans="1:13" ht="13.5" x14ac:dyDescent="0.25">
      <c r="A788" s="3">
        <v>43150</v>
      </c>
      <c r="B788" s="2">
        <v>4.3582000000000001</v>
      </c>
      <c r="C788" s="2">
        <v>58.599329706206525</v>
      </c>
      <c r="D788" s="2">
        <v>2.9934975919309714E-2</v>
      </c>
      <c r="E788" s="2">
        <v>-2.7505488436439301E-3</v>
      </c>
      <c r="F788" s="2">
        <v>4.2355799999999997</v>
      </c>
      <c r="G788" s="2">
        <v>4.1941999999999995</v>
      </c>
      <c r="H788" s="2">
        <v>4.2651400000000006</v>
      </c>
      <c r="I788" s="2">
        <v>4.1502820000000007</v>
      </c>
      <c r="J788" s="2">
        <v>4.6196339999999978</v>
      </c>
      <c r="K788" s="17" t="s">
        <v>52</v>
      </c>
      <c r="L788" s="17" t="s">
        <v>49</v>
      </c>
      <c r="M788" s="17" t="s">
        <v>53</v>
      </c>
    </row>
    <row r="789" spans="1:13" ht="13.5" x14ac:dyDescent="0.25">
      <c r="A789" s="3">
        <v>43151</v>
      </c>
      <c r="B789" s="2">
        <v>4.3582000000000001</v>
      </c>
      <c r="C789" s="2">
        <v>58.599329706206525</v>
      </c>
      <c r="D789" s="2">
        <v>-1.0668878099012069E-2</v>
      </c>
      <c r="E789" s="2">
        <v>-3.5814220658764656E-3</v>
      </c>
      <c r="F789" s="2">
        <v>4.2798999999999996</v>
      </c>
      <c r="G789" s="2">
        <v>4.2237499999999999</v>
      </c>
      <c r="H789" s="2">
        <v>4.2581199999999999</v>
      </c>
      <c r="I789" s="2">
        <v>4.1553780000000007</v>
      </c>
      <c r="J789" s="2">
        <v>4.6162369999999981</v>
      </c>
      <c r="K789" s="17" t="s">
        <v>52</v>
      </c>
      <c r="L789" s="17" t="s">
        <v>49</v>
      </c>
      <c r="M789" s="17" t="s">
        <v>53</v>
      </c>
    </row>
    <row r="790" spans="1:13" ht="13.5" x14ac:dyDescent="0.25">
      <c r="A790" s="3">
        <v>43152</v>
      </c>
      <c r="B790" s="2">
        <v>4.3582000000000001</v>
      </c>
      <c r="C790" s="2">
        <v>58.599329706206525</v>
      </c>
      <c r="D790" s="2">
        <v>-2.7542337764660196E-2</v>
      </c>
      <c r="E790" s="2">
        <v>-4.4943950778728106E-3</v>
      </c>
      <c r="F790" s="2">
        <v>4.31684</v>
      </c>
      <c r="G790" s="2">
        <v>4.2414800000000001</v>
      </c>
      <c r="H790" s="2">
        <v>4.2510999999999992</v>
      </c>
      <c r="I790" s="2">
        <v>4.1629120000000004</v>
      </c>
      <c r="J790" s="2">
        <v>4.6135129999999984</v>
      </c>
      <c r="K790" s="17" t="s">
        <v>52</v>
      </c>
      <c r="L790" s="17" t="s">
        <v>49</v>
      </c>
      <c r="M790" s="17" t="s">
        <v>53</v>
      </c>
    </row>
    <row r="791" spans="1:13" ht="13.5" x14ac:dyDescent="0.25">
      <c r="A791" s="3">
        <v>43153</v>
      </c>
      <c r="B791" s="2">
        <v>4.3655999999999997</v>
      </c>
      <c r="C791" s="2">
        <v>59.108136430078545</v>
      </c>
      <c r="D791" s="2">
        <v>-4.415553450823495E-2</v>
      </c>
      <c r="E791" s="2">
        <v>-6.1632305806525846E-3</v>
      </c>
      <c r="F791" s="2">
        <v>4.3515600000000001</v>
      </c>
      <c r="G791" s="2">
        <v>4.2606899999999994</v>
      </c>
      <c r="H791" s="2">
        <v>4.2444499999999987</v>
      </c>
      <c r="I791" s="2">
        <v>4.1731060000000006</v>
      </c>
      <c r="J791" s="2">
        <v>4.6108434999999979</v>
      </c>
      <c r="K791" s="17" t="s">
        <v>52</v>
      </c>
      <c r="L791" s="17" t="s">
        <v>49</v>
      </c>
      <c r="M791" s="17" t="s">
        <v>53</v>
      </c>
    </row>
    <row r="792" spans="1:13" ht="13.5" x14ac:dyDescent="0.25">
      <c r="A792" s="3">
        <v>43154</v>
      </c>
      <c r="B792" s="2">
        <v>4.3655999999999997</v>
      </c>
      <c r="C792" s="2">
        <v>59.108136430078545</v>
      </c>
      <c r="D792" s="2">
        <v>-5.8857548657665681E-2</v>
      </c>
      <c r="E792" s="2">
        <v>-5.0752928363004251E-3</v>
      </c>
      <c r="F792" s="2">
        <v>4.3611599999999999</v>
      </c>
      <c r="G792" s="2">
        <v>4.2798999999999996</v>
      </c>
      <c r="H792" s="2">
        <v>4.2377999999999991</v>
      </c>
      <c r="I792" s="2">
        <v>4.1850719999999999</v>
      </c>
      <c r="J792" s="2">
        <v>4.6081739999999973</v>
      </c>
      <c r="K792" s="17" t="s">
        <v>52</v>
      </c>
      <c r="L792" s="17" t="s">
        <v>49</v>
      </c>
      <c r="M792" s="17" t="s">
        <v>53</v>
      </c>
    </row>
    <row r="793" spans="1:13" ht="13.5" x14ac:dyDescent="0.25">
      <c r="A793" s="3">
        <v>43157</v>
      </c>
      <c r="B793" s="2">
        <v>4.3028000000000004</v>
      </c>
      <c r="C793" s="2">
        <v>52.729911869997643</v>
      </c>
      <c r="D793" s="2">
        <v>-6.7242801354140624E-2</v>
      </c>
      <c r="E793" s="2">
        <v>-4.1872061057886866E-3</v>
      </c>
      <c r="F793" s="2">
        <v>4.3500800000000002</v>
      </c>
      <c r="G793" s="2">
        <v>4.2928299999999995</v>
      </c>
      <c r="H793" s="2">
        <v>4.2280099999999994</v>
      </c>
      <c r="I793" s="2">
        <v>4.1940099999999996</v>
      </c>
      <c r="J793" s="2">
        <v>4.6051904999999973</v>
      </c>
      <c r="K793" s="17" t="s">
        <v>52</v>
      </c>
      <c r="L793" s="17" t="s">
        <v>55</v>
      </c>
      <c r="M793" s="17" t="s">
        <v>54</v>
      </c>
    </row>
    <row r="794" spans="1:13" ht="13.5" x14ac:dyDescent="0.25">
      <c r="A794" s="3">
        <v>43158</v>
      </c>
      <c r="B794" s="2">
        <v>4.2843999999999998</v>
      </c>
      <c r="C794" s="2">
        <v>50.993664413008354</v>
      </c>
      <c r="D794" s="2">
        <v>-7.8833608437086866E-2</v>
      </c>
      <c r="E794" s="2">
        <v>-3.4613936032020826E-3</v>
      </c>
      <c r="F794" s="2">
        <v>4.3353200000000003</v>
      </c>
      <c r="G794" s="2">
        <v>4.3076099999999995</v>
      </c>
      <c r="H794" s="2">
        <v>4.2172999999999998</v>
      </c>
      <c r="I794" s="2">
        <v>4.2047959999999991</v>
      </c>
      <c r="J794" s="2">
        <v>4.6014244999999985</v>
      </c>
      <c r="K794" s="17" t="s">
        <v>52</v>
      </c>
      <c r="L794" s="17" t="s">
        <v>55</v>
      </c>
      <c r="M794" s="17" t="s">
        <v>54</v>
      </c>
    </row>
    <row r="795" spans="1:13" ht="13.5" x14ac:dyDescent="0.25">
      <c r="A795" s="3">
        <v>43159</v>
      </c>
      <c r="B795" s="2">
        <v>4.1734999999999998</v>
      </c>
      <c r="C795" s="2">
        <v>42.014223022099969</v>
      </c>
      <c r="D795" s="2">
        <v>-7.4808928989969381E-2</v>
      </c>
      <c r="E795" s="2">
        <v>-2.8674505174488582E-3</v>
      </c>
      <c r="F795" s="2">
        <v>4.2983799999999999</v>
      </c>
      <c r="G795" s="2">
        <v>4.3076099999999995</v>
      </c>
      <c r="H795" s="2">
        <v>4.2134200000000011</v>
      </c>
      <c r="I795" s="2">
        <v>4.2129199999999996</v>
      </c>
      <c r="J795" s="2">
        <v>4.5977944999999982</v>
      </c>
      <c r="K795" s="17" t="s">
        <v>48</v>
      </c>
      <c r="L795" s="17" t="s">
        <v>55</v>
      </c>
      <c r="M795" s="17" t="s">
        <v>47</v>
      </c>
    </row>
    <row r="796" spans="1:13" ht="13.5" x14ac:dyDescent="0.25">
      <c r="A796" s="3">
        <v>43160</v>
      </c>
      <c r="B796" s="2">
        <v>4.1588000000000003</v>
      </c>
      <c r="C796" s="2">
        <v>40.984030862145673</v>
      </c>
      <c r="D796" s="2">
        <v>-6.6868123964564319E-2</v>
      </c>
      <c r="E796" s="2">
        <v>-3.4822990672150689E-3</v>
      </c>
      <c r="F796" s="2">
        <v>4.2570199999999998</v>
      </c>
      <c r="G796" s="2">
        <v>4.3042899999999999</v>
      </c>
      <c r="H796" s="2">
        <v>4.2150850000000002</v>
      </c>
      <c r="I796" s="2">
        <v>4.2207499999999998</v>
      </c>
      <c r="J796" s="2">
        <v>4.5940909999999988</v>
      </c>
      <c r="K796" s="17" t="s">
        <v>48</v>
      </c>
      <c r="L796" s="17" t="s">
        <v>50</v>
      </c>
      <c r="M796" s="17" t="s">
        <v>47</v>
      </c>
    </row>
    <row r="797" spans="1:13" ht="13.5" x14ac:dyDescent="0.25">
      <c r="A797" s="3">
        <v>43161</v>
      </c>
      <c r="B797" s="2">
        <v>4.2104999999999997</v>
      </c>
      <c r="C797" s="2">
        <v>45.999140882676301</v>
      </c>
      <c r="D797" s="2">
        <v>-4.4012870751331867E-2</v>
      </c>
      <c r="E797" s="2">
        <v>-2.5108088911829207E-3</v>
      </c>
      <c r="F797" s="2">
        <v>4.226</v>
      </c>
      <c r="G797" s="2">
        <v>4.2935800000000004</v>
      </c>
      <c r="H797" s="2">
        <v>4.2254249999999995</v>
      </c>
      <c r="I797" s="2">
        <v>4.2296139999999989</v>
      </c>
      <c r="J797" s="2">
        <v>4.5908184999999984</v>
      </c>
      <c r="K797" s="17" t="s">
        <v>48</v>
      </c>
      <c r="L797" s="17" t="s">
        <v>50</v>
      </c>
      <c r="M797" s="17" t="s">
        <v>47</v>
      </c>
    </row>
    <row r="798" spans="1:13" ht="13.5" x14ac:dyDescent="0.25">
      <c r="A798" s="3">
        <v>43164</v>
      </c>
      <c r="B798" s="2">
        <v>4.3361000000000001</v>
      </c>
      <c r="C798" s="2">
        <v>55.821312362010822</v>
      </c>
      <c r="D798" s="2">
        <v>-2.7441799193939964E-2</v>
      </c>
      <c r="E798" s="2">
        <v>3.9962616899393271E-5</v>
      </c>
      <c r="F798" s="2">
        <v>4.2326600000000001</v>
      </c>
      <c r="G798" s="2">
        <v>4.2913700000000006</v>
      </c>
      <c r="H798" s="2">
        <v>4.2427849999999996</v>
      </c>
      <c r="I798" s="2">
        <v>4.2392179999999993</v>
      </c>
      <c r="J798" s="2">
        <v>4.5883464999999983</v>
      </c>
      <c r="K798" s="17" t="s">
        <v>48</v>
      </c>
      <c r="L798" s="17" t="s">
        <v>50</v>
      </c>
      <c r="M798" s="17" t="s">
        <v>51</v>
      </c>
    </row>
    <row r="799" spans="1:13" ht="13.5" x14ac:dyDescent="0.25">
      <c r="A799" s="3">
        <v>43165</v>
      </c>
      <c r="B799" s="2">
        <v>4.3212999999999999</v>
      </c>
      <c r="C799" s="2">
        <v>54.561942132447776</v>
      </c>
      <c r="D799" s="2">
        <v>-1.2797890717989979E-2</v>
      </c>
      <c r="E799" s="2">
        <v>2.5221179631834648E-3</v>
      </c>
      <c r="F799" s="2">
        <v>4.2400400000000005</v>
      </c>
      <c r="G799" s="2">
        <v>4.2876799999999999</v>
      </c>
      <c r="H799" s="2">
        <v>4.2557149999999995</v>
      </c>
      <c r="I799" s="2">
        <v>4.2491899999999996</v>
      </c>
      <c r="J799" s="2">
        <v>4.5858004999999977</v>
      </c>
      <c r="K799" s="17" t="s">
        <v>48</v>
      </c>
      <c r="L799" s="17" t="s">
        <v>50</v>
      </c>
      <c r="M799" s="17" t="s">
        <v>51</v>
      </c>
    </row>
    <row r="800" spans="1:13" ht="13.5" x14ac:dyDescent="0.25">
      <c r="A800" s="3">
        <v>43166</v>
      </c>
      <c r="B800" s="2">
        <v>4.3139000000000003</v>
      </c>
      <c r="C800" s="2">
        <v>53.90707404410621</v>
      </c>
      <c r="D800" s="2">
        <v>-2.1023717451917889E-4</v>
      </c>
      <c r="E800" s="2">
        <v>4.8158262771660337E-3</v>
      </c>
      <c r="F800" s="2">
        <v>4.2681199999999997</v>
      </c>
      <c r="G800" s="2">
        <v>4.2832499999999998</v>
      </c>
      <c r="H800" s="2">
        <v>4.262365</v>
      </c>
      <c r="I800" s="2">
        <v>4.2607139999999983</v>
      </c>
      <c r="J800" s="2">
        <v>4.5832174999999982</v>
      </c>
      <c r="K800" s="17" t="s">
        <v>48</v>
      </c>
      <c r="L800" s="17" t="s">
        <v>55</v>
      </c>
      <c r="M800" s="17" t="s">
        <v>51</v>
      </c>
    </row>
    <row r="801" spans="1:13" ht="13.5" x14ac:dyDescent="0.25">
      <c r="A801" s="3">
        <v>43167</v>
      </c>
      <c r="B801" s="2">
        <v>4.3028000000000004</v>
      </c>
      <c r="C801" s="2">
        <v>52.881785604301001</v>
      </c>
      <c r="D801" s="2">
        <v>1.2119807478336853E-2</v>
      </c>
      <c r="E801" s="2">
        <v>6.9509156706205385E-3</v>
      </c>
      <c r="F801" s="2">
        <v>4.2969200000000001</v>
      </c>
      <c r="G801" s="2">
        <v>4.2769699999999995</v>
      </c>
      <c r="H801" s="2">
        <v>4.2688299999999995</v>
      </c>
      <c r="I801" s="2">
        <v>4.2703159999999984</v>
      </c>
      <c r="J801" s="2">
        <v>4.5805789999999975</v>
      </c>
      <c r="K801" s="17" t="s">
        <v>52</v>
      </c>
      <c r="L801" s="17" t="s">
        <v>55</v>
      </c>
      <c r="M801" s="17" t="s">
        <v>53</v>
      </c>
    </row>
    <row r="802" spans="1:13" ht="13.5" x14ac:dyDescent="0.25">
      <c r="A802" s="3">
        <v>43168</v>
      </c>
      <c r="B802" s="2">
        <v>4.2473999999999998</v>
      </c>
      <c r="C802" s="2">
        <v>47.977155435724427</v>
      </c>
      <c r="D802" s="2">
        <v>2.6461354628256828E-2</v>
      </c>
      <c r="E802" s="2">
        <v>7.1126075145246763E-3</v>
      </c>
      <c r="F802" s="2">
        <v>4.3042999999999996</v>
      </c>
      <c r="G802" s="2">
        <v>4.2651499999999993</v>
      </c>
      <c r="H802" s="2">
        <v>4.2725249999999999</v>
      </c>
      <c r="I802" s="2">
        <v>4.2799179999999986</v>
      </c>
      <c r="J802" s="2">
        <v>4.5776634999999981</v>
      </c>
      <c r="K802" s="17" t="s">
        <v>48</v>
      </c>
      <c r="L802" s="17" t="s">
        <v>55</v>
      </c>
      <c r="M802" s="17" t="s">
        <v>51</v>
      </c>
    </row>
    <row r="803" spans="1:13" ht="13.5" x14ac:dyDescent="0.25">
      <c r="A803" s="3">
        <v>43171</v>
      </c>
      <c r="B803" s="2">
        <v>4.2473999999999998</v>
      </c>
      <c r="C803" s="2">
        <v>47.977155435724427</v>
      </c>
      <c r="D803" s="2">
        <v>2.9081525704368616E-2</v>
      </c>
      <c r="E803" s="2">
        <v>8.0991065469172216E-3</v>
      </c>
      <c r="F803" s="2">
        <v>4.2865599999999997</v>
      </c>
      <c r="G803" s="2">
        <v>4.2596100000000003</v>
      </c>
      <c r="H803" s="2">
        <v>4.2762199999999995</v>
      </c>
      <c r="I803" s="2">
        <v>4.2865659999999988</v>
      </c>
      <c r="J803" s="2">
        <v>4.5749204999999975</v>
      </c>
      <c r="K803" s="17" t="s">
        <v>48</v>
      </c>
      <c r="L803" s="17" t="s">
        <v>55</v>
      </c>
      <c r="M803" s="17" t="s">
        <v>47</v>
      </c>
    </row>
    <row r="804" spans="1:13" ht="13.5" x14ac:dyDescent="0.25">
      <c r="A804" s="3">
        <v>43172</v>
      </c>
      <c r="B804" s="2">
        <v>4.2104999999999997</v>
      </c>
      <c r="C804" s="2">
        <v>44.769633319210797</v>
      </c>
      <c r="D804" s="2">
        <v>3.1336856026627835E-2</v>
      </c>
      <c r="E804" s="2">
        <v>7.8195848215716068E-3</v>
      </c>
      <c r="F804" s="2">
        <v>4.2644000000000002</v>
      </c>
      <c r="G804" s="2">
        <v>4.2522199999999994</v>
      </c>
      <c r="H804" s="2">
        <v>4.2799149999999999</v>
      </c>
      <c r="I804" s="2">
        <v>4.2913679999999994</v>
      </c>
      <c r="J804" s="2">
        <v>4.5719929999999982</v>
      </c>
      <c r="K804" s="17" t="s">
        <v>48</v>
      </c>
      <c r="L804" s="17" t="s">
        <v>50</v>
      </c>
      <c r="M804" s="17" t="s">
        <v>47</v>
      </c>
    </row>
    <row r="805" spans="1:13" ht="13.5" x14ac:dyDescent="0.25">
      <c r="A805" s="3">
        <v>43173</v>
      </c>
      <c r="B805" s="2">
        <v>4.2031000000000001</v>
      </c>
      <c r="C805" s="2">
        <v>44.132422749341458</v>
      </c>
      <c r="D805" s="2">
        <v>1.7075512478236909E-2</v>
      </c>
      <c r="E805" s="2">
        <v>8.4705558745356898E-3</v>
      </c>
      <c r="F805" s="2">
        <v>4.2422399999999998</v>
      </c>
      <c r="G805" s="2">
        <v>4.2551799999999993</v>
      </c>
      <c r="H805" s="2">
        <v>4.2813949999999998</v>
      </c>
      <c r="I805" s="2">
        <v>4.2936579999999998</v>
      </c>
      <c r="J805" s="2">
        <v>4.5688559999999985</v>
      </c>
      <c r="K805" s="17" t="s">
        <v>48</v>
      </c>
      <c r="L805" s="17" t="s">
        <v>50</v>
      </c>
      <c r="M805" s="17" t="s">
        <v>47</v>
      </c>
    </row>
    <row r="806" spans="1:13" ht="13.5" x14ac:dyDescent="0.25">
      <c r="A806" s="3">
        <v>43174</v>
      </c>
      <c r="B806" s="2">
        <v>4.1440000000000001</v>
      </c>
      <c r="C806" s="2">
        <v>39.319115174892424</v>
      </c>
      <c r="D806" s="2">
        <v>7.4864198123671954E-3</v>
      </c>
      <c r="E806" s="2">
        <v>9.7914816259441484E-3</v>
      </c>
      <c r="F806" s="2">
        <v>4.2104799999999996</v>
      </c>
      <c r="G806" s="2">
        <v>4.2536999999999994</v>
      </c>
      <c r="H806" s="2">
        <v>4.2789950000000001</v>
      </c>
      <c r="I806" s="2">
        <v>4.2952839999999997</v>
      </c>
      <c r="J806" s="2">
        <v>4.5654234999999987</v>
      </c>
      <c r="K806" s="17" t="s">
        <v>48</v>
      </c>
      <c r="L806" s="17" t="s">
        <v>50</v>
      </c>
      <c r="M806" s="17" t="s">
        <v>47</v>
      </c>
    </row>
    <row r="807" spans="1:13" ht="13.5" x14ac:dyDescent="0.25">
      <c r="A807" s="3">
        <v>43175</v>
      </c>
      <c r="B807" s="2">
        <v>4.1477000000000004</v>
      </c>
      <c r="C807" s="2">
        <v>39.762065316097591</v>
      </c>
      <c r="D807" s="2">
        <v>7.7367156460885766E-3</v>
      </c>
      <c r="E807" s="2">
        <v>1.1846002290546689E-2</v>
      </c>
      <c r="F807" s="2">
        <v>4.1905400000000004</v>
      </c>
      <c r="G807" s="2">
        <v>4.24742</v>
      </c>
      <c r="H807" s="2">
        <v>4.2705000000000002</v>
      </c>
      <c r="I807" s="2">
        <v>4.2933640000000004</v>
      </c>
      <c r="J807" s="2">
        <v>4.5620094999999994</v>
      </c>
      <c r="K807" s="17" t="s">
        <v>48</v>
      </c>
      <c r="L807" s="17" t="s">
        <v>50</v>
      </c>
      <c r="M807" s="17" t="s">
        <v>47</v>
      </c>
    </row>
    <row r="808" spans="1:13" ht="13.5" x14ac:dyDescent="0.25">
      <c r="A808" s="3">
        <v>43178</v>
      </c>
      <c r="B808" s="2">
        <v>4.1477000000000004</v>
      </c>
      <c r="C808" s="2">
        <v>39.762065316097591</v>
      </c>
      <c r="D808" s="2">
        <v>2.7883395109590481E-2</v>
      </c>
      <c r="E808" s="2">
        <v>1.363781896324474E-2</v>
      </c>
      <c r="F808" s="2">
        <v>4.1706000000000003</v>
      </c>
      <c r="G808" s="2">
        <v>4.22858</v>
      </c>
      <c r="H808" s="2">
        <v>4.2599750000000007</v>
      </c>
      <c r="I808" s="2">
        <v>4.292478</v>
      </c>
      <c r="J808" s="2">
        <v>4.5585954999999991</v>
      </c>
      <c r="K808" s="17" t="s">
        <v>48</v>
      </c>
      <c r="L808" s="17" t="s">
        <v>50</v>
      </c>
      <c r="M808" s="17" t="s">
        <v>47</v>
      </c>
    </row>
    <row r="809" spans="1:13" ht="13.5" x14ac:dyDescent="0.25">
      <c r="A809" s="3">
        <v>43180</v>
      </c>
      <c r="B809" s="2">
        <v>4.2104999999999997</v>
      </c>
      <c r="C809" s="2">
        <v>47.33024636593008</v>
      </c>
      <c r="D809" s="2">
        <v>3.856830471649797E-2</v>
      </c>
      <c r="E809" s="2">
        <v>1.5569708114098777E-2</v>
      </c>
      <c r="F809" s="2">
        <v>4.1706000000000003</v>
      </c>
      <c r="G809" s="2">
        <v>4.2174999999999994</v>
      </c>
      <c r="H809" s="2">
        <v>4.2525900000000005</v>
      </c>
      <c r="I809" s="2">
        <v>4.2927739999999988</v>
      </c>
      <c r="J809" s="2">
        <v>4.5553229999999996</v>
      </c>
      <c r="K809" s="17" t="s">
        <v>52</v>
      </c>
      <c r="L809" s="17" t="s">
        <v>55</v>
      </c>
      <c r="M809" s="17" t="s">
        <v>55</v>
      </c>
    </row>
    <row r="810" spans="1:13" ht="13.5" x14ac:dyDescent="0.25">
      <c r="A810" s="3">
        <v>43181</v>
      </c>
      <c r="B810" s="2">
        <v>4.2473999999999998</v>
      </c>
      <c r="C810" s="2">
        <v>51.209168527746051</v>
      </c>
      <c r="D810" s="2">
        <v>4.389103099294811E-2</v>
      </c>
      <c r="E810" s="2">
        <v>1.6690809282979419E-2</v>
      </c>
      <c r="F810" s="2">
        <v>4.1794600000000006</v>
      </c>
      <c r="G810" s="2">
        <v>4.2108499999999989</v>
      </c>
      <c r="H810" s="2">
        <v>4.2470499999999998</v>
      </c>
      <c r="I810" s="2">
        <v>4.2927739999999996</v>
      </c>
      <c r="J810" s="2">
        <v>4.5522349999999987</v>
      </c>
      <c r="K810" s="17" t="s">
        <v>52</v>
      </c>
      <c r="L810" s="17" t="s">
        <v>49</v>
      </c>
      <c r="M810" s="17" t="s">
        <v>53</v>
      </c>
    </row>
    <row r="811" spans="1:13" ht="13.5" x14ac:dyDescent="0.25">
      <c r="A811" s="3">
        <v>43182</v>
      </c>
      <c r="B811" s="2">
        <v>4.2473999999999998</v>
      </c>
      <c r="C811" s="2">
        <v>51.209168527746051</v>
      </c>
      <c r="D811" s="2">
        <v>4.6611217893381074E-2</v>
      </c>
      <c r="E811" s="2">
        <v>1.7450445309501128E-2</v>
      </c>
      <c r="F811" s="2">
        <v>4.2001399999999993</v>
      </c>
      <c r="G811" s="2">
        <v>4.2053099999999999</v>
      </c>
      <c r="H811" s="2">
        <v>4.2411399999999997</v>
      </c>
      <c r="I811" s="2">
        <v>4.2927739999999988</v>
      </c>
      <c r="J811" s="2">
        <v>4.5493194999999984</v>
      </c>
      <c r="K811" s="17" t="s">
        <v>52</v>
      </c>
      <c r="L811" s="17" t="s">
        <v>49</v>
      </c>
      <c r="M811" s="17" t="s">
        <v>53</v>
      </c>
    </row>
    <row r="812" spans="1:13" ht="13.5" x14ac:dyDescent="0.25">
      <c r="A812" s="3">
        <v>43185</v>
      </c>
      <c r="B812" s="2">
        <v>4.2473999999999998</v>
      </c>
      <c r="C812" s="2">
        <v>51.209168527746051</v>
      </c>
      <c r="D812" s="2">
        <v>4.0319498594364234E-2</v>
      </c>
      <c r="E812" s="2">
        <v>1.7852873386010073E-2</v>
      </c>
      <c r="F812" s="2">
        <v>4.2200799999999994</v>
      </c>
      <c r="G812" s="2">
        <v>4.2053099999999999</v>
      </c>
      <c r="H812" s="2">
        <v>4.2352299999999996</v>
      </c>
      <c r="I812" s="2">
        <v>4.2912959999999991</v>
      </c>
      <c r="J812" s="2">
        <v>4.5465589999999985</v>
      </c>
      <c r="K812" s="17" t="s">
        <v>52</v>
      </c>
      <c r="L812" s="17" t="s">
        <v>49</v>
      </c>
      <c r="M812" s="17" t="s">
        <v>53</v>
      </c>
    </row>
    <row r="813" spans="1:13" ht="13.5" x14ac:dyDescent="0.25">
      <c r="A813" s="3">
        <v>43186</v>
      </c>
      <c r="B813" s="2">
        <v>4.2473999999999998</v>
      </c>
      <c r="C813" s="2">
        <v>51.209168527746051</v>
      </c>
      <c r="D813" s="2">
        <v>3.4930607421695292E-2</v>
      </c>
      <c r="E813" s="2">
        <v>1.7416575752207317E-2</v>
      </c>
      <c r="F813" s="2">
        <v>4.2400199999999995</v>
      </c>
      <c r="G813" s="2">
        <v>4.2053099999999999</v>
      </c>
      <c r="H813" s="2">
        <v>4.2324599999999997</v>
      </c>
      <c r="I813" s="2">
        <v>4.2876019999999997</v>
      </c>
      <c r="J813" s="2">
        <v>4.5436434999999982</v>
      </c>
      <c r="K813" s="17" t="s">
        <v>52</v>
      </c>
      <c r="L813" s="17" t="s">
        <v>49</v>
      </c>
      <c r="M813" s="17" t="s">
        <v>53</v>
      </c>
    </row>
    <row r="814" spans="1:13" ht="13.5" x14ac:dyDescent="0.25">
      <c r="A814" s="3">
        <v>43187</v>
      </c>
      <c r="B814" s="2">
        <v>4.2104999999999997</v>
      </c>
      <c r="C814" s="2">
        <v>46.593700807904412</v>
      </c>
      <c r="D814" s="2">
        <v>2.7366882344286303E-2</v>
      </c>
      <c r="E814" s="2">
        <v>2.0550919028921991E-2</v>
      </c>
      <c r="F814" s="2">
        <v>4.2400199999999995</v>
      </c>
      <c r="G814" s="2">
        <v>4.2053099999999999</v>
      </c>
      <c r="H814" s="2">
        <v>4.2287649999999992</v>
      </c>
      <c r="I814" s="2">
        <v>4.2831699999999993</v>
      </c>
      <c r="J814" s="2">
        <v>4.5405434999999974</v>
      </c>
      <c r="K814" s="17" t="s">
        <v>52</v>
      </c>
      <c r="L814" s="17" t="s">
        <v>49</v>
      </c>
      <c r="M814" s="17" t="s">
        <v>55</v>
      </c>
    </row>
    <row r="815" spans="1:13" ht="13.5" x14ac:dyDescent="0.25">
      <c r="A815" s="3">
        <v>43188</v>
      </c>
      <c r="B815" s="2">
        <v>4.2104999999999997</v>
      </c>
      <c r="C815" s="2">
        <v>46.593700807904412</v>
      </c>
      <c r="D815" s="2">
        <v>1.9990552071736722E-2</v>
      </c>
      <c r="E815" s="2">
        <v>2.1895713441816567E-2</v>
      </c>
      <c r="F815" s="2">
        <v>4.23264</v>
      </c>
      <c r="G815" s="2">
        <v>4.2060499999999994</v>
      </c>
      <c r="H815" s="2">
        <v>4.2306149999999985</v>
      </c>
      <c r="I815" s="2">
        <v>4.2750439999999994</v>
      </c>
      <c r="J815" s="2">
        <v>4.5374434999999975</v>
      </c>
      <c r="K815" s="17" t="s">
        <v>48</v>
      </c>
      <c r="L815" s="17" t="s">
        <v>55</v>
      </c>
      <c r="M815" s="17" t="s">
        <v>47</v>
      </c>
    </row>
    <row r="816" spans="1:13" ht="13.5" x14ac:dyDescent="0.25">
      <c r="A816" s="3">
        <v>43189</v>
      </c>
      <c r="B816" s="2">
        <v>4.3028000000000004</v>
      </c>
      <c r="C816" s="2">
        <v>57.663255591569516</v>
      </c>
      <c r="D816" s="2">
        <v>-2.0301118406225171E-3</v>
      </c>
      <c r="E816" s="2">
        <v>2.3107512019978536E-2</v>
      </c>
      <c r="F816" s="2">
        <v>4.2437199999999997</v>
      </c>
      <c r="G816" s="2">
        <v>4.2219299999999995</v>
      </c>
      <c r="H816" s="2">
        <v>4.2378149999999994</v>
      </c>
      <c r="I816" s="2">
        <v>4.2687639999999991</v>
      </c>
      <c r="J816" s="2">
        <v>4.5346324999999981</v>
      </c>
      <c r="K816" s="17" t="s">
        <v>48</v>
      </c>
      <c r="L816" s="17" t="s">
        <v>55</v>
      </c>
      <c r="M816" s="17" t="s">
        <v>51</v>
      </c>
    </row>
    <row r="817" spans="1:13" ht="13.5" x14ac:dyDescent="0.25">
      <c r="A817" s="3">
        <v>43192</v>
      </c>
      <c r="B817" s="2">
        <v>4.3028000000000004</v>
      </c>
      <c r="C817" s="2">
        <v>57.663255591569516</v>
      </c>
      <c r="D817" s="2">
        <v>-2.0500089414800193E-2</v>
      </c>
      <c r="E817" s="2">
        <v>2.2975486703281971E-2</v>
      </c>
      <c r="F817" s="2">
        <v>4.2548000000000004</v>
      </c>
      <c r="G817" s="2">
        <v>4.2374399999999994</v>
      </c>
      <c r="H817" s="2">
        <v>4.2424299999999997</v>
      </c>
      <c r="I817" s="2">
        <v>4.2646999999999986</v>
      </c>
      <c r="J817" s="2">
        <v>4.5318214999999977</v>
      </c>
      <c r="K817" s="17" t="s">
        <v>48</v>
      </c>
      <c r="L817" s="17" t="s">
        <v>55</v>
      </c>
      <c r="M817" s="17" t="s">
        <v>51</v>
      </c>
    </row>
    <row r="818" spans="1:13" ht="13.5" x14ac:dyDescent="0.25">
      <c r="A818" s="3">
        <v>43193</v>
      </c>
      <c r="B818" s="2">
        <v>4.3212999999999999</v>
      </c>
      <c r="C818" s="2">
        <v>59.60932435435064</v>
      </c>
      <c r="D818" s="2">
        <v>-3.7875142050809885E-2</v>
      </c>
      <c r="E818" s="2">
        <v>1.9514252325604612E-2</v>
      </c>
      <c r="F818" s="2">
        <v>4.2695800000000004</v>
      </c>
      <c r="G818" s="2">
        <v>4.2547999999999995</v>
      </c>
      <c r="H818" s="2">
        <v>4.2416900000000002</v>
      </c>
      <c r="I818" s="2">
        <v>4.2610059999999992</v>
      </c>
      <c r="J818" s="2">
        <v>4.5291029999999965</v>
      </c>
      <c r="K818" s="17" t="s">
        <v>52</v>
      </c>
      <c r="L818" s="17" t="s">
        <v>55</v>
      </c>
      <c r="M818" s="17" t="s">
        <v>53</v>
      </c>
    </row>
    <row r="819" spans="1:13" ht="13.5" x14ac:dyDescent="0.25">
      <c r="A819" s="3">
        <v>43194</v>
      </c>
      <c r="B819" s="2">
        <v>4.3028000000000004</v>
      </c>
      <c r="C819" s="2">
        <v>56.797707037233181</v>
      </c>
      <c r="D819" s="2">
        <v>-4.200288822374354E-2</v>
      </c>
      <c r="E819" s="2">
        <v>1.2740907740728027E-2</v>
      </c>
      <c r="F819" s="2">
        <v>4.2880400000000005</v>
      </c>
      <c r="G819" s="2">
        <v>4.26403</v>
      </c>
      <c r="H819" s="2">
        <v>4.2407649999999997</v>
      </c>
      <c r="I819" s="2">
        <v>4.2570899999999989</v>
      </c>
      <c r="J819" s="2">
        <v>4.5262744999999969</v>
      </c>
      <c r="K819" s="17" t="s">
        <v>48</v>
      </c>
      <c r="L819" s="17" t="s">
        <v>50</v>
      </c>
      <c r="M819" s="17" t="s">
        <v>51</v>
      </c>
    </row>
    <row r="820" spans="1:13" ht="13.5" x14ac:dyDescent="0.25">
      <c r="A820" s="3">
        <v>43195</v>
      </c>
      <c r="B820" s="2">
        <v>4.3028000000000004</v>
      </c>
      <c r="C820" s="2">
        <v>56.797707037233181</v>
      </c>
      <c r="D820" s="2">
        <v>-4.0133140772637077E-2</v>
      </c>
      <c r="E820" s="2">
        <v>7.6284536646413076E-3</v>
      </c>
      <c r="F820" s="2">
        <v>4.3065000000000007</v>
      </c>
      <c r="G820" s="2">
        <v>4.2695699999999999</v>
      </c>
      <c r="H820" s="2">
        <v>4.2402099999999994</v>
      </c>
      <c r="I820" s="2">
        <v>4.2531739999999987</v>
      </c>
      <c r="J820" s="2">
        <v>4.5236359999999971</v>
      </c>
      <c r="K820" s="17" t="s">
        <v>48</v>
      </c>
      <c r="L820" s="17" t="s">
        <v>50</v>
      </c>
      <c r="M820" s="17" t="s">
        <v>51</v>
      </c>
    </row>
    <row r="821" spans="1:13" ht="13.5" x14ac:dyDescent="0.25">
      <c r="A821" s="3">
        <v>43196</v>
      </c>
      <c r="B821" s="2">
        <v>4.3028000000000004</v>
      </c>
      <c r="C821" s="2">
        <v>56.797707037233181</v>
      </c>
      <c r="D821" s="2">
        <v>-3.8842220225215662E-2</v>
      </c>
      <c r="E821" s="2">
        <v>4.3195389161957976E-3</v>
      </c>
      <c r="F821" s="2">
        <v>4.3065000000000007</v>
      </c>
      <c r="G821" s="2">
        <v>4.2751099999999997</v>
      </c>
      <c r="H821" s="2">
        <v>4.2402099999999994</v>
      </c>
      <c r="I821" s="2">
        <v>4.2492579999999993</v>
      </c>
      <c r="J821" s="2">
        <v>4.5209974999999973</v>
      </c>
      <c r="K821" s="17" t="s">
        <v>48</v>
      </c>
      <c r="L821" s="17" t="s">
        <v>50</v>
      </c>
      <c r="M821" s="17" t="s">
        <v>55</v>
      </c>
    </row>
    <row r="822" spans="1:13" ht="13.5" x14ac:dyDescent="0.25">
      <c r="A822" s="3">
        <v>43200</v>
      </c>
      <c r="B822" s="2">
        <v>4.2991000000000001</v>
      </c>
      <c r="C822" s="2">
        <v>56.136298451077593</v>
      </c>
      <c r="D822" s="2">
        <v>-3.7745433810852269E-2</v>
      </c>
      <c r="E822" s="2">
        <v>2.0487069378912091E-3</v>
      </c>
      <c r="F822" s="2">
        <v>4.3057600000000003</v>
      </c>
      <c r="G822" s="2">
        <v>4.2802800000000003</v>
      </c>
      <c r="H822" s="2">
        <v>4.2427949999999992</v>
      </c>
      <c r="I822" s="2">
        <v>4.2452679999999994</v>
      </c>
      <c r="J822" s="2">
        <v>4.5183404999999972</v>
      </c>
      <c r="K822" s="17" t="s">
        <v>48</v>
      </c>
      <c r="L822" s="17" t="s">
        <v>50</v>
      </c>
      <c r="M822" s="17" t="s">
        <v>47</v>
      </c>
    </row>
    <row r="823" spans="1:13" ht="13.5" x14ac:dyDescent="0.25">
      <c r="A823" s="3">
        <v>43201</v>
      </c>
      <c r="B823" s="2">
        <v>4.3028000000000004</v>
      </c>
      <c r="C823" s="2">
        <v>56.679569389277596</v>
      </c>
      <c r="D823" s="2">
        <v>-3.7319228684944861E-2</v>
      </c>
      <c r="E823" s="2">
        <v>-1.9351378035207048E-4</v>
      </c>
      <c r="F823" s="2">
        <v>4.30206</v>
      </c>
      <c r="G823" s="2">
        <v>4.2858200000000002</v>
      </c>
      <c r="H823" s="2">
        <v>4.245565</v>
      </c>
      <c r="I823" s="2">
        <v>4.2413519999999991</v>
      </c>
      <c r="J823" s="2">
        <v>4.5154429999999968</v>
      </c>
      <c r="K823" s="17" t="s">
        <v>48</v>
      </c>
      <c r="L823" s="17" t="s">
        <v>50</v>
      </c>
      <c r="M823" s="17" t="s">
        <v>47</v>
      </c>
    </row>
    <row r="824" spans="1:13" ht="13.5" x14ac:dyDescent="0.25">
      <c r="A824" s="3">
        <v>43202</v>
      </c>
      <c r="B824" s="2">
        <v>4.3028000000000004</v>
      </c>
      <c r="C824" s="2">
        <v>56.679569389277596</v>
      </c>
      <c r="D824" s="2">
        <v>-4.2868279042881596E-2</v>
      </c>
      <c r="E824" s="2">
        <v>-2.7237511668191136E-3</v>
      </c>
      <c r="F824" s="2">
        <v>4.3020600000000009</v>
      </c>
      <c r="G824" s="2">
        <v>4.2950500000000007</v>
      </c>
      <c r="H824" s="2">
        <v>4.2501800000000003</v>
      </c>
      <c r="I824" s="2">
        <v>4.2374359999999989</v>
      </c>
      <c r="J824" s="2">
        <v>4.512804499999997</v>
      </c>
      <c r="K824" s="17" t="s">
        <v>48</v>
      </c>
      <c r="L824" s="17" t="s">
        <v>55</v>
      </c>
      <c r="M824" s="17" t="s">
        <v>55</v>
      </c>
    </row>
    <row r="825" spans="1:13" ht="13.5" x14ac:dyDescent="0.25">
      <c r="A825" s="3">
        <v>43203</v>
      </c>
      <c r="B825" s="2">
        <v>4.1772</v>
      </c>
      <c r="C825" s="2">
        <v>38.101213284484125</v>
      </c>
      <c r="D825" s="2">
        <v>-3.847544637126088E-2</v>
      </c>
      <c r="E825" s="2">
        <v>-5.0408498016188321E-3</v>
      </c>
      <c r="F825" s="2">
        <v>4.2769400000000006</v>
      </c>
      <c r="G825" s="2">
        <v>4.2917199999999998</v>
      </c>
      <c r="H825" s="2">
        <v>4.2488849999999996</v>
      </c>
      <c r="I825" s="2">
        <v>4.2359579999999983</v>
      </c>
      <c r="J825" s="2">
        <v>4.5095379999999965</v>
      </c>
      <c r="K825" s="17" t="s">
        <v>48</v>
      </c>
      <c r="L825" s="17" t="s">
        <v>50</v>
      </c>
      <c r="M825" s="17" t="s">
        <v>47</v>
      </c>
    </row>
    <row r="826" spans="1:13" ht="13.5" x14ac:dyDescent="0.25">
      <c r="A826" s="3">
        <v>43206</v>
      </c>
      <c r="B826" s="2">
        <v>4.1772</v>
      </c>
      <c r="C826" s="2">
        <v>38.101213284484132</v>
      </c>
      <c r="D826" s="2">
        <v>-2.0015814547384103E-2</v>
      </c>
      <c r="E826" s="2">
        <v>-9.4540230230612133E-3</v>
      </c>
      <c r="F826" s="2">
        <v>4.2518200000000004</v>
      </c>
      <c r="G826" s="2">
        <v>4.2791600000000001</v>
      </c>
      <c r="H826" s="2">
        <v>4.2505449999999998</v>
      </c>
      <c r="I826" s="2">
        <v>4.2369919999999981</v>
      </c>
      <c r="J826" s="2">
        <v>4.5062714999999978</v>
      </c>
      <c r="K826" s="17" t="s">
        <v>48</v>
      </c>
      <c r="L826" s="17" t="s">
        <v>50</v>
      </c>
      <c r="M826" s="17" t="s">
        <v>47</v>
      </c>
    </row>
    <row r="827" spans="1:13" ht="13.5" x14ac:dyDescent="0.25">
      <c r="A827" s="3">
        <v>43207</v>
      </c>
      <c r="B827" s="2">
        <v>4.1734999999999998</v>
      </c>
      <c r="C827" s="2">
        <v>37.679259821810554</v>
      </c>
      <c r="D827" s="2">
        <v>-3.6196264854018168E-3</v>
      </c>
      <c r="E827" s="2">
        <v>-1.5202155798259755E-2</v>
      </c>
      <c r="F827" s="2">
        <v>4.2267000000000001</v>
      </c>
      <c r="G827" s="2">
        <v>4.2662300000000002</v>
      </c>
      <c r="H827" s="2">
        <v>4.2518349999999998</v>
      </c>
      <c r="I827" s="2">
        <v>4.2403879999999985</v>
      </c>
      <c r="J827" s="2">
        <v>4.5029864999999969</v>
      </c>
      <c r="K827" s="17" t="s">
        <v>48</v>
      </c>
      <c r="L827" s="17" t="s">
        <v>50</v>
      </c>
      <c r="M827" s="17" t="s">
        <v>47</v>
      </c>
    </row>
    <row r="828" spans="1:13" ht="13.5" x14ac:dyDescent="0.25">
      <c r="A828" s="3">
        <v>43208</v>
      </c>
      <c r="B828" s="2">
        <v>4.2843999999999998</v>
      </c>
      <c r="C828" s="2">
        <v>54.090539436107058</v>
      </c>
      <c r="D828" s="2">
        <v>5.372482411995172E-3</v>
      </c>
      <c r="E828" s="2">
        <v>-1.8029273570962952E-2</v>
      </c>
      <c r="F828" s="2">
        <v>4.22302</v>
      </c>
      <c r="G828" s="2">
        <v>4.2625399999999996</v>
      </c>
      <c r="H828" s="2">
        <v>4.2586700000000004</v>
      </c>
      <c r="I828" s="2">
        <v>4.2462979999999986</v>
      </c>
      <c r="J828" s="2">
        <v>4.5002559999999967</v>
      </c>
      <c r="K828" s="17" t="s">
        <v>48</v>
      </c>
      <c r="L828" s="17" t="s">
        <v>50</v>
      </c>
      <c r="M828" s="17" t="s">
        <v>47</v>
      </c>
    </row>
    <row r="829" spans="1:13" ht="13.5" x14ac:dyDescent="0.25">
      <c r="A829" s="3">
        <v>43209</v>
      </c>
      <c r="B829" s="2">
        <v>4.2843999999999998</v>
      </c>
      <c r="C829" s="2">
        <v>54.090539436107058</v>
      </c>
      <c r="D829" s="2">
        <v>9.9307160790509386E-3</v>
      </c>
      <c r="E829" s="2">
        <v>-1.8961161467815745E-2</v>
      </c>
      <c r="F829" s="2">
        <v>4.2193399999999999</v>
      </c>
      <c r="G829" s="2">
        <v>4.2606999999999999</v>
      </c>
      <c r="H829" s="2">
        <v>4.2623650000000008</v>
      </c>
      <c r="I829" s="2">
        <v>4.2507319999999984</v>
      </c>
      <c r="J829" s="2">
        <v>4.4975254999999974</v>
      </c>
      <c r="K829" s="17" t="s">
        <v>48</v>
      </c>
      <c r="L829" s="17" t="s">
        <v>50</v>
      </c>
      <c r="M829" s="17" t="s">
        <v>47</v>
      </c>
    </row>
    <row r="830" spans="1:13" ht="13.5" x14ac:dyDescent="0.25">
      <c r="A830" s="3">
        <v>43210</v>
      </c>
      <c r="B830" s="2">
        <v>4.2473999999999998</v>
      </c>
      <c r="C830" s="2">
        <v>49.088687754882351</v>
      </c>
      <c r="D830" s="2">
        <v>1.6339238569432979E-2</v>
      </c>
      <c r="E830" s="2">
        <v>-2.1233601389843988E-2</v>
      </c>
      <c r="F830" s="2">
        <v>4.2333799999999995</v>
      </c>
      <c r="G830" s="2">
        <v>4.2551600000000001</v>
      </c>
      <c r="H830" s="2">
        <v>4.2623650000000008</v>
      </c>
      <c r="I830" s="2">
        <v>4.2520619999999987</v>
      </c>
      <c r="J830" s="2">
        <v>4.4940059999999979</v>
      </c>
      <c r="K830" s="17" t="s">
        <v>48</v>
      </c>
      <c r="L830" s="17" t="s">
        <v>50</v>
      </c>
      <c r="M830" s="17" t="s">
        <v>51</v>
      </c>
    </row>
    <row r="831" spans="1:13" ht="13.5" x14ac:dyDescent="0.25">
      <c r="A831" s="3">
        <v>43213</v>
      </c>
      <c r="B831" s="2">
        <v>4.1772</v>
      </c>
      <c r="C831" s="2">
        <v>41.287689989048275</v>
      </c>
      <c r="D831" s="2">
        <v>2.7005297630905645E-2</v>
      </c>
      <c r="E831" s="2">
        <v>-2.6317442080708103E-2</v>
      </c>
      <c r="F831" s="2">
        <v>4.2333799999999995</v>
      </c>
      <c r="G831" s="2">
        <v>4.2425999999999995</v>
      </c>
      <c r="H831" s="2">
        <v>4.2588550000000005</v>
      </c>
      <c r="I831" s="2">
        <v>4.2521359999999984</v>
      </c>
      <c r="J831" s="2">
        <v>4.4907394999999983</v>
      </c>
      <c r="K831" s="17" t="s">
        <v>48</v>
      </c>
      <c r="L831" s="17" t="s">
        <v>50</v>
      </c>
      <c r="M831" s="17" t="s">
        <v>55</v>
      </c>
    </row>
    <row r="832" spans="1:13" ht="13.5" x14ac:dyDescent="0.25">
      <c r="A832" s="3">
        <v>43214</v>
      </c>
      <c r="B832" s="2">
        <v>4.1920000000000002</v>
      </c>
      <c r="C832" s="2">
        <v>43.332314180360619</v>
      </c>
      <c r="D832" s="2">
        <v>3.481995589694975E-2</v>
      </c>
      <c r="E832" s="2">
        <v>-3.1893338460368285E-2</v>
      </c>
      <c r="F832" s="2">
        <v>4.2370799999999997</v>
      </c>
      <c r="G832" s="2">
        <v>4.2318899999999999</v>
      </c>
      <c r="H832" s="2">
        <v>4.2560850000000006</v>
      </c>
      <c r="I832" s="2">
        <v>4.2525059999999995</v>
      </c>
      <c r="J832" s="2">
        <v>4.4875814999999983</v>
      </c>
      <c r="K832" s="17" t="s">
        <v>48</v>
      </c>
      <c r="L832" s="17" t="s">
        <v>50</v>
      </c>
      <c r="M832" s="17" t="s">
        <v>51</v>
      </c>
    </row>
    <row r="833" spans="1:13" ht="13.5" x14ac:dyDescent="0.25">
      <c r="A833" s="3">
        <v>43215</v>
      </c>
      <c r="B833" s="2">
        <v>4.2473999999999998</v>
      </c>
      <c r="C833" s="2">
        <v>50.308234154916505</v>
      </c>
      <c r="D833" s="2">
        <v>3.823178267636429E-2</v>
      </c>
      <c r="E833" s="2">
        <v>-3.448114676988924E-2</v>
      </c>
      <c r="F833" s="2">
        <v>4.2296800000000001</v>
      </c>
      <c r="G833" s="2">
        <v>4.2263499999999992</v>
      </c>
      <c r="H833" s="2">
        <v>4.2560850000000006</v>
      </c>
      <c r="I833" s="2">
        <v>4.2539839999999991</v>
      </c>
      <c r="J833" s="2">
        <v>4.4845714999999986</v>
      </c>
      <c r="K833" s="17" t="s">
        <v>48</v>
      </c>
      <c r="L833" s="17" t="s">
        <v>55</v>
      </c>
      <c r="M833" s="17" t="s">
        <v>47</v>
      </c>
    </row>
    <row r="834" spans="1:13" ht="13.5" x14ac:dyDescent="0.25">
      <c r="A834" s="3">
        <v>43216</v>
      </c>
      <c r="B834" s="2">
        <v>4.2473999999999998</v>
      </c>
      <c r="C834" s="2">
        <v>50.308234154916498</v>
      </c>
      <c r="D834" s="2">
        <v>4.110051553571914E-2</v>
      </c>
      <c r="E834" s="2">
        <v>-3.6932943781000663E-2</v>
      </c>
      <c r="F834" s="2">
        <v>4.2222799999999996</v>
      </c>
      <c r="G834" s="2">
        <v>4.2208099999999993</v>
      </c>
      <c r="H834" s="2">
        <v>4.25793</v>
      </c>
      <c r="I834" s="2">
        <v>4.2561999999999989</v>
      </c>
      <c r="J834" s="2">
        <v>4.4810624999999984</v>
      </c>
      <c r="K834" s="17" t="s">
        <v>48</v>
      </c>
      <c r="L834" s="17" t="s">
        <v>55</v>
      </c>
      <c r="M834" s="17" t="s">
        <v>47</v>
      </c>
    </row>
    <row r="835" spans="1:13" ht="13.5" x14ac:dyDescent="0.25">
      <c r="A835" s="3">
        <v>43217</v>
      </c>
      <c r="B835" s="2">
        <v>4.2473999999999998</v>
      </c>
      <c r="C835" s="2">
        <v>50.308234154916505</v>
      </c>
      <c r="D835" s="2">
        <v>2.4187978425119994E-2</v>
      </c>
      <c r="E835" s="2">
        <v>-3.8568268126358884E-2</v>
      </c>
      <c r="F835" s="2">
        <v>4.2222799999999996</v>
      </c>
      <c r="G835" s="2">
        <v>4.2278299999999991</v>
      </c>
      <c r="H835" s="2">
        <v>4.2597749999999994</v>
      </c>
      <c r="I835" s="2">
        <v>4.2576779999999994</v>
      </c>
      <c r="J835" s="2">
        <v>4.4780154999999979</v>
      </c>
      <c r="K835" s="17" t="s">
        <v>52</v>
      </c>
      <c r="L835" s="17" t="s">
        <v>55</v>
      </c>
      <c r="M835" s="17" t="s">
        <v>55</v>
      </c>
    </row>
    <row r="836" spans="1:13" ht="13.5" x14ac:dyDescent="0.25">
      <c r="A836" s="3">
        <v>43220</v>
      </c>
      <c r="B836" s="2">
        <v>4.2473999999999998</v>
      </c>
      <c r="C836" s="2">
        <v>50.308234154916505</v>
      </c>
      <c r="D836" s="2">
        <v>9.8617686840505314E-3</v>
      </c>
      <c r="E836" s="2">
        <v>-3.9906701961969528E-2</v>
      </c>
      <c r="F836" s="2">
        <v>4.2363199999999992</v>
      </c>
      <c r="G836" s="2">
        <v>4.2348499999999998</v>
      </c>
      <c r="H836" s="2">
        <v>4.2570049999999995</v>
      </c>
      <c r="I836" s="2">
        <v>4.2587859999999997</v>
      </c>
      <c r="J836" s="2">
        <v>4.4748759999999974</v>
      </c>
      <c r="K836" s="17" t="s">
        <v>52</v>
      </c>
      <c r="L836" s="17" t="s">
        <v>55</v>
      </c>
      <c r="M836" s="17" t="s">
        <v>53</v>
      </c>
    </row>
    <row r="837" spans="1:13" ht="13.5" x14ac:dyDescent="0.25">
      <c r="A837" s="3">
        <v>43222</v>
      </c>
      <c r="B837" s="2">
        <v>4.1440000000000001</v>
      </c>
      <c r="C837" s="2">
        <v>38.431378412680331</v>
      </c>
      <c r="D837" s="2">
        <v>4.8151739446478103E-3</v>
      </c>
      <c r="E837" s="2">
        <v>-3.8783972104448491E-2</v>
      </c>
      <c r="F837" s="2">
        <v>4.2267200000000003</v>
      </c>
      <c r="G837" s="2">
        <v>4.2318999999999996</v>
      </c>
      <c r="H837" s="2">
        <v>4.2490649999999999</v>
      </c>
      <c r="I837" s="2">
        <v>4.2553139999999994</v>
      </c>
      <c r="J837" s="2">
        <v>4.4708499999999978</v>
      </c>
      <c r="K837" s="17" t="s">
        <v>52</v>
      </c>
      <c r="L837" s="17" t="s">
        <v>55</v>
      </c>
      <c r="M837" s="17" t="s">
        <v>54</v>
      </c>
    </row>
    <row r="838" spans="1:13" ht="13.5" x14ac:dyDescent="0.25">
      <c r="A838" s="3">
        <v>43223</v>
      </c>
      <c r="B838" s="2">
        <v>4.1440000000000001</v>
      </c>
      <c r="C838" s="2">
        <v>38.431378412680338</v>
      </c>
      <c r="D838" s="2">
        <v>1.8204136197883969E-2</v>
      </c>
      <c r="E838" s="2">
        <v>-3.5829832102214701E-2</v>
      </c>
      <c r="F838" s="2">
        <v>4.2060399999999998</v>
      </c>
      <c r="G838" s="2">
        <v>4.2178599999999999</v>
      </c>
      <c r="H838" s="2">
        <v>4.2401999999999997</v>
      </c>
      <c r="I838" s="2">
        <v>4.2510299999999992</v>
      </c>
      <c r="J838" s="2">
        <v>4.4668239999999972</v>
      </c>
      <c r="K838" s="17" t="s">
        <v>48</v>
      </c>
      <c r="L838" s="17" t="s">
        <v>55</v>
      </c>
      <c r="M838" s="17" t="s">
        <v>47</v>
      </c>
    </row>
    <row r="839" spans="1:13" ht="13.5" x14ac:dyDescent="0.25">
      <c r="A839" s="3">
        <v>43224</v>
      </c>
      <c r="B839" s="2">
        <v>4.2436999999999996</v>
      </c>
      <c r="C839" s="2">
        <v>51.290705275782699</v>
      </c>
      <c r="D839" s="2">
        <v>2.2701424160414874E-2</v>
      </c>
      <c r="E839" s="2">
        <v>-3.130276354876297E-2</v>
      </c>
      <c r="F839" s="2">
        <v>4.2053000000000003</v>
      </c>
      <c r="G839" s="2">
        <v>4.2137899999999995</v>
      </c>
      <c r="H839" s="2">
        <v>4.2372450000000006</v>
      </c>
      <c r="I839" s="2">
        <v>4.2487399999999997</v>
      </c>
      <c r="J839" s="2">
        <v>4.4625764999999973</v>
      </c>
      <c r="K839" s="17" t="s">
        <v>52</v>
      </c>
      <c r="L839" s="17" t="s">
        <v>55</v>
      </c>
      <c r="M839" s="17" t="s">
        <v>54</v>
      </c>
    </row>
    <row r="840" spans="1:13" ht="13.5" x14ac:dyDescent="0.25">
      <c r="A840" s="3">
        <v>43227</v>
      </c>
      <c r="B840" s="2">
        <v>4.2843999999999998</v>
      </c>
      <c r="C840" s="2">
        <v>55.387112059482874</v>
      </c>
      <c r="D840" s="2">
        <v>1.7722929838632773E-2</v>
      </c>
      <c r="E840" s="2">
        <v>-2.6179146759631896E-2</v>
      </c>
      <c r="F840" s="2">
        <v>4.2126999999999999</v>
      </c>
      <c r="G840" s="2">
        <v>4.2174899999999989</v>
      </c>
      <c r="H840" s="2">
        <v>4.2363250000000008</v>
      </c>
      <c r="I840" s="2">
        <v>4.2472640000000004</v>
      </c>
      <c r="J840" s="2">
        <v>4.4588834999999971</v>
      </c>
      <c r="K840" s="17" t="s">
        <v>52</v>
      </c>
      <c r="L840" s="17" t="s">
        <v>55</v>
      </c>
      <c r="M840" s="17" t="s">
        <v>53</v>
      </c>
    </row>
    <row r="841" spans="1:13" ht="13.5" x14ac:dyDescent="0.25">
      <c r="A841" s="3">
        <v>43228</v>
      </c>
      <c r="B841" s="2">
        <v>4.2843999999999998</v>
      </c>
      <c r="C841" s="2">
        <v>55.387112059482874</v>
      </c>
      <c r="D841" s="2">
        <v>2.3987769672801917E-3</v>
      </c>
      <c r="E841" s="2">
        <v>-2.084063145102184E-2</v>
      </c>
      <c r="F841" s="2">
        <v>4.2200999999999995</v>
      </c>
      <c r="G841" s="2">
        <v>4.2282099999999989</v>
      </c>
      <c r="H841" s="2">
        <v>4.235405000000001</v>
      </c>
      <c r="I841" s="2">
        <v>4.2456399999999999</v>
      </c>
      <c r="J841" s="2">
        <v>4.4551534999999971</v>
      </c>
      <c r="K841" s="17" t="s">
        <v>52</v>
      </c>
      <c r="L841" s="17" t="s">
        <v>55</v>
      </c>
      <c r="M841" s="17" t="s">
        <v>53</v>
      </c>
    </row>
    <row r="842" spans="1:13" ht="13.5" x14ac:dyDescent="0.25">
      <c r="A842" s="3">
        <v>43229</v>
      </c>
      <c r="B842" s="2">
        <v>4.3544999999999998</v>
      </c>
      <c r="C842" s="2">
        <v>61.803717150242228</v>
      </c>
      <c r="D842" s="2">
        <v>-1.3771984136682569E-2</v>
      </c>
      <c r="E842" s="2">
        <v>-1.5486157459312686E-2</v>
      </c>
      <c r="F842" s="2">
        <v>4.2622</v>
      </c>
      <c r="G842" s="2">
        <v>4.2444600000000001</v>
      </c>
      <c r="H842" s="2">
        <v>4.238175</v>
      </c>
      <c r="I842" s="2">
        <v>4.2454179999999999</v>
      </c>
      <c r="J842" s="2">
        <v>4.4525124999999974</v>
      </c>
      <c r="K842" s="17" t="s">
        <v>52</v>
      </c>
      <c r="L842" s="17" t="s">
        <v>49</v>
      </c>
      <c r="M842" s="17" t="s">
        <v>53</v>
      </c>
    </row>
    <row r="843" spans="1:13" ht="13.5" x14ac:dyDescent="0.25">
      <c r="A843" s="3">
        <v>43230</v>
      </c>
      <c r="B843" s="2">
        <v>4.3175999999999997</v>
      </c>
      <c r="C843" s="2">
        <v>57.144505051096303</v>
      </c>
      <c r="D843" s="2">
        <v>-1.6879879769283512E-2</v>
      </c>
      <c r="E843" s="2">
        <v>-1.3731063767313579E-2</v>
      </c>
      <c r="F843" s="2">
        <v>4.2969199999999992</v>
      </c>
      <c r="G843" s="2">
        <v>4.2514799999999999</v>
      </c>
      <c r="H843" s="2">
        <v>4.2389150000000004</v>
      </c>
      <c r="I843" s="2">
        <v>4.2457140000000004</v>
      </c>
      <c r="J843" s="2">
        <v>4.4497979999999977</v>
      </c>
      <c r="K843" s="17" t="s">
        <v>48</v>
      </c>
      <c r="L843" s="17" t="s">
        <v>50</v>
      </c>
      <c r="M843" s="17" t="s">
        <v>51</v>
      </c>
    </row>
    <row r="844" spans="1:13" ht="13.5" x14ac:dyDescent="0.25">
      <c r="A844" s="3">
        <v>43231</v>
      </c>
      <c r="B844" s="2">
        <v>4.3175999999999997</v>
      </c>
      <c r="C844" s="2">
        <v>57.144505051096289</v>
      </c>
      <c r="D844" s="2">
        <v>-1.9922477432783303E-2</v>
      </c>
      <c r="E844" s="2">
        <v>-1.1456119758662444E-2</v>
      </c>
      <c r="F844" s="2">
        <v>4.3117000000000001</v>
      </c>
      <c r="G844" s="2">
        <v>4.2584999999999997</v>
      </c>
      <c r="H844" s="2">
        <v>4.239655</v>
      </c>
      <c r="I844" s="2">
        <v>4.246378</v>
      </c>
      <c r="J844" s="2">
        <v>4.447193999999997</v>
      </c>
      <c r="K844" s="17" t="s">
        <v>48</v>
      </c>
      <c r="L844" s="17" t="s">
        <v>50</v>
      </c>
      <c r="M844" s="17" t="s">
        <v>51</v>
      </c>
    </row>
    <row r="845" spans="1:13" ht="13.5" x14ac:dyDescent="0.25">
      <c r="A845" s="3">
        <v>43234</v>
      </c>
      <c r="B845" s="2">
        <v>4.3212999999999999</v>
      </c>
      <c r="C845" s="2">
        <v>57.516946777458898</v>
      </c>
      <c r="D845" s="2">
        <v>-2.315331631520845E-2</v>
      </c>
      <c r="E845" s="2">
        <v>-9.6223353063894668E-3</v>
      </c>
      <c r="F845" s="2">
        <v>4.3190799999999996</v>
      </c>
      <c r="G845" s="2">
        <v>4.2658899999999997</v>
      </c>
      <c r="H845" s="2">
        <v>4.246859999999999</v>
      </c>
      <c r="I845" s="2">
        <v>4.2493340000000011</v>
      </c>
      <c r="J845" s="2">
        <v>4.4446084999999975</v>
      </c>
      <c r="K845" s="17" t="s">
        <v>48</v>
      </c>
      <c r="L845" s="17" t="s">
        <v>50</v>
      </c>
      <c r="M845" s="17" t="s">
        <v>51</v>
      </c>
    </row>
    <row r="846" spans="1:13" ht="13.5" x14ac:dyDescent="0.25">
      <c r="A846" s="3">
        <v>43235</v>
      </c>
      <c r="B846" s="2">
        <v>4.3952</v>
      </c>
      <c r="C846" s="2">
        <v>64.20761963603637</v>
      </c>
      <c r="D846" s="2">
        <v>-3.173698419955695E-2</v>
      </c>
      <c r="E846" s="2">
        <v>-7.3262684269939215E-3</v>
      </c>
      <c r="F846" s="2">
        <v>4.34124</v>
      </c>
      <c r="G846" s="2">
        <v>4.2806699999999998</v>
      </c>
      <c r="H846" s="2">
        <v>4.2577599999999993</v>
      </c>
      <c r="I846" s="2">
        <v>4.2540620000000002</v>
      </c>
      <c r="J846" s="2">
        <v>4.4422079999999973</v>
      </c>
      <c r="K846" s="17" t="s">
        <v>48</v>
      </c>
      <c r="L846" s="17" t="s">
        <v>55</v>
      </c>
      <c r="M846" s="17" t="s">
        <v>51</v>
      </c>
    </row>
    <row r="847" spans="1:13" ht="13.5" x14ac:dyDescent="0.25">
      <c r="A847" s="3">
        <v>43236</v>
      </c>
      <c r="B847" s="2">
        <v>4.3582000000000001</v>
      </c>
      <c r="C847" s="2">
        <v>59.182041974600004</v>
      </c>
      <c r="D847" s="2">
        <v>-5.2951687138011572E-2</v>
      </c>
      <c r="E847" s="2">
        <v>-4.8042314104824613E-3</v>
      </c>
      <c r="F847" s="2">
        <v>4.3419799999999995</v>
      </c>
      <c r="G847" s="2">
        <v>4.3020899999999997</v>
      </c>
      <c r="H847" s="2">
        <v>4.2669949999999996</v>
      </c>
      <c r="I847" s="2">
        <v>4.2570160000000001</v>
      </c>
      <c r="J847" s="2">
        <v>4.4396224999999969</v>
      </c>
      <c r="K847" s="17" t="s">
        <v>48</v>
      </c>
      <c r="L847" s="17" t="s">
        <v>50</v>
      </c>
      <c r="M847" s="17" t="s">
        <v>51</v>
      </c>
    </row>
    <row r="848" spans="1:13" ht="13.5" x14ac:dyDescent="0.25">
      <c r="A848" s="3">
        <v>43237</v>
      </c>
      <c r="B848" s="2">
        <v>4.3212999999999999</v>
      </c>
      <c r="C848" s="2">
        <v>54.592769229829599</v>
      </c>
      <c r="D848" s="2">
        <v>-6.8677147421552398E-2</v>
      </c>
      <c r="E848" s="2">
        <v>-2.1144697951389528E-3</v>
      </c>
      <c r="F848" s="2">
        <v>4.3427199999999999</v>
      </c>
      <c r="G848" s="2">
        <v>4.3198199999999991</v>
      </c>
      <c r="H848" s="2">
        <v>4.2688399999999991</v>
      </c>
      <c r="I848" s="2">
        <v>4.2567200000000005</v>
      </c>
      <c r="J848" s="2">
        <v>4.4368154999999971</v>
      </c>
      <c r="K848" s="17" t="s">
        <v>52</v>
      </c>
      <c r="L848" s="17" t="s">
        <v>55</v>
      </c>
      <c r="M848" s="17" t="s">
        <v>53</v>
      </c>
    </row>
    <row r="849" spans="1:13" ht="13.5" x14ac:dyDescent="0.25">
      <c r="A849" s="3">
        <v>43238</v>
      </c>
      <c r="B849" s="2">
        <v>4.3212999999999999</v>
      </c>
      <c r="C849" s="2">
        <v>54.592769229829599</v>
      </c>
      <c r="D849" s="2">
        <v>-6.6897070465105735E-2</v>
      </c>
      <c r="E849" s="2">
        <v>-2.7160106129101632E-5</v>
      </c>
      <c r="F849" s="2">
        <v>4.3434600000000003</v>
      </c>
      <c r="G849" s="2">
        <v>4.3275800000000002</v>
      </c>
      <c r="H849" s="2">
        <v>4.2706849999999985</v>
      </c>
      <c r="I849" s="2">
        <v>4.2567200000000014</v>
      </c>
      <c r="J849" s="2">
        <v>4.4340084999999974</v>
      </c>
      <c r="K849" s="17" t="s">
        <v>52</v>
      </c>
      <c r="L849" s="17" t="s">
        <v>55</v>
      </c>
      <c r="M849" s="17" t="s">
        <v>53</v>
      </c>
    </row>
    <row r="850" spans="1:13" ht="13.5" x14ac:dyDescent="0.25">
      <c r="A850" s="3">
        <v>43241</v>
      </c>
      <c r="B850" s="2">
        <v>4.3582000000000001</v>
      </c>
      <c r="C850" s="2">
        <v>58.339462647937296</v>
      </c>
      <c r="D850" s="2">
        <v>-6.2096188855752743E-2</v>
      </c>
      <c r="E850" s="2">
        <v>1.6477159817801085E-3</v>
      </c>
      <c r="F850" s="2">
        <v>4.3508399999999998</v>
      </c>
      <c r="G850" s="2">
        <v>4.3349599999999997</v>
      </c>
      <c r="H850" s="2">
        <v>4.2762249999999984</v>
      </c>
      <c r="I850" s="2">
        <v>4.2576060000000009</v>
      </c>
      <c r="J850" s="2">
        <v>4.4317924999999976</v>
      </c>
      <c r="K850" s="17" t="s">
        <v>48</v>
      </c>
      <c r="L850" s="17" t="s">
        <v>55</v>
      </c>
      <c r="M850" s="17" t="s">
        <v>51</v>
      </c>
    </row>
    <row r="851" spans="1:13" ht="13.5" x14ac:dyDescent="0.25">
      <c r="A851" s="3">
        <v>43242</v>
      </c>
      <c r="B851" s="2">
        <v>4.3582000000000001</v>
      </c>
      <c r="C851" s="2">
        <v>58.339462647937296</v>
      </c>
      <c r="D851" s="2">
        <v>-5.846819114066637E-2</v>
      </c>
      <c r="E851" s="2">
        <v>2.7473462433500566E-3</v>
      </c>
      <c r="F851" s="2">
        <v>4.3434400000000002</v>
      </c>
      <c r="G851" s="2">
        <v>4.3423400000000001</v>
      </c>
      <c r="H851" s="2">
        <v>4.2852749999999986</v>
      </c>
      <c r="I851" s="2">
        <v>4.2587140000000012</v>
      </c>
      <c r="J851" s="2">
        <v>4.4292069999999981</v>
      </c>
      <c r="K851" s="17" t="s">
        <v>48</v>
      </c>
      <c r="L851" s="17" t="s">
        <v>50</v>
      </c>
      <c r="M851" s="17" t="s">
        <v>47</v>
      </c>
    </row>
    <row r="852" spans="1:13" ht="13.5" x14ac:dyDescent="0.25">
      <c r="A852" s="3">
        <v>43243</v>
      </c>
      <c r="B852" s="2">
        <v>4.3582000000000001</v>
      </c>
      <c r="C852" s="2">
        <v>58.339462647937296</v>
      </c>
      <c r="D852" s="2">
        <v>-4.5015848872258069E-2</v>
      </c>
      <c r="E852" s="2">
        <v>3.68815839779125E-3</v>
      </c>
      <c r="F852" s="2">
        <v>4.3434400000000002</v>
      </c>
      <c r="G852" s="2">
        <v>4.3427099999999994</v>
      </c>
      <c r="H852" s="2">
        <v>4.2935849999999984</v>
      </c>
      <c r="I852" s="2">
        <v>4.260930000000001</v>
      </c>
      <c r="J852" s="2">
        <v>4.4262519999999972</v>
      </c>
      <c r="K852" s="17" t="s">
        <v>48</v>
      </c>
      <c r="L852" s="17" t="s">
        <v>55</v>
      </c>
      <c r="M852" s="17" t="s">
        <v>55</v>
      </c>
    </row>
    <row r="853" spans="1:13" ht="13.5" x14ac:dyDescent="0.25">
      <c r="A853" s="3">
        <v>43244</v>
      </c>
      <c r="B853" s="2">
        <v>4.3212999999999999</v>
      </c>
      <c r="C853" s="2">
        <v>52.888895565921644</v>
      </c>
      <c r="D853" s="2">
        <v>-3.6949018332937733E-2</v>
      </c>
      <c r="E853" s="2">
        <v>3.3283396293597961E-3</v>
      </c>
      <c r="F853" s="2">
        <v>4.3434400000000002</v>
      </c>
      <c r="G853" s="2">
        <v>4.3430799999999996</v>
      </c>
      <c r="H853" s="2">
        <v>4.2972799999999989</v>
      </c>
      <c r="I853" s="2">
        <v>4.2624080000000015</v>
      </c>
      <c r="J853" s="2">
        <v>4.4234819999999972</v>
      </c>
      <c r="K853" s="17" t="s">
        <v>48</v>
      </c>
      <c r="L853" s="17" t="s">
        <v>55</v>
      </c>
      <c r="M853" s="17" t="s">
        <v>55</v>
      </c>
    </row>
    <row r="854" spans="1:13" ht="13.5" x14ac:dyDescent="0.25">
      <c r="A854" s="3">
        <v>43245</v>
      </c>
      <c r="B854" s="2">
        <v>4.3952</v>
      </c>
      <c r="C854" s="2">
        <v>60.78986463535373</v>
      </c>
      <c r="D854" s="2">
        <v>-3.5724019838223597E-2</v>
      </c>
      <c r="E854" s="2">
        <v>3.1032763897137689E-3</v>
      </c>
      <c r="F854" s="2">
        <v>4.3582200000000002</v>
      </c>
      <c r="G854" s="2">
        <v>4.3508399999999998</v>
      </c>
      <c r="H854" s="2">
        <v>4.3046699999999998</v>
      </c>
      <c r="I854" s="2">
        <v>4.2661020000000009</v>
      </c>
      <c r="J854" s="2">
        <v>4.4207119999999982</v>
      </c>
      <c r="K854" s="17" t="s">
        <v>52</v>
      </c>
      <c r="L854" s="17" t="s">
        <v>55</v>
      </c>
      <c r="M854" s="17" t="s">
        <v>53</v>
      </c>
    </row>
    <row r="855" spans="1:13" ht="13.5" x14ac:dyDescent="0.25">
      <c r="A855" s="3">
        <v>43248</v>
      </c>
      <c r="B855" s="2">
        <v>4.5244</v>
      </c>
      <c r="C855" s="2">
        <v>70.199674406283677</v>
      </c>
      <c r="D855" s="2">
        <v>-4.4242621931102732E-2</v>
      </c>
      <c r="E855" s="2">
        <v>3.3487110384737995E-3</v>
      </c>
      <c r="F855" s="2">
        <v>4.3914600000000004</v>
      </c>
      <c r="G855" s="2">
        <v>4.3711500000000001</v>
      </c>
      <c r="H855" s="2">
        <v>4.3185199999999995</v>
      </c>
      <c r="I855" s="2">
        <v>4.2725280000000012</v>
      </c>
      <c r="J855" s="2">
        <v>4.4184034999999975</v>
      </c>
      <c r="K855" s="17" t="s">
        <v>52</v>
      </c>
      <c r="L855" s="17" t="s">
        <v>55</v>
      </c>
      <c r="M855" s="17" t="s">
        <v>53</v>
      </c>
    </row>
    <row r="856" spans="1:13" ht="13.5" x14ac:dyDescent="0.25">
      <c r="A856" s="3">
        <v>43249</v>
      </c>
      <c r="B856" s="2">
        <v>4.4321000000000002</v>
      </c>
      <c r="C856" s="2">
        <v>59.258647033541031</v>
      </c>
      <c r="D856" s="2">
        <v>-3.4520813064484734E-2</v>
      </c>
      <c r="E856" s="2">
        <v>3.642563262964073E-3</v>
      </c>
      <c r="F856" s="2">
        <v>4.4062399999999995</v>
      </c>
      <c r="G856" s="2">
        <v>4.3748400000000007</v>
      </c>
      <c r="H856" s="2">
        <v>4.3277549999999998</v>
      </c>
      <c r="I856" s="2">
        <v>4.278290000000001</v>
      </c>
      <c r="J856" s="2">
        <v>4.4152824999999982</v>
      </c>
      <c r="K856" s="17" t="s">
        <v>52</v>
      </c>
      <c r="L856" s="17" t="s">
        <v>55</v>
      </c>
      <c r="M856" s="17" t="s">
        <v>53</v>
      </c>
    </row>
    <row r="857" spans="1:13" ht="13.5" x14ac:dyDescent="0.25">
      <c r="A857" s="3">
        <v>43250</v>
      </c>
      <c r="B857" s="2">
        <v>4.4321000000000002</v>
      </c>
      <c r="C857" s="2">
        <v>59.258647033541031</v>
      </c>
      <c r="D857" s="2">
        <v>-3.2623432179648582E-2</v>
      </c>
      <c r="E857" s="2">
        <v>3.9749651601600636E-3</v>
      </c>
      <c r="F857" s="2">
        <v>4.4210200000000004</v>
      </c>
      <c r="G857" s="2">
        <v>4.3822299999999998</v>
      </c>
      <c r="H857" s="2">
        <v>4.3421599999999998</v>
      </c>
      <c r="I857" s="2">
        <v>4.2839780000000012</v>
      </c>
      <c r="J857" s="2">
        <v>4.4122354999999978</v>
      </c>
      <c r="K857" s="17" t="s">
        <v>52</v>
      </c>
      <c r="L857" s="17" t="s">
        <v>55</v>
      </c>
      <c r="M857" s="17" t="s">
        <v>53</v>
      </c>
    </row>
    <row r="858" spans="1:13" ht="13.5" x14ac:dyDescent="0.25">
      <c r="A858" s="3">
        <v>43251</v>
      </c>
      <c r="B858" s="2">
        <v>4.4321000000000002</v>
      </c>
      <c r="C858" s="2">
        <v>59.258647033541031</v>
      </c>
      <c r="D858" s="2">
        <v>-3.7284191518541121E-2</v>
      </c>
      <c r="E858" s="2">
        <v>3.2546740686345233E-3</v>
      </c>
      <c r="F858" s="2">
        <v>4.4431799999999999</v>
      </c>
      <c r="G858" s="2">
        <v>4.3933099999999996</v>
      </c>
      <c r="H858" s="2">
        <v>4.3565649999999998</v>
      </c>
      <c r="I858" s="2">
        <v>4.2896660000000004</v>
      </c>
      <c r="J858" s="2">
        <v>4.4091514999999966</v>
      </c>
      <c r="K858" s="17" t="s">
        <v>52</v>
      </c>
      <c r="L858" s="17" t="s">
        <v>55</v>
      </c>
      <c r="M858" s="17" t="s">
        <v>53</v>
      </c>
    </row>
    <row r="859" spans="1:13" ht="13.5" x14ac:dyDescent="0.25">
      <c r="A859" s="3">
        <v>43252</v>
      </c>
      <c r="B859" s="2">
        <v>4.4505999999999997</v>
      </c>
      <c r="C859" s="2">
        <v>60.788536776913077</v>
      </c>
      <c r="D859" s="2">
        <v>-4.3143940954784021E-2</v>
      </c>
      <c r="E859" s="2">
        <v>1.8773378469391943E-3</v>
      </c>
      <c r="F859" s="2">
        <v>4.4542600000000006</v>
      </c>
      <c r="G859" s="2">
        <v>4.4062399999999995</v>
      </c>
      <c r="H859" s="2">
        <v>4.3669099999999998</v>
      </c>
      <c r="I859" s="2">
        <v>4.2944680000000002</v>
      </c>
      <c r="J859" s="2">
        <v>4.4062894999999971</v>
      </c>
      <c r="K859" s="17" t="s">
        <v>52</v>
      </c>
      <c r="L859" s="17" t="s">
        <v>55</v>
      </c>
      <c r="M859" s="17" t="s">
        <v>53</v>
      </c>
    </row>
    <row r="860" spans="1:13" ht="13.5" x14ac:dyDescent="0.25">
      <c r="A860" s="3">
        <v>43255</v>
      </c>
      <c r="B860" s="2">
        <v>4.5650000000000004</v>
      </c>
      <c r="C860" s="2">
        <v>68.632615921397843</v>
      </c>
      <c r="D860" s="2">
        <v>-5.1513899163182941E-2</v>
      </c>
      <c r="E860" s="2">
        <v>1.8167286553415504E-3</v>
      </c>
      <c r="F860" s="2">
        <v>4.4623800000000005</v>
      </c>
      <c r="G860" s="2">
        <v>4.42692</v>
      </c>
      <c r="H860" s="2">
        <v>4.3809399999999998</v>
      </c>
      <c r="I860" s="2">
        <v>4.3008200000000008</v>
      </c>
      <c r="J860" s="2">
        <v>4.4040364999999975</v>
      </c>
      <c r="K860" s="17" t="s">
        <v>52</v>
      </c>
      <c r="L860" s="17" t="s">
        <v>55</v>
      </c>
      <c r="M860" s="17" t="s">
        <v>53</v>
      </c>
    </row>
    <row r="861" spans="1:13" ht="13.5" x14ac:dyDescent="0.25">
      <c r="A861" s="3">
        <v>43256</v>
      </c>
      <c r="B861" s="2">
        <v>4.5650000000000004</v>
      </c>
      <c r="C861" s="2">
        <v>68.632615921397857</v>
      </c>
      <c r="D861" s="2">
        <v>-5.9841200902946312E-2</v>
      </c>
      <c r="E861" s="2">
        <v>3.1732755116714822E-3</v>
      </c>
      <c r="F861" s="2">
        <v>4.4889600000000005</v>
      </c>
      <c r="G861" s="2">
        <v>4.4475999999999996</v>
      </c>
      <c r="H861" s="2">
        <v>4.3949699999999998</v>
      </c>
      <c r="I861" s="2">
        <v>4.3071720000000004</v>
      </c>
      <c r="J861" s="2">
        <v>4.401783499999997</v>
      </c>
      <c r="K861" s="17" t="s">
        <v>52</v>
      </c>
      <c r="L861" s="17" t="s">
        <v>55</v>
      </c>
      <c r="M861" s="17" t="s">
        <v>53</v>
      </c>
    </row>
    <row r="862" spans="1:13" ht="13.5" x14ac:dyDescent="0.25">
      <c r="A862" s="3">
        <v>43257</v>
      </c>
      <c r="B862" s="2">
        <v>4.5797999999999996</v>
      </c>
      <c r="C862" s="2">
        <v>69.546663611603094</v>
      </c>
      <c r="D862" s="2">
        <v>-6.9136480603297024E-2</v>
      </c>
      <c r="E862" s="2">
        <v>4.6010339007032299E-3</v>
      </c>
      <c r="F862" s="2">
        <v>4.5185000000000004</v>
      </c>
      <c r="G862" s="2">
        <v>4.4697599999999991</v>
      </c>
      <c r="H862" s="2">
        <v>4.4062350000000006</v>
      </c>
      <c r="I862" s="2">
        <v>4.3138200000000015</v>
      </c>
      <c r="J862" s="2">
        <v>4.399770499999998</v>
      </c>
      <c r="K862" s="17" t="s">
        <v>52</v>
      </c>
      <c r="L862" s="17" t="s">
        <v>49</v>
      </c>
      <c r="M862" s="17" t="s">
        <v>53</v>
      </c>
    </row>
    <row r="863" spans="1:13" ht="13.5" x14ac:dyDescent="0.25">
      <c r="A863" s="3">
        <v>43258</v>
      </c>
      <c r="B863" s="2">
        <v>4.6167999999999996</v>
      </c>
      <c r="C863" s="2">
        <v>71.762044928279991</v>
      </c>
      <c r="D863" s="2">
        <v>-8.6574246971339974E-2</v>
      </c>
      <c r="E863" s="2">
        <v>1.0246327776104297E-2</v>
      </c>
      <c r="F863" s="2">
        <v>4.5554399999999999</v>
      </c>
      <c r="G863" s="2">
        <v>4.4993099999999995</v>
      </c>
      <c r="H863" s="2">
        <v>4.4211949999999991</v>
      </c>
      <c r="I863" s="2">
        <v>4.3212080000000022</v>
      </c>
      <c r="J863" s="2">
        <v>4.3982934999999976</v>
      </c>
      <c r="K863" s="17" t="s">
        <v>52</v>
      </c>
      <c r="L863" s="17" t="s">
        <v>49</v>
      </c>
      <c r="M863" s="17" t="s">
        <v>53</v>
      </c>
    </row>
    <row r="864" spans="1:13" ht="13.5" x14ac:dyDescent="0.25">
      <c r="A864" s="3">
        <v>43259</v>
      </c>
      <c r="B864" s="2">
        <v>4.5834999999999999</v>
      </c>
      <c r="C864" s="2">
        <v>67.035481045445138</v>
      </c>
      <c r="D864" s="2">
        <v>-8.8781337465148269E-2</v>
      </c>
      <c r="E864" s="2">
        <v>1.6625944550288679E-2</v>
      </c>
      <c r="F864" s="2">
        <v>4.58202</v>
      </c>
      <c r="G864" s="2">
        <v>4.5181400000000007</v>
      </c>
      <c r="H864" s="2">
        <v>4.4344899999999994</v>
      </c>
      <c r="I864" s="2">
        <v>4.3286680000000013</v>
      </c>
      <c r="J864" s="2">
        <v>4.3962989999999982</v>
      </c>
      <c r="K864" s="17" t="s">
        <v>52</v>
      </c>
      <c r="L864" s="17" t="s">
        <v>55</v>
      </c>
      <c r="M864" s="17" t="s">
        <v>53</v>
      </c>
    </row>
    <row r="865" spans="1:13" ht="13.5" x14ac:dyDescent="0.25">
      <c r="A865" s="3">
        <v>43262</v>
      </c>
      <c r="B865" s="2">
        <v>4.5872000000000002</v>
      </c>
      <c r="C865" s="2">
        <v>67.29324981234447</v>
      </c>
      <c r="D865" s="2">
        <v>-7.2041806228500427E-2</v>
      </c>
      <c r="E865" s="2">
        <v>2.306717196107446E-2</v>
      </c>
      <c r="F865" s="2">
        <v>4.5864599999999998</v>
      </c>
      <c r="G865" s="2">
        <v>4.524420000000001</v>
      </c>
      <c r="H865" s="2">
        <v>4.4477849999999997</v>
      </c>
      <c r="I865" s="2">
        <v>4.336202000000001</v>
      </c>
      <c r="J865" s="2">
        <v>4.3943044999999987</v>
      </c>
      <c r="K865" s="17" t="s">
        <v>52</v>
      </c>
      <c r="L865" s="17" t="s">
        <v>49</v>
      </c>
      <c r="M865" s="17" t="s">
        <v>53</v>
      </c>
    </row>
    <row r="866" spans="1:13" ht="13.5" x14ac:dyDescent="0.25">
      <c r="A866" s="3">
        <v>43263</v>
      </c>
      <c r="B866" s="2">
        <v>4.6536999999999997</v>
      </c>
      <c r="C866" s="2">
        <v>71.592744644333735</v>
      </c>
      <c r="D866" s="2">
        <v>-7.7947395074676074E-2</v>
      </c>
      <c r="E866" s="2">
        <v>2.8723048996148054E-2</v>
      </c>
      <c r="F866" s="2">
        <v>4.6042000000000005</v>
      </c>
      <c r="G866" s="2">
        <v>4.5465800000000005</v>
      </c>
      <c r="H866" s="2">
        <v>4.4607100000000006</v>
      </c>
      <c r="I866" s="2">
        <v>4.3432200000000005</v>
      </c>
      <c r="J866" s="2">
        <v>4.3924949999999985</v>
      </c>
      <c r="K866" s="17" t="s">
        <v>52</v>
      </c>
      <c r="L866" s="17" t="s">
        <v>49</v>
      </c>
      <c r="M866" s="17" t="s">
        <v>53</v>
      </c>
    </row>
    <row r="867" spans="1:13" ht="13.5" x14ac:dyDescent="0.25">
      <c r="A867" s="3">
        <v>43264</v>
      </c>
      <c r="B867" s="2">
        <v>4.6536999999999997</v>
      </c>
      <c r="C867" s="2">
        <v>71.592744644333735</v>
      </c>
      <c r="D867" s="2">
        <v>-8.4211347645614332E-2</v>
      </c>
      <c r="E867" s="2">
        <v>3.3864898511851371E-2</v>
      </c>
      <c r="F867" s="2">
        <v>4.6189799999999996</v>
      </c>
      <c r="G867" s="2">
        <v>4.56874</v>
      </c>
      <c r="H867" s="2">
        <v>4.4754849999999999</v>
      </c>
      <c r="I867" s="2">
        <v>4.3502380000000009</v>
      </c>
      <c r="J867" s="2">
        <v>4.3906854999999982</v>
      </c>
      <c r="K867" s="17" t="s">
        <v>52</v>
      </c>
      <c r="L867" s="17" t="s">
        <v>49</v>
      </c>
      <c r="M867" s="17" t="s">
        <v>53</v>
      </c>
    </row>
    <row r="868" spans="1:13" ht="13.5" x14ac:dyDescent="0.25">
      <c r="A868" s="3">
        <v>43265</v>
      </c>
      <c r="B868" s="2">
        <v>4.6832000000000003</v>
      </c>
      <c r="C868" s="2">
        <v>73.392268561808223</v>
      </c>
      <c r="D868" s="2">
        <v>-9.2869870626884676E-2</v>
      </c>
      <c r="E868" s="2">
        <v>3.7892252289207479E-2</v>
      </c>
      <c r="F868" s="2">
        <v>4.6322600000000005</v>
      </c>
      <c r="G868" s="2">
        <v>4.5938499999999998</v>
      </c>
      <c r="H868" s="2">
        <v>4.4935799999999997</v>
      </c>
      <c r="I868" s="2">
        <v>4.3574760000000001</v>
      </c>
      <c r="J868" s="2">
        <v>4.3893554999999989</v>
      </c>
      <c r="K868" s="17" t="s">
        <v>52</v>
      </c>
      <c r="L868" s="17" t="s">
        <v>55</v>
      </c>
      <c r="M868" s="17" t="s">
        <v>53</v>
      </c>
    </row>
    <row r="869" spans="1:13" ht="13.5" x14ac:dyDescent="0.25">
      <c r="A869" s="3">
        <v>43269</v>
      </c>
      <c r="B869" s="2">
        <v>4.6980000000000004</v>
      </c>
      <c r="C869" s="2">
        <v>74.272800758703198</v>
      </c>
      <c r="D869" s="2">
        <v>-9.9706948511049553E-2</v>
      </c>
      <c r="E869" s="2">
        <v>4.1123235201118762E-2</v>
      </c>
      <c r="F869" s="2">
        <v>4.6551600000000004</v>
      </c>
      <c r="G869" s="2">
        <v>4.6185899999999993</v>
      </c>
      <c r="H869" s="2">
        <v>4.512414999999999</v>
      </c>
      <c r="I869" s="2">
        <v>4.3653799999999991</v>
      </c>
      <c r="J869" s="2">
        <v>4.3879149999999987</v>
      </c>
      <c r="K869" s="17" t="s">
        <v>52</v>
      </c>
      <c r="L869" s="17" t="s">
        <v>49</v>
      </c>
      <c r="M869" s="17" t="s">
        <v>53</v>
      </c>
    </row>
    <row r="870" spans="1:13" ht="13.5" x14ac:dyDescent="0.25">
      <c r="A870" s="3">
        <v>43270</v>
      </c>
      <c r="B870" s="2">
        <v>4.6536999999999997</v>
      </c>
      <c r="C870" s="2">
        <v>67.113449841632175</v>
      </c>
      <c r="D870" s="2">
        <v>-8.5865263679427706E-2</v>
      </c>
      <c r="E870" s="2">
        <v>4.3157550693833667E-2</v>
      </c>
      <c r="F870" s="2">
        <v>4.6684600000000005</v>
      </c>
      <c r="G870" s="2">
        <v>4.6274600000000001</v>
      </c>
      <c r="H870" s="2">
        <v>4.5271899999999992</v>
      </c>
      <c r="I870" s="2">
        <v>4.3723979999999996</v>
      </c>
      <c r="J870" s="2">
        <v>4.3864374999999978</v>
      </c>
      <c r="K870" s="17" t="s">
        <v>52</v>
      </c>
      <c r="L870" s="17" t="s">
        <v>49</v>
      </c>
      <c r="M870" s="17" t="s">
        <v>53</v>
      </c>
    </row>
    <row r="871" spans="1:13" ht="13.5" x14ac:dyDescent="0.25">
      <c r="A871" s="3">
        <v>43271</v>
      </c>
      <c r="B871" s="2">
        <v>4.6536999999999997</v>
      </c>
      <c r="C871" s="2">
        <v>67.113449841632175</v>
      </c>
      <c r="D871" s="2">
        <v>-7.5052943498762126E-2</v>
      </c>
      <c r="E871" s="2">
        <v>4.4483762830866989E-2</v>
      </c>
      <c r="F871" s="2">
        <v>4.6684600000000005</v>
      </c>
      <c r="G871" s="2">
        <v>4.6363300000000001</v>
      </c>
      <c r="H871" s="2">
        <v>4.5419649999999994</v>
      </c>
      <c r="I871" s="2">
        <v>4.3794159999999982</v>
      </c>
      <c r="J871" s="2">
        <v>4.3843509999999979</v>
      </c>
      <c r="K871" s="17" t="s">
        <v>52</v>
      </c>
      <c r="L871" s="17" t="s">
        <v>55</v>
      </c>
      <c r="M871" s="17" t="s">
        <v>55</v>
      </c>
    </row>
    <row r="872" spans="1:13" ht="13.5" x14ac:dyDescent="0.25">
      <c r="A872" s="3">
        <v>43272</v>
      </c>
      <c r="B872" s="2">
        <v>4.6536999999999997</v>
      </c>
      <c r="C872" s="2">
        <v>67.113449841632175</v>
      </c>
      <c r="D872" s="2">
        <v>-6.4460351408511585E-2</v>
      </c>
      <c r="E872" s="2">
        <v>4.536823123047571E-2</v>
      </c>
      <c r="F872" s="2">
        <v>4.6684600000000005</v>
      </c>
      <c r="G872" s="2">
        <v>4.6437200000000001</v>
      </c>
      <c r="H872" s="2">
        <v>4.5567399999999996</v>
      </c>
      <c r="I872" s="2">
        <v>4.3865079999999974</v>
      </c>
      <c r="J872" s="2">
        <v>4.3823009999999982</v>
      </c>
      <c r="K872" s="17" t="s">
        <v>52</v>
      </c>
      <c r="L872" s="17" t="s">
        <v>55</v>
      </c>
      <c r="M872" s="17" t="s">
        <v>55</v>
      </c>
    </row>
    <row r="873" spans="1:13" ht="13.5" x14ac:dyDescent="0.25">
      <c r="A873" s="3">
        <v>43273</v>
      </c>
      <c r="B873" s="2">
        <v>4.6905999999999999</v>
      </c>
      <c r="C873" s="2">
        <v>70.110783369400508</v>
      </c>
      <c r="D873" s="2">
        <v>-5.3309912005511606E-2</v>
      </c>
      <c r="E873" s="2">
        <v>4.3465256821621154E-2</v>
      </c>
      <c r="F873" s="2">
        <v>4.6699400000000004</v>
      </c>
      <c r="G873" s="2">
        <v>4.6510999999999996</v>
      </c>
      <c r="H873" s="2">
        <v>4.5752050000000013</v>
      </c>
      <c r="I873" s="2">
        <v>4.3942639999999979</v>
      </c>
      <c r="J873" s="2">
        <v>4.3806389999999986</v>
      </c>
      <c r="K873" s="17" t="s">
        <v>52</v>
      </c>
      <c r="L873" s="17" t="s">
        <v>49</v>
      </c>
      <c r="M873" s="17" t="s">
        <v>53</v>
      </c>
    </row>
    <row r="874" spans="1:13" ht="13.5" x14ac:dyDescent="0.25">
      <c r="A874" s="3">
        <v>43276</v>
      </c>
      <c r="B874" s="2">
        <v>4.7645</v>
      </c>
      <c r="C874" s="2">
        <v>75.020942405757097</v>
      </c>
      <c r="D874" s="2">
        <v>-5.540446903158891E-2</v>
      </c>
      <c r="E874" s="2">
        <v>4.2097111774030783E-2</v>
      </c>
      <c r="F874" s="2">
        <v>4.6832399999999996</v>
      </c>
      <c r="G874" s="2">
        <v>4.6691999999999991</v>
      </c>
      <c r="H874" s="2">
        <v>4.5936700000000004</v>
      </c>
      <c r="I874" s="2">
        <v>4.4034979999999964</v>
      </c>
      <c r="J874" s="2">
        <v>4.3795309999999983</v>
      </c>
      <c r="K874" s="17" t="s">
        <v>52</v>
      </c>
      <c r="L874" s="17" t="s">
        <v>49</v>
      </c>
      <c r="M874" s="17" t="s">
        <v>53</v>
      </c>
    </row>
    <row r="875" spans="1:13" ht="13.5" x14ac:dyDescent="0.25">
      <c r="A875" s="3">
        <v>43277</v>
      </c>
      <c r="B875" s="2">
        <v>4.7645</v>
      </c>
      <c r="C875" s="2">
        <v>75.020942405757097</v>
      </c>
      <c r="D875" s="2">
        <v>-5.7907561071602665E-2</v>
      </c>
      <c r="E875" s="2">
        <v>3.9695230655028835E-2</v>
      </c>
      <c r="F875" s="2">
        <v>4.7054</v>
      </c>
      <c r="G875" s="2">
        <v>4.6869299999999994</v>
      </c>
      <c r="H875" s="2">
        <v>4.6056749999999997</v>
      </c>
      <c r="I875" s="2">
        <v>4.4152439999999977</v>
      </c>
      <c r="J875" s="2">
        <v>4.378976999999999</v>
      </c>
      <c r="K875" s="17" t="s">
        <v>52</v>
      </c>
      <c r="L875" s="17" t="s">
        <v>49</v>
      </c>
      <c r="M875" s="17" t="s">
        <v>53</v>
      </c>
    </row>
    <row r="876" spans="1:13" ht="13.5" x14ac:dyDescent="0.25">
      <c r="A876" s="3">
        <v>43278</v>
      </c>
      <c r="B876" s="2">
        <v>4.7645</v>
      </c>
      <c r="C876" s="2">
        <v>75.020942405757097</v>
      </c>
      <c r="D876" s="2">
        <v>-5.0998501432620635E-2</v>
      </c>
      <c r="E876" s="2">
        <v>3.6449749799146815E-2</v>
      </c>
      <c r="F876" s="2">
        <v>4.7275599999999995</v>
      </c>
      <c r="G876" s="2">
        <v>4.6980099999999991</v>
      </c>
      <c r="H876" s="2">
        <v>4.6222949999999994</v>
      </c>
      <c r="I876" s="2">
        <v>4.4269899999999973</v>
      </c>
      <c r="J876" s="2">
        <v>4.3784229999999988</v>
      </c>
      <c r="K876" s="17" t="s">
        <v>52</v>
      </c>
      <c r="L876" s="17" t="s">
        <v>49</v>
      </c>
      <c r="M876" s="17" t="s">
        <v>53</v>
      </c>
    </row>
    <row r="877" spans="1:13" ht="13.5" x14ac:dyDescent="0.25">
      <c r="A877" s="3">
        <v>43279</v>
      </c>
      <c r="B877" s="2">
        <v>4.7571000000000003</v>
      </c>
      <c r="C877" s="2">
        <v>73.510610533612478</v>
      </c>
      <c r="D877" s="2">
        <v>-4.5718770929912722E-2</v>
      </c>
      <c r="E877" s="2">
        <v>3.2607702293109039E-2</v>
      </c>
      <c r="F877" s="2">
        <v>4.74824</v>
      </c>
      <c r="G877" s="2">
        <v>4.7083500000000003</v>
      </c>
      <c r="H877" s="2">
        <v>4.6385449999999997</v>
      </c>
      <c r="I877" s="2">
        <v>4.4386619999999972</v>
      </c>
      <c r="J877" s="2">
        <v>4.3773149999999985</v>
      </c>
      <c r="K877" s="17" t="s">
        <v>52</v>
      </c>
      <c r="L877" s="17" t="s">
        <v>49</v>
      </c>
      <c r="M877" s="17" t="s">
        <v>53</v>
      </c>
    </row>
    <row r="878" spans="1:13" ht="13.5" x14ac:dyDescent="0.25">
      <c r="A878" s="3">
        <v>43280</v>
      </c>
      <c r="B878" s="2">
        <v>4.7534000000000001</v>
      </c>
      <c r="C878" s="2">
        <v>72.722273359167872</v>
      </c>
      <c r="D878" s="2">
        <v>-3.7427030269046035E-2</v>
      </c>
      <c r="E878" s="2">
        <v>2.8546859485767396E-2</v>
      </c>
      <c r="F878" s="2">
        <v>4.7607999999999997</v>
      </c>
      <c r="G878" s="2">
        <v>4.7153700000000001</v>
      </c>
      <c r="H878" s="2">
        <v>4.6546099999999999</v>
      </c>
      <c r="I878" s="2">
        <v>4.4480419999999983</v>
      </c>
      <c r="J878" s="2">
        <v>4.3762069999999991</v>
      </c>
      <c r="K878" s="17" t="s">
        <v>48</v>
      </c>
      <c r="L878" s="17" t="s">
        <v>55</v>
      </c>
      <c r="M878" s="17" t="s">
        <v>51</v>
      </c>
    </row>
    <row r="879" spans="1:13" ht="13.5" x14ac:dyDescent="0.25">
      <c r="A879" s="3">
        <v>43283</v>
      </c>
      <c r="B879" s="2">
        <v>4.6167999999999996</v>
      </c>
      <c r="C879" s="2">
        <v>50.98384225837723</v>
      </c>
      <c r="D879" s="2">
        <v>-1.890869179948762E-2</v>
      </c>
      <c r="E879" s="2">
        <v>2.4828657857285025E-2</v>
      </c>
      <c r="F879" s="2">
        <v>4.7312600000000007</v>
      </c>
      <c r="G879" s="2">
        <v>4.7072499999999993</v>
      </c>
      <c r="H879" s="2">
        <v>4.6629199999999988</v>
      </c>
      <c r="I879" s="2">
        <v>4.4546899999999985</v>
      </c>
      <c r="J879" s="2">
        <v>4.374452999999999</v>
      </c>
      <c r="K879" s="17" t="s">
        <v>48</v>
      </c>
      <c r="L879" s="17" t="s">
        <v>50</v>
      </c>
      <c r="M879" s="17" t="s">
        <v>47</v>
      </c>
    </row>
    <row r="880" spans="1:13" ht="13.5" x14ac:dyDescent="0.25">
      <c r="A880" s="3">
        <v>43284</v>
      </c>
      <c r="B880" s="2">
        <v>4.7091000000000003</v>
      </c>
      <c r="C880" s="2">
        <v>59.740937825147078</v>
      </c>
      <c r="D880" s="2">
        <v>-1.6911603918217111E-2</v>
      </c>
      <c r="E880" s="2">
        <v>2.1065707063638219E-2</v>
      </c>
      <c r="F880" s="2">
        <v>4.7201799999999992</v>
      </c>
      <c r="G880" s="2">
        <v>4.71279</v>
      </c>
      <c r="H880" s="2">
        <v>4.6701249999999996</v>
      </c>
      <c r="I880" s="2">
        <v>4.4639239999999987</v>
      </c>
      <c r="J880" s="2">
        <v>4.3735294999999983</v>
      </c>
      <c r="K880" s="17" t="s">
        <v>48</v>
      </c>
      <c r="L880" s="17" t="s">
        <v>55</v>
      </c>
      <c r="M880" s="17" t="s">
        <v>47</v>
      </c>
    </row>
    <row r="881" spans="1:13" ht="13.5" x14ac:dyDescent="0.25">
      <c r="A881" s="3">
        <v>43285</v>
      </c>
      <c r="B881" s="2">
        <v>4.7460000000000004</v>
      </c>
      <c r="C881" s="2">
        <v>62.616422347492424</v>
      </c>
      <c r="D881" s="2">
        <v>-1.8518881459463898E-2</v>
      </c>
      <c r="E881" s="2">
        <v>1.7229197616475764E-2</v>
      </c>
      <c r="F881" s="2">
        <v>4.7164799999999998</v>
      </c>
      <c r="G881" s="2">
        <v>4.7220199999999997</v>
      </c>
      <c r="H881" s="2">
        <v>4.679174999999999</v>
      </c>
      <c r="I881" s="2">
        <v>4.4752999999999989</v>
      </c>
      <c r="J881" s="2">
        <v>4.372882999999999</v>
      </c>
      <c r="K881" s="17" t="s">
        <v>52</v>
      </c>
      <c r="L881" s="17" t="s">
        <v>55</v>
      </c>
      <c r="M881" s="17" t="s">
        <v>54</v>
      </c>
    </row>
    <row r="882" spans="1:13" ht="13.5" x14ac:dyDescent="0.25">
      <c r="A882" s="3">
        <v>43286</v>
      </c>
      <c r="B882" s="2">
        <v>4.7770000000000001</v>
      </c>
      <c r="C882" s="2">
        <v>64.885522190808643</v>
      </c>
      <c r="D882" s="2">
        <v>-2.2915251254350011E-2</v>
      </c>
      <c r="E882" s="2">
        <v>1.365509703529957E-2</v>
      </c>
      <c r="F882" s="2">
        <v>4.7204600000000001</v>
      </c>
      <c r="G882" s="2">
        <v>4.7343500000000001</v>
      </c>
      <c r="H882" s="2">
        <v>4.6890349999999996</v>
      </c>
      <c r="I882" s="2">
        <v>4.4869999999999983</v>
      </c>
      <c r="J882" s="2">
        <v>4.3722069999999995</v>
      </c>
      <c r="K882" s="17" t="s">
        <v>48</v>
      </c>
      <c r="L882" s="17" t="s">
        <v>55</v>
      </c>
      <c r="M882" s="17" t="s">
        <v>47</v>
      </c>
    </row>
    <row r="883" spans="1:13" ht="13.5" x14ac:dyDescent="0.25">
      <c r="A883" s="3">
        <v>43287</v>
      </c>
      <c r="B883" s="2">
        <v>4.6376999999999997</v>
      </c>
      <c r="C883" s="2">
        <v>50.153874105716689</v>
      </c>
      <c r="D883" s="2">
        <v>-1.1508244669096612E-2</v>
      </c>
      <c r="E883" s="2">
        <v>9.3247837007966999E-3</v>
      </c>
      <c r="F883" s="2">
        <v>4.6973199999999995</v>
      </c>
      <c r="G883" s="2">
        <v>4.7290600000000005</v>
      </c>
      <c r="H883" s="2">
        <v>4.6900799999999991</v>
      </c>
      <c r="I883" s="2">
        <v>4.4948059999999979</v>
      </c>
      <c r="J883" s="2">
        <v>4.3708344999999982</v>
      </c>
      <c r="K883" s="17" t="s">
        <v>48</v>
      </c>
      <c r="L883" s="17" t="s">
        <v>50</v>
      </c>
      <c r="M883" s="17" t="s">
        <v>47</v>
      </c>
    </row>
    <row r="884" spans="1:13" ht="13.5" x14ac:dyDescent="0.25">
      <c r="A884" s="3">
        <v>43290</v>
      </c>
      <c r="B884" s="2">
        <v>4.5778999999999996</v>
      </c>
      <c r="C884" s="2">
        <v>45.38962086890794</v>
      </c>
      <c r="D884" s="2">
        <v>1.3961726241503492E-2</v>
      </c>
      <c r="E884" s="2">
        <v>5.0115961003746705E-3</v>
      </c>
      <c r="F884" s="2">
        <v>4.68954</v>
      </c>
      <c r="G884" s="2">
        <v>4.7104000000000008</v>
      </c>
      <c r="H884" s="2">
        <v>4.6898</v>
      </c>
      <c r="I884" s="2">
        <v>4.501415999999999</v>
      </c>
      <c r="J884" s="2">
        <v>4.3687934999999989</v>
      </c>
      <c r="K884" s="17" t="s">
        <v>48</v>
      </c>
      <c r="L884" s="17" t="s">
        <v>50</v>
      </c>
      <c r="M884" s="17" t="s">
        <v>47</v>
      </c>
    </row>
    <row r="885" spans="1:13" ht="13.5" x14ac:dyDescent="0.25">
      <c r="A885" s="3">
        <v>43291</v>
      </c>
      <c r="B885" s="2">
        <v>4.5579999999999998</v>
      </c>
      <c r="C885" s="2">
        <v>43.895296379864334</v>
      </c>
      <c r="D885" s="2">
        <v>3.735829346500541E-2</v>
      </c>
      <c r="E885" s="2">
        <v>1.3098074642410393E-3</v>
      </c>
      <c r="F885" s="2">
        <v>4.6593199999999992</v>
      </c>
      <c r="G885" s="2">
        <v>4.6897500000000001</v>
      </c>
      <c r="H885" s="2">
        <v>4.6883399999999993</v>
      </c>
      <c r="I885" s="2">
        <v>4.5076279999999986</v>
      </c>
      <c r="J885" s="2">
        <v>4.3666529999999995</v>
      </c>
      <c r="K885" s="17" t="s">
        <v>48</v>
      </c>
      <c r="L885" s="17" t="s">
        <v>50</v>
      </c>
      <c r="M885" s="17" t="s">
        <v>47</v>
      </c>
    </row>
    <row r="886" spans="1:13" ht="13.5" x14ac:dyDescent="0.25">
      <c r="A886" s="3">
        <v>43292</v>
      </c>
      <c r="B886" s="2">
        <v>4.5579999999999998</v>
      </c>
      <c r="C886" s="2">
        <v>43.895296379864334</v>
      </c>
      <c r="D886" s="2">
        <v>5.7616478116295333E-2</v>
      </c>
      <c r="E886" s="2">
        <v>-3.0745656816449627E-3</v>
      </c>
      <c r="F886" s="2">
        <v>4.6217199999999998</v>
      </c>
      <c r="G886" s="2">
        <v>4.6691000000000003</v>
      </c>
      <c r="H886" s="2">
        <v>4.6835549999999984</v>
      </c>
      <c r="I886" s="2">
        <v>4.5138399999999983</v>
      </c>
      <c r="J886" s="2">
        <v>4.3650664999999993</v>
      </c>
      <c r="K886" s="17" t="s">
        <v>48</v>
      </c>
      <c r="L886" s="17" t="s">
        <v>50</v>
      </c>
      <c r="M886" s="17" t="s">
        <v>47</v>
      </c>
    </row>
    <row r="887" spans="1:13" ht="13.5" x14ac:dyDescent="0.25">
      <c r="A887" s="3">
        <v>43293</v>
      </c>
      <c r="B887" s="2">
        <v>4.5579999999999998</v>
      </c>
      <c r="C887" s="2">
        <v>43.895296379864334</v>
      </c>
      <c r="D887" s="2">
        <v>7.4046491981365925E-2</v>
      </c>
      <c r="E887" s="2">
        <v>-8.6420626842713903E-3</v>
      </c>
      <c r="F887" s="2">
        <v>4.5779199999999998</v>
      </c>
      <c r="G887" s="2">
        <v>4.649189999999999</v>
      </c>
      <c r="H887" s="2">
        <v>4.6787699999999983</v>
      </c>
      <c r="I887" s="2">
        <v>4.5221199999999984</v>
      </c>
      <c r="J887" s="2">
        <v>4.363609499999999</v>
      </c>
      <c r="K887" s="17" t="s">
        <v>48</v>
      </c>
      <c r="L887" s="17" t="s">
        <v>50</v>
      </c>
      <c r="M887" s="17" t="s">
        <v>47</v>
      </c>
    </row>
    <row r="888" spans="1:13" ht="13.5" x14ac:dyDescent="0.25">
      <c r="A888" s="3">
        <v>43294</v>
      </c>
      <c r="B888" s="2">
        <v>4.5579999999999998</v>
      </c>
      <c r="C888" s="2">
        <v>43.895296379864334</v>
      </c>
      <c r="D888" s="2">
        <v>8.7774890400080352E-2</v>
      </c>
      <c r="E888" s="2">
        <v>-1.3908738186861155E-2</v>
      </c>
      <c r="F888" s="2">
        <v>4.5619800000000001</v>
      </c>
      <c r="G888" s="2">
        <v>4.6296499999999998</v>
      </c>
      <c r="H888" s="2">
        <v>4.6725099999999982</v>
      </c>
      <c r="I888" s="2">
        <v>4.5303999999999984</v>
      </c>
      <c r="J888" s="2">
        <v>4.3623925000000003</v>
      </c>
      <c r="K888" s="17" t="s">
        <v>48</v>
      </c>
      <c r="L888" s="17" t="s">
        <v>50</v>
      </c>
      <c r="M888" s="17" t="s">
        <v>47</v>
      </c>
    </row>
    <row r="889" spans="1:13" ht="13.5" x14ac:dyDescent="0.25">
      <c r="A889" s="3">
        <v>43297</v>
      </c>
      <c r="B889" s="2">
        <v>4.5579999999999998</v>
      </c>
      <c r="C889" s="2">
        <v>43.895296379864341</v>
      </c>
      <c r="D889" s="2">
        <v>7.8741870467163189E-2</v>
      </c>
      <c r="E889" s="2">
        <v>-1.9881583063225371E-2</v>
      </c>
      <c r="F889" s="2">
        <v>4.5579999999999998</v>
      </c>
      <c r="G889" s="2">
        <v>4.6237699999999995</v>
      </c>
      <c r="H889" s="2">
        <v>4.6655099999999976</v>
      </c>
      <c r="I889" s="2">
        <v>4.5366859999999987</v>
      </c>
      <c r="J889" s="2">
        <v>4.3609355000000001</v>
      </c>
      <c r="K889" s="17" t="s">
        <v>48</v>
      </c>
      <c r="L889" s="17" t="s">
        <v>50</v>
      </c>
      <c r="M889" s="17" t="s">
        <v>47</v>
      </c>
    </row>
    <row r="890" spans="1:13" ht="13.5" x14ac:dyDescent="0.25">
      <c r="A890" s="3">
        <v>43298</v>
      </c>
      <c r="B890" s="2">
        <v>4.5579999999999998</v>
      </c>
      <c r="C890" s="2">
        <v>43.895296379864348</v>
      </c>
      <c r="D890" s="2">
        <v>8.5637460314967662E-2</v>
      </c>
      <c r="E890" s="2">
        <v>-2.5460216116383511E-2</v>
      </c>
      <c r="F890" s="2">
        <v>4.5579999999999998</v>
      </c>
      <c r="G890" s="2">
        <v>4.6086599999999995</v>
      </c>
      <c r="H890" s="2">
        <v>4.6607249999999976</v>
      </c>
      <c r="I890" s="2">
        <v>4.5421579999999979</v>
      </c>
      <c r="J890" s="2">
        <v>4.3600874999999997</v>
      </c>
      <c r="K890" s="17" t="s">
        <v>55</v>
      </c>
      <c r="L890" s="17" t="s">
        <v>55</v>
      </c>
      <c r="M890" s="17" t="s">
        <v>55</v>
      </c>
    </row>
    <row r="891" spans="1:13" ht="13.5" x14ac:dyDescent="0.25">
      <c r="A891" s="3">
        <v>43299</v>
      </c>
      <c r="B891" s="2">
        <v>4.5579999999999998</v>
      </c>
      <c r="C891" s="2">
        <v>43.895296379864348</v>
      </c>
      <c r="D891" s="2">
        <v>9.7462922898689186E-2</v>
      </c>
      <c r="E891" s="2">
        <v>-3.0680838849950313E-2</v>
      </c>
      <c r="F891" s="2">
        <v>4.5579999999999998</v>
      </c>
      <c r="G891" s="2">
        <v>4.5898599999999998</v>
      </c>
      <c r="H891" s="2">
        <v>4.6559399999999984</v>
      </c>
      <c r="I891" s="2">
        <v>4.5476299999999981</v>
      </c>
      <c r="J891" s="2">
        <v>4.3589074999999999</v>
      </c>
      <c r="K891" s="17" t="s">
        <v>55</v>
      </c>
      <c r="L891" s="17" t="s">
        <v>55</v>
      </c>
      <c r="M891" s="17" t="s">
        <v>55</v>
      </c>
    </row>
    <row r="892" spans="1:13" ht="13.5" x14ac:dyDescent="0.25">
      <c r="A892" s="3">
        <v>43300</v>
      </c>
      <c r="B892" s="2">
        <v>4.6177999999999999</v>
      </c>
      <c r="C892" s="2">
        <v>51.890982505793453</v>
      </c>
      <c r="D892" s="2">
        <v>0.10809924916344382</v>
      </c>
      <c r="E892" s="2">
        <v>-3.593301030235567E-2</v>
      </c>
      <c r="F892" s="2">
        <v>4.56996</v>
      </c>
      <c r="G892" s="2">
        <v>4.5739400000000003</v>
      </c>
      <c r="H892" s="2">
        <v>4.6541449999999989</v>
      </c>
      <c r="I892" s="2">
        <v>4.5528959999999987</v>
      </c>
      <c r="J892" s="2">
        <v>4.3580264999999994</v>
      </c>
      <c r="K892" s="17" t="s">
        <v>52</v>
      </c>
      <c r="L892" s="17" t="s">
        <v>55</v>
      </c>
      <c r="M892" s="17" t="s">
        <v>53</v>
      </c>
    </row>
    <row r="893" spans="1:13" ht="13.5" x14ac:dyDescent="0.25">
      <c r="A893" s="3">
        <v>43301</v>
      </c>
      <c r="B893" s="2">
        <v>4.5778999999999996</v>
      </c>
      <c r="C893" s="2">
        <v>47.070790362368008</v>
      </c>
      <c r="D893" s="2">
        <v>9.8539684280690487E-2</v>
      </c>
      <c r="E893" s="2">
        <v>-4.024875541623775E-2</v>
      </c>
      <c r="F893" s="2">
        <v>4.5739399999999995</v>
      </c>
      <c r="G893" s="2">
        <v>4.5679600000000002</v>
      </c>
      <c r="H893" s="2">
        <v>4.6485099999999999</v>
      </c>
      <c r="I893" s="2">
        <v>4.5581019999999981</v>
      </c>
      <c r="J893" s="2">
        <v>4.3569825</v>
      </c>
      <c r="K893" s="17" t="s">
        <v>48</v>
      </c>
      <c r="L893" s="17" t="s">
        <v>50</v>
      </c>
      <c r="M893" s="17" t="s">
        <v>51</v>
      </c>
    </row>
    <row r="894" spans="1:13" ht="13.5" x14ac:dyDescent="0.25">
      <c r="A894" s="3">
        <v>43304</v>
      </c>
      <c r="B894" s="2">
        <v>4.5778999999999996</v>
      </c>
      <c r="C894" s="2">
        <v>47.070790362368008</v>
      </c>
      <c r="D894" s="2">
        <v>8.1408518810946795E-2</v>
      </c>
      <c r="E894" s="2">
        <v>-4.274084665859991E-2</v>
      </c>
      <c r="F894" s="2">
        <v>4.5779199999999998</v>
      </c>
      <c r="G894" s="2">
        <v>4.5679600000000002</v>
      </c>
      <c r="H894" s="2">
        <v>4.6391799999999996</v>
      </c>
      <c r="I894" s="2">
        <v>4.5633079999999993</v>
      </c>
      <c r="J894" s="2">
        <v>4.3559385000000006</v>
      </c>
      <c r="K894" s="17" t="s">
        <v>48</v>
      </c>
      <c r="L894" s="17" t="s">
        <v>50</v>
      </c>
      <c r="M894" s="17" t="s">
        <v>51</v>
      </c>
    </row>
    <row r="895" spans="1:13" ht="13.5" x14ac:dyDescent="0.25">
      <c r="A895" s="3">
        <v>43305</v>
      </c>
      <c r="B895" s="2">
        <v>4.4983000000000004</v>
      </c>
      <c r="C895" s="2">
        <v>38.743860795052484</v>
      </c>
      <c r="D895" s="2">
        <v>6.9893690949342613E-2</v>
      </c>
      <c r="E895" s="2">
        <v>-4.4807835314293255E-2</v>
      </c>
      <c r="F895" s="2">
        <v>4.5659799999999997</v>
      </c>
      <c r="G895" s="2">
        <v>4.5619899999999998</v>
      </c>
      <c r="H895" s="2">
        <v>4.6258699999999999</v>
      </c>
      <c r="I895" s="2">
        <v>4.5668479999999985</v>
      </c>
      <c r="J895" s="2">
        <v>4.3544965000000007</v>
      </c>
      <c r="K895" s="17" t="s">
        <v>48</v>
      </c>
      <c r="L895" s="17" t="s">
        <v>50</v>
      </c>
      <c r="M895" s="17" t="s">
        <v>47</v>
      </c>
    </row>
    <row r="896" spans="1:13" ht="13.5" x14ac:dyDescent="0.25">
      <c r="A896" s="3">
        <v>43307</v>
      </c>
      <c r="B896" s="2">
        <v>4.5778999999999996</v>
      </c>
      <c r="C896" s="2">
        <v>48.546310173217982</v>
      </c>
      <c r="D896" s="2">
        <v>5.4859638454360926E-2</v>
      </c>
      <c r="E896" s="2">
        <v>-4.4400745825874506E-2</v>
      </c>
      <c r="F896" s="2">
        <v>4.56996</v>
      </c>
      <c r="G896" s="2">
        <v>4.563979999999999</v>
      </c>
      <c r="H896" s="2">
        <v>4.6165399999999996</v>
      </c>
      <c r="I896" s="2">
        <v>4.5705019999999994</v>
      </c>
      <c r="J896" s="2">
        <v>4.3535080000000006</v>
      </c>
      <c r="K896" s="17" t="s">
        <v>48</v>
      </c>
      <c r="L896" s="17" t="s">
        <v>50</v>
      </c>
      <c r="M896" s="17" t="s">
        <v>51</v>
      </c>
    </row>
    <row r="897" spans="1:13" ht="13.5" x14ac:dyDescent="0.25">
      <c r="A897" s="3">
        <v>43308</v>
      </c>
      <c r="B897" s="2">
        <v>4.5778999999999996</v>
      </c>
      <c r="C897" s="2">
        <v>48.546310173217982</v>
      </c>
      <c r="D897" s="2">
        <v>4.2228860705250781E-2</v>
      </c>
      <c r="E897" s="2">
        <v>-4.0744632571705096E-2</v>
      </c>
      <c r="F897" s="2">
        <v>4.5619800000000001</v>
      </c>
      <c r="G897" s="2">
        <v>4.5659700000000001</v>
      </c>
      <c r="H897" s="2">
        <v>4.6075799999999996</v>
      </c>
      <c r="I897" s="2">
        <v>4.574895999999999</v>
      </c>
      <c r="J897" s="2">
        <v>4.3525380000000009</v>
      </c>
      <c r="K897" s="17" t="s">
        <v>48</v>
      </c>
      <c r="L897" s="17" t="s">
        <v>50</v>
      </c>
      <c r="M897" s="17" t="s">
        <v>47</v>
      </c>
    </row>
    <row r="898" spans="1:13" ht="13.5" x14ac:dyDescent="0.25">
      <c r="A898" s="3">
        <v>43311</v>
      </c>
      <c r="B898" s="2">
        <v>4.4983000000000004</v>
      </c>
      <c r="C898" s="2">
        <v>40.946966476808811</v>
      </c>
      <c r="D898" s="2">
        <v>3.7521227304036842E-2</v>
      </c>
      <c r="E898" s="2">
        <v>-3.5665076438203137E-2</v>
      </c>
      <c r="F898" s="2">
        <v>4.5460599999999998</v>
      </c>
      <c r="G898" s="2">
        <v>4.5599999999999996</v>
      </c>
      <c r="H898" s="2">
        <v>4.5948250000000002</v>
      </c>
      <c r="I898" s="2">
        <v>4.5784359999999991</v>
      </c>
      <c r="J898" s="2">
        <v>4.3513180000000009</v>
      </c>
      <c r="K898" s="17" t="s">
        <v>52</v>
      </c>
      <c r="L898" s="17" t="s">
        <v>55</v>
      </c>
      <c r="M898" s="17" t="s">
        <v>54</v>
      </c>
    </row>
    <row r="899" spans="1:13" ht="13.5" x14ac:dyDescent="0.25">
      <c r="A899" s="3">
        <v>43312</v>
      </c>
      <c r="B899" s="2">
        <v>4.5659999999999998</v>
      </c>
      <c r="C899" s="2">
        <v>48.352098789960465</v>
      </c>
      <c r="D899" s="2">
        <v>2.9070845268281964E-2</v>
      </c>
      <c r="E899" s="2">
        <v>-2.9260091068953803E-2</v>
      </c>
      <c r="F899" s="2">
        <v>4.5436800000000002</v>
      </c>
      <c r="G899" s="2">
        <v>4.5608000000000004</v>
      </c>
      <c r="H899" s="2">
        <v>4.5922849999999995</v>
      </c>
      <c r="I899" s="2">
        <v>4.5833299999999983</v>
      </c>
      <c r="J899" s="2">
        <v>4.3505285000000002</v>
      </c>
      <c r="K899" s="17" t="s">
        <v>52</v>
      </c>
      <c r="L899" s="17" t="s">
        <v>55</v>
      </c>
      <c r="M899" s="17" t="s">
        <v>54</v>
      </c>
    </row>
    <row r="900" spans="1:13" ht="13.5" x14ac:dyDescent="0.25">
      <c r="A900" s="3">
        <v>43313</v>
      </c>
      <c r="B900" s="2">
        <v>4.5381</v>
      </c>
      <c r="C900" s="2">
        <v>45.803010640584411</v>
      </c>
      <c r="D900" s="2">
        <v>2.4094382473678344E-2</v>
      </c>
      <c r="E900" s="2">
        <v>-2.2712226001911362E-2</v>
      </c>
      <c r="F900" s="2">
        <v>4.5516399999999999</v>
      </c>
      <c r="G900" s="2">
        <v>4.5588099999999994</v>
      </c>
      <c r="H900" s="2">
        <v>4.5837349999999999</v>
      </c>
      <c r="I900" s="2">
        <v>4.5869279999999995</v>
      </c>
      <c r="J900" s="2">
        <v>4.3495995000000001</v>
      </c>
      <c r="K900" s="17" t="s">
        <v>48</v>
      </c>
      <c r="L900" s="17" t="s">
        <v>55</v>
      </c>
      <c r="M900" s="17" t="s">
        <v>51</v>
      </c>
    </row>
    <row r="901" spans="1:13" ht="13.5" x14ac:dyDescent="0.25">
      <c r="A901" s="3">
        <v>43314</v>
      </c>
      <c r="B901" s="2">
        <v>4.5778999999999996</v>
      </c>
      <c r="C901" s="2">
        <v>49.863575353927317</v>
      </c>
      <c r="D901" s="2">
        <v>1.7199497008120623E-2</v>
      </c>
      <c r="E901" s="2">
        <v>-1.6719111370531524E-2</v>
      </c>
      <c r="F901" s="2">
        <v>4.5516399999999999</v>
      </c>
      <c r="G901" s="2">
        <v>4.5607999999999995</v>
      </c>
      <c r="H901" s="2">
        <v>4.5753300000000001</v>
      </c>
      <c r="I901" s="2">
        <v>4.5913219999999981</v>
      </c>
      <c r="J901" s="2">
        <v>4.3492945000000001</v>
      </c>
      <c r="K901" s="17" t="s">
        <v>48</v>
      </c>
      <c r="L901" s="17" t="s">
        <v>55</v>
      </c>
      <c r="M901" s="17" t="s">
        <v>55</v>
      </c>
    </row>
    <row r="902" spans="1:13" ht="13.5" x14ac:dyDescent="0.25">
      <c r="A902" s="3">
        <v>43315</v>
      </c>
      <c r="B902" s="2">
        <v>4.6177999999999999</v>
      </c>
      <c r="C902" s="2">
        <v>53.615536391912478</v>
      </c>
      <c r="D902" s="2">
        <v>1.7619179369770421E-2</v>
      </c>
      <c r="E902" s="2">
        <v>-1.0989880260424485E-2</v>
      </c>
      <c r="F902" s="2">
        <v>4.5596199999999998</v>
      </c>
      <c r="G902" s="2">
        <v>4.5608000000000004</v>
      </c>
      <c r="H902" s="2">
        <v>4.5673700000000004</v>
      </c>
      <c r="I902" s="2">
        <v>4.5965139999999982</v>
      </c>
      <c r="J902" s="2">
        <v>4.3489304999999998</v>
      </c>
      <c r="K902" s="17" t="s">
        <v>48</v>
      </c>
      <c r="L902" s="17" t="s">
        <v>55</v>
      </c>
      <c r="M902" s="17" t="s">
        <v>51</v>
      </c>
    </row>
    <row r="903" spans="1:13" ht="13.5" x14ac:dyDescent="0.25">
      <c r="A903" s="3">
        <v>43318</v>
      </c>
      <c r="B903" s="2">
        <v>4.5579999999999998</v>
      </c>
      <c r="C903" s="2">
        <v>47.837427187650299</v>
      </c>
      <c r="D903" s="2">
        <v>1.6038370059156648E-2</v>
      </c>
      <c r="E903" s="2">
        <v>-6.9991116087152394E-3</v>
      </c>
      <c r="F903" s="2">
        <v>4.5715599999999998</v>
      </c>
      <c r="G903" s="2">
        <v>4.5588100000000003</v>
      </c>
      <c r="H903" s="2">
        <v>4.5633849999999994</v>
      </c>
      <c r="I903" s="2">
        <v>4.6012479999999982</v>
      </c>
      <c r="J903" s="2">
        <v>4.3481749999999995</v>
      </c>
      <c r="K903" s="17" t="s">
        <v>48</v>
      </c>
      <c r="L903" s="17" t="s">
        <v>55</v>
      </c>
      <c r="M903" s="17" t="s">
        <v>51</v>
      </c>
    </row>
    <row r="904" spans="1:13" ht="13.5" x14ac:dyDescent="0.25">
      <c r="A904" s="3">
        <v>43319</v>
      </c>
      <c r="B904" s="2">
        <v>4.5579999999999998</v>
      </c>
      <c r="C904" s="2">
        <v>47.837427187650299</v>
      </c>
      <c r="D904" s="2">
        <v>1.4843851424810595E-2</v>
      </c>
      <c r="E904" s="2">
        <v>-6.5074101785214944E-3</v>
      </c>
      <c r="F904" s="2">
        <v>4.56996</v>
      </c>
      <c r="G904" s="2">
        <v>4.5568200000000001</v>
      </c>
      <c r="H904" s="2">
        <v>4.5623899999999988</v>
      </c>
      <c r="I904" s="2">
        <v>4.6045039999999986</v>
      </c>
      <c r="J904" s="2">
        <v>4.3481214999999995</v>
      </c>
      <c r="K904" s="17" t="s">
        <v>48</v>
      </c>
      <c r="L904" s="17" t="s">
        <v>55</v>
      </c>
      <c r="M904" s="17" t="s">
        <v>47</v>
      </c>
    </row>
    <row r="905" spans="1:13" ht="13.5" x14ac:dyDescent="0.25">
      <c r="A905" s="3">
        <v>43320</v>
      </c>
      <c r="B905" s="2">
        <v>4.6177999999999999</v>
      </c>
      <c r="C905" s="2">
        <v>53.632728222488915</v>
      </c>
      <c r="D905" s="2">
        <v>-2.7101885471108034E-3</v>
      </c>
      <c r="E905" s="2">
        <v>-5.7640738962087884E-3</v>
      </c>
      <c r="F905" s="2">
        <v>4.5858999999999996</v>
      </c>
      <c r="G905" s="2">
        <v>4.5687699999999998</v>
      </c>
      <c r="H905" s="2">
        <v>4.5653799999999993</v>
      </c>
      <c r="I905" s="2">
        <v>4.6063719999999977</v>
      </c>
      <c r="J905" s="2">
        <v>4.3479419999999998</v>
      </c>
      <c r="K905" s="17" t="s">
        <v>52</v>
      </c>
      <c r="L905" s="17" t="s">
        <v>55</v>
      </c>
      <c r="M905" s="17" t="s">
        <v>53</v>
      </c>
    </row>
    <row r="906" spans="1:13" ht="13.5" x14ac:dyDescent="0.25">
      <c r="A906" s="3">
        <v>43321</v>
      </c>
      <c r="B906" s="2">
        <v>4.5778999999999996</v>
      </c>
      <c r="C906" s="2">
        <v>49.667690212369934</v>
      </c>
      <c r="D906" s="2">
        <v>-2.5925823878232279E-3</v>
      </c>
      <c r="E906" s="2">
        <v>-4.8888471894270868E-3</v>
      </c>
      <c r="F906" s="2">
        <v>4.5858999999999996</v>
      </c>
      <c r="G906" s="2">
        <v>4.5687699999999998</v>
      </c>
      <c r="H906" s="2">
        <v>4.5663749999999999</v>
      </c>
      <c r="I906" s="2">
        <v>4.6092879999999976</v>
      </c>
      <c r="J906" s="2">
        <v>4.3479324999999998</v>
      </c>
      <c r="K906" s="17" t="s">
        <v>48</v>
      </c>
      <c r="L906" s="17" t="s">
        <v>55</v>
      </c>
      <c r="M906" s="17" t="s">
        <v>55</v>
      </c>
    </row>
    <row r="907" spans="1:13" ht="13.5" x14ac:dyDescent="0.25">
      <c r="A907" s="3">
        <v>43322</v>
      </c>
      <c r="B907" s="2">
        <v>4.5778999999999996</v>
      </c>
      <c r="C907" s="2">
        <v>49.667690212369934</v>
      </c>
      <c r="D907" s="2">
        <v>-2.4708957115961994E-3</v>
      </c>
      <c r="E907" s="2">
        <v>-3.5330996856938637E-3</v>
      </c>
      <c r="F907" s="2">
        <v>4.5779199999999998</v>
      </c>
      <c r="G907" s="2">
        <v>4.5687699999999998</v>
      </c>
      <c r="H907" s="2">
        <v>4.5673700000000004</v>
      </c>
      <c r="I907" s="2">
        <v>4.6122039999999984</v>
      </c>
      <c r="J907" s="2">
        <v>4.3486060000000002</v>
      </c>
      <c r="K907" s="17" t="s">
        <v>48</v>
      </c>
      <c r="L907" s="17" t="s">
        <v>55</v>
      </c>
      <c r="M907" s="17" t="s">
        <v>47</v>
      </c>
    </row>
    <row r="908" spans="1:13" ht="13.5" x14ac:dyDescent="0.25">
      <c r="A908" s="3">
        <v>43326</v>
      </c>
      <c r="B908" s="2">
        <v>4.5778999999999996</v>
      </c>
      <c r="C908" s="2">
        <v>49.667690212369934</v>
      </c>
      <c r="D908" s="2">
        <v>-1.4593552638067386E-2</v>
      </c>
      <c r="E908" s="2">
        <v>-2.4836903557237913E-3</v>
      </c>
      <c r="F908" s="2">
        <v>4.5818999999999992</v>
      </c>
      <c r="G908" s="2">
        <v>4.5767299999999995</v>
      </c>
      <c r="H908" s="2">
        <v>4.5683649999999991</v>
      </c>
      <c r="I908" s="2">
        <v>4.6151199999999983</v>
      </c>
      <c r="J908" s="2">
        <v>4.3495379999999999</v>
      </c>
      <c r="K908" s="17" t="s">
        <v>52</v>
      </c>
      <c r="L908" s="17" t="s">
        <v>55</v>
      </c>
      <c r="M908" s="17" t="s">
        <v>53</v>
      </c>
    </row>
    <row r="909" spans="1:13" ht="13.5" x14ac:dyDescent="0.25">
      <c r="A909" s="3">
        <v>43327</v>
      </c>
      <c r="B909" s="2">
        <v>4.5778999999999996</v>
      </c>
      <c r="C909" s="2">
        <v>49.667690212369934</v>
      </c>
      <c r="D909" s="2">
        <v>-1.4416790370908927E-2</v>
      </c>
      <c r="E909" s="2">
        <v>-1.6029322440293402E-3</v>
      </c>
      <c r="F909" s="2">
        <v>4.5858799999999995</v>
      </c>
      <c r="G909" s="2">
        <v>4.5779199999999998</v>
      </c>
      <c r="H909" s="2">
        <v>4.5693600000000005</v>
      </c>
      <c r="I909" s="2">
        <v>4.617665999999998</v>
      </c>
      <c r="J909" s="2">
        <v>4.3504885</v>
      </c>
      <c r="K909" s="17" t="s">
        <v>52</v>
      </c>
      <c r="L909" s="17" t="s">
        <v>55</v>
      </c>
      <c r="M909" s="17" t="s">
        <v>53</v>
      </c>
    </row>
    <row r="910" spans="1:13" ht="13.5" x14ac:dyDescent="0.25">
      <c r="A910" s="3">
        <v>43328</v>
      </c>
      <c r="B910" s="2">
        <v>4.5819000000000001</v>
      </c>
      <c r="C910" s="2">
        <v>50.16449090625381</v>
      </c>
      <c r="D910" s="2">
        <v>-1.8838224032013073E-2</v>
      </c>
      <c r="E910" s="2">
        <v>-8.7039883740777126E-4</v>
      </c>
      <c r="F910" s="2">
        <v>4.5786999999999995</v>
      </c>
      <c r="G910" s="2">
        <v>4.5822999999999992</v>
      </c>
      <c r="H910" s="2">
        <v>4.5705550000000006</v>
      </c>
      <c r="I910" s="2">
        <v>4.6180039999999982</v>
      </c>
      <c r="J910" s="2">
        <v>4.3514590000000002</v>
      </c>
      <c r="K910" s="17" t="s">
        <v>52</v>
      </c>
      <c r="L910" s="17" t="s">
        <v>49</v>
      </c>
      <c r="M910" s="17" t="s">
        <v>54</v>
      </c>
    </row>
    <row r="911" spans="1:13" ht="13.5" x14ac:dyDescent="0.25">
      <c r="A911" s="3">
        <v>43329</v>
      </c>
      <c r="B911" s="2">
        <v>4.5858999999999996</v>
      </c>
      <c r="C911" s="2">
        <v>50.688654518619451</v>
      </c>
      <c r="D911" s="2">
        <v>-1.6759994290348246E-2</v>
      </c>
      <c r="E911" s="2">
        <v>9.7794160417692807E-4</v>
      </c>
      <c r="F911" s="2">
        <v>4.5802999999999994</v>
      </c>
      <c r="G911" s="2">
        <v>4.5831</v>
      </c>
      <c r="H911" s="2">
        <v>4.5719499999999993</v>
      </c>
      <c r="I911" s="2">
        <v>4.618421999999998</v>
      </c>
      <c r="J911" s="2">
        <v>4.3524495000000005</v>
      </c>
      <c r="K911" s="17" t="s">
        <v>52</v>
      </c>
      <c r="L911" s="17" t="s">
        <v>49</v>
      </c>
      <c r="M911" s="17" t="s">
        <v>53</v>
      </c>
    </row>
    <row r="912" spans="1:13" ht="13.5" x14ac:dyDescent="0.25">
      <c r="A912" s="3">
        <v>43332</v>
      </c>
      <c r="B912" s="2">
        <v>4.6576000000000004</v>
      </c>
      <c r="C912" s="2">
        <v>59.010894869276669</v>
      </c>
      <c r="D912" s="2">
        <v>-1.4204572193142084E-2</v>
      </c>
      <c r="E912" s="2">
        <v>2.8264123314692426E-3</v>
      </c>
      <c r="F912" s="2">
        <v>4.5962399999999999</v>
      </c>
      <c r="G912" s="2">
        <v>4.5870800000000003</v>
      </c>
      <c r="H912" s="2">
        <v>4.5739400000000003</v>
      </c>
      <c r="I912" s="2">
        <v>4.6199779999999979</v>
      </c>
      <c r="J912" s="2">
        <v>4.3537985000000008</v>
      </c>
      <c r="K912" s="17" t="s">
        <v>52</v>
      </c>
      <c r="L912" s="17" t="s">
        <v>49</v>
      </c>
      <c r="M912" s="17" t="s">
        <v>53</v>
      </c>
    </row>
    <row r="913" spans="1:13" ht="13.5" x14ac:dyDescent="0.25">
      <c r="A913" s="3">
        <v>43335</v>
      </c>
      <c r="B913" s="2">
        <v>4.7213000000000003</v>
      </c>
      <c r="C913" s="2">
        <v>64.709360011240193</v>
      </c>
      <c r="D913" s="2">
        <v>-2.6412665168913385E-2</v>
      </c>
      <c r="E913" s="2">
        <v>3.7397140320047941E-3</v>
      </c>
      <c r="F913" s="2">
        <v>4.6249200000000004</v>
      </c>
      <c r="G913" s="2">
        <v>4.6034100000000002</v>
      </c>
      <c r="H913" s="2">
        <v>4.5811100000000007</v>
      </c>
      <c r="I913" s="2">
        <v>4.6220679999999978</v>
      </c>
      <c r="J913" s="2">
        <v>4.3554660000000016</v>
      </c>
      <c r="K913" s="17" t="s">
        <v>52</v>
      </c>
      <c r="L913" s="17" t="s">
        <v>49</v>
      </c>
      <c r="M913" s="17" t="s">
        <v>53</v>
      </c>
    </row>
    <row r="914" spans="1:13" ht="13.5" x14ac:dyDescent="0.25">
      <c r="A914" s="3">
        <v>43336</v>
      </c>
      <c r="B914" s="2">
        <v>4.7213000000000003</v>
      </c>
      <c r="C914" s="2">
        <v>64.709360011240193</v>
      </c>
      <c r="D914" s="2">
        <v>-3.7537380005555399E-2</v>
      </c>
      <c r="E914" s="2">
        <v>5.1963385006258645E-3</v>
      </c>
      <c r="F914" s="2">
        <v>4.6536</v>
      </c>
      <c r="G914" s="2">
        <v>4.6197400000000002</v>
      </c>
      <c r="H914" s="2">
        <v>4.5882800000000001</v>
      </c>
      <c r="I914" s="2">
        <v>4.6248239999999985</v>
      </c>
      <c r="J914" s="2">
        <v>4.3565425000000024</v>
      </c>
      <c r="K914" s="17" t="s">
        <v>52</v>
      </c>
      <c r="L914" s="17" t="s">
        <v>49</v>
      </c>
      <c r="M914" s="17" t="s">
        <v>53</v>
      </c>
    </row>
    <row r="915" spans="1:13" ht="13.5" x14ac:dyDescent="0.25">
      <c r="A915" s="3">
        <v>43339</v>
      </c>
      <c r="B915" s="2">
        <v>4.7213000000000003</v>
      </c>
      <c r="C915" s="2">
        <v>64.709360011240193</v>
      </c>
      <c r="D915" s="2">
        <v>-3.8486516928787573E-2</v>
      </c>
      <c r="E915" s="2">
        <v>6.238638319548003E-3</v>
      </c>
      <c r="F915" s="2">
        <v>4.6814799999999996</v>
      </c>
      <c r="G915" s="2">
        <v>4.63009</v>
      </c>
      <c r="H915" s="2">
        <v>4.5994299999999999</v>
      </c>
      <c r="I915" s="2">
        <v>4.6275059999999995</v>
      </c>
      <c r="J915" s="2">
        <v>4.3569730000000018</v>
      </c>
      <c r="K915" s="17" t="s">
        <v>52</v>
      </c>
      <c r="L915" s="17" t="s">
        <v>49</v>
      </c>
      <c r="M915" s="17" t="s">
        <v>53</v>
      </c>
    </row>
    <row r="916" spans="1:13" ht="13.5" x14ac:dyDescent="0.25">
      <c r="A916" s="3">
        <v>43340</v>
      </c>
      <c r="B916" s="2">
        <v>4.7213000000000003</v>
      </c>
      <c r="C916" s="2">
        <v>64.709360011240193</v>
      </c>
      <c r="D916" s="2">
        <v>-4.6109498655778403E-2</v>
      </c>
      <c r="E916" s="2">
        <v>7.2116485365966709E-3</v>
      </c>
      <c r="F916" s="2">
        <v>4.7085600000000003</v>
      </c>
      <c r="G916" s="2">
        <v>4.6444299999999998</v>
      </c>
      <c r="H916" s="2">
        <v>4.6065999999999994</v>
      </c>
      <c r="I916" s="2">
        <v>4.6288579999999993</v>
      </c>
      <c r="J916" s="2">
        <v>4.3578835000000025</v>
      </c>
      <c r="K916" s="17" t="s">
        <v>52</v>
      </c>
      <c r="L916" s="17" t="s">
        <v>55</v>
      </c>
      <c r="M916" s="17" t="s">
        <v>53</v>
      </c>
    </row>
    <row r="917" spans="1:13" ht="13.5" x14ac:dyDescent="0.25">
      <c r="A917" s="3">
        <v>43341</v>
      </c>
      <c r="B917" s="2">
        <v>4.7213000000000003</v>
      </c>
      <c r="C917" s="2">
        <v>64.709360011240193</v>
      </c>
      <c r="D917" s="2">
        <v>-5.3190643898796353E-2</v>
      </c>
      <c r="E917" s="2">
        <v>7.2152102657959015E-3</v>
      </c>
      <c r="F917" s="2">
        <v>4.7213000000000003</v>
      </c>
      <c r="G917" s="2">
        <v>4.6587699999999996</v>
      </c>
      <c r="H917" s="2">
        <v>4.6137699999999997</v>
      </c>
      <c r="I917" s="2">
        <v>4.630209999999999</v>
      </c>
      <c r="J917" s="2">
        <v>4.3587940000000032</v>
      </c>
      <c r="K917" s="17" t="s">
        <v>52</v>
      </c>
      <c r="L917" s="17" t="s">
        <v>55</v>
      </c>
      <c r="M917" s="17" t="s">
        <v>53</v>
      </c>
    </row>
    <row r="918" spans="1:13" ht="13.5" x14ac:dyDescent="0.25">
      <c r="A918" s="3">
        <v>43342</v>
      </c>
      <c r="B918" s="2">
        <v>4.7213000000000003</v>
      </c>
      <c r="C918" s="2">
        <v>64.709360011240193</v>
      </c>
      <c r="D918" s="2">
        <v>-5.9766576566131491E-2</v>
      </c>
      <c r="E918" s="2">
        <v>7.7255629597907573E-3</v>
      </c>
      <c r="F918" s="2">
        <v>4.7213000000000003</v>
      </c>
      <c r="G918" s="2">
        <v>4.6731099999999994</v>
      </c>
      <c r="H918" s="2">
        <v>4.6249199999999995</v>
      </c>
      <c r="I918" s="2">
        <v>4.630971999999999</v>
      </c>
      <c r="J918" s="2">
        <v>4.359704500000003</v>
      </c>
      <c r="K918" s="17" t="s">
        <v>55</v>
      </c>
      <c r="L918" s="17" t="s">
        <v>55</v>
      </c>
      <c r="M918" s="17" t="s">
        <v>55</v>
      </c>
    </row>
    <row r="919" spans="1:13" ht="13.5" x14ac:dyDescent="0.25">
      <c r="A919" s="3">
        <v>43343</v>
      </c>
      <c r="B919" s="2">
        <v>4.6974</v>
      </c>
      <c r="C919" s="2">
        <v>59.840251657221529</v>
      </c>
      <c r="D919" s="2">
        <v>-6.4101377640925605E-2</v>
      </c>
      <c r="E919" s="2">
        <v>8.4105113014142953E-3</v>
      </c>
      <c r="F919" s="2">
        <v>4.71652</v>
      </c>
      <c r="G919" s="2">
        <v>4.68506</v>
      </c>
      <c r="H919" s="2">
        <v>4.6314900000000003</v>
      </c>
      <c r="I919" s="2">
        <v>4.6309599999999991</v>
      </c>
      <c r="J919" s="2">
        <v>4.3604955000000025</v>
      </c>
      <c r="K919" s="17" t="s">
        <v>48</v>
      </c>
      <c r="L919" s="17" t="s">
        <v>50</v>
      </c>
      <c r="M919" s="17" t="s">
        <v>47</v>
      </c>
    </row>
    <row r="920" spans="1:13" ht="13.5" x14ac:dyDescent="0.25">
      <c r="A920" s="3">
        <v>43346</v>
      </c>
      <c r="B920" s="2">
        <v>4.6974</v>
      </c>
      <c r="C920" s="2">
        <v>59.840251657221522</v>
      </c>
      <c r="D920" s="2">
        <v>-6.7513528025553882E-2</v>
      </c>
      <c r="E920" s="2">
        <v>9.5630368052922708E-3</v>
      </c>
      <c r="F920" s="2">
        <v>4.7117400000000007</v>
      </c>
      <c r="G920" s="2">
        <v>4.6966100000000006</v>
      </c>
      <c r="H920" s="2">
        <v>4.6394549999999999</v>
      </c>
      <c r="I920" s="2">
        <v>4.6318340000000005</v>
      </c>
      <c r="J920" s="2">
        <v>4.361379000000003</v>
      </c>
      <c r="K920" s="17" t="s">
        <v>48</v>
      </c>
      <c r="L920" s="17" t="s">
        <v>50</v>
      </c>
      <c r="M920" s="17" t="s">
        <v>47</v>
      </c>
    </row>
    <row r="921" spans="1:13" ht="13.5" x14ac:dyDescent="0.25">
      <c r="A921" s="3">
        <v>43347</v>
      </c>
      <c r="B921" s="2">
        <v>4.6177999999999999</v>
      </c>
      <c r="C921" s="2">
        <v>46.364513224034077</v>
      </c>
      <c r="D921" s="2">
        <v>-6.4222038691283068E-2</v>
      </c>
      <c r="E921" s="2">
        <v>1.0067044009969026E-2</v>
      </c>
      <c r="F921" s="2">
        <v>4.6910400000000001</v>
      </c>
      <c r="G921" s="2">
        <v>4.6998000000000006</v>
      </c>
      <c r="H921" s="2">
        <v>4.6414500000000007</v>
      </c>
      <c r="I921" s="2">
        <v>4.6311159999999996</v>
      </c>
      <c r="J921" s="2">
        <v>4.3623075000000036</v>
      </c>
      <c r="K921" s="17" t="s">
        <v>48</v>
      </c>
      <c r="L921" s="17" t="s">
        <v>50</v>
      </c>
      <c r="M921" s="17" t="s">
        <v>47</v>
      </c>
    </row>
    <row r="922" spans="1:13" ht="13.5" x14ac:dyDescent="0.25">
      <c r="A922" s="3">
        <v>43348</v>
      </c>
      <c r="B922" s="2">
        <v>4.5381</v>
      </c>
      <c r="C922" s="2">
        <v>37.305817709666307</v>
      </c>
      <c r="D922" s="2">
        <v>-4.434042125057136E-2</v>
      </c>
      <c r="E922" s="2">
        <v>9.7092808625139949E-3</v>
      </c>
      <c r="F922" s="2">
        <v>4.6544000000000008</v>
      </c>
      <c r="G922" s="2">
        <v>4.6878500000000001</v>
      </c>
      <c r="H922" s="2">
        <v>4.6374650000000006</v>
      </c>
      <c r="I922" s="2">
        <v>4.6288039999999997</v>
      </c>
      <c r="J922" s="2">
        <v>4.3628375000000039</v>
      </c>
      <c r="K922" s="17" t="s">
        <v>48</v>
      </c>
      <c r="L922" s="17" t="s">
        <v>50</v>
      </c>
      <c r="M922" s="17" t="s">
        <v>47</v>
      </c>
    </row>
    <row r="923" spans="1:13" ht="13.5" x14ac:dyDescent="0.25">
      <c r="A923" s="3">
        <v>43349</v>
      </c>
      <c r="B923" s="2">
        <v>4.5381</v>
      </c>
      <c r="C923" s="2">
        <v>37.305817709666307</v>
      </c>
      <c r="D923" s="2">
        <v>-1.7096528141745004E-2</v>
      </c>
      <c r="E923" s="2">
        <v>9.2866343525352078E-3</v>
      </c>
      <c r="F923" s="2">
        <v>4.6177599999999996</v>
      </c>
      <c r="G923" s="2">
        <v>4.66953</v>
      </c>
      <c r="H923" s="2">
        <v>4.636470000000001</v>
      </c>
      <c r="I923" s="2">
        <v>4.6257539999999997</v>
      </c>
      <c r="J923" s="2">
        <v>4.3633490000000039</v>
      </c>
      <c r="K923" s="17" t="s">
        <v>48</v>
      </c>
      <c r="L923" s="17" t="s">
        <v>50</v>
      </c>
      <c r="M923" s="17" t="s">
        <v>47</v>
      </c>
    </row>
    <row r="924" spans="1:13" ht="13.5" x14ac:dyDescent="0.25">
      <c r="A924" s="3">
        <v>43350</v>
      </c>
      <c r="B924" s="2">
        <v>4.5381</v>
      </c>
      <c r="C924" s="2">
        <v>37.305817709666307</v>
      </c>
      <c r="D924" s="2">
        <v>6.5309838739082693E-3</v>
      </c>
      <c r="E924" s="2">
        <v>9.9359908298679786E-3</v>
      </c>
      <c r="F924" s="2">
        <v>4.5859000000000005</v>
      </c>
      <c r="G924" s="2">
        <v>4.6512100000000007</v>
      </c>
      <c r="H924" s="2">
        <v>4.6354750000000005</v>
      </c>
      <c r="I924" s="2">
        <v>4.6212259999999992</v>
      </c>
      <c r="J924" s="2">
        <v>4.3640635000000039</v>
      </c>
      <c r="K924" s="17" t="s">
        <v>48</v>
      </c>
      <c r="L924" s="17" t="s">
        <v>50</v>
      </c>
      <c r="M924" s="17" t="s">
        <v>47</v>
      </c>
    </row>
    <row r="925" spans="1:13" ht="13.5" x14ac:dyDescent="0.25">
      <c r="A925" s="3">
        <v>43353</v>
      </c>
      <c r="B925" s="2">
        <v>4.4028</v>
      </c>
      <c r="C925" s="2">
        <v>26.378321934428854</v>
      </c>
      <c r="D925" s="2">
        <v>3.7078111705273642E-2</v>
      </c>
      <c r="E925" s="2">
        <v>1.1333676952105893E-2</v>
      </c>
      <c r="F925" s="2">
        <v>4.52698</v>
      </c>
      <c r="G925" s="2">
        <v>4.6193600000000004</v>
      </c>
      <c r="H925" s="2">
        <v>4.6247249999999998</v>
      </c>
      <c r="I925" s="2">
        <v>4.6139920000000005</v>
      </c>
      <c r="J925" s="2">
        <v>4.364101500000003</v>
      </c>
      <c r="K925" s="17" t="s">
        <v>48</v>
      </c>
      <c r="L925" s="17" t="s">
        <v>50</v>
      </c>
      <c r="M925" s="17" t="s">
        <v>47</v>
      </c>
    </row>
    <row r="926" spans="1:13" ht="13.5" x14ac:dyDescent="0.25">
      <c r="A926" s="3">
        <v>43355</v>
      </c>
      <c r="B926" s="2">
        <v>4.2793999999999999</v>
      </c>
      <c r="C926" s="2">
        <v>20.484768870729113</v>
      </c>
      <c r="D926" s="2">
        <v>7.3358874402720708E-2</v>
      </c>
      <c r="E926" s="2">
        <v>1.2695944714424399E-2</v>
      </c>
      <c r="F926" s="2">
        <v>4.4592999999999998</v>
      </c>
      <c r="G926" s="2">
        <v>4.5751700000000008</v>
      </c>
      <c r="H926" s="2">
        <v>4.6097999999999999</v>
      </c>
      <c r="I926" s="2">
        <v>4.6042900000000007</v>
      </c>
      <c r="J926" s="2">
        <v>4.3634305000000033</v>
      </c>
      <c r="K926" s="17" t="s">
        <v>48</v>
      </c>
      <c r="L926" s="17" t="s">
        <v>50</v>
      </c>
      <c r="M926" s="17" t="s">
        <v>47</v>
      </c>
    </row>
    <row r="927" spans="1:13" ht="13.5" x14ac:dyDescent="0.25">
      <c r="A927" s="3">
        <v>43356</v>
      </c>
      <c r="B927" s="2">
        <v>4.2793999999999999</v>
      </c>
      <c r="C927" s="2">
        <v>20.484768870729113</v>
      </c>
      <c r="D927" s="2">
        <v>0.10598387224940797</v>
      </c>
      <c r="E927" s="2">
        <v>1.5932587058565088E-2</v>
      </c>
      <c r="F927" s="2">
        <v>4.4075599999999993</v>
      </c>
      <c r="G927" s="2">
        <v>4.5309800000000013</v>
      </c>
      <c r="H927" s="2">
        <v>4.594875</v>
      </c>
      <c r="I927" s="2">
        <v>4.5947360000000002</v>
      </c>
      <c r="J927" s="2">
        <v>4.3627595000000037</v>
      </c>
      <c r="K927" s="17" t="s">
        <v>48</v>
      </c>
      <c r="L927" s="17" t="s">
        <v>50</v>
      </c>
      <c r="M927" s="17" t="s">
        <v>47</v>
      </c>
    </row>
    <row r="928" spans="1:13" ht="13.5" x14ac:dyDescent="0.25">
      <c r="A928" s="3">
        <v>43357</v>
      </c>
      <c r="B928" s="2">
        <v>4.2793999999999999</v>
      </c>
      <c r="C928" s="2">
        <v>20.484768870729113</v>
      </c>
      <c r="D928" s="2">
        <v>0.13537287201818682</v>
      </c>
      <c r="E928" s="2">
        <v>1.8167924899064176E-2</v>
      </c>
      <c r="F928" s="2">
        <v>4.3558199999999996</v>
      </c>
      <c r="G928" s="2">
        <v>4.4867900000000009</v>
      </c>
      <c r="H928" s="2">
        <v>4.5799499999999993</v>
      </c>
      <c r="I928" s="2">
        <v>4.5852560000000002</v>
      </c>
      <c r="J928" s="2">
        <v>4.362088500000004</v>
      </c>
      <c r="K928" s="17" t="s">
        <v>48</v>
      </c>
      <c r="L928" s="17" t="s">
        <v>50</v>
      </c>
      <c r="M928" s="17" t="s">
        <v>47</v>
      </c>
    </row>
    <row r="929" spans="1:13" ht="13.5" x14ac:dyDescent="0.25">
      <c r="A929" s="3">
        <v>43360</v>
      </c>
      <c r="B929" s="2">
        <v>4.2793999999999999</v>
      </c>
      <c r="C929" s="2">
        <v>20.484768870729113</v>
      </c>
      <c r="D929" s="2">
        <v>0.15821470520434477</v>
      </c>
      <c r="E929" s="2">
        <v>1.8732517591456169E-2</v>
      </c>
      <c r="F929" s="2">
        <v>4.3040799999999999</v>
      </c>
      <c r="G929" s="2">
        <v>4.4449900000000007</v>
      </c>
      <c r="H929" s="2">
        <v>4.5650249999999994</v>
      </c>
      <c r="I929" s="2">
        <v>4.5785080000000002</v>
      </c>
      <c r="J929" s="2">
        <v>4.3615095000000039</v>
      </c>
      <c r="K929" s="17" t="s">
        <v>48</v>
      </c>
      <c r="L929" s="17" t="s">
        <v>50</v>
      </c>
      <c r="M929" s="17" t="s">
        <v>47</v>
      </c>
    </row>
    <row r="930" spans="1:13" ht="13.5" x14ac:dyDescent="0.25">
      <c r="A930" s="3">
        <v>43361</v>
      </c>
      <c r="B930" s="2">
        <v>4.2793999999999999</v>
      </c>
      <c r="C930" s="2">
        <v>20.484768870729113</v>
      </c>
      <c r="D930" s="2">
        <v>0.1790712445359004</v>
      </c>
      <c r="E930" s="2">
        <v>1.7463781360210765E-2</v>
      </c>
      <c r="F930" s="2">
        <v>4.2793999999999999</v>
      </c>
      <c r="G930" s="2">
        <v>4.4031900000000004</v>
      </c>
      <c r="H930" s="2">
        <v>4.5498999999999992</v>
      </c>
      <c r="I930" s="2">
        <v>4.5699140000000007</v>
      </c>
      <c r="J930" s="2">
        <v>4.3609305000000038</v>
      </c>
      <c r="K930" s="17" t="s">
        <v>48</v>
      </c>
      <c r="L930" s="17" t="s">
        <v>50</v>
      </c>
      <c r="M930" s="17" t="s">
        <v>47</v>
      </c>
    </row>
    <row r="931" spans="1:13" ht="13.5" x14ac:dyDescent="0.25">
      <c r="A931" s="3">
        <v>43362</v>
      </c>
      <c r="B931" s="2">
        <v>4.2992999999999997</v>
      </c>
      <c r="C931" s="2">
        <v>24.428863454019975</v>
      </c>
      <c r="D931" s="2">
        <v>0.18441444492916048</v>
      </c>
      <c r="E931" s="2">
        <v>1.5923823927730223E-2</v>
      </c>
      <c r="F931" s="2">
        <v>4.2833799999999993</v>
      </c>
      <c r="G931" s="2">
        <v>4.37134</v>
      </c>
      <c r="H931" s="2">
        <v>4.535569999999999</v>
      </c>
      <c r="I931" s="2">
        <v>4.5609800000000016</v>
      </c>
      <c r="J931" s="2">
        <v>4.3610975000000041</v>
      </c>
      <c r="K931" s="17" t="s">
        <v>52</v>
      </c>
      <c r="L931" s="17" t="s">
        <v>55</v>
      </c>
      <c r="M931" s="17" t="s">
        <v>53</v>
      </c>
    </row>
    <row r="932" spans="1:13" ht="13.5" x14ac:dyDescent="0.25">
      <c r="A932" s="3">
        <v>43363</v>
      </c>
      <c r="B932" s="2">
        <v>4.2992999999999997</v>
      </c>
      <c r="C932" s="2">
        <v>24.428863454019975</v>
      </c>
      <c r="D932" s="2">
        <v>0.17786721509562664</v>
      </c>
      <c r="E932" s="2">
        <v>1.5316651376570827E-2</v>
      </c>
      <c r="F932" s="2">
        <v>4.2873599999999996</v>
      </c>
      <c r="G932" s="2">
        <v>4.3474599999999999</v>
      </c>
      <c r="H932" s="2">
        <v>4.5176549999999995</v>
      </c>
      <c r="I932" s="2">
        <v>4.5514260000000011</v>
      </c>
      <c r="J932" s="2">
        <v>4.3612645000000043</v>
      </c>
      <c r="K932" s="17" t="s">
        <v>52</v>
      </c>
      <c r="L932" s="17" t="s">
        <v>55</v>
      </c>
      <c r="M932" s="17" t="s">
        <v>53</v>
      </c>
    </row>
    <row r="933" spans="1:13" ht="13.5" x14ac:dyDescent="0.25">
      <c r="A933" s="3">
        <v>43364</v>
      </c>
      <c r="B933" s="2">
        <v>4.3829000000000002</v>
      </c>
      <c r="C933" s="2">
        <v>39.13741637979151</v>
      </c>
      <c r="D933" s="2">
        <v>0.16723941719077207</v>
      </c>
      <c r="E933" s="2">
        <v>1.4467231895869435E-2</v>
      </c>
      <c r="F933" s="2">
        <v>4.3080599999999993</v>
      </c>
      <c r="G933" s="2">
        <v>4.3319399999999995</v>
      </c>
      <c r="H933" s="2">
        <v>4.5007350000000006</v>
      </c>
      <c r="I933" s="2">
        <v>4.5463300000000002</v>
      </c>
      <c r="J933" s="2">
        <v>4.3620345000000045</v>
      </c>
      <c r="K933" s="17" t="s">
        <v>52</v>
      </c>
      <c r="L933" s="17" t="s">
        <v>55</v>
      </c>
      <c r="M933" s="17" t="s">
        <v>53</v>
      </c>
    </row>
    <row r="934" spans="1:13" ht="13.5" x14ac:dyDescent="0.25">
      <c r="A934" s="3">
        <v>43367</v>
      </c>
      <c r="B934" s="2">
        <v>4.3829000000000002</v>
      </c>
      <c r="C934" s="2">
        <v>39.137416379791496</v>
      </c>
      <c r="D934" s="2">
        <v>0.15877559356513604</v>
      </c>
      <c r="E934" s="2">
        <v>1.2019753179922991E-2</v>
      </c>
      <c r="F934" s="2">
        <v>4.3287599999999999</v>
      </c>
      <c r="G934" s="2">
        <v>4.316419999999999</v>
      </c>
      <c r="H934" s="2">
        <v>4.4838150000000017</v>
      </c>
      <c r="I934" s="2">
        <v>4.5424300000000004</v>
      </c>
      <c r="J934" s="2">
        <v>4.3626195000000045</v>
      </c>
      <c r="K934" s="17" t="s">
        <v>52</v>
      </c>
      <c r="L934" s="17" t="s">
        <v>55</v>
      </c>
      <c r="M934" s="17" t="s">
        <v>53</v>
      </c>
    </row>
    <row r="935" spans="1:13" ht="13.5" x14ac:dyDescent="0.25">
      <c r="A935" s="3">
        <v>43368</v>
      </c>
      <c r="B935" s="2">
        <v>4.4028</v>
      </c>
      <c r="C935" s="2">
        <v>42.240907591010874</v>
      </c>
      <c r="D935" s="2">
        <v>0.12981418652436627</v>
      </c>
      <c r="E935" s="2">
        <v>6.5074447604881276E-3</v>
      </c>
      <c r="F935" s="2">
        <v>4.35344</v>
      </c>
      <c r="G935" s="2">
        <v>4.316419999999999</v>
      </c>
      <c r="H935" s="2">
        <v>4.4678900000000015</v>
      </c>
      <c r="I935" s="2">
        <v>4.5393260000000009</v>
      </c>
      <c r="J935" s="2">
        <v>4.363267000000004</v>
      </c>
      <c r="K935" s="17" t="s">
        <v>52</v>
      </c>
      <c r="L935" s="17" t="s">
        <v>49</v>
      </c>
      <c r="M935" s="17" t="s">
        <v>53</v>
      </c>
    </row>
    <row r="936" spans="1:13" ht="13.5" x14ac:dyDescent="0.25">
      <c r="A936" s="3">
        <v>43369</v>
      </c>
      <c r="B936" s="2">
        <v>4.4146999999999998</v>
      </c>
      <c r="C936" s="2">
        <v>44.077305512469792</v>
      </c>
      <c r="D936" s="2">
        <v>8.5778164637445364E-2</v>
      </c>
      <c r="E936" s="2">
        <v>-6.1102324771670612E-4</v>
      </c>
      <c r="F936" s="2">
        <v>4.3765200000000002</v>
      </c>
      <c r="G936" s="2">
        <v>4.3299499999999993</v>
      </c>
      <c r="H936" s="2">
        <v>4.452560000000001</v>
      </c>
      <c r="I936" s="2">
        <v>4.5364600000000017</v>
      </c>
      <c r="J936" s="2">
        <v>4.3639740000000042</v>
      </c>
      <c r="K936" s="17" t="s">
        <v>52</v>
      </c>
      <c r="L936" s="17" t="s">
        <v>55</v>
      </c>
      <c r="M936" s="17" t="s">
        <v>53</v>
      </c>
    </row>
    <row r="937" spans="1:13" ht="13.5" x14ac:dyDescent="0.25">
      <c r="A937" s="3">
        <v>43370</v>
      </c>
      <c r="B937" s="2">
        <v>4.4146999999999998</v>
      </c>
      <c r="C937" s="2">
        <v>44.077305512469799</v>
      </c>
      <c r="D937" s="2">
        <v>4.8757598604815655E-2</v>
      </c>
      <c r="E937" s="2">
        <v>-1.1849623676377994E-2</v>
      </c>
      <c r="F937" s="2">
        <v>4.3996000000000004</v>
      </c>
      <c r="G937" s="2">
        <v>4.3434799999999996</v>
      </c>
      <c r="H937" s="2">
        <v>4.4372300000000013</v>
      </c>
      <c r="I937" s="2">
        <v>4.5335940000000017</v>
      </c>
      <c r="J937" s="2">
        <v>4.3646810000000036</v>
      </c>
      <c r="K937" s="17" t="s">
        <v>52</v>
      </c>
      <c r="L937" s="17" t="s">
        <v>55</v>
      </c>
      <c r="M937" s="17" t="s">
        <v>53</v>
      </c>
    </row>
    <row r="938" spans="1:13" ht="13.5" x14ac:dyDescent="0.25">
      <c r="A938" s="3">
        <v>43371</v>
      </c>
      <c r="B938" s="2">
        <v>4.5262000000000002</v>
      </c>
      <c r="C938" s="2">
        <v>58.437132504936898</v>
      </c>
      <c r="D938" s="2">
        <v>9.3960998772013582E-3</v>
      </c>
      <c r="E938" s="2">
        <v>-2.1664859961654688E-2</v>
      </c>
      <c r="F938" s="2">
        <v>4.4282599999999999</v>
      </c>
      <c r="G938" s="2">
        <v>4.3681600000000005</v>
      </c>
      <c r="H938" s="2">
        <v>4.4274750000000012</v>
      </c>
      <c r="I938" s="2">
        <v>4.5329580000000007</v>
      </c>
      <c r="J938" s="2">
        <v>4.366167500000004</v>
      </c>
      <c r="K938" s="17" t="s">
        <v>52</v>
      </c>
      <c r="L938" s="17" t="s">
        <v>55</v>
      </c>
      <c r="M938" s="17" t="s">
        <v>53</v>
      </c>
    </row>
    <row r="939" spans="1:13" ht="13.5" x14ac:dyDescent="0.25">
      <c r="A939" s="3">
        <v>43374</v>
      </c>
      <c r="B939" s="2">
        <v>4.4584999999999999</v>
      </c>
      <c r="C939" s="2">
        <v>50.035927900979502</v>
      </c>
      <c r="D939" s="2">
        <v>-1.934748003619724E-2</v>
      </c>
      <c r="E939" s="2">
        <v>-2.8474761924529454E-2</v>
      </c>
      <c r="F939" s="2">
        <v>4.4433799999999994</v>
      </c>
      <c r="G939" s="2">
        <v>4.3860700000000001</v>
      </c>
      <c r="H939" s="2">
        <v>4.4155300000000004</v>
      </c>
      <c r="I939" s="2">
        <v>4.5309680000000006</v>
      </c>
      <c r="J939" s="2">
        <v>4.3679430000000039</v>
      </c>
      <c r="K939" s="17" t="s">
        <v>48</v>
      </c>
      <c r="L939" s="17" t="s">
        <v>50</v>
      </c>
      <c r="M939" s="17" t="s">
        <v>51</v>
      </c>
    </row>
    <row r="940" spans="1:13" ht="13.5" x14ac:dyDescent="0.25">
      <c r="A940" s="3">
        <v>43375</v>
      </c>
      <c r="B940" s="2">
        <v>4.4146999999999998</v>
      </c>
      <c r="C940" s="2">
        <v>45.480320342730764</v>
      </c>
      <c r="D940" s="2">
        <v>-4.0443475922350203E-2</v>
      </c>
      <c r="E940" s="2">
        <v>-3.3290659452689379E-2</v>
      </c>
      <c r="F940" s="2">
        <v>4.4457599999999999</v>
      </c>
      <c r="G940" s="2">
        <v>4.3995999999999995</v>
      </c>
      <c r="H940" s="2">
        <v>4.4013949999999999</v>
      </c>
      <c r="I940" s="2">
        <v>4.5281020000000005</v>
      </c>
      <c r="J940" s="2">
        <v>4.3701090000000029</v>
      </c>
      <c r="K940" s="17" t="s">
        <v>48</v>
      </c>
      <c r="L940" s="17" t="s">
        <v>50</v>
      </c>
      <c r="M940" s="17" t="s">
        <v>51</v>
      </c>
    </row>
    <row r="941" spans="1:13" ht="13.5" x14ac:dyDescent="0.25">
      <c r="A941" s="3">
        <v>43376</v>
      </c>
      <c r="B941" s="2">
        <v>4.3788999999999998</v>
      </c>
      <c r="C941" s="2">
        <v>42.105887624308188</v>
      </c>
      <c r="D941" s="2">
        <v>-5.2339273543440257E-2</v>
      </c>
      <c r="E941" s="2">
        <v>-3.7573206503021511E-2</v>
      </c>
      <c r="F941" s="2">
        <v>4.4385999999999992</v>
      </c>
      <c r="G941" s="2">
        <v>4.4075599999999993</v>
      </c>
      <c r="H941" s="2">
        <v>4.3894500000000001</v>
      </c>
      <c r="I941" s="2">
        <v>4.524519999999999</v>
      </c>
      <c r="J941" s="2">
        <v>4.3727240000000034</v>
      </c>
      <c r="K941" s="17" t="s">
        <v>48</v>
      </c>
      <c r="L941" s="17" t="s">
        <v>50</v>
      </c>
      <c r="M941" s="17" t="s">
        <v>47</v>
      </c>
    </row>
    <row r="942" spans="1:13" ht="13.5" x14ac:dyDescent="0.25">
      <c r="A942" s="3">
        <v>43377</v>
      </c>
      <c r="B942" s="2">
        <v>4.3788999999999998</v>
      </c>
      <c r="C942" s="2">
        <v>42.105887624308195</v>
      </c>
      <c r="D942" s="2">
        <v>-6.1970006454055593E-2</v>
      </c>
      <c r="E942" s="2">
        <v>-4.2216794761186519E-2</v>
      </c>
      <c r="F942" s="2">
        <v>4.4314400000000003</v>
      </c>
      <c r="G942" s="2">
        <v>4.4155200000000008</v>
      </c>
      <c r="H942" s="2">
        <v>4.3814900000000003</v>
      </c>
      <c r="I942" s="2">
        <v>4.5197420000000008</v>
      </c>
      <c r="J942" s="2">
        <v>4.3757820000000036</v>
      </c>
      <c r="K942" s="17" t="s">
        <v>48</v>
      </c>
      <c r="L942" s="17" t="s">
        <v>50</v>
      </c>
      <c r="M942" s="17" t="s">
        <v>47</v>
      </c>
    </row>
    <row r="943" spans="1:13" ht="13.5" x14ac:dyDescent="0.25">
      <c r="A943" s="3">
        <v>43378</v>
      </c>
      <c r="B943" s="2">
        <v>4.3788999999999998</v>
      </c>
      <c r="C943" s="2">
        <v>42.105887624308188</v>
      </c>
      <c r="D943" s="2">
        <v>-5.6854825612467685E-2</v>
      </c>
      <c r="E943" s="2">
        <v>-4.6980535742895728E-2</v>
      </c>
      <c r="F943" s="2">
        <v>4.40198</v>
      </c>
      <c r="G943" s="2">
        <v>4.4151199999999999</v>
      </c>
      <c r="H943" s="2">
        <v>4.3735299999999997</v>
      </c>
      <c r="I943" s="2">
        <v>4.5157620000000005</v>
      </c>
      <c r="J943" s="2">
        <v>4.3783970000000032</v>
      </c>
      <c r="K943" s="17" t="s">
        <v>48</v>
      </c>
      <c r="L943" s="17" t="s">
        <v>50</v>
      </c>
      <c r="M943" s="17" t="s">
        <v>47</v>
      </c>
    </row>
    <row r="944" spans="1:13" ht="13.5" x14ac:dyDescent="0.25">
      <c r="A944" s="3">
        <v>43381</v>
      </c>
      <c r="B944" s="2">
        <v>4.3788999999999998</v>
      </c>
      <c r="C944" s="2">
        <v>42.105887624308188</v>
      </c>
      <c r="D944" s="2">
        <v>-5.2153703008802843E-2</v>
      </c>
      <c r="E944" s="2">
        <v>-4.8961018424097787E-2</v>
      </c>
      <c r="F944" s="2">
        <v>4.3860600000000005</v>
      </c>
      <c r="G944" s="2">
        <v>4.4147200000000009</v>
      </c>
      <c r="H944" s="2">
        <v>4.36557</v>
      </c>
      <c r="I944" s="2">
        <v>4.5117820000000002</v>
      </c>
      <c r="J944" s="2">
        <v>4.3815660000000038</v>
      </c>
      <c r="K944" s="17" t="s">
        <v>48</v>
      </c>
      <c r="L944" s="17" t="s">
        <v>50</v>
      </c>
      <c r="M944" s="17" t="s">
        <v>47</v>
      </c>
    </row>
    <row r="945" spans="1:13" ht="13.5" x14ac:dyDescent="0.25">
      <c r="A945" s="3">
        <v>43382</v>
      </c>
      <c r="B945" s="2">
        <v>4.3788999999999998</v>
      </c>
      <c r="C945" s="2">
        <v>42.105887624308195</v>
      </c>
      <c r="D945" s="2">
        <v>-4.4769020592725361E-2</v>
      </c>
      <c r="E945" s="2">
        <v>-4.4872878534972183E-2</v>
      </c>
      <c r="F945" s="2">
        <v>4.3788999999999998</v>
      </c>
      <c r="G945" s="2">
        <v>4.4123300000000008</v>
      </c>
      <c r="H945" s="2">
        <v>4.3643749999999999</v>
      </c>
      <c r="I945" s="2">
        <v>4.5093940000000003</v>
      </c>
      <c r="J945" s="2">
        <v>4.3846240000000032</v>
      </c>
      <c r="K945" s="17" t="s">
        <v>48</v>
      </c>
      <c r="L945" s="17" t="s">
        <v>50</v>
      </c>
      <c r="M945" s="17" t="s">
        <v>47</v>
      </c>
    </row>
    <row r="946" spans="1:13" ht="13.5" x14ac:dyDescent="0.25">
      <c r="A946" s="3">
        <v>43383</v>
      </c>
      <c r="B946" s="2">
        <v>4.3788999999999998</v>
      </c>
      <c r="C946" s="2">
        <v>42.105887624308195</v>
      </c>
      <c r="D946" s="2">
        <v>-3.6369978579072537E-2</v>
      </c>
      <c r="E946" s="2">
        <v>-3.7460825556558545E-2</v>
      </c>
      <c r="F946" s="2">
        <v>4.3788999999999998</v>
      </c>
      <c r="G946" s="2">
        <v>4.4087500000000004</v>
      </c>
      <c r="H946" s="2">
        <v>4.3693499999999998</v>
      </c>
      <c r="I946" s="2">
        <v>4.505414</v>
      </c>
      <c r="J946" s="2">
        <v>4.3876820000000043</v>
      </c>
      <c r="K946" s="17" t="s">
        <v>55</v>
      </c>
      <c r="L946" s="17" t="s">
        <v>55</v>
      </c>
      <c r="M946" s="17" t="s">
        <v>55</v>
      </c>
    </row>
    <row r="947" spans="1:13" ht="13.5" x14ac:dyDescent="0.25">
      <c r="A947" s="3">
        <v>43384</v>
      </c>
      <c r="B947" s="2">
        <v>4.3788999999999998</v>
      </c>
      <c r="C947" s="2">
        <v>42.105887624308195</v>
      </c>
      <c r="D947" s="2">
        <v>-2.8967082658643228E-2</v>
      </c>
      <c r="E947" s="2">
        <v>-2.979929176536484E-2</v>
      </c>
      <c r="F947" s="2">
        <v>4.3788999999999998</v>
      </c>
      <c r="G947" s="2">
        <v>4.4051700000000009</v>
      </c>
      <c r="H947" s="2">
        <v>4.3743250000000007</v>
      </c>
      <c r="I947" s="2">
        <v>4.5014339999999997</v>
      </c>
      <c r="J947" s="2">
        <v>4.3907400000000045</v>
      </c>
      <c r="K947" s="17" t="s">
        <v>55</v>
      </c>
      <c r="L947" s="17" t="s">
        <v>55</v>
      </c>
      <c r="M947" s="17" t="s">
        <v>55</v>
      </c>
    </row>
    <row r="948" spans="1:13" ht="13.5" x14ac:dyDescent="0.25">
      <c r="A948" s="3">
        <v>43385</v>
      </c>
      <c r="B948" s="2">
        <v>4.3788999999999998</v>
      </c>
      <c r="C948" s="2">
        <v>42.105887624308195</v>
      </c>
      <c r="D948" s="2">
        <v>-5.2751604114833484E-3</v>
      </c>
      <c r="E948" s="2">
        <v>-2.323384632042199E-2</v>
      </c>
      <c r="F948" s="2">
        <v>4.3788999999999998</v>
      </c>
      <c r="G948" s="2">
        <v>4.3904400000000008</v>
      </c>
      <c r="H948" s="2">
        <v>4.3793000000000006</v>
      </c>
      <c r="I948" s="2">
        <v>4.499045999999999</v>
      </c>
      <c r="J948" s="2">
        <v>4.393355000000005</v>
      </c>
      <c r="K948" s="17" t="s">
        <v>55</v>
      </c>
      <c r="L948" s="17" t="s">
        <v>55</v>
      </c>
      <c r="M948" s="17" t="s">
        <v>55</v>
      </c>
    </row>
    <row r="949" spans="1:13" ht="13.5" x14ac:dyDescent="0.25">
      <c r="A949" s="3">
        <v>43389</v>
      </c>
      <c r="B949" s="2">
        <v>4.3788999999999998</v>
      </c>
      <c r="C949" s="2">
        <v>42.105887624308195</v>
      </c>
      <c r="D949" s="2">
        <v>4.6102505845695418E-3</v>
      </c>
      <c r="E949" s="2">
        <v>-1.8325143198287791E-2</v>
      </c>
      <c r="F949" s="2">
        <v>4.3788999999999998</v>
      </c>
      <c r="G949" s="2">
        <v>4.382480000000001</v>
      </c>
      <c r="H949" s="2">
        <v>4.3842750000000006</v>
      </c>
      <c r="I949" s="2">
        <v>4.4953039999999991</v>
      </c>
      <c r="J949" s="2">
        <v>4.3961360000000047</v>
      </c>
      <c r="K949" s="17" t="s">
        <v>55</v>
      </c>
      <c r="L949" s="17" t="s">
        <v>55</v>
      </c>
      <c r="M949" s="17" t="s">
        <v>55</v>
      </c>
    </row>
    <row r="950" spans="1:13" ht="13.5" x14ac:dyDescent="0.25">
      <c r="A950" s="3">
        <v>43390</v>
      </c>
      <c r="B950" s="2">
        <v>4.5103</v>
      </c>
      <c r="C950" s="2">
        <v>62.175076058296114</v>
      </c>
      <c r="D950" s="2">
        <v>-3.2619801231907886E-3</v>
      </c>
      <c r="E950" s="2">
        <v>-1.4630181768194974E-2</v>
      </c>
      <c r="F950" s="2">
        <v>4.4051799999999997</v>
      </c>
      <c r="G950" s="2">
        <v>4.3920400000000006</v>
      </c>
      <c r="H950" s="2">
        <v>4.3958200000000005</v>
      </c>
      <c r="I950" s="2">
        <v>4.4947479999999986</v>
      </c>
      <c r="J950" s="2">
        <v>4.3999990000000047</v>
      </c>
      <c r="K950" s="17" t="s">
        <v>52</v>
      </c>
      <c r="L950" s="17" t="s">
        <v>55</v>
      </c>
      <c r="M950" s="17" t="s">
        <v>53</v>
      </c>
    </row>
    <row r="951" spans="1:13" ht="13.5" x14ac:dyDescent="0.25">
      <c r="A951" s="3">
        <v>43391</v>
      </c>
      <c r="B951" s="2">
        <v>4.3788999999999998</v>
      </c>
      <c r="C951" s="2">
        <v>45.273586137909554</v>
      </c>
      <c r="D951" s="2">
        <v>-6.2563263458148555E-3</v>
      </c>
      <c r="E951" s="2">
        <v>-1.2136093036530139E-2</v>
      </c>
      <c r="F951" s="2">
        <v>4.4051799999999997</v>
      </c>
      <c r="G951" s="2">
        <v>4.3920400000000006</v>
      </c>
      <c r="H951" s="2">
        <v>4.3998000000000008</v>
      </c>
      <c r="I951" s="2">
        <v>4.4907679999999974</v>
      </c>
      <c r="J951" s="2">
        <v>4.4027800000000044</v>
      </c>
      <c r="K951" s="17" t="s">
        <v>48</v>
      </c>
      <c r="L951" s="17" t="s">
        <v>55</v>
      </c>
      <c r="M951" s="17" t="s">
        <v>55</v>
      </c>
    </row>
    <row r="952" spans="1:13" ht="13.5" x14ac:dyDescent="0.25">
      <c r="A952" s="3">
        <v>43392</v>
      </c>
      <c r="B952" s="2">
        <v>4.4187000000000003</v>
      </c>
      <c r="C952" s="2">
        <v>49.730984372036282</v>
      </c>
      <c r="D952" s="2">
        <v>-1.1479175080397752E-2</v>
      </c>
      <c r="E952" s="2">
        <v>-9.4731563045449378E-3</v>
      </c>
      <c r="F952" s="2">
        <v>4.4131400000000003</v>
      </c>
      <c r="G952" s="2">
        <v>4.3960200000000009</v>
      </c>
      <c r="H952" s="2">
        <v>4.4057700000000013</v>
      </c>
      <c r="I952" s="2">
        <v>4.4867859999999977</v>
      </c>
      <c r="J952" s="2">
        <v>4.4060370000000049</v>
      </c>
      <c r="K952" s="17" t="s">
        <v>52</v>
      </c>
      <c r="L952" s="17" t="s">
        <v>55</v>
      </c>
      <c r="M952" s="17" t="s">
        <v>53</v>
      </c>
    </row>
    <row r="953" spans="1:13" ht="13.5" x14ac:dyDescent="0.25">
      <c r="A953" s="3">
        <v>43395</v>
      </c>
      <c r="B953" s="2">
        <v>4.4187000000000003</v>
      </c>
      <c r="C953" s="2">
        <v>49.730984372036282</v>
      </c>
      <c r="D953" s="2">
        <v>-1.5893895028229466E-2</v>
      </c>
      <c r="E953" s="2">
        <v>-7.7475214265607748E-3</v>
      </c>
      <c r="F953" s="2">
        <v>4.4211</v>
      </c>
      <c r="G953" s="2">
        <v>4.4000000000000004</v>
      </c>
      <c r="H953" s="2">
        <v>4.407560000000001</v>
      </c>
      <c r="I953" s="2">
        <v>4.4839999999999982</v>
      </c>
      <c r="J953" s="2">
        <v>4.4085555000000047</v>
      </c>
      <c r="K953" s="17" t="s">
        <v>52</v>
      </c>
      <c r="L953" s="17" t="s">
        <v>55</v>
      </c>
      <c r="M953" s="17" t="s">
        <v>53</v>
      </c>
    </row>
    <row r="954" spans="1:13" ht="13.5" x14ac:dyDescent="0.25">
      <c r="A954" s="3">
        <v>43396</v>
      </c>
      <c r="B954" s="2">
        <v>4.4187000000000003</v>
      </c>
      <c r="C954" s="2">
        <v>49.730984372036282</v>
      </c>
      <c r="D954" s="2">
        <v>-1.962515544287502E-2</v>
      </c>
      <c r="E954" s="2">
        <v>-7.933111826337054E-3</v>
      </c>
      <c r="F954" s="2">
        <v>4.4290600000000007</v>
      </c>
      <c r="G954" s="2">
        <v>4.4039800000000007</v>
      </c>
      <c r="H954" s="2">
        <v>4.4093500000000008</v>
      </c>
      <c r="I954" s="2">
        <v>4.4812139999999978</v>
      </c>
      <c r="J954" s="2">
        <v>4.410797000000005</v>
      </c>
      <c r="K954" s="17" t="s">
        <v>52</v>
      </c>
      <c r="L954" s="17" t="s">
        <v>55</v>
      </c>
      <c r="M954" s="17" t="s">
        <v>53</v>
      </c>
    </row>
    <row r="955" spans="1:13" ht="13.5" x14ac:dyDescent="0.25">
      <c r="A955" s="3">
        <v>43397</v>
      </c>
      <c r="B955" s="2">
        <v>4.4187000000000003</v>
      </c>
      <c r="C955" s="2">
        <v>49.730984372036282</v>
      </c>
      <c r="D955" s="2">
        <v>-2.2778420378077868E-2</v>
      </c>
      <c r="E955" s="2">
        <v>-9.4884692012994938E-3</v>
      </c>
      <c r="F955" s="2">
        <v>4.4107400000000005</v>
      </c>
      <c r="G955" s="2">
        <v>4.407960000000001</v>
      </c>
      <c r="H955" s="2">
        <v>4.4101450000000009</v>
      </c>
      <c r="I955" s="2">
        <v>4.4772319999999981</v>
      </c>
      <c r="J955" s="2">
        <v>4.4124475000000043</v>
      </c>
      <c r="K955" s="17" t="s">
        <v>52</v>
      </c>
      <c r="L955" s="17" t="s">
        <v>55</v>
      </c>
      <c r="M955" s="17" t="s">
        <v>54</v>
      </c>
    </row>
    <row r="956" spans="1:13" ht="13.5" x14ac:dyDescent="0.25">
      <c r="A956" s="3">
        <v>43398</v>
      </c>
      <c r="B956" s="2">
        <v>4.3788999999999998</v>
      </c>
      <c r="C956" s="2">
        <v>44.820749214184175</v>
      </c>
      <c r="D956" s="2">
        <v>-2.24947570608931E-2</v>
      </c>
      <c r="E956" s="2">
        <v>-1.3329921685893323E-2</v>
      </c>
      <c r="F956" s="2">
        <v>4.4107399999999997</v>
      </c>
      <c r="G956" s="2">
        <v>4.407960000000001</v>
      </c>
      <c r="H956" s="2">
        <v>4.4083550000000011</v>
      </c>
      <c r="I956" s="2">
        <v>4.4732519999999978</v>
      </c>
      <c r="J956" s="2">
        <v>4.4140285000000041</v>
      </c>
      <c r="K956" s="17" t="s">
        <v>48</v>
      </c>
      <c r="L956" s="17" t="s">
        <v>50</v>
      </c>
      <c r="M956" s="17" t="s">
        <v>55</v>
      </c>
    </row>
    <row r="957" spans="1:13" ht="13.5" x14ac:dyDescent="0.25">
      <c r="A957" s="3">
        <v>43399</v>
      </c>
      <c r="B957" s="2">
        <v>4.3788999999999998</v>
      </c>
      <c r="C957" s="2">
        <v>44.820749214184175</v>
      </c>
      <c r="D957" s="2">
        <v>-2.2016163213401718E-2</v>
      </c>
      <c r="E957" s="2">
        <v>-1.8272668361523272E-2</v>
      </c>
      <c r="F957" s="2">
        <v>4.4027799999999999</v>
      </c>
      <c r="G957" s="2">
        <v>4.407960000000001</v>
      </c>
      <c r="H957" s="2">
        <v>4.4065650000000014</v>
      </c>
      <c r="I957" s="2">
        <v>4.4692719999999966</v>
      </c>
      <c r="J957" s="2">
        <v>4.4147045000000045</v>
      </c>
      <c r="K957" s="17" t="s">
        <v>48</v>
      </c>
      <c r="L957" s="17" t="s">
        <v>50</v>
      </c>
      <c r="M957" s="17" t="s">
        <v>47</v>
      </c>
    </row>
    <row r="958" spans="1:13" ht="13.5" x14ac:dyDescent="0.25">
      <c r="A958" s="3">
        <v>43402</v>
      </c>
      <c r="B958" s="2">
        <v>4.2992999999999997</v>
      </c>
      <c r="C958" s="2">
        <v>36.468671273547784</v>
      </c>
      <c r="D958" s="2">
        <v>-1.5494003780600174E-2</v>
      </c>
      <c r="E958" s="2">
        <v>-2.2434218594153572E-2</v>
      </c>
      <c r="F958" s="2">
        <v>4.3788999999999998</v>
      </c>
      <c r="G958" s="2">
        <v>4.4000000000000004</v>
      </c>
      <c r="H958" s="2">
        <v>4.395220000000001</v>
      </c>
      <c r="I958" s="2">
        <v>4.4636999999999967</v>
      </c>
      <c r="J958" s="2">
        <v>4.4152410000000053</v>
      </c>
      <c r="K958" s="17" t="s">
        <v>48</v>
      </c>
      <c r="L958" s="17" t="s">
        <v>50</v>
      </c>
      <c r="M958" s="17" t="s">
        <v>47</v>
      </c>
    </row>
    <row r="959" spans="1:13" ht="13.5" x14ac:dyDescent="0.25">
      <c r="A959" s="3">
        <v>43403</v>
      </c>
      <c r="B959" s="2">
        <v>4.3788999999999998</v>
      </c>
      <c r="C959" s="2">
        <v>47.087128881052173</v>
      </c>
      <c r="D959" s="2">
        <v>-1.519665375455137E-2</v>
      </c>
      <c r="E959" s="2">
        <v>-2.3839691571468664E-2</v>
      </c>
      <c r="F959" s="2">
        <v>4.37094</v>
      </c>
      <c r="G959" s="2">
        <v>4.4000000000000004</v>
      </c>
      <c r="H959" s="2">
        <v>4.3912400000000016</v>
      </c>
      <c r="I959" s="2">
        <v>4.4597199999999964</v>
      </c>
      <c r="J959" s="2">
        <v>4.4161570000000046</v>
      </c>
      <c r="K959" s="17" t="s">
        <v>48</v>
      </c>
      <c r="L959" s="17" t="s">
        <v>50</v>
      </c>
      <c r="M959" s="17" t="s">
        <v>47</v>
      </c>
    </row>
    <row r="960" spans="1:13" ht="13.5" x14ac:dyDescent="0.25">
      <c r="A960" s="3">
        <v>43404</v>
      </c>
      <c r="B960" s="2">
        <v>4.3788999999999998</v>
      </c>
      <c r="C960" s="2">
        <v>47.087128881052173</v>
      </c>
      <c r="D960" s="2">
        <v>5.4248786448258812E-3</v>
      </c>
      <c r="E960" s="2">
        <v>-2.3749696023971513E-2</v>
      </c>
      <c r="F960" s="2">
        <v>4.3629800000000003</v>
      </c>
      <c r="G960" s="2">
        <v>4.3868600000000004</v>
      </c>
      <c r="H960" s="2">
        <v>4.389450000000001</v>
      </c>
      <c r="I960" s="2">
        <v>4.4556599999999964</v>
      </c>
      <c r="J960" s="2">
        <v>4.4168145000000045</v>
      </c>
      <c r="K960" s="17" t="s">
        <v>48</v>
      </c>
      <c r="L960" s="17" t="s">
        <v>50</v>
      </c>
      <c r="M960" s="17" t="s">
        <v>47</v>
      </c>
    </row>
    <row r="961" spans="1:13" ht="13.5" x14ac:dyDescent="0.25">
      <c r="A961" s="3">
        <v>43405</v>
      </c>
      <c r="B961" s="2">
        <v>4.3788999999999998</v>
      </c>
      <c r="C961" s="2">
        <v>47.087128881052173</v>
      </c>
      <c r="D961" s="2">
        <v>2.8015792010931406E-3</v>
      </c>
      <c r="E961" s="2">
        <v>-2.2339623797830773E-2</v>
      </c>
      <c r="F961" s="2">
        <v>4.3629800000000003</v>
      </c>
      <c r="G961" s="2">
        <v>4.3868600000000004</v>
      </c>
      <c r="H961" s="2">
        <v>4.389450000000001</v>
      </c>
      <c r="I961" s="2">
        <v>4.4515199999999959</v>
      </c>
      <c r="J961" s="2">
        <v>4.4174720000000045</v>
      </c>
      <c r="K961" s="17" t="s">
        <v>48</v>
      </c>
      <c r="L961" s="17" t="s">
        <v>55</v>
      </c>
      <c r="M961" s="17" t="s">
        <v>55</v>
      </c>
    </row>
    <row r="962" spans="1:13" ht="13.5" x14ac:dyDescent="0.25">
      <c r="A962" s="3">
        <v>43406</v>
      </c>
      <c r="B962" s="2">
        <v>4.3788999999999998</v>
      </c>
      <c r="C962" s="2">
        <v>47.08712888105218</v>
      </c>
      <c r="D962" s="2">
        <v>6.8374377086977134E-3</v>
      </c>
      <c r="E962" s="2">
        <v>-2.135546826861616E-2</v>
      </c>
      <c r="F962" s="2">
        <v>4.3629800000000003</v>
      </c>
      <c r="G962" s="2">
        <v>4.3828800000000001</v>
      </c>
      <c r="H962" s="2">
        <v>4.389450000000001</v>
      </c>
      <c r="I962" s="2">
        <v>4.4459459999999957</v>
      </c>
      <c r="J962" s="2">
        <v>4.4177600000000048</v>
      </c>
      <c r="K962" s="17" t="s">
        <v>48</v>
      </c>
      <c r="L962" s="17" t="s">
        <v>55</v>
      </c>
      <c r="M962" s="17" t="s">
        <v>55</v>
      </c>
    </row>
    <row r="963" spans="1:13" ht="13.5" x14ac:dyDescent="0.25">
      <c r="A963" s="3">
        <v>43409</v>
      </c>
      <c r="B963" s="2">
        <v>4.3788999999999998</v>
      </c>
      <c r="C963" s="2">
        <v>47.087128881052173</v>
      </c>
      <c r="D963" s="2">
        <v>1.0375076850453802E-2</v>
      </c>
      <c r="E963" s="2">
        <v>-2.1393437413038043E-2</v>
      </c>
      <c r="F963" s="2">
        <v>4.3788999999999998</v>
      </c>
      <c r="G963" s="2">
        <v>4.3788999999999998</v>
      </c>
      <c r="H963" s="2">
        <v>4.389450000000001</v>
      </c>
      <c r="I963" s="2">
        <v>4.439097999999996</v>
      </c>
      <c r="J963" s="2">
        <v>4.4174940000000058</v>
      </c>
      <c r="K963" s="17" t="s">
        <v>52</v>
      </c>
      <c r="L963" s="17" t="s">
        <v>55</v>
      </c>
      <c r="M963" s="17" t="s">
        <v>53</v>
      </c>
    </row>
    <row r="964" spans="1:13" ht="13.5" x14ac:dyDescent="0.25">
      <c r="A964" s="3">
        <v>43410</v>
      </c>
      <c r="B964" s="2">
        <v>4.3788999999999998</v>
      </c>
      <c r="C964" s="2">
        <v>47.087128881052173</v>
      </c>
      <c r="D964" s="2">
        <v>1.3482058208234449E-2</v>
      </c>
      <c r="E964" s="2">
        <v>-2.128979415293631E-2</v>
      </c>
      <c r="F964" s="2">
        <v>4.3788999999999998</v>
      </c>
      <c r="G964" s="2">
        <v>4.3749200000000013</v>
      </c>
      <c r="H964" s="2">
        <v>4.389450000000001</v>
      </c>
      <c r="I964" s="2">
        <v>4.4322499999999962</v>
      </c>
      <c r="J964" s="2">
        <v>4.417228000000005</v>
      </c>
      <c r="K964" s="17" t="s">
        <v>55</v>
      </c>
      <c r="L964" s="17" t="s">
        <v>55</v>
      </c>
      <c r="M964" s="17" t="s">
        <v>55</v>
      </c>
    </row>
    <row r="965" spans="1:13" ht="13.5" x14ac:dyDescent="0.25">
      <c r="A965" s="3">
        <v>43411</v>
      </c>
      <c r="B965" s="2">
        <v>4.3788999999999998</v>
      </c>
      <c r="C965" s="2">
        <v>47.087128881052173</v>
      </c>
      <c r="D965" s="2">
        <v>1.6216222426344906E-2</v>
      </c>
      <c r="E965" s="2">
        <v>-2.2052590983057837E-2</v>
      </c>
      <c r="F965" s="2">
        <v>4.3788999999999998</v>
      </c>
      <c r="G965" s="2">
        <v>4.3709400000000009</v>
      </c>
      <c r="H965" s="2">
        <v>4.389450000000001</v>
      </c>
      <c r="I965" s="2">
        <v>4.4254019999999965</v>
      </c>
      <c r="J965" s="2">
        <v>4.4160385000000053</v>
      </c>
      <c r="K965" s="17" t="s">
        <v>55</v>
      </c>
      <c r="L965" s="17" t="s">
        <v>55</v>
      </c>
      <c r="M965" s="17" t="s">
        <v>55</v>
      </c>
    </row>
    <row r="966" spans="1:13" ht="13.5" x14ac:dyDescent="0.25">
      <c r="A966" s="3">
        <v>43412</v>
      </c>
      <c r="B966" s="2">
        <v>4.3788999999999998</v>
      </c>
      <c r="C966" s="2">
        <v>47.087128881052173</v>
      </c>
      <c r="D966" s="2">
        <v>1.2504057954194181E-2</v>
      </c>
      <c r="E966" s="2">
        <v>-2.1770770392633709E-2</v>
      </c>
      <c r="F966" s="2">
        <v>4.3788999999999998</v>
      </c>
      <c r="G966" s="2">
        <v>4.3709400000000009</v>
      </c>
      <c r="H966" s="2">
        <v>4.389450000000001</v>
      </c>
      <c r="I966" s="2">
        <v>4.4185539999999968</v>
      </c>
      <c r="J966" s="2">
        <v>4.4148490000000047</v>
      </c>
      <c r="K966" s="17" t="s">
        <v>55</v>
      </c>
      <c r="L966" s="17" t="s">
        <v>55</v>
      </c>
      <c r="M966" s="17" t="s">
        <v>55</v>
      </c>
    </row>
    <row r="967" spans="1:13" ht="13.5" x14ac:dyDescent="0.25">
      <c r="A967" s="3">
        <v>43413</v>
      </c>
      <c r="B967" s="2">
        <v>4.3788999999999998</v>
      </c>
      <c r="C967" s="2">
        <v>47.087128881052173</v>
      </c>
      <c r="D967" s="2">
        <v>9.4531705990430481E-3</v>
      </c>
      <c r="E967" s="2">
        <v>-2.2111038263832372E-2</v>
      </c>
      <c r="F967" s="2">
        <v>4.3788999999999998</v>
      </c>
      <c r="G967" s="2">
        <v>4.3709400000000009</v>
      </c>
      <c r="H967" s="2">
        <v>4.389450000000001</v>
      </c>
      <c r="I967" s="2">
        <v>4.4117059999999961</v>
      </c>
      <c r="J967" s="2">
        <v>4.4142135000000051</v>
      </c>
      <c r="K967" s="17" t="s">
        <v>55</v>
      </c>
      <c r="L967" s="17" t="s">
        <v>55</v>
      </c>
      <c r="M967" s="17" t="s">
        <v>55</v>
      </c>
    </row>
    <row r="968" spans="1:13" ht="13.5" x14ac:dyDescent="0.25">
      <c r="A968" s="3">
        <v>43416</v>
      </c>
      <c r="B968" s="2">
        <v>4.3788999999999998</v>
      </c>
      <c r="C968" s="2">
        <v>47.087128881052173</v>
      </c>
      <c r="D968" s="2">
        <v>-5.2910080478598687E-3</v>
      </c>
      <c r="E968" s="2">
        <v>-2.261275827781142E-2</v>
      </c>
      <c r="F968" s="2">
        <v>4.3788999999999998</v>
      </c>
      <c r="G968" s="2">
        <v>4.3789000000000007</v>
      </c>
      <c r="H968" s="2">
        <v>4.389450000000001</v>
      </c>
      <c r="I968" s="2">
        <v>4.4048579999999964</v>
      </c>
      <c r="J968" s="2">
        <v>4.4135780000000056</v>
      </c>
      <c r="K968" s="17" t="s">
        <v>55</v>
      </c>
      <c r="L968" s="17" t="s">
        <v>55</v>
      </c>
      <c r="M968" s="17" t="s">
        <v>55</v>
      </c>
    </row>
    <row r="969" spans="1:13" ht="13.5" x14ac:dyDescent="0.25">
      <c r="A969" s="3">
        <v>43417</v>
      </c>
      <c r="B969" s="2">
        <v>4.3788999999999998</v>
      </c>
      <c r="C969" s="2">
        <v>47.087128881052173</v>
      </c>
      <c r="D969" s="2">
        <v>-5.4433872379080483E-3</v>
      </c>
      <c r="E969" s="2">
        <v>-2.257908688589929E-2</v>
      </c>
      <c r="F969" s="2">
        <v>4.3788999999999998</v>
      </c>
      <c r="G969" s="2">
        <v>4.3789000000000007</v>
      </c>
      <c r="H969" s="2">
        <v>4.389450000000001</v>
      </c>
      <c r="I969" s="2">
        <v>4.3984879999999968</v>
      </c>
      <c r="J969" s="2">
        <v>4.4129795000000058</v>
      </c>
      <c r="K969" s="17" t="s">
        <v>55</v>
      </c>
      <c r="L969" s="17" t="s">
        <v>55</v>
      </c>
      <c r="M969" s="17" t="s">
        <v>55</v>
      </c>
    </row>
    <row r="970" spans="1:13" ht="13.5" x14ac:dyDescent="0.25">
      <c r="A970" s="3">
        <v>43418</v>
      </c>
      <c r="B970" s="2">
        <v>4.4187000000000003</v>
      </c>
      <c r="C970" s="2">
        <v>55.491707661085059</v>
      </c>
      <c r="D970" s="2">
        <v>-8.4488878883686169E-3</v>
      </c>
      <c r="E970" s="2">
        <v>-2.2705330521925599E-2</v>
      </c>
      <c r="F970" s="2">
        <v>4.3868600000000004</v>
      </c>
      <c r="G970" s="2">
        <v>4.382880000000001</v>
      </c>
      <c r="H970" s="2">
        <v>4.3848700000000012</v>
      </c>
      <c r="I970" s="2">
        <v>4.3929139999999967</v>
      </c>
      <c r="J970" s="2">
        <v>4.4125800000000055</v>
      </c>
      <c r="K970" s="17" t="s">
        <v>52</v>
      </c>
      <c r="L970" s="17" t="s">
        <v>49</v>
      </c>
      <c r="M970" s="17" t="s">
        <v>53</v>
      </c>
    </row>
    <row r="971" spans="1:13" ht="13.5" x14ac:dyDescent="0.25">
      <c r="A971" s="3">
        <v>43419</v>
      </c>
      <c r="B971" s="2">
        <v>4.4187000000000003</v>
      </c>
      <c r="C971" s="2">
        <v>55.491707661085059</v>
      </c>
      <c r="D971" s="2">
        <v>-1.1160902496127001E-2</v>
      </c>
      <c r="E971" s="2">
        <v>-2.2893950678824042E-2</v>
      </c>
      <c r="F971" s="2">
        <v>4.3948200000000002</v>
      </c>
      <c r="G971" s="2">
        <v>4.3868600000000004</v>
      </c>
      <c r="H971" s="2">
        <v>4.3868600000000004</v>
      </c>
      <c r="I971" s="2">
        <v>4.3889319999999969</v>
      </c>
      <c r="J971" s="2">
        <v>4.4121805000000052</v>
      </c>
      <c r="K971" s="17" t="s">
        <v>52</v>
      </c>
      <c r="L971" s="17" t="s">
        <v>49</v>
      </c>
      <c r="M971" s="17" t="s">
        <v>53</v>
      </c>
    </row>
    <row r="972" spans="1:13" ht="13.5" x14ac:dyDescent="0.25">
      <c r="A972" s="3">
        <v>43420</v>
      </c>
      <c r="B972" s="2">
        <v>4.4187000000000003</v>
      </c>
      <c r="C972" s="2">
        <v>55.491707661085059</v>
      </c>
      <c r="D972" s="2">
        <v>-1.3612071747263421E-2</v>
      </c>
      <c r="E972" s="2">
        <v>-1.972626617236601E-2</v>
      </c>
      <c r="F972" s="2">
        <v>4.4027800000000008</v>
      </c>
      <c r="G972" s="2">
        <v>4.3908400000000007</v>
      </c>
      <c r="H972" s="2">
        <v>4.3868600000000004</v>
      </c>
      <c r="I972" s="2">
        <v>4.3865439999999971</v>
      </c>
      <c r="J972" s="2">
        <v>4.4117810000000048</v>
      </c>
      <c r="K972" s="17" t="s">
        <v>52</v>
      </c>
      <c r="L972" s="17" t="s">
        <v>49</v>
      </c>
      <c r="M972" s="17" t="s">
        <v>53</v>
      </c>
    </row>
    <row r="973" spans="1:13" ht="13.5" x14ac:dyDescent="0.25">
      <c r="A973" s="3">
        <v>43423</v>
      </c>
      <c r="B973" s="2">
        <v>4.4187000000000003</v>
      </c>
      <c r="C973" s="2">
        <v>55.491707661085059</v>
      </c>
      <c r="D973" s="2">
        <v>-1.5830941425535983E-2</v>
      </c>
      <c r="E973" s="2">
        <v>-1.2738972993664317E-2</v>
      </c>
      <c r="F973" s="2">
        <v>4.4107400000000005</v>
      </c>
      <c r="G973" s="2">
        <v>4.3948200000000011</v>
      </c>
      <c r="H973" s="2">
        <v>4.3868600000000004</v>
      </c>
      <c r="I973" s="2">
        <v>4.3841559999999964</v>
      </c>
      <c r="J973" s="2">
        <v>4.4113815000000045</v>
      </c>
      <c r="K973" s="17" t="s">
        <v>52</v>
      </c>
      <c r="L973" s="17" t="s">
        <v>49</v>
      </c>
      <c r="M973" s="17" t="s">
        <v>53</v>
      </c>
    </row>
    <row r="974" spans="1:13" ht="13.5" x14ac:dyDescent="0.25">
      <c r="A974" s="3">
        <v>43425</v>
      </c>
      <c r="B974" s="2">
        <v>4.4187000000000003</v>
      </c>
      <c r="C974" s="2">
        <v>55.491707661085059</v>
      </c>
      <c r="D974" s="2">
        <v>-1.7842523749816763E-2</v>
      </c>
      <c r="E974" s="2">
        <v>-1.2846174451609169E-3</v>
      </c>
      <c r="F974" s="2">
        <v>4.4187000000000003</v>
      </c>
      <c r="G974" s="2">
        <v>4.3988000000000005</v>
      </c>
      <c r="H974" s="2">
        <v>4.3868600000000004</v>
      </c>
      <c r="I974" s="2">
        <v>4.3817679999999966</v>
      </c>
      <c r="J974" s="2">
        <v>4.4109820000000033</v>
      </c>
      <c r="K974" s="17" t="s">
        <v>52</v>
      </c>
      <c r="L974" s="17" t="s">
        <v>49</v>
      </c>
      <c r="M974" s="17" t="s">
        <v>53</v>
      </c>
    </row>
    <row r="975" spans="1:13" ht="13.5" x14ac:dyDescent="0.25">
      <c r="A975" s="3">
        <v>43426</v>
      </c>
      <c r="B975" s="2">
        <v>4.4187000000000003</v>
      </c>
      <c r="C975" s="2">
        <v>55.491707661085059</v>
      </c>
      <c r="D975" s="2">
        <v>-1.9668777436933738E-2</v>
      </c>
      <c r="E975" s="2">
        <v>1.4388374209382644E-2</v>
      </c>
      <c r="F975" s="2">
        <v>4.4187000000000003</v>
      </c>
      <c r="G975" s="2">
        <v>4.4027800000000008</v>
      </c>
      <c r="H975" s="2">
        <v>4.3868600000000004</v>
      </c>
      <c r="I975" s="2">
        <v>4.3820859999999966</v>
      </c>
      <c r="J975" s="2">
        <v>4.4118200000000032</v>
      </c>
      <c r="K975" s="17" t="s">
        <v>55</v>
      </c>
      <c r="L975" s="17" t="s">
        <v>55</v>
      </c>
      <c r="M975" s="17" t="s">
        <v>55</v>
      </c>
    </row>
    <row r="976" spans="1:13" ht="13.5" x14ac:dyDescent="0.25">
      <c r="A976" s="3">
        <v>43427</v>
      </c>
      <c r="B976" s="2">
        <v>4.4983000000000004</v>
      </c>
      <c r="C976" s="2">
        <v>70.23963465678645</v>
      </c>
      <c r="D976" s="2">
        <v>-2.7225314913314591E-2</v>
      </c>
      <c r="E976" s="2">
        <v>3.0572722552010833E-2</v>
      </c>
      <c r="F976" s="2">
        <v>4.4346200000000007</v>
      </c>
      <c r="G976" s="2">
        <v>4.4147200000000009</v>
      </c>
      <c r="H976" s="2">
        <v>4.3928300000000009</v>
      </c>
      <c r="I976" s="2">
        <v>4.3864639999999966</v>
      </c>
      <c r="J976" s="2">
        <v>4.4136840000000026</v>
      </c>
      <c r="K976" s="17" t="s">
        <v>52</v>
      </c>
      <c r="L976" s="17" t="s">
        <v>55</v>
      </c>
      <c r="M976" s="17" t="s">
        <v>53</v>
      </c>
    </row>
    <row r="977" spans="1:13" ht="13.5" x14ac:dyDescent="0.25">
      <c r="A977" s="3">
        <v>43430</v>
      </c>
      <c r="B977" s="2">
        <v>4.5778999999999996</v>
      </c>
      <c r="C977" s="2">
        <v>78.066431031549399</v>
      </c>
      <c r="D977" s="2">
        <v>-4.0092399090954522E-2</v>
      </c>
      <c r="E977" s="2">
        <v>4.9202678540885988E-2</v>
      </c>
      <c r="F977" s="2">
        <v>4.4664599999999997</v>
      </c>
      <c r="G977" s="2">
        <v>4.4346200000000007</v>
      </c>
      <c r="H977" s="2">
        <v>4.4027800000000008</v>
      </c>
      <c r="I977" s="2">
        <v>4.3924339999999971</v>
      </c>
      <c r="J977" s="2">
        <v>4.4165550000000033</v>
      </c>
      <c r="K977" s="17" t="s">
        <v>52</v>
      </c>
      <c r="L977" s="17" t="s">
        <v>55</v>
      </c>
      <c r="M977" s="17" t="s">
        <v>53</v>
      </c>
    </row>
    <row r="978" spans="1:13" ht="13.5" x14ac:dyDescent="0.25">
      <c r="A978" s="3">
        <v>43431</v>
      </c>
      <c r="B978" s="2">
        <v>4.5778999999999996</v>
      </c>
      <c r="C978" s="2">
        <v>78.066431031549399</v>
      </c>
      <c r="D978" s="2">
        <v>-5.1984360778951633E-2</v>
      </c>
      <c r="E978" s="2">
        <v>6.672403153587618E-2</v>
      </c>
      <c r="F978" s="2">
        <v>4.4983000000000004</v>
      </c>
      <c r="G978" s="2">
        <v>4.4545200000000005</v>
      </c>
      <c r="H978" s="2">
        <v>4.4167100000000001</v>
      </c>
      <c r="I978" s="2">
        <v>4.3984039999999975</v>
      </c>
      <c r="J978" s="2">
        <v>4.4195000000000029</v>
      </c>
      <c r="K978" s="17" t="s">
        <v>52</v>
      </c>
      <c r="L978" s="17" t="s">
        <v>55</v>
      </c>
      <c r="M978" s="17" t="s">
        <v>53</v>
      </c>
    </row>
    <row r="979" spans="1:13" ht="13.5" x14ac:dyDescent="0.25">
      <c r="A979" s="3">
        <v>43432</v>
      </c>
      <c r="B979" s="2">
        <v>4.4584999999999999</v>
      </c>
      <c r="C979" s="2">
        <v>53.561281306720872</v>
      </c>
      <c r="D979" s="2">
        <v>-5.4132372235029536E-2</v>
      </c>
      <c r="E979" s="2">
        <v>8.0052151542287078E-2</v>
      </c>
      <c r="F979" s="2">
        <v>4.5062600000000002</v>
      </c>
      <c r="G979" s="2">
        <v>4.4624800000000011</v>
      </c>
      <c r="H979" s="2">
        <v>4.4206900000000005</v>
      </c>
      <c r="I979" s="2">
        <v>4.4019859999999973</v>
      </c>
      <c r="J979" s="2">
        <v>4.4214790000000024</v>
      </c>
      <c r="K979" s="17" t="s">
        <v>52</v>
      </c>
      <c r="L979" s="17" t="s">
        <v>55</v>
      </c>
      <c r="M979" s="17" t="s">
        <v>53</v>
      </c>
    </row>
    <row r="980" spans="1:13" ht="13.5" x14ac:dyDescent="0.25">
      <c r="A980" s="3">
        <v>43433</v>
      </c>
      <c r="B980" s="2">
        <v>4.4584999999999999</v>
      </c>
      <c r="C980" s="2">
        <v>53.561281306720872</v>
      </c>
      <c r="D980" s="2">
        <v>-4.9982439646657717E-2</v>
      </c>
      <c r="E980" s="2">
        <v>8.9510327426648856E-2</v>
      </c>
      <c r="F980" s="2">
        <v>4.5142199999999999</v>
      </c>
      <c r="G980" s="2">
        <v>4.4664600000000005</v>
      </c>
      <c r="H980" s="2">
        <v>4.4246700000000008</v>
      </c>
      <c r="I980" s="2">
        <v>4.4055679999999979</v>
      </c>
      <c r="J980" s="2">
        <v>4.4228670000000028</v>
      </c>
      <c r="K980" s="17" t="s">
        <v>52</v>
      </c>
      <c r="L980" s="17" t="s">
        <v>55</v>
      </c>
      <c r="M980" s="17" t="s">
        <v>53</v>
      </c>
    </row>
    <row r="981" spans="1:13" ht="13.5" x14ac:dyDescent="0.25">
      <c r="A981" s="3">
        <v>43434</v>
      </c>
      <c r="B981" s="2">
        <v>4.4584999999999999</v>
      </c>
      <c r="C981" s="2">
        <v>53.561281306720872</v>
      </c>
      <c r="D981" s="2">
        <v>-4.661502876235879E-2</v>
      </c>
      <c r="E981" s="2">
        <v>9.5771049165528213E-2</v>
      </c>
      <c r="F981" s="2">
        <v>4.5062600000000002</v>
      </c>
      <c r="G981" s="2">
        <v>4.47044</v>
      </c>
      <c r="H981" s="2">
        <v>4.4286500000000011</v>
      </c>
      <c r="I981" s="2">
        <v>4.408751999999998</v>
      </c>
      <c r="J981" s="2">
        <v>4.424292000000003</v>
      </c>
      <c r="K981" s="17" t="s">
        <v>48</v>
      </c>
      <c r="L981" s="17" t="s">
        <v>55</v>
      </c>
      <c r="M981" s="17" t="s">
        <v>47</v>
      </c>
    </row>
    <row r="982" spans="1:13" ht="13.5" x14ac:dyDescent="0.25">
      <c r="A982" s="3">
        <v>43437</v>
      </c>
      <c r="B982" s="2">
        <v>4.3788999999999998</v>
      </c>
      <c r="C982" s="2">
        <v>42.462781774824293</v>
      </c>
      <c r="D982" s="2">
        <v>-3.8002783439760712E-2</v>
      </c>
      <c r="E982" s="2">
        <v>9.5442101299467619E-2</v>
      </c>
      <c r="F982" s="2">
        <v>4.4664600000000005</v>
      </c>
      <c r="G982" s="2">
        <v>4.4664599999999997</v>
      </c>
      <c r="H982" s="2">
        <v>4.4286500000000002</v>
      </c>
      <c r="I982" s="2">
        <v>4.4103439999999976</v>
      </c>
      <c r="J982" s="2">
        <v>4.4253190000000027</v>
      </c>
      <c r="K982" s="17" t="s">
        <v>48</v>
      </c>
      <c r="L982" s="17" t="s">
        <v>55</v>
      </c>
      <c r="M982" s="17" t="s">
        <v>47</v>
      </c>
    </row>
    <row r="983" spans="1:13" ht="13.5" x14ac:dyDescent="0.25">
      <c r="A983" s="3">
        <v>43438</v>
      </c>
      <c r="B983" s="2">
        <v>4.5381</v>
      </c>
      <c r="C983" s="2">
        <v>60.217677416025431</v>
      </c>
      <c r="D983" s="2">
        <v>-4.2161248974024623E-2</v>
      </c>
      <c r="E983" s="2">
        <v>9.0031249292692295E-2</v>
      </c>
      <c r="F983" s="2">
        <v>4.458499999999999</v>
      </c>
      <c r="G983" s="2">
        <v>4.4784000000000006</v>
      </c>
      <c r="H983" s="2">
        <v>4.4366100000000008</v>
      </c>
      <c r="I983" s="2">
        <v>4.4134479999999989</v>
      </c>
      <c r="J983" s="2">
        <v>4.4271420000000026</v>
      </c>
      <c r="K983" s="17" t="s">
        <v>48</v>
      </c>
      <c r="L983" s="17" t="s">
        <v>55</v>
      </c>
      <c r="M983" s="17" t="s">
        <v>47</v>
      </c>
    </row>
    <row r="984" spans="1:13" ht="13.5" x14ac:dyDescent="0.25">
      <c r="A984" s="3">
        <v>43439</v>
      </c>
      <c r="B984" s="2">
        <v>4.5182000000000002</v>
      </c>
      <c r="C984" s="2">
        <v>57.816014193498837</v>
      </c>
      <c r="D984" s="2">
        <v>-4.4825445629370186E-2</v>
      </c>
      <c r="E984" s="2">
        <v>7.5328533372906445E-2</v>
      </c>
      <c r="F984" s="2">
        <v>4.47044</v>
      </c>
      <c r="G984" s="2">
        <v>4.4883500000000005</v>
      </c>
      <c r="H984" s="2">
        <v>4.4435750000000001</v>
      </c>
      <c r="I984" s="2">
        <v>4.4161539999999988</v>
      </c>
      <c r="J984" s="2">
        <v>4.4290500000000019</v>
      </c>
      <c r="K984" s="17" t="s">
        <v>48</v>
      </c>
      <c r="L984" s="17" t="s">
        <v>55</v>
      </c>
      <c r="M984" s="17" t="s">
        <v>51</v>
      </c>
    </row>
    <row r="985" spans="1:13" ht="13.5" x14ac:dyDescent="0.25">
      <c r="A985" s="3">
        <v>43440</v>
      </c>
      <c r="B985" s="2">
        <v>4.5182000000000002</v>
      </c>
      <c r="C985" s="2">
        <v>57.816014193498837</v>
      </c>
      <c r="D985" s="2">
        <v>-4.753585103592961E-2</v>
      </c>
      <c r="E985" s="2">
        <v>5.5967176670680178E-2</v>
      </c>
      <c r="F985" s="2">
        <v>4.48238</v>
      </c>
      <c r="G985" s="2">
        <v>4.4983000000000004</v>
      </c>
      <c r="H985" s="2">
        <v>4.4505400000000011</v>
      </c>
      <c r="I985" s="2">
        <v>4.4184619999999981</v>
      </c>
      <c r="J985" s="2">
        <v>4.4307735000000026</v>
      </c>
      <c r="K985" s="17" t="s">
        <v>48</v>
      </c>
      <c r="L985" s="17" t="s">
        <v>55</v>
      </c>
      <c r="M985" s="17" t="s">
        <v>51</v>
      </c>
    </row>
    <row r="986" spans="1:13" ht="13.5" x14ac:dyDescent="0.25">
      <c r="A986" s="3">
        <v>43441</v>
      </c>
      <c r="B986" s="2">
        <v>4.5182000000000002</v>
      </c>
      <c r="C986" s="2">
        <v>57.816014193498837</v>
      </c>
      <c r="D986" s="2">
        <v>-3.8005418222995857E-2</v>
      </c>
      <c r="E986" s="2">
        <v>3.4694293614743008E-2</v>
      </c>
      <c r="F986" s="2">
        <v>4.4943200000000001</v>
      </c>
      <c r="G986" s="2">
        <v>4.5002900000000006</v>
      </c>
      <c r="H986" s="2">
        <v>4.4575050000000003</v>
      </c>
      <c r="I986" s="2">
        <v>4.4205319999999988</v>
      </c>
      <c r="J986" s="2">
        <v>4.4324045000000023</v>
      </c>
      <c r="K986" s="17" t="s">
        <v>48</v>
      </c>
      <c r="L986" s="17" t="s">
        <v>55</v>
      </c>
      <c r="M986" s="17" t="s">
        <v>51</v>
      </c>
    </row>
    <row r="987" spans="1:13" ht="13.5" x14ac:dyDescent="0.25">
      <c r="A987" s="3">
        <v>43444</v>
      </c>
      <c r="B987" s="2">
        <v>4.5182000000000002</v>
      </c>
      <c r="C987" s="2">
        <v>57.816014193498837</v>
      </c>
      <c r="D987" s="2">
        <v>-1.8086071509467061E-2</v>
      </c>
      <c r="E987" s="2">
        <v>9.2983616001765766E-3</v>
      </c>
      <c r="F987" s="2">
        <v>4.5221800000000005</v>
      </c>
      <c r="G987" s="2">
        <v>4.4943200000000001</v>
      </c>
      <c r="H987" s="2">
        <v>4.4644700000000013</v>
      </c>
      <c r="I987" s="2">
        <v>4.4226019999999995</v>
      </c>
      <c r="J987" s="2">
        <v>4.4334075000000022</v>
      </c>
      <c r="K987" s="17" t="s">
        <v>48</v>
      </c>
      <c r="L987" s="17" t="s">
        <v>55</v>
      </c>
      <c r="M987" s="17" t="s">
        <v>51</v>
      </c>
    </row>
    <row r="988" spans="1:13" ht="13.5" x14ac:dyDescent="0.25">
      <c r="A988" s="3">
        <v>43445</v>
      </c>
      <c r="B988" s="2">
        <v>4.5182000000000002</v>
      </c>
      <c r="C988" s="2">
        <v>57.816014193498837</v>
      </c>
      <c r="D988" s="2">
        <v>-1.5932947793864116E-3</v>
      </c>
      <c r="E988" s="2">
        <v>-1.2491257910431423E-2</v>
      </c>
      <c r="F988" s="2">
        <v>4.5182000000000002</v>
      </c>
      <c r="G988" s="2">
        <v>4.4883499999999996</v>
      </c>
      <c r="H988" s="2">
        <v>4.4714350000000023</v>
      </c>
      <c r="I988" s="2">
        <v>4.4224420000000002</v>
      </c>
      <c r="J988" s="2">
        <v>4.4342075000000021</v>
      </c>
      <c r="K988" s="17" t="s">
        <v>48</v>
      </c>
      <c r="L988" s="17" t="s">
        <v>55</v>
      </c>
      <c r="M988" s="17" t="s">
        <v>47</v>
      </c>
    </row>
    <row r="989" spans="1:13" ht="13.5" x14ac:dyDescent="0.25">
      <c r="A989" s="3">
        <v>43446</v>
      </c>
      <c r="B989" s="2">
        <v>4.5182000000000002</v>
      </c>
      <c r="C989" s="2">
        <v>57.816014193498837</v>
      </c>
      <c r="D989" s="2">
        <v>-6.3423352925209286E-3</v>
      </c>
      <c r="E989" s="2">
        <v>-2.9481359597123766E-2</v>
      </c>
      <c r="F989" s="2">
        <v>4.5182000000000002</v>
      </c>
      <c r="G989" s="2">
        <v>4.4943200000000001</v>
      </c>
      <c r="H989" s="2">
        <v>4.4784000000000024</v>
      </c>
      <c r="I989" s="2">
        <v>4.4236360000000001</v>
      </c>
      <c r="J989" s="2">
        <v>4.435007500000002</v>
      </c>
      <c r="K989" s="17" t="s">
        <v>55</v>
      </c>
      <c r="L989" s="17" t="s">
        <v>55</v>
      </c>
      <c r="M989" s="17" t="s">
        <v>55</v>
      </c>
    </row>
    <row r="990" spans="1:13" ht="13.5" x14ac:dyDescent="0.25">
      <c r="A990" s="3">
        <v>43447</v>
      </c>
      <c r="B990" s="2">
        <v>4.4824000000000002</v>
      </c>
      <c r="C990" s="2">
        <v>51.99633686419989</v>
      </c>
      <c r="D990" s="2">
        <v>-8.0193062325273345E-3</v>
      </c>
      <c r="E990" s="2">
        <v>-3.925044453175261E-2</v>
      </c>
      <c r="F990" s="2">
        <v>4.5110399999999995</v>
      </c>
      <c r="G990" s="2">
        <v>4.4967099999999993</v>
      </c>
      <c r="H990" s="2">
        <v>4.4815850000000017</v>
      </c>
      <c r="I990" s="2">
        <v>4.4249900000000011</v>
      </c>
      <c r="J990" s="2">
        <v>4.4356285000000018</v>
      </c>
      <c r="K990" s="17" t="s">
        <v>48</v>
      </c>
      <c r="L990" s="17" t="s">
        <v>55</v>
      </c>
      <c r="M990" s="17" t="s">
        <v>47</v>
      </c>
    </row>
    <row r="991" spans="1:13" ht="13.5" x14ac:dyDescent="0.25">
      <c r="A991" s="3">
        <v>43448</v>
      </c>
      <c r="B991" s="2">
        <v>4.4983000000000004</v>
      </c>
      <c r="C991" s="2">
        <v>54.201306570103476</v>
      </c>
      <c r="D991" s="2">
        <v>-1.0691926698542353E-2</v>
      </c>
      <c r="E991" s="2">
        <v>-4.3718631449639278E-2</v>
      </c>
      <c r="F991" s="2">
        <v>4.5070600000000001</v>
      </c>
      <c r="G991" s="2">
        <v>4.5006900000000005</v>
      </c>
      <c r="H991" s="2">
        <v>4.4855650000000002</v>
      </c>
      <c r="I991" s="2">
        <v>4.4273780000000009</v>
      </c>
      <c r="J991" s="2">
        <v>4.4362920000000017</v>
      </c>
      <c r="K991" s="17" t="s">
        <v>48</v>
      </c>
      <c r="L991" s="17" t="s">
        <v>55</v>
      </c>
      <c r="M991" s="17" t="s">
        <v>47</v>
      </c>
    </row>
    <row r="992" spans="1:13" ht="13.5" x14ac:dyDescent="0.25">
      <c r="A992" s="3">
        <v>43451</v>
      </c>
      <c r="B992" s="2">
        <v>4.4983000000000004</v>
      </c>
      <c r="C992" s="2">
        <v>54.201306570103469</v>
      </c>
      <c r="D992" s="2">
        <v>-2.5363729893300047E-2</v>
      </c>
      <c r="E992" s="2">
        <v>-4.4677111506750668E-2</v>
      </c>
      <c r="F992" s="2">
        <v>4.5030799999999997</v>
      </c>
      <c r="G992" s="2">
        <v>4.5126299999999997</v>
      </c>
      <c r="H992" s="2">
        <v>4.4895450000000006</v>
      </c>
      <c r="I992" s="2">
        <v>4.4297659999999999</v>
      </c>
      <c r="J992" s="2">
        <v>4.4369555000000016</v>
      </c>
      <c r="K992" s="17" t="s">
        <v>48</v>
      </c>
      <c r="L992" s="17" t="s">
        <v>55</v>
      </c>
      <c r="M992" s="17" t="s">
        <v>47</v>
      </c>
    </row>
    <row r="993" spans="1:13" ht="13.5" x14ac:dyDescent="0.25">
      <c r="A993" s="3">
        <v>43452</v>
      </c>
      <c r="B993" s="2">
        <v>4.3788999999999998</v>
      </c>
      <c r="C993" s="2">
        <v>38.71407724629973</v>
      </c>
      <c r="D993" s="2">
        <v>-4.5936186653374733E-3</v>
      </c>
      <c r="E993" s="2">
        <v>-4.328370201506776E-2</v>
      </c>
      <c r="F993" s="2">
        <v>4.4752200000000002</v>
      </c>
      <c r="G993" s="2">
        <v>4.4967100000000002</v>
      </c>
      <c r="H993" s="2">
        <v>4.4875550000000004</v>
      </c>
      <c r="I993" s="2">
        <v>4.4297659999999999</v>
      </c>
      <c r="J993" s="2">
        <v>4.4373360000000028</v>
      </c>
      <c r="K993" s="17" t="s">
        <v>48</v>
      </c>
      <c r="L993" s="17" t="s">
        <v>55</v>
      </c>
      <c r="M993" s="17" t="s">
        <v>47</v>
      </c>
    </row>
    <row r="994" spans="1:13" ht="13.5" x14ac:dyDescent="0.25">
      <c r="A994" s="3">
        <v>43453</v>
      </c>
      <c r="B994" s="2">
        <v>4.4983000000000004</v>
      </c>
      <c r="C994" s="2">
        <v>53.135107347491299</v>
      </c>
      <c r="D994" s="2">
        <v>1.6398715407905939E-3</v>
      </c>
      <c r="E994" s="2">
        <v>-4.0390566233641637E-2</v>
      </c>
      <c r="F994" s="2">
        <v>4.4712399999999999</v>
      </c>
      <c r="G994" s="2">
        <v>4.49472</v>
      </c>
      <c r="H994" s="2">
        <v>4.4915350000000007</v>
      </c>
      <c r="I994" s="2">
        <v>4.4321540000000006</v>
      </c>
      <c r="J994" s="2">
        <v>4.4384055000000009</v>
      </c>
      <c r="K994" s="17" t="s">
        <v>52</v>
      </c>
      <c r="L994" s="17" t="s">
        <v>55</v>
      </c>
      <c r="M994" s="17" t="s">
        <v>54</v>
      </c>
    </row>
    <row r="995" spans="1:13" ht="13.5" x14ac:dyDescent="0.25">
      <c r="A995" s="3">
        <v>43454</v>
      </c>
      <c r="B995" s="2">
        <v>4.4983000000000004</v>
      </c>
      <c r="C995" s="2">
        <v>53.135107347491299</v>
      </c>
      <c r="D995" s="2">
        <v>6.7317527958392631E-3</v>
      </c>
      <c r="E995" s="2">
        <v>-3.6617035756055544E-2</v>
      </c>
      <c r="F995" s="2">
        <v>4.4744200000000003</v>
      </c>
      <c r="G995" s="2">
        <v>4.4927299999999999</v>
      </c>
      <c r="H995" s="2">
        <v>4.4955150000000001</v>
      </c>
      <c r="I995" s="2">
        <v>4.4345420000000004</v>
      </c>
      <c r="J995" s="2">
        <v>4.4400295000000014</v>
      </c>
      <c r="K995" s="17" t="s">
        <v>52</v>
      </c>
      <c r="L995" s="17" t="s">
        <v>55</v>
      </c>
      <c r="M995" s="17" t="s">
        <v>53</v>
      </c>
    </row>
    <row r="996" spans="1:13" ht="13.5" x14ac:dyDescent="0.25">
      <c r="A996" s="3">
        <v>43455</v>
      </c>
      <c r="B996" s="2">
        <v>4.5182000000000002</v>
      </c>
      <c r="C996" s="2">
        <v>55.173951935543279</v>
      </c>
      <c r="D996" s="2">
        <v>9.3971098726344238E-3</v>
      </c>
      <c r="E996" s="2">
        <v>-3.0502344307037868E-2</v>
      </c>
      <c r="F996" s="2">
        <v>4.4784000000000006</v>
      </c>
      <c r="G996" s="2">
        <v>4.4927299999999999</v>
      </c>
      <c r="H996" s="2">
        <v>4.4965100000000007</v>
      </c>
      <c r="I996" s="2">
        <v>4.4373280000000008</v>
      </c>
      <c r="J996" s="2">
        <v>4.4418265000000012</v>
      </c>
      <c r="K996" s="17" t="s">
        <v>52</v>
      </c>
      <c r="L996" s="17" t="s">
        <v>55</v>
      </c>
      <c r="M996" s="17" t="s">
        <v>53</v>
      </c>
    </row>
    <row r="997" spans="1:13" ht="13.5" x14ac:dyDescent="0.25">
      <c r="A997" s="3">
        <v>43458</v>
      </c>
      <c r="B997" s="2">
        <v>4.5182000000000002</v>
      </c>
      <c r="C997" s="2">
        <v>55.173951935543279</v>
      </c>
      <c r="D997" s="2">
        <v>1.1378263025421553E-2</v>
      </c>
      <c r="E997" s="2">
        <v>-2.3916920759733586E-2</v>
      </c>
      <c r="F997" s="2">
        <v>4.4823800000000009</v>
      </c>
      <c r="G997" s="2">
        <v>4.4927299999999999</v>
      </c>
      <c r="H997" s="2">
        <v>4.4935250000000009</v>
      </c>
      <c r="I997" s="2">
        <v>4.4401140000000003</v>
      </c>
      <c r="J997" s="2">
        <v>4.4433650000000009</v>
      </c>
      <c r="K997" s="17" t="s">
        <v>52</v>
      </c>
      <c r="L997" s="17" t="s">
        <v>55</v>
      </c>
      <c r="M997" s="17" t="s">
        <v>53</v>
      </c>
    </row>
    <row r="998" spans="1:13" ht="13.5" x14ac:dyDescent="0.25">
      <c r="A998" s="3">
        <v>43459</v>
      </c>
      <c r="B998" s="2">
        <v>4.5182000000000002</v>
      </c>
      <c r="C998" s="2">
        <v>55.173951935543279</v>
      </c>
      <c r="D998" s="2">
        <v>1.2800781728881994E-2</v>
      </c>
      <c r="E998" s="2">
        <v>-2.1147899477499239E-2</v>
      </c>
      <c r="F998" s="2">
        <v>4.5102400000000005</v>
      </c>
      <c r="G998" s="2">
        <v>4.4927299999999999</v>
      </c>
      <c r="H998" s="2">
        <v>4.4905400000000002</v>
      </c>
      <c r="I998" s="2">
        <v>4.4429000000000007</v>
      </c>
      <c r="J998" s="2">
        <v>4.4442755000000007</v>
      </c>
      <c r="K998" s="17" t="s">
        <v>52</v>
      </c>
      <c r="L998" s="17" t="s">
        <v>49</v>
      </c>
      <c r="M998" s="17" t="s">
        <v>53</v>
      </c>
    </row>
    <row r="999" spans="1:13" ht="13.5" x14ac:dyDescent="0.25">
      <c r="A999" s="3">
        <v>43460</v>
      </c>
      <c r="B999" s="2">
        <v>4.5182000000000002</v>
      </c>
      <c r="C999" s="2">
        <v>55.173951935543279</v>
      </c>
      <c r="D999" s="2">
        <v>1.3769412830124672E-2</v>
      </c>
      <c r="E999" s="2">
        <v>-1.8117454179100937E-2</v>
      </c>
      <c r="F999" s="2">
        <v>4.5142199999999999</v>
      </c>
      <c r="G999" s="2">
        <v>4.4927299999999999</v>
      </c>
      <c r="H999" s="2">
        <v>4.4935250000000009</v>
      </c>
      <c r="I999" s="2">
        <v>4.4456860000000011</v>
      </c>
      <c r="J999" s="2">
        <v>4.4452600000000011</v>
      </c>
      <c r="K999" s="17" t="s">
        <v>52</v>
      </c>
      <c r="L999" s="17" t="s">
        <v>55</v>
      </c>
      <c r="M999" s="17" t="s">
        <v>53</v>
      </c>
    </row>
    <row r="1000" spans="1:13" ht="13.5" x14ac:dyDescent="0.25">
      <c r="A1000" s="3">
        <v>43461</v>
      </c>
      <c r="B1000" s="2">
        <v>4.5143000000000004</v>
      </c>
      <c r="C1000" s="2">
        <v>54.548392303578552</v>
      </c>
      <c r="D1000" s="2">
        <v>9.1525920367372393E-3</v>
      </c>
      <c r="E1000" s="2">
        <v>-1.2971775110307251E-2</v>
      </c>
      <c r="F1000" s="2">
        <v>4.5174199999999995</v>
      </c>
      <c r="G1000" s="2">
        <v>4.4959199999999999</v>
      </c>
      <c r="H1000" s="2">
        <v>4.4963150000000018</v>
      </c>
      <c r="I1000" s="2">
        <v>4.4457660000000017</v>
      </c>
      <c r="J1000" s="2">
        <v>4.4462619999999999</v>
      </c>
      <c r="K1000" s="17" t="s">
        <v>48</v>
      </c>
      <c r="L1000" s="17" t="s">
        <v>55</v>
      </c>
      <c r="M1000" s="17" t="s">
        <v>51</v>
      </c>
    </row>
    <row r="1001" spans="1:13" ht="13.5" x14ac:dyDescent="0.25">
      <c r="A1001" s="3">
        <v>43462</v>
      </c>
      <c r="B1001" s="2">
        <v>4.5182000000000002</v>
      </c>
      <c r="C1001" s="2">
        <v>55.096666603033604</v>
      </c>
      <c r="D1001" s="2">
        <v>7.2248538990500322E-3</v>
      </c>
      <c r="E1001" s="2">
        <v>-4.9913144041647348E-3</v>
      </c>
      <c r="F1001" s="2">
        <v>4.5174199999999995</v>
      </c>
      <c r="G1001" s="2">
        <v>4.4979100000000001</v>
      </c>
      <c r="H1001" s="2">
        <v>4.4993000000000007</v>
      </c>
      <c r="I1001" s="2">
        <v>4.4485520000000021</v>
      </c>
      <c r="J1001" s="2">
        <v>4.4473390000000004</v>
      </c>
      <c r="K1001" s="17" t="s">
        <v>52</v>
      </c>
      <c r="L1001" s="17" t="s">
        <v>49</v>
      </c>
      <c r="M1001" s="17" t="s">
        <v>55</v>
      </c>
    </row>
    <row r="1002" spans="1:13" ht="13.5" x14ac:dyDescent="0.25">
      <c r="A1002" s="3">
        <v>43465</v>
      </c>
      <c r="B1002" s="2">
        <v>4.5381</v>
      </c>
      <c r="C1002" s="2">
        <v>57.888096130483248</v>
      </c>
      <c r="D1002" s="2">
        <v>3.931328533066214E-3</v>
      </c>
      <c r="E1002" s="2">
        <v>5.2646008169266725E-3</v>
      </c>
      <c r="F1002" s="2">
        <v>4.5213999999999999</v>
      </c>
      <c r="G1002" s="2">
        <v>4.5018900000000004</v>
      </c>
      <c r="H1002" s="2">
        <v>4.5072600000000005</v>
      </c>
      <c r="I1002" s="2">
        <v>4.4509400000000019</v>
      </c>
      <c r="J1002" s="2">
        <v>4.4487924999999997</v>
      </c>
      <c r="K1002" s="17" t="s">
        <v>52</v>
      </c>
      <c r="L1002" s="17" t="s">
        <v>49</v>
      </c>
      <c r="M1002" s="17" t="s">
        <v>53</v>
      </c>
    </row>
    <row r="1003" spans="1:13" ht="13.5" x14ac:dyDescent="0.25">
      <c r="A1003" s="3">
        <v>43467</v>
      </c>
      <c r="B1003" s="2">
        <v>4.5182000000000002</v>
      </c>
      <c r="C1003" s="2">
        <v>54.2558180848891</v>
      </c>
      <c r="D1003" s="2">
        <v>-1.6042588246927281E-2</v>
      </c>
      <c r="E1003" s="2">
        <v>1.5239033053878859E-2</v>
      </c>
      <c r="F1003" s="2">
        <v>4.5213999999999999</v>
      </c>
      <c r="G1003" s="2">
        <v>4.5158199999999997</v>
      </c>
      <c r="H1003" s="2">
        <v>4.5062650000000009</v>
      </c>
      <c r="I1003" s="2">
        <v>4.4529300000000021</v>
      </c>
      <c r="J1003" s="2">
        <v>4.4501464999999989</v>
      </c>
      <c r="K1003" s="17" t="s">
        <v>52</v>
      </c>
      <c r="L1003" s="17" t="s">
        <v>49</v>
      </c>
      <c r="M1003" s="17" t="s">
        <v>55</v>
      </c>
    </row>
    <row r="1004" spans="1:13" ht="13.5" x14ac:dyDescent="0.25">
      <c r="A1004" s="3">
        <v>43468</v>
      </c>
      <c r="B1004" s="2">
        <v>4.5143000000000004</v>
      </c>
      <c r="C1004" s="2">
        <v>53.546699705174376</v>
      </c>
      <c r="D1004" s="2">
        <v>-1.4438191556074287E-2</v>
      </c>
      <c r="E1004" s="2">
        <v>2.2969228720706794E-2</v>
      </c>
      <c r="F1004" s="2">
        <v>4.5206199999999992</v>
      </c>
      <c r="G1004" s="2">
        <v>4.5174199999999995</v>
      </c>
      <c r="H1004" s="2">
        <v>4.5060700000000002</v>
      </c>
      <c r="I1004" s="2">
        <v>4.454842000000002</v>
      </c>
      <c r="J1004" s="2">
        <v>4.4516654999999989</v>
      </c>
      <c r="K1004" s="17" t="s">
        <v>52</v>
      </c>
      <c r="L1004" s="17" t="s">
        <v>49</v>
      </c>
      <c r="M1004" s="17" t="s">
        <v>54</v>
      </c>
    </row>
    <row r="1005" spans="1:13" ht="13.5" x14ac:dyDescent="0.25">
      <c r="A1005" s="3">
        <v>43469</v>
      </c>
      <c r="B1005" s="2">
        <v>4.5143000000000004</v>
      </c>
      <c r="C1005" s="2">
        <v>53.546699705174376</v>
      </c>
      <c r="D1005" s="2">
        <v>-1.3198983988528035E-2</v>
      </c>
      <c r="E1005" s="2">
        <v>2.8688532567951841E-2</v>
      </c>
      <c r="F1005" s="2">
        <v>4.5206199999999992</v>
      </c>
      <c r="G1005" s="2">
        <v>4.5190199999999994</v>
      </c>
      <c r="H1005" s="2">
        <v>4.5058750000000005</v>
      </c>
      <c r="I1005" s="2">
        <v>4.456754000000001</v>
      </c>
      <c r="J1005" s="2">
        <v>4.4532214999999997</v>
      </c>
      <c r="K1005" s="17" t="s">
        <v>52</v>
      </c>
      <c r="L1005" s="17" t="s">
        <v>49</v>
      </c>
      <c r="M1005" s="17" t="s">
        <v>55</v>
      </c>
    </row>
    <row r="1006" spans="1:13" ht="13.5" x14ac:dyDescent="0.25">
      <c r="A1006" s="3">
        <v>43472</v>
      </c>
      <c r="B1006" s="2">
        <v>4.4584999999999999</v>
      </c>
      <c r="C1006" s="2">
        <v>44.003417050960003</v>
      </c>
      <c r="D1006" s="2">
        <v>-5.0651434841704202E-3</v>
      </c>
      <c r="E1006" s="2">
        <v>2.8828399899094716E-2</v>
      </c>
      <c r="F1006" s="2">
        <v>4.50868</v>
      </c>
      <c r="G1006" s="2">
        <v>4.5130499999999998</v>
      </c>
      <c r="H1006" s="2">
        <v>4.5028899999999998</v>
      </c>
      <c r="I1006" s="2">
        <v>4.4583460000000015</v>
      </c>
      <c r="J1006" s="2">
        <v>4.4547939999999997</v>
      </c>
      <c r="K1006" s="17" t="s">
        <v>48</v>
      </c>
      <c r="L1006" s="17" t="s">
        <v>50</v>
      </c>
      <c r="M1006" s="17" t="s">
        <v>47</v>
      </c>
    </row>
    <row r="1007" spans="1:13" ht="13.5" x14ac:dyDescent="0.25">
      <c r="A1007" s="3">
        <v>43473</v>
      </c>
      <c r="B1007" s="2">
        <v>4.3788999999999998</v>
      </c>
      <c r="C1007" s="2">
        <v>34.545079195423043</v>
      </c>
      <c r="D1007" s="2">
        <v>7.9418841871543577E-3</v>
      </c>
      <c r="E1007" s="2">
        <v>2.7262192266263807E-2</v>
      </c>
      <c r="F1007" s="2">
        <v>4.4768400000000002</v>
      </c>
      <c r="G1007" s="2">
        <v>4.4991199999999996</v>
      </c>
      <c r="H1007" s="2">
        <v>4.4959250000000015</v>
      </c>
      <c r="I1007" s="2">
        <v>4.4583460000000015</v>
      </c>
      <c r="J1007" s="2">
        <v>4.4559499999999987</v>
      </c>
      <c r="K1007" s="17" t="s">
        <v>48</v>
      </c>
      <c r="L1007" s="17" t="s">
        <v>50</v>
      </c>
      <c r="M1007" s="17" t="s">
        <v>47</v>
      </c>
    </row>
    <row r="1008" spans="1:13" ht="13.5" x14ac:dyDescent="0.25">
      <c r="A1008" s="3">
        <v>43474</v>
      </c>
      <c r="B1008" s="2">
        <v>4.4584999999999999</v>
      </c>
      <c r="C1008" s="2">
        <v>46.848563289189983</v>
      </c>
      <c r="D1008" s="2">
        <v>1.3733237671101683E-2</v>
      </c>
      <c r="E1008" s="2">
        <v>2.6417215330176005E-2</v>
      </c>
      <c r="F1008" s="2">
        <v>4.4649000000000001</v>
      </c>
      <c r="G1008" s="2">
        <v>4.49315</v>
      </c>
      <c r="H1008" s="2">
        <v>4.4929400000000008</v>
      </c>
      <c r="I1008" s="2">
        <v>4.4615300000000007</v>
      </c>
      <c r="J1008" s="2">
        <v>4.4575039999999992</v>
      </c>
      <c r="K1008" s="17" t="s">
        <v>48</v>
      </c>
      <c r="L1008" s="17" t="s">
        <v>50</v>
      </c>
      <c r="M1008" s="17" t="s">
        <v>47</v>
      </c>
    </row>
    <row r="1009" spans="1:13" ht="13.5" x14ac:dyDescent="0.25">
      <c r="A1009" s="3">
        <v>43475</v>
      </c>
      <c r="B1009" s="2">
        <v>4.4584999999999999</v>
      </c>
      <c r="C1009" s="2">
        <v>46.848563289189983</v>
      </c>
      <c r="D1009" s="2">
        <v>1.8794460626661014E-2</v>
      </c>
      <c r="E1009" s="2">
        <v>2.6147294111020937E-2</v>
      </c>
      <c r="F1009" s="2">
        <v>4.4537399999999998</v>
      </c>
      <c r="G1009" s="2">
        <v>4.4871800000000004</v>
      </c>
      <c r="H1009" s="2">
        <v>4.4899550000000001</v>
      </c>
      <c r="I1009" s="2">
        <v>4.4631220000000011</v>
      </c>
      <c r="J1009" s="2">
        <v>4.4587439999999985</v>
      </c>
      <c r="K1009" s="17" t="s">
        <v>48</v>
      </c>
      <c r="L1009" s="17" t="s">
        <v>55</v>
      </c>
      <c r="M1009" s="17" t="s">
        <v>47</v>
      </c>
    </row>
    <row r="1010" spans="1:13" ht="13.5" x14ac:dyDescent="0.25">
      <c r="A1010" s="3">
        <v>43476</v>
      </c>
      <c r="B1010" s="2">
        <v>4.4584999999999999</v>
      </c>
      <c r="C1010" s="2">
        <v>46.848563289189983</v>
      </c>
      <c r="D1010" s="2">
        <v>2.2625966239971262E-2</v>
      </c>
      <c r="E1010" s="2">
        <v>2.2251734637930849E-2</v>
      </c>
      <c r="F1010" s="2">
        <v>4.4425800000000004</v>
      </c>
      <c r="G1010" s="2">
        <v>4.4816000000000003</v>
      </c>
      <c r="H1010" s="2">
        <v>4.488760000000001</v>
      </c>
      <c r="I1010" s="2">
        <v>4.4647139999999998</v>
      </c>
      <c r="J1010" s="2">
        <v>4.459799499999999</v>
      </c>
      <c r="K1010" s="17" t="s">
        <v>48</v>
      </c>
      <c r="L1010" s="17" t="s">
        <v>55</v>
      </c>
      <c r="M1010" s="17" t="s">
        <v>47</v>
      </c>
    </row>
    <row r="1011" spans="1:13" ht="13.5" x14ac:dyDescent="0.25">
      <c r="A1011" s="3">
        <v>43480</v>
      </c>
      <c r="B1011" s="2">
        <v>4.4584999999999999</v>
      </c>
      <c r="C1011" s="2">
        <v>46.848563289189983</v>
      </c>
      <c r="D1011" s="2">
        <v>2.6605909769033431E-2</v>
      </c>
      <c r="E1011" s="2">
        <v>1.218522499597699E-2</v>
      </c>
      <c r="F1011" s="2">
        <v>4.4425800000000004</v>
      </c>
      <c r="G1011" s="2">
        <v>4.4756300000000007</v>
      </c>
      <c r="H1011" s="2">
        <v>4.4867699999999999</v>
      </c>
      <c r="I1011" s="2">
        <v>4.4663059999999994</v>
      </c>
      <c r="J1011" s="2">
        <v>4.4608549999999987</v>
      </c>
      <c r="K1011" s="17" t="s">
        <v>48</v>
      </c>
      <c r="L1011" s="17" t="s">
        <v>55</v>
      </c>
      <c r="M1011" s="17" t="s">
        <v>55</v>
      </c>
    </row>
    <row r="1012" spans="1:13" ht="13.5" x14ac:dyDescent="0.25">
      <c r="A1012" s="3">
        <v>43481</v>
      </c>
      <c r="B1012" s="2">
        <v>4.4983000000000004</v>
      </c>
      <c r="C1012" s="2">
        <v>52.813578933344225</v>
      </c>
      <c r="D1012" s="2">
        <v>3.0214630086457639E-2</v>
      </c>
      <c r="E1012" s="2">
        <v>-1.894200428697413E-3</v>
      </c>
      <c r="F1012" s="2">
        <v>4.4664599999999997</v>
      </c>
      <c r="G1012" s="2">
        <v>4.4716500000000003</v>
      </c>
      <c r="H1012" s="2">
        <v>4.4867699999999999</v>
      </c>
      <c r="I1012" s="2">
        <v>4.4686939999999984</v>
      </c>
      <c r="J1012" s="2">
        <v>4.4621094999999986</v>
      </c>
      <c r="K1012" s="17" t="s">
        <v>52</v>
      </c>
      <c r="L1012" s="17" t="s">
        <v>55</v>
      </c>
      <c r="M1012" s="17" t="s">
        <v>53</v>
      </c>
    </row>
    <row r="1013" spans="1:13" ht="13.5" x14ac:dyDescent="0.25">
      <c r="A1013" s="3">
        <v>43482</v>
      </c>
      <c r="B1013" s="2">
        <v>4.4983000000000004</v>
      </c>
      <c r="C1013" s="2">
        <v>52.813578933344239</v>
      </c>
      <c r="D1013" s="2">
        <v>3.0089671587727906E-2</v>
      </c>
      <c r="E1013" s="2">
        <v>-1.4724921249501526E-2</v>
      </c>
      <c r="F1013" s="2">
        <v>4.4744200000000003</v>
      </c>
      <c r="G1013" s="2">
        <v>4.4696600000000002</v>
      </c>
      <c r="H1013" s="2">
        <v>4.4927399999999995</v>
      </c>
      <c r="I1013" s="2">
        <v>4.471082</v>
      </c>
      <c r="J1013" s="2">
        <v>4.4633639999999977</v>
      </c>
      <c r="K1013" s="17" t="s">
        <v>52</v>
      </c>
      <c r="L1013" s="17" t="s">
        <v>55</v>
      </c>
      <c r="M1013" s="17" t="s">
        <v>53</v>
      </c>
    </row>
    <row r="1014" spans="1:13" ht="13.5" x14ac:dyDescent="0.25">
      <c r="A1014" s="3">
        <v>43483</v>
      </c>
      <c r="B1014" s="2">
        <v>4.4983000000000004</v>
      </c>
      <c r="C1014" s="2">
        <v>52.813578933344239</v>
      </c>
      <c r="D1014" s="2">
        <v>2.9275648016498401E-2</v>
      </c>
      <c r="E1014" s="2">
        <v>-2.2600598728556593E-2</v>
      </c>
      <c r="F1014" s="2">
        <v>4.4823800000000009</v>
      </c>
      <c r="G1014" s="2">
        <v>4.4680599999999995</v>
      </c>
      <c r="H1014" s="2">
        <v>4.4927399999999995</v>
      </c>
      <c r="I1014" s="2">
        <v>4.4734699999999989</v>
      </c>
      <c r="J1014" s="2">
        <v>4.4648029999999981</v>
      </c>
      <c r="K1014" s="17" t="s">
        <v>52</v>
      </c>
      <c r="L1014" s="17" t="s">
        <v>55</v>
      </c>
      <c r="M1014" s="17" t="s">
        <v>53</v>
      </c>
    </row>
    <row r="1015" spans="1:13" ht="13.5" x14ac:dyDescent="0.25">
      <c r="A1015" s="3">
        <v>43486</v>
      </c>
      <c r="B1015" s="2">
        <v>4.5182000000000002</v>
      </c>
      <c r="C1015" s="2">
        <v>55.904014453618061</v>
      </c>
      <c r="D1015" s="2">
        <v>2.7012516751102389E-2</v>
      </c>
      <c r="E1015" s="2">
        <v>-2.6572850339286195E-2</v>
      </c>
      <c r="F1015" s="2">
        <v>4.4943200000000001</v>
      </c>
      <c r="G1015" s="2">
        <v>4.4684500000000007</v>
      </c>
      <c r="H1015" s="2">
        <v>4.4937349999999991</v>
      </c>
      <c r="I1015" s="2">
        <v>4.4762559999999993</v>
      </c>
      <c r="J1015" s="2">
        <v>4.4663414999999977</v>
      </c>
      <c r="K1015" s="17" t="s">
        <v>52</v>
      </c>
      <c r="L1015" s="17" t="s">
        <v>55</v>
      </c>
      <c r="M1015" s="17" t="s">
        <v>53</v>
      </c>
    </row>
    <row r="1016" spans="1:13" ht="13.5" x14ac:dyDescent="0.25">
      <c r="A1016" s="3">
        <v>43487</v>
      </c>
      <c r="B1016" s="2">
        <v>4.6177999999999999</v>
      </c>
      <c r="C1016" s="2">
        <v>67.409101857012587</v>
      </c>
      <c r="D1016" s="2">
        <v>8.9247356542694334E-3</v>
      </c>
      <c r="E1016" s="2">
        <v>-2.7829713343347832E-2</v>
      </c>
      <c r="F1016" s="2">
        <v>4.5261800000000001</v>
      </c>
      <c r="G1016" s="2">
        <v>4.4843800000000007</v>
      </c>
      <c r="H1016" s="2">
        <v>4.4987150000000007</v>
      </c>
      <c r="I1016" s="2">
        <v>4.4810339999999993</v>
      </c>
      <c r="J1016" s="2">
        <v>4.4679164999999976</v>
      </c>
      <c r="K1016" s="17" t="s">
        <v>52</v>
      </c>
      <c r="L1016" s="17" t="s">
        <v>55</v>
      </c>
      <c r="M1016" s="17" t="s">
        <v>53</v>
      </c>
    </row>
    <row r="1017" spans="1:13" ht="13.5" x14ac:dyDescent="0.25">
      <c r="A1017" s="3">
        <v>43488</v>
      </c>
      <c r="B1017" s="2">
        <v>4.6177999999999999</v>
      </c>
      <c r="C1017" s="2">
        <v>67.409101857012587</v>
      </c>
      <c r="D1017" s="2">
        <v>-1.9409847662672064E-2</v>
      </c>
      <c r="E1017" s="2">
        <v>-2.708197365961347E-2</v>
      </c>
      <c r="F1017" s="2">
        <v>4.5500799999999995</v>
      </c>
      <c r="G1017" s="2">
        <v>4.5082700000000004</v>
      </c>
      <c r="H1017" s="2">
        <v>4.5036950000000004</v>
      </c>
      <c r="I1017" s="2">
        <v>4.4858119999999992</v>
      </c>
      <c r="J1017" s="2">
        <v>4.4694914999999975</v>
      </c>
      <c r="K1017" s="17" t="s">
        <v>52</v>
      </c>
      <c r="L1017" s="17" t="s">
        <v>55</v>
      </c>
      <c r="M1017" s="17" t="s">
        <v>53</v>
      </c>
    </row>
    <row r="1018" spans="1:13" ht="13.5" x14ac:dyDescent="0.25">
      <c r="A1018" s="3">
        <v>43489</v>
      </c>
      <c r="B1018" s="2">
        <v>4.5778999999999996</v>
      </c>
      <c r="C1018" s="2">
        <v>60.121216199686195</v>
      </c>
      <c r="D1018" s="2">
        <v>-2.8908910402011045E-2</v>
      </c>
      <c r="E1018" s="2">
        <v>-2.8204662009890281E-2</v>
      </c>
      <c r="F1018" s="2">
        <v>4.5659999999999998</v>
      </c>
      <c r="G1018" s="2">
        <v>4.5202100000000005</v>
      </c>
      <c r="H1018" s="2">
        <v>4.5066800000000002</v>
      </c>
      <c r="I1018" s="2">
        <v>4.4897919999999996</v>
      </c>
      <c r="J1018" s="2">
        <v>4.4707744999999983</v>
      </c>
      <c r="K1018" s="17" t="s">
        <v>48</v>
      </c>
      <c r="L1018" s="17" t="s">
        <v>50</v>
      </c>
      <c r="M1018" s="17" t="s">
        <v>51</v>
      </c>
    </row>
    <row r="1019" spans="1:13" ht="13.5" x14ac:dyDescent="0.25">
      <c r="A1019" s="3">
        <v>43490</v>
      </c>
      <c r="B1019" s="2">
        <v>4.4983000000000004</v>
      </c>
      <c r="C1019" s="2">
        <v>48.788683851755756</v>
      </c>
      <c r="D1019" s="2">
        <v>-3.1486137216000465E-2</v>
      </c>
      <c r="E1019" s="2">
        <v>-2.6747729198427567E-2</v>
      </c>
      <c r="F1019" s="2">
        <v>4.5659999999999998</v>
      </c>
      <c r="G1019" s="2">
        <v>4.5241899999999999</v>
      </c>
      <c r="H1019" s="2">
        <v>4.5056850000000015</v>
      </c>
      <c r="I1019" s="2">
        <v>4.4921799999999994</v>
      </c>
      <c r="J1019" s="2">
        <v>4.4717519999999977</v>
      </c>
      <c r="K1019" s="17" t="s">
        <v>48</v>
      </c>
      <c r="L1019" s="17" t="s">
        <v>50</v>
      </c>
      <c r="M1019" s="17" t="s">
        <v>55</v>
      </c>
    </row>
    <row r="1020" spans="1:13" ht="13.5" x14ac:dyDescent="0.25">
      <c r="A1020" s="3">
        <v>43493</v>
      </c>
      <c r="B1020" s="2">
        <v>4.4983000000000004</v>
      </c>
      <c r="C1020" s="2">
        <v>48.788683851755756</v>
      </c>
      <c r="D1020" s="2">
        <v>-3.3600076888316899E-2</v>
      </c>
      <c r="E1020" s="2">
        <v>-2.165254204163573E-2</v>
      </c>
      <c r="F1020" s="2">
        <v>4.5620199999999995</v>
      </c>
      <c r="G1020" s="2">
        <v>4.5281700000000003</v>
      </c>
      <c r="H1020" s="2">
        <v>4.5048849999999998</v>
      </c>
      <c r="I1020" s="2">
        <v>4.493771999999999</v>
      </c>
      <c r="J1020" s="2">
        <v>4.472729499999998</v>
      </c>
      <c r="K1020" s="17" t="s">
        <v>48</v>
      </c>
      <c r="L1020" s="17" t="s">
        <v>50</v>
      </c>
      <c r="M1020" s="17" t="s">
        <v>47</v>
      </c>
    </row>
    <row r="1021" spans="1:13" ht="13.5" x14ac:dyDescent="0.25">
      <c r="A1021" s="3">
        <v>43494</v>
      </c>
      <c r="B1021" s="2">
        <v>4.57</v>
      </c>
      <c r="C1021" s="2">
        <v>57.213840274101152</v>
      </c>
      <c r="D1021" s="2">
        <v>-4.0638062934851504E-2</v>
      </c>
      <c r="E1021" s="2">
        <v>-1.2252435950596781E-2</v>
      </c>
      <c r="F1021" s="2">
        <v>4.55246</v>
      </c>
      <c r="G1021" s="2">
        <v>4.53932</v>
      </c>
      <c r="H1021" s="2">
        <v>4.5074750000000012</v>
      </c>
      <c r="I1021" s="2">
        <v>4.4967979999999992</v>
      </c>
      <c r="J1021" s="2">
        <v>4.4740654999999983</v>
      </c>
      <c r="K1021" s="17" t="s">
        <v>48</v>
      </c>
      <c r="L1021" s="17" t="s">
        <v>50</v>
      </c>
      <c r="M1021" s="17" t="s">
        <v>47</v>
      </c>
    </row>
    <row r="1022" spans="1:13" ht="13.5" x14ac:dyDescent="0.25">
      <c r="A1022" s="3">
        <v>43495</v>
      </c>
      <c r="B1022" s="2">
        <v>4.4386000000000001</v>
      </c>
      <c r="C1022" s="2">
        <v>43.190263855735552</v>
      </c>
      <c r="D1022" s="2">
        <v>-3.1103287752679343E-2</v>
      </c>
      <c r="E1022" s="2">
        <v>-1.5513550384189286E-3</v>
      </c>
      <c r="F1022" s="2">
        <v>4.5166200000000005</v>
      </c>
      <c r="G1022" s="2">
        <v>4.5333500000000004</v>
      </c>
      <c r="H1022" s="2">
        <v>4.5024999999999995</v>
      </c>
      <c r="I1022" s="2">
        <v>4.4971959999999989</v>
      </c>
      <c r="J1022" s="2">
        <v>4.4747629999999976</v>
      </c>
      <c r="K1022" s="17" t="s">
        <v>48</v>
      </c>
      <c r="L1022" s="17" t="s">
        <v>50</v>
      </c>
      <c r="M1022" s="17" t="s">
        <v>47</v>
      </c>
    </row>
    <row r="1023" spans="1:13" ht="13.5" x14ac:dyDescent="0.25">
      <c r="A1023" s="3">
        <v>43496</v>
      </c>
      <c r="B1023" s="2">
        <v>4.4386000000000001</v>
      </c>
      <c r="C1023" s="2">
        <v>43.190263855735544</v>
      </c>
      <c r="D1023" s="2">
        <v>-2.2598226994536397E-2</v>
      </c>
      <c r="E1023" s="2">
        <v>9.5876622153462012E-3</v>
      </c>
      <c r="F1023" s="2">
        <v>4.488760000000001</v>
      </c>
      <c r="G1023" s="2">
        <v>4.52738</v>
      </c>
      <c r="H1023" s="2">
        <v>4.4985199999999992</v>
      </c>
      <c r="I1023" s="2">
        <v>4.4975939999999994</v>
      </c>
      <c r="J1023" s="2">
        <v>4.4754419999999975</v>
      </c>
      <c r="K1023" s="17" t="s">
        <v>48</v>
      </c>
      <c r="L1023" s="17" t="s">
        <v>50</v>
      </c>
      <c r="M1023" s="17" t="s">
        <v>47</v>
      </c>
    </row>
    <row r="1024" spans="1:13" ht="13.5" x14ac:dyDescent="0.25">
      <c r="A1024" s="3">
        <v>43497</v>
      </c>
      <c r="B1024" s="2">
        <v>4.57</v>
      </c>
      <c r="C1024" s="2">
        <v>55.764869317419929</v>
      </c>
      <c r="D1024" s="2">
        <v>-2.4730179654173234E-2</v>
      </c>
      <c r="E1024" s="2">
        <v>2.2178411514432266E-2</v>
      </c>
      <c r="F1024" s="2">
        <v>4.5031000000000008</v>
      </c>
      <c r="G1024" s="2">
        <v>4.5345500000000003</v>
      </c>
      <c r="H1024" s="2">
        <v>4.5013049999999994</v>
      </c>
      <c r="I1024" s="2">
        <v>4.5006199999999987</v>
      </c>
      <c r="J1024" s="2">
        <v>4.4767779999999977</v>
      </c>
      <c r="K1024" s="17" t="s">
        <v>48</v>
      </c>
      <c r="L1024" s="17" t="s">
        <v>50</v>
      </c>
      <c r="M1024" s="17" t="s">
        <v>51</v>
      </c>
    </row>
    <row r="1025" spans="1:13" ht="13.5" x14ac:dyDescent="0.25">
      <c r="A1025" s="3">
        <v>43500</v>
      </c>
      <c r="B1025" s="2">
        <v>4.57</v>
      </c>
      <c r="C1025" s="2">
        <v>55.764869317419929</v>
      </c>
      <c r="D1025" s="2">
        <v>-2.3874243080906687E-2</v>
      </c>
      <c r="E1025" s="2">
        <v>3.3850324727067914E-2</v>
      </c>
      <c r="F1025" s="2">
        <v>4.5174400000000006</v>
      </c>
      <c r="G1025" s="2">
        <v>4.5397300000000005</v>
      </c>
      <c r="H1025" s="2">
        <v>4.5040899999999997</v>
      </c>
      <c r="I1025" s="2">
        <v>4.503645999999998</v>
      </c>
      <c r="J1025" s="2">
        <v>4.4787419999999978</v>
      </c>
      <c r="K1025" s="17" t="s">
        <v>48</v>
      </c>
      <c r="L1025" s="17" t="s">
        <v>50</v>
      </c>
      <c r="M1025" s="17" t="s">
        <v>51</v>
      </c>
    </row>
    <row r="1026" spans="1:13" ht="13.5" x14ac:dyDescent="0.25">
      <c r="A1026" s="3">
        <v>43501</v>
      </c>
      <c r="B1026" s="2">
        <v>4.4345999999999997</v>
      </c>
      <c r="C1026" s="2">
        <v>44.099512023725204</v>
      </c>
      <c r="D1026" s="2">
        <v>1.8308268050528653E-3</v>
      </c>
      <c r="E1026" s="2">
        <v>4.4949966139380917E-2</v>
      </c>
      <c r="F1026" s="2">
        <v>4.4903600000000008</v>
      </c>
      <c r="G1026" s="2">
        <v>4.5214100000000004</v>
      </c>
      <c r="H1026" s="2">
        <v>4.5028950000000005</v>
      </c>
      <c r="I1026" s="2">
        <v>4.5023719999999985</v>
      </c>
      <c r="J1026" s="2">
        <v>4.4800289999999983</v>
      </c>
      <c r="K1026" s="17" t="s">
        <v>48</v>
      </c>
      <c r="L1026" s="17" t="s">
        <v>50</v>
      </c>
      <c r="M1026" s="17" t="s">
        <v>47</v>
      </c>
    </row>
    <row r="1027" spans="1:13" ht="13.5" x14ac:dyDescent="0.25">
      <c r="A1027" s="3">
        <v>43502</v>
      </c>
      <c r="B1027" s="2">
        <v>4.5659999999999998</v>
      </c>
      <c r="C1027" s="2">
        <v>54.128207645110123</v>
      </c>
      <c r="D1027" s="2">
        <v>1.4303678404536058E-2</v>
      </c>
      <c r="E1027" s="2">
        <v>5.5131849229844807E-2</v>
      </c>
      <c r="F1027" s="2">
        <v>4.5158399999999999</v>
      </c>
      <c r="G1027" s="2">
        <v>4.5162300000000002</v>
      </c>
      <c r="H1027" s="2">
        <v>4.5122499999999999</v>
      </c>
      <c r="I1027" s="2">
        <v>4.502133999999999</v>
      </c>
      <c r="J1027" s="2">
        <v>4.4819914999999986</v>
      </c>
      <c r="K1027" s="17" t="s">
        <v>48</v>
      </c>
      <c r="L1027" s="17" t="s">
        <v>55</v>
      </c>
      <c r="M1027" s="17" t="s">
        <v>51</v>
      </c>
    </row>
    <row r="1028" spans="1:13" ht="13.5" x14ac:dyDescent="0.25">
      <c r="A1028" s="3">
        <v>43503</v>
      </c>
      <c r="B1028" s="2">
        <v>4.5620000000000003</v>
      </c>
      <c r="C1028" s="2">
        <v>53.811721250710256</v>
      </c>
      <c r="D1028" s="2">
        <v>1.866099884966399E-2</v>
      </c>
      <c r="E1028" s="2">
        <v>6.3108835001063124E-2</v>
      </c>
      <c r="F1028" s="2">
        <v>4.5405199999999999</v>
      </c>
      <c r="G1028" s="2">
        <v>4.51464</v>
      </c>
      <c r="H1028" s="2">
        <v>4.5174250000000002</v>
      </c>
      <c r="I1028" s="2">
        <v>4.5018159999999989</v>
      </c>
      <c r="J1028" s="2">
        <v>4.4833794999999981</v>
      </c>
      <c r="K1028" s="17" t="s">
        <v>48</v>
      </c>
      <c r="L1028" s="17" t="s">
        <v>55</v>
      </c>
      <c r="M1028" s="17" t="s">
        <v>51</v>
      </c>
    </row>
    <row r="1029" spans="1:13" ht="13.5" x14ac:dyDescent="0.25">
      <c r="A1029" s="3">
        <v>43504</v>
      </c>
      <c r="B1029" s="2">
        <v>4.4345999999999997</v>
      </c>
      <c r="C1029" s="2">
        <v>44.822508201453708</v>
      </c>
      <c r="D1029" s="2">
        <v>1.9234272715793033E-2</v>
      </c>
      <c r="E1029" s="2">
        <v>7.0833111323776343E-2</v>
      </c>
      <c r="F1029" s="2">
        <v>4.5134400000000001</v>
      </c>
      <c r="G1029" s="2">
        <v>4.5082700000000004</v>
      </c>
      <c r="H1029" s="2">
        <v>4.5162300000000011</v>
      </c>
      <c r="I1029" s="2">
        <v>4.5013379999999987</v>
      </c>
      <c r="J1029" s="2">
        <v>4.4841304999999982</v>
      </c>
      <c r="K1029" s="17" t="s">
        <v>48</v>
      </c>
      <c r="L1029" s="17" t="s">
        <v>50</v>
      </c>
      <c r="M1029" s="17" t="s">
        <v>47</v>
      </c>
    </row>
    <row r="1030" spans="1:13" ht="13.5" x14ac:dyDescent="0.25">
      <c r="A1030" s="3">
        <v>43507</v>
      </c>
      <c r="B1030" s="2">
        <v>4.3829000000000002</v>
      </c>
      <c r="C1030" s="2">
        <v>41.772892358988315</v>
      </c>
      <c r="D1030" s="2">
        <v>2.4019780471697061E-2</v>
      </c>
      <c r="E1030" s="2">
        <v>7.4224654734614509E-2</v>
      </c>
      <c r="F1030" s="2">
        <v>4.4760200000000001</v>
      </c>
      <c r="G1030" s="2">
        <v>4.4967300000000003</v>
      </c>
      <c r="H1030" s="2">
        <v>4.5124500000000003</v>
      </c>
      <c r="I1030" s="2">
        <v>4.4998259999999997</v>
      </c>
      <c r="J1030" s="2">
        <v>4.4848079999999975</v>
      </c>
      <c r="K1030" s="17" t="s">
        <v>48</v>
      </c>
      <c r="L1030" s="17" t="s">
        <v>50</v>
      </c>
      <c r="M1030" s="17" t="s">
        <v>47</v>
      </c>
    </row>
    <row r="1031" spans="1:13" ht="13.5" x14ac:dyDescent="0.25">
      <c r="A1031" s="3">
        <v>43508</v>
      </c>
      <c r="B1031" s="2">
        <v>4.5103</v>
      </c>
      <c r="C1031" s="2">
        <v>50.678244094941924</v>
      </c>
      <c r="D1031" s="2">
        <v>3.0404212126929231E-2</v>
      </c>
      <c r="E1031" s="2">
        <v>6.9423875173488026E-2</v>
      </c>
      <c r="F1031" s="2">
        <v>4.4911599999999998</v>
      </c>
      <c r="G1031" s="2">
        <v>4.4907599999999999</v>
      </c>
      <c r="H1031" s="2">
        <v>4.5150400000000008</v>
      </c>
      <c r="I1031" s="2">
        <v>4.5008619999999997</v>
      </c>
      <c r="J1031" s="2">
        <v>4.4864734999999971</v>
      </c>
      <c r="K1031" s="17" t="s">
        <v>48</v>
      </c>
      <c r="L1031" s="17" t="s">
        <v>50</v>
      </c>
      <c r="M1031" s="17" t="s">
        <v>51</v>
      </c>
    </row>
    <row r="1032" spans="1:13" ht="13.5" x14ac:dyDescent="0.25">
      <c r="A1032" s="3">
        <v>43509</v>
      </c>
      <c r="B1032" s="2">
        <v>4.5500999999999996</v>
      </c>
      <c r="C1032" s="2">
        <v>53.091882416132165</v>
      </c>
      <c r="D1032" s="2">
        <v>1.2576582088985155E-2</v>
      </c>
      <c r="E1032" s="2">
        <v>6.1477694444138559E-2</v>
      </c>
      <c r="F1032" s="2">
        <v>4.4879800000000003</v>
      </c>
      <c r="G1032" s="2">
        <v>4.5019100000000005</v>
      </c>
      <c r="H1032" s="2">
        <v>4.5176300000000005</v>
      </c>
      <c r="I1032" s="2">
        <v>4.5042859999999996</v>
      </c>
      <c r="J1032" s="2">
        <v>4.4882639999999974</v>
      </c>
      <c r="K1032" s="17" t="s">
        <v>48</v>
      </c>
      <c r="L1032" s="17" t="s">
        <v>50</v>
      </c>
      <c r="M1032" s="17" t="s">
        <v>47</v>
      </c>
    </row>
    <row r="1033" spans="1:13" ht="13.5" x14ac:dyDescent="0.25">
      <c r="A1033" s="3">
        <v>43510</v>
      </c>
      <c r="B1033" s="2">
        <v>4.5342000000000002</v>
      </c>
      <c r="C1033" s="2">
        <v>51.99714022199786</v>
      </c>
      <c r="D1033" s="2">
        <v>-1.6271346881966409E-3</v>
      </c>
      <c r="E1033" s="2">
        <v>5.1922167027768154E-2</v>
      </c>
      <c r="F1033" s="2">
        <v>4.4824200000000003</v>
      </c>
      <c r="G1033" s="2">
        <v>4.5114700000000001</v>
      </c>
      <c r="H1033" s="2">
        <v>4.519425</v>
      </c>
      <c r="I1033" s="2">
        <v>4.5042080000000002</v>
      </c>
      <c r="J1033" s="2">
        <v>4.4896979999999971</v>
      </c>
      <c r="K1033" s="17" t="s">
        <v>48</v>
      </c>
      <c r="L1033" s="17" t="s">
        <v>50</v>
      </c>
      <c r="M1033" s="17" t="s">
        <v>47</v>
      </c>
    </row>
    <row r="1034" spans="1:13" ht="13.5" x14ac:dyDescent="0.25">
      <c r="A1034" s="3">
        <v>43511</v>
      </c>
      <c r="B1034" s="2">
        <v>4.5182000000000002</v>
      </c>
      <c r="C1034" s="2">
        <v>50.86063085949845</v>
      </c>
      <c r="D1034" s="2">
        <v>7.5742511380942901E-3</v>
      </c>
      <c r="E1034" s="2">
        <v>3.782119146237891E-2</v>
      </c>
      <c r="F1034" s="2">
        <v>4.4991399999999997</v>
      </c>
      <c r="G1034" s="2">
        <v>4.5062899999999999</v>
      </c>
      <c r="H1034" s="2">
        <v>4.5204199999999997</v>
      </c>
      <c r="I1034" s="2">
        <v>4.5042080000000002</v>
      </c>
      <c r="J1034" s="2">
        <v>4.4910519999999972</v>
      </c>
      <c r="K1034" s="17" t="s">
        <v>48</v>
      </c>
      <c r="L1034" s="17" t="s">
        <v>55</v>
      </c>
      <c r="M1034" s="17" t="s">
        <v>51</v>
      </c>
    </row>
    <row r="1035" spans="1:13" ht="13.5" x14ac:dyDescent="0.25">
      <c r="A1035" s="3">
        <v>43514</v>
      </c>
      <c r="B1035" s="2">
        <v>4.5221999999999998</v>
      </c>
      <c r="C1035" s="2">
        <v>51.148105580391146</v>
      </c>
      <c r="D1035" s="2">
        <v>1.4991014949141679E-2</v>
      </c>
      <c r="E1035" s="2">
        <v>2.547167573872515E-2</v>
      </c>
      <c r="F1035" s="2">
        <v>4.5269999999999992</v>
      </c>
      <c r="G1035" s="2">
        <v>4.5015099999999997</v>
      </c>
      <c r="H1035" s="2">
        <v>4.520620000000001</v>
      </c>
      <c r="I1035" s="2">
        <v>4.5042879999999998</v>
      </c>
      <c r="J1035" s="2">
        <v>4.4924259999999974</v>
      </c>
      <c r="K1035" s="17" t="s">
        <v>48</v>
      </c>
      <c r="L1035" s="17" t="s">
        <v>55</v>
      </c>
      <c r="M1035" s="17" t="s">
        <v>51</v>
      </c>
    </row>
    <row r="1036" spans="1:13" ht="13.5" x14ac:dyDescent="0.25">
      <c r="A1036" s="3">
        <v>43515</v>
      </c>
      <c r="B1036" s="2">
        <v>4.3868999999999998</v>
      </c>
      <c r="C1036" s="2">
        <v>42.162984775100362</v>
      </c>
      <c r="D1036" s="2">
        <v>1.0367214345841091E-2</v>
      </c>
      <c r="E1036" s="2">
        <v>1.4248242390872023E-2</v>
      </c>
      <c r="F1036" s="2">
        <v>4.5023199999999992</v>
      </c>
      <c r="G1036" s="2">
        <v>4.49674</v>
      </c>
      <c r="H1036" s="2">
        <v>4.5090750000000002</v>
      </c>
      <c r="I1036" s="2">
        <v>4.5016619999999996</v>
      </c>
      <c r="J1036" s="2">
        <v>4.4931234999999958</v>
      </c>
      <c r="K1036" s="17" t="s">
        <v>48</v>
      </c>
      <c r="L1036" s="17" t="s">
        <v>55</v>
      </c>
      <c r="M1036" s="17" t="s">
        <v>47</v>
      </c>
    </row>
    <row r="1037" spans="1:13" ht="13.5" x14ac:dyDescent="0.25">
      <c r="A1037" s="3">
        <v>43516</v>
      </c>
      <c r="B1037" s="2">
        <v>4.359</v>
      </c>
      <c r="C1037" s="2">
        <v>40.57992716145084</v>
      </c>
      <c r="D1037" s="2">
        <v>2.9452074678345319E-2</v>
      </c>
      <c r="E1037" s="2">
        <v>3.7482583375030298E-3</v>
      </c>
      <c r="F1037" s="2">
        <v>4.4641000000000002</v>
      </c>
      <c r="G1037" s="2">
        <v>4.4760399999999994</v>
      </c>
      <c r="H1037" s="2">
        <v>4.4961349999999989</v>
      </c>
      <c r="I1037" s="2">
        <v>4.4984780000000004</v>
      </c>
      <c r="J1037" s="2">
        <v>4.4941984999999969</v>
      </c>
      <c r="K1037" s="17" t="s">
        <v>48</v>
      </c>
      <c r="L1037" s="17" t="s">
        <v>55</v>
      </c>
      <c r="M1037" s="17" t="s">
        <v>47</v>
      </c>
    </row>
    <row r="1038" spans="1:13" ht="13.5" x14ac:dyDescent="0.25">
      <c r="A1038" s="3">
        <v>43517</v>
      </c>
      <c r="B1038" s="2">
        <v>4.3708999999999998</v>
      </c>
      <c r="C1038" s="2">
        <v>41.587322480645341</v>
      </c>
      <c r="D1038" s="2">
        <v>4.4931072663317195E-2</v>
      </c>
      <c r="E1038" s="2">
        <v>-5.8278512295453673E-3</v>
      </c>
      <c r="F1038" s="2">
        <v>4.4314399999999994</v>
      </c>
      <c r="G1038" s="2">
        <v>4.4569299999999998</v>
      </c>
      <c r="H1038" s="2">
        <v>4.4857850000000008</v>
      </c>
      <c r="I1038" s="2">
        <v>4.4955320000000007</v>
      </c>
      <c r="J1038" s="2">
        <v>4.4953329999999969</v>
      </c>
      <c r="K1038" s="17" t="s">
        <v>48</v>
      </c>
      <c r="L1038" s="17" t="s">
        <v>55</v>
      </c>
      <c r="M1038" s="17" t="s">
        <v>47</v>
      </c>
    </row>
    <row r="1039" spans="1:13" ht="13.5" x14ac:dyDescent="0.25">
      <c r="A1039" s="3">
        <v>43518</v>
      </c>
      <c r="B1039" s="2">
        <v>4.359</v>
      </c>
      <c r="C1039" s="2">
        <v>40.841638878143748</v>
      </c>
      <c r="D1039" s="2">
        <v>4.0005716980166639E-2</v>
      </c>
      <c r="E1039" s="2">
        <v>-1.535645343474798E-2</v>
      </c>
      <c r="F1039" s="2">
        <v>4.3995999999999995</v>
      </c>
      <c r="G1039" s="2">
        <v>4.44937</v>
      </c>
      <c r="H1039" s="2">
        <v>4.4788199999999998</v>
      </c>
      <c r="I1039" s="2">
        <v>4.4923480000000007</v>
      </c>
      <c r="J1039" s="2">
        <v>4.4959094999999971</v>
      </c>
      <c r="K1039" s="17" t="s">
        <v>48</v>
      </c>
      <c r="L1039" s="17" t="s">
        <v>50</v>
      </c>
      <c r="M1039" s="17" t="s">
        <v>47</v>
      </c>
    </row>
    <row r="1040" spans="1:13" ht="13.5" x14ac:dyDescent="0.25">
      <c r="A1040" s="3">
        <v>43521</v>
      </c>
      <c r="B1040" s="2">
        <v>4.3708999999999998</v>
      </c>
      <c r="C1040" s="2">
        <v>41.962335958780898</v>
      </c>
      <c r="D1040" s="2">
        <v>2.7717125297011869E-2</v>
      </c>
      <c r="E1040" s="2">
        <v>-2.5845103893712352E-2</v>
      </c>
      <c r="F1040" s="2">
        <v>4.3693399999999993</v>
      </c>
      <c r="G1040" s="2">
        <v>4.4481699999999993</v>
      </c>
      <c r="H1040" s="2">
        <v>4.4724500000000003</v>
      </c>
      <c r="I1040" s="2">
        <v>4.4901180000000007</v>
      </c>
      <c r="J1040" s="2">
        <v>4.4963419999999976</v>
      </c>
      <c r="K1040" s="17" t="s">
        <v>48</v>
      </c>
      <c r="L1040" s="17" t="s">
        <v>50</v>
      </c>
      <c r="M1040" s="17" t="s">
        <v>47</v>
      </c>
    </row>
    <row r="1041" spans="1:13" ht="13.5" x14ac:dyDescent="0.25">
      <c r="A1041" s="3">
        <v>43522</v>
      </c>
      <c r="B1041" s="2">
        <v>4.3708999999999998</v>
      </c>
      <c r="C1041" s="2">
        <v>41.962335958780898</v>
      </c>
      <c r="D1041" s="2">
        <v>3.7510198761241398E-2</v>
      </c>
      <c r="E1041" s="2">
        <v>-3.3757638581359772E-2</v>
      </c>
      <c r="F1041" s="2">
        <v>4.3661399999999997</v>
      </c>
      <c r="G1041" s="2">
        <v>4.4342299999999994</v>
      </c>
      <c r="H1041" s="2">
        <v>4.4624950000000005</v>
      </c>
      <c r="I1041" s="2">
        <v>4.4875700000000007</v>
      </c>
      <c r="J1041" s="2">
        <v>4.4967744999999972</v>
      </c>
      <c r="K1041" s="17" t="s">
        <v>48</v>
      </c>
      <c r="L1041" s="17" t="s">
        <v>50</v>
      </c>
      <c r="M1041" s="17" t="s">
        <v>47</v>
      </c>
    </row>
    <row r="1042" spans="1:13" ht="13.5" x14ac:dyDescent="0.25">
      <c r="A1042" s="3">
        <v>43523</v>
      </c>
      <c r="B1042" s="2">
        <v>4.3708999999999998</v>
      </c>
      <c r="C1042" s="2">
        <v>41.962335958780898</v>
      </c>
      <c r="D1042" s="2">
        <v>5.2467048925395332E-2</v>
      </c>
      <c r="E1042" s="2">
        <v>-3.7154896292347452E-2</v>
      </c>
      <c r="F1042" s="2">
        <v>4.3685199999999993</v>
      </c>
      <c r="G1042" s="2">
        <v>4.4163100000000002</v>
      </c>
      <c r="H1042" s="2">
        <v>4.4591100000000008</v>
      </c>
      <c r="I1042" s="2">
        <v>4.4850220000000007</v>
      </c>
      <c r="J1042" s="2">
        <v>4.496856499999998</v>
      </c>
      <c r="K1042" s="17" t="s">
        <v>48</v>
      </c>
      <c r="L1042" s="17" t="s">
        <v>50</v>
      </c>
      <c r="M1042" s="17" t="s">
        <v>51</v>
      </c>
    </row>
    <row r="1043" spans="1:13" ht="13.5" x14ac:dyDescent="0.25">
      <c r="A1043" s="3">
        <v>43524</v>
      </c>
      <c r="B1043" s="2">
        <v>4.2992999999999997</v>
      </c>
      <c r="C1043" s="2">
        <v>36.732978156477266</v>
      </c>
      <c r="D1043" s="2">
        <v>6.8487178838331886E-2</v>
      </c>
      <c r="E1043" s="2">
        <v>-3.7013366556665053E-2</v>
      </c>
      <c r="F1043" s="2">
        <v>4.3541999999999996</v>
      </c>
      <c r="G1043" s="2">
        <v>4.3928199999999995</v>
      </c>
      <c r="H1043" s="2">
        <v>4.4521450000000007</v>
      </c>
      <c r="I1043" s="2">
        <v>4.4834300000000002</v>
      </c>
      <c r="J1043" s="2">
        <v>4.4967649999999972</v>
      </c>
      <c r="K1043" s="17" t="s">
        <v>48</v>
      </c>
      <c r="L1043" s="17" t="s">
        <v>50</v>
      </c>
      <c r="M1043" s="17" t="s">
        <v>47</v>
      </c>
    </row>
    <row r="1044" spans="1:13" ht="13.5" x14ac:dyDescent="0.25">
      <c r="A1044" s="3">
        <v>43525</v>
      </c>
      <c r="B1044" s="2">
        <v>4.3033000000000001</v>
      </c>
      <c r="C1044" s="2">
        <v>37.203796895049528</v>
      </c>
      <c r="D1044" s="2">
        <v>8.0177170321819702E-2</v>
      </c>
      <c r="E1044" s="2">
        <v>-3.2659244842702918E-2</v>
      </c>
      <c r="F1044" s="2">
        <v>4.3430599999999995</v>
      </c>
      <c r="G1044" s="2">
        <v>4.3713299999999995</v>
      </c>
      <c r="H1044" s="2">
        <v>4.438810000000001</v>
      </c>
      <c r="I1044" s="2">
        <v>4.4795299999999996</v>
      </c>
      <c r="J1044" s="2">
        <v>4.4966934999999975</v>
      </c>
      <c r="K1044" s="17" t="s">
        <v>52</v>
      </c>
      <c r="L1044" s="17" t="s">
        <v>55</v>
      </c>
      <c r="M1044" s="17" t="s">
        <v>54</v>
      </c>
    </row>
    <row r="1045" spans="1:13" ht="13.5" x14ac:dyDescent="0.25">
      <c r="A1045" s="3">
        <v>43528</v>
      </c>
      <c r="B1045" s="2">
        <v>4.3033000000000001</v>
      </c>
      <c r="C1045" s="2">
        <v>37.203796895049528</v>
      </c>
      <c r="D1045" s="2">
        <v>9.1486683075870268E-2</v>
      </c>
      <c r="E1045" s="2">
        <v>-2.7597368736835413E-2</v>
      </c>
      <c r="F1045" s="2">
        <v>4.3295399999999997</v>
      </c>
      <c r="G1045" s="2">
        <v>4.3494399999999995</v>
      </c>
      <c r="H1045" s="2">
        <v>4.4254750000000014</v>
      </c>
      <c r="I1045" s="2">
        <v>4.4756299999999998</v>
      </c>
      <c r="J1045" s="2">
        <v>4.4966034999999973</v>
      </c>
      <c r="K1045" s="17" t="s">
        <v>52</v>
      </c>
      <c r="L1045" s="17" t="s">
        <v>55</v>
      </c>
      <c r="M1045" s="17" t="s">
        <v>54</v>
      </c>
    </row>
    <row r="1046" spans="1:13" ht="13.5" x14ac:dyDescent="0.25">
      <c r="A1046" s="3">
        <v>43529</v>
      </c>
      <c r="B1046" s="2">
        <v>4.3033000000000001</v>
      </c>
      <c r="C1046" s="2">
        <v>37.203796895049528</v>
      </c>
      <c r="D1046" s="2">
        <v>8.0984031437866477E-2</v>
      </c>
      <c r="E1046" s="2">
        <v>-2.2958155477518564E-2</v>
      </c>
      <c r="F1046" s="2">
        <v>4.31602</v>
      </c>
      <c r="G1046" s="2">
        <v>4.3410799999999998</v>
      </c>
      <c r="H1046" s="2">
        <v>4.4189100000000012</v>
      </c>
      <c r="I1046" s="2">
        <v>4.4713320000000003</v>
      </c>
      <c r="J1046" s="2">
        <v>4.4961439999999975</v>
      </c>
      <c r="K1046" s="17" t="s">
        <v>52</v>
      </c>
      <c r="L1046" s="17" t="s">
        <v>55</v>
      </c>
      <c r="M1046" s="17" t="s">
        <v>54</v>
      </c>
    </row>
    <row r="1047" spans="1:13" ht="13.5" x14ac:dyDescent="0.25">
      <c r="A1047" s="3">
        <v>43530</v>
      </c>
      <c r="B1047" s="2">
        <v>4.2595000000000001</v>
      </c>
      <c r="C1047" s="2">
        <v>33.767121182832369</v>
      </c>
      <c r="D1047" s="2">
        <v>7.1737406576889207E-2</v>
      </c>
      <c r="E1047" s="2">
        <v>-1.8327320639371352E-2</v>
      </c>
      <c r="F1047" s="2">
        <v>4.2937399999999997</v>
      </c>
      <c r="G1047" s="2">
        <v>4.3311299999999999</v>
      </c>
      <c r="H1047" s="2">
        <v>4.4035850000000014</v>
      </c>
      <c r="I1047" s="2">
        <v>4.4661580000000001</v>
      </c>
      <c r="J1047" s="2">
        <v>4.4956504999999973</v>
      </c>
      <c r="K1047" s="17" t="s">
        <v>48</v>
      </c>
      <c r="L1047" s="17" t="s">
        <v>55</v>
      </c>
      <c r="M1047" s="17" t="s">
        <v>47</v>
      </c>
    </row>
    <row r="1048" spans="1:13" ht="13.5" x14ac:dyDescent="0.25">
      <c r="A1048" s="3">
        <v>43531</v>
      </c>
      <c r="B1048" s="2">
        <v>4.3391000000000002</v>
      </c>
      <c r="C1048" s="2">
        <v>43.90800517873906</v>
      </c>
      <c r="D1048" s="2">
        <v>6.0743755684934619E-2</v>
      </c>
      <c r="E1048" s="2">
        <v>-1.504334835725761E-2</v>
      </c>
      <c r="F1048" s="2">
        <v>4.3016999999999994</v>
      </c>
      <c r="G1048" s="2">
        <v>4.3279499999999995</v>
      </c>
      <c r="H1048" s="2">
        <v>4.3924400000000006</v>
      </c>
      <c r="I1048" s="2">
        <v>4.4625760000000003</v>
      </c>
      <c r="J1048" s="2">
        <v>4.4957394999999973</v>
      </c>
      <c r="K1048" s="17" t="s">
        <v>52</v>
      </c>
      <c r="L1048" s="17" t="s">
        <v>55</v>
      </c>
      <c r="M1048" s="17" t="s">
        <v>53</v>
      </c>
    </row>
    <row r="1049" spans="1:13" ht="13.5" x14ac:dyDescent="0.25">
      <c r="A1049" s="3">
        <v>43532</v>
      </c>
      <c r="B1049" s="2">
        <v>4.3391000000000002</v>
      </c>
      <c r="C1049" s="2">
        <v>43.90800517873906</v>
      </c>
      <c r="D1049" s="2">
        <v>4.9969883838703488E-2</v>
      </c>
      <c r="E1049" s="2">
        <v>-1.6814476284923066E-2</v>
      </c>
      <c r="F1049" s="2">
        <v>4.3088600000000001</v>
      </c>
      <c r="G1049" s="2">
        <v>4.3259600000000002</v>
      </c>
      <c r="H1049" s="2">
        <v>4.387665000000001</v>
      </c>
      <c r="I1049" s="2">
        <v>4.4589940000000006</v>
      </c>
      <c r="J1049" s="2">
        <v>4.4958284999999973</v>
      </c>
      <c r="K1049" s="17" t="s">
        <v>48</v>
      </c>
      <c r="L1049" s="17" t="s">
        <v>55</v>
      </c>
      <c r="M1049" s="17" t="s">
        <v>51</v>
      </c>
    </row>
    <row r="1050" spans="1:13" ht="13.5" x14ac:dyDescent="0.25">
      <c r="A1050" s="3">
        <v>43535</v>
      </c>
      <c r="B1050" s="2">
        <v>4.3550000000000004</v>
      </c>
      <c r="C1050" s="2">
        <v>45.829411262960768</v>
      </c>
      <c r="D1050" s="2">
        <v>4.1839130866998531E-2</v>
      </c>
      <c r="E1050" s="2">
        <v>-1.8340366922714957E-2</v>
      </c>
      <c r="F1050" s="2">
        <v>4.3192000000000004</v>
      </c>
      <c r="G1050" s="2">
        <v>4.32437</v>
      </c>
      <c r="H1050" s="2">
        <v>4.3862700000000014</v>
      </c>
      <c r="I1050" s="2">
        <v>4.4558080000000002</v>
      </c>
      <c r="J1050" s="2">
        <v>4.4958124999999969</v>
      </c>
      <c r="K1050" s="17" t="s">
        <v>48</v>
      </c>
      <c r="L1050" s="17" t="s">
        <v>55</v>
      </c>
      <c r="M1050" s="17" t="s">
        <v>51</v>
      </c>
    </row>
    <row r="1051" spans="1:13" ht="13.5" x14ac:dyDescent="0.25">
      <c r="A1051" s="3">
        <v>43536</v>
      </c>
      <c r="B1051" s="2">
        <v>4.3788999999999998</v>
      </c>
      <c r="C1051" s="2">
        <v>48.675375988277821</v>
      </c>
      <c r="D1051" s="2">
        <v>3.3402909810910764E-2</v>
      </c>
      <c r="E1051" s="2">
        <v>-1.8852978685732904E-2</v>
      </c>
      <c r="F1051" s="2">
        <v>4.3343200000000008</v>
      </c>
      <c r="G1051" s="2">
        <v>4.32517</v>
      </c>
      <c r="H1051" s="2">
        <v>4.3797000000000006</v>
      </c>
      <c r="I1051" s="2">
        <v>4.4530220000000007</v>
      </c>
      <c r="J1051" s="2">
        <v>4.4959159999999967</v>
      </c>
      <c r="K1051" s="17" t="s">
        <v>52</v>
      </c>
      <c r="L1051" s="17" t="s">
        <v>55</v>
      </c>
      <c r="M1051" s="17" t="s">
        <v>53</v>
      </c>
    </row>
    <row r="1052" spans="1:13" ht="13.5" x14ac:dyDescent="0.25">
      <c r="A1052" s="3">
        <v>43537</v>
      </c>
      <c r="B1052" s="2">
        <v>4.3749000000000002</v>
      </c>
      <c r="C1052" s="2">
        <v>48.218783272814029</v>
      </c>
      <c r="D1052" s="2">
        <v>2.6617803173679455E-2</v>
      </c>
      <c r="E1052" s="2">
        <v>-1.696446283667552E-2</v>
      </c>
      <c r="F1052" s="2">
        <v>4.3574000000000002</v>
      </c>
      <c r="G1052" s="2">
        <v>4.3255700000000008</v>
      </c>
      <c r="H1052" s="2">
        <v>4.37094</v>
      </c>
      <c r="I1052" s="2">
        <v>4.4497580000000001</v>
      </c>
      <c r="J1052" s="2">
        <v>4.4959994999999973</v>
      </c>
      <c r="K1052" s="17" t="s">
        <v>52</v>
      </c>
      <c r="L1052" s="17" t="s">
        <v>55</v>
      </c>
      <c r="M1052" s="17" t="s">
        <v>53</v>
      </c>
    </row>
    <row r="1053" spans="1:13" ht="13.5" x14ac:dyDescent="0.25">
      <c r="A1053" s="3">
        <v>43538</v>
      </c>
      <c r="B1053" s="2">
        <v>4.3788999999999998</v>
      </c>
      <c r="C1053" s="2">
        <v>48.736642116326294</v>
      </c>
      <c r="D1053" s="2">
        <v>9.6412346895400347E-3</v>
      </c>
      <c r="E1053" s="2">
        <v>-1.3663437149147395E-2</v>
      </c>
      <c r="F1053" s="2">
        <v>4.3653599999999999</v>
      </c>
      <c r="G1053" s="2">
        <v>4.3335300000000005</v>
      </c>
      <c r="H1053" s="2">
        <v>4.363175</v>
      </c>
      <c r="I1053" s="2">
        <v>4.4469719999999997</v>
      </c>
      <c r="J1053" s="2">
        <v>4.4962874999999967</v>
      </c>
      <c r="K1053" s="17" t="s">
        <v>52</v>
      </c>
      <c r="L1053" s="17" t="s">
        <v>55</v>
      </c>
      <c r="M1053" s="17" t="s">
        <v>53</v>
      </c>
    </row>
    <row r="1054" spans="1:13" ht="13.5" x14ac:dyDescent="0.25">
      <c r="A1054" s="3">
        <v>43539</v>
      </c>
      <c r="B1054" s="2">
        <v>4.3788999999999998</v>
      </c>
      <c r="C1054" s="2">
        <v>48.736642116326294</v>
      </c>
      <c r="D1054" s="2">
        <v>-4.0611051164329837E-3</v>
      </c>
      <c r="E1054" s="2">
        <v>-1.0197670602552727E-2</v>
      </c>
      <c r="F1054" s="2">
        <v>4.3733199999999997</v>
      </c>
      <c r="G1054" s="2">
        <v>4.3410899999999994</v>
      </c>
      <c r="H1054" s="2">
        <v>4.3562099999999999</v>
      </c>
      <c r="I1054" s="2">
        <v>4.4442640000000004</v>
      </c>
      <c r="J1054" s="2">
        <v>4.4962059999999973</v>
      </c>
      <c r="K1054" s="17" t="s">
        <v>52</v>
      </c>
      <c r="L1054" s="17" t="s">
        <v>55</v>
      </c>
      <c r="M1054" s="17" t="s">
        <v>53</v>
      </c>
    </row>
    <row r="1055" spans="1:13" ht="13.5" x14ac:dyDescent="0.25">
      <c r="A1055" s="3">
        <v>43542</v>
      </c>
      <c r="B1055" s="2">
        <v>4.3788999999999998</v>
      </c>
      <c r="C1055" s="2">
        <v>48.736642116326294</v>
      </c>
      <c r="D1055" s="2">
        <v>-1.561181459271932E-2</v>
      </c>
      <c r="E1055" s="2">
        <v>-6.7205336257035106E-3</v>
      </c>
      <c r="F1055" s="2">
        <v>4.3781000000000008</v>
      </c>
      <c r="G1055" s="2">
        <v>4.3486500000000001</v>
      </c>
      <c r="H1055" s="2">
        <v>4.3490450000000003</v>
      </c>
      <c r="I1055" s="2">
        <v>4.4415560000000003</v>
      </c>
      <c r="J1055" s="2">
        <v>4.4954784999999964</v>
      </c>
      <c r="K1055" s="17" t="s">
        <v>52</v>
      </c>
      <c r="L1055" s="17" t="s">
        <v>55</v>
      </c>
      <c r="M1055" s="17" t="s">
        <v>53</v>
      </c>
    </row>
    <row r="1056" spans="1:13" ht="13.5" x14ac:dyDescent="0.25">
      <c r="A1056" s="3">
        <v>43543</v>
      </c>
      <c r="B1056" s="2">
        <v>4.3788999999999998</v>
      </c>
      <c r="C1056" s="2">
        <v>48.736642116326294</v>
      </c>
      <c r="D1056" s="2">
        <v>-2.5345141793882142E-2</v>
      </c>
      <c r="E1056" s="2">
        <v>-3.3366769873655888E-3</v>
      </c>
      <c r="F1056" s="2">
        <v>4.3781000000000008</v>
      </c>
      <c r="G1056" s="2">
        <v>4.3562100000000008</v>
      </c>
      <c r="H1056" s="2">
        <v>4.3486450000000003</v>
      </c>
      <c r="I1056" s="2">
        <v>4.4399639999999998</v>
      </c>
      <c r="J1056" s="2">
        <v>4.4952124999999965</v>
      </c>
      <c r="K1056" s="17" t="s">
        <v>48</v>
      </c>
      <c r="L1056" s="17" t="s">
        <v>55</v>
      </c>
      <c r="M1056" s="17" t="s">
        <v>55</v>
      </c>
    </row>
    <row r="1057" spans="1:13" ht="13.5" x14ac:dyDescent="0.25">
      <c r="A1057" s="3">
        <v>43545</v>
      </c>
      <c r="B1057" s="2">
        <v>4.3788999999999998</v>
      </c>
      <c r="C1057" s="2">
        <v>48.736642116326294</v>
      </c>
      <c r="D1057" s="2">
        <v>-4.0282134423922145E-2</v>
      </c>
      <c r="E1057" s="2">
        <v>-5.5531406705611186E-4</v>
      </c>
      <c r="F1057" s="2">
        <v>4.3788999999999998</v>
      </c>
      <c r="G1057" s="2">
        <v>4.3681500000000009</v>
      </c>
      <c r="H1057" s="2">
        <v>4.34964</v>
      </c>
      <c r="I1057" s="2">
        <v>4.4399639999999998</v>
      </c>
      <c r="J1057" s="2">
        <v>4.4949464999999975</v>
      </c>
      <c r="K1057" s="17" t="s">
        <v>52</v>
      </c>
      <c r="L1057" s="17" t="s">
        <v>55</v>
      </c>
      <c r="M1057" s="17" t="s">
        <v>53</v>
      </c>
    </row>
    <row r="1058" spans="1:13" ht="13.5" x14ac:dyDescent="0.25">
      <c r="A1058" s="3">
        <v>43546</v>
      </c>
      <c r="B1058" s="2">
        <v>4.3788999999999998</v>
      </c>
      <c r="C1058" s="2">
        <v>48.736642116326294</v>
      </c>
      <c r="D1058" s="2">
        <v>-4.0640380679094257E-2</v>
      </c>
      <c r="E1058" s="2">
        <v>1.178637330614496E-3</v>
      </c>
      <c r="F1058" s="2">
        <v>4.3788999999999998</v>
      </c>
      <c r="G1058" s="2">
        <v>4.3721300000000003</v>
      </c>
      <c r="H1058" s="2">
        <v>4.3500400000000008</v>
      </c>
      <c r="I1058" s="2">
        <v>4.4383719999999993</v>
      </c>
      <c r="J1058" s="2">
        <v>4.4946804999999985</v>
      </c>
      <c r="K1058" s="17" t="s">
        <v>55</v>
      </c>
      <c r="L1058" s="17" t="s">
        <v>55</v>
      </c>
      <c r="M1058" s="17" t="s">
        <v>55</v>
      </c>
    </row>
    <row r="1059" spans="1:13" ht="13.5" x14ac:dyDescent="0.25">
      <c r="A1059" s="3">
        <v>43549</v>
      </c>
      <c r="B1059" s="2">
        <v>4.3788999999999998</v>
      </c>
      <c r="C1059" s="2">
        <v>48.736642116326294</v>
      </c>
      <c r="D1059" s="2">
        <v>-4.0911480956745905E-2</v>
      </c>
      <c r="E1059" s="2">
        <v>5.3676618421221248E-5</v>
      </c>
      <c r="F1059" s="2">
        <v>4.3788999999999998</v>
      </c>
      <c r="G1059" s="2">
        <v>4.3761100000000006</v>
      </c>
      <c r="H1059" s="2">
        <v>4.3510350000000013</v>
      </c>
      <c r="I1059" s="2">
        <v>4.4367799999999988</v>
      </c>
      <c r="J1059" s="2">
        <v>4.4943219999999986</v>
      </c>
      <c r="K1059" s="17" t="s">
        <v>55</v>
      </c>
      <c r="L1059" s="17" t="s">
        <v>55</v>
      </c>
      <c r="M1059" s="17" t="s">
        <v>55</v>
      </c>
    </row>
    <row r="1060" spans="1:13" ht="13.5" x14ac:dyDescent="0.25">
      <c r="A1060" s="3">
        <v>43550</v>
      </c>
      <c r="B1060" s="2">
        <v>4.3788999999999998</v>
      </c>
      <c r="C1060" s="2">
        <v>48.736642116326294</v>
      </c>
      <c r="D1060" s="2">
        <v>-3.8665061163376535E-2</v>
      </c>
      <c r="E1060" s="2">
        <v>-1.5652565392435635E-3</v>
      </c>
      <c r="F1060" s="2">
        <v>4.3788999999999998</v>
      </c>
      <c r="G1060" s="2">
        <v>4.3785000000000007</v>
      </c>
      <c r="H1060" s="2">
        <v>4.3514350000000004</v>
      </c>
      <c r="I1060" s="2">
        <v>4.4351879999999984</v>
      </c>
      <c r="J1060" s="2">
        <v>4.4933914999999995</v>
      </c>
      <c r="K1060" s="17" t="s">
        <v>55</v>
      </c>
      <c r="L1060" s="17" t="s">
        <v>55</v>
      </c>
      <c r="M1060" s="17" t="s">
        <v>55</v>
      </c>
    </row>
    <row r="1061" spans="1:13" ht="13.5" x14ac:dyDescent="0.25">
      <c r="A1061" s="3">
        <v>43551</v>
      </c>
      <c r="B1061" s="2">
        <v>4.3788999999999998</v>
      </c>
      <c r="C1061" s="2">
        <v>48.736642116326294</v>
      </c>
      <c r="D1061" s="2">
        <v>-3.3059859773547196E-2</v>
      </c>
      <c r="E1061" s="2">
        <v>-3.7065639495332454E-3</v>
      </c>
      <c r="F1061" s="2">
        <v>4.3788999999999998</v>
      </c>
      <c r="G1061" s="2">
        <v>4.3785000000000007</v>
      </c>
      <c r="H1061" s="2">
        <v>4.3518350000000003</v>
      </c>
      <c r="I1061" s="2">
        <v>4.4335959999999979</v>
      </c>
      <c r="J1061" s="2">
        <v>4.4924610000000005</v>
      </c>
      <c r="K1061" s="17" t="s">
        <v>55</v>
      </c>
      <c r="L1061" s="17" t="s">
        <v>55</v>
      </c>
      <c r="M1061" s="17" t="s">
        <v>55</v>
      </c>
    </row>
    <row r="1062" spans="1:13" ht="13.5" x14ac:dyDescent="0.25">
      <c r="A1062" s="3">
        <v>43552</v>
      </c>
      <c r="B1062" s="2">
        <v>4.3788999999999998</v>
      </c>
      <c r="C1062" s="2">
        <v>48.736642116326294</v>
      </c>
      <c r="D1062" s="2">
        <v>-2.890695429976553E-2</v>
      </c>
      <c r="E1062" s="2">
        <v>-6.7261534910720115E-3</v>
      </c>
      <c r="F1062" s="2">
        <v>4.3788999999999998</v>
      </c>
      <c r="G1062" s="2">
        <v>4.3789000000000007</v>
      </c>
      <c r="H1062" s="2">
        <v>4.3522350000000012</v>
      </c>
      <c r="I1062" s="2">
        <v>4.4312079999999971</v>
      </c>
      <c r="J1062" s="2">
        <v>4.4914565000000009</v>
      </c>
      <c r="K1062" s="17" t="s">
        <v>55</v>
      </c>
      <c r="L1062" s="17" t="s">
        <v>55</v>
      </c>
      <c r="M1062" s="17" t="s">
        <v>55</v>
      </c>
    </row>
    <row r="1063" spans="1:13" ht="13.5" x14ac:dyDescent="0.25">
      <c r="A1063" s="3">
        <v>43553</v>
      </c>
      <c r="B1063" s="2">
        <v>4.3788999999999998</v>
      </c>
      <c r="C1063" s="2">
        <v>48.736642116326294</v>
      </c>
      <c r="D1063" s="2">
        <v>-2.4754028879568679E-2</v>
      </c>
      <c r="E1063" s="2">
        <v>-1.0295602572547167E-2</v>
      </c>
      <c r="F1063" s="2">
        <v>4.3788999999999998</v>
      </c>
      <c r="G1063" s="2">
        <v>4.3789000000000007</v>
      </c>
      <c r="H1063" s="2">
        <v>4.3562150000000006</v>
      </c>
      <c r="I1063" s="2">
        <v>4.4288199999999973</v>
      </c>
      <c r="J1063" s="2">
        <v>4.4902670000000002</v>
      </c>
      <c r="K1063" s="17" t="s">
        <v>55</v>
      </c>
      <c r="L1063" s="17" t="s">
        <v>55</v>
      </c>
      <c r="M1063" s="17" t="s">
        <v>55</v>
      </c>
    </row>
    <row r="1064" spans="1:13" ht="13.5" x14ac:dyDescent="0.25">
      <c r="A1064" s="3">
        <v>43556</v>
      </c>
      <c r="B1064" s="2">
        <v>4.3788999999999998</v>
      </c>
      <c r="C1064" s="2">
        <v>48.736642116326294</v>
      </c>
      <c r="D1064" s="2">
        <v>-2.1218215187055023E-2</v>
      </c>
      <c r="E1064" s="2">
        <v>-1.381210223416132E-2</v>
      </c>
      <c r="F1064" s="2">
        <v>4.3788999999999998</v>
      </c>
      <c r="G1064" s="2">
        <v>4.3789000000000007</v>
      </c>
      <c r="H1064" s="2">
        <v>4.3599950000000005</v>
      </c>
      <c r="I1064" s="2">
        <v>4.4264319999999966</v>
      </c>
      <c r="J1064" s="2">
        <v>4.4892440000000011</v>
      </c>
      <c r="K1064" s="17" t="s">
        <v>55</v>
      </c>
      <c r="L1064" s="17" t="s">
        <v>55</v>
      </c>
      <c r="M1064" s="17" t="s">
        <v>55</v>
      </c>
    </row>
    <row r="1065" spans="1:13" ht="13.5" x14ac:dyDescent="0.25">
      <c r="A1065" s="3">
        <v>43557</v>
      </c>
      <c r="B1065" s="2">
        <v>4.3788999999999998</v>
      </c>
      <c r="C1065" s="2">
        <v>48.736642116326294</v>
      </c>
      <c r="D1065" s="2">
        <v>-1.8206187762013215E-2</v>
      </c>
      <c r="E1065" s="2">
        <v>-1.7225917713637552E-2</v>
      </c>
      <c r="F1065" s="2">
        <v>4.3788999999999998</v>
      </c>
      <c r="G1065" s="2">
        <v>4.3789000000000007</v>
      </c>
      <c r="H1065" s="2">
        <v>4.3637750000000004</v>
      </c>
      <c r="I1065" s="2">
        <v>4.4236459999999971</v>
      </c>
      <c r="J1065" s="2">
        <v>4.4882025000000008</v>
      </c>
      <c r="K1065" s="17" t="s">
        <v>55</v>
      </c>
      <c r="L1065" s="17" t="s">
        <v>55</v>
      </c>
      <c r="M1065" s="17" t="s">
        <v>55</v>
      </c>
    </row>
    <row r="1066" spans="1:13" ht="13.5" x14ac:dyDescent="0.25">
      <c r="A1066" s="3">
        <v>43558</v>
      </c>
      <c r="B1066" s="2">
        <v>4.3788999999999998</v>
      </c>
      <c r="C1066" s="2">
        <v>48.736642116326294</v>
      </c>
      <c r="D1066" s="2">
        <v>-1.5638859292113949E-2</v>
      </c>
      <c r="E1066" s="2">
        <v>-2.0503478323986874E-2</v>
      </c>
      <c r="F1066" s="2">
        <v>4.3788999999999998</v>
      </c>
      <c r="G1066" s="2">
        <v>4.3789000000000007</v>
      </c>
      <c r="H1066" s="2">
        <v>4.3675550000000012</v>
      </c>
      <c r="I1066" s="2">
        <v>4.4188679999999962</v>
      </c>
      <c r="J1066" s="2">
        <v>4.4868285000000023</v>
      </c>
      <c r="K1066" s="17" t="s">
        <v>55</v>
      </c>
      <c r="L1066" s="17" t="s">
        <v>55</v>
      </c>
      <c r="M1066" s="17" t="s">
        <v>55</v>
      </c>
    </row>
    <row r="1067" spans="1:13" ht="13.5" x14ac:dyDescent="0.25">
      <c r="A1067" s="3">
        <v>43559</v>
      </c>
      <c r="B1067" s="2">
        <v>4.3788999999999998</v>
      </c>
      <c r="C1067" s="2">
        <v>48.736642116326294</v>
      </c>
      <c r="D1067" s="2">
        <v>-1.3449198989007094E-2</v>
      </c>
      <c r="E1067" s="2">
        <v>-2.4382731330069577E-2</v>
      </c>
      <c r="F1067" s="2">
        <v>4.3788999999999998</v>
      </c>
      <c r="G1067" s="2">
        <v>4.3789000000000007</v>
      </c>
      <c r="H1067" s="2">
        <v>4.3735250000000008</v>
      </c>
      <c r="I1067" s="2">
        <v>4.4140899999999963</v>
      </c>
      <c r="J1067" s="2">
        <v>4.4854545000000021</v>
      </c>
      <c r="K1067" s="17" t="s">
        <v>55</v>
      </c>
      <c r="L1067" s="17" t="s">
        <v>55</v>
      </c>
      <c r="M1067" s="17" t="s">
        <v>55</v>
      </c>
    </row>
    <row r="1068" spans="1:13" ht="13.5" x14ac:dyDescent="0.25">
      <c r="A1068" s="3">
        <v>43560</v>
      </c>
      <c r="B1068" s="2">
        <v>4.3788999999999998</v>
      </c>
      <c r="C1068" s="2">
        <v>48.736642116326294</v>
      </c>
      <c r="D1068" s="2">
        <v>-1.158038594253874E-2</v>
      </c>
      <c r="E1068" s="2">
        <v>-2.7821095124429589E-2</v>
      </c>
      <c r="F1068" s="2">
        <v>4.3788999999999998</v>
      </c>
      <c r="G1068" s="2">
        <v>4.3789000000000007</v>
      </c>
      <c r="H1068" s="2">
        <v>4.3755150000000009</v>
      </c>
      <c r="I1068" s="2">
        <v>4.410109999999996</v>
      </c>
      <c r="J1068" s="2">
        <v>4.4839330000000022</v>
      </c>
      <c r="K1068" s="17" t="s">
        <v>55</v>
      </c>
      <c r="L1068" s="17" t="s">
        <v>55</v>
      </c>
      <c r="M1068" s="17" t="s">
        <v>55</v>
      </c>
    </row>
    <row r="1069" spans="1:13" ht="13.5" x14ac:dyDescent="0.25">
      <c r="A1069" s="3">
        <v>43563</v>
      </c>
      <c r="B1069" s="2">
        <v>4.3788999999999998</v>
      </c>
      <c r="C1069" s="2">
        <v>48.736642116326294</v>
      </c>
      <c r="D1069" s="2">
        <v>-9.9842459666152905E-3</v>
      </c>
      <c r="E1069" s="2">
        <v>-2.7131942119659101E-2</v>
      </c>
      <c r="F1069" s="2">
        <v>4.3788999999999998</v>
      </c>
      <c r="G1069" s="2">
        <v>4.3789000000000007</v>
      </c>
      <c r="H1069" s="2">
        <v>4.3775050000000011</v>
      </c>
      <c r="I1069" s="2">
        <v>4.4077219999999961</v>
      </c>
      <c r="J1069" s="2">
        <v>4.4823375000000025</v>
      </c>
      <c r="K1069" s="17" t="s">
        <v>55</v>
      </c>
      <c r="L1069" s="17" t="s">
        <v>55</v>
      </c>
      <c r="M1069" s="17" t="s">
        <v>55</v>
      </c>
    </row>
    <row r="1070" spans="1:13" ht="13.5" x14ac:dyDescent="0.25">
      <c r="A1070" s="3">
        <v>43565</v>
      </c>
      <c r="B1070" s="2">
        <v>4.3788999999999998</v>
      </c>
      <c r="C1070" s="2">
        <v>48.736642116326294</v>
      </c>
      <c r="D1070" s="2">
        <v>-8.6199283676258176E-3</v>
      </c>
      <c r="E1070" s="2">
        <v>-2.6253732607148913E-2</v>
      </c>
      <c r="F1070" s="2">
        <v>4.3788999999999998</v>
      </c>
      <c r="G1070" s="2">
        <v>4.3789000000000007</v>
      </c>
      <c r="H1070" s="2">
        <v>4.3787000000000011</v>
      </c>
      <c r="I1070" s="2">
        <v>4.4053339999999954</v>
      </c>
      <c r="J1070" s="2">
        <v>4.4809635000000032</v>
      </c>
      <c r="K1070" s="17" t="s">
        <v>55</v>
      </c>
      <c r="L1070" s="17" t="s">
        <v>55</v>
      </c>
      <c r="M1070" s="17" t="s">
        <v>55</v>
      </c>
    </row>
    <row r="1071" spans="1:13" ht="13.5" x14ac:dyDescent="0.25">
      <c r="A1071" s="3">
        <v>43566</v>
      </c>
      <c r="B1071" s="2">
        <v>4.3788999999999998</v>
      </c>
      <c r="C1071" s="2">
        <v>48.736642116326294</v>
      </c>
      <c r="D1071" s="2">
        <v>-7.4527857659365537E-3</v>
      </c>
      <c r="E1071" s="2">
        <v>-2.4644593286210624E-2</v>
      </c>
      <c r="F1071" s="2">
        <v>4.3788999999999998</v>
      </c>
      <c r="G1071" s="2">
        <v>4.3789000000000007</v>
      </c>
      <c r="H1071" s="2">
        <v>4.3787000000000011</v>
      </c>
      <c r="I1071" s="2">
        <v>4.4015119999999959</v>
      </c>
      <c r="J1071" s="2">
        <v>4.479589500000003</v>
      </c>
      <c r="K1071" s="17" t="s">
        <v>55</v>
      </c>
      <c r="L1071" s="17" t="s">
        <v>55</v>
      </c>
      <c r="M1071" s="17" t="s">
        <v>55</v>
      </c>
    </row>
    <row r="1072" spans="1:13" ht="13.5" x14ac:dyDescent="0.25">
      <c r="A1072" s="3">
        <v>43567</v>
      </c>
      <c r="B1072" s="2">
        <v>4.3788999999999998</v>
      </c>
      <c r="C1072" s="2">
        <v>48.736642116326287</v>
      </c>
      <c r="D1072" s="2">
        <v>-6.4534257701298614E-3</v>
      </c>
      <c r="E1072" s="2">
        <v>-2.2678211603512043E-2</v>
      </c>
      <c r="F1072" s="2">
        <v>4.3788999999999998</v>
      </c>
      <c r="G1072" s="2">
        <v>4.3789000000000007</v>
      </c>
      <c r="H1072" s="2">
        <v>4.3789000000000007</v>
      </c>
      <c r="I1072" s="2">
        <v>4.400317999999996</v>
      </c>
      <c r="J1072" s="2">
        <v>4.4782155000000037</v>
      </c>
      <c r="K1072" s="17" t="s">
        <v>55</v>
      </c>
      <c r="L1072" s="17" t="s">
        <v>55</v>
      </c>
      <c r="M1072" s="17" t="s">
        <v>55</v>
      </c>
    </row>
    <row r="1073" spans="1:13" ht="13.5" x14ac:dyDescent="0.25">
      <c r="A1073" s="3">
        <v>43570</v>
      </c>
      <c r="B1073" s="2">
        <v>4.3788999999999998</v>
      </c>
      <c r="C1073" s="2">
        <v>48.736642116326287</v>
      </c>
      <c r="D1073" s="2">
        <v>-5.5969081008209187E-3</v>
      </c>
      <c r="E1073" s="2">
        <v>-2.1145236000846539E-2</v>
      </c>
      <c r="F1073" s="2">
        <v>4.3788999999999998</v>
      </c>
      <c r="G1073" s="2">
        <v>4.3789000000000007</v>
      </c>
      <c r="H1073" s="2">
        <v>4.3789000000000007</v>
      </c>
      <c r="I1073" s="2">
        <v>4.3991239999999951</v>
      </c>
      <c r="J1073" s="2">
        <v>4.4766570000000039</v>
      </c>
      <c r="K1073" s="17" t="s">
        <v>55</v>
      </c>
      <c r="L1073" s="17" t="s">
        <v>55</v>
      </c>
      <c r="M1073" s="17" t="s">
        <v>55</v>
      </c>
    </row>
    <row r="1074" spans="1:13" ht="13.5" x14ac:dyDescent="0.25">
      <c r="A1074" s="3">
        <v>43571</v>
      </c>
      <c r="B1074" s="2">
        <v>4.3788999999999998</v>
      </c>
      <c r="C1074" s="2">
        <v>48.736642116326294</v>
      </c>
      <c r="D1074" s="2">
        <v>-4.8620648202986061E-3</v>
      </c>
      <c r="E1074" s="2">
        <v>-1.9403371224094398E-2</v>
      </c>
      <c r="F1074" s="2">
        <v>4.3788999999999998</v>
      </c>
      <c r="G1074" s="2">
        <v>4.3789000000000007</v>
      </c>
      <c r="H1074" s="2">
        <v>4.3789000000000007</v>
      </c>
      <c r="I1074" s="2">
        <v>4.3953019999999956</v>
      </c>
      <c r="J1074" s="2">
        <v>4.4747290000000035</v>
      </c>
      <c r="K1074" s="17" t="s">
        <v>55</v>
      </c>
      <c r="L1074" s="17" t="s">
        <v>55</v>
      </c>
      <c r="M1074" s="17" t="s">
        <v>55</v>
      </c>
    </row>
    <row r="1075" spans="1:13" ht="13.5" x14ac:dyDescent="0.25">
      <c r="A1075" s="3">
        <v>43572</v>
      </c>
      <c r="B1075" s="2">
        <v>4.3788999999999998</v>
      </c>
      <c r="C1075" s="2">
        <v>48.736642116326294</v>
      </c>
      <c r="D1075" s="2">
        <v>-4.230924759260013E-3</v>
      </c>
      <c r="E1075" s="2">
        <v>-1.7491740055928941E-2</v>
      </c>
      <c r="F1075" s="2">
        <v>4.3788999999999998</v>
      </c>
      <c r="G1075" s="2">
        <v>4.3789000000000007</v>
      </c>
      <c r="H1075" s="2">
        <v>4.3789000000000007</v>
      </c>
      <c r="I1075" s="2">
        <v>4.3914799999999961</v>
      </c>
      <c r="J1075" s="2">
        <v>4.4728010000000049</v>
      </c>
      <c r="K1075" s="17" t="s">
        <v>55</v>
      </c>
      <c r="L1075" s="17" t="s">
        <v>55</v>
      </c>
      <c r="M1075" s="17" t="s">
        <v>55</v>
      </c>
    </row>
    <row r="1076" spans="1:13" ht="13.5" x14ac:dyDescent="0.25">
      <c r="A1076" s="3">
        <v>43573</v>
      </c>
      <c r="B1076" s="2">
        <v>4.3788999999999998</v>
      </c>
      <c r="C1076" s="2">
        <v>48.736642116326294</v>
      </c>
      <c r="D1076" s="2">
        <v>-3.68822613868236E-3</v>
      </c>
      <c r="E1076" s="2">
        <v>-1.6212678732032901E-2</v>
      </c>
      <c r="F1076" s="2">
        <v>4.3788999999999998</v>
      </c>
      <c r="G1076" s="2">
        <v>4.3789000000000007</v>
      </c>
      <c r="H1076" s="2">
        <v>4.3789000000000007</v>
      </c>
      <c r="I1076" s="2">
        <v>4.3903659999999958</v>
      </c>
      <c r="J1076" s="2">
        <v>4.4708730000000045</v>
      </c>
      <c r="K1076" s="17" t="s">
        <v>55</v>
      </c>
      <c r="L1076" s="17" t="s">
        <v>55</v>
      </c>
      <c r="M1076" s="17" t="s">
        <v>55</v>
      </c>
    </row>
    <row r="1077" spans="1:13" ht="13.5" x14ac:dyDescent="0.25">
      <c r="A1077" s="3">
        <v>43574</v>
      </c>
      <c r="B1077" s="2">
        <v>4.4943</v>
      </c>
      <c r="C1077" s="2">
        <v>81.073221128410268</v>
      </c>
      <c r="D1077" s="2">
        <v>-1.1769151992774063E-2</v>
      </c>
      <c r="E1077" s="2">
        <v>-1.2239514704756071E-2</v>
      </c>
      <c r="F1077" s="2">
        <v>4.40198</v>
      </c>
      <c r="G1077" s="2">
        <v>4.3904400000000008</v>
      </c>
      <c r="H1077" s="2">
        <v>4.3846700000000007</v>
      </c>
      <c r="I1077" s="2">
        <v>4.3889319999999961</v>
      </c>
      <c r="J1077" s="2">
        <v>4.4695590000000038</v>
      </c>
      <c r="K1077" s="17" t="s">
        <v>52</v>
      </c>
      <c r="L1077" s="17" t="s">
        <v>55</v>
      </c>
      <c r="M1077" s="17" t="s">
        <v>53</v>
      </c>
    </row>
    <row r="1078" spans="1:13" ht="13.5" x14ac:dyDescent="0.25">
      <c r="A1078" s="3">
        <v>43577</v>
      </c>
      <c r="B1078" s="2">
        <v>4.3788999999999998</v>
      </c>
      <c r="C1078" s="2">
        <v>48.277531769856751</v>
      </c>
      <c r="D1078" s="2">
        <v>-1.0733191884239268E-2</v>
      </c>
      <c r="E1078" s="2">
        <v>-8.368835040995776E-3</v>
      </c>
      <c r="F1078" s="2">
        <v>4.40198</v>
      </c>
      <c r="G1078" s="2">
        <v>4.3904400000000008</v>
      </c>
      <c r="H1078" s="2">
        <v>4.3846700000000007</v>
      </c>
      <c r="I1078" s="2">
        <v>4.3852699999999958</v>
      </c>
      <c r="J1078" s="2">
        <v>4.4676865000000046</v>
      </c>
      <c r="K1078" s="17" t="s">
        <v>52</v>
      </c>
      <c r="L1078" s="17" t="s">
        <v>55</v>
      </c>
      <c r="M1078" s="17" t="s">
        <v>55</v>
      </c>
    </row>
    <row r="1079" spans="1:13" ht="13.5" x14ac:dyDescent="0.25">
      <c r="A1079" s="3">
        <v>43578</v>
      </c>
      <c r="B1079" s="2">
        <v>4.3788999999999998</v>
      </c>
      <c r="C1079" s="2">
        <v>48.277531769856751</v>
      </c>
      <c r="D1079" s="2">
        <v>-9.7992266495268154E-3</v>
      </c>
      <c r="E1079" s="2">
        <v>-5.1108961115774194E-3</v>
      </c>
      <c r="F1079" s="2">
        <v>4.40198</v>
      </c>
      <c r="G1079" s="2">
        <v>4.3904400000000008</v>
      </c>
      <c r="H1079" s="2">
        <v>4.3846700000000007</v>
      </c>
      <c r="I1079" s="2">
        <v>4.3841559999999955</v>
      </c>
      <c r="J1079" s="2">
        <v>4.4664970000000048</v>
      </c>
      <c r="K1079" s="17" t="s">
        <v>52</v>
      </c>
      <c r="L1079" s="17" t="s">
        <v>55</v>
      </c>
      <c r="M1079" s="17" t="s">
        <v>55</v>
      </c>
    </row>
    <row r="1080" spans="1:13" ht="13.5" x14ac:dyDescent="0.25">
      <c r="A1080" s="3">
        <v>43579</v>
      </c>
      <c r="B1080" s="2">
        <v>4.3788999999999998</v>
      </c>
      <c r="C1080" s="2">
        <v>48.277531769856751</v>
      </c>
      <c r="D1080" s="2">
        <v>-8.9558154069511176E-3</v>
      </c>
      <c r="E1080" s="2">
        <v>-2.4360350196725349E-3</v>
      </c>
      <c r="F1080" s="2">
        <v>4.40198</v>
      </c>
      <c r="G1080" s="2">
        <v>4.3904399999999999</v>
      </c>
      <c r="H1080" s="2">
        <v>4.3846700000000007</v>
      </c>
      <c r="I1080" s="2">
        <v>4.3840759999999959</v>
      </c>
      <c r="J1080" s="2">
        <v>4.464846000000005</v>
      </c>
      <c r="K1080" s="17" t="s">
        <v>52</v>
      </c>
      <c r="L1080" s="17" t="s">
        <v>55</v>
      </c>
      <c r="M1080" s="17" t="s">
        <v>55</v>
      </c>
    </row>
    <row r="1081" spans="1:13" ht="13.5" x14ac:dyDescent="0.25">
      <c r="A1081" s="3">
        <v>43580</v>
      </c>
      <c r="B1081" s="2">
        <v>4.3788999999999998</v>
      </c>
      <c r="C1081" s="2">
        <v>48.277531769856751</v>
      </c>
      <c r="D1081" s="2">
        <v>-8.192962548442928E-3</v>
      </c>
      <c r="E1081" s="2">
        <v>-1.7381133589024079E-3</v>
      </c>
      <c r="F1081" s="2">
        <v>4.40198</v>
      </c>
      <c r="G1081" s="2">
        <v>4.3904399999999999</v>
      </c>
      <c r="H1081" s="2">
        <v>4.3846700000000007</v>
      </c>
      <c r="I1081" s="2">
        <v>4.3814479999999953</v>
      </c>
      <c r="J1081" s="2">
        <v>4.4630105000000055</v>
      </c>
      <c r="K1081" s="17" t="s">
        <v>52</v>
      </c>
      <c r="L1081" s="17" t="s">
        <v>55</v>
      </c>
      <c r="M1081" s="17" t="s">
        <v>55</v>
      </c>
    </row>
    <row r="1082" spans="1:13" ht="13.5" x14ac:dyDescent="0.25">
      <c r="A1082" s="3">
        <v>43581</v>
      </c>
      <c r="B1082" s="2">
        <v>4.3788999999999998</v>
      </c>
      <c r="C1082" s="2">
        <v>48.277531769856751</v>
      </c>
      <c r="D1082" s="2">
        <v>-7.5019187128777531E-3</v>
      </c>
      <c r="E1082" s="2">
        <v>-2.8857129024650102E-3</v>
      </c>
      <c r="F1082" s="2">
        <v>4.3788999999999998</v>
      </c>
      <c r="G1082" s="2">
        <v>4.3904399999999999</v>
      </c>
      <c r="H1082" s="2">
        <v>4.3846700000000016</v>
      </c>
      <c r="I1082" s="2">
        <v>4.3780239999999955</v>
      </c>
      <c r="J1082" s="2">
        <v>4.4610200000000058</v>
      </c>
      <c r="K1082" s="17" t="s">
        <v>48</v>
      </c>
      <c r="L1082" s="17" t="s">
        <v>55</v>
      </c>
      <c r="M1082" s="17" t="s">
        <v>47</v>
      </c>
    </row>
    <row r="1083" spans="1:13" ht="13.5" x14ac:dyDescent="0.25">
      <c r="A1083" s="3">
        <v>43584</v>
      </c>
      <c r="B1083" s="2">
        <v>4.3788999999999998</v>
      </c>
      <c r="C1083" s="2">
        <v>48.277531769856743</v>
      </c>
      <c r="D1083" s="2">
        <v>-6.8750106512478482E-3</v>
      </c>
      <c r="E1083" s="2">
        <v>-4.1771023691887614E-3</v>
      </c>
      <c r="F1083" s="2">
        <v>4.3788999999999998</v>
      </c>
      <c r="G1083" s="2">
        <v>4.3904400000000008</v>
      </c>
      <c r="H1083" s="2">
        <v>4.3846700000000016</v>
      </c>
      <c r="I1083" s="2">
        <v>4.3749179999999956</v>
      </c>
      <c r="J1083" s="2">
        <v>4.4597260000000052</v>
      </c>
      <c r="K1083" s="17" t="s">
        <v>55</v>
      </c>
      <c r="L1083" s="17" t="s">
        <v>55</v>
      </c>
      <c r="M1083" s="17" t="s">
        <v>55</v>
      </c>
    </row>
    <row r="1084" spans="1:13" ht="13.5" x14ac:dyDescent="0.25">
      <c r="A1084" s="3">
        <v>43585</v>
      </c>
      <c r="B1084" s="2">
        <v>4.3788999999999998</v>
      </c>
      <c r="C1084" s="2">
        <v>48.277531769856751</v>
      </c>
      <c r="D1084" s="2">
        <v>-6.305495666765637E-3</v>
      </c>
      <c r="E1084" s="2">
        <v>-6.1943338160048572E-3</v>
      </c>
      <c r="F1084" s="2">
        <v>4.3788999999999998</v>
      </c>
      <c r="G1084" s="2">
        <v>4.3904400000000008</v>
      </c>
      <c r="H1084" s="2">
        <v>4.3846700000000016</v>
      </c>
      <c r="I1084" s="2">
        <v>4.3721319999999961</v>
      </c>
      <c r="J1084" s="2">
        <v>4.4587310000000056</v>
      </c>
      <c r="K1084" s="17" t="s">
        <v>55</v>
      </c>
      <c r="L1084" s="17" t="s">
        <v>55</v>
      </c>
      <c r="M1084" s="17" t="s">
        <v>55</v>
      </c>
    </row>
    <row r="1085" spans="1:13" ht="13.5" x14ac:dyDescent="0.25">
      <c r="A1085" s="3">
        <v>43587</v>
      </c>
      <c r="B1085" s="2">
        <v>4.3788999999999998</v>
      </c>
      <c r="C1085" s="2">
        <v>48.277531769856751</v>
      </c>
      <c r="D1085" s="2">
        <v>-5.7874369676218507E-3</v>
      </c>
      <c r="E1085" s="2">
        <v>-1.0495248197140395E-2</v>
      </c>
      <c r="F1085" s="2">
        <v>4.3788999999999998</v>
      </c>
      <c r="G1085" s="2">
        <v>4.3904400000000008</v>
      </c>
      <c r="H1085" s="2">
        <v>4.3846700000000016</v>
      </c>
      <c r="I1085" s="2">
        <v>4.3692659999999952</v>
      </c>
      <c r="J1085" s="2">
        <v>4.4578355000000061</v>
      </c>
      <c r="K1085" s="17" t="s">
        <v>55</v>
      </c>
      <c r="L1085" s="17" t="s">
        <v>55</v>
      </c>
      <c r="M1085" s="17" t="s">
        <v>55</v>
      </c>
    </row>
    <row r="1086" spans="1:13" ht="13.5" x14ac:dyDescent="0.25">
      <c r="A1086" s="3">
        <v>43588</v>
      </c>
      <c r="B1086" s="2">
        <v>4.3192000000000004</v>
      </c>
      <c r="C1086" s="2">
        <v>35.019141024195662</v>
      </c>
      <c r="D1086" s="2">
        <v>-8.9337460256455614E-4</v>
      </c>
      <c r="E1086" s="2">
        <v>-1.3249032157705072E-2</v>
      </c>
      <c r="F1086" s="2">
        <v>4.3669600000000006</v>
      </c>
      <c r="G1086" s="2">
        <v>4.3844700000000012</v>
      </c>
      <c r="H1086" s="2">
        <v>4.3816850000000009</v>
      </c>
      <c r="I1086" s="2">
        <v>4.367911999999996</v>
      </c>
      <c r="J1086" s="2">
        <v>4.4566415000000061</v>
      </c>
      <c r="K1086" s="17" t="s">
        <v>48</v>
      </c>
      <c r="L1086" s="17" t="s">
        <v>55</v>
      </c>
      <c r="M1086" s="17" t="s">
        <v>47</v>
      </c>
    </row>
    <row r="1087" spans="1:13" ht="13.5" x14ac:dyDescent="0.25">
      <c r="A1087" s="3">
        <v>43591</v>
      </c>
      <c r="B1087" s="2">
        <v>4.3788999999999998</v>
      </c>
      <c r="C1087" s="2">
        <v>49.850924334903198</v>
      </c>
      <c r="D1087" s="2">
        <v>1.6963151462395132E-2</v>
      </c>
      <c r="E1087" s="2">
        <v>-1.5967153602240866E-2</v>
      </c>
      <c r="F1087" s="2">
        <v>4.3669600000000006</v>
      </c>
      <c r="G1087" s="2">
        <v>4.3729300000000011</v>
      </c>
      <c r="H1087" s="2">
        <v>4.3816850000000009</v>
      </c>
      <c r="I1087" s="2">
        <v>4.3683099999999957</v>
      </c>
      <c r="J1087" s="2">
        <v>4.4557460000000066</v>
      </c>
      <c r="K1087" s="17" t="s">
        <v>48</v>
      </c>
      <c r="L1087" s="17" t="s">
        <v>55</v>
      </c>
      <c r="M1087" s="17" t="s">
        <v>55</v>
      </c>
    </row>
    <row r="1088" spans="1:13" ht="13.5" x14ac:dyDescent="0.25">
      <c r="A1088" s="3">
        <v>43592</v>
      </c>
      <c r="B1088" s="2">
        <v>4.3749000000000002</v>
      </c>
      <c r="C1088" s="2">
        <v>49.043211161808607</v>
      </c>
      <c r="D1088" s="2">
        <v>1.4617544801467375E-2</v>
      </c>
      <c r="E1088" s="2">
        <v>-1.9439939118037132E-2</v>
      </c>
      <c r="F1088" s="2">
        <v>4.3661599999999998</v>
      </c>
      <c r="G1088" s="2">
        <v>4.3725300000000002</v>
      </c>
      <c r="H1088" s="2">
        <v>4.3814850000000005</v>
      </c>
      <c r="I1088" s="2">
        <v>4.3683899999999962</v>
      </c>
      <c r="J1088" s="2">
        <v>4.4548305000000061</v>
      </c>
      <c r="K1088" s="17" t="s">
        <v>48</v>
      </c>
      <c r="L1088" s="17" t="s">
        <v>55</v>
      </c>
      <c r="M1088" s="17" t="s">
        <v>47</v>
      </c>
    </row>
    <row r="1089" spans="1:13" ht="13.5" x14ac:dyDescent="0.25">
      <c r="A1089" s="3">
        <v>43593</v>
      </c>
      <c r="B1089" s="2">
        <v>4.3749000000000002</v>
      </c>
      <c r="C1089" s="2">
        <v>49.043211161808607</v>
      </c>
      <c r="D1089" s="2">
        <v>1.2658821123515906E-2</v>
      </c>
      <c r="E1089" s="2">
        <v>-2.1880174465435005E-2</v>
      </c>
      <c r="F1089" s="2">
        <v>4.3653600000000008</v>
      </c>
      <c r="G1089" s="2">
        <v>4.3721300000000003</v>
      </c>
      <c r="H1089" s="2">
        <v>4.3812850000000001</v>
      </c>
      <c r="I1089" s="2">
        <v>4.3687079999999963</v>
      </c>
      <c r="J1089" s="2">
        <v>4.4539150000000056</v>
      </c>
      <c r="K1089" s="17" t="s">
        <v>48</v>
      </c>
      <c r="L1089" s="17" t="s">
        <v>55</v>
      </c>
      <c r="M1089" s="17" t="s">
        <v>47</v>
      </c>
    </row>
    <row r="1090" spans="1:13" ht="13.5" x14ac:dyDescent="0.25">
      <c r="A1090" s="3">
        <v>43594</v>
      </c>
      <c r="B1090" s="2">
        <v>4.3033000000000001</v>
      </c>
      <c r="C1090" s="2">
        <v>36.699058778735903</v>
      </c>
      <c r="D1090" s="2">
        <v>1.6329236234824407E-2</v>
      </c>
      <c r="E1090" s="2">
        <v>-2.2692473895419514E-2</v>
      </c>
      <c r="F1090" s="2">
        <v>4.3502400000000003</v>
      </c>
      <c r="G1090" s="2">
        <v>4.3645699999999996</v>
      </c>
      <c r="H1090" s="2">
        <v>4.3775049999999993</v>
      </c>
      <c r="I1090" s="2">
        <v>4.3673559999999974</v>
      </c>
      <c r="J1090" s="2">
        <v>4.4526415000000057</v>
      </c>
      <c r="K1090" s="17" t="s">
        <v>48</v>
      </c>
      <c r="L1090" s="17" t="s">
        <v>55</v>
      </c>
      <c r="M1090" s="17" t="s">
        <v>47</v>
      </c>
    </row>
    <row r="1091" spans="1:13" ht="13.5" x14ac:dyDescent="0.25">
      <c r="A1091" s="3">
        <v>43595</v>
      </c>
      <c r="B1091" s="2">
        <v>4.3391000000000002</v>
      </c>
      <c r="C1091" s="2">
        <v>44.254301561941794</v>
      </c>
      <c r="D1091" s="2">
        <v>1.7228516037304686E-2</v>
      </c>
      <c r="E1091" s="2">
        <v>-2.23819066859198E-2</v>
      </c>
      <c r="F1091" s="2">
        <v>4.3542200000000006</v>
      </c>
      <c r="G1091" s="2">
        <v>4.3605900000000002</v>
      </c>
      <c r="H1091" s="2">
        <v>4.375515</v>
      </c>
      <c r="I1091" s="2">
        <v>4.3667199999999973</v>
      </c>
      <c r="J1091" s="2">
        <v>4.4515470000000059</v>
      </c>
      <c r="K1091" s="17" t="s">
        <v>48</v>
      </c>
      <c r="L1091" s="17" t="s">
        <v>55</v>
      </c>
      <c r="M1091" s="17" t="s">
        <v>51</v>
      </c>
    </row>
    <row r="1092" spans="1:13" ht="13.5" x14ac:dyDescent="0.25">
      <c r="A1092" s="3">
        <v>43598</v>
      </c>
      <c r="B1092" s="2">
        <v>4.3350999999999997</v>
      </c>
      <c r="C1092" s="2">
        <v>43.627741602888008</v>
      </c>
      <c r="D1092" s="2">
        <v>1.8486601169877659E-2</v>
      </c>
      <c r="E1092" s="2">
        <v>-2.0066149307244818E-2</v>
      </c>
      <c r="F1092" s="2">
        <v>4.345460000000001</v>
      </c>
      <c r="G1092" s="2">
        <v>4.3562099999999999</v>
      </c>
      <c r="H1092" s="2">
        <v>4.3733250000000004</v>
      </c>
      <c r="I1092" s="2">
        <v>4.3660039999999976</v>
      </c>
      <c r="J1092" s="2">
        <v>4.450133500000006</v>
      </c>
      <c r="K1092" s="17" t="s">
        <v>48</v>
      </c>
      <c r="L1092" s="17" t="s">
        <v>50</v>
      </c>
      <c r="M1092" s="17" t="s">
        <v>47</v>
      </c>
    </row>
    <row r="1093" spans="1:13" ht="13.5" x14ac:dyDescent="0.25">
      <c r="A1093" s="3">
        <v>43599</v>
      </c>
      <c r="B1093" s="2">
        <v>4.3391000000000002</v>
      </c>
      <c r="C1093" s="2">
        <v>44.474355586289448</v>
      </c>
      <c r="D1093" s="2">
        <v>1.9464455890043197E-2</v>
      </c>
      <c r="E1093" s="2">
        <v>-1.8166389589832743E-2</v>
      </c>
      <c r="F1093" s="2">
        <v>4.3382999999999994</v>
      </c>
      <c r="G1093" s="2">
        <v>4.3522300000000005</v>
      </c>
      <c r="H1093" s="2">
        <v>4.3713350000000011</v>
      </c>
      <c r="I1093" s="2">
        <v>4.3667999999999978</v>
      </c>
      <c r="J1093" s="2">
        <v>4.448939500000006</v>
      </c>
      <c r="K1093" s="17" t="s">
        <v>48</v>
      </c>
      <c r="L1093" s="17" t="s">
        <v>50</v>
      </c>
      <c r="M1093" s="17" t="s">
        <v>47</v>
      </c>
    </row>
    <row r="1094" spans="1:13" ht="13.5" x14ac:dyDescent="0.25">
      <c r="A1094" s="3">
        <v>43600</v>
      </c>
      <c r="B1094" s="2">
        <v>4.3311000000000002</v>
      </c>
      <c r="C1094" s="2">
        <v>43.080818197636006</v>
      </c>
      <c r="D1094" s="2">
        <v>2.1054918068062811E-2</v>
      </c>
      <c r="E1094" s="2">
        <v>-1.866623657500277E-2</v>
      </c>
      <c r="F1094" s="2">
        <v>4.3295399999999997</v>
      </c>
      <c r="G1094" s="2">
        <v>4.3474500000000003</v>
      </c>
      <c r="H1094" s="2">
        <v>4.368945000000001</v>
      </c>
      <c r="I1094" s="2">
        <v>4.3673559999999982</v>
      </c>
      <c r="J1094" s="2">
        <v>4.4477055000000068</v>
      </c>
      <c r="K1094" s="17" t="s">
        <v>48</v>
      </c>
      <c r="L1094" s="17" t="s">
        <v>50</v>
      </c>
      <c r="M1094" s="17" t="s">
        <v>47</v>
      </c>
    </row>
    <row r="1095" spans="1:13" ht="13.5" x14ac:dyDescent="0.25">
      <c r="A1095" s="3">
        <v>43601</v>
      </c>
      <c r="B1095" s="2">
        <v>4.3391000000000002</v>
      </c>
      <c r="C1095" s="2">
        <v>44.938791146597076</v>
      </c>
      <c r="D1095" s="2">
        <v>2.2013201334967647E-2</v>
      </c>
      <c r="E1095" s="2">
        <v>-1.7084554502568849E-2</v>
      </c>
      <c r="F1095" s="2">
        <v>4.3367000000000004</v>
      </c>
      <c r="G1095" s="2">
        <v>4.3434699999999999</v>
      </c>
      <c r="H1095" s="2">
        <v>4.3669550000000017</v>
      </c>
      <c r="I1095" s="2">
        <v>4.368071999999998</v>
      </c>
      <c r="J1095" s="2">
        <v>4.4469095000000074</v>
      </c>
      <c r="K1095" s="17" t="s">
        <v>48</v>
      </c>
      <c r="L1095" s="17" t="s">
        <v>50</v>
      </c>
      <c r="M1095" s="17" t="s">
        <v>51</v>
      </c>
    </row>
    <row r="1096" spans="1:13" ht="13.5" x14ac:dyDescent="0.25">
      <c r="A1096" s="3">
        <v>43602</v>
      </c>
      <c r="B1096" s="2">
        <v>4.3350999999999997</v>
      </c>
      <c r="C1096" s="2">
        <v>44.162562456907814</v>
      </c>
      <c r="D1096" s="2">
        <v>1.4078372540263118E-2</v>
      </c>
      <c r="E1096" s="2">
        <v>-1.7688339421182774E-2</v>
      </c>
      <c r="F1096" s="2">
        <v>4.3359000000000005</v>
      </c>
      <c r="G1096" s="2">
        <v>4.3450600000000001</v>
      </c>
      <c r="H1096" s="2">
        <v>4.3647650000000002</v>
      </c>
      <c r="I1096" s="2">
        <v>4.3687079999999989</v>
      </c>
      <c r="J1096" s="2">
        <v>4.4456955000000073</v>
      </c>
      <c r="K1096" s="17" t="s">
        <v>48</v>
      </c>
      <c r="L1096" s="17" t="s">
        <v>50</v>
      </c>
      <c r="M1096" s="17" t="s">
        <v>47</v>
      </c>
    </row>
    <row r="1097" spans="1:13" ht="13.5" x14ac:dyDescent="0.25">
      <c r="A1097" s="3">
        <v>43605</v>
      </c>
      <c r="B1097" s="2">
        <v>4.3350999999999997</v>
      </c>
      <c r="C1097" s="2">
        <v>44.162562456907814</v>
      </c>
      <c r="D1097" s="2">
        <v>1.6704607843098351E-2</v>
      </c>
      <c r="E1097" s="2">
        <v>-1.9394752328375304E-2</v>
      </c>
      <c r="F1097" s="2">
        <v>4.3359000000000005</v>
      </c>
      <c r="G1097" s="2">
        <v>4.3406799999999999</v>
      </c>
      <c r="H1097" s="2">
        <v>4.3568050000000005</v>
      </c>
      <c r="I1097" s="2">
        <v>4.3702199999999989</v>
      </c>
      <c r="J1097" s="2">
        <v>4.4444815000000082</v>
      </c>
      <c r="K1097" s="17" t="s">
        <v>52</v>
      </c>
      <c r="L1097" s="17" t="s">
        <v>55</v>
      </c>
      <c r="M1097" s="17" t="s">
        <v>55</v>
      </c>
    </row>
    <row r="1098" spans="1:13" ht="13.5" x14ac:dyDescent="0.25">
      <c r="A1098" s="3">
        <v>43606</v>
      </c>
      <c r="B1098" s="2">
        <v>4.3350999999999997</v>
      </c>
      <c r="C1098" s="2">
        <v>44.162562456907807</v>
      </c>
      <c r="D1098" s="2">
        <v>1.8455594386994179E-2</v>
      </c>
      <c r="E1098" s="2">
        <v>-2.0669895600617154E-2</v>
      </c>
      <c r="F1098" s="2">
        <v>4.3351000000000006</v>
      </c>
      <c r="G1098" s="2">
        <v>4.3366999999999987</v>
      </c>
      <c r="H1098" s="2">
        <v>4.3546149999999999</v>
      </c>
      <c r="I1098" s="2">
        <v>4.3701399999999992</v>
      </c>
      <c r="J1098" s="2">
        <v>4.4436655000000078</v>
      </c>
      <c r="K1098" s="17" t="s">
        <v>48</v>
      </c>
      <c r="L1098" s="17" t="s">
        <v>55</v>
      </c>
      <c r="M1098" s="17" t="s">
        <v>47</v>
      </c>
    </row>
    <row r="1099" spans="1:13" ht="13.5" x14ac:dyDescent="0.25">
      <c r="A1099" s="3">
        <v>43607</v>
      </c>
      <c r="B1099" s="2">
        <v>4.3350999999999997</v>
      </c>
      <c r="C1099" s="2">
        <v>44.162562456907807</v>
      </c>
      <c r="D1099" s="2">
        <v>2.0070691030935173E-2</v>
      </c>
      <c r="E1099" s="2">
        <v>-2.1522708752121294E-2</v>
      </c>
      <c r="F1099" s="2">
        <v>4.3359000000000005</v>
      </c>
      <c r="G1099" s="2">
        <v>4.3327200000000001</v>
      </c>
      <c r="H1099" s="2">
        <v>4.3524249999999993</v>
      </c>
      <c r="I1099" s="2">
        <v>4.3700599999999996</v>
      </c>
      <c r="J1099" s="2">
        <v>4.4425110000000076</v>
      </c>
      <c r="K1099" s="17" t="s">
        <v>52</v>
      </c>
      <c r="L1099" s="17" t="s">
        <v>49</v>
      </c>
      <c r="M1099" s="17" t="s">
        <v>53</v>
      </c>
    </row>
    <row r="1100" spans="1:13" ht="13.5" x14ac:dyDescent="0.25">
      <c r="A1100" s="3">
        <v>43608</v>
      </c>
      <c r="B1100" s="2">
        <v>4.3391000000000002</v>
      </c>
      <c r="C1100" s="2">
        <v>45.430383454332144</v>
      </c>
      <c r="D1100" s="2">
        <v>1.0249234657601747E-2</v>
      </c>
      <c r="E1100" s="2">
        <v>-2.3643947671284624E-2</v>
      </c>
      <c r="F1100" s="2">
        <v>4.3358999999999996</v>
      </c>
      <c r="G1100" s="2">
        <v>4.3362999999999996</v>
      </c>
      <c r="H1100" s="2">
        <v>4.3504349999999992</v>
      </c>
      <c r="I1100" s="2">
        <v>4.3697419999999996</v>
      </c>
      <c r="J1100" s="2">
        <v>4.441516000000008</v>
      </c>
      <c r="K1100" s="17" t="s">
        <v>52</v>
      </c>
      <c r="L1100" s="17" t="s">
        <v>55</v>
      </c>
      <c r="M1100" s="17" t="s">
        <v>55</v>
      </c>
    </row>
    <row r="1101" spans="1:13" ht="13.5" x14ac:dyDescent="0.25">
      <c r="A1101" s="3">
        <v>43609</v>
      </c>
      <c r="B1101" s="2">
        <v>4.3391000000000002</v>
      </c>
      <c r="C1101" s="2">
        <v>45.430383454332144</v>
      </c>
      <c r="D1101" s="2">
        <v>7.5372761353884599E-3</v>
      </c>
      <c r="E1101" s="2">
        <v>-2.6142245606503058E-2</v>
      </c>
      <c r="F1101" s="2">
        <v>4.3367000000000004</v>
      </c>
      <c r="G1101" s="2">
        <v>4.3363000000000005</v>
      </c>
      <c r="H1101" s="2">
        <v>4.3484449999999999</v>
      </c>
      <c r="I1101" s="2">
        <v>4.3689460000000002</v>
      </c>
      <c r="J1101" s="2">
        <v>4.4403220000000081</v>
      </c>
      <c r="K1101" s="17" t="s">
        <v>52</v>
      </c>
      <c r="L1101" s="17" t="s">
        <v>49</v>
      </c>
      <c r="M1101" s="17" t="s">
        <v>53</v>
      </c>
    </row>
    <row r="1102" spans="1:13" ht="13.5" x14ac:dyDescent="0.25">
      <c r="A1102" s="3">
        <v>43612</v>
      </c>
      <c r="B1102" s="2">
        <v>4.3391000000000002</v>
      </c>
      <c r="C1102" s="2">
        <v>45.430383454332151</v>
      </c>
      <c r="D1102" s="2">
        <v>4.7112428073248225E-3</v>
      </c>
      <c r="E1102" s="2">
        <v>-3.2584903954937725E-2</v>
      </c>
      <c r="F1102" s="2">
        <v>4.3375000000000004</v>
      </c>
      <c r="G1102" s="2">
        <v>4.3367000000000004</v>
      </c>
      <c r="H1102" s="2">
        <v>4.3464550000000006</v>
      </c>
      <c r="I1102" s="2">
        <v>4.3682300000000005</v>
      </c>
      <c r="J1102" s="2">
        <v>4.4389285000000083</v>
      </c>
      <c r="K1102" s="17" t="s">
        <v>52</v>
      </c>
      <c r="L1102" s="17" t="s">
        <v>49</v>
      </c>
      <c r="M1102" s="17" t="s">
        <v>53</v>
      </c>
    </row>
    <row r="1103" spans="1:13" ht="13.5" x14ac:dyDescent="0.25">
      <c r="A1103" s="3">
        <v>43613</v>
      </c>
      <c r="B1103" s="2">
        <v>4.3391000000000002</v>
      </c>
      <c r="C1103" s="2">
        <v>45.430383454332144</v>
      </c>
      <c r="D1103" s="2">
        <v>3.0132253245707119E-3</v>
      </c>
      <c r="E1103" s="2">
        <v>-3.7723250206883732E-2</v>
      </c>
      <c r="F1103" s="2">
        <v>4.3382999999999994</v>
      </c>
      <c r="G1103" s="2">
        <v>4.3367000000000013</v>
      </c>
      <c r="H1103" s="2">
        <v>4.3444650000000005</v>
      </c>
      <c r="I1103" s="2">
        <v>4.3674340000000003</v>
      </c>
      <c r="J1103" s="2">
        <v>4.4378340000000085</v>
      </c>
      <c r="K1103" s="17" t="s">
        <v>52</v>
      </c>
      <c r="L1103" s="17" t="s">
        <v>49</v>
      </c>
      <c r="M1103" s="17" t="s">
        <v>53</v>
      </c>
    </row>
    <row r="1104" spans="1:13" ht="13.5" x14ac:dyDescent="0.25">
      <c r="A1104" s="3">
        <v>43614</v>
      </c>
      <c r="B1104" s="2">
        <v>4.3350999999999997</v>
      </c>
      <c r="C1104" s="2">
        <v>44.084049871248254</v>
      </c>
      <c r="D1104" s="2">
        <v>7.1405806230373514E-4</v>
      </c>
      <c r="E1104" s="2">
        <v>-3.9052500070143478E-2</v>
      </c>
      <c r="F1104" s="2">
        <v>4.3383000000000003</v>
      </c>
      <c r="G1104" s="2">
        <v>4.3371000000000004</v>
      </c>
      <c r="H1104" s="2">
        <v>4.3422749999999999</v>
      </c>
      <c r="I1104" s="2">
        <v>4.3665580000000013</v>
      </c>
      <c r="J1104" s="2">
        <v>4.4367195000000086</v>
      </c>
      <c r="K1104" s="17" t="s">
        <v>52</v>
      </c>
      <c r="L1104" s="17" t="s">
        <v>55</v>
      </c>
      <c r="M1104" s="17" t="s">
        <v>55</v>
      </c>
    </row>
    <row r="1105" spans="1:13" ht="13.5" x14ac:dyDescent="0.25">
      <c r="A1105" s="3">
        <v>43615</v>
      </c>
      <c r="B1105" s="2">
        <v>4.3391000000000002</v>
      </c>
      <c r="C1105" s="2">
        <v>45.813399733323976</v>
      </c>
      <c r="D1105" s="2">
        <v>-2.0653233476952693E-4</v>
      </c>
      <c r="E1105" s="2">
        <v>-3.8262372716733578E-2</v>
      </c>
      <c r="F1105" s="2">
        <v>4.3382999999999994</v>
      </c>
      <c r="G1105" s="2">
        <v>4.3371000000000004</v>
      </c>
      <c r="H1105" s="2">
        <v>4.3402849999999997</v>
      </c>
      <c r="I1105" s="2">
        <v>4.365762000000001</v>
      </c>
      <c r="J1105" s="2">
        <v>4.4353260000000088</v>
      </c>
      <c r="K1105" s="17" t="s">
        <v>52</v>
      </c>
      <c r="L1105" s="17" t="s">
        <v>49</v>
      </c>
      <c r="M1105" s="17" t="s">
        <v>55</v>
      </c>
    </row>
    <row r="1106" spans="1:13" ht="13.5" x14ac:dyDescent="0.25">
      <c r="A1106" s="3">
        <v>43616</v>
      </c>
      <c r="B1106" s="2">
        <v>4.3391000000000002</v>
      </c>
      <c r="C1106" s="2">
        <v>45.813399733323976</v>
      </c>
      <c r="D1106" s="2">
        <v>-1.5408235879208476E-3</v>
      </c>
      <c r="E1106" s="2">
        <v>-3.8168956068343612E-2</v>
      </c>
      <c r="F1106" s="2">
        <v>4.3383000000000012</v>
      </c>
      <c r="G1106" s="2">
        <v>4.3375000000000004</v>
      </c>
      <c r="H1106" s="2">
        <v>4.3412799999999994</v>
      </c>
      <c r="I1106" s="2">
        <v>4.3649660000000017</v>
      </c>
      <c r="J1106" s="2">
        <v>4.4341320000000088</v>
      </c>
      <c r="K1106" s="17" t="s">
        <v>52</v>
      </c>
      <c r="L1106" s="17" t="s">
        <v>49</v>
      </c>
      <c r="M1106" s="17" t="s">
        <v>55</v>
      </c>
    </row>
    <row r="1107" spans="1:13" ht="13.5" x14ac:dyDescent="0.25">
      <c r="A1107" s="3">
        <v>43619</v>
      </c>
      <c r="B1107" s="2">
        <v>4.3391000000000002</v>
      </c>
      <c r="C1107" s="2">
        <v>45.813399733323983</v>
      </c>
      <c r="D1107" s="2">
        <v>-2.6142332752847608E-3</v>
      </c>
      <c r="E1107" s="2">
        <v>-3.6987163512774604E-2</v>
      </c>
      <c r="F1107" s="2">
        <v>4.3382999999999994</v>
      </c>
      <c r="G1107" s="2">
        <v>4.3379000000000003</v>
      </c>
      <c r="H1107" s="2">
        <v>4.3392900000000001</v>
      </c>
      <c r="I1107" s="2">
        <v>4.3641700000000023</v>
      </c>
      <c r="J1107" s="2">
        <v>4.4329380000000089</v>
      </c>
      <c r="K1107" s="17" t="s">
        <v>52</v>
      </c>
      <c r="L1107" s="17" t="s">
        <v>49</v>
      </c>
      <c r="M1107" s="17" t="s">
        <v>55</v>
      </c>
    </row>
    <row r="1108" spans="1:13" ht="13.5" x14ac:dyDescent="0.25">
      <c r="A1108" s="3">
        <v>43623</v>
      </c>
      <c r="B1108" s="2">
        <v>4.3391000000000002</v>
      </c>
      <c r="C1108" s="2">
        <v>45.813399733323976</v>
      </c>
      <c r="D1108" s="2">
        <v>-3.4710159844699717E-3</v>
      </c>
      <c r="E1108" s="2">
        <v>-3.3325349739635315E-2</v>
      </c>
      <c r="F1108" s="2">
        <v>4.3382999999999994</v>
      </c>
      <c r="G1108" s="2">
        <v>4.3383000000000003</v>
      </c>
      <c r="H1108" s="2">
        <v>4.3375000000000004</v>
      </c>
      <c r="I1108" s="2">
        <v>4.3633740000000021</v>
      </c>
      <c r="J1108" s="2">
        <v>4.431744000000009</v>
      </c>
      <c r="K1108" s="17" t="s">
        <v>52</v>
      </c>
      <c r="L1108" s="17" t="s">
        <v>49</v>
      </c>
      <c r="M1108" s="17" t="s">
        <v>55</v>
      </c>
    </row>
    <row r="1109" spans="1:13" ht="13.5" x14ac:dyDescent="0.25">
      <c r="A1109" s="3">
        <v>43626</v>
      </c>
      <c r="B1109" s="2">
        <v>4.3311000000000002</v>
      </c>
      <c r="C1109" s="2">
        <v>42.294553208562341</v>
      </c>
      <c r="D1109" s="2">
        <v>-3.5557202040950031E-3</v>
      </c>
      <c r="E1109" s="2">
        <v>-2.7538955982930713E-2</v>
      </c>
      <c r="F1109" s="2">
        <v>4.3375000000000004</v>
      </c>
      <c r="G1109" s="2">
        <v>4.3379000000000003</v>
      </c>
      <c r="H1109" s="2">
        <v>4.3353100000000016</v>
      </c>
      <c r="I1109" s="2">
        <v>4.3624180000000017</v>
      </c>
      <c r="J1109" s="2">
        <v>4.4305100000000088</v>
      </c>
      <c r="K1109" s="17" t="s">
        <v>52</v>
      </c>
      <c r="L1109" s="17" t="s">
        <v>49</v>
      </c>
      <c r="M1109" s="17" t="s">
        <v>54</v>
      </c>
    </row>
    <row r="1110" spans="1:13" ht="13.5" x14ac:dyDescent="0.25">
      <c r="A1110" s="3">
        <v>43627</v>
      </c>
      <c r="B1110" s="2">
        <v>4.3272000000000004</v>
      </c>
      <c r="C1110" s="2">
        <v>40.655161267963827</v>
      </c>
      <c r="D1110" s="2">
        <v>-2.6317053311046834E-3</v>
      </c>
      <c r="E1110" s="2">
        <v>-2.3128718590763642E-2</v>
      </c>
      <c r="F1110" s="2">
        <v>4.3351200000000008</v>
      </c>
      <c r="G1110" s="2">
        <v>4.3367100000000001</v>
      </c>
      <c r="H1110" s="2">
        <v>4.3365050000000007</v>
      </c>
      <c r="I1110" s="2">
        <v>4.3613840000000019</v>
      </c>
      <c r="J1110" s="2">
        <v>4.4292365000000089</v>
      </c>
      <c r="K1110" s="17" t="s">
        <v>48</v>
      </c>
      <c r="L1110" s="17" t="s">
        <v>50</v>
      </c>
      <c r="M1110" s="17" t="s">
        <v>47</v>
      </c>
    </row>
    <row r="1111" spans="1:13" ht="13.5" x14ac:dyDescent="0.25">
      <c r="A1111" s="3">
        <v>43628</v>
      </c>
      <c r="B1111" s="2">
        <v>4.3033000000000001</v>
      </c>
      <c r="C1111" s="2">
        <v>32.37367427198194</v>
      </c>
      <c r="D1111" s="2">
        <v>2.8211795381594129E-5</v>
      </c>
      <c r="E1111" s="2">
        <v>-2.0417739869085277E-2</v>
      </c>
      <c r="F1111" s="2">
        <v>4.32796</v>
      </c>
      <c r="G1111" s="2">
        <v>4.3331300000000006</v>
      </c>
      <c r="H1111" s="2">
        <v>4.334715000000001</v>
      </c>
      <c r="I1111" s="2">
        <v>4.359872000000002</v>
      </c>
      <c r="J1111" s="2">
        <v>4.4278235000000077</v>
      </c>
      <c r="K1111" s="17" t="s">
        <v>48</v>
      </c>
      <c r="L1111" s="17" t="s">
        <v>50</v>
      </c>
      <c r="M1111" s="17" t="s">
        <v>47</v>
      </c>
    </row>
    <row r="1112" spans="1:13" ht="13.5" x14ac:dyDescent="0.25">
      <c r="A1112" s="3">
        <v>43629</v>
      </c>
      <c r="B1112" s="2">
        <v>4.3788999999999998</v>
      </c>
      <c r="C1112" s="2">
        <v>60.076716603714679</v>
      </c>
      <c r="D1112" s="2">
        <v>-3.0801518439274034E-3</v>
      </c>
      <c r="E1112" s="2">
        <v>-1.1610877170458552E-2</v>
      </c>
      <c r="F1112" s="2">
        <v>4.3359199999999998</v>
      </c>
      <c r="G1112" s="2">
        <v>4.33711</v>
      </c>
      <c r="H1112" s="2">
        <v>4.3369050000000007</v>
      </c>
      <c r="I1112" s="2">
        <v>4.359872000000002</v>
      </c>
      <c r="J1112" s="2">
        <v>4.4264300000000079</v>
      </c>
      <c r="K1112" s="17" t="s">
        <v>48</v>
      </c>
      <c r="L1112" s="17" t="s">
        <v>50</v>
      </c>
      <c r="M1112" s="17" t="s">
        <v>51</v>
      </c>
    </row>
    <row r="1113" spans="1:13" ht="13.5" x14ac:dyDescent="0.25">
      <c r="A1113" s="3">
        <v>43630</v>
      </c>
      <c r="B1113" s="2">
        <v>4.3391000000000002</v>
      </c>
      <c r="C1113" s="2">
        <v>48.753635042566145</v>
      </c>
      <c r="D1113" s="2">
        <v>-2.9857911414614691E-3</v>
      </c>
      <c r="E1113" s="2">
        <v>1.5618456507045884E-3</v>
      </c>
      <c r="F1113" s="2">
        <v>4.3359199999999998</v>
      </c>
      <c r="G1113" s="2">
        <v>4.33711</v>
      </c>
      <c r="H1113" s="2">
        <v>4.3369050000000007</v>
      </c>
      <c r="I1113" s="2">
        <v>4.3590760000000008</v>
      </c>
      <c r="J1113" s="2">
        <v>4.4245190000000081</v>
      </c>
      <c r="K1113" s="17" t="s">
        <v>48</v>
      </c>
      <c r="L1113" s="17" t="s">
        <v>50</v>
      </c>
      <c r="M1113" s="17" t="s">
        <v>55</v>
      </c>
    </row>
    <row r="1114" spans="1:13" ht="13.5" x14ac:dyDescent="0.25">
      <c r="A1114" s="3">
        <v>43633</v>
      </c>
      <c r="B1114" s="2">
        <v>4.3391000000000002</v>
      </c>
      <c r="C1114" s="2">
        <v>48.753635042566145</v>
      </c>
      <c r="D1114" s="2">
        <v>-3.4932203216779811E-3</v>
      </c>
      <c r="E1114" s="2">
        <v>1.3036282575936194E-2</v>
      </c>
      <c r="F1114" s="2">
        <v>4.3375200000000005</v>
      </c>
      <c r="G1114" s="2">
        <v>4.33751</v>
      </c>
      <c r="H1114" s="2">
        <v>4.3373050000000015</v>
      </c>
      <c r="I1114" s="2">
        <v>4.3582800000000024</v>
      </c>
      <c r="J1114" s="2">
        <v>4.4226080000000083</v>
      </c>
      <c r="K1114" s="17" t="s">
        <v>48</v>
      </c>
      <c r="L1114" s="17" t="s">
        <v>50</v>
      </c>
      <c r="M1114" s="17" t="s">
        <v>51</v>
      </c>
    </row>
    <row r="1115" spans="1:13" ht="13.5" x14ac:dyDescent="0.25">
      <c r="A1115" s="3">
        <v>43634</v>
      </c>
      <c r="B1115" s="2">
        <v>4.3391000000000002</v>
      </c>
      <c r="C1115" s="2">
        <v>48.753635042566145</v>
      </c>
      <c r="D1115" s="2">
        <v>-3.2811694478107611E-3</v>
      </c>
      <c r="E1115" s="2">
        <v>2.1032253510883114E-2</v>
      </c>
      <c r="F1115" s="2">
        <v>4.3399000000000001</v>
      </c>
      <c r="G1115" s="2">
        <v>4.3375100000000009</v>
      </c>
      <c r="H1115" s="2">
        <v>4.3373050000000015</v>
      </c>
      <c r="I1115" s="2">
        <v>4.3574840000000021</v>
      </c>
      <c r="J1115" s="2">
        <v>4.4206970000000085</v>
      </c>
      <c r="K1115" s="17" t="s">
        <v>48</v>
      </c>
      <c r="L1115" s="17" t="s">
        <v>50</v>
      </c>
      <c r="M1115" s="17" t="s">
        <v>51</v>
      </c>
    </row>
    <row r="1116" spans="1:13" ht="13.5" x14ac:dyDescent="0.25">
      <c r="A1116" s="3">
        <v>43635</v>
      </c>
      <c r="B1116" s="2">
        <v>4.3033000000000001</v>
      </c>
      <c r="C1116" s="2">
        <v>40.234248149046472</v>
      </c>
      <c r="D1116" s="2">
        <v>-4.2578862700004549E-4</v>
      </c>
      <c r="E1116" s="2">
        <v>3.0293711095760581E-2</v>
      </c>
      <c r="F1116" s="2">
        <v>4.3399000000000001</v>
      </c>
      <c r="G1116" s="2">
        <v>4.3339300000000005</v>
      </c>
      <c r="H1116" s="2">
        <v>4.3357150000000004</v>
      </c>
      <c r="I1116" s="2">
        <v>4.3559720000000022</v>
      </c>
      <c r="J1116" s="2">
        <v>4.4186070000000086</v>
      </c>
      <c r="K1116" s="17" t="s">
        <v>48</v>
      </c>
      <c r="L1116" s="17" t="s">
        <v>50</v>
      </c>
      <c r="M1116" s="17" t="s">
        <v>55</v>
      </c>
    </row>
    <row r="1117" spans="1:13" ht="13.5" x14ac:dyDescent="0.25">
      <c r="A1117" s="3">
        <v>43636</v>
      </c>
      <c r="B1117" s="2">
        <v>4.3788999999999998</v>
      </c>
      <c r="C1117" s="2">
        <v>57.230662630174109</v>
      </c>
      <c r="D1117" s="2">
        <v>-3.3758374012702319E-3</v>
      </c>
      <c r="E1117" s="2">
        <v>3.5289075445727541E-2</v>
      </c>
      <c r="F1117" s="2">
        <v>4.3399000000000001</v>
      </c>
      <c r="G1117" s="2">
        <v>4.3379100000000008</v>
      </c>
      <c r="H1117" s="2">
        <v>4.3379050000000001</v>
      </c>
      <c r="I1117" s="2">
        <v>4.3559720000000013</v>
      </c>
      <c r="J1117" s="2">
        <v>4.4168950000000091</v>
      </c>
      <c r="K1117" s="17" t="s">
        <v>48</v>
      </c>
      <c r="L1117" s="17" t="s">
        <v>50</v>
      </c>
      <c r="M1117" s="17" t="s">
        <v>55</v>
      </c>
    </row>
    <row r="1118" spans="1:13" ht="13.5" x14ac:dyDescent="0.25">
      <c r="A1118" s="3">
        <v>43637</v>
      </c>
      <c r="B1118" s="2">
        <v>4.3788999999999998</v>
      </c>
      <c r="C1118" s="2">
        <v>57.230662630174109</v>
      </c>
      <c r="D1118" s="2">
        <v>-6.1022193480484432E-3</v>
      </c>
      <c r="E1118" s="2">
        <v>3.5831885732798857E-2</v>
      </c>
      <c r="F1118" s="2">
        <v>4.3478599999999998</v>
      </c>
      <c r="G1118" s="2">
        <v>4.3418900000000011</v>
      </c>
      <c r="H1118" s="2">
        <v>4.3400950000000007</v>
      </c>
      <c r="I1118" s="2">
        <v>4.3559720000000013</v>
      </c>
      <c r="J1118" s="2">
        <v>4.4151830000000096</v>
      </c>
      <c r="K1118" s="17" t="s">
        <v>52</v>
      </c>
      <c r="L1118" s="17" t="s">
        <v>55</v>
      </c>
      <c r="M1118" s="17" t="s">
        <v>53</v>
      </c>
    </row>
    <row r="1119" spans="1:13" ht="13.5" x14ac:dyDescent="0.25">
      <c r="A1119" s="3">
        <v>43640</v>
      </c>
      <c r="B1119" s="2">
        <v>4.3391000000000002</v>
      </c>
      <c r="C1119" s="2">
        <v>48.763623964258734</v>
      </c>
      <c r="D1119" s="2">
        <v>-6.9049149548066069E-3</v>
      </c>
      <c r="E1119" s="2">
        <v>3.1819895131820736E-2</v>
      </c>
      <c r="F1119" s="2">
        <v>4.3478599999999998</v>
      </c>
      <c r="G1119" s="2">
        <v>4.342690000000001</v>
      </c>
      <c r="H1119" s="2">
        <v>4.3402950000000002</v>
      </c>
      <c r="I1119" s="2">
        <v>4.3551760000000002</v>
      </c>
      <c r="J1119" s="2">
        <v>4.4133915000000092</v>
      </c>
      <c r="K1119" s="17" t="s">
        <v>48</v>
      </c>
      <c r="L1119" s="17" t="s">
        <v>55</v>
      </c>
      <c r="M1119" s="17" t="s">
        <v>55</v>
      </c>
    </row>
    <row r="1120" spans="1:13" ht="13.5" x14ac:dyDescent="0.25">
      <c r="A1120" s="3">
        <v>43641</v>
      </c>
      <c r="B1120" s="2">
        <v>4.3391000000000002</v>
      </c>
      <c r="C1120" s="2">
        <v>48.763623964258734</v>
      </c>
      <c r="D1120" s="2">
        <v>-8.146287125858187E-3</v>
      </c>
      <c r="E1120" s="2">
        <v>2.7581774945605299E-2</v>
      </c>
      <c r="F1120" s="2">
        <v>4.3478599999999998</v>
      </c>
      <c r="G1120" s="2">
        <v>4.3438800000000004</v>
      </c>
      <c r="H1120" s="2">
        <v>4.3402950000000002</v>
      </c>
      <c r="I1120" s="2">
        <v>4.3543799999999999</v>
      </c>
      <c r="J1120" s="2">
        <v>4.4116000000000097</v>
      </c>
      <c r="K1120" s="17" t="s">
        <v>48</v>
      </c>
      <c r="L1120" s="17" t="s">
        <v>55</v>
      </c>
      <c r="M1120" s="17" t="s">
        <v>55</v>
      </c>
    </row>
    <row r="1121" spans="1:13" ht="13.5" x14ac:dyDescent="0.25">
      <c r="A1121" s="3">
        <v>43642</v>
      </c>
      <c r="B1121" s="2">
        <v>4.3391000000000002</v>
      </c>
      <c r="C1121" s="2">
        <v>48.763623964258734</v>
      </c>
      <c r="D1121" s="2">
        <v>-1.283857259177168E-2</v>
      </c>
      <c r="E1121" s="2">
        <v>2.0467892601890178E-2</v>
      </c>
      <c r="F1121" s="2">
        <v>4.3550200000000006</v>
      </c>
      <c r="G1121" s="2">
        <v>4.3474600000000008</v>
      </c>
      <c r="H1121" s="2">
        <v>4.3402950000000011</v>
      </c>
      <c r="I1121" s="2">
        <v>4.3535840000000006</v>
      </c>
      <c r="J1121" s="2">
        <v>4.4102065000000099</v>
      </c>
      <c r="K1121" s="17" t="s">
        <v>48</v>
      </c>
      <c r="L1121" s="17" t="s">
        <v>55</v>
      </c>
      <c r="M1121" s="17" t="s">
        <v>51</v>
      </c>
    </row>
    <row r="1122" spans="1:13" ht="13.5" x14ac:dyDescent="0.25">
      <c r="A1122" s="3">
        <v>43643</v>
      </c>
      <c r="B1122" s="2">
        <v>4.2793999999999999</v>
      </c>
      <c r="C1122" s="2">
        <v>38.180961607554892</v>
      </c>
      <c r="D1122" s="2">
        <v>-7.2354185889178524E-4</v>
      </c>
      <c r="E1122" s="2">
        <v>1.0842595575534008E-2</v>
      </c>
      <c r="F1122" s="2">
        <v>4.3351199999999999</v>
      </c>
      <c r="G1122" s="2">
        <v>4.3375100000000009</v>
      </c>
      <c r="H1122" s="2">
        <v>4.3373100000000004</v>
      </c>
      <c r="I1122" s="2">
        <v>4.3515940000000004</v>
      </c>
      <c r="J1122" s="2">
        <v>4.408913000000009</v>
      </c>
      <c r="K1122" s="17" t="s">
        <v>48</v>
      </c>
      <c r="L1122" s="17" t="s">
        <v>50</v>
      </c>
      <c r="M1122" s="17" t="s">
        <v>47</v>
      </c>
    </row>
    <row r="1123" spans="1:13" ht="13.5" x14ac:dyDescent="0.25">
      <c r="A1123" s="3">
        <v>43644</v>
      </c>
      <c r="B1123" s="2">
        <v>4.3391000000000002</v>
      </c>
      <c r="C1123" s="2">
        <v>49.891897573678712</v>
      </c>
      <c r="D1123" s="2">
        <v>-6.3485918374173167E-4</v>
      </c>
      <c r="E1123" s="2">
        <v>-1.9260628222081619E-3</v>
      </c>
      <c r="F1123" s="2">
        <v>4.327160000000001</v>
      </c>
      <c r="G1123" s="2">
        <v>4.3375100000000009</v>
      </c>
      <c r="H1123" s="2">
        <v>4.3373100000000004</v>
      </c>
      <c r="I1123" s="2">
        <v>4.3507980000000011</v>
      </c>
      <c r="J1123" s="2">
        <v>4.4079180000000093</v>
      </c>
      <c r="K1123" s="17" t="s">
        <v>48</v>
      </c>
      <c r="L1123" s="17" t="s">
        <v>50</v>
      </c>
      <c r="M1123" s="17" t="s">
        <v>47</v>
      </c>
    </row>
    <row r="1124" spans="1:13" ht="13.5" x14ac:dyDescent="0.25">
      <c r="A1124" s="3">
        <v>43647</v>
      </c>
      <c r="B1124" s="2">
        <v>4.3391000000000002</v>
      </c>
      <c r="C1124" s="2">
        <v>49.891897573678705</v>
      </c>
      <c r="D1124" s="2">
        <v>-5.5814359285566439E-4</v>
      </c>
      <c r="E1124" s="2">
        <v>-1.73695227496619E-2</v>
      </c>
      <c r="F1124" s="2">
        <v>4.327160000000001</v>
      </c>
      <c r="G1124" s="2">
        <v>4.3375100000000009</v>
      </c>
      <c r="H1124" s="2">
        <v>4.33751</v>
      </c>
      <c r="I1124" s="2">
        <v>4.3500020000000008</v>
      </c>
      <c r="J1124" s="2">
        <v>4.4069230000000088</v>
      </c>
      <c r="K1124" s="17" t="s">
        <v>48</v>
      </c>
      <c r="L1124" s="17" t="s">
        <v>55</v>
      </c>
      <c r="M1124" s="17" t="s">
        <v>55</v>
      </c>
    </row>
    <row r="1125" spans="1:13" ht="13.5" x14ac:dyDescent="0.25">
      <c r="A1125" s="3">
        <v>43648</v>
      </c>
      <c r="B1125" s="2">
        <v>4.3391000000000002</v>
      </c>
      <c r="C1125" s="2">
        <v>49.891897573678698</v>
      </c>
      <c r="D1125" s="2">
        <v>-4.9167817443596107E-4</v>
      </c>
      <c r="E1125" s="2">
        <v>-3.2709509901251488E-2</v>
      </c>
      <c r="F1125" s="2">
        <v>4.327160000000001</v>
      </c>
      <c r="G1125" s="2">
        <v>4.33751</v>
      </c>
      <c r="H1125" s="2">
        <v>4.3375100000000009</v>
      </c>
      <c r="I1125" s="2">
        <v>4.3492060000000006</v>
      </c>
      <c r="J1125" s="2">
        <v>4.4066045000000091</v>
      </c>
      <c r="K1125" s="17" t="s">
        <v>48</v>
      </c>
      <c r="L1125" s="17" t="s">
        <v>55</v>
      </c>
      <c r="M1125" s="17" t="s">
        <v>55</v>
      </c>
    </row>
    <row r="1126" spans="1:13" ht="13.5" x14ac:dyDescent="0.25">
      <c r="A1126" s="3">
        <v>43649</v>
      </c>
      <c r="B1126" s="2">
        <v>4.3391000000000002</v>
      </c>
      <c r="C1126" s="2">
        <v>49.891897573678698</v>
      </c>
      <c r="D1126" s="2">
        <v>-5.9416932662799127E-3</v>
      </c>
      <c r="E1126" s="2">
        <v>-4.7705715337170454E-2</v>
      </c>
      <c r="F1126" s="2">
        <v>4.327160000000001</v>
      </c>
      <c r="G1126" s="2">
        <v>4.3410900000000003</v>
      </c>
      <c r="H1126" s="2">
        <v>4.3375100000000009</v>
      </c>
      <c r="I1126" s="2">
        <v>4.3484100000000003</v>
      </c>
      <c r="J1126" s="2">
        <v>4.4069030000000096</v>
      </c>
      <c r="K1126" s="17" t="s">
        <v>48</v>
      </c>
      <c r="L1126" s="17" t="s">
        <v>55</v>
      </c>
      <c r="M1126" s="17" t="s">
        <v>55</v>
      </c>
    </row>
    <row r="1127" spans="1:13" ht="13.5" x14ac:dyDescent="0.25">
      <c r="A1127" s="3">
        <v>43650</v>
      </c>
      <c r="B1127" s="2">
        <v>4.3350999999999997</v>
      </c>
      <c r="C1127" s="2">
        <v>49.054422438688015</v>
      </c>
      <c r="D1127" s="2">
        <v>1.3751518129456741E-3</v>
      </c>
      <c r="E1127" s="2">
        <v>-6.2521958580103176E-2</v>
      </c>
      <c r="F1127" s="2">
        <v>4.3383000000000003</v>
      </c>
      <c r="G1127" s="2">
        <v>4.3367100000000001</v>
      </c>
      <c r="H1127" s="2">
        <v>4.3373100000000004</v>
      </c>
      <c r="I1127" s="2">
        <v>4.3452260000000003</v>
      </c>
      <c r="J1127" s="2">
        <v>4.4071815000000099</v>
      </c>
      <c r="K1127" s="17" t="s">
        <v>48</v>
      </c>
      <c r="L1127" s="17" t="s">
        <v>50</v>
      </c>
      <c r="M1127" s="17" t="s">
        <v>51</v>
      </c>
    </row>
    <row r="1128" spans="1:13" ht="13.5" x14ac:dyDescent="0.25">
      <c r="A1128" s="3">
        <v>43651</v>
      </c>
      <c r="B1128" s="2">
        <v>4.2992999999999997</v>
      </c>
      <c r="C1128" s="2">
        <v>42.223168380541317</v>
      </c>
      <c r="D1128" s="2">
        <v>1.0243048649228648E-2</v>
      </c>
      <c r="E1128" s="2">
        <v>-7.535988807662268E-2</v>
      </c>
      <c r="F1128" s="2">
        <v>4.3303399999999996</v>
      </c>
      <c r="G1128" s="2">
        <v>4.3287500000000012</v>
      </c>
      <c r="H1128" s="2">
        <v>4.3353200000000012</v>
      </c>
      <c r="I1128" s="2">
        <v>4.3436339999999998</v>
      </c>
      <c r="J1128" s="2">
        <v>4.40728100000001</v>
      </c>
      <c r="K1128" s="17" t="s">
        <v>48</v>
      </c>
      <c r="L1128" s="17" t="s">
        <v>50</v>
      </c>
      <c r="M1128" s="17" t="s">
        <v>47</v>
      </c>
    </row>
    <row r="1129" spans="1:13" ht="13.5" x14ac:dyDescent="0.25">
      <c r="A1129" s="3">
        <v>43654</v>
      </c>
      <c r="B1129" s="2">
        <v>4.2912999999999997</v>
      </c>
      <c r="C1129" s="2">
        <v>40.854025507783305</v>
      </c>
      <c r="D1129" s="2">
        <v>1.245073934831975E-2</v>
      </c>
      <c r="E1129" s="2">
        <v>-8.6084726868275618E-2</v>
      </c>
      <c r="F1129" s="2">
        <v>4.3207800000000001</v>
      </c>
      <c r="G1129" s="2">
        <v>4.323970000000001</v>
      </c>
      <c r="H1129" s="2">
        <v>4.333330000000001</v>
      </c>
      <c r="I1129" s="2">
        <v>4.3418820000000009</v>
      </c>
      <c r="J1129" s="2">
        <v>4.4073405000000108</v>
      </c>
      <c r="K1129" s="17" t="s">
        <v>48</v>
      </c>
      <c r="L1129" s="17" t="s">
        <v>50</v>
      </c>
      <c r="M1129" s="17" t="s">
        <v>47</v>
      </c>
    </row>
    <row r="1130" spans="1:13" ht="13.5" x14ac:dyDescent="0.25">
      <c r="A1130" s="3">
        <v>43655</v>
      </c>
      <c r="B1130" s="2">
        <v>4.2992999999999997</v>
      </c>
      <c r="C1130" s="2">
        <v>42.849750806073075</v>
      </c>
      <c r="D1130" s="2">
        <v>1.3990659533096306E-2</v>
      </c>
      <c r="E1130" s="2">
        <v>-9.2443512183200127E-2</v>
      </c>
      <c r="F1130" s="2">
        <v>4.3128199999999994</v>
      </c>
      <c r="G1130" s="2">
        <v>4.3199900000000007</v>
      </c>
      <c r="H1130" s="2">
        <v>4.3319350000000005</v>
      </c>
      <c r="I1130" s="2">
        <v>4.3402899999999995</v>
      </c>
      <c r="J1130" s="2">
        <v>4.40744000000001</v>
      </c>
      <c r="K1130" s="17" t="s">
        <v>48</v>
      </c>
      <c r="L1130" s="17" t="s">
        <v>50</v>
      </c>
      <c r="M1130" s="17" t="s">
        <v>47</v>
      </c>
    </row>
    <row r="1131" spans="1:13" ht="13.5" x14ac:dyDescent="0.25">
      <c r="A1131" s="3">
        <v>43656</v>
      </c>
      <c r="B1131" s="2">
        <v>4.2992999999999997</v>
      </c>
      <c r="C1131" s="2">
        <v>42.849750806073075</v>
      </c>
      <c r="D1131" s="2">
        <v>1.5491273244438553E-2</v>
      </c>
      <c r="E1131" s="2">
        <v>-9.3466547570998065E-2</v>
      </c>
      <c r="F1131" s="2">
        <v>4.3048599999999997</v>
      </c>
      <c r="G1131" s="2">
        <v>4.3160100000000003</v>
      </c>
      <c r="H1131" s="2">
        <v>4.3317350000000001</v>
      </c>
      <c r="I1131" s="2">
        <v>4.3386979999999999</v>
      </c>
      <c r="J1131" s="2">
        <v>4.4074400000000109</v>
      </c>
      <c r="K1131" s="17" t="s">
        <v>48</v>
      </c>
      <c r="L1131" s="17" t="s">
        <v>50</v>
      </c>
      <c r="M1131" s="17" t="s">
        <v>47</v>
      </c>
    </row>
    <row r="1132" spans="1:13" ht="13.5" x14ac:dyDescent="0.25">
      <c r="A1132" s="3">
        <v>43657</v>
      </c>
      <c r="B1132" s="2">
        <v>4.2992999999999997</v>
      </c>
      <c r="C1132" s="2">
        <v>42.849750806073075</v>
      </c>
      <c r="D1132" s="2">
        <v>7.7593748901412241E-3</v>
      </c>
      <c r="E1132" s="2">
        <v>-8.7903081325861207E-2</v>
      </c>
      <c r="F1132" s="2">
        <v>4.297699999999999</v>
      </c>
      <c r="G1132" s="2">
        <v>4.3180000000000005</v>
      </c>
      <c r="H1132" s="2">
        <v>4.3277550000000016</v>
      </c>
      <c r="I1132" s="2">
        <v>4.3371060000000003</v>
      </c>
      <c r="J1132" s="2">
        <v>4.4074400000000109</v>
      </c>
      <c r="K1132" s="17" t="s">
        <v>48</v>
      </c>
      <c r="L1132" s="17" t="s">
        <v>50</v>
      </c>
      <c r="M1132" s="17" t="s">
        <v>47</v>
      </c>
    </row>
    <row r="1133" spans="1:13" ht="13.5" x14ac:dyDescent="0.25">
      <c r="A1133" s="3">
        <v>43658</v>
      </c>
      <c r="B1133" s="2">
        <v>4.2793999999999999</v>
      </c>
      <c r="C1133" s="2">
        <v>38.783961430013143</v>
      </c>
      <c r="D1133" s="2">
        <v>1.2045102676487396E-2</v>
      </c>
      <c r="E1133" s="2">
        <v>-7.9290426917203574E-2</v>
      </c>
      <c r="F1133" s="2">
        <v>4.2937199999999986</v>
      </c>
      <c r="G1133" s="2">
        <v>4.31203</v>
      </c>
      <c r="H1133" s="2">
        <v>4.3247700000000009</v>
      </c>
      <c r="I1133" s="2">
        <v>4.3351160000000002</v>
      </c>
      <c r="J1133" s="2">
        <v>4.4069225000000101</v>
      </c>
      <c r="K1133" s="17" t="s">
        <v>48</v>
      </c>
      <c r="L1133" s="17" t="s">
        <v>50</v>
      </c>
      <c r="M1133" s="17" t="s">
        <v>47</v>
      </c>
    </row>
    <row r="1134" spans="1:13" ht="13.5" x14ac:dyDescent="0.25">
      <c r="A1134" s="3">
        <v>43661</v>
      </c>
      <c r="B1134" s="2">
        <v>4.4042000000000003</v>
      </c>
      <c r="C1134" s="2">
        <v>62.692026461333469</v>
      </c>
      <c r="D1134" s="2">
        <v>6.7014979201891478E-3</v>
      </c>
      <c r="E1134" s="2">
        <v>-6.7754522091483083E-2</v>
      </c>
      <c r="F1134" s="2">
        <v>4.3163</v>
      </c>
      <c r="G1134" s="2">
        <v>4.3185400000000005</v>
      </c>
      <c r="H1134" s="2">
        <v>4.3280250000000011</v>
      </c>
      <c r="I1134" s="2">
        <v>4.3356219999999999</v>
      </c>
      <c r="J1134" s="2">
        <v>4.4070290000000103</v>
      </c>
      <c r="K1134" s="17" t="s">
        <v>48</v>
      </c>
      <c r="L1134" s="17" t="s">
        <v>50</v>
      </c>
      <c r="M1134" s="17" t="s">
        <v>47</v>
      </c>
    </row>
    <row r="1135" spans="1:13" ht="13.5" x14ac:dyDescent="0.25">
      <c r="A1135" s="3">
        <v>43662</v>
      </c>
      <c r="B1135" s="2">
        <v>4.2775999999999996</v>
      </c>
      <c r="C1135" s="2">
        <v>43.943181827726775</v>
      </c>
      <c r="D1135" s="2">
        <v>1.1074440086392023E-2</v>
      </c>
      <c r="E1135" s="2">
        <v>-5.4829050141449946E-2</v>
      </c>
      <c r="F1135" s="2">
        <v>4.31196</v>
      </c>
      <c r="G1135" s="2">
        <v>4.3123899999999997</v>
      </c>
      <c r="H1135" s="2">
        <v>4.3249499999999994</v>
      </c>
      <c r="I1135" s="2">
        <v>4.333596</v>
      </c>
      <c r="J1135" s="2">
        <v>4.4064030000000098</v>
      </c>
      <c r="K1135" s="17" t="s">
        <v>48</v>
      </c>
      <c r="L1135" s="17" t="s">
        <v>50</v>
      </c>
      <c r="M1135" s="17" t="s">
        <v>47</v>
      </c>
    </row>
    <row r="1136" spans="1:13" ht="13.5" x14ac:dyDescent="0.25">
      <c r="A1136" s="3">
        <v>43663</v>
      </c>
      <c r="B1136" s="2">
        <v>4.2775999999999996</v>
      </c>
      <c r="C1136" s="2">
        <v>43.943181827726775</v>
      </c>
      <c r="D1136" s="2">
        <v>1.5075184631577976E-2</v>
      </c>
      <c r="E1136" s="2">
        <v>-4.1692469007424508E-2</v>
      </c>
      <c r="F1136" s="2">
        <v>4.30762</v>
      </c>
      <c r="G1136" s="2">
        <v>4.3062399999999998</v>
      </c>
      <c r="H1136" s="2">
        <v>4.323665000000001</v>
      </c>
      <c r="I1136" s="2">
        <v>4.3327640000000001</v>
      </c>
      <c r="J1136" s="2">
        <v>4.4057175000000095</v>
      </c>
      <c r="K1136" s="17" t="s">
        <v>48</v>
      </c>
      <c r="L1136" s="17" t="s">
        <v>50</v>
      </c>
      <c r="M1136" s="17" t="s">
        <v>47</v>
      </c>
    </row>
    <row r="1137" spans="1:13" ht="13.5" x14ac:dyDescent="0.25">
      <c r="A1137" s="3">
        <v>43664</v>
      </c>
      <c r="B1137" s="2">
        <v>4.2514000000000003</v>
      </c>
      <c r="C1137" s="2">
        <v>41.00021549575434</v>
      </c>
      <c r="D1137" s="2">
        <v>2.006408494895684E-2</v>
      </c>
      <c r="E1137" s="2">
        <v>-3.206493373431573E-2</v>
      </c>
      <c r="F1137" s="2">
        <v>4.2980399999999994</v>
      </c>
      <c r="G1137" s="2">
        <v>4.2978699999999987</v>
      </c>
      <c r="H1137" s="2">
        <v>4.3172900000000007</v>
      </c>
      <c r="I1137" s="2">
        <v>4.3302139999999998</v>
      </c>
      <c r="J1137" s="2">
        <v>4.4049010000000095</v>
      </c>
      <c r="K1137" s="17" t="s">
        <v>48</v>
      </c>
      <c r="L1137" s="17" t="s">
        <v>50</v>
      </c>
      <c r="M1137" s="17" t="s">
        <v>47</v>
      </c>
    </row>
    <row r="1138" spans="1:13" ht="13.5" x14ac:dyDescent="0.25">
      <c r="A1138" s="3">
        <v>43665</v>
      </c>
      <c r="B1138" s="2">
        <v>4.2295999999999996</v>
      </c>
      <c r="C1138" s="2">
        <v>38.679032997844246</v>
      </c>
      <c r="D1138" s="2">
        <v>2.0805085654036937E-2</v>
      </c>
      <c r="E1138" s="2">
        <v>-2.7178038892658303E-2</v>
      </c>
      <c r="F1138" s="2">
        <v>4.288079999999999</v>
      </c>
      <c r="G1138" s="2">
        <v>4.2908999999999997</v>
      </c>
      <c r="H1138" s="2">
        <v>4.3098250000000018</v>
      </c>
      <c r="I1138" s="2">
        <v>4.3273080000000004</v>
      </c>
      <c r="J1138" s="2">
        <v>4.40341800000001</v>
      </c>
      <c r="K1138" s="17" t="s">
        <v>48</v>
      </c>
      <c r="L1138" s="17" t="s">
        <v>55</v>
      </c>
      <c r="M1138" s="17" t="s">
        <v>47</v>
      </c>
    </row>
    <row r="1139" spans="1:13" ht="13.5" x14ac:dyDescent="0.25">
      <c r="A1139" s="3">
        <v>43668</v>
      </c>
      <c r="B1139" s="2">
        <v>4.1947000000000001</v>
      </c>
      <c r="C1139" s="2">
        <v>35.239449331624513</v>
      </c>
      <c r="D1139" s="2">
        <v>2.3297264717514921E-2</v>
      </c>
      <c r="E1139" s="2">
        <v>-2.5044526754396088E-2</v>
      </c>
      <c r="F1139" s="2">
        <v>4.2461800000000007</v>
      </c>
      <c r="G1139" s="2">
        <v>4.2812399999999986</v>
      </c>
      <c r="H1139" s="2">
        <v>4.3026050000000016</v>
      </c>
      <c r="I1139" s="2">
        <v>4.3237040000000011</v>
      </c>
      <c r="J1139" s="2">
        <v>4.4020990000000095</v>
      </c>
      <c r="K1139" s="17" t="s">
        <v>48</v>
      </c>
      <c r="L1139" s="17" t="s">
        <v>55</v>
      </c>
      <c r="M1139" s="17" t="s">
        <v>47</v>
      </c>
    </row>
    <row r="1140" spans="1:13" ht="13.5" x14ac:dyDescent="0.25">
      <c r="A1140" s="3">
        <v>43669</v>
      </c>
      <c r="B1140" s="2">
        <v>4.2775999999999996</v>
      </c>
      <c r="C1140" s="2">
        <v>47.241073152542768</v>
      </c>
      <c r="D1140" s="2">
        <v>2.1175213958501971E-2</v>
      </c>
      <c r="E1140" s="2">
        <v>-2.5631485261966996E-2</v>
      </c>
      <c r="F1140" s="2">
        <v>4.2461799999999998</v>
      </c>
      <c r="G1140" s="2">
        <v>4.279069999999999</v>
      </c>
      <c r="H1140" s="2">
        <v>4.2995300000000016</v>
      </c>
      <c r="I1140" s="2">
        <v>4.3231900000000012</v>
      </c>
      <c r="J1140" s="2">
        <v>4.4014135000000092</v>
      </c>
      <c r="K1140" s="17" t="s">
        <v>48</v>
      </c>
      <c r="L1140" s="17" t="s">
        <v>55</v>
      </c>
      <c r="M1140" s="17" t="s">
        <v>55</v>
      </c>
    </row>
    <row r="1141" spans="1:13" ht="13.5" x14ac:dyDescent="0.25">
      <c r="A1141" s="3">
        <v>43670</v>
      </c>
      <c r="B1141" s="2">
        <v>4.2645</v>
      </c>
      <c r="C1141" s="2">
        <v>45.796746093684654</v>
      </c>
      <c r="D1141" s="2">
        <v>2.0488989415587966E-2</v>
      </c>
      <c r="E1141" s="2">
        <v>-2.5629265186445049E-2</v>
      </c>
      <c r="F1141" s="2">
        <v>4.2435599999999996</v>
      </c>
      <c r="G1141" s="2">
        <v>4.2755899999999993</v>
      </c>
      <c r="H1141" s="2">
        <v>4.2958000000000016</v>
      </c>
      <c r="I1141" s="2">
        <v>4.3216980000000014</v>
      </c>
      <c r="J1141" s="2">
        <v>4.4008415000000092</v>
      </c>
      <c r="K1141" s="17" t="s">
        <v>48</v>
      </c>
      <c r="L1141" s="17" t="s">
        <v>55</v>
      </c>
      <c r="M1141" s="17" t="s">
        <v>47</v>
      </c>
    </row>
    <row r="1142" spans="1:13" ht="13.5" x14ac:dyDescent="0.25">
      <c r="A1142" s="3">
        <v>43672</v>
      </c>
      <c r="B1142" s="2">
        <v>4.2732999999999999</v>
      </c>
      <c r="C1142" s="2">
        <v>46.969660340787371</v>
      </c>
      <c r="D1142" s="2">
        <v>1.9462585692045842E-2</v>
      </c>
      <c r="E1142" s="2">
        <v>-2.5604133854398824E-2</v>
      </c>
      <c r="F1142" s="2">
        <v>4.2479399999999998</v>
      </c>
      <c r="G1142" s="2">
        <v>4.2729899999999992</v>
      </c>
      <c r="H1142" s="2">
        <v>4.2954950000000007</v>
      </c>
      <c r="I1142" s="2">
        <v>4.3204620000000009</v>
      </c>
      <c r="J1142" s="2">
        <v>4.4003135000000091</v>
      </c>
      <c r="K1142" s="17" t="s">
        <v>48</v>
      </c>
      <c r="L1142" s="17" t="s">
        <v>55</v>
      </c>
      <c r="M1142" s="17" t="s">
        <v>51</v>
      </c>
    </row>
    <row r="1143" spans="1:13" ht="13.5" x14ac:dyDescent="0.25">
      <c r="A1143" s="3">
        <v>43675</v>
      </c>
      <c r="B1143" s="2">
        <v>4.2732999999999999</v>
      </c>
      <c r="C1143" s="2">
        <v>46.969660340787371</v>
      </c>
      <c r="D1143" s="2">
        <v>1.5671385216996292E-2</v>
      </c>
      <c r="E1143" s="2">
        <v>-2.7169255037995804E-2</v>
      </c>
      <c r="F1143" s="2">
        <v>4.2566800000000002</v>
      </c>
      <c r="G1143" s="2">
        <v>4.2723800000000001</v>
      </c>
      <c r="H1143" s="2">
        <v>4.2922050000000009</v>
      </c>
      <c r="I1143" s="2">
        <v>4.3191460000000008</v>
      </c>
      <c r="J1143" s="2">
        <v>4.3997855000000081</v>
      </c>
      <c r="K1143" s="17" t="s">
        <v>48</v>
      </c>
      <c r="L1143" s="17" t="s">
        <v>55</v>
      </c>
      <c r="M1143" s="17" t="s">
        <v>51</v>
      </c>
    </row>
    <row r="1144" spans="1:13" ht="13.5" x14ac:dyDescent="0.25">
      <c r="A1144" s="3">
        <v>43676</v>
      </c>
      <c r="B1144" s="2">
        <v>4.2557999999999998</v>
      </c>
      <c r="C1144" s="2">
        <v>44.736951789592368</v>
      </c>
      <c r="D1144" s="2">
        <v>3.3088292135780684E-2</v>
      </c>
      <c r="E1144" s="2">
        <v>-3.0777116733367627E-2</v>
      </c>
      <c r="F1144" s="2">
        <v>4.2689000000000004</v>
      </c>
      <c r="G1144" s="2">
        <v>4.2575400000000005</v>
      </c>
      <c r="H1144" s="2">
        <v>4.2880400000000005</v>
      </c>
      <c r="I1144" s="2">
        <v>4.3176400000000008</v>
      </c>
      <c r="J1144" s="2">
        <v>4.3991700000000087</v>
      </c>
      <c r="K1144" s="17" t="s">
        <v>48</v>
      </c>
      <c r="L1144" s="17" t="s">
        <v>55</v>
      </c>
      <c r="M1144" s="17" t="s">
        <v>51</v>
      </c>
    </row>
    <row r="1145" spans="1:13" ht="13.5" x14ac:dyDescent="0.25">
      <c r="A1145" s="3">
        <v>43677</v>
      </c>
      <c r="B1145" s="2">
        <v>4.2732999999999999</v>
      </c>
      <c r="C1145" s="2">
        <v>47.428190523532265</v>
      </c>
      <c r="D1145" s="2">
        <v>2.7274891093394871E-2</v>
      </c>
      <c r="E1145" s="2">
        <v>-3.766679200141438E-2</v>
      </c>
      <c r="F1145" s="2">
        <v>4.2680400000000001</v>
      </c>
      <c r="G1145" s="2">
        <v>4.2571099999999991</v>
      </c>
      <c r="H1145" s="2">
        <v>4.2847500000000007</v>
      </c>
      <c r="I1145" s="2">
        <v>4.3163240000000007</v>
      </c>
      <c r="J1145" s="2">
        <v>4.3986420000000077</v>
      </c>
      <c r="K1145" s="17" t="s">
        <v>48</v>
      </c>
      <c r="L1145" s="17" t="s">
        <v>55</v>
      </c>
      <c r="M1145" s="17" t="s">
        <v>47</v>
      </c>
    </row>
    <row r="1146" spans="1:13" ht="13.5" x14ac:dyDescent="0.25">
      <c r="A1146" s="3">
        <v>43678</v>
      </c>
      <c r="B1146" s="2">
        <v>4.1990999999999996</v>
      </c>
      <c r="C1146" s="2">
        <v>38.800326226628037</v>
      </c>
      <c r="D1146" s="2">
        <v>2.7954706332626422E-2</v>
      </c>
      <c r="E1146" s="2">
        <v>-4.6925058515772694E-2</v>
      </c>
      <c r="F1146" s="2">
        <v>4.2549599999999996</v>
      </c>
      <c r="G1146" s="2">
        <v>4.2492599999999996</v>
      </c>
      <c r="H1146" s="2">
        <v>4.2777500000000002</v>
      </c>
      <c r="I1146" s="2">
        <v>4.3136040000000007</v>
      </c>
      <c r="J1146" s="2">
        <v>4.3977430000000082</v>
      </c>
      <c r="K1146" s="17" t="s">
        <v>48</v>
      </c>
      <c r="L1146" s="17" t="s">
        <v>55</v>
      </c>
      <c r="M1146" s="17" t="s">
        <v>47</v>
      </c>
    </row>
    <row r="1147" spans="1:13" ht="13.5" x14ac:dyDescent="0.25">
      <c r="A1147" s="3">
        <v>43679</v>
      </c>
      <c r="B1147" s="2">
        <v>4.234</v>
      </c>
      <c r="C1147" s="2">
        <v>43.963796256752396</v>
      </c>
      <c r="D1147" s="2">
        <v>2.2447385436495715E-2</v>
      </c>
      <c r="E1147" s="2">
        <v>-5.800656697745777E-2</v>
      </c>
      <c r="F1147" s="2">
        <v>4.2471000000000005</v>
      </c>
      <c r="G1147" s="2">
        <v>4.2475199999999997</v>
      </c>
      <c r="H1147" s="2">
        <v>4.2726949999999997</v>
      </c>
      <c r="I1147" s="2">
        <v>4.3115820000000005</v>
      </c>
      <c r="J1147" s="2">
        <v>4.3970185000000077</v>
      </c>
      <c r="K1147" s="17" t="s">
        <v>52</v>
      </c>
      <c r="L1147" s="17" t="s">
        <v>55</v>
      </c>
      <c r="M1147" s="17" t="s">
        <v>54</v>
      </c>
    </row>
    <row r="1148" spans="1:13" ht="13.5" x14ac:dyDescent="0.25">
      <c r="A1148" s="3">
        <v>43682</v>
      </c>
      <c r="B1148" s="2">
        <v>4.3562000000000003</v>
      </c>
      <c r="C1148" s="2">
        <v>57.488539790645035</v>
      </c>
      <c r="D1148" s="2">
        <v>5.6693148148951877E-3</v>
      </c>
      <c r="E1148" s="2">
        <v>-7.0369694297076985E-2</v>
      </c>
      <c r="F1148" s="2">
        <v>4.2636799999999999</v>
      </c>
      <c r="G1148" s="2">
        <v>4.2601800000000001</v>
      </c>
      <c r="H1148" s="2">
        <v>4.2755399999999995</v>
      </c>
      <c r="I1148" s="2">
        <v>4.3120040000000008</v>
      </c>
      <c r="J1148" s="2">
        <v>4.3969050000000074</v>
      </c>
      <c r="K1148" s="17" t="s">
        <v>52</v>
      </c>
      <c r="L1148" s="17" t="s">
        <v>55</v>
      </c>
      <c r="M1148" s="17" t="s">
        <v>53</v>
      </c>
    </row>
    <row r="1149" spans="1:13" ht="13.5" x14ac:dyDescent="0.25">
      <c r="A1149" s="3">
        <v>43683</v>
      </c>
      <c r="B1149" s="2">
        <v>4.3562000000000003</v>
      </c>
      <c r="C1149" s="2">
        <v>57.488539790645035</v>
      </c>
      <c r="D1149" s="2">
        <v>-1.4352470598778311E-2</v>
      </c>
      <c r="E1149" s="2">
        <v>-8.2295382444692977E-2</v>
      </c>
      <c r="F1149" s="2">
        <v>4.28376</v>
      </c>
      <c r="G1149" s="2">
        <v>4.2763299999999997</v>
      </c>
      <c r="H1149" s="2">
        <v>4.2787849999999992</v>
      </c>
      <c r="I1149" s="2">
        <v>4.3124260000000003</v>
      </c>
      <c r="J1149" s="2">
        <v>4.3967915000000062</v>
      </c>
      <c r="K1149" s="17" t="s">
        <v>52</v>
      </c>
      <c r="L1149" s="17" t="s">
        <v>55</v>
      </c>
      <c r="M1149" s="17" t="s">
        <v>53</v>
      </c>
    </row>
    <row r="1150" spans="1:13" ht="13.5" x14ac:dyDescent="0.25">
      <c r="A1150" s="3">
        <v>43684</v>
      </c>
      <c r="B1150" s="2">
        <v>4.2732999999999999</v>
      </c>
      <c r="C1150" s="2">
        <v>48.313969276128091</v>
      </c>
      <c r="D1150" s="2">
        <v>-1.2821362639705569E-2</v>
      </c>
      <c r="E1150" s="2">
        <v>-9.4936895134438232E-2</v>
      </c>
      <c r="F1150" s="2">
        <v>4.28376</v>
      </c>
      <c r="G1150" s="2">
        <v>4.2759</v>
      </c>
      <c r="H1150" s="2">
        <v>4.2774850000000004</v>
      </c>
      <c r="I1150" s="2">
        <v>4.3111100000000002</v>
      </c>
      <c r="J1150" s="2">
        <v>4.3956065000000066</v>
      </c>
      <c r="K1150" s="17" t="s">
        <v>52</v>
      </c>
      <c r="L1150" s="17" t="s">
        <v>55</v>
      </c>
      <c r="M1150" s="17" t="s">
        <v>55</v>
      </c>
    </row>
    <row r="1151" spans="1:13" ht="13.5" x14ac:dyDescent="0.25">
      <c r="A1151" s="3">
        <v>43685</v>
      </c>
      <c r="B1151" s="2">
        <v>4.2122000000000002</v>
      </c>
      <c r="C1151" s="2">
        <v>42.882071537329516</v>
      </c>
      <c r="D1151" s="2">
        <v>-8.9161200775862426E-3</v>
      </c>
      <c r="E1151" s="2">
        <v>-0.10548863018791453</v>
      </c>
      <c r="F1151" s="2">
        <v>4.2863799999999994</v>
      </c>
      <c r="G1151" s="2">
        <v>4.2706700000000009</v>
      </c>
      <c r="H1151" s="2">
        <v>4.2731300000000001</v>
      </c>
      <c r="I1151" s="2">
        <v>4.3085720000000016</v>
      </c>
      <c r="J1151" s="2">
        <v>4.394773000000006</v>
      </c>
      <c r="K1151" s="17" t="s">
        <v>52</v>
      </c>
      <c r="L1151" s="17" t="s">
        <v>55</v>
      </c>
      <c r="M1151" s="17" t="s">
        <v>53</v>
      </c>
    </row>
    <row r="1152" spans="1:13" ht="13.5" x14ac:dyDescent="0.25">
      <c r="A1152" s="3">
        <v>43686</v>
      </c>
      <c r="B1152" s="2">
        <v>4.2557999999999998</v>
      </c>
      <c r="C1152" s="2">
        <v>47.424539896797413</v>
      </c>
      <c r="D1152" s="2">
        <v>-7.0346209753271438E-3</v>
      </c>
      <c r="E1152" s="2">
        <v>-0.11447747661143806</v>
      </c>
      <c r="F1152" s="2">
        <v>4.2907400000000004</v>
      </c>
      <c r="G1152" s="2">
        <v>4.2689200000000005</v>
      </c>
      <c r="H1152" s="2">
        <v>4.2709549999999989</v>
      </c>
      <c r="I1152" s="2">
        <v>4.3069060000000006</v>
      </c>
      <c r="J1152" s="2">
        <v>4.3939585000000054</v>
      </c>
      <c r="K1152" s="17" t="s">
        <v>48</v>
      </c>
      <c r="L1152" s="17" t="s">
        <v>55</v>
      </c>
      <c r="M1152" s="17" t="s">
        <v>51</v>
      </c>
    </row>
    <row r="1153" spans="1:13" ht="13.5" x14ac:dyDescent="0.25">
      <c r="A1153" s="3">
        <v>43691</v>
      </c>
      <c r="B1153" s="2">
        <v>4.3082000000000003</v>
      </c>
      <c r="C1153" s="2">
        <v>52.331171202695721</v>
      </c>
      <c r="D1153" s="2">
        <v>-9.1623966533251888E-3</v>
      </c>
      <c r="E1153" s="2">
        <v>-0.11997979239658094</v>
      </c>
      <c r="F1153" s="2">
        <v>4.2811399999999997</v>
      </c>
      <c r="G1153" s="2">
        <v>4.2724099999999998</v>
      </c>
      <c r="H1153" s="2">
        <v>4.2723949999999995</v>
      </c>
      <c r="I1153" s="2">
        <v>4.3062880000000003</v>
      </c>
      <c r="J1153" s="2">
        <v>4.393406000000005</v>
      </c>
      <c r="K1153" s="17" t="s">
        <v>48</v>
      </c>
      <c r="L1153" s="17" t="s">
        <v>55</v>
      </c>
      <c r="M1153" s="17" t="s">
        <v>47</v>
      </c>
    </row>
    <row r="1154" spans="1:13" ht="13.5" x14ac:dyDescent="0.25">
      <c r="A1154" s="3">
        <v>43692</v>
      </c>
      <c r="B1154" s="2">
        <v>4.2950999999999997</v>
      </c>
      <c r="C1154" s="2">
        <v>51.048521099695485</v>
      </c>
      <c r="D1154" s="2">
        <v>-1.2844700712687285E-2</v>
      </c>
      <c r="E1154" s="2">
        <v>-0.1199610164871152</v>
      </c>
      <c r="F1154" s="2">
        <v>4.2689199999999996</v>
      </c>
      <c r="G1154" s="2">
        <v>4.2763399999999994</v>
      </c>
      <c r="H1154" s="2">
        <v>4.26694</v>
      </c>
      <c r="I1154" s="2">
        <v>4.3054880000000004</v>
      </c>
      <c r="J1154" s="2">
        <v>4.3927880000000057</v>
      </c>
      <c r="K1154" s="17" t="s">
        <v>48</v>
      </c>
      <c r="L1154" s="17" t="s">
        <v>55</v>
      </c>
      <c r="M1154" s="17" t="s">
        <v>47</v>
      </c>
    </row>
    <row r="1155" spans="1:13" ht="13.5" x14ac:dyDescent="0.25">
      <c r="A1155" s="3">
        <v>43693</v>
      </c>
      <c r="B1155" s="2">
        <v>4.3082000000000003</v>
      </c>
      <c r="C1155" s="2">
        <v>52.307398513329538</v>
      </c>
      <c r="D1155" s="2">
        <v>-1.4309244340817706E-2</v>
      </c>
      <c r="E1155" s="2">
        <v>-0.11142251548001578</v>
      </c>
      <c r="F1155" s="2">
        <v>4.2759</v>
      </c>
      <c r="G1155" s="2">
        <v>4.2798299999999996</v>
      </c>
      <c r="H1155" s="2">
        <v>4.2684699999999998</v>
      </c>
      <c r="I1155" s="2">
        <v>4.3048700000000011</v>
      </c>
      <c r="J1155" s="2">
        <v>4.3922355000000053</v>
      </c>
      <c r="K1155" s="17" t="s">
        <v>52</v>
      </c>
      <c r="L1155" s="17" t="s">
        <v>55</v>
      </c>
      <c r="M1155" s="17" t="s">
        <v>53</v>
      </c>
    </row>
    <row r="1156" spans="1:13" ht="13.5" x14ac:dyDescent="0.25">
      <c r="A1156" s="3">
        <v>43696</v>
      </c>
      <c r="B1156" s="2">
        <v>4.3082000000000003</v>
      </c>
      <c r="C1156" s="2">
        <v>52.307398513329538</v>
      </c>
      <c r="D1156" s="2">
        <v>-2.7106715908830736E-2</v>
      </c>
      <c r="E1156" s="2">
        <v>-9.7722962862281618E-2</v>
      </c>
      <c r="F1156" s="2">
        <v>4.2950999999999997</v>
      </c>
      <c r="G1156" s="2">
        <v>4.2907399999999996</v>
      </c>
      <c r="H1156" s="2">
        <v>4.2700000000000005</v>
      </c>
      <c r="I1156" s="2">
        <v>4.3042520000000009</v>
      </c>
      <c r="J1156" s="2">
        <v>4.3918820000000061</v>
      </c>
      <c r="K1156" s="17" t="s">
        <v>52</v>
      </c>
      <c r="L1156" s="17" t="s">
        <v>55</v>
      </c>
      <c r="M1156" s="17" t="s">
        <v>53</v>
      </c>
    </row>
    <row r="1157" spans="1:13" ht="13.5" x14ac:dyDescent="0.25">
      <c r="A1157" s="3">
        <v>43697</v>
      </c>
      <c r="B1157" s="2">
        <v>4.3823999999999996</v>
      </c>
      <c r="C1157" s="2">
        <v>59.199953765584908</v>
      </c>
      <c r="D1157" s="2">
        <v>-3.819468689905392E-2</v>
      </c>
      <c r="E1157" s="2">
        <v>-8.0720908944082723E-2</v>
      </c>
      <c r="F1157" s="2">
        <v>4.3204200000000004</v>
      </c>
      <c r="G1157" s="2">
        <v>4.30558</v>
      </c>
      <c r="H1157" s="2">
        <v>4.2765500000000012</v>
      </c>
      <c r="I1157" s="2">
        <v>4.3051180000000002</v>
      </c>
      <c r="J1157" s="2">
        <v>4.3918995000000054</v>
      </c>
      <c r="K1157" s="17" t="s">
        <v>52</v>
      </c>
      <c r="L1157" s="17" t="s">
        <v>55</v>
      </c>
      <c r="M1157" s="17" t="s">
        <v>53</v>
      </c>
    </row>
    <row r="1158" spans="1:13" ht="13.5" x14ac:dyDescent="0.25">
      <c r="A1158" s="3">
        <v>43698</v>
      </c>
      <c r="B1158" s="2">
        <v>4.3823999999999996</v>
      </c>
      <c r="C1158" s="2">
        <v>59.199953765584908</v>
      </c>
      <c r="D1158" s="2">
        <v>-2.9337744661775744E-2</v>
      </c>
      <c r="E1158" s="2">
        <v>-6.2052845848781978E-2</v>
      </c>
      <c r="F1158" s="2">
        <v>4.3352599999999999</v>
      </c>
      <c r="G1158" s="2">
        <v>4.3081999999999994</v>
      </c>
      <c r="H1158" s="2">
        <v>4.2841900000000006</v>
      </c>
      <c r="I1158" s="2">
        <v>4.3059840000000005</v>
      </c>
      <c r="J1158" s="2">
        <v>4.3923150000000053</v>
      </c>
      <c r="K1158" s="17" t="s">
        <v>52</v>
      </c>
      <c r="L1158" s="17" t="s">
        <v>55</v>
      </c>
      <c r="M1158" s="17" t="s">
        <v>53</v>
      </c>
    </row>
    <row r="1159" spans="1:13" ht="13.5" x14ac:dyDescent="0.25">
      <c r="A1159" s="3">
        <v>43699</v>
      </c>
      <c r="B1159" s="2">
        <v>4.3868</v>
      </c>
      <c r="C1159" s="2">
        <v>59.601479002812113</v>
      </c>
      <c r="D1159" s="2">
        <v>-2.2688713055226906E-2</v>
      </c>
      <c r="E1159" s="2">
        <v>-4.1336030802803653E-2</v>
      </c>
      <c r="F1159" s="2">
        <v>4.3536000000000001</v>
      </c>
      <c r="G1159" s="2">
        <v>4.311259999999999</v>
      </c>
      <c r="H1159" s="2">
        <v>4.2937950000000003</v>
      </c>
      <c r="I1159" s="2">
        <v>4.3070979999999999</v>
      </c>
      <c r="J1159" s="2">
        <v>4.392354500000005</v>
      </c>
      <c r="K1159" s="17" t="s">
        <v>52</v>
      </c>
      <c r="L1159" s="17" t="s">
        <v>55</v>
      </c>
      <c r="M1159" s="17" t="s">
        <v>53</v>
      </c>
    </row>
    <row r="1160" spans="1:13" ht="13.5" x14ac:dyDescent="0.25">
      <c r="A1160" s="3">
        <v>43700</v>
      </c>
      <c r="B1160" s="2">
        <v>4.3868</v>
      </c>
      <c r="C1160" s="2">
        <v>59.601479002812113</v>
      </c>
      <c r="D1160" s="2">
        <v>-3.0323361077956967E-2</v>
      </c>
      <c r="E1160" s="2">
        <v>-2.3880626420798891E-2</v>
      </c>
      <c r="F1160" s="2">
        <v>4.3693200000000001</v>
      </c>
      <c r="G1160" s="2">
        <v>4.3226100000000001</v>
      </c>
      <c r="H1160" s="2">
        <v>4.2992550000000005</v>
      </c>
      <c r="I1160" s="2">
        <v>4.3082900000000004</v>
      </c>
      <c r="J1160" s="2">
        <v>4.3923940000000048</v>
      </c>
      <c r="K1160" s="17" t="s">
        <v>52</v>
      </c>
      <c r="L1160" s="17" t="s">
        <v>55</v>
      </c>
      <c r="M1160" s="17" t="s">
        <v>53</v>
      </c>
    </row>
    <row r="1161" spans="1:13" ht="13.5" x14ac:dyDescent="0.25">
      <c r="A1161" s="3">
        <v>43703</v>
      </c>
      <c r="B1161" s="2">
        <v>4.3868</v>
      </c>
      <c r="C1161" s="2">
        <v>59.601479002812106</v>
      </c>
      <c r="D1161" s="2">
        <v>-4.6652804844164564E-2</v>
      </c>
      <c r="E1161" s="2">
        <v>-7.9798239919748153E-3</v>
      </c>
      <c r="F1161" s="2">
        <v>4.38504</v>
      </c>
      <c r="G1161" s="2">
        <v>4.3400699999999999</v>
      </c>
      <c r="H1161" s="2">
        <v>4.3053699999999999</v>
      </c>
      <c r="I1161" s="2">
        <v>4.3099600000000002</v>
      </c>
      <c r="J1161" s="2">
        <v>4.3924335000000045</v>
      </c>
      <c r="K1161" s="17" t="s">
        <v>52</v>
      </c>
      <c r="L1161" s="17" t="s">
        <v>55</v>
      </c>
      <c r="M1161" s="17" t="s">
        <v>53</v>
      </c>
    </row>
    <row r="1162" spans="1:13" ht="13.5" x14ac:dyDescent="0.25">
      <c r="A1162" s="3">
        <v>43704</v>
      </c>
      <c r="B1162" s="2">
        <v>4.3868</v>
      </c>
      <c r="C1162" s="2">
        <v>59.601479002812113</v>
      </c>
      <c r="D1162" s="2">
        <v>-5.4196923979008993E-2</v>
      </c>
      <c r="E1162" s="2">
        <v>6.4709404448365301E-3</v>
      </c>
      <c r="F1162" s="2">
        <v>4.3859200000000005</v>
      </c>
      <c r="G1162" s="2">
        <v>4.3531700000000004</v>
      </c>
      <c r="H1162" s="2">
        <v>4.3110449999999991</v>
      </c>
      <c r="I1162" s="2">
        <v>4.3101180000000001</v>
      </c>
      <c r="J1162" s="2">
        <v>4.3924730000000043</v>
      </c>
      <c r="K1162" s="17" t="s">
        <v>52</v>
      </c>
      <c r="L1162" s="17" t="s">
        <v>55</v>
      </c>
      <c r="M1162" s="17" t="s">
        <v>53</v>
      </c>
    </row>
    <row r="1163" spans="1:13" ht="13.5" x14ac:dyDescent="0.25">
      <c r="A1163" s="3">
        <v>43705</v>
      </c>
      <c r="B1163" s="2">
        <v>4.2775999999999996</v>
      </c>
      <c r="C1163" s="2">
        <v>44.863088587547956</v>
      </c>
      <c r="D1163" s="2">
        <v>-4.4832380007973072E-2</v>
      </c>
      <c r="E1163" s="2">
        <v>1.9361821188667687E-2</v>
      </c>
      <c r="F1163" s="2">
        <v>4.36496</v>
      </c>
      <c r="G1163" s="2">
        <v>4.3501099999999999</v>
      </c>
      <c r="H1163" s="2">
        <v>4.311259999999999</v>
      </c>
      <c r="I1163" s="2">
        <v>4.3088879999999996</v>
      </c>
      <c r="J1163" s="2">
        <v>4.3919665000000041</v>
      </c>
      <c r="K1163" s="17" t="s">
        <v>48</v>
      </c>
      <c r="L1163" s="17" t="s">
        <v>55</v>
      </c>
      <c r="M1163" s="17" t="s">
        <v>47</v>
      </c>
    </row>
    <row r="1164" spans="1:13" ht="13.5" x14ac:dyDescent="0.25">
      <c r="A1164" s="3">
        <v>43706</v>
      </c>
      <c r="B1164" s="2">
        <v>4.3868</v>
      </c>
      <c r="C1164" s="2">
        <v>56.458393044566087</v>
      </c>
      <c r="D1164" s="2">
        <v>-4.674013182544634E-2</v>
      </c>
      <c r="E1164" s="2">
        <v>2.7645362687219684E-2</v>
      </c>
      <c r="F1164" s="2">
        <v>4.36496</v>
      </c>
      <c r="G1164" s="2">
        <v>4.35928</v>
      </c>
      <c r="H1164" s="2">
        <v>4.3178099999999988</v>
      </c>
      <c r="I1164" s="2">
        <v>4.3098419999999997</v>
      </c>
      <c r="J1164" s="2">
        <v>4.3920060000000039</v>
      </c>
      <c r="K1164" s="17" t="s">
        <v>52</v>
      </c>
      <c r="L1164" s="17" t="s">
        <v>55</v>
      </c>
      <c r="M1164" s="17" t="s">
        <v>55</v>
      </c>
    </row>
    <row r="1165" spans="1:13" ht="13.5" x14ac:dyDescent="0.25">
      <c r="A1165" s="3">
        <v>43707</v>
      </c>
      <c r="B1165" s="2">
        <v>4.3648999999999996</v>
      </c>
      <c r="C1165" s="2">
        <v>54.005471576551074</v>
      </c>
      <c r="D1165" s="2">
        <v>-4.5109565507791771E-2</v>
      </c>
      <c r="E1165" s="2">
        <v>2.9785120460174459E-2</v>
      </c>
      <c r="F1165" s="2">
        <v>4.3605799999999997</v>
      </c>
      <c r="G1165" s="2">
        <v>4.3649500000000003</v>
      </c>
      <c r="H1165" s="2">
        <v>4.3223899999999986</v>
      </c>
      <c r="I1165" s="2">
        <v>4.310357999999999</v>
      </c>
      <c r="J1165" s="2">
        <v>4.3919360000000038</v>
      </c>
      <c r="K1165" s="17" t="s">
        <v>52</v>
      </c>
      <c r="L1165" s="17" t="s">
        <v>55</v>
      </c>
      <c r="M1165" s="17" t="s">
        <v>54</v>
      </c>
    </row>
    <row r="1166" spans="1:13" ht="13.5" x14ac:dyDescent="0.25">
      <c r="A1166" s="3">
        <v>43710</v>
      </c>
      <c r="B1166" s="2">
        <v>4.3823999999999996</v>
      </c>
      <c r="C1166" s="2">
        <v>55.663143739435512</v>
      </c>
      <c r="D1166" s="2">
        <v>-4.5260437304412093E-2</v>
      </c>
      <c r="E1166" s="2">
        <v>2.7715328207425931E-2</v>
      </c>
      <c r="F1166" s="2">
        <v>4.3597000000000001</v>
      </c>
      <c r="G1166" s="2">
        <v>4.3723699999999992</v>
      </c>
      <c r="H1166" s="2">
        <v>4.3315549999999998</v>
      </c>
      <c r="I1166" s="2">
        <v>4.3119399999999999</v>
      </c>
      <c r="J1166" s="2">
        <v>4.3919535000000032</v>
      </c>
      <c r="K1166" s="17" t="s">
        <v>52</v>
      </c>
      <c r="L1166" s="17" t="s">
        <v>55</v>
      </c>
      <c r="M1166" s="17" t="s">
        <v>54</v>
      </c>
    </row>
    <row r="1167" spans="1:13" ht="13.5" x14ac:dyDescent="0.25">
      <c r="A1167" s="3">
        <v>43711</v>
      </c>
      <c r="B1167" s="2">
        <v>4.3823999999999996</v>
      </c>
      <c r="C1167" s="2">
        <v>55.663143739435512</v>
      </c>
      <c r="D1167" s="2">
        <v>-3.4293052674364333E-2</v>
      </c>
      <c r="E1167" s="2">
        <v>2.2964085553622914E-2</v>
      </c>
      <c r="F1167" s="2">
        <v>4.3588199999999997</v>
      </c>
      <c r="G1167" s="2">
        <v>4.3723699999999992</v>
      </c>
      <c r="H1167" s="2">
        <v>4.3389750000000005</v>
      </c>
      <c r="I1167" s="2">
        <v>4.312009999999999</v>
      </c>
      <c r="J1167" s="2">
        <v>4.3919710000000025</v>
      </c>
      <c r="K1167" s="17" t="s">
        <v>52</v>
      </c>
      <c r="L1167" s="17" t="s">
        <v>55</v>
      </c>
      <c r="M1167" s="17" t="s">
        <v>54</v>
      </c>
    </row>
    <row r="1168" spans="1:13" ht="13.5" x14ac:dyDescent="0.25">
      <c r="A1168" s="3">
        <v>43712</v>
      </c>
      <c r="B1168" s="2">
        <v>4.3648999999999996</v>
      </c>
      <c r="C1168" s="2">
        <v>53.429850260464733</v>
      </c>
      <c r="D1168" s="2">
        <v>-2.4013272093279525E-2</v>
      </c>
      <c r="E1168" s="2">
        <v>1.5955898478609204E-2</v>
      </c>
      <c r="F1168" s="2">
        <v>4.3762799999999995</v>
      </c>
      <c r="G1168" s="2">
        <v>4.3706199999999997</v>
      </c>
      <c r="H1168" s="2">
        <v>4.3394100000000009</v>
      </c>
      <c r="I1168" s="2">
        <v>4.3117299999999998</v>
      </c>
      <c r="J1168" s="2">
        <v>4.3919010000000025</v>
      </c>
      <c r="K1168" s="17" t="s">
        <v>52</v>
      </c>
      <c r="L1168" s="17" t="s">
        <v>55</v>
      </c>
      <c r="M1168" s="17" t="s">
        <v>53</v>
      </c>
    </row>
    <row r="1169" spans="1:13" ht="13.5" x14ac:dyDescent="0.25">
      <c r="A1169" s="3">
        <v>43713</v>
      </c>
      <c r="B1169" s="2">
        <v>4.3430999999999997</v>
      </c>
      <c r="C1169" s="2">
        <v>50.700892582512239</v>
      </c>
      <c r="D1169" s="2">
        <v>-1.3194489334956039E-2</v>
      </c>
      <c r="E1169" s="2">
        <v>6.7889027162195033E-3</v>
      </c>
      <c r="F1169" s="2">
        <v>4.36754</v>
      </c>
      <c r="G1169" s="2">
        <v>4.3662499999999991</v>
      </c>
      <c r="H1169" s="2">
        <v>4.3387550000000008</v>
      </c>
      <c r="I1169" s="2">
        <v>4.3118099999999995</v>
      </c>
      <c r="J1169" s="2">
        <v>4.3917220000000023</v>
      </c>
      <c r="K1169" s="17" t="s">
        <v>48</v>
      </c>
      <c r="L1169" s="17" t="s">
        <v>55</v>
      </c>
      <c r="M1169" s="17" t="s">
        <v>47</v>
      </c>
    </row>
    <row r="1170" spans="1:13" ht="13.5" x14ac:dyDescent="0.25">
      <c r="A1170" s="3">
        <v>43714</v>
      </c>
      <c r="B1170" s="2">
        <v>4.3648999999999996</v>
      </c>
      <c r="C1170" s="2">
        <v>53.27118365141601</v>
      </c>
      <c r="D1170" s="2">
        <v>-5.6846796031075897E-3</v>
      </c>
      <c r="E1170" s="2">
        <v>6.3314253397871688E-4</v>
      </c>
      <c r="F1170" s="2">
        <v>4.36754</v>
      </c>
      <c r="G1170" s="2">
        <v>4.3640600000000003</v>
      </c>
      <c r="H1170" s="2">
        <v>4.3433350000000015</v>
      </c>
      <c r="I1170" s="2">
        <v>4.3123259999999997</v>
      </c>
      <c r="J1170" s="2">
        <v>4.391453000000002</v>
      </c>
      <c r="K1170" s="17" t="s">
        <v>48</v>
      </c>
      <c r="L1170" s="17" t="s">
        <v>55</v>
      </c>
      <c r="M1170" s="17" t="s">
        <v>55</v>
      </c>
    </row>
    <row r="1171" spans="1:13" ht="13.5" x14ac:dyDescent="0.25">
      <c r="A1171" s="3">
        <v>43717</v>
      </c>
      <c r="B1171" s="2">
        <v>4.3648999999999996</v>
      </c>
      <c r="C1171" s="2">
        <v>53.271183651416024</v>
      </c>
      <c r="D1171" s="2">
        <v>5.134297834183954E-4</v>
      </c>
      <c r="E1171" s="2">
        <v>-4.6343233435360252E-3</v>
      </c>
      <c r="F1171" s="2">
        <v>4.3640399999999993</v>
      </c>
      <c r="G1171" s="2">
        <v>4.3618699999999997</v>
      </c>
      <c r="H1171" s="2">
        <v>4.3509700000000011</v>
      </c>
      <c r="I1171" s="2">
        <v>4.3128419999999998</v>
      </c>
      <c r="J1171" s="2">
        <v>4.3911840000000026</v>
      </c>
      <c r="K1171" s="17" t="s">
        <v>48</v>
      </c>
      <c r="L1171" s="17" t="s">
        <v>55</v>
      </c>
      <c r="M1171" s="17" t="s">
        <v>47</v>
      </c>
    </row>
    <row r="1172" spans="1:13" ht="13.5" x14ac:dyDescent="0.25">
      <c r="A1172" s="3">
        <v>43718</v>
      </c>
      <c r="B1172" s="2">
        <v>4.3605999999999998</v>
      </c>
      <c r="C1172" s="2">
        <v>52.643316415615729</v>
      </c>
      <c r="D1172" s="2">
        <v>5.9317385075239315E-3</v>
      </c>
      <c r="E1172" s="2">
        <v>-1.0170924326860351E-2</v>
      </c>
      <c r="F1172" s="2">
        <v>4.3596799999999991</v>
      </c>
      <c r="G1172" s="2">
        <v>4.3592499999999994</v>
      </c>
      <c r="H1172" s="2">
        <v>4.3562100000000017</v>
      </c>
      <c r="I1172" s="2">
        <v>4.3144659999999995</v>
      </c>
      <c r="J1172" s="2">
        <v>4.3908935000000024</v>
      </c>
      <c r="K1172" s="17" t="s">
        <v>48</v>
      </c>
      <c r="L1172" s="17" t="s">
        <v>55</v>
      </c>
      <c r="M1172" s="17" t="s">
        <v>47</v>
      </c>
    </row>
    <row r="1173" spans="1:13" ht="13.5" x14ac:dyDescent="0.25">
      <c r="A1173" s="3">
        <v>43719</v>
      </c>
      <c r="B1173" s="2">
        <v>4.3648999999999996</v>
      </c>
      <c r="C1173" s="2">
        <v>53.236875125193222</v>
      </c>
      <c r="D1173" s="2">
        <v>-6.7106889993171492E-3</v>
      </c>
      <c r="E1173" s="2">
        <v>-1.5201541052986618E-2</v>
      </c>
      <c r="F1173" s="2">
        <v>4.3596799999999991</v>
      </c>
      <c r="G1173" s="2">
        <v>4.3679799999999993</v>
      </c>
      <c r="H1173" s="2">
        <v>4.3590450000000001</v>
      </c>
      <c r="I1173" s="2">
        <v>4.3149819999999997</v>
      </c>
      <c r="J1173" s="2">
        <v>4.3906245000000022</v>
      </c>
      <c r="K1173" s="17" t="s">
        <v>52</v>
      </c>
      <c r="L1173" s="17" t="s">
        <v>55</v>
      </c>
      <c r="M1173" s="17" t="s">
        <v>55</v>
      </c>
    </row>
    <row r="1174" spans="1:13" ht="13.5" x14ac:dyDescent="0.25">
      <c r="A1174" s="3">
        <v>43720</v>
      </c>
      <c r="B1174" s="2">
        <v>4.3868</v>
      </c>
      <c r="C1174" s="2">
        <v>56.244835200973725</v>
      </c>
      <c r="D1174" s="2">
        <v>-2.3563437240579077E-3</v>
      </c>
      <c r="E1174" s="2">
        <v>-1.9349761433851646E-2</v>
      </c>
      <c r="F1174" s="2">
        <v>4.3684199999999995</v>
      </c>
      <c r="G1174" s="2">
        <v>4.3679799999999993</v>
      </c>
      <c r="H1174" s="2">
        <v>4.3636300000000006</v>
      </c>
      <c r="I1174" s="2">
        <v>4.3159359999999989</v>
      </c>
      <c r="J1174" s="2">
        <v>4.3904650000000025</v>
      </c>
      <c r="K1174" s="17" t="s">
        <v>52</v>
      </c>
      <c r="L1174" s="17" t="s">
        <v>55</v>
      </c>
      <c r="M1174" s="17" t="s">
        <v>53</v>
      </c>
    </row>
    <row r="1175" spans="1:13" ht="13.5" x14ac:dyDescent="0.25">
      <c r="A1175" s="3">
        <v>43721</v>
      </c>
      <c r="B1175" s="2">
        <v>4.3868</v>
      </c>
      <c r="C1175" s="2">
        <v>56.244835200973725</v>
      </c>
      <c r="D1175" s="2">
        <v>-2.2871974972975551E-3</v>
      </c>
      <c r="E1175" s="2">
        <v>-2.1606089335763603E-2</v>
      </c>
      <c r="F1175" s="2">
        <v>4.3727999999999998</v>
      </c>
      <c r="G1175" s="2">
        <v>4.3701699999999999</v>
      </c>
      <c r="H1175" s="2">
        <v>4.3675600000000001</v>
      </c>
      <c r="I1175" s="2">
        <v>4.316889999999999</v>
      </c>
      <c r="J1175" s="2">
        <v>4.390305500000002</v>
      </c>
      <c r="K1175" s="17" t="s">
        <v>52</v>
      </c>
      <c r="L1175" s="17" t="s">
        <v>55</v>
      </c>
      <c r="M1175" s="17" t="s">
        <v>53</v>
      </c>
    </row>
    <row r="1176" spans="1:13" ht="13.5" x14ac:dyDescent="0.25">
      <c r="A1176" s="3">
        <v>43724</v>
      </c>
      <c r="B1176" s="2">
        <v>4.3648999999999996</v>
      </c>
      <c r="C1176" s="2">
        <v>52.340260051209576</v>
      </c>
      <c r="D1176" s="2">
        <v>1.8579990905882582E-3</v>
      </c>
      <c r="E1176" s="2">
        <v>-2.1715586325329571E-2</v>
      </c>
      <c r="F1176" s="2">
        <v>4.3727999999999998</v>
      </c>
      <c r="G1176" s="2">
        <v>4.3684199999999995</v>
      </c>
      <c r="H1176" s="2">
        <v>4.3703950000000003</v>
      </c>
      <c r="I1176" s="2">
        <v>4.3174059999999992</v>
      </c>
      <c r="J1176" s="2">
        <v>4.389638500000002</v>
      </c>
      <c r="K1176" s="17" t="s">
        <v>48</v>
      </c>
      <c r="L1176" s="17" t="s">
        <v>50</v>
      </c>
      <c r="M1176" s="17" t="s">
        <v>55</v>
      </c>
    </row>
    <row r="1177" spans="1:13" ht="13.5" x14ac:dyDescent="0.25">
      <c r="A1177" s="3">
        <v>43725</v>
      </c>
      <c r="B1177" s="2">
        <v>4.3648999999999996</v>
      </c>
      <c r="C1177" s="2">
        <v>52.340260051209569</v>
      </c>
      <c r="D1177" s="2">
        <v>5.283916655563381E-3</v>
      </c>
      <c r="E1177" s="2">
        <v>-2.1399641678472765E-2</v>
      </c>
      <c r="F1177" s="2">
        <v>4.3736599999999992</v>
      </c>
      <c r="G1177" s="2">
        <v>4.3666699999999992</v>
      </c>
      <c r="H1177" s="2">
        <v>4.3695199999999996</v>
      </c>
      <c r="I1177" s="2">
        <v>4.318001999999999</v>
      </c>
      <c r="J1177" s="2">
        <v>4.3885735000000023</v>
      </c>
      <c r="K1177" s="17" t="s">
        <v>48</v>
      </c>
      <c r="L1177" s="17" t="s">
        <v>50</v>
      </c>
      <c r="M1177" s="17" t="s">
        <v>51</v>
      </c>
    </row>
    <row r="1178" spans="1:13" ht="13.5" x14ac:dyDescent="0.25">
      <c r="A1178" s="3">
        <v>43726</v>
      </c>
      <c r="B1178" s="2">
        <v>4.3212999999999999</v>
      </c>
      <c r="C1178" s="2">
        <v>45.109687373310244</v>
      </c>
      <c r="D1178" s="2">
        <v>8.644576666235082E-3</v>
      </c>
      <c r="E1178" s="2">
        <v>-1.9786877966506126E-2</v>
      </c>
      <c r="F1178" s="2">
        <v>4.3649399999999998</v>
      </c>
      <c r="G1178" s="2">
        <v>4.362309999999999</v>
      </c>
      <c r="H1178" s="2">
        <v>4.3664649999999998</v>
      </c>
      <c r="I1178" s="2">
        <v>4.3184419999999992</v>
      </c>
      <c r="J1178" s="2">
        <v>4.3872905000000024</v>
      </c>
      <c r="K1178" s="17" t="s">
        <v>48</v>
      </c>
      <c r="L1178" s="17" t="s">
        <v>50</v>
      </c>
      <c r="M1178" s="17" t="s">
        <v>47</v>
      </c>
    </row>
    <row r="1179" spans="1:13" ht="13.5" x14ac:dyDescent="0.25">
      <c r="A1179" s="3">
        <v>43727</v>
      </c>
      <c r="B1179" s="2">
        <v>4.3212999999999999</v>
      </c>
      <c r="C1179" s="2">
        <v>45.109687373310244</v>
      </c>
      <c r="D1179" s="2">
        <v>8.3220786499103028E-3</v>
      </c>
      <c r="E1179" s="2">
        <v>-1.8361536350273953E-2</v>
      </c>
      <c r="F1179" s="2">
        <v>4.3518400000000002</v>
      </c>
      <c r="G1179" s="2">
        <v>4.3601299999999998</v>
      </c>
      <c r="H1179" s="2">
        <v>4.3631899999999986</v>
      </c>
      <c r="I1179" s="2">
        <v>4.3190419999999996</v>
      </c>
      <c r="J1179" s="2">
        <v>4.3866045000000016</v>
      </c>
      <c r="K1179" s="17" t="s">
        <v>48</v>
      </c>
      <c r="L1179" s="17" t="s">
        <v>50</v>
      </c>
      <c r="M1179" s="17" t="s">
        <v>47</v>
      </c>
    </row>
    <row r="1180" spans="1:13" ht="13.5" x14ac:dyDescent="0.25">
      <c r="A1180" s="3">
        <v>43728</v>
      </c>
      <c r="B1180" s="2">
        <v>4.3648999999999996</v>
      </c>
      <c r="C1180" s="2">
        <v>52.689579041743016</v>
      </c>
      <c r="D1180" s="2">
        <v>8.3472203334169492E-3</v>
      </c>
      <c r="E1180" s="2">
        <v>-1.7239015012446329E-2</v>
      </c>
      <c r="F1180" s="2">
        <v>4.3474599999999999</v>
      </c>
      <c r="G1180" s="2">
        <v>4.3601299999999998</v>
      </c>
      <c r="H1180" s="2">
        <v>4.3620950000000001</v>
      </c>
      <c r="I1180" s="2">
        <v>4.320354</v>
      </c>
      <c r="J1180" s="2">
        <v>4.3861365000000019</v>
      </c>
      <c r="K1180" s="17" t="s">
        <v>48</v>
      </c>
      <c r="L1180" s="17" t="s">
        <v>50</v>
      </c>
      <c r="M1180" s="17" t="s">
        <v>47</v>
      </c>
    </row>
    <row r="1181" spans="1:13" ht="13.5" x14ac:dyDescent="0.25">
      <c r="A1181" s="3">
        <v>43731</v>
      </c>
      <c r="B1181" s="2">
        <v>4.3800999999999997</v>
      </c>
      <c r="C1181" s="2">
        <v>55.021501116669036</v>
      </c>
      <c r="D1181" s="2">
        <v>7.1458672896298481E-3</v>
      </c>
      <c r="E1181" s="2">
        <v>-1.7018270432040461E-2</v>
      </c>
      <c r="F1181" s="2">
        <v>4.3504999999999994</v>
      </c>
      <c r="G1181" s="2">
        <v>4.3616499999999991</v>
      </c>
      <c r="H1181" s="2">
        <v>4.3617599999999994</v>
      </c>
      <c r="I1181" s="2">
        <v>4.3219700000000003</v>
      </c>
      <c r="J1181" s="2">
        <v>4.3857445000000013</v>
      </c>
      <c r="K1181" s="17" t="s">
        <v>48</v>
      </c>
      <c r="L1181" s="17" t="s">
        <v>55</v>
      </c>
      <c r="M1181" s="17" t="s">
        <v>47</v>
      </c>
    </row>
    <row r="1182" spans="1:13" ht="13.5" x14ac:dyDescent="0.25">
      <c r="A1182" s="3">
        <v>43732</v>
      </c>
      <c r="B1182" s="2">
        <v>4.3509000000000002</v>
      </c>
      <c r="C1182" s="2">
        <v>49.930033076814588</v>
      </c>
      <c r="D1182" s="2">
        <v>7.4514070155560219E-3</v>
      </c>
      <c r="E1182" s="2">
        <v>-1.4073303545556604E-2</v>
      </c>
      <c r="F1182" s="2">
        <v>4.3476999999999997</v>
      </c>
      <c r="G1182" s="2">
        <v>4.3606800000000003</v>
      </c>
      <c r="H1182" s="2">
        <v>4.359964999999999</v>
      </c>
      <c r="I1182" s="2">
        <v>4.3230019999999998</v>
      </c>
      <c r="J1182" s="2">
        <v>4.3856045000000021</v>
      </c>
      <c r="K1182" s="17" t="s">
        <v>48</v>
      </c>
      <c r="L1182" s="17" t="s">
        <v>55</v>
      </c>
      <c r="M1182" s="17" t="s">
        <v>47</v>
      </c>
    </row>
    <row r="1183" spans="1:13" ht="13.5" x14ac:dyDescent="0.25">
      <c r="A1183" s="3">
        <v>43733</v>
      </c>
      <c r="B1183" s="2">
        <v>4.4385000000000003</v>
      </c>
      <c r="C1183" s="2">
        <v>61.453874150510991</v>
      </c>
      <c r="D1183" s="2">
        <v>1.8890645556339791E-3</v>
      </c>
      <c r="E1183" s="2">
        <v>-1.0307253583681515E-2</v>
      </c>
      <c r="F1183" s="2">
        <v>4.3711399999999996</v>
      </c>
      <c r="G1183" s="2">
        <v>4.3680399999999997</v>
      </c>
      <c r="H1183" s="2">
        <v>4.3680099999999999</v>
      </c>
      <c r="I1183" s="2">
        <v>4.3261840000000005</v>
      </c>
      <c r="J1183" s="2">
        <v>4.3851065000000018</v>
      </c>
      <c r="K1183" s="17" t="s">
        <v>52</v>
      </c>
      <c r="L1183" s="17" t="s">
        <v>55</v>
      </c>
      <c r="M1183" s="17" t="s">
        <v>54</v>
      </c>
    </row>
    <row r="1184" spans="1:13" ht="13.5" x14ac:dyDescent="0.25">
      <c r="A1184" s="3">
        <v>43734</v>
      </c>
      <c r="B1184" s="2">
        <v>4.4093</v>
      </c>
      <c r="C1184" s="2">
        <v>56.764048009038483</v>
      </c>
      <c r="D1184" s="2">
        <v>2.2030234311296581E-3</v>
      </c>
      <c r="E1184" s="2">
        <v>-7.9326886356112566E-3</v>
      </c>
      <c r="F1184" s="2">
        <v>4.3887400000000003</v>
      </c>
      <c r="G1184" s="2">
        <v>4.3702899999999998</v>
      </c>
      <c r="H1184" s="2">
        <v>4.369135</v>
      </c>
      <c r="I1184" s="2">
        <v>4.3262859999999996</v>
      </c>
      <c r="J1184" s="2">
        <v>4.3845620000000016</v>
      </c>
      <c r="K1184" s="17" t="s">
        <v>52</v>
      </c>
      <c r="L1184" s="17" t="s">
        <v>55</v>
      </c>
      <c r="M1184" s="17" t="s">
        <v>54</v>
      </c>
    </row>
    <row r="1185" spans="1:13" ht="13.5" x14ac:dyDescent="0.25">
      <c r="A1185" s="3">
        <v>43735</v>
      </c>
      <c r="B1185" s="2">
        <v>4.3800999999999997</v>
      </c>
      <c r="C1185" s="2">
        <v>52.453186818105081</v>
      </c>
      <c r="D1185" s="2">
        <v>4.330449633513922E-3</v>
      </c>
      <c r="E1185" s="2">
        <v>-9.4983873547008144E-3</v>
      </c>
      <c r="F1185" s="2">
        <v>4.3917799999999998</v>
      </c>
      <c r="G1185" s="2">
        <v>4.3696199999999994</v>
      </c>
      <c r="H1185" s="2">
        <v>4.3698949999999996</v>
      </c>
      <c r="I1185" s="2">
        <v>4.3283360000000002</v>
      </c>
      <c r="J1185" s="2">
        <v>4.3838715000000015</v>
      </c>
      <c r="K1185" s="17" t="s">
        <v>48</v>
      </c>
      <c r="L1185" s="17" t="s">
        <v>55</v>
      </c>
      <c r="M1185" s="17" t="s">
        <v>47</v>
      </c>
    </row>
    <row r="1186" spans="1:13" ht="13.5" x14ac:dyDescent="0.25">
      <c r="A1186" s="3">
        <v>43738</v>
      </c>
      <c r="B1186" s="2">
        <v>4.3509000000000002</v>
      </c>
      <c r="C1186" s="2">
        <v>48.487611905162801</v>
      </c>
      <c r="D1186" s="2">
        <v>4.8179721609251658E-3</v>
      </c>
      <c r="E1186" s="2">
        <v>-1.4620127214702489E-2</v>
      </c>
      <c r="F1186" s="2">
        <v>4.3859399999999997</v>
      </c>
      <c r="G1186" s="2">
        <v>4.36822</v>
      </c>
      <c r="H1186" s="2">
        <v>4.3683199999999998</v>
      </c>
      <c r="I1186" s="2">
        <v>4.3298019999999999</v>
      </c>
      <c r="J1186" s="2">
        <v>4.3830350000000013</v>
      </c>
      <c r="K1186" s="17" t="s">
        <v>48</v>
      </c>
      <c r="L1186" s="17" t="s">
        <v>55</v>
      </c>
      <c r="M1186" s="17" t="s">
        <v>47</v>
      </c>
    </row>
    <row r="1187" spans="1:13" ht="13.5" x14ac:dyDescent="0.25">
      <c r="A1187" s="3">
        <v>43739</v>
      </c>
      <c r="B1187" s="2">
        <v>4.3509000000000002</v>
      </c>
      <c r="C1187" s="2">
        <v>48.487611905162801</v>
      </c>
      <c r="D1187" s="2">
        <v>5.3045727489440253E-3</v>
      </c>
      <c r="E1187" s="2">
        <v>-2.2621277148222308E-2</v>
      </c>
      <c r="F1187" s="2">
        <v>4.3859399999999997</v>
      </c>
      <c r="G1187" s="2">
        <v>4.3668200000000006</v>
      </c>
      <c r="H1187" s="2">
        <v>4.3667449999999999</v>
      </c>
      <c r="I1187" s="2">
        <v>4.331792000000001</v>
      </c>
      <c r="J1187" s="2">
        <v>4.3821985000000012</v>
      </c>
      <c r="K1187" s="17" t="s">
        <v>48</v>
      </c>
      <c r="L1187" s="17" t="s">
        <v>55</v>
      </c>
      <c r="M1187" s="17" t="s">
        <v>55</v>
      </c>
    </row>
    <row r="1188" spans="1:13" ht="13.5" x14ac:dyDescent="0.25">
      <c r="A1188" s="3">
        <v>43740</v>
      </c>
      <c r="B1188" s="2">
        <v>4.3334000000000001</v>
      </c>
      <c r="C1188" s="2">
        <v>46.066874976213079</v>
      </c>
      <c r="D1188" s="2">
        <v>3.7350970253235971E-4</v>
      </c>
      <c r="E1188" s="2">
        <v>-3.3634256243219821E-2</v>
      </c>
      <c r="F1188" s="2">
        <v>4.3649199999999997</v>
      </c>
      <c r="G1188" s="2">
        <v>4.3680300000000001</v>
      </c>
      <c r="H1188" s="2">
        <v>4.3651699999999991</v>
      </c>
      <c r="I1188" s="2">
        <v>4.3338680000000007</v>
      </c>
      <c r="J1188" s="2">
        <v>4.3812745000000008</v>
      </c>
      <c r="K1188" s="17" t="s">
        <v>48</v>
      </c>
      <c r="L1188" s="17" t="s">
        <v>55</v>
      </c>
      <c r="M1188" s="17" t="s">
        <v>47</v>
      </c>
    </row>
    <row r="1189" spans="1:13" ht="13.5" x14ac:dyDescent="0.25">
      <c r="A1189" s="3">
        <v>43741</v>
      </c>
      <c r="B1189" s="2">
        <v>4.3334000000000001</v>
      </c>
      <c r="C1189" s="2">
        <v>46.066874976213079</v>
      </c>
      <c r="D1189" s="2">
        <v>-3.6320070398421223E-3</v>
      </c>
      <c r="E1189" s="2">
        <v>-4.637947521053231E-2</v>
      </c>
      <c r="F1189" s="2">
        <v>4.3497400000000006</v>
      </c>
      <c r="G1189" s="2">
        <v>4.3692399999999996</v>
      </c>
      <c r="H1189" s="2">
        <v>4.3646849999999997</v>
      </c>
      <c r="I1189" s="2">
        <v>4.3366420000000012</v>
      </c>
      <c r="J1189" s="2">
        <v>4.3803505000000014</v>
      </c>
      <c r="K1189" s="17" t="s">
        <v>48</v>
      </c>
      <c r="L1189" s="17" t="s">
        <v>55</v>
      </c>
      <c r="M1189" s="17" t="s">
        <v>47</v>
      </c>
    </row>
    <row r="1190" spans="1:13" ht="13.5" x14ac:dyDescent="0.25">
      <c r="A1190" s="3">
        <v>43742</v>
      </c>
      <c r="B1190" s="2">
        <v>4.3099999999999996</v>
      </c>
      <c r="C1190" s="2">
        <v>42.756578296228973</v>
      </c>
      <c r="D1190" s="2">
        <v>1.5742918889509738E-3</v>
      </c>
      <c r="E1190" s="2">
        <v>-6.0162976692780118E-2</v>
      </c>
      <c r="F1190" s="2">
        <v>4.3357200000000002</v>
      </c>
      <c r="G1190" s="2">
        <v>4.3637499999999996</v>
      </c>
      <c r="H1190" s="2">
        <v>4.3619399999999988</v>
      </c>
      <c r="I1190" s="2">
        <v>4.3372900000000012</v>
      </c>
      <c r="J1190" s="2">
        <v>4.3794885000000008</v>
      </c>
      <c r="K1190" s="17" t="s">
        <v>48</v>
      </c>
      <c r="L1190" s="17" t="s">
        <v>55</v>
      </c>
      <c r="M1190" s="17" t="s">
        <v>47</v>
      </c>
    </row>
    <row r="1191" spans="1:13" ht="13.5" x14ac:dyDescent="0.25">
      <c r="A1191" s="3">
        <v>43745</v>
      </c>
      <c r="B1191" s="2">
        <v>4.3099999999999996</v>
      </c>
      <c r="C1191" s="2">
        <v>42.756578296228973</v>
      </c>
      <c r="D1191" s="2">
        <v>8.599462936991209E-3</v>
      </c>
      <c r="E1191" s="2">
        <v>-7.145598058146152E-2</v>
      </c>
      <c r="F1191" s="2">
        <v>4.3275399999999999</v>
      </c>
      <c r="G1191" s="2">
        <v>4.3567400000000003</v>
      </c>
      <c r="H1191" s="2">
        <v>4.3591949999999997</v>
      </c>
      <c r="I1191" s="2">
        <v>4.3382000000000014</v>
      </c>
      <c r="J1191" s="2">
        <v>4.3785470000000002</v>
      </c>
      <c r="K1191" s="17" t="s">
        <v>48</v>
      </c>
      <c r="L1191" s="17" t="s">
        <v>55</v>
      </c>
      <c r="M1191" s="17" t="s">
        <v>47</v>
      </c>
    </row>
    <row r="1192" spans="1:13" ht="13.5" x14ac:dyDescent="0.25">
      <c r="A1192" s="3">
        <v>43746</v>
      </c>
      <c r="B1192" s="2">
        <v>4.3099999999999996</v>
      </c>
      <c r="C1192" s="2">
        <v>42.75657829622898</v>
      </c>
      <c r="D1192" s="2">
        <v>1.0312067456830221E-2</v>
      </c>
      <c r="E1192" s="2">
        <v>-8.0981732257602967E-2</v>
      </c>
      <c r="F1192" s="2">
        <v>4.3193599999999996</v>
      </c>
      <c r="G1192" s="2">
        <v>4.3526500000000006</v>
      </c>
      <c r="H1192" s="2">
        <v>4.3566650000000005</v>
      </c>
      <c r="I1192" s="2">
        <v>4.338934000000001</v>
      </c>
      <c r="J1192" s="2">
        <v>4.3776054999999996</v>
      </c>
      <c r="K1192" s="17" t="s">
        <v>48</v>
      </c>
      <c r="L1192" s="17" t="s">
        <v>55</v>
      </c>
      <c r="M1192" s="17" t="s">
        <v>47</v>
      </c>
    </row>
    <row r="1193" spans="1:13" ht="13.5" x14ac:dyDescent="0.25">
      <c r="A1193" s="3">
        <v>43747</v>
      </c>
      <c r="B1193" s="2">
        <v>4.2107999999999999</v>
      </c>
      <c r="C1193" s="2">
        <v>30.972329519434211</v>
      </c>
      <c r="D1193" s="2">
        <v>3.2827503277708558E-2</v>
      </c>
      <c r="E1193" s="2">
        <v>-8.9640775377032439E-2</v>
      </c>
      <c r="F1193" s="2">
        <v>4.2948399999999989</v>
      </c>
      <c r="G1193" s="2">
        <v>4.3298800000000002</v>
      </c>
      <c r="H1193" s="2">
        <v>4.3489600000000008</v>
      </c>
      <c r="I1193" s="2">
        <v>4.3376840000000012</v>
      </c>
      <c r="J1193" s="2">
        <v>4.3767649999999989</v>
      </c>
      <c r="K1193" s="17" t="s">
        <v>48</v>
      </c>
      <c r="L1193" s="17" t="s">
        <v>55</v>
      </c>
      <c r="M1193" s="17" t="s">
        <v>47</v>
      </c>
    </row>
    <row r="1194" spans="1:13" ht="13.5" x14ac:dyDescent="0.25">
      <c r="A1194" s="3">
        <v>43748</v>
      </c>
      <c r="B1194" s="2">
        <v>4.2925000000000004</v>
      </c>
      <c r="C1194" s="2">
        <v>44.53168385186963</v>
      </c>
      <c r="D1194" s="2">
        <v>4.2144411647026203E-2</v>
      </c>
      <c r="E1194" s="2">
        <v>-9.4102340159778849E-2</v>
      </c>
      <c r="F1194" s="2">
        <v>4.2866599999999995</v>
      </c>
      <c r="G1194" s="2">
        <v>4.3182</v>
      </c>
      <c r="H1194" s="2">
        <v>4.3442450000000008</v>
      </c>
      <c r="I1194" s="2">
        <v>4.3384180000000008</v>
      </c>
      <c r="J1194" s="2">
        <v>4.375735999999999</v>
      </c>
      <c r="K1194" s="17" t="s">
        <v>52</v>
      </c>
      <c r="L1194" s="17" t="s">
        <v>55</v>
      </c>
      <c r="M1194" s="17" t="s">
        <v>54</v>
      </c>
    </row>
    <row r="1195" spans="1:13" ht="13.5" x14ac:dyDescent="0.25">
      <c r="A1195" s="3">
        <v>43749</v>
      </c>
      <c r="B1195" s="2">
        <v>4.2515999999999998</v>
      </c>
      <c r="C1195" s="2">
        <v>40.267318222474756</v>
      </c>
      <c r="D1195" s="2">
        <v>4.8832081604217592E-2</v>
      </c>
      <c r="E1195" s="2">
        <v>-9.4359745688392449E-2</v>
      </c>
      <c r="F1195" s="2">
        <v>4.2749800000000002</v>
      </c>
      <c r="G1195" s="2">
        <v>4.3053499999999998</v>
      </c>
      <c r="H1195" s="2">
        <v>4.337485</v>
      </c>
      <c r="I1195" s="2">
        <v>4.3379840000000005</v>
      </c>
      <c r="J1195" s="2">
        <v>4.3745024999999993</v>
      </c>
      <c r="K1195" s="17" t="s">
        <v>48</v>
      </c>
      <c r="L1195" s="17" t="s">
        <v>55</v>
      </c>
      <c r="M1195" s="17" t="s">
        <v>47</v>
      </c>
    </row>
    <row r="1196" spans="1:13" ht="13.5" x14ac:dyDescent="0.25">
      <c r="A1196" s="3">
        <v>43752</v>
      </c>
      <c r="B1196" s="2">
        <v>4.24</v>
      </c>
      <c r="C1196" s="2">
        <v>39.123025555022075</v>
      </c>
      <c r="D1196" s="2">
        <v>5.1346557136442428E-2</v>
      </c>
      <c r="E1196" s="2">
        <v>-9.6033279153797058E-2</v>
      </c>
      <c r="F1196" s="2">
        <v>4.2609800000000009</v>
      </c>
      <c r="G1196" s="2">
        <v>4.2942599999999995</v>
      </c>
      <c r="H1196" s="2">
        <v>4.3312400000000002</v>
      </c>
      <c r="I1196" s="2">
        <v>4.3388020000000012</v>
      </c>
      <c r="J1196" s="2">
        <v>4.3731114999999985</v>
      </c>
      <c r="K1196" s="17" t="s">
        <v>48</v>
      </c>
      <c r="L1196" s="17" t="s">
        <v>55</v>
      </c>
      <c r="M1196" s="17" t="s">
        <v>47</v>
      </c>
    </row>
    <row r="1197" spans="1:13" ht="13.5" x14ac:dyDescent="0.25">
      <c r="A1197" s="3">
        <v>43754</v>
      </c>
      <c r="B1197" s="2">
        <v>4.2340999999999998</v>
      </c>
      <c r="C1197" s="2">
        <v>38.523389680238729</v>
      </c>
      <c r="D1197" s="2">
        <v>5.443229657466464E-2</v>
      </c>
      <c r="E1197" s="2">
        <v>-9.6693503522356977E-2</v>
      </c>
      <c r="F1197" s="2">
        <v>4.2458</v>
      </c>
      <c r="G1197" s="2">
        <v>4.2825799999999994</v>
      </c>
      <c r="H1197" s="2">
        <v>4.3247</v>
      </c>
      <c r="I1197" s="2">
        <v>4.3388040000000014</v>
      </c>
      <c r="J1197" s="2">
        <v>4.3716909999999984</v>
      </c>
      <c r="K1197" s="17" t="s">
        <v>48</v>
      </c>
      <c r="L1197" s="17" t="s">
        <v>55</v>
      </c>
      <c r="M1197" s="17" t="s">
        <v>47</v>
      </c>
    </row>
    <row r="1198" spans="1:13" ht="13.5" x14ac:dyDescent="0.25">
      <c r="A1198" s="3">
        <v>43755</v>
      </c>
      <c r="B1198" s="2">
        <v>4.2458</v>
      </c>
      <c r="C1198" s="2">
        <v>40.471869670857998</v>
      </c>
      <c r="D1198" s="2">
        <v>5.4001667398631881E-2</v>
      </c>
      <c r="E1198" s="2">
        <v>-9.5841047171528554E-2</v>
      </c>
      <c r="F1198" s="2">
        <v>4.2527999999999997</v>
      </c>
      <c r="G1198" s="2">
        <v>4.2738199999999997</v>
      </c>
      <c r="H1198" s="2">
        <v>4.3209250000000008</v>
      </c>
      <c r="I1198" s="2">
        <v>4.3365960000000019</v>
      </c>
      <c r="J1198" s="2">
        <v>4.370328999999999</v>
      </c>
      <c r="K1198" s="17" t="s">
        <v>48</v>
      </c>
      <c r="L1198" s="17" t="s">
        <v>55</v>
      </c>
      <c r="M1198" s="17" t="s">
        <v>51</v>
      </c>
    </row>
    <row r="1199" spans="1:13" ht="13.5" x14ac:dyDescent="0.25">
      <c r="A1199" s="3">
        <v>43756</v>
      </c>
      <c r="B1199" s="2">
        <v>4.2458</v>
      </c>
      <c r="C1199" s="2">
        <v>40.471869670857998</v>
      </c>
      <c r="D1199" s="2">
        <v>5.4047166848763872E-2</v>
      </c>
      <c r="E1199" s="2">
        <v>-9.4992301934240353E-2</v>
      </c>
      <c r="F1199" s="2">
        <v>4.2434599999999998</v>
      </c>
      <c r="G1199" s="2">
        <v>4.2650600000000001</v>
      </c>
      <c r="H1199" s="2">
        <v>4.3171499999999998</v>
      </c>
      <c r="I1199" s="2">
        <v>4.3343880000000015</v>
      </c>
      <c r="J1199" s="2">
        <v>4.3689669999999987</v>
      </c>
      <c r="K1199" s="17" t="s">
        <v>48</v>
      </c>
      <c r="L1199" s="17" t="s">
        <v>55</v>
      </c>
      <c r="M1199" s="17" t="s">
        <v>47</v>
      </c>
    </row>
    <row r="1200" spans="1:13" ht="13.5" x14ac:dyDescent="0.25">
      <c r="A1200" s="3">
        <v>43759</v>
      </c>
      <c r="B1200" s="2">
        <v>4.24</v>
      </c>
      <c r="C1200" s="2">
        <v>39.747586656788535</v>
      </c>
      <c r="D1200" s="2">
        <v>5.1294812664693268E-2</v>
      </c>
      <c r="E1200" s="2">
        <v>-9.3152216286118972E-2</v>
      </c>
      <c r="F1200" s="2">
        <v>4.2411399999999997</v>
      </c>
      <c r="G1200" s="2">
        <v>4.2580600000000004</v>
      </c>
      <c r="H1200" s="2">
        <v>4.310905</v>
      </c>
      <c r="I1200" s="2">
        <v>4.3337220000000016</v>
      </c>
      <c r="J1200" s="2">
        <v>4.3675954999999984</v>
      </c>
      <c r="K1200" s="17" t="s">
        <v>52</v>
      </c>
      <c r="L1200" s="17" t="s">
        <v>55</v>
      </c>
      <c r="M1200" s="17" t="s">
        <v>54</v>
      </c>
    </row>
    <row r="1201" spans="1:13" ht="13.5" x14ac:dyDescent="0.25">
      <c r="A1201" s="3">
        <v>43760</v>
      </c>
      <c r="B1201" s="2">
        <v>4.2340999999999998</v>
      </c>
      <c r="C1201" s="2">
        <v>38.983324066393692</v>
      </c>
      <c r="D1201" s="2">
        <v>4.9788611379000258E-2</v>
      </c>
      <c r="E1201" s="2">
        <v>-9.0322389648006804E-2</v>
      </c>
      <c r="F1201" s="2">
        <v>4.2399599999999991</v>
      </c>
      <c r="G1201" s="2">
        <v>4.25047</v>
      </c>
      <c r="H1201" s="2">
        <v>4.3036049999999992</v>
      </c>
      <c r="I1201" s="2">
        <v>4.3341600000000016</v>
      </c>
      <c r="J1201" s="2">
        <v>4.3661749999999975</v>
      </c>
      <c r="K1201" s="17" t="s">
        <v>52</v>
      </c>
      <c r="L1201" s="17" t="s">
        <v>55</v>
      </c>
      <c r="M1201" s="17" t="s">
        <v>54</v>
      </c>
    </row>
    <row r="1202" spans="1:13" ht="13.5" x14ac:dyDescent="0.25">
      <c r="A1202" s="3">
        <v>43761</v>
      </c>
      <c r="B1202" s="2">
        <v>4.2340999999999998</v>
      </c>
      <c r="C1202" s="2">
        <v>38.983324066393692</v>
      </c>
      <c r="D1202" s="2">
        <v>4.8906104828910557E-2</v>
      </c>
      <c r="E1202" s="2">
        <v>-8.7103468652700786E-2</v>
      </c>
      <c r="F1202" s="2">
        <v>4.2399599999999991</v>
      </c>
      <c r="G1202" s="2">
        <v>4.2428799999999995</v>
      </c>
      <c r="H1202" s="2">
        <v>4.2977650000000001</v>
      </c>
      <c r="I1202" s="2">
        <v>4.3337260000000022</v>
      </c>
      <c r="J1202" s="2">
        <v>4.3646549999999982</v>
      </c>
      <c r="K1202" s="17" t="s">
        <v>52</v>
      </c>
      <c r="L1202" s="17" t="s">
        <v>55</v>
      </c>
      <c r="M1202" s="17" t="s">
        <v>55</v>
      </c>
    </row>
    <row r="1203" spans="1:13" ht="13.5" x14ac:dyDescent="0.25">
      <c r="A1203" s="3">
        <v>43762</v>
      </c>
      <c r="B1203" s="2">
        <v>4.1990999999999996</v>
      </c>
      <c r="C1203" s="2">
        <v>34.428835925447402</v>
      </c>
      <c r="D1203" s="2">
        <v>3.5853359186202916E-2</v>
      </c>
      <c r="E1203" s="2">
        <v>-8.3118122052861482E-2</v>
      </c>
      <c r="F1203" s="2">
        <v>4.23062</v>
      </c>
      <c r="G1203" s="2">
        <v>4.2417099999999994</v>
      </c>
      <c r="H1203" s="2">
        <v>4.2857949999999994</v>
      </c>
      <c r="I1203" s="2">
        <v>4.3315440000000009</v>
      </c>
      <c r="J1203" s="2">
        <v>4.3630594999999976</v>
      </c>
      <c r="K1203" s="17" t="s">
        <v>48</v>
      </c>
      <c r="L1203" s="17" t="s">
        <v>55</v>
      </c>
      <c r="M1203" s="17" t="s">
        <v>47</v>
      </c>
    </row>
    <row r="1204" spans="1:13" ht="13.5" x14ac:dyDescent="0.25">
      <c r="A1204" s="3">
        <v>43763</v>
      </c>
      <c r="B1204" s="2">
        <v>4.2165999999999997</v>
      </c>
      <c r="C1204" s="2">
        <v>38.309732327986929</v>
      </c>
      <c r="D1204" s="2">
        <v>3.6624531583669295E-2</v>
      </c>
      <c r="E1204" s="2">
        <v>-7.9099676441049108E-2</v>
      </c>
      <c r="F1204" s="2">
        <v>4.22478</v>
      </c>
      <c r="G1204" s="2">
        <v>4.234119999999999</v>
      </c>
      <c r="H1204" s="2">
        <v>4.2761599999999991</v>
      </c>
      <c r="I1204" s="2">
        <v>4.3299740000000018</v>
      </c>
      <c r="J1204" s="2">
        <v>4.361570999999997</v>
      </c>
      <c r="K1204" s="17" t="s">
        <v>52</v>
      </c>
      <c r="L1204" s="17" t="s">
        <v>49</v>
      </c>
      <c r="M1204" s="17" t="s">
        <v>54</v>
      </c>
    </row>
    <row r="1205" spans="1:13" ht="13.5" x14ac:dyDescent="0.25">
      <c r="A1205" s="3">
        <v>43766</v>
      </c>
      <c r="B1205" s="2">
        <v>4.2340999999999998</v>
      </c>
      <c r="C1205" s="2">
        <v>42.006187946308167</v>
      </c>
      <c r="D1205" s="2">
        <v>3.0087706179021012E-2</v>
      </c>
      <c r="E1205" s="2">
        <v>-7.0265555260776505E-2</v>
      </c>
      <c r="F1205" s="2">
        <v>4.2235999999999994</v>
      </c>
      <c r="G1205" s="2">
        <v>4.2323699999999995</v>
      </c>
      <c r="H1205" s="2">
        <v>4.2688600000000001</v>
      </c>
      <c r="I1205" s="2">
        <v>4.3284920000000016</v>
      </c>
      <c r="J1205" s="2">
        <v>4.3601699999999974</v>
      </c>
      <c r="K1205" s="17" t="s">
        <v>52</v>
      </c>
      <c r="L1205" s="17" t="s">
        <v>49</v>
      </c>
      <c r="M1205" s="17" t="s">
        <v>54</v>
      </c>
    </row>
    <row r="1206" spans="1:13" ht="13.5" x14ac:dyDescent="0.25">
      <c r="A1206" s="3">
        <v>43767</v>
      </c>
      <c r="B1206" s="2">
        <v>4.2282999999999999</v>
      </c>
      <c r="C1206" s="2">
        <v>41.12662576219666</v>
      </c>
      <c r="D1206" s="2">
        <v>2.3467826375618728E-2</v>
      </c>
      <c r="E1206" s="2">
        <v>-5.65448436544271E-2</v>
      </c>
      <c r="F1206" s="2">
        <v>4.2224399999999997</v>
      </c>
      <c r="G1206" s="2">
        <v>4.2311999999999994</v>
      </c>
      <c r="H1206" s="2">
        <v>4.2627299999999995</v>
      </c>
      <c r="I1206" s="2">
        <v>4.3268940000000011</v>
      </c>
      <c r="J1206" s="2">
        <v>4.3590189999999973</v>
      </c>
      <c r="K1206" s="17" t="s">
        <v>52</v>
      </c>
      <c r="L1206" s="17" t="s">
        <v>49</v>
      </c>
      <c r="M1206" s="17" t="s">
        <v>54</v>
      </c>
    </row>
    <row r="1207" spans="1:13" ht="13.5" x14ac:dyDescent="0.25">
      <c r="A1207" s="3">
        <v>43768</v>
      </c>
      <c r="B1207" s="2">
        <v>4.2282999999999999</v>
      </c>
      <c r="C1207" s="2">
        <v>41.12662576219666</v>
      </c>
      <c r="D1207" s="2">
        <v>1.7239512268957924E-2</v>
      </c>
      <c r="E1207" s="2">
        <v>-4.1499731264306637E-2</v>
      </c>
      <c r="F1207" s="2">
        <v>4.2212800000000001</v>
      </c>
      <c r="G1207" s="2">
        <v>4.2306199999999992</v>
      </c>
      <c r="H1207" s="2">
        <v>4.2566000000000006</v>
      </c>
      <c r="I1207" s="2">
        <v>4.3238120000000011</v>
      </c>
      <c r="J1207" s="2">
        <v>4.3582659999999969</v>
      </c>
      <c r="K1207" s="17" t="s">
        <v>52</v>
      </c>
      <c r="L1207" s="17" t="s">
        <v>49</v>
      </c>
      <c r="M1207" s="17" t="s">
        <v>54</v>
      </c>
    </row>
    <row r="1208" spans="1:13" ht="13.5" x14ac:dyDescent="0.25">
      <c r="A1208" s="3">
        <v>43769</v>
      </c>
      <c r="B1208" s="2">
        <v>4.2515999999999998</v>
      </c>
      <c r="C1208" s="2">
        <v>46.359533944947302</v>
      </c>
      <c r="D1208" s="2">
        <v>1.2303488256400819E-2</v>
      </c>
      <c r="E1208" s="2">
        <v>-2.4713713206200992E-2</v>
      </c>
      <c r="F1208" s="2">
        <v>4.2317799999999997</v>
      </c>
      <c r="G1208" s="2">
        <v>4.2311999999999994</v>
      </c>
      <c r="H1208" s="2">
        <v>4.25251</v>
      </c>
      <c r="I1208" s="2">
        <v>4.3211960000000005</v>
      </c>
      <c r="J1208" s="2">
        <v>4.3572314999999966</v>
      </c>
      <c r="K1208" s="17" t="s">
        <v>52</v>
      </c>
      <c r="L1208" s="17" t="s">
        <v>49</v>
      </c>
      <c r="M1208" s="17" t="s">
        <v>53</v>
      </c>
    </row>
    <row r="1209" spans="1:13" ht="13.5" x14ac:dyDescent="0.25">
      <c r="A1209" s="3">
        <v>43770</v>
      </c>
      <c r="B1209" s="2">
        <v>4.2282999999999999</v>
      </c>
      <c r="C1209" s="2">
        <v>42.309601275253002</v>
      </c>
      <c r="D1209" s="2">
        <v>9.9558513433555262E-3</v>
      </c>
      <c r="E1209" s="2">
        <v>-8.4562778111934196E-3</v>
      </c>
      <c r="F1209" s="2">
        <v>4.2341199999999999</v>
      </c>
      <c r="G1209" s="2">
        <v>4.229449999999999</v>
      </c>
      <c r="H1209" s="2">
        <v>4.2472550000000009</v>
      </c>
      <c r="I1209" s="2">
        <v>4.3180259999999997</v>
      </c>
      <c r="J1209" s="2">
        <v>4.3560804999999965</v>
      </c>
      <c r="K1209" s="17" t="s">
        <v>48</v>
      </c>
      <c r="L1209" s="17" t="s">
        <v>55</v>
      </c>
      <c r="M1209" s="17" t="s">
        <v>51</v>
      </c>
    </row>
    <row r="1210" spans="1:13" ht="13.5" x14ac:dyDescent="0.25">
      <c r="A1210" s="3">
        <v>43773</v>
      </c>
      <c r="B1210" s="2">
        <v>4.2458</v>
      </c>
      <c r="C1210" s="2">
        <v>46.116991486621302</v>
      </c>
      <c r="D1210" s="2">
        <v>6.0139038890509866E-3</v>
      </c>
      <c r="E1210" s="2">
        <v>5.841898396062804E-3</v>
      </c>
      <c r="F1210" s="2">
        <v>4.2364599999999992</v>
      </c>
      <c r="G1210" s="2">
        <v>4.2300300000000002</v>
      </c>
      <c r="H1210" s="2">
        <v>4.2440450000000007</v>
      </c>
      <c r="I1210" s="2">
        <v>4.3152059999999999</v>
      </c>
      <c r="J1210" s="2">
        <v>4.3550169999999966</v>
      </c>
      <c r="K1210" s="17" t="s">
        <v>52</v>
      </c>
      <c r="L1210" s="17" t="s">
        <v>55</v>
      </c>
      <c r="M1210" s="17" t="s">
        <v>53</v>
      </c>
    </row>
    <row r="1211" spans="1:13" ht="13.5" x14ac:dyDescent="0.25">
      <c r="A1211" s="3">
        <v>43774</v>
      </c>
      <c r="B1211" s="2">
        <v>4.2458</v>
      </c>
      <c r="C1211" s="2">
        <v>46.116991486621302</v>
      </c>
      <c r="D1211" s="2">
        <v>1.883159827825942E-3</v>
      </c>
      <c r="E1211" s="2">
        <v>1.836572422657894E-2</v>
      </c>
      <c r="F1211" s="2">
        <v>4.23996</v>
      </c>
      <c r="G1211" s="2">
        <v>4.2312000000000003</v>
      </c>
      <c r="H1211" s="2">
        <v>4.2408349999999997</v>
      </c>
      <c r="I1211" s="2">
        <v>4.3123860000000001</v>
      </c>
      <c r="J1211" s="2">
        <v>4.3539534999999958</v>
      </c>
      <c r="K1211" s="17" t="s">
        <v>52</v>
      </c>
      <c r="L1211" s="17" t="s">
        <v>55</v>
      </c>
      <c r="M1211" s="17" t="s">
        <v>53</v>
      </c>
    </row>
    <row r="1212" spans="1:13" ht="13.5" x14ac:dyDescent="0.25">
      <c r="A1212" s="3">
        <v>43775</v>
      </c>
      <c r="B1212" s="2">
        <v>4.2340999999999998</v>
      </c>
      <c r="C1212" s="2">
        <v>43.871932317889332</v>
      </c>
      <c r="D1212" s="2">
        <v>-6.4130528940520293E-4</v>
      </c>
      <c r="E1212" s="2">
        <v>2.9295566987164928E-2</v>
      </c>
      <c r="F1212" s="2">
        <v>4.2411199999999996</v>
      </c>
      <c r="G1212" s="2">
        <v>4.2312000000000003</v>
      </c>
      <c r="H1212" s="2">
        <v>4.2370399999999995</v>
      </c>
      <c r="I1212" s="2">
        <v>4.3093320000000004</v>
      </c>
      <c r="J1212" s="2">
        <v>4.3526324999999968</v>
      </c>
      <c r="K1212" s="17" t="s">
        <v>48</v>
      </c>
      <c r="L1212" s="17" t="s">
        <v>55</v>
      </c>
      <c r="M1212" s="17" t="s">
        <v>51</v>
      </c>
    </row>
    <row r="1213" spans="1:13" ht="13.5" x14ac:dyDescent="0.25">
      <c r="A1213" s="3">
        <v>43776</v>
      </c>
      <c r="B1213" s="2">
        <v>4.2340999999999998</v>
      </c>
      <c r="C1213" s="2">
        <v>43.871932317889332</v>
      </c>
      <c r="D1213" s="2">
        <v>-7.996469637214787E-3</v>
      </c>
      <c r="E1213" s="2">
        <v>3.8803125315360162E-2</v>
      </c>
      <c r="F1213" s="2">
        <v>4.2376199999999997</v>
      </c>
      <c r="G1213" s="2">
        <v>4.2346999999999992</v>
      </c>
      <c r="H1213" s="2">
        <v>4.2382049999999998</v>
      </c>
      <c r="I1213" s="2">
        <v>4.3084620000000005</v>
      </c>
      <c r="J1213" s="2">
        <v>4.3513114999999969</v>
      </c>
      <c r="K1213" s="17" t="s">
        <v>48</v>
      </c>
      <c r="L1213" s="17" t="s">
        <v>55</v>
      </c>
      <c r="M1213" s="17" t="s">
        <v>47</v>
      </c>
    </row>
    <row r="1214" spans="1:13" ht="13.5" x14ac:dyDescent="0.25">
      <c r="A1214" s="3">
        <v>43777</v>
      </c>
      <c r="B1214" s="2">
        <v>4.2458</v>
      </c>
      <c r="C1214" s="2">
        <v>46.871533205574679</v>
      </c>
      <c r="D1214" s="2">
        <v>-1.2241154301313451E-2</v>
      </c>
      <c r="E1214" s="2">
        <v>4.7048905442367096E-2</v>
      </c>
      <c r="F1214" s="2">
        <v>4.2411200000000004</v>
      </c>
      <c r="G1214" s="2">
        <v>4.2376199999999997</v>
      </c>
      <c r="H1214" s="2">
        <v>4.2358699999999994</v>
      </c>
      <c r="I1214" s="2">
        <v>4.3056420000000006</v>
      </c>
      <c r="J1214" s="2">
        <v>4.3500489999999967</v>
      </c>
      <c r="K1214" s="17" t="s">
        <v>52</v>
      </c>
      <c r="L1214" s="17" t="s">
        <v>55</v>
      </c>
      <c r="M1214" s="17" t="s">
        <v>53</v>
      </c>
    </row>
    <row r="1215" spans="1:13" ht="13.5" x14ac:dyDescent="0.25">
      <c r="A1215" s="3">
        <v>43780</v>
      </c>
      <c r="B1215" s="2">
        <v>4.2515999999999998</v>
      </c>
      <c r="C1215" s="2">
        <v>48.345271210302165</v>
      </c>
      <c r="D1215" s="2">
        <v>-1.3497347080293487E-2</v>
      </c>
      <c r="E1215" s="2">
        <v>5.4180860261817926E-2</v>
      </c>
      <c r="F1215" s="2">
        <v>4.2422800000000001</v>
      </c>
      <c r="G1215" s="2">
        <v>4.2393699999999992</v>
      </c>
      <c r="H1215" s="2">
        <v>4.2358699999999994</v>
      </c>
      <c r="I1215" s="2">
        <v>4.303376000000001</v>
      </c>
      <c r="J1215" s="2">
        <v>4.3487159999999969</v>
      </c>
      <c r="K1215" s="17" t="s">
        <v>48</v>
      </c>
      <c r="L1215" s="17" t="s">
        <v>55</v>
      </c>
      <c r="M1215" s="17" t="s">
        <v>51</v>
      </c>
    </row>
    <row r="1216" spans="1:13" ht="13.5" x14ac:dyDescent="0.25">
      <c r="A1216" s="3">
        <v>43781</v>
      </c>
      <c r="B1216" s="2">
        <v>4.3216999999999999</v>
      </c>
      <c r="C1216" s="2">
        <v>62.047891353496368</v>
      </c>
      <c r="D1216" s="2">
        <v>-2.0612058265188971E-2</v>
      </c>
      <c r="E1216" s="2">
        <v>6.1547418430130049E-2</v>
      </c>
      <c r="F1216" s="2">
        <v>4.25746</v>
      </c>
      <c r="G1216" s="2">
        <v>4.2487100000000009</v>
      </c>
      <c r="H1216" s="2">
        <v>4.2399549999999993</v>
      </c>
      <c r="I1216" s="2">
        <v>4.3021620000000009</v>
      </c>
      <c r="J1216" s="2">
        <v>4.3472354999999965</v>
      </c>
      <c r="K1216" s="17" t="s">
        <v>52</v>
      </c>
      <c r="L1216" s="17" t="s">
        <v>55</v>
      </c>
      <c r="M1216" s="17" t="s">
        <v>53</v>
      </c>
    </row>
    <row r="1217" spans="1:13" ht="13.5" x14ac:dyDescent="0.25">
      <c r="A1217" s="3">
        <v>43782</v>
      </c>
      <c r="B1217" s="2">
        <v>4.3742999999999999</v>
      </c>
      <c r="C1217" s="2">
        <v>68.74726209698224</v>
      </c>
      <c r="D1217" s="2">
        <v>-3.0912050694777093E-2</v>
      </c>
      <c r="E1217" s="2">
        <v>6.4585173554876488E-2</v>
      </c>
      <c r="F1217" s="2">
        <v>4.2855000000000008</v>
      </c>
      <c r="G1217" s="2">
        <v>4.2633099999999988</v>
      </c>
      <c r="H1217" s="2">
        <v>4.2469650000000003</v>
      </c>
      <c r="I1217" s="2">
        <v>4.3020000000000005</v>
      </c>
      <c r="J1217" s="2">
        <v>4.3460179999999973</v>
      </c>
      <c r="K1217" s="17" t="s">
        <v>52</v>
      </c>
      <c r="L1217" s="17" t="s">
        <v>55</v>
      </c>
      <c r="M1217" s="17" t="s">
        <v>53</v>
      </c>
    </row>
    <row r="1218" spans="1:13" ht="13.5" x14ac:dyDescent="0.25">
      <c r="A1218" s="3">
        <v>43783</v>
      </c>
      <c r="B1218" s="2">
        <v>4.3509000000000002</v>
      </c>
      <c r="C1218" s="2">
        <v>63.386691925788853</v>
      </c>
      <c r="D1218" s="2">
        <v>-3.4975440197220209E-2</v>
      </c>
      <c r="E1218" s="2">
        <v>6.3917004170438677E-2</v>
      </c>
      <c r="F1218" s="2">
        <v>4.3088599999999992</v>
      </c>
      <c r="G1218" s="2">
        <v>4.2732399999999995</v>
      </c>
      <c r="H1218" s="2">
        <v>4.2522199999999994</v>
      </c>
      <c r="I1218" s="2">
        <v>4.3017200000000004</v>
      </c>
      <c r="J1218" s="2">
        <v>4.3448829999999967</v>
      </c>
      <c r="K1218" s="17" t="s">
        <v>52</v>
      </c>
      <c r="L1218" s="17" t="s">
        <v>55</v>
      </c>
      <c r="M1218" s="17" t="s">
        <v>53</v>
      </c>
    </row>
    <row r="1219" spans="1:13" ht="13.5" x14ac:dyDescent="0.25">
      <c r="A1219" s="3">
        <v>43784</v>
      </c>
      <c r="B1219" s="2">
        <v>4.3684000000000003</v>
      </c>
      <c r="C1219" s="2">
        <v>65.550156117380368</v>
      </c>
      <c r="D1219" s="2">
        <v>-4.3772962568682239E-2</v>
      </c>
      <c r="E1219" s="2">
        <v>6.3669282994880325E-2</v>
      </c>
      <c r="F1219" s="2">
        <v>4.33338</v>
      </c>
      <c r="G1219" s="2">
        <v>4.2872500000000002</v>
      </c>
      <c r="H1219" s="2">
        <v>4.2583499999999992</v>
      </c>
      <c r="I1219" s="2">
        <v>4.302226000000001</v>
      </c>
      <c r="J1219" s="2">
        <v>4.344233499999997</v>
      </c>
      <c r="K1219" s="17" t="s">
        <v>52</v>
      </c>
      <c r="L1219" s="17" t="s">
        <v>55</v>
      </c>
      <c r="M1219" s="17" t="s">
        <v>53</v>
      </c>
    </row>
    <row r="1220" spans="1:13" ht="13.5" x14ac:dyDescent="0.25">
      <c r="A1220" s="3">
        <v>43787</v>
      </c>
      <c r="B1220" s="2">
        <v>4.3509000000000002</v>
      </c>
      <c r="C1220" s="2">
        <v>61.628436210016311</v>
      </c>
      <c r="D1220" s="2">
        <v>-4.777474832901607E-2</v>
      </c>
      <c r="E1220" s="2">
        <v>6.127706395376039E-2</v>
      </c>
      <c r="F1220" s="2">
        <v>4.3532400000000004</v>
      </c>
      <c r="G1220" s="2">
        <v>4.2977600000000011</v>
      </c>
      <c r="H1220" s="2">
        <v>4.2638949999999998</v>
      </c>
      <c r="I1220" s="2">
        <v>4.301946</v>
      </c>
      <c r="J1220" s="2">
        <v>4.343496499999997</v>
      </c>
      <c r="K1220" s="17" t="s">
        <v>48</v>
      </c>
      <c r="L1220" s="17" t="s">
        <v>55</v>
      </c>
      <c r="M1220" s="17" t="s">
        <v>51</v>
      </c>
    </row>
    <row r="1221" spans="1:13" ht="13.5" x14ac:dyDescent="0.25">
      <c r="A1221" s="3">
        <v>43788</v>
      </c>
      <c r="B1221" s="2">
        <v>4.3509000000000002</v>
      </c>
      <c r="C1221" s="2">
        <v>61.628436210016318</v>
      </c>
      <c r="D1221" s="2">
        <v>-5.1563329784217515E-2</v>
      </c>
      <c r="E1221" s="2">
        <v>5.8205316846458174E-2</v>
      </c>
      <c r="F1221" s="2">
        <v>4.3590800000000005</v>
      </c>
      <c r="G1221" s="2">
        <v>4.3082700000000003</v>
      </c>
      <c r="H1221" s="2">
        <v>4.2697349999999989</v>
      </c>
      <c r="I1221" s="2">
        <v>4.301666</v>
      </c>
      <c r="J1221" s="2">
        <v>4.3424009999999971</v>
      </c>
      <c r="K1221" s="17" t="s">
        <v>48</v>
      </c>
      <c r="L1221" s="17" t="s">
        <v>55</v>
      </c>
      <c r="M1221" s="17" t="s">
        <v>51</v>
      </c>
    </row>
    <row r="1222" spans="1:13" ht="13.5" x14ac:dyDescent="0.25">
      <c r="A1222" s="3">
        <v>43789</v>
      </c>
      <c r="B1222" s="2">
        <v>4.3509000000000002</v>
      </c>
      <c r="C1222" s="2">
        <v>61.628436210016318</v>
      </c>
      <c r="D1222" s="2">
        <v>-5.694169611197708E-2</v>
      </c>
      <c r="E1222" s="2">
        <v>5.3277101701370046E-2</v>
      </c>
      <c r="F1222" s="2">
        <v>4.3544</v>
      </c>
      <c r="G1222" s="2">
        <v>4.3199500000000004</v>
      </c>
      <c r="H1222" s="2">
        <v>4.275574999999999</v>
      </c>
      <c r="I1222" s="2">
        <v>4.3014720000000004</v>
      </c>
      <c r="J1222" s="2">
        <v>4.3419624999999975</v>
      </c>
      <c r="K1222" s="17" t="s">
        <v>48</v>
      </c>
      <c r="L1222" s="17" t="s">
        <v>55</v>
      </c>
      <c r="M1222" s="17" t="s">
        <v>47</v>
      </c>
    </row>
    <row r="1223" spans="1:13" ht="13.5" x14ac:dyDescent="0.25">
      <c r="A1223" s="3">
        <v>43790</v>
      </c>
      <c r="B1223" s="2">
        <v>4.2925000000000004</v>
      </c>
      <c r="C1223" s="2">
        <v>49.327893786337086</v>
      </c>
      <c r="D1223" s="2">
        <v>-5.7511735871766057E-2</v>
      </c>
      <c r="E1223" s="2">
        <v>4.7134397977921898E-2</v>
      </c>
      <c r="F1223" s="2">
        <v>4.3427199999999999</v>
      </c>
      <c r="G1223" s="2">
        <v>4.3257900000000005</v>
      </c>
      <c r="H1223" s="2">
        <v>4.280244999999999</v>
      </c>
      <c r="I1223" s="2">
        <v>4.3000239999999996</v>
      </c>
      <c r="J1223" s="2">
        <v>4.341231999999998</v>
      </c>
      <c r="K1223" s="17" t="s">
        <v>48</v>
      </c>
      <c r="L1223" s="17" t="s">
        <v>55</v>
      </c>
      <c r="M1223" s="17" t="s">
        <v>47</v>
      </c>
    </row>
    <row r="1224" spans="1:13" ht="13.5" x14ac:dyDescent="0.25">
      <c r="A1224" s="3">
        <v>43791</v>
      </c>
      <c r="B1224" s="2">
        <v>4.2458</v>
      </c>
      <c r="C1224" s="2">
        <v>42.092864215105998</v>
      </c>
      <c r="D1224" s="2">
        <v>-5.2709211628048536E-2</v>
      </c>
      <c r="E1224" s="2">
        <v>4.0257251926524823E-2</v>
      </c>
      <c r="F1224" s="2">
        <v>4.3182</v>
      </c>
      <c r="G1224" s="2">
        <v>4.3257900000000005</v>
      </c>
      <c r="H1224" s="2">
        <v>4.2817049999999997</v>
      </c>
      <c r="I1224" s="2">
        <v>4.2972039999999998</v>
      </c>
      <c r="J1224" s="2">
        <v>4.3396109999999979</v>
      </c>
      <c r="K1224" s="17" t="s">
        <v>48</v>
      </c>
      <c r="L1224" s="17" t="s">
        <v>55</v>
      </c>
      <c r="M1224" s="17" t="s">
        <v>47</v>
      </c>
    </row>
    <row r="1225" spans="1:13" ht="13.5" x14ac:dyDescent="0.25">
      <c r="A1225" s="3">
        <v>43794</v>
      </c>
      <c r="B1225" s="2">
        <v>4.3216999999999999</v>
      </c>
      <c r="C1225" s="2">
        <v>53.921954926940664</v>
      </c>
      <c r="D1225" s="2">
        <v>-5.3075789937066631E-2</v>
      </c>
      <c r="E1225" s="2">
        <v>3.3939981583548544E-2</v>
      </c>
      <c r="F1225" s="2">
        <v>4.31236</v>
      </c>
      <c r="G1225" s="2">
        <v>4.3328000000000007</v>
      </c>
      <c r="H1225" s="2">
        <v>4.2860849999999999</v>
      </c>
      <c r="I1225" s="2">
        <v>4.295901999999999</v>
      </c>
      <c r="J1225" s="2">
        <v>4.338369499999998</v>
      </c>
      <c r="K1225" s="17" t="s">
        <v>48</v>
      </c>
      <c r="L1225" s="17" t="s">
        <v>55</v>
      </c>
      <c r="M1225" s="17" t="s">
        <v>47</v>
      </c>
    </row>
    <row r="1226" spans="1:13" ht="13.5" x14ac:dyDescent="0.25">
      <c r="A1226" s="3">
        <v>43795</v>
      </c>
      <c r="B1226" s="2">
        <v>4.3216999999999999</v>
      </c>
      <c r="C1226" s="2">
        <v>53.921954926940664</v>
      </c>
      <c r="D1226" s="2">
        <v>-4.2772387872199502E-2</v>
      </c>
      <c r="E1226" s="2">
        <v>2.4698091425462414E-2</v>
      </c>
      <c r="F1226" s="2">
        <v>4.3065199999999999</v>
      </c>
      <c r="G1226" s="2">
        <v>4.3328000000000007</v>
      </c>
      <c r="H1226" s="2">
        <v>4.2907549999999999</v>
      </c>
      <c r="I1226" s="2">
        <v>4.2950379999999999</v>
      </c>
      <c r="J1226" s="2">
        <v>4.3378049999999977</v>
      </c>
      <c r="K1226" s="17" t="s">
        <v>48</v>
      </c>
      <c r="L1226" s="17" t="s">
        <v>55</v>
      </c>
      <c r="M1226" s="17" t="s">
        <v>47</v>
      </c>
    </row>
    <row r="1227" spans="1:13" ht="13.5" x14ac:dyDescent="0.25">
      <c r="A1227" s="3">
        <v>43796</v>
      </c>
      <c r="B1227" s="2">
        <v>4.3216999999999999</v>
      </c>
      <c r="C1227" s="2">
        <v>53.921954926940664</v>
      </c>
      <c r="D1227" s="2">
        <v>-2.6120179555027434E-2</v>
      </c>
      <c r="E1227" s="2">
        <v>1.4773568636163499E-2</v>
      </c>
      <c r="F1227" s="2">
        <v>4.3006799999999998</v>
      </c>
      <c r="G1227" s="2">
        <v>4.3275399999999999</v>
      </c>
      <c r="H1227" s="2">
        <v>4.2954249999999998</v>
      </c>
      <c r="I1227" s="2">
        <v>4.294173999999999</v>
      </c>
      <c r="J1227" s="2">
        <v>4.3365834999999979</v>
      </c>
      <c r="K1227" s="17" t="s">
        <v>48</v>
      </c>
      <c r="L1227" s="17" t="s">
        <v>55</v>
      </c>
      <c r="M1227" s="17" t="s">
        <v>47</v>
      </c>
    </row>
    <row r="1228" spans="1:13" ht="13.5" x14ac:dyDescent="0.25">
      <c r="A1228" s="3">
        <v>43797</v>
      </c>
      <c r="B1228" s="2">
        <v>4.3159000000000001</v>
      </c>
      <c r="C1228" s="2">
        <v>52.890763294514656</v>
      </c>
      <c r="D1228" s="2">
        <v>-1.5346851904195269E-2</v>
      </c>
      <c r="E1228" s="2">
        <v>5.9393398227828315E-3</v>
      </c>
      <c r="F1228" s="2">
        <v>4.3053599999999994</v>
      </c>
      <c r="G1228" s="2">
        <v>4.3240400000000001</v>
      </c>
      <c r="H1228" s="2">
        <v>4.2986400000000007</v>
      </c>
      <c r="I1228" s="2">
        <v>4.2940659999999999</v>
      </c>
      <c r="J1228" s="2">
        <v>4.3353529999999987</v>
      </c>
      <c r="K1228" s="17" t="s">
        <v>48</v>
      </c>
      <c r="L1228" s="17" t="s">
        <v>55</v>
      </c>
      <c r="M1228" s="17" t="s">
        <v>51</v>
      </c>
    </row>
    <row r="1229" spans="1:13" ht="13.5" x14ac:dyDescent="0.25">
      <c r="A1229" s="3">
        <v>43798</v>
      </c>
      <c r="B1229" s="2">
        <v>4.3159000000000001</v>
      </c>
      <c r="C1229" s="2">
        <v>52.890763294514656</v>
      </c>
      <c r="D1229" s="2">
        <v>-3.6401495919564653E-3</v>
      </c>
      <c r="E1229" s="2">
        <v>-2.729581261224555E-3</v>
      </c>
      <c r="F1229" s="2">
        <v>4.3193799999999998</v>
      </c>
      <c r="G1229" s="2">
        <v>4.3187899999999999</v>
      </c>
      <c r="H1229" s="2">
        <v>4.3030199999999992</v>
      </c>
      <c r="I1229" s="2">
        <v>4.2939579999999999</v>
      </c>
      <c r="J1229" s="2">
        <v>4.3347594999999979</v>
      </c>
      <c r="K1229" s="17" t="s">
        <v>48</v>
      </c>
      <c r="L1229" s="17" t="s">
        <v>55</v>
      </c>
      <c r="M1229" s="17" t="s">
        <v>51</v>
      </c>
    </row>
    <row r="1230" spans="1:13" ht="13.5" x14ac:dyDescent="0.25">
      <c r="A1230" s="3">
        <v>43801</v>
      </c>
      <c r="B1230" s="2">
        <v>4.3159000000000001</v>
      </c>
      <c r="C1230" s="2">
        <v>52.890763294514656</v>
      </c>
      <c r="D1230" s="2">
        <v>3.4792342662584019E-3</v>
      </c>
      <c r="E1230" s="2">
        <v>-1.0004258717263853E-2</v>
      </c>
      <c r="F1230" s="2">
        <v>4.3182199999999993</v>
      </c>
      <c r="G1230" s="2">
        <v>4.3152900000000001</v>
      </c>
      <c r="H1230" s="2">
        <v>4.3065250000000006</v>
      </c>
      <c r="I1230" s="2">
        <v>4.2929779999999997</v>
      </c>
      <c r="J1230" s="2">
        <v>4.3344244999999981</v>
      </c>
      <c r="K1230" s="17" t="s">
        <v>48</v>
      </c>
      <c r="L1230" s="17" t="s">
        <v>55</v>
      </c>
      <c r="M1230" s="17" t="s">
        <v>47</v>
      </c>
    </row>
    <row r="1231" spans="1:13" ht="13.5" x14ac:dyDescent="0.25">
      <c r="A1231" s="3">
        <v>43802</v>
      </c>
      <c r="B1231" s="2">
        <v>4.3451000000000004</v>
      </c>
      <c r="C1231" s="2">
        <v>57.947543003041943</v>
      </c>
      <c r="D1231" s="2">
        <v>7.2533471549878215E-3</v>
      </c>
      <c r="E1231" s="2">
        <v>-1.7227565602596778E-2</v>
      </c>
      <c r="F1231" s="2">
        <v>4.3228999999999997</v>
      </c>
      <c r="G1231" s="2">
        <v>4.3147099999999998</v>
      </c>
      <c r="H1231" s="2">
        <v>4.3114900000000009</v>
      </c>
      <c r="I1231" s="2">
        <v>4.2922779999999996</v>
      </c>
      <c r="J1231" s="2">
        <v>4.333598499999999</v>
      </c>
      <c r="K1231" s="17" t="s">
        <v>52</v>
      </c>
      <c r="L1231" s="17" t="s">
        <v>55</v>
      </c>
      <c r="M1231" s="17" t="s">
        <v>53</v>
      </c>
    </row>
    <row r="1232" spans="1:13" ht="13.5" x14ac:dyDescent="0.25">
      <c r="A1232" s="3">
        <v>43803</v>
      </c>
      <c r="B1232" s="2">
        <v>4.3216999999999999</v>
      </c>
      <c r="C1232" s="2">
        <v>53.034566576353804</v>
      </c>
      <c r="D1232" s="2">
        <v>1.1927044180003676E-2</v>
      </c>
      <c r="E1232" s="2">
        <v>-2.1986506605514867E-2</v>
      </c>
      <c r="F1232" s="2">
        <v>4.3228999999999997</v>
      </c>
      <c r="G1232" s="2">
        <v>4.3117900000000002</v>
      </c>
      <c r="H1232" s="2">
        <v>4.3158699999999994</v>
      </c>
      <c r="I1232" s="2">
        <v>4.2916939999999997</v>
      </c>
      <c r="J1232" s="2">
        <v>4.3324564999999993</v>
      </c>
      <c r="K1232" s="17" t="s">
        <v>52</v>
      </c>
      <c r="L1232" s="17" t="s">
        <v>55</v>
      </c>
      <c r="M1232" s="17" t="s">
        <v>55</v>
      </c>
    </row>
    <row r="1233" spans="1:13" ht="13.5" x14ac:dyDescent="0.25">
      <c r="A1233" s="3">
        <v>43804</v>
      </c>
      <c r="B1233" s="2">
        <v>4.2925000000000004</v>
      </c>
      <c r="C1233" s="2">
        <v>47.610062018032956</v>
      </c>
      <c r="D1233" s="2">
        <v>8.9639629981217439E-3</v>
      </c>
      <c r="E1233" s="2">
        <v>-2.4214182041853629E-2</v>
      </c>
      <c r="F1233" s="2">
        <v>4.3182200000000002</v>
      </c>
      <c r="G1233" s="2">
        <v>4.3117899999999993</v>
      </c>
      <c r="H1233" s="2">
        <v>4.3187900000000008</v>
      </c>
      <c r="I1233" s="2">
        <v>4.2887739999999992</v>
      </c>
      <c r="J1233" s="2">
        <v>4.3312479999999987</v>
      </c>
      <c r="K1233" s="17" t="s">
        <v>48</v>
      </c>
      <c r="L1233" s="17" t="s">
        <v>55</v>
      </c>
      <c r="M1233" s="17" t="s">
        <v>47</v>
      </c>
    </row>
    <row r="1234" spans="1:13" ht="13.5" x14ac:dyDescent="0.25">
      <c r="A1234" s="3">
        <v>43805</v>
      </c>
      <c r="B1234" s="2">
        <v>4.3451000000000004</v>
      </c>
      <c r="C1234" s="2">
        <v>56.284212244520965</v>
      </c>
      <c r="D1234" s="2">
        <v>-4.540604457746511E-3</v>
      </c>
      <c r="E1234" s="2">
        <v>-2.4712059762210602E-2</v>
      </c>
      <c r="F1234" s="2">
        <v>4.3240600000000002</v>
      </c>
      <c r="G1234" s="2">
        <v>4.3217200000000009</v>
      </c>
      <c r="H1234" s="2">
        <v>4.3237550000000002</v>
      </c>
      <c r="I1234" s="2">
        <v>4.2874899999999991</v>
      </c>
      <c r="J1234" s="2">
        <v>4.3303824999999989</v>
      </c>
      <c r="K1234" s="17" t="s">
        <v>48</v>
      </c>
      <c r="L1234" s="17" t="s">
        <v>55</v>
      </c>
      <c r="M1234" s="17" t="s">
        <v>51</v>
      </c>
    </row>
    <row r="1235" spans="1:13" ht="13.5" x14ac:dyDescent="0.25">
      <c r="A1235" s="3">
        <v>43808</v>
      </c>
      <c r="B1235" s="2">
        <v>4.3216999999999999</v>
      </c>
      <c r="C1235" s="2">
        <v>52.147746807185897</v>
      </c>
      <c r="D1235" s="2">
        <v>-2.7907287669579617E-3</v>
      </c>
      <c r="E1235" s="2">
        <v>-2.6022797609689282E-2</v>
      </c>
      <c r="F1235" s="2">
        <v>4.3252199999999998</v>
      </c>
      <c r="G1235" s="2">
        <v>4.32172</v>
      </c>
      <c r="H1235" s="2">
        <v>4.3272600000000008</v>
      </c>
      <c r="I1235" s="2">
        <v>4.2863219999999993</v>
      </c>
      <c r="J1235" s="2">
        <v>4.3293799999999987</v>
      </c>
      <c r="K1235" s="17" t="s">
        <v>48</v>
      </c>
      <c r="L1235" s="17" t="s">
        <v>55</v>
      </c>
      <c r="M1235" s="17" t="s">
        <v>51</v>
      </c>
    </row>
    <row r="1236" spans="1:13" ht="13.5" x14ac:dyDescent="0.25">
      <c r="A1236" s="3">
        <v>43809</v>
      </c>
      <c r="B1236" s="2">
        <v>4.3216999999999999</v>
      </c>
      <c r="C1236" s="2">
        <v>52.147746807185897</v>
      </c>
      <c r="D1236" s="2">
        <v>-1.3879403623002773E-3</v>
      </c>
      <c r="E1236" s="2">
        <v>-2.6718986777639217E-2</v>
      </c>
      <c r="F1236" s="2">
        <v>4.3205399999999994</v>
      </c>
      <c r="G1236" s="2">
        <v>4.32172</v>
      </c>
      <c r="H1236" s="2">
        <v>4.3272599999999999</v>
      </c>
      <c r="I1236" s="2">
        <v>4.2857379999999985</v>
      </c>
      <c r="J1236" s="2">
        <v>4.3290539999999984</v>
      </c>
      <c r="K1236" s="17" t="s">
        <v>48</v>
      </c>
      <c r="L1236" s="17" t="s">
        <v>55</v>
      </c>
      <c r="M1236" s="17" t="s">
        <v>47</v>
      </c>
    </row>
    <row r="1237" spans="1:13" ht="13.5" x14ac:dyDescent="0.25">
      <c r="A1237" s="3">
        <v>43810</v>
      </c>
      <c r="B1237" s="2">
        <v>4.2925000000000004</v>
      </c>
      <c r="C1237" s="2">
        <v>47.134510567490906</v>
      </c>
      <c r="D1237" s="2">
        <v>1.8898903292390301E-3</v>
      </c>
      <c r="E1237" s="2">
        <v>-2.7213051217359167E-2</v>
      </c>
      <c r="F1237" s="2">
        <v>4.3147000000000002</v>
      </c>
      <c r="G1237" s="2">
        <v>4.3188000000000004</v>
      </c>
      <c r="H1237" s="2">
        <v>4.3231699999999993</v>
      </c>
      <c r="I1237" s="2">
        <v>4.2845699999999987</v>
      </c>
      <c r="J1237" s="2">
        <v>4.3287214999999977</v>
      </c>
      <c r="K1237" s="17" t="s">
        <v>48</v>
      </c>
      <c r="L1237" s="17" t="s">
        <v>55</v>
      </c>
      <c r="M1237" s="17" t="s">
        <v>47</v>
      </c>
    </row>
    <row r="1238" spans="1:13" ht="13.5" x14ac:dyDescent="0.25">
      <c r="A1238" s="3">
        <v>43811</v>
      </c>
      <c r="B1238" s="2">
        <v>4.3216999999999999</v>
      </c>
      <c r="C1238" s="2">
        <v>52.094209521549224</v>
      </c>
      <c r="D1238" s="2">
        <v>1.7139469641564986E-3</v>
      </c>
      <c r="E1238" s="2">
        <v>-2.4353358771394433E-2</v>
      </c>
      <c r="F1238" s="2">
        <v>4.3205399999999994</v>
      </c>
      <c r="G1238" s="2">
        <v>4.3193800000000007</v>
      </c>
      <c r="H1238" s="2">
        <v>4.3217100000000004</v>
      </c>
      <c r="I1238" s="2">
        <v>4.2843359999999988</v>
      </c>
      <c r="J1238" s="2">
        <v>4.3284754999999979</v>
      </c>
      <c r="K1238" s="17" t="s">
        <v>48</v>
      </c>
      <c r="L1238" s="17" t="s">
        <v>55</v>
      </c>
      <c r="M1238" s="17" t="s">
        <v>51</v>
      </c>
    </row>
    <row r="1239" spans="1:13" ht="13.5" x14ac:dyDescent="0.25">
      <c r="A1239" s="3">
        <v>43812</v>
      </c>
      <c r="B1239" s="2">
        <v>4.3159000000000001</v>
      </c>
      <c r="C1239" s="2">
        <v>51.069329469633786</v>
      </c>
      <c r="D1239" s="2">
        <v>1.9201002027484648E-3</v>
      </c>
      <c r="E1239" s="2">
        <v>-1.763722512639276E-2</v>
      </c>
      <c r="F1239" s="2">
        <v>4.3147000000000002</v>
      </c>
      <c r="G1239" s="2">
        <v>4.3193800000000007</v>
      </c>
      <c r="H1239" s="2">
        <v>4.3190849999999994</v>
      </c>
      <c r="I1239" s="2">
        <v>4.2839859999999987</v>
      </c>
      <c r="J1239" s="2">
        <v>4.3282599999999984</v>
      </c>
      <c r="K1239" s="17" t="s">
        <v>48</v>
      </c>
      <c r="L1239" s="17" t="s">
        <v>55</v>
      </c>
      <c r="M1239" s="17" t="s">
        <v>47</v>
      </c>
    </row>
    <row r="1240" spans="1:13" ht="13.5" x14ac:dyDescent="0.25">
      <c r="A1240" s="3">
        <v>43815</v>
      </c>
      <c r="B1240" s="2">
        <v>4.3159000000000001</v>
      </c>
      <c r="C1240" s="2">
        <v>51.069329469633786</v>
      </c>
      <c r="D1240" s="2">
        <v>2.0597347890785045E-3</v>
      </c>
      <c r="E1240" s="2">
        <v>-1.0582886396430345E-2</v>
      </c>
      <c r="F1240" s="2">
        <v>4.3135399999999997</v>
      </c>
      <c r="G1240" s="2">
        <v>4.3193799999999998</v>
      </c>
      <c r="H1240" s="2">
        <v>4.3173349999999999</v>
      </c>
      <c r="I1240" s="2">
        <v>4.2841039999999984</v>
      </c>
      <c r="J1240" s="2">
        <v>4.3279849999999991</v>
      </c>
      <c r="K1240" s="17" t="s">
        <v>48</v>
      </c>
      <c r="L1240" s="17" t="s">
        <v>55</v>
      </c>
      <c r="M1240" s="17" t="s">
        <v>47</v>
      </c>
    </row>
    <row r="1241" spans="1:13" ht="13.5" x14ac:dyDescent="0.25">
      <c r="A1241" s="3">
        <v>43816</v>
      </c>
      <c r="B1241" s="2">
        <v>4.2925000000000004</v>
      </c>
      <c r="C1241" s="2">
        <v>46.764489457140925</v>
      </c>
      <c r="D1241" s="2">
        <v>8.3713033705157258E-3</v>
      </c>
      <c r="E1241" s="2">
        <v>-4.2637283069884898E-3</v>
      </c>
      <c r="F1241" s="2">
        <v>4.3076999999999996</v>
      </c>
      <c r="G1241" s="2">
        <v>4.31412</v>
      </c>
      <c r="H1241" s="2">
        <v>4.3144150000000003</v>
      </c>
      <c r="I1241" s="2">
        <v>4.2837539999999983</v>
      </c>
      <c r="J1241" s="2">
        <v>4.3275929999999994</v>
      </c>
      <c r="K1241" s="17" t="s">
        <v>48</v>
      </c>
      <c r="L1241" s="17" t="s">
        <v>55</v>
      </c>
      <c r="M1241" s="17" t="s">
        <v>47</v>
      </c>
    </row>
    <row r="1242" spans="1:13" ht="13.5" x14ac:dyDescent="0.25">
      <c r="A1242" s="3">
        <v>43817</v>
      </c>
      <c r="B1242" s="2">
        <v>4.2925000000000004</v>
      </c>
      <c r="C1242" s="2">
        <v>46.764489457140925</v>
      </c>
      <c r="D1242" s="2">
        <v>1.0220295240638499E-2</v>
      </c>
      <c r="E1242" s="2">
        <v>3.3032894203031305E-3</v>
      </c>
      <c r="F1242" s="2">
        <v>4.3076999999999996</v>
      </c>
      <c r="G1242" s="2">
        <v>4.3112000000000013</v>
      </c>
      <c r="H1242" s="2">
        <v>4.3114950000000007</v>
      </c>
      <c r="I1242" s="2">
        <v>4.2834039999999973</v>
      </c>
      <c r="J1242" s="2">
        <v>4.3272009999999996</v>
      </c>
      <c r="K1242" s="17" t="s">
        <v>48</v>
      </c>
      <c r="L1242" s="17" t="s">
        <v>55</v>
      </c>
      <c r="M1242" s="17" t="s">
        <v>55</v>
      </c>
    </row>
    <row r="1243" spans="1:13" ht="13.5" x14ac:dyDescent="0.25">
      <c r="A1243" s="3">
        <v>43818</v>
      </c>
      <c r="B1243" s="2">
        <v>4.2925000000000004</v>
      </c>
      <c r="C1243" s="2">
        <v>46.764489457140925</v>
      </c>
      <c r="D1243" s="2">
        <v>7.3929208341469987E-3</v>
      </c>
      <c r="E1243" s="2">
        <v>9.924932112291545E-3</v>
      </c>
      <c r="F1243" s="2">
        <v>4.3018599999999996</v>
      </c>
      <c r="G1243" s="2">
        <v>4.3112000000000013</v>
      </c>
      <c r="H1243" s="2">
        <v>4.3114949999999999</v>
      </c>
      <c r="I1243" s="2">
        <v>4.2850379999999975</v>
      </c>
      <c r="J1243" s="2">
        <v>4.3271670000000002</v>
      </c>
      <c r="K1243" s="17" t="s">
        <v>48</v>
      </c>
      <c r="L1243" s="17" t="s">
        <v>55</v>
      </c>
      <c r="M1243" s="17" t="s">
        <v>47</v>
      </c>
    </row>
    <row r="1244" spans="1:13" ht="13.5" x14ac:dyDescent="0.25">
      <c r="A1244" s="3">
        <v>43819</v>
      </c>
      <c r="B1244" s="2">
        <v>4.3216999999999999</v>
      </c>
      <c r="C1244" s="2">
        <v>52.946249581196504</v>
      </c>
      <c r="D1244" s="2">
        <v>1.1022836375110145E-2</v>
      </c>
      <c r="E1244" s="2">
        <v>1.563523383849906E-2</v>
      </c>
      <c r="F1244" s="2">
        <v>4.3030200000000001</v>
      </c>
      <c r="G1244" s="2">
        <v>4.308860000000001</v>
      </c>
      <c r="H1244" s="2">
        <v>4.3152900000000018</v>
      </c>
      <c r="I1244" s="2">
        <v>4.2856219999999974</v>
      </c>
      <c r="J1244" s="2">
        <v>4.3272590000000006</v>
      </c>
      <c r="K1244" s="17" t="s">
        <v>48</v>
      </c>
      <c r="L1244" s="17" t="s">
        <v>55</v>
      </c>
      <c r="M1244" s="17" t="s">
        <v>51</v>
      </c>
    </row>
    <row r="1245" spans="1:13" ht="13.5" x14ac:dyDescent="0.25">
      <c r="A1245" s="3">
        <v>43822</v>
      </c>
      <c r="B1245" s="2">
        <v>4.3216999999999999</v>
      </c>
      <c r="C1245" s="2">
        <v>52.946249581196504</v>
      </c>
      <c r="D1245" s="2">
        <v>1.0407837595236558E-2</v>
      </c>
      <c r="E1245" s="2">
        <v>2.0662593253296703E-2</v>
      </c>
      <c r="F1245" s="2">
        <v>4.3041800000000006</v>
      </c>
      <c r="G1245" s="2">
        <v>4.3088600000000001</v>
      </c>
      <c r="H1245" s="2">
        <v>4.3152900000000001</v>
      </c>
      <c r="I1245" s="2">
        <v>4.2870239999999971</v>
      </c>
      <c r="J1245" s="2">
        <v>4.3273510000000002</v>
      </c>
      <c r="K1245" s="17" t="s">
        <v>48</v>
      </c>
      <c r="L1245" s="17" t="s">
        <v>55</v>
      </c>
      <c r="M1245" s="17" t="s">
        <v>51</v>
      </c>
    </row>
    <row r="1246" spans="1:13" ht="13.5" x14ac:dyDescent="0.25">
      <c r="A1246" s="3">
        <v>43823</v>
      </c>
      <c r="B1246" s="2">
        <v>4.3041999999999998</v>
      </c>
      <c r="C1246" s="2">
        <v>48.992030489590313</v>
      </c>
      <c r="D1246" s="2">
        <v>1.1103689404791339E-2</v>
      </c>
      <c r="E1246" s="2">
        <v>2.5095534444889038E-2</v>
      </c>
      <c r="F1246" s="2">
        <v>4.3065200000000008</v>
      </c>
      <c r="G1246" s="2">
        <v>4.3071099999999998</v>
      </c>
      <c r="H1246" s="2">
        <v>4.3144149999999986</v>
      </c>
      <c r="I1246" s="2">
        <v>4.2883079999999971</v>
      </c>
      <c r="J1246" s="2">
        <v>4.3273555000000004</v>
      </c>
      <c r="K1246" s="17" t="s">
        <v>48</v>
      </c>
      <c r="L1246" s="17" t="s">
        <v>55</v>
      </c>
      <c r="M1246" s="17" t="s">
        <v>51</v>
      </c>
    </row>
    <row r="1247" spans="1:13" ht="13.5" x14ac:dyDescent="0.25">
      <c r="A1247" s="3">
        <v>43824</v>
      </c>
      <c r="B1247" s="2">
        <v>4.3041999999999998</v>
      </c>
      <c r="C1247" s="2">
        <v>48.992030489590313</v>
      </c>
      <c r="D1247" s="2">
        <v>7.2294571825928244E-3</v>
      </c>
      <c r="E1247" s="2">
        <v>2.8166154968144091E-2</v>
      </c>
      <c r="F1247" s="2">
        <v>4.3088600000000001</v>
      </c>
      <c r="G1247" s="2">
        <v>4.3082800000000008</v>
      </c>
      <c r="H1247" s="2">
        <v>4.3135399999999988</v>
      </c>
      <c r="I1247" s="2">
        <v>4.2897099999999977</v>
      </c>
      <c r="J1247" s="2">
        <v>4.327579000000001</v>
      </c>
      <c r="K1247" s="17" t="s">
        <v>48</v>
      </c>
      <c r="L1247" s="17" t="s">
        <v>55</v>
      </c>
      <c r="M1247" s="17" t="s">
        <v>51</v>
      </c>
    </row>
    <row r="1248" spans="1:13" ht="13.5" x14ac:dyDescent="0.25">
      <c r="A1248" s="3">
        <v>43825</v>
      </c>
      <c r="B1248" s="2">
        <v>4.2866999999999997</v>
      </c>
      <c r="C1248" s="2">
        <v>45.086819577906226</v>
      </c>
      <c r="D1248" s="2">
        <v>9.7669737357701791E-3</v>
      </c>
      <c r="E1248" s="2">
        <v>2.8995114840012871E-2</v>
      </c>
      <c r="F1248" s="2">
        <v>4.3076999999999996</v>
      </c>
      <c r="G1248" s="2">
        <v>4.3047799999999992</v>
      </c>
      <c r="H1248" s="2">
        <v>4.312079999999999</v>
      </c>
      <c r="I1248" s="2">
        <v>4.2905279999999975</v>
      </c>
      <c r="J1248" s="2">
        <v>4.3273170000000007</v>
      </c>
      <c r="K1248" s="17" t="s">
        <v>48</v>
      </c>
      <c r="L1248" s="17" t="s">
        <v>55</v>
      </c>
      <c r="M1248" s="17" t="s">
        <v>47</v>
      </c>
    </row>
    <row r="1249" spans="1:13" ht="13.5" x14ac:dyDescent="0.25">
      <c r="A1249" s="3">
        <v>43826</v>
      </c>
      <c r="B1249" s="2">
        <v>4.2866999999999997</v>
      </c>
      <c r="C1249" s="2">
        <v>45.086819577906226</v>
      </c>
      <c r="D1249" s="2">
        <v>1.1150304667908451E-2</v>
      </c>
      <c r="E1249" s="2">
        <v>2.8735259051427549E-2</v>
      </c>
      <c r="F1249" s="2">
        <v>4.3007</v>
      </c>
      <c r="G1249" s="2">
        <v>4.3018599999999996</v>
      </c>
      <c r="H1249" s="2">
        <v>4.3106199999999983</v>
      </c>
      <c r="I1249" s="2">
        <v>4.2913459999999972</v>
      </c>
      <c r="J1249" s="2">
        <v>4.3270550000000014</v>
      </c>
      <c r="K1249" s="17" t="s">
        <v>48</v>
      </c>
      <c r="L1249" s="17" t="s">
        <v>55</v>
      </c>
      <c r="M1249" s="17" t="s">
        <v>47</v>
      </c>
    </row>
    <row r="1250" spans="1:13" ht="13.5" x14ac:dyDescent="0.25">
      <c r="A1250" s="3">
        <v>43829</v>
      </c>
      <c r="B1250" s="2">
        <v>4.2633000000000001</v>
      </c>
      <c r="C1250" s="2">
        <v>40.126623472031945</v>
      </c>
      <c r="D1250" s="2">
        <v>1.4173138820804176E-2</v>
      </c>
      <c r="E1250" s="2">
        <v>2.797253629409276E-2</v>
      </c>
      <c r="F1250" s="2">
        <v>4.2890199999999998</v>
      </c>
      <c r="G1250" s="2">
        <v>4.2965999999999998</v>
      </c>
      <c r="H1250" s="2">
        <v>4.3079899999999993</v>
      </c>
      <c r="I1250" s="2">
        <v>4.2918119999999975</v>
      </c>
      <c r="J1250" s="2">
        <v>4.3265965000000008</v>
      </c>
      <c r="K1250" s="17" t="s">
        <v>48</v>
      </c>
      <c r="L1250" s="17" t="s">
        <v>55</v>
      </c>
      <c r="M1250" s="17" t="s">
        <v>47</v>
      </c>
    </row>
    <row r="1251" spans="1:13" ht="13.5" x14ac:dyDescent="0.25">
      <c r="A1251" s="3">
        <v>43830</v>
      </c>
      <c r="B1251" s="2">
        <v>4.2808000000000002</v>
      </c>
      <c r="C1251" s="2">
        <v>44.99988499157606</v>
      </c>
      <c r="D1251" s="2">
        <v>1.2083072828676045E-2</v>
      </c>
      <c r="E1251" s="2">
        <v>2.3260939851785848E-2</v>
      </c>
      <c r="F1251" s="2">
        <v>4.2843399999999994</v>
      </c>
      <c r="G1251" s="2">
        <v>4.2954300000000005</v>
      </c>
      <c r="H1251" s="2">
        <v>4.3047749999999994</v>
      </c>
      <c r="I1251" s="2">
        <v>4.2927459999999975</v>
      </c>
      <c r="J1251" s="2">
        <v>4.3261060000000011</v>
      </c>
      <c r="K1251" s="17" t="s">
        <v>52</v>
      </c>
      <c r="L1251" s="17" t="s">
        <v>49</v>
      </c>
      <c r="M1251" s="17" t="s">
        <v>54</v>
      </c>
    </row>
    <row r="1252" spans="1:13" ht="13.5" x14ac:dyDescent="0.25">
      <c r="A1252" s="3">
        <v>43832</v>
      </c>
      <c r="B1252" s="2">
        <v>4.3099999999999996</v>
      </c>
      <c r="C1252" s="2">
        <v>52.017623866506476</v>
      </c>
      <c r="D1252" s="2">
        <v>8.2782282726938661E-3</v>
      </c>
      <c r="E1252" s="2">
        <v>1.3908467090285596E-2</v>
      </c>
      <c r="F1252" s="2">
        <v>4.2854999999999999</v>
      </c>
      <c r="G1252" s="2">
        <v>4.29718</v>
      </c>
      <c r="H1252" s="2">
        <v>4.3041900000000002</v>
      </c>
      <c r="I1252" s="2">
        <v>4.2942639999999974</v>
      </c>
      <c r="J1252" s="2">
        <v>4.3257815000000006</v>
      </c>
      <c r="K1252" s="17" t="s">
        <v>52</v>
      </c>
      <c r="L1252" s="17" t="s">
        <v>49</v>
      </c>
      <c r="M1252" s="17" t="s">
        <v>53</v>
      </c>
    </row>
    <row r="1253" spans="1:13" ht="13.5" x14ac:dyDescent="0.25">
      <c r="A1253" s="3">
        <v>43833</v>
      </c>
      <c r="B1253" s="2">
        <v>4.2750000000000004</v>
      </c>
      <c r="C1253" s="2">
        <v>44.661678078957785</v>
      </c>
      <c r="D1253" s="2">
        <v>7.5960483126200629E-3</v>
      </c>
      <c r="E1253" s="2">
        <v>1.657435738804839E-3</v>
      </c>
      <c r="F1253" s="2">
        <v>4.2831599999999996</v>
      </c>
      <c r="G1253" s="2">
        <v>4.2954300000000005</v>
      </c>
      <c r="H1253" s="2">
        <v>4.3033150000000004</v>
      </c>
      <c r="I1253" s="2">
        <v>4.2957819999999973</v>
      </c>
      <c r="J1253" s="2">
        <v>4.3252620000000004</v>
      </c>
      <c r="K1253" s="17" t="s">
        <v>52</v>
      </c>
      <c r="L1253" s="17" t="s">
        <v>49</v>
      </c>
      <c r="M1253" s="17" t="s">
        <v>54</v>
      </c>
    </row>
    <row r="1254" spans="1:13" ht="13.5" x14ac:dyDescent="0.25">
      <c r="A1254" s="3">
        <v>43836</v>
      </c>
      <c r="B1254" s="2">
        <v>4.2633000000000001</v>
      </c>
      <c r="C1254" s="2">
        <v>42.498159482100029</v>
      </c>
      <c r="D1254" s="2">
        <v>1.2533416739199055E-2</v>
      </c>
      <c r="E1254" s="2">
        <v>-1.2205304619853939E-2</v>
      </c>
      <c r="F1254" s="2">
        <v>4.2784800000000001</v>
      </c>
      <c r="G1254" s="2">
        <v>4.2895899999999996</v>
      </c>
      <c r="H1254" s="2">
        <v>4.2992250000000007</v>
      </c>
      <c r="I1254" s="2">
        <v>4.2967159999999973</v>
      </c>
      <c r="J1254" s="2">
        <v>4.3246840000000004</v>
      </c>
      <c r="K1254" s="17" t="s">
        <v>52</v>
      </c>
      <c r="L1254" s="17" t="s">
        <v>49</v>
      </c>
      <c r="M1254" s="17" t="s">
        <v>54</v>
      </c>
    </row>
    <row r="1255" spans="1:13" ht="13.5" x14ac:dyDescent="0.25">
      <c r="A1255" s="3">
        <v>43837</v>
      </c>
      <c r="B1255" s="2">
        <v>4.2633000000000001</v>
      </c>
      <c r="C1255" s="2">
        <v>42.498159482100036</v>
      </c>
      <c r="D1255" s="2">
        <v>1.6924421441057547E-2</v>
      </c>
      <c r="E1255" s="2">
        <v>-2.7305473227184969E-2</v>
      </c>
      <c r="F1255" s="2">
        <v>4.2784800000000001</v>
      </c>
      <c r="G1255" s="2">
        <v>4.2837499999999995</v>
      </c>
      <c r="H1255" s="2">
        <v>4.2963050000000003</v>
      </c>
      <c r="I1255" s="2">
        <v>4.2972999999999981</v>
      </c>
      <c r="J1255" s="2">
        <v>4.3241059999999996</v>
      </c>
      <c r="K1255" s="17" t="s">
        <v>52</v>
      </c>
      <c r="L1255" s="17" t="s">
        <v>49</v>
      </c>
      <c r="M1255" s="17" t="s">
        <v>55</v>
      </c>
    </row>
    <row r="1256" spans="1:13" ht="13.5" x14ac:dyDescent="0.25">
      <c r="A1256" s="3">
        <v>43838</v>
      </c>
      <c r="B1256" s="2">
        <v>4.2633000000000001</v>
      </c>
      <c r="C1256" s="2">
        <v>42.498159482100029</v>
      </c>
      <c r="D1256" s="2">
        <v>1.8145015763698424E-2</v>
      </c>
      <c r="E1256" s="2">
        <v>-4.2110219423550942E-2</v>
      </c>
      <c r="F1256" s="2">
        <v>4.2749800000000011</v>
      </c>
      <c r="G1256" s="2">
        <v>4.2796599999999998</v>
      </c>
      <c r="H1256" s="2">
        <v>4.2933850000000007</v>
      </c>
      <c r="I1256" s="2">
        <v>4.2979999999999983</v>
      </c>
      <c r="J1256" s="2">
        <v>4.3235279999999996</v>
      </c>
      <c r="K1256" s="17" t="s">
        <v>48</v>
      </c>
      <c r="L1256" s="17" t="s">
        <v>55</v>
      </c>
      <c r="M1256" s="17" t="s">
        <v>47</v>
      </c>
    </row>
    <row r="1257" spans="1:13" ht="13.5" x14ac:dyDescent="0.25">
      <c r="A1257" s="3">
        <v>43839</v>
      </c>
      <c r="B1257" s="2">
        <v>4.1348000000000003</v>
      </c>
      <c r="C1257" s="2">
        <v>25.532042187701819</v>
      </c>
      <c r="D1257" s="2">
        <v>2.887915643512784E-2</v>
      </c>
      <c r="E1257" s="2">
        <v>-5.5432548423437367E-2</v>
      </c>
      <c r="F1257" s="2">
        <v>4.2399399999999998</v>
      </c>
      <c r="G1257" s="2">
        <v>4.2627199999999998</v>
      </c>
      <c r="H1257" s="2">
        <v>4.2855000000000008</v>
      </c>
      <c r="I1257" s="2">
        <v>4.296129999999998</v>
      </c>
      <c r="J1257" s="2">
        <v>4.3223075</v>
      </c>
      <c r="K1257" s="17" t="s">
        <v>48</v>
      </c>
      <c r="L1257" s="17" t="s">
        <v>50</v>
      </c>
      <c r="M1257" s="17" t="s">
        <v>47</v>
      </c>
    </row>
    <row r="1258" spans="1:13" ht="13.5" x14ac:dyDescent="0.25">
      <c r="A1258" s="3">
        <v>43840</v>
      </c>
      <c r="B1258" s="2">
        <v>4.2575000000000003</v>
      </c>
      <c r="C1258" s="2">
        <v>47.205462426977569</v>
      </c>
      <c r="D1258" s="2">
        <v>2.7109276261060522E-2</v>
      </c>
      <c r="E1258" s="2">
        <v>-7.3967616239386039E-2</v>
      </c>
      <c r="F1258" s="2">
        <v>4.23644</v>
      </c>
      <c r="G1258" s="2">
        <v>4.2598000000000003</v>
      </c>
      <c r="H1258" s="2">
        <v>4.2822900000000006</v>
      </c>
      <c r="I1258" s="2">
        <v>4.2962479999999985</v>
      </c>
      <c r="J1258" s="2">
        <v>4.3217005000000004</v>
      </c>
      <c r="K1258" s="17" t="s">
        <v>48</v>
      </c>
      <c r="L1258" s="17" t="s">
        <v>55</v>
      </c>
      <c r="M1258" s="17" t="s">
        <v>47</v>
      </c>
    </row>
    <row r="1259" spans="1:13" ht="13.5" x14ac:dyDescent="0.25">
      <c r="A1259" s="3">
        <v>43843</v>
      </c>
      <c r="B1259" s="2">
        <v>4.3216999999999999</v>
      </c>
      <c r="C1259" s="2">
        <v>54.643710746795534</v>
      </c>
      <c r="D1259" s="2">
        <v>2.099088836102414E-2</v>
      </c>
      <c r="E1259" s="2">
        <v>-9.5748790034618891E-2</v>
      </c>
      <c r="F1259" s="2">
        <v>4.2481200000000001</v>
      </c>
      <c r="G1259" s="2">
        <v>4.2633000000000001</v>
      </c>
      <c r="H1259" s="2">
        <v>4.2825799999999985</v>
      </c>
      <c r="I1259" s="2">
        <v>4.2981159999999985</v>
      </c>
      <c r="J1259" s="2">
        <v>4.3214144999999995</v>
      </c>
      <c r="K1259" s="17" t="s">
        <v>48</v>
      </c>
      <c r="L1259" s="17" t="s">
        <v>55</v>
      </c>
      <c r="M1259" s="17" t="s">
        <v>51</v>
      </c>
    </row>
    <row r="1260" spans="1:13" ht="13.5" x14ac:dyDescent="0.25">
      <c r="A1260" s="3">
        <v>43845</v>
      </c>
      <c r="B1260" s="2">
        <v>4.3159000000000001</v>
      </c>
      <c r="C1260" s="2">
        <v>53.904808748670348</v>
      </c>
      <c r="D1260" s="2">
        <v>1.2388836435229145E-2</v>
      </c>
      <c r="E1260" s="2">
        <v>-0.11306298572609821</v>
      </c>
      <c r="F1260" s="2">
        <v>4.2586399999999998</v>
      </c>
      <c r="G1260" s="2">
        <v>4.2685599999999999</v>
      </c>
      <c r="H1260" s="2">
        <v>4.2825799999999985</v>
      </c>
      <c r="I1260" s="2">
        <v>4.2995179999999991</v>
      </c>
      <c r="J1260" s="2">
        <v>4.3210994999999999</v>
      </c>
      <c r="K1260" s="17" t="s">
        <v>48</v>
      </c>
      <c r="L1260" s="17" t="s">
        <v>55</v>
      </c>
      <c r="M1260" s="17" t="s">
        <v>51</v>
      </c>
    </row>
    <row r="1261" spans="1:13" ht="13.5" x14ac:dyDescent="0.25">
      <c r="A1261" s="3">
        <v>43846</v>
      </c>
      <c r="B1261" s="2">
        <v>4.2866999999999997</v>
      </c>
      <c r="C1261" s="2">
        <v>50.222781800244249</v>
      </c>
      <c r="D1261" s="2">
        <v>9.7639941978080458E-3</v>
      </c>
      <c r="E1261" s="2">
        <v>-0.12336018206678034</v>
      </c>
      <c r="F1261" s="2">
        <v>4.2633200000000002</v>
      </c>
      <c r="G1261" s="2">
        <v>4.2691500000000007</v>
      </c>
      <c r="H1261" s="2">
        <v>4.2822899999999988</v>
      </c>
      <c r="I1261" s="2">
        <v>4.3003359999999988</v>
      </c>
      <c r="J1261" s="2">
        <v>4.3206385000000003</v>
      </c>
      <c r="K1261" s="17" t="s">
        <v>48</v>
      </c>
      <c r="L1261" s="17" t="s">
        <v>55</v>
      </c>
      <c r="M1261" s="17" t="s">
        <v>51</v>
      </c>
    </row>
    <row r="1262" spans="1:13" ht="13.5" x14ac:dyDescent="0.25">
      <c r="A1262" s="3">
        <v>43847</v>
      </c>
      <c r="B1262" s="2">
        <v>4.2750000000000004</v>
      </c>
      <c r="C1262" s="2">
        <v>48.784869835487882</v>
      </c>
      <c r="D1262" s="2">
        <v>1.2887961171933249E-2</v>
      </c>
      <c r="E1262" s="2">
        <v>-0.12925208947442152</v>
      </c>
      <c r="F1262" s="2">
        <v>4.2913600000000001</v>
      </c>
      <c r="G1262" s="2">
        <v>4.2656499999999999</v>
      </c>
      <c r="H1262" s="2">
        <v>4.281415</v>
      </c>
      <c r="I1262" s="2">
        <v>4.3011539999999995</v>
      </c>
      <c r="J1262" s="2">
        <v>4.3201190000000009</v>
      </c>
      <c r="K1262" s="17" t="s">
        <v>48</v>
      </c>
      <c r="L1262" s="17" t="s">
        <v>55</v>
      </c>
      <c r="M1262" s="17" t="s">
        <v>51</v>
      </c>
    </row>
    <row r="1263" spans="1:13" ht="13.5" x14ac:dyDescent="0.25">
      <c r="A1263" s="3">
        <v>43850</v>
      </c>
      <c r="B1263" s="2">
        <v>4.2633000000000001</v>
      </c>
      <c r="C1263" s="2">
        <v>47.325675816059906</v>
      </c>
      <c r="D1263" s="2">
        <v>1.1069553973063861E-2</v>
      </c>
      <c r="E1263" s="2">
        <v>-0.13547648596140982</v>
      </c>
      <c r="F1263" s="2">
        <v>4.2925200000000006</v>
      </c>
      <c r="G1263" s="2">
        <v>4.2644799999999998</v>
      </c>
      <c r="H1263" s="2">
        <v>4.2799550000000002</v>
      </c>
      <c r="I1263" s="2">
        <v>4.3017379999999994</v>
      </c>
      <c r="J1263" s="2">
        <v>4.3195410000000001</v>
      </c>
      <c r="K1263" s="17" t="s">
        <v>48</v>
      </c>
      <c r="L1263" s="17" t="s">
        <v>55</v>
      </c>
      <c r="M1263" s="17" t="s">
        <v>51</v>
      </c>
    </row>
    <row r="1264" spans="1:13" ht="13.5" x14ac:dyDescent="0.25">
      <c r="A1264" s="3">
        <v>43851</v>
      </c>
      <c r="B1264" s="2">
        <v>4.3391999999999999</v>
      </c>
      <c r="C1264" s="2">
        <v>56.430144519464449</v>
      </c>
      <c r="D1264" s="2">
        <v>2.2298383161372115E-3</v>
      </c>
      <c r="E1264" s="2">
        <v>-0.1431748354778189</v>
      </c>
      <c r="F1264" s="2">
        <v>4.2960200000000004</v>
      </c>
      <c r="G1264" s="2">
        <v>4.2720700000000003</v>
      </c>
      <c r="H1264" s="2">
        <v>4.2808299999999999</v>
      </c>
      <c r="I1264" s="2">
        <v>4.3036059999999994</v>
      </c>
      <c r="J1264" s="2">
        <v>4.3193425000000012</v>
      </c>
      <c r="K1264" s="17" t="s">
        <v>52</v>
      </c>
      <c r="L1264" s="17" t="s">
        <v>55</v>
      </c>
      <c r="M1264" s="17" t="s">
        <v>53</v>
      </c>
    </row>
    <row r="1265" spans="1:13" ht="13.5" x14ac:dyDescent="0.25">
      <c r="A1265" s="3">
        <v>43852</v>
      </c>
      <c r="B1265" s="2">
        <v>4.4736000000000002</v>
      </c>
      <c r="C1265" s="2">
        <v>67.231053206630349</v>
      </c>
      <c r="D1265" s="2">
        <v>-1.5541788917251331E-2</v>
      </c>
      <c r="E1265" s="2">
        <v>-0.15492845612524886</v>
      </c>
      <c r="F1265" s="2">
        <v>4.3275600000000001</v>
      </c>
      <c r="G1265" s="2">
        <v>4.2930999999999999</v>
      </c>
      <c r="H1265" s="2">
        <v>4.288425000000001</v>
      </c>
      <c r="I1265" s="2">
        <v>4.308046</v>
      </c>
      <c r="J1265" s="2">
        <v>4.3198160000000012</v>
      </c>
      <c r="K1265" s="17" t="s">
        <v>52</v>
      </c>
      <c r="L1265" s="17" t="s">
        <v>49</v>
      </c>
      <c r="M1265" s="17" t="s">
        <v>53</v>
      </c>
    </row>
    <row r="1266" spans="1:13" ht="13.5" x14ac:dyDescent="0.25">
      <c r="A1266" s="3">
        <v>43853</v>
      </c>
      <c r="B1266" s="2">
        <v>4.4385000000000003</v>
      </c>
      <c r="C1266" s="2">
        <v>62.849118547397417</v>
      </c>
      <c r="D1266" s="2">
        <v>-2.9084895280536038E-2</v>
      </c>
      <c r="E1266" s="2">
        <v>-0.17139635102912243</v>
      </c>
      <c r="F1266" s="2">
        <v>4.35792</v>
      </c>
      <c r="G1266" s="2">
        <v>4.3106199999999992</v>
      </c>
      <c r="H1266" s="2">
        <v>4.2951400000000008</v>
      </c>
      <c r="I1266" s="2">
        <v>4.3103819999999997</v>
      </c>
      <c r="J1266" s="2">
        <v>4.3201140000000011</v>
      </c>
      <c r="K1266" s="17" t="s">
        <v>52</v>
      </c>
      <c r="L1266" s="17" t="s">
        <v>49</v>
      </c>
      <c r="M1266" s="17" t="s">
        <v>53</v>
      </c>
    </row>
    <row r="1267" spans="1:13" ht="13.5" x14ac:dyDescent="0.25">
      <c r="A1267" s="3">
        <v>43854</v>
      </c>
      <c r="B1267" s="2">
        <v>4.3800999999999997</v>
      </c>
      <c r="C1267" s="2">
        <v>56.276838123154761</v>
      </c>
      <c r="D1267" s="2">
        <v>-5.6804025391023139E-2</v>
      </c>
      <c r="E1267" s="2">
        <v>-0.18973801798246329</v>
      </c>
      <c r="F1267" s="2">
        <v>4.3789400000000001</v>
      </c>
      <c r="G1267" s="2">
        <v>4.3351499999999996</v>
      </c>
      <c r="H1267" s="2">
        <v>4.2989350000000011</v>
      </c>
      <c r="I1267" s="2">
        <v>4.3104979999999991</v>
      </c>
      <c r="J1267" s="2">
        <v>4.3201200000000002</v>
      </c>
      <c r="K1267" s="17" t="s">
        <v>52</v>
      </c>
      <c r="L1267" s="17" t="s">
        <v>55</v>
      </c>
      <c r="M1267" s="17" t="s">
        <v>53</v>
      </c>
    </row>
    <row r="1268" spans="1:13" ht="13.5" x14ac:dyDescent="0.25">
      <c r="A1268" s="3">
        <v>43857</v>
      </c>
      <c r="B1268" s="2">
        <v>4.3684000000000003</v>
      </c>
      <c r="C1268" s="2">
        <v>55.035143793376228</v>
      </c>
      <c r="D1268" s="2">
        <v>-6.0925805102761466E-2</v>
      </c>
      <c r="E1268" s="2">
        <v>-0.20697823982057745</v>
      </c>
      <c r="F1268" s="2">
        <v>4.3999600000000001</v>
      </c>
      <c r="G1268" s="2">
        <v>4.3462399999999999</v>
      </c>
      <c r="H1268" s="2">
        <v>4.3030200000000001</v>
      </c>
      <c r="I1268" s="2">
        <v>4.3108479999999991</v>
      </c>
      <c r="J1268" s="2">
        <v>4.3200675000000004</v>
      </c>
      <c r="K1268" s="17" t="s">
        <v>52</v>
      </c>
      <c r="L1268" s="17" t="s">
        <v>55</v>
      </c>
      <c r="M1268" s="17" t="s">
        <v>53</v>
      </c>
    </row>
    <row r="1269" spans="1:13" ht="13.5" x14ac:dyDescent="0.25">
      <c r="A1269" s="3">
        <v>43858</v>
      </c>
      <c r="B1269" s="2">
        <v>4.3800999999999997</v>
      </c>
      <c r="C1269" s="2">
        <v>56.078768145863975</v>
      </c>
      <c r="D1269" s="2">
        <v>-5.5714369776028505E-2</v>
      </c>
      <c r="E1269" s="2">
        <v>-0.22467908673268683</v>
      </c>
      <c r="F1269" s="2">
        <v>4.4081400000000004</v>
      </c>
      <c r="G1269" s="2">
        <v>4.3520799999999999</v>
      </c>
      <c r="H1269" s="2">
        <v>4.30769</v>
      </c>
      <c r="I1269" s="2">
        <v>4.311081999999999</v>
      </c>
      <c r="J1269" s="2">
        <v>4.3200735000000003</v>
      </c>
      <c r="K1269" s="17" t="s">
        <v>52</v>
      </c>
      <c r="L1269" s="17" t="s">
        <v>55</v>
      </c>
      <c r="M1269" s="17" t="s">
        <v>53</v>
      </c>
    </row>
    <row r="1270" spans="1:13" ht="13.5" x14ac:dyDescent="0.25">
      <c r="A1270" s="3">
        <v>43859</v>
      </c>
      <c r="B1270" s="2">
        <v>4.3800999999999997</v>
      </c>
      <c r="C1270" s="2">
        <v>56.078768145863975</v>
      </c>
      <c r="D1270" s="2">
        <v>-5.2554249565329059E-2</v>
      </c>
      <c r="E1270" s="2">
        <v>-0.23974944550721772</v>
      </c>
      <c r="F1270" s="2">
        <v>4.3894399999999996</v>
      </c>
      <c r="G1270" s="2">
        <v>4.3585000000000003</v>
      </c>
      <c r="H1270" s="2">
        <v>4.3135300000000001</v>
      </c>
      <c r="I1270" s="2">
        <v>4.3116659999999989</v>
      </c>
      <c r="J1270" s="2">
        <v>4.3200795000000003</v>
      </c>
      <c r="K1270" s="17" t="s">
        <v>48</v>
      </c>
      <c r="L1270" s="17" t="s">
        <v>50</v>
      </c>
      <c r="M1270" s="17" t="s">
        <v>47</v>
      </c>
    </row>
    <row r="1271" spans="1:13" ht="13.5" x14ac:dyDescent="0.25">
      <c r="A1271" s="3">
        <v>43860</v>
      </c>
      <c r="B1271" s="2">
        <v>4.3800999999999997</v>
      </c>
      <c r="C1271" s="2">
        <v>56.078768145863975</v>
      </c>
      <c r="D1271" s="2">
        <v>-5.4703394704350039E-2</v>
      </c>
      <c r="E1271" s="2">
        <v>-0.25069307622441417</v>
      </c>
      <c r="F1271" s="2">
        <v>4.3777599999999994</v>
      </c>
      <c r="G1271" s="2">
        <v>4.3678399999999993</v>
      </c>
      <c r="H1271" s="2">
        <v>4.3184949999999995</v>
      </c>
      <c r="I1271" s="2">
        <v>4.3122499999999997</v>
      </c>
      <c r="J1271" s="2">
        <v>4.3200855000000002</v>
      </c>
      <c r="K1271" s="17" t="s">
        <v>48</v>
      </c>
      <c r="L1271" s="17" t="s">
        <v>50</v>
      </c>
      <c r="M1271" s="17" t="s">
        <v>47</v>
      </c>
    </row>
    <row r="1272" spans="1:13" ht="13.5" x14ac:dyDescent="0.25">
      <c r="A1272" s="3">
        <v>43861</v>
      </c>
      <c r="B1272" s="2">
        <v>4.4093</v>
      </c>
      <c r="C1272" s="2">
        <v>59.041969099814594</v>
      </c>
      <c r="D1272" s="2">
        <v>-6.0791147793846534E-2</v>
      </c>
      <c r="E1272" s="2">
        <v>-0.25163808175987423</v>
      </c>
      <c r="F1272" s="2">
        <v>4.3835999999999995</v>
      </c>
      <c r="G1272" s="2">
        <v>4.3812699999999998</v>
      </c>
      <c r="H1272" s="2">
        <v>4.323459999999999</v>
      </c>
      <c r="I1272" s="2">
        <v>4.3134179999999995</v>
      </c>
      <c r="J1272" s="2">
        <v>4.3202375000000011</v>
      </c>
      <c r="K1272" s="17" t="s">
        <v>52</v>
      </c>
      <c r="L1272" s="17" t="s">
        <v>55</v>
      </c>
      <c r="M1272" s="17" t="s">
        <v>53</v>
      </c>
    </row>
    <row r="1273" spans="1:13" ht="13.5" x14ac:dyDescent="0.25">
      <c r="A1273" s="3">
        <v>43864</v>
      </c>
      <c r="B1273" s="2">
        <v>4.3800999999999997</v>
      </c>
      <c r="C1273" s="2">
        <v>55.042782607517069</v>
      </c>
      <c r="D1273" s="2">
        <v>-6.6035499669732545E-2</v>
      </c>
      <c r="E1273" s="2">
        <v>-0.24431358271629622</v>
      </c>
      <c r="F1273" s="2">
        <v>4.3859399999999997</v>
      </c>
      <c r="G1273" s="2">
        <v>4.3929499999999999</v>
      </c>
      <c r="H1273" s="2">
        <v>4.328714999999999</v>
      </c>
      <c r="I1273" s="2">
        <v>4.3151699999999984</v>
      </c>
      <c r="J1273" s="2">
        <v>4.3202435000000001</v>
      </c>
      <c r="K1273" s="17" t="s">
        <v>52</v>
      </c>
      <c r="L1273" s="17" t="s">
        <v>55</v>
      </c>
      <c r="M1273" s="17" t="s">
        <v>53</v>
      </c>
    </row>
    <row r="1274" spans="1:13" ht="13.5" x14ac:dyDescent="0.25">
      <c r="A1274" s="3">
        <v>43865</v>
      </c>
      <c r="B1274" s="2">
        <v>4.3509000000000002</v>
      </c>
      <c r="C1274" s="2">
        <v>51.300656411124727</v>
      </c>
      <c r="D1274" s="2">
        <v>-5.6882949148906015E-2</v>
      </c>
      <c r="E1274" s="2">
        <v>-0.23005241389733469</v>
      </c>
      <c r="F1274" s="2">
        <v>4.3800999999999997</v>
      </c>
      <c r="G1274" s="2">
        <v>4.39412</v>
      </c>
      <c r="H1274" s="2">
        <v>4.3330949999999993</v>
      </c>
      <c r="I1274" s="2">
        <v>4.317272</v>
      </c>
      <c r="J1274" s="2">
        <v>4.320103500000001</v>
      </c>
      <c r="K1274" s="17" t="s">
        <v>52</v>
      </c>
      <c r="L1274" s="17" t="s">
        <v>55</v>
      </c>
      <c r="M1274" s="17" t="s">
        <v>54</v>
      </c>
    </row>
    <row r="1275" spans="1:13" ht="13.5" x14ac:dyDescent="0.25">
      <c r="A1275" s="3">
        <v>43866</v>
      </c>
      <c r="B1275" s="2">
        <v>4.3509000000000002</v>
      </c>
      <c r="C1275" s="2">
        <v>51.300656411124727</v>
      </c>
      <c r="D1275" s="2">
        <v>-2.8520318978469739E-2</v>
      </c>
      <c r="E1275" s="2">
        <v>-0.20659698930790776</v>
      </c>
      <c r="F1275" s="2">
        <v>4.3742599999999996</v>
      </c>
      <c r="G1275" s="2">
        <v>4.38185</v>
      </c>
      <c r="H1275" s="2">
        <v>4.3374749999999995</v>
      </c>
      <c r="I1275" s="2">
        <v>4.317855999999999</v>
      </c>
      <c r="J1275" s="2">
        <v>4.319963500000001</v>
      </c>
      <c r="K1275" s="17" t="s">
        <v>52</v>
      </c>
      <c r="L1275" s="17" t="s">
        <v>55</v>
      </c>
      <c r="M1275" s="17" t="s">
        <v>54</v>
      </c>
    </row>
    <row r="1276" spans="1:13" ht="13.5" x14ac:dyDescent="0.25">
      <c r="A1276" s="3">
        <v>43867</v>
      </c>
      <c r="B1276" s="2">
        <v>4.3216999999999999</v>
      </c>
      <c r="C1276" s="2">
        <v>47.55135534715361</v>
      </c>
      <c r="D1276" s="2">
        <v>-7.8126136429039761E-3</v>
      </c>
      <c r="E1276" s="2">
        <v>-0.18029679534952564</v>
      </c>
      <c r="F1276" s="2">
        <v>4.3625799999999995</v>
      </c>
      <c r="G1276" s="2">
        <v>4.3701699999999999</v>
      </c>
      <c r="H1276" s="2">
        <v>4.3403949999999991</v>
      </c>
      <c r="I1276" s="2">
        <v>4.317855999999999</v>
      </c>
      <c r="J1276" s="2">
        <v>4.3196775000000001</v>
      </c>
      <c r="K1276" s="17" t="s">
        <v>52</v>
      </c>
      <c r="L1276" s="17" t="s">
        <v>55</v>
      </c>
      <c r="M1276" s="17" t="s">
        <v>54</v>
      </c>
    </row>
    <row r="1277" spans="1:13" ht="13.5" x14ac:dyDescent="0.25">
      <c r="A1277" s="3">
        <v>43868</v>
      </c>
      <c r="B1277" s="2">
        <v>4.3216999999999999</v>
      </c>
      <c r="C1277" s="2">
        <v>47.55135534715361</v>
      </c>
      <c r="D1277" s="2">
        <v>8.4684339940999109E-4</v>
      </c>
      <c r="E1277" s="2">
        <v>-0.15661152125263775</v>
      </c>
      <c r="F1277" s="2">
        <v>4.3450600000000001</v>
      </c>
      <c r="G1277" s="2">
        <v>4.3643299999999998</v>
      </c>
      <c r="H1277" s="2">
        <v>4.3497399999999988</v>
      </c>
      <c r="I1277" s="2">
        <v>4.317855999999999</v>
      </c>
      <c r="J1277" s="2">
        <v>4.3188145000000002</v>
      </c>
      <c r="K1277" s="17" t="s">
        <v>48</v>
      </c>
      <c r="L1277" s="17" t="s">
        <v>55</v>
      </c>
      <c r="M1277" s="17" t="s">
        <v>47</v>
      </c>
    </row>
    <row r="1278" spans="1:13" ht="13.5" x14ac:dyDescent="0.25">
      <c r="A1278" s="3">
        <v>43871</v>
      </c>
      <c r="B1278" s="2">
        <v>4.3684000000000003</v>
      </c>
      <c r="C1278" s="2">
        <v>53.812519133502903</v>
      </c>
      <c r="D1278" s="2">
        <v>3.027935459349429E-3</v>
      </c>
      <c r="E1278" s="2">
        <v>-0.13823861808426638</v>
      </c>
      <c r="F1278" s="2">
        <v>4.3427199999999999</v>
      </c>
      <c r="G1278" s="2">
        <v>4.3643299999999998</v>
      </c>
      <c r="H1278" s="2">
        <v>4.3552849999999985</v>
      </c>
      <c r="I1278" s="2">
        <v>4.3189059999999992</v>
      </c>
      <c r="J1278" s="2">
        <v>4.3187619999999995</v>
      </c>
      <c r="K1278" s="17" t="s">
        <v>48</v>
      </c>
      <c r="L1278" s="17" t="s">
        <v>55</v>
      </c>
      <c r="M1278" s="17" t="s">
        <v>47</v>
      </c>
    </row>
    <row r="1279" spans="1:13" ht="13.5" x14ac:dyDescent="0.25">
      <c r="A1279" s="3">
        <v>43872</v>
      </c>
      <c r="B1279" s="2">
        <v>4.4385000000000003</v>
      </c>
      <c r="C1279" s="2">
        <v>61.283861678876697</v>
      </c>
      <c r="D1279" s="2">
        <v>1.3096692902490048E-3</v>
      </c>
      <c r="E1279" s="2">
        <v>-0.12457190331505259</v>
      </c>
      <c r="F1279" s="2">
        <v>4.3602400000000001</v>
      </c>
      <c r="G1279" s="2">
        <v>4.3701699999999999</v>
      </c>
      <c r="H1279" s="2">
        <v>4.3611249999999995</v>
      </c>
      <c r="I1279" s="2">
        <v>4.321358</v>
      </c>
      <c r="J1279" s="2">
        <v>4.3190599999999995</v>
      </c>
      <c r="K1279" s="17" t="s">
        <v>52</v>
      </c>
      <c r="L1279" s="17" t="s">
        <v>55</v>
      </c>
      <c r="M1279" s="17" t="s">
        <v>53</v>
      </c>
    </row>
    <row r="1280" spans="1:13" ht="13.5" x14ac:dyDescent="0.25">
      <c r="A1280" s="3">
        <v>43873</v>
      </c>
      <c r="B1280" s="2">
        <v>4.4268000000000001</v>
      </c>
      <c r="C1280" s="2">
        <v>59.552348533983491</v>
      </c>
      <c r="D1280" s="2">
        <v>1.4966395217630435E-4</v>
      </c>
      <c r="E1280" s="2">
        <v>-0.11453314147152589</v>
      </c>
      <c r="F1280" s="2">
        <v>4.3754200000000001</v>
      </c>
      <c r="G1280" s="2">
        <v>4.3748399999999998</v>
      </c>
      <c r="H1280" s="2">
        <v>4.3666699999999992</v>
      </c>
      <c r="I1280" s="2">
        <v>4.3235759999999992</v>
      </c>
      <c r="J1280" s="2">
        <v>4.3192994999999987</v>
      </c>
      <c r="K1280" s="17" t="s">
        <v>48</v>
      </c>
      <c r="L1280" s="17" t="s">
        <v>50</v>
      </c>
      <c r="M1280" s="17" t="s">
        <v>51</v>
      </c>
    </row>
    <row r="1281" spans="1:13" ht="13.5" x14ac:dyDescent="0.25">
      <c r="A1281" s="3">
        <v>43874</v>
      </c>
      <c r="B1281" s="2">
        <v>4.4385000000000003</v>
      </c>
      <c r="C1281" s="2">
        <v>60.74672236303212</v>
      </c>
      <c r="D1281" s="2">
        <v>-2.1597381098708013E-3</v>
      </c>
      <c r="E1281" s="2">
        <v>-0.10619556580576225</v>
      </c>
      <c r="F1281" s="2">
        <v>4.3987800000000004</v>
      </c>
      <c r="G1281" s="2">
        <v>4.3806799999999999</v>
      </c>
      <c r="H1281" s="2">
        <v>4.3742599999999996</v>
      </c>
      <c r="I1281" s="2">
        <v>4.3254439999999992</v>
      </c>
      <c r="J1281" s="2">
        <v>4.3195974999999986</v>
      </c>
      <c r="K1281" s="17" t="s">
        <v>48</v>
      </c>
      <c r="L1281" s="17" t="s">
        <v>50</v>
      </c>
      <c r="M1281" s="17" t="s">
        <v>51</v>
      </c>
    </row>
    <row r="1282" spans="1:13" ht="13.5" x14ac:dyDescent="0.25">
      <c r="A1282" s="3">
        <v>43875</v>
      </c>
      <c r="B1282" s="2">
        <v>4.4210000000000003</v>
      </c>
      <c r="C1282" s="2">
        <v>57.988521591916822</v>
      </c>
      <c r="D1282" s="2">
        <v>1.1785906233958698E-3</v>
      </c>
      <c r="E1282" s="2">
        <v>-0.10025319213063479</v>
      </c>
      <c r="F1282" s="2">
        <v>4.4186399999999999</v>
      </c>
      <c r="G1282" s="2">
        <v>4.38185</v>
      </c>
      <c r="H1282" s="2">
        <v>4.3815600000000012</v>
      </c>
      <c r="I1282" s="2">
        <v>4.3274299999999997</v>
      </c>
      <c r="J1282" s="2">
        <v>4.3198079999999992</v>
      </c>
      <c r="K1282" s="17" t="s">
        <v>48</v>
      </c>
      <c r="L1282" s="17" t="s">
        <v>50</v>
      </c>
      <c r="M1282" s="17" t="s">
        <v>51</v>
      </c>
    </row>
    <row r="1283" spans="1:13" ht="13.5" x14ac:dyDescent="0.25">
      <c r="A1283" s="3">
        <v>43878</v>
      </c>
      <c r="B1283" s="2">
        <v>4.4210000000000003</v>
      </c>
      <c r="C1283" s="2">
        <v>57.988521591916822</v>
      </c>
      <c r="D1283" s="2">
        <v>-8.4498191462412109E-4</v>
      </c>
      <c r="E1283" s="2">
        <v>-9.5267404096127814E-2</v>
      </c>
      <c r="F1283" s="2">
        <v>4.4291600000000004</v>
      </c>
      <c r="G1283" s="2">
        <v>4.3859399999999997</v>
      </c>
      <c r="H1283" s="2">
        <v>4.3894450000000012</v>
      </c>
      <c r="I1283" s="2">
        <v>4.3299999999999992</v>
      </c>
      <c r="J1283" s="2">
        <v>4.3200184999999998</v>
      </c>
      <c r="K1283" s="17" t="s">
        <v>48</v>
      </c>
      <c r="L1283" s="17" t="s">
        <v>50</v>
      </c>
      <c r="M1283" s="17" t="s">
        <v>51</v>
      </c>
    </row>
    <row r="1284" spans="1:13" ht="13.5" x14ac:dyDescent="0.25">
      <c r="A1284" s="3">
        <v>43879</v>
      </c>
      <c r="B1284" s="2">
        <v>4.4385000000000003</v>
      </c>
      <c r="C1284" s="2">
        <v>60.090134173814064</v>
      </c>
      <c r="D1284" s="2">
        <v>-8.6754734254421706E-3</v>
      </c>
      <c r="E1284" s="2">
        <v>-9.3480628647075237E-2</v>
      </c>
      <c r="F1284" s="2">
        <v>4.4291600000000004</v>
      </c>
      <c r="G1284" s="2">
        <v>4.3947000000000003</v>
      </c>
      <c r="H1284" s="2">
        <v>4.3944100000000015</v>
      </c>
      <c r="I1284" s="2">
        <v>4.3318679999999992</v>
      </c>
      <c r="J1284" s="2">
        <v>4.3203164999999988</v>
      </c>
      <c r="K1284" s="17" t="s">
        <v>48</v>
      </c>
      <c r="L1284" s="17" t="s">
        <v>50</v>
      </c>
      <c r="M1284" s="17" t="s">
        <v>55</v>
      </c>
    </row>
    <row r="1285" spans="1:13" ht="13.5" x14ac:dyDescent="0.25">
      <c r="A1285" s="3">
        <v>43880</v>
      </c>
      <c r="B1285" s="2">
        <v>4.4385000000000003</v>
      </c>
      <c r="C1285" s="2">
        <v>60.090134173814064</v>
      </c>
      <c r="D1285" s="2">
        <v>-1.570989870114925E-2</v>
      </c>
      <c r="E1285" s="2">
        <v>-9.451230030384869E-2</v>
      </c>
      <c r="F1285" s="2">
        <v>4.4315000000000007</v>
      </c>
      <c r="G1285" s="2">
        <v>4.4034599999999999</v>
      </c>
      <c r="H1285" s="2">
        <v>4.3926550000000013</v>
      </c>
      <c r="I1285" s="2">
        <v>4.3342040000000006</v>
      </c>
      <c r="J1285" s="2">
        <v>4.3206144999999987</v>
      </c>
      <c r="K1285" s="17" t="s">
        <v>48</v>
      </c>
      <c r="L1285" s="17" t="s">
        <v>55</v>
      </c>
      <c r="M1285" s="17" t="s">
        <v>51</v>
      </c>
    </row>
    <row r="1286" spans="1:13" ht="13.5" x14ac:dyDescent="0.25">
      <c r="A1286" s="3">
        <v>43881</v>
      </c>
      <c r="B1286" s="2">
        <v>4.4676999999999998</v>
      </c>
      <c r="C1286" s="2">
        <v>63.612622931242832</v>
      </c>
      <c r="D1286" s="2">
        <v>-2.8695731624268639E-2</v>
      </c>
      <c r="E1286" s="2">
        <v>-9.6260968440832859E-2</v>
      </c>
      <c r="F1286" s="2">
        <v>4.4373400000000007</v>
      </c>
      <c r="G1286" s="2">
        <v>4.4180599999999997</v>
      </c>
      <c r="H1286" s="2">
        <v>4.3941150000000011</v>
      </c>
      <c r="I1286" s="2">
        <v>4.3371240000000002</v>
      </c>
      <c r="J1286" s="2">
        <v>4.321356999999999</v>
      </c>
      <c r="K1286" s="17" t="s">
        <v>48</v>
      </c>
      <c r="L1286" s="17" t="s">
        <v>55</v>
      </c>
      <c r="M1286" s="17" t="s">
        <v>51</v>
      </c>
    </row>
    <row r="1287" spans="1:13" ht="13.5" x14ac:dyDescent="0.25">
      <c r="A1287" s="3">
        <v>43882</v>
      </c>
      <c r="B1287" s="2">
        <v>4.4385000000000003</v>
      </c>
      <c r="C1287" s="2">
        <v>58.091044834767786</v>
      </c>
      <c r="D1287" s="2">
        <v>-3.8043655064043058E-2</v>
      </c>
      <c r="E1287" s="2">
        <v>-9.1648026769193605E-2</v>
      </c>
      <c r="F1287" s="2">
        <v>4.4408400000000006</v>
      </c>
      <c r="G1287" s="2">
        <v>4.4297399999999998</v>
      </c>
      <c r="H1287" s="2">
        <v>4.3970350000000007</v>
      </c>
      <c r="I1287" s="2">
        <v>4.3400440000000007</v>
      </c>
      <c r="J1287" s="2">
        <v>4.3216549999999989</v>
      </c>
      <c r="K1287" s="17" t="s">
        <v>52</v>
      </c>
      <c r="L1287" s="17" t="s">
        <v>55</v>
      </c>
      <c r="M1287" s="17" t="s">
        <v>53</v>
      </c>
    </row>
    <row r="1288" spans="1:13" ht="13.5" x14ac:dyDescent="0.25">
      <c r="A1288" s="3">
        <v>43885</v>
      </c>
      <c r="B1288" s="2">
        <v>4.4385000000000003</v>
      </c>
      <c r="C1288" s="2">
        <v>58.091044834767786</v>
      </c>
      <c r="D1288" s="2">
        <v>-3.9080419524674781E-2</v>
      </c>
      <c r="E1288" s="2">
        <v>-8.5159773266915123E-2</v>
      </c>
      <c r="F1288" s="2">
        <v>4.4443400000000004</v>
      </c>
      <c r="G1288" s="2">
        <v>4.43675</v>
      </c>
      <c r="H1288" s="2">
        <v>4.4005400000000003</v>
      </c>
      <c r="I1288" s="2">
        <v>4.3423800000000004</v>
      </c>
      <c r="J1288" s="2">
        <v>4.321972999999999</v>
      </c>
      <c r="K1288" s="17" t="s">
        <v>52</v>
      </c>
      <c r="L1288" s="17" t="s">
        <v>55</v>
      </c>
      <c r="M1288" s="17" t="s">
        <v>53</v>
      </c>
    </row>
    <row r="1289" spans="1:13" ht="13.5" x14ac:dyDescent="0.25">
      <c r="A1289" s="3">
        <v>43886</v>
      </c>
      <c r="B1289" s="2">
        <v>4.4385000000000003</v>
      </c>
      <c r="C1289" s="2">
        <v>58.091044834767786</v>
      </c>
      <c r="D1289" s="2">
        <v>-2.9461583480729026E-2</v>
      </c>
      <c r="E1289" s="2">
        <v>-7.8185159203633059E-2</v>
      </c>
      <c r="F1289" s="2">
        <v>4.4443400000000004</v>
      </c>
      <c r="G1289" s="2">
        <v>4.43675</v>
      </c>
      <c r="H1289" s="2">
        <v>4.4034600000000008</v>
      </c>
      <c r="I1289" s="2">
        <v>4.3448319999999994</v>
      </c>
      <c r="J1289" s="2">
        <v>4.322290999999999</v>
      </c>
      <c r="K1289" s="17" t="s">
        <v>52</v>
      </c>
      <c r="L1289" s="17" t="s">
        <v>55</v>
      </c>
      <c r="M1289" s="17" t="s">
        <v>55</v>
      </c>
    </row>
    <row r="1290" spans="1:13" ht="13.5" x14ac:dyDescent="0.25">
      <c r="A1290" s="3">
        <v>43887</v>
      </c>
      <c r="B1290" s="2">
        <v>4.4385000000000003</v>
      </c>
      <c r="C1290" s="2">
        <v>58.091044834767786</v>
      </c>
      <c r="D1290" s="2">
        <v>-2.3389713833982917E-2</v>
      </c>
      <c r="E1290" s="2">
        <v>-7.3533352684455586E-2</v>
      </c>
      <c r="F1290" s="2">
        <v>4.4443400000000004</v>
      </c>
      <c r="G1290" s="2">
        <v>4.4379200000000001</v>
      </c>
      <c r="H1290" s="2">
        <v>4.4063800000000004</v>
      </c>
      <c r="I1290" s="2">
        <v>4.3472839999999993</v>
      </c>
      <c r="J1290" s="2">
        <v>4.3229669999999984</v>
      </c>
      <c r="K1290" s="17" t="s">
        <v>52</v>
      </c>
      <c r="L1290" s="17" t="s">
        <v>55</v>
      </c>
      <c r="M1290" s="17" t="s">
        <v>55</v>
      </c>
    </row>
    <row r="1291" spans="1:13" ht="13.5" x14ac:dyDescent="0.25">
      <c r="A1291" s="3">
        <v>43888</v>
      </c>
      <c r="B1291" s="2">
        <v>4.4385000000000003</v>
      </c>
      <c r="C1291" s="2">
        <v>58.091044834767786</v>
      </c>
      <c r="D1291" s="2">
        <v>-1.6699334893267803E-2</v>
      </c>
      <c r="E1291" s="2">
        <v>-7.1042412881826153E-2</v>
      </c>
      <c r="F1291" s="2">
        <v>4.4385000000000003</v>
      </c>
      <c r="G1291" s="2">
        <v>4.4379200000000001</v>
      </c>
      <c r="H1291" s="2">
        <v>4.4093</v>
      </c>
      <c r="I1291" s="2">
        <v>4.3502040000000006</v>
      </c>
      <c r="J1291" s="2">
        <v>4.3234639999999986</v>
      </c>
      <c r="K1291" s="17" t="s">
        <v>48</v>
      </c>
      <c r="L1291" s="17" t="s">
        <v>55</v>
      </c>
      <c r="M1291" s="17" t="s">
        <v>47</v>
      </c>
    </row>
    <row r="1292" spans="1:13" ht="13.5" x14ac:dyDescent="0.25">
      <c r="A1292" s="3">
        <v>43889</v>
      </c>
      <c r="B1292" s="2">
        <v>4.4851999999999999</v>
      </c>
      <c r="C1292" s="2">
        <v>65.107388285090735</v>
      </c>
      <c r="D1292" s="2">
        <v>-1.7418846151757705E-2</v>
      </c>
      <c r="E1292" s="2">
        <v>-7.2726829317668204E-2</v>
      </c>
      <c r="F1292" s="2">
        <v>4.4478400000000002</v>
      </c>
      <c r="G1292" s="2">
        <v>4.4443400000000004</v>
      </c>
      <c r="H1292" s="2">
        <v>4.4130950000000011</v>
      </c>
      <c r="I1292" s="2">
        <v>4.3540580000000002</v>
      </c>
      <c r="J1292" s="2">
        <v>4.3242144999999983</v>
      </c>
      <c r="K1292" s="17" t="s">
        <v>52</v>
      </c>
      <c r="L1292" s="17" t="s">
        <v>49</v>
      </c>
      <c r="M1292" s="17" t="s">
        <v>53</v>
      </c>
    </row>
    <row r="1293" spans="1:13" ht="13.5" x14ac:dyDescent="0.25">
      <c r="A1293" s="3">
        <v>43892</v>
      </c>
      <c r="B1293" s="2">
        <v>4.5260999999999996</v>
      </c>
      <c r="C1293" s="2">
        <v>69.865731560140077</v>
      </c>
      <c r="D1293" s="2">
        <v>-2.1545313990725568E-2</v>
      </c>
      <c r="E1293" s="2">
        <v>-7.6283392894792579E-2</v>
      </c>
      <c r="F1293" s="2">
        <v>4.4653599999999996</v>
      </c>
      <c r="G1293" s="2">
        <v>4.4548500000000004</v>
      </c>
      <c r="H1293" s="2">
        <v>4.420395000000001</v>
      </c>
      <c r="I1293" s="2">
        <v>4.3587300000000004</v>
      </c>
      <c r="J1293" s="2">
        <v>4.3251494999999975</v>
      </c>
      <c r="K1293" s="17" t="s">
        <v>52</v>
      </c>
      <c r="L1293" s="17" t="s">
        <v>49</v>
      </c>
      <c r="M1293" s="17" t="s">
        <v>53</v>
      </c>
    </row>
    <row r="1294" spans="1:13" ht="13.5" x14ac:dyDescent="0.25">
      <c r="A1294" s="3">
        <v>43893</v>
      </c>
      <c r="B1294" s="2">
        <v>4.4969000000000001</v>
      </c>
      <c r="C1294" s="2">
        <v>63.235516868225147</v>
      </c>
      <c r="D1294" s="2">
        <v>-2.0875221112529374E-2</v>
      </c>
      <c r="E1294" s="2">
        <v>-8.081945757433058E-2</v>
      </c>
      <c r="F1294" s="2">
        <v>4.4770400000000006</v>
      </c>
      <c r="G1294" s="2">
        <v>4.4606900000000014</v>
      </c>
      <c r="H1294" s="2">
        <v>4.4276950000000008</v>
      </c>
      <c r="I1294" s="2">
        <v>4.3622339999999999</v>
      </c>
      <c r="J1294" s="2">
        <v>4.325978499999998</v>
      </c>
      <c r="K1294" s="17" t="s">
        <v>52</v>
      </c>
      <c r="L1294" s="17" t="s">
        <v>49</v>
      </c>
      <c r="M1294" s="17" t="s">
        <v>53</v>
      </c>
    </row>
    <row r="1295" spans="1:13" ht="13.5" x14ac:dyDescent="0.25">
      <c r="A1295" s="3">
        <v>43894</v>
      </c>
      <c r="B1295" s="2">
        <v>4.5552999999999999</v>
      </c>
      <c r="C1295" s="2">
        <v>69.474822470985032</v>
      </c>
      <c r="D1295" s="2">
        <v>-2.5103778303543933E-2</v>
      </c>
      <c r="E1295" s="2">
        <v>-8.3329001132410041E-2</v>
      </c>
      <c r="F1295" s="2">
        <v>4.5004</v>
      </c>
      <c r="G1295" s="2">
        <v>4.4723700000000006</v>
      </c>
      <c r="H1295" s="2">
        <v>4.4379150000000003</v>
      </c>
      <c r="I1295" s="2">
        <v>4.3669060000000011</v>
      </c>
      <c r="J1295" s="2">
        <v>4.3270594999999972</v>
      </c>
      <c r="K1295" s="17" t="s">
        <v>52</v>
      </c>
      <c r="L1295" s="17" t="s">
        <v>49</v>
      </c>
      <c r="M1295" s="17" t="s">
        <v>53</v>
      </c>
    </row>
    <row r="1296" spans="1:13" ht="13.5" x14ac:dyDescent="0.25">
      <c r="A1296" s="3">
        <v>43895</v>
      </c>
      <c r="B1296" s="2">
        <v>4.4969000000000001</v>
      </c>
      <c r="C1296" s="2">
        <v>58.739340584667886</v>
      </c>
      <c r="D1296" s="2">
        <v>-2.0643488030937185E-2</v>
      </c>
      <c r="E1296" s="2">
        <v>-8.2304546260017999E-2</v>
      </c>
      <c r="F1296" s="2">
        <v>4.5120799999999992</v>
      </c>
      <c r="G1296" s="2">
        <v>4.4752899999999993</v>
      </c>
      <c r="H1296" s="2">
        <v>4.4466749999999999</v>
      </c>
      <c r="I1296" s="2">
        <v>4.3707600000000006</v>
      </c>
      <c r="J1296" s="2">
        <v>4.3278684999999975</v>
      </c>
      <c r="K1296" s="17" t="s">
        <v>52</v>
      </c>
      <c r="L1296" s="17" t="s">
        <v>49</v>
      </c>
      <c r="M1296" s="17" t="s">
        <v>53</v>
      </c>
    </row>
    <row r="1297" spans="1:13" ht="13.5" x14ac:dyDescent="0.25">
      <c r="A1297" s="3">
        <v>43896</v>
      </c>
      <c r="B1297" s="2">
        <v>4.5202999999999998</v>
      </c>
      <c r="C1297" s="2">
        <v>61.31853848339464</v>
      </c>
      <c r="D1297" s="2">
        <v>-2.3472109748627012E-2</v>
      </c>
      <c r="E1297" s="2">
        <v>-8.0867460840447311E-2</v>
      </c>
      <c r="F1297" s="2">
        <v>4.5190999999999999</v>
      </c>
      <c r="G1297" s="2">
        <v>4.4834700000000005</v>
      </c>
      <c r="H1297" s="2">
        <v>4.4566049999999997</v>
      </c>
      <c r="I1297" s="2">
        <v>4.3750820000000008</v>
      </c>
      <c r="J1297" s="2">
        <v>4.3287944999999972</v>
      </c>
      <c r="K1297" s="17" t="s">
        <v>52</v>
      </c>
      <c r="L1297" s="17" t="s">
        <v>49</v>
      </c>
      <c r="M1297" s="17" t="s">
        <v>53</v>
      </c>
    </row>
    <row r="1298" spans="1:13" ht="13.5" x14ac:dyDescent="0.25">
      <c r="A1298" s="3">
        <v>43899</v>
      </c>
      <c r="B1298" s="2">
        <v>4.4969000000000001</v>
      </c>
      <c r="C1298" s="2">
        <v>57.451032257077145</v>
      </c>
      <c r="D1298" s="2">
        <v>-2.46196383337276E-2</v>
      </c>
      <c r="E1298" s="2">
        <v>-7.4766015542439085E-2</v>
      </c>
      <c r="F1298" s="2">
        <v>4.5132599999999998</v>
      </c>
      <c r="G1298" s="2">
        <v>4.4893100000000006</v>
      </c>
      <c r="H1298" s="2">
        <v>4.4630299999999998</v>
      </c>
      <c r="I1298" s="2">
        <v>4.3792860000000005</v>
      </c>
      <c r="J1298" s="2">
        <v>4.3296034999999975</v>
      </c>
      <c r="K1298" s="17" t="s">
        <v>52</v>
      </c>
      <c r="L1298" s="17" t="s">
        <v>55</v>
      </c>
      <c r="M1298" s="17" t="s">
        <v>54</v>
      </c>
    </row>
    <row r="1299" spans="1:13" ht="13.5" x14ac:dyDescent="0.25">
      <c r="A1299" s="3">
        <v>43900</v>
      </c>
      <c r="B1299" s="2">
        <v>4.4501999999999997</v>
      </c>
      <c r="C1299" s="2">
        <v>50.592779695112498</v>
      </c>
      <c r="D1299" s="2">
        <v>-2.2444401318250762E-2</v>
      </c>
      <c r="E1299" s="2">
        <v>-6.8085694483157586E-2</v>
      </c>
      <c r="F1299" s="2">
        <v>4.503919999999999</v>
      </c>
      <c r="G1299" s="2">
        <v>4.4904799999999998</v>
      </c>
      <c r="H1299" s="2">
        <v>4.463614999999999</v>
      </c>
      <c r="I1299" s="2">
        <v>4.3825559999999992</v>
      </c>
      <c r="J1299" s="2">
        <v>4.3301789999999976</v>
      </c>
      <c r="K1299" s="17" t="s">
        <v>52</v>
      </c>
      <c r="L1299" s="17" t="s">
        <v>55</v>
      </c>
      <c r="M1299" s="17" t="s">
        <v>54</v>
      </c>
    </row>
    <row r="1300" spans="1:13" ht="13.5" x14ac:dyDescent="0.25">
      <c r="A1300" s="3">
        <v>43901</v>
      </c>
      <c r="B1300" s="2">
        <v>4.4851999999999999</v>
      </c>
      <c r="C1300" s="2">
        <v>54.934808553842551</v>
      </c>
      <c r="D1300" s="2">
        <v>-2.3210305066030834E-2</v>
      </c>
      <c r="E1300" s="2">
        <v>-6.0520406712833888E-2</v>
      </c>
      <c r="F1300" s="2">
        <v>4.4898999999999996</v>
      </c>
      <c r="G1300" s="2">
        <v>4.4951499999999998</v>
      </c>
      <c r="H1300" s="2">
        <v>4.4665349999999995</v>
      </c>
      <c r="I1300" s="2">
        <v>4.3869940000000005</v>
      </c>
      <c r="J1300" s="2">
        <v>4.3309094999999971</v>
      </c>
      <c r="K1300" s="17" t="s">
        <v>52</v>
      </c>
      <c r="L1300" s="17" t="s">
        <v>55</v>
      </c>
      <c r="M1300" s="17" t="s">
        <v>54</v>
      </c>
    </row>
    <row r="1301" spans="1:13" ht="13.5" x14ac:dyDescent="0.25">
      <c r="A1301" s="3">
        <v>43902</v>
      </c>
      <c r="B1301" s="2">
        <v>4.4794</v>
      </c>
      <c r="C1301" s="2">
        <v>54.086534712201768</v>
      </c>
      <c r="D1301" s="2">
        <v>-2.3648431306417805E-2</v>
      </c>
      <c r="E1301" s="2">
        <v>-5.1690652541297691E-2</v>
      </c>
      <c r="F1301" s="2">
        <v>4.4863999999999988</v>
      </c>
      <c r="G1301" s="2">
        <v>4.4992399999999995</v>
      </c>
      <c r="H1301" s="2">
        <v>4.4685800000000002</v>
      </c>
      <c r="I1301" s="2">
        <v>4.3909660000000006</v>
      </c>
      <c r="J1301" s="2">
        <v>4.3316109999999979</v>
      </c>
      <c r="K1301" s="17" t="s">
        <v>52</v>
      </c>
      <c r="L1301" s="17" t="s">
        <v>55</v>
      </c>
      <c r="M1301" s="17" t="s">
        <v>54</v>
      </c>
    </row>
    <row r="1302" spans="1:13" ht="13.5" x14ac:dyDescent="0.25">
      <c r="A1302" s="3">
        <v>43903</v>
      </c>
      <c r="B1302" s="2">
        <v>4.3451000000000004</v>
      </c>
      <c r="C1302" s="2">
        <v>39.050139011977151</v>
      </c>
      <c r="D1302" s="2">
        <v>-7.0555281465338737E-3</v>
      </c>
      <c r="E1302" s="2">
        <v>-3.9008170012087735E-2</v>
      </c>
      <c r="F1302" s="2">
        <v>4.4513599999999993</v>
      </c>
      <c r="G1302" s="2">
        <v>4.4852299999999996</v>
      </c>
      <c r="H1302" s="2">
        <v>4.4647850000000009</v>
      </c>
      <c r="I1302" s="2">
        <v>4.3916680000000001</v>
      </c>
      <c r="J1302" s="2">
        <v>4.3316409999999976</v>
      </c>
      <c r="K1302" s="17" t="s">
        <v>48</v>
      </c>
      <c r="L1302" s="17" t="s">
        <v>50</v>
      </c>
      <c r="M1302" s="17" t="s">
        <v>47</v>
      </c>
    </row>
    <row r="1303" spans="1:13" ht="13.5" x14ac:dyDescent="0.25">
      <c r="A1303" s="3">
        <v>43906</v>
      </c>
      <c r="B1303" s="2">
        <v>4.3276000000000003</v>
      </c>
      <c r="C1303" s="2">
        <v>37.583905258962467</v>
      </c>
      <c r="D1303" s="2">
        <v>1.5210199721142459E-2</v>
      </c>
      <c r="E1303" s="2">
        <v>-2.6493296895525958E-2</v>
      </c>
      <c r="F1303" s="2">
        <v>4.4175000000000004</v>
      </c>
      <c r="G1303" s="2">
        <v>4.4653800000000006</v>
      </c>
      <c r="H1303" s="2">
        <v>4.4601150000000001</v>
      </c>
      <c r="I1303" s="2">
        <v>4.3927200000000006</v>
      </c>
      <c r="J1303" s="2">
        <v>4.3315834999999971</v>
      </c>
      <c r="K1303" s="17" t="s">
        <v>48</v>
      </c>
      <c r="L1303" s="17" t="s">
        <v>50</v>
      </c>
      <c r="M1303" s="17" t="s">
        <v>47</v>
      </c>
    </row>
    <row r="1304" spans="1:13" ht="13.5" x14ac:dyDescent="0.25">
      <c r="A1304" s="3">
        <v>43907</v>
      </c>
      <c r="B1304" s="2">
        <v>4.1348000000000003</v>
      </c>
      <c r="C1304" s="2">
        <v>26.000873793552799</v>
      </c>
      <c r="D1304" s="2">
        <v>4.4532804748852683E-2</v>
      </c>
      <c r="E1304" s="2">
        <v>-1.5624785883268835E-2</v>
      </c>
      <c r="F1304" s="2">
        <v>4.3544200000000002</v>
      </c>
      <c r="G1304" s="2">
        <v>4.4291699999999992</v>
      </c>
      <c r="H1304" s="2">
        <v>4.4449300000000012</v>
      </c>
      <c r="I1304" s="2">
        <v>4.3901500000000002</v>
      </c>
      <c r="J1304" s="2">
        <v>4.3305819999999979</v>
      </c>
      <c r="K1304" s="17" t="s">
        <v>48</v>
      </c>
      <c r="L1304" s="17" t="s">
        <v>50</v>
      </c>
      <c r="M1304" s="17" t="s">
        <v>47</v>
      </c>
    </row>
    <row r="1305" spans="1:13" ht="13.5" x14ac:dyDescent="0.25">
      <c r="A1305" s="3">
        <v>43908</v>
      </c>
      <c r="B1305" s="2">
        <v>4.1757</v>
      </c>
      <c r="C1305" s="2">
        <v>30.868291140460883</v>
      </c>
      <c r="D1305" s="2">
        <v>7.7080340827556881E-2</v>
      </c>
      <c r="E1305" s="2">
        <v>-6.3082989076667885E-3</v>
      </c>
      <c r="F1305" s="2">
        <v>4.2925200000000006</v>
      </c>
      <c r="G1305" s="2">
        <v>4.3912100000000001</v>
      </c>
      <c r="H1305" s="2">
        <v>4.4317900000000012</v>
      </c>
      <c r="I1305" s="2">
        <v>4.3883980000000005</v>
      </c>
      <c r="J1305" s="2">
        <v>4.3297649999999974</v>
      </c>
      <c r="K1305" s="17" t="s">
        <v>48</v>
      </c>
      <c r="L1305" s="17" t="s">
        <v>50</v>
      </c>
      <c r="M1305" s="17" t="s">
        <v>47</v>
      </c>
    </row>
    <row r="1306" spans="1:13" ht="13.5" x14ac:dyDescent="0.25">
      <c r="A1306" s="3">
        <v>43909</v>
      </c>
      <c r="B1306" s="2">
        <v>4.1990999999999996</v>
      </c>
      <c r="C1306" s="2">
        <v>33.560898195265963</v>
      </c>
      <c r="D1306" s="2">
        <v>9.5310115922523586E-2</v>
      </c>
      <c r="E1306" s="2">
        <v>2.8014815543076291E-4</v>
      </c>
      <c r="F1306" s="2">
        <v>4.2364599999999992</v>
      </c>
      <c r="G1306" s="2">
        <v>4.3614300000000004</v>
      </c>
      <c r="H1306" s="2">
        <v>4.4183600000000007</v>
      </c>
      <c r="I1306" s="2">
        <v>4.3871140000000004</v>
      </c>
      <c r="J1306" s="2">
        <v>4.3290649999999982</v>
      </c>
      <c r="K1306" s="17" t="s">
        <v>48</v>
      </c>
      <c r="L1306" s="17" t="s">
        <v>55</v>
      </c>
      <c r="M1306" s="17" t="s">
        <v>47</v>
      </c>
    </row>
    <row r="1307" spans="1:13" ht="13.5" x14ac:dyDescent="0.25">
      <c r="A1307" s="3">
        <v>43913</v>
      </c>
      <c r="B1307" s="2">
        <v>4.0880999999999998</v>
      </c>
      <c r="C1307" s="2">
        <v>27.991442306522728</v>
      </c>
      <c r="D1307" s="2">
        <v>0.12372250249638661</v>
      </c>
      <c r="E1307" s="2">
        <v>7.7315269648741412E-4</v>
      </c>
      <c r="F1307" s="2">
        <v>4.1850600000000009</v>
      </c>
      <c r="G1307" s="2">
        <v>4.3182099999999997</v>
      </c>
      <c r="H1307" s="2">
        <v>4.4008400000000005</v>
      </c>
      <c r="I1307" s="2">
        <v>4.3861799999999995</v>
      </c>
      <c r="J1307" s="2">
        <v>4.3278099999999986</v>
      </c>
      <c r="K1307" s="17" t="s">
        <v>48</v>
      </c>
      <c r="L1307" s="17" t="s">
        <v>55</v>
      </c>
      <c r="M1307" s="17" t="s">
        <v>47</v>
      </c>
    </row>
    <row r="1308" spans="1:13" ht="13.5" x14ac:dyDescent="0.25">
      <c r="A1308" s="3">
        <v>43914</v>
      </c>
      <c r="B1308" s="2">
        <v>4.2107999999999999</v>
      </c>
      <c r="C1308" s="2">
        <v>39.870295842478463</v>
      </c>
      <c r="D1308" s="2">
        <v>0.1368094435158369</v>
      </c>
      <c r="E1308" s="2">
        <v>-1.6864557555091486E-3</v>
      </c>
      <c r="F1308" s="2">
        <v>4.1616999999999997</v>
      </c>
      <c r="G1308" s="2">
        <v>4.2896000000000001</v>
      </c>
      <c r="H1308" s="2">
        <v>4.3894550000000008</v>
      </c>
      <c r="I1308" s="2">
        <v>4.3852460000000004</v>
      </c>
      <c r="J1308" s="2">
        <v>4.3271684999999982</v>
      </c>
      <c r="K1308" s="17" t="s">
        <v>48</v>
      </c>
      <c r="L1308" s="17" t="s">
        <v>55</v>
      </c>
      <c r="M1308" s="17" t="s">
        <v>47</v>
      </c>
    </row>
    <row r="1309" spans="1:13" ht="13.5" x14ac:dyDescent="0.25">
      <c r="A1309" s="3">
        <v>43915</v>
      </c>
      <c r="B1309" s="2">
        <v>4.3216999999999999</v>
      </c>
      <c r="C1309" s="2">
        <v>48.189468365818819</v>
      </c>
      <c r="D1309" s="2">
        <v>0.13336463156793066</v>
      </c>
      <c r="E1309" s="2">
        <v>-5.0200496728917497E-3</v>
      </c>
      <c r="F1309" s="2">
        <v>4.1990800000000004</v>
      </c>
      <c r="G1309" s="2">
        <v>4.2767499999999998</v>
      </c>
      <c r="H1309" s="2">
        <v>4.3836150000000007</v>
      </c>
      <c r="I1309" s="2">
        <v>4.3852459999999995</v>
      </c>
      <c r="J1309" s="2">
        <v>4.3271214999999987</v>
      </c>
      <c r="K1309" s="17" t="s">
        <v>52</v>
      </c>
      <c r="L1309" s="17" t="s">
        <v>49</v>
      </c>
      <c r="M1309" s="17" t="s">
        <v>53</v>
      </c>
    </row>
    <row r="1310" spans="1:13" ht="13.5" x14ac:dyDescent="0.25">
      <c r="A1310" s="3">
        <v>43916</v>
      </c>
      <c r="B1310" s="2">
        <v>4.4385000000000003</v>
      </c>
      <c r="C1310" s="2">
        <v>55.216963885826068</v>
      </c>
      <c r="D1310" s="2">
        <v>0.12734303096409594</v>
      </c>
      <c r="E1310" s="2">
        <v>-6.4696624921740074E-3</v>
      </c>
      <c r="F1310" s="2">
        <v>4.2516400000000001</v>
      </c>
      <c r="G1310" s="2">
        <v>4.2720800000000008</v>
      </c>
      <c r="H1310" s="2">
        <v>4.3836150000000007</v>
      </c>
      <c r="I1310" s="2">
        <v>4.3876979999999994</v>
      </c>
      <c r="J1310" s="2">
        <v>4.3276779999999979</v>
      </c>
      <c r="K1310" s="17" t="s">
        <v>52</v>
      </c>
      <c r="L1310" s="17" t="s">
        <v>49</v>
      </c>
      <c r="M1310" s="17" t="s">
        <v>53</v>
      </c>
    </row>
    <row r="1311" spans="1:13" ht="13.5" x14ac:dyDescent="0.25">
      <c r="A1311" s="3">
        <v>43917</v>
      </c>
      <c r="B1311" s="2">
        <v>4.4385000000000003</v>
      </c>
      <c r="C1311" s="2">
        <v>55.216963885826068</v>
      </c>
      <c r="D1311" s="2">
        <v>0.12081393612104563</v>
      </c>
      <c r="E1311" s="2">
        <v>-1.0112880874275152E-2</v>
      </c>
      <c r="F1311" s="2">
        <v>4.2995200000000002</v>
      </c>
      <c r="G1311" s="2">
        <v>4.2679899999999993</v>
      </c>
      <c r="H1311" s="2">
        <v>4.3836150000000007</v>
      </c>
      <c r="I1311" s="2">
        <v>4.3907340000000001</v>
      </c>
      <c r="J1311" s="2">
        <v>4.3283539999999974</v>
      </c>
      <c r="K1311" s="17" t="s">
        <v>52</v>
      </c>
      <c r="L1311" s="17" t="s">
        <v>55</v>
      </c>
      <c r="M1311" s="17" t="s">
        <v>53</v>
      </c>
    </row>
    <row r="1312" spans="1:13" ht="13.5" x14ac:dyDescent="0.25">
      <c r="A1312" s="3">
        <v>43920</v>
      </c>
      <c r="B1312" s="2">
        <v>4.4385000000000003</v>
      </c>
      <c r="C1312" s="2">
        <v>55.216963885826068</v>
      </c>
      <c r="D1312" s="2">
        <v>9.4126309835225186E-2</v>
      </c>
      <c r="E1312" s="2">
        <v>-2.281885623896894E-2</v>
      </c>
      <c r="F1312" s="2">
        <v>4.3696000000000002</v>
      </c>
      <c r="G1312" s="2">
        <v>4.2773300000000001</v>
      </c>
      <c r="H1312" s="2">
        <v>4.3812800000000012</v>
      </c>
      <c r="I1312" s="2">
        <v>4.3940040000000016</v>
      </c>
      <c r="J1312" s="2">
        <v>4.3286519999999973</v>
      </c>
      <c r="K1312" s="17" t="s">
        <v>52</v>
      </c>
      <c r="L1312" s="17" t="s">
        <v>55</v>
      </c>
      <c r="M1312" s="17" t="s">
        <v>53</v>
      </c>
    </row>
    <row r="1313" spans="1:13" ht="13.5" x14ac:dyDescent="0.25">
      <c r="A1313" s="3">
        <v>43921</v>
      </c>
      <c r="B1313" s="2">
        <v>4.4385000000000003</v>
      </c>
      <c r="C1313" s="2">
        <v>55.216963885826068</v>
      </c>
      <c r="D1313" s="2">
        <v>6.8387841265590943E-2</v>
      </c>
      <c r="E1313" s="2">
        <v>-3.919617492123767E-2</v>
      </c>
      <c r="F1313" s="2">
        <v>4.415140000000001</v>
      </c>
      <c r="G1313" s="2">
        <v>4.2884199999999995</v>
      </c>
      <c r="H1313" s="2">
        <v>4.3769000000000009</v>
      </c>
      <c r="I1313" s="2">
        <v>4.3975080000000011</v>
      </c>
      <c r="J1313" s="2">
        <v>4.3291489999999975</v>
      </c>
      <c r="K1313" s="17" t="s">
        <v>52</v>
      </c>
      <c r="L1313" s="17" t="s">
        <v>55</v>
      </c>
      <c r="M1313" s="17" t="s">
        <v>53</v>
      </c>
    </row>
    <row r="1314" spans="1:13" ht="13.5" x14ac:dyDescent="0.25">
      <c r="A1314" s="3">
        <v>43922</v>
      </c>
      <c r="B1314" s="2">
        <v>4.4385000000000003</v>
      </c>
      <c r="C1314" s="2">
        <v>55.216963885826068</v>
      </c>
      <c r="D1314" s="2">
        <v>1.6517669693763004E-2</v>
      </c>
      <c r="E1314" s="2">
        <v>-5.5679578863266563E-2</v>
      </c>
      <c r="F1314" s="2">
        <v>4.4385000000000003</v>
      </c>
      <c r="G1314" s="2">
        <v>4.3187899999999999</v>
      </c>
      <c r="H1314" s="2">
        <v>4.3739800000000004</v>
      </c>
      <c r="I1314" s="2">
        <v>4.3994940000000016</v>
      </c>
      <c r="J1314" s="2">
        <v>4.3296459999999977</v>
      </c>
      <c r="K1314" s="17" t="s">
        <v>52</v>
      </c>
      <c r="L1314" s="17" t="s">
        <v>55</v>
      </c>
      <c r="M1314" s="17" t="s">
        <v>53</v>
      </c>
    </row>
    <row r="1315" spans="1:13" ht="13.5" x14ac:dyDescent="0.25">
      <c r="A1315" s="3">
        <v>43923</v>
      </c>
      <c r="B1315" s="2">
        <v>4.4385000000000003</v>
      </c>
      <c r="C1315" s="2">
        <v>55.216963885826068</v>
      </c>
      <c r="D1315" s="2">
        <v>-2.1478250138224908E-2</v>
      </c>
      <c r="E1315" s="2">
        <v>-7.2626516883709413E-2</v>
      </c>
      <c r="F1315" s="2">
        <v>4.4385000000000003</v>
      </c>
      <c r="G1315" s="2">
        <v>4.3450699999999998</v>
      </c>
      <c r="H1315" s="2">
        <v>4.3681400000000012</v>
      </c>
      <c r="I1315" s="2">
        <v>4.3987920000000011</v>
      </c>
      <c r="J1315" s="2">
        <v>4.3301429999999979</v>
      </c>
      <c r="K1315" s="17" t="s">
        <v>55</v>
      </c>
      <c r="L1315" s="17" t="s">
        <v>55</v>
      </c>
      <c r="M1315" s="17" t="s">
        <v>55</v>
      </c>
    </row>
    <row r="1316" spans="1:13" ht="13.5" x14ac:dyDescent="0.25">
      <c r="A1316" s="3">
        <v>43924</v>
      </c>
      <c r="B1316" s="2">
        <v>4.4385000000000003</v>
      </c>
      <c r="C1316" s="2">
        <v>55.216963885826068</v>
      </c>
      <c r="D1316" s="2">
        <v>-5.039723860900569E-2</v>
      </c>
      <c r="E1316" s="2">
        <v>-8.5718562095514053E-2</v>
      </c>
      <c r="F1316" s="2">
        <v>4.4385000000000003</v>
      </c>
      <c r="G1316" s="2">
        <v>4.3690100000000003</v>
      </c>
      <c r="H1316" s="2">
        <v>4.3652200000000008</v>
      </c>
      <c r="I1316" s="2">
        <v>4.3987920000000011</v>
      </c>
      <c r="J1316" s="2">
        <v>4.3308189999999973</v>
      </c>
      <c r="K1316" s="17" t="s">
        <v>55</v>
      </c>
      <c r="L1316" s="17" t="s">
        <v>55</v>
      </c>
      <c r="M1316" s="17" t="s">
        <v>55</v>
      </c>
    </row>
    <row r="1317" spans="1:13" ht="13.5" x14ac:dyDescent="0.25">
      <c r="A1317" s="3">
        <v>43927</v>
      </c>
      <c r="B1317" s="2">
        <v>4.4385000000000003</v>
      </c>
      <c r="C1317" s="2">
        <v>55.216963885826068</v>
      </c>
      <c r="D1317" s="2">
        <v>-9.2285366458089158E-2</v>
      </c>
      <c r="E1317" s="2">
        <v>-8.7196861154970731E-2</v>
      </c>
      <c r="F1317" s="2">
        <v>4.4385000000000003</v>
      </c>
      <c r="G1317" s="2">
        <v>4.4040499999999998</v>
      </c>
      <c r="H1317" s="2">
        <v>4.3611300000000011</v>
      </c>
      <c r="I1317" s="2">
        <v>4.399960000000001</v>
      </c>
      <c r="J1317" s="2">
        <v>4.3311169999999981</v>
      </c>
      <c r="K1317" s="17" t="s">
        <v>55</v>
      </c>
      <c r="L1317" s="17" t="s">
        <v>55</v>
      </c>
      <c r="M1317" s="17" t="s">
        <v>55</v>
      </c>
    </row>
    <row r="1318" spans="1:13" ht="13.5" x14ac:dyDescent="0.25">
      <c r="A1318" s="3">
        <v>43928</v>
      </c>
      <c r="B1318" s="2">
        <v>4.3099999999999996</v>
      </c>
      <c r="C1318" s="2">
        <v>43.478849777931131</v>
      </c>
      <c r="D1318" s="2">
        <v>-9.9649735952863416E-2</v>
      </c>
      <c r="E1318" s="2">
        <v>-8.3488088006066982E-2</v>
      </c>
      <c r="F1318" s="2">
        <v>4.4127999999999998</v>
      </c>
      <c r="G1318" s="2">
        <v>4.4139700000000008</v>
      </c>
      <c r="H1318" s="2">
        <v>4.3517850000000013</v>
      </c>
      <c r="I1318" s="2">
        <v>4.3987920000000011</v>
      </c>
      <c r="J1318" s="2">
        <v>4.3307724999999975</v>
      </c>
      <c r="K1318" s="17" t="s">
        <v>48</v>
      </c>
      <c r="L1318" s="17" t="s">
        <v>55</v>
      </c>
      <c r="M1318" s="17" t="s">
        <v>47</v>
      </c>
    </row>
    <row r="1319" spans="1:13" ht="13.5" x14ac:dyDescent="0.25">
      <c r="A1319" s="3">
        <v>43929</v>
      </c>
      <c r="B1319" s="2">
        <v>4.4326999999999996</v>
      </c>
      <c r="C1319" s="2">
        <v>53.61799686183204</v>
      </c>
      <c r="D1319" s="2">
        <v>-9.7441766343893121E-2</v>
      </c>
      <c r="E1319" s="2">
        <v>-7.4164087135498574E-2</v>
      </c>
      <c r="F1319" s="2">
        <v>4.4116400000000002</v>
      </c>
      <c r="G1319" s="2">
        <v>4.4250699999999998</v>
      </c>
      <c r="H1319" s="2">
        <v>4.3509100000000007</v>
      </c>
      <c r="I1319" s="2">
        <v>4.3998440000000008</v>
      </c>
      <c r="J1319" s="2">
        <v>4.3312404999999981</v>
      </c>
      <c r="K1319" s="17" t="s">
        <v>52</v>
      </c>
      <c r="L1319" s="17" t="s">
        <v>55</v>
      </c>
      <c r="M1319" s="17" t="s">
        <v>54</v>
      </c>
    </row>
    <row r="1320" spans="1:13" ht="13.5" x14ac:dyDescent="0.25">
      <c r="A1320" s="3">
        <v>43934</v>
      </c>
      <c r="B1320" s="2">
        <v>4.4385000000000003</v>
      </c>
      <c r="C1320" s="2">
        <v>54.037717317415357</v>
      </c>
      <c r="D1320" s="2">
        <v>-7.8326784270267957E-2</v>
      </c>
      <c r="E1320" s="2">
        <v>-6.5830970161066454E-2</v>
      </c>
      <c r="F1320" s="2">
        <v>4.4116400000000002</v>
      </c>
      <c r="G1320" s="2">
        <v>4.4250699999999998</v>
      </c>
      <c r="H1320" s="2">
        <v>4.3485750000000003</v>
      </c>
      <c r="I1320" s="2">
        <v>4.4010120000000015</v>
      </c>
      <c r="J1320" s="2">
        <v>4.3317374999999974</v>
      </c>
      <c r="K1320" s="17" t="s">
        <v>52</v>
      </c>
      <c r="L1320" s="17" t="s">
        <v>55</v>
      </c>
      <c r="M1320" s="17" t="s">
        <v>55</v>
      </c>
    </row>
    <row r="1321" spans="1:13" ht="13.5" x14ac:dyDescent="0.25">
      <c r="A1321" s="3">
        <v>43935</v>
      </c>
      <c r="B1321" s="2">
        <v>4.4268000000000001</v>
      </c>
      <c r="C1321" s="2">
        <v>52.995890857656057</v>
      </c>
      <c r="D1321" s="2">
        <v>-6.1591379121185952E-2</v>
      </c>
      <c r="E1321" s="2">
        <v>-5.7790670945468067E-2</v>
      </c>
      <c r="F1321" s="2">
        <v>4.4093</v>
      </c>
      <c r="G1321" s="2">
        <v>4.4238999999999997</v>
      </c>
      <c r="H1321" s="2">
        <v>4.3459449999999995</v>
      </c>
      <c r="I1321" s="2">
        <v>4.4019460000000015</v>
      </c>
      <c r="J1321" s="2">
        <v>4.3321759999999969</v>
      </c>
      <c r="K1321" s="17" t="s">
        <v>52</v>
      </c>
      <c r="L1321" s="17" t="s">
        <v>55</v>
      </c>
      <c r="M1321" s="17" t="s">
        <v>54</v>
      </c>
    </row>
    <row r="1322" spans="1:13" ht="13.5" x14ac:dyDescent="0.25">
      <c r="A1322" s="3">
        <v>43936</v>
      </c>
      <c r="B1322" s="2">
        <v>4.4385000000000003</v>
      </c>
      <c r="C1322" s="2">
        <v>53.951970610090648</v>
      </c>
      <c r="D1322" s="2">
        <v>-4.8511031735196219E-2</v>
      </c>
      <c r="E1322" s="2">
        <v>-5.1290681917203242E-2</v>
      </c>
      <c r="F1322" s="2">
        <v>4.4093</v>
      </c>
      <c r="G1322" s="2">
        <v>4.4238999999999997</v>
      </c>
      <c r="H1322" s="2">
        <v>4.3506149999999995</v>
      </c>
      <c r="I1322" s="2">
        <v>4.4025300000000023</v>
      </c>
      <c r="J1322" s="2">
        <v>4.3329714999999966</v>
      </c>
      <c r="K1322" s="17" t="s">
        <v>52</v>
      </c>
      <c r="L1322" s="17" t="s">
        <v>55</v>
      </c>
      <c r="M1322" s="17" t="s">
        <v>55</v>
      </c>
    </row>
    <row r="1323" spans="1:13" ht="13.5" x14ac:dyDescent="0.25">
      <c r="A1323" s="3">
        <v>43937</v>
      </c>
      <c r="B1323" s="2">
        <v>4.4385000000000003</v>
      </c>
      <c r="C1323" s="2">
        <v>53.951970610090648</v>
      </c>
      <c r="D1323" s="2">
        <v>-3.77100640483361E-2</v>
      </c>
      <c r="E1323" s="2">
        <v>-4.2491420791501637E-2</v>
      </c>
      <c r="F1323" s="2">
        <v>4.4350000000000005</v>
      </c>
      <c r="G1323" s="2">
        <v>4.4238999999999997</v>
      </c>
      <c r="H1323" s="2">
        <v>4.35616</v>
      </c>
      <c r="I1323" s="2">
        <v>4.4036980000000021</v>
      </c>
      <c r="J1323" s="2">
        <v>4.3334684999999959</v>
      </c>
      <c r="K1323" s="17" t="s">
        <v>52</v>
      </c>
      <c r="L1323" s="17" t="s">
        <v>55</v>
      </c>
      <c r="M1323" s="17" t="s">
        <v>53</v>
      </c>
    </row>
    <row r="1324" spans="1:13" ht="13.5" x14ac:dyDescent="0.25">
      <c r="A1324" s="3">
        <v>43938</v>
      </c>
      <c r="B1324" s="2">
        <v>4.4385000000000003</v>
      </c>
      <c r="C1324" s="2">
        <v>53.951970610090655</v>
      </c>
      <c r="D1324" s="2">
        <v>-2.881802310793713E-2</v>
      </c>
      <c r="E1324" s="2">
        <v>-3.1125189314357322E-2</v>
      </c>
      <c r="F1324" s="2">
        <v>4.436160000000001</v>
      </c>
      <c r="G1324" s="2">
        <v>4.4238999999999997</v>
      </c>
      <c r="H1324" s="2">
        <v>4.3713450000000007</v>
      </c>
      <c r="I1324" s="2">
        <v>4.405450000000001</v>
      </c>
      <c r="J1324" s="2">
        <v>4.3339654999999961</v>
      </c>
      <c r="K1324" s="17" t="s">
        <v>48</v>
      </c>
      <c r="L1324" s="17" t="s">
        <v>55</v>
      </c>
      <c r="M1324" s="17" t="s">
        <v>51</v>
      </c>
    </row>
    <row r="1325" spans="1:13" ht="13.5" x14ac:dyDescent="0.25">
      <c r="A1325" s="3">
        <v>43941</v>
      </c>
      <c r="B1325" s="2">
        <v>4.4385000000000003</v>
      </c>
      <c r="C1325" s="2">
        <v>53.951970610090648</v>
      </c>
      <c r="D1325" s="2">
        <v>-2.1522913845711145E-2</v>
      </c>
      <c r="E1325" s="2">
        <v>-1.7794812624707529E-2</v>
      </c>
      <c r="F1325" s="2">
        <v>4.436160000000001</v>
      </c>
      <c r="G1325" s="2">
        <v>4.4238999999999997</v>
      </c>
      <c r="H1325" s="2">
        <v>4.3844850000000006</v>
      </c>
      <c r="I1325" s="2">
        <v>4.4072020000000016</v>
      </c>
      <c r="J1325" s="2">
        <v>4.3344624999999972</v>
      </c>
      <c r="K1325" s="17" t="s">
        <v>48</v>
      </c>
      <c r="L1325" s="17" t="s">
        <v>55</v>
      </c>
      <c r="M1325" s="17" t="s">
        <v>55</v>
      </c>
    </row>
    <row r="1326" spans="1:13" ht="13.5" x14ac:dyDescent="0.25">
      <c r="A1326" s="3">
        <v>43942</v>
      </c>
      <c r="B1326" s="2">
        <v>4.3099999999999996</v>
      </c>
      <c r="C1326" s="2">
        <v>41.486226042115156</v>
      </c>
      <c r="D1326" s="2">
        <v>-6.0435785109671514E-3</v>
      </c>
      <c r="E1326" s="2">
        <v>-9.2131856052531484E-3</v>
      </c>
      <c r="F1326" s="2">
        <v>4.4127999999999998</v>
      </c>
      <c r="G1326" s="2">
        <v>4.4110500000000004</v>
      </c>
      <c r="H1326" s="2">
        <v>4.3900300000000012</v>
      </c>
      <c r="I1326" s="2">
        <v>4.4069680000000018</v>
      </c>
      <c r="J1326" s="2">
        <v>4.334316999999996</v>
      </c>
      <c r="K1326" s="17" t="s">
        <v>52</v>
      </c>
      <c r="L1326" s="17" t="s">
        <v>55</v>
      </c>
      <c r="M1326" s="17" t="s">
        <v>54</v>
      </c>
    </row>
    <row r="1327" spans="1:13" ht="13.5" x14ac:dyDescent="0.25">
      <c r="A1327" s="3">
        <v>43943</v>
      </c>
      <c r="B1327" s="2">
        <v>4.3800999999999997</v>
      </c>
      <c r="C1327" s="2">
        <v>48.479641960854217</v>
      </c>
      <c r="D1327" s="2">
        <v>2.424773429483551E-3</v>
      </c>
      <c r="E1327" s="2">
        <v>-3.9000962886627001E-4</v>
      </c>
      <c r="F1327" s="2">
        <v>4.4011199999999997</v>
      </c>
      <c r="G1327" s="2">
        <v>4.4052100000000003</v>
      </c>
      <c r="H1327" s="2">
        <v>4.4046300000000009</v>
      </c>
      <c r="I1327" s="2">
        <v>4.4081360000000016</v>
      </c>
      <c r="J1327" s="2">
        <v>4.3345419999999963</v>
      </c>
      <c r="K1327" s="17" t="s">
        <v>52</v>
      </c>
      <c r="L1327" s="17" t="s">
        <v>55</v>
      </c>
      <c r="M1327" s="17" t="s">
        <v>54</v>
      </c>
    </row>
    <row r="1328" spans="1:13" ht="13.5" x14ac:dyDescent="0.25">
      <c r="A1328" s="3">
        <v>43944</v>
      </c>
      <c r="B1328" s="2">
        <v>4.3800999999999997</v>
      </c>
      <c r="C1328" s="2">
        <v>48.479641960854217</v>
      </c>
      <c r="D1328" s="2">
        <v>-1.0071814348561858E-2</v>
      </c>
      <c r="E1328" s="2">
        <v>4.5725006502632167E-3</v>
      </c>
      <c r="F1328" s="2">
        <v>4.3894399999999996</v>
      </c>
      <c r="G1328" s="2">
        <v>4.4122199999999996</v>
      </c>
      <c r="H1328" s="2">
        <v>4.4130950000000002</v>
      </c>
      <c r="I1328" s="2">
        <v>4.4083700000000015</v>
      </c>
      <c r="J1328" s="2">
        <v>4.334945999999996</v>
      </c>
      <c r="K1328" s="17" t="s">
        <v>52</v>
      </c>
      <c r="L1328" s="17" t="s">
        <v>55</v>
      </c>
      <c r="M1328" s="17" t="s">
        <v>54</v>
      </c>
    </row>
    <row r="1329" spans="1:13" ht="13.5" x14ac:dyDescent="0.25">
      <c r="A1329" s="3">
        <v>43945</v>
      </c>
      <c r="B1329" s="2">
        <v>4.4385000000000003</v>
      </c>
      <c r="C1329" s="2">
        <v>53.813159179575258</v>
      </c>
      <c r="D1329" s="2">
        <v>-5.9956729855077384E-3</v>
      </c>
      <c r="E1329" s="2">
        <v>1.0512120208444702E-2</v>
      </c>
      <c r="F1329" s="2">
        <v>4.3894399999999996</v>
      </c>
      <c r="G1329" s="2">
        <v>4.4127999999999998</v>
      </c>
      <c r="H1329" s="2">
        <v>4.4189350000000003</v>
      </c>
      <c r="I1329" s="2">
        <v>4.4083700000000015</v>
      </c>
      <c r="J1329" s="2">
        <v>4.3356819999999958</v>
      </c>
      <c r="K1329" s="17" t="s">
        <v>52</v>
      </c>
      <c r="L1329" s="17" t="s">
        <v>55</v>
      </c>
      <c r="M1329" s="17" t="s">
        <v>55</v>
      </c>
    </row>
    <row r="1330" spans="1:13" ht="13.5" x14ac:dyDescent="0.25">
      <c r="A1330" s="3">
        <v>43948</v>
      </c>
      <c r="B1330" s="2">
        <v>4.3099999999999996</v>
      </c>
      <c r="C1330" s="2">
        <v>43.212768256901668</v>
      </c>
      <c r="D1330" s="2">
        <v>7.6109411648674907E-3</v>
      </c>
      <c r="E1330" s="2">
        <v>1.6706056989857283E-2</v>
      </c>
      <c r="F1330" s="2">
        <v>4.36374</v>
      </c>
      <c r="G1330" s="2">
        <v>4.3999500000000005</v>
      </c>
      <c r="H1330" s="2">
        <v>4.4125100000000002</v>
      </c>
      <c r="I1330" s="2">
        <v>4.4060340000000018</v>
      </c>
      <c r="J1330" s="2">
        <v>4.3357354999999957</v>
      </c>
      <c r="K1330" s="17" t="s">
        <v>52</v>
      </c>
      <c r="L1330" s="17" t="s">
        <v>55</v>
      </c>
      <c r="M1330" s="17" t="s">
        <v>54</v>
      </c>
    </row>
    <row r="1331" spans="1:13" ht="13.5" x14ac:dyDescent="0.25">
      <c r="A1331" s="3">
        <v>43949</v>
      </c>
      <c r="B1331" s="2">
        <v>4.1874000000000002</v>
      </c>
      <c r="C1331" s="2">
        <v>35.938833582463076</v>
      </c>
      <c r="D1331" s="2">
        <v>2.6930528420405331E-2</v>
      </c>
      <c r="E1331" s="2">
        <v>2.329491259389381E-2</v>
      </c>
      <c r="F1331" s="2">
        <v>4.3392199999999992</v>
      </c>
      <c r="G1331" s="2">
        <v>4.3760099999999991</v>
      </c>
      <c r="H1331" s="2">
        <v>4.3999549999999994</v>
      </c>
      <c r="I1331" s="2">
        <v>4.4010120000000015</v>
      </c>
      <c r="J1331" s="2">
        <v>4.3351759999999961</v>
      </c>
      <c r="K1331" s="17" t="s">
        <v>48</v>
      </c>
      <c r="L1331" s="17" t="s">
        <v>55</v>
      </c>
      <c r="M1331" s="17" t="s">
        <v>47</v>
      </c>
    </row>
    <row r="1332" spans="1:13" ht="13.5" x14ac:dyDescent="0.25">
      <c r="A1332" s="3">
        <v>43950</v>
      </c>
      <c r="B1332" s="2">
        <v>4.1874000000000002</v>
      </c>
      <c r="C1332" s="2">
        <v>35.938833582463076</v>
      </c>
      <c r="D1332" s="2">
        <v>4.6288261701292299E-2</v>
      </c>
      <c r="E1332" s="2">
        <v>3.101132166741135E-2</v>
      </c>
      <c r="F1332" s="2">
        <v>4.3006799999999998</v>
      </c>
      <c r="G1332" s="2">
        <v>4.3509000000000002</v>
      </c>
      <c r="H1332" s="2">
        <v>4.3873999999999995</v>
      </c>
      <c r="I1332" s="2">
        <v>4.3963400000000021</v>
      </c>
      <c r="J1332" s="2">
        <v>4.3346164999999965</v>
      </c>
      <c r="K1332" s="17" t="s">
        <v>48</v>
      </c>
      <c r="L1332" s="17" t="s">
        <v>55</v>
      </c>
      <c r="M1332" s="17" t="s">
        <v>47</v>
      </c>
    </row>
    <row r="1333" spans="1:13" ht="13.5" x14ac:dyDescent="0.25">
      <c r="A1333" s="3">
        <v>43951</v>
      </c>
      <c r="B1333" s="2">
        <v>4.3041999999999998</v>
      </c>
      <c r="C1333" s="2">
        <v>45.984864630079144</v>
      </c>
      <c r="D1333" s="2">
        <v>5.51367620016876E-2</v>
      </c>
      <c r="E1333" s="2">
        <v>3.9255339797906671E-2</v>
      </c>
      <c r="F1333" s="2">
        <v>4.2855000000000008</v>
      </c>
      <c r="G1333" s="2">
        <v>4.3374699999999997</v>
      </c>
      <c r="H1333" s="2">
        <v>4.3806849999999997</v>
      </c>
      <c r="I1333" s="2">
        <v>4.3940040000000025</v>
      </c>
      <c r="J1333" s="2">
        <v>4.3347404999999961</v>
      </c>
      <c r="K1333" s="17" t="s">
        <v>48</v>
      </c>
      <c r="L1333" s="17" t="s">
        <v>55</v>
      </c>
      <c r="M1333" s="17" t="s">
        <v>47</v>
      </c>
    </row>
    <row r="1334" spans="1:13" ht="13.5" x14ac:dyDescent="0.25">
      <c r="A1334" s="3">
        <v>43955</v>
      </c>
      <c r="B1334" s="2">
        <v>4.4268000000000001</v>
      </c>
      <c r="C1334" s="2">
        <v>54.118259685125039</v>
      </c>
      <c r="D1334" s="2">
        <v>5.3890011388018522E-2</v>
      </c>
      <c r="E1334" s="2">
        <v>4.0570525413004911E-2</v>
      </c>
      <c r="F1334" s="2">
        <v>4.2831599999999996</v>
      </c>
      <c r="G1334" s="2">
        <v>4.3362999999999996</v>
      </c>
      <c r="H1334" s="2">
        <v>4.3800999999999997</v>
      </c>
      <c r="I1334" s="2">
        <v>4.3937700000000026</v>
      </c>
      <c r="J1334" s="2">
        <v>4.3348534999999968</v>
      </c>
      <c r="K1334" s="17" t="s">
        <v>48</v>
      </c>
      <c r="L1334" s="17" t="s">
        <v>55</v>
      </c>
      <c r="M1334" s="17" t="s">
        <v>47</v>
      </c>
    </row>
    <row r="1335" spans="1:13" ht="13.5" x14ac:dyDescent="0.25">
      <c r="A1335" s="3">
        <v>43956</v>
      </c>
      <c r="B1335" s="2">
        <v>4.4385000000000003</v>
      </c>
      <c r="C1335" s="2">
        <v>54.817468719928343</v>
      </c>
      <c r="D1335" s="2">
        <v>5.1565747956932029E-2</v>
      </c>
      <c r="E1335" s="2">
        <v>3.4889018751648702E-2</v>
      </c>
      <c r="F1335" s="2">
        <v>4.308860000000001</v>
      </c>
      <c r="G1335" s="2">
        <v>4.3362999999999996</v>
      </c>
      <c r="H1335" s="2">
        <v>4.3800999999999997</v>
      </c>
      <c r="I1335" s="2">
        <v>4.3937700000000026</v>
      </c>
      <c r="J1335" s="2">
        <v>4.335657999999996</v>
      </c>
      <c r="K1335" s="17" t="s">
        <v>48</v>
      </c>
      <c r="L1335" s="17" t="s">
        <v>55</v>
      </c>
      <c r="M1335" s="17" t="s">
        <v>51</v>
      </c>
    </row>
    <row r="1336" spans="1:13" ht="13.5" x14ac:dyDescent="0.25">
      <c r="A1336" s="3">
        <v>43957</v>
      </c>
      <c r="B1336" s="2">
        <v>4.4385000000000003</v>
      </c>
      <c r="C1336" s="2">
        <v>54.81746871992835</v>
      </c>
      <c r="D1336" s="2">
        <v>2.9387869223666208E-2</v>
      </c>
      <c r="E1336" s="2">
        <v>3.370186025766457E-2</v>
      </c>
      <c r="F1336" s="2">
        <v>4.3590800000000005</v>
      </c>
      <c r="G1336" s="2">
        <v>4.3491499999999998</v>
      </c>
      <c r="H1336" s="2">
        <v>4.3801000000000005</v>
      </c>
      <c r="I1336" s="2">
        <v>4.3931860000000027</v>
      </c>
      <c r="J1336" s="2">
        <v>4.3364624999999961</v>
      </c>
      <c r="K1336" s="17" t="s">
        <v>52</v>
      </c>
      <c r="L1336" s="17" t="s">
        <v>55</v>
      </c>
      <c r="M1336" s="17" t="s">
        <v>53</v>
      </c>
    </row>
    <row r="1337" spans="1:13" ht="13.5" x14ac:dyDescent="0.25">
      <c r="A1337" s="3">
        <v>43958</v>
      </c>
      <c r="B1337" s="2">
        <v>4.4385000000000003</v>
      </c>
      <c r="C1337" s="2">
        <v>54.81746871992835</v>
      </c>
      <c r="D1337" s="2">
        <v>2.0997361734940156E-2</v>
      </c>
      <c r="E1337" s="2">
        <v>3.0363929185062359E-2</v>
      </c>
      <c r="F1337" s="2">
        <v>4.4093</v>
      </c>
      <c r="G1337" s="2">
        <v>4.354989999999999</v>
      </c>
      <c r="H1337" s="2">
        <v>4.3801000000000005</v>
      </c>
      <c r="I1337" s="2">
        <v>4.3931860000000027</v>
      </c>
      <c r="J1337" s="2">
        <v>4.3373979999999968</v>
      </c>
      <c r="K1337" s="17" t="s">
        <v>52</v>
      </c>
      <c r="L1337" s="17" t="s">
        <v>55</v>
      </c>
      <c r="M1337" s="17" t="s">
        <v>53</v>
      </c>
    </row>
    <row r="1338" spans="1:13" ht="13.5" x14ac:dyDescent="0.25">
      <c r="A1338" s="3">
        <v>43959</v>
      </c>
      <c r="B1338" s="2">
        <v>4.3099999999999996</v>
      </c>
      <c r="C1338" s="2">
        <v>45.339501438953981</v>
      </c>
      <c r="D1338" s="2">
        <v>2.3037307585824784E-2</v>
      </c>
      <c r="E1338" s="2">
        <v>2.5229863699616568E-2</v>
      </c>
      <c r="F1338" s="2">
        <v>4.4104600000000005</v>
      </c>
      <c r="G1338" s="2">
        <v>4.3479800000000006</v>
      </c>
      <c r="H1338" s="2">
        <v>4.3801000000000005</v>
      </c>
      <c r="I1338" s="2">
        <v>4.3906160000000032</v>
      </c>
      <c r="J1338" s="2">
        <v>4.337799999999997</v>
      </c>
      <c r="K1338" s="17" t="s">
        <v>48</v>
      </c>
      <c r="L1338" s="17" t="s">
        <v>55</v>
      </c>
      <c r="M1338" s="17" t="s">
        <v>51</v>
      </c>
    </row>
    <row r="1339" spans="1:13" ht="13.5" x14ac:dyDescent="0.25">
      <c r="A1339" s="3">
        <v>43962</v>
      </c>
      <c r="B1339" s="2">
        <v>4.4326999999999996</v>
      </c>
      <c r="C1339" s="2">
        <v>53.590866566439132</v>
      </c>
      <c r="D1339" s="2">
        <v>2.5067609234400656E-2</v>
      </c>
      <c r="E1339" s="2">
        <v>1.8754867567865676E-2</v>
      </c>
      <c r="F1339" s="2">
        <v>4.4116400000000002</v>
      </c>
      <c r="G1339" s="2">
        <v>4.3473999999999995</v>
      </c>
      <c r="H1339" s="2">
        <v>4.3801000000000005</v>
      </c>
      <c r="I1339" s="2">
        <v>4.3905000000000021</v>
      </c>
      <c r="J1339" s="2">
        <v>4.3389899999999963</v>
      </c>
      <c r="K1339" s="17" t="s">
        <v>52</v>
      </c>
      <c r="L1339" s="17" t="s">
        <v>55</v>
      </c>
      <c r="M1339" s="17" t="s">
        <v>53</v>
      </c>
    </row>
    <row r="1340" spans="1:13" ht="13.5" x14ac:dyDescent="0.25">
      <c r="A1340" s="3">
        <v>43963</v>
      </c>
      <c r="B1340" s="2">
        <v>4.4326999999999996</v>
      </c>
      <c r="C1340" s="2">
        <v>53.590866566439132</v>
      </c>
      <c r="D1340" s="2">
        <v>6.6694967455704912E-3</v>
      </c>
      <c r="E1340" s="2">
        <v>1.1540530389342305E-2</v>
      </c>
      <c r="F1340" s="2">
        <v>4.4104800000000006</v>
      </c>
      <c r="G1340" s="2">
        <v>4.3596699999999995</v>
      </c>
      <c r="H1340" s="2">
        <v>4.3798100000000009</v>
      </c>
      <c r="I1340" s="2">
        <v>4.3903840000000018</v>
      </c>
      <c r="J1340" s="2">
        <v>4.3397654999999959</v>
      </c>
      <c r="K1340" s="17" t="s">
        <v>52</v>
      </c>
      <c r="L1340" s="17" t="s">
        <v>55</v>
      </c>
      <c r="M1340" s="17" t="s">
        <v>54</v>
      </c>
    </row>
    <row r="1341" spans="1:13" ht="13.5" x14ac:dyDescent="0.25">
      <c r="A1341" s="3">
        <v>43964</v>
      </c>
      <c r="B1341" s="2">
        <v>4.4326999999999996</v>
      </c>
      <c r="C1341" s="2">
        <v>53.590866566439132</v>
      </c>
      <c r="D1341" s="2">
        <v>-2.8080813571838448E-2</v>
      </c>
      <c r="E1341" s="2">
        <v>-1.6236177593139649E-3</v>
      </c>
      <c r="F1341" s="2">
        <v>4.4093200000000001</v>
      </c>
      <c r="G1341" s="2">
        <v>4.384199999999999</v>
      </c>
      <c r="H1341" s="2">
        <v>4.3801049999999995</v>
      </c>
      <c r="I1341" s="2">
        <v>4.3902680000000025</v>
      </c>
      <c r="J1341" s="2">
        <v>4.3406064999999954</v>
      </c>
      <c r="K1341" s="17" t="s">
        <v>52</v>
      </c>
      <c r="L1341" s="17" t="s">
        <v>55</v>
      </c>
      <c r="M1341" s="17" t="s">
        <v>54</v>
      </c>
    </row>
    <row r="1342" spans="1:13" ht="13.5" x14ac:dyDescent="0.25">
      <c r="A1342" s="3">
        <v>43965</v>
      </c>
      <c r="B1342" s="2">
        <v>4.4385000000000003</v>
      </c>
      <c r="C1342" s="2">
        <v>54.00082492071995</v>
      </c>
      <c r="D1342" s="2">
        <v>-5.8211902127395021E-2</v>
      </c>
      <c r="E1342" s="2">
        <v>-1.5848162470040082E-2</v>
      </c>
      <c r="F1342" s="2">
        <v>4.4093200000000001</v>
      </c>
      <c r="G1342" s="2">
        <v>4.4093099999999996</v>
      </c>
      <c r="H1342" s="2">
        <v>4.3801049999999995</v>
      </c>
      <c r="I1342" s="2">
        <v>4.3893340000000025</v>
      </c>
      <c r="J1342" s="2">
        <v>4.3414324999999954</v>
      </c>
      <c r="K1342" s="17" t="s">
        <v>52</v>
      </c>
      <c r="L1342" s="17" t="s">
        <v>55</v>
      </c>
      <c r="M1342" s="17" t="s">
        <v>55</v>
      </c>
    </row>
    <row r="1343" spans="1:13" ht="13.5" x14ac:dyDescent="0.25">
      <c r="A1343" s="3">
        <v>43966</v>
      </c>
      <c r="B1343" s="2">
        <v>4.4385000000000003</v>
      </c>
      <c r="C1343" s="2">
        <v>54.000824920719943</v>
      </c>
      <c r="D1343" s="2">
        <v>-6.6047804532717969E-2</v>
      </c>
      <c r="E1343" s="2">
        <v>-3.171554789587152E-2</v>
      </c>
      <c r="F1343" s="2">
        <v>4.4350199999999997</v>
      </c>
      <c r="G1343" s="2">
        <v>4.4227399999999992</v>
      </c>
      <c r="H1343" s="2">
        <v>4.3801049999999995</v>
      </c>
      <c r="I1343" s="2">
        <v>4.3875820000000028</v>
      </c>
      <c r="J1343" s="2">
        <v>4.3422584999999954</v>
      </c>
      <c r="K1343" s="17" t="s">
        <v>52</v>
      </c>
      <c r="L1343" s="17" t="s">
        <v>55</v>
      </c>
      <c r="M1343" s="17" t="s">
        <v>53</v>
      </c>
    </row>
    <row r="1344" spans="1:13" ht="13.5" x14ac:dyDescent="0.25">
      <c r="A1344" s="3">
        <v>43969</v>
      </c>
      <c r="B1344" s="2">
        <v>4.4385000000000003</v>
      </c>
      <c r="C1344" s="2">
        <v>54.00082492071995</v>
      </c>
      <c r="D1344" s="2">
        <v>-5.410330864477686E-2</v>
      </c>
      <c r="E1344" s="2">
        <v>-3.9399607473187909E-2</v>
      </c>
      <c r="F1344" s="2">
        <v>4.4361800000000002</v>
      </c>
      <c r="G1344" s="2">
        <v>4.4239099999999993</v>
      </c>
      <c r="H1344" s="2">
        <v>4.3801050000000004</v>
      </c>
      <c r="I1344" s="2">
        <v>4.386414000000002</v>
      </c>
      <c r="J1344" s="2">
        <v>4.3431719999999956</v>
      </c>
      <c r="K1344" s="17" t="s">
        <v>52</v>
      </c>
      <c r="L1344" s="17" t="s">
        <v>55</v>
      </c>
      <c r="M1344" s="17" t="s">
        <v>53</v>
      </c>
    </row>
    <row r="1345" spans="1:13" ht="13.5" x14ac:dyDescent="0.25">
      <c r="A1345" s="3">
        <v>43970</v>
      </c>
      <c r="B1345" s="2">
        <v>4.4385000000000003</v>
      </c>
      <c r="C1345" s="2">
        <v>54.00082492071995</v>
      </c>
      <c r="D1345" s="2">
        <v>-4.2461856782204599E-2</v>
      </c>
      <c r="E1345" s="2">
        <v>-3.7100082808696637E-2</v>
      </c>
      <c r="F1345" s="2">
        <v>4.4373400000000007</v>
      </c>
      <c r="G1345" s="2">
        <v>4.4239100000000002</v>
      </c>
      <c r="H1345" s="2">
        <v>4.3801050000000004</v>
      </c>
      <c r="I1345" s="2">
        <v>4.3840780000000024</v>
      </c>
      <c r="J1345" s="2">
        <v>4.3439979999999956</v>
      </c>
      <c r="K1345" s="17" t="s">
        <v>52</v>
      </c>
      <c r="L1345" s="17" t="s">
        <v>55</v>
      </c>
      <c r="M1345" s="17" t="s">
        <v>53</v>
      </c>
    </row>
    <row r="1346" spans="1:13" ht="13.5" x14ac:dyDescent="0.25">
      <c r="A1346" s="3">
        <v>43971</v>
      </c>
      <c r="B1346" s="2">
        <v>4.4385000000000003</v>
      </c>
      <c r="C1346" s="2">
        <v>54.00082492071995</v>
      </c>
      <c r="D1346" s="2">
        <v>-3.2857165359594376E-2</v>
      </c>
      <c r="E1346" s="2">
        <v>-3.9107916133897677E-2</v>
      </c>
      <c r="F1346" s="2">
        <v>4.4385000000000003</v>
      </c>
      <c r="G1346" s="2">
        <v>4.4239100000000002</v>
      </c>
      <c r="H1346" s="2">
        <v>4.3865300000000005</v>
      </c>
      <c r="I1346" s="2">
        <v>4.3829100000000025</v>
      </c>
      <c r="J1346" s="2">
        <v>4.345194999999995</v>
      </c>
      <c r="K1346" s="17" t="s">
        <v>52</v>
      </c>
      <c r="L1346" s="17" t="s">
        <v>55</v>
      </c>
      <c r="M1346" s="17" t="s">
        <v>53</v>
      </c>
    </row>
    <row r="1347" spans="1:13" ht="13.5" x14ac:dyDescent="0.25">
      <c r="A1347" s="3">
        <v>43972</v>
      </c>
      <c r="B1347" s="2">
        <v>4.4268000000000001</v>
      </c>
      <c r="C1347" s="2">
        <v>52.642041344634229</v>
      </c>
      <c r="D1347" s="2">
        <v>-2.4091014924676024E-2</v>
      </c>
      <c r="E1347" s="2">
        <v>-3.3895431201666992E-2</v>
      </c>
      <c r="F1347" s="2">
        <v>4.4361600000000001</v>
      </c>
      <c r="G1347" s="2">
        <v>4.4227400000000001</v>
      </c>
      <c r="H1347" s="2">
        <v>4.3888650000000009</v>
      </c>
      <c r="I1347" s="2">
        <v>4.3810400000000023</v>
      </c>
      <c r="J1347" s="2">
        <v>4.3461589999999948</v>
      </c>
      <c r="K1347" s="17" t="s">
        <v>48</v>
      </c>
      <c r="L1347" s="17" t="s">
        <v>55</v>
      </c>
      <c r="M1347" s="17" t="s">
        <v>47</v>
      </c>
    </row>
    <row r="1348" spans="1:13" ht="13.5" x14ac:dyDescent="0.25">
      <c r="A1348" s="3">
        <v>43973</v>
      </c>
      <c r="B1348" s="2">
        <v>4.3742999999999999</v>
      </c>
      <c r="C1348" s="2">
        <v>46.935072370574957</v>
      </c>
      <c r="D1348" s="2">
        <v>-3.2695415410997519E-2</v>
      </c>
      <c r="E1348" s="2">
        <v>-2.4594864677290176E-2</v>
      </c>
      <c r="F1348" s="2">
        <v>4.4233199999999995</v>
      </c>
      <c r="G1348" s="2">
        <v>4.4291700000000001</v>
      </c>
      <c r="H1348" s="2">
        <v>4.3885750000000012</v>
      </c>
      <c r="I1348" s="2">
        <v>4.3785880000000033</v>
      </c>
      <c r="J1348" s="2">
        <v>4.3462494999999954</v>
      </c>
      <c r="K1348" s="17" t="s">
        <v>48</v>
      </c>
      <c r="L1348" s="17" t="s">
        <v>55</v>
      </c>
      <c r="M1348" s="17" t="s">
        <v>47</v>
      </c>
    </row>
    <row r="1349" spans="1:13" ht="13.5" x14ac:dyDescent="0.25">
      <c r="A1349" s="3">
        <v>43977</v>
      </c>
      <c r="B1349" s="2">
        <v>4.3742999999999999</v>
      </c>
      <c r="C1349" s="2">
        <v>46.935072370574957</v>
      </c>
      <c r="D1349" s="2">
        <v>-2.0919997952576708E-2</v>
      </c>
      <c r="E1349" s="2">
        <v>-1.3242436563268324E-2</v>
      </c>
      <c r="F1349" s="2">
        <v>4.4104799999999997</v>
      </c>
      <c r="G1349" s="2">
        <v>4.42333</v>
      </c>
      <c r="H1349" s="2">
        <v>4.3853650000000002</v>
      </c>
      <c r="I1349" s="2">
        <v>4.3770700000000025</v>
      </c>
      <c r="J1349" s="2">
        <v>4.3463399999999952</v>
      </c>
      <c r="K1349" s="17" t="s">
        <v>48</v>
      </c>
      <c r="L1349" s="17" t="s">
        <v>55</v>
      </c>
      <c r="M1349" s="17" t="s">
        <v>47</v>
      </c>
    </row>
    <row r="1350" spans="1:13" ht="13.5" x14ac:dyDescent="0.25">
      <c r="A1350" s="3">
        <v>43978</v>
      </c>
      <c r="B1350" s="2">
        <v>4.2458</v>
      </c>
      <c r="C1350" s="2">
        <v>35.890177493453379</v>
      </c>
      <c r="D1350" s="2">
        <v>-1.2717934144683696E-3</v>
      </c>
      <c r="E1350" s="2">
        <v>1.1676520113648343E-3</v>
      </c>
      <c r="F1350" s="2">
        <v>4.3719400000000004</v>
      </c>
      <c r="G1350" s="2">
        <v>4.4046400000000006</v>
      </c>
      <c r="H1350" s="2">
        <v>4.382155</v>
      </c>
      <c r="I1350" s="2">
        <v>4.3722820000000029</v>
      </c>
      <c r="J1350" s="2">
        <v>4.3462024999999951</v>
      </c>
      <c r="K1350" s="17" t="s">
        <v>48</v>
      </c>
      <c r="L1350" s="17" t="s">
        <v>55</v>
      </c>
      <c r="M1350" s="17" t="s">
        <v>47</v>
      </c>
    </row>
    <row r="1351" spans="1:13" ht="13.5" x14ac:dyDescent="0.25">
      <c r="A1351" s="3">
        <v>43979</v>
      </c>
      <c r="B1351" s="2">
        <v>4.1231999999999998</v>
      </c>
      <c r="C1351" s="2">
        <v>28.901998829955275</v>
      </c>
      <c r="D1351" s="2">
        <v>2.5347988413559008E-2</v>
      </c>
      <c r="E1351" s="2">
        <v>1.6176958677029611E-2</v>
      </c>
      <c r="F1351" s="2">
        <v>4.3088800000000003</v>
      </c>
      <c r="G1351" s="2">
        <v>4.3736899999999999</v>
      </c>
      <c r="H1351" s="2">
        <v>4.3789449999999999</v>
      </c>
      <c r="I1351" s="2">
        <v>4.3651580000000028</v>
      </c>
      <c r="J1351" s="2">
        <v>4.3457574999999959</v>
      </c>
      <c r="K1351" s="17" t="s">
        <v>48</v>
      </c>
      <c r="L1351" s="17" t="s">
        <v>55</v>
      </c>
      <c r="M1351" s="17" t="s">
        <v>47</v>
      </c>
    </row>
    <row r="1352" spans="1:13" ht="13.5" x14ac:dyDescent="0.25">
      <c r="A1352" s="3">
        <v>43980</v>
      </c>
      <c r="B1352" s="2">
        <v>4.2458</v>
      </c>
      <c r="C1352" s="2">
        <v>41.226154704488245</v>
      </c>
      <c r="D1352" s="2">
        <v>4.1252968610292484E-2</v>
      </c>
      <c r="E1352" s="2">
        <v>3.1244827081831423E-2</v>
      </c>
      <c r="F1352" s="2">
        <v>4.2726799999999994</v>
      </c>
      <c r="G1352" s="2">
        <v>4.3544200000000002</v>
      </c>
      <c r="H1352" s="2">
        <v>4.3818649999999995</v>
      </c>
      <c r="I1352" s="2">
        <v>4.3631720000000032</v>
      </c>
      <c r="J1352" s="2">
        <v>4.3457074999999961</v>
      </c>
      <c r="K1352" s="17" t="s">
        <v>52</v>
      </c>
      <c r="L1352" s="17" t="s">
        <v>55</v>
      </c>
      <c r="M1352" s="17" t="s">
        <v>54</v>
      </c>
    </row>
    <row r="1353" spans="1:13" ht="13.5" x14ac:dyDescent="0.25">
      <c r="A1353" s="3">
        <v>43983</v>
      </c>
      <c r="B1353" s="2">
        <v>4.2633000000000001</v>
      </c>
      <c r="C1353" s="2">
        <v>42.751595787254921</v>
      </c>
      <c r="D1353" s="2">
        <v>5.4143731230406722E-2</v>
      </c>
      <c r="E1353" s="2">
        <v>4.8556567117107111E-2</v>
      </c>
      <c r="F1353" s="2">
        <v>4.2504800000000005</v>
      </c>
      <c r="G1353" s="2">
        <v>4.3369</v>
      </c>
      <c r="H1353" s="2">
        <v>4.3798200000000005</v>
      </c>
      <c r="I1353" s="2">
        <v>4.3618860000000019</v>
      </c>
      <c r="J1353" s="2">
        <v>4.3454829999999962</v>
      </c>
      <c r="K1353" s="17" t="s">
        <v>52</v>
      </c>
      <c r="L1353" s="17" t="s">
        <v>55</v>
      </c>
      <c r="M1353" s="17" t="s">
        <v>54</v>
      </c>
    </row>
    <row r="1354" spans="1:13" ht="13.5" x14ac:dyDescent="0.25">
      <c r="A1354" s="3">
        <v>43984</v>
      </c>
      <c r="B1354" s="2">
        <v>4.1699000000000002</v>
      </c>
      <c r="C1354" s="2">
        <v>37.201891242850351</v>
      </c>
      <c r="D1354" s="2">
        <v>7.2541408710776523E-2</v>
      </c>
      <c r="E1354" s="2">
        <v>6.1311698857116265E-2</v>
      </c>
      <c r="F1354" s="2">
        <v>4.2096</v>
      </c>
      <c r="G1354" s="2">
        <v>4.3100399999999999</v>
      </c>
      <c r="H1354" s="2">
        <v>4.3669749999999992</v>
      </c>
      <c r="I1354" s="2">
        <v>4.3625880000000015</v>
      </c>
      <c r="J1354" s="2">
        <v>4.3448569999999958</v>
      </c>
      <c r="K1354" s="17" t="s">
        <v>48</v>
      </c>
      <c r="L1354" s="17" t="s">
        <v>55</v>
      </c>
      <c r="M1354" s="17" t="s">
        <v>47</v>
      </c>
    </row>
    <row r="1355" spans="1:13" ht="13.5" x14ac:dyDescent="0.25">
      <c r="A1355" s="3">
        <v>43985</v>
      </c>
      <c r="B1355" s="2">
        <v>4.2866999999999997</v>
      </c>
      <c r="C1355" s="2">
        <v>46.546741878360741</v>
      </c>
      <c r="D1355" s="2">
        <v>8.0537977577610498E-2</v>
      </c>
      <c r="E1355" s="2">
        <v>6.8891794676725293E-2</v>
      </c>
      <c r="F1355" s="2">
        <v>4.2177799999999994</v>
      </c>
      <c r="G1355" s="2">
        <v>4.2948599999999999</v>
      </c>
      <c r="H1355" s="2">
        <v>4.3593849999999996</v>
      </c>
      <c r="I1355" s="2">
        <v>4.3648080000000018</v>
      </c>
      <c r="J1355" s="2">
        <v>4.3447494999999954</v>
      </c>
      <c r="K1355" s="17" t="s">
        <v>52</v>
      </c>
      <c r="L1355" s="17" t="s">
        <v>55</v>
      </c>
      <c r="M1355" s="17" t="s">
        <v>53</v>
      </c>
    </row>
    <row r="1356" spans="1:13" ht="13.5" x14ac:dyDescent="0.25">
      <c r="A1356" s="3">
        <v>43986</v>
      </c>
      <c r="B1356" s="2">
        <v>4.2633000000000001</v>
      </c>
      <c r="C1356" s="2">
        <v>45.098808545649256</v>
      </c>
      <c r="D1356" s="2">
        <v>8.934853178863289E-2</v>
      </c>
      <c r="E1356" s="2">
        <v>6.934204690285771E-2</v>
      </c>
      <c r="F1356" s="2">
        <v>4.2458</v>
      </c>
      <c r="G1356" s="2">
        <v>4.2773399999999997</v>
      </c>
      <c r="H1356" s="2">
        <v>4.350625</v>
      </c>
      <c r="I1356" s="2">
        <v>4.3660920000000019</v>
      </c>
      <c r="J1356" s="2">
        <v>4.3445249999999955</v>
      </c>
      <c r="K1356" s="17" t="s">
        <v>52</v>
      </c>
      <c r="L1356" s="17" t="s">
        <v>55</v>
      </c>
      <c r="M1356" s="17" t="s">
        <v>53</v>
      </c>
    </row>
    <row r="1357" spans="1:13" ht="13.5" x14ac:dyDescent="0.25">
      <c r="A1357" s="3">
        <v>43987</v>
      </c>
      <c r="B1357" s="2">
        <v>4.2575000000000003</v>
      </c>
      <c r="C1357" s="2">
        <v>44.727418777945218</v>
      </c>
      <c r="D1357" s="2">
        <v>9.5859381591700377E-2</v>
      </c>
      <c r="E1357" s="2">
        <v>6.7577359331133111E-2</v>
      </c>
      <c r="F1357" s="2">
        <v>4.2481400000000002</v>
      </c>
      <c r="G1357" s="2">
        <v>4.2604099999999994</v>
      </c>
      <c r="H1357" s="2">
        <v>4.3415750000000006</v>
      </c>
      <c r="I1357" s="2">
        <v>4.3694800000000011</v>
      </c>
      <c r="J1357" s="2">
        <v>4.3439004999999957</v>
      </c>
      <c r="K1357" s="17" t="s">
        <v>52</v>
      </c>
      <c r="L1357" s="17" t="s">
        <v>55</v>
      </c>
      <c r="M1357" s="17" t="s">
        <v>53</v>
      </c>
    </row>
    <row r="1358" spans="1:13" ht="13.5" x14ac:dyDescent="0.25">
      <c r="A1358" s="3">
        <v>43990</v>
      </c>
      <c r="B1358" s="2">
        <v>4.24</v>
      </c>
      <c r="C1358" s="2">
        <v>43.561776772695659</v>
      </c>
      <c r="D1358" s="2">
        <v>9.5016778085936338E-2</v>
      </c>
      <c r="E1358" s="2">
        <v>6.4994556683414695E-2</v>
      </c>
      <c r="F1358" s="2">
        <v>4.2434799999999999</v>
      </c>
      <c r="G1358" s="2">
        <v>4.2469799999999998</v>
      </c>
      <c r="H1358" s="2">
        <v>4.3380749999999999</v>
      </c>
      <c r="I1358" s="2">
        <v>4.3700640000000019</v>
      </c>
      <c r="J1358" s="2">
        <v>4.3431884999999957</v>
      </c>
      <c r="K1358" s="17" t="s">
        <v>48</v>
      </c>
      <c r="L1358" s="17" t="s">
        <v>55</v>
      </c>
      <c r="M1358" s="17" t="s">
        <v>47</v>
      </c>
    </row>
    <row r="1359" spans="1:13" ht="13.5" x14ac:dyDescent="0.25">
      <c r="A1359" s="3">
        <v>43991</v>
      </c>
      <c r="B1359" s="2">
        <v>4.1464999999999996</v>
      </c>
      <c r="C1359" s="2">
        <v>37.881417319110881</v>
      </c>
      <c r="D1359" s="2">
        <v>0.10173021661462922</v>
      </c>
      <c r="E1359" s="2">
        <v>6.1917459467755093E-2</v>
      </c>
      <c r="F1359" s="2">
        <v>4.2387999999999995</v>
      </c>
      <c r="G1359" s="2">
        <v>4.2242000000000006</v>
      </c>
      <c r="H1359" s="2">
        <v>4.3237649999999999</v>
      </c>
      <c r="I1359" s="2">
        <v>4.3665600000000016</v>
      </c>
      <c r="J1359" s="2">
        <v>4.341986999999996</v>
      </c>
      <c r="K1359" s="17" t="s">
        <v>52</v>
      </c>
      <c r="L1359" s="17" t="s">
        <v>55</v>
      </c>
      <c r="M1359" s="17" t="s">
        <v>54</v>
      </c>
    </row>
    <row r="1360" spans="1:13" ht="13.5" x14ac:dyDescent="0.25">
      <c r="A1360" s="3">
        <v>43992</v>
      </c>
      <c r="B1360" s="2">
        <v>4.1581999999999999</v>
      </c>
      <c r="C1360" s="2">
        <v>38.954134953573124</v>
      </c>
      <c r="D1360" s="2">
        <v>8.7790828377967145E-2</v>
      </c>
      <c r="E1360" s="2">
        <v>5.3869136657357271E-2</v>
      </c>
      <c r="F1360" s="2">
        <v>4.2130999999999998</v>
      </c>
      <c r="G1360" s="2">
        <v>4.2154400000000001</v>
      </c>
      <c r="H1360" s="2">
        <v>4.3100399999999999</v>
      </c>
      <c r="I1360" s="2">
        <v>4.3609540000000004</v>
      </c>
      <c r="J1360" s="2">
        <v>4.3408439999999962</v>
      </c>
      <c r="K1360" s="17" t="s">
        <v>48</v>
      </c>
      <c r="L1360" s="17" t="s">
        <v>55</v>
      </c>
      <c r="M1360" s="17" t="s">
        <v>47</v>
      </c>
    </row>
    <row r="1361" spans="1:13" ht="13.5" x14ac:dyDescent="0.25">
      <c r="A1361" s="3">
        <v>43993</v>
      </c>
      <c r="B1361" s="2">
        <v>4.2633000000000001</v>
      </c>
      <c r="C1361" s="2">
        <v>47.692486204535513</v>
      </c>
      <c r="D1361" s="2">
        <v>5.0220756928982091E-2</v>
      </c>
      <c r="E1361" s="2">
        <v>4.6851936922580523E-2</v>
      </c>
      <c r="F1361" s="2">
        <v>4.2130999999999998</v>
      </c>
      <c r="G1361" s="2">
        <v>4.2294500000000008</v>
      </c>
      <c r="H1361" s="2">
        <v>4.3015699999999999</v>
      </c>
      <c r="I1361" s="2">
        <v>4.3574499999999992</v>
      </c>
      <c r="J1361" s="2">
        <v>4.3402264999999964</v>
      </c>
      <c r="K1361" s="17" t="s">
        <v>52</v>
      </c>
      <c r="L1361" s="17" t="s">
        <v>55</v>
      </c>
      <c r="M1361" s="17" t="s">
        <v>55</v>
      </c>
    </row>
    <row r="1362" spans="1:13" ht="13.5" x14ac:dyDescent="0.25">
      <c r="A1362" s="3">
        <v>43994</v>
      </c>
      <c r="B1362" s="2">
        <v>4.3684000000000003</v>
      </c>
      <c r="C1362" s="2">
        <v>54.678956678815126</v>
      </c>
      <c r="D1362" s="2">
        <v>2.9692971526740664E-2</v>
      </c>
      <c r="E1362" s="2">
        <v>3.6489215826602833E-2</v>
      </c>
      <c r="F1362" s="2">
        <v>4.2352800000000004</v>
      </c>
      <c r="G1362" s="2">
        <v>4.2417099999999994</v>
      </c>
      <c r="H1362" s="2">
        <v>4.2980649999999994</v>
      </c>
      <c r="I1362" s="2">
        <v>4.3560480000000004</v>
      </c>
      <c r="J1362" s="2">
        <v>4.340134499999996</v>
      </c>
      <c r="K1362" s="17" t="s">
        <v>52</v>
      </c>
      <c r="L1362" s="17" t="s">
        <v>55</v>
      </c>
      <c r="M1362" s="17" t="s">
        <v>53</v>
      </c>
    </row>
    <row r="1363" spans="1:13" ht="13.5" x14ac:dyDescent="0.25">
      <c r="A1363" s="3">
        <v>43997</v>
      </c>
      <c r="B1363" s="2">
        <v>4.3800999999999997</v>
      </c>
      <c r="C1363" s="2">
        <v>55.393226643714328</v>
      </c>
      <c r="D1363" s="2">
        <v>1.3700057362286522E-2</v>
      </c>
      <c r="E1363" s="2">
        <v>2.4131360816210569E-2</v>
      </c>
      <c r="F1363" s="2">
        <v>4.2633000000000001</v>
      </c>
      <c r="G1363" s="2">
        <v>4.2533899999999996</v>
      </c>
      <c r="H1363" s="2">
        <v>4.2951449999999998</v>
      </c>
      <c r="I1363" s="2">
        <v>4.3548800000000005</v>
      </c>
      <c r="J1363" s="2">
        <v>4.3406469999999953</v>
      </c>
      <c r="K1363" s="17" t="s">
        <v>52</v>
      </c>
      <c r="L1363" s="17" t="s">
        <v>49</v>
      </c>
      <c r="M1363" s="17" t="s">
        <v>53</v>
      </c>
    </row>
    <row r="1364" spans="1:13" ht="13.5" x14ac:dyDescent="0.25">
      <c r="A1364" s="3">
        <v>43998</v>
      </c>
      <c r="B1364" s="2">
        <v>4.4326999999999996</v>
      </c>
      <c r="C1364" s="2">
        <v>58.555598440112725</v>
      </c>
      <c r="D1364" s="2">
        <v>-1.8582710799178059E-2</v>
      </c>
      <c r="E1364" s="2">
        <v>1.0858263590339751E-2</v>
      </c>
      <c r="F1364" s="2">
        <v>4.3205399999999994</v>
      </c>
      <c r="G1364" s="2">
        <v>4.2796699999999994</v>
      </c>
      <c r="H1364" s="2">
        <v>4.2948550000000001</v>
      </c>
      <c r="I1364" s="2">
        <v>4.3547640000000003</v>
      </c>
      <c r="J1364" s="2">
        <v>4.3408764999999949</v>
      </c>
      <c r="K1364" s="17" t="s">
        <v>52</v>
      </c>
      <c r="L1364" s="17" t="s">
        <v>49</v>
      </c>
      <c r="M1364" s="17" t="s">
        <v>53</v>
      </c>
    </row>
    <row r="1365" spans="1:13" ht="13.5" x14ac:dyDescent="0.25">
      <c r="A1365" s="3">
        <v>43999</v>
      </c>
      <c r="B1365" s="2">
        <v>4.3684000000000003</v>
      </c>
      <c r="C1365" s="2">
        <v>53.557105025120904</v>
      </c>
      <c r="D1365" s="2">
        <v>-2.3926387155889906E-2</v>
      </c>
      <c r="E1365" s="2">
        <v>1.1243831470289798E-3</v>
      </c>
      <c r="F1365" s="2">
        <v>4.3625800000000003</v>
      </c>
      <c r="G1365" s="2">
        <v>4.2878400000000001</v>
      </c>
      <c r="H1365" s="2">
        <v>4.2913499999999996</v>
      </c>
      <c r="I1365" s="2">
        <v>4.3533620000000006</v>
      </c>
      <c r="J1365" s="2">
        <v>4.3408939999999943</v>
      </c>
      <c r="K1365" s="17" t="s">
        <v>52</v>
      </c>
      <c r="L1365" s="17" t="s">
        <v>49</v>
      </c>
      <c r="M1365" s="17" t="s">
        <v>53</v>
      </c>
    </row>
    <row r="1366" spans="1:13" ht="13.5" x14ac:dyDescent="0.25">
      <c r="A1366" s="3">
        <v>44000</v>
      </c>
      <c r="B1366" s="2">
        <v>4.3451000000000004</v>
      </c>
      <c r="C1366" s="2">
        <v>51.83052797171468</v>
      </c>
      <c r="D1366" s="2">
        <v>-3.0645491000540481E-2</v>
      </c>
      <c r="E1366" s="2">
        <v>-5.4392648580982028E-3</v>
      </c>
      <c r="F1366" s="2">
        <v>4.3789400000000001</v>
      </c>
      <c r="G1366" s="2">
        <v>4.2960200000000004</v>
      </c>
      <c r="H1366" s="2">
        <v>4.2866799999999996</v>
      </c>
      <c r="I1366" s="2">
        <v>4.3514939999999998</v>
      </c>
      <c r="J1366" s="2">
        <v>4.3407074999999944</v>
      </c>
      <c r="K1366" s="17" t="s">
        <v>52</v>
      </c>
      <c r="L1366" s="17" t="s">
        <v>55</v>
      </c>
      <c r="M1366" s="17" t="s">
        <v>53</v>
      </c>
    </row>
    <row r="1367" spans="1:13" ht="13.5" x14ac:dyDescent="0.25">
      <c r="A1367" s="3">
        <v>44001</v>
      </c>
      <c r="B1367" s="2">
        <v>4.3567999999999998</v>
      </c>
      <c r="C1367" s="2">
        <v>52.655899278445517</v>
      </c>
      <c r="D1367" s="2">
        <v>-3.8251677875972945E-2</v>
      </c>
      <c r="E1367" s="2">
        <v>-8.4737571037346807E-3</v>
      </c>
      <c r="F1367" s="2">
        <v>4.37662</v>
      </c>
      <c r="G1367" s="2">
        <v>4.3059500000000002</v>
      </c>
      <c r="H1367" s="2">
        <v>4.2831799999999998</v>
      </c>
      <c r="I1367" s="2">
        <v>4.3498600000000005</v>
      </c>
      <c r="J1367" s="2">
        <v>4.3405794999999934</v>
      </c>
      <c r="K1367" s="17" t="s">
        <v>52</v>
      </c>
      <c r="L1367" s="17" t="s">
        <v>55</v>
      </c>
      <c r="M1367" s="17" t="s">
        <v>54</v>
      </c>
    </row>
    <row r="1368" spans="1:13" ht="13.5" x14ac:dyDescent="0.25">
      <c r="A1368" s="3">
        <v>44004</v>
      </c>
      <c r="B1368" s="2">
        <v>4.3099999999999996</v>
      </c>
      <c r="C1368" s="2">
        <v>49.036460226443843</v>
      </c>
      <c r="D1368" s="2">
        <v>-4.4132289497738952E-2</v>
      </c>
      <c r="E1368" s="2">
        <v>-1.0716716785010513E-2</v>
      </c>
      <c r="F1368" s="2">
        <v>4.3625999999999996</v>
      </c>
      <c r="G1368" s="2">
        <v>4.3129500000000007</v>
      </c>
      <c r="H1368" s="2">
        <v>4.2799649999999998</v>
      </c>
      <c r="I1368" s="2">
        <v>4.3498600000000005</v>
      </c>
      <c r="J1368" s="2">
        <v>4.3403049999999936</v>
      </c>
      <c r="K1368" s="17" t="s">
        <v>48</v>
      </c>
      <c r="L1368" s="17" t="s">
        <v>55</v>
      </c>
      <c r="M1368" s="17" t="s">
        <v>47</v>
      </c>
    </row>
    <row r="1369" spans="1:13" ht="13.5" x14ac:dyDescent="0.25">
      <c r="A1369" s="3">
        <v>44005</v>
      </c>
      <c r="B1369" s="2">
        <v>4.1757</v>
      </c>
      <c r="C1369" s="2">
        <v>40.444886884811332</v>
      </c>
      <c r="D1369" s="2">
        <v>-5.3470862255558416E-2</v>
      </c>
      <c r="E1369" s="2">
        <v>-1.1674374484169811E-2</v>
      </c>
      <c r="F1369" s="2">
        <v>4.3111999999999995</v>
      </c>
      <c r="G1369" s="2">
        <v>4.3158700000000003</v>
      </c>
      <c r="H1369" s="2">
        <v>4.270035</v>
      </c>
      <c r="I1369" s="2">
        <v>4.3447200000000006</v>
      </c>
      <c r="J1369" s="2">
        <v>4.3394679999999939</v>
      </c>
      <c r="K1369" s="17" t="s">
        <v>48</v>
      </c>
      <c r="L1369" s="17" t="s">
        <v>50</v>
      </c>
      <c r="M1369" s="17" t="s">
        <v>47</v>
      </c>
    </row>
    <row r="1370" spans="1:13" ht="13.5" x14ac:dyDescent="0.25">
      <c r="A1370" s="3">
        <v>44006</v>
      </c>
      <c r="B1370" s="2">
        <v>4.2984</v>
      </c>
      <c r="C1370" s="2">
        <v>49.201870613004829</v>
      </c>
      <c r="D1370" s="2">
        <v>-6.7799705729569837E-2</v>
      </c>
      <c r="E1370" s="2">
        <v>-9.1320696838490169E-3</v>
      </c>
      <c r="F1370" s="2">
        <v>4.2972000000000001</v>
      </c>
      <c r="G1370" s="2">
        <v>4.3298900000000007</v>
      </c>
      <c r="H1370" s="2">
        <v>4.2726649999999999</v>
      </c>
      <c r="I1370" s="2">
        <v>4.3419180000000006</v>
      </c>
      <c r="J1370" s="2">
        <v>4.339135499999994</v>
      </c>
      <c r="K1370" s="17" t="s">
        <v>48</v>
      </c>
      <c r="L1370" s="17" t="s">
        <v>50</v>
      </c>
      <c r="M1370" s="17" t="s">
        <v>47</v>
      </c>
    </row>
    <row r="1371" spans="1:13" ht="13.5" x14ac:dyDescent="0.25">
      <c r="A1371" s="3">
        <v>44007</v>
      </c>
      <c r="B1371" s="2">
        <v>4.3216999999999999</v>
      </c>
      <c r="C1371" s="2">
        <v>50.684773009367028</v>
      </c>
      <c r="D1371" s="2">
        <v>-6.5407777331949468E-2</v>
      </c>
      <c r="E1371" s="2">
        <v>-5.0613346917710508E-3</v>
      </c>
      <c r="F1371" s="2">
        <v>4.2925199999999997</v>
      </c>
      <c r="G1371" s="2">
        <v>4.3357299999999999</v>
      </c>
      <c r="H1371" s="2">
        <v>4.2825900000000008</v>
      </c>
      <c r="I1371" s="2">
        <v>4.3398159999999999</v>
      </c>
      <c r="J1371" s="2">
        <v>4.3389194999999932</v>
      </c>
      <c r="K1371" s="17" t="s">
        <v>48</v>
      </c>
      <c r="L1371" s="17" t="s">
        <v>50</v>
      </c>
      <c r="M1371" s="17" t="s">
        <v>47</v>
      </c>
    </row>
    <row r="1372" spans="1:13" ht="13.5" x14ac:dyDescent="0.25">
      <c r="A1372" s="3">
        <v>44008</v>
      </c>
      <c r="B1372" s="2">
        <v>4.3684000000000003</v>
      </c>
      <c r="C1372" s="2">
        <v>53.607943302518052</v>
      </c>
      <c r="D1372" s="2">
        <v>-5.0743927136298161E-2</v>
      </c>
      <c r="E1372" s="2">
        <v>-3.1541262350612111E-3</v>
      </c>
      <c r="F1372" s="2">
        <v>4.2948399999999998</v>
      </c>
      <c r="G1372" s="2">
        <v>4.3357299999999999</v>
      </c>
      <c r="H1372" s="2">
        <v>4.2887199999999996</v>
      </c>
      <c r="I1372" s="2">
        <v>4.3384140000000002</v>
      </c>
      <c r="J1372" s="2">
        <v>4.3389584999999933</v>
      </c>
      <c r="K1372" s="17" t="s">
        <v>48</v>
      </c>
      <c r="L1372" s="17" t="s">
        <v>50</v>
      </c>
      <c r="M1372" s="17" t="s">
        <v>51</v>
      </c>
    </row>
    <row r="1373" spans="1:13" ht="13.5" x14ac:dyDescent="0.25">
      <c r="A1373" s="3">
        <v>44011</v>
      </c>
      <c r="B1373" s="2">
        <v>4.3625999999999996</v>
      </c>
      <c r="C1373" s="2">
        <v>53.186277412517732</v>
      </c>
      <c r="D1373" s="2">
        <v>-3.6447247613935474E-2</v>
      </c>
      <c r="E1373" s="2">
        <v>-7.3371314130422438E-4</v>
      </c>
      <c r="F1373" s="2">
        <v>4.3053600000000003</v>
      </c>
      <c r="G1373" s="2">
        <v>4.3339800000000004</v>
      </c>
      <c r="H1373" s="2">
        <v>4.2936849999999991</v>
      </c>
      <c r="I1373" s="2">
        <v>4.3368959999999994</v>
      </c>
      <c r="J1373" s="2">
        <v>4.338946999999993</v>
      </c>
      <c r="K1373" s="17" t="s">
        <v>48</v>
      </c>
      <c r="L1373" s="17" t="s">
        <v>50</v>
      </c>
      <c r="M1373" s="17" t="s">
        <v>51</v>
      </c>
    </row>
    <row r="1374" spans="1:13" ht="13.5" x14ac:dyDescent="0.25">
      <c r="A1374" s="3">
        <v>44012</v>
      </c>
      <c r="B1374" s="2">
        <v>4.3451000000000004</v>
      </c>
      <c r="C1374" s="2">
        <v>51.860797189747331</v>
      </c>
      <c r="D1374" s="2">
        <v>-1.5242757986854372E-2</v>
      </c>
      <c r="E1374" s="2">
        <v>1.7518748519921453E-3</v>
      </c>
      <c r="F1374" s="2">
        <v>4.3392400000000011</v>
      </c>
      <c r="G1374" s="2">
        <v>4.3252199999999998</v>
      </c>
      <c r="H1374" s="2">
        <v>4.3024450000000005</v>
      </c>
      <c r="I1374" s="2">
        <v>4.3350280000000003</v>
      </c>
      <c r="J1374" s="2">
        <v>4.3387384999999936</v>
      </c>
      <c r="K1374" s="17" t="s">
        <v>52</v>
      </c>
      <c r="L1374" s="17" t="s">
        <v>55</v>
      </c>
      <c r="M1374" s="17" t="s">
        <v>53</v>
      </c>
    </row>
    <row r="1375" spans="1:13" ht="13.5" x14ac:dyDescent="0.25">
      <c r="A1375" s="3">
        <v>44013</v>
      </c>
      <c r="B1375" s="2">
        <v>4.3451000000000004</v>
      </c>
      <c r="C1375" s="2">
        <v>51.860797189747331</v>
      </c>
      <c r="D1375" s="2">
        <v>-7.3498643133653729E-3</v>
      </c>
      <c r="E1375" s="2">
        <v>4.3072125858594334E-3</v>
      </c>
      <c r="F1375" s="2">
        <v>4.348580000000001</v>
      </c>
      <c r="G1375" s="2">
        <v>4.3228900000000001</v>
      </c>
      <c r="H1375" s="2">
        <v>4.3053650000000001</v>
      </c>
      <c r="I1375" s="2">
        <v>4.3331600000000003</v>
      </c>
      <c r="J1375" s="2">
        <v>4.3385299999999924</v>
      </c>
      <c r="K1375" s="17" t="s">
        <v>48</v>
      </c>
      <c r="L1375" s="17" t="s">
        <v>55</v>
      </c>
      <c r="M1375" s="17" t="s">
        <v>51</v>
      </c>
    </row>
    <row r="1376" spans="1:13" ht="13.5" x14ac:dyDescent="0.25">
      <c r="A1376" s="3">
        <v>44014</v>
      </c>
      <c r="B1376" s="2">
        <v>4.3451000000000004</v>
      </c>
      <c r="C1376" s="2">
        <v>51.860797189747331</v>
      </c>
      <c r="D1376" s="2">
        <v>-4.4013024402511647E-3</v>
      </c>
      <c r="E1376" s="2">
        <v>3.6622111703073046E-3</v>
      </c>
      <c r="F1376" s="2">
        <v>4.3532600000000006</v>
      </c>
      <c r="G1376" s="2">
        <v>4.3228900000000001</v>
      </c>
      <c r="H1376" s="2">
        <v>4.3094549999999998</v>
      </c>
      <c r="I1376" s="2">
        <v>4.3338619999999999</v>
      </c>
      <c r="J1376" s="2">
        <v>4.3384309999999928</v>
      </c>
      <c r="K1376" s="17" t="s">
        <v>48</v>
      </c>
      <c r="L1376" s="17" t="s">
        <v>55</v>
      </c>
      <c r="M1376" s="17" t="s">
        <v>51</v>
      </c>
    </row>
    <row r="1377" spans="1:13" ht="13.5" x14ac:dyDescent="0.25">
      <c r="A1377" s="3">
        <v>44015</v>
      </c>
      <c r="B1377" s="2">
        <v>4.3391999999999999</v>
      </c>
      <c r="C1377" s="2">
        <v>51.322221044590307</v>
      </c>
      <c r="D1377" s="2">
        <v>1.9601871321750508E-4</v>
      </c>
      <c r="E1377" s="2">
        <v>3.1626902226687377E-3</v>
      </c>
      <c r="F1377" s="2">
        <v>4.3474199999999996</v>
      </c>
      <c r="G1377" s="2">
        <v>4.3211300000000001</v>
      </c>
      <c r="H1377" s="2">
        <v>4.3135400000000006</v>
      </c>
      <c r="I1377" s="2">
        <v>4.3330440000000001</v>
      </c>
      <c r="J1377" s="2">
        <v>4.3383024999999931</v>
      </c>
      <c r="K1377" s="17" t="s">
        <v>48</v>
      </c>
      <c r="L1377" s="17" t="s">
        <v>55</v>
      </c>
      <c r="M1377" s="17" t="s">
        <v>47</v>
      </c>
    </row>
    <row r="1378" spans="1:13" ht="13.5" x14ac:dyDescent="0.25">
      <c r="A1378" s="3">
        <v>44018</v>
      </c>
      <c r="B1378" s="2">
        <v>4.3216999999999999</v>
      </c>
      <c r="C1378" s="2">
        <v>49.674395480192423</v>
      </c>
      <c r="D1378" s="2">
        <v>-1.9074592288026437E-3</v>
      </c>
      <c r="E1378" s="2">
        <v>1.575610118903057E-3</v>
      </c>
      <c r="F1378" s="2">
        <v>4.3392400000000002</v>
      </c>
      <c r="G1378" s="2">
        <v>4.3223000000000003</v>
      </c>
      <c r="H1378" s="2">
        <v>4.3176250000000014</v>
      </c>
      <c r="I1378" s="2">
        <v>4.3318760000000003</v>
      </c>
      <c r="J1378" s="2">
        <v>4.3383044999999925</v>
      </c>
      <c r="K1378" s="17" t="s">
        <v>48</v>
      </c>
      <c r="L1378" s="17" t="s">
        <v>50</v>
      </c>
      <c r="M1378" s="17" t="s">
        <v>47</v>
      </c>
    </row>
    <row r="1379" spans="1:13" ht="13.5" x14ac:dyDescent="0.25">
      <c r="A1379" s="3">
        <v>44019</v>
      </c>
      <c r="B1379" s="2">
        <v>4.3159000000000001</v>
      </c>
      <c r="C1379" s="2">
        <v>49.111582186067594</v>
      </c>
      <c r="D1379" s="2">
        <v>-2.3898987995584875E-2</v>
      </c>
      <c r="E1379" s="2">
        <v>-2.3052626587480437E-3</v>
      </c>
      <c r="F1379" s="2">
        <v>4.3334000000000001</v>
      </c>
      <c r="G1379" s="2">
        <v>4.3363200000000006</v>
      </c>
      <c r="H1379" s="2">
        <v>4.3260950000000005</v>
      </c>
      <c r="I1379" s="2">
        <v>4.3294239999999995</v>
      </c>
      <c r="J1379" s="2">
        <v>4.3382774999999931</v>
      </c>
      <c r="K1379" s="17" t="s">
        <v>48</v>
      </c>
      <c r="L1379" s="17" t="s">
        <v>50</v>
      </c>
      <c r="M1379" s="17" t="s">
        <v>47</v>
      </c>
    </row>
    <row r="1380" spans="1:13" ht="13.5" x14ac:dyDescent="0.25">
      <c r="A1380" s="3">
        <v>44020</v>
      </c>
      <c r="B1380" s="2">
        <v>4.3276000000000003</v>
      </c>
      <c r="C1380" s="2">
        <v>50.334037971945733</v>
      </c>
      <c r="D1380" s="2">
        <v>-2.444392947388252E-2</v>
      </c>
      <c r="E1380" s="2">
        <v>-9.6812411885900951E-3</v>
      </c>
      <c r="F1380" s="2">
        <v>4.3299000000000003</v>
      </c>
      <c r="G1380" s="2">
        <v>4.3392400000000011</v>
      </c>
      <c r="H1380" s="2">
        <v>4.3345650000000013</v>
      </c>
      <c r="I1380" s="2">
        <v>4.3297759999999998</v>
      </c>
      <c r="J1380" s="2">
        <v>4.3380909999999924</v>
      </c>
      <c r="K1380" s="17" t="s">
        <v>52</v>
      </c>
      <c r="L1380" s="17" t="s">
        <v>55</v>
      </c>
      <c r="M1380" s="17" t="s">
        <v>54</v>
      </c>
    </row>
    <row r="1381" spans="1:13" ht="13.5" x14ac:dyDescent="0.25">
      <c r="A1381" s="3">
        <v>44021</v>
      </c>
      <c r="B1381" s="2">
        <v>4.3216999999999999</v>
      </c>
      <c r="C1381" s="2">
        <v>49.685854712379829</v>
      </c>
      <c r="D1381" s="2">
        <v>-2.0903425737804682E-2</v>
      </c>
      <c r="E1381" s="2">
        <v>-1.7827305950859663E-2</v>
      </c>
      <c r="F1381" s="2">
        <v>4.3252199999999998</v>
      </c>
      <c r="G1381" s="2">
        <v>4.3392400000000002</v>
      </c>
      <c r="H1381" s="2">
        <v>4.3374850000000009</v>
      </c>
      <c r="I1381" s="2">
        <v>4.3324619999999996</v>
      </c>
      <c r="J1381" s="2">
        <v>4.3377989999999924</v>
      </c>
      <c r="K1381" s="17" t="s">
        <v>48</v>
      </c>
      <c r="L1381" s="17" t="s">
        <v>55</v>
      </c>
      <c r="M1381" s="17" t="s">
        <v>47</v>
      </c>
    </row>
    <row r="1382" spans="1:13" ht="13.5" x14ac:dyDescent="0.25">
      <c r="A1382" s="3">
        <v>44022</v>
      </c>
      <c r="B1382" s="2">
        <v>4.3041999999999998</v>
      </c>
      <c r="C1382" s="2">
        <v>47.722798822637344</v>
      </c>
      <c r="D1382" s="2">
        <v>-9.4103994404459712E-3</v>
      </c>
      <c r="E1382" s="2">
        <v>-1.937858306283758E-2</v>
      </c>
      <c r="F1382" s="2">
        <v>4.3182199999999993</v>
      </c>
      <c r="G1382" s="2">
        <v>4.3328199999999999</v>
      </c>
      <c r="H1382" s="2">
        <v>4.3342749999999999</v>
      </c>
      <c r="I1382" s="2">
        <v>4.3347979999999993</v>
      </c>
      <c r="J1382" s="2">
        <v>4.3375654999999931</v>
      </c>
      <c r="K1382" s="17" t="s">
        <v>48</v>
      </c>
      <c r="L1382" s="17" t="s">
        <v>50</v>
      </c>
      <c r="M1382" s="17" t="s">
        <v>47</v>
      </c>
    </row>
    <row r="1383" spans="1:13" ht="13.5" x14ac:dyDescent="0.25">
      <c r="A1383" s="3">
        <v>44025</v>
      </c>
      <c r="B1383" s="2">
        <v>4.3041999999999998</v>
      </c>
      <c r="C1383" s="2">
        <v>47.722798822637344</v>
      </c>
      <c r="D1383" s="2">
        <v>-4.5933439903489415E-4</v>
      </c>
      <c r="E1383" s="2">
        <v>-1.9441371148106429E-2</v>
      </c>
      <c r="F1383" s="2">
        <v>4.3147199999999994</v>
      </c>
      <c r="G1383" s="2">
        <v>4.3269800000000007</v>
      </c>
      <c r="H1383" s="2">
        <v>4.3304799999999997</v>
      </c>
      <c r="I1383" s="2">
        <v>4.3347980000000002</v>
      </c>
      <c r="J1383" s="2">
        <v>4.336893999999992</v>
      </c>
      <c r="K1383" s="17" t="s">
        <v>48</v>
      </c>
      <c r="L1383" s="17" t="s">
        <v>50</v>
      </c>
      <c r="M1383" s="17" t="s">
        <v>47</v>
      </c>
    </row>
    <row r="1384" spans="1:13" ht="13.5" x14ac:dyDescent="0.25">
      <c r="A1384" s="3">
        <v>44026</v>
      </c>
      <c r="B1384" s="2">
        <v>4.3159000000000001</v>
      </c>
      <c r="C1384" s="2">
        <v>49.2767041102082</v>
      </c>
      <c r="D1384" s="2">
        <v>3.6653955838259478E-3</v>
      </c>
      <c r="E1384" s="2">
        <v>-1.5752318824362746E-2</v>
      </c>
      <c r="F1384" s="2">
        <v>4.3147199999999994</v>
      </c>
      <c r="G1384" s="2">
        <v>4.3240600000000002</v>
      </c>
      <c r="H1384" s="2">
        <v>4.3246399999999996</v>
      </c>
      <c r="I1384" s="2">
        <v>4.3325799999999992</v>
      </c>
      <c r="J1384" s="2">
        <v>4.3364269999999925</v>
      </c>
      <c r="K1384" s="17" t="s">
        <v>48</v>
      </c>
      <c r="L1384" s="17" t="s">
        <v>55</v>
      </c>
      <c r="M1384" s="17" t="s">
        <v>55</v>
      </c>
    </row>
    <row r="1385" spans="1:13" ht="13.5" x14ac:dyDescent="0.25">
      <c r="A1385" s="3">
        <v>44027</v>
      </c>
      <c r="B1385" s="2">
        <v>4.3159000000000001</v>
      </c>
      <c r="C1385" s="2">
        <v>49.2767041102082</v>
      </c>
      <c r="D1385" s="2">
        <v>7.1880142816933557E-3</v>
      </c>
      <c r="E1385" s="2">
        <v>-1.3683072249093675E-2</v>
      </c>
      <c r="F1385" s="2">
        <v>4.3123799999999992</v>
      </c>
      <c r="G1385" s="2">
        <v>4.3211399999999998</v>
      </c>
      <c r="H1385" s="2">
        <v>4.3220149999999986</v>
      </c>
      <c r="I1385" s="2">
        <v>4.3301279999999993</v>
      </c>
      <c r="J1385" s="2">
        <v>4.336105999999992</v>
      </c>
      <c r="K1385" s="17" t="s">
        <v>48</v>
      </c>
      <c r="L1385" s="17" t="s">
        <v>50</v>
      </c>
      <c r="M1385" s="17" t="s">
        <v>47</v>
      </c>
    </row>
    <row r="1386" spans="1:13" ht="13.5" x14ac:dyDescent="0.25">
      <c r="A1386" s="3">
        <v>44028</v>
      </c>
      <c r="B1386" s="2">
        <v>4.3159000000000001</v>
      </c>
      <c r="C1386" s="2">
        <v>49.2767041102082</v>
      </c>
      <c r="D1386" s="2">
        <v>1.0198749565986098E-2</v>
      </c>
      <c r="E1386" s="2">
        <v>-5.9703069953348474E-3</v>
      </c>
      <c r="F1386" s="2">
        <v>4.3112199999999996</v>
      </c>
      <c r="G1386" s="2">
        <v>4.3182200000000002</v>
      </c>
      <c r="H1386" s="2">
        <v>4.3205549999999988</v>
      </c>
      <c r="I1386" s="2">
        <v>4.3276759999999994</v>
      </c>
      <c r="J1386" s="2">
        <v>4.3359309999999924</v>
      </c>
      <c r="K1386" s="17" t="s">
        <v>48</v>
      </c>
      <c r="L1386" s="17" t="s">
        <v>55</v>
      </c>
      <c r="M1386" s="17" t="s">
        <v>47</v>
      </c>
    </row>
    <row r="1387" spans="1:13" ht="13.5" x14ac:dyDescent="0.25">
      <c r="A1387" s="3">
        <v>44029</v>
      </c>
      <c r="B1387" s="2">
        <v>4.3334000000000001</v>
      </c>
      <c r="C1387" s="2">
        <v>51.945134158525896</v>
      </c>
      <c r="D1387" s="2">
        <v>1.0570137614181796E-2</v>
      </c>
      <c r="E1387" s="2">
        <v>1.6962915182383602E-3</v>
      </c>
      <c r="F1387" s="2">
        <v>4.3170599999999997</v>
      </c>
      <c r="G1387" s="2">
        <v>4.317639999999999</v>
      </c>
      <c r="H1387" s="2">
        <v>4.3193849999999996</v>
      </c>
      <c r="I1387" s="2">
        <v>4.3255739999999996</v>
      </c>
      <c r="J1387" s="2">
        <v>4.3358434999999931</v>
      </c>
      <c r="K1387" s="17" t="s">
        <v>52</v>
      </c>
      <c r="L1387" s="17" t="s">
        <v>49</v>
      </c>
      <c r="M1387" s="17" t="s">
        <v>53</v>
      </c>
    </row>
    <row r="1388" spans="1:13" ht="13.5" x14ac:dyDescent="0.25">
      <c r="A1388" s="3">
        <v>44032</v>
      </c>
      <c r="B1388" s="2">
        <v>4.3334000000000001</v>
      </c>
      <c r="C1388" s="2">
        <v>51.945134158525896</v>
      </c>
      <c r="D1388" s="2">
        <v>8.1144429212969271E-3</v>
      </c>
      <c r="E1388" s="2">
        <v>1.2602835534075931E-2</v>
      </c>
      <c r="F1388" s="2">
        <v>4.3229000000000006</v>
      </c>
      <c r="G1388" s="2">
        <v>4.3188099999999991</v>
      </c>
      <c r="H1388" s="2">
        <v>4.3205549999999997</v>
      </c>
      <c r="I1388" s="2">
        <v>4.3260420000000002</v>
      </c>
      <c r="J1388" s="2">
        <v>4.3358434999999922</v>
      </c>
      <c r="K1388" s="17" t="s">
        <v>52</v>
      </c>
      <c r="L1388" s="17" t="s">
        <v>49</v>
      </c>
      <c r="M1388" s="17" t="s">
        <v>53</v>
      </c>
    </row>
    <row r="1389" spans="1:13" ht="13.5" x14ac:dyDescent="0.25">
      <c r="A1389" s="3">
        <v>44033</v>
      </c>
      <c r="B1389" s="2">
        <v>4.4619</v>
      </c>
      <c r="C1389" s="2">
        <v>66.813051176199878</v>
      </c>
      <c r="D1389" s="2">
        <v>-4.4461662303518779E-3</v>
      </c>
      <c r="E1389" s="2">
        <v>2.5500334912248238E-2</v>
      </c>
      <c r="F1389" s="2">
        <v>4.3521000000000001</v>
      </c>
      <c r="G1389" s="2">
        <v>4.3334099999999989</v>
      </c>
      <c r="H1389" s="2">
        <v>4.3348650000000006</v>
      </c>
      <c r="I1389" s="2">
        <v>4.3266260000000001</v>
      </c>
      <c r="J1389" s="2">
        <v>4.3364859999999927</v>
      </c>
      <c r="K1389" s="17" t="s">
        <v>52</v>
      </c>
      <c r="L1389" s="17" t="s">
        <v>49</v>
      </c>
      <c r="M1389" s="17" t="s">
        <v>53</v>
      </c>
    </row>
    <row r="1390" spans="1:13" ht="13.5" x14ac:dyDescent="0.25">
      <c r="A1390" s="3">
        <v>44034</v>
      </c>
      <c r="B1390" s="2">
        <v>4.3800999999999997</v>
      </c>
      <c r="C1390" s="2">
        <v>55.121577488120884</v>
      </c>
      <c r="D1390" s="2">
        <v>-8.0409891699027014E-3</v>
      </c>
      <c r="E1390" s="2">
        <v>3.7858734356590248E-2</v>
      </c>
      <c r="F1390" s="2">
        <v>4.3649399999999998</v>
      </c>
      <c r="G1390" s="2">
        <v>4.3386599999999991</v>
      </c>
      <c r="H1390" s="2">
        <v>4.3389500000000005</v>
      </c>
      <c r="I1390" s="2">
        <v>4.3255739999999996</v>
      </c>
      <c r="J1390" s="2">
        <v>4.3368364999999924</v>
      </c>
      <c r="K1390" s="17" t="s">
        <v>52</v>
      </c>
      <c r="L1390" s="17" t="s">
        <v>55</v>
      </c>
      <c r="M1390" s="17" t="s">
        <v>53</v>
      </c>
    </row>
    <row r="1391" spans="1:13" ht="13.5" x14ac:dyDescent="0.25">
      <c r="A1391" s="3">
        <v>44035</v>
      </c>
      <c r="B1391" s="2">
        <v>4.3800999999999997</v>
      </c>
      <c r="C1391" s="2">
        <v>55.121577488120884</v>
      </c>
      <c r="D1391" s="2">
        <v>-1.2271793590691971E-2</v>
      </c>
      <c r="E1391" s="2">
        <v>5.0813363080978113E-2</v>
      </c>
      <c r="F1391" s="2">
        <v>4.3777799999999996</v>
      </c>
      <c r="G1391" s="2">
        <v>4.3444999999999991</v>
      </c>
      <c r="H1391" s="2">
        <v>4.3418700000000001</v>
      </c>
      <c r="I1391" s="2">
        <v>4.3245220000000009</v>
      </c>
      <c r="J1391" s="2">
        <v>4.337186999999993</v>
      </c>
      <c r="K1391" s="17" t="s">
        <v>52</v>
      </c>
      <c r="L1391" s="17" t="s">
        <v>55</v>
      </c>
      <c r="M1391" s="17" t="s">
        <v>53</v>
      </c>
    </row>
    <row r="1392" spans="1:13" ht="13.5" x14ac:dyDescent="0.25">
      <c r="A1392" s="3">
        <v>44036</v>
      </c>
      <c r="B1392" s="2">
        <v>4.3800999999999997</v>
      </c>
      <c r="C1392" s="2">
        <v>55.121577488120884</v>
      </c>
      <c r="D1392" s="2">
        <v>-1.8804511657227074E-2</v>
      </c>
      <c r="E1392" s="2">
        <v>6.2203076086324804E-2</v>
      </c>
      <c r="F1392" s="2">
        <v>4.3871199999999995</v>
      </c>
      <c r="G1392" s="2">
        <v>4.3520899999999996</v>
      </c>
      <c r="H1392" s="2">
        <v>4.3424549999999993</v>
      </c>
      <c r="I1392" s="2">
        <v>4.3233540000000001</v>
      </c>
      <c r="J1392" s="2">
        <v>4.3375374999999927</v>
      </c>
      <c r="K1392" s="17" t="s">
        <v>52</v>
      </c>
      <c r="L1392" s="17" t="s">
        <v>55</v>
      </c>
      <c r="M1392" s="17" t="s">
        <v>53</v>
      </c>
    </row>
    <row r="1393" spans="1:13" ht="13.5" x14ac:dyDescent="0.25">
      <c r="A1393" s="3">
        <v>44039</v>
      </c>
      <c r="B1393" s="2">
        <v>4.3800999999999997</v>
      </c>
      <c r="C1393" s="2">
        <v>55.121577488120884</v>
      </c>
      <c r="D1393" s="2">
        <v>-2.4573398898447785E-2</v>
      </c>
      <c r="E1393" s="2">
        <v>6.8811208925413689E-2</v>
      </c>
      <c r="F1393" s="2">
        <v>4.3964599999999994</v>
      </c>
      <c r="G1393" s="2">
        <v>4.35968</v>
      </c>
      <c r="H1393" s="2">
        <v>4.3433299999999999</v>
      </c>
      <c r="I1393" s="2">
        <v>4.3221860000000003</v>
      </c>
      <c r="J1393" s="2">
        <v>4.3383839999999925</v>
      </c>
      <c r="K1393" s="17" t="s">
        <v>52</v>
      </c>
      <c r="L1393" s="17" t="s">
        <v>55</v>
      </c>
      <c r="M1393" s="17" t="s">
        <v>53</v>
      </c>
    </row>
    <row r="1394" spans="1:13" ht="13.5" x14ac:dyDescent="0.25">
      <c r="A1394" s="3">
        <v>44040</v>
      </c>
      <c r="B1394" s="2">
        <v>4.3800999999999997</v>
      </c>
      <c r="C1394" s="2">
        <v>55.121577488120884</v>
      </c>
      <c r="D1394" s="2">
        <v>-2.7878100880617929E-2</v>
      </c>
      <c r="E1394" s="2">
        <v>6.6695392340125614E-2</v>
      </c>
      <c r="F1394" s="2">
        <v>4.3800999999999997</v>
      </c>
      <c r="G1394" s="2">
        <v>4.3660999999999994</v>
      </c>
      <c r="H1394" s="2">
        <v>4.3450799999999994</v>
      </c>
      <c r="I1394" s="2">
        <v>4.3210180000000005</v>
      </c>
      <c r="J1394" s="2">
        <v>4.3388219999999924</v>
      </c>
      <c r="K1394" s="17" t="s">
        <v>48</v>
      </c>
      <c r="L1394" s="17" t="s">
        <v>55</v>
      </c>
      <c r="M1394" s="17" t="s">
        <v>47</v>
      </c>
    </row>
    <row r="1395" spans="1:13" ht="13.5" x14ac:dyDescent="0.25">
      <c r="A1395" s="3">
        <v>44041</v>
      </c>
      <c r="B1395" s="2">
        <v>4.3800999999999997</v>
      </c>
      <c r="C1395" s="2">
        <v>55.121577488120892</v>
      </c>
      <c r="D1395" s="2">
        <v>-3.0881179631542466E-2</v>
      </c>
      <c r="E1395" s="2">
        <v>6.7339079566615959E-2</v>
      </c>
      <c r="F1395" s="2">
        <v>4.3800999999999997</v>
      </c>
      <c r="G1395" s="2">
        <v>4.3725199999999997</v>
      </c>
      <c r="H1395" s="2">
        <v>4.3468299999999989</v>
      </c>
      <c r="I1395" s="2">
        <v>4.3198499999999997</v>
      </c>
      <c r="J1395" s="2">
        <v>4.3394644999999921</v>
      </c>
      <c r="K1395" s="17" t="s">
        <v>55</v>
      </c>
      <c r="L1395" s="17" t="s">
        <v>55</v>
      </c>
      <c r="M1395" s="17" t="s">
        <v>55</v>
      </c>
    </row>
    <row r="1396" spans="1:13" ht="13.5" x14ac:dyDescent="0.25">
      <c r="A1396" s="3">
        <v>44042</v>
      </c>
      <c r="B1396" s="2">
        <v>4.3800999999999997</v>
      </c>
      <c r="C1396" s="2">
        <v>55.121577488120884</v>
      </c>
      <c r="D1396" s="2">
        <v>-3.3613720765384159E-2</v>
      </c>
      <c r="E1396" s="2">
        <v>6.5054264599290312E-2</v>
      </c>
      <c r="F1396" s="2">
        <v>4.3800999999999997</v>
      </c>
      <c r="G1396" s="2">
        <v>4.3789399999999992</v>
      </c>
      <c r="H1396" s="2">
        <v>4.3485800000000001</v>
      </c>
      <c r="I1396" s="2">
        <v>4.3186820000000008</v>
      </c>
      <c r="J1396" s="2">
        <v>4.3401649999999918</v>
      </c>
      <c r="K1396" s="17" t="s">
        <v>55</v>
      </c>
      <c r="L1396" s="17" t="s">
        <v>55</v>
      </c>
      <c r="M1396" s="17" t="s">
        <v>55</v>
      </c>
    </row>
    <row r="1397" spans="1:13" ht="13.5" x14ac:dyDescent="0.25">
      <c r="A1397" s="3">
        <v>44046</v>
      </c>
      <c r="B1397" s="2">
        <v>4.4676999999999998</v>
      </c>
      <c r="C1397" s="2">
        <v>65.86704707276148</v>
      </c>
      <c r="D1397" s="2">
        <v>-3.9899743354400385E-2</v>
      </c>
      <c r="E1397" s="2">
        <v>6.0936420290311856E-2</v>
      </c>
      <c r="F1397" s="2">
        <v>4.3976199999999999</v>
      </c>
      <c r="G1397" s="2">
        <v>4.3923699999999997</v>
      </c>
      <c r="H1397" s="2">
        <v>4.3550049999999993</v>
      </c>
      <c r="I1397" s="2">
        <v>4.3195000000000006</v>
      </c>
      <c r="J1397" s="2">
        <v>4.3413329999999917</v>
      </c>
      <c r="K1397" s="17" t="s">
        <v>52</v>
      </c>
      <c r="L1397" s="17" t="s">
        <v>55</v>
      </c>
      <c r="M1397" s="17" t="s">
        <v>53</v>
      </c>
    </row>
    <row r="1398" spans="1:13" ht="13.5" x14ac:dyDescent="0.25">
      <c r="A1398" s="3">
        <v>44047</v>
      </c>
      <c r="B1398" s="2">
        <v>4.4093</v>
      </c>
      <c r="C1398" s="2">
        <v>56.205245961518244</v>
      </c>
      <c r="D1398" s="2">
        <v>-4.1574550301869628E-2</v>
      </c>
      <c r="E1398" s="2">
        <v>5.6081347331445465E-2</v>
      </c>
      <c r="F1398" s="2">
        <v>4.4034599999999999</v>
      </c>
      <c r="G1398" s="2">
        <v>4.3999599999999992</v>
      </c>
      <c r="H1398" s="2">
        <v>4.3593849999999987</v>
      </c>
      <c r="I1398" s="2">
        <v>4.3202000000000007</v>
      </c>
      <c r="J1398" s="2">
        <v>4.3421504999999918</v>
      </c>
      <c r="K1398" s="17" t="s">
        <v>48</v>
      </c>
      <c r="L1398" s="17" t="s">
        <v>55</v>
      </c>
      <c r="M1398" s="17" t="s">
        <v>51</v>
      </c>
    </row>
    <row r="1399" spans="1:13" ht="13.5" x14ac:dyDescent="0.25">
      <c r="A1399" s="3">
        <v>44048</v>
      </c>
      <c r="B1399" s="2">
        <v>4.4210000000000003</v>
      </c>
      <c r="C1399" s="2">
        <v>57.548747313515243</v>
      </c>
      <c r="D1399" s="2">
        <v>-2.4375330100577131E-2</v>
      </c>
      <c r="E1399" s="2">
        <v>5.1475271414181942E-2</v>
      </c>
      <c r="F1399" s="2">
        <v>4.4116400000000002</v>
      </c>
      <c r="G1399" s="2">
        <v>4.3958699999999995</v>
      </c>
      <c r="H1399" s="2">
        <v>4.3646399999999996</v>
      </c>
      <c r="I1399" s="2">
        <v>4.3211339999999998</v>
      </c>
      <c r="J1399" s="2">
        <v>4.3430264999999926</v>
      </c>
      <c r="K1399" s="17" t="s">
        <v>48</v>
      </c>
      <c r="L1399" s="17" t="s">
        <v>55</v>
      </c>
      <c r="M1399" s="17" t="s">
        <v>51</v>
      </c>
    </row>
    <row r="1400" spans="1:13" ht="13.5" x14ac:dyDescent="0.25">
      <c r="A1400" s="3">
        <v>44049</v>
      </c>
      <c r="B1400" s="2">
        <v>4.4210000000000003</v>
      </c>
      <c r="C1400" s="2">
        <v>57.54874731351525</v>
      </c>
      <c r="D1400" s="2">
        <v>-2.2740894557108149E-2</v>
      </c>
      <c r="E1400" s="2">
        <v>4.5617317801473857E-2</v>
      </c>
      <c r="F1400" s="2">
        <v>4.4198199999999996</v>
      </c>
      <c r="G1400" s="2">
        <v>4.3999599999999992</v>
      </c>
      <c r="H1400" s="2">
        <v>4.3693100000000005</v>
      </c>
      <c r="I1400" s="2">
        <v>4.3246380000000002</v>
      </c>
      <c r="J1400" s="2">
        <v>4.343931499999993</v>
      </c>
      <c r="K1400" s="17" t="s">
        <v>48</v>
      </c>
      <c r="L1400" s="17" t="s">
        <v>55</v>
      </c>
      <c r="M1400" s="17" t="s">
        <v>51</v>
      </c>
    </row>
    <row r="1401" spans="1:13" ht="13.5" x14ac:dyDescent="0.25">
      <c r="A1401" s="3">
        <v>44050</v>
      </c>
      <c r="B1401" s="2">
        <v>4.3742999999999999</v>
      </c>
      <c r="C1401" s="2">
        <v>50.392543787285199</v>
      </c>
      <c r="D1401" s="2">
        <v>-1.8208036002457462E-2</v>
      </c>
      <c r="E1401" s="2">
        <v>3.8203351081172732E-2</v>
      </c>
      <c r="F1401" s="2">
        <v>4.41866</v>
      </c>
      <c r="G1401" s="2">
        <v>4.399379999999999</v>
      </c>
      <c r="H1401" s="2">
        <v>4.3719400000000004</v>
      </c>
      <c r="I1401" s="2">
        <v>4.3296600000000005</v>
      </c>
      <c r="J1401" s="2">
        <v>4.3446324999999923</v>
      </c>
      <c r="K1401" s="17" t="s">
        <v>48</v>
      </c>
      <c r="L1401" s="17" t="s">
        <v>50</v>
      </c>
      <c r="M1401" s="17" t="s">
        <v>47</v>
      </c>
    </row>
    <row r="1402" spans="1:13" ht="13.5" x14ac:dyDescent="0.25">
      <c r="A1402" s="3">
        <v>44053</v>
      </c>
      <c r="B1402" s="2">
        <v>4.3800999999999997</v>
      </c>
      <c r="C1402" s="2">
        <v>51.204113475733791</v>
      </c>
      <c r="D1402" s="2">
        <v>-1.4812684872717696E-2</v>
      </c>
      <c r="E1402" s="2">
        <v>3.3533804369755192E-2</v>
      </c>
      <c r="F1402" s="2">
        <v>4.4011399999999998</v>
      </c>
      <c r="G1402" s="2">
        <v>4.399379999999999</v>
      </c>
      <c r="H1402" s="2">
        <v>4.3757350000000006</v>
      </c>
      <c r="I1402" s="2">
        <v>4.3323460000000011</v>
      </c>
      <c r="J1402" s="2">
        <v>4.3453624999999922</v>
      </c>
      <c r="K1402" s="17" t="s">
        <v>48</v>
      </c>
      <c r="L1402" s="17" t="s">
        <v>55</v>
      </c>
      <c r="M1402" s="17" t="s">
        <v>47</v>
      </c>
    </row>
    <row r="1403" spans="1:13" ht="13.5" x14ac:dyDescent="0.25">
      <c r="A1403" s="3">
        <v>44054</v>
      </c>
      <c r="B1403" s="2">
        <v>4.4210000000000003</v>
      </c>
      <c r="C1403" s="2">
        <v>56.596528663504351</v>
      </c>
      <c r="D1403" s="2">
        <v>-1.501333359018453E-2</v>
      </c>
      <c r="E1403" s="2">
        <v>3.2269685059900799E-2</v>
      </c>
      <c r="F1403" s="2">
        <v>4.4034800000000001</v>
      </c>
      <c r="G1403" s="2">
        <v>4.4034699999999996</v>
      </c>
      <c r="H1403" s="2">
        <v>4.3815750000000007</v>
      </c>
      <c r="I1403" s="2">
        <v>4.3354999999999997</v>
      </c>
      <c r="J1403" s="2">
        <v>4.3464719999999923</v>
      </c>
      <c r="K1403" s="17" t="s">
        <v>52</v>
      </c>
      <c r="L1403" s="17" t="s">
        <v>49</v>
      </c>
      <c r="M1403" s="17" t="s">
        <v>53</v>
      </c>
    </row>
    <row r="1404" spans="1:13" ht="13.5" x14ac:dyDescent="0.25">
      <c r="A1404" s="3">
        <v>44055</v>
      </c>
      <c r="B1404" s="2">
        <v>4.3800999999999997</v>
      </c>
      <c r="C1404" s="2">
        <v>50.577305036757451</v>
      </c>
      <c r="D1404" s="2">
        <v>-1.2435912117085834E-2</v>
      </c>
      <c r="E1404" s="2">
        <v>3.3390517532374722E-2</v>
      </c>
      <c r="F1404" s="2">
        <v>4.3952999999999998</v>
      </c>
      <c r="G1404" s="2">
        <v>4.4034699999999996</v>
      </c>
      <c r="H1404" s="2">
        <v>4.3847850000000008</v>
      </c>
      <c r="I1404" s="2">
        <v>4.3397040000000002</v>
      </c>
      <c r="J1404" s="2">
        <v>4.3472894999999925</v>
      </c>
      <c r="K1404" s="17" t="s">
        <v>52</v>
      </c>
      <c r="L1404" s="17" t="s">
        <v>55</v>
      </c>
      <c r="M1404" s="17" t="s">
        <v>54</v>
      </c>
    </row>
    <row r="1405" spans="1:13" ht="13.5" x14ac:dyDescent="0.25">
      <c r="A1405" s="3">
        <v>44057</v>
      </c>
      <c r="B1405" s="2">
        <v>4.3742999999999999</v>
      </c>
      <c r="C1405" s="2">
        <v>49.768956625669389</v>
      </c>
      <c r="D1405" s="2">
        <v>-9.845215383267103E-3</v>
      </c>
      <c r="E1405" s="2">
        <v>3.6532072684600403E-2</v>
      </c>
      <c r="F1405" s="2">
        <v>4.3859599999999999</v>
      </c>
      <c r="G1405" s="2">
        <v>4.4028899999999993</v>
      </c>
      <c r="H1405" s="2">
        <v>4.3877050000000004</v>
      </c>
      <c r="I1405" s="2">
        <v>4.341456</v>
      </c>
      <c r="J1405" s="2">
        <v>4.3479904999999928</v>
      </c>
      <c r="K1405" s="17" t="s">
        <v>52</v>
      </c>
      <c r="L1405" s="17" t="s">
        <v>55</v>
      </c>
      <c r="M1405" s="17" t="s">
        <v>54</v>
      </c>
    </row>
    <row r="1406" spans="1:13" ht="13.5" x14ac:dyDescent="0.25">
      <c r="A1406" s="3">
        <v>44060</v>
      </c>
      <c r="B1406" s="2">
        <v>4.4210000000000003</v>
      </c>
      <c r="C1406" s="2">
        <v>55.88292496793725</v>
      </c>
      <c r="D1406" s="2">
        <v>-1.1096433436448727E-2</v>
      </c>
      <c r="E1406" s="2">
        <v>3.9931886288668617E-2</v>
      </c>
      <c r="F1406" s="2">
        <v>4.3953000000000007</v>
      </c>
      <c r="G1406" s="2">
        <v>4.406979999999999</v>
      </c>
      <c r="H1406" s="2">
        <v>4.3929600000000004</v>
      </c>
      <c r="I1406" s="2">
        <v>4.3446099999999994</v>
      </c>
      <c r="J1406" s="2">
        <v>4.3489539999999929</v>
      </c>
      <c r="K1406" s="17" t="s">
        <v>52</v>
      </c>
      <c r="L1406" s="17" t="s">
        <v>49</v>
      </c>
      <c r="M1406" s="17" t="s">
        <v>53</v>
      </c>
    </row>
    <row r="1407" spans="1:13" ht="13.5" x14ac:dyDescent="0.25">
      <c r="A1407" s="3">
        <v>44061</v>
      </c>
      <c r="B1407" s="2">
        <v>4.3860000000000001</v>
      </c>
      <c r="C1407" s="2">
        <v>50.884089512136867</v>
      </c>
      <c r="D1407" s="2">
        <v>3.6531414043512456E-3</v>
      </c>
      <c r="E1407" s="2">
        <v>4.3535901545328146E-2</v>
      </c>
      <c r="F1407" s="2">
        <v>4.3964799999999995</v>
      </c>
      <c r="G1407" s="2">
        <v>4.3988099999999992</v>
      </c>
      <c r="H1407" s="2">
        <v>4.3955900000000003</v>
      </c>
      <c r="I1407" s="2">
        <v>4.3471799999999998</v>
      </c>
      <c r="J1407" s="2">
        <v>4.3497424999999934</v>
      </c>
      <c r="K1407" s="17" t="s">
        <v>52</v>
      </c>
      <c r="L1407" s="17" t="s">
        <v>55</v>
      </c>
      <c r="M1407" s="17" t="s">
        <v>53</v>
      </c>
    </row>
    <row r="1408" spans="1:13" ht="13.5" x14ac:dyDescent="0.25">
      <c r="A1408" s="3">
        <v>44062</v>
      </c>
      <c r="B1408" s="2">
        <v>4.3860000000000001</v>
      </c>
      <c r="C1408" s="2">
        <v>50.884089512136867</v>
      </c>
      <c r="D1408" s="2">
        <v>7.1138836140454131E-3</v>
      </c>
      <c r="E1408" s="2">
        <v>4.6862030082931563E-2</v>
      </c>
      <c r="F1408" s="2">
        <v>4.3894799999999998</v>
      </c>
      <c r="G1408" s="2">
        <v>4.3964800000000004</v>
      </c>
      <c r="H1408" s="2">
        <v>4.3982200000000002</v>
      </c>
      <c r="I1408" s="2">
        <v>4.3500999999999994</v>
      </c>
      <c r="J1408" s="2">
        <v>4.3504144999999932</v>
      </c>
      <c r="K1408" s="17" t="s">
        <v>48</v>
      </c>
      <c r="L1408" s="17" t="s">
        <v>55</v>
      </c>
      <c r="M1408" s="17" t="s">
        <v>47</v>
      </c>
    </row>
    <row r="1409" spans="1:13" ht="13.5" x14ac:dyDescent="0.25">
      <c r="A1409" s="3">
        <v>44064</v>
      </c>
      <c r="B1409" s="2">
        <v>4.4385000000000003</v>
      </c>
      <c r="C1409" s="2">
        <v>57.49801834340446</v>
      </c>
      <c r="D1409" s="2">
        <v>7.920859606096009E-3</v>
      </c>
      <c r="E1409" s="2">
        <v>4.887560743150178E-2</v>
      </c>
      <c r="F1409" s="2">
        <v>4.40116</v>
      </c>
      <c r="G1409" s="2">
        <v>4.3982299999999999</v>
      </c>
      <c r="H1409" s="2">
        <v>4.3970500000000001</v>
      </c>
      <c r="I1409" s="2">
        <v>4.3559399999999995</v>
      </c>
      <c r="J1409" s="2">
        <v>4.3514654999999927</v>
      </c>
      <c r="K1409" s="17" t="s">
        <v>52</v>
      </c>
      <c r="L1409" s="17" t="s">
        <v>49</v>
      </c>
      <c r="M1409" s="17" t="s">
        <v>53</v>
      </c>
    </row>
    <row r="1410" spans="1:13" ht="13.5" x14ac:dyDescent="0.25">
      <c r="A1410" s="3">
        <v>44067</v>
      </c>
      <c r="B1410" s="2">
        <v>4.4385000000000003</v>
      </c>
      <c r="C1410" s="2">
        <v>57.49801834340446</v>
      </c>
      <c r="D1410" s="2">
        <v>8.2634093479470039E-3</v>
      </c>
      <c r="E1410" s="2">
        <v>5.0443852669684139E-2</v>
      </c>
      <c r="F1410" s="2">
        <v>4.4140000000000006</v>
      </c>
      <c r="G1410" s="2">
        <v>4.3999799999999993</v>
      </c>
      <c r="H1410" s="2">
        <v>4.3999699999999997</v>
      </c>
      <c r="I1410" s="2">
        <v>4.3615460000000006</v>
      </c>
      <c r="J1410" s="2">
        <v>4.3524289999999937</v>
      </c>
      <c r="K1410" s="17" t="s">
        <v>52</v>
      </c>
      <c r="L1410" s="17" t="s">
        <v>49</v>
      </c>
      <c r="M1410" s="17" t="s">
        <v>53</v>
      </c>
    </row>
    <row r="1411" spans="1:13" ht="13.5" x14ac:dyDescent="0.25">
      <c r="A1411" s="3">
        <v>44068</v>
      </c>
      <c r="B1411" s="2">
        <v>4.4385000000000003</v>
      </c>
      <c r="C1411" s="2">
        <v>57.49801834340446</v>
      </c>
      <c r="D1411" s="2">
        <v>1.0535732841780998E-3</v>
      </c>
      <c r="E1411" s="2">
        <v>5.3916303438340432E-2</v>
      </c>
      <c r="F1411" s="2">
        <v>4.4175000000000004</v>
      </c>
      <c r="G1411" s="2">
        <v>4.4063999999999997</v>
      </c>
      <c r="H1411" s="2">
        <v>4.4028900000000002</v>
      </c>
      <c r="I1411" s="2">
        <v>4.3650500000000001</v>
      </c>
      <c r="J1411" s="2">
        <v>4.3533924999999929</v>
      </c>
      <c r="K1411" s="17" t="s">
        <v>52</v>
      </c>
      <c r="L1411" s="17" t="s">
        <v>49</v>
      </c>
      <c r="M1411" s="17" t="s">
        <v>53</v>
      </c>
    </row>
    <row r="1412" spans="1:13" ht="13.5" x14ac:dyDescent="0.25">
      <c r="A1412" s="3">
        <v>44069</v>
      </c>
      <c r="B1412" s="2">
        <v>4.4794</v>
      </c>
      <c r="C1412" s="2">
        <v>62.421725425677607</v>
      </c>
      <c r="D1412" s="2">
        <v>-7.4761110767154193E-3</v>
      </c>
      <c r="E1412" s="2">
        <v>5.2158495175117385E-2</v>
      </c>
      <c r="F1412" s="2">
        <v>4.4361800000000002</v>
      </c>
      <c r="G1412" s="2">
        <v>4.4163299999999994</v>
      </c>
      <c r="H1412" s="2">
        <v>4.4078549999999996</v>
      </c>
      <c r="I1412" s="2">
        <v>4.3672699999999995</v>
      </c>
      <c r="J1412" s="2">
        <v>4.3546189999999942</v>
      </c>
      <c r="K1412" s="17" t="s">
        <v>52</v>
      </c>
      <c r="L1412" s="17" t="s">
        <v>49</v>
      </c>
      <c r="M1412" s="17" t="s">
        <v>53</v>
      </c>
    </row>
    <row r="1413" spans="1:13" ht="13.5" x14ac:dyDescent="0.25">
      <c r="A1413" s="3">
        <v>44070</v>
      </c>
      <c r="B1413" s="2">
        <v>4.4851999999999999</v>
      </c>
      <c r="C1413" s="2">
        <v>63.074995781677934</v>
      </c>
      <c r="D1413" s="2">
        <v>-9.3426602360837663E-3</v>
      </c>
      <c r="E1413" s="2">
        <v>4.5538464373118703E-2</v>
      </c>
      <c r="F1413" s="2">
        <v>4.4560199999999996</v>
      </c>
      <c r="G1413" s="2">
        <v>4.4227499999999997</v>
      </c>
      <c r="H1413" s="2">
        <v>4.4131100000000005</v>
      </c>
      <c r="I1413" s="2">
        <v>4.3693719999999994</v>
      </c>
      <c r="J1413" s="2">
        <v>4.3558744999999934</v>
      </c>
      <c r="K1413" s="17" t="s">
        <v>52</v>
      </c>
      <c r="L1413" s="17" t="s">
        <v>49</v>
      </c>
      <c r="M1413" s="17" t="s">
        <v>53</v>
      </c>
    </row>
    <row r="1414" spans="1:13" ht="13.5" x14ac:dyDescent="0.25">
      <c r="A1414" s="3">
        <v>44071</v>
      </c>
      <c r="B1414" s="2">
        <v>4.4385000000000003</v>
      </c>
      <c r="C1414" s="2">
        <v>54.812532301354558</v>
      </c>
      <c r="D1414" s="2">
        <v>-1.426325960326924E-2</v>
      </c>
      <c r="E1414" s="2">
        <v>3.5818287806811178E-2</v>
      </c>
      <c r="F1414" s="2">
        <v>4.4560200000000005</v>
      </c>
      <c r="G1414" s="2">
        <v>4.4285899999999998</v>
      </c>
      <c r="H1414" s="2">
        <v>4.416030000000001</v>
      </c>
      <c r="I1414" s="2">
        <v>4.3694879999999996</v>
      </c>
      <c r="J1414" s="2">
        <v>4.3568379999999935</v>
      </c>
      <c r="K1414" s="17" t="s">
        <v>48</v>
      </c>
      <c r="L1414" s="17" t="s">
        <v>55</v>
      </c>
      <c r="M1414" s="17" t="s">
        <v>55</v>
      </c>
    </row>
    <row r="1415" spans="1:13" ht="13.5" x14ac:dyDescent="0.25">
      <c r="A1415" s="3">
        <v>44074</v>
      </c>
      <c r="B1415" s="2">
        <v>4.5490000000000004</v>
      </c>
      <c r="C1415" s="2">
        <v>66.121180087245406</v>
      </c>
      <c r="D1415" s="2">
        <v>-2.7698905721682543E-2</v>
      </c>
      <c r="E1415" s="2">
        <v>2.327521822177623E-2</v>
      </c>
      <c r="F1415" s="2">
        <v>4.4781199999999997</v>
      </c>
      <c r="G1415" s="2">
        <v>4.4460600000000001</v>
      </c>
      <c r="H1415" s="2">
        <v>4.424475000000001</v>
      </c>
      <c r="I1415" s="2">
        <v>4.3730999999999991</v>
      </c>
      <c r="J1415" s="2">
        <v>4.3583249999999927</v>
      </c>
      <c r="K1415" s="17" t="s">
        <v>48</v>
      </c>
      <c r="L1415" s="17" t="s">
        <v>50</v>
      </c>
      <c r="M1415" s="17" t="s">
        <v>47</v>
      </c>
    </row>
    <row r="1416" spans="1:13" ht="13.5" x14ac:dyDescent="0.25">
      <c r="A1416" s="3">
        <v>44075</v>
      </c>
      <c r="B1416" s="2">
        <v>4.4348999999999998</v>
      </c>
      <c r="C1416" s="2">
        <v>51.726194042680156</v>
      </c>
      <c r="D1416" s="2">
        <v>-2.4264167999963782E-2</v>
      </c>
      <c r="E1416" s="2">
        <v>1.2819487216989674E-2</v>
      </c>
      <c r="F1416" s="2">
        <v>4.4774000000000003</v>
      </c>
      <c r="G1416" s="2">
        <v>4.4474499999999999</v>
      </c>
      <c r="H1416" s="2">
        <v>4.4272150000000003</v>
      </c>
      <c r="I1416" s="2">
        <v>4.3748959999999997</v>
      </c>
      <c r="J1416" s="2">
        <v>4.3588909999999927</v>
      </c>
      <c r="K1416" s="17" t="s">
        <v>48</v>
      </c>
      <c r="L1416" s="17" t="s">
        <v>50</v>
      </c>
      <c r="M1416" s="17" t="s">
        <v>47</v>
      </c>
    </row>
    <row r="1417" spans="1:13" ht="13.5" x14ac:dyDescent="0.25">
      <c r="A1417" s="3">
        <v>44076</v>
      </c>
      <c r="B1417" s="2">
        <v>4.4348999999999998</v>
      </c>
      <c r="C1417" s="2">
        <v>51.726194042680156</v>
      </c>
      <c r="D1417" s="2">
        <v>-2.6839639380384028E-2</v>
      </c>
      <c r="E1417" s="2">
        <v>2.0507771477276185E-3</v>
      </c>
      <c r="F1417" s="2">
        <v>4.4684999999999997</v>
      </c>
      <c r="G1417" s="2">
        <v>4.4523400000000004</v>
      </c>
      <c r="H1417" s="2">
        <v>4.4255750000000003</v>
      </c>
      <c r="I1417" s="2">
        <v>4.3764579999999995</v>
      </c>
      <c r="J1417" s="2">
        <v>4.3591939999999925</v>
      </c>
      <c r="K1417" s="17" t="s">
        <v>48</v>
      </c>
      <c r="L1417" s="17" t="s">
        <v>50</v>
      </c>
      <c r="M1417" s="17" t="s">
        <v>47</v>
      </c>
    </row>
    <row r="1418" spans="1:13" ht="13.5" x14ac:dyDescent="0.25">
      <c r="A1418" s="3">
        <v>44077</v>
      </c>
      <c r="B1418" s="2">
        <v>4.4919000000000002</v>
      </c>
      <c r="C1418" s="2">
        <v>57.133127551356736</v>
      </c>
      <c r="D1418" s="2">
        <v>-3.3331081181222189E-2</v>
      </c>
      <c r="E1418" s="2">
        <v>-9.115288336430178E-3</v>
      </c>
      <c r="F1418" s="2">
        <v>4.4698399999999996</v>
      </c>
      <c r="G1418" s="2">
        <v>4.4629300000000001</v>
      </c>
      <c r="H1418" s="2">
        <v>4.4297050000000002</v>
      </c>
      <c r="I1418" s="2">
        <v>4.3800959999999982</v>
      </c>
      <c r="J1418" s="2">
        <v>4.3598989999999924</v>
      </c>
      <c r="K1418" s="17" t="s">
        <v>48</v>
      </c>
      <c r="L1418" s="17" t="s">
        <v>50</v>
      </c>
      <c r="M1418" s="17" t="s">
        <v>47</v>
      </c>
    </row>
    <row r="1419" spans="1:13" ht="13.5" x14ac:dyDescent="0.25">
      <c r="A1419" s="3">
        <v>44078</v>
      </c>
      <c r="B1419" s="2">
        <v>4.4983000000000004</v>
      </c>
      <c r="C1419" s="2">
        <v>57.705935080421185</v>
      </c>
      <c r="D1419" s="2">
        <v>-3.1641115855026491E-2</v>
      </c>
      <c r="E1419" s="2">
        <v>-2.0088619791241338E-2</v>
      </c>
      <c r="F1419" s="2">
        <v>4.4818000000000007</v>
      </c>
      <c r="G1419" s="2">
        <v>4.4689100000000002</v>
      </c>
      <c r="H1419" s="2">
        <v>4.4335700000000005</v>
      </c>
      <c r="I1419" s="2">
        <v>4.3865479999999994</v>
      </c>
      <c r="J1419" s="2">
        <v>4.3605484999999922</v>
      </c>
      <c r="K1419" s="17" t="s">
        <v>48</v>
      </c>
      <c r="L1419" s="17" t="s">
        <v>55</v>
      </c>
      <c r="M1419" s="17" t="s">
        <v>47</v>
      </c>
    </row>
    <row r="1420" spans="1:13" ht="13.5" x14ac:dyDescent="0.25">
      <c r="A1420" s="3">
        <v>44081</v>
      </c>
      <c r="B1420" s="2">
        <v>4.4348999999999998</v>
      </c>
      <c r="C1420" s="2">
        <v>50.506068484156181</v>
      </c>
      <c r="D1420" s="2">
        <v>-2.5941671615357542E-2</v>
      </c>
      <c r="E1420" s="2">
        <v>-3.4589410844178312E-2</v>
      </c>
      <c r="F1420" s="2">
        <v>4.4589799999999995</v>
      </c>
      <c r="G1420" s="2">
        <v>4.4685499999999996</v>
      </c>
      <c r="H1420" s="2">
        <v>4.434264999999999</v>
      </c>
      <c r="I1420" s="2">
        <v>4.389278</v>
      </c>
      <c r="J1420" s="2">
        <v>4.3609684999999923</v>
      </c>
      <c r="K1420" s="17" t="s">
        <v>48</v>
      </c>
      <c r="L1420" s="17" t="s">
        <v>50</v>
      </c>
      <c r="M1420" s="17" t="s">
        <v>47</v>
      </c>
    </row>
    <row r="1421" spans="1:13" ht="13.5" x14ac:dyDescent="0.25">
      <c r="A1421" s="3">
        <v>44082</v>
      </c>
      <c r="B1421" s="2">
        <v>4.4348999999999998</v>
      </c>
      <c r="C1421" s="2">
        <v>50.506068484156167</v>
      </c>
      <c r="D1421" s="2">
        <v>-2.1139637847920945E-2</v>
      </c>
      <c r="E1421" s="2">
        <v>-5.1721754682124733E-2</v>
      </c>
      <c r="F1421" s="2">
        <v>4.4589799999999995</v>
      </c>
      <c r="G1421" s="2">
        <v>4.4681899999999999</v>
      </c>
      <c r="H1421" s="2">
        <v>4.4372949999999998</v>
      </c>
      <c r="I1421" s="2">
        <v>4.3915419999999994</v>
      </c>
      <c r="J1421" s="2">
        <v>4.3613884999999923</v>
      </c>
      <c r="K1421" s="17" t="s">
        <v>48</v>
      </c>
      <c r="L1421" s="17" t="s">
        <v>55</v>
      </c>
      <c r="M1421" s="17" t="s">
        <v>55</v>
      </c>
    </row>
    <row r="1422" spans="1:13" ht="13.5" x14ac:dyDescent="0.25">
      <c r="A1422" s="3">
        <v>44083</v>
      </c>
      <c r="B1422" s="2">
        <v>4.4348999999999998</v>
      </c>
      <c r="C1422" s="2">
        <v>50.506068484156167</v>
      </c>
      <c r="D1422" s="2">
        <v>-1.0803119792544891E-2</v>
      </c>
      <c r="E1422" s="2">
        <v>-6.3789622971177129E-2</v>
      </c>
      <c r="F1422" s="2">
        <v>4.4589799999999995</v>
      </c>
      <c r="G1422" s="2">
        <v>4.4637399999999996</v>
      </c>
      <c r="H1422" s="2">
        <v>4.440035</v>
      </c>
      <c r="I1422" s="2">
        <v>4.3928719999999997</v>
      </c>
      <c r="J1422" s="2">
        <v>4.3618084999999924</v>
      </c>
      <c r="K1422" s="17" t="s">
        <v>48</v>
      </c>
      <c r="L1422" s="17" t="s">
        <v>55</v>
      </c>
      <c r="M1422" s="17" t="s">
        <v>55</v>
      </c>
    </row>
    <row r="1423" spans="1:13" ht="13.5" x14ac:dyDescent="0.25">
      <c r="A1423" s="3">
        <v>44084</v>
      </c>
      <c r="B1423" s="2">
        <v>4.5616000000000003</v>
      </c>
      <c r="C1423" s="2">
        <v>62.259259427990116</v>
      </c>
      <c r="D1423" s="2">
        <v>-1.0567350720184443E-2</v>
      </c>
      <c r="E1423" s="2">
        <v>-7.1918274463499854E-2</v>
      </c>
      <c r="F1423" s="2">
        <v>4.4729199999999993</v>
      </c>
      <c r="G1423" s="2">
        <v>4.4713799999999999</v>
      </c>
      <c r="H1423" s="2">
        <v>4.4470649999999994</v>
      </c>
      <c r="I1423" s="2">
        <v>4.3968519999999991</v>
      </c>
      <c r="J1423" s="2">
        <v>4.3631539999999935</v>
      </c>
      <c r="K1423" s="17" t="s">
        <v>52</v>
      </c>
      <c r="L1423" s="17" t="s">
        <v>49</v>
      </c>
      <c r="M1423" s="17" t="s">
        <v>53</v>
      </c>
    </row>
    <row r="1424" spans="1:13" ht="13.5" x14ac:dyDescent="0.25">
      <c r="A1424" s="3">
        <v>44085</v>
      </c>
      <c r="B1424" s="2">
        <v>4.5933000000000002</v>
      </c>
      <c r="C1424" s="2">
        <v>64.528844693377579</v>
      </c>
      <c r="D1424" s="2">
        <v>-2.0665624515682879E-2</v>
      </c>
      <c r="E1424" s="2">
        <v>-7.81723689691841E-2</v>
      </c>
      <c r="F1424" s="2">
        <v>4.4919200000000004</v>
      </c>
      <c r="G1424" s="2">
        <v>4.4868600000000001</v>
      </c>
      <c r="H1424" s="2">
        <v>4.457724999999999</v>
      </c>
      <c r="I1424" s="2">
        <v>4.4018160000000002</v>
      </c>
      <c r="J1424" s="2">
        <v>4.3648914999999935</v>
      </c>
      <c r="K1424" s="17" t="s">
        <v>52</v>
      </c>
      <c r="L1424" s="17" t="s">
        <v>49</v>
      </c>
      <c r="M1424" s="17" t="s">
        <v>53</v>
      </c>
    </row>
    <row r="1425" spans="1:13" ht="13.5" x14ac:dyDescent="0.25">
      <c r="A1425" s="3">
        <v>44088</v>
      </c>
      <c r="B1425" s="2">
        <v>4.5616000000000003</v>
      </c>
      <c r="C1425" s="2">
        <v>60.604003548455907</v>
      </c>
      <c r="D1425" s="2">
        <v>-1.0757826212833166E-2</v>
      </c>
      <c r="E1425" s="2">
        <v>-8.0971033927459593E-2</v>
      </c>
      <c r="F1425" s="2">
        <v>4.5172600000000003</v>
      </c>
      <c r="G1425" s="2">
        <v>4.4881199999999994</v>
      </c>
      <c r="H1425" s="2">
        <v>4.4670899999999998</v>
      </c>
      <c r="I1425" s="2">
        <v>4.4061459999999997</v>
      </c>
      <c r="J1425" s="2">
        <v>4.3660909999999937</v>
      </c>
      <c r="K1425" s="17" t="s">
        <v>52</v>
      </c>
      <c r="L1425" s="17" t="s">
        <v>49</v>
      </c>
      <c r="M1425" s="17" t="s">
        <v>53</v>
      </c>
    </row>
    <row r="1426" spans="1:13" ht="13.5" x14ac:dyDescent="0.25">
      <c r="A1426" s="3">
        <v>44089</v>
      </c>
      <c r="B1426" s="2">
        <v>4.5552999999999999</v>
      </c>
      <c r="C1426" s="2">
        <v>59.825216990100429</v>
      </c>
      <c r="D1426" s="2">
        <v>-2.0103479095638477E-2</v>
      </c>
      <c r="E1426" s="2">
        <v>-8.6658967367774564E-2</v>
      </c>
      <c r="F1426" s="2">
        <v>4.5413399999999999</v>
      </c>
      <c r="G1426" s="2">
        <v>4.5001599999999993</v>
      </c>
      <c r="H1426" s="2">
        <v>4.4738050000000005</v>
      </c>
      <c r="I1426" s="2">
        <v>4.4103499999999993</v>
      </c>
      <c r="J1426" s="2">
        <v>4.3672589999999936</v>
      </c>
      <c r="K1426" s="17" t="s">
        <v>52</v>
      </c>
      <c r="L1426" s="17" t="s">
        <v>49</v>
      </c>
      <c r="M1426" s="17" t="s">
        <v>53</v>
      </c>
    </row>
    <row r="1427" spans="1:13" ht="13.5" x14ac:dyDescent="0.25">
      <c r="A1427" s="3">
        <v>44090</v>
      </c>
      <c r="B1427" s="2">
        <v>4.5236000000000001</v>
      </c>
      <c r="C1427" s="2">
        <v>55.930555963679325</v>
      </c>
      <c r="D1427" s="2">
        <v>-2.6220403957145422E-2</v>
      </c>
      <c r="E1427" s="2">
        <v>-9.2621584331886192E-2</v>
      </c>
      <c r="F1427" s="2">
        <v>4.5590799999999998</v>
      </c>
      <c r="G1427" s="2">
        <v>4.5090300000000001</v>
      </c>
      <c r="H1427" s="2">
        <v>4.4806850000000003</v>
      </c>
      <c r="I1427" s="2">
        <v>4.4140379999999997</v>
      </c>
      <c r="J1427" s="2">
        <v>4.3682684999999939</v>
      </c>
      <c r="K1427" s="17" t="s">
        <v>52</v>
      </c>
      <c r="L1427" s="17" t="s">
        <v>49</v>
      </c>
      <c r="M1427" s="17" t="s">
        <v>53</v>
      </c>
    </row>
    <row r="1428" spans="1:13" ht="13.5" x14ac:dyDescent="0.25">
      <c r="A1428" s="3">
        <v>44091</v>
      </c>
      <c r="B1428" s="2">
        <v>4.5616000000000003</v>
      </c>
      <c r="C1428" s="2">
        <v>59.347092081390358</v>
      </c>
      <c r="D1428" s="2">
        <v>-2.5770468689584547E-2</v>
      </c>
      <c r="E1428" s="2">
        <v>-0.10574551455990142</v>
      </c>
      <c r="F1428" s="2">
        <v>4.5590799999999998</v>
      </c>
      <c r="G1428" s="2">
        <v>4.516</v>
      </c>
      <c r="H1428" s="2">
        <v>4.489465</v>
      </c>
      <c r="I1428" s="2">
        <v>4.4188359999999998</v>
      </c>
      <c r="J1428" s="2">
        <v>4.3694969999999937</v>
      </c>
      <c r="K1428" s="17" t="s">
        <v>48</v>
      </c>
      <c r="L1428" s="17" t="s">
        <v>50</v>
      </c>
      <c r="M1428" s="17" t="s">
        <v>55</v>
      </c>
    </row>
    <row r="1429" spans="1:13" ht="13.5" x14ac:dyDescent="0.25">
      <c r="A1429" s="3">
        <v>44092</v>
      </c>
      <c r="B1429" s="2">
        <v>4.5616000000000003</v>
      </c>
      <c r="C1429" s="2">
        <v>59.347092081390358</v>
      </c>
      <c r="D1429" s="2">
        <v>-2.4933961358137857E-2</v>
      </c>
      <c r="E1429" s="2">
        <v>-0.12592577581417119</v>
      </c>
      <c r="F1429" s="2">
        <v>4.55274</v>
      </c>
      <c r="G1429" s="2">
        <v>4.5223299999999993</v>
      </c>
      <c r="H1429" s="2">
        <v>4.4956200000000006</v>
      </c>
      <c r="I1429" s="2">
        <v>4.4237499999999992</v>
      </c>
      <c r="J1429" s="2">
        <v>4.3707254999999945</v>
      </c>
      <c r="K1429" s="17" t="s">
        <v>48</v>
      </c>
      <c r="L1429" s="17" t="s">
        <v>50</v>
      </c>
      <c r="M1429" s="17" t="s">
        <v>47</v>
      </c>
    </row>
    <row r="1430" spans="1:13" ht="13.5" x14ac:dyDescent="0.25">
      <c r="A1430" s="3">
        <v>44095</v>
      </c>
      <c r="B1430" s="2">
        <v>4.53</v>
      </c>
      <c r="C1430" s="2">
        <v>55.21846526534091</v>
      </c>
      <c r="D1430" s="2">
        <v>-3.2128903347937943E-2</v>
      </c>
      <c r="E1430" s="2">
        <v>-0.14700078179221912</v>
      </c>
      <c r="F1430" s="2">
        <v>4.5464200000000003</v>
      </c>
      <c r="G1430" s="2">
        <v>4.5318399999999999</v>
      </c>
      <c r="H1430" s="2">
        <v>4.5001949999999997</v>
      </c>
      <c r="I1430" s="2">
        <v>4.4277979999999992</v>
      </c>
      <c r="J1430" s="2">
        <v>4.3717959999999945</v>
      </c>
      <c r="K1430" s="17" t="s">
        <v>48</v>
      </c>
      <c r="L1430" s="17" t="s">
        <v>50</v>
      </c>
      <c r="M1430" s="17" t="s">
        <v>47</v>
      </c>
    </row>
    <row r="1431" spans="1:13" ht="13.5" x14ac:dyDescent="0.25">
      <c r="A1431" s="3">
        <v>44096</v>
      </c>
      <c r="B1431" s="2">
        <v>4.4983000000000004</v>
      </c>
      <c r="C1431" s="2">
        <v>51.358566277613527</v>
      </c>
      <c r="D1431" s="2">
        <v>-3.6135437347376786E-2</v>
      </c>
      <c r="E1431" s="2">
        <v>-0.16979938635659564</v>
      </c>
      <c r="F1431" s="2">
        <v>4.5350200000000003</v>
      </c>
      <c r="G1431" s="2">
        <v>4.5381799999999997</v>
      </c>
      <c r="H1431" s="2">
        <v>4.5031850000000002</v>
      </c>
      <c r="I1431" s="2">
        <v>4.4313299999999991</v>
      </c>
      <c r="J1431" s="2">
        <v>4.372561999999995</v>
      </c>
      <c r="K1431" s="17" t="s">
        <v>48</v>
      </c>
      <c r="L1431" s="17" t="s">
        <v>50</v>
      </c>
      <c r="M1431" s="17" t="s">
        <v>47</v>
      </c>
    </row>
    <row r="1432" spans="1:13" ht="13.5" x14ac:dyDescent="0.25">
      <c r="A1432" s="3">
        <v>44097</v>
      </c>
      <c r="B1432" s="2">
        <v>4.7516999999999996</v>
      </c>
      <c r="C1432" s="2">
        <v>69.632516658824059</v>
      </c>
      <c r="D1432" s="2">
        <v>-5.8355537348676378E-2</v>
      </c>
      <c r="E1432" s="2">
        <v>-0.19298995062445509</v>
      </c>
      <c r="F1432" s="2">
        <v>4.5806400000000007</v>
      </c>
      <c r="G1432" s="2">
        <v>4.5698600000000003</v>
      </c>
      <c r="H1432" s="2">
        <v>4.5167999999999999</v>
      </c>
      <c r="I1432" s="2">
        <v>4.4402799999999996</v>
      </c>
      <c r="J1432" s="2">
        <v>4.3747119999999953</v>
      </c>
      <c r="K1432" s="17" t="s">
        <v>48</v>
      </c>
      <c r="L1432" s="17" t="s">
        <v>50</v>
      </c>
      <c r="M1432" s="17" t="s">
        <v>51</v>
      </c>
    </row>
    <row r="1433" spans="1:13" ht="13.5" x14ac:dyDescent="0.25">
      <c r="A1433" s="3">
        <v>44098</v>
      </c>
      <c r="B1433" s="2">
        <v>4.7389999999999999</v>
      </c>
      <c r="C1433" s="2">
        <v>68.248625992848218</v>
      </c>
      <c r="D1433" s="2">
        <v>-5.8276635214667749E-2</v>
      </c>
      <c r="E1433" s="2">
        <v>-0.22058887042433167</v>
      </c>
      <c r="F1433" s="2">
        <v>4.6161200000000004</v>
      </c>
      <c r="G1433" s="2">
        <v>4.5876000000000001</v>
      </c>
      <c r="H1433" s="2">
        <v>4.5294900000000009</v>
      </c>
      <c r="I1433" s="2">
        <v>4.448976</v>
      </c>
      <c r="J1433" s="2">
        <v>4.3769444999999951</v>
      </c>
      <c r="K1433" s="17" t="s">
        <v>48</v>
      </c>
      <c r="L1433" s="17" t="s">
        <v>50</v>
      </c>
      <c r="M1433" s="17" t="s">
        <v>51</v>
      </c>
    </row>
    <row r="1434" spans="1:13" ht="13.5" x14ac:dyDescent="0.25">
      <c r="A1434" s="3">
        <v>44099</v>
      </c>
      <c r="B1434" s="2">
        <v>4.5995999999999997</v>
      </c>
      <c r="C1434" s="2">
        <v>55.265300128553363</v>
      </c>
      <c r="D1434" s="2">
        <v>-4.4369499523182476E-2</v>
      </c>
      <c r="E1434" s="2">
        <v>-0.24900632867545194</v>
      </c>
      <c r="F1434" s="2">
        <v>4.6237200000000005</v>
      </c>
      <c r="G1434" s="2">
        <v>4.5882300000000003</v>
      </c>
      <c r="H1434" s="2">
        <v>4.5375449999999997</v>
      </c>
      <c r="I1434" s="2">
        <v>4.45465</v>
      </c>
      <c r="J1434" s="2">
        <v>4.3782169999999949</v>
      </c>
      <c r="K1434" s="17" t="s">
        <v>48</v>
      </c>
      <c r="L1434" s="17" t="s">
        <v>50</v>
      </c>
      <c r="M1434" s="17" t="s">
        <v>51</v>
      </c>
    </row>
    <row r="1435" spans="1:13" ht="13.5" x14ac:dyDescent="0.25">
      <c r="A1435" s="3">
        <v>44102</v>
      </c>
      <c r="B1435" s="2">
        <v>4.5616000000000003</v>
      </c>
      <c r="C1435" s="2">
        <v>52.342162824020328</v>
      </c>
      <c r="D1435" s="2">
        <v>-3.510186330309395E-2</v>
      </c>
      <c r="E1435" s="2">
        <v>-0.28483402101350291</v>
      </c>
      <c r="F1435" s="2">
        <v>4.6300399999999993</v>
      </c>
      <c r="G1435" s="2">
        <v>4.5882300000000003</v>
      </c>
      <c r="H1435" s="2">
        <v>4.5381749999999998</v>
      </c>
      <c r="I1435" s="2">
        <v>4.4595639999999994</v>
      </c>
      <c r="J1435" s="2">
        <v>4.3794164999999943</v>
      </c>
      <c r="K1435" s="17" t="s">
        <v>48</v>
      </c>
      <c r="L1435" s="17" t="s">
        <v>55</v>
      </c>
      <c r="M1435" s="17" t="s">
        <v>51</v>
      </c>
    </row>
    <row r="1436" spans="1:13" ht="13.5" x14ac:dyDescent="0.25">
      <c r="A1436" s="3">
        <v>44103</v>
      </c>
      <c r="B1436" s="2">
        <v>4.6882999999999999</v>
      </c>
      <c r="C1436" s="2">
        <v>59.948759010836376</v>
      </c>
      <c r="D1436" s="2">
        <v>-3.7795289474783722E-2</v>
      </c>
      <c r="E1436" s="2">
        <v>-0.32566124253472739</v>
      </c>
      <c r="F1436" s="2">
        <v>4.6680399999999995</v>
      </c>
      <c r="G1436" s="2">
        <v>4.6015299999999995</v>
      </c>
      <c r="H1436" s="2">
        <v>4.5508449999999998</v>
      </c>
      <c r="I1436" s="2">
        <v>4.4670120000000004</v>
      </c>
      <c r="J1436" s="2">
        <v>4.3812494999999956</v>
      </c>
      <c r="K1436" s="17" t="s">
        <v>52</v>
      </c>
      <c r="L1436" s="17" t="s">
        <v>55</v>
      </c>
      <c r="M1436" s="17" t="s">
        <v>53</v>
      </c>
    </row>
    <row r="1437" spans="1:13" ht="13.5" x14ac:dyDescent="0.25">
      <c r="A1437" s="3">
        <v>44104</v>
      </c>
      <c r="B1437" s="2">
        <v>4.5045999999999999</v>
      </c>
      <c r="C1437" s="2">
        <v>47.989164705449035</v>
      </c>
      <c r="D1437" s="2">
        <v>-3.2259993290498556E-2</v>
      </c>
      <c r="E1437" s="2">
        <v>-0.36215201548125042</v>
      </c>
      <c r="F1437" s="2">
        <v>4.6186199999999999</v>
      </c>
      <c r="G1437" s="2">
        <v>4.5996300000000003</v>
      </c>
      <c r="H1437" s="2">
        <v>4.5543299999999993</v>
      </c>
      <c r="I1437" s="2">
        <v>4.4704360000000003</v>
      </c>
      <c r="J1437" s="2">
        <v>4.382309999999995</v>
      </c>
      <c r="K1437" s="17" t="s">
        <v>48</v>
      </c>
      <c r="L1437" s="17" t="s">
        <v>50</v>
      </c>
      <c r="M1437" s="17" t="s">
        <v>47</v>
      </c>
    </row>
    <row r="1438" spans="1:13" ht="13.5" x14ac:dyDescent="0.25">
      <c r="A1438" s="3">
        <v>44105</v>
      </c>
      <c r="B1438" s="2">
        <v>4.4665999999999997</v>
      </c>
      <c r="C1438" s="2">
        <v>45.947172117173935</v>
      </c>
      <c r="D1438" s="2">
        <v>-1.8678094647078147E-2</v>
      </c>
      <c r="E1438" s="2">
        <v>-0.38290361315416871</v>
      </c>
      <c r="F1438" s="2">
        <v>4.5641400000000001</v>
      </c>
      <c r="G1438" s="2">
        <v>4.5901299999999994</v>
      </c>
      <c r="H1438" s="2">
        <v>4.5530649999999993</v>
      </c>
      <c r="I1438" s="2">
        <v>4.4730999999999996</v>
      </c>
      <c r="J1438" s="2">
        <v>4.3830344999999955</v>
      </c>
      <c r="K1438" s="17" t="s">
        <v>48</v>
      </c>
      <c r="L1438" s="17" t="s">
        <v>50</v>
      </c>
      <c r="M1438" s="17" t="s">
        <v>47</v>
      </c>
    </row>
    <row r="1439" spans="1:13" ht="13.5" x14ac:dyDescent="0.25">
      <c r="A1439" s="3">
        <v>44106</v>
      </c>
      <c r="B1439" s="2">
        <v>4.4348999999999998</v>
      </c>
      <c r="C1439" s="2">
        <v>44.255416031417361</v>
      </c>
      <c r="D1439" s="2">
        <v>-4.3933809561123027E-3</v>
      </c>
      <c r="E1439" s="2">
        <v>-0.38839386938008397</v>
      </c>
      <c r="F1439" s="2">
        <v>4.5312000000000001</v>
      </c>
      <c r="G1439" s="2">
        <v>4.5774599999999994</v>
      </c>
      <c r="H1439" s="2">
        <v>4.5498949999999994</v>
      </c>
      <c r="I1439" s="2">
        <v>4.4725600000000005</v>
      </c>
      <c r="J1439" s="2">
        <v>4.3836294999999952</v>
      </c>
      <c r="K1439" s="17" t="s">
        <v>48</v>
      </c>
      <c r="L1439" s="17" t="s">
        <v>50</v>
      </c>
      <c r="M1439" s="17" t="s">
        <v>47</v>
      </c>
    </row>
    <row r="1440" spans="1:13" ht="13.5" x14ac:dyDescent="0.25">
      <c r="A1440" s="3">
        <v>44109</v>
      </c>
      <c r="B1440" s="2">
        <v>4.5552999999999999</v>
      </c>
      <c r="C1440" s="2">
        <v>51.551812179021645</v>
      </c>
      <c r="D1440" s="2">
        <v>-5.4877690220953568E-3</v>
      </c>
      <c r="E1440" s="2">
        <v>-0.38226739931425679</v>
      </c>
      <c r="F1440" s="2">
        <v>4.5299399999999999</v>
      </c>
      <c r="G1440" s="2">
        <v>4.5799899999999996</v>
      </c>
      <c r="H1440" s="2">
        <v>4.5559149999999997</v>
      </c>
      <c r="I1440" s="2">
        <v>4.4760639999999992</v>
      </c>
      <c r="J1440" s="2">
        <v>4.3848264999999946</v>
      </c>
      <c r="K1440" s="17" t="s">
        <v>48</v>
      </c>
      <c r="L1440" s="17" t="s">
        <v>50</v>
      </c>
      <c r="M1440" s="17" t="s">
        <v>47</v>
      </c>
    </row>
    <row r="1441" spans="1:13" ht="13.5" x14ac:dyDescent="0.25">
      <c r="A1441" s="3">
        <v>44110</v>
      </c>
      <c r="B1441" s="2">
        <v>4.53</v>
      </c>
      <c r="C1441" s="2">
        <v>50.06877708408615</v>
      </c>
      <c r="D1441" s="2">
        <v>-9.5738249823718036E-3</v>
      </c>
      <c r="E1441" s="2">
        <v>-0.37006034048938807</v>
      </c>
      <c r="F1441" s="2">
        <v>4.4982799999999994</v>
      </c>
      <c r="G1441" s="2">
        <v>4.5831599999999995</v>
      </c>
      <c r="H1441" s="2">
        <v>4.56067</v>
      </c>
      <c r="I1441" s="2">
        <v>4.4790619999999999</v>
      </c>
      <c r="J1441" s="2">
        <v>4.386013999999995</v>
      </c>
      <c r="K1441" s="17" t="s">
        <v>48</v>
      </c>
      <c r="L1441" s="17" t="s">
        <v>50</v>
      </c>
      <c r="M1441" s="17" t="s">
        <v>47</v>
      </c>
    </row>
    <row r="1442" spans="1:13" ht="13.5" x14ac:dyDescent="0.25">
      <c r="A1442" s="3">
        <v>44111</v>
      </c>
      <c r="B1442" s="2">
        <v>4.5616000000000003</v>
      </c>
      <c r="C1442" s="2">
        <v>51.928904757568255</v>
      </c>
      <c r="D1442" s="2">
        <v>2.3616573624048343E-2</v>
      </c>
      <c r="E1442" s="2">
        <v>-0.35556813090382655</v>
      </c>
      <c r="F1442" s="2">
        <v>4.5096800000000004</v>
      </c>
      <c r="G1442" s="2">
        <v>4.5641499999999997</v>
      </c>
      <c r="H1442" s="2">
        <v>4.567005</v>
      </c>
      <c r="I1442" s="2">
        <v>4.4826920000000001</v>
      </c>
      <c r="J1442" s="2">
        <v>4.3873594999999952</v>
      </c>
      <c r="K1442" s="17" t="s">
        <v>48</v>
      </c>
      <c r="L1442" s="17" t="s">
        <v>50</v>
      </c>
      <c r="M1442" s="17" t="s">
        <v>51</v>
      </c>
    </row>
    <row r="1443" spans="1:13" ht="13.5" x14ac:dyDescent="0.25">
      <c r="A1443" s="3">
        <v>44112</v>
      </c>
      <c r="B1443" s="2">
        <v>4.4983000000000004</v>
      </c>
      <c r="C1443" s="2">
        <v>48.06603422130059</v>
      </c>
      <c r="D1443" s="2">
        <v>5.4252736935357149E-2</v>
      </c>
      <c r="E1443" s="2">
        <v>-0.34030916628777763</v>
      </c>
      <c r="F1443" s="2">
        <v>4.5160200000000001</v>
      </c>
      <c r="G1443" s="2">
        <v>4.5400799999999997</v>
      </c>
      <c r="H1443" s="2">
        <v>4.5638399999999999</v>
      </c>
      <c r="I1443" s="2">
        <v>4.4850560000000002</v>
      </c>
      <c r="J1443" s="2">
        <v>4.3883884999999951</v>
      </c>
      <c r="K1443" s="17" t="s">
        <v>52</v>
      </c>
      <c r="L1443" s="17" t="s">
        <v>49</v>
      </c>
      <c r="M1443" s="17" t="s">
        <v>53</v>
      </c>
    </row>
    <row r="1444" spans="1:13" ht="13.5" x14ac:dyDescent="0.25">
      <c r="A1444" s="3">
        <v>44113</v>
      </c>
      <c r="B1444" s="2">
        <v>4.4983000000000004</v>
      </c>
      <c r="C1444" s="2">
        <v>48.06603422130059</v>
      </c>
      <c r="D1444" s="2">
        <v>5.8934030276862615E-2</v>
      </c>
      <c r="E1444" s="2">
        <v>-0.32634647377770559</v>
      </c>
      <c r="F1444" s="2">
        <v>4.5287000000000006</v>
      </c>
      <c r="G1444" s="2">
        <v>4.5299500000000004</v>
      </c>
      <c r="H1444" s="2">
        <v>4.5590899999999994</v>
      </c>
      <c r="I1444" s="2">
        <v>4.4874200000000002</v>
      </c>
      <c r="J1444" s="2">
        <v>4.3892714999999951</v>
      </c>
      <c r="K1444" s="17" t="s">
        <v>52</v>
      </c>
      <c r="L1444" s="17" t="s">
        <v>49</v>
      </c>
      <c r="M1444" s="17" t="s">
        <v>53</v>
      </c>
    </row>
    <row r="1445" spans="1:13" ht="13.5" x14ac:dyDescent="0.25">
      <c r="A1445" s="3">
        <v>44116</v>
      </c>
      <c r="B1445" s="2">
        <v>4.5552999999999999</v>
      </c>
      <c r="C1445" s="2">
        <v>51.809732498657887</v>
      </c>
      <c r="D1445" s="2">
        <v>5.3016137250670781E-2</v>
      </c>
      <c r="E1445" s="2">
        <v>-0.29854576481885331</v>
      </c>
      <c r="F1445" s="2">
        <v>4.5286999999999997</v>
      </c>
      <c r="G1445" s="2">
        <v>4.5293200000000002</v>
      </c>
      <c r="H1445" s="2">
        <v>4.5587749999999998</v>
      </c>
      <c r="I1445" s="2">
        <v>4.4909239999999997</v>
      </c>
      <c r="J1445" s="2">
        <v>4.3904394999999958</v>
      </c>
      <c r="K1445" s="17" t="s">
        <v>52</v>
      </c>
      <c r="L1445" s="17" t="s">
        <v>49</v>
      </c>
      <c r="M1445" s="17" t="s">
        <v>55</v>
      </c>
    </row>
    <row r="1446" spans="1:13" ht="13.5" x14ac:dyDescent="0.25">
      <c r="A1446" s="3">
        <v>44117</v>
      </c>
      <c r="B1446" s="2">
        <v>4.5552999999999999</v>
      </c>
      <c r="C1446" s="2">
        <v>51.80973249865788</v>
      </c>
      <c r="D1446" s="2">
        <v>6.7339541435270434E-2</v>
      </c>
      <c r="E1446" s="2">
        <v>-0.25939785590061665</v>
      </c>
      <c r="F1446" s="2">
        <v>4.53376</v>
      </c>
      <c r="G1446" s="2">
        <v>4.5160200000000001</v>
      </c>
      <c r="H1446" s="2">
        <v>4.5587749999999998</v>
      </c>
      <c r="I1446" s="2">
        <v>4.4944279999999992</v>
      </c>
      <c r="J1446" s="2">
        <v>4.3916949999999959</v>
      </c>
      <c r="K1446" s="17" t="s">
        <v>52</v>
      </c>
      <c r="L1446" s="17" t="s">
        <v>49</v>
      </c>
      <c r="M1446" s="17" t="s">
        <v>53</v>
      </c>
    </row>
    <row r="1447" spans="1:13" ht="13.5" x14ac:dyDescent="0.25">
      <c r="A1447" s="3">
        <v>44118</v>
      </c>
      <c r="B1447" s="2">
        <v>4.4983000000000004</v>
      </c>
      <c r="C1447" s="2">
        <v>47.812493530131661</v>
      </c>
      <c r="D1447" s="2">
        <v>5.5270532845595355E-2</v>
      </c>
      <c r="E1447" s="2">
        <v>-0.21837558586645556</v>
      </c>
      <c r="F1447" s="2">
        <v>4.5210999999999997</v>
      </c>
      <c r="G1447" s="2">
        <v>4.5153900000000009</v>
      </c>
      <c r="H1447" s="2">
        <v>4.5575100000000006</v>
      </c>
      <c r="I1447" s="2">
        <v>4.4950399999999995</v>
      </c>
      <c r="J1447" s="2">
        <v>4.3926654999999961</v>
      </c>
      <c r="K1447" s="17" t="s">
        <v>48</v>
      </c>
      <c r="L1447" s="17" t="s">
        <v>55</v>
      </c>
      <c r="M1447" s="17" t="s">
        <v>47</v>
      </c>
    </row>
    <row r="1448" spans="1:13" ht="13.5" x14ac:dyDescent="0.25">
      <c r="A1448" s="3">
        <v>44120</v>
      </c>
      <c r="B1448" s="2">
        <v>4.5172999999999996</v>
      </c>
      <c r="C1448" s="2">
        <v>49.218910839392763</v>
      </c>
      <c r="D1448" s="2">
        <v>3.8003126881084093E-2</v>
      </c>
      <c r="E1448" s="2">
        <v>-0.1749576174118728</v>
      </c>
      <c r="F1448" s="2">
        <v>4.5248999999999997</v>
      </c>
      <c r="G1448" s="2">
        <v>4.5204599999999999</v>
      </c>
      <c r="H1448" s="2">
        <v>4.5552950000000001</v>
      </c>
      <c r="I1448" s="2">
        <v>4.4971999999999994</v>
      </c>
      <c r="J1448" s="2">
        <v>4.3938184999999956</v>
      </c>
      <c r="K1448" s="17" t="s">
        <v>48</v>
      </c>
      <c r="L1448" s="17" t="s">
        <v>55</v>
      </c>
      <c r="M1448" s="17" t="s">
        <v>51</v>
      </c>
    </row>
    <row r="1449" spans="1:13" ht="13.5" x14ac:dyDescent="0.25">
      <c r="A1449" s="3">
        <v>44123</v>
      </c>
      <c r="B1449" s="2">
        <v>4.5552999999999999</v>
      </c>
      <c r="C1449" s="2">
        <v>52.004777611913369</v>
      </c>
      <c r="D1449" s="2">
        <v>1.5771932727908222E-2</v>
      </c>
      <c r="E1449" s="2">
        <v>-0.13472708734231029</v>
      </c>
      <c r="F1449" s="2">
        <v>4.5362999999999998</v>
      </c>
      <c r="G1449" s="2">
        <v>4.5325000000000006</v>
      </c>
      <c r="H1449" s="2">
        <v>4.5549800000000005</v>
      </c>
      <c r="I1449" s="2">
        <v>4.4998860000000001</v>
      </c>
      <c r="J1449" s="2">
        <v>4.3951614999999951</v>
      </c>
      <c r="K1449" s="17" t="s">
        <v>48</v>
      </c>
      <c r="L1449" s="17" t="s">
        <v>55</v>
      </c>
      <c r="M1449" s="17" t="s">
        <v>51</v>
      </c>
    </row>
    <row r="1450" spans="1:13" ht="13.5" x14ac:dyDescent="0.25">
      <c r="A1450" s="3">
        <v>44124</v>
      </c>
      <c r="B1450" s="2">
        <v>4.6186999999999996</v>
      </c>
      <c r="C1450" s="2">
        <v>56.311219570296203</v>
      </c>
      <c r="D1450" s="2">
        <v>1.0629294200743544E-2</v>
      </c>
      <c r="E1450" s="2">
        <v>-0.10060703171180928</v>
      </c>
      <c r="F1450" s="2">
        <v>4.5489799999999994</v>
      </c>
      <c r="G1450" s="2">
        <v>4.5388399999999995</v>
      </c>
      <c r="H1450" s="2">
        <v>4.5594150000000004</v>
      </c>
      <c r="I1450" s="2">
        <v>4.5038399999999994</v>
      </c>
      <c r="J1450" s="2">
        <v>4.3969384999999956</v>
      </c>
      <c r="K1450" s="17" t="s">
        <v>48</v>
      </c>
      <c r="L1450" s="17" t="s">
        <v>55</v>
      </c>
      <c r="M1450" s="17" t="s">
        <v>51</v>
      </c>
    </row>
    <row r="1451" spans="1:13" ht="13.5" x14ac:dyDescent="0.25">
      <c r="A1451" s="3">
        <v>44125</v>
      </c>
      <c r="B1451" s="2">
        <v>4.7516999999999996</v>
      </c>
      <c r="C1451" s="2">
        <v>63.674611597712214</v>
      </c>
      <c r="D1451" s="2">
        <v>-7.987636772970319E-3</v>
      </c>
      <c r="E1451" s="2">
        <v>-7.015816632297564E-2</v>
      </c>
      <c r="F1451" s="2">
        <v>4.58826</v>
      </c>
      <c r="G1451" s="2">
        <v>4.5610099999999996</v>
      </c>
      <c r="H1451" s="2">
        <v>4.5720850000000004</v>
      </c>
      <c r="I1451" s="2">
        <v>4.5113879999999993</v>
      </c>
      <c r="J1451" s="2">
        <v>4.3992929999999966</v>
      </c>
      <c r="K1451" s="17" t="s">
        <v>52</v>
      </c>
      <c r="L1451" s="17" t="s">
        <v>49</v>
      </c>
      <c r="M1451" s="17" t="s">
        <v>53</v>
      </c>
    </row>
    <row r="1452" spans="1:13" ht="13.5" x14ac:dyDescent="0.25">
      <c r="A1452" s="3">
        <v>44126</v>
      </c>
      <c r="B1452" s="2">
        <v>4.8531000000000004</v>
      </c>
      <c r="C1452" s="2">
        <v>68.090329479674409</v>
      </c>
      <c r="D1452" s="2">
        <v>-2.7658592529890669E-2</v>
      </c>
      <c r="E1452" s="2">
        <v>-4.4412305046002201E-2</v>
      </c>
      <c r="F1452" s="2">
        <v>4.6592199999999995</v>
      </c>
      <c r="G1452" s="2">
        <v>4.5901599999999991</v>
      </c>
      <c r="H1452" s="2">
        <v>4.5771550000000012</v>
      </c>
      <c r="I1452" s="2">
        <v>4.5208479999999991</v>
      </c>
      <c r="J1452" s="2">
        <v>4.4020084999999964</v>
      </c>
      <c r="K1452" s="17" t="s">
        <v>52</v>
      </c>
      <c r="L1452" s="17" t="s">
        <v>49</v>
      </c>
      <c r="M1452" s="17" t="s">
        <v>53</v>
      </c>
    </row>
    <row r="1453" spans="1:13" ht="13.5" x14ac:dyDescent="0.25">
      <c r="A1453" s="3">
        <v>44127</v>
      </c>
      <c r="B1453" s="2">
        <v>4.8151000000000002</v>
      </c>
      <c r="C1453" s="2">
        <v>64.906082297027439</v>
      </c>
      <c r="D1453" s="2">
        <v>-5.300069641317684E-2</v>
      </c>
      <c r="E1453" s="2">
        <v>-2.474466288033602E-2</v>
      </c>
      <c r="F1453" s="2">
        <v>4.7187800000000006</v>
      </c>
      <c r="G1453" s="2">
        <v>4.6218399999999997</v>
      </c>
      <c r="H1453" s="2">
        <v>4.5809600000000001</v>
      </c>
      <c r="I1453" s="2">
        <v>4.5287299999999995</v>
      </c>
      <c r="J1453" s="2">
        <v>4.4047089999999969</v>
      </c>
      <c r="K1453" s="17" t="s">
        <v>52</v>
      </c>
      <c r="L1453" s="17" t="s">
        <v>49</v>
      </c>
      <c r="M1453" s="17" t="s">
        <v>53</v>
      </c>
    </row>
    <row r="1454" spans="1:13" ht="13.5" x14ac:dyDescent="0.25">
      <c r="A1454" s="3">
        <v>44130</v>
      </c>
      <c r="B1454" s="2">
        <v>4.8593999999999999</v>
      </c>
      <c r="C1454" s="2">
        <v>66.852249763775404</v>
      </c>
      <c r="D1454" s="2">
        <v>-7.914336245947684E-2</v>
      </c>
      <c r="E1454" s="2">
        <v>-8.0711434782926687E-3</v>
      </c>
      <c r="F1454" s="2">
        <v>4.7796000000000003</v>
      </c>
      <c r="G1454" s="2">
        <v>4.6579500000000005</v>
      </c>
      <c r="H1454" s="2">
        <v>4.5939500000000004</v>
      </c>
      <c r="I1454" s="2">
        <v>4.5383159999999991</v>
      </c>
      <c r="J1454" s="2">
        <v>4.4076894999999983</v>
      </c>
      <c r="K1454" s="17" t="s">
        <v>52</v>
      </c>
      <c r="L1454" s="17" t="s">
        <v>49</v>
      </c>
      <c r="M1454" s="17" t="s">
        <v>53</v>
      </c>
    </row>
    <row r="1455" spans="1:13" ht="13.5" x14ac:dyDescent="0.25">
      <c r="A1455" s="3">
        <v>44131</v>
      </c>
      <c r="B1455" s="2">
        <v>4.8593999999999999</v>
      </c>
      <c r="C1455" s="2">
        <v>66.852249763775404</v>
      </c>
      <c r="D1455" s="2">
        <v>-9.4069458507609838E-2</v>
      </c>
      <c r="E1455" s="2">
        <v>3.1061854673064687E-3</v>
      </c>
      <c r="F1455" s="2">
        <v>4.8277400000000004</v>
      </c>
      <c r="G1455" s="2">
        <v>4.6883600000000003</v>
      </c>
      <c r="H1455" s="2">
        <v>4.6088399999999998</v>
      </c>
      <c r="I1455" s="2">
        <v>4.548017999999999</v>
      </c>
      <c r="J1455" s="2">
        <v>4.4106699999999979</v>
      </c>
      <c r="K1455" s="17" t="s">
        <v>52</v>
      </c>
      <c r="L1455" s="17" t="s">
        <v>49</v>
      </c>
      <c r="M1455" s="17" t="s">
        <v>53</v>
      </c>
    </row>
    <row r="1456" spans="1:13" ht="13.5" x14ac:dyDescent="0.25">
      <c r="A1456" s="3">
        <v>44132</v>
      </c>
      <c r="B1456" s="2">
        <v>4.8531000000000004</v>
      </c>
      <c r="C1456" s="2">
        <v>66.246328271497504</v>
      </c>
      <c r="D1456" s="2">
        <v>-0.1076905370808463</v>
      </c>
      <c r="E1456" s="2">
        <v>8.2063927565220966E-3</v>
      </c>
      <c r="F1456" s="2">
        <v>4.84802</v>
      </c>
      <c r="G1456" s="2">
        <v>4.71814</v>
      </c>
      <c r="H1456" s="2">
        <v>4.6170799999999996</v>
      </c>
      <c r="I1456" s="2">
        <v>4.556659999999999</v>
      </c>
      <c r="J1456" s="2">
        <v>4.413618999999998</v>
      </c>
      <c r="K1456" s="17" t="s">
        <v>48</v>
      </c>
      <c r="L1456" s="17" t="s">
        <v>55</v>
      </c>
      <c r="M1456" s="17" t="s">
        <v>51</v>
      </c>
    </row>
    <row r="1457" spans="1:13" ht="13.5" x14ac:dyDescent="0.25">
      <c r="A1457" s="3">
        <v>44134</v>
      </c>
      <c r="B1457" s="2">
        <v>4.7516999999999996</v>
      </c>
      <c r="C1457" s="2">
        <v>57.251922184810411</v>
      </c>
      <c r="D1457" s="2">
        <v>-0.12178693155183407</v>
      </c>
      <c r="E1457" s="2">
        <v>1.0228834539381077E-2</v>
      </c>
      <c r="F1457" s="2">
        <v>4.8277400000000004</v>
      </c>
      <c r="G1457" s="2">
        <v>4.7434799999999999</v>
      </c>
      <c r="H1457" s="2">
        <v>4.6294349999999991</v>
      </c>
      <c r="I1457" s="2">
        <v>4.5639739999999991</v>
      </c>
      <c r="J1457" s="2">
        <v>4.4167034999999979</v>
      </c>
      <c r="K1457" s="17" t="s">
        <v>48</v>
      </c>
      <c r="L1457" s="17" t="s">
        <v>50</v>
      </c>
      <c r="M1457" s="17" t="s">
        <v>47</v>
      </c>
    </row>
    <row r="1458" spans="1:13" ht="13.5" x14ac:dyDescent="0.25">
      <c r="A1458" s="3">
        <v>44137</v>
      </c>
      <c r="B1458" s="2">
        <v>4.6882999999999999</v>
      </c>
      <c r="C1458" s="2">
        <v>52.456306482324592</v>
      </c>
      <c r="D1458" s="2">
        <v>-0.12671160606270071</v>
      </c>
      <c r="E1458" s="2">
        <v>1.031263128567465E-2</v>
      </c>
      <c r="F1458" s="2">
        <v>4.8023799999999994</v>
      </c>
      <c r="G1458" s="2">
        <v>4.7605799999999991</v>
      </c>
      <c r="H1458" s="2">
        <v>4.6405199999999986</v>
      </c>
      <c r="I1458" s="2">
        <v>4.5700199999999986</v>
      </c>
      <c r="J1458" s="2">
        <v>4.4188574999999988</v>
      </c>
      <c r="K1458" s="17" t="s">
        <v>48</v>
      </c>
      <c r="L1458" s="17" t="s">
        <v>50</v>
      </c>
      <c r="M1458" s="17" t="s">
        <v>47</v>
      </c>
    </row>
    <row r="1459" spans="1:13" ht="13.5" x14ac:dyDescent="0.25">
      <c r="A1459" s="3">
        <v>44138</v>
      </c>
      <c r="B1459" s="2">
        <v>4.7389999999999999</v>
      </c>
      <c r="C1459" s="2">
        <v>55.655204140719192</v>
      </c>
      <c r="D1459" s="2">
        <v>-0.12898408203488732</v>
      </c>
      <c r="E1459" s="2">
        <v>9.9542232650026239E-3</v>
      </c>
      <c r="F1459" s="2">
        <v>4.7782999999999998</v>
      </c>
      <c r="G1459" s="2">
        <v>4.77895</v>
      </c>
      <c r="H1459" s="2">
        <v>4.6557249999999986</v>
      </c>
      <c r="I1459" s="2">
        <v>4.5760299999999994</v>
      </c>
      <c r="J1459" s="2">
        <v>4.4209439999999987</v>
      </c>
      <c r="K1459" s="17" t="s">
        <v>48</v>
      </c>
      <c r="L1459" s="17" t="s">
        <v>50</v>
      </c>
      <c r="M1459" s="17" t="s">
        <v>47</v>
      </c>
    </row>
    <row r="1460" spans="1:13" ht="13.5" x14ac:dyDescent="0.25">
      <c r="A1460" s="3">
        <v>44139</v>
      </c>
      <c r="B1460" s="2">
        <v>4.6882999999999999</v>
      </c>
      <c r="C1460" s="2">
        <v>51.894949907775775</v>
      </c>
      <c r="D1460" s="2">
        <v>-0.11787865344289816</v>
      </c>
      <c r="E1460" s="2">
        <v>9.7737818546897413E-3</v>
      </c>
      <c r="F1460" s="2">
        <v>4.7440799999999994</v>
      </c>
      <c r="G1460" s="2">
        <v>4.7859099999999994</v>
      </c>
      <c r="H1460" s="2">
        <v>4.662374999999999</v>
      </c>
      <c r="I1460" s="2">
        <v>4.5810259999999996</v>
      </c>
      <c r="J1460" s="2">
        <v>4.4228059999999996</v>
      </c>
      <c r="K1460" s="17" t="s">
        <v>48</v>
      </c>
      <c r="L1460" s="17" t="s">
        <v>50</v>
      </c>
      <c r="M1460" s="17" t="s">
        <v>47</v>
      </c>
    </row>
    <row r="1461" spans="1:13" ht="13.5" x14ac:dyDescent="0.25">
      <c r="A1461" s="3">
        <v>44140</v>
      </c>
      <c r="B1461" s="2">
        <v>4.8151000000000002</v>
      </c>
      <c r="C1461" s="2">
        <v>59.301064919614234</v>
      </c>
      <c r="D1461" s="2">
        <v>-9.755868912218979E-2</v>
      </c>
      <c r="E1461" s="2">
        <v>6.4141203610292834E-3</v>
      </c>
      <c r="F1461" s="2">
        <v>4.7364800000000002</v>
      </c>
      <c r="G1461" s="2">
        <v>4.7922500000000001</v>
      </c>
      <c r="H1461" s="2">
        <v>4.6766299999999994</v>
      </c>
      <c r="I1461" s="2">
        <v>4.588557999999999</v>
      </c>
      <c r="J1461" s="2">
        <v>4.4254479999999994</v>
      </c>
      <c r="K1461" s="17" t="s">
        <v>48</v>
      </c>
      <c r="L1461" s="17" t="s">
        <v>50</v>
      </c>
      <c r="M1461" s="17" t="s">
        <v>47</v>
      </c>
    </row>
    <row r="1462" spans="1:13" ht="13.5" x14ac:dyDescent="0.25">
      <c r="A1462" s="3">
        <v>44141</v>
      </c>
      <c r="B1462" s="2">
        <v>4.8151000000000002</v>
      </c>
      <c r="C1462" s="2">
        <v>59.301064919614234</v>
      </c>
      <c r="D1462" s="2">
        <v>-6.5649216345313732E-2</v>
      </c>
      <c r="E1462" s="2">
        <v>3.3570744139732149E-3</v>
      </c>
      <c r="F1462" s="2">
        <v>4.7491599999999998</v>
      </c>
      <c r="G1462" s="2">
        <v>4.7884499999999992</v>
      </c>
      <c r="H1462" s="2">
        <v>4.6893050000000001</v>
      </c>
      <c r="I1462" s="2">
        <v>4.5952719999999996</v>
      </c>
      <c r="J1462" s="2">
        <v>4.4281484999999998</v>
      </c>
      <c r="K1462" s="17" t="s">
        <v>48</v>
      </c>
      <c r="L1462" s="17" t="s">
        <v>55</v>
      </c>
      <c r="M1462" s="17" t="s">
        <v>51</v>
      </c>
    </row>
    <row r="1463" spans="1:13" ht="13.5" x14ac:dyDescent="0.25">
      <c r="A1463" s="3">
        <v>44144</v>
      </c>
      <c r="B1463" s="2">
        <v>4.8087</v>
      </c>
      <c r="C1463" s="2">
        <v>58.771406413078786</v>
      </c>
      <c r="D1463" s="2">
        <v>-4.4839809282573029E-2</v>
      </c>
      <c r="E1463" s="2">
        <v>4.4950695100725111E-3</v>
      </c>
      <c r="F1463" s="2">
        <v>4.7732399999999995</v>
      </c>
      <c r="G1463" s="2">
        <v>4.7878100000000003</v>
      </c>
      <c r="H1463" s="2">
        <v>4.7048250000000005</v>
      </c>
      <c r="I1463" s="2">
        <v>4.6017419999999989</v>
      </c>
      <c r="J1463" s="2">
        <v>4.4308755</v>
      </c>
      <c r="K1463" s="17" t="s">
        <v>48</v>
      </c>
      <c r="L1463" s="17" t="s">
        <v>55</v>
      </c>
      <c r="M1463" s="17" t="s">
        <v>51</v>
      </c>
    </row>
    <row r="1464" spans="1:13" ht="13.5" x14ac:dyDescent="0.25">
      <c r="A1464" s="3">
        <v>44145</v>
      </c>
      <c r="B1464" s="2">
        <v>4.8151000000000002</v>
      </c>
      <c r="C1464" s="2">
        <v>59.164195361604818</v>
      </c>
      <c r="D1464" s="2">
        <v>-2.1610902788601116E-2</v>
      </c>
      <c r="E1464" s="2">
        <v>5.1178904298693059E-3</v>
      </c>
      <c r="F1464" s="2">
        <v>4.7884600000000006</v>
      </c>
      <c r="G1464" s="2">
        <v>4.7833800000000002</v>
      </c>
      <c r="H1464" s="2">
        <v>4.7206650000000003</v>
      </c>
      <c r="I1464" s="2">
        <v>4.6092739999999992</v>
      </c>
      <c r="J1464" s="2">
        <v>4.4332550000000008</v>
      </c>
      <c r="K1464" s="17" t="s">
        <v>52</v>
      </c>
      <c r="L1464" s="17" t="s">
        <v>55</v>
      </c>
      <c r="M1464" s="17" t="s">
        <v>53</v>
      </c>
    </row>
    <row r="1465" spans="1:13" ht="13.5" x14ac:dyDescent="0.25">
      <c r="A1465" s="3">
        <v>44146</v>
      </c>
      <c r="B1465" s="2">
        <v>4.8213999999999997</v>
      </c>
      <c r="C1465" s="2">
        <v>59.572498669854177</v>
      </c>
      <c r="D1465" s="2">
        <v>-3.1271623413173799E-3</v>
      </c>
      <c r="E1465" s="2">
        <v>5.8729833267183616E-3</v>
      </c>
      <c r="F1465" s="2">
        <v>4.81508</v>
      </c>
      <c r="G1465" s="2">
        <v>4.7795800000000002</v>
      </c>
      <c r="H1465" s="2">
        <v>4.7339700000000002</v>
      </c>
      <c r="I1465" s="2">
        <v>4.6147219999999995</v>
      </c>
      <c r="J1465" s="2">
        <v>4.4349940000000005</v>
      </c>
      <c r="K1465" s="17" t="s">
        <v>52</v>
      </c>
      <c r="L1465" s="17" t="s">
        <v>49</v>
      </c>
      <c r="M1465" s="17" t="s">
        <v>53</v>
      </c>
    </row>
    <row r="1466" spans="1:13" ht="13.5" x14ac:dyDescent="0.25">
      <c r="A1466" s="3">
        <v>44147</v>
      </c>
      <c r="B1466" s="2">
        <v>4.8213999999999997</v>
      </c>
      <c r="C1466" s="2">
        <v>59.572498669854177</v>
      </c>
      <c r="D1466" s="2">
        <v>1.0853855528677236E-2</v>
      </c>
      <c r="E1466" s="2">
        <v>2.0680007103875644E-2</v>
      </c>
      <c r="F1466" s="2">
        <v>4.8163400000000003</v>
      </c>
      <c r="G1466" s="2">
        <v>4.7764100000000003</v>
      </c>
      <c r="H1466" s="2">
        <v>4.7472750000000001</v>
      </c>
      <c r="I1466" s="2">
        <v>4.6224519999999991</v>
      </c>
      <c r="J1466" s="2">
        <v>4.4369085000000004</v>
      </c>
      <c r="K1466" s="17" t="s">
        <v>52</v>
      </c>
      <c r="L1466" s="17" t="s">
        <v>55</v>
      </c>
      <c r="M1466" s="17" t="s">
        <v>53</v>
      </c>
    </row>
    <row r="1467" spans="1:13" ht="13.5" x14ac:dyDescent="0.25">
      <c r="A1467" s="3">
        <v>44148</v>
      </c>
      <c r="B1467" s="2">
        <v>4.8213999999999997</v>
      </c>
      <c r="C1467" s="2">
        <v>59.572498669854177</v>
      </c>
      <c r="D1467" s="2">
        <v>6.4452073581193758E-3</v>
      </c>
      <c r="E1467" s="2">
        <v>4.0654072335406181E-2</v>
      </c>
      <c r="F1467" s="2">
        <v>4.8176000000000005</v>
      </c>
      <c r="G1467" s="2">
        <v>4.7833799999999993</v>
      </c>
      <c r="H1467" s="2">
        <v>4.7634299999999987</v>
      </c>
      <c r="I1467" s="2">
        <v>4.6301820000000005</v>
      </c>
      <c r="J1467" s="2">
        <v>4.4391150000000001</v>
      </c>
      <c r="K1467" s="17" t="s">
        <v>52</v>
      </c>
      <c r="L1467" s="17" t="s">
        <v>55</v>
      </c>
      <c r="M1467" s="17" t="s">
        <v>53</v>
      </c>
    </row>
    <row r="1468" spans="1:13" ht="13.5" x14ac:dyDescent="0.25">
      <c r="A1468" s="3">
        <v>44151</v>
      </c>
      <c r="B1468" s="2">
        <v>4.8213999999999997</v>
      </c>
      <c r="C1468" s="2">
        <v>59.572498669854177</v>
      </c>
      <c r="D1468" s="2">
        <v>-7.6304595260285879E-3</v>
      </c>
      <c r="E1468" s="2">
        <v>6.3059314381277515E-2</v>
      </c>
      <c r="F1468" s="2">
        <v>4.8201400000000003</v>
      </c>
      <c r="G1468" s="2">
        <v>4.796689999999999</v>
      </c>
      <c r="H1468" s="2">
        <v>4.7786349999999995</v>
      </c>
      <c r="I1468" s="2">
        <v>4.6367720000000006</v>
      </c>
      <c r="J1468" s="2">
        <v>4.4413800000000005</v>
      </c>
      <c r="K1468" s="17" t="s">
        <v>52</v>
      </c>
      <c r="L1468" s="17" t="s">
        <v>55</v>
      </c>
      <c r="M1468" s="17" t="s">
        <v>53</v>
      </c>
    </row>
    <row r="1469" spans="1:13" ht="13.5" x14ac:dyDescent="0.25">
      <c r="A1469" s="3">
        <v>44152</v>
      </c>
      <c r="B1469" s="2">
        <v>4.8784000000000001</v>
      </c>
      <c r="C1469" s="2">
        <v>63.958040118307864</v>
      </c>
      <c r="D1469" s="2">
        <v>-1.6510478201347212E-2</v>
      </c>
      <c r="E1469" s="2">
        <v>8.7126650427165664E-2</v>
      </c>
      <c r="F1469" s="2">
        <v>4.8327999999999998</v>
      </c>
      <c r="G1469" s="2">
        <v>4.8106299999999997</v>
      </c>
      <c r="H1469" s="2">
        <v>4.794789999999999</v>
      </c>
      <c r="I1469" s="2">
        <v>4.644374</v>
      </c>
      <c r="J1469" s="2">
        <v>4.4438715000000011</v>
      </c>
      <c r="K1469" s="17" t="s">
        <v>52</v>
      </c>
      <c r="L1469" s="17" t="s">
        <v>49</v>
      </c>
      <c r="M1469" s="17" t="s">
        <v>53</v>
      </c>
    </row>
    <row r="1470" spans="1:13" ht="13.5" x14ac:dyDescent="0.25">
      <c r="A1470" s="3">
        <v>44153</v>
      </c>
      <c r="B1470" s="2">
        <v>4.8151000000000002</v>
      </c>
      <c r="C1470" s="2">
        <v>56.613271636295664</v>
      </c>
      <c r="D1470" s="2">
        <v>-2.7979319292250615E-2</v>
      </c>
      <c r="E1470" s="2">
        <v>0.11309643768791892</v>
      </c>
      <c r="F1470" s="2">
        <v>4.8315399999999995</v>
      </c>
      <c r="G1470" s="2">
        <v>4.8233100000000002</v>
      </c>
      <c r="H1470" s="2">
        <v>4.8046099999999994</v>
      </c>
      <c r="I1470" s="2">
        <v>4.6519780000000006</v>
      </c>
      <c r="J1470" s="2">
        <v>4.4460465000000005</v>
      </c>
      <c r="K1470" s="17" t="s">
        <v>52</v>
      </c>
      <c r="L1470" s="17" t="s">
        <v>49</v>
      </c>
      <c r="M1470" s="17" t="s">
        <v>54</v>
      </c>
    </row>
    <row r="1471" spans="1:13" ht="13.5" x14ac:dyDescent="0.25">
      <c r="A1471" s="3">
        <v>44154</v>
      </c>
      <c r="B1471" s="2">
        <v>4.9100999999999999</v>
      </c>
      <c r="C1471" s="2">
        <v>63.40538234668189</v>
      </c>
      <c r="D1471" s="2">
        <v>-2.562038488435725E-2</v>
      </c>
      <c r="E1471" s="2">
        <v>0.14467436748862109</v>
      </c>
      <c r="F1471" s="2">
        <v>4.8492800000000003</v>
      </c>
      <c r="G1471" s="2">
        <v>4.8328100000000003</v>
      </c>
      <c r="H1471" s="2">
        <v>4.8125299999999998</v>
      </c>
      <c r="I1471" s="2">
        <v>4.6614820000000012</v>
      </c>
      <c r="J1471" s="2">
        <v>4.4486965000000005</v>
      </c>
      <c r="K1471" s="17" t="s">
        <v>52</v>
      </c>
      <c r="L1471" s="17" t="s">
        <v>49</v>
      </c>
      <c r="M1471" s="17" t="s">
        <v>53</v>
      </c>
    </row>
    <row r="1472" spans="1:13" ht="13.5" x14ac:dyDescent="0.25">
      <c r="A1472" s="3">
        <v>44155</v>
      </c>
      <c r="B1472" s="2">
        <v>4.9227999999999996</v>
      </c>
      <c r="C1472" s="2">
        <v>64.211967957320525</v>
      </c>
      <c r="D1472" s="2">
        <v>-2.5503608526213917E-2</v>
      </c>
      <c r="E1472" s="2">
        <v>0.1690058527208475</v>
      </c>
      <c r="F1472" s="2">
        <v>4.8695599999999999</v>
      </c>
      <c r="G1472" s="2">
        <v>4.8435800000000011</v>
      </c>
      <c r="H1472" s="2">
        <v>4.8160149999999993</v>
      </c>
      <c r="I1472" s="2">
        <v>4.6712400000000009</v>
      </c>
      <c r="J1472" s="2">
        <v>4.451264000000001</v>
      </c>
      <c r="K1472" s="17" t="s">
        <v>52</v>
      </c>
      <c r="L1472" s="17" t="s">
        <v>49</v>
      </c>
      <c r="M1472" s="17" t="s">
        <v>53</v>
      </c>
    </row>
    <row r="1473" spans="1:13" ht="13.5" x14ac:dyDescent="0.25">
      <c r="A1473" s="3">
        <v>44158</v>
      </c>
      <c r="B1473" s="2">
        <v>5.0050999999999997</v>
      </c>
      <c r="C1473" s="2">
        <v>68.983014380806821</v>
      </c>
      <c r="D1473" s="2">
        <v>-3.3429739772383726E-2</v>
      </c>
      <c r="E1473" s="2">
        <v>0.18515864332197932</v>
      </c>
      <c r="F1473" s="2">
        <v>4.9062999999999999</v>
      </c>
      <c r="G1473" s="2">
        <v>4.8632200000000001</v>
      </c>
      <c r="H1473" s="2">
        <v>4.8255149999999993</v>
      </c>
      <c r="I1473" s="2">
        <v>4.6801100000000009</v>
      </c>
      <c r="J1473" s="2">
        <v>4.4543890000000017</v>
      </c>
      <c r="K1473" s="17" t="s">
        <v>52</v>
      </c>
      <c r="L1473" s="17" t="s">
        <v>49</v>
      </c>
      <c r="M1473" s="17" t="s">
        <v>53</v>
      </c>
    </row>
    <row r="1474" spans="1:13" ht="13.5" x14ac:dyDescent="0.25">
      <c r="A1474" s="3">
        <v>44159</v>
      </c>
      <c r="B1474" s="2">
        <v>5.0685000000000002</v>
      </c>
      <c r="C1474" s="2">
        <v>72.071832725335142</v>
      </c>
      <c r="D1474" s="2">
        <v>-4.5208563514854916E-2</v>
      </c>
      <c r="E1474" s="2">
        <v>0.202365761328925</v>
      </c>
      <c r="F1474" s="2">
        <v>4.9443199999999994</v>
      </c>
      <c r="G1474" s="2">
        <v>4.88856</v>
      </c>
      <c r="H1474" s="2">
        <v>4.8359699999999997</v>
      </c>
      <c r="I1474" s="2">
        <v>4.6896140000000006</v>
      </c>
      <c r="J1474" s="2">
        <v>4.4579770000000005</v>
      </c>
      <c r="K1474" s="17" t="s">
        <v>48</v>
      </c>
      <c r="L1474" s="17" t="s">
        <v>50</v>
      </c>
      <c r="M1474" s="17" t="s">
        <v>51</v>
      </c>
    </row>
    <row r="1475" spans="1:13" ht="13.5" x14ac:dyDescent="0.25">
      <c r="A1475" s="3">
        <v>44160</v>
      </c>
      <c r="B1475" s="2">
        <v>5.1951999999999998</v>
      </c>
      <c r="C1475" s="2">
        <v>77.001002022067411</v>
      </c>
      <c r="D1475" s="2">
        <v>-6.522549307360137E-2</v>
      </c>
      <c r="E1475" s="2">
        <v>0.22164150739538069</v>
      </c>
      <c r="F1475" s="2">
        <v>5.0203399999999991</v>
      </c>
      <c r="G1475" s="2">
        <v>4.9259399999999998</v>
      </c>
      <c r="H1475" s="2">
        <v>4.8527599999999991</v>
      </c>
      <c r="I1475" s="2">
        <v>4.7022860000000009</v>
      </c>
      <c r="J1475" s="2">
        <v>4.4621985000000013</v>
      </c>
      <c r="K1475" s="17" t="s">
        <v>52</v>
      </c>
      <c r="L1475" s="17" t="s">
        <v>49</v>
      </c>
      <c r="M1475" s="17" t="s">
        <v>53</v>
      </c>
    </row>
    <row r="1476" spans="1:13" ht="13.5" x14ac:dyDescent="0.25">
      <c r="A1476" s="3">
        <v>44161</v>
      </c>
      <c r="B1476" s="2">
        <v>5.1889000000000003</v>
      </c>
      <c r="C1476" s="2">
        <v>76.280075455943546</v>
      </c>
      <c r="D1476" s="2">
        <v>-8.395812457320595E-2</v>
      </c>
      <c r="E1476" s="2">
        <v>0.2326083965944668</v>
      </c>
      <c r="F1476" s="2">
        <v>5.0761000000000003</v>
      </c>
      <c r="G1476" s="2">
        <v>4.9626900000000003</v>
      </c>
      <c r="H1476" s="2">
        <v>4.8695499999999994</v>
      </c>
      <c r="I1476" s="2">
        <v>4.7149580000000011</v>
      </c>
      <c r="J1476" s="2">
        <v>4.4665345000000016</v>
      </c>
      <c r="K1476" s="17" t="s">
        <v>52</v>
      </c>
      <c r="L1476" s="17" t="s">
        <v>49</v>
      </c>
      <c r="M1476" s="17" t="s">
        <v>53</v>
      </c>
    </row>
    <row r="1477" spans="1:13" ht="13.5" x14ac:dyDescent="0.25">
      <c r="A1477" s="3">
        <v>44162</v>
      </c>
      <c r="B1477" s="2">
        <v>5.1951999999999998</v>
      </c>
      <c r="C1477" s="2">
        <v>76.516850366711452</v>
      </c>
      <c r="D1477" s="2">
        <v>-0.10233260082419804</v>
      </c>
      <c r="E1477" s="2">
        <v>0.23355583853041881</v>
      </c>
      <c r="F1477" s="2">
        <v>5.1305800000000001</v>
      </c>
      <c r="G1477" s="2">
        <v>5.0000699999999991</v>
      </c>
      <c r="H1477" s="2">
        <v>4.8917249999999992</v>
      </c>
      <c r="I1477" s="2">
        <v>4.728390000000001</v>
      </c>
      <c r="J1477" s="2">
        <v>4.4709020000000024</v>
      </c>
      <c r="K1477" s="17" t="s">
        <v>52</v>
      </c>
      <c r="L1477" s="17" t="s">
        <v>49</v>
      </c>
      <c r="M1477" s="17" t="s">
        <v>53</v>
      </c>
    </row>
    <row r="1478" spans="1:13" ht="13.5" x14ac:dyDescent="0.25">
      <c r="A1478" s="3">
        <v>44165</v>
      </c>
      <c r="B1478" s="2">
        <v>5.1951999999999998</v>
      </c>
      <c r="C1478" s="2">
        <v>76.516850366711452</v>
      </c>
      <c r="D1478" s="2">
        <v>-0.11982220357555384</v>
      </c>
      <c r="E1478" s="2">
        <v>0.2323217533998882</v>
      </c>
      <c r="F1478" s="2">
        <v>5.1685999999999996</v>
      </c>
      <c r="G1478" s="2">
        <v>5.0374499999999998</v>
      </c>
      <c r="H1478" s="2">
        <v>4.9170699999999998</v>
      </c>
      <c r="I1478" s="2">
        <v>4.7410620000000003</v>
      </c>
      <c r="J1478" s="2">
        <v>4.475036000000002</v>
      </c>
      <c r="K1478" s="17" t="s">
        <v>52</v>
      </c>
      <c r="L1478" s="17" t="s">
        <v>49</v>
      </c>
      <c r="M1478" s="17" t="s">
        <v>53</v>
      </c>
    </row>
    <row r="1479" spans="1:13" ht="13.5" x14ac:dyDescent="0.25">
      <c r="A1479" s="3">
        <v>44166</v>
      </c>
      <c r="B1479" s="2">
        <v>5.2268999999999997</v>
      </c>
      <c r="C1479" s="2">
        <v>77.809490770750102</v>
      </c>
      <c r="D1479" s="2">
        <v>-0.12999813503515689</v>
      </c>
      <c r="E1479" s="2">
        <v>0.22493437427806293</v>
      </c>
      <c r="F1479" s="2">
        <v>5.2002800000000002</v>
      </c>
      <c r="G1479" s="2">
        <v>5.0723000000000003</v>
      </c>
      <c r="H1479" s="2">
        <v>4.941465</v>
      </c>
      <c r="I1479" s="2">
        <v>4.7543680000000004</v>
      </c>
      <c r="J1479" s="2">
        <v>4.4789780000000023</v>
      </c>
      <c r="K1479" s="17" t="s">
        <v>52</v>
      </c>
      <c r="L1479" s="17" t="s">
        <v>49</v>
      </c>
      <c r="M1479" s="17" t="s">
        <v>53</v>
      </c>
    </row>
    <row r="1480" spans="1:13" ht="13.5" x14ac:dyDescent="0.25">
      <c r="A1480" s="3">
        <v>44167</v>
      </c>
      <c r="B1480" s="2">
        <v>5.1635</v>
      </c>
      <c r="C1480" s="2">
        <v>69.562232896467208</v>
      </c>
      <c r="D1480" s="2">
        <v>-0.14550294589341917</v>
      </c>
      <c r="E1480" s="2">
        <v>0.2088543900232871</v>
      </c>
      <c r="F1480" s="2">
        <v>5.1939399999999996</v>
      </c>
      <c r="G1480" s="2">
        <v>5.1071399999999993</v>
      </c>
      <c r="H1480" s="2">
        <v>4.9652250000000002</v>
      </c>
      <c r="I1480" s="2">
        <v>4.7670380000000003</v>
      </c>
      <c r="J1480" s="2">
        <v>4.4826615000000025</v>
      </c>
      <c r="K1480" s="17" t="s">
        <v>48</v>
      </c>
      <c r="L1480" s="17" t="s">
        <v>55</v>
      </c>
      <c r="M1480" s="17" t="s">
        <v>47</v>
      </c>
    </row>
    <row r="1481" spans="1:13" ht="13.5" x14ac:dyDescent="0.25">
      <c r="A1481" s="3">
        <v>44168</v>
      </c>
      <c r="B1481" s="2">
        <v>5.1951999999999998</v>
      </c>
      <c r="C1481" s="2">
        <v>71.205618375207948</v>
      </c>
      <c r="D1481" s="2">
        <v>-0.14769557040181969</v>
      </c>
      <c r="E1481" s="2">
        <v>0.19306356550930953</v>
      </c>
      <c r="F1481" s="2">
        <v>5.1951999999999998</v>
      </c>
      <c r="G1481" s="2">
        <v>5.13565</v>
      </c>
      <c r="H1481" s="2">
        <v>4.9842300000000002</v>
      </c>
      <c r="I1481" s="2">
        <v>4.7809759999999999</v>
      </c>
      <c r="J1481" s="2">
        <v>4.4864450000000016</v>
      </c>
      <c r="K1481" s="17" t="s">
        <v>52</v>
      </c>
      <c r="L1481" s="17" t="s">
        <v>55</v>
      </c>
      <c r="M1481" s="17" t="s">
        <v>53</v>
      </c>
    </row>
    <row r="1482" spans="1:13" ht="13.5" x14ac:dyDescent="0.25">
      <c r="A1482" s="3">
        <v>44169</v>
      </c>
      <c r="B1482" s="2">
        <v>5.2141999999999999</v>
      </c>
      <c r="C1482" s="2">
        <v>72.175315107964266</v>
      </c>
      <c r="D1482" s="2">
        <v>-0.15043286230553221</v>
      </c>
      <c r="E1482" s="2">
        <v>0.18905608988885159</v>
      </c>
      <c r="F1482" s="2">
        <v>5.1989999999999998</v>
      </c>
      <c r="G1482" s="2">
        <v>5.1647899999999991</v>
      </c>
      <c r="H1482" s="2">
        <v>5.0041850000000005</v>
      </c>
      <c r="I1482" s="2">
        <v>4.7902260000000005</v>
      </c>
      <c r="J1482" s="2">
        <v>4.4904110000000017</v>
      </c>
      <c r="K1482" s="17" t="s">
        <v>52</v>
      </c>
      <c r="L1482" s="17" t="s">
        <v>55</v>
      </c>
      <c r="M1482" s="17" t="s">
        <v>53</v>
      </c>
    </row>
    <row r="1483" spans="1:13" ht="13.5" x14ac:dyDescent="0.25">
      <c r="A1483" s="3">
        <v>44172</v>
      </c>
      <c r="B1483" s="2">
        <v>5.2205000000000004</v>
      </c>
      <c r="C1483" s="2">
        <v>72.505942359405935</v>
      </c>
      <c r="D1483" s="2">
        <v>-0.14198905553715235</v>
      </c>
      <c r="E1483" s="2">
        <v>0.18917519385836368</v>
      </c>
      <c r="F1483" s="2">
        <v>5.2040600000000001</v>
      </c>
      <c r="G1483" s="2">
        <v>5.1863299999999999</v>
      </c>
      <c r="H1483" s="2">
        <v>5.024775</v>
      </c>
      <c r="I1483" s="2">
        <v>4.7998560000000001</v>
      </c>
      <c r="J1483" s="2">
        <v>4.4944085000000022</v>
      </c>
      <c r="K1483" s="17" t="s">
        <v>52</v>
      </c>
      <c r="L1483" s="17" t="s">
        <v>55</v>
      </c>
      <c r="M1483" s="17" t="s">
        <v>53</v>
      </c>
    </row>
    <row r="1484" spans="1:13" ht="13.5" x14ac:dyDescent="0.25">
      <c r="A1484" s="3">
        <v>44173</v>
      </c>
      <c r="B1484" s="2">
        <v>5.1318000000000001</v>
      </c>
      <c r="C1484" s="2">
        <v>61.436999555508201</v>
      </c>
      <c r="D1484" s="2">
        <v>-0.11988591284925221</v>
      </c>
      <c r="E1484" s="2">
        <v>0.19050955663604621</v>
      </c>
      <c r="F1484" s="2">
        <v>5.185039999999999</v>
      </c>
      <c r="G1484" s="2">
        <v>5.1926600000000001</v>
      </c>
      <c r="H1484" s="2">
        <v>5.04061</v>
      </c>
      <c r="I1484" s="2">
        <v>4.8105000000000002</v>
      </c>
      <c r="J1484" s="2">
        <v>4.4978750000000023</v>
      </c>
      <c r="K1484" s="17" t="s">
        <v>48</v>
      </c>
      <c r="L1484" s="17" t="s">
        <v>55</v>
      </c>
      <c r="M1484" s="17" t="s">
        <v>47</v>
      </c>
    </row>
    <row r="1485" spans="1:13" ht="13.5" x14ac:dyDescent="0.25">
      <c r="A1485" s="3">
        <v>44174</v>
      </c>
      <c r="B1485" s="2">
        <v>5.0621</v>
      </c>
      <c r="C1485" s="2">
        <v>54.408062642545865</v>
      </c>
      <c r="D1485" s="2">
        <v>-7.726851145161806E-2</v>
      </c>
      <c r="E1485" s="2">
        <v>0.19067000778233098</v>
      </c>
      <c r="F1485" s="2">
        <v>5.1647599999999994</v>
      </c>
      <c r="G1485" s="2">
        <v>5.1793500000000003</v>
      </c>
      <c r="H1485" s="2">
        <v>5.0526450000000001</v>
      </c>
      <c r="I1485" s="2">
        <v>4.8205099999999996</v>
      </c>
      <c r="J1485" s="2">
        <v>4.5009930000000029</v>
      </c>
      <c r="K1485" s="17" t="s">
        <v>48</v>
      </c>
      <c r="L1485" s="17" t="s">
        <v>55</v>
      </c>
      <c r="M1485" s="17" t="s">
        <v>47</v>
      </c>
    </row>
    <row r="1486" spans="1:13" ht="13.5" x14ac:dyDescent="0.25">
      <c r="A1486" s="3">
        <v>44175</v>
      </c>
      <c r="B1486" s="2">
        <v>5.0685000000000002</v>
      </c>
      <c r="C1486" s="2">
        <v>54.918090421310275</v>
      </c>
      <c r="D1486" s="2">
        <v>-4.2924752391344967E-2</v>
      </c>
      <c r="E1486" s="2">
        <v>0.18088416586244724</v>
      </c>
      <c r="F1486" s="2">
        <v>5.1394199999999994</v>
      </c>
      <c r="G1486" s="2">
        <v>5.1673099999999996</v>
      </c>
      <c r="H1486" s="2">
        <v>5.0650000000000004</v>
      </c>
      <c r="I1486" s="2">
        <v>4.8281140000000002</v>
      </c>
      <c r="J1486" s="2">
        <v>4.5039970000000027</v>
      </c>
      <c r="K1486" s="17" t="s">
        <v>48</v>
      </c>
      <c r="L1486" s="17" t="s">
        <v>55</v>
      </c>
      <c r="M1486" s="17" t="s">
        <v>47</v>
      </c>
    </row>
    <row r="1487" spans="1:13" ht="13.5" x14ac:dyDescent="0.25">
      <c r="A1487" s="3">
        <v>44176</v>
      </c>
      <c r="B1487" s="2">
        <v>5.0621</v>
      </c>
      <c r="C1487" s="2">
        <v>54.264350396477063</v>
      </c>
      <c r="D1487" s="2">
        <v>-1.2712693271287101E-2</v>
      </c>
      <c r="E1487" s="2">
        <v>0.17058677888295906</v>
      </c>
      <c r="F1487" s="2">
        <v>5.109</v>
      </c>
      <c r="G1487" s="2">
        <v>5.1539999999999999</v>
      </c>
      <c r="H1487" s="2">
        <v>5.0770350000000004</v>
      </c>
      <c r="I1487" s="2">
        <v>4.8392639999999991</v>
      </c>
      <c r="J1487" s="2">
        <v>4.5071150000000024</v>
      </c>
      <c r="K1487" s="17" t="s">
        <v>48</v>
      </c>
      <c r="L1487" s="17" t="s">
        <v>50</v>
      </c>
      <c r="M1487" s="17" t="s">
        <v>47</v>
      </c>
    </row>
    <row r="1488" spans="1:13" ht="13.5" x14ac:dyDescent="0.25">
      <c r="A1488" s="3">
        <v>44179</v>
      </c>
      <c r="B1488" s="2">
        <v>5.0621</v>
      </c>
      <c r="C1488" s="2">
        <v>54.264350396477063</v>
      </c>
      <c r="D1488" s="2">
        <v>1.2619406532420996E-2</v>
      </c>
      <c r="E1488" s="2">
        <v>0.15084615140262544</v>
      </c>
      <c r="F1488" s="2">
        <v>5.0773200000000003</v>
      </c>
      <c r="G1488" s="2">
        <v>5.1406900000000002</v>
      </c>
      <c r="H1488" s="2">
        <v>5.0890700000000004</v>
      </c>
      <c r="I1488" s="2">
        <v>4.8511739999999985</v>
      </c>
      <c r="J1488" s="2">
        <v>4.510233000000003</v>
      </c>
      <c r="K1488" s="17" t="s">
        <v>48</v>
      </c>
      <c r="L1488" s="17" t="s">
        <v>50</v>
      </c>
      <c r="M1488" s="17" t="s">
        <v>47</v>
      </c>
    </row>
    <row r="1489" spans="1:13" ht="13.5" x14ac:dyDescent="0.25">
      <c r="A1489" s="3">
        <v>44180</v>
      </c>
      <c r="B1489" s="2">
        <v>5.0240999999999998</v>
      </c>
      <c r="C1489" s="2">
        <v>50.153218195719909</v>
      </c>
      <c r="D1489" s="2">
        <v>4.1531229381109647E-2</v>
      </c>
      <c r="E1489" s="2">
        <v>0.12408671399160827</v>
      </c>
      <c r="F1489" s="2">
        <v>5.0557800000000004</v>
      </c>
      <c r="G1489" s="2">
        <v>5.1204099999999997</v>
      </c>
      <c r="H1489" s="2">
        <v>5.0963550000000009</v>
      </c>
      <c r="I1489" s="2">
        <v>4.862957999999999</v>
      </c>
      <c r="J1489" s="2">
        <v>4.5131610000000029</v>
      </c>
      <c r="K1489" s="17" t="s">
        <v>48</v>
      </c>
      <c r="L1489" s="17" t="s">
        <v>50</v>
      </c>
      <c r="M1489" s="17" t="s">
        <v>47</v>
      </c>
    </row>
    <row r="1490" spans="1:13" ht="13.5" x14ac:dyDescent="0.25">
      <c r="A1490" s="3">
        <v>44181</v>
      </c>
      <c r="B1490" s="2">
        <v>5.1635</v>
      </c>
      <c r="C1490" s="2">
        <v>61.635744913485169</v>
      </c>
      <c r="D1490" s="2">
        <v>4.5940991107220164E-2</v>
      </c>
      <c r="E1490" s="2">
        <v>9.3387122997739228E-2</v>
      </c>
      <c r="F1490" s="2">
        <v>5.07606</v>
      </c>
      <c r="G1490" s="2">
        <v>5.1204099999999997</v>
      </c>
      <c r="H1490" s="2">
        <v>5.1137749999999995</v>
      </c>
      <c r="I1490" s="2">
        <v>4.8751219999999984</v>
      </c>
      <c r="J1490" s="2">
        <v>4.5167860000000033</v>
      </c>
      <c r="K1490" s="17" t="s">
        <v>52</v>
      </c>
      <c r="L1490" s="17" t="s">
        <v>55</v>
      </c>
      <c r="M1490" s="17" t="s">
        <v>53</v>
      </c>
    </row>
    <row r="1491" spans="1:13" ht="13.5" x14ac:dyDescent="0.25">
      <c r="A1491" s="3">
        <v>44182</v>
      </c>
      <c r="B1491" s="2">
        <v>5.1382000000000003</v>
      </c>
      <c r="C1491" s="2">
        <v>58.980227146511815</v>
      </c>
      <c r="D1491" s="2">
        <v>5.5623385723321483E-2</v>
      </c>
      <c r="E1491" s="2">
        <v>5.9676617438803543E-2</v>
      </c>
      <c r="F1491" s="2">
        <v>5.09</v>
      </c>
      <c r="G1491" s="2">
        <v>5.1147099999999996</v>
      </c>
      <c r="H1491" s="2">
        <v>5.1251800000000003</v>
      </c>
      <c r="I1491" s="2">
        <v>4.8872859999999987</v>
      </c>
      <c r="J1491" s="2">
        <v>4.5202845000000034</v>
      </c>
      <c r="K1491" s="17" t="s">
        <v>52</v>
      </c>
      <c r="L1491" s="17" t="s">
        <v>55</v>
      </c>
      <c r="M1491" s="17" t="s">
        <v>53</v>
      </c>
    </row>
    <row r="1492" spans="1:13" ht="13.5" x14ac:dyDescent="0.25">
      <c r="A1492" s="3">
        <v>44183</v>
      </c>
      <c r="B1492" s="2">
        <v>5.1635</v>
      </c>
      <c r="C1492" s="2">
        <v>60.79907975778633</v>
      </c>
      <c r="D1492" s="2">
        <v>6.4273998192081905E-2</v>
      </c>
      <c r="E1492" s="2">
        <v>2.9150302204707632E-2</v>
      </c>
      <c r="F1492" s="2">
        <v>5.1102800000000004</v>
      </c>
      <c r="G1492" s="2">
        <v>5.1096399999999997</v>
      </c>
      <c r="H1492" s="2">
        <v>5.1372149999999994</v>
      </c>
      <c r="I1492" s="2">
        <v>4.8993239999999982</v>
      </c>
      <c r="J1492" s="2">
        <v>4.5236760000000036</v>
      </c>
      <c r="K1492" s="17" t="s">
        <v>52</v>
      </c>
      <c r="L1492" s="17" t="s">
        <v>55</v>
      </c>
      <c r="M1492" s="17" t="s">
        <v>53</v>
      </c>
    </row>
    <row r="1493" spans="1:13" ht="13.5" x14ac:dyDescent="0.25">
      <c r="A1493" s="3">
        <v>44186</v>
      </c>
      <c r="B1493" s="2">
        <v>5.1761999999999997</v>
      </c>
      <c r="C1493" s="2">
        <v>61.716738218346713</v>
      </c>
      <c r="D1493" s="2">
        <v>7.0925344163992321E-2</v>
      </c>
      <c r="E1493" s="2">
        <v>-2.5010106646923026E-3</v>
      </c>
      <c r="F1493" s="2">
        <v>5.1331000000000007</v>
      </c>
      <c r="G1493" s="2">
        <v>5.1052100000000005</v>
      </c>
      <c r="H1493" s="2">
        <v>5.1457699999999997</v>
      </c>
      <c r="I1493" s="2">
        <v>4.9128819999999989</v>
      </c>
      <c r="J1493" s="2">
        <v>4.5269265000000036</v>
      </c>
      <c r="K1493" s="17" t="s">
        <v>52</v>
      </c>
      <c r="L1493" s="17" t="s">
        <v>55</v>
      </c>
      <c r="M1493" s="17" t="s">
        <v>53</v>
      </c>
    </row>
    <row r="1494" spans="1:13" ht="13.5" x14ac:dyDescent="0.25">
      <c r="A1494" s="3">
        <v>44187</v>
      </c>
      <c r="B1494" s="2">
        <v>5.1951999999999998</v>
      </c>
      <c r="C1494" s="2">
        <v>63.10813188314377</v>
      </c>
      <c r="D1494" s="2">
        <v>6.0779528681427664E-2</v>
      </c>
      <c r="E1494" s="2">
        <v>-2.8841196794599691E-2</v>
      </c>
      <c r="F1494" s="2">
        <v>5.1673199999999992</v>
      </c>
      <c r="G1494" s="2">
        <v>5.1115500000000003</v>
      </c>
      <c r="H1494" s="2">
        <v>5.1521049999999997</v>
      </c>
      <c r="I1494" s="2">
        <v>4.9268199999999993</v>
      </c>
      <c r="J1494" s="2">
        <v>4.5304180000000027</v>
      </c>
      <c r="K1494" s="17" t="s">
        <v>52</v>
      </c>
      <c r="L1494" s="17" t="s">
        <v>49</v>
      </c>
      <c r="M1494" s="17" t="s">
        <v>53</v>
      </c>
    </row>
    <row r="1495" spans="1:13" ht="13.5" x14ac:dyDescent="0.25">
      <c r="A1495" s="3">
        <v>44188</v>
      </c>
      <c r="B1495" s="2">
        <v>5.2268999999999997</v>
      </c>
      <c r="C1495" s="2">
        <v>65.369592530182103</v>
      </c>
      <c r="D1495" s="2">
        <v>3.8344151551993555E-2</v>
      </c>
      <c r="E1495" s="2">
        <v>-5.1636140004523115E-2</v>
      </c>
      <c r="F1495" s="2">
        <v>5.18</v>
      </c>
      <c r="G1495" s="2">
        <v>5.1280300000000008</v>
      </c>
      <c r="H1495" s="2">
        <v>5.1536899999999992</v>
      </c>
      <c r="I1495" s="2">
        <v>4.9402519999999983</v>
      </c>
      <c r="J1495" s="2">
        <v>4.5337760000000031</v>
      </c>
      <c r="K1495" s="17" t="s">
        <v>52</v>
      </c>
      <c r="L1495" s="17" t="s">
        <v>49</v>
      </c>
      <c r="M1495" s="17" t="s">
        <v>53</v>
      </c>
    </row>
    <row r="1496" spans="1:13" ht="13.5" x14ac:dyDescent="0.25">
      <c r="A1496" s="3">
        <v>44189</v>
      </c>
      <c r="B1496" s="2">
        <v>5.2268999999999997</v>
      </c>
      <c r="C1496" s="2">
        <v>65.369592530182103</v>
      </c>
      <c r="D1496" s="2">
        <v>1.9436159196431824E-2</v>
      </c>
      <c r="E1496" s="2">
        <v>-7.3021711962415942E-2</v>
      </c>
      <c r="F1496" s="2">
        <v>5.1977400000000005</v>
      </c>
      <c r="G1496" s="2">
        <v>5.1438699999999997</v>
      </c>
      <c r="H1496" s="2">
        <v>5.1555899999999992</v>
      </c>
      <c r="I1496" s="2">
        <v>4.9536839999999991</v>
      </c>
      <c r="J1496" s="2">
        <v>4.5374260000000035</v>
      </c>
      <c r="K1496" s="17" t="s">
        <v>52</v>
      </c>
      <c r="L1496" s="17" t="s">
        <v>49</v>
      </c>
      <c r="M1496" s="17" t="s">
        <v>53</v>
      </c>
    </row>
    <row r="1497" spans="1:13" ht="13.5" x14ac:dyDescent="0.25">
      <c r="A1497" s="3">
        <v>44190</v>
      </c>
      <c r="B1497" s="2">
        <v>5.1951999999999998</v>
      </c>
      <c r="C1497" s="2">
        <v>61.03072600511728</v>
      </c>
      <c r="D1497" s="2">
        <v>3.9591149384108348E-3</v>
      </c>
      <c r="E1497" s="2">
        <v>-8.4271404806229841E-2</v>
      </c>
      <c r="F1497" s="2">
        <v>5.2040799999999994</v>
      </c>
      <c r="G1497" s="2">
        <v>5.1571800000000003</v>
      </c>
      <c r="H1497" s="2">
        <v>5.1555899999999992</v>
      </c>
      <c r="I1497" s="2">
        <v>4.9676219999999986</v>
      </c>
      <c r="J1497" s="2">
        <v>4.5408005000000031</v>
      </c>
      <c r="K1497" s="17" t="s">
        <v>52</v>
      </c>
      <c r="L1497" s="17" t="s">
        <v>49</v>
      </c>
      <c r="M1497" s="17" t="s">
        <v>53</v>
      </c>
    </row>
    <row r="1498" spans="1:13" ht="13.5" x14ac:dyDescent="0.25">
      <c r="A1498" s="3">
        <v>44193</v>
      </c>
      <c r="B1498" s="2">
        <v>5.2268999999999997</v>
      </c>
      <c r="C1498" s="2">
        <v>63.630426986736694</v>
      </c>
      <c r="D1498" s="2">
        <v>-1.2076849821445634E-2</v>
      </c>
      <c r="E1498" s="2">
        <v>-8.8517721931329688E-2</v>
      </c>
      <c r="F1498" s="2">
        <v>5.2142200000000001</v>
      </c>
      <c r="G1498" s="2">
        <v>5.1736599999999999</v>
      </c>
      <c r="H1498" s="2">
        <v>5.1571749999999996</v>
      </c>
      <c r="I1498" s="2">
        <v>4.9818139999999982</v>
      </c>
      <c r="J1498" s="2">
        <v>4.5444505000000035</v>
      </c>
      <c r="K1498" s="17" t="s">
        <v>52</v>
      </c>
      <c r="L1498" s="17" t="s">
        <v>49</v>
      </c>
      <c r="M1498" s="17" t="s">
        <v>53</v>
      </c>
    </row>
    <row r="1499" spans="1:13" ht="13.5" x14ac:dyDescent="0.25">
      <c r="A1499" s="3">
        <v>44194</v>
      </c>
      <c r="B1499" s="2">
        <v>5.1951999999999998</v>
      </c>
      <c r="C1499" s="2">
        <v>59.365423990920782</v>
      </c>
      <c r="D1499" s="2">
        <v>-2.9879080333339303E-2</v>
      </c>
      <c r="E1499" s="2">
        <v>-8.3294155663939329E-2</v>
      </c>
      <c r="F1499" s="2">
        <v>5.2142199999999992</v>
      </c>
      <c r="G1499" s="2">
        <v>5.1907699999999997</v>
      </c>
      <c r="H1499" s="2">
        <v>5.1555899999999992</v>
      </c>
      <c r="I1499" s="2">
        <v>4.9946119999999983</v>
      </c>
      <c r="J1499" s="2">
        <v>4.5481755000000028</v>
      </c>
      <c r="K1499" s="17" t="s">
        <v>52</v>
      </c>
      <c r="L1499" s="17" t="s">
        <v>49</v>
      </c>
      <c r="M1499" s="17" t="s">
        <v>55</v>
      </c>
    </row>
    <row r="1500" spans="1:13" ht="13.5" x14ac:dyDescent="0.25">
      <c r="A1500" s="3">
        <v>44195</v>
      </c>
      <c r="B1500" s="2">
        <v>5.1951999999999998</v>
      </c>
      <c r="C1500" s="2">
        <v>59.365423990920782</v>
      </c>
      <c r="D1500" s="2">
        <v>-2.3989898194984427E-2</v>
      </c>
      <c r="E1500" s="2">
        <v>-6.8382452497520646E-2</v>
      </c>
      <c r="F1500" s="2">
        <v>5.2078800000000003</v>
      </c>
      <c r="G1500" s="2">
        <v>5.1939399999999996</v>
      </c>
      <c r="H1500" s="2">
        <v>5.1571749999999996</v>
      </c>
      <c r="I1500" s="2">
        <v>5.0061419999999988</v>
      </c>
      <c r="J1500" s="2">
        <v>4.5517255000000034</v>
      </c>
      <c r="K1500" s="17" t="s">
        <v>52</v>
      </c>
      <c r="L1500" s="17" t="s">
        <v>55</v>
      </c>
      <c r="M1500" s="17" t="s">
        <v>54</v>
      </c>
    </row>
    <row r="1501" spans="1:13" ht="13.5" x14ac:dyDescent="0.25">
      <c r="A1501" s="3">
        <v>44196</v>
      </c>
      <c r="B1501" s="2">
        <v>5.2268999999999997</v>
      </c>
      <c r="C1501" s="2">
        <v>62.296365092229131</v>
      </c>
      <c r="D1501" s="2">
        <v>-2.570418685359499E-2</v>
      </c>
      <c r="E1501" s="2">
        <v>-5.02131973609534E-2</v>
      </c>
      <c r="F1501" s="2">
        <v>5.2078800000000003</v>
      </c>
      <c r="G1501" s="2">
        <v>5.2028100000000004</v>
      </c>
      <c r="H1501" s="2">
        <v>5.1587599999999991</v>
      </c>
      <c r="I1501" s="2">
        <v>5.0156459999999994</v>
      </c>
      <c r="J1501" s="2">
        <v>4.555463000000004</v>
      </c>
      <c r="K1501" s="17" t="s">
        <v>52</v>
      </c>
      <c r="L1501" s="17" t="s">
        <v>49</v>
      </c>
      <c r="M1501" s="17" t="s">
        <v>55</v>
      </c>
    </row>
    <row r="1502" spans="1:13" ht="13.5" x14ac:dyDescent="0.25">
      <c r="A1502" s="3">
        <v>44200</v>
      </c>
      <c r="B1502" s="2">
        <v>5.3409000000000004</v>
      </c>
      <c r="C1502" s="2">
        <v>70.528965139719446</v>
      </c>
      <c r="D1502" s="2">
        <v>-3.2317328260157652E-2</v>
      </c>
      <c r="E1502" s="2">
        <v>-2.9874376136612379E-2</v>
      </c>
      <c r="F1502" s="2">
        <v>5.2370200000000002</v>
      </c>
      <c r="G1502" s="2">
        <v>5.2205499999999994</v>
      </c>
      <c r="H1502" s="2">
        <v>5.165095</v>
      </c>
      <c r="I1502" s="2">
        <v>5.0254019999999988</v>
      </c>
      <c r="J1502" s="2">
        <v>4.5604420000000037</v>
      </c>
      <c r="K1502" s="17" t="s">
        <v>52</v>
      </c>
      <c r="L1502" s="17" t="s">
        <v>49</v>
      </c>
      <c r="M1502" s="17" t="s">
        <v>53</v>
      </c>
    </row>
    <row r="1503" spans="1:13" ht="13.5" x14ac:dyDescent="0.25">
      <c r="A1503" s="3">
        <v>44201</v>
      </c>
      <c r="B1503" s="2">
        <v>5.3155999999999999</v>
      </c>
      <c r="C1503" s="2">
        <v>67.030889994137738</v>
      </c>
      <c r="D1503" s="2">
        <v>-3.5324007957491688E-2</v>
      </c>
      <c r="E1503" s="2">
        <v>-8.0760400128649136E-3</v>
      </c>
      <c r="F1503" s="2">
        <v>5.2547600000000001</v>
      </c>
      <c r="G1503" s="2">
        <v>5.2344899999999992</v>
      </c>
      <c r="H1503" s="2">
        <v>5.1698500000000003</v>
      </c>
      <c r="I1503" s="2">
        <v>5.0354119999999991</v>
      </c>
      <c r="J1503" s="2">
        <v>4.5653820000000032</v>
      </c>
      <c r="K1503" s="17" t="s">
        <v>52</v>
      </c>
      <c r="L1503" s="17" t="s">
        <v>55</v>
      </c>
      <c r="M1503" s="17" t="s">
        <v>53</v>
      </c>
    </row>
    <row r="1504" spans="1:13" ht="13.5" x14ac:dyDescent="0.25">
      <c r="A1504" s="3">
        <v>44202</v>
      </c>
      <c r="B1504" s="2">
        <v>5.3155999999999999</v>
      </c>
      <c r="C1504" s="2">
        <v>67.030889994137752</v>
      </c>
      <c r="D1504" s="2">
        <v>-3.5942642957311755E-2</v>
      </c>
      <c r="E1504" s="2">
        <v>1.3879061709750638E-2</v>
      </c>
      <c r="F1504" s="2">
        <v>5.2788400000000006</v>
      </c>
      <c r="G1504" s="2">
        <v>5.2465299999999999</v>
      </c>
      <c r="H1504" s="2">
        <v>5.1790400000000005</v>
      </c>
      <c r="I1504" s="2">
        <v>5.044535999999999</v>
      </c>
      <c r="J1504" s="2">
        <v>4.5712860000000033</v>
      </c>
      <c r="K1504" s="17" t="s">
        <v>52</v>
      </c>
      <c r="L1504" s="17" t="s">
        <v>55</v>
      </c>
      <c r="M1504" s="17" t="s">
        <v>53</v>
      </c>
    </row>
    <row r="1505" spans="1:13" ht="13.5" x14ac:dyDescent="0.25">
      <c r="A1505" s="3">
        <v>44203</v>
      </c>
      <c r="B1505" s="2">
        <v>5.2901999999999996</v>
      </c>
      <c r="C1505" s="2">
        <v>63.371265184627404</v>
      </c>
      <c r="D1505" s="2">
        <v>-3.0631400943411435E-2</v>
      </c>
      <c r="E1505" s="2">
        <v>3.066393924628967E-2</v>
      </c>
      <c r="F1505" s="2">
        <v>5.297839999999999</v>
      </c>
      <c r="G1505" s="2">
        <v>5.2528600000000001</v>
      </c>
      <c r="H1505" s="2">
        <v>5.1904450000000004</v>
      </c>
      <c r="I1505" s="2">
        <v>5.053151999999999</v>
      </c>
      <c r="J1505" s="2">
        <v>4.5768585000000046</v>
      </c>
      <c r="K1505" s="17" t="s">
        <v>52</v>
      </c>
      <c r="L1505" s="17" t="s">
        <v>55</v>
      </c>
      <c r="M1505" s="17" t="s">
        <v>53</v>
      </c>
    </row>
    <row r="1506" spans="1:13" ht="13.5" x14ac:dyDescent="0.25">
      <c r="A1506" s="3">
        <v>44204</v>
      </c>
      <c r="B1506" s="2">
        <v>5.2268999999999997</v>
      </c>
      <c r="C1506" s="2">
        <v>55.272393378071079</v>
      </c>
      <c r="D1506" s="2">
        <v>-2.2153574283593436E-2</v>
      </c>
      <c r="E1506" s="2">
        <v>4.276738595944915E-2</v>
      </c>
      <c r="F1506" s="2">
        <v>5.2978399999999999</v>
      </c>
      <c r="G1506" s="2">
        <v>5.2528600000000001</v>
      </c>
      <c r="H1506" s="2">
        <v>5.1983650000000008</v>
      </c>
      <c r="I1506" s="2">
        <v>5.0606279999999986</v>
      </c>
      <c r="J1506" s="2">
        <v>4.5819975000000044</v>
      </c>
      <c r="K1506" s="17" t="s">
        <v>48</v>
      </c>
      <c r="L1506" s="17" t="s">
        <v>55</v>
      </c>
      <c r="M1506" s="17" t="s">
        <v>55</v>
      </c>
    </row>
    <row r="1507" spans="1:13" ht="13.5" x14ac:dyDescent="0.25">
      <c r="A1507" s="3">
        <v>44207</v>
      </c>
      <c r="B1507" s="2">
        <v>5.2268999999999997</v>
      </c>
      <c r="C1507" s="2">
        <v>55.272393378071072</v>
      </c>
      <c r="D1507" s="2">
        <v>-2.0135863091045536E-2</v>
      </c>
      <c r="E1507" s="2">
        <v>5.0776952018952923E-2</v>
      </c>
      <c r="F1507" s="2">
        <v>5.2750399999999997</v>
      </c>
      <c r="G1507" s="2">
        <v>5.25603</v>
      </c>
      <c r="H1507" s="2">
        <v>5.2066050000000006</v>
      </c>
      <c r="I1507" s="2">
        <v>5.0701319999999983</v>
      </c>
      <c r="J1507" s="2">
        <v>4.5876915000000045</v>
      </c>
      <c r="K1507" s="17" t="s">
        <v>48</v>
      </c>
      <c r="L1507" s="17" t="s">
        <v>55</v>
      </c>
      <c r="M1507" s="17" t="s">
        <v>47</v>
      </c>
    </row>
    <row r="1508" spans="1:13" ht="13.5" x14ac:dyDescent="0.25">
      <c r="A1508" s="3">
        <v>44208</v>
      </c>
      <c r="B1508" s="2">
        <v>5.2205000000000004</v>
      </c>
      <c r="C1508" s="2">
        <v>54.456325819050804</v>
      </c>
      <c r="D1508" s="2">
        <v>-1.3335823118639567E-2</v>
      </c>
      <c r="E1508" s="2">
        <v>5.6095203773857336E-2</v>
      </c>
      <c r="F1508" s="2">
        <v>5.2560200000000004</v>
      </c>
      <c r="G1508" s="2">
        <v>5.2553900000000002</v>
      </c>
      <c r="H1508" s="2">
        <v>5.2145250000000001</v>
      </c>
      <c r="I1508" s="2">
        <v>5.0807759999999993</v>
      </c>
      <c r="J1508" s="2">
        <v>4.5927400000000045</v>
      </c>
      <c r="K1508" s="17" t="s">
        <v>48</v>
      </c>
      <c r="L1508" s="17" t="s">
        <v>55</v>
      </c>
      <c r="M1508" s="17" t="s">
        <v>47</v>
      </c>
    </row>
    <row r="1509" spans="1:13" ht="13.5" x14ac:dyDescent="0.25">
      <c r="A1509" s="3">
        <v>44209</v>
      </c>
      <c r="B1509" s="2">
        <v>5.2205000000000004</v>
      </c>
      <c r="C1509" s="2">
        <v>54.456325819050804</v>
      </c>
      <c r="D1509" s="2">
        <v>-1.266016988534524E-2</v>
      </c>
      <c r="E1509" s="2">
        <v>5.5194591875424935E-2</v>
      </c>
      <c r="F1509" s="2">
        <v>5.2370000000000001</v>
      </c>
      <c r="G1509" s="2">
        <v>5.2579200000000004</v>
      </c>
      <c r="H1509" s="2">
        <v>5.2243450000000005</v>
      </c>
      <c r="I1509" s="2">
        <v>5.0904059999999989</v>
      </c>
      <c r="J1509" s="2">
        <v>4.5972340000000047</v>
      </c>
      <c r="K1509" s="17" t="s">
        <v>48</v>
      </c>
      <c r="L1509" s="17" t="s">
        <v>55</v>
      </c>
      <c r="M1509" s="17" t="s">
        <v>47</v>
      </c>
    </row>
    <row r="1510" spans="1:13" ht="13.5" x14ac:dyDescent="0.25">
      <c r="A1510" s="3">
        <v>44211</v>
      </c>
      <c r="B1510" s="2">
        <v>5.2268999999999997</v>
      </c>
      <c r="C1510" s="2">
        <v>55.223054439608212</v>
      </c>
      <c r="D1510" s="2">
        <v>-1.2748929661135833E-2</v>
      </c>
      <c r="E1510" s="2">
        <v>4.5162884768151265E-2</v>
      </c>
      <c r="F1510" s="2">
        <v>5.2243399999999998</v>
      </c>
      <c r="G1510" s="2">
        <v>5.2610900000000003</v>
      </c>
      <c r="H1510" s="2">
        <v>5.2275150000000004</v>
      </c>
      <c r="I1510" s="2">
        <v>5.1011779999999991</v>
      </c>
      <c r="J1510" s="2">
        <v>4.6011760000000042</v>
      </c>
      <c r="K1510" s="17" t="s">
        <v>52</v>
      </c>
      <c r="L1510" s="17" t="s">
        <v>55</v>
      </c>
      <c r="M1510" s="17" t="s">
        <v>54</v>
      </c>
    </row>
    <row r="1511" spans="1:13" ht="13.5" x14ac:dyDescent="0.25">
      <c r="A1511" s="3">
        <v>44214</v>
      </c>
      <c r="B1511" s="2">
        <v>5.3346</v>
      </c>
      <c r="C1511" s="2">
        <v>65.690642238925108</v>
      </c>
      <c r="D1511" s="2">
        <v>-1.6135292110416977E-2</v>
      </c>
      <c r="E1511" s="2">
        <v>3.0836511441544923E-2</v>
      </c>
      <c r="F1511" s="2">
        <v>5.2458799999999997</v>
      </c>
      <c r="G1511" s="2">
        <v>5.2718600000000002</v>
      </c>
      <c r="H1511" s="2">
        <v>5.2373349999999999</v>
      </c>
      <c r="I1511" s="2">
        <v>5.1115679999999992</v>
      </c>
      <c r="J1511" s="2">
        <v>4.6056565000000038</v>
      </c>
      <c r="K1511" s="17" t="s">
        <v>52</v>
      </c>
      <c r="L1511" s="17" t="s">
        <v>55</v>
      </c>
      <c r="M1511" s="17" t="s">
        <v>53</v>
      </c>
    </row>
    <row r="1512" spans="1:13" ht="13.5" x14ac:dyDescent="0.25">
      <c r="A1512" s="3">
        <v>44215</v>
      </c>
      <c r="B1512" s="2">
        <v>5.3346</v>
      </c>
      <c r="C1512" s="2">
        <v>65.690642238925108</v>
      </c>
      <c r="D1512" s="2">
        <v>-2.2934359996211739E-3</v>
      </c>
      <c r="E1512" s="2">
        <v>1.3641504188451803E-2</v>
      </c>
      <c r="F1512" s="2">
        <v>5.2674199999999995</v>
      </c>
      <c r="G1512" s="2">
        <v>5.271230000000001</v>
      </c>
      <c r="H1512" s="2">
        <v>5.2458899999999993</v>
      </c>
      <c r="I1512" s="2">
        <v>5.1219579999999993</v>
      </c>
      <c r="J1512" s="2">
        <v>4.6101370000000044</v>
      </c>
      <c r="K1512" s="17" t="s">
        <v>52</v>
      </c>
      <c r="L1512" s="17" t="s">
        <v>55</v>
      </c>
      <c r="M1512" s="17" t="s">
        <v>53</v>
      </c>
    </row>
    <row r="1513" spans="1:13" ht="13.5" x14ac:dyDescent="0.25">
      <c r="A1513" s="3">
        <v>44216</v>
      </c>
      <c r="B1513" s="2">
        <v>5.3346</v>
      </c>
      <c r="C1513" s="2">
        <v>65.690642238925108</v>
      </c>
      <c r="D1513" s="2">
        <v>4.7569462638188398E-3</v>
      </c>
      <c r="E1513" s="2">
        <v>-5.5792139869228312E-3</v>
      </c>
      <c r="F1513" s="2">
        <v>5.2902399999999998</v>
      </c>
      <c r="G1513" s="2">
        <v>5.2731300000000001</v>
      </c>
      <c r="H1513" s="2">
        <v>5.2538099999999996</v>
      </c>
      <c r="I1513" s="2">
        <v>5.1324759999999996</v>
      </c>
      <c r="J1513" s="2">
        <v>4.6146175000000049</v>
      </c>
      <c r="K1513" s="17" t="s">
        <v>52</v>
      </c>
      <c r="L1513" s="17" t="s">
        <v>55</v>
      </c>
      <c r="M1513" s="17" t="s">
        <v>53</v>
      </c>
    </row>
    <row r="1514" spans="1:13" ht="13.5" x14ac:dyDescent="0.25">
      <c r="A1514" s="3">
        <v>44217</v>
      </c>
      <c r="B1514" s="2">
        <v>5.4485999999999999</v>
      </c>
      <c r="C1514" s="2">
        <v>73.790737778583804</v>
      </c>
      <c r="D1514" s="2">
        <v>1.5655711566697761E-3</v>
      </c>
      <c r="E1514" s="2">
        <v>-2.8608626798438751E-2</v>
      </c>
      <c r="F1514" s="2">
        <v>5.3358599999999994</v>
      </c>
      <c r="G1514" s="2">
        <v>5.2864300000000011</v>
      </c>
      <c r="H1514" s="2">
        <v>5.2664799999999996</v>
      </c>
      <c r="I1514" s="2">
        <v>5.1451459999999996</v>
      </c>
      <c r="J1514" s="2">
        <v>4.6196680000000052</v>
      </c>
      <c r="K1514" s="17" t="s">
        <v>52</v>
      </c>
      <c r="L1514" s="17" t="s">
        <v>49</v>
      </c>
      <c r="M1514" s="17" t="s">
        <v>53</v>
      </c>
    </row>
    <row r="1515" spans="1:13" ht="13.5" x14ac:dyDescent="0.25">
      <c r="A1515" s="3">
        <v>44218</v>
      </c>
      <c r="B1515" s="2">
        <v>5.5753000000000004</v>
      </c>
      <c r="C1515" s="2">
        <v>79.565125845682104</v>
      </c>
      <c r="D1515" s="2">
        <v>-1.5761182231059045E-2</v>
      </c>
      <c r="E1515" s="2">
        <v>-4.0145745372861863E-2</v>
      </c>
      <c r="F1515" s="2">
        <v>5.4055399999999993</v>
      </c>
      <c r="G1515" s="2">
        <v>5.31494</v>
      </c>
      <c r="H1515" s="2">
        <v>5.2838999999999992</v>
      </c>
      <c r="I1515" s="2">
        <v>5.1602239999999995</v>
      </c>
      <c r="J1515" s="2">
        <v>4.6253520000000048</v>
      </c>
      <c r="K1515" s="17" t="s">
        <v>52</v>
      </c>
      <c r="L1515" s="17" t="s">
        <v>49</v>
      </c>
      <c r="M1515" s="17" t="s">
        <v>53</v>
      </c>
    </row>
    <row r="1516" spans="1:13" ht="13.5" x14ac:dyDescent="0.25">
      <c r="A1516" s="3">
        <v>44221</v>
      </c>
      <c r="B1516" s="2">
        <v>5.4802999999999997</v>
      </c>
      <c r="C1516" s="2">
        <v>67.54812378473892</v>
      </c>
      <c r="D1516" s="2">
        <v>-3.5107086654709185E-2</v>
      </c>
      <c r="E1516" s="2">
        <v>-4.3340572465153486E-2</v>
      </c>
      <c r="F1516" s="2">
        <v>5.4346800000000002</v>
      </c>
      <c r="G1516" s="2">
        <v>5.3402799999999999</v>
      </c>
      <c r="H1516" s="2">
        <v>5.2965699999999991</v>
      </c>
      <c r="I1516" s="2">
        <v>5.1734019999999985</v>
      </c>
      <c r="J1516" s="2">
        <v>4.6305610000000037</v>
      </c>
      <c r="K1516" s="17" t="s">
        <v>48</v>
      </c>
      <c r="L1516" s="17" t="s">
        <v>55</v>
      </c>
      <c r="M1516" s="17" t="s">
        <v>51</v>
      </c>
    </row>
    <row r="1517" spans="1:13" ht="13.5" x14ac:dyDescent="0.25">
      <c r="A1517" s="3">
        <v>44222</v>
      </c>
      <c r="B1517" s="2">
        <v>5.5056000000000003</v>
      </c>
      <c r="C1517" s="2">
        <v>68.895468267973385</v>
      </c>
      <c r="D1517" s="2">
        <v>-5.4625876882301583E-2</v>
      </c>
      <c r="E1517" s="2">
        <v>-3.9357845704057086E-2</v>
      </c>
      <c r="F1517" s="2">
        <v>5.4688800000000004</v>
      </c>
      <c r="G1517" s="2">
        <v>5.36815</v>
      </c>
      <c r="H1517" s="2">
        <v>5.3120899999999995</v>
      </c>
      <c r="I1517" s="2">
        <v>5.187085999999999</v>
      </c>
      <c r="J1517" s="2">
        <v>4.6358965000000039</v>
      </c>
      <c r="K1517" s="17" t="s">
        <v>48</v>
      </c>
      <c r="L1517" s="17" t="s">
        <v>55</v>
      </c>
      <c r="M1517" s="17" t="s">
        <v>51</v>
      </c>
    </row>
    <row r="1518" spans="1:13" ht="13.5" x14ac:dyDescent="0.25">
      <c r="A1518" s="3">
        <v>44223</v>
      </c>
      <c r="B1518" s="2">
        <v>5.5627000000000004</v>
      </c>
      <c r="C1518" s="2">
        <v>71.746555530225436</v>
      </c>
      <c r="D1518" s="2">
        <v>-7.768617262320987E-2</v>
      </c>
      <c r="E1518" s="2">
        <v>-3.3291740162606054E-2</v>
      </c>
      <c r="F1518" s="2">
        <v>5.5145</v>
      </c>
      <c r="G1518" s="2">
        <v>5.4023699999999995</v>
      </c>
      <c r="H1518" s="2">
        <v>5.3288799999999998</v>
      </c>
      <c r="I1518" s="2">
        <v>5.2019119999999983</v>
      </c>
      <c r="J1518" s="2">
        <v>4.6421600000000032</v>
      </c>
      <c r="K1518" s="17" t="s">
        <v>52</v>
      </c>
      <c r="L1518" s="17" t="s">
        <v>49</v>
      </c>
      <c r="M1518" s="17" t="s">
        <v>53</v>
      </c>
    </row>
    <row r="1519" spans="1:13" ht="13.5" x14ac:dyDescent="0.25">
      <c r="A1519" s="3">
        <v>44224</v>
      </c>
      <c r="B1519" s="2">
        <v>5.5437000000000003</v>
      </c>
      <c r="C1519" s="2">
        <v>69.464877846888911</v>
      </c>
      <c r="D1519" s="2">
        <v>-9.7360351079782248E-2</v>
      </c>
      <c r="E1519" s="2">
        <v>-2.7446830114473287E-2</v>
      </c>
      <c r="F1519" s="2">
        <v>5.5335200000000002</v>
      </c>
      <c r="G1519" s="2">
        <v>5.4346899999999998</v>
      </c>
      <c r="H1519" s="2">
        <v>5.3463050000000001</v>
      </c>
      <c r="I1519" s="2">
        <v>5.2152179999999984</v>
      </c>
      <c r="J1519" s="2">
        <v>4.6477150000000025</v>
      </c>
      <c r="K1519" s="17" t="s">
        <v>48</v>
      </c>
      <c r="L1519" s="17" t="s">
        <v>55</v>
      </c>
      <c r="M1519" s="17" t="s">
        <v>51</v>
      </c>
    </row>
    <row r="1520" spans="1:13" ht="13.5" x14ac:dyDescent="0.25">
      <c r="A1520" s="3">
        <v>44225</v>
      </c>
      <c r="B1520" s="2">
        <v>5.5563000000000002</v>
      </c>
      <c r="C1520" s="2">
        <v>70.142989468696697</v>
      </c>
      <c r="D1520" s="2">
        <v>-0.11529698262177135</v>
      </c>
      <c r="E1520" s="2">
        <v>-2.610235279945762E-2</v>
      </c>
      <c r="F1520" s="2">
        <v>5.5297200000000002</v>
      </c>
      <c r="G1520" s="2">
        <v>5.4676299999999998</v>
      </c>
      <c r="H1520" s="2">
        <v>5.3643600000000005</v>
      </c>
      <c r="I1520" s="2">
        <v>5.2300419999999983</v>
      </c>
      <c r="J1520" s="2">
        <v>4.653304000000003</v>
      </c>
      <c r="K1520" s="17" t="s">
        <v>48</v>
      </c>
      <c r="L1520" s="17" t="s">
        <v>55</v>
      </c>
      <c r="M1520" s="17" t="s">
        <v>47</v>
      </c>
    </row>
    <row r="1521" spans="1:13" ht="13.5" x14ac:dyDescent="0.25">
      <c r="A1521" s="3">
        <v>44228</v>
      </c>
      <c r="B1521" s="2">
        <v>5.5753000000000004</v>
      </c>
      <c r="C1521" s="2">
        <v>71.182261318569061</v>
      </c>
      <c r="D1521" s="2">
        <v>-0.11662799613618713</v>
      </c>
      <c r="E1521" s="2">
        <v>-2.6218934463479927E-2</v>
      </c>
      <c r="F1521" s="2">
        <v>5.5487200000000003</v>
      </c>
      <c r="G1521" s="2">
        <v>5.4916999999999998</v>
      </c>
      <c r="H1521" s="2">
        <v>5.3817800000000009</v>
      </c>
      <c r="I1521" s="2">
        <v>5.243345999999999</v>
      </c>
      <c r="J1521" s="2">
        <v>4.6590465000000032</v>
      </c>
      <c r="K1521" s="17" t="s">
        <v>52</v>
      </c>
      <c r="L1521" s="17" t="s">
        <v>49</v>
      </c>
      <c r="M1521" s="17" t="s">
        <v>53</v>
      </c>
    </row>
    <row r="1522" spans="1:13" ht="13.5" x14ac:dyDescent="0.25">
      <c r="A1522" s="3">
        <v>44229</v>
      </c>
      <c r="B1522" s="2">
        <v>5.5753000000000004</v>
      </c>
      <c r="C1522" s="2">
        <v>71.182261318569061</v>
      </c>
      <c r="D1522" s="2">
        <v>-0.11908473896216876</v>
      </c>
      <c r="E1522" s="2">
        <v>-2.694335864943825E-2</v>
      </c>
      <c r="F1522" s="2">
        <v>5.5626599999999993</v>
      </c>
      <c r="G1522" s="2">
        <v>5.5157699999999998</v>
      </c>
      <c r="H1522" s="2">
        <v>5.3935000000000004</v>
      </c>
      <c r="I1522" s="2">
        <v>5.2563959999999996</v>
      </c>
      <c r="J1522" s="2">
        <v>4.6647305000000028</v>
      </c>
      <c r="K1522" s="17" t="s">
        <v>52</v>
      </c>
      <c r="L1522" s="17" t="s">
        <v>49</v>
      </c>
      <c r="M1522" s="17" t="s">
        <v>53</v>
      </c>
    </row>
    <row r="1523" spans="1:13" ht="13.5" x14ac:dyDescent="0.25">
      <c r="A1523" s="3">
        <v>44230</v>
      </c>
      <c r="B1523" s="2">
        <v>5.6006999999999998</v>
      </c>
      <c r="C1523" s="2">
        <v>72.657848940387396</v>
      </c>
      <c r="D1523" s="2">
        <v>-0.1242769478547503</v>
      </c>
      <c r="E1523" s="2">
        <v>-2.8743455949028586E-2</v>
      </c>
      <c r="F1523" s="2">
        <v>5.5702599999999993</v>
      </c>
      <c r="G1523" s="2">
        <v>5.5423799999999996</v>
      </c>
      <c r="H1523" s="2">
        <v>5.4077550000000008</v>
      </c>
      <c r="I1523" s="2">
        <v>5.2683079999999984</v>
      </c>
      <c r="J1523" s="2">
        <v>4.6705415000000023</v>
      </c>
      <c r="K1523" s="17" t="s">
        <v>48</v>
      </c>
      <c r="L1523" s="17" t="s">
        <v>55</v>
      </c>
      <c r="M1523" s="17" t="s">
        <v>51</v>
      </c>
    </row>
    <row r="1524" spans="1:13" ht="13.5" x14ac:dyDescent="0.25">
      <c r="A1524" s="3">
        <v>44231</v>
      </c>
      <c r="B1524" s="2">
        <v>5.5942999999999996</v>
      </c>
      <c r="C1524" s="2">
        <v>71.662154897840566</v>
      </c>
      <c r="D1524" s="2">
        <v>-0.11194859929076451</v>
      </c>
      <c r="E1524" s="2">
        <v>-3.1028030541859306E-2</v>
      </c>
      <c r="F1524" s="2">
        <v>5.5803799999999999</v>
      </c>
      <c r="G1524" s="2">
        <v>5.5569499999999996</v>
      </c>
      <c r="H1524" s="2">
        <v>5.4216899999999999</v>
      </c>
      <c r="I1524" s="2">
        <v>5.2788239999999984</v>
      </c>
      <c r="J1524" s="2">
        <v>4.6763205000000028</v>
      </c>
      <c r="K1524" s="17" t="s">
        <v>52</v>
      </c>
      <c r="L1524" s="17" t="s">
        <v>55</v>
      </c>
      <c r="M1524" s="17" t="s">
        <v>53</v>
      </c>
    </row>
    <row r="1525" spans="1:13" ht="13.5" x14ac:dyDescent="0.25">
      <c r="A1525" s="3">
        <v>44232</v>
      </c>
      <c r="B1525" s="2">
        <v>5.7591000000000001</v>
      </c>
      <c r="C1525" s="2">
        <v>79.46561207370938</v>
      </c>
      <c r="D1525" s="2">
        <v>-9.5389367802846792E-2</v>
      </c>
      <c r="E1525" s="2">
        <v>-3.3972338489593662E-2</v>
      </c>
      <c r="F1525" s="2">
        <v>5.62094</v>
      </c>
      <c r="G1525" s="2">
        <v>5.5753299999999992</v>
      </c>
      <c r="H1525" s="2">
        <v>5.4451350000000005</v>
      </c>
      <c r="I1525" s="2">
        <v>5.2901019999999983</v>
      </c>
      <c r="J1525" s="2">
        <v>4.6829235000000029</v>
      </c>
      <c r="K1525" s="17" t="s">
        <v>52</v>
      </c>
      <c r="L1525" s="17" t="s">
        <v>49</v>
      </c>
      <c r="M1525" s="17" t="s">
        <v>53</v>
      </c>
    </row>
    <row r="1526" spans="1:13" ht="13.5" x14ac:dyDescent="0.25">
      <c r="A1526" s="3">
        <v>44235</v>
      </c>
      <c r="B1526" s="2">
        <v>5.8224</v>
      </c>
      <c r="C1526" s="2">
        <v>81.56544210227743</v>
      </c>
      <c r="D1526" s="2">
        <v>-0.10272741301541544</v>
      </c>
      <c r="E1526" s="2">
        <v>-3.740994615541602E-2</v>
      </c>
      <c r="F1526" s="2">
        <v>5.6703599999999996</v>
      </c>
      <c r="G1526" s="2">
        <v>5.60954</v>
      </c>
      <c r="H1526" s="2">
        <v>5.4749100000000004</v>
      </c>
      <c r="I1526" s="2">
        <v>5.3027719999999992</v>
      </c>
      <c r="J1526" s="2">
        <v>4.690485500000003</v>
      </c>
      <c r="K1526" s="17" t="s">
        <v>52</v>
      </c>
      <c r="L1526" s="17" t="s">
        <v>49</v>
      </c>
      <c r="M1526" s="17" t="s">
        <v>53</v>
      </c>
    </row>
    <row r="1527" spans="1:13" ht="13.5" x14ac:dyDescent="0.25">
      <c r="A1527" s="3">
        <v>44236</v>
      </c>
      <c r="B1527" s="2">
        <v>5.7146999999999997</v>
      </c>
      <c r="C1527" s="2">
        <v>68.694233263144412</v>
      </c>
      <c r="D1527" s="2">
        <v>-9.9334400996596628E-2</v>
      </c>
      <c r="E1527" s="2">
        <v>-4.2797713365409239E-2</v>
      </c>
      <c r="F1527" s="2">
        <v>5.6982400000000002</v>
      </c>
      <c r="G1527" s="2">
        <v>5.6304499999999997</v>
      </c>
      <c r="H1527" s="2">
        <v>5.4992999999999999</v>
      </c>
      <c r="I1527" s="2">
        <v>5.3131619999999975</v>
      </c>
      <c r="J1527" s="2">
        <v>4.6971585000000031</v>
      </c>
      <c r="K1527" s="17" t="s">
        <v>52</v>
      </c>
      <c r="L1527" s="17" t="s">
        <v>49</v>
      </c>
      <c r="M1527" s="17" t="s">
        <v>53</v>
      </c>
    </row>
    <row r="1528" spans="1:13" ht="13.5" x14ac:dyDescent="0.25">
      <c r="A1528" s="3">
        <v>44237</v>
      </c>
      <c r="B1528" s="2">
        <v>5.7591000000000001</v>
      </c>
      <c r="C1528" s="2">
        <v>70.743892375100145</v>
      </c>
      <c r="D1528" s="2">
        <v>-9.2431221768214833E-2</v>
      </c>
      <c r="E1528" s="2">
        <v>-4.9923776906915823E-2</v>
      </c>
      <c r="F1528" s="2">
        <v>5.7299200000000008</v>
      </c>
      <c r="G1528" s="2">
        <v>5.6500900000000005</v>
      </c>
      <c r="H1528" s="2">
        <v>5.52623</v>
      </c>
      <c r="I1528" s="2">
        <v>5.3244399999999974</v>
      </c>
      <c r="J1528" s="2">
        <v>4.7040535000000032</v>
      </c>
      <c r="K1528" s="17" t="s">
        <v>52</v>
      </c>
      <c r="L1528" s="17" t="s">
        <v>49</v>
      </c>
      <c r="M1528" s="17" t="s">
        <v>53</v>
      </c>
    </row>
    <row r="1529" spans="1:13" ht="13.5" x14ac:dyDescent="0.25">
      <c r="A1529" s="3">
        <v>44238</v>
      </c>
      <c r="B1529" s="2">
        <v>5.7653999999999996</v>
      </c>
      <c r="C1529" s="2">
        <v>71.033688617738378</v>
      </c>
      <c r="D1529" s="2">
        <v>-9.1597320985087549E-2</v>
      </c>
      <c r="E1529" s="2">
        <v>-5.4458748147122531E-2</v>
      </c>
      <c r="F1529" s="2">
        <v>5.7641399999999994</v>
      </c>
      <c r="G1529" s="2">
        <v>5.6722599999999996</v>
      </c>
      <c r="H1529" s="2">
        <v>5.5534750000000006</v>
      </c>
      <c r="I1529" s="2">
        <v>5.3352099999999982</v>
      </c>
      <c r="J1529" s="2">
        <v>4.7106880000000038</v>
      </c>
      <c r="K1529" s="17" t="s">
        <v>52</v>
      </c>
      <c r="L1529" s="17" t="s">
        <v>49</v>
      </c>
      <c r="M1529" s="17" t="s">
        <v>53</v>
      </c>
    </row>
    <row r="1530" spans="1:13" ht="13.5" x14ac:dyDescent="0.25">
      <c r="A1530" s="3">
        <v>44239</v>
      </c>
      <c r="B1530" s="2">
        <v>5.702</v>
      </c>
      <c r="C1530" s="2">
        <v>64.147350818701227</v>
      </c>
      <c r="D1530" s="2">
        <v>-8.5791873693633391E-2</v>
      </c>
      <c r="E1530" s="2">
        <v>-5.8215796949655771E-2</v>
      </c>
      <c r="F1530" s="2">
        <v>5.7527199999999992</v>
      </c>
      <c r="G1530" s="2">
        <v>5.6868300000000005</v>
      </c>
      <c r="H1530" s="2">
        <v>5.5772300000000001</v>
      </c>
      <c r="I1530" s="2">
        <v>5.3459799999999973</v>
      </c>
      <c r="J1530" s="2">
        <v>4.7176480000000041</v>
      </c>
      <c r="K1530" s="17" t="s">
        <v>48</v>
      </c>
      <c r="L1530" s="17" t="s">
        <v>50</v>
      </c>
      <c r="M1530" s="17" t="s">
        <v>47</v>
      </c>
    </row>
    <row r="1531" spans="1:13" ht="13.5" x14ac:dyDescent="0.25">
      <c r="A1531" s="3">
        <v>44242</v>
      </c>
      <c r="B1531" s="2">
        <v>5.702</v>
      </c>
      <c r="C1531" s="2">
        <v>64.147350818701227</v>
      </c>
      <c r="D1531" s="2">
        <v>-7.9003083095558146E-2</v>
      </c>
      <c r="E1531" s="2">
        <v>-5.7223542983486593E-2</v>
      </c>
      <c r="F1531" s="2">
        <v>5.7286400000000004</v>
      </c>
      <c r="G1531" s="2">
        <v>5.6994999999999987</v>
      </c>
      <c r="H1531" s="2">
        <v>5.5956000000000001</v>
      </c>
      <c r="I1531" s="2">
        <v>5.3561159999999974</v>
      </c>
      <c r="J1531" s="2">
        <v>4.7252210000000021</v>
      </c>
      <c r="K1531" s="17" t="s">
        <v>48</v>
      </c>
      <c r="L1531" s="17" t="s">
        <v>50</v>
      </c>
      <c r="M1531" s="17" t="s">
        <v>47</v>
      </c>
    </row>
    <row r="1532" spans="1:13" ht="13.5" x14ac:dyDescent="0.25">
      <c r="A1532" s="3">
        <v>44243</v>
      </c>
      <c r="B1532" s="2">
        <v>5.702</v>
      </c>
      <c r="C1532" s="2">
        <v>64.147350818701227</v>
      </c>
      <c r="D1532" s="2">
        <v>-7.4227784671476726E-2</v>
      </c>
      <c r="E1532" s="2">
        <v>-5.4577932975939061E-2</v>
      </c>
      <c r="F1532" s="2">
        <v>5.7260999999999997</v>
      </c>
      <c r="G1532" s="2">
        <v>5.7121699999999986</v>
      </c>
      <c r="H1532" s="2">
        <v>5.6139700000000001</v>
      </c>
      <c r="I1532" s="2">
        <v>5.3658719999999986</v>
      </c>
      <c r="J1532" s="2">
        <v>4.7327940000000019</v>
      </c>
      <c r="K1532" s="17" t="s">
        <v>48</v>
      </c>
      <c r="L1532" s="17" t="s">
        <v>55</v>
      </c>
      <c r="M1532" s="17" t="s">
        <v>47</v>
      </c>
    </row>
    <row r="1533" spans="1:13" ht="13.5" x14ac:dyDescent="0.25">
      <c r="A1533" s="3">
        <v>44244</v>
      </c>
      <c r="B1533" s="2">
        <v>5.702</v>
      </c>
      <c r="C1533" s="2">
        <v>64.147350818701227</v>
      </c>
      <c r="D1533" s="2">
        <v>-6.7176735653504238E-2</v>
      </c>
      <c r="E1533" s="2">
        <v>-4.9548045329231821E-2</v>
      </c>
      <c r="F1533" s="2">
        <v>5.7146799999999995</v>
      </c>
      <c r="G1533" s="2">
        <v>5.7222999999999997</v>
      </c>
      <c r="H1533" s="2">
        <v>5.6323399999999992</v>
      </c>
      <c r="I1533" s="2">
        <v>5.3755019999999982</v>
      </c>
      <c r="J1533" s="2">
        <v>4.7397830000000019</v>
      </c>
      <c r="K1533" s="17" t="s">
        <v>48</v>
      </c>
      <c r="L1533" s="17" t="s">
        <v>50</v>
      </c>
      <c r="M1533" s="17" t="s">
        <v>47</v>
      </c>
    </row>
    <row r="1534" spans="1:13" ht="13.5" x14ac:dyDescent="0.25">
      <c r="A1534" s="3">
        <v>44245</v>
      </c>
      <c r="B1534" s="2">
        <v>5.702</v>
      </c>
      <c r="C1534" s="2">
        <v>64.147350818701241</v>
      </c>
      <c r="D1534" s="2">
        <v>-6.3025893993799542E-2</v>
      </c>
      <c r="E1534" s="2">
        <v>-4.3174027813068408E-2</v>
      </c>
      <c r="F1534" s="2">
        <v>5.702</v>
      </c>
      <c r="G1534" s="2">
        <v>5.7330699999999997</v>
      </c>
      <c r="H1534" s="2">
        <v>5.6450099999999992</v>
      </c>
      <c r="I1534" s="2">
        <v>5.3869059999999989</v>
      </c>
      <c r="J1534" s="2">
        <v>4.7461590000000022</v>
      </c>
      <c r="K1534" s="17" t="s">
        <v>48</v>
      </c>
      <c r="L1534" s="17" t="s">
        <v>50</v>
      </c>
      <c r="M1534" s="17" t="s">
        <v>47</v>
      </c>
    </row>
    <row r="1535" spans="1:13" ht="13.5" x14ac:dyDescent="0.25">
      <c r="A1535" s="3">
        <v>44246</v>
      </c>
      <c r="B1535" s="2">
        <v>5.702</v>
      </c>
      <c r="C1535" s="2">
        <v>64.147350818701227</v>
      </c>
      <c r="D1535" s="2">
        <v>-3.492907053968608E-2</v>
      </c>
      <c r="E1535" s="2">
        <v>-3.6144608954359884E-2</v>
      </c>
      <c r="F1535" s="2">
        <v>5.702</v>
      </c>
      <c r="G1535" s="2">
        <v>5.7273599999999991</v>
      </c>
      <c r="H1535" s="2">
        <v>5.6513449999999992</v>
      </c>
      <c r="I1535" s="2">
        <v>5.3997039999999981</v>
      </c>
      <c r="J1535" s="2">
        <v>4.7524765000000029</v>
      </c>
      <c r="K1535" s="17" t="s">
        <v>55</v>
      </c>
      <c r="L1535" s="17" t="s">
        <v>55</v>
      </c>
      <c r="M1535" s="17" t="s">
        <v>55</v>
      </c>
    </row>
    <row r="1536" spans="1:13" ht="13.5" x14ac:dyDescent="0.25">
      <c r="A1536" s="3">
        <v>44249</v>
      </c>
      <c r="B1536" s="2">
        <v>5.6957000000000004</v>
      </c>
      <c r="C1536" s="2">
        <v>63.197655463178265</v>
      </c>
      <c r="D1536" s="2">
        <v>-1.6619972290294882E-3</v>
      </c>
      <c r="E1536" s="2">
        <v>-2.8974783612679196E-2</v>
      </c>
      <c r="F1536" s="2">
        <v>5.7007400000000006</v>
      </c>
      <c r="G1536" s="2">
        <v>5.7146899999999992</v>
      </c>
      <c r="H1536" s="2">
        <v>5.6621149999999991</v>
      </c>
      <c r="I1536" s="2">
        <v>5.4122479999999982</v>
      </c>
      <c r="J1536" s="2">
        <v>4.7587625000000022</v>
      </c>
      <c r="K1536" s="17" t="s">
        <v>48</v>
      </c>
      <c r="L1536" s="17" t="s">
        <v>55</v>
      </c>
      <c r="M1536" s="17" t="s">
        <v>47</v>
      </c>
    </row>
    <row r="1537" spans="1:13" ht="13.5" x14ac:dyDescent="0.25">
      <c r="A1537" s="3">
        <v>44250</v>
      </c>
      <c r="B1537" s="2">
        <v>5.569</v>
      </c>
      <c r="C1537" s="2">
        <v>47.853578787617352</v>
      </c>
      <c r="D1537" s="2">
        <v>1.8680718296175236E-2</v>
      </c>
      <c r="E1537" s="2">
        <v>-2.3063350103314093E-2</v>
      </c>
      <c r="F1537" s="2">
        <v>5.6741400000000004</v>
      </c>
      <c r="G1537" s="2">
        <v>5.7001200000000001</v>
      </c>
      <c r="H1537" s="2">
        <v>5.665284999999999</v>
      </c>
      <c r="I1537" s="2">
        <v>5.4223859999999995</v>
      </c>
      <c r="J1537" s="2">
        <v>4.7644150000000014</v>
      </c>
      <c r="K1537" s="17" t="s">
        <v>48</v>
      </c>
      <c r="L1537" s="17" t="s">
        <v>50</v>
      </c>
      <c r="M1537" s="17" t="s">
        <v>47</v>
      </c>
    </row>
    <row r="1538" spans="1:13" ht="13.5" x14ac:dyDescent="0.25">
      <c r="A1538" s="3">
        <v>44251</v>
      </c>
      <c r="B1538" s="2">
        <v>5.5753000000000004</v>
      </c>
      <c r="C1538" s="2">
        <v>48.522851157062121</v>
      </c>
      <c r="D1538" s="2">
        <v>4.2430359026221609E-2</v>
      </c>
      <c r="E1538" s="2">
        <v>-1.7310110040100683E-2</v>
      </c>
      <c r="F1538" s="2">
        <v>5.6487999999999996</v>
      </c>
      <c r="G1538" s="2">
        <v>5.6817399999999996</v>
      </c>
      <c r="H1538" s="2">
        <v>5.665915</v>
      </c>
      <c r="I1538" s="2">
        <v>5.4326499999999998</v>
      </c>
      <c r="J1538" s="2">
        <v>4.7707415000000015</v>
      </c>
      <c r="K1538" s="17" t="s">
        <v>48</v>
      </c>
      <c r="L1538" s="17" t="s">
        <v>55</v>
      </c>
      <c r="M1538" s="17" t="s">
        <v>47</v>
      </c>
    </row>
    <row r="1539" spans="1:13" ht="13.5" x14ac:dyDescent="0.25">
      <c r="A1539" s="3">
        <v>44252</v>
      </c>
      <c r="B1539" s="2">
        <v>5.6703999999999999</v>
      </c>
      <c r="C1539" s="2">
        <v>57.409123446259677</v>
      </c>
      <c r="D1539" s="2">
        <v>5.6573463768836874E-2</v>
      </c>
      <c r="E1539" s="2">
        <v>-1.2868249142939754E-2</v>
      </c>
      <c r="F1539" s="2">
        <v>5.6424800000000008</v>
      </c>
      <c r="G1539" s="2">
        <v>5.6722400000000004</v>
      </c>
      <c r="H1539" s="2">
        <v>5.67225</v>
      </c>
      <c r="I1539" s="2">
        <v>5.4455759999999991</v>
      </c>
      <c r="J1539" s="2">
        <v>4.776930000000001</v>
      </c>
      <c r="K1539" s="17" t="s">
        <v>48</v>
      </c>
      <c r="L1539" s="17" t="s">
        <v>55</v>
      </c>
      <c r="M1539" s="17" t="s">
        <v>47</v>
      </c>
    </row>
    <row r="1540" spans="1:13" ht="13.5" x14ac:dyDescent="0.25">
      <c r="A1540" s="3">
        <v>44253</v>
      </c>
      <c r="B1540" s="2">
        <v>5.6070000000000002</v>
      </c>
      <c r="C1540" s="2">
        <v>51.078626977702825</v>
      </c>
      <c r="D1540" s="2">
        <v>6.3034603225087693E-2</v>
      </c>
      <c r="E1540" s="2">
        <v>-9.5140778689266937E-3</v>
      </c>
      <c r="F1540" s="2">
        <v>5.6234800000000007</v>
      </c>
      <c r="G1540" s="2">
        <v>5.6627400000000003</v>
      </c>
      <c r="H1540" s="2">
        <v>5.674785</v>
      </c>
      <c r="I1540" s="2">
        <v>5.4544459999999981</v>
      </c>
      <c r="J1540" s="2">
        <v>4.7828015000000006</v>
      </c>
      <c r="K1540" s="17" t="s">
        <v>48</v>
      </c>
      <c r="L1540" s="17" t="s">
        <v>55</v>
      </c>
      <c r="M1540" s="17" t="s">
        <v>47</v>
      </c>
    </row>
    <row r="1541" spans="1:13" ht="13.5" x14ac:dyDescent="0.25">
      <c r="A1541" s="3">
        <v>44256</v>
      </c>
      <c r="B1541" s="2">
        <v>5.6070000000000002</v>
      </c>
      <c r="C1541" s="2">
        <v>51.078626977702811</v>
      </c>
      <c r="D1541" s="2">
        <v>6.8461027548643472E-2</v>
      </c>
      <c r="E1541" s="2">
        <v>-9.6662234218062339E-3</v>
      </c>
      <c r="F1541" s="2">
        <v>5.6057399999999999</v>
      </c>
      <c r="G1541" s="2">
        <v>5.6532400000000003</v>
      </c>
      <c r="H1541" s="2">
        <v>5.6763699999999995</v>
      </c>
      <c r="I1541" s="2">
        <v>5.4638219999999986</v>
      </c>
      <c r="J1541" s="2">
        <v>4.7886730000000002</v>
      </c>
      <c r="K1541" s="17" t="s">
        <v>48</v>
      </c>
      <c r="L1541" s="17" t="s">
        <v>55</v>
      </c>
      <c r="M1541" s="17" t="s">
        <v>47</v>
      </c>
    </row>
    <row r="1542" spans="1:13" ht="13.5" x14ac:dyDescent="0.25">
      <c r="A1542" s="3">
        <v>44257</v>
      </c>
      <c r="B1542" s="2">
        <v>5.6070000000000002</v>
      </c>
      <c r="C1542" s="2">
        <v>51.078626977702811</v>
      </c>
      <c r="D1542" s="2">
        <v>7.3014938029508869E-2</v>
      </c>
      <c r="E1542" s="2">
        <v>-1.1131922379261021E-2</v>
      </c>
      <c r="F1542" s="2">
        <v>5.6133399999999991</v>
      </c>
      <c r="G1542" s="2">
        <v>5.6437400000000002</v>
      </c>
      <c r="H1542" s="2">
        <v>5.677954999999999</v>
      </c>
      <c r="I1542" s="2">
        <v>5.4726919999999994</v>
      </c>
      <c r="J1542" s="2">
        <v>4.7945155000000002</v>
      </c>
      <c r="K1542" s="17" t="s">
        <v>52</v>
      </c>
      <c r="L1542" s="17" t="s">
        <v>55</v>
      </c>
      <c r="M1542" s="17" t="s">
        <v>53</v>
      </c>
    </row>
    <row r="1543" spans="1:13" ht="13.5" x14ac:dyDescent="0.25">
      <c r="A1543" s="3">
        <v>44258</v>
      </c>
      <c r="B1543" s="2">
        <v>5.6070000000000002</v>
      </c>
      <c r="C1543" s="2">
        <v>51.078626977702811</v>
      </c>
      <c r="D1543" s="2">
        <v>7.6833358628141113E-2</v>
      </c>
      <c r="E1543" s="2">
        <v>-1.2920206380265715E-2</v>
      </c>
      <c r="F1543" s="2">
        <v>5.6196799999999998</v>
      </c>
      <c r="G1543" s="2">
        <v>5.6342400000000001</v>
      </c>
      <c r="H1543" s="2">
        <v>5.6782699999999995</v>
      </c>
      <c r="I1543" s="2">
        <v>5.4813080000000003</v>
      </c>
      <c r="J1543" s="2">
        <v>4.8003580000000001</v>
      </c>
      <c r="K1543" s="17" t="s">
        <v>52</v>
      </c>
      <c r="L1543" s="17" t="s">
        <v>55</v>
      </c>
      <c r="M1543" s="17" t="s">
        <v>53</v>
      </c>
    </row>
    <row r="1544" spans="1:13" ht="13.5" x14ac:dyDescent="0.25">
      <c r="A1544" s="3">
        <v>44259</v>
      </c>
      <c r="B1544" s="2">
        <v>5.6070000000000002</v>
      </c>
      <c r="C1544" s="2">
        <v>51.078626977702811</v>
      </c>
      <c r="D1544" s="2">
        <v>8.0032025950394825E-2</v>
      </c>
      <c r="E1544" s="2">
        <v>-1.9645721489128326E-2</v>
      </c>
      <c r="F1544" s="2">
        <v>5.6070000000000002</v>
      </c>
      <c r="G1544" s="2">
        <v>5.6247400000000001</v>
      </c>
      <c r="H1544" s="2">
        <v>5.6789049999999994</v>
      </c>
      <c r="I1544" s="2">
        <v>5.4895439999999995</v>
      </c>
      <c r="J1544" s="2">
        <v>4.8062004999999992</v>
      </c>
      <c r="K1544" s="17" t="s">
        <v>48</v>
      </c>
      <c r="L1544" s="17" t="s">
        <v>55</v>
      </c>
      <c r="M1544" s="17" t="s">
        <v>47</v>
      </c>
    </row>
    <row r="1545" spans="1:13" ht="13.5" x14ac:dyDescent="0.25">
      <c r="A1545" s="3">
        <v>44260</v>
      </c>
      <c r="B1545" s="2">
        <v>5.6070000000000002</v>
      </c>
      <c r="C1545" s="2">
        <v>51.078626977702825</v>
      </c>
      <c r="D1545" s="2">
        <v>8.2708679539621244E-2</v>
      </c>
      <c r="E1545" s="2">
        <v>-2.5542304371593418E-2</v>
      </c>
      <c r="F1545" s="2">
        <v>5.6070000000000002</v>
      </c>
      <c r="G1545" s="2">
        <v>5.61524</v>
      </c>
      <c r="H1545" s="2">
        <v>5.6712999999999996</v>
      </c>
      <c r="I1545" s="2">
        <v>5.4971459999999999</v>
      </c>
      <c r="J1545" s="2">
        <v>4.8120429999999992</v>
      </c>
      <c r="K1545" s="17" t="s">
        <v>55</v>
      </c>
      <c r="L1545" s="17" t="s">
        <v>55</v>
      </c>
      <c r="M1545" s="17" t="s">
        <v>55</v>
      </c>
    </row>
    <row r="1546" spans="1:13" ht="13.5" x14ac:dyDescent="0.25">
      <c r="A1546" s="3">
        <v>44263</v>
      </c>
      <c r="B1546" s="2">
        <v>5.5119999999999996</v>
      </c>
      <c r="C1546" s="2">
        <v>40.611100636452228</v>
      </c>
      <c r="D1546" s="2">
        <v>9.1013651103378557E-2</v>
      </c>
      <c r="E1546" s="2">
        <v>-3.0778328683283701E-2</v>
      </c>
      <c r="F1546" s="2">
        <v>5.5880000000000001</v>
      </c>
      <c r="G1546" s="2">
        <v>5.59687</v>
      </c>
      <c r="H1546" s="2">
        <v>5.65578</v>
      </c>
      <c r="I1546" s="2">
        <v>5.5028479999999993</v>
      </c>
      <c r="J1546" s="2">
        <v>4.8174104999999985</v>
      </c>
      <c r="K1546" s="17" t="s">
        <v>48</v>
      </c>
      <c r="L1546" s="17" t="s">
        <v>55</v>
      </c>
      <c r="M1546" s="17" t="s">
        <v>47</v>
      </c>
    </row>
    <row r="1547" spans="1:13" ht="13.5" x14ac:dyDescent="0.25">
      <c r="A1547" s="3">
        <v>44264</v>
      </c>
      <c r="B1547" s="2">
        <v>5.5437000000000003</v>
      </c>
      <c r="C1547" s="2">
        <v>44.684631385293287</v>
      </c>
      <c r="D1547" s="2">
        <v>7.6736194053862228E-2</v>
      </c>
      <c r="E1547" s="2">
        <v>-3.3542078362916269E-2</v>
      </c>
      <c r="F1547" s="2">
        <v>5.5753400000000006</v>
      </c>
      <c r="G1547" s="2">
        <v>5.5943399999999999</v>
      </c>
      <c r="H1547" s="2">
        <v>5.6472299999999995</v>
      </c>
      <c r="I1547" s="2">
        <v>5.5098179999999992</v>
      </c>
      <c r="J1547" s="2">
        <v>4.822994999999997</v>
      </c>
      <c r="K1547" s="17" t="s">
        <v>52</v>
      </c>
      <c r="L1547" s="17" t="s">
        <v>55</v>
      </c>
      <c r="M1547" s="17" t="s">
        <v>54</v>
      </c>
    </row>
    <row r="1548" spans="1:13" ht="13.5" x14ac:dyDescent="0.25">
      <c r="A1548" s="3">
        <v>44265</v>
      </c>
      <c r="B1548" s="2">
        <v>5.6070000000000002</v>
      </c>
      <c r="C1548" s="2">
        <v>51.794926159651851</v>
      </c>
      <c r="D1548" s="2">
        <v>6.1244326632687418E-2</v>
      </c>
      <c r="E1548" s="2">
        <v>-3.4221876259505228E-2</v>
      </c>
      <c r="F1548" s="2">
        <v>5.5753399999999997</v>
      </c>
      <c r="G1548" s="2">
        <v>5.5975099999999998</v>
      </c>
      <c r="H1548" s="2">
        <v>5.6396250000000006</v>
      </c>
      <c r="I1548" s="2">
        <v>5.5174199999999995</v>
      </c>
      <c r="J1548" s="2">
        <v>4.8291584999999975</v>
      </c>
      <c r="K1548" s="17" t="s">
        <v>52</v>
      </c>
      <c r="L1548" s="17" t="s">
        <v>55</v>
      </c>
      <c r="M1548" s="17" t="s">
        <v>55</v>
      </c>
    </row>
    <row r="1549" spans="1:13" ht="13.5" x14ac:dyDescent="0.25">
      <c r="A1549" s="3">
        <v>44266</v>
      </c>
      <c r="B1549" s="2">
        <v>5.6070000000000002</v>
      </c>
      <c r="C1549" s="2">
        <v>51.794926159651851</v>
      </c>
      <c r="D1549" s="2">
        <v>6.2678398292646875E-2</v>
      </c>
      <c r="E1549" s="2">
        <v>-3.2852571094628219E-2</v>
      </c>
      <c r="F1549" s="2">
        <v>5.5753399999999997</v>
      </c>
      <c r="G1549" s="2">
        <v>5.59117</v>
      </c>
      <c r="H1549" s="2">
        <v>5.6317050000000002</v>
      </c>
      <c r="I1549" s="2">
        <v>5.5256559999999988</v>
      </c>
      <c r="J1549" s="2">
        <v>4.8353219999999961</v>
      </c>
      <c r="K1549" s="17" t="s">
        <v>52</v>
      </c>
      <c r="L1549" s="17" t="s">
        <v>55</v>
      </c>
      <c r="M1549" s="17" t="s">
        <v>55</v>
      </c>
    </row>
    <row r="1550" spans="1:13" ht="13.5" x14ac:dyDescent="0.25">
      <c r="A1550" s="3">
        <v>44267</v>
      </c>
      <c r="B1550" s="2">
        <v>5.6387</v>
      </c>
      <c r="C1550" s="2">
        <v>55.143731163285103</v>
      </c>
      <c r="D1550" s="2">
        <v>5.1708187789280657E-2</v>
      </c>
      <c r="E1550" s="2">
        <v>-2.8943067880279897E-2</v>
      </c>
      <c r="F1550" s="2">
        <v>5.5816800000000004</v>
      </c>
      <c r="G1550" s="2">
        <v>5.5943399999999999</v>
      </c>
      <c r="H1550" s="2">
        <v>5.6285400000000001</v>
      </c>
      <c r="I1550" s="2">
        <v>5.5345259999999987</v>
      </c>
      <c r="J1550" s="2">
        <v>4.8422864999999966</v>
      </c>
      <c r="K1550" s="17" t="s">
        <v>52</v>
      </c>
      <c r="L1550" s="17" t="s">
        <v>49</v>
      </c>
      <c r="M1550" s="17" t="s">
        <v>53</v>
      </c>
    </row>
    <row r="1551" spans="1:13" ht="13.5" x14ac:dyDescent="0.25">
      <c r="A1551" s="3">
        <v>44270</v>
      </c>
      <c r="B1551" s="2">
        <v>5.5880000000000001</v>
      </c>
      <c r="C1551" s="2">
        <v>49.250649611939586</v>
      </c>
      <c r="D1551" s="2">
        <v>4.5918328417249299E-2</v>
      </c>
      <c r="E1551" s="2">
        <v>-2.1305635417943506E-2</v>
      </c>
      <c r="F1551" s="2">
        <v>5.5968800000000005</v>
      </c>
      <c r="G1551" s="2">
        <v>5.5924399999999999</v>
      </c>
      <c r="H1551" s="2">
        <v>5.6228400000000001</v>
      </c>
      <c r="I1551" s="2">
        <v>5.541748000000001</v>
      </c>
      <c r="J1551" s="2">
        <v>4.8496104999999963</v>
      </c>
      <c r="K1551" s="17" t="s">
        <v>52</v>
      </c>
      <c r="L1551" s="17" t="s">
        <v>49</v>
      </c>
      <c r="M1551" s="17" t="s">
        <v>53</v>
      </c>
    </row>
    <row r="1552" spans="1:13" ht="13.5" x14ac:dyDescent="0.25">
      <c r="A1552" s="3">
        <v>44271</v>
      </c>
      <c r="B1552" s="2">
        <v>5.6894</v>
      </c>
      <c r="C1552" s="2">
        <v>58.746285277043768</v>
      </c>
      <c r="D1552" s="2">
        <v>3.3564241121017524E-2</v>
      </c>
      <c r="E1552" s="2">
        <v>-1.2274299292972659E-2</v>
      </c>
      <c r="F1552" s="2">
        <v>5.6260199999999996</v>
      </c>
      <c r="G1552" s="2">
        <v>5.6006800000000005</v>
      </c>
      <c r="H1552" s="2">
        <v>5.6222100000000008</v>
      </c>
      <c r="I1552" s="2">
        <v>5.548718</v>
      </c>
      <c r="J1552" s="2">
        <v>4.8568284999999953</v>
      </c>
      <c r="K1552" s="17" t="s">
        <v>52</v>
      </c>
      <c r="L1552" s="17" t="s">
        <v>49</v>
      </c>
      <c r="M1552" s="17" t="s">
        <v>53</v>
      </c>
    </row>
    <row r="1553" spans="1:13" ht="13.5" x14ac:dyDescent="0.25">
      <c r="A1553" s="3">
        <v>44272</v>
      </c>
      <c r="B1553" s="2">
        <v>5.6894</v>
      </c>
      <c r="C1553" s="2">
        <v>58.746285277043768</v>
      </c>
      <c r="D1553" s="2">
        <v>2.2563583084129313E-2</v>
      </c>
      <c r="E1553" s="2">
        <v>-3.719596613829099E-3</v>
      </c>
      <c r="F1553" s="2">
        <v>5.6425000000000001</v>
      </c>
      <c r="G1553" s="2">
        <v>5.6089199999999995</v>
      </c>
      <c r="H1553" s="2">
        <v>5.6215799999999998</v>
      </c>
      <c r="I1553" s="2">
        <v>5.5561939999999996</v>
      </c>
      <c r="J1553" s="2">
        <v>4.863958999999995</v>
      </c>
      <c r="K1553" s="17" t="s">
        <v>52</v>
      </c>
      <c r="L1553" s="17" t="s">
        <v>49</v>
      </c>
      <c r="M1553" s="17" t="s">
        <v>53</v>
      </c>
    </row>
    <row r="1554" spans="1:13" ht="13.5" x14ac:dyDescent="0.25">
      <c r="A1554" s="3">
        <v>44273</v>
      </c>
      <c r="B1554" s="2">
        <v>5.6894</v>
      </c>
      <c r="C1554" s="2">
        <v>58.746285277043768</v>
      </c>
      <c r="D1554" s="2">
        <v>1.2748667720936524E-2</v>
      </c>
      <c r="E1554" s="2">
        <v>1.4375931677601398E-2</v>
      </c>
      <c r="F1554" s="2">
        <v>5.6589799999999997</v>
      </c>
      <c r="G1554" s="2">
        <v>5.6171600000000002</v>
      </c>
      <c r="H1554" s="2">
        <v>5.6209500000000006</v>
      </c>
      <c r="I1554" s="2">
        <v>5.5636699999999983</v>
      </c>
      <c r="J1554" s="2">
        <v>4.8715564999999943</v>
      </c>
      <c r="K1554" s="17" t="s">
        <v>52</v>
      </c>
      <c r="L1554" s="17" t="s">
        <v>49</v>
      </c>
      <c r="M1554" s="17" t="s">
        <v>53</v>
      </c>
    </row>
    <row r="1555" spans="1:13" ht="13.5" x14ac:dyDescent="0.25">
      <c r="A1555" s="3">
        <v>44274</v>
      </c>
      <c r="B1555" s="2">
        <v>5.6260000000000003</v>
      </c>
      <c r="C1555" s="2">
        <v>51.25682367602694</v>
      </c>
      <c r="D1555" s="2">
        <v>8.6709002116434064E-3</v>
      </c>
      <c r="E1555" s="2">
        <v>3.435409007956973E-2</v>
      </c>
      <c r="F1555" s="2">
        <v>5.6564399999999999</v>
      </c>
      <c r="G1555" s="2">
        <v>5.6190599999999993</v>
      </c>
      <c r="H1555" s="2">
        <v>5.6171500000000005</v>
      </c>
      <c r="I1555" s="2">
        <v>5.5703859999999974</v>
      </c>
      <c r="J1555" s="2">
        <v>4.8782529999999955</v>
      </c>
      <c r="K1555" s="17" t="s">
        <v>48</v>
      </c>
      <c r="L1555" s="17" t="s">
        <v>50</v>
      </c>
      <c r="M1555" s="17" t="s">
        <v>47</v>
      </c>
    </row>
    <row r="1556" spans="1:13" ht="13.5" x14ac:dyDescent="0.25">
      <c r="A1556" s="3">
        <v>44277</v>
      </c>
      <c r="B1556" s="2">
        <v>5.6639999999999997</v>
      </c>
      <c r="C1556" s="2">
        <v>54.962941548882284</v>
      </c>
      <c r="D1556" s="2">
        <v>-1.22694692068821E-2</v>
      </c>
      <c r="E1556" s="2">
        <v>5.4956001295379892E-2</v>
      </c>
      <c r="F1556" s="2">
        <v>5.6716400000000009</v>
      </c>
      <c r="G1556" s="2">
        <v>5.6342599999999994</v>
      </c>
      <c r="H1556" s="2">
        <v>5.615565000000001</v>
      </c>
      <c r="I1556" s="2">
        <v>5.5791279999999972</v>
      </c>
      <c r="J1556" s="2">
        <v>4.8852564999999943</v>
      </c>
      <c r="K1556" s="17" t="s">
        <v>48</v>
      </c>
      <c r="L1556" s="17" t="s">
        <v>55</v>
      </c>
      <c r="M1556" s="17" t="s">
        <v>51</v>
      </c>
    </row>
    <row r="1557" spans="1:13" ht="13.5" x14ac:dyDescent="0.25">
      <c r="A1557" s="3">
        <v>44278</v>
      </c>
      <c r="B1557" s="2">
        <v>5.6577000000000002</v>
      </c>
      <c r="C1557" s="2">
        <v>54.226800528439199</v>
      </c>
      <c r="D1557" s="2">
        <v>-2.4924522521032166E-2</v>
      </c>
      <c r="E1557" s="2">
        <v>7.2312401547195537E-2</v>
      </c>
      <c r="F1557" s="2">
        <v>5.6652999999999993</v>
      </c>
      <c r="G1557" s="2">
        <v>5.6456599999999995</v>
      </c>
      <c r="H1557" s="2">
        <v>5.620000000000001</v>
      </c>
      <c r="I1557" s="2">
        <v>5.587743999999998</v>
      </c>
      <c r="J1557" s="2">
        <v>4.892257499999995</v>
      </c>
      <c r="K1557" s="17" t="s">
        <v>48</v>
      </c>
      <c r="L1557" s="17" t="s">
        <v>50</v>
      </c>
      <c r="M1557" s="17" t="s">
        <v>47</v>
      </c>
    </row>
    <row r="1558" spans="1:13" ht="13.5" x14ac:dyDescent="0.25">
      <c r="A1558" s="3">
        <v>44279</v>
      </c>
      <c r="B1558" s="2">
        <v>5.702</v>
      </c>
      <c r="C1558" s="2">
        <v>58.441783396355952</v>
      </c>
      <c r="D1558" s="2">
        <v>-2.9397575430739842E-2</v>
      </c>
      <c r="E1558" s="2">
        <v>8.6957861349011539E-2</v>
      </c>
      <c r="F1558" s="2">
        <v>5.667819999999999</v>
      </c>
      <c r="G1558" s="2">
        <v>5.6551599999999995</v>
      </c>
      <c r="H1558" s="2">
        <v>5.626335000000001</v>
      </c>
      <c r="I1558" s="2">
        <v>5.5973739999999985</v>
      </c>
      <c r="J1558" s="2">
        <v>4.8995674999999945</v>
      </c>
      <c r="K1558" s="17" t="s">
        <v>52</v>
      </c>
      <c r="L1558" s="17" t="s">
        <v>49</v>
      </c>
      <c r="M1558" s="17" t="s">
        <v>53</v>
      </c>
    </row>
    <row r="1559" spans="1:13" ht="13.5" x14ac:dyDescent="0.25">
      <c r="A1559" s="3">
        <v>44280</v>
      </c>
      <c r="B1559" s="2">
        <v>5.7526999999999999</v>
      </c>
      <c r="C1559" s="2">
        <v>62.677651460440629</v>
      </c>
      <c r="D1559" s="2">
        <v>-3.74052655972541E-2</v>
      </c>
      <c r="E1559" s="2">
        <v>0.10088386346298564</v>
      </c>
      <c r="F1559" s="2">
        <v>5.6804799999999993</v>
      </c>
      <c r="G1559" s="2">
        <v>5.6697299999999995</v>
      </c>
      <c r="H1559" s="2">
        <v>5.6304500000000015</v>
      </c>
      <c r="I1559" s="2">
        <v>5.6080179999999986</v>
      </c>
      <c r="J1559" s="2">
        <v>4.9075984999999944</v>
      </c>
      <c r="K1559" s="17" t="s">
        <v>52</v>
      </c>
      <c r="L1559" s="17" t="s">
        <v>49</v>
      </c>
      <c r="M1559" s="17" t="s">
        <v>53</v>
      </c>
    </row>
    <row r="1560" spans="1:13" ht="13.5" x14ac:dyDescent="0.25">
      <c r="A1560" s="3">
        <v>44281</v>
      </c>
      <c r="B1560" s="2">
        <v>5.7401</v>
      </c>
      <c r="C1560" s="2">
        <v>61.013254243962464</v>
      </c>
      <c r="D1560" s="2">
        <v>-3.9102968541421035E-2</v>
      </c>
      <c r="E1560" s="2">
        <v>0.11191873674222245</v>
      </c>
      <c r="F1560" s="2">
        <v>5.7033000000000005</v>
      </c>
      <c r="G1560" s="2">
        <v>5.6798699999999993</v>
      </c>
      <c r="H1560" s="2">
        <v>5.6371050000000009</v>
      </c>
      <c r="I1560" s="2">
        <v>5.6182819999999989</v>
      </c>
      <c r="J1560" s="2">
        <v>4.9155079999999938</v>
      </c>
      <c r="K1560" s="17" t="s">
        <v>52</v>
      </c>
      <c r="L1560" s="17" t="s">
        <v>55</v>
      </c>
      <c r="M1560" s="17" t="s">
        <v>53</v>
      </c>
    </row>
    <row r="1561" spans="1:13" ht="13.5" x14ac:dyDescent="0.25">
      <c r="A1561" s="3">
        <v>44284</v>
      </c>
      <c r="B1561" s="2">
        <v>5.702</v>
      </c>
      <c r="C1561" s="2">
        <v>56.157145494637781</v>
      </c>
      <c r="D1561" s="2">
        <v>-4.6120793143928474E-2</v>
      </c>
      <c r="E1561" s="2">
        <v>0.11916276956170466</v>
      </c>
      <c r="F1561" s="2">
        <v>5.7108999999999996</v>
      </c>
      <c r="G1561" s="2">
        <v>5.6912699999999994</v>
      </c>
      <c r="H1561" s="2">
        <v>5.6418550000000014</v>
      </c>
      <c r="I1561" s="2">
        <v>5.6256299999999984</v>
      </c>
      <c r="J1561" s="2">
        <v>4.9227014999999934</v>
      </c>
      <c r="K1561" s="17" t="s">
        <v>48</v>
      </c>
      <c r="L1561" s="17" t="s">
        <v>50</v>
      </c>
      <c r="M1561" s="17" t="s">
        <v>51</v>
      </c>
    </row>
    <row r="1562" spans="1:13" ht="13.5" x14ac:dyDescent="0.25">
      <c r="A1562" s="3">
        <v>44285</v>
      </c>
      <c r="B1562" s="2">
        <v>5.7591000000000001</v>
      </c>
      <c r="C1562" s="2">
        <v>61.147984735640719</v>
      </c>
      <c r="D1562" s="2">
        <v>-4.1022270617187218E-2</v>
      </c>
      <c r="E1562" s="2">
        <v>0.13141499235077692</v>
      </c>
      <c r="F1562" s="2">
        <v>5.7311800000000002</v>
      </c>
      <c r="G1562" s="2">
        <v>5.6982399999999984</v>
      </c>
      <c r="H1562" s="2">
        <v>5.6494600000000013</v>
      </c>
      <c r="I1562" s="2">
        <v>5.6341199999999994</v>
      </c>
      <c r="J1562" s="2">
        <v>4.9296549999999932</v>
      </c>
      <c r="K1562" s="17" t="s">
        <v>48</v>
      </c>
      <c r="L1562" s="17" t="s">
        <v>50</v>
      </c>
      <c r="M1562" s="17" t="s">
        <v>51</v>
      </c>
    </row>
    <row r="1563" spans="1:13" ht="13.5" x14ac:dyDescent="0.25">
      <c r="A1563" s="3">
        <v>44286</v>
      </c>
      <c r="B1563" s="2">
        <v>5.702</v>
      </c>
      <c r="C1563" s="2">
        <v>54.470391796323817</v>
      </c>
      <c r="D1563" s="2">
        <v>-3.3124883787208681E-2</v>
      </c>
      <c r="E1563" s="2">
        <v>0.1480929385019869</v>
      </c>
      <c r="F1563" s="2">
        <v>5.7311800000000002</v>
      </c>
      <c r="G1563" s="2">
        <v>5.6994999999999987</v>
      </c>
      <c r="H1563" s="2">
        <v>5.6542100000000008</v>
      </c>
      <c r="I1563" s="2">
        <v>5.6414679999999988</v>
      </c>
      <c r="J1563" s="2">
        <v>4.9362644999999938</v>
      </c>
      <c r="K1563" s="17" t="s">
        <v>48</v>
      </c>
      <c r="L1563" s="17" t="s">
        <v>50</v>
      </c>
      <c r="M1563" s="17" t="s">
        <v>55</v>
      </c>
    </row>
    <row r="1564" spans="1:13" ht="13.5" x14ac:dyDescent="0.25">
      <c r="A1564" s="3">
        <v>44287</v>
      </c>
      <c r="B1564" s="2">
        <v>5.702</v>
      </c>
      <c r="C1564" s="2">
        <v>54.470391796323817</v>
      </c>
      <c r="D1564" s="2">
        <v>-2.6703570643638486E-2</v>
      </c>
      <c r="E1564" s="2">
        <v>0.16783456151840034</v>
      </c>
      <c r="F1564" s="2">
        <v>5.7210399999999995</v>
      </c>
      <c r="G1564" s="2">
        <v>5.7007599999999998</v>
      </c>
      <c r="H1564" s="2">
        <v>5.6589599999999995</v>
      </c>
      <c r="I1564" s="2">
        <v>5.6465360000000002</v>
      </c>
      <c r="J1564" s="2">
        <v>4.9426109999999941</v>
      </c>
      <c r="K1564" s="17" t="s">
        <v>48</v>
      </c>
      <c r="L1564" s="17" t="s">
        <v>50</v>
      </c>
      <c r="M1564" s="17" t="s">
        <v>47</v>
      </c>
    </row>
    <row r="1565" spans="1:13" ht="13.5" x14ac:dyDescent="0.25">
      <c r="A1565" s="3">
        <v>44288</v>
      </c>
      <c r="B1565" s="2">
        <v>5.702</v>
      </c>
      <c r="C1565" s="2">
        <v>54.470391796323817</v>
      </c>
      <c r="D1565" s="2">
        <v>-3.1265748999603993E-2</v>
      </c>
      <c r="E1565" s="2">
        <v>0.19101588652235799</v>
      </c>
      <c r="F1565" s="2">
        <v>5.7134199999999993</v>
      </c>
      <c r="G1565" s="2">
        <v>5.708359999999999</v>
      </c>
      <c r="H1565" s="2">
        <v>5.66371</v>
      </c>
      <c r="I1565" s="2">
        <v>5.64907</v>
      </c>
      <c r="J1565" s="2">
        <v>4.9492789999999935</v>
      </c>
      <c r="K1565" s="17" t="s">
        <v>48</v>
      </c>
      <c r="L1565" s="17" t="s">
        <v>50</v>
      </c>
      <c r="M1565" s="17" t="s">
        <v>47</v>
      </c>
    </row>
    <row r="1566" spans="1:13" ht="13.5" x14ac:dyDescent="0.25">
      <c r="A1566" s="3">
        <v>44291</v>
      </c>
      <c r="B1566" s="2">
        <v>5.702</v>
      </c>
      <c r="C1566" s="2">
        <v>54.470391796323817</v>
      </c>
      <c r="D1566" s="2">
        <v>-2.9503743449438957E-2</v>
      </c>
      <c r="E1566" s="2">
        <v>0.21826372248919029</v>
      </c>
      <c r="F1566" s="2">
        <v>5.7134199999999993</v>
      </c>
      <c r="G1566" s="2">
        <v>5.712159999999999</v>
      </c>
      <c r="H1566" s="2">
        <v>5.6732099999999992</v>
      </c>
      <c r="I1566" s="2">
        <v>5.6535040000000008</v>
      </c>
      <c r="J1566" s="2">
        <v>4.9560634999999937</v>
      </c>
      <c r="K1566" s="17" t="s">
        <v>48</v>
      </c>
      <c r="L1566" s="17" t="s">
        <v>55</v>
      </c>
      <c r="M1566" s="17" t="s">
        <v>55</v>
      </c>
    </row>
    <row r="1567" spans="1:13" ht="13.5" x14ac:dyDescent="0.25">
      <c r="A1567" s="3">
        <v>44292</v>
      </c>
      <c r="B1567" s="2">
        <v>5.702</v>
      </c>
      <c r="C1567" s="2">
        <v>54.470391796323817</v>
      </c>
      <c r="D1567" s="2">
        <v>-2.9189308976238948E-2</v>
      </c>
      <c r="E1567" s="2">
        <v>0.24580472441628287</v>
      </c>
      <c r="F1567" s="2">
        <v>5.702</v>
      </c>
      <c r="G1567" s="2">
        <v>5.7165899999999992</v>
      </c>
      <c r="H1567" s="2">
        <v>5.6811249999999998</v>
      </c>
      <c r="I1567" s="2">
        <v>5.657432</v>
      </c>
      <c r="J1567" s="2">
        <v>4.9627894999999933</v>
      </c>
      <c r="K1567" s="17" t="s">
        <v>48</v>
      </c>
      <c r="L1567" s="17" t="s">
        <v>55</v>
      </c>
      <c r="M1567" s="17" t="s">
        <v>47</v>
      </c>
    </row>
    <row r="1568" spans="1:13" ht="13.5" x14ac:dyDescent="0.25">
      <c r="A1568" s="3">
        <v>44293</v>
      </c>
      <c r="B1568" s="2">
        <v>5.5753000000000004</v>
      </c>
      <c r="C1568" s="2">
        <v>40.318703008736321</v>
      </c>
      <c r="D1568" s="2">
        <v>-1.2914588987535502E-2</v>
      </c>
      <c r="E1568" s="2">
        <v>0.27341130553501575</v>
      </c>
      <c r="F1568" s="2">
        <v>5.67666</v>
      </c>
      <c r="G1568" s="2">
        <v>5.7039199999999992</v>
      </c>
      <c r="H1568" s="2">
        <v>5.6795399999999994</v>
      </c>
      <c r="I1568" s="2">
        <v>5.6576840000000006</v>
      </c>
      <c r="J1568" s="2">
        <v>4.9691159999999934</v>
      </c>
      <c r="K1568" s="17" t="s">
        <v>48</v>
      </c>
      <c r="L1568" s="17" t="s">
        <v>55</v>
      </c>
      <c r="M1568" s="17" t="s">
        <v>47</v>
      </c>
    </row>
    <row r="1569" spans="1:13" ht="13.5" x14ac:dyDescent="0.25">
      <c r="A1569" s="3">
        <v>44294</v>
      </c>
      <c r="B1569" s="2">
        <v>5.5753000000000004</v>
      </c>
      <c r="C1569" s="2">
        <v>40.318703008736321</v>
      </c>
      <c r="D1569" s="2">
        <v>9.2273094536139411E-3</v>
      </c>
      <c r="E1569" s="2">
        <v>0.29195092735217631</v>
      </c>
      <c r="F1569" s="2">
        <v>5.6513200000000001</v>
      </c>
      <c r="G1569" s="2">
        <v>5.6861799999999985</v>
      </c>
      <c r="H1569" s="2">
        <v>5.677954999999999</v>
      </c>
      <c r="I1569" s="2">
        <v>5.658316000000001</v>
      </c>
      <c r="J1569" s="2">
        <v>4.9761139999999928</v>
      </c>
      <c r="K1569" s="17" t="s">
        <v>48</v>
      </c>
      <c r="L1569" s="17" t="s">
        <v>55</v>
      </c>
      <c r="M1569" s="17" t="s">
        <v>47</v>
      </c>
    </row>
    <row r="1570" spans="1:13" ht="13.5" x14ac:dyDescent="0.25">
      <c r="A1570" s="3">
        <v>44298</v>
      </c>
      <c r="B1570" s="2">
        <v>5.6957000000000004</v>
      </c>
      <c r="C1570" s="2">
        <v>53.603435956469923</v>
      </c>
      <c r="D1570" s="2">
        <v>1.7634468523419322E-2</v>
      </c>
      <c r="E1570" s="2">
        <v>0.30165721347229013</v>
      </c>
      <c r="F1570" s="2">
        <v>5.6500600000000007</v>
      </c>
      <c r="G1570" s="2">
        <v>5.6817399999999996</v>
      </c>
      <c r="H1570" s="2">
        <v>5.6808049999999986</v>
      </c>
      <c r="I1570" s="2">
        <v>5.6611040000000017</v>
      </c>
      <c r="J1570" s="2">
        <v>4.9831004999999937</v>
      </c>
      <c r="K1570" s="17" t="s">
        <v>48</v>
      </c>
      <c r="L1570" s="17" t="s">
        <v>55</v>
      </c>
      <c r="M1570" s="17" t="s">
        <v>47</v>
      </c>
    </row>
    <row r="1571" spans="1:13" ht="13.5" x14ac:dyDescent="0.25">
      <c r="A1571" s="3">
        <v>44299</v>
      </c>
      <c r="B1571" s="2">
        <v>5.6639999999999997</v>
      </c>
      <c r="C1571" s="2">
        <v>50.421111545761718</v>
      </c>
      <c r="D1571" s="2">
        <v>2.1012904050778936E-2</v>
      </c>
      <c r="E1571" s="2">
        <v>0.30417827084955995</v>
      </c>
      <c r="F1571" s="2">
        <v>5.6424600000000016</v>
      </c>
      <c r="G1571" s="2">
        <v>5.6779399999999995</v>
      </c>
      <c r="H1571" s="2">
        <v>5.6846049999999995</v>
      </c>
      <c r="I1571" s="2">
        <v>5.662878000000001</v>
      </c>
      <c r="J1571" s="2">
        <v>4.9898119999999935</v>
      </c>
      <c r="K1571" s="17" t="s">
        <v>48</v>
      </c>
      <c r="L1571" s="17" t="s">
        <v>55</v>
      </c>
      <c r="M1571" s="17" t="s">
        <v>47</v>
      </c>
    </row>
    <row r="1572" spans="1:13" ht="13.5" x14ac:dyDescent="0.25">
      <c r="A1572" s="3">
        <v>44300</v>
      </c>
      <c r="B1572" s="2">
        <v>5.6513999999999998</v>
      </c>
      <c r="C1572" s="2">
        <v>49.17153867932344</v>
      </c>
      <c r="D1572" s="2">
        <v>3.3571360329469613E-2</v>
      </c>
      <c r="E1572" s="2">
        <v>0.29037602225575582</v>
      </c>
      <c r="F1572" s="2">
        <v>5.6323400000000001</v>
      </c>
      <c r="G1572" s="2">
        <v>5.6671700000000005</v>
      </c>
      <c r="H1572" s="2">
        <v>5.6827049999999986</v>
      </c>
      <c r="I1572" s="2">
        <v>5.6644000000000005</v>
      </c>
      <c r="J1572" s="2">
        <v>4.9962269999999931</v>
      </c>
      <c r="K1572" s="17" t="s">
        <v>48</v>
      </c>
      <c r="L1572" s="17" t="s">
        <v>55</v>
      </c>
      <c r="M1572" s="17" t="s">
        <v>47</v>
      </c>
    </row>
    <row r="1573" spans="1:13" ht="13.5" x14ac:dyDescent="0.25">
      <c r="A1573" s="3">
        <v>44301</v>
      </c>
      <c r="B1573" s="2">
        <v>5.6387</v>
      </c>
      <c r="C1573" s="2">
        <v>47.883430647811281</v>
      </c>
      <c r="D1573" s="2">
        <v>3.6411502880245195E-2</v>
      </c>
      <c r="E1573" s="2">
        <v>0.26526372592031372</v>
      </c>
      <c r="F1573" s="2">
        <v>5.6450200000000006</v>
      </c>
      <c r="G1573" s="2">
        <v>5.6608400000000003</v>
      </c>
      <c r="H1573" s="2">
        <v>5.6801699999999986</v>
      </c>
      <c r="I1573" s="2">
        <v>5.6651600000000011</v>
      </c>
      <c r="J1573" s="2">
        <v>5.0026074999999937</v>
      </c>
      <c r="K1573" s="17" t="s">
        <v>48</v>
      </c>
      <c r="L1573" s="17" t="s">
        <v>55</v>
      </c>
      <c r="M1573" s="17" t="s">
        <v>51</v>
      </c>
    </row>
    <row r="1574" spans="1:13" ht="13.5" x14ac:dyDescent="0.25">
      <c r="A1574" s="3">
        <v>44302</v>
      </c>
      <c r="B1574" s="2">
        <v>5.6449999999999996</v>
      </c>
      <c r="C1574" s="2">
        <v>48.602714293682538</v>
      </c>
      <c r="D1574" s="2">
        <v>3.8476440743329121E-2</v>
      </c>
      <c r="E1574" s="2">
        <v>0.22964591610531454</v>
      </c>
      <c r="F1574" s="2">
        <v>5.6589599999999995</v>
      </c>
      <c r="G1574" s="2">
        <v>5.6551400000000003</v>
      </c>
      <c r="H1574" s="2">
        <v>5.6779499999999992</v>
      </c>
      <c r="I1574" s="2">
        <v>5.6661739999999989</v>
      </c>
      <c r="J1574" s="2">
        <v>5.0091069999999931</v>
      </c>
      <c r="K1574" s="17" t="s">
        <v>48</v>
      </c>
      <c r="L1574" s="17" t="s">
        <v>55</v>
      </c>
      <c r="M1574" s="17" t="s">
        <v>51</v>
      </c>
    </row>
    <row r="1575" spans="1:13" ht="13.5" x14ac:dyDescent="0.25">
      <c r="A1575" s="3">
        <v>44305</v>
      </c>
      <c r="B1575" s="2">
        <v>5.6387</v>
      </c>
      <c r="C1575" s="2">
        <v>47.8909075203008</v>
      </c>
      <c r="D1575" s="2">
        <v>4.0772030912487267E-2</v>
      </c>
      <c r="E1575" s="2">
        <v>0.18574411199461502</v>
      </c>
      <c r="F1575" s="2">
        <v>5.6475600000000004</v>
      </c>
      <c r="G1575" s="2">
        <v>5.6488100000000001</v>
      </c>
      <c r="H1575" s="2">
        <v>5.6785849999999991</v>
      </c>
      <c r="I1575" s="2">
        <v>5.6637659999999981</v>
      </c>
      <c r="J1575" s="2">
        <v>5.0155749999999921</v>
      </c>
      <c r="K1575" s="17" t="s">
        <v>48</v>
      </c>
      <c r="L1575" s="17" t="s">
        <v>55</v>
      </c>
      <c r="M1575" s="17" t="s">
        <v>47</v>
      </c>
    </row>
    <row r="1576" spans="1:13" ht="13.5" x14ac:dyDescent="0.25">
      <c r="A1576" s="3">
        <v>44306</v>
      </c>
      <c r="B1576" s="2">
        <v>5.6387</v>
      </c>
      <c r="C1576" s="2">
        <v>47.8909075203008</v>
      </c>
      <c r="D1576" s="2">
        <v>4.2827299211258385E-2</v>
      </c>
      <c r="E1576" s="2">
        <v>0.12759649352775354</v>
      </c>
      <c r="F1576" s="2">
        <v>5.6425000000000001</v>
      </c>
      <c r="G1576" s="2">
        <v>5.6424800000000008</v>
      </c>
      <c r="H1576" s="2">
        <v>5.677319999999999</v>
      </c>
      <c r="I1576" s="2">
        <v>5.660091999999997</v>
      </c>
      <c r="J1576" s="2">
        <v>5.0220429999999929</v>
      </c>
      <c r="K1576" s="17" t="s">
        <v>48</v>
      </c>
      <c r="L1576" s="17" t="s">
        <v>55</v>
      </c>
      <c r="M1576" s="17" t="s">
        <v>47</v>
      </c>
    </row>
    <row r="1577" spans="1:13" ht="13.5" x14ac:dyDescent="0.25">
      <c r="A1577" s="3">
        <v>44307</v>
      </c>
      <c r="B1577" s="2">
        <v>5.6957000000000004</v>
      </c>
      <c r="C1577" s="2">
        <v>54.832114923441928</v>
      </c>
      <c r="D1577" s="2">
        <v>4.0448637061164305E-2</v>
      </c>
      <c r="E1577" s="2">
        <v>5.4829159467195118E-2</v>
      </c>
      <c r="F1577" s="2">
        <v>5.6513599999999995</v>
      </c>
      <c r="G1577" s="2">
        <v>5.6418499999999998</v>
      </c>
      <c r="H1577" s="2">
        <v>5.679219999999999</v>
      </c>
      <c r="I1577" s="2">
        <v>5.6597119999999972</v>
      </c>
      <c r="J1577" s="2">
        <v>5.0288254999999928</v>
      </c>
      <c r="K1577" s="17" t="s">
        <v>48</v>
      </c>
      <c r="L1577" s="17" t="s">
        <v>55</v>
      </c>
      <c r="M1577" s="17" t="s">
        <v>51</v>
      </c>
    </row>
    <row r="1578" spans="1:13" ht="13.5" x14ac:dyDescent="0.25">
      <c r="A1578" s="3">
        <v>44308</v>
      </c>
      <c r="B1578" s="2">
        <v>5.5119999999999996</v>
      </c>
      <c r="C1578" s="2">
        <v>37.496719030510988</v>
      </c>
      <c r="D1578" s="2">
        <v>3.2310954327487984E-2</v>
      </c>
      <c r="E1578" s="2">
        <v>-2.4229803685878355E-2</v>
      </c>
      <c r="F1578" s="2">
        <v>5.6260199999999996</v>
      </c>
      <c r="G1578" s="2">
        <v>5.6355200000000005</v>
      </c>
      <c r="H1578" s="2">
        <v>5.6697199999999999</v>
      </c>
      <c r="I1578" s="2">
        <v>5.6547700000000001</v>
      </c>
      <c r="J1578" s="2">
        <v>5.0347769999999921</v>
      </c>
      <c r="K1578" s="17" t="s">
        <v>48</v>
      </c>
      <c r="L1578" s="17" t="s">
        <v>55</v>
      </c>
      <c r="M1578" s="17" t="s">
        <v>47</v>
      </c>
    </row>
    <row r="1579" spans="1:13" ht="13.5" x14ac:dyDescent="0.25">
      <c r="A1579" s="3">
        <v>44309</v>
      </c>
      <c r="B1579" s="2">
        <v>5.4930000000000003</v>
      </c>
      <c r="C1579" s="2">
        <v>36.221189257074862</v>
      </c>
      <c r="D1579" s="2">
        <v>2.7695835897086241E-2</v>
      </c>
      <c r="E1579" s="2">
        <v>-9.9688224489630189E-2</v>
      </c>
      <c r="F1579" s="2">
        <v>5.5956200000000011</v>
      </c>
      <c r="G1579" s="2">
        <v>5.6272900000000003</v>
      </c>
      <c r="H1579" s="2">
        <v>5.6567349999999994</v>
      </c>
      <c r="I1579" s="2">
        <v>5.6493219999999997</v>
      </c>
      <c r="J1579" s="2">
        <v>5.0406624999999927</v>
      </c>
      <c r="K1579" s="17" t="s">
        <v>48</v>
      </c>
      <c r="L1579" s="17" t="s">
        <v>50</v>
      </c>
      <c r="M1579" s="17" t="s">
        <v>47</v>
      </c>
    </row>
    <row r="1580" spans="1:13" ht="13.5" x14ac:dyDescent="0.25">
      <c r="A1580" s="3">
        <v>44312</v>
      </c>
      <c r="B1580" s="2">
        <v>5.7401</v>
      </c>
      <c r="C1580" s="2">
        <v>56.802074490303461</v>
      </c>
      <c r="D1580" s="2">
        <v>2.49216452647536E-2</v>
      </c>
      <c r="E1580" s="2">
        <v>-0.16462178820155432</v>
      </c>
      <c r="F1580" s="2">
        <v>5.615899999999999</v>
      </c>
      <c r="G1580" s="2">
        <v>5.6317300000000001</v>
      </c>
      <c r="H1580" s="2">
        <v>5.6567349999999994</v>
      </c>
      <c r="I1580" s="2">
        <v>5.6500839999999997</v>
      </c>
      <c r="J1580" s="2">
        <v>5.0477249999999927</v>
      </c>
      <c r="K1580" s="17" t="s">
        <v>48</v>
      </c>
      <c r="L1580" s="17" t="s">
        <v>55</v>
      </c>
      <c r="M1580" s="17" t="s">
        <v>51</v>
      </c>
    </row>
    <row r="1581" spans="1:13" ht="13.5" x14ac:dyDescent="0.25">
      <c r="A1581" s="3">
        <v>44313</v>
      </c>
      <c r="B1581" s="2">
        <v>5.9111000000000002</v>
      </c>
      <c r="C1581" s="2">
        <v>65.176703279250574</v>
      </c>
      <c r="D1581" s="2">
        <v>4.4145540825581975E-3</v>
      </c>
      <c r="E1581" s="2">
        <v>-0.21696235030931096</v>
      </c>
      <c r="F1581" s="2">
        <v>5.6703799999999998</v>
      </c>
      <c r="G1581" s="2">
        <v>5.6564399999999999</v>
      </c>
      <c r="H1581" s="2">
        <v>5.6671899999999997</v>
      </c>
      <c r="I1581" s="2">
        <v>5.6542659999999989</v>
      </c>
      <c r="J1581" s="2">
        <v>5.0556719999999924</v>
      </c>
      <c r="K1581" s="17" t="s">
        <v>52</v>
      </c>
      <c r="L1581" s="17" t="s">
        <v>55</v>
      </c>
      <c r="M1581" s="17" t="s">
        <v>53</v>
      </c>
    </row>
    <row r="1582" spans="1:13" ht="13.5" x14ac:dyDescent="0.25">
      <c r="A1582" s="3">
        <v>44314</v>
      </c>
      <c r="B1582" s="2">
        <v>6.0061999999999998</v>
      </c>
      <c r="C1582" s="2">
        <v>68.799420420026237</v>
      </c>
      <c r="D1582" s="2">
        <v>-2.3501423955715417E-2</v>
      </c>
      <c r="E1582" s="2">
        <v>-0.25956235237163466</v>
      </c>
      <c r="F1582" s="2">
        <v>5.7324800000000007</v>
      </c>
      <c r="G1582" s="2">
        <v>5.6919199999999996</v>
      </c>
      <c r="H1582" s="2">
        <v>5.6795450000000001</v>
      </c>
      <c r="I1582" s="2">
        <v>5.6603499999999976</v>
      </c>
      <c r="J1582" s="2">
        <v>5.0641819999999917</v>
      </c>
      <c r="K1582" s="17" t="s">
        <v>52</v>
      </c>
      <c r="L1582" s="17" t="s">
        <v>55</v>
      </c>
      <c r="M1582" s="17" t="s">
        <v>53</v>
      </c>
    </row>
    <row r="1583" spans="1:13" ht="13.5" x14ac:dyDescent="0.25">
      <c r="A1583" s="3">
        <v>44315</v>
      </c>
      <c r="B1583" s="2">
        <v>5.9554999999999998</v>
      </c>
      <c r="C1583" s="2">
        <v>64.921783764414343</v>
      </c>
      <c r="D1583" s="2">
        <v>-4.7346689667118191E-2</v>
      </c>
      <c r="E1583" s="2">
        <v>-0.299315479420171</v>
      </c>
      <c r="F1583" s="2">
        <v>5.82118</v>
      </c>
      <c r="G1583" s="2">
        <v>5.7235999999999994</v>
      </c>
      <c r="H1583" s="2">
        <v>5.6922200000000007</v>
      </c>
      <c r="I1583" s="2">
        <v>5.6654199999999983</v>
      </c>
      <c r="J1583" s="2">
        <v>5.0724384999999934</v>
      </c>
      <c r="K1583" s="17" t="s">
        <v>48</v>
      </c>
      <c r="L1583" s="17" t="s">
        <v>50</v>
      </c>
      <c r="M1583" s="17" t="s">
        <v>51</v>
      </c>
    </row>
    <row r="1584" spans="1:13" ht="13.5" x14ac:dyDescent="0.25">
      <c r="A1584" s="3">
        <v>44316</v>
      </c>
      <c r="B1584" s="2">
        <v>5.9490999999999996</v>
      </c>
      <c r="C1584" s="2">
        <v>64.428138907243891</v>
      </c>
      <c r="D1584" s="2">
        <v>-6.7656266054489045E-2</v>
      </c>
      <c r="E1584" s="2">
        <v>-0.33145008104345836</v>
      </c>
      <c r="F1584" s="2">
        <v>5.9123999999999999</v>
      </c>
      <c r="G1584" s="2">
        <v>5.7540100000000001</v>
      </c>
      <c r="H1584" s="2">
        <v>5.7045750000000002</v>
      </c>
      <c r="I1584" s="2">
        <v>5.6703619999999981</v>
      </c>
      <c r="J1584" s="2">
        <v>5.0806044999999935</v>
      </c>
      <c r="K1584" s="17" t="s">
        <v>48</v>
      </c>
      <c r="L1584" s="17" t="s">
        <v>50</v>
      </c>
      <c r="M1584" s="17" t="s">
        <v>51</v>
      </c>
    </row>
    <row r="1585" spans="1:13" ht="13.5" x14ac:dyDescent="0.25">
      <c r="A1585" s="3">
        <v>44319</v>
      </c>
      <c r="B1585" s="2">
        <v>5.9554999999999998</v>
      </c>
      <c r="C1585" s="2">
        <v>64.717056287506068</v>
      </c>
      <c r="D1585" s="2">
        <v>-8.7706147656509081E-2</v>
      </c>
      <c r="E1585" s="2">
        <v>-0.357856841275697</v>
      </c>
      <c r="F1585" s="2">
        <v>5.9554799999999997</v>
      </c>
      <c r="G1585" s="2">
        <v>5.7856899999999998</v>
      </c>
      <c r="H1585" s="2">
        <v>5.7172500000000008</v>
      </c>
      <c r="I1585" s="2">
        <v>5.675431999999998</v>
      </c>
      <c r="J1585" s="2">
        <v>5.0888024999999928</v>
      </c>
      <c r="K1585" s="17" t="s">
        <v>48</v>
      </c>
      <c r="L1585" s="17" t="s">
        <v>50</v>
      </c>
      <c r="M1585" s="17" t="s">
        <v>51</v>
      </c>
    </row>
    <row r="1586" spans="1:13" ht="13.5" x14ac:dyDescent="0.25">
      <c r="A1586" s="3">
        <v>44320</v>
      </c>
      <c r="B1586" s="2">
        <v>5.8921000000000001</v>
      </c>
      <c r="C1586" s="2">
        <v>59.556568937041561</v>
      </c>
      <c r="D1586" s="2">
        <v>-0.10132920420901481</v>
      </c>
      <c r="E1586" s="2">
        <v>-0.36578435658678354</v>
      </c>
      <c r="F1586" s="2">
        <v>5.9516800000000005</v>
      </c>
      <c r="G1586" s="2">
        <v>5.8110299999999997</v>
      </c>
      <c r="H1586" s="2">
        <v>5.7267550000000007</v>
      </c>
      <c r="I1586" s="2">
        <v>5.6793599999999991</v>
      </c>
      <c r="J1586" s="2">
        <v>5.0966834999999939</v>
      </c>
      <c r="K1586" s="17" t="s">
        <v>48</v>
      </c>
      <c r="L1586" s="17" t="s">
        <v>50</v>
      </c>
      <c r="M1586" s="17" t="s">
        <v>47</v>
      </c>
    </row>
    <row r="1587" spans="1:13" ht="13.5" x14ac:dyDescent="0.25">
      <c r="A1587" s="3">
        <v>44321</v>
      </c>
      <c r="B1587" s="2">
        <v>5.9428000000000001</v>
      </c>
      <c r="C1587" s="2">
        <v>62.15540682062457</v>
      </c>
      <c r="D1587" s="2">
        <v>-0.10872186442298304</v>
      </c>
      <c r="E1587" s="2">
        <v>-0.34620951392166804</v>
      </c>
      <c r="F1587" s="2">
        <v>5.9390000000000001</v>
      </c>
      <c r="G1587" s="2">
        <v>5.8357399999999995</v>
      </c>
      <c r="H1587" s="2">
        <v>5.7387949999999996</v>
      </c>
      <c r="I1587" s="2">
        <v>5.6868359999999987</v>
      </c>
      <c r="J1587" s="2">
        <v>5.1047304999999943</v>
      </c>
      <c r="K1587" s="17" t="s">
        <v>48</v>
      </c>
      <c r="L1587" s="17" t="s">
        <v>50</v>
      </c>
      <c r="M1587" s="17" t="s">
        <v>47</v>
      </c>
    </row>
    <row r="1588" spans="1:13" ht="13.5" x14ac:dyDescent="0.25">
      <c r="A1588" s="3">
        <v>44322</v>
      </c>
      <c r="B1588" s="2">
        <v>5.9935</v>
      </c>
      <c r="C1588" s="2">
        <v>64.604809212244689</v>
      </c>
      <c r="D1588" s="2">
        <v>-0.14810788750318071</v>
      </c>
      <c r="E1588" s="2">
        <v>-0.31321350527118574</v>
      </c>
      <c r="F1588" s="2">
        <v>5.9466000000000001</v>
      </c>
      <c r="G1588" s="2">
        <v>5.8838899999999992</v>
      </c>
      <c r="H1588" s="2">
        <v>5.7597050000000012</v>
      </c>
      <c r="I1588" s="2">
        <v>5.6951999999999989</v>
      </c>
      <c r="J1588" s="2">
        <v>5.113030999999995</v>
      </c>
      <c r="K1588" s="17" t="s">
        <v>52</v>
      </c>
      <c r="L1588" s="17" t="s">
        <v>49</v>
      </c>
      <c r="M1588" s="17" t="s">
        <v>53</v>
      </c>
    </row>
    <row r="1589" spans="1:13" ht="13.5" x14ac:dyDescent="0.25">
      <c r="A1589" s="3">
        <v>44323</v>
      </c>
      <c r="B1589" s="2">
        <v>5.9554999999999998</v>
      </c>
      <c r="C1589" s="2">
        <v>61.39731419300179</v>
      </c>
      <c r="D1589" s="2">
        <v>-0.18287348521555025</v>
      </c>
      <c r="E1589" s="2">
        <v>-0.27365561410837086</v>
      </c>
      <c r="F1589" s="2">
        <v>5.9478799999999996</v>
      </c>
      <c r="G1589" s="2">
        <v>5.9301399999999997</v>
      </c>
      <c r="H1589" s="2">
        <v>5.778715</v>
      </c>
      <c r="I1589" s="2">
        <v>5.7009019999999984</v>
      </c>
      <c r="J1589" s="2">
        <v>5.1204989999999944</v>
      </c>
      <c r="K1589" s="17" t="s">
        <v>52</v>
      </c>
      <c r="L1589" s="17" t="s">
        <v>49</v>
      </c>
      <c r="M1589" s="17" t="s">
        <v>53</v>
      </c>
    </row>
    <row r="1590" spans="1:13" ht="13.5" x14ac:dyDescent="0.25">
      <c r="A1590" s="3">
        <v>44326</v>
      </c>
      <c r="B1590" s="2">
        <v>6.0505000000000004</v>
      </c>
      <c r="C1590" s="2">
        <v>65.948846806319665</v>
      </c>
      <c r="D1590" s="2">
        <v>-0.18231976849201548</v>
      </c>
      <c r="E1590" s="2">
        <v>-0.22672178720024536</v>
      </c>
      <c r="F1590" s="2">
        <v>5.9668800000000006</v>
      </c>
      <c r="G1590" s="2">
        <v>5.9611799999999997</v>
      </c>
      <c r="H1590" s="2">
        <v>5.7964549999999999</v>
      </c>
      <c r="I1590" s="2">
        <v>5.7097719999999992</v>
      </c>
      <c r="J1590" s="2">
        <v>5.1288509999999938</v>
      </c>
      <c r="K1590" s="17" t="s">
        <v>52</v>
      </c>
      <c r="L1590" s="17" t="s">
        <v>49</v>
      </c>
      <c r="M1590" s="17" t="s">
        <v>53</v>
      </c>
    </row>
    <row r="1591" spans="1:13" ht="13.5" x14ac:dyDescent="0.25">
      <c r="A1591" s="3">
        <v>44327</v>
      </c>
      <c r="B1591" s="2">
        <v>6.1519000000000004</v>
      </c>
      <c r="C1591" s="2">
        <v>70.013017469720623</v>
      </c>
      <c r="D1591" s="2">
        <v>-0.16454896742950886</v>
      </c>
      <c r="E1591" s="2">
        <v>-0.18392317146414569</v>
      </c>
      <c r="F1591" s="2">
        <v>6.01884</v>
      </c>
      <c r="G1591" s="2">
        <v>5.9852599999999994</v>
      </c>
      <c r="H1591" s="2">
        <v>5.8208500000000001</v>
      </c>
      <c r="I1591" s="2">
        <v>5.7206699999999993</v>
      </c>
      <c r="J1591" s="2">
        <v>5.137709999999994</v>
      </c>
      <c r="K1591" s="17" t="s">
        <v>52</v>
      </c>
      <c r="L1591" s="17" t="s">
        <v>49</v>
      </c>
      <c r="M1591" s="17" t="s">
        <v>53</v>
      </c>
    </row>
    <row r="1592" spans="1:13" ht="13.5" x14ac:dyDescent="0.25">
      <c r="A1592" s="3">
        <v>44333</v>
      </c>
      <c r="B1592" s="2">
        <v>6.3673000000000002</v>
      </c>
      <c r="C1592" s="2">
        <v>76.444660213004767</v>
      </c>
      <c r="D1592" s="2">
        <v>-0.15281971910498626</v>
      </c>
      <c r="E1592" s="2">
        <v>-0.14310615815032121</v>
      </c>
      <c r="F1592" s="2">
        <v>6.1037400000000002</v>
      </c>
      <c r="G1592" s="2">
        <v>6.0213699999999992</v>
      </c>
      <c r="H1592" s="2">
        <v>5.8566449999999994</v>
      </c>
      <c r="I1592" s="2">
        <v>5.7358759999999993</v>
      </c>
      <c r="J1592" s="2">
        <v>5.1476459999999955</v>
      </c>
      <c r="K1592" s="17" t="s">
        <v>52</v>
      </c>
      <c r="L1592" s="17" t="s">
        <v>49</v>
      </c>
      <c r="M1592" s="17" t="s">
        <v>53</v>
      </c>
    </row>
    <row r="1593" spans="1:13" ht="13.5" x14ac:dyDescent="0.25">
      <c r="A1593" s="3">
        <v>44334</v>
      </c>
      <c r="B1593" s="2">
        <v>6.4560000000000004</v>
      </c>
      <c r="C1593" s="2">
        <v>78.490544930699443</v>
      </c>
      <c r="D1593" s="2">
        <v>-0.16037407190936293</v>
      </c>
      <c r="E1593" s="2">
        <v>-0.10595336321642462</v>
      </c>
      <c r="F1593" s="2">
        <v>6.1962400000000004</v>
      </c>
      <c r="G1593" s="2">
        <v>6.0714199999999998</v>
      </c>
      <c r="H1593" s="2">
        <v>5.8975099999999996</v>
      </c>
      <c r="I1593" s="2">
        <v>5.7528559999999995</v>
      </c>
      <c r="J1593" s="2">
        <v>5.1580254999999928</v>
      </c>
      <c r="K1593" s="17" t="s">
        <v>52</v>
      </c>
      <c r="L1593" s="17" t="s">
        <v>49</v>
      </c>
      <c r="M1593" s="17" t="s">
        <v>53</v>
      </c>
    </row>
    <row r="1594" spans="1:13" ht="13.5" x14ac:dyDescent="0.25">
      <c r="A1594" s="3">
        <v>44335</v>
      </c>
      <c r="B1594" s="2">
        <v>6.4939999999999998</v>
      </c>
      <c r="C1594" s="2">
        <v>79.319255016417429</v>
      </c>
      <c r="D1594" s="2">
        <v>-0.17396823354345514</v>
      </c>
      <c r="E1594" s="2">
        <v>-7.4387282754877188E-2</v>
      </c>
      <c r="F1594" s="2">
        <v>6.3039399999999999</v>
      </c>
      <c r="G1594" s="2">
        <v>6.1259100000000002</v>
      </c>
      <c r="H1594" s="2">
        <v>5.939960000000001</v>
      </c>
      <c r="I1594" s="2">
        <v>5.7705960000000003</v>
      </c>
      <c r="J1594" s="2">
        <v>5.1685949999999945</v>
      </c>
      <c r="K1594" s="17" t="s">
        <v>52</v>
      </c>
      <c r="L1594" s="17" t="s">
        <v>49</v>
      </c>
      <c r="M1594" s="17" t="s">
        <v>53</v>
      </c>
    </row>
    <row r="1595" spans="1:13" ht="13.5" x14ac:dyDescent="0.25">
      <c r="A1595" s="3">
        <v>44336</v>
      </c>
      <c r="B1595" s="2">
        <v>6.6840999999999999</v>
      </c>
      <c r="C1595" s="2">
        <v>82.874026501375482</v>
      </c>
      <c r="D1595" s="2">
        <v>-0.20194293871496871</v>
      </c>
      <c r="E1595" s="2">
        <v>-4.7840869638644291E-2</v>
      </c>
      <c r="F1595" s="2">
        <v>6.4306600000000005</v>
      </c>
      <c r="G1595" s="2">
        <v>6.1987700000000006</v>
      </c>
      <c r="H1595" s="2">
        <v>5.9922300000000002</v>
      </c>
      <c r="I1595" s="2">
        <v>5.7921380000000013</v>
      </c>
      <c r="J1595" s="2">
        <v>5.1801149999999936</v>
      </c>
      <c r="K1595" s="17" t="s">
        <v>52</v>
      </c>
      <c r="L1595" s="17" t="s">
        <v>49</v>
      </c>
      <c r="M1595" s="17" t="s">
        <v>53</v>
      </c>
    </row>
    <row r="1596" spans="1:13" ht="13.5" x14ac:dyDescent="0.25">
      <c r="A1596" s="3">
        <v>44337</v>
      </c>
      <c r="B1596" s="2">
        <v>6.6524000000000001</v>
      </c>
      <c r="C1596" s="2">
        <v>80.392478084144614</v>
      </c>
      <c r="D1596" s="2">
        <v>-0.2372679306446166</v>
      </c>
      <c r="E1596" s="2">
        <v>-2.5915049461434397E-2</v>
      </c>
      <c r="F1596" s="2">
        <v>6.5307600000000008</v>
      </c>
      <c r="G1596" s="2">
        <v>6.2748000000000008</v>
      </c>
      <c r="H1596" s="2">
        <v>6.0429149999999998</v>
      </c>
      <c r="I1596" s="2">
        <v>5.8149459999999999</v>
      </c>
      <c r="J1596" s="2">
        <v>5.1914764999999932</v>
      </c>
      <c r="K1596" s="17" t="s">
        <v>52</v>
      </c>
      <c r="L1596" s="17" t="s">
        <v>49</v>
      </c>
      <c r="M1596" s="17" t="s">
        <v>53</v>
      </c>
    </row>
    <row r="1597" spans="1:13" ht="13.5" x14ac:dyDescent="0.25">
      <c r="A1597" s="3">
        <v>44340</v>
      </c>
      <c r="B1597" s="2">
        <v>6.6524000000000001</v>
      </c>
      <c r="C1597" s="2">
        <v>80.392478084144614</v>
      </c>
      <c r="D1597" s="2">
        <v>-0.26310468579582658</v>
      </c>
      <c r="E1597" s="2">
        <v>-7.9756495072345369E-3</v>
      </c>
      <c r="F1597" s="2">
        <v>6.5877800000000004</v>
      </c>
      <c r="G1597" s="2">
        <v>6.3457600000000003</v>
      </c>
      <c r="H1597" s="2">
        <v>6.0907499999999999</v>
      </c>
      <c r="I1597" s="2">
        <v>5.8371200000000014</v>
      </c>
      <c r="J1597" s="2">
        <v>5.2023999999999946</v>
      </c>
      <c r="K1597" s="17" t="s">
        <v>52</v>
      </c>
      <c r="L1597" s="17" t="s">
        <v>49</v>
      </c>
      <c r="M1597" s="17" t="s">
        <v>53</v>
      </c>
    </row>
    <row r="1598" spans="1:13" ht="13.5" x14ac:dyDescent="0.25">
      <c r="A1598" s="3">
        <v>44341</v>
      </c>
      <c r="B1598" s="2">
        <v>6.5890000000000004</v>
      </c>
      <c r="C1598" s="2">
        <v>75.171443549586598</v>
      </c>
      <c r="D1598" s="2">
        <v>-0.27593912717303404</v>
      </c>
      <c r="E1598" s="2">
        <v>5.177092644647073E-3</v>
      </c>
      <c r="F1598" s="2">
        <v>6.6143799999999997</v>
      </c>
      <c r="G1598" s="2">
        <v>6.4053100000000001</v>
      </c>
      <c r="H1598" s="2">
        <v>6.1445999999999996</v>
      </c>
      <c r="I1598" s="2">
        <v>5.8567599999999995</v>
      </c>
      <c r="J1598" s="2">
        <v>5.2132984999999943</v>
      </c>
      <c r="K1598" s="17" t="s">
        <v>52</v>
      </c>
      <c r="L1598" s="17" t="s">
        <v>49</v>
      </c>
      <c r="M1598" s="17" t="s">
        <v>53</v>
      </c>
    </row>
    <row r="1599" spans="1:13" ht="13.5" x14ac:dyDescent="0.25">
      <c r="A1599" s="3">
        <v>44342</v>
      </c>
      <c r="B1599" s="2">
        <v>6.5890000000000004</v>
      </c>
      <c r="C1599" s="2">
        <v>75.171443549586598</v>
      </c>
      <c r="D1599" s="2">
        <v>-0.2954824743811244</v>
      </c>
      <c r="E1599" s="2">
        <v>1.3543689935501941E-2</v>
      </c>
      <c r="F1599" s="2">
        <v>6.6333799999999998</v>
      </c>
      <c r="G1599" s="2">
        <v>6.4686599999999999</v>
      </c>
      <c r="H1599" s="2">
        <v>6.1993999999999998</v>
      </c>
      <c r="I1599" s="2">
        <v>5.8764000000000003</v>
      </c>
      <c r="J1599" s="2">
        <v>5.2241384999999934</v>
      </c>
      <c r="K1599" s="17" t="s">
        <v>52</v>
      </c>
      <c r="L1599" s="17" t="s">
        <v>49</v>
      </c>
      <c r="M1599" s="17" t="s">
        <v>53</v>
      </c>
    </row>
    <row r="1600" spans="1:13" ht="13.5" x14ac:dyDescent="0.25">
      <c r="A1600" s="3">
        <v>44343</v>
      </c>
      <c r="B1600" s="2">
        <v>6.5890000000000004</v>
      </c>
      <c r="C1600" s="2">
        <v>75.171443549586598</v>
      </c>
      <c r="D1600" s="2">
        <v>-0.30003088060534111</v>
      </c>
      <c r="E1600" s="2">
        <v>6.5918478772797476E-3</v>
      </c>
      <c r="F1600" s="2">
        <v>6.6143599999999996</v>
      </c>
      <c r="G1600" s="2">
        <v>6.5225099999999996</v>
      </c>
      <c r="H1600" s="2">
        <v>6.2418449999999996</v>
      </c>
      <c r="I1600" s="2">
        <v>5.8954059999999995</v>
      </c>
      <c r="J1600" s="2">
        <v>5.2349784999999933</v>
      </c>
      <c r="K1600" s="17" t="s">
        <v>48</v>
      </c>
      <c r="L1600" s="17" t="s">
        <v>50</v>
      </c>
      <c r="M1600" s="17" t="s">
        <v>47</v>
      </c>
    </row>
    <row r="1601" spans="1:13" ht="13.5" x14ac:dyDescent="0.25">
      <c r="A1601" s="3">
        <v>44344</v>
      </c>
      <c r="B1601" s="2">
        <v>6.6397000000000004</v>
      </c>
      <c r="C1601" s="2">
        <v>76.683857263893216</v>
      </c>
      <c r="D1601" s="2">
        <v>-0.29446759909319997</v>
      </c>
      <c r="E1601" s="2">
        <v>-2.7879606801661672E-3</v>
      </c>
      <c r="F1601" s="2">
        <v>6.6118199999999998</v>
      </c>
      <c r="G1601" s="2">
        <v>6.5712900000000003</v>
      </c>
      <c r="H1601" s="2">
        <v>6.2782749999999998</v>
      </c>
      <c r="I1601" s="2">
        <v>5.9164399999999997</v>
      </c>
      <c r="J1601" s="2">
        <v>5.246305499999993</v>
      </c>
      <c r="K1601" s="17" t="s">
        <v>48</v>
      </c>
      <c r="L1601" s="17" t="s">
        <v>55</v>
      </c>
      <c r="M1601" s="17" t="s">
        <v>47</v>
      </c>
    </row>
    <row r="1602" spans="1:13" ht="13.5" x14ac:dyDescent="0.25">
      <c r="A1602" s="3">
        <v>44347</v>
      </c>
      <c r="B1602" s="2">
        <v>6.5890000000000004</v>
      </c>
      <c r="C1602" s="2">
        <v>71.963079460968473</v>
      </c>
      <c r="D1602" s="2">
        <v>-0.25541810390171449</v>
      </c>
      <c r="E1602" s="2">
        <v>-1.8582281442250437E-2</v>
      </c>
      <c r="F1602" s="2">
        <v>6.5991400000000011</v>
      </c>
      <c r="G1602" s="2">
        <v>6.5934600000000003</v>
      </c>
      <c r="H1602" s="2">
        <v>6.3074149999999998</v>
      </c>
      <c r="I1602" s="2">
        <v>5.9344319999999993</v>
      </c>
      <c r="J1602" s="2">
        <v>5.2573499999999935</v>
      </c>
      <c r="K1602" s="17" t="s">
        <v>48</v>
      </c>
      <c r="L1602" s="17" t="s">
        <v>55</v>
      </c>
      <c r="M1602" s="17" t="s">
        <v>47</v>
      </c>
    </row>
    <row r="1603" spans="1:13" ht="13.5" x14ac:dyDescent="0.25">
      <c r="A1603" s="3">
        <v>44348</v>
      </c>
      <c r="B1603" s="2">
        <v>6.6459999999999999</v>
      </c>
      <c r="C1603" s="2">
        <v>73.907861205586244</v>
      </c>
      <c r="D1603" s="2">
        <v>-0.21501558654198405</v>
      </c>
      <c r="E1603" s="2">
        <v>-3.5656349662580446E-2</v>
      </c>
      <c r="F1603" s="2">
        <v>6.6105400000000003</v>
      </c>
      <c r="G1603" s="2">
        <v>6.6124599999999987</v>
      </c>
      <c r="H1603" s="2">
        <v>6.3419400000000001</v>
      </c>
      <c r="I1603" s="2">
        <v>5.9535640000000001</v>
      </c>
      <c r="J1603" s="2">
        <v>5.2684749999999942</v>
      </c>
      <c r="K1603" s="17" t="s">
        <v>48</v>
      </c>
      <c r="L1603" s="17" t="s">
        <v>55</v>
      </c>
      <c r="M1603" s="17" t="s">
        <v>51</v>
      </c>
    </row>
    <row r="1604" spans="1:13" ht="13.5" x14ac:dyDescent="0.25">
      <c r="A1604" s="3">
        <v>44349</v>
      </c>
      <c r="B1604" s="2">
        <v>6.5890000000000004</v>
      </c>
      <c r="C1604" s="2">
        <v>68.770639546074648</v>
      </c>
      <c r="D1604" s="2">
        <v>-0.17300773862148855</v>
      </c>
      <c r="E1604" s="2">
        <v>-5.0384368041970162E-2</v>
      </c>
      <c r="F1604" s="2">
        <v>6.6105400000000003</v>
      </c>
      <c r="G1604" s="2">
        <v>6.6219599999999996</v>
      </c>
      <c r="H1604" s="2">
        <v>6.3739350000000004</v>
      </c>
      <c r="I1604" s="2">
        <v>5.9715560000000005</v>
      </c>
      <c r="J1604" s="2">
        <v>5.279519499999993</v>
      </c>
      <c r="K1604" s="17" t="s">
        <v>48</v>
      </c>
      <c r="L1604" s="17" t="s">
        <v>50</v>
      </c>
      <c r="M1604" s="17" t="s">
        <v>55</v>
      </c>
    </row>
    <row r="1605" spans="1:13" ht="13.5" x14ac:dyDescent="0.25">
      <c r="A1605" s="3">
        <v>44350</v>
      </c>
      <c r="B1605" s="2">
        <v>6.6269999999999998</v>
      </c>
      <c r="C1605" s="2">
        <v>70.255018531667872</v>
      </c>
      <c r="D1605" s="2">
        <v>-0.1127752909502</v>
      </c>
      <c r="E1605" s="2">
        <v>-6.1528585858336413E-2</v>
      </c>
      <c r="F1605" s="2">
        <v>6.6181400000000012</v>
      </c>
      <c r="G1605" s="2">
        <v>6.6162499999999991</v>
      </c>
      <c r="H1605" s="2">
        <v>6.4075100000000003</v>
      </c>
      <c r="I1605" s="2">
        <v>5.9915760000000011</v>
      </c>
      <c r="J1605" s="2">
        <v>5.2907829999999931</v>
      </c>
      <c r="K1605" s="17" t="s">
        <v>52</v>
      </c>
      <c r="L1605" s="17" t="s">
        <v>55</v>
      </c>
      <c r="M1605" s="17" t="s">
        <v>53</v>
      </c>
    </row>
    <row r="1606" spans="1:13" ht="13.5" x14ac:dyDescent="0.25">
      <c r="A1606" s="3">
        <v>44351</v>
      </c>
      <c r="B1606" s="2">
        <v>6.7157</v>
      </c>
      <c r="C1606" s="2">
        <v>73.429717726268152</v>
      </c>
      <c r="D1606" s="2">
        <v>-7.5096019515997092E-2</v>
      </c>
      <c r="E1606" s="2">
        <v>-6.9613793417229786E-2</v>
      </c>
      <c r="F1606" s="2">
        <v>6.6333399999999996</v>
      </c>
      <c r="G1606" s="2">
        <v>6.622580000000001</v>
      </c>
      <c r="H1606" s="2">
        <v>6.4486900000000009</v>
      </c>
      <c r="I1606" s="2">
        <v>6.0126100000000022</v>
      </c>
      <c r="J1606" s="2">
        <v>5.3022564999999942</v>
      </c>
      <c r="K1606" s="17" t="s">
        <v>52</v>
      </c>
      <c r="L1606" s="17" t="s">
        <v>49</v>
      </c>
      <c r="M1606" s="17" t="s">
        <v>53</v>
      </c>
    </row>
    <row r="1607" spans="1:13" ht="13.5" x14ac:dyDescent="0.25">
      <c r="A1607" s="3">
        <v>44354</v>
      </c>
      <c r="B1607" s="2">
        <v>6.9375</v>
      </c>
      <c r="C1607" s="2">
        <v>79.361546811463867</v>
      </c>
      <c r="D1607" s="2">
        <v>-6.1870424865086093E-2</v>
      </c>
      <c r="E1607" s="2">
        <v>-7.6111191544609158E-2</v>
      </c>
      <c r="F1607" s="2">
        <v>6.7030399999999997</v>
      </c>
      <c r="G1607" s="2">
        <v>6.6510900000000008</v>
      </c>
      <c r="H1607" s="2">
        <v>6.4984250000000001</v>
      </c>
      <c r="I1607" s="2">
        <v>6.0382060000000015</v>
      </c>
      <c r="J1607" s="2">
        <v>5.3150139999999944</v>
      </c>
      <c r="K1607" s="17" t="s">
        <v>52</v>
      </c>
      <c r="L1607" s="17" t="s">
        <v>49</v>
      </c>
      <c r="M1607" s="17" t="s">
        <v>53</v>
      </c>
    </row>
    <row r="1608" spans="1:13" ht="13.5" x14ac:dyDescent="0.25">
      <c r="A1608" s="3">
        <v>44355</v>
      </c>
      <c r="B1608" s="2">
        <v>6.9501999999999997</v>
      </c>
      <c r="C1608" s="2">
        <v>79.6418051799794</v>
      </c>
      <c r="D1608" s="2">
        <v>-6.4747005410780822E-2</v>
      </c>
      <c r="E1608" s="2">
        <v>-7.8060216014687753E-2</v>
      </c>
      <c r="F1608" s="2">
        <v>6.7638800000000003</v>
      </c>
      <c r="G1608" s="2">
        <v>6.6872100000000003</v>
      </c>
      <c r="H1608" s="2">
        <v>6.5462599999999993</v>
      </c>
      <c r="I1608" s="2">
        <v>6.0631700000000004</v>
      </c>
      <c r="J1608" s="2">
        <v>5.3278349999999941</v>
      </c>
      <c r="K1608" s="17" t="s">
        <v>52</v>
      </c>
      <c r="L1608" s="17" t="s">
        <v>49</v>
      </c>
      <c r="M1608" s="17" t="s">
        <v>53</v>
      </c>
    </row>
    <row r="1609" spans="1:13" ht="13.5" x14ac:dyDescent="0.25">
      <c r="A1609" s="3">
        <v>44356</v>
      </c>
      <c r="B1609" s="2">
        <v>6.9438000000000004</v>
      </c>
      <c r="C1609" s="2">
        <v>79.059172759772494</v>
      </c>
      <c r="D1609" s="2">
        <v>-6.9905044238197434E-2</v>
      </c>
      <c r="E1609" s="2">
        <v>-7.4617695106796278E-2</v>
      </c>
      <c r="F1609" s="2">
        <v>6.8348399999999998</v>
      </c>
      <c r="G1609" s="2">
        <v>6.7226900000000001</v>
      </c>
      <c r="H1609" s="2">
        <v>6.595675</v>
      </c>
      <c r="I1609" s="2">
        <v>6.0869920000000013</v>
      </c>
      <c r="J1609" s="2">
        <v>5.3403614999999949</v>
      </c>
      <c r="K1609" s="17" t="s">
        <v>52</v>
      </c>
      <c r="L1609" s="17" t="s">
        <v>49</v>
      </c>
      <c r="M1609" s="17" t="s">
        <v>53</v>
      </c>
    </row>
    <row r="1610" spans="1:13" ht="13.5" x14ac:dyDescent="0.25">
      <c r="A1610" s="3">
        <v>44357</v>
      </c>
      <c r="B1610" s="2">
        <v>6.9058000000000002</v>
      </c>
      <c r="C1610" s="2">
        <v>75.526206193025459</v>
      </c>
      <c r="D1610" s="2">
        <v>-7.4378094097419023E-2</v>
      </c>
      <c r="E1610" s="2">
        <v>-6.8171266066330644E-2</v>
      </c>
      <c r="F1610" s="2">
        <v>6.8906000000000009</v>
      </c>
      <c r="G1610" s="2">
        <v>6.7543700000000015</v>
      </c>
      <c r="H1610" s="2">
        <v>6.6384400000000001</v>
      </c>
      <c r="I1610" s="2">
        <v>6.1103060000000005</v>
      </c>
      <c r="J1610" s="2">
        <v>5.3526979999999948</v>
      </c>
      <c r="K1610" s="17" t="s">
        <v>52</v>
      </c>
      <c r="L1610" s="17" t="s">
        <v>49</v>
      </c>
      <c r="M1610" s="17" t="s">
        <v>53</v>
      </c>
    </row>
    <row r="1611" spans="1:13" ht="13.5" x14ac:dyDescent="0.25">
      <c r="A1611" s="3">
        <v>44358</v>
      </c>
      <c r="B1611" s="2">
        <v>6.9058000000000002</v>
      </c>
      <c r="C1611" s="2">
        <v>75.526206193025459</v>
      </c>
      <c r="D1611" s="2">
        <v>-7.2845263142707672E-2</v>
      </c>
      <c r="E1611" s="2">
        <v>-5.7772180308842569E-2</v>
      </c>
      <c r="F1611" s="2">
        <v>6.9286199999999996</v>
      </c>
      <c r="G1611" s="2">
        <v>6.7809800000000013</v>
      </c>
      <c r="H1611" s="2">
        <v>6.6761349999999995</v>
      </c>
      <c r="I1611" s="2">
        <v>6.1343820000000004</v>
      </c>
      <c r="J1611" s="2">
        <v>5.3650344999999948</v>
      </c>
      <c r="K1611" s="17" t="s">
        <v>52</v>
      </c>
      <c r="L1611" s="17" t="s">
        <v>49</v>
      </c>
      <c r="M1611" s="17" t="s">
        <v>53</v>
      </c>
    </row>
    <row r="1612" spans="1:13" ht="13.5" x14ac:dyDescent="0.25">
      <c r="A1612" s="3">
        <v>44361</v>
      </c>
      <c r="B1612" s="2">
        <v>6.8361000000000001</v>
      </c>
      <c r="C1612" s="2">
        <v>68.969814822025114</v>
      </c>
      <c r="D1612" s="2">
        <v>-7.6483697430124842E-2</v>
      </c>
      <c r="E1612" s="2">
        <v>-4.5135205536954812E-2</v>
      </c>
      <c r="F1612" s="2">
        <v>6.9083399999999999</v>
      </c>
      <c r="G1612" s="2">
        <v>6.8056900000000002</v>
      </c>
      <c r="H1612" s="2">
        <v>6.6995749999999985</v>
      </c>
      <c r="I1612" s="2">
        <v>6.1559220000000003</v>
      </c>
      <c r="J1612" s="2">
        <v>5.3768179999999965</v>
      </c>
      <c r="K1612" s="17" t="s">
        <v>48</v>
      </c>
      <c r="L1612" s="17" t="s">
        <v>50</v>
      </c>
      <c r="M1612" s="17" t="s">
        <v>47</v>
      </c>
    </row>
    <row r="1613" spans="1:13" ht="13.5" x14ac:dyDescent="0.25">
      <c r="A1613" s="3">
        <v>44362</v>
      </c>
      <c r="B1613" s="2">
        <v>6.8741000000000003</v>
      </c>
      <c r="C1613" s="2">
        <v>70.47467908467425</v>
      </c>
      <c r="D1613" s="2">
        <v>-7.5324251958099886E-2</v>
      </c>
      <c r="E1613" s="2">
        <v>-3.3221070047703173E-2</v>
      </c>
      <c r="F1613" s="2">
        <v>6.8931200000000006</v>
      </c>
      <c r="G1613" s="2">
        <v>6.8285000000000009</v>
      </c>
      <c r="H1613" s="2">
        <v>6.7204799999999993</v>
      </c>
      <c r="I1613" s="2">
        <v>6.1793640000000005</v>
      </c>
      <c r="J1613" s="2">
        <v>5.3887624999999968</v>
      </c>
      <c r="K1613" s="17" t="s">
        <v>48</v>
      </c>
      <c r="L1613" s="17" t="s">
        <v>50</v>
      </c>
      <c r="M1613" s="17" t="s">
        <v>47</v>
      </c>
    </row>
    <row r="1614" spans="1:13" ht="13.5" x14ac:dyDescent="0.25">
      <c r="A1614" s="3">
        <v>44363</v>
      </c>
      <c r="B1614" s="2">
        <v>6.8930999999999996</v>
      </c>
      <c r="C1614" s="2">
        <v>71.226071503899703</v>
      </c>
      <c r="D1614" s="2">
        <v>-8.6333526850864928E-2</v>
      </c>
      <c r="E1614" s="2">
        <v>-2.0569008288206653E-2</v>
      </c>
      <c r="F1614" s="2">
        <v>6.882979999999999</v>
      </c>
      <c r="G1614" s="2">
        <v>6.8589099999999998</v>
      </c>
      <c r="H1614" s="2">
        <v>6.7404349999999997</v>
      </c>
      <c r="I1614" s="2">
        <v>6.2031860000000005</v>
      </c>
      <c r="J1614" s="2">
        <v>5.4010354999999972</v>
      </c>
      <c r="K1614" s="17" t="s">
        <v>52</v>
      </c>
      <c r="L1614" s="17" t="s">
        <v>49</v>
      </c>
      <c r="M1614" s="17" t="s">
        <v>54</v>
      </c>
    </row>
    <row r="1615" spans="1:13" ht="13.5" x14ac:dyDescent="0.25">
      <c r="A1615" s="3">
        <v>44364</v>
      </c>
      <c r="B1615" s="2">
        <v>6.9882</v>
      </c>
      <c r="C1615" s="2">
        <v>74.697071197050178</v>
      </c>
      <c r="D1615" s="2">
        <v>-9.8638986930942529E-2</v>
      </c>
      <c r="E1615" s="2">
        <v>-1.2503838124978749E-2</v>
      </c>
      <c r="F1615" s="2">
        <v>6.8994600000000004</v>
      </c>
      <c r="G1615" s="2">
        <v>6.8950300000000002</v>
      </c>
      <c r="H1615" s="2">
        <v>6.7556399999999996</v>
      </c>
      <c r="I1615" s="2">
        <v>6.2289100000000008</v>
      </c>
      <c r="J1615" s="2">
        <v>5.4132314999999958</v>
      </c>
      <c r="K1615" s="17" t="s">
        <v>52</v>
      </c>
      <c r="L1615" s="17" t="s">
        <v>49</v>
      </c>
      <c r="M1615" s="17" t="s">
        <v>53</v>
      </c>
    </row>
    <row r="1616" spans="1:13" ht="13.5" x14ac:dyDescent="0.25">
      <c r="A1616" s="3">
        <v>44365</v>
      </c>
      <c r="B1616" s="2">
        <v>7.0641999999999996</v>
      </c>
      <c r="C1616" s="2">
        <v>77.076904003610323</v>
      </c>
      <c r="D1616" s="2">
        <v>-0.10325564098876949</v>
      </c>
      <c r="E1616" s="2">
        <v>-9.1858822400484475E-3</v>
      </c>
      <c r="F1616" s="2">
        <v>6.9311399999999992</v>
      </c>
      <c r="G1616" s="2">
        <v>6.9298799999999998</v>
      </c>
      <c r="H1616" s="2">
        <v>6.77623</v>
      </c>
      <c r="I1616" s="2">
        <v>6.2561540000000013</v>
      </c>
      <c r="J1616" s="2">
        <v>5.426377999999997</v>
      </c>
      <c r="K1616" s="17" t="s">
        <v>52</v>
      </c>
      <c r="L1616" s="17" t="s">
        <v>49</v>
      </c>
      <c r="M1616" s="17" t="s">
        <v>53</v>
      </c>
    </row>
    <row r="1617" spans="1:13" ht="13.5" x14ac:dyDescent="0.25">
      <c r="A1617" s="3">
        <v>44368</v>
      </c>
      <c r="B1617" s="2">
        <v>7.0324999999999998</v>
      </c>
      <c r="C1617" s="2">
        <v>73.952557419397721</v>
      </c>
      <c r="D1617" s="2">
        <v>-7.3196260082636577E-2</v>
      </c>
      <c r="E1617" s="2">
        <v>-8.3455583315177224E-3</v>
      </c>
      <c r="F1617" s="2">
        <v>6.9704199999999998</v>
      </c>
      <c r="G1617" s="2">
        <v>6.9393799999999999</v>
      </c>
      <c r="H1617" s="2">
        <v>6.7952350000000008</v>
      </c>
      <c r="I1617" s="2">
        <v>6.2827639999999993</v>
      </c>
      <c r="J1617" s="2">
        <v>5.4393659999999979</v>
      </c>
      <c r="K1617" s="17" t="s">
        <v>52</v>
      </c>
      <c r="L1617" s="17" t="s">
        <v>49</v>
      </c>
      <c r="M1617" s="17" t="s">
        <v>53</v>
      </c>
    </row>
    <row r="1618" spans="1:13" ht="13.5" x14ac:dyDescent="0.25">
      <c r="A1618" s="3">
        <v>44369</v>
      </c>
      <c r="B1618" s="2">
        <v>7.1845999999999997</v>
      </c>
      <c r="C1618" s="2">
        <v>78.463477706040962</v>
      </c>
      <c r="D1618" s="2">
        <v>-5.9206759257801167E-2</v>
      </c>
      <c r="E1618" s="2">
        <v>-1.12980109131854E-2</v>
      </c>
      <c r="F1618" s="2">
        <v>7.0325199999999999</v>
      </c>
      <c r="G1618" s="2">
        <v>6.9628199999999989</v>
      </c>
      <c r="H1618" s="2">
        <v>6.8250150000000005</v>
      </c>
      <c r="I1618" s="2">
        <v>6.3149499999999996</v>
      </c>
      <c r="J1618" s="2">
        <v>5.4528294999999982</v>
      </c>
      <c r="K1618" s="17" t="s">
        <v>52</v>
      </c>
      <c r="L1618" s="17" t="s">
        <v>49</v>
      </c>
      <c r="M1618" s="17" t="s">
        <v>53</v>
      </c>
    </row>
    <row r="1619" spans="1:13" ht="13.5" x14ac:dyDescent="0.25">
      <c r="A1619" s="3">
        <v>44370</v>
      </c>
      <c r="B1619" s="2">
        <v>7.1718999999999999</v>
      </c>
      <c r="C1619" s="2">
        <v>77.260338551718505</v>
      </c>
      <c r="D1619" s="2">
        <v>-5.0286702950504747E-2</v>
      </c>
      <c r="E1619" s="2">
        <v>-1.7533105351293009E-2</v>
      </c>
      <c r="F1619" s="2">
        <v>7.0882799999999992</v>
      </c>
      <c r="G1619" s="2">
        <v>6.9856299999999987</v>
      </c>
      <c r="H1619" s="2">
        <v>6.8541600000000003</v>
      </c>
      <c r="I1619" s="2">
        <v>6.3468820000000008</v>
      </c>
      <c r="J1619" s="2">
        <v>5.466197499999998</v>
      </c>
      <c r="K1619" s="17" t="s">
        <v>52</v>
      </c>
      <c r="L1619" s="17" t="s">
        <v>49</v>
      </c>
      <c r="M1619" s="17" t="s">
        <v>53</v>
      </c>
    </row>
    <row r="1620" spans="1:13" ht="13.5" x14ac:dyDescent="0.25">
      <c r="A1620" s="3">
        <v>44371</v>
      </c>
      <c r="B1620" s="2">
        <v>7.2225999999999999</v>
      </c>
      <c r="C1620" s="2">
        <v>78.666694886367608</v>
      </c>
      <c r="D1620" s="2">
        <v>-5.4926126607745651E-2</v>
      </c>
      <c r="E1620" s="2">
        <v>-2.3998367842034594E-2</v>
      </c>
      <c r="F1620" s="2">
        <v>7.1351599999999991</v>
      </c>
      <c r="G1620" s="2">
        <v>7.0173100000000002</v>
      </c>
      <c r="H1620" s="2">
        <v>6.8858400000000017</v>
      </c>
      <c r="I1620" s="2">
        <v>6.3774200000000008</v>
      </c>
      <c r="J1620" s="2">
        <v>5.4801359999999999</v>
      </c>
      <c r="K1620" s="17" t="s">
        <v>52</v>
      </c>
      <c r="L1620" s="17" t="s">
        <v>49</v>
      </c>
      <c r="M1620" s="17" t="s">
        <v>53</v>
      </c>
    </row>
    <row r="1621" spans="1:13" ht="13.5" x14ac:dyDescent="0.25">
      <c r="A1621" s="3">
        <v>44372</v>
      </c>
      <c r="B1621" s="2">
        <v>7.2163000000000004</v>
      </c>
      <c r="C1621" s="2">
        <v>78.020981098681176</v>
      </c>
      <c r="D1621" s="2">
        <v>-6.1078653671308381E-2</v>
      </c>
      <c r="E1621" s="2">
        <v>-3.0345332462338191E-2</v>
      </c>
      <c r="F1621" s="2">
        <v>7.1655800000000003</v>
      </c>
      <c r="G1621" s="2">
        <v>7.0483599999999997</v>
      </c>
      <c r="H1621" s="2">
        <v>6.914670000000001</v>
      </c>
      <c r="I1621" s="2">
        <v>6.4084660000000007</v>
      </c>
      <c r="J1621" s="2">
        <v>5.4940430000000005</v>
      </c>
      <c r="K1621" s="17" t="s">
        <v>52</v>
      </c>
      <c r="L1621" s="17" t="s">
        <v>49</v>
      </c>
      <c r="M1621" s="17" t="s">
        <v>53</v>
      </c>
    </row>
    <row r="1622" spans="1:13" ht="13.5" x14ac:dyDescent="0.25">
      <c r="A1622" s="3">
        <v>44375</v>
      </c>
      <c r="B1622" s="2">
        <v>7.2163000000000004</v>
      </c>
      <c r="C1622" s="2">
        <v>78.020981098681176</v>
      </c>
      <c r="D1622" s="2">
        <v>-7.9464495061036367E-2</v>
      </c>
      <c r="E1622" s="2">
        <v>-3.6563847092670812E-2</v>
      </c>
      <c r="F1622" s="2">
        <v>7.2023400000000013</v>
      </c>
      <c r="G1622" s="2">
        <v>7.0863800000000001</v>
      </c>
      <c r="H1622" s="2">
        <v>6.9460349999999993</v>
      </c>
      <c r="I1622" s="2">
        <v>6.4397639999999994</v>
      </c>
      <c r="J1622" s="2">
        <v>5.507950000000001</v>
      </c>
      <c r="K1622" s="17" t="s">
        <v>52</v>
      </c>
      <c r="L1622" s="17" t="s">
        <v>49</v>
      </c>
      <c r="M1622" s="17" t="s">
        <v>53</v>
      </c>
    </row>
    <row r="1623" spans="1:13" ht="13.5" x14ac:dyDescent="0.25">
      <c r="A1623" s="3">
        <v>44376</v>
      </c>
      <c r="B1623" s="2">
        <v>7.2035999999999998</v>
      </c>
      <c r="C1623" s="2">
        <v>76.551926892925934</v>
      </c>
      <c r="D1623" s="2">
        <v>-9.0509647203290022E-2</v>
      </c>
      <c r="E1623" s="2">
        <v>-3.9772986382075014E-2</v>
      </c>
      <c r="F1623" s="2">
        <v>7.2061400000000004</v>
      </c>
      <c r="G1623" s="2">
        <v>7.1193299999999997</v>
      </c>
      <c r="H1623" s="2">
        <v>6.9739150000000008</v>
      </c>
      <c r="I1623" s="2">
        <v>6.4710619999999999</v>
      </c>
      <c r="J1623" s="2">
        <v>5.5211600000000001</v>
      </c>
      <c r="K1623" s="17" t="s">
        <v>48</v>
      </c>
      <c r="L1623" s="17" t="s">
        <v>50</v>
      </c>
      <c r="M1623" s="17" t="s">
        <v>51</v>
      </c>
    </row>
    <row r="1624" spans="1:13" ht="13.5" x14ac:dyDescent="0.25">
      <c r="A1624" s="3">
        <v>44377</v>
      </c>
      <c r="B1624" s="2">
        <v>7.2035999999999998</v>
      </c>
      <c r="C1624" s="2">
        <v>76.551926892925934</v>
      </c>
      <c r="D1624" s="2">
        <v>-9.8963716292482573E-2</v>
      </c>
      <c r="E1624" s="2">
        <v>-4.3027113913544718E-2</v>
      </c>
      <c r="F1624" s="2">
        <v>7.2124800000000011</v>
      </c>
      <c r="G1624" s="2">
        <v>7.1503799999999984</v>
      </c>
      <c r="H1624" s="2">
        <v>7.0046450000000009</v>
      </c>
      <c r="I1624" s="2">
        <v>6.5022339999999996</v>
      </c>
      <c r="J1624" s="2">
        <v>5.5342115000000014</v>
      </c>
      <c r="K1624" s="17" t="s">
        <v>48</v>
      </c>
      <c r="L1624" s="17" t="s">
        <v>50</v>
      </c>
      <c r="M1624" s="17" t="s">
        <v>51</v>
      </c>
    </row>
    <row r="1625" spans="1:13" ht="13.5" x14ac:dyDescent="0.25">
      <c r="A1625" s="3">
        <v>44378</v>
      </c>
      <c r="B1625" s="2">
        <v>7.2035999999999998</v>
      </c>
      <c r="C1625" s="2">
        <v>76.551926892925934</v>
      </c>
      <c r="D1625" s="2">
        <v>-9.3367175364727828E-2</v>
      </c>
      <c r="E1625" s="2">
        <v>-4.1140044224343676E-2</v>
      </c>
      <c r="F1625" s="2">
        <v>7.2086800000000011</v>
      </c>
      <c r="G1625" s="2">
        <v>7.1719200000000001</v>
      </c>
      <c r="H1625" s="2">
        <v>7.0334750000000001</v>
      </c>
      <c r="I1625" s="2">
        <v>6.5335320000000001</v>
      </c>
      <c r="J1625" s="2">
        <v>5.5474215000000004</v>
      </c>
      <c r="K1625" s="17" t="s">
        <v>48</v>
      </c>
      <c r="L1625" s="17" t="s">
        <v>50</v>
      </c>
      <c r="M1625" s="17" t="s">
        <v>47</v>
      </c>
    </row>
    <row r="1626" spans="1:13" ht="13.5" x14ac:dyDescent="0.25">
      <c r="A1626" s="3">
        <v>44379</v>
      </c>
      <c r="B1626" s="2">
        <v>7.1971999999999996</v>
      </c>
      <c r="C1626" s="2">
        <v>75.655332005110054</v>
      </c>
      <c r="D1626" s="2">
        <v>-7.8206726770449819E-2</v>
      </c>
      <c r="E1626" s="2">
        <v>-3.3514361026180578E-2</v>
      </c>
      <c r="F1626" s="2">
        <v>7.2048600000000009</v>
      </c>
      <c r="G1626" s="2">
        <v>7.1852199999999993</v>
      </c>
      <c r="H1626" s="2">
        <v>7.0575500000000009</v>
      </c>
      <c r="I1626" s="2">
        <v>6.5647019999999996</v>
      </c>
      <c r="J1626" s="2">
        <v>5.5606310000000008</v>
      </c>
      <c r="K1626" s="17" t="s">
        <v>48</v>
      </c>
      <c r="L1626" s="17" t="s">
        <v>50</v>
      </c>
      <c r="M1626" s="17" t="s">
        <v>47</v>
      </c>
    </row>
    <row r="1627" spans="1:13" ht="13.5" x14ac:dyDescent="0.25">
      <c r="A1627" s="3">
        <v>44382</v>
      </c>
      <c r="B1627" s="2">
        <v>7.2416</v>
      </c>
      <c r="C1627" s="2">
        <v>77.614180339867715</v>
      </c>
      <c r="D1627" s="2">
        <v>-7.5119119162164516E-2</v>
      </c>
      <c r="E1627" s="2">
        <v>-2.2267612614494881E-2</v>
      </c>
      <c r="F1627" s="2">
        <v>7.2099199999999994</v>
      </c>
      <c r="G1627" s="2">
        <v>7.2061300000000017</v>
      </c>
      <c r="H1627" s="2">
        <v>7.072754999999999</v>
      </c>
      <c r="I1627" s="2">
        <v>6.5956199999999994</v>
      </c>
      <c r="J1627" s="2">
        <v>5.5742210000000014</v>
      </c>
      <c r="K1627" s="17" t="s">
        <v>48</v>
      </c>
      <c r="L1627" s="17" t="s">
        <v>50</v>
      </c>
      <c r="M1627" s="17" t="s">
        <v>51</v>
      </c>
    </row>
    <row r="1628" spans="1:13" ht="13.5" x14ac:dyDescent="0.25">
      <c r="A1628" s="3">
        <v>44383</v>
      </c>
      <c r="B1628" s="2">
        <v>7.2352999999999996</v>
      </c>
      <c r="C1628" s="2">
        <v>76.671481283945994</v>
      </c>
      <c r="D1628" s="2">
        <v>-5.0360234350406152E-2</v>
      </c>
      <c r="E1628" s="2">
        <v>-1.0114800766081036E-2</v>
      </c>
      <c r="F1628" s="2">
        <v>7.2162600000000001</v>
      </c>
      <c r="G1628" s="2">
        <v>7.2112000000000007</v>
      </c>
      <c r="H1628" s="2">
        <v>7.0870099999999976</v>
      </c>
      <c r="I1628" s="2">
        <v>6.6300859999999986</v>
      </c>
      <c r="J1628" s="2">
        <v>5.5875895000000018</v>
      </c>
      <c r="K1628" s="17" t="s">
        <v>52</v>
      </c>
      <c r="L1628" s="17" t="s">
        <v>55</v>
      </c>
      <c r="M1628" s="17" t="s">
        <v>53</v>
      </c>
    </row>
    <row r="1629" spans="1:13" ht="13.5" x14ac:dyDescent="0.25">
      <c r="A1629" s="3">
        <v>44384</v>
      </c>
      <c r="B1629" s="2">
        <v>7.3493000000000004</v>
      </c>
      <c r="C1629" s="2">
        <v>81.136333526223908</v>
      </c>
      <c r="D1629" s="2">
        <v>-4.1364410246031547E-2</v>
      </c>
      <c r="E1629" s="2">
        <v>3.5390197965271559E-3</v>
      </c>
      <c r="F1629" s="2">
        <v>7.245400000000001</v>
      </c>
      <c r="G1629" s="2">
        <v>7.2289399999999997</v>
      </c>
      <c r="H1629" s="2">
        <v>7.1072849999999992</v>
      </c>
      <c r="I1629" s="2">
        <v>6.6672119999999993</v>
      </c>
      <c r="J1629" s="2">
        <v>5.601528000000001</v>
      </c>
      <c r="K1629" s="17" t="s">
        <v>52</v>
      </c>
      <c r="L1629" s="17" t="s">
        <v>49</v>
      </c>
      <c r="M1629" s="17" t="s">
        <v>53</v>
      </c>
    </row>
    <row r="1630" spans="1:13" ht="13.5" x14ac:dyDescent="0.25">
      <c r="A1630" s="3">
        <v>44385</v>
      </c>
      <c r="B1630" s="2">
        <v>7.3788999999999998</v>
      </c>
      <c r="C1630" s="2">
        <v>82.094577389524062</v>
      </c>
      <c r="D1630" s="2">
        <v>-3.0259255631539084E-2</v>
      </c>
      <c r="E1630" s="2">
        <v>1.644355375780622E-2</v>
      </c>
      <c r="F1630" s="2">
        <v>7.2804599999999997</v>
      </c>
      <c r="G1630" s="2">
        <v>7.2445700000000013</v>
      </c>
      <c r="H1630" s="2">
        <v>7.1309399999999998</v>
      </c>
      <c r="I1630" s="2">
        <v>6.6999879999999985</v>
      </c>
      <c r="J1630" s="2">
        <v>5.6157725000000003</v>
      </c>
      <c r="K1630" s="17" t="s">
        <v>52</v>
      </c>
      <c r="L1630" s="17" t="s">
        <v>49</v>
      </c>
      <c r="M1630" s="17" t="s">
        <v>54</v>
      </c>
    </row>
    <row r="1631" spans="1:13" ht="13.5" x14ac:dyDescent="0.25">
      <c r="A1631" s="3">
        <v>44386</v>
      </c>
      <c r="B1631" s="2">
        <v>7.2763999999999998</v>
      </c>
      <c r="C1631" s="2">
        <v>69.019643870244707</v>
      </c>
      <c r="D1631" s="2">
        <v>-1.6371635855152888E-2</v>
      </c>
      <c r="E1631" s="2">
        <v>2.8512072561859871E-2</v>
      </c>
      <c r="F1631" s="2">
        <v>7.2963000000000005</v>
      </c>
      <c r="G1631" s="2">
        <v>7.2505799999999994</v>
      </c>
      <c r="H1631" s="2">
        <v>7.1494699999999982</v>
      </c>
      <c r="I1631" s="2">
        <v>6.7272940000000006</v>
      </c>
      <c r="J1631" s="2">
        <v>5.6296630000000007</v>
      </c>
      <c r="K1631" s="17" t="s">
        <v>48</v>
      </c>
      <c r="L1631" s="17" t="s">
        <v>50</v>
      </c>
      <c r="M1631" s="17" t="s">
        <v>47</v>
      </c>
    </row>
    <row r="1632" spans="1:13" ht="13.5" x14ac:dyDescent="0.25">
      <c r="A1632" s="3">
        <v>44389</v>
      </c>
      <c r="B1632" s="2">
        <v>7.0373000000000001</v>
      </c>
      <c r="C1632" s="2">
        <v>49.296326297149058</v>
      </c>
      <c r="D1632" s="2">
        <v>1.1721760104752121E-2</v>
      </c>
      <c r="E1632" s="2">
        <v>3.9593942537897442E-2</v>
      </c>
      <c r="F1632" s="2">
        <v>7.2554400000000001</v>
      </c>
      <c r="G1632" s="2">
        <v>7.2326800000000002</v>
      </c>
      <c r="H1632" s="2">
        <v>7.1595299999999984</v>
      </c>
      <c r="I1632" s="2">
        <v>6.747916</v>
      </c>
      <c r="J1632" s="2">
        <v>5.6410910000000003</v>
      </c>
      <c r="K1632" s="17" t="s">
        <v>48</v>
      </c>
      <c r="L1632" s="17" t="s">
        <v>50</v>
      </c>
      <c r="M1632" s="17" t="s">
        <v>47</v>
      </c>
    </row>
    <row r="1633" spans="1:13" ht="13.5" x14ac:dyDescent="0.25">
      <c r="A1633" s="3">
        <v>44390</v>
      </c>
      <c r="B1633" s="2">
        <v>7.1738999999999997</v>
      </c>
      <c r="C1633" s="2">
        <v>56.877953466485693</v>
      </c>
      <c r="D1633" s="2">
        <v>2.3566195570721149E-2</v>
      </c>
      <c r="E1633" s="2">
        <v>4.6196484013214301E-2</v>
      </c>
      <c r="F1633" s="2">
        <v>7.2431600000000005</v>
      </c>
      <c r="G1633" s="2">
        <v>7.2297099999999999</v>
      </c>
      <c r="H1633" s="2">
        <v>7.1745199999999985</v>
      </c>
      <c r="I1633" s="2">
        <v>6.7722840000000009</v>
      </c>
      <c r="J1633" s="2">
        <v>5.6532654999999998</v>
      </c>
      <c r="K1633" s="17" t="s">
        <v>48</v>
      </c>
      <c r="L1633" s="17" t="s">
        <v>50</v>
      </c>
      <c r="M1633" s="17" t="s">
        <v>47</v>
      </c>
    </row>
    <row r="1634" spans="1:13" ht="13.5" x14ac:dyDescent="0.25">
      <c r="A1634" s="3">
        <v>44391</v>
      </c>
      <c r="B1634" s="2">
        <v>7.2423000000000002</v>
      </c>
      <c r="C1634" s="2">
        <v>60.095569379555258</v>
      </c>
      <c r="D1634" s="2">
        <v>2.7849258165759672E-2</v>
      </c>
      <c r="E1634" s="2">
        <v>5.1836016313274953E-2</v>
      </c>
      <c r="F1634" s="2">
        <v>7.2217600000000006</v>
      </c>
      <c r="G1634" s="2">
        <v>7.2335800000000008</v>
      </c>
      <c r="H1634" s="2">
        <v>7.1919799999999983</v>
      </c>
      <c r="I1634" s="2">
        <v>6.7981480000000012</v>
      </c>
      <c r="J1634" s="2">
        <v>5.6664789999999989</v>
      </c>
      <c r="K1634" s="17" t="s">
        <v>48</v>
      </c>
      <c r="L1634" s="17" t="s">
        <v>50</v>
      </c>
      <c r="M1634" s="17" t="s">
        <v>47</v>
      </c>
    </row>
    <row r="1635" spans="1:13" ht="13.5" x14ac:dyDescent="0.25">
      <c r="A1635" s="3">
        <v>44392</v>
      </c>
      <c r="B1635" s="2">
        <v>7.2354000000000003</v>
      </c>
      <c r="C1635" s="2">
        <v>59.612345133874193</v>
      </c>
      <c r="D1635" s="2">
        <v>3.0957648994741405E-2</v>
      </c>
      <c r="E1635" s="2">
        <v>5.7006094978212837E-2</v>
      </c>
      <c r="F1635" s="2">
        <v>7.19306</v>
      </c>
      <c r="G1635" s="2">
        <v>7.2367599999999994</v>
      </c>
      <c r="H1635" s="2">
        <v>7.2043399999999993</v>
      </c>
      <c r="I1635" s="2">
        <v>6.8237460000000008</v>
      </c>
      <c r="J1635" s="2">
        <v>5.6798479999999998</v>
      </c>
      <c r="K1635" s="17" t="s">
        <v>48</v>
      </c>
      <c r="L1635" s="17" t="s">
        <v>50</v>
      </c>
      <c r="M1635" s="17" t="s">
        <v>47</v>
      </c>
    </row>
    <row r="1636" spans="1:13" ht="13.5" x14ac:dyDescent="0.25">
      <c r="A1636" s="3">
        <v>44393</v>
      </c>
      <c r="B1636" s="2">
        <v>7.3037000000000001</v>
      </c>
      <c r="C1636" s="2">
        <v>62.800907418769484</v>
      </c>
      <c r="D1636" s="2">
        <v>2.6633936407820968E-2</v>
      </c>
      <c r="E1636" s="2">
        <v>6.1846104916243483E-2</v>
      </c>
      <c r="F1636" s="2">
        <v>7.1985199999999994</v>
      </c>
      <c r="G1636" s="2">
        <v>7.2474100000000004</v>
      </c>
      <c r="H1636" s="2">
        <v>7.2163149999999989</v>
      </c>
      <c r="I1636" s="2">
        <v>6.8519780000000017</v>
      </c>
      <c r="J1636" s="2">
        <v>5.6929249999999998</v>
      </c>
      <c r="K1636" s="17" t="s">
        <v>48</v>
      </c>
      <c r="L1636" s="17" t="s">
        <v>50</v>
      </c>
      <c r="M1636" s="17" t="s">
        <v>51</v>
      </c>
    </row>
    <row r="1637" spans="1:13" ht="13.5" x14ac:dyDescent="0.25">
      <c r="A1637" s="3">
        <v>44396</v>
      </c>
      <c r="B1637" s="2">
        <v>7.6521999999999997</v>
      </c>
      <c r="C1637" s="2">
        <v>74.056016169112596</v>
      </c>
      <c r="D1637" s="2">
        <v>2.7451708607140191E-3</v>
      </c>
      <c r="E1637" s="2">
        <v>6.6449681273896888E-2</v>
      </c>
      <c r="F1637" s="2">
        <v>7.3215000000000003</v>
      </c>
      <c r="G1637" s="2">
        <v>7.2884699999999993</v>
      </c>
      <c r="H1637" s="2">
        <v>7.2473000000000001</v>
      </c>
      <c r="I1637" s="2">
        <v>6.8861660000000002</v>
      </c>
      <c r="J1637" s="2">
        <v>5.7086630000000014</v>
      </c>
      <c r="K1637" s="17" t="s">
        <v>52</v>
      </c>
      <c r="L1637" s="17" t="s">
        <v>49</v>
      </c>
      <c r="M1637" s="17" t="s">
        <v>53</v>
      </c>
    </row>
    <row r="1638" spans="1:13" ht="13.5" x14ac:dyDescent="0.25">
      <c r="A1638" s="3">
        <v>44399</v>
      </c>
      <c r="B1638" s="2">
        <v>7.5155000000000003</v>
      </c>
      <c r="C1638" s="2">
        <v>65.663506745898616</v>
      </c>
      <c r="D1638" s="2">
        <v>-1.15248895634954E-2</v>
      </c>
      <c r="E1638" s="2">
        <v>7.1893710800545255E-2</v>
      </c>
      <c r="F1638" s="2">
        <v>7.3898200000000003</v>
      </c>
      <c r="G1638" s="2">
        <v>7.3164899999999999</v>
      </c>
      <c r="H1638" s="2">
        <v>7.2638450000000008</v>
      </c>
      <c r="I1638" s="2">
        <v>6.9166059999999989</v>
      </c>
      <c r="J1638" s="2">
        <v>5.7239075000000001</v>
      </c>
      <c r="K1638" s="17" t="s">
        <v>52</v>
      </c>
      <c r="L1638" s="17" t="s">
        <v>49</v>
      </c>
      <c r="M1638" s="17" t="s">
        <v>53</v>
      </c>
    </row>
    <row r="1639" spans="1:13" ht="13.5" x14ac:dyDescent="0.25">
      <c r="A1639" s="3">
        <v>44400</v>
      </c>
      <c r="B1639" s="2">
        <v>7.6521999999999997</v>
      </c>
      <c r="C1639" s="2">
        <v>69.398262927709837</v>
      </c>
      <c r="D1639" s="2">
        <v>-1.8354425342422154E-2</v>
      </c>
      <c r="E1639" s="2">
        <v>7.7699833162657911E-2</v>
      </c>
      <c r="F1639" s="2">
        <v>7.4718</v>
      </c>
      <c r="G1639" s="2">
        <v>7.3467799999999999</v>
      </c>
      <c r="H1639" s="2">
        <v>7.2878600000000002</v>
      </c>
      <c r="I1639" s="2">
        <v>6.9505400000000002</v>
      </c>
      <c r="J1639" s="2">
        <v>5.7399940000000012</v>
      </c>
      <c r="K1639" s="17" t="s">
        <v>52</v>
      </c>
      <c r="L1639" s="17" t="s">
        <v>49</v>
      </c>
      <c r="M1639" s="17" t="s">
        <v>53</v>
      </c>
    </row>
    <row r="1640" spans="1:13" ht="13.5" x14ac:dyDescent="0.25">
      <c r="A1640" s="3">
        <v>44403</v>
      </c>
      <c r="B1640" s="2">
        <v>7.5155000000000003</v>
      </c>
      <c r="C1640" s="2">
        <v>62.121579391108881</v>
      </c>
      <c r="D1640" s="2">
        <v>-1.2268113769303035E-2</v>
      </c>
      <c r="E1640" s="2">
        <v>8.1758684601149753E-2</v>
      </c>
      <c r="F1640" s="2">
        <v>7.5278200000000002</v>
      </c>
      <c r="G1640" s="2">
        <v>7.3604399999999996</v>
      </c>
      <c r="H1640" s="2">
        <v>7.3025050000000009</v>
      </c>
      <c r="I1640" s="2">
        <v>6.9798399999999994</v>
      </c>
      <c r="J1640" s="2">
        <v>5.7547950000000014</v>
      </c>
      <c r="K1640" s="17" t="s">
        <v>52</v>
      </c>
      <c r="L1640" s="17" t="s">
        <v>49</v>
      </c>
      <c r="M1640" s="17" t="s">
        <v>53</v>
      </c>
    </row>
    <row r="1641" spans="1:13" ht="13.5" x14ac:dyDescent="0.25">
      <c r="A1641" s="3">
        <v>44404</v>
      </c>
      <c r="B1641" s="2">
        <v>7.5155000000000003</v>
      </c>
      <c r="C1641" s="2">
        <v>62.121579391108888</v>
      </c>
      <c r="D1641" s="2">
        <v>-2.4685754402679727E-2</v>
      </c>
      <c r="E1641" s="2">
        <v>8.4800984993072953E-2</v>
      </c>
      <c r="F1641" s="2">
        <v>7.5701800000000006</v>
      </c>
      <c r="G1641" s="2">
        <v>7.3843500000000004</v>
      </c>
      <c r="H1641" s="2">
        <v>7.3174650000000003</v>
      </c>
      <c r="I1641" s="2">
        <v>7.0071119999999985</v>
      </c>
      <c r="J1641" s="2">
        <v>5.7697225000000003</v>
      </c>
      <c r="K1641" s="17" t="s">
        <v>52</v>
      </c>
      <c r="L1641" s="17" t="s">
        <v>49</v>
      </c>
      <c r="M1641" s="17" t="s">
        <v>53</v>
      </c>
    </row>
    <row r="1642" spans="1:13" ht="13.5" x14ac:dyDescent="0.25">
      <c r="A1642" s="3">
        <v>44405</v>
      </c>
      <c r="B1642" s="2">
        <v>7.5155000000000003</v>
      </c>
      <c r="C1642" s="2">
        <v>62.121579391108895</v>
      </c>
      <c r="D1642" s="2">
        <v>-7.3642757697744088E-2</v>
      </c>
      <c r="E1642" s="2">
        <v>8.7696332833853738E-2</v>
      </c>
      <c r="F1642" s="2">
        <v>7.54284</v>
      </c>
      <c r="G1642" s="2">
        <v>7.4321700000000011</v>
      </c>
      <c r="H1642" s="2">
        <v>7.3324250000000006</v>
      </c>
      <c r="I1642" s="2">
        <v>7.0300759999999975</v>
      </c>
      <c r="J1642" s="2">
        <v>5.7844920000000002</v>
      </c>
      <c r="K1642" s="17" t="s">
        <v>52</v>
      </c>
      <c r="L1642" s="17" t="s">
        <v>49</v>
      </c>
      <c r="M1642" s="17" t="s">
        <v>54</v>
      </c>
    </row>
    <row r="1643" spans="1:13" ht="13.5" x14ac:dyDescent="0.25">
      <c r="A1643" s="3">
        <v>44406</v>
      </c>
      <c r="B1643" s="2">
        <v>7.6384999999999996</v>
      </c>
      <c r="C1643" s="2">
        <v>66.114489783971351</v>
      </c>
      <c r="D1643" s="2">
        <v>-0.10470544965031259</v>
      </c>
      <c r="E1643" s="2">
        <v>9.0695153529936817E-2</v>
      </c>
      <c r="F1643" s="2">
        <v>7.5674399999999995</v>
      </c>
      <c r="G1643" s="2">
        <v>7.4786299999999999</v>
      </c>
      <c r="H1643" s="2">
        <v>7.354169999999999</v>
      </c>
      <c r="I1643" s="2">
        <v>7.0537259999999984</v>
      </c>
      <c r="J1643" s="2">
        <v>5.8001930000000019</v>
      </c>
      <c r="K1643" s="17" t="s">
        <v>52</v>
      </c>
      <c r="L1643" s="17" t="s">
        <v>49</v>
      </c>
      <c r="M1643" s="17" t="s">
        <v>53</v>
      </c>
    </row>
    <row r="1644" spans="1:13" ht="13.5" x14ac:dyDescent="0.25">
      <c r="A1644" s="3">
        <v>44407</v>
      </c>
      <c r="B1644" s="2">
        <v>7.6249000000000002</v>
      </c>
      <c r="C1644" s="2">
        <v>65.294902037375806</v>
      </c>
      <c r="D1644" s="2">
        <v>-0.12161319463138209</v>
      </c>
      <c r="E1644" s="2">
        <v>9.3273773669138887E-2</v>
      </c>
      <c r="F1644" s="2">
        <v>7.5619800000000001</v>
      </c>
      <c r="G1644" s="2">
        <v>7.516890000000001</v>
      </c>
      <c r="H1644" s="2">
        <v>7.3752349999999991</v>
      </c>
      <c r="I1644" s="2">
        <v>7.076343999999998</v>
      </c>
      <c r="J1644" s="2">
        <v>5.8158260000000004</v>
      </c>
      <c r="K1644" s="17" t="s">
        <v>52</v>
      </c>
      <c r="L1644" s="17" t="s">
        <v>49</v>
      </c>
      <c r="M1644" s="17" t="s">
        <v>54</v>
      </c>
    </row>
    <row r="1645" spans="1:13" ht="13.5" x14ac:dyDescent="0.25">
      <c r="A1645" s="3">
        <v>44410</v>
      </c>
      <c r="B1645" s="2">
        <v>7.6454000000000004</v>
      </c>
      <c r="C1645" s="2">
        <v>65.979505457671934</v>
      </c>
      <c r="D1645" s="2">
        <v>-0.14041426896548082</v>
      </c>
      <c r="E1645" s="2">
        <v>9.3042166594635822E-2</v>
      </c>
      <c r="F1645" s="2">
        <v>7.5879599999999998</v>
      </c>
      <c r="G1645" s="2">
        <v>7.5578900000000004</v>
      </c>
      <c r="H1645" s="2">
        <v>7.3973249999999995</v>
      </c>
      <c r="I1645" s="2">
        <v>7.0955699999999977</v>
      </c>
      <c r="J1645" s="2">
        <v>5.8312765000000013</v>
      </c>
      <c r="K1645" s="17" t="s">
        <v>52</v>
      </c>
      <c r="L1645" s="17" t="s">
        <v>49</v>
      </c>
      <c r="M1645" s="17" t="s">
        <v>53</v>
      </c>
    </row>
    <row r="1646" spans="1:13" ht="13.5" x14ac:dyDescent="0.25">
      <c r="A1646" s="3">
        <v>44411</v>
      </c>
      <c r="B1646" s="2">
        <v>7.5155000000000003</v>
      </c>
      <c r="C1646" s="2">
        <v>58.15157045102292</v>
      </c>
      <c r="D1646" s="2">
        <v>-0.1380867429427326</v>
      </c>
      <c r="E1646" s="2">
        <v>9.1040467924349416E-2</v>
      </c>
      <c r="F1646" s="2">
        <v>7.5879600000000007</v>
      </c>
      <c r="G1646" s="2">
        <v>7.5790699999999998</v>
      </c>
      <c r="H1646" s="2">
        <v>7.4132400000000001</v>
      </c>
      <c r="I1646" s="2">
        <v>7.1128319999999965</v>
      </c>
      <c r="J1646" s="2">
        <v>5.8460775000000016</v>
      </c>
      <c r="K1646" s="17" t="s">
        <v>52</v>
      </c>
      <c r="L1646" s="17" t="s">
        <v>49</v>
      </c>
      <c r="M1646" s="17" t="s">
        <v>55</v>
      </c>
    </row>
    <row r="1647" spans="1:13" ht="13.5" x14ac:dyDescent="0.25">
      <c r="A1647" s="3">
        <v>44412</v>
      </c>
      <c r="B1647" s="2">
        <v>7.6454000000000004</v>
      </c>
      <c r="C1647" s="2">
        <v>62.892703596550255</v>
      </c>
      <c r="D1647" s="2">
        <v>-9.311005739279743E-2</v>
      </c>
      <c r="E1647" s="2">
        <v>8.8130560507970232E-2</v>
      </c>
      <c r="F1647" s="2">
        <v>7.6139399999999995</v>
      </c>
      <c r="G1647" s="2">
        <v>7.5783899999999988</v>
      </c>
      <c r="H1647" s="2">
        <v>7.4334299999999995</v>
      </c>
      <c r="I1647" s="2">
        <v>7.1326919999999969</v>
      </c>
      <c r="J1647" s="2">
        <v>5.8618130000000006</v>
      </c>
      <c r="K1647" s="17" t="s">
        <v>52</v>
      </c>
      <c r="L1647" s="17" t="s">
        <v>49</v>
      </c>
      <c r="M1647" s="17" t="s">
        <v>53</v>
      </c>
    </row>
    <row r="1648" spans="1:13" ht="13.5" x14ac:dyDescent="0.25">
      <c r="A1648" s="3">
        <v>44413</v>
      </c>
      <c r="B1648" s="2">
        <v>7.5224000000000002</v>
      </c>
      <c r="C1648" s="2">
        <v>56.379362912902273</v>
      </c>
      <c r="D1648" s="2">
        <v>-6.8652995410452E-2</v>
      </c>
      <c r="E1648" s="2">
        <v>8.2927524669695135E-2</v>
      </c>
      <c r="F1648" s="2">
        <v>7.5907200000000001</v>
      </c>
      <c r="G1648" s="2">
        <v>7.5790800000000003</v>
      </c>
      <c r="H1648" s="2">
        <v>7.4477849999999988</v>
      </c>
      <c r="I1648" s="2">
        <v>7.1513599999999977</v>
      </c>
      <c r="J1648" s="2">
        <v>5.8768385000000016</v>
      </c>
      <c r="K1648" s="17" t="s">
        <v>48</v>
      </c>
      <c r="L1648" s="17" t="s">
        <v>50</v>
      </c>
      <c r="M1648" s="17" t="s">
        <v>47</v>
      </c>
    </row>
    <row r="1649" spans="1:13" ht="13.5" x14ac:dyDescent="0.25">
      <c r="A1649" s="3">
        <v>44414</v>
      </c>
      <c r="B1649" s="2">
        <v>7.6454000000000004</v>
      </c>
      <c r="C1649" s="2">
        <v>60.756189897327936</v>
      </c>
      <c r="D1649" s="2">
        <v>-3.6868083653224915E-2</v>
      </c>
      <c r="E1649" s="2">
        <v>7.6231342355270237E-2</v>
      </c>
      <c r="F1649" s="2">
        <v>7.5948200000000003</v>
      </c>
      <c r="G1649" s="2">
        <v>7.5784000000000002</v>
      </c>
      <c r="H1649" s="2">
        <v>7.4625900000000005</v>
      </c>
      <c r="I1649" s="2">
        <v>7.1724879999999978</v>
      </c>
      <c r="J1649" s="2">
        <v>5.8922890000000043</v>
      </c>
      <c r="K1649" s="17" t="s">
        <v>52</v>
      </c>
      <c r="L1649" s="17" t="s">
        <v>49</v>
      </c>
      <c r="M1649" s="17" t="s">
        <v>53</v>
      </c>
    </row>
    <row r="1650" spans="1:13" ht="13.5" x14ac:dyDescent="0.25">
      <c r="A1650" s="3">
        <v>44417</v>
      </c>
      <c r="B1650" s="2">
        <v>7.6454000000000004</v>
      </c>
      <c r="C1650" s="2">
        <v>60.756189897327928</v>
      </c>
      <c r="D1650" s="2">
        <v>-3.2498502263337947E-2</v>
      </c>
      <c r="E1650" s="2">
        <v>6.9382944815626818E-2</v>
      </c>
      <c r="F1650" s="2">
        <v>7.5948200000000012</v>
      </c>
      <c r="G1650" s="2">
        <v>7.5913899999999996</v>
      </c>
      <c r="H1650" s="2">
        <v>7.4759149999999988</v>
      </c>
      <c r="I1650" s="2">
        <v>7.1936159999999969</v>
      </c>
      <c r="J1650" s="2">
        <v>5.9074225000000045</v>
      </c>
      <c r="K1650" s="17" t="s">
        <v>52</v>
      </c>
      <c r="L1650" s="17" t="s">
        <v>49</v>
      </c>
      <c r="M1650" s="17" t="s">
        <v>55</v>
      </c>
    </row>
    <row r="1651" spans="1:13" ht="13.5" x14ac:dyDescent="0.25">
      <c r="A1651" s="3">
        <v>44419</v>
      </c>
      <c r="B1651" s="2">
        <v>7.5838999999999999</v>
      </c>
      <c r="C1651" s="2">
        <v>57.415501936054497</v>
      </c>
      <c r="D1651" s="2">
        <v>-2.5629474083074477E-2</v>
      </c>
      <c r="E1651" s="2">
        <v>6.425733020854428E-2</v>
      </c>
      <c r="F1651" s="2">
        <v>7.6085000000000012</v>
      </c>
      <c r="G1651" s="2">
        <v>7.5982300000000009</v>
      </c>
      <c r="H1651" s="2">
        <v>7.4912899999999993</v>
      </c>
      <c r="I1651" s="2">
        <v>7.2124999999999977</v>
      </c>
      <c r="J1651" s="2">
        <v>5.9215835000000041</v>
      </c>
      <c r="K1651" s="17" t="s">
        <v>52</v>
      </c>
      <c r="L1651" s="17" t="s">
        <v>49</v>
      </c>
      <c r="M1651" s="17" t="s">
        <v>53</v>
      </c>
    </row>
    <row r="1652" spans="1:13" ht="13.5" x14ac:dyDescent="0.25">
      <c r="A1652" s="3">
        <v>44420</v>
      </c>
      <c r="B1652" s="2">
        <v>7.6454000000000004</v>
      </c>
      <c r="C1652" s="2">
        <v>59.796162994993267</v>
      </c>
      <c r="D1652" s="2">
        <v>-2.5290725804143932E-2</v>
      </c>
      <c r="E1652" s="2">
        <v>5.8567948335840288E-2</v>
      </c>
      <c r="F1652" s="2">
        <v>7.6085000000000012</v>
      </c>
      <c r="G1652" s="2">
        <v>7.6112200000000003</v>
      </c>
      <c r="H1652" s="2">
        <v>7.5216949999999994</v>
      </c>
      <c r="I1652" s="2">
        <v>7.2336279999999968</v>
      </c>
      <c r="J1652" s="2">
        <v>5.9355450000000056</v>
      </c>
      <c r="K1652" s="17" t="s">
        <v>52</v>
      </c>
      <c r="L1652" s="17" t="s">
        <v>49</v>
      </c>
      <c r="M1652" s="17" t="s">
        <v>55</v>
      </c>
    </row>
    <row r="1653" spans="1:13" ht="13.5" x14ac:dyDescent="0.25">
      <c r="A1653" s="3">
        <v>44424</v>
      </c>
      <c r="B1653" s="2">
        <v>7.6454000000000004</v>
      </c>
      <c r="C1653" s="2">
        <v>59.796162994993267</v>
      </c>
      <c r="D1653" s="2">
        <v>-7.2943762886952257E-3</v>
      </c>
      <c r="E1653" s="2">
        <v>5.5949909680664475E-2</v>
      </c>
      <c r="F1653" s="2">
        <v>7.6331000000000007</v>
      </c>
      <c r="G1653" s="2">
        <v>7.61191</v>
      </c>
      <c r="H1653" s="2">
        <v>7.5452699999999995</v>
      </c>
      <c r="I1653" s="2">
        <v>7.2536159999999974</v>
      </c>
      <c r="J1653" s="2">
        <v>5.949696500000007</v>
      </c>
      <c r="K1653" s="17" t="s">
        <v>52</v>
      </c>
      <c r="L1653" s="17" t="s">
        <v>49</v>
      </c>
      <c r="M1653" s="17" t="s">
        <v>53</v>
      </c>
    </row>
    <row r="1654" spans="1:13" ht="13.5" x14ac:dyDescent="0.25">
      <c r="A1654" s="3">
        <v>44425</v>
      </c>
      <c r="B1654" s="2">
        <v>7.5155000000000003</v>
      </c>
      <c r="C1654" s="2">
        <v>52.593668978754948</v>
      </c>
      <c r="D1654" s="2">
        <v>1.4339736594219943E-2</v>
      </c>
      <c r="E1654" s="2">
        <v>5.6693658750180634E-2</v>
      </c>
      <c r="F1654" s="2">
        <v>7.6071200000000001</v>
      </c>
      <c r="G1654" s="2">
        <v>7.6009700000000011</v>
      </c>
      <c r="H1654" s="2">
        <v>7.5589299999999993</v>
      </c>
      <c r="I1654" s="2">
        <v>7.2721459999999976</v>
      </c>
      <c r="J1654" s="2">
        <v>5.9629770000000057</v>
      </c>
      <c r="K1654" s="17" t="s">
        <v>48</v>
      </c>
      <c r="L1654" s="17" t="s">
        <v>49</v>
      </c>
      <c r="M1654" s="17" t="s">
        <v>47</v>
      </c>
    </row>
    <row r="1655" spans="1:13" ht="13.5" x14ac:dyDescent="0.25">
      <c r="A1655" s="3">
        <v>44426</v>
      </c>
      <c r="B1655" s="2">
        <v>7.5155000000000003</v>
      </c>
      <c r="C1655" s="2">
        <v>52.593668978754948</v>
      </c>
      <c r="D1655" s="2">
        <v>3.5526694133891645E-2</v>
      </c>
      <c r="E1655" s="2">
        <v>6.4460294969420601E-2</v>
      </c>
      <c r="F1655" s="2">
        <v>7.5811400000000004</v>
      </c>
      <c r="G1655" s="2">
        <v>7.5879800000000017</v>
      </c>
      <c r="H1655" s="2">
        <v>7.5729349999999993</v>
      </c>
      <c r="I1655" s="2">
        <v>7.2899159999999981</v>
      </c>
      <c r="J1655" s="2">
        <v>5.9762575000000062</v>
      </c>
      <c r="K1655" s="17" t="s">
        <v>48</v>
      </c>
      <c r="L1655" s="17" t="s">
        <v>49</v>
      </c>
      <c r="M1655" s="17" t="s">
        <v>47</v>
      </c>
    </row>
    <row r="1656" spans="1:13" ht="13.5" x14ac:dyDescent="0.25">
      <c r="A1656" s="3">
        <v>44427</v>
      </c>
      <c r="B1656" s="2">
        <v>7.6249000000000002</v>
      </c>
      <c r="C1656" s="2">
        <v>57.583871310555118</v>
      </c>
      <c r="D1656" s="2">
        <v>2.511332247256437E-2</v>
      </c>
      <c r="E1656" s="2">
        <v>7.6300209908118227E-2</v>
      </c>
      <c r="F1656" s="2">
        <v>7.58934</v>
      </c>
      <c r="G1656" s="2">
        <v>7.5989200000000015</v>
      </c>
      <c r="H1656" s="2">
        <v>7.5889949999999997</v>
      </c>
      <c r="I1656" s="2">
        <v>7.3080999999999996</v>
      </c>
      <c r="J1656" s="2">
        <v>5.9901165000000072</v>
      </c>
      <c r="K1656" s="17" t="s">
        <v>48</v>
      </c>
      <c r="L1656" s="17" t="s">
        <v>49</v>
      </c>
      <c r="M1656" s="17" t="s">
        <v>51</v>
      </c>
    </row>
    <row r="1657" spans="1:13" ht="13.5" x14ac:dyDescent="0.25">
      <c r="A1657" s="3">
        <v>44428</v>
      </c>
      <c r="B1657" s="2">
        <v>7.6317000000000004</v>
      </c>
      <c r="C1657" s="2">
        <v>57.880654771705359</v>
      </c>
      <c r="D1657" s="2">
        <v>3.4902694276681245E-2</v>
      </c>
      <c r="E1657" s="2">
        <v>9.1412679591779497E-2</v>
      </c>
      <c r="F1657" s="2">
        <v>7.5865999999999998</v>
      </c>
      <c r="G1657" s="2">
        <v>7.5975500000000009</v>
      </c>
      <c r="H1657" s="2">
        <v>7.5879699999999985</v>
      </c>
      <c r="I1657" s="2">
        <v>7.3219839999999978</v>
      </c>
      <c r="J1657" s="2">
        <v>6.0045165000000056</v>
      </c>
      <c r="K1657" s="17" t="s">
        <v>48</v>
      </c>
      <c r="L1657" s="17" t="s">
        <v>49</v>
      </c>
      <c r="M1657" s="17" t="s">
        <v>47</v>
      </c>
    </row>
    <row r="1658" spans="1:13" ht="13.5" x14ac:dyDescent="0.25">
      <c r="A1658" s="3">
        <v>44431</v>
      </c>
      <c r="B1658" s="2">
        <v>7.6180000000000003</v>
      </c>
      <c r="C1658" s="2">
        <v>57.015099331347116</v>
      </c>
      <c r="D1658" s="2">
        <v>2.4422541766781158E-2</v>
      </c>
      <c r="E1658" s="2">
        <v>0.10779079730404226</v>
      </c>
      <c r="F1658" s="2">
        <v>7.5811200000000012</v>
      </c>
      <c r="G1658" s="2">
        <v>7.6071100000000005</v>
      </c>
      <c r="H1658" s="2">
        <v>7.5930949999999982</v>
      </c>
      <c r="I1658" s="2">
        <v>7.3353399999999978</v>
      </c>
      <c r="J1658" s="2">
        <v>6.0191650000000045</v>
      </c>
      <c r="K1658" s="17" t="s">
        <v>48</v>
      </c>
      <c r="L1658" s="17" t="s">
        <v>49</v>
      </c>
      <c r="M1658" s="17" t="s">
        <v>47</v>
      </c>
    </row>
    <row r="1659" spans="1:13" ht="13.5" x14ac:dyDescent="0.25">
      <c r="A1659" s="3">
        <v>44432</v>
      </c>
      <c r="B1659" s="2">
        <v>7.6112000000000002</v>
      </c>
      <c r="C1659" s="2">
        <v>56.562965861588161</v>
      </c>
      <c r="D1659" s="2">
        <v>3.4270598441170641E-2</v>
      </c>
      <c r="E1659" s="2">
        <v>0.12602444938252536</v>
      </c>
      <c r="F1659" s="2">
        <v>7.6002600000000005</v>
      </c>
      <c r="G1659" s="2">
        <v>7.6036900000000003</v>
      </c>
      <c r="H1659" s="2">
        <v>7.5910449999999994</v>
      </c>
      <c r="I1659" s="2">
        <v>7.3486879999999974</v>
      </c>
      <c r="J1659" s="2">
        <v>6.0335260000000055</v>
      </c>
      <c r="K1659" s="17" t="s">
        <v>48</v>
      </c>
      <c r="L1659" s="17" t="s">
        <v>55</v>
      </c>
      <c r="M1659" s="17" t="s">
        <v>51</v>
      </c>
    </row>
    <row r="1660" spans="1:13" ht="13.5" x14ac:dyDescent="0.25">
      <c r="A1660" s="3">
        <v>44433</v>
      </c>
      <c r="B1660" s="2">
        <v>7.6180000000000003</v>
      </c>
      <c r="C1660" s="2">
        <v>56.930780036141137</v>
      </c>
      <c r="D1660" s="2">
        <v>4.1481804115507614E-2</v>
      </c>
      <c r="E1660" s="2">
        <v>0.14209188722402416</v>
      </c>
      <c r="F1660" s="2">
        <v>7.6207599999999998</v>
      </c>
      <c r="G1660" s="2">
        <v>7.6009500000000001</v>
      </c>
      <c r="H1660" s="2">
        <v>7.596169999999999</v>
      </c>
      <c r="I1660" s="2">
        <v>7.3629319999999971</v>
      </c>
      <c r="J1660" s="2">
        <v>6.0481745000000053</v>
      </c>
      <c r="K1660" s="17" t="s">
        <v>48</v>
      </c>
      <c r="L1660" s="17" t="s">
        <v>55</v>
      </c>
      <c r="M1660" s="17" t="s">
        <v>51</v>
      </c>
    </row>
    <row r="1661" spans="1:13" ht="13.5" x14ac:dyDescent="0.25">
      <c r="A1661" s="3">
        <v>44434</v>
      </c>
      <c r="B1661" s="2">
        <v>7.4541000000000004</v>
      </c>
      <c r="C1661" s="2">
        <v>46.672315345505147</v>
      </c>
      <c r="D1661" s="2">
        <v>4.9650335010039903E-2</v>
      </c>
      <c r="E1661" s="2">
        <v>0.15264547464330247</v>
      </c>
      <c r="F1661" s="2">
        <v>7.5866000000000016</v>
      </c>
      <c r="G1661" s="2">
        <v>7.5879700000000003</v>
      </c>
      <c r="H1661" s="2">
        <v>7.5930999999999997</v>
      </c>
      <c r="I1661" s="2">
        <v>7.373897999999997</v>
      </c>
      <c r="J1661" s="2">
        <v>6.061369500000005</v>
      </c>
      <c r="K1661" s="17" t="s">
        <v>48</v>
      </c>
      <c r="L1661" s="17" t="s">
        <v>50</v>
      </c>
      <c r="M1661" s="17" t="s">
        <v>47</v>
      </c>
    </row>
    <row r="1662" spans="1:13" ht="13.5" x14ac:dyDescent="0.25">
      <c r="A1662" s="3">
        <v>44435</v>
      </c>
      <c r="B1662" s="2">
        <v>7.5155000000000003</v>
      </c>
      <c r="C1662" s="2">
        <v>50.286293155006184</v>
      </c>
      <c r="D1662" s="2">
        <v>6.1876957961481516E-2</v>
      </c>
      <c r="E1662" s="2">
        <v>0.16212718319899713</v>
      </c>
      <c r="F1662" s="2">
        <v>7.5633600000000003</v>
      </c>
      <c r="G1662" s="2">
        <v>7.5749800000000009</v>
      </c>
      <c r="H1662" s="2">
        <v>7.5930999999999997</v>
      </c>
      <c r="I1662" s="2">
        <v>7.3874859999999964</v>
      </c>
      <c r="J1662" s="2">
        <v>6.0748715000000049</v>
      </c>
      <c r="K1662" s="17" t="s">
        <v>52</v>
      </c>
      <c r="L1662" s="17" t="s">
        <v>49</v>
      </c>
      <c r="M1662" s="17" t="s">
        <v>54</v>
      </c>
    </row>
    <row r="1663" spans="1:13" ht="13.5" x14ac:dyDescent="0.25">
      <c r="A1663" s="3">
        <v>44438</v>
      </c>
      <c r="B1663" s="2">
        <v>7.5155000000000003</v>
      </c>
      <c r="C1663" s="2">
        <v>50.286293155006192</v>
      </c>
      <c r="D1663" s="2">
        <v>7.2231412319887944E-2</v>
      </c>
      <c r="E1663" s="2">
        <v>0.16372587598838878</v>
      </c>
      <c r="F1663" s="2">
        <v>7.5428600000000001</v>
      </c>
      <c r="G1663" s="2">
        <v>7.5619900000000015</v>
      </c>
      <c r="H1663" s="2">
        <v>7.5869499999999999</v>
      </c>
      <c r="I1663" s="2">
        <v>7.4003139999999963</v>
      </c>
      <c r="J1663" s="2">
        <v>6.0884055000000048</v>
      </c>
      <c r="K1663" s="17" t="s">
        <v>52</v>
      </c>
      <c r="L1663" s="17" t="s">
        <v>49</v>
      </c>
      <c r="M1663" s="17" t="s">
        <v>54</v>
      </c>
    </row>
    <row r="1664" spans="1:13" ht="13.5" x14ac:dyDescent="0.25">
      <c r="A1664" s="3">
        <v>44439</v>
      </c>
      <c r="B1664" s="2">
        <v>7.7205000000000004</v>
      </c>
      <c r="C1664" s="2">
        <v>60.620135423396064</v>
      </c>
      <c r="D1664" s="2">
        <v>4.5831267873397863E-2</v>
      </c>
      <c r="E1664" s="2">
        <v>0.160202916023643</v>
      </c>
      <c r="F1664" s="2">
        <v>7.5647199999999994</v>
      </c>
      <c r="G1664" s="2">
        <v>7.5824900000000017</v>
      </c>
      <c r="H1664" s="2">
        <v>7.5917300000000001</v>
      </c>
      <c r="I1664" s="2">
        <v>7.4168619999999965</v>
      </c>
      <c r="J1664" s="2">
        <v>6.102932500000005</v>
      </c>
      <c r="K1664" s="17" t="s">
        <v>52</v>
      </c>
      <c r="L1664" s="17" t="s">
        <v>49</v>
      </c>
      <c r="M1664" s="17" t="s">
        <v>53</v>
      </c>
    </row>
    <row r="1665" spans="1:13" ht="13.5" x14ac:dyDescent="0.25">
      <c r="A1665" s="3">
        <v>44440</v>
      </c>
      <c r="B1665" s="2">
        <v>7.8571999999999997</v>
      </c>
      <c r="C1665" s="2">
        <v>65.73501654759616</v>
      </c>
      <c r="D1665" s="2">
        <v>1.2162992106223847E-2</v>
      </c>
      <c r="E1665" s="2">
        <v>0.14400786638545596</v>
      </c>
      <c r="F1665" s="2">
        <v>7.6125600000000002</v>
      </c>
      <c r="G1665" s="2">
        <v>7.6166600000000013</v>
      </c>
      <c r="H1665" s="2">
        <v>7.6023199999999989</v>
      </c>
      <c r="I1665" s="2">
        <v>7.4342419999999985</v>
      </c>
      <c r="J1665" s="2">
        <v>6.1181115000000048</v>
      </c>
      <c r="K1665" s="17" t="s">
        <v>52</v>
      </c>
      <c r="L1665" s="17" t="s">
        <v>49</v>
      </c>
      <c r="M1665" s="17" t="s">
        <v>53</v>
      </c>
    </row>
    <row r="1666" spans="1:13" ht="13.5" x14ac:dyDescent="0.25">
      <c r="A1666" s="3">
        <v>44441</v>
      </c>
      <c r="B1666" s="2">
        <v>7.4471999999999996</v>
      </c>
      <c r="C1666" s="2">
        <v>46.307644967553863</v>
      </c>
      <c r="D1666" s="2">
        <v>2.8953226281728028E-2</v>
      </c>
      <c r="E1666" s="2">
        <v>0.12244234065632108</v>
      </c>
      <c r="F1666" s="2">
        <v>7.6111800000000001</v>
      </c>
      <c r="G1666" s="2">
        <v>7.5988900000000017</v>
      </c>
      <c r="H1666" s="2">
        <v>7.5989049999999994</v>
      </c>
      <c r="I1666" s="2">
        <v>7.441901999999998</v>
      </c>
      <c r="J1666" s="2">
        <v>6.131240500000005</v>
      </c>
      <c r="K1666" s="17" t="s">
        <v>52</v>
      </c>
      <c r="L1666" s="17" t="s">
        <v>49</v>
      </c>
      <c r="M1666" s="17" t="s">
        <v>54</v>
      </c>
    </row>
    <row r="1667" spans="1:13" ht="13.5" x14ac:dyDescent="0.25">
      <c r="A1667" s="3">
        <v>44442</v>
      </c>
      <c r="B1667" s="2">
        <v>7.8230000000000004</v>
      </c>
      <c r="C1667" s="2">
        <v>58.433628788726672</v>
      </c>
      <c r="D1667" s="2">
        <v>1.7012204894653493E-2</v>
      </c>
      <c r="E1667" s="2">
        <v>9.6648629915455503E-2</v>
      </c>
      <c r="F1667" s="2">
        <v>7.6726799999999997</v>
      </c>
      <c r="G1667" s="2">
        <v>7.6180200000000013</v>
      </c>
      <c r="H1667" s="2">
        <v>7.6077850000000016</v>
      </c>
      <c r="I1667" s="2">
        <v>7.4577119999999981</v>
      </c>
      <c r="J1667" s="2">
        <v>6.1462485000000049</v>
      </c>
      <c r="K1667" s="17" t="s">
        <v>52</v>
      </c>
      <c r="L1667" s="17" t="s">
        <v>49</v>
      </c>
      <c r="M1667" s="17" t="s">
        <v>53</v>
      </c>
    </row>
    <row r="1668" spans="1:13" ht="13.5" x14ac:dyDescent="0.25">
      <c r="A1668" s="3">
        <v>44445</v>
      </c>
      <c r="B1668" s="2">
        <v>7.8025000000000002</v>
      </c>
      <c r="C1668" s="2">
        <v>57.66851667036785</v>
      </c>
      <c r="D1668" s="2">
        <v>4.6936017578333988E-3</v>
      </c>
      <c r="E1668" s="2">
        <v>6.7818123365811611E-2</v>
      </c>
      <c r="F1668" s="2">
        <v>7.7300799999999992</v>
      </c>
      <c r="G1668" s="2">
        <v>7.6364700000000001</v>
      </c>
      <c r="H1668" s="2">
        <v>7.6217900000000016</v>
      </c>
      <c r="I1668" s="2">
        <v>7.470069999999998</v>
      </c>
      <c r="J1668" s="2">
        <v>6.1611540000000051</v>
      </c>
      <c r="K1668" s="17" t="s">
        <v>52</v>
      </c>
      <c r="L1668" s="17" t="s">
        <v>49</v>
      </c>
      <c r="M1668" s="17" t="s">
        <v>53</v>
      </c>
    </row>
    <row r="1669" spans="1:13" ht="13.5" x14ac:dyDescent="0.25">
      <c r="A1669" s="3">
        <v>44446</v>
      </c>
      <c r="B1669" s="2">
        <v>7.7888000000000002</v>
      </c>
      <c r="C1669" s="2">
        <v>57.13014900306699</v>
      </c>
      <c r="D1669" s="2">
        <v>-7.1451169591378871E-3</v>
      </c>
      <c r="E1669" s="2">
        <v>3.6570442297334346E-2</v>
      </c>
      <c r="F1669" s="2">
        <v>7.7437400000000007</v>
      </c>
      <c r="G1669" s="2">
        <v>7.6542300000000001</v>
      </c>
      <c r="H1669" s="2">
        <v>7.628960000000002</v>
      </c>
      <c r="I1669" s="2">
        <v>7.4824079999999977</v>
      </c>
      <c r="J1669" s="2">
        <v>6.1757060000000044</v>
      </c>
      <c r="K1669" s="17" t="s">
        <v>52</v>
      </c>
      <c r="L1669" s="17" t="s">
        <v>49</v>
      </c>
      <c r="M1669" s="17" t="s">
        <v>53</v>
      </c>
    </row>
    <row r="1670" spans="1:13" ht="13.5" x14ac:dyDescent="0.25">
      <c r="A1670" s="3">
        <v>44447</v>
      </c>
      <c r="B1670" s="2">
        <v>7.7888000000000002</v>
      </c>
      <c r="C1670" s="2">
        <v>57.13014900306699</v>
      </c>
      <c r="D1670" s="2">
        <v>-1.7316818324751182E-2</v>
      </c>
      <c r="E1670" s="2">
        <v>8.1002044872010258E-3</v>
      </c>
      <c r="F1670" s="2">
        <v>7.7300599999999999</v>
      </c>
      <c r="G1670" s="2">
        <v>7.6713100000000001</v>
      </c>
      <c r="H1670" s="2">
        <v>7.6361300000000014</v>
      </c>
      <c r="I1670" s="2">
        <v>7.4937319999999978</v>
      </c>
      <c r="J1670" s="2">
        <v>6.1905745000000048</v>
      </c>
      <c r="K1670" s="17" t="s">
        <v>52</v>
      </c>
      <c r="L1670" s="17" t="s">
        <v>49</v>
      </c>
      <c r="M1670" s="17" t="s">
        <v>54</v>
      </c>
    </row>
    <row r="1671" spans="1:13" ht="13.5" x14ac:dyDescent="0.25">
      <c r="A1671" s="3">
        <v>44448</v>
      </c>
      <c r="B1671" s="2">
        <v>7.8162000000000003</v>
      </c>
      <c r="C1671" s="2">
        <v>58.038780224486025</v>
      </c>
      <c r="D1671" s="2">
        <v>-5.428021035393904E-2</v>
      </c>
      <c r="E1671" s="2">
        <v>-1.4712797627910959E-2</v>
      </c>
      <c r="F1671" s="2">
        <v>7.8038600000000002</v>
      </c>
      <c r="G1671" s="2">
        <v>7.7075199999999997</v>
      </c>
      <c r="H1671" s="2">
        <v>7.6477450000000022</v>
      </c>
      <c r="I1671" s="2">
        <v>7.5057299999999971</v>
      </c>
      <c r="J1671" s="2">
        <v>6.2051050000000041</v>
      </c>
      <c r="K1671" s="17" t="s">
        <v>52</v>
      </c>
      <c r="L1671" s="17" t="s">
        <v>49</v>
      </c>
      <c r="M1671" s="17" t="s">
        <v>53</v>
      </c>
    </row>
    <row r="1672" spans="1:13" ht="13.5" x14ac:dyDescent="0.25">
      <c r="A1672" s="3">
        <v>44449</v>
      </c>
      <c r="B1672" s="2">
        <v>7.7546999999999997</v>
      </c>
      <c r="C1672" s="2">
        <v>55.210226409234977</v>
      </c>
      <c r="D1672" s="2">
        <v>-7.2746341312944551E-2</v>
      </c>
      <c r="E1672" s="2">
        <v>-3.2811379999646971E-2</v>
      </c>
      <c r="F1672" s="2">
        <v>7.7902000000000005</v>
      </c>
      <c r="G1672" s="2">
        <v>7.731440000000001</v>
      </c>
      <c r="H1672" s="2">
        <v>7.6532100000000014</v>
      </c>
      <c r="I1672" s="2">
        <v>7.5164979999999968</v>
      </c>
      <c r="J1672" s="2">
        <v>6.2192645000000049</v>
      </c>
      <c r="K1672" s="17" t="s">
        <v>52</v>
      </c>
      <c r="L1672" s="17" t="s">
        <v>49</v>
      </c>
      <c r="M1672" s="17" t="s">
        <v>54</v>
      </c>
    </row>
    <row r="1673" spans="1:13" ht="13.5" x14ac:dyDescent="0.25">
      <c r="A1673" s="3">
        <v>44452</v>
      </c>
      <c r="B1673" s="2">
        <v>7.8367000000000004</v>
      </c>
      <c r="C1673" s="2">
        <v>58.139588661848528</v>
      </c>
      <c r="D1673" s="2">
        <v>-9.5185089599197248E-2</v>
      </c>
      <c r="E1673" s="2">
        <v>-4.7174932846646887E-2</v>
      </c>
      <c r="F1673" s="2">
        <v>7.79704</v>
      </c>
      <c r="G1673" s="2">
        <v>7.7635600000000009</v>
      </c>
      <c r="H1673" s="2">
        <v>7.6627750000000017</v>
      </c>
      <c r="I1673" s="2">
        <v>7.5291599999999974</v>
      </c>
      <c r="J1673" s="2">
        <v>6.233422500000005</v>
      </c>
      <c r="K1673" s="17" t="s">
        <v>52</v>
      </c>
      <c r="L1673" s="17" t="s">
        <v>49</v>
      </c>
      <c r="M1673" s="17" t="s">
        <v>53</v>
      </c>
    </row>
    <row r="1674" spans="1:13" ht="13.5" x14ac:dyDescent="0.25">
      <c r="A1674" s="3">
        <v>44453</v>
      </c>
      <c r="B1674" s="2">
        <v>7.6521999999999997</v>
      </c>
      <c r="C1674" s="2">
        <v>50.186302396119039</v>
      </c>
      <c r="D1674" s="2">
        <v>-7.0135845782453465E-2</v>
      </c>
      <c r="E1674" s="2">
        <v>-5.9397585938364215E-2</v>
      </c>
      <c r="F1674" s="2">
        <v>7.7697199999999995</v>
      </c>
      <c r="G1674" s="2">
        <v>7.7567300000000001</v>
      </c>
      <c r="H1674" s="2">
        <v>7.6696100000000005</v>
      </c>
      <c r="I1674" s="2">
        <v>7.5381319999999974</v>
      </c>
      <c r="J1674" s="2">
        <v>6.2463410000000046</v>
      </c>
      <c r="K1674" s="17" t="s">
        <v>52</v>
      </c>
      <c r="L1674" s="17" t="s">
        <v>49</v>
      </c>
      <c r="M1674" s="17" t="s">
        <v>54</v>
      </c>
    </row>
    <row r="1675" spans="1:13" ht="13.5" x14ac:dyDescent="0.25">
      <c r="A1675" s="3">
        <v>44454</v>
      </c>
      <c r="B1675" s="2">
        <v>7.6521999999999997</v>
      </c>
      <c r="C1675" s="2">
        <v>50.186302396119039</v>
      </c>
      <c r="D1675" s="2">
        <v>-2.7901984150731529E-2</v>
      </c>
      <c r="E1675" s="2">
        <v>-6.9675017287060492E-2</v>
      </c>
      <c r="F1675" s="2">
        <v>7.7424000000000008</v>
      </c>
      <c r="G1675" s="2">
        <v>7.7362299999999991</v>
      </c>
      <c r="H1675" s="2">
        <v>7.6764449999999984</v>
      </c>
      <c r="I1675" s="2">
        <v>7.5471039999999974</v>
      </c>
      <c r="J1675" s="2">
        <v>6.2586260000000049</v>
      </c>
      <c r="K1675" s="17" t="s">
        <v>52</v>
      </c>
      <c r="L1675" s="17" t="s">
        <v>49</v>
      </c>
      <c r="M1675" s="17" t="s">
        <v>54</v>
      </c>
    </row>
    <row r="1676" spans="1:13" ht="13.5" x14ac:dyDescent="0.25">
      <c r="A1676" s="3">
        <v>44455</v>
      </c>
      <c r="B1676" s="2">
        <v>7.5429000000000004</v>
      </c>
      <c r="C1676" s="2">
        <v>45.874678670041114</v>
      </c>
      <c r="D1676" s="2">
        <v>-4.7139249434701824E-2</v>
      </c>
      <c r="E1676" s="2">
        <v>-7.8850928595556535E-2</v>
      </c>
      <c r="F1676" s="2">
        <v>7.6877400000000007</v>
      </c>
      <c r="G1676" s="2">
        <v>7.7458</v>
      </c>
      <c r="H1676" s="2">
        <v>7.6723449999999982</v>
      </c>
      <c r="I1676" s="2">
        <v>7.5540179999999966</v>
      </c>
      <c r="J1676" s="2">
        <v>6.2703960000000052</v>
      </c>
      <c r="K1676" s="17" t="s">
        <v>48</v>
      </c>
      <c r="L1676" s="17" t="s">
        <v>49</v>
      </c>
      <c r="M1676" s="17" t="s">
        <v>47</v>
      </c>
    </row>
    <row r="1677" spans="1:13" ht="13.5" x14ac:dyDescent="0.25">
      <c r="A1677" s="3">
        <v>44456</v>
      </c>
      <c r="B1677" s="2">
        <v>7.6521999999999997</v>
      </c>
      <c r="C1677" s="2">
        <v>50.458324254665037</v>
      </c>
      <c r="D1677" s="2">
        <v>-1.3045491472744253E-2</v>
      </c>
      <c r="E1677" s="2">
        <v>-8.8850965488677158E-2</v>
      </c>
      <c r="F1677" s="2">
        <v>7.6672399999999996</v>
      </c>
      <c r="G1677" s="2">
        <v>7.72872</v>
      </c>
      <c r="H1677" s="2">
        <v>7.6733699999999985</v>
      </c>
      <c r="I1677" s="2">
        <v>7.5622299999999969</v>
      </c>
      <c r="J1677" s="2">
        <v>6.2826810000000037</v>
      </c>
      <c r="K1677" s="17" t="s">
        <v>48</v>
      </c>
      <c r="L1677" s="17" t="s">
        <v>49</v>
      </c>
      <c r="M1677" s="17" t="s">
        <v>47</v>
      </c>
    </row>
    <row r="1678" spans="1:13" ht="13.5" x14ac:dyDescent="0.25">
      <c r="A1678" s="3">
        <v>44459</v>
      </c>
      <c r="B1678" s="2">
        <v>7.6521999999999997</v>
      </c>
      <c r="C1678" s="2">
        <v>50.458324254665044</v>
      </c>
      <c r="D1678" s="2">
        <v>1.2607401420217101E-2</v>
      </c>
      <c r="E1678" s="2">
        <v>-9.5547601177788849E-2</v>
      </c>
      <c r="F1678" s="2">
        <v>7.6303399999999995</v>
      </c>
      <c r="G1678" s="2">
        <v>7.7136899999999997</v>
      </c>
      <c r="H1678" s="2">
        <v>7.6750799999999986</v>
      </c>
      <c r="I1678" s="2">
        <v>7.5705679999999971</v>
      </c>
      <c r="J1678" s="2">
        <v>6.2949660000000032</v>
      </c>
      <c r="K1678" s="17" t="s">
        <v>48</v>
      </c>
      <c r="L1678" s="17" t="s">
        <v>49</v>
      </c>
      <c r="M1678" s="17" t="s">
        <v>47</v>
      </c>
    </row>
    <row r="1679" spans="1:13" ht="13.5" x14ac:dyDescent="0.25">
      <c r="A1679" s="3">
        <v>44460</v>
      </c>
      <c r="B1679" s="2">
        <v>7.6521999999999997</v>
      </c>
      <c r="C1679" s="2">
        <v>50.458324254665044</v>
      </c>
      <c r="D1679" s="2">
        <v>3.2167275892819092E-2</v>
      </c>
      <c r="E1679" s="2">
        <v>-9.9188041874012478E-2</v>
      </c>
      <c r="F1679" s="2">
        <v>7.6303399999999995</v>
      </c>
      <c r="G1679" s="2">
        <v>7.7000299999999999</v>
      </c>
      <c r="H1679" s="2">
        <v>7.6771299999999982</v>
      </c>
      <c r="I1679" s="2">
        <v>7.5766259999999974</v>
      </c>
      <c r="J1679" s="2">
        <v>6.3070925000000031</v>
      </c>
      <c r="K1679" s="17" t="s">
        <v>48</v>
      </c>
      <c r="L1679" s="17" t="s">
        <v>49</v>
      </c>
      <c r="M1679" s="17" t="s">
        <v>55</v>
      </c>
    </row>
    <row r="1680" spans="1:13" ht="13.5" x14ac:dyDescent="0.25">
      <c r="A1680" s="3">
        <v>44461</v>
      </c>
      <c r="B1680" s="2">
        <v>7.5155000000000003</v>
      </c>
      <c r="C1680" s="2">
        <v>44.56324374833877</v>
      </c>
      <c r="D1680" s="2">
        <v>5.8808006309897465E-2</v>
      </c>
      <c r="E1680" s="2">
        <v>-0.10084381749688799</v>
      </c>
      <c r="F1680" s="2">
        <v>7.6029999999999998</v>
      </c>
      <c r="G1680" s="2">
        <v>7.6727000000000007</v>
      </c>
      <c r="H1680" s="2">
        <v>7.6720049999999986</v>
      </c>
      <c r="I1680" s="2">
        <v>7.5793579999999965</v>
      </c>
      <c r="J1680" s="2">
        <v>6.318852500000002</v>
      </c>
      <c r="K1680" s="17" t="s">
        <v>48</v>
      </c>
      <c r="L1680" s="17" t="s">
        <v>49</v>
      </c>
      <c r="M1680" s="17" t="s">
        <v>47</v>
      </c>
    </row>
    <row r="1681" spans="1:13" ht="13.5" x14ac:dyDescent="0.25">
      <c r="A1681" s="3">
        <v>44462</v>
      </c>
      <c r="B1681" s="2">
        <v>7.6521999999999997</v>
      </c>
      <c r="C1681" s="2">
        <v>50.758672325167851</v>
      </c>
      <c r="D1681" s="2">
        <v>7.6214185339688711E-2</v>
      </c>
      <c r="E1681" s="2">
        <v>-0.10677022661949301</v>
      </c>
      <c r="F1681" s="2">
        <v>7.62486</v>
      </c>
      <c r="G1681" s="2">
        <v>7.6562999999999999</v>
      </c>
      <c r="H1681" s="2">
        <v>7.6819099999999976</v>
      </c>
      <c r="I1681" s="2">
        <v>7.5868739999999972</v>
      </c>
      <c r="J1681" s="2">
        <v>6.3311375000000023</v>
      </c>
      <c r="K1681" s="17" t="s">
        <v>48</v>
      </c>
      <c r="L1681" s="17" t="s">
        <v>50</v>
      </c>
      <c r="M1681" s="17" t="s">
        <v>51</v>
      </c>
    </row>
    <row r="1682" spans="1:13" ht="13.5" x14ac:dyDescent="0.25">
      <c r="A1682" s="3">
        <v>44463</v>
      </c>
      <c r="B1682" s="2">
        <v>7.5155000000000003</v>
      </c>
      <c r="C1682" s="2">
        <v>45.305949030488158</v>
      </c>
      <c r="D1682" s="2">
        <v>9.1516300701038666E-2</v>
      </c>
      <c r="E1682" s="2">
        <v>-0.10918585870730876</v>
      </c>
      <c r="F1682" s="2">
        <v>7.5975200000000003</v>
      </c>
      <c r="G1682" s="2">
        <v>7.6323800000000004</v>
      </c>
      <c r="H1682" s="2">
        <v>7.6819099999999993</v>
      </c>
      <c r="I1682" s="2">
        <v>7.5964379999999956</v>
      </c>
      <c r="J1682" s="2">
        <v>6.3426440000000017</v>
      </c>
      <c r="K1682" s="17" t="s">
        <v>48</v>
      </c>
      <c r="L1682" s="17" t="s">
        <v>50</v>
      </c>
      <c r="M1682" s="17" t="s">
        <v>47</v>
      </c>
    </row>
    <row r="1683" spans="1:13" ht="13.5" x14ac:dyDescent="0.25">
      <c r="A1683" s="3">
        <v>44466</v>
      </c>
      <c r="B1683" s="2">
        <v>7.5155000000000003</v>
      </c>
      <c r="C1683" s="2">
        <v>45.305949030488158</v>
      </c>
      <c r="D1683" s="2">
        <v>0.11780352725820986</v>
      </c>
      <c r="E1683" s="2">
        <v>-0.10809605699160539</v>
      </c>
      <c r="F1683" s="2">
        <v>7.5701800000000006</v>
      </c>
      <c r="G1683" s="2">
        <v>7.6002600000000005</v>
      </c>
      <c r="H1683" s="2">
        <v>7.6819099999999993</v>
      </c>
      <c r="I1683" s="2">
        <v>7.6032699999999966</v>
      </c>
      <c r="J1683" s="2">
        <v>6.3541190000000007</v>
      </c>
      <c r="K1683" s="17" t="s">
        <v>48</v>
      </c>
      <c r="L1683" s="17" t="s">
        <v>50</v>
      </c>
      <c r="M1683" s="17" t="s">
        <v>47</v>
      </c>
    </row>
    <row r="1684" spans="1:13" ht="13.5" x14ac:dyDescent="0.25">
      <c r="A1684" s="3">
        <v>44467</v>
      </c>
      <c r="B1684" s="2">
        <v>7.5155000000000003</v>
      </c>
      <c r="C1684" s="2">
        <v>45.305949030488165</v>
      </c>
      <c r="D1684" s="2">
        <v>0.11233222581715285</v>
      </c>
      <c r="E1684" s="2">
        <v>-0.10488095632775796</v>
      </c>
      <c r="F1684" s="2">
        <v>7.54284</v>
      </c>
      <c r="G1684" s="2">
        <v>7.5865900000000011</v>
      </c>
      <c r="H1684" s="2">
        <v>7.6716600000000001</v>
      </c>
      <c r="I1684" s="2">
        <v>7.6087339999999957</v>
      </c>
      <c r="J1684" s="2">
        <v>6.3660375000000009</v>
      </c>
      <c r="K1684" s="17" t="s">
        <v>48</v>
      </c>
      <c r="L1684" s="17" t="s">
        <v>50</v>
      </c>
      <c r="M1684" s="17" t="s">
        <v>47</v>
      </c>
    </row>
    <row r="1685" spans="1:13" ht="13.5" x14ac:dyDescent="0.25">
      <c r="A1685" s="3">
        <v>44468</v>
      </c>
      <c r="B1685" s="2">
        <v>7.6384999999999996</v>
      </c>
      <c r="C1685" s="2">
        <v>51.197576057875743</v>
      </c>
      <c r="D1685" s="2">
        <v>9.9212177955161351E-2</v>
      </c>
      <c r="E1685" s="2">
        <v>-0.10168946625810094</v>
      </c>
      <c r="F1685" s="2">
        <v>7.5674399999999995</v>
      </c>
      <c r="G1685" s="2">
        <v>7.5852199999999996</v>
      </c>
      <c r="H1685" s="2">
        <v>7.6607249999999976</v>
      </c>
      <c r="I1685" s="2">
        <v>7.6167959999999972</v>
      </c>
      <c r="J1685" s="2">
        <v>6.3789194999999994</v>
      </c>
      <c r="K1685" s="17" t="s">
        <v>52</v>
      </c>
      <c r="L1685" s="17" t="s">
        <v>49</v>
      </c>
      <c r="M1685" s="17" t="s">
        <v>53</v>
      </c>
    </row>
    <row r="1686" spans="1:13" ht="13.5" x14ac:dyDescent="0.25">
      <c r="A1686" s="3">
        <v>44469</v>
      </c>
      <c r="B1686" s="2">
        <v>7.6384999999999996</v>
      </c>
      <c r="C1686" s="2">
        <v>51.197576057875743</v>
      </c>
      <c r="D1686" s="2">
        <v>7.1143055807387334E-2</v>
      </c>
      <c r="E1686" s="2">
        <v>-9.5598278681313084E-2</v>
      </c>
      <c r="F1686" s="2">
        <v>7.5647000000000002</v>
      </c>
      <c r="G1686" s="2">
        <v>7.5947800000000001</v>
      </c>
      <c r="H1686" s="2">
        <v>7.6702899999999987</v>
      </c>
      <c r="I1686" s="2">
        <v>7.6234919999999979</v>
      </c>
      <c r="J1686" s="2">
        <v>6.3917695000000005</v>
      </c>
      <c r="K1686" s="17" t="s">
        <v>52</v>
      </c>
      <c r="L1686" s="17" t="s">
        <v>49</v>
      </c>
      <c r="M1686" s="17" t="s">
        <v>54</v>
      </c>
    </row>
    <row r="1687" spans="1:13" ht="13.5" x14ac:dyDescent="0.25">
      <c r="A1687" s="3">
        <v>44470</v>
      </c>
      <c r="B1687" s="2">
        <v>7.6863999999999999</v>
      </c>
      <c r="C1687" s="2">
        <v>53.461726056409546</v>
      </c>
      <c r="D1687" s="2">
        <v>6.0518609044234672E-2</v>
      </c>
      <c r="E1687" s="2">
        <v>-8.2921979357799186E-2</v>
      </c>
      <c r="F1687" s="2">
        <v>7.5988799999999994</v>
      </c>
      <c r="G1687" s="2">
        <v>7.5982000000000012</v>
      </c>
      <c r="H1687" s="2">
        <v>7.6634599999999979</v>
      </c>
      <c r="I1687" s="2">
        <v>7.6241759999999976</v>
      </c>
      <c r="J1687" s="2">
        <v>6.4048910000000001</v>
      </c>
      <c r="K1687" s="17" t="s">
        <v>52</v>
      </c>
      <c r="L1687" s="17" t="s">
        <v>49</v>
      </c>
      <c r="M1687" s="17" t="s">
        <v>53</v>
      </c>
    </row>
    <row r="1688" spans="1:13" ht="13.5" x14ac:dyDescent="0.25">
      <c r="A1688" s="3">
        <v>44473</v>
      </c>
      <c r="B1688" s="2">
        <v>7.6384999999999996</v>
      </c>
      <c r="C1688" s="2">
        <v>50.917723944734071</v>
      </c>
      <c r="D1688" s="2">
        <v>5.4663346092540976E-2</v>
      </c>
      <c r="E1688" s="2">
        <v>-6.4195371600628506E-2</v>
      </c>
      <c r="F1688" s="2">
        <v>7.6234799999999989</v>
      </c>
      <c r="G1688" s="2">
        <v>7.5968299999999997</v>
      </c>
      <c r="H1688" s="2">
        <v>7.6552599999999984</v>
      </c>
      <c r="I1688" s="2">
        <v>7.6266359999999986</v>
      </c>
      <c r="J1688" s="2">
        <v>6.4177730000000004</v>
      </c>
      <c r="K1688" s="17" t="s">
        <v>52</v>
      </c>
      <c r="L1688" s="17" t="s">
        <v>49</v>
      </c>
      <c r="M1688" s="17" t="s">
        <v>53</v>
      </c>
    </row>
    <row r="1689" spans="1:13" ht="13.5" x14ac:dyDescent="0.25">
      <c r="A1689" s="3">
        <v>44474</v>
      </c>
      <c r="B1689" s="2">
        <v>7.6384999999999996</v>
      </c>
      <c r="C1689" s="2">
        <v>50.917723944734071</v>
      </c>
      <c r="D1689" s="2">
        <v>4.9609070605116656E-2</v>
      </c>
      <c r="E1689" s="2">
        <v>-4.6666101250999341E-2</v>
      </c>
      <c r="F1689" s="2">
        <v>7.6480800000000002</v>
      </c>
      <c r="G1689" s="2">
        <v>7.5954599999999983</v>
      </c>
      <c r="H1689" s="2">
        <v>7.6477449999999987</v>
      </c>
      <c r="I1689" s="2">
        <v>7.6263619999999994</v>
      </c>
      <c r="J1689" s="2">
        <v>6.4308449999999997</v>
      </c>
      <c r="K1689" s="17" t="s">
        <v>52</v>
      </c>
      <c r="L1689" s="17" t="s">
        <v>49</v>
      </c>
      <c r="M1689" s="17" t="s">
        <v>53</v>
      </c>
    </row>
    <row r="1690" spans="1:13" ht="13.5" x14ac:dyDescent="0.25">
      <c r="A1690" s="3">
        <v>44475</v>
      </c>
      <c r="B1690" s="2">
        <v>7.6726999999999999</v>
      </c>
      <c r="C1690" s="2">
        <v>52.778418054001762</v>
      </c>
      <c r="D1690" s="2">
        <v>2.1675845415765949E-2</v>
      </c>
      <c r="E1690" s="2">
        <v>-2.7692557177984245E-2</v>
      </c>
      <c r="F1690" s="2">
        <v>7.6549199999999997</v>
      </c>
      <c r="G1690" s="2">
        <v>7.6111800000000001</v>
      </c>
      <c r="H1690" s="2">
        <v>7.6419399999999982</v>
      </c>
      <c r="I1690" s="2">
        <v>7.6295060000000001</v>
      </c>
      <c r="J1690" s="2">
        <v>6.4433910000000001</v>
      </c>
      <c r="K1690" s="17" t="s">
        <v>48</v>
      </c>
      <c r="L1690" s="17" t="s">
        <v>50</v>
      </c>
      <c r="M1690" s="17" t="s">
        <v>51</v>
      </c>
    </row>
    <row r="1691" spans="1:13" ht="13.5" x14ac:dyDescent="0.25">
      <c r="A1691" s="3">
        <v>44476</v>
      </c>
      <c r="B1691" s="2">
        <v>7.6726999999999999</v>
      </c>
      <c r="C1691" s="2">
        <v>52.778418054001762</v>
      </c>
      <c r="D1691" s="2">
        <v>1.878313798347353E-2</v>
      </c>
      <c r="E1691" s="2">
        <v>-8.8399787632489814E-3</v>
      </c>
      <c r="F1691" s="2">
        <v>7.6617599999999992</v>
      </c>
      <c r="G1691" s="2">
        <v>7.6132300000000015</v>
      </c>
      <c r="H1691" s="2">
        <v>7.6347649999999989</v>
      </c>
      <c r="I1691" s="2">
        <v>7.6326499999999999</v>
      </c>
      <c r="J1691" s="2">
        <v>6.4560635</v>
      </c>
      <c r="K1691" s="17" t="s">
        <v>48</v>
      </c>
      <c r="L1691" s="17" t="s">
        <v>50</v>
      </c>
      <c r="M1691" s="17" t="s">
        <v>51</v>
      </c>
    </row>
    <row r="1692" spans="1:13" ht="13.5" x14ac:dyDescent="0.25">
      <c r="A1692" s="3">
        <v>44477</v>
      </c>
      <c r="B1692" s="2">
        <v>7.6726999999999999</v>
      </c>
      <c r="C1692" s="2">
        <v>52.778418054001754</v>
      </c>
      <c r="D1692" s="2">
        <v>-4.9616685573079522E-3</v>
      </c>
      <c r="E1692" s="2">
        <v>2.6919503505117588E-3</v>
      </c>
      <c r="F1692" s="2">
        <v>7.6590199999999999</v>
      </c>
      <c r="G1692" s="2">
        <v>7.6289500000000006</v>
      </c>
      <c r="H1692" s="2">
        <v>7.6306649999999987</v>
      </c>
      <c r="I1692" s="2">
        <v>7.6357940000000006</v>
      </c>
      <c r="J1692" s="2">
        <v>6.4686095000000003</v>
      </c>
      <c r="K1692" s="17" t="s">
        <v>48</v>
      </c>
      <c r="L1692" s="17" t="s">
        <v>49</v>
      </c>
      <c r="M1692" s="17" t="s">
        <v>47</v>
      </c>
    </row>
    <row r="1693" spans="1:13" ht="13.5" x14ac:dyDescent="0.25">
      <c r="A1693" s="3">
        <v>44480</v>
      </c>
      <c r="B1693" s="2">
        <v>7.6726999999999999</v>
      </c>
      <c r="C1693" s="2">
        <v>52.778418054001754</v>
      </c>
      <c r="D1693" s="2">
        <v>-2.5300059225358495E-2</v>
      </c>
      <c r="E1693" s="2">
        <v>7.2872301702895182E-3</v>
      </c>
      <c r="F1693" s="2">
        <v>7.6658599999999995</v>
      </c>
      <c r="G1693" s="2">
        <v>7.6446700000000005</v>
      </c>
      <c r="H1693" s="2">
        <v>7.6224649999999983</v>
      </c>
      <c r="I1693" s="2">
        <v>7.6364780000000021</v>
      </c>
      <c r="J1693" s="2">
        <v>6.4810920000000021</v>
      </c>
      <c r="K1693" s="17" t="s">
        <v>52</v>
      </c>
      <c r="L1693" s="17" t="s">
        <v>49</v>
      </c>
      <c r="M1693" s="17" t="s">
        <v>53</v>
      </c>
    </row>
    <row r="1694" spans="1:13" ht="13.5" x14ac:dyDescent="0.25">
      <c r="A1694" s="3">
        <v>44481</v>
      </c>
      <c r="B1694" s="2">
        <v>7.6658999999999997</v>
      </c>
      <c r="C1694" s="2">
        <v>52.24869692887458</v>
      </c>
      <c r="D1694" s="2">
        <v>-4.2234125313143522E-2</v>
      </c>
      <c r="E1694" s="2">
        <v>8.8673368348066561E-3</v>
      </c>
      <c r="F1694" s="2">
        <v>7.6713399999999989</v>
      </c>
      <c r="G1694" s="2">
        <v>7.6597099999999996</v>
      </c>
      <c r="H1694" s="2">
        <v>7.6231499999999981</v>
      </c>
      <c r="I1694" s="2">
        <v>7.637298000000003</v>
      </c>
      <c r="J1694" s="2">
        <v>6.4934455</v>
      </c>
      <c r="K1694" s="17" t="s">
        <v>48</v>
      </c>
      <c r="L1694" s="17" t="s">
        <v>50</v>
      </c>
      <c r="M1694" s="17" t="s">
        <v>51</v>
      </c>
    </row>
    <row r="1695" spans="1:13" ht="13.5" x14ac:dyDescent="0.25">
      <c r="A1695" s="3">
        <v>44482</v>
      </c>
      <c r="B1695" s="2">
        <v>7.6658999999999997</v>
      </c>
      <c r="C1695" s="2">
        <v>52.24869692887458</v>
      </c>
      <c r="D1695" s="2">
        <v>-3.7811138626214102E-2</v>
      </c>
      <c r="E1695" s="2">
        <v>1.3103438011425782E-2</v>
      </c>
      <c r="F1695" s="2">
        <v>7.6699799999999998</v>
      </c>
      <c r="G1695" s="2">
        <v>7.662449999999998</v>
      </c>
      <c r="H1695" s="2">
        <v>7.6238349999999979</v>
      </c>
      <c r="I1695" s="2">
        <v>7.6377080000000026</v>
      </c>
      <c r="J1695" s="2">
        <v>6.505640500000001</v>
      </c>
      <c r="K1695" s="17" t="s">
        <v>48</v>
      </c>
      <c r="L1695" s="17" t="s">
        <v>50</v>
      </c>
      <c r="M1695" s="17" t="s">
        <v>47</v>
      </c>
    </row>
    <row r="1696" spans="1:13" ht="13.5" x14ac:dyDescent="0.25">
      <c r="A1696" s="3">
        <v>44483</v>
      </c>
      <c r="B1696" s="2">
        <v>7.6317000000000004</v>
      </c>
      <c r="C1696" s="2">
        <v>49.359053176337532</v>
      </c>
      <c r="D1696" s="2">
        <v>-3.169385687860693E-2</v>
      </c>
      <c r="E1696" s="2">
        <v>1.2408974460419407E-2</v>
      </c>
      <c r="F1696" s="2">
        <v>7.6617800000000003</v>
      </c>
      <c r="G1696" s="2">
        <v>7.6617699999999989</v>
      </c>
      <c r="H1696" s="2">
        <v>7.6282749999999995</v>
      </c>
      <c r="I1696" s="2">
        <v>7.6400320000000033</v>
      </c>
      <c r="J1696" s="2">
        <v>6.5176644999999995</v>
      </c>
      <c r="K1696" s="17" t="s">
        <v>48</v>
      </c>
      <c r="L1696" s="17" t="s">
        <v>50</v>
      </c>
      <c r="M1696" s="17" t="s">
        <v>47</v>
      </c>
    </row>
    <row r="1697" spans="1:13" ht="13.5" x14ac:dyDescent="0.25">
      <c r="A1697" s="3">
        <v>44488</v>
      </c>
      <c r="B1697" s="2">
        <v>7.6521999999999997</v>
      </c>
      <c r="C1697" s="2">
        <v>51.104668997932251</v>
      </c>
      <c r="D1697" s="2">
        <v>-2.0611726086280591E-2</v>
      </c>
      <c r="E1697" s="2">
        <v>6.7892878601044596E-3</v>
      </c>
      <c r="F1697" s="2">
        <v>7.6576800000000009</v>
      </c>
      <c r="G1697" s="2">
        <v>7.6583499999999987</v>
      </c>
      <c r="H1697" s="2">
        <v>7.6282750000000004</v>
      </c>
      <c r="I1697" s="2">
        <v>7.6401680000000036</v>
      </c>
      <c r="J1697" s="2">
        <v>6.5299494999999999</v>
      </c>
      <c r="K1697" s="17" t="s">
        <v>52</v>
      </c>
      <c r="L1697" s="17" t="s">
        <v>49</v>
      </c>
      <c r="M1697" s="17" t="s">
        <v>54</v>
      </c>
    </row>
    <row r="1698" spans="1:13" ht="13.5" x14ac:dyDescent="0.25">
      <c r="A1698" s="3">
        <v>44489</v>
      </c>
      <c r="B1698" s="2">
        <v>7.6658999999999997</v>
      </c>
      <c r="C1698" s="2">
        <v>52.288318087552284</v>
      </c>
      <c r="D1698" s="2">
        <v>-1.9688555510113837E-2</v>
      </c>
      <c r="E1698" s="2">
        <v>-2.1424735769348261E-3</v>
      </c>
      <c r="F1698" s="2">
        <v>7.6563199999999991</v>
      </c>
      <c r="G1698" s="2">
        <v>7.6610899999999988</v>
      </c>
      <c r="H1698" s="2">
        <v>7.6289599999999993</v>
      </c>
      <c r="I1698" s="2">
        <v>7.6430380000000033</v>
      </c>
      <c r="J1698" s="2">
        <v>6.5421445000000009</v>
      </c>
      <c r="K1698" s="17" t="s">
        <v>52</v>
      </c>
      <c r="L1698" s="17" t="s">
        <v>49</v>
      </c>
      <c r="M1698" s="17" t="s">
        <v>54</v>
      </c>
    </row>
    <row r="1699" spans="1:13" ht="13.5" x14ac:dyDescent="0.25">
      <c r="A1699" s="3">
        <v>44490</v>
      </c>
      <c r="B1699" s="2">
        <v>7.6180000000000003</v>
      </c>
      <c r="C1699" s="2">
        <v>47.920389338008846</v>
      </c>
      <c r="D1699" s="2">
        <v>-1.5505005280807005E-2</v>
      </c>
      <c r="E1699" s="2">
        <v>-6.0619218366985486E-3</v>
      </c>
      <c r="F1699" s="2">
        <v>7.6467399999999994</v>
      </c>
      <c r="G1699" s="2">
        <v>7.6590399999999992</v>
      </c>
      <c r="H1699" s="2">
        <v>7.6272499999999992</v>
      </c>
      <c r="I1699" s="2">
        <v>7.6424900000000049</v>
      </c>
      <c r="J1699" s="2">
        <v>6.5542584999999995</v>
      </c>
      <c r="K1699" s="17" t="s">
        <v>48</v>
      </c>
      <c r="L1699" s="17" t="s">
        <v>50</v>
      </c>
      <c r="M1699" s="17" t="s">
        <v>47</v>
      </c>
    </row>
    <row r="1700" spans="1:13" ht="13.5" x14ac:dyDescent="0.25">
      <c r="A1700" s="3">
        <v>44491</v>
      </c>
      <c r="B1700" s="2">
        <v>7.5155000000000003</v>
      </c>
      <c r="C1700" s="2">
        <v>40.184616078867805</v>
      </c>
      <c r="D1700" s="2">
        <v>1.0371495174341661E-3</v>
      </c>
      <c r="E1700" s="2">
        <v>-1.2617619998315038E-2</v>
      </c>
      <c r="F1700" s="2">
        <v>7.6166600000000004</v>
      </c>
      <c r="G1700" s="2">
        <v>7.6433200000000001</v>
      </c>
      <c r="H1700" s="2">
        <v>7.6272499999999992</v>
      </c>
      <c r="I1700" s="2">
        <v>7.6398920000000041</v>
      </c>
      <c r="J1700" s="2">
        <v>6.5658599999999989</v>
      </c>
      <c r="K1700" s="17" t="s">
        <v>48</v>
      </c>
      <c r="L1700" s="17" t="s">
        <v>50</v>
      </c>
      <c r="M1700" s="17" t="s">
        <v>47</v>
      </c>
    </row>
    <row r="1701" spans="1:13" ht="13.5" x14ac:dyDescent="0.25">
      <c r="A1701" s="3">
        <v>44494</v>
      </c>
      <c r="B1701" s="2">
        <v>7.577</v>
      </c>
      <c r="C1701" s="2">
        <v>45.834530145602763</v>
      </c>
      <c r="D1701" s="2">
        <v>1.1221605276540814E-2</v>
      </c>
      <c r="E1701" s="2">
        <v>-1.5995927949775557E-2</v>
      </c>
      <c r="F1701" s="2">
        <v>7.6057199999999998</v>
      </c>
      <c r="G1701" s="2">
        <v>7.6337500000000009</v>
      </c>
      <c r="H1701" s="2">
        <v>7.6234899999999994</v>
      </c>
      <c r="I1701" s="2">
        <v>7.6397540000000035</v>
      </c>
      <c r="J1701" s="2">
        <v>6.5776104999999996</v>
      </c>
      <c r="K1701" s="17" t="s">
        <v>48</v>
      </c>
      <c r="L1701" s="17" t="s">
        <v>50</v>
      </c>
      <c r="M1701" s="17" t="s">
        <v>47</v>
      </c>
    </row>
    <row r="1702" spans="1:13" ht="13.5" x14ac:dyDescent="0.25">
      <c r="A1702" s="3">
        <v>44495</v>
      </c>
      <c r="B1702" s="2">
        <v>7.7888000000000002</v>
      </c>
      <c r="C1702" s="2">
        <v>59.886926972468103</v>
      </c>
      <c r="D1702" s="2">
        <v>4.4747075917781487E-3</v>
      </c>
      <c r="E1702" s="2">
        <v>-1.7264425488412716E-2</v>
      </c>
      <c r="F1702" s="2">
        <v>7.6330399999999994</v>
      </c>
      <c r="G1702" s="2">
        <v>7.645360000000001</v>
      </c>
      <c r="H1702" s="2">
        <v>7.6371549999999999</v>
      </c>
      <c r="I1702" s="2">
        <v>7.6426220000000038</v>
      </c>
      <c r="J1702" s="2">
        <v>6.5898500000000002</v>
      </c>
      <c r="K1702" s="17" t="s">
        <v>48</v>
      </c>
      <c r="L1702" s="17" t="s">
        <v>49</v>
      </c>
      <c r="M1702" s="17" t="s">
        <v>51</v>
      </c>
    </row>
    <row r="1703" spans="1:13" ht="13.5" x14ac:dyDescent="0.25">
      <c r="A1703" s="3">
        <v>44496</v>
      </c>
      <c r="B1703" s="2">
        <v>7.6384999999999996</v>
      </c>
      <c r="C1703" s="2">
        <v>49.978041056277689</v>
      </c>
      <c r="D1703" s="2">
        <v>8.9479392337237229E-3</v>
      </c>
      <c r="E1703" s="2">
        <v>-1.7146626201059195E-2</v>
      </c>
      <c r="F1703" s="2">
        <v>7.6275600000000008</v>
      </c>
      <c r="G1703" s="2">
        <v>7.64194</v>
      </c>
      <c r="H1703" s="2">
        <v>7.643304999999998</v>
      </c>
      <c r="I1703" s="2">
        <v>7.6424840000000041</v>
      </c>
      <c r="J1703" s="2">
        <v>6.6014645000000005</v>
      </c>
      <c r="K1703" s="17" t="s">
        <v>48</v>
      </c>
      <c r="L1703" s="17" t="s">
        <v>49</v>
      </c>
      <c r="M1703" s="17" t="s">
        <v>47</v>
      </c>
    </row>
    <row r="1704" spans="1:13" ht="13.5" x14ac:dyDescent="0.25">
      <c r="A1704" s="3">
        <v>44497</v>
      </c>
      <c r="B1704" s="2">
        <v>7.6384999999999996</v>
      </c>
      <c r="C1704" s="2">
        <v>49.978041056277689</v>
      </c>
      <c r="D1704" s="2">
        <v>1.1694226825177623E-2</v>
      </c>
      <c r="E1704" s="2">
        <v>-1.801510869207721E-2</v>
      </c>
      <c r="F1704" s="2">
        <v>7.631660000000001</v>
      </c>
      <c r="G1704" s="2">
        <v>7.6391999999999998</v>
      </c>
      <c r="H1704" s="2">
        <v>7.6494549999999988</v>
      </c>
      <c r="I1704" s="2">
        <v>7.6449440000000024</v>
      </c>
      <c r="J1704" s="2">
        <v>6.6130790000000017</v>
      </c>
      <c r="K1704" s="17" t="s">
        <v>48</v>
      </c>
      <c r="L1704" s="17" t="s">
        <v>50</v>
      </c>
      <c r="M1704" s="17" t="s">
        <v>51</v>
      </c>
    </row>
    <row r="1705" spans="1:13" ht="13.5" x14ac:dyDescent="0.25">
      <c r="A1705" s="3">
        <v>44498</v>
      </c>
      <c r="B1705" s="2">
        <v>7.6317000000000004</v>
      </c>
      <c r="C1705" s="2">
        <v>49.547874023755156</v>
      </c>
      <c r="D1705" s="2">
        <v>1.4528563521328586E-2</v>
      </c>
      <c r="E1705" s="2">
        <v>-1.8110342825412559E-2</v>
      </c>
      <c r="F1705" s="2">
        <v>7.6549000000000005</v>
      </c>
      <c r="G1705" s="2">
        <v>7.6357799999999996</v>
      </c>
      <c r="H1705" s="2">
        <v>7.6491149999999974</v>
      </c>
      <c r="I1705" s="2">
        <v>7.6472680000000022</v>
      </c>
      <c r="J1705" s="2">
        <v>6.6247865000000017</v>
      </c>
      <c r="K1705" s="17" t="s">
        <v>48</v>
      </c>
      <c r="L1705" s="17" t="s">
        <v>55</v>
      </c>
      <c r="M1705" s="17" t="s">
        <v>51</v>
      </c>
    </row>
    <row r="1706" spans="1:13" ht="13.5" x14ac:dyDescent="0.25">
      <c r="A1706" s="3">
        <v>44501</v>
      </c>
      <c r="B1706" s="2">
        <v>7.7751999999999999</v>
      </c>
      <c r="C1706" s="2">
        <v>57.802100794765181</v>
      </c>
      <c r="D1706" s="2">
        <v>1.082205508098788E-3</v>
      </c>
      <c r="E1706" s="2">
        <v>-1.7108724477255411E-2</v>
      </c>
      <c r="F1706" s="2">
        <v>7.694539999999999</v>
      </c>
      <c r="G1706" s="2">
        <v>7.6501299999999999</v>
      </c>
      <c r="H1706" s="2">
        <v>7.6559499999999989</v>
      </c>
      <c r="I1706" s="2">
        <v>7.6502740000000014</v>
      </c>
      <c r="J1706" s="2">
        <v>6.6375279999999997</v>
      </c>
      <c r="K1706" s="17" t="s">
        <v>48</v>
      </c>
      <c r="L1706" s="17" t="s">
        <v>50</v>
      </c>
      <c r="M1706" s="17" t="s">
        <v>51</v>
      </c>
    </row>
    <row r="1707" spans="1:13" ht="13.5" x14ac:dyDescent="0.25">
      <c r="A1707" s="3">
        <v>44502</v>
      </c>
      <c r="B1707" s="2">
        <v>7.6521999999999997</v>
      </c>
      <c r="C1707" s="2">
        <v>50.218149674392379</v>
      </c>
      <c r="D1707" s="2">
        <v>1.1646064321144678E-3</v>
      </c>
      <c r="E1707" s="2">
        <v>-1.3190283485496926E-2</v>
      </c>
      <c r="F1707" s="2">
        <v>7.6672200000000004</v>
      </c>
      <c r="G1707" s="2">
        <v>7.6501299999999999</v>
      </c>
      <c r="H1707" s="2">
        <v>7.6542399999999988</v>
      </c>
      <c r="I1707" s="2">
        <v>7.6506840000000009</v>
      </c>
      <c r="J1707" s="2">
        <v>6.6496545000000005</v>
      </c>
      <c r="K1707" s="17" t="s">
        <v>48</v>
      </c>
      <c r="L1707" s="17" t="s">
        <v>50</v>
      </c>
      <c r="M1707" s="17" t="s">
        <v>47</v>
      </c>
    </row>
    <row r="1708" spans="1:13" ht="13.5" x14ac:dyDescent="0.25">
      <c r="A1708" s="3">
        <v>44503</v>
      </c>
      <c r="B1708" s="2">
        <v>7.7614999999999998</v>
      </c>
      <c r="C1708" s="2">
        <v>55.771486089616637</v>
      </c>
      <c r="D1708" s="2">
        <v>-4.7727102961596657E-3</v>
      </c>
      <c r="E1708" s="2">
        <v>-7.3498086073213575E-3</v>
      </c>
      <c r="F1708" s="2">
        <v>7.6918199999999999</v>
      </c>
      <c r="G1708" s="2">
        <v>7.6596900000000003</v>
      </c>
      <c r="H1708" s="2">
        <v>7.6603899999999996</v>
      </c>
      <c r="I1708" s="2">
        <v>7.6535540000000006</v>
      </c>
      <c r="J1708" s="2">
        <v>6.6623595000000009</v>
      </c>
      <c r="K1708" s="17" t="s">
        <v>48</v>
      </c>
      <c r="L1708" s="17" t="s">
        <v>55</v>
      </c>
      <c r="M1708" s="17" t="s">
        <v>51</v>
      </c>
    </row>
    <row r="1709" spans="1:13" ht="13.5" x14ac:dyDescent="0.25">
      <c r="A1709" s="3">
        <v>44504</v>
      </c>
      <c r="B1709" s="2">
        <v>7.7614999999999998</v>
      </c>
      <c r="C1709" s="2">
        <v>55.771486089616637</v>
      </c>
      <c r="D1709" s="2">
        <v>-1.7828753769352446E-2</v>
      </c>
      <c r="E1709" s="2">
        <v>-2.5339987885784391E-3</v>
      </c>
      <c r="F1709" s="2">
        <v>7.7164199999999994</v>
      </c>
      <c r="G1709" s="2">
        <v>7.6740400000000006</v>
      </c>
      <c r="H1709" s="2">
        <v>7.6665399999999995</v>
      </c>
      <c r="I1709" s="2">
        <v>7.6565600000000007</v>
      </c>
      <c r="J1709" s="2">
        <v>6.6750645000000013</v>
      </c>
      <c r="K1709" s="17" t="s">
        <v>48</v>
      </c>
      <c r="L1709" s="17" t="s">
        <v>55</v>
      </c>
      <c r="M1709" s="17" t="s">
        <v>51</v>
      </c>
    </row>
    <row r="1710" spans="1:13" ht="13.5" x14ac:dyDescent="0.25">
      <c r="A1710" s="3">
        <v>44505</v>
      </c>
      <c r="B1710" s="2">
        <v>7.6795</v>
      </c>
      <c r="C1710" s="2">
        <v>50.837165801626838</v>
      </c>
      <c r="D1710" s="2">
        <v>-3.9185155307958297E-2</v>
      </c>
      <c r="E1710" s="2">
        <v>1.4102155466625371E-3</v>
      </c>
      <c r="F1710" s="2">
        <v>7.7259799999999981</v>
      </c>
      <c r="G1710" s="2">
        <v>7.6904400000000006</v>
      </c>
      <c r="H1710" s="2">
        <v>7.666879999999999</v>
      </c>
      <c r="I1710" s="2">
        <v>7.6577900000000003</v>
      </c>
      <c r="J1710" s="2">
        <v>6.6873275000000012</v>
      </c>
      <c r="K1710" s="17" t="s">
        <v>48</v>
      </c>
      <c r="L1710" s="17" t="s">
        <v>55</v>
      </c>
      <c r="M1710" s="17" t="s">
        <v>51</v>
      </c>
    </row>
    <row r="1711" spans="1:13" ht="13.5" x14ac:dyDescent="0.25">
      <c r="A1711" s="3">
        <v>44508</v>
      </c>
      <c r="B1711" s="2">
        <v>7.7137000000000002</v>
      </c>
      <c r="C1711" s="2">
        <v>52.716157321555364</v>
      </c>
      <c r="D1711" s="2">
        <v>-5.041156499993793E-2</v>
      </c>
      <c r="E1711" s="2">
        <v>4.2690375098916686E-3</v>
      </c>
      <c r="F1711" s="2">
        <v>7.7136799999999992</v>
      </c>
      <c r="G1711" s="2">
        <v>7.70411</v>
      </c>
      <c r="H1711" s="2">
        <v>7.6689299999999987</v>
      </c>
      <c r="I1711" s="2">
        <v>7.6629819999999995</v>
      </c>
      <c r="J1711" s="2">
        <v>6.6992230000000008</v>
      </c>
      <c r="K1711" s="17" t="s">
        <v>52</v>
      </c>
      <c r="L1711" s="17" t="s">
        <v>49</v>
      </c>
      <c r="M1711" s="17" t="s">
        <v>54</v>
      </c>
    </row>
    <row r="1712" spans="1:13" ht="13.5" x14ac:dyDescent="0.25">
      <c r="A1712" s="3">
        <v>44509</v>
      </c>
      <c r="B1712" s="2">
        <v>7.6863999999999999</v>
      </c>
      <c r="C1712" s="2">
        <v>51.039233715993404</v>
      </c>
      <c r="D1712" s="2">
        <v>-2.558369151074924E-2</v>
      </c>
      <c r="E1712" s="2">
        <v>6.5044866070981993E-3</v>
      </c>
      <c r="F1712" s="2">
        <v>7.7205200000000005</v>
      </c>
      <c r="G1712" s="2">
        <v>7.6938699999999995</v>
      </c>
      <c r="H1712" s="2">
        <v>7.6696149999999976</v>
      </c>
      <c r="I1712" s="2">
        <v>7.6663999999999994</v>
      </c>
      <c r="J1712" s="2">
        <v>6.7109820000000013</v>
      </c>
      <c r="K1712" s="17" t="s">
        <v>48</v>
      </c>
      <c r="L1712" s="17" t="s">
        <v>50</v>
      </c>
      <c r="M1712" s="17" t="s">
        <v>51</v>
      </c>
    </row>
    <row r="1713" spans="1:13" ht="13.5" x14ac:dyDescent="0.25">
      <c r="A1713" s="3">
        <v>44510</v>
      </c>
      <c r="B1713" s="2">
        <v>7.577</v>
      </c>
      <c r="C1713" s="2">
        <v>44.87831556478816</v>
      </c>
      <c r="D1713" s="2">
        <v>-1.9692523489181823E-2</v>
      </c>
      <c r="E1713" s="2">
        <v>5.8695143846488364E-3</v>
      </c>
      <c r="F1713" s="2">
        <v>7.6836199999999995</v>
      </c>
      <c r="G1713" s="2">
        <v>7.6877200000000006</v>
      </c>
      <c r="H1713" s="2">
        <v>7.6648299999999976</v>
      </c>
      <c r="I1713" s="2">
        <v>7.6676299999999991</v>
      </c>
      <c r="J1713" s="2">
        <v>6.7221940000000009</v>
      </c>
      <c r="K1713" s="17" t="s">
        <v>48</v>
      </c>
      <c r="L1713" s="17" t="s">
        <v>50</v>
      </c>
      <c r="M1713" s="17" t="s">
        <v>47</v>
      </c>
    </row>
    <row r="1714" spans="1:13" ht="13.5" x14ac:dyDescent="0.25">
      <c r="A1714" s="3">
        <v>44511</v>
      </c>
      <c r="B1714" s="2">
        <v>7.3994</v>
      </c>
      <c r="C1714" s="2">
        <v>37.057861485751523</v>
      </c>
      <c r="D1714" s="2">
        <v>-9.9610952938800068E-4</v>
      </c>
      <c r="E1714" s="2">
        <v>3.5531039486983692E-3</v>
      </c>
      <c r="F1714" s="2">
        <v>7.6111999999999993</v>
      </c>
      <c r="G1714" s="2">
        <v>7.6638099999999998</v>
      </c>
      <c r="H1714" s="2">
        <v>7.6515049999999976</v>
      </c>
      <c r="I1714" s="2">
        <v>7.6612079999999994</v>
      </c>
      <c r="J1714" s="2">
        <v>6.7319480000000009</v>
      </c>
      <c r="K1714" s="17" t="s">
        <v>48</v>
      </c>
      <c r="L1714" s="17" t="s">
        <v>50</v>
      </c>
      <c r="M1714" s="17" t="s">
        <v>47</v>
      </c>
    </row>
    <row r="1715" spans="1:13" ht="13.5" x14ac:dyDescent="0.25">
      <c r="A1715" s="3">
        <v>44512</v>
      </c>
      <c r="B1715" s="2">
        <v>7.6795</v>
      </c>
      <c r="C1715" s="2">
        <v>51.432476241128825</v>
      </c>
      <c r="D1715" s="2">
        <v>-5.4060859480173917E-3</v>
      </c>
      <c r="E1715" s="2">
        <v>-4.3810584425221354E-5</v>
      </c>
      <c r="F1715" s="2">
        <v>7.6111999999999993</v>
      </c>
      <c r="G1715" s="2">
        <v>7.6685899999999991</v>
      </c>
      <c r="H1715" s="2">
        <v>7.6521849999999985</v>
      </c>
      <c r="I1715" s="2">
        <v>7.6576539999999991</v>
      </c>
      <c r="J1715" s="2">
        <v>6.7424690000000007</v>
      </c>
      <c r="K1715" s="17" t="s">
        <v>48</v>
      </c>
      <c r="L1715" s="17" t="s">
        <v>50</v>
      </c>
      <c r="M1715" s="17" t="s">
        <v>55</v>
      </c>
    </row>
    <row r="1716" spans="1:13" ht="13.5" x14ac:dyDescent="0.25">
      <c r="A1716" s="3">
        <v>44515</v>
      </c>
      <c r="B1716" s="2">
        <v>7.5155000000000003</v>
      </c>
      <c r="C1716" s="2">
        <v>44.958358562796953</v>
      </c>
      <c r="D1716" s="2">
        <v>2.4880754019700468E-2</v>
      </c>
      <c r="E1716" s="2">
        <v>-5.7860602329367185E-3</v>
      </c>
      <c r="F1716" s="2">
        <v>7.5715600000000007</v>
      </c>
      <c r="G1716" s="2">
        <v>7.6426199999999991</v>
      </c>
      <c r="H1716" s="2">
        <v>7.6463750000000008</v>
      </c>
      <c r="I1716" s="2">
        <v>7.6590199999999991</v>
      </c>
      <c r="J1716" s="2">
        <v>6.7526450000000011</v>
      </c>
      <c r="K1716" s="17" t="s">
        <v>48</v>
      </c>
      <c r="L1716" s="17" t="s">
        <v>50</v>
      </c>
      <c r="M1716" s="17" t="s">
        <v>47</v>
      </c>
    </row>
    <row r="1717" spans="1:13" ht="13.5" x14ac:dyDescent="0.25">
      <c r="A1717" s="3">
        <v>44516</v>
      </c>
      <c r="B1717" s="2">
        <v>7.5155000000000003</v>
      </c>
      <c r="C1717" s="2">
        <v>44.958358562796953</v>
      </c>
      <c r="D1717" s="2">
        <v>3.2362685572531191E-2</v>
      </c>
      <c r="E1717" s="2">
        <v>-1.0446279920383904E-2</v>
      </c>
      <c r="F1717" s="2">
        <v>7.5373800000000006</v>
      </c>
      <c r="G1717" s="2">
        <v>7.6289500000000006</v>
      </c>
      <c r="H1717" s="2">
        <v>7.6395400000000011</v>
      </c>
      <c r="I1717" s="2">
        <v>7.6528699999999992</v>
      </c>
      <c r="J1717" s="2">
        <v>6.7626945000000012</v>
      </c>
      <c r="K1717" s="17" t="s">
        <v>48</v>
      </c>
      <c r="L1717" s="17" t="s">
        <v>55</v>
      </c>
      <c r="M1717" s="17" t="s">
        <v>47</v>
      </c>
    </row>
    <row r="1718" spans="1:13" ht="13.5" x14ac:dyDescent="0.25">
      <c r="A1718" s="3">
        <v>44517</v>
      </c>
      <c r="B1718" s="2">
        <v>7.5155000000000003</v>
      </c>
      <c r="C1718" s="2">
        <v>44.958358562796953</v>
      </c>
      <c r="D1718" s="2">
        <v>5.6229011597426215E-2</v>
      </c>
      <c r="E1718" s="2">
        <v>-1.4663218531991769E-2</v>
      </c>
      <c r="F1718" s="2">
        <v>7.52508</v>
      </c>
      <c r="G1718" s="2">
        <v>7.6043499999999993</v>
      </c>
      <c r="H1718" s="2">
        <v>7.6320200000000016</v>
      </c>
      <c r="I1718" s="2">
        <v>7.6471299999999989</v>
      </c>
      <c r="J1718" s="2">
        <v>6.7724585000000017</v>
      </c>
      <c r="K1718" s="17" t="s">
        <v>48</v>
      </c>
      <c r="L1718" s="17" t="s">
        <v>55</v>
      </c>
      <c r="M1718" s="17" t="s">
        <v>47</v>
      </c>
    </row>
    <row r="1719" spans="1:13" ht="13.5" x14ac:dyDescent="0.25">
      <c r="A1719" s="3">
        <v>44518</v>
      </c>
      <c r="B1719" s="2">
        <v>7.5155000000000003</v>
      </c>
      <c r="C1719" s="2">
        <v>44.958358562796953</v>
      </c>
      <c r="D1719" s="2">
        <v>7.7090332424937458E-2</v>
      </c>
      <c r="E1719" s="2">
        <v>-1.8312396226323864E-2</v>
      </c>
      <c r="F1719" s="2">
        <v>7.5483000000000002</v>
      </c>
      <c r="G1719" s="2">
        <v>7.5797499999999998</v>
      </c>
      <c r="H1719" s="2">
        <v>7.626895000000002</v>
      </c>
      <c r="I1719" s="2">
        <v>7.6416639999999987</v>
      </c>
      <c r="J1719" s="2">
        <v>6.7823175000000013</v>
      </c>
      <c r="K1719" s="17" t="s">
        <v>48</v>
      </c>
      <c r="L1719" s="17" t="s">
        <v>55</v>
      </c>
      <c r="M1719" s="17" t="s">
        <v>51</v>
      </c>
    </row>
    <row r="1720" spans="1:13" ht="13.5" x14ac:dyDescent="0.25">
      <c r="A1720" s="3">
        <v>44519</v>
      </c>
      <c r="B1720" s="2">
        <v>7.4541000000000004</v>
      </c>
      <c r="C1720" s="2">
        <v>42.278418129049555</v>
      </c>
      <c r="D1720" s="2">
        <v>8.7292332133958261E-2</v>
      </c>
      <c r="E1720" s="2">
        <v>-2.1529032073483563E-2</v>
      </c>
      <c r="F1720" s="2">
        <v>7.5032200000000007</v>
      </c>
      <c r="G1720" s="2">
        <v>7.5572100000000004</v>
      </c>
      <c r="H1720" s="2">
        <v>7.6238250000000019</v>
      </c>
      <c r="I1720" s="2">
        <v>7.6349699999999974</v>
      </c>
      <c r="J1720" s="2">
        <v>6.7918065000000016</v>
      </c>
      <c r="K1720" s="17" t="s">
        <v>48</v>
      </c>
      <c r="L1720" s="17" t="s">
        <v>55</v>
      </c>
      <c r="M1720" s="17" t="s">
        <v>47</v>
      </c>
    </row>
    <row r="1721" spans="1:13" ht="13.5" x14ac:dyDescent="0.25">
      <c r="A1721" s="3">
        <v>44522</v>
      </c>
      <c r="B1721" s="2">
        <v>7.4471999999999996</v>
      </c>
      <c r="C1721" s="2">
        <v>41.975603365595568</v>
      </c>
      <c r="D1721" s="2">
        <v>0.10263187797852957</v>
      </c>
      <c r="E1721" s="2">
        <v>-2.4406042474419826E-2</v>
      </c>
      <c r="F1721" s="2">
        <v>7.48956</v>
      </c>
      <c r="G1721" s="2">
        <v>7.5305600000000013</v>
      </c>
      <c r="H1721" s="2">
        <v>7.6173350000000015</v>
      </c>
      <c r="I1721" s="2">
        <v>7.6275899999999979</v>
      </c>
      <c r="J1721" s="2">
        <v>6.801166000000002</v>
      </c>
      <c r="K1721" s="17" t="s">
        <v>48</v>
      </c>
      <c r="L1721" s="17" t="s">
        <v>50</v>
      </c>
      <c r="M1721" s="17" t="s">
        <v>47</v>
      </c>
    </row>
    <row r="1722" spans="1:13" ht="13.5" x14ac:dyDescent="0.25">
      <c r="A1722" s="3">
        <v>44523</v>
      </c>
      <c r="B1722" s="2">
        <v>7.5087000000000002</v>
      </c>
      <c r="C1722" s="2">
        <v>45.708137309065179</v>
      </c>
      <c r="D1722" s="2">
        <v>0.10776192810771157</v>
      </c>
      <c r="E1722" s="2">
        <v>-3.0991715486393123E-2</v>
      </c>
      <c r="F1722" s="2">
        <v>7.4882000000000009</v>
      </c>
      <c r="G1722" s="2">
        <v>7.5127900000000007</v>
      </c>
      <c r="H1722" s="2">
        <v>7.6033300000000015</v>
      </c>
      <c r="I1722" s="2">
        <v>7.6226699999999967</v>
      </c>
      <c r="J1722" s="2">
        <v>6.8108330000000015</v>
      </c>
      <c r="K1722" s="17" t="s">
        <v>48</v>
      </c>
      <c r="L1722" s="17" t="s">
        <v>55</v>
      </c>
      <c r="M1722" s="17" t="s">
        <v>47</v>
      </c>
    </row>
    <row r="1723" spans="1:13" ht="13.5" x14ac:dyDescent="0.25">
      <c r="A1723" s="3">
        <v>44524</v>
      </c>
      <c r="B1723" s="2">
        <v>7.5155000000000003</v>
      </c>
      <c r="C1723" s="2">
        <v>46.120835406075919</v>
      </c>
      <c r="D1723" s="2">
        <v>9.5243740281769185E-2</v>
      </c>
      <c r="E1723" s="2">
        <v>-3.9703815901839065E-2</v>
      </c>
      <c r="F1723" s="2">
        <v>7.4882000000000009</v>
      </c>
      <c r="G1723" s="2">
        <v>7.50664</v>
      </c>
      <c r="H1723" s="2">
        <v>7.5971800000000016</v>
      </c>
      <c r="I1723" s="2">
        <v>7.6162459999999976</v>
      </c>
      <c r="J1723" s="2">
        <v>6.8204070000000012</v>
      </c>
      <c r="K1723" s="17" t="s">
        <v>48</v>
      </c>
      <c r="L1723" s="17" t="s">
        <v>55</v>
      </c>
      <c r="M1723" s="17" t="s">
        <v>55</v>
      </c>
    </row>
    <row r="1724" spans="1:13" ht="13.5" x14ac:dyDescent="0.25">
      <c r="A1724" s="3">
        <v>44525</v>
      </c>
      <c r="B1724" s="2">
        <v>7.5087000000000002</v>
      </c>
      <c r="C1724" s="2">
        <v>45.746346614455</v>
      </c>
      <c r="D1724" s="2">
        <v>5.8232125998973316E-2</v>
      </c>
      <c r="E1724" s="2">
        <v>-4.8019985628960732E-2</v>
      </c>
      <c r="F1724" s="2">
        <v>7.4868399999999991</v>
      </c>
      <c r="G1724" s="2">
        <v>7.517570000000001</v>
      </c>
      <c r="H1724" s="2">
        <v>7.5906900000000004</v>
      </c>
      <c r="I1724" s="2">
        <v>7.6133759999999961</v>
      </c>
      <c r="J1724" s="2">
        <v>6.8299790000000016</v>
      </c>
      <c r="K1724" s="17" t="s">
        <v>48</v>
      </c>
      <c r="L1724" s="17" t="s">
        <v>55</v>
      </c>
      <c r="M1724" s="17" t="s">
        <v>47</v>
      </c>
    </row>
    <row r="1725" spans="1:13" ht="13.5" x14ac:dyDescent="0.25">
      <c r="A1725" s="3">
        <v>44526</v>
      </c>
      <c r="B1725" s="2">
        <v>7.5155000000000003</v>
      </c>
      <c r="C1725" s="2">
        <v>46.216645798786033</v>
      </c>
      <c r="D1725" s="2">
        <v>6.9913828472577322E-2</v>
      </c>
      <c r="E1725" s="2">
        <v>-5.5862029250915796E-2</v>
      </c>
      <c r="F1725" s="2">
        <v>7.4991200000000005</v>
      </c>
      <c r="G1725" s="2">
        <v>7.5011700000000001</v>
      </c>
      <c r="H1725" s="2">
        <v>7.5848800000000001</v>
      </c>
      <c r="I1725" s="2">
        <v>7.6106419999999959</v>
      </c>
      <c r="J1725" s="2">
        <v>6.8387610000000016</v>
      </c>
      <c r="K1725" s="17" t="s">
        <v>48</v>
      </c>
      <c r="L1725" s="17" t="s">
        <v>55</v>
      </c>
      <c r="M1725" s="17" t="s">
        <v>51</v>
      </c>
    </row>
    <row r="1726" spans="1:13" ht="13.5" x14ac:dyDescent="0.25">
      <c r="A1726" s="3">
        <v>44529</v>
      </c>
      <c r="B1726" s="2">
        <v>7.5019</v>
      </c>
      <c r="C1726" s="2">
        <v>45.369565586035961</v>
      </c>
      <c r="D1726" s="2">
        <v>5.5915004729987672E-2</v>
      </c>
      <c r="E1726" s="2">
        <v>-6.3173443331043466E-2</v>
      </c>
      <c r="F1726" s="2">
        <v>7.5100600000000002</v>
      </c>
      <c r="G1726" s="2">
        <v>7.499810000000001</v>
      </c>
      <c r="H1726" s="2">
        <v>7.5712150000000005</v>
      </c>
      <c r="I1726" s="2">
        <v>7.6098219999999959</v>
      </c>
      <c r="J1726" s="2">
        <v>6.8471585000000017</v>
      </c>
      <c r="K1726" s="17" t="s">
        <v>52</v>
      </c>
      <c r="L1726" s="17" t="s">
        <v>55</v>
      </c>
      <c r="M1726" s="17" t="s">
        <v>53</v>
      </c>
    </row>
    <row r="1727" spans="1:13" ht="13.5" x14ac:dyDescent="0.25">
      <c r="A1727" s="3">
        <v>44530</v>
      </c>
      <c r="B1727" s="2">
        <v>7.5019</v>
      </c>
      <c r="C1727" s="2">
        <v>45.369565586035947</v>
      </c>
      <c r="D1727" s="2">
        <v>4.4465043054398024E-2</v>
      </c>
      <c r="E1727" s="2">
        <v>-7.0153668599372762E-2</v>
      </c>
      <c r="F1727" s="2">
        <v>7.5087000000000002</v>
      </c>
      <c r="G1727" s="2">
        <v>7.4984500000000009</v>
      </c>
      <c r="H1727" s="2">
        <v>7.5637000000000016</v>
      </c>
      <c r="I1727" s="2">
        <v>7.6068159999999958</v>
      </c>
      <c r="J1727" s="2">
        <v>6.8560945000000011</v>
      </c>
      <c r="K1727" s="17" t="s">
        <v>52</v>
      </c>
      <c r="L1727" s="17" t="s">
        <v>55</v>
      </c>
      <c r="M1727" s="17" t="s">
        <v>54</v>
      </c>
    </row>
    <row r="1728" spans="1:13" ht="13.5" x14ac:dyDescent="0.25">
      <c r="A1728" s="3">
        <v>44531</v>
      </c>
      <c r="B1728" s="2">
        <v>7.4813999999999998</v>
      </c>
      <c r="C1728" s="2">
        <v>43.960997100088498</v>
      </c>
      <c r="D1728" s="2">
        <v>3.6661055495979866E-2</v>
      </c>
      <c r="E1728" s="2">
        <v>-7.667058726253842E-2</v>
      </c>
      <c r="F1728" s="2">
        <v>7.5018799999999999</v>
      </c>
      <c r="G1728" s="2">
        <v>7.4950400000000004</v>
      </c>
      <c r="H1728" s="2">
        <v>7.5496950000000016</v>
      </c>
      <c r="I1728" s="2">
        <v>7.6033999999999962</v>
      </c>
      <c r="J1728" s="2">
        <v>6.8647060000000009</v>
      </c>
      <c r="K1728" s="17" t="s">
        <v>52</v>
      </c>
      <c r="L1728" s="17" t="s">
        <v>55</v>
      </c>
      <c r="M1728" s="17" t="s">
        <v>54</v>
      </c>
    </row>
    <row r="1729" spans="1:13" ht="13.5" x14ac:dyDescent="0.25">
      <c r="A1729" s="3">
        <v>44532</v>
      </c>
      <c r="B1729" s="2">
        <v>7.4471999999999996</v>
      </c>
      <c r="C1729" s="2">
        <v>41.638448482858323</v>
      </c>
      <c r="D1729" s="2">
        <v>3.3050967745127835E-2</v>
      </c>
      <c r="E1729" s="2">
        <v>-8.3338117816449953E-2</v>
      </c>
      <c r="F1729" s="2">
        <v>7.489580000000001</v>
      </c>
      <c r="G1729" s="2">
        <v>7.4882099999999996</v>
      </c>
      <c r="H1729" s="2">
        <v>7.5339800000000015</v>
      </c>
      <c r="I1729" s="2">
        <v>7.5992999999999959</v>
      </c>
      <c r="J1729" s="2">
        <v>6.8731150000000012</v>
      </c>
      <c r="K1729" s="17" t="s">
        <v>52</v>
      </c>
      <c r="L1729" s="17" t="s">
        <v>55</v>
      </c>
      <c r="M1729" s="17" t="s">
        <v>54</v>
      </c>
    </row>
    <row r="1730" spans="1:13" ht="13.5" x14ac:dyDescent="0.25">
      <c r="A1730" s="3">
        <v>44533</v>
      </c>
      <c r="B1730" s="2">
        <v>7.4336000000000002</v>
      </c>
      <c r="C1730" s="2">
        <v>40.717208536473045</v>
      </c>
      <c r="D1730" s="2">
        <v>2.2185503350641511E-2</v>
      </c>
      <c r="E1730" s="2">
        <v>-9.0082063069845925E-2</v>
      </c>
      <c r="F1730" s="2">
        <v>7.4732000000000003</v>
      </c>
      <c r="G1730" s="2">
        <v>7.4861599999999999</v>
      </c>
      <c r="H1730" s="2">
        <v>7.5216850000000024</v>
      </c>
      <c r="I1730" s="2">
        <v>7.5976619999999961</v>
      </c>
      <c r="J1730" s="2">
        <v>6.8817730000000017</v>
      </c>
      <c r="K1730" s="17" t="s">
        <v>48</v>
      </c>
      <c r="L1730" s="17" t="s">
        <v>55</v>
      </c>
      <c r="M1730" s="17" t="s">
        <v>47</v>
      </c>
    </row>
    <row r="1731" spans="1:13" ht="13.5" x14ac:dyDescent="0.25">
      <c r="A1731" s="3">
        <v>44536</v>
      </c>
      <c r="B1731" s="2">
        <v>7.4882</v>
      </c>
      <c r="C1731" s="2">
        <v>45.892927398914075</v>
      </c>
      <c r="D1731" s="2">
        <v>8.5474841999682027E-3</v>
      </c>
      <c r="E1731" s="2">
        <v>-9.6592438496370586E-2</v>
      </c>
      <c r="F1731" s="2">
        <v>7.4704600000000001</v>
      </c>
      <c r="G1731" s="2">
        <v>7.490260000000001</v>
      </c>
      <c r="H1731" s="2">
        <v>7.5104100000000029</v>
      </c>
      <c r="I1731" s="2">
        <v>7.594381999999996</v>
      </c>
      <c r="J1731" s="2">
        <v>6.8907040000000022</v>
      </c>
      <c r="K1731" s="17" t="s">
        <v>48</v>
      </c>
      <c r="L1731" s="17" t="s">
        <v>55</v>
      </c>
      <c r="M1731" s="17" t="s">
        <v>47</v>
      </c>
    </row>
    <row r="1732" spans="1:13" ht="13.5" x14ac:dyDescent="0.25">
      <c r="A1732" s="3">
        <v>44537</v>
      </c>
      <c r="B1732" s="2">
        <v>7.3788999999999998</v>
      </c>
      <c r="C1732" s="2">
        <v>38.623420291201377</v>
      </c>
      <c r="D1732" s="2">
        <v>1.4855617524085041E-2</v>
      </c>
      <c r="E1732" s="2">
        <v>-9.5268596770311867E-2</v>
      </c>
      <c r="F1732" s="2">
        <v>7.4458600000000006</v>
      </c>
      <c r="G1732" s="2">
        <v>7.4772800000000004</v>
      </c>
      <c r="H1732" s="2">
        <v>7.4950350000000014</v>
      </c>
      <c r="I1732" s="2">
        <v>7.5916499999999951</v>
      </c>
      <c r="J1732" s="2">
        <v>6.8990885000000013</v>
      </c>
      <c r="K1732" s="17" t="s">
        <v>48</v>
      </c>
      <c r="L1732" s="17" t="s">
        <v>55</v>
      </c>
      <c r="M1732" s="17" t="s">
        <v>47</v>
      </c>
    </row>
    <row r="1733" spans="1:13" ht="13.5" x14ac:dyDescent="0.25">
      <c r="A1733" s="3">
        <v>44538</v>
      </c>
      <c r="B1733" s="2">
        <v>7.3106</v>
      </c>
      <c r="C1733" s="2">
        <v>34.902882465657314</v>
      </c>
      <c r="D1733" s="2">
        <v>2.7213207820483198E-2</v>
      </c>
      <c r="E1733" s="2">
        <v>-9.0624914693184261E-2</v>
      </c>
      <c r="F1733" s="2">
        <v>7.4117000000000006</v>
      </c>
      <c r="G1733" s="2">
        <v>7.4567899999999998</v>
      </c>
      <c r="H1733" s="2">
        <v>7.4817149999999994</v>
      </c>
      <c r="I1733" s="2">
        <v>7.5875519999999952</v>
      </c>
      <c r="J1733" s="2">
        <v>6.907131500000002</v>
      </c>
      <c r="K1733" s="17" t="s">
        <v>48</v>
      </c>
      <c r="L1733" s="17" t="s">
        <v>55</v>
      </c>
      <c r="M1733" s="17" t="s">
        <v>47</v>
      </c>
    </row>
    <row r="1734" spans="1:13" ht="13.5" x14ac:dyDescent="0.25">
      <c r="A1734" s="3">
        <v>44539</v>
      </c>
      <c r="B1734" s="2">
        <v>7.3106</v>
      </c>
      <c r="C1734" s="2">
        <v>34.902882465657328</v>
      </c>
      <c r="D1734" s="2">
        <v>3.7873847422270401E-2</v>
      </c>
      <c r="E1734" s="2">
        <v>-8.4111201109587988E-2</v>
      </c>
      <c r="F1734" s="2">
        <v>7.3843800000000002</v>
      </c>
      <c r="G1734" s="2">
        <v>7.4369800000000001</v>
      </c>
      <c r="H1734" s="2">
        <v>7.4772750000000006</v>
      </c>
      <c r="I1734" s="2">
        <v>7.583453999999997</v>
      </c>
      <c r="J1734" s="2">
        <v>6.9151745000000018</v>
      </c>
      <c r="K1734" s="17" t="s">
        <v>48</v>
      </c>
      <c r="L1734" s="17" t="s">
        <v>55</v>
      </c>
      <c r="M1734" s="17" t="s">
        <v>47</v>
      </c>
    </row>
    <row r="1735" spans="1:13" ht="13.5" x14ac:dyDescent="0.25">
      <c r="A1735" s="3">
        <v>44540</v>
      </c>
      <c r="B1735" s="2">
        <v>7.3106</v>
      </c>
      <c r="C1735" s="2">
        <v>34.902882465657328</v>
      </c>
      <c r="D1735" s="2">
        <v>4.9098293293503126E-2</v>
      </c>
      <c r="E1735" s="2">
        <v>-7.6749044328348739E-2</v>
      </c>
      <c r="F1735" s="2">
        <v>7.3597800000000007</v>
      </c>
      <c r="G1735" s="2">
        <v>7.4164899999999987</v>
      </c>
      <c r="H1735" s="2">
        <v>7.4588300000000007</v>
      </c>
      <c r="I1735" s="2">
        <v>7.576895999999997</v>
      </c>
      <c r="J1735" s="2">
        <v>6.9232175000000016</v>
      </c>
      <c r="K1735" s="17" t="s">
        <v>48</v>
      </c>
      <c r="L1735" s="17" t="s">
        <v>55</v>
      </c>
      <c r="M1735" s="17" t="s">
        <v>47</v>
      </c>
    </row>
    <row r="1736" spans="1:13" ht="13.5" x14ac:dyDescent="0.25">
      <c r="A1736" s="3">
        <v>44543</v>
      </c>
      <c r="B1736" s="2">
        <v>7.3651999999999997</v>
      </c>
      <c r="C1736" s="2">
        <v>40.614527385097695</v>
      </c>
      <c r="D1736" s="2">
        <v>5.3531140704941471E-2</v>
      </c>
      <c r="E1736" s="2">
        <v>-6.9691864600758019E-2</v>
      </c>
      <c r="F1736" s="2">
        <v>7.3351799999999994</v>
      </c>
      <c r="G1736" s="2">
        <v>7.4028200000000002</v>
      </c>
      <c r="H1736" s="2">
        <v>7.4513149999999992</v>
      </c>
      <c r="I1736" s="2">
        <v>7.5714299999999994</v>
      </c>
      <c r="J1736" s="2">
        <v>6.9315650000000009</v>
      </c>
      <c r="K1736" s="17" t="s">
        <v>48</v>
      </c>
      <c r="L1736" s="17" t="s">
        <v>55</v>
      </c>
      <c r="M1736" s="17" t="s">
        <v>47</v>
      </c>
    </row>
    <row r="1737" spans="1:13" ht="13.5" x14ac:dyDescent="0.25">
      <c r="A1737" s="3">
        <v>44544</v>
      </c>
      <c r="B1737" s="2">
        <v>7.3651999999999997</v>
      </c>
      <c r="C1737" s="2">
        <v>40.614527385097695</v>
      </c>
      <c r="D1737" s="2">
        <v>5.795196257196622E-2</v>
      </c>
      <c r="E1737" s="2">
        <v>-6.555854118971903E-2</v>
      </c>
      <c r="F1737" s="2">
        <v>7.3324400000000001</v>
      </c>
      <c r="G1737" s="2">
        <v>7.3891500000000008</v>
      </c>
      <c r="H1737" s="2">
        <v>7.4437999999999986</v>
      </c>
      <c r="I1737" s="2">
        <v>7.5650059999999995</v>
      </c>
      <c r="J1737" s="2">
        <v>6.9405460000000003</v>
      </c>
      <c r="K1737" s="17" t="s">
        <v>48</v>
      </c>
      <c r="L1737" s="17" t="s">
        <v>55</v>
      </c>
      <c r="M1737" s="17" t="s">
        <v>47</v>
      </c>
    </row>
    <row r="1738" spans="1:13" ht="13.5" x14ac:dyDescent="0.25">
      <c r="A1738" s="3">
        <v>44545</v>
      </c>
      <c r="B1738" s="2">
        <v>7.3516000000000004</v>
      </c>
      <c r="C1738" s="2">
        <v>39.610545453342382</v>
      </c>
      <c r="D1738" s="2">
        <v>6.0166544233345221E-2</v>
      </c>
      <c r="E1738" s="2">
        <v>-6.2751071646066942E-2</v>
      </c>
      <c r="F1738" s="2">
        <v>7.3406399999999987</v>
      </c>
      <c r="G1738" s="2">
        <v>7.3761700000000001</v>
      </c>
      <c r="H1738" s="2">
        <v>7.435604999999998</v>
      </c>
      <c r="I1738" s="2">
        <v>7.5592679999999994</v>
      </c>
      <c r="J1738" s="2">
        <v>6.9494275000000005</v>
      </c>
      <c r="K1738" s="17" t="s">
        <v>48</v>
      </c>
      <c r="L1738" s="17" t="s">
        <v>55</v>
      </c>
      <c r="M1738" s="17" t="s">
        <v>51</v>
      </c>
    </row>
    <row r="1739" spans="1:13" ht="13.5" x14ac:dyDescent="0.25">
      <c r="A1739" s="3">
        <v>44546</v>
      </c>
      <c r="B1739" s="2">
        <v>7.3583999999999996</v>
      </c>
      <c r="C1739" s="2">
        <v>40.403809336899393</v>
      </c>
      <c r="D1739" s="2">
        <v>5.6929916825782634E-2</v>
      </c>
      <c r="E1739" s="2">
        <v>-6.1161221569969088E-2</v>
      </c>
      <c r="F1739" s="2">
        <v>7.3501999999999992</v>
      </c>
      <c r="G1739" s="2">
        <v>7.3672900000000014</v>
      </c>
      <c r="H1739" s="2">
        <v>7.4277499999999979</v>
      </c>
      <c r="I1739" s="2">
        <v>7.5536660000000007</v>
      </c>
      <c r="J1739" s="2">
        <v>6.9578674999999999</v>
      </c>
      <c r="K1739" s="17" t="s">
        <v>48</v>
      </c>
      <c r="L1739" s="17" t="s">
        <v>55</v>
      </c>
      <c r="M1739" s="17" t="s">
        <v>51</v>
      </c>
    </row>
    <row r="1740" spans="1:13" ht="13.5" x14ac:dyDescent="0.25">
      <c r="A1740" s="3">
        <v>44550</v>
      </c>
      <c r="B1740" s="2">
        <v>7.3037000000000001</v>
      </c>
      <c r="C1740" s="2">
        <v>36.275834138158949</v>
      </c>
      <c r="D1740" s="2">
        <v>5.6716833622413532E-2</v>
      </c>
      <c r="E1740" s="2">
        <v>-6.179131607223616E-2</v>
      </c>
      <c r="F1740" s="2">
        <v>7.3488200000000008</v>
      </c>
      <c r="G1740" s="2">
        <v>7.3543000000000003</v>
      </c>
      <c r="H1740" s="2">
        <v>7.4202299999999983</v>
      </c>
      <c r="I1740" s="2">
        <v>7.5462860000000012</v>
      </c>
      <c r="J1740" s="2">
        <v>6.9663509999999995</v>
      </c>
      <c r="K1740" s="17" t="s">
        <v>48</v>
      </c>
      <c r="L1740" s="17" t="s">
        <v>55</v>
      </c>
      <c r="M1740" s="17" t="s">
        <v>47</v>
      </c>
    </row>
    <row r="1741" spans="1:13" ht="13.5" x14ac:dyDescent="0.25">
      <c r="A1741" s="3">
        <v>44551</v>
      </c>
      <c r="B1741" s="2">
        <v>7.2763999999999998</v>
      </c>
      <c r="C1741" s="2">
        <v>34.387514305547967</v>
      </c>
      <c r="D1741" s="2">
        <v>6.7806106512965592E-2</v>
      </c>
      <c r="E1741" s="2">
        <v>-6.9374917741286402E-2</v>
      </c>
      <c r="F1741" s="2">
        <v>7.331059999999999</v>
      </c>
      <c r="G1741" s="2">
        <v>7.3331199999999992</v>
      </c>
      <c r="H1741" s="2">
        <v>7.4116899999999983</v>
      </c>
      <c r="I1741" s="2">
        <v>7.5383600000000026</v>
      </c>
      <c r="J1741" s="2">
        <v>6.9746979999999983</v>
      </c>
      <c r="K1741" s="17" t="s">
        <v>48</v>
      </c>
      <c r="L1741" s="17" t="s">
        <v>55</v>
      </c>
      <c r="M1741" s="17" t="s">
        <v>47</v>
      </c>
    </row>
    <row r="1742" spans="1:13" ht="13.5" x14ac:dyDescent="0.25">
      <c r="A1742" s="3">
        <v>44552</v>
      </c>
      <c r="B1742" s="2">
        <v>7.4950000000000001</v>
      </c>
      <c r="C1742" s="2">
        <v>54.715033883012332</v>
      </c>
      <c r="D1742" s="2">
        <v>4.5127262122225176E-2</v>
      </c>
      <c r="E1742" s="2">
        <v>-8.0865566053609367E-2</v>
      </c>
      <c r="F1742" s="2">
        <v>7.3570200000000003</v>
      </c>
      <c r="G1742" s="2">
        <v>7.3447300000000002</v>
      </c>
      <c r="H1742" s="2">
        <v>7.4110050000000003</v>
      </c>
      <c r="I1742" s="2">
        <v>7.5348060000000023</v>
      </c>
      <c r="J1742" s="2">
        <v>6.9841379999999971</v>
      </c>
      <c r="K1742" s="17" t="s">
        <v>52</v>
      </c>
      <c r="L1742" s="17" t="s">
        <v>49</v>
      </c>
      <c r="M1742" s="17" t="s">
        <v>53</v>
      </c>
    </row>
    <row r="1743" spans="1:13" ht="13.5" x14ac:dyDescent="0.25">
      <c r="A1743" s="3">
        <v>44553</v>
      </c>
      <c r="B1743" s="2">
        <v>7.4404000000000003</v>
      </c>
      <c r="C1743" s="2">
        <v>50.506128661940608</v>
      </c>
      <c r="D1743" s="2">
        <v>1.9058341165123949E-2</v>
      </c>
      <c r="E1743" s="2">
        <v>-9.4129404906474326E-2</v>
      </c>
      <c r="F1743" s="2">
        <v>7.3747799999999994</v>
      </c>
      <c r="G1743" s="2">
        <v>7.35771</v>
      </c>
      <c r="H1743" s="2">
        <v>7.4072500000000003</v>
      </c>
      <c r="I1743" s="2">
        <v>7.530160000000004</v>
      </c>
      <c r="J1743" s="2">
        <v>6.9933049999999968</v>
      </c>
      <c r="K1743" s="17" t="s">
        <v>52</v>
      </c>
      <c r="L1743" s="17" t="s">
        <v>49</v>
      </c>
      <c r="M1743" s="17" t="s">
        <v>53</v>
      </c>
    </row>
    <row r="1744" spans="1:13" ht="13.5" x14ac:dyDescent="0.25">
      <c r="A1744" s="3">
        <v>44554</v>
      </c>
      <c r="B1744" s="2">
        <v>7.4404000000000003</v>
      </c>
      <c r="C1744" s="2">
        <v>50.506128661940608</v>
      </c>
      <c r="D1744" s="2">
        <v>-3.0624184584189251E-3</v>
      </c>
      <c r="E1744" s="2">
        <v>-0.10879410917273347</v>
      </c>
      <c r="F1744" s="2">
        <v>7.3911800000000003</v>
      </c>
      <c r="G1744" s="2">
        <v>7.3706899999999989</v>
      </c>
      <c r="H1744" s="2">
        <v>7.4038350000000008</v>
      </c>
      <c r="I1744" s="2">
        <v>7.5256500000000042</v>
      </c>
      <c r="J1744" s="2">
        <v>7.0024719999999983</v>
      </c>
      <c r="K1744" s="17" t="s">
        <v>52</v>
      </c>
      <c r="L1744" s="17" t="s">
        <v>49</v>
      </c>
      <c r="M1744" s="17" t="s">
        <v>53</v>
      </c>
    </row>
    <row r="1745" spans="1:13" ht="13.5" x14ac:dyDescent="0.25">
      <c r="A1745" s="3">
        <v>44557</v>
      </c>
      <c r="B1745" s="2">
        <v>7.5087000000000002</v>
      </c>
      <c r="C1745" s="2">
        <v>55.475062559247327</v>
      </c>
      <c r="D1745" s="2">
        <v>-2.6897060118363569E-2</v>
      </c>
      <c r="E1745" s="2">
        <v>-0.12350315687235236</v>
      </c>
      <c r="F1745" s="2">
        <v>7.4321799999999998</v>
      </c>
      <c r="G1745" s="2">
        <v>7.3905000000000003</v>
      </c>
      <c r="H1745" s="2">
        <v>7.4034950000000013</v>
      </c>
      <c r="I1745" s="2">
        <v>7.5225060000000044</v>
      </c>
      <c r="J1745" s="2">
        <v>7.0119804999999982</v>
      </c>
      <c r="K1745" s="17" t="s">
        <v>52</v>
      </c>
      <c r="L1745" s="17" t="s">
        <v>49</v>
      </c>
      <c r="M1745" s="17" t="s">
        <v>53</v>
      </c>
    </row>
    <row r="1746" spans="1:13" ht="13.5" x14ac:dyDescent="0.25">
      <c r="A1746" s="3">
        <v>44558</v>
      </c>
      <c r="B1746" s="2">
        <v>7.3720999999999997</v>
      </c>
      <c r="C1746" s="2">
        <v>45.612115748591293</v>
      </c>
      <c r="D1746" s="2">
        <v>-2.9003436802156557E-2</v>
      </c>
      <c r="E1746" s="2">
        <v>-0.13729193833883285</v>
      </c>
      <c r="F1746" s="2">
        <v>7.4513200000000008</v>
      </c>
      <c r="G1746" s="2">
        <v>7.3911899999999999</v>
      </c>
      <c r="H1746" s="2">
        <v>7.3970050000000001</v>
      </c>
      <c r="I1746" s="2">
        <v>7.5173140000000043</v>
      </c>
      <c r="J1746" s="2">
        <v>7.0212809999999983</v>
      </c>
      <c r="K1746" s="17" t="s">
        <v>52</v>
      </c>
      <c r="L1746" s="17" t="s">
        <v>49</v>
      </c>
      <c r="M1746" s="17" t="s">
        <v>53</v>
      </c>
    </row>
    <row r="1747" spans="1:13" ht="13.5" x14ac:dyDescent="0.25">
      <c r="A1747" s="3">
        <v>44559</v>
      </c>
      <c r="B1747" s="2">
        <v>7.5155000000000003</v>
      </c>
      <c r="C1747" s="2">
        <v>54.714430681871342</v>
      </c>
      <c r="D1747" s="2">
        <v>-4.1024063129320609E-2</v>
      </c>
      <c r="E1747" s="2">
        <v>-0.14047295427555589</v>
      </c>
      <c r="F1747" s="2">
        <v>7.455420000000001</v>
      </c>
      <c r="G1747" s="2">
        <v>7.4062199999999994</v>
      </c>
      <c r="H1747" s="2">
        <v>7.3976850000000001</v>
      </c>
      <c r="I1747" s="2">
        <v>7.514580000000004</v>
      </c>
      <c r="J1747" s="2">
        <v>7.0311399999999988</v>
      </c>
      <c r="K1747" s="17" t="s">
        <v>48</v>
      </c>
      <c r="L1747" s="17" t="s">
        <v>50</v>
      </c>
      <c r="M1747" s="17" t="s">
        <v>51</v>
      </c>
    </row>
    <row r="1748" spans="1:13" ht="13.5" x14ac:dyDescent="0.25">
      <c r="A1748" s="3">
        <v>44560</v>
      </c>
      <c r="B1748" s="2">
        <v>7.5155000000000003</v>
      </c>
      <c r="C1748" s="2">
        <v>54.714430681871335</v>
      </c>
      <c r="D1748" s="2">
        <v>-5.3779550273061361E-2</v>
      </c>
      <c r="E1748" s="2">
        <v>-0.14368970390685801</v>
      </c>
      <c r="F1748" s="2">
        <v>7.4704400000000009</v>
      </c>
      <c r="G1748" s="2">
        <v>7.4226100000000006</v>
      </c>
      <c r="H1748" s="2">
        <v>7.3993900000000012</v>
      </c>
      <c r="I1748" s="2">
        <v>7.5115720000000046</v>
      </c>
      <c r="J1748" s="2">
        <v>7.0406824999999982</v>
      </c>
      <c r="K1748" s="17" t="s">
        <v>52</v>
      </c>
      <c r="L1748" s="17" t="s">
        <v>55</v>
      </c>
      <c r="M1748" s="17" t="s">
        <v>53</v>
      </c>
    </row>
    <row r="1749" spans="1:13" ht="13.5" x14ac:dyDescent="0.25">
      <c r="A1749" s="3">
        <v>44561</v>
      </c>
      <c r="B1749" s="2">
        <v>7.5155000000000003</v>
      </c>
      <c r="C1749" s="2">
        <v>54.714430681871335</v>
      </c>
      <c r="D1749" s="2">
        <v>-6.398194561048598E-2</v>
      </c>
      <c r="E1749" s="2">
        <v>-0.14690292492410334</v>
      </c>
      <c r="F1749" s="2">
        <v>7.4854600000000007</v>
      </c>
      <c r="G1749" s="2">
        <v>7.43832</v>
      </c>
      <c r="H1749" s="2">
        <v>7.4028050000000007</v>
      </c>
      <c r="I1749" s="2">
        <v>7.5095220000000031</v>
      </c>
      <c r="J1749" s="2">
        <v>7.0502249999999984</v>
      </c>
      <c r="K1749" s="17" t="s">
        <v>52</v>
      </c>
      <c r="L1749" s="17" t="s">
        <v>55</v>
      </c>
      <c r="M1749" s="17" t="s">
        <v>53</v>
      </c>
    </row>
    <row r="1750" spans="1:13" ht="13.5" x14ac:dyDescent="0.25">
      <c r="A1750" s="3">
        <v>44564</v>
      </c>
      <c r="B1750" s="2">
        <v>7.6658999999999997</v>
      </c>
      <c r="C1750" s="2">
        <v>62.857275912409904</v>
      </c>
      <c r="D1750" s="2">
        <v>-9.2592575055926218E-2</v>
      </c>
      <c r="E1750" s="2">
        <v>-0.14814890405602338</v>
      </c>
      <c r="F1750" s="2">
        <v>7.5168999999999997</v>
      </c>
      <c r="G1750" s="2">
        <v>7.4745400000000002</v>
      </c>
      <c r="H1750" s="2">
        <v>7.4144199999999998</v>
      </c>
      <c r="I1750" s="2">
        <v>7.5125300000000026</v>
      </c>
      <c r="J1750" s="2">
        <v>7.0603609999999977</v>
      </c>
      <c r="K1750" s="17" t="s">
        <v>48</v>
      </c>
      <c r="L1750" s="17" t="s">
        <v>55</v>
      </c>
      <c r="M1750" s="17" t="s">
        <v>51</v>
      </c>
    </row>
    <row r="1751" spans="1:13" ht="13.5" x14ac:dyDescent="0.25">
      <c r="A1751" s="3">
        <v>44565</v>
      </c>
      <c r="B1751" s="2">
        <v>7.6384999999999996</v>
      </c>
      <c r="C1751" s="2">
        <v>60.715360402598485</v>
      </c>
      <c r="D1751" s="2">
        <v>-0.12025113003391041</v>
      </c>
      <c r="E1751" s="2">
        <v>-0.1365449733473629</v>
      </c>
      <c r="F1751" s="2">
        <v>7.5701800000000006</v>
      </c>
      <c r="G1751" s="2">
        <v>7.5107499999999998</v>
      </c>
      <c r="H1751" s="2">
        <v>7.4219349999999995</v>
      </c>
      <c r="I1751" s="2">
        <v>7.5137600000000022</v>
      </c>
      <c r="J1751" s="2">
        <v>7.0706134999999986</v>
      </c>
      <c r="K1751" s="17" t="s">
        <v>48</v>
      </c>
      <c r="L1751" s="17" t="s">
        <v>55</v>
      </c>
      <c r="M1751" s="17" t="s">
        <v>51</v>
      </c>
    </row>
    <row r="1752" spans="1:13" ht="13.5" x14ac:dyDescent="0.25">
      <c r="A1752" s="3">
        <v>44566</v>
      </c>
      <c r="B1752" s="2">
        <v>7.6521999999999997</v>
      </c>
      <c r="C1752" s="2">
        <v>61.423188497448081</v>
      </c>
      <c r="D1752" s="2">
        <v>-0.11206109612738668</v>
      </c>
      <c r="E1752" s="2">
        <v>-0.11537835369691861</v>
      </c>
      <c r="F1752" s="2">
        <v>7.5975200000000003</v>
      </c>
      <c r="G1752" s="2">
        <v>7.5264700000000007</v>
      </c>
      <c r="H1752" s="2">
        <v>7.4355999999999991</v>
      </c>
      <c r="I1752" s="2">
        <v>7.5110280000000014</v>
      </c>
      <c r="J1752" s="2">
        <v>7.0804274999999981</v>
      </c>
      <c r="K1752" s="17" t="s">
        <v>48</v>
      </c>
      <c r="L1752" s="17" t="s">
        <v>50</v>
      </c>
      <c r="M1752" s="17" t="s">
        <v>51</v>
      </c>
    </row>
    <row r="1753" spans="1:13" ht="13.5" x14ac:dyDescent="0.25">
      <c r="A1753" s="3">
        <v>44567</v>
      </c>
      <c r="B1753" s="2">
        <v>7.5155000000000003</v>
      </c>
      <c r="C1753" s="2">
        <v>51.45982530990819</v>
      </c>
      <c r="D1753" s="2">
        <v>-0.10443288043279075</v>
      </c>
      <c r="E1753" s="2">
        <v>-8.8361054705785591E-2</v>
      </c>
      <c r="F1753" s="2">
        <v>7.5975200000000003</v>
      </c>
      <c r="G1753" s="2">
        <v>7.5339800000000015</v>
      </c>
      <c r="H1753" s="2">
        <v>7.4458450000000003</v>
      </c>
      <c r="I1753" s="2">
        <v>7.5085680000000004</v>
      </c>
      <c r="J1753" s="2">
        <v>7.0895579999999994</v>
      </c>
      <c r="K1753" s="17" t="s">
        <v>48</v>
      </c>
      <c r="L1753" s="17" t="s">
        <v>50</v>
      </c>
      <c r="M1753" s="17" t="s">
        <v>55</v>
      </c>
    </row>
    <row r="1754" spans="1:13" ht="13.5" x14ac:dyDescent="0.25">
      <c r="A1754" s="3">
        <v>44568</v>
      </c>
      <c r="B1754" s="2">
        <v>7.5838999999999999</v>
      </c>
      <c r="C1754" s="2">
        <v>55.361536444326106</v>
      </c>
      <c r="D1754" s="2">
        <v>-0.10318874699192104</v>
      </c>
      <c r="E1754" s="2">
        <v>-5.839583549448335E-2</v>
      </c>
      <c r="F1754" s="2">
        <v>7.6111999999999993</v>
      </c>
      <c r="G1754" s="2">
        <v>7.54833</v>
      </c>
      <c r="H1754" s="2">
        <v>7.4595099999999999</v>
      </c>
      <c r="I1754" s="2">
        <v>7.5074759999999996</v>
      </c>
      <c r="J1754" s="2">
        <v>7.0990304999999987</v>
      </c>
      <c r="K1754" s="17" t="s">
        <v>48</v>
      </c>
      <c r="L1754" s="17" t="s">
        <v>50</v>
      </c>
      <c r="M1754" s="17" t="s">
        <v>51</v>
      </c>
    </row>
    <row r="1755" spans="1:13" ht="13.5" x14ac:dyDescent="0.25">
      <c r="A1755" s="3">
        <v>44571</v>
      </c>
      <c r="B1755" s="2">
        <v>7.5838999999999999</v>
      </c>
      <c r="C1755" s="2">
        <v>55.361536444326106</v>
      </c>
      <c r="D1755" s="2">
        <v>-9.2165693760561496E-2</v>
      </c>
      <c r="E1755" s="2">
        <v>-2.9540419464534656E-2</v>
      </c>
      <c r="F1755" s="2">
        <v>7.5948000000000011</v>
      </c>
      <c r="G1755" s="2">
        <v>7.5558500000000013</v>
      </c>
      <c r="H1755" s="2">
        <v>7.4731749999999995</v>
      </c>
      <c r="I1755" s="2">
        <v>7.5065199999999983</v>
      </c>
      <c r="J1755" s="2">
        <v>7.1088199999999997</v>
      </c>
      <c r="K1755" s="17" t="s">
        <v>48</v>
      </c>
      <c r="L1755" s="17" t="s">
        <v>50</v>
      </c>
      <c r="M1755" s="17" t="s">
        <v>47</v>
      </c>
    </row>
    <row r="1756" spans="1:13" ht="13.5" x14ac:dyDescent="0.25">
      <c r="A1756" s="3">
        <v>44572</v>
      </c>
      <c r="B1756" s="2">
        <v>7.6521999999999997</v>
      </c>
      <c r="C1756" s="2">
        <v>59.162925893058414</v>
      </c>
      <c r="D1756" s="2">
        <v>-0.10941070112903439</v>
      </c>
      <c r="E1756" s="2">
        <v>-2.3912826917862201E-3</v>
      </c>
      <c r="F1756" s="2">
        <v>7.5975399999999995</v>
      </c>
      <c r="G1756" s="2">
        <v>7.5838599999999996</v>
      </c>
      <c r="H1756" s="2">
        <v>7.4875249999999998</v>
      </c>
      <c r="I1756" s="2">
        <v>7.5040599999999973</v>
      </c>
      <c r="J1756" s="2">
        <v>7.1187609999999992</v>
      </c>
      <c r="K1756" s="17" t="s">
        <v>52</v>
      </c>
      <c r="L1756" s="17" t="s">
        <v>49</v>
      </c>
      <c r="M1756" s="17" t="s">
        <v>53</v>
      </c>
    </row>
    <row r="1757" spans="1:13" ht="13.5" x14ac:dyDescent="0.25">
      <c r="A1757" s="3">
        <v>44573</v>
      </c>
      <c r="B1757" s="2">
        <v>7.8367000000000004</v>
      </c>
      <c r="C1757" s="2">
        <v>67.271127242470072</v>
      </c>
      <c r="D1757" s="2">
        <v>-0.11647205218833268</v>
      </c>
      <c r="E1757" s="2">
        <v>5.9561089896536974E-3</v>
      </c>
      <c r="F1757" s="2">
        <v>7.6344400000000006</v>
      </c>
      <c r="G1757" s="2">
        <v>7.6159799999999986</v>
      </c>
      <c r="H1757" s="2">
        <v>7.511099999999999</v>
      </c>
      <c r="I1757" s="2">
        <v>7.5077499999999979</v>
      </c>
      <c r="J1757" s="2">
        <v>7.1296559999999989</v>
      </c>
      <c r="K1757" s="17" t="s">
        <v>52</v>
      </c>
      <c r="L1757" s="17" t="s">
        <v>49</v>
      </c>
      <c r="M1757" s="17" t="s">
        <v>53</v>
      </c>
    </row>
    <row r="1758" spans="1:13" ht="13.5" x14ac:dyDescent="0.25">
      <c r="A1758" s="3">
        <v>44574</v>
      </c>
      <c r="B1758" s="2">
        <v>8.2943999999999996</v>
      </c>
      <c r="C1758" s="2">
        <v>78.614778815989894</v>
      </c>
      <c r="D1758" s="2">
        <v>-0.15824123547196223</v>
      </c>
      <c r="E1758" s="2">
        <v>1.3661959889846014E-2</v>
      </c>
      <c r="F1758" s="2">
        <v>7.7902199999999997</v>
      </c>
      <c r="G1758" s="2">
        <v>7.6938699999999995</v>
      </c>
      <c r="H1758" s="2">
        <v>7.5582399999999996</v>
      </c>
      <c r="I1758" s="2">
        <v>7.5184079999999964</v>
      </c>
      <c r="J1758" s="2">
        <v>7.1426179999999997</v>
      </c>
      <c r="K1758" s="17" t="s">
        <v>52</v>
      </c>
      <c r="L1758" s="17" t="s">
        <v>49</v>
      </c>
      <c r="M1758" s="17" t="s">
        <v>53</v>
      </c>
    </row>
    <row r="1759" spans="1:13" ht="13.5" x14ac:dyDescent="0.25">
      <c r="A1759" s="3">
        <v>44575</v>
      </c>
      <c r="B1759" s="2">
        <v>8.4106000000000005</v>
      </c>
      <c r="C1759" s="2">
        <v>80.465862178116325</v>
      </c>
      <c r="D1759" s="2">
        <v>-0.20664682083125019</v>
      </c>
      <c r="E1759" s="2">
        <v>1.5430328749155318E-2</v>
      </c>
      <c r="F1759" s="2">
        <v>7.9555600000000002</v>
      </c>
      <c r="G1759" s="2">
        <v>7.7833799999999993</v>
      </c>
      <c r="H1759" s="2">
        <v>7.6108499999999975</v>
      </c>
      <c r="I1759" s="2">
        <v>7.5313899999999965</v>
      </c>
      <c r="J1759" s="2">
        <v>7.1559074999999996</v>
      </c>
      <c r="K1759" s="17" t="s">
        <v>52</v>
      </c>
      <c r="L1759" s="17" t="s">
        <v>49</v>
      </c>
      <c r="M1759" s="17" t="s">
        <v>53</v>
      </c>
    </row>
    <row r="1760" spans="1:13" ht="13.5" x14ac:dyDescent="0.25">
      <c r="A1760" s="3">
        <v>44578</v>
      </c>
      <c r="B1760" s="2">
        <v>8.4379000000000008</v>
      </c>
      <c r="C1760" s="2">
        <v>80.884500597390485</v>
      </c>
      <c r="D1760" s="2">
        <v>-0.23130080570441081</v>
      </c>
      <c r="E1760" s="2">
        <v>1.2955597041499116E-2</v>
      </c>
      <c r="F1760" s="2">
        <v>8.12636</v>
      </c>
      <c r="G1760" s="2">
        <v>7.8605800000000006</v>
      </c>
      <c r="H1760" s="2">
        <v>7.667559999999999</v>
      </c>
      <c r="I1760" s="2">
        <v>7.5465579999999974</v>
      </c>
      <c r="J1760" s="2">
        <v>7.1693964999999995</v>
      </c>
      <c r="K1760" s="17" t="s">
        <v>52</v>
      </c>
      <c r="L1760" s="17" t="s">
        <v>49</v>
      </c>
      <c r="M1760" s="17" t="s">
        <v>53</v>
      </c>
    </row>
    <row r="1761" spans="1:13" ht="13.5" x14ac:dyDescent="0.25">
      <c r="A1761" s="3">
        <v>44579</v>
      </c>
      <c r="B1761" s="2">
        <v>8.4379000000000008</v>
      </c>
      <c r="C1761" s="2">
        <v>80.884500597390485</v>
      </c>
      <c r="D1761" s="2">
        <v>-0.2609938046141016</v>
      </c>
      <c r="E1761" s="2">
        <v>7.9824279009521118E-3</v>
      </c>
      <c r="F1761" s="2">
        <v>8.2835000000000001</v>
      </c>
      <c r="G1761" s="2">
        <v>7.9405199999999994</v>
      </c>
      <c r="H1761" s="2">
        <v>7.7256349999999996</v>
      </c>
      <c r="I1761" s="2">
        <v>7.5610419999999978</v>
      </c>
      <c r="J1761" s="2">
        <v>7.1830759999999989</v>
      </c>
      <c r="K1761" s="17" t="s">
        <v>52</v>
      </c>
      <c r="L1761" s="17" t="s">
        <v>49</v>
      </c>
      <c r="M1761" s="17" t="s">
        <v>53</v>
      </c>
    </row>
    <row r="1762" spans="1:13" ht="13.5" x14ac:dyDescent="0.25">
      <c r="A1762" s="3">
        <v>44580</v>
      </c>
      <c r="B1762" s="2">
        <v>8.4037000000000006</v>
      </c>
      <c r="C1762" s="2">
        <v>78.442045598858911</v>
      </c>
      <c r="D1762" s="2">
        <v>-0.28575220769589293</v>
      </c>
      <c r="E1762" s="2">
        <v>-3.3464559557508655E-3</v>
      </c>
      <c r="F1762" s="2">
        <v>8.3968999999999987</v>
      </c>
      <c r="G1762" s="2">
        <v>8.0156700000000001</v>
      </c>
      <c r="H1762" s="2">
        <v>7.7710699999999999</v>
      </c>
      <c r="I1762" s="2">
        <v>7.5753879999999993</v>
      </c>
      <c r="J1762" s="2">
        <v>7.1962989999999989</v>
      </c>
      <c r="K1762" s="17" t="s">
        <v>52</v>
      </c>
      <c r="L1762" s="17" t="s">
        <v>49</v>
      </c>
      <c r="M1762" s="17" t="s">
        <v>53</v>
      </c>
    </row>
    <row r="1763" spans="1:13" ht="13.5" x14ac:dyDescent="0.25">
      <c r="A1763" s="3">
        <v>44581</v>
      </c>
      <c r="B1763" s="2">
        <v>8.3969000000000005</v>
      </c>
      <c r="C1763" s="2">
        <v>77.938105868490496</v>
      </c>
      <c r="D1763" s="2">
        <v>-0.33098454962383794</v>
      </c>
      <c r="E1763" s="2">
        <v>-1.8960378586887816E-2</v>
      </c>
      <c r="F1763" s="2">
        <v>8.4174000000000007</v>
      </c>
      <c r="G1763" s="2">
        <v>8.1038099999999993</v>
      </c>
      <c r="H1763" s="2">
        <v>7.8188949999999995</v>
      </c>
      <c r="I1763" s="2">
        <v>7.5917859999999999</v>
      </c>
      <c r="J1763" s="2">
        <v>7.2097734999999981</v>
      </c>
      <c r="K1763" s="17" t="s">
        <v>52</v>
      </c>
      <c r="L1763" s="17" t="s">
        <v>55</v>
      </c>
      <c r="M1763" s="17" t="s">
        <v>53</v>
      </c>
    </row>
    <row r="1764" spans="1:13" ht="13.5" x14ac:dyDescent="0.25">
      <c r="A1764" s="3">
        <v>44582</v>
      </c>
      <c r="B1764" s="2">
        <v>8.4037000000000006</v>
      </c>
      <c r="C1764" s="2">
        <v>78.08969317331416</v>
      </c>
      <c r="D1764" s="2">
        <v>-0.362676161679933</v>
      </c>
      <c r="E1764" s="2">
        <v>-3.7250552075839757E-2</v>
      </c>
      <c r="F1764" s="2">
        <v>8.4160199999999996</v>
      </c>
      <c r="G1764" s="2">
        <v>8.1857900000000008</v>
      </c>
      <c r="H1764" s="2">
        <v>7.8670599999999977</v>
      </c>
      <c r="I1764" s="2">
        <v>7.611872</v>
      </c>
      <c r="J1764" s="2">
        <v>7.2232819999999984</v>
      </c>
      <c r="K1764" s="17" t="s">
        <v>48</v>
      </c>
      <c r="L1764" s="17" t="s">
        <v>55</v>
      </c>
      <c r="M1764" s="17" t="s">
        <v>47</v>
      </c>
    </row>
    <row r="1765" spans="1:13" ht="13.5" x14ac:dyDescent="0.25">
      <c r="A1765" s="3">
        <v>44585</v>
      </c>
      <c r="B1765" s="2">
        <v>8.8819999999999997</v>
      </c>
      <c r="C1765" s="2">
        <v>85.589785756301524</v>
      </c>
      <c r="D1765" s="2">
        <v>-0.42814479036570674</v>
      </c>
      <c r="E1765" s="2">
        <v>-5.8730114609982426E-2</v>
      </c>
      <c r="F1765" s="2">
        <v>8.5048399999999997</v>
      </c>
      <c r="G1765" s="2">
        <v>8.3155999999999999</v>
      </c>
      <c r="H1765" s="2">
        <v>7.9357249999999997</v>
      </c>
      <c r="I1765" s="2">
        <v>7.6359220000000008</v>
      </c>
      <c r="J1765" s="2">
        <v>7.2391819999999987</v>
      </c>
      <c r="K1765" s="17" t="s">
        <v>48</v>
      </c>
      <c r="L1765" s="17" t="s">
        <v>55</v>
      </c>
      <c r="M1765" s="17" t="s">
        <v>51</v>
      </c>
    </row>
    <row r="1766" spans="1:13" ht="13.5" x14ac:dyDescent="0.25">
      <c r="A1766" s="3">
        <v>44586</v>
      </c>
      <c r="B1766" s="2">
        <v>9.0187000000000008</v>
      </c>
      <c r="C1766" s="2">
        <v>86.96331569745999</v>
      </c>
      <c r="D1766" s="2">
        <v>-0.4889701286196253</v>
      </c>
      <c r="E1766" s="2">
        <v>-8.2730182977816369E-2</v>
      </c>
      <c r="F1766" s="2">
        <v>8.6210000000000004</v>
      </c>
      <c r="G1766" s="2">
        <v>8.4522500000000012</v>
      </c>
      <c r="H1766" s="2">
        <v>8.0180550000000004</v>
      </c>
      <c r="I1766" s="2">
        <v>7.6659859999999993</v>
      </c>
      <c r="J1766" s="2">
        <v>7.255765499999999</v>
      </c>
      <c r="K1766" s="17" t="s">
        <v>52</v>
      </c>
      <c r="L1766" s="17" t="s">
        <v>49</v>
      </c>
      <c r="M1766" s="17" t="s">
        <v>53</v>
      </c>
    </row>
    <row r="1767" spans="1:13" ht="13.5" x14ac:dyDescent="0.25">
      <c r="A1767" s="3">
        <v>44587</v>
      </c>
      <c r="B1767" s="2">
        <v>8.8819999999999997</v>
      </c>
      <c r="C1767" s="2">
        <v>78.867671792958646</v>
      </c>
      <c r="D1767" s="2">
        <v>-0.50811510726734266</v>
      </c>
      <c r="E1767" s="2">
        <v>-0.10233676382160986</v>
      </c>
      <c r="F1767" s="2">
        <v>8.716660000000001</v>
      </c>
      <c r="G1767" s="2">
        <v>8.5567799999999998</v>
      </c>
      <c r="H1767" s="2">
        <v>8.0863800000000001</v>
      </c>
      <c r="I1767" s="2">
        <v>7.6933159999999994</v>
      </c>
      <c r="J1767" s="2">
        <v>7.2716654999999983</v>
      </c>
      <c r="K1767" s="17" t="s">
        <v>48</v>
      </c>
      <c r="L1767" s="17" t="s">
        <v>55</v>
      </c>
      <c r="M1767" s="17" t="s">
        <v>51</v>
      </c>
    </row>
    <row r="1768" spans="1:13" ht="13.5" x14ac:dyDescent="0.25">
      <c r="A1768" s="3">
        <v>44588</v>
      </c>
      <c r="B1768" s="2">
        <v>8.9777000000000005</v>
      </c>
      <c r="C1768" s="2">
        <v>80.253571999996751</v>
      </c>
      <c r="D1768" s="2">
        <v>-0.46591000384584191</v>
      </c>
      <c r="E1768" s="2">
        <v>-0.12523759607887305</v>
      </c>
      <c r="F1768" s="2">
        <v>8.8328199999999999</v>
      </c>
      <c r="G1768" s="2">
        <v>8.6251100000000012</v>
      </c>
      <c r="H1768" s="2">
        <v>8.1594899999999999</v>
      </c>
      <c r="I1768" s="2">
        <v>7.7225600000000005</v>
      </c>
      <c r="J1768" s="2">
        <v>7.2886774999999977</v>
      </c>
      <c r="K1768" s="17" t="s">
        <v>52</v>
      </c>
      <c r="L1768" s="17" t="s">
        <v>49</v>
      </c>
      <c r="M1768" s="17" t="s">
        <v>53</v>
      </c>
    </row>
    <row r="1769" spans="1:13" ht="13.5" x14ac:dyDescent="0.25">
      <c r="A1769" s="3">
        <v>44589</v>
      </c>
      <c r="B1769" s="2">
        <v>8.8819999999999997</v>
      </c>
      <c r="C1769" s="2">
        <v>74.959430164392359</v>
      </c>
      <c r="D1769" s="2">
        <v>-0.41035489428374472</v>
      </c>
      <c r="E1769" s="2">
        <v>-0.14244204634344892</v>
      </c>
      <c r="F1769" s="2">
        <v>8.9284799999999986</v>
      </c>
      <c r="G1769" s="2">
        <v>8.6722500000000018</v>
      </c>
      <c r="H1769" s="2">
        <v>8.2278149999999997</v>
      </c>
      <c r="I1769" s="2">
        <v>7.7498900000000015</v>
      </c>
      <c r="J1769" s="2">
        <v>7.305210999999999</v>
      </c>
      <c r="K1769" s="17" t="s">
        <v>52</v>
      </c>
      <c r="L1769" s="17" t="s">
        <v>55</v>
      </c>
      <c r="M1769" s="17" t="s">
        <v>53</v>
      </c>
    </row>
    <row r="1770" spans="1:13" ht="13.5" x14ac:dyDescent="0.25">
      <c r="A1770" s="3">
        <v>44592</v>
      </c>
      <c r="B1770" s="2">
        <v>8.8069000000000006</v>
      </c>
      <c r="C1770" s="2">
        <v>71.001126376451452</v>
      </c>
      <c r="D1770" s="2">
        <v>-0.357761519050948</v>
      </c>
      <c r="E1770" s="2">
        <v>-0.15795886253299854</v>
      </c>
      <c r="F1770" s="2">
        <v>8.9134599999999988</v>
      </c>
      <c r="G1770" s="2">
        <v>8.7091500000000011</v>
      </c>
      <c r="H1770" s="2">
        <v>8.2848650000000017</v>
      </c>
      <c r="I1770" s="2">
        <v>7.7769460000000015</v>
      </c>
      <c r="J1770" s="2">
        <v>7.3207669999999982</v>
      </c>
      <c r="K1770" s="17" t="s">
        <v>48</v>
      </c>
      <c r="L1770" s="17" t="s">
        <v>50</v>
      </c>
      <c r="M1770" s="17" t="s">
        <v>47</v>
      </c>
    </row>
    <row r="1771" spans="1:13" ht="13.5" x14ac:dyDescent="0.25">
      <c r="A1771" s="3">
        <v>44593</v>
      </c>
      <c r="B1771" s="2">
        <v>8.8682999999999996</v>
      </c>
      <c r="C1771" s="2">
        <v>72.289495748104841</v>
      </c>
      <c r="D1771" s="2">
        <v>-0.32123210518991296</v>
      </c>
      <c r="E1771" s="2">
        <v>-0.17439979267007</v>
      </c>
      <c r="F1771" s="2">
        <v>8.8833799999999989</v>
      </c>
      <c r="G1771" s="2">
        <v>8.7521900000000006</v>
      </c>
      <c r="H1771" s="2">
        <v>8.3463550000000009</v>
      </c>
      <c r="I1771" s="2">
        <v>7.8053680000000023</v>
      </c>
      <c r="J1771" s="2">
        <v>7.336788499999999</v>
      </c>
      <c r="K1771" s="17" t="s">
        <v>48</v>
      </c>
      <c r="L1771" s="17" t="s">
        <v>50</v>
      </c>
      <c r="M1771" s="17" t="s">
        <v>47</v>
      </c>
    </row>
    <row r="1772" spans="1:13" ht="13.5" x14ac:dyDescent="0.25">
      <c r="A1772" s="3">
        <v>44594</v>
      </c>
      <c r="B1772" s="2">
        <v>8.8477999999999994</v>
      </c>
      <c r="C1772" s="2">
        <v>71.15285874742915</v>
      </c>
      <c r="D1772" s="2">
        <v>-0.29759929256158024</v>
      </c>
      <c r="E1772" s="2">
        <v>-0.19116058639630593</v>
      </c>
      <c r="F1772" s="2">
        <v>8.8765400000000003</v>
      </c>
      <c r="G1772" s="2">
        <v>8.7966000000000015</v>
      </c>
      <c r="H1772" s="2">
        <v>8.4061350000000026</v>
      </c>
      <c r="I1772" s="2">
        <v>7.8321500000000013</v>
      </c>
      <c r="J1772" s="2">
        <v>7.3527704999999992</v>
      </c>
      <c r="K1772" s="17" t="s">
        <v>48</v>
      </c>
      <c r="L1772" s="17" t="s">
        <v>50</v>
      </c>
      <c r="M1772" s="17" t="s">
        <v>47</v>
      </c>
    </row>
    <row r="1773" spans="1:13" ht="13.5" x14ac:dyDescent="0.25">
      <c r="A1773" s="3">
        <v>44595</v>
      </c>
      <c r="B1773" s="2">
        <v>8.8137000000000008</v>
      </c>
      <c r="C1773" s="2">
        <v>69.203639328250532</v>
      </c>
      <c r="D1773" s="2">
        <v>-0.27927330782358162</v>
      </c>
      <c r="E1773" s="2">
        <v>-0.20976275595141994</v>
      </c>
      <c r="F1773" s="2">
        <v>8.8437400000000004</v>
      </c>
      <c r="G1773" s="2">
        <v>8.8382799999999992</v>
      </c>
      <c r="H1773" s="2">
        <v>8.4710450000000019</v>
      </c>
      <c r="I1773" s="2">
        <v>7.8581140000000014</v>
      </c>
      <c r="J1773" s="2">
        <v>7.3686455000000004</v>
      </c>
      <c r="K1773" s="17" t="s">
        <v>48</v>
      </c>
      <c r="L1773" s="17" t="s">
        <v>50</v>
      </c>
      <c r="M1773" s="17" t="s">
        <v>47</v>
      </c>
    </row>
    <row r="1774" spans="1:13" ht="13.5" x14ac:dyDescent="0.25">
      <c r="A1774" s="3">
        <v>44596</v>
      </c>
      <c r="B1774" s="2">
        <v>8.8819999999999997</v>
      </c>
      <c r="C1774" s="2">
        <v>70.921886400891978</v>
      </c>
      <c r="D1774" s="2">
        <v>-0.27049570373741716</v>
      </c>
      <c r="E1774" s="2">
        <v>-0.23248234020105818</v>
      </c>
      <c r="F1774" s="2">
        <v>8.8437400000000004</v>
      </c>
      <c r="G1774" s="2">
        <v>8.8861099999999986</v>
      </c>
      <c r="H1774" s="2">
        <v>8.5359500000000033</v>
      </c>
      <c r="I1774" s="2">
        <v>7.8855800000000018</v>
      </c>
      <c r="J1774" s="2">
        <v>7.3848305000000005</v>
      </c>
      <c r="K1774" s="17" t="s">
        <v>48</v>
      </c>
      <c r="L1774" s="17" t="s">
        <v>50</v>
      </c>
      <c r="M1774" s="17" t="s">
        <v>55</v>
      </c>
    </row>
    <row r="1775" spans="1:13" ht="13.5" x14ac:dyDescent="0.25">
      <c r="A1775" s="3">
        <v>44599</v>
      </c>
      <c r="B1775" s="2">
        <v>8.8137000000000008</v>
      </c>
      <c r="C1775" s="2">
        <v>66.902033010307065</v>
      </c>
      <c r="D1775" s="2">
        <v>-0.18734292898344407</v>
      </c>
      <c r="E1775" s="2">
        <v>-0.25953812106163998</v>
      </c>
      <c r="F1775" s="2">
        <v>8.8450999999999986</v>
      </c>
      <c r="G1775" s="2">
        <v>8.8792799999999996</v>
      </c>
      <c r="H1775" s="2">
        <v>8.5974400000000024</v>
      </c>
      <c r="I1775" s="2">
        <v>7.911544000000001</v>
      </c>
      <c r="J1775" s="2">
        <v>7.4007054999999999</v>
      </c>
      <c r="K1775" s="17" t="s">
        <v>48</v>
      </c>
      <c r="L1775" s="17" t="s">
        <v>50</v>
      </c>
      <c r="M1775" s="17" t="s">
        <v>51</v>
      </c>
    </row>
    <row r="1776" spans="1:13" ht="13.5" x14ac:dyDescent="0.25">
      <c r="A1776" s="3">
        <v>44600</v>
      </c>
      <c r="B1776" s="2">
        <v>8.8751999999999995</v>
      </c>
      <c r="C1776" s="2">
        <v>68.626413871985264</v>
      </c>
      <c r="D1776" s="2">
        <v>-0.10280622022767005</v>
      </c>
      <c r="E1776" s="2">
        <v>-0.28882406257670479</v>
      </c>
      <c r="F1776" s="2">
        <v>8.8464800000000015</v>
      </c>
      <c r="G1776" s="2">
        <v>8.8649300000000011</v>
      </c>
      <c r="H1776" s="2">
        <v>8.658590000000002</v>
      </c>
      <c r="I1776" s="2">
        <v>7.9390100000000006</v>
      </c>
      <c r="J1776" s="2">
        <v>7.4168879999999993</v>
      </c>
      <c r="K1776" s="17" t="s">
        <v>52</v>
      </c>
      <c r="L1776" s="17" t="s">
        <v>49</v>
      </c>
      <c r="M1776" s="17" t="s">
        <v>53</v>
      </c>
    </row>
    <row r="1777" spans="1:13" ht="13.5" x14ac:dyDescent="0.25">
      <c r="A1777" s="3">
        <v>44601</v>
      </c>
      <c r="B1777" s="2">
        <v>8.8682999999999996</v>
      </c>
      <c r="C1777" s="2">
        <v>68.197118153850241</v>
      </c>
      <c r="D1777" s="2">
        <v>-5.4286505729811196E-2</v>
      </c>
      <c r="E1777" s="2">
        <v>-0.3120707869124183</v>
      </c>
      <c r="F1777" s="2">
        <v>8.8505800000000008</v>
      </c>
      <c r="G1777" s="2">
        <v>8.8635600000000014</v>
      </c>
      <c r="H1777" s="2">
        <v>8.7101700000000015</v>
      </c>
      <c r="I1777" s="2">
        <v>7.9663380000000004</v>
      </c>
      <c r="J1777" s="2">
        <v>7.4327509999999997</v>
      </c>
      <c r="K1777" s="17" t="s">
        <v>52</v>
      </c>
      <c r="L1777" s="17" t="s">
        <v>49</v>
      </c>
      <c r="M1777" s="17" t="s">
        <v>53</v>
      </c>
    </row>
    <row r="1778" spans="1:13" ht="13.5" x14ac:dyDescent="0.25">
      <c r="A1778" s="3">
        <v>44602</v>
      </c>
      <c r="B1778" s="2">
        <v>8.8751999999999995</v>
      </c>
      <c r="C1778" s="2">
        <v>68.409932299398264</v>
      </c>
      <c r="D1778" s="2">
        <v>-1.2857435935416106E-3</v>
      </c>
      <c r="E1778" s="2">
        <v>-0.32975083279581208</v>
      </c>
      <c r="F1778" s="2">
        <v>8.8628800000000005</v>
      </c>
      <c r="G1778" s="2">
        <v>8.8533100000000022</v>
      </c>
      <c r="H1778" s="2">
        <v>8.7392100000000035</v>
      </c>
      <c r="I1778" s="2">
        <v>7.9942140000000004</v>
      </c>
      <c r="J1778" s="2">
        <v>7.4495669999999992</v>
      </c>
      <c r="K1778" s="17" t="s">
        <v>52</v>
      </c>
      <c r="L1778" s="17" t="s">
        <v>49</v>
      </c>
      <c r="M1778" s="17" t="s">
        <v>53</v>
      </c>
    </row>
    <row r="1779" spans="1:13" ht="13.5" x14ac:dyDescent="0.25">
      <c r="A1779" s="3">
        <v>44603</v>
      </c>
      <c r="B1779" s="2">
        <v>8.8819999999999997</v>
      </c>
      <c r="C1779" s="2">
        <v>68.632701750445051</v>
      </c>
      <c r="D1779" s="2">
        <v>2.6195032935939722E-2</v>
      </c>
      <c r="E1779" s="2">
        <v>-0.34122978816638111</v>
      </c>
      <c r="F1779" s="2">
        <v>8.8628800000000005</v>
      </c>
      <c r="G1779" s="2">
        <v>8.8533099999999987</v>
      </c>
      <c r="H1779" s="2">
        <v>8.7627800000000029</v>
      </c>
      <c r="I1779" s="2">
        <v>8.0229100000000013</v>
      </c>
      <c r="J1779" s="2">
        <v>7.4665119999999998</v>
      </c>
      <c r="K1779" s="17" t="s">
        <v>52</v>
      </c>
      <c r="L1779" s="17" t="s">
        <v>49</v>
      </c>
      <c r="M1779" s="17" t="s">
        <v>55</v>
      </c>
    </row>
    <row r="1780" spans="1:13" ht="13.5" x14ac:dyDescent="0.25">
      <c r="A1780" s="3">
        <v>44606</v>
      </c>
      <c r="B1780" s="2">
        <v>8.8819999999999997</v>
      </c>
      <c r="C1780" s="2">
        <v>68.632701750445051</v>
      </c>
      <c r="D1780" s="2">
        <v>3.5873190810194799E-2</v>
      </c>
      <c r="E1780" s="2">
        <v>-0.34135855401508963</v>
      </c>
      <c r="F1780" s="2">
        <v>8.8765399999999985</v>
      </c>
      <c r="G1780" s="2">
        <v>8.8608200000000004</v>
      </c>
      <c r="H1780" s="2">
        <v>8.7849850000000025</v>
      </c>
      <c r="I1780" s="2">
        <v>8.0518779999999985</v>
      </c>
      <c r="J1780" s="2">
        <v>7.4822214999999996</v>
      </c>
      <c r="K1780" s="17" t="s">
        <v>52</v>
      </c>
      <c r="L1780" s="17" t="s">
        <v>49</v>
      </c>
      <c r="M1780" s="17" t="s">
        <v>53</v>
      </c>
    </row>
    <row r="1781" spans="1:13" ht="13.5" x14ac:dyDescent="0.25">
      <c r="A1781" s="3">
        <v>44607</v>
      </c>
      <c r="B1781" s="2">
        <v>8.8819999999999997</v>
      </c>
      <c r="C1781" s="2">
        <v>68.632701750445051</v>
      </c>
      <c r="D1781" s="2">
        <v>5.1637295232358937E-2</v>
      </c>
      <c r="E1781" s="2">
        <v>-0.33440555966540036</v>
      </c>
      <c r="F1781" s="2">
        <v>8.8778999999999986</v>
      </c>
      <c r="G1781" s="2">
        <v>8.8621900000000018</v>
      </c>
      <c r="H1781" s="2">
        <v>8.8071900000000021</v>
      </c>
      <c r="I1781" s="2">
        <v>8.0797539999999994</v>
      </c>
      <c r="J1781" s="2">
        <v>7.4970759999999999</v>
      </c>
      <c r="K1781" s="17" t="s">
        <v>52</v>
      </c>
      <c r="L1781" s="17" t="s">
        <v>55</v>
      </c>
      <c r="M1781" s="17" t="s">
        <v>53</v>
      </c>
    </row>
    <row r="1782" spans="1:13" ht="13.5" x14ac:dyDescent="0.25">
      <c r="A1782" s="3">
        <v>44608</v>
      </c>
      <c r="B1782" s="2">
        <v>8.9024999999999999</v>
      </c>
      <c r="C1782" s="2">
        <v>69.444036466878075</v>
      </c>
      <c r="D1782" s="2">
        <v>5.8571140061891569E-2</v>
      </c>
      <c r="E1782" s="2">
        <v>-0.32220727587028247</v>
      </c>
      <c r="F1782" s="2">
        <v>8.884739999999999</v>
      </c>
      <c r="G1782" s="2">
        <v>8.8676600000000008</v>
      </c>
      <c r="H1782" s="2">
        <v>8.8321300000000029</v>
      </c>
      <c r="I1782" s="2">
        <v>8.110225999999999</v>
      </c>
      <c r="J1782" s="2">
        <v>7.5115574999999986</v>
      </c>
      <c r="K1782" s="17" t="s">
        <v>52</v>
      </c>
      <c r="L1782" s="17" t="s">
        <v>49</v>
      </c>
      <c r="M1782" s="17" t="s">
        <v>53</v>
      </c>
    </row>
    <row r="1783" spans="1:13" ht="13.5" x14ac:dyDescent="0.25">
      <c r="A1783" s="3">
        <v>44609</v>
      </c>
      <c r="B1783" s="2">
        <v>8.9503000000000004</v>
      </c>
      <c r="C1783" s="2">
        <v>71.307617480721092</v>
      </c>
      <c r="D1783" s="2">
        <v>5.3925905782328698E-2</v>
      </c>
      <c r="E1783" s="2">
        <v>-0.30606334798154522</v>
      </c>
      <c r="F1783" s="2">
        <v>8.8997600000000006</v>
      </c>
      <c r="G1783" s="2">
        <v>8.8813199999999988</v>
      </c>
      <c r="H1783" s="2">
        <v>8.8598000000000017</v>
      </c>
      <c r="I1783" s="2">
        <v>8.1430199999999999</v>
      </c>
      <c r="J1783" s="2">
        <v>7.526531499999999</v>
      </c>
      <c r="K1783" s="17" t="s">
        <v>52</v>
      </c>
      <c r="L1783" s="17" t="s">
        <v>49</v>
      </c>
      <c r="M1783" s="17" t="s">
        <v>53</v>
      </c>
    </row>
    <row r="1784" spans="1:13" ht="13.5" x14ac:dyDescent="0.25">
      <c r="A1784" s="3">
        <v>44610</v>
      </c>
      <c r="B1784" s="2">
        <v>8.9503000000000004</v>
      </c>
      <c r="C1784" s="2">
        <v>71.307617480721092</v>
      </c>
      <c r="D1784" s="2">
        <v>5.8622934129880733E-2</v>
      </c>
      <c r="E1784" s="2">
        <v>-0.28266550526138723</v>
      </c>
      <c r="F1784" s="2">
        <v>8.9134199999999986</v>
      </c>
      <c r="G1784" s="2">
        <v>8.8881499999999996</v>
      </c>
      <c r="H1784" s="2">
        <v>8.8871300000000009</v>
      </c>
      <c r="I1784" s="2">
        <v>8.175813999999999</v>
      </c>
      <c r="J1784" s="2">
        <v>7.5415374999999987</v>
      </c>
      <c r="K1784" s="17" t="s">
        <v>52</v>
      </c>
      <c r="L1784" s="17" t="s">
        <v>49</v>
      </c>
      <c r="M1784" s="17" t="s">
        <v>53</v>
      </c>
    </row>
    <row r="1785" spans="1:13" ht="13.5" x14ac:dyDescent="0.25">
      <c r="A1785" s="3">
        <v>44613</v>
      </c>
      <c r="B1785" s="2">
        <v>8.9845000000000006</v>
      </c>
      <c r="C1785" s="2">
        <v>72.689737461531493</v>
      </c>
      <c r="D1785" s="2">
        <v>4.7815501249703019E-2</v>
      </c>
      <c r="E1785" s="2">
        <v>-0.24532488943276551</v>
      </c>
      <c r="F1785" s="2">
        <v>8.9339200000000005</v>
      </c>
      <c r="G1785" s="2">
        <v>8.9052299999999995</v>
      </c>
      <c r="H1785" s="2">
        <v>8.8922550000000022</v>
      </c>
      <c r="I1785" s="2">
        <v>8.2092919999999996</v>
      </c>
      <c r="J1785" s="2">
        <v>7.5566824999999982</v>
      </c>
      <c r="K1785" s="17" t="s">
        <v>52</v>
      </c>
      <c r="L1785" s="17" t="s">
        <v>49</v>
      </c>
      <c r="M1785" s="17" t="s">
        <v>53</v>
      </c>
    </row>
    <row r="1786" spans="1:13" ht="13.5" x14ac:dyDescent="0.25">
      <c r="A1786" s="3">
        <v>44614</v>
      </c>
      <c r="B1786" s="2">
        <v>9.2235999999999994</v>
      </c>
      <c r="C1786" s="2">
        <v>79.95834068236293</v>
      </c>
      <c r="D1786" s="2">
        <v>2.8607221913384606E-2</v>
      </c>
      <c r="E1786" s="2">
        <v>-0.19921834008801351</v>
      </c>
      <c r="F1786" s="2">
        <v>9.0022399999999987</v>
      </c>
      <c r="G1786" s="2">
        <v>8.9400699999999986</v>
      </c>
      <c r="H1786" s="2">
        <v>8.9025000000000016</v>
      </c>
      <c r="I1786" s="2">
        <v>8.246459999999999</v>
      </c>
      <c r="J1786" s="2">
        <v>7.5733399999999982</v>
      </c>
      <c r="K1786" s="17" t="s">
        <v>52</v>
      </c>
      <c r="L1786" s="17" t="s">
        <v>49</v>
      </c>
      <c r="M1786" s="17" t="s">
        <v>53</v>
      </c>
    </row>
    <row r="1787" spans="1:13" ht="13.5" x14ac:dyDescent="0.25">
      <c r="A1787" s="3">
        <v>44615</v>
      </c>
      <c r="B1787" s="2">
        <v>9.0869999999999997</v>
      </c>
      <c r="C1787" s="2">
        <v>68.707498545852673</v>
      </c>
      <c r="D1787" s="2">
        <v>1.8318601670817003E-2</v>
      </c>
      <c r="E1787" s="2">
        <v>-0.15686358693221977</v>
      </c>
      <c r="F1787" s="2">
        <v>9.0391399999999997</v>
      </c>
      <c r="G1787" s="2">
        <v>8.9619400000000002</v>
      </c>
      <c r="H1787" s="2">
        <v>8.9127500000000008</v>
      </c>
      <c r="I1787" s="2">
        <v>8.2808959999999985</v>
      </c>
      <c r="J1787" s="2">
        <v>7.5890609999999983</v>
      </c>
      <c r="K1787" s="17" t="s">
        <v>52</v>
      </c>
      <c r="L1787" s="17" t="s">
        <v>49</v>
      </c>
      <c r="M1787" s="17" t="s">
        <v>53</v>
      </c>
    </row>
    <row r="1788" spans="1:13" ht="13.5" x14ac:dyDescent="0.25">
      <c r="A1788" s="3">
        <v>44616</v>
      </c>
      <c r="B1788" s="2">
        <v>9.0595999999999997</v>
      </c>
      <c r="C1788" s="2">
        <v>66.680720964610799</v>
      </c>
      <c r="D1788" s="2">
        <v>1.064781827084893E-2</v>
      </c>
      <c r="E1788" s="2">
        <v>-0.11426470770831124</v>
      </c>
      <c r="F1788" s="2">
        <v>9.0610000000000017</v>
      </c>
      <c r="G1788" s="2">
        <v>8.9803800000000003</v>
      </c>
      <c r="H1788" s="2">
        <v>8.9168450000000004</v>
      </c>
      <c r="I1788" s="2">
        <v>8.3150560000000002</v>
      </c>
      <c r="J1788" s="2">
        <v>7.6043914999999984</v>
      </c>
      <c r="K1788" s="17" t="s">
        <v>48</v>
      </c>
      <c r="L1788" s="17" t="s">
        <v>50</v>
      </c>
      <c r="M1788" s="17" t="s">
        <v>51</v>
      </c>
    </row>
    <row r="1789" spans="1:13" ht="13.5" x14ac:dyDescent="0.25">
      <c r="A1789" s="3">
        <v>44617</v>
      </c>
      <c r="B1789" s="2">
        <v>8.9913000000000007</v>
      </c>
      <c r="C1789" s="2">
        <v>61.787890718365354</v>
      </c>
      <c r="D1789" s="2">
        <v>8.5205911823145186E-3</v>
      </c>
      <c r="E1789" s="2">
        <v>-7.5135628702545379E-2</v>
      </c>
      <c r="F1789" s="2">
        <v>9.0692000000000004</v>
      </c>
      <c r="G1789" s="2">
        <v>8.9913099999999986</v>
      </c>
      <c r="H1789" s="2">
        <v>8.9223099999999995</v>
      </c>
      <c r="I1789" s="2">
        <v>8.3477139999999999</v>
      </c>
      <c r="J1789" s="2">
        <v>7.6195704999999974</v>
      </c>
      <c r="K1789" s="17" t="s">
        <v>48</v>
      </c>
      <c r="L1789" s="17" t="s">
        <v>50</v>
      </c>
      <c r="M1789" s="17" t="s">
        <v>51</v>
      </c>
    </row>
    <row r="1790" spans="1:13" ht="13.5" x14ac:dyDescent="0.25">
      <c r="A1790" s="3">
        <v>44620</v>
      </c>
      <c r="B1790" s="2">
        <v>8.9435000000000002</v>
      </c>
      <c r="C1790" s="2">
        <v>58.549883778500615</v>
      </c>
      <c r="D1790" s="2">
        <v>9.0520162134382076E-3</v>
      </c>
      <c r="E1790" s="2">
        <v>-4.5823936017963141E-2</v>
      </c>
      <c r="F1790" s="2">
        <v>9.0609999999999999</v>
      </c>
      <c r="G1790" s="2">
        <v>8.9974600000000002</v>
      </c>
      <c r="H1790" s="2">
        <v>8.9291400000000003</v>
      </c>
      <c r="I1790" s="2">
        <v>8.3805099999999992</v>
      </c>
      <c r="J1790" s="2">
        <v>7.6340354999999978</v>
      </c>
      <c r="K1790" s="17" t="s">
        <v>48</v>
      </c>
      <c r="L1790" s="17" t="s">
        <v>50</v>
      </c>
      <c r="M1790" s="17" t="s">
        <v>47</v>
      </c>
    </row>
    <row r="1791" spans="1:13" ht="13.5" x14ac:dyDescent="0.25">
      <c r="A1791" s="3">
        <v>44621</v>
      </c>
      <c r="B1791" s="2">
        <v>9.1553000000000004</v>
      </c>
      <c r="C1791" s="2">
        <v>66.841695977205333</v>
      </c>
      <c r="D1791" s="2">
        <v>-7.0245256136125533E-3</v>
      </c>
      <c r="E1791" s="2">
        <v>-2.5193328767119327E-2</v>
      </c>
      <c r="F1791" s="2">
        <v>9.0473400000000002</v>
      </c>
      <c r="G1791" s="2">
        <v>9.0247899999999994</v>
      </c>
      <c r="H1791" s="2">
        <v>8.9434900000000006</v>
      </c>
      <c r="I1791" s="2">
        <v>8.4180880000000009</v>
      </c>
      <c r="J1791" s="2">
        <v>7.6490524999999971</v>
      </c>
      <c r="K1791" s="17" t="s">
        <v>48</v>
      </c>
      <c r="L1791" s="17" t="s">
        <v>50</v>
      </c>
      <c r="M1791" s="17" t="s">
        <v>47</v>
      </c>
    </row>
    <row r="1792" spans="1:13" ht="13.5" x14ac:dyDescent="0.25">
      <c r="A1792" s="3">
        <v>44622</v>
      </c>
      <c r="B1792" s="2">
        <v>9.0117999999999991</v>
      </c>
      <c r="C1792" s="2">
        <v>58.328114939140434</v>
      </c>
      <c r="D1792" s="2">
        <v>-8.8711093742510627E-3</v>
      </c>
      <c r="E1792" s="2">
        <v>-8.9592095670573378E-3</v>
      </c>
      <c r="F1792" s="2">
        <v>9.0322999999999993</v>
      </c>
      <c r="G1792" s="2">
        <v>9.0357199999999995</v>
      </c>
      <c r="H1792" s="2">
        <v>8.9516899999999993</v>
      </c>
      <c r="I1792" s="2">
        <v>8.4484239999999993</v>
      </c>
      <c r="J1792" s="2">
        <v>7.6622749999999966</v>
      </c>
      <c r="K1792" s="17" t="s">
        <v>48</v>
      </c>
      <c r="L1792" s="17" t="s">
        <v>50</v>
      </c>
      <c r="M1792" s="17" t="s">
        <v>47</v>
      </c>
    </row>
    <row r="1793" spans="1:13" ht="13.5" x14ac:dyDescent="0.25">
      <c r="A1793" s="3">
        <v>44623</v>
      </c>
      <c r="B1793" s="2">
        <v>8.8341999999999992</v>
      </c>
      <c r="C1793" s="2">
        <v>49.863231574217941</v>
      </c>
      <c r="D1793" s="2">
        <v>9.0470498944696942E-3</v>
      </c>
      <c r="E1793" s="2">
        <v>8.8615540865679063E-3</v>
      </c>
      <c r="F1793" s="2">
        <v>8.9872199999999989</v>
      </c>
      <c r="G1793" s="2">
        <v>9.0241100000000003</v>
      </c>
      <c r="H1793" s="2">
        <v>8.9527150000000013</v>
      </c>
      <c r="I1793" s="2">
        <v>8.4763000000000019</v>
      </c>
      <c r="J1793" s="2">
        <v>7.6741659999999969</v>
      </c>
      <c r="K1793" s="17" t="s">
        <v>48</v>
      </c>
      <c r="L1793" s="17" t="s">
        <v>50</v>
      </c>
      <c r="M1793" s="17" t="s">
        <v>47</v>
      </c>
    </row>
    <row r="1794" spans="1:13" ht="13.5" x14ac:dyDescent="0.25">
      <c r="A1794" s="3">
        <v>44624</v>
      </c>
      <c r="B1794" s="2">
        <v>9.0595999999999997</v>
      </c>
      <c r="C1794" s="2">
        <v>58.161935272527145</v>
      </c>
      <c r="D1794" s="2">
        <v>7.6091741090564824E-3</v>
      </c>
      <c r="E1794" s="2">
        <v>2.8293572684032983E-2</v>
      </c>
      <c r="F1794" s="2">
        <v>9.0008800000000004</v>
      </c>
      <c r="G1794" s="2">
        <v>9.0350399999999986</v>
      </c>
      <c r="H1794" s="2">
        <v>8.9615949999999991</v>
      </c>
      <c r="I1794" s="2">
        <v>8.5086840000000024</v>
      </c>
      <c r="J1794" s="2">
        <v>7.6869939999999959</v>
      </c>
      <c r="K1794" s="17" t="s">
        <v>48</v>
      </c>
      <c r="L1794" s="17" t="s">
        <v>50</v>
      </c>
      <c r="M1794" s="17" t="s">
        <v>51</v>
      </c>
    </row>
    <row r="1795" spans="1:13" ht="13.5" x14ac:dyDescent="0.25">
      <c r="A1795" s="3">
        <v>44627</v>
      </c>
      <c r="B1795" s="2">
        <v>9.0800999999999998</v>
      </c>
      <c r="C1795" s="2">
        <v>58.829396112298888</v>
      </c>
      <c r="D1795" s="2">
        <v>8.8933549141145818E-3</v>
      </c>
      <c r="E1795" s="2">
        <v>4.5307050219686756E-2</v>
      </c>
      <c r="F1795" s="2">
        <v>9.0282</v>
      </c>
      <c r="G1795" s="2">
        <v>9.0446000000000009</v>
      </c>
      <c r="H1795" s="2">
        <v>8.9749149999999993</v>
      </c>
      <c r="I1795" s="2">
        <v>8.5401120000000024</v>
      </c>
      <c r="J1795" s="2">
        <v>7.6989739999999962</v>
      </c>
      <c r="K1795" s="17" t="s">
        <v>48</v>
      </c>
      <c r="L1795" s="17" t="s">
        <v>50</v>
      </c>
      <c r="M1795" s="17" t="s">
        <v>51</v>
      </c>
    </row>
    <row r="1796" spans="1:13" ht="13.5" x14ac:dyDescent="0.25">
      <c r="A1796" s="3">
        <v>44628</v>
      </c>
      <c r="B1796" s="2">
        <v>8.6155000000000008</v>
      </c>
      <c r="C1796" s="2">
        <v>42.342450116250653</v>
      </c>
      <c r="D1796" s="2">
        <v>7.9908102212504772E-2</v>
      </c>
      <c r="E1796" s="2">
        <v>5.6132229577476808E-2</v>
      </c>
      <c r="F1796" s="2">
        <v>8.9202399999999979</v>
      </c>
      <c r="G1796" s="2">
        <v>8.9837900000000008</v>
      </c>
      <c r="H1796" s="2">
        <v>8.9619299999999988</v>
      </c>
      <c r="I1796" s="2">
        <v>8.564980000000002</v>
      </c>
      <c r="J1796" s="2">
        <v>7.7087894999999973</v>
      </c>
      <c r="K1796" s="17" t="s">
        <v>48</v>
      </c>
      <c r="L1796" s="17" t="s">
        <v>50</v>
      </c>
      <c r="M1796" s="17" t="s">
        <v>47</v>
      </c>
    </row>
    <row r="1797" spans="1:13" ht="13.5" x14ac:dyDescent="0.25">
      <c r="A1797" s="3">
        <v>44629</v>
      </c>
      <c r="B1797" s="2">
        <v>8.6155000000000008</v>
      </c>
      <c r="C1797" s="2">
        <v>42.342450116250653</v>
      </c>
      <c r="D1797" s="2">
        <v>0.12055033326152831</v>
      </c>
      <c r="E1797" s="2">
        <v>6.4025914111974863E-2</v>
      </c>
      <c r="F1797" s="2">
        <v>8.8409799999999983</v>
      </c>
      <c r="G1797" s="2">
        <v>8.9366400000000006</v>
      </c>
      <c r="H1797" s="2">
        <v>8.9492899999999995</v>
      </c>
      <c r="I1797" s="2">
        <v>8.5869800000000023</v>
      </c>
      <c r="J1797" s="2">
        <v>7.7186049999999975</v>
      </c>
      <c r="K1797" s="17" t="s">
        <v>48</v>
      </c>
      <c r="L1797" s="17" t="s">
        <v>55</v>
      </c>
      <c r="M1797" s="17" t="s">
        <v>47</v>
      </c>
    </row>
    <row r="1798" spans="1:13" ht="13.5" x14ac:dyDescent="0.25">
      <c r="A1798" s="3">
        <v>44630</v>
      </c>
      <c r="B1798" s="2">
        <v>8.6087000000000007</v>
      </c>
      <c r="C1798" s="2">
        <v>42.141975316928225</v>
      </c>
      <c r="D1798" s="2">
        <v>0.15268028256476285</v>
      </c>
      <c r="E1798" s="2">
        <v>6.5002466487360411E-2</v>
      </c>
      <c r="F1798" s="2">
        <v>8.7958800000000004</v>
      </c>
      <c r="G1798" s="2">
        <v>8.8915499999999987</v>
      </c>
      <c r="H1798" s="2">
        <v>8.9359649999999995</v>
      </c>
      <c r="I1798" s="2">
        <v>8.608844000000003</v>
      </c>
      <c r="J1798" s="2">
        <v>7.7287034999999982</v>
      </c>
      <c r="K1798" s="17" t="s">
        <v>48</v>
      </c>
      <c r="L1798" s="17" t="s">
        <v>55</v>
      </c>
      <c r="M1798" s="17" t="s">
        <v>47</v>
      </c>
    </row>
    <row r="1799" spans="1:13" ht="13.5" x14ac:dyDescent="0.25">
      <c r="A1799" s="3">
        <v>44631</v>
      </c>
      <c r="B1799" s="2">
        <v>8.4379000000000008</v>
      </c>
      <c r="C1799" s="2">
        <v>37.35758860935244</v>
      </c>
      <c r="D1799" s="2">
        <v>0.1833959946107182</v>
      </c>
      <c r="E1799" s="2">
        <v>6.7788763558182474E-2</v>
      </c>
      <c r="F1799" s="2">
        <v>8.6715400000000002</v>
      </c>
      <c r="G1799" s="2">
        <v>8.8362099999999995</v>
      </c>
      <c r="H1799" s="2">
        <v>8.9137599999999981</v>
      </c>
      <c r="I1799" s="2">
        <v>8.6272920000000042</v>
      </c>
      <c r="J1799" s="2">
        <v>7.7379479999999967</v>
      </c>
      <c r="K1799" s="17" t="s">
        <v>48</v>
      </c>
      <c r="L1799" s="17" t="s">
        <v>50</v>
      </c>
      <c r="M1799" s="17" t="s">
        <v>47</v>
      </c>
    </row>
    <row r="1800" spans="1:13" ht="13.5" x14ac:dyDescent="0.25">
      <c r="A1800" s="3">
        <v>44634</v>
      </c>
      <c r="B1800" s="2">
        <v>8.2670999999999992</v>
      </c>
      <c r="C1800" s="2">
        <v>33.287722246015264</v>
      </c>
      <c r="D1800" s="2">
        <v>0.21697558673093198</v>
      </c>
      <c r="E1800" s="2">
        <v>7.0017581871301582E-2</v>
      </c>
      <c r="F1800" s="2">
        <v>8.5089399999999991</v>
      </c>
      <c r="G1800" s="2">
        <v>8.7685700000000004</v>
      </c>
      <c r="H1800" s="2">
        <v>8.8830149999999986</v>
      </c>
      <c r="I1800" s="2">
        <v>8.6393160000000027</v>
      </c>
      <c r="J1800" s="2">
        <v>7.7463384999999967</v>
      </c>
      <c r="K1800" s="17" t="s">
        <v>48</v>
      </c>
      <c r="L1800" s="17" t="s">
        <v>50</v>
      </c>
      <c r="M1800" s="17" t="s">
        <v>47</v>
      </c>
    </row>
    <row r="1801" spans="1:13" ht="13.5" x14ac:dyDescent="0.25">
      <c r="A1801" s="3">
        <v>44635</v>
      </c>
      <c r="B1801" s="2">
        <v>8.4037000000000006</v>
      </c>
      <c r="C1801" s="2">
        <v>39.010464136209329</v>
      </c>
      <c r="D1801" s="2">
        <v>0.27098608669142976</v>
      </c>
      <c r="E1801" s="2">
        <v>7.2291443919027476E-2</v>
      </c>
      <c r="F1801" s="2">
        <v>8.4665800000000004</v>
      </c>
      <c r="G1801" s="2">
        <v>8.6934099999999983</v>
      </c>
      <c r="H1801" s="2">
        <v>8.8591000000000015</v>
      </c>
      <c r="I1801" s="2">
        <v>8.6546200000000031</v>
      </c>
      <c r="J1801" s="2">
        <v>7.7551584999999967</v>
      </c>
      <c r="K1801" s="17" t="s">
        <v>52</v>
      </c>
      <c r="L1801" s="17" t="s">
        <v>55</v>
      </c>
      <c r="M1801" s="17" t="s">
        <v>54</v>
      </c>
    </row>
    <row r="1802" spans="1:13" ht="13.5" x14ac:dyDescent="0.25">
      <c r="A1802" s="3">
        <v>44636</v>
      </c>
      <c r="B1802" s="2">
        <v>8.8137000000000008</v>
      </c>
      <c r="C1802" s="2">
        <v>52.250402073029186</v>
      </c>
      <c r="D1802" s="2">
        <v>0.26633179364975312</v>
      </c>
      <c r="E1802" s="2">
        <v>7.5185355553078148E-2</v>
      </c>
      <c r="F1802" s="2">
        <v>8.506219999999999</v>
      </c>
      <c r="G1802" s="2">
        <v>8.6735999999999986</v>
      </c>
      <c r="H1802" s="2">
        <v>8.8546599999999991</v>
      </c>
      <c r="I1802" s="2">
        <v>8.677850000000003</v>
      </c>
      <c r="J1802" s="2">
        <v>7.7662819999999968</v>
      </c>
      <c r="K1802" s="17" t="s">
        <v>52</v>
      </c>
      <c r="L1802" s="17" t="s">
        <v>55</v>
      </c>
      <c r="M1802" s="17" t="s">
        <v>53</v>
      </c>
    </row>
    <row r="1803" spans="1:13" ht="13.5" x14ac:dyDescent="0.25">
      <c r="A1803" s="3">
        <v>44637</v>
      </c>
      <c r="B1803" s="2">
        <v>8.6087000000000007</v>
      </c>
      <c r="C1803" s="2">
        <v>46.781958805679778</v>
      </c>
      <c r="D1803" s="2">
        <v>0.24976980572650653</v>
      </c>
      <c r="E1803" s="2">
        <v>6.5899707786794257E-2</v>
      </c>
      <c r="F1803" s="2">
        <v>8.506219999999999</v>
      </c>
      <c r="G1803" s="2">
        <v>8.6510499999999997</v>
      </c>
      <c r="H1803" s="2">
        <v>8.8375800000000009</v>
      </c>
      <c r="I1803" s="2">
        <v>8.6997140000000037</v>
      </c>
      <c r="J1803" s="2">
        <v>7.7760954999999976</v>
      </c>
      <c r="K1803" s="17" t="s">
        <v>52</v>
      </c>
      <c r="L1803" s="17" t="s">
        <v>55</v>
      </c>
      <c r="M1803" s="17" t="s">
        <v>55</v>
      </c>
    </row>
    <row r="1804" spans="1:13" ht="13.5" x14ac:dyDescent="0.25">
      <c r="A1804" s="3">
        <v>44638</v>
      </c>
      <c r="B1804" s="2">
        <v>8.6087000000000007</v>
      </c>
      <c r="C1804" s="2">
        <v>46.781958805679778</v>
      </c>
      <c r="D1804" s="2">
        <v>0.27119423335670767</v>
      </c>
      <c r="E1804" s="2">
        <v>4.7223157127623094E-2</v>
      </c>
      <c r="F1804" s="2">
        <v>8.5403800000000007</v>
      </c>
      <c r="G1804" s="2">
        <v>8.6059599999999996</v>
      </c>
      <c r="H1804" s="2">
        <v>8.8204999999999991</v>
      </c>
      <c r="I1804" s="2">
        <v>8.7202100000000016</v>
      </c>
      <c r="J1804" s="2">
        <v>7.7861939999999983</v>
      </c>
      <c r="K1804" s="17" t="s">
        <v>52</v>
      </c>
      <c r="L1804" s="17" t="s">
        <v>49</v>
      </c>
      <c r="M1804" s="17" t="s">
        <v>53</v>
      </c>
    </row>
    <row r="1805" spans="1:13" ht="13.5" x14ac:dyDescent="0.25">
      <c r="A1805" s="3">
        <v>44641</v>
      </c>
      <c r="B1805" s="2">
        <v>8.5335999999999999</v>
      </c>
      <c r="C1805" s="2">
        <v>44.790306378159357</v>
      </c>
      <c r="D1805" s="2">
        <v>0.29874449166120343</v>
      </c>
      <c r="E1805" s="2">
        <v>2.4868519203470239E-2</v>
      </c>
      <c r="F1805" s="2">
        <v>8.5936800000000009</v>
      </c>
      <c r="G1805" s="2">
        <v>8.5513100000000009</v>
      </c>
      <c r="H1805" s="2">
        <v>8.7979550000000017</v>
      </c>
      <c r="I1805" s="2">
        <v>8.7392039999999991</v>
      </c>
      <c r="J1805" s="2">
        <v>7.7957269999999985</v>
      </c>
      <c r="K1805" s="17" t="s">
        <v>52</v>
      </c>
      <c r="L1805" s="17" t="s">
        <v>49</v>
      </c>
      <c r="M1805" s="17" t="s">
        <v>53</v>
      </c>
    </row>
    <row r="1806" spans="1:13" ht="13.5" x14ac:dyDescent="0.25">
      <c r="A1806" s="3">
        <v>44642</v>
      </c>
      <c r="B1806" s="2">
        <v>8.1988000000000003</v>
      </c>
      <c r="C1806" s="2">
        <v>37.189121977632674</v>
      </c>
      <c r="D1806" s="2">
        <v>0.27647595339081121</v>
      </c>
      <c r="E1806" s="2">
        <v>5.2886143965417548E-3</v>
      </c>
      <c r="F1806" s="2">
        <v>8.5526999999999997</v>
      </c>
      <c r="G1806" s="2">
        <v>8.509640000000001</v>
      </c>
      <c r="H1806" s="2">
        <v>8.746715</v>
      </c>
      <c r="I1806" s="2">
        <v>8.7501359999999995</v>
      </c>
      <c r="J1806" s="2">
        <v>7.8031424999999981</v>
      </c>
      <c r="K1806" s="17" t="s">
        <v>48</v>
      </c>
      <c r="L1806" s="17" t="s">
        <v>50</v>
      </c>
      <c r="M1806" s="17" t="s">
        <v>47</v>
      </c>
    </row>
    <row r="1807" spans="1:13" ht="13.5" x14ac:dyDescent="0.25">
      <c r="A1807" s="3">
        <v>44643</v>
      </c>
      <c r="B1807" s="2">
        <v>8.5130999999999997</v>
      </c>
      <c r="C1807" s="2">
        <v>46.38742146665389</v>
      </c>
      <c r="D1807" s="2">
        <v>0.23734560627422674</v>
      </c>
      <c r="E1807" s="2">
        <v>-1.3336644704632817E-2</v>
      </c>
      <c r="F1807" s="2">
        <v>8.4925800000000002</v>
      </c>
      <c r="G1807" s="2">
        <v>8.4993999999999978</v>
      </c>
      <c r="H1807" s="2">
        <v>8.718020000000001</v>
      </c>
      <c r="I1807" s="2">
        <v>8.7636640000000003</v>
      </c>
      <c r="J1807" s="2">
        <v>7.811020499999997</v>
      </c>
      <c r="K1807" s="17" t="s">
        <v>48</v>
      </c>
      <c r="L1807" s="17" t="s">
        <v>50</v>
      </c>
      <c r="M1807" s="17" t="s">
        <v>47</v>
      </c>
    </row>
    <row r="1808" spans="1:13" ht="13.5" x14ac:dyDescent="0.25">
      <c r="A1808" s="3">
        <v>44644</v>
      </c>
      <c r="B1808" s="2">
        <v>8.1988000000000003</v>
      </c>
      <c r="C1808" s="2">
        <v>40.068280167124378</v>
      </c>
      <c r="D1808" s="2">
        <v>0.2273854128777657</v>
      </c>
      <c r="E1808" s="2">
        <v>-2.153433645967856E-2</v>
      </c>
      <c r="F1808" s="2">
        <v>8.4105999999999987</v>
      </c>
      <c r="G1808" s="2">
        <v>8.4584099999999989</v>
      </c>
      <c r="H1808" s="2">
        <v>8.6749800000000015</v>
      </c>
      <c r="I1808" s="2">
        <v>8.7617520000000013</v>
      </c>
      <c r="J1808" s="2">
        <v>7.8172634999999957</v>
      </c>
      <c r="K1808" s="17" t="s">
        <v>48</v>
      </c>
      <c r="L1808" s="17" t="s">
        <v>50</v>
      </c>
      <c r="M1808" s="17" t="s">
        <v>47</v>
      </c>
    </row>
    <row r="1809" spans="1:13" ht="13.5" x14ac:dyDescent="0.25">
      <c r="A1809" s="3">
        <v>44645</v>
      </c>
      <c r="B1809" s="2">
        <v>8.1988000000000003</v>
      </c>
      <c r="C1809" s="2">
        <v>40.068280167124378</v>
      </c>
      <c r="D1809" s="2">
        <v>0.19538485779076176</v>
      </c>
      <c r="E1809" s="2">
        <v>-2.1778837862562253E-2</v>
      </c>
      <c r="F1809" s="2">
        <v>8.328619999999999</v>
      </c>
      <c r="G1809" s="2">
        <v>8.4345000000000017</v>
      </c>
      <c r="H1809" s="2">
        <v>8.6353550000000006</v>
      </c>
      <c r="I1809" s="2">
        <v>8.7575160000000007</v>
      </c>
      <c r="J1809" s="2">
        <v>7.8235384999999953</v>
      </c>
      <c r="K1809" s="17" t="s">
        <v>48</v>
      </c>
      <c r="L1809" s="17" t="s">
        <v>50</v>
      </c>
      <c r="M1809" s="17" t="s">
        <v>47</v>
      </c>
    </row>
    <row r="1810" spans="1:13" ht="13.5" x14ac:dyDescent="0.25">
      <c r="A1810" s="3">
        <v>44648</v>
      </c>
      <c r="B1810" s="2">
        <v>8.1988000000000003</v>
      </c>
      <c r="C1810" s="2">
        <v>40.068280167124378</v>
      </c>
      <c r="D1810" s="2">
        <v>0.14453445300418366</v>
      </c>
      <c r="E1810" s="2">
        <v>-1.8810508001688896E-2</v>
      </c>
      <c r="F1810" s="2">
        <v>8.2616599999999991</v>
      </c>
      <c r="G1810" s="2">
        <v>8.4276700000000027</v>
      </c>
      <c r="H1810" s="2">
        <v>8.5981200000000015</v>
      </c>
      <c r="I1810" s="2">
        <v>8.7527340000000002</v>
      </c>
      <c r="J1810" s="2">
        <v>7.8300034999999948</v>
      </c>
      <c r="K1810" s="17" t="s">
        <v>48</v>
      </c>
      <c r="L1810" s="17" t="s">
        <v>50</v>
      </c>
      <c r="M1810" s="17" t="s">
        <v>47</v>
      </c>
    </row>
    <row r="1811" spans="1:13" ht="13.5" x14ac:dyDescent="0.25">
      <c r="A1811" s="3">
        <v>44649</v>
      </c>
      <c r="B1811" s="2">
        <v>8.1304999999999996</v>
      </c>
      <c r="C1811" s="2">
        <v>38.63964500491123</v>
      </c>
      <c r="D1811" s="2">
        <v>0.12990026745339911</v>
      </c>
      <c r="E1811" s="2">
        <v>-1.1925557015494422E-2</v>
      </c>
      <c r="F1811" s="2">
        <v>8.2479999999999993</v>
      </c>
      <c r="G1811" s="2">
        <v>8.4003499999999995</v>
      </c>
      <c r="H1811" s="2">
        <v>8.5468800000000016</v>
      </c>
      <c r="I1811" s="2">
        <v>8.7465860000000006</v>
      </c>
      <c r="J1811" s="2">
        <v>7.8361269999999941</v>
      </c>
      <c r="K1811" s="17" t="s">
        <v>48</v>
      </c>
      <c r="L1811" s="17" t="s">
        <v>55</v>
      </c>
      <c r="M1811" s="17" t="s">
        <v>47</v>
      </c>
    </row>
    <row r="1812" spans="1:13" ht="13.5" x14ac:dyDescent="0.25">
      <c r="A1812" s="3">
        <v>44650</v>
      </c>
      <c r="B1812" s="2">
        <v>8.2670999999999992</v>
      </c>
      <c r="C1812" s="2">
        <v>43.015772603374934</v>
      </c>
      <c r="D1812" s="2">
        <v>0.1730261874070198</v>
      </c>
      <c r="E1812" s="2">
        <v>-8.1140134508466653E-3</v>
      </c>
      <c r="F1812" s="2">
        <v>8.1988000000000003</v>
      </c>
      <c r="G1812" s="2">
        <v>8.3456900000000012</v>
      </c>
      <c r="H1812" s="2">
        <v>8.5096450000000026</v>
      </c>
      <c r="I1812" s="2">
        <v>8.7438540000000007</v>
      </c>
      <c r="J1812" s="2">
        <v>7.843281999999995</v>
      </c>
      <c r="K1812" s="17" t="s">
        <v>48</v>
      </c>
      <c r="L1812" s="17" t="s">
        <v>50</v>
      </c>
      <c r="M1812" s="17" t="s">
        <v>47</v>
      </c>
    </row>
    <row r="1813" spans="1:13" ht="13.5" x14ac:dyDescent="0.25">
      <c r="A1813" s="3">
        <v>44651</v>
      </c>
      <c r="B1813" s="2">
        <v>8.1304999999999996</v>
      </c>
      <c r="C1813" s="2">
        <v>39.947615080902622</v>
      </c>
      <c r="D1813" s="2">
        <v>0.18965160973641204</v>
      </c>
      <c r="E1813" s="2">
        <v>-4.8814750815524086E-3</v>
      </c>
      <c r="F1813" s="2">
        <v>8.1851400000000005</v>
      </c>
      <c r="G1813" s="2">
        <v>8.2978699999999996</v>
      </c>
      <c r="H1813" s="2">
        <v>8.4744600000000005</v>
      </c>
      <c r="I1813" s="2">
        <v>8.738526000000002</v>
      </c>
      <c r="J1813" s="2">
        <v>7.8495639999999947</v>
      </c>
      <c r="K1813" s="17" t="s">
        <v>48</v>
      </c>
      <c r="L1813" s="17" t="s">
        <v>55</v>
      </c>
      <c r="M1813" s="17" t="s">
        <v>47</v>
      </c>
    </row>
    <row r="1814" spans="1:13" ht="13.5" x14ac:dyDescent="0.25">
      <c r="A1814" s="3">
        <v>44652</v>
      </c>
      <c r="B1814" s="2">
        <v>8.2670999999999992</v>
      </c>
      <c r="C1814" s="2">
        <v>44.23136971068184</v>
      </c>
      <c r="D1814" s="2">
        <v>0.19584700774677621</v>
      </c>
      <c r="E1814" s="2">
        <v>-1.6870981621373085E-3</v>
      </c>
      <c r="F1814" s="2">
        <v>8.1988000000000003</v>
      </c>
      <c r="G1814" s="2">
        <v>8.2637099999999997</v>
      </c>
      <c r="H1814" s="2">
        <v>8.4348350000000014</v>
      </c>
      <c r="I1814" s="2">
        <v>8.7357940000000003</v>
      </c>
      <c r="J1814" s="2">
        <v>7.8564339999999948</v>
      </c>
      <c r="K1814" s="17" t="s">
        <v>48</v>
      </c>
      <c r="L1814" s="17" t="s">
        <v>55</v>
      </c>
      <c r="M1814" s="17" t="s">
        <v>51</v>
      </c>
    </row>
    <row r="1815" spans="1:13" ht="13.5" x14ac:dyDescent="0.25">
      <c r="A1815" s="3">
        <v>44655</v>
      </c>
      <c r="B1815" s="2">
        <v>8.2603000000000009</v>
      </c>
      <c r="C1815" s="2">
        <v>44.062865808068082</v>
      </c>
      <c r="D1815" s="2">
        <v>0.19131181236746997</v>
      </c>
      <c r="E1815" s="2">
        <v>3.7620298234857632E-3</v>
      </c>
      <c r="F1815" s="2">
        <v>8.2110999999999983</v>
      </c>
      <c r="G1815" s="2">
        <v>8.2363800000000005</v>
      </c>
      <c r="H1815" s="2">
        <v>8.3938450000000024</v>
      </c>
      <c r="I1815" s="2">
        <v>8.7233600000000031</v>
      </c>
      <c r="J1815" s="2">
        <v>7.8627944999999952</v>
      </c>
      <c r="K1815" s="17" t="s">
        <v>48</v>
      </c>
      <c r="L1815" s="17" t="s">
        <v>55</v>
      </c>
      <c r="M1815" s="17" t="s">
        <v>51</v>
      </c>
    </row>
    <row r="1816" spans="1:13" ht="13.5" x14ac:dyDescent="0.25">
      <c r="A1816" s="3">
        <v>44656</v>
      </c>
      <c r="B1816" s="2">
        <v>8.1988000000000003</v>
      </c>
      <c r="C1816" s="2">
        <v>42.486414561556309</v>
      </c>
      <c r="D1816" s="2">
        <v>0.14174079818291219</v>
      </c>
      <c r="E1816" s="2">
        <v>1.5556832042076106E-2</v>
      </c>
      <c r="F1816" s="2">
        <v>8.2247599999999998</v>
      </c>
      <c r="G1816" s="2">
        <v>8.2363800000000005</v>
      </c>
      <c r="H1816" s="2">
        <v>8.3730100000000025</v>
      </c>
      <c r="I1816" s="2">
        <v>8.7069620000000008</v>
      </c>
      <c r="J1816" s="2">
        <v>7.8684674999999933</v>
      </c>
      <c r="K1816" s="17" t="s">
        <v>48</v>
      </c>
      <c r="L1816" s="17" t="s">
        <v>55</v>
      </c>
      <c r="M1816" s="17" t="s">
        <v>51</v>
      </c>
    </row>
    <row r="1817" spans="1:13" ht="13.5" x14ac:dyDescent="0.25">
      <c r="A1817" s="3">
        <v>44657</v>
      </c>
      <c r="B1817" s="2">
        <v>8.4720999999999993</v>
      </c>
      <c r="C1817" s="2">
        <v>50.89433511551271</v>
      </c>
      <c r="D1817" s="2">
        <v>0.12939723096500622</v>
      </c>
      <c r="E1817" s="2">
        <v>3.5106102935302162E-2</v>
      </c>
      <c r="F1817" s="2">
        <v>8.2657599999999984</v>
      </c>
      <c r="G1817" s="2">
        <v>8.2322799999999994</v>
      </c>
      <c r="H1817" s="2">
        <v>8.3658400000000022</v>
      </c>
      <c r="I1817" s="2">
        <v>8.6987640000000024</v>
      </c>
      <c r="J1817" s="2">
        <v>7.8756654999999931</v>
      </c>
      <c r="K1817" s="17" t="s">
        <v>52</v>
      </c>
      <c r="L1817" s="17" t="s">
        <v>55</v>
      </c>
      <c r="M1817" s="17" t="s">
        <v>53</v>
      </c>
    </row>
    <row r="1818" spans="1:13" ht="13.5" x14ac:dyDescent="0.25">
      <c r="A1818" s="3">
        <v>44658</v>
      </c>
      <c r="B1818" s="2">
        <v>8.4515999999999991</v>
      </c>
      <c r="C1818" s="2">
        <v>50.3003330838579</v>
      </c>
      <c r="D1818" s="2">
        <v>7.1883641481290894E-2</v>
      </c>
      <c r="E1818" s="2">
        <v>5.9568056568232407E-2</v>
      </c>
      <c r="F1818" s="2">
        <v>8.3299799999999991</v>
      </c>
      <c r="G1818" s="2">
        <v>8.2575599999999998</v>
      </c>
      <c r="H1818" s="2">
        <v>8.3579850000000029</v>
      </c>
      <c r="I1818" s="2">
        <v>8.6882420000000007</v>
      </c>
      <c r="J1818" s="2">
        <v>7.8820004999999931</v>
      </c>
      <c r="K1818" s="17" t="s">
        <v>52</v>
      </c>
      <c r="L1818" s="17" t="s">
        <v>55</v>
      </c>
      <c r="M1818" s="17" t="s">
        <v>53</v>
      </c>
    </row>
    <row r="1819" spans="1:13" ht="13.5" x14ac:dyDescent="0.25">
      <c r="A1819" s="3">
        <v>44659</v>
      </c>
      <c r="B1819" s="2">
        <v>8.5335999999999999</v>
      </c>
      <c r="C1819" s="2">
        <v>52.679435180494302</v>
      </c>
      <c r="D1819" s="2">
        <v>1.7048964347539552E-2</v>
      </c>
      <c r="E1819" s="2">
        <v>8.5187833023483261E-2</v>
      </c>
      <c r="F1819" s="2">
        <v>8.3832799999999992</v>
      </c>
      <c r="G1819" s="2">
        <v>8.2910400000000006</v>
      </c>
      <c r="H1819" s="2">
        <v>8.3627700000000011</v>
      </c>
      <c r="I1819" s="2">
        <v>8.6812740000000002</v>
      </c>
      <c r="J1819" s="2">
        <v>7.8888089999999931</v>
      </c>
      <c r="K1819" s="17" t="s">
        <v>48</v>
      </c>
      <c r="L1819" s="17" t="s">
        <v>55</v>
      </c>
      <c r="M1819" s="17" t="s">
        <v>51</v>
      </c>
    </row>
    <row r="1820" spans="1:13" ht="13.5" x14ac:dyDescent="0.25">
      <c r="A1820" s="3">
        <v>44662</v>
      </c>
      <c r="B1820" s="2">
        <v>8.5266999999999999</v>
      </c>
      <c r="C1820" s="2">
        <v>52.451904072548345</v>
      </c>
      <c r="D1820" s="2">
        <v>-2.9411240977736952E-2</v>
      </c>
      <c r="E1820" s="2">
        <v>0.10804318460042937</v>
      </c>
      <c r="F1820" s="2">
        <v>8.4365599999999983</v>
      </c>
      <c r="G1820" s="2">
        <v>8.323830000000001</v>
      </c>
      <c r="H1820" s="2">
        <v>8.37575</v>
      </c>
      <c r="I1820" s="2">
        <v>8.675670000000002</v>
      </c>
      <c r="J1820" s="2">
        <v>7.8953294999999919</v>
      </c>
      <c r="K1820" s="17" t="s">
        <v>52</v>
      </c>
      <c r="L1820" s="17" t="s">
        <v>55</v>
      </c>
      <c r="M1820" s="17" t="s">
        <v>53</v>
      </c>
    </row>
    <row r="1821" spans="1:13" ht="13.5" x14ac:dyDescent="0.25">
      <c r="A1821" s="3">
        <v>44663</v>
      </c>
      <c r="B1821" s="2">
        <v>8.4651999999999994</v>
      </c>
      <c r="C1821" s="2">
        <v>50.363907424764307</v>
      </c>
      <c r="D1821" s="2">
        <v>-7.5165404796939228E-2</v>
      </c>
      <c r="E1821" s="2">
        <v>0.12936182253087081</v>
      </c>
      <c r="F1821" s="2">
        <v>8.4898399999999974</v>
      </c>
      <c r="G1821" s="2">
        <v>8.3572999999999986</v>
      </c>
      <c r="H1821" s="2">
        <v>8.3788250000000009</v>
      </c>
      <c r="I1821" s="2">
        <v>8.6676079999999995</v>
      </c>
      <c r="J1821" s="2">
        <v>7.901573999999993</v>
      </c>
      <c r="K1821" s="17" t="s">
        <v>52</v>
      </c>
      <c r="L1821" s="17" t="s">
        <v>55</v>
      </c>
      <c r="M1821" s="17" t="s">
        <v>53</v>
      </c>
    </row>
    <row r="1822" spans="1:13" ht="13.5" x14ac:dyDescent="0.25">
      <c r="A1822" s="3">
        <v>44664</v>
      </c>
      <c r="B1822" s="2">
        <v>8.4651999999999994</v>
      </c>
      <c r="C1822" s="2">
        <v>50.363907424764307</v>
      </c>
      <c r="D1822" s="2">
        <v>-9.295495873167603E-2</v>
      </c>
      <c r="E1822" s="2">
        <v>0.15826100348645228</v>
      </c>
      <c r="F1822" s="2">
        <v>8.4884599999999981</v>
      </c>
      <c r="G1822" s="2">
        <v>8.3771099999999983</v>
      </c>
      <c r="H1822" s="2">
        <v>8.3614000000000015</v>
      </c>
      <c r="I1822" s="2">
        <v>8.6599559999999993</v>
      </c>
      <c r="J1822" s="2">
        <v>7.9078184999999932</v>
      </c>
      <c r="K1822" s="17" t="s">
        <v>48</v>
      </c>
      <c r="L1822" s="17" t="s">
        <v>55</v>
      </c>
      <c r="M1822" s="17" t="s">
        <v>47</v>
      </c>
    </row>
    <row r="1823" spans="1:13" ht="13.5" x14ac:dyDescent="0.25">
      <c r="A1823" s="3">
        <v>44665</v>
      </c>
      <c r="B1823" s="2">
        <v>8.4651999999999994</v>
      </c>
      <c r="C1823" s="2">
        <v>50.363907424764307</v>
      </c>
      <c r="D1823" s="2">
        <v>-0.12910626214229204</v>
      </c>
      <c r="E1823" s="2">
        <v>0.18411256544818452</v>
      </c>
      <c r="F1823" s="2">
        <v>8.4911799999999999</v>
      </c>
      <c r="G1823" s="2">
        <v>8.4105799999999995</v>
      </c>
      <c r="H1823" s="2">
        <v>8.3542250000000013</v>
      </c>
      <c r="I1823" s="2">
        <v>8.6529860000000003</v>
      </c>
      <c r="J1823" s="2">
        <v>7.9141264999999938</v>
      </c>
      <c r="K1823" s="17" t="s">
        <v>48</v>
      </c>
      <c r="L1823" s="17" t="s">
        <v>55</v>
      </c>
      <c r="M1823" s="17" t="s">
        <v>51</v>
      </c>
    </row>
    <row r="1824" spans="1:13" ht="13.5" x14ac:dyDescent="0.25">
      <c r="A1824" s="3">
        <v>44666</v>
      </c>
      <c r="B1824" s="2">
        <v>8.4037000000000006</v>
      </c>
      <c r="C1824" s="2">
        <v>47.978465003573888</v>
      </c>
      <c r="D1824" s="2">
        <v>-0.13420194131422924</v>
      </c>
      <c r="E1824" s="2">
        <v>0.20842830128142359</v>
      </c>
      <c r="F1824" s="2">
        <v>8.4651999999999994</v>
      </c>
      <c r="G1824" s="2">
        <v>8.4242399999999993</v>
      </c>
      <c r="H1824" s="2">
        <v>8.3439750000000004</v>
      </c>
      <c r="I1824" s="2">
        <v>8.6434200000000008</v>
      </c>
      <c r="J1824" s="2">
        <v>7.9201269999999955</v>
      </c>
      <c r="K1824" s="17" t="s">
        <v>48</v>
      </c>
      <c r="L1824" s="17" t="s">
        <v>50</v>
      </c>
      <c r="M1824" s="17" t="s">
        <v>47</v>
      </c>
    </row>
    <row r="1825" spans="1:13" ht="13.5" x14ac:dyDescent="0.25">
      <c r="A1825" s="3">
        <v>44669</v>
      </c>
      <c r="B1825" s="2">
        <v>8.4515999999999991</v>
      </c>
      <c r="C1825" s="2">
        <v>49.966198267386375</v>
      </c>
      <c r="D1825" s="2">
        <v>-0.1428159128442168</v>
      </c>
      <c r="E1825" s="2">
        <v>0.2237551085430807</v>
      </c>
      <c r="F1825" s="2">
        <v>8.4501799999999996</v>
      </c>
      <c r="G1825" s="2">
        <v>8.443369999999998</v>
      </c>
      <c r="H1825" s="2">
        <v>8.339875000000001</v>
      </c>
      <c r="I1825" s="2">
        <v>8.6361779999999992</v>
      </c>
      <c r="J1825" s="2">
        <v>7.9263669999999964</v>
      </c>
      <c r="K1825" s="17" t="s">
        <v>48</v>
      </c>
      <c r="L1825" s="17" t="s">
        <v>50</v>
      </c>
      <c r="M1825" s="17" t="s">
        <v>47</v>
      </c>
    </row>
    <row r="1826" spans="1:13" ht="13.5" x14ac:dyDescent="0.25">
      <c r="A1826" s="3">
        <v>44670</v>
      </c>
      <c r="B1826" s="2">
        <v>8.4379000000000008</v>
      </c>
      <c r="C1826" s="2">
        <v>49.384979594452417</v>
      </c>
      <c r="D1826" s="2">
        <v>-0.15856399979398716</v>
      </c>
      <c r="E1826" s="2">
        <v>0.22152139835118467</v>
      </c>
      <c r="F1826" s="2">
        <v>8.4447200000000002</v>
      </c>
      <c r="G1826" s="2">
        <v>8.4672799999999988</v>
      </c>
      <c r="H1826" s="2">
        <v>8.3518300000000014</v>
      </c>
      <c r="I1826" s="2">
        <v>8.6274319999999989</v>
      </c>
      <c r="J1826" s="2">
        <v>7.9325704999999962</v>
      </c>
      <c r="K1826" s="17" t="s">
        <v>48</v>
      </c>
      <c r="L1826" s="17" t="s">
        <v>50</v>
      </c>
      <c r="M1826" s="17" t="s">
        <v>47</v>
      </c>
    </row>
    <row r="1827" spans="1:13" ht="13.5" x14ac:dyDescent="0.25">
      <c r="A1827" s="3">
        <v>44671</v>
      </c>
      <c r="B1827" s="2">
        <v>8.4311000000000007</v>
      </c>
      <c r="C1827" s="2">
        <v>49.079811471556539</v>
      </c>
      <c r="D1827" s="2">
        <v>-0.1292701761814854</v>
      </c>
      <c r="E1827" s="2">
        <v>0.21195346966660555</v>
      </c>
      <c r="F1827" s="2">
        <v>8.4379000000000008</v>
      </c>
      <c r="G1827" s="2">
        <v>8.4631799999999977</v>
      </c>
      <c r="H1827" s="2">
        <v>8.3477300000000021</v>
      </c>
      <c r="I1827" s="2">
        <v>8.6186879999999988</v>
      </c>
      <c r="J1827" s="2">
        <v>7.9385179999999966</v>
      </c>
      <c r="K1827" s="17" t="s">
        <v>48</v>
      </c>
      <c r="L1827" s="17" t="s">
        <v>50</v>
      </c>
      <c r="M1827" s="17" t="s">
        <v>47</v>
      </c>
    </row>
    <row r="1828" spans="1:13" ht="13.5" x14ac:dyDescent="0.25">
      <c r="A1828" s="3">
        <v>44672</v>
      </c>
      <c r="B1828" s="2">
        <v>8.4037000000000006</v>
      </c>
      <c r="C1828" s="2">
        <v>47.798125915275456</v>
      </c>
      <c r="D1828" s="2">
        <v>-0.10550299043172906</v>
      </c>
      <c r="E1828" s="2">
        <v>0.1981892989412079</v>
      </c>
      <c r="F1828" s="2">
        <v>8.4255999999999993</v>
      </c>
      <c r="G1828" s="2">
        <v>8.4583899999999996</v>
      </c>
      <c r="H1828" s="2">
        <v>8.3579750000000015</v>
      </c>
      <c r="I1828" s="2">
        <v>8.6092580000000005</v>
      </c>
      <c r="J1828" s="2">
        <v>7.944359999999997</v>
      </c>
      <c r="K1828" s="17" t="s">
        <v>48</v>
      </c>
      <c r="L1828" s="17" t="s">
        <v>50</v>
      </c>
      <c r="M1828" s="17" t="s">
        <v>47</v>
      </c>
    </row>
    <row r="1829" spans="1:13" ht="13.5" x14ac:dyDescent="0.25">
      <c r="A1829" s="3">
        <v>44673</v>
      </c>
      <c r="B1829" s="2">
        <v>8.2670999999999992</v>
      </c>
      <c r="C1829" s="2">
        <v>41.920643186501536</v>
      </c>
      <c r="D1829" s="2">
        <v>-6.2399890594377894E-2</v>
      </c>
      <c r="E1829" s="2">
        <v>0.18493149873778836</v>
      </c>
      <c r="F1829" s="2">
        <v>8.3982799999999997</v>
      </c>
      <c r="G1829" s="2">
        <v>8.4317400000000013</v>
      </c>
      <c r="H1829" s="2">
        <v>8.3613900000000019</v>
      </c>
      <c r="I1829" s="2">
        <v>8.5969599999999993</v>
      </c>
      <c r="J1829" s="2">
        <v>7.9489489999999963</v>
      </c>
      <c r="K1829" s="17" t="s">
        <v>48</v>
      </c>
      <c r="L1829" s="17" t="s">
        <v>55</v>
      </c>
      <c r="M1829" s="17" t="s">
        <v>47</v>
      </c>
    </row>
    <row r="1830" spans="1:13" ht="13.5" x14ac:dyDescent="0.25">
      <c r="A1830" s="3">
        <v>44676</v>
      </c>
      <c r="B1830" s="2">
        <v>8.0348000000000006</v>
      </c>
      <c r="C1830" s="2">
        <v>34.215415090852602</v>
      </c>
      <c r="D1830" s="2">
        <v>-8.7356398318458872E-3</v>
      </c>
      <c r="E1830" s="2">
        <v>0.17321705990071606</v>
      </c>
      <c r="F1830" s="2">
        <v>8.3149200000000008</v>
      </c>
      <c r="G1830" s="2">
        <v>8.3825500000000002</v>
      </c>
      <c r="H1830" s="2">
        <v>8.3531900000000014</v>
      </c>
      <c r="I1830" s="2">
        <v>8.5800160000000005</v>
      </c>
      <c r="J1830" s="2">
        <v>7.952228499999995</v>
      </c>
      <c r="K1830" s="17" t="s">
        <v>48</v>
      </c>
      <c r="L1830" s="17" t="s">
        <v>50</v>
      </c>
      <c r="M1830" s="17" t="s">
        <v>47</v>
      </c>
    </row>
    <row r="1831" spans="1:13" ht="13.5" x14ac:dyDescent="0.25">
      <c r="A1831" s="3">
        <v>44677</v>
      </c>
      <c r="B1831" s="2">
        <v>8.1304999999999996</v>
      </c>
      <c r="C1831" s="2">
        <v>39.175440970958839</v>
      </c>
      <c r="D1831" s="2">
        <v>2.246382318531559E-2</v>
      </c>
      <c r="E1831" s="2">
        <v>0.16164026074249802</v>
      </c>
      <c r="F1831" s="2">
        <v>8.2534400000000012</v>
      </c>
      <c r="G1831" s="2">
        <v>8.3490800000000007</v>
      </c>
      <c r="H1831" s="2">
        <v>8.3531899999999997</v>
      </c>
      <c r="I1831" s="2">
        <v>8.5649860000000011</v>
      </c>
      <c r="J1831" s="2">
        <v>7.9564989999999955</v>
      </c>
      <c r="K1831" s="17" t="s">
        <v>48</v>
      </c>
      <c r="L1831" s="17" t="s">
        <v>50</v>
      </c>
      <c r="M1831" s="17" t="s">
        <v>47</v>
      </c>
    </row>
    <row r="1832" spans="1:13" ht="13.5" x14ac:dyDescent="0.25">
      <c r="A1832" s="3">
        <v>44678</v>
      </c>
      <c r="B1832" s="2">
        <v>8.1167999999999996</v>
      </c>
      <c r="C1832" s="2">
        <v>38.725300651561469</v>
      </c>
      <c r="D1832" s="2">
        <v>5.1480908760751731E-2</v>
      </c>
      <c r="E1832" s="2">
        <v>0.15096141493261397</v>
      </c>
      <c r="F1832" s="2">
        <v>8.1905800000000006</v>
      </c>
      <c r="G1832" s="2">
        <v>8.3142399999999999</v>
      </c>
      <c r="H1832" s="2">
        <v>8.345675</v>
      </c>
      <c r="I1832" s="2">
        <v>8.5492720000000002</v>
      </c>
      <c r="J1832" s="2">
        <v>7.9618964999999946</v>
      </c>
      <c r="K1832" s="17" t="s">
        <v>48</v>
      </c>
      <c r="L1832" s="17" t="s">
        <v>50</v>
      </c>
      <c r="M1832" s="17" t="s">
        <v>47</v>
      </c>
    </row>
    <row r="1833" spans="1:13" ht="13.5" x14ac:dyDescent="0.25">
      <c r="A1833" s="3">
        <v>44679</v>
      </c>
      <c r="B1833" s="2">
        <v>8.0962999999999994</v>
      </c>
      <c r="C1833" s="2">
        <v>38.021290611182067</v>
      </c>
      <c r="D1833" s="2">
        <v>7.911730448212495E-2</v>
      </c>
      <c r="E1833" s="2">
        <v>0.14679126247768493</v>
      </c>
      <c r="F1833" s="2">
        <v>8.1290999999999993</v>
      </c>
      <c r="G1833" s="2">
        <v>8.2773500000000002</v>
      </c>
      <c r="H1833" s="2">
        <v>8.3439650000000007</v>
      </c>
      <c r="I1833" s="2">
        <v>8.532192000000002</v>
      </c>
      <c r="J1833" s="2">
        <v>7.9665084999999944</v>
      </c>
      <c r="K1833" s="17" t="s">
        <v>48</v>
      </c>
      <c r="L1833" s="17" t="s">
        <v>50</v>
      </c>
      <c r="M1833" s="17" t="s">
        <v>47</v>
      </c>
    </row>
    <row r="1834" spans="1:13" ht="13.5" x14ac:dyDescent="0.25">
      <c r="A1834" s="3">
        <v>44680</v>
      </c>
      <c r="B1834" s="2">
        <v>8.0006000000000004</v>
      </c>
      <c r="C1834" s="2">
        <v>34.837303191479663</v>
      </c>
      <c r="D1834" s="2">
        <v>0.10169946860021284</v>
      </c>
      <c r="E1834" s="2">
        <v>0.13927925912041605</v>
      </c>
      <c r="F1834" s="2">
        <v>8.0757999999999992</v>
      </c>
      <c r="G1834" s="2">
        <v>8.2370400000000004</v>
      </c>
      <c r="H1834" s="2">
        <v>8.3306400000000007</v>
      </c>
      <c r="I1834" s="2">
        <v>8.5131979999999992</v>
      </c>
      <c r="J1834" s="2">
        <v>7.9702999999999955</v>
      </c>
      <c r="K1834" s="17" t="s">
        <v>48</v>
      </c>
      <c r="L1834" s="17" t="s">
        <v>50</v>
      </c>
      <c r="M1834" s="17" t="s">
        <v>47</v>
      </c>
    </row>
    <row r="1835" spans="1:13" ht="13.5" x14ac:dyDescent="0.25">
      <c r="A1835" s="3">
        <v>44685</v>
      </c>
      <c r="B1835" s="2">
        <v>8.4379000000000008</v>
      </c>
      <c r="C1835" s="2">
        <v>53.85386637502031</v>
      </c>
      <c r="D1835" s="2">
        <v>9.7803449392445785E-2</v>
      </c>
      <c r="E1835" s="2">
        <v>0.13474318241831124</v>
      </c>
      <c r="F1835" s="2">
        <v>8.1564200000000007</v>
      </c>
      <c r="G1835" s="2">
        <v>8.2356700000000007</v>
      </c>
      <c r="H1835" s="2">
        <v>8.3395200000000003</v>
      </c>
      <c r="I1835" s="2">
        <v>8.5022660000000023</v>
      </c>
      <c r="J1835" s="2">
        <v>7.9763124999999944</v>
      </c>
      <c r="K1835" s="17" t="s">
        <v>52</v>
      </c>
      <c r="L1835" s="17" t="s">
        <v>55</v>
      </c>
      <c r="M1835" s="17" t="s">
        <v>53</v>
      </c>
    </row>
    <row r="1836" spans="1:13" ht="13.5" x14ac:dyDescent="0.25">
      <c r="A1836" s="3">
        <v>44686</v>
      </c>
      <c r="B1836" s="2">
        <v>8.4446999999999992</v>
      </c>
      <c r="C1836" s="2">
        <v>54.078288240525289</v>
      </c>
      <c r="D1836" s="2">
        <v>9.1181172812087041E-2</v>
      </c>
      <c r="E1836" s="2">
        <v>0.12733158756669122</v>
      </c>
      <c r="F1836" s="2">
        <v>8.2192599999999985</v>
      </c>
      <c r="G1836" s="2">
        <v>8.2363499999999998</v>
      </c>
      <c r="H1836" s="2">
        <v>8.3518150000000002</v>
      </c>
      <c r="I1836" s="2">
        <v>8.4866880000000009</v>
      </c>
      <c r="J1836" s="2">
        <v>7.9820174999999942</v>
      </c>
      <c r="K1836" s="17" t="s">
        <v>52</v>
      </c>
      <c r="L1836" s="17" t="s">
        <v>49</v>
      </c>
      <c r="M1836" s="17" t="s">
        <v>53</v>
      </c>
    </row>
    <row r="1837" spans="1:13" ht="13.5" x14ac:dyDescent="0.25">
      <c r="A1837" s="3">
        <v>44687</v>
      </c>
      <c r="B1837" s="2">
        <v>8.4583999999999993</v>
      </c>
      <c r="C1837" s="2">
        <v>54.557785002480252</v>
      </c>
      <c r="D1837" s="2">
        <v>8.2815216256967972E-2</v>
      </c>
      <c r="E1837" s="2">
        <v>0.10831912115473875</v>
      </c>
      <c r="F1837" s="2">
        <v>8.2875799999999984</v>
      </c>
      <c r="G1837" s="2">
        <v>8.2390799999999995</v>
      </c>
      <c r="H1837" s="2">
        <v>8.3511300000000013</v>
      </c>
      <c r="I1837" s="2">
        <v>8.4741160000000022</v>
      </c>
      <c r="J1837" s="2">
        <v>7.9860484999999937</v>
      </c>
      <c r="K1837" s="17" t="s">
        <v>52</v>
      </c>
      <c r="L1837" s="17" t="s">
        <v>49</v>
      </c>
      <c r="M1837" s="17" t="s">
        <v>53</v>
      </c>
    </row>
    <row r="1838" spans="1:13" ht="13.5" x14ac:dyDescent="0.25">
      <c r="A1838" s="3">
        <v>44690</v>
      </c>
      <c r="B1838" s="2">
        <v>8.3696000000000002</v>
      </c>
      <c r="C1838" s="2">
        <v>50.851423253786848</v>
      </c>
      <c r="D1838" s="2">
        <v>7.7368210793475001E-2</v>
      </c>
      <c r="E1838" s="2">
        <v>8.1523698451569454E-2</v>
      </c>
      <c r="F1838" s="2">
        <v>8.3422400000000003</v>
      </c>
      <c r="G1838" s="2">
        <v>8.2356700000000007</v>
      </c>
      <c r="H1838" s="2">
        <v>8.3470300000000002</v>
      </c>
      <c r="I1838" s="2">
        <v>8.4603160000000006</v>
      </c>
      <c r="J1838" s="2">
        <v>7.9903189999999924</v>
      </c>
      <c r="K1838" s="17" t="s">
        <v>52</v>
      </c>
      <c r="L1838" s="17" t="s">
        <v>49</v>
      </c>
      <c r="M1838" s="17" t="s">
        <v>53</v>
      </c>
    </row>
    <row r="1839" spans="1:13" ht="13.5" x14ac:dyDescent="0.25">
      <c r="A1839" s="3">
        <v>44691</v>
      </c>
      <c r="B1839" s="2">
        <v>8.3696000000000002</v>
      </c>
      <c r="C1839" s="2">
        <v>50.851423253786848</v>
      </c>
      <c r="D1839" s="2">
        <v>5.159214428169534E-2</v>
      </c>
      <c r="E1839" s="2">
        <v>4.4857980691161869E-2</v>
      </c>
      <c r="F1839" s="2">
        <v>8.4160399999999989</v>
      </c>
      <c r="G1839" s="2">
        <v>8.2459200000000017</v>
      </c>
      <c r="H1839" s="2">
        <v>8.3388300000000015</v>
      </c>
      <c r="I1839" s="2">
        <v>8.4478820000000017</v>
      </c>
      <c r="J1839" s="2">
        <v>7.9939059999999929</v>
      </c>
      <c r="K1839" s="17" t="s">
        <v>52</v>
      </c>
      <c r="L1839" s="17" t="s">
        <v>49</v>
      </c>
      <c r="M1839" s="17" t="s">
        <v>53</v>
      </c>
    </row>
    <row r="1840" spans="1:13" ht="13.5" x14ac:dyDescent="0.25">
      <c r="A1840" s="3">
        <v>44692</v>
      </c>
      <c r="B1840" s="2">
        <v>8.2193000000000005</v>
      </c>
      <c r="C1840" s="2">
        <v>44.868079709338943</v>
      </c>
      <c r="D1840" s="2">
        <v>5.0360563390565716E-3</v>
      </c>
      <c r="E1840" s="2">
        <v>9.6072427303158549E-3</v>
      </c>
      <c r="F1840" s="2">
        <v>8.3723199999999984</v>
      </c>
      <c r="G1840" s="2">
        <v>8.2643700000000013</v>
      </c>
      <c r="H1840" s="2">
        <v>8.3234600000000007</v>
      </c>
      <c r="I1840" s="2">
        <v>8.4333980000000022</v>
      </c>
      <c r="J1840" s="2">
        <v>7.9974249999999936</v>
      </c>
      <c r="K1840" s="17" t="s">
        <v>52</v>
      </c>
      <c r="L1840" s="17" t="s">
        <v>55</v>
      </c>
      <c r="M1840" s="17" t="s">
        <v>54</v>
      </c>
    </row>
    <row r="1841" spans="1:13" ht="13.5" x14ac:dyDescent="0.25">
      <c r="A1841" s="3">
        <v>44693</v>
      </c>
      <c r="B1841" s="2">
        <v>8.3217999999999996</v>
      </c>
      <c r="C1841" s="2">
        <v>49.253363068478713</v>
      </c>
      <c r="D1841" s="2">
        <v>-2.6468981864880448E-2</v>
      </c>
      <c r="E1841" s="2">
        <v>-3.1815508506316738E-2</v>
      </c>
      <c r="F1841" s="2">
        <v>8.3477399999999982</v>
      </c>
      <c r="G1841" s="2">
        <v>8.2835000000000001</v>
      </c>
      <c r="H1841" s="2">
        <v>8.3162899999999986</v>
      </c>
      <c r="I1841" s="2">
        <v>8.4167280000000009</v>
      </c>
      <c r="J1841" s="2">
        <v>8.0014564999999944</v>
      </c>
      <c r="K1841" s="17" t="s">
        <v>48</v>
      </c>
      <c r="L1841" s="17" t="s">
        <v>50</v>
      </c>
      <c r="M1841" s="17" t="s">
        <v>47</v>
      </c>
    </row>
    <row r="1842" spans="1:13" ht="13.5" x14ac:dyDescent="0.25">
      <c r="A1842" s="3">
        <v>44694</v>
      </c>
      <c r="B1842" s="2">
        <v>8.3217999999999996</v>
      </c>
      <c r="C1842" s="2">
        <v>49.253363068478713</v>
      </c>
      <c r="D1842" s="2">
        <v>-5.5138524823920676E-2</v>
      </c>
      <c r="E1842" s="2">
        <v>-7.5339490201963413E-2</v>
      </c>
      <c r="F1842" s="2">
        <v>8.3204199999999986</v>
      </c>
      <c r="G1842" s="2">
        <v>8.3039999999999985</v>
      </c>
      <c r="H1842" s="2">
        <v>8.3091199999999983</v>
      </c>
      <c r="I1842" s="2">
        <v>8.4029280000000011</v>
      </c>
      <c r="J1842" s="2">
        <v>8.0054879999999926</v>
      </c>
      <c r="K1842" s="17" t="s">
        <v>48</v>
      </c>
      <c r="L1842" s="17" t="s">
        <v>50</v>
      </c>
      <c r="M1842" s="17" t="s">
        <v>47</v>
      </c>
    </row>
    <row r="1843" spans="1:13" ht="13.5" x14ac:dyDescent="0.25">
      <c r="A1843" s="3">
        <v>44697</v>
      </c>
      <c r="B1843" s="2">
        <v>8.3217999999999996</v>
      </c>
      <c r="C1843" s="2">
        <v>49.253363068478713</v>
      </c>
      <c r="D1843" s="2">
        <v>-8.2462086688421365E-2</v>
      </c>
      <c r="E1843" s="2">
        <v>-0.11913115806747243</v>
      </c>
      <c r="F1843" s="2">
        <v>8.3108599999999999</v>
      </c>
      <c r="G1843" s="2">
        <v>8.3265499999999992</v>
      </c>
      <c r="H1843" s="2">
        <v>8.3019499999999997</v>
      </c>
      <c r="I1843" s="2">
        <v>8.3926800000000021</v>
      </c>
      <c r="J1843" s="2">
        <v>8.0089044999999945</v>
      </c>
      <c r="K1843" s="17" t="s">
        <v>48</v>
      </c>
      <c r="L1843" s="17" t="s">
        <v>50</v>
      </c>
      <c r="M1843" s="17" t="s">
        <v>47</v>
      </c>
    </row>
    <row r="1844" spans="1:13" ht="13.5" x14ac:dyDescent="0.25">
      <c r="A1844" s="3">
        <v>44698</v>
      </c>
      <c r="B1844" s="2">
        <v>8.3285999999999998</v>
      </c>
      <c r="C1844" s="2">
        <v>49.585630655512659</v>
      </c>
      <c r="D1844" s="2">
        <v>-0.12072627804450242</v>
      </c>
      <c r="E1844" s="2">
        <v>-0.15571102918708501</v>
      </c>
      <c r="F1844" s="2">
        <v>8.3026599999999995</v>
      </c>
      <c r="G1844" s="2">
        <v>8.3593499999999974</v>
      </c>
      <c r="H1844" s="2">
        <v>8.2981949999999998</v>
      </c>
      <c r="I1844" s="2">
        <v>8.3780600000000032</v>
      </c>
      <c r="J1844" s="2">
        <v>8.0124229999999947</v>
      </c>
      <c r="K1844" s="17" t="s">
        <v>48</v>
      </c>
      <c r="L1844" s="17" t="s">
        <v>55</v>
      </c>
      <c r="M1844" s="17" t="s">
        <v>47</v>
      </c>
    </row>
    <row r="1845" spans="1:13" ht="13.5" x14ac:dyDescent="0.25">
      <c r="A1845" s="3">
        <v>44699</v>
      </c>
      <c r="B1845" s="2">
        <v>8.3353999999999999</v>
      </c>
      <c r="C1845" s="2">
        <v>49.938625340097325</v>
      </c>
      <c r="D1845" s="2">
        <v>-8.6294219670554284E-2</v>
      </c>
      <c r="E1845" s="2">
        <v>-0.18394174436354166</v>
      </c>
      <c r="F1845" s="2">
        <v>8.3258799999999997</v>
      </c>
      <c r="G1845" s="2">
        <v>8.3490999999999982</v>
      </c>
      <c r="H1845" s="2">
        <v>8.2923849999999995</v>
      </c>
      <c r="I1845" s="2">
        <v>8.3631660000000014</v>
      </c>
      <c r="J1845" s="2">
        <v>8.0158729999999938</v>
      </c>
      <c r="K1845" s="17" t="s">
        <v>52</v>
      </c>
      <c r="L1845" s="17" t="s">
        <v>49</v>
      </c>
      <c r="M1845" s="17" t="s">
        <v>53</v>
      </c>
    </row>
    <row r="1846" spans="1:13" ht="13.5" x14ac:dyDescent="0.25">
      <c r="A1846" s="3">
        <v>44700</v>
      </c>
      <c r="B1846" s="2">
        <v>8.3353999999999999</v>
      </c>
      <c r="C1846" s="2">
        <v>49.938625340097332</v>
      </c>
      <c r="D1846" s="2">
        <v>-5.6119880834319957E-2</v>
      </c>
      <c r="E1846" s="2">
        <v>-0.19543692431996385</v>
      </c>
      <c r="F1846" s="2">
        <v>8.3285999999999998</v>
      </c>
      <c r="G1846" s="2">
        <v>8.3381699999999963</v>
      </c>
      <c r="H1846" s="2">
        <v>8.2872599999999998</v>
      </c>
      <c r="I1846" s="2">
        <v>8.3575640000000018</v>
      </c>
      <c r="J1846" s="2">
        <v>8.0199724999999926</v>
      </c>
      <c r="K1846" s="17" t="s">
        <v>52</v>
      </c>
      <c r="L1846" s="17" t="s">
        <v>49</v>
      </c>
      <c r="M1846" s="17" t="s">
        <v>53</v>
      </c>
    </row>
    <row r="1847" spans="1:13" ht="13.5" x14ac:dyDescent="0.25">
      <c r="A1847" s="3">
        <v>44701</v>
      </c>
      <c r="B1847" s="2">
        <v>8.2670999999999992</v>
      </c>
      <c r="C1847" s="2">
        <v>46.172631449754505</v>
      </c>
      <c r="D1847" s="2">
        <v>-2.3426938659671492E-2</v>
      </c>
      <c r="E1847" s="2">
        <v>-0.19509837607393141</v>
      </c>
      <c r="F1847" s="2">
        <v>8.3176600000000001</v>
      </c>
      <c r="G1847" s="2">
        <v>8.3190399999999975</v>
      </c>
      <c r="H1847" s="2">
        <v>8.2790599999999994</v>
      </c>
      <c r="I1847" s="2">
        <v>8.350596000000003</v>
      </c>
      <c r="J1847" s="2">
        <v>8.0230809999999924</v>
      </c>
      <c r="K1847" s="17" t="s">
        <v>52</v>
      </c>
      <c r="L1847" s="17" t="s">
        <v>49</v>
      </c>
      <c r="M1847" s="17" t="s">
        <v>54</v>
      </c>
    </row>
    <row r="1848" spans="1:13" ht="13.5" x14ac:dyDescent="0.25">
      <c r="A1848" s="3">
        <v>44704</v>
      </c>
      <c r="B1848" s="2">
        <v>8.2670999999999992</v>
      </c>
      <c r="C1848" s="2">
        <v>46.172631449754505</v>
      </c>
      <c r="D1848" s="2">
        <v>-9.0273179968018979E-3</v>
      </c>
      <c r="E1848" s="2">
        <v>-0.1848799713672947</v>
      </c>
      <c r="F1848" s="2">
        <v>8.3067200000000003</v>
      </c>
      <c r="G1848" s="2">
        <v>8.3087899999999983</v>
      </c>
      <c r="H1848" s="2">
        <v>8.2722299999999986</v>
      </c>
      <c r="I1848" s="2">
        <v>8.3437640000000037</v>
      </c>
      <c r="J1848" s="2">
        <v>8.0268044999999919</v>
      </c>
      <c r="K1848" s="17" t="s">
        <v>52</v>
      </c>
      <c r="L1848" s="17" t="s">
        <v>49</v>
      </c>
      <c r="M1848" s="17" t="s">
        <v>54</v>
      </c>
    </row>
    <row r="1849" spans="1:13" ht="13.5" x14ac:dyDescent="0.25">
      <c r="A1849" s="3">
        <v>44705</v>
      </c>
      <c r="B1849" s="2">
        <v>8.3696000000000002</v>
      </c>
      <c r="C1849" s="2">
        <v>52.418002248883781</v>
      </c>
      <c r="D1849" s="2">
        <v>-4.0671899219422158E-3</v>
      </c>
      <c r="E1849" s="2">
        <v>-0.16818198332212589</v>
      </c>
      <c r="F1849" s="2">
        <v>8.314919999999999</v>
      </c>
      <c r="G1849" s="2">
        <v>8.3087900000000001</v>
      </c>
      <c r="H1849" s="2">
        <v>8.2773549999999982</v>
      </c>
      <c r="I1849" s="2">
        <v>8.3423980000000011</v>
      </c>
      <c r="J1849" s="2">
        <v>8.0304254999999927</v>
      </c>
      <c r="K1849" s="17" t="s">
        <v>52</v>
      </c>
      <c r="L1849" s="17" t="s">
        <v>49</v>
      </c>
      <c r="M1849" s="17" t="s">
        <v>53</v>
      </c>
    </row>
    <row r="1850" spans="1:13" ht="13.5" x14ac:dyDescent="0.25">
      <c r="A1850" s="3">
        <v>44706</v>
      </c>
      <c r="B1850" s="2">
        <v>8.3353999999999999</v>
      </c>
      <c r="C1850" s="2">
        <v>50.320108113750706</v>
      </c>
      <c r="D1850" s="2">
        <v>-2.0724443539394954E-2</v>
      </c>
      <c r="E1850" s="2">
        <v>-0.14305228319404065</v>
      </c>
      <c r="F1850" s="2">
        <v>8.314919999999999</v>
      </c>
      <c r="G1850" s="2">
        <v>8.3204000000000011</v>
      </c>
      <c r="H1850" s="2">
        <v>8.2923849999999995</v>
      </c>
      <c r="I1850" s="2">
        <v>8.3437640000000002</v>
      </c>
      <c r="J1850" s="2">
        <v>8.0338754999999917</v>
      </c>
      <c r="K1850" s="17" t="s">
        <v>48</v>
      </c>
      <c r="L1850" s="17" t="s">
        <v>55</v>
      </c>
      <c r="M1850" s="17" t="s">
        <v>55</v>
      </c>
    </row>
    <row r="1851" spans="1:13" ht="13.5" x14ac:dyDescent="0.25">
      <c r="A1851" s="3">
        <v>44707</v>
      </c>
      <c r="B1851" s="2">
        <v>8.4379000000000008</v>
      </c>
      <c r="C1851" s="2">
        <v>56.003454482310126</v>
      </c>
      <c r="D1851" s="2">
        <v>-2.6685261119569148E-2</v>
      </c>
      <c r="E1851" s="2">
        <v>-0.11740249189091262</v>
      </c>
      <c r="F1851" s="2">
        <v>8.3354199999999992</v>
      </c>
      <c r="G1851" s="2">
        <v>8.3320100000000004</v>
      </c>
      <c r="H1851" s="2">
        <v>8.3077549999999984</v>
      </c>
      <c r="I1851" s="2">
        <v>8.3444480000000016</v>
      </c>
      <c r="J1851" s="2">
        <v>8.0381454999999917</v>
      </c>
      <c r="K1851" s="17" t="s">
        <v>52</v>
      </c>
      <c r="L1851" s="17" t="s">
        <v>49</v>
      </c>
      <c r="M1851" s="17" t="s">
        <v>53</v>
      </c>
    </row>
    <row r="1852" spans="1:13" ht="13.5" x14ac:dyDescent="0.25">
      <c r="A1852" s="3">
        <v>44708</v>
      </c>
      <c r="B1852" s="2">
        <v>8.4037000000000006</v>
      </c>
      <c r="C1852" s="2">
        <v>53.792244078702637</v>
      </c>
      <c r="D1852" s="2">
        <v>-2.9841055393271532E-2</v>
      </c>
      <c r="E1852" s="2">
        <v>-9.2696330524979553E-2</v>
      </c>
      <c r="F1852" s="2">
        <v>8.3627399999999987</v>
      </c>
      <c r="G1852" s="2">
        <v>8.3401999999999994</v>
      </c>
      <c r="H1852" s="2">
        <v>8.3220999999999972</v>
      </c>
      <c r="I1852" s="2">
        <v>8.336248000000003</v>
      </c>
      <c r="J1852" s="2">
        <v>8.0419369999999919</v>
      </c>
      <c r="K1852" s="17" t="s">
        <v>48</v>
      </c>
      <c r="L1852" s="17" t="s">
        <v>55</v>
      </c>
      <c r="M1852" s="17" t="s">
        <v>51</v>
      </c>
    </row>
    <row r="1853" spans="1:13" ht="13.5" x14ac:dyDescent="0.25">
      <c r="A1853" s="3">
        <v>44711</v>
      </c>
      <c r="B1853" s="2">
        <v>8.4446999999999992</v>
      </c>
      <c r="C1853" s="2">
        <v>56.033441719752801</v>
      </c>
      <c r="D1853" s="2">
        <v>-3.5943845147389908E-2</v>
      </c>
      <c r="E1853" s="2">
        <v>-7.2809185942226448E-2</v>
      </c>
      <c r="F1853" s="2">
        <v>8.3982599999999987</v>
      </c>
      <c r="G1853" s="2">
        <v>8.3524899999999995</v>
      </c>
      <c r="H1853" s="2">
        <v>8.3395199999999985</v>
      </c>
      <c r="I1853" s="2">
        <v>8.332968000000001</v>
      </c>
      <c r="J1853" s="2">
        <v>8.0459334999999914</v>
      </c>
      <c r="K1853" s="17" t="s">
        <v>52</v>
      </c>
      <c r="L1853" s="17" t="s">
        <v>55</v>
      </c>
      <c r="M1853" s="17" t="s">
        <v>53</v>
      </c>
    </row>
    <row r="1854" spans="1:13" ht="13.5" x14ac:dyDescent="0.25">
      <c r="A1854" s="3">
        <v>44712</v>
      </c>
      <c r="B1854" s="2">
        <v>8.4379000000000008</v>
      </c>
      <c r="C1854" s="2">
        <v>55.552185705989778</v>
      </c>
      <c r="D1854" s="2">
        <v>-4.016632891318217E-2</v>
      </c>
      <c r="E1854" s="2">
        <v>-5.5825801484454408E-2</v>
      </c>
      <c r="F1854" s="2">
        <v>8.4119199999999985</v>
      </c>
      <c r="G1854" s="2">
        <v>8.3634199999999996</v>
      </c>
      <c r="H1854" s="2">
        <v>8.3613850000000021</v>
      </c>
      <c r="I1854" s="2">
        <v>8.3295520000000014</v>
      </c>
      <c r="J1854" s="2">
        <v>8.0505454999999913</v>
      </c>
      <c r="K1854" s="17" t="s">
        <v>48</v>
      </c>
      <c r="L1854" s="17" t="s">
        <v>50</v>
      </c>
      <c r="M1854" s="17" t="s">
        <v>51</v>
      </c>
    </row>
    <row r="1855" spans="1:13" ht="13.5" x14ac:dyDescent="0.25">
      <c r="A1855" s="3">
        <v>44713</v>
      </c>
      <c r="B1855" s="2">
        <v>8.4720999999999993</v>
      </c>
      <c r="C1855" s="2">
        <v>57.527944950471962</v>
      </c>
      <c r="D1855" s="2">
        <v>-4.574957028053106E-2</v>
      </c>
      <c r="E1855" s="2">
        <v>-4.8024698680048092E-2</v>
      </c>
      <c r="F1855" s="2">
        <v>8.4392599999999991</v>
      </c>
      <c r="G1855" s="2">
        <v>8.377089999999999</v>
      </c>
      <c r="H1855" s="2">
        <v>8.3630950000000013</v>
      </c>
      <c r="I1855" s="2">
        <v>8.3283220000000018</v>
      </c>
      <c r="J1855" s="2">
        <v>8.055328499999991</v>
      </c>
      <c r="K1855" s="17" t="s">
        <v>52</v>
      </c>
      <c r="L1855" s="17" t="s">
        <v>55</v>
      </c>
      <c r="M1855" s="17" t="s">
        <v>53</v>
      </c>
    </row>
    <row r="1856" spans="1:13" ht="13.5" x14ac:dyDescent="0.25">
      <c r="A1856" s="3">
        <v>44714</v>
      </c>
      <c r="B1856" s="2">
        <v>8.4720999999999993</v>
      </c>
      <c r="C1856" s="2">
        <v>57.527944950471962</v>
      </c>
      <c r="D1856" s="2">
        <v>-5.1160376818705444E-2</v>
      </c>
      <c r="E1856" s="2">
        <v>-4.6537961962244086E-2</v>
      </c>
      <c r="F1856" s="2">
        <v>8.4460999999999977</v>
      </c>
      <c r="G1856" s="2">
        <v>8.3907599999999984</v>
      </c>
      <c r="H1856" s="2">
        <v>8.3644650000000009</v>
      </c>
      <c r="I1856" s="2">
        <v>8.333788000000002</v>
      </c>
      <c r="J1856" s="2">
        <v>8.0595644999999916</v>
      </c>
      <c r="K1856" s="17" t="s">
        <v>48</v>
      </c>
      <c r="L1856" s="17" t="s">
        <v>55</v>
      </c>
      <c r="M1856" s="17" t="s">
        <v>51</v>
      </c>
    </row>
    <row r="1857" spans="1:13" ht="13.5" x14ac:dyDescent="0.25">
      <c r="A1857" s="3">
        <v>44715</v>
      </c>
      <c r="B1857" s="2">
        <v>8.4379000000000008</v>
      </c>
      <c r="C1857" s="2">
        <v>54.707609797669505</v>
      </c>
      <c r="D1857" s="2">
        <v>-6.4348782205382093E-2</v>
      </c>
      <c r="E1857" s="2">
        <v>-4.8026057509654906E-2</v>
      </c>
      <c r="F1857" s="2">
        <v>8.4529399999999999</v>
      </c>
      <c r="G1857" s="2">
        <v>8.4078399999999984</v>
      </c>
      <c r="H1857" s="2">
        <v>8.3634400000000024</v>
      </c>
      <c r="I1857" s="2">
        <v>8.3322840000000014</v>
      </c>
      <c r="J1857" s="2">
        <v>8.0635954999999893</v>
      </c>
      <c r="K1857" s="17" t="s">
        <v>48</v>
      </c>
      <c r="L1857" s="17" t="s">
        <v>55</v>
      </c>
      <c r="M1857" s="17" t="s">
        <v>51</v>
      </c>
    </row>
    <row r="1858" spans="1:13" ht="13.5" x14ac:dyDescent="0.25">
      <c r="A1858" s="3">
        <v>44718</v>
      </c>
      <c r="B1858" s="2">
        <v>8.4720999999999993</v>
      </c>
      <c r="C1858" s="2">
        <v>56.978976635175577</v>
      </c>
      <c r="D1858" s="2">
        <v>-7.8428031072942161E-2</v>
      </c>
      <c r="E1858" s="2">
        <v>-5.4906692356972514E-2</v>
      </c>
      <c r="F1858" s="2">
        <v>8.4584200000000003</v>
      </c>
      <c r="G1858" s="2">
        <v>8.4283399999999986</v>
      </c>
      <c r="H1858" s="2">
        <v>8.368565000000002</v>
      </c>
      <c r="I1858" s="2">
        <v>8.3377500000000015</v>
      </c>
      <c r="J1858" s="2">
        <v>8.0678659999999898</v>
      </c>
      <c r="K1858" s="17" t="s">
        <v>48</v>
      </c>
      <c r="L1858" s="17" t="s">
        <v>50</v>
      </c>
      <c r="M1858" s="17" t="s">
        <v>51</v>
      </c>
    </row>
    <row r="1859" spans="1:13" ht="13.5" x14ac:dyDescent="0.25">
      <c r="A1859" s="3">
        <v>44719</v>
      </c>
      <c r="B1859" s="2">
        <v>8.4379000000000008</v>
      </c>
      <c r="C1859" s="2">
        <v>54.059412337413001</v>
      </c>
      <c r="D1859" s="2">
        <v>-7.259863310794934E-2</v>
      </c>
      <c r="E1859" s="2">
        <v>-6.5350146608572843E-2</v>
      </c>
      <c r="F1859" s="2">
        <v>8.4584200000000003</v>
      </c>
      <c r="G1859" s="2">
        <v>8.4351699999999994</v>
      </c>
      <c r="H1859" s="2">
        <v>8.3719800000000042</v>
      </c>
      <c r="I1859" s="2">
        <v>8.3425320000000021</v>
      </c>
      <c r="J1859" s="2">
        <v>8.0719994999999898</v>
      </c>
      <c r="K1859" s="17" t="s">
        <v>48</v>
      </c>
      <c r="L1859" s="17" t="s">
        <v>50</v>
      </c>
      <c r="M1859" s="17" t="s">
        <v>55</v>
      </c>
    </row>
    <row r="1860" spans="1:13" ht="13.5" x14ac:dyDescent="0.25">
      <c r="A1860" s="3">
        <v>44720</v>
      </c>
      <c r="B1860" s="2">
        <v>8.4379000000000008</v>
      </c>
      <c r="C1860" s="2">
        <v>54.059412337412986</v>
      </c>
      <c r="D1860" s="2">
        <v>-7.3243992159788718E-2</v>
      </c>
      <c r="E1860" s="2">
        <v>-6.9026821924064299E-2</v>
      </c>
      <c r="F1860" s="2">
        <v>8.4515799999999999</v>
      </c>
      <c r="G1860" s="2">
        <v>8.4454199999999986</v>
      </c>
      <c r="H1860" s="2">
        <v>8.3829100000000025</v>
      </c>
      <c r="I1860" s="2">
        <v>8.3473140000000043</v>
      </c>
      <c r="J1860" s="2">
        <v>8.0760989999999886</v>
      </c>
      <c r="K1860" s="17" t="s">
        <v>48</v>
      </c>
      <c r="L1860" s="17" t="s">
        <v>50</v>
      </c>
      <c r="M1860" s="17" t="s">
        <v>47</v>
      </c>
    </row>
    <row r="1861" spans="1:13" ht="13.5" x14ac:dyDescent="0.25">
      <c r="A1861" s="3">
        <v>44721</v>
      </c>
      <c r="B1861" s="2">
        <v>8.3696000000000002</v>
      </c>
      <c r="C1861" s="2">
        <v>48.324406165836038</v>
      </c>
      <c r="D1861" s="2">
        <v>-5.3254527118809847E-2</v>
      </c>
      <c r="E1861" s="2">
        <v>-5.8702233281469347E-2</v>
      </c>
      <c r="F1861" s="2">
        <v>8.4310799999999997</v>
      </c>
      <c r="G1861" s="2">
        <v>8.4385899999999996</v>
      </c>
      <c r="H1861" s="2">
        <v>8.3853000000000026</v>
      </c>
      <c r="I1861" s="2">
        <v>8.3520960000000031</v>
      </c>
      <c r="J1861" s="2">
        <v>8.0806764999999885</v>
      </c>
      <c r="K1861" s="17" t="s">
        <v>48</v>
      </c>
      <c r="L1861" s="17" t="s">
        <v>50</v>
      </c>
      <c r="M1861" s="17" t="s">
        <v>47</v>
      </c>
    </row>
    <row r="1862" spans="1:13" ht="13.5" x14ac:dyDescent="0.25">
      <c r="A1862" s="3">
        <v>44722</v>
      </c>
      <c r="B1862" s="2">
        <v>8.4037000000000006</v>
      </c>
      <c r="C1862" s="2">
        <v>51.112933499549165</v>
      </c>
      <c r="D1862" s="2">
        <v>-4.3995492945748893E-2</v>
      </c>
      <c r="E1862" s="2">
        <v>-4.5980643424115772E-2</v>
      </c>
      <c r="F1862" s="2">
        <v>8.4242400000000011</v>
      </c>
      <c r="G1862" s="2">
        <v>8.4385900000000014</v>
      </c>
      <c r="H1862" s="2">
        <v>8.3893949999999986</v>
      </c>
      <c r="I1862" s="2">
        <v>8.354828000000003</v>
      </c>
      <c r="J1862" s="2">
        <v>8.0851174999999902</v>
      </c>
      <c r="K1862" s="17" t="s">
        <v>48</v>
      </c>
      <c r="L1862" s="17" t="s">
        <v>55</v>
      </c>
      <c r="M1862" s="17" t="s">
        <v>47</v>
      </c>
    </row>
    <row r="1863" spans="1:13" ht="13.5" x14ac:dyDescent="0.25">
      <c r="A1863" s="3">
        <v>44725</v>
      </c>
      <c r="B1863" s="2">
        <v>8.3969000000000005</v>
      </c>
      <c r="C1863" s="2">
        <v>50.527394867165867</v>
      </c>
      <c r="D1863" s="2">
        <v>-2.9428494742402833E-2</v>
      </c>
      <c r="E1863" s="2">
        <v>-2.5745755764452025E-2</v>
      </c>
      <c r="F1863" s="2">
        <v>8.409200000000002</v>
      </c>
      <c r="G1863" s="2">
        <v>8.4338099999999994</v>
      </c>
      <c r="H1863" s="2">
        <v>8.3931499999999986</v>
      </c>
      <c r="I1863" s="2">
        <v>8.3601560000000035</v>
      </c>
      <c r="J1863" s="2">
        <v>8.0895244999999889</v>
      </c>
      <c r="K1863" s="17" t="s">
        <v>48</v>
      </c>
      <c r="L1863" s="17" t="s">
        <v>50</v>
      </c>
      <c r="M1863" s="17" t="s">
        <v>47</v>
      </c>
    </row>
    <row r="1864" spans="1:13" ht="13.5" x14ac:dyDescent="0.25">
      <c r="A1864" s="3">
        <v>44726</v>
      </c>
      <c r="B1864" s="2">
        <v>8.3901000000000003</v>
      </c>
      <c r="C1864" s="2">
        <v>49.91163521389084</v>
      </c>
      <c r="D1864" s="2">
        <v>-1.7677957748414741E-2</v>
      </c>
      <c r="E1864" s="2">
        <v>-3.2829473407371412E-3</v>
      </c>
      <c r="F1864" s="2">
        <v>8.3996399999999998</v>
      </c>
      <c r="G1864" s="2">
        <v>8.4290300000000009</v>
      </c>
      <c r="H1864" s="2">
        <v>8.3962249999999976</v>
      </c>
      <c r="I1864" s="2">
        <v>8.3626160000000045</v>
      </c>
      <c r="J1864" s="2">
        <v>8.0928724999999879</v>
      </c>
      <c r="K1864" s="17" t="s">
        <v>48</v>
      </c>
      <c r="L1864" s="17" t="s">
        <v>55</v>
      </c>
      <c r="M1864" s="17" t="s">
        <v>47</v>
      </c>
    </row>
    <row r="1865" spans="1:13" ht="13.5" x14ac:dyDescent="0.25">
      <c r="A1865" s="3">
        <v>44727</v>
      </c>
      <c r="B1865" s="2">
        <v>8.4651999999999994</v>
      </c>
      <c r="C1865" s="2">
        <v>56.25256091803741</v>
      </c>
      <c r="D1865" s="2">
        <v>-8.0269335195257696E-3</v>
      </c>
      <c r="E1865" s="2">
        <v>2.2136707951831494E-2</v>
      </c>
      <c r="F1865" s="2">
        <v>8.4050999999999991</v>
      </c>
      <c r="G1865" s="2">
        <v>8.4283400000000004</v>
      </c>
      <c r="H1865" s="2">
        <v>8.4027149999999988</v>
      </c>
      <c r="I1865" s="2">
        <v>8.3667140000000035</v>
      </c>
      <c r="J1865" s="2">
        <v>8.0959124999999901</v>
      </c>
      <c r="K1865" s="17" t="s">
        <v>52</v>
      </c>
      <c r="L1865" s="17" t="s">
        <v>55</v>
      </c>
      <c r="M1865" s="17" t="s">
        <v>53</v>
      </c>
    </row>
    <row r="1866" spans="1:13" ht="13.5" x14ac:dyDescent="0.25">
      <c r="A1866" s="3">
        <v>44728</v>
      </c>
      <c r="B1866" s="2">
        <v>8.4651999999999994</v>
      </c>
      <c r="C1866" s="2">
        <v>56.25256091803741</v>
      </c>
      <c r="D1866" s="2">
        <v>-2.9548224595643546E-4</v>
      </c>
      <c r="E1866" s="2">
        <v>4.0337546399394922E-2</v>
      </c>
      <c r="F1866" s="2">
        <v>8.42422</v>
      </c>
      <c r="G1866" s="2">
        <v>8.4276499999999999</v>
      </c>
      <c r="H1866" s="2">
        <v>8.409205</v>
      </c>
      <c r="I1866" s="2">
        <v>8.3720420000000004</v>
      </c>
      <c r="J1866" s="2">
        <v>8.101002499999991</v>
      </c>
      <c r="K1866" s="17" t="s">
        <v>52</v>
      </c>
      <c r="L1866" s="17" t="s">
        <v>55</v>
      </c>
      <c r="M1866" s="17" t="s">
        <v>53</v>
      </c>
    </row>
    <row r="1867" spans="1:13" ht="13.5" x14ac:dyDescent="0.25">
      <c r="A1867" s="3">
        <v>44729</v>
      </c>
      <c r="B1867" s="2">
        <v>8.4651999999999994</v>
      </c>
      <c r="C1867" s="2">
        <v>56.25256091803741</v>
      </c>
      <c r="D1867" s="2">
        <v>5.8238393414633549E-4</v>
      </c>
      <c r="E1867" s="2">
        <v>5.5737401455346197E-2</v>
      </c>
      <c r="F1867" s="2">
        <v>8.436519999999998</v>
      </c>
      <c r="G1867" s="2">
        <v>8.4303799999999995</v>
      </c>
      <c r="H1867" s="2">
        <v>8.4191099999999999</v>
      </c>
      <c r="I1867" s="2">
        <v>8.3719040000000025</v>
      </c>
      <c r="J1867" s="2">
        <v>8.1042134999999913</v>
      </c>
      <c r="K1867" s="17" t="s">
        <v>48</v>
      </c>
      <c r="L1867" s="17" t="s">
        <v>55</v>
      </c>
      <c r="M1867" s="17" t="s">
        <v>51</v>
      </c>
    </row>
    <row r="1868" spans="1:13" ht="13.5" x14ac:dyDescent="0.25">
      <c r="A1868" s="3">
        <v>44732</v>
      </c>
      <c r="B1868" s="2">
        <v>8.4720999999999993</v>
      </c>
      <c r="C1868" s="2">
        <v>56.878984352406881</v>
      </c>
      <c r="D1868" s="2">
        <v>5.7028502127529634E-3</v>
      </c>
      <c r="E1868" s="2">
        <v>6.9860323176971106E-2</v>
      </c>
      <c r="F1868" s="2">
        <v>8.4515599999999989</v>
      </c>
      <c r="G1868" s="2">
        <v>8.4303799999999995</v>
      </c>
      <c r="H1868" s="2">
        <v>8.4293600000000009</v>
      </c>
      <c r="I1868" s="2">
        <v>8.3723140000000029</v>
      </c>
      <c r="J1868" s="2">
        <v>8.1075614999999903</v>
      </c>
      <c r="K1868" s="17" t="s">
        <v>52</v>
      </c>
      <c r="L1868" s="17" t="s">
        <v>55</v>
      </c>
      <c r="M1868" s="17" t="s">
        <v>53</v>
      </c>
    </row>
    <row r="1869" spans="1:13" ht="13.5" x14ac:dyDescent="0.25">
      <c r="A1869" s="3">
        <v>44733</v>
      </c>
      <c r="B1869" s="2">
        <v>8.4651999999999994</v>
      </c>
      <c r="C1869" s="2">
        <v>56.015198818893602</v>
      </c>
      <c r="D1869" s="2">
        <v>4.8991944457039693E-3</v>
      </c>
      <c r="E1869" s="2">
        <v>8.2989298027452835E-2</v>
      </c>
      <c r="F1869" s="2">
        <v>8.4665799999999987</v>
      </c>
      <c r="G1869" s="2">
        <v>8.4331099999999974</v>
      </c>
      <c r="H1869" s="2">
        <v>8.4341400000000029</v>
      </c>
      <c r="I1869" s="2">
        <v>8.3709460000000018</v>
      </c>
      <c r="J1869" s="2">
        <v>8.1109434999999905</v>
      </c>
      <c r="K1869" s="17" t="s">
        <v>52</v>
      </c>
      <c r="L1869" s="17" t="s">
        <v>55</v>
      </c>
      <c r="M1869" s="17" t="s">
        <v>53</v>
      </c>
    </row>
    <row r="1870" spans="1:13" ht="13.5" x14ac:dyDescent="0.25">
      <c r="A1870" s="3">
        <v>44734</v>
      </c>
      <c r="B1870" s="2">
        <v>8.4651999999999994</v>
      </c>
      <c r="C1870" s="2">
        <v>56.015198818893602</v>
      </c>
      <c r="D1870" s="2">
        <v>3.902607227125543E-3</v>
      </c>
      <c r="E1870" s="2">
        <v>8.5056070919751231E-2</v>
      </c>
      <c r="F1870" s="2">
        <v>8.4665799999999987</v>
      </c>
      <c r="G1870" s="2">
        <v>8.4358399999999971</v>
      </c>
      <c r="H1870" s="2">
        <v>8.4406300000000023</v>
      </c>
      <c r="I1870" s="2">
        <v>8.3697160000000004</v>
      </c>
      <c r="J1870" s="2">
        <v>8.1143254999999925</v>
      </c>
      <c r="K1870" s="17" t="s">
        <v>48</v>
      </c>
      <c r="L1870" s="17" t="s">
        <v>55</v>
      </c>
      <c r="M1870" s="17" t="s">
        <v>55</v>
      </c>
    </row>
    <row r="1871" spans="1:13" ht="13.5" x14ac:dyDescent="0.25">
      <c r="A1871" s="3">
        <v>44735</v>
      </c>
      <c r="B1871" s="2">
        <v>8.4993999999999996</v>
      </c>
      <c r="C1871" s="2">
        <v>59.546663166286791</v>
      </c>
      <c r="D1871" s="2">
        <v>-1.0274805633324391E-2</v>
      </c>
      <c r="E1871" s="2">
        <v>8.1253448060612521E-2</v>
      </c>
      <c r="F1871" s="2">
        <v>8.4734200000000008</v>
      </c>
      <c r="G1871" s="2">
        <v>8.4488199999999978</v>
      </c>
      <c r="H1871" s="2">
        <v>8.4437050000000013</v>
      </c>
      <c r="I1871" s="2">
        <v>8.3704000000000001</v>
      </c>
      <c r="J1871" s="2">
        <v>8.1177414999999922</v>
      </c>
      <c r="K1871" s="17" t="s">
        <v>48</v>
      </c>
      <c r="L1871" s="17" t="s">
        <v>55</v>
      </c>
      <c r="M1871" s="17" t="s">
        <v>51</v>
      </c>
    </row>
    <row r="1872" spans="1:13" ht="13.5" x14ac:dyDescent="0.25">
      <c r="A1872" s="3">
        <v>44736</v>
      </c>
      <c r="B1872" s="2">
        <v>8.4925999999999995</v>
      </c>
      <c r="C1872" s="2">
        <v>58.540254679527493</v>
      </c>
      <c r="D1872" s="2">
        <v>-1.6994718209080162E-2</v>
      </c>
      <c r="E1872" s="2">
        <v>7.889532217253796E-2</v>
      </c>
      <c r="F1872" s="2">
        <v>8.4788999999999994</v>
      </c>
      <c r="G1872" s="2">
        <v>8.457709999999997</v>
      </c>
      <c r="H1872" s="2">
        <v>8.4481500000000018</v>
      </c>
      <c r="I1872" s="2">
        <v>8.3709480000000003</v>
      </c>
      <c r="J1872" s="2">
        <v>8.1214309999999923</v>
      </c>
      <c r="K1872" s="17" t="s">
        <v>48</v>
      </c>
      <c r="L1872" s="17" t="s">
        <v>50</v>
      </c>
      <c r="M1872" s="17" t="s">
        <v>51</v>
      </c>
    </row>
    <row r="1873" spans="1:13" ht="13.5" x14ac:dyDescent="0.25">
      <c r="A1873" s="3">
        <v>44739</v>
      </c>
      <c r="B1873" s="2">
        <v>8.4379000000000008</v>
      </c>
      <c r="C1873" s="2">
        <v>51.063839298886414</v>
      </c>
      <c r="D1873" s="2">
        <v>-2.0073342384284487E-2</v>
      </c>
      <c r="E1873" s="2">
        <v>7.8609055521604382E-2</v>
      </c>
      <c r="F1873" s="2">
        <v>8.472059999999999</v>
      </c>
      <c r="G1873" s="2">
        <v>8.4618099999999981</v>
      </c>
      <c r="H1873" s="2">
        <v>8.4478100000000005</v>
      </c>
      <c r="I1873" s="2">
        <v>8.3704020000000003</v>
      </c>
      <c r="J1873" s="2">
        <v>8.1244369999999915</v>
      </c>
      <c r="K1873" s="17" t="s">
        <v>48</v>
      </c>
      <c r="L1873" s="17" t="s">
        <v>50</v>
      </c>
      <c r="M1873" s="17" t="s">
        <v>47</v>
      </c>
    </row>
    <row r="1874" spans="1:13" ht="13.5" x14ac:dyDescent="0.25">
      <c r="A1874" s="3">
        <v>44740</v>
      </c>
      <c r="B1874" s="2">
        <v>8.7454000000000001</v>
      </c>
      <c r="C1874" s="2">
        <v>72.402053219743294</v>
      </c>
      <c r="D1874" s="2">
        <v>-4.6547781924578757E-2</v>
      </c>
      <c r="E1874" s="2">
        <v>7.6821219338280525E-2</v>
      </c>
      <c r="F1874" s="2">
        <v>8.5281000000000002</v>
      </c>
      <c r="G1874" s="2">
        <v>8.4973399999999994</v>
      </c>
      <c r="H1874" s="2">
        <v>8.4631849999999993</v>
      </c>
      <c r="I1874" s="2">
        <v>8.3772359999999999</v>
      </c>
      <c r="J1874" s="2">
        <v>8.1299029999999917</v>
      </c>
      <c r="K1874" s="17" t="s">
        <v>48</v>
      </c>
      <c r="L1874" s="17" t="s">
        <v>50</v>
      </c>
      <c r="M1874" s="17" t="s">
        <v>51</v>
      </c>
    </row>
    <row r="1875" spans="1:13" ht="13.5" x14ac:dyDescent="0.25">
      <c r="A1875" s="3">
        <v>44741</v>
      </c>
      <c r="B1875" s="2">
        <v>8.6087000000000007</v>
      </c>
      <c r="C1875" s="2">
        <v>59.898053428355979</v>
      </c>
      <c r="D1875" s="2">
        <v>-4.9128635901453777E-2</v>
      </c>
      <c r="E1875" s="2">
        <v>7.3733023933237857E-2</v>
      </c>
      <c r="F1875" s="2">
        <v>8.5567999999999991</v>
      </c>
      <c r="G1875" s="2">
        <v>8.5116899999999998</v>
      </c>
      <c r="H1875" s="2">
        <v>8.4700150000000001</v>
      </c>
      <c r="I1875" s="2">
        <v>8.3803780000000003</v>
      </c>
      <c r="J1875" s="2">
        <v>8.1346854999999927</v>
      </c>
      <c r="K1875" s="17" t="s">
        <v>48</v>
      </c>
      <c r="L1875" s="17" t="s">
        <v>50</v>
      </c>
      <c r="M1875" s="17" t="s">
        <v>51</v>
      </c>
    </row>
    <row r="1876" spans="1:13" ht="13.5" x14ac:dyDescent="0.25">
      <c r="A1876" s="3">
        <v>44742</v>
      </c>
      <c r="B1876" s="2">
        <v>8.6019000000000005</v>
      </c>
      <c r="C1876" s="2">
        <v>59.348972497351419</v>
      </c>
      <c r="D1876" s="2">
        <v>-5.1722425930044835E-2</v>
      </c>
      <c r="E1876" s="2">
        <v>7.0359464845938982E-2</v>
      </c>
      <c r="F1876" s="2">
        <v>8.577300000000001</v>
      </c>
      <c r="G1876" s="2">
        <v>8.5253600000000009</v>
      </c>
      <c r="H1876" s="2">
        <v>8.4765049999999995</v>
      </c>
      <c r="I1876" s="2">
        <v>8.3836580000000005</v>
      </c>
      <c r="J1876" s="2">
        <v>8.139980499999993</v>
      </c>
      <c r="K1876" s="17" t="s">
        <v>48</v>
      </c>
      <c r="L1876" s="17" t="s">
        <v>50</v>
      </c>
      <c r="M1876" s="17" t="s">
        <v>51</v>
      </c>
    </row>
    <row r="1877" spans="1:13" ht="13.5" x14ac:dyDescent="0.25">
      <c r="A1877" s="3">
        <v>44743</v>
      </c>
      <c r="B1877" s="2">
        <v>8.4651999999999994</v>
      </c>
      <c r="C1877" s="2">
        <v>49.521124410097151</v>
      </c>
      <c r="D1877" s="2">
        <v>-4.4597077081446557E-2</v>
      </c>
      <c r="E1877" s="2">
        <v>6.7434469591213339E-2</v>
      </c>
      <c r="F1877" s="2">
        <v>8.5718199999999989</v>
      </c>
      <c r="G1877" s="2">
        <v>8.5253599999999992</v>
      </c>
      <c r="H1877" s="2">
        <v>8.4778699999999994</v>
      </c>
      <c r="I1877" s="2">
        <v>8.3843400000000017</v>
      </c>
      <c r="J1877" s="2">
        <v>8.1440454999999936</v>
      </c>
      <c r="K1877" s="17" t="s">
        <v>48</v>
      </c>
      <c r="L1877" s="17" t="s">
        <v>50</v>
      </c>
      <c r="M1877" s="17" t="s">
        <v>47</v>
      </c>
    </row>
    <row r="1878" spans="1:13" ht="13.5" x14ac:dyDescent="0.25">
      <c r="A1878" s="3">
        <v>44746</v>
      </c>
      <c r="B1878" s="2">
        <v>8.4583999999999993</v>
      </c>
      <c r="C1878" s="2">
        <v>49.08568754920757</v>
      </c>
      <c r="D1878" s="2">
        <v>-3.6941067845861042E-2</v>
      </c>
      <c r="E1878" s="2">
        <v>6.5601999636146047E-2</v>
      </c>
      <c r="F1878" s="2">
        <v>8.57592</v>
      </c>
      <c r="G1878" s="2">
        <v>8.5239899999999995</v>
      </c>
      <c r="H1878" s="2">
        <v>8.4771850000000004</v>
      </c>
      <c r="I1878" s="2">
        <v>8.3854340000000001</v>
      </c>
      <c r="J1878" s="2">
        <v>8.1480764999999931</v>
      </c>
      <c r="K1878" s="17" t="s">
        <v>52</v>
      </c>
      <c r="L1878" s="17" t="s">
        <v>55</v>
      </c>
      <c r="M1878" s="17" t="s">
        <v>53</v>
      </c>
    </row>
    <row r="1879" spans="1:13" ht="13.5" x14ac:dyDescent="0.25">
      <c r="A1879" s="3">
        <v>44747</v>
      </c>
      <c r="B1879" s="2">
        <v>8.4037000000000006</v>
      </c>
      <c r="C1879" s="2">
        <v>45.611359611966201</v>
      </c>
      <c r="D1879" s="2">
        <v>-2.7375350435120183E-2</v>
      </c>
      <c r="E1879" s="2">
        <v>6.305645678475158E-2</v>
      </c>
      <c r="F1879" s="2">
        <v>8.5075800000000008</v>
      </c>
      <c r="G1879" s="2">
        <v>8.5178399999999996</v>
      </c>
      <c r="H1879" s="2">
        <v>8.4754749999999994</v>
      </c>
      <c r="I1879" s="2">
        <v>8.388166</v>
      </c>
      <c r="J1879" s="2">
        <v>8.1518339999999938</v>
      </c>
      <c r="K1879" s="17" t="s">
        <v>48</v>
      </c>
      <c r="L1879" s="17" t="s">
        <v>50</v>
      </c>
      <c r="M1879" s="17" t="s">
        <v>47</v>
      </c>
    </row>
    <row r="1880" spans="1:13" ht="13.5" x14ac:dyDescent="0.25">
      <c r="A1880" s="3">
        <v>44748</v>
      </c>
      <c r="B1880" s="2">
        <v>8.3285999999999998</v>
      </c>
      <c r="C1880" s="2">
        <v>41.290200880807731</v>
      </c>
      <c r="D1880" s="2">
        <v>-1.3305055022886592E-2</v>
      </c>
      <c r="E1880" s="2">
        <v>6.0377685403003235E-2</v>
      </c>
      <c r="F1880" s="2">
        <v>8.4515600000000006</v>
      </c>
      <c r="G1880" s="2">
        <v>8.5041799999999981</v>
      </c>
      <c r="H1880" s="2">
        <v>8.4700099999999985</v>
      </c>
      <c r="I1880" s="2">
        <v>8.3940420000000007</v>
      </c>
      <c r="J1880" s="2">
        <v>8.1558994999999932</v>
      </c>
      <c r="K1880" s="17" t="s">
        <v>48</v>
      </c>
      <c r="L1880" s="17" t="s">
        <v>50</v>
      </c>
      <c r="M1880" s="17" t="s">
        <v>47</v>
      </c>
    </row>
    <row r="1881" spans="1:13" ht="13.5" x14ac:dyDescent="0.25">
      <c r="A1881" s="3">
        <v>44749</v>
      </c>
      <c r="B1881" s="2">
        <v>8.2670999999999992</v>
      </c>
      <c r="C1881" s="2">
        <v>38.106406176504819</v>
      </c>
      <c r="D1881" s="2">
        <v>9.2440944314020612E-3</v>
      </c>
      <c r="E1881" s="2">
        <v>5.4379019344400072E-2</v>
      </c>
      <c r="F1881" s="2">
        <v>8.3846000000000007</v>
      </c>
      <c r="G1881" s="2">
        <v>8.48095</v>
      </c>
      <c r="H1881" s="2">
        <v>8.4648849999999989</v>
      </c>
      <c r="I1881" s="2">
        <v>8.3967740000000006</v>
      </c>
      <c r="J1881" s="2">
        <v>8.1589739999999953</v>
      </c>
      <c r="K1881" s="17" t="s">
        <v>48</v>
      </c>
      <c r="L1881" s="17" t="s">
        <v>50</v>
      </c>
      <c r="M1881" s="17" t="s">
        <v>47</v>
      </c>
    </row>
    <row r="1882" spans="1:13" ht="13.5" x14ac:dyDescent="0.25">
      <c r="A1882" s="3">
        <v>44750</v>
      </c>
      <c r="B1882" s="2">
        <v>8.3285999999999998</v>
      </c>
      <c r="C1882" s="2">
        <v>42.851931550440149</v>
      </c>
      <c r="D1882" s="2">
        <v>2.3851045206910726E-2</v>
      </c>
      <c r="E1882" s="2">
        <v>4.340592425757691E-2</v>
      </c>
      <c r="F1882" s="2">
        <v>8.3572799999999994</v>
      </c>
      <c r="G1882" s="2">
        <v>8.4645499999999991</v>
      </c>
      <c r="H1882" s="2">
        <v>8.4611299999999989</v>
      </c>
      <c r="I1882" s="2">
        <v>8.4010099999999994</v>
      </c>
      <c r="J1882" s="2">
        <v>8.1630394999999965</v>
      </c>
      <c r="K1882" s="17" t="s">
        <v>52</v>
      </c>
      <c r="L1882" s="17" t="s">
        <v>55</v>
      </c>
      <c r="M1882" s="17" t="s">
        <v>54</v>
      </c>
    </row>
    <row r="1883" spans="1:13" ht="13.5" x14ac:dyDescent="0.25">
      <c r="A1883" s="3">
        <v>44753</v>
      </c>
      <c r="B1883" s="2">
        <v>8.3012999999999995</v>
      </c>
      <c r="C1883" s="2">
        <v>41.336808999838297</v>
      </c>
      <c r="D1883" s="2">
        <v>3.0499214102745142E-2</v>
      </c>
      <c r="E1883" s="2">
        <v>3.0344526674978906E-2</v>
      </c>
      <c r="F1883" s="2">
        <v>8.3258600000000005</v>
      </c>
      <c r="G1883" s="2">
        <v>8.4508899999999976</v>
      </c>
      <c r="H1883" s="2">
        <v>8.4563499999999969</v>
      </c>
      <c r="I1883" s="2">
        <v>8.4051100000000005</v>
      </c>
      <c r="J1883" s="2">
        <v>8.1669684999999976</v>
      </c>
      <c r="K1883" s="17" t="s">
        <v>48</v>
      </c>
      <c r="L1883" s="17" t="s">
        <v>55</v>
      </c>
      <c r="M1883" s="17" t="s">
        <v>47</v>
      </c>
    </row>
    <row r="1884" spans="1:13" ht="13.5" x14ac:dyDescent="0.25">
      <c r="A1884" s="3">
        <v>44754</v>
      </c>
      <c r="B1884" s="2">
        <v>8.2670999999999992</v>
      </c>
      <c r="C1884" s="2">
        <v>39.454784893150773</v>
      </c>
      <c r="D1884" s="2">
        <v>8.675804484332339E-2</v>
      </c>
      <c r="E1884" s="2">
        <v>2.3179731785000095E-2</v>
      </c>
      <c r="F1884" s="2">
        <v>8.2985399999999991</v>
      </c>
      <c r="G1884" s="2">
        <v>8.40306</v>
      </c>
      <c r="H1884" s="2">
        <v>8.4501999999999988</v>
      </c>
      <c r="I1884" s="2">
        <v>8.4104400000000012</v>
      </c>
      <c r="J1884" s="2">
        <v>8.1707264999999971</v>
      </c>
      <c r="K1884" s="17" t="s">
        <v>48</v>
      </c>
      <c r="L1884" s="17" t="s">
        <v>55</v>
      </c>
      <c r="M1884" s="17" t="s">
        <v>47</v>
      </c>
    </row>
    <row r="1885" spans="1:13" ht="13.5" x14ac:dyDescent="0.25">
      <c r="A1885" s="3">
        <v>44755</v>
      </c>
      <c r="B1885" s="2">
        <v>8.2670999999999992</v>
      </c>
      <c r="C1885" s="2">
        <v>39.45478489315078</v>
      </c>
      <c r="D1885" s="2">
        <v>0.11426672368744306</v>
      </c>
      <c r="E1885" s="2">
        <v>1.9949469752354159E-2</v>
      </c>
      <c r="F1885" s="2">
        <v>8.2862399999999994</v>
      </c>
      <c r="G1885" s="2">
        <v>8.3689</v>
      </c>
      <c r="H1885" s="2">
        <v>8.440294999999999</v>
      </c>
      <c r="I1885" s="2">
        <v>8.4070240000000016</v>
      </c>
      <c r="J1885" s="2">
        <v>8.1738694999999968</v>
      </c>
      <c r="K1885" s="17" t="s">
        <v>48</v>
      </c>
      <c r="L1885" s="17" t="s">
        <v>55</v>
      </c>
      <c r="M1885" s="17" t="s">
        <v>47</v>
      </c>
    </row>
    <row r="1886" spans="1:13" ht="13.5" x14ac:dyDescent="0.25">
      <c r="A1886" s="3">
        <v>44756</v>
      </c>
      <c r="B1886" s="2">
        <v>8.2670999999999992</v>
      </c>
      <c r="C1886" s="2">
        <v>39.45478489315078</v>
      </c>
      <c r="D1886" s="2">
        <v>0.13736364615862051</v>
      </c>
      <c r="E1886" s="2">
        <v>1.7282268899799499E-2</v>
      </c>
      <c r="F1886" s="2">
        <v>8.2862399999999994</v>
      </c>
      <c r="G1886" s="2">
        <v>8.3354199999999992</v>
      </c>
      <c r="H1886" s="2">
        <v>8.4303899999999992</v>
      </c>
      <c r="I1886" s="2">
        <v>8.4034720000000007</v>
      </c>
      <c r="J1886" s="2">
        <v>8.1770124999999965</v>
      </c>
      <c r="K1886" s="17" t="s">
        <v>52</v>
      </c>
      <c r="L1886" s="17" t="s">
        <v>55</v>
      </c>
      <c r="M1886" s="17" t="s">
        <v>55</v>
      </c>
    </row>
    <row r="1887" spans="1:13" ht="13.5" x14ac:dyDescent="0.25">
      <c r="A1887" s="3">
        <v>44757</v>
      </c>
      <c r="B1887" s="2">
        <v>8.1988000000000003</v>
      </c>
      <c r="C1887" s="2">
        <v>35.431120344172456</v>
      </c>
      <c r="D1887" s="2">
        <v>0.14173800255445812</v>
      </c>
      <c r="E1887" s="2">
        <v>1.6999239386809559E-2</v>
      </c>
      <c r="F1887" s="2">
        <v>8.2602799999999981</v>
      </c>
      <c r="G1887" s="2">
        <v>8.3087800000000005</v>
      </c>
      <c r="H1887" s="2">
        <v>8.4170699999999989</v>
      </c>
      <c r="I1887" s="2">
        <v>8.3982800000000015</v>
      </c>
      <c r="J1887" s="2">
        <v>8.1795744999999958</v>
      </c>
      <c r="K1887" s="17" t="s">
        <v>48</v>
      </c>
      <c r="L1887" s="17" t="s">
        <v>55</v>
      </c>
      <c r="M1887" s="17" t="s">
        <v>47</v>
      </c>
    </row>
    <row r="1888" spans="1:13" ht="13.5" x14ac:dyDescent="0.25">
      <c r="A1888" s="3">
        <v>44760</v>
      </c>
      <c r="B1888" s="2">
        <v>8.1988000000000003</v>
      </c>
      <c r="C1888" s="2">
        <v>35.431120344172456</v>
      </c>
      <c r="D1888" s="2">
        <v>0.14553970055627552</v>
      </c>
      <c r="E1888" s="2">
        <v>1.5521241344571272E-2</v>
      </c>
      <c r="F1888" s="2">
        <v>8.2397799999999997</v>
      </c>
      <c r="G1888" s="2">
        <v>8.282820000000001</v>
      </c>
      <c r="H1888" s="2">
        <v>8.4034049999999993</v>
      </c>
      <c r="I1888" s="2">
        <v>8.3948640000000019</v>
      </c>
      <c r="J1888" s="2">
        <v>8.1823759999999979</v>
      </c>
      <c r="K1888" s="17" t="s">
        <v>48</v>
      </c>
      <c r="L1888" s="17" t="s">
        <v>55</v>
      </c>
      <c r="M1888" s="17" t="s">
        <v>47</v>
      </c>
    </row>
    <row r="1889" spans="1:13" ht="13.5" x14ac:dyDescent="0.25">
      <c r="A1889" s="3">
        <v>44761</v>
      </c>
      <c r="B1889" s="2">
        <v>7.9938000000000002</v>
      </c>
      <c r="C1889" s="2">
        <v>26.148487329817925</v>
      </c>
      <c r="D1889" s="2">
        <v>0.15658787191888202</v>
      </c>
      <c r="E1889" s="2">
        <v>1.8140807674033383E-2</v>
      </c>
      <c r="F1889" s="2">
        <v>8.1851199999999995</v>
      </c>
      <c r="G1889" s="2">
        <v>8.241830000000002</v>
      </c>
      <c r="H1889" s="2">
        <v>8.3798349999999999</v>
      </c>
      <c r="I1889" s="2">
        <v>8.3873480000000029</v>
      </c>
      <c r="J1889" s="2">
        <v>8.1841524999999979</v>
      </c>
      <c r="K1889" s="17" t="s">
        <v>48</v>
      </c>
      <c r="L1889" s="17" t="s">
        <v>50</v>
      </c>
      <c r="M1889" s="17" t="s">
        <v>47</v>
      </c>
    </row>
    <row r="1890" spans="1:13" ht="13.5" x14ac:dyDescent="0.25">
      <c r="A1890" s="3">
        <v>44762</v>
      </c>
      <c r="B1890" s="2">
        <v>8.0007999999999999</v>
      </c>
      <c r="C1890" s="2">
        <v>26.853197444636422</v>
      </c>
      <c r="D1890" s="2">
        <v>0.15605822985916973</v>
      </c>
      <c r="E1890" s="2">
        <v>2.1326503619372265E-2</v>
      </c>
      <c r="F1890" s="2">
        <v>8.1318599999999996</v>
      </c>
      <c r="G1890" s="2">
        <v>8.2090499999999995</v>
      </c>
      <c r="H1890" s="2">
        <v>8.3566149999999997</v>
      </c>
      <c r="I1890" s="2">
        <v>8.3829780000000031</v>
      </c>
      <c r="J1890" s="2">
        <v>8.1857930000000003</v>
      </c>
      <c r="K1890" s="17" t="s">
        <v>48</v>
      </c>
      <c r="L1890" s="17" t="s">
        <v>50</v>
      </c>
      <c r="M1890" s="17" t="s">
        <v>47</v>
      </c>
    </row>
    <row r="1891" spans="1:13" ht="13.5" x14ac:dyDescent="0.25">
      <c r="A1891" s="3">
        <v>44763</v>
      </c>
      <c r="B1891" s="2">
        <v>8.0007999999999999</v>
      </c>
      <c r="C1891" s="2">
        <v>26.853197444636422</v>
      </c>
      <c r="D1891" s="2">
        <v>0.14813890083963344</v>
      </c>
      <c r="E1891" s="2">
        <v>2.1775534343067886E-2</v>
      </c>
      <c r="F1891" s="2">
        <v>8.0785999999999998</v>
      </c>
      <c r="G1891" s="2">
        <v>8.1824199999999987</v>
      </c>
      <c r="H1891" s="2">
        <v>8.3316849999999985</v>
      </c>
      <c r="I1891" s="2">
        <v>8.3765580000000064</v>
      </c>
      <c r="J1891" s="2">
        <v>8.1874334999999974</v>
      </c>
      <c r="K1891" s="17" t="s">
        <v>48</v>
      </c>
      <c r="L1891" s="17" t="s">
        <v>50</v>
      </c>
      <c r="M1891" s="17" t="s">
        <v>47</v>
      </c>
    </row>
    <row r="1892" spans="1:13" ht="13.5" x14ac:dyDescent="0.25">
      <c r="A1892" s="3">
        <v>44764</v>
      </c>
      <c r="B1892" s="2">
        <v>7.6271000000000004</v>
      </c>
      <c r="C1892" s="2">
        <v>16.880237321164984</v>
      </c>
      <c r="D1892" s="2">
        <v>0.18042388350706595</v>
      </c>
      <c r="E1892" s="2">
        <v>1.9222203409920261E-2</v>
      </c>
      <c r="F1892" s="2">
        <v>7.9642599999999986</v>
      </c>
      <c r="G1892" s="2">
        <v>8.1122699999999988</v>
      </c>
      <c r="H1892" s="2">
        <v>8.2884099999999989</v>
      </c>
      <c r="I1892" s="2">
        <v>8.3626640000000041</v>
      </c>
      <c r="J1892" s="2">
        <v>8.1872054999999992</v>
      </c>
      <c r="K1892" s="17" t="s">
        <v>48</v>
      </c>
      <c r="L1892" s="17" t="s">
        <v>50</v>
      </c>
      <c r="M1892" s="17" t="s">
        <v>47</v>
      </c>
    </row>
    <row r="1893" spans="1:13" ht="13.5" x14ac:dyDescent="0.25">
      <c r="A1893" s="3">
        <v>44768</v>
      </c>
      <c r="B1893" s="2">
        <v>7.5278999999999998</v>
      </c>
      <c r="C1893" s="2">
        <v>15.260076769645295</v>
      </c>
      <c r="D1893" s="2">
        <v>0.21480472310682686</v>
      </c>
      <c r="E1893" s="2">
        <v>9.3860347614922492E-3</v>
      </c>
      <c r="F1893" s="2">
        <v>7.8300800000000006</v>
      </c>
      <c r="G1893" s="2">
        <v>8.0349299999999992</v>
      </c>
      <c r="H1893" s="2">
        <v>8.2429099999999984</v>
      </c>
      <c r="I1893" s="2">
        <v>8.3467860000000034</v>
      </c>
      <c r="J1893" s="2">
        <v>8.1864814999999993</v>
      </c>
      <c r="K1893" s="17" t="s">
        <v>48</v>
      </c>
      <c r="L1893" s="17" t="s">
        <v>50</v>
      </c>
      <c r="M1893" s="17" t="s">
        <v>47</v>
      </c>
    </row>
    <row r="1894" spans="1:13" ht="13.5" x14ac:dyDescent="0.25">
      <c r="A1894" s="3">
        <v>44769</v>
      </c>
      <c r="B1894" s="2">
        <v>7.4744999999999999</v>
      </c>
      <c r="C1894" s="2">
        <v>14.455746702800667</v>
      </c>
      <c r="D1894" s="2">
        <v>0.24680105358405413</v>
      </c>
      <c r="E1894" s="2">
        <v>-4.7213236933172781E-3</v>
      </c>
      <c r="F1894" s="2">
        <v>7.7262200000000005</v>
      </c>
      <c r="G1894" s="2">
        <v>7.9556700000000005</v>
      </c>
      <c r="H1894" s="2">
        <v>8.1793650000000007</v>
      </c>
      <c r="I1894" s="2">
        <v>8.3297040000000031</v>
      </c>
      <c r="J1894" s="2">
        <v>8.1855244999999996</v>
      </c>
      <c r="K1894" s="17" t="s">
        <v>48</v>
      </c>
      <c r="L1894" s="17" t="s">
        <v>50</v>
      </c>
      <c r="M1894" s="17" t="s">
        <v>47</v>
      </c>
    </row>
    <row r="1895" spans="1:13" ht="13.5" x14ac:dyDescent="0.25">
      <c r="A1895" s="3">
        <v>44770</v>
      </c>
      <c r="B1895" s="2">
        <v>7.3982000000000001</v>
      </c>
      <c r="C1895" s="2">
        <v>13.371274663476299</v>
      </c>
      <c r="D1895" s="2">
        <v>0.28374118653818847</v>
      </c>
      <c r="E1895" s="2">
        <v>-1.6667398110749899E-2</v>
      </c>
      <c r="F1895" s="2">
        <v>7.6057000000000006</v>
      </c>
      <c r="G1895" s="2">
        <v>7.8687799999999992</v>
      </c>
      <c r="H1895" s="2">
        <v>8.1188400000000023</v>
      </c>
      <c r="I1895" s="2">
        <v>8.3109600000000015</v>
      </c>
      <c r="J1895" s="2">
        <v>8.1841860000000004</v>
      </c>
      <c r="K1895" s="17" t="s">
        <v>48</v>
      </c>
      <c r="L1895" s="17" t="s">
        <v>50</v>
      </c>
      <c r="M1895" s="17" t="s">
        <v>47</v>
      </c>
    </row>
    <row r="1896" spans="1:13" ht="13.5" x14ac:dyDescent="0.25">
      <c r="A1896" s="3">
        <v>44771</v>
      </c>
      <c r="B1896" s="2">
        <v>7.2915000000000001</v>
      </c>
      <c r="C1896" s="2">
        <v>12.013937437071064</v>
      </c>
      <c r="D1896" s="2">
        <v>0.32725506635651946</v>
      </c>
      <c r="E1896" s="2">
        <v>-2.6691580288888329E-2</v>
      </c>
      <c r="F1896" s="2">
        <v>7.4638400000000003</v>
      </c>
      <c r="G1896" s="2">
        <v>7.7712199999999996</v>
      </c>
      <c r="H1896" s="2">
        <v>8.0533200000000011</v>
      </c>
      <c r="I1896" s="2">
        <v>8.2900820000000035</v>
      </c>
      <c r="J1896" s="2">
        <v>8.182484999999998</v>
      </c>
      <c r="K1896" s="17" t="s">
        <v>48</v>
      </c>
      <c r="L1896" s="17" t="s">
        <v>50</v>
      </c>
      <c r="M1896" s="17" t="s">
        <v>47</v>
      </c>
    </row>
    <row r="1897" spans="1:13" ht="13.5" x14ac:dyDescent="0.25">
      <c r="A1897" s="3">
        <v>44774</v>
      </c>
      <c r="B1897" s="2">
        <v>7.3220000000000001</v>
      </c>
      <c r="C1897" s="2">
        <v>14.680092650739169</v>
      </c>
      <c r="D1897" s="2">
        <v>0.35596873212465319</v>
      </c>
      <c r="E1897" s="2">
        <v>-3.901338494864056E-2</v>
      </c>
      <c r="F1897" s="2">
        <v>7.4028200000000002</v>
      </c>
      <c r="G1897" s="2">
        <v>7.6835400000000007</v>
      </c>
      <c r="H1897" s="2">
        <v>7.9961600000000015</v>
      </c>
      <c r="I1897" s="2">
        <v>8.2711800000000029</v>
      </c>
      <c r="J1897" s="2">
        <v>8.1808339999999973</v>
      </c>
      <c r="K1897" s="17" t="s">
        <v>48</v>
      </c>
      <c r="L1897" s="17" t="s">
        <v>50</v>
      </c>
      <c r="M1897" s="17" t="s">
        <v>47</v>
      </c>
    </row>
    <row r="1898" spans="1:13" ht="13.5" x14ac:dyDescent="0.25">
      <c r="A1898" s="3">
        <v>44775</v>
      </c>
      <c r="B1898" s="2">
        <v>7.3296000000000001</v>
      </c>
      <c r="C1898" s="2">
        <v>15.368274442672671</v>
      </c>
      <c r="D1898" s="2">
        <v>0.38383763000994708</v>
      </c>
      <c r="E1898" s="2">
        <v>-5.0750417620520481E-2</v>
      </c>
      <c r="F1898" s="2">
        <v>7.3631600000000006</v>
      </c>
      <c r="G1898" s="2">
        <v>7.5966199999999997</v>
      </c>
      <c r="H1898" s="2">
        <v>7.9397200000000012</v>
      </c>
      <c r="I1898" s="2">
        <v>8.2524300000000057</v>
      </c>
      <c r="J1898" s="2">
        <v>8.1791524999999972</v>
      </c>
      <c r="K1898" s="17" t="s">
        <v>52</v>
      </c>
      <c r="L1898" s="17" t="s">
        <v>55</v>
      </c>
      <c r="M1898" s="17" t="s">
        <v>54</v>
      </c>
    </row>
    <row r="1899" spans="1:13" ht="13.5" x14ac:dyDescent="0.25">
      <c r="A1899" s="3">
        <v>44776</v>
      </c>
      <c r="B1899" s="2">
        <v>7.5125999999999999</v>
      </c>
      <c r="C1899" s="2">
        <v>30.007733811039671</v>
      </c>
      <c r="D1899" s="2">
        <v>0.36610941462081836</v>
      </c>
      <c r="E1899" s="2">
        <v>-6.8889924444562406E-2</v>
      </c>
      <c r="F1899" s="2">
        <v>7.3707800000000008</v>
      </c>
      <c r="G1899" s="2">
        <v>7.5485000000000015</v>
      </c>
      <c r="H1899" s="2">
        <v>7.8951650000000013</v>
      </c>
      <c r="I1899" s="2">
        <v>8.2352900000000062</v>
      </c>
      <c r="J1899" s="2">
        <v>8.178625499999999</v>
      </c>
      <c r="K1899" s="17" t="s">
        <v>52</v>
      </c>
      <c r="L1899" s="17" t="s">
        <v>55</v>
      </c>
      <c r="M1899" s="17" t="s">
        <v>53</v>
      </c>
    </row>
    <row r="1900" spans="1:13" ht="13.5" x14ac:dyDescent="0.25">
      <c r="A1900" s="3">
        <v>44777</v>
      </c>
      <c r="B1900" s="2">
        <v>7.7032999999999996</v>
      </c>
      <c r="C1900" s="2">
        <v>41.386030713107075</v>
      </c>
      <c r="D1900" s="2">
        <v>0.3404823579527454</v>
      </c>
      <c r="E1900" s="2">
        <v>-8.7210130551674842E-2</v>
      </c>
      <c r="F1900" s="2">
        <v>7.4318</v>
      </c>
      <c r="G1900" s="2">
        <v>7.5187499999999998</v>
      </c>
      <c r="H1900" s="2">
        <v>7.8638999999999992</v>
      </c>
      <c r="I1900" s="2">
        <v>8.2226480000000048</v>
      </c>
      <c r="J1900" s="2">
        <v>8.1795644999999979</v>
      </c>
      <c r="K1900" s="17" t="s">
        <v>52</v>
      </c>
      <c r="L1900" s="17" t="s">
        <v>49</v>
      </c>
      <c r="M1900" s="17" t="s">
        <v>53</v>
      </c>
    </row>
    <row r="1901" spans="1:13" ht="13.5" x14ac:dyDescent="0.25">
      <c r="A1901" s="3">
        <v>44778</v>
      </c>
      <c r="B1901" s="2">
        <v>7.7796000000000003</v>
      </c>
      <c r="C1901" s="2">
        <v>45.222964129090869</v>
      </c>
      <c r="D1901" s="2">
        <v>0.31426250035863923</v>
      </c>
      <c r="E1901" s="2">
        <v>-9.5789749608824901E-2</v>
      </c>
      <c r="F1901" s="2">
        <v>7.52942</v>
      </c>
      <c r="G1901" s="2">
        <v>7.4966300000000006</v>
      </c>
      <c r="H1901" s="2">
        <v>7.8395250000000001</v>
      </c>
      <c r="I1901" s="2">
        <v>8.2094820000000048</v>
      </c>
      <c r="J1901" s="2">
        <v>8.1805774999999965</v>
      </c>
      <c r="K1901" s="17" t="s">
        <v>52</v>
      </c>
      <c r="L1901" s="17" t="s">
        <v>49</v>
      </c>
      <c r="M1901" s="17" t="s">
        <v>53</v>
      </c>
    </row>
    <row r="1902" spans="1:13" ht="13.5" x14ac:dyDescent="0.25">
      <c r="A1902" s="3">
        <v>44781</v>
      </c>
      <c r="B1902" s="2">
        <v>7.7796000000000003</v>
      </c>
      <c r="C1902" s="2">
        <v>45.222964129090869</v>
      </c>
      <c r="D1902" s="2">
        <v>0.23516702788053934</v>
      </c>
      <c r="E1902" s="2">
        <v>-9.2028895898652319E-2</v>
      </c>
      <c r="F1902" s="2">
        <v>7.62094</v>
      </c>
      <c r="G1902" s="2">
        <v>7.5118799999999997</v>
      </c>
      <c r="H1902" s="2">
        <v>7.8120750000000001</v>
      </c>
      <c r="I1902" s="2">
        <v>8.1970000000000045</v>
      </c>
      <c r="J1902" s="2">
        <v>8.180531499999999</v>
      </c>
      <c r="K1902" s="17" t="s">
        <v>52</v>
      </c>
      <c r="L1902" s="17" t="s">
        <v>49</v>
      </c>
      <c r="M1902" s="17" t="s">
        <v>53</v>
      </c>
    </row>
    <row r="1903" spans="1:13" ht="13.5" x14ac:dyDescent="0.25">
      <c r="A1903" s="3">
        <v>44782</v>
      </c>
      <c r="B1903" s="2">
        <v>7.6271000000000004</v>
      </c>
      <c r="C1903" s="2">
        <v>39.264934243797164</v>
      </c>
      <c r="D1903" s="2">
        <v>0.16481454057854528</v>
      </c>
      <c r="E1903" s="2">
        <v>-8.1991781740438224E-2</v>
      </c>
      <c r="F1903" s="2">
        <v>7.6804399999999999</v>
      </c>
      <c r="G1903" s="2">
        <v>7.5218000000000007</v>
      </c>
      <c r="H1903" s="2">
        <v>7.7783650000000009</v>
      </c>
      <c r="I1903" s="2">
        <v>8.1806480000000033</v>
      </c>
      <c r="J1903" s="2">
        <v>8.1804744999999972</v>
      </c>
      <c r="K1903" s="17" t="s">
        <v>52</v>
      </c>
      <c r="L1903" s="17" t="s">
        <v>55</v>
      </c>
      <c r="M1903" s="17" t="s">
        <v>53</v>
      </c>
    </row>
    <row r="1904" spans="1:13" ht="13.5" x14ac:dyDescent="0.25">
      <c r="A1904" s="3">
        <v>44783</v>
      </c>
      <c r="B1904" s="2">
        <v>7.7796000000000003</v>
      </c>
      <c r="C1904" s="2">
        <v>46.811450057983855</v>
      </c>
      <c r="D1904" s="2">
        <v>8.7174676845317656E-2</v>
      </c>
      <c r="E1904" s="2">
        <v>-6.868467378321956E-2</v>
      </c>
      <c r="F1904" s="2">
        <v>7.7338400000000007</v>
      </c>
      <c r="G1904" s="2">
        <v>7.5523100000000012</v>
      </c>
      <c r="H1904" s="2">
        <v>7.7539899999999999</v>
      </c>
      <c r="I1904" s="2">
        <v>8.1674820000000015</v>
      </c>
      <c r="J1904" s="2">
        <v>8.1811799999999977</v>
      </c>
      <c r="K1904" s="17" t="s">
        <v>52</v>
      </c>
      <c r="L1904" s="17" t="s">
        <v>55</v>
      </c>
      <c r="M1904" s="17" t="s">
        <v>53</v>
      </c>
    </row>
    <row r="1905" spans="1:13" ht="13.5" x14ac:dyDescent="0.25">
      <c r="A1905" s="3">
        <v>44784</v>
      </c>
      <c r="B1905" s="2">
        <v>7.7796000000000003</v>
      </c>
      <c r="C1905" s="2">
        <v>46.811450057983855</v>
      </c>
      <c r="D1905" s="2">
        <v>1.0136895551816849E-2</v>
      </c>
      <c r="E1905" s="2">
        <v>-6.189410261120111E-2</v>
      </c>
      <c r="F1905" s="2">
        <v>7.7491000000000012</v>
      </c>
      <c r="G1905" s="2">
        <v>7.5904499999999997</v>
      </c>
      <c r="H1905" s="2">
        <v>7.7296149999999999</v>
      </c>
      <c r="I1905" s="2">
        <v>8.1536320000000018</v>
      </c>
      <c r="J1905" s="2">
        <v>8.1819194999999993</v>
      </c>
      <c r="K1905" s="17" t="s">
        <v>52</v>
      </c>
      <c r="L1905" s="17" t="s">
        <v>55</v>
      </c>
      <c r="M1905" s="17" t="s">
        <v>53</v>
      </c>
    </row>
    <row r="1906" spans="1:13" ht="13.5" x14ac:dyDescent="0.25">
      <c r="A1906" s="3">
        <v>44785</v>
      </c>
      <c r="B1906" s="2">
        <v>8.2371999999999996</v>
      </c>
      <c r="C1906" s="2">
        <v>62.86770644764546</v>
      </c>
      <c r="D1906" s="2">
        <v>-0.10499398033969243</v>
      </c>
      <c r="E1906" s="2">
        <v>-5.2333130642089387E-2</v>
      </c>
      <c r="F1906" s="2">
        <v>7.8406200000000013</v>
      </c>
      <c r="G1906" s="2">
        <v>7.6850199999999997</v>
      </c>
      <c r="H1906" s="2">
        <v>7.7281199999999997</v>
      </c>
      <c r="I1906" s="2">
        <v>8.1489340000000006</v>
      </c>
      <c r="J1906" s="2">
        <v>8.1842294999999989</v>
      </c>
      <c r="K1906" s="17" t="s">
        <v>52</v>
      </c>
      <c r="L1906" s="17" t="s">
        <v>55</v>
      </c>
      <c r="M1906" s="17" t="s">
        <v>53</v>
      </c>
    </row>
    <row r="1907" spans="1:13" ht="13.5" x14ac:dyDescent="0.25">
      <c r="A1907" s="3">
        <v>44788</v>
      </c>
      <c r="B1907" s="2">
        <v>8.7253000000000007</v>
      </c>
      <c r="C1907" s="2">
        <v>72.42850118991916</v>
      </c>
      <c r="D1907" s="2">
        <v>-0.23624017677503861</v>
      </c>
      <c r="E1907" s="2">
        <v>-4.8745170651204234E-2</v>
      </c>
      <c r="F1907" s="2">
        <v>8.0297600000000013</v>
      </c>
      <c r="G1907" s="2">
        <v>7.8253500000000003</v>
      </c>
      <c r="H1907" s="2">
        <v>7.7544449999999996</v>
      </c>
      <c r="I1907" s="2">
        <v>8.1546820000000011</v>
      </c>
      <c r="J1907" s="2">
        <v>8.1895949999999988</v>
      </c>
      <c r="K1907" s="17" t="s">
        <v>52</v>
      </c>
      <c r="L1907" s="17" t="s">
        <v>55</v>
      </c>
      <c r="M1907" s="17" t="s">
        <v>53</v>
      </c>
    </row>
    <row r="1908" spans="1:13" ht="13.5" x14ac:dyDescent="0.25">
      <c r="A1908" s="3">
        <v>44789</v>
      </c>
      <c r="B1908" s="2">
        <v>8.5803999999999991</v>
      </c>
      <c r="C1908" s="2">
        <v>66.919894933405374</v>
      </c>
      <c r="D1908" s="2">
        <v>-0.34046565629817227</v>
      </c>
      <c r="E1908" s="2">
        <v>-4.8021270382601358E-2</v>
      </c>
      <c r="F1908" s="2">
        <v>8.220419999999999</v>
      </c>
      <c r="G1908" s="2">
        <v>7.9504299999999999</v>
      </c>
      <c r="H1908" s="2">
        <v>7.7735250000000011</v>
      </c>
      <c r="I1908" s="2">
        <v>8.1568480000000019</v>
      </c>
      <c r="J1908" s="2">
        <v>8.1936894999999996</v>
      </c>
      <c r="K1908" s="17" t="s">
        <v>52</v>
      </c>
      <c r="L1908" s="17" t="s">
        <v>55</v>
      </c>
      <c r="M1908" s="17" t="s">
        <v>53</v>
      </c>
    </row>
    <row r="1909" spans="1:13" ht="13.5" x14ac:dyDescent="0.25">
      <c r="A1909" s="3">
        <v>44790</v>
      </c>
      <c r="B1909" s="2">
        <v>8.5422999999999991</v>
      </c>
      <c r="C1909" s="2">
        <v>65.509064230892832</v>
      </c>
      <c r="D1909" s="2">
        <v>-0.40152190770463747</v>
      </c>
      <c r="E1909" s="2">
        <v>-4.3548184608409694E-2</v>
      </c>
      <c r="F1909" s="2">
        <v>8.3729599999999991</v>
      </c>
      <c r="G1909" s="2">
        <v>8.0533999999999999</v>
      </c>
      <c r="H1909" s="2">
        <v>7.800950000000002</v>
      </c>
      <c r="I1909" s="2">
        <v>8.1589360000000006</v>
      </c>
      <c r="J1909" s="2">
        <v>8.1975935</v>
      </c>
      <c r="K1909" s="17" t="s">
        <v>48</v>
      </c>
      <c r="L1909" s="17" t="s">
        <v>55</v>
      </c>
      <c r="M1909" s="17" t="s">
        <v>51</v>
      </c>
    </row>
    <row r="1910" spans="1:13" ht="13.5" x14ac:dyDescent="0.25">
      <c r="A1910" s="3">
        <v>44791</v>
      </c>
      <c r="B1910" s="2">
        <v>8.5042000000000009</v>
      </c>
      <c r="C1910" s="2">
        <v>64.054758441764932</v>
      </c>
      <c r="D1910" s="2">
        <v>-0.42435604304925079</v>
      </c>
      <c r="E1910" s="2">
        <v>-3.338337638216364E-2</v>
      </c>
      <c r="F1910" s="2">
        <v>8.5178799999999999</v>
      </c>
      <c r="G1910" s="2">
        <v>8.1334900000000001</v>
      </c>
      <c r="H1910" s="2">
        <v>7.8261200000000004</v>
      </c>
      <c r="I1910" s="2">
        <v>8.1602619999999995</v>
      </c>
      <c r="J1910" s="2">
        <v>8.2017170000000004</v>
      </c>
      <c r="K1910" s="17" t="s">
        <v>48</v>
      </c>
      <c r="L1910" s="17" t="s">
        <v>55</v>
      </c>
      <c r="M1910" s="17" t="s">
        <v>51</v>
      </c>
    </row>
    <row r="1911" spans="1:13" ht="13.5" x14ac:dyDescent="0.25">
      <c r="A1911" s="3">
        <v>44792</v>
      </c>
      <c r="B1911" s="2">
        <v>8.3897999999999993</v>
      </c>
      <c r="C1911" s="2">
        <v>59.764500873355395</v>
      </c>
      <c r="D1911" s="2">
        <v>-0.42632459874033746</v>
      </c>
      <c r="E1911" s="2">
        <v>-2.5773288471601884E-2</v>
      </c>
      <c r="F1911" s="2">
        <v>8.5483999999999991</v>
      </c>
      <c r="G1911" s="2">
        <v>8.1945099999999993</v>
      </c>
      <c r="H1911" s="2">
        <v>7.8455700000000022</v>
      </c>
      <c r="I1911" s="2">
        <v>8.1606659999999991</v>
      </c>
      <c r="J1911" s="2">
        <v>8.205097499999999</v>
      </c>
      <c r="K1911" s="17" t="s">
        <v>48</v>
      </c>
      <c r="L1911" s="17" t="s">
        <v>50</v>
      </c>
      <c r="M1911" s="17" t="s">
        <v>51</v>
      </c>
    </row>
    <row r="1912" spans="1:13" ht="13.5" x14ac:dyDescent="0.25">
      <c r="A1912" s="3">
        <v>44795</v>
      </c>
      <c r="B1912" s="2">
        <v>8.3897999999999993</v>
      </c>
      <c r="C1912" s="2">
        <v>59.764500873355388</v>
      </c>
      <c r="D1912" s="2">
        <v>-0.4299623606209293</v>
      </c>
      <c r="E1912" s="2">
        <v>-2.387683433946651E-2</v>
      </c>
      <c r="F1912" s="2">
        <v>8.4813000000000009</v>
      </c>
      <c r="G1912" s="2">
        <v>8.2555299999999985</v>
      </c>
      <c r="H1912" s="2">
        <v>7.8837050000000009</v>
      </c>
      <c r="I1912" s="2">
        <v>8.1603880000000011</v>
      </c>
      <c r="J1912" s="2">
        <v>8.2086145000000013</v>
      </c>
      <c r="K1912" s="17" t="s">
        <v>48</v>
      </c>
      <c r="L1912" s="17" t="s">
        <v>50</v>
      </c>
      <c r="M1912" s="17" t="s">
        <v>47</v>
      </c>
    </row>
    <row r="1913" spans="1:13" ht="13.5" x14ac:dyDescent="0.25">
      <c r="A1913" s="3">
        <v>44796</v>
      </c>
      <c r="B1913" s="2">
        <v>8.3897999999999993</v>
      </c>
      <c r="C1913" s="2">
        <v>59.764500873355388</v>
      </c>
      <c r="D1913" s="2">
        <v>-0.45832798761431626</v>
      </c>
      <c r="E1913" s="2">
        <v>-2.1805430691130289E-2</v>
      </c>
      <c r="F1913" s="2">
        <v>8.4431800000000017</v>
      </c>
      <c r="G1913" s="2">
        <v>8.3317999999999977</v>
      </c>
      <c r="H1913" s="2">
        <v>7.9268000000000018</v>
      </c>
      <c r="I1913" s="2">
        <v>8.160245999999999</v>
      </c>
      <c r="J1913" s="2">
        <v>8.2126784999999991</v>
      </c>
      <c r="K1913" s="17" t="s">
        <v>48</v>
      </c>
      <c r="L1913" s="17" t="s">
        <v>50</v>
      </c>
      <c r="M1913" s="17" t="s">
        <v>47</v>
      </c>
    </row>
    <row r="1914" spans="1:13" ht="13.5" x14ac:dyDescent="0.25">
      <c r="A1914" s="3">
        <v>44797</v>
      </c>
      <c r="B1914" s="2">
        <v>8.3820999999999994</v>
      </c>
      <c r="C1914" s="2">
        <v>59.429878050716184</v>
      </c>
      <c r="D1914" s="2">
        <v>-0.45998848753660759</v>
      </c>
      <c r="E1914" s="2">
        <v>-1.9120068606931818E-2</v>
      </c>
      <c r="F1914" s="2">
        <v>8.4111399999999996</v>
      </c>
      <c r="G1914" s="2">
        <v>8.3920499999999993</v>
      </c>
      <c r="H1914" s="2">
        <v>7.9721800000000016</v>
      </c>
      <c r="I1914" s="2">
        <v>8.1600860000000015</v>
      </c>
      <c r="J1914" s="2">
        <v>8.2175920000000016</v>
      </c>
      <c r="K1914" s="17" t="s">
        <v>48</v>
      </c>
      <c r="L1914" s="17" t="s">
        <v>50</v>
      </c>
      <c r="M1914" s="17" t="s">
        <v>47</v>
      </c>
    </row>
    <row r="1915" spans="1:13" ht="13.5" x14ac:dyDescent="0.25">
      <c r="A1915" s="3">
        <v>44798</v>
      </c>
      <c r="B1915" s="2">
        <v>8.3897999999999993</v>
      </c>
      <c r="C1915" s="2">
        <v>59.673038226353633</v>
      </c>
      <c r="D1915" s="2">
        <v>-0.46348388220465164</v>
      </c>
      <c r="E1915" s="2">
        <v>-9.8599023961633593E-3</v>
      </c>
      <c r="F1915" s="2">
        <v>8.3882599999999989</v>
      </c>
      <c r="G1915" s="2">
        <v>8.4530699999999985</v>
      </c>
      <c r="H1915" s="2">
        <v>8.0217600000000004</v>
      </c>
      <c r="I1915" s="2">
        <v>8.1585780000000003</v>
      </c>
      <c r="J1915" s="2">
        <v>8.2211435000000002</v>
      </c>
      <c r="K1915" s="17" t="s">
        <v>48</v>
      </c>
      <c r="L1915" s="17" t="s">
        <v>50</v>
      </c>
      <c r="M1915" s="17" t="s">
        <v>47</v>
      </c>
    </row>
    <row r="1916" spans="1:13" ht="13.5" x14ac:dyDescent="0.25">
      <c r="A1916" s="3">
        <v>44799</v>
      </c>
      <c r="B1916" s="2">
        <v>8.3897999999999993</v>
      </c>
      <c r="C1916" s="2">
        <v>59.673038226353633</v>
      </c>
      <c r="D1916" s="2">
        <v>-0.39749441783112971</v>
      </c>
      <c r="E1916" s="2">
        <v>-3.8925820395881248E-4</v>
      </c>
      <c r="F1916" s="2">
        <v>8.3882599999999989</v>
      </c>
      <c r="G1916" s="2">
        <v>8.4683299999999981</v>
      </c>
      <c r="H1916" s="2">
        <v>8.0766749999999998</v>
      </c>
      <c r="I1916" s="2">
        <v>8.1570699999999992</v>
      </c>
      <c r="J1916" s="2">
        <v>8.2255149999999997</v>
      </c>
      <c r="K1916" s="17" t="s">
        <v>52</v>
      </c>
      <c r="L1916" s="17" t="s">
        <v>55</v>
      </c>
      <c r="M1916" s="17" t="s">
        <v>55</v>
      </c>
    </row>
    <row r="1917" spans="1:13" ht="13.5" x14ac:dyDescent="0.25">
      <c r="A1917" s="3">
        <v>44802</v>
      </c>
      <c r="B1917" s="2">
        <v>8.3897999999999993</v>
      </c>
      <c r="C1917" s="2">
        <v>59.67303822635364</v>
      </c>
      <c r="D1917" s="2">
        <v>-0.2679101432612061</v>
      </c>
      <c r="E1917" s="2">
        <v>1.3998413650190533E-2</v>
      </c>
      <c r="F1917" s="2">
        <v>8.3882599999999989</v>
      </c>
      <c r="G1917" s="2">
        <v>8.4347799999999999</v>
      </c>
      <c r="H1917" s="2">
        <v>8.1300650000000001</v>
      </c>
      <c r="I1917" s="2">
        <v>8.155561999999998</v>
      </c>
      <c r="J1917" s="2">
        <v>8.229886500000001</v>
      </c>
      <c r="K1917" s="17" t="s">
        <v>52</v>
      </c>
      <c r="L1917" s="17" t="s">
        <v>55</v>
      </c>
      <c r="M1917" s="17" t="s">
        <v>55</v>
      </c>
    </row>
    <row r="1918" spans="1:13" ht="13.5" x14ac:dyDescent="0.25">
      <c r="A1918" s="3">
        <v>44803</v>
      </c>
      <c r="B1918" s="2">
        <v>8.3820999999999994</v>
      </c>
      <c r="C1918" s="2">
        <v>59.229654869205596</v>
      </c>
      <c r="D1918" s="2">
        <v>-0.18122947066925654</v>
      </c>
      <c r="E1918" s="2">
        <v>3.6949202862150116E-2</v>
      </c>
      <c r="F1918" s="2">
        <v>8.3867200000000004</v>
      </c>
      <c r="G1918" s="2">
        <v>8.4149499999999993</v>
      </c>
      <c r="H1918" s="2">
        <v>8.1826900000000009</v>
      </c>
      <c r="I1918" s="2">
        <v>8.1537619999999986</v>
      </c>
      <c r="J1918" s="2">
        <v>8.2342195000000018</v>
      </c>
      <c r="K1918" s="17" t="s">
        <v>48</v>
      </c>
      <c r="L1918" s="17" t="s">
        <v>55</v>
      </c>
      <c r="M1918" s="17" t="s">
        <v>47</v>
      </c>
    </row>
    <row r="1919" spans="1:13" ht="13.5" x14ac:dyDescent="0.25">
      <c r="A1919" s="3">
        <v>44804</v>
      </c>
      <c r="B1919" s="2">
        <v>8.3897999999999993</v>
      </c>
      <c r="C1919" s="2">
        <v>59.553299953245713</v>
      </c>
      <c r="D1919" s="2">
        <v>-0.11542404945711127</v>
      </c>
      <c r="E1919" s="2">
        <v>5.8802647159376088E-2</v>
      </c>
      <c r="F1919" s="2">
        <v>8.3882599999999989</v>
      </c>
      <c r="G1919" s="2">
        <v>8.3996999999999993</v>
      </c>
      <c r="H1919" s="2">
        <v>8.2265499999999996</v>
      </c>
      <c r="I1919" s="2">
        <v>8.1522539999999974</v>
      </c>
      <c r="J1919" s="2">
        <v>8.2385910000000013</v>
      </c>
      <c r="K1919" s="17" t="s">
        <v>48</v>
      </c>
      <c r="L1919" s="17" t="s">
        <v>55</v>
      </c>
      <c r="M1919" s="17" t="s">
        <v>51</v>
      </c>
    </row>
    <row r="1920" spans="1:13" ht="13.5" x14ac:dyDescent="0.25">
      <c r="A1920" s="3">
        <v>44805</v>
      </c>
      <c r="B1920" s="2">
        <v>8.016</v>
      </c>
      <c r="C1920" s="2">
        <v>42.086859652701804</v>
      </c>
      <c r="D1920" s="2">
        <v>-3.898647956774326E-2</v>
      </c>
      <c r="E1920" s="2">
        <v>7.3549876715753179E-2</v>
      </c>
      <c r="F1920" s="2">
        <v>8.3134999999999994</v>
      </c>
      <c r="G1920" s="2">
        <v>8.3508800000000001</v>
      </c>
      <c r="H1920" s="2">
        <v>8.2421849999999992</v>
      </c>
      <c r="I1920" s="2">
        <v>8.1432699999999976</v>
      </c>
      <c r="J1920" s="2">
        <v>8.2414005000000028</v>
      </c>
      <c r="K1920" s="17" t="s">
        <v>48</v>
      </c>
      <c r="L1920" s="17" t="s">
        <v>55</v>
      </c>
      <c r="M1920" s="17" t="s">
        <v>47</v>
      </c>
    </row>
    <row r="1921" spans="1:13" ht="13.5" x14ac:dyDescent="0.25">
      <c r="A1921" s="3">
        <v>44806</v>
      </c>
      <c r="B1921" s="2">
        <v>8.3134999999999994</v>
      </c>
      <c r="C1921" s="2">
        <v>53.720584628600797</v>
      </c>
      <c r="D1921" s="2">
        <v>-1.2728708519746945E-2</v>
      </c>
      <c r="E1921" s="2">
        <v>8.2672159923991725E-2</v>
      </c>
      <c r="F1921" s="2">
        <v>8.2982399999999981</v>
      </c>
      <c r="G1921" s="2">
        <v>8.3432500000000012</v>
      </c>
      <c r="H1921" s="2">
        <v>8.2688799999999993</v>
      </c>
      <c r="I1921" s="2">
        <v>8.1395519999999966</v>
      </c>
      <c r="J1921" s="2">
        <v>8.2457320000000038</v>
      </c>
      <c r="K1921" s="17" t="s">
        <v>48</v>
      </c>
      <c r="L1921" s="17" t="s">
        <v>55</v>
      </c>
      <c r="M1921" s="17" t="s">
        <v>47</v>
      </c>
    </row>
    <row r="1922" spans="1:13" ht="13.5" x14ac:dyDescent="0.25">
      <c r="A1922" s="3">
        <v>44809</v>
      </c>
      <c r="B1922" s="2">
        <v>8.1608999999999998</v>
      </c>
      <c r="C1922" s="2">
        <v>48.354796899745473</v>
      </c>
      <c r="D1922" s="2">
        <v>2.0161895104976679E-2</v>
      </c>
      <c r="E1922" s="2">
        <v>8.7850637048010188E-2</v>
      </c>
      <c r="F1922" s="2">
        <v>8.2524599999999992</v>
      </c>
      <c r="G1922" s="2">
        <v>8.3203600000000009</v>
      </c>
      <c r="H1922" s="2">
        <v>8.287944999999997</v>
      </c>
      <c r="I1922" s="2">
        <v>8.1329179999999965</v>
      </c>
      <c r="J1922" s="2">
        <v>8.2489930000000022</v>
      </c>
      <c r="K1922" s="17" t="s">
        <v>48</v>
      </c>
      <c r="L1922" s="17" t="s">
        <v>55</v>
      </c>
      <c r="M1922" s="17" t="s">
        <v>47</v>
      </c>
    </row>
    <row r="1923" spans="1:13" ht="13.5" x14ac:dyDescent="0.25">
      <c r="A1923" s="3">
        <v>44810</v>
      </c>
      <c r="B1923" s="2">
        <v>8.2371999999999996</v>
      </c>
      <c r="C1923" s="2">
        <v>50.99067986402288</v>
      </c>
      <c r="D1923" s="2">
        <v>4.2657816519161784E-2</v>
      </c>
      <c r="E1923" s="2">
        <v>8.9826601843684517E-2</v>
      </c>
      <c r="F1923" s="2">
        <v>8.2234799999999986</v>
      </c>
      <c r="G1923" s="2">
        <v>8.3050999999999995</v>
      </c>
      <c r="H1923" s="2">
        <v>8.3184499999999968</v>
      </c>
      <c r="I1923" s="2">
        <v>8.1289039999999968</v>
      </c>
      <c r="J1923" s="2">
        <v>8.2526015000000026</v>
      </c>
      <c r="K1923" s="17" t="s">
        <v>48</v>
      </c>
      <c r="L1923" s="17" t="s">
        <v>55</v>
      </c>
      <c r="M1923" s="17" t="s">
        <v>47</v>
      </c>
    </row>
    <row r="1924" spans="1:13" ht="13.5" x14ac:dyDescent="0.25">
      <c r="A1924" s="3">
        <v>44811</v>
      </c>
      <c r="B1924" s="2">
        <v>8.3515999999999995</v>
      </c>
      <c r="C1924" s="2">
        <v>54.722055776050084</v>
      </c>
      <c r="D1924" s="2">
        <v>5.1877039091312582E-2</v>
      </c>
      <c r="E1924" s="2">
        <v>8.6193188445766386E-2</v>
      </c>
      <c r="F1924" s="2">
        <v>8.21584</v>
      </c>
      <c r="G1924" s="2">
        <v>8.3020499999999995</v>
      </c>
      <c r="H1924" s="2">
        <v>8.3470499999999976</v>
      </c>
      <c r="I1924" s="2">
        <v>8.1210279999999972</v>
      </c>
      <c r="J1924" s="2">
        <v>8.2568160000000042</v>
      </c>
      <c r="K1924" s="17" t="s">
        <v>52</v>
      </c>
      <c r="L1924" s="17" t="s">
        <v>55</v>
      </c>
      <c r="M1924" s="17" t="s">
        <v>54</v>
      </c>
    </row>
    <row r="1925" spans="1:13" ht="13.5" x14ac:dyDescent="0.25">
      <c r="A1925" s="3">
        <v>44812</v>
      </c>
      <c r="B1925" s="2">
        <v>8.3744999999999994</v>
      </c>
      <c r="C1925" s="2">
        <v>55.453196564151348</v>
      </c>
      <c r="D1925" s="2">
        <v>5.83447828262873E-2</v>
      </c>
      <c r="E1925" s="2">
        <v>8.4825521638088902E-2</v>
      </c>
      <c r="F1925" s="2">
        <v>8.2875399999999981</v>
      </c>
      <c r="G1925" s="2">
        <v>8.3005199999999988</v>
      </c>
      <c r="H1925" s="2">
        <v>8.3767949999999978</v>
      </c>
      <c r="I1925" s="2">
        <v>8.116343999999998</v>
      </c>
      <c r="J1925" s="2">
        <v>8.2611110000000032</v>
      </c>
      <c r="K1925" s="17" t="s">
        <v>52</v>
      </c>
      <c r="L1925" s="17" t="s">
        <v>49</v>
      </c>
      <c r="M1925" s="17" t="s">
        <v>53</v>
      </c>
    </row>
    <row r="1926" spans="1:13" ht="13.5" x14ac:dyDescent="0.25">
      <c r="A1926" s="3">
        <v>44813</v>
      </c>
      <c r="B1926" s="2">
        <v>8.3897999999999993</v>
      </c>
      <c r="C1926" s="2">
        <v>55.964824996125863</v>
      </c>
      <c r="D1926" s="2">
        <v>6.1788231247405179E-2</v>
      </c>
      <c r="E1926" s="2">
        <v>8.0754860248656107E-2</v>
      </c>
      <c r="F1926" s="2">
        <v>8.3027999999999995</v>
      </c>
      <c r="G1926" s="2">
        <v>8.3005199999999988</v>
      </c>
      <c r="H1926" s="2">
        <v>8.3844250000000002</v>
      </c>
      <c r="I1926" s="2">
        <v>8.1121019999999966</v>
      </c>
      <c r="J1926" s="2">
        <v>8.2655505000000016</v>
      </c>
      <c r="K1926" s="17" t="s">
        <v>52</v>
      </c>
      <c r="L1926" s="17" t="s">
        <v>49</v>
      </c>
      <c r="M1926" s="17" t="s">
        <v>53</v>
      </c>
    </row>
    <row r="1927" spans="1:13" ht="13.5" x14ac:dyDescent="0.25">
      <c r="A1927" s="3">
        <v>44816</v>
      </c>
      <c r="B1927" s="2">
        <v>8.3897999999999993</v>
      </c>
      <c r="C1927" s="2">
        <v>55.964824996125863</v>
      </c>
      <c r="D1927" s="2">
        <v>6.3781950309564905E-2</v>
      </c>
      <c r="E1927" s="2">
        <v>7.3814675991361184E-2</v>
      </c>
      <c r="F1927" s="2">
        <v>8.3485800000000001</v>
      </c>
      <c r="G1927" s="2">
        <v>8.3005199999999988</v>
      </c>
      <c r="H1927" s="2">
        <v>8.3676500000000011</v>
      </c>
      <c r="I1927" s="2">
        <v>8.1105939999999972</v>
      </c>
      <c r="J1927" s="2">
        <v>8.2699900000000017</v>
      </c>
      <c r="K1927" s="17" t="s">
        <v>52</v>
      </c>
      <c r="L1927" s="17" t="s">
        <v>49</v>
      </c>
      <c r="M1927" s="17" t="s">
        <v>53</v>
      </c>
    </row>
    <row r="1928" spans="1:13" ht="13.5" x14ac:dyDescent="0.25">
      <c r="A1928" s="3">
        <v>44817</v>
      </c>
      <c r="B1928" s="2">
        <v>8.4659999999999993</v>
      </c>
      <c r="C1928" s="2">
        <v>58.704350415572996</v>
      </c>
      <c r="D1928" s="2">
        <v>5.7788061252173506E-2</v>
      </c>
      <c r="E1928" s="2">
        <v>6.0103416573415579E-2</v>
      </c>
      <c r="F1928" s="2">
        <v>8.3943399999999997</v>
      </c>
      <c r="G1928" s="2">
        <v>8.3089099999999974</v>
      </c>
      <c r="H1928" s="2">
        <v>8.361930000000001</v>
      </c>
      <c r="I1928" s="2">
        <v>8.1107459999999971</v>
      </c>
      <c r="J1928" s="2">
        <v>8.2749130000000015</v>
      </c>
      <c r="K1928" s="17" t="s">
        <v>52</v>
      </c>
      <c r="L1928" s="17" t="s">
        <v>49</v>
      </c>
      <c r="M1928" s="17" t="s">
        <v>53</v>
      </c>
    </row>
    <row r="1929" spans="1:13" ht="13.5" x14ac:dyDescent="0.25">
      <c r="A1929" s="3">
        <v>44818</v>
      </c>
      <c r="B1929" s="2">
        <v>8.5422999999999991</v>
      </c>
      <c r="C1929" s="2">
        <v>61.300530810570024</v>
      </c>
      <c r="D1929" s="2">
        <v>4.7010079098921409E-2</v>
      </c>
      <c r="E1929" s="2">
        <v>4.551753580130511E-2</v>
      </c>
      <c r="F1929" s="2">
        <v>8.43248</v>
      </c>
      <c r="G1929" s="2">
        <v>8.3241599999999991</v>
      </c>
      <c r="H1929" s="2">
        <v>8.3619300000000027</v>
      </c>
      <c r="I1929" s="2">
        <v>8.1135179999999973</v>
      </c>
      <c r="J1929" s="2">
        <v>8.2803885000000008</v>
      </c>
      <c r="K1929" s="17" t="s">
        <v>52</v>
      </c>
      <c r="L1929" s="17" t="s">
        <v>49</v>
      </c>
      <c r="M1929" s="17" t="s">
        <v>53</v>
      </c>
    </row>
    <row r="1930" spans="1:13" ht="13.5" x14ac:dyDescent="0.25">
      <c r="A1930" s="3">
        <v>44819</v>
      </c>
      <c r="B1930" s="2">
        <v>8.5422999999999991</v>
      </c>
      <c r="C1930" s="2">
        <v>61.300530810570024</v>
      </c>
      <c r="D1930" s="2">
        <v>-2.121552035560903E-2</v>
      </c>
      <c r="E1930" s="2">
        <v>3.3356126481187846E-2</v>
      </c>
      <c r="F1930" s="2">
        <v>8.4660399999999978</v>
      </c>
      <c r="G1930" s="2">
        <v>8.376789999999998</v>
      </c>
      <c r="H1930" s="2">
        <v>8.3638350000000017</v>
      </c>
      <c r="I1930" s="2">
        <v>8.1177919999999979</v>
      </c>
      <c r="J1930" s="2">
        <v>8.2859320000000025</v>
      </c>
      <c r="K1930" s="17" t="s">
        <v>52</v>
      </c>
      <c r="L1930" s="17" t="s">
        <v>49</v>
      </c>
      <c r="M1930" s="17" t="s">
        <v>53</v>
      </c>
    </row>
    <row r="1931" spans="1:13" ht="13.5" x14ac:dyDescent="0.25">
      <c r="A1931" s="3">
        <v>44820</v>
      </c>
      <c r="B1931" s="2">
        <v>8.6186000000000007</v>
      </c>
      <c r="C1931" s="2">
        <v>63.930440128275194</v>
      </c>
      <c r="D1931" s="2">
        <v>-4.0307194909949828E-2</v>
      </c>
      <c r="E1931" s="2">
        <v>1.9062719297092329E-2</v>
      </c>
      <c r="F1931" s="2">
        <v>8.5117999999999991</v>
      </c>
      <c r="G1931" s="2">
        <v>8.4072999999999993</v>
      </c>
      <c r="H1931" s="2">
        <v>8.375275000000002</v>
      </c>
      <c r="I1931" s="2">
        <v>8.124822</v>
      </c>
      <c r="J1931" s="2">
        <v>8.2915840000000038</v>
      </c>
      <c r="K1931" s="17" t="s">
        <v>52</v>
      </c>
      <c r="L1931" s="17" t="s">
        <v>55</v>
      </c>
      <c r="M1931" s="17" t="s">
        <v>53</v>
      </c>
    </row>
    <row r="1932" spans="1:13" ht="13.5" x14ac:dyDescent="0.25">
      <c r="A1932" s="3">
        <v>44823</v>
      </c>
      <c r="B1932" s="2">
        <v>8.6186000000000007</v>
      </c>
      <c r="C1932" s="2">
        <v>63.930440128275194</v>
      </c>
      <c r="D1932" s="2">
        <v>-8.1759564490587522E-2</v>
      </c>
      <c r="E1932" s="2">
        <v>3.7281411348614631E-3</v>
      </c>
      <c r="F1932" s="2">
        <v>8.5575599999999987</v>
      </c>
      <c r="G1932" s="2">
        <v>8.4530700000000003</v>
      </c>
      <c r="H1932" s="2">
        <v>8.3867150000000006</v>
      </c>
      <c r="I1932" s="2">
        <v>8.1306219999999989</v>
      </c>
      <c r="J1932" s="2">
        <v>8.2977825000000038</v>
      </c>
      <c r="K1932" s="17" t="s">
        <v>52</v>
      </c>
      <c r="L1932" s="17" t="s">
        <v>55</v>
      </c>
      <c r="M1932" s="17" t="s">
        <v>53</v>
      </c>
    </row>
    <row r="1933" spans="1:13" ht="13.5" x14ac:dyDescent="0.25">
      <c r="A1933" s="3">
        <v>44824</v>
      </c>
      <c r="B1933" s="2">
        <v>8.5803999999999991</v>
      </c>
      <c r="C1933" s="2">
        <v>61.503582114554334</v>
      </c>
      <c r="D1933" s="2">
        <v>-0.10395262254390047</v>
      </c>
      <c r="E1933" s="2">
        <v>-1.1462744406037704E-2</v>
      </c>
      <c r="F1933" s="2">
        <v>8.5804399999999994</v>
      </c>
      <c r="G1933" s="2">
        <v>8.4873899999999995</v>
      </c>
      <c r="H1933" s="2">
        <v>8.3962450000000022</v>
      </c>
      <c r="I1933" s="2">
        <v>8.1362039999999993</v>
      </c>
      <c r="J1933" s="2">
        <v>8.3041315000000022</v>
      </c>
      <c r="K1933" s="17" t="s">
        <v>52</v>
      </c>
      <c r="L1933" s="17" t="s">
        <v>55</v>
      </c>
      <c r="M1933" s="17" t="s">
        <v>53</v>
      </c>
    </row>
    <row r="1934" spans="1:13" ht="13.5" x14ac:dyDescent="0.25">
      <c r="A1934" s="3">
        <v>44825</v>
      </c>
      <c r="B1934" s="2">
        <v>8.6186000000000007</v>
      </c>
      <c r="C1934" s="2">
        <v>63.01554316036507</v>
      </c>
      <c r="D1934" s="2">
        <v>-0.109296441559529</v>
      </c>
      <c r="E1934" s="2">
        <v>-2.5980995000582513E-2</v>
      </c>
      <c r="F1934" s="2">
        <v>8.595699999999999</v>
      </c>
      <c r="G1934" s="2">
        <v>8.5140899999999995</v>
      </c>
      <c r="H1934" s="2">
        <v>8.4080700000000004</v>
      </c>
      <c r="I1934" s="2">
        <v>8.1432340000000014</v>
      </c>
      <c r="J1934" s="2">
        <v>8.3106715000000033</v>
      </c>
      <c r="K1934" s="17" t="s">
        <v>48</v>
      </c>
      <c r="L1934" s="17" t="s">
        <v>55</v>
      </c>
      <c r="M1934" s="17" t="s">
        <v>51</v>
      </c>
    </row>
    <row r="1935" spans="1:13" ht="13.5" x14ac:dyDescent="0.25">
      <c r="A1935" s="3">
        <v>44826</v>
      </c>
      <c r="B1935" s="2">
        <v>8.5422999999999991</v>
      </c>
      <c r="C1935" s="2">
        <v>58.106562465044284</v>
      </c>
      <c r="D1935" s="2">
        <v>-0.10610545712380137</v>
      </c>
      <c r="E1935" s="2">
        <v>-4.0842435637469185E-2</v>
      </c>
      <c r="F1935" s="2">
        <v>8.595699999999999</v>
      </c>
      <c r="G1935" s="2">
        <v>8.5308699999999984</v>
      </c>
      <c r="H1935" s="2">
        <v>8.4156949999999995</v>
      </c>
      <c r="I1935" s="2">
        <v>8.1487380000000016</v>
      </c>
      <c r="J1935" s="2">
        <v>8.3168300000000048</v>
      </c>
      <c r="K1935" s="17" t="s">
        <v>48</v>
      </c>
      <c r="L1935" s="17" t="s">
        <v>55</v>
      </c>
      <c r="M1935" s="17" t="s">
        <v>55</v>
      </c>
    </row>
    <row r="1936" spans="1:13" ht="13.5" x14ac:dyDescent="0.25">
      <c r="A1936" s="3">
        <v>44827</v>
      </c>
      <c r="B1936" s="2">
        <v>8.5422999999999991</v>
      </c>
      <c r="C1936" s="2">
        <v>58.106562465044284</v>
      </c>
      <c r="D1936" s="2">
        <v>-0.10195462365280328</v>
      </c>
      <c r="E1936" s="2">
        <v>-5.4111561040983899E-2</v>
      </c>
      <c r="F1936" s="2">
        <v>8.5804399999999994</v>
      </c>
      <c r="G1936" s="2">
        <v>8.5461199999999984</v>
      </c>
      <c r="H1936" s="2">
        <v>8.4233200000000004</v>
      </c>
      <c r="I1936" s="2">
        <v>8.1542420000000035</v>
      </c>
      <c r="J1936" s="2">
        <v>8.3227155000000046</v>
      </c>
      <c r="K1936" s="17" t="s">
        <v>48</v>
      </c>
      <c r="L1936" s="17" t="s">
        <v>55</v>
      </c>
      <c r="M1936" s="17" t="s">
        <v>47</v>
      </c>
    </row>
    <row r="1937" spans="1:13" ht="13.5" x14ac:dyDescent="0.25">
      <c r="A1937" s="3">
        <v>44830</v>
      </c>
      <c r="B1937" s="2">
        <v>8.5803999999999991</v>
      </c>
      <c r="C1937" s="2">
        <v>59.914967409243253</v>
      </c>
      <c r="D1937" s="2">
        <v>-0.10210078405412659</v>
      </c>
      <c r="E1937" s="2">
        <v>-6.5885670753332612E-2</v>
      </c>
      <c r="F1937" s="2">
        <v>8.5727999999999973</v>
      </c>
      <c r="G1937" s="2">
        <v>8.5651799999999998</v>
      </c>
      <c r="H1937" s="2">
        <v>8.4328499999999984</v>
      </c>
      <c r="I1937" s="2">
        <v>8.1618740000000027</v>
      </c>
      <c r="J1937" s="2">
        <v>8.3287915000000048</v>
      </c>
      <c r="K1937" s="17" t="s">
        <v>52</v>
      </c>
      <c r="L1937" s="17" t="s">
        <v>55</v>
      </c>
      <c r="M1937" s="17" t="s">
        <v>54</v>
      </c>
    </row>
    <row r="1938" spans="1:13" ht="13.5" x14ac:dyDescent="0.25">
      <c r="A1938" s="3">
        <v>44831</v>
      </c>
      <c r="B1938" s="2">
        <v>8.5042000000000009</v>
      </c>
      <c r="C1938" s="2">
        <v>54.818260953584691</v>
      </c>
      <c r="D1938" s="2">
        <v>-8.5856313895002145E-2</v>
      </c>
      <c r="E1938" s="2">
        <v>-6.8082983863498106E-2</v>
      </c>
      <c r="F1938" s="2">
        <v>8.5575599999999987</v>
      </c>
      <c r="G1938" s="2">
        <v>8.5689999999999991</v>
      </c>
      <c r="H1938" s="2">
        <v>8.438955</v>
      </c>
      <c r="I1938" s="2">
        <v>8.1679820000000039</v>
      </c>
      <c r="J1938" s="2">
        <v>8.3345545000000065</v>
      </c>
      <c r="K1938" s="17" t="s">
        <v>48</v>
      </c>
      <c r="L1938" s="17" t="s">
        <v>55</v>
      </c>
      <c r="M1938" s="17" t="s">
        <v>47</v>
      </c>
    </row>
    <row r="1939" spans="1:13" ht="13.5" x14ac:dyDescent="0.25">
      <c r="A1939" s="3">
        <v>44832</v>
      </c>
      <c r="B1939" s="2">
        <v>8.5042000000000009</v>
      </c>
      <c r="C1939" s="2">
        <v>54.818260953584691</v>
      </c>
      <c r="D1939" s="2">
        <v>-6.0847611475230323E-2</v>
      </c>
      <c r="E1939" s="2">
        <v>-6.3930803524095761E-2</v>
      </c>
      <c r="F1939" s="2">
        <v>8.5346799999999998</v>
      </c>
      <c r="G1939" s="2">
        <v>8.5651899999999976</v>
      </c>
      <c r="H1939" s="2">
        <v>8.4446750000000002</v>
      </c>
      <c r="I1939" s="2">
        <v>8.1781900000000043</v>
      </c>
      <c r="J1939" s="2">
        <v>8.3402835000000053</v>
      </c>
      <c r="K1939" s="17" t="s">
        <v>48</v>
      </c>
      <c r="L1939" s="17" t="s">
        <v>55</v>
      </c>
      <c r="M1939" s="17" t="s">
        <v>47</v>
      </c>
    </row>
    <row r="1940" spans="1:13" ht="13.5" x14ac:dyDescent="0.25">
      <c r="A1940" s="3">
        <v>44833</v>
      </c>
      <c r="B1940" s="2">
        <v>8.5347000000000008</v>
      </c>
      <c r="C1940" s="2">
        <v>56.534634698049906</v>
      </c>
      <c r="D1940" s="2">
        <v>-4.2385549904468078E-2</v>
      </c>
      <c r="E1940" s="2">
        <v>-6.4823201294439775E-2</v>
      </c>
      <c r="F1940" s="2">
        <v>8.5331600000000005</v>
      </c>
      <c r="G1940" s="2">
        <v>8.564429999999998</v>
      </c>
      <c r="H1940" s="2">
        <v>8.4706099999999989</v>
      </c>
      <c r="I1940" s="2">
        <v>8.1888680000000029</v>
      </c>
      <c r="J1940" s="2">
        <v>8.3464385000000068</v>
      </c>
      <c r="K1940" s="17" t="s">
        <v>52</v>
      </c>
      <c r="L1940" s="17" t="s">
        <v>49</v>
      </c>
      <c r="M1940" s="17" t="s">
        <v>54</v>
      </c>
    </row>
    <row r="1941" spans="1:13" ht="13.5" x14ac:dyDescent="0.25">
      <c r="A1941" s="3">
        <v>44834</v>
      </c>
      <c r="B1941" s="2">
        <v>8.5422999999999991</v>
      </c>
      <c r="C1941" s="2">
        <v>56.973252119680218</v>
      </c>
      <c r="D1941" s="2">
        <v>-1.617583727889027E-2</v>
      </c>
      <c r="E1941" s="2">
        <v>-5.9980010757473973E-2</v>
      </c>
      <c r="F1941" s="2">
        <v>8.5331600000000005</v>
      </c>
      <c r="G1941" s="2">
        <v>8.5567999999999991</v>
      </c>
      <c r="H1941" s="2">
        <v>8.482050000000001</v>
      </c>
      <c r="I1941" s="2">
        <v>8.199698000000005</v>
      </c>
      <c r="J1941" s="2">
        <v>8.3527680000000046</v>
      </c>
      <c r="K1941" s="17" t="s">
        <v>52</v>
      </c>
      <c r="L1941" s="17" t="s">
        <v>49</v>
      </c>
      <c r="M1941" s="17" t="s">
        <v>55</v>
      </c>
    </row>
    <row r="1942" spans="1:13" ht="13.5" x14ac:dyDescent="0.25">
      <c r="A1942" s="3">
        <v>44837</v>
      </c>
      <c r="B1942" s="2">
        <v>8.5422999999999991</v>
      </c>
      <c r="C1942" s="2">
        <v>56.973252119680225</v>
      </c>
      <c r="D1942" s="2">
        <v>5.4126935505962592E-3</v>
      </c>
      <c r="E1942" s="2">
        <v>-5.3809131530098517E-2</v>
      </c>
      <c r="F1942" s="2">
        <v>8.5255399999999995</v>
      </c>
      <c r="G1942" s="2">
        <v>8.5491699999999984</v>
      </c>
      <c r="H1942" s="2">
        <v>8.5011200000000002</v>
      </c>
      <c r="I1942" s="2">
        <v>8.2180020000000038</v>
      </c>
      <c r="J1942" s="2">
        <v>8.3580045000000069</v>
      </c>
      <c r="K1942" s="17" t="s">
        <v>52</v>
      </c>
      <c r="L1942" s="17" t="s">
        <v>49</v>
      </c>
      <c r="M1942" s="17" t="s">
        <v>54</v>
      </c>
    </row>
    <row r="1943" spans="1:13" ht="13.5" x14ac:dyDescent="0.25">
      <c r="A1943" s="3">
        <v>44838</v>
      </c>
      <c r="B1943" s="2">
        <v>8.5803999999999991</v>
      </c>
      <c r="C1943" s="2">
        <v>59.357771243035209</v>
      </c>
      <c r="D1943" s="2">
        <v>1.4435471909303388E-2</v>
      </c>
      <c r="E1943" s="2">
        <v>-4.7646814583832457E-2</v>
      </c>
      <c r="F1943" s="2">
        <v>8.5407799999999998</v>
      </c>
      <c r="G1943" s="2">
        <v>8.5491699999999984</v>
      </c>
      <c r="H1943" s="2">
        <v>8.5182800000000007</v>
      </c>
      <c r="I1943" s="2">
        <v>8.2390520000000045</v>
      </c>
      <c r="J1943" s="2">
        <v>8.3637045000000043</v>
      </c>
      <c r="K1943" s="17" t="s">
        <v>52</v>
      </c>
      <c r="L1943" s="17" t="s">
        <v>49</v>
      </c>
      <c r="M1943" s="17" t="s">
        <v>53</v>
      </c>
    </row>
    <row r="1944" spans="1:13" ht="13.5" x14ac:dyDescent="0.25">
      <c r="A1944" s="3">
        <v>44839</v>
      </c>
      <c r="B1944" s="2">
        <v>8.5422999999999991</v>
      </c>
      <c r="C1944" s="2">
        <v>56.014675636526796</v>
      </c>
      <c r="D1944" s="2">
        <v>3.0039238749779429E-2</v>
      </c>
      <c r="E1944" s="2">
        <v>-4.3346015819869341E-2</v>
      </c>
      <c r="F1944" s="2">
        <v>8.5483999999999973</v>
      </c>
      <c r="G1944" s="2">
        <v>8.5415399999999995</v>
      </c>
      <c r="H1944" s="2">
        <v>8.5278150000000004</v>
      </c>
      <c r="I1944" s="2">
        <v>8.2604080000000053</v>
      </c>
      <c r="J1944" s="2">
        <v>8.3692140000000048</v>
      </c>
      <c r="K1944" s="17" t="s">
        <v>52</v>
      </c>
      <c r="L1944" s="17" t="s">
        <v>49</v>
      </c>
      <c r="M1944" s="17" t="s">
        <v>53</v>
      </c>
    </row>
    <row r="1945" spans="1:13" ht="13.5" x14ac:dyDescent="0.25">
      <c r="A1945" s="3">
        <v>44840</v>
      </c>
      <c r="B1945" s="2">
        <v>8.6948000000000008</v>
      </c>
      <c r="C1945" s="2">
        <v>64.607119002043135</v>
      </c>
      <c r="D1945" s="2">
        <v>1.9756842527932861E-2</v>
      </c>
      <c r="E1945" s="2">
        <v>-4.7830607040828213E-2</v>
      </c>
      <c r="F1945" s="2">
        <v>8.5804200000000002</v>
      </c>
      <c r="G1945" s="2">
        <v>8.5567899999999995</v>
      </c>
      <c r="H1945" s="2">
        <v>8.5438299999999998</v>
      </c>
      <c r="I1945" s="2">
        <v>8.2863400000000027</v>
      </c>
      <c r="J1945" s="2">
        <v>8.3751445000000064</v>
      </c>
      <c r="K1945" s="17" t="s">
        <v>52</v>
      </c>
      <c r="L1945" s="17" t="s">
        <v>49</v>
      </c>
      <c r="M1945" s="17" t="s">
        <v>53</v>
      </c>
    </row>
    <row r="1946" spans="1:13" ht="13.5" x14ac:dyDescent="0.25">
      <c r="A1946" s="3">
        <v>44841</v>
      </c>
      <c r="B1946" s="2">
        <v>8.7711000000000006</v>
      </c>
      <c r="C1946" s="2">
        <v>67.977671988133906</v>
      </c>
      <c r="D1946" s="2">
        <v>4.0859412996727684E-3</v>
      </c>
      <c r="E1946" s="2">
        <v>-5.0434756189378156E-2</v>
      </c>
      <c r="F1946" s="2">
        <v>8.6261799999999997</v>
      </c>
      <c r="G1946" s="2">
        <v>8.5796700000000001</v>
      </c>
      <c r="H1946" s="2">
        <v>8.562895000000001</v>
      </c>
      <c r="I1946" s="2">
        <v>8.3159320000000037</v>
      </c>
      <c r="J1946" s="2">
        <v>8.3821395000000045</v>
      </c>
      <c r="K1946" s="17" t="s">
        <v>52</v>
      </c>
      <c r="L1946" s="17" t="s">
        <v>55</v>
      </c>
      <c r="M1946" s="17" t="s">
        <v>53</v>
      </c>
    </row>
    <row r="1947" spans="1:13" ht="13.5" x14ac:dyDescent="0.25">
      <c r="A1947" s="3">
        <v>44844</v>
      </c>
      <c r="B1947" s="2">
        <v>8.7711000000000006</v>
      </c>
      <c r="C1947" s="2">
        <v>67.977671988133906</v>
      </c>
      <c r="D1947" s="2">
        <v>-4.9842626973948256E-3</v>
      </c>
      <c r="E1947" s="2">
        <v>-4.6748189083754943E-2</v>
      </c>
      <c r="F1947" s="2">
        <v>8.6719400000000011</v>
      </c>
      <c r="G1947" s="2">
        <v>8.5987400000000012</v>
      </c>
      <c r="H1947" s="2">
        <v>8.5819599999999987</v>
      </c>
      <c r="I1947" s="2">
        <v>8.3449140000000028</v>
      </c>
      <c r="J1947" s="2">
        <v>8.3884175000000027</v>
      </c>
      <c r="K1947" s="17" t="s">
        <v>52</v>
      </c>
      <c r="L1947" s="17" t="s">
        <v>55</v>
      </c>
      <c r="M1947" s="17" t="s">
        <v>53</v>
      </c>
    </row>
    <row r="1948" spans="1:13" ht="13.5" x14ac:dyDescent="0.25">
      <c r="A1948" s="3">
        <v>44845</v>
      </c>
      <c r="B1948" s="2">
        <v>8.7330000000000005</v>
      </c>
      <c r="C1948" s="2">
        <v>64.424578511447308</v>
      </c>
      <c r="D1948" s="2">
        <v>-2.3107821239856108E-2</v>
      </c>
      <c r="E1948" s="2">
        <v>-4.0562125418469153E-2</v>
      </c>
      <c r="F1948" s="2">
        <v>8.7024599999999985</v>
      </c>
      <c r="G1948" s="2">
        <v>8.6216200000000001</v>
      </c>
      <c r="H1948" s="2">
        <v>8.5953099999999978</v>
      </c>
      <c r="I1948" s="2">
        <v>8.3729820000000021</v>
      </c>
      <c r="J1948" s="2">
        <v>8.3945050000000023</v>
      </c>
      <c r="K1948" s="17" t="s">
        <v>48</v>
      </c>
      <c r="L1948" s="17" t="s">
        <v>55</v>
      </c>
      <c r="M1948" s="17" t="s">
        <v>51</v>
      </c>
    </row>
    <row r="1949" spans="1:13" ht="13.5" x14ac:dyDescent="0.25">
      <c r="A1949" s="3">
        <v>44846</v>
      </c>
      <c r="B1949" s="2">
        <v>8.7711000000000006</v>
      </c>
      <c r="C1949" s="2">
        <v>66.320377322848842</v>
      </c>
      <c r="D1949" s="2">
        <v>-4.2473483103723453E-2</v>
      </c>
      <c r="E1949" s="2">
        <v>-3.2964906847145238E-2</v>
      </c>
      <c r="F1949" s="2">
        <v>8.7482199999999999</v>
      </c>
      <c r="G1949" s="2">
        <v>8.6483100000000004</v>
      </c>
      <c r="H1949" s="2">
        <v>8.6067499999999963</v>
      </c>
      <c r="I1949" s="2">
        <v>8.3981520000000032</v>
      </c>
      <c r="J1949" s="2">
        <v>8.4007830000000023</v>
      </c>
      <c r="K1949" s="17" t="s">
        <v>52</v>
      </c>
      <c r="L1949" s="17" t="s">
        <v>55</v>
      </c>
      <c r="M1949" s="17" t="s">
        <v>53</v>
      </c>
    </row>
    <row r="1950" spans="1:13" ht="13.5" x14ac:dyDescent="0.25">
      <c r="A1950" s="3">
        <v>44847</v>
      </c>
      <c r="B1950" s="2">
        <v>8.6948000000000008</v>
      </c>
      <c r="C1950" s="2">
        <v>59.48399183719819</v>
      </c>
      <c r="D1950" s="2">
        <v>-4.9859417805000916E-2</v>
      </c>
      <c r="E1950" s="2">
        <v>-3.1941941315440731E-2</v>
      </c>
      <c r="F1950" s="2">
        <v>8.7482199999999999</v>
      </c>
      <c r="G1950" s="2">
        <v>8.66432</v>
      </c>
      <c r="H1950" s="2">
        <v>8.614374999999999</v>
      </c>
      <c r="I1950" s="2">
        <v>8.4179820000000021</v>
      </c>
      <c r="J1950" s="2">
        <v>8.4059275000000024</v>
      </c>
      <c r="K1950" s="17" t="s">
        <v>52</v>
      </c>
      <c r="L1950" s="17" t="s">
        <v>55</v>
      </c>
      <c r="M1950" s="17" t="s">
        <v>55</v>
      </c>
    </row>
    <row r="1951" spans="1:13" ht="13.5" x14ac:dyDescent="0.25">
      <c r="A1951" s="3">
        <v>44848</v>
      </c>
      <c r="B1951" s="2">
        <v>8.6948000000000008</v>
      </c>
      <c r="C1951" s="2">
        <v>59.48399183719819</v>
      </c>
      <c r="D1951" s="2">
        <v>-5.5733190943552557E-2</v>
      </c>
      <c r="E1951" s="2">
        <v>-3.5498134420338293E-2</v>
      </c>
      <c r="F1951" s="2">
        <v>8.7329600000000003</v>
      </c>
      <c r="G1951" s="2">
        <v>8.6795700000000018</v>
      </c>
      <c r="H1951" s="2">
        <v>8.6181849999999969</v>
      </c>
      <c r="I1951" s="2">
        <v>8.4362860000000008</v>
      </c>
      <c r="J1951" s="2">
        <v>8.411209000000003</v>
      </c>
      <c r="K1951" s="17" t="s">
        <v>48</v>
      </c>
      <c r="L1951" s="17" t="s">
        <v>55</v>
      </c>
      <c r="M1951" s="17" t="s">
        <v>47</v>
      </c>
    </row>
    <row r="1952" spans="1:13" ht="13.5" x14ac:dyDescent="0.25">
      <c r="A1952" s="3">
        <v>44851</v>
      </c>
      <c r="B1952" s="2">
        <v>8.6948000000000008</v>
      </c>
      <c r="C1952" s="2">
        <v>59.48399183719819</v>
      </c>
      <c r="D1952" s="2">
        <v>-6.1437905614001309E-2</v>
      </c>
      <c r="E1952" s="2">
        <v>-3.4758437039155744E-2</v>
      </c>
      <c r="F1952" s="2">
        <v>8.7177000000000007</v>
      </c>
      <c r="G1952" s="2">
        <v>8.6948200000000018</v>
      </c>
      <c r="H1952" s="2">
        <v>8.6219949999999983</v>
      </c>
      <c r="I1952" s="2">
        <v>8.4545900000000014</v>
      </c>
      <c r="J1952" s="2">
        <v>8.4164220000000025</v>
      </c>
      <c r="K1952" s="17" t="s">
        <v>48</v>
      </c>
      <c r="L1952" s="17" t="s">
        <v>55</v>
      </c>
      <c r="M1952" s="17" t="s">
        <v>47</v>
      </c>
    </row>
    <row r="1953" spans="1:13" ht="13.5" x14ac:dyDescent="0.25">
      <c r="A1953" s="3">
        <v>44852</v>
      </c>
      <c r="B1953" s="2">
        <v>8.5803999999999991</v>
      </c>
      <c r="C1953" s="2">
        <v>49.859403366908616</v>
      </c>
      <c r="D1953" s="2">
        <v>-5.2609543539691828E-2</v>
      </c>
      <c r="E1953" s="2">
        <v>-2.9089018219924274E-2</v>
      </c>
      <c r="F1953" s="2">
        <v>8.6871800000000015</v>
      </c>
      <c r="G1953" s="2">
        <v>8.69482</v>
      </c>
      <c r="H1953" s="2">
        <v>8.6219949999999983</v>
      </c>
      <c r="I1953" s="2">
        <v>8.4736560000000001</v>
      </c>
      <c r="J1953" s="2">
        <v>8.4217465000000029</v>
      </c>
      <c r="K1953" s="17" t="s">
        <v>48</v>
      </c>
      <c r="L1953" s="17" t="s">
        <v>55</v>
      </c>
      <c r="M1953" s="17" t="s">
        <v>47</v>
      </c>
    </row>
    <row r="1954" spans="1:13" ht="13.5" x14ac:dyDescent="0.25">
      <c r="A1954" s="3">
        <v>44853</v>
      </c>
      <c r="B1954" s="2">
        <v>8.6491000000000007</v>
      </c>
      <c r="C1954" s="2">
        <v>54.609103779074616</v>
      </c>
      <c r="D1954" s="2">
        <v>-5.6043624039423534E-2</v>
      </c>
      <c r="E1954" s="2">
        <v>-2.2157341210741872E-2</v>
      </c>
      <c r="F1954" s="2">
        <v>8.6627800000000015</v>
      </c>
      <c r="G1954" s="2">
        <v>8.7055000000000007</v>
      </c>
      <c r="H1954" s="2">
        <v>8.6235199999999974</v>
      </c>
      <c r="I1954" s="2">
        <v>8.4910460000000008</v>
      </c>
      <c r="J1954" s="2">
        <v>8.4270725000000049</v>
      </c>
      <c r="K1954" s="17" t="s">
        <v>48</v>
      </c>
      <c r="L1954" s="17" t="s">
        <v>55</v>
      </c>
      <c r="M1954" s="17" t="s">
        <v>47</v>
      </c>
    </row>
    <row r="1955" spans="1:13" ht="13.5" x14ac:dyDescent="0.25">
      <c r="A1955" s="3">
        <v>44854</v>
      </c>
      <c r="B1955" s="2">
        <v>8.6186000000000007</v>
      </c>
      <c r="C1955" s="2">
        <v>52.243006128003756</v>
      </c>
      <c r="D1955" s="2">
        <v>-3.3591765467539503E-2</v>
      </c>
      <c r="E1955" s="2">
        <v>-1.4919909734924991E-2</v>
      </c>
      <c r="F1955" s="2">
        <v>8.6475400000000011</v>
      </c>
      <c r="G1955" s="2">
        <v>8.6978800000000014</v>
      </c>
      <c r="H1955" s="2">
        <v>8.6273349999999986</v>
      </c>
      <c r="I1955" s="2">
        <v>8.5078260000000014</v>
      </c>
      <c r="J1955" s="2">
        <v>8.4322460000000028</v>
      </c>
      <c r="K1955" s="17" t="s">
        <v>48</v>
      </c>
      <c r="L1955" s="17" t="s">
        <v>55</v>
      </c>
      <c r="M1955" s="17" t="s">
        <v>47</v>
      </c>
    </row>
    <row r="1956" spans="1:13" ht="13.5" x14ac:dyDescent="0.25">
      <c r="A1956" s="3">
        <v>44855</v>
      </c>
      <c r="B1956" s="2">
        <v>8.6186000000000007</v>
      </c>
      <c r="C1956" s="2">
        <v>52.243006128003756</v>
      </c>
      <c r="D1956" s="2">
        <v>-3.0116282335281852E-3</v>
      </c>
      <c r="E1956" s="2">
        <v>-8.5896202212374165E-3</v>
      </c>
      <c r="F1956" s="2">
        <v>8.6323000000000008</v>
      </c>
      <c r="G1956" s="2">
        <v>8.6826299999999996</v>
      </c>
      <c r="H1956" s="2">
        <v>8.6311499999999999</v>
      </c>
      <c r="I1956" s="2">
        <v>8.5154540000000019</v>
      </c>
      <c r="J1956" s="2">
        <v>8.4370780000000032</v>
      </c>
      <c r="K1956" s="17" t="s">
        <v>48</v>
      </c>
      <c r="L1956" s="17" t="s">
        <v>55</v>
      </c>
      <c r="M1956" s="17" t="s">
        <v>47</v>
      </c>
    </row>
    <row r="1957" spans="1:13" ht="13.5" x14ac:dyDescent="0.25">
      <c r="A1957" s="3">
        <v>44858</v>
      </c>
      <c r="B1957" s="2">
        <v>8.6186000000000007</v>
      </c>
      <c r="C1957" s="2">
        <v>52.243006128003763</v>
      </c>
      <c r="D1957" s="2">
        <v>2.271938103224791E-2</v>
      </c>
      <c r="E1957" s="2">
        <v>-2.9870140766190376E-3</v>
      </c>
      <c r="F1957" s="2">
        <v>8.6170600000000004</v>
      </c>
      <c r="G1957" s="2">
        <v>8.6673799999999996</v>
      </c>
      <c r="H1957" s="2">
        <v>8.633060000000004</v>
      </c>
      <c r="I1957" s="2">
        <v>8.513320000000002</v>
      </c>
      <c r="J1957" s="2">
        <v>8.4409875000000039</v>
      </c>
      <c r="K1957" s="17" t="s">
        <v>48</v>
      </c>
      <c r="L1957" s="17" t="s">
        <v>55</v>
      </c>
      <c r="M1957" s="17" t="s">
        <v>47</v>
      </c>
    </row>
    <row r="1958" spans="1:13" ht="13.5" x14ac:dyDescent="0.25">
      <c r="A1958" s="3">
        <v>44859</v>
      </c>
      <c r="B1958" s="2">
        <v>8.6186000000000007</v>
      </c>
      <c r="C1958" s="2">
        <v>52.243006128003763</v>
      </c>
      <c r="D1958" s="2">
        <v>3.8496446627574343E-2</v>
      </c>
      <c r="E1958" s="2">
        <v>1.8917496663046901E-3</v>
      </c>
      <c r="F1958" s="2">
        <v>8.6247000000000007</v>
      </c>
      <c r="G1958" s="2">
        <v>8.6559400000000011</v>
      </c>
      <c r="H1958" s="2">
        <v>8.6387800000000023</v>
      </c>
      <c r="I1958" s="2">
        <v>8.5140840000000022</v>
      </c>
      <c r="J1958" s="2">
        <v>8.442608500000004</v>
      </c>
      <c r="K1958" s="17" t="s">
        <v>48</v>
      </c>
      <c r="L1958" s="17" t="s">
        <v>55</v>
      </c>
      <c r="M1958" s="17" t="s">
        <v>51</v>
      </c>
    </row>
    <row r="1959" spans="1:13" ht="13.5" x14ac:dyDescent="0.25">
      <c r="A1959" s="3">
        <v>44860</v>
      </c>
      <c r="B1959" s="2">
        <v>8.6109000000000009</v>
      </c>
      <c r="C1959" s="2">
        <v>51.485506843371141</v>
      </c>
      <c r="D1959" s="2">
        <v>5.8154302046959927E-2</v>
      </c>
      <c r="E1959" s="2">
        <v>6.0759037768189587E-3</v>
      </c>
      <c r="F1959" s="2">
        <v>8.6170600000000004</v>
      </c>
      <c r="G1959" s="2">
        <v>8.63992</v>
      </c>
      <c r="H1959" s="2">
        <v>8.6441150000000029</v>
      </c>
      <c r="I1959" s="2">
        <v>8.5154560000000021</v>
      </c>
      <c r="J1959" s="2">
        <v>8.4436100000000032</v>
      </c>
      <c r="K1959" s="17" t="s">
        <v>48</v>
      </c>
      <c r="L1959" s="17" t="s">
        <v>55</v>
      </c>
      <c r="M1959" s="17" t="s">
        <v>47</v>
      </c>
    </row>
    <row r="1960" spans="1:13" ht="13.5" x14ac:dyDescent="0.25">
      <c r="A1960" s="3">
        <v>44861</v>
      </c>
      <c r="B1960" s="2">
        <v>8.5422999999999991</v>
      </c>
      <c r="C1960" s="2">
        <v>45.197836183297724</v>
      </c>
      <c r="D1960" s="2">
        <v>6.806168960292247E-2</v>
      </c>
      <c r="E1960" s="2">
        <v>1.0127569916435927E-2</v>
      </c>
      <c r="F1960" s="2">
        <v>8.6018000000000008</v>
      </c>
      <c r="G1960" s="2">
        <v>8.6246700000000001</v>
      </c>
      <c r="H1960" s="2">
        <v>8.6444950000000027</v>
      </c>
      <c r="I1960" s="2">
        <v>8.5162180000000021</v>
      </c>
      <c r="J1960" s="2">
        <v>8.4441320000000033</v>
      </c>
      <c r="K1960" s="17" t="s">
        <v>48</v>
      </c>
      <c r="L1960" s="17" t="s">
        <v>55</v>
      </c>
      <c r="M1960" s="17" t="s">
        <v>47</v>
      </c>
    </row>
    <row r="1961" spans="1:13" ht="13.5" x14ac:dyDescent="0.25">
      <c r="A1961" s="3">
        <v>44862</v>
      </c>
      <c r="B1961" s="2">
        <v>8.5422999999999991</v>
      </c>
      <c r="C1961" s="2">
        <v>45.197836183297731</v>
      </c>
      <c r="D1961" s="2">
        <v>7.6786147778074465E-2</v>
      </c>
      <c r="E1961" s="2">
        <v>1.3544819912179571E-2</v>
      </c>
      <c r="F1961" s="2">
        <v>8.5865399999999994</v>
      </c>
      <c r="G1961" s="2">
        <v>8.6094200000000001</v>
      </c>
      <c r="H1961" s="2">
        <v>8.6444950000000027</v>
      </c>
      <c r="I1961" s="2">
        <v>8.5192680000000021</v>
      </c>
      <c r="J1961" s="2">
        <v>8.4446540000000034</v>
      </c>
      <c r="K1961" s="17" t="s">
        <v>48</v>
      </c>
      <c r="L1961" s="17" t="s">
        <v>55</v>
      </c>
      <c r="M1961" s="17" t="s">
        <v>47</v>
      </c>
    </row>
    <row r="1962" spans="1:13" ht="13.5" x14ac:dyDescent="0.25">
      <c r="A1962" s="3">
        <v>44865</v>
      </c>
      <c r="B1962" s="2">
        <v>8.5498999999999992</v>
      </c>
      <c r="C1962" s="2">
        <v>46.044477654948771</v>
      </c>
      <c r="D1962" s="2">
        <v>8.39214224420477E-2</v>
      </c>
      <c r="E1962" s="2">
        <v>1.216786817714393E-2</v>
      </c>
      <c r="F1962" s="2">
        <v>8.5727999999999991</v>
      </c>
      <c r="G1962" s="2">
        <v>8.5949299999999997</v>
      </c>
      <c r="H1962" s="2">
        <v>8.6448750000000025</v>
      </c>
      <c r="I1962" s="2">
        <v>8.5224700000000002</v>
      </c>
      <c r="J1962" s="2">
        <v>8.4453850000000035</v>
      </c>
      <c r="K1962" s="17" t="s">
        <v>52</v>
      </c>
      <c r="L1962" s="17" t="s">
        <v>55</v>
      </c>
      <c r="M1962" s="17" t="s">
        <v>54</v>
      </c>
    </row>
    <row r="1963" spans="1:13" ht="13.5" x14ac:dyDescent="0.25">
      <c r="A1963" s="3">
        <v>44866</v>
      </c>
      <c r="B1963" s="2">
        <v>8.5498999999999992</v>
      </c>
      <c r="C1963" s="2">
        <v>46.044477654948771</v>
      </c>
      <c r="D1963" s="2">
        <v>7.2606649914481736E-2</v>
      </c>
      <c r="E1963" s="2">
        <v>5.1085154068134242E-3</v>
      </c>
      <c r="F1963" s="2">
        <v>8.5590599999999988</v>
      </c>
      <c r="G1963" s="2">
        <v>8.5918799999999997</v>
      </c>
      <c r="H1963" s="2">
        <v>8.6433500000000034</v>
      </c>
      <c r="I1963" s="2">
        <v>8.5256720000000001</v>
      </c>
      <c r="J1963" s="2">
        <v>8.4461500000000029</v>
      </c>
      <c r="K1963" s="17" t="s">
        <v>52</v>
      </c>
      <c r="L1963" s="17" t="s">
        <v>55</v>
      </c>
      <c r="M1963" s="17" t="s">
        <v>54</v>
      </c>
    </row>
    <row r="1964" spans="1:13" ht="13.5" x14ac:dyDescent="0.25">
      <c r="A1964" s="3">
        <v>44867</v>
      </c>
      <c r="B1964" s="2">
        <v>8.5422999999999991</v>
      </c>
      <c r="C1964" s="2">
        <v>45.234008898760784</v>
      </c>
      <c r="D1964" s="2">
        <v>7.4394145513517529E-2</v>
      </c>
      <c r="E1964" s="2">
        <v>-4.1499340846461452E-3</v>
      </c>
      <c r="F1964" s="2">
        <v>8.5453399999999995</v>
      </c>
      <c r="G1964" s="2">
        <v>8.5811999999999991</v>
      </c>
      <c r="H1964" s="2">
        <v>8.6433500000000034</v>
      </c>
      <c r="I1964" s="2">
        <v>8.5288760000000003</v>
      </c>
      <c r="J1964" s="2">
        <v>8.446843000000003</v>
      </c>
      <c r="K1964" s="17" t="s">
        <v>52</v>
      </c>
      <c r="L1964" s="17" t="s">
        <v>55</v>
      </c>
      <c r="M1964" s="17" t="s">
        <v>54</v>
      </c>
    </row>
    <row r="1965" spans="1:13" ht="13.5" x14ac:dyDescent="0.25">
      <c r="A1965" s="3">
        <v>44868</v>
      </c>
      <c r="B1965" s="2">
        <v>8.4583999999999993</v>
      </c>
      <c r="C1965" s="2">
        <v>37.406272205225832</v>
      </c>
      <c r="D1965" s="2">
        <v>7.768640963796436E-2</v>
      </c>
      <c r="E1965" s="2">
        <v>-2.0004411669376145E-2</v>
      </c>
      <c r="F1965" s="2">
        <v>8.5285599999999988</v>
      </c>
      <c r="G1965" s="2">
        <v>8.5651799999999998</v>
      </c>
      <c r="H1965" s="2">
        <v>8.6315300000000033</v>
      </c>
      <c r="I1965" s="2">
        <v>8.5302479999999985</v>
      </c>
      <c r="J1965" s="2">
        <v>8.4447250000000036</v>
      </c>
      <c r="K1965" s="17" t="s">
        <v>52</v>
      </c>
      <c r="L1965" s="17" t="s">
        <v>55</v>
      </c>
      <c r="M1965" s="17" t="s">
        <v>54</v>
      </c>
    </row>
    <row r="1966" spans="1:13" ht="13.5" x14ac:dyDescent="0.25">
      <c r="A1966" s="3">
        <v>44869</v>
      </c>
      <c r="B1966" s="2">
        <v>8.4583999999999993</v>
      </c>
      <c r="C1966" s="2">
        <v>37.406272205225832</v>
      </c>
      <c r="D1966" s="2">
        <v>8.1206144668366065E-2</v>
      </c>
      <c r="E1966" s="2">
        <v>-4.2462194848478851E-2</v>
      </c>
      <c r="F1966" s="2">
        <v>8.5117799999999981</v>
      </c>
      <c r="G1966" s="2">
        <v>8.5491599999999988</v>
      </c>
      <c r="H1966" s="2">
        <v>8.6158950000000036</v>
      </c>
      <c r="I1966" s="2">
        <v>8.5316199999999984</v>
      </c>
      <c r="J1966" s="2">
        <v>8.4419235000000032</v>
      </c>
      <c r="K1966" s="17" t="s">
        <v>52</v>
      </c>
      <c r="L1966" s="17" t="s">
        <v>55</v>
      </c>
      <c r="M1966" s="17" t="s">
        <v>54</v>
      </c>
    </row>
    <row r="1967" spans="1:13" ht="13.5" x14ac:dyDescent="0.25">
      <c r="A1967" s="3">
        <v>44872</v>
      </c>
      <c r="B1967" s="2">
        <v>8.4583999999999993</v>
      </c>
      <c r="C1967" s="2">
        <v>37.406272205225832</v>
      </c>
      <c r="D1967" s="2">
        <v>8.4863986704510452E-2</v>
      </c>
      <c r="E1967" s="2">
        <v>-6.9284235191079582E-2</v>
      </c>
      <c r="F1967" s="2">
        <v>8.4934799999999981</v>
      </c>
      <c r="G1967" s="2">
        <v>8.5331399999999995</v>
      </c>
      <c r="H1967" s="2">
        <v>8.6002600000000022</v>
      </c>
      <c r="I1967" s="2">
        <v>8.5329919999999984</v>
      </c>
      <c r="J1967" s="2">
        <v>8.4398055000000038</v>
      </c>
      <c r="K1967" s="17" t="s">
        <v>48</v>
      </c>
      <c r="L1967" s="17" t="s">
        <v>55</v>
      </c>
      <c r="M1967" s="17" t="s">
        <v>47</v>
      </c>
    </row>
    <row r="1968" spans="1:13" ht="13.5" x14ac:dyDescent="0.25">
      <c r="A1968" s="3">
        <v>44873</v>
      </c>
      <c r="B1968" s="2">
        <v>8.3897999999999993</v>
      </c>
      <c r="C1968" s="2">
        <v>31.788574257465456</v>
      </c>
      <c r="D1968" s="2">
        <v>9.3669828907138708E-2</v>
      </c>
      <c r="E1968" s="2">
        <v>-9.5290616404087536E-2</v>
      </c>
      <c r="F1968" s="2">
        <v>8.4614599999999989</v>
      </c>
      <c r="G1968" s="2">
        <v>8.5102599999999988</v>
      </c>
      <c r="H1968" s="2">
        <v>8.5831000000000035</v>
      </c>
      <c r="I1968" s="2">
        <v>8.5331459999999986</v>
      </c>
      <c r="J1968" s="2">
        <v>8.4368660000000038</v>
      </c>
      <c r="K1968" s="17" t="s">
        <v>48</v>
      </c>
      <c r="L1968" s="17" t="s">
        <v>50</v>
      </c>
      <c r="M1968" s="17" t="s">
        <v>47</v>
      </c>
    </row>
    <row r="1969" spans="1:13" ht="13.5" x14ac:dyDescent="0.25">
      <c r="A1969" s="3">
        <v>44874</v>
      </c>
      <c r="B1969" s="2">
        <v>8.3897999999999993</v>
      </c>
      <c r="C1969" s="2">
        <v>31.788574257465456</v>
      </c>
      <c r="D1969" s="2">
        <v>0.10092432261110851</v>
      </c>
      <c r="E1969" s="2">
        <v>-0.12409678418133181</v>
      </c>
      <c r="F1969" s="2">
        <v>8.4309600000000007</v>
      </c>
      <c r="G1969" s="2">
        <v>8.4881499999999974</v>
      </c>
      <c r="H1969" s="2">
        <v>8.5640350000000023</v>
      </c>
      <c r="I1969" s="2">
        <v>8.5331459999999986</v>
      </c>
      <c r="J1969" s="2">
        <v>8.4344050000000035</v>
      </c>
      <c r="K1969" s="17" t="s">
        <v>48</v>
      </c>
      <c r="L1969" s="17" t="s">
        <v>50</v>
      </c>
      <c r="M1969" s="17" t="s">
        <v>47</v>
      </c>
    </row>
    <row r="1970" spans="1:13" ht="13.5" x14ac:dyDescent="0.25">
      <c r="A1970" s="3">
        <v>44875</v>
      </c>
      <c r="B1970" s="2">
        <v>8.3820999999999994</v>
      </c>
      <c r="C1970" s="2">
        <v>31.179019969311781</v>
      </c>
      <c r="D1970" s="2">
        <v>9.7994090355117081E-2</v>
      </c>
      <c r="E1970" s="2">
        <v>-0.15646592098901926</v>
      </c>
      <c r="F1970" s="2">
        <v>8.4156999999999993</v>
      </c>
      <c r="G1970" s="2">
        <v>8.4721299999999964</v>
      </c>
      <c r="H1970" s="2">
        <v>8.5484000000000027</v>
      </c>
      <c r="I1970" s="2">
        <v>8.5404679999999971</v>
      </c>
      <c r="J1970" s="2">
        <v>8.4322810000000032</v>
      </c>
      <c r="K1970" s="17" t="s">
        <v>48</v>
      </c>
      <c r="L1970" s="17" t="s">
        <v>50</v>
      </c>
      <c r="M1970" s="17" t="s">
        <v>47</v>
      </c>
    </row>
    <row r="1971" spans="1:13" ht="13.5" x14ac:dyDescent="0.25">
      <c r="A1971" s="3">
        <v>44876</v>
      </c>
      <c r="B1971" s="2">
        <v>8.3744999999999994</v>
      </c>
      <c r="C1971" s="2">
        <v>30.556220088353697</v>
      </c>
      <c r="D1971" s="2">
        <v>9.6970186560765725E-2</v>
      </c>
      <c r="E1971" s="2">
        <v>-0.19026471116606533</v>
      </c>
      <c r="F1971" s="2">
        <v>8.3989200000000004</v>
      </c>
      <c r="G1971" s="2">
        <v>8.4553499999999993</v>
      </c>
      <c r="H1971" s="2">
        <v>8.5323850000000014</v>
      </c>
      <c r="I1971" s="2">
        <v>8.5416879999999988</v>
      </c>
      <c r="J1971" s="2">
        <v>8.4298120000000036</v>
      </c>
      <c r="K1971" s="17" t="s">
        <v>48</v>
      </c>
      <c r="L1971" s="17" t="s">
        <v>50</v>
      </c>
      <c r="M1971" s="17" t="s">
        <v>47</v>
      </c>
    </row>
    <row r="1972" spans="1:13" ht="13.5" x14ac:dyDescent="0.25">
      <c r="A1972" s="3">
        <v>44879</v>
      </c>
      <c r="B1972" s="2">
        <v>8.3591999999999995</v>
      </c>
      <c r="C1972" s="2">
        <v>29.287877761439603</v>
      </c>
      <c r="D1972" s="2">
        <v>9.9277724196976891E-2</v>
      </c>
      <c r="E1972" s="2">
        <v>-0.22595516582478775</v>
      </c>
      <c r="F1972" s="2">
        <v>8.3790799999999983</v>
      </c>
      <c r="G1972" s="2">
        <v>8.43628</v>
      </c>
      <c r="H1972" s="2">
        <v>8.5156050000000008</v>
      </c>
      <c r="I1972" s="2">
        <v>8.5456539999999972</v>
      </c>
      <c r="J1972" s="2">
        <v>8.4273690000000041</v>
      </c>
      <c r="K1972" s="17" t="s">
        <v>48</v>
      </c>
      <c r="L1972" s="17" t="s">
        <v>50</v>
      </c>
      <c r="M1972" s="17" t="s">
        <v>47</v>
      </c>
    </row>
    <row r="1973" spans="1:13" ht="13.5" x14ac:dyDescent="0.25">
      <c r="A1973" s="3">
        <v>44880</v>
      </c>
      <c r="B1973" s="2">
        <v>8.3515999999999995</v>
      </c>
      <c r="C1973" s="2">
        <v>28.651677625875664</v>
      </c>
      <c r="D1973" s="2">
        <v>0.10269043631426911</v>
      </c>
      <c r="E1973" s="2">
        <v>-0.26089455976438863</v>
      </c>
      <c r="F1973" s="2">
        <v>8.3714399999999998</v>
      </c>
      <c r="G1973" s="2">
        <v>8.4164500000000011</v>
      </c>
      <c r="H1973" s="2">
        <v>8.5041649999999986</v>
      </c>
      <c r="I1973" s="2">
        <v>8.547941999999999</v>
      </c>
      <c r="J1973" s="2">
        <v>8.425058500000004</v>
      </c>
      <c r="K1973" s="17" t="s">
        <v>48</v>
      </c>
      <c r="L1973" s="17" t="s">
        <v>55</v>
      </c>
      <c r="M1973" s="17" t="s">
        <v>47</v>
      </c>
    </row>
    <row r="1974" spans="1:13" ht="13.5" x14ac:dyDescent="0.25">
      <c r="A1974" s="3">
        <v>44881</v>
      </c>
      <c r="B1974" s="2">
        <v>8.3744999999999994</v>
      </c>
      <c r="C1974" s="2">
        <v>33.349694495458607</v>
      </c>
      <c r="D1974" s="2">
        <v>0.1035882542259472</v>
      </c>
      <c r="E1974" s="2">
        <v>-0.28451157805012395</v>
      </c>
      <c r="F1974" s="2">
        <v>8.3683799999999984</v>
      </c>
      <c r="G1974" s="2">
        <v>8.3996700000000004</v>
      </c>
      <c r="H1974" s="2">
        <v>8.490434999999998</v>
      </c>
      <c r="I1974" s="2">
        <v>8.5483999999999973</v>
      </c>
      <c r="J1974" s="2">
        <v>8.4225210000000033</v>
      </c>
      <c r="K1974" s="17" t="s">
        <v>48</v>
      </c>
      <c r="L1974" s="17" t="s">
        <v>55</v>
      </c>
      <c r="M1974" s="17" t="s">
        <v>47</v>
      </c>
    </row>
    <row r="1975" spans="1:13" ht="13.5" x14ac:dyDescent="0.25">
      <c r="A1975" s="3">
        <v>44882</v>
      </c>
      <c r="B1975" s="2">
        <v>8.3744999999999994</v>
      </c>
      <c r="C1975" s="2">
        <v>33.349694495458607</v>
      </c>
      <c r="D1975" s="2">
        <v>9.2115738296623562E-2</v>
      </c>
      <c r="E1975" s="2">
        <v>-0.28817678709726097</v>
      </c>
      <c r="F1975" s="2">
        <v>8.3668599999999991</v>
      </c>
      <c r="G1975" s="2">
        <v>8.3912799999999983</v>
      </c>
      <c r="H1975" s="2">
        <v>8.4782299999999999</v>
      </c>
      <c r="I1975" s="2">
        <v>8.5483999999999973</v>
      </c>
      <c r="J1975" s="2">
        <v>8.4203250000000018</v>
      </c>
      <c r="K1975" s="17" t="s">
        <v>48</v>
      </c>
      <c r="L1975" s="17" t="s">
        <v>55</v>
      </c>
      <c r="M1975" s="17" t="s">
        <v>47</v>
      </c>
    </row>
    <row r="1976" spans="1:13" ht="13.5" x14ac:dyDescent="0.25">
      <c r="A1976" s="3">
        <v>44883</v>
      </c>
      <c r="B1976" s="2">
        <v>8.3744999999999994</v>
      </c>
      <c r="C1976" s="2">
        <v>33.349694495458607</v>
      </c>
      <c r="D1976" s="2">
        <v>8.3033673243203765E-2</v>
      </c>
      <c r="E1976" s="2">
        <v>-0.27301402090611637</v>
      </c>
      <c r="F1976" s="2">
        <v>8.3668599999999991</v>
      </c>
      <c r="G1976" s="2">
        <v>8.3828899999999997</v>
      </c>
      <c r="H1976" s="2">
        <v>8.4660249999999984</v>
      </c>
      <c r="I1976" s="2">
        <v>8.548093999999999</v>
      </c>
      <c r="J1976" s="2">
        <v>8.4178215000000005</v>
      </c>
      <c r="K1976" s="17" t="s">
        <v>48</v>
      </c>
      <c r="L1976" s="17" t="s">
        <v>55</v>
      </c>
      <c r="M1976" s="17" t="s">
        <v>55</v>
      </c>
    </row>
    <row r="1977" spans="1:13" ht="13.5" x14ac:dyDescent="0.25">
      <c r="A1977" s="3">
        <v>44886</v>
      </c>
      <c r="B1977" s="2">
        <v>8.3668999999999993</v>
      </c>
      <c r="C1977" s="2">
        <v>32.463640503708802</v>
      </c>
      <c r="D1977" s="2">
        <v>7.6490930842453508E-2</v>
      </c>
      <c r="E1977" s="2">
        <v>-0.24937555422713775</v>
      </c>
      <c r="F1977" s="2">
        <v>8.3683999999999994</v>
      </c>
      <c r="G1977" s="2">
        <v>8.3737399999999997</v>
      </c>
      <c r="H1977" s="2">
        <v>8.4534399999999987</v>
      </c>
      <c r="I1977" s="2">
        <v>8.5476359999999971</v>
      </c>
      <c r="J1977" s="2">
        <v>8.4153145000000009</v>
      </c>
      <c r="K1977" s="17" t="s">
        <v>48</v>
      </c>
      <c r="L1977" s="17" t="s">
        <v>55</v>
      </c>
      <c r="M1977" s="17" t="s">
        <v>51</v>
      </c>
    </row>
    <row r="1978" spans="1:13" ht="13.5" x14ac:dyDescent="0.25">
      <c r="A1978" s="3">
        <v>44887</v>
      </c>
      <c r="B1978" s="2">
        <v>8.3515999999999995</v>
      </c>
      <c r="C1978" s="2">
        <v>30.69554316202904</v>
      </c>
      <c r="D1978" s="2">
        <v>6.2115381316594664E-2</v>
      </c>
      <c r="E1978" s="2">
        <v>-0.22510800844897977</v>
      </c>
      <c r="F1978" s="2">
        <v>8.3683999999999994</v>
      </c>
      <c r="G1978" s="2">
        <v>8.3699200000000005</v>
      </c>
      <c r="H1978" s="2">
        <v>8.4400899999999996</v>
      </c>
      <c r="I1978" s="2">
        <v>8.5453479999999971</v>
      </c>
      <c r="J1978" s="2">
        <v>8.4126965000000027</v>
      </c>
      <c r="K1978" s="17" t="s">
        <v>52</v>
      </c>
      <c r="L1978" s="17" t="s">
        <v>55</v>
      </c>
      <c r="M1978" s="17" t="s">
        <v>55</v>
      </c>
    </row>
    <row r="1979" spans="1:13" ht="13.5" x14ac:dyDescent="0.25">
      <c r="A1979" s="3">
        <v>44888</v>
      </c>
      <c r="B1979" s="2">
        <v>8.3668999999999993</v>
      </c>
      <c r="C1979" s="2">
        <v>34.535275727890038</v>
      </c>
      <c r="D1979" s="2">
        <v>4.9446613097570591E-2</v>
      </c>
      <c r="E1979" s="2">
        <v>-0.19346678470426751</v>
      </c>
      <c r="F1979" s="2">
        <v>8.3668799999999983</v>
      </c>
      <c r="G1979" s="2">
        <v>8.3676300000000001</v>
      </c>
      <c r="H1979" s="2">
        <v>8.4278899999999979</v>
      </c>
      <c r="I1979" s="2">
        <v>8.541839999999997</v>
      </c>
      <c r="J1979" s="2">
        <v>8.410121000000002</v>
      </c>
      <c r="K1979" s="17" t="s">
        <v>48</v>
      </c>
      <c r="L1979" s="17" t="s">
        <v>55</v>
      </c>
      <c r="M1979" s="17" t="s">
        <v>47</v>
      </c>
    </row>
    <row r="1980" spans="1:13" ht="13.5" x14ac:dyDescent="0.25">
      <c r="A1980" s="3">
        <v>44889</v>
      </c>
      <c r="B1980" s="2">
        <v>8.3134999999999994</v>
      </c>
      <c r="C1980" s="2">
        <v>28.583010310813606</v>
      </c>
      <c r="D1980" s="2">
        <v>4.1989354657053113E-2</v>
      </c>
      <c r="E1980" s="2">
        <v>-0.15398070607778094</v>
      </c>
      <c r="F1980" s="2">
        <v>8.3546799999999983</v>
      </c>
      <c r="G1980" s="2">
        <v>8.3607699999999987</v>
      </c>
      <c r="H1980" s="2">
        <v>8.4164499999999975</v>
      </c>
      <c r="I1980" s="2">
        <v>8.5372639999999986</v>
      </c>
      <c r="J1980" s="2">
        <v>8.4072785000000003</v>
      </c>
      <c r="K1980" s="17" t="s">
        <v>48</v>
      </c>
      <c r="L1980" s="17" t="s">
        <v>55</v>
      </c>
      <c r="M1980" s="17" t="s">
        <v>47</v>
      </c>
    </row>
    <row r="1981" spans="1:13" ht="13.5" x14ac:dyDescent="0.25">
      <c r="A1981" s="3">
        <v>44890</v>
      </c>
      <c r="B1981" s="2">
        <v>8.1990999999999996</v>
      </c>
      <c r="C1981" s="2">
        <v>20.450927121725442</v>
      </c>
      <c r="D1981" s="2">
        <v>4.3754871780214089E-2</v>
      </c>
      <c r="E1981" s="2">
        <v>-0.11043688160478421</v>
      </c>
      <c r="F1981" s="2">
        <v>8.3195999999999994</v>
      </c>
      <c r="G1981" s="2">
        <v>8.3432300000000001</v>
      </c>
      <c r="H1981" s="2">
        <v>8.399289999999997</v>
      </c>
      <c r="I1981" s="2">
        <v>8.5288739999999965</v>
      </c>
      <c r="J1981" s="2">
        <v>8.4038640000000004</v>
      </c>
      <c r="K1981" s="17" t="s">
        <v>48</v>
      </c>
      <c r="L1981" s="17" t="s">
        <v>55</v>
      </c>
      <c r="M1981" s="17" t="s">
        <v>47</v>
      </c>
    </row>
    <row r="1982" spans="1:13" ht="13.5" x14ac:dyDescent="0.25">
      <c r="A1982" s="3">
        <v>44893</v>
      </c>
      <c r="B1982" s="2">
        <v>8.3134999999999994</v>
      </c>
      <c r="C1982" s="2">
        <v>39.10784415794874</v>
      </c>
      <c r="D1982" s="2">
        <v>3.5810420845024282E-2</v>
      </c>
      <c r="E1982" s="2">
        <v>-6.8147167612662291E-2</v>
      </c>
      <c r="F1982" s="2">
        <v>8.3089199999999988</v>
      </c>
      <c r="G1982" s="2">
        <v>8.3386600000000008</v>
      </c>
      <c r="H1982" s="2">
        <v>8.3874699999999986</v>
      </c>
      <c r="I1982" s="2">
        <v>8.522771999999998</v>
      </c>
      <c r="J1982" s="2">
        <v>8.400919</v>
      </c>
      <c r="K1982" s="17" t="s">
        <v>52</v>
      </c>
      <c r="L1982" s="17" t="s">
        <v>55</v>
      </c>
      <c r="M1982" s="17" t="s">
        <v>54</v>
      </c>
    </row>
    <row r="1983" spans="1:13" ht="13.5" x14ac:dyDescent="0.25">
      <c r="A1983" s="3">
        <v>44894</v>
      </c>
      <c r="B1983" s="2">
        <v>8.0846999999999998</v>
      </c>
      <c r="C1983" s="2">
        <v>25.982707354365587</v>
      </c>
      <c r="D1983" s="2">
        <v>4.5477755059961211E-2</v>
      </c>
      <c r="E1983" s="2">
        <v>-2.6613457350333401E-2</v>
      </c>
      <c r="F1983" s="2">
        <v>8.2555399999999999</v>
      </c>
      <c r="G1983" s="2">
        <v>8.3119699999999987</v>
      </c>
      <c r="H1983" s="2">
        <v>8.3642099999999999</v>
      </c>
      <c r="I1983" s="2">
        <v>8.5128579999999996</v>
      </c>
      <c r="J1983" s="2">
        <v>8.396590999999999</v>
      </c>
      <c r="K1983" s="17" t="s">
        <v>48</v>
      </c>
      <c r="L1983" s="17" t="s">
        <v>55</v>
      </c>
      <c r="M1983" s="17" t="s">
        <v>47</v>
      </c>
    </row>
    <row r="1984" spans="1:13" ht="13.5" x14ac:dyDescent="0.25">
      <c r="A1984" s="3">
        <v>44895</v>
      </c>
      <c r="B1984" s="2">
        <v>8.077</v>
      </c>
      <c r="C1984" s="2">
        <v>25.670464095047791</v>
      </c>
      <c r="D1984" s="2">
        <v>5.9668655028245254E-2</v>
      </c>
      <c r="E1984" s="2">
        <v>1.3485009825097885E-2</v>
      </c>
      <c r="F1984" s="2">
        <v>8.1975599999999993</v>
      </c>
      <c r="G1984" s="2">
        <v>8.2822199999999988</v>
      </c>
      <c r="H1984" s="2">
        <v>8.3409449999999996</v>
      </c>
      <c r="I1984" s="2">
        <v>8.502025999999999</v>
      </c>
      <c r="J1984" s="2">
        <v>8.3922244999999993</v>
      </c>
      <c r="K1984" s="17" t="s">
        <v>48</v>
      </c>
      <c r="L1984" s="17" t="s">
        <v>50</v>
      </c>
      <c r="M1984" s="17" t="s">
        <v>47</v>
      </c>
    </row>
    <row r="1985" spans="1:13" ht="13.5" x14ac:dyDescent="0.25">
      <c r="A1985" s="3">
        <v>44896</v>
      </c>
      <c r="B1985" s="2">
        <v>7.7796000000000003</v>
      </c>
      <c r="C1985" s="2">
        <v>17.115303099347685</v>
      </c>
      <c r="D1985" s="2">
        <v>9.552683984638044E-2</v>
      </c>
      <c r="E1985" s="2">
        <v>5.0464749698518989E-2</v>
      </c>
      <c r="F1985" s="2">
        <v>8.0907799999999988</v>
      </c>
      <c r="G1985" s="2">
        <v>8.2227300000000003</v>
      </c>
      <c r="H1985" s="2">
        <v>8.3070050000000002</v>
      </c>
      <c r="I1985" s="2">
        <v>8.4867720000000002</v>
      </c>
      <c r="J1985" s="2">
        <v>8.3861999999999988</v>
      </c>
      <c r="K1985" s="17" t="s">
        <v>48</v>
      </c>
      <c r="L1985" s="17" t="s">
        <v>50</v>
      </c>
      <c r="M1985" s="17" t="s">
        <v>47</v>
      </c>
    </row>
    <row r="1986" spans="1:13" ht="13.5" x14ac:dyDescent="0.25">
      <c r="A1986" s="3">
        <v>44897</v>
      </c>
      <c r="B1986" s="2">
        <v>7.8559000000000001</v>
      </c>
      <c r="C1986" s="2">
        <v>24.103784950958428</v>
      </c>
      <c r="D1986" s="2">
        <v>0.12365986966290876</v>
      </c>
      <c r="E1986" s="2">
        <v>7.5126087805923003E-2</v>
      </c>
      <c r="F1986" s="2">
        <v>8.0221400000000003</v>
      </c>
      <c r="G1986" s="2">
        <v>8.1708700000000007</v>
      </c>
      <c r="H1986" s="2">
        <v>8.2768799999999985</v>
      </c>
      <c r="I1986" s="2">
        <v>8.4730440000000016</v>
      </c>
      <c r="J1986" s="2">
        <v>8.3793614999999981</v>
      </c>
      <c r="K1986" s="17" t="s">
        <v>48</v>
      </c>
      <c r="L1986" s="17" t="s">
        <v>50</v>
      </c>
      <c r="M1986" s="17" t="s">
        <v>47</v>
      </c>
    </row>
    <row r="1987" spans="1:13" ht="13.5" x14ac:dyDescent="0.25">
      <c r="A1987" s="3">
        <v>44900</v>
      </c>
      <c r="B1987" s="2">
        <v>7.8177000000000003</v>
      </c>
      <c r="C1987" s="2">
        <v>23.055668089376212</v>
      </c>
      <c r="D1987" s="2">
        <v>0.15186255832642459</v>
      </c>
      <c r="E1987" s="2">
        <v>9.8436434802373907E-2</v>
      </c>
      <c r="F1987" s="2">
        <v>7.9229799999999999</v>
      </c>
      <c r="G1987" s="2">
        <v>8.1159499999999998</v>
      </c>
      <c r="H1987" s="2">
        <v>8.2448449999999998</v>
      </c>
      <c r="I1987" s="2">
        <v>8.4577900000000028</v>
      </c>
      <c r="J1987" s="2">
        <v>8.3730149999999988</v>
      </c>
      <c r="K1987" s="17" t="s">
        <v>48</v>
      </c>
      <c r="L1987" s="17" t="s">
        <v>50</v>
      </c>
      <c r="M1987" s="17" t="s">
        <v>47</v>
      </c>
    </row>
    <row r="1988" spans="1:13" ht="13.5" x14ac:dyDescent="0.25">
      <c r="A1988" s="3">
        <v>44901</v>
      </c>
      <c r="B1988" s="2">
        <v>7.8559000000000001</v>
      </c>
      <c r="C1988" s="2">
        <v>26.497663537133292</v>
      </c>
      <c r="D1988" s="2">
        <v>0.17330326815309327</v>
      </c>
      <c r="E1988" s="2">
        <v>0.11250838414359329</v>
      </c>
      <c r="F1988" s="2">
        <v>7.8772199999999994</v>
      </c>
      <c r="G1988" s="2">
        <v>8.0663800000000005</v>
      </c>
      <c r="H1988" s="2">
        <v>8.2181499999999996</v>
      </c>
      <c r="I1988" s="2">
        <v>8.4448240000000041</v>
      </c>
      <c r="J1988" s="2">
        <v>8.3669964999999991</v>
      </c>
      <c r="K1988" s="17" t="s">
        <v>48</v>
      </c>
      <c r="L1988" s="17" t="s">
        <v>50</v>
      </c>
      <c r="M1988" s="17" t="s">
        <v>47</v>
      </c>
    </row>
    <row r="1989" spans="1:13" ht="13.5" x14ac:dyDescent="0.25">
      <c r="A1989" s="3">
        <v>44902</v>
      </c>
      <c r="B1989" s="2">
        <v>7.8177000000000003</v>
      </c>
      <c r="C1989" s="2">
        <v>25.279817797093656</v>
      </c>
      <c r="D1989" s="2">
        <v>0.19895905769645772</v>
      </c>
      <c r="E1989" s="2">
        <v>0.12003486892827578</v>
      </c>
      <c r="F1989" s="2">
        <v>7.8253600000000008</v>
      </c>
      <c r="G1989" s="2">
        <v>8.0114599999999996</v>
      </c>
      <c r="H1989" s="2">
        <v>8.189544999999999</v>
      </c>
      <c r="I1989" s="2">
        <v>8.4310940000000034</v>
      </c>
      <c r="J1989" s="2">
        <v>8.3611285000000013</v>
      </c>
      <c r="K1989" s="17" t="s">
        <v>48</v>
      </c>
      <c r="L1989" s="17" t="s">
        <v>50</v>
      </c>
      <c r="M1989" s="17" t="s">
        <v>47</v>
      </c>
    </row>
    <row r="1990" spans="1:13" ht="13.5" x14ac:dyDescent="0.25">
      <c r="A1990" s="3">
        <v>44903</v>
      </c>
      <c r="B1990" s="2">
        <v>7.9321000000000002</v>
      </c>
      <c r="C1990" s="2">
        <v>34.925692189832588</v>
      </c>
      <c r="D1990" s="2">
        <v>0.20636163859001933</v>
      </c>
      <c r="E1990" s="2">
        <v>0.12292443799324622</v>
      </c>
      <c r="F1990" s="2">
        <v>7.8558599999999998</v>
      </c>
      <c r="G1990" s="2">
        <v>7.9733199999999993</v>
      </c>
      <c r="H1990" s="2">
        <v>8.1670449999999981</v>
      </c>
      <c r="I1990" s="2">
        <v>8.4190420000000046</v>
      </c>
      <c r="J1990" s="2">
        <v>8.3560715000000005</v>
      </c>
      <c r="K1990" s="17" t="s">
        <v>48</v>
      </c>
      <c r="L1990" s="17" t="s">
        <v>50</v>
      </c>
      <c r="M1990" s="17" t="s">
        <v>51</v>
      </c>
    </row>
    <row r="1991" spans="1:13" ht="13.5" x14ac:dyDescent="0.25">
      <c r="A1991" s="3">
        <v>44904</v>
      </c>
      <c r="B1991" s="2">
        <v>7.9550000000000001</v>
      </c>
      <c r="C1991" s="2">
        <v>36.68761348872259</v>
      </c>
      <c r="D1991" s="2">
        <v>0.1948598243204156</v>
      </c>
      <c r="E1991" s="2">
        <v>0.12298167349831163</v>
      </c>
      <c r="F1991" s="2">
        <v>7.87568</v>
      </c>
      <c r="G1991" s="2">
        <v>7.9489100000000006</v>
      </c>
      <c r="H1991" s="2">
        <v>8.1460699999999999</v>
      </c>
      <c r="I1991" s="2">
        <v>8.4072960000000041</v>
      </c>
      <c r="J1991" s="2">
        <v>8.3500700000000005</v>
      </c>
      <c r="K1991" s="17" t="s">
        <v>48</v>
      </c>
      <c r="L1991" s="17" t="s">
        <v>50</v>
      </c>
      <c r="M1991" s="17" t="s">
        <v>51</v>
      </c>
    </row>
    <row r="1992" spans="1:13" ht="13.5" x14ac:dyDescent="0.25">
      <c r="A1992" s="3">
        <v>44907</v>
      </c>
      <c r="B1992" s="2">
        <v>8.0084</v>
      </c>
      <c r="C1992" s="2">
        <v>40.718378504069157</v>
      </c>
      <c r="D1992" s="2">
        <v>0.20005401742177575</v>
      </c>
      <c r="E1992" s="2">
        <v>0.11822104046984135</v>
      </c>
      <c r="F1992" s="2">
        <v>7.9138199999999994</v>
      </c>
      <c r="G1992" s="2">
        <v>7.9184000000000001</v>
      </c>
      <c r="H1992" s="2">
        <v>8.1285300000000014</v>
      </c>
      <c r="I1992" s="2">
        <v>8.3966180000000037</v>
      </c>
      <c r="J1992" s="2">
        <v>8.3450530000000018</v>
      </c>
      <c r="K1992" s="17" t="s">
        <v>52</v>
      </c>
      <c r="L1992" s="17" t="s">
        <v>55</v>
      </c>
      <c r="M1992" s="17" t="s">
        <v>53</v>
      </c>
    </row>
    <row r="1993" spans="1:13" ht="13.5" x14ac:dyDescent="0.25">
      <c r="A1993" s="3">
        <v>44908</v>
      </c>
      <c r="B1993" s="2">
        <v>8.0084</v>
      </c>
      <c r="C1993" s="2">
        <v>40.718378504069157</v>
      </c>
      <c r="D1993" s="2">
        <v>0.17012064714595532</v>
      </c>
      <c r="E1993" s="2">
        <v>0.11279695370339443</v>
      </c>
      <c r="F1993" s="2">
        <v>7.9443200000000003</v>
      </c>
      <c r="G1993" s="2">
        <v>7.9107699999999994</v>
      </c>
      <c r="H1993" s="2">
        <v>8.1113699999999991</v>
      </c>
      <c r="I1993" s="2">
        <v>8.3851780000000034</v>
      </c>
      <c r="J1993" s="2">
        <v>8.3409240000000011</v>
      </c>
      <c r="K1993" s="17" t="s">
        <v>52</v>
      </c>
      <c r="L1993" s="17" t="s">
        <v>55</v>
      </c>
      <c r="M1993" s="17" t="s">
        <v>53</v>
      </c>
    </row>
    <row r="1994" spans="1:13" ht="13.5" x14ac:dyDescent="0.25">
      <c r="A1994" s="3">
        <v>44909</v>
      </c>
      <c r="B1994" s="2">
        <v>7.9855</v>
      </c>
      <c r="C1994" s="2">
        <v>39.468652831719588</v>
      </c>
      <c r="D1994" s="2">
        <v>0.14611107616465979</v>
      </c>
      <c r="E1994" s="2">
        <v>0.1063646783648253</v>
      </c>
      <c r="F1994" s="2">
        <v>7.9778800000000007</v>
      </c>
      <c r="G1994" s="2">
        <v>7.9016199999999994</v>
      </c>
      <c r="H1994" s="2">
        <v>8.09192</v>
      </c>
      <c r="I1994" s="2">
        <v>8.3740420000000011</v>
      </c>
      <c r="J1994" s="2">
        <v>8.3355535000000014</v>
      </c>
      <c r="K1994" s="17" t="s">
        <v>52</v>
      </c>
      <c r="L1994" s="17" t="s">
        <v>55</v>
      </c>
      <c r="M1994" s="17" t="s">
        <v>53</v>
      </c>
    </row>
    <row r="1995" spans="1:13" ht="13.5" x14ac:dyDescent="0.25">
      <c r="A1995" s="3">
        <v>44910</v>
      </c>
      <c r="B1995" s="2">
        <v>8.0084</v>
      </c>
      <c r="C1995" s="2">
        <v>41.40537221629112</v>
      </c>
      <c r="D1995" s="2">
        <v>7.9227667832707738E-2</v>
      </c>
      <c r="E1995" s="2">
        <v>9.8201521652098819E-2</v>
      </c>
      <c r="F1995" s="2">
        <v>7.9931400000000012</v>
      </c>
      <c r="G1995" s="2">
        <v>7.9244999999999992</v>
      </c>
      <c r="H1995" s="2">
        <v>8.0736150000000002</v>
      </c>
      <c r="I1995" s="2">
        <v>8.3603140000000025</v>
      </c>
      <c r="J1995" s="2">
        <v>8.3301950000000016</v>
      </c>
      <c r="K1995" s="17" t="s">
        <v>52</v>
      </c>
      <c r="L1995" s="17" t="s">
        <v>55</v>
      </c>
      <c r="M1995" s="17" t="s">
        <v>53</v>
      </c>
    </row>
    <row r="1996" spans="1:13" ht="13.5" x14ac:dyDescent="0.25">
      <c r="A1996" s="3">
        <v>44911</v>
      </c>
      <c r="B1996" s="2">
        <v>7.9931999999999999</v>
      </c>
      <c r="C1996" s="2">
        <v>40.47957662059985</v>
      </c>
      <c r="D1996" s="2">
        <v>3.6180237739781518E-2</v>
      </c>
      <c r="E1996" s="2">
        <v>8.9826077087172954E-2</v>
      </c>
      <c r="F1996" s="2">
        <v>8.0007800000000007</v>
      </c>
      <c r="G1996" s="2">
        <v>7.9382299999999999</v>
      </c>
      <c r="H1996" s="2">
        <v>8.0545500000000008</v>
      </c>
      <c r="I1996" s="2">
        <v>8.3447560000000003</v>
      </c>
      <c r="J1996" s="2">
        <v>8.3270835000000023</v>
      </c>
      <c r="K1996" s="17" t="s">
        <v>48</v>
      </c>
      <c r="L1996" s="17" t="s">
        <v>55</v>
      </c>
      <c r="M1996" s="17" t="s">
        <v>51</v>
      </c>
    </row>
    <row r="1997" spans="1:13" ht="13.5" x14ac:dyDescent="0.25">
      <c r="A1997" s="3">
        <v>44914</v>
      </c>
      <c r="B1997" s="2">
        <v>8.0084</v>
      </c>
      <c r="C1997" s="2">
        <v>41.879085126894516</v>
      </c>
      <c r="D1997" s="2">
        <v>-6.5262130480068237E-3</v>
      </c>
      <c r="E1997" s="2">
        <v>8.0931156712677241E-2</v>
      </c>
      <c r="F1997" s="2">
        <v>8.0007800000000007</v>
      </c>
      <c r="G1997" s="2">
        <v>7.9572999999999992</v>
      </c>
      <c r="H1997" s="2">
        <v>8.036624999999999</v>
      </c>
      <c r="I1997" s="2">
        <v>8.3295020000000015</v>
      </c>
      <c r="J1997" s="2">
        <v>8.3240480000000012</v>
      </c>
      <c r="K1997" s="17" t="s">
        <v>48</v>
      </c>
      <c r="L1997" s="17" t="s">
        <v>55</v>
      </c>
      <c r="M1997" s="17" t="s">
        <v>55</v>
      </c>
    </row>
    <row r="1998" spans="1:13" ht="13.5" x14ac:dyDescent="0.25">
      <c r="A1998" s="3">
        <v>44915</v>
      </c>
      <c r="B1998" s="2">
        <v>8.1608999999999998</v>
      </c>
      <c r="C1998" s="2">
        <v>53.653458453892888</v>
      </c>
      <c r="D1998" s="2">
        <v>-4.7503902832763956E-2</v>
      </c>
      <c r="E1998" s="2">
        <v>7.1638506798054016E-2</v>
      </c>
      <c r="F1998" s="2">
        <v>8.0312799999999989</v>
      </c>
      <c r="G1998" s="2">
        <v>7.9878</v>
      </c>
      <c r="H1998" s="2">
        <v>8.0270899999999994</v>
      </c>
      <c r="I1998" s="2">
        <v>8.3180600000000009</v>
      </c>
      <c r="J1998" s="2">
        <v>8.3218090000000018</v>
      </c>
      <c r="K1998" s="17" t="s">
        <v>48</v>
      </c>
      <c r="L1998" s="17" t="s">
        <v>55</v>
      </c>
      <c r="M1998" s="17" t="s">
        <v>51</v>
      </c>
    </row>
    <row r="1999" spans="1:13" ht="13.5" x14ac:dyDescent="0.25">
      <c r="A1999" s="3">
        <v>44916</v>
      </c>
      <c r="B1999" s="2">
        <v>8.1608999999999998</v>
      </c>
      <c r="C1999" s="2">
        <v>53.653458453892888</v>
      </c>
      <c r="D1999" s="2">
        <v>-8.8420281976574699E-2</v>
      </c>
      <c r="E1999" s="2">
        <v>5.9564356752839637E-2</v>
      </c>
      <c r="F1999" s="2">
        <v>8.0663599999999995</v>
      </c>
      <c r="G1999" s="2">
        <v>8.022120000000001</v>
      </c>
      <c r="H1999" s="2">
        <v>8.0167899999999985</v>
      </c>
      <c r="I1999" s="2">
        <v>8.3058560000000003</v>
      </c>
      <c r="J1999" s="2">
        <v>8.3204240000000009</v>
      </c>
      <c r="K1999" s="17" t="s">
        <v>52</v>
      </c>
      <c r="L1999" s="17" t="s">
        <v>55</v>
      </c>
      <c r="M1999" s="17" t="s">
        <v>53</v>
      </c>
    </row>
    <row r="2000" spans="1:13" ht="13.5" x14ac:dyDescent="0.25">
      <c r="A2000" s="3">
        <v>44917</v>
      </c>
      <c r="B2000" s="2">
        <v>8.1608999999999998</v>
      </c>
      <c r="C2000" s="2">
        <v>53.653458453892888</v>
      </c>
      <c r="D2000" s="2">
        <v>-0.10578074675333227</v>
      </c>
      <c r="E2000" s="2">
        <v>4.57282205158865E-2</v>
      </c>
      <c r="F2000" s="2">
        <v>8.0968599999999995</v>
      </c>
      <c r="G2000" s="2">
        <v>8.0449999999999999</v>
      </c>
      <c r="H2000" s="2">
        <v>8.0091599999999978</v>
      </c>
      <c r="I2000" s="2">
        <v>8.2951780000000017</v>
      </c>
      <c r="J2000" s="2">
        <v>8.3198930000000022</v>
      </c>
      <c r="K2000" s="17" t="s">
        <v>48</v>
      </c>
      <c r="L2000" s="17" t="s">
        <v>55</v>
      </c>
      <c r="M2000" s="17" t="s">
        <v>51</v>
      </c>
    </row>
    <row r="2001" spans="1:13" ht="13.5" x14ac:dyDescent="0.25">
      <c r="A2001" s="3">
        <v>44918</v>
      </c>
      <c r="B2001" s="2">
        <v>8.0084</v>
      </c>
      <c r="C2001" s="2">
        <v>42.819224538825658</v>
      </c>
      <c r="D2001" s="2">
        <v>-0.1059648060883589</v>
      </c>
      <c r="E2001" s="2">
        <v>3.012070356145392E-2</v>
      </c>
      <c r="F2001" s="2">
        <v>8.0998999999999999</v>
      </c>
      <c r="G2001" s="2">
        <v>8.0503400000000003</v>
      </c>
      <c r="H2001" s="2">
        <v>7.9996249999999991</v>
      </c>
      <c r="I2001" s="2">
        <v>8.2814500000000013</v>
      </c>
      <c r="J2001" s="2">
        <v>8.3179165000000026</v>
      </c>
      <c r="K2001" s="17" t="s">
        <v>48</v>
      </c>
      <c r="L2001" s="17" t="s">
        <v>55</v>
      </c>
      <c r="M2001" s="17" t="s">
        <v>51</v>
      </c>
    </row>
    <row r="2002" spans="1:13" ht="13.5" x14ac:dyDescent="0.25">
      <c r="A2002" s="3">
        <v>44921</v>
      </c>
      <c r="B2002" s="2">
        <v>8.1151999999999997</v>
      </c>
      <c r="C2002" s="2">
        <v>50.376631665920868</v>
      </c>
      <c r="D2002" s="2">
        <v>-0.10520570948659103</v>
      </c>
      <c r="E2002" s="2">
        <v>1.4351756382710521E-2</v>
      </c>
      <c r="F2002" s="2">
        <v>8.1212600000000013</v>
      </c>
      <c r="G2002" s="2">
        <v>8.0610199999999992</v>
      </c>
      <c r="H2002" s="2">
        <v>7.9897099999999979</v>
      </c>
      <c r="I2002" s="2">
        <v>8.2698580000000028</v>
      </c>
      <c r="J2002" s="2">
        <v>8.3144240000000043</v>
      </c>
      <c r="K2002" s="17" t="s">
        <v>48</v>
      </c>
      <c r="L2002" s="17" t="s">
        <v>55</v>
      </c>
      <c r="M2002" s="17" t="s">
        <v>51</v>
      </c>
    </row>
    <row r="2003" spans="1:13" ht="13.5" x14ac:dyDescent="0.25">
      <c r="A2003" s="3">
        <v>44922</v>
      </c>
      <c r="B2003" s="2">
        <v>8.1151999999999997</v>
      </c>
      <c r="C2003" s="2">
        <v>50.376631665920868</v>
      </c>
      <c r="D2003" s="2">
        <v>-0.10462914423464653</v>
      </c>
      <c r="E2003" s="2">
        <v>-2.0125395890976637E-3</v>
      </c>
      <c r="F2003" s="2">
        <v>8.1121200000000009</v>
      </c>
      <c r="G2003" s="2">
        <v>8.0716999999999999</v>
      </c>
      <c r="H2003" s="2">
        <v>7.9912349999999979</v>
      </c>
      <c r="I2003" s="2">
        <v>8.2605540000000026</v>
      </c>
      <c r="J2003" s="2">
        <v>8.3119565000000026</v>
      </c>
      <c r="K2003" s="17" t="s">
        <v>48</v>
      </c>
      <c r="L2003" s="17" t="s">
        <v>55</v>
      </c>
      <c r="M2003" s="17" t="s">
        <v>47</v>
      </c>
    </row>
    <row r="2004" spans="1:13" ht="13.5" x14ac:dyDescent="0.25">
      <c r="A2004" s="3">
        <v>44923</v>
      </c>
      <c r="B2004" s="2">
        <v>8.1227999999999998</v>
      </c>
      <c r="C2004" s="2">
        <v>50.912069685652874</v>
      </c>
      <c r="D2004" s="2">
        <v>-0.10828819830523351</v>
      </c>
      <c r="E2004" s="2">
        <v>-1.8337586720226649E-2</v>
      </c>
      <c r="F2004" s="2">
        <v>8.1044999999999998</v>
      </c>
      <c r="G2004" s="2">
        <v>8.0854299999999988</v>
      </c>
      <c r="H2004" s="2">
        <v>7.9935249999999982</v>
      </c>
      <c r="I2004" s="2">
        <v>8.2500280000000004</v>
      </c>
      <c r="J2004" s="2">
        <v>8.3095270000000045</v>
      </c>
      <c r="K2004" s="17" t="s">
        <v>48</v>
      </c>
      <c r="L2004" s="17" t="s">
        <v>55</v>
      </c>
      <c r="M2004" s="17" t="s">
        <v>47</v>
      </c>
    </row>
    <row r="2005" spans="1:13" ht="13.5" x14ac:dyDescent="0.25">
      <c r="A2005" s="3">
        <v>44924</v>
      </c>
      <c r="B2005" s="2">
        <v>8.1608999999999998</v>
      </c>
      <c r="C2005" s="2">
        <v>53.614187030210587</v>
      </c>
      <c r="D2005" s="2">
        <v>-0.11078474268184557</v>
      </c>
      <c r="E2005" s="2">
        <v>-3.4045637607656845E-2</v>
      </c>
      <c r="F2005" s="2">
        <v>8.104499999999998</v>
      </c>
      <c r="G2005" s="2">
        <v>8.1006800000000005</v>
      </c>
      <c r="H2005" s="2">
        <v>8.0125899999999994</v>
      </c>
      <c r="I2005" s="2">
        <v>8.2408740000000016</v>
      </c>
      <c r="J2005" s="2">
        <v>8.3076635000000039</v>
      </c>
      <c r="K2005" s="17" t="s">
        <v>52</v>
      </c>
      <c r="L2005" s="17" t="s">
        <v>55</v>
      </c>
      <c r="M2005" s="17" t="s">
        <v>55</v>
      </c>
    </row>
    <row r="2006" spans="1:13" ht="13.5" x14ac:dyDescent="0.25">
      <c r="A2006" s="3">
        <v>44925</v>
      </c>
      <c r="B2006" s="2">
        <v>8.1608999999999998</v>
      </c>
      <c r="C2006" s="2">
        <v>53.614187030210587</v>
      </c>
      <c r="D2006" s="2">
        <v>-0.11555457382954071</v>
      </c>
      <c r="E2006" s="2">
        <v>-5.1169518067655476E-2</v>
      </c>
      <c r="F2006" s="2">
        <v>8.1349999999999998</v>
      </c>
      <c r="G2006" s="2">
        <v>8.1174499999999998</v>
      </c>
      <c r="H2006" s="2">
        <v>8.0278399999999994</v>
      </c>
      <c r="I2006" s="2">
        <v>8.231720000000001</v>
      </c>
      <c r="J2006" s="2">
        <v>8.3074740000000045</v>
      </c>
      <c r="K2006" s="17" t="s">
        <v>52</v>
      </c>
      <c r="L2006" s="17" t="s">
        <v>55</v>
      </c>
      <c r="M2006" s="17" t="s">
        <v>53</v>
      </c>
    </row>
    <row r="2007" spans="1:13" ht="13.5" x14ac:dyDescent="0.25">
      <c r="A2007" s="3">
        <v>44928</v>
      </c>
      <c r="B2007" s="2">
        <v>8.3134999999999994</v>
      </c>
      <c r="C2007" s="2">
        <v>63.059756773733127</v>
      </c>
      <c r="D2007" s="2">
        <v>-0.12885111306115959</v>
      </c>
      <c r="E2007" s="2">
        <v>-6.721176744801538E-2</v>
      </c>
      <c r="F2007" s="2">
        <v>8.1746599999999994</v>
      </c>
      <c r="G2007" s="2">
        <v>8.1479600000000012</v>
      </c>
      <c r="H2007" s="2">
        <v>8.0526299999999988</v>
      </c>
      <c r="I2007" s="2">
        <v>8.2256180000000008</v>
      </c>
      <c r="J2007" s="2">
        <v>8.3064760000000053</v>
      </c>
      <c r="K2007" s="17" t="s">
        <v>52</v>
      </c>
      <c r="L2007" s="17" t="s">
        <v>55</v>
      </c>
      <c r="M2007" s="17" t="s">
        <v>53</v>
      </c>
    </row>
    <row r="2008" spans="1:13" ht="13.5" x14ac:dyDescent="0.25">
      <c r="A2008" s="3">
        <v>44929</v>
      </c>
      <c r="B2008" s="2">
        <v>8.3744999999999994</v>
      </c>
      <c r="C2008" s="2">
        <v>66.036966598662687</v>
      </c>
      <c r="D2008" s="2">
        <v>-0.12233414393423558</v>
      </c>
      <c r="E2008" s="2">
        <v>-8.4706137511915094E-2</v>
      </c>
      <c r="F2008" s="2">
        <v>8.2265199999999989</v>
      </c>
      <c r="G2008" s="2">
        <v>8.1693200000000008</v>
      </c>
      <c r="H2008" s="2">
        <v>8.0785599999999995</v>
      </c>
      <c r="I2008" s="2">
        <v>8.2207360000000005</v>
      </c>
      <c r="J2008" s="2">
        <v>8.3073545000000042</v>
      </c>
      <c r="K2008" s="17" t="s">
        <v>52</v>
      </c>
      <c r="L2008" s="17" t="s">
        <v>55</v>
      </c>
      <c r="M2008" s="17" t="s">
        <v>53</v>
      </c>
    </row>
    <row r="2009" spans="1:13" ht="13.5" x14ac:dyDescent="0.25">
      <c r="A2009" s="3">
        <v>44930</v>
      </c>
      <c r="B2009" s="2">
        <v>8.3134999999999994</v>
      </c>
      <c r="C2009" s="2">
        <v>60.763042359684064</v>
      </c>
      <c r="D2009" s="2">
        <v>-0.11374980465890694</v>
      </c>
      <c r="E2009" s="2">
        <v>-9.8095337294314577E-2</v>
      </c>
      <c r="F2009" s="2">
        <v>8.2646599999999992</v>
      </c>
      <c r="G2009" s="2">
        <v>8.1845800000000004</v>
      </c>
      <c r="H2009" s="2">
        <v>8.1033500000000025</v>
      </c>
      <c r="I2009" s="2">
        <v>8.2147880000000004</v>
      </c>
      <c r="J2009" s="2">
        <v>8.3079280000000022</v>
      </c>
      <c r="K2009" s="17" t="s">
        <v>52</v>
      </c>
      <c r="L2009" s="17" t="s">
        <v>55</v>
      </c>
      <c r="M2009" s="17" t="s">
        <v>53</v>
      </c>
    </row>
    <row r="2010" spans="1:13" ht="13.5" x14ac:dyDescent="0.25">
      <c r="A2010" s="3">
        <v>44931</v>
      </c>
      <c r="B2010" s="2">
        <v>8.3134999999999994</v>
      </c>
      <c r="C2010" s="2">
        <v>60.763042359684064</v>
      </c>
      <c r="D2010" s="2">
        <v>-0.10746691998838998</v>
      </c>
      <c r="E2010" s="2">
        <v>-0.10875047722554113</v>
      </c>
      <c r="F2010" s="2">
        <v>8.2951799999999984</v>
      </c>
      <c r="G2010" s="2">
        <v>8.19984</v>
      </c>
      <c r="H2010" s="2">
        <v>8.1224200000000017</v>
      </c>
      <c r="I2010" s="2">
        <v>8.2102119999999985</v>
      </c>
      <c r="J2010" s="2">
        <v>8.3085015000000038</v>
      </c>
      <c r="K2010" s="17" t="s">
        <v>52</v>
      </c>
      <c r="L2010" s="17" t="s">
        <v>55</v>
      </c>
      <c r="M2010" s="17" t="s">
        <v>53</v>
      </c>
    </row>
    <row r="2011" spans="1:13" ht="13.5" x14ac:dyDescent="0.25">
      <c r="A2011" s="3">
        <v>44932</v>
      </c>
      <c r="B2011" s="2">
        <v>8.3668999999999993</v>
      </c>
      <c r="C2011" s="2">
        <v>63.70586450778675</v>
      </c>
      <c r="D2011" s="2">
        <v>-0.13047586310991299</v>
      </c>
      <c r="E2011" s="2">
        <v>-0.11628405555057715</v>
      </c>
      <c r="F2011" s="2">
        <v>8.3363800000000001</v>
      </c>
      <c r="G2011" s="2">
        <v>8.23569</v>
      </c>
      <c r="H2011" s="2">
        <v>8.1430150000000001</v>
      </c>
      <c r="I2011" s="2">
        <v>8.2067040000000002</v>
      </c>
      <c r="J2011" s="2">
        <v>8.309683500000002</v>
      </c>
      <c r="K2011" s="17" t="s">
        <v>52</v>
      </c>
      <c r="L2011" s="17" t="s">
        <v>49</v>
      </c>
      <c r="M2011" s="17" t="s">
        <v>53</v>
      </c>
    </row>
    <row r="2012" spans="1:13" ht="13.5" x14ac:dyDescent="0.25">
      <c r="A2012" s="3">
        <v>44935</v>
      </c>
      <c r="B2012" s="2">
        <v>8.1532999999999998</v>
      </c>
      <c r="C2012" s="2">
        <v>48.149580246827156</v>
      </c>
      <c r="D2012" s="2">
        <v>-0.1188483870585717</v>
      </c>
      <c r="E2012" s="2">
        <v>-0.12125766624318277</v>
      </c>
      <c r="F2012" s="2">
        <v>8.3043399999999998</v>
      </c>
      <c r="G2012" s="2">
        <v>8.2394999999999996</v>
      </c>
      <c r="H2012" s="2">
        <v>8.1502599999999994</v>
      </c>
      <c r="I2012" s="2">
        <v>8.1987719999999999</v>
      </c>
      <c r="J2012" s="2">
        <v>8.3091145000000015</v>
      </c>
      <c r="K2012" s="17" t="s">
        <v>52</v>
      </c>
      <c r="L2012" s="17" t="s">
        <v>55</v>
      </c>
      <c r="M2012" s="17" t="s">
        <v>54</v>
      </c>
    </row>
    <row r="2013" spans="1:13" ht="13.5" x14ac:dyDescent="0.25">
      <c r="A2013" s="3">
        <v>44936</v>
      </c>
      <c r="B2013" s="2">
        <v>8.0846999999999998</v>
      </c>
      <c r="C2013" s="2">
        <v>44.399726715665722</v>
      </c>
      <c r="D2013" s="2">
        <v>-0.10373685012879186</v>
      </c>
      <c r="E2013" s="2">
        <v>-0.12394662323529493</v>
      </c>
      <c r="F2013" s="2">
        <v>8.2463799999999985</v>
      </c>
      <c r="G2013" s="2">
        <v>8.2364499999999996</v>
      </c>
      <c r="H2013" s="2">
        <v>8.1540749999999989</v>
      </c>
      <c r="I2013" s="2">
        <v>8.1894679999999997</v>
      </c>
      <c r="J2013" s="2">
        <v>8.3088855000000024</v>
      </c>
      <c r="K2013" s="17" t="s">
        <v>48</v>
      </c>
      <c r="L2013" s="17" t="s">
        <v>55</v>
      </c>
      <c r="M2013" s="17" t="s">
        <v>47</v>
      </c>
    </row>
    <row r="2014" spans="1:13" ht="13.5" x14ac:dyDescent="0.25">
      <c r="A2014" s="3">
        <v>44937</v>
      </c>
      <c r="B2014" s="2">
        <v>8.1227999999999998</v>
      </c>
      <c r="C2014" s="2">
        <v>46.874363634134447</v>
      </c>
      <c r="D2014" s="2">
        <v>-9.2020553672368166E-2</v>
      </c>
      <c r="E2014" s="2">
        <v>-0.12516886250275824</v>
      </c>
      <c r="F2014" s="2">
        <v>8.20824</v>
      </c>
      <c r="G2014" s="2">
        <v>8.2364499999999996</v>
      </c>
      <c r="H2014" s="2">
        <v>8.1609400000000001</v>
      </c>
      <c r="I2014" s="2">
        <v>8.1810779999999994</v>
      </c>
      <c r="J2014" s="2">
        <v>8.3081640000000032</v>
      </c>
      <c r="K2014" s="17" t="s">
        <v>48</v>
      </c>
      <c r="L2014" s="17" t="s">
        <v>55</v>
      </c>
      <c r="M2014" s="17" t="s">
        <v>47</v>
      </c>
    </row>
    <row r="2015" spans="1:13" ht="13.5" x14ac:dyDescent="0.25">
      <c r="A2015" s="3">
        <v>44938</v>
      </c>
      <c r="B2015" s="2">
        <v>8.2981999999999996</v>
      </c>
      <c r="C2015" s="2">
        <v>56.477945569864971</v>
      </c>
      <c r="D2015" s="2">
        <v>-8.892350597947285E-2</v>
      </c>
      <c r="E2015" s="2">
        <v>-0.1260022066364721</v>
      </c>
      <c r="F2015" s="2">
        <v>8.2051800000000004</v>
      </c>
      <c r="G2015" s="2">
        <v>8.2501799999999985</v>
      </c>
      <c r="H2015" s="2">
        <v>8.1754300000000022</v>
      </c>
      <c r="I2015" s="2">
        <v>8.177874000000001</v>
      </c>
      <c r="J2015" s="2">
        <v>8.3083535000000026</v>
      </c>
      <c r="K2015" s="17" t="s">
        <v>48</v>
      </c>
      <c r="L2015" s="17" t="s">
        <v>55</v>
      </c>
      <c r="M2015" s="17" t="s">
        <v>47</v>
      </c>
    </row>
    <row r="2016" spans="1:13" ht="13.5" x14ac:dyDescent="0.25">
      <c r="A2016" s="3">
        <v>44939</v>
      </c>
      <c r="B2016" s="2">
        <v>8.0846999999999998</v>
      </c>
      <c r="C2016" s="2">
        <v>45.658526026645127</v>
      </c>
      <c r="D2016" s="2">
        <v>-7.1233528374161637E-2</v>
      </c>
      <c r="E2016" s="2">
        <v>-0.11944053018102779</v>
      </c>
      <c r="F2016" s="2">
        <v>8.1487400000000001</v>
      </c>
      <c r="G2016" s="2">
        <v>8.2425599999999992</v>
      </c>
      <c r="H2016" s="2">
        <v>8.1800050000000013</v>
      </c>
      <c r="I2016" s="2">
        <v>8.170399999999999</v>
      </c>
      <c r="J2016" s="2">
        <v>8.3077830000000024</v>
      </c>
      <c r="K2016" s="17" t="s">
        <v>48</v>
      </c>
      <c r="L2016" s="17" t="s">
        <v>50</v>
      </c>
      <c r="M2016" s="17" t="s">
        <v>47</v>
      </c>
    </row>
    <row r="2017" spans="1:13" ht="13.5" x14ac:dyDescent="0.25">
      <c r="A2017" s="3">
        <v>44942</v>
      </c>
      <c r="B2017" s="2">
        <v>8.0846999999999998</v>
      </c>
      <c r="C2017" s="2">
        <v>45.658526026645127</v>
      </c>
      <c r="D2017" s="2">
        <v>-3.2216782063743565E-2</v>
      </c>
      <c r="E2017" s="2">
        <v>-0.11083839188233732</v>
      </c>
      <c r="F2017" s="2">
        <v>8.135019999999999</v>
      </c>
      <c r="G2017" s="2">
        <v>8.2196800000000003</v>
      </c>
      <c r="H2017" s="2">
        <v>8.1838200000000008</v>
      </c>
      <c r="I2017" s="2">
        <v>8.1629260000000006</v>
      </c>
      <c r="J2017" s="2">
        <v>8.3058460000000025</v>
      </c>
      <c r="K2017" s="17" t="s">
        <v>48</v>
      </c>
      <c r="L2017" s="17" t="s">
        <v>50</v>
      </c>
      <c r="M2017" s="17" t="s">
        <v>47</v>
      </c>
    </row>
    <row r="2018" spans="1:13" ht="13.5" x14ac:dyDescent="0.25">
      <c r="A2018" s="3">
        <v>44943</v>
      </c>
      <c r="B2018" s="2">
        <v>8.0846999999999998</v>
      </c>
      <c r="C2018" s="2">
        <v>45.658526026645127</v>
      </c>
      <c r="D2018" s="2">
        <v>1.071105942805417E-2</v>
      </c>
      <c r="E2018" s="2">
        <v>-9.6426188129731721E-2</v>
      </c>
      <c r="F2018" s="2">
        <v>8.135019999999999</v>
      </c>
      <c r="G2018" s="2">
        <v>8.1906999999999996</v>
      </c>
      <c r="H2018" s="2">
        <v>8.1800100000000011</v>
      </c>
      <c r="I2018" s="2">
        <v>8.1568239999999985</v>
      </c>
      <c r="J2018" s="2">
        <v>8.3040115000000032</v>
      </c>
      <c r="K2018" s="17" t="s">
        <v>52</v>
      </c>
      <c r="L2018" s="17" t="s">
        <v>55</v>
      </c>
      <c r="M2018" s="17" t="s">
        <v>55</v>
      </c>
    </row>
    <row r="2019" spans="1:13" ht="13.5" x14ac:dyDescent="0.25">
      <c r="A2019" s="3">
        <v>44944</v>
      </c>
      <c r="B2019" s="2">
        <v>8.2829999999999995</v>
      </c>
      <c r="C2019" s="2">
        <v>55.539100592540763</v>
      </c>
      <c r="D2019" s="2">
        <v>2.3450980147517342E-2</v>
      </c>
      <c r="E2019" s="2">
        <v>-7.8458625968814602E-2</v>
      </c>
      <c r="F2019" s="2">
        <v>8.1670599999999993</v>
      </c>
      <c r="G2019" s="2">
        <v>8.1876499999999997</v>
      </c>
      <c r="H2019" s="2">
        <v>8.1861149999999991</v>
      </c>
      <c r="I2019" s="2">
        <v>8.1546880000000002</v>
      </c>
      <c r="J2019" s="2">
        <v>8.302758500000003</v>
      </c>
      <c r="K2019" s="17" t="s">
        <v>52</v>
      </c>
      <c r="L2019" s="17" t="s">
        <v>49</v>
      </c>
      <c r="M2019" s="17" t="s">
        <v>53</v>
      </c>
    </row>
    <row r="2020" spans="1:13" ht="13.5" x14ac:dyDescent="0.25">
      <c r="A2020" s="3">
        <v>44945</v>
      </c>
      <c r="B2020" s="2">
        <v>8.0846999999999998</v>
      </c>
      <c r="C2020" s="2">
        <v>46.444742886096009</v>
      </c>
      <c r="D2020" s="2">
        <v>4.8201619114076166E-2</v>
      </c>
      <c r="E2020" s="2">
        <v>-5.8815557805497076E-2</v>
      </c>
      <c r="F2020" s="2">
        <v>8.1243599999999994</v>
      </c>
      <c r="G2020" s="2">
        <v>8.1647700000000007</v>
      </c>
      <c r="H2020" s="2">
        <v>8.1823049999999995</v>
      </c>
      <c r="I2020" s="2">
        <v>8.1487399999999983</v>
      </c>
      <c r="J2020" s="2">
        <v>8.3005485000000014</v>
      </c>
      <c r="K2020" s="17" t="s">
        <v>48</v>
      </c>
      <c r="L2020" s="17" t="s">
        <v>50</v>
      </c>
      <c r="M2020" s="17" t="s">
        <v>47</v>
      </c>
    </row>
    <row r="2021" spans="1:13" ht="13.5" x14ac:dyDescent="0.25">
      <c r="A2021" s="3">
        <v>44946</v>
      </c>
      <c r="B2021" s="2">
        <v>8.2371999999999996</v>
      </c>
      <c r="C2021" s="2">
        <v>52.840269586887409</v>
      </c>
      <c r="D2021" s="2">
        <v>6.6570334895692085E-2</v>
      </c>
      <c r="E2021" s="2">
        <v>-4.1767728067913359E-2</v>
      </c>
      <c r="F2021" s="2">
        <v>8.1548599999999993</v>
      </c>
      <c r="G2021" s="2">
        <v>8.1517999999999979</v>
      </c>
      <c r="H2021" s="2">
        <v>8.1937449999999981</v>
      </c>
      <c r="I2021" s="2">
        <v>8.1459939999999982</v>
      </c>
      <c r="J2021" s="2">
        <v>8.299408500000002</v>
      </c>
      <c r="K2021" s="17" t="s">
        <v>52</v>
      </c>
      <c r="L2021" s="17" t="s">
        <v>49</v>
      </c>
      <c r="M2021" s="17" t="s">
        <v>53</v>
      </c>
    </row>
    <row r="2022" spans="1:13" ht="13.5" x14ac:dyDescent="0.25">
      <c r="A2022" s="3">
        <v>44949</v>
      </c>
      <c r="B2022" s="2">
        <v>8.2371999999999996</v>
      </c>
      <c r="C2022" s="2">
        <v>52.840269586887395</v>
      </c>
      <c r="D2022" s="2">
        <v>4.8819666805554718E-2</v>
      </c>
      <c r="E2022" s="2">
        <v>-2.8197785334257267E-2</v>
      </c>
      <c r="F2022" s="2">
        <v>8.1853599999999993</v>
      </c>
      <c r="G2022" s="2">
        <v>8.1601900000000001</v>
      </c>
      <c r="H2022" s="2">
        <v>8.1998449999999998</v>
      </c>
      <c r="I2022" s="2">
        <v>8.1435539999999982</v>
      </c>
      <c r="J2022" s="2">
        <v>8.2982685000000007</v>
      </c>
      <c r="K2022" s="17" t="s">
        <v>52</v>
      </c>
      <c r="L2022" s="17" t="s">
        <v>49</v>
      </c>
      <c r="M2022" s="17" t="s">
        <v>53</v>
      </c>
    </row>
    <row r="2023" spans="1:13" ht="13.5" x14ac:dyDescent="0.25">
      <c r="A2023" s="3">
        <v>44950</v>
      </c>
      <c r="B2023" s="2">
        <v>8.1990999999999996</v>
      </c>
      <c r="C2023" s="2">
        <v>51.073050062463629</v>
      </c>
      <c r="D2023" s="2">
        <v>2.5668349449400552E-2</v>
      </c>
      <c r="E2023" s="2">
        <v>-1.9958053024806025E-2</v>
      </c>
      <c r="F2023" s="2">
        <v>8.20824</v>
      </c>
      <c r="G2023" s="2">
        <v>8.1716299999999986</v>
      </c>
      <c r="H2023" s="2">
        <v>8.2040399999999973</v>
      </c>
      <c r="I2023" s="2">
        <v>8.1405039999999982</v>
      </c>
      <c r="J2023" s="2">
        <v>8.2969380000000026</v>
      </c>
      <c r="K2023" s="17" t="s">
        <v>52</v>
      </c>
      <c r="L2023" s="17" t="s">
        <v>49</v>
      </c>
      <c r="M2023" s="17" t="s">
        <v>53</v>
      </c>
    </row>
    <row r="2024" spans="1:13" ht="13.5" x14ac:dyDescent="0.25">
      <c r="A2024" s="3">
        <v>44951</v>
      </c>
      <c r="B2024" s="2">
        <v>8.1532999999999998</v>
      </c>
      <c r="C2024" s="2">
        <v>48.953543359104373</v>
      </c>
      <c r="D2024" s="2">
        <v>1.5187763492875206E-2</v>
      </c>
      <c r="E2024" s="2">
        <v>-1.6201200844697717E-2</v>
      </c>
      <c r="F2024" s="2">
        <v>8.1823000000000015</v>
      </c>
      <c r="G2024" s="2">
        <v>8.1746799999999986</v>
      </c>
      <c r="H2024" s="2">
        <v>8.2055649999999982</v>
      </c>
      <c r="I2024" s="2">
        <v>8.136079999999998</v>
      </c>
      <c r="J2024" s="2">
        <v>8.2956860000000034</v>
      </c>
      <c r="K2024" s="17" t="s">
        <v>48</v>
      </c>
      <c r="L2024" s="17" t="s">
        <v>50</v>
      </c>
      <c r="M2024" s="17" t="s">
        <v>47</v>
      </c>
    </row>
    <row r="2025" spans="1:13" ht="13.5" x14ac:dyDescent="0.25">
      <c r="A2025" s="3">
        <v>44952</v>
      </c>
      <c r="B2025" s="2">
        <v>8.1990999999999996</v>
      </c>
      <c r="C2025" s="2">
        <v>51.137304359052777</v>
      </c>
      <c r="D2025" s="2">
        <v>3.0047842717902284E-2</v>
      </c>
      <c r="E2025" s="2">
        <v>-1.4802293815282967E-2</v>
      </c>
      <c r="F2025" s="2">
        <v>8.2051800000000004</v>
      </c>
      <c r="G2025" s="2">
        <v>8.1647700000000007</v>
      </c>
      <c r="H2025" s="2">
        <v>8.2074749999999987</v>
      </c>
      <c r="I2025" s="2">
        <v>8.1325719999999961</v>
      </c>
      <c r="J2025" s="2">
        <v>8.2944235000000042</v>
      </c>
      <c r="K2025" s="17" t="s">
        <v>52</v>
      </c>
      <c r="L2025" s="17" t="s">
        <v>49</v>
      </c>
      <c r="M2025" s="17" t="s">
        <v>53</v>
      </c>
    </row>
    <row r="2026" spans="1:13" ht="13.5" x14ac:dyDescent="0.25">
      <c r="A2026" s="3">
        <v>44953</v>
      </c>
      <c r="B2026" s="2">
        <v>8.1990999999999996</v>
      </c>
      <c r="C2026" s="2">
        <v>51.137304359052777</v>
      </c>
      <c r="D2026" s="2">
        <v>9.6311202563938991E-3</v>
      </c>
      <c r="E2026" s="2">
        <v>-1.5150184470886958E-2</v>
      </c>
      <c r="F2026" s="2">
        <v>8.1975599999999993</v>
      </c>
      <c r="G2026" s="2">
        <v>8.1762100000000011</v>
      </c>
      <c r="H2026" s="2">
        <v>8.2093849999999975</v>
      </c>
      <c r="I2026" s="2">
        <v>8.1290639999999961</v>
      </c>
      <c r="J2026" s="2">
        <v>8.2932295000000043</v>
      </c>
      <c r="K2026" s="17" t="s">
        <v>48</v>
      </c>
      <c r="L2026" s="17" t="s">
        <v>50</v>
      </c>
      <c r="M2026" s="17" t="s">
        <v>47</v>
      </c>
    </row>
    <row r="2027" spans="1:13" ht="13.5" x14ac:dyDescent="0.25">
      <c r="A2027" s="3">
        <v>44956</v>
      </c>
      <c r="B2027" s="2">
        <v>8.3058999999999994</v>
      </c>
      <c r="C2027" s="2">
        <v>56.204253856013345</v>
      </c>
      <c r="D2027" s="2">
        <v>-1.5689458541155332E-2</v>
      </c>
      <c r="E2027" s="2">
        <v>-1.2191676707871007E-2</v>
      </c>
      <c r="F2027" s="2">
        <v>8.2112999999999996</v>
      </c>
      <c r="G2027" s="2">
        <v>8.1983300000000003</v>
      </c>
      <c r="H2027" s="2">
        <v>8.2090049999999994</v>
      </c>
      <c r="I2027" s="2">
        <v>8.1278439999999961</v>
      </c>
      <c r="J2027" s="2">
        <v>8.2926035000000056</v>
      </c>
      <c r="K2027" s="17" t="s">
        <v>48</v>
      </c>
      <c r="L2027" s="17" t="s">
        <v>50</v>
      </c>
      <c r="M2027" s="17" t="s">
        <v>51</v>
      </c>
    </row>
    <row r="2028" spans="1:13" ht="13.5" x14ac:dyDescent="0.25">
      <c r="A2028" s="3">
        <v>44957</v>
      </c>
      <c r="B2028" s="2">
        <v>8.3058999999999994</v>
      </c>
      <c r="C2028" s="2">
        <v>56.204253856013345</v>
      </c>
      <c r="D2028" s="2">
        <v>-3.7869519325091971E-2</v>
      </c>
      <c r="E2028" s="2">
        <v>-7.535948287809088E-3</v>
      </c>
      <c r="F2028" s="2">
        <v>8.2326599999999992</v>
      </c>
      <c r="G2028" s="2">
        <v>8.2204499999999996</v>
      </c>
      <c r="H2028" s="2">
        <v>8.2055749999999996</v>
      </c>
      <c r="I2028" s="2">
        <v>8.126929999999998</v>
      </c>
      <c r="J2028" s="2">
        <v>8.2921145000000038</v>
      </c>
      <c r="K2028" s="17" t="s">
        <v>48</v>
      </c>
      <c r="L2028" s="17" t="s">
        <v>50</v>
      </c>
      <c r="M2028" s="17" t="s">
        <v>51</v>
      </c>
    </row>
    <row r="2029" spans="1:13" ht="13.5" x14ac:dyDescent="0.25">
      <c r="A2029" s="3">
        <v>44958</v>
      </c>
      <c r="B2029" s="2">
        <v>8.2371999999999996</v>
      </c>
      <c r="C2029" s="2">
        <v>52.168433724627057</v>
      </c>
      <c r="D2029" s="2">
        <v>-2.1739714875753435E-2</v>
      </c>
      <c r="E2029" s="2">
        <v>-9.0178727291485503E-6</v>
      </c>
      <c r="F2029" s="2">
        <v>8.2494399999999999</v>
      </c>
      <c r="G2029" s="2">
        <v>8.2158699999999989</v>
      </c>
      <c r="H2029" s="2">
        <v>8.2017600000000002</v>
      </c>
      <c r="I2029" s="2">
        <v>8.1243359999999978</v>
      </c>
      <c r="J2029" s="2">
        <v>8.2919650000000047</v>
      </c>
      <c r="K2029" s="17" t="s">
        <v>48</v>
      </c>
      <c r="L2029" s="17" t="s">
        <v>55</v>
      </c>
      <c r="M2029" s="17" t="s">
        <v>51</v>
      </c>
    </row>
    <row r="2030" spans="1:13" ht="13.5" x14ac:dyDescent="0.25">
      <c r="A2030" s="3">
        <v>44959</v>
      </c>
      <c r="B2030" s="2">
        <v>8.2371999999999996</v>
      </c>
      <c r="C2030" s="2">
        <v>52.168433724627057</v>
      </c>
      <c r="D2030" s="2">
        <v>-3.8840412644780997E-2</v>
      </c>
      <c r="E2030" s="2">
        <v>8.1400667690305784E-3</v>
      </c>
      <c r="F2030" s="2">
        <v>8.2570599999999992</v>
      </c>
      <c r="G2030" s="2">
        <v>8.2311200000000007</v>
      </c>
      <c r="H2030" s="2">
        <v>8.1979450000000007</v>
      </c>
      <c r="I2030" s="2">
        <v>8.1228099999999959</v>
      </c>
      <c r="J2030" s="2">
        <v>8.292977000000004</v>
      </c>
      <c r="K2030" s="17" t="s">
        <v>48</v>
      </c>
      <c r="L2030" s="17" t="s">
        <v>55</v>
      </c>
      <c r="M2030" s="17" t="s">
        <v>51</v>
      </c>
    </row>
    <row r="2031" spans="1:13" ht="13.5" x14ac:dyDescent="0.25">
      <c r="A2031" s="3">
        <v>44960</v>
      </c>
      <c r="B2031" s="2">
        <v>8.2295999999999996</v>
      </c>
      <c r="C2031" s="2">
        <v>51.692206837937619</v>
      </c>
      <c r="D2031" s="2">
        <v>-2.9509159755617631E-2</v>
      </c>
      <c r="E2031" s="2">
        <v>1.6880771692972564E-2</v>
      </c>
      <c r="F2031" s="2">
        <v>8.2631599999999992</v>
      </c>
      <c r="G2031" s="2">
        <v>8.230360000000001</v>
      </c>
      <c r="H2031" s="2">
        <v>8.1910800000000012</v>
      </c>
      <c r="I2031" s="2">
        <v>8.1234199999999976</v>
      </c>
      <c r="J2031" s="2">
        <v>8.2934725000000036</v>
      </c>
      <c r="K2031" s="17" t="s">
        <v>48</v>
      </c>
      <c r="L2031" s="17" t="s">
        <v>55</v>
      </c>
      <c r="M2031" s="17" t="s">
        <v>51</v>
      </c>
    </row>
    <row r="2032" spans="1:13" ht="13.5" x14ac:dyDescent="0.25">
      <c r="A2032" s="3">
        <v>44963</v>
      </c>
      <c r="B2032" s="2">
        <v>8.2371999999999996</v>
      </c>
      <c r="C2032" s="2">
        <v>52.162489928051642</v>
      </c>
      <c r="D2032" s="2">
        <v>-2.2338415642961351E-2</v>
      </c>
      <c r="E2032" s="2">
        <v>2.3814590218411109E-2</v>
      </c>
      <c r="F2032" s="2">
        <v>8.2494199999999989</v>
      </c>
      <c r="G2032" s="2">
        <v>8.230360000000001</v>
      </c>
      <c r="H2032" s="2">
        <v>8.1952750000000005</v>
      </c>
      <c r="I2032" s="2">
        <v>8.1218939999999957</v>
      </c>
      <c r="J2032" s="2">
        <v>8.2940745000000025</v>
      </c>
      <c r="K2032" s="17" t="s">
        <v>48</v>
      </c>
      <c r="L2032" s="17" t="s">
        <v>55</v>
      </c>
      <c r="M2032" s="17" t="s">
        <v>47</v>
      </c>
    </row>
    <row r="2033" spans="1:13" ht="13.5" x14ac:dyDescent="0.25">
      <c r="A2033" s="3">
        <v>44964</v>
      </c>
      <c r="B2033" s="2">
        <v>8.1608999999999998</v>
      </c>
      <c r="C2033" s="2">
        <v>47.19503322680459</v>
      </c>
      <c r="D2033" s="2">
        <v>-1.6675429051645096E-2</v>
      </c>
      <c r="E2033" s="2">
        <v>3.152120378455147E-2</v>
      </c>
      <c r="F2033" s="2">
        <v>8.2204200000000007</v>
      </c>
      <c r="G2033" s="2">
        <v>8.22654</v>
      </c>
      <c r="H2033" s="2">
        <v>8.1990850000000002</v>
      </c>
      <c r="I2033" s="2">
        <v>8.1234179999999974</v>
      </c>
      <c r="J2033" s="2">
        <v>8.2943975000000041</v>
      </c>
      <c r="K2033" s="17" t="s">
        <v>48</v>
      </c>
      <c r="L2033" s="17" t="s">
        <v>55</v>
      </c>
      <c r="M2033" s="17" t="s">
        <v>47</v>
      </c>
    </row>
    <row r="2034" spans="1:13" ht="13.5" x14ac:dyDescent="0.25">
      <c r="A2034" s="3">
        <v>44965</v>
      </c>
      <c r="B2034" s="2">
        <v>8.1990999999999996</v>
      </c>
      <c r="C2034" s="2">
        <v>49.773899068634492</v>
      </c>
      <c r="D2034" s="2">
        <v>-2.1489038656149262E-2</v>
      </c>
      <c r="E2034" s="2">
        <v>3.9149971927072875E-2</v>
      </c>
      <c r="F2034" s="2">
        <v>8.2127999999999997</v>
      </c>
      <c r="G2034" s="2">
        <v>8.2311200000000007</v>
      </c>
      <c r="H2034" s="2">
        <v>8.2028999999999979</v>
      </c>
      <c r="I2034" s="2">
        <v>8.1258599999999976</v>
      </c>
      <c r="J2034" s="2">
        <v>8.2953900000000029</v>
      </c>
      <c r="K2034" s="17" t="s">
        <v>48</v>
      </c>
      <c r="L2034" s="17" t="s">
        <v>55</v>
      </c>
      <c r="M2034" s="17" t="s">
        <v>47</v>
      </c>
    </row>
    <row r="2035" spans="1:13" ht="13.5" x14ac:dyDescent="0.25">
      <c r="A2035" s="3">
        <v>44966</v>
      </c>
      <c r="B2035" s="2">
        <v>8.1990999999999996</v>
      </c>
      <c r="C2035" s="2">
        <v>49.773899068634492</v>
      </c>
      <c r="D2035" s="2">
        <v>-1.8491279358753943E-2</v>
      </c>
      <c r="E2035" s="2">
        <v>4.681208678024916E-2</v>
      </c>
      <c r="F2035" s="2">
        <v>8.2051800000000004</v>
      </c>
      <c r="G2035" s="2">
        <v>8.2311200000000007</v>
      </c>
      <c r="H2035" s="2">
        <v>8.1979449999999989</v>
      </c>
      <c r="I2035" s="2">
        <v>8.134249999999998</v>
      </c>
      <c r="J2035" s="2">
        <v>8.294196000000003</v>
      </c>
      <c r="K2035" s="17" t="s">
        <v>48</v>
      </c>
      <c r="L2035" s="17" t="s">
        <v>55</v>
      </c>
      <c r="M2035" s="17" t="s">
        <v>47</v>
      </c>
    </row>
    <row r="2036" spans="1:13" ht="13.5" x14ac:dyDescent="0.25">
      <c r="A2036" s="3">
        <v>44967</v>
      </c>
      <c r="B2036" s="2">
        <v>8.1608999999999998</v>
      </c>
      <c r="C2036" s="2">
        <v>47.105824562345958</v>
      </c>
      <c r="D2036" s="2">
        <v>-1.3102251084626815E-2</v>
      </c>
      <c r="E2036" s="2">
        <v>5.5362816145167568E-2</v>
      </c>
      <c r="F2036" s="2">
        <v>8.1914400000000001</v>
      </c>
      <c r="G2036" s="2">
        <v>8.2272999999999996</v>
      </c>
      <c r="H2036" s="2">
        <v>8.2017549999999986</v>
      </c>
      <c r="I2036" s="2">
        <v>8.140349999999998</v>
      </c>
      <c r="J2036" s="2">
        <v>8.2927770000000045</v>
      </c>
      <c r="K2036" s="17" t="s">
        <v>48</v>
      </c>
      <c r="L2036" s="17" t="s">
        <v>55</v>
      </c>
      <c r="M2036" s="17" t="s">
        <v>47</v>
      </c>
    </row>
    <row r="2037" spans="1:13" ht="13.5" x14ac:dyDescent="0.25">
      <c r="A2037" s="3">
        <v>44970</v>
      </c>
      <c r="B2037" s="2">
        <v>8.2371999999999996</v>
      </c>
      <c r="C2037" s="2">
        <v>52.574182956503691</v>
      </c>
      <c r="D2037" s="2">
        <v>2.4834804815370148E-3</v>
      </c>
      <c r="E2037" s="2">
        <v>5.8089931605107732E-2</v>
      </c>
      <c r="F2037" s="2">
        <v>8.1914400000000001</v>
      </c>
      <c r="G2037" s="2">
        <v>8.2204299999999986</v>
      </c>
      <c r="H2037" s="2">
        <v>8.2093799999999995</v>
      </c>
      <c r="I2037" s="2">
        <v>8.1487399999999965</v>
      </c>
      <c r="J2037" s="2">
        <v>8.2916710000000045</v>
      </c>
      <c r="K2037" s="17" t="s">
        <v>48</v>
      </c>
      <c r="L2037" s="17" t="s">
        <v>55</v>
      </c>
      <c r="M2037" s="17" t="s">
        <v>55</v>
      </c>
    </row>
    <row r="2038" spans="1:13" ht="13.5" x14ac:dyDescent="0.25">
      <c r="A2038" s="3">
        <v>44971</v>
      </c>
      <c r="B2038" s="2">
        <v>8.2295999999999996</v>
      </c>
      <c r="C2038" s="2">
        <v>51.997541756121613</v>
      </c>
      <c r="D2038" s="2">
        <v>1.6012090905380916E-2</v>
      </c>
      <c r="E2038" s="2">
        <v>5.7147400544129354E-2</v>
      </c>
      <c r="F2038" s="2">
        <v>8.2051800000000004</v>
      </c>
      <c r="G2038" s="2">
        <v>8.2128000000000014</v>
      </c>
      <c r="H2038" s="2">
        <v>8.2166249999999987</v>
      </c>
      <c r="I2038" s="2">
        <v>8.1562139999999985</v>
      </c>
      <c r="J2038" s="2">
        <v>8.2909710000000043</v>
      </c>
      <c r="K2038" s="17" t="s">
        <v>48</v>
      </c>
      <c r="L2038" s="17" t="s">
        <v>50</v>
      </c>
      <c r="M2038" s="17" t="s">
        <v>51</v>
      </c>
    </row>
    <row r="2039" spans="1:13" ht="13.5" x14ac:dyDescent="0.25">
      <c r="A2039" s="3">
        <v>44972</v>
      </c>
      <c r="B2039" s="2">
        <v>8.2295999999999996</v>
      </c>
      <c r="C2039" s="2">
        <v>51.997541756121606</v>
      </c>
      <c r="D2039" s="2">
        <v>1.6729240486393238E-2</v>
      </c>
      <c r="E2039" s="2">
        <v>5.0281970384816688E-2</v>
      </c>
      <c r="F2039" s="2">
        <v>8.2112799999999986</v>
      </c>
      <c r="G2039" s="2">
        <v>8.21204</v>
      </c>
      <c r="H2039" s="2">
        <v>8.2139550000000003</v>
      </c>
      <c r="I2039" s="2">
        <v>8.1644519999999972</v>
      </c>
      <c r="J2039" s="2">
        <v>8.2902710000000042</v>
      </c>
      <c r="K2039" s="17" t="s">
        <v>48</v>
      </c>
      <c r="L2039" s="17" t="s">
        <v>50</v>
      </c>
      <c r="M2039" s="17" t="s">
        <v>51</v>
      </c>
    </row>
    <row r="2040" spans="1:13" ht="13.5" x14ac:dyDescent="0.25">
      <c r="A2040" s="3">
        <v>44973</v>
      </c>
      <c r="B2040" s="2">
        <v>8.2295999999999996</v>
      </c>
      <c r="C2040" s="2">
        <v>51.997541756121606</v>
      </c>
      <c r="D2040" s="2">
        <v>1.7187072887626442E-2</v>
      </c>
      <c r="E2040" s="2">
        <v>4.4628906427755188E-2</v>
      </c>
      <c r="F2040" s="2">
        <v>8.2173799999999986</v>
      </c>
      <c r="G2040" s="2">
        <v>8.2112800000000004</v>
      </c>
      <c r="H2040" s="2">
        <v>8.2212000000000014</v>
      </c>
      <c r="I2040" s="2">
        <v>8.1704019999999975</v>
      </c>
      <c r="J2040" s="2">
        <v>8.2903225000000038</v>
      </c>
      <c r="K2040" s="17" t="s">
        <v>48</v>
      </c>
      <c r="L2040" s="17" t="s">
        <v>50</v>
      </c>
      <c r="M2040" s="17" t="s">
        <v>51</v>
      </c>
    </row>
    <row r="2041" spans="1:13" ht="13.5" x14ac:dyDescent="0.25">
      <c r="A2041" s="3">
        <v>44974</v>
      </c>
      <c r="B2041" s="2">
        <v>8.2371999999999996</v>
      </c>
      <c r="C2041" s="2">
        <v>52.64623842848922</v>
      </c>
      <c r="D2041" s="2">
        <v>1.5704325362808191E-2</v>
      </c>
      <c r="E2041" s="2">
        <v>3.7131038528137775E-2</v>
      </c>
      <c r="F2041" s="2">
        <v>8.23264</v>
      </c>
      <c r="G2041" s="2">
        <v>8.21204</v>
      </c>
      <c r="H2041" s="2">
        <v>8.2211999999999996</v>
      </c>
      <c r="I2041" s="2">
        <v>8.1760459999999977</v>
      </c>
      <c r="J2041" s="2">
        <v>8.2898995000000024</v>
      </c>
      <c r="K2041" s="17" t="s">
        <v>48</v>
      </c>
      <c r="L2041" s="17" t="s">
        <v>55</v>
      </c>
      <c r="M2041" s="17" t="s">
        <v>51</v>
      </c>
    </row>
    <row r="2042" spans="1:13" ht="13.5" x14ac:dyDescent="0.25">
      <c r="A2042" s="3">
        <v>44977</v>
      </c>
      <c r="B2042" s="2">
        <v>8.2371999999999996</v>
      </c>
      <c r="C2042" s="2">
        <v>52.64623842848922</v>
      </c>
      <c r="D2042" s="2">
        <v>1.5446282995924321E-2</v>
      </c>
      <c r="E2042" s="2">
        <v>3.477413664324424E-2</v>
      </c>
      <c r="F2042" s="2">
        <v>8.23264</v>
      </c>
      <c r="G2042" s="2">
        <v>8.21204</v>
      </c>
      <c r="H2042" s="2">
        <v>8.2211999999999996</v>
      </c>
      <c r="I2042" s="2">
        <v>8.1806219999999978</v>
      </c>
      <c r="J2042" s="2">
        <v>8.2894765000000028</v>
      </c>
      <c r="K2042" s="17" t="s">
        <v>48</v>
      </c>
      <c r="L2042" s="17" t="s">
        <v>55</v>
      </c>
      <c r="M2042" s="17" t="s">
        <v>55</v>
      </c>
    </row>
    <row r="2043" spans="1:13" ht="13.5" x14ac:dyDescent="0.25">
      <c r="A2043" s="3">
        <v>44978</v>
      </c>
      <c r="B2043" s="2">
        <v>8.2371999999999996</v>
      </c>
      <c r="C2043" s="2">
        <v>52.64623842848922</v>
      </c>
      <c r="D2043" s="2">
        <v>3.3296254948513848E-3</v>
      </c>
      <c r="E2043" s="2">
        <v>3.7929486064922718E-2</v>
      </c>
      <c r="F2043" s="2">
        <v>8.2341599999999993</v>
      </c>
      <c r="G2043" s="2">
        <v>8.2196699999999989</v>
      </c>
      <c r="H2043" s="2">
        <v>8.2231050000000003</v>
      </c>
      <c r="I2043" s="2">
        <v>8.1851979999999962</v>
      </c>
      <c r="J2043" s="2">
        <v>8.2890535000000032</v>
      </c>
      <c r="K2043" s="17" t="s">
        <v>52</v>
      </c>
      <c r="L2043" s="17" t="s">
        <v>55</v>
      </c>
      <c r="M2043" s="17" t="s">
        <v>53</v>
      </c>
    </row>
    <row r="2044" spans="1:13" ht="13.5" x14ac:dyDescent="0.25">
      <c r="A2044" s="3">
        <v>44979</v>
      </c>
      <c r="B2044" s="2">
        <v>8.2981999999999996</v>
      </c>
      <c r="C2044" s="2">
        <v>58.295955043756457</v>
      </c>
      <c r="D2044" s="2">
        <v>-5.7125377951035006E-3</v>
      </c>
      <c r="E2044" s="2">
        <v>4.4335927421743616E-2</v>
      </c>
      <c r="F2044" s="2">
        <v>8.2478800000000003</v>
      </c>
      <c r="G2044" s="2">
        <v>8.2295799999999986</v>
      </c>
      <c r="H2044" s="2">
        <v>8.2303500000000014</v>
      </c>
      <c r="I2044" s="2">
        <v>8.1914519999999964</v>
      </c>
      <c r="J2044" s="2">
        <v>8.2889015000000033</v>
      </c>
      <c r="K2044" s="17" t="s">
        <v>52</v>
      </c>
      <c r="L2044" s="17" t="s">
        <v>55</v>
      </c>
      <c r="M2044" s="17" t="s">
        <v>53</v>
      </c>
    </row>
    <row r="2045" spans="1:13" ht="13.5" x14ac:dyDescent="0.25">
      <c r="A2045" s="3">
        <v>44980</v>
      </c>
      <c r="B2045" s="2">
        <v>8.3058999999999994</v>
      </c>
      <c r="C2045" s="2">
        <v>58.961548012298053</v>
      </c>
      <c r="D2045" s="2">
        <v>-1.4431468716919582E-2</v>
      </c>
      <c r="E2045" s="2">
        <v>4.4529870097164435E-2</v>
      </c>
      <c r="F2045" s="2">
        <v>8.2631399999999999</v>
      </c>
      <c r="G2045" s="2">
        <v>8.2402599999999975</v>
      </c>
      <c r="H2045" s="2">
        <v>8.2356900000000017</v>
      </c>
      <c r="I2045" s="2">
        <v>8.1974019999999967</v>
      </c>
      <c r="J2045" s="2">
        <v>8.2887540000000044</v>
      </c>
      <c r="K2045" s="17" t="s">
        <v>52</v>
      </c>
      <c r="L2045" s="17" t="s">
        <v>55</v>
      </c>
      <c r="M2045" s="17" t="s">
        <v>53</v>
      </c>
    </row>
    <row r="2046" spans="1:13" ht="13.5" x14ac:dyDescent="0.25">
      <c r="A2046" s="3">
        <v>44981</v>
      </c>
      <c r="B2046" s="2">
        <v>8.3134999999999994</v>
      </c>
      <c r="C2046" s="2">
        <v>59.646126618267296</v>
      </c>
      <c r="D2046" s="2">
        <v>-2.8755058826982705E-2</v>
      </c>
      <c r="E2046" s="2">
        <v>3.8348023167988E-2</v>
      </c>
      <c r="F2046" s="2">
        <v>8.2783999999999995</v>
      </c>
      <c r="G2046" s="2">
        <v>8.2555200000000006</v>
      </c>
      <c r="H2046" s="2">
        <v>8.2414100000000019</v>
      </c>
      <c r="I2046" s="2">
        <v>8.2038079999999969</v>
      </c>
      <c r="J2046" s="2">
        <v>8.2886445000000037</v>
      </c>
      <c r="K2046" s="17" t="s">
        <v>52</v>
      </c>
      <c r="L2046" s="17" t="s">
        <v>55</v>
      </c>
      <c r="M2046" s="17" t="s">
        <v>53</v>
      </c>
    </row>
    <row r="2047" spans="1:13" ht="13.5" x14ac:dyDescent="0.25">
      <c r="A2047" s="3">
        <v>44984</v>
      </c>
      <c r="B2047" s="2">
        <v>8.3058999999999994</v>
      </c>
      <c r="C2047" s="2">
        <v>58.59351874197737</v>
      </c>
      <c r="D2047" s="2">
        <v>-2.9087158670172641E-2</v>
      </c>
      <c r="E2047" s="2">
        <v>3.747225558909973E-2</v>
      </c>
      <c r="F2047" s="2">
        <v>8.2921399999999998</v>
      </c>
      <c r="G2047" s="2">
        <v>8.2623899999999999</v>
      </c>
      <c r="H2047" s="2">
        <v>8.2414100000000019</v>
      </c>
      <c r="I2047" s="2">
        <v>8.2097579999999972</v>
      </c>
      <c r="J2047" s="2">
        <v>8.2888385000000042</v>
      </c>
      <c r="K2047" s="17" t="s">
        <v>52</v>
      </c>
      <c r="L2047" s="17" t="s">
        <v>55</v>
      </c>
      <c r="M2047" s="17" t="s">
        <v>53</v>
      </c>
    </row>
    <row r="2048" spans="1:13" ht="13.5" x14ac:dyDescent="0.25">
      <c r="A2048" s="3">
        <v>44985</v>
      </c>
      <c r="B2048" s="2">
        <v>8.3134999999999994</v>
      </c>
      <c r="C2048" s="2">
        <v>59.365774297369384</v>
      </c>
      <c r="D2048" s="2">
        <v>-3.1530972978423222E-2</v>
      </c>
      <c r="E2048" s="2">
        <v>4.2349860591531924E-2</v>
      </c>
      <c r="F2048" s="2">
        <v>8.3073999999999995</v>
      </c>
      <c r="G2048" s="2">
        <v>8.2707800000000002</v>
      </c>
      <c r="H2048" s="2">
        <v>8.2417900000000035</v>
      </c>
      <c r="I2048" s="2">
        <v>8.2128099999999975</v>
      </c>
      <c r="J2048" s="2">
        <v>8.2890705000000047</v>
      </c>
      <c r="K2048" s="17" t="s">
        <v>52</v>
      </c>
      <c r="L2048" s="17" t="s">
        <v>55</v>
      </c>
      <c r="M2048" s="17" t="s">
        <v>53</v>
      </c>
    </row>
    <row r="2049" spans="1:13" ht="13.5" x14ac:dyDescent="0.25">
      <c r="A2049" s="3">
        <v>44986</v>
      </c>
      <c r="B2049" s="2">
        <v>8.2981999999999996</v>
      </c>
      <c r="C2049" s="2">
        <v>57.058620708861746</v>
      </c>
      <c r="D2049" s="2">
        <v>-3.2909107003652238E-2</v>
      </c>
      <c r="E2049" s="2">
        <v>4.6838730971094408E-2</v>
      </c>
      <c r="F2049" s="2">
        <v>8.3073999999999995</v>
      </c>
      <c r="G2049" s="2">
        <v>8.2776399999999999</v>
      </c>
      <c r="H2049" s="2">
        <v>8.2448400000000017</v>
      </c>
      <c r="I2049" s="2">
        <v>8.2155559999999976</v>
      </c>
      <c r="J2049" s="2">
        <v>8.2887135000000054</v>
      </c>
      <c r="K2049" s="17" t="s">
        <v>48</v>
      </c>
      <c r="L2049" s="17" t="s">
        <v>55</v>
      </c>
      <c r="M2049" s="17" t="s">
        <v>55</v>
      </c>
    </row>
    <row r="2050" spans="1:13" ht="13.5" x14ac:dyDescent="0.25">
      <c r="A2050" s="3">
        <v>44987</v>
      </c>
      <c r="B2050" s="2">
        <v>8.2981999999999996</v>
      </c>
      <c r="C2050" s="2">
        <v>57.058620708861746</v>
      </c>
      <c r="D2050" s="2">
        <v>-3.4395575462122352E-2</v>
      </c>
      <c r="E2050" s="2">
        <v>4.5986553439567805E-2</v>
      </c>
      <c r="F2050" s="2">
        <v>8.3058599999999991</v>
      </c>
      <c r="G2050" s="2">
        <v>8.2844999999999978</v>
      </c>
      <c r="H2050" s="2">
        <v>8.2478900000000017</v>
      </c>
      <c r="I2050" s="2">
        <v>8.2183019999999978</v>
      </c>
      <c r="J2050" s="2">
        <v>8.2885275000000043</v>
      </c>
      <c r="K2050" s="17" t="s">
        <v>48</v>
      </c>
      <c r="L2050" s="17" t="s">
        <v>55</v>
      </c>
      <c r="M2050" s="17" t="s">
        <v>47</v>
      </c>
    </row>
    <row r="2051" spans="1:13" ht="13.5" x14ac:dyDescent="0.25">
      <c r="A2051" s="3">
        <v>44988</v>
      </c>
      <c r="B2051" s="2">
        <v>8.3134999999999994</v>
      </c>
      <c r="C2051" s="2">
        <v>58.910613915827199</v>
      </c>
      <c r="D2051" s="2">
        <v>-3.5914084078164876E-2</v>
      </c>
      <c r="E2051" s="2">
        <v>4.7333863894903946E-2</v>
      </c>
      <c r="F2051" s="2">
        <v>8.3058599999999991</v>
      </c>
      <c r="G2051" s="2">
        <v>8.2921299999999984</v>
      </c>
      <c r="H2051" s="2">
        <v>8.252085000000001</v>
      </c>
      <c r="I2051" s="2">
        <v>8.224403999999998</v>
      </c>
      <c r="J2051" s="2">
        <v>8.2879055000000044</v>
      </c>
      <c r="K2051" s="17" t="s">
        <v>52</v>
      </c>
      <c r="L2051" s="17" t="s">
        <v>55</v>
      </c>
      <c r="M2051" s="17" t="s">
        <v>55</v>
      </c>
    </row>
    <row r="2052" spans="1:13" ht="13.5" x14ac:dyDescent="0.25">
      <c r="A2052" s="3">
        <v>44991</v>
      </c>
      <c r="B2052" s="2">
        <v>8.5803999999999991</v>
      </c>
      <c r="C2052" s="2">
        <v>77.301493678415085</v>
      </c>
      <c r="D2052" s="2">
        <v>-5.7334407534286314E-2</v>
      </c>
      <c r="E2052" s="2">
        <v>4.6862113819230659E-2</v>
      </c>
      <c r="F2052" s="2">
        <v>8.3607599999999991</v>
      </c>
      <c r="G2052" s="2">
        <v>8.3264499999999995</v>
      </c>
      <c r="H2052" s="2">
        <v>8.2692450000000015</v>
      </c>
      <c r="I2052" s="2">
        <v>8.2337079999999965</v>
      </c>
      <c r="J2052" s="2">
        <v>8.2887890000000031</v>
      </c>
      <c r="K2052" s="17" t="s">
        <v>52</v>
      </c>
      <c r="L2052" s="17" t="s">
        <v>55</v>
      </c>
      <c r="M2052" s="17" t="s">
        <v>53</v>
      </c>
    </row>
    <row r="2053" spans="1:13" ht="13.5" x14ac:dyDescent="0.25">
      <c r="A2053" s="3">
        <v>44992</v>
      </c>
      <c r="B2053" s="2">
        <v>8.5422999999999991</v>
      </c>
      <c r="C2053" s="2">
        <v>72.325011542718343</v>
      </c>
      <c r="D2053" s="2">
        <v>-7.4552217563622847E-2</v>
      </c>
      <c r="E2053" s="2">
        <v>4.139286287038093E-2</v>
      </c>
      <c r="F2053" s="2">
        <v>8.4065199999999987</v>
      </c>
      <c r="G2053" s="2">
        <v>8.3569599999999991</v>
      </c>
      <c r="H2053" s="2">
        <v>8.2883150000000008</v>
      </c>
      <c r="I2053" s="2">
        <v>8.2422499999999967</v>
      </c>
      <c r="J2053" s="2">
        <v>8.2892770000000038</v>
      </c>
      <c r="K2053" s="17" t="s">
        <v>52</v>
      </c>
      <c r="L2053" s="17" t="s">
        <v>55</v>
      </c>
      <c r="M2053" s="17" t="s">
        <v>53</v>
      </c>
    </row>
    <row r="2054" spans="1:13" ht="13.5" x14ac:dyDescent="0.25">
      <c r="A2054" s="3">
        <v>44993</v>
      </c>
      <c r="B2054" s="2">
        <v>8.5422999999999991</v>
      </c>
      <c r="C2054" s="2">
        <v>72.325011542718343</v>
      </c>
      <c r="D2054" s="2">
        <v>-8.1284664537447426E-2</v>
      </c>
      <c r="E2054" s="2">
        <v>3.3460904614020064E-2</v>
      </c>
      <c r="F2054" s="2">
        <v>8.4553399999999979</v>
      </c>
      <c r="G2054" s="2">
        <v>8.3813700000000004</v>
      </c>
      <c r="H2054" s="2">
        <v>8.3054749999999995</v>
      </c>
      <c r="I2054" s="2">
        <v>8.2506399999999971</v>
      </c>
      <c r="J2054" s="2">
        <v>8.2897990000000039</v>
      </c>
      <c r="K2054" s="17" t="s">
        <v>52</v>
      </c>
      <c r="L2054" s="17" t="s">
        <v>55</v>
      </c>
      <c r="M2054" s="17" t="s">
        <v>53</v>
      </c>
    </row>
    <row r="2055" spans="1:13" ht="13.5" x14ac:dyDescent="0.25">
      <c r="A2055" s="3">
        <v>44994</v>
      </c>
      <c r="B2055" s="2">
        <v>8.5422999999999991</v>
      </c>
      <c r="C2055" s="2">
        <v>72.325011542718343</v>
      </c>
      <c r="D2055" s="2">
        <v>-8.7230203738736023E-2</v>
      </c>
      <c r="E2055" s="2">
        <v>3.0841378553024951E-2</v>
      </c>
      <c r="F2055" s="2">
        <v>8.5041599999999988</v>
      </c>
      <c r="G2055" s="2">
        <v>8.405009999999999</v>
      </c>
      <c r="H2055" s="2">
        <v>8.322635</v>
      </c>
      <c r="I2055" s="2">
        <v>8.2582679999999975</v>
      </c>
      <c r="J2055" s="2">
        <v>8.2901500000000041</v>
      </c>
      <c r="K2055" s="17" t="s">
        <v>52</v>
      </c>
      <c r="L2055" s="17" t="s">
        <v>55</v>
      </c>
      <c r="M2055" s="17" t="s">
        <v>53</v>
      </c>
    </row>
    <row r="2056" spans="1:13" ht="13.5" x14ac:dyDescent="0.25">
      <c r="A2056" s="3">
        <v>44995</v>
      </c>
      <c r="B2056" s="2">
        <v>8.5422999999999991</v>
      </c>
      <c r="C2056" s="2">
        <v>72.325011542718343</v>
      </c>
      <c r="D2056" s="2">
        <v>-9.2419099651554149E-2</v>
      </c>
      <c r="E2056" s="2">
        <v>3.0807212206161977E-2</v>
      </c>
      <c r="F2056" s="2">
        <v>8.5499199999999984</v>
      </c>
      <c r="G2056" s="2">
        <v>8.4278899999999997</v>
      </c>
      <c r="H2056" s="2">
        <v>8.341705000000001</v>
      </c>
      <c r="I2056" s="2">
        <v>8.2658959999999979</v>
      </c>
      <c r="J2056" s="2">
        <v>8.2905010000000043</v>
      </c>
      <c r="K2056" s="17" t="s">
        <v>52</v>
      </c>
      <c r="L2056" s="17" t="s">
        <v>55</v>
      </c>
      <c r="M2056" s="17" t="s">
        <v>53</v>
      </c>
    </row>
    <row r="2057" spans="1:13" ht="13.5" x14ac:dyDescent="0.25">
      <c r="A2057" s="3">
        <v>44998</v>
      </c>
      <c r="B2057" s="2">
        <v>8.5269999999999992</v>
      </c>
      <c r="C2057" s="2">
        <v>69.894580763315332</v>
      </c>
      <c r="D2057" s="2">
        <v>-9.8074569672689904E-2</v>
      </c>
      <c r="E2057" s="2">
        <v>2.4891570155955535E-2</v>
      </c>
      <c r="F2057" s="2">
        <v>8.5392399999999995</v>
      </c>
      <c r="G2057" s="2">
        <v>8.4499999999999993</v>
      </c>
      <c r="H2057" s="2">
        <v>8.3561950000000014</v>
      </c>
      <c r="I2057" s="2">
        <v>8.2701659999999979</v>
      </c>
      <c r="J2057" s="2">
        <v>8.290946500000004</v>
      </c>
      <c r="K2057" s="17" t="s">
        <v>48</v>
      </c>
      <c r="L2057" s="17" t="s">
        <v>55</v>
      </c>
      <c r="M2057" s="17" t="s">
        <v>47</v>
      </c>
    </row>
    <row r="2058" spans="1:13" ht="13.5" x14ac:dyDescent="0.25">
      <c r="A2058" s="3">
        <v>44999</v>
      </c>
      <c r="B2058" s="2">
        <v>8.5269999999999992</v>
      </c>
      <c r="C2058" s="2">
        <v>69.894580763315332</v>
      </c>
      <c r="D2058" s="2">
        <v>-0.10273826191520108</v>
      </c>
      <c r="E2058" s="2">
        <v>1.0022679965758724E-2</v>
      </c>
      <c r="F2058" s="2">
        <v>8.5361799999999999</v>
      </c>
      <c r="G2058" s="2">
        <v>8.4713499999999993</v>
      </c>
      <c r="H2058" s="2">
        <v>8.3710649999999998</v>
      </c>
      <c r="I2058" s="2">
        <v>8.2732159999999979</v>
      </c>
      <c r="J2058" s="2">
        <v>8.2912210000000055</v>
      </c>
      <c r="K2058" s="17" t="s">
        <v>48</v>
      </c>
      <c r="L2058" s="17" t="s">
        <v>55</v>
      </c>
      <c r="M2058" s="17" t="s">
        <v>47</v>
      </c>
    </row>
    <row r="2059" spans="1:13" ht="13.5" x14ac:dyDescent="0.25">
      <c r="A2059" s="3">
        <v>45000</v>
      </c>
      <c r="B2059" s="2">
        <v>8.5269999999999992</v>
      </c>
      <c r="C2059" s="2">
        <v>69.894580763315332</v>
      </c>
      <c r="D2059" s="2">
        <v>-0.11000824003209608</v>
      </c>
      <c r="E2059" s="2">
        <v>-3.9514670770616923E-3</v>
      </c>
      <c r="F2059" s="2">
        <v>8.5331200000000003</v>
      </c>
      <c r="G2059" s="2">
        <v>8.4942299999999982</v>
      </c>
      <c r="H2059" s="2">
        <v>8.3859349999999981</v>
      </c>
      <c r="I2059" s="2">
        <v>8.2774859999999979</v>
      </c>
      <c r="J2059" s="2">
        <v>8.2916665000000052</v>
      </c>
      <c r="K2059" s="17" t="s">
        <v>48</v>
      </c>
      <c r="L2059" s="17" t="s">
        <v>55</v>
      </c>
      <c r="M2059" s="17" t="s">
        <v>47</v>
      </c>
    </row>
    <row r="2060" spans="1:13" ht="13.5" x14ac:dyDescent="0.25">
      <c r="A2060" s="3">
        <v>45001</v>
      </c>
      <c r="B2060" s="2">
        <v>8.5269999999999992</v>
      </c>
      <c r="C2060" s="2">
        <v>69.894580763315332</v>
      </c>
      <c r="D2060" s="2">
        <v>-0.11705784408342979</v>
      </c>
      <c r="E2060" s="2">
        <v>-1.772387915785242E-2</v>
      </c>
      <c r="F2060" s="2">
        <v>8.5300600000000006</v>
      </c>
      <c r="G2060" s="2">
        <v>8.5171099999999988</v>
      </c>
      <c r="H2060" s="2">
        <v>8.4008049999999965</v>
      </c>
      <c r="I2060" s="2">
        <v>8.2817559999999997</v>
      </c>
      <c r="J2060" s="2">
        <v>8.2921120000000048</v>
      </c>
      <c r="K2060" s="17" t="s">
        <v>48</v>
      </c>
      <c r="L2060" s="17" t="s">
        <v>55</v>
      </c>
      <c r="M2060" s="17" t="s">
        <v>47</v>
      </c>
    </row>
    <row r="2061" spans="1:13" ht="13.5" x14ac:dyDescent="0.25">
      <c r="A2061" s="3">
        <v>45002</v>
      </c>
      <c r="B2061" s="2">
        <v>8.5422999999999991</v>
      </c>
      <c r="C2061" s="2">
        <v>71.196484792520849</v>
      </c>
      <c r="D2061" s="2">
        <v>-0.1226339402024692</v>
      </c>
      <c r="E2061" s="2">
        <v>-2.9567934608274601E-2</v>
      </c>
      <c r="F2061" s="2">
        <v>8.5300599999999989</v>
      </c>
      <c r="G2061" s="2">
        <v>8.5399899999999995</v>
      </c>
      <c r="H2061" s="2">
        <v>8.4160599999999981</v>
      </c>
      <c r="I2061" s="2">
        <v>8.2852639999999997</v>
      </c>
      <c r="J2061" s="2">
        <v>8.2929755000000043</v>
      </c>
      <c r="K2061" s="17" t="s">
        <v>48</v>
      </c>
      <c r="L2061" s="17" t="s">
        <v>55</v>
      </c>
      <c r="M2061" s="17" t="s">
        <v>55</v>
      </c>
    </row>
    <row r="2062" spans="1:13" ht="13.5" x14ac:dyDescent="0.25">
      <c r="A2062" s="3">
        <v>45006</v>
      </c>
      <c r="B2062" s="2">
        <v>8.5803999999999991</v>
      </c>
      <c r="C2062" s="2">
        <v>74.189747118491482</v>
      </c>
      <c r="D2062" s="2">
        <v>-8.997322986607692E-2</v>
      </c>
      <c r="E2062" s="2">
        <v>-4.2318589982755256E-2</v>
      </c>
      <c r="F2062" s="2">
        <v>8.5407399999999978</v>
      </c>
      <c r="G2062" s="2">
        <v>8.5399899999999995</v>
      </c>
      <c r="H2062" s="2">
        <v>8.4332199999999986</v>
      </c>
      <c r="I2062" s="2">
        <v>8.293806</v>
      </c>
      <c r="J2062" s="2">
        <v>8.2938590000000048</v>
      </c>
      <c r="K2062" s="17" t="s">
        <v>52</v>
      </c>
      <c r="L2062" s="17" t="s">
        <v>55</v>
      </c>
      <c r="M2062" s="17" t="s">
        <v>53</v>
      </c>
    </row>
    <row r="2063" spans="1:13" ht="13.5" x14ac:dyDescent="0.25">
      <c r="A2063" s="3">
        <v>45007</v>
      </c>
      <c r="B2063" s="2">
        <v>8.6186000000000007</v>
      </c>
      <c r="C2063" s="2">
        <v>76.793673791435936</v>
      </c>
      <c r="D2063" s="2">
        <v>-7.2050186384673864E-2</v>
      </c>
      <c r="E2063" s="2">
        <v>-5.5411424993749382E-2</v>
      </c>
      <c r="F2063" s="2">
        <v>8.5590599999999988</v>
      </c>
      <c r="G2063" s="2">
        <v>8.5476200000000002</v>
      </c>
      <c r="H2063" s="2">
        <v>8.4522899999999996</v>
      </c>
      <c r="I2063" s="2">
        <v>8.3044839999999986</v>
      </c>
      <c r="J2063" s="2">
        <v>8.2949675000000056</v>
      </c>
      <c r="K2063" s="17" t="s">
        <v>52</v>
      </c>
      <c r="L2063" s="17" t="s">
        <v>49</v>
      </c>
      <c r="M2063" s="17" t="s">
        <v>53</v>
      </c>
    </row>
    <row r="2064" spans="1:13" ht="13.5" x14ac:dyDescent="0.25">
      <c r="A2064" s="3">
        <v>45008</v>
      </c>
      <c r="B2064" s="2">
        <v>8.6186000000000007</v>
      </c>
      <c r="C2064" s="2">
        <v>76.793673791435936</v>
      </c>
      <c r="D2064" s="2">
        <v>-5.8056346775202883E-2</v>
      </c>
      <c r="E2064" s="2">
        <v>-6.7155662329061616E-2</v>
      </c>
      <c r="F2064" s="2">
        <v>8.5773799999999998</v>
      </c>
      <c r="G2064" s="2">
        <v>8.5552499999999991</v>
      </c>
      <c r="H2064" s="2">
        <v>8.4683099999999989</v>
      </c>
      <c r="I2064" s="2">
        <v>8.3143999999999991</v>
      </c>
      <c r="J2064" s="2">
        <v>8.2961100000000041</v>
      </c>
      <c r="K2064" s="17" t="s">
        <v>52</v>
      </c>
      <c r="L2064" s="17" t="s">
        <v>49</v>
      </c>
      <c r="M2064" s="17" t="s">
        <v>53</v>
      </c>
    </row>
    <row r="2065" spans="1:13" ht="13.5" x14ac:dyDescent="0.25">
      <c r="A2065" s="3">
        <v>45009</v>
      </c>
      <c r="B2065" s="2">
        <v>8.6186000000000007</v>
      </c>
      <c r="C2065" s="2">
        <v>76.793673791435936</v>
      </c>
      <c r="D2065" s="2">
        <v>-4.7300417203391731E-2</v>
      </c>
      <c r="E2065" s="2">
        <v>-7.7591438167271098E-2</v>
      </c>
      <c r="F2065" s="2">
        <v>8.595699999999999</v>
      </c>
      <c r="G2065" s="2">
        <v>8.5628799999999998</v>
      </c>
      <c r="H2065" s="2">
        <v>8.4839450000000003</v>
      </c>
      <c r="I2065" s="2">
        <v>8.3208080000000013</v>
      </c>
      <c r="J2065" s="2">
        <v>8.2968770000000038</v>
      </c>
      <c r="K2065" s="17" t="s">
        <v>52</v>
      </c>
      <c r="L2065" s="17" t="s">
        <v>49</v>
      </c>
      <c r="M2065" s="17" t="s">
        <v>53</v>
      </c>
    </row>
    <row r="2066" spans="1:13" ht="13.5" x14ac:dyDescent="0.25">
      <c r="A2066" s="3">
        <v>45012</v>
      </c>
      <c r="B2066" s="2">
        <v>8.6491000000000007</v>
      </c>
      <c r="C2066" s="2">
        <v>78.914969665711993</v>
      </c>
      <c r="D2066" s="2">
        <v>-4.1463145690395109E-2</v>
      </c>
      <c r="E2066" s="2">
        <v>-8.4585296753858147E-2</v>
      </c>
      <c r="F2066" s="2">
        <v>8.6170600000000004</v>
      </c>
      <c r="G2066" s="2">
        <v>8.5735599999999987</v>
      </c>
      <c r="H2066" s="2">
        <v>8.500725000000001</v>
      </c>
      <c r="I2066" s="2">
        <v>8.3320959999999999</v>
      </c>
      <c r="J2066" s="2">
        <v>8.297796500000004</v>
      </c>
      <c r="K2066" s="17" t="s">
        <v>52</v>
      </c>
      <c r="L2066" s="17" t="s">
        <v>49</v>
      </c>
      <c r="M2066" s="17" t="s">
        <v>53</v>
      </c>
    </row>
    <row r="2067" spans="1:13" ht="13.5" x14ac:dyDescent="0.25">
      <c r="A2067" s="3">
        <v>45013</v>
      </c>
      <c r="B2067" s="2">
        <v>8.7711000000000006</v>
      </c>
      <c r="C2067" s="2">
        <v>84.871913726069081</v>
      </c>
      <c r="D2067" s="2">
        <v>-4.9025247545563033E-2</v>
      </c>
      <c r="E2067" s="2">
        <v>-9.0004975765649392E-2</v>
      </c>
      <c r="F2067" s="2">
        <v>8.6552000000000024</v>
      </c>
      <c r="G2067" s="2">
        <v>8.5979700000000001</v>
      </c>
      <c r="H2067" s="2">
        <v>8.5239849999999997</v>
      </c>
      <c r="I2067" s="2">
        <v>8.3458240000000004</v>
      </c>
      <c r="J2067" s="2">
        <v>8.2993260000000042</v>
      </c>
      <c r="K2067" s="17" t="s">
        <v>52</v>
      </c>
      <c r="L2067" s="17" t="s">
        <v>49</v>
      </c>
      <c r="M2067" s="17" t="s">
        <v>53</v>
      </c>
    </row>
    <row r="2068" spans="1:13" ht="13.5" x14ac:dyDescent="0.25">
      <c r="A2068" s="3">
        <v>45014</v>
      </c>
      <c r="B2068" s="2">
        <v>8.6948000000000008</v>
      </c>
      <c r="C2068" s="2">
        <v>71.304013059622534</v>
      </c>
      <c r="D2068" s="2">
        <v>-5.152119347145856E-2</v>
      </c>
      <c r="E2068" s="2">
        <v>-8.5608342581188379E-2</v>
      </c>
      <c r="F2068" s="2">
        <v>8.670440000000001</v>
      </c>
      <c r="G2068" s="2">
        <v>8.6147500000000008</v>
      </c>
      <c r="H2068" s="2">
        <v>8.5430499999999991</v>
      </c>
      <c r="I2068" s="2">
        <v>8.3580260000000006</v>
      </c>
      <c r="J2068" s="2">
        <v>8.3004395000000049</v>
      </c>
      <c r="K2068" s="17" t="s">
        <v>52</v>
      </c>
      <c r="L2068" s="17" t="s">
        <v>49</v>
      </c>
      <c r="M2068" s="17" t="s">
        <v>53</v>
      </c>
    </row>
    <row r="2069" spans="1:13" ht="13.5" x14ac:dyDescent="0.25">
      <c r="A2069" s="3">
        <v>45015</v>
      </c>
      <c r="B2069" s="2">
        <v>8.6948000000000008</v>
      </c>
      <c r="C2069" s="2">
        <v>71.304013059622534</v>
      </c>
      <c r="D2069" s="2">
        <v>-5.4801821265577644E-2</v>
      </c>
      <c r="E2069" s="2">
        <v>-7.5799124477507321E-2</v>
      </c>
      <c r="F2069" s="2">
        <v>8.6856800000000014</v>
      </c>
      <c r="G2069" s="2">
        <v>8.6315300000000015</v>
      </c>
      <c r="H2069" s="2">
        <v>8.562879999999998</v>
      </c>
      <c r="I2069" s="2">
        <v>8.3662620000000008</v>
      </c>
      <c r="J2069" s="2">
        <v>8.3015875000000054</v>
      </c>
      <c r="K2069" s="17" t="s">
        <v>52</v>
      </c>
      <c r="L2069" s="17" t="s">
        <v>49</v>
      </c>
      <c r="M2069" s="17" t="s">
        <v>53</v>
      </c>
    </row>
    <row r="2070" spans="1:13" ht="13.5" x14ac:dyDescent="0.25">
      <c r="A2070" s="3">
        <v>45016</v>
      </c>
      <c r="B2070" s="2">
        <v>8.7711000000000006</v>
      </c>
      <c r="C2070" s="2">
        <v>75.792221028947566</v>
      </c>
      <c r="D2070" s="2">
        <v>-6.4311694081304438E-2</v>
      </c>
      <c r="E2070" s="2">
        <v>-6.274899934048539E-2</v>
      </c>
      <c r="F2070" s="2">
        <v>8.7161799999999996</v>
      </c>
      <c r="G2070" s="2">
        <v>8.6559400000000011</v>
      </c>
      <c r="H2070" s="2">
        <v>8.5865249999999982</v>
      </c>
      <c r="I2070" s="2">
        <v>8.3799900000000012</v>
      </c>
      <c r="J2070" s="2">
        <v>8.3031170000000039</v>
      </c>
      <c r="K2070" s="17" t="s">
        <v>52</v>
      </c>
      <c r="L2070" s="17" t="s">
        <v>49</v>
      </c>
      <c r="M2070" s="17" t="s">
        <v>53</v>
      </c>
    </row>
    <row r="2071" spans="1:13" ht="13.5" x14ac:dyDescent="0.25">
      <c r="A2071" s="3">
        <v>45019</v>
      </c>
      <c r="B2071" s="2">
        <v>9.1524999999999999</v>
      </c>
      <c r="C2071" s="2">
        <v>86.857614239676337</v>
      </c>
      <c r="D2071" s="2">
        <v>-9.9709324417487366E-2</v>
      </c>
      <c r="E2071" s="2">
        <v>-4.9950166384984403E-2</v>
      </c>
      <c r="F2071" s="2">
        <v>8.8168600000000001</v>
      </c>
      <c r="G2071" s="2">
        <v>8.716960000000002</v>
      </c>
      <c r="H2071" s="2">
        <v>8.6284749999999981</v>
      </c>
      <c r="I2071" s="2">
        <v>8.3982960000000002</v>
      </c>
      <c r="J2071" s="2">
        <v>8.3063825000000051</v>
      </c>
      <c r="K2071" s="17" t="s">
        <v>52</v>
      </c>
      <c r="L2071" s="17" t="s">
        <v>49</v>
      </c>
      <c r="M2071" s="17" t="s">
        <v>53</v>
      </c>
    </row>
    <row r="2072" spans="1:13" ht="13.5" x14ac:dyDescent="0.25">
      <c r="A2072" s="3">
        <v>45020</v>
      </c>
      <c r="B2072" s="2">
        <v>9.1448</v>
      </c>
      <c r="C2072" s="2">
        <v>86.002902373292784</v>
      </c>
      <c r="D2072" s="2">
        <v>-0.12682815930290126</v>
      </c>
      <c r="E2072" s="2">
        <v>-3.7368947883067001E-2</v>
      </c>
      <c r="F2072" s="2">
        <v>8.8916000000000004</v>
      </c>
      <c r="G2072" s="2">
        <v>8.7734000000000023</v>
      </c>
      <c r="H2072" s="2">
        <v>8.6566949999999991</v>
      </c>
      <c r="I2072" s="2">
        <v>8.416447999999999</v>
      </c>
      <c r="J2072" s="2">
        <v>8.3096435000000053</v>
      </c>
      <c r="K2072" s="17" t="s">
        <v>48</v>
      </c>
      <c r="L2072" s="17" t="s">
        <v>50</v>
      </c>
      <c r="M2072" s="17" t="s">
        <v>51</v>
      </c>
    </row>
    <row r="2073" spans="1:13" ht="13.5" x14ac:dyDescent="0.25">
      <c r="A2073" s="3">
        <v>45021</v>
      </c>
      <c r="B2073" s="2">
        <v>9.1448</v>
      </c>
      <c r="C2073" s="2">
        <v>86.002902373292784</v>
      </c>
      <c r="D2073" s="2">
        <v>-0.14718476031793415</v>
      </c>
      <c r="E2073" s="2">
        <v>-2.4854608133049901E-2</v>
      </c>
      <c r="F2073" s="2">
        <v>8.9816000000000003</v>
      </c>
      <c r="G2073" s="2">
        <v>8.8260200000000015</v>
      </c>
      <c r="H2073" s="2">
        <v>8.6868200000000009</v>
      </c>
      <c r="I2073" s="2">
        <v>8.4353619999999996</v>
      </c>
      <c r="J2073" s="2">
        <v>8.313178000000006</v>
      </c>
      <c r="K2073" s="17" t="s">
        <v>48</v>
      </c>
      <c r="L2073" s="17" t="s">
        <v>50</v>
      </c>
      <c r="M2073" s="17" t="s">
        <v>51</v>
      </c>
    </row>
    <row r="2074" spans="1:13" ht="13.5" x14ac:dyDescent="0.25">
      <c r="A2074" s="3">
        <v>45022</v>
      </c>
      <c r="B2074" s="2">
        <v>9.1448</v>
      </c>
      <c r="C2074" s="2">
        <v>86.002902373292784</v>
      </c>
      <c r="D2074" s="2">
        <v>-0.16745292623776997</v>
      </c>
      <c r="E2074" s="2">
        <v>-1.241210168876514E-2</v>
      </c>
      <c r="F2074" s="2">
        <v>9.0716000000000001</v>
      </c>
      <c r="G2074" s="2">
        <v>8.8786400000000008</v>
      </c>
      <c r="H2074" s="2">
        <v>8.7169450000000008</v>
      </c>
      <c r="I2074" s="2">
        <v>8.4551919999999985</v>
      </c>
      <c r="J2074" s="2">
        <v>8.3151750000000053</v>
      </c>
      <c r="K2074" s="17" t="s">
        <v>48</v>
      </c>
      <c r="L2074" s="17" t="s">
        <v>50</v>
      </c>
      <c r="M2074" s="17" t="s">
        <v>51</v>
      </c>
    </row>
    <row r="2075" spans="1:13" ht="13.5" x14ac:dyDescent="0.25">
      <c r="A2075" s="3">
        <v>45023</v>
      </c>
      <c r="B2075" s="2">
        <v>9.0762</v>
      </c>
      <c r="C2075" s="2">
        <v>77.515270326704567</v>
      </c>
      <c r="D2075" s="2">
        <v>-0.18233934767082793</v>
      </c>
      <c r="E2075" s="2">
        <v>-5.8719001509277904E-4</v>
      </c>
      <c r="F2075" s="2">
        <v>9.1326199999999993</v>
      </c>
      <c r="G2075" s="2">
        <v>8.9244000000000021</v>
      </c>
      <c r="H2075" s="2">
        <v>8.743640000000001</v>
      </c>
      <c r="I2075" s="2">
        <v>8.4727339999999973</v>
      </c>
      <c r="J2075" s="2">
        <v>8.3175125000000065</v>
      </c>
      <c r="K2075" s="17" t="s">
        <v>48</v>
      </c>
      <c r="L2075" s="17" t="s">
        <v>50</v>
      </c>
      <c r="M2075" s="17" t="s">
        <v>51</v>
      </c>
    </row>
    <row r="2076" spans="1:13" ht="13.5" x14ac:dyDescent="0.25">
      <c r="A2076" s="3">
        <v>45026</v>
      </c>
      <c r="B2076" s="2">
        <v>9.0762</v>
      </c>
      <c r="C2076" s="2">
        <v>77.515270326704567</v>
      </c>
      <c r="D2076" s="2">
        <v>-0.19244706420475488</v>
      </c>
      <c r="E2076" s="2">
        <v>1.0274361338584812E-2</v>
      </c>
      <c r="F2076" s="2">
        <v>9.1173599999999997</v>
      </c>
      <c r="G2076" s="2">
        <v>8.9671100000000017</v>
      </c>
      <c r="H2076" s="2">
        <v>8.7703349999999993</v>
      </c>
      <c r="I2076" s="2">
        <v>8.4902759999999997</v>
      </c>
      <c r="J2076" s="2">
        <v>8.3198840000000054</v>
      </c>
      <c r="K2076" s="17" t="s">
        <v>48</v>
      </c>
      <c r="L2076" s="17" t="s">
        <v>50</v>
      </c>
      <c r="M2076" s="17" t="s">
        <v>47</v>
      </c>
    </row>
    <row r="2077" spans="1:13" ht="13.5" x14ac:dyDescent="0.25">
      <c r="A2077" s="3">
        <v>45027</v>
      </c>
      <c r="B2077" s="2">
        <v>8.6567000000000007</v>
      </c>
      <c r="C2077" s="2">
        <v>45.599266475083098</v>
      </c>
      <c r="D2077" s="2">
        <v>-0.15319701802244801</v>
      </c>
      <c r="E2077" s="2">
        <v>1.7745339175517287E-2</v>
      </c>
      <c r="F2077" s="2">
        <v>9.0197400000000005</v>
      </c>
      <c r="G2077" s="2">
        <v>8.9556700000000014</v>
      </c>
      <c r="H2077" s="2">
        <v>8.7768200000000007</v>
      </c>
      <c r="I2077" s="2">
        <v>8.4972919999999981</v>
      </c>
      <c r="J2077" s="2">
        <v>8.3208415000000056</v>
      </c>
      <c r="K2077" s="17" t="s">
        <v>48</v>
      </c>
      <c r="L2077" s="17" t="s">
        <v>55</v>
      </c>
      <c r="M2077" s="17" t="s">
        <v>47</v>
      </c>
    </row>
    <row r="2078" spans="1:13" ht="13.5" x14ac:dyDescent="0.25">
      <c r="A2078" s="3">
        <v>45028</v>
      </c>
      <c r="B2078" s="2">
        <v>8.9999000000000002</v>
      </c>
      <c r="C2078" s="2">
        <v>60.08051899323128</v>
      </c>
      <c r="D2078" s="2">
        <v>-0.15655670243206643</v>
      </c>
      <c r="E2078" s="2">
        <v>2.126979724827946E-2</v>
      </c>
      <c r="F2078" s="2">
        <v>8.9907599999999999</v>
      </c>
      <c r="G2078" s="2">
        <v>8.9861800000000009</v>
      </c>
      <c r="H2078" s="2">
        <v>8.8004650000000009</v>
      </c>
      <c r="I2078" s="2">
        <v>8.5111719999999984</v>
      </c>
      <c r="J2078" s="2">
        <v>8.323549000000007</v>
      </c>
      <c r="K2078" s="17" t="s">
        <v>48</v>
      </c>
      <c r="L2078" s="17" t="s">
        <v>55</v>
      </c>
      <c r="M2078" s="17" t="s">
        <v>47</v>
      </c>
    </row>
    <row r="2079" spans="1:13" ht="13.5" x14ac:dyDescent="0.25">
      <c r="A2079" s="3">
        <v>45029</v>
      </c>
      <c r="B2079" s="2">
        <v>8.9847000000000001</v>
      </c>
      <c r="C2079" s="2">
        <v>59.327273138311732</v>
      </c>
      <c r="D2079" s="2">
        <v>-0.15975580899308461</v>
      </c>
      <c r="E2079" s="2">
        <v>2.2001719097522954E-2</v>
      </c>
      <c r="F2079" s="2">
        <v>8.9587400000000006</v>
      </c>
      <c r="G2079" s="2">
        <v>9.0151700000000012</v>
      </c>
      <c r="H2079" s="2">
        <v>8.8233500000000014</v>
      </c>
      <c r="I2079" s="2">
        <v>8.5261219999999973</v>
      </c>
      <c r="J2079" s="2">
        <v>8.3264540000000071</v>
      </c>
      <c r="K2079" s="17" t="s">
        <v>48</v>
      </c>
      <c r="L2079" s="17" t="s">
        <v>55</v>
      </c>
      <c r="M2079" s="17" t="s">
        <v>47</v>
      </c>
    </row>
    <row r="2080" spans="1:13" ht="13.5" x14ac:dyDescent="0.25">
      <c r="A2080" s="3">
        <v>45030</v>
      </c>
      <c r="B2080" s="2">
        <v>8.9999000000000002</v>
      </c>
      <c r="C2080" s="2">
        <v>59.869107541001021</v>
      </c>
      <c r="D2080" s="2">
        <v>-0.15313282058370348</v>
      </c>
      <c r="E2080" s="2">
        <v>2.0356356882726471E-2</v>
      </c>
      <c r="F2080" s="2">
        <v>8.9434799999999992</v>
      </c>
      <c r="G2080" s="2">
        <v>9.0380500000000001</v>
      </c>
      <c r="H2080" s="2">
        <v>8.8469950000000015</v>
      </c>
      <c r="I2080" s="2">
        <v>8.5413759999999979</v>
      </c>
      <c r="J2080" s="2">
        <v>8.329810500000006</v>
      </c>
      <c r="K2080" s="17" t="s">
        <v>48</v>
      </c>
      <c r="L2080" s="17" t="s">
        <v>55</v>
      </c>
      <c r="M2080" s="17" t="s">
        <v>47</v>
      </c>
    </row>
    <row r="2081" spans="1:13" ht="13.5" x14ac:dyDescent="0.25">
      <c r="A2081" s="3">
        <v>45033</v>
      </c>
      <c r="B2081" s="2">
        <v>8.9999000000000002</v>
      </c>
      <c r="C2081" s="2">
        <v>59.869107541001028</v>
      </c>
      <c r="D2081" s="2">
        <v>-9.0129250512720915E-2</v>
      </c>
      <c r="E2081" s="2">
        <v>9.2792769618248935E-3</v>
      </c>
      <c r="F2081" s="2">
        <v>8.9282199999999996</v>
      </c>
      <c r="G2081" s="2">
        <v>9.0227899999999988</v>
      </c>
      <c r="H2081" s="2">
        <v>8.8698750000000022</v>
      </c>
      <c r="I2081" s="2">
        <v>8.5567819999999983</v>
      </c>
      <c r="J2081" s="2">
        <v>8.3334745000000048</v>
      </c>
      <c r="K2081" s="17" t="s">
        <v>48</v>
      </c>
      <c r="L2081" s="17" t="s">
        <v>55</v>
      </c>
      <c r="M2081" s="17" t="s">
        <v>47</v>
      </c>
    </row>
    <row r="2082" spans="1:13" ht="13.5" x14ac:dyDescent="0.25">
      <c r="A2082" s="3">
        <v>45034</v>
      </c>
      <c r="B2082" s="2">
        <v>8.8855000000000004</v>
      </c>
      <c r="C2082" s="2">
        <v>53.632567985438357</v>
      </c>
      <c r="D2082" s="2">
        <v>-3.0711875095141394E-2</v>
      </c>
      <c r="E2082" s="2">
        <v>-5.105219045595139E-3</v>
      </c>
      <c r="F2082" s="2">
        <v>8.973980000000001</v>
      </c>
      <c r="G2082" s="2">
        <v>8.9968600000000016</v>
      </c>
      <c r="H2082" s="2">
        <v>8.885130000000002</v>
      </c>
      <c r="I2082" s="2">
        <v>8.569747999999997</v>
      </c>
      <c r="J2082" s="2">
        <v>8.3362590000000054</v>
      </c>
      <c r="K2082" s="17" t="s">
        <v>48</v>
      </c>
      <c r="L2082" s="17" t="s">
        <v>55</v>
      </c>
      <c r="M2082" s="17" t="s">
        <v>51</v>
      </c>
    </row>
    <row r="2083" spans="1:13" ht="13.5" x14ac:dyDescent="0.25">
      <c r="A2083" s="3">
        <v>45035</v>
      </c>
      <c r="B2083" s="2">
        <v>8.8779000000000003</v>
      </c>
      <c r="C2083" s="2">
        <v>53.235817854603773</v>
      </c>
      <c r="D2083" s="2">
        <v>1.9708141258746537E-2</v>
      </c>
      <c r="E2083" s="2">
        <v>-2.5131403478260424E-2</v>
      </c>
      <c r="F2083" s="2">
        <v>8.949580000000001</v>
      </c>
      <c r="G2083" s="2">
        <v>8.9701699999999995</v>
      </c>
      <c r="H2083" s="2">
        <v>8.8980950000000014</v>
      </c>
      <c r="I2083" s="2">
        <v>8.5840879999999977</v>
      </c>
      <c r="J2083" s="2">
        <v>8.339142000000006</v>
      </c>
      <c r="K2083" s="17" t="s">
        <v>48</v>
      </c>
      <c r="L2083" s="17" t="s">
        <v>55</v>
      </c>
      <c r="M2083" s="17" t="s">
        <v>47</v>
      </c>
    </row>
    <row r="2084" spans="1:13" ht="13.5" x14ac:dyDescent="0.25">
      <c r="A2084" s="3">
        <v>45036</v>
      </c>
      <c r="B2084" s="2">
        <v>8.8855000000000004</v>
      </c>
      <c r="C2084" s="2">
        <v>53.60542501027912</v>
      </c>
      <c r="D2084" s="2">
        <v>6.1465041350725613E-2</v>
      </c>
      <c r="E2084" s="2">
        <v>-4.9790934170783757E-2</v>
      </c>
      <c r="F2084" s="2">
        <v>8.9297399999999989</v>
      </c>
      <c r="G2084" s="2">
        <v>8.9442399999999989</v>
      </c>
      <c r="H2084" s="2">
        <v>8.9114400000000025</v>
      </c>
      <c r="I2084" s="2">
        <v>8.5978159999999964</v>
      </c>
      <c r="J2084" s="2">
        <v>8.3422340000000066</v>
      </c>
      <c r="K2084" s="17" t="s">
        <v>52</v>
      </c>
      <c r="L2084" s="17" t="s">
        <v>55</v>
      </c>
      <c r="M2084" s="17" t="s">
        <v>54</v>
      </c>
    </row>
    <row r="2085" spans="1:13" ht="13.5" x14ac:dyDescent="0.25">
      <c r="A2085" s="3">
        <v>45040</v>
      </c>
      <c r="B2085" s="2">
        <v>8.8855000000000004</v>
      </c>
      <c r="C2085" s="2">
        <v>53.60542501027912</v>
      </c>
      <c r="D2085" s="2">
        <v>8.5881244655260147E-2</v>
      </c>
      <c r="E2085" s="2">
        <v>-7.4809006359289165E-2</v>
      </c>
      <c r="F2085" s="2">
        <v>8.90686</v>
      </c>
      <c r="G2085" s="2">
        <v>8.9251699999999996</v>
      </c>
      <c r="H2085" s="2">
        <v>8.9247850000000035</v>
      </c>
      <c r="I2085" s="2">
        <v>8.611543999999995</v>
      </c>
      <c r="J2085" s="2">
        <v>8.3453260000000071</v>
      </c>
      <c r="K2085" s="17" t="s">
        <v>52</v>
      </c>
      <c r="L2085" s="17" t="s">
        <v>55</v>
      </c>
      <c r="M2085" s="17" t="s">
        <v>54</v>
      </c>
    </row>
    <row r="2086" spans="1:13" ht="13.5" x14ac:dyDescent="0.25">
      <c r="A2086" s="3">
        <v>45041</v>
      </c>
      <c r="B2086" s="2">
        <v>8.8855000000000004</v>
      </c>
      <c r="C2086" s="2">
        <v>53.60542501027912</v>
      </c>
      <c r="D2086" s="2">
        <v>0.10620526439920752</v>
      </c>
      <c r="E2086" s="2">
        <v>-9.8949640928877924E-2</v>
      </c>
      <c r="F2086" s="2">
        <v>8.8839800000000011</v>
      </c>
      <c r="G2086" s="2">
        <v>8.9061000000000003</v>
      </c>
      <c r="H2086" s="2">
        <v>8.9366050000000037</v>
      </c>
      <c r="I2086" s="2">
        <v>8.6260359999999974</v>
      </c>
      <c r="J2086" s="2">
        <v>8.3484180000000077</v>
      </c>
      <c r="K2086" s="17" t="s">
        <v>52</v>
      </c>
      <c r="L2086" s="17" t="s">
        <v>55</v>
      </c>
      <c r="M2086" s="17" t="s">
        <v>54</v>
      </c>
    </row>
    <row r="2087" spans="1:13" ht="13.5" x14ac:dyDescent="0.25">
      <c r="A2087" s="3">
        <v>45042</v>
      </c>
      <c r="B2087" s="2">
        <v>9.1448</v>
      </c>
      <c r="C2087" s="2">
        <v>65.294261671004961</v>
      </c>
      <c r="D2087" s="2">
        <v>3.9345675715413364E-2</v>
      </c>
      <c r="E2087" s="2">
        <v>-0.11751596306261104</v>
      </c>
      <c r="F2087" s="2">
        <v>8.9358400000000024</v>
      </c>
      <c r="G2087" s="2">
        <v>8.9549100000000017</v>
      </c>
      <c r="H2087" s="2">
        <v>8.9552900000000015</v>
      </c>
      <c r="I2087" s="2">
        <v>8.6441879999999962</v>
      </c>
      <c r="J2087" s="2">
        <v>8.353148000000008</v>
      </c>
      <c r="K2087" s="17" t="s">
        <v>52</v>
      </c>
      <c r="L2087" s="17" t="s">
        <v>49</v>
      </c>
      <c r="M2087" s="17" t="s">
        <v>53</v>
      </c>
    </row>
    <row r="2088" spans="1:13" ht="13.5" x14ac:dyDescent="0.25">
      <c r="A2088" s="3">
        <v>45043</v>
      </c>
      <c r="B2088" s="2">
        <v>8.9999000000000002</v>
      </c>
      <c r="C2088" s="2">
        <v>56.697780786544534</v>
      </c>
      <c r="D2088" s="2">
        <v>4.4485363490615271E-2</v>
      </c>
      <c r="E2088" s="2">
        <v>-0.13116985831999345</v>
      </c>
      <c r="F2088" s="2">
        <v>8.9602399999999989</v>
      </c>
      <c r="G2088" s="2">
        <v>8.9549100000000017</v>
      </c>
      <c r="H2088" s="2">
        <v>8.9705450000000013</v>
      </c>
      <c r="I2088" s="2">
        <v>8.6595939999999967</v>
      </c>
      <c r="J2088" s="2">
        <v>8.3571535000000079</v>
      </c>
      <c r="K2088" s="17" t="s">
        <v>52</v>
      </c>
      <c r="L2088" s="17" t="s">
        <v>49</v>
      </c>
      <c r="M2088" s="17" t="s">
        <v>53</v>
      </c>
    </row>
    <row r="2089" spans="1:13" ht="13.5" x14ac:dyDescent="0.25">
      <c r="A2089" s="3">
        <v>45044</v>
      </c>
      <c r="B2089" s="2">
        <v>9.3125999999999998</v>
      </c>
      <c r="C2089" s="2">
        <v>66.843065455600794</v>
      </c>
      <c r="D2089" s="2">
        <v>2.2503804186392529E-2</v>
      </c>
      <c r="E2089" s="2">
        <v>-0.13428580066515666</v>
      </c>
      <c r="F2089" s="2">
        <v>9.0456600000000016</v>
      </c>
      <c r="G2089" s="2">
        <v>8.9877000000000002</v>
      </c>
      <c r="H2089" s="2">
        <v>9.0014350000000007</v>
      </c>
      <c r="I2089" s="2">
        <v>8.6812539999999974</v>
      </c>
      <c r="J2089" s="2">
        <v>8.3637475000000077</v>
      </c>
      <c r="K2089" s="17" t="s">
        <v>52</v>
      </c>
      <c r="L2089" s="17" t="s">
        <v>49</v>
      </c>
      <c r="M2089" s="17" t="s">
        <v>53</v>
      </c>
    </row>
    <row r="2090" spans="1:13" ht="13.5" x14ac:dyDescent="0.25">
      <c r="A2090" s="3">
        <v>45048</v>
      </c>
      <c r="B2090" s="2">
        <v>9.3202999999999996</v>
      </c>
      <c r="C2090" s="2">
        <v>67.047797610174712</v>
      </c>
      <c r="D2090" s="2">
        <v>3.0566702108743016E-3</v>
      </c>
      <c r="E2090" s="2">
        <v>-0.13155914580128508</v>
      </c>
      <c r="F2090" s="2">
        <v>9.1326199999999993</v>
      </c>
      <c r="G2090" s="2">
        <v>9.0197400000000005</v>
      </c>
      <c r="H2090" s="2">
        <v>9.0288950000000003</v>
      </c>
      <c r="I2090" s="2">
        <v>8.7030679999999965</v>
      </c>
      <c r="J2090" s="2">
        <v>8.3703450000000075</v>
      </c>
      <c r="K2090" s="17" t="s">
        <v>52</v>
      </c>
      <c r="L2090" s="17" t="s">
        <v>49</v>
      </c>
      <c r="M2090" s="17" t="s">
        <v>53</v>
      </c>
    </row>
    <row r="2091" spans="1:13" ht="13.5" x14ac:dyDescent="0.25">
      <c r="A2091" s="3">
        <v>45049</v>
      </c>
      <c r="B2091" s="2">
        <v>9.2668999999999997</v>
      </c>
      <c r="C2091" s="2">
        <v>64.092155939703119</v>
      </c>
      <c r="D2091" s="2">
        <v>-1.1910248661235912E-2</v>
      </c>
      <c r="E2091" s="2">
        <v>-0.11897400588575135</v>
      </c>
      <c r="F2091" s="2">
        <v>9.2088999999999999</v>
      </c>
      <c r="G2091" s="2">
        <v>9.0464400000000005</v>
      </c>
      <c r="H2091" s="2">
        <v>9.0346149999999987</v>
      </c>
      <c r="I2091" s="2">
        <v>8.7236619999999956</v>
      </c>
      <c r="J2091" s="2">
        <v>8.3766755000000082</v>
      </c>
      <c r="K2091" s="17" t="s">
        <v>52</v>
      </c>
      <c r="L2091" s="17" t="s">
        <v>49</v>
      </c>
      <c r="M2091" s="17" t="s">
        <v>53</v>
      </c>
    </row>
    <row r="2092" spans="1:13" ht="13.5" x14ac:dyDescent="0.25">
      <c r="A2092" s="3">
        <v>45050</v>
      </c>
      <c r="B2092" s="2">
        <v>9.3278999999999996</v>
      </c>
      <c r="C2092" s="2">
        <v>65.939273078273658</v>
      </c>
      <c r="D2092" s="2">
        <v>-4.8661991382562775E-2</v>
      </c>
      <c r="E2092" s="2">
        <v>-0.10576356870062061</v>
      </c>
      <c r="F2092" s="2">
        <v>9.2455199999999991</v>
      </c>
      <c r="G2092" s="2">
        <v>9.0906800000000008</v>
      </c>
      <c r="H2092" s="2">
        <v>9.0437700000000003</v>
      </c>
      <c r="I2092" s="2">
        <v>8.7454759999999983</v>
      </c>
      <c r="J2092" s="2">
        <v>8.3851795000000067</v>
      </c>
      <c r="K2092" s="17" t="s">
        <v>52</v>
      </c>
      <c r="L2092" s="17" t="s">
        <v>55</v>
      </c>
      <c r="M2092" s="17" t="s">
        <v>53</v>
      </c>
    </row>
    <row r="2093" spans="1:13" ht="13.5" x14ac:dyDescent="0.25">
      <c r="A2093" s="3">
        <v>45051</v>
      </c>
      <c r="B2093" s="2">
        <v>9.3049999999999997</v>
      </c>
      <c r="C2093" s="2">
        <v>64.595888633311773</v>
      </c>
      <c r="D2093" s="2">
        <v>-8.1416069111435618E-2</v>
      </c>
      <c r="E2093" s="2">
        <v>-8.8701096728978399E-2</v>
      </c>
      <c r="F2093" s="2">
        <v>9.30654</v>
      </c>
      <c r="G2093" s="2">
        <v>9.1333900000000003</v>
      </c>
      <c r="H2093" s="2">
        <v>9.0517800000000008</v>
      </c>
      <c r="I2093" s="2">
        <v>8.7668319999999973</v>
      </c>
      <c r="J2093" s="2">
        <v>8.3940650000000065</v>
      </c>
      <c r="K2093" s="17" t="s">
        <v>52</v>
      </c>
      <c r="L2093" s="17" t="s">
        <v>55</v>
      </c>
      <c r="M2093" s="17" t="s">
        <v>53</v>
      </c>
    </row>
    <row r="2094" spans="1:13" ht="13.5" x14ac:dyDescent="0.25">
      <c r="A2094" s="3">
        <v>45054</v>
      </c>
      <c r="B2094" s="2">
        <v>9.3125999999999998</v>
      </c>
      <c r="C2094" s="2">
        <v>64.851818993423336</v>
      </c>
      <c r="D2094" s="2">
        <v>-0.11041124603164754</v>
      </c>
      <c r="E2094" s="2">
        <v>-6.9737145993412047E-2</v>
      </c>
      <c r="F2094" s="2">
        <v>9.3065400000000018</v>
      </c>
      <c r="G2094" s="2">
        <v>9.1761000000000017</v>
      </c>
      <c r="H2094" s="2">
        <v>9.0601700000000012</v>
      </c>
      <c r="I2094" s="2">
        <v>8.787119999999998</v>
      </c>
      <c r="J2094" s="2">
        <v>8.4032555000000055</v>
      </c>
      <c r="K2094" s="17" t="s">
        <v>52</v>
      </c>
      <c r="L2094" s="17" t="s">
        <v>55</v>
      </c>
      <c r="M2094" s="17" t="s">
        <v>55</v>
      </c>
    </row>
    <row r="2095" spans="1:13" ht="13.5" x14ac:dyDescent="0.25">
      <c r="A2095" s="3">
        <v>45055</v>
      </c>
      <c r="B2095" s="2">
        <v>9.4193999999999996</v>
      </c>
      <c r="C2095" s="2">
        <v>68.31779716633018</v>
      </c>
      <c r="D2095" s="2">
        <v>-0.14464836474655307</v>
      </c>
      <c r="E2095" s="2">
        <v>-5.5594681436410977E-2</v>
      </c>
      <c r="F2095" s="2">
        <v>9.3263599999999993</v>
      </c>
      <c r="G2095" s="2">
        <v>9.229490000000002</v>
      </c>
      <c r="H2095" s="2">
        <v>9.0773299999999999</v>
      </c>
      <c r="I2095" s="2">
        <v>8.8093899999999987</v>
      </c>
      <c r="J2095" s="2">
        <v>8.4133615000000059</v>
      </c>
      <c r="K2095" s="17" t="s">
        <v>52</v>
      </c>
      <c r="L2095" s="17" t="s">
        <v>49</v>
      </c>
      <c r="M2095" s="17" t="s">
        <v>53</v>
      </c>
    </row>
    <row r="2096" spans="1:13" ht="13.5" x14ac:dyDescent="0.25">
      <c r="A2096" s="3">
        <v>45056</v>
      </c>
      <c r="B2096" s="2">
        <v>9.4574999999999996</v>
      </c>
      <c r="C2096" s="2">
        <v>69.474249471439123</v>
      </c>
      <c r="D2096" s="2">
        <v>-0.17873045644915209</v>
      </c>
      <c r="E2096" s="2">
        <v>-4.5405244121529957E-2</v>
      </c>
      <c r="F2096" s="2">
        <v>9.3644800000000004</v>
      </c>
      <c r="G2096" s="2">
        <v>9.2866900000000001</v>
      </c>
      <c r="H2096" s="2">
        <v>9.0963950000000011</v>
      </c>
      <c r="I2096" s="2">
        <v>8.8322699999999994</v>
      </c>
      <c r="J2096" s="2">
        <v>8.4241915000000045</v>
      </c>
      <c r="K2096" s="17" t="s">
        <v>52</v>
      </c>
      <c r="L2096" s="17" t="s">
        <v>49</v>
      </c>
      <c r="M2096" s="17" t="s">
        <v>53</v>
      </c>
    </row>
    <row r="2097" spans="1:13" ht="13.5" x14ac:dyDescent="0.25">
      <c r="A2097" s="3">
        <v>45057</v>
      </c>
      <c r="B2097" s="2">
        <v>9.6024999999999991</v>
      </c>
      <c r="C2097" s="2">
        <v>73.446700563307402</v>
      </c>
      <c r="D2097" s="2">
        <v>-0.1807630871967838</v>
      </c>
      <c r="E2097" s="2">
        <v>-3.7015884996287114E-2</v>
      </c>
      <c r="F2097" s="2">
        <v>9.4193999999999996</v>
      </c>
      <c r="G2097" s="2">
        <v>9.3324599999999975</v>
      </c>
      <c r="H2097" s="2">
        <v>9.1436850000000014</v>
      </c>
      <c r="I2097" s="2">
        <v>8.8582019999999986</v>
      </c>
      <c r="J2097" s="2">
        <v>8.4355940000000036</v>
      </c>
      <c r="K2097" s="17" t="s">
        <v>52</v>
      </c>
      <c r="L2097" s="17" t="s">
        <v>49</v>
      </c>
      <c r="M2097" s="17" t="s">
        <v>53</v>
      </c>
    </row>
    <row r="2098" spans="1:13" ht="13.5" x14ac:dyDescent="0.25">
      <c r="A2098" s="3">
        <v>45058</v>
      </c>
      <c r="B2098" s="2">
        <v>9.7245000000000008</v>
      </c>
      <c r="C2098" s="2">
        <v>76.247477135205642</v>
      </c>
      <c r="D2098" s="2">
        <v>-0.21684092510792574</v>
      </c>
      <c r="E2098" s="2">
        <v>-3.1227576303032443E-2</v>
      </c>
      <c r="F2098" s="2">
        <v>9.5032999999999994</v>
      </c>
      <c r="G2098" s="2">
        <v>9.4049199999999988</v>
      </c>
      <c r="H2098" s="2">
        <v>9.1799150000000012</v>
      </c>
      <c r="I2098" s="2">
        <v>8.8864219999999978</v>
      </c>
      <c r="J2098" s="2">
        <v>8.4475685000000045</v>
      </c>
      <c r="K2098" s="17" t="s">
        <v>52</v>
      </c>
      <c r="L2098" s="17" t="s">
        <v>49</v>
      </c>
      <c r="M2098" s="17" t="s">
        <v>53</v>
      </c>
    </row>
    <row r="2099" spans="1:13" ht="13.5" x14ac:dyDescent="0.25">
      <c r="A2099" s="3">
        <v>45061</v>
      </c>
      <c r="B2099" s="2">
        <v>9.8389000000000006</v>
      </c>
      <c r="C2099" s="2">
        <v>78.533935412519455</v>
      </c>
      <c r="D2099" s="2">
        <v>-0.21125984740175241</v>
      </c>
      <c r="E2099" s="2">
        <v>-3.1403922635278761E-2</v>
      </c>
      <c r="F2099" s="2">
        <v>9.6085600000000007</v>
      </c>
      <c r="G2099" s="2">
        <v>9.4575500000000012</v>
      </c>
      <c r="H2099" s="2">
        <v>9.2226250000000007</v>
      </c>
      <c r="I2099" s="2">
        <v>8.9172359999999973</v>
      </c>
      <c r="J2099" s="2">
        <v>8.4592000000000045</v>
      </c>
      <c r="K2099" s="17" t="s">
        <v>52</v>
      </c>
      <c r="L2099" s="17" t="s">
        <v>49</v>
      </c>
      <c r="M2099" s="17" t="s">
        <v>53</v>
      </c>
    </row>
    <row r="2100" spans="1:13" ht="13.5" x14ac:dyDescent="0.25">
      <c r="A2100" s="3">
        <v>45062</v>
      </c>
      <c r="B2100" s="2">
        <v>9.9838000000000005</v>
      </c>
      <c r="C2100" s="2">
        <v>81.025392348678736</v>
      </c>
      <c r="D2100" s="2">
        <v>-0.22002612729119697</v>
      </c>
      <c r="E2100" s="2">
        <v>-3.3762309409088212E-2</v>
      </c>
      <c r="F2100" s="2">
        <v>9.7214400000000012</v>
      </c>
      <c r="G2100" s="2">
        <v>9.5239000000000011</v>
      </c>
      <c r="H2100" s="2">
        <v>9.2718200000000017</v>
      </c>
      <c r="I2100" s="2">
        <v>8.9509479999999968</v>
      </c>
      <c r="J2100" s="2">
        <v>8.4706025000000054</v>
      </c>
      <c r="K2100" s="17" t="s">
        <v>52</v>
      </c>
      <c r="L2100" s="17" t="s">
        <v>49</v>
      </c>
      <c r="M2100" s="17" t="s">
        <v>53</v>
      </c>
    </row>
    <row r="2101" spans="1:13" ht="13.5" x14ac:dyDescent="0.25">
      <c r="A2101" s="3">
        <v>45063</v>
      </c>
      <c r="B2101" s="2">
        <v>9.9838000000000005</v>
      </c>
      <c r="C2101" s="2">
        <v>81.025392348678736</v>
      </c>
      <c r="D2101" s="2">
        <v>-0.24016351321835572</v>
      </c>
      <c r="E2101" s="2">
        <v>-3.5705894852351795E-2</v>
      </c>
      <c r="F2101" s="2">
        <v>9.8267000000000007</v>
      </c>
      <c r="G2101" s="2">
        <v>9.5955899999999996</v>
      </c>
      <c r="H2101" s="2">
        <v>9.3210150000000009</v>
      </c>
      <c r="I2101" s="2">
        <v>8.9843539999999962</v>
      </c>
      <c r="J2101" s="2">
        <v>8.4816235000000049</v>
      </c>
      <c r="K2101" s="17" t="s">
        <v>52</v>
      </c>
      <c r="L2101" s="17" t="s">
        <v>49</v>
      </c>
      <c r="M2101" s="17" t="s">
        <v>53</v>
      </c>
    </row>
    <row r="2102" spans="1:13" ht="13.5" x14ac:dyDescent="0.25">
      <c r="A2102" s="3">
        <v>45064</v>
      </c>
      <c r="B2102" s="2">
        <v>10.0677</v>
      </c>
      <c r="C2102" s="2">
        <v>82.397353643030186</v>
      </c>
      <c r="D2102" s="2">
        <v>-0.25820376130124956</v>
      </c>
      <c r="E2102" s="2">
        <v>-4.0642805136760829E-2</v>
      </c>
      <c r="F2102" s="2">
        <v>9.9197400000000009</v>
      </c>
      <c r="G2102" s="2">
        <v>9.6695700000000002</v>
      </c>
      <c r="H2102" s="2">
        <v>9.3801250000000014</v>
      </c>
      <c r="I2102" s="2">
        <v>9.0140999999999956</v>
      </c>
      <c r="J2102" s="2">
        <v>8.4930640000000057</v>
      </c>
      <c r="K2102" s="17" t="s">
        <v>52</v>
      </c>
      <c r="L2102" s="17" t="s">
        <v>49</v>
      </c>
      <c r="M2102" s="17" t="s">
        <v>53</v>
      </c>
    </row>
    <row r="2103" spans="1:13" ht="13.5" x14ac:dyDescent="0.25">
      <c r="A2103" s="3">
        <v>45065</v>
      </c>
      <c r="B2103" s="2">
        <v>10.1058</v>
      </c>
      <c r="C2103" s="2">
        <v>82.998531783658251</v>
      </c>
      <c r="D2103" s="2">
        <v>-0.28417143417187596</v>
      </c>
      <c r="E2103" s="2">
        <v>-4.1644952092706647E-2</v>
      </c>
      <c r="F2103" s="2">
        <v>9.9960000000000004</v>
      </c>
      <c r="G2103" s="2">
        <v>9.7496500000000008</v>
      </c>
      <c r="H2103" s="2">
        <v>9.4415200000000006</v>
      </c>
      <c r="I2103" s="2">
        <v>9.0453699999999966</v>
      </c>
      <c r="J2103" s="2">
        <v>8.5054575000000057</v>
      </c>
      <c r="K2103" s="17" t="s">
        <v>52</v>
      </c>
      <c r="L2103" s="17" t="s">
        <v>49</v>
      </c>
      <c r="M2103" s="17" t="s">
        <v>53</v>
      </c>
    </row>
    <row r="2104" spans="1:13" ht="13.5" x14ac:dyDescent="0.25">
      <c r="A2104" s="3">
        <v>45068</v>
      </c>
      <c r="B2104" s="2">
        <v>10.2965</v>
      </c>
      <c r="C2104" s="2">
        <v>85.641771124475667</v>
      </c>
      <c r="D2104" s="2">
        <v>-0.32336067719961115</v>
      </c>
      <c r="E2104" s="2">
        <v>-3.9629881390745296E-2</v>
      </c>
      <c r="F2104" s="2">
        <v>10.087520000000001</v>
      </c>
      <c r="G2104" s="2">
        <v>9.848040000000001</v>
      </c>
      <c r="H2104" s="2">
        <v>9.5120700000000014</v>
      </c>
      <c r="I2104" s="2">
        <v>9.0804539999999978</v>
      </c>
      <c r="J2104" s="2">
        <v>8.5180420000000048</v>
      </c>
      <c r="K2104" s="17" t="s">
        <v>52</v>
      </c>
      <c r="L2104" s="17" t="s">
        <v>49</v>
      </c>
      <c r="M2104" s="17" t="s">
        <v>53</v>
      </c>
    </row>
    <row r="2105" spans="1:13" ht="13.5" x14ac:dyDescent="0.25">
      <c r="A2105" s="3">
        <v>45069</v>
      </c>
      <c r="B2105" s="2">
        <v>10.601599999999999</v>
      </c>
      <c r="C2105" s="2">
        <v>88.67532662280675</v>
      </c>
      <c r="D2105" s="2">
        <v>-0.36776124450396708</v>
      </c>
      <c r="E2105" s="2">
        <v>-3.4106507301501568E-2</v>
      </c>
      <c r="F2105" s="2">
        <v>10.211079999999999</v>
      </c>
      <c r="G2105" s="2">
        <v>9.9662600000000019</v>
      </c>
      <c r="H2105" s="2">
        <v>9.5978750000000002</v>
      </c>
      <c r="I2105" s="2">
        <v>9.1216399999999975</v>
      </c>
      <c r="J2105" s="2">
        <v>8.5321520000000035</v>
      </c>
      <c r="K2105" s="17" t="s">
        <v>52</v>
      </c>
      <c r="L2105" s="17" t="s">
        <v>49</v>
      </c>
      <c r="M2105" s="17" t="s">
        <v>53</v>
      </c>
    </row>
    <row r="2106" spans="1:13" ht="13.5" x14ac:dyDescent="0.25">
      <c r="A2106" s="3">
        <v>45070</v>
      </c>
      <c r="B2106" s="2">
        <v>10.601599999999999</v>
      </c>
      <c r="C2106" s="2">
        <v>88.67532662280675</v>
      </c>
      <c r="D2106" s="2">
        <v>-0.4059678286369639</v>
      </c>
      <c r="E2106" s="2">
        <v>-2.8441475469234156E-2</v>
      </c>
      <c r="F2106" s="2">
        <v>10.334639999999998</v>
      </c>
      <c r="G2106" s="2">
        <v>10.080670000000001</v>
      </c>
      <c r="H2106" s="2">
        <v>9.683679999999999</v>
      </c>
      <c r="I2106" s="2">
        <v>9.162825999999999</v>
      </c>
      <c r="J2106" s="2">
        <v>8.543974000000004</v>
      </c>
      <c r="K2106" s="17" t="s">
        <v>52</v>
      </c>
      <c r="L2106" s="17" t="s">
        <v>49</v>
      </c>
      <c r="M2106" s="17" t="s">
        <v>53</v>
      </c>
    </row>
    <row r="2107" spans="1:13" ht="13.5" x14ac:dyDescent="0.25">
      <c r="A2107" s="3">
        <v>45071</v>
      </c>
      <c r="B2107" s="2">
        <v>10.3728</v>
      </c>
      <c r="C2107" s="2">
        <v>74.910333932620105</v>
      </c>
      <c r="D2107" s="2">
        <v>-0.40505768425527222</v>
      </c>
      <c r="E2107" s="2">
        <v>-1.9598662160822053E-2</v>
      </c>
      <c r="F2107" s="2">
        <v>10.395659999999999</v>
      </c>
      <c r="G2107" s="2">
        <v>10.157700000000002</v>
      </c>
      <c r="H2107" s="2">
        <v>9.745079999999998</v>
      </c>
      <c r="I2107" s="2">
        <v>9.1997419999999988</v>
      </c>
      <c r="J2107" s="2">
        <v>8.5522115000000039</v>
      </c>
      <c r="K2107" s="17" t="s">
        <v>52</v>
      </c>
      <c r="L2107" s="17" t="s">
        <v>49</v>
      </c>
      <c r="M2107" s="17" t="s">
        <v>53</v>
      </c>
    </row>
    <row r="2108" spans="1:13" ht="13.5" x14ac:dyDescent="0.25">
      <c r="A2108" s="3">
        <v>45072</v>
      </c>
      <c r="B2108" s="2">
        <v>10.5177</v>
      </c>
      <c r="C2108" s="2">
        <v>77.312269192727484</v>
      </c>
      <c r="D2108" s="2">
        <v>-0.4004710163293872</v>
      </c>
      <c r="E2108" s="2">
        <v>-1.105783435210882E-2</v>
      </c>
      <c r="F2108" s="2">
        <v>10.478039999999998</v>
      </c>
      <c r="G2108" s="2">
        <v>10.237020000000001</v>
      </c>
      <c r="H2108" s="2">
        <v>9.8209699999999991</v>
      </c>
      <c r="I2108" s="2">
        <v>9.2395559999999985</v>
      </c>
      <c r="J2108" s="2">
        <v>8.5618980000000047</v>
      </c>
      <c r="K2108" s="17" t="s">
        <v>52</v>
      </c>
      <c r="L2108" s="17" t="s">
        <v>49</v>
      </c>
      <c r="M2108" s="17" t="s">
        <v>53</v>
      </c>
    </row>
    <row r="2109" spans="1:13" ht="13.5" x14ac:dyDescent="0.25">
      <c r="A2109" s="3">
        <v>45075</v>
      </c>
      <c r="B2109" s="2">
        <v>10.563499999999999</v>
      </c>
      <c r="C2109" s="2">
        <v>78.028268297993662</v>
      </c>
      <c r="D2109" s="2">
        <v>-0.38714560964865719</v>
      </c>
      <c r="E2109" s="2">
        <v>-3.9911986001185673E-4</v>
      </c>
      <c r="F2109" s="2">
        <v>10.53144</v>
      </c>
      <c r="G2109" s="2">
        <v>10.309480000000001</v>
      </c>
      <c r="H2109" s="2">
        <v>9.8835149999999992</v>
      </c>
      <c r="I2109" s="2">
        <v>9.2802859999999985</v>
      </c>
      <c r="J2109" s="2">
        <v>8.5720040000000033</v>
      </c>
      <c r="K2109" s="17" t="s">
        <v>48</v>
      </c>
      <c r="L2109" s="17" t="s">
        <v>50</v>
      </c>
      <c r="M2109" s="17" t="s">
        <v>51</v>
      </c>
    </row>
    <row r="2110" spans="1:13" ht="13.5" x14ac:dyDescent="0.25">
      <c r="A2110" s="3">
        <v>45076</v>
      </c>
      <c r="B2110" s="2">
        <v>10.3423</v>
      </c>
      <c r="C2110" s="2">
        <v>67.026286859333993</v>
      </c>
      <c r="D2110" s="2">
        <v>-0.34187361740992372</v>
      </c>
      <c r="E2110" s="2">
        <v>1.4455987850255602E-2</v>
      </c>
      <c r="F2110" s="2">
        <v>10.47958</v>
      </c>
      <c r="G2110" s="2">
        <v>10.345330000000001</v>
      </c>
      <c r="H2110" s="2">
        <v>9.9346149999999991</v>
      </c>
      <c r="I2110" s="2">
        <v>9.316592</v>
      </c>
      <c r="J2110" s="2">
        <v>8.5811945000000041</v>
      </c>
      <c r="K2110" s="17" t="s">
        <v>48</v>
      </c>
      <c r="L2110" s="17" t="s">
        <v>50</v>
      </c>
      <c r="M2110" s="17" t="s">
        <v>47</v>
      </c>
    </row>
    <row r="2111" spans="1:13" ht="13.5" x14ac:dyDescent="0.25">
      <c r="A2111" s="3">
        <v>45077</v>
      </c>
      <c r="B2111" s="2">
        <v>10.3423</v>
      </c>
      <c r="C2111" s="2">
        <v>67.026286859333993</v>
      </c>
      <c r="D2111" s="2">
        <v>-0.30659358226664324</v>
      </c>
      <c r="E2111" s="2">
        <v>3.2849636118495264E-2</v>
      </c>
      <c r="F2111" s="2">
        <v>10.427720000000001</v>
      </c>
      <c r="G2111" s="2">
        <v>10.381179999999999</v>
      </c>
      <c r="H2111" s="2">
        <v>9.9883849999999992</v>
      </c>
      <c r="I2111" s="2">
        <v>9.3525920000000013</v>
      </c>
      <c r="J2111" s="2">
        <v>8.5909570000000048</v>
      </c>
      <c r="K2111" s="17" t="s">
        <v>48</v>
      </c>
      <c r="L2111" s="17" t="s">
        <v>50</v>
      </c>
      <c r="M2111" s="17" t="s">
        <v>47</v>
      </c>
    </row>
    <row r="2112" spans="1:13" ht="13.5" x14ac:dyDescent="0.25">
      <c r="A2112" s="3">
        <v>45078</v>
      </c>
      <c r="B2112" s="2">
        <v>10.4338</v>
      </c>
      <c r="C2112" s="2">
        <v>69.115419363480541</v>
      </c>
      <c r="D2112" s="2">
        <v>-0.27341414068981074</v>
      </c>
      <c r="E2112" s="2">
        <v>5.3940367252044236E-2</v>
      </c>
      <c r="F2112" s="2">
        <v>10.439919999999999</v>
      </c>
      <c r="G2112" s="2">
        <v>10.41779</v>
      </c>
      <c r="H2112" s="2">
        <v>10.043679999999998</v>
      </c>
      <c r="I2112" s="2">
        <v>9.389660000000001</v>
      </c>
      <c r="J2112" s="2">
        <v>8.6011770000000034</v>
      </c>
      <c r="K2112" s="17" t="s">
        <v>52</v>
      </c>
      <c r="L2112" s="17" t="s">
        <v>49</v>
      </c>
      <c r="M2112" s="17" t="s">
        <v>53</v>
      </c>
    </row>
    <row r="2113" spans="1:13" ht="13.5" x14ac:dyDescent="0.25">
      <c r="A2113" s="3">
        <v>45079</v>
      </c>
      <c r="B2113" s="2">
        <v>10.4186</v>
      </c>
      <c r="C2113" s="2">
        <v>68.340805260305629</v>
      </c>
      <c r="D2113" s="2">
        <v>-0.2414876364265961</v>
      </c>
      <c r="E2113" s="2">
        <v>7.2330176686758951E-2</v>
      </c>
      <c r="F2113" s="2">
        <v>10.4201</v>
      </c>
      <c r="G2113" s="2">
        <v>10.449069999999999</v>
      </c>
      <c r="H2113" s="2">
        <v>10.099360000000001</v>
      </c>
      <c r="I2113" s="2">
        <v>9.4256600000000006</v>
      </c>
      <c r="J2113" s="2">
        <v>8.6113210000000038</v>
      </c>
      <c r="K2113" s="17" t="s">
        <v>48</v>
      </c>
      <c r="L2113" s="17" t="s">
        <v>50</v>
      </c>
      <c r="M2113" s="17" t="s">
        <v>47</v>
      </c>
    </row>
    <row r="2114" spans="1:13" ht="13.5" x14ac:dyDescent="0.25">
      <c r="A2114" s="3">
        <v>45082</v>
      </c>
      <c r="B2114" s="2">
        <v>10.4338</v>
      </c>
      <c r="C2114" s="2">
        <v>68.718364056805257</v>
      </c>
      <c r="D2114" s="2">
        <v>-0.18907413438075515</v>
      </c>
      <c r="E2114" s="2">
        <v>9.0796682962807601E-2</v>
      </c>
      <c r="F2114" s="2">
        <v>10.394159999999999</v>
      </c>
      <c r="G2114" s="2">
        <v>10.4628</v>
      </c>
      <c r="H2114" s="2">
        <v>10.155419999999999</v>
      </c>
      <c r="I2114" s="2">
        <v>9.461964</v>
      </c>
      <c r="J2114" s="2">
        <v>8.6215795000000028</v>
      </c>
      <c r="K2114" s="17" t="s">
        <v>48</v>
      </c>
      <c r="L2114" s="17" t="s">
        <v>50</v>
      </c>
      <c r="M2114" s="17" t="s">
        <v>47</v>
      </c>
    </row>
    <row r="2115" spans="1:13" ht="13.5" x14ac:dyDescent="0.25">
      <c r="A2115" s="3">
        <v>45083</v>
      </c>
      <c r="B2115" s="2">
        <v>10.3728</v>
      </c>
      <c r="C2115" s="2">
        <v>65.350131089198939</v>
      </c>
      <c r="D2115" s="2">
        <v>-9.5962426118278543E-2</v>
      </c>
      <c r="E2115" s="2">
        <v>0.10750402184069106</v>
      </c>
      <c r="F2115" s="2">
        <v>10.400259999999999</v>
      </c>
      <c r="G2115" s="2">
        <v>10.439920000000001</v>
      </c>
      <c r="H2115" s="2">
        <v>10.20309</v>
      </c>
      <c r="I2115" s="2">
        <v>9.4970480000000013</v>
      </c>
      <c r="J2115" s="2">
        <v>8.6314945000000041</v>
      </c>
      <c r="K2115" s="17" t="s">
        <v>52</v>
      </c>
      <c r="L2115" s="17" t="s">
        <v>55</v>
      </c>
      <c r="M2115" s="17" t="s">
        <v>53</v>
      </c>
    </row>
    <row r="2116" spans="1:13" ht="13.5" x14ac:dyDescent="0.25">
      <c r="A2116" s="3">
        <v>45084</v>
      </c>
      <c r="B2116" s="2">
        <v>10.3118</v>
      </c>
      <c r="C2116" s="2">
        <v>62.073552458889488</v>
      </c>
      <c r="D2116" s="2">
        <v>-1.4792142709005418E-2</v>
      </c>
      <c r="E2116" s="2">
        <v>0.12641775650084808</v>
      </c>
      <c r="F2116" s="2">
        <v>10.394159999999999</v>
      </c>
      <c r="G2116" s="2">
        <v>10.41094</v>
      </c>
      <c r="H2116" s="2">
        <v>10.245805000000001</v>
      </c>
      <c r="I2116" s="2">
        <v>9.5303020000000007</v>
      </c>
      <c r="J2116" s="2">
        <v>8.6411045000000062</v>
      </c>
      <c r="K2116" s="17" t="s">
        <v>48</v>
      </c>
      <c r="L2116" s="17" t="s">
        <v>50</v>
      </c>
      <c r="M2116" s="17" t="s">
        <v>47</v>
      </c>
    </row>
    <row r="2117" spans="1:13" ht="13.5" x14ac:dyDescent="0.25">
      <c r="A2117" s="3">
        <v>45085</v>
      </c>
      <c r="B2117" s="2">
        <v>10.3728</v>
      </c>
      <c r="C2117" s="2">
        <v>64.016504852863221</v>
      </c>
      <c r="D2117" s="2">
        <v>1.2555425690955246E-2</v>
      </c>
      <c r="E2117" s="2">
        <v>0.14060653432098419</v>
      </c>
      <c r="F2117" s="2">
        <v>10.381959999999999</v>
      </c>
      <c r="G2117" s="2">
        <v>10.41094</v>
      </c>
      <c r="H2117" s="2">
        <v>10.284320000000001</v>
      </c>
      <c r="I2117" s="2">
        <v>9.5623360000000019</v>
      </c>
      <c r="J2117" s="2">
        <v>8.6510195000000056</v>
      </c>
      <c r="K2117" s="17" t="s">
        <v>48</v>
      </c>
      <c r="L2117" s="17" t="s">
        <v>50</v>
      </c>
      <c r="M2117" s="17" t="s">
        <v>47</v>
      </c>
    </row>
    <row r="2118" spans="1:13" ht="13.5" x14ac:dyDescent="0.25">
      <c r="A2118" s="3">
        <v>45086</v>
      </c>
      <c r="B2118" s="2">
        <v>10.3728</v>
      </c>
      <c r="C2118" s="2">
        <v>64.016504852863221</v>
      </c>
      <c r="D2118" s="2">
        <v>5.6130809187322939E-2</v>
      </c>
      <c r="E2118" s="2">
        <v>0.15048155361077264</v>
      </c>
      <c r="F2118" s="2">
        <v>10.3728</v>
      </c>
      <c r="G2118" s="2">
        <v>10.39645</v>
      </c>
      <c r="H2118" s="2">
        <v>10.316735000000001</v>
      </c>
      <c r="I2118" s="2">
        <v>9.5958959999999998</v>
      </c>
      <c r="J2118" s="2">
        <v>8.6609730000000074</v>
      </c>
      <c r="K2118" s="17" t="s">
        <v>52</v>
      </c>
      <c r="L2118" s="17" t="s">
        <v>55</v>
      </c>
      <c r="M2118" s="17" t="s">
        <v>54</v>
      </c>
    </row>
    <row r="2119" spans="1:13" ht="13.5" x14ac:dyDescent="0.25">
      <c r="A2119" s="3">
        <v>45089</v>
      </c>
      <c r="B2119" s="2">
        <v>10.601599999999999</v>
      </c>
      <c r="C2119" s="2">
        <v>70.574108644447819</v>
      </c>
      <c r="D2119" s="2">
        <v>8.1380687320518064E-2</v>
      </c>
      <c r="E2119" s="2">
        <v>0.15830120972535566</v>
      </c>
      <c r="F2119" s="2">
        <v>10.406359999999999</v>
      </c>
      <c r="G2119" s="2">
        <v>10.400259999999999</v>
      </c>
      <c r="H2119" s="2">
        <v>10.354870000000002</v>
      </c>
      <c r="I2119" s="2">
        <v>9.6340320000000013</v>
      </c>
      <c r="J2119" s="2">
        <v>8.6720320000000068</v>
      </c>
      <c r="K2119" s="17" t="s">
        <v>52</v>
      </c>
      <c r="L2119" s="17" t="s">
        <v>49</v>
      </c>
      <c r="M2119" s="17" t="s">
        <v>53</v>
      </c>
    </row>
    <row r="2120" spans="1:13" ht="13.5" x14ac:dyDescent="0.25">
      <c r="A2120" s="3">
        <v>45090</v>
      </c>
      <c r="B2120" s="2">
        <v>10.5253</v>
      </c>
      <c r="C2120" s="2">
        <v>66.238917452820914</v>
      </c>
      <c r="D2120" s="2">
        <v>7.1422834720365813E-2</v>
      </c>
      <c r="E2120" s="2">
        <v>0.16257424892018452</v>
      </c>
      <c r="F2120" s="2">
        <v>10.436859999999999</v>
      </c>
      <c r="G2120" s="2">
        <v>10.418559999999999</v>
      </c>
      <c r="H2120" s="2">
        <v>10.381945</v>
      </c>
      <c r="I2120" s="2">
        <v>9.6691160000000007</v>
      </c>
      <c r="J2120" s="2">
        <v>8.6845785000000078</v>
      </c>
      <c r="K2120" s="17" t="s">
        <v>52</v>
      </c>
      <c r="L2120" s="17" t="s">
        <v>49</v>
      </c>
      <c r="M2120" s="17" t="s">
        <v>53</v>
      </c>
    </row>
    <row r="2121" spans="1:13" ht="13.5" x14ac:dyDescent="0.25">
      <c r="A2121" s="3">
        <v>45091</v>
      </c>
      <c r="B2121" s="2">
        <v>10.571099999999999</v>
      </c>
      <c r="C2121" s="2">
        <v>67.528333455463056</v>
      </c>
      <c r="D2121" s="2">
        <v>5.7329100236255925E-2</v>
      </c>
      <c r="E2121" s="2">
        <v>0.15930740480257186</v>
      </c>
      <c r="F2121" s="2">
        <v>10.488720000000001</v>
      </c>
      <c r="G2121" s="2">
        <v>10.44144</v>
      </c>
      <c r="H2121" s="2">
        <v>10.41131</v>
      </c>
      <c r="I2121" s="2">
        <v>9.6974879999999999</v>
      </c>
      <c r="J2121" s="2">
        <v>8.6958665000000046</v>
      </c>
      <c r="K2121" s="17" t="s">
        <v>52</v>
      </c>
      <c r="L2121" s="17" t="s">
        <v>49</v>
      </c>
      <c r="M2121" s="17" t="s">
        <v>53</v>
      </c>
    </row>
    <row r="2122" spans="1:13" ht="13.5" x14ac:dyDescent="0.25">
      <c r="A2122" s="3">
        <v>45092</v>
      </c>
      <c r="B2122" s="2">
        <v>10.5863</v>
      </c>
      <c r="C2122" s="2">
        <v>67.965609763032219</v>
      </c>
      <c r="D2122" s="2">
        <v>5.5977267233190631E-2</v>
      </c>
      <c r="E2122" s="2">
        <v>0.15114406404446035</v>
      </c>
      <c r="F2122" s="2">
        <v>10.531420000000001</v>
      </c>
      <c r="G2122" s="2">
        <v>10.456689999999998</v>
      </c>
      <c r="H2122" s="2">
        <v>10.437239999999999</v>
      </c>
      <c r="I2122" s="2">
        <v>9.7263180000000009</v>
      </c>
      <c r="J2122" s="2">
        <v>8.7079935000000059</v>
      </c>
      <c r="K2122" s="17" t="s">
        <v>52</v>
      </c>
      <c r="L2122" s="17" t="s">
        <v>49</v>
      </c>
      <c r="M2122" s="17" t="s">
        <v>53</v>
      </c>
    </row>
    <row r="2123" spans="1:13" ht="13.5" x14ac:dyDescent="0.25">
      <c r="A2123" s="3">
        <v>45093</v>
      </c>
      <c r="B2123" s="2">
        <v>10.1821</v>
      </c>
      <c r="C2123" s="2">
        <v>49.049766163807426</v>
      </c>
      <c r="D2123" s="2">
        <v>8.0144608701068876E-2</v>
      </c>
      <c r="E2123" s="2">
        <v>0.13393098242539134</v>
      </c>
      <c r="F2123" s="2">
        <v>10.49328</v>
      </c>
      <c r="G2123" s="2">
        <v>10.43304</v>
      </c>
      <c r="H2123" s="2">
        <v>10.441054999999999</v>
      </c>
      <c r="I2123" s="2">
        <v>9.7470640000000017</v>
      </c>
      <c r="J2123" s="2">
        <v>8.717718000000005</v>
      </c>
      <c r="K2123" s="17" t="s">
        <v>52</v>
      </c>
      <c r="L2123" s="17" t="s">
        <v>49</v>
      </c>
      <c r="M2123" s="17" t="s">
        <v>54</v>
      </c>
    </row>
    <row r="2124" spans="1:13" ht="13.5" x14ac:dyDescent="0.25">
      <c r="A2124" s="3">
        <v>45096</v>
      </c>
      <c r="B2124" s="2">
        <v>10.144</v>
      </c>
      <c r="C2124" s="2">
        <v>47.702084848088795</v>
      </c>
      <c r="D2124" s="2">
        <v>0.10602164707389328</v>
      </c>
      <c r="E2124" s="2">
        <v>0.11541862139446993</v>
      </c>
      <c r="F2124" s="2">
        <v>10.401759999999999</v>
      </c>
      <c r="G2124" s="2">
        <v>10.404059999999999</v>
      </c>
      <c r="H2124" s="2">
        <v>10.43343</v>
      </c>
      <c r="I2124" s="2">
        <v>9.7670480000000008</v>
      </c>
      <c r="J2124" s="2">
        <v>8.7266800000000053</v>
      </c>
      <c r="K2124" s="17" t="s">
        <v>48</v>
      </c>
      <c r="L2124" s="17" t="s">
        <v>50</v>
      </c>
      <c r="M2124" s="17" t="s">
        <v>47</v>
      </c>
    </row>
    <row r="2125" spans="1:13" ht="13.5" x14ac:dyDescent="0.25">
      <c r="A2125" s="3">
        <v>45097</v>
      </c>
      <c r="B2125" s="2">
        <v>10.2202</v>
      </c>
      <c r="C2125" s="2">
        <v>50.624084159308737</v>
      </c>
      <c r="D2125" s="2">
        <v>0.11336096036230181</v>
      </c>
      <c r="E2125" s="2">
        <v>9.4426747757411389E-2</v>
      </c>
      <c r="F2125" s="2">
        <v>10.34074</v>
      </c>
      <c r="G2125" s="2">
        <v>10.388800000000002</v>
      </c>
      <c r="H2125" s="2">
        <v>10.414359999999999</v>
      </c>
      <c r="I2125" s="2">
        <v>9.7899280000000015</v>
      </c>
      <c r="J2125" s="2">
        <v>8.7359085000000043</v>
      </c>
      <c r="K2125" s="17" t="s">
        <v>52</v>
      </c>
      <c r="L2125" s="17" t="s">
        <v>49</v>
      </c>
      <c r="M2125" s="17" t="s">
        <v>54</v>
      </c>
    </row>
    <row r="2126" spans="1:13" ht="13.5" x14ac:dyDescent="0.25">
      <c r="A2126" s="3">
        <v>45098</v>
      </c>
      <c r="B2126" s="2">
        <v>10.3652</v>
      </c>
      <c r="C2126" s="2">
        <v>55.696674326878878</v>
      </c>
      <c r="D2126" s="2">
        <v>9.9432947008637029E-2</v>
      </c>
      <c r="E2126" s="2">
        <v>7.6613382107149838E-2</v>
      </c>
      <c r="F2126" s="2">
        <v>10.29956</v>
      </c>
      <c r="G2126" s="2">
        <v>10.394140000000002</v>
      </c>
      <c r="H2126" s="2">
        <v>10.402539999999998</v>
      </c>
      <c r="I2126" s="2">
        <v>9.8157080000000025</v>
      </c>
      <c r="J2126" s="2">
        <v>8.7457855000000055</v>
      </c>
      <c r="K2126" s="17" t="s">
        <v>52</v>
      </c>
      <c r="L2126" s="17" t="s">
        <v>49</v>
      </c>
      <c r="M2126" s="17" t="s">
        <v>54</v>
      </c>
    </row>
    <row r="2127" spans="1:13" ht="13.5" x14ac:dyDescent="0.25">
      <c r="A2127" s="3">
        <v>45099</v>
      </c>
      <c r="B2127" s="2">
        <v>10.3728</v>
      </c>
      <c r="C2127" s="2">
        <v>55.952103243251223</v>
      </c>
      <c r="D2127" s="2">
        <v>9.5600652249967055E-2</v>
      </c>
      <c r="E2127" s="2">
        <v>5.7554737195847042E-2</v>
      </c>
      <c r="F2127" s="2">
        <v>10.25686</v>
      </c>
      <c r="G2127" s="2">
        <v>10.39414</v>
      </c>
      <c r="H2127" s="2">
        <v>10.402539999999998</v>
      </c>
      <c r="I2127" s="2">
        <v>9.8500300000000021</v>
      </c>
      <c r="J2127" s="2">
        <v>8.755700500000005</v>
      </c>
      <c r="K2127" s="17" t="s">
        <v>52</v>
      </c>
      <c r="L2127" s="17" t="s">
        <v>49</v>
      </c>
      <c r="M2127" s="17" t="s">
        <v>54</v>
      </c>
    </row>
    <row r="2128" spans="1:13" ht="13.5" x14ac:dyDescent="0.25">
      <c r="A2128" s="3">
        <v>45100</v>
      </c>
      <c r="B2128" s="2">
        <v>10.677899999999999</v>
      </c>
      <c r="C2128" s="2">
        <v>64.740719100458406</v>
      </c>
      <c r="D2128" s="2">
        <v>6.8908675988902601E-2</v>
      </c>
      <c r="E2128" s="2">
        <v>3.8204678720960603E-2</v>
      </c>
      <c r="F2128" s="2">
        <v>10.356019999999999</v>
      </c>
      <c r="G2128" s="2">
        <v>10.42465</v>
      </c>
      <c r="H2128" s="2">
        <v>10.410549999999999</v>
      </c>
      <c r="I2128" s="2">
        <v>9.8835900000000017</v>
      </c>
      <c r="J2128" s="2">
        <v>8.7667600000000032</v>
      </c>
      <c r="K2128" s="17" t="s">
        <v>52</v>
      </c>
      <c r="L2128" s="17" t="s">
        <v>49</v>
      </c>
      <c r="M2128" s="17" t="s">
        <v>53</v>
      </c>
    </row>
    <row r="2129" spans="1:13" ht="13.5" x14ac:dyDescent="0.25">
      <c r="A2129" s="3">
        <v>45103</v>
      </c>
      <c r="B2129" s="2">
        <v>10.677899999999999</v>
      </c>
      <c r="C2129" s="2">
        <v>64.740719100458406</v>
      </c>
      <c r="D2129" s="2">
        <v>7.8933951841470673E-2</v>
      </c>
      <c r="E2129" s="2">
        <v>1.744871240838991E-2</v>
      </c>
      <c r="F2129" s="2">
        <v>10.4628</v>
      </c>
      <c r="G2129" s="2">
        <v>10.432279999999997</v>
      </c>
      <c r="H2129" s="2">
        <v>10.416270000000001</v>
      </c>
      <c r="I2129" s="2">
        <v>9.9174540000000011</v>
      </c>
      <c r="J2129" s="2">
        <v>8.7774380000000036</v>
      </c>
      <c r="K2129" s="17" t="s">
        <v>52</v>
      </c>
      <c r="L2129" s="17" t="s">
        <v>49</v>
      </c>
      <c r="M2129" s="17" t="s">
        <v>53</v>
      </c>
    </row>
    <row r="2130" spans="1:13" ht="13.5" x14ac:dyDescent="0.25">
      <c r="A2130" s="3">
        <v>45104</v>
      </c>
      <c r="B2130" s="2">
        <v>10.601599999999999</v>
      </c>
      <c r="C2130" s="2">
        <v>61.199175642167994</v>
      </c>
      <c r="D2130" s="2">
        <v>7.8932855123778012E-2</v>
      </c>
      <c r="E2130" s="2">
        <v>4.5357540047485934E-4</v>
      </c>
      <c r="F2130" s="2">
        <v>10.53908</v>
      </c>
      <c r="G2130" s="2">
        <v>10.439909999999999</v>
      </c>
      <c r="H2130" s="2">
        <v>10.429234999999998</v>
      </c>
      <c r="I2130" s="2">
        <v>9.9494880000000023</v>
      </c>
      <c r="J2130" s="2">
        <v>8.7877345000000044</v>
      </c>
      <c r="K2130" s="17" t="s">
        <v>52</v>
      </c>
      <c r="L2130" s="17" t="s">
        <v>49</v>
      </c>
      <c r="M2130" s="17" t="s">
        <v>53</v>
      </c>
    </row>
    <row r="2131" spans="1:13" ht="13.5" x14ac:dyDescent="0.25">
      <c r="A2131" s="3">
        <v>45107</v>
      </c>
      <c r="B2131" s="2">
        <v>10.639699999999999</v>
      </c>
      <c r="C2131" s="2">
        <v>62.307966771585441</v>
      </c>
      <c r="D2131" s="2">
        <v>8.1386892109930997E-2</v>
      </c>
      <c r="E2131" s="2">
        <v>-1.227144734063277E-2</v>
      </c>
      <c r="F2131" s="2">
        <v>10.593979999999998</v>
      </c>
      <c r="G2131" s="2">
        <v>10.446769999999999</v>
      </c>
      <c r="H2131" s="2">
        <v>10.444104999999999</v>
      </c>
      <c r="I2131" s="2">
        <v>9.9822840000000035</v>
      </c>
      <c r="J2131" s="2">
        <v>8.7978400000000025</v>
      </c>
      <c r="K2131" s="17" t="s">
        <v>52</v>
      </c>
      <c r="L2131" s="17" t="s">
        <v>49</v>
      </c>
      <c r="M2131" s="17" t="s">
        <v>53</v>
      </c>
    </row>
    <row r="2132" spans="1:13" ht="13.5" x14ac:dyDescent="0.25">
      <c r="A2132" s="3">
        <v>45110</v>
      </c>
      <c r="B2132" s="2">
        <v>10.601599999999999</v>
      </c>
      <c r="C2132" s="2">
        <v>60.447708204251029</v>
      </c>
      <c r="D2132" s="2">
        <v>8.6761002089280836E-2</v>
      </c>
      <c r="E2132" s="2">
        <v>-2.2742502232718995E-2</v>
      </c>
      <c r="F2132" s="2">
        <v>10.63974</v>
      </c>
      <c r="G2132" s="2">
        <v>10.448300000000001</v>
      </c>
      <c r="H2132" s="2">
        <v>10.452494999999999</v>
      </c>
      <c r="I2132" s="2">
        <v>10.016606000000003</v>
      </c>
      <c r="J2132" s="2">
        <v>8.8077550000000002</v>
      </c>
      <c r="K2132" s="17" t="s">
        <v>52</v>
      </c>
      <c r="L2132" s="17" t="s">
        <v>49</v>
      </c>
      <c r="M2132" s="17" t="s">
        <v>53</v>
      </c>
    </row>
    <row r="2133" spans="1:13" ht="13.5" x14ac:dyDescent="0.25">
      <c r="A2133" s="3">
        <v>45111</v>
      </c>
      <c r="B2133" s="2">
        <v>10.5863</v>
      </c>
      <c r="C2133" s="2">
        <v>59.677178905692891</v>
      </c>
      <c r="D2133" s="2">
        <v>2.8757116721658704E-2</v>
      </c>
      <c r="E2133" s="2">
        <v>-2.1573630234249196E-2</v>
      </c>
      <c r="F2133" s="2">
        <v>10.621419999999999</v>
      </c>
      <c r="G2133" s="2">
        <v>10.488720000000001</v>
      </c>
      <c r="H2133" s="2">
        <v>10.46088</v>
      </c>
      <c r="I2133" s="2">
        <v>10.050774000000002</v>
      </c>
      <c r="J2133" s="2">
        <v>8.8177845000000001</v>
      </c>
      <c r="K2133" s="17" t="s">
        <v>52</v>
      </c>
      <c r="L2133" s="17" t="s">
        <v>49</v>
      </c>
      <c r="M2133" s="17" t="s">
        <v>54</v>
      </c>
    </row>
    <row r="2134" spans="1:13" ht="13.5" x14ac:dyDescent="0.25">
      <c r="A2134" s="3">
        <v>45112</v>
      </c>
      <c r="B2134" s="2">
        <v>10.5863</v>
      </c>
      <c r="C2134" s="2">
        <v>59.677178905692898</v>
      </c>
      <c r="D2134" s="2">
        <v>-2.7483045509061554E-2</v>
      </c>
      <c r="E2134" s="2">
        <v>-1.816072525760851E-2</v>
      </c>
      <c r="F2134" s="2">
        <v>10.603100000000001</v>
      </c>
      <c r="G2134" s="2">
        <v>10.53295</v>
      </c>
      <c r="H2134" s="2">
        <v>10.468504999999999</v>
      </c>
      <c r="I2134" s="2">
        <v>10.084790000000003</v>
      </c>
      <c r="J2134" s="2">
        <v>8.8276229999999991</v>
      </c>
      <c r="K2134" s="17" t="s">
        <v>52</v>
      </c>
      <c r="L2134" s="17" t="s">
        <v>49</v>
      </c>
      <c r="M2134" s="17" t="s">
        <v>54</v>
      </c>
    </row>
    <row r="2135" spans="1:13" ht="13.5" x14ac:dyDescent="0.25">
      <c r="A2135" s="3">
        <v>45113</v>
      </c>
      <c r="B2135" s="2">
        <v>10.5863</v>
      </c>
      <c r="C2135" s="2">
        <v>59.677178905692898</v>
      </c>
      <c r="D2135" s="2">
        <v>-6.4550032493141174E-2</v>
      </c>
      <c r="E2135" s="2">
        <v>-1.578583058343697E-2</v>
      </c>
      <c r="F2135" s="2">
        <v>10.60004</v>
      </c>
      <c r="G2135" s="2">
        <v>10.569559999999999</v>
      </c>
      <c r="H2135" s="2">
        <v>10.479179999999999</v>
      </c>
      <c r="I2135" s="2">
        <v>10.118806000000001</v>
      </c>
      <c r="J2135" s="2">
        <v>8.8378429999999994</v>
      </c>
      <c r="K2135" s="17" t="s">
        <v>52</v>
      </c>
      <c r="L2135" s="17" t="s">
        <v>49</v>
      </c>
      <c r="M2135" s="17" t="s">
        <v>54</v>
      </c>
    </row>
    <row r="2136" spans="1:13" ht="13.5" x14ac:dyDescent="0.25">
      <c r="A2136" s="3">
        <v>45114</v>
      </c>
      <c r="B2136" s="2">
        <v>10.563499999999999</v>
      </c>
      <c r="C2136" s="2">
        <v>58.294148443051952</v>
      </c>
      <c r="D2136" s="2">
        <v>-7.3031004831172197E-2</v>
      </c>
      <c r="E2136" s="2">
        <v>-1.9086353755650355E-2</v>
      </c>
      <c r="F2136" s="2">
        <v>10.5848</v>
      </c>
      <c r="G2136" s="2">
        <v>10.589389999999998</v>
      </c>
      <c r="H2136" s="2">
        <v>10.491764999999999</v>
      </c>
      <c r="I2136" s="2">
        <v>10.152366000000001</v>
      </c>
      <c r="J2136" s="2">
        <v>8.8479489999999998</v>
      </c>
      <c r="K2136" s="17" t="s">
        <v>48</v>
      </c>
      <c r="L2136" s="17" t="s">
        <v>50</v>
      </c>
      <c r="M2136" s="17" t="s">
        <v>47</v>
      </c>
    </row>
    <row r="2137" spans="1:13" ht="13.5" x14ac:dyDescent="0.25">
      <c r="A2137" s="3">
        <v>45117</v>
      </c>
      <c r="B2137" s="2">
        <v>10.670199999999999</v>
      </c>
      <c r="C2137" s="2">
        <v>62.655889115064092</v>
      </c>
      <c r="D2137" s="2">
        <v>-8.7837681109331101E-2</v>
      </c>
      <c r="E2137" s="2">
        <v>-2.3767028542768361E-2</v>
      </c>
      <c r="F2137" s="2">
        <v>10.598519999999999</v>
      </c>
      <c r="G2137" s="2">
        <v>10.619129999999998</v>
      </c>
      <c r="H2137" s="2">
        <v>10.506634999999999</v>
      </c>
      <c r="I2137" s="2">
        <v>10.182874</v>
      </c>
      <c r="J2137" s="2">
        <v>8.8583980000000011</v>
      </c>
      <c r="K2137" s="17" t="s">
        <v>52</v>
      </c>
      <c r="L2137" s="17" t="s">
        <v>49</v>
      </c>
      <c r="M2137" s="17" t="s">
        <v>53</v>
      </c>
    </row>
    <row r="2138" spans="1:13" ht="13.5" x14ac:dyDescent="0.25">
      <c r="A2138" s="3">
        <v>45118</v>
      </c>
      <c r="B2138" s="2">
        <v>10.662599999999999</v>
      </c>
      <c r="C2138" s="2">
        <v>62.157247547885177</v>
      </c>
      <c r="D2138" s="2">
        <v>-5.4325103479861525E-2</v>
      </c>
      <c r="E2138" s="2">
        <v>-3.2312704231201923E-2</v>
      </c>
      <c r="F2138" s="2">
        <v>10.61378</v>
      </c>
      <c r="G2138" s="2">
        <v>10.617599999999999</v>
      </c>
      <c r="H2138" s="2">
        <v>10.521124999999998</v>
      </c>
      <c r="I2138" s="2">
        <v>10.216127999999999</v>
      </c>
      <c r="J2138" s="2">
        <v>8.8691900000000015</v>
      </c>
      <c r="K2138" s="17" t="s">
        <v>52</v>
      </c>
      <c r="L2138" s="17" t="s">
        <v>49</v>
      </c>
      <c r="M2138" s="17" t="s">
        <v>53</v>
      </c>
    </row>
    <row r="2139" spans="1:13" ht="13.5" x14ac:dyDescent="0.25">
      <c r="A2139" s="3">
        <v>45119</v>
      </c>
      <c r="B2139" s="2">
        <v>10.601599999999999</v>
      </c>
      <c r="C2139" s="2">
        <v>58.156632545108508</v>
      </c>
      <c r="D2139" s="2">
        <v>-2.275684347409701E-2</v>
      </c>
      <c r="E2139" s="2">
        <v>-3.7845757703787092E-2</v>
      </c>
      <c r="F2139" s="2">
        <v>10.61684</v>
      </c>
      <c r="G2139" s="2">
        <v>10.609970000000001</v>
      </c>
      <c r="H2139" s="2">
        <v>10.521124999999998</v>
      </c>
      <c r="I2139" s="2">
        <v>10.241908</v>
      </c>
      <c r="J2139" s="2">
        <v>8.8796770000000009</v>
      </c>
      <c r="K2139" s="17" t="s">
        <v>52</v>
      </c>
      <c r="L2139" s="17" t="s">
        <v>49</v>
      </c>
      <c r="M2139" s="17" t="s">
        <v>53</v>
      </c>
    </row>
    <row r="2140" spans="1:13" ht="13.5" x14ac:dyDescent="0.25">
      <c r="A2140" s="3">
        <v>45120</v>
      </c>
      <c r="B2140" s="2">
        <v>10.5787</v>
      </c>
      <c r="C2140" s="2">
        <v>56.681713161538624</v>
      </c>
      <c r="D2140" s="2">
        <v>-6.9371885581954729E-3</v>
      </c>
      <c r="E2140" s="2">
        <v>-4.1155615513850143E-2</v>
      </c>
      <c r="F2140" s="2">
        <v>10.615319999999999</v>
      </c>
      <c r="G2140" s="2">
        <v>10.607679999999998</v>
      </c>
      <c r="H2140" s="2">
        <v>10.523794999999998</v>
      </c>
      <c r="I2140" s="2">
        <v>10.267075999999999</v>
      </c>
      <c r="J2140" s="2">
        <v>8.8898970000000013</v>
      </c>
      <c r="K2140" s="17" t="s">
        <v>52</v>
      </c>
      <c r="L2140" s="17" t="s">
        <v>49</v>
      </c>
      <c r="M2140" s="17" t="s">
        <v>54</v>
      </c>
    </row>
    <row r="2141" spans="1:13" ht="13.5" x14ac:dyDescent="0.25">
      <c r="A2141" s="3">
        <v>45121</v>
      </c>
      <c r="B2141" s="2">
        <v>10.5253</v>
      </c>
      <c r="C2141" s="2">
        <v>53.28789878183283</v>
      </c>
      <c r="D2141" s="2">
        <v>1.5614246929283482E-2</v>
      </c>
      <c r="E2141" s="2">
        <v>-4.6180205740234986E-2</v>
      </c>
      <c r="F2141" s="2">
        <v>10.607679999999998</v>
      </c>
      <c r="G2141" s="2">
        <v>10.59624</v>
      </c>
      <c r="H2141" s="2">
        <v>10.521504999999998</v>
      </c>
      <c r="I2141" s="2">
        <v>10.292244</v>
      </c>
      <c r="J2141" s="2">
        <v>8.8998120000000025</v>
      </c>
      <c r="K2141" s="17" t="s">
        <v>48</v>
      </c>
      <c r="L2141" s="17" t="s">
        <v>50</v>
      </c>
      <c r="M2141" s="17" t="s">
        <v>47</v>
      </c>
    </row>
    <row r="2142" spans="1:13" ht="13.5" x14ac:dyDescent="0.25">
      <c r="A2142" s="3">
        <v>45124</v>
      </c>
      <c r="B2142" s="2">
        <v>10.814399999999999</v>
      </c>
      <c r="C2142" s="2">
        <v>65.375087855230845</v>
      </c>
      <c r="D2142" s="2">
        <v>7.1321608077443699E-3</v>
      </c>
      <c r="E2142" s="2">
        <v>-4.9644011085802318E-2</v>
      </c>
      <c r="F2142" s="2">
        <v>10.636520000000001</v>
      </c>
      <c r="G2142" s="2">
        <v>10.617519999999999</v>
      </c>
      <c r="H2142" s="2">
        <v>10.532909999999999</v>
      </c>
      <c r="I2142" s="2">
        <v>10.321974000000003</v>
      </c>
      <c r="J2142" s="2">
        <v>8.9111725000000011</v>
      </c>
      <c r="K2142" s="17" t="s">
        <v>48</v>
      </c>
      <c r="L2142" s="17" t="s">
        <v>49</v>
      </c>
      <c r="M2142" s="17" t="s">
        <v>47</v>
      </c>
    </row>
    <row r="2143" spans="1:13" ht="13.5" x14ac:dyDescent="0.25">
      <c r="A2143" s="3">
        <v>45125</v>
      </c>
      <c r="B2143" s="2">
        <v>10.646699999999999</v>
      </c>
      <c r="C2143" s="2">
        <v>56.27796695067218</v>
      </c>
      <c r="D2143" s="2">
        <v>8.04867839562462E-3</v>
      </c>
      <c r="E2143" s="2">
        <v>-5.2169976257560452E-2</v>
      </c>
      <c r="F2143" s="2">
        <v>10.633339999999999</v>
      </c>
      <c r="G2143" s="2">
        <v>10.623559999999999</v>
      </c>
      <c r="H2143" s="2">
        <v>10.556139999999999</v>
      </c>
      <c r="I2143" s="2">
        <v>10.348808000000002</v>
      </c>
      <c r="J2143" s="2">
        <v>8.9215040000000005</v>
      </c>
      <c r="K2143" s="17" t="s">
        <v>48</v>
      </c>
      <c r="L2143" s="17" t="s">
        <v>50</v>
      </c>
      <c r="M2143" s="17" t="s">
        <v>47</v>
      </c>
    </row>
    <row r="2144" spans="1:13" ht="13.5" x14ac:dyDescent="0.25">
      <c r="A2144" s="3">
        <v>45127</v>
      </c>
      <c r="B2144" s="2">
        <v>10.604799999999999</v>
      </c>
      <c r="C2144" s="2">
        <v>54.246863889014463</v>
      </c>
      <c r="D2144" s="2">
        <v>1.1090409515523092E-2</v>
      </c>
      <c r="E2144" s="2">
        <v>-5.645212781563147E-2</v>
      </c>
      <c r="F2144" s="2">
        <v>10.633979999999999</v>
      </c>
      <c r="G2144" s="2">
        <v>10.625409999999999</v>
      </c>
      <c r="H2144" s="2">
        <v>10.579179999999999</v>
      </c>
      <c r="I2144" s="2">
        <v>10.374652000000001</v>
      </c>
      <c r="J2144" s="2">
        <v>8.9318165000000018</v>
      </c>
      <c r="K2144" s="17" t="s">
        <v>48</v>
      </c>
      <c r="L2144" s="17" t="s">
        <v>50</v>
      </c>
      <c r="M2144" s="17" t="s">
        <v>47</v>
      </c>
    </row>
    <row r="2145" spans="1:13" ht="13.5" x14ac:dyDescent="0.25">
      <c r="A2145" s="3">
        <v>45128</v>
      </c>
      <c r="B2145" s="2">
        <v>10.437099999999999</v>
      </c>
      <c r="C2145" s="2">
        <v>46.944230357011108</v>
      </c>
      <c r="D2145" s="2">
        <v>2.5558541765978049E-2</v>
      </c>
      <c r="E2145" s="2">
        <v>-5.7001195937997823E-2</v>
      </c>
      <c r="F2145" s="2">
        <v>10.60566</v>
      </c>
      <c r="G2145" s="2">
        <v>10.610489999999999</v>
      </c>
      <c r="H2145" s="2">
        <v>10.590024999999999</v>
      </c>
      <c r="I2145" s="2">
        <v>10.395006000000002</v>
      </c>
      <c r="J2145" s="2">
        <v>8.9405280000000023</v>
      </c>
      <c r="K2145" s="17" t="s">
        <v>48</v>
      </c>
      <c r="L2145" s="17" t="s">
        <v>50</v>
      </c>
      <c r="M2145" s="17" t="s">
        <v>47</v>
      </c>
    </row>
    <row r="2146" spans="1:13" ht="13.5" x14ac:dyDescent="0.25">
      <c r="A2146" s="3">
        <v>45131</v>
      </c>
      <c r="B2146" s="2">
        <v>10.059900000000001</v>
      </c>
      <c r="C2146" s="2">
        <v>35.400672414618498</v>
      </c>
      <c r="D2146" s="2">
        <v>6.2736040916437474E-2</v>
      </c>
      <c r="E2146" s="2">
        <v>-5.9057437376441452E-2</v>
      </c>
      <c r="F2146" s="2">
        <v>10.51258</v>
      </c>
      <c r="G2146" s="2">
        <v>10.560129999999999</v>
      </c>
      <c r="H2146" s="2">
        <v>10.574759999999999</v>
      </c>
      <c r="I2146" s="2">
        <v>10.407054</v>
      </c>
      <c r="J2146" s="2">
        <v>8.9469720000000024</v>
      </c>
      <c r="K2146" s="17" t="s">
        <v>48</v>
      </c>
      <c r="L2146" s="17" t="s">
        <v>50</v>
      </c>
      <c r="M2146" s="17" t="s">
        <v>47</v>
      </c>
    </row>
    <row r="2147" spans="1:13" ht="13.5" x14ac:dyDescent="0.25">
      <c r="A2147" s="3">
        <v>45133</v>
      </c>
      <c r="B2147" s="2">
        <v>10.059900000000001</v>
      </c>
      <c r="C2147" s="2">
        <v>35.400672414618498</v>
      </c>
      <c r="D2147" s="2">
        <v>0.11330318650820637</v>
      </c>
      <c r="E2147" s="2">
        <v>-5.9876349291148066E-2</v>
      </c>
      <c r="F2147" s="2">
        <v>10.36168</v>
      </c>
      <c r="G2147" s="2">
        <v>10.4991</v>
      </c>
      <c r="H2147" s="2">
        <v>10.559115</v>
      </c>
      <c r="I2147" s="2">
        <v>10.416202000000004</v>
      </c>
      <c r="J2147" s="2">
        <v>8.9534160000000025</v>
      </c>
      <c r="K2147" s="17" t="s">
        <v>48</v>
      </c>
      <c r="L2147" s="17" t="s">
        <v>50</v>
      </c>
      <c r="M2147" s="17" t="s">
        <v>47</v>
      </c>
    </row>
    <row r="2148" spans="1:13" ht="13.5" x14ac:dyDescent="0.25">
      <c r="A2148" s="3">
        <v>45134</v>
      </c>
      <c r="B2148" s="2">
        <v>10.059900000000001</v>
      </c>
      <c r="C2148" s="2">
        <v>35.400672414618498</v>
      </c>
      <c r="D2148" s="2">
        <v>0.15741587109995336</v>
      </c>
      <c r="E2148" s="2">
        <v>-5.3391382134955756E-2</v>
      </c>
      <c r="F2148" s="2">
        <v>10.244319999999998</v>
      </c>
      <c r="G2148" s="2">
        <v>10.438829999999999</v>
      </c>
      <c r="H2148" s="2">
        <v>10.528214999999999</v>
      </c>
      <c r="I2148" s="2">
        <v>10.422910000000003</v>
      </c>
      <c r="J2148" s="2">
        <v>8.960050500000003</v>
      </c>
      <c r="K2148" s="17" t="s">
        <v>48</v>
      </c>
      <c r="L2148" s="17" t="s">
        <v>50</v>
      </c>
      <c r="M2148" s="17" t="s">
        <v>47</v>
      </c>
    </row>
    <row r="2149" spans="1:13" ht="13.5" x14ac:dyDescent="0.25">
      <c r="A2149" s="3">
        <v>45135</v>
      </c>
      <c r="B2149" s="2">
        <v>10.059900000000001</v>
      </c>
      <c r="C2149" s="2">
        <v>35.400672414618498</v>
      </c>
      <c r="D2149" s="2">
        <v>0.18766693884448671</v>
      </c>
      <c r="E2149" s="2">
        <v>-4.8053642598045787E-2</v>
      </c>
      <c r="F2149" s="2">
        <v>10.135339999999999</v>
      </c>
      <c r="G2149" s="2">
        <v>10.38466</v>
      </c>
      <c r="H2149" s="2">
        <v>10.497315</v>
      </c>
      <c r="I2149" s="2">
        <v>10.427330000000005</v>
      </c>
      <c r="J2149" s="2">
        <v>8.9664945000000031</v>
      </c>
      <c r="K2149" s="17" t="s">
        <v>48</v>
      </c>
      <c r="L2149" s="17" t="s">
        <v>50</v>
      </c>
      <c r="M2149" s="17" t="s">
        <v>47</v>
      </c>
    </row>
    <row r="2150" spans="1:13" ht="13.5" x14ac:dyDescent="0.25">
      <c r="A2150" s="3">
        <v>45138</v>
      </c>
      <c r="B2150" s="2">
        <v>10.227499999999999</v>
      </c>
      <c r="C2150" s="2">
        <v>43.677774884251818</v>
      </c>
      <c r="D2150" s="2">
        <v>0.19946459090821378</v>
      </c>
      <c r="E2150" s="2">
        <v>-4.580707562422149E-2</v>
      </c>
      <c r="F2150" s="2">
        <v>10.09342</v>
      </c>
      <c r="G2150" s="2">
        <v>10.349539999999999</v>
      </c>
      <c r="H2150" s="2">
        <v>10.47861</v>
      </c>
      <c r="I2150" s="2">
        <v>10.432204000000004</v>
      </c>
      <c r="J2150" s="2">
        <v>8.9741580000000027</v>
      </c>
      <c r="K2150" s="17" t="s">
        <v>52</v>
      </c>
      <c r="L2150" s="17" t="s">
        <v>49</v>
      </c>
      <c r="M2150" s="17" t="s">
        <v>54</v>
      </c>
    </row>
    <row r="2151" spans="1:13" ht="13.5" x14ac:dyDescent="0.25">
      <c r="A2151" s="3">
        <v>45139</v>
      </c>
      <c r="B2151" s="2">
        <v>10.059900000000001</v>
      </c>
      <c r="C2151" s="2">
        <v>38.38164527269268</v>
      </c>
      <c r="D2151" s="2">
        <v>0.21463637425263649</v>
      </c>
      <c r="E2151" s="2">
        <v>-4.539398197147336E-2</v>
      </c>
      <c r="F2151" s="2">
        <v>10.09342</v>
      </c>
      <c r="G2151" s="2">
        <v>10.303000000000001</v>
      </c>
      <c r="H2151" s="2">
        <v>10.449619999999999</v>
      </c>
      <c r="I2151" s="2">
        <v>10.433726000000004</v>
      </c>
      <c r="J2151" s="2">
        <v>8.9809835000000025</v>
      </c>
      <c r="K2151" s="17" t="s">
        <v>52</v>
      </c>
      <c r="L2151" s="17" t="s">
        <v>49</v>
      </c>
      <c r="M2151" s="17" t="s">
        <v>55</v>
      </c>
    </row>
    <row r="2152" spans="1:13" ht="13.5" x14ac:dyDescent="0.25">
      <c r="A2152" s="3">
        <v>45140</v>
      </c>
      <c r="B2152" s="2">
        <v>10.059900000000001</v>
      </c>
      <c r="C2152" s="2">
        <v>38.38164527269268</v>
      </c>
      <c r="D2152" s="2">
        <v>0.27385772730877811</v>
      </c>
      <c r="E2152" s="2">
        <v>-5.0425930678469025E-2</v>
      </c>
      <c r="F2152" s="2">
        <v>10.09342</v>
      </c>
      <c r="G2152" s="2">
        <v>10.227549999999999</v>
      </c>
      <c r="H2152" s="2">
        <v>10.422534999999998</v>
      </c>
      <c r="I2152" s="2">
        <v>10.433570000000005</v>
      </c>
      <c r="J2152" s="2">
        <v>8.9878090000000039</v>
      </c>
      <c r="K2152" s="17" t="s">
        <v>52</v>
      </c>
      <c r="L2152" s="17" t="s">
        <v>49</v>
      </c>
      <c r="M2152" s="17" t="s">
        <v>55</v>
      </c>
    </row>
    <row r="2153" spans="1:13" ht="13.5" x14ac:dyDescent="0.25">
      <c r="A2153" s="3">
        <v>45141</v>
      </c>
      <c r="B2153" s="2">
        <v>10.227499999999999</v>
      </c>
      <c r="C2153" s="2">
        <v>45.97850434774675</v>
      </c>
      <c r="D2153" s="2">
        <v>0.28751881329511342</v>
      </c>
      <c r="E2153" s="2">
        <v>-5.3506371460656441E-2</v>
      </c>
      <c r="F2153" s="2">
        <v>10.126939999999999</v>
      </c>
      <c r="G2153" s="2">
        <v>10.185629999999998</v>
      </c>
      <c r="H2153" s="2">
        <v>10.404594999999999</v>
      </c>
      <c r="I2153" s="2">
        <v>10.436004000000004</v>
      </c>
      <c r="J2153" s="2">
        <v>8.9960445000000036</v>
      </c>
      <c r="K2153" s="17" t="s">
        <v>52</v>
      </c>
      <c r="L2153" s="17" t="s">
        <v>49</v>
      </c>
      <c r="M2153" s="17" t="s">
        <v>53</v>
      </c>
    </row>
    <row r="2154" spans="1:13" ht="13.5" x14ac:dyDescent="0.25">
      <c r="A2154" s="3">
        <v>45142</v>
      </c>
      <c r="B2154" s="2">
        <v>10.059900000000001</v>
      </c>
      <c r="C2154" s="2">
        <v>40.589348577314787</v>
      </c>
      <c r="D2154" s="2">
        <v>0.3056912446143798</v>
      </c>
      <c r="E2154" s="2">
        <v>-5.8420496143075283E-2</v>
      </c>
      <c r="F2154" s="2">
        <v>10.126939999999999</v>
      </c>
      <c r="G2154" s="2">
        <v>10.131139999999998</v>
      </c>
      <c r="H2154" s="2">
        <v>10.378274999999999</v>
      </c>
      <c r="I2154" s="2">
        <v>10.431272000000005</v>
      </c>
      <c r="J2154" s="2">
        <v>9.0030985000000037</v>
      </c>
      <c r="K2154" s="17" t="s">
        <v>52</v>
      </c>
      <c r="L2154" s="17" t="s">
        <v>49</v>
      </c>
      <c r="M2154" s="17" t="s">
        <v>55</v>
      </c>
    </row>
    <row r="2155" spans="1:13" ht="13.5" x14ac:dyDescent="0.25">
      <c r="A2155" s="3">
        <v>45145</v>
      </c>
      <c r="B2155" s="2">
        <v>10.219099999999999</v>
      </c>
      <c r="C2155" s="2">
        <v>46.950044749224006</v>
      </c>
      <c r="D2155" s="2">
        <v>0.285062337589709</v>
      </c>
      <c r="E2155" s="2">
        <v>-7.0156085688684547E-2</v>
      </c>
      <c r="F2155" s="2">
        <v>10.125260000000001</v>
      </c>
      <c r="G2155" s="2">
        <v>10.10934</v>
      </c>
      <c r="H2155" s="2">
        <v>10.359914999999997</v>
      </c>
      <c r="I2155" s="2">
        <v>10.423622000000005</v>
      </c>
      <c r="J2155" s="2">
        <v>9.0111010000000018</v>
      </c>
      <c r="K2155" s="17" t="s">
        <v>48</v>
      </c>
      <c r="L2155" s="17" t="s">
        <v>49</v>
      </c>
      <c r="M2155" s="17" t="s">
        <v>47</v>
      </c>
    </row>
    <row r="2156" spans="1:13" ht="13.5" x14ac:dyDescent="0.25">
      <c r="A2156" s="3">
        <v>45146</v>
      </c>
      <c r="B2156" s="2">
        <v>10.185600000000001</v>
      </c>
      <c r="C2156" s="2">
        <v>45.83792459846682</v>
      </c>
      <c r="D2156" s="2">
        <v>0.21258655758360057</v>
      </c>
      <c r="E2156" s="2">
        <v>-8.1049346327490279E-2</v>
      </c>
      <c r="F2156" s="2">
        <v>10.150399999999999</v>
      </c>
      <c r="G2156" s="2">
        <v>10.12191</v>
      </c>
      <c r="H2156" s="2">
        <v>10.341019999999999</v>
      </c>
      <c r="I2156" s="2">
        <v>10.415302000000006</v>
      </c>
      <c r="J2156" s="2">
        <v>9.0189360000000018</v>
      </c>
      <c r="K2156" s="17" t="s">
        <v>48</v>
      </c>
      <c r="L2156" s="17" t="s">
        <v>50</v>
      </c>
      <c r="M2156" s="17" t="s">
        <v>51</v>
      </c>
    </row>
    <row r="2157" spans="1:13" ht="13.5" x14ac:dyDescent="0.25">
      <c r="A2157" s="3">
        <v>45147</v>
      </c>
      <c r="B2157" s="2">
        <v>9.8922000000000008</v>
      </c>
      <c r="C2157" s="2">
        <v>37.467139027192047</v>
      </c>
      <c r="D2157" s="2">
        <v>0.17368175492828897</v>
      </c>
      <c r="E2157" s="2">
        <v>-9.0607143056572692E-2</v>
      </c>
      <c r="F2157" s="2">
        <v>10.116859999999999</v>
      </c>
      <c r="G2157" s="2">
        <v>10.10514</v>
      </c>
      <c r="H2157" s="2">
        <v>10.302119999999999</v>
      </c>
      <c r="I2157" s="2">
        <v>10.405690000000003</v>
      </c>
      <c r="J2157" s="2">
        <v>9.025304000000002</v>
      </c>
      <c r="K2157" s="17" t="s">
        <v>48</v>
      </c>
      <c r="L2157" s="17" t="s">
        <v>50</v>
      </c>
      <c r="M2157" s="17" t="s">
        <v>47</v>
      </c>
    </row>
    <row r="2158" spans="1:13" ht="13.5" x14ac:dyDescent="0.25">
      <c r="A2158" s="3">
        <v>45148</v>
      </c>
      <c r="B2158" s="2">
        <v>9.8922000000000008</v>
      </c>
      <c r="C2158" s="2">
        <v>37.467139027192047</v>
      </c>
      <c r="D2158" s="2">
        <v>0.14313261603961713</v>
      </c>
      <c r="E2158" s="2">
        <v>-0.10140359723750834</v>
      </c>
      <c r="F2158" s="2">
        <v>10.049800000000001</v>
      </c>
      <c r="G2158" s="2">
        <v>10.088370000000001</v>
      </c>
      <c r="H2158" s="2">
        <v>10.263599999999999</v>
      </c>
      <c r="I2158" s="2">
        <v>10.393180000000005</v>
      </c>
      <c r="J2158" s="2">
        <v>9.0316720000000021</v>
      </c>
      <c r="K2158" s="17" t="s">
        <v>48</v>
      </c>
      <c r="L2158" s="17" t="s">
        <v>50</v>
      </c>
      <c r="M2158" s="17" t="s">
        <v>47</v>
      </c>
    </row>
    <row r="2159" spans="1:13" ht="13.5" x14ac:dyDescent="0.25">
      <c r="A2159" s="3">
        <v>45149</v>
      </c>
      <c r="B2159" s="2">
        <v>9.7245000000000008</v>
      </c>
      <c r="C2159" s="2">
        <v>33.421313874168888</v>
      </c>
      <c r="D2159" s="2">
        <v>0.13190029792411018</v>
      </c>
      <c r="E2159" s="2">
        <v>-0.10806548448023472</v>
      </c>
      <c r="F2159" s="2">
        <v>9.9827200000000005</v>
      </c>
      <c r="G2159" s="2">
        <v>10.054830000000001</v>
      </c>
      <c r="H2159" s="2">
        <v>10.219745</v>
      </c>
      <c r="I2159" s="2">
        <v>10.376400000000006</v>
      </c>
      <c r="J2159" s="2">
        <v>9.0372400000000024</v>
      </c>
      <c r="K2159" s="17" t="s">
        <v>48</v>
      </c>
      <c r="L2159" s="17" t="s">
        <v>50</v>
      </c>
      <c r="M2159" s="17" t="s">
        <v>47</v>
      </c>
    </row>
    <row r="2160" spans="1:13" ht="13.5" x14ac:dyDescent="0.25">
      <c r="A2160" s="3">
        <v>45152</v>
      </c>
      <c r="B2160" s="2">
        <v>10.059900000000001</v>
      </c>
      <c r="C2160" s="2">
        <v>45.984262114234461</v>
      </c>
      <c r="D2160" s="2">
        <v>0.12635930455242672</v>
      </c>
      <c r="E2160" s="2">
        <v>-0.11048635793590569</v>
      </c>
      <c r="F2160" s="2">
        <v>9.9508800000000015</v>
      </c>
      <c r="G2160" s="2">
        <v>10.038070000000001</v>
      </c>
      <c r="H2160" s="2">
        <v>10.193804999999999</v>
      </c>
      <c r="I2160" s="2">
        <v>10.370752000000005</v>
      </c>
      <c r="J2160" s="2">
        <v>9.0448280000000008</v>
      </c>
      <c r="K2160" s="17" t="s">
        <v>48</v>
      </c>
      <c r="L2160" s="17" t="s">
        <v>50</v>
      </c>
      <c r="M2160" s="17" t="s">
        <v>47</v>
      </c>
    </row>
    <row r="2161" spans="1:13" ht="13.5" x14ac:dyDescent="0.25">
      <c r="A2161" s="3">
        <v>45153</v>
      </c>
      <c r="B2161" s="2">
        <v>9.8084000000000007</v>
      </c>
      <c r="C2161" s="2">
        <v>39.90387735843214</v>
      </c>
      <c r="D2161" s="2">
        <v>0.11533306410962574</v>
      </c>
      <c r="E2161" s="2">
        <v>-0.10893299722894059</v>
      </c>
      <c r="F2161" s="2">
        <v>9.8754400000000011</v>
      </c>
      <c r="G2161" s="2">
        <v>10.012920000000001</v>
      </c>
      <c r="H2161" s="2">
        <v>10.157959999999999</v>
      </c>
      <c r="I2161" s="2">
        <v>10.360074000000006</v>
      </c>
      <c r="J2161" s="2">
        <v>9.0511584999999997</v>
      </c>
      <c r="K2161" s="17" t="s">
        <v>48</v>
      </c>
      <c r="L2161" s="17" t="s">
        <v>50</v>
      </c>
      <c r="M2161" s="17" t="s">
        <v>47</v>
      </c>
    </row>
    <row r="2162" spans="1:13" ht="13.5" x14ac:dyDescent="0.25">
      <c r="A2162" s="3">
        <v>45154</v>
      </c>
      <c r="B2162" s="2">
        <v>9.8084000000000007</v>
      </c>
      <c r="C2162" s="2">
        <v>39.90387735843214</v>
      </c>
      <c r="D2162" s="2">
        <v>0.10824603169307778</v>
      </c>
      <c r="E2162" s="2">
        <v>-9.8752582172815934E-2</v>
      </c>
      <c r="F2162" s="2">
        <v>9.8586799999999997</v>
      </c>
      <c r="G2162" s="2">
        <v>9.9877700000000011</v>
      </c>
      <c r="H2162" s="2">
        <v>10.107659999999999</v>
      </c>
      <c r="I2162" s="2">
        <v>10.347566000000006</v>
      </c>
      <c r="J2162" s="2">
        <v>9.0574510000000004</v>
      </c>
      <c r="K2162" s="17" t="s">
        <v>48</v>
      </c>
      <c r="L2162" s="17" t="s">
        <v>50</v>
      </c>
      <c r="M2162" s="17" t="s">
        <v>47</v>
      </c>
    </row>
    <row r="2163" spans="1:13" ht="13.5" x14ac:dyDescent="0.25">
      <c r="A2163" s="3">
        <v>45155</v>
      </c>
      <c r="B2163" s="2">
        <v>9.8084000000000007</v>
      </c>
      <c r="C2163" s="2">
        <v>39.90387735843214</v>
      </c>
      <c r="D2163" s="2">
        <v>0.13011065265796873</v>
      </c>
      <c r="E2163" s="2">
        <v>-9.6536513596689869E-2</v>
      </c>
      <c r="F2163" s="2">
        <v>9.84192</v>
      </c>
      <c r="G2163" s="2">
        <v>9.9458600000000015</v>
      </c>
      <c r="H2163" s="2">
        <v>10.065745</v>
      </c>
      <c r="I2163" s="2">
        <v>10.335362000000007</v>
      </c>
      <c r="J2163" s="2">
        <v>9.0637434999999975</v>
      </c>
      <c r="K2163" s="17" t="s">
        <v>48</v>
      </c>
      <c r="L2163" s="17" t="s">
        <v>50</v>
      </c>
      <c r="M2163" s="17" t="s">
        <v>47</v>
      </c>
    </row>
    <row r="2164" spans="1:13" ht="13.5" x14ac:dyDescent="0.25">
      <c r="A2164" s="3">
        <v>45156</v>
      </c>
      <c r="B2164" s="2">
        <v>10.017899999999999</v>
      </c>
      <c r="C2164" s="2">
        <v>47.17146819460082</v>
      </c>
      <c r="D2164" s="2">
        <v>0.10923124569134046</v>
      </c>
      <c r="E2164" s="2">
        <v>-9.1492361477894482E-2</v>
      </c>
      <c r="F2164" s="2">
        <v>9.9006000000000007</v>
      </c>
      <c r="G2164" s="2">
        <v>9.9416600000000024</v>
      </c>
      <c r="H2164" s="2">
        <v>10.0364</v>
      </c>
      <c r="I2164" s="2">
        <v>10.327044000000008</v>
      </c>
      <c r="J2164" s="2">
        <v>9.0711214999999985</v>
      </c>
      <c r="K2164" s="17" t="s">
        <v>48</v>
      </c>
      <c r="L2164" s="17" t="s">
        <v>50</v>
      </c>
      <c r="M2164" s="17" t="s">
        <v>51</v>
      </c>
    </row>
    <row r="2165" spans="1:13" ht="13.5" x14ac:dyDescent="0.25">
      <c r="A2165" s="3">
        <v>45159</v>
      </c>
      <c r="B2165" s="2">
        <v>10.017899999999999</v>
      </c>
      <c r="C2165" s="2">
        <v>47.171468194600813</v>
      </c>
      <c r="D2165" s="2">
        <v>0.11659887560989191</v>
      </c>
      <c r="E2165" s="2">
        <v>-8.4647298049743525E-2</v>
      </c>
      <c r="F2165" s="2">
        <v>9.892199999999999</v>
      </c>
      <c r="G2165" s="2">
        <v>9.9215400000000002</v>
      </c>
      <c r="H2165" s="2">
        <v>10.015440000000002</v>
      </c>
      <c r="I2165" s="2">
        <v>10.319946000000007</v>
      </c>
      <c r="J2165" s="2">
        <v>9.0789189999999991</v>
      </c>
      <c r="K2165" s="17" t="s">
        <v>48</v>
      </c>
      <c r="L2165" s="17" t="s">
        <v>50</v>
      </c>
      <c r="M2165" s="17" t="s">
        <v>47</v>
      </c>
    </row>
    <row r="2166" spans="1:13" ht="13.5" x14ac:dyDescent="0.25">
      <c r="A2166" s="3">
        <v>45160</v>
      </c>
      <c r="B2166" s="2">
        <v>10.294600000000001</v>
      </c>
      <c r="C2166" s="2">
        <v>55.428047772607997</v>
      </c>
      <c r="D2166" s="2">
        <v>9.768520816021109E-2</v>
      </c>
      <c r="E2166" s="2">
        <v>-7.6322208526378846E-2</v>
      </c>
      <c r="F2166" s="2">
        <v>9.9894400000000001</v>
      </c>
      <c r="G2166" s="2">
        <v>9.9324399999999997</v>
      </c>
      <c r="H2166" s="2">
        <v>10.027175000000002</v>
      </c>
      <c r="I2166" s="2">
        <v>10.319602000000005</v>
      </c>
      <c r="J2166" s="2">
        <v>9.088099999999999</v>
      </c>
      <c r="K2166" s="17" t="s">
        <v>52</v>
      </c>
      <c r="L2166" s="17" t="s">
        <v>55</v>
      </c>
      <c r="M2166" s="17" t="s">
        <v>53</v>
      </c>
    </row>
    <row r="2167" spans="1:13" ht="13.5" x14ac:dyDescent="0.25">
      <c r="A2167" s="3">
        <v>45161</v>
      </c>
      <c r="B2167" s="2">
        <v>10.336499999999999</v>
      </c>
      <c r="C2167" s="2">
        <v>56.53582545941341</v>
      </c>
      <c r="D2167" s="2">
        <v>3.2269255506928829E-2</v>
      </c>
      <c r="E2167" s="2">
        <v>-6.9027541052762778E-2</v>
      </c>
      <c r="F2167" s="2">
        <v>10.09506</v>
      </c>
      <c r="G2167" s="2">
        <v>9.9768699999999999</v>
      </c>
      <c r="H2167" s="2">
        <v>10.041005000000002</v>
      </c>
      <c r="I2167" s="2">
        <v>10.318876000000005</v>
      </c>
      <c r="J2167" s="2">
        <v>9.0974904999999975</v>
      </c>
      <c r="K2167" s="17" t="s">
        <v>52</v>
      </c>
      <c r="L2167" s="17" t="s">
        <v>55</v>
      </c>
      <c r="M2167" s="17" t="s">
        <v>53</v>
      </c>
    </row>
    <row r="2168" spans="1:13" ht="13.5" x14ac:dyDescent="0.25">
      <c r="A2168" s="3">
        <v>45162</v>
      </c>
      <c r="B2168" s="2">
        <v>10.353300000000001</v>
      </c>
      <c r="C2168" s="2">
        <v>56.997319846096296</v>
      </c>
      <c r="D2168" s="2">
        <v>-2.5657992361107773E-2</v>
      </c>
      <c r="E2168" s="2">
        <v>-6.1612795800277467E-2</v>
      </c>
      <c r="F2168" s="2">
        <v>10.204040000000001</v>
      </c>
      <c r="G2168" s="2">
        <v>10.02298</v>
      </c>
      <c r="H2168" s="2">
        <v>10.055675000000001</v>
      </c>
      <c r="I2168" s="2">
        <v>10.318486000000005</v>
      </c>
      <c r="J2168" s="2">
        <v>9.1073079999999962</v>
      </c>
      <c r="K2168" s="17" t="s">
        <v>52</v>
      </c>
      <c r="L2168" s="17" t="s">
        <v>55</v>
      </c>
      <c r="M2168" s="17" t="s">
        <v>53</v>
      </c>
    </row>
    <row r="2169" spans="1:13" ht="13.5" x14ac:dyDescent="0.25">
      <c r="A2169" s="3">
        <v>45163</v>
      </c>
      <c r="B2169" s="2">
        <v>10.353300000000001</v>
      </c>
      <c r="C2169" s="2">
        <v>56.997319846096296</v>
      </c>
      <c r="D2169" s="2">
        <v>-0.10180489035046847</v>
      </c>
      <c r="E2169" s="2">
        <v>-5.1124215689257478E-2</v>
      </c>
      <c r="F2169" s="2">
        <v>10.271120000000002</v>
      </c>
      <c r="G2169" s="2">
        <v>10.08586</v>
      </c>
      <c r="H2169" s="2">
        <v>10.070345</v>
      </c>
      <c r="I2169" s="2">
        <v>10.313520000000006</v>
      </c>
      <c r="J2169" s="2">
        <v>9.1171254999999967</v>
      </c>
      <c r="K2169" s="17" t="s">
        <v>52</v>
      </c>
      <c r="L2169" s="17" t="s">
        <v>55</v>
      </c>
      <c r="M2169" s="17" t="s">
        <v>53</v>
      </c>
    </row>
    <row r="2170" spans="1:13" ht="13.5" x14ac:dyDescent="0.25">
      <c r="A2170" s="3">
        <v>45166</v>
      </c>
      <c r="B2170" s="2">
        <v>10.562900000000001</v>
      </c>
      <c r="C2170" s="2">
        <v>62.7241454579164</v>
      </c>
      <c r="D2170" s="2">
        <v>-0.13139570911306819</v>
      </c>
      <c r="E2170" s="2">
        <v>-4.0460612309331068E-2</v>
      </c>
      <c r="F2170" s="2">
        <v>10.38012</v>
      </c>
      <c r="G2170" s="2">
        <v>10.13616</v>
      </c>
      <c r="H2170" s="2">
        <v>10.087115000000001</v>
      </c>
      <c r="I2170" s="2">
        <v>10.314272000000006</v>
      </c>
      <c r="J2170" s="2">
        <v>9.1280294999999949</v>
      </c>
      <c r="K2170" s="17" t="s">
        <v>52</v>
      </c>
      <c r="L2170" s="17" t="s">
        <v>55</v>
      </c>
      <c r="M2170" s="17" t="s">
        <v>53</v>
      </c>
    </row>
    <row r="2171" spans="1:13" ht="13.5" x14ac:dyDescent="0.25">
      <c r="A2171" s="3">
        <v>45167</v>
      </c>
      <c r="B2171" s="2">
        <v>10.562900000000001</v>
      </c>
      <c r="C2171" s="2">
        <v>62.7241454579164</v>
      </c>
      <c r="D2171" s="2">
        <v>-0.19750651345284709</v>
      </c>
      <c r="E2171" s="2">
        <v>-2.8476486687762571E-2</v>
      </c>
      <c r="F2171" s="2">
        <v>10.43378</v>
      </c>
      <c r="G2171" s="2">
        <v>10.21161</v>
      </c>
      <c r="H2171" s="2">
        <v>10.112265000000003</v>
      </c>
      <c r="I2171" s="2">
        <v>10.314108000000006</v>
      </c>
      <c r="J2171" s="2">
        <v>9.1389714999999949</v>
      </c>
      <c r="K2171" s="17" t="s">
        <v>52</v>
      </c>
      <c r="L2171" s="17" t="s">
        <v>55</v>
      </c>
      <c r="M2171" s="17" t="s">
        <v>53</v>
      </c>
    </row>
    <row r="2172" spans="1:13" ht="13.5" x14ac:dyDescent="0.25">
      <c r="A2172" s="3">
        <v>45168</v>
      </c>
      <c r="B2172" s="2">
        <v>10.478999999999999</v>
      </c>
      <c r="C2172" s="2">
        <v>59.072062624243067</v>
      </c>
      <c r="D2172" s="2">
        <v>-0.24943541698455007</v>
      </c>
      <c r="E2172" s="2">
        <v>-1.4804075678517211E-2</v>
      </c>
      <c r="F2172" s="2">
        <v>10.46228</v>
      </c>
      <c r="G2172" s="2">
        <v>10.278670000000002</v>
      </c>
      <c r="H2172" s="2">
        <v>10.133220000000003</v>
      </c>
      <c r="I2172" s="2">
        <v>10.311962000000005</v>
      </c>
      <c r="J2172" s="2">
        <v>9.1495704999999941</v>
      </c>
      <c r="K2172" s="17" t="s">
        <v>52</v>
      </c>
      <c r="L2172" s="17" t="s">
        <v>55</v>
      </c>
      <c r="M2172" s="17" t="s">
        <v>53</v>
      </c>
    </row>
    <row r="2173" spans="1:13" ht="13.5" x14ac:dyDescent="0.25">
      <c r="A2173" s="3">
        <v>45169</v>
      </c>
      <c r="B2173" s="2">
        <v>10.470599999999999</v>
      </c>
      <c r="C2173" s="2">
        <v>58.703533244726131</v>
      </c>
      <c r="D2173" s="2">
        <v>-0.29429782952950845</v>
      </c>
      <c r="E2173" s="2">
        <v>-9.3676967672125591E-5</v>
      </c>
      <c r="F2173" s="2">
        <v>10.48574</v>
      </c>
      <c r="G2173" s="2">
        <v>10.344890000000001</v>
      </c>
      <c r="H2173" s="2">
        <v>10.145375000000001</v>
      </c>
      <c r="I2173" s="2">
        <v>10.317732000000005</v>
      </c>
      <c r="J2173" s="2">
        <v>9.1601654999999944</v>
      </c>
      <c r="K2173" s="17" t="s">
        <v>52</v>
      </c>
      <c r="L2173" s="17" t="s">
        <v>55</v>
      </c>
      <c r="M2173" s="17" t="s">
        <v>53</v>
      </c>
    </row>
    <row r="2174" spans="1:13" ht="13.5" x14ac:dyDescent="0.25">
      <c r="A2174" s="3">
        <v>45170</v>
      </c>
      <c r="B2174" s="2">
        <v>10.478999999999999</v>
      </c>
      <c r="C2174" s="2">
        <v>58.979133423288395</v>
      </c>
      <c r="D2174" s="2">
        <v>-0.30203051366553524</v>
      </c>
      <c r="E2174" s="2">
        <v>1.4897066186610641E-2</v>
      </c>
      <c r="F2174" s="2">
        <v>10.51088</v>
      </c>
      <c r="G2174" s="2">
        <v>10.391000000000002</v>
      </c>
      <c r="H2174" s="2">
        <v>10.166329999999999</v>
      </c>
      <c r="I2174" s="2">
        <v>10.324432000000003</v>
      </c>
      <c r="J2174" s="2">
        <v>9.1706879999999948</v>
      </c>
      <c r="K2174" s="17" t="s">
        <v>52</v>
      </c>
      <c r="L2174" s="17" t="s">
        <v>55</v>
      </c>
      <c r="M2174" s="17" t="s">
        <v>53</v>
      </c>
    </row>
    <row r="2175" spans="1:13" ht="13.5" x14ac:dyDescent="0.25">
      <c r="A2175" s="3">
        <v>45173</v>
      </c>
      <c r="B2175" s="2">
        <v>10.303000000000001</v>
      </c>
      <c r="C2175" s="2">
        <v>51.260081593565957</v>
      </c>
      <c r="D2175" s="2">
        <v>-0.29686460506936818</v>
      </c>
      <c r="E2175" s="2">
        <v>2.9075183843936845E-2</v>
      </c>
      <c r="F2175" s="2">
        <v>10.4589</v>
      </c>
      <c r="G2175" s="2">
        <v>10.419509999999999</v>
      </c>
      <c r="H2175" s="2">
        <v>10.170525000000001</v>
      </c>
      <c r="I2175" s="2">
        <v>10.326088000000002</v>
      </c>
      <c r="J2175" s="2">
        <v>9.1803304999999948</v>
      </c>
      <c r="K2175" s="17" t="s">
        <v>48</v>
      </c>
      <c r="L2175" s="17" t="s">
        <v>55</v>
      </c>
      <c r="M2175" s="17" t="s">
        <v>47</v>
      </c>
    </row>
    <row r="2176" spans="1:13" ht="13.5" x14ac:dyDescent="0.25">
      <c r="A2176" s="3">
        <v>45174</v>
      </c>
      <c r="B2176" s="2">
        <v>10.185600000000001</v>
      </c>
      <c r="C2176" s="2">
        <v>46.854928911642439</v>
      </c>
      <c r="D2176" s="2">
        <v>-0.24141764414565259</v>
      </c>
      <c r="E2176" s="2">
        <v>3.9729896597273162E-2</v>
      </c>
      <c r="F2176" s="2">
        <v>10.38344</v>
      </c>
      <c r="G2176" s="2">
        <v>10.408609999999999</v>
      </c>
      <c r="H2176" s="2">
        <v>10.170525</v>
      </c>
      <c r="I2176" s="2">
        <v>10.322496000000001</v>
      </c>
      <c r="J2176" s="2">
        <v>9.1893859999999954</v>
      </c>
      <c r="K2176" s="17" t="s">
        <v>48</v>
      </c>
      <c r="L2176" s="17" t="s">
        <v>55</v>
      </c>
      <c r="M2176" s="17" t="s">
        <v>47</v>
      </c>
    </row>
    <row r="2177" spans="1:13" ht="13.5" x14ac:dyDescent="0.25">
      <c r="A2177" s="3">
        <v>45175</v>
      </c>
      <c r="B2177" s="2">
        <v>10.269399999999999</v>
      </c>
      <c r="C2177" s="2">
        <v>50.148168987260128</v>
      </c>
      <c r="D2177" s="2">
        <v>-0.19374418308980168</v>
      </c>
      <c r="E2177" s="2">
        <v>4.8675379405261725E-2</v>
      </c>
      <c r="F2177" s="2">
        <v>10.341519999999999</v>
      </c>
      <c r="G2177" s="2">
        <v>10.401899999999999</v>
      </c>
      <c r="H2177" s="2">
        <v>10.189384999999998</v>
      </c>
      <c r="I2177" s="2">
        <v>10.320428000000001</v>
      </c>
      <c r="J2177" s="2">
        <v>9.198898499999995</v>
      </c>
      <c r="K2177" s="17" t="s">
        <v>48</v>
      </c>
      <c r="L2177" s="17" t="s">
        <v>55</v>
      </c>
      <c r="M2177" s="17" t="s">
        <v>47</v>
      </c>
    </row>
    <row r="2178" spans="1:13" ht="13.5" x14ac:dyDescent="0.25">
      <c r="A2178" s="3">
        <v>45176</v>
      </c>
      <c r="B2178" s="2">
        <v>10.177199999999999</v>
      </c>
      <c r="C2178" s="2">
        <v>46.71799476511687</v>
      </c>
      <c r="D2178" s="2">
        <v>-0.14400635254074778</v>
      </c>
      <c r="E2178" s="2">
        <v>5.596955801049365E-2</v>
      </c>
      <c r="F2178" s="2">
        <v>10.28284</v>
      </c>
      <c r="G2178" s="2">
        <v>10.38429</v>
      </c>
      <c r="H2178" s="2">
        <v>10.203634999999998</v>
      </c>
      <c r="I2178" s="2">
        <v>10.310414000000003</v>
      </c>
      <c r="J2178" s="2">
        <v>9.2080264999999955</v>
      </c>
      <c r="K2178" s="17" t="s">
        <v>48</v>
      </c>
      <c r="L2178" s="17" t="s">
        <v>55</v>
      </c>
      <c r="M2178" s="17" t="s">
        <v>47</v>
      </c>
    </row>
    <row r="2179" spans="1:13" ht="13.5" x14ac:dyDescent="0.25">
      <c r="A2179" s="3">
        <v>45177</v>
      </c>
      <c r="B2179" s="2">
        <v>10.177199999999999</v>
      </c>
      <c r="C2179" s="2">
        <v>46.71799476511687</v>
      </c>
      <c r="D2179" s="2">
        <v>-0.10139003114145062</v>
      </c>
      <c r="E2179" s="2">
        <v>5.612198317597869E-2</v>
      </c>
      <c r="F2179" s="2">
        <v>10.222480000000001</v>
      </c>
      <c r="G2179" s="2">
        <v>10.366680000000001</v>
      </c>
      <c r="H2179" s="2">
        <v>10.22627</v>
      </c>
      <c r="I2179" s="2">
        <v>10.300400000000002</v>
      </c>
      <c r="J2179" s="2">
        <v>9.2170779999999954</v>
      </c>
      <c r="K2179" s="17" t="s">
        <v>48</v>
      </c>
      <c r="L2179" s="17" t="s">
        <v>55</v>
      </c>
      <c r="M2179" s="17" t="s">
        <v>47</v>
      </c>
    </row>
    <row r="2180" spans="1:13" ht="13.5" x14ac:dyDescent="0.25">
      <c r="A2180" s="3">
        <v>45180</v>
      </c>
      <c r="B2180" s="2">
        <v>10.311400000000001</v>
      </c>
      <c r="C2180" s="2">
        <v>52.233388185614039</v>
      </c>
      <c r="D2180" s="2">
        <v>-4.2533482681699653E-2</v>
      </c>
      <c r="E2180" s="2">
        <v>5.1987548038529299E-2</v>
      </c>
      <c r="F2180" s="2">
        <v>10.224159999999999</v>
      </c>
      <c r="G2180" s="2">
        <v>10.341530000000001</v>
      </c>
      <c r="H2180" s="2">
        <v>10.238844999999998</v>
      </c>
      <c r="I2180" s="2">
        <v>10.294596000000002</v>
      </c>
      <c r="J2180" s="2">
        <v>9.2270674999999951</v>
      </c>
      <c r="K2180" s="17" t="s">
        <v>48</v>
      </c>
      <c r="L2180" s="17" t="s">
        <v>55</v>
      </c>
      <c r="M2180" s="17" t="s">
        <v>51</v>
      </c>
    </row>
    <row r="2181" spans="1:13" ht="13.5" x14ac:dyDescent="0.25">
      <c r="A2181" s="3">
        <v>45181</v>
      </c>
      <c r="B2181" s="2">
        <v>10.604799999999999</v>
      </c>
      <c r="C2181" s="2">
        <v>61.593706350632033</v>
      </c>
      <c r="D2181" s="2">
        <v>-1.4803326678400452E-2</v>
      </c>
      <c r="E2181" s="2">
        <v>4.8207341680147009E-2</v>
      </c>
      <c r="F2181" s="2">
        <v>10.307999999999998</v>
      </c>
      <c r="G2181" s="2">
        <v>10.34572</v>
      </c>
      <c r="H2181" s="2">
        <v>10.278665</v>
      </c>
      <c r="I2181" s="2">
        <v>10.293897999999999</v>
      </c>
      <c r="J2181" s="2">
        <v>9.2390959999999946</v>
      </c>
      <c r="K2181" s="17" t="s">
        <v>52</v>
      </c>
      <c r="L2181" s="17" t="s">
        <v>55</v>
      </c>
      <c r="M2181" s="17" t="s">
        <v>53</v>
      </c>
    </row>
    <row r="2182" spans="1:13" ht="13.5" x14ac:dyDescent="0.25">
      <c r="A2182" s="3">
        <v>45182</v>
      </c>
      <c r="B2182" s="2">
        <v>10.437099999999999</v>
      </c>
      <c r="C2182" s="2">
        <v>54.963893079705983</v>
      </c>
      <c r="D2182" s="2">
        <v>6.1283149387527658E-3</v>
      </c>
      <c r="E2182" s="2">
        <v>4.2038076219328646E-2</v>
      </c>
      <c r="F2182" s="2">
        <v>10.341539999999998</v>
      </c>
      <c r="G2182" s="2">
        <v>10.341529999999999</v>
      </c>
      <c r="H2182" s="2">
        <v>10.3101</v>
      </c>
      <c r="I2182" s="2">
        <v>10.290607999999997</v>
      </c>
      <c r="J2182" s="2">
        <v>9.2497139999999956</v>
      </c>
      <c r="K2182" s="17" t="s">
        <v>52</v>
      </c>
      <c r="L2182" s="17" t="s">
        <v>55</v>
      </c>
      <c r="M2182" s="17" t="s">
        <v>53</v>
      </c>
    </row>
    <row r="2183" spans="1:13" ht="13.5" x14ac:dyDescent="0.25">
      <c r="A2183" s="3">
        <v>45183</v>
      </c>
      <c r="B2183" s="2">
        <v>10.638299999999999</v>
      </c>
      <c r="C2183" s="2">
        <v>60.462512073455827</v>
      </c>
      <c r="D2183" s="2">
        <v>6.7393923887859586E-3</v>
      </c>
      <c r="E2183" s="2">
        <v>3.1920010248446401E-2</v>
      </c>
      <c r="F2183" s="2">
        <v>10.433759999999999</v>
      </c>
      <c r="G2183" s="2">
        <v>10.3583</v>
      </c>
      <c r="H2183" s="2">
        <v>10.351595</v>
      </c>
      <c r="I2183" s="2">
        <v>10.291647999999999</v>
      </c>
      <c r="J2183" s="2">
        <v>9.2624819999999968</v>
      </c>
      <c r="K2183" s="17" t="s">
        <v>52</v>
      </c>
      <c r="L2183" s="17" t="s">
        <v>55</v>
      </c>
      <c r="M2183" s="17" t="s">
        <v>53</v>
      </c>
    </row>
    <row r="2184" spans="1:13" ht="13.5" x14ac:dyDescent="0.25">
      <c r="A2184" s="3">
        <v>45184</v>
      </c>
      <c r="B2184" s="2">
        <v>10.562900000000001</v>
      </c>
      <c r="C2184" s="2">
        <v>57.623168332383749</v>
      </c>
      <c r="D2184" s="2">
        <v>1.2107736346633757E-2</v>
      </c>
      <c r="E2184" s="2">
        <v>2.0290321181984372E-2</v>
      </c>
      <c r="F2184" s="2">
        <v>10.510899999999999</v>
      </c>
      <c r="G2184" s="2">
        <v>10.36669</v>
      </c>
      <c r="H2184" s="2">
        <v>10.378845</v>
      </c>
      <c r="I2184" s="2">
        <v>10.291179999999999</v>
      </c>
      <c r="J2184" s="2">
        <v>9.2749114999999964</v>
      </c>
      <c r="K2184" s="17" t="s">
        <v>52</v>
      </c>
      <c r="L2184" s="17" t="s">
        <v>55</v>
      </c>
      <c r="M2184" s="17" t="s">
        <v>53</v>
      </c>
    </row>
    <row r="2185" spans="1:13" ht="13.5" x14ac:dyDescent="0.25">
      <c r="A2185" s="3">
        <v>45187</v>
      </c>
      <c r="B2185" s="2">
        <v>10.629899999999999</v>
      </c>
      <c r="C2185" s="2">
        <v>59.445626717985711</v>
      </c>
      <c r="D2185" s="2">
        <v>-1.6820287462422812E-2</v>
      </c>
      <c r="E2185" s="2">
        <v>7.8546974740686618E-3</v>
      </c>
      <c r="F2185" s="2">
        <v>10.5746</v>
      </c>
      <c r="G2185" s="2">
        <v>10.399379999999999</v>
      </c>
      <c r="H2185" s="2">
        <v>10.409444999999998</v>
      </c>
      <c r="I2185" s="2">
        <v>10.292051999999998</v>
      </c>
      <c r="J2185" s="2">
        <v>9.2891629999999967</v>
      </c>
      <c r="K2185" s="17" t="s">
        <v>52</v>
      </c>
      <c r="L2185" s="17" t="s">
        <v>55</v>
      </c>
      <c r="M2185" s="17" t="s">
        <v>53</v>
      </c>
    </row>
    <row r="2186" spans="1:13" ht="13.5" x14ac:dyDescent="0.25">
      <c r="A2186" s="3">
        <v>45188</v>
      </c>
      <c r="B2186" s="2">
        <v>10.353300000000001</v>
      </c>
      <c r="C2186" s="2">
        <v>49.903923852448777</v>
      </c>
      <c r="D2186" s="2">
        <v>-4.0591015091028027E-2</v>
      </c>
      <c r="E2186" s="2">
        <v>-4.8739572961644488E-3</v>
      </c>
      <c r="F2186" s="2">
        <v>10.5243</v>
      </c>
      <c r="G2186" s="2">
        <v>10.41615</v>
      </c>
      <c r="H2186" s="2">
        <v>10.412379999999999</v>
      </c>
      <c r="I2186" s="2">
        <v>10.287848000000002</v>
      </c>
      <c r="J2186" s="2">
        <v>9.3016499999999969</v>
      </c>
      <c r="K2186" s="17" t="s">
        <v>48</v>
      </c>
      <c r="L2186" s="17" t="s">
        <v>55</v>
      </c>
      <c r="M2186" s="17" t="s">
        <v>47</v>
      </c>
    </row>
    <row r="2187" spans="1:13" ht="13.5" x14ac:dyDescent="0.25">
      <c r="A2187" s="3">
        <v>45189</v>
      </c>
      <c r="B2187" s="2">
        <v>10.437099999999999</v>
      </c>
      <c r="C2187" s="2">
        <v>52.396897910008789</v>
      </c>
      <c r="D2187" s="2">
        <v>-5.3978439699298164E-2</v>
      </c>
      <c r="E2187" s="2">
        <v>-1.8382100442752489E-2</v>
      </c>
      <c r="F2187" s="2">
        <v>10.5243</v>
      </c>
      <c r="G2187" s="2">
        <v>10.432920000000001</v>
      </c>
      <c r="H2187" s="2">
        <v>10.417409999999999</v>
      </c>
      <c r="I2187" s="2">
        <v>10.283186000000001</v>
      </c>
      <c r="J2187" s="2">
        <v>9.314746999999997</v>
      </c>
      <c r="K2187" s="17" t="s">
        <v>52</v>
      </c>
      <c r="L2187" s="17" t="s">
        <v>55</v>
      </c>
      <c r="M2187" s="17" t="s">
        <v>55</v>
      </c>
    </row>
    <row r="2188" spans="1:13" ht="13.5" x14ac:dyDescent="0.25">
      <c r="A2188" s="3">
        <v>45190</v>
      </c>
      <c r="B2188" s="2">
        <v>10.470599999999999</v>
      </c>
      <c r="C2188" s="2">
        <v>53.395353468285535</v>
      </c>
      <c r="D2188" s="2">
        <v>-8.2429231746242948E-2</v>
      </c>
      <c r="E2188" s="2">
        <v>-3.2640875864402327E-2</v>
      </c>
      <c r="F2188" s="2">
        <v>10.490759999999998</v>
      </c>
      <c r="G2188" s="2">
        <v>10.462260000000001</v>
      </c>
      <c r="H2188" s="2">
        <v>10.423274999999999</v>
      </c>
      <c r="I2188" s="2">
        <v>10.279346</v>
      </c>
      <c r="J2188" s="2">
        <v>9.3278204999999978</v>
      </c>
      <c r="K2188" s="17" t="s">
        <v>48</v>
      </c>
      <c r="L2188" s="17" t="s">
        <v>55</v>
      </c>
      <c r="M2188" s="17" t="s">
        <v>47</v>
      </c>
    </row>
    <row r="2189" spans="1:13" ht="13.5" x14ac:dyDescent="0.25">
      <c r="A2189" s="3">
        <v>45191</v>
      </c>
      <c r="B2189" s="2">
        <v>10.470599999999999</v>
      </c>
      <c r="C2189" s="2">
        <v>53.395353468285535</v>
      </c>
      <c r="D2189" s="2">
        <v>-0.10712396361497412</v>
      </c>
      <c r="E2189" s="2">
        <v>-4.5780406078256591E-2</v>
      </c>
      <c r="F2189" s="2">
        <v>10.472299999999999</v>
      </c>
      <c r="G2189" s="2">
        <v>10.491600000000002</v>
      </c>
      <c r="H2189" s="2">
        <v>10.429139999999999</v>
      </c>
      <c r="I2189" s="2">
        <v>10.276726000000002</v>
      </c>
      <c r="J2189" s="2">
        <v>9.3410849999999979</v>
      </c>
      <c r="K2189" s="17" t="s">
        <v>52</v>
      </c>
      <c r="L2189" s="17" t="s">
        <v>55</v>
      </c>
      <c r="M2189" s="17" t="s">
        <v>54</v>
      </c>
    </row>
    <row r="2190" spans="1:13" ht="13.5" x14ac:dyDescent="0.25">
      <c r="A2190" s="3">
        <v>45194</v>
      </c>
      <c r="B2190" s="2">
        <v>10.143700000000001</v>
      </c>
      <c r="C2190" s="2">
        <v>43.152157552836549</v>
      </c>
      <c r="D2190" s="2">
        <v>-8.3733523186030112E-2</v>
      </c>
      <c r="E2190" s="2">
        <v>-4.80179829402229E-2</v>
      </c>
      <c r="F2190" s="2">
        <v>10.37506</v>
      </c>
      <c r="G2190" s="2">
        <v>10.474830000000001</v>
      </c>
      <c r="H2190" s="2">
        <v>10.408179999999998</v>
      </c>
      <c r="I2190" s="2">
        <v>10.268025999999999</v>
      </c>
      <c r="J2190" s="2">
        <v>9.3521429999999981</v>
      </c>
      <c r="K2190" s="17" t="s">
        <v>48</v>
      </c>
      <c r="L2190" s="17" t="s">
        <v>55</v>
      </c>
      <c r="M2190" s="17" t="s">
        <v>47</v>
      </c>
    </row>
    <row r="2191" spans="1:13" ht="13.5" x14ac:dyDescent="0.25">
      <c r="A2191" s="3">
        <v>45195</v>
      </c>
      <c r="B2191" s="2">
        <v>10.143700000000001</v>
      </c>
      <c r="C2191" s="2">
        <v>43.152157552836549</v>
      </c>
      <c r="D2191" s="2">
        <v>-1.7403878711089504E-2</v>
      </c>
      <c r="E2191" s="2">
        <v>-5.6218820377608961E-2</v>
      </c>
      <c r="F2191" s="2">
        <v>10.33314</v>
      </c>
      <c r="G2191" s="2">
        <v>10.42872</v>
      </c>
      <c r="H2191" s="2">
        <v>10.387219999999997</v>
      </c>
      <c r="I2191" s="2">
        <v>10.260393999999998</v>
      </c>
      <c r="J2191" s="2">
        <v>9.3630864999999979</v>
      </c>
      <c r="K2191" s="17" t="s">
        <v>48</v>
      </c>
      <c r="L2191" s="17" t="s">
        <v>55</v>
      </c>
      <c r="M2191" s="17" t="s">
        <v>47</v>
      </c>
    </row>
    <row r="2192" spans="1:13" ht="13.5" x14ac:dyDescent="0.25">
      <c r="A2192" s="3">
        <v>45197</v>
      </c>
      <c r="B2192" s="2">
        <v>10.269399999999999</v>
      </c>
      <c r="C2192" s="2">
        <v>47.632237420147682</v>
      </c>
      <c r="D2192" s="2">
        <v>4.9057160052985438E-3</v>
      </c>
      <c r="E2192" s="2">
        <v>-7.0216144599731328E-2</v>
      </c>
      <c r="F2192" s="2">
        <v>10.2996</v>
      </c>
      <c r="G2192" s="2">
        <v>10.411949999999999</v>
      </c>
      <c r="H2192" s="2">
        <v>10.376739999999996</v>
      </c>
      <c r="I2192" s="2">
        <v>10.249494</v>
      </c>
      <c r="J2192" s="2">
        <v>9.374391499999998</v>
      </c>
      <c r="K2192" s="17" t="s">
        <v>48</v>
      </c>
      <c r="L2192" s="17" t="s">
        <v>55</v>
      </c>
      <c r="M2192" s="17" t="s">
        <v>47</v>
      </c>
    </row>
    <row r="2193" spans="1:13" ht="13.5" x14ac:dyDescent="0.25">
      <c r="A2193" s="3">
        <v>45198</v>
      </c>
      <c r="B2193" s="2">
        <v>10.269399999999999</v>
      </c>
      <c r="C2193" s="2">
        <v>47.632237420147682</v>
      </c>
      <c r="D2193" s="2">
        <v>5.519379487420295E-2</v>
      </c>
      <c r="E2193" s="2">
        <v>-8.525387740098489E-2</v>
      </c>
      <c r="F2193" s="2">
        <v>10.259359999999999</v>
      </c>
      <c r="G2193" s="2">
        <v>10.37506</v>
      </c>
      <c r="H2193" s="2">
        <v>10.366679999999997</v>
      </c>
      <c r="I2193" s="2">
        <v>10.241948000000001</v>
      </c>
      <c r="J2193" s="2">
        <v>9.3856964999999981</v>
      </c>
      <c r="K2193" s="17" t="s">
        <v>48</v>
      </c>
      <c r="L2193" s="17" t="s">
        <v>55</v>
      </c>
      <c r="M2193" s="17" t="s">
        <v>47</v>
      </c>
    </row>
    <row r="2194" spans="1:13" ht="13.5" x14ac:dyDescent="0.25">
      <c r="A2194" s="3">
        <v>45201</v>
      </c>
      <c r="B2194" s="2">
        <v>10.269399999999999</v>
      </c>
      <c r="C2194" s="2">
        <v>47.632237420147682</v>
      </c>
      <c r="D2194" s="2">
        <v>8.6568286354122392E-2</v>
      </c>
      <c r="E2194" s="2">
        <v>-0.10354560593427556</v>
      </c>
      <c r="F2194" s="2">
        <v>10.21912</v>
      </c>
      <c r="G2194" s="2">
        <v>10.34571</v>
      </c>
      <c r="H2194" s="2">
        <v>10.356199999999998</v>
      </c>
      <c r="I2194" s="2">
        <v>10.235240000000003</v>
      </c>
      <c r="J2194" s="2">
        <v>9.3971159999999969</v>
      </c>
      <c r="K2194" s="17" t="s">
        <v>48</v>
      </c>
      <c r="L2194" s="17" t="s">
        <v>55</v>
      </c>
      <c r="M2194" s="17" t="s">
        <v>47</v>
      </c>
    </row>
    <row r="2195" spans="1:13" ht="13.5" x14ac:dyDescent="0.25">
      <c r="A2195" s="3">
        <v>45202</v>
      </c>
      <c r="B2195" s="2">
        <v>10.269399999999999</v>
      </c>
      <c r="C2195" s="2">
        <v>47.632237420147682</v>
      </c>
      <c r="D2195" s="2">
        <v>0.12381532912210602</v>
      </c>
      <c r="E2195" s="2">
        <v>-0.12621452754815926</v>
      </c>
      <c r="F2195" s="2">
        <v>10.244259999999999</v>
      </c>
      <c r="G2195" s="2">
        <v>10.309660000000001</v>
      </c>
      <c r="H2195" s="2">
        <v>10.354519999999997</v>
      </c>
      <c r="I2195" s="2">
        <v>10.231886000000003</v>
      </c>
      <c r="J2195" s="2">
        <v>9.408420999999997</v>
      </c>
      <c r="K2195" s="17" t="s">
        <v>52</v>
      </c>
      <c r="L2195" s="17" t="s">
        <v>55</v>
      </c>
      <c r="M2195" s="17" t="s">
        <v>53</v>
      </c>
    </row>
    <row r="2196" spans="1:13" ht="13.5" x14ac:dyDescent="0.25">
      <c r="A2196" s="3">
        <v>45203</v>
      </c>
      <c r="B2196" s="2">
        <v>10.269399999999999</v>
      </c>
      <c r="C2196" s="2">
        <v>47.632237420147675</v>
      </c>
      <c r="D2196" s="2">
        <v>0.11314090018964862</v>
      </c>
      <c r="E2196" s="2">
        <v>-0.15194357080875692</v>
      </c>
      <c r="F2196" s="2">
        <v>10.269399999999999</v>
      </c>
      <c r="G2196" s="2">
        <v>10.301270000000001</v>
      </c>
      <c r="H2196" s="2">
        <v>10.358709999999999</v>
      </c>
      <c r="I2196" s="2">
        <v>10.236076000000004</v>
      </c>
      <c r="J2196" s="2">
        <v>9.4198019999999971</v>
      </c>
      <c r="K2196" s="17" t="s">
        <v>52</v>
      </c>
      <c r="L2196" s="17" t="s">
        <v>55</v>
      </c>
      <c r="M2196" s="17" t="s">
        <v>53</v>
      </c>
    </row>
    <row r="2197" spans="1:13" ht="13.5" x14ac:dyDescent="0.25">
      <c r="A2197" s="3">
        <v>45204</v>
      </c>
      <c r="B2197" s="2">
        <v>10.269399999999999</v>
      </c>
      <c r="C2197" s="2">
        <v>47.632237420147675</v>
      </c>
      <c r="D2197" s="2">
        <v>0.11733682167915127</v>
      </c>
      <c r="E2197" s="2">
        <v>-0.18242890327059419</v>
      </c>
      <c r="F2197" s="2">
        <v>10.269399999999999</v>
      </c>
      <c r="G2197" s="2">
        <v>10.284500000000001</v>
      </c>
      <c r="H2197" s="2">
        <v>10.358709999999999</v>
      </c>
      <c r="I2197" s="2">
        <v>10.240266000000002</v>
      </c>
      <c r="J2197" s="2">
        <v>9.4311069999999955</v>
      </c>
      <c r="K2197" s="17" t="s">
        <v>55</v>
      </c>
      <c r="L2197" s="17" t="s">
        <v>55</v>
      </c>
      <c r="M2197" s="17" t="s">
        <v>55</v>
      </c>
    </row>
    <row r="2198" spans="1:13" ht="13.5" x14ac:dyDescent="0.25">
      <c r="A2198" s="3">
        <v>45205</v>
      </c>
      <c r="B2198" s="2">
        <v>10.269399999999999</v>
      </c>
      <c r="C2198" s="2">
        <v>47.632237420147675</v>
      </c>
      <c r="D2198" s="2">
        <v>0.12635201006347074</v>
      </c>
      <c r="E2198" s="2">
        <v>-0.21313437927761184</v>
      </c>
      <c r="F2198" s="2">
        <v>10.269399999999999</v>
      </c>
      <c r="G2198" s="2">
        <v>10.264380000000001</v>
      </c>
      <c r="H2198" s="2">
        <v>10.363319999999998</v>
      </c>
      <c r="I2198" s="2">
        <v>10.244456000000003</v>
      </c>
      <c r="J2198" s="2">
        <v>9.4416494999999951</v>
      </c>
      <c r="K2198" s="17" t="s">
        <v>55</v>
      </c>
      <c r="L2198" s="17" t="s">
        <v>55</v>
      </c>
      <c r="M2198" s="17" t="s">
        <v>55</v>
      </c>
    </row>
    <row r="2199" spans="1:13" ht="13.5" x14ac:dyDescent="0.25">
      <c r="A2199" s="3">
        <v>45208</v>
      </c>
      <c r="B2199" s="2">
        <v>10.252700000000001</v>
      </c>
      <c r="C2199" s="2">
        <v>46.808906840979397</v>
      </c>
      <c r="D2199" s="2">
        <v>0.13550519742937972</v>
      </c>
      <c r="E2199" s="2">
        <v>-0.24404334052106419</v>
      </c>
      <c r="F2199" s="2">
        <v>10.26606</v>
      </c>
      <c r="G2199" s="2">
        <v>10.242590000000002</v>
      </c>
      <c r="H2199" s="2">
        <v>10.367094999999997</v>
      </c>
      <c r="I2199" s="2">
        <v>10.248312000000004</v>
      </c>
      <c r="J2199" s="2">
        <v>9.4521084999999943</v>
      </c>
      <c r="K2199" s="17" t="s">
        <v>48</v>
      </c>
      <c r="L2199" s="17" t="s">
        <v>55</v>
      </c>
      <c r="M2199" s="17" t="s">
        <v>47</v>
      </c>
    </row>
    <row r="2200" spans="1:13" ht="13.5" x14ac:dyDescent="0.25">
      <c r="A2200" s="3">
        <v>45209</v>
      </c>
      <c r="B2200" s="2">
        <v>10.252700000000001</v>
      </c>
      <c r="C2200" s="2">
        <v>46.808906840979397</v>
      </c>
      <c r="D2200" s="2">
        <v>9.3323162488944789E-2</v>
      </c>
      <c r="E2200" s="2">
        <v>-0.26850582653009802</v>
      </c>
      <c r="F2200" s="2">
        <v>10.262720000000002</v>
      </c>
      <c r="G2200" s="2">
        <v>10.253490000000001</v>
      </c>
      <c r="H2200" s="2">
        <v>10.364159999999998</v>
      </c>
      <c r="I2200" s="2">
        <v>10.248816000000001</v>
      </c>
      <c r="J2200" s="2">
        <v>9.4625674999999951</v>
      </c>
      <c r="K2200" s="17" t="s">
        <v>48</v>
      </c>
      <c r="L2200" s="17" t="s">
        <v>55</v>
      </c>
      <c r="M2200" s="17" t="s">
        <v>47</v>
      </c>
    </row>
    <row r="2201" spans="1:13" ht="13.5" x14ac:dyDescent="0.25">
      <c r="A2201" s="3">
        <v>45210</v>
      </c>
      <c r="B2201" s="2">
        <v>10.143700000000001</v>
      </c>
      <c r="C2201" s="2">
        <v>41.392907638832313</v>
      </c>
      <c r="D2201" s="2">
        <v>6.604295662405768E-2</v>
      </c>
      <c r="E2201" s="2">
        <v>-0.28342728987428223</v>
      </c>
      <c r="F2201" s="2">
        <v>10.237580000000001</v>
      </c>
      <c r="G2201" s="2">
        <v>10.253489999999999</v>
      </c>
      <c r="H2201" s="2">
        <v>10.341104999999999</v>
      </c>
      <c r="I2201" s="2">
        <v>10.250492000000003</v>
      </c>
      <c r="J2201" s="2">
        <v>9.473243999999994</v>
      </c>
      <c r="K2201" s="17" t="s">
        <v>48</v>
      </c>
      <c r="L2201" s="17" t="s">
        <v>55</v>
      </c>
      <c r="M2201" s="17" t="s">
        <v>47</v>
      </c>
    </row>
    <row r="2202" spans="1:13" ht="13.5" x14ac:dyDescent="0.25">
      <c r="A2202" s="3">
        <v>45211</v>
      </c>
      <c r="B2202" s="2">
        <v>10.059900000000001</v>
      </c>
      <c r="C2202" s="2">
        <v>37.774245052239685</v>
      </c>
      <c r="D2202" s="2">
        <v>6.946281862023973E-2</v>
      </c>
      <c r="E2202" s="2">
        <v>-0.28825108443299802</v>
      </c>
      <c r="F2202" s="2">
        <v>10.195679999999999</v>
      </c>
      <c r="G2202" s="2">
        <v>10.232539999999998</v>
      </c>
      <c r="H2202" s="2">
        <v>10.322244999999999</v>
      </c>
      <c r="I2202" s="2">
        <v>10.250492000000003</v>
      </c>
      <c r="J2202" s="2">
        <v>9.4829674999999938</v>
      </c>
      <c r="K2202" s="17" t="s">
        <v>48</v>
      </c>
      <c r="L2202" s="17" t="s">
        <v>55</v>
      </c>
      <c r="M2202" s="17" t="s">
        <v>47</v>
      </c>
    </row>
    <row r="2203" spans="1:13" ht="13.5" x14ac:dyDescent="0.25">
      <c r="A2203" s="3">
        <v>45212</v>
      </c>
      <c r="B2203" s="2">
        <v>10.009600000000001</v>
      </c>
      <c r="C2203" s="2">
        <v>35.753773719565615</v>
      </c>
      <c r="D2203" s="2">
        <v>7.7463988917870097E-2</v>
      </c>
      <c r="E2203" s="2">
        <v>-0.2823032384782389</v>
      </c>
      <c r="F2203" s="2">
        <v>10.14372</v>
      </c>
      <c r="G2203" s="2">
        <v>10.20656</v>
      </c>
      <c r="H2203" s="2">
        <v>10.290809999999999</v>
      </c>
      <c r="I2203" s="2">
        <v>10.246134000000005</v>
      </c>
      <c r="J2203" s="2">
        <v>9.4924394999999944</v>
      </c>
      <c r="K2203" s="17" t="s">
        <v>48</v>
      </c>
      <c r="L2203" s="17" t="s">
        <v>55</v>
      </c>
      <c r="M2203" s="17" t="s">
        <v>47</v>
      </c>
    </row>
    <row r="2204" spans="1:13" ht="13.5" x14ac:dyDescent="0.25">
      <c r="A2204" s="3">
        <v>45215</v>
      </c>
      <c r="B2204" s="2">
        <v>10.227499999999999</v>
      </c>
      <c r="C2204" s="2">
        <v>48.583877035197908</v>
      </c>
      <c r="D2204" s="2">
        <v>6.9669874604985083E-2</v>
      </c>
      <c r="E2204" s="2">
        <v>-0.27229840352581736</v>
      </c>
      <c r="F2204" s="2">
        <v>10.138679999999999</v>
      </c>
      <c r="G2204" s="2">
        <v>10.202369999999998</v>
      </c>
      <c r="H2204" s="2">
        <v>10.274040000000001</v>
      </c>
      <c r="I2204" s="2">
        <v>10.249486000000005</v>
      </c>
      <c r="J2204" s="2">
        <v>9.5029629999999941</v>
      </c>
      <c r="K2204" s="17" t="s">
        <v>48</v>
      </c>
      <c r="L2204" s="17" t="s">
        <v>55</v>
      </c>
      <c r="M2204" s="17" t="s">
        <v>47</v>
      </c>
    </row>
    <row r="2205" spans="1:13" ht="13.5" x14ac:dyDescent="0.25">
      <c r="A2205" s="3">
        <v>45216</v>
      </c>
      <c r="B2205" s="2">
        <v>10.252700000000001</v>
      </c>
      <c r="C2205" s="2">
        <v>49.831663373568837</v>
      </c>
      <c r="D2205" s="2">
        <v>6.1380242313067157E-2</v>
      </c>
      <c r="E2205" s="2">
        <v>-0.25593206618256448</v>
      </c>
      <c r="F2205" s="2">
        <v>10.138679999999999</v>
      </c>
      <c r="G2205" s="2">
        <v>10.200700000000003</v>
      </c>
      <c r="H2205" s="2">
        <v>10.255180000000001</v>
      </c>
      <c r="I2205" s="2">
        <v>10.250158000000004</v>
      </c>
      <c r="J2205" s="2">
        <v>9.5134219999999932</v>
      </c>
      <c r="K2205" s="17" t="s">
        <v>48</v>
      </c>
      <c r="L2205" s="17" t="s">
        <v>55</v>
      </c>
      <c r="M2205" s="17" t="s">
        <v>55</v>
      </c>
    </row>
    <row r="2206" spans="1:13" ht="13.5" x14ac:dyDescent="0.25">
      <c r="A2206" s="3">
        <v>45217</v>
      </c>
      <c r="B2206" s="2">
        <v>10.219099999999999</v>
      </c>
      <c r="C2206" s="2">
        <v>48.153657038592364</v>
      </c>
      <c r="D2206" s="2">
        <v>5.686522849674347E-2</v>
      </c>
      <c r="E2206" s="2">
        <v>-0.23809913176861894</v>
      </c>
      <c r="F2206" s="2">
        <v>10.15376</v>
      </c>
      <c r="G2206" s="2">
        <v>10.195670000000002</v>
      </c>
      <c r="H2206" s="2">
        <v>10.248470000000001</v>
      </c>
      <c r="I2206" s="2">
        <v>10.250828000000004</v>
      </c>
      <c r="J2206" s="2">
        <v>9.5237129999999937</v>
      </c>
      <c r="K2206" s="17" t="s">
        <v>48</v>
      </c>
      <c r="L2206" s="17" t="s">
        <v>55</v>
      </c>
      <c r="M2206" s="17" t="s">
        <v>51</v>
      </c>
    </row>
    <row r="2207" spans="1:13" ht="13.5" x14ac:dyDescent="0.25">
      <c r="A2207" s="3">
        <v>45218</v>
      </c>
      <c r="B2207" s="2">
        <v>10.185600000000001</v>
      </c>
      <c r="C2207" s="2">
        <v>46.47337330831639</v>
      </c>
      <c r="D2207" s="2">
        <v>5.5734488572310781E-2</v>
      </c>
      <c r="E2207" s="2">
        <v>-0.21478481653487069</v>
      </c>
      <c r="F2207" s="2">
        <v>10.178900000000001</v>
      </c>
      <c r="G2207" s="2">
        <v>10.187289999999999</v>
      </c>
      <c r="H2207" s="2">
        <v>10.235895000000001</v>
      </c>
      <c r="I2207" s="2">
        <v>10.256696000000003</v>
      </c>
      <c r="J2207" s="2">
        <v>9.5330734999999951</v>
      </c>
      <c r="K2207" s="17" t="s">
        <v>48</v>
      </c>
      <c r="L2207" s="17" t="s">
        <v>55</v>
      </c>
      <c r="M2207" s="17" t="s">
        <v>51</v>
      </c>
    </row>
    <row r="2208" spans="1:13" ht="13.5" x14ac:dyDescent="0.25">
      <c r="A2208" s="3">
        <v>45219</v>
      </c>
      <c r="B2208" s="2">
        <v>10.143700000000001</v>
      </c>
      <c r="C2208" s="2">
        <v>44.387132960505333</v>
      </c>
      <c r="D2208" s="2">
        <v>5.8272119815876877E-2</v>
      </c>
      <c r="E2208" s="2">
        <v>-0.19050540661940332</v>
      </c>
      <c r="F2208" s="2">
        <v>10.205720000000001</v>
      </c>
      <c r="G2208" s="2">
        <v>10.174719999999999</v>
      </c>
      <c r="H2208" s="2">
        <v>10.219550000000002</v>
      </c>
      <c r="I2208" s="2">
        <v>10.261726000000005</v>
      </c>
      <c r="J2208" s="2">
        <v>9.5419194999999952</v>
      </c>
      <c r="K2208" s="17" t="s">
        <v>48</v>
      </c>
      <c r="L2208" s="17" t="s">
        <v>55</v>
      </c>
      <c r="M2208" s="17" t="s">
        <v>51</v>
      </c>
    </row>
    <row r="2209" spans="1:13" ht="13.5" x14ac:dyDescent="0.25">
      <c r="A2209" s="3">
        <v>45222</v>
      </c>
      <c r="B2209" s="2">
        <v>10.219099999999999</v>
      </c>
      <c r="C2209" s="2">
        <v>48.838047537249771</v>
      </c>
      <c r="D2209" s="2">
        <v>5.2874285379173713E-2</v>
      </c>
      <c r="E2209" s="2">
        <v>-0.17389430435969289</v>
      </c>
      <c r="F2209" s="2">
        <v>10.204040000000001</v>
      </c>
      <c r="G2209" s="2">
        <v>10.171359999999998</v>
      </c>
      <c r="H2209" s="2">
        <v>10.206975</v>
      </c>
      <c r="I2209" s="2">
        <v>10.271618000000005</v>
      </c>
      <c r="J2209" s="2">
        <v>9.5514474999999948</v>
      </c>
      <c r="K2209" s="17" t="s">
        <v>52</v>
      </c>
      <c r="L2209" s="17" t="s">
        <v>55</v>
      </c>
      <c r="M2209" s="17" t="s">
        <v>54</v>
      </c>
    </row>
    <row r="2210" spans="1:13" ht="13.5" x14ac:dyDescent="0.25">
      <c r="A2210" s="3">
        <v>45223</v>
      </c>
      <c r="B2210" s="2">
        <v>10.202400000000001</v>
      </c>
      <c r="C2210" s="2">
        <v>47.923198203213957</v>
      </c>
      <c r="D2210" s="2">
        <v>4.966259987600985E-2</v>
      </c>
      <c r="E2210" s="2">
        <v>-0.1593364115653885</v>
      </c>
      <c r="F2210" s="2">
        <v>10.19398</v>
      </c>
      <c r="G2210" s="2">
        <v>10.166329999999999</v>
      </c>
      <c r="H2210" s="2">
        <v>10.209909999999999</v>
      </c>
      <c r="I2210" s="2">
        <v>10.274468000000004</v>
      </c>
      <c r="J2210" s="2">
        <v>9.5608919999999937</v>
      </c>
      <c r="K2210" s="17" t="s">
        <v>48</v>
      </c>
      <c r="L2210" s="17" t="s">
        <v>55</v>
      </c>
      <c r="M2210" s="17" t="s">
        <v>47</v>
      </c>
    </row>
    <row r="2211" spans="1:13" ht="13.5" x14ac:dyDescent="0.25">
      <c r="A2211" s="3">
        <v>45224</v>
      </c>
      <c r="B2211" s="2">
        <v>10.202400000000001</v>
      </c>
      <c r="C2211" s="2">
        <v>47.923198203213957</v>
      </c>
      <c r="D2211" s="2">
        <v>3.0384355109987382E-2</v>
      </c>
      <c r="E2211" s="2">
        <v>-0.14952559051054906</v>
      </c>
      <c r="F2211" s="2">
        <v>10.190639999999998</v>
      </c>
      <c r="G2211" s="2">
        <v>10.1722</v>
      </c>
      <c r="H2211" s="2">
        <v>10.212845</v>
      </c>
      <c r="I2211" s="2">
        <v>10.282348000000006</v>
      </c>
      <c r="J2211" s="2">
        <v>9.5700694999999936</v>
      </c>
      <c r="K2211" s="17" t="s">
        <v>48</v>
      </c>
      <c r="L2211" s="17" t="s">
        <v>55</v>
      </c>
      <c r="M2211" s="17" t="s">
        <v>47</v>
      </c>
    </row>
    <row r="2212" spans="1:13" ht="13.5" x14ac:dyDescent="0.25">
      <c r="A2212" s="3">
        <v>45225</v>
      </c>
      <c r="B2212" s="2">
        <v>10.227499999999999</v>
      </c>
      <c r="C2212" s="2">
        <v>49.56987345344519</v>
      </c>
      <c r="D2212" s="2">
        <v>-4.8645608971575882E-4</v>
      </c>
      <c r="E2212" s="2">
        <v>-0.14299048004739884</v>
      </c>
      <c r="F2212" s="2">
        <v>10.199020000000001</v>
      </c>
      <c r="G2212" s="2">
        <v>10.18896</v>
      </c>
      <c r="H2212" s="2">
        <v>10.210750000000001</v>
      </c>
      <c r="I2212" s="2">
        <v>10.290730000000005</v>
      </c>
      <c r="J2212" s="2">
        <v>9.5804404999999946</v>
      </c>
      <c r="K2212" s="17" t="s">
        <v>48</v>
      </c>
      <c r="L2212" s="17" t="s">
        <v>55</v>
      </c>
      <c r="M2212" s="17" t="s">
        <v>51</v>
      </c>
    </row>
    <row r="2213" spans="1:13" ht="13.5" x14ac:dyDescent="0.25">
      <c r="A2213" s="3">
        <v>45226</v>
      </c>
      <c r="B2213" s="2">
        <v>10.059900000000001</v>
      </c>
      <c r="C2213" s="2">
        <v>40.386799744528027</v>
      </c>
      <c r="D2213" s="2">
        <v>-2.1901063655413111E-2</v>
      </c>
      <c r="E2213" s="2">
        <v>-0.1398959108339802</v>
      </c>
      <c r="F2213" s="2">
        <v>10.182259999999999</v>
      </c>
      <c r="G2213" s="2">
        <v>10.193989999999999</v>
      </c>
      <c r="H2213" s="2">
        <v>10.200275000000001</v>
      </c>
      <c r="I2213" s="2">
        <v>10.295760000000007</v>
      </c>
      <c r="J2213" s="2">
        <v>9.590316499999993</v>
      </c>
      <c r="K2213" s="17" t="s">
        <v>48</v>
      </c>
      <c r="L2213" s="17" t="s">
        <v>55</v>
      </c>
      <c r="M2213" s="17" t="s">
        <v>47</v>
      </c>
    </row>
    <row r="2214" spans="1:13" ht="13.5" x14ac:dyDescent="0.25">
      <c r="A2214" s="3">
        <v>45229</v>
      </c>
      <c r="B2214" s="2">
        <v>10.059900000000001</v>
      </c>
      <c r="C2214" s="2">
        <v>40.386799744528027</v>
      </c>
      <c r="D2214" s="2">
        <v>-5.4794477749151582E-3</v>
      </c>
      <c r="E2214" s="2">
        <v>-0.14348402657725845</v>
      </c>
      <c r="F2214" s="2">
        <v>10.15042</v>
      </c>
      <c r="G2214" s="2">
        <v>10.17723</v>
      </c>
      <c r="H2214" s="2">
        <v>10.1898</v>
      </c>
      <c r="I2214" s="2">
        <v>10.296600000000007</v>
      </c>
      <c r="J2214" s="2">
        <v>9.6000019999999928</v>
      </c>
      <c r="K2214" s="17" t="s">
        <v>48</v>
      </c>
      <c r="L2214" s="17" t="s">
        <v>55</v>
      </c>
      <c r="M2214" s="17" t="s">
        <v>47</v>
      </c>
    </row>
    <row r="2215" spans="1:13" ht="13.5" x14ac:dyDescent="0.25">
      <c r="A2215" s="3">
        <v>45230</v>
      </c>
      <c r="B2215" s="2">
        <v>10.143700000000001</v>
      </c>
      <c r="C2215" s="2">
        <v>46.169588535935439</v>
      </c>
      <c r="D2215" s="2">
        <v>7.0284216217704198E-3</v>
      </c>
      <c r="E2215" s="2">
        <v>-0.15378229086622064</v>
      </c>
      <c r="F2215" s="2">
        <v>10.138680000000001</v>
      </c>
      <c r="G2215" s="2">
        <v>10.166329999999999</v>
      </c>
      <c r="H2215" s="2">
        <v>10.183515000000002</v>
      </c>
      <c r="I2215" s="2">
        <v>10.299116000000005</v>
      </c>
      <c r="J2215" s="2">
        <v>9.6092294999999925</v>
      </c>
      <c r="K2215" s="17" t="s">
        <v>52</v>
      </c>
      <c r="L2215" s="17" t="s">
        <v>55</v>
      </c>
      <c r="M2215" s="17" t="s">
        <v>54</v>
      </c>
    </row>
    <row r="2216" spans="1:13" ht="13.5" x14ac:dyDescent="0.25">
      <c r="A2216" s="3">
        <v>45231</v>
      </c>
      <c r="B2216" s="2">
        <v>10.227499999999999</v>
      </c>
      <c r="C2216" s="2">
        <v>51.261191014527355</v>
      </c>
      <c r="D2216" s="2">
        <v>6.6134654895808609E-3</v>
      </c>
      <c r="E2216" s="2">
        <v>-0.16368397049546965</v>
      </c>
      <c r="F2216" s="2">
        <v>10.143699999999999</v>
      </c>
      <c r="G2216" s="2">
        <v>10.167169999999999</v>
      </c>
      <c r="H2216" s="2">
        <v>10.181419999999999</v>
      </c>
      <c r="I2216" s="2">
        <v>10.297774000000006</v>
      </c>
      <c r="J2216" s="2">
        <v>9.6199434999999944</v>
      </c>
      <c r="K2216" s="17" t="s">
        <v>52</v>
      </c>
      <c r="L2216" s="17" t="s">
        <v>55</v>
      </c>
      <c r="M2216" s="17" t="s">
        <v>53</v>
      </c>
    </row>
    <row r="2217" spans="1:13" ht="13.5" x14ac:dyDescent="0.25">
      <c r="A2217" s="3">
        <v>45232</v>
      </c>
      <c r="B2217" s="2">
        <v>10.026300000000001</v>
      </c>
      <c r="C2217" s="2">
        <v>41.18801741459972</v>
      </c>
      <c r="D2217" s="2">
        <v>1.5867121334849799E-2</v>
      </c>
      <c r="E2217" s="2">
        <v>-0.16992540309705087</v>
      </c>
      <c r="F2217" s="2">
        <v>10.10346</v>
      </c>
      <c r="G2217" s="2">
        <v>10.15124</v>
      </c>
      <c r="H2217" s="2">
        <v>10.169264999999999</v>
      </c>
      <c r="I2217" s="2">
        <v>10.291570000000009</v>
      </c>
      <c r="J2217" s="2">
        <v>9.6296514999999943</v>
      </c>
      <c r="K2217" s="17" t="s">
        <v>48</v>
      </c>
      <c r="L2217" s="17" t="s">
        <v>55</v>
      </c>
      <c r="M2217" s="17" t="s">
        <v>47</v>
      </c>
    </row>
    <row r="2218" spans="1:13" ht="13.5" x14ac:dyDescent="0.25">
      <c r="A2218" s="3">
        <v>45233</v>
      </c>
      <c r="B2218" s="2">
        <v>10.143700000000001</v>
      </c>
      <c r="C2218" s="2">
        <v>47.652031080326189</v>
      </c>
      <c r="D2218" s="2">
        <v>9.6092491756181175E-3</v>
      </c>
      <c r="E2218" s="2">
        <v>-0.17468638832417718</v>
      </c>
      <c r="F2218" s="2">
        <v>10.12022</v>
      </c>
      <c r="G2218" s="2">
        <v>10.15124</v>
      </c>
      <c r="H2218" s="2">
        <v>10.162979999999997</v>
      </c>
      <c r="I2218" s="2">
        <v>10.287378000000006</v>
      </c>
      <c r="J2218" s="2">
        <v>9.6399464999999953</v>
      </c>
      <c r="K2218" s="17" t="s">
        <v>52</v>
      </c>
      <c r="L2218" s="17" t="s">
        <v>55</v>
      </c>
      <c r="M2218" s="17" t="s">
        <v>53</v>
      </c>
    </row>
    <row r="2219" spans="1:13" ht="13.5" x14ac:dyDescent="0.25">
      <c r="A2219" s="3">
        <v>45236</v>
      </c>
      <c r="B2219" s="2">
        <v>9.9760000000000009</v>
      </c>
      <c r="C2219" s="2">
        <v>40.760365911744472</v>
      </c>
      <c r="D2219" s="2">
        <v>2.8619072991881822E-2</v>
      </c>
      <c r="E2219" s="2">
        <v>-0.17518170500082317</v>
      </c>
      <c r="F2219" s="2">
        <v>10.103440000000001</v>
      </c>
      <c r="G2219" s="2">
        <v>10.12693</v>
      </c>
      <c r="H2219" s="2">
        <v>10.149144999999997</v>
      </c>
      <c r="I2219" s="2">
        <v>10.279832000000008</v>
      </c>
      <c r="J2219" s="2">
        <v>9.6484114999999946</v>
      </c>
      <c r="K2219" s="17" t="s">
        <v>48</v>
      </c>
      <c r="L2219" s="17" t="s">
        <v>55</v>
      </c>
      <c r="M2219" s="17" t="s">
        <v>47</v>
      </c>
    </row>
    <row r="2220" spans="1:13" ht="13.5" x14ac:dyDescent="0.25">
      <c r="A2220" s="3">
        <v>45237</v>
      </c>
      <c r="B2220" s="2">
        <v>10.101800000000001</v>
      </c>
      <c r="C2220" s="2">
        <v>46.957603575126349</v>
      </c>
      <c r="D2220" s="2">
        <v>3.4069287400727788E-2</v>
      </c>
      <c r="E2220" s="2">
        <v>-0.17621666192830529</v>
      </c>
      <c r="F2220" s="2">
        <v>10.09506</v>
      </c>
      <c r="G2220" s="2">
        <v>10.11687</v>
      </c>
      <c r="H2220" s="2">
        <v>10.141599999999997</v>
      </c>
      <c r="I2220" s="2">
        <v>10.270610000000007</v>
      </c>
      <c r="J2220" s="2">
        <v>9.6584969999999952</v>
      </c>
      <c r="K2220" s="17" t="s">
        <v>48</v>
      </c>
      <c r="L2220" s="17" t="s">
        <v>55</v>
      </c>
      <c r="M2220" s="17" t="s">
        <v>47</v>
      </c>
    </row>
    <row r="2221" spans="1:13" ht="13.5" x14ac:dyDescent="0.25">
      <c r="A2221" s="3">
        <v>45238</v>
      </c>
      <c r="B2221" s="2">
        <v>10.311400000000001</v>
      </c>
      <c r="C2221" s="2">
        <v>55.340513994525523</v>
      </c>
      <c r="D2221" s="2">
        <v>2.3571657237850374E-2</v>
      </c>
      <c r="E2221" s="2">
        <v>-0.17966570523235612</v>
      </c>
      <c r="F2221" s="2">
        <v>10.111839999999999</v>
      </c>
      <c r="G2221" s="2">
        <v>10.12777</v>
      </c>
      <c r="H2221" s="2">
        <v>10.149984999999997</v>
      </c>
      <c r="I2221" s="2">
        <v>10.265580000000007</v>
      </c>
      <c r="J2221" s="2">
        <v>9.6688679999999962</v>
      </c>
      <c r="K2221" s="17" t="s">
        <v>52</v>
      </c>
      <c r="L2221" s="17" t="s">
        <v>55</v>
      </c>
      <c r="M2221" s="17" t="s">
        <v>53</v>
      </c>
    </row>
    <row r="2222" spans="1:13" ht="13.5" x14ac:dyDescent="0.25">
      <c r="A2222" s="3">
        <v>45239</v>
      </c>
      <c r="B2222" s="2">
        <v>10.428699999999999</v>
      </c>
      <c r="C2222" s="2">
        <v>59.224375431625361</v>
      </c>
      <c r="D2222" s="2">
        <v>9.008879677329773E-3</v>
      </c>
      <c r="E2222" s="2">
        <v>-0.19259914751607823</v>
      </c>
      <c r="F2222" s="2">
        <v>10.19232</v>
      </c>
      <c r="G2222" s="2">
        <v>10.14789</v>
      </c>
      <c r="H2222" s="2">
        <v>10.168424999999997</v>
      </c>
      <c r="I2222" s="2">
        <v>10.264574000000005</v>
      </c>
      <c r="J2222" s="2">
        <v>9.6798254999999962</v>
      </c>
      <c r="K2222" s="17" t="s">
        <v>52</v>
      </c>
      <c r="L2222" s="17" t="s">
        <v>55</v>
      </c>
      <c r="M2222" s="17" t="s">
        <v>53</v>
      </c>
    </row>
    <row r="2223" spans="1:13" ht="13.5" x14ac:dyDescent="0.25">
      <c r="A2223" s="3">
        <v>45240</v>
      </c>
      <c r="B2223" s="2">
        <v>10.420299999999999</v>
      </c>
      <c r="C2223" s="2">
        <v>58.82981507492854</v>
      </c>
      <c r="D2223" s="2">
        <v>-2.9958639832219802E-2</v>
      </c>
      <c r="E2223" s="2">
        <v>-0.20745017703482688</v>
      </c>
      <c r="F2223" s="2">
        <v>10.247640000000001</v>
      </c>
      <c r="G2223" s="2">
        <v>10.18393</v>
      </c>
      <c r="H2223" s="2">
        <v>10.188959999999998</v>
      </c>
      <c r="I2223" s="2">
        <v>10.263568000000005</v>
      </c>
      <c r="J2223" s="2">
        <v>9.690931499999996</v>
      </c>
      <c r="K2223" s="17" t="s">
        <v>52</v>
      </c>
      <c r="L2223" s="17" t="s">
        <v>55</v>
      </c>
      <c r="M2223" s="17" t="s">
        <v>53</v>
      </c>
    </row>
    <row r="2224" spans="1:13" ht="13.5" x14ac:dyDescent="0.25">
      <c r="A2224" s="3">
        <v>45243</v>
      </c>
      <c r="B2224" s="2">
        <v>10.378399999999999</v>
      </c>
      <c r="C2224" s="2">
        <v>56.797181191556547</v>
      </c>
      <c r="D2224" s="2">
        <v>-6.1150757512555387E-2</v>
      </c>
      <c r="E2224" s="2">
        <v>-0.20822545187247277</v>
      </c>
      <c r="F2224" s="2">
        <v>10.32812</v>
      </c>
      <c r="G2224" s="2">
        <v>10.215780000000001</v>
      </c>
      <c r="H2224" s="2">
        <v>10.196504999999998</v>
      </c>
      <c r="I2224" s="2">
        <v>10.261556000000006</v>
      </c>
      <c r="J2224" s="2">
        <v>9.7020569999999982</v>
      </c>
      <c r="K2224" s="17" t="s">
        <v>52</v>
      </c>
      <c r="L2224" s="17" t="s">
        <v>55</v>
      </c>
      <c r="M2224" s="17" t="s">
        <v>53</v>
      </c>
    </row>
    <row r="2225" spans="1:13" ht="13.5" x14ac:dyDescent="0.25">
      <c r="A2225" s="3">
        <v>45244</v>
      </c>
      <c r="B2225" s="2">
        <v>10.227499999999999</v>
      </c>
      <c r="C2225" s="2">
        <v>50.085469031980118</v>
      </c>
      <c r="D2225" s="2">
        <v>-6.4451695780480378E-2</v>
      </c>
      <c r="E2225" s="2">
        <v>-0.19926263141566514</v>
      </c>
      <c r="F2225" s="2">
        <v>10.353259999999999</v>
      </c>
      <c r="G2225" s="2">
        <v>10.224160000000001</v>
      </c>
      <c r="H2225" s="2">
        <v>10.195244999999998</v>
      </c>
      <c r="I2225" s="2">
        <v>10.260046000000004</v>
      </c>
      <c r="J2225" s="2">
        <v>9.7121989999999965</v>
      </c>
      <c r="K2225" s="17" t="s">
        <v>48</v>
      </c>
      <c r="L2225" s="17" t="s">
        <v>55</v>
      </c>
      <c r="M2225" s="17" t="s">
        <v>51</v>
      </c>
    </row>
    <row r="2226" spans="1:13" ht="13.5" x14ac:dyDescent="0.25">
      <c r="A2226" s="3">
        <v>45245</v>
      </c>
      <c r="B2226" s="2">
        <v>10.395200000000001</v>
      </c>
      <c r="C2226" s="2">
        <v>56.270096757978685</v>
      </c>
      <c r="D2226" s="2">
        <v>-6.6788309001442059E-2</v>
      </c>
      <c r="E2226" s="2">
        <v>-0.18845184750157282</v>
      </c>
      <c r="F2226" s="2">
        <v>10.37002</v>
      </c>
      <c r="G2226" s="2">
        <v>10.240929999999999</v>
      </c>
      <c r="H2226" s="2">
        <v>10.204049999999999</v>
      </c>
      <c r="I2226" s="2">
        <v>10.264238000000004</v>
      </c>
      <c r="J2226" s="2">
        <v>9.723179499999997</v>
      </c>
      <c r="K2226" s="17" t="s">
        <v>48</v>
      </c>
      <c r="L2226" s="17" t="s">
        <v>55</v>
      </c>
      <c r="M2226" s="17" t="s">
        <v>51</v>
      </c>
    </row>
    <row r="2227" spans="1:13" ht="13.5" x14ac:dyDescent="0.25">
      <c r="A2227" s="3">
        <v>45246</v>
      </c>
      <c r="B2227" s="2">
        <v>10.227499999999999</v>
      </c>
      <c r="C2227" s="2">
        <v>49.645611791290705</v>
      </c>
      <c r="D2227" s="2">
        <v>-8.8300603587649462E-2</v>
      </c>
      <c r="E2227" s="2">
        <v>-0.18574010912997441</v>
      </c>
      <c r="F2227" s="2">
        <v>10.32978</v>
      </c>
      <c r="G2227" s="2">
        <v>10.261050000000001</v>
      </c>
      <c r="H2227" s="2">
        <v>10.206144999999998</v>
      </c>
      <c r="I2227" s="2">
        <v>10.263400000000004</v>
      </c>
      <c r="J2227" s="2">
        <v>9.7327874999999953</v>
      </c>
      <c r="K2227" s="17" t="s">
        <v>48</v>
      </c>
      <c r="L2227" s="17" t="s">
        <v>55</v>
      </c>
      <c r="M2227" s="17" t="s">
        <v>47</v>
      </c>
    </row>
    <row r="2228" spans="1:13" ht="13.5" x14ac:dyDescent="0.25">
      <c r="A2228" s="3">
        <v>45247</v>
      </c>
      <c r="B2228" s="2">
        <v>10.353300000000001</v>
      </c>
      <c r="C2228" s="2">
        <v>54.018697489204776</v>
      </c>
      <c r="D2228" s="2">
        <v>-9.7698548308040145E-2</v>
      </c>
      <c r="E2228" s="2">
        <v>-0.18842635912898018</v>
      </c>
      <c r="F2228" s="2">
        <v>10.316380000000001</v>
      </c>
      <c r="G2228" s="2">
        <v>10.282010000000001</v>
      </c>
      <c r="H2228" s="2">
        <v>10.216624999999997</v>
      </c>
      <c r="I2228" s="2">
        <v>10.266922000000006</v>
      </c>
      <c r="J2228" s="2">
        <v>9.7430244999999953</v>
      </c>
      <c r="K2228" s="17" t="s">
        <v>48</v>
      </c>
      <c r="L2228" s="17" t="s">
        <v>55</v>
      </c>
      <c r="M2228" s="17" t="s">
        <v>47</v>
      </c>
    </row>
    <row r="2229" spans="1:13" ht="13.5" x14ac:dyDescent="0.25">
      <c r="A2229" s="3">
        <v>45250</v>
      </c>
      <c r="B2229" s="2">
        <v>10.478999999999999</v>
      </c>
      <c r="C2229" s="2">
        <v>57.948506210344505</v>
      </c>
      <c r="D2229" s="2">
        <v>-0.1414479517407301</v>
      </c>
      <c r="E2229" s="2">
        <v>-0.19111018563581517</v>
      </c>
      <c r="F2229" s="2">
        <v>10.336500000000001</v>
      </c>
      <c r="G2229" s="2">
        <v>10.332310000000001</v>
      </c>
      <c r="H2229" s="2">
        <v>10.229619999999997</v>
      </c>
      <c r="I2229" s="2">
        <v>10.272958000000006</v>
      </c>
      <c r="J2229" s="2">
        <v>9.7542334999999962</v>
      </c>
      <c r="K2229" s="17" t="s">
        <v>48</v>
      </c>
      <c r="L2229" s="17" t="s">
        <v>55</v>
      </c>
      <c r="M2229" s="17" t="s">
        <v>51</v>
      </c>
    </row>
    <row r="2230" spans="1:13" ht="13.5" x14ac:dyDescent="0.25">
      <c r="A2230" s="3">
        <v>45251</v>
      </c>
      <c r="B2230" s="2">
        <v>10.478999999999999</v>
      </c>
      <c r="C2230" s="2">
        <v>57.948506210344505</v>
      </c>
      <c r="D2230" s="2">
        <v>-0.16049095498012456</v>
      </c>
      <c r="E2230" s="2">
        <v>-0.19370157987908307</v>
      </c>
      <c r="F2230" s="2">
        <v>10.386799999999999</v>
      </c>
      <c r="G2230" s="2">
        <v>10.37003</v>
      </c>
      <c r="H2230" s="2">
        <v>10.243449999999999</v>
      </c>
      <c r="I2230" s="2">
        <v>10.276310000000006</v>
      </c>
      <c r="J2230" s="2">
        <v>9.7654424999999954</v>
      </c>
      <c r="K2230" s="17" t="s">
        <v>52</v>
      </c>
      <c r="L2230" s="17" t="s">
        <v>55</v>
      </c>
      <c r="M2230" s="17" t="s">
        <v>53</v>
      </c>
    </row>
    <row r="2231" spans="1:13" ht="13.5" x14ac:dyDescent="0.25">
      <c r="A2231" s="3">
        <v>45252</v>
      </c>
      <c r="B2231" s="2">
        <v>10.269399999999999</v>
      </c>
      <c r="C2231" s="2">
        <v>49.72933281258954</v>
      </c>
      <c r="D2231" s="2">
        <v>-0.1301082258374251</v>
      </c>
      <c r="E2231" s="2">
        <v>-0.19613018775208263</v>
      </c>
      <c r="F2231" s="2">
        <v>10.361639999999998</v>
      </c>
      <c r="G2231" s="2">
        <v>10.365829999999999</v>
      </c>
      <c r="H2231" s="2">
        <v>10.246799999999997</v>
      </c>
      <c r="I2231" s="2">
        <v>10.269602000000004</v>
      </c>
      <c r="J2231" s="2">
        <v>9.7756414999999954</v>
      </c>
      <c r="K2231" s="17" t="s">
        <v>48</v>
      </c>
      <c r="L2231" s="17" t="s">
        <v>55</v>
      </c>
      <c r="M2231" s="17" t="s">
        <v>47</v>
      </c>
    </row>
    <row r="2232" spans="1:13" ht="13.5" x14ac:dyDescent="0.25">
      <c r="A2232" s="3">
        <v>45253</v>
      </c>
      <c r="B2232" s="2">
        <v>10.143700000000001</v>
      </c>
      <c r="C2232" s="2">
        <v>45.556201192569922</v>
      </c>
      <c r="D2232" s="2">
        <v>-7.6985481057961991E-2</v>
      </c>
      <c r="E2232" s="2">
        <v>-0.18772915591988609</v>
      </c>
      <c r="F2232" s="2">
        <v>10.34488</v>
      </c>
      <c r="G2232" s="2">
        <v>10.33733</v>
      </c>
      <c r="H2232" s="2">
        <v>10.242609999999996</v>
      </c>
      <c r="I2232" s="2">
        <v>10.263734000000005</v>
      </c>
      <c r="J2232" s="2">
        <v>9.7851739999999943</v>
      </c>
      <c r="K2232" s="17" t="s">
        <v>48</v>
      </c>
      <c r="L2232" s="17" t="s">
        <v>55</v>
      </c>
      <c r="M2232" s="17" t="s">
        <v>47</v>
      </c>
    </row>
    <row r="2233" spans="1:13" ht="13.5" x14ac:dyDescent="0.25">
      <c r="A2233" s="3">
        <v>45254</v>
      </c>
      <c r="B2233" s="2">
        <v>10.269399999999999</v>
      </c>
      <c r="C2233" s="2">
        <v>50.068603818093969</v>
      </c>
      <c r="D2233" s="2">
        <v>-4.1843325107581819E-2</v>
      </c>
      <c r="E2233" s="2">
        <v>-0.18214873641200116</v>
      </c>
      <c r="F2233" s="2">
        <v>10.328099999999999</v>
      </c>
      <c r="G2233" s="2">
        <v>10.322240000000001</v>
      </c>
      <c r="H2233" s="2">
        <v>10.253084999999997</v>
      </c>
      <c r="I2233" s="2">
        <v>10.256356000000004</v>
      </c>
      <c r="J2233" s="2">
        <v>9.7957164999999957</v>
      </c>
      <c r="K2233" s="17" t="s">
        <v>48</v>
      </c>
      <c r="L2233" s="17" t="s">
        <v>55</v>
      </c>
      <c r="M2233" s="17" t="s">
        <v>47</v>
      </c>
    </row>
    <row r="2234" spans="1:13" ht="13.5" x14ac:dyDescent="0.25">
      <c r="A2234" s="3">
        <v>45257</v>
      </c>
      <c r="B2234" s="2">
        <v>10.227499999999999</v>
      </c>
      <c r="C2234" s="2">
        <v>48.621980386487969</v>
      </c>
      <c r="D2234" s="2">
        <v>-1.5456241954344918E-2</v>
      </c>
      <c r="E2234" s="2">
        <v>-0.17108585377352931</v>
      </c>
      <c r="F2234" s="2">
        <v>10.277799999999999</v>
      </c>
      <c r="G2234" s="2">
        <v>10.307150000000002</v>
      </c>
      <c r="H2234" s="2">
        <v>10.261464999999998</v>
      </c>
      <c r="I2234" s="2">
        <v>10.249648000000004</v>
      </c>
      <c r="J2234" s="2">
        <v>9.805858499999994</v>
      </c>
      <c r="K2234" s="17" t="s">
        <v>48</v>
      </c>
      <c r="L2234" s="17" t="s">
        <v>55</v>
      </c>
      <c r="M2234" s="17" t="s">
        <v>47</v>
      </c>
    </row>
    <row r="2235" spans="1:13" ht="13.5" x14ac:dyDescent="0.25">
      <c r="A2235" s="3">
        <v>45258</v>
      </c>
      <c r="B2235" s="2">
        <v>10.478999999999999</v>
      </c>
      <c r="C2235" s="2">
        <v>56.707553254351723</v>
      </c>
      <c r="D2235" s="2">
        <v>-3.4731817923127295E-2</v>
      </c>
      <c r="E2235" s="2">
        <v>-0.15810509782679494</v>
      </c>
      <c r="F2235" s="2">
        <v>10.277799999999999</v>
      </c>
      <c r="G2235" s="2">
        <v>10.3323</v>
      </c>
      <c r="H2235" s="2">
        <v>10.278229999999997</v>
      </c>
      <c r="I2235" s="2">
        <v>10.246630000000005</v>
      </c>
      <c r="J2235" s="2">
        <v>9.8172579999999954</v>
      </c>
      <c r="K2235" s="17" t="s">
        <v>48</v>
      </c>
      <c r="L2235" s="17" t="s">
        <v>55</v>
      </c>
      <c r="M2235" s="17" t="s">
        <v>55</v>
      </c>
    </row>
    <row r="2236" spans="1:13" ht="13.5" x14ac:dyDescent="0.25">
      <c r="A2236" s="3">
        <v>45259</v>
      </c>
      <c r="B2236" s="2">
        <v>10.311400000000001</v>
      </c>
      <c r="C2236" s="2">
        <v>50.952853684877688</v>
      </c>
      <c r="D2236" s="2">
        <v>-1.4089242765642496E-2</v>
      </c>
      <c r="E2236" s="2">
        <v>-0.14616032394086062</v>
      </c>
      <c r="F2236" s="2">
        <v>10.286199999999999</v>
      </c>
      <c r="G2236" s="2">
        <v>10.323920000000001</v>
      </c>
      <c r="H2236" s="2">
        <v>10.282424999999998</v>
      </c>
      <c r="I2236" s="2">
        <v>10.245792000000003</v>
      </c>
      <c r="J2236" s="2">
        <v>9.828010499999996</v>
      </c>
      <c r="K2236" s="17" t="s">
        <v>48</v>
      </c>
      <c r="L2236" s="17" t="s">
        <v>55</v>
      </c>
      <c r="M2236" s="17" t="s">
        <v>51</v>
      </c>
    </row>
    <row r="2237" spans="1:13" ht="13.5" x14ac:dyDescent="0.25">
      <c r="A2237" s="3">
        <v>45260</v>
      </c>
      <c r="B2237" s="2">
        <v>10.470599999999999</v>
      </c>
      <c r="C2237" s="2">
        <v>55.565554087745568</v>
      </c>
      <c r="D2237" s="2">
        <v>-3.4393330687663592E-2</v>
      </c>
      <c r="E2237" s="2">
        <v>-0.13642310456696211</v>
      </c>
      <c r="F2237" s="2">
        <v>10.351579999999998</v>
      </c>
      <c r="G2237" s="2">
        <v>10.348230000000001</v>
      </c>
      <c r="H2237" s="2">
        <v>10.304639999999997</v>
      </c>
      <c r="I2237" s="2">
        <v>10.246462000000003</v>
      </c>
      <c r="J2237" s="2">
        <v>9.8391774999999964</v>
      </c>
      <c r="K2237" s="17" t="s">
        <v>48</v>
      </c>
      <c r="L2237" s="17" t="s">
        <v>55</v>
      </c>
      <c r="M2237" s="17" t="s">
        <v>51</v>
      </c>
    </row>
    <row r="2238" spans="1:13" ht="13.5" x14ac:dyDescent="0.25">
      <c r="A2238" s="3">
        <v>45261</v>
      </c>
      <c r="B2238" s="2">
        <v>10.629899999999999</v>
      </c>
      <c r="C2238" s="2">
        <v>59.654351559730742</v>
      </c>
      <c r="D2238" s="2">
        <v>-4.5125669308189842E-2</v>
      </c>
      <c r="E2238" s="2">
        <v>-0.13094676367019759</v>
      </c>
      <c r="F2238" s="2">
        <v>10.423679999999999</v>
      </c>
      <c r="G2238" s="2">
        <v>10.375890000000002</v>
      </c>
      <c r="H2238" s="2">
        <v>10.328949999999999</v>
      </c>
      <c r="I2238" s="2">
        <v>10.249648000000002</v>
      </c>
      <c r="J2238" s="2">
        <v>9.8511789999999948</v>
      </c>
      <c r="K2238" s="17" t="s">
        <v>48</v>
      </c>
      <c r="L2238" s="17" t="s">
        <v>55</v>
      </c>
      <c r="M2238" s="17" t="s">
        <v>51</v>
      </c>
    </row>
    <row r="2239" spans="1:13" ht="13.5" x14ac:dyDescent="0.25">
      <c r="A2239" s="3">
        <v>45264</v>
      </c>
      <c r="B2239" s="2">
        <v>10.478999999999999</v>
      </c>
      <c r="C2239" s="2">
        <v>54.535060987147119</v>
      </c>
      <c r="D2239" s="2">
        <v>-2.5655841511643018E-2</v>
      </c>
      <c r="E2239" s="2">
        <v>-0.12931053823364322</v>
      </c>
      <c r="F2239" s="2">
        <v>10.473979999999999</v>
      </c>
      <c r="G2239" s="2">
        <v>10.37589</v>
      </c>
      <c r="H2239" s="2">
        <v>10.354099999999999</v>
      </c>
      <c r="I2239" s="2">
        <v>10.249816000000003</v>
      </c>
      <c r="J2239" s="2">
        <v>9.8624259999999957</v>
      </c>
      <c r="K2239" s="17" t="s">
        <v>48</v>
      </c>
      <c r="L2239" s="17" t="s">
        <v>55</v>
      </c>
      <c r="M2239" s="17" t="s">
        <v>51</v>
      </c>
    </row>
    <row r="2240" spans="1:13" ht="13.5" x14ac:dyDescent="0.25">
      <c r="A2240" s="3">
        <v>45265</v>
      </c>
      <c r="B2240" s="2">
        <v>10.244300000000001</v>
      </c>
      <c r="C2240" s="2">
        <v>47.681364610568089</v>
      </c>
      <c r="D2240" s="2">
        <v>7.2758565228205896E-3</v>
      </c>
      <c r="E2240" s="2">
        <v>-0.1266370578645869</v>
      </c>
      <c r="F2240" s="2">
        <v>10.427040000000002</v>
      </c>
      <c r="G2240" s="2">
        <v>10.352419999999999</v>
      </c>
      <c r="H2240" s="2">
        <v>10.361224999999999</v>
      </c>
      <c r="I2240" s="2">
        <v>10.251828</v>
      </c>
      <c r="J2240" s="2">
        <v>9.8724994999999964</v>
      </c>
      <c r="K2240" s="17" t="s">
        <v>48</v>
      </c>
      <c r="L2240" s="17" t="s">
        <v>55</v>
      </c>
      <c r="M2240" s="17" t="s">
        <v>47</v>
      </c>
    </row>
    <row r="2241" spans="1:13" ht="13.5" x14ac:dyDescent="0.25">
      <c r="A2241" s="3">
        <v>45266</v>
      </c>
      <c r="B2241" s="2">
        <v>10.227499999999999</v>
      </c>
      <c r="C2241" s="2">
        <v>47.223864234937473</v>
      </c>
      <c r="D2241" s="2">
        <v>4.667063170645136E-3</v>
      </c>
      <c r="E2241" s="2">
        <v>-0.12222558976717926</v>
      </c>
      <c r="F2241" s="2">
        <v>10.410259999999999</v>
      </c>
      <c r="G2241" s="2">
        <v>10.348229999999997</v>
      </c>
      <c r="H2241" s="2">
        <v>10.357029999999998</v>
      </c>
      <c r="I2241" s="2">
        <v>10.253504</v>
      </c>
      <c r="J2241" s="2">
        <v>9.8824509999999961</v>
      </c>
      <c r="K2241" s="17" t="s">
        <v>48</v>
      </c>
      <c r="L2241" s="17" t="s">
        <v>55</v>
      </c>
      <c r="M2241" s="17" t="s">
        <v>47</v>
      </c>
    </row>
    <row r="2242" spans="1:13" ht="13.5" x14ac:dyDescent="0.25">
      <c r="A2242" s="3">
        <v>45267</v>
      </c>
      <c r="B2242" s="2">
        <v>10.227499999999999</v>
      </c>
      <c r="C2242" s="2">
        <v>47.223864234937466</v>
      </c>
      <c r="D2242" s="2">
        <v>-1.6291017810925013E-2</v>
      </c>
      <c r="E2242" s="2">
        <v>-0.11788840440749618</v>
      </c>
      <c r="F2242" s="2">
        <v>10.36164</v>
      </c>
      <c r="G2242" s="2">
        <v>10.356609999999998</v>
      </c>
      <c r="H2242" s="2">
        <v>10.346969999999999</v>
      </c>
      <c r="I2242" s="2">
        <v>10.252666000000001</v>
      </c>
      <c r="J2242" s="2">
        <v>9.8924024999999958</v>
      </c>
      <c r="K2242" s="17" t="s">
        <v>48</v>
      </c>
      <c r="L2242" s="17" t="s">
        <v>55</v>
      </c>
      <c r="M2242" s="17" t="s">
        <v>47</v>
      </c>
    </row>
    <row r="2243" spans="1:13" ht="13.5" x14ac:dyDescent="0.25">
      <c r="A2243" s="3">
        <v>45268</v>
      </c>
      <c r="B2243" s="2">
        <v>10.219099999999999</v>
      </c>
      <c r="C2243" s="2">
        <v>46.962567500467564</v>
      </c>
      <c r="D2243" s="2">
        <v>-1.3519816097785409E-2</v>
      </c>
      <c r="E2243" s="2">
        <v>-0.11323052300619313</v>
      </c>
      <c r="F2243" s="2">
        <v>10.27948</v>
      </c>
      <c r="G2243" s="2">
        <v>10.351579999999998</v>
      </c>
      <c r="H2243" s="2">
        <v>10.33691</v>
      </c>
      <c r="I2243" s="2">
        <v>10.251660000000001</v>
      </c>
      <c r="J2243" s="2">
        <v>9.9023119999999967</v>
      </c>
      <c r="K2243" s="17" t="s">
        <v>48</v>
      </c>
      <c r="L2243" s="17" t="s">
        <v>55</v>
      </c>
      <c r="M2243" s="17" t="s">
        <v>47</v>
      </c>
    </row>
    <row r="2244" spans="1:13" ht="13.5" x14ac:dyDescent="0.25">
      <c r="A2244" s="3">
        <v>45271</v>
      </c>
      <c r="B2244" s="2">
        <v>10.101800000000001</v>
      </c>
      <c r="C2244" s="2">
        <v>43.35499543943174</v>
      </c>
      <c r="D2244" s="2">
        <v>-8.3786202701379153E-3</v>
      </c>
      <c r="E2244" s="2">
        <v>-0.11121619565110838</v>
      </c>
      <c r="F2244" s="2">
        <v>10.204040000000001</v>
      </c>
      <c r="G2244" s="2">
        <v>10.339009999999998</v>
      </c>
      <c r="H2244" s="2">
        <v>10.323079999999999</v>
      </c>
      <c r="I2244" s="2">
        <v>10.248308000000002</v>
      </c>
      <c r="J2244" s="2">
        <v>9.911329999999996</v>
      </c>
      <c r="K2244" s="17" t="s">
        <v>48</v>
      </c>
      <c r="L2244" s="17" t="s">
        <v>55</v>
      </c>
      <c r="M2244" s="17" t="s">
        <v>47</v>
      </c>
    </row>
    <row r="2245" spans="1:13" ht="13.5" x14ac:dyDescent="0.25">
      <c r="A2245" s="3">
        <v>45272</v>
      </c>
      <c r="B2245" s="2">
        <v>10.219099999999999</v>
      </c>
      <c r="C2245" s="2">
        <v>47.683027507675405</v>
      </c>
      <c r="D2245" s="2">
        <v>2.7180762446910478E-2</v>
      </c>
      <c r="E2245" s="2">
        <v>-0.11680560777460086</v>
      </c>
      <c r="F2245" s="2">
        <v>10.198999999999998</v>
      </c>
      <c r="G2245" s="2">
        <v>10.31302</v>
      </c>
      <c r="H2245" s="2">
        <v>10.322660000000001</v>
      </c>
      <c r="I2245" s="2">
        <v>10.247302000000001</v>
      </c>
      <c r="J2245" s="2">
        <v>9.9208959999999973</v>
      </c>
      <c r="K2245" s="17" t="s">
        <v>48</v>
      </c>
      <c r="L2245" s="17" t="s">
        <v>55</v>
      </c>
      <c r="M2245" s="17" t="s">
        <v>47</v>
      </c>
    </row>
    <row r="2246" spans="1:13" ht="13.5" x14ac:dyDescent="0.25">
      <c r="A2246" s="3">
        <v>45273</v>
      </c>
      <c r="B2246" s="2">
        <v>10.143700000000001</v>
      </c>
      <c r="C2246" s="2">
        <v>45.287688296967858</v>
      </c>
      <c r="D2246" s="2">
        <v>3.7493318564859379E-2</v>
      </c>
      <c r="E2246" s="2">
        <v>-0.12807722222286572</v>
      </c>
      <c r="F2246" s="2">
        <v>10.18224</v>
      </c>
      <c r="G2246" s="2">
        <v>10.296249999999999</v>
      </c>
      <c r="H2246" s="2">
        <v>10.310085000000001</v>
      </c>
      <c r="I2246" s="2">
        <v>10.244788000000003</v>
      </c>
      <c r="J2246" s="2">
        <v>9.9300469999999965</v>
      </c>
      <c r="K2246" s="17" t="s">
        <v>48</v>
      </c>
      <c r="L2246" s="17" t="s">
        <v>55</v>
      </c>
      <c r="M2246" s="17" t="s">
        <v>47</v>
      </c>
    </row>
    <row r="2247" spans="1:13" ht="13.5" x14ac:dyDescent="0.25">
      <c r="A2247" s="3">
        <v>45274</v>
      </c>
      <c r="B2247" s="2">
        <v>10.143700000000001</v>
      </c>
      <c r="C2247" s="2">
        <v>45.287688296967865</v>
      </c>
      <c r="D2247" s="2">
        <v>7.1549101066787912E-2</v>
      </c>
      <c r="E2247" s="2">
        <v>-0.13870537521193857</v>
      </c>
      <c r="F2247" s="2">
        <v>10.165480000000001</v>
      </c>
      <c r="G2247" s="2">
        <v>10.263559999999998</v>
      </c>
      <c r="H2247" s="2">
        <v>10.305894999999998</v>
      </c>
      <c r="I2247" s="2">
        <v>10.242274000000002</v>
      </c>
      <c r="J2247" s="2">
        <v>9.9392359999999975</v>
      </c>
      <c r="K2247" s="17" t="s">
        <v>48</v>
      </c>
      <c r="L2247" s="17" t="s">
        <v>55</v>
      </c>
      <c r="M2247" s="17" t="s">
        <v>47</v>
      </c>
    </row>
    <row r="2248" spans="1:13" ht="13.5" x14ac:dyDescent="0.25">
      <c r="A2248" s="3">
        <v>45275</v>
      </c>
      <c r="B2248" s="2">
        <v>10.101800000000001</v>
      </c>
      <c r="C2248" s="2">
        <v>43.867461352640184</v>
      </c>
      <c r="D2248" s="2">
        <v>0.12875235970998844</v>
      </c>
      <c r="E2248" s="2">
        <v>-0.14152155145972703</v>
      </c>
      <c r="F2248" s="2">
        <v>10.142020000000002</v>
      </c>
      <c r="G2248" s="2">
        <v>10.210749999999999</v>
      </c>
      <c r="H2248" s="2">
        <v>10.293319999999998</v>
      </c>
      <c r="I2248" s="2">
        <v>10.238922000000004</v>
      </c>
      <c r="J2248" s="2">
        <v>9.9481774999999963</v>
      </c>
      <c r="K2248" s="17" t="s">
        <v>48</v>
      </c>
      <c r="L2248" s="17" t="s">
        <v>55</v>
      </c>
      <c r="M2248" s="17" t="s">
        <v>47</v>
      </c>
    </row>
    <row r="2249" spans="1:13" ht="13.5" x14ac:dyDescent="0.25">
      <c r="A2249" s="3">
        <v>45278</v>
      </c>
      <c r="B2249" s="2">
        <v>10.219099999999999</v>
      </c>
      <c r="C2249" s="2">
        <v>48.716176433262355</v>
      </c>
      <c r="D2249" s="2">
        <v>0.14621642434827997</v>
      </c>
      <c r="E2249" s="2">
        <v>-0.13939302751603527</v>
      </c>
      <c r="F2249" s="2">
        <v>10.165479999999999</v>
      </c>
      <c r="G2249" s="2">
        <v>10.184759999999999</v>
      </c>
      <c r="H2249" s="2">
        <v>10.280324999999998</v>
      </c>
      <c r="I2249" s="2">
        <v>10.238250000000004</v>
      </c>
      <c r="J2249" s="2">
        <v>9.9577819999999964</v>
      </c>
      <c r="K2249" s="17" t="s">
        <v>48</v>
      </c>
      <c r="L2249" s="17" t="s">
        <v>55</v>
      </c>
      <c r="M2249" s="17" t="s">
        <v>51</v>
      </c>
    </row>
    <row r="2250" spans="1:13" ht="13.5" x14ac:dyDescent="0.25">
      <c r="A2250" s="3">
        <v>45279</v>
      </c>
      <c r="B2250" s="2">
        <v>10.118499999999999</v>
      </c>
      <c r="C2250" s="2">
        <v>45.116741259502177</v>
      </c>
      <c r="D2250" s="2">
        <v>0.13253879494126153</v>
      </c>
      <c r="E2250" s="2">
        <v>-0.13382078954506579</v>
      </c>
      <c r="F2250" s="2">
        <v>10.14536</v>
      </c>
      <c r="G2250" s="2">
        <v>10.172179999999999</v>
      </c>
      <c r="H2250" s="2">
        <v>10.262299999999998</v>
      </c>
      <c r="I2250" s="2">
        <v>10.235566000000004</v>
      </c>
      <c r="J2250" s="2">
        <v>9.9668834999999962</v>
      </c>
      <c r="K2250" s="17" t="s">
        <v>48</v>
      </c>
      <c r="L2250" s="17" t="s">
        <v>55</v>
      </c>
      <c r="M2250" s="17" t="s">
        <v>47</v>
      </c>
    </row>
    <row r="2251" spans="1:13" ht="13.5" x14ac:dyDescent="0.25">
      <c r="A2251" s="3">
        <v>45280</v>
      </c>
      <c r="B2251" s="2">
        <v>10.118499999999999</v>
      </c>
      <c r="C2251" s="2">
        <v>45.116741259502177</v>
      </c>
      <c r="D2251" s="2">
        <v>0.11916129275694587</v>
      </c>
      <c r="E2251" s="2">
        <v>-0.1215867152807302</v>
      </c>
      <c r="F2251" s="2">
        <v>10.140319999999999</v>
      </c>
      <c r="G2251" s="2">
        <v>10.16128</v>
      </c>
      <c r="H2251" s="2">
        <v>10.254754999999999</v>
      </c>
      <c r="I2251" s="2">
        <v>10.235062000000003</v>
      </c>
      <c r="J2251" s="2">
        <v>9.9759084999999974</v>
      </c>
      <c r="K2251" s="17" t="s">
        <v>48</v>
      </c>
      <c r="L2251" s="17" t="s">
        <v>55</v>
      </c>
      <c r="M2251" s="17" t="s">
        <v>47</v>
      </c>
    </row>
    <row r="2252" spans="1:13" ht="13.5" x14ac:dyDescent="0.25">
      <c r="A2252" s="3">
        <v>45281</v>
      </c>
      <c r="B2252" s="2">
        <v>10.118499999999999</v>
      </c>
      <c r="C2252" s="2">
        <v>45.116741259502177</v>
      </c>
      <c r="D2252" s="2">
        <v>0.10856454554408401</v>
      </c>
      <c r="E2252" s="2">
        <v>-0.10268401882180404</v>
      </c>
      <c r="F2252" s="2">
        <v>10.135279999999998</v>
      </c>
      <c r="G2252" s="2">
        <v>10.15038</v>
      </c>
      <c r="H2252" s="2">
        <v>10.253494999999999</v>
      </c>
      <c r="I2252" s="2">
        <v>10.236234000000003</v>
      </c>
      <c r="J2252" s="2">
        <v>9.9835989999999963</v>
      </c>
      <c r="K2252" s="17" t="s">
        <v>48</v>
      </c>
      <c r="L2252" s="17" t="s">
        <v>55</v>
      </c>
      <c r="M2252" s="17" t="s">
        <v>47</v>
      </c>
    </row>
    <row r="2253" spans="1:13" ht="13.5" x14ac:dyDescent="0.25">
      <c r="A2253" s="3">
        <v>45282</v>
      </c>
      <c r="B2253" s="2">
        <v>10.135300000000001</v>
      </c>
      <c r="C2253" s="2">
        <v>45.949702137777365</v>
      </c>
      <c r="D2253" s="2">
        <v>9.7730461026381832E-2</v>
      </c>
      <c r="E2253" s="2">
        <v>-8.446874548816824E-2</v>
      </c>
      <c r="F2253" s="2">
        <v>10.14198</v>
      </c>
      <c r="G2253" s="2">
        <v>10.141999999999999</v>
      </c>
      <c r="H2253" s="2">
        <v>10.246790000000001</v>
      </c>
      <c r="I2253" s="2">
        <v>10.238748000000003</v>
      </c>
      <c r="J2253" s="2">
        <v>9.9915639999999968</v>
      </c>
      <c r="K2253" s="17" t="s">
        <v>52</v>
      </c>
      <c r="L2253" s="17" t="s">
        <v>55</v>
      </c>
      <c r="M2253" s="17" t="s">
        <v>53</v>
      </c>
    </row>
    <row r="2254" spans="1:13" ht="13.5" x14ac:dyDescent="0.25">
      <c r="A2254" s="3">
        <v>45285</v>
      </c>
      <c r="B2254" s="2">
        <v>10.126899999999999</v>
      </c>
      <c r="C2254" s="2">
        <v>45.577235497655153</v>
      </c>
      <c r="D2254" s="2">
        <v>7.165953485409382E-2</v>
      </c>
      <c r="E2254" s="2">
        <v>-6.7467771643171609E-2</v>
      </c>
      <c r="F2254" s="2">
        <v>10.12354</v>
      </c>
      <c r="G2254" s="2">
        <v>10.14451</v>
      </c>
      <c r="H2254" s="2">
        <v>10.241760000000001</v>
      </c>
      <c r="I2254" s="2">
        <v>10.236736000000002</v>
      </c>
      <c r="J2254" s="2">
        <v>9.9994869999999967</v>
      </c>
      <c r="K2254" s="17" t="s">
        <v>52</v>
      </c>
      <c r="L2254" s="17" t="s">
        <v>55</v>
      </c>
      <c r="M2254" s="17" t="s">
        <v>54</v>
      </c>
    </row>
    <row r="2255" spans="1:13" ht="13.5" x14ac:dyDescent="0.25">
      <c r="A2255" s="3">
        <v>45286</v>
      </c>
      <c r="B2255" s="2">
        <v>9.9760000000000009</v>
      </c>
      <c r="C2255" s="2">
        <v>39.398753325806297</v>
      </c>
      <c r="D2255" s="2">
        <v>7.9354854407378994E-2</v>
      </c>
      <c r="E2255" s="2">
        <v>-3.9092067282317691E-2</v>
      </c>
      <c r="F2255" s="2">
        <v>10.095040000000001</v>
      </c>
      <c r="G2255" s="2">
        <v>10.120200000000001</v>
      </c>
      <c r="H2255" s="2">
        <v>10.216610000000001</v>
      </c>
      <c r="I2255" s="2">
        <v>10.231202000000003</v>
      </c>
      <c r="J2255" s="2">
        <v>10.006655499999997</v>
      </c>
      <c r="K2255" s="17" t="s">
        <v>48</v>
      </c>
      <c r="L2255" s="17" t="s">
        <v>55</v>
      </c>
      <c r="M2255" s="17" t="s">
        <v>47</v>
      </c>
    </row>
    <row r="2256" spans="1:13" ht="13.5" x14ac:dyDescent="0.25">
      <c r="A2256" s="3">
        <v>45287</v>
      </c>
      <c r="B2256" s="2">
        <v>10.126899999999999</v>
      </c>
      <c r="C2256" s="2">
        <v>47.118798101288618</v>
      </c>
      <c r="D2256" s="2">
        <v>6.4472214690924901E-2</v>
      </c>
      <c r="E2256" s="2">
        <v>-5.6688375451820691E-3</v>
      </c>
      <c r="F2256" s="2">
        <v>10.096719999999999</v>
      </c>
      <c r="G2256" s="2">
        <v>10.11852</v>
      </c>
      <c r="H2256" s="2">
        <v>10.207385000000002</v>
      </c>
      <c r="I2256" s="2">
        <v>10.229358000000001</v>
      </c>
      <c r="J2256" s="2">
        <v>10.014578499999997</v>
      </c>
      <c r="K2256" s="17" t="s">
        <v>52</v>
      </c>
      <c r="L2256" s="17" t="s">
        <v>55</v>
      </c>
      <c r="M2256" s="17" t="s">
        <v>53</v>
      </c>
    </row>
    <row r="2257" spans="1:13" ht="13.5" x14ac:dyDescent="0.25">
      <c r="A2257" s="3">
        <v>45288</v>
      </c>
      <c r="B2257" s="2">
        <v>10.210800000000001</v>
      </c>
      <c r="C2257" s="2">
        <v>50.866566776306989</v>
      </c>
      <c r="D2257" s="2">
        <v>4.6053938962181462E-2</v>
      </c>
      <c r="E2257" s="2">
        <v>2.2787221894673977E-2</v>
      </c>
      <c r="F2257" s="2">
        <v>10.115179999999999</v>
      </c>
      <c r="G2257" s="2">
        <v>10.125229999999998</v>
      </c>
      <c r="H2257" s="2">
        <v>10.194395000000002</v>
      </c>
      <c r="I2257" s="2">
        <v>10.229862000000002</v>
      </c>
      <c r="J2257" s="2">
        <v>10.022997499999999</v>
      </c>
      <c r="K2257" s="17" t="s">
        <v>52</v>
      </c>
      <c r="L2257" s="17" t="s">
        <v>55</v>
      </c>
      <c r="M2257" s="17" t="s">
        <v>53</v>
      </c>
    </row>
    <row r="2258" spans="1:13" ht="13.5" x14ac:dyDescent="0.25">
      <c r="A2258" s="3">
        <v>45289</v>
      </c>
      <c r="B2258" s="2">
        <v>10.462300000000001</v>
      </c>
      <c r="C2258" s="2">
        <v>60.014700851670213</v>
      </c>
      <c r="D2258" s="2">
        <v>5.258378901633165E-3</v>
      </c>
      <c r="E2258" s="2">
        <v>4.6007273537918281E-2</v>
      </c>
      <c r="F2258" s="2">
        <v>10.180579999999999</v>
      </c>
      <c r="G2258" s="2">
        <v>10.16128</v>
      </c>
      <c r="H2258" s="2">
        <v>10.186015000000001</v>
      </c>
      <c r="I2258" s="2">
        <v>10.236234000000001</v>
      </c>
      <c r="J2258" s="2">
        <v>10.032674</v>
      </c>
      <c r="K2258" s="17" t="s">
        <v>52</v>
      </c>
      <c r="L2258" s="17" t="s">
        <v>55</v>
      </c>
      <c r="M2258" s="17" t="s">
        <v>53</v>
      </c>
    </row>
    <row r="2259" spans="1:13" ht="13.5" x14ac:dyDescent="0.25">
      <c r="A2259" s="3">
        <v>45293</v>
      </c>
      <c r="B2259" s="2">
        <v>10.462300000000001</v>
      </c>
      <c r="C2259" s="2">
        <v>60.014700851670206</v>
      </c>
      <c r="D2259" s="2">
        <v>-1.2825987287136797E-2</v>
      </c>
      <c r="E2259" s="2">
        <v>6.2883460553469078E-2</v>
      </c>
      <c r="F2259" s="2">
        <v>10.24766</v>
      </c>
      <c r="G2259" s="2">
        <v>10.185599999999999</v>
      </c>
      <c r="H2259" s="2">
        <v>10.185179999999999</v>
      </c>
      <c r="I2259" s="2">
        <v>10.241097999999999</v>
      </c>
      <c r="J2259" s="2">
        <v>10.0423505</v>
      </c>
      <c r="K2259" s="17" t="s">
        <v>52</v>
      </c>
      <c r="L2259" s="17" t="s">
        <v>55</v>
      </c>
      <c r="M2259" s="17" t="s">
        <v>53</v>
      </c>
    </row>
    <row r="2260" spans="1:13" ht="13.5" x14ac:dyDescent="0.25">
      <c r="A2260" s="3">
        <v>45294</v>
      </c>
      <c r="B2260" s="2">
        <v>10.059900000000001</v>
      </c>
      <c r="C2260" s="2">
        <v>44.604100856947596</v>
      </c>
      <c r="D2260" s="2">
        <v>-1.5289510799281203E-2</v>
      </c>
      <c r="E2260" s="2">
        <v>7.4186203615682206E-2</v>
      </c>
      <c r="F2260" s="2">
        <v>10.264439999999999</v>
      </c>
      <c r="G2260" s="2">
        <v>10.179739999999999</v>
      </c>
      <c r="H2260" s="2">
        <v>10.17596</v>
      </c>
      <c r="I2260" s="2">
        <v>10.238248000000004</v>
      </c>
      <c r="J2260" s="2">
        <v>10.050014999999998</v>
      </c>
      <c r="K2260" s="17" t="s">
        <v>52</v>
      </c>
      <c r="L2260" s="17" t="s">
        <v>55</v>
      </c>
      <c r="M2260" s="17" t="s">
        <v>53</v>
      </c>
    </row>
    <row r="2261" spans="1:13" ht="13.5" x14ac:dyDescent="0.25">
      <c r="A2261" s="3">
        <v>45295</v>
      </c>
      <c r="B2261" s="2">
        <v>10.353300000000001</v>
      </c>
      <c r="C2261" s="2">
        <v>53.899256257620102</v>
      </c>
      <c r="D2261" s="2">
        <v>-3.8110909439289742E-2</v>
      </c>
      <c r="E2261" s="2">
        <v>8.6009980566865013E-2</v>
      </c>
      <c r="F2261" s="2">
        <v>10.309720000000002</v>
      </c>
      <c r="G2261" s="2">
        <v>10.20322</v>
      </c>
      <c r="H2261" s="2">
        <v>10.18225</v>
      </c>
      <c r="I2261" s="2">
        <v>10.241266000000003</v>
      </c>
      <c r="J2261" s="2">
        <v>10.059069999999998</v>
      </c>
      <c r="K2261" s="17" t="s">
        <v>48</v>
      </c>
      <c r="L2261" s="17" t="s">
        <v>55</v>
      </c>
      <c r="M2261" s="17" t="s">
        <v>51</v>
      </c>
    </row>
    <row r="2262" spans="1:13" ht="13.5" x14ac:dyDescent="0.25">
      <c r="A2262" s="3">
        <v>45296</v>
      </c>
      <c r="B2262" s="2">
        <v>10.344900000000001</v>
      </c>
      <c r="C2262" s="2">
        <v>53.621844637340963</v>
      </c>
      <c r="D2262" s="2">
        <v>-5.7610171514062003E-2</v>
      </c>
      <c r="E2262" s="2">
        <v>9.2157466849153893E-2</v>
      </c>
      <c r="F2262" s="2">
        <v>10.336540000000001</v>
      </c>
      <c r="G2262" s="2">
        <v>10.225860000000001</v>
      </c>
      <c r="H2262" s="2">
        <v>10.18812</v>
      </c>
      <c r="I2262" s="2">
        <v>10.243614000000003</v>
      </c>
      <c r="J2262" s="2">
        <v>10.067892500000001</v>
      </c>
      <c r="K2262" s="17" t="s">
        <v>48</v>
      </c>
      <c r="L2262" s="17" t="s">
        <v>55</v>
      </c>
      <c r="M2262" s="17" t="s">
        <v>51</v>
      </c>
    </row>
    <row r="2263" spans="1:13" ht="13.5" x14ac:dyDescent="0.25">
      <c r="A2263" s="3">
        <v>45299</v>
      </c>
      <c r="B2263" s="2">
        <v>10.344900000000001</v>
      </c>
      <c r="C2263" s="2">
        <v>53.621844637340963</v>
      </c>
      <c r="D2263" s="2">
        <v>-7.2226286569634368E-2</v>
      </c>
      <c r="E2263" s="2">
        <v>0.10436779168349346</v>
      </c>
      <c r="F2263" s="2">
        <v>10.313060000000002</v>
      </c>
      <c r="G2263" s="2">
        <v>10.24682</v>
      </c>
      <c r="H2263" s="2">
        <v>10.19441</v>
      </c>
      <c r="I2263" s="2">
        <v>10.249314000000002</v>
      </c>
      <c r="J2263" s="2">
        <v>10.076524000000001</v>
      </c>
      <c r="K2263" s="17" t="s">
        <v>48</v>
      </c>
      <c r="L2263" s="17" t="s">
        <v>55</v>
      </c>
      <c r="M2263" s="17" t="s">
        <v>47</v>
      </c>
    </row>
    <row r="2264" spans="1:13" ht="13.5" x14ac:dyDescent="0.25">
      <c r="A2264" s="3">
        <v>45300</v>
      </c>
      <c r="B2264" s="2">
        <v>10.311400000000001</v>
      </c>
      <c r="C2264" s="2">
        <v>52.375032364656803</v>
      </c>
      <c r="D2264" s="2">
        <v>-8.4053997378761736E-2</v>
      </c>
      <c r="E2264" s="2">
        <v>0.1174343566065866</v>
      </c>
      <c r="F2264" s="2">
        <v>10.282880000000002</v>
      </c>
      <c r="G2264" s="2">
        <v>10.265269999999999</v>
      </c>
      <c r="H2264" s="2">
        <v>10.204889999999999</v>
      </c>
      <c r="I2264" s="2">
        <v>10.254344000000003</v>
      </c>
      <c r="J2264" s="2">
        <v>10.084988000000001</v>
      </c>
      <c r="K2264" s="17" t="s">
        <v>48</v>
      </c>
      <c r="L2264" s="17" t="s">
        <v>55</v>
      </c>
      <c r="M2264" s="17" t="s">
        <v>47</v>
      </c>
    </row>
    <row r="2265" spans="1:13" ht="13.5" x14ac:dyDescent="0.25">
      <c r="A2265" s="3">
        <v>45301</v>
      </c>
      <c r="B2265" s="2">
        <v>10.076599999999999</v>
      </c>
      <c r="C2265" s="2">
        <v>44.555226931539949</v>
      </c>
      <c r="D2265" s="2">
        <v>-0.10028819818501589</v>
      </c>
      <c r="E2265" s="2">
        <v>0.13317533902157583</v>
      </c>
      <c r="F2265" s="2">
        <v>10.28622</v>
      </c>
      <c r="G2265" s="2">
        <v>10.27533</v>
      </c>
      <c r="H2265" s="2">
        <v>10.197764999999999</v>
      </c>
      <c r="I2265" s="2">
        <v>10.253002000000004</v>
      </c>
      <c r="J2265" s="2">
        <v>10.092278</v>
      </c>
      <c r="K2265" s="17" t="s">
        <v>48</v>
      </c>
      <c r="L2265" s="17" t="s">
        <v>55</v>
      </c>
      <c r="M2265" s="17" t="s">
        <v>51</v>
      </c>
    </row>
    <row r="2266" spans="1:13" ht="13.5" x14ac:dyDescent="0.25">
      <c r="A2266" s="3">
        <v>45302</v>
      </c>
      <c r="B2266" s="2">
        <v>10.311400000000001</v>
      </c>
      <c r="C2266" s="2">
        <v>52.235269970610389</v>
      </c>
      <c r="D2266" s="2">
        <v>-0.10718806265504277</v>
      </c>
      <c r="E2266" s="2">
        <v>0.15041295249230346</v>
      </c>
      <c r="F2266" s="2">
        <v>10.277840000000001</v>
      </c>
      <c r="G2266" s="2">
        <v>10.293780000000002</v>
      </c>
      <c r="H2266" s="2">
        <v>10.206149999999999</v>
      </c>
      <c r="I2266" s="2">
        <v>10.254680000000002</v>
      </c>
      <c r="J2266" s="2">
        <v>10.100589500000002</v>
      </c>
      <c r="K2266" s="17" t="s">
        <v>48</v>
      </c>
      <c r="L2266" s="17" t="s">
        <v>55</v>
      </c>
      <c r="M2266" s="17" t="s">
        <v>47</v>
      </c>
    </row>
    <row r="2267" spans="1:13" ht="13.5" x14ac:dyDescent="0.25">
      <c r="A2267" s="3">
        <v>45303</v>
      </c>
      <c r="B2267" s="2">
        <v>10.478999999999999</v>
      </c>
      <c r="C2267" s="2">
        <v>56.831775962355351</v>
      </c>
      <c r="D2267" s="2">
        <v>-0.11298210960272748</v>
      </c>
      <c r="E2267" s="2">
        <v>0.16367186619780905</v>
      </c>
      <c r="F2267" s="2">
        <v>10.30466</v>
      </c>
      <c r="G2267" s="2">
        <v>10.320600000000002</v>
      </c>
      <c r="H2267" s="2">
        <v>10.222914999999997</v>
      </c>
      <c r="I2267" s="2">
        <v>10.263734000000001</v>
      </c>
      <c r="J2267" s="2">
        <v>10.109129000000003</v>
      </c>
      <c r="K2267" s="17" t="s">
        <v>48</v>
      </c>
      <c r="L2267" s="17" t="s">
        <v>55</v>
      </c>
      <c r="M2267" s="17" t="s">
        <v>51</v>
      </c>
    </row>
    <row r="2268" spans="1:13" ht="13.5" x14ac:dyDescent="0.25">
      <c r="A2268" s="3">
        <v>45306</v>
      </c>
      <c r="B2268" s="2">
        <v>10.428699999999999</v>
      </c>
      <c r="C2268" s="2">
        <v>55.117469632249268</v>
      </c>
      <c r="D2268" s="2">
        <v>-7.6872236304160069E-2</v>
      </c>
      <c r="E2268" s="2">
        <v>0.16940469599024272</v>
      </c>
      <c r="F2268" s="2">
        <v>10.32142</v>
      </c>
      <c r="G2268" s="2">
        <v>10.317240000000002</v>
      </c>
      <c r="H2268" s="2">
        <v>10.239259999999996</v>
      </c>
      <c r="I2268" s="2">
        <v>10.269434</v>
      </c>
      <c r="J2268" s="2">
        <v>10.117798500000003</v>
      </c>
      <c r="K2268" s="17" t="s">
        <v>48</v>
      </c>
      <c r="L2268" s="17" t="s">
        <v>55</v>
      </c>
      <c r="M2268" s="17" t="s">
        <v>51</v>
      </c>
    </row>
    <row r="2269" spans="1:13" ht="13.5" x14ac:dyDescent="0.25">
      <c r="A2269" s="3">
        <v>45307</v>
      </c>
      <c r="B2269" s="2">
        <v>10.428699999999999</v>
      </c>
      <c r="C2269" s="2">
        <v>55.117469632249268</v>
      </c>
      <c r="D2269" s="2">
        <v>-4.7322082166486368E-2</v>
      </c>
      <c r="E2269" s="2">
        <v>0.17410998650675383</v>
      </c>
      <c r="F2269" s="2">
        <v>10.34488</v>
      </c>
      <c r="G2269" s="2">
        <v>10.313880000000001</v>
      </c>
      <c r="H2269" s="2">
        <v>10.249739999999997</v>
      </c>
      <c r="I2269" s="2">
        <v>10.278488000000003</v>
      </c>
      <c r="J2269" s="2">
        <v>10.126468000000003</v>
      </c>
      <c r="K2269" s="17" t="s">
        <v>48</v>
      </c>
      <c r="L2269" s="17" t="s">
        <v>55</v>
      </c>
      <c r="M2269" s="17" t="s">
        <v>51</v>
      </c>
    </row>
    <row r="2270" spans="1:13" ht="13.5" x14ac:dyDescent="0.25">
      <c r="A2270" s="3">
        <v>45308</v>
      </c>
      <c r="B2270" s="2">
        <v>10.202400000000001</v>
      </c>
      <c r="C2270" s="2">
        <v>47.622120510850507</v>
      </c>
      <c r="D2270" s="2">
        <v>-6.8392792375815858E-2</v>
      </c>
      <c r="E2270" s="2">
        <v>0.17863406911610735</v>
      </c>
      <c r="F2270" s="2">
        <v>10.370039999999999</v>
      </c>
      <c r="G2270" s="2">
        <v>10.328129999999998</v>
      </c>
      <c r="H2270" s="2">
        <v>10.253934999999998</v>
      </c>
      <c r="I2270" s="2">
        <v>10.2805</v>
      </c>
      <c r="J2270" s="2">
        <v>10.133624500000002</v>
      </c>
      <c r="K2270" s="17" t="s">
        <v>52</v>
      </c>
      <c r="L2270" s="17" t="s">
        <v>55</v>
      </c>
      <c r="M2270" s="17" t="s">
        <v>53</v>
      </c>
    </row>
    <row r="2271" spans="1:13" ht="13.5" x14ac:dyDescent="0.25">
      <c r="A2271" s="3">
        <v>45309</v>
      </c>
      <c r="B2271" s="2">
        <v>10.202400000000001</v>
      </c>
      <c r="C2271" s="2">
        <v>47.622120510850507</v>
      </c>
      <c r="D2271" s="2">
        <v>-4.0607248609610735E-2</v>
      </c>
      <c r="E2271" s="2">
        <v>0.17067616849218556</v>
      </c>
      <c r="F2271" s="2">
        <v>10.348239999999999</v>
      </c>
      <c r="G2271" s="2">
        <v>10.313039999999997</v>
      </c>
      <c r="H2271" s="2">
        <v>10.25813</v>
      </c>
      <c r="I2271" s="2">
        <v>10.278319999999999</v>
      </c>
      <c r="J2271" s="2">
        <v>10.138873999999999</v>
      </c>
      <c r="K2271" s="17" t="s">
        <v>52</v>
      </c>
      <c r="L2271" s="17" t="s">
        <v>55</v>
      </c>
      <c r="M2271" s="17" t="s">
        <v>54</v>
      </c>
    </row>
    <row r="2272" spans="1:13" ht="13.5" x14ac:dyDescent="0.25">
      <c r="A2272" s="3">
        <v>45310</v>
      </c>
      <c r="B2272" s="2">
        <v>10.353300000000001</v>
      </c>
      <c r="C2272" s="2">
        <v>52.606337269561976</v>
      </c>
      <c r="D2272" s="2">
        <v>-2.9125614620596707E-2</v>
      </c>
      <c r="E2272" s="2">
        <v>0.14959646765563067</v>
      </c>
      <c r="F2272" s="2">
        <v>10.3231</v>
      </c>
      <c r="G2272" s="2">
        <v>10.313879999999999</v>
      </c>
      <c r="H2272" s="2">
        <v>10.269870000000001</v>
      </c>
      <c r="I2272" s="2">
        <v>10.276812</v>
      </c>
      <c r="J2272" s="2">
        <v>10.144916500000001</v>
      </c>
      <c r="K2272" s="17" t="s">
        <v>48</v>
      </c>
      <c r="L2272" s="17" t="s">
        <v>55</v>
      </c>
      <c r="M2272" s="17" t="s">
        <v>47</v>
      </c>
    </row>
    <row r="2273" spans="1:13" ht="13.5" x14ac:dyDescent="0.25">
      <c r="A2273" s="3">
        <v>45313</v>
      </c>
      <c r="B2273" s="2">
        <v>10.395200000000001</v>
      </c>
      <c r="C2273" s="2">
        <v>53.917611294834948</v>
      </c>
      <c r="D2273" s="2">
        <v>-2.2997546798768198E-2</v>
      </c>
      <c r="E2273" s="2">
        <v>0.11784153398286193</v>
      </c>
      <c r="F2273" s="2">
        <v>10.316400000000002</v>
      </c>
      <c r="G2273" s="2">
        <v>10.318909999999999</v>
      </c>
      <c r="H2273" s="2">
        <v>10.282864999999997</v>
      </c>
      <c r="I2273" s="2">
        <v>10.276309999999999</v>
      </c>
      <c r="J2273" s="2">
        <v>10.151168500000001</v>
      </c>
      <c r="K2273" s="17" t="s">
        <v>48</v>
      </c>
      <c r="L2273" s="17" t="s">
        <v>55</v>
      </c>
      <c r="M2273" s="17" t="s">
        <v>47</v>
      </c>
    </row>
    <row r="2274" spans="1:13" ht="13.5" x14ac:dyDescent="0.25">
      <c r="A2274" s="3">
        <v>45314</v>
      </c>
      <c r="B2274" s="2">
        <v>10.428699999999999</v>
      </c>
      <c r="C2274" s="2">
        <v>54.989868405487414</v>
      </c>
      <c r="D2274" s="2">
        <v>-2.6142820764016861E-2</v>
      </c>
      <c r="E2274" s="2">
        <v>8.1138413211590557E-2</v>
      </c>
      <c r="F2274" s="2">
        <v>10.3164</v>
      </c>
      <c r="G2274" s="2">
        <v>10.330639999999999</v>
      </c>
      <c r="H2274" s="2">
        <v>10.297954999999998</v>
      </c>
      <c r="I2274" s="2">
        <v>10.277315999999999</v>
      </c>
      <c r="J2274" s="2">
        <v>10.157587999999999</v>
      </c>
      <c r="K2274" s="17" t="s">
        <v>48</v>
      </c>
      <c r="L2274" s="17" t="s">
        <v>55</v>
      </c>
      <c r="M2274" s="17" t="s">
        <v>55</v>
      </c>
    </row>
    <row r="2275" spans="1:13" ht="13.5" x14ac:dyDescent="0.25">
      <c r="A2275" s="3">
        <v>45315</v>
      </c>
      <c r="B2275" s="2">
        <v>10.428699999999999</v>
      </c>
      <c r="C2275" s="2">
        <v>54.989868405487421</v>
      </c>
      <c r="D2275" s="2">
        <v>-6.5768971924663688E-2</v>
      </c>
      <c r="E2275" s="2">
        <v>4.2418954918813256E-2</v>
      </c>
      <c r="F2275" s="2">
        <v>10.361660000000001</v>
      </c>
      <c r="G2275" s="2">
        <v>10.36585</v>
      </c>
      <c r="H2275" s="2">
        <v>10.320589999999999</v>
      </c>
      <c r="I2275" s="2">
        <v>10.281339999999998</v>
      </c>
      <c r="J2275" s="2">
        <v>10.164350499999999</v>
      </c>
      <c r="K2275" s="17" t="s">
        <v>52</v>
      </c>
      <c r="L2275" s="17" t="s">
        <v>55</v>
      </c>
      <c r="M2275" s="17" t="s">
        <v>53</v>
      </c>
    </row>
    <row r="2276" spans="1:13" ht="13.5" x14ac:dyDescent="0.25">
      <c r="A2276" s="3">
        <v>45316</v>
      </c>
      <c r="B2276" s="2">
        <v>10.386799999999999</v>
      </c>
      <c r="C2276" s="2">
        <v>53.194437264192231</v>
      </c>
      <c r="D2276" s="2">
        <v>-6.0851352783577894E-2</v>
      </c>
      <c r="E2276" s="2">
        <v>3.187669315269169E-3</v>
      </c>
      <c r="F2276" s="2">
        <v>10.398540000000001</v>
      </c>
      <c r="G2276" s="2">
        <v>10.373389999999997</v>
      </c>
      <c r="H2276" s="2">
        <v>10.333584999999999</v>
      </c>
      <c r="I2276" s="2">
        <v>10.281172</v>
      </c>
      <c r="J2276" s="2">
        <v>10.1709035</v>
      </c>
      <c r="K2276" s="17" t="s">
        <v>52</v>
      </c>
      <c r="L2276" s="17" t="s">
        <v>55</v>
      </c>
      <c r="M2276" s="17" t="s">
        <v>53</v>
      </c>
    </row>
    <row r="2277" spans="1:13" ht="13.5" x14ac:dyDescent="0.25">
      <c r="A2277" s="3">
        <v>45317</v>
      </c>
      <c r="B2277" s="2">
        <v>10.395200000000001</v>
      </c>
      <c r="C2277" s="2">
        <v>53.522066635672182</v>
      </c>
      <c r="D2277" s="2">
        <v>-3.2001920661262062E-2</v>
      </c>
      <c r="E2277" s="2">
        <v>-3.0951355572365349E-2</v>
      </c>
      <c r="F2277" s="2">
        <v>10.406920000000001</v>
      </c>
      <c r="G2277" s="2">
        <v>10.36501</v>
      </c>
      <c r="H2277" s="2">
        <v>10.342804999999998</v>
      </c>
      <c r="I2277" s="2">
        <v>10.284525999999998</v>
      </c>
      <c r="J2277" s="2">
        <v>10.179595999999998</v>
      </c>
      <c r="K2277" s="17" t="s">
        <v>52</v>
      </c>
      <c r="L2277" s="17" t="s">
        <v>55</v>
      </c>
      <c r="M2277" s="17" t="s">
        <v>53</v>
      </c>
    </row>
    <row r="2278" spans="1:13" ht="13.5" x14ac:dyDescent="0.25">
      <c r="A2278" s="3">
        <v>45320</v>
      </c>
      <c r="B2278" s="2">
        <v>10.395200000000001</v>
      </c>
      <c r="C2278" s="2">
        <v>53.522066635672182</v>
      </c>
      <c r="D2278" s="2">
        <v>-1.5817870757325991E-2</v>
      </c>
      <c r="E2278" s="2">
        <v>-5.8109820631252224E-2</v>
      </c>
      <c r="F2278" s="2">
        <v>10.406920000000001</v>
      </c>
      <c r="G2278" s="2">
        <v>10.361660000000001</v>
      </c>
      <c r="H2278" s="2">
        <v>10.339449999999996</v>
      </c>
      <c r="I2278" s="2">
        <v>10.285364</v>
      </c>
      <c r="J2278" s="2">
        <v>10.186572499999997</v>
      </c>
      <c r="K2278" s="17" t="s">
        <v>48</v>
      </c>
      <c r="L2278" s="17" t="s">
        <v>55</v>
      </c>
      <c r="M2278" s="17" t="s">
        <v>55</v>
      </c>
    </row>
    <row r="2279" spans="1:13" ht="13.5" x14ac:dyDescent="0.25">
      <c r="A2279" s="3">
        <v>45321</v>
      </c>
      <c r="B2279" s="2">
        <v>10.395200000000001</v>
      </c>
      <c r="C2279" s="2">
        <v>53.522066635672182</v>
      </c>
      <c r="D2279" s="2">
        <v>-2.5760325618495727E-3</v>
      </c>
      <c r="E2279" s="2">
        <v>-8.2226898864175613E-2</v>
      </c>
      <c r="F2279" s="2">
        <v>10.400220000000001</v>
      </c>
      <c r="G2279" s="2">
        <v>10.358309999999999</v>
      </c>
      <c r="H2279" s="2">
        <v>10.336094999999997</v>
      </c>
      <c r="I2279" s="2">
        <v>10.283688</v>
      </c>
      <c r="J2279" s="2">
        <v>10.193624999999997</v>
      </c>
      <c r="K2279" s="17" t="s">
        <v>48</v>
      </c>
      <c r="L2279" s="17" t="s">
        <v>55</v>
      </c>
      <c r="M2279" s="17" t="s">
        <v>47</v>
      </c>
    </row>
    <row r="2280" spans="1:13" ht="13.5" x14ac:dyDescent="0.25">
      <c r="A2280" s="3">
        <v>45322</v>
      </c>
      <c r="B2280" s="2">
        <v>10.412000000000001</v>
      </c>
      <c r="C2280" s="2">
        <v>54.320774815399744</v>
      </c>
      <c r="D2280" s="2">
        <v>-2.7850079188622701E-2</v>
      </c>
      <c r="E2280" s="2">
        <v>-0.10507138205354009</v>
      </c>
      <c r="F2280" s="2">
        <v>10.396879999999999</v>
      </c>
      <c r="G2280" s="2">
        <v>10.379270000000002</v>
      </c>
      <c r="H2280" s="2">
        <v>10.353699999999996</v>
      </c>
      <c r="I2280" s="2">
        <v>10.282347999999999</v>
      </c>
      <c r="J2280" s="2">
        <v>10.200685499999997</v>
      </c>
      <c r="K2280" s="17" t="s">
        <v>52</v>
      </c>
      <c r="L2280" s="17" t="s">
        <v>55</v>
      </c>
      <c r="M2280" s="17" t="s">
        <v>54</v>
      </c>
    </row>
    <row r="2281" spans="1:13" ht="13.5" x14ac:dyDescent="0.25">
      <c r="A2281" s="3">
        <v>45323</v>
      </c>
      <c r="B2281" s="2">
        <v>10.412000000000001</v>
      </c>
      <c r="C2281" s="2">
        <v>54.320774815399744</v>
      </c>
      <c r="D2281" s="2">
        <v>-4.9722906839928527E-2</v>
      </c>
      <c r="E2281" s="2">
        <v>-0.11944997776167915</v>
      </c>
      <c r="F2281" s="2">
        <v>10.40192</v>
      </c>
      <c r="G2281" s="2">
        <v>10.400230000000002</v>
      </c>
      <c r="H2281" s="2">
        <v>10.356634999999997</v>
      </c>
      <c r="I2281" s="2">
        <v>10.285199999999998</v>
      </c>
      <c r="J2281" s="2">
        <v>10.207745999999998</v>
      </c>
      <c r="K2281" s="17" t="s">
        <v>52</v>
      </c>
      <c r="L2281" s="17" t="s">
        <v>55</v>
      </c>
      <c r="M2281" s="17" t="s">
        <v>53</v>
      </c>
    </row>
    <row r="2282" spans="1:13" ht="13.5" x14ac:dyDescent="0.25">
      <c r="A2282" s="3">
        <v>45324</v>
      </c>
      <c r="B2282" s="2">
        <v>10.227499999999999</v>
      </c>
      <c r="C2282" s="2">
        <v>44.566291406544586</v>
      </c>
      <c r="D2282" s="2">
        <v>-3.1799647514425544E-2</v>
      </c>
      <c r="E2282" s="2">
        <v>-0.11874406808774302</v>
      </c>
      <c r="F2282" s="2">
        <v>10.36838</v>
      </c>
      <c r="G2282" s="2">
        <v>10.387650000000002</v>
      </c>
      <c r="H2282" s="2">
        <v>10.350764999999997</v>
      </c>
      <c r="I2282" s="2">
        <v>10.286875999999998</v>
      </c>
      <c r="J2282" s="2">
        <v>10.214455999999997</v>
      </c>
      <c r="K2282" s="17" t="s">
        <v>52</v>
      </c>
      <c r="L2282" s="17" t="s">
        <v>55</v>
      </c>
      <c r="M2282" s="17" t="s">
        <v>54</v>
      </c>
    </row>
    <row r="2283" spans="1:13" ht="13.5" x14ac:dyDescent="0.25">
      <c r="A2283" s="3">
        <v>45327</v>
      </c>
      <c r="B2283" s="2">
        <v>10.185600000000001</v>
      </c>
      <c r="C2283" s="2">
        <v>42.691379600338024</v>
      </c>
      <c r="D2283" s="2">
        <v>-6.4113429429983881E-3</v>
      </c>
      <c r="E2283" s="2">
        <v>-0.10875109943794788</v>
      </c>
      <c r="F2283" s="2">
        <v>10.326460000000001</v>
      </c>
      <c r="G2283" s="2">
        <v>10.36669</v>
      </c>
      <c r="H2283" s="2">
        <v>10.342799999999997</v>
      </c>
      <c r="I2283" s="2">
        <v>10.285199999999998</v>
      </c>
      <c r="J2283" s="2">
        <v>10.220994499999996</v>
      </c>
      <c r="K2283" s="17" t="s">
        <v>52</v>
      </c>
      <c r="L2283" s="17" t="s">
        <v>55</v>
      </c>
      <c r="M2283" s="17" t="s">
        <v>54</v>
      </c>
    </row>
    <row r="2284" spans="1:13" ht="13.5" x14ac:dyDescent="0.25">
      <c r="A2284" s="3">
        <v>45328</v>
      </c>
      <c r="B2284" s="2">
        <v>10.395200000000001</v>
      </c>
      <c r="C2284" s="2">
        <v>53.279994866939724</v>
      </c>
      <c r="D2284" s="2">
        <v>5.5693668259877427E-3</v>
      </c>
      <c r="E2284" s="2">
        <v>-9.5362679987346474E-2</v>
      </c>
      <c r="F2284" s="2">
        <v>10.326460000000001</v>
      </c>
      <c r="G2284" s="2">
        <v>10.363340000000001</v>
      </c>
      <c r="H2284" s="2">
        <v>10.346989999999996</v>
      </c>
      <c r="I2284" s="2">
        <v>10.288554</v>
      </c>
      <c r="J2284" s="2">
        <v>10.228542999999997</v>
      </c>
      <c r="K2284" s="17" t="s">
        <v>52</v>
      </c>
      <c r="L2284" s="17" t="s">
        <v>49</v>
      </c>
      <c r="M2284" s="17" t="s">
        <v>55</v>
      </c>
    </row>
    <row r="2285" spans="1:13" ht="13.5" x14ac:dyDescent="0.25">
      <c r="A2285" s="3">
        <v>45329</v>
      </c>
      <c r="B2285" s="2">
        <v>10.412000000000001</v>
      </c>
      <c r="C2285" s="2">
        <v>54.013415388733954</v>
      </c>
      <c r="D2285" s="2">
        <v>1.4029816168342535E-2</v>
      </c>
      <c r="E2285" s="2">
        <v>-7.8168726627125817E-2</v>
      </c>
      <c r="F2285" s="2">
        <v>10.326460000000001</v>
      </c>
      <c r="G2285" s="2">
        <v>10.36167</v>
      </c>
      <c r="H2285" s="2">
        <v>10.363759999999999</v>
      </c>
      <c r="I2285" s="2">
        <v>10.287213999999999</v>
      </c>
      <c r="J2285" s="2">
        <v>10.236175499999996</v>
      </c>
      <c r="K2285" s="17" t="s">
        <v>52</v>
      </c>
      <c r="L2285" s="17" t="s">
        <v>49</v>
      </c>
      <c r="M2285" s="17" t="s">
        <v>55</v>
      </c>
    </row>
    <row r="2286" spans="1:13" ht="13.5" x14ac:dyDescent="0.25">
      <c r="A2286" s="3">
        <v>45330</v>
      </c>
      <c r="B2286" s="2">
        <v>10.378399999999999</v>
      </c>
      <c r="C2286" s="2">
        <v>52.246868692095426</v>
      </c>
      <c r="D2286" s="2">
        <v>1.6731537833512888E-2</v>
      </c>
      <c r="E2286" s="2">
        <v>-5.8753053325053983E-2</v>
      </c>
      <c r="F2286" s="2">
        <v>10.319739999999999</v>
      </c>
      <c r="G2286" s="2">
        <v>10.36083</v>
      </c>
      <c r="H2286" s="2">
        <v>10.367109999999998</v>
      </c>
      <c r="I2286" s="2">
        <v>10.288554</v>
      </c>
      <c r="J2286" s="2">
        <v>10.243639999999996</v>
      </c>
      <c r="K2286" s="17" t="s">
        <v>52</v>
      </c>
      <c r="L2286" s="17" t="s">
        <v>49</v>
      </c>
      <c r="M2286" s="17" t="s">
        <v>54</v>
      </c>
    </row>
    <row r="2287" spans="1:13" ht="13.5" x14ac:dyDescent="0.25">
      <c r="A2287" s="3">
        <v>45331</v>
      </c>
      <c r="B2287" s="2">
        <v>10.386799999999999</v>
      </c>
      <c r="C2287" s="2">
        <v>52.663683019635855</v>
      </c>
      <c r="D2287" s="2">
        <v>1.9423410501854477E-2</v>
      </c>
      <c r="E2287" s="2">
        <v>-3.8680820361702221E-2</v>
      </c>
      <c r="F2287" s="2">
        <v>10.351600000000001</v>
      </c>
      <c r="G2287" s="2">
        <v>10.35999</v>
      </c>
      <c r="H2287" s="2">
        <v>10.362499999999999</v>
      </c>
      <c r="I2287" s="2">
        <v>10.286877999999996</v>
      </c>
      <c r="J2287" s="2">
        <v>10.249849999999997</v>
      </c>
      <c r="K2287" s="17" t="s">
        <v>52</v>
      </c>
      <c r="L2287" s="17" t="s">
        <v>49</v>
      </c>
      <c r="M2287" s="17" t="s">
        <v>53</v>
      </c>
    </row>
    <row r="2288" spans="1:13" ht="13.5" x14ac:dyDescent="0.25">
      <c r="A2288" s="3">
        <v>45334</v>
      </c>
      <c r="B2288" s="2">
        <v>10.386799999999999</v>
      </c>
      <c r="C2288" s="2">
        <v>52.663683019635855</v>
      </c>
      <c r="D2288" s="2">
        <v>2.1406804637999599E-2</v>
      </c>
      <c r="E2288" s="2">
        <v>-2.2885685132694393E-2</v>
      </c>
      <c r="F2288" s="2">
        <v>10.39184</v>
      </c>
      <c r="G2288" s="2">
        <v>10.35915</v>
      </c>
      <c r="H2288" s="2">
        <v>10.360404999999998</v>
      </c>
      <c r="I2288" s="2">
        <v>10.282015999999997</v>
      </c>
      <c r="J2288" s="2">
        <v>10.256784499999997</v>
      </c>
      <c r="K2288" s="17" t="s">
        <v>52</v>
      </c>
      <c r="L2288" s="17" t="s">
        <v>49</v>
      </c>
      <c r="M2288" s="17" t="s">
        <v>53</v>
      </c>
    </row>
    <row r="2289" spans="1:13" ht="13.5" x14ac:dyDescent="0.25">
      <c r="A2289" s="3">
        <v>45335</v>
      </c>
      <c r="B2289" s="2">
        <v>10.386799999999999</v>
      </c>
      <c r="C2289" s="2">
        <v>52.663683019635855</v>
      </c>
      <c r="D2289" s="2">
        <v>2.2812520218876031E-2</v>
      </c>
      <c r="E2289" s="2">
        <v>-5.2102178286533574E-3</v>
      </c>
      <c r="F2289" s="2">
        <v>10.39016</v>
      </c>
      <c r="G2289" s="2">
        <v>10.358309999999998</v>
      </c>
      <c r="H2289" s="2">
        <v>10.358309999999999</v>
      </c>
      <c r="I2289" s="2">
        <v>10.280171999999999</v>
      </c>
      <c r="J2289" s="2">
        <v>10.262155499999997</v>
      </c>
      <c r="K2289" s="17" t="s">
        <v>52</v>
      </c>
      <c r="L2289" s="17" t="s">
        <v>55</v>
      </c>
      <c r="M2289" s="17" t="s">
        <v>54</v>
      </c>
    </row>
    <row r="2290" spans="1:13" ht="13.5" x14ac:dyDescent="0.25">
      <c r="A2290" s="3">
        <v>45336</v>
      </c>
      <c r="B2290" s="2">
        <v>10.386799999999999</v>
      </c>
      <c r="C2290" s="2">
        <v>52.663683019635855</v>
      </c>
      <c r="D2290" s="2">
        <v>2.6334234474903795E-2</v>
      </c>
      <c r="E2290" s="2">
        <v>1.3033490593268058E-2</v>
      </c>
      <c r="F2290" s="2">
        <v>10.385120000000001</v>
      </c>
      <c r="G2290" s="2">
        <v>10.355789999999997</v>
      </c>
      <c r="H2290" s="2">
        <v>10.367529999999999</v>
      </c>
      <c r="I2290" s="2">
        <v>10.283021999999995</v>
      </c>
      <c r="J2290" s="2">
        <v>10.267487999999997</v>
      </c>
      <c r="K2290" s="17" t="s">
        <v>52</v>
      </c>
      <c r="L2290" s="17" t="s">
        <v>55</v>
      </c>
      <c r="M2290" s="17" t="s">
        <v>54</v>
      </c>
    </row>
    <row r="2291" spans="1:13" ht="13.5" x14ac:dyDescent="0.25">
      <c r="A2291" s="3">
        <v>45337</v>
      </c>
      <c r="B2291" s="2">
        <v>10.412000000000001</v>
      </c>
      <c r="C2291" s="2">
        <v>54.274188453614464</v>
      </c>
      <c r="D2291" s="2">
        <v>2.7213819895154145E-2</v>
      </c>
      <c r="E2291" s="2">
        <v>2.9846264594948997E-2</v>
      </c>
      <c r="F2291" s="2">
        <v>10.391839999999998</v>
      </c>
      <c r="G2291" s="2">
        <v>10.355789999999999</v>
      </c>
      <c r="H2291" s="2">
        <v>10.37801</v>
      </c>
      <c r="I2291" s="2">
        <v>10.286711999999996</v>
      </c>
      <c r="J2291" s="2">
        <v>10.273213499999995</v>
      </c>
      <c r="K2291" s="17" t="s">
        <v>52</v>
      </c>
      <c r="L2291" s="17" t="s">
        <v>55</v>
      </c>
      <c r="M2291" s="17" t="s">
        <v>53</v>
      </c>
    </row>
    <row r="2292" spans="1:13" ht="13.5" x14ac:dyDescent="0.25">
      <c r="A2292" s="3">
        <v>45338</v>
      </c>
      <c r="B2292" s="2">
        <v>10.311400000000001</v>
      </c>
      <c r="C2292" s="2">
        <v>47.348595614436555</v>
      </c>
      <c r="D2292" s="2">
        <v>6.6600612370013579E-3</v>
      </c>
      <c r="E2292" s="2">
        <v>4.5171296073097542E-2</v>
      </c>
      <c r="F2292" s="2">
        <v>10.376759999999999</v>
      </c>
      <c r="G2292" s="2">
        <v>10.364180000000001</v>
      </c>
      <c r="H2292" s="2">
        <v>10.375914999999999</v>
      </c>
      <c r="I2292" s="2">
        <v>10.288389999999998</v>
      </c>
      <c r="J2292" s="2">
        <v>10.278130999999995</v>
      </c>
      <c r="K2292" s="17" t="s">
        <v>48</v>
      </c>
      <c r="L2292" s="17" t="s">
        <v>55</v>
      </c>
      <c r="M2292" s="17" t="s">
        <v>47</v>
      </c>
    </row>
    <row r="2293" spans="1:13" ht="13.5" x14ac:dyDescent="0.25">
      <c r="A2293" s="3">
        <v>45341</v>
      </c>
      <c r="B2293" s="2">
        <v>10.395200000000001</v>
      </c>
      <c r="C2293" s="2">
        <v>52.75658266548421</v>
      </c>
      <c r="D2293" s="2">
        <v>-2.3128895674508598E-2</v>
      </c>
      <c r="E2293" s="2">
        <v>5.8729886037760165E-2</v>
      </c>
      <c r="F2293" s="2">
        <v>10.378440000000001</v>
      </c>
      <c r="G2293" s="2">
        <v>10.385140000000002</v>
      </c>
      <c r="H2293" s="2">
        <v>10.375914999999999</v>
      </c>
      <c r="I2293" s="2">
        <v>10.291911999999995</v>
      </c>
      <c r="J2293" s="2">
        <v>10.283581999999997</v>
      </c>
      <c r="K2293" s="17" t="s">
        <v>52</v>
      </c>
      <c r="L2293" s="17" t="s">
        <v>55</v>
      </c>
      <c r="M2293" s="17" t="s">
        <v>53</v>
      </c>
    </row>
    <row r="2294" spans="1:13" ht="13.5" x14ac:dyDescent="0.25">
      <c r="A2294" s="3">
        <v>45342</v>
      </c>
      <c r="B2294" s="2">
        <v>10.730499999999999</v>
      </c>
      <c r="C2294" s="2">
        <v>67.250934828464551</v>
      </c>
      <c r="D2294" s="2">
        <v>-4.1183732050484423E-2</v>
      </c>
      <c r="E2294" s="2">
        <v>7.0390928717104451E-2</v>
      </c>
      <c r="F2294" s="2">
        <v>10.447179999999999</v>
      </c>
      <c r="G2294" s="2">
        <v>10.418670000000001</v>
      </c>
      <c r="H2294" s="2">
        <v>10.391005</v>
      </c>
      <c r="I2294" s="2">
        <v>10.304485999999995</v>
      </c>
      <c r="J2294" s="2">
        <v>10.290671499999997</v>
      </c>
      <c r="K2294" s="17" t="s">
        <v>52</v>
      </c>
      <c r="L2294" s="17" t="s">
        <v>55</v>
      </c>
      <c r="M2294" s="17" t="s">
        <v>53</v>
      </c>
    </row>
    <row r="2295" spans="1:13" ht="13.5" x14ac:dyDescent="0.25">
      <c r="A2295" s="3">
        <v>45343</v>
      </c>
      <c r="B2295" s="2">
        <v>11.099399999999999</v>
      </c>
      <c r="C2295" s="2">
        <v>75.981806853703944</v>
      </c>
      <c r="D2295" s="2">
        <v>-8.3422322008296135E-2</v>
      </c>
      <c r="E2295" s="2">
        <v>7.6136483273817168E-2</v>
      </c>
      <c r="F2295" s="2">
        <v>10.589699999999999</v>
      </c>
      <c r="G2295" s="2">
        <v>10.487410000000001</v>
      </c>
      <c r="H2295" s="2">
        <v>10.424539999999999</v>
      </c>
      <c r="I2295" s="2">
        <v>10.322091999999996</v>
      </c>
      <c r="J2295" s="2">
        <v>10.299071499999998</v>
      </c>
      <c r="K2295" s="17" t="s">
        <v>52</v>
      </c>
      <c r="L2295" s="17" t="s">
        <v>55</v>
      </c>
      <c r="M2295" s="17" t="s">
        <v>53</v>
      </c>
    </row>
    <row r="2296" spans="1:13" ht="13.5" x14ac:dyDescent="0.25">
      <c r="A2296" s="3">
        <v>45344</v>
      </c>
      <c r="B2296" s="2">
        <v>11.149699999999999</v>
      </c>
      <c r="C2296" s="2">
        <v>76.886634607407643</v>
      </c>
      <c r="D2296" s="2">
        <v>-0.13229332756488965</v>
      </c>
      <c r="E2296" s="2">
        <v>7.4945300572861667E-2</v>
      </c>
      <c r="F2296" s="2">
        <v>10.73724</v>
      </c>
      <c r="G2296" s="2">
        <v>10.564539999999999</v>
      </c>
      <c r="H2296" s="2">
        <v>10.462684999999999</v>
      </c>
      <c r="I2296" s="2">
        <v>10.342211999999996</v>
      </c>
      <c r="J2296" s="2">
        <v>10.307532499999995</v>
      </c>
      <c r="K2296" s="17" t="s">
        <v>52</v>
      </c>
      <c r="L2296" s="17" t="s">
        <v>55</v>
      </c>
      <c r="M2296" s="17" t="s">
        <v>53</v>
      </c>
    </row>
    <row r="2297" spans="1:13" ht="13.5" x14ac:dyDescent="0.25">
      <c r="A2297" s="3">
        <v>45345</v>
      </c>
      <c r="B2297" s="2">
        <v>11.149699999999999</v>
      </c>
      <c r="C2297" s="2">
        <v>76.886634607407643</v>
      </c>
      <c r="D2297" s="2">
        <v>-0.17657239656148249</v>
      </c>
      <c r="E2297" s="2">
        <v>5.8458161531599308E-2</v>
      </c>
      <c r="F2297" s="2">
        <v>10.904899999999998</v>
      </c>
      <c r="G2297" s="2">
        <v>10.640829999999999</v>
      </c>
      <c r="H2297" s="2">
        <v>10.500409999999999</v>
      </c>
      <c r="I2297" s="2">
        <v>10.362331999999997</v>
      </c>
      <c r="J2297" s="2">
        <v>10.315268499999997</v>
      </c>
      <c r="K2297" s="17" t="s">
        <v>52</v>
      </c>
      <c r="L2297" s="17" t="s">
        <v>55</v>
      </c>
      <c r="M2297" s="17" t="s">
        <v>53</v>
      </c>
    </row>
    <row r="2298" spans="1:13" ht="13.5" x14ac:dyDescent="0.25">
      <c r="A2298" s="3">
        <v>45348</v>
      </c>
      <c r="B2298" s="2">
        <v>10.898199999999999</v>
      </c>
      <c r="C2298" s="2">
        <v>63.10166611799567</v>
      </c>
      <c r="D2298" s="2">
        <v>-0.19931614125611929</v>
      </c>
      <c r="E2298" s="2">
        <v>2.9300385550924964E-2</v>
      </c>
      <c r="F2298" s="2">
        <v>11.005500000000001</v>
      </c>
      <c r="G2298" s="2">
        <v>10.69197</v>
      </c>
      <c r="H2298" s="2">
        <v>10.525559999999999</v>
      </c>
      <c r="I2298" s="2">
        <v>10.378259999999996</v>
      </c>
      <c r="J2298" s="2">
        <v>10.321136999999998</v>
      </c>
      <c r="K2298" s="17" t="s">
        <v>52</v>
      </c>
      <c r="L2298" s="17" t="s">
        <v>55</v>
      </c>
      <c r="M2298" s="17" t="s">
        <v>53</v>
      </c>
    </row>
    <row r="2299" spans="1:13" ht="13.5" x14ac:dyDescent="0.25">
      <c r="A2299" s="3">
        <v>45349</v>
      </c>
      <c r="B2299" s="2">
        <v>11.149699999999999</v>
      </c>
      <c r="C2299" s="2">
        <v>69.073069705281483</v>
      </c>
      <c r="D2299" s="2">
        <v>-0.2393214552903089</v>
      </c>
      <c r="E2299" s="2">
        <v>-8.4251321877748461E-3</v>
      </c>
      <c r="F2299" s="2">
        <v>11.089339999999998</v>
      </c>
      <c r="G2299" s="2">
        <v>10.76826</v>
      </c>
      <c r="H2299" s="2">
        <v>10.563284999999997</v>
      </c>
      <c r="I2299" s="2">
        <v>10.396871999999997</v>
      </c>
      <c r="J2299" s="2">
        <v>10.327690999999998</v>
      </c>
      <c r="K2299" s="17" t="s">
        <v>48</v>
      </c>
      <c r="L2299" s="17" t="s">
        <v>55</v>
      </c>
      <c r="M2299" s="17" t="s">
        <v>51</v>
      </c>
    </row>
    <row r="2300" spans="1:13" ht="13.5" x14ac:dyDescent="0.25">
      <c r="A2300" s="3">
        <v>45350</v>
      </c>
      <c r="B2300" s="2">
        <v>11.275399999999999</v>
      </c>
      <c r="C2300" s="2">
        <v>71.551155149890775</v>
      </c>
      <c r="D2300" s="2">
        <v>-0.2859424682197691</v>
      </c>
      <c r="E2300" s="2">
        <v>-4.7636842389789179E-2</v>
      </c>
      <c r="F2300" s="2">
        <v>11.124539999999998</v>
      </c>
      <c r="G2300" s="2">
        <v>10.857119999999998</v>
      </c>
      <c r="H2300" s="2">
        <v>10.606454999999999</v>
      </c>
      <c r="I2300" s="2">
        <v>10.420009999999996</v>
      </c>
      <c r="J2300" s="2">
        <v>10.334149</v>
      </c>
      <c r="K2300" s="17" t="s">
        <v>48</v>
      </c>
      <c r="L2300" s="17" t="s">
        <v>55</v>
      </c>
      <c r="M2300" s="17" t="s">
        <v>51</v>
      </c>
    </row>
    <row r="2301" spans="1:13" ht="13.5" x14ac:dyDescent="0.25">
      <c r="A2301" s="3">
        <v>45351</v>
      </c>
      <c r="B2301" s="2">
        <v>11.275399999999999</v>
      </c>
      <c r="C2301" s="2">
        <v>71.551155149890775</v>
      </c>
      <c r="D2301" s="2">
        <v>-0.32545987187424963</v>
      </c>
      <c r="E2301" s="2">
        <v>-8.6164556581262916E-2</v>
      </c>
      <c r="F2301" s="2">
        <v>11.149679999999998</v>
      </c>
      <c r="G2301" s="2">
        <v>10.94346</v>
      </c>
      <c r="H2301" s="2">
        <v>10.649624999999999</v>
      </c>
      <c r="I2301" s="2">
        <v>10.443147999999997</v>
      </c>
      <c r="J2301" s="2">
        <v>10.340607</v>
      </c>
      <c r="K2301" s="17" t="s">
        <v>48</v>
      </c>
      <c r="L2301" s="17" t="s">
        <v>55</v>
      </c>
      <c r="M2301" s="17" t="s">
        <v>51</v>
      </c>
    </row>
    <row r="2302" spans="1:13" ht="13.5" x14ac:dyDescent="0.25">
      <c r="A2302" s="3">
        <v>45352</v>
      </c>
      <c r="B2302" s="2">
        <v>11.149699999999999</v>
      </c>
      <c r="C2302" s="2">
        <v>65.467371870108991</v>
      </c>
      <c r="D2302" s="2">
        <v>-0.36871698445967738</v>
      </c>
      <c r="E2302" s="2">
        <v>-0.12360805222941197</v>
      </c>
      <c r="F2302" s="2">
        <v>11.149679999999998</v>
      </c>
      <c r="G2302" s="2">
        <v>11.027289999999999</v>
      </c>
      <c r="H2302" s="2">
        <v>10.695734999999999</v>
      </c>
      <c r="I2302" s="2">
        <v>10.463771999999997</v>
      </c>
      <c r="J2302" s="2">
        <v>10.346017</v>
      </c>
      <c r="K2302" s="17" t="s">
        <v>48</v>
      </c>
      <c r="L2302" s="17" t="s">
        <v>55</v>
      </c>
      <c r="M2302" s="17" t="s">
        <v>55</v>
      </c>
    </row>
    <row r="2303" spans="1:13" ht="13.5" x14ac:dyDescent="0.25">
      <c r="A2303" s="3">
        <v>45355</v>
      </c>
      <c r="B2303" s="2">
        <v>11.225099999999999</v>
      </c>
      <c r="C2303" s="2">
        <v>67.265354450080054</v>
      </c>
      <c r="D2303" s="2">
        <v>-0.40065213552279211</v>
      </c>
      <c r="E2303" s="2">
        <v>-0.15955167653499391</v>
      </c>
      <c r="F2303" s="2">
        <v>11.215059999999999</v>
      </c>
      <c r="G2303" s="2">
        <v>11.110279999999999</v>
      </c>
      <c r="H2303" s="2">
        <v>10.74771</v>
      </c>
      <c r="I2303" s="2">
        <v>10.485567999999995</v>
      </c>
      <c r="J2303" s="2">
        <v>10.351613500000001</v>
      </c>
      <c r="K2303" s="17" t="s">
        <v>52</v>
      </c>
      <c r="L2303" s="17" t="s">
        <v>55</v>
      </c>
      <c r="M2303" s="17" t="s">
        <v>53</v>
      </c>
    </row>
    <row r="2304" spans="1:13" ht="13.5" x14ac:dyDescent="0.25">
      <c r="A2304" s="3">
        <v>45356</v>
      </c>
      <c r="B2304" s="2">
        <v>11.225099999999999</v>
      </c>
      <c r="C2304" s="2">
        <v>67.265354450080054</v>
      </c>
      <c r="D2304" s="2">
        <v>-0.37897965119306498</v>
      </c>
      <c r="E2304" s="2">
        <v>-0.20154619621432107</v>
      </c>
      <c r="F2304" s="2">
        <v>11.230139999999999</v>
      </c>
      <c r="G2304" s="2">
        <v>11.159739999999999</v>
      </c>
      <c r="H2304" s="2">
        <v>10.789204999999999</v>
      </c>
      <c r="I2304" s="2">
        <v>10.507531999999996</v>
      </c>
      <c r="J2304" s="2">
        <v>10.356256500000002</v>
      </c>
      <c r="K2304" s="17" t="s">
        <v>52</v>
      </c>
      <c r="L2304" s="17" t="s">
        <v>55</v>
      </c>
      <c r="M2304" s="17" t="s">
        <v>53</v>
      </c>
    </row>
    <row r="2305" spans="1:13" ht="13.5" x14ac:dyDescent="0.25">
      <c r="A2305" s="3">
        <v>45357</v>
      </c>
      <c r="B2305" s="2">
        <v>11.174799999999999</v>
      </c>
      <c r="C2305" s="2">
        <v>64.660630007322624</v>
      </c>
      <c r="D2305" s="2">
        <v>-0.30283762328580899</v>
      </c>
      <c r="E2305" s="2">
        <v>-0.2487299491220038</v>
      </c>
      <c r="F2305" s="2">
        <v>11.210019999999998</v>
      </c>
      <c r="G2305" s="2">
        <v>11.167279999999998</v>
      </c>
      <c r="H2305" s="2">
        <v>10.827344999999998</v>
      </c>
      <c r="I2305" s="2">
        <v>10.531507999999997</v>
      </c>
      <c r="J2305" s="2">
        <v>10.359122499999998</v>
      </c>
      <c r="K2305" s="17" t="s">
        <v>48</v>
      </c>
      <c r="L2305" s="17" t="s">
        <v>55</v>
      </c>
      <c r="M2305" s="17" t="s">
        <v>47</v>
      </c>
    </row>
    <row r="2306" spans="1:13" ht="13.5" x14ac:dyDescent="0.25">
      <c r="A2306" s="3">
        <v>45358</v>
      </c>
      <c r="B2306" s="2">
        <v>10.898199999999999</v>
      </c>
      <c r="C2306" s="2">
        <v>52.598758039906606</v>
      </c>
      <c r="D2306" s="2">
        <v>-0.21236295614153811</v>
      </c>
      <c r="E2306" s="2">
        <v>-0.29259560031298915</v>
      </c>
      <c r="F2306" s="2">
        <v>11.13458</v>
      </c>
      <c r="G2306" s="2">
        <v>11.142129999999998</v>
      </c>
      <c r="H2306" s="2">
        <v>10.853334999999998</v>
      </c>
      <c r="I2306" s="2">
        <v>10.546933999999997</v>
      </c>
      <c r="J2306" s="2">
        <v>10.360605499999998</v>
      </c>
      <c r="K2306" s="17" t="s">
        <v>48</v>
      </c>
      <c r="L2306" s="17" t="s">
        <v>55</v>
      </c>
      <c r="M2306" s="17" t="s">
        <v>47</v>
      </c>
    </row>
    <row r="2307" spans="1:13" ht="13.5" x14ac:dyDescent="0.25">
      <c r="A2307" s="3">
        <v>45359</v>
      </c>
      <c r="B2307" s="2">
        <v>11.149699999999999</v>
      </c>
      <c r="C2307" s="2">
        <v>59.919832263540641</v>
      </c>
      <c r="D2307" s="2">
        <v>-0.15482168751122316</v>
      </c>
      <c r="E2307" s="2">
        <v>-0.31459439441041903</v>
      </c>
      <c r="F2307" s="2">
        <v>11.13458</v>
      </c>
      <c r="G2307" s="2">
        <v>11.142129999999998</v>
      </c>
      <c r="H2307" s="2">
        <v>10.891479999999998</v>
      </c>
      <c r="I2307" s="2">
        <v>10.565711999999998</v>
      </c>
      <c r="J2307" s="2">
        <v>10.364489999999998</v>
      </c>
      <c r="K2307" s="17" t="s">
        <v>52</v>
      </c>
      <c r="L2307" s="17" t="s">
        <v>55</v>
      </c>
      <c r="M2307" s="17" t="s">
        <v>55</v>
      </c>
    </row>
    <row r="2308" spans="1:13" ht="13.5" x14ac:dyDescent="0.25">
      <c r="A2308" s="3">
        <v>45362</v>
      </c>
      <c r="B2308" s="2">
        <v>10.898199999999999</v>
      </c>
      <c r="C2308" s="2">
        <v>51.374695240409586</v>
      </c>
      <c r="D2308" s="2">
        <v>-0.12803782533634767</v>
      </c>
      <c r="E2308" s="2">
        <v>-0.32011227144943533</v>
      </c>
      <c r="F2308" s="2">
        <v>11.0692</v>
      </c>
      <c r="G2308" s="2">
        <v>11.14213</v>
      </c>
      <c r="H2308" s="2">
        <v>10.91705</v>
      </c>
      <c r="I2308" s="2">
        <v>10.574429999999996</v>
      </c>
      <c r="J2308" s="2">
        <v>10.3663925</v>
      </c>
      <c r="K2308" s="17" t="s">
        <v>48</v>
      </c>
      <c r="L2308" s="17" t="s">
        <v>50</v>
      </c>
      <c r="M2308" s="17" t="s">
        <v>47</v>
      </c>
    </row>
    <row r="2309" spans="1:13" ht="13.5" x14ac:dyDescent="0.25">
      <c r="A2309" s="3">
        <v>45363</v>
      </c>
      <c r="B2309" s="2">
        <v>10.898199999999999</v>
      </c>
      <c r="C2309" s="2">
        <v>51.374695240409586</v>
      </c>
      <c r="D2309" s="2">
        <v>-6.6901889725418329E-2</v>
      </c>
      <c r="E2309" s="2">
        <v>-0.31321402168637641</v>
      </c>
      <c r="F2309" s="2">
        <v>11.003820000000001</v>
      </c>
      <c r="G2309" s="2">
        <v>11.11698</v>
      </c>
      <c r="H2309" s="2">
        <v>10.94262</v>
      </c>
      <c r="I2309" s="2">
        <v>10.583147999999994</v>
      </c>
      <c r="J2309" s="2">
        <v>10.368066000000001</v>
      </c>
      <c r="K2309" s="17" t="s">
        <v>48</v>
      </c>
      <c r="L2309" s="17" t="s">
        <v>50</v>
      </c>
      <c r="M2309" s="17" t="s">
        <v>47</v>
      </c>
    </row>
    <row r="2310" spans="1:13" ht="13.5" x14ac:dyDescent="0.25">
      <c r="A2310" s="3">
        <v>45364</v>
      </c>
      <c r="B2310" s="2">
        <v>10.898199999999999</v>
      </c>
      <c r="C2310" s="2">
        <v>51.374695240409586</v>
      </c>
      <c r="D2310" s="2">
        <v>3.9636084281653439E-3</v>
      </c>
      <c r="E2310" s="2">
        <v>-0.30954029808239047</v>
      </c>
      <c r="F2310" s="2">
        <v>10.948500000000001</v>
      </c>
      <c r="G2310" s="2">
        <v>11.07926</v>
      </c>
      <c r="H2310" s="2">
        <v>10.96819</v>
      </c>
      <c r="I2310" s="2">
        <v>10.599913999999995</v>
      </c>
      <c r="J2310" s="2">
        <v>10.3708455</v>
      </c>
      <c r="K2310" s="17" t="s">
        <v>48</v>
      </c>
      <c r="L2310" s="17" t="s">
        <v>50</v>
      </c>
      <c r="M2310" s="17" t="s">
        <v>47</v>
      </c>
    </row>
    <row r="2311" spans="1:13" ht="13.5" x14ac:dyDescent="0.25">
      <c r="A2311" s="3">
        <v>45365</v>
      </c>
      <c r="B2311" s="2">
        <v>10.898199999999999</v>
      </c>
      <c r="C2311" s="2">
        <v>51.374695240409586</v>
      </c>
      <c r="D2311" s="2">
        <v>6.3738416287202782E-2</v>
      </c>
      <c r="E2311" s="2">
        <v>-0.30203398197368508</v>
      </c>
      <c r="F2311" s="2">
        <v>10.948500000000001</v>
      </c>
      <c r="G2311" s="2">
        <v>11.041540000000001</v>
      </c>
      <c r="H2311" s="2">
        <v>10.992500000000001</v>
      </c>
      <c r="I2311" s="2">
        <v>10.610811999999994</v>
      </c>
      <c r="J2311" s="2">
        <v>10.373625000000002</v>
      </c>
      <c r="K2311" s="17" t="s">
        <v>48</v>
      </c>
      <c r="L2311" s="17" t="s">
        <v>50</v>
      </c>
      <c r="M2311" s="17" t="s">
        <v>55</v>
      </c>
    </row>
    <row r="2312" spans="1:13" ht="13.5" x14ac:dyDescent="0.25">
      <c r="A2312" s="3">
        <v>45366</v>
      </c>
      <c r="B2312" s="2">
        <v>10.814399999999999</v>
      </c>
      <c r="C2312" s="2">
        <v>48.288409675824376</v>
      </c>
      <c r="D2312" s="2">
        <v>0.10101168835582541</v>
      </c>
      <c r="E2312" s="2">
        <v>-0.29344994130595681</v>
      </c>
      <c r="F2312" s="2">
        <v>10.88144</v>
      </c>
      <c r="G2312" s="2">
        <v>11.008010000000002</v>
      </c>
      <c r="H2312" s="2">
        <v>11.01765</v>
      </c>
      <c r="I2312" s="2">
        <v>10.620201999999995</v>
      </c>
      <c r="J2312" s="2">
        <v>10.375528000000005</v>
      </c>
      <c r="K2312" s="17" t="s">
        <v>48</v>
      </c>
      <c r="L2312" s="17" t="s">
        <v>50</v>
      </c>
      <c r="M2312" s="17" t="s">
        <v>47</v>
      </c>
    </row>
    <row r="2313" spans="1:13" ht="13.5" x14ac:dyDescent="0.25">
      <c r="A2313" s="3">
        <v>45369</v>
      </c>
      <c r="B2313" s="2">
        <v>10.881399999999999</v>
      </c>
      <c r="C2313" s="2">
        <v>50.831653061705715</v>
      </c>
      <c r="D2313" s="2">
        <v>0.13952138369898215</v>
      </c>
      <c r="E2313" s="2">
        <v>-0.2826033564566226</v>
      </c>
      <c r="F2313" s="2">
        <v>10.878079999999999</v>
      </c>
      <c r="G2313" s="2">
        <v>10.973640000000001</v>
      </c>
      <c r="H2313" s="2">
        <v>11.04196</v>
      </c>
      <c r="I2313" s="2">
        <v>10.630931999999994</v>
      </c>
      <c r="J2313" s="2">
        <v>10.377842000000005</v>
      </c>
      <c r="K2313" s="17" t="s">
        <v>48</v>
      </c>
      <c r="L2313" s="17" t="s">
        <v>55</v>
      </c>
      <c r="M2313" s="17" t="s">
        <v>47</v>
      </c>
    </row>
    <row r="2314" spans="1:13" ht="13.5" x14ac:dyDescent="0.25">
      <c r="A2314" s="3">
        <v>45370</v>
      </c>
      <c r="B2314" s="2">
        <v>10.856299999999999</v>
      </c>
      <c r="C2314" s="2">
        <v>49.842678759644755</v>
      </c>
      <c r="D2314" s="2">
        <v>0.17387887852682304</v>
      </c>
      <c r="E2314" s="2">
        <v>-0.25477310994378166</v>
      </c>
      <c r="F2314" s="2">
        <v>10.869699999999998</v>
      </c>
      <c r="G2314" s="2">
        <v>10.936760000000003</v>
      </c>
      <c r="H2314" s="2">
        <v>11.048249999999999</v>
      </c>
      <c r="I2314" s="2">
        <v>10.641829999999995</v>
      </c>
      <c r="J2314" s="2">
        <v>10.379954500000004</v>
      </c>
      <c r="K2314" s="17" t="s">
        <v>48</v>
      </c>
      <c r="L2314" s="17" t="s">
        <v>55</v>
      </c>
      <c r="M2314" s="17" t="s">
        <v>47</v>
      </c>
    </row>
    <row r="2315" spans="1:13" ht="13.5" x14ac:dyDescent="0.25">
      <c r="A2315" s="3">
        <v>45372</v>
      </c>
      <c r="B2315" s="2">
        <v>10.814399999999999</v>
      </c>
      <c r="C2315" s="2">
        <v>48.158273206370751</v>
      </c>
      <c r="D2315" s="2">
        <v>0.19838370919220338</v>
      </c>
      <c r="E2315" s="2">
        <v>-0.2137230699321086</v>
      </c>
      <c r="F2315" s="2">
        <v>10.852939999999998</v>
      </c>
      <c r="G2315" s="2">
        <v>10.900720000000002</v>
      </c>
      <c r="H2315" s="2">
        <v>11.034000000000001</v>
      </c>
      <c r="I2315" s="2">
        <v>10.656585999999994</v>
      </c>
      <c r="J2315" s="2">
        <v>10.382162500000002</v>
      </c>
      <c r="K2315" s="17" t="s">
        <v>48</v>
      </c>
      <c r="L2315" s="17" t="s">
        <v>55</v>
      </c>
      <c r="M2315" s="17" t="s">
        <v>47</v>
      </c>
    </row>
    <row r="2316" spans="1:13" ht="13.5" x14ac:dyDescent="0.25">
      <c r="A2316" s="3">
        <v>45373</v>
      </c>
      <c r="B2316" s="2">
        <v>10.856299999999999</v>
      </c>
      <c r="C2316" s="2">
        <v>49.978747435371943</v>
      </c>
      <c r="D2316" s="2">
        <v>0.17377144023553903</v>
      </c>
      <c r="E2316" s="2">
        <v>-0.17178410601880018</v>
      </c>
      <c r="F2316" s="2">
        <v>10.844559999999998</v>
      </c>
      <c r="G2316" s="2">
        <v>10.896530000000002</v>
      </c>
      <c r="H2316" s="2">
        <v>11.01933</v>
      </c>
      <c r="I2316" s="2">
        <v>10.667483999999995</v>
      </c>
      <c r="J2316" s="2">
        <v>10.384885000000002</v>
      </c>
      <c r="K2316" s="17" t="s">
        <v>48</v>
      </c>
      <c r="L2316" s="17" t="s">
        <v>55</v>
      </c>
      <c r="M2316" s="17" t="s">
        <v>47</v>
      </c>
    </row>
    <row r="2317" spans="1:13" ht="13.5" x14ac:dyDescent="0.25">
      <c r="A2317" s="3">
        <v>45376</v>
      </c>
      <c r="B2317" s="2">
        <v>10.856299999999999</v>
      </c>
      <c r="C2317" s="2">
        <v>49.978747435371943</v>
      </c>
      <c r="D2317" s="2">
        <v>0.19167782278817747</v>
      </c>
      <c r="E2317" s="2">
        <v>-0.12704937684289921</v>
      </c>
      <c r="F2317" s="2">
        <v>10.852939999999998</v>
      </c>
      <c r="G2317" s="2">
        <v>10.867190000000003</v>
      </c>
      <c r="H2317" s="2">
        <v>11.004660000000001</v>
      </c>
      <c r="I2317" s="2">
        <v>10.675029999999994</v>
      </c>
      <c r="J2317" s="2">
        <v>10.387302500000001</v>
      </c>
      <c r="K2317" s="17" t="s">
        <v>52</v>
      </c>
      <c r="L2317" s="17" t="s">
        <v>55</v>
      </c>
      <c r="M2317" s="17" t="s">
        <v>53</v>
      </c>
    </row>
    <row r="2318" spans="1:13" ht="13.5" x14ac:dyDescent="0.25">
      <c r="A2318" s="3">
        <v>45377</v>
      </c>
      <c r="B2318" s="2">
        <v>10.847899999999999</v>
      </c>
      <c r="C2318" s="2">
        <v>49.573991159653133</v>
      </c>
      <c r="D2318" s="2">
        <v>0.16879618150847087</v>
      </c>
      <c r="E2318" s="2">
        <v>-8.9865676606006542E-2</v>
      </c>
      <c r="F2318" s="2">
        <v>10.846239999999998</v>
      </c>
      <c r="G2318" s="2">
        <v>10.862159999999999</v>
      </c>
      <c r="H2318" s="2">
        <v>11.002145000000002</v>
      </c>
      <c r="I2318" s="2">
        <v>10.683413999999994</v>
      </c>
      <c r="J2318" s="2">
        <v>10.389678000000002</v>
      </c>
      <c r="K2318" s="17" t="s">
        <v>48</v>
      </c>
      <c r="L2318" s="17" t="s">
        <v>55</v>
      </c>
      <c r="M2318" s="17" t="s">
        <v>47</v>
      </c>
    </row>
    <row r="2319" spans="1:13" ht="13.5" x14ac:dyDescent="0.25">
      <c r="A2319" s="3">
        <v>45378</v>
      </c>
      <c r="B2319" s="2">
        <v>10.839499999999999</v>
      </c>
      <c r="C2319" s="2">
        <v>49.145368132210024</v>
      </c>
      <c r="D2319" s="2">
        <v>0.15014080806700569</v>
      </c>
      <c r="E2319" s="2">
        <v>-6.763785645360347E-2</v>
      </c>
      <c r="F2319" s="2">
        <v>10.842879999999999</v>
      </c>
      <c r="G2319" s="2">
        <v>10.85629</v>
      </c>
      <c r="H2319" s="2">
        <v>10.986635</v>
      </c>
      <c r="I2319" s="2">
        <v>10.691629999999993</v>
      </c>
      <c r="J2319" s="2">
        <v>10.390867500000002</v>
      </c>
      <c r="K2319" s="17" t="s">
        <v>48</v>
      </c>
      <c r="L2319" s="17" t="s">
        <v>55</v>
      </c>
      <c r="M2319" s="17" t="s">
        <v>47</v>
      </c>
    </row>
    <row r="2320" spans="1:13" ht="13.5" x14ac:dyDescent="0.25">
      <c r="A2320" s="3">
        <v>45379</v>
      </c>
      <c r="B2320" s="2">
        <v>10.839499999999999</v>
      </c>
      <c r="C2320" s="2">
        <v>49.145368132210024</v>
      </c>
      <c r="D2320" s="2">
        <v>0.13448271425312797</v>
      </c>
      <c r="E2320" s="2">
        <v>-5.318546429045691E-2</v>
      </c>
      <c r="F2320" s="2">
        <v>10.847899999999999</v>
      </c>
      <c r="G2320" s="2">
        <v>10.85042</v>
      </c>
      <c r="H2320" s="2">
        <v>10.964839999999999</v>
      </c>
      <c r="I2320" s="2">
        <v>10.704371999999994</v>
      </c>
      <c r="J2320" s="2">
        <v>10.392438500000001</v>
      </c>
      <c r="K2320" s="17" t="s">
        <v>48</v>
      </c>
      <c r="L2320" s="17" t="s">
        <v>55</v>
      </c>
      <c r="M2320" s="17" t="s">
        <v>51</v>
      </c>
    </row>
    <row r="2321" spans="1:13" ht="13.5" x14ac:dyDescent="0.25">
      <c r="A2321" s="3">
        <v>45380</v>
      </c>
      <c r="B2321" s="2">
        <v>10.814399999999999</v>
      </c>
      <c r="C2321" s="2">
        <v>47.715663309651021</v>
      </c>
      <c r="D2321" s="2">
        <v>0.12321061551857326</v>
      </c>
      <c r="E2321" s="2">
        <v>-6.1599082959236037E-2</v>
      </c>
      <c r="F2321" s="2">
        <v>10.83952</v>
      </c>
      <c r="G2321" s="2">
        <v>10.842040000000001</v>
      </c>
      <c r="H2321" s="2">
        <v>10.941790000000001</v>
      </c>
      <c r="I2321" s="2">
        <v>10.716611999999992</v>
      </c>
      <c r="J2321" s="2">
        <v>10.393654999999999</v>
      </c>
      <c r="K2321" s="17" t="s">
        <v>48</v>
      </c>
      <c r="L2321" s="17" t="s">
        <v>55</v>
      </c>
      <c r="M2321" s="17" t="s">
        <v>47</v>
      </c>
    </row>
    <row r="2322" spans="1:13" ht="13.5" x14ac:dyDescent="0.25">
      <c r="A2322" s="3">
        <v>45383</v>
      </c>
      <c r="B2322" s="2">
        <v>10.839499999999999</v>
      </c>
      <c r="C2322" s="2">
        <v>49.303927655554766</v>
      </c>
      <c r="D2322" s="2">
        <v>9.9178508355960204E-2</v>
      </c>
      <c r="E2322" s="2">
        <v>-8.5085158987418863E-2</v>
      </c>
      <c r="F2322" s="2">
        <v>10.83616</v>
      </c>
      <c r="G2322" s="2">
        <v>10.84455</v>
      </c>
      <c r="H2322" s="2">
        <v>10.92628</v>
      </c>
      <c r="I2322" s="2">
        <v>10.726335999999995</v>
      </c>
      <c r="J2322" s="2">
        <v>10.394921</v>
      </c>
      <c r="K2322" s="17" t="s">
        <v>48</v>
      </c>
      <c r="L2322" s="17" t="s">
        <v>55</v>
      </c>
      <c r="M2322" s="17" t="s">
        <v>47</v>
      </c>
    </row>
    <row r="2323" spans="1:13" ht="13.5" x14ac:dyDescent="0.25">
      <c r="A2323" s="3">
        <v>45384</v>
      </c>
      <c r="B2323" s="2">
        <v>10.814399999999999</v>
      </c>
      <c r="C2323" s="2">
        <v>47.742085106449586</v>
      </c>
      <c r="D2323" s="2">
        <v>9.1100606637606774E-2</v>
      </c>
      <c r="E2323" s="2">
        <v>-0.12189239938301011</v>
      </c>
      <c r="F2323" s="2">
        <v>10.829459999999999</v>
      </c>
      <c r="G2323" s="2">
        <v>10.837849999999998</v>
      </c>
      <c r="H2323" s="2">
        <v>10.905745</v>
      </c>
      <c r="I2323" s="2">
        <v>10.734719999999992</v>
      </c>
      <c r="J2323" s="2">
        <v>10.398082500000003</v>
      </c>
      <c r="K2323" s="17" t="s">
        <v>48</v>
      </c>
      <c r="L2323" s="17" t="s">
        <v>55</v>
      </c>
      <c r="M2323" s="17" t="s">
        <v>47</v>
      </c>
    </row>
    <row r="2324" spans="1:13" ht="13.5" x14ac:dyDescent="0.25">
      <c r="A2324" s="3">
        <v>45385</v>
      </c>
      <c r="B2324" s="2">
        <v>10.814399999999999</v>
      </c>
      <c r="C2324" s="2">
        <v>47.742085106449586</v>
      </c>
      <c r="D2324" s="2">
        <v>8.0635577010548687E-2</v>
      </c>
      <c r="E2324" s="2">
        <v>-0.16780473669610707</v>
      </c>
      <c r="F2324" s="2">
        <v>10.824439999999999</v>
      </c>
      <c r="G2324" s="2">
        <v>10.83366</v>
      </c>
      <c r="H2324" s="2">
        <v>10.885210000000001</v>
      </c>
      <c r="I2324" s="2">
        <v>10.742433999999992</v>
      </c>
      <c r="J2324" s="2">
        <v>10.401434500000001</v>
      </c>
      <c r="K2324" s="17" t="s">
        <v>48</v>
      </c>
      <c r="L2324" s="17" t="s">
        <v>55</v>
      </c>
      <c r="M2324" s="17" t="s">
        <v>47</v>
      </c>
    </row>
    <row r="2325" spans="1:13" ht="13.5" x14ac:dyDescent="0.25">
      <c r="A2325" s="3">
        <v>45386</v>
      </c>
      <c r="B2325" s="2">
        <v>10.814399999999999</v>
      </c>
      <c r="C2325" s="2">
        <v>47.742085106449572</v>
      </c>
      <c r="D2325" s="2">
        <v>6.5548894801192858E-2</v>
      </c>
      <c r="E2325" s="2">
        <v>-0.21944952565003994</v>
      </c>
      <c r="F2325" s="2">
        <v>10.819419999999999</v>
      </c>
      <c r="G2325" s="2">
        <v>10.83366</v>
      </c>
      <c r="H2325" s="2">
        <v>10.867190000000001</v>
      </c>
      <c r="I2325" s="2">
        <v>10.750147999999992</v>
      </c>
      <c r="J2325" s="2">
        <v>10.404405500000001</v>
      </c>
      <c r="K2325" s="17" t="s">
        <v>48</v>
      </c>
      <c r="L2325" s="17" t="s">
        <v>55</v>
      </c>
      <c r="M2325" s="17" t="s">
        <v>47</v>
      </c>
    </row>
    <row r="2326" spans="1:13" ht="13.5" x14ac:dyDescent="0.25">
      <c r="A2326" s="3">
        <v>45387</v>
      </c>
      <c r="B2326" s="2">
        <v>10.856299999999999</v>
      </c>
      <c r="C2326" s="2">
        <v>50.979706012399298</v>
      </c>
      <c r="D2326" s="2">
        <v>5.6324298827469477E-2</v>
      </c>
      <c r="E2326" s="2">
        <v>-0.26656814828976039</v>
      </c>
      <c r="F2326" s="2">
        <v>10.8278</v>
      </c>
      <c r="G2326" s="2">
        <v>10.83366</v>
      </c>
      <c r="H2326" s="2">
        <v>10.865095</v>
      </c>
      <c r="I2326" s="2">
        <v>10.759537999999994</v>
      </c>
      <c r="J2326" s="2">
        <v>10.406861000000001</v>
      </c>
      <c r="K2326" s="17" t="s">
        <v>52</v>
      </c>
      <c r="L2326" s="17" t="s">
        <v>55</v>
      </c>
      <c r="M2326" s="17" t="s">
        <v>53</v>
      </c>
    </row>
    <row r="2327" spans="1:13" ht="13.5" x14ac:dyDescent="0.25">
      <c r="A2327" s="3">
        <v>45390</v>
      </c>
      <c r="B2327" s="2">
        <v>10.898199999999999</v>
      </c>
      <c r="C2327" s="2">
        <v>54.045789068729043</v>
      </c>
      <c r="D2327" s="2">
        <v>4.5351475214694403E-2</v>
      </c>
      <c r="E2327" s="2">
        <v>-0.31260416761230342</v>
      </c>
      <c r="F2327" s="2">
        <v>10.83954</v>
      </c>
      <c r="G2327" s="2">
        <v>10.83785</v>
      </c>
      <c r="H2327" s="2">
        <v>10.852520000000002</v>
      </c>
      <c r="I2327" s="2">
        <v>10.769597999999991</v>
      </c>
      <c r="J2327" s="2">
        <v>10.409488000000001</v>
      </c>
      <c r="K2327" s="17" t="s">
        <v>52</v>
      </c>
      <c r="L2327" s="17" t="s">
        <v>55</v>
      </c>
      <c r="M2327" s="17" t="s">
        <v>53</v>
      </c>
    </row>
    <row r="2328" spans="1:13" ht="13.5" x14ac:dyDescent="0.25">
      <c r="A2328" s="3">
        <v>45394</v>
      </c>
      <c r="B2328" s="2">
        <v>10.898199999999999</v>
      </c>
      <c r="C2328" s="2">
        <v>54.04578906872905</v>
      </c>
      <c r="D2328" s="2">
        <v>3.4467907139561049E-2</v>
      </c>
      <c r="E2328" s="2">
        <v>-0.34929739827557671</v>
      </c>
      <c r="F2328" s="2">
        <v>10.856299999999999</v>
      </c>
      <c r="G2328" s="2">
        <v>10.842879999999999</v>
      </c>
      <c r="H2328" s="2">
        <v>10.85252</v>
      </c>
      <c r="I2328" s="2">
        <v>10.779657999999991</v>
      </c>
      <c r="J2328" s="2">
        <v>10.4105895</v>
      </c>
      <c r="K2328" s="17" t="s">
        <v>52</v>
      </c>
      <c r="L2328" s="17" t="s">
        <v>55</v>
      </c>
      <c r="M2328" s="17" t="s">
        <v>53</v>
      </c>
    </row>
    <row r="2329" spans="1:13" ht="13.5" x14ac:dyDescent="0.25">
      <c r="A2329" s="3">
        <v>45397</v>
      </c>
      <c r="B2329" s="2">
        <v>11.065799999999999</v>
      </c>
      <c r="C2329" s="2">
        <v>64.38099519847529</v>
      </c>
      <c r="D2329" s="2">
        <v>1.126775657198209E-2</v>
      </c>
      <c r="E2329" s="2">
        <v>-0.37163733301900892</v>
      </c>
      <c r="F2329" s="2">
        <v>10.90658</v>
      </c>
      <c r="G2329" s="2">
        <v>10.86551</v>
      </c>
      <c r="H2329" s="2">
        <v>10.860900000000001</v>
      </c>
      <c r="I2329" s="2">
        <v>10.79306999999999</v>
      </c>
      <c r="J2329" s="2">
        <v>10.412528999999999</v>
      </c>
      <c r="K2329" s="17" t="s">
        <v>52</v>
      </c>
      <c r="L2329" s="17" t="s">
        <v>55</v>
      </c>
      <c r="M2329" s="17" t="s">
        <v>53</v>
      </c>
    </row>
    <row r="2330" spans="1:13" ht="13.5" x14ac:dyDescent="0.25">
      <c r="A2330" s="3">
        <v>45398</v>
      </c>
      <c r="B2330" s="2">
        <v>11.065799999999999</v>
      </c>
      <c r="C2330" s="2">
        <v>64.38099519847529</v>
      </c>
      <c r="D2330" s="2">
        <v>-9.6163244319260599E-3</v>
      </c>
      <c r="E2330" s="2">
        <v>-0.38096846500443704</v>
      </c>
      <c r="F2330" s="2">
        <v>10.956859999999997</v>
      </c>
      <c r="G2330" s="2">
        <v>10.88814</v>
      </c>
      <c r="H2330" s="2">
        <v>10.86928</v>
      </c>
      <c r="I2330" s="2">
        <v>10.806145999999989</v>
      </c>
      <c r="J2330" s="2">
        <v>10.414849999999996</v>
      </c>
      <c r="K2330" s="17" t="s">
        <v>52</v>
      </c>
      <c r="L2330" s="17" t="s">
        <v>55</v>
      </c>
      <c r="M2330" s="17" t="s">
        <v>53</v>
      </c>
    </row>
    <row r="2331" spans="1:13" ht="13.5" x14ac:dyDescent="0.25">
      <c r="A2331" s="3">
        <v>45399</v>
      </c>
      <c r="B2331" s="2">
        <v>11.065799999999999</v>
      </c>
      <c r="C2331" s="2">
        <v>64.38099519847529</v>
      </c>
      <c r="D2331" s="2">
        <v>-3.2309364256276396E-2</v>
      </c>
      <c r="E2331" s="2">
        <v>-0.36038961349329462</v>
      </c>
      <c r="F2331" s="2">
        <v>10.998759999999999</v>
      </c>
      <c r="G2331" s="2">
        <v>10.913279999999999</v>
      </c>
      <c r="H2331" s="2">
        <v>10.877660000000001</v>
      </c>
      <c r="I2331" s="2">
        <v>10.819221999999989</v>
      </c>
      <c r="J2331" s="2">
        <v>10.416980499999998</v>
      </c>
      <c r="K2331" s="17" t="s">
        <v>52</v>
      </c>
      <c r="L2331" s="17" t="s">
        <v>55</v>
      </c>
      <c r="M2331" s="17" t="s">
        <v>53</v>
      </c>
    </row>
    <row r="2332" spans="1:13" ht="13.5" x14ac:dyDescent="0.25">
      <c r="A2332" s="3">
        <v>45400</v>
      </c>
      <c r="B2332" s="2">
        <v>11.065799999999999</v>
      </c>
      <c r="C2332" s="2">
        <v>64.38099519847529</v>
      </c>
      <c r="D2332" s="2">
        <v>-4.8724032332263079E-2</v>
      </c>
      <c r="E2332" s="2">
        <v>-0.32012455915527177</v>
      </c>
      <c r="F2332" s="2">
        <v>11.032279999999997</v>
      </c>
      <c r="G2332" s="2">
        <v>10.935909999999998</v>
      </c>
      <c r="H2332" s="2">
        <v>10.890229999999999</v>
      </c>
      <c r="I2332" s="2">
        <v>10.835987999999988</v>
      </c>
      <c r="J2332" s="2">
        <v>10.419301499999996</v>
      </c>
      <c r="K2332" s="17" t="s">
        <v>52</v>
      </c>
      <c r="L2332" s="17" t="s">
        <v>55</v>
      </c>
      <c r="M2332" s="17" t="s">
        <v>53</v>
      </c>
    </row>
    <row r="2333" spans="1:13" ht="13.5" x14ac:dyDescent="0.25">
      <c r="A2333" s="3">
        <v>45401</v>
      </c>
      <c r="B2333" s="2">
        <v>11.065799999999999</v>
      </c>
      <c r="C2333" s="2">
        <v>64.38099519847529</v>
      </c>
      <c r="D2333" s="2">
        <v>-6.7469723476330401E-2</v>
      </c>
      <c r="E2333" s="2">
        <v>-0.27522649265366367</v>
      </c>
      <c r="F2333" s="2">
        <v>11.065799999999999</v>
      </c>
      <c r="G2333" s="2">
        <v>10.961049999999997</v>
      </c>
      <c r="H2333" s="2">
        <v>10.899449999999998</v>
      </c>
      <c r="I2333" s="2">
        <v>10.85359199999999</v>
      </c>
      <c r="J2333" s="2">
        <v>10.421698999999997</v>
      </c>
      <c r="K2333" s="17" t="s">
        <v>52</v>
      </c>
      <c r="L2333" s="17" t="s">
        <v>55</v>
      </c>
      <c r="M2333" s="17" t="s">
        <v>53</v>
      </c>
    </row>
    <row r="2334" spans="1:13" ht="13.5" x14ac:dyDescent="0.25">
      <c r="A2334" s="3">
        <v>45404</v>
      </c>
      <c r="B2334" s="2">
        <v>11.057499999999999</v>
      </c>
      <c r="C2334" s="2">
        <v>63.358812899494851</v>
      </c>
      <c r="D2334" s="2">
        <v>-8.3637775244742585E-2</v>
      </c>
      <c r="E2334" s="2">
        <v>-0.23063235935296125</v>
      </c>
      <c r="F2334" s="2">
        <v>11.064139999999998</v>
      </c>
      <c r="G2334" s="2">
        <v>10.985359999999998</v>
      </c>
      <c r="H2334" s="2">
        <v>10.909510000000001</v>
      </c>
      <c r="I2334" s="2">
        <v>10.866837999999991</v>
      </c>
      <c r="J2334" s="2">
        <v>10.424054999999999</v>
      </c>
      <c r="K2334" s="17" t="s">
        <v>48</v>
      </c>
      <c r="L2334" s="17" t="s">
        <v>55</v>
      </c>
      <c r="M2334" s="17" t="s">
        <v>47</v>
      </c>
    </row>
    <row r="2335" spans="1:13" ht="13.5" x14ac:dyDescent="0.25">
      <c r="A2335" s="3">
        <v>45405</v>
      </c>
      <c r="B2335" s="2">
        <v>11.040699999999999</v>
      </c>
      <c r="C2335" s="2">
        <v>61.239391053044137</v>
      </c>
      <c r="D2335" s="2">
        <v>-9.6877841157377631E-2</v>
      </c>
      <c r="E2335" s="2">
        <v>-0.19213193394242911</v>
      </c>
      <c r="F2335" s="2">
        <v>11.05912</v>
      </c>
      <c r="G2335" s="2">
        <v>11.007989999999998</v>
      </c>
      <c r="H2335" s="2">
        <v>10.920824999999999</v>
      </c>
      <c r="I2335" s="2">
        <v>10.879411999999993</v>
      </c>
      <c r="J2335" s="2">
        <v>10.426326999999999</v>
      </c>
      <c r="K2335" s="17" t="s">
        <v>48</v>
      </c>
      <c r="L2335" s="17" t="s">
        <v>55</v>
      </c>
      <c r="M2335" s="17" t="s">
        <v>47</v>
      </c>
    </row>
    <row r="2336" spans="1:13" ht="13.5" x14ac:dyDescent="0.25">
      <c r="A2336" s="3">
        <v>45406</v>
      </c>
      <c r="B2336" s="2">
        <v>11.275399999999999</v>
      </c>
      <c r="C2336" s="2">
        <v>74.215760321104483</v>
      </c>
      <c r="D2336" s="2">
        <v>-0.11966503990764998</v>
      </c>
      <c r="E2336" s="2">
        <v>-0.15952130344995236</v>
      </c>
      <c r="F2336" s="2">
        <v>11.101039999999999</v>
      </c>
      <c r="G2336" s="2">
        <v>11.049899999999999</v>
      </c>
      <c r="H2336" s="2">
        <v>10.941779999999998</v>
      </c>
      <c r="I2336" s="2">
        <v>10.897351999999994</v>
      </c>
      <c r="J2336" s="2">
        <v>10.4298865</v>
      </c>
      <c r="K2336" s="17" t="s">
        <v>52</v>
      </c>
      <c r="L2336" s="17" t="s">
        <v>55</v>
      </c>
      <c r="M2336" s="17" t="s">
        <v>53</v>
      </c>
    </row>
    <row r="2337" spans="1:13" ht="13.5" x14ac:dyDescent="0.25">
      <c r="A2337" s="3">
        <v>45407</v>
      </c>
      <c r="B2337" s="2">
        <v>11.233499999999999</v>
      </c>
      <c r="C2337" s="2">
        <v>69.727749751948153</v>
      </c>
      <c r="D2337" s="2">
        <v>-0.13138076496945494</v>
      </c>
      <c r="E2337" s="2">
        <v>-0.13272313290127563</v>
      </c>
      <c r="F2337" s="2">
        <v>11.13458</v>
      </c>
      <c r="G2337" s="2">
        <v>11.083429999999998</v>
      </c>
      <c r="H2337" s="2">
        <v>10.960639999999998</v>
      </c>
      <c r="I2337" s="2">
        <v>10.914285999999995</v>
      </c>
      <c r="J2337" s="2">
        <v>10.432703000000002</v>
      </c>
      <c r="K2337" s="17" t="s">
        <v>52</v>
      </c>
      <c r="L2337" s="17" t="s">
        <v>55</v>
      </c>
      <c r="M2337" s="17" t="s">
        <v>53</v>
      </c>
    </row>
    <row r="2338" spans="1:13" ht="13.5" x14ac:dyDescent="0.25">
      <c r="A2338" s="3">
        <v>45408</v>
      </c>
      <c r="B2338" s="2">
        <v>11.392799999999999</v>
      </c>
      <c r="C2338" s="2">
        <v>75.735540390354714</v>
      </c>
      <c r="D2338" s="2">
        <v>-0.15468361776751394</v>
      </c>
      <c r="E2338" s="2">
        <v>-0.11423735272128997</v>
      </c>
      <c r="F2338" s="2">
        <v>11.19998</v>
      </c>
      <c r="G2338" s="2">
        <v>11.13289</v>
      </c>
      <c r="H2338" s="2">
        <v>10.987884999999997</v>
      </c>
      <c r="I2338" s="2">
        <v>10.934405999999994</v>
      </c>
      <c r="J2338" s="2">
        <v>10.436354000000001</v>
      </c>
      <c r="K2338" s="17" t="s">
        <v>52</v>
      </c>
      <c r="L2338" s="17" t="s">
        <v>55</v>
      </c>
      <c r="M2338" s="17" t="s">
        <v>53</v>
      </c>
    </row>
    <row r="2339" spans="1:13" ht="13.5" x14ac:dyDescent="0.25">
      <c r="A2339" s="3">
        <v>45411</v>
      </c>
      <c r="B2339" s="2">
        <v>11.401199999999999</v>
      </c>
      <c r="C2339" s="2">
        <v>76.005949825679252</v>
      </c>
      <c r="D2339" s="2">
        <v>-0.15165213642391251</v>
      </c>
      <c r="E2339" s="2">
        <v>-9.9220160445141203E-2</v>
      </c>
      <c r="F2339" s="2">
        <v>11.268719999999998</v>
      </c>
      <c r="G2339" s="2">
        <v>11.166429999999998</v>
      </c>
      <c r="H2339" s="2">
        <v>11.015969999999998</v>
      </c>
      <c r="I2339" s="2">
        <v>10.954693999999996</v>
      </c>
      <c r="J2339" s="2">
        <v>10.440352000000001</v>
      </c>
      <c r="K2339" s="17" t="s">
        <v>52</v>
      </c>
      <c r="L2339" s="17" t="s">
        <v>55</v>
      </c>
      <c r="M2339" s="17" t="s">
        <v>53</v>
      </c>
    </row>
    <row r="2340" spans="1:13" ht="13.5" x14ac:dyDescent="0.25">
      <c r="A2340" s="3">
        <v>45412</v>
      </c>
      <c r="B2340" s="2">
        <v>11.401199999999999</v>
      </c>
      <c r="C2340" s="2">
        <v>76.005949825679252</v>
      </c>
      <c r="D2340" s="2">
        <v>-0.15137103695044729</v>
      </c>
      <c r="E2340" s="2">
        <v>-8.9844077993405366E-2</v>
      </c>
      <c r="F2340" s="2">
        <v>11.340819999999999</v>
      </c>
      <c r="G2340" s="2">
        <v>11.199969999999999</v>
      </c>
      <c r="H2340" s="2">
        <v>11.044054999999997</v>
      </c>
      <c r="I2340" s="2">
        <v>10.974981999999997</v>
      </c>
      <c r="J2340" s="2">
        <v>10.444464499999999</v>
      </c>
      <c r="K2340" s="17" t="s">
        <v>52</v>
      </c>
      <c r="L2340" s="17" t="s">
        <v>49</v>
      </c>
      <c r="M2340" s="17" t="s">
        <v>53</v>
      </c>
    </row>
    <row r="2341" spans="1:13" ht="13.5" x14ac:dyDescent="0.25">
      <c r="A2341" s="3">
        <v>45414</v>
      </c>
      <c r="B2341" s="2">
        <v>11.308999999999999</v>
      </c>
      <c r="C2341" s="2">
        <v>66.563049039265451</v>
      </c>
      <c r="D2341" s="2">
        <v>-0.14641836885072124</v>
      </c>
      <c r="E2341" s="2">
        <v>-8.5760556271265317E-2</v>
      </c>
      <c r="F2341" s="2">
        <v>11.34754</v>
      </c>
      <c r="G2341" s="2">
        <v>11.22429</v>
      </c>
      <c r="H2341" s="2">
        <v>11.068784999999997</v>
      </c>
      <c r="I2341" s="2">
        <v>10.992921999999998</v>
      </c>
      <c r="J2341" s="2">
        <v>10.448383000000002</v>
      </c>
      <c r="K2341" s="17" t="s">
        <v>52</v>
      </c>
      <c r="L2341" s="17" t="s">
        <v>55</v>
      </c>
      <c r="M2341" s="17" t="s">
        <v>53</v>
      </c>
    </row>
    <row r="2342" spans="1:13" ht="13.5" x14ac:dyDescent="0.25">
      <c r="A2342" s="3">
        <v>45415</v>
      </c>
      <c r="B2342" s="2">
        <v>11.275399999999999</v>
      </c>
      <c r="C2342" s="2">
        <v>63.468420229312834</v>
      </c>
      <c r="D2342" s="2">
        <v>-0.1411521090136052</v>
      </c>
      <c r="E2342" s="2">
        <v>-9.520094256958575E-2</v>
      </c>
      <c r="F2342" s="2">
        <v>11.355919999999999</v>
      </c>
      <c r="G2342" s="2">
        <v>11.24525</v>
      </c>
      <c r="H2342" s="2">
        <v>11.090579999999996</v>
      </c>
      <c r="I2342" s="2">
        <v>11.012201999999997</v>
      </c>
      <c r="J2342" s="2">
        <v>10.450688000000003</v>
      </c>
      <c r="K2342" s="17" t="s">
        <v>52</v>
      </c>
      <c r="L2342" s="17" t="s">
        <v>55</v>
      </c>
      <c r="M2342" s="17" t="s">
        <v>53</v>
      </c>
    </row>
    <row r="2343" spans="1:13" ht="13.5" x14ac:dyDescent="0.25">
      <c r="A2343" s="3">
        <v>45418</v>
      </c>
      <c r="B2343" s="2">
        <v>11.233499999999999</v>
      </c>
      <c r="C2343" s="2">
        <v>59.738584428299326</v>
      </c>
      <c r="D2343" s="2">
        <v>-0.13470245120374358</v>
      </c>
      <c r="E2343" s="2">
        <v>-0.12908975024271116</v>
      </c>
      <c r="F2343" s="2">
        <v>11.324059999999999</v>
      </c>
      <c r="G2343" s="2">
        <v>11.262020000000001</v>
      </c>
      <c r="H2343" s="2">
        <v>11.111534999999995</v>
      </c>
      <c r="I2343" s="2">
        <v>11.028967999999999</v>
      </c>
      <c r="J2343" s="2">
        <v>10.453622000000001</v>
      </c>
      <c r="K2343" s="17" t="s">
        <v>48</v>
      </c>
      <c r="L2343" s="17" t="s">
        <v>55</v>
      </c>
      <c r="M2343" s="17" t="s">
        <v>47</v>
      </c>
    </row>
    <row r="2344" spans="1:13" ht="13.5" x14ac:dyDescent="0.25">
      <c r="A2344" s="3">
        <v>45419</v>
      </c>
      <c r="B2344" s="2">
        <v>11.216699999999999</v>
      </c>
      <c r="C2344" s="2">
        <v>58.260211425422746</v>
      </c>
      <c r="D2344" s="2">
        <v>-0.13005781957261142</v>
      </c>
      <c r="E2344" s="2">
        <v>-0.17399800760551548</v>
      </c>
      <c r="F2344" s="2">
        <v>11.28716</v>
      </c>
      <c r="G2344" s="2">
        <v>11.277940000000001</v>
      </c>
      <c r="H2344" s="2">
        <v>11.131649999999997</v>
      </c>
      <c r="I2344" s="2">
        <v>11.038691999999999</v>
      </c>
      <c r="J2344" s="2">
        <v>10.456681500000002</v>
      </c>
      <c r="K2344" s="17" t="s">
        <v>48</v>
      </c>
      <c r="L2344" s="17" t="s">
        <v>55</v>
      </c>
      <c r="M2344" s="17" t="s">
        <v>47</v>
      </c>
    </row>
    <row r="2345" spans="1:13" ht="13.5" x14ac:dyDescent="0.25">
      <c r="A2345" s="3">
        <v>45420</v>
      </c>
      <c r="B2345" s="2">
        <v>11.216699999999999</v>
      </c>
      <c r="C2345" s="2">
        <v>58.260211425422739</v>
      </c>
      <c r="D2345" s="2">
        <v>-0.12933558317132743</v>
      </c>
      <c r="E2345" s="2">
        <v>-0.21955232932777669</v>
      </c>
      <c r="F2345" s="2">
        <v>11.250260000000001</v>
      </c>
      <c r="G2345" s="2">
        <v>11.295539999999999</v>
      </c>
      <c r="H2345" s="2">
        <v>11.151764999999997</v>
      </c>
      <c r="I2345" s="2">
        <v>11.041038</v>
      </c>
      <c r="J2345" s="2">
        <v>10.460579500000001</v>
      </c>
      <c r="K2345" s="17" t="s">
        <v>48</v>
      </c>
      <c r="L2345" s="17" t="s">
        <v>55</v>
      </c>
      <c r="M2345" s="17" t="s">
        <v>47</v>
      </c>
    </row>
    <row r="2346" spans="1:13" ht="13.5" x14ac:dyDescent="0.25">
      <c r="A2346" s="3">
        <v>45421</v>
      </c>
      <c r="B2346" s="2">
        <v>11.216699999999999</v>
      </c>
      <c r="C2346" s="2">
        <v>58.260211425422739</v>
      </c>
      <c r="D2346" s="2">
        <v>-9.3193824359250499E-2</v>
      </c>
      <c r="E2346" s="2">
        <v>-0.26595079001279764</v>
      </c>
      <c r="F2346" s="2">
        <v>11.231800000000002</v>
      </c>
      <c r="G2346" s="2">
        <v>11.289670000000001</v>
      </c>
      <c r="H2346" s="2">
        <v>11.169784999999997</v>
      </c>
      <c r="I2346" s="2">
        <v>11.042377999999999</v>
      </c>
      <c r="J2346" s="2">
        <v>10.466363500000002</v>
      </c>
      <c r="K2346" s="17" t="s">
        <v>48</v>
      </c>
      <c r="L2346" s="17" t="s">
        <v>55</v>
      </c>
      <c r="M2346" s="17" t="s">
        <v>47</v>
      </c>
    </row>
    <row r="2347" spans="1:13" ht="13.5" x14ac:dyDescent="0.25">
      <c r="A2347" s="3">
        <v>45422</v>
      </c>
      <c r="B2347" s="2">
        <v>11.308999999999999</v>
      </c>
      <c r="C2347" s="2">
        <v>64.319319439382241</v>
      </c>
      <c r="D2347" s="2">
        <v>-7.6429838687575469E-2</v>
      </c>
      <c r="E2347" s="2">
        <v>-0.31613049931090353</v>
      </c>
      <c r="F2347" s="2">
        <v>11.238519999999999</v>
      </c>
      <c r="G2347" s="2">
        <v>11.297219999999999</v>
      </c>
      <c r="H2347" s="2">
        <v>11.190324999999998</v>
      </c>
      <c r="I2347" s="2">
        <v>11.045563999999997</v>
      </c>
      <c r="J2347" s="2">
        <v>10.472609</v>
      </c>
      <c r="K2347" s="17" t="s">
        <v>48</v>
      </c>
      <c r="L2347" s="17" t="s">
        <v>55</v>
      </c>
      <c r="M2347" s="17" t="s">
        <v>51</v>
      </c>
    </row>
    <row r="2348" spans="1:13" ht="13.5" x14ac:dyDescent="0.25">
      <c r="A2348" s="3">
        <v>45425</v>
      </c>
      <c r="B2348" s="2">
        <v>11.308999999999999</v>
      </c>
      <c r="C2348" s="2">
        <v>64.319319439382241</v>
      </c>
      <c r="D2348" s="2">
        <v>-3.8777373119309289E-2</v>
      </c>
      <c r="E2348" s="2">
        <v>-0.37701010503164306</v>
      </c>
      <c r="F2348" s="2">
        <v>11.253619999999998</v>
      </c>
      <c r="G2348" s="2">
        <v>11.288839999999999</v>
      </c>
      <c r="H2348" s="2">
        <v>11.210865</v>
      </c>
      <c r="I2348" s="2">
        <v>11.05378</v>
      </c>
      <c r="J2348" s="2">
        <v>10.478854500000002</v>
      </c>
      <c r="K2348" s="17" t="s">
        <v>48</v>
      </c>
      <c r="L2348" s="17" t="s">
        <v>55</v>
      </c>
      <c r="M2348" s="17" t="s">
        <v>51</v>
      </c>
    </row>
    <row r="2349" spans="1:13" ht="13.5" x14ac:dyDescent="0.25">
      <c r="A2349" s="3">
        <v>45426</v>
      </c>
      <c r="B2349" s="2">
        <v>11.308999999999999</v>
      </c>
      <c r="C2349" s="2">
        <v>64.319319439382241</v>
      </c>
      <c r="D2349" s="2">
        <v>-6.5883773251460553E-3</v>
      </c>
      <c r="E2349" s="2">
        <v>-0.44618653235834449</v>
      </c>
      <c r="F2349" s="2">
        <v>11.272079999999999</v>
      </c>
      <c r="G2349" s="2">
        <v>11.27962</v>
      </c>
      <c r="H2349" s="2">
        <v>11.223024999999998</v>
      </c>
      <c r="I2349" s="2">
        <v>11.056965999999997</v>
      </c>
      <c r="J2349" s="2">
        <v>10.485100000000005</v>
      </c>
      <c r="K2349" s="17" t="s">
        <v>52</v>
      </c>
      <c r="L2349" s="17" t="s">
        <v>55</v>
      </c>
      <c r="M2349" s="17" t="s">
        <v>53</v>
      </c>
    </row>
    <row r="2350" spans="1:13" ht="13.5" x14ac:dyDescent="0.25">
      <c r="A2350" s="3">
        <v>45427</v>
      </c>
      <c r="B2350" s="2">
        <v>11.308999999999999</v>
      </c>
      <c r="C2350" s="2">
        <v>64.319319439382241</v>
      </c>
      <c r="D2350" s="2">
        <v>1.9756714847773083E-2</v>
      </c>
      <c r="E2350" s="2">
        <v>-0.52357807439904436</v>
      </c>
      <c r="F2350" s="2">
        <v>11.290539999999998</v>
      </c>
      <c r="G2350" s="2">
        <v>11.270399999999999</v>
      </c>
      <c r="H2350" s="2">
        <v>11.235184999999998</v>
      </c>
      <c r="I2350" s="2">
        <v>11.057637999999999</v>
      </c>
      <c r="J2350" s="2">
        <v>10.490507500000005</v>
      </c>
      <c r="K2350" s="17" t="s">
        <v>52</v>
      </c>
      <c r="L2350" s="17" t="s">
        <v>55</v>
      </c>
      <c r="M2350" s="17" t="s">
        <v>53</v>
      </c>
    </row>
    <row r="2351" spans="1:13" ht="13.5" x14ac:dyDescent="0.25">
      <c r="A2351" s="3">
        <v>45428</v>
      </c>
      <c r="B2351" s="2">
        <v>11.317299999999999</v>
      </c>
      <c r="C2351" s="2">
        <v>64.93498882153375</v>
      </c>
      <c r="D2351" s="2">
        <v>2.6423590882421522E-2</v>
      </c>
      <c r="E2351" s="2">
        <v>-0.61921593667909358</v>
      </c>
      <c r="F2351" s="2">
        <v>11.310659999999999</v>
      </c>
      <c r="G2351" s="2">
        <v>11.271229999999999</v>
      </c>
      <c r="H2351" s="2">
        <v>11.24776</v>
      </c>
      <c r="I2351" s="2">
        <v>11.058476000000002</v>
      </c>
      <c r="J2351" s="2">
        <v>10.496794500000005</v>
      </c>
      <c r="K2351" s="17" t="s">
        <v>52</v>
      </c>
      <c r="L2351" s="17" t="s">
        <v>55</v>
      </c>
      <c r="M2351" s="17" t="s">
        <v>53</v>
      </c>
    </row>
    <row r="2352" spans="1:13" ht="13.5" x14ac:dyDescent="0.25">
      <c r="A2352" s="3">
        <v>45429</v>
      </c>
      <c r="B2352" s="2">
        <v>11.317299999999999</v>
      </c>
      <c r="C2352" s="2">
        <v>64.93498882153375</v>
      </c>
      <c r="D2352" s="2">
        <v>2.6081985600367119E-2</v>
      </c>
      <c r="E2352" s="2">
        <v>-0.7133013232821076</v>
      </c>
      <c r="F2352" s="2">
        <v>11.31232</v>
      </c>
      <c r="G2352" s="2">
        <v>11.27542</v>
      </c>
      <c r="H2352" s="2">
        <v>11.260335</v>
      </c>
      <c r="I2352" s="2">
        <v>11.061828000000006</v>
      </c>
      <c r="J2352" s="2">
        <v>10.503081500000006</v>
      </c>
      <c r="K2352" s="17" t="s">
        <v>52</v>
      </c>
      <c r="L2352" s="17" t="s">
        <v>55</v>
      </c>
      <c r="M2352" s="17" t="s">
        <v>53</v>
      </c>
    </row>
    <row r="2353" spans="1:13" ht="13.5" x14ac:dyDescent="0.25">
      <c r="A2353" s="3">
        <v>45432</v>
      </c>
      <c r="B2353" s="2">
        <v>11.392799999999999</v>
      </c>
      <c r="C2353" s="2">
        <v>70.335024685257039</v>
      </c>
      <c r="D2353" s="2">
        <v>1.3000876212998946E-2</v>
      </c>
      <c r="E2353" s="2">
        <v>-0.76725179016697675</v>
      </c>
      <c r="F2353" s="2">
        <v>11.329080000000001</v>
      </c>
      <c r="G2353" s="2">
        <v>11.291349999999998</v>
      </c>
      <c r="H2353" s="2">
        <v>11.276684999999999</v>
      </c>
      <c r="I2353" s="2">
        <v>11.065182000000007</v>
      </c>
      <c r="J2353" s="2">
        <v>10.508908000000005</v>
      </c>
      <c r="K2353" s="17" t="s">
        <v>52</v>
      </c>
      <c r="L2353" s="17" t="s">
        <v>55</v>
      </c>
      <c r="M2353" s="17" t="s">
        <v>53</v>
      </c>
    </row>
    <row r="2354" spans="1:13" ht="13.5" x14ac:dyDescent="0.25">
      <c r="A2354" s="3">
        <v>45433</v>
      </c>
      <c r="B2354" s="2">
        <v>11.384399999999999</v>
      </c>
      <c r="C2354" s="2">
        <v>69.060727196218892</v>
      </c>
      <c r="D2354" s="2">
        <v>-1.1737921242644944E-3</v>
      </c>
      <c r="E2354" s="2">
        <v>-0.79916187995552945</v>
      </c>
      <c r="F2354" s="2">
        <v>11.34416</v>
      </c>
      <c r="G2354" s="2">
        <v>11.308119999999999</v>
      </c>
      <c r="H2354" s="2">
        <v>11.293029999999998</v>
      </c>
      <c r="I2354" s="2">
        <v>11.068368000000007</v>
      </c>
      <c r="J2354" s="2">
        <v>10.515530500000004</v>
      </c>
      <c r="K2354" s="17" t="s">
        <v>48</v>
      </c>
      <c r="L2354" s="17" t="s">
        <v>55</v>
      </c>
      <c r="M2354" s="17" t="s">
        <v>51</v>
      </c>
    </row>
    <row r="2355" spans="1:13" ht="13.5" x14ac:dyDescent="0.25">
      <c r="A2355" s="3">
        <v>45434</v>
      </c>
      <c r="B2355" s="2">
        <v>11.317299999999999</v>
      </c>
      <c r="C2355" s="2">
        <v>59.748489906265036</v>
      </c>
      <c r="D2355" s="2">
        <v>-9.2066656976239614E-3</v>
      </c>
      <c r="E2355" s="2">
        <v>-0.81273761613364492</v>
      </c>
      <c r="F2355" s="2">
        <v>11.34582</v>
      </c>
      <c r="G2355" s="2">
        <v>11.31818</v>
      </c>
      <c r="H2355" s="2">
        <v>11.306859999999997</v>
      </c>
      <c r="I2355" s="2">
        <v>11.071218000000009</v>
      </c>
      <c r="J2355" s="2">
        <v>10.521021500000003</v>
      </c>
      <c r="K2355" s="17" t="s">
        <v>48</v>
      </c>
      <c r="L2355" s="17" t="s">
        <v>55</v>
      </c>
      <c r="M2355" s="17" t="s">
        <v>51</v>
      </c>
    </row>
    <row r="2356" spans="1:13" ht="13.5" x14ac:dyDescent="0.25">
      <c r="A2356" s="3">
        <v>45435</v>
      </c>
      <c r="B2356" s="2">
        <v>11.317299999999999</v>
      </c>
      <c r="C2356" s="2">
        <v>59.748489906265036</v>
      </c>
      <c r="D2356" s="2">
        <v>-1.6541747093302916E-2</v>
      </c>
      <c r="E2356" s="2">
        <v>-0.81484457330070525</v>
      </c>
      <c r="F2356" s="2">
        <v>11.34582</v>
      </c>
      <c r="G2356" s="2">
        <v>11.328239999999999</v>
      </c>
      <c r="H2356" s="2">
        <v>11.308954999999997</v>
      </c>
      <c r="I2356" s="2">
        <v>11.079600000000006</v>
      </c>
      <c r="J2356" s="2">
        <v>10.526680000000004</v>
      </c>
      <c r="K2356" s="17" t="s">
        <v>48</v>
      </c>
      <c r="L2356" s="17" t="s">
        <v>55</v>
      </c>
      <c r="M2356" s="17" t="s">
        <v>55</v>
      </c>
    </row>
    <row r="2357" spans="1:13" ht="13.5" x14ac:dyDescent="0.25">
      <c r="A2357" s="3">
        <v>45436</v>
      </c>
      <c r="B2357" s="2">
        <v>11.2</v>
      </c>
      <c r="C2357" s="2">
        <v>46.921154865085406</v>
      </c>
      <c r="D2357" s="2">
        <v>-3.5764565580720387E-4</v>
      </c>
      <c r="E2357" s="2">
        <v>-0.80302054741093787</v>
      </c>
      <c r="F2357" s="2">
        <v>11.32236</v>
      </c>
      <c r="G2357" s="2">
        <v>11.31734</v>
      </c>
      <c r="H2357" s="2">
        <v>11.307279999999997</v>
      </c>
      <c r="I2357" s="2">
        <v>11.080606000000007</v>
      </c>
      <c r="J2357" s="2">
        <v>10.533219000000001</v>
      </c>
      <c r="K2357" s="17" t="s">
        <v>48</v>
      </c>
      <c r="L2357" s="17" t="s">
        <v>55</v>
      </c>
      <c r="M2357" s="17" t="s">
        <v>47</v>
      </c>
    </row>
    <row r="2358" spans="1:13" ht="13.5" x14ac:dyDescent="0.25">
      <c r="A2358" s="3">
        <v>45439</v>
      </c>
      <c r="B2358" s="2">
        <v>11.233499999999999</v>
      </c>
      <c r="C2358" s="2">
        <v>50.208861372056973</v>
      </c>
      <c r="D2358" s="2">
        <v>1.1086965392438586E-2</v>
      </c>
      <c r="E2358" s="2">
        <v>-0.76353364222185649</v>
      </c>
      <c r="F2358" s="2">
        <v>11.290499999999998</v>
      </c>
      <c r="G2358" s="2">
        <v>11.309790000000001</v>
      </c>
      <c r="H2358" s="2">
        <v>11.299314999999996</v>
      </c>
      <c r="I2358" s="2">
        <v>11.087312000000008</v>
      </c>
      <c r="J2358" s="2">
        <v>10.539925499999999</v>
      </c>
      <c r="K2358" s="17" t="s">
        <v>48</v>
      </c>
      <c r="L2358" s="17" t="s">
        <v>55</v>
      </c>
      <c r="M2358" s="17" t="s">
        <v>47</v>
      </c>
    </row>
    <row r="2359" spans="1:13" ht="13.5" x14ac:dyDescent="0.25">
      <c r="A2359" s="3">
        <v>45440</v>
      </c>
      <c r="B2359" s="2">
        <v>11.107799999999999</v>
      </c>
      <c r="C2359" s="2">
        <v>40.157712672046429</v>
      </c>
      <c r="D2359" s="2">
        <v>3.0098703787590608E-2</v>
      </c>
      <c r="E2359" s="2">
        <v>-0.70857636294688553</v>
      </c>
      <c r="F2359" s="2">
        <v>11.235179999999998</v>
      </c>
      <c r="G2359" s="2">
        <v>11.289670000000001</v>
      </c>
      <c r="H2359" s="2">
        <v>11.284644999999996</v>
      </c>
      <c r="I2359" s="2">
        <v>11.091504000000004</v>
      </c>
      <c r="J2359" s="2">
        <v>10.546842000000003</v>
      </c>
      <c r="K2359" s="17" t="s">
        <v>48</v>
      </c>
      <c r="L2359" s="17" t="s">
        <v>55</v>
      </c>
      <c r="M2359" s="17" t="s">
        <v>47</v>
      </c>
    </row>
    <row r="2360" spans="1:13" ht="13.5" x14ac:dyDescent="0.25">
      <c r="A2360" s="3">
        <v>45441</v>
      </c>
      <c r="B2360" s="2">
        <v>11.191599999999999</v>
      </c>
      <c r="C2360" s="2">
        <v>47.677676801010321</v>
      </c>
      <c r="D2360" s="2">
        <v>4.0736405336069481E-2</v>
      </c>
      <c r="E2360" s="2">
        <v>-0.62893780318589143</v>
      </c>
      <c r="F2360" s="2">
        <v>11.210039999999999</v>
      </c>
      <c r="G2360" s="2">
        <v>11.277930000000001</v>
      </c>
      <c r="H2360" s="2">
        <v>11.274164999999996</v>
      </c>
      <c r="I2360" s="2">
        <v>11.097372000000005</v>
      </c>
      <c r="J2360" s="2">
        <v>10.552500500000001</v>
      </c>
      <c r="K2360" s="17" t="s">
        <v>48</v>
      </c>
      <c r="L2360" s="17" t="s">
        <v>55</v>
      </c>
      <c r="M2360" s="17" t="s">
        <v>47</v>
      </c>
    </row>
    <row r="2361" spans="1:13" ht="13.5" x14ac:dyDescent="0.25">
      <c r="A2361" s="3">
        <v>45442</v>
      </c>
      <c r="B2361" s="2">
        <v>11.183199999999999</v>
      </c>
      <c r="C2361" s="2">
        <v>47.039573617656586</v>
      </c>
      <c r="D2361" s="2">
        <v>5.1843591388740506E-2</v>
      </c>
      <c r="E2361" s="2">
        <v>-0.50454801137398197</v>
      </c>
      <c r="F2361" s="2">
        <v>11.18322</v>
      </c>
      <c r="G2361" s="2">
        <v>11.264519999999999</v>
      </c>
      <c r="H2361" s="2">
        <v>11.267874999999998</v>
      </c>
      <c r="I2361" s="2">
        <v>11.103072000000003</v>
      </c>
      <c r="J2361" s="2">
        <v>10.559374500000001</v>
      </c>
      <c r="K2361" s="17" t="s">
        <v>48</v>
      </c>
      <c r="L2361" s="17" t="s">
        <v>55</v>
      </c>
      <c r="M2361" s="17" t="s">
        <v>47</v>
      </c>
    </row>
    <row r="2362" spans="1:13" ht="13.5" x14ac:dyDescent="0.25">
      <c r="A2362" s="3">
        <v>45443</v>
      </c>
      <c r="B2362" s="2">
        <v>11.317299999999999</v>
      </c>
      <c r="C2362" s="2">
        <v>56.946120368301962</v>
      </c>
      <c r="D2362" s="2">
        <v>5.1549864320165284E-2</v>
      </c>
      <c r="E2362" s="2">
        <v>-0.3508017030636072</v>
      </c>
      <c r="F2362" s="2">
        <v>11.20668</v>
      </c>
      <c r="G2362" s="2">
        <v>11.264520000000001</v>
      </c>
      <c r="H2362" s="2">
        <v>11.269969999999997</v>
      </c>
      <c r="I2362" s="2">
        <v>11.113130000000004</v>
      </c>
      <c r="J2362" s="2">
        <v>10.566919000000002</v>
      </c>
      <c r="K2362" s="17" t="s">
        <v>48</v>
      </c>
      <c r="L2362" s="17" t="s">
        <v>55</v>
      </c>
      <c r="M2362" s="17" t="s">
        <v>51</v>
      </c>
    </row>
    <row r="2363" spans="1:13" ht="13.5" x14ac:dyDescent="0.25">
      <c r="A2363" s="3">
        <v>45446</v>
      </c>
      <c r="B2363" s="2">
        <v>11.317299999999999</v>
      </c>
      <c r="C2363" s="2">
        <v>56.946120368301962</v>
      </c>
      <c r="D2363" s="2">
        <v>6.2347658049112908E-2</v>
      </c>
      <c r="E2363" s="2">
        <v>-0.19556780808883772</v>
      </c>
      <c r="F2363" s="2">
        <v>11.22344</v>
      </c>
      <c r="G2363" s="2">
        <v>11.256969999999999</v>
      </c>
      <c r="H2363" s="2">
        <v>11.274159999999997</v>
      </c>
      <c r="I2363" s="2">
        <v>11.121848000000005</v>
      </c>
      <c r="J2363" s="2">
        <v>10.574463500000004</v>
      </c>
      <c r="K2363" s="17" t="s">
        <v>48</v>
      </c>
      <c r="L2363" s="17" t="s">
        <v>55</v>
      </c>
      <c r="M2363" s="17" t="s">
        <v>51</v>
      </c>
    </row>
    <row r="2364" spans="1:13" ht="13.5" x14ac:dyDescent="0.25">
      <c r="A2364" s="3">
        <v>45447</v>
      </c>
      <c r="B2364" s="2">
        <v>11.317299999999999</v>
      </c>
      <c r="C2364" s="2">
        <v>56.946120368301962</v>
      </c>
      <c r="D2364" s="2">
        <v>6.966504449715849E-2</v>
      </c>
      <c r="E2364" s="2">
        <v>-0.1564542464710702</v>
      </c>
      <c r="F2364" s="2">
        <v>11.26534</v>
      </c>
      <c r="G2364" s="2">
        <v>11.250260000000001</v>
      </c>
      <c r="H2364" s="2">
        <v>11.279189999999996</v>
      </c>
      <c r="I2364" s="2">
        <v>11.131068000000003</v>
      </c>
      <c r="J2364" s="2">
        <v>10.580960500000005</v>
      </c>
      <c r="K2364" s="17" t="s">
        <v>52</v>
      </c>
      <c r="L2364" s="17" t="s">
        <v>55</v>
      </c>
      <c r="M2364" s="17" t="s">
        <v>53</v>
      </c>
    </row>
    <row r="2365" spans="1:13" ht="13.5" x14ac:dyDescent="0.25">
      <c r="A2365" s="3">
        <v>45448</v>
      </c>
      <c r="B2365" s="2">
        <v>11.149699999999999</v>
      </c>
      <c r="C2365" s="2">
        <v>44.076236875074571</v>
      </c>
      <c r="D2365" s="2">
        <v>7.7460546192954283E-2</v>
      </c>
      <c r="E2365" s="2">
        <v>-0.12516339717685618</v>
      </c>
      <c r="F2365" s="2">
        <v>11.256959999999998</v>
      </c>
      <c r="G2365" s="2">
        <v>11.233499999999999</v>
      </c>
      <c r="H2365" s="2">
        <v>11.275839999999997</v>
      </c>
      <c r="I2365" s="2">
        <v>11.137774000000004</v>
      </c>
      <c r="J2365" s="2">
        <v>10.586619500000005</v>
      </c>
      <c r="K2365" s="17" t="s">
        <v>48</v>
      </c>
      <c r="L2365" s="17" t="s">
        <v>55</v>
      </c>
      <c r="M2365" s="17" t="s">
        <v>47</v>
      </c>
    </row>
    <row r="2366" spans="1:13" ht="13.5" x14ac:dyDescent="0.25">
      <c r="A2366" s="3">
        <v>45449</v>
      </c>
      <c r="B2366" s="2">
        <v>11.082599999999999</v>
      </c>
      <c r="C2366" s="2">
        <v>40.162723534411448</v>
      </c>
      <c r="D2366" s="2">
        <v>8.9565733604841213E-2</v>
      </c>
      <c r="E2366" s="2">
        <v>-0.10013071774148495</v>
      </c>
      <c r="F2366" s="2">
        <v>11.236839999999997</v>
      </c>
      <c r="G2366" s="2">
        <v>11.21003</v>
      </c>
      <c r="H2366" s="2">
        <v>11.269134999999997</v>
      </c>
      <c r="I2366" s="2">
        <v>11.142300000000002</v>
      </c>
      <c r="J2366" s="2">
        <v>10.590559500000005</v>
      </c>
      <c r="K2366" s="17" t="s">
        <v>48</v>
      </c>
      <c r="L2366" s="17" t="s">
        <v>55</v>
      </c>
      <c r="M2366" s="17" t="s">
        <v>47</v>
      </c>
    </row>
    <row r="2367" spans="1:13" ht="13.5" x14ac:dyDescent="0.25">
      <c r="A2367" s="3">
        <v>45450</v>
      </c>
      <c r="B2367" s="2">
        <v>11.266999999999999</v>
      </c>
      <c r="C2367" s="2">
        <v>52.614489602787216</v>
      </c>
      <c r="D2367" s="2">
        <v>6.8998393444868356E-2</v>
      </c>
      <c r="E2367" s="2">
        <v>-8.0104574193187963E-2</v>
      </c>
      <c r="F2367" s="2">
        <v>11.22678</v>
      </c>
      <c r="G2367" s="2">
        <v>11.21673</v>
      </c>
      <c r="H2367" s="2">
        <v>11.267034999999998</v>
      </c>
      <c r="I2367" s="2">
        <v>11.150514000000003</v>
      </c>
      <c r="J2367" s="2">
        <v>10.595212000000004</v>
      </c>
      <c r="K2367" s="17" t="s">
        <v>48</v>
      </c>
      <c r="L2367" s="17" t="s">
        <v>55</v>
      </c>
      <c r="M2367" s="17" t="s">
        <v>47</v>
      </c>
    </row>
    <row r="2368" spans="1:13" ht="13.5" x14ac:dyDescent="0.25">
      <c r="A2368" s="3">
        <v>45453</v>
      </c>
      <c r="B2368" s="2">
        <v>11.308999999999999</v>
      </c>
      <c r="C2368" s="2">
        <v>54.915706026401089</v>
      </c>
      <c r="D2368" s="2">
        <v>5.3377276300215826E-2</v>
      </c>
      <c r="E2368" s="2">
        <v>-6.4083659354550376E-2</v>
      </c>
      <c r="F2368" s="2">
        <v>11.225119999999999</v>
      </c>
      <c r="G2368" s="2">
        <v>11.224279999999998</v>
      </c>
      <c r="H2368" s="2">
        <v>11.267034999999996</v>
      </c>
      <c r="I2368" s="2">
        <v>11.159736000000001</v>
      </c>
      <c r="J2368" s="2">
        <v>10.599990500000006</v>
      </c>
      <c r="K2368" s="17" t="s">
        <v>48</v>
      </c>
      <c r="L2368" s="17" t="s">
        <v>55</v>
      </c>
      <c r="M2368" s="17" t="s">
        <v>47</v>
      </c>
    </row>
    <row r="2369" spans="1:13" ht="13.5" x14ac:dyDescent="0.25">
      <c r="A2369" s="3">
        <v>45454</v>
      </c>
      <c r="B2369" s="2">
        <v>11.275399999999999</v>
      </c>
      <c r="C2369" s="2">
        <v>52.710331665300181</v>
      </c>
      <c r="D2369" s="2">
        <v>2.2820249747566024E-2</v>
      </c>
      <c r="E2369" s="2">
        <v>-5.1266927483640305E-2</v>
      </c>
      <c r="F2369" s="2">
        <v>11.216739999999998</v>
      </c>
      <c r="G2369" s="2">
        <v>11.24104</v>
      </c>
      <c r="H2369" s="2">
        <v>11.265354999999998</v>
      </c>
      <c r="I2369" s="2">
        <v>11.168453999999999</v>
      </c>
      <c r="J2369" s="2">
        <v>10.604601000000004</v>
      </c>
      <c r="K2369" s="17" t="s">
        <v>48</v>
      </c>
      <c r="L2369" s="17" t="s">
        <v>55</v>
      </c>
      <c r="M2369" s="17" t="s">
        <v>47</v>
      </c>
    </row>
    <row r="2370" spans="1:13" ht="13.5" x14ac:dyDescent="0.25">
      <c r="A2370" s="3">
        <v>45455</v>
      </c>
      <c r="B2370" s="2">
        <v>11.107799999999999</v>
      </c>
      <c r="C2370" s="2">
        <v>43.357034367260155</v>
      </c>
      <c r="D2370" s="2">
        <v>2.2016650599509191E-2</v>
      </c>
      <c r="E2370" s="2">
        <v>-4.1013541986912247E-2</v>
      </c>
      <c r="F2370" s="2">
        <v>11.208359999999999</v>
      </c>
      <c r="G2370" s="2">
        <v>11.232659999999999</v>
      </c>
      <c r="H2370" s="2">
        <v>11.255294999999997</v>
      </c>
      <c r="I2370" s="2">
        <v>11.173819999999999</v>
      </c>
      <c r="J2370" s="2">
        <v>10.607325500000004</v>
      </c>
      <c r="K2370" s="17" t="s">
        <v>48</v>
      </c>
      <c r="L2370" s="17" t="s">
        <v>55</v>
      </c>
      <c r="M2370" s="17" t="s">
        <v>47</v>
      </c>
    </row>
    <row r="2371" spans="1:13" ht="13.5" x14ac:dyDescent="0.25">
      <c r="A2371" s="3">
        <v>45456</v>
      </c>
      <c r="B2371" s="2">
        <v>11.292199999999999</v>
      </c>
      <c r="C2371" s="2">
        <v>53.197387268818339</v>
      </c>
      <c r="D2371" s="2">
        <v>7.1395669296681064E-3</v>
      </c>
      <c r="E2371" s="2">
        <v>-3.2810833589529798E-2</v>
      </c>
      <c r="F2371" s="2">
        <v>11.25028</v>
      </c>
      <c r="G2371" s="2">
        <v>11.243559999999999</v>
      </c>
      <c r="H2371" s="2">
        <v>11.254039999999998</v>
      </c>
      <c r="I2371" s="2">
        <v>11.183375999999999</v>
      </c>
      <c r="J2371" s="2">
        <v>10.610972000000004</v>
      </c>
      <c r="K2371" s="17" t="s">
        <v>48</v>
      </c>
      <c r="L2371" s="17" t="s">
        <v>55</v>
      </c>
      <c r="M2371" s="17" t="s">
        <v>51</v>
      </c>
    </row>
    <row r="2372" spans="1:13" ht="13.5" x14ac:dyDescent="0.25">
      <c r="A2372" s="3">
        <v>45457</v>
      </c>
      <c r="B2372" s="2">
        <v>11.149699999999999</v>
      </c>
      <c r="C2372" s="2">
        <v>46.477715033042969</v>
      </c>
      <c r="D2372" s="2">
        <v>2.5346529103670079E-2</v>
      </c>
      <c r="E2372" s="2">
        <v>-2.6248666871623839E-2</v>
      </c>
      <c r="F2372" s="2">
        <v>11.22682</v>
      </c>
      <c r="G2372" s="2">
        <v>11.226799999999999</v>
      </c>
      <c r="H2372" s="2">
        <v>11.245659999999997</v>
      </c>
      <c r="I2372" s="2">
        <v>11.189579999999999</v>
      </c>
      <c r="J2372" s="2">
        <v>10.614325500000001</v>
      </c>
      <c r="K2372" s="17" t="s">
        <v>48</v>
      </c>
      <c r="L2372" s="17" t="s">
        <v>50</v>
      </c>
      <c r="M2372" s="17" t="s">
        <v>47</v>
      </c>
    </row>
    <row r="2373" spans="1:13" ht="13.5" x14ac:dyDescent="0.25">
      <c r="A2373" s="3">
        <v>45461</v>
      </c>
      <c r="B2373" s="2">
        <v>11.023899999999999</v>
      </c>
      <c r="C2373" s="2">
        <v>41.494611094872518</v>
      </c>
      <c r="D2373" s="2">
        <v>5.0550883751636633E-2</v>
      </c>
      <c r="E2373" s="2">
        <v>-2.0998933497299074E-2</v>
      </c>
      <c r="F2373" s="2">
        <v>11.169799999999999</v>
      </c>
      <c r="G2373" s="2">
        <v>11.197459999999998</v>
      </c>
      <c r="H2373" s="2">
        <v>11.227214999999999</v>
      </c>
      <c r="I2373" s="2">
        <v>11.193769999999999</v>
      </c>
      <c r="J2373" s="2">
        <v>10.617092000000005</v>
      </c>
      <c r="K2373" s="17" t="s">
        <v>48</v>
      </c>
      <c r="L2373" s="17" t="s">
        <v>50</v>
      </c>
      <c r="M2373" s="17" t="s">
        <v>47</v>
      </c>
    </row>
    <row r="2374" spans="1:13" ht="13.5" x14ac:dyDescent="0.25">
      <c r="A2374" s="3">
        <v>45462</v>
      </c>
      <c r="B2374" s="2">
        <v>11.065799999999999</v>
      </c>
      <c r="C2374" s="2">
        <v>43.661220752344647</v>
      </c>
      <c r="D2374" s="2">
        <v>6.9961692849027202E-2</v>
      </c>
      <c r="E2374" s="2">
        <v>-1.6799146797839261E-2</v>
      </c>
      <c r="F2374" s="2">
        <v>11.127879999999999</v>
      </c>
      <c r="G2374" s="2">
        <v>11.172309999999998</v>
      </c>
      <c r="H2374" s="2">
        <v>11.211284999999998</v>
      </c>
      <c r="I2374" s="2">
        <v>11.198798</v>
      </c>
      <c r="J2374" s="2">
        <v>10.620026000000003</v>
      </c>
      <c r="K2374" s="17" t="s">
        <v>48</v>
      </c>
      <c r="L2374" s="17" t="s">
        <v>55</v>
      </c>
      <c r="M2374" s="17" t="s">
        <v>47</v>
      </c>
    </row>
    <row r="2375" spans="1:13" ht="13.5" x14ac:dyDescent="0.25">
      <c r="A2375" s="3">
        <v>45463</v>
      </c>
      <c r="B2375" s="2">
        <v>11.283799999999999</v>
      </c>
      <c r="C2375" s="2">
        <v>53.342512473611158</v>
      </c>
      <c r="D2375" s="2">
        <v>4.5305640798847691E-2</v>
      </c>
      <c r="E2375" s="2">
        <v>-1.343931743827141E-2</v>
      </c>
      <c r="F2375" s="2">
        <v>11.163079999999999</v>
      </c>
      <c r="G2375" s="2">
        <v>11.185719999999998</v>
      </c>
      <c r="H2375" s="2">
        <v>11.209609999999998</v>
      </c>
      <c r="I2375" s="2">
        <v>11.208186000000001</v>
      </c>
      <c r="J2375" s="2">
        <v>10.624930000000004</v>
      </c>
      <c r="K2375" s="17" t="s">
        <v>48</v>
      </c>
      <c r="L2375" s="17" t="s">
        <v>55</v>
      </c>
      <c r="M2375" s="17" t="s">
        <v>51</v>
      </c>
    </row>
    <row r="2376" spans="1:13" ht="13.5" x14ac:dyDescent="0.25">
      <c r="A2376" s="3">
        <v>45464</v>
      </c>
      <c r="B2376" s="2">
        <v>11.283799999999999</v>
      </c>
      <c r="C2376" s="2">
        <v>53.342512473611158</v>
      </c>
      <c r="D2376" s="2">
        <v>1.3620635451282226E-2</v>
      </c>
      <c r="E2376" s="2">
        <v>-1.0751453950617128E-2</v>
      </c>
      <c r="F2376" s="2">
        <v>11.1614</v>
      </c>
      <c r="G2376" s="2">
        <v>11.205839999999998</v>
      </c>
      <c r="H2376" s="2">
        <v>11.207934999999997</v>
      </c>
      <c r="I2376" s="2">
        <v>11.216736000000001</v>
      </c>
      <c r="J2376" s="2">
        <v>10.630421000000005</v>
      </c>
      <c r="K2376" s="17" t="s">
        <v>48</v>
      </c>
      <c r="L2376" s="17" t="s">
        <v>55</v>
      </c>
      <c r="M2376" s="17" t="s">
        <v>47</v>
      </c>
    </row>
    <row r="2377" spans="1:13" ht="13.5" x14ac:dyDescent="0.25">
      <c r="A2377" s="3">
        <v>45467</v>
      </c>
      <c r="B2377" s="2">
        <v>11.023899999999999</v>
      </c>
      <c r="C2377" s="2">
        <v>43.101604483201633</v>
      </c>
      <c r="D2377" s="2">
        <v>3.3969185273546643E-2</v>
      </c>
      <c r="E2377" s="2">
        <v>-8.6011631604937019E-3</v>
      </c>
      <c r="F2377" s="2">
        <v>11.136239999999999</v>
      </c>
      <c r="G2377" s="2">
        <v>11.181529999999999</v>
      </c>
      <c r="H2377" s="2">
        <v>11.199129999999998</v>
      </c>
      <c r="I2377" s="2">
        <v>11.219249999999997</v>
      </c>
      <c r="J2377" s="2">
        <v>10.634193500000006</v>
      </c>
      <c r="K2377" s="17" t="s">
        <v>52</v>
      </c>
      <c r="L2377" s="17" t="s">
        <v>55</v>
      </c>
      <c r="M2377" s="17" t="s">
        <v>54</v>
      </c>
    </row>
    <row r="2378" spans="1:13" ht="13.5" x14ac:dyDescent="0.25">
      <c r="A2378" s="3">
        <v>45468</v>
      </c>
      <c r="B2378" s="2">
        <v>10.981999999999999</v>
      </c>
      <c r="C2378" s="2">
        <v>41.711296201890264</v>
      </c>
      <c r="D2378" s="2">
        <v>6.1860280601260698E-2</v>
      </c>
      <c r="E2378" s="2">
        <v>-6.8809305283949618E-3</v>
      </c>
      <c r="F2378" s="2">
        <v>11.127859999999998</v>
      </c>
      <c r="G2378" s="2">
        <v>11.148829999999998</v>
      </c>
      <c r="H2378" s="2">
        <v>11.186554999999998</v>
      </c>
      <c r="I2378" s="2">
        <v>11.220926000000002</v>
      </c>
      <c r="J2378" s="2">
        <v>10.638217500000007</v>
      </c>
      <c r="K2378" s="17" t="s">
        <v>52</v>
      </c>
      <c r="L2378" s="17" t="s">
        <v>55</v>
      </c>
      <c r="M2378" s="17" t="s">
        <v>54</v>
      </c>
    </row>
    <row r="2379" spans="1:13" ht="13.5" x14ac:dyDescent="0.25">
      <c r="A2379" s="3">
        <v>45469</v>
      </c>
      <c r="B2379" s="2">
        <v>11.208399999999999</v>
      </c>
      <c r="C2379" s="2">
        <v>50.923049960470465</v>
      </c>
      <c r="D2379" s="2">
        <v>6.4794212489344361E-2</v>
      </c>
      <c r="E2379" s="2">
        <v>-5.5047444227159696E-3</v>
      </c>
      <c r="F2379" s="2">
        <v>11.156379999999999</v>
      </c>
      <c r="G2379" s="2">
        <v>11.142129999999998</v>
      </c>
      <c r="H2379" s="2">
        <v>11.191585</v>
      </c>
      <c r="I2379" s="2">
        <v>11.223777999999999</v>
      </c>
      <c r="J2379" s="2">
        <v>10.643373500000006</v>
      </c>
      <c r="K2379" s="17" t="s">
        <v>48</v>
      </c>
      <c r="L2379" s="17" t="s">
        <v>55</v>
      </c>
      <c r="M2379" s="17" t="s">
        <v>51</v>
      </c>
    </row>
    <row r="2380" spans="1:13" ht="13.5" x14ac:dyDescent="0.25">
      <c r="A2380" s="3">
        <v>45470</v>
      </c>
      <c r="B2380" s="2">
        <v>11.191599999999999</v>
      </c>
      <c r="C2380" s="2">
        <v>50.287953882955833</v>
      </c>
      <c r="D2380" s="2">
        <v>4.2577843313461372E-2</v>
      </c>
      <c r="E2380" s="2">
        <v>-4.4037955381727757E-3</v>
      </c>
      <c r="F2380" s="2">
        <v>11.137939999999999</v>
      </c>
      <c r="G2380" s="2">
        <v>11.150509999999999</v>
      </c>
      <c r="H2380" s="2">
        <v>11.191585</v>
      </c>
      <c r="I2380" s="2">
        <v>11.226293999999998</v>
      </c>
      <c r="J2380" s="2">
        <v>10.647774500000008</v>
      </c>
      <c r="K2380" s="17" t="s">
        <v>48</v>
      </c>
      <c r="L2380" s="17" t="s">
        <v>55</v>
      </c>
      <c r="M2380" s="17" t="s">
        <v>47</v>
      </c>
    </row>
    <row r="2381" spans="1:13" ht="13.5" x14ac:dyDescent="0.25">
      <c r="A2381" s="3">
        <v>45471</v>
      </c>
      <c r="B2381" s="2">
        <v>11.183199999999999</v>
      </c>
      <c r="C2381" s="2">
        <v>49.9524968418282</v>
      </c>
      <c r="D2381" s="2">
        <v>5.2723105716248497E-2</v>
      </c>
      <c r="E2381" s="2">
        <v>-3.5230364305382207E-3</v>
      </c>
      <c r="F2381" s="2">
        <v>11.117819999999998</v>
      </c>
      <c r="G2381" s="2">
        <v>11.139609999999999</v>
      </c>
      <c r="H2381" s="2">
        <v>11.191585</v>
      </c>
      <c r="I2381" s="2">
        <v>11.228641999999995</v>
      </c>
      <c r="J2381" s="2">
        <v>10.650666500000007</v>
      </c>
      <c r="K2381" s="17" t="s">
        <v>48</v>
      </c>
      <c r="L2381" s="17" t="s">
        <v>55</v>
      </c>
      <c r="M2381" s="17" t="s">
        <v>47</v>
      </c>
    </row>
    <row r="2382" spans="1:13" ht="13.5" x14ac:dyDescent="0.25">
      <c r="A2382" s="3">
        <v>45474</v>
      </c>
      <c r="B2382" s="2">
        <v>11.107799999999999</v>
      </c>
      <c r="C2382" s="2">
        <v>46.926504038315706</v>
      </c>
      <c r="D2382" s="2">
        <v>4.497511351653749E-2</v>
      </c>
      <c r="E2382" s="2">
        <v>-2.8184291444305768E-3</v>
      </c>
      <c r="F2382" s="2">
        <v>11.134599999999999</v>
      </c>
      <c r="G2382" s="2">
        <v>11.135419999999998</v>
      </c>
      <c r="H2382" s="2">
        <v>11.18111</v>
      </c>
      <c r="I2382" s="2">
        <v>11.229481999999997</v>
      </c>
      <c r="J2382" s="2">
        <v>10.654020000000008</v>
      </c>
      <c r="K2382" s="17" t="s">
        <v>48</v>
      </c>
      <c r="L2382" s="17" t="s">
        <v>55</v>
      </c>
      <c r="M2382" s="17" t="s">
        <v>51</v>
      </c>
    </row>
    <row r="2383" spans="1:13" ht="13.5" x14ac:dyDescent="0.25">
      <c r="A2383" s="3">
        <v>45475</v>
      </c>
      <c r="B2383" s="2">
        <v>11.107799999999999</v>
      </c>
      <c r="C2383" s="2">
        <v>46.926504038315699</v>
      </c>
      <c r="D2383" s="2">
        <v>1.9515859074981989E-2</v>
      </c>
      <c r="E2383" s="2">
        <v>-2.2547433155444617E-3</v>
      </c>
      <c r="F2383" s="2">
        <v>11.159759999999999</v>
      </c>
      <c r="G2383" s="2">
        <v>11.143809999999998</v>
      </c>
      <c r="H2383" s="2">
        <v>11.170634999999997</v>
      </c>
      <c r="I2383" s="2">
        <v>11.230321999999996</v>
      </c>
      <c r="J2383" s="2">
        <v>10.656367500000009</v>
      </c>
      <c r="K2383" s="17" t="s">
        <v>48</v>
      </c>
      <c r="L2383" s="17" t="s">
        <v>55</v>
      </c>
      <c r="M2383" s="17" t="s">
        <v>51</v>
      </c>
    </row>
    <row r="2384" spans="1:13" ht="13.5" x14ac:dyDescent="0.25">
      <c r="A2384" s="3">
        <v>45476</v>
      </c>
      <c r="B2384" s="2">
        <v>11.149699999999999</v>
      </c>
      <c r="C2384" s="2">
        <v>48.920699284872171</v>
      </c>
      <c r="D2384" s="2">
        <v>1.7330715885766068E-3</v>
      </c>
      <c r="E2384" s="2">
        <v>-1.8037946524355694E-3</v>
      </c>
      <c r="F2384" s="2">
        <v>11.148019999999999</v>
      </c>
      <c r="G2384" s="2">
        <v>11.152199999999997</v>
      </c>
      <c r="H2384" s="2">
        <v>11.162254999999998</v>
      </c>
      <c r="I2384" s="2">
        <v>11.232165999999999</v>
      </c>
      <c r="J2384" s="2">
        <v>10.659301500000005</v>
      </c>
      <c r="K2384" s="17" t="s">
        <v>52</v>
      </c>
      <c r="L2384" s="17" t="s">
        <v>55</v>
      </c>
      <c r="M2384" s="17" t="s">
        <v>54</v>
      </c>
    </row>
    <row r="2385" spans="1:13" ht="13.5" x14ac:dyDescent="0.25">
      <c r="A2385" s="3">
        <v>45477</v>
      </c>
      <c r="B2385" s="2">
        <v>11.149699999999999</v>
      </c>
      <c r="C2385" s="2">
        <v>48.920699284872178</v>
      </c>
      <c r="D2385" s="2">
        <v>2.0363274309044499E-2</v>
      </c>
      <c r="E2385" s="2">
        <v>-1.4430357219484555E-3</v>
      </c>
      <c r="F2385" s="2">
        <v>11.139639999999996</v>
      </c>
      <c r="G2385" s="2">
        <v>11.138789999999997</v>
      </c>
      <c r="H2385" s="2">
        <v>11.162254999999998</v>
      </c>
      <c r="I2385" s="2">
        <v>11.234346</v>
      </c>
      <c r="J2385" s="2">
        <v>10.661900500000007</v>
      </c>
      <c r="K2385" s="17" t="s">
        <v>52</v>
      </c>
      <c r="L2385" s="17" t="s">
        <v>55</v>
      </c>
      <c r="M2385" s="17" t="s">
        <v>54</v>
      </c>
    </row>
    <row r="2386" spans="1:13" ht="13.5" x14ac:dyDescent="0.25">
      <c r="A2386" s="3">
        <v>45478</v>
      </c>
      <c r="B2386" s="2">
        <v>11.225099999999999</v>
      </c>
      <c r="C2386" s="2">
        <v>52.634977401368729</v>
      </c>
      <c r="D2386" s="2">
        <v>3.0670546818710065E-2</v>
      </c>
      <c r="E2386" s="2">
        <v>-1.1544285775587644E-3</v>
      </c>
      <c r="F2386" s="2">
        <v>11.148019999999999</v>
      </c>
      <c r="G2386" s="2">
        <v>11.132919999999999</v>
      </c>
      <c r="H2386" s="2">
        <v>11.16938</v>
      </c>
      <c r="I2386" s="2">
        <v>11.23334</v>
      </c>
      <c r="J2386" s="2">
        <v>10.666259500000006</v>
      </c>
      <c r="K2386" s="17" t="s">
        <v>52</v>
      </c>
      <c r="L2386" s="17" t="s">
        <v>55</v>
      </c>
      <c r="M2386" s="17" t="s">
        <v>53</v>
      </c>
    </row>
    <row r="2387" spans="1:13" ht="13.5" x14ac:dyDescent="0.25">
      <c r="A2387" s="3">
        <v>45481</v>
      </c>
      <c r="B2387" s="2">
        <v>11.196099999999999</v>
      </c>
      <c r="C2387" s="2">
        <v>51.096015574757885</v>
      </c>
      <c r="D2387" s="2">
        <v>1.2290019551297604E-3</v>
      </c>
      <c r="E2387" s="2">
        <v>-9.2354286204701153E-4</v>
      </c>
      <c r="F2387" s="2">
        <v>11.16568</v>
      </c>
      <c r="G2387" s="2">
        <v>11.150139999999999</v>
      </c>
      <c r="H2387" s="2">
        <v>11.165834999999998</v>
      </c>
      <c r="I2387" s="2">
        <v>11.232592000000002</v>
      </c>
      <c r="J2387" s="2">
        <v>10.670054500000006</v>
      </c>
      <c r="K2387" s="17" t="s">
        <v>52</v>
      </c>
      <c r="L2387" s="17" t="s">
        <v>55</v>
      </c>
      <c r="M2387" s="17" t="s">
        <v>54</v>
      </c>
    </row>
    <row r="2388" spans="1:13" ht="13.5" x14ac:dyDescent="0.25">
      <c r="A2388" s="3">
        <v>45482</v>
      </c>
      <c r="B2388" s="2">
        <v>11.4552</v>
      </c>
      <c r="C2388" s="2">
        <v>61.833254826926591</v>
      </c>
      <c r="D2388" s="2">
        <v>-4.945288079502852E-2</v>
      </c>
      <c r="E2388" s="2">
        <v>-7.3883428963760931E-4</v>
      </c>
      <c r="F2388" s="2">
        <v>11.235159999999999</v>
      </c>
      <c r="G2388" s="2">
        <v>11.19746</v>
      </c>
      <c r="H2388" s="2">
        <v>11.173144999999998</v>
      </c>
      <c r="I2388" s="2">
        <v>11.233839999999997</v>
      </c>
      <c r="J2388" s="2">
        <v>10.674977500000006</v>
      </c>
      <c r="K2388" s="17" t="s">
        <v>52</v>
      </c>
      <c r="L2388" s="17" t="s">
        <v>55</v>
      </c>
      <c r="M2388" s="17" t="s">
        <v>54</v>
      </c>
    </row>
    <row r="2389" spans="1:13" ht="13.5" x14ac:dyDescent="0.25">
      <c r="A2389" s="3">
        <v>45483</v>
      </c>
      <c r="B2389" s="2">
        <v>11.464499999999999</v>
      </c>
      <c r="C2389" s="2">
        <v>62.154445904883893</v>
      </c>
      <c r="D2389" s="2">
        <v>-5.9848055248343357E-2</v>
      </c>
      <c r="E2389" s="2">
        <v>-5.9106743171008752E-4</v>
      </c>
      <c r="F2389" s="2">
        <v>11.298120000000001</v>
      </c>
      <c r="G2389" s="2">
        <v>11.22307</v>
      </c>
      <c r="H2389" s="2">
        <v>11.182599999999997</v>
      </c>
      <c r="I2389" s="2">
        <v>11.235106</v>
      </c>
      <c r="J2389" s="2">
        <v>10.679947000000004</v>
      </c>
      <c r="K2389" s="17" t="s">
        <v>52</v>
      </c>
      <c r="L2389" s="17" t="s">
        <v>55</v>
      </c>
      <c r="M2389" s="17" t="s">
        <v>54</v>
      </c>
    </row>
    <row r="2390" spans="1:13" ht="13.5" x14ac:dyDescent="0.25">
      <c r="A2390" s="3">
        <v>45484</v>
      </c>
      <c r="B2390" s="2">
        <v>11.464499999999999</v>
      </c>
      <c r="C2390" s="2">
        <v>62.154445904883893</v>
      </c>
      <c r="D2390" s="2">
        <v>-7.2813527481015328E-2</v>
      </c>
      <c r="E2390" s="2">
        <v>-4.7285394536807003E-4</v>
      </c>
      <c r="F2390" s="2">
        <v>11.361079999999999</v>
      </c>
      <c r="G2390" s="2">
        <v>11.250359999999999</v>
      </c>
      <c r="H2390" s="2">
        <v>11.200434999999997</v>
      </c>
      <c r="I2390" s="2">
        <v>11.236372000000001</v>
      </c>
      <c r="J2390" s="2">
        <v>10.686551000000003</v>
      </c>
      <c r="K2390" s="17" t="s">
        <v>52</v>
      </c>
      <c r="L2390" s="17" t="s">
        <v>55</v>
      </c>
      <c r="M2390" s="17" t="s">
        <v>54</v>
      </c>
    </row>
    <row r="2391" spans="1:13" ht="13.5" x14ac:dyDescent="0.25">
      <c r="A2391" s="3">
        <v>45485</v>
      </c>
      <c r="B2391" s="2">
        <v>11.334899999999999</v>
      </c>
      <c r="C2391" s="2">
        <v>54.71295525048253</v>
      </c>
      <c r="D2391" s="2">
        <v>-7.6944156409963327E-2</v>
      </c>
      <c r="E2391" s="2">
        <v>-3.7828315629445604E-4</v>
      </c>
      <c r="F2391" s="2">
        <v>11.383039999999999</v>
      </c>
      <c r="G2391" s="2">
        <v>11.265530000000002</v>
      </c>
      <c r="H2391" s="2">
        <v>11.202569999999998</v>
      </c>
      <c r="I2391" s="2">
        <v>11.236889999999999</v>
      </c>
      <c r="J2391" s="2">
        <v>10.692507000000003</v>
      </c>
      <c r="K2391" s="17" t="s">
        <v>52</v>
      </c>
      <c r="L2391" s="17" t="s">
        <v>55</v>
      </c>
      <c r="M2391" s="17" t="s">
        <v>54</v>
      </c>
    </row>
    <row r="2392" spans="1:13" ht="13.5" x14ac:dyDescent="0.25">
      <c r="A2392" s="3">
        <v>45488</v>
      </c>
      <c r="B2392" s="2">
        <v>11.344200000000001</v>
      </c>
      <c r="C2392" s="2">
        <v>55.128123945830481</v>
      </c>
      <c r="D2392" s="2">
        <v>-9.3321211480677846E-2</v>
      </c>
      <c r="E2392" s="2">
        <v>-3.0262652503556484E-4</v>
      </c>
      <c r="F2392" s="2">
        <v>11.412659999999999</v>
      </c>
      <c r="G2392" s="2">
        <v>11.289170000000002</v>
      </c>
      <c r="H2392" s="2">
        <v>11.212294999999997</v>
      </c>
      <c r="I2392" s="2">
        <v>11.238266000000001</v>
      </c>
      <c r="J2392" s="2">
        <v>10.697881000000004</v>
      </c>
      <c r="K2392" s="17" t="s">
        <v>52</v>
      </c>
      <c r="L2392" s="17" t="s">
        <v>55</v>
      </c>
      <c r="M2392" s="17" t="s">
        <v>53</v>
      </c>
    </row>
    <row r="2393" spans="1:13" ht="13.5" x14ac:dyDescent="0.25">
      <c r="A2393" s="3">
        <v>45489</v>
      </c>
      <c r="B2393" s="2">
        <v>11.344200000000001</v>
      </c>
      <c r="C2393" s="2">
        <v>55.128123945830488</v>
      </c>
      <c r="D2393" s="2">
        <v>-0.10778276503772588</v>
      </c>
      <c r="E2393" s="2">
        <v>-2.4210122002845188E-4</v>
      </c>
      <c r="F2393" s="2">
        <v>11.390460000000001</v>
      </c>
      <c r="G2393" s="2">
        <v>11.312810000000001</v>
      </c>
      <c r="H2393" s="2">
        <v>11.228309999999997</v>
      </c>
      <c r="I2393" s="2">
        <v>11.240479999999998</v>
      </c>
      <c r="J2393" s="2">
        <v>10.703255000000004</v>
      </c>
      <c r="K2393" s="17" t="s">
        <v>48</v>
      </c>
      <c r="L2393" s="17" t="s">
        <v>55</v>
      </c>
      <c r="M2393" s="17" t="s">
        <v>47</v>
      </c>
    </row>
    <row r="2394" spans="1:13" ht="13.5" x14ac:dyDescent="0.25">
      <c r="A2394" s="3">
        <v>45490</v>
      </c>
      <c r="B2394" s="2">
        <v>11.344200000000001</v>
      </c>
      <c r="C2394" s="2">
        <v>55.128123945830488</v>
      </c>
      <c r="D2394" s="2">
        <v>-0.11413261167031052</v>
      </c>
      <c r="E2394" s="2">
        <v>-1.9368097602276153E-4</v>
      </c>
      <c r="F2394" s="2">
        <v>11.366400000000001</v>
      </c>
      <c r="G2394" s="2">
        <v>11.332260000000002</v>
      </c>
      <c r="H2394" s="2">
        <v>11.242229999999998</v>
      </c>
      <c r="I2394" s="2">
        <v>11.243029999999999</v>
      </c>
      <c r="J2394" s="2">
        <v>10.708629000000004</v>
      </c>
      <c r="K2394" s="17" t="s">
        <v>48</v>
      </c>
      <c r="L2394" s="17" t="s">
        <v>55</v>
      </c>
      <c r="M2394" s="17" t="s">
        <v>47</v>
      </c>
    </row>
    <row r="2395" spans="1:13" ht="13.5" x14ac:dyDescent="0.25">
      <c r="A2395" s="3">
        <v>45491</v>
      </c>
      <c r="B2395" s="2">
        <v>11.334899999999999</v>
      </c>
      <c r="C2395" s="2">
        <v>54.504053707137437</v>
      </c>
      <c r="D2395" s="2">
        <v>-0.11933454152010903</v>
      </c>
      <c r="E2395" s="2">
        <v>-1.5494478081820923E-4</v>
      </c>
      <c r="F2395" s="2">
        <v>11.340479999999999</v>
      </c>
      <c r="G2395" s="2">
        <v>11.35078</v>
      </c>
      <c r="H2395" s="2">
        <v>11.244784999999997</v>
      </c>
      <c r="I2395" s="2">
        <v>11.245393999999997</v>
      </c>
      <c r="J2395" s="2">
        <v>10.713956500000002</v>
      </c>
      <c r="K2395" s="17" t="s">
        <v>48</v>
      </c>
      <c r="L2395" s="17" t="s">
        <v>55</v>
      </c>
      <c r="M2395" s="17" t="s">
        <v>47</v>
      </c>
    </row>
    <row r="2396" spans="1:13" ht="13.5" x14ac:dyDescent="0.25">
      <c r="A2396" s="3">
        <v>45492</v>
      </c>
      <c r="B2396" s="2">
        <v>11.334899999999999</v>
      </c>
      <c r="C2396" s="2">
        <v>54.504053707137437</v>
      </c>
      <c r="D2396" s="2">
        <v>-0.11256073110020637</v>
      </c>
      <c r="E2396" s="2">
        <v>-1.239558246545674E-4</v>
      </c>
      <c r="F2396" s="2">
        <v>11.340479999999999</v>
      </c>
      <c r="G2396" s="2">
        <v>11.36176</v>
      </c>
      <c r="H2396" s="2">
        <v>11.247339999999998</v>
      </c>
      <c r="I2396" s="2">
        <v>11.247757999999997</v>
      </c>
      <c r="J2396" s="2">
        <v>10.719284000000002</v>
      </c>
      <c r="K2396" s="17" t="s">
        <v>52</v>
      </c>
      <c r="L2396" s="17" t="s">
        <v>55</v>
      </c>
      <c r="M2396" s="17" t="s">
        <v>55</v>
      </c>
    </row>
    <row r="2397" spans="1:13" ht="13.5" x14ac:dyDescent="0.25">
      <c r="A2397" s="3">
        <v>45495</v>
      </c>
      <c r="B2397" s="2">
        <v>11.334899999999999</v>
      </c>
      <c r="C2397" s="2">
        <v>54.504053707137437</v>
      </c>
      <c r="D2397" s="2">
        <v>-0.11168369181281435</v>
      </c>
      <c r="E2397" s="2">
        <v>-9.9164659723653922E-5</v>
      </c>
      <c r="F2397" s="2">
        <v>11.338619999999999</v>
      </c>
      <c r="G2397" s="2">
        <v>11.375640000000001</v>
      </c>
      <c r="H2397" s="2">
        <v>11.262890000000001</v>
      </c>
      <c r="I2397" s="2">
        <v>11.248275999999997</v>
      </c>
      <c r="J2397" s="2">
        <v>10.724611500000002</v>
      </c>
      <c r="K2397" s="17" t="s">
        <v>48</v>
      </c>
      <c r="L2397" s="17" t="s">
        <v>55</v>
      </c>
      <c r="M2397" s="17" t="s">
        <v>47</v>
      </c>
    </row>
    <row r="2398" spans="1:13" ht="13.5" x14ac:dyDescent="0.25">
      <c r="A2398" s="3">
        <v>45496</v>
      </c>
      <c r="B2398" s="2">
        <v>11.2887</v>
      </c>
      <c r="C2398" s="2">
        <v>50.927031026020003</v>
      </c>
      <c r="D2398" s="2">
        <v>-6.8021809843344272E-2</v>
      </c>
      <c r="E2398" s="2">
        <v>-7.9331727778923149E-5</v>
      </c>
      <c r="F2398" s="2">
        <v>11.327519999999998</v>
      </c>
      <c r="G2398" s="2">
        <v>11.358990000000002</v>
      </c>
      <c r="H2398" s="2">
        <v>11.278225000000001</v>
      </c>
      <c r="I2398" s="2">
        <v>11.247869999999994</v>
      </c>
      <c r="J2398" s="2">
        <v>10.729708</v>
      </c>
      <c r="K2398" s="17" t="s">
        <v>48</v>
      </c>
      <c r="L2398" s="17" t="s">
        <v>55</v>
      </c>
      <c r="M2398" s="17" t="s">
        <v>47</v>
      </c>
    </row>
    <row r="2399" spans="1:13" ht="13.5" x14ac:dyDescent="0.25">
      <c r="A2399" s="3">
        <v>45497</v>
      </c>
      <c r="B2399" s="2">
        <v>11.3812</v>
      </c>
      <c r="C2399" s="2">
        <v>57.010357988172217</v>
      </c>
      <c r="D2399" s="2">
        <v>-3.6562252062783074E-2</v>
      </c>
      <c r="E2399" s="2">
        <v>-6.3465382223138519E-5</v>
      </c>
      <c r="F2399" s="2">
        <v>11.33492</v>
      </c>
      <c r="G2399" s="2">
        <v>11.350660000000001</v>
      </c>
      <c r="H2399" s="2">
        <v>11.286865000000002</v>
      </c>
      <c r="I2399" s="2">
        <v>11.249313999999995</v>
      </c>
      <c r="J2399" s="2">
        <v>10.735350500000003</v>
      </c>
      <c r="K2399" s="17" t="s">
        <v>48</v>
      </c>
      <c r="L2399" s="17" t="s">
        <v>55</v>
      </c>
      <c r="M2399" s="17" t="s">
        <v>51</v>
      </c>
    </row>
    <row r="2400" spans="1:13" ht="13.5" x14ac:dyDescent="0.25">
      <c r="A2400" s="3">
        <v>45499</v>
      </c>
      <c r="B2400" s="2">
        <v>11.3812</v>
      </c>
      <c r="C2400" s="2">
        <v>57.010357988172231</v>
      </c>
      <c r="D2400" s="2">
        <v>-1.0548498792397609E-2</v>
      </c>
      <c r="E2400" s="2">
        <v>-5.0772305778510816E-5</v>
      </c>
      <c r="F2400" s="2">
        <v>11.34418</v>
      </c>
      <c r="G2400" s="2">
        <v>11.34233</v>
      </c>
      <c r="H2400" s="2">
        <v>11.296345000000002</v>
      </c>
      <c r="I2400" s="2">
        <v>11.250757999999998</v>
      </c>
      <c r="J2400" s="2">
        <v>10.740993000000003</v>
      </c>
      <c r="K2400" s="17" t="s">
        <v>52</v>
      </c>
      <c r="L2400" s="17" t="s">
        <v>55</v>
      </c>
      <c r="M2400" s="17" t="s">
        <v>53</v>
      </c>
    </row>
    <row r="2401" spans="1:13" ht="13.5" x14ac:dyDescent="0.25">
      <c r="A2401" s="3">
        <v>45502</v>
      </c>
      <c r="B2401" s="2">
        <v>11.2424</v>
      </c>
      <c r="C2401" s="2">
        <v>46.893827268623177</v>
      </c>
      <c r="D2401" s="2">
        <v>1.2451654370195797E-3</v>
      </c>
      <c r="E2401" s="2">
        <v>-4.0617844622808659E-5</v>
      </c>
      <c r="F2401" s="2">
        <v>11.32568</v>
      </c>
      <c r="G2401" s="2">
        <v>11.333080000000001</v>
      </c>
      <c r="H2401" s="2">
        <v>11.299305000000002</v>
      </c>
      <c r="I2401" s="2">
        <v>11.249259999999998</v>
      </c>
      <c r="J2401" s="2">
        <v>10.746486500000003</v>
      </c>
      <c r="K2401" s="17" t="s">
        <v>48</v>
      </c>
      <c r="L2401" s="17" t="s">
        <v>55</v>
      </c>
      <c r="M2401" s="17" t="s">
        <v>47</v>
      </c>
    </row>
    <row r="2402" spans="1:13" ht="13.5" x14ac:dyDescent="0.25">
      <c r="A2402" s="3">
        <v>45503</v>
      </c>
      <c r="B2402" s="2">
        <v>11.2424</v>
      </c>
      <c r="C2402" s="2">
        <v>46.893827268623177</v>
      </c>
      <c r="D2402" s="2">
        <v>1.2955926124602613E-2</v>
      </c>
      <c r="E2402" s="2">
        <v>-3.2494275698246931E-5</v>
      </c>
      <c r="F2402" s="2">
        <v>11.307179999999999</v>
      </c>
      <c r="G2402" s="2">
        <v>11.322900000000001</v>
      </c>
      <c r="H2402" s="2">
        <v>11.306035000000003</v>
      </c>
      <c r="I2402" s="2">
        <v>11.247761999999998</v>
      </c>
      <c r="J2402" s="2">
        <v>10.752399000000002</v>
      </c>
      <c r="K2402" s="17" t="s">
        <v>48</v>
      </c>
      <c r="L2402" s="17" t="s">
        <v>55</v>
      </c>
      <c r="M2402" s="17" t="s">
        <v>47</v>
      </c>
    </row>
    <row r="2403" spans="1:13" ht="13.5" x14ac:dyDescent="0.25">
      <c r="A2403" s="3">
        <v>45504</v>
      </c>
      <c r="B2403" s="2">
        <v>11.214600000000001</v>
      </c>
      <c r="C2403" s="2">
        <v>45.037408601273022</v>
      </c>
      <c r="D2403" s="2">
        <v>2.5202750867018509E-2</v>
      </c>
      <c r="E2403" s="2">
        <v>-2.5995420558597547E-5</v>
      </c>
      <c r="F2403" s="2">
        <v>11.292360000000002</v>
      </c>
      <c r="G2403" s="2">
        <v>11.309940000000001</v>
      </c>
      <c r="H2403" s="2">
        <v>11.311375000000002</v>
      </c>
      <c r="I2403" s="2">
        <v>11.244197999999999</v>
      </c>
      <c r="J2403" s="2">
        <v>10.758424000000002</v>
      </c>
      <c r="K2403" s="17" t="s">
        <v>48</v>
      </c>
      <c r="L2403" s="17" t="s">
        <v>55</v>
      </c>
      <c r="M2403" s="17" t="s">
        <v>47</v>
      </c>
    </row>
    <row r="2404" spans="1:13" ht="13.5" x14ac:dyDescent="0.25">
      <c r="A2404" s="3">
        <v>45505</v>
      </c>
      <c r="B2404" s="2">
        <v>11.196099999999999</v>
      </c>
      <c r="C2404" s="2">
        <v>43.794911132305849</v>
      </c>
      <c r="D2404" s="2">
        <v>3.7357924088373906E-2</v>
      </c>
      <c r="E2404" s="2">
        <v>-2.079633644687804E-5</v>
      </c>
      <c r="F2404" s="2">
        <v>11.25534</v>
      </c>
      <c r="G2404" s="2">
        <v>11.295130000000002</v>
      </c>
      <c r="H2404" s="2">
        <v>11.313695000000001</v>
      </c>
      <c r="I2404" s="2">
        <v>11.240431999999997</v>
      </c>
      <c r="J2404" s="2">
        <v>10.763267000000003</v>
      </c>
      <c r="K2404" s="17" t="s">
        <v>48</v>
      </c>
      <c r="L2404" s="17" t="s">
        <v>55</v>
      </c>
      <c r="M2404" s="17" t="s">
        <v>47</v>
      </c>
    </row>
    <row r="2405" spans="1:13" ht="13.5" x14ac:dyDescent="0.25">
      <c r="A2405" s="3">
        <v>45506</v>
      </c>
      <c r="B2405" s="2">
        <v>11.196099999999999</v>
      </c>
      <c r="C2405" s="2">
        <v>43.794911132305842</v>
      </c>
      <c r="D2405" s="2">
        <v>4.671245667959667E-2</v>
      </c>
      <c r="E2405" s="2">
        <v>-1.6637069157502431E-5</v>
      </c>
      <c r="F2405" s="2">
        <v>11.21832</v>
      </c>
      <c r="G2405" s="2">
        <v>11.281250000000002</v>
      </c>
      <c r="H2405" s="2">
        <v>11.316015000000002</v>
      </c>
      <c r="I2405" s="2">
        <v>11.238007999999997</v>
      </c>
      <c r="J2405" s="2">
        <v>10.767984000000004</v>
      </c>
      <c r="K2405" s="17" t="s">
        <v>48</v>
      </c>
      <c r="L2405" s="17" t="s">
        <v>55</v>
      </c>
      <c r="M2405" s="17" t="s">
        <v>47</v>
      </c>
    </row>
    <row r="2406" spans="1:13" ht="13.5" x14ac:dyDescent="0.25">
      <c r="A2406" s="3">
        <v>45509</v>
      </c>
      <c r="B2406" s="2">
        <v>11.214600000000001</v>
      </c>
      <c r="C2406" s="2">
        <v>45.537477151451789</v>
      </c>
      <c r="D2406" s="2">
        <v>5.3720566753295174E-2</v>
      </c>
      <c r="E2406" s="2">
        <v>-1.3309655326001945E-5</v>
      </c>
      <c r="F2406" s="2">
        <v>11.212759999999999</v>
      </c>
      <c r="G2406" s="2">
        <v>11.269220000000001</v>
      </c>
      <c r="H2406" s="2">
        <v>11.31549</v>
      </c>
      <c r="I2406" s="2">
        <v>11.235953999999998</v>
      </c>
      <c r="J2406" s="2">
        <v>10.772961500000003</v>
      </c>
      <c r="K2406" s="17" t="s">
        <v>52</v>
      </c>
      <c r="L2406" s="17" t="s">
        <v>55</v>
      </c>
      <c r="M2406" s="17" t="s">
        <v>54</v>
      </c>
    </row>
    <row r="2407" spans="1:13" ht="13.5" x14ac:dyDescent="0.25">
      <c r="A2407" s="3">
        <v>45510</v>
      </c>
      <c r="B2407" s="2">
        <v>11.3812</v>
      </c>
      <c r="C2407" s="2">
        <v>58.127587526010146</v>
      </c>
      <c r="D2407" s="2">
        <v>4.762925052324718E-2</v>
      </c>
      <c r="E2407" s="2">
        <v>-1.0647724260801557E-5</v>
      </c>
      <c r="F2407" s="2">
        <v>11.24052</v>
      </c>
      <c r="G2407" s="2">
        <v>11.273850000000001</v>
      </c>
      <c r="H2407" s="2">
        <v>11.324745000000002</v>
      </c>
      <c r="I2407" s="2">
        <v>11.239578</v>
      </c>
      <c r="J2407" s="2">
        <v>10.778939500000002</v>
      </c>
      <c r="K2407" s="17" t="s">
        <v>52</v>
      </c>
      <c r="L2407" s="17" t="s">
        <v>55</v>
      </c>
      <c r="M2407" s="17" t="s">
        <v>53</v>
      </c>
    </row>
    <row r="2408" spans="1:13" ht="13.5" x14ac:dyDescent="0.25">
      <c r="A2408" s="3">
        <v>45511</v>
      </c>
      <c r="B2408" s="2">
        <v>11.3719</v>
      </c>
      <c r="C2408" s="2">
        <v>57.330854477869984</v>
      </c>
      <c r="D2408" s="2">
        <v>3.5367629539328149E-2</v>
      </c>
      <c r="E2408" s="2">
        <v>-8.5181794086412453E-6</v>
      </c>
      <c r="F2408" s="2">
        <v>11.271979999999999</v>
      </c>
      <c r="G2408" s="2">
        <v>11.282170000000001</v>
      </c>
      <c r="H2408" s="2">
        <v>11.320580000000003</v>
      </c>
      <c r="I2408" s="2">
        <v>11.242345999999998</v>
      </c>
      <c r="J2408" s="2">
        <v>10.785080500000003</v>
      </c>
      <c r="K2408" s="17" t="s">
        <v>52</v>
      </c>
      <c r="L2408" s="17" t="s">
        <v>55</v>
      </c>
      <c r="M2408" s="17" t="s">
        <v>53</v>
      </c>
    </row>
    <row r="2409" spans="1:13" ht="13.5" x14ac:dyDescent="0.25">
      <c r="A2409" s="3">
        <v>45512</v>
      </c>
      <c r="B2409" s="2">
        <v>11.557</v>
      </c>
      <c r="C2409" s="2">
        <v>67.020066550442408</v>
      </c>
      <c r="D2409" s="2">
        <v>2.4929406494496931E-2</v>
      </c>
      <c r="E2409" s="2">
        <v>-6.8145435269129968E-6</v>
      </c>
      <c r="F2409" s="2">
        <v>11.344159999999999</v>
      </c>
      <c r="G2409" s="2">
        <v>11.29975</v>
      </c>
      <c r="H2409" s="2">
        <v>11.325205</v>
      </c>
      <c r="I2409" s="2">
        <v>11.251329999999998</v>
      </c>
      <c r="J2409" s="2">
        <v>10.791770000000003</v>
      </c>
      <c r="K2409" s="17" t="s">
        <v>52</v>
      </c>
      <c r="L2409" s="17" t="s">
        <v>55</v>
      </c>
      <c r="M2409" s="17" t="s">
        <v>53</v>
      </c>
    </row>
    <row r="2410" spans="1:13" ht="13.5" x14ac:dyDescent="0.25">
      <c r="A2410" s="3">
        <v>45513</v>
      </c>
      <c r="B2410" s="2">
        <v>11.5663</v>
      </c>
      <c r="C2410" s="2">
        <v>67.42036321113028</v>
      </c>
      <c r="D2410" s="2">
        <v>1.3774908023540533E-2</v>
      </c>
      <c r="E2410" s="2">
        <v>-5.4516348215303981E-6</v>
      </c>
      <c r="F2410" s="2">
        <v>11.418200000000001</v>
      </c>
      <c r="G2410" s="2">
        <v>11.318259999999999</v>
      </c>
      <c r="H2410" s="2">
        <v>11.330295000000001</v>
      </c>
      <c r="I2410" s="2">
        <v>11.258823999999997</v>
      </c>
      <c r="J2410" s="2">
        <v>10.798589500000002</v>
      </c>
      <c r="K2410" s="17" t="s">
        <v>52</v>
      </c>
      <c r="L2410" s="17" t="s">
        <v>55</v>
      </c>
      <c r="M2410" s="17" t="s">
        <v>53</v>
      </c>
    </row>
    <row r="2411" spans="1:13" ht="13.5" x14ac:dyDescent="0.25">
      <c r="A2411" s="3">
        <v>45516</v>
      </c>
      <c r="B2411" s="2">
        <v>11.7883</v>
      </c>
      <c r="C2411" s="2">
        <v>75.16839906406409</v>
      </c>
      <c r="D2411" s="2">
        <v>-3.5029042721781423E-2</v>
      </c>
      <c r="E2411" s="2">
        <v>-4.361307857224319E-6</v>
      </c>
      <c r="F2411" s="2">
        <v>11.53294</v>
      </c>
      <c r="G2411" s="2">
        <v>11.37285</v>
      </c>
      <c r="H2411" s="2">
        <v>11.352965000000001</v>
      </c>
      <c r="I2411" s="2">
        <v>11.270925999999999</v>
      </c>
      <c r="J2411" s="2">
        <v>10.806519000000003</v>
      </c>
      <c r="K2411" s="17" t="s">
        <v>52</v>
      </c>
      <c r="L2411" s="17" t="s">
        <v>55</v>
      </c>
      <c r="M2411" s="17" t="s">
        <v>53</v>
      </c>
    </row>
    <row r="2412" spans="1:13" ht="13.5" x14ac:dyDescent="0.25">
      <c r="A2412" s="3">
        <v>45518</v>
      </c>
      <c r="B2412" s="2">
        <v>11.5663</v>
      </c>
      <c r="C2412" s="2">
        <v>59.842111335011914</v>
      </c>
      <c r="D2412" s="2">
        <v>-6.2643203075275267E-2</v>
      </c>
      <c r="E2412" s="2">
        <v>-3.4890462857794554E-6</v>
      </c>
      <c r="F2412" s="2">
        <v>11.569959999999998</v>
      </c>
      <c r="G2412" s="2">
        <v>11.405239999999999</v>
      </c>
      <c r="H2412" s="2">
        <v>11.364070000000002</v>
      </c>
      <c r="I2412" s="2">
        <v>11.275905999999997</v>
      </c>
      <c r="J2412" s="2">
        <v>10.813213000000003</v>
      </c>
      <c r="K2412" s="17" t="s">
        <v>52</v>
      </c>
      <c r="L2412" s="17" t="s">
        <v>55</v>
      </c>
      <c r="M2412" s="17" t="s">
        <v>53</v>
      </c>
    </row>
    <row r="2413" spans="1:13" ht="13.5" x14ac:dyDescent="0.25">
      <c r="A2413" s="3">
        <v>45519</v>
      </c>
      <c r="B2413" s="2">
        <v>11.751300000000001</v>
      </c>
      <c r="C2413" s="2">
        <v>66.053637944332181</v>
      </c>
      <c r="D2413" s="2">
        <v>-0.10523614120892155</v>
      </c>
      <c r="E2413" s="2">
        <v>-2.7912370286235646E-6</v>
      </c>
      <c r="F2413" s="2">
        <v>11.64584</v>
      </c>
      <c r="G2413" s="2">
        <v>11.458909999999999</v>
      </c>
      <c r="H2413" s="2">
        <v>11.384425000000002</v>
      </c>
      <c r="I2413" s="2">
        <v>11.284585999999997</v>
      </c>
      <c r="J2413" s="2">
        <v>10.821670000000001</v>
      </c>
      <c r="K2413" s="17" t="s">
        <v>52</v>
      </c>
      <c r="L2413" s="17" t="s">
        <v>55</v>
      </c>
      <c r="M2413" s="17" t="s">
        <v>53</v>
      </c>
    </row>
    <row r="2414" spans="1:13" ht="13.5" x14ac:dyDescent="0.25">
      <c r="A2414" s="3">
        <v>45520</v>
      </c>
      <c r="B2414" s="2">
        <v>11.7791</v>
      </c>
      <c r="C2414" s="2">
        <v>66.8826126836546</v>
      </c>
      <c r="D2414" s="2">
        <v>-0.14842905694087705</v>
      </c>
      <c r="E2414" s="2">
        <v>-2.2329896228988518E-6</v>
      </c>
      <c r="F2414" s="2">
        <v>11.690259999999999</v>
      </c>
      <c r="G2414" s="2">
        <v>11.51721</v>
      </c>
      <c r="H2414" s="2">
        <v>11.406170000000001</v>
      </c>
      <c r="I2414" s="2">
        <v>11.293821999999995</v>
      </c>
      <c r="J2414" s="2">
        <v>10.830266000000004</v>
      </c>
      <c r="K2414" s="17" t="s">
        <v>48</v>
      </c>
      <c r="L2414" s="17" t="s">
        <v>55</v>
      </c>
      <c r="M2414" s="17" t="s">
        <v>51</v>
      </c>
    </row>
    <row r="2415" spans="1:13" ht="13.5" x14ac:dyDescent="0.25">
      <c r="A2415" s="3">
        <v>45523</v>
      </c>
      <c r="B2415" s="2">
        <v>11.612500000000001</v>
      </c>
      <c r="C2415" s="2">
        <v>57.776841389200506</v>
      </c>
      <c r="D2415" s="2">
        <v>-0.17488129511331074</v>
      </c>
      <c r="E2415" s="2">
        <v>-1.7863916983190815E-6</v>
      </c>
      <c r="F2415" s="2">
        <v>11.6995</v>
      </c>
      <c r="G2415" s="2">
        <v>11.55885</v>
      </c>
      <c r="H2415" s="2">
        <v>11.420050000000002</v>
      </c>
      <c r="I2415" s="2">
        <v>11.303077999999996</v>
      </c>
      <c r="J2415" s="2">
        <v>10.837610000000005</v>
      </c>
      <c r="K2415" s="17" t="s">
        <v>48</v>
      </c>
      <c r="L2415" s="17" t="s">
        <v>55</v>
      </c>
      <c r="M2415" s="17" t="s">
        <v>51</v>
      </c>
    </row>
    <row r="2416" spans="1:13" ht="13.5" x14ac:dyDescent="0.25">
      <c r="A2416" s="3">
        <v>45524</v>
      </c>
      <c r="B2416" s="2">
        <v>11.612500000000001</v>
      </c>
      <c r="C2416" s="2">
        <v>57.776841389200506</v>
      </c>
      <c r="D2416" s="2">
        <v>-0.19551217920723296</v>
      </c>
      <c r="E2416" s="2">
        <v>-1.4291133586552653E-6</v>
      </c>
      <c r="F2416" s="2">
        <v>11.664339999999999</v>
      </c>
      <c r="G2416" s="2">
        <v>11.59864</v>
      </c>
      <c r="H2416" s="2">
        <v>11.433930000000002</v>
      </c>
      <c r="I2416" s="2">
        <v>11.313675999999996</v>
      </c>
      <c r="J2416" s="2">
        <v>10.844535000000002</v>
      </c>
      <c r="K2416" s="17" t="s">
        <v>48</v>
      </c>
      <c r="L2416" s="17" t="s">
        <v>55</v>
      </c>
      <c r="M2416" s="17" t="s">
        <v>47</v>
      </c>
    </row>
    <row r="2417" spans="1:13" ht="13.5" x14ac:dyDescent="0.25">
      <c r="A2417" s="3">
        <v>45525</v>
      </c>
      <c r="B2417" s="2">
        <v>11.658799999999999</v>
      </c>
      <c r="C2417" s="2">
        <v>59.551760214804354</v>
      </c>
      <c r="D2417" s="2">
        <v>-0.19178125159754345</v>
      </c>
      <c r="E2417" s="2">
        <v>-1.1432906869242123E-6</v>
      </c>
      <c r="F2417" s="2">
        <v>11.682839999999999</v>
      </c>
      <c r="G2417" s="2">
        <v>11.6264</v>
      </c>
      <c r="H2417" s="2">
        <v>11.450125000000003</v>
      </c>
      <c r="I2417" s="2">
        <v>11.321511999999995</v>
      </c>
      <c r="J2417" s="2">
        <v>10.852697500000007</v>
      </c>
      <c r="K2417" s="17" t="s">
        <v>48</v>
      </c>
      <c r="L2417" s="17" t="s">
        <v>55</v>
      </c>
      <c r="M2417" s="17" t="s">
        <v>51</v>
      </c>
    </row>
    <row r="2418" spans="1:13" ht="13.5" x14ac:dyDescent="0.25">
      <c r="A2418" s="3">
        <v>45526</v>
      </c>
      <c r="B2418" s="2">
        <v>11.5848</v>
      </c>
      <c r="C2418" s="2">
        <v>55.533671026683287</v>
      </c>
      <c r="D2418" s="2">
        <v>-0.18578543934952307</v>
      </c>
      <c r="E2418" s="2">
        <v>-9.1463254953936984E-7</v>
      </c>
      <c r="F2418" s="2">
        <v>11.64954</v>
      </c>
      <c r="G2418" s="2">
        <v>11.647689999999999</v>
      </c>
      <c r="H2418" s="2">
        <v>11.464930000000003</v>
      </c>
      <c r="I2418" s="2">
        <v>11.327027999999995</v>
      </c>
      <c r="J2418" s="2">
        <v>10.859903000000006</v>
      </c>
      <c r="K2418" s="17" t="s">
        <v>48</v>
      </c>
      <c r="L2418" s="17" t="s">
        <v>55</v>
      </c>
      <c r="M2418" s="17" t="s">
        <v>47</v>
      </c>
    </row>
    <row r="2419" spans="1:13" ht="13.5" x14ac:dyDescent="0.25">
      <c r="A2419" s="3">
        <v>45527</v>
      </c>
      <c r="B2419" s="2">
        <v>11.5015</v>
      </c>
      <c r="C2419" s="2">
        <v>51.334779676085695</v>
      </c>
      <c r="D2419" s="2">
        <v>-0.14674957004580946</v>
      </c>
      <c r="E2419" s="2">
        <v>-7.3170603963149589E-7</v>
      </c>
      <c r="F2419" s="2">
        <v>11.59402</v>
      </c>
      <c r="G2419" s="2">
        <v>11.642140000000001</v>
      </c>
      <c r="H2419" s="2">
        <v>11.470945000000004</v>
      </c>
      <c r="I2419" s="2">
        <v>11.331549999999995</v>
      </c>
      <c r="J2419" s="2">
        <v>10.867530500000008</v>
      </c>
      <c r="K2419" s="17" t="s">
        <v>48</v>
      </c>
      <c r="L2419" s="17" t="s">
        <v>55</v>
      </c>
      <c r="M2419" s="17" t="s">
        <v>47</v>
      </c>
    </row>
    <row r="2420" spans="1:13" ht="13.5" x14ac:dyDescent="0.25">
      <c r="A2420" s="3">
        <v>45530</v>
      </c>
      <c r="B2420" s="2">
        <v>11.612500000000001</v>
      </c>
      <c r="C2420" s="2">
        <v>56.098242905283634</v>
      </c>
      <c r="D2420" s="2">
        <v>-0.12065252634579871</v>
      </c>
      <c r="E2420" s="2">
        <v>-5.853648317051968E-7</v>
      </c>
      <c r="F2420" s="2">
        <v>11.59402</v>
      </c>
      <c r="G2420" s="2">
        <v>11.646759999999999</v>
      </c>
      <c r="H2420" s="2">
        <v>11.482510000000001</v>
      </c>
      <c r="I2420" s="2">
        <v>11.341643999999997</v>
      </c>
      <c r="J2420" s="2">
        <v>10.875084000000008</v>
      </c>
      <c r="K2420" s="17" t="s">
        <v>48</v>
      </c>
      <c r="L2420" s="17" t="s">
        <v>55</v>
      </c>
      <c r="M2420" s="17" t="s">
        <v>55</v>
      </c>
    </row>
    <row r="2421" spans="1:13" ht="13.5" x14ac:dyDescent="0.25">
      <c r="A2421" s="3">
        <v>45531</v>
      </c>
      <c r="B2421" s="2">
        <v>11.658799999999999</v>
      </c>
      <c r="C2421" s="2">
        <v>57.94726077687838</v>
      </c>
      <c r="D2421" s="2">
        <v>-6.8633446223616446E-2</v>
      </c>
      <c r="E2421" s="2">
        <v>-4.6829186536415747E-7</v>
      </c>
      <c r="F2421" s="2">
        <v>11.603280000000002</v>
      </c>
      <c r="G2421" s="2">
        <v>11.63381</v>
      </c>
      <c r="H2421" s="2">
        <v>11.50333</v>
      </c>
      <c r="I2421" s="2">
        <v>11.348975999999999</v>
      </c>
      <c r="J2421" s="2">
        <v>10.881821000000009</v>
      </c>
      <c r="K2421" s="17" t="s">
        <v>48</v>
      </c>
      <c r="L2421" s="17" t="s">
        <v>55</v>
      </c>
      <c r="M2421" s="17" t="s">
        <v>51</v>
      </c>
    </row>
    <row r="2422" spans="1:13" ht="13.5" x14ac:dyDescent="0.25">
      <c r="A2422" s="3">
        <v>45532</v>
      </c>
      <c r="B2422" s="2">
        <v>11.5663</v>
      </c>
      <c r="C2422" s="2">
        <v>53.132599939701713</v>
      </c>
      <c r="D2422" s="2">
        <v>-5.2921819960097594E-2</v>
      </c>
      <c r="E2422" s="2">
        <v>-3.74633492291326E-7</v>
      </c>
      <c r="F2422" s="2">
        <v>11.58478</v>
      </c>
      <c r="G2422" s="2">
        <v>11.633809999999999</v>
      </c>
      <c r="H2422" s="2">
        <v>11.519525000000002</v>
      </c>
      <c r="I2422" s="2">
        <v>11.357307999999998</v>
      </c>
      <c r="J2422" s="2">
        <v>10.887509000000007</v>
      </c>
      <c r="K2422" s="17" t="s">
        <v>48</v>
      </c>
      <c r="L2422" s="17" t="s">
        <v>55</v>
      </c>
      <c r="M2422" s="17" t="s">
        <v>47</v>
      </c>
    </row>
    <row r="2423" spans="1:13" ht="13.5" x14ac:dyDescent="0.25">
      <c r="A2423" s="3">
        <v>45533</v>
      </c>
      <c r="B2423" s="2">
        <v>11.686500000000001</v>
      </c>
      <c r="C2423" s="2">
        <v>58.014405857847841</v>
      </c>
      <c r="D2423" s="2">
        <v>-2.0451208842409585E-2</v>
      </c>
      <c r="E2423" s="2">
        <v>-2.9970679383306081E-7</v>
      </c>
      <c r="F2423" s="2">
        <v>11.605120000000001</v>
      </c>
      <c r="G2423" s="2">
        <v>11.627329999999999</v>
      </c>
      <c r="H2423" s="2">
        <v>11.54312</v>
      </c>
      <c r="I2423" s="2">
        <v>11.370559999999998</v>
      </c>
      <c r="J2423" s="2">
        <v>10.893840000000006</v>
      </c>
      <c r="K2423" s="17" t="s">
        <v>48</v>
      </c>
      <c r="L2423" s="17" t="s">
        <v>55</v>
      </c>
      <c r="M2423" s="17" t="s">
        <v>51</v>
      </c>
    </row>
    <row r="2424" spans="1:13" ht="13.5" x14ac:dyDescent="0.25">
      <c r="A2424" s="3">
        <v>45534</v>
      </c>
      <c r="B2424" s="2">
        <v>11.742100000000001</v>
      </c>
      <c r="C2424" s="2">
        <v>60.08547963445293</v>
      </c>
      <c r="D2424" s="2">
        <v>6.1186569488533848E-3</v>
      </c>
      <c r="E2424" s="2">
        <v>-2.3976543506644867E-7</v>
      </c>
      <c r="F2424" s="2">
        <v>11.65324</v>
      </c>
      <c r="G2424" s="2">
        <v>11.62363</v>
      </c>
      <c r="H2424" s="2">
        <v>11.57042</v>
      </c>
      <c r="I2424" s="2">
        <v>11.384086</v>
      </c>
      <c r="J2424" s="2">
        <v>10.900658500000006</v>
      </c>
      <c r="K2424" s="17" t="s">
        <v>52</v>
      </c>
      <c r="L2424" s="17" t="s">
        <v>55</v>
      </c>
      <c r="M2424" s="17" t="s">
        <v>53</v>
      </c>
    </row>
    <row r="2425" spans="1:13" ht="13.5" x14ac:dyDescent="0.25">
      <c r="A2425" s="3">
        <v>45537</v>
      </c>
      <c r="B2425" s="2">
        <v>11.751300000000001</v>
      </c>
      <c r="C2425" s="2">
        <v>60.433274443900309</v>
      </c>
      <c r="D2425" s="2">
        <v>9.7517679159331294E-4</v>
      </c>
      <c r="E2425" s="2">
        <v>-1.9181234805315896E-7</v>
      </c>
      <c r="F2425" s="2">
        <v>11.681000000000001</v>
      </c>
      <c r="G2425" s="2">
        <v>11.637509999999999</v>
      </c>
      <c r="H2425" s="2">
        <v>11.598179999999999</v>
      </c>
      <c r="I2425" s="2">
        <v>11.393435999999999</v>
      </c>
      <c r="J2425" s="2">
        <v>10.908277500000004</v>
      </c>
      <c r="K2425" s="17" t="s">
        <v>52</v>
      </c>
      <c r="L2425" s="17" t="s">
        <v>55</v>
      </c>
      <c r="M2425" s="17" t="s">
        <v>53</v>
      </c>
    </row>
    <row r="2426" spans="1:13" ht="13.5" x14ac:dyDescent="0.25">
      <c r="A2426" s="3">
        <v>45538</v>
      </c>
      <c r="B2426" s="2">
        <v>11.751300000000001</v>
      </c>
      <c r="C2426" s="2">
        <v>60.433274443900309</v>
      </c>
      <c r="D2426" s="2">
        <v>-4.6474948620058854E-3</v>
      </c>
      <c r="E2426" s="2">
        <v>-1.5344987844252717E-7</v>
      </c>
      <c r="F2426" s="2">
        <v>11.6995</v>
      </c>
      <c r="G2426" s="2">
        <v>11.651390000000001</v>
      </c>
      <c r="H2426" s="2">
        <v>11.625014999999999</v>
      </c>
      <c r="I2426" s="2">
        <v>11.402786000000001</v>
      </c>
      <c r="J2426" s="2">
        <v>10.915058000000004</v>
      </c>
      <c r="K2426" s="17" t="s">
        <v>52</v>
      </c>
      <c r="L2426" s="17" t="s">
        <v>55</v>
      </c>
      <c r="M2426" s="17" t="s">
        <v>53</v>
      </c>
    </row>
    <row r="2427" spans="1:13" ht="13.5" x14ac:dyDescent="0.25">
      <c r="A2427" s="3">
        <v>45539</v>
      </c>
      <c r="B2427" s="2">
        <v>11.751300000000001</v>
      </c>
      <c r="C2427" s="2">
        <v>60.433274443900309</v>
      </c>
      <c r="D2427" s="2">
        <v>-3.4584484953157357E-3</v>
      </c>
      <c r="E2427" s="2">
        <v>-1.2275990275402175E-7</v>
      </c>
      <c r="F2427" s="2">
        <v>11.736500000000001</v>
      </c>
      <c r="G2427" s="2">
        <v>11.660639999999999</v>
      </c>
      <c r="H2427" s="2">
        <v>11.643520000000001</v>
      </c>
      <c r="I2427" s="2">
        <v>11.417334</v>
      </c>
      <c r="J2427" s="2">
        <v>10.922677</v>
      </c>
      <c r="K2427" s="17" t="s">
        <v>52</v>
      </c>
      <c r="L2427" s="17" t="s">
        <v>55</v>
      </c>
      <c r="M2427" s="17" t="s">
        <v>53</v>
      </c>
    </row>
    <row r="2428" spans="1:13" ht="13.5" x14ac:dyDescent="0.25">
      <c r="A2428" s="3">
        <v>45540</v>
      </c>
      <c r="B2428" s="2">
        <v>11.658799999999999</v>
      </c>
      <c r="C2428" s="2">
        <v>54.472812297379413</v>
      </c>
      <c r="D2428" s="2">
        <v>-8.07434153001374E-3</v>
      </c>
      <c r="E2428" s="2">
        <v>-9.8207922203217402E-8</v>
      </c>
      <c r="F2428" s="2">
        <v>11.73096</v>
      </c>
      <c r="G2428" s="2">
        <v>11.668040000000001</v>
      </c>
      <c r="H2428" s="2">
        <v>11.657865000000001</v>
      </c>
      <c r="I2428" s="2">
        <v>11.430870000000002</v>
      </c>
      <c r="J2428" s="2">
        <v>10.929204500000001</v>
      </c>
      <c r="K2428" s="17" t="s">
        <v>48</v>
      </c>
      <c r="L2428" s="17" t="s">
        <v>50</v>
      </c>
      <c r="M2428" s="17" t="s">
        <v>47</v>
      </c>
    </row>
    <row r="2429" spans="1:13" ht="13.5" x14ac:dyDescent="0.25">
      <c r="A2429" s="3">
        <v>45541</v>
      </c>
      <c r="B2429" s="2">
        <v>11.751300000000001</v>
      </c>
      <c r="C2429" s="2">
        <v>58.844201940681828</v>
      </c>
      <c r="D2429" s="2">
        <v>-3.2109307964264033E-2</v>
      </c>
      <c r="E2429" s="2">
        <v>-7.8566337762573924E-8</v>
      </c>
      <c r="F2429" s="2">
        <v>11.732800000000001</v>
      </c>
      <c r="G2429" s="2">
        <v>11.693020000000001</v>
      </c>
      <c r="H2429" s="2">
        <v>11.667580000000001</v>
      </c>
      <c r="I2429" s="2">
        <v>11.441728000000005</v>
      </c>
      <c r="J2429" s="2">
        <v>10.935566</v>
      </c>
      <c r="K2429" s="17" t="s">
        <v>52</v>
      </c>
      <c r="L2429" s="17" t="s">
        <v>55</v>
      </c>
      <c r="M2429" s="17" t="s">
        <v>53</v>
      </c>
    </row>
    <row r="2430" spans="1:13" ht="13.5" x14ac:dyDescent="0.25">
      <c r="A2430" s="3">
        <v>45544</v>
      </c>
      <c r="B2430" s="2">
        <v>11.8438</v>
      </c>
      <c r="C2430" s="2">
        <v>62.701029512108065</v>
      </c>
      <c r="D2430" s="2">
        <v>-4.3195856504326002E-2</v>
      </c>
      <c r="E2430" s="2">
        <v>-6.2853070210059145E-8</v>
      </c>
      <c r="F2430" s="2">
        <v>11.751300000000001</v>
      </c>
      <c r="G2430" s="2">
        <v>11.716150000000001</v>
      </c>
      <c r="H2430" s="2">
        <v>11.681455</v>
      </c>
      <c r="I2430" s="2">
        <v>11.454772000000006</v>
      </c>
      <c r="J2430" s="2">
        <v>10.942389999999998</v>
      </c>
      <c r="K2430" s="17" t="s">
        <v>52</v>
      </c>
      <c r="L2430" s="17" t="s">
        <v>49</v>
      </c>
      <c r="M2430" s="17" t="s">
        <v>53</v>
      </c>
    </row>
    <row r="2431" spans="1:13" ht="13.5" x14ac:dyDescent="0.25">
      <c r="A2431" s="3">
        <v>45545</v>
      </c>
      <c r="B2431" s="2">
        <v>11.797599999999999</v>
      </c>
      <c r="C2431" s="2">
        <v>59.692172779994898</v>
      </c>
      <c r="D2431" s="2">
        <v>-4.3480236625406121E-2</v>
      </c>
      <c r="E2431" s="2">
        <v>-5.028245616804732E-8</v>
      </c>
      <c r="F2431" s="2">
        <v>11.760560000000002</v>
      </c>
      <c r="G2431" s="2">
        <v>11.730030000000001</v>
      </c>
      <c r="H2431" s="2">
        <v>11.68192</v>
      </c>
      <c r="I2431" s="2">
        <v>11.467060000000004</v>
      </c>
      <c r="J2431" s="2">
        <v>10.950030999999999</v>
      </c>
      <c r="K2431" s="17" t="s">
        <v>52</v>
      </c>
      <c r="L2431" s="17" t="s">
        <v>49</v>
      </c>
      <c r="M2431" s="17" t="s">
        <v>53</v>
      </c>
    </row>
    <row r="2432" spans="1:13" ht="13.5" x14ac:dyDescent="0.25">
      <c r="A2432" s="3">
        <v>45546</v>
      </c>
      <c r="B2432" s="2">
        <v>11.8161</v>
      </c>
      <c r="C2432" s="2">
        <v>60.509385587489902</v>
      </c>
      <c r="D2432" s="2">
        <v>-6.0390446274396936E-2</v>
      </c>
      <c r="E2432" s="2">
        <v>-4.0225964934437861E-8</v>
      </c>
      <c r="F2432" s="2">
        <v>11.773520000000001</v>
      </c>
      <c r="G2432" s="2">
        <v>11.755010000000002</v>
      </c>
      <c r="H2432" s="2">
        <v>11.69441</v>
      </c>
      <c r="I2432" s="2">
        <v>11.481226000000003</v>
      </c>
      <c r="J2432" s="2">
        <v>10.958392999999996</v>
      </c>
      <c r="K2432" s="17" t="s">
        <v>52</v>
      </c>
      <c r="L2432" s="17" t="s">
        <v>49</v>
      </c>
      <c r="M2432" s="17" t="s">
        <v>53</v>
      </c>
    </row>
    <row r="2433" spans="1:13" ht="13.5" x14ac:dyDescent="0.25">
      <c r="A2433" s="3">
        <v>45547</v>
      </c>
      <c r="B2433" s="2">
        <v>11.658799999999999</v>
      </c>
      <c r="C2433" s="2">
        <v>51.034916885364517</v>
      </c>
      <c r="D2433" s="2">
        <v>-4.5653539916489905E-2</v>
      </c>
      <c r="E2433" s="2">
        <v>-3.2180771947550293E-8</v>
      </c>
      <c r="F2433" s="2">
        <v>11.773520000000001</v>
      </c>
      <c r="G2433" s="2">
        <v>11.752240000000002</v>
      </c>
      <c r="H2433" s="2">
        <v>11.689785000000001</v>
      </c>
      <c r="I2433" s="2">
        <v>11.492246000000005</v>
      </c>
      <c r="J2433" s="2">
        <v>10.965339999999996</v>
      </c>
      <c r="K2433" s="17" t="s">
        <v>52</v>
      </c>
      <c r="L2433" s="17" t="s">
        <v>49</v>
      </c>
      <c r="M2433" s="17" t="s">
        <v>55</v>
      </c>
    </row>
    <row r="2434" spans="1:13" ht="13.5" x14ac:dyDescent="0.25">
      <c r="A2434" s="3">
        <v>45548</v>
      </c>
      <c r="B2434" s="2">
        <v>11.751300000000001</v>
      </c>
      <c r="C2434" s="2">
        <v>55.452207790421866</v>
      </c>
      <c r="D2434" s="2">
        <v>-3.1569598582899872E-2</v>
      </c>
      <c r="E2434" s="2">
        <v>-2.5744617558040235E-8</v>
      </c>
      <c r="F2434" s="2">
        <v>11.77352</v>
      </c>
      <c r="G2434" s="2">
        <v>11.753160000000001</v>
      </c>
      <c r="H2434" s="2">
        <v>11.688395</v>
      </c>
      <c r="I2434" s="2">
        <v>11.504278000000001</v>
      </c>
      <c r="J2434" s="2">
        <v>10.972958999999996</v>
      </c>
      <c r="K2434" s="17" t="s">
        <v>52</v>
      </c>
      <c r="L2434" s="17" t="s">
        <v>49</v>
      </c>
      <c r="M2434" s="17" t="s">
        <v>55</v>
      </c>
    </row>
    <row r="2435" spans="1:13" ht="13.5" x14ac:dyDescent="0.25">
      <c r="A2435" s="3">
        <v>45551</v>
      </c>
      <c r="B2435" s="2">
        <v>11.658799999999999</v>
      </c>
      <c r="C2435" s="2">
        <v>50.54193053498728</v>
      </c>
      <c r="D2435" s="2">
        <v>-1.201301094452667E-2</v>
      </c>
      <c r="E2435" s="2">
        <v>-2.0595694046432189E-8</v>
      </c>
      <c r="F2435" s="2">
        <v>11.736520000000001</v>
      </c>
      <c r="G2435" s="2">
        <v>11.743910000000001</v>
      </c>
      <c r="H2435" s="2">
        <v>11.690709999999999</v>
      </c>
      <c r="I2435" s="2">
        <v>11.514460000000007</v>
      </c>
      <c r="J2435" s="2">
        <v>10.978857999999995</v>
      </c>
      <c r="K2435" s="17" t="s">
        <v>48</v>
      </c>
      <c r="L2435" s="17" t="s">
        <v>50</v>
      </c>
      <c r="M2435" s="17" t="s">
        <v>47</v>
      </c>
    </row>
    <row r="2436" spans="1:13" ht="13.5" x14ac:dyDescent="0.25">
      <c r="A2436" s="3">
        <v>45552</v>
      </c>
      <c r="B2436" s="2">
        <v>11.797599999999999</v>
      </c>
      <c r="C2436" s="2">
        <v>56.733133396520394</v>
      </c>
      <c r="D2436" s="2">
        <v>-5.7813481401645106E-3</v>
      </c>
      <c r="E2436" s="2">
        <v>-1.6476555237145753E-8</v>
      </c>
      <c r="F2436" s="2">
        <v>11.736519999999999</v>
      </c>
      <c r="G2436" s="2">
        <v>11.748540000000002</v>
      </c>
      <c r="H2436" s="2">
        <v>11.699964999999997</v>
      </c>
      <c r="I2436" s="2">
        <v>11.525910000000005</v>
      </c>
      <c r="J2436" s="2">
        <v>10.986288999999998</v>
      </c>
      <c r="K2436" s="17" t="s">
        <v>48</v>
      </c>
      <c r="L2436" s="17" t="s">
        <v>55</v>
      </c>
      <c r="M2436" s="17" t="s">
        <v>55</v>
      </c>
    </row>
    <row r="2437" spans="1:13" ht="13.5" x14ac:dyDescent="0.25">
      <c r="A2437" s="3">
        <v>45553</v>
      </c>
      <c r="B2437" s="2">
        <v>11.5663</v>
      </c>
      <c r="C2437" s="2">
        <v>46.32595292564033</v>
      </c>
      <c r="D2437" s="2">
        <v>1.5772591072826359E-2</v>
      </c>
      <c r="E2437" s="2">
        <v>-1.3181244189716602E-8</v>
      </c>
      <c r="F2437" s="2">
        <v>11.68656</v>
      </c>
      <c r="G2437" s="2">
        <v>11.730039999999999</v>
      </c>
      <c r="H2437" s="2">
        <v>11.695339999999998</v>
      </c>
      <c r="I2437" s="2">
        <v>11.533314000000003</v>
      </c>
      <c r="J2437" s="2">
        <v>10.991767499999996</v>
      </c>
      <c r="K2437" s="17" t="s">
        <v>48</v>
      </c>
      <c r="L2437" s="17" t="s">
        <v>55</v>
      </c>
      <c r="M2437" s="17" t="s">
        <v>47</v>
      </c>
    </row>
    <row r="2438" spans="1:13" ht="13.5" x14ac:dyDescent="0.25">
      <c r="A2438" s="3">
        <v>45554</v>
      </c>
      <c r="B2438" s="2">
        <v>11.529199999999999</v>
      </c>
      <c r="C2438" s="2">
        <v>44.903114007878763</v>
      </c>
      <c r="D2438" s="2">
        <v>2.3105476882744114E-2</v>
      </c>
      <c r="E2438" s="2">
        <v>-1.0544995351773282E-8</v>
      </c>
      <c r="F2438" s="2">
        <v>11.660640000000001</v>
      </c>
      <c r="G2438" s="2">
        <v>11.717079999999999</v>
      </c>
      <c r="H2438" s="2">
        <v>11.69256</v>
      </c>
      <c r="I2438" s="2">
        <v>11.534794000000002</v>
      </c>
      <c r="J2438" s="2">
        <v>10.996263999999995</v>
      </c>
      <c r="K2438" s="17" t="s">
        <v>48</v>
      </c>
      <c r="L2438" s="17" t="s">
        <v>55</v>
      </c>
      <c r="M2438" s="17" t="s">
        <v>47</v>
      </c>
    </row>
    <row r="2439" spans="1:13" ht="13.5" x14ac:dyDescent="0.25">
      <c r="A2439" s="3">
        <v>45555</v>
      </c>
      <c r="B2439" s="2">
        <v>11.557</v>
      </c>
      <c r="C2439" s="2">
        <v>46.235657171150976</v>
      </c>
      <c r="D2439" s="2">
        <v>4.2235738108375998E-2</v>
      </c>
      <c r="E2439" s="2">
        <v>-8.4359962814186257E-9</v>
      </c>
      <c r="F2439" s="2">
        <v>11.621780000000001</v>
      </c>
      <c r="G2439" s="2">
        <v>11.697649999999999</v>
      </c>
      <c r="H2439" s="2">
        <v>11.695334999999998</v>
      </c>
      <c r="I2439" s="2">
        <v>11.536644000000001</v>
      </c>
      <c r="J2439" s="2">
        <v>11.001653999999995</v>
      </c>
      <c r="K2439" s="17" t="s">
        <v>48</v>
      </c>
      <c r="L2439" s="17" t="s">
        <v>55</v>
      </c>
      <c r="M2439" s="17" t="s">
        <v>47</v>
      </c>
    </row>
    <row r="2440" spans="1:13" ht="13.5" x14ac:dyDescent="0.25">
      <c r="A2440" s="3">
        <v>45558</v>
      </c>
      <c r="B2440" s="2">
        <v>11.547700000000001</v>
      </c>
      <c r="C2440" s="2">
        <v>45.836277087297582</v>
      </c>
      <c r="D2440" s="2">
        <v>7.3876418691325441E-2</v>
      </c>
      <c r="E2440" s="2">
        <v>-6.7487970251349007E-9</v>
      </c>
      <c r="F2440" s="2">
        <v>11.59956</v>
      </c>
      <c r="G2440" s="2">
        <v>11.668040000000001</v>
      </c>
      <c r="H2440" s="2">
        <v>11.692095</v>
      </c>
      <c r="I2440" s="2">
        <v>11.538307999999999</v>
      </c>
      <c r="J2440" s="2">
        <v>11.008170999999995</v>
      </c>
      <c r="K2440" s="17" t="s">
        <v>48</v>
      </c>
      <c r="L2440" s="17" t="s">
        <v>55</v>
      </c>
      <c r="M2440" s="17" t="s">
        <v>47</v>
      </c>
    </row>
    <row r="2441" spans="1:13" ht="13.5" x14ac:dyDescent="0.25">
      <c r="A2441" s="3">
        <v>45559</v>
      </c>
      <c r="B2441" s="2">
        <v>11.3812</v>
      </c>
      <c r="C2441" s="2">
        <v>39.292415955503181</v>
      </c>
      <c r="D2441" s="2">
        <v>0.10642422919145389</v>
      </c>
      <c r="E2441" s="2">
        <v>-5.3990376201079208E-9</v>
      </c>
      <c r="F2441" s="2">
        <v>11.51628</v>
      </c>
      <c r="G2441" s="2">
        <v>11.6264</v>
      </c>
      <c r="H2441" s="2">
        <v>11.678214999999998</v>
      </c>
      <c r="I2441" s="2">
        <v>11.539234</v>
      </c>
      <c r="J2441" s="2">
        <v>11.013939499999992</v>
      </c>
      <c r="K2441" s="17" t="s">
        <v>48</v>
      </c>
      <c r="L2441" s="17" t="s">
        <v>55</v>
      </c>
      <c r="M2441" s="17" t="s">
        <v>47</v>
      </c>
    </row>
    <row r="2442" spans="1:13" ht="13.5" x14ac:dyDescent="0.25">
      <c r="A2442" s="3">
        <v>45560</v>
      </c>
      <c r="B2442" s="2">
        <v>11.3812</v>
      </c>
      <c r="C2442" s="2">
        <v>39.292415955503181</v>
      </c>
      <c r="D2442" s="2">
        <v>0.13830329178624012</v>
      </c>
      <c r="E2442" s="2">
        <v>-4.3192300960863366E-9</v>
      </c>
      <c r="F2442" s="2">
        <v>11.47926</v>
      </c>
      <c r="G2442" s="2">
        <v>11.582910000000002</v>
      </c>
      <c r="H2442" s="2">
        <v>11.668960000000002</v>
      </c>
      <c r="I2442" s="2">
        <v>11.539973999999999</v>
      </c>
      <c r="J2442" s="2">
        <v>11.019707999999991</v>
      </c>
      <c r="K2442" s="17" t="s">
        <v>48</v>
      </c>
      <c r="L2442" s="17" t="s">
        <v>55</v>
      </c>
      <c r="M2442" s="17" t="s">
        <v>47</v>
      </c>
    </row>
    <row r="2443" spans="1:13" ht="13.5" x14ac:dyDescent="0.25">
      <c r="A2443" s="3">
        <v>45561</v>
      </c>
      <c r="B2443" s="2">
        <v>11.334899999999999</v>
      </c>
      <c r="C2443" s="2">
        <v>37.56291751437432</v>
      </c>
      <c r="D2443" s="2">
        <v>0.14588941442561776</v>
      </c>
      <c r="E2443" s="2">
        <v>-3.4553840768690694E-9</v>
      </c>
      <c r="F2443" s="2">
        <v>11.4404</v>
      </c>
      <c r="G2443" s="2">
        <v>11.550520000000002</v>
      </c>
      <c r="H2443" s="2">
        <v>11.65138</v>
      </c>
      <c r="I2443" s="2">
        <v>11.539788000000001</v>
      </c>
      <c r="J2443" s="2">
        <v>11.025286999999986</v>
      </c>
      <c r="K2443" s="17" t="s">
        <v>48</v>
      </c>
      <c r="L2443" s="17" t="s">
        <v>55</v>
      </c>
      <c r="M2443" s="17" t="s">
        <v>47</v>
      </c>
    </row>
    <row r="2444" spans="1:13" ht="13.5" x14ac:dyDescent="0.25">
      <c r="A2444" s="3">
        <v>45562</v>
      </c>
      <c r="B2444" s="2">
        <v>11.3812</v>
      </c>
      <c r="C2444" s="2">
        <v>40.388612965343206</v>
      </c>
      <c r="D2444" s="2">
        <v>0.16466270806700223</v>
      </c>
      <c r="E2444" s="2">
        <v>-2.7643072614952557E-9</v>
      </c>
      <c r="F2444" s="2">
        <v>11.405239999999999</v>
      </c>
      <c r="G2444" s="2">
        <v>11.513510000000002</v>
      </c>
      <c r="H2444" s="2">
        <v>11.633335000000001</v>
      </c>
      <c r="I2444" s="2">
        <v>11.540528000000002</v>
      </c>
      <c r="J2444" s="2">
        <v>11.03168399999999</v>
      </c>
      <c r="K2444" s="17" t="s">
        <v>48</v>
      </c>
      <c r="L2444" s="17" t="s">
        <v>55</v>
      </c>
      <c r="M2444" s="17" t="s">
        <v>47</v>
      </c>
    </row>
    <row r="2445" spans="1:13" ht="13.5" x14ac:dyDescent="0.25">
      <c r="A2445" s="3">
        <v>45565</v>
      </c>
      <c r="B2445" s="2">
        <v>11.2887</v>
      </c>
      <c r="C2445" s="2">
        <v>36.804895486368885</v>
      </c>
      <c r="D2445" s="2">
        <v>0.17433337735222487</v>
      </c>
      <c r="E2445" s="2">
        <v>-2.2114458091962046E-9</v>
      </c>
      <c r="F2445" s="2">
        <v>11.353439999999999</v>
      </c>
      <c r="G2445" s="2">
        <v>11.476500000000001</v>
      </c>
      <c r="H2445" s="2">
        <v>11.610205000000002</v>
      </c>
      <c r="I2445" s="2">
        <v>11.539604000000002</v>
      </c>
      <c r="J2445" s="2">
        <v>11.037031999999989</v>
      </c>
      <c r="K2445" s="17" t="s">
        <v>48</v>
      </c>
      <c r="L2445" s="17" t="s">
        <v>55</v>
      </c>
      <c r="M2445" s="17" t="s">
        <v>47</v>
      </c>
    </row>
    <row r="2446" spans="1:13" ht="13.5" x14ac:dyDescent="0.25">
      <c r="A2446" s="3">
        <v>45566</v>
      </c>
      <c r="B2446" s="2">
        <v>11.334899999999999</v>
      </c>
      <c r="C2446" s="2">
        <v>39.68358782911131</v>
      </c>
      <c r="D2446" s="2">
        <v>0.20207269514147619</v>
      </c>
      <c r="E2446" s="2">
        <v>-1.7691566473569639E-9</v>
      </c>
      <c r="F2446" s="2">
        <v>11.344179999999998</v>
      </c>
      <c r="G2446" s="2">
        <v>11.430230000000003</v>
      </c>
      <c r="H2446" s="2">
        <v>11.589385000000002</v>
      </c>
      <c r="I2446" s="2">
        <v>11.539604000000002</v>
      </c>
      <c r="J2446" s="2">
        <v>11.042987999999989</v>
      </c>
      <c r="K2446" s="17" t="s">
        <v>52</v>
      </c>
      <c r="L2446" s="17" t="s">
        <v>55</v>
      </c>
      <c r="M2446" s="17" t="s">
        <v>54</v>
      </c>
    </row>
    <row r="2447" spans="1:13" ht="13.5" x14ac:dyDescent="0.25">
      <c r="A2447" s="3">
        <v>45567</v>
      </c>
      <c r="B2447" s="2">
        <v>11.2516</v>
      </c>
      <c r="C2447" s="2">
        <v>36.458794886440394</v>
      </c>
      <c r="D2447" s="2">
        <v>0.19736164560152858</v>
      </c>
      <c r="E2447" s="2">
        <v>-1.4153253178855712E-9</v>
      </c>
      <c r="F2447" s="2">
        <v>11.318259999999999</v>
      </c>
      <c r="G2447" s="2">
        <v>11.398760000000001</v>
      </c>
      <c r="H2447" s="2">
        <v>11.564400000000001</v>
      </c>
      <c r="I2447" s="2">
        <v>11.537938000000002</v>
      </c>
      <c r="J2447" s="2">
        <v>11.048527499999988</v>
      </c>
      <c r="K2447" s="17" t="s">
        <v>48</v>
      </c>
      <c r="L2447" s="17" t="s">
        <v>55</v>
      </c>
      <c r="M2447" s="17" t="s">
        <v>47</v>
      </c>
    </row>
    <row r="2448" spans="1:13" ht="13.5" x14ac:dyDescent="0.25">
      <c r="A2448" s="3">
        <v>45568</v>
      </c>
      <c r="B2448" s="2">
        <v>11.2424</v>
      </c>
      <c r="C2448" s="2">
        <v>36.10978055311292</v>
      </c>
      <c r="D2448" s="2">
        <v>0.18998163076992647</v>
      </c>
      <c r="E2448" s="2">
        <v>-1.1322602543084571E-9</v>
      </c>
      <c r="F2448" s="2">
        <v>11.299760000000001</v>
      </c>
      <c r="G2448" s="2">
        <v>11.370080000000002</v>
      </c>
      <c r="H2448" s="2">
        <v>11.543580000000002</v>
      </c>
      <c r="I2448" s="2">
        <v>11.537011999999999</v>
      </c>
      <c r="J2448" s="2">
        <v>11.05423049999999</v>
      </c>
      <c r="K2448" s="17" t="s">
        <v>48</v>
      </c>
      <c r="L2448" s="17" t="s">
        <v>55</v>
      </c>
      <c r="M2448" s="17" t="s">
        <v>47</v>
      </c>
    </row>
    <row r="2449" spans="1:13" ht="13.5" x14ac:dyDescent="0.25">
      <c r="A2449" s="3">
        <v>45569</v>
      </c>
      <c r="B2449" s="2">
        <v>11.2424</v>
      </c>
      <c r="C2449" s="2">
        <v>36.10978055311292</v>
      </c>
      <c r="D2449" s="2">
        <v>0.18957983418368762</v>
      </c>
      <c r="E2449" s="2">
        <v>-9.058082034467657E-10</v>
      </c>
      <c r="F2449" s="2">
        <v>11.272</v>
      </c>
      <c r="G2449" s="2">
        <v>11.338620000000001</v>
      </c>
      <c r="H2449" s="2">
        <v>11.518135000000003</v>
      </c>
      <c r="I2449" s="2">
        <v>11.534236</v>
      </c>
      <c r="J2449" s="2">
        <v>11.059346999999988</v>
      </c>
      <c r="K2449" s="17" t="s">
        <v>48</v>
      </c>
      <c r="L2449" s="17" t="s">
        <v>55</v>
      </c>
      <c r="M2449" s="17" t="s">
        <v>47</v>
      </c>
    </row>
    <row r="2450" spans="1:13" ht="13.5" x14ac:dyDescent="0.25">
      <c r="A2450" s="3">
        <v>45572</v>
      </c>
      <c r="B2450" s="2">
        <v>11.3719</v>
      </c>
      <c r="C2450" s="2">
        <v>44.74483605331465</v>
      </c>
      <c r="D2450" s="2">
        <v>0.17966640569949988</v>
      </c>
      <c r="E2450" s="2">
        <v>-7.2464656275741263E-10</v>
      </c>
      <c r="F2450" s="2">
        <v>11.288640000000001</v>
      </c>
      <c r="G2450" s="2">
        <v>11.32104</v>
      </c>
      <c r="H2450" s="2">
        <v>11.494540000000002</v>
      </c>
      <c r="I2450" s="2">
        <v>11.534050000000001</v>
      </c>
      <c r="J2450" s="2">
        <v>11.065613999999989</v>
      </c>
      <c r="K2450" s="17" t="s">
        <v>52</v>
      </c>
      <c r="L2450" s="17" t="s">
        <v>55</v>
      </c>
      <c r="M2450" s="17" t="s">
        <v>53</v>
      </c>
    </row>
    <row r="2451" spans="1:13" ht="13.5" x14ac:dyDescent="0.25">
      <c r="A2451" s="3">
        <v>45573</v>
      </c>
      <c r="B2451" s="2">
        <v>11.3719</v>
      </c>
      <c r="C2451" s="2">
        <v>44.744836053314657</v>
      </c>
      <c r="D2451" s="2">
        <v>0.14624002833212124</v>
      </c>
      <c r="E2451" s="2">
        <v>-5.7971725020593012E-10</v>
      </c>
      <c r="F2451" s="2">
        <v>11.29604</v>
      </c>
      <c r="G2451" s="2">
        <v>11.32011</v>
      </c>
      <c r="H2451" s="2">
        <v>11.473255000000004</v>
      </c>
      <c r="I2451" s="2">
        <v>11.53664</v>
      </c>
      <c r="J2451" s="2">
        <v>11.071880999999989</v>
      </c>
      <c r="K2451" s="17" t="s">
        <v>48</v>
      </c>
      <c r="L2451" s="17" t="s">
        <v>55</v>
      </c>
      <c r="M2451" s="17" t="s">
        <v>51</v>
      </c>
    </row>
    <row r="2452" spans="1:13" ht="13.5" x14ac:dyDescent="0.25">
      <c r="A2452" s="3">
        <v>45574</v>
      </c>
      <c r="B2452" s="2">
        <v>11.3719</v>
      </c>
      <c r="C2452" s="2">
        <v>44.744836053314657</v>
      </c>
      <c r="D2452" s="2">
        <v>0.1184907010120142</v>
      </c>
      <c r="E2452" s="2">
        <v>-4.637738001647441E-10</v>
      </c>
      <c r="F2452" s="2">
        <v>11.3201</v>
      </c>
      <c r="G2452" s="2">
        <v>11.319179999999999</v>
      </c>
      <c r="H2452" s="2">
        <v>11.451045000000004</v>
      </c>
      <c r="I2452" s="2">
        <v>11.539229999999998</v>
      </c>
      <c r="J2452" s="2">
        <v>11.07814799999999</v>
      </c>
      <c r="K2452" s="17" t="s">
        <v>48</v>
      </c>
      <c r="L2452" s="17" t="s">
        <v>55</v>
      </c>
      <c r="M2452" s="17" t="s">
        <v>51</v>
      </c>
    </row>
    <row r="2453" spans="1:13" ht="13.5" x14ac:dyDescent="0.25">
      <c r="A2453" s="3">
        <v>45575</v>
      </c>
      <c r="B2453" s="2">
        <v>11.686500000000001</v>
      </c>
      <c r="C2453" s="2">
        <v>60.814299293813761</v>
      </c>
      <c r="D2453" s="2">
        <v>6.5078655949115216E-2</v>
      </c>
      <c r="E2453" s="2">
        <v>-3.710190401317953E-10</v>
      </c>
      <c r="F2453" s="2">
        <v>11.408919999999998</v>
      </c>
      <c r="G2453" s="2">
        <v>11.354339999999999</v>
      </c>
      <c r="H2453" s="2">
        <v>11.452430000000003</v>
      </c>
      <c r="I2453" s="2">
        <v>11.548667999999997</v>
      </c>
      <c r="J2453" s="2">
        <v>11.085903999999989</v>
      </c>
      <c r="K2453" s="17" t="s">
        <v>52</v>
      </c>
      <c r="L2453" s="17" t="s">
        <v>55</v>
      </c>
      <c r="M2453" s="17" t="s">
        <v>53</v>
      </c>
    </row>
    <row r="2454" spans="1:13" ht="13.5" x14ac:dyDescent="0.25">
      <c r="A2454" s="3">
        <v>45576</v>
      </c>
      <c r="B2454" s="2">
        <v>11.473699999999999</v>
      </c>
      <c r="C2454" s="2">
        <v>50.183073464760625</v>
      </c>
      <c r="D2454" s="2">
        <v>4.1369177270784263E-2</v>
      </c>
      <c r="E2454" s="2">
        <v>-2.9681523210543627E-10</v>
      </c>
      <c r="F2454" s="2">
        <v>11.455180000000002</v>
      </c>
      <c r="G2454" s="2">
        <v>11.363589999999999</v>
      </c>
      <c r="H2454" s="2">
        <v>11.438550000000003</v>
      </c>
      <c r="I2454" s="2">
        <v>11.554219999999997</v>
      </c>
      <c r="J2454" s="2">
        <v>11.09263799999999</v>
      </c>
      <c r="K2454" s="17" t="s">
        <v>48</v>
      </c>
      <c r="L2454" s="17" t="s">
        <v>55</v>
      </c>
      <c r="M2454" s="17" t="s">
        <v>51</v>
      </c>
    </row>
    <row r="2455" spans="1:13" ht="13.5" x14ac:dyDescent="0.25">
      <c r="A2455" s="3">
        <v>45579</v>
      </c>
      <c r="B2455" s="2">
        <v>11.4275</v>
      </c>
      <c r="C2455" s="2">
        <v>48.212501337414878</v>
      </c>
      <c r="D2455" s="2">
        <v>1.0459253209177177E-2</v>
      </c>
      <c r="E2455" s="2">
        <v>-2.3745218568434902E-10</v>
      </c>
      <c r="F2455" s="2">
        <v>11.4663</v>
      </c>
      <c r="G2455" s="2">
        <v>11.377469999999999</v>
      </c>
      <c r="H2455" s="2">
        <v>11.426985000000004</v>
      </c>
      <c r="I2455" s="2">
        <v>11.558847999999998</v>
      </c>
      <c r="J2455" s="2">
        <v>11.099895499999988</v>
      </c>
      <c r="K2455" s="17" t="s">
        <v>48</v>
      </c>
      <c r="L2455" s="17" t="s">
        <v>55</v>
      </c>
      <c r="M2455" s="17" t="s">
        <v>51</v>
      </c>
    </row>
    <row r="2456" spans="1:13" ht="13.5" x14ac:dyDescent="0.25">
      <c r="A2456" s="3">
        <v>45581</v>
      </c>
      <c r="B2456" s="2">
        <v>11.2424</v>
      </c>
      <c r="C2456" s="2">
        <v>41.227435183040967</v>
      </c>
      <c r="D2456" s="2">
        <v>5.3599195061035942E-3</v>
      </c>
      <c r="E2456" s="2">
        <v>-1.8996174854747922E-10</v>
      </c>
      <c r="F2456" s="2">
        <v>11.4404</v>
      </c>
      <c r="G2456" s="2">
        <v>11.368219999999997</v>
      </c>
      <c r="H2456" s="2">
        <v>11.399225000000005</v>
      </c>
      <c r="I2456" s="2">
        <v>11.559403999999997</v>
      </c>
      <c r="J2456" s="2">
        <v>11.105472999999991</v>
      </c>
      <c r="K2456" s="17" t="s">
        <v>48</v>
      </c>
      <c r="L2456" s="17" t="s">
        <v>55</v>
      </c>
      <c r="M2456" s="17" t="s">
        <v>47</v>
      </c>
    </row>
    <row r="2457" spans="1:13" ht="13.5" x14ac:dyDescent="0.25">
      <c r="A2457" s="3">
        <v>45582</v>
      </c>
      <c r="B2457" s="2">
        <v>11.353400000000001</v>
      </c>
      <c r="C2457" s="2">
        <v>46.255979217128029</v>
      </c>
      <c r="D2457" s="2">
        <v>-1.8679842449364159E-2</v>
      </c>
      <c r="E2457" s="2">
        <v>-1.5196939883798338E-10</v>
      </c>
      <c r="F2457" s="2">
        <v>11.4367</v>
      </c>
      <c r="G2457" s="2">
        <v>11.378399999999999</v>
      </c>
      <c r="H2457" s="2">
        <v>11.388580000000003</v>
      </c>
      <c r="I2457" s="2">
        <v>11.558847999999998</v>
      </c>
      <c r="J2457" s="2">
        <v>11.111185999999991</v>
      </c>
      <c r="K2457" s="17" t="s">
        <v>48</v>
      </c>
      <c r="L2457" s="17" t="s">
        <v>55</v>
      </c>
      <c r="M2457" s="17" t="s">
        <v>47</v>
      </c>
    </row>
    <row r="2458" spans="1:13" ht="13.5" x14ac:dyDescent="0.25">
      <c r="A2458" s="3">
        <v>45583</v>
      </c>
      <c r="B2458" s="2">
        <v>11.344200000000001</v>
      </c>
      <c r="C2458" s="2">
        <v>45.905404201878945</v>
      </c>
      <c r="D2458" s="2">
        <v>-3.9195555178585195E-2</v>
      </c>
      <c r="E2458" s="2">
        <v>-1.215755190703867E-10</v>
      </c>
      <c r="F2458" s="2">
        <v>11.36824</v>
      </c>
      <c r="G2458" s="2">
        <v>11.388579999999999</v>
      </c>
      <c r="H2458" s="2">
        <v>11.379330000000003</v>
      </c>
      <c r="I2458" s="2">
        <v>11.558293999999997</v>
      </c>
      <c r="J2458" s="2">
        <v>11.115595499999992</v>
      </c>
      <c r="K2458" s="17" t="s">
        <v>48</v>
      </c>
      <c r="L2458" s="17" t="s">
        <v>55</v>
      </c>
      <c r="M2458" s="17" t="s">
        <v>47</v>
      </c>
    </row>
    <row r="2459" spans="1:13" ht="13.5" x14ac:dyDescent="0.25">
      <c r="A2459" s="3">
        <v>45586</v>
      </c>
      <c r="B2459" s="2">
        <v>11.473699999999999</v>
      </c>
      <c r="C2459" s="2">
        <v>51.479851664885601</v>
      </c>
      <c r="D2459" s="2">
        <v>-6.5575152841892859E-2</v>
      </c>
      <c r="E2459" s="2">
        <v>-9.7260415256309366E-11</v>
      </c>
      <c r="F2459" s="2">
        <v>11.36824</v>
      </c>
      <c r="G2459" s="2">
        <v>11.411710000000001</v>
      </c>
      <c r="H2459" s="2">
        <v>11.375165000000001</v>
      </c>
      <c r="I2459" s="2">
        <v>11.556627999999996</v>
      </c>
      <c r="J2459" s="2">
        <v>11.120652499999995</v>
      </c>
      <c r="K2459" s="17" t="s">
        <v>48</v>
      </c>
      <c r="L2459" s="17" t="s">
        <v>55</v>
      </c>
      <c r="M2459" s="17" t="s">
        <v>55</v>
      </c>
    </row>
    <row r="2460" spans="1:13" ht="13.5" x14ac:dyDescent="0.25">
      <c r="A2460" s="3">
        <v>45587</v>
      </c>
      <c r="B2460" s="2">
        <v>11.464499999999999</v>
      </c>
      <c r="C2460" s="2">
        <v>51.07715559316582</v>
      </c>
      <c r="D2460" s="2">
        <v>-6.7526972631185345E-2</v>
      </c>
      <c r="E2460" s="2">
        <v>-7.7808332205047496E-11</v>
      </c>
      <c r="F2460" s="2">
        <v>11.375640000000001</v>
      </c>
      <c r="G2460" s="2">
        <v>11.420970000000001</v>
      </c>
      <c r="H2460" s="2">
        <v>11.371005</v>
      </c>
      <c r="I2460" s="2">
        <v>11.554591999999998</v>
      </c>
      <c r="J2460" s="2">
        <v>11.127675499999993</v>
      </c>
      <c r="K2460" s="17" t="s">
        <v>48</v>
      </c>
      <c r="L2460" s="17" t="s">
        <v>55</v>
      </c>
      <c r="M2460" s="17" t="s">
        <v>51</v>
      </c>
    </row>
    <row r="2461" spans="1:13" ht="13.5" x14ac:dyDescent="0.25">
      <c r="A2461" s="3">
        <v>45588</v>
      </c>
      <c r="B2461" s="2">
        <v>11.3812</v>
      </c>
      <c r="C2461" s="2">
        <v>47.457348446042644</v>
      </c>
      <c r="D2461" s="2">
        <v>-6.3171538305063279E-2</v>
      </c>
      <c r="E2461" s="2">
        <v>-6.2246665764037999E-11</v>
      </c>
      <c r="F2461" s="2">
        <v>11.403400000000001</v>
      </c>
      <c r="G2461" s="2">
        <v>11.421899999999999</v>
      </c>
      <c r="H2461" s="2">
        <v>11.371005</v>
      </c>
      <c r="I2461" s="2">
        <v>11.54645</v>
      </c>
      <c r="J2461" s="2">
        <v>11.132814999999995</v>
      </c>
      <c r="K2461" s="17" t="s">
        <v>52</v>
      </c>
      <c r="L2461" s="17" t="s">
        <v>55</v>
      </c>
      <c r="M2461" s="17" t="s">
        <v>53</v>
      </c>
    </row>
    <row r="2462" spans="1:13" ht="13.5" x14ac:dyDescent="0.25">
      <c r="A2462" s="3">
        <v>45589</v>
      </c>
      <c r="B2462" s="2">
        <v>11.4552</v>
      </c>
      <c r="C2462" s="2">
        <v>50.793549168887552</v>
      </c>
      <c r="D2462" s="2">
        <v>-6.462672180106388E-2</v>
      </c>
      <c r="E2462" s="2">
        <v>-4.9797332611230402E-11</v>
      </c>
      <c r="F2462" s="2">
        <v>11.42376</v>
      </c>
      <c r="G2462" s="2">
        <v>11.430230000000002</v>
      </c>
      <c r="H2462" s="2">
        <v>11.374704999999999</v>
      </c>
      <c r="I2462" s="2">
        <v>11.544227999999999</v>
      </c>
      <c r="J2462" s="2">
        <v>11.138366499999995</v>
      </c>
      <c r="K2462" s="17" t="s">
        <v>52</v>
      </c>
      <c r="L2462" s="17" t="s">
        <v>55</v>
      </c>
      <c r="M2462" s="17" t="s">
        <v>53</v>
      </c>
    </row>
    <row r="2463" spans="1:13" ht="13.5" x14ac:dyDescent="0.25">
      <c r="A2463" s="3">
        <v>45590</v>
      </c>
      <c r="B2463" s="2">
        <v>11.446</v>
      </c>
      <c r="C2463" s="2">
        <v>50.365382247844231</v>
      </c>
      <c r="D2463" s="2">
        <v>-1.6898142240370007E-2</v>
      </c>
      <c r="E2463" s="2">
        <v>-3.9837866088984327E-11</v>
      </c>
      <c r="F2463" s="2">
        <v>11.44412</v>
      </c>
      <c r="G2463" s="2">
        <v>11.406179999999999</v>
      </c>
      <c r="H2463" s="2">
        <v>11.380259999999998</v>
      </c>
      <c r="I2463" s="2">
        <v>11.538122000000001</v>
      </c>
      <c r="J2463" s="2">
        <v>11.143871999999995</v>
      </c>
      <c r="K2463" s="17" t="s">
        <v>52</v>
      </c>
      <c r="L2463" s="17" t="s">
        <v>55</v>
      </c>
      <c r="M2463" s="17" t="s">
        <v>53</v>
      </c>
    </row>
    <row r="2464" spans="1:13" ht="13.5" x14ac:dyDescent="0.25">
      <c r="A2464" s="3">
        <v>45593</v>
      </c>
      <c r="B2464" s="2">
        <v>11.3812</v>
      </c>
      <c r="C2464" s="2">
        <v>47.338530264542477</v>
      </c>
      <c r="D2464" s="2">
        <v>-4.5091053510457613E-3</v>
      </c>
      <c r="E2464" s="2">
        <v>-3.1870292871187464E-11</v>
      </c>
      <c r="F2464" s="2">
        <v>11.425619999999999</v>
      </c>
      <c r="G2464" s="2">
        <v>11.396930000000001</v>
      </c>
      <c r="H2464" s="2">
        <v>11.380259999999998</v>
      </c>
      <c r="I2464" s="2">
        <v>11.530163999999999</v>
      </c>
      <c r="J2464" s="2">
        <v>11.149220999999994</v>
      </c>
      <c r="K2464" s="17" t="s">
        <v>52</v>
      </c>
      <c r="L2464" s="17" t="s">
        <v>55</v>
      </c>
      <c r="M2464" s="17" t="s">
        <v>54</v>
      </c>
    </row>
    <row r="2465" spans="1:13" ht="13.5" x14ac:dyDescent="0.25">
      <c r="A2465" s="3">
        <v>45594</v>
      </c>
      <c r="B2465" s="2">
        <v>11.4552</v>
      </c>
      <c r="C2465" s="2">
        <v>50.96284350577691</v>
      </c>
      <c r="D2465" s="2">
        <v>-6.2862518867508044E-3</v>
      </c>
      <c r="E2465" s="2">
        <v>-2.5496234296949972E-11</v>
      </c>
      <c r="F2465" s="2">
        <v>11.423759999999998</v>
      </c>
      <c r="G2465" s="2">
        <v>11.399699999999999</v>
      </c>
      <c r="H2465" s="2">
        <v>11.388584999999999</v>
      </c>
      <c r="I2465" s="2">
        <v>11.527018</v>
      </c>
      <c r="J2465" s="2">
        <v>11.156113999999993</v>
      </c>
      <c r="K2465" s="17" t="s">
        <v>52</v>
      </c>
      <c r="L2465" s="17" t="s">
        <v>55</v>
      </c>
      <c r="M2465" s="17" t="s">
        <v>54</v>
      </c>
    </row>
    <row r="2466" spans="1:13" ht="13.5" x14ac:dyDescent="0.25">
      <c r="A2466" s="3">
        <v>45595</v>
      </c>
      <c r="B2466" s="2">
        <v>11.399699999999999</v>
      </c>
      <c r="C2466" s="2">
        <v>48.27911840650583</v>
      </c>
      <c r="D2466" s="2">
        <v>-3.2288446444503904E-2</v>
      </c>
      <c r="E2466" s="2">
        <v>-2.0396987437559979E-11</v>
      </c>
      <c r="F2466" s="2">
        <v>11.42746</v>
      </c>
      <c r="G2466" s="2">
        <v>11.415429999999999</v>
      </c>
      <c r="H2466" s="2">
        <v>11.391824999999999</v>
      </c>
      <c r="I2466" s="2">
        <v>11.522762</v>
      </c>
      <c r="J2466" s="2">
        <v>11.161555499999993</v>
      </c>
      <c r="K2466" s="17" t="s">
        <v>52</v>
      </c>
      <c r="L2466" s="17" t="s">
        <v>55</v>
      </c>
      <c r="M2466" s="17" t="s">
        <v>53</v>
      </c>
    </row>
    <row r="2467" spans="1:13" ht="13.5" x14ac:dyDescent="0.25">
      <c r="A2467" s="3">
        <v>45596</v>
      </c>
      <c r="B2467" s="2">
        <v>11.473699999999999</v>
      </c>
      <c r="C2467" s="2">
        <v>51.915059815891986</v>
      </c>
      <c r="D2467" s="2">
        <v>-4.2489727691240375E-2</v>
      </c>
      <c r="E2467" s="2">
        <v>-1.6317589950047984E-11</v>
      </c>
      <c r="F2467" s="2">
        <v>11.431159999999998</v>
      </c>
      <c r="G2467" s="2">
        <v>11.42746</v>
      </c>
      <c r="H2467" s="2">
        <v>11.40293</v>
      </c>
      <c r="I2467" s="2">
        <v>11.51906</v>
      </c>
      <c r="J2467" s="2">
        <v>11.166528999999992</v>
      </c>
      <c r="K2467" s="17" t="s">
        <v>52</v>
      </c>
      <c r="L2467" s="17" t="s">
        <v>55</v>
      </c>
      <c r="M2467" s="17" t="s">
        <v>53</v>
      </c>
    </row>
    <row r="2468" spans="1:13" ht="13.5" x14ac:dyDescent="0.25">
      <c r="A2468" s="3">
        <v>45597</v>
      </c>
      <c r="B2468" s="2">
        <v>11.658799999999999</v>
      </c>
      <c r="C2468" s="2">
        <v>59.571071254355012</v>
      </c>
      <c r="D2468" s="2">
        <v>-6.6495406984936167E-2</v>
      </c>
      <c r="E2468" s="2">
        <v>-1.3054071960038389E-11</v>
      </c>
      <c r="F2468" s="2">
        <v>11.473719999999998</v>
      </c>
      <c r="G2468" s="2">
        <v>11.458919999999999</v>
      </c>
      <c r="H2468" s="2">
        <v>11.423749999999998</v>
      </c>
      <c r="I2468" s="2">
        <v>11.520539999999999</v>
      </c>
      <c r="J2468" s="2">
        <v>11.172679499999992</v>
      </c>
      <c r="K2468" s="17" t="s">
        <v>52</v>
      </c>
      <c r="L2468" s="17" t="s">
        <v>55</v>
      </c>
      <c r="M2468" s="17" t="s">
        <v>53</v>
      </c>
    </row>
    <row r="2469" spans="1:13" ht="13.5" x14ac:dyDescent="0.25">
      <c r="A2469" s="3">
        <v>45600</v>
      </c>
      <c r="B2469" s="2">
        <v>11.547700000000001</v>
      </c>
      <c r="C2469" s="2">
        <v>54.012303653021164</v>
      </c>
      <c r="D2469" s="2">
        <v>-5.9977971594127766E-2</v>
      </c>
      <c r="E2469" s="2">
        <v>-1.0443257568030712E-11</v>
      </c>
      <c r="F2469" s="2">
        <v>11.507020000000001</v>
      </c>
      <c r="G2469" s="2">
        <v>11.46632</v>
      </c>
      <c r="H2469" s="2">
        <v>11.439014999999999</v>
      </c>
      <c r="I2469" s="2">
        <v>11.521463999999998</v>
      </c>
      <c r="J2469" s="2">
        <v>11.178274499999995</v>
      </c>
      <c r="K2469" s="17" t="s">
        <v>52</v>
      </c>
      <c r="L2469" s="17" t="s">
        <v>55</v>
      </c>
      <c r="M2469" s="17" t="s">
        <v>53</v>
      </c>
    </row>
    <row r="2470" spans="1:13" ht="13.5" x14ac:dyDescent="0.25">
      <c r="A2470" s="3">
        <v>45601</v>
      </c>
      <c r="B2470" s="2">
        <v>11.52</v>
      </c>
      <c r="C2470" s="2">
        <v>52.692105698764294</v>
      </c>
      <c r="D2470" s="2">
        <v>-5.4395046754102339E-2</v>
      </c>
      <c r="E2470" s="2">
        <v>-8.3546060544245699E-12</v>
      </c>
      <c r="F2470" s="2">
        <v>11.519979999999999</v>
      </c>
      <c r="G2470" s="2">
        <v>11.471869999999999</v>
      </c>
      <c r="H2470" s="2">
        <v>11.44642</v>
      </c>
      <c r="I2470" s="2">
        <v>11.519613999999999</v>
      </c>
      <c r="J2470" s="2">
        <v>11.184862499999994</v>
      </c>
      <c r="K2470" s="17" t="s">
        <v>52</v>
      </c>
      <c r="L2470" s="17" t="s">
        <v>55</v>
      </c>
      <c r="M2470" s="17" t="s">
        <v>53</v>
      </c>
    </row>
    <row r="2471" spans="1:13" ht="13.5" x14ac:dyDescent="0.25">
      <c r="A2471" s="3">
        <v>45602</v>
      </c>
      <c r="B2471" s="2">
        <v>11.5663</v>
      </c>
      <c r="C2471" s="2">
        <v>54.685835221165306</v>
      </c>
      <c r="D2471" s="2">
        <v>-6.6278566645774362E-2</v>
      </c>
      <c r="E2471" s="2">
        <v>-6.6836848435396564E-12</v>
      </c>
      <c r="F2471" s="2">
        <v>11.553299999999998</v>
      </c>
      <c r="G2471" s="2">
        <v>11.490379999999998</v>
      </c>
      <c r="H2471" s="2">
        <v>11.456140000000001</v>
      </c>
      <c r="I2471" s="2">
        <v>11.517763999999998</v>
      </c>
      <c r="J2471" s="2">
        <v>11.191681999999997</v>
      </c>
      <c r="K2471" s="17" t="s">
        <v>52</v>
      </c>
      <c r="L2471" s="17" t="s">
        <v>55</v>
      </c>
      <c r="M2471" s="17" t="s">
        <v>53</v>
      </c>
    </row>
    <row r="2472" spans="1:13" ht="13.5" x14ac:dyDescent="0.25">
      <c r="A2472" s="3">
        <v>45603</v>
      </c>
      <c r="B2472" s="2">
        <v>11.538500000000001</v>
      </c>
      <c r="C2472" s="2">
        <v>53.235129170481201</v>
      </c>
      <c r="D2472" s="2">
        <v>-6.3499232468071654E-2</v>
      </c>
      <c r="E2472" s="2">
        <v>-5.3469478748317256E-12</v>
      </c>
      <c r="F2472" s="2">
        <v>11.56626</v>
      </c>
      <c r="G2472" s="2">
        <v>11.498709999999999</v>
      </c>
      <c r="H2472" s="2">
        <v>11.46447</v>
      </c>
      <c r="I2472" s="2">
        <v>11.517207999999997</v>
      </c>
      <c r="J2472" s="2">
        <v>11.197607999999997</v>
      </c>
      <c r="K2472" s="17" t="s">
        <v>52</v>
      </c>
      <c r="L2472" s="17" t="s">
        <v>55</v>
      </c>
      <c r="M2472" s="17" t="s">
        <v>53</v>
      </c>
    </row>
    <row r="2473" spans="1:13" ht="13.5" x14ac:dyDescent="0.25">
      <c r="A2473" s="3">
        <v>45604</v>
      </c>
      <c r="B2473" s="2">
        <v>11.529199999999999</v>
      </c>
      <c r="C2473" s="2">
        <v>52.731170615995914</v>
      </c>
      <c r="D2473" s="2">
        <v>-6.2273836944592986E-2</v>
      </c>
      <c r="E2473" s="2">
        <v>-4.2775582998653808E-12</v>
      </c>
      <c r="F2473" s="2">
        <v>11.54034</v>
      </c>
      <c r="G2473" s="2">
        <v>11.507029999999999</v>
      </c>
      <c r="H2473" s="2">
        <v>11.456605</v>
      </c>
      <c r="I2473" s="2">
        <v>11.514061999999994</v>
      </c>
      <c r="J2473" s="2">
        <v>11.203277999999997</v>
      </c>
      <c r="K2473" s="17" t="s">
        <v>48</v>
      </c>
      <c r="L2473" s="17" t="s">
        <v>55</v>
      </c>
      <c r="M2473" s="17" t="s">
        <v>47</v>
      </c>
    </row>
    <row r="2474" spans="1:13" ht="13.5" x14ac:dyDescent="0.25">
      <c r="A2474" s="3">
        <v>45607</v>
      </c>
      <c r="B2474" s="2">
        <v>11.557</v>
      </c>
      <c r="C2474" s="2">
        <v>54.129084592992953</v>
      </c>
      <c r="D2474" s="2">
        <v>-7.3580734047915541E-2</v>
      </c>
      <c r="E2474" s="2">
        <v>-3.4220466398923049E-12</v>
      </c>
      <c r="F2474" s="2">
        <v>11.542199999999999</v>
      </c>
      <c r="G2474" s="2">
        <v>11.524609999999999</v>
      </c>
      <c r="H2474" s="2">
        <v>11.46077</v>
      </c>
      <c r="I2474" s="2">
        <v>11.510359999999997</v>
      </c>
      <c r="J2474" s="2">
        <v>11.208919499999995</v>
      </c>
      <c r="K2474" s="17" t="s">
        <v>48</v>
      </c>
      <c r="L2474" s="17" t="s">
        <v>55</v>
      </c>
      <c r="M2474" s="17" t="s">
        <v>51</v>
      </c>
    </row>
    <row r="2475" spans="1:13" ht="13.5" x14ac:dyDescent="0.25">
      <c r="A2475" s="3">
        <v>45608</v>
      </c>
      <c r="B2475" s="2">
        <v>11.3812</v>
      </c>
      <c r="C2475" s="2">
        <v>45.054921240847854</v>
      </c>
      <c r="D2475" s="2">
        <v>-5.9197468427463207E-2</v>
      </c>
      <c r="E2475" s="2">
        <v>-2.7376373119138441E-12</v>
      </c>
      <c r="F2475" s="2">
        <v>11.51444</v>
      </c>
      <c r="G2475" s="2">
        <v>11.51721</v>
      </c>
      <c r="H2475" s="2">
        <v>11.458455000000001</v>
      </c>
      <c r="I2475" s="2">
        <v>11.502958</v>
      </c>
      <c r="J2475" s="2">
        <v>11.213681999999995</v>
      </c>
      <c r="K2475" s="17" t="s">
        <v>48</v>
      </c>
      <c r="L2475" s="17" t="s">
        <v>55</v>
      </c>
      <c r="M2475" s="17" t="s">
        <v>47</v>
      </c>
    </row>
    <row r="2476" spans="1:13" ht="13.5" x14ac:dyDescent="0.25">
      <c r="A2476" s="3">
        <v>45609</v>
      </c>
      <c r="B2476" s="2">
        <v>11.547700000000001</v>
      </c>
      <c r="C2476" s="2">
        <v>53.07786465171079</v>
      </c>
      <c r="D2476" s="2">
        <v>-6.728240313021594E-2</v>
      </c>
      <c r="E2476" s="2">
        <v>-2.1901098495310756E-12</v>
      </c>
      <c r="F2476" s="2">
        <v>11.510720000000001</v>
      </c>
      <c r="G2476" s="2">
        <v>11.532010000000001</v>
      </c>
      <c r="H2476" s="2">
        <v>11.473719999999998</v>
      </c>
      <c r="I2476" s="2">
        <v>11.498885999999997</v>
      </c>
      <c r="J2476" s="2">
        <v>11.219486499999995</v>
      </c>
      <c r="K2476" s="17" t="s">
        <v>48</v>
      </c>
      <c r="L2476" s="17" t="s">
        <v>55</v>
      </c>
      <c r="M2476" s="17" t="s">
        <v>47</v>
      </c>
    </row>
    <row r="2477" spans="1:13" ht="13.5" x14ac:dyDescent="0.25">
      <c r="A2477" s="3">
        <v>45610</v>
      </c>
      <c r="B2477" s="2">
        <v>11.547700000000001</v>
      </c>
      <c r="C2477" s="2">
        <v>53.07786465171079</v>
      </c>
      <c r="D2477" s="2">
        <v>-6.3151996949974532E-2</v>
      </c>
      <c r="E2477" s="2">
        <v>-1.7520878796248606E-12</v>
      </c>
      <c r="F2477" s="2">
        <v>11.512559999999999</v>
      </c>
      <c r="G2477" s="2">
        <v>11.53941</v>
      </c>
      <c r="H2477" s="2">
        <v>11.483435</v>
      </c>
      <c r="I2477" s="2">
        <v>11.494813999999998</v>
      </c>
      <c r="J2477" s="2">
        <v>11.225248999999996</v>
      </c>
      <c r="K2477" s="17" t="s">
        <v>48</v>
      </c>
      <c r="L2477" s="17" t="s">
        <v>55</v>
      </c>
      <c r="M2477" s="17" t="s">
        <v>51</v>
      </c>
    </row>
    <row r="2478" spans="1:13" ht="13.5" x14ac:dyDescent="0.25">
      <c r="A2478" s="3">
        <v>45611</v>
      </c>
      <c r="B2478" s="2">
        <v>11.4922</v>
      </c>
      <c r="C2478" s="2">
        <v>50.241786993315003</v>
      </c>
      <c r="D2478" s="2">
        <v>-2.7451513510186487E-2</v>
      </c>
      <c r="E2478" s="2">
        <v>-1.4016703036998886E-12</v>
      </c>
      <c r="F2478" s="2">
        <v>11.50516</v>
      </c>
      <c r="G2478" s="2">
        <v>11.522750000000002</v>
      </c>
      <c r="H2478" s="2">
        <v>11.490835000000001</v>
      </c>
      <c r="I2478" s="2">
        <v>11.491482000000001</v>
      </c>
      <c r="J2478" s="2">
        <v>11.230733999999998</v>
      </c>
      <c r="K2478" s="17" t="s">
        <v>48</v>
      </c>
      <c r="L2478" s="17" t="s">
        <v>55</v>
      </c>
      <c r="M2478" s="17" t="s">
        <v>47</v>
      </c>
    </row>
    <row r="2479" spans="1:13" ht="13.5" x14ac:dyDescent="0.25">
      <c r="A2479" s="3">
        <v>45614</v>
      </c>
      <c r="B2479" s="2">
        <v>11.658799999999999</v>
      </c>
      <c r="C2479" s="2">
        <v>57.570666521207514</v>
      </c>
      <c r="D2479" s="2">
        <v>-2.6702684450405911E-2</v>
      </c>
      <c r="E2479" s="2">
        <v>-1.121336242959911E-12</v>
      </c>
      <c r="F2479" s="2">
        <v>11.52552</v>
      </c>
      <c r="G2479" s="2">
        <v>11.533860000000001</v>
      </c>
      <c r="H2479" s="2">
        <v>11.500089999999997</v>
      </c>
      <c r="I2479" s="2">
        <v>11.489632000000002</v>
      </c>
      <c r="J2479" s="2">
        <v>11.237051999999998</v>
      </c>
      <c r="K2479" s="17" t="s">
        <v>48</v>
      </c>
      <c r="L2479" s="17" t="s">
        <v>55</v>
      </c>
      <c r="M2479" s="17" t="s">
        <v>51</v>
      </c>
    </row>
    <row r="2480" spans="1:13" ht="13.5" x14ac:dyDescent="0.25">
      <c r="A2480" s="3">
        <v>45615</v>
      </c>
      <c r="B2480" s="2">
        <v>11.732799999999999</v>
      </c>
      <c r="C2480" s="2">
        <v>60.363286564752329</v>
      </c>
      <c r="D2480" s="2">
        <v>-3.6820807728924265E-2</v>
      </c>
      <c r="E2480" s="2">
        <v>-8.9706899436792892E-13</v>
      </c>
      <c r="F2480" s="2">
        <v>11.595839999999999</v>
      </c>
      <c r="G2480" s="2">
        <v>11.55514</v>
      </c>
      <c r="H2480" s="2">
        <v>11.513504999999999</v>
      </c>
      <c r="I2480" s="2">
        <v>11.487412000000001</v>
      </c>
      <c r="J2480" s="2">
        <v>11.243656000000001</v>
      </c>
      <c r="K2480" s="17" t="s">
        <v>52</v>
      </c>
      <c r="L2480" s="17" t="s">
        <v>55</v>
      </c>
      <c r="M2480" s="17" t="s">
        <v>53</v>
      </c>
    </row>
    <row r="2481" spans="1:13" ht="13.5" x14ac:dyDescent="0.25">
      <c r="A2481" s="3">
        <v>45616</v>
      </c>
      <c r="B2481" s="2">
        <v>11.7883</v>
      </c>
      <c r="C2481" s="2">
        <v>62.364044440320086</v>
      </c>
      <c r="D2481" s="2">
        <v>-4.3741607360480828E-2</v>
      </c>
      <c r="E2481" s="2">
        <v>-7.1765519549434321E-13</v>
      </c>
      <c r="F2481" s="2">
        <v>11.64396</v>
      </c>
      <c r="G2481" s="2">
        <v>11.577340000000001</v>
      </c>
      <c r="H2481" s="2">
        <v>11.533859999999999</v>
      </c>
      <c r="I2481" s="2">
        <v>11.487226000000003</v>
      </c>
      <c r="J2481" s="2">
        <v>11.250537500000002</v>
      </c>
      <c r="K2481" s="17" t="s">
        <v>52</v>
      </c>
      <c r="L2481" s="17" t="s">
        <v>55</v>
      </c>
      <c r="M2481" s="17" t="s">
        <v>53</v>
      </c>
    </row>
    <row r="2482" spans="1:13" ht="13.5" x14ac:dyDescent="0.25">
      <c r="A2482" s="3">
        <v>45617</v>
      </c>
      <c r="B2482" s="2">
        <v>11.991899999999999</v>
      </c>
      <c r="C2482" s="2">
        <v>68.621509336352446</v>
      </c>
      <c r="D2482" s="2">
        <v>-7.055372550645167E-2</v>
      </c>
      <c r="E2482" s="2">
        <v>-5.7412415639547459E-13</v>
      </c>
      <c r="F2482" s="2">
        <v>11.732800000000001</v>
      </c>
      <c r="G2482" s="2">
        <v>11.622679999999999</v>
      </c>
      <c r="H2482" s="2">
        <v>11.560694999999999</v>
      </c>
      <c r="I2482" s="2">
        <v>11.490742000000003</v>
      </c>
      <c r="J2482" s="2">
        <v>11.259359500000002</v>
      </c>
      <c r="K2482" s="17" t="s">
        <v>52</v>
      </c>
      <c r="L2482" s="17" t="s">
        <v>55</v>
      </c>
      <c r="M2482" s="17" t="s">
        <v>53</v>
      </c>
    </row>
    <row r="2483" spans="1:13" ht="13.5" x14ac:dyDescent="0.25">
      <c r="A2483" s="3">
        <v>45618</v>
      </c>
      <c r="B2483" s="2">
        <v>11.5663</v>
      </c>
      <c r="C2483" s="2">
        <v>49.932467636036037</v>
      </c>
      <c r="D2483" s="2">
        <v>-6.5828134589406062E-2</v>
      </c>
      <c r="E2483" s="2">
        <v>-4.5929932511637971E-13</v>
      </c>
      <c r="F2483" s="2">
        <v>11.74762</v>
      </c>
      <c r="G2483" s="2">
        <v>11.626390000000001</v>
      </c>
      <c r="H2483" s="2">
        <v>11.566709999999997</v>
      </c>
      <c r="I2483" s="2">
        <v>11.488892000000003</v>
      </c>
      <c r="J2483" s="2">
        <v>11.266263000000006</v>
      </c>
      <c r="K2483" s="17" t="s">
        <v>52</v>
      </c>
      <c r="L2483" s="17" t="s">
        <v>55</v>
      </c>
      <c r="M2483" s="17" t="s">
        <v>53</v>
      </c>
    </row>
    <row r="2484" spans="1:13" ht="13.5" x14ac:dyDescent="0.25">
      <c r="A2484" s="3">
        <v>45621</v>
      </c>
      <c r="B2484" s="2">
        <v>11.8438</v>
      </c>
      <c r="C2484" s="2">
        <v>57.970147186332341</v>
      </c>
      <c r="D2484" s="2">
        <v>-7.807699487275066E-2</v>
      </c>
      <c r="E2484" s="2">
        <v>-3.6743946009310378E-13</v>
      </c>
      <c r="F2484" s="2">
        <v>11.78462</v>
      </c>
      <c r="G2484" s="2">
        <v>11.655069999999998</v>
      </c>
      <c r="H2484" s="2">
        <v>11.589839999999999</v>
      </c>
      <c r="I2484" s="2">
        <v>11.490742000000003</v>
      </c>
      <c r="J2484" s="2">
        <v>11.273506000000006</v>
      </c>
      <c r="K2484" s="17" t="s">
        <v>52</v>
      </c>
      <c r="L2484" s="17" t="s">
        <v>55</v>
      </c>
      <c r="M2484" s="17" t="s">
        <v>53</v>
      </c>
    </row>
    <row r="2485" spans="1:13" ht="13.5" x14ac:dyDescent="0.25">
      <c r="A2485" s="3">
        <v>45622</v>
      </c>
      <c r="B2485" s="2">
        <v>11.8438</v>
      </c>
      <c r="C2485" s="2">
        <v>57.970147186332341</v>
      </c>
      <c r="D2485" s="2">
        <v>-0.11709844387112156</v>
      </c>
      <c r="E2485" s="2">
        <v>-2.9395156807448306E-13</v>
      </c>
      <c r="F2485" s="2">
        <v>11.80682</v>
      </c>
      <c r="G2485" s="2">
        <v>11.70133</v>
      </c>
      <c r="H2485" s="2">
        <v>11.609269999999999</v>
      </c>
      <c r="I2485" s="2">
        <v>11.494442000000001</v>
      </c>
      <c r="J2485" s="2">
        <v>11.280665000000008</v>
      </c>
      <c r="K2485" s="17" t="s">
        <v>52</v>
      </c>
      <c r="L2485" s="17" t="s">
        <v>55</v>
      </c>
      <c r="M2485" s="17" t="s">
        <v>53</v>
      </c>
    </row>
    <row r="2486" spans="1:13" ht="13.5" x14ac:dyDescent="0.25">
      <c r="A2486" s="3">
        <v>45623</v>
      </c>
      <c r="B2486" s="2">
        <v>11.8253</v>
      </c>
      <c r="C2486" s="2">
        <v>57.259425456338676</v>
      </c>
      <c r="D2486" s="2">
        <v>-0.12462238888271315</v>
      </c>
      <c r="E2486" s="2">
        <v>-2.3516125445958644E-13</v>
      </c>
      <c r="F2486" s="2">
        <v>11.814220000000001</v>
      </c>
      <c r="G2486" s="2">
        <v>11.729089999999999</v>
      </c>
      <c r="H2486" s="2">
        <v>11.630549999999998</v>
      </c>
      <c r="I2486" s="2">
        <v>11.494995999999999</v>
      </c>
      <c r="J2486" s="2">
        <v>11.287899500000007</v>
      </c>
      <c r="K2486" s="17" t="s">
        <v>52</v>
      </c>
      <c r="L2486" s="17" t="s">
        <v>55</v>
      </c>
      <c r="M2486" s="17" t="s">
        <v>53</v>
      </c>
    </row>
    <row r="2487" spans="1:13" ht="13.5" x14ac:dyDescent="0.25">
      <c r="A2487" s="3">
        <v>45624</v>
      </c>
      <c r="B2487" s="2">
        <v>11.7791</v>
      </c>
      <c r="C2487" s="2">
        <v>55.4317107610402</v>
      </c>
      <c r="D2487" s="2">
        <v>-0.12883832997290234</v>
      </c>
      <c r="E2487" s="2">
        <v>-1.8812900356766917E-13</v>
      </c>
      <c r="F2487" s="2">
        <v>11.771660000000001</v>
      </c>
      <c r="G2487" s="2">
        <v>11.752230000000001</v>
      </c>
      <c r="H2487" s="2">
        <v>11.645819999999997</v>
      </c>
      <c r="I2487" s="2">
        <v>11.499251999999998</v>
      </c>
      <c r="J2487" s="2">
        <v>11.294861000000008</v>
      </c>
      <c r="K2487" s="17" t="s">
        <v>48</v>
      </c>
      <c r="L2487" s="17" t="s">
        <v>50</v>
      </c>
      <c r="M2487" s="17" t="s">
        <v>47</v>
      </c>
    </row>
    <row r="2488" spans="1:13" ht="13.5" x14ac:dyDescent="0.25">
      <c r="A2488" s="3">
        <v>45625</v>
      </c>
      <c r="B2488" s="2">
        <v>11.8161</v>
      </c>
      <c r="C2488" s="2">
        <v>56.625801452298937</v>
      </c>
      <c r="D2488" s="2">
        <v>-0.14458941396125091</v>
      </c>
      <c r="E2488" s="2">
        <v>-1.5050320285413535E-13</v>
      </c>
      <c r="F2488" s="2">
        <v>11.821619999999999</v>
      </c>
      <c r="G2488" s="2">
        <v>11.78462</v>
      </c>
      <c r="H2488" s="2">
        <v>11.653684999999999</v>
      </c>
      <c r="I2488" s="2">
        <v>11.504989999999999</v>
      </c>
      <c r="J2488" s="2">
        <v>11.302007500000009</v>
      </c>
      <c r="K2488" s="17" t="s">
        <v>48</v>
      </c>
      <c r="L2488" s="17" t="s">
        <v>50</v>
      </c>
      <c r="M2488" s="17" t="s">
        <v>51</v>
      </c>
    </row>
    <row r="2489" spans="1:13" ht="13.5" x14ac:dyDescent="0.25">
      <c r="A2489" s="3">
        <v>45628</v>
      </c>
      <c r="B2489" s="2">
        <v>11.8346</v>
      </c>
      <c r="C2489" s="2">
        <v>57.242647578798895</v>
      </c>
      <c r="D2489" s="2">
        <v>-0.13471303345114016</v>
      </c>
      <c r="E2489" s="2">
        <v>-1.2040256228330828E-13</v>
      </c>
      <c r="F2489" s="2">
        <v>11.81978</v>
      </c>
      <c r="G2489" s="2">
        <v>11.802199999999999</v>
      </c>
      <c r="H2489" s="2">
        <v>11.668029999999998</v>
      </c>
      <c r="I2489" s="2">
        <v>11.510542000000001</v>
      </c>
      <c r="J2489" s="2">
        <v>11.309246500000008</v>
      </c>
      <c r="K2489" s="17" t="s">
        <v>48</v>
      </c>
      <c r="L2489" s="17" t="s">
        <v>55</v>
      </c>
      <c r="M2489" s="17" t="s">
        <v>47</v>
      </c>
    </row>
    <row r="2490" spans="1:13" ht="13.5" x14ac:dyDescent="0.25">
      <c r="A2490" s="3">
        <v>45629</v>
      </c>
      <c r="B2490" s="2">
        <v>11.8901</v>
      </c>
      <c r="C2490" s="2">
        <v>59.120894563753545</v>
      </c>
      <c r="D2490" s="2">
        <v>-0.12016985175858963</v>
      </c>
      <c r="E2490" s="2">
        <v>-9.6322049826646627E-14</v>
      </c>
      <c r="F2490" s="2">
        <v>11.829040000000001</v>
      </c>
      <c r="G2490" s="2">
        <v>11.81793</v>
      </c>
      <c r="H2490" s="2">
        <v>11.686534999999997</v>
      </c>
      <c r="I2490" s="2">
        <v>11.517389999999999</v>
      </c>
      <c r="J2490" s="2">
        <v>11.316763000000007</v>
      </c>
      <c r="K2490" s="17" t="s">
        <v>52</v>
      </c>
      <c r="L2490" s="17" t="s">
        <v>49</v>
      </c>
      <c r="M2490" s="17" t="s">
        <v>53</v>
      </c>
    </row>
    <row r="2491" spans="1:13" ht="13.5" x14ac:dyDescent="0.25">
      <c r="A2491" s="3">
        <v>45630</v>
      </c>
      <c r="B2491" s="2">
        <v>11.917899999999999</v>
      </c>
      <c r="C2491" s="2">
        <v>60.067150660639079</v>
      </c>
      <c r="D2491" s="2">
        <v>-0.10271955440108016</v>
      </c>
      <c r="E2491" s="2">
        <v>-7.7057639861317304E-14</v>
      </c>
      <c r="F2491" s="2">
        <v>11.847560000000001</v>
      </c>
      <c r="G2491" s="2">
        <v>11.83089</v>
      </c>
      <c r="H2491" s="2">
        <v>11.704114999999998</v>
      </c>
      <c r="I2491" s="2">
        <v>11.528124</v>
      </c>
      <c r="J2491" s="2">
        <v>11.324292500000011</v>
      </c>
      <c r="K2491" s="17" t="s">
        <v>52</v>
      </c>
      <c r="L2491" s="17" t="s">
        <v>49</v>
      </c>
      <c r="M2491" s="17" t="s">
        <v>53</v>
      </c>
    </row>
    <row r="2492" spans="1:13" ht="13.5" x14ac:dyDescent="0.25">
      <c r="A2492" s="3">
        <v>45631</v>
      </c>
      <c r="B2492" s="2">
        <v>11.917899999999999</v>
      </c>
      <c r="C2492" s="2">
        <v>60.067150660639079</v>
      </c>
      <c r="D2492" s="2">
        <v>-5.8030921948317271E-2</v>
      </c>
      <c r="E2492" s="2">
        <v>-6.1646111889053846E-14</v>
      </c>
      <c r="F2492" s="2">
        <v>11.875320000000002</v>
      </c>
      <c r="G2492" s="2">
        <v>11.823490000000001</v>
      </c>
      <c r="H2492" s="2">
        <v>11.723084999999998</v>
      </c>
      <c r="I2492" s="2">
        <v>11.538858000000003</v>
      </c>
      <c r="J2492" s="2">
        <v>11.33232500000001</v>
      </c>
      <c r="K2492" s="17" t="s">
        <v>52</v>
      </c>
      <c r="L2492" s="17" t="s">
        <v>49</v>
      </c>
      <c r="M2492" s="17" t="s">
        <v>53</v>
      </c>
    </row>
    <row r="2493" spans="1:13" ht="13.5" x14ac:dyDescent="0.25">
      <c r="A2493" s="3">
        <v>45632</v>
      </c>
      <c r="B2493" s="2">
        <v>11.927099999999999</v>
      </c>
      <c r="C2493" s="2">
        <v>60.418799082126817</v>
      </c>
      <c r="D2493" s="2">
        <v>-8.7672239292185594E-2</v>
      </c>
      <c r="E2493" s="2">
        <v>-4.9316889511243079E-14</v>
      </c>
      <c r="F2493" s="2">
        <v>11.89752</v>
      </c>
      <c r="G2493" s="2">
        <v>11.859570000000001</v>
      </c>
      <c r="H2493" s="2">
        <v>11.742979999999999</v>
      </c>
      <c r="I2493" s="2">
        <v>11.550702000000001</v>
      </c>
      <c r="J2493" s="2">
        <v>11.339984500000012</v>
      </c>
      <c r="K2493" s="17" t="s">
        <v>52</v>
      </c>
      <c r="L2493" s="17" t="s">
        <v>49</v>
      </c>
      <c r="M2493" s="17" t="s">
        <v>53</v>
      </c>
    </row>
    <row r="2494" spans="1:13" ht="13.5" x14ac:dyDescent="0.25">
      <c r="A2494" s="3">
        <v>45635</v>
      </c>
      <c r="B2494" s="2">
        <v>11.927099999999999</v>
      </c>
      <c r="C2494" s="2">
        <v>60.418799082126817</v>
      </c>
      <c r="D2494" s="2">
        <v>-7.1315753002712867E-2</v>
      </c>
      <c r="E2494" s="2">
        <v>-3.9453511608994463E-14</v>
      </c>
      <c r="F2494" s="2">
        <v>11.916019999999998</v>
      </c>
      <c r="G2494" s="2">
        <v>11.867900000000001</v>
      </c>
      <c r="H2494" s="2">
        <v>11.761484999999999</v>
      </c>
      <c r="I2494" s="2">
        <v>11.56162</v>
      </c>
      <c r="J2494" s="2">
        <v>11.345967500000011</v>
      </c>
      <c r="K2494" s="17" t="s">
        <v>52</v>
      </c>
      <c r="L2494" s="17" t="s">
        <v>49</v>
      </c>
      <c r="M2494" s="17" t="s">
        <v>53</v>
      </c>
    </row>
    <row r="2495" spans="1:13" ht="13.5" x14ac:dyDescent="0.25">
      <c r="A2495" s="3">
        <v>45636</v>
      </c>
      <c r="B2495" s="2">
        <v>11.9086</v>
      </c>
      <c r="C2495" s="2">
        <v>59.202962847417645</v>
      </c>
      <c r="D2495" s="2">
        <v>-5.7267044337139694E-2</v>
      </c>
      <c r="E2495" s="2">
        <v>-3.1562809287195572E-14</v>
      </c>
      <c r="F2495" s="2">
        <v>11.91972</v>
      </c>
      <c r="G2495" s="2">
        <v>11.874379999999999</v>
      </c>
      <c r="H2495" s="2">
        <v>11.787855</v>
      </c>
      <c r="I2495" s="2">
        <v>11.574018000000001</v>
      </c>
      <c r="J2495" s="2">
        <v>11.350013500000012</v>
      </c>
      <c r="K2495" s="17" t="s">
        <v>52</v>
      </c>
      <c r="L2495" s="17" t="s">
        <v>49</v>
      </c>
      <c r="M2495" s="17" t="s">
        <v>53</v>
      </c>
    </row>
    <row r="2496" spans="1:13" ht="13.5" x14ac:dyDescent="0.25">
      <c r="A2496" s="3">
        <v>45637</v>
      </c>
      <c r="B2496" s="2">
        <v>11.8253</v>
      </c>
      <c r="C2496" s="2">
        <v>53.939540806436547</v>
      </c>
      <c r="D2496" s="2">
        <v>-4.3021850432920061E-2</v>
      </c>
      <c r="E2496" s="2">
        <v>-2.5250247429756457E-14</v>
      </c>
      <c r="F2496" s="2">
        <v>11.901199999999999</v>
      </c>
      <c r="G2496" s="2">
        <v>11.874379999999999</v>
      </c>
      <c r="H2496" s="2">
        <v>11.801734999999999</v>
      </c>
      <c r="I2496" s="2">
        <v>11.583826000000002</v>
      </c>
      <c r="J2496" s="2">
        <v>11.353391500000011</v>
      </c>
      <c r="K2496" s="17" t="s">
        <v>52</v>
      </c>
      <c r="L2496" s="17" t="s">
        <v>55</v>
      </c>
      <c r="M2496" s="17" t="s">
        <v>54</v>
      </c>
    </row>
    <row r="2497" spans="1:13" ht="13.5" x14ac:dyDescent="0.25">
      <c r="A2497" s="3">
        <v>45638</v>
      </c>
      <c r="B2497" s="2">
        <v>11.8438</v>
      </c>
      <c r="C2497" s="2">
        <v>54.898558426976386</v>
      </c>
      <c r="D2497" s="2">
        <v>-3.9848871158298493E-2</v>
      </c>
      <c r="E2497" s="2">
        <v>-2.0200197943805166E-14</v>
      </c>
      <c r="F2497" s="2">
        <v>11.886379999999999</v>
      </c>
      <c r="G2497" s="2">
        <v>11.880849999999999</v>
      </c>
      <c r="H2497" s="2">
        <v>11.81654</v>
      </c>
      <c r="I2497" s="2">
        <v>11.59567</v>
      </c>
      <c r="J2497" s="2">
        <v>11.35686200000001</v>
      </c>
      <c r="K2497" s="17" t="s">
        <v>52</v>
      </c>
      <c r="L2497" s="17" t="s">
        <v>55</v>
      </c>
      <c r="M2497" s="17" t="s">
        <v>54</v>
      </c>
    </row>
    <row r="2498" spans="1:13" ht="13.5" x14ac:dyDescent="0.25">
      <c r="A2498" s="3">
        <v>45639</v>
      </c>
      <c r="B2498" s="2">
        <v>11.8438</v>
      </c>
      <c r="C2498" s="2">
        <v>54.898558426976386</v>
      </c>
      <c r="D2498" s="2">
        <v>-3.195381479033621E-2</v>
      </c>
      <c r="E2498" s="2">
        <v>-1.6160158355044133E-14</v>
      </c>
      <c r="F2498" s="2">
        <v>11.869720000000001</v>
      </c>
      <c r="G2498" s="2">
        <v>11.883619999999999</v>
      </c>
      <c r="H2498" s="2">
        <v>11.834119999999999</v>
      </c>
      <c r="I2498" s="2">
        <v>11.607698000000001</v>
      </c>
      <c r="J2498" s="2">
        <v>11.36159000000001</v>
      </c>
      <c r="K2498" s="17" t="s">
        <v>48</v>
      </c>
      <c r="L2498" s="17" t="s">
        <v>55</v>
      </c>
      <c r="M2498" s="17" t="s">
        <v>47</v>
      </c>
    </row>
    <row r="2499" spans="1:13" ht="13.5" x14ac:dyDescent="0.25">
      <c r="A2499" s="3">
        <v>45642</v>
      </c>
      <c r="B2499" s="2">
        <v>11.658799999999999</v>
      </c>
      <c r="C2499" s="2">
        <v>44.220518889918459</v>
      </c>
      <c r="D2499" s="2">
        <v>-9.1698952451775284E-3</v>
      </c>
      <c r="E2499" s="2">
        <v>-1.2928126684035307E-14</v>
      </c>
      <c r="F2499" s="2">
        <v>11.81606</v>
      </c>
      <c r="G2499" s="2">
        <v>11.86604</v>
      </c>
      <c r="H2499" s="2">
        <v>11.834119999999999</v>
      </c>
      <c r="I2499" s="2">
        <v>11.616026000000002</v>
      </c>
      <c r="J2499" s="2">
        <v>11.364135500000009</v>
      </c>
      <c r="K2499" s="17" t="s">
        <v>48</v>
      </c>
      <c r="L2499" s="17" t="s">
        <v>50</v>
      </c>
      <c r="M2499" s="17" t="s">
        <v>47</v>
      </c>
    </row>
    <row r="2500" spans="1:13" ht="13.5" x14ac:dyDescent="0.25">
      <c r="A2500" s="3">
        <v>45644</v>
      </c>
      <c r="B2500" s="2">
        <v>11.8901</v>
      </c>
      <c r="C2500" s="2">
        <v>55.796880644955344</v>
      </c>
      <c r="D2500" s="2">
        <v>2.1938012103746019E-3</v>
      </c>
      <c r="E2500" s="2">
        <v>-1.0342501347228247E-14</v>
      </c>
      <c r="F2500" s="2">
        <v>11.812360000000002</v>
      </c>
      <c r="G2500" s="2">
        <v>11.866040000000002</v>
      </c>
      <c r="H2500" s="2">
        <v>11.841984999999998</v>
      </c>
      <c r="I2500" s="2">
        <v>11.626390000000001</v>
      </c>
      <c r="J2500" s="2">
        <v>11.36720900000001</v>
      </c>
      <c r="K2500" s="17" t="s">
        <v>48</v>
      </c>
      <c r="L2500" s="17" t="s">
        <v>50</v>
      </c>
      <c r="M2500" s="17" t="s">
        <v>47</v>
      </c>
    </row>
    <row r="2501" spans="1:13" ht="13.5" x14ac:dyDescent="0.25">
      <c r="A2501" s="3">
        <v>45645</v>
      </c>
      <c r="B2501" s="2">
        <v>11.8346</v>
      </c>
      <c r="C2501" s="2">
        <v>52.956857623760101</v>
      </c>
      <c r="D2501" s="2">
        <v>1.9460015798511421E-2</v>
      </c>
      <c r="E2501" s="2">
        <v>-8.2740010777825969E-15</v>
      </c>
      <c r="F2501" s="2">
        <v>11.814220000000002</v>
      </c>
      <c r="G2501" s="2">
        <v>11.857709999999999</v>
      </c>
      <c r="H2501" s="2">
        <v>11.844299999999999</v>
      </c>
      <c r="I2501" s="2">
        <v>11.635644000000003</v>
      </c>
      <c r="J2501" s="2">
        <v>11.370005000000013</v>
      </c>
      <c r="K2501" s="17" t="s">
        <v>48</v>
      </c>
      <c r="L2501" s="17" t="s">
        <v>50</v>
      </c>
      <c r="M2501" s="17" t="s">
        <v>51</v>
      </c>
    </row>
    <row r="2502" spans="1:13" ht="13.5" x14ac:dyDescent="0.25">
      <c r="A2502" s="3">
        <v>45646</v>
      </c>
      <c r="B2502" s="2">
        <v>11.751300000000001</v>
      </c>
      <c r="C2502" s="2">
        <v>48.931219933908963</v>
      </c>
      <c r="D2502" s="2">
        <v>3.9885568358464241E-2</v>
      </c>
      <c r="E2502" s="2">
        <v>-6.6192008622260777E-15</v>
      </c>
      <c r="F2502" s="2">
        <v>11.795720000000001</v>
      </c>
      <c r="G2502" s="2">
        <v>11.841049999999999</v>
      </c>
      <c r="H2502" s="2">
        <v>11.832269999999999</v>
      </c>
      <c r="I2502" s="2">
        <v>11.643232000000001</v>
      </c>
      <c r="J2502" s="2">
        <v>11.373013000000013</v>
      </c>
      <c r="K2502" s="17" t="s">
        <v>48</v>
      </c>
      <c r="L2502" s="17" t="s">
        <v>50</v>
      </c>
      <c r="M2502" s="17" t="s">
        <v>47</v>
      </c>
    </row>
    <row r="2503" spans="1:13" ht="13.5" x14ac:dyDescent="0.25">
      <c r="A2503" s="3">
        <v>45649</v>
      </c>
      <c r="B2503" s="2">
        <v>11.751300000000001</v>
      </c>
      <c r="C2503" s="2">
        <v>48.931219933908963</v>
      </c>
      <c r="D2503" s="2">
        <v>5.8747917875708211E-2</v>
      </c>
      <c r="E2503" s="2">
        <v>-5.2953606897808623E-15</v>
      </c>
      <c r="F2503" s="2">
        <v>11.77722</v>
      </c>
      <c r="G2503" s="2">
        <v>11.82347</v>
      </c>
      <c r="H2503" s="2">
        <v>11.841519999999999</v>
      </c>
      <c r="I2503" s="2">
        <v>11.644528000000001</v>
      </c>
      <c r="J2503" s="2">
        <v>11.375644000000012</v>
      </c>
      <c r="K2503" s="17" t="s">
        <v>48</v>
      </c>
      <c r="L2503" s="17" t="s">
        <v>50</v>
      </c>
      <c r="M2503" s="17" t="s">
        <v>47</v>
      </c>
    </row>
    <row r="2504" spans="1:13" ht="13.5" x14ac:dyDescent="0.25">
      <c r="A2504" s="3">
        <v>45650</v>
      </c>
      <c r="B2504" s="2">
        <v>11.751300000000001</v>
      </c>
      <c r="C2504" s="2">
        <v>48.931219933908963</v>
      </c>
      <c r="D2504" s="2">
        <v>7.4860038803741702E-2</v>
      </c>
      <c r="E2504" s="2">
        <v>-4.23628855182469E-15</v>
      </c>
      <c r="F2504" s="2">
        <v>11.795719999999999</v>
      </c>
      <c r="G2504" s="2">
        <v>11.80589</v>
      </c>
      <c r="H2504" s="2">
        <v>11.836895000000002</v>
      </c>
      <c r="I2504" s="2">
        <v>11.650080000000001</v>
      </c>
      <c r="J2504" s="2">
        <v>11.378275000000007</v>
      </c>
      <c r="K2504" s="17" t="s">
        <v>52</v>
      </c>
      <c r="L2504" s="17" t="s">
        <v>55</v>
      </c>
      <c r="M2504" s="17" t="s">
        <v>53</v>
      </c>
    </row>
    <row r="2505" spans="1:13" ht="13.5" x14ac:dyDescent="0.25">
      <c r="A2505" s="3">
        <v>45651</v>
      </c>
      <c r="B2505" s="2">
        <v>11.751300000000001</v>
      </c>
      <c r="C2505" s="2">
        <v>48.93121993390897</v>
      </c>
      <c r="D2505" s="2">
        <v>8.5787654473241659E-2</v>
      </c>
      <c r="E2505" s="2">
        <v>-3.389030841459752E-15</v>
      </c>
      <c r="F2505" s="2">
        <v>11.76796</v>
      </c>
      <c r="G2505" s="2">
        <v>11.79016</v>
      </c>
      <c r="H2505" s="2">
        <v>11.832269999999999</v>
      </c>
      <c r="I2505" s="2">
        <v>11.656556</v>
      </c>
      <c r="J2505" s="2">
        <v>11.381157500000008</v>
      </c>
      <c r="K2505" s="17" t="s">
        <v>48</v>
      </c>
      <c r="L2505" s="17" t="s">
        <v>55</v>
      </c>
      <c r="M2505" s="17" t="s">
        <v>47</v>
      </c>
    </row>
    <row r="2506" spans="1:13" ht="13.5" x14ac:dyDescent="0.25">
      <c r="A2506" s="3">
        <v>45652</v>
      </c>
      <c r="B2506" s="2">
        <v>11.751300000000001</v>
      </c>
      <c r="C2506" s="2">
        <v>48.93121993390897</v>
      </c>
      <c r="D2506" s="2">
        <v>8.2348747610618389E-2</v>
      </c>
      <c r="E2506" s="2">
        <v>-2.7112246731678018E-15</v>
      </c>
      <c r="F2506" s="2">
        <v>11.751300000000001</v>
      </c>
      <c r="G2506" s="2">
        <v>11.782760000000001</v>
      </c>
      <c r="H2506" s="2">
        <v>11.828570000000003</v>
      </c>
      <c r="I2506" s="2">
        <v>11.666734000000002</v>
      </c>
      <c r="J2506" s="2">
        <v>11.385423000000005</v>
      </c>
      <c r="K2506" s="17" t="s">
        <v>48</v>
      </c>
      <c r="L2506" s="17" t="s">
        <v>55</v>
      </c>
      <c r="M2506" s="17" t="s">
        <v>47</v>
      </c>
    </row>
    <row r="2507" spans="1:13" ht="13.5" x14ac:dyDescent="0.25">
      <c r="A2507" s="3">
        <v>45653</v>
      </c>
      <c r="B2507" s="2">
        <v>11.723599999999999</v>
      </c>
      <c r="C2507" s="2">
        <v>47.202841625143748</v>
      </c>
      <c r="D2507" s="2">
        <v>8.4457310637215954E-2</v>
      </c>
      <c r="E2507" s="2">
        <v>-2.1689797385342417E-15</v>
      </c>
      <c r="F2507" s="2">
        <v>11.745760000000001</v>
      </c>
      <c r="G2507" s="2">
        <v>11.770740000000002</v>
      </c>
      <c r="H2507" s="2">
        <v>11.825795000000003</v>
      </c>
      <c r="I2507" s="2">
        <v>11.674138000000003</v>
      </c>
      <c r="J2507" s="2">
        <v>11.388292500000004</v>
      </c>
      <c r="K2507" s="17" t="s">
        <v>48</v>
      </c>
      <c r="L2507" s="17" t="s">
        <v>55</v>
      </c>
      <c r="M2507" s="17" t="s">
        <v>47</v>
      </c>
    </row>
    <row r="2508" spans="1:13" ht="13.5" x14ac:dyDescent="0.25">
      <c r="A2508" s="3">
        <v>45656</v>
      </c>
      <c r="B2508" s="2">
        <v>11.742100000000001</v>
      </c>
      <c r="C2508" s="2">
        <v>48.51095164263721</v>
      </c>
      <c r="D2508" s="2">
        <v>8.5146272431421366E-2</v>
      </c>
      <c r="E2508" s="2">
        <v>-1.7351837908273934E-15</v>
      </c>
      <c r="F2508" s="2">
        <v>11.743919999999999</v>
      </c>
      <c r="G2508" s="2">
        <v>11.760570000000001</v>
      </c>
      <c r="H2508" s="2">
        <v>11.822095000000003</v>
      </c>
      <c r="I2508" s="2">
        <v>11.682096000000003</v>
      </c>
      <c r="J2508" s="2">
        <v>11.392512000000004</v>
      </c>
      <c r="K2508" s="17" t="s">
        <v>48</v>
      </c>
      <c r="L2508" s="17" t="s">
        <v>55</v>
      </c>
      <c r="M2508" s="17" t="s">
        <v>47</v>
      </c>
    </row>
    <row r="2509" spans="1:13" ht="13.5" x14ac:dyDescent="0.25">
      <c r="A2509" s="3">
        <v>45657</v>
      </c>
      <c r="B2509" s="2">
        <v>11.751300000000001</v>
      </c>
      <c r="C2509" s="2">
        <v>49.185207398299134</v>
      </c>
      <c r="D2509" s="2">
        <v>5.6731683837918823E-2</v>
      </c>
      <c r="E2509" s="2">
        <v>-1.3881470326619149E-15</v>
      </c>
      <c r="F2509" s="2">
        <v>11.743919999999999</v>
      </c>
      <c r="G2509" s="2">
        <v>11.769819999999999</v>
      </c>
      <c r="H2509" s="2">
        <v>11.81793</v>
      </c>
      <c r="I2509" s="2">
        <v>11.687648000000001</v>
      </c>
      <c r="J2509" s="2">
        <v>11.396777500000001</v>
      </c>
      <c r="K2509" s="17" t="s">
        <v>52</v>
      </c>
      <c r="L2509" s="17" t="s">
        <v>55</v>
      </c>
      <c r="M2509" s="17" t="s">
        <v>55</v>
      </c>
    </row>
    <row r="2510" spans="1:13" ht="13.5" x14ac:dyDescent="0.25">
      <c r="A2510" s="3">
        <v>45659</v>
      </c>
      <c r="B2510" s="2">
        <v>12.195499999999999</v>
      </c>
      <c r="C2510" s="2">
        <v>69.769347486921276</v>
      </c>
      <c r="D2510" s="2">
        <v>3.5449807488731722E-2</v>
      </c>
      <c r="E2510" s="2">
        <v>-1.110517626129532E-15</v>
      </c>
      <c r="F2510" s="2">
        <v>11.832759999999999</v>
      </c>
      <c r="G2510" s="2">
        <v>11.800360000000001</v>
      </c>
      <c r="H2510" s="2">
        <v>11.833200000000003</v>
      </c>
      <c r="I2510" s="2">
        <v>11.702268000000004</v>
      </c>
      <c r="J2510" s="2">
        <v>11.403264</v>
      </c>
      <c r="K2510" s="17" t="s">
        <v>52</v>
      </c>
      <c r="L2510" s="17" t="s">
        <v>55</v>
      </c>
      <c r="M2510" s="17" t="s">
        <v>53</v>
      </c>
    </row>
    <row r="2511" spans="1:13" ht="13.5" x14ac:dyDescent="0.25">
      <c r="A2511" s="3">
        <v>45660</v>
      </c>
      <c r="B2511" s="2">
        <v>11.8346</v>
      </c>
      <c r="C2511" s="2">
        <v>51.511804043477362</v>
      </c>
      <c r="D2511" s="2">
        <v>3.3086516246617848E-2</v>
      </c>
      <c r="E2511" s="2">
        <v>-8.884141009036256E-16</v>
      </c>
      <c r="F2511" s="2">
        <v>11.849419999999999</v>
      </c>
      <c r="G2511" s="2">
        <v>11.800360000000001</v>
      </c>
      <c r="H2511" s="2">
        <v>11.829035000000001</v>
      </c>
      <c r="I2511" s="2">
        <v>11.711336000000003</v>
      </c>
      <c r="J2511" s="2">
        <v>11.407945999999999</v>
      </c>
      <c r="K2511" s="17" t="s">
        <v>52</v>
      </c>
      <c r="L2511" s="17" t="s">
        <v>55</v>
      </c>
      <c r="M2511" s="17" t="s">
        <v>53</v>
      </c>
    </row>
    <row r="2512" spans="1:13" ht="13.5" x14ac:dyDescent="0.25">
      <c r="A2512" s="3">
        <v>45663</v>
      </c>
      <c r="B2512" s="2">
        <v>11.8438</v>
      </c>
      <c r="C2512" s="2">
        <v>51.857656241154992</v>
      </c>
      <c r="D2512" s="2">
        <v>1.7361014376055195E-2</v>
      </c>
      <c r="E2512" s="2">
        <v>-7.1073128072290048E-16</v>
      </c>
      <c r="F2512" s="2">
        <v>11.873460000000001</v>
      </c>
      <c r="G2512" s="2">
        <v>11.809609999999999</v>
      </c>
      <c r="H2512" s="2">
        <v>11.825329999999999</v>
      </c>
      <c r="I2512" s="2">
        <v>11.719108000000004</v>
      </c>
      <c r="J2512" s="2">
        <v>11.413093000000002</v>
      </c>
      <c r="K2512" s="17" t="s">
        <v>52</v>
      </c>
      <c r="L2512" s="17" t="s">
        <v>55</v>
      </c>
      <c r="M2512" s="17" t="s">
        <v>53</v>
      </c>
    </row>
    <row r="2513" spans="1:13" ht="13.5" x14ac:dyDescent="0.25">
      <c r="A2513" s="3">
        <v>45664</v>
      </c>
      <c r="B2513" s="2">
        <v>12.010400000000001</v>
      </c>
      <c r="C2513" s="2">
        <v>57.736498909949589</v>
      </c>
      <c r="D2513" s="2">
        <v>-8.5522536350826073E-3</v>
      </c>
      <c r="E2513" s="2">
        <v>-5.6858502457832046E-16</v>
      </c>
      <c r="F2513" s="2">
        <v>11.927119999999999</v>
      </c>
      <c r="G2513" s="2">
        <v>11.835519999999999</v>
      </c>
      <c r="H2513" s="2">
        <v>11.829495</v>
      </c>
      <c r="I2513" s="2">
        <v>11.730396000000002</v>
      </c>
      <c r="J2513" s="2">
        <v>11.418738000000003</v>
      </c>
      <c r="K2513" s="17" t="s">
        <v>52</v>
      </c>
      <c r="L2513" s="17" t="s">
        <v>55</v>
      </c>
      <c r="M2513" s="17" t="s">
        <v>53</v>
      </c>
    </row>
    <row r="2514" spans="1:13" ht="13.5" x14ac:dyDescent="0.25">
      <c r="A2514" s="3">
        <v>45665</v>
      </c>
      <c r="B2514" s="2">
        <v>11.936400000000001</v>
      </c>
      <c r="C2514" s="2">
        <v>54.550090154542637</v>
      </c>
      <c r="D2514" s="2">
        <v>-2.6228435083863744E-2</v>
      </c>
      <c r="E2514" s="2">
        <v>-4.5486801966265635E-16</v>
      </c>
      <c r="F2514" s="2">
        <v>11.964139999999999</v>
      </c>
      <c r="G2514" s="2">
        <v>11.85403</v>
      </c>
      <c r="H2514" s="2">
        <v>11.82996</v>
      </c>
      <c r="I2514" s="2">
        <v>11.741500000000004</v>
      </c>
      <c r="J2514" s="2">
        <v>11.424138500000003</v>
      </c>
      <c r="K2514" s="17" t="s">
        <v>52</v>
      </c>
      <c r="L2514" s="17" t="s">
        <v>55</v>
      </c>
      <c r="M2514" s="17" t="s">
        <v>53</v>
      </c>
    </row>
    <row r="2515" spans="1:13" ht="13.5" x14ac:dyDescent="0.25">
      <c r="A2515" s="3">
        <v>45666</v>
      </c>
      <c r="B2515" s="2">
        <v>11.936400000000001</v>
      </c>
      <c r="C2515" s="2">
        <v>54.550090154542637</v>
      </c>
      <c r="D2515" s="2">
        <v>-4.1887797357594181E-2</v>
      </c>
      <c r="E2515" s="2">
        <v>-3.6389441573012511E-16</v>
      </c>
      <c r="F2515" s="2">
        <v>11.912319999999999</v>
      </c>
      <c r="G2515" s="2">
        <v>11.872540000000001</v>
      </c>
      <c r="H2515" s="2">
        <v>11.831349999999997</v>
      </c>
      <c r="I2515" s="2">
        <v>11.751124000000003</v>
      </c>
      <c r="J2515" s="2">
        <v>11.429748500000002</v>
      </c>
      <c r="K2515" s="17" t="s">
        <v>52</v>
      </c>
      <c r="L2515" s="17" t="s">
        <v>55</v>
      </c>
      <c r="M2515" s="17" t="s">
        <v>54</v>
      </c>
    </row>
    <row r="2516" spans="1:13" ht="13.5" x14ac:dyDescent="0.25">
      <c r="A2516" s="3">
        <v>45667</v>
      </c>
      <c r="B2516" s="2">
        <v>11.936400000000001</v>
      </c>
      <c r="C2516" s="2">
        <v>54.550090154542637</v>
      </c>
      <c r="D2516" s="2">
        <v>-5.5788576377096888E-2</v>
      </c>
      <c r="E2516" s="2">
        <v>-2.9111553258410012E-16</v>
      </c>
      <c r="F2516" s="2">
        <v>11.93268</v>
      </c>
      <c r="G2516" s="2">
        <v>11.891050000000002</v>
      </c>
      <c r="H2516" s="2">
        <v>11.836904999999998</v>
      </c>
      <c r="I2516" s="2">
        <v>11.761858000000004</v>
      </c>
      <c r="J2516" s="2">
        <v>11.435149000000003</v>
      </c>
      <c r="K2516" s="17" t="s">
        <v>52</v>
      </c>
      <c r="L2516" s="17" t="s">
        <v>55</v>
      </c>
      <c r="M2516" s="17" t="s">
        <v>53</v>
      </c>
    </row>
    <row r="2517" spans="1:13" ht="13.5" x14ac:dyDescent="0.25">
      <c r="A2517" s="3">
        <v>45670</v>
      </c>
      <c r="B2517" s="2">
        <v>11.936400000000001</v>
      </c>
      <c r="C2517" s="2">
        <v>54.550090154542637</v>
      </c>
      <c r="D2517" s="2">
        <v>-7.2414673029104648E-2</v>
      </c>
      <c r="E2517" s="2">
        <v>-2.3289242606728012E-16</v>
      </c>
      <c r="F2517" s="2">
        <v>11.9512</v>
      </c>
      <c r="G2517" s="2">
        <v>11.912330000000003</v>
      </c>
      <c r="H2517" s="2">
        <v>11.841534999999999</v>
      </c>
      <c r="I2517" s="2">
        <v>11.771112000000002</v>
      </c>
      <c r="J2517" s="2">
        <v>11.440549500000001</v>
      </c>
      <c r="K2517" s="17" t="s">
        <v>48</v>
      </c>
      <c r="L2517" s="17" t="s">
        <v>55</v>
      </c>
      <c r="M2517" s="17" t="s">
        <v>51</v>
      </c>
    </row>
    <row r="2518" spans="1:13" ht="13.5" x14ac:dyDescent="0.25">
      <c r="A2518" s="3">
        <v>45671</v>
      </c>
      <c r="B2518" s="2">
        <v>12.010400000000001</v>
      </c>
      <c r="C2518" s="2">
        <v>57.690778274122572</v>
      </c>
      <c r="D2518" s="2">
        <v>-8.9675977551001651E-2</v>
      </c>
      <c r="E2518" s="2">
        <v>-1.8631394085382411E-16</v>
      </c>
      <c r="F2518" s="2">
        <v>11.9512</v>
      </c>
      <c r="G2518" s="2">
        <v>11.939160000000003</v>
      </c>
      <c r="H2518" s="2">
        <v>11.849864999999999</v>
      </c>
      <c r="I2518" s="2">
        <v>11.778144000000005</v>
      </c>
      <c r="J2518" s="2">
        <v>11.446362000000004</v>
      </c>
      <c r="K2518" s="17" t="s">
        <v>52</v>
      </c>
      <c r="L2518" s="17" t="s">
        <v>55</v>
      </c>
      <c r="M2518" s="17" t="s">
        <v>55</v>
      </c>
    </row>
    <row r="2519" spans="1:13" ht="13.5" x14ac:dyDescent="0.25">
      <c r="A2519" s="3">
        <v>45672</v>
      </c>
      <c r="B2519" s="2">
        <v>11.936400000000001</v>
      </c>
      <c r="C2519" s="2">
        <v>53.694923490008939</v>
      </c>
      <c r="D2519" s="2">
        <v>-9.833852693367362E-2</v>
      </c>
      <c r="E2519" s="2">
        <v>-1.4905115268305931E-16</v>
      </c>
      <c r="F2519" s="2">
        <v>11.951200000000002</v>
      </c>
      <c r="G2519" s="2">
        <v>11.957670000000002</v>
      </c>
      <c r="H2519" s="2">
        <v>11.863744999999998</v>
      </c>
      <c r="I2519" s="2">
        <v>11.785918000000004</v>
      </c>
      <c r="J2519" s="2">
        <v>11.451846500000004</v>
      </c>
      <c r="K2519" s="17" t="s">
        <v>52</v>
      </c>
      <c r="L2519" s="17" t="s">
        <v>55</v>
      </c>
      <c r="M2519" s="17" t="s">
        <v>55</v>
      </c>
    </row>
    <row r="2520" spans="1:13" ht="13.5" x14ac:dyDescent="0.25">
      <c r="A2520" s="3">
        <v>45673</v>
      </c>
      <c r="B2520" s="2">
        <v>12.195499999999999</v>
      </c>
      <c r="C2520" s="2">
        <v>63.284039444689405</v>
      </c>
      <c r="D2520" s="2">
        <v>-5.696829038808815E-2</v>
      </c>
      <c r="E2520" s="2">
        <v>-1.1924092214644745E-16</v>
      </c>
      <c r="F2520" s="2">
        <v>12.003020000000001</v>
      </c>
      <c r="G2520" s="2">
        <v>11.957670000000002</v>
      </c>
      <c r="H2520" s="2">
        <v>11.879014999999999</v>
      </c>
      <c r="I2520" s="2">
        <v>11.799428000000004</v>
      </c>
      <c r="J2520" s="2">
        <v>11.458626500000001</v>
      </c>
      <c r="K2520" s="17" t="s">
        <v>52</v>
      </c>
      <c r="L2520" s="17" t="s">
        <v>55</v>
      </c>
      <c r="M2520" s="17" t="s">
        <v>53</v>
      </c>
    </row>
    <row r="2521" spans="1:13" ht="13.5" x14ac:dyDescent="0.25">
      <c r="A2521" s="3">
        <v>45674</v>
      </c>
      <c r="B2521" s="2">
        <v>12.324999999999999</v>
      </c>
      <c r="C2521" s="2">
        <v>66.966145204437282</v>
      </c>
      <c r="D2521" s="2">
        <v>-8.9022170127153188E-2</v>
      </c>
      <c r="E2521" s="2">
        <v>-9.5392737717157971E-17</v>
      </c>
      <c r="F2521" s="2">
        <v>12.08074</v>
      </c>
      <c r="G2521" s="2">
        <v>12.006710000000002</v>
      </c>
      <c r="H2521" s="2">
        <v>11.903534999999998</v>
      </c>
      <c r="I2521" s="2">
        <v>11.814602000000006</v>
      </c>
      <c r="J2521" s="2">
        <v>11.466179500000001</v>
      </c>
      <c r="K2521" s="17" t="s">
        <v>52</v>
      </c>
      <c r="L2521" s="17" t="s">
        <v>55</v>
      </c>
      <c r="M2521" s="17" t="s">
        <v>53</v>
      </c>
    </row>
    <row r="2522" spans="1:13" ht="13.5" x14ac:dyDescent="0.25">
      <c r="A2522" s="3">
        <v>45677</v>
      </c>
      <c r="B2522" s="2">
        <v>12.4453</v>
      </c>
      <c r="C2522" s="2">
        <v>69.978173307732035</v>
      </c>
      <c r="D2522" s="2">
        <v>-0.12620544148822077</v>
      </c>
      <c r="E2522" s="2">
        <v>-7.6314190173726386E-17</v>
      </c>
      <c r="F2522" s="2">
        <v>12.182520000000002</v>
      </c>
      <c r="G2522" s="2">
        <v>12.066860000000002</v>
      </c>
      <c r="H2522" s="2">
        <v>11.938234999999997</v>
      </c>
      <c r="I2522" s="2">
        <v>11.832738000000004</v>
      </c>
      <c r="J2522" s="2">
        <v>11.4742085</v>
      </c>
      <c r="K2522" s="17" t="s">
        <v>52</v>
      </c>
      <c r="L2522" s="17" t="s">
        <v>55</v>
      </c>
      <c r="M2522" s="17" t="s">
        <v>53</v>
      </c>
    </row>
    <row r="2523" spans="1:13" ht="13.5" x14ac:dyDescent="0.25">
      <c r="A2523" s="3">
        <v>45678</v>
      </c>
      <c r="B2523" s="2">
        <v>12.584099999999999</v>
      </c>
      <c r="C2523" s="2">
        <v>73.033343381992822</v>
      </c>
      <c r="D2523" s="2">
        <v>-0.14540480860599914</v>
      </c>
      <c r="E2523" s="2">
        <v>-6.1051352138981114E-17</v>
      </c>
      <c r="F2523" s="2">
        <v>12.297260000000001</v>
      </c>
      <c r="G2523" s="2">
        <v>12.124230000000001</v>
      </c>
      <c r="H2523" s="2">
        <v>11.979874999999998</v>
      </c>
      <c r="I2523" s="2">
        <v>11.853836000000003</v>
      </c>
      <c r="J2523" s="2">
        <v>11.483057000000001</v>
      </c>
      <c r="K2523" s="17" t="s">
        <v>52</v>
      </c>
      <c r="L2523" s="17" t="s">
        <v>55</v>
      </c>
      <c r="M2523" s="17" t="s">
        <v>53</v>
      </c>
    </row>
    <row r="2524" spans="1:13" ht="13.5" x14ac:dyDescent="0.25">
      <c r="A2524" s="3">
        <v>45679</v>
      </c>
      <c r="B2524" s="2">
        <v>12.584099999999999</v>
      </c>
      <c r="C2524" s="2">
        <v>73.033343381992822</v>
      </c>
      <c r="D2524" s="2">
        <v>-0.17671252006743821</v>
      </c>
      <c r="E2524" s="2">
        <v>-4.8841081711184896E-17</v>
      </c>
      <c r="F2524" s="2">
        <v>12.4268</v>
      </c>
      <c r="G2524" s="2">
        <v>12.189000000000002</v>
      </c>
      <c r="H2524" s="2">
        <v>12.021514999999999</v>
      </c>
      <c r="I2524" s="2">
        <v>11.874378000000004</v>
      </c>
      <c r="J2524" s="2">
        <v>11.4919055</v>
      </c>
      <c r="K2524" s="17" t="s">
        <v>52</v>
      </c>
      <c r="L2524" s="17" t="s">
        <v>49</v>
      </c>
      <c r="M2524" s="17" t="s">
        <v>53</v>
      </c>
    </row>
    <row r="2525" spans="1:13" ht="13.5" x14ac:dyDescent="0.25">
      <c r="A2525" s="3">
        <v>45680</v>
      </c>
      <c r="B2525" s="2">
        <v>12.722899999999999</v>
      </c>
      <c r="C2525" s="2">
        <v>75.880057837372178</v>
      </c>
      <c r="D2525" s="2">
        <v>-0.21689021400369413</v>
      </c>
      <c r="E2525" s="2">
        <v>-3.9072865368947917E-17</v>
      </c>
      <c r="F2525" s="2">
        <v>12.53228</v>
      </c>
      <c r="G2525" s="2">
        <v>12.267650000000001</v>
      </c>
      <c r="H2525" s="2">
        <v>12.070095</v>
      </c>
      <c r="I2525" s="2">
        <v>11.901212000000003</v>
      </c>
      <c r="J2525" s="2">
        <v>11.501448000000003</v>
      </c>
      <c r="K2525" s="17" t="s">
        <v>52</v>
      </c>
      <c r="L2525" s="17" t="s">
        <v>55</v>
      </c>
      <c r="M2525" s="17" t="s">
        <v>53</v>
      </c>
    </row>
    <row r="2526" spans="1:13" ht="13.5" x14ac:dyDescent="0.25">
      <c r="A2526" s="3">
        <v>45681</v>
      </c>
      <c r="B2526" s="2">
        <v>12.722899999999999</v>
      </c>
      <c r="C2526" s="2">
        <v>75.880057837372178</v>
      </c>
      <c r="D2526" s="2">
        <v>-0.25485974385114751</v>
      </c>
      <c r="E2526" s="2">
        <v>-3.1258292295158332E-17</v>
      </c>
      <c r="F2526" s="2">
        <v>12.611859999999998</v>
      </c>
      <c r="G2526" s="2">
        <v>12.346299999999999</v>
      </c>
      <c r="H2526" s="2">
        <v>12.118675000000001</v>
      </c>
      <c r="I2526" s="2">
        <v>11.924716</v>
      </c>
      <c r="J2526" s="2">
        <v>11.510781000000001</v>
      </c>
      <c r="K2526" s="17" t="s">
        <v>52</v>
      </c>
      <c r="L2526" s="17" t="s">
        <v>55</v>
      </c>
      <c r="M2526" s="17" t="s">
        <v>53</v>
      </c>
    </row>
    <row r="2527" spans="1:13" ht="13.5" x14ac:dyDescent="0.25">
      <c r="A2527" s="3">
        <v>45684</v>
      </c>
      <c r="B2527" s="2">
        <v>12.9079</v>
      </c>
      <c r="C2527" s="2">
        <v>79.263802282336144</v>
      </c>
      <c r="D2527" s="2">
        <v>-0.3043702331179432</v>
      </c>
      <c r="E2527" s="2">
        <v>-2.5006633836126666E-17</v>
      </c>
      <c r="F2527" s="2">
        <v>12.704379999999997</v>
      </c>
      <c r="G2527" s="2">
        <v>12.44345</v>
      </c>
      <c r="H2527" s="2">
        <v>12.177890000000003</v>
      </c>
      <c r="I2527" s="2">
        <v>11.951920000000003</v>
      </c>
      <c r="J2527" s="2">
        <v>11.520829500000001</v>
      </c>
      <c r="K2527" s="17" t="s">
        <v>52</v>
      </c>
      <c r="L2527" s="17" t="s">
        <v>55</v>
      </c>
      <c r="M2527" s="17" t="s">
        <v>53</v>
      </c>
    </row>
    <row r="2528" spans="1:13" ht="13.5" x14ac:dyDescent="0.25">
      <c r="A2528" s="3">
        <v>45685</v>
      </c>
      <c r="B2528" s="2">
        <v>12.861700000000001</v>
      </c>
      <c r="C2528" s="2">
        <v>76.381980374973665</v>
      </c>
      <c r="D2528" s="2">
        <v>-0.33595628330568239</v>
      </c>
      <c r="E2528" s="2">
        <v>-2.0005307068901334E-17</v>
      </c>
      <c r="F2528" s="2">
        <v>12.759899999999998</v>
      </c>
      <c r="G2528" s="2">
        <v>12.52858</v>
      </c>
      <c r="H2528" s="2">
        <v>12.233870000000005</v>
      </c>
      <c r="I2528" s="2">
        <v>11.979310000000003</v>
      </c>
      <c r="J2528" s="2">
        <v>11.530647000000002</v>
      </c>
      <c r="K2528" s="17" t="s">
        <v>52</v>
      </c>
      <c r="L2528" s="17" t="s">
        <v>55</v>
      </c>
      <c r="M2528" s="17" t="s">
        <v>53</v>
      </c>
    </row>
    <row r="2529" spans="1:13" ht="13.5" x14ac:dyDescent="0.25">
      <c r="A2529" s="3">
        <v>45686</v>
      </c>
      <c r="B2529" s="2">
        <v>12.722899999999999</v>
      </c>
      <c r="C2529" s="2">
        <v>68.342710467616172</v>
      </c>
      <c r="D2529" s="2">
        <v>-0.36767918549487355</v>
      </c>
      <c r="E2529" s="2">
        <v>-1.6004245655121068E-17</v>
      </c>
      <c r="F2529" s="2">
        <v>12.787659999999999</v>
      </c>
      <c r="G2529" s="2">
        <v>12.607229999999998</v>
      </c>
      <c r="H2529" s="2">
        <v>12.282450000000004</v>
      </c>
      <c r="I2529" s="2">
        <v>12.000591999999999</v>
      </c>
      <c r="J2529" s="2">
        <v>11.538932500000003</v>
      </c>
      <c r="K2529" s="17" t="s">
        <v>52</v>
      </c>
      <c r="L2529" s="17" t="s">
        <v>55</v>
      </c>
      <c r="M2529" s="17" t="s">
        <v>53</v>
      </c>
    </row>
    <row r="2530" spans="1:13" ht="13.5" x14ac:dyDescent="0.25">
      <c r="A2530" s="3">
        <v>45687</v>
      </c>
      <c r="B2530" s="2">
        <v>12.8432</v>
      </c>
      <c r="C2530" s="2">
        <v>71.174514351474812</v>
      </c>
      <c r="D2530" s="2">
        <v>-0.36635577056623347</v>
      </c>
      <c r="E2530" s="2">
        <v>-1.2803396524096855E-17</v>
      </c>
      <c r="F2530" s="2">
        <v>12.811719999999999</v>
      </c>
      <c r="G2530" s="2">
        <v>12.671999999999999</v>
      </c>
      <c r="H2530" s="2">
        <v>12.314835000000004</v>
      </c>
      <c r="I2530" s="2">
        <v>12.0228</v>
      </c>
      <c r="J2530" s="2">
        <v>11.547819500000003</v>
      </c>
      <c r="K2530" s="17" t="s">
        <v>52</v>
      </c>
      <c r="L2530" s="17" t="s">
        <v>55</v>
      </c>
      <c r="M2530" s="17" t="s">
        <v>53</v>
      </c>
    </row>
    <row r="2531" spans="1:13" ht="13.5" x14ac:dyDescent="0.25">
      <c r="A2531" s="3">
        <v>45688</v>
      </c>
      <c r="B2531" s="2">
        <v>12.7691</v>
      </c>
      <c r="C2531" s="2">
        <v>67.187782581486545</v>
      </c>
      <c r="D2531" s="2">
        <v>-0.34311314325101883</v>
      </c>
      <c r="E2531" s="2">
        <v>-1.0242717219277485E-17</v>
      </c>
      <c r="F2531" s="2">
        <v>12.820959999999999</v>
      </c>
      <c r="G2531" s="2">
        <v>12.716409999999998</v>
      </c>
      <c r="H2531" s="2">
        <v>12.361560000000004</v>
      </c>
      <c r="I2531" s="2">
        <v>12.042415999999998</v>
      </c>
      <c r="J2531" s="2">
        <v>11.556336000000003</v>
      </c>
      <c r="K2531" s="17" t="s">
        <v>52</v>
      </c>
      <c r="L2531" s="17" t="s">
        <v>55</v>
      </c>
      <c r="M2531" s="17" t="s">
        <v>53</v>
      </c>
    </row>
    <row r="2532" spans="1:13" ht="13.5" x14ac:dyDescent="0.25">
      <c r="A2532" s="3">
        <v>45691</v>
      </c>
      <c r="B2532" s="2">
        <v>12.7691</v>
      </c>
      <c r="C2532" s="2">
        <v>67.187782581486545</v>
      </c>
      <c r="D2532" s="2">
        <v>-0.30754626266786111</v>
      </c>
      <c r="E2532" s="2">
        <v>-8.1941737754219879E-18</v>
      </c>
      <c r="F2532" s="2">
        <v>12.793200000000002</v>
      </c>
      <c r="G2532" s="2">
        <v>12.748789999999996</v>
      </c>
      <c r="H2532" s="2">
        <v>12.407825000000004</v>
      </c>
      <c r="I2532" s="2">
        <v>12.057959999999998</v>
      </c>
      <c r="J2532" s="2">
        <v>11.564852500000002</v>
      </c>
      <c r="K2532" s="17" t="s">
        <v>48</v>
      </c>
      <c r="L2532" s="17" t="s">
        <v>55</v>
      </c>
      <c r="M2532" s="17" t="s">
        <v>47</v>
      </c>
    </row>
    <row r="2533" spans="1:13" ht="13.5" x14ac:dyDescent="0.25">
      <c r="A2533" s="3">
        <v>45692</v>
      </c>
      <c r="B2533" s="2">
        <v>12.7691</v>
      </c>
      <c r="C2533" s="2">
        <v>67.187782581486545</v>
      </c>
      <c r="D2533" s="2">
        <v>-0.25851185465920246</v>
      </c>
      <c r="E2533" s="2">
        <v>-6.5553390203375909E-18</v>
      </c>
      <c r="F2533" s="2">
        <v>12.77468</v>
      </c>
      <c r="G2533" s="2">
        <v>12.767289999999997</v>
      </c>
      <c r="H2533" s="2">
        <v>12.445760000000003</v>
      </c>
      <c r="I2533" s="2">
        <v>12.082015999999999</v>
      </c>
      <c r="J2533" s="2">
        <v>11.573369000000003</v>
      </c>
      <c r="K2533" s="17" t="s">
        <v>52</v>
      </c>
      <c r="L2533" s="17" t="s">
        <v>55</v>
      </c>
      <c r="M2533" s="17" t="s">
        <v>54</v>
      </c>
    </row>
    <row r="2534" spans="1:13" ht="13.5" x14ac:dyDescent="0.25">
      <c r="A2534" s="3">
        <v>45693</v>
      </c>
      <c r="B2534" s="2">
        <v>12.944900000000001</v>
      </c>
      <c r="C2534" s="2">
        <v>71.858600235554746</v>
      </c>
      <c r="D2534" s="2">
        <v>-0.23227906371613116</v>
      </c>
      <c r="E2534" s="2">
        <v>-5.2442712162700731E-18</v>
      </c>
      <c r="F2534" s="2">
        <v>12.81908</v>
      </c>
      <c r="G2534" s="2">
        <v>12.803369999999997</v>
      </c>
      <c r="H2534" s="2">
        <v>12.496185000000004</v>
      </c>
      <c r="I2534" s="2">
        <v>12.104037999999996</v>
      </c>
      <c r="J2534" s="2">
        <v>11.582806000000003</v>
      </c>
      <c r="K2534" s="17" t="s">
        <v>52</v>
      </c>
      <c r="L2534" s="17" t="s">
        <v>55</v>
      </c>
      <c r="M2534" s="17" t="s">
        <v>53</v>
      </c>
    </row>
    <row r="2535" spans="1:13" ht="13.5" x14ac:dyDescent="0.25">
      <c r="A2535" s="3">
        <v>45694</v>
      </c>
      <c r="B2535" s="2">
        <v>12.926399999999999</v>
      </c>
      <c r="C2535" s="2">
        <v>70.71776377513703</v>
      </c>
      <c r="D2535" s="2">
        <v>-0.19046671680955285</v>
      </c>
      <c r="E2535" s="2">
        <v>-4.1954169730160585E-18</v>
      </c>
      <c r="F2535" s="2">
        <v>12.83572</v>
      </c>
      <c r="G2535" s="2">
        <v>12.823719999999998</v>
      </c>
      <c r="H2535" s="2">
        <v>12.545685000000002</v>
      </c>
      <c r="I2535" s="2">
        <v>12.125689999999993</v>
      </c>
      <c r="J2535" s="2">
        <v>11.592234500000002</v>
      </c>
      <c r="K2535" s="17" t="s">
        <v>52</v>
      </c>
      <c r="L2535" s="17" t="s">
        <v>55</v>
      </c>
      <c r="M2535" s="17" t="s">
        <v>53</v>
      </c>
    </row>
    <row r="2536" spans="1:13" ht="13.5" x14ac:dyDescent="0.25">
      <c r="A2536" s="3">
        <v>45695</v>
      </c>
      <c r="B2536" s="2">
        <v>13.0467</v>
      </c>
      <c r="C2536" s="2">
        <v>73.647600311347389</v>
      </c>
      <c r="D2536" s="2">
        <v>-0.1667673941128367</v>
      </c>
      <c r="E2536" s="2">
        <v>-3.356333578412847E-18</v>
      </c>
      <c r="F2536" s="2">
        <v>12.89124</v>
      </c>
      <c r="G2536" s="2">
        <v>12.856099999999998</v>
      </c>
      <c r="H2536" s="2">
        <v>12.601200000000002</v>
      </c>
      <c r="I2536" s="2">
        <v>12.150117999999996</v>
      </c>
      <c r="J2536" s="2">
        <v>11.601091000000002</v>
      </c>
      <c r="K2536" s="17" t="s">
        <v>52</v>
      </c>
      <c r="L2536" s="17" t="s">
        <v>55</v>
      </c>
      <c r="M2536" s="17" t="s">
        <v>53</v>
      </c>
    </row>
    <row r="2537" spans="1:13" ht="13.5" x14ac:dyDescent="0.25">
      <c r="A2537" s="3">
        <v>45698</v>
      </c>
      <c r="B2537" s="2">
        <v>13.0467</v>
      </c>
      <c r="C2537" s="2">
        <v>73.647600311347389</v>
      </c>
      <c r="D2537" s="2">
        <v>-0.1215275555998776</v>
      </c>
      <c r="E2537" s="2">
        <v>-2.6850668627302777E-18</v>
      </c>
      <c r="F2537" s="2">
        <v>12.946760000000001</v>
      </c>
      <c r="G2537" s="2">
        <v>12.869980000000002</v>
      </c>
      <c r="H2537" s="2">
        <v>12.656715</v>
      </c>
      <c r="I2537" s="2">
        <v>12.175469999999994</v>
      </c>
      <c r="J2537" s="2">
        <v>11.610157000000001</v>
      </c>
      <c r="K2537" s="17" t="s">
        <v>52</v>
      </c>
      <c r="L2537" s="17" t="s">
        <v>55</v>
      </c>
      <c r="M2537" s="17" t="s">
        <v>53</v>
      </c>
    </row>
    <row r="2538" spans="1:13" ht="13.5" x14ac:dyDescent="0.25">
      <c r="A2538" s="3">
        <v>45699</v>
      </c>
      <c r="B2538" s="2">
        <v>13.0467</v>
      </c>
      <c r="C2538" s="2">
        <v>73.647600311347389</v>
      </c>
      <c r="D2538" s="2">
        <v>-9.3387766957533813E-2</v>
      </c>
      <c r="E2538" s="2">
        <v>-2.1480534901842224E-18</v>
      </c>
      <c r="F2538" s="2">
        <v>13.002279999999999</v>
      </c>
      <c r="G2538" s="2">
        <v>12.888480000000001</v>
      </c>
      <c r="H2538" s="2">
        <v>12.70853</v>
      </c>
      <c r="I2538" s="2">
        <v>12.200081999999993</v>
      </c>
      <c r="J2538" s="2">
        <v>11.6184265</v>
      </c>
      <c r="K2538" s="17" t="s">
        <v>52</v>
      </c>
      <c r="L2538" s="17" t="s">
        <v>55</v>
      </c>
      <c r="M2538" s="17" t="s">
        <v>53</v>
      </c>
    </row>
    <row r="2539" spans="1:13" ht="13.5" x14ac:dyDescent="0.25">
      <c r="A2539" s="3">
        <v>45700</v>
      </c>
      <c r="B2539" s="2">
        <v>13.2318</v>
      </c>
      <c r="C2539" s="2">
        <v>77.89747301378911</v>
      </c>
      <c r="D2539" s="2">
        <v>-0.10744989532085114</v>
      </c>
      <c r="E2539" s="2">
        <v>-1.7184427921473779E-18</v>
      </c>
      <c r="F2539" s="2">
        <v>13.059659999999999</v>
      </c>
      <c r="G2539" s="2">
        <v>12.93937</v>
      </c>
      <c r="H2539" s="2">
        <v>12.773299999999997</v>
      </c>
      <c r="I2539" s="2">
        <v>12.228025999999993</v>
      </c>
      <c r="J2539" s="2">
        <v>11.627579500000001</v>
      </c>
      <c r="K2539" s="17" t="s">
        <v>52</v>
      </c>
      <c r="L2539" s="17" t="s">
        <v>55</v>
      </c>
      <c r="M2539" s="17" t="s">
        <v>53</v>
      </c>
    </row>
    <row r="2540" spans="1:13" ht="13.5" x14ac:dyDescent="0.25">
      <c r="A2540" s="3">
        <v>45701</v>
      </c>
      <c r="B2540" s="2">
        <v>13.185499999999999</v>
      </c>
      <c r="C2540" s="2">
        <v>74.654302014648763</v>
      </c>
      <c r="D2540" s="2">
        <v>-0.10110484038817091</v>
      </c>
      <c r="E2540" s="2">
        <v>-1.3747542337179024E-18</v>
      </c>
      <c r="F2540" s="2">
        <v>13.11148</v>
      </c>
      <c r="G2540" s="2">
        <v>12.973599999999999</v>
      </c>
      <c r="H2540" s="2">
        <v>12.822799999999997</v>
      </c>
      <c r="I2540" s="2">
        <v>12.253933999999994</v>
      </c>
      <c r="J2540" s="2">
        <v>11.636500999999999</v>
      </c>
      <c r="K2540" s="17" t="s">
        <v>52</v>
      </c>
      <c r="L2540" s="17" t="s">
        <v>55</v>
      </c>
      <c r="M2540" s="17" t="s">
        <v>53</v>
      </c>
    </row>
    <row r="2541" spans="1:13" ht="13.5" x14ac:dyDescent="0.25">
      <c r="A2541" s="3">
        <v>45702</v>
      </c>
      <c r="B2541" s="2">
        <v>13.185499999999999</v>
      </c>
      <c r="C2541" s="2">
        <v>74.654302014648763</v>
      </c>
      <c r="D2541" s="2">
        <v>-0.11028230629119129</v>
      </c>
      <c r="E2541" s="2">
        <v>-1.0998033869743221E-18</v>
      </c>
      <c r="F2541" s="2">
        <v>13.139239999999997</v>
      </c>
      <c r="G2541" s="2">
        <v>13.01524</v>
      </c>
      <c r="H2541" s="2">
        <v>12.865824999999996</v>
      </c>
      <c r="I2541" s="2">
        <v>12.279285999999995</v>
      </c>
      <c r="J2541" s="2">
        <v>11.6458835</v>
      </c>
      <c r="K2541" s="17" t="s">
        <v>48</v>
      </c>
      <c r="L2541" s="17" t="s">
        <v>55</v>
      </c>
      <c r="M2541" s="17" t="s">
        <v>51</v>
      </c>
    </row>
    <row r="2542" spans="1:13" ht="13.5" x14ac:dyDescent="0.25">
      <c r="A2542" s="3">
        <v>45705</v>
      </c>
      <c r="B2542" s="2">
        <v>13.13</v>
      </c>
      <c r="C2542" s="2">
        <v>70.569732350405445</v>
      </c>
      <c r="D2542" s="2">
        <v>-0.11685003819479789</v>
      </c>
      <c r="E2542" s="2">
        <v>-8.7984270957945772E-19</v>
      </c>
      <c r="F2542" s="2">
        <v>13.155899999999999</v>
      </c>
      <c r="G2542" s="2">
        <v>13.051330000000002</v>
      </c>
      <c r="H2542" s="2">
        <v>12.900059999999996</v>
      </c>
      <c r="I2542" s="2">
        <v>12.303527999999996</v>
      </c>
      <c r="J2542" s="2">
        <v>11.6551565</v>
      </c>
      <c r="K2542" s="17" t="s">
        <v>48</v>
      </c>
      <c r="L2542" s="17" t="s">
        <v>55</v>
      </c>
      <c r="M2542" s="17" t="s">
        <v>51</v>
      </c>
    </row>
    <row r="2543" spans="1:13" ht="13.5" x14ac:dyDescent="0.25">
      <c r="A2543" s="3">
        <v>45706</v>
      </c>
      <c r="B2543" s="2">
        <v>13.167</v>
      </c>
      <c r="C2543" s="2">
        <v>71.682094051381441</v>
      </c>
      <c r="D2543" s="2">
        <v>-0.12751763398030569</v>
      </c>
      <c r="E2543" s="2">
        <v>-7.0387416766356623E-19</v>
      </c>
      <c r="F2543" s="2">
        <v>13.179959999999999</v>
      </c>
      <c r="G2543" s="2">
        <v>13.09112</v>
      </c>
      <c r="H2543" s="2">
        <v>12.929204999999993</v>
      </c>
      <c r="I2543" s="2">
        <v>12.328325999999997</v>
      </c>
      <c r="J2543" s="2">
        <v>11.664824000000001</v>
      </c>
      <c r="K2543" s="17" t="s">
        <v>52</v>
      </c>
      <c r="L2543" s="17" t="s">
        <v>55</v>
      </c>
      <c r="M2543" s="17" t="s">
        <v>53</v>
      </c>
    </row>
    <row r="2544" spans="1:13" ht="13.5" x14ac:dyDescent="0.25">
      <c r="A2544" s="3">
        <v>45707</v>
      </c>
      <c r="B2544" s="2">
        <v>13.787000000000001</v>
      </c>
      <c r="C2544" s="2">
        <v>83.164807878704153</v>
      </c>
      <c r="D2544" s="2">
        <v>-0.15783648955037144</v>
      </c>
      <c r="E2544" s="2">
        <v>-5.6309933413085304E-19</v>
      </c>
      <c r="F2544" s="2">
        <v>13.291</v>
      </c>
      <c r="G2544" s="2">
        <v>13.175329999999999</v>
      </c>
      <c r="H2544" s="2">
        <v>12.989349999999996</v>
      </c>
      <c r="I2544" s="2">
        <v>12.365523999999999</v>
      </c>
      <c r="J2544" s="2">
        <v>11.677675500000003</v>
      </c>
      <c r="K2544" s="17" t="s">
        <v>52</v>
      </c>
      <c r="L2544" s="17" t="s">
        <v>55</v>
      </c>
      <c r="M2544" s="17" t="s">
        <v>53</v>
      </c>
    </row>
    <row r="2545" spans="1:13" ht="13.5" x14ac:dyDescent="0.25">
      <c r="A2545" s="3">
        <v>45708</v>
      </c>
      <c r="B2545" s="2">
        <v>13.824</v>
      </c>
      <c r="C2545" s="2">
        <v>83.592393753130523</v>
      </c>
      <c r="D2545" s="2">
        <v>-0.19497534802206928</v>
      </c>
      <c r="E2545" s="2">
        <v>-4.5047946730468249E-19</v>
      </c>
      <c r="F2545" s="2">
        <v>13.418700000000001</v>
      </c>
      <c r="G2545" s="2">
        <v>13.265090000000001</v>
      </c>
      <c r="H2545" s="2">
        <v>13.044404999999994</v>
      </c>
      <c r="I2545" s="2">
        <v>12.403831999999998</v>
      </c>
      <c r="J2545" s="2">
        <v>11.690712000000003</v>
      </c>
      <c r="K2545" s="17" t="s">
        <v>52</v>
      </c>
      <c r="L2545" s="17" t="s">
        <v>55</v>
      </c>
      <c r="M2545" s="17" t="s">
        <v>53</v>
      </c>
    </row>
    <row r="2546" spans="1:13" ht="13.5" x14ac:dyDescent="0.25">
      <c r="A2546" s="3">
        <v>45709</v>
      </c>
      <c r="B2546" s="2">
        <v>13.6852</v>
      </c>
      <c r="C2546" s="2">
        <v>75.813395950825424</v>
      </c>
      <c r="D2546" s="2">
        <v>-0.20329068901246572</v>
      </c>
      <c r="E2546" s="2">
        <v>-3.6038357384374601E-19</v>
      </c>
      <c r="F2546" s="2">
        <v>13.51864</v>
      </c>
      <c r="G2546" s="2">
        <v>13.328939999999999</v>
      </c>
      <c r="H2546" s="2">
        <v>13.092519999999997</v>
      </c>
      <c r="I2546" s="2">
        <v>12.441029999999998</v>
      </c>
      <c r="J2546" s="2">
        <v>11.703054500000002</v>
      </c>
      <c r="K2546" s="17" t="s">
        <v>52</v>
      </c>
      <c r="L2546" s="17" t="s">
        <v>55</v>
      </c>
      <c r="M2546" s="17" t="s">
        <v>53</v>
      </c>
    </row>
    <row r="2547" spans="1:13" ht="13.5" x14ac:dyDescent="0.25">
      <c r="A2547" s="3">
        <v>45712</v>
      </c>
      <c r="B2547" s="2">
        <v>13.4169</v>
      </c>
      <c r="C2547" s="2">
        <v>63.510239958887702</v>
      </c>
      <c r="D2547" s="2">
        <v>-0.19489113350337561</v>
      </c>
      <c r="E2547" s="2">
        <v>-2.8830685907499682E-19</v>
      </c>
      <c r="F2547" s="2">
        <v>13.57602</v>
      </c>
      <c r="G2547" s="2">
        <v>13.365960000000001</v>
      </c>
      <c r="H2547" s="2">
        <v>13.11797</v>
      </c>
      <c r="I2547" s="2">
        <v>12.472491999999997</v>
      </c>
      <c r="J2547" s="2">
        <v>11.713594000000002</v>
      </c>
      <c r="K2547" s="17" t="s">
        <v>52</v>
      </c>
      <c r="L2547" s="17" t="s">
        <v>55</v>
      </c>
      <c r="M2547" s="17" t="s">
        <v>53</v>
      </c>
    </row>
    <row r="2548" spans="1:13" ht="13.5" x14ac:dyDescent="0.25">
      <c r="A2548" s="3">
        <v>45713</v>
      </c>
      <c r="B2548" s="2">
        <v>13.463100000000001</v>
      </c>
      <c r="C2548" s="2">
        <v>64.576273363813158</v>
      </c>
      <c r="D2548" s="2">
        <v>-0.19373032923268241</v>
      </c>
      <c r="E2548" s="2">
        <v>-2.3064548725999748E-19</v>
      </c>
      <c r="F2548" s="2">
        <v>13.63524</v>
      </c>
      <c r="G2548" s="2">
        <v>13.407599999999999</v>
      </c>
      <c r="H2548" s="2">
        <v>13.14804</v>
      </c>
      <c r="I2548" s="2">
        <v>12.504877999999998</v>
      </c>
      <c r="J2548" s="2">
        <v>11.724364500000002</v>
      </c>
      <c r="K2548" s="17" t="s">
        <v>52</v>
      </c>
      <c r="L2548" s="17" t="s">
        <v>55</v>
      </c>
      <c r="M2548" s="17" t="s">
        <v>53</v>
      </c>
    </row>
    <row r="2549" spans="1:13" ht="13.5" x14ac:dyDescent="0.25">
      <c r="A2549" s="3">
        <v>45714</v>
      </c>
      <c r="B2549" s="2">
        <v>13.601900000000001</v>
      </c>
      <c r="C2549" s="2">
        <v>67.635430689658506</v>
      </c>
      <c r="D2549" s="2">
        <v>-0.17716297170740702</v>
      </c>
      <c r="E2549" s="2">
        <v>-1.8451638980799799E-19</v>
      </c>
      <c r="F2549" s="2">
        <v>13.598220000000001</v>
      </c>
      <c r="G2549" s="2">
        <v>13.444610000000001</v>
      </c>
      <c r="H2549" s="2">
        <v>13.191989999999999</v>
      </c>
      <c r="I2549" s="2">
        <v>12.543739999999998</v>
      </c>
      <c r="J2549" s="2">
        <v>11.735829000000001</v>
      </c>
      <c r="K2549" s="17" t="s">
        <v>52</v>
      </c>
      <c r="L2549" s="17" t="s">
        <v>55</v>
      </c>
      <c r="M2549" s="17" t="s">
        <v>54</v>
      </c>
    </row>
    <row r="2550" spans="1:13" ht="13.5" x14ac:dyDescent="0.25">
      <c r="A2550" s="3">
        <v>45715</v>
      </c>
      <c r="B2550" s="2">
        <v>13.6944</v>
      </c>
      <c r="C2550" s="2">
        <v>69.524284822182324</v>
      </c>
      <c r="D2550" s="2">
        <v>-0.1803564896382337</v>
      </c>
      <c r="E2550" s="2">
        <v>-1.4761311184639839E-19</v>
      </c>
      <c r="F2550" s="2">
        <v>13.572300000000002</v>
      </c>
      <c r="G2550" s="2">
        <v>13.495499999999998</v>
      </c>
      <c r="H2550" s="2">
        <v>13.234549999999999</v>
      </c>
      <c r="I2550" s="2">
        <v>12.579825999999999</v>
      </c>
      <c r="J2550" s="2">
        <v>11.747756000000003</v>
      </c>
      <c r="K2550" s="17" t="s">
        <v>52</v>
      </c>
      <c r="L2550" s="17" t="s">
        <v>49</v>
      </c>
      <c r="M2550" s="17" t="s">
        <v>54</v>
      </c>
    </row>
    <row r="2551" spans="1:13" ht="13.5" x14ac:dyDescent="0.25">
      <c r="A2551" s="3">
        <v>45716</v>
      </c>
      <c r="B2551" s="2">
        <v>13.787000000000001</v>
      </c>
      <c r="C2551" s="2">
        <v>71.328283518824989</v>
      </c>
      <c r="D2551" s="2">
        <v>-0.19346187844855933</v>
      </c>
      <c r="E2551" s="2">
        <v>-1.1809048947711872E-19</v>
      </c>
      <c r="F2551" s="2">
        <v>13.59266</v>
      </c>
      <c r="G2551" s="2">
        <v>13.55565</v>
      </c>
      <c r="H2551" s="2">
        <v>13.285445000000001</v>
      </c>
      <c r="I2551" s="2">
        <v>12.618873999999998</v>
      </c>
      <c r="J2551" s="2">
        <v>11.760104499999997</v>
      </c>
      <c r="K2551" s="17" t="s">
        <v>52</v>
      </c>
      <c r="L2551" s="17" t="s">
        <v>49</v>
      </c>
      <c r="M2551" s="17" t="s">
        <v>53</v>
      </c>
    </row>
    <row r="2552" spans="1:13" ht="13.5" x14ac:dyDescent="0.25">
      <c r="A2552" s="3">
        <v>45719</v>
      </c>
      <c r="B2552" s="2">
        <v>14.1571</v>
      </c>
      <c r="C2552" s="2">
        <v>77.150109483626196</v>
      </c>
      <c r="D2552" s="2">
        <v>-0.24433291665096668</v>
      </c>
      <c r="E2552" s="2">
        <v>-9.4472391581694979E-20</v>
      </c>
      <c r="F2552" s="2">
        <v>13.740699999999999</v>
      </c>
      <c r="G2552" s="2">
        <v>13.658359999999998</v>
      </c>
      <c r="H2552" s="2">
        <v>13.354845000000003</v>
      </c>
      <c r="I2552" s="2">
        <v>12.666989999999998</v>
      </c>
      <c r="J2552" s="2">
        <v>11.774303499999998</v>
      </c>
      <c r="K2552" s="17" t="s">
        <v>52</v>
      </c>
      <c r="L2552" s="17" t="s">
        <v>49</v>
      </c>
      <c r="M2552" s="17" t="s">
        <v>53</v>
      </c>
    </row>
    <row r="2553" spans="1:13" ht="13.5" x14ac:dyDescent="0.25">
      <c r="A2553" s="3">
        <v>45720</v>
      </c>
      <c r="B2553" s="2">
        <v>13.8795</v>
      </c>
      <c r="C2553" s="2">
        <v>66.279157778679348</v>
      </c>
      <c r="D2553" s="2">
        <v>-0.26685429510982139</v>
      </c>
      <c r="E2553" s="2">
        <v>-7.5577913265355986E-20</v>
      </c>
      <c r="F2553" s="2">
        <v>13.823980000000001</v>
      </c>
      <c r="G2553" s="2">
        <v>13.729609999999999</v>
      </c>
      <c r="H2553" s="2">
        <v>13.410365000000002</v>
      </c>
      <c r="I2553" s="2">
        <v>12.709553999999999</v>
      </c>
      <c r="J2553" s="2">
        <v>11.786736999999999</v>
      </c>
      <c r="K2553" s="17" t="s">
        <v>52</v>
      </c>
      <c r="L2553" s="17" t="s">
        <v>49</v>
      </c>
      <c r="M2553" s="17" t="s">
        <v>53</v>
      </c>
    </row>
    <row r="2554" spans="1:13" ht="13.5" x14ac:dyDescent="0.25">
      <c r="A2554" s="3">
        <v>45721</v>
      </c>
      <c r="B2554" s="2">
        <v>14.110799999999999</v>
      </c>
      <c r="C2554" s="2">
        <v>70.064138214567691</v>
      </c>
      <c r="D2554" s="2">
        <v>-0.21132655122305621</v>
      </c>
      <c r="E2554" s="2">
        <v>-6.0462330612284786E-20</v>
      </c>
      <c r="F2554" s="2">
        <v>13.92576</v>
      </c>
      <c r="G2554" s="2">
        <v>13.761990000000003</v>
      </c>
      <c r="H2554" s="2">
        <v>13.46866</v>
      </c>
      <c r="I2554" s="2">
        <v>12.756744000000001</v>
      </c>
      <c r="J2554" s="2">
        <v>11.800368999999998</v>
      </c>
      <c r="K2554" s="17" t="s">
        <v>52</v>
      </c>
      <c r="L2554" s="17" t="s">
        <v>49</v>
      </c>
      <c r="M2554" s="17" t="s">
        <v>53</v>
      </c>
    </row>
    <row r="2555" spans="1:13" ht="13.5" x14ac:dyDescent="0.25">
      <c r="A2555" s="3">
        <v>45722</v>
      </c>
      <c r="B2555" s="2">
        <v>14.110799999999999</v>
      </c>
      <c r="C2555" s="2">
        <v>70.064138214567691</v>
      </c>
      <c r="D2555" s="2">
        <v>-0.16341134958843462</v>
      </c>
      <c r="E2555" s="2">
        <v>-4.8369864489827834E-20</v>
      </c>
      <c r="F2555" s="2">
        <v>14.009039999999999</v>
      </c>
      <c r="G2555" s="2">
        <v>13.79067</v>
      </c>
      <c r="H2555" s="2">
        <v>13.52788</v>
      </c>
      <c r="I2555" s="2">
        <v>12.803934000000002</v>
      </c>
      <c r="J2555" s="2">
        <v>11.814336499999998</v>
      </c>
      <c r="K2555" s="17" t="s">
        <v>52</v>
      </c>
      <c r="L2555" s="17" t="s">
        <v>55</v>
      </c>
      <c r="M2555" s="17" t="s">
        <v>53</v>
      </c>
    </row>
    <row r="2556" spans="1:13" ht="13.5" x14ac:dyDescent="0.25">
      <c r="A2556" s="3">
        <v>45723</v>
      </c>
      <c r="B2556" s="2">
        <v>14.0646</v>
      </c>
      <c r="C2556" s="2">
        <v>68.288523807837407</v>
      </c>
      <c r="D2556" s="2">
        <v>-0.14520871184520345</v>
      </c>
      <c r="E2556" s="2">
        <v>-3.8695891591862271E-20</v>
      </c>
      <c r="F2556" s="2">
        <v>14.06456</v>
      </c>
      <c r="G2556" s="2">
        <v>13.828610000000001</v>
      </c>
      <c r="H2556" s="2">
        <v>13.578775000000002</v>
      </c>
      <c r="I2556" s="2">
        <v>12.850200000000005</v>
      </c>
      <c r="J2556" s="2">
        <v>11.828072999999996</v>
      </c>
      <c r="K2556" s="17" t="s">
        <v>52</v>
      </c>
      <c r="L2556" s="17" t="s">
        <v>55</v>
      </c>
      <c r="M2556" s="17" t="s">
        <v>53</v>
      </c>
    </row>
    <row r="2557" spans="1:13" ht="13.5" x14ac:dyDescent="0.25">
      <c r="A2557" s="3">
        <v>45726</v>
      </c>
      <c r="B2557" s="2">
        <v>14.0646</v>
      </c>
      <c r="C2557" s="2">
        <v>68.288523807837407</v>
      </c>
      <c r="D2557" s="2">
        <v>-0.17489315564358066</v>
      </c>
      <c r="E2557" s="2">
        <v>-3.095671327348982E-20</v>
      </c>
      <c r="F2557" s="2">
        <v>14.046060000000001</v>
      </c>
      <c r="G2557" s="2">
        <v>13.893379999999999</v>
      </c>
      <c r="H2557" s="2">
        <v>13.629670000000001</v>
      </c>
      <c r="I2557" s="2">
        <v>12.897020000000005</v>
      </c>
      <c r="J2557" s="2">
        <v>11.842395999999999</v>
      </c>
      <c r="K2557" s="17" t="s">
        <v>52</v>
      </c>
      <c r="L2557" s="17" t="s">
        <v>55</v>
      </c>
      <c r="M2557" s="17" t="s">
        <v>54</v>
      </c>
    </row>
    <row r="2558" spans="1:13" ht="13.5" x14ac:dyDescent="0.25">
      <c r="A2558" s="3">
        <v>45727</v>
      </c>
      <c r="B2558" s="2">
        <v>14.101599999999999</v>
      </c>
      <c r="C2558" s="2">
        <v>69.017803622465422</v>
      </c>
      <c r="D2558" s="2">
        <v>-0.19917135912500328</v>
      </c>
      <c r="E2558" s="2">
        <v>-2.4765370618791859E-20</v>
      </c>
      <c r="F2558" s="2">
        <v>14.090479999999999</v>
      </c>
      <c r="G2558" s="2">
        <v>13.957229999999999</v>
      </c>
      <c r="H2558" s="2">
        <v>13.682415000000002</v>
      </c>
      <c r="I2558" s="2">
        <v>12.944210000000004</v>
      </c>
      <c r="J2558" s="2">
        <v>11.856736499999997</v>
      </c>
      <c r="K2558" s="17" t="s">
        <v>52</v>
      </c>
      <c r="L2558" s="17" t="s">
        <v>55</v>
      </c>
      <c r="M2558" s="17" t="s">
        <v>53</v>
      </c>
    </row>
    <row r="2559" spans="1:13" ht="13.5" x14ac:dyDescent="0.25">
      <c r="A2559" s="3">
        <v>45728</v>
      </c>
      <c r="B2559" s="2">
        <v>14.101599999999999</v>
      </c>
      <c r="C2559" s="2">
        <v>69.017803622465422</v>
      </c>
      <c r="D2559" s="2">
        <v>-0.20184549166315513</v>
      </c>
      <c r="E2559" s="2">
        <v>-1.9812296495033487E-20</v>
      </c>
      <c r="F2559" s="2">
        <v>14.088640000000002</v>
      </c>
      <c r="G2559" s="2">
        <v>14.007200000000001</v>
      </c>
      <c r="H2559" s="2">
        <v>13.725905000000006</v>
      </c>
      <c r="I2559" s="2">
        <v>12.991216000000001</v>
      </c>
      <c r="J2559" s="2">
        <v>11.871705499999997</v>
      </c>
      <c r="K2559" s="17" t="s">
        <v>48</v>
      </c>
      <c r="L2559" s="17" t="s">
        <v>55</v>
      </c>
      <c r="M2559" s="17" t="s">
        <v>47</v>
      </c>
    </row>
    <row r="2560" spans="1:13" ht="13.5" x14ac:dyDescent="0.25">
      <c r="A2560" s="3">
        <v>45729</v>
      </c>
      <c r="B2560" s="2">
        <v>14.249599999999999</v>
      </c>
      <c r="C2560" s="2">
        <v>72.004526380194719</v>
      </c>
      <c r="D2560" s="2">
        <v>-0.2040671568521546</v>
      </c>
      <c r="E2560" s="2">
        <v>-1.5849837196026789E-20</v>
      </c>
      <c r="F2560" s="2">
        <v>14.116399999999999</v>
      </c>
      <c r="G2560" s="2">
        <v>14.062719999999999</v>
      </c>
      <c r="H2560" s="2">
        <v>13.779109999999999</v>
      </c>
      <c r="I2560" s="2">
        <v>13.032298000000001</v>
      </c>
      <c r="J2560" s="2">
        <v>11.886995499999998</v>
      </c>
      <c r="K2560" s="17" t="s">
        <v>52</v>
      </c>
      <c r="L2560" s="17" t="s">
        <v>55</v>
      </c>
      <c r="M2560" s="17" t="s">
        <v>53</v>
      </c>
    </row>
    <row r="2561" spans="1:13" ht="13.5" x14ac:dyDescent="0.25">
      <c r="A2561" s="3">
        <v>45730</v>
      </c>
      <c r="B2561" s="2">
        <v>14.388400000000001</v>
      </c>
      <c r="C2561" s="2">
        <v>74.488417432576242</v>
      </c>
      <c r="D2561" s="2">
        <v>-0.20584461924408082</v>
      </c>
      <c r="E2561" s="2">
        <v>-1.2679869756821431E-20</v>
      </c>
      <c r="F2561" s="2">
        <v>14.18116</v>
      </c>
      <c r="G2561" s="2">
        <v>14.122859999999999</v>
      </c>
      <c r="H2561" s="2">
        <v>13.839255</v>
      </c>
      <c r="I2561" s="2">
        <v>13.083374000000003</v>
      </c>
      <c r="J2561" s="2">
        <v>11.903021499999998</v>
      </c>
      <c r="K2561" s="17" t="s">
        <v>52</v>
      </c>
      <c r="L2561" s="17" t="s">
        <v>55</v>
      </c>
      <c r="M2561" s="17" t="s">
        <v>53</v>
      </c>
    </row>
    <row r="2562" spans="1:13" ht="13.5" x14ac:dyDescent="0.25">
      <c r="A2562" s="3">
        <v>45733</v>
      </c>
      <c r="B2562" s="2">
        <v>14.379200000000001</v>
      </c>
      <c r="C2562" s="2">
        <v>74.019631375222218</v>
      </c>
      <c r="D2562" s="2">
        <v>-0.15412502859109978</v>
      </c>
      <c r="E2562" s="2">
        <v>-1.0143895805457145E-20</v>
      </c>
      <c r="F2562" s="2">
        <v>14.24408</v>
      </c>
      <c r="G2562" s="2">
        <v>14.14507</v>
      </c>
      <c r="H2562" s="2">
        <v>13.901715000000001</v>
      </c>
      <c r="I2562" s="2">
        <v>13.134082000000001</v>
      </c>
      <c r="J2562" s="2">
        <v>11.918330999999998</v>
      </c>
      <c r="K2562" s="17" t="s">
        <v>52</v>
      </c>
      <c r="L2562" s="17" t="s">
        <v>55</v>
      </c>
      <c r="M2562" s="17" t="s">
        <v>53</v>
      </c>
    </row>
    <row r="2563" spans="1:13" ht="13.5" x14ac:dyDescent="0.25">
      <c r="A2563" s="3">
        <v>45734</v>
      </c>
      <c r="B2563" s="2">
        <v>14.4162</v>
      </c>
      <c r="C2563" s="2">
        <v>74.708998465862706</v>
      </c>
      <c r="D2563" s="2">
        <v>-0.1598270583804613</v>
      </c>
      <c r="E2563" s="2">
        <v>-8.1151166443657171E-21</v>
      </c>
      <c r="F2563" s="2">
        <v>14.306999999999999</v>
      </c>
      <c r="G2563" s="2">
        <v>14.198740000000001</v>
      </c>
      <c r="H2563" s="2">
        <v>13.964175000000001</v>
      </c>
      <c r="I2563" s="2">
        <v>13.182198000000001</v>
      </c>
      <c r="J2563" s="2">
        <v>11.933825499999998</v>
      </c>
      <c r="K2563" s="17" t="s">
        <v>52</v>
      </c>
      <c r="L2563" s="17" t="s">
        <v>55</v>
      </c>
      <c r="M2563" s="17" t="s">
        <v>53</v>
      </c>
    </row>
    <row r="2564" spans="1:13" ht="13.5" x14ac:dyDescent="0.25">
      <c r="A2564" s="3">
        <v>45735</v>
      </c>
      <c r="B2564" s="2">
        <v>14.3329</v>
      </c>
      <c r="C2564" s="2">
        <v>70.193261656050822</v>
      </c>
      <c r="D2564" s="2">
        <v>-0.12683432321964183</v>
      </c>
      <c r="E2564" s="2">
        <v>-6.4920933154925743E-21</v>
      </c>
      <c r="F2564" s="2">
        <v>14.353260000000001</v>
      </c>
      <c r="G2564" s="2">
        <v>14.220950000000002</v>
      </c>
      <c r="H2564" s="2">
        <v>13.991470000000001</v>
      </c>
      <c r="I2564" s="2">
        <v>13.230128000000001</v>
      </c>
      <c r="J2564" s="2">
        <v>11.948903499999997</v>
      </c>
      <c r="K2564" s="17" t="s">
        <v>52</v>
      </c>
      <c r="L2564" s="17" t="s">
        <v>55</v>
      </c>
      <c r="M2564" s="17" t="s">
        <v>53</v>
      </c>
    </row>
    <row r="2565" spans="1:13" ht="13.5" x14ac:dyDescent="0.25">
      <c r="A2565" s="3">
        <v>45737</v>
      </c>
      <c r="B2565" s="2">
        <v>14.388400000000001</v>
      </c>
      <c r="C2565" s="2">
        <v>71.432242313164537</v>
      </c>
      <c r="D2565" s="2">
        <v>-0.10618207403985735</v>
      </c>
      <c r="E2565" s="2">
        <v>-5.19367465239406E-21</v>
      </c>
      <c r="F2565" s="2">
        <v>14.381020000000001</v>
      </c>
      <c r="G2565" s="2">
        <v>14.248709999999999</v>
      </c>
      <c r="H2565" s="2">
        <v>14.019690000000001</v>
      </c>
      <c r="I2565" s="2">
        <v>13.279168</v>
      </c>
      <c r="J2565" s="2">
        <v>11.965096999999997</v>
      </c>
      <c r="K2565" s="17" t="s">
        <v>52</v>
      </c>
      <c r="L2565" s="17" t="s">
        <v>55</v>
      </c>
      <c r="M2565" s="17" t="s">
        <v>53</v>
      </c>
    </row>
    <row r="2566" spans="1:13" ht="13.5" x14ac:dyDescent="0.25">
      <c r="A2566" s="3">
        <v>45740</v>
      </c>
      <c r="B2566" s="2">
        <v>14.379200000000001</v>
      </c>
      <c r="C2566" s="2">
        <v>70.906088013099065</v>
      </c>
      <c r="D2566" s="2">
        <v>-9.8381228397123266E-2</v>
      </c>
      <c r="E2566" s="2">
        <v>-4.1549397219152482E-21</v>
      </c>
      <c r="F2566" s="2">
        <v>14.37918</v>
      </c>
      <c r="G2566" s="2">
        <v>14.280169999999998</v>
      </c>
      <c r="H2566" s="2">
        <v>14.054390000000001</v>
      </c>
      <c r="I2566" s="2">
        <v>13.328023999999997</v>
      </c>
      <c r="J2566" s="2">
        <v>11.981579999999994</v>
      </c>
      <c r="K2566" s="17" t="s">
        <v>52</v>
      </c>
      <c r="L2566" s="17" t="s">
        <v>55</v>
      </c>
      <c r="M2566" s="17" t="s">
        <v>54</v>
      </c>
    </row>
    <row r="2567" spans="1:13" ht="13.5" x14ac:dyDescent="0.25">
      <c r="A2567" s="3">
        <v>45741</v>
      </c>
      <c r="B2567" s="2">
        <v>14.4162</v>
      </c>
      <c r="C2567" s="2">
        <v>71.805546455847534</v>
      </c>
      <c r="D2567" s="2">
        <v>-9.7474227071367991E-2</v>
      </c>
      <c r="E2567" s="2">
        <v>-3.3239517775321987E-21</v>
      </c>
      <c r="F2567" s="2">
        <v>14.38658</v>
      </c>
      <c r="G2567" s="2">
        <v>14.315329999999999</v>
      </c>
      <c r="H2567" s="2">
        <v>14.104354999999998</v>
      </c>
      <c r="I2567" s="2">
        <v>13.377619999999997</v>
      </c>
      <c r="J2567" s="2">
        <v>11.997325999999996</v>
      </c>
      <c r="K2567" s="17" t="s">
        <v>52</v>
      </c>
      <c r="L2567" s="17" t="s">
        <v>55</v>
      </c>
      <c r="M2567" s="17" t="s">
        <v>53</v>
      </c>
    </row>
    <row r="2568" spans="1:13" ht="13.5" x14ac:dyDescent="0.25">
      <c r="A2568" s="3">
        <v>45742</v>
      </c>
      <c r="B2568" s="2">
        <v>14.6197</v>
      </c>
      <c r="C2568" s="2">
        <v>76.16932496629002</v>
      </c>
      <c r="D2568" s="2">
        <v>-0.10904140008313945</v>
      </c>
      <c r="E2568" s="2">
        <v>-2.659161422025759E-21</v>
      </c>
      <c r="F2568" s="2">
        <v>14.42728</v>
      </c>
      <c r="G2568" s="2">
        <v>14.367139999999997</v>
      </c>
      <c r="H2568" s="2">
        <v>14.162184999999997</v>
      </c>
      <c r="I2568" s="2">
        <v>13.429805999999996</v>
      </c>
      <c r="J2568" s="2">
        <v>12.013879499999998</v>
      </c>
      <c r="K2568" s="17" t="s">
        <v>48</v>
      </c>
      <c r="L2568" s="17" t="s">
        <v>55</v>
      </c>
      <c r="M2568" s="17" t="s">
        <v>51</v>
      </c>
    </row>
    <row r="2569" spans="1:13" ht="13.5" x14ac:dyDescent="0.25">
      <c r="A2569" s="3">
        <v>45743</v>
      </c>
      <c r="B2569" s="2">
        <v>14.6197</v>
      </c>
      <c r="C2569" s="2">
        <v>76.16932496629002</v>
      </c>
      <c r="D2569" s="2">
        <v>-0.12276563648742567</v>
      </c>
      <c r="E2569" s="2">
        <v>-2.1273291376206074E-21</v>
      </c>
      <c r="F2569" s="2">
        <v>14.484640000000002</v>
      </c>
      <c r="G2569" s="2">
        <v>14.418950000000001</v>
      </c>
      <c r="H2569" s="2">
        <v>14.213075</v>
      </c>
      <c r="I2569" s="2">
        <v>13.483471999999995</v>
      </c>
      <c r="J2569" s="2">
        <v>12.030600999999999</v>
      </c>
      <c r="K2569" s="17" t="s">
        <v>52</v>
      </c>
      <c r="L2569" s="17" t="s">
        <v>55</v>
      </c>
      <c r="M2569" s="17" t="s">
        <v>53</v>
      </c>
    </row>
    <row r="2570" spans="1:13" ht="13.5" x14ac:dyDescent="0.25">
      <c r="A2570" s="3">
        <v>45744</v>
      </c>
      <c r="B2570" s="2">
        <v>14.629</v>
      </c>
      <c r="C2570" s="2">
        <v>76.363223784814551</v>
      </c>
      <c r="D2570" s="2">
        <v>-0.11594313638836162</v>
      </c>
      <c r="E2570" s="2">
        <v>-1.7018633100964861E-21</v>
      </c>
      <c r="F2570" s="2">
        <v>14.532760000000001</v>
      </c>
      <c r="G2570" s="2">
        <v>14.456889999999998</v>
      </c>
      <c r="H2570" s="2">
        <v>14.259805</v>
      </c>
      <c r="I2570" s="2">
        <v>13.532141999999997</v>
      </c>
      <c r="J2570" s="2">
        <v>12.048206999999998</v>
      </c>
      <c r="K2570" s="17" t="s">
        <v>52</v>
      </c>
      <c r="L2570" s="17" t="s">
        <v>55</v>
      </c>
      <c r="M2570" s="17" t="s">
        <v>53</v>
      </c>
    </row>
    <row r="2571" spans="1:13" ht="13.5" x14ac:dyDescent="0.25">
      <c r="A2571" s="3">
        <v>45749</v>
      </c>
      <c r="B2571" s="2">
        <v>14.795500000000001</v>
      </c>
      <c r="C2571" s="2">
        <v>79.568433538891867</v>
      </c>
      <c r="D2571" s="2">
        <v>-0.10457971737754868</v>
      </c>
      <c r="E2571" s="2">
        <v>-1.3614906480771889E-21</v>
      </c>
      <c r="F2571" s="2">
        <v>14.616020000000001</v>
      </c>
      <c r="G2571" s="2">
        <v>14.4976</v>
      </c>
      <c r="H2571" s="2">
        <v>14.310230000000001</v>
      </c>
      <c r="I2571" s="2">
        <v>13.581551999999995</v>
      </c>
      <c r="J2571" s="2">
        <v>12.065723500000001</v>
      </c>
      <c r="K2571" s="17" t="s">
        <v>52</v>
      </c>
      <c r="L2571" s="17" t="s">
        <v>55</v>
      </c>
      <c r="M2571" s="17" t="s">
        <v>53</v>
      </c>
    </row>
    <row r="2572" spans="1:13" ht="13.5" x14ac:dyDescent="0.25">
      <c r="A2572" s="3">
        <v>45750</v>
      </c>
      <c r="B2572" s="2">
        <v>14.795500000000001</v>
      </c>
      <c r="C2572" s="2">
        <v>79.568433538891867</v>
      </c>
      <c r="D2572" s="2">
        <v>-0.10053966296876382</v>
      </c>
      <c r="E2572" s="2">
        <v>-1.0891925184617512E-21</v>
      </c>
      <c r="F2572" s="2">
        <v>14.691880000000001</v>
      </c>
      <c r="G2572" s="2">
        <v>14.53923</v>
      </c>
      <c r="H2572" s="2">
        <v>14.34215</v>
      </c>
      <c r="I2572" s="2">
        <v>13.628555999999994</v>
      </c>
      <c r="J2572" s="2">
        <v>12.083952500000001</v>
      </c>
      <c r="K2572" s="17" t="s">
        <v>52</v>
      </c>
      <c r="L2572" s="17" t="s">
        <v>55</v>
      </c>
      <c r="M2572" s="17" t="s">
        <v>53</v>
      </c>
    </row>
    <row r="2573" spans="1:13" ht="13.5" x14ac:dyDescent="0.25">
      <c r="A2573" s="3">
        <v>45751</v>
      </c>
      <c r="B2573" s="2">
        <v>14.786300000000001</v>
      </c>
      <c r="C2573" s="2">
        <v>78.882954253146423</v>
      </c>
      <c r="D2573" s="2">
        <v>-9.4598997400980878E-2</v>
      </c>
      <c r="E2573" s="2">
        <v>-8.7135401476940091E-22</v>
      </c>
      <c r="F2573" s="2">
        <v>14.725200000000001</v>
      </c>
      <c r="G2573" s="2">
        <v>14.576240000000002</v>
      </c>
      <c r="H2573" s="2">
        <v>14.387489999999996</v>
      </c>
      <c r="I2573" s="2">
        <v>13.672599999999994</v>
      </c>
      <c r="J2573" s="2">
        <v>12.102764500000001</v>
      </c>
      <c r="K2573" s="17" t="s">
        <v>52</v>
      </c>
      <c r="L2573" s="17" t="s">
        <v>55</v>
      </c>
      <c r="M2573" s="17" t="s">
        <v>53</v>
      </c>
    </row>
    <row r="2574" spans="1:13" ht="13.5" x14ac:dyDescent="0.25">
      <c r="A2574" s="3">
        <v>45754</v>
      </c>
      <c r="B2574" s="2">
        <v>14.7493</v>
      </c>
      <c r="C2574" s="2">
        <v>76.04552041447748</v>
      </c>
      <c r="D2574" s="2">
        <v>-0.1031588862307693</v>
      </c>
      <c r="E2574" s="2">
        <v>-6.9708321181552074E-22</v>
      </c>
      <c r="F2574" s="2">
        <v>14.75112</v>
      </c>
      <c r="G2574" s="2">
        <v>14.617880000000003</v>
      </c>
      <c r="H2574" s="2">
        <v>14.419414999999997</v>
      </c>
      <c r="I2574" s="2">
        <v>13.715903999999993</v>
      </c>
      <c r="J2574" s="2">
        <v>12.121182000000001</v>
      </c>
      <c r="K2574" s="17" t="s">
        <v>48</v>
      </c>
      <c r="L2574" s="17" t="s">
        <v>55</v>
      </c>
      <c r="M2574" s="17" t="s">
        <v>51</v>
      </c>
    </row>
    <row r="2575" spans="1:13" ht="13.5" x14ac:dyDescent="0.25">
      <c r="A2575" s="3">
        <v>45755</v>
      </c>
      <c r="B2575" s="2">
        <v>15.2119</v>
      </c>
      <c r="C2575" s="2">
        <v>83.861632338482877</v>
      </c>
      <c r="D2575" s="2">
        <v>-0.13916325626857073</v>
      </c>
      <c r="E2575" s="2">
        <v>-5.5766656945241665E-22</v>
      </c>
      <c r="F2575" s="2">
        <v>14.867700000000003</v>
      </c>
      <c r="G2575" s="2">
        <v>14.700229999999999</v>
      </c>
      <c r="H2575" s="2">
        <v>14.47447</v>
      </c>
      <c r="I2575" s="2">
        <v>13.765683999999991</v>
      </c>
      <c r="J2575" s="2">
        <v>12.140822499999999</v>
      </c>
      <c r="K2575" s="17" t="s">
        <v>52</v>
      </c>
      <c r="L2575" s="17" t="s">
        <v>55</v>
      </c>
      <c r="M2575" s="17" t="s">
        <v>53</v>
      </c>
    </row>
    <row r="2576" spans="1:13" ht="13.5" x14ac:dyDescent="0.25">
      <c r="A2576" s="3">
        <v>45757</v>
      </c>
      <c r="B2576" s="2">
        <v>15.165699999999999</v>
      </c>
      <c r="C2576" s="2">
        <v>81.018422945459903</v>
      </c>
      <c r="D2576" s="2">
        <v>-0.17316368001592508</v>
      </c>
      <c r="E2576" s="2">
        <v>-4.4613325556193338E-22</v>
      </c>
      <c r="F2576" s="2">
        <v>14.941739999999999</v>
      </c>
      <c r="G2576" s="2">
        <v>14.778880000000001</v>
      </c>
      <c r="H2576" s="2">
        <v>14.529525000000001</v>
      </c>
      <c r="I2576" s="2">
        <v>13.814539999999996</v>
      </c>
      <c r="J2576" s="2">
        <v>12.160231999999999</v>
      </c>
      <c r="K2576" s="17" t="s">
        <v>48</v>
      </c>
      <c r="L2576" s="17" t="s">
        <v>55</v>
      </c>
      <c r="M2576" s="17" t="s">
        <v>51</v>
      </c>
    </row>
    <row r="2577" spans="1:13" ht="13.5" x14ac:dyDescent="0.25">
      <c r="A2577" s="3">
        <v>45758</v>
      </c>
      <c r="B2577" s="2">
        <v>14.8973</v>
      </c>
      <c r="C2577" s="2">
        <v>66.840558410547231</v>
      </c>
      <c r="D2577" s="2">
        <v>-0.18121798716823001</v>
      </c>
      <c r="E2577" s="2">
        <v>-3.5690660444954674E-22</v>
      </c>
      <c r="F2577" s="2">
        <v>14.962100000000001</v>
      </c>
      <c r="G2577" s="2">
        <v>14.82699</v>
      </c>
      <c r="H2577" s="2">
        <v>14.571160000000001</v>
      </c>
      <c r="I2577" s="2">
        <v>13.854327999999994</v>
      </c>
      <c r="J2577" s="2">
        <v>12.179599000000003</v>
      </c>
      <c r="K2577" s="17" t="s">
        <v>48</v>
      </c>
      <c r="L2577" s="17" t="s">
        <v>50</v>
      </c>
      <c r="M2577" s="17" t="s">
        <v>51</v>
      </c>
    </row>
    <row r="2578" spans="1:13" ht="13.5" x14ac:dyDescent="0.25">
      <c r="A2578" s="3">
        <v>45761</v>
      </c>
      <c r="B2578" s="2">
        <v>14.8048</v>
      </c>
      <c r="C2578" s="2">
        <v>62.764106771742497</v>
      </c>
      <c r="D2578" s="2">
        <v>-0.15278625645088084</v>
      </c>
      <c r="E2578" s="2">
        <v>-2.8552528355963741E-22</v>
      </c>
      <c r="F2578" s="2">
        <v>14.965800000000002</v>
      </c>
      <c r="G2578" s="2">
        <v>14.845500000000001</v>
      </c>
      <c r="H2578" s="2">
        <v>14.60632</v>
      </c>
      <c r="I2578" s="2">
        <v>13.893189999999995</v>
      </c>
      <c r="J2578" s="2">
        <v>12.198713000000003</v>
      </c>
      <c r="K2578" s="17" t="s">
        <v>48</v>
      </c>
      <c r="L2578" s="17" t="s">
        <v>50</v>
      </c>
      <c r="M2578" s="17" t="s">
        <v>51</v>
      </c>
    </row>
    <row r="2579" spans="1:13" ht="13.5" x14ac:dyDescent="0.25">
      <c r="A2579" s="3">
        <v>45762</v>
      </c>
      <c r="B2579" s="2">
        <v>14.8048</v>
      </c>
      <c r="C2579" s="2">
        <v>62.764106771742497</v>
      </c>
      <c r="D2579" s="2">
        <v>-0.13087893174126819</v>
      </c>
      <c r="E2579" s="2">
        <v>-2.2842022684770994E-22</v>
      </c>
      <c r="F2579" s="2">
        <v>14.976900000000001</v>
      </c>
      <c r="G2579" s="2">
        <v>14.864010000000002</v>
      </c>
      <c r="H2579" s="2">
        <v>14.641480000000001</v>
      </c>
      <c r="I2579" s="2">
        <v>13.934827999999992</v>
      </c>
      <c r="J2579" s="2">
        <v>12.216695000000001</v>
      </c>
      <c r="K2579" s="17" t="s">
        <v>48</v>
      </c>
      <c r="L2579" s="17" t="s">
        <v>50</v>
      </c>
      <c r="M2579" s="17" t="s">
        <v>51</v>
      </c>
    </row>
    <row r="2580" spans="1:13" ht="13.5" x14ac:dyDescent="0.25">
      <c r="A2580" s="3">
        <v>45763</v>
      </c>
      <c r="B2580" s="2">
        <v>14.786300000000001</v>
      </c>
      <c r="C2580" s="2">
        <v>61.888614438760982</v>
      </c>
      <c r="D2580" s="2">
        <v>-0.11153183766118779</v>
      </c>
      <c r="E2580" s="2">
        <v>-1.8273618147816797E-22</v>
      </c>
      <c r="F2580" s="2">
        <v>14.891780000000001</v>
      </c>
      <c r="G2580" s="2">
        <v>14.879740000000002</v>
      </c>
      <c r="H2580" s="2">
        <v>14.668314999999998</v>
      </c>
      <c r="I2580" s="2">
        <v>13.973689999999994</v>
      </c>
      <c r="J2580" s="2">
        <v>12.234668500000003</v>
      </c>
      <c r="K2580" s="17" t="s">
        <v>48</v>
      </c>
      <c r="L2580" s="17" t="s">
        <v>50</v>
      </c>
      <c r="M2580" s="17" t="s">
        <v>47</v>
      </c>
    </row>
    <row r="2581" spans="1:13" ht="13.5" x14ac:dyDescent="0.25">
      <c r="A2581" s="3">
        <v>45764</v>
      </c>
      <c r="B2581" s="2">
        <v>14.8048</v>
      </c>
      <c r="C2581" s="2">
        <v>62.452648058695132</v>
      </c>
      <c r="D2581" s="2">
        <v>-7.2650418223387803E-2</v>
      </c>
      <c r="E2581" s="2">
        <v>-1.4618894518253439E-22</v>
      </c>
      <c r="F2581" s="2">
        <v>14.819599999999999</v>
      </c>
      <c r="G2581" s="2">
        <v>14.88067</v>
      </c>
      <c r="H2581" s="2">
        <v>14.689134999999998</v>
      </c>
      <c r="I2581" s="2">
        <v>14.014403999999997</v>
      </c>
      <c r="J2581" s="2">
        <v>12.252776500000003</v>
      </c>
      <c r="K2581" s="17" t="s">
        <v>48</v>
      </c>
      <c r="L2581" s="17" t="s">
        <v>50</v>
      </c>
      <c r="M2581" s="17" t="s">
        <v>47</v>
      </c>
    </row>
    <row r="2582" spans="1:13" ht="13.5" x14ac:dyDescent="0.25">
      <c r="A2582" s="3">
        <v>45765</v>
      </c>
      <c r="B2582" s="2">
        <v>14.6105</v>
      </c>
      <c r="C2582" s="2">
        <v>53.497557834167985</v>
      </c>
      <c r="D2582" s="2">
        <v>-2.7073232986099427E-2</v>
      </c>
      <c r="E2582" s="2">
        <v>-1.1695115614602752E-22</v>
      </c>
      <c r="F2582" s="2">
        <v>14.76224</v>
      </c>
      <c r="G2582" s="2">
        <v>14.862170000000001</v>
      </c>
      <c r="H2582" s="2">
        <v>14.700700000000001</v>
      </c>
      <c r="I2582" s="2">
        <v>14.051231999999997</v>
      </c>
      <c r="J2582" s="2">
        <v>12.270289999999999</v>
      </c>
      <c r="K2582" s="17" t="s">
        <v>48</v>
      </c>
      <c r="L2582" s="17" t="s">
        <v>55</v>
      </c>
      <c r="M2582" s="17" t="s">
        <v>47</v>
      </c>
    </row>
    <row r="2583" spans="1:13" ht="13.5" x14ac:dyDescent="0.25">
      <c r="A2583" s="3">
        <v>45768</v>
      </c>
      <c r="B2583" s="2">
        <v>14.8973</v>
      </c>
      <c r="C2583" s="2">
        <v>62.129542977102851</v>
      </c>
      <c r="D2583" s="2">
        <v>-1.1607652153625025E-2</v>
      </c>
      <c r="E2583" s="2">
        <v>-9.3560924916822018E-23</v>
      </c>
      <c r="F2583" s="2">
        <v>14.78074</v>
      </c>
      <c r="G2583" s="2">
        <v>14.87327</v>
      </c>
      <c r="H2583" s="2">
        <v>14.724754999999998</v>
      </c>
      <c r="I2583" s="2">
        <v>14.093795999999998</v>
      </c>
      <c r="J2583" s="2">
        <v>12.289237500000002</v>
      </c>
      <c r="K2583" s="17" t="s">
        <v>52</v>
      </c>
      <c r="L2583" s="17" t="s">
        <v>55</v>
      </c>
      <c r="M2583" s="17" t="s">
        <v>53</v>
      </c>
    </row>
    <row r="2584" spans="1:13" ht="13.5" x14ac:dyDescent="0.25">
      <c r="A2584" s="3">
        <v>45769</v>
      </c>
      <c r="B2584" s="2">
        <v>14.8048</v>
      </c>
      <c r="C2584" s="2">
        <v>58.366445748118565</v>
      </c>
      <c r="D2584" s="2">
        <v>5.3612373681488634E-4</v>
      </c>
      <c r="E2584" s="2">
        <v>-7.4848739933457617E-23</v>
      </c>
      <c r="F2584" s="2">
        <v>14.78074</v>
      </c>
      <c r="G2584" s="2">
        <v>14.878819999999999</v>
      </c>
      <c r="H2584" s="2">
        <v>14.748349999999999</v>
      </c>
      <c r="I2584" s="2">
        <v>14.130993999999998</v>
      </c>
      <c r="J2584" s="2">
        <v>12.307512999999998</v>
      </c>
      <c r="K2584" s="17" t="s">
        <v>48</v>
      </c>
      <c r="L2584" s="17" t="s">
        <v>55</v>
      </c>
      <c r="M2584" s="17" t="s">
        <v>55</v>
      </c>
    </row>
    <row r="2585" spans="1:13" ht="13.5" x14ac:dyDescent="0.25">
      <c r="A2585" s="3">
        <v>45770</v>
      </c>
      <c r="B2585" s="2">
        <v>14.8881</v>
      </c>
      <c r="C2585" s="2">
        <v>60.676325265407215</v>
      </c>
      <c r="D2585" s="2">
        <v>7.4410750161097994E-2</v>
      </c>
      <c r="E2585" s="2">
        <v>-5.9878991946766096E-23</v>
      </c>
      <c r="F2585" s="2">
        <v>14.8011</v>
      </c>
      <c r="G2585" s="2">
        <v>14.846440000000001</v>
      </c>
      <c r="H2585" s="2">
        <v>14.773334999999999</v>
      </c>
      <c r="I2585" s="2">
        <v>14.170228</v>
      </c>
      <c r="J2585" s="2">
        <v>12.326204999999998</v>
      </c>
      <c r="K2585" s="17" t="s">
        <v>52</v>
      </c>
      <c r="L2585" s="17" t="s">
        <v>55</v>
      </c>
      <c r="M2585" s="17" t="s">
        <v>53</v>
      </c>
    </row>
    <row r="2586" spans="1:13" ht="13.5" x14ac:dyDescent="0.25">
      <c r="A2586" s="3">
        <v>45771</v>
      </c>
      <c r="B2586" s="2">
        <v>14.8881</v>
      </c>
      <c r="C2586" s="2">
        <v>60.676325265407208</v>
      </c>
      <c r="D2586" s="2">
        <v>0.12802408140336041</v>
      </c>
      <c r="E2586" s="2">
        <v>-4.7903193557412877E-23</v>
      </c>
      <c r="F2586" s="2">
        <v>14.817760000000002</v>
      </c>
      <c r="G2586" s="2">
        <v>14.818680000000001</v>
      </c>
      <c r="H2586" s="2">
        <v>14.798780000000002</v>
      </c>
      <c r="I2586" s="2">
        <v>14.207056000000001</v>
      </c>
      <c r="J2586" s="2">
        <v>12.344519999999999</v>
      </c>
      <c r="K2586" s="17" t="s">
        <v>48</v>
      </c>
      <c r="L2586" s="17" t="s">
        <v>55</v>
      </c>
      <c r="M2586" s="17" t="s">
        <v>51</v>
      </c>
    </row>
    <row r="2587" spans="1:13" ht="13.5" x14ac:dyDescent="0.25">
      <c r="A2587" s="3">
        <v>45772</v>
      </c>
      <c r="B2587" s="2">
        <v>14.8048</v>
      </c>
      <c r="C2587" s="2">
        <v>57.008133525200925</v>
      </c>
      <c r="D2587" s="2">
        <v>0.13661145965409816</v>
      </c>
      <c r="E2587" s="2">
        <v>-3.8322554845930304E-23</v>
      </c>
      <c r="F2587" s="2">
        <v>14.856620000000001</v>
      </c>
      <c r="G2587" s="2">
        <v>14.809430000000001</v>
      </c>
      <c r="H2587" s="2">
        <v>14.818210000000002</v>
      </c>
      <c r="I2587" s="2">
        <v>14.242218000000003</v>
      </c>
      <c r="J2587" s="2">
        <v>12.362563499999997</v>
      </c>
      <c r="K2587" s="17" t="s">
        <v>52</v>
      </c>
      <c r="L2587" s="17" t="s">
        <v>55</v>
      </c>
      <c r="M2587" s="17" t="s">
        <v>53</v>
      </c>
    </row>
    <row r="2588" spans="1:13" ht="13.5" x14ac:dyDescent="0.25">
      <c r="A2588" s="3">
        <v>45775</v>
      </c>
      <c r="B2588" s="2">
        <v>14.666</v>
      </c>
      <c r="C2588" s="2">
        <v>51.428962563336277</v>
      </c>
      <c r="D2588" s="2">
        <v>0.13888748011089547</v>
      </c>
      <c r="E2588" s="2">
        <v>-3.0658043876744245E-23</v>
      </c>
      <c r="F2588" s="2">
        <v>14.810359999999999</v>
      </c>
      <c r="G2588" s="2">
        <v>14.795549999999997</v>
      </c>
      <c r="H2588" s="2">
        <v>14.820525</v>
      </c>
      <c r="I2588" s="2">
        <v>14.274604000000004</v>
      </c>
      <c r="J2588" s="2">
        <v>12.378617499999997</v>
      </c>
      <c r="K2588" s="17" t="s">
        <v>48</v>
      </c>
      <c r="L2588" s="17" t="s">
        <v>55</v>
      </c>
      <c r="M2588" s="17" t="s">
        <v>47</v>
      </c>
    </row>
    <row r="2589" spans="1:13" ht="13.5" x14ac:dyDescent="0.25">
      <c r="A2589" s="3">
        <v>45776</v>
      </c>
      <c r="B2589" s="2">
        <v>14.8048</v>
      </c>
      <c r="C2589" s="2">
        <v>56.059993166324858</v>
      </c>
      <c r="D2589" s="2">
        <v>0.13038820861567224</v>
      </c>
      <c r="E2589" s="2">
        <v>-2.4526435101395397E-23</v>
      </c>
      <c r="F2589" s="2">
        <v>14.810359999999999</v>
      </c>
      <c r="G2589" s="2">
        <v>14.79555</v>
      </c>
      <c r="H2589" s="2">
        <v>14.829780000000003</v>
      </c>
      <c r="I2589" s="2">
        <v>14.306064000000003</v>
      </c>
      <c r="J2589" s="2">
        <v>12.395318999999997</v>
      </c>
      <c r="K2589" s="17" t="s">
        <v>52</v>
      </c>
      <c r="L2589" s="17" t="s">
        <v>55</v>
      </c>
      <c r="M2589" s="17" t="s">
        <v>55</v>
      </c>
    </row>
    <row r="2590" spans="1:13" ht="13.5" x14ac:dyDescent="0.25">
      <c r="A2590" s="3">
        <v>45777</v>
      </c>
      <c r="B2590" s="2">
        <v>14.8048</v>
      </c>
      <c r="C2590" s="2">
        <v>56.059993166324873</v>
      </c>
      <c r="D2590" s="2">
        <v>0.11939717586453469</v>
      </c>
      <c r="E2590" s="2">
        <v>-1.9621148081116319E-23</v>
      </c>
      <c r="F2590" s="2">
        <v>14.793700000000001</v>
      </c>
      <c r="G2590" s="2">
        <v>14.7974</v>
      </c>
      <c r="H2590" s="2">
        <v>14.838570000000001</v>
      </c>
      <c r="I2590" s="2">
        <v>14.338450000000002</v>
      </c>
      <c r="J2590" s="2">
        <v>12.412020499999999</v>
      </c>
      <c r="K2590" s="17" t="s">
        <v>48</v>
      </c>
      <c r="L2590" s="17" t="s">
        <v>55</v>
      </c>
      <c r="M2590" s="17" t="s">
        <v>47</v>
      </c>
    </row>
    <row r="2591" spans="1:13" ht="13.5" x14ac:dyDescent="0.25">
      <c r="A2591" s="3">
        <v>45779</v>
      </c>
      <c r="B2591" s="2">
        <v>14.518000000000001</v>
      </c>
      <c r="C2591" s="2">
        <v>45.633405501453488</v>
      </c>
      <c r="D2591" s="2">
        <v>0.13330508837159627</v>
      </c>
      <c r="E2591" s="2">
        <v>-1.5696918464893056E-23</v>
      </c>
      <c r="F2591" s="2">
        <v>14.71968</v>
      </c>
      <c r="G2591" s="2">
        <v>14.768719999999998</v>
      </c>
      <c r="H2591" s="2">
        <v>14.824695000000002</v>
      </c>
      <c r="I2591" s="2">
        <v>14.365100000000002</v>
      </c>
      <c r="J2591" s="2">
        <v>12.427935999999999</v>
      </c>
      <c r="K2591" s="17" t="s">
        <v>48</v>
      </c>
      <c r="L2591" s="17" t="s">
        <v>55</v>
      </c>
      <c r="M2591" s="17" t="s">
        <v>47</v>
      </c>
    </row>
    <row r="2592" spans="1:13" ht="13.5" x14ac:dyDescent="0.25">
      <c r="A2592" s="3">
        <v>45782</v>
      </c>
      <c r="B2592" s="2">
        <v>14.508699999999999</v>
      </c>
      <c r="C2592" s="2">
        <v>45.338930175127231</v>
      </c>
      <c r="D2592" s="2">
        <v>0.1167474119783094</v>
      </c>
      <c r="E2592" s="2">
        <v>-1.2557534771914445E-23</v>
      </c>
      <c r="F2592" s="2">
        <v>14.66046</v>
      </c>
      <c r="G2592" s="2">
        <v>14.758540000000002</v>
      </c>
      <c r="H2592" s="2">
        <v>14.810354999999998</v>
      </c>
      <c r="I2592" s="2">
        <v>14.392674000000005</v>
      </c>
      <c r="J2592" s="2">
        <v>12.4437585</v>
      </c>
      <c r="K2592" s="17" t="s">
        <v>48</v>
      </c>
      <c r="L2592" s="17" t="s">
        <v>55</v>
      </c>
      <c r="M2592" s="17" t="s">
        <v>47</v>
      </c>
    </row>
    <row r="2593" spans="1:13" ht="13.5" x14ac:dyDescent="0.25">
      <c r="A2593" s="3">
        <v>45783</v>
      </c>
      <c r="B2593" s="2">
        <v>14.434699999999999</v>
      </c>
      <c r="C2593" s="2">
        <v>42.96320521826955</v>
      </c>
      <c r="D2593" s="2">
        <v>0.15320909102085167</v>
      </c>
      <c r="E2593" s="2">
        <v>-1.0046027817531557E-23</v>
      </c>
      <c r="F2593" s="2">
        <v>14.6142</v>
      </c>
      <c r="G2593" s="2">
        <v>14.712279999999998</v>
      </c>
      <c r="H2593" s="2">
        <v>14.792775000000001</v>
      </c>
      <c r="I2593" s="2">
        <v>14.418028000000003</v>
      </c>
      <c r="J2593" s="2">
        <v>12.459211</v>
      </c>
      <c r="K2593" s="17" t="s">
        <v>48</v>
      </c>
      <c r="L2593" s="17" t="s">
        <v>55</v>
      </c>
      <c r="M2593" s="17" t="s">
        <v>47</v>
      </c>
    </row>
    <row r="2594" spans="1:13" ht="13.5" x14ac:dyDescent="0.25">
      <c r="A2594" s="3">
        <v>45784</v>
      </c>
      <c r="B2594" s="2">
        <v>14.453200000000001</v>
      </c>
      <c r="C2594" s="2">
        <v>43.756657307163422</v>
      </c>
      <c r="D2594" s="2">
        <v>0.16970061629895916</v>
      </c>
      <c r="E2594" s="2">
        <v>-8.0368222540252461E-24</v>
      </c>
      <c r="F2594" s="2">
        <v>14.543879999999998</v>
      </c>
      <c r="G2594" s="2">
        <v>14.677120000000002</v>
      </c>
      <c r="H2594" s="2">
        <v>14.77797</v>
      </c>
      <c r="I2594" s="2">
        <v>14.431352000000004</v>
      </c>
      <c r="J2594" s="2">
        <v>12.474755999999999</v>
      </c>
      <c r="K2594" s="17" t="s">
        <v>48</v>
      </c>
      <c r="L2594" s="17" t="s">
        <v>55</v>
      </c>
      <c r="M2594" s="17" t="s">
        <v>47</v>
      </c>
    </row>
    <row r="2595" spans="1:13" ht="13.5" x14ac:dyDescent="0.25">
      <c r="A2595" s="3">
        <v>45785</v>
      </c>
      <c r="B2595" s="2">
        <v>14.4717</v>
      </c>
      <c r="C2595" s="2">
        <v>44.58682026444459</v>
      </c>
      <c r="D2595" s="2">
        <v>0.19613926868153264</v>
      </c>
      <c r="E2595" s="2">
        <v>-6.4294578032201969E-24</v>
      </c>
      <c r="F2595" s="2">
        <v>14.477260000000001</v>
      </c>
      <c r="G2595" s="2">
        <v>14.635480000000001</v>
      </c>
      <c r="H2595" s="2">
        <v>14.740960000000001</v>
      </c>
      <c r="I2595" s="2">
        <v>14.444306000000006</v>
      </c>
      <c r="J2595" s="2">
        <v>12.49044</v>
      </c>
      <c r="K2595" s="17" t="s">
        <v>48</v>
      </c>
      <c r="L2595" s="17" t="s">
        <v>55</v>
      </c>
      <c r="M2595" s="17" t="s">
        <v>47</v>
      </c>
    </row>
    <row r="2596" spans="1:13" ht="13.5" x14ac:dyDescent="0.25">
      <c r="A2596" s="3">
        <v>45786</v>
      </c>
      <c r="B2596" s="2">
        <v>14.4717</v>
      </c>
      <c r="C2596" s="2">
        <v>44.586820264444597</v>
      </c>
      <c r="D2596" s="2">
        <v>0.2193634063752139</v>
      </c>
      <c r="E2596" s="2">
        <v>-5.1435662425761581E-24</v>
      </c>
      <c r="F2596" s="2">
        <v>14.468</v>
      </c>
      <c r="G2596" s="2">
        <v>14.59384</v>
      </c>
      <c r="H2596" s="2">
        <v>14.70626</v>
      </c>
      <c r="I2596" s="2">
        <v>14.460036000000004</v>
      </c>
      <c r="J2596" s="2">
        <v>12.506124000000002</v>
      </c>
      <c r="K2596" s="17" t="s">
        <v>48</v>
      </c>
      <c r="L2596" s="17" t="s">
        <v>55</v>
      </c>
      <c r="M2596" s="17" t="s">
        <v>47</v>
      </c>
    </row>
    <row r="2597" spans="1:13" ht="13.5" x14ac:dyDescent="0.25">
      <c r="A2597" s="3">
        <v>45789</v>
      </c>
      <c r="B2597" s="2">
        <v>14.6105</v>
      </c>
      <c r="C2597" s="2">
        <v>50.893725665023425</v>
      </c>
      <c r="D2597" s="2">
        <v>0.21670752101983126</v>
      </c>
      <c r="E2597" s="2">
        <v>-4.1148529940609268E-24</v>
      </c>
      <c r="F2597" s="2">
        <v>14.48836</v>
      </c>
      <c r="G2597" s="2">
        <v>14.57441</v>
      </c>
      <c r="H2597" s="2">
        <v>14.691920000000001</v>
      </c>
      <c r="I2597" s="2">
        <v>14.483908000000007</v>
      </c>
      <c r="J2597" s="2">
        <v>12.522501999999999</v>
      </c>
      <c r="K2597" s="17" t="s">
        <v>52</v>
      </c>
      <c r="L2597" s="17" t="s">
        <v>55</v>
      </c>
      <c r="M2597" s="17" t="s">
        <v>53</v>
      </c>
    </row>
    <row r="2598" spans="1:13" ht="13.5" x14ac:dyDescent="0.25">
      <c r="A2598" s="3">
        <v>45790</v>
      </c>
      <c r="B2598" s="2">
        <v>14.6197</v>
      </c>
      <c r="C2598" s="2">
        <v>51.28946497266687</v>
      </c>
      <c r="D2598" s="2">
        <v>0.19233601515997734</v>
      </c>
      <c r="E2598" s="2">
        <v>-3.2918823952487414E-24</v>
      </c>
      <c r="F2598" s="2">
        <v>14.525360000000001</v>
      </c>
      <c r="G2598" s="2">
        <v>14.569779999999998</v>
      </c>
      <c r="H2598" s="2">
        <v>14.682665</v>
      </c>
      <c r="I2598" s="2">
        <v>14.507040000000002</v>
      </c>
      <c r="J2598" s="2">
        <v>12.539156999999999</v>
      </c>
      <c r="K2598" s="17" t="s">
        <v>52</v>
      </c>
      <c r="L2598" s="17" t="s">
        <v>55</v>
      </c>
      <c r="M2598" s="17" t="s">
        <v>53</v>
      </c>
    </row>
    <row r="2599" spans="1:13" ht="13.5" x14ac:dyDescent="0.25">
      <c r="A2599" s="3">
        <v>45791</v>
      </c>
      <c r="B2599" s="2">
        <v>14.6197</v>
      </c>
      <c r="C2599" s="2">
        <v>51.28946497266687</v>
      </c>
      <c r="D2599" s="2">
        <v>0.19293114857279825</v>
      </c>
      <c r="E2599" s="2">
        <v>-2.6335059161989931E-24</v>
      </c>
      <c r="F2599" s="2">
        <v>14.55866</v>
      </c>
      <c r="G2599" s="2">
        <v>14.551269999999999</v>
      </c>
      <c r="H2599" s="2">
        <v>14.673410000000001</v>
      </c>
      <c r="I2599" s="2">
        <v>14.527396000000003</v>
      </c>
      <c r="J2599" s="2">
        <v>12.5553495</v>
      </c>
      <c r="K2599" s="17" t="s">
        <v>52</v>
      </c>
      <c r="L2599" s="17" t="s">
        <v>55</v>
      </c>
      <c r="M2599" s="17" t="s">
        <v>53</v>
      </c>
    </row>
    <row r="2600" spans="1:13" ht="13.5" x14ac:dyDescent="0.25">
      <c r="A2600" s="3">
        <v>45792</v>
      </c>
      <c r="B2600" s="2">
        <v>14.573499999999999</v>
      </c>
      <c r="C2600" s="2">
        <v>48.99011955296443</v>
      </c>
      <c r="D2600" s="2">
        <v>0.19673039955352145</v>
      </c>
      <c r="E2600" s="2">
        <v>-2.1068047329591948E-24</v>
      </c>
      <c r="F2600" s="2">
        <v>14.57902</v>
      </c>
      <c r="G2600" s="2">
        <v>14.528139999999999</v>
      </c>
      <c r="H2600" s="2">
        <v>14.662770000000004</v>
      </c>
      <c r="I2600" s="2">
        <v>14.544978</v>
      </c>
      <c r="J2600" s="2">
        <v>12.571310999999998</v>
      </c>
      <c r="K2600" s="17" t="s">
        <v>52</v>
      </c>
      <c r="L2600" s="17" t="s">
        <v>55</v>
      </c>
      <c r="M2600" s="17" t="s">
        <v>53</v>
      </c>
    </row>
    <row r="2601" spans="1:13" ht="13.5" x14ac:dyDescent="0.25">
      <c r="A2601" s="3">
        <v>45793</v>
      </c>
      <c r="B2601" s="2">
        <v>14.8048</v>
      </c>
      <c r="C2601" s="2">
        <v>58.919646561587783</v>
      </c>
      <c r="D2601" s="2">
        <v>0.1388445659964983</v>
      </c>
      <c r="E2601" s="2">
        <v>-1.6854437863673558E-24</v>
      </c>
      <c r="F2601" s="2">
        <v>14.64564</v>
      </c>
      <c r="G2601" s="2">
        <v>14.556819999999998</v>
      </c>
      <c r="H2601" s="2">
        <v>14.66277</v>
      </c>
      <c r="I2601" s="2">
        <v>14.565334000000002</v>
      </c>
      <c r="J2601" s="2">
        <v>12.589122999999999</v>
      </c>
      <c r="K2601" s="17" t="s">
        <v>52</v>
      </c>
      <c r="L2601" s="17" t="s">
        <v>55</v>
      </c>
      <c r="M2601" s="17" t="s">
        <v>53</v>
      </c>
    </row>
    <row r="2602" spans="1:13" ht="13.5" x14ac:dyDescent="0.25">
      <c r="A2602" s="3">
        <v>45796</v>
      </c>
      <c r="B2602" s="2">
        <v>15.100899999999999</v>
      </c>
      <c r="C2602" s="2">
        <v>67.611502433425827</v>
      </c>
      <c r="D2602" s="2">
        <v>6.5277664309411065E-2</v>
      </c>
      <c r="E2602" s="2">
        <v>-1.3483550290938847E-24</v>
      </c>
      <c r="F2602" s="2">
        <v>14.74372</v>
      </c>
      <c r="G2602" s="2">
        <v>14.616039999999998</v>
      </c>
      <c r="H2602" s="2">
        <v>14.687290000000001</v>
      </c>
      <c r="I2602" s="2">
        <v>14.584210000000002</v>
      </c>
      <c r="J2602" s="2">
        <v>12.6084155</v>
      </c>
      <c r="K2602" s="17" t="s">
        <v>52</v>
      </c>
      <c r="L2602" s="17" t="s">
        <v>55</v>
      </c>
      <c r="M2602" s="17" t="s">
        <v>53</v>
      </c>
    </row>
    <row r="2603" spans="1:13" ht="13.5" x14ac:dyDescent="0.25">
      <c r="A2603" s="3">
        <v>45797</v>
      </c>
      <c r="B2603" s="2">
        <v>15.0731</v>
      </c>
      <c r="C2603" s="2">
        <v>66.195391832318222</v>
      </c>
      <c r="D2603" s="2">
        <v>-9.178200708213069E-3</v>
      </c>
      <c r="E2603" s="2">
        <v>-1.0786840232751078E-24</v>
      </c>
      <c r="F2603" s="2">
        <v>14.834399999999999</v>
      </c>
      <c r="G2603" s="2">
        <v>14.679880000000001</v>
      </c>
      <c r="H2603" s="2">
        <v>14.69608</v>
      </c>
      <c r="I2603" s="2">
        <v>14.608082</v>
      </c>
      <c r="J2603" s="2">
        <v>12.627707999999995</v>
      </c>
      <c r="K2603" s="17" t="s">
        <v>52</v>
      </c>
      <c r="L2603" s="17" t="s">
        <v>55</v>
      </c>
      <c r="M2603" s="17" t="s">
        <v>53</v>
      </c>
    </row>
    <row r="2604" spans="1:13" ht="13.5" x14ac:dyDescent="0.25">
      <c r="A2604" s="3">
        <v>45798</v>
      </c>
      <c r="B2604" s="2">
        <v>14.9899</v>
      </c>
      <c r="C2604" s="2">
        <v>62.009409448940474</v>
      </c>
      <c r="D2604" s="2">
        <v>-6.5674069873495E-2</v>
      </c>
      <c r="E2604" s="2">
        <v>-8.6294721862008628E-25</v>
      </c>
      <c r="F2604" s="2">
        <v>14.908440000000002</v>
      </c>
      <c r="G2604" s="2">
        <v>14.733549999999999</v>
      </c>
      <c r="H2604" s="2">
        <v>14.705335</v>
      </c>
      <c r="I2604" s="2">
        <v>14.625663999999999</v>
      </c>
      <c r="J2604" s="2">
        <v>12.646676999999997</v>
      </c>
      <c r="K2604" s="17" t="s">
        <v>52</v>
      </c>
      <c r="L2604" s="17" t="s">
        <v>55</v>
      </c>
      <c r="M2604" s="17" t="s">
        <v>53</v>
      </c>
    </row>
    <row r="2605" spans="1:13" ht="13.5" x14ac:dyDescent="0.25">
      <c r="A2605" s="3">
        <v>45799</v>
      </c>
      <c r="B2605" s="2">
        <v>14.9899</v>
      </c>
      <c r="C2605" s="2">
        <v>62.009409448940474</v>
      </c>
      <c r="D2605" s="2">
        <v>-0.11245887825229595</v>
      </c>
      <c r="E2605" s="2">
        <v>-6.9035777489606906E-25</v>
      </c>
      <c r="F2605" s="2">
        <v>14.991720000000001</v>
      </c>
      <c r="G2605" s="2">
        <v>14.78537</v>
      </c>
      <c r="H2605" s="2">
        <v>14.710424999999997</v>
      </c>
      <c r="I2605" s="2">
        <v>14.643246000000001</v>
      </c>
      <c r="J2605" s="2">
        <v>12.665645999999995</v>
      </c>
      <c r="K2605" s="17" t="s">
        <v>52</v>
      </c>
      <c r="L2605" s="17" t="s">
        <v>55</v>
      </c>
      <c r="M2605" s="17" t="s">
        <v>53</v>
      </c>
    </row>
    <row r="2606" spans="1:13" ht="13.5" x14ac:dyDescent="0.25">
      <c r="A2606" s="3">
        <v>45800</v>
      </c>
      <c r="B2606" s="2">
        <v>14.9899</v>
      </c>
      <c r="C2606" s="2">
        <v>62.009409448940474</v>
      </c>
      <c r="D2606" s="2">
        <v>-0.15373747309890717</v>
      </c>
      <c r="E2606" s="2">
        <v>-5.522862199168553E-25</v>
      </c>
      <c r="F2606" s="2">
        <v>15.028739999999999</v>
      </c>
      <c r="G2606" s="2">
        <v>14.837190000000001</v>
      </c>
      <c r="H2606" s="2">
        <v>14.715514999999996</v>
      </c>
      <c r="I2606" s="2">
        <v>14.661752000000002</v>
      </c>
      <c r="J2606" s="2">
        <v>12.684522499999993</v>
      </c>
      <c r="K2606" s="17" t="s">
        <v>48</v>
      </c>
      <c r="L2606" s="17" t="s">
        <v>55</v>
      </c>
      <c r="M2606" s="17" t="s">
        <v>51</v>
      </c>
    </row>
    <row r="2607" spans="1:13" ht="13.5" x14ac:dyDescent="0.25">
      <c r="A2607" s="3">
        <v>45803</v>
      </c>
      <c r="B2607" s="2">
        <v>14.971399999999999</v>
      </c>
      <c r="C2607" s="2">
        <v>60.939199857648802</v>
      </c>
      <c r="D2607" s="2">
        <v>-0.16750745512290344</v>
      </c>
      <c r="E2607" s="2">
        <v>-4.4182897593348424E-25</v>
      </c>
      <c r="F2607" s="2">
        <v>15.002840000000001</v>
      </c>
      <c r="G2607" s="2">
        <v>14.873279999999999</v>
      </c>
      <c r="H2607" s="2">
        <v>14.723845000000001</v>
      </c>
      <c r="I2607" s="2">
        <v>14.679888000000004</v>
      </c>
      <c r="J2607" s="2">
        <v>12.702473499999995</v>
      </c>
      <c r="K2607" s="17" t="s">
        <v>48</v>
      </c>
      <c r="L2607" s="17" t="s">
        <v>55</v>
      </c>
      <c r="M2607" s="17" t="s">
        <v>47</v>
      </c>
    </row>
    <row r="2608" spans="1:13" ht="13.5" x14ac:dyDescent="0.25">
      <c r="A2608" s="3">
        <v>45804</v>
      </c>
      <c r="B2608" s="2">
        <v>14.8048</v>
      </c>
      <c r="C2608" s="2">
        <v>52.20175755644776</v>
      </c>
      <c r="D2608" s="2">
        <v>-0.16674368086679969</v>
      </c>
      <c r="E2608" s="2">
        <v>-3.5346318074678743E-25</v>
      </c>
      <c r="F2608" s="2">
        <v>14.949180000000002</v>
      </c>
      <c r="G2608" s="2">
        <v>14.89179</v>
      </c>
      <c r="H2608" s="2">
        <v>14.730785000000001</v>
      </c>
      <c r="I2608" s="2">
        <v>14.693952000000001</v>
      </c>
      <c r="J2608" s="2">
        <v>12.719637999999993</v>
      </c>
      <c r="K2608" s="17" t="s">
        <v>48</v>
      </c>
      <c r="L2608" s="17" t="s">
        <v>55</v>
      </c>
      <c r="M2608" s="17" t="s">
        <v>47</v>
      </c>
    </row>
    <row r="2609" spans="1:13" ht="13.5" x14ac:dyDescent="0.25">
      <c r="A2609" s="3">
        <v>45805</v>
      </c>
      <c r="B2609" s="2">
        <v>14.971399999999999</v>
      </c>
      <c r="C2609" s="2">
        <v>58.595049371230736</v>
      </c>
      <c r="D2609" s="2">
        <v>-0.17869521179586911</v>
      </c>
      <c r="E2609" s="2">
        <v>-2.8277054459742994E-25</v>
      </c>
      <c r="F2609" s="2">
        <v>14.94548</v>
      </c>
      <c r="G2609" s="2">
        <v>14.926959999999999</v>
      </c>
      <c r="H2609" s="2">
        <v>14.739115000000002</v>
      </c>
      <c r="I2609" s="2">
        <v>14.711348000000003</v>
      </c>
      <c r="J2609" s="2">
        <v>12.736709999999992</v>
      </c>
      <c r="K2609" s="17" t="s">
        <v>52</v>
      </c>
      <c r="L2609" s="17" t="s">
        <v>55</v>
      </c>
      <c r="M2609" s="17" t="s">
        <v>54</v>
      </c>
    </row>
    <row r="2610" spans="1:13" ht="13.5" x14ac:dyDescent="0.25">
      <c r="A2610" s="3">
        <v>45806</v>
      </c>
      <c r="B2610" s="2">
        <v>14.9621</v>
      </c>
      <c r="C2610" s="2">
        <v>58.12765013175526</v>
      </c>
      <c r="D2610" s="2">
        <v>-0.19644931481099803</v>
      </c>
      <c r="E2610" s="2">
        <v>-2.2621643567794396E-25</v>
      </c>
      <c r="F2610" s="2">
        <v>14.939920000000001</v>
      </c>
      <c r="G2610" s="2">
        <v>14.965819999999999</v>
      </c>
      <c r="H2610" s="2">
        <v>14.746980000000002</v>
      </c>
      <c r="I2610" s="2">
        <v>14.725598</v>
      </c>
      <c r="J2610" s="2">
        <v>12.753688999999993</v>
      </c>
      <c r="K2610" s="17" t="s">
        <v>52</v>
      </c>
      <c r="L2610" s="17" t="s">
        <v>55</v>
      </c>
      <c r="M2610" s="17" t="s">
        <v>54</v>
      </c>
    </row>
    <row r="2611" spans="1:13" ht="13.5" x14ac:dyDescent="0.25">
      <c r="A2611" s="3">
        <v>45807</v>
      </c>
      <c r="B2611" s="2">
        <v>14.9621</v>
      </c>
      <c r="C2611" s="2">
        <v>58.12765013175526</v>
      </c>
      <c r="D2611" s="2">
        <v>-0.17696436059423526</v>
      </c>
      <c r="E2611" s="2">
        <v>-1.8097314854235517E-25</v>
      </c>
      <c r="F2611" s="2">
        <v>14.934359999999998</v>
      </c>
      <c r="G2611" s="2">
        <v>14.981549999999999</v>
      </c>
      <c r="H2611" s="2">
        <v>14.769185000000002</v>
      </c>
      <c r="I2611" s="2">
        <v>14.737071999999998</v>
      </c>
      <c r="J2611" s="2">
        <v>12.769557999999993</v>
      </c>
      <c r="K2611" s="17" t="s">
        <v>52</v>
      </c>
      <c r="L2611" s="17" t="s">
        <v>55</v>
      </c>
      <c r="M2611" s="17" t="s">
        <v>54</v>
      </c>
    </row>
    <row r="2612" spans="1:13" ht="13.5" x14ac:dyDescent="0.25">
      <c r="A2612" s="3">
        <v>45810</v>
      </c>
      <c r="B2612" s="2">
        <v>14.9621</v>
      </c>
      <c r="C2612" s="2">
        <v>58.12765013175526</v>
      </c>
      <c r="D2612" s="2">
        <v>-0.11592042939199843</v>
      </c>
      <c r="E2612" s="2">
        <v>-1.4477851883388415E-25</v>
      </c>
      <c r="F2612" s="2">
        <v>14.932499999999999</v>
      </c>
      <c r="G2612" s="2">
        <v>14.967669999999998</v>
      </c>
      <c r="H2612" s="2">
        <v>14.791855000000002</v>
      </c>
      <c r="I2612" s="2">
        <v>14.748729999999997</v>
      </c>
      <c r="J2612" s="2">
        <v>12.786536999999996</v>
      </c>
      <c r="K2612" s="17" t="s">
        <v>52</v>
      </c>
      <c r="L2612" s="17" t="s">
        <v>55</v>
      </c>
      <c r="M2612" s="17" t="s">
        <v>54</v>
      </c>
    </row>
    <row r="2613" spans="1:13" ht="13.5" x14ac:dyDescent="0.25">
      <c r="A2613" s="3">
        <v>45811</v>
      </c>
      <c r="B2613" s="2">
        <v>14.9528</v>
      </c>
      <c r="C2613" s="2">
        <v>57.554249035872715</v>
      </c>
      <c r="D2613" s="2">
        <v>-6.8779224838767306E-2</v>
      </c>
      <c r="E2613" s="2">
        <v>-1.1582281506710732E-25</v>
      </c>
      <c r="F2613" s="2">
        <v>14.962100000000001</v>
      </c>
      <c r="G2613" s="2">
        <v>14.955639999999999</v>
      </c>
      <c r="H2613" s="2">
        <v>14.817760000000002</v>
      </c>
      <c r="I2613" s="2">
        <v>14.759461999999999</v>
      </c>
      <c r="J2613" s="2">
        <v>12.802544499999996</v>
      </c>
      <c r="K2613" s="17" t="s">
        <v>52</v>
      </c>
      <c r="L2613" s="17" t="s">
        <v>55</v>
      </c>
      <c r="M2613" s="17" t="s">
        <v>53</v>
      </c>
    </row>
    <row r="2614" spans="1:13" ht="13.5" x14ac:dyDescent="0.25">
      <c r="A2614" s="3">
        <v>45812</v>
      </c>
      <c r="B2614" s="2">
        <v>14.9436</v>
      </c>
      <c r="C2614" s="2">
        <v>56.955696218636454</v>
      </c>
      <c r="D2614" s="2">
        <v>-4.180900218494088E-2</v>
      </c>
      <c r="E2614" s="2">
        <v>-9.2658252053685863E-26</v>
      </c>
      <c r="F2614" s="2">
        <v>14.95654</v>
      </c>
      <c r="G2614" s="2">
        <v>14.95101</v>
      </c>
      <c r="H2614" s="2">
        <v>14.842279999999999</v>
      </c>
      <c r="I2614" s="2">
        <v>14.771675999999998</v>
      </c>
      <c r="J2614" s="2">
        <v>12.818366999999999</v>
      </c>
      <c r="K2614" s="17" t="s">
        <v>48</v>
      </c>
      <c r="L2614" s="17" t="s">
        <v>55</v>
      </c>
      <c r="M2614" s="17" t="s">
        <v>47</v>
      </c>
    </row>
    <row r="2615" spans="1:13" ht="13.5" x14ac:dyDescent="0.25">
      <c r="A2615" s="3">
        <v>45813</v>
      </c>
      <c r="B2615" s="2">
        <v>14.8048</v>
      </c>
      <c r="C2615" s="2">
        <v>48.722945831883727</v>
      </c>
      <c r="D2615" s="2">
        <v>-9.3929131862431348E-3</v>
      </c>
      <c r="E2615" s="2">
        <v>-7.41266016429487E-26</v>
      </c>
      <c r="F2615" s="2">
        <v>14.925079999999999</v>
      </c>
      <c r="G2615" s="2">
        <v>14.932499999999999</v>
      </c>
      <c r="H2615" s="2">
        <v>14.858934999999999</v>
      </c>
      <c r="I2615" s="2">
        <v>14.780004000000002</v>
      </c>
      <c r="J2615" s="2">
        <v>12.8343285</v>
      </c>
      <c r="K2615" s="17" t="s">
        <v>48</v>
      </c>
      <c r="L2615" s="17" t="s">
        <v>55</v>
      </c>
      <c r="M2615" s="17" t="s">
        <v>47</v>
      </c>
    </row>
    <row r="2616" spans="1:13" ht="13.5" x14ac:dyDescent="0.25">
      <c r="A2616" s="3">
        <v>45817</v>
      </c>
      <c r="B2616" s="2">
        <v>14.795500000000001</v>
      </c>
      <c r="C2616" s="2">
        <v>48.220009235889698</v>
      </c>
      <c r="D2616" s="2">
        <v>1.8909639883233353E-2</v>
      </c>
      <c r="E2616" s="2">
        <v>-5.9301281314358962E-26</v>
      </c>
      <c r="F2616" s="2">
        <v>14.89176</v>
      </c>
      <c r="G2616" s="2">
        <v>14.913059999999998</v>
      </c>
      <c r="H2616" s="2">
        <v>14.875124999999997</v>
      </c>
      <c r="I2616" s="2">
        <v>14.78833</v>
      </c>
      <c r="J2616" s="2">
        <v>12.850243499999999</v>
      </c>
      <c r="K2616" s="17" t="s">
        <v>48</v>
      </c>
      <c r="L2616" s="17" t="s">
        <v>55</v>
      </c>
      <c r="M2616" s="17" t="s">
        <v>47</v>
      </c>
    </row>
    <row r="2617" spans="1:13" ht="13.5" x14ac:dyDescent="0.25">
      <c r="A2617" s="3">
        <v>45818</v>
      </c>
      <c r="B2617" s="2">
        <v>14.776999999999999</v>
      </c>
      <c r="C2617" s="2">
        <v>47.176775983861845</v>
      </c>
      <c r="D2617" s="2">
        <v>4.1608111491704847E-2</v>
      </c>
      <c r="E2617" s="2">
        <v>-4.7441025051487173E-26</v>
      </c>
      <c r="F2617" s="2">
        <v>14.854740000000001</v>
      </c>
      <c r="G2617" s="2">
        <v>14.893619999999999</v>
      </c>
      <c r="H2617" s="2">
        <v>14.88345</v>
      </c>
      <c r="I2617" s="2">
        <v>14.795546000000002</v>
      </c>
      <c r="J2617" s="2">
        <v>12.8658345</v>
      </c>
      <c r="K2617" s="17" t="s">
        <v>48</v>
      </c>
      <c r="L2617" s="17" t="s">
        <v>55</v>
      </c>
      <c r="M2617" s="17" t="s">
        <v>47</v>
      </c>
    </row>
    <row r="2618" spans="1:13" ht="13.5" x14ac:dyDescent="0.25">
      <c r="A2618" s="3">
        <v>45819</v>
      </c>
      <c r="B2618" s="2">
        <v>14.712300000000001</v>
      </c>
      <c r="C2618" s="2">
        <v>43.622267127702479</v>
      </c>
      <c r="D2618" s="2">
        <v>4.0294855783336914E-2</v>
      </c>
      <c r="E2618" s="2">
        <v>-3.7952820041189742E-26</v>
      </c>
      <c r="F2618" s="2">
        <v>14.806640000000002</v>
      </c>
      <c r="G2618" s="2">
        <v>14.884370000000001</v>
      </c>
      <c r="H2618" s="2">
        <v>14.888079999999999</v>
      </c>
      <c r="I2618" s="2">
        <v>14.797398000000001</v>
      </c>
      <c r="J2618" s="2">
        <v>12.881472</v>
      </c>
      <c r="K2618" s="17" t="s">
        <v>48</v>
      </c>
      <c r="L2618" s="17" t="s">
        <v>55</v>
      </c>
      <c r="M2618" s="17" t="s">
        <v>47</v>
      </c>
    </row>
    <row r="2619" spans="1:13" ht="13.5" x14ac:dyDescent="0.25">
      <c r="A2619" s="3">
        <v>45820</v>
      </c>
      <c r="B2619" s="2">
        <v>14.712300000000001</v>
      </c>
      <c r="C2619" s="2">
        <v>43.622267127702486</v>
      </c>
      <c r="D2619" s="2">
        <v>6.5491651387510785E-2</v>
      </c>
      <c r="E2619" s="2">
        <v>-3.0362256032951797E-26</v>
      </c>
      <c r="F2619" s="2">
        <v>14.760380000000001</v>
      </c>
      <c r="G2619" s="2">
        <v>14.858460000000003</v>
      </c>
      <c r="H2619" s="2">
        <v>14.892710000000003</v>
      </c>
      <c r="I2619" s="2">
        <v>14.799250000000002</v>
      </c>
      <c r="J2619" s="2">
        <v>12.897526000000004</v>
      </c>
      <c r="K2619" s="17" t="s">
        <v>48</v>
      </c>
      <c r="L2619" s="17" t="s">
        <v>55</v>
      </c>
      <c r="M2619" s="17" t="s">
        <v>47</v>
      </c>
    </row>
    <row r="2620" spans="1:13" ht="13.5" x14ac:dyDescent="0.25">
      <c r="A2620" s="3">
        <v>45821</v>
      </c>
      <c r="B2620" s="2">
        <v>14.712300000000001</v>
      </c>
      <c r="C2620" s="2">
        <v>43.622267127702479</v>
      </c>
      <c r="D2620" s="2">
        <v>8.600832428095373E-2</v>
      </c>
      <c r="E2620" s="2">
        <v>-2.4289804826361439E-26</v>
      </c>
      <c r="F2620" s="2">
        <v>14.74188</v>
      </c>
      <c r="G2620" s="2">
        <v>14.83348</v>
      </c>
      <c r="H2620" s="2">
        <v>14.899650000000003</v>
      </c>
      <c r="I2620" s="2">
        <v>14.800916000000003</v>
      </c>
      <c r="J2620" s="2">
        <v>12.913025000000005</v>
      </c>
      <c r="K2620" s="17" t="s">
        <v>48</v>
      </c>
      <c r="L2620" s="17" t="s">
        <v>55</v>
      </c>
      <c r="M2620" s="17" t="s">
        <v>47</v>
      </c>
    </row>
    <row r="2621" spans="1:13" ht="13.5" x14ac:dyDescent="0.25">
      <c r="A2621" s="3">
        <v>45824</v>
      </c>
      <c r="B2621" s="2">
        <v>14.8048</v>
      </c>
      <c r="C2621" s="2">
        <v>50.307732706774324</v>
      </c>
      <c r="D2621" s="2">
        <v>9.7097360601672733E-2</v>
      </c>
      <c r="E2621" s="2">
        <v>-1.9431843861089152E-26</v>
      </c>
      <c r="F2621" s="2">
        <v>14.743739999999999</v>
      </c>
      <c r="G2621" s="2">
        <v>14.81775</v>
      </c>
      <c r="H2621" s="2">
        <v>14.899649999999999</v>
      </c>
      <c r="I2621" s="2">
        <v>14.801102</v>
      </c>
      <c r="J2621" s="2">
        <v>12.928755000000006</v>
      </c>
      <c r="K2621" s="17" t="s">
        <v>52</v>
      </c>
      <c r="L2621" s="17" t="s">
        <v>55</v>
      </c>
      <c r="M2621" s="17" t="s">
        <v>53</v>
      </c>
    </row>
    <row r="2622" spans="1:13" ht="13.5" x14ac:dyDescent="0.25">
      <c r="A2622" s="3">
        <v>45825</v>
      </c>
      <c r="B2622" s="2">
        <v>14.8048</v>
      </c>
      <c r="C2622" s="2">
        <v>50.307732706774338</v>
      </c>
      <c r="D2622" s="2">
        <v>0.10647142198569171</v>
      </c>
      <c r="E2622" s="2">
        <v>-1.5545475088871323E-26</v>
      </c>
      <c r="F2622" s="2">
        <v>14.7493</v>
      </c>
      <c r="G2622" s="2">
        <v>14.802019999999999</v>
      </c>
      <c r="H2622" s="2">
        <v>14.884844999999999</v>
      </c>
      <c r="I2622" s="2">
        <v>14.801288</v>
      </c>
      <c r="J2622" s="2">
        <v>12.944947500000003</v>
      </c>
      <c r="K2622" s="17" t="s">
        <v>52</v>
      </c>
      <c r="L2622" s="17" t="s">
        <v>55</v>
      </c>
      <c r="M2622" s="17" t="s">
        <v>53</v>
      </c>
    </row>
    <row r="2623" spans="1:13" ht="13.5" x14ac:dyDescent="0.25">
      <c r="A2623" s="3">
        <v>45826</v>
      </c>
      <c r="B2623" s="2">
        <v>14.8048</v>
      </c>
      <c r="C2623" s="2">
        <v>50.307732706774338</v>
      </c>
      <c r="D2623" s="2">
        <v>0.11296424589641063</v>
      </c>
      <c r="E2623" s="2">
        <v>-1.243638007109706E-26</v>
      </c>
      <c r="F2623" s="2">
        <v>14.767799999999999</v>
      </c>
      <c r="G2623" s="2">
        <v>14.787220000000001</v>
      </c>
      <c r="H2623" s="2">
        <v>14.871429999999998</v>
      </c>
      <c r="I2623" s="2">
        <v>14.801658</v>
      </c>
      <c r="J2623" s="2">
        <v>12.960539000000001</v>
      </c>
      <c r="K2623" s="17" t="s">
        <v>52</v>
      </c>
      <c r="L2623" s="17" t="s">
        <v>55</v>
      </c>
      <c r="M2623" s="17" t="s">
        <v>53</v>
      </c>
    </row>
    <row r="2624" spans="1:13" ht="13.5" x14ac:dyDescent="0.25">
      <c r="A2624" s="3">
        <v>45827</v>
      </c>
      <c r="B2624" s="2">
        <v>14.8048</v>
      </c>
      <c r="C2624" s="2">
        <v>50.307732706774338</v>
      </c>
      <c r="D2624" s="2">
        <v>0.11703509943448154</v>
      </c>
      <c r="E2624" s="2">
        <v>-9.9491040568776476E-27</v>
      </c>
      <c r="F2624" s="2">
        <v>14.786300000000001</v>
      </c>
      <c r="G2624" s="2">
        <v>14.773340000000001</v>
      </c>
      <c r="H2624" s="2">
        <v>14.862174999999999</v>
      </c>
      <c r="I2624" s="2">
        <v>14.802767999999999</v>
      </c>
      <c r="J2624" s="2">
        <v>12.9758525</v>
      </c>
      <c r="K2624" s="17" t="s">
        <v>52</v>
      </c>
      <c r="L2624" s="17" t="s">
        <v>55</v>
      </c>
      <c r="M2624" s="17" t="s">
        <v>53</v>
      </c>
    </row>
    <row r="2625" spans="1:13" ht="13.5" x14ac:dyDescent="0.25">
      <c r="A2625" s="3">
        <v>45828</v>
      </c>
      <c r="B2625" s="2">
        <v>14.8048</v>
      </c>
      <c r="C2625" s="2">
        <v>50.307732706774338</v>
      </c>
      <c r="D2625" s="2">
        <v>9.9118701500668038E-2</v>
      </c>
      <c r="E2625" s="2">
        <v>-7.9592832455021187E-27</v>
      </c>
      <c r="F2625" s="2">
        <v>14.8048</v>
      </c>
      <c r="G2625" s="2">
        <v>14.773340000000001</v>
      </c>
      <c r="H2625" s="2">
        <v>14.852920000000001</v>
      </c>
      <c r="I2625" s="2">
        <v>14.794626000000001</v>
      </c>
      <c r="J2625" s="2">
        <v>12.99112</v>
      </c>
      <c r="K2625" s="17" t="s">
        <v>52</v>
      </c>
      <c r="L2625" s="17" t="s">
        <v>55</v>
      </c>
      <c r="M2625" s="17" t="s">
        <v>53</v>
      </c>
    </row>
    <row r="2626" spans="1:13" ht="13.5" x14ac:dyDescent="0.25">
      <c r="A2626" s="3">
        <v>45831</v>
      </c>
      <c r="B2626" s="2">
        <v>14.971399999999999</v>
      </c>
      <c r="C2626" s="2">
        <v>62.048772461829884</v>
      </c>
      <c r="D2626" s="2">
        <v>7.0180569769039636E-2</v>
      </c>
      <c r="E2626" s="2">
        <v>-6.3674265964016954E-27</v>
      </c>
      <c r="F2626" s="2">
        <v>14.83812</v>
      </c>
      <c r="G2626" s="2">
        <v>14.790929999999999</v>
      </c>
      <c r="H2626" s="2">
        <v>14.851994999999999</v>
      </c>
      <c r="I2626" s="2">
        <v>14.790740000000003</v>
      </c>
      <c r="J2626" s="2">
        <v>13.007220500000001</v>
      </c>
      <c r="K2626" s="17" t="s">
        <v>52</v>
      </c>
      <c r="L2626" s="17" t="s">
        <v>55</v>
      </c>
      <c r="M2626" s="17" t="s">
        <v>53</v>
      </c>
    </row>
    <row r="2627" spans="1:13" ht="13.5" x14ac:dyDescent="0.25">
      <c r="A2627" s="3">
        <v>45832</v>
      </c>
      <c r="B2627" s="2">
        <v>15.637600000000001</v>
      </c>
      <c r="C2627" s="2">
        <v>81.188931138402808</v>
      </c>
      <c r="D2627" s="2">
        <v>-7.490394633450137E-3</v>
      </c>
      <c r="E2627" s="2">
        <v>-5.0939412771213564E-27</v>
      </c>
      <c r="F2627" s="2">
        <v>15.004680000000002</v>
      </c>
      <c r="G2627" s="2">
        <v>14.876989999999997</v>
      </c>
      <c r="H2627" s="2">
        <v>14.885304999999999</v>
      </c>
      <c r="I2627" s="2">
        <v>14.805546000000003</v>
      </c>
      <c r="J2627" s="2">
        <v>13.026652000000002</v>
      </c>
      <c r="K2627" s="17" t="s">
        <v>52</v>
      </c>
      <c r="L2627" s="17" t="s">
        <v>55</v>
      </c>
      <c r="M2627" s="17" t="s">
        <v>53</v>
      </c>
    </row>
    <row r="2628" spans="1:13" ht="13.5" x14ac:dyDescent="0.25">
      <c r="A2628" s="3">
        <v>45833</v>
      </c>
      <c r="B2628" s="2">
        <v>15.628299999999999</v>
      </c>
      <c r="C2628" s="2">
        <v>80.577990321615587</v>
      </c>
      <c r="D2628" s="2">
        <v>-8.733071837177242E-2</v>
      </c>
      <c r="E2628" s="2">
        <v>-4.0751530216970852E-27</v>
      </c>
      <c r="F2628" s="2">
        <v>15.16938</v>
      </c>
      <c r="G2628" s="2">
        <v>14.968590000000001</v>
      </c>
      <c r="H2628" s="2">
        <v>14.926480000000003</v>
      </c>
      <c r="I2628" s="2">
        <v>14.822016000000003</v>
      </c>
      <c r="J2628" s="2">
        <v>13.046499499999999</v>
      </c>
      <c r="K2628" s="17" t="s">
        <v>52</v>
      </c>
      <c r="L2628" s="17" t="s">
        <v>55</v>
      </c>
      <c r="M2628" s="17" t="s">
        <v>53</v>
      </c>
    </row>
    <row r="2629" spans="1:13" ht="13.5" x14ac:dyDescent="0.25">
      <c r="A2629" s="3">
        <v>45835</v>
      </c>
      <c r="B2629" s="2">
        <v>15.628299999999999</v>
      </c>
      <c r="C2629" s="2">
        <v>80.577990321615601</v>
      </c>
      <c r="D2629" s="2">
        <v>-0.15932720314257409</v>
      </c>
      <c r="E2629" s="2">
        <v>-3.2601224173576684E-27</v>
      </c>
      <c r="F2629" s="2">
        <v>15.33408</v>
      </c>
      <c r="G2629" s="2">
        <v>15.06019</v>
      </c>
      <c r="H2629" s="2">
        <v>14.959325000000003</v>
      </c>
      <c r="I2629" s="2">
        <v>14.838486000000003</v>
      </c>
      <c r="J2629" s="2">
        <v>13.065884499999999</v>
      </c>
      <c r="K2629" s="17" t="s">
        <v>52</v>
      </c>
      <c r="L2629" s="17" t="s">
        <v>55</v>
      </c>
      <c r="M2629" s="17" t="s">
        <v>53</v>
      </c>
    </row>
    <row r="2630" spans="1:13" ht="13.5" x14ac:dyDescent="0.25">
      <c r="A2630" s="3">
        <v>45838</v>
      </c>
      <c r="B2630" s="2">
        <v>15.36</v>
      </c>
      <c r="C2630" s="2">
        <v>64.371080751715681</v>
      </c>
      <c r="D2630" s="2">
        <v>-0.20448368319784649</v>
      </c>
      <c r="E2630" s="2">
        <v>-2.608097933886135E-27</v>
      </c>
      <c r="F2630" s="2">
        <v>15.445119999999999</v>
      </c>
      <c r="G2630" s="2">
        <v>15.124959999999998</v>
      </c>
      <c r="H2630" s="2">
        <v>14.979220000000002</v>
      </c>
      <c r="I2630" s="2">
        <v>14.849960000000005</v>
      </c>
      <c r="J2630" s="2">
        <v>13.083465500000003</v>
      </c>
      <c r="K2630" s="17" t="s">
        <v>52</v>
      </c>
      <c r="L2630" s="17" t="s">
        <v>55</v>
      </c>
      <c r="M2630" s="17" t="s">
        <v>53</v>
      </c>
    </row>
    <row r="2631" spans="1:13" ht="13.5" x14ac:dyDescent="0.25">
      <c r="A2631" s="3">
        <v>45839</v>
      </c>
      <c r="B2631" s="2">
        <v>15.4895</v>
      </c>
      <c r="C2631" s="2">
        <v>67.743452471702795</v>
      </c>
      <c r="D2631" s="2">
        <v>-0.24027541334715785</v>
      </c>
      <c r="E2631" s="2">
        <v>-2.0864783471089082E-27</v>
      </c>
      <c r="F2631" s="2">
        <v>15.548739999999999</v>
      </c>
      <c r="G2631" s="2">
        <v>15.193429999999998</v>
      </c>
      <c r="H2631" s="2">
        <v>15.005590000000002</v>
      </c>
      <c r="I2631" s="2">
        <v>14.863654000000004</v>
      </c>
      <c r="J2631" s="2">
        <v>13.101925000000003</v>
      </c>
      <c r="K2631" s="17" t="s">
        <v>52</v>
      </c>
      <c r="L2631" s="17" t="s">
        <v>55</v>
      </c>
      <c r="M2631" s="17" t="s">
        <v>53</v>
      </c>
    </row>
    <row r="2632" spans="1:13" ht="13.5" x14ac:dyDescent="0.25">
      <c r="A2632" s="3">
        <v>45840</v>
      </c>
      <c r="B2632" s="2">
        <v>15.4895</v>
      </c>
      <c r="C2632" s="2">
        <v>67.743452471702795</v>
      </c>
      <c r="D2632" s="2">
        <v>-0.27338203482200818</v>
      </c>
      <c r="E2632" s="2">
        <v>-1.6691826776871267E-27</v>
      </c>
      <c r="F2632" s="2">
        <v>15.519119999999997</v>
      </c>
      <c r="G2632" s="2">
        <v>15.261900000000001</v>
      </c>
      <c r="H2632" s="2">
        <v>15.031960000000002</v>
      </c>
      <c r="I2632" s="2">
        <v>14.881234000000005</v>
      </c>
      <c r="J2632" s="2">
        <v>13.120292000000005</v>
      </c>
      <c r="K2632" s="17" t="s">
        <v>48</v>
      </c>
      <c r="L2632" s="17" t="s">
        <v>55</v>
      </c>
      <c r="M2632" s="17" t="s">
        <v>47</v>
      </c>
    </row>
    <row r="2633" spans="1:13" ht="13.5" x14ac:dyDescent="0.25">
      <c r="A2633" s="3">
        <v>45841</v>
      </c>
      <c r="B2633" s="2">
        <v>15.4803</v>
      </c>
      <c r="C2633" s="2">
        <v>67.219232257640783</v>
      </c>
      <c r="D2633" s="2">
        <v>-0.30332617375732163</v>
      </c>
      <c r="E2633" s="2">
        <v>-1.3353461421497014E-27</v>
      </c>
      <c r="F2633" s="2">
        <v>15.489519999999999</v>
      </c>
      <c r="G2633" s="2">
        <v>15.32945</v>
      </c>
      <c r="H2633" s="2">
        <v>15.058335000000003</v>
      </c>
      <c r="I2633" s="2">
        <v>14.892894000000002</v>
      </c>
      <c r="J2633" s="2">
        <v>13.139399500000007</v>
      </c>
      <c r="K2633" s="17" t="s">
        <v>48</v>
      </c>
      <c r="L2633" s="17" t="s">
        <v>55</v>
      </c>
      <c r="M2633" s="17" t="s">
        <v>47</v>
      </c>
    </row>
    <row r="2634" spans="1:13" ht="13.5" x14ac:dyDescent="0.25">
      <c r="A2634" s="3">
        <v>45842</v>
      </c>
      <c r="B2634" s="2">
        <v>16</v>
      </c>
      <c r="C2634" s="2">
        <v>77.711622992790979</v>
      </c>
      <c r="D2634" s="2">
        <v>-0.36952427493162965</v>
      </c>
      <c r="E2634" s="2">
        <v>-1.0682769137197611E-27</v>
      </c>
      <c r="F2634" s="2">
        <v>15.56386</v>
      </c>
      <c r="G2634" s="2">
        <v>15.448969999999999</v>
      </c>
      <c r="H2634" s="2">
        <v>15.111155</v>
      </c>
      <c r="I2634" s="2">
        <v>14.916798000000004</v>
      </c>
      <c r="J2634" s="2">
        <v>13.160643000000007</v>
      </c>
      <c r="K2634" s="17" t="s">
        <v>48</v>
      </c>
      <c r="L2634" s="17" t="s">
        <v>55</v>
      </c>
      <c r="M2634" s="17" t="s">
        <v>47</v>
      </c>
    </row>
    <row r="2635" spans="1:13" ht="13.5" x14ac:dyDescent="0.25">
      <c r="A2635" s="3">
        <v>45845</v>
      </c>
      <c r="B2635" s="2">
        <v>16.09</v>
      </c>
      <c r="C2635" s="2">
        <v>78.967155117926865</v>
      </c>
      <c r="D2635" s="2">
        <v>-0.43746496075273456</v>
      </c>
      <c r="E2635" s="2">
        <v>-8.5462153097580888E-28</v>
      </c>
      <c r="F2635" s="2">
        <v>15.709860000000001</v>
      </c>
      <c r="G2635" s="2">
        <v>15.577490000000001</v>
      </c>
      <c r="H2635" s="2">
        <v>15.175414999999997</v>
      </c>
      <c r="I2635" s="2">
        <v>14.940836000000001</v>
      </c>
      <c r="J2635" s="2">
        <v>13.182799000000006</v>
      </c>
      <c r="K2635" s="17" t="s">
        <v>48</v>
      </c>
      <c r="L2635" s="17" t="s">
        <v>55</v>
      </c>
      <c r="M2635" s="17" t="s">
        <v>47</v>
      </c>
    </row>
    <row r="2636" spans="1:13" ht="13.5" x14ac:dyDescent="0.25">
      <c r="A2636" s="3">
        <v>45846</v>
      </c>
      <c r="B2636" s="2">
        <v>16</v>
      </c>
      <c r="C2636" s="2">
        <v>74.450649464191642</v>
      </c>
      <c r="D2636" s="2">
        <v>-0.46805820507693063</v>
      </c>
      <c r="E2636" s="2">
        <v>-6.836972247806471E-28</v>
      </c>
      <c r="F2636" s="2">
        <v>15.811959999999999</v>
      </c>
      <c r="G2636" s="2">
        <v>15.680349999999999</v>
      </c>
      <c r="H2636" s="2">
        <v>15.235639999999998</v>
      </c>
      <c r="I2636" s="2">
        <v>14.963074000000004</v>
      </c>
      <c r="J2636" s="2">
        <v>13.203811000000005</v>
      </c>
      <c r="K2636" s="17" t="s">
        <v>48</v>
      </c>
      <c r="L2636" s="17" t="s">
        <v>55</v>
      </c>
      <c r="M2636" s="17" t="s">
        <v>47</v>
      </c>
    </row>
    <row r="2637" spans="1:13" ht="13.5" x14ac:dyDescent="0.25">
      <c r="A2637" s="3">
        <v>45847</v>
      </c>
      <c r="B2637" s="2">
        <v>16.09</v>
      </c>
      <c r="C2637" s="2">
        <v>75.93303791585501</v>
      </c>
      <c r="D2637" s="2">
        <v>-0.40258957080013857</v>
      </c>
      <c r="E2637" s="2">
        <v>-5.4695777982451775E-28</v>
      </c>
      <c r="F2637" s="2">
        <v>15.932060000000002</v>
      </c>
      <c r="G2637" s="2">
        <v>15.72559</v>
      </c>
      <c r="H2637" s="2">
        <v>15.301289999999995</v>
      </c>
      <c r="I2637" s="2">
        <v>14.988778000000007</v>
      </c>
      <c r="J2637" s="2">
        <v>13.226429500000005</v>
      </c>
      <c r="K2637" s="17" t="s">
        <v>48</v>
      </c>
      <c r="L2637" s="17" t="s">
        <v>55</v>
      </c>
      <c r="M2637" s="17" t="s">
        <v>47</v>
      </c>
    </row>
    <row r="2638" spans="1:13" ht="13.5" x14ac:dyDescent="0.25">
      <c r="A2638" s="3">
        <v>45848</v>
      </c>
      <c r="B2638" s="2">
        <v>15.94</v>
      </c>
      <c r="C2638" s="2">
        <v>68.771234266957578</v>
      </c>
      <c r="D2638" s="2">
        <v>-0.3421837796055005</v>
      </c>
      <c r="E2638" s="2">
        <v>-4.3756622385961424E-28</v>
      </c>
      <c r="F2638" s="2">
        <v>16.024000000000001</v>
      </c>
      <c r="G2638" s="2">
        <v>15.75676</v>
      </c>
      <c r="H2638" s="2">
        <v>15.362674999999996</v>
      </c>
      <c r="I2638" s="2">
        <v>15.014258000000005</v>
      </c>
      <c r="J2638" s="2">
        <v>13.248483500000006</v>
      </c>
      <c r="K2638" s="17" t="s">
        <v>48</v>
      </c>
      <c r="L2638" s="17" t="s">
        <v>55</v>
      </c>
      <c r="M2638" s="17" t="s">
        <v>47</v>
      </c>
    </row>
    <row r="2639" spans="1:13" ht="13.5" x14ac:dyDescent="0.25">
      <c r="A2639" s="3">
        <v>45849</v>
      </c>
      <c r="B2639" s="2">
        <v>15.82</v>
      </c>
      <c r="C2639" s="2">
        <v>63.602981130107203</v>
      </c>
      <c r="D2639" s="2">
        <v>-0.28562102263414069</v>
      </c>
      <c r="E2639" s="2">
        <v>-3.5005297908769142E-28</v>
      </c>
      <c r="F2639" s="2">
        <v>15.988</v>
      </c>
      <c r="G2639" s="2">
        <v>15.775929999999999</v>
      </c>
      <c r="H2639" s="2">
        <v>15.418060000000001</v>
      </c>
      <c r="I2639" s="2">
        <v>15.034562000000008</v>
      </c>
      <c r="J2639" s="2">
        <v>13.269798500000009</v>
      </c>
      <c r="K2639" s="17" t="s">
        <v>48</v>
      </c>
      <c r="L2639" s="17" t="s">
        <v>55</v>
      </c>
      <c r="M2639" s="17" t="s">
        <v>47</v>
      </c>
    </row>
    <row r="2640" spans="1:13" ht="13.5" x14ac:dyDescent="0.25">
      <c r="A2640" s="3">
        <v>45852</v>
      </c>
      <c r="B2640" s="2">
        <v>16</v>
      </c>
      <c r="C2640" s="2">
        <v>67.543185868284525</v>
      </c>
      <c r="D2640" s="2">
        <v>-0.29484540366644651</v>
      </c>
      <c r="E2640" s="2">
        <v>-2.8004238327015313E-28</v>
      </c>
      <c r="F2640" s="2">
        <v>15.969999999999999</v>
      </c>
      <c r="G2640" s="2">
        <v>15.839930000000001</v>
      </c>
      <c r="H2640" s="2">
        <v>15.482444999999998</v>
      </c>
      <c r="I2640" s="2">
        <v>15.058466000000005</v>
      </c>
      <c r="J2640" s="2">
        <v>13.292060000000008</v>
      </c>
      <c r="K2640" s="17" t="s">
        <v>48</v>
      </c>
      <c r="L2640" s="17" t="s">
        <v>55</v>
      </c>
      <c r="M2640" s="17" t="s">
        <v>47</v>
      </c>
    </row>
    <row r="2641" spans="1:13" ht="13.5" x14ac:dyDescent="0.25">
      <c r="A2641" s="3">
        <v>45853</v>
      </c>
      <c r="B2641" s="2">
        <v>15.81</v>
      </c>
      <c r="C2641" s="2">
        <v>60.142071172514939</v>
      </c>
      <c r="D2641" s="2">
        <v>-0.27200871753886346</v>
      </c>
      <c r="E2641" s="2">
        <v>-2.2403390661612251E-28</v>
      </c>
      <c r="F2641" s="2">
        <v>15.931999999999999</v>
      </c>
      <c r="G2641" s="2">
        <v>15.871979999999999</v>
      </c>
      <c r="H2641" s="2">
        <v>15.532704999999998</v>
      </c>
      <c r="I2641" s="2">
        <v>15.084306000000003</v>
      </c>
      <c r="J2641" s="2">
        <v>13.314204000000009</v>
      </c>
      <c r="K2641" s="17" t="s">
        <v>48</v>
      </c>
      <c r="L2641" s="17" t="s">
        <v>55</v>
      </c>
      <c r="M2641" s="17" t="s">
        <v>47</v>
      </c>
    </row>
    <row r="2642" spans="1:13" ht="13.5" x14ac:dyDescent="0.25">
      <c r="A2642" s="3">
        <v>45854</v>
      </c>
      <c r="B2642" s="2">
        <v>15.87</v>
      </c>
      <c r="C2642" s="2">
        <v>61.574005314446744</v>
      </c>
      <c r="D2642" s="2">
        <v>-0.2591137786350437</v>
      </c>
      <c r="E2642" s="2">
        <v>-1.7922712529289802E-28</v>
      </c>
      <c r="F2642" s="2">
        <v>15.888</v>
      </c>
      <c r="G2642" s="2">
        <v>15.910030000000001</v>
      </c>
      <c r="H2642" s="2">
        <v>15.585965000000002</v>
      </c>
      <c r="I2642" s="2">
        <v>15.111532000000006</v>
      </c>
      <c r="J2642" s="2">
        <v>13.336648000000009</v>
      </c>
      <c r="K2642" s="17" t="s">
        <v>48</v>
      </c>
      <c r="L2642" s="17" t="s">
        <v>55</v>
      </c>
      <c r="M2642" s="17" t="s">
        <v>47</v>
      </c>
    </row>
    <row r="2643" spans="1:13" ht="13.5" x14ac:dyDescent="0.25">
      <c r="A2643" s="3">
        <v>45855</v>
      </c>
      <c r="B2643" s="2">
        <v>15.7</v>
      </c>
      <c r="C2643" s="2">
        <v>55.49106277811098</v>
      </c>
      <c r="D2643" s="2">
        <v>-0.23921701705928555</v>
      </c>
      <c r="E2643" s="2">
        <v>-1.4338170023431844E-28</v>
      </c>
      <c r="F2643" s="2">
        <v>15.84</v>
      </c>
      <c r="G2643" s="2">
        <v>15.931999999999999</v>
      </c>
      <c r="H2643" s="2">
        <v>15.630725000000002</v>
      </c>
      <c r="I2643" s="2">
        <v>15.136838000000006</v>
      </c>
      <c r="J2643" s="2">
        <v>13.358473500000008</v>
      </c>
      <c r="K2643" s="17" t="s">
        <v>52</v>
      </c>
      <c r="L2643" s="17" t="s">
        <v>55</v>
      </c>
      <c r="M2643" s="17" t="s">
        <v>54</v>
      </c>
    </row>
    <row r="2644" spans="1:13" ht="13.5" x14ac:dyDescent="0.25">
      <c r="A2644" s="3">
        <v>45856</v>
      </c>
      <c r="B2644" s="2">
        <v>15.7</v>
      </c>
      <c r="C2644" s="2">
        <v>55.49106277811098</v>
      </c>
      <c r="D2644" s="2">
        <v>-0.14345212389241802</v>
      </c>
      <c r="E2644" s="2">
        <v>-1.1470536018745476E-28</v>
      </c>
      <c r="F2644" s="2">
        <v>15.815999999999999</v>
      </c>
      <c r="G2644" s="2">
        <v>15.901999999999997</v>
      </c>
      <c r="H2644" s="2">
        <v>15.675484999999998</v>
      </c>
      <c r="I2644" s="2">
        <v>15.16177400000001</v>
      </c>
      <c r="J2644" s="2">
        <v>13.380067500000006</v>
      </c>
      <c r="K2644" s="17" t="s">
        <v>52</v>
      </c>
      <c r="L2644" s="17" t="s">
        <v>55</v>
      </c>
      <c r="M2644" s="17" t="s">
        <v>54</v>
      </c>
    </row>
    <row r="2645" spans="1:13" ht="13.5" x14ac:dyDescent="0.25">
      <c r="A2645" s="3">
        <v>45859</v>
      </c>
      <c r="B2645" s="2">
        <v>15.7</v>
      </c>
      <c r="C2645" s="2">
        <v>55.49106277811098</v>
      </c>
      <c r="D2645" s="2">
        <v>-4.9522909885416411E-2</v>
      </c>
      <c r="E2645" s="2">
        <v>-9.176428814996381E-29</v>
      </c>
      <c r="F2645" s="2">
        <v>15.756</v>
      </c>
      <c r="G2645" s="2">
        <v>15.863</v>
      </c>
      <c r="H2645" s="2">
        <v>15.720244999999997</v>
      </c>
      <c r="I2645" s="2">
        <v>15.186340000000008</v>
      </c>
      <c r="J2645" s="2">
        <v>13.402124000000006</v>
      </c>
      <c r="K2645" s="17" t="s">
        <v>48</v>
      </c>
      <c r="L2645" s="17" t="s">
        <v>55</v>
      </c>
      <c r="M2645" s="17" t="s">
        <v>47</v>
      </c>
    </row>
    <row r="2646" spans="1:13" ht="13.5" x14ac:dyDescent="0.25">
      <c r="A2646" s="3">
        <v>45860</v>
      </c>
      <c r="B2646" s="2">
        <v>15.96</v>
      </c>
      <c r="C2646" s="2">
        <v>62.556940448466975</v>
      </c>
      <c r="D2646" s="2">
        <v>-4.0282503655664215E-3</v>
      </c>
      <c r="E2646" s="2">
        <v>-7.3411430519971057E-29</v>
      </c>
      <c r="F2646" s="2">
        <v>15.786000000000001</v>
      </c>
      <c r="G2646" s="2">
        <v>15.859</v>
      </c>
      <c r="H2646" s="2">
        <v>15.769674999999998</v>
      </c>
      <c r="I2646" s="2">
        <v>15.216106000000009</v>
      </c>
      <c r="J2646" s="2">
        <v>13.425249500000007</v>
      </c>
      <c r="K2646" s="17" t="s">
        <v>52</v>
      </c>
      <c r="L2646" s="17" t="s">
        <v>55</v>
      </c>
      <c r="M2646" s="17" t="s">
        <v>53</v>
      </c>
    </row>
    <row r="2647" spans="1:13" ht="13.5" x14ac:dyDescent="0.25">
      <c r="A2647" s="3">
        <v>45861</v>
      </c>
      <c r="B2647" s="2">
        <v>15.88</v>
      </c>
      <c r="C2647" s="2">
        <v>59.43064063894532</v>
      </c>
      <c r="D2647" s="2">
        <v>5.1889539860704659E-2</v>
      </c>
      <c r="E2647" s="2">
        <v>-5.8729144415976848E-29</v>
      </c>
      <c r="F2647" s="2">
        <v>15.788</v>
      </c>
      <c r="G2647" s="2">
        <v>15.837999999999999</v>
      </c>
      <c r="H2647" s="2">
        <v>15.781794999999997</v>
      </c>
      <c r="I2647" s="2">
        <v>15.241496000000009</v>
      </c>
      <c r="J2647" s="2">
        <v>13.448391500000007</v>
      </c>
      <c r="K2647" s="17" t="s">
        <v>48</v>
      </c>
      <c r="L2647" s="17" t="s">
        <v>55</v>
      </c>
      <c r="M2647" s="17" t="s">
        <v>51</v>
      </c>
    </row>
    <row r="2648" spans="1:13" ht="13.5" x14ac:dyDescent="0.25">
      <c r="A2648" s="3">
        <v>45862</v>
      </c>
      <c r="B2648" s="2">
        <v>16.09</v>
      </c>
      <c r="C2648" s="2">
        <v>64.452638121804426</v>
      </c>
      <c r="D2648" s="2">
        <v>5.8869124341564216E-2</v>
      </c>
      <c r="E2648" s="2">
        <v>-4.6983315532781482E-29</v>
      </c>
      <c r="F2648" s="2">
        <v>15.866</v>
      </c>
      <c r="G2648" s="2">
        <v>15.853</v>
      </c>
      <c r="H2648" s="2">
        <v>15.804879999999997</v>
      </c>
      <c r="I2648" s="2">
        <v>15.27090200000001</v>
      </c>
      <c r="J2648" s="2">
        <v>13.472629500000007</v>
      </c>
      <c r="K2648" s="17" t="s">
        <v>48</v>
      </c>
      <c r="L2648" s="17" t="s">
        <v>55</v>
      </c>
      <c r="M2648" s="17" t="s">
        <v>51</v>
      </c>
    </row>
    <row r="2649" spans="1:13" ht="13.5" x14ac:dyDescent="0.25">
      <c r="A2649" s="3">
        <v>45866</v>
      </c>
      <c r="B2649" s="2">
        <v>16.39</v>
      </c>
      <c r="C2649" s="2">
        <v>70.139383179912286</v>
      </c>
      <c r="D2649" s="2">
        <v>2.1273424156008858E-2</v>
      </c>
      <c r="E2649" s="2">
        <v>-3.7586652426225188E-29</v>
      </c>
      <c r="F2649" s="2">
        <v>16.003999999999998</v>
      </c>
      <c r="G2649" s="2">
        <v>15.910000000000002</v>
      </c>
      <c r="H2649" s="2">
        <v>15.842964999999996</v>
      </c>
      <c r="I2649" s="2">
        <v>15.30630800000001</v>
      </c>
      <c r="J2649" s="2">
        <v>13.498367500000006</v>
      </c>
      <c r="K2649" s="17" t="s">
        <v>52</v>
      </c>
      <c r="L2649" s="17" t="s">
        <v>55</v>
      </c>
      <c r="M2649" s="17" t="s">
        <v>53</v>
      </c>
    </row>
    <row r="2650" spans="1:13" ht="13.5" x14ac:dyDescent="0.25">
      <c r="A2650" s="3">
        <v>45867</v>
      </c>
      <c r="B2650" s="2">
        <v>16.5</v>
      </c>
      <c r="C2650" s="2">
        <v>71.91360723087513</v>
      </c>
      <c r="D2650" s="2">
        <v>4.6241043621293443E-3</v>
      </c>
      <c r="E2650" s="2">
        <v>-3.0069321940980151E-29</v>
      </c>
      <c r="F2650" s="2">
        <v>16.164000000000001</v>
      </c>
      <c r="G2650" s="2">
        <v>15.960000000000003</v>
      </c>
      <c r="H2650" s="2">
        <v>15.899964999999998</v>
      </c>
      <c r="I2650" s="2">
        <v>15.344838000000008</v>
      </c>
      <c r="J2650" s="2">
        <v>13.524008000000006</v>
      </c>
      <c r="K2650" s="17" t="s">
        <v>52</v>
      </c>
      <c r="L2650" s="17" t="s">
        <v>55</v>
      </c>
      <c r="M2650" s="17" t="s">
        <v>53</v>
      </c>
    </row>
    <row r="2651" spans="1:13" ht="13.5" x14ac:dyDescent="0.25">
      <c r="A2651" s="3">
        <v>45868</v>
      </c>
      <c r="B2651" s="2">
        <v>17.2</v>
      </c>
      <c r="C2651" s="2">
        <v>80.040830519008765</v>
      </c>
      <c r="D2651" s="2">
        <v>-9.5253557634352504E-2</v>
      </c>
      <c r="E2651" s="2">
        <v>-2.4055457552784123E-29</v>
      </c>
      <c r="F2651" s="2">
        <v>16.411999999999999</v>
      </c>
      <c r="G2651" s="2">
        <v>16.099</v>
      </c>
      <c r="H2651" s="2">
        <v>15.985489999999995</v>
      </c>
      <c r="I2651" s="2">
        <v>15.392742000000009</v>
      </c>
      <c r="J2651" s="2">
        <v>13.553148500000004</v>
      </c>
      <c r="K2651" s="17" t="s">
        <v>52</v>
      </c>
      <c r="L2651" s="17" t="s">
        <v>55</v>
      </c>
      <c r="M2651" s="17" t="s">
        <v>53</v>
      </c>
    </row>
    <row r="2652" spans="1:13" ht="13.5" x14ac:dyDescent="0.25">
      <c r="A2652" s="3">
        <v>45869</v>
      </c>
      <c r="B2652" s="2">
        <v>17.2</v>
      </c>
      <c r="C2652" s="2">
        <v>80.040830519008765</v>
      </c>
      <c r="D2652" s="2">
        <v>-0.17902946310015011</v>
      </c>
      <c r="E2652" s="2">
        <v>-1.9244366042227301E-29</v>
      </c>
      <c r="F2652" s="2">
        <v>16.676000000000002</v>
      </c>
      <c r="G2652" s="2">
        <v>16.231999999999999</v>
      </c>
      <c r="H2652" s="2">
        <v>16.071014999999996</v>
      </c>
      <c r="I2652" s="2">
        <v>15.43472400000001</v>
      </c>
      <c r="J2652" s="2">
        <v>13.582289000000003</v>
      </c>
      <c r="K2652" s="17" t="s">
        <v>52</v>
      </c>
      <c r="L2652" s="17" t="s">
        <v>55</v>
      </c>
      <c r="M2652" s="17" t="s">
        <v>53</v>
      </c>
    </row>
    <row r="2653" spans="1:13" ht="13.5" x14ac:dyDescent="0.25">
      <c r="A2653" s="3">
        <v>45870</v>
      </c>
      <c r="B2653" s="2">
        <v>17</v>
      </c>
      <c r="C2653" s="2">
        <v>73.037664429662215</v>
      </c>
      <c r="D2653" s="2">
        <v>-0.26912136096537509</v>
      </c>
      <c r="E2653" s="2">
        <v>-1.5395492833781841E-29</v>
      </c>
      <c r="F2653" s="2">
        <v>16.858000000000001</v>
      </c>
      <c r="G2653" s="2">
        <v>16.361999999999998</v>
      </c>
      <c r="H2653" s="2">
        <v>16.146999999999998</v>
      </c>
      <c r="I2653" s="2">
        <v>15.473262000000009</v>
      </c>
      <c r="J2653" s="2">
        <v>13.608856500000002</v>
      </c>
      <c r="K2653" s="17" t="s">
        <v>52</v>
      </c>
      <c r="L2653" s="17" t="s">
        <v>55</v>
      </c>
      <c r="M2653" s="17" t="s">
        <v>53</v>
      </c>
    </row>
    <row r="2654" spans="1:13" ht="13.5" x14ac:dyDescent="0.25">
      <c r="A2654" s="3">
        <v>45873</v>
      </c>
      <c r="B2654" s="2">
        <v>17</v>
      </c>
      <c r="C2654" s="2">
        <v>73.037664429662215</v>
      </c>
      <c r="D2654" s="2">
        <v>-0.35145408594849492</v>
      </c>
      <c r="E2654" s="2">
        <v>-1.2316394267025473E-29</v>
      </c>
      <c r="F2654" s="2">
        <v>16.98</v>
      </c>
      <c r="G2654" s="2">
        <v>16.491999999999997</v>
      </c>
      <c r="H2654" s="2">
        <v>16.196999999999996</v>
      </c>
      <c r="I2654" s="2">
        <v>15.513464000000008</v>
      </c>
      <c r="J2654" s="2">
        <v>13.636488</v>
      </c>
      <c r="K2654" s="17" t="s">
        <v>52</v>
      </c>
      <c r="L2654" s="17" t="s">
        <v>55</v>
      </c>
      <c r="M2654" s="17" t="s">
        <v>53</v>
      </c>
    </row>
    <row r="2655" spans="1:13" ht="13.5" x14ac:dyDescent="0.25">
      <c r="A2655" s="3">
        <v>45874</v>
      </c>
      <c r="B2655" s="2">
        <v>16.989999999999998</v>
      </c>
      <c r="C2655" s="2">
        <v>72.668966081157691</v>
      </c>
      <c r="D2655" s="2">
        <v>-0.42602868146577144</v>
      </c>
      <c r="E2655" s="2">
        <v>-9.8531154136203794E-30</v>
      </c>
      <c r="F2655" s="2">
        <v>17.077999999999999</v>
      </c>
      <c r="G2655" s="2">
        <v>16.621000000000002</v>
      </c>
      <c r="H2655" s="2">
        <v>16.241999999999997</v>
      </c>
      <c r="I2655" s="2">
        <v>15.553466000000007</v>
      </c>
      <c r="J2655" s="2">
        <v>13.6643005</v>
      </c>
      <c r="K2655" s="17" t="s">
        <v>52</v>
      </c>
      <c r="L2655" s="17" t="s">
        <v>55</v>
      </c>
      <c r="M2655" s="17" t="s">
        <v>53</v>
      </c>
    </row>
    <row r="2656" spans="1:13" ht="13.5" x14ac:dyDescent="0.25">
      <c r="A2656" s="3">
        <v>45875</v>
      </c>
      <c r="B2656" s="2">
        <v>17</v>
      </c>
      <c r="C2656" s="2">
        <v>72.816744313950949</v>
      </c>
      <c r="D2656" s="2">
        <v>-0.45504263884864216</v>
      </c>
      <c r="E2656" s="2">
        <v>-7.8824923308963043E-30</v>
      </c>
      <c r="F2656" s="2">
        <v>17.038</v>
      </c>
      <c r="G2656" s="2">
        <v>16.725000000000001</v>
      </c>
      <c r="H2656" s="2">
        <v>16.291999999999998</v>
      </c>
      <c r="I2656" s="2">
        <v>15.593668000000006</v>
      </c>
      <c r="J2656" s="2">
        <v>13.693088499999998</v>
      </c>
      <c r="K2656" s="17" t="s">
        <v>48</v>
      </c>
      <c r="L2656" s="17" t="s">
        <v>55</v>
      </c>
      <c r="M2656" s="17" t="s">
        <v>47</v>
      </c>
    </row>
    <row r="2657" spans="1:13" ht="13.5" x14ac:dyDescent="0.25">
      <c r="A2657" s="3">
        <v>45876</v>
      </c>
      <c r="B2657" s="2">
        <v>17</v>
      </c>
      <c r="C2657" s="2">
        <v>72.816744313950949</v>
      </c>
      <c r="D2657" s="2">
        <v>-0.49674824490247538</v>
      </c>
      <c r="E2657" s="2">
        <v>-6.305993864717044E-30</v>
      </c>
      <c r="F2657" s="2">
        <v>16.997999999999998</v>
      </c>
      <c r="G2657" s="2">
        <v>16.837</v>
      </c>
      <c r="H2657" s="2">
        <v>16.337499999999999</v>
      </c>
      <c r="I2657" s="2">
        <v>15.634240000000007</v>
      </c>
      <c r="J2657" s="2">
        <v>13.721321499999997</v>
      </c>
      <c r="K2657" s="17" t="s">
        <v>48</v>
      </c>
      <c r="L2657" s="17" t="s">
        <v>55</v>
      </c>
      <c r="M2657" s="17" t="s">
        <v>47</v>
      </c>
    </row>
    <row r="2658" spans="1:13" ht="13.5" x14ac:dyDescent="0.25">
      <c r="A2658" s="3">
        <v>45877</v>
      </c>
      <c r="B2658" s="2">
        <v>16.89</v>
      </c>
      <c r="C2658" s="2">
        <v>68.118035073895896</v>
      </c>
      <c r="D2658" s="2">
        <v>-0.49607032092866987</v>
      </c>
      <c r="E2658" s="2">
        <v>-5.0447950917736352E-30</v>
      </c>
      <c r="F2658" s="2">
        <v>16.975999999999999</v>
      </c>
      <c r="G2658" s="2">
        <v>16.917000000000002</v>
      </c>
      <c r="H2658" s="2">
        <v>16.384999999999998</v>
      </c>
      <c r="I2658" s="2">
        <v>15.675944000000007</v>
      </c>
      <c r="J2658" s="2">
        <v>13.749050499999996</v>
      </c>
      <c r="K2658" s="17" t="s">
        <v>48</v>
      </c>
      <c r="L2658" s="17" t="s">
        <v>55</v>
      </c>
      <c r="M2658" s="17" t="s">
        <v>47</v>
      </c>
    </row>
    <row r="2659" spans="1:13" ht="13.5" x14ac:dyDescent="0.25">
      <c r="A2659" s="3">
        <v>45880</v>
      </c>
      <c r="B2659" s="2">
        <v>17</v>
      </c>
      <c r="C2659" s="2">
        <v>70.189605581606287</v>
      </c>
      <c r="D2659" s="2">
        <v>-0.46099707199273787</v>
      </c>
      <c r="E2659" s="2">
        <v>-4.0358360734189085E-30</v>
      </c>
      <c r="F2659" s="2">
        <v>16.975999999999999</v>
      </c>
      <c r="G2659" s="2">
        <v>16.977999999999998</v>
      </c>
      <c r="H2659" s="2">
        <v>16.443999999999999</v>
      </c>
      <c r="I2659" s="2">
        <v>15.716516000000006</v>
      </c>
      <c r="J2659" s="2">
        <v>13.776681999999999</v>
      </c>
      <c r="K2659" s="17" t="s">
        <v>48</v>
      </c>
      <c r="L2659" s="17" t="s">
        <v>55</v>
      </c>
      <c r="M2659" s="17" t="s">
        <v>55</v>
      </c>
    </row>
    <row r="2660" spans="1:13" ht="13.5" x14ac:dyDescent="0.25">
      <c r="A2660" s="3">
        <v>45881</v>
      </c>
      <c r="B2660" s="2">
        <v>17</v>
      </c>
      <c r="C2660" s="2">
        <v>70.189605581606287</v>
      </c>
      <c r="D2660" s="2">
        <v>-0.41829299294614941</v>
      </c>
      <c r="E2660" s="2">
        <v>-3.2286688587351272E-30</v>
      </c>
      <c r="F2660" s="2">
        <v>16.978000000000002</v>
      </c>
      <c r="G2660" s="2">
        <v>17.027999999999999</v>
      </c>
      <c r="H2660" s="2">
        <v>16.494</v>
      </c>
      <c r="I2660" s="2">
        <v>15.757274000000004</v>
      </c>
      <c r="J2660" s="2">
        <v>13.804359499999999</v>
      </c>
      <c r="K2660" s="17" t="s">
        <v>48</v>
      </c>
      <c r="L2660" s="17" t="s">
        <v>55</v>
      </c>
      <c r="M2660" s="17" t="s">
        <v>51</v>
      </c>
    </row>
    <row r="2661" spans="1:13" ht="13.5" x14ac:dyDescent="0.25">
      <c r="A2661" s="3">
        <v>45883</v>
      </c>
      <c r="B2661" s="2">
        <v>17</v>
      </c>
      <c r="C2661" s="2">
        <v>70.189605581606301</v>
      </c>
      <c r="D2661" s="2">
        <v>-0.27807420744872502</v>
      </c>
      <c r="E2661" s="2">
        <v>-2.5829350869881017E-30</v>
      </c>
      <c r="F2661" s="2">
        <v>16.978000000000002</v>
      </c>
      <c r="G2661" s="2">
        <v>17.007999999999999</v>
      </c>
      <c r="H2661" s="2">
        <v>16.5535</v>
      </c>
      <c r="I2661" s="2">
        <v>15.798032000000003</v>
      </c>
      <c r="J2661" s="2">
        <v>13.832453499999996</v>
      </c>
      <c r="K2661" s="17" t="s">
        <v>48</v>
      </c>
      <c r="L2661" s="17" t="s">
        <v>55</v>
      </c>
      <c r="M2661" s="17" t="s">
        <v>55</v>
      </c>
    </row>
    <row r="2662" spans="1:13" ht="13.5" x14ac:dyDescent="0.25">
      <c r="A2662" s="3">
        <v>45884</v>
      </c>
      <c r="B2662" s="2">
        <v>16.95</v>
      </c>
      <c r="C2662" s="2">
        <v>67.692557351961</v>
      </c>
      <c r="D2662" s="2">
        <v>-0.1590643418031803</v>
      </c>
      <c r="E2662" s="2">
        <v>-2.0663480695904815E-30</v>
      </c>
      <c r="F2662" s="2">
        <v>16.968</v>
      </c>
      <c r="G2662" s="2">
        <v>16.982999999999997</v>
      </c>
      <c r="H2662" s="2">
        <v>16.607499999999998</v>
      </c>
      <c r="I2662" s="2">
        <v>15.837790000000002</v>
      </c>
      <c r="J2662" s="2">
        <v>13.859927499999994</v>
      </c>
      <c r="K2662" s="17" t="s">
        <v>48</v>
      </c>
      <c r="L2662" s="17" t="s">
        <v>55</v>
      </c>
      <c r="M2662" s="17" t="s">
        <v>47</v>
      </c>
    </row>
    <row r="2663" spans="1:13" ht="13.5" x14ac:dyDescent="0.25">
      <c r="A2663" s="3">
        <v>45887</v>
      </c>
      <c r="B2663" s="2">
        <v>17</v>
      </c>
      <c r="C2663" s="2">
        <v>68.884659234178798</v>
      </c>
      <c r="D2663" s="2">
        <v>-9.5634226647231202E-2</v>
      </c>
      <c r="E2663" s="2">
        <v>-1.6530784556723854E-30</v>
      </c>
      <c r="F2663" s="2">
        <v>16.990000000000002</v>
      </c>
      <c r="G2663" s="2">
        <v>16.982999999999997</v>
      </c>
      <c r="H2663" s="2">
        <v>16.672499999999999</v>
      </c>
      <c r="I2663" s="2">
        <v>15.878734000000001</v>
      </c>
      <c r="J2663" s="2">
        <v>13.887697499999994</v>
      </c>
      <c r="K2663" s="17" t="s">
        <v>52</v>
      </c>
      <c r="L2663" s="17" t="s">
        <v>55</v>
      </c>
      <c r="M2663" s="17" t="s">
        <v>53</v>
      </c>
    </row>
    <row r="2664" spans="1:13" ht="13.5" x14ac:dyDescent="0.25">
      <c r="A2664" s="3">
        <v>45888</v>
      </c>
      <c r="B2664" s="2">
        <v>17.100000000000001</v>
      </c>
      <c r="C2664" s="2">
        <v>71.175462620757827</v>
      </c>
      <c r="D2664" s="2">
        <v>-5.2255826150151563E-2</v>
      </c>
      <c r="E2664" s="2">
        <v>-1.3224627645379085E-30</v>
      </c>
      <c r="F2664" s="2">
        <v>17.010000000000002</v>
      </c>
      <c r="G2664" s="2">
        <v>16.992999999999999</v>
      </c>
      <c r="H2664" s="2">
        <v>16.7425</v>
      </c>
      <c r="I2664" s="2">
        <v>15.921862000000001</v>
      </c>
      <c r="J2664" s="2">
        <v>13.916291499999994</v>
      </c>
      <c r="K2664" s="17" t="s">
        <v>52</v>
      </c>
      <c r="L2664" s="17" t="s">
        <v>55</v>
      </c>
      <c r="M2664" s="17" t="s">
        <v>53</v>
      </c>
    </row>
    <row r="2665" spans="1:13" ht="13.5" x14ac:dyDescent="0.25">
      <c r="A2665" s="3">
        <v>45889</v>
      </c>
      <c r="B2665" s="2">
        <v>17.34</v>
      </c>
      <c r="C2665" s="2">
        <v>75.78354066288135</v>
      </c>
      <c r="D2665" s="2">
        <v>-3.8130232300300548E-2</v>
      </c>
      <c r="E2665" s="2">
        <v>-1.0579702116303268E-30</v>
      </c>
      <c r="F2665" s="2">
        <v>17.078000000000003</v>
      </c>
      <c r="G2665" s="2">
        <v>17.027999999999999</v>
      </c>
      <c r="H2665" s="2">
        <v>16.8245</v>
      </c>
      <c r="I2665" s="2">
        <v>15.972566000000002</v>
      </c>
      <c r="J2665" s="2">
        <v>13.945715499999995</v>
      </c>
      <c r="K2665" s="17" t="s">
        <v>52</v>
      </c>
      <c r="L2665" s="17" t="s">
        <v>55</v>
      </c>
      <c r="M2665" s="17" t="s">
        <v>53</v>
      </c>
    </row>
    <row r="2666" spans="1:13" ht="13.5" x14ac:dyDescent="0.25">
      <c r="A2666" s="3">
        <v>45890</v>
      </c>
      <c r="B2666" s="2">
        <v>17.34</v>
      </c>
      <c r="C2666" s="2">
        <v>75.78354066288135</v>
      </c>
      <c r="D2666" s="2">
        <v>-2.9078781480045279E-2</v>
      </c>
      <c r="E2666" s="2">
        <v>-8.4637616930426144E-31</v>
      </c>
      <c r="F2666" s="2">
        <v>17.146000000000001</v>
      </c>
      <c r="G2666" s="2">
        <v>17.062000000000001</v>
      </c>
      <c r="H2666" s="2">
        <v>16.893499999999996</v>
      </c>
      <c r="I2666" s="2">
        <v>16.023455999999999</v>
      </c>
      <c r="J2666" s="2">
        <v>13.975416999999993</v>
      </c>
      <c r="K2666" s="17" t="s">
        <v>52</v>
      </c>
      <c r="L2666" s="17" t="s">
        <v>55</v>
      </c>
      <c r="M2666" s="17" t="s">
        <v>53</v>
      </c>
    </row>
    <row r="2667" spans="1:13" ht="13.5" x14ac:dyDescent="0.25">
      <c r="A2667" s="3">
        <v>45891</v>
      </c>
      <c r="B2667" s="2">
        <v>17.34</v>
      </c>
      <c r="C2667" s="2">
        <v>75.78354066288135</v>
      </c>
      <c r="D2667" s="2">
        <v>-2.5530450706568786E-2</v>
      </c>
      <c r="E2667" s="2">
        <v>-6.771009354434092E-31</v>
      </c>
      <c r="F2667" s="2">
        <v>17.224</v>
      </c>
      <c r="G2667" s="2">
        <v>17.096</v>
      </c>
      <c r="H2667" s="2">
        <v>16.966499999999996</v>
      </c>
      <c r="I2667" s="2">
        <v>16.074716000000002</v>
      </c>
      <c r="J2667" s="2">
        <v>14.004748499999994</v>
      </c>
      <c r="K2667" s="17" t="s">
        <v>52</v>
      </c>
      <c r="L2667" s="17" t="s">
        <v>55</v>
      </c>
      <c r="M2667" s="17" t="s">
        <v>53</v>
      </c>
    </row>
    <row r="2668" spans="1:13" ht="13.5" x14ac:dyDescent="0.25">
      <c r="A2668" s="3">
        <v>45894</v>
      </c>
      <c r="B2668" s="2">
        <v>17.3</v>
      </c>
      <c r="C2668" s="2">
        <v>73.342821054475905</v>
      </c>
      <c r="D2668" s="2">
        <v>-4.0294232001347297E-2</v>
      </c>
      <c r="E2668" s="2">
        <v>-5.4168074835472741E-31</v>
      </c>
      <c r="F2668" s="2">
        <v>17.283999999999999</v>
      </c>
      <c r="G2668" s="2">
        <v>17.137000000000004</v>
      </c>
      <c r="H2668" s="2">
        <v>17.026999999999997</v>
      </c>
      <c r="I2668" s="2">
        <v>16.126469999999998</v>
      </c>
      <c r="J2668" s="2">
        <v>14.032954499999994</v>
      </c>
      <c r="K2668" s="17" t="s">
        <v>52</v>
      </c>
      <c r="L2668" s="17" t="s">
        <v>55</v>
      </c>
      <c r="M2668" s="17" t="s">
        <v>53</v>
      </c>
    </row>
    <row r="2669" spans="1:13" ht="13.5" x14ac:dyDescent="0.25">
      <c r="A2669" s="3">
        <v>45895</v>
      </c>
      <c r="B2669" s="2">
        <v>17.3</v>
      </c>
      <c r="C2669" s="2">
        <v>73.342821054475905</v>
      </c>
      <c r="D2669" s="2">
        <v>-3.9151391340546127E-2</v>
      </c>
      <c r="E2669" s="2">
        <v>-4.3334459868378191E-31</v>
      </c>
      <c r="F2669" s="2">
        <v>17.323999999999998</v>
      </c>
      <c r="G2669" s="2">
        <v>17.167000000000005</v>
      </c>
      <c r="H2669" s="2">
        <v>17.072499999999998</v>
      </c>
      <c r="I2669" s="2">
        <v>16.178224</v>
      </c>
      <c r="J2669" s="2">
        <v>14.061715999999995</v>
      </c>
      <c r="K2669" s="17" t="s">
        <v>52</v>
      </c>
      <c r="L2669" s="17" t="s">
        <v>55</v>
      </c>
      <c r="M2669" s="17" t="s">
        <v>53</v>
      </c>
    </row>
    <row r="2670" spans="1:13" ht="13.5" x14ac:dyDescent="0.25">
      <c r="A2670" s="3">
        <v>45896</v>
      </c>
      <c r="B2670" s="2">
        <v>17.45</v>
      </c>
      <c r="C2670" s="2">
        <v>76.617935541973196</v>
      </c>
      <c r="D2670" s="2">
        <v>-5.2339748186462032E-2</v>
      </c>
      <c r="E2670" s="2">
        <v>-3.4667567894702554E-31</v>
      </c>
      <c r="F2670" s="2">
        <v>17.346</v>
      </c>
      <c r="G2670" s="2">
        <v>17.212000000000003</v>
      </c>
      <c r="H2670" s="2">
        <v>17.119999999999997</v>
      </c>
      <c r="I2670" s="2">
        <v>16.232977999999999</v>
      </c>
      <c r="J2670" s="2">
        <v>14.091365999999995</v>
      </c>
      <c r="K2670" s="17" t="s">
        <v>52</v>
      </c>
      <c r="L2670" s="17" t="s">
        <v>55</v>
      </c>
      <c r="M2670" s="17" t="s">
        <v>53</v>
      </c>
    </row>
    <row r="2671" spans="1:13" ht="13.5" x14ac:dyDescent="0.25">
      <c r="A2671" s="3">
        <v>45897</v>
      </c>
      <c r="B2671" s="2">
        <v>17.48</v>
      </c>
      <c r="C2671" s="2">
        <v>77.220726659058855</v>
      </c>
      <c r="D2671" s="2">
        <v>-6.9426469382705136E-2</v>
      </c>
      <c r="E2671" s="2">
        <v>-2.7734054315762047E-31</v>
      </c>
      <c r="F2671" s="2">
        <v>17.374000000000002</v>
      </c>
      <c r="G2671" s="2">
        <v>17.259999999999998</v>
      </c>
      <c r="H2671" s="2">
        <v>17.134</v>
      </c>
      <c r="I2671" s="2">
        <v>16.286481999999999</v>
      </c>
      <c r="J2671" s="2">
        <v>14.120934499999997</v>
      </c>
      <c r="K2671" s="17" t="s">
        <v>52</v>
      </c>
      <c r="L2671" s="17" t="s">
        <v>55</v>
      </c>
      <c r="M2671" s="17" t="s">
        <v>53</v>
      </c>
    </row>
    <row r="2672" spans="1:13" ht="13.5" x14ac:dyDescent="0.25">
      <c r="A2672" s="3">
        <v>45898</v>
      </c>
      <c r="B2672" s="2">
        <v>17.989999999999998</v>
      </c>
      <c r="C2672" s="2">
        <v>84.524671352281928</v>
      </c>
      <c r="D2672" s="2">
        <v>-0.13296248776286745</v>
      </c>
      <c r="E2672" s="2">
        <v>-2.2187243452609636E-31</v>
      </c>
      <c r="F2672" s="2">
        <v>17.503999999999998</v>
      </c>
      <c r="G2672" s="2">
        <v>17.363999999999997</v>
      </c>
      <c r="H2672" s="2">
        <v>17.173500000000001</v>
      </c>
      <c r="I2672" s="2">
        <v>16.350186000000001</v>
      </c>
      <c r="J2672" s="2">
        <v>14.153191999999995</v>
      </c>
      <c r="K2672" s="17" t="s">
        <v>52</v>
      </c>
      <c r="L2672" s="17" t="s">
        <v>55</v>
      </c>
      <c r="M2672" s="17" t="s">
        <v>53</v>
      </c>
    </row>
    <row r="2673" spans="1:13" ht="13.5" x14ac:dyDescent="0.25">
      <c r="A2673" s="3">
        <v>45901</v>
      </c>
      <c r="B2673" s="2">
        <v>19.059999999999999</v>
      </c>
      <c r="C2673" s="2">
        <v>91.025998607775421</v>
      </c>
      <c r="D2673" s="2">
        <v>-0.26464498093521271</v>
      </c>
      <c r="E2673" s="2">
        <v>-1.774979476208771E-31</v>
      </c>
      <c r="F2673" s="2">
        <v>17.856000000000002</v>
      </c>
      <c r="G2673" s="2">
        <v>17.57</v>
      </c>
      <c r="H2673" s="2">
        <v>17.276500000000002</v>
      </c>
      <c r="I2673" s="2">
        <v>16.435289999999998</v>
      </c>
      <c r="J2673" s="2">
        <v>14.190845999999995</v>
      </c>
      <c r="K2673" s="17" t="s">
        <v>52</v>
      </c>
      <c r="L2673" s="17" t="s">
        <v>55</v>
      </c>
      <c r="M2673" s="17" t="s">
        <v>53</v>
      </c>
    </row>
    <row r="2674" spans="1:13" ht="13.5" x14ac:dyDescent="0.25">
      <c r="A2674" s="3">
        <v>45902</v>
      </c>
      <c r="B2674" s="2">
        <v>18.8</v>
      </c>
      <c r="C2674" s="2">
        <v>82.010198702516192</v>
      </c>
      <c r="D2674" s="2">
        <v>-0.35363103705673282</v>
      </c>
      <c r="E2674" s="2">
        <v>-1.4199835809670168E-31</v>
      </c>
      <c r="F2674" s="2">
        <v>18.155999999999999</v>
      </c>
      <c r="G2674" s="2">
        <v>17.740000000000002</v>
      </c>
      <c r="H2674" s="2">
        <v>17.366500000000002</v>
      </c>
      <c r="I2674" s="2">
        <v>16.515193999999997</v>
      </c>
      <c r="J2674" s="2">
        <v>14.227060999999997</v>
      </c>
      <c r="K2674" s="17" t="s">
        <v>52</v>
      </c>
      <c r="L2674" s="17" t="s">
        <v>55</v>
      </c>
      <c r="M2674" s="17" t="s">
        <v>53</v>
      </c>
    </row>
    <row r="2675" spans="1:13" ht="13.5" x14ac:dyDescent="0.25">
      <c r="A2675" s="3">
        <v>45903</v>
      </c>
      <c r="B2675" s="2">
        <v>18.8</v>
      </c>
      <c r="C2675" s="2">
        <v>82.010198702516192</v>
      </c>
      <c r="D2675" s="2">
        <v>-0.40176961621682139</v>
      </c>
      <c r="E2675" s="2">
        <v>-1.1359868647736135E-31</v>
      </c>
      <c r="F2675" s="2">
        <v>18.425999999999998</v>
      </c>
      <c r="G2675" s="2">
        <v>17.886000000000003</v>
      </c>
      <c r="H2675" s="2">
        <v>17.457000000000004</v>
      </c>
      <c r="I2675" s="2">
        <v>16.595097999999997</v>
      </c>
      <c r="J2675" s="2">
        <v>14.264154999999995</v>
      </c>
      <c r="K2675" s="17" t="s">
        <v>52</v>
      </c>
      <c r="L2675" s="17" t="s">
        <v>55</v>
      </c>
      <c r="M2675" s="17" t="s">
        <v>53</v>
      </c>
    </row>
    <row r="2676" spans="1:13" ht="13.5" x14ac:dyDescent="0.25">
      <c r="A2676" s="3">
        <v>45905</v>
      </c>
      <c r="B2676" s="2">
        <v>18.8</v>
      </c>
      <c r="C2676" s="2">
        <v>82.010198702516192</v>
      </c>
      <c r="D2676" s="2">
        <v>-0.45154463275288137</v>
      </c>
      <c r="E2676" s="2">
        <v>-9.0878949181889084E-32</v>
      </c>
      <c r="F2676" s="2">
        <v>18.689999999999998</v>
      </c>
      <c r="G2676" s="2">
        <v>18.032000000000004</v>
      </c>
      <c r="H2676" s="2">
        <v>17.547000000000004</v>
      </c>
      <c r="I2676" s="2">
        <v>16.671669999999995</v>
      </c>
      <c r="J2676" s="2">
        <v>14.300416499999997</v>
      </c>
      <c r="K2676" s="17" t="s">
        <v>52</v>
      </c>
      <c r="L2676" s="17" t="s">
        <v>55</v>
      </c>
      <c r="M2676" s="17" t="s">
        <v>53</v>
      </c>
    </row>
    <row r="2677" spans="1:13" ht="13.5" x14ac:dyDescent="0.25">
      <c r="A2677" s="3">
        <v>45908</v>
      </c>
      <c r="B2677" s="2">
        <v>19</v>
      </c>
      <c r="C2677" s="2">
        <v>83.573341778997161</v>
      </c>
      <c r="D2677" s="2">
        <v>-0.51684933650332709</v>
      </c>
      <c r="E2677" s="2">
        <v>-7.2703159345511269E-32</v>
      </c>
      <c r="F2677" s="2">
        <v>18.891999999999999</v>
      </c>
      <c r="G2677" s="2">
        <v>18.198</v>
      </c>
      <c r="H2677" s="2">
        <v>17.647000000000002</v>
      </c>
      <c r="I2677" s="2">
        <v>16.738917999999998</v>
      </c>
      <c r="J2677" s="2">
        <v>14.337678</v>
      </c>
      <c r="K2677" s="17" t="s">
        <v>52</v>
      </c>
      <c r="L2677" s="17" t="s">
        <v>55</v>
      </c>
      <c r="M2677" s="17" t="s">
        <v>53</v>
      </c>
    </row>
    <row r="2678" spans="1:13" ht="13.5" x14ac:dyDescent="0.25">
      <c r="A2678" s="3">
        <v>45909</v>
      </c>
      <c r="B2678" s="2">
        <v>19.45</v>
      </c>
      <c r="C2678" s="2">
        <v>86.430332188642254</v>
      </c>
      <c r="D2678" s="2">
        <v>-0.62052852791460111</v>
      </c>
      <c r="E2678" s="2">
        <v>-5.8162527476409017E-32</v>
      </c>
      <c r="F2678" s="2">
        <v>18.970000000000002</v>
      </c>
      <c r="G2678" s="2">
        <v>18.413</v>
      </c>
      <c r="H2678" s="2">
        <v>17.775000000000002</v>
      </c>
      <c r="I2678" s="2">
        <v>16.815351999999997</v>
      </c>
      <c r="J2678" s="2">
        <v>14.377466999999999</v>
      </c>
      <c r="K2678" s="17" t="s">
        <v>52</v>
      </c>
      <c r="L2678" s="17" t="s">
        <v>55</v>
      </c>
      <c r="M2678" s="17" t="s">
        <v>53</v>
      </c>
    </row>
    <row r="2679" spans="1:13" ht="13.5" x14ac:dyDescent="0.25">
      <c r="A2679" s="3">
        <v>45910</v>
      </c>
      <c r="B2679" s="2">
        <v>19.5</v>
      </c>
      <c r="C2679" s="2">
        <v>86.70697884854242</v>
      </c>
      <c r="D2679" s="2">
        <v>-0.72289224166514998</v>
      </c>
      <c r="E2679" s="2">
        <v>-4.6530021981127215E-32</v>
      </c>
      <c r="F2679" s="2">
        <v>19.11</v>
      </c>
      <c r="G2679" s="2">
        <v>18.632999999999999</v>
      </c>
      <c r="H2679" s="2">
        <v>17.900000000000002</v>
      </c>
      <c r="I2679" s="2">
        <v>16.892785999999997</v>
      </c>
      <c r="J2679" s="2">
        <v>14.416672999999996</v>
      </c>
      <c r="K2679" s="17" t="s">
        <v>52</v>
      </c>
      <c r="L2679" s="17" t="s">
        <v>55</v>
      </c>
      <c r="M2679" s="17" t="s">
        <v>53</v>
      </c>
    </row>
    <row r="2680" spans="1:13" ht="13.5" x14ac:dyDescent="0.25">
      <c r="A2680" s="3">
        <v>45911</v>
      </c>
      <c r="B2680" s="2">
        <v>19.989999999999998</v>
      </c>
      <c r="C2680" s="2">
        <v>89.060706674589937</v>
      </c>
      <c r="D2680" s="2">
        <v>-0.83314424256184338</v>
      </c>
      <c r="E2680" s="2">
        <v>-3.7224017584901773E-32</v>
      </c>
      <c r="F2680" s="2">
        <v>19.347999999999999</v>
      </c>
      <c r="G2680" s="2">
        <v>18.887</v>
      </c>
      <c r="H2680" s="2">
        <v>18.049500000000002</v>
      </c>
      <c r="I2680" s="2">
        <v>16.985385999999998</v>
      </c>
      <c r="J2680" s="2">
        <v>14.457958999999994</v>
      </c>
      <c r="K2680" s="17" t="s">
        <v>52</v>
      </c>
      <c r="L2680" s="17" t="s">
        <v>55</v>
      </c>
      <c r="M2680" s="17" t="s">
        <v>53</v>
      </c>
    </row>
    <row r="2681" spans="1:13" ht="13.5" x14ac:dyDescent="0.25">
      <c r="A2681" s="3">
        <v>45912</v>
      </c>
      <c r="B2681" s="2">
        <v>20.9</v>
      </c>
      <c r="C2681" s="2">
        <v>91.921533015837952</v>
      </c>
      <c r="D2681" s="2">
        <v>-1.0017673857992904</v>
      </c>
      <c r="E2681" s="2">
        <v>-2.9779214067921422E-32</v>
      </c>
      <c r="F2681" s="2">
        <v>19.768000000000001</v>
      </c>
      <c r="G2681" s="2">
        <v>19.228999999999999</v>
      </c>
      <c r="H2681" s="2">
        <v>18.244499999999999</v>
      </c>
      <c r="I2681" s="2">
        <v>17.093595999999994</v>
      </c>
      <c r="J2681" s="2">
        <v>14.503517499999994</v>
      </c>
      <c r="K2681" s="17" t="s">
        <v>52</v>
      </c>
      <c r="L2681" s="17" t="s">
        <v>55</v>
      </c>
      <c r="M2681" s="17" t="s">
        <v>53</v>
      </c>
    </row>
    <row r="2682" spans="1:13" ht="13.5" x14ac:dyDescent="0.25">
      <c r="A2682" s="3">
        <v>45915</v>
      </c>
      <c r="B2682" s="2">
        <v>20.99</v>
      </c>
      <c r="C2682" s="2">
        <v>92.140453066750183</v>
      </c>
      <c r="D2682" s="2">
        <v>-1.0896428696941634</v>
      </c>
      <c r="E2682" s="2">
        <v>-2.382337125433714E-32</v>
      </c>
      <c r="F2682" s="2">
        <v>20.166</v>
      </c>
      <c r="G2682" s="2">
        <v>19.529000000000003</v>
      </c>
      <c r="H2682" s="2">
        <v>18.4465</v>
      </c>
      <c r="I2682" s="2">
        <v>17.203605999999997</v>
      </c>
      <c r="J2682" s="2">
        <v>14.548507999999993</v>
      </c>
      <c r="K2682" s="17" t="s">
        <v>52</v>
      </c>
      <c r="L2682" s="17" t="s">
        <v>55</v>
      </c>
      <c r="M2682" s="17" t="s">
        <v>53</v>
      </c>
    </row>
    <row r="2683" spans="1:13" ht="13.5" x14ac:dyDescent="0.25">
      <c r="A2683" s="3">
        <v>45916</v>
      </c>
      <c r="B2683" s="2">
        <v>20.55</v>
      </c>
      <c r="C2683" s="2">
        <v>80.635665333963814</v>
      </c>
      <c r="D2683" s="2">
        <v>-0.98305365770645281</v>
      </c>
      <c r="E2683" s="2">
        <v>-1.9058697003469714E-32</v>
      </c>
      <c r="F2683" s="2">
        <v>20.385999999999999</v>
      </c>
      <c r="G2683" s="2">
        <v>19.678000000000004</v>
      </c>
      <c r="H2683" s="2">
        <v>18.624000000000002</v>
      </c>
      <c r="I2683" s="2">
        <v>17.304999999999996</v>
      </c>
      <c r="J2683" s="2">
        <v>14.593426499999991</v>
      </c>
      <c r="K2683" s="17" t="s">
        <v>52</v>
      </c>
      <c r="L2683" s="17" t="s">
        <v>55</v>
      </c>
      <c r="M2683" s="17" t="s">
        <v>53</v>
      </c>
    </row>
    <row r="2684" spans="1:13" ht="13.5" x14ac:dyDescent="0.25">
      <c r="A2684" s="3">
        <v>45917</v>
      </c>
      <c r="B2684" s="2">
        <v>20.3</v>
      </c>
      <c r="C2684" s="2">
        <v>74.912276188304105</v>
      </c>
      <c r="D2684" s="2">
        <v>-0.92680223910974036</v>
      </c>
      <c r="E2684" s="2">
        <v>-1.5246957602775771E-32</v>
      </c>
      <c r="F2684" s="2">
        <v>20.545999999999999</v>
      </c>
      <c r="G2684" s="2">
        <v>19.828000000000003</v>
      </c>
      <c r="H2684" s="2">
        <v>18.784000000000002</v>
      </c>
      <c r="I2684" s="2">
        <v>17.390999999999995</v>
      </c>
      <c r="J2684" s="2">
        <v>14.635707499999992</v>
      </c>
      <c r="K2684" s="17" t="s">
        <v>48</v>
      </c>
      <c r="L2684" s="17" t="s">
        <v>55</v>
      </c>
      <c r="M2684" s="17" t="s">
        <v>51</v>
      </c>
    </row>
    <row r="2685" spans="1:13" ht="13.5" x14ac:dyDescent="0.35">
      <c r="A2685" s="3">
        <v>45918</v>
      </c>
      <c r="B2685" s="5">
        <v>20</v>
      </c>
      <c r="C2685" s="2">
        <v>68.618208535641912</v>
      </c>
      <c r="D2685" s="2">
        <v>-0.8670405608461067</v>
      </c>
      <c r="E2685" s="2">
        <v>-1.2197566082220618E-32</v>
      </c>
      <c r="F2685" s="2">
        <v>20.547999999999998</v>
      </c>
      <c r="G2685" s="2">
        <v>19.948</v>
      </c>
      <c r="H2685" s="2">
        <v>18.917000000000002</v>
      </c>
      <c r="I2685" s="2">
        <v>17.469199999999994</v>
      </c>
      <c r="J2685" s="2">
        <v>14.676488499999991</v>
      </c>
      <c r="K2685" s="17" t="s">
        <v>48</v>
      </c>
      <c r="L2685" s="17" t="s">
        <v>55</v>
      </c>
      <c r="M2685" s="17" t="s">
        <v>51</v>
      </c>
    </row>
    <row r="2686" spans="1:13" ht="13.5" x14ac:dyDescent="0.35">
      <c r="A2686" s="3">
        <v>45919</v>
      </c>
      <c r="B2686" s="5">
        <v>19.989999999999998</v>
      </c>
      <c r="C2686" s="2">
        <v>68.411873334779585</v>
      </c>
      <c r="D2686" s="2">
        <v>-0.82327240196894635</v>
      </c>
      <c r="E2686" s="2">
        <v>-9.7580528657764944E-33</v>
      </c>
      <c r="F2686" s="2">
        <v>20.366</v>
      </c>
      <c r="G2686" s="2">
        <v>20.067</v>
      </c>
      <c r="H2686" s="2">
        <v>19.049500000000002</v>
      </c>
      <c r="I2686" s="2">
        <v>17.548999999999992</v>
      </c>
      <c r="J2686" s="2">
        <v>14.717311999999991</v>
      </c>
      <c r="K2686" s="17" t="s">
        <v>48</v>
      </c>
      <c r="L2686" s="17" t="s">
        <v>55</v>
      </c>
      <c r="M2686" s="17" t="s">
        <v>47</v>
      </c>
    </row>
    <row r="2687" spans="1:13" ht="13.5" x14ac:dyDescent="0.35">
      <c r="A2687" s="3">
        <v>45922</v>
      </c>
      <c r="B2687" s="5">
        <v>19.899999999999999</v>
      </c>
      <c r="C2687" s="2">
        <v>66.474487412723292</v>
      </c>
      <c r="D2687" s="2">
        <v>-0.75572444385186799</v>
      </c>
      <c r="E2687" s="2">
        <v>-7.8064422926211963E-33</v>
      </c>
      <c r="F2687" s="2">
        <v>20.148000000000003</v>
      </c>
      <c r="G2687" s="2">
        <v>20.157000000000004</v>
      </c>
      <c r="H2687" s="2">
        <v>19.177500000000002</v>
      </c>
      <c r="I2687" s="2">
        <v>17.625199999999992</v>
      </c>
      <c r="J2687" s="2">
        <v>14.757916499999988</v>
      </c>
      <c r="K2687" s="17" t="s">
        <v>48</v>
      </c>
      <c r="L2687" s="17" t="s">
        <v>55</v>
      </c>
      <c r="M2687" s="17" t="s">
        <v>47</v>
      </c>
    </row>
    <row r="2688" spans="1:13" ht="13.5" x14ac:dyDescent="0.35">
      <c r="A2688" s="3">
        <v>45923</v>
      </c>
      <c r="B2688" s="5">
        <v>19.5</v>
      </c>
      <c r="C2688" s="2">
        <v>58.539667520029596</v>
      </c>
      <c r="D2688" s="2">
        <v>-0.60558602146553042</v>
      </c>
      <c r="E2688" s="2">
        <v>-6.2451538340969579E-33</v>
      </c>
      <c r="F2688" s="2">
        <v>19.937999999999999</v>
      </c>
      <c r="G2688" s="2">
        <v>20.161999999999999</v>
      </c>
      <c r="H2688" s="2">
        <v>19.287500000000001</v>
      </c>
      <c r="I2688" s="2">
        <v>17.696399999999993</v>
      </c>
      <c r="J2688" s="2">
        <v>14.796335999999989</v>
      </c>
      <c r="K2688" s="17" t="s">
        <v>48</v>
      </c>
      <c r="L2688" s="17" t="s">
        <v>55</v>
      </c>
      <c r="M2688" s="17" t="s">
        <v>47</v>
      </c>
    </row>
    <row r="2689" spans="1:13" ht="13.5" x14ac:dyDescent="0.35">
      <c r="A2689" s="3">
        <v>45924</v>
      </c>
      <c r="B2689" s="5">
        <v>19.7</v>
      </c>
      <c r="C2689" s="2">
        <v>61.043561899039801</v>
      </c>
      <c r="D2689" s="2">
        <v>-0.48874724584700147</v>
      </c>
      <c r="E2689" s="2">
        <v>-4.9961230672775663E-33</v>
      </c>
      <c r="F2689" s="2">
        <v>19.817999999999998</v>
      </c>
      <c r="G2689" s="2">
        <v>20.181999999999999</v>
      </c>
      <c r="H2689" s="2">
        <v>19.407499999999999</v>
      </c>
      <c r="I2689" s="2">
        <v>17.773999999999997</v>
      </c>
      <c r="J2689" s="2">
        <v>14.835662999999988</v>
      </c>
      <c r="K2689" s="17" t="s">
        <v>48</v>
      </c>
      <c r="L2689" s="17" t="s">
        <v>55</v>
      </c>
      <c r="M2689" s="17" t="s">
        <v>47</v>
      </c>
    </row>
    <row r="2690" spans="1:13" ht="13.5" x14ac:dyDescent="0.35">
      <c r="A2690" s="3">
        <v>45925</v>
      </c>
      <c r="B2690" s="5">
        <v>19.59</v>
      </c>
      <c r="C2690" s="2">
        <v>58.935386535200514</v>
      </c>
      <c r="D2690" s="2">
        <v>-0.31038356414191526</v>
      </c>
      <c r="E2690" s="2">
        <v>-3.9968984538220532E-33</v>
      </c>
      <c r="F2690" s="2">
        <v>19.736000000000001</v>
      </c>
      <c r="G2690" s="2">
        <v>20.141999999999999</v>
      </c>
      <c r="H2690" s="2">
        <v>19.514499999999998</v>
      </c>
      <c r="I2690" s="2">
        <v>17.845799999999993</v>
      </c>
      <c r="J2690" s="2">
        <v>14.874162499999988</v>
      </c>
      <c r="K2690" s="17" t="s">
        <v>48</v>
      </c>
      <c r="L2690" s="17" t="s">
        <v>55</v>
      </c>
      <c r="M2690" s="17" t="s">
        <v>47</v>
      </c>
    </row>
    <row r="2691" spans="1:13" ht="13.5" x14ac:dyDescent="0.35">
      <c r="A2691" s="3">
        <v>45926</v>
      </c>
      <c r="B2691" s="5">
        <v>19.38</v>
      </c>
      <c r="C2691" s="2">
        <v>55.028205700216837</v>
      </c>
      <c r="D2691" s="2">
        <v>-6.9888441263437073E-3</v>
      </c>
      <c r="E2691" s="2">
        <v>-3.1975187630576425E-33</v>
      </c>
      <c r="F2691" s="2">
        <v>19.613999999999997</v>
      </c>
      <c r="G2691" s="2">
        <v>19.989999999999998</v>
      </c>
      <c r="H2691" s="2">
        <v>19.609499999999997</v>
      </c>
      <c r="I2691" s="2">
        <v>17.917199999999994</v>
      </c>
      <c r="J2691" s="2">
        <v>14.91147299999999</v>
      </c>
      <c r="K2691" s="17" t="s">
        <v>48</v>
      </c>
      <c r="L2691" s="17" t="s">
        <v>55</v>
      </c>
      <c r="M2691" s="17" t="s">
        <v>47</v>
      </c>
    </row>
    <row r="2692" spans="1:13" ht="13.5" x14ac:dyDescent="0.35">
      <c r="A2692" s="3">
        <v>45929</v>
      </c>
      <c r="B2692" s="5">
        <v>19.350000000000001</v>
      </c>
      <c r="C2692" s="2">
        <v>54.472618449759501</v>
      </c>
      <c r="D2692" s="2">
        <v>0.26418353017789187</v>
      </c>
      <c r="E2692" s="2">
        <v>-2.5580150104461141E-33</v>
      </c>
      <c r="F2692" s="2">
        <v>19.504000000000001</v>
      </c>
      <c r="G2692" s="2">
        <v>19.826000000000001</v>
      </c>
      <c r="H2692" s="2">
        <v>19.677500000000002</v>
      </c>
      <c r="I2692" s="2">
        <v>17.986799999999995</v>
      </c>
      <c r="J2692" s="2">
        <v>14.948633499999989</v>
      </c>
      <c r="K2692" s="17" t="s">
        <v>48</v>
      </c>
      <c r="L2692" s="17" t="s">
        <v>55</v>
      </c>
      <c r="M2692" s="17" t="s">
        <v>47</v>
      </c>
    </row>
    <row r="2693" spans="1:13" ht="13.5" x14ac:dyDescent="0.35">
      <c r="A2693" s="3">
        <v>45930</v>
      </c>
      <c r="B2693" s="5">
        <v>19.34</v>
      </c>
      <c r="C2693" s="2">
        <v>54.275903480585733</v>
      </c>
      <c r="D2693" s="2">
        <v>0.42536777181024021</v>
      </c>
      <c r="E2693" s="2">
        <v>-2.0464120083568913E-33</v>
      </c>
      <c r="F2693" s="2">
        <v>19.472000000000001</v>
      </c>
      <c r="G2693" s="2">
        <v>19.704999999999998</v>
      </c>
      <c r="H2693" s="2">
        <v>19.691499999999998</v>
      </c>
      <c r="I2693" s="2">
        <v>18.0596</v>
      </c>
      <c r="J2693" s="2">
        <v>14.98569799999999</v>
      </c>
      <c r="K2693" s="17" t="s">
        <v>48</v>
      </c>
      <c r="L2693" s="17" t="s">
        <v>55</v>
      </c>
      <c r="M2693" s="17" t="s">
        <v>47</v>
      </c>
    </row>
  </sheetData>
  <conditionalFormatting sqref="K1:K1048576">
    <cfRule type="containsText" dxfId="19" priority="1" operator="containsText" text="bearish">
      <formula>NOT(ISERROR(SEARCH("bearish",K1)))</formula>
    </cfRule>
    <cfRule type="containsText" dxfId="18" priority="2" operator="containsText" text="bullish">
      <formula>NOT(ISERROR(SEARCH("bullish",K1)))</formula>
    </cfRule>
    <cfRule type="containsText" dxfId="17" priority="7" stopIfTrue="1" operator="containsText" text="Bullish">
      <formula>NOT(ISERROR(SEARCH("Bullish",K1)))</formula>
    </cfRule>
  </conditionalFormatting>
  <conditionalFormatting sqref="L1:L1048576">
    <cfRule type="containsText" dxfId="16" priority="5" stopIfTrue="1" operator="containsText" text="strong">
      <formula>NOT(ISERROR(SEARCH("strong",L1)))</formula>
    </cfRule>
    <cfRule type="containsText" dxfId="15" priority="6" stopIfTrue="1" operator="containsText" text="weak">
      <formula>NOT(ISERROR(SEARCH("weak",L1)))</formula>
    </cfRule>
  </conditionalFormatting>
  <conditionalFormatting sqref="M1:M1048576">
    <cfRule type="containsText" dxfId="14" priority="3" stopIfTrue="1" operator="containsText" text="confirmed bullish">
      <formula>NOT(ISERROR(SEARCH("confirmed bullish",M1)))</formula>
    </cfRule>
    <cfRule type="containsText" dxfId="13" priority="4" stopIfTrue="1" operator="containsText" text="confirmed bearish">
      <formula>NOT(ISERROR(SEARCH("confirmed bearish",M1)))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132B5-6905-465C-B4CF-45354FC33791}">
  <dimension ref="A1:Z2693"/>
  <sheetViews>
    <sheetView topLeftCell="O1" workbookViewId="0">
      <selection activeCell="X9" sqref="X9"/>
    </sheetView>
  </sheetViews>
  <sheetFormatPr defaultColWidth="8.90625" defaultRowHeight="12.5" x14ac:dyDescent="0.25"/>
  <cols>
    <col min="1" max="1" width="13.36328125" customWidth="1"/>
    <col min="2" max="2" width="13.81640625" customWidth="1"/>
    <col min="3" max="3" width="17" customWidth="1"/>
    <col min="4" max="5" width="13.1796875" customWidth="1"/>
    <col min="11" max="11" width="19.453125" customWidth="1"/>
    <col min="12" max="12" width="14.81640625" customWidth="1"/>
    <col min="13" max="13" width="22.6328125" customWidth="1"/>
    <col min="14" max="22" width="22.6328125" style="19" customWidth="1"/>
    <col min="23" max="23" width="24.54296875" style="19" customWidth="1"/>
    <col min="24" max="26" width="8.90625" style="19"/>
  </cols>
  <sheetData>
    <row r="1" spans="1:24" ht="36" x14ac:dyDescent="0.25">
      <c r="A1" s="1" t="s">
        <v>1</v>
      </c>
      <c r="B1" s="1" t="s">
        <v>3</v>
      </c>
      <c r="C1" s="1" t="s">
        <v>34</v>
      </c>
      <c r="D1" s="1" t="s">
        <v>37</v>
      </c>
      <c r="E1" s="1" t="s">
        <v>38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44</v>
      </c>
      <c r="L1" s="1" t="s">
        <v>45</v>
      </c>
      <c r="M1" s="1" t="s">
        <v>46</v>
      </c>
      <c r="N1" s="18" t="s">
        <v>56</v>
      </c>
      <c r="O1" s="18" t="s">
        <v>57</v>
      </c>
      <c r="P1" s="18" t="s">
        <v>58</v>
      </c>
      <c r="Q1" s="18" t="s">
        <v>59</v>
      </c>
      <c r="R1" s="18" t="s">
        <v>60</v>
      </c>
      <c r="S1" s="18" t="s">
        <v>61</v>
      </c>
      <c r="T1" s="18" t="s">
        <v>62</v>
      </c>
      <c r="U1" s="18" t="s">
        <v>63</v>
      </c>
      <c r="V1" s="18" t="s">
        <v>64</v>
      </c>
      <c r="W1" s="18" t="s">
        <v>65</v>
      </c>
    </row>
    <row r="2" spans="1:24" ht="13.5" x14ac:dyDescent="0.25">
      <c r="A2" s="3">
        <v>42006</v>
      </c>
      <c r="B2" s="2">
        <v>3.6585000000000001</v>
      </c>
      <c r="C2" s="2"/>
      <c r="D2" s="2"/>
      <c r="E2" s="2"/>
      <c r="F2" s="2"/>
      <c r="G2" s="2"/>
      <c r="H2" s="2"/>
      <c r="I2" s="2"/>
      <c r="J2" s="2"/>
      <c r="K2" s="17"/>
      <c r="L2" s="17"/>
      <c r="M2" s="17"/>
      <c r="N2" s="20">
        <f t="shared" ref="N2:N65" si="0">IF(D2&lt;30,50, IF(D2&gt;70, 0, 25))</f>
        <v>50</v>
      </c>
      <c r="O2" s="20">
        <f t="shared" ref="O2:O65" si="1">IF(F2-E2&gt;0.02, 100, IF(F2-E2&lt;0,0,45))</f>
        <v>45</v>
      </c>
      <c r="P2" s="20">
        <f t="shared" ref="P2:P65" si="2">IF(G2-J2&gt;10,100,IF(G2-J2&gt;5,75, IF(G2-J2&gt;0,50,0)))</f>
        <v>0</v>
      </c>
      <c r="Q2" s="20">
        <f t="shared" ref="Q2:Q65" si="3">IF(M2="confirmed bullish", 34, IF(M2="bullish divergence",17, 0))+IF(K2="bullish",33,IF(K2="bearish",0,16.5))+IF(L2="strong",33,IF(L2="weak",0,16.5))</f>
        <v>33</v>
      </c>
      <c r="R2" s="21">
        <f>0.35*N2+O2*0.35+P2*0.15+Q2*0.15</f>
        <v>38.200000000000003</v>
      </c>
      <c r="S2" s="21">
        <f>N2*0.2+O2*0.2+P2*0.35+Q2*0.25</f>
        <v>27.25</v>
      </c>
      <c r="T2" s="21">
        <f>N2*0.15+O2*0.15+P2*0.25+Q2*0.45</f>
        <v>29.1</v>
      </c>
      <c r="U2" s="21">
        <f>0.25*SUM(N2:Q2)</f>
        <v>32</v>
      </c>
      <c r="V2" s="20">
        <f>SUM(R2:T2)/3</f>
        <v>31.516666666666669</v>
      </c>
      <c r="W2" s="20">
        <f>SUM(R2:U2)/4</f>
        <v>31.637500000000003</v>
      </c>
      <c r="X2" s="19" t="s">
        <v>66</v>
      </c>
    </row>
    <row r="3" spans="1:24" ht="13.5" x14ac:dyDescent="0.25">
      <c r="A3" s="3">
        <v>42009</v>
      </c>
      <c r="B3" s="2">
        <v>3.6585000000000001</v>
      </c>
      <c r="C3" s="2"/>
      <c r="D3" s="2"/>
      <c r="E3" s="2"/>
      <c r="F3" s="2"/>
      <c r="G3" s="2"/>
      <c r="H3" s="2"/>
      <c r="I3" s="2"/>
      <c r="J3" s="2"/>
      <c r="K3" s="17"/>
      <c r="L3" s="17"/>
      <c r="M3" s="17"/>
      <c r="N3" s="20">
        <f t="shared" si="0"/>
        <v>50</v>
      </c>
      <c r="O3" s="20">
        <f t="shared" si="1"/>
        <v>45</v>
      </c>
      <c r="P3" s="20">
        <f t="shared" si="2"/>
        <v>0</v>
      </c>
      <c r="Q3" s="20">
        <f t="shared" si="3"/>
        <v>33</v>
      </c>
      <c r="R3" s="21">
        <f t="shared" ref="R3:R66" si="4">0.35*N3+O3*0.35+P3*0.15+Q3*0.15</f>
        <v>38.200000000000003</v>
      </c>
      <c r="S3" s="21">
        <f t="shared" ref="S3:S66" si="5">N3*0.2+O3*0.2+P3*0.35+Q3*0.25</f>
        <v>27.25</v>
      </c>
      <c r="T3" s="21">
        <f t="shared" ref="T3:T66" si="6">N3*0.15+O3*0.15+P3*0.25+Q3*0.45</f>
        <v>29.1</v>
      </c>
      <c r="U3" s="21">
        <f t="shared" ref="U3:U66" si="7">0.25*SUM(N3:Q3)</f>
        <v>32</v>
      </c>
      <c r="V3" s="20">
        <f t="shared" ref="V3:V66" si="8">SUM(R3:T3)/3</f>
        <v>31.516666666666669</v>
      </c>
      <c r="W3" s="20">
        <f t="shared" ref="W3:W66" si="9">SUM(R3:U3)/4</f>
        <v>31.637500000000003</v>
      </c>
      <c r="X3" s="19" t="s">
        <v>67</v>
      </c>
    </row>
    <row r="4" spans="1:24" ht="13.5" x14ac:dyDescent="0.25">
      <c r="A4" s="3">
        <v>42010</v>
      </c>
      <c r="B4" s="2">
        <v>3.6493000000000002</v>
      </c>
      <c r="C4" s="2"/>
      <c r="D4" s="2"/>
      <c r="E4" s="2"/>
      <c r="F4" s="2"/>
      <c r="G4" s="2"/>
      <c r="H4" s="2"/>
      <c r="I4" s="2"/>
      <c r="J4" s="2"/>
      <c r="K4" s="17"/>
      <c r="L4" s="17"/>
      <c r="M4" s="17"/>
      <c r="N4" s="20">
        <f t="shared" si="0"/>
        <v>50</v>
      </c>
      <c r="O4" s="20">
        <f t="shared" si="1"/>
        <v>45</v>
      </c>
      <c r="P4" s="20">
        <f t="shared" si="2"/>
        <v>0</v>
      </c>
      <c r="Q4" s="20">
        <f t="shared" si="3"/>
        <v>33</v>
      </c>
      <c r="R4" s="21">
        <f t="shared" si="4"/>
        <v>38.200000000000003</v>
      </c>
      <c r="S4" s="21">
        <f t="shared" si="5"/>
        <v>27.25</v>
      </c>
      <c r="T4" s="21">
        <f t="shared" si="6"/>
        <v>29.1</v>
      </c>
      <c r="U4" s="21">
        <f t="shared" si="7"/>
        <v>32</v>
      </c>
      <c r="V4" s="20">
        <f t="shared" si="8"/>
        <v>31.516666666666669</v>
      </c>
      <c r="W4" s="20">
        <f t="shared" si="9"/>
        <v>31.637500000000003</v>
      </c>
      <c r="X4" s="19" t="s">
        <v>68</v>
      </c>
    </row>
    <row r="5" spans="1:24" ht="13.5" x14ac:dyDescent="0.25">
      <c r="A5" s="3">
        <v>42011</v>
      </c>
      <c r="B5" s="2">
        <v>3.6278000000000001</v>
      </c>
      <c r="C5" s="2"/>
      <c r="D5" s="2"/>
      <c r="E5" s="2"/>
      <c r="F5" s="2">
        <v>3.6485250000000002</v>
      </c>
      <c r="G5" s="2"/>
      <c r="H5" s="2"/>
      <c r="I5" s="2"/>
      <c r="J5" s="2"/>
      <c r="K5" s="17"/>
      <c r="L5" s="17"/>
      <c r="M5" s="17"/>
      <c r="N5" s="20">
        <f t="shared" si="0"/>
        <v>50</v>
      </c>
      <c r="O5" s="20">
        <f t="shared" si="1"/>
        <v>100</v>
      </c>
      <c r="P5" s="20">
        <f t="shared" si="2"/>
        <v>0</v>
      </c>
      <c r="Q5" s="20">
        <f t="shared" si="3"/>
        <v>33</v>
      </c>
      <c r="R5" s="21">
        <f t="shared" si="4"/>
        <v>57.45</v>
      </c>
      <c r="S5" s="21">
        <f t="shared" si="5"/>
        <v>38.25</v>
      </c>
      <c r="T5" s="21">
        <f t="shared" si="6"/>
        <v>37.35</v>
      </c>
      <c r="U5" s="21">
        <f t="shared" si="7"/>
        <v>45.75</v>
      </c>
      <c r="V5" s="20">
        <f t="shared" si="8"/>
        <v>44.35</v>
      </c>
      <c r="W5" s="20">
        <f t="shared" si="9"/>
        <v>44.7</v>
      </c>
      <c r="X5" s="19" t="s">
        <v>69</v>
      </c>
    </row>
    <row r="6" spans="1:24" ht="13.5" x14ac:dyDescent="0.25">
      <c r="A6" s="3">
        <v>42012</v>
      </c>
      <c r="B6" s="2">
        <v>3.6124000000000001</v>
      </c>
      <c r="C6" s="2"/>
      <c r="D6" s="2"/>
      <c r="E6" s="2"/>
      <c r="F6" s="2">
        <v>3.6413000000000002</v>
      </c>
      <c r="G6" s="2"/>
      <c r="H6" s="2"/>
      <c r="I6" s="2"/>
      <c r="J6" s="2"/>
      <c r="K6" s="17"/>
      <c r="L6" s="17"/>
      <c r="M6" s="17" t="s">
        <v>47</v>
      </c>
      <c r="N6" s="20">
        <f t="shared" si="0"/>
        <v>50</v>
      </c>
      <c r="O6" s="20">
        <f t="shared" si="1"/>
        <v>100</v>
      </c>
      <c r="P6" s="20">
        <f t="shared" si="2"/>
        <v>0</v>
      </c>
      <c r="Q6" s="20">
        <f t="shared" si="3"/>
        <v>33</v>
      </c>
      <c r="R6" s="21">
        <f t="shared" si="4"/>
        <v>57.45</v>
      </c>
      <c r="S6" s="21">
        <f t="shared" si="5"/>
        <v>38.25</v>
      </c>
      <c r="T6" s="21">
        <f t="shared" si="6"/>
        <v>37.35</v>
      </c>
      <c r="U6" s="21">
        <f t="shared" si="7"/>
        <v>45.75</v>
      </c>
      <c r="V6" s="20">
        <f t="shared" si="8"/>
        <v>44.35</v>
      </c>
      <c r="W6" s="20">
        <f t="shared" si="9"/>
        <v>44.7</v>
      </c>
    </row>
    <row r="7" spans="1:24" ht="13.5" x14ac:dyDescent="0.25">
      <c r="A7" s="3">
        <v>42013</v>
      </c>
      <c r="B7" s="2">
        <v>3.6032000000000002</v>
      </c>
      <c r="C7" s="2"/>
      <c r="D7" s="2"/>
      <c r="E7" s="2"/>
      <c r="F7" s="2">
        <v>3.6302400000000006</v>
      </c>
      <c r="G7" s="2"/>
      <c r="H7" s="2"/>
      <c r="I7" s="2"/>
      <c r="J7" s="2"/>
      <c r="K7" s="17" t="s">
        <v>48</v>
      </c>
      <c r="L7" s="17" t="s">
        <v>49</v>
      </c>
      <c r="M7" s="17" t="s">
        <v>47</v>
      </c>
      <c r="N7" s="20">
        <f t="shared" si="0"/>
        <v>50</v>
      </c>
      <c r="O7" s="20">
        <f t="shared" si="1"/>
        <v>100</v>
      </c>
      <c r="P7" s="20">
        <f t="shared" si="2"/>
        <v>0</v>
      </c>
      <c r="Q7" s="20">
        <f t="shared" si="3"/>
        <v>0</v>
      </c>
      <c r="R7" s="21">
        <f t="shared" si="4"/>
        <v>52.5</v>
      </c>
      <c r="S7" s="21">
        <f t="shared" si="5"/>
        <v>30</v>
      </c>
      <c r="T7" s="21">
        <f t="shared" si="6"/>
        <v>22.5</v>
      </c>
      <c r="U7" s="21">
        <f t="shared" si="7"/>
        <v>37.5</v>
      </c>
      <c r="V7" s="20">
        <f t="shared" si="8"/>
        <v>35</v>
      </c>
      <c r="W7" s="20">
        <f t="shared" si="9"/>
        <v>35.625</v>
      </c>
    </row>
    <row r="8" spans="1:24" ht="13.5" x14ac:dyDescent="0.25">
      <c r="A8" s="3">
        <v>42016</v>
      </c>
      <c r="B8" s="2">
        <v>3.5817000000000001</v>
      </c>
      <c r="C8" s="2"/>
      <c r="D8" s="2"/>
      <c r="E8" s="2"/>
      <c r="F8" s="2">
        <v>3.6148800000000008</v>
      </c>
      <c r="G8" s="2"/>
      <c r="H8" s="2"/>
      <c r="I8" s="2"/>
      <c r="J8" s="2"/>
      <c r="K8" s="17" t="s">
        <v>48</v>
      </c>
      <c r="L8" s="17" t="s">
        <v>49</v>
      </c>
      <c r="M8" s="17" t="s">
        <v>47</v>
      </c>
      <c r="N8" s="20">
        <f t="shared" si="0"/>
        <v>50</v>
      </c>
      <c r="O8" s="20">
        <f t="shared" si="1"/>
        <v>100</v>
      </c>
      <c r="P8" s="20">
        <f t="shared" si="2"/>
        <v>0</v>
      </c>
      <c r="Q8" s="20">
        <f t="shared" si="3"/>
        <v>0</v>
      </c>
      <c r="R8" s="21">
        <f t="shared" si="4"/>
        <v>52.5</v>
      </c>
      <c r="S8" s="21">
        <f t="shared" si="5"/>
        <v>30</v>
      </c>
      <c r="T8" s="21">
        <f t="shared" si="6"/>
        <v>22.5</v>
      </c>
      <c r="U8" s="21">
        <f t="shared" si="7"/>
        <v>37.5</v>
      </c>
      <c r="V8" s="20">
        <f t="shared" si="8"/>
        <v>35</v>
      </c>
      <c r="W8" s="20">
        <f t="shared" si="9"/>
        <v>35.625</v>
      </c>
    </row>
    <row r="9" spans="1:24" ht="13.5" x14ac:dyDescent="0.25">
      <c r="A9" s="3">
        <v>42017</v>
      </c>
      <c r="B9" s="2">
        <v>3.5939999999999999</v>
      </c>
      <c r="C9" s="2"/>
      <c r="D9" s="2"/>
      <c r="E9" s="2"/>
      <c r="F9" s="2">
        <v>3.6038199999999998</v>
      </c>
      <c r="G9" s="2"/>
      <c r="H9" s="2"/>
      <c r="I9" s="2"/>
      <c r="J9" s="2"/>
      <c r="K9" s="17" t="s">
        <v>48</v>
      </c>
      <c r="L9" s="17" t="s">
        <v>50</v>
      </c>
      <c r="M9" s="17" t="s">
        <v>47</v>
      </c>
      <c r="N9" s="20">
        <f t="shared" si="0"/>
        <v>50</v>
      </c>
      <c r="O9" s="20">
        <f t="shared" si="1"/>
        <v>100</v>
      </c>
      <c r="P9" s="20">
        <f t="shared" si="2"/>
        <v>0</v>
      </c>
      <c r="Q9" s="20">
        <f t="shared" si="3"/>
        <v>33</v>
      </c>
      <c r="R9" s="21">
        <f t="shared" si="4"/>
        <v>57.45</v>
      </c>
      <c r="S9" s="21">
        <f t="shared" si="5"/>
        <v>38.25</v>
      </c>
      <c r="T9" s="21">
        <f t="shared" si="6"/>
        <v>37.35</v>
      </c>
      <c r="U9" s="21">
        <f t="shared" si="7"/>
        <v>45.75</v>
      </c>
      <c r="V9" s="20">
        <f t="shared" si="8"/>
        <v>44.35</v>
      </c>
      <c r="W9" s="20">
        <f t="shared" si="9"/>
        <v>44.7</v>
      </c>
    </row>
    <row r="10" spans="1:24" ht="13.5" x14ac:dyDescent="0.25">
      <c r="A10" s="3">
        <v>42019</v>
      </c>
      <c r="B10" s="2">
        <v>3.5971000000000002</v>
      </c>
      <c r="C10" s="2"/>
      <c r="D10" s="2"/>
      <c r="E10" s="2"/>
      <c r="F10" s="2">
        <v>3.5976799999999995</v>
      </c>
      <c r="G10" s="2"/>
      <c r="H10" s="2"/>
      <c r="I10" s="2"/>
      <c r="J10" s="2"/>
      <c r="K10" s="17" t="s">
        <v>48</v>
      </c>
      <c r="L10" s="17" t="s">
        <v>50</v>
      </c>
      <c r="M10" s="17" t="s">
        <v>47</v>
      </c>
      <c r="N10" s="20">
        <f t="shared" si="0"/>
        <v>50</v>
      </c>
      <c r="O10" s="20">
        <f t="shared" si="1"/>
        <v>100</v>
      </c>
      <c r="P10" s="20">
        <f t="shared" si="2"/>
        <v>0</v>
      </c>
      <c r="Q10" s="20">
        <f t="shared" si="3"/>
        <v>33</v>
      </c>
      <c r="R10" s="21">
        <f t="shared" si="4"/>
        <v>57.45</v>
      </c>
      <c r="S10" s="21">
        <f t="shared" si="5"/>
        <v>38.25</v>
      </c>
      <c r="T10" s="21">
        <f t="shared" si="6"/>
        <v>37.35</v>
      </c>
      <c r="U10" s="21">
        <f t="shared" si="7"/>
        <v>45.75</v>
      </c>
      <c r="V10" s="20">
        <f t="shared" si="8"/>
        <v>44.35</v>
      </c>
      <c r="W10" s="20">
        <f t="shared" si="9"/>
        <v>44.7</v>
      </c>
    </row>
    <row r="11" spans="1:24" ht="13.5" x14ac:dyDescent="0.25">
      <c r="A11" s="3">
        <v>42020</v>
      </c>
      <c r="B11" s="2">
        <v>3.5909</v>
      </c>
      <c r="C11" s="2"/>
      <c r="D11" s="2"/>
      <c r="E11" s="2"/>
      <c r="F11" s="2">
        <v>3.5933800000000007</v>
      </c>
      <c r="G11" s="2">
        <v>3.61734</v>
      </c>
      <c r="H11" s="2"/>
      <c r="I11" s="2"/>
      <c r="J11" s="2"/>
      <c r="K11" s="17" t="s">
        <v>48</v>
      </c>
      <c r="L11" s="17" t="s">
        <v>50</v>
      </c>
      <c r="M11" s="17" t="s">
        <v>47</v>
      </c>
      <c r="N11" s="20">
        <f t="shared" si="0"/>
        <v>50</v>
      </c>
      <c r="O11" s="20">
        <f t="shared" si="1"/>
        <v>100</v>
      </c>
      <c r="P11" s="20">
        <f t="shared" si="2"/>
        <v>50</v>
      </c>
      <c r="Q11" s="20">
        <f t="shared" si="3"/>
        <v>33</v>
      </c>
      <c r="R11" s="21">
        <f t="shared" si="4"/>
        <v>64.95</v>
      </c>
      <c r="S11" s="21">
        <f t="shared" si="5"/>
        <v>55.75</v>
      </c>
      <c r="T11" s="21">
        <f t="shared" si="6"/>
        <v>49.85</v>
      </c>
      <c r="U11" s="21">
        <f t="shared" si="7"/>
        <v>58.25</v>
      </c>
      <c r="V11" s="20">
        <f t="shared" si="8"/>
        <v>56.85</v>
      </c>
      <c r="W11" s="20">
        <f t="shared" si="9"/>
        <v>57.2</v>
      </c>
    </row>
    <row r="12" spans="1:24" ht="13.5" x14ac:dyDescent="0.25">
      <c r="A12" s="3">
        <v>42023</v>
      </c>
      <c r="B12" s="2">
        <v>3.5971000000000002</v>
      </c>
      <c r="C12" s="2"/>
      <c r="D12" s="2"/>
      <c r="E12" s="2"/>
      <c r="F12" s="2">
        <v>3.5921599999999998</v>
      </c>
      <c r="G12" s="2">
        <v>3.6112000000000002</v>
      </c>
      <c r="H12" s="2"/>
      <c r="I12" s="2"/>
      <c r="J12" s="2"/>
      <c r="K12" s="17" t="s">
        <v>48</v>
      </c>
      <c r="L12" s="17" t="s">
        <v>50</v>
      </c>
      <c r="M12" s="17" t="s">
        <v>47</v>
      </c>
      <c r="N12" s="20">
        <f t="shared" si="0"/>
        <v>50</v>
      </c>
      <c r="O12" s="20">
        <f t="shared" si="1"/>
        <v>100</v>
      </c>
      <c r="P12" s="20">
        <f t="shared" si="2"/>
        <v>50</v>
      </c>
      <c r="Q12" s="20">
        <f t="shared" si="3"/>
        <v>33</v>
      </c>
      <c r="R12" s="21">
        <f t="shared" si="4"/>
        <v>64.95</v>
      </c>
      <c r="S12" s="21">
        <f t="shared" si="5"/>
        <v>55.75</v>
      </c>
      <c r="T12" s="21">
        <f t="shared" si="6"/>
        <v>49.85</v>
      </c>
      <c r="U12" s="21">
        <f t="shared" si="7"/>
        <v>58.25</v>
      </c>
      <c r="V12" s="20">
        <f t="shared" si="8"/>
        <v>56.85</v>
      </c>
      <c r="W12" s="20">
        <f t="shared" si="9"/>
        <v>57.2</v>
      </c>
    </row>
    <row r="13" spans="1:24" ht="13.5" x14ac:dyDescent="0.25">
      <c r="A13" s="3">
        <v>42024</v>
      </c>
      <c r="B13" s="2">
        <v>3.5971000000000002</v>
      </c>
      <c r="C13" s="2"/>
      <c r="D13" s="2"/>
      <c r="E13" s="2"/>
      <c r="F13" s="2">
        <v>3.5952400000000004</v>
      </c>
      <c r="G13" s="2">
        <v>3.6050600000000004</v>
      </c>
      <c r="H13" s="2"/>
      <c r="I13" s="2"/>
      <c r="J13" s="2"/>
      <c r="K13" s="17" t="s">
        <v>48</v>
      </c>
      <c r="L13" s="17" t="s">
        <v>50</v>
      </c>
      <c r="M13" s="17" t="s">
        <v>51</v>
      </c>
      <c r="N13" s="20">
        <f t="shared" si="0"/>
        <v>50</v>
      </c>
      <c r="O13" s="20">
        <f t="shared" si="1"/>
        <v>100</v>
      </c>
      <c r="P13" s="20">
        <f t="shared" si="2"/>
        <v>50</v>
      </c>
      <c r="Q13" s="20">
        <f t="shared" si="3"/>
        <v>33</v>
      </c>
      <c r="R13" s="21">
        <f t="shared" si="4"/>
        <v>64.95</v>
      </c>
      <c r="S13" s="21">
        <f t="shared" si="5"/>
        <v>55.75</v>
      </c>
      <c r="T13" s="21">
        <f t="shared" si="6"/>
        <v>49.85</v>
      </c>
      <c r="U13" s="21">
        <f t="shared" si="7"/>
        <v>58.25</v>
      </c>
      <c r="V13" s="20">
        <f t="shared" si="8"/>
        <v>56.85</v>
      </c>
      <c r="W13" s="20">
        <f t="shared" si="9"/>
        <v>57.2</v>
      </c>
    </row>
    <row r="14" spans="1:24" ht="13.5" x14ac:dyDescent="0.25">
      <c r="A14" s="3">
        <v>42025</v>
      </c>
      <c r="B14" s="2">
        <v>3.5971000000000002</v>
      </c>
      <c r="C14" s="2"/>
      <c r="D14" s="2"/>
      <c r="E14" s="2"/>
      <c r="F14" s="2">
        <v>3.5958600000000005</v>
      </c>
      <c r="G14" s="2">
        <v>3.5998399999999995</v>
      </c>
      <c r="H14" s="2"/>
      <c r="I14" s="2"/>
      <c r="J14" s="2"/>
      <c r="K14" s="17" t="s">
        <v>48</v>
      </c>
      <c r="L14" s="17" t="s">
        <v>50</v>
      </c>
      <c r="M14" s="17" t="s">
        <v>51</v>
      </c>
      <c r="N14" s="20">
        <f t="shared" si="0"/>
        <v>50</v>
      </c>
      <c r="O14" s="20">
        <f t="shared" si="1"/>
        <v>100</v>
      </c>
      <c r="P14" s="20">
        <f t="shared" si="2"/>
        <v>50</v>
      </c>
      <c r="Q14" s="20">
        <f t="shared" si="3"/>
        <v>33</v>
      </c>
      <c r="R14" s="21">
        <f t="shared" si="4"/>
        <v>64.95</v>
      </c>
      <c r="S14" s="21">
        <f t="shared" si="5"/>
        <v>55.75</v>
      </c>
      <c r="T14" s="21">
        <f t="shared" si="6"/>
        <v>49.85</v>
      </c>
      <c r="U14" s="21">
        <f t="shared" si="7"/>
        <v>58.25</v>
      </c>
      <c r="V14" s="20">
        <f t="shared" si="8"/>
        <v>56.85</v>
      </c>
      <c r="W14" s="20">
        <f t="shared" si="9"/>
        <v>57.2</v>
      </c>
    </row>
    <row r="15" spans="1:24" ht="13.5" x14ac:dyDescent="0.25">
      <c r="A15" s="3">
        <v>42026</v>
      </c>
      <c r="B15" s="2">
        <v>3.6585000000000001</v>
      </c>
      <c r="C15" s="2"/>
      <c r="D15" s="2"/>
      <c r="E15" s="2"/>
      <c r="F15" s="2">
        <v>3.6081400000000001</v>
      </c>
      <c r="G15" s="2">
        <v>3.6029100000000001</v>
      </c>
      <c r="H15" s="2"/>
      <c r="I15" s="2"/>
      <c r="J15" s="2"/>
      <c r="K15" s="17" t="s">
        <v>52</v>
      </c>
      <c r="L15" s="17" t="s">
        <v>49</v>
      </c>
      <c r="M15" s="17" t="s">
        <v>53</v>
      </c>
      <c r="N15" s="20">
        <f t="shared" si="0"/>
        <v>50</v>
      </c>
      <c r="O15" s="20">
        <f t="shared" si="1"/>
        <v>100</v>
      </c>
      <c r="P15" s="20">
        <f t="shared" si="2"/>
        <v>50</v>
      </c>
      <c r="Q15" s="20">
        <f t="shared" si="3"/>
        <v>67</v>
      </c>
      <c r="R15" s="21">
        <f t="shared" si="4"/>
        <v>70.05</v>
      </c>
      <c r="S15" s="21">
        <f t="shared" si="5"/>
        <v>64.25</v>
      </c>
      <c r="T15" s="21">
        <f t="shared" si="6"/>
        <v>65.150000000000006</v>
      </c>
      <c r="U15" s="21">
        <f t="shared" si="7"/>
        <v>66.75</v>
      </c>
      <c r="V15" s="20">
        <f t="shared" si="8"/>
        <v>66.483333333333334</v>
      </c>
      <c r="W15" s="20">
        <f t="shared" si="9"/>
        <v>66.550000000000011</v>
      </c>
    </row>
    <row r="16" spans="1:24" ht="13.5" x14ac:dyDescent="0.25">
      <c r="A16" s="3">
        <v>42027</v>
      </c>
      <c r="B16" s="2">
        <v>3.6585000000000001</v>
      </c>
      <c r="C16" s="2">
        <v>50</v>
      </c>
      <c r="D16" s="2"/>
      <c r="E16" s="2"/>
      <c r="F16" s="2">
        <v>3.6216599999999999</v>
      </c>
      <c r="G16" s="2">
        <v>3.6075200000000009</v>
      </c>
      <c r="H16" s="2"/>
      <c r="I16" s="2"/>
      <c r="J16" s="2"/>
      <c r="K16" s="17" t="s">
        <v>52</v>
      </c>
      <c r="L16" s="17" t="s">
        <v>49</v>
      </c>
      <c r="M16" s="17" t="s">
        <v>53</v>
      </c>
      <c r="N16" s="20">
        <f t="shared" si="0"/>
        <v>50</v>
      </c>
      <c r="O16" s="20">
        <f t="shared" si="1"/>
        <v>100</v>
      </c>
      <c r="P16" s="20">
        <f t="shared" si="2"/>
        <v>50</v>
      </c>
      <c r="Q16" s="20">
        <f t="shared" si="3"/>
        <v>67</v>
      </c>
      <c r="R16" s="21">
        <f t="shared" si="4"/>
        <v>70.05</v>
      </c>
      <c r="S16" s="21">
        <f t="shared" si="5"/>
        <v>64.25</v>
      </c>
      <c r="T16" s="21">
        <f t="shared" si="6"/>
        <v>65.150000000000006</v>
      </c>
      <c r="U16" s="21">
        <f t="shared" si="7"/>
        <v>66.75</v>
      </c>
      <c r="V16" s="20">
        <f t="shared" si="8"/>
        <v>66.483333333333334</v>
      </c>
      <c r="W16" s="20">
        <f t="shared" si="9"/>
        <v>66.550000000000011</v>
      </c>
    </row>
    <row r="17" spans="1:23" ht="13.5" x14ac:dyDescent="0.25">
      <c r="A17" s="3">
        <v>42030</v>
      </c>
      <c r="B17" s="2">
        <v>3.6585000000000001</v>
      </c>
      <c r="C17" s="2">
        <v>50</v>
      </c>
      <c r="D17" s="2"/>
      <c r="E17" s="2"/>
      <c r="F17" s="2">
        <v>3.6339399999999999</v>
      </c>
      <c r="G17" s="2">
        <v>3.6130499999999999</v>
      </c>
      <c r="H17" s="2"/>
      <c r="I17" s="2"/>
      <c r="J17" s="2"/>
      <c r="K17" s="17" t="s">
        <v>52</v>
      </c>
      <c r="L17" s="17" t="s">
        <v>49</v>
      </c>
      <c r="M17" s="17" t="s">
        <v>53</v>
      </c>
      <c r="N17" s="20">
        <f t="shared" si="0"/>
        <v>50</v>
      </c>
      <c r="O17" s="20">
        <f t="shared" si="1"/>
        <v>100</v>
      </c>
      <c r="P17" s="20">
        <f t="shared" si="2"/>
        <v>50</v>
      </c>
      <c r="Q17" s="20">
        <f t="shared" si="3"/>
        <v>67</v>
      </c>
      <c r="R17" s="21">
        <f t="shared" si="4"/>
        <v>70.05</v>
      </c>
      <c r="S17" s="21">
        <f t="shared" si="5"/>
        <v>64.25</v>
      </c>
      <c r="T17" s="21">
        <f t="shared" si="6"/>
        <v>65.150000000000006</v>
      </c>
      <c r="U17" s="21">
        <f t="shared" si="7"/>
        <v>66.75</v>
      </c>
      <c r="V17" s="20">
        <f t="shared" si="8"/>
        <v>66.483333333333334</v>
      </c>
      <c r="W17" s="20">
        <f t="shared" si="9"/>
        <v>66.550000000000011</v>
      </c>
    </row>
    <row r="18" spans="1:23" ht="13.5" x14ac:dyDescent="0.25">
      <c r="A18" s="3">
        <v>42031</v>
      </c>
      <c r="B18" s="2">
        <v>3.6278000000000001</v>
      </c>
      <c r="C18" s="2">
        <v>41.169668224189373</v>
      </c>
      <c r="D18" s="2"/>
      <c r="E18" s="2"/>
      <c r="F18" s="2">
        <v>3.6400800000000002</v>
      </c>
      <c r="G18" s="2">
        <v>3.6176599999999999</v>
      </c>
      <c r="H18" s="2"/>
      <c r="I18" s="2"/>
      <c r="J18" s="2"/>
      <c r="K18" s="17" t="s">
        <v>52</v>
      </c>
      <c r="L18" s="17" t="s">
        <v>49</v>
      </c>
      <c r="M18" s="17" t="s">
        <v>53</v>
      </c>
      <c r="N18" s="20">
        <f t="shared" si="0"/>
        <v>50</v>
      </c>
      <c r="O18" s="20">
        <f t="shared" si="1"/>
        <v>100</v>
      </c>
      <c r="P18" s="20">
        <f t="shared" si="2"/>
        <v>50</v>
      </c>
      <c r="Q18" s="20">
        <f t="shared" si="3"/>
        <v>67</v>
      </c>
      <c r="R18" s="21">
        <f t="shared" si="4"/>
        <v>70.05</v>
      </c>
      <c r="S18" s="21">
        <f t="shared" si="5"/>
        <v>64.25</v>
      </c>
      <c r="T18" s="21">
        <f t="shared" si="6"/>
        <v>65.150000000000006</v>
      </c>
      <c r="U18" s="21">
        <f t="shared" si="7"/>
        <v>66.75</v>
      </c>
      <c r="V18" s="20">
        <f t="shared" si="8"/>
        <v>66.483333333333334</v>
      </c>
      <c r="W18" s="20">
        <f t="shared" si="9"/>
        <v>66.550000000000011</v>
      </c>
    </row>
    <row r="19" spans="1:23" ht="13.5" x14ac:dyDescent="0.25">
      <c r="A19" s="3">
        <v>42032</v>
      </c>
      <c r="B19" s="2">
        <v>3.6585000000000001</v>
      </c>
      <c r="C19" s="2">
        <v>50.570711638678034</v>
      </c>
      <c r="D19" s="2"/>
      <c r="E19" s="2"/>
      <c r="F19" s="2">
        <v>3.6523600000000003</v>
      </c>
      <c r="G19" s="2">
        <v>3.6241100000000004</v>
      </c>
      <c r="H19" s="2"/>
      <c r="I19" s="2"/>
      <c r="J19" s="2"/>
      <c r="K19" s="17" t="s">
        <v>52</v>
      </c>
      <c r="L19" s="17" t="s">
        <v>49</v>
      </c>
      <c r="M19" s="17" t="s">
        <v>53</v>
      </c>
      <c r="N19" s="20">
        <f t="shared" si="0"/>
        <v>50</v>
      </c>
      <c r="O19" s="20">
        <f t="shared" si="1"/>
        <v>100</v>
      </c>
      <c r="P19" s="20">
        <f t="shared" si="2"/>
        <v>50</v>
      </c>
      <c r="Q19" s="20">
        <f t="shared" si="3"/>
        <v>67</v>
      </c>
      <c r="R19" s="21">
        <f t="shared" si="4"/>
        <v>70.05</v>
      </c>
      <c r="S19" s="21">
        <f t="shared" si="5"/>
        <v>64.25</v>
      </c>
      <c r="T19" s="21">
        <f t="shared" si="6"/>
        <v>65.150000000000006</v>
      </c>
      <c r="U19" s="21">
        <f t="shared" si="7"/>
        <v>66.75</v>
      </c>
      <c r="V19" s="20">
        <f t="shared" si="8"/>
        <v>66.483333333333334</v>
      </c>
      <c r="W19" s="20">
        <f t="shared" si="9"/>
        <v>66.550000000000011</v>
      </c>
    </row>
    <row r="20" spans="1:23" ht="13.5" x14ac:dyDescent="0.25">
      <c r="A20" s="3">
        <v>42033</v>
      </c>
      <c r="B20" s="2">
        <v>3.6585000000000001</v>
      </c>
      <c r="C20" s="2">
        <v>50.570711638678048</v>
      </c>
      <c r="D20" s="2"/>
      <c r="E20" s="2"/>
      <c r="F20" s="2">
        <v>3.6523600000000003</v>
      </c>
      <c r="G20" s="2">
        <v>3.6302500000000011</v>
      </c>
      <c r="H20" s="2">
        <v>3.6255263157894739</v>
      </c>
      <c r="I20" s="2"/>
      <c r="J20" s="2"/>
      <c r="K20" s="17" t="s">
        <v>52</v>
      </c>
      <c r="L20" s="17" t="s">
        <v>49</v>
      </c>
      <c r="M20" s="17" t="s">
        <v>55</v>
      </c>
      <c r="N20" s="20">
        <f t="shared" si="0"/>
        <v>50</v>
      </c>
      <c r="O20" s="20">
        <f t="shared" si="1"/>
        <v>100</v>
      </c>
      <c r="P20" s="20">
        <f t="shared" si="2"/>
        <v>50</v>
      </c>
      <c r="Q20" s="20">
        <f t="shared" si="3"/>
        <v>33</v>
      </c>
      <c r="R20" s="21">
        <f t="shared" si="4"/>
        <v>64.95</v>
      </c>
      <c r="S20" s="21">
        <f t="shared" si="5"/>
        <v>55.75</v>
      </c>
      <c r="T20" s="21">
        <f t="shared" si="6"/>
        <v>49.85</v>
      </c>
      <c r="U20" s="21">
        <f t="shared" si="7"/>
        <v>58.25</v>
      </c>
      <c r="V20" s="20">
        <f t="shared" si="8"/>
        <v>56.85</v>
      </c>
      <c r="W20" s="20">
        <f t="shared" si="9"/>
        <v>57.2</v>
      </c>
    </row>
    <row r="21" spans="1:23" ht="13.5" x14ac:dyDescent="0.25">
      <c r="A21" s="3">
        <v>42034</v>
      </c>
      <c r="B21" s="2">
        <v>3.6892999999999998</v>
      </c>
      <c r="C21" s="2">
        <v>58.320336387049338</v>
      </c>
      <c r="D21" s="2"/>
      <c r="E21" s="2"/>
      <c r="F21" s="2">
        <v>3.6585200000000002</v>
      </c>
      <c r="G21" s="2">
        <v>3.6400900000000007</v>
      </c>
      <c r="H21" s="2">
        <v>3.6287150000000006</v>
      </c>
      <c r="I21" s="2"/>
      <c r="J21" s="2"/>
      <c r="K21" s="17" t="s">
        <v>52</v>
      </c>
      <c r="L21" s="17" t="s">
        <v>49</v>
      </c>
      <c r="M21" s="17" t="s">
        <v>53</v>
      </c>
      <c r="N21" s="20">
        <f t="shared" si="0"/>
        <v>50</v>
      </c>
      <c r="O21" s="20">
        <f t="shared" si="1"/>
        <v>100</v>
      </c>
      <c r="P21" s="20">
        <f t="shared" si="2"/>
        <v>50</v>
      </c>
      <c r="Q21" s="20">
        <f t="shared" si="3"/>
        <v>67</v>
      </c>
      <c r="R21" s="21">
        <f t="shared" si="4"/>
        <v>70.05</v>
      </c>
      <c r="S21" s="21">
        <f t="shared" si="5"/>
        <v>64.25</v>
      </c>
      <c r="T21" s="21">
        <f t="shared" si="6"/>
        <v>65.150000000000006</v>
      </c>
      <c r="U21" s="21">
        <f t="shared" si="7"/>
        <v>66.75</v>
      </c>
      <c r="V21" s="20">
        <f t="shared" si="8"/>
        <v>66.483333333333334</v>
      </c>
      <c r="W21" s="20">
        <f t="shared" si="9"/>
        <v>66.550000000000011</v>
      </c>
    </row>
    <row r="22" spans="1:23" ht="13.5" x14ac:dyDescent="0.25">
      <c r="A22" s="3">
        <v>42037</v>
      </c>
      <c r="B22" s="2">
        <v>3.8092000000000001</v>
      </c>
      <c r="C22" s="2">
        <v>74.850538325523502</v>
      </c>
      <c r="D22" s="2"/>
      <c r="E22" s="2"/>
      <c r="F22" s="2">
        <v>3.68866</v>
      </c>
      <c r="G22" s="2">
        <v>3.6612999999999998</v>
      </c>
      <c r="H22" s="2">
        <v>3.6362500000000004</v>
      </c>
      <c r="I22" s="2"/>
      <c r="J22" s="2"/>
      <c r="K22" s="17" t="s">
        <v>52</v>
      </c>
      <c r="L22" s="17" t="s">
        <v>49</v>
      </c>
      <c r="M22" s="17" t="s">
        <v>53</v>
      </c>
      <c r="N22" s="20">
        <f t="shared" si="0"/>
        <v>50</v>
      </c>
      <c r="O22" s="20">
        <f t="shared" si="1"/>
        <v>100</v>
      </c>
      <c r="P22" s="20">
        <f t="shared" si="2"/>
        <v>50</v>
      </c>
      <c r="Q22" s="20">
        <f t="shared" si="3"/>
        <v>67</v>
      </c>
      <c r="R22" s="21">
        <f t="shared" si="4"/>
        <v>70.05</v>
      </c>
      <c r="S22" s="21">
        <f t="shared" si="5"/>
        <v>64.25</v>
      </c>
      <c r="T22" s="21">
        <f t="shared" si="6"/>
        <v>65.150000000000006</v>
      </c>
      <c r="U22" s="21">
        <f t="shared" si="7"/>
        <v>66.75</v>
      </c>
      <c r="V22" s="20">
        <f t="shared" si="8"/>
        <v>66.483333333333334</v>
      </c>
      <c r="W22" s="20">
        <f t="shared" si="9"/>
        <v>66.550000000000011</v>
      </c>
    </row>
    <row r="23" spans="1:23" ht="13.5" x14ac:dyDescent="0.25">
      <c r="A23" s="3">
        <v>42038</v>
      </c>
      <c r="B23" s="2">
        <v>3.8891</v>
      </c>
      <c r="C23" s="2">
        <v>80.422653263522506</v>
      </c>
      <c r="D23" s="2"/>
      <c r="E23" s="2"/>
      <c r="F23" s="2">
        <v>3.74092</v>
      </c>
      <c r="G23" s="2">
        <v>3.6905000000000001</v>
      </c>
      <c r="H23" s="2">
        <v>3.6477800000000009</v>
      </c>
      <c r="I23" s="2"/>
      <c r="J23" s="2"/>
      <c r="K23" s="17" t="s">
        <v>52</v>
      </c>
      <c r="L23" s="17" t="s">
        <v>49</v>
      </c>
      <c r="M23" s="17" t="s">
        <v>53</v>
      </c>
      <c r="N23" s="20">
        <f t="shared" si="0"/>
        <v>50</v>
      </c>
      <c r="O23" s="20">
        <f t="shared" si="1"/>
        <v>100</v>
      </c>
      <c r="P23" s="20">
        <f t="shared" si="2"/>
        <v>50</v>
      </c>
      <c r="Q23" s="20">
        <f t="shared" si="3"/>
        <v>67</v>
      </c>
      <c r="R23" s="21">
        <f t="shared" si="4"/>
        <v>70.05</v>
      </c>
      <c r="S23" s="21">
        <f t="shared" si="5"/>
        <v>64.25</v>
      </c>
      <c r="T23" s="21">
        <f t="shared" si="6"/>
        <v>65.150000000000006</v>
      </c>
      <c r="U23" s="21">
        <f t="shared" si="7"/>
        <v>66.75</v>
      </c>
      <c r="V23" s="20">
        <f t="shared" si="8"/>
        <v>66.483333333333334</v>
      </c>
      <c r="W23" s="20">
        <f t="shared" si="9"/>
        <v>66.550000000000011</v>
      </c>
    </row>
    <row r="24" spans="1:23" ht="13.5" x14ac:dyDescent="0.25">
      <c r="A24" s="3">
        <v>42039</v>
      </c>
      <c r="B24" s="2">
        <v>3.9967000000000001</v>
      </c>
      <c r="C24" s="2">
        <v>85.183524664212982</v>
      </c>
      <c r="D24" s="2"/>
      <c r="E24" s="2"/>
      <c r="F24" s="2">
        <v>3.8085599999999999</v>
      </c>
      <c r="G24" s="2">
        <v>3.7304599999999999</v>
      </c>
      <c r="H24" s="2">
        <v>3.6651500000000006</v>
      </c>
      <c r="I24" s="2"/>
      <c r="J24" s="2"/>
      <c r="K24" s="17" t="s">
        <v>52</v>
      </c>
      <c r="L24" s="17" t="s">
        <v>49</v>
      </c>
      <c r="M24" s="17" t="s">
        <v>53</v>
      </c>
      <c r="N24" s="20">
        <f t="shared" si="0"/>
        <v>50</v>
      </c>
      <c r="O24" s="20">
        <f t="shared" si="1"/>
        <v>100</v>
      </c>
      <c r="P24" s="20">
        <f t="shared" si="2"/>
        <v>50</v>
      </c>
      <c r="Q24" s="20">
        <f t="shared" si="3"/>
        <v>67</v>
      </c>
      <c r="R24" s="21">
        <f t="shared" si="4"/>
        <v>70.05</v>
      </c>
      <c r="S24" s="21">
        <f t="shared" si="5"/>
        <v>64.25</v>
      </c>
      <c r="T24" s="21">
        <f t="shared" si="6"/>
        <v>65.150000000000006</v>
      </c>
      <c r="U24" s="21">
        <f t="shared" si="7"/>
        <v>66.75</v>
      </c>
      <c r="V24" s="20">
        <f t="shared" si="8"/>
        <v>66.483333333333334</v>
      </c>
      <c r="W24" s="20">
        <f t="shared" si="9"/>
        <v>66.550000000000011</v>
      </c>
    </row>
    <row r="25" spans="1:23" ht="13.5" x14ac:dyDescent="0.25">
      <c r="A25" s="3">
        <v>42040</v>
      </c>
      <c r="B25" s="2">
        <v>3.9967000000000001</v>
      </c>
      <c r="C25" s="2">
        <v>85.183524664212996</v>
      </c>
      <c r="D25" s="2"/>
      <c r="E25" s="2"/>
      <c r="F25" s="2">
        <v>3.8761999999999999</v>
      </c>
      <c r="G25" s="2">
        <v>3.7642799999999994</v>
      </c>
      <c r="H25" s="2">
        <v>3.6835950000000013</v>
      </c>
      <c r="I25" s="2"/>
      <c r="J25" s="2"/>
      <c r="K25" s="17" t="s">
        <v>52</v>
      </c>
      <c r="L25" s="17" t="s">
        <v>49</v>
      </c>
      <c r="M25" s="17" t="s">
        <v>53</v>
      </c>
      <c r="N25" s="20">
        <f t="shared" si="0"/>
        <v>50</v>
      </c>
      <c r="O25" s="20">
        <f t="shared" si="1"/>
        <v>100</v>
      </c>
      <c r="P25" s="20">
        <f t="shared" si="2"/>
        <v>50</v>
      </c>
      <c r="Q25" s="20">
        <f t="shared" si="3"/>
        <v>67</v>
      </c>
      <c r="R25" s="21">
        <f t="shared" si="4"/>
        <v>70.05</v>
      </c>
      <c r="S25" s="21">
        <f t="shared" si="5"/>
        <v>64.25</v>
      </c>
      <c r="T25" s="21">
        <f t="shared" si="6"/>
        <v>65.150000000000006</v>
      </c>
      <c r="U25" s="21">
        <f t="shared" si="7"/>
        <v>66.75</v>
      </c>
      <c r="V25" s="20">
        <f t="shared" si="8"/>
        <v>66.483333333333334</v>
      </c>
      <c r="W25" s="20">
        <f t="shared" si="9"/>
        <v>66.550000000000011</v>
      </c>
    </row>
    <row r="26" spans="1:23" ht="13.5" x14ac:dyDescent="0.25">
      <c r="A26" s="3">
        <v>42041</v>
      </c>
      <c r="B26" s="2">
        <v>3.9967000000000001</v>
      </c>
      <c r="C26" s="2">
        <v>85.183524664212996</v>
      </c>
      <c r="D26" s="2"/>
      <c r="E26" s="2"/>
      <c r="F26" s="2">
        <v>3.9376800000000003</v>
      </c>
      <c r="G26" s="2">
        <v>3.7980999999999994</v>
      </c>
      <c r="H26" s="2">
        <v>3.7028100000000008</v>
      </c>
      <c r="I26" s="2"/>
      <c r="J26" s="2"/>
      <c r="K26" s="17" t="s">
        <v>52</v>
      </c>
      <c r="L26" s="17" t="s">
        <v>50</v>
      </c>
      <c r="M26" s="17" t="s">
        <v>53</v>
      </c>
      <c r="N26" s="20">
        <f t="shared" si="0"/>
        <v>50</v>
      </c>
      <c r="O26" s="20">
        <f t="shared" si="1"/>
        <v>100</v>
      </c>
      <c r="P26" s="20">
        <f t="shared" si="2"/>
        <v>50</v>
      </c>
      <c r="Q26" s="20">
        <f t="shared" si="3"/>
        <v>100</v>
      </c>
      <c r="R26" s="21">
        <f t="shared" si="4"/>
        <v>75</v>
      </c>
      <c r="S26" s="21">
        <f t="shared" si="5"/>
        <v>72.5</v>
      </c>
      <c r="T26" s="21">
        <f t="shared" si="6"/>
        <v>80</v>
      </c>
      <c r="U26" s="21">
        <f t="shared" si="7"/>
        <v>75</v>
      </c>
      <c r="V26" s="20">
        <f t="shared" si="8"/>
        <v>75.833333333333329</v>
      </c>
      <c r="W26" s="20">
        <f t="shared" si="9"/>
        <v>75.625</v>
      </c>
    </row>
    <row r="27" spans="1:23" ht="13.5" x14ac:dyDescent="0.25">
      <c r="A27" s="3">
        <v>42044</v>
      </c>
      <c r="B27" s="2">
        <v>3.9045000000000001</v>
      </c>
      <c r="C27" s="2">
        <v>67.592092139999252</v>
      </c>
      <c r="D27" s="2">
        <v>-7.4708750966559379E-2</v>
      </c>
      <c r="E27" s="2"/>
      <c r="F27" s="2">
        <v>3.9567399999999999</v>
      </c>
      <c r="G27" s="2">
        <v>3.8226999999999998</v>
      </c>
      <c r="H27" s="2">
        <v>3.7178750000000003</v>
      </c>
      <c r="I27" s="2"/>
      <c r="J27" s="2"/>
      <c r="K27" s="17" t="s">
        <v>52</v>
      </c>
      <c r="L27" s="17" t="s">
        <v>50</v>
      </c>
      <c r="M27" s="17" t="s">
        <v>53</v>
      </c>
      <c r="N27" s="20">
        <f t="shared" si="0"/>
        <v>50</v>
      </c>
      <c r="O27" s="20">
        <f t="shared" si="1"/>
        <v>100</v>
      </c>
      <c r="P27" s="20">
        <f t="shared" si="2"/>
        <v>50</v>
      </c>
      <c r="Q27" s="20">
        <f t="shared" si="3"/>
        <v>100</v>
      </c>
      <c r="R27" s="21">
        <f t="shared" si="4"/>
        <v>75</v>
      </c>
      <c r="S27" s="21">
        <f t="shared" si="5"/>
        <v>72.5</v>
      </c>
      <c r="T27" s="21">
        <f t="shared" si="6"/>
        <v>80</v>
      </c>
      <c r="U27" s="21">
        <f t="shared" si="7"/>
        <v>75</v>
      </c>
      <c r="V27" s="20">
        <f t="shared" si="8"/>
        <v>75.833333333333329</v>
      </c>
      <c r="W27" s="20">
        <f t="shared" si="9"/>
        <v>75.625</v>
      </c>
    </row>
    <row r="28" spans="1:23" ht="13.5" x14ac:dyDescent="0.25">
      <c r="A28" s="3">
        <v>42045</v>
      </c>
      <c r="B28" s="2">
        <v>3.8799000000000001</v>
      </c>
      <c r="C28" s="2">
        <v>63.805960409328392</v>
      </c>
      <c r="D28" s="2">
        <v>-8.7548079658533062E-2</v>
      </c>
      <c r="E28" s="2"/>
      <c r="F28" s="2">
        <v>3.9548999999999999</v>
      </c>
      <c r="G28" s="2">
        <v>3.8479100000000002</v>
      </c>
      <c r="H28" s="2">
        <v>3.7327849999999998</v>
      </c>
      <c r="I28" s="2"/>
      <c r="J28" s="2"/>
      <c r="K28" s="17" t="s">
        <v>52</v>
      </c>
      <c r="L28" s="17" t="s">
        <v>50</v>
      </c>
      <c r="M28" s="17" t="s">
        <v>54</v>
      </c>
      <c r="N28" s="20">
        <f t="shared" si="0"/>
        <v>50</v>
      </c>
      <c r="O28" s="20">
        <f t="shared" si="1"/>
        <v>100</v>
      </c>
      <c r="P28" s="20">
        <f t="shared" si="2"/>
        <v>50</v>
      </c>
      <c r="Q28" s="20">
        <f t="shared" si="3"/>
        <v>83</v>
      </c>
      <c r="R28" s="21">
        <f t="shared" si="4"/>
        <v>72.45</v>
      </c>
      <c r="S28" s="21">
        <f t="shared" si="5"/>
        <v>68.25</v>
      </c>
      <c r="T28" s="21">
        <f t="shared" si="6"/>
        <v>72.349999999999994</v>
      </c>
      <c r="U28" s="21">
        <f t="shared" si="7"/>
        <v>70.75</v>
      </c>
      <c r="V28" s="20">
        <f t="shared" si="8"/>
        <v>71.016666666666666</v>
      </c>
      <c r="W28" s="20">
        <f t="shared" si="9"/>
        <v>70.949999999999989</v>
      </c>
    </row>
    <row r="29" spans="1:23" ht="13.5" x14ac:dyDescent="0.25">
      <c r="A29" s="3">
        <v>42046</v>
      </c>
      <c r="B29" s="2">
        <v>3.9967000000000001</v>
      </c>
      <c r="C29" s="2">
        <v>71.86436360294644</v>
      </c>
      <c r="D29" s="2">
        <v>-0.10341139325300208</v>
      </c>
      <c r="E29" s="2"/>
      <c r="F29" s="2">
        <v>3.9548999999999999</v>
      </c>
      <c r="G29" s="2">
        <v>3.8817299999999997</v>
      </c>
      <c r="H29" s="2">
        <v>3.7529200000000005</v>
      </c>
      <c r="I29" s="2"/>
      <c r="J29" s="2"/>
      <c r="K29" s="17" t="s">
        <v>52</v>
      </c>
      <c r="L29" s="17" t="s">
        <v>50</v>
      </c>
      <c r="M29" s="17" t="s">
        <v>55</v>
      </c>
      <c r="N29" s="20">
        <f t="shared" si="0"/>
        <v>50</v>
      </c>
      <c r="O29" s="20">
        <f t="shared" si="1"/>
        <v>100</v>
      </c>
      <c r="P29" s="20">
        <f t="shared" si="2"/>
        <v>50</v>
      </c>
      <c r="Q29" s="20">
        <f t="shared" si="3"/>
        <v>66</v>
      </c>
      <c r="R29" s="21">
        <f t="shared" si="4"/>
        <v>69.900000000000006</v>
      </c>
      <c r="S29" s="21">
        <f t="shared" si="5"/>
        <v>64</v>
      </c>
      <c r="T29" s="21">
        <f t="shared" si="6"/>
        <v>64.7</v>
      </c>
      <c r="U29" s="21">
        <f t="shared" si="7"/>
        <v>66.5</v>
      </c>
      <c r="V29" s="20">
        <f t="shared" si="8"/>
        <v>66.2</v>
      </c>
      <c r="W29" s="20">
        <f t="shared" si="9"/>
        <v>66.275000000000006</v>
      </c>
    </row>
    <row r="30" spans="1:23" ht="13.5" x14ac:dyDescent="0.25">
      <c r="A30" s="3">
        <v>42047</v>
      </c>
      <c r="B30" s="2">
        <v>3.9998</v>
      </c>
      <c r="C30" s="2">
        <v>72.042280507320626</v>
      </c>
      <c r="D30" s="2">
        <v>-0.11874519856772237</v>
      </c>
      <c r="E30" s="2"/>
      <c r="F30" s="2">
        <v>3.9555199999999999</v>
      </c>
      <c r="G30" s="2">
        <v>3.9158599999999999</v>
      </c>
      <c r="H30" s="2">
        <v>3.7730550000000003</v>
      </c>
      <c r="I30" s="2"/>
      <c r="J30" s="2"/>
      <c r="K30" s="17" t="s">
        <v>52</v>
      </c>
      <c r="L30" s="17" t="s">
        <v>50</v>
      </c>
      <c r="M30" s="17" t="s">
        <v>53</v>
      </c>
      <c r="N30" s="20">
        <f t="shared" si="0"/>
        <v>50</v>
      </c>
      <c r="O30" s="20">
        <f t="shared" si="1"/>
        <v>100</v>
      </c>
      <c r="P30" s="20">
        <f t="shared" si="2"/>
        <v>50</v>
      </c>
      <c r="Q30" s="20">
        <f t="shared" si="3"/>
        <v>100</v>
      </c>
      <c r="R30" s="21">
        <f t="shared" si="4"/>
        <v>75</v>
      </c>
      <c r="S30" s="21">
        <f t="shared" si="5"/>
        <v>72.5</v>
      </c>
      <c r="T30" s="21">
        <f t="shared" si="6"/>
        <v>80</v>
      </c>
      <c r="U30" s="21">
        <f t="shared" si="7"/>
        <v>75</v>
      </c>
      <c r="V30" s="20">
        <f t="shared" si="8"/>
        <v>75.833333333333329</v>
      </c>
      <c r="W30" s="20">
        <f t="shared" si="9"/>
        <v>75.625</v>
      </c>
    </row>
    <row r="31" spans="1:23" ht="13.5" x14ac:dyDescent="0.25">
      <c r="A31" s="3">
        <v>42048</v>
      </c>
      <c r="B31" s="2">
        <v>3.9967000000000001</v>
      </c>
      <c r="C31" s="2">
        <v>71.554993200376103</v>
      </c>
      <c r="D31" s="2">
        <v>-0.12832700958560661</v>
      </c>
      <c r="E31" s="2"/>
      <c r="F31" s="2">
        <v>3.9555199999999999</v>
      </c>
      <c r="G31" s="2">
        <v>3.9465999999999992</v>
      </c>
      <c r="H31" s="2">
        <v>3.7933449999999995</v>
      </c>
      <c r="I31" s="2"/>
      <c r="J31" s="2"/>
      <c r="K31" s="17" t="s">
        <v>52</v>
      </c>
      <c r="L31" s="17" t="s">
        <v>50</v>
      </c>
      <c r="M31" s="17" t="s">
        <v>55</v>
      </c>
      <c r="N31" s="20">
        <f t="shared" si="0"/>
        <v>50</v>
      </c>
      <c r="O31" s="20">
        <f t="shared" si="1"/>
        <v>100</v>
      </c>
      <c r="P31" s="20">
        <f t="shared" si="2"/>
        <v>50</v>
      </c>
      <c r="Q31" s="20">
        <f t="shared" si="3"/>
        <v>66</v>
      </c>
      <c r="R31" s="21">
        <f t="shared" si="4"/>
        <v>69.900000000000006</v>
      </c>
      <c r="S31" s="21">
        <f t="shared" si="5"/>
        <v>64</v>
      </c>
      <c r="T31" s="21">
        <f t="shared" si="6"/>
        <v>64.7</v>
      </c>
      <c r="U31" s="21">
        <f t="shared" si="7"/>
        <v>66.5</v>
      </c>
      <c r="V31" s="20">
        <f t="shared" si="8"/>
        <v>66.2</v>
      </c>
      <c r="W31" s="20">
        <f t="shared" si="9"/>
        <v>66.275000000000006</v>
      </c>
    </row>
    <row r="32" spans="1:23" ht="13.5" x14ac:dyDescent="0.25">
      <c r="A32" s="3">
        <v>42051</v>
      </c>
      <c r="B32" s="2">
        <v>3.9967000000000001</v>
      </c>
      <c r="C32" s="2">
        <v>71.554993200376103</v>
      </c>
      <c r="D32" s="2">
        <v>-0.11942869047328664</v>
      </c>
      <c r="E32" s="2"/>
      <c r="F32" s="2">
        <v>3.9739600000000004</v>
      </c>
      <c r="G32" s="2">
        <v>3.9653499999999995</v>
      </c>
      <c r="H32" s="2">
        <v>3.8133249999999999</v>
      </c>
      <c r="I32" s="2"/>
      <c r="J32" s="2"/>
      <c r="K32" s="17" t="s">
        <v>52</v>
      </c>
      <c r="L32" s="17" t="s">
        <v>50</v>
      </c>
      <c r="M32" s="17" t="s">
        <v>53</v>
      </c>
      <c r="N32" s="20">
        <f t="shared" si="0"/>
        <v>50</v>
      </c>
      <c r="O32" s="20">
        <f t="shared" si="1"/>
        <v>100</v>
      </c>
      <c r="P32" s="20">
        <f t="shared" si="2"/>
        <v>50</v>
      </c>
      <c r="Q32" s="20">
        <f t="shared" si="3"/>
        <v>100</v>
      </c>
      <c r="R32" s="21">
        <f t="shared" si="4"/>
        <v>75</v>
      </c>
      <c r="S32" s="21">
        <f t="shared" si="5"/>
        <v>72.5</v>
      </c>
      <c r="T32" s="21">
        <f t="shared" si="6"/>
        <v>80</v>
      </c>
      <c r="U32" s="21">
        <f t="shared" si="7"/>
        <v>75</v>
      </c>
      <c r="V32" s="20">
        <f t="shared" si="8"/>
        <v>75.833333333333329</v>
      </c>
      <c r="W32" s="20">
        <f t="shared" si="9"/>
        <v>75.625</v>
      </c>
    </row>
    <row r="33" spans="1:23" ht="13.5" x14ac:dyDescent="0.25">
      <c r="A33" s="3">
        <v>42052</v>
      </c>
      <c r="B33" s="2">
        <v>3.9967000000000001</v>
      </c>
      <c r="C33" s="2">
        <v>71.554993200376103</v>
      </c>
      <c r="D33" s="2">
        <v>-0.10094050666194487</v>
      </c>
      <c r="E33" s="2"/>
      <c r="F33" s="2">
        <v>3.9973199999999998</v>
      </c>
      <c r="G33" s="2">
        <v>3.9761099999999998</v>
      </c>
      <c r="H33" s="2">
        <v>3.8333050000000002</v>
      </c>
      <c r="I33" s="2"/>
      <c r="J33" s="2"/>
      <c r="K33" s="17" t="s">
        <v>52</v>
      </c>
      <c r="L33" s="17" t="s">
        <v>50</v>
      </c>
      <c r="M33" s="17" t="s">
        <v>53</v>
      </c>
      <c r="N33" s="20">
        <f t="shared" si="0"/>
        <v>50</v>
      </c>
      <c r="O33" s="20">
        <f t="shared" si="1"/>
        <v>100</v>
      </c>
      <c r="P33" s="20">
        <f t="shared" si="2"/>
        <v>50</v>
      </c>
      <c r="Q33" s="20">
        <f t="shared" si="3"/>
        <v>100</v>
      </c>
      <c r="R33" s="21">
        <f t="shared" si="4"/>
        <v>75</v>
      </c>
      <c r="S33" s="21">
        <f t="shared" si="5"/>
        <v>72.5</v>
      </c>
      <c r="T33" s="21">
        <f t="shared" si="6"/>
        <v>80</v>
      </c>
      <c r="U33" s="21">
        <f t="shared" si="7"/>
        <v>75</v>
      </c>
      <c r="V33" s="20">
        <f t="shared" si="8"/>
        <v>75.833333333333329</v>
      </c>
      <c r="W33" s="20">
        <f t="shared" si="9"/>
        <v>75.625</v>
      </c>
    </row>
    <row r="34" spans="1:23" ht="13.5" x14ac:dyDescent="0.25">
      <c r="A34" s="3">
        <v>42053</v>
      </c>
      <c r="B34" s="2">
        <v>4.0274999999999999</v>
      </c>
      <c r="C34" s="2">
        <v>73.757634133195296</v>
      </c>
      <c r="D34" s="2">
        <v>-7.2258989354916814E-2</v>
      </c>
      <c r="E34" s="2"/>
      <c r="F34" s="2">
        <v>4.0034800000000006</v>
      </c>
      <c r="G34" s="2">
        <v>3.97919</v>
      </c>
      <c r="H34" s="2">
        <v>3.8548250000000004</v>
      </c>
      <c r="I34" s="2"/>
      <c r="J34" s="2"/>
      <c r="K34" s="17" t="s">
        <v>52</v>
      </c>
      <c r="L34" s="17" t="s">
        <v>50</v>
      </c>
      <c r="M34" s="17" t="s">
        <v>53</v>
      </c>
      <c r="N34" s="20">
        <f t="shared" si="0"/>
        <v>50</v>
      </c>
      <c r="O34" s="20">
        <f t="shared" si="1"/>
        <v>100</v>
      </c>
      <c r="P34" s="20">
        <f t="shared" si="2"/>
        <v>50</v>
      </c>
      <c r="Q34" s="20">
        <f t="shared" si="3"/>
        <v>100</v>
      </c>
      <c r="R34" s="21">
        <f t="shared" si="4"/>
        <v>75</v>
      </c>
      <c r="S34" s="21">
        <f t="shared" si="5"/>
        <v>72.5</v>
      </c>
      <c r="T34" s="21">
        <f t="shared" si="6"/>
        <v>80</v>
      </c>
      <c r="U34" s="21">
        <f t="shared" si="7"/>
        <v>75</v>
      </c>
      <c r="V34" s="20">
        <f t="shared" si="8"/>
        <v>75.833333333333329</v>
      </c>
      <c r="W34" s="20">
        <f t="shared" si="9"/>
        <v>75.625</v>
      </c>
    </row>
    <row r="35" spans="1:23" ht="13.5" x14ac:dyDescent="0.25">
      <c r="A35" s="3">
        <v>42054</v>
      </c>
      <c r="B35" s="2">
        <v>3.9967000000000001</v>
      </c>
      <c r="C35" s="2">
        <v>68.080307806139388</v>
      </c>
      <c r="D35" s="2">
        <v>-4.703376651488167E-2</v>
      </c>
      <c r="E35" s="2">
        <v>-9.4711376115161505E-2</v>
      </c>
      <c r="F35" s="2">
        <v>4.0028600000000001</v>
      </c>
      <c r="G35" s="2">
        <v>3.97919</v>
      </c>
      <c r="H35" s="2">
        <v>3.8717349999999997</v>
      </c>
      <c r="I35" s="2"/>
      <c r="J35" s="2"/>
      <c r="K35" s="17" t="s">
        <v>48</v>
      </c>
      <c r="L35" s="17" t="s">
        <v>49</v>
      </c>
      <c r="M35" s="17" t="s">
        <v>47</v>
      </c>
      <c r="N35" s="20">
        <f t="shared" si="0"/>
        <v>50</v>
      </c>
      <c r="O35" s="20">
        <f t="shared" si="1"/>
        <v>100</v>
      </c>
      <c r="P35" s="20">
        <f t="shared" si="2"/>
        <v>50</v>
      </c>
      <c r="Q35" s="20">
        <f t="shared" si="3"/>
        <v>0</v>
      </c>
      <c r="R35" s="21">
        <f t="shared" si="4"/>
        <v>60</v>
      </c>
      <c r="S35" s="21">
        <f t="shared" si="5"/>
        <v>47.5</v>
      </c>
      <c r="T35" s="21">
        <f t="shared" si="6"/>
        <v>35</v>
      </c>
      <c r="U35" s="21">
        <f t="shared" si="7"/>
        <v>50</v>
      </c>
      <c r="V35" s="20">
        <f t="shared" si="8"/>
        <v>47.5</v>
      </c>
      <c r="W35" s="20">
        <f t="shared" si="9"/>
        <v>48.125</v>
      </c>
    </row>
    <row r="36" spans="1:23" ht="13.5" x14ac:dyDescent="0.25">
      <c r="A36" s="3">
        <v>42055</v>
      </c>
      <c r="B36" s="2">
        <v>3.9967000000000001</v>
      </c>
      <c r="C36" s="2">
        <v>68.080307806139388</v>
      </c>
      <c r="D36" s="2">
        <v>-2.673441794773268E-2</v>
      </c>
      <c r="E36" s="2">
        <v>-7.9260736105961682E-2</v>
      </c>
      <c r="F36" s="2">
        <v>4.0028600000000001</v>
      </c>
      <c r="G36" s="2">
        <v>3.97919</v>
      </c>
      <c r="H36" s="2">
        <v>3.8886449999999995</v>
      </c>
      <c r="I36" s="2"/>
      <c r="J36" s="2"/>
      <c r="K36" s="17" t="s">
        <v>48</v>
      </c>
      <c r="L36" s="17" t="s">
        <v>49</v>
      </c>
      <c r="M36" s="17" t="s">
        <v>55</v>
      </c>
      <c r="N36" s="20">
        <f t="shared" si="0"/>
        <v>50</v>
      </c>
      <c r="O36" s="20">
        <f t="shared" si="1"/>
        <v>100</v>
      </c>
      <c r="P36" s="20">
        <f t="shared" si="2"/>
        <v>50</v>
      </c>
      <c r="Q36" s="20">
        <f t="shared" si="3"/>
        <v>0</v>
      </c>
      <c r="R36" s="21">
        <f t="shared" si="4"/>
        <v>60</v>
      </c>
      <c r="S36" s="21">
        <f t="shared" si="5"/>
        <v>47.5</v>
      </c>
      <c r="T36" s="21">
        <f t="shared" si="6"/>
        <v>35</v>
      </c>
      <c r="U36" s="21">
        <f t="shared" si="7"/>
        <v>50</v>
      </c>
      <c r="V36" s="20">
        <f t="shared" si="8"/>
        <v>47.5</v>
      </c>
      <c r="W36" s="20">
        <f t="shared" si="9"/>
        <v>48.125</v>
      </c>
    </row>
    <row r="37" spans="1:23" ht="13.5" x14ac:dyDescent="0.25">
      <c r="A37" s="3">
        <v>42058</v>
      </c>
      <c r="B37" s="2">
        <v>3.9906000000000001</v>
      </c>
      <c r="C37" s="2">
        <v>66.89755065553382</v>
      </c>
      <c r="D37" s="2">
        <v>-2.425846772620277E-2</v>
      </c>
      <c r="E37" s="2">
        <v>-6.4467888823045924E-2</v>
      </c>
      <c r="F37" s="2">
        <v>4.0016400000000001</v>
      </c>
      <c r="G37" s="2">
        <v>3.9878</v>
      </c>
      <c r="H37" s="2">
        <v>3.9052499999999997</v>
      </c>
      <c r="I37" s="2"/>
      <c r="J37" s="2"/>
      <c r="K37" s="17" t="s">
        <v>48</v>
      </c>
      <c r="L37" s="17" t="s">
        <v>49</v>
      </c>
      <c r="M37" s="17" t="s">
        <v>47</v>
      </c>
      <c r="N37" s="20">
        <f t="shared" si="0"/>
        <v>50</v>
      </c>
      <c r="O37" s="20">
        <f t="shared" si="1"/>
        <v>100</v>
      </c>
      <c r="P37" s="20">
        <f t="shared" si="2"/>
        <v>50</v>
      </c>
      <c r="Q37" s="20">
        <f t="shared" si="3"/>
        <v>0</v>
      </c>
      <c r="R37" s="21">
        <f t="shared" si="4"/>
        <v>60</v>
      </c>
      <c r="S37" s="21">
        <f t="shared" si="5"/>
        <v>47.5</v>
      </c>
      <c r="T37" s="21">
        <f t="shared" si="6"/>
        <v>35</v>
      </c>
      <c r="U37" s="21">
        <f t="shared" si="7"/>
        <v>50</v>
      </c>
      <c r="V37" s="20">
        <f t="shared" si="8"/>
        <v>47.5</v>
      </c>
      <c r="W37" s="20">
        <f t="shared" si="9"/>
        <v>48.125</v>
      </c>
    </row>
    <row r="38" spans="1:23" ht="13.5" x14ac:dyDescent="0.25">
      <c r="A38" s="3">
        <v>42059</v>
      </c>
      <c r="B38" s="2">
        <v>3.9906000000000001</v>
      </c>
      <c r="C38" s="2">
        <v>66.89755065553382</v>
      </c>
      <c r="D38" s="2">
        <v>-2.6807982877697256E-2</v>
      </c>
      <c r="E38" s="2">
        <v>-5.2473698174687868E-2</v>
      </c>
      <c r="F38" s="2">
        <v>4.0004200000000001</v>
      </c>
      <c r="G38" s="2">
        <v>3.9988700000000001</v>
      </c>
      <c r="H38" s="2">
        <v>3.9233899999999999</v>
      </c>
      <c r="I38" s="2"/>
      <c r="J38" s="2"/>
      <c r="K38" s="17" t="s">
        <v>48</v>
      </c>
      <c r="L38" s="17" t="s">
        <v>49</v>
      </c>
      <c r="M38" s="17" t="s">
        <v>47</v>
      </c>
      <c r="N38" s="20">
        <f t="shared" si="0"/>
        <v>50</v>
      </c>
      <c r="O38" s="20">
        <f t="shared" si="1"/>
        <v>100</v>
      </c>
      <c r="P38" s="20">
        <f t="shared" si="2"/>
        <v>50</v>
      </c>
      <c r="Q38" s="20">
        <f t="shared" si="3"/>
        <v>0</v>
      </c>
      <c r="R38" s="21">
        <f t="shared" si="4"/>
        <v>60</v>
      </c>
      <c r="S38" s="21">
        <f t="shared" si="5"/>
        <v>47.5</v>
      </c>
      <c r="T38" s="21">
        <f t="shared" si="6"/>
        <v>35</v>
      </c>
      <c r="U38" s="21">
        <f t="shared" si="7"/>
        <v>50</v>
      </c>
      <c r="V38" s="20">
        <f t="shared" si="8"/>
        <v>47.5</v>
      </c>
      <c r="W38" s="20">
        <f t="shared" si="9"/>
        <v>48.125</v>
      </c>
    </row>
    <row r="39" spans="1:23" ht="13.5" x14ac:dyDescent="0.25">
      <c r="A39" s="3">
        <v>42060</v>
      </c>
      <c r="B39" s="2">
        <v>3.9874999999999998</v>
      </c>
      <c r="C39" s="2">
        <v>66.21950146146429</v>
      </c>
      <c r="D39" s="2">
        <v>-1.1562640242797517E-2</v>
      </c>
      <c r="E39" s="2">
        <v>-4.2742808406650956E-2</v>
      </c>
      <c r="F39" s="2">
        <v>3.9924200000000001</v>
      </c>
      <c r="G39" s="2">
        <v>3.9979500000000003</v>
      </c>
      <c r="H39" s="2">
        <v>3.9398399999999989</v>
      </c>
      <c r="I39" s="2"/>
      <c r="J39" s="2"/>
      <c r="K39" s="17" t="s">
        <v>48</v>
      </c>
      <c r="L39" s="17" t="s">
        <v>49</v>
      </c>
      <c r="M39" s="17" t="s">
        <v>47</v>
      </c>
      <c r="N39" s="20">
        <f t="shared" si="0"/>
        <v>50</v>
      </c>
      <c r="O39" s="20">
        <f t="shared" si="1"/>
        <v>100</v>
      </c>
      <c r="P39" s="20">
        <f t="shared" si="2"/>
        <v>50</v>
      </c>
      <c r="Q39" s="20">
        <f t="shared" si="3"/>
        <v>0</v>
      </c>
      <c r="R39" s="21">
        <f t="shared" si="4"/>
        <v>60</v>
      </c>
      <c r="S39" s="21">
        <f t="shared" si="5"/>
        <v>47.5</v>
      </c>
      <c r="T39" s="21">
        <f t="shared" si="6"/>
        <v>35</v>
      </c>
      <c r="U39" s="21">
        <f t="shared" si="7"/>
        <v>50</v>
      </c>
      <c r="V39" s="20">
        <f t="shared" si="8"/>
        <v>47.5</v>
      </c>
      <c r="W39" s="20">
        <f t="shared" si="9"/>
        <v>48.125</v>
      </c>
    </row>
    <row r="40" spans="1:23" ht="13.5" x14ac:dyDescent="0.25">
      <c r="A40" s="3">
        <v>42061</v>
      </c>
      <c r="B40" s="2">
        <v>3.9660000000000002</v>
      </c>
      <c r="C40" s="2">
        <v>61.559285859910986</v>
      </c>
      <c r="D40" s="2">
        <v>2.6878434767709791E-3</v>
      </c>
      <c r="E40" s="2">
        <v>-3.0884797039403857E-2</v>
      </c>
      <c r="F40" s="2">
        <v>3.9862799999999998</v>
      </c>
      <c r="G40" s="2">
        <v>3.9945700000000004</v>
      </c>
      <c r="H40" s="2">
        <v>3.955214999999999</v>
      </c>
      <c r="I40" s="2"/>
      <c r="J40" s="2"/>
      <c r="K40" s="17" t="s">
        <v>48</v>
      </c>
      <c r="L40" s="17" t="s">
        <v>49</v>
      </c>
      <c r="M40" s="17" t="s">
        <v>47</v>
      </c>
      <c r="N40" s="20">
        <f t="shared" si="0"/>
        <v>50</v>
      </c>
      <c r="O40" s="20">
        <f t="shared" si="1"/>
        <v>100</v>
      </c>
      <c r="P40" s="20">
        <f t="shared" si="2"/>
        <v>50</v>
      </c>
      <c r="Q40" s="20">
        <f t="shared" si="3"/>
        <v>0</v>
      </c>
      <c r="R40" s="21">
        <f t="shared" si="4"/>
        <v>60</v>
      </c>
      <c r="S40" s="21">
        <f t="shared" si="5"/>
        <v>47.5</v>
      </c>
      <c r="T40" s="21">
        <f t="shared" si="6"/>
        <v>35</v>
      </c>
      <c r="U40" s="21">
        <f t="shared" si="7"/>
        <v>50</v>
      </c>
      <c r="V40" s="20">
        <f t="shared" si="8"/>
        <v>47.5</v>
      </c>
      <c r="W40" s="20">
        <f t="shared" si="9"/>
        <v>48.125</v>
      </c>
    </row>
    <row r="41" spans="1:23" ht="13.5" x14ac:dyDescent="0.25">
      <c r="A41" s="3">
        <v>42062</v>
      </c>
      <c r="B41" s="2">
        <v>3.7968999999999999</v>
      </c>
      <c r="C41" s="2">
        <v>38.568869281001447</v>
      </c>
      <c r="D41" s="2">
        <v>2.6256309713164949E-2</v>
      </c>
      <c r="E41" s="2">
        <v>-2.1351779460474528E-2</v>
      </c>
      <c r="F41" s="2">
        <v>3.9463200000000001</v>
      </c>
      <c r="G41" s="2">
        <v>3.9745900000000005</v>
      </c>
      <c r="H41" s="2">
        <v>3.9605949999999988</v>
      </c>
      <c r="I41" s="2"/>
      <c r="J41" s="2"/>
      <c r="K41" s="17" t="s">
        <v>48</v>
      </c>
      <c r="L41" s="17" t="s">
        <v>49</v>
      </c>
      <c r="M41" s="17" t="s">
        <v>47</v>
      </c>
      <c r="N41" s="20">
        <f t="shared" si="0"/>
        <v>50</v>
      </c>
      <c r="O41" s="20">
        <f t="shared" si="1"/>
        <v>100</v>
      </c>
      <c r="P41" s="20">
        <f t="shared" si="2"/>
        <v>50</v>
      </c>
      <c r="Q41" s="20">
        <f t="shared" si="3"/>
        <v>0</v>
      </c>
      <c r="R41" s="21">
        <f t="shared" si="4"/>
        <v>60</v>
      </c>
      <c r="S41" s="21">
        <f t="shared" si="5"/>
        <v>47.5</v>
      </c>
      <c r="T41" s="21">
        <f t="shared" si="6"/>
        <v>35</v>
      </c>
      <c r="U41" s="21">
        <f t="shared" si="7"/>
        <v>50</v>
      </c>
      <c r="V41" s="20">
        <f t="shared" si="8"/>
        <v>47.5</v>
      </c>
      <c r="W41" s="20">
        <f t="shared" si="9"/>
        <v>48.125</v>
      </c>
    </row>
    <row r="42" spans="1:23" ht="13.5" x14ac:dyDescent="0.25">
      <c r="A42" s="3">
        <v>42065</v>
      </c>
      <c r="B42" s="2">
        <v>3.8307000000000002</v>
      </c>
      <c r="C42" s="2">
        <v>43.139944062341904</v>
      </c>
      <c r="D42" s="2">
        <v>4.4195634431557274E-2</v>
      </c>
      <c r="E42" s="2">
        <v>-1.4134501862496424E-2</v>
      </c>
      <c r="F42" s="2">
        <v>3.9143400000000002</v>
      </c>
      <c r="G42" s="2">
        <v>3.9579900000000001</v>
      </c>
      <c r="H42" s="2">
        <v>3.961669999999998</v>
      </c>
      <c r="I42" s="2"/>
      <c r="J42" s="2"/>
      <c r="K42" s="17" t="s">
        <v>48</v>
      </c>
      <c r="L42" s="17" t="s">
        <v>49</v>
      </c>
      <c r="M42" s="17" t="s">
        <v>47</v>
      </c>
      <c r="N42" s="20">
        <f t="shared" si="0"/>
        <v>50</v>
      </c>
      <c r="O42" s="20">
        <f t="shared" si="1"/>
        <v>100</v>
      </c>
      <c r="P42" s="20">
        <f t="shared" si="2"/>
        <v>50</v>
      </c>
      <c r="Q42" s="20">
        <f t="shared" si="3"/>
        <v>0</v>
      </c>
      <c r="R42" s="21">
        <f t="shared" si="4"/>
        <v>60</v>
      </c>
      <c r="S42" s="21">
        <f t="shared" si="5"/>
        <v>47.5</v>
      </c>
      <c r="T42" s="21">
        <f t="shared" si="6"/>
        <v>35</v>
      </c>
      <c r="U42" s="21">
        <f t="shared" si="7"/>
        <v>50</v>
      </c>
      <c r="V42" s="20">
        <f t="shared" si="8"/>
        <v>47.5</v>
      </c>
      <c r="W42" s="20">
        <f t="shared" si="9"/>
        <v>48.125</v>
      </c>
    </row>
    <row r="43" spans="1:23" ht="13.5" x14ac:dyDescent="0.25">
      <c r="A43" s="3">
        <v>42066</v>
      </c>
      <c r="B43" s="2">
        <v>3.9045000000000001</v>
      </c>
      <c r="C43" s="2">
        <v>51.607071001593432</v>
      </c>
      <c r="D43" s="2">
        <v>5.4172078191761841E-2</v>
      </c>
      <c r="E43" s="2">
        <v>-8.7148114500513931E-3</v>
      </c>
      <c r="F43" s="2">
        <v>3.8971199999999997</v>
      </c>
      <c r="G43" s="2">
        <v>3.9487700000000006</v>
      </c>
      <c r="H43" s="2">
        <v>3.9624399999999986</v>
      </c>
      <c r="I43" s="2"/>
      <c r="J43" s="2"/>
      <c r="K43" s="17" t="s">
        <v>48</v>
      </c>
      <c r="L43" s="17" t="s">
        <v>49</v>
      </c>
      <c r="M43" s="17" t="s">
        <v>47</v>
      </c>
      <c r="N43" s="20">
        <f t="shared" si="0"/>
        <v>50</v>
      </c>
      <c r="O43" s="20">
        <f t="shared" si="1"/>
        <v>100</v>
      </c>
      <c r="P43" s="20">
        <f t="shared" si="2"/>
        <v>50</v>
      </c>
      <c r="Q43" s="20">
        <f t="shared" si="3"/>
        <v>0</v>
      </c>
      <c r="R43" s="21">
        <f t="shared" si="4"/>
        <v>60</v>
      </c>
      <c r="S43" s="21">
        <f t="shared" si="5"/>
        <v>47.5</v>
      </c>
      <c r="T43" s="21">
        <f t="shared" si="6"/>
        <v>35</v>
      </c>
      <c r="U43" s="21">
        <f t="shared" si="7"/>
        <v>50</v>
      </c>
      <c r="V43" s="20">
        <f t="shared" si="8"/>
        <v>47.5</v>
      </c>
      <c r="W43" s="20">
        <f t="shared" si="9"/>
        <v>48.125</v>
      </c>
    </row>
    <row r="44" spans="1:23" ht="13.5" x14ac:dyDescent="0.25">
      <c r="A44" s="3">
        <v>42067</v>
      </c>
      <c r="B44" s="2">
        <v>3.9874999999999998</v>
      </c>
      <c r="C44" s="2">
        <v>59.001478745384055</v>
      </c>
      <c r="D44" s="2">
        <v>6.1012060303696103E-2</v>
      </c>
      <c r="E44" s="2">
        <v>-3.7245786878803574E-3</v>
      </c>
      <c r="F44" s="2">
        <v>3.8971200000000001</v>
      </c>
      <c r="G44" s="2">
        <v>3.9447699999999997</v>
      </c>
      <c r="H44" s="2">
        <v>3.9619799999999996</v>
      </c>
      <c r="I44" s="2"/>
      <c r="J44" s="2"/>
      <c r="K44" s="17" t="s">
        <v>48</v>
      </c>
      <c r="L44" s="17" t="s">
        <v>49</v>
      </c>
      <c r="M44" s="17" t="s">
        <v>55</v>
      </c>
      <c r="N44" s="20">
        <f t="shared" si="0"/>
        <v>50</v>
      </c>
      <c r="O44" s="20">
        <f t="shared" si="1"/>
        <v>100</v>
      </c>
      <c r="P44" s="20">
        <f t="shared" si="2"/>
        <v>50</v>
      </c>
      <c r="Q44" s="20">
        <f t="shared" si="3"/>
        <v>0</v>
      </c>
      <c r="R44" s="21">
        <f t="shared" si="4"/>
        <v>60</v>
      </c>
      <c r="S44" s="21">
        <f t="shared" si="5"/>
        <v>47.5</v>
      </c>
      <c r="T44" s="21">
        <f t="shared" si="6"/>
        <v>35</v>
      </c>
      <c r="U44" s="21">
        <f t="shared" si="7"/>
        <v>50</v>
      </c>
      <c r="V44" s="20">
        <f t="shared" si="8"/>
        <v>47.5</v>
      </c>
      <c r="W44" s="20">
        <f t="shared" si="9"/>
        <v>48.125</v>
      </c>
    </row>
    <row r="45" spans="1:23" ht="13.5" x14ac:dyDescent="0.25">
      <c r="A45" s="3">
        <v>42068</v>
      </c>
      <c r="B45" s="2">
        <v>3.9874999999999998</v>
      </c>
      <c r="C45" s="2">
        <v>59.001478745384048</v>
      </c>
      <c r="D45" s="2">
        <v>6.1393105430668005E-2</v>
      </c>
      <c r="E45" s="2">
        <v>8.9129138786921873E-4</v>
      </c>
      <c r="F45" s="2">
        <v>3.9014200000000003</v>
      </c>
      <c r="G45" s="2">
        <v>3.9438499999999999</v>
      </c>
      <c r="H45" s="2">
        <v>3.9615199999999993</v>
      </c>
      <c r="I45" s="2"/>
      <c r="J45" s="2"/>
      <c r="K45" s="17" t="s">
        <v>48</v>
      </c>
      <c r="L45" s="17" t="s">
        <v>49</v>
      </c>
      <c r="M45" s="17" t="s">
        <v>51</v>
      </c>
      <c r="N45" s="20">
        <f t="shared" si="0"/>
        <v>50</v>
      </c>
      <c r="O45" s="20">
        <f t="shared" si="1"/>
        <v>100</v>
      </c>
      <c r="P45" s="20">
        <f t="shared" si="2"/>
        <v>50</v>
      </c>
      <c r="Q45" s="20">
        <f t="shared" si="3"/>
        <v>0</v>
      </c>
      <c r="R45" s="21">
        <f t="shared" si="4"/>
        <v>60</v>
      </c>
      <c r="S45" s="21">
        <f t="shared" si="5"/>
        <v>47.5</v>
      </c>
      <c r="T45" s="21">
        <f t="shared" si="6"/>
        <v>35</v>
      </c>
      <c r="U45" s="21">
        <f t="shared" si="7"/>
        <v>50</v>
      </c>
      <c r="V45" s="20">
        <f t="shared" si="8"/>
        <v>47.5</v>
      </c>
      <c r="W45" s="20">
        <f t="shared" si="9"/>
        <v>48.125</v>
      </c>
    </row>
    <row r="46" spans="1:23" ht="13.5" x14ac:dyDescent="0.25">
      <c r="A46" s="3">
        <v>42069</v>
      </c>
      <c r="B46" s="2">
        <v>3.9382999999999999</v>
      </c>
      <c r="C46" s="2">
        <v>53.392800062793846</v>
      </c>
      <c r="D46" s="2">
        <v>6.4741296280225846E-2</v>
      </c>
      <c r="E46" s="2">
        <v>5.2253243310922577E-3</v>
      </c>
      <c r="F46" s="2">
        <v>3.9296999999999995</v>
      </c>
      <c r="G46" s="2">
        <v>3.9380099999999998</v>
      </c>
      <c r="H46" s="2">
        <v>3.9585999999999997</v>
      </c>
      <c r="I46" s="2"/>
      <c r="J46" s="2"/>
      <c r="K46" s="17" t="s">
        <v>52</v>
      </c>
      <c r="L46" s="17" t="s">
        <v>50</v>
      </c>
      <c r="M46" s="17" t="s">
        <v>53</v>
      </c>
      <c r="N46" s="20">
        <f t="shared" si="0"/>
        <v>50</v>
      </c>
      <c r="O46" s="20">
        <f t="shared" si="1"/>
        <v>100</v>
      </c>
      <c r="P46" s="20">
        <f t="shared" si="2"/>
        <v>50</v>
      </c>
      <c r="Q46" s="20">
        <f t="shared" si="3"/>
        <v>100</v>
      </c>
      <c r="R46" s="21">
        <f t="shared" si="4"/>
        <v>75</v>
      </c>
      <c r="S46" s="21">
        <f t="shared" si="5"/>
        <v>72.5</v>
      </c>
      <c r="T46" s="21">
        <f t="shared" si="6"/>
        <v>80</v>
      </c>
      <c r="U46" s="21">
        <f t="shared" si="7"/>
        <v>75</v>
      </c>
      <c r="V46" s="20">
        <f t="shared" si="8"/>
        <v>75.833333333333329</v>
      </c>
      <c r="W46" s="20">
        <f t="shared" si="9"/>
        <v>75.625</v>
      </c>
    </row>
    <row r="47" spans="1:23" ht="13.5" x14ac:dyDescent="0.25">
      <c r="A47" s="3">
        <v>42072</v>
      </c>
      <c r="B47" s="2">
        <v>3.9352</v>
      </c>
      <c r="C47" s="2">
        <v>53.050608491559494</v>
      </c>
      <c r="D47" s="2">
        <v>6.6583425335802193E-2</v>
      </c>
      <c r="E47" s="2">
        <v>1.0405708742189837E-2</v>
      </c>
      <c r="F47" s="2">
        <v>3.9506000000000001</v>
      </c>
      <c r="G47" s="2">
        <v>3.9324699999999999</v>
      </c>
      <c r="H47" s="2">
        <v>3.9601349999999997</v>
      </c>
      <c r="I47" s="2"/>
      <c r="J47" s="2"/>
      <c r="K47" s="17" t="s">
        <v>52</v>
      </c>
      <c r="L47" s="17" t="s">
        <v>50</v>
      </c>
      <c r="M47" s="17" t="s">
        <v>53</v>
      </c>
      <c r="N47" s="20">
        <f t="shared" si="0"/>
        <v>50</v>
      </c>
      <c r="O47" s="20">
        <f t="shared" si="1"/>
        <v>100</v>
      </c>
      <c r="P47" s="20">
        <f t="shared" si="2"/>
        <v>50</v>
      </c>
      <c r="Q47" s="20">
        <f t="shared" si="3"/>
        <v>100</v>
      </c>
      <c r="R47" s="21">
        <f t="shared" si="4"/>
        <v>75</v>
      </c>
      <c r="S47" s="21">
        <f t="shared" si="5"/>
        <v>72.5</v>
      </c>
      <c r="T47" s="21">
        <f t="shared" si="6"/>
        <v>80</v>
      </c>
      <c r="U47" s="21">
        <f t="shared" si="7"/>
        <v>75</v>
      </c>
      <c r="V47" s="20">
        <f t="shared" si="8"/>
        <v>75.833333333333329</v>
      </c>
      <c r="W47" s="20">
        <f t="shared" si="9"/>
        <v>75.625</v>
      </c>
    </row>
    <row r="48" spans="1:23" ht="13.5" x14ac:dyDescent="0.25">
      <c r="A48" s="3">
        <v>42073</v>
      </c>
      <c r="B48" s="2">
        <v>3.9352</v>
      </c>
      <c r="C48" s="2">
        <v>53.050608491559494</v>
      </c>
      <c r="D48" s="2">
        <v>6.7899242398310466E-2</v>
      </c>
      <c r="E48" s="2">
        <v>1.6146986836405485E-2</v>
      </c>
      <c r="F48" s="2">
        <v>3.9567399999999999</v>
      </c>
      <c r="G48" s="2">
        <v>3.92693</v>
      </c>
      <c r="H48" s="2">
        <v>3.962899999999999</v>
      </c>
      <c r="I48" s="2"/>
      <c r="J48" s="2"/>
      <c r="K48" s="17" t="s">
        <v>52</v>
      </c>
      <c r="L48" s="17" t="s">
        <v>50</v>
      </c>
      <c r="M48" s="17" t="s">
        <v>53</v>
      </c>
      <c r="N48" s="20">
        <f t="shared" si="0"/>
        <v>50</v>
      </c>
      <c r="O48" s="20">
        <f t="shared" si="1"/>
        <v>100</v>
      </c>
      <c r="P48" s="20">
        <f t="shared" si="2"/>
        <v>50</v>
      </c>
      <c r="Q48" s="20">
        <f t="shared" si="3"/>
        <v>100</v>
      </c>
      <c r="R48" s="21">
        <f t="shared" si="4"/>
        <v>75</v>
      </c>
      <c r="S48" s="21">
        <f t="shared" si="5"/>
        <v>72.5</v>
      </c>
      <c r="T48" s="21">
        <f t="shared" si="6"/>
        <v>80</v>
      </c>
      <c r="U48" s="21">
        <f t="shared" si="7"/>
        <v>75</v>
      </c>
      <c r="V48" s="20">
        <f t="shared" si="8"/>
        <v>75.833333333333329</v>
      </c>
      <c r="W48" s="20">
        <f t="shared" si="9"/>
        <v>75.625</v>
      </c>
    </row>
    <row r="49" spans="1:23" ht="13.5" x14ac:dyDescent="0.25">
      <c r="A49" s="3">
        <v>42074</v>
      </c>
      <c r="B49" s="2">
        <v>3.9352</v>
      </c>
      <c r="C49" s="2">
        <v>53.050608491559494</v>
      </c>
      <c r="D49" s="2">
        <v>6.8310788616534168E-2</v>
      </c>
      <c r="E49" s="2">
        <v>2.2035158104077732E-2</v>
      </c>
      <c r="F49" s="2">
        <v>3.9462800000000002</v>
      </c>
      <c r="G49" s="2">
        <v>3.9217000000000004</v>
      </c>
      <c r="H49" s="2">
        <v>3.9598249999999995</v>
      </c>
      <c r="I49" s="2"/>
      <c r="J49" s="2"/>
      <c r="K49" s="17" t="s">
        <v>48</v>
      </c>
      <c r="L49" s="17" t="s">
        <v>49</v>
      </c>
      <c r="M49" s="17" t="s">
        <v>47</v>
      </c>
      <c r="N49" s="20">
        <f t="shared" si="0"/>
        <v>50</v>
      </c>
      <c r="O49" s="20">
        <f t="shared" si="1"/>
        <v>100</v>
      </c>
      <c r="P49" s="20">
        <f t="shared" si="2"/>
        <v>50</v>
      </c>
      <c r="Q49" s="20">
        <f t="shared" si="3"/>
        <v>0</v>
      </c>
      <c r="R49" s="21">
        <f t="shared" si="4"/>
        <v>60</v>
      </c>
      <c r="S49" s="21">
        <f t="shared" si="5"/>
        <v>47.5</v>
      </c>
      <c r="T49" s="21">
        <f t="shared" si="6"/>
        <v>35</v>
      </c>
      <c r="U49" s="21">
        <f t="shared" si="7"/>
        <v>50</v>
      </c>
      <c r="V49" s="20">
        <f t="shared" si="8"/>
        <v>47.5</v>
      </c>
      <c r="W49" s="20">
        <f t="shared" si="9"/>
        <v>48.125</v>
      </c>
    </row>
    <row r="50" spans="1:23" ht="13.5" x14ac:dyDescent="0.25">
      <c r="A50" s="3">
        <v>42075</v>
      </c>
      <c r="B50" s="2">
        <v>3.9506000000000001</v>
      </c>
      <c r="C50" s="2">
        <v>54.846146121363361</v>
      </c>
      <c r="D50" s="2">
        <v>6.4002332934327555E-2</v>
      </c>
      <c r="E50" s="2">
        <v>2.5955654216057843E-2</v>
      </c>
      <c r="F50" s="2">
        <v>3.9389000000000003</v>
      </c>
      <c r="G50" s="2">
        <v>3.9201600000000005</v>
      </c>
      <c r="H50" s="2">
        <v>3.9573649999999985</v>
      </c>
      <c r="I50" s="2">
        <v>3.8202224489795946</v>
      </c>
      <c r="J50" s="2"/>
      <c r="K50" s="17" t="s">
        <v>48</v>
      </c>
      <c r="L50" s="17" t="s">
        <v>49</v>
      </c>
      <c r="M50" s="17" t="s">
        <v>47</v>
      </c>
      <c r="N50" s="20">
        <f t="shared" si="0"/>
        <v>50</v>
      </c>
      <c r="O50" s="20">
        <f t="shared" si="1"/>
        <v>100</v>
      </c>
      <c r="P50" s="20">
        <f t="shared" si="2"/>
        <v>50</v>
      </c>
      <c r="Q50" s="20">
        <f t="shared" si="3"/>
        <v>0</v>
      </c>
      <c r="R50" s="21">
        <f t="shared" si="4"/>
        <v>60</v>
      </c>
      <c r="S50" s="21">
        <f t="shared" si="5"/>
        <v>47.5</v>
      </c>
      <c r="T50" s="21">
        <f t="shared" si="6"/>
        <v>35</v>
      </c>
      <c r="U50" s="21">
        <f t="shared" si="7"/>
        <v>50</v>
      </c>
      <c r="V50" s="20">
        <f t="shared" si="8"/>
        <v>47.5</v>
      </c>
      <c r="W50" s="20">
        <f t="shared" si="9"/>
        <v>48.125</v>
      </c>
    </row>
    <row r="51" spans="1:23" ht="13.5" x14ac:dyDescent="0.25">
      <c r="A51" s="3">
        <v>42076</v>
      </c>
      <c r="B51" s="2">
        <v>3.9506000000000001</v>
      </c>
      <c r="C51" s="2">
        <v>54.846146121363361</v>
      </c>
      <c r="D51" s="2">
        <v>3.4057504887762935E-2</v>
      </c>
      <c r="E51" s="2">
        <v>2.94743549260848E-2</v>
      </c>
      <c r="F51" s="2">
        <v>3.9413600000000004</v>
      </c>
      <c r="G51" s="2">
        <v>3.9355300000000009</v>
      </c>
      <c r="H51" s="2">
        <v>3.9550599999999987</v>
      </c>
      <c r="I51" s="2">
        <v>3.8228300000000028</v>
      </c>
      <c r="J51" s="2"/>
      <c r="K51" s="17" t="s">
        <v>48</v>
      </c>
      <c r="L51" s="17" t="s">
        <v>49</v>
      </c>
      <c r="M51" s="17" t="s">
        <v>51</v>
      </c>
      <c r="N51" s="20">
        <f t="shared" si="0"/>
        <v>50</v>
      </c>
      <c r="O51" s="20">
        <f t="shared" si="1"/>
        <v>100</v>
      </c>
      <c r="P51" s="20">
        <f t="shared" si="2"/>
        <v>50</v>
      </c>
      <c r="Q51" s="20">
        <f t="shared" si="3"/>
        <v>0</v>
      </c>
      <c r="R51" s="21">
        <f t="shared" si="4"/>
        <v>60</v>
      </c>
      <c r="S51" s="21">
        <f t="shared" si="5"/>
        <v>47.5</v>
      </c>
      <c r="T51" s="21">
        <f t="shared" si="6"/>
        <v>35</v>
      </c>
      <c r="U51" s="21">
        <f t="shared" si="7"/>
        <v>50</v>
      </c>
      <c r="V51" s="20">
        <f t="shared" si="8"/>
        <v>47.5</v>
      </c>
      <c r="W51" s="20">
        <f t="shared" si="9"/>
        <v>48.125</v>
      </c>
    </row>
    <row r="52" spans="1:23" ht="13.5" x14ac:dyDescent="0.25">
      <c r="A52" s="3">
        <v>42079</v>
      </c>
      <c r="B52" s="2">
        <v>3.9506000000000001</v>
      </c>
      <c r="C52" s="2">
        <v>54.846146121363375</v>
      </c>
      <c r="D52" s="2">
        <v>1.3656770607545443E-2</v>
      </c>
      <c r="E52" s="2">
        <v>3.3699612429743953E-2</v>
      </c>
      <c r="F52" s="2">
        <v>3.9444400000000002</v>
      </c>
      <c r="G52" s="2">
        <v>3.9475200000000008</v>
      </c>
      <c r="H52" s="2">
        <v>3.9527549999999989</v>
      </c>
      <c r="I52" s="2">
        <v>3.8286720000000032</v>
      </c>
      <c r="J52" s="2"/>
      <c r="K52" s="17" t="s">
        <v>52</v>
      </c>
      <c r="L52" s="17" t="s">
        <v>55</v>
      </c>
      <c r="M52" s="17" t="s">
        <v>53</v>
      </c>
      <c r="N52" s="20">
        <f t="shared" si="0"/>
        <v>50</v>
      </c>
      <c r="O52" s="20">
        <f t="shared" si="1"/>
        <v>100</v>
      </c>
      <c r="P52" s="20">
        <f t="shared" si="2"/>
        <v>50</v>
      </c>
      <c r="Q52" s="20">
        <f t="shared" si="3"/>
        <v>83.5</v>
      </c>
      <c r="R52" s="21">
        <f t="shared" si="4"/>
        <v>72.525000000000006</v>
      </c>
      <c r="S52" s="21">
        <f t="shared" si="5"/>
        <v>68.375</v>
      </c>
      <c r="T52" s="21">
        <f t="shared" si="6"/>
        <v>72.575000000000003</v>
      </c>
      <c r="U52" s="21">
        <f t="shared" si="7"/>
        <v>70.875</v>
      </c>
      <c r="V52" s="20">
        <f t="shared" si="8"/>
        <v>71.158333333333346</v>
      </c>
      <c r="W52" s="20">
        <f t="shared" si="9"/>
        <v>71.087500000000006</v>
      </c>
    </row>
    <row r="53" spans="1:23" ht="13.5" x14ac:dyDescent="0.25">
      <c r="A53" s="3">
        <v>42080</v>
      </c>
      <c r="B53" s="2">
        <v>3.9813999999999998</v>
      </c>
      <c r="C53" s="2">
        <v>58.783626196988699</v>
      </c>
      <c r="D53" s="2">
        <v>5.2236395263776103E-3</v>
      </c>
      <c r="E53" s="2">
        <v>3.8357286077528308E-2</v>
      </c>
      <c r="F53" s="2">
        <v>3.9536799999999999</v>
      </c>
      <c r="G53" s="2">
        <v>3.9552100000000001</v>
      </c>
      <c r="H53" s="2">
        <v>3.9519899999999994</v>
      </c>
      <c r="I53" s="2">
        <v>3.835130000000003</v>
      </c>
      <c r="J53" s="2"/>
      <c r="K53" s="17" t="s">
        <v>52</v>
      </c>
      <c r="L53" s="17" t="s">
        <v>50</v>
      </c>
      <c r="M53" s="17" t="s">
        <v>53</v>
      </c>
      <c r="N53" s="20">
        <f t="shared" si="0"/>
        <v>50</v>
      </c>
      <c r="O53" s="20">
        <f t="shared" si="1"/>
        <v>100</v>
      </c>
      <c r="P53" s="20">
        <f t="shared" si="2"/>
        <v>50</v>
      </c>
      <c r="Q53" s="20">
        <f t="shared" si="3"/>
        <v>100</v>
      </c>
      <c r="R53" s="21">
        <f t="shared" si="4"/>
        <v>75</v>
      </c>
      <c r="S53" s="21">
        <f t="shared" si="5"/>
        <v>72.5</v>
      </c>
      <c r="T53" s="21">
        <f t="shared" si="6"/>
        <v>80</v>
      </c>
      <c r="U53" s="21">
        <f t="shared" si="7"/>
        <v>75</v>
      </c>
      <c r="V53" s="20">
        <f t="shared" si="8"/>
        <v>75.833333333333329</v>
      </c>
      <c r="W53" s="20">
        <f t="shared" si="9"/>
        <v>75.625</v>
      </c>
    </row>
    <row r="54" spans="1:23" ht="13.5" x14ac:dyDescent="0.25">
      <c r="A54" s="3">
        <v>42081</v>
      </c>
      <c r="B54" s="2">
        <v>3.9506000000000001</v>
      </c>
      <c r="C54" s="2">
        <v>53.737207045246208</v>
      </c>
      <c r="D54" s="2">
        <v>1.2731315864193515E-2</v>
      </c>
      <c r="E54" s="2">
        <v>4.1704602254447568E-2</v>
      </c>
      <c r="F54" s="2">
        <v>3.9567600000000005</v>
      </c>
      <c r="G54" s="2">
        <v>3.9515200000000008</v>
      </c>
      <c r="H54" s="2">
        <v>3.9481449999999989</v>
      </c>
      <c r="I54" s="2">
        <v>3.8411560000000033</v>
      </c>
      <c r="J54" s="2"/>
      <c r="K54" s="17" t="s">
        <v>48</v>
      </c>
      <c r="L54" s="17" t="s">
        <v>49</v>
      </c>
      <c r="M54" s="17" t="s">
        <v>51</v>
      </c>
      <c r="N54" s="20">
        <f t="shared" si="0"/>
        <v>50</v>
      </c>
      <c r="O54" s="20">
        <f t="shared" si="1"/>
        <v>100</v>
      </c>
      <c r="P54" s="20">
        <f t="shared" si="2"/>
        <v>50</v>
      </c>
      <c r="Q54" s="20">
        <f t="shared" si="3"/>
        <v>0</v>
      </c>
      <c r="R54" s="21">
        <f t="shared" si="4"/>
        <v>60</v>
      </c>
      <c r="S54" s="21">
        <f t="shared" si="5"/>
        <v>47.5</v>
      </c>
      <c r="T54" s="21">
        <f t="shared" si="6"/>
        <v>35</v>
      </c>
      <c r="U54" s="21">
        <f t="shared" si="7"/>
        <v>50</v>
      </c>
      <c r="V54" s="20">
        <f t="shared" si="8"/>
        <v>47.5</v>
      </c>
      <c r="W54" s="20">
        <f t="shared" si="9"/>
        <v>48.125</v>
      </c>
    </row>
    <row r="55" spans="1:23" ht="13.5" x14ac:dyDescent="0.25">
      <c r="A55" s="3">
        <v>42082</v>
      </c>
      <c r="B55" s="2">
        <v>3.9660000000000002</v>
      </c>
      <c r="C55" s="2">
        <v>55.781241353834091</v>
      </c>
      <c r="D55" s="2">
        <v>1.7748084324143765E-2</v>
      </c>
      <c r="E55" s="2">
        <v>4.4170684975386329E-2</v>
      </c>
      <c r="F55" s="2">
        <v>3.9598399999999998</v>
      </c>
      <c r="G55" s="2">
        <v>3.9493700000000005</v>
      </c>
      <c r="H55" s="2">
        <v>3.9466099999999988</v>
      </c>
      <c r="I55" s="2">
        <v>3.8479200000000038</v>
      </c>
      <c r="J55" s="2"/>
      <c r="K55" s="17" t="s">
        <v>48</v>
      </c>
      <c r="L55" s="17" t="s">
        <v>49</v>
      </c>
      <c r="M55" s="17" t="s">
        <v>51</v>
      </c>
      <c r="N55" s="20">
        <f t="shared" si="0"/>
        <v>50</v>
      </c>
      <c r="O55" s="20">
        <f t="shared" si="1"/>
        <v>100</v>
      </c>
      <c r="P55" s="20">
        <f t="shared" si="2"/>
        <v>50</v>
      </c>
      <c r="Q55" s="20">
        <f t="shared" si="3"/>
        <v>0</v>
      </c>
      <c r="R55" s="21">
        <f t="shared" si="4"/>
        <v>60</v>
      </c>
      <c r="S55" s="21">
        <f t="shared" si="5"/>
        <v>47.5</v>
      </c>
      <c r="T55" s="21">
        <f t="shared" si="6"/>
        <v>35</v>
      </c>
      <c r="U55" s="21">
        <f t="shared" si="7"/>
        <v>50</v>
      </c>
      <c r="V55" s="20">
        <f t="shared" si="8"/>
        <v>47.5</v>
      </c>
      <c r="W55" s="20">
        <f t="shared" si="9"/>
        <v>48.125</v>
      </c>
    </row>
    <row r="56" spans="1:23" ht="13.5" x14ac:dyDescent="0.25">
      <c r="A56" s="3">
        <v>42086</v>
      </c>
      <c r="B56" s="2">
        <v>3.9045000000000001</v>
      </c>
      <c r="C56" s="2">
        <v>46.874272191790304</v>
      </c>
      <c r="D56" s="2">
        <v>1.8707682583943619E-2</v>
      </c>
      <c r="E56" s="2">
        <v>4.5963537410395265E-2</v>
      </c>
      <c r="F56" s="2">
        <v>3.9506199999999998</v>
      </c>
      <c r="G56" s="2">
        <v>3.9459900000000006</v>
      </c>
      <c r="H56" s="2">
        <v>3.9419999999999993</v>
      </c>
      <c r="I56" s="2">
        <v>3.8537620000000032</v>
      </c>
      <c r="J56" s="2"/>
      <c r="K56" s="17" t="s">
        <v>48</v>
      </c>
      <c r="L56" s="17" t="s">
        <v>49</v>
      </c>
      <c r="M56" s="17" t="s">
        <v>47</v>
      </c>
      <c r="N56" s="20">
        <f t="shared" si="0"/>
        <v>50</v>
      </c>
      <c r="O56" s="20">
        <f t="shared" si="1"/>
        <v>100</v>
      </c>
      <c r="P56" s="20">
        <f t="shared" si="2"/>
        <v>50</v>
      </c>
      <c r="Q56" s="20">
        <f t="shared" si="3"/>
        <v>0</v>
      </c>
      <c r="R56" s="21">
        <f t="shared" si="4"/>
        <v>60</v>
      </c>
      <c r="S56" s="21">
        <f t="shared" si="5"/>
        <v>47.5</v>
      </c>
      <c r="T56" s="21">
        <f t="shared" si="6"/>
        <v>35</v>
      </c>
      <c r="U56" s="21">
        <f t="shared" si="7"/>
        <v>50</v>
      </c>
      <c r="V56" s="20">
        <f t="shared" si="8"/>
        <v>47.5</v>
      </c>
      <c r="W56" s="20">
        <f t="shared" si="9"/>
        <v>48.125</v>
      </c>
    </row>
    <row r="57" spans="1:23" ht="13.5" x14ac:dyDescent="0.25">
      <c r="A57" s="3">
        <v>42087</v>
      </c>
      <c r="B57" s="2">
        <v>3.9199000000000002</v>
      </c>
      <c r="C57" s="2">
        <v>49.067419206866653</v>
      </c>
      <c r="D57" s="2">
        <v>1.801383298596404E-2</v>
      </c>
      <c r="E57" s="2">
        <v>4.5551404154130809E-2</v>
      </c>
      <c r="F57" s="2">
        <v>3.94448</v>
      </c>
      <c r="G57" s="2">
        <v>3.9444600000000003</v>
      </c>
      <c r="H57" s="2">
        <v>3.9384649999999999</v>
      </c>
      <c r="I57" s="2">
        <v>3.8600960000000031</v>
      </c>
      <c r="J57" s="2"/>
      <c r="K57" s="17" t="s">
        <v>48</v>
      </c>
      <c r="L57" s="17" t="s">
        <v>49</v>
      </c>
      <c r="M57" s="17" t="s">
        <v>47</v>
      </c>
      <c r="N57" s="20">
        <f t="shared" si="0"/>
        <v>50</v>
      </c>
      <c r="O57" s="20">
        <f t="shared" si="1"/>
        <v>100</v>
      </c>
      <c r="P57" s="20">
        <f t="shared" si="2"/>
        <v>50</v>
      </c>
      <c r="Q57" s="20">
        <f t="shared" si="3"/>
        <v>0</v>
      </c>
      <c r="R57" s="21">
        <f t="shared" si="4"/>
        <v>60</v>
      </c>
      <c r="S57" s="21">
        <f t="shared" si="5"/>
        <v>47.5</v>
      </c>
      <c r="T57" s="21">
        <f t="shared" si="6"/>
        <v>35</v>
      </c>
      <c r="U57" s="21">
        <f t="shared" si="7"/>
        <v>50</v>
      </c>
      <c r="V57" s="20">
        <f t="shared" si="8"/>
        <v>47.5</v>
      </c>
      <c r="W57" s="20">
        <f t="shared" si="9"/>
        <v>48.125</v>
      </c>
    </row>
    <row r="58" spans="1:23" ht="13.5" x14ac:dyDescent="0.25">
      <c r="A58" s="3">
        <v>42088</v>
      </c>
      <c r="B58" s="2">
        <v>3.9352</v>
      </c>
      <c r="C58" s="2">
        <v>51.221902368644869</v>
      </c>
      <c r="D58" s="2">
        <v>1.630595842360405E-2</v>
      </c>
      <c r="E58" s="2">
        <v>4.3838317269694713E-2</v>
      </c>
      <c r="F58" s="2">
        <v>3.9352400000000003</v>
      </c>
      <c r="G58" s="2">
        <v>3.9444600000000003</v>
      </c>
      <c r="H58" s="2">
        <v>3.9356949999999999</v>
      </c>
      <c r="I58" s="2">
        <v>3.8671660000000032</v>
      </c>
      <c r="J58" s="2"/>
      <c r="K58" s="17" t="s">
        <v>48</v>
      </c>
      <c r="L58" s="17" t="s">
        <v>49</v>
      </c>
      <c r="M58" s="17" t="s">
        <v>47</v>
      </c>
      <c r="N58" s="20">
        <f t="shared" si="0"/>
        <v>50</v>
      </c>
      <c r="O58" s="20">
        <f t="shared" si="1"/>
        <v>100</v>
      </c>
      <c r="P58" s="20">
        <f t="shared" si="2"/>
        <v>50</v>
      </c>
      <c r="Q58" s="20">
        <f t="shared" si="3"/>
        <v>0</v>
      </c>
      <c r="R58" s="21">
        <f t="shared" si="4"/>
        <v>60</v>
      </c>
      <c r="S58" s="21">
        <f t="shared" si="5"/>
        <v>47.5</v>
      </c>
      <c r="T58" s="21">
        <f t="shared" si="6"/>
        <v>35</v>
      </c>
      <c r="U58" s="21">
        <f t="shared" si="7"/>
        <v>50</v>
      </c>
      <c r="V58" s="20">
        <f t="shared" si="8"/>
        <v>47.5</v>
      </c>
      <c r="W58" s="20">
        <f t="shared" si="9"/>
        <v>48.125</v>
      </c>
    </row>
    <row r="59" spans="1:23" ht="13.5" x14ac:dyDescent="0.25">
      <c r="A59" s="3">
        <v>42089</v>
      </c>
      <c r="B59" s="2">
        <v>3.9352</v>
      </c>
      <c r="C59" s="2">
        <v>51.221902368644869</v>
      </c>
      <c r="D59" s="2">
        <v>1.4782057174762553E-2</v>
      </c>
      <c r="E59" s="2">
        <v>4.1767282654945725E-2</v>
      </c>
      <c r="F59" s="2">
        <v>3.9321600000000005</v>
      </c>
      <c r="G59" s="2">
        <v>3.9444600000000007</v>
      </c>
      <c r="H59" s="2">
        <v>3.9330800000000004</v>
      </c>
      <c r="I59" s="2">
        <v>3.8739900000000036</v>
      </c>
      <c r="J59" s="2"/>
      <c r="K59" s="17" t="s">
        <v>48</v>
      </c>
      <c r="L59" s="17" t="s">
        <v>49</v>
      </c>
      <c r="M59" s="17" t="s">
        <v>47</v>
      </c>
      <c r="N59" s="20">
        <f t="shared" si="0"/>
        <v>50</v>
      </c>
      <c r="O59" s="20">
        <f t="shared" si="1"/>
        <v>100</v>
      </c>
      <c r="P59" s="20">
        <f t="shared" si="2"/>
        <v>50</v>
      </c>
      <c r="Q59" s="20">
        <f t="shared" si="3"/>
        <v>0</v>
      </c>
      <c r="R59" s="21">
        <f t="shared" si="4"/>
        <v>60</v>
      </c>
      <c r="S59" s="21">
        <f t="shared" si="5"/>
        <v>47.5</v>
      </c>
      <c r="T59" s="21">
        <f t="shared" si="6"/>
        <v>35</v>
      </c>
      <c r="U59" s="21">
        <f t="shared" si="7"/>
        <v>50</v>
      </c>
      <c r="V59" s="20">
        <f t="shared" si="8"/>
        <v>47.5</v>
      </c>
      <c r="W59" s="20">
        <f t="shared" si="9"/>
        <v>48.125</v>
      </c>
    </row>
    <row r="60" spans="1:23" ht="13.5" x14ac:dyDescent="0.25">
      <c r="A60" s="3">
        <v>42090</v>
      </c>
      <c r="B60" s="2">
        <v>3.9967000000000001</v>
      </c>
      <c r="C60" s="2">
        <v>59.256417703124569</v>
      </c>
      <c r="D60" s="2">
        <v>1.1233336171541541E-2</v>
      </c>
      <c r="E60" s="2">
        <v>4.0904865447941807E-2</v>
      </c>
      <c r="F60" s="2">
        <v>3.9383000000000004</v>
      </c>
      <c r="G60" s="2">
        <v>3.9490699999999999</v>
      </c>
      <c r="H60" s="2">
        <v>3.934615</v>
      </c>
      <c r="I60" s="2">
        <v>3.8819820000000025</v>
      </c>
      <c r="J60" s="2"/>
      <c r="K60" s="17" t="s">
        <v>52</v>
      </c>
      <c r="L60" s="17" t="s">
        <v>55</v>
      </c>
      <c r="M60" s="17" t="s">
        <v>53</v>
      </c>
      <c r="N60" s="20">
        <f t="shared" si="0"/>
        <v>50</v>
      </c>
      <c r="O60" s="20">
        <f t="shared" si="1"/>
        <v>100</v>
      </c>
      <c r="P60" s="20">
        <f t="shared" si="2"/>
        <v>50</v>
      </c>
      <c r="Q60" s="20">
        <f t="shared" si="3"/>
        <v>83.5</v>
      </c>
      <c r="R60" s="21">
        <f t="shared" si="4"/>
        <v>72.525000000000006</v>
      </c>
      <c r="S60" s="21">
        <f t="shared" si="5"/>
        <v>68.375</v>
      </c>
      <c r="T60" s="21">
        <f t="shared" si="6"/>
        <v>72.575000000000003</v>
      </c>
      <c r="U60" s="21">
        <f t="shared" si="7"/>
        <v>70.875</v>
      </c>
      <c r="V60" s="20">
        <f t="shared" si="8"/>
        <v>71.158333333333346</v>
      </c>
      <c r="W60" s="20">
        <f t="shared" si="9"/>
        <v>71.087500000000006</v>
      </c>
    </row>
    <row r="61" spans="1:23" ht="13.5" x14ac:dyDescent="0.25">
      <c r="A61" s="3">
        <v>42093</v>
      </c>
      <c r="B61" s="2">
        <v>3.9967000000000001</v>
      </c>
      <c r="C61" s="2">
        <v>59.256417703124569</v>
      </c>
      <c r="D61" s="2">
        <v>7.799627850824109E-3</v>
      </c>
      <c r="E61" s="2">
        <v>4.1191281329127173E-2</v>
      </c>
      <c r="F61" s="2">
        <v>3.9567399999999999</v>
      </c>
      <c r="G61" s="2">
        <v>3.9536799999999999</v>
      </c>
      <c r="H61" s="2">
        <v>3.9446050000000006</v>
      </c>
      <c r="I61" s="2">
        <v>3.8900980000000027</v>
      </c>
      <c r="J61" s="2"/>
      <c r="K61" s="17" t="s">
        <v>52</v>
      </c>
      <c r="L61" s="17" t="s">
        <v>50</v>
      </c>
      <c r="M61" s="17" t="s">
        <v>53</v>
      </c>
      <c r="N61" s="20">
        <f t="shared" si="0"/>
        <v>50</v>
      </c>
      <c r="O61" s="20">
        <f t="shared" si="1"/>
        <v>100</v>
      </c>
      <c r="P61" s="20">
        <f t="shared" si="2"/>
        <v>50</v>
      </c>
      <c r="Q61" s="20">
        <f t="shared" si="3"/>
        <v>100</v>
      </c>
      <c r="R61" s="21">
        <f t="shared" si="4"/>
        <v>75</v>
      </c>
      <c r="S61" s="21">
        <f t="shared" si="5"/>
        <v>72.5</v>
      </c>
      <c r="T61" s="21">
        <f t="shared" si="6"/>
        <v>80</v>
      </c>
      <c r="U61" s="21">
        <f t="shared" si="7"/>
        <v>75</v>
      </c>
      <c r="V61" s="20">
        <f t="shared" si="8"/>
        <v>75.833333333333329</v>
      </c>
      <c r="W61" s="20">
        <f t="shared" si="9"/>
        <v>75.625</v>
      </c>
    </row>
    <row r="62" spans="1:23" ht="13.5" x14ac:dyDescent="0.25">
      <c r="A62" s="3">
        <v>42094</v>
      </c>
      <c r="B62" s="2">
        <v>4.0274999999999999</v>
      </c>
      <c r="C62" s="2">
        <v>62.81403216688895</v>
      </c>
      <c r="D62" s="2">
        <v>2.2136782793120702E-3</v>
      </c>
      <c r="E62" s="2">
        <v>4.2393025421493466E-2</v>
      </c>
      <c r="F62" s="2">
        <v>3.9782600000000001</v>
      </c>
      <c r="G62" s="2">
        <v>3.9613700000000009</v>
      </c>
      <c r="H62" s="2">
        <v>3.9544450000000011</v>
      </c>
      <c r="I62" s="2">
        <v>3.8987060000000024</v>
      </c>
      <c r="J62" s="2"/>
      <c r="K62" s="17" t="s">
        <v>52</v>
      </c>
      <c r="L62" s="17" t="s">
        <v>50</v>
      </c>
      <c r="M62" s="17" t="s">
        <v>53</v>
      </c>
      <c r="N62" s="20">
        <f t="shared" si="0"/>
        <v>50</v>
      </c>
      <c r="O62" s="20">
        <f t="shared" si="1"/>
        <v>100</v>
      </c>
      <c r="P62" s="20">
        <f t="shared" si="2"/>
        <v>50</v>
      </c>
      <c r="Q62" s="20">
        <f t="shared" si="3"/>
        <v>100</v>
      </c>
      <c r="R62" s="21">
        <f t="shared" si="4"/>
        <v>75</v>
      </c>
      <c r="S62" s="21">
        <f t="shared" si="5"/>
        <v>72.5</v>
      </c>
      <c r="T62" s="21">
        <f t="shared" si="6"/>
        <v>80</v>
      </c>
      <c r="U62" s="21">
        <f t="shared" si="7"/>
        <v>75</v>
      </c>
      <c r="V62" s="20">
        <f t="shared" si="8"/>
        <v>75.833333333333329</v>
      </c>
      <c r="W62" s="20">
        <f t="shared" si="9"/>
        <v>75.625</v>
      </c>
    </row>
    <row r="63" spans="1:23" ht="13.5" x14ac:dyDescent="0.25">
      <c r="A63" s="3">
        <v>42095</v>
      </c>
      <c r="B63" s="2">
        <v>4.1474000000000002</v>
      </c>
      <c r="C63" s="2">
        <v>72.778680798850843</v>
      </c>
      <c r="D63" s="2">
        <v>-7.2073782599555436E-3</v>
      </c>
      <c r="E63" s="2">
        <v>4.3118945282586717E-2</v>
      </c>
      <c r="F63" s="2">
        <v>4.0206999999999997</v>
      </c>
      <c r="G63" s="2">
        <v>3.97797</v>
      </c>
      <c r="H63" s="2">
        <v>3.9665900000000009</v>
      </c>
      <c r="I63" s="2">
        <v>3.909712000000003</v>
      </c>
      <c r="J63" s="2"/>
      <c r="K63" s="17" t="s">
        <v>52</v>
      </c>
      <c r="L63" s="17" t="s">
        <v>50</v>
      </c>
      <c r="M63" s="17" t="s">
        <v>53</v>
      </c>
      <c r="N63" s="20">
        <f t="shared" si="0"/>
        <v>50</v>
      </c>
      <c r="O63" s="20">
        <f t="shared" si="1"/>
        <v>100</v>
      </c>
      <c r="P63" s="20">
        <f t="shared" si="2"/>
        <v>50</v>
      </c>
      <c r="Q63" s="20">
        <f t="shared" si="3"/>
        <v>100</v>
      </c>
      <c r="R63" s="21">
        <f t="shared" si="4"/>
        <v>75</v>
      </c>
      <c r="S63" s="21">
        <f t="shared" si="5"/>
        <v>72.5</v>
      </c>
      <c r="T63" s="21">
        <f t="shared" si="6"/>
        <v>80</v>
      </c>
      <c r="U63" s="21">
        <f t="shared" si="7"/>
        <v>75</v>
      </c>
      <c r="V63" s="20">
        <f t="shared" si="8"/>
        <v>75.833333333333329</v>
      </c>
      <c r="W63" s="20">
        <f t="shared" si="9"/>
        <v>75.625</v>
      </c>
    </row>
    <row r="64" spans="1:23" ht="13.5" x14ac:dyDescent="0.25">
      <c r="A64" s="3">
        <v>42096</v>
      </c>
      <c r="B64" s="2">
        <v>4.1380999999999997</v>
      </c>
      <c r="C64" s="2">
        <v>71.185292502463284</v>
      </c>
      <c r="D64" s="2">
        <v>-2.0447723089752845E-2</v>
      </c>
      <c r="E64" s="2">
        <v>4.2555368241827082E-2</v>
      </c>
      <c r="F64" s="2">
        <v>4.0612800000000009</v>
      </c>
      <c r="G64" s="2">
        <v>3.9967200000000007</v>
      </c>
      <c r="H64" s="2">
        <v>3.9741200000000005</v>
      </c>
      <c r="I64" s="2">
        <v>3.9205320000000023</v>
      </c>
      <c r="J64" s="2"/>
      <c r="K64" s="17" t="s">
        <v>52</v>
      </c>
      <c r="L64" s="17" t="s">
        <v>50</v>
      </c>
      <c r="M64" s="17" t="s">
        <v>53</v>
      </c>
      <c r="N64" s="20">
        <f t="shared" si="0"/>
        <v>50</v>
      </c>
      <c r="O64" s="20">
        <f t="shared" si="1"/>
        <v>100</v>
      </c>
      <c r="P64" s="20">
        <f t="shared" si="2"/>
        <v>50</v>
      </c>
      <c r="Q64" s="20">
        <f t="shared" si="3"/>
        <v>100</v>
      </c>
      <c r="R64" s="21">
        <f t="shared" si="4"/>
        <v>75</v>
      </c>
      <c r="S64" s="21">
        <f t="shared" si="5"/>
        <v>72.5</v>
      </c>
      <c r="T64" s="21">
        <f t="shared" si="6"/>
        <v>80</v>
      </c>
      <c r="U64" s="21">
        <f t="shared" si="7"/>
        <v>75</v>
      </c>
      <c r="V64" s="20">
        <f t="shared" si="8"/>
        <v>75.833333333333329</v>
      </c>
      <c r="W64" s="20">
        <f t="shared" si="9"/>
        <v>75.625</v>
      </c>
    </row>
    <row r="65" spans="1:23" ht="13.5" x14ac:dyDescent="0.25">
      <c r="A65" s="3">
        <v>42097</v>
      </c>
      <c r="B65" s="2">
        <v>4.1380999999999997</v>
      </c>
      <c r="C65" s="2">
        <v>71.185292502463284</v>
      </c>
      <c r="D65" s="2">
        <v>-3.035571151093519E-2</v>
      </c>
      <c r="E65" s="2">
        <v>4.1186994063030134E-2</v>
      </c>
      <c r="F65" s="2">
        <v>4.0895600000000005</v>
      </c>
      <c r="G65" s="2">
        <v>4.0139300000000002</v>
      </c>
      <c r="H65" s="2">
        <v>3.9816499999999997</v>
      </c>
      <c r="I65" s="2">
        <v>3.9301240000000024</v>
      </c>
      <c r="J65" s="2"/>
      <c r="K65" s="17" t="s">
        <v>52</v>
      </c>
      <c r="L65" s="17" t="s">
        <v>55</v>
      </c>
      <c r="M65" s="17" t="s">
        <v>53</v>
      </c>
      <c r="N65" s="20">
        <f t="shared" si="0"/>
        <v>50</v>
      </c>
      <c r="O65" s="20">
        <f t="shared" si="1"/>
        <v>100</v>
      </c>
      <c r="P65" s="20">
        <f t="shared" si="2"/>
        <v>50</v>
      </c>
      <c r="Q65" s="20">
        <f t="shared" si="3"/>
        <v>83.5</v>
      </c>
      <c r="R65" s="21">
        <f t="shared" si="4"/>
        <v>72.525000000000006</v>
      </c>
      <c r="S65" s="21">
        <f t="shared" si="5"/>
        <v>68.375</v>
      </c>
      <c r="T65" s="21">
        <f t="shared" si="6"/>
        <v>72.575000000000003</v>
      </c>
      <c r="U65" s="21">
        <f t="shared" si="7"/>
        <v>70.875</v>
      </c>
      <c r="V65" s="20">
        <f t="shared" si="8"/>
        <v>71.158333333333346</v>
      </c>
      <c r="W65" s="20">
        <f t="shared" si="9"/>
        <v>71.087500000000006</v>
      </c>
    </row>
    <row r="66" spans="1:23" ht="13.5" x14ac:dyDescent="0.25">
      <c r="A66" s="3">
        <v>42100</v>
      </c>
      <c r="B66" s="2">
        <v>4.0735999999999999</v>
      </c>
      <c r="C66" s="2">
        <v>60.526476421074477</v>
      </c>
      <c r="D66" s="2">
        <v>-4.4417460712592671E-2</v>
      </c>
      <c r="E66" s="2">
        <v>3.9362930765347734E-2</v>
      </c>
      <c r="F66" s="2">
        <v>4.10494</v>
      </c>
      <c r="G66" s="2">
        <v>4.0308399999999995</v>
      </c>
      <c r="H66" s="2">
        <v>3.9884149999999998</v>
      </c>
      <c r="I66" s="2">
        <v>3.9384260000000015</v>
      </c>
      <c r="J66" s="2"/>
      <c r="K66" s="17" t="s">
        <v>48</v>
      </c>
      <c r="L66" s="17" t="s">
        <v>49</v>
      </c>
      <c r="M66" s="17" t="s">
        <v>51</v>
      </c>
      <c r="N66" s="20">
        <f t="shared" ref="N66:N129" si="10">IF(D66&lt;30,50, IF(D66&gt;70, 0, 25))</f>
        <v>50</v>
      </c>
      <c r="O66" s="20">
        <f t="shared" ref="O66:O129" si="11">IF(F66-E66&gt;0.02, 100, IF(F66-E66&lt;0,0,45))</f>
        <v>100</v>
      </c>
      <c r="P66" s="20">
        <f t="shared" ref="P66:P129" si="12">IF(G66-J66&gt;10,100,IF(G66-J66&gt;5,75, IF(G66-J66&gt;0,50,0)))</f>
        <v>50</v>
      </c>
      <c r="Q66" s="20">
        <f t="shared" ref="Q66:Q129" si="13">IF(M66="confirmed bullish", 34, IF(M66="bullish divergence",17, 0))+IF(K66="bullish",33,IF(K66="bearish",0,16.5))+IF(L66="strong",33,IF(L66="weak",0,16.5))</f>
        <v>0</v>
      </c>
      <c r="R66" s="21">
        <f t="shared" si="4"/>
        <v>60</v>
      </c>
      <c r="S66" s="21">
        <f t="shared" si="5"/>
        <v>47.5</v>
      </c>
      <c r="T66" s="21">
        <f t="shared" si="6"/>
        <v>35</v>
      </c>
      <c r="U66" s="21">
        <f t="shared" si="7"/>
        <v>50</v>
      </c>
      <c r="V66" s="20">
        <f t="shared" si="8"/>
        <v>47.5</v>
      </c>
      <c r="W66" s="20">
        <f t="shared" si="9"/>
        <v>48.125</v>
      </c>
    </row>
    <row r="67" spans="1:23" ht="13.5" x14ac:dyDescent="0.25">
      <c r="A67" s="3">
        <v>42101</v>
      </c>
      <c r="B67" s="2">
        <v>4.1380999999999997</v>
      </c>
      <c r="C67" s="2">
        <v>66.00776968503439</v>
      </c>
      <c r="D67" s="2">
        <v>-5.9263931332551145E-2</v>
      </c>
      <c r="E67" s="2">
        <v>3.6268499416127697E-2</v>
      </c>
      <c r="F67" s="2">
        <v>4.1270600000000002</v>
      </c>
      <c r="G67" s="2">
        <v>4.0526600000000004</v>
      </c>
      <c r="H67" s="2">
        <v>3.998559999999999</v>
      </c>
      <c r="I67" s="2">
        <v>3.948018000000002</v>
      </c>
      <c r="J67" s="2"/>
      <c r="K67" s="17" t="s">
        <v>48</v>
      </c>
      <c r="L67" s="17" t="s">
        <v>49</v>
      </c>
      <c r="M67" s="17" t="s">
        <v>51</v>
      </c>
      <c r="N67" s="20">
        <f t="shared" si="10"/>
        <v>50</v>
      </c>
      <c r="O67" s="20">
        <f t="shared" si="11"/>
        <v>100</v>
      </c>
      <c r="P67" s="20">
        <f t="shared" si="12"/>
        <v>50</v>
      </c>
      <c r="Q67" s="20">
        <f t="shared" si="13"/>
        <v>0</v>
      </c>
      <c r="R67" s="21">
        <f t="shared" ref="R67:R130" si="14">0.35*N67+O67*0.35+P67*0.15+Q67*0.15</f>
        <v>60</v>
      </c>
      <c r="S67" s="21">
        <f t="shared" ref="S67:S130" si="15">N67*0.2+O67*0.2+P67*0.35+Q67*0.25</f>
        <v>47.5</v>
      </c>
      <c r="T67" s="21">
        <f t="shared" ref="T67:T130" si="16">N67*0.15+O67*0.15+P67*0.25+Q67*0.45</f>
        <v>35</v>
      </c>
      <c r="U67" s="21">
        <f t="shared" ref="U67:U130" si="17">0.25*SUM(N67:Q67)</f>
        <v>50</v>
      </c>
      <c r="V67" s="20">
        <f t="shared" ref="V67:V130" si="18">SUM(R67:T67)/3</f>
        <v>47.5</v>
      </c>
      <c r="W67" s="20">
        <f t="shared" ref="W67:W130" si="19">SUM(R67:U67)/4</f>
        <v>48.125</v>
      </c>
    </row>
    <row r="68" spans="1:23" ht="13.5" x14ac:dyDescent="0.25">
      <c r="A68" s="3">
        <v>42102</v>
      </c>
      <c r="B68" s="2">
        <v>4.1319999999999997</v>
      </c>
      <c r="C68" s="2">
        <v>65.087260889782982</v>
      </c>
      <c r="D68" s="2">
        <v>-6.9901320777446152E-2</v>
      </c>
      <c r="E68" s="2">
        <v>3.2341936345980177E-2</v>
      </c>
      <c r="F68" s="2">
        <v>4.1239799999999986</v>
      </c>
      <c r="G68" s="2">
        <v>4.0723399999999996</v>
      </c>
      <c r="H68" s="2">
        <v>4.0084</v>
      </c>
      <c r="I68" s="2">
        <v>3.9581020000000011</v>
      </c>
      <c r="J68" s="2"/>
      <c r="K68" s="17" t="s">
        <v>48</v>
      </c>
      <c r="L68" s="17" t="s">
        <v>49</v>
      </c>
      <c r="M68" s="17" t="s">
        <v>47</v>
      </c>
      <c r="N68" s="20">
        <f t="shared" si="10"/>
        <v>50</v>
      </c>
      <c r="O68" s="20">
        <f t="shared" si="11"/>
        <v>100</v>
      </c>
      <c r="P68" s="20">
        <f t="shared" si="12"/>
        <v>50</v>
      </c>
      <c r="Q68" s="20">
        <f t="shared" si="13"/>
        <v>0</v>
      </c>
      <c r="R68" s="21">
        <f t="shared" si="14"/>
        <v>60</v>
      </c>
      <c r="S68" s="21">
        <f t="shared" si="15"/>
        <v>47.5</v>
      </c>
      <c r="T68" s="21">
        <f t="shared" si="16"/>
        <v>35</v>
      </c>
      <c r="U68" s="21">
        <f t="shared" si="17"/>
        <v>50</v>
      </c>
      <c r="V68" s="20">
        <f t="shared" si="18"/>
        <v>47.5</v>
      </c>
      <c r="W68" s="20">
        <f t="shared" si="19"/>
        <v>48.125</v>
      </c>
    </row>
    <row r="69" spans="1:23" ht="13.5" x14ac:dyDescent="0.25">
      <c r="A69" s="3">
        <v>42104</v>
      </c>
      <c r="B69" s="2">
        <v>4.1380999999999997</v>
      </c>
      <c r="C69" s="2">
        <v>65.603829087260323</v>
      </c>
      <c r="D69" s="2">
        <v>-8.0133448453332701E-2</v>
      </c>
      <c r="E69" s="2">
        <v>2.8117898155632773E-2</v>
      </c>
      <c r="F69" s="2">
        <v>4.1239800000000004</v>
      </c>
      <c r="G69" s="2">
        <v>4.0926300000000007</v>
      </c>
      <c r="H69" s="2">
        <v>4.0185450000000005</v>
      </c>
      <c r="I69" s="2">
        <v>3.9676940000000012</v>
      </c>
      <c r="J69" s="2"/>
      <c r="K69" s="17" t="s">
        <v>48</v>
      </c>
      <c r="L69" s="17" t="s">
        <v>49</v>
      </c>
      <c r="M69" s="17" t="s">
        <v>55</v>
      </c>
      <c r="N69" s="20">
        <f t="shared" si="10"/>
        <v>50</v>
      </c>
      <c r="O69" s="20">
        <f t="shared" si="11"/>
        <v>100</v>
      </c>
      <c r="P69" s="20">
        <f t="shared" si="12"/>
        <v>50</v>
      </c>
      <c r="Q69" s="20">
        <f t="shared" si="13"/>
        <v>0</v>
      </c>
      <c r="R69" s="21">
        <f t="shared" si="14"/>
        <v>60</v>
      </c>
      <c r="S69" s="21">
        <f t="shared" si="15"/>
        <v>47.5</v>
      </c>
      <c r="T69" s="21">
        <f t="shared" si="16"/>
        <v>35</v>
      </c>
      <c r="U69" s="21">
        <f t="shared" si="17"/>
        <v>50</v>
      </c>
      <c r="V69" s="20">
        <f t="shared" si="18"/>
        <v>47.5</v>
      </c>
      <c r="W69" s="20">
        <f t="shared" si="19"/>
        <v>48.125</v>
      </c>
    </row>
    <row r="70" spans="1:23" ht="13.5" x14ac:dyDescent="0.25">
      <c r="A70" s="3">
        <v>42107</v>
      </c>
      <c r="B70" s="2">
        <v>4.1380999999999997</v>
      </c>
      <c r="C70" s="2">
        <v>65.603829087260323</v>
      </c>
      <c r="D70" s="2">
        <v>-8.0087583259759398E-2</v>
      </c>
      <c r="E70" s="2">
        <v>2.1201619104128665E-2</v>
      </c>
      <c r="F70" s="2">
        <v>4.1239800000000004</v>
      </c>
      <c r="G70" s="2">
        <v>4.10677</v>
      </c>
      <c r="H70" s="2">
        <v>4.0279199999999999</v>
      </c>
      <c r="I70" s="2">
        <v>3.9772860000000008</v>
      </c>
      <c r="J70" s="2"/>
      <c r="K70" s="17" t="s">
        <v>48</v>
      </c>
      <c r="L70" s="17" t="s">
        <v>49</v>
      </c>
      <c r="M70" s="17" t="s">
        <v>55</v>
      </c>
      <c r="N70" s="20">
        <f t="shared" si="10"/>
        <v>50</v>
      </c>
      <c r="O70" s="20">
        <f t="shared" si="11"/>
        <v>100</v>
      </c>
      <c r="P70" s="20">
        <f t="shared" si="12"/>
        <v>50</v>
      </c>
      <c r="Q70" s="20">
        <f t="shared" si="13"/>
        <v>0</v>
      </c>
      <c r="R70" s="21">
        <f t="shared" si="14"/>
        <v>60</v>
      </c>
      <c r="S70" s="21">
        <f t="shared" si="15"/>
        <v>47.5</v>
      </c>
      <c r="T70" s="21">
        <f t="shared" si="16"/>
        <v>35</v>
      </c>
      <c r="U70" s="21">
        <f t="shared" si="17"/>
        <v>50</v>
      </c>
      <c r="V70" s="20">
        <f t="shared" si="18"/>
        <v>47.5</v>
      </c>
      <c r="W70" s="20">
        <f t="shared" si="19"/>
        <v>48.125</v>
      </c>
    </row>
    <row r="71" spans="1:23" ht="13.5" x14ac:dyDescent="0.25">
      <c r="A71" s="3">
        <v>42108</v>
      </c>
      <c r="B71" s="2">
        <v>4.0152000000000001</v>
      </c>
      <c r="C71" s="2">
        <v>48.749677264952616</v>
      </c>
      <c r="D71" s="2">
        <v>-7.164666228747496E-2</v>
      </c>
      <c r="E71" s="2">
        <v>1.2707691191683967E-2</v>
      </c>
      <c r="F71" s="2">
        <v>4.1122999999999994</v>
      </c>
      <c r="G71" s="2">
        <v>4.1086200000000002</v>
      </c>
      <c r="H71" s="2">
        <v>4.0311499999999993</v>
      </c>
      <c r="I71" s="2">
        <v>3.9838040000000006</v>
      </c>
      <c r="J71" s="2"/>
      <c r="K71" s="17" t="s">
        <v>48</v>
      </c>
      <c r="L71" s="17" t="s">
        <v>49</v>
      </c>
      <c r="M71" s="17" t="s">
        <v>47</v>
      </c>
      <c r="N71" s="20">
        <f t="shared" si="10"/>
        <v>50</v>
      </c>
      <c r="O71" s="20">
        <f t="shared" si="11"/>
        <v>100</v>
      </c>
      <c r="P71" s="20">
        <f t="shared" si="12"/>
        <v>50</v>
      </c>
      <c r="Q71" s="20">
        <f t="shared" si="13"/>
        <v>0</v>
      </c>
      <c r="R71" s="21">
        <f t="shared" si="14"/>
        <v>60</v>
      </c>
      <c r="S71" s="21">
        <f t="shared" si="15"/>
        <v>47.5</v>
      </c>
      <c r="T71" s="21">
        <f t="shared" si="16"/>
        <v>35</v>
      </c>
      <c r="U71" s="21">
        <f t="shared" si="17"/>
        <v>50</v>
      </c>
      <c r="V71" s="20">
        <f t="shared" si="18"/>
        <v>47.5</v>
      </c>
      <c r="W71" s="20">
        <f t="shared" si="19"/>
        <v>48.125</v>
      </c>
    </row>
    <row r="72" spans="1:23" ht="13.5" x14ac:dyDescent="0.25">
      <c r="A72" s="3">
        <v>42109</v>
      </c>
      <c r="B72" s="2">
        <v>4.0121000000000002</v>
      </c>
      <c r="C72" s="2">
        <v>48.411827450883585</v>
      </c>
      <c r="D72" s="2">
        <v>-5.9459653978278126E-2</v>
      </c>
      <c r="E72" s="2">
        <v>3.5413968155034066E-3</v>
      </c>
      <c r="F72" s="2">
        <v>4.0871000000000004</v>
      </c>
      <c r="G72" s="2">
        <v>4.1070800000000007</v>
      </c>
      <c r="H72" s="2">
        <v>4.0342250000000011</v>
      </c>
      <c r="I72" s="2">
        <v>3.9878620000000002</v>
      </c>
      <c r="J72" s="2"/>
      <c r="K72" s="17" t="s">
        <v>48</v>
      </c>
      <c r="L72" s="17" t="s">
        <v>49</v>
      </c>
      <c r="M72" s="17" t="s">
        <v>47</v>
      </c>
      <c r="N72" s="20">
        <f t="shared" si="10"/>
        <v>50</v>
      </c>
      <c r="O72" s="20">
        <f t="shared" si="11"/>
        <v>100</v>
      </c>
      <c r="P72" s="20">
        <f t="shared" si="12"/>
        <v>50</v>
      </c>
      <c r="Q72" s="20">
        <f t="shared" si="13"/>
        <v>0</v>
      </c>
      <c r="R72" s="21">
        <f t="shared" si="14"/>
        <v>60</v>
      </c>
      <c r="S72" s="21">
        <f t="shared" si="15"/>
        <v>47.5</v>
      </c>
      <c r="T72" s="21">
        <f t="shared" si="16"/>
        <v>35</v>
      </c>
      <c r="U72" s="21">
        <f t="shared" si="17"/>
        <v>50</v>
      </c>
      <c r="V72" s="20">
        <f t="shared" si="18"/>
        <v>47.5</v>
      </c>
      <c r="W72" s="20">
        <f t="shared" si="19"/>
        <v>48.125</v>
      </c>
    </row>
    <row r="73" spans="1:23" ht="13.5" x14ac:dyDescent="0.25">
      <c r="A73" s="3">
        <v>42110</v>
      </c>
      <c r="B73" s="2">
        <v>3.9967000000000001</v>
      </c>
      <c r="C73" s="2">
        <v>46.681069070174253</v>
      </c>
      <c r="D73" s="2">
        <v>-2.947143203827185E-2</v>
      </c>
      <c r="E73" s="2">
        <v>-3.2198090220805745E-3</v>
      </c>
      <c r="F73" s="2">
        <v>4.0600399999999999</v>
      </c>
      <c r="G73" s="2">
        <v>4.0920100000000001</v>
      </c>
      <c r="H73" s="2">
        <v>4.0349900000000005</v>
      </c>
      <c r="I73" s="2">
        <v>3.9900140000000004</v>
      </c>
      <c r="J73" s="2"/>
      <c r="K73" s="17" t="s">
        <v>48</v>
      </c>
      <c r="L73" s="17" t="s">
        <v>49</v>
      </c>
      <c r="M73" s="17" t="s">
        <v>47</v>
      </c>
      <c r="N73" s="20">
        <f t="shared" si="10"/>
        <v>50</v>
      </c>
      <c r="O73" s="20">
        <f t="shared" si="11"/>
        <v>100</v>
      </c>
      <c r="P73" s="20">
        <f t="shared" si="12"/>
        <v>50</v>
      </c>
      <c r="Q73" s="20">
        <f t="shared" si="13"/>
        <v>0</v>
      </c>
      <c r="R73" s="21">
        <f t="shared" si="14"/>
        <v>60</v>
      </c>
      <c r="S73" s="21">
        <f t="shared" si="15"/>
        <v>47.5</v>
      </c>
      <c r="T73" s="21">
        <f t="shared" si="16"/>
        <v>35</v>
      </c>
      <c r="U73" s="21">
        <f t="shared" si="17"/>
        <v>50</v>
      </c>
      <c r="V73" s="20">
        <f t="shared" si="18"/>
        <v>47.5</v>
      </c>
      <c r="W73" s="20">
        <f t="shared" si="19"/>
        <v>48.125</v>
      </c>
    </row>
    <row r="74" spans="1:23" ht="13.5" x14ac:dyDescent="0.25">
      <c r="A74" s="3">
        <v>42111</v>
      </c>
      <c r="B74" s="2">
        <v>3.9721000000000002</v>
      </c>
      <c r="C74" s="2">
        <v>43.976461157051759</v>
      </c>
      <c r="D74" s="2">
        <v>-3.5316976745827233E-3</v>
      </c>
      <c r="E74" s="2">
        <v>-8.9867655345349882E-3</v>
      </c>
      <c r="F74" s="2">
        <v>4.02684</v>
      </c>
      <c r="G74" s="2">
        <v>4.0754099999999998</v>
      </c>
      <c r="H74" s="2">
        <v>4.0360649999999998</v>
      </c>
      <c r="I74" s="2">
        <v>3.9895220000000005</v>
      </c>
      <c r="J74" s="2"/>
      <c r="K74" s="17" t="s">
        <v>48</v>
      </c>
      <c r="L74" s="17" t="s">
        <v>49</v>
      </c>
      <c r="M74" s="17" t="s">
        <v>47</v>
      </c>
      <c r="N74" s="20">
        <f t="shared" si="10"/>
        <v>50</v>
      </c>
      <c r="O74" s="20">
        <f t="shared" si="11"/>
        <v>100</v>
      </c>
      <c r="P74" s="20">
        <f t="shared" si="12"/>
        <v>50</v>
      </c>
      <c r="Q74" s="20">
        <f t="shared" si="13"/>
        <v>0</v>
      </c>
      <c r="R74" s="21">
        <f t="shared" si="14"/>
        <v>60</v>
      </c>
      <c r="S74" s="21">
        <f t="shared" si="15"/>
        <v>47.5</v>
      </c>
      <c r="T74" s="21">
        <f t="shared" si="16"/>
        <v>35</v>
      </c>
      <c r="U74" s="21">
        <f t="shared" si="17"/>
        <v>50</v>
      </c>
      <c r="V74" s="20">
        <f t="shared" si="18"/>
        <v>47.5</v>
      </c>
      <c r="W74" s="20">
        <f t="shared" si="19"/>
        <v>48.125</v>
      </c>
    </row>
    <row r="75" spans="1:23" ht="13.5" x14ac:dyDescent="0.25">
      <c r="A75" s="3">
        <v>42114</v>
      </c>
      <c r="B75" s="2">
        <v>3.9660000000000002</v>
      </c>
      <c r="C75" s="2">
        <v>43.306429517382874</v>
      </c>
      <c r="D75" s="2">
        <v>1.9175293039698005E-2</v>
      </c>
      <c r="E75" s="2">
        <v>-1.344615434389734E-2</v>
      </c>
      <c r="F75" s="2">
        <v>3.9924200000000005</v>
      </c>
      <c r="G75" s="2">
        <v>4.0582000000000003</v>
      </c>
      <c r="H75" s="2">
        <v>4.0360650000000007</v>
      </c>
      <c r="I75" s="2">
        <v>3.9889080000000008</v>
      </c>
      <c r="J75" s="2"/>
      <c r="K75" s="17" t="s">
        <v>48</v>
      </c>
      <c r="L75" s="17" t="s">
        <v>49</v>
      </c>
      <c r="M75" s="17" t="s">
        <v>47</v>
      </c>
      <c r="N75" s="20">
        <f t="shared" si="10"/>
        <v>50</v>
      </c>
      <c r="O75" s="20">
        <f t="shared" si="11"/>
        <v>100</v>
      </c>
      <c r="P75" s="20">
        <f t="shared" si="12"/>
        <v>50</v>
      </c>
      <c r="Q75" s="20">
        <f t="shared" si="13"/>
        <v>0</v>
      </c>
      <c r="R75" s="21">
        <f t="shared" si="14"/>
        <v>60</v>
      </c>
      <c r="S75" s="21">
        <f t="shared" si="15"/>
        <v>47.5</v>
      </c>
      <c r="T75" s="21">
        <f t="shared" si="16"/>
        <v>35</v>
      </c>
      <c r="U75" s="21">
        <f t="shared" si="17"/>
        <v>50</v>
      </c>
      <c r="V75" s="20">
        <f t="shared" si="18"/>
        <v>47.5</v>
      </c>
      <c r="W75" s="20">
        <f t="shared" si="19"/>
        <v>48.125</v>
      </c>
    </row>
    <row r="76" spans="1:23" ht="13.5" x14ac:dyDescent="0.25">
      <c r="A76" s="3">
        <v>42115</v>
      </c>
      <c r="B76" s="2">
        <v>3.8736999999999999</v>
      </c>
      <c r="C76" s="2">
        <v>34.69304235700389</v>
      </c>
      <c r="D76" s="2">
        <v>3.5622362197159418E-2</v>
      </c>
      <c r="E76" s="2">
        <v>-1.6892453203836276E-2</v>
      </c>
      <c r="F76" s="2">
        <v>3.9641200000000003</v>
      </c>
      <c r="G76" s="2">
        <v>4.0382100000000003</v>
      </c>
      <c r="H76" s="2">
        <v>4.0345250000000004</v>
      </c>
      <c r="I76" s="2">
        <v>3.9864480000000011</v>
      </c>
      <c r="J76" s="2"/>
      <c r="K76" s="17" t="s">
        <v>48</v>
      </c>
      <c r="L76" s="17" t="s">
        <v>49</v>
      </c>
      <c r="M76" s="17" t="s">
        <v>47</v>
      </c>
      <c r="N76" s="20">
        <f t="shared" si="10"/>
        <v>50</v>
      </c>
      <c r="O76" s="20">
        <f t="shared" si="11"/>
        <v>100</v>
      </c>
      <c r="P76" s="20">
        <f t="shared" si="12"/>
        <v>50</v>
      </c>
      <c r="Q76" s="20">
        <f t="shared" si="13"/>
        <v>0</v>
      </c>
      <c r="R76" s="21">
        <f t="shared" si="14"/>
        <v>60</v>
      </c>
      <c r="S76" s="21">
        <f t="shared" si="15"/>
        <v>47.5</v>
      </c>
      <c r="T76" s="21">
        <f t="shared" si="16"/>
        <v>35</v>
      </c>
      <c r="U76" s="21">
        <f t="shared" si="17"/>
        <v>50</v>
      </c>
      <c r="V76" s="20">
        <f t="shared" si="18"/>
        <v>47.5</v>
      </c>
      <c r="W76" s="20">
        <f t="shared" si="19"/>
        <v>48.125</v>
      </c>
    </row>
    <row r="77" spans="1:23" ht="13.5" x14ac:dyDescent="0.25">
      <c r="A77" s="3">
        <v>42116</v>
      </c>
      <c r="B77" s="2">
        <v>4.1043000000000003</v>
      </c>
      <c r="C77" s="2">
        <v>57.458509859729659</v>
      </c>
      <c r="D77" s="2">
        <v>4.3221947865287547E-2</v>
      </c>
      <c r="E77" s="2">
        <v>-1.9044376991242125E-2</v>
      </c>
      <c r="F77" s="2">
        <v>3.9825599999999994</v>
      </c>
      <c r="G77" s="2">
        <v>4.0348300000000004</v>
      </c>
      <c r="H77" s="2">
        <v>4.0437449999999995</v>
      </c>
      <c r="I77" s="2">
        <v>3.9904440000000005</v>
      </c>
      <c r="J77" s="2"/>
      <c r="K77" s="17" t="s">
        <v>48</v>
      </c>
      <c r="L77" s="17" t="s">
        <v>49</v>
      </c>
      <c r="M77" s="17" t="s">
        <v>51</v>
      </c>
      <c r="N77" s="20">
        <f t="shared" si="10"/>
        <v>50</v>
      </c>
      <c r="O77" s="20">
        <f t="shared" si="11"/>
        <v>100</v>
      </c>
      <c r="P77" s="20">
        <f t="shared" si="12"/>
        <v>50</v>
      </c>
      <c r="Q77" s="20">
        <f t="shared" si="13"/>
        <v>0</v>
      </c>
      <c r="R77" s="21">
        <f t="shared" si="14"/>
        <v>60</v>
      </c>
      <c r="S77" s="21">
        <f t="shared" si="15"/>
        <v>47.5</v>
      </c>
      <c r="T77" s="21">
        <f t="shared" si="16"/>
        <v>35</v>
      </c>
      <c r="U77" s="21">
        <f t="shared" si="17"/>
        <v>50</v>
      </c>
      <c r="V77" s="20">
        <f t="shared" si="18"/>
        <v>47.5</v>
      </c>
      <c r="W77" s="20">
        <f t="shared" si="19"/>
        <v>48.125</v>
      </c>
    </row>
    <row r="78" spans="1:23" ht="13.5" x14ac:dyDescent="0.25">
      <c r="A78" s="3">
        <v>42117</v>
      </c>
      <c r="B78" s="2">
        <v>4.1443000000000003</v>
      </c>
      <c r="C78" s="2">
        <v>60.059372274732553</v>
      </c>
      <c r="D78" s="2">
        <v>4.5167242074045433E-2</v>
      </c>
      <c r="E78" s="2">
        <v>-2.0221048883381394E-2</v>
      </c>
      <c r="F78" s="2">
        <v>4.0120800000000001</v>
      </c>
      <c r="G78" s="2">
        <v>4.0360600000000009</v>
      </c>
      <c r="H78" s="2">
        <v>4.0541999999999998</v>
      </c>
      <c r="I78" s="2">
        <v>3.9957319999999998</v>
      </c>
      <c r="J78" s="2"/>
      <c r="K78" s="17" t="s">
        <v>52</v>
      </c>
      <c r="L78" s="17" t="s">
        <v>50</v>
      </c>
      <c r="M78" s="17" t="s">
        <v>53</v>
      </c>
      <c r="N78" s="20">
        <f t="shared" si="10"/>
        <v>50</v>
      </c>
      <c r="O78" s="20">
        <f t="shared" si="11"/>
        <v>100</v>
      </c>
      <c r="P78" s="20">
        <f t="shared" si="12"/>
        <v>50</v>
      </c>
      <c r="Q78" s="20">
        <f t="shared" si="13"/>
        <v>100</v>
      </c>
      <c r="R78" s="21">
        <f t="shared" si="14"/>
        <v>75</v>
      </c>
      <c r="S78" s="21">
        <f t="shared" si="15"/>
        <v>72.5</v>
      </c>
      <c r="T78" s="21">
        <f t="shared" si="16"/>
        <v>80</v>
      </c>
      <c r="U78" s="21">
        <f t="shared" si="17"/>
        <v>75</v>
      </c>
      <c r="V78" s="20">
        <f t="shared" si="18"/>
        <v>75.833333333333329</v>
      </c>
      <c r="W78" s="20">
        <f t="shared" si="19"/>
        <v>75.625</v>
      </c>
    </row>
    <row r="79" spans="1:23" ht="13.5" x14ac:dyDescent="0.25">
      <c r="A79" s="3">
        <v>42118</v>
      </c>
      <c r="B79" s="2">
        <v>4.2733999999999996</v>
      </c>
      <c r="C79" s="2">
        <v>67.059231975021618</v>
      </c>
      <c r="D79" s="2">
        <v>3.7411934208268605E-2</v>
      </c>
      <c r="E79" s="2">
        <v>-2.0670931547940093E-2</v>
      </c>
      <c r="F79" s="2">
        <v>4.0723399999999996</v>
      </c>
      <c r="G79" s="2">
        <v>4.0495900000000002</v>
      </c>
      <c r="H79" s="2">
        <v>4.0711099999999991</v>
      </c>
      <c r="I79" s="2">
        <v>4.0012660000000002</v>
      </c>
      <c r="J79" s="2"/>
      <c r="K79" s="17" t="s">
        <v>52</v>
      </c>
      <c r="L79" s="17" t="s">
        <v>50</v>
      </c>
      <c r="M79" s="17" t="s">
        <v>53</v>
      </c>
      <c r="N79" s="20">
        <f t="shared" si="10"/>
        <v>50</v>
      </c>
      <c r="O79" s="20">
        <f t="shared" si="11"/>
        <v>100</v>
      </c>
      <c r="P79" s="20">
        <f t="shared" si="12"/>
        <v>50</v>
      </c>
      <c r="Q79" s="20">
        <f t="shared" si="13"/>
        <v>100</v>
      </c>
      <c r="R79" s="21">
        <f t="shared" si="14"/>
        <v>75</v>
      </c>
      <c r="S79" s="21">
        <f t="shared" si="15"/>
        <v>72.5</v>
      </c>
      <c r="T79" s="21">
        <f t="shared" si="16"/>
        <v>80</v>
      </c>
      <c r="U79" s="21">
        <f t="shared" si="17"/>
        <v>75</v>
      </c>
      <c r="V79" s="20">
        <f t="shared" si="18"/>
        <v>75.833333333333329</v>
      </c>
      <c r="W79" s="20">
        <f t="shared" si="19"/>
        <v>75.625</v>
      </c>
    </row>
    <row r="80" spans="1:23" ht="13.5" x14ac:dyDescent="0.25">
      <c r="A80" s="3">
        <v>42121</v>
      </c>
      <c r="B80" s="2">
        <v>4.5286</v>
      </c>
      <c r="C80" s="2">
        <v>76.009752441499288</v>
      </c>
      <c r="D80" s="2">
        <v>1.046390742786496E-2</v>
      </c>
      <c r="E80" s="2">
        <v>-2.0586830690180066E-2</v>
      </c>
      <c r="F80" s="2">
        <v>4.1848599999999996</v>
      </c>
      <c r="G80" s="2">
        <v>4.0886399999999998</v>
      </c>
      <c r="H80" s="2">
        <v>4.0977049999999995</v>
      </c>
      <c r="I80" s="2">
        <v>4.0118420000000006</v>
      </c>
      <c r="J80" s="2"/>
      <c r="K80" s="17" t="s">
        <v>52</v>
      </c>
      <c r="L80" s="17" t="s">
        <v>50</v>
      </c>
      <c r="M80" s="17" t="s">
        <v>53</v>
      </c>
      <c r="N80" s="20">
        <f t="shared" si="10"/>
        <v>50</v>
      </c>
      <c r="O80" s="20">
        <f t="shared" si="11"/>
        <v>100</v>
      </c>
      <c r="P80" s="20">
        <f t="shared" si="12"/>
        <v>50</v>
      </c>
      <c r="Q80" s="20">
        <f t="shared" si="13"/>
        <v>100</v>
      </c>
      <c r="R80" s="21">
        <f t="shared" si="14"/>
        <v>75</v>
      </c>
      <c r="S80" s="21">
        <f t="shared" si="15"/>
        <v>72.5</v>
      </c>
      <c r="T80" s="21">
        <f t="shared" si="16"/>
        <v>80</v>
      </c>
      <c r="U80" s="21">
        <f t="shared" si="17"/>
        <v>75</v>
      </c>
      <c r="V80" s="20">
        <f t="shared" si="18"/>
        <v>75.833333333333329</v>
      </c>
      <c r="W80" s="20">
        <f t="shared" si="19"/>
        <v>75.625</v>
      </c>
    </row>
    <row r="81" spans="1:23" ht="13.5" x14ac:dyDescent="0.25">
      <c r="A81" s="3">
        <v>42122</v>
      </c>
      <c r="B81" s="2">
        <v>4.6055000000000001</v>
      </c>
      <c r="C81" s="2">
        <v>77.953683918421206</v>
      </c>
      <c r="D81" s="2">
        <v>-3.9822596829464096E-2</v>
      </c>
      <c r="E81" s="2">
        <v>-2.0168147542735049E-2</v>
      </c>
      <c r="F81" s="2">
        <v>4.3312200000000001</v>
      </c>
      <c r="G81" s="2">
        <v>4.1476699999999997</v>
      </c>
      <c r="H81" s="2">
        <v>4.1281449999999991</v>
      </c>
      <c r="I81" s="2">
        <v>4.0240180000000008</v>
      </c>
      <c r="J81" s="2"/>
      <c r="K81" s="17" t="s">
        <v>52</v>
      </c>
      <c r="L81" s="17" t="s">
        <v>50</v>
      </c>
      <c r="M81" s="17" t="s">
        <v>53</v>
      </c>
      <c r="N81" s="20">
        <f t="shared" si="10"/>
        <v>50</v>
      </c>
      <c r="O81" s="20">
        <f t="shared" si="11"/>
        <v>100</v>
      </c>
      <c r="P81" s="20">
        <f t="shared" si="12"/>
        <v>50</v>
      </c>
      <c r="Q81" s="20">
        <f t="shared" si="13"/>
        <v>100</v>
      </c>
      <c r="R81" s="21">
        <f t="shared" si="14"/>
        <v>75</v>
      </c>
      <c r="S81" s="21">
        <f t="shared" si="15"/>
        <v>72.5</v>
      </c>
      <c r="T81" s="21">
        <f t="shared" si="16"/>
        <v>80</v>
      </c>
      <c r="U81" s="21">
        <f t="shared" si="17"/>
        <v>75</v>
      </c>
      <c r="V81" s="20">
        <f t="shared" si="18"/>
        <v>75.833333333333329</v>
      </c>
      <c r="W81" s="20">
        <f t="shared" si="19"/>
        <v>75.625</v>
      </c>
    </row>
    <row r="82" spans="1:23" ht="13.5" x14ac:dyDescent="0.25">
      <c r="A82" s="3">
        <v>42123</v>
      </c>
      <c r="B82" s="2">
        <v>4.5655000000000001</v>
      </c>
      <c r="C82" s="2">
        <v>74.568964524045782</v>
      </c>
      <c r="D82" s="2">
        <v>-8.3008062024472196E-2</v>
      </c>
      <c r="E82" s="2">
        <v>-1.9515735472635097E-2</v>
      </c>
      <c r="F82" s="2">
        <v>4.4234600000000004</v>
      </c>
      <c r="G82" s="2">
        <v>4.2030099999999999</v>
      </c>
      <c r="H82" s="2">
        <v>4.1550449999999994</v>
      </c>
      <c r="I82" s="2">
        <v>4.035394000000001</v>
      </c>
      <c r="J82" s="2"/>
      <c r="K82" s="17" t="s">
        <v>52</v>
      </c>
      <c r="L82" s="17" t="s">
        <v>50</v>
      </c>
      <c r="M82" s="17" t="s">
        <v>53</v>
      </c>
      <c r="N82" s="20">
        <f t="shared" si="10"/>
        <v>50</v>
      </c>
      <c r="O82" s="20">
        <f t="shared" si="11"/>
        <v>100</v>
      </c>
      <c r="P82" s="20">
        <f t="shared" si="12"/>
        <v>50</v>
      </c>
      <c r="Q82" s="20">
        <f t="shared" si="13"/>
        <v>100</v>
      </c>
      <c r="R82" s="21">
        <f t="shared" si="14"/>
        <v>75</v>
      </c>
      <c r="S82" s="21">
        <f t="shared" si="15"/>
        <v>72.5</v>
      </c>
      <c r="T82" s="21">
        <f t="shared" si="16"/>
        <v>80</v>
      </c>
      <c r="U82" s="21">
        <f t="shared" si="17"/>
        <v>75</v>
      </c>
      <c r="V82" s="20">
        <f t="shared" si="18"/>
        <v>75.833333333333329</v>
      </c>
      <c r="W82" s="20">
        <f t="shared" si="19"/>
        <v>75.625</v>
      </c>
    </row>
    <row r="83" spans="1:23" ht="13.5" x14ac:dyDescent="0.25">
      <c r="A83" s="3">
        <v>42124</v>
      </c>
      <c r="B83" s="2">
        <v>4.4885999999999999</v>
      </c>
      <c r="C83" s="2">
        <v>68.418465063868538</v>
      </c>
      <c r="D83" s="2">
        <v>-0.11887635456159185</v>
      </c>
      <c r="E83" s="2">
        <v>-1.8808769074123717E-2</v>
      </c>
      <c r="F83" s="2">
        <v>4.4923199999999994</v>
      </c>
      <c r="G83" s="2">
        <v>4.2522000000000002</v>
      </c>
      <c r="H83" s="2">
        <v>4.1721050000000002</v>
      </c>
      <c r="I83" s="2">
        <v>4.0452320000000004</v>
      </c>
      <c r="J83" s="2"/>
      <c r="K83" s="17" t="s">
        <v>52</v>
      </c>
      <c r="L83" s="17" t="s">
        <v>50</v>
      </c>
      <c r="M83" s="17" t="s">
        <v>53</v>
      </c>
      <c r="N83" s="20">
        <f t="shared" si="10"/>
        <v>50</v>
      </c>
      <c r="O83" s="20">
        <f t="shared" si="11"/>
        <v>100</v>
      </c>
      <c r="P83" s="20">
        <f t="shared" si="12"/>
        <v>50</v>
      </c>
      <c r="Q83" s="20">
        <f t="shared" si="13"/>
        <v>100</v>
      </c>
      <c r="R83" s="21">
        <f t="shared" si="14"/>
        <v>75</v>
      </c>
      <c r="S83" s="21">
        <f t="shared" si="15"/>
        <v>72.5</v>
      </c>
      <c r="T83" s="21">
        <f t="shared" si="16"/>
        <v>80</v>
      </c>
      <c r="U83" s="21">
        <f t="shared" si="17"/>
        <v>75</v>
      </c>
      <c r="V83" s="20">
        <f t="shared" si="18"/>
        <v>75.833333333333329</v>
      </c>
      <c r="W83" s="20">
        <f t="shared" si="19"/>
        <v>75.625</v>
      </c>
    </row>
    <row r="84" spans="1:23" ht="13.5" x14ac:dyDescent="0.25">
      <c r="A84" s="3">
        <v>42128</v>
      </c>
      <c r="B84" s="2">
        <v>4.4579000000000004</v>
      </c>
      <c r="C84" s="2">
        <v>66.075376846940742</v>
      </c>
      <c r="D84" s="2">
        <v>-0.15273981618399013</v>
      </c>
      <c r="E84" s="2">
        <v>-1.8257583912714332E-2</v>
      </c>
      <c r="F84" s="2">
        <v>4.5292200000000005</v>
      </c>
      <c r="G84" s="2">
        <v>4.3007800000000005</v>
      </c>
      <c r="H84" s="2">
        <v>4.1880950000000006</v>
      </c>
      <c r="I84" s="2">
        <v>4.053840000000001</v>
      </c>
      <c r="J84" s="2"/>
      <c r="K84" s="17" t="s">
        <v>48</v>
      </c>
      <c r="L84" s="17" t="s">
        <v>49</v>
      </c>
      <c r="M84" s="17" t="s">
        <v>51</v>
      </c>
      <c r="N84" s="20">
        <f t="shared" si="10"/>
        <v>50</v>
      </c>
      <c r="O84" s="20">
        <f t="shared" si="11"/>
        <v>100</v>
      </c>
      <c r="P84" s="20">
        <f t="shared" si="12"/>
        <v>50</v>
      </c>
      <c r="Q84" s="20">
        <f t="shared" si="13"/>
        <v>0</v>
      </c>
      <c r="R84" s="21">
        <f t="shared" si="14"/>
        <v>60</v>
      </c>
      <c r="S84" s="21">
        <f t="shared" si="15"/>
        <v>47.5</v>
      </c>
      <c r="T84" s="21">
        <f t="shared" si="16"/>
        <v>35</v>
      </c>
      <c r="U84" s="21">
        <f t="shared" si="17"/>
        <v>50</v>
      </c>
      <c r="V84" s="20">
        <f t="shared" si="18"/>
        <v>47.5</v>
      </c>
      <c r="W84" s="20">
        <f t="shared" si="19"/>
        <v>48.125</v>
      </c>
    </row>
    <row r="85" spans="1:23" ht="13.5" x14ac:dyDescent="0.25">
      <c r="A85" s="3">
        <v>42129</v>
      </c>
      <c r="B85" s="2">
        <v>4.4579000000000004</v>
      </c>
      <c r="C85" s="2">
        <v>66.075376846940742</v>
      </c>
      <c r="D85" s="2">
        <v>-0.18400503749858643</v>
      </c>
      <c r="E85" s="2">
        <v>-1.9261748073248489E-2</v>
      </c>
      <c r="F85" s="2">
        <v>4.5150800000000002</v>
      </c>
      <c r="G85" s="2">
        <v>4.3499700000000008</v>
      </c>
      <c r="H85" s="2">
        <v>4.2040850000000001</v>
      </c>
      <c r="I85" s="2">
        <v>4.0630639999999998</v>
      </c>
      <c r="J85" s="2"/>
      <c r="K85" s="17" t="s">
        <v>48</v>
      </c>
      <c r="L85" s="17" t="s">
        <v>49</v>
      </c>
      <c r="M85" s="17" t="s">
        <v>47</v>
      </c>
      <c r="N85" s="20">
        <f t="shared" si="10"/>
        <v>50</v>
      </c>
      <c r="O85" s="20">
        <f t="shared" si="11"/>
        <v>100</v>
      </c>
      <c r="P85" s="20">
        <f t="shared" si="12"/>
        <v>50</v>
      </c>
      <c r="Q85" s="20">
        <f t="shared" si="13"/>
        <v>0</v>
      </c>
      <c r="R85" s="21">
        <f t="shared" si="14"/>
        <v>60</v>
      </c>
      <c r="S85" s="21">
        <f t="shared" si="15"/>
        <v>47.5</v>
      </c>
      <c r="T85" s="21">
        <f t="shared" si="16"/>
        <v>35</v>
      </c>
      <c r="U85" s="21">
        <f t="shared" si="17"/>
        <v>50</v>
      </c>
      <c r="V85" s="20">
        <f t="shared" si="18"/>
        <v>47.5</v>
      </c>
      <c r="W85" s="20">
        <f t="shared" si="19"/>
        <v>48.125</v>
      </c>
    </row>
    <row r="86" spans="1:23" ht="13.5" x14ac:dyDescent="0.25">
      <c r="A86" s="3">
        <v>42130</v>
      </c>
      <c r="B86" s="2">
        <v>4.4271000000000003</v>
      </c>
      <c r="C86" s="2">
        <v>63.543356605233093</v>
      </c>
      <c r="D86" s="2">
        <v>-0.2239278742835431</v>
      </c>
      <c r="E86" s="2">
        <v>-2.3503208050919835E-2</v>
      </c>
      <c r="F86" s="2">
        <v>4.4794</v>
      </c>
      <c r="G86" s="2">
        <v>4.4053100000000009</v>
      </c>
      <c r="H86" s="2">
        <v>4.2217599999999997</v>
      </c>
      <c r="I86" s="2">
        <v>4.0716720000000004</v>
      </c>
      <c r="J86" s="2"/>
      <c r="K86" s="17" t="s">
        <v>48</v>
      </c>
      <c r="L86" s="17" t="s">
        <v>49</v>
      </c>
      <c r="M86" s="17" t="s">
        <v>47</v>
      </c>
      <c r="N86" s="20">
        <f t="shared" si="10"/>
        <v>50</v>
      </c>
      <c r="O86" s="20">
        <f t="shared" si="11"/>
        <v>100</v>
      </c>
      <c r="P86" s="20">
        <f t="shared" si="12"/>
        <v>50</v>
      </c>
      <c r="Q86" s="20">
        <f t="shared" si="13"/>
        <v>0</v>
      </c>
      <c r="R86" s="21">
        <f t="shared" si="14"/>
        <v>60</v>
      </c>
      <c r="S86" s="21">
        <f t="shared" si="15"/>
        <v>47.5</v>
      </c>
      <c r="T86" s="21">
        <f t="shared" si="16"/>
        <v>35</v>
      </c>
      <c r="U86" s="21">
        <f t="shared" si="17"/>
        <v>50</v>
      </c>
      <c r="V86" s="20">
        <f t="shared" si="18"/>
        <v>47.5</v>
      </c>
      <c r="W86" s="20">
        <f t="shared" si="19"/>
        <v>48.125</v>
      </c>
    </row>
    <row r="87" spans="1:23" ht="13.5" x14ac:dyDescent="0.25">
      <c r="A87" s="3">
        <v>42131</v>
      </c>
      <c r="B87" s="2">
        <v>4.4271000000000003</v>
      </c>
      <c r="C87" s="2">
        <v>63.543356605233086</v>
      </c>
      <c r="D87" s="2">
        <v>-0.22348419513462225</v>
      </c>
      <c r="E87" s="2">
        <v>-2.8837316603349775E-2</v>
      </c>
      <c r="F87" s="2">
        <v>4.4517199999999999</v>
      </c>
      <c r="G87" s="2">
        <v>4.437590000000001</v>
      </c>
      <c r="H87" s="2">
        <v>4.2362099999999989</v>
      </c>
      <c r="I87" s="2">
        <v>4.0804019999999994</v>
      </c>
      <c r="J87" s="2"/>
      <c r="K87" s="17" t="s">
        <v>48</v>
      </c>
      <c r="L87" s="17" t="s">
        <v>49</v>
      </c>
      <c r="M87" s="17" t="s">
        <v>47</v>
      </c>
      <c r="N87" s="20">
        <f t="shared" si="10"/>
        <v>50</v>
      </c>
      <c r="O87" s="20">
        <f t="shared" si="11"/>
        <v>100</v>
      </c>
      <c r="P87" s="20">
        <f t="shared" si="12"/>
        <v>50</v>
      </c>
      <c r="Q87" s="20">
        <f t="shared" si="13"/>
        <v>0</v>
      </c>
      <c r="R87" s="21">
        <f t="shared" si="14"/>
        <v>60</v>
      </c>
      <c r="S87" s="21">
        <f t="shared" si="15"/>
        <v>47.5</v>
      </c>
      <c r="T87" s="21">
        <f t="shared" si="16"/>
        <v>35</v>
      </c>
      <c r="U87" s="21">
        <f t="shared" si="17"/>
        <v>50</v>
      </c>
      <c r="V87" s="20">
        <f t="shared" si="18"/>
        <v>47.5</v>
      </c>
      <c r="W87" s="20">
        <f t="shared" si="19"/>
        <v>48.125</v>
      </c>
    </row>
    <row r="88" spans="1:23" ht="13.5" x14ac:dyDescent="0.25">
      <c r="A88" s="3">
        <v>42132</v>
      </c>
      <c r="B88" s="2">
        <v>4.4271000000000003</v>
      </c>
      <c r="C88" s="2">
        <v>63.543356605233086</v>
      </c>
      <c r="D88" s="2">
        <v>-0.21811454115601414</v>
      </c>
      <c r="E88" s="2">
        <v>-3.4856910158057468E-2</v>
      </c>
      <c r="F88" s="2">
        <v>4.4394200000000001</v>
      </c>
      <c r="G88" s="2">
        <v>4.4658700000000007</v>
      </c>
      <c r="H88" s="2">
        <v>4.250964999999999</v>
      </c>
      <c r="I88" s="2">
        <v>4.0891320000000002</v>
      </c>
      <c r="J88" s="2"/>
      <c r="K88" s="17" t="s">
        <v>48</v>
      </c>
      <c r="L88" s="17" t="s">
        <v>49</v>
      </c>
      <c r="M88" s="17" t="s">
        <v>47</v>
      </c>
      <c r="N88" s="20">
        <f t="shared" si="10"/>
        <v>50</v>
      </c>
      <c r="O88" s="20">
        <f t="shared" si="11"/>
        <v>100</v>
      </c>
      <c r="P88" s="20">
        <f t="shared" si="12"/>
        <v>50</v>
      </c>
      <c r="Q88" s="20">
        <f t="shared" si="13"/>
        <v>0</v>
      </c>
      <c r="R88" s="21">
        <f t="shared" si="14"/>
        <v>60</v>
      </c>
      <c r="S88" s="21">
        <f t="shared" si="15"/>
        <v>47.5</v>
      </c>
      <c r="T88" s="21">
        <f t="shared" si="16"/>
        <v>35</v>
      </c>
      <c r="U88" s="21">
        <f t="shared" si="17"/>
        <v>50</v>
      </c>
      <c r="V88" s="20">
        <f t="shared" si="18"/>
        <v>47.5</v>
      </c>
      <c r="W88" s="20">
        <f t="shared" si="19"/>
        <v>48.125</v>
      </c>
    </row>
    <row r="89" spans="1:23" ht="13.5" x14ac:dyDescent="0.25">
      <c r="A89" s="3">
        <v>42135</v>
      </c>
      <c r="B89" s="2">
        <v>4.4271000000000003</v>
      </c>
      <c r="C89" s="2">
        <v>63.543356605233086</v>
      </c>
      <c r="D89" s="2">
        <v>-0.1947831650627343</v>
      </c>
      <c r="E89" s="2">
        <v>-4.1257132348001851E-2</v>
      </c>
      <c r="F89" s="2">
        <v>4.4332599999999998</v>
      </c>
      <c r="G89" s="2">
        <v>4.4812400000000014</v>
      </c>
      <c r="H89" s="2">
        <v>4.2654149999999991</v>
      </c>
      <c r="I89" s="2">
        <v>4.0979239999999999</v>
      </c>
      <c r="J89" s="2"/>
      <c r="K89" s="17" t="s">
        <v>48</v>
      </c>
      <c r="L89" s="17" t="s">
        <v>55</v>
      </c>
      <c r="M89" s="17" t="s">
        <v>47</v>
      </c>
      <c r="N89" s="20">
        <f t="shared" si="10"/>
        <v>50</v>
      </c>
      <c r="O89" s="20">
        <f t="shared" si="11"/>
        <v>100</v>
      </c>
      <c r="P89" s="20">
        <f t="shared" si="12"/>
        <v>50</v>
      </c>
      <c r="Q89" s="20">
        <f t="shared" si="13"/>
        <v>16.5</v>
      </c>
      <c r="R89" s="21">
        <f t="shared" si="14"/>
        <v>62.475000000000001</v>
      </c>
      <c r="S89" s="21">
        <f t="shared" si="15"/>
        <v>51.625</v>
      </c>
      <c r="T89" s="21">
        <f t="shared" si="16"/>
        <v>42.424999999999997</v>
      </c>
      <c r="U89" s="21">
        <f t="shared" si="17"/>
        <v>54.125</v>
      </c>
      <c r="V89" s="20">
        <f t="shared" si="18"/>
        <v>52.17499999999999</v>
      </c>
      <c r="W89" s="20">
        <f t="shared" si="19"/>
        <v>52.662499999999994</v>
      </c>
    </row>
    <row r="90" spans="1:23" ht="13.5" x14ac:dyDescent="0.25">
      <c r="A90" s="3">
        <v>42136</v>
      </c>
      <c r="B90" s="2">
        <v>4.4579000000000004</v>
      </c>
      <c r="C90" s="2">
        <v>65.330321701773698</v>
      </c>
      <c r="D90" s="2">
        <v>-0.13905535570118666</v>
      </c>
      <c r="E90" s="2">
        <v>-4.8373846006831367E-2</v>
      </c>
      <c r="F90" s="2">
        <v>4.4332599999999998</v>
      </c>
      <c r="G90" s="2">
        <v>4.4741700000000009</v>
      </c>
      <c r="H90" s="2">
        <v>4.2814049999999995</v>
      </c>
      <c r="I90" s="2">
        <v>4.1077619999999992</v>
      </c>
      <c r="J90" s="2"/>
      <c r="K90" s="17" t="s">
        <v>52</v>
      </c>
      <c r="L90" s="17" t="s">
        <v>50</v>
      </c>
      <c r="M90" s="17" t="s">
        <v>55</v>
      </c>
      <c r="N90" s="20">
        <f t="shared" si="10"/>
        <v>50</v>
      </c>
      <c r="O90" s="20">
        <f t="shared" si="11"/>
        <v>100</v>
      </c>
      <c r="P90" s="20">
        <f t="shared" si="12"/>
        <v>50</v>
      </c>
      <c r="Q90" s="20">
        <f t="shared" si="13"/>
        <v>66</v>
      </c>
      <c r="R90" s="21">
        <f t="shared" si="14"/>
        <v>69.900000000000006</v>
      </c>
      <c r="S90" s="21">
        <f t="shared" si="15"/>
        <v>64</v>
      </c>
      <c r="T90" s="21">
        <f t="shared" si="16"/>
        <v>64.7</v>
      </c>
      <c r="U90" s="21">
        <f t="shared" si="17"/>
        <v>66.5</v>
      </c>
      <c r="V90" s="20">
        <f t="shared" si="18"/>
        <v>66.2</v>
      </c>
      <c r="W90" s="20">
        <f t="shared" si="19"/>
        <v>66.275000000000006</v>
      </c>
    </row>
    <row r="91" spans="1:23" ht="13.5" x14ac:dyDescent="0.25">
      <c r="A91" s="3">
        <v>42137</v>
      </c>
      <c r="B91" s="2">
        <v>4.5194000000000001</v>
      </c>
      <c r="C91" s="2">
        <v>68.636133111848324</v>
      </c>
      <c r="D91" s="2">
        <v>-8.5728378501100266E-2</v>
      </c>
      <c r="E91" s="2">
        <v>-5.808480899622142E-2</v>
      </c>
      <c r="F91" s="2">
        <v>4.4517200000000008</v>
      </c>
      <c r="G91" s="2">
        <v>4.46556</v>
      </c>
      <c r="H91" s="2">
        <v>4.3066149999999999</v>
      </c>
      <c r="I91" s="2">
        <v>4.1222119999999993</v>
      </c>
      <c r="J91" s="2"/>
      <c r="K91" s="17" t="s">
        <v>52</v>
      </c>
      <c r="L91" s="17" t="s">
        <v>50</v>
      </c>
      <c r="M91" s="17" t="s">
        <v>53</v>
      </c>
      <c r="N91" s="20">
        <f t="shared" si="10"/>
        <v>50</v>
      </c>
      <c r="O91" s="20">
        <f t="shared" si="11"/>
        <v>100</v>
      </c>
      <c r="P91" s="20">
        <f t="shared" si="12"/>
        <v>50</v>
      </c>
      <c r="Q91" s="20">
        <f t="shared" si="13"/>
        <v>100</v>
      </c>
      <c r="R91" s="21">
        <f t="shared" si="14"/>
        <v>75</v>
      </c>
      <c r="S91" s="21">
        <f t="shared" si="15"/>
        <v>72.5</v>
      </c>
      <c r="T91" s="21">
        <f t="shared" si="16"/>
        <v>80</v>
      </c>
      <c r="U91" s="21">
        <f t="shared" si="17"/>
        <v>75</v>
      </c>
      <c r="V91" s="20">
        <f t="shared" si="18"/>
        <v>75.833333333333329</v>
      </c>
      <c r="W91" s="20">
        <f t="shared" si="19"/>
        <v>75.625</v>
      </c>
    </row>
    <row r="92" spans="1:23" ht="13.5" x14ac:dyDescent="0.25">
      <c r="A92" s="3">
        <v>42138</v>
      </c>
      <c r="B92" s="2">
        <v>4.5194000000000001</v>
      </c>
      <c r="C92" s="2">
        <v>68.636133111848324</v>
      </c>
      <c r="D92" s="2">
        <v>-4.8143671253156661E-2</v>
      </c>
      <c r="E92" s="2">
        <v>-6.9558920950060388E-2</v>
      </c>
      <c r="F92" s="2">
        <v>4.4701800000000009</v>
      </c>
      <c r="G92" s="2">
        <v>4.4609499999999995</v>
      </c>
      <c r="H92" s="2">
        <v>4.3319799999999997</v>
      </c>
      <c r="I92" s="2">
        <v>4.1359859999999999</v>
      </c>
      <c r="J92" s="2"/>
      <c r="K92" s="17" t="s">
        <v>52</v>
      </c>
      <c r="L92" s="17" t="s">
        <v>50</v>
      </c>
      <c r="M92" s="17" t="s">
        <v>53</v>
      </c>
      <c r="N92" s="20">
        <f t="shared" si="10"/>
        <v>50</v>
      </c>
      <c r="O92" s="20">
        <f t="shared" si="11"/>
        <v>100</v>
      </c>
      <c r="P92" s="20">
        <f t="shared" si="12"/>
        <v>50</v>
      </c>
      <c r="Q92" s="20">
        <f t="shared" si="13"/>
        <v>100</v>
      </c>
      <c r="R92" s="21">
        <f t="shared" si="14"/>
        <v>75</v>
      </c>
      <c r="S92" s="21">
        <f t="shared" si="15"/>
        <v>72.5</v>
      </c>
      <c r="T92" s="21">
        <f t="shared" si="16"/>
        <v>80</v>
      </c>
      <c r="U92" s="21">
        <f t="shared" si="17"/>
        <v>75</v>
      </c>
      <c r="V92" s="20">
        <f t="shared" si="18"/>
        <v>75.833333333333329</v>
      </c>
      <c r="W92" s="20">
        <f t="shared" si="19"/>
        <v>75.625</v>
      </c>
    </row>
    <row r="93" spans="1:23" ht="13.5" x14ac:dyDescent="0.25">
      <c r="A93" s="3">
        <v>42139</v>
      </c>
      <c r="B93" s="2">
        <v>4.5194000000000001</v>
      </c>
      <c r="C93" s="2">
        <v>68.636133111848324</v>
      </c>
      <c r="D93" s="2">
        <v>-2.9453730574532599E-2</v>
      </c>
      <c r="E93" s="2">
        <v>-8.1944377563352655E-2</v>
      </c>
      <c r="F93" s="2">
        <v>4.4886400000000011</v>
      </c>
      <c r="G93" s="2">
        <v>4.4640299999999993</v>
      </c>
      <c r="H93" s="2">
        <v>4.3581150000000006</v>
      </c>
      <c r="I93" s="2">
        <v>4.1482839999999985</v>
      </c>
      <c r="J93" s="2"/>
      <c r="K93" s="17" t="s">
        <v>52</v>
      </c>
      <c r="L93" s="17" t="s">
        <v>50</v>
      </c>
      <c r="M93" s="17" t="s">
        <v>53</v>
      </c>
      <c r="N93" s="20">
        <f t="shared" si="10"/>
        <v>50</v>
      </c>
      <c r="O93" s="20">
        <f t="shared" si="11"/>
        <v>100</v>
      </c>
      <c r="P93" s="20">
        <f t="shared" si="12"/>
        <v>50</v>
      </c>
      <c r="Q93" s="20">
        <f t="shared" si="13"/>
        <v>100</v>
      </c>
      <c r="R93" s="21">
        <f t="shared" si="14"/>
        <v>75</v>
      </c>
      <c r="S93" s="21">
        <f t="shared" si="15"/>
        <v>72.5</v>
      </c>
      <c r="T93" s="21">
        <f t="shared" si="16"/>
        <v>80</v>
      </c>
      <c r="U93" s="21">
        <f t="shared" si="17"/>
        <v>75</v>
      </c>
      <c r="V93" s="20">
        <f t="shared" si="18"/>
        <v>75.833333333333329</v>
      </c>
      <c r="W93" s="20">
        <f t="shared" si="19"/>
        <v>75.625</v>
      </c>
    </row>
    <row r="94" spans="1:23" ht="13.5" x14ac:dyDescent="0.25">
      <c r="A94" s="3">
        <v>42142</v>
      </c>
      <c r="B94" s="2">
        <v>4.3963999999999999</v>
      </c>
      <c r="C94" s="2">
        <v>55.432909412071602</v>
      </c>
      <c r="D94" s="2">
        <v>-1.0437922571911784E-2</v>
      </c>
      <c r="E94" s="2">
        <v>-8.9750597485318773E-2</v>
      </c>
      <c r="F94" s="2">
        <v>4.4824999999999999</v>
      </c>
      <c r="G94" s="2">
        <v>4.4578800000000003</v>
      </c>
      <c r="H94" s="2">
        <v>4.3793300000000013</v>
      </c>
      <c r="I94" s="2">
        <v>4.1564619999999985</v>
      </c>
      <c r="J94" s="2"/>
      <c r="K94" s="17" t="s">
        <v>52</v>
      </c>
      <c r="L94" s="17" t="s">
        <v>50</v>
      </c>
      <c r="M94" s="17" t="s">
        <v>54</v>
      </c>
      <c r="N94" s="20">
        <f t="shared" si="10"/>
        <v>50</v>
      </c>
      <c r="O94" s="20">
        <f t="shared" si="11"/>
        <v>100</v>
      </c>
      <c r="P94" s="20">
        <f t="shared" si="12"/>
        <v>50</v>
      </c>
      <c r="Q94" s="20">
        <f t="shared" si="13"/>
        <v>83</v>
      </c>
      <c r="R94" s="21">
        <f t="shared" si="14"/>
        <v>72.45</v>
      </c>
      <c r="S94" s="21">
        <f t="shared" si="15"/>
        <v>68.25</v>
      </c>
      <c r="T94" s="21">
        <f t="shared" si="16"/>
        <v>72.349999999999994</v>
      </c>
      <c r="U94" s="21">
        <f t="shared" si="17"/>
        <v>70.75</v>
      </c>
      <c r="V94" s="20">
        <f t="shared" si="18"/>
        <v>71.016666666666666</v>
      </c>
      <c r="W94" s="20">
        <f t="shared" si="19"/>
        <v>70.949999999999989</v>
      </c>
    </row>
    <row r="95" spans="1:23" ht="13.5" x14ac:dyDescent="0.25">
      <c r="A95" s="3">
        <v>42143</v>
      </c>
      <c r="B95" s="2">
        <v>4.5316999999999998</v>
      </c>
      <c r="C95" s="2">
        <v>63.704008237151051</v>
      </c>
      <c r="D95" s="2">
        <v>-4.7419143354217042E-3</v>
      </c>
      <c r="E95" s="2">
        <v>-9.2972011149039177E-2</v>
      </c>
      <c r="F95" s="2">
        <v>4.4972599999999998</v>
      </c>
      <c r="G95" s="2">
        <v>4.4652599999999998</v>
      </c>
      <c r="H95" s="2">
        <v>4.4076150000000016</v>
      </c>
      <c r="I95" s="2">
        <v>4.1673459999999984</v>
      </c>
      <c r="J95" s="2"/>
      <c r="K95" s="17" t="s">
        <v>52</v>
      </c>
      <c r="L95" s="17" t="s">
        <v>50</v>
      </c>
      <c r="M95" s="17" t="s">
        <v>53</v>
      </c>
      <c r="N95" s="20">
        <f t="shared" si="10"/>
        <v>50</v>
      </c>
      <c r="O95" s="20">
        <f t="shared" si="11"/>
        <v>100</v>
      </c>
      <c r="P95" s="20">
        <f t="shared" si="12"/>
        <v>50</v>
      </c>
      <c r="Q95" s="20">
        <f t="shared" si="13"/>
        <v>100</v>
      </c>
      <c r="R95" s="21">
        <f t="shared" si="14"/>
        <v>75</v>
      </c>
      <c r="S95" s="21">
        <f t="shared" si="15"/>
        <v>72.5</v>
      </c>
      <c r="T95" s="21">
        <f t="shared" si="16"/>
        <v>80</v>
      </c>
      <c r="U95" s="21">
        <f t="shared" si="17"/>
        <v>75</v>
      </c>
      <c r="V95" s="20">
        <f t="shared" si="18"/>
        <v>75.833333333333329</v>
      </c>
      <c r="W95" s="20">
        <f t="shared" si="19"/>
        <v>75.625</v>
      </c>
    </row>
    <row r="96" spans="1:23" ht="13.5" x14ac:dyDescent="0.25">
      <c r="A96" s="3">
        <v>42144</v>
      </c>
      <c r="B96" s="2">
        <v>4.5194000000000001</v>
      </c>
      <c r="C96" s="2">
        <v>62.56719888754607</v>
      </c>
      <c r="D96" s="2">
        <v>-4.893566978223518E-3</v>
      </c>
      <c r="E96" s="2">
        <v>-8.8850094336560909E-2</v>
      </c>
      <c r="F96" s="2">
        <v>4.4972599999999998</v>
      </c>
      <c r="G96" s="2">
        <v>4.4744900000000012</v>
      </c>
      <c r="H96" s="2">
        <v>4.4399000000000015</v>
      </c>
      <c r="I96" s="2">
        <v>4.1789679999999985</v>
      </c>
      <c r="J96" s="2"/>
      <c r="K96" s="17" t="s">
        <v>48</v>
      </c>
      <c r="L96" s="17" t="s">
        <v>49</v>
      </c>
      <c r="M96" s="17" t="s">
        <v>55</v>
      </c>
      <c r="N96" s="20">
        <f t="shared" si="10"/>
        <v>50</v>
      </c>
      <c r="O96" s="20">
        <f t="shared" si="11"/>
        <v>100</v>
      </c>
      <c r="P96" s="20">
        <f t="shared" si="12"/>
        <v>50</v>
      </c>
      <c r="Q96" s="20">
        <f t="shared" si="13"/>
        <v>0</v>
      </c>
      <c r="R96" s="21">
        <f t="shared" si="14"/>
        <v>60</v>
      </c>
      <c r="S96" s="21">
        <f t="shared" si="15"/>
        <v>47.5</v>
      </c>
      <c r="T96" s="21">
        <f t="shared" si="16"/>
        <v>35</v>
      </c>
      <c r="U96" s="21">
        <f t="shared" si="17"/>
        <v>50</v>
      </c>
      <c r="V96" s="20">
        <f t="shared" si="18"/>
        <v>47.5</v>
      </c>
      <c r="W96" s="20">
        <f t="shared" si="19"/>
        <v>48.125</v>
      </c>
    </row>
    <row r="97" spans="1:23" ht="13.5" x14ac:dyDescent="0.25">
      <c r="A97" s="3">
        <v>42145</v>
      </c>
      <c r="B97" s="2">
        <v>4.5194000000000001</v>
      </c>
      <c r="C97" s="2">
        <v>62.56719888754607</v>
      </c>
      <c r="D97" s="2">
        <v>-6.0084678581597828E-3</v>
      </c>
      <c r="E97" s="2">
        <v>-8.4864902564301153E-2</v>
      </c>
      <c r="F97" s="2">
        <v>4.4972600000000007</v>
      </c>
      <c r="G97" s="2">
        <v>4.4837199999999999</v>
      </c>
      <c r="H97" s="2">
        <v>4.4606550000000009</v>
      </c>
      <c r="I97" s="2">
        <v>4.1906519999999983</v>
      </c>
      <c r="J97" s="2"/>
      <c r="K97" s="17" t="s">
        <v>48</v>
      </c>
      <c r="L97" s="17" t="s">
        <v>49</v>
      </c>
      <c r="M97" s="17" t="s">
        <v>55</v>
      </c>
      <c r="N97" s="20">
        <f t="shared" si="10"/>
        <v>50</v>
      </c>
      <c r="O97" s="20">
        <f t="shared" si="11"/>
        <v>100</v>
      </c>
      <c r="P97" s="20">
        <f t="shared" si="12"/>
        <v>50</v>
      </c>
      <c r="Q97" s="20">
        <f t="shared" si="13"/>
        <v>0</v>
      </c>
      <c r="R97" s="21">
        <f t="shared" si="14"/>
        <v>60</v>
      </c>
      <c r="S97" s="21">
        <f t="shared" si="15"/>
        <v>47.5</v>
      </c>
      <c r="T97" s="21">
        <f t="shared" si="16"/>
        <v>35</v>
      </c>
      <c r="U97" s="21">
        <f t="shared" si="17"/>
        <v>50</v>
      </c>
      <c r="V97" s="20">
        <f t="shared" si="18"/>
        <v>47.5</v>
      </c>
      <c r="W97" s="20">
        <f t="shared" si="19"/>
        <v>48.125</v>
      </c>
    </row>
    <row r="98" spans="1:23" ht="13.5" x14ac:dyDescent="0.25">
      <c r="A98" s="3">
        <v>42146</v>
      </c>
      <c r="B98" s="2">
        <v>4.5194000000000001</v>
      </c>
      <c r="C98" s="2">
        <v>62.56719888754607</v>
      </c>
      <c r="D98" s="2">
        <v>-7.8653449822327914E-3</v>
      </c>
      <c r="E98" s="2">
        <v>-8.1440152716275471E-2</v>
      </c>
      <c r="F98" s="2">
        <v>4.4972600000000007</v>
      </c>
      <c r="G98" s="2">
        <v>4.4929499999999996</v>
      </c>
      <c r="H98" s="2">
        <v>4.4794100000000014</v>
      </c>
      <c r="I98" s="2">
        <v>4.2023359999999981</v>
      </c>
      <c r="J98" s="2"/>
      <c r="K98" s="17" t="s">
        <v>48</v>
      </c>
      <c r="L98" s="17" t="s">
        <v>49</v>
      </c>
      <c r="M98" s="17" t="s">
        <v>55</v>
      </c>
      <c r="N98" s="20">
        <f t="shared" si="10"/>
        <v>50</v>
      </c>
      <c r="O98" s="20">
        <f t="shared" si="11"/>
        <v>100</v>
      </c>
      <c r="P98" s="20">
        <f t="shared" si="12"/>
        <v>50</v>
      </c>
      <c r="Q98" s="20">
        <f t="shared" si="13"/>
        <v>0</v>
      </c>
      <c r="R98" s="21">
        <f t="shared" si="14"/>
        <v>60</v>
      </c>
      <c r="S98" s="21">
        <f t="shared" si="15"/>
        <v>47.5</v>
      </c>
      <c r="T98" s="21">
        <f t="shared" si="16"/>
        <v>35</v>
      </c>
      <c r="U98" s="21">
        <f t="shared" si="17"/>
        <v>50</v>
      </c>
      <c r="V98" s="20">
        <f t="shared" si="18"/>
        <v>47.5</v>
      </c>
      <c r="W98" s="20">
        <f t="shared" si="19"/>
        <v>48.125</v>
      </c>
    </row>
    <row r="99" spans="1:23" ht="13.5" x14ac:dyDescent="0.25">
      <c r="A99" s="3">
        <v>42149</v>
      </c>
      <c r="B99" s="2">
        <v>4.4794</v>
      </c>
      <c r="C99" s="2">
        <v>58.338696963836107</v>
      </c>
      <c r="D99" s="2">
        <v>-7.3194185696729974E-3</v>
      </c>
      <c r="E99" s="2">
        <v>-7.9882754715435406E-2</v>
      </c>
      <c r="F99" s="2">
        <v>4.5138599999999993</v>
      </c>
      <c r="G99" s="2">
        <v>4.4981799999999996</v>
      </c>
      <c r="H99" s="2">
        <v>4.4897100000000005</v>
      </c>
      <c r="I99" s="2">
        <v>4.213219999999998</v>
      </c>
      <c r="J99" s="2"/>
      <c r="K99" s="17" t="s">
        <v>48</v>
      </c>
      <c r="L99" s="17" t="s">
        <v>49</v>
      </c>
      <c r="M99" s="17" t="s">
        <v>51</v>
      </c>
      <c r="N99" s="20">
        <f t="shared" si="10"/>
        <v>50</v>
      </c>
      <c r="O99" s="20">
        <f t="shared" si="11"/>
        <v>100</v>
      </c>
      <c r="P99" s="20">
        <f t="shared" si="12"/>
        <v>50</v>
      </c>
      <c r="Q99" s="20">
        <f t="shared" si="13"/>
        <v>0</v>
      </c>
      <c r="R99" s="21">
        <f t="shared" si="14"/>
        <v>60</v>
      </c>
      <c r="S99" s="21">
        <f t="shared" si="15"/>
        <v>47.5</v>
      </c>
      <c r="T99" s="21">
        <f t="shared" si="16"/>
        <v>35</v>
      </c>
      <c r="U99" s="21">
        <f t="shared" si="17"/>
        <v>50</v>
      </c>
      <c r="V99" s="20">
        <f t="shared" si="18"/>
        <v>47.5</v>
      </c>
      <c r="W99" s="20">
        <f t="shared" si="19"/>
        <v>48.125</v>
      </c>
    </row>
    <row r="100" spans="1:23" ht="13.5" x14ac:dyDescent="0.25">
      <c r="A100" s="3">
        <v>42150</v>
      </c>
      <c r="B100" s="2">
        <v>4.5194000000000001</v>
      </c>
      <c r="C100" s="2">
        <v>61.165176462746857</v>
      </c>
      <c r="D100" s="2">
        <v>-5.6287990889529738E-3</v>
      </c>
      <c r="E100" s="2">
        <v>-7.6879907500418676E-2</v>
      </c>
      <c r="F100" s="2">
        <v>4.5114000000000001</v>
      </c>
      <c r="G100" s="2">
        <v>4.5043299999999995</v>
      </c>
      <c r="H100" s="2">
        <v>4.4892500000000002</v>
      </c>
      <c r="I100" s="2">
        <v>4.2245959999999974</v>
      </c>
      <c r="J100" s="2"/>
      <c r="K100" s="17" t="s">
        <v>48</v>
      </c>
      <c r="L100" s="17" t="s">
        <v>49</v>
      </c>
      <c r="M100" s="17" t="s">
        <v>47</v>
      </c>
      <c r="N100" s="20">
        <f t="shared" si="10"/>
        <v>50</v>
      </c>
      <c r="O100" s="20">
        <f t="shared" si="11"/>
        <v>100</v>
      </c>
      <c r="P100" s="20">
        <f t="shared" si="12"/>
        <v>50</v>
      </c>
      <c r="Q100" s="20">
        <f t="shared" si="13"/>
        <v>0</v>
      </c>
      <c r="R100" s="21">
        <f t="shared" si="14"/>
        <v>60</v>
      </c>
      <c r="S100" s="21">
        <f t="shared" si="15"/>
        <v>47.5</v>
      </c>
      <c r="T100" s="21">
        <f t="shared" si="16"/>
        <v>35</v>
      </c>
      <c r="U100" s="21">
        <f t="shared" si="17"/>
        <v>50</v>
      </c>
      <c r="V100" s="20">
        <f t="shared" si="18"/>
        <v>47.5</v>
      </c>
      <c r="W100" s="20">
        <f t="shared" si="19"/>
        <v>48.125</v>
      </c>
    </row>
    <row r="101" spans="1:23" ht="13.5" x14ac:dyDescent="0.25">
      <c r="A101" s="3">
        <v>42151</v>
      </c>
      <c r="B101" s="2">
        <v>4.6116000000000001</v>
      </c>
      <c r="C101" s="2">
        <v>66.762682485805641</v>
      </c>
      <c r="D101" s="2">
        <v>-2.30903967711793E-3</v>
      </c>
      <c r="E101" s="2">
        <v>-6.8611959532231162E-2</v>
      </c>
      <c r="F101" s="2">
        <v>4.5298400000000001</v>
      </c>
      <c r="G101" s="2">
        <v>4.5135500000000004</v>
      </c>
      <c r="H101" s="2">
        <v>4.4895550000000002</v>
      </c>
      <c r="I101" s="2">
        <v>4.2378159999999978</v>
      </c>
      <c r="J101" s="2"/>
      <c r="K101" s="17" t="s">
        <v>52</v>
      </c>
      <c r="L101" s="17" t="s">
        <v>55</v>
      </c>
      <c r="M101" s="17" t="s">
        <v>53</v>
      </c>
      <c r="N101" s="20">
        <f t="shared" si="10"/>
        <v>50</v>
      </c>
      <c r="O101" s="20">
        <f t="shared" si="11"/>
        <v>100</v>
      </c>
      <c r="P101" s="20">
        <f t="shared" si="12"/>
        <v>50</v>
      </c>
      <c r="Q101" s="20">
        <f t="shared" si="13"/>
        <v>83.5</v>
      </c>
      <c r="R101" s="21">
        <f t="shared" si="14"/>
        <v>72.525000000000006</v>
      </c>
      <c r="S101" s="21">
        <f t="shared" si="15"/>
        <v>68.375</v>
      </c>
      <c r="T101" s="21">
        <f t="shared" si="16"/>
        <v>72.575000000000003</v>
      </c>
      <c r="U101" s="21">
        <f t="shared" si="17"/>
        <v>70.875</v>
      </c>
      <c r="V101" s="20">
        <f t="shared" si="18"/>
        <v>71.158333333333346</v>
      </c>
      <c r="W101" s="20">
        <f t="shared" si="19"/>
        <v>71.087500000000006</v>
      </c>
    </row>
    <row r="102" spans="1:23" ht="13.5" x14ac:dyDescent="0.25">
      <c r="A102" s="3">
        <v>42152</v>
      </c>
      <c r="B102" s="2">
        <v>4.7346000000000004</v>
      </c>
      <c r="C102" s="2">
        <v>72.464627916606773</v>
      </c>
      <c r="D102" s="2">
        <v>-9.8435980903284204E-3</v>
      </c>
      <c r="E102" s="2">
        <v>-5.7100816433819514E-2</v>
      </c>
      <c r="F102" s="2">
        <v>4.5728799999999996</v>
      </c>
      <c r="G102" s="2">
        <v>4.5350700000000002</v>
      </c>
      <c r="H102" s="2">
        <v>4.4980099999999998</v>
      </c>
      <c r="I102" s="2">
        <v>4.2534959999999984</v>
      </c>
      <c r="J102" s="2"/>
      <c r="K102" s="17" t="s">
        <v>52</v>
      </c>
      <c r="L102" s="17" t="s">
        <v>50</v>
      </c>
      <c r="M102" s="17" t="s">
        <v>53</v>
      </c>
      <c r="N102" s="20">
        <f t="shared" si="10"/>
        <v>50</v>
      </c>
      <c r="O102" s="20">
        <f t="shared" si="11"/>
        <v>100</v>
      </c>
      <c r="P102" s="20">
        <f t="shared" si="12"/>
        <v>50</v>
      </c>
      <c r="Q102" s="20">
        <f t="shared" si="13"/>
        <v>100</v>
      </c>
      <c r="R102" s="21">
        <f t="shared" si="14"/>
        <v>75</v>
      </c>
      <c r="S102" s="21">
        <f t="shared" si="15"/>
        <v>72.5</v>
      </c>
      <c r="T102" s="21">
        <f t="shared" si="16"/>
        <v>80</v>
      </c>
      <c r="U102" s="21">
        <f t="shared" si="17"/>
        <v>75</v>
      </c>
      <c r="V102" s="20">
        <f t="shared" si="18"/>
        <v>75.833333333333329</v>
      </c>
      <c r="W102" s="20">
        <f t="shared" si="19"/>
        <v>75.625</v>
      </c>
    </row>
    <row r="103" spans="1:23" ht="13.5" x14ac:dyDescent="0.25">
      <c r="A103" s="3">
        <v>42153</v>
      </c>
      <c r="B103" s="2">
        <v>4.5993000000000004</v>
      </c>
      <c r="C103" s="2">
        <v>60.225396949663903</v>
      </c>
      <c r="D103" s="2">
        <v>-8.0647638204469629E-3</v>
      </c>
      <c r="E103" s="2">
        <v>-4.3810019350263595E-2</v>
      </c>
      <c r="F103" s="2">
        <v>4.5888599999999995</v>
      </c>
      <c r="G103" s="2">
        <v>4.5430600000000005</v>
      </c>
      <c r="H103" s="2">
        <v>4.503544999999999</v>
      </c>
      <c r="I103" s="2">
        <v>4.2658539999999983</v>
      </c>
      <c r="J103" s="2"/>
      <c r="K103" s="17" t="s">
        <v>52</v>
      </c>
      <c r="L103" s="17" t="s">
        <v>55</v>
      </c>
      <c r="M103" s="17" t="s">
        <v>53</v>
      </c>
      <c r="N103" s="20">
        <f t="shared" si="10"/>
        <v>50</v>
      </c>
      <c r="O103" s="20">
        <f t="shared" si="11"/>
        <v>100</v>
      </c>
      <c r="P103" s="20">
        <f t="shared" si="12"/>
        <v>50</v>
      </c>
      <c r="Q103" s="20">
        <f t="shared" si="13"/>
        <v>83.5</v>
      </c>
      <c r="R103" s="21">
        <f t="shared" si="14"/>
        <v>72.525000000000006</v>
      </c>
      <c r="S103" s="21">
        <f t="shared" si="15"/>
        <v>68.375</v>
      </c>
      <c r="T103" s="21">
        <f t="shared" si="16"/>
        <v>72.575000000000003</v>
      </c>
      <c r="U103" s="21">
        <f t="shared" si="17"/>
        <v>70.875</v>
      </c>
      <c r="V103" s="20">
        <f t="shared" si="18"/>
        <v>71.158333333333346</v>
      </c>
      <c r="W103" s="20">
        <f t="shared" si="19"/>
        <v>71.087500000000006</v>
      </c>
    </row>
    <row r="104" spans="1:23" ht="13.5" x14ac:dyDescent="0.25">
      <c r="A104" s="3">
        <v>42156</v>
      </c>
      <c r="B104" s="2">
        <v>4.5932000000000004</v>
      </c>
      <c r="C104" s="2">
        <v>59.735530707654334</v>
      </c>
      <c r="D104" s="2">
        <v>-2.5960950488539858E-2</v>
      </c>
      <c r="E104" s="2">
        <v>-3.2784233019201879E-2</v>
      </c>
      <c r="F104" s="2">
        <v>4.6116200000000003</v>
      </c>
      <c r="G104" s="2">
        <v>4.5627399999999998</v>
      </c>
      <c r="H104" s="2">
        <v>4.5103099999999996</v>
      </c>
      <c r="I104" s="2">
        <v>4.2787059999999979</v>
      </c>
      <c r="J104" s="2"/>
      <c r="K104" s="17" t="s">
        <v>52</v>
      </c>
      <c r="L104" s="17" t="s">
        <v>55</v>
      </c>
      <c r="M104" s="17" t="s">
        <v>53</v>
      </c>
      <c r="N104" s="20">
        <f t="shared" si="10"/>
        <v>50</v>
      </c>
      <c r="O104" s="20">
        <f t="shared" si="11"/>
        <v>100</v>
      </c>
      <c r="P104" s="20">
        <f t="shared" si="12"/>
        <v>50</v>
      </c>
      <c r="Q104" s="20">
        <f t="shared" si="13"/>
        <v>83.5</v>
      </c>
      <c r="R104" s="21">
        <f t="shared" si="14"/>
        <v>72.525000000000006</v>
      </c>
      <c r="S104" s="21">
        <f t="shared" si="15"/>
        <v>68.375</v>
      </c>
      <c r="T104" s="21">
        <f t="shared" si="16"/>
        <v>72.575000000000003</v>
      </c>
      <c r="U104" s="21">
        <f t="shared" si="17"/>
        <v>70.875</v>
      </c>
      <c r="V104" s="20">
        <f t="shared" si="18"/>
        <v>71.158333333333346</v>
      </c>
      <c r="W104" s="20">
        <f t="shared" si="19"/>
        <v>71.087500000000006</v>
      </c>
    </row>
    <row r="105" spans="1:23" ht="13.5" x14ac:dyDescent="0.25">
      <c r="A105" s="3">
        <v>42157</v>
      </c>
      <c r="B105" s="2">
        <v>4.5408999999999997</v>
      </c>
      <c r="C105" s="2">
        <v>55.562637850232122</v>
      </c>
      <c r="D105" s="2">
        <v>-1.7239604425211219E-2</v>
      </c>
      <c r="E105" s="2">
        <v>-2.5961721467698436E-2</v>
      </c>
      <c r="F105" s="2">
        <v>4.61592</v>
      </c>
      <c r="G105" s="2">
        <v>4.5636600000000005</v>
      </c>
      <c r="H105" s="2">
        <v>4.5144599999999988</v>
      </c>
      <c r="I105" s="2">
        <v>4.2902039999999984</v>
      </c>
      <c r="J105" s="2"/>
      <c r="K105" s="17" t="s">
        <v>48</v>
      </c>
      <c r="L105" s="17" t="s">
        <v>55</v>
      </c>
      <c r="M105" s="17" t="s">
        <v>51</v>
      </c>
      <c r="N105" s="20">
        <f t="shared" si="10"/>
        <v>50</v>
      </c>
      <c r="O105" s="20">
        <f t="shared" si="11"/>
        <v>100</v>
      </c>
      <c r="P105" s="20">
        <f t="shared" si="12"/>
        <v>50</v>
      </c>
      <c r="Q105" s="20">
        <f t="shared" si="13"/>
        <v>16.5</v>
      </c>
      <c r="R105" s="21">
        <f t="shared" si="14"/>
        <v>62.475000000000001</v>
      </c>
      <c r="S105" s="21">
        <f t="shared" si="15"/>
        <v>51.625</v>
      </c>
      <c r="T105" s="21">
        <f t="shared" si="16"/>
        <v>42.424999999999997</v>
      </c>
      <c r="U105" s="21">
        <f t="shared" si="17"/>
        <v>54.125</v>
      </c>
      <c r="V105" s="20">
        <f t="shared" si="18"/>
        <v>52.17499999999999</v>
      </c>
      <c r="W105" s="20">
        <f t="shared" si="19"/>
        <v>52.662499999999994</v>
      </c>
    </row>
    <row r="106" spans="1:23" ht="13.5" x14ac:dyDescent="0.25">
      <c r="A106" s="3">
        <v>42158</v>
      </c>
      <c r="B106" s="2">
        <v>4.5039999999999996</v>
      </c>
      <c r="C106" s="2">
        <v>52.762133714237621</v>
      </c>
      <c r="D106" s="2">
        <v>-9.4739959206071589E-3</v>
      </c>
      <c r="E106" s="2">
        <v>-2.2386746346042104E-2</v>
      </c>
      <c r="F106" s="2">
        <v>4.5944000000000003</v>
      </c>
      <c r="G106" s="2">
        <v>4.5621200000000002</v>
      </c>
      <c r="H106" s="2">
        <v>4.5183049999999998</v>
      </c>
      <c r="I106" s="2">
        <v>4.3021939999999974</v>
      </c>
      <c r="J106" s="2"/>
      <c r="K106" s="17" t="s">
        <v>48</v>
      </c>
      <c r="L106" s="17" t="s">
        <v>49</v>
      </c>
      <c r="M106" s="17" t="s">
        <v>47</v>
      </c>
      <c r="N106" s="20">
        <f t="shared" si="10"/>
        <v>50</v>
      </c>
      <c r="O106" s="20">
        <f t="shared" si="11"/>
        <v>100</v>
      </c>
      <c r="P106" s="20">
        <f t="shared" si="12"/>
        <v>50</v>
      </c>
      <c r="Q106" s="20">
        <f t="shared" si="13"/>
        <v>0</v>
      </c>
      <c r="R106" s="21">
        <f t="shared" si="14"/>
        <v>60</v>
      </c>
      <c r="S106" s="21">
        <f t="shared" si="15"/>
        <v>47.5</v>
      </c>
      <c r="T106" s="21">
        <f t="shared" si="16"/>
        <v>35</v>
      </c>
      <c r="U106" s="21">
        <f t="shared" si="17"/>
        <v>50</v>
      </c>
      <c r="V106" s="20">
        <f t="shared" si="18"/>
        <v>47.5</v>
      </c>
      <c r="W106" s="20">
        <f t="shared" si="19"/>
        <v>48.125</v>
      </c>
    </row>
    <row r="107" spans="1:23" ht="13.5" x14ac:dyDescent="0.25">
      <c r="A107" s="3">
        <v>42159</v>
      </c>
      <c r="B107" s="2">
        <v>4.5039999999999996</v>
      </c>
      <c r="C107" s="2">
        <v>52.762133714237621</v>
      </c>
      <c r="D107" s="2">
        <v>-3.1063653723206741E-3</v>
      </c>
      <c r="E107" s="2">
        <v>-2.0173731793411247E-2</v>
      </c>
      <c r="F107" s="2">
        <v>4.5482800000000001</v>
      </c>
      <c r="G107" s="2">
        <v>4.5605799999999999</v>
      </c>
      <c r="H107" s="2">
        <v>4.522149999999999</v>
      </c>
      <c r="I107" s="2">
        <v>4.3138759999999978</v>
      </c>
      <c r="J107" s="2"/>
      <c r="K107" s="17" t="s">
        <v>48</v>
      </c>
      <c r="L107" s="17" t="s">
        <v>49</v>
      </c>
      <c r="M107" s="17" t="s">
        <v>47</v>
      </c>
      <c r="N107" s="20">
        <f t="shared" si="10"/>
        <v>50</v>
      </c>
      <c r="O107" s="20">
        <f t="shared" si="11"/>
        <v>100</v>
      </c>
      <c r="P107" s="20">
        <f t="shared" si="12"/>
        <v>50</v>
      </c>
      <c r="Q107" s="20">
        <f t="shared" si="13"/>
        <v>0</v>
      </c>
      <c r="R107" s="21">
        <f t="shared" si="14"/>
        <v>60</v>
      </c>
      <c r="S107" s="21">
        <f t="shared" si="15"/>
        <v>47.5</v>
      </c>
      <c r="T107" s="21">
        <f t="shared" si="16"/>
        <v>35</v>
      </c>
      <c r="U107" s="21">
        <f t="shared" si="17"/>
        <v>50</v>
      </c>
      <c r="V107" s="20">
        <f t="shared" si="18"/>
        <v>47.5</v>
      </c>
      <c r="W107" s="20">
        <f t="shared" si="19"/>
        <v>48.125</v>
      </c>
    </row>
    <row r="108" spans="1:23" ht="13.5" x14ac:dyDescent="0.25">
      <c r="A108" s="3">
        <v>42160</v>
      </c>
      <c r="B108" s="2">
        <v>4.4885999999999999</v>
      </c>
      <c r="C108" s="2">
        <v>51.505607374261238</v>
      </c>
      <c r="D108" s="2">
        <v>3.2341584518054134E-3</v>
      </c>
      <c r="E108" s="2">
        <v>-1.9621149740835481E-2</v>
      </c>
      <c r="F108" s="2">
        <v>4.5261399999999998</v>
      </c>
      <c r="G108" s="2">
        <v>4.5574999999999992</v>
      </c>
      <c r="H108" s="2">
        <v>4.5252250000000007</v>
      </c>
      <c r="I108" s="2">
        <v>4.3249439999999977</v>
      </c>
      <c r="J108" s="2"/>
      <c r="K108" s="17" t="s">
        <v>48</v>
      </c>
      <c r="L108" s="17" t="s">
        <v>49</v>
      </c>
      <c r="M108" s="17" t="s">
        <v>47</v>
      </c>
      <c r="N108" s="20">
        <f t="shared" si="10"/>
        <v>50</v>
      </c>
      <c r="O108" s="20">
        <f t="shared" si="11"/>
        <v>100</v>
      </c>
      <c r="P108" s="20">
        <f t="shared" si="12"/>
        <v>50</v>
      </c>
      <c r="Q108" s="20">
        <f t="shared" si="13"/>
        <v>0</v>
      </c>
      <c r="R108" s="21">
        <f t="shared" si="14"/>
        <v>60</v>
      </c>
      <c r="S108" s="21">
        <f t="shared" si="15"/>
        <v>47.5</v>
      </c>
      <c r="T108" s="21">
        <f t="shared" si="16"/>
        <v>35</v>
      </c>
      <c r="U108" s="21">
        <f t="shared" si="17"/>
        <v>50</v>
      </c>
      <c r="V108" s="20">
        <f t="shared" si="18"/>
        <v>47.5</v>
      </c>
      <c r="W108" s="20">
        <f t="shared" si="19"/>
        <v>48.125</v>
      </c>
    </row>
    <row r="109" spans="1:23" ht="13.5" x14ac:dyDescent="0.25">
      <c r="A109" s="3">
        <v>42163</v>
      </c>
      <c r="B109" s="2">
        <v>4.6085000000000003</v>
      </c>
      <c r="C109" s="2">
        <v>59.577193033765944</v>
      </c>
      <c r="D109" s="2">
        <v>-6.5193816683448702E-3</v>
      </c>
      <c r="E109" s="2">
        <v>-1.7713484326398788E-2</v>
      </c>
      <c r="F109" s="2">
        <v>4.5291999999999994</v>
      </c>
      <c r="G109" s="2">
        <v>4.5704099999999999</v>
      </c>
      <c r="H109" s="2">
        <v>4.5342950000000011</v>
      </c>
      <c r="I109" s="2">
        <v>4.338409999999997</v>
      </c>
      <c r="J109" s="2"/>
      <c r="K109" s="17" t="s">
        <v>52</v>
      </c>
      <c r="L109" s="17" t="s">
        <v>50</v>
      </c>
      <c r="M109" s="17" t="s">
        <v>53</v>
      </c>
      <c r="N109" s="20">
        <f t="shared" si="10"/>
        <v>50</v>
      </c>
      <c r="O109" s="20">
        <f t="shared" si="11"/>
        <v>100</v>
      </c>
      <c r="P109" s="20">
        <f t="shared" si="12"/>
        <v>50</v>
      </c>
      <c r="Q109" s="20">
        <f t="shared" si="13"/>
        <v>100</v>
      </c>
      <c r="R109" s="21">
        <f t="shared" si="14"/>
        <v>75</v>
      </c>
      <c r="S109" s="21">
        <f t="shared" si="15"/>
        <v>72.5</v>
      </c>
      <c r="T109" s="21">
        <f t="shared" si="16"/>
        <v>80</v>
      </c>
      <c r="U109" s="21">
        <f t="shared" si="17"/>
        <v>75</v>
      </c>
      <c r="V109" s="20">
        <f t="shared" si="18"/>
        <v>75.833333333333329</v>
      </c>
      <c r="W109" s="20">
        <f t="shared" si="19"/>
        <v>75.625</v>
      </c>
    </row>
    <row r="110" spans="1:23" ht="13.5" x14ac:dyDescent="0.25">
      <c r="A110" s="3">
        <v>42164</v>
      </c>
      <c r="B110" s="2">
        <v>4.6577000000000002</v>
      </c>
      <c r="C110" s="2">
        <v>62.346691217096271</v>
      </c>
      <c r="D110" s="2">
        <v>-1.3048572569677397E-2</v>
      </c>
      <c r="E110" s="2">
        <v>-2.1162775939184669E-2</v>
      </c>
      <c r="F110" s="2">
        <v>4.5525599999999997</v>
      </c>
      <c r="G110" s="2">
        <v>4.5842399999999994</v>
      </c>
      <c r="H110" s="2">
        <v>4.5442850000000012</v>
      </c>
      <c r="I110" s="2">
        <v>4.3516299999999974</v>
      </c>
      <c r="J110" s="2"/>
      <c r="K110" s="17" t="s">
        <v>52</v>
      </c>
      <c r="L110" s="17" t="s">
        <v>50</v>
      </c>
      <c r="M110" s="17" t="s">
        <v>53</v>
      </c>
      <c r="N110" s="20">
        <f t="shared" si="10"/>
        <v>50</v>
      </c>
      <c r="O110" s="20">
        <f t="shared" si="11"/>
        <v>100</v>
      </c>
      <c r="P110" s="20">
        <f t="shared" si="12"/>
        <v>50</v>
      </c>
      <c r="Q110" s="20">
        <f t="shared" si="13"/>
        <v>100</v>
      </c>
      <c r="R110" s="21">
        <f t="shared" si="14"/>
        <v>75</v>
      </c>
      <c r="S110" s="21">
        <f t="shared" si="15"/>
        <v>72.5</v>
      </c>
      <c r="T110" s="21">
        <f t="shared" si="16"/>
        <v>80</v>
      </c>
      <c r="U110" s="21">
        <f t="shared" si="17"/>
        <v>75</v>
      </c>
      <c r="V110" s="20">
        <f t="shared" si="18"/>
        <v>75.833333333333329</v>
      </c>
      <c r="W110" s="20">
        <f t="shared" si="19"/>
        <v>75.625</v>
      </c>
    </row>
    <row r="111" spans="1:23" ht="13.5" x14ac:dyDescent="0.25">
      <c r="A111" s="3">
        <v>42165</v>
      </c>
      <c r="B111" s="2">
        <v>4.6730999999999998</v>
      </c>
      <c r="C111" s="2">
        <v>63.196658424968348</v>
      </c>
      <c r="D111" s="2">
        <v>-6.5475275770499053E-3</v>
      </c>
      <c r="E111" s="2">
        <v>-3.0165040086336137E-2</v>
      </c>
      <c r="F111" s="2">
        <v>4.5863800000000001</v>
      </c>
      <c r="G111" s="2">
        <v>4.5903899999999993</v>
      </c>
      <c r="H111" s="2">
        <v>4.5519700000000016</v>
      </c>
      <c r="I111" s="2">
        <v>4.3651579999999974</v>
      </c>
      <c r="J111" s="2"/>
      <c r="K111" s="17" t="s">
        <v>52</v>
      </c>
      <c r="L111" s="17" t="s">
        <v>50</v>
      </c>
      <c r="M111" s="17" t="s">
        <v>53</v>
      </c>
      <c r="N111" s="20">
        <f t="shared" si="10"/>
        <v>50</v>
      </c>
      <c r="O111" s="20">
        <f t="shared" si="11"/>
        <v>100</v>
      </c>
      <c r="P111" s="20">
        <f t="shared" si="12"/>
        <v>50</v>
      </c>
      <c r="Q111" s="20">
        <f t="shared" si="13"/>
        <v>100</v>
      </c>
      <c r="R111" s="21">
        <f t="shared" si="14"/>
        <v>75</v>
      </c>
      <c r="S111" s="21">
        <f t="shared" si="15"/>
        <v>72.5</v>
      </c>
      <c r="T111" s="21">
        <f t="shared" si="16"/>
        <v>80</v>
      </c>
      <c r="U111" s="21">
        <f t="shared" si="17"/>
        <v>75</v>
      </c>
      <c r="V111" s="20">
        <f t="shared" si="18"/>
        <v>75.833333333333329</v>
      </c>
      <c r="W111" s="20">
        <f t="shared" si="19"/>
        <v>75.625</v>
      </c>
    </row>
    <row r="112" spans="1:23" ht="13.5" x14ac:dyDescent="0.25">
      <c r="A112" s="3">
        <v>42166</v>
      </c>
      <c r="B112" s="2">
        <v>4.6730999999999998</v>
      </c>
      <c r="C112" s="2">
        <v>63.196658424968348</v>
      </c>
      <c r="D112" s="2">
        <v>1.6842721663065774E-2</v>
      </c>
      <c r="E112" s="2">
        <v>-4.0641379063071262E-2</v>
      </c>
      <c r="F112" s="2">
        <v>4.6201999999999996</v>
      </c>
      <c r="G112" s="2">
        <v>4.5842399999999994</v>
      </c>
      <c r="H112" s="2">
        <v>4.5596550000000011</v>
      </c>
      <c r="I112" s="2">
        <v>4.3780699999999984</v>
      </c>
      <c r="J112" s="2"/>
      <c r="K112" s="17" t="s">
        <v>52</v>
      </c>
      <c r="L112" s="17" t="s">
        <v>50</v>
      </c>
      <c r="M112" s="17" t="s">
        <v>53</v>
      </c>
      <c r="N112" s="20">
        <f t="shared" si="10"/>
        <v>50</v>
      </c>
      <c r="O112" s="20">
        <f t="shared" si="11"/>
        <v>100</v>
      </c>
      <c r="P112" s="20">
        <f t="shared" si="12"/>
        <v>50</v>
      </c>
      <c r="Q112" s="20">
        <f t="shared" si="13"/>
        <v>100</v>
      </c>
      <c r="R112" s="21">
        <f t="shared" si="14"/>
        <v>75</v>
      </c>
      <c r="S112" s="21">
        <f t="shared" si="15"/>
        <v>72.5</v>
      </c>
      <c r="T112" s="21">
        <f t="shared" si="16"/>
        <v>80</v>
      </c>
      <c r="U112" s="21">
        <f t="shared" si="17"/>
        <v>75</v>
      </c>
      <c r="V112" s="20">
        <f t="shared" si="18"/>
        <v>75.833333333333329</v>
      </c>
      <c r="W112" s="20">
        <f t="shared" si="19"/>
        <v>75.625</v>
      </c>
    </row>
    <row r="113" spans="1:23" ht="13.5" x14ac:dyDescent="0.25">
      <c r="A113" s="3">
        <v>42167</v>
      </c>
      <c r="B113" s="2">
        <v>4.6422999999999996</v>
      </c>
      <c r="C113" s="2">
        <v>60.052327605568351</v>
      </c>
      <c r="D113" s="2">
        <v>1.7143427231098407E-2</v>
      </c>
      <c r="E113" s="2">
        <v>-5.1796289897601405E-2</v>
      </c>
      <c r="F113" s="2">
        <v>4.6509400000000003</v>
      </c>
      <c r="G113" s="2">
        <v>4.5885399999999992</v>
      </c>
      <c r="H113" s="2">
        <v>4.5658000000000012</v>
      </c>
      <c r="I113" s="2">
        <v>4.3879679999999981</v>
      </c>
      <c r="J113" s="2"/>
      <c r="K113" s="17" t="s">
        <v>52</v>
      </c>
      <c r="L113" s="17" t="s">
        <v>50</v>
      </c>
      <c r="M113" s="17" t="s">
        <v>53</v>
      </c>
      <c r="N113" s="20">
        <f t="shared" si="10"/>
        <v>50</v>
      </c>
      <c r="O113" s="20">
        <f t="shared" si="11"/>
        <v>100</v>
      </c>
      <c r="P113" s="20">
        <f t="shared" si="12"/>
        <v>50</v>
      </c>
      <c r="Q113" s="20">
        <f t="shared" si="13"/>
        <v>100</v>
      </c>
      <c r="R113" s="21">
        <f t="shared" si="14"/>
        <v>75</v>
      </c>
      <c r="S113" s="21">
        <f t="shared" si="15"/>
        <v>72.5</v>
      </c>
      <c r="T113" s="21">
        <f t="shared" si="16"/>
        <v>80</v>
      </c>
      <c r="U113" s="21">
        <f t="shared" si="17"/>
        <v>75</v>
      </c>
      <c r="V113" s="20">
        <f t="shared" si="18"/>
        <v>75.833333333333329</v>
      </c>
      <c r="W113" s="20">
        <f t="shared" si="19"/>
        <v>75.625</v>
      </c>
    </row>
    <row r="114" spans="1:23" ht="13.5" x14ac:dyDescent="0.25">
      <c r="A114" s="3">
        <v>42170</v>
      </c>
      <c r="B114" s="2">
        <v>4.6422999999999996</v>
      </c>
      <c r="C114" s="2">
        <v>60.052327605568351</v>
      </c>
      <c r="D114" s="2">
        <v>1.5755166041025781E-2</v>
      </c>
      <c r="E114" s="2">
        <v>-5.9253190525411961E-2</v>
      </c>
      <c r="F114" s="2">
        <v>4.6577000000000002</v>
      </c>
      <c r="G114" s="2">
        <v>4.5934499999999989</v>
      </c>
      <c r="H114" s="2">
        <v>4.5780950000000011</v>
      </c>
      <c r="I114" s="2">
        <v>4.398051999999999</v>
      </c>
      <c r="J114" s="2"/>
      <c r="K114" s="17" t="s">
        <v>48</v>
      </c>
      <c r="L114" s="17" t="s">
        <v>55</v>
      </c>
      <c r="M114" s="17" t="s">
        <v>51</v>
      </c>
      <c r="N114" s="20">
        <f t="shared" si="10"/>
        <v>50</v>
      </c>
      <c r="O114" s="20">
        <f t="shared" si="11"/>
        <v>100</v>
      </c>
      <c r="P114" s="20">
        <f t="shared" si="12"/>
        <v>50</v>
      </c>
      <c r="Q114" s="20">
        <f t="shared" si="13"/>
        <v>16.5</v>
      </c>
      <c r="R114" s="21">
        <f t="shared" si="14"/>
        <v>62.475000000000001</v>
      </c>
      <c r="S114" s="21">
        <f t="shared" si="15"/>
        <v>51.625</v>
      </c>
      <c r="T114" s="21">
        <f t="shared" si="16"/>
        <v>42.424999999999997</v>
      </c>
      <c r="U114" s="21">
        <f t="shared" si="17"/>
        <v>54.125</v>
      </c>
      <c r="V114" s="20">
        <f t="shared" si="18"/>
        <v>52.17499999999999</v>
      </c>
      <c r="W114" s="20">
        <f t="shared" si="19"/>
        <v>52.662499999999994</v>
      </c>
    </row>
    <row r="115" spans="1:23" ht="13.5" x14ac:dyDescent="0.25">
      <c r="A115" s="3">
        <v>42171</v>
      </c>
      <c r="B115" s="2">
        <v>4.6393000000000004</v>
      </c>
      <c r="C115" s="2">
        <v>59.71669066435166</v>
      </c>
      <c r="D115" s="2">
        <v>6.1044751822398879E-3</v>
      </c>
      <c r="E115" s="2">
        <v>-6.520304907501627E-2</v>
      </c>
      <c r="F115" s="2">
        <v>4.65402</v>
      </c>
      <c r="G115" s="2">
        <v>4.6032899999999994</v>
      </c>
      <c r="H115" s="2">
        <v>4.5834750000000017</v>
      </c>
      <c r="I115" s="2">
        <v>4.4080759999999986</v>
      </c>
      <c r="J115" s="2"/>
      <c r="K115" s="17" t="s">
        <v>48</v>
      </c>
      <c r="L115" s="17" t="s">
        <v>49</v>
      </c>
      <c r="M115" s="17" t="s">
        <v>47</v>
      </c>
      <c r="N115" s="20">
        <f t="shared" si="10"/>
        <v>50</v>
      </c>
      <c r="O115" s="20">
        <f t="shared" si="11"/>
        <v>100</v>
      </c>
      <c r="P115" s="20">
        <f t="shared" si="12"/>
        <v>50</v>
      </c>
      <c r="Q115" s="20">
        <f t="shared" si="13"/>
        <v>0</v>
      </c>
      <c r="R115" s="21">
        <f t="shared" si="14"/>
        <v>60</v>
      </c>
      <c r="S115" s="21">
        <f t="shared" si="15"/>
        <v>47.5</v>
      </c>
      <c r="T115" s="21">
        <f t="shared" si="16"/>
        <v>35</v>
      </c>
      <c r="U115" s="21">
        <f t="shared" si="17"/>
        <v>50</v>
      </c>
      <c r="V115" s="20">
        <f t="shared" si="18"/>
        <v>47.5</v>
      </c>
      <c r="W115" s="20">
        <f t="shared" si="19"/>
        <v>48.125</v>
      </c>
    </row>
    <row r="116" spans="1:23" ht="13.5" x14ac:dyDescent="0.25">
      <c r="A116" s="3">
        <v>42172</v>
      </c>
      <c r="B116" s="2">
        <v>4.6116000000000001</v>
      </c>
      <c r="C116" s="2">
        <v>56.572639882259459</v>
      </c>
      <c r="D116" s="2">
        <v>-6.2726128146124438E-3</v>
      </c>
      <c r="E116" s="2">
        <v>-6.919738314092222E-2</v>
      </c>
      <c r="F116" s="2">
        <v>4.6417200000000003</v>
      </c>
      <c r="G116" s="2">
        <v>4.6140499999999998</v>
      </c>
      <c r="H116" s="2">
        <v>4.5880850000000013</v>
      </c>
      <c r="I116" s="2">
        <v>4.4188359999999989</v>
      </c>
      <c r="J116" s="2"/>
      <c r="K116" s="17" t="s">
        <v>48</v>
      </c>
      <c r="L116" s="17" t="s">
        <v>49</v>
      </c>
      <c r="M116" s="17" t="s">
        <v>47</v>
      </c>
      <c r="N116" s="20">
        <f t="shared" si="10"/>
        <v>50</v>
      </c>
      <c r="O116" s="20">
        <f t="shared" si="11"/>
        <v>100</v>
      </c>
      <c r="P116" s="20">
        <f t="shared" si="12"/>
        <v>50</v>
      </c>
      <c r="Q116" s="20">
        <f t="shared" si="13"/>
        <v>0</v>
      </c>
      <c r="R116" s="21">
        <f t="shared" si="14"/>
        <v>60</v>
      </c>
      <c r="S116" s="21">
        <f t="shared" si="15"/>
        <v>47.5</v>
      </c>
      <c r="T116" s="21">
        <f t="shared" si="16"/>
        <v>35</v>
      </c>
      <c r="U116" s="21">
        <f t="shared" si="17"/>
        <v>50</v>
      </c>
      <c r="V116" s="20">
        <f t="shared" si="18"/>
        <v>47.5</v>
      </c>
      <c r="W116" s="20">
        <f t="shared" si="19"/>
        <v>48.125</v>
      </c>
    </row>
    <row r="117" spans="1:23" ht="13.5" x14ac:dyDescent="0.25">
      <c r="A117" s="3">
        <v>42173</v>
      </c>
      <c r="B117" s="2">
        <v>4.6105</v>
      </c>
      <c r="C117" s="2">
        <v>56.4455470361019</v>
      </c>
      <c r="D117" s="2">
        <v>-1.7043008107705759E-2</v>
      </c>
      <c r="E117" s="2">
        <v>-7.2715509116403565E-2</v>
      </c>
      <c r="F117" s="2">
        <v>4.6292</v>
      </c>
      <c r="G117" s="2">
        <v>4.6246999999999998</v>
      </c>
      <c r="H117" s="2">
        <v>4.5926400000000012</v>
      </c>
      <c r="I117" s="2">
        <v>4.4282839999999997</v>
      </c>
      <c r="J117" s="2"/>
      <c r="K117" s="17" t="s">
        <v>48</v>
      </c>
      <c r="L117" s="17" t="s">
        <v>49</v>
      </c>
      <c r="M117" s="17" t="s">
        <v>47</v>
      </c>
      <c r="N117" s="20">
        <f t="shared" si="10"/>
        <v>50</v>
      </c>
      <c r="O117" s="20">
        <f t="shared" si="11"/>
        <v>100</v>
      </c>
      <c r="P117" s="20">
        <f t="shared" si="12"/>
        <v>50</v>
      </c>
      <c r="Q117" s="20">
        <f t="shared" si="13"/>
        <v>0</v>
      </c>
      <c r="R117" s="21">
        <f t="shared" si="14"/>
        <v>60</v>
      </c>
      <c r="S117" s="21">
        <f t="shared" si="15"/>
        <v>47.5</v>
      </c>
      <c r="T117" s="21">
        <f t="shared" si="16"/>
        <v>35</v>
      </c>
      <c r="U117" s="21">
        <f t="shared" si="17"/>
        <v>50</v>
      </c>
      <c r="V117" s="20">
        <f t="shared" si="18"/>
        <v>47.5</v>
      </c>
      <c r="W117" s="20">
        <f t="shared" si="19"/>
        <v>48.125</v>
      </c>
    </row>
    <row r="118" spans="1:23" ht="13.5" x14ac:dyDescent="0.25">
      <c r="A118" s="3">
        <v>42174</v>
      </c>
      <c r="B118" s="2">
        <v>4.5454999999999997</v>
      </c>
      <c r="C118" s="2">
        <v>49.385331083877986</v>
      </c>
      <c r="D118" s="2">
        <v>-2.4055220851779247E-2</v>
      </c>
      <c r="E118" s="2">
        <v>-7.3501237071556078E-2</v>
      </c>
      <c r="F118" s="2">
        <v>4.6098400000000002</v>
      </c>
      <c r="G118" s="2">
        <v>4.6303900000000002</v>
      </c>
      <c r="H118" s="2">
        <v>4.5939449999999997</v>
      </c>
      <c r="I118" s="2">
        <v>4.4365540000000001</v>
      </c>
      <c r="J118" s="2"/>
      <c r="K118" s="17" t="s">
        <v>48</v>
      </c>
      <c r="L118" s="17" t="s">
        <v>49</v>
      </c>
      <c r="M118" s="17" t="s">
        <v>47</v>
      </c>
      <c r="N118" s="20">
        <f t="shared" si="10"/>
        <v>50</v>
      </c>
      <c r="O118" s="20">
        <f t="shared" si="11"/>
        <v>100</v>
      </c>
      <c r="P118" s="20">
        <f t="shared" si="12"/>
        <v>50</v>
      </c>
      <c r="Q118" s="20">
        <f t="shared" si="13"/>
        <v>0</v>
      </c>
      <c r="R118" s="21">
        <f t="shared" si="14"/>
        <v>60</v>
      </c>
      <c r="S118" s="21">
        <f t="shared" si="15"/>
        <v>47.5</v>
      </c>
      <c r="T118" s="21">
        <f t="shared" si="16"/>
        <v>35</v>
      </c>
      <c r="U118" s="21">
        <f t="shared" si="17"/>
        <v>50</v>
      </c>
      <c r="V118" s="20">
        <f t="shared" si="18"/>
        <v>47.5</v>
      </c>
      <c r="W118" s="20">
        <f t="shared" si="19"/>
        <v>48.125</v>
      </c>
    </row>
    <row r="119" spans="1:23" ht="13.5" x14ac:dyDescent="0.25">
      <c r="A119" s="3">
        <v>42177</v>
      </c>
      <c r="B119" s="2">
        <v>4.5454999999999997</v>
      </c>
      <c r="C119" s="2">
        <v>49.385331083877993</v>
      </c>
      <c r="D119" s="2">
        <v>-1.1477265356659494E-2</v>
      </c>
      <c r="E119" s="2">
        <v>-7.1933158905613484E-2</v>
      </c>
      <c r="F119" s="2">
        <v>4.5904800000000003</v>
      </c>
      <c r="G119" s="2">
        <v>4.6240899999999998</v>
      </c>
      <c r="H119" s="2">
        <v>4.5972500000000007</v>
      </c>
      <c r="I119" s="2">
        <v>4.4447020000000004</v>
      </c>
      <c r="J119" s="2"/>
      <c r="K119" s="17" t="s">
        <v>48</v>
      </c>
      <c r="L119" s="17" t="s">
        <v>49</v>
      </c>
      <c r="M119" s="17" t="s">
        <v>47</v>
      </c>
      <c r="N119" s="20">
        <f t="shared" si="10"/>
        <v>50</v>
      </c>
      <c r="O119" s="20">
        <f t="shared" si="11"/>
        <v>100</v>
      </c>
      <c r="P119" s="20">
        <f t="shared" si="12"/>
        <v>50</v>
      </c>
      <c r="Q119" s="20">
        <f t="shared" si="13"/>
        <v>0</v>
      </c>
      <c r="R119" s="21">
        <f t="shared" si="14"/>
        <v>60</v>
      </c>
      <c r="S119" s="21">
        <f t="shared" si="15"/>
        <v>47.5</v>
      </c>
      <c r="T119" s="21">
        <f t="shared" si="16"/>
        <v>35</v>
      </c>
      <c r="U119" s="21">
        <f t="shared" si="17"/>
        <v>50</v>
      </c>
      <c r="V119" s="20">
        <f t="shared" si="18"/>
        <v>47.5</v>
      </c>
      <c r="W119" s="20">
        <f t="shared" si="19"/>
        <v>48.125</v>
      </c>
    </row>
    <row r="120" spans="1:23" ht="13.5" x14ac:dyDescent="0.25">
      <c r="A120" s="3">
        <v>42178</v>
      </c>
      <c r="B120" s="2">
        <v>4.5780000000000003</v>
      </c>
      <c r="C120" s="2">
        <v>52.80822898965301</v>
      </c>
      <c r="D120" s="2">
        <v>4.3878253059741468E-3</v>
      </c>
      <c r="E120" s="2">
        <v>-6.3924934769551203E-2</v>
      </c>
      <c r="F120" s="2">
        <v>4.57822</v>
      </c>
      <c r="G120" s="2">
        <v>4.6161199999999996</v>
      </c>
      <c r="H120" s="2">
        <v>4.6001799999999999</v>
      </c>
      <c r="I120" s="2">
        <v>4.4535</v>
      </c>
      <c r="J120" s="2"/>
      <c r="K120" s="17" t="s">
        <v>48</v>
      </c>
      <c r="L120" s="17" t="s">
        <v>49</v>
      </c>
      <c r="M120" s="17" t="s">
        <v>47</v>
      </c>
      <c r="N120" s="20">
        <f t="shared" si="10"/>
        <v>50</v>
      </c>
      <c r="O120" s="20">
        <f t="shared" si="11"/>
        <v>100</v>
      </c>
      <c r="P120" s="20">
        <f t="shared" si="12"/>
        <v>50</v>
      </c>
      <c r="Q120" s="20">
        <f t="shared" si="13"/>
        <v>0</v>
      </c>
      <c r="R120" s="21">
        <f t="shared" si="14"/>
        <v>60</v>
      </c>
      <c r="S120" s="21">
        <f t="shared" si="15"/>
        <v>47.5</v>
      </c>
      <c r="T120" s="21">
        <f t="shared" si="16"/>
        <v>35</v>
      </c>
      <c r="U120" s="21">
        <f t="shared" si="17"/>
        <v>50</v>
      </c>
      <c r="V120" s="20">
        <f t="shared" si="18"/>
        <v>47.5</v>
      </c>
      <c r="W120" s="20">
        <f t="shared" si="19"/>
        <v>48.125</v>
      </c>
    </row>
    <row r="121" spans="1:23" ht="13.5" x14ac:dyDescent="0.25">
      <c r="A121" s="3">
        <v>42179</v>
      </c>
      <c r="B121" s="2">
        <v>4.6429</v>
      </c>
      <c r="C121" s="2">
        <v>58.800067128084841</v>
      </c>
      <c r="D121" s="2">
        <v>1.5237821405690077E-2</v>
      </c>
      <c r="E121" s="2">
        <v>-4.6697164373835073E-2</v>
      </c>
      <c r="F121" s="2">
        <v>4.5844800000000001</v>
      </c>
      <c r="G121" s="2">
        <v>4.6130999999999993</v>
      </c>
      <c r="H121" s="2">
        <v>4.6017449999999993</v>
      </c>
      <c r="I121" s="2">
        <v>4.4660540000000006</v>
      </c>
      <c r="J121" s="2"/>
      <c r="K121" s="17" t="s">
        <v>48</v>
      </c>
      <c r="L121" s="17" t="s">
        <v>55</v>
      </c>
      <c r="M121" s="17" t="s">
        <v>47</v>
      </c>
      <c r="N121" s="20">
        <f t="shared" si="10"/>
        <v>50</v>
      </c>
      <c r="O121" s="20">
        <f t="shared" si="11"/>
        <v>100</v>
      </c>
      <c r="P121" s="20">
        <f t="shared" si="12"/>
        <v>50</v>
      </c>
      <c r="Q121" s="20">
        <f t="shared" si="13"/>
        <v>16.5</v>
      </c>
      <c r="R121" s="21">
        <f t="shared" si="14"/>
        <v>62.475000000000001</v>
      </c>
      <c r="S121" s="21">
        <f t="shared" si="15"/>
        <v>51.625</v>
      </c>
      <c r="T121" s="21">
        <f t="shared" si="16"/>
        <v>42.424999999999997</v>
      </c>
      <c r="U121" s="21">
        <f t="shared" si="17"/>
        <v>54.125</v>
      </c>
      <c r="V121" s="20">
        <f t="shared" si="18"/>
        <v>52.17499999999999</v>
      </c>
      <c r="W121" s="20">
        <f t="shared" si="19"/>
        <v>52.662499999999994</v>
      </c>
    </row>
    <row r="122" spans="1:23" ht="13.5" x14ac:dyDescent="0.25">
      <c r="A122" s="3">
        <v>42180</v>
      </c>
      <c r="B122" s="2">
        <v>4.6105</v>
      </c>
      <c r="C122" s="2">
        <v>55.042741372793579</v>
      </c>
      <c r="D122" s="2">
        <v>2.630903975839427E-2</v>
      </c>
      <c r="E122" s="2">
        <v>-3.0226810122444631E-2</v>
      </c>
      <c r="F122" s="2">
        <v>4.584480000000001</v>
      </c>
      <c r="G122" s="2">
        <v>4.60684</v>
      </c>
      <c r="H122" s="2">
        <v>4.5955399999999997</v>
      </c>
      <c r="I122" s="2">
        <v>4.4780220000000002</v>
      </c>
      <c r="J122" s="2"/>
      <c r="K122" s="17" t="s">
        <v>48</v>
      </c>
      <c r="L122" s="17" t="s">
        <v>55</v>
      </c>
      <c r="M122" s="17" t="s">
        <v>55</v>
      </c>
      <c r="N122" s="20">
        <f t="shared" si="10"/>
        <v>50</v>
      </c>
      <c r="O122" s="20">
        <f t="shared" si="11"/>
        <v>100</v>
      </c>
      <c r="P122" s="20">
        <f t="shared" si="12"/>
        <v>50</v>
      </c>
      <c r="Q122" s="20">
        <f t="shared" si="13"/>
        <v>16.5</v>
      </c>
      <c r="R122" s="21">
        <f t="shared" si="14"/>
        <v>62.475000000000001</v>
      </c>
      <c r="S122" s="21">
        <f t="shared" si="15"/>
        <v>51.625</v>
      </c>
      <c r="T122" s="21">
        <f t="shared" si="16"/>
        <v>42.424999999999997</v>
      </c>
      <c r="U122" s="21">
        <f t="shared" si="17"/>
        <v>54.125</v>
      </c>
      <c r="V122" s="20">
        <f t="shared" si="18"/>
        <v>52.17499999999999</v>
      </c>
      <c r="W122" s="20">
        <f t="shared" si="19"/>
        <v>52.662499999999994</v>
      </c>
    </row>
    <row r="123" spans="1:23" ht="13.5" x14ac:dyDescent="0.25">
      <c r="A123" s="3">
        <v>42181</v>
      </c>
      <c r="B123" s="2">
        <v>4.5780000000000003</v>
      </c>
      <c r="C123" s="2">
        <v>51.48859658321598</v>
      </c>
      <c r="D123" s="2">
        <v>3.3065589296741749E-2</v>
      </c>
      <c r="E123" s="2">
        <v>-1.540074254307491E-2</v>
      </c>
      <c r="F123" s="2">
        <v>4.5909800000000001</v>
      </c>
      <c r="G123" s="2">
        <v>4.600410000000001</v>
      </c>
      <c r="H123" s="2">
        <v>4.5944750000000001</v>
      </c>
      <c r="I123" s="2">
        <v>4.4896480000000007</v>
      </c>
      <c r="J123" s="2"/>
      <c r="K123" s="17" t="s">
        <v>52</v>
      </c>
      <c r="L123" s="17" t="s">
        <v>55</v>
      </c>
      <c r="M123" s="17" t="s">
        <v>53</v>
      </c>
      <c r="N123" s="20">
        <f t="shared" si="10"/>
        <v>50</v>
      </c>
      <c r="O123" s="20">
        <f t="shared" si="11"/>
        <v>100</v>
      </c>
      <c r="P123" s="20">
        <f t="shared" si="12"/>
        <v>50</v>
      </c>
      <c r="Q123" s="20">
        <f t="shared" si="13"/>
        <v>83.5</v>
      </c>
      <c r="R123" s="21">
        <f t="shared" si="14"/>
        <v>72.525000000000006</v>
      </c>
      <c r="S123" s="21">
        <f t="shared" si="15"/>
        <v>68.375</v>
      </c>
      <c r="T123" s="21">
        <f t="shared" si="16"/>
        <v>72.575000000000003</v>
      </c>
      <c r="U123" s="21">
        <f t="shared" si="17"/>
        <v>70.875</v>
      </c>
      <c r="V123" s="20">
        <f t="shared" si="18"/>
        <v>71.158333333333346</v>
      </c>
      <c r="W123" s="20">
        <f t="shared" si="19"/>
        <v>71.087500000000006</v>
      </c>
    </row>
    <row r="124" spans="1:23" ht="13.5" x14ac:dyDescent="0.25">
      <c r="A124" s="3">
        <v>42184</v>
      </c>
      <c r="B124" s="2">
        <v>4.5454999999999997</v>
      </c>
      <c r="C124" s="2">
        <v>48.140987492637301</v>
      </c>
      <c r="D124" s="2">
        <v>4.1122537347622057E-2</v>
      </c>
      <c r="E124" s="2">
        <v>1.7341017227605858E-4</v>
      </c>
      <c r="F124" s="2">
        <v>4.5909800000000001</v>
      </c>
      <c r="G124" s="2">
        <v>4.5907299999999998</v>
      </c>
      <c r="H124" s="2">
        <v>4.5920900000000007</v>
      </c>
      <c r="I124" s="2">
        <v>4.5011160000000006</v>
      </c>
      <c r="J124" s="2"/>
      <c r="K124" s="17" t="s">
        <v>48</v>
      </c>
      <c r="L124" s="17" t="s">
        <v>55</v>
      </c>
      <c r="M124" s="17" t="s">
        <v>55</v>
      </c>
      <c r="N124" s="20">
        <f t="shared" si="10"/>
        <v>50</v>
      </c>
      <c r="O124" s="20">
        <f t="shared" si="11"/>
        <v>100</v>
      </c>
      <c r="P124" s="20">
        <f t="shared" si="12"/>
        <v>50</v>
      </c>
      <c r="Q124" s="20">
        <f t="shared" si="13"/>
        <v>16.5</v>
      </c>
      <c r="R124" s="21">
        <f t="shared" si="14"/>
        <v>62.475000000000001</v>
      </c>
      <c r="S124" s="21">
        <f t="shared" si="15"/>
        <v>51.625</v>
      </c>
      <c r="T124" s="21">
        <f t="shared" si="16"/>
        <v>42.424999999999997</v>
      </c>
      <c r="U124" s="21">
        <f t="shared" si="17"/>
        <v>54.125</v>
      </c>
      <c r="V124" s="20">
        <f t="shared" si="18"/>
        <v>52.17499999999999</v>
      </c>
      <c r="W124" s="20">
        <f t="shared" si="19"/>
        <v>52.662499999999994</v>
      </c>
    </row>
    <row r="125" spans="1:23" ht="13.5" x14ac:dyDescent="0.25">
      <c r="A125" s="3">
        <v>42185</v>
      </c>
      <c r="B125" s="2">
        <v>4.5780000000000003</v>
      </c>
      <c r="C125" s="2">
        <v>51.534438737838833</v>
      </c>
      <c r="D125" s="2">
        <v>4.5200516164149995E-2</v>
      </c>
      <c r="E125" s="2">
        <v>1.6885783946930868E-2</v>
      </c>
      <c r="F125" s="2">
        <v>4.5909800000000001</v>
      </c>
      <c r="G125" s="2">
        <v>4.5846</v>
      </c>
      <c r="H125" s="2">
        <v>4.5939449999999997</v>
      </c>
      <c r="I125" s="2">
        <v>4.5133560000000008</v>
      </c>
      <c r="J125" s="2"/>
      <c r="K125" s="17" t="s">
        <v>48</v>
      </c>
      <c r="L125" s="17" t="s">
        <v>55</v>
      </c>
      <c r="M125" s="17" t="s">
        <v>55</v>
      </c>
      <c r="N125" s="20">
        <f t="shared" si="10"/>
        <v>50</v>
      </c>
      <c r="O125" s="20">
        <f t="shared" si="11"/>
        <v>100</v>
      </c>
      <c r="P125" s="20">
        <f t="shared" si="12"/>
        <v>50</v>
      </c>
      <c r="Q125" s="20">
        <f t="shared" si="13"/>
        <v>16.5</v>
      </c>
      <c r="R125" s="21">
        <f t="shared" si="14"/>
        <v>62.475000000000001</v>
      </c>
      <c r="S125" s="21">
        <f t="shared" si="15"/>
        <v>51.625</v>
      </c>
      <c r="T125" s="21">
        <f t="shared" si="16"/>
        <v>42.424999999999997</v>
      </c>
      <c r="U125" s="21">
        <f t="shared" si="17"/>
        <v>54.125</v>
      </c>
      <c r="V125" s="20">
        <f t="shared" si="18"/>
        <v>52.17499999999999</v>
      </c>
      <c r="W125" s="20">
        <f t="shared" si="19"/>
        <v>52.662499999999994</v>
      </c>
    </row>
    <row r="126" spans="1:23" ht="13.5" x14ac:dyDescent="0.25">
      <c r="A126" s="3">
        <v>42186</v>
      </c>
      <c r="B126" s="2">
        <v>4.7079000000000004</v>
      </c>
      <c r="C126" s="2">
        <v>62.185372260499541</v>
      </c>
      <c r="D126" s="2">
        <v>3.469522302992889E-2</v>
      </c>
      <c r="E126" s="2">
        <v>3.2410899398040552E-2</v>
      </c>
      <c r="F126" s="2">
        <v>4.60398</v>
      </c>
      <c r="G126" s="2">
        <v>4.5942300000000005</v>
      </c>
      <c r="H126" s="2">
        <v>4.6041399999999992</v>
      </c>
      <c r="I126" s="2">
        <v>4.5300400000000005</v>
      </c>
      <c r="J126" s="2"/>
      <c r="K126" s="17" t="s">
        <v>48</v>
      </c>
      <c r="L126" s="17" t="s">
        <v>55</v>
      </c>
      <c r="M126" s="17" t="s">
        <v>51</v>
      </c>
      <c r="N126" s="20">
        <f t="shared" si="10"/>
        <v>50</v>
      </c>
      <c r="O126" s="20">
        <f t="shared" si="11"/>
        <v>100</v>
      </c>
      <c r="P126" s="20">
        <f t="shared" si="12"/>
        <v>50</v>
      </c>
      <c r="Q126" s="20">
        <f t="shared" si="13"/>
        <v>16.5</v>
      </c>
      <c r="R126" s="21">
        <f t="shared" si="14"/>
        <v>62.475000000000001</v>
      </c>
      <c r="S126" s="21">
        <f t="shared" si="15"/>
        <v>51.625</v>
      </c>
      <c r="T126" s="21">
        <f t="shared" si="16"/>
        <v>42.424999999999997</v>
      </c>
      <c r="U126" s="21">
        <f t="shared" si="17"/>
        <v>54.125</v>
      </c>
      <c r="V126" s="20">
        <f t="shared" si="18"/>
        <v>52.17499999999999</v>
      </c>
      <c r="W126" s="20">
        <f t="shared" si="19"/>
        <v>52.662499999999994</v>
      </c>
    </row>
    <row r="127" spans="1:23" ht="13.5" x14ac:dyDescent="0.25">
      <c r="A127" s="3">
        <v>42187</v>
      </c>
      <c r="B127" s="2">
        <v>4.7079000000000004</v>
      </c>
      <c r="C127" s="2">
        <v>62.185372260499534</v>
      </c>
      <c r="D127" s="2">
        <v>2.4802526437249561E-2</v>
      </c>
      <c r="E127" s="2">
        <v>4.3893428880492649E-2</v>
      </c>
      <c r="F127" s="2">
        <v>4.6234599999999997</v>
      </c>
      <c r="G127" s="2">
        <v>4.6039700000000012</v>
      </c>
      <c r="H127" s="2">
        <v>4.6143349999999996</v>
      </c>
      <c r="I127" s="2">
        <v>4.5421120000000004</v>
      </c>
      <c r="J127" s="2"/>
      <c r="K127" s="17" t="s">
        <v>48</v>
      </c>
      <c r="L127" s="17" t="s">
        <v>55</v>
      </c>
      <c r="M127" s="17" t="s">
        <v>51</v>
      </c>
      <c r="N127" s="20">
        <f t="shared" si="10"/>
        <v>50</v>
      </c>
      <c r="O127" s="20">
        <f t="shared" si="11"/>
        <v>100</v>
      </c>
      <c r="P127" s="20">
        <f t="shared" si="12"/>
        <v>50</v>
      </c>
      <c r="Q127" s="20">
        <f t="shared" si="13"/>
        <v>16.5</v>
      </c>
      <c r="R127" s="21">
        <f t="shared" si="14"/>
        <v>62.475000000000001</v>
      </c>
      <c r="S127" s="21">
        <f t="shared" si="15"/>
        <v>51.625</v>
      </c>
      <c r="T127" s="21">
        <f t="shared" si="16"/>
        <v>42.424999999999997</v>
      </c>
      <c r="U127" s="21">
        <f t="shared" si="17"/>
        <v>54.125</v>
      </c>
      <c r="V127" s="20">
        <f t="shared" si="18"/>
        <v>52.17499999999999</v>
      </c>
      <c r="W127" s="20">
        <f t="shared" si="19"/>
        <v>52.662499999999994</v>
      </c>
    </row>
    <row r="128" spans="1:23" ht="13.5" x14ac:dyDescent="0.25">
      <c r="A128" s="3">
        <v>42188</v>
      </c>
      <c r="B128" s="2">
        <v>4.6429</v>
      </c>
      <c r="C128" s="2">
        <v>55.151631406750504</v>
      </c>
      <c r="D128" s="2">
        <v>1.0474031654527316E-2</v>
      </c>
      <c r="E128" s="2">
        <v>5.0842732725662303E-2</v>
      </c>
      <c r="F128" s="2">
        <v>4.6364400000000003</v>
      </c>
      <c r="G128" s="2">
        <v>4.6137100000000002</v>
      </c>
      <c r="H128" s="2">
        <v>4.6220499999999998</v>
      </c>
      <c r="I128" s="2">
        <v>4.5520840000000007</v>
      </c>
      <c r="J128" s="2"/>
      <c r="K128" s="17" t="s">
        <v>48</v>
      </c>
      <c r="L128" s="17" t="s">
        <v>55</v>
      </c>
      <c r="M128" s="17" t="s">
        <v>51</v>
      </c>
      <c r="N128" s="20">
        <f t="shared" si="10"/>
        <v>50</v>
      </c>
      <c r="O128" s="20">
        <f t="shared" si="11"/>
        <v>100</v>
      </c>
      <c r="P128" s="20">
        <f t="shared" si="12"/>
        <v>50</v>
      </c>
      <c r="Q128" s="20">
        <f t="shared" si="13"/>
        <v>16.5</v>
      </c>
      <c r="R128" s="21">
        <f t="shared" si="14"/>
        <v>62.475000000000001</v>
      </c>
      <c r="S128" s="21">
        <f t="shared" si="15"/>
        <v>51.625</v>
      </c>
      <c r="T128" s="21">
        <f t="shared" si="16"/>
        <v>42.424999999999997</v>
      </c>
      <c r="U128" s="21">
        <f t="shared" si="17"/>
        <v>54.125</v>
      </c>
      <c r="V128" s="20">
        <f t="shared" si="18"/>
        <v>52.17499999999999</v>
      </c>
      <c r="W128" s="20">
        <f t="shared" si="19"/>
        <v>52.662499999999994</v>
      </c>
    </row>
    <row r="129" spans="1:23" ht="13.5" x14ac:dyDescent="0.25">
      <c r="A129" s="3">
        <v>42191</v>
      </c>
      <c r="B129" s="2">
        <v>4.5130999999999997</v>
      </c>
      <c r="C129" s="2">
        <v>44.361027702384078</v>
      </c>
      <c r="D129" s="2">
        <v>7.6334840993510511E-3</v>
      </c>
      <c r="E129" s="2">
        <v>5.4431207462188609E-2</v>
      </c>
      <c r="F129" s="2">
        <v>4.6299599999999996</v>
      </c>
      <c r="G129" s="2">
        <v>4.6104700000000003</v>
      </c>
      <c r="H129" s="2">
        <v>4.6172799999999992</v>
      </c>
      <c r="I129" s="2">
        <v>4.5568780000000011</v>
      </c>
      <c r="J129" s="2"/>
      <c r="K129" s="17" t="s">
        <v>48</v>
      </c>
      <c r="L129" s="17" t="s">
        <v>55</v>
      </c>
      <c r="M129" s="17" t="s">
        <v>47</v>
      </c>
      <c r="N129" s="20">
        <f t="shared" si="10"/>
        <v>50</v>
      </c>
      <c r="O129" s="20">
        <f t="shared" si="11"/>
        <v>100</v>
      </c>
      <c r="P129" s="20">
        <f t="shared" si="12"/>
        <v>50</v>
      </c>
      <c r="Q129" s="20">
        <f t="shared" si="13"/>
        <v>16.5</v>
      </c>
      <c r="R129" s="21">
        <f t="shared" si="14"/>
        <v>62.475000000000001</v>
      </c>
      <c r="S129" s="21">
        <f t="shared" si="15"/>
        <v>51.625</v>
      </c>
      <c r="T129" s="21">
        <f t="shared" si="16"/>
        <v>42.424999999999997</v>
      </c>
      <c r="U129" s="21">
        <f t="shared" si="17"/>
        <v>54.125</v>
      </c>
      <c r="V129" s="20">
        <f t="shared" si="18"/>
        <v>52.17499999999999</v>
      </c>
      <c r="W129" s="20">
        <f t="shared" si="19"/>
        <v>52.662499999999994</v>
      </c>
    </row>
    <row r="130" spans="1:23" ht="13.5" x14ac:dyDescent="0.25">
      <c r="A130" s="3">
        <v>42192</v>
      </c>
      <c r="B130" s="2">
        <v>4.4805999999999999</v>
      </c>
      <c r="C130" s="2">
        <v>42.137952469868246</v>
      </c>
      <c r="D130" s="2">
        <v>1.3097630782909597E-2</v>
      </c>
      <c r="E130" s="2">
        <v>5.5679638594659728E-2</v>
      </c>
      <c r="F130" s="2">
        <v>4.6104800000000008</v>
      </c>
      <c r="G130" s="2">
        <v>4.6007300000000004</v>
      </c>
      <c r="H130" s="2">
        <v>4.6084249999999987</v>
      </c>
      <c r="I130" s="2">
        <v>4.5559180000000019</v>
      </c>
      <c r="J130" s="2"/>
      <c r="K130" s="17" t="s">
        <v>48</v>
      </c>
      <c r="L130" s="17" t="s">
        <v>55</v>
      </c>
      <c r="M130" s="17" t="s">
        <v>47</v>
      </c>
      <c r="N130" s="20">
        <f t="shared" ref="N130:N193" si="20">IF(D130&lt;30,50, IF(D130&gt;70, 0, 25))</f>
        <v>50</v>
      </c>
      <c r="O130" s="20">
        <f t="shared" ref="O130:O193" si="21">IF(F130-E130&gt;0.02, 100, IF(F130-E130&lt;0,0,45))</f>
        <v>100</v>
      </c>
      <c r="P130" s="20">
        <f t="shared" ref="P130:P193" si="22">IF(G130-J130&gt;10,100,IF(G130-J130&gt;5,75, IF(G130-J130&gt;0,50,0)))</f>
        <v>50</v>
      </c>
      <c r="Q130" s="20">
        <f t="shared" ref="Q130:Q193" si="23">IF(M130="confirmed bullish", 34, IF(M130="bullish divergence",17, 0))+IF(K130="bullish",33,IF(K130="bearish",0,16.5))+IF(L130="strong",33,IF(L130="weak",0,16.5))</f>
        <v>16.5</v>
      </c>
      <c r="R130" s="21">
        <f t="shared" si="14"/>
        <v>62.475000000000001</v>
      </c>
      <c r="S130" s="21">
        <f t="shared" si="15"/>
        <v>51.625</v>
      </c>
      <c r="T130" s="21">
        <f t="shared" si="16"/>
        <v>42.424999999999997</v>
      </c>
      <c r="U130" s="21">
        <f t="shared" si="17"/>
        <v>54.125</v>
      </c>
      <c r="V130" s="20">
        <f t="shared" si="18"/>
        <v>52.17499999999999</v>
      </c>
      <c r="W130" s="20">
        <f t="shared" si="19"/>
        <v>52.662499999999994</v>
      </c>
    </row>
    <row r="131" spans="1:23" ht="13.5" x14ac:dyDescent="0.25">
      <c r="A131" s="3">
        <v>42193</v>
      </c>
      <c r="B131" s="2">
        <v>4.4805999999999999</v>
      </c>
      <c r="C131" s="2">
        <v>42.137952469868239</v>
      </c>
      <c r="D131" s="2">
        <v>2.8323983531761243E-2</v>
      </c>
      <c r="E131" s="2">
        <v>5.5347658226830888E-2</v>
      </c>
      <c r="F131" s="2">
        <v>4.5650199999999996</v>
      </c>
      <c r="G131" s="2">
        <v>4.5845000000000002</v>
      </c>
      <c r="H131" s="2">
        <v>4.5987999999999989</v>
      </c>
      <c r="I131" s="2">
        <v>4.5534200000000018</v>
      </c>
      <c r="J131" s="2"/>
      <c r="K131" s="17" t="s">
        <v>48</v>
      </c>
      <c r="L131" s="17" t="s">
        <v>55</v>
      </c>
      <c r="M131" s="17" t="s">
        <v>47</v>
      </c>
      <c r="N131" s="20">
        <f t="shared" si="20"/>
        <v>50</v>
      </c>
      <c r="O131" s="20">
        <f t="shared" si="21"/>
        <v>100</v>
      </c>
      <c r="P131" s="20">
        <f t="shared" si="22"/>
        <v>50</v>
      </c>
      <c r="Q131" s="20">
        <f t="shared" si="23"/>
        <v>16.5</v>
      </c>
      <c r="R131" s="21">
        <f t="shared" ref="R131:R194" si="24">0.35*N131+O131*0.35+P131*0.15+Q131*0.15</f>
        <v>62.475000000000001</v>
      </c>
      <c r="S131" s="21">
        <f t="shared" ref="S131:S194" si="25">N131*0.2+O131*0.2+P131*0.35+Q131*0.25</f>
        <v>51.625</v>
      </c>
      <c r="T131" s="21">
        <f t="shared" ref="T131:T194" si="26">N131*0.15+O131*0.15+P131*0.25+Q131*0.45</f>
        <v>42.424999999999997</v>
      </c>
      <c r="U131" s="21">
        <f t="shared" ref="U131:U194" si="27">0.25*SUM(N131:Q131)</f>
        <v>54.125</v>
      </c>
      <c r="V131" s="20">
        <f t="shared" ref="V131:V194" si="28">SUM(R131:T131)/3</f>
        <v>52.17499999999999</v>
      </c>
      <c r="W131" s="20">
        <f t="shared" ref="W131:W194" si="29">SUM(R131:U131)/4</f>
        <v>52.662499999999994</v>
      </c>
    </row>
    <row r="132" spans="1:23" ht="13.5" x14ac:dyDescent="0.25">
      <c r="A132" s="3">
        <v>42194</v>
      </c>
      <c r="B132" s="2">
        <v>4.4481000000000002</v>
      </c>
      <c r="C132" s="2">
        <v>39.823434079988409</v>
      </c>
      <c r="D132" s="2">
        <v>3.9203046414402642E-2</v>
      </c>
      <c r="E132" s="2">
        <v>5.665037809296368E-2</v>
      </c>
      <c r="F132" s="2">
        <v>4.5130599999999994</v>
      </c>
      <c r="G132" s="2">
        <v>4.5682600000000004</v>
      </c>
      <c r="H132" s="2">
        <v>4.5875499999999985</v>
      </c>
      <c r="I132" s="2">
        <v>4.5510720000000013</v>
      </c>
      <c r="J132" s="2"/>
      <c r="K132" s="17" t="s">
        <v>48</v>
      </c>
      <c r="L132" s="17" t="s">
        <v>49</v>
      </c>
      <c r="M132" s="17" t="s">
        <v>47</v>
      </c>
      <c r="N132" s="20">
        <f t="shared" si="20"/>
        <v>50</v>
      </c>
      <c r="O132" s="20">
        <f t="shared" si="21"/>
        <v>100</v>
      </c>
      <c r="P132" s="20">
        <f t="shared" si="22"/>
        <v>50</v>
      </c>
      <c r="Q132" s="20">
        <f t="shared" si="23"/>
        <v>0</v>
      </c>
      <c r="R132" s="21">
        <f t="shared" si="24"/>
        <v>60</v>
      </c>
      <c r="S132" s="21">
        <f t="shared" si="25"/>
        <v>47.5</v>
      </c>
      <c r="T132" s="21">
        <f t="shared" si="26"/>
        <v>35</v>
      </c>
      <c r="U132" s="21">
        <f t="shared" si="27"/>
        <v>50</v>
      </c>
      <c r="V132" s="20">
        <f t="shared" si="28"/>
        <v>47.5</v>
      </c>
      <c r="W132" s="20">
        <f t="shared" si="29"/>
        <v>48.125</v>
      </c>
    </row>
    <row r="133" spans="1:23" ht="13.5" x14ac:dyDescent="0.25">
      <c r="A133" s="3">
        <v>42195</v>
      </c>
      <c r="B133" s="2">
        <v>4.4481000000000002</v>
      </c>
      <c r="C133" s="2">
        <v>39.823434079988409</v>
      </c>
      <c r="D133" s="2">
        <v>4.4130482616877131E-2</v>
      </c>
      <c r="E133" s="2">
        <v>5.7011171188328186E-2</v>
      </c>
      <c r="F133" s="2">
        <v>4.4741</v>
      </c>
      <c r="G133" s="2">
        <v>4.5552700000000002</v>
      </c>
      <c r="H133" s="2">
        <v>4.5778399999999992</v>
      </c>
      <c r="I133" s="2">
        <v>4.5502620000000009</v>
      </c>
      <c r="J133" s="2"/>
      <c r="K133" s="17" t="s">
        <v>48</v>
      </c>
      <c r="L133" s="17" t="s">
        <v>49</v>
      </c>
      <c r="M133" s="17" t="s">
        <v>47</v>
      </c>
      <c r="N133" s="20">
        <f t="shared" si="20"/>
        <v>50</v>
      </c>
      <c r="O133" s="20">
        <f t="shared" si="21"/>
        <v>100</v>
      </c>
      <c r="P133" s="20">
        <f t="shared" si="22"/>
        <v>50</v>
      </c>
      <c r="Q133" s="20">
        <f t="shared" si="23"/>
        <v>0</v>
      </c>
      <c r="R133" s="21">
        <f t="shared" si="24"/>
        <v>60</v>
      </c>
      <c r="S133" s="21">
        <f t="shared" si="25"/>
        <v>47.5</v>
      </c>
      <c r="T133" s="21">
        <f t="shared" si="26"/>
        <v>35</v>
      </c>
      <c r="U133" s="21">
        <f t="shared" si="27"/>
        <v>50</v>
      </c>
      <c r="V133" s="20">
        <f t="shared" si="28"/>
        <v>47.5</v>
      </c>
      <c r="W133" s="20">
        <f t="shared" si="29"/>
        <v>48.125</v>
      </c>
    </row>
    <row r="134" spans="1:23" ht="13.5" x14ac:dyDescent="0.25">
      <c r="A134" s="3">
        <v>42198</v>
      </c>
      <c r="B134" s="2">
        <v>4.3832000000000004</v>
      </c>
      <c r="C134" s="2">
        <v>35.329236501058475</v>
      </c>
      <c r="D134" s="2">
        <v>4.8775847361074653E-2</v>
      </c>
      <c r="E134" s="2">
        <v>5.3136091293737198E-2</v>
      </c>
      <c r="F134" s="2">
        <v>4.4481200000000003</v>
      </c>
      <c r="G134" s="2">
        <v>4.53904</v>
      </c>
      <c r="H134" s="2">
        <v>4.5648849999999994</v>
      </c>
      <c r="I134" s="2">
        <v>4.5487680000000017</v>
      </c>
      <c r="J134" s="2"/>
      <c r="K134" s="17" t="s">
        <v>48</v>
      </c>
      <c r="L134" s="17" t="s">
        <v>49</v>
      </c>
      <c r="M134" s="17" t="s">
        <v>47</v>
      </c>
      <c r="N134" s="20">
        <f t="shared" si="20"/>
        <v>50</v>
      </c>
      <c r="O134" s="20">
        <f t="shared" si="21"/>
        <v>100</v>
      </c>
      <c r="P134" s="20">
        <f t="shared" si="22"/>
        <v>50</v>
      </c>
      <c r="Q134" s="20">
        <f t="shared" si="23"/>
        <v>0</v>
      </c>
      <c r="R134" s="21">
        <f t="shared" si="24"/>
        <v>60</v>
      </c>
      <c r="S134" s="21">
        <f t="shared" si="25"/>
        <v>47.5</v>
      </c>
      <c r="T134" s="21">
        <f t="shared" si="26"/>
        <v>35</v>
      </c>
      <c r="U134" s="21">
        <f t="shared" si="27"/>
        <v>50</v>
      </c>
      <c r="V134" s="20">
        <f t="shared" si="28"/>
        <v>47.5</v>
      </c>
      <c r="W134" s="20">
        <f t="shared" si="29"/>
        <v>48.125</v>
      </c>
    </row>
    <row r="135" spans="1:23" ht="13.5" x14ac:dyDescent="0.25">
      <c r="A135" s="3">
        <v>42199</v>
      </c>
      <c r="B135" s="2">
        <v>4.3506999999999998</v>
      </c>
      <c r="C135" s="2">
        <v>33.30242807846065</v>
      </c>
      <c r="D135" s="2">
        <v>6.1116508088169041E-2</v>
      </c>
      <c r="E135" s="2">
        <v>4.9311212365628618E-2</v>
      </c>
      <c r="F135" s="2">
        <v>4.4221399999999997</v>
      </c>
      <c r="G135" s="2">
        <v>4.5163099999999998</v>
      </c>
      <c r="H135" s="2">
        <v>4.5504549999999995</v>
      </c>
      <c r="I135" s="2">
        <v>4.5466240000000013</v>
      </c>
      <c r="J135" s="2"/>
      <c r="K135" s="17" t="s">
        <v>48</v>
      </c>
      <c r="L135" s="17" t="s">
        <v>49</v>
      </c>
      <c r="M135" s="17" t="s">
        <v>47</v>
      </c>
      <c r="N135" s="20">
        <f t="shared" si="20"/>
        <v>50</v>
      </c>
      <c r="O135" s="20">
        <f t="shared" si="21"/>
        <v>100</v>
      </c>
      <c r="P135" s="20">
        <f t="shared" si="22"/>
        <v>50</v>
      </c>
      <c r="Q135" s="20">
        <f t="shared" si="23"/>
        <v>0</v>
      </c>
      <c r="R135" s="21">
        <f t="shared" si="24"/>
        <v>60</v>
      </c>
      <c r="S135" s="21">
        <f t="shared" si="25"/>
        <v>47.5</v>
      </c>
      <c r="T135" s="21">
        <f t="shared" si="26"/>
        <v>35</v>
      </c>
      <c r="U135" s="21">
        <f t="shared" si="27"/>
        <v>50</v>
      </c>
      <c r="V135" s="20">
        <f t="shared" si="28"/>
        <v>47.5</v>
      </c>
      <c r="W135" s="20">
        <f t="shared" si="29"/>
        <v>48.125</v>
      </c>
    </row>
    <row r="136" spans="1:23" ht="13.5" x14ac:dyDescent="0.25">
      <c r="A136" s="3">
        <v>42200</v>
      </c>
      <c r="B136" s="2">
        <v>4.3506999999999998</v>
      </c>
      <c r="C136" s="2">
        <v>33.30242807846065</v>
      </c>
      <c r="D136" s="2">
        <v>9.2663561272209094E-2</v>
      </c>
      <c r="E136" s="2">
        <v>4.4345629776582116E-2</v>
      </c>
      <c r="F136" s="2">
        <v>4.3961600000000001</v>
      </c>
      <c r="G136" s="2">
        <v>4.4805900000000012</v>
      </c>
      <c r="H136" s="2">
        <v>4.5374099999999995</v>
      </c>
      <c r="I136" s="2">
        <v>4.5450960000000018</v>
      </c>
      <c r="J136" s="2"/>
      <c r="K136" s="17" t="s">
        <v>48</v>
      </c>
      <c r="L136" s="17" t="s">
        <v>49</v>
      </c>
      <c r="M136" s="17" t="s">
        <v>47</v>
      </c>
      <c r="N136" s="20">
        <f t="shared" si="20"/>
        <v>50</v>
      </c>
      <c r="O136" s="20">
        <f t="shared" si="21"/>
        <v>100</v>
      </c>
      <c r="P136" s="20">
        <f t="shared" si="22"/>
        <v>50</v>
      </c>
      <c r="Q136" s="20">
        <f t="shared" si="23"/>
        <v>0</v>
      </c>
      <c r="R136" s="21">
        <f t="shared" si="24"/>
        <v>60</v>
      </c>
      <c r="S136" s="21">
        <f t="shared" si="25"/>
        <v>47.5</v>
      </c>
      <c r="T136" s="21">
        <f t="shared" si="26"/>
        <v>35</v>
      </c>
      <c r="U136" s="21">
        <f t="shared" si="27"/>
        <v>50</v>
      </c>
      <c r="V136" s="20">
        <f t="shared" si="28"/>
        <v>47.5</v>
      </c>
      <c r="W136" s="20">
        <f t="shared" si="29"/>
        <v>48.125</v>
      </c>
    </row>
    <row r="137" spans="1:23" ht="13.5" x14ac:dyDescent="0.25">
      <c r="A137" s="3">
        <v>42201</v>
      </c>
      <c r="B137" s="2">
        <v>4.4481000000000002</v>
      </c>
      <c r="C137" s="2">
        <v>44.390848404854601</v>
      </c>
      <c r="D137" s="2">
        <v>0.11317975893751431</v>
      </c>
      <c r="E137" s="2">
        <v>3.8059065450814382E-2</v>
      </c>
      <c r="F137" s="2">
        <v>4.3961600000000001</v>
      </c>
      <c r="G137" s="2">
        <v>4.4546099999999997</v>
      </c>
      <c r="H137" s="2">
        <v>4.5292900000000005</v>
      </c>
      <c r="I137" s="2">
        <v>4.545516000000001</v>
      </c>
      <c r="J137" s="2"/>
      <c r="K137" s="17" t="s">
        <v>48</v>
      </c>
      <c r="L137" s="17" t="s">
        <v>49</v>
      </c>
      <c r="M137" s="17" t="s">
        <v>55</v>
      </c>
      <c r="N137" s="20">
        <f t="shared" si="20"/>
        <v>50</v>
      </c>
      <c r="O137" s="20">
        <f t="shared" si="21"/>
        <v>100</v>
      </c>
      <c r="P137" s="20">
        <f t="shared" si="22"/>
        <v>50</v>
      </c>
      <c r="Q137" s="20">
        <f t="shared" si="23"/>
        <v>0</v>
      </c>
      <c r="R137" s="21">
        <f t="shared" si="24"/>
        <v>60</v>
      </c>
      <c r="S137" s="21">
        <f t="shared" si="25"/>
        <v>47.5</v>
      </c>
      <c r="T137" s="21">
        <f t="shared" si="26"/>
        <v>35</v>
      </c>
      <c r="U137" s="21">
        <f t="shared" si="27"/>
        <v>50</v>
      </c>
      <c r="V137" s="20">
        <f t="shared" si="28"/>
        <v>47.5</v>
      </c>
      <c r="W137" s="20">
        <f t="shared" si="29"/>
        <v>48.125</v>
      </c>
    </row>
    <row r="138" spans="1:23" ht="13.5" x14ac:dyDescent="0.25">
      <c r="A138" s="3">
        <v>42205</v>
      </c>
      <c r="B138" s="2">
        <v>4.3832000000000004</v>
      </c>
      <c r="C138" s="2">
        <v>39.659574121727715</v>
      </c>
      <c r="D138" s="2">
        <v>0.12573199632272569</v>
      </c>
      <c r="E138" s="2">
        <v>3.327110382919151E-2</v>
      </c>
      <c r="F138" s="2">
        <v>4.3831800000000003</v>
      </c>
      <c r="G138" s="2">
        <v>4.4286399999999997</v>
      </c>
      <c r="H138" s="2">
        <v>4.5211750000000013</v>
      </c>
      <c r="I138" s="2">
        <v>4.5446380000000008</v>
      </c>
      <c r="J138" s="2"/>
      <c r="K138" s="17" t="s">
        <v>48</v>
      </c>
      <c r="L138" s="17" t="s">
        <v>49</v>
      </c>
      <c r="M138" s="17" t="s">
        <v>47</v>
      </c>
      <c r="N138" s="20">
        <f t="shared" si="20"/>
        <v>50</v>
      </c>
      <c r="O138" s="20">
        <f t="shared" si="21"/>
        <v>100</v>
      </c>
      <c r="P138" s="20">
        <f t="shared" si="22"/>
        <v>50</v>
      </c>
      <c r="Q138" s="20">
        <f t="shared" si="23"/>
        <v>0</v>
      </c>
      <c r="R138" s="21">
        <f t="shared" si="24"/>
        <v>60</v>
      </c>
      <c r="S138" s="21">
        <f t="shared" si="25"/>
        <v>47.5</v>
      </c>
      <c r="T138" s="21">
        <f t="shared" si="26"/>
        <v>35</v>
      </c>
      <c r="U138" s="21">
        <f t="shared" si="27"/>
        <v>50</v>
      </c>
      <c r="V138" s="20">
        <f t="shared" si="28"/>
        <v>47.5</v>
      </c>
      <c r="W138" s="20">
        <f t="shared" si="29"/>
        <v>48.125</v>
      </c>
    </row>
    <row r="139" spans="1:23" ht="13.5" x14ac:dyDescent="0.25">
      <c r="A139" s="3">
        <v>42206</v>
      </c>
      <c r="B139" s="2">
        <v>4.3832000000000004</v>
      </c>
      <c r="C139" s="2">
        <v>39.659574121727722</v>
      </c>
      <c r="D139" s="2">
        <v>0.11712384046985314</v>
      </c>
      <c r="E139" s="2">
        <v>2.7474521710948524E-2</v>
      </c>
      <c r="F139" s="2">
        <v>4.3831800000000003</v>
      </c>
      <c r="G139" s="2">
        <v>4.4156500000000012</v>
      </c>
      <c r="H139" s="2">
        <v>4.5130600000000012</v>
      </c>
      <c r="I139" s="2">
        <v>4.5437600000000007</v>
      </c>
      <c r="J139" s="2"/>
      <c r="K139" s="17" t="s">
        <v>48</v>
      </c>
      <c r="L139" s="17" t="s">
        <v>49</v>
      </c>
      <c r="M139" s="17" t="s">
        <v>55</v>
      </c>
      <c r="N139" s="20">
        <f t="shared" si="20"/>
        <v>50</v>
      </c>
      <c r="O139" s="20">
        <f t="shared" si="21"/>
        <v>100</v>
      </c>
      <c r="P139" s="20">
        <f t="shared" si="22"/>
        <v>50</v>
      </c>
      <c r="Q139" s="20">
        <f t="shared" si="23"/>
        <v>0</v>
      </c>
      <c r="R139" s="21">
        <f t="shared" si="24"/>
        <v>60</v>
      </c>
      <c r="S139" s="21">
        <f t="shared" si="25"/>
        <v>47.5</v>
      </c>
      <c r="T139" s="21">
        <f t="shared" si="26"/>
        <v>35</v>
      </c>
      <c r="U139" s="21">
        <f t="shared" si="27"/>
        <v>50</v>
      </c>
      <c r="V139" s="20">
        <f t="shared" si="28"/>
        <v>47.5</v>
      </c>
      <c r="W139" s="20">
        <f t="shared" si="29"/>
        <v>48.125</v>
      </c>
    </row>
    <row r="140" spans="1:23" ht="13.5" x14ac:dyDescent="0.25">
      <c r="A140" s="3">
        <v>42207</v>
      </c>
      <c r="B140" s="2">
        <v>4.2533000000000003</v>
      </c>
      <c r="C140" s="2">
        <v>31.793517321483947</v>
      </c>
      <c r="D140" s="2">
        <v>0.11514737830056809</v>
      </c>
      <c r="E140" s="2">
        <v>2.1129737268917984E-2</v>
      </c>
      <c r="F140" s="2">
        <v>4.3636999999999997</v>
      </c>
      <c r="G140" s="2">
        <v>4.3929200000000002</v>
      </c>
      <c r="H140" s="2">
        <v>4.4968250000000003</v>
      </c>
      <c r="I140" s="2">
        <v>4.5396680000000007</v>
      </c>
      <c r="J140" s="2"/>
      <c r="K140" s="17" t="s">
        <v>52</v>
      </c>
      <c r="L140" s="17" t="s">
        <v>50</v>
      </c>
      <c r="M140" s="17" t="s">
        <v>54</v>
      </c>
      <c r="N140" s="20">
        <f t="shared" si="20"/>
        <v>50</v>
      </c>
      <c r="O140" s="20">
        <f t="shared" si="21"/>
        <v>100</v>
      </c>
      <c r="P140" s="20">
        <f t="shared" si="22"/>
        <v>50</v>
      </c>
      <c r="Q140" s="20">
        <f t="shared" si="23"/>
        <v>83</v>
      </c>
      <c r="R140" s="21">
        <f t="shared" si="24"/>
        <v>72.45</v>
      </c>
      <c r="S140" s="21">
        <f t="shared" si="25"/>
        <v>68.25</v>
      </c>
      <c r="T140" s="21">
        <f t="shared" si="26"/>
        <v>72.349999999999994</v>
      </c>
      <c r="U140" s="21">
        <f t="shared" si="27"/>
        <v>70.75</v>
      </c>
      <c r="V140" s="20">
        <f t="shared" si="28"/>
        <v>71.016666666666666</v>
      </c>
      <c r="W140" s="20">
        <f t="shared" si="29"/>
        <v>70.949999999999989</v>
      </c>
    </row>
    <row r="141" spans="1:23" ht="13.5" x14ac:dyDescent="0.25">
      <c r="A141" s="3">
        <v>42208</v>
      </c>
      <c r="B141" s="2">
        <v>4.3182999999999998</v>
      </c>
      <c r="C141" s="2">
        <v>38.379534998332929</v>
      </c>
      <c r="D141" s="2">
        <v>0.11006214579414131</v>
      </c>
      <c r="E141" s="2">
        <v>1.4568530412884423E-2</v>
      </c>
      <c r="F141" s="2">
        <v>4.3572199999999999</v>
      </c>
      <c r="G141" s="2">
        <v>4.3766900000000009</v>
      </c>
      <c r="H141" s="2">
        <v>4.4805950000000001</v>
      </c>
      <c r="I141" s="2">
        <v>4.5356460000000007</v>
      </c>
      <c r="J141" s="2"/>
      <c r="K141" s="17" t="s">
        <v>52</v>
      </c>
      <c r="L141" s="17" t="s">
        <v>50</v>
      </c>
      <c r="M141" s="17" t="s">
        <v>54</v>
      </c>
      <c r="N141" s="20">
        <f t="shared" si="20"/>
        <v>50</v>
      </c>
      <c r="O141" s="20">
        <f t="shared" si="21"/>
        <v>100</v>
      </c>
      <c r="P141" s="20">
        <f t="shared" si="22"/>
        <v>50</v>
      </c>
      <c r="Q141" s="20">
        <f t="shared" si="23"/>
        <v>83</v>
      </c>
      <c r="R141" s="21">
        <f t="shared" si="24"/>
        <v>72.45</v>
      </c>
      <c r="S141" s="21">
        <f t="shared" si="25"/>
        <v>68.25</v>
      </c>
      <c r="T141" s="21">
        <f t="shared" si="26"/>
        <v>72.349999999999994</v>
      </c>
      <c r="U141" s="21">
        <f t="shared" si="27"/>
        <v>70.75</v>
      </c>
      <c r="V141" s="20">
        <f t="shared" si="28"/>
        <v>71.016666666666666</v>
      </c>
      <c r="W141" s="20">
        <f t="shared" si="29"/>
        <v>70.949999999999989</v>
      </c>
    </row>
    <row r="142" spans="1:23" ht="13.5" x14ac:dyDescent="0.25">
      <c r="A142" s="3">
        <v>42209</v>
      </c>
      <c r="B142" s="2">
        <v>4.2370999999999999</v>
      </c>
      <c r="C142" s="2">
        <v>33.967057350566307</v>
      </c>
      <c r="D142" s="2">
        <v>0.10768810726866018</v>
      </c>
      <c r="E142" s="2">
        <v>8.9451539008395704E-3</v>
      </c>
      <c r="F142" s="2">
        <v>4.3150199999999996</v>
      </c>
      <c r="G142" s="2">
        <v>4.3555900000000003</v>
      </c>
      <c r="H142" s="2">
        <v>4.4619249999999999</v>
      </c>
      <c r="I142" s="2">
        <v>4.53</v>
      </c>
      <c r="J142" s="2"/>
      <c r="K142" s="17" t="s">
        <v>52</v>
      </c>
      <c r="L142" s="17" t="s">
        <v>50</v>
      </c>
      <c r="M142" s="17" t="s">
        <v>54</v>
      </c>
      <c r="N142" s="20">
        <f t="shared" si="20"/>
        <v>50</v>
      </c>
      <c r="O142" s="20">
        <f t="shared" si="21"/>
        <v>100</v>
      </c>
      <c r="P142" s="20">
        <f t="shared" si="22"/>
        <v>50</v>
      </c>
      <c r="Q142" s="20">
        <f t="shared" si="23"/>
        <v>83</v>
      </c>
      <c r="R142" s="21">
        <f t="shared" si="24"/>
        <v>72.45</v>
      </c>
      <c r="S142" s="21">
        <f t="shared" si="25"/>
        <v>68.25</v>
      </c>
      <c r="T142" s="21">
        <f t="shared" si="26"/>
        <v>72.349999999999994</v>
      </c>
      <c r="U142" s="21">
        <f t="shared" si="27"/>
        <v>70.75</v>
      </c>
      <c r="V142" s="20">
        <f t="shared" si="28"/>
        <v>71.016666666666666</v>
      </c>
      <c r="W142" s="20">
        <f t="shared" si="29"/>
        <v>70.949999999999989</v>
      </c>
    </row>
    <row r="143" spans="1:23" ht="13.5" x14ac:dyDescent="0.25">
      <c r="A143" s="3">
        <v>42212</v>
      </c>
      <c r="B143" s="2">
        <v>4.2207999999999997</v>
      </c>
      <c r="C143" s="2">
        <v>33.143308303725135</v>
      </c>
      <c r="D143" s="2">
        <v>0.10821285648922441</v>
      </c>
      <c r="E143" s="2">
        <v>8.5166397260552223E-3</v>
      </c>
      <c r="F143" s="2">
        <v>4.2825400000000009</v>
      </c>
      <c r="G143" s="2">
        <v>4.3328599999999993</v>
      </c>
      <c r="H143" s="2">
        <v>4.4440650000000002</v>
      </c>
      <c r="I143" s="2">
        <v>4.5240280000000004</v>
      </c>
      <c r="J143" s="2"/>
      <c r="K143" s="17" t="s">
        <v>52</v>
      </c>
      <c r="L143" s="17" t="s">
        <v>50</v>
      </c>
      <c r="M143" s="17" t="s">
        <v>54</v>
      </c>
      <c r="N143" s="20">
        <f t="shared" si="20"/>
        <v>50</v>
      </c>
      <c r="O143" s="20">
        <f t="shared" si="21"/>
        <v>100</v>
      </c>
      <c r="P143" s="20">
        <f t="shared" si="22"/>
        <v>50</v>
      </c>
      <c r="Q143" s="20">
        <f t="shared" si="23"/>
        <v>83</v>
      </c>
      <c r="R143" s="21">
        <f t="shared" si="24"/>
        <v>72.45</v>
      </c>
      <c r="S143" s="21">
        <f t="shared" si="25"/>
        <v>68.25</v>
      </c>
      <c r="T143" s="21">
        <f t="shared" si="26"/>
        <v>72.349999999999994</v>
      </c>
      <c r="U143" s="21">
        <f t="shared" si="27"/>
        <v>70.75</v>
      </c>
      <c r="V143" s="20">
        <f t="shared" si="28"/>
        <v>71.016666666666666</v>
      </c>
      <c r="W143" s="20">
        <f t="shared" si="29"/>
        <v>70.949999999999989</v>
      </c>
    </row>
    <row r="144" spans="1:23" ht="13.5" x14ac:dyDescent="0.25">
      <c r="A144" s="3">
        <v>42213</v>
      </c>
      <c r="B144" s="2">
        <v>4.2370999999999999</v>
      </c>
      <c r="C144" s="2">
        <v>34.844956291144442</v>
      </c>
      <c r="D144" s="2">
        <v>9.8789080448479005E-2</v>
      </c>
      <c r="E144" s="2">
        <v>8.4771314294261775E-3</v>
      </c>
      <c r="F144" s="2">
        <v>4.2533199999999995</v>
      </c>
      <c r="G144" s="2">
        <v>4.3182499999999999</v>
      </c>
      <c r="H144" s="2">
        <v>4.4286449999999995</v>
      </c>
      <c r="I144" s="2">
        <v>4.520842</v>
      </c>
      <c r="J144" s="2"/>
      <c r="K144" s="17" t="s">
        <v>52</v>
      </c>
      <c r="L144" s="17" t="s">
        <v>50</v>
      </c>
      <c r="M144" s="17" t="s">
        <v>54</v>
      </c>
      <c r="N144" s="20">
        <f t="shared" si="20"/>
        <v>50</v>
      </c>
      <c r="O144" s="20">
        <f t="shared" si="21"/>
        <v>100</v>
      </c>
      <c r="P144" s="20">
        <f t="shared" si="22"/>
        <v>50</v>
      </c>
      <c r="Q144" s="20">
        <f t="shared" si="23"/>
        <v>83</v>
      </c>
      <c r="R144" s="21">
        <f t="shared" si="24"/>
        <v>72.45</v>
      </c>
      <c r="S144" s="21">
        <f t="shared" si="25"/>
        <v>68.25</v>
      </c>
      <c r="T144" s="21">
        <f t="shared" si="26"/>
        <v>72.349999999999994</v>
      </c>
      <c r="U144" s="21">
        <f t="shared" si="27"/>
        <v>70.75</v>
      </c>
      <c r="V144" s="20">
        <f t="shared" si="28"/>
        <v>71.016666666666666</v>
      </c>
      <c r="W144" s="20">
        <f t="shared" si="29"/>
        <v>70.949999999999989</v>
      </c>
    </row>
    <row r="145" spans="1:23" ht="13.5" x14ac:dyDescent="0.25">
      <c r="A145" s="3">
        <v>42214</v>
      </c>
      <c r="B145" s="2">
        <v>4.2207999999999997</v>
      </c>
      <c r="C145" s="2">
        <v>33.91533588592624</v>
      </c>
      <c r="D145" s="2">
        <v>8.8152343317427828E-2</v>
      </c>
      <c r="E145" s="2">
        <v>7.7859038755565017E-3</v>
      </c>
      <c r="F145" s="2">
        <v>4.2468200000000005</v>
      </c>
      <c r="G145" s="2">
        <v>4.3052599999999988</v>
      </c>
      <c r="H145" s="2">
        <v>4.4107849999999988</v>
      </c>
      <c r="I145" s="2">
        <v>4.5146240000000004</v>
      </c>
      <c r="J145" s="2"/>
      <c r="K145" s="17" t="s">
        <v>52</v>
      </c>
      <c r="L145" s="17" t="s">
        <v>55</v>
      </c>
      <c r="M145" s="17" t="s">
        <v>54</v>
      </c>
      <c r="N145" s="20">
        <f t="shared" si="20"/>
        <v>50</v>
      </c>
      <c r="O145" s="20">
        <f t="shared" si="21"/>
        <v>100</v>
      </c>
      <c r="P145" s="20">
        <f t="shared" si="22"/>
        <v>50</v>
      </c>
      <c r="Q145" s="20">
        <f t="shared" si="23"/>
        <v>66.5</v>
      </c>
      <c r="R145" s="21">
        <f t="shared" si="24"/>
        <v>69.974999999999994</v>
      </c>
      <c r="S145" s="21">
        <f t="shared" si="25"/>
        <v>64.125</v>
      </c>
      <c r="T145" s="21">
        <f t="shared" si="26"/>
        <v>64.924999999999997</v>
      </c>
      <c r="U145" s="21">
        <f t="shared" si="27"/>
        <v>66.625</v>
      </c>
      <c r="V145" s="20">
        <f t="shared" si="28"/>
        <v>66.341666666666654</v>
      </c>
      <c r="W145" s="20">
        <f t="shared" si="29"/>
        <v>66.412499999999994</v>
      </c>
    </row>
    <row r="146" spans="1:23" ht="13.5" x14ac:dyDescent="0.25">
      <c r="A146" s="3">
        <v>42215</v>
      </c>
      <c r="B146" s="2">
        <v>4.2630999999999997</v>
      </c>
      <c r="C146" s="2">
        <v>38.500695234302199</v>
      </c>
      <c r="D146" s="2">
        <v>7.7161140798029493E-2</v>
      </c>
      <c r="E146" s="2">
        <v>5.0744815276636789E-3</v>
      </c>
      <c r="F146" s="2">
        <v>4.2357800000000001</v>
      </c>
      <c r="G146" s="2">
        <v>4.2965</v>
      </c>
      <c r="H146" s="2">
        <v>4.3885449999999997</v>
      </c>
      <c r="I146" s="2">
        <v>4.5094980000000007</v>
      </c>
      <c r="J146" s="2"/>
      <c r="K146" s="17" t="s">
        <v>52</v>
      </c>
      <c r="L146" s="17" t="s">
        <v>50</v>
      </c>
      <c r="M146" s="17" t="s">
        <v>54</v>
      </c>
      <c r="N146" s="20">
        <f t="shared" si="20"/>
        <v>50</v>
      </c>
      <c r="O146" s="20">
        <f t="shared" si="21"/>
        <v>100</v>
      </c>
      <c r="P146" s="20">
        <f t="shared" si="22"/>
        <v>50</v>
      </c>
      <c r="Q146" s="20">
        <f t="shared" si="23"/>
        <v>83</v>
      </c>
      <c r="R146" s="21">
        <f t="shared" si="24"/>
        <v>72.45</v>
      </c>
      <c r="S146" s="21">
        <f t="shared" si="25"/>
        <v>68.25</v>
      </c>
      <c r="T146" s="21">
        <f t="shared" si="26"/>
        <v>72.349999999999994</v>
      </c>
      <c r="U146" s="21">
        <f t="shared" si="27"/>
        <v>70.75</v>
      </c>
      <c r="V146" s="20">
        <f t="shared" si="28"/>
        <v>71.016666666666666</v>
      </c>
      <c r="W146" s="20">
        <f t="shared" si="29"/>
        <v>70.949999999999989</v>
      </c>
    </row>
    <row r="147" spans="1:23" ht="13.5" x14ac:dyDescent="0.25">
      <c r="A147" s="3">
        <v>42216</v>
      </c>
      <c r="B147" s="2">
        <v>4.3019999999999996</v>
      </c>
      <c r="C147" s="2">
        <v>42.455034615606905</v>
      </c>
      <c r="D147" s="2">
        <v>8.0771895054364329E-2</v>
      </c>
      <c r="E147" s="2">
        <v>2.013736476904812E-3</v>
      </c>
      <c r="F147" s="2">
        <v>4.2487599999999999</v>
      </c>
      <c r="G147" s="2">
        <v>4.2818899999999998</v>
      </c>
      <c r="H147" s="2">
        <v>4.3682499999999989</v>
      </c>
      <c r="I147" s="2">
        <v>4.5051499999999995</v>
      </c>
      <c r="J147" s="2"/>
      <c r="K147" s="17" t="s">
        <v>52</v>
      </c>
      <c r="L147" s="17" t="s">
        <v>50</v>
      </c>
      <c r="M147" s="17" t="s">
        <v>53</v>
      </c>
      <c r="N147" s="20">
        <f t="shared" si="20"/>
        <v>50</v>
      </c>
      <c r="O147" s="20">
        <f t="shared" si="21"/>
        <v>100</v>
      </c>
      <c r="P147" s="20">
        <f t="shared" si="22"/>
        <v>50</v>
      </c>
      <c r="Q147" s="20">
        <f t="shared" si="23"/>
        <v>100</v>
      </c>
      <c r="R147" s="21">
        <f t="shared" si="24"/>
        <v>75</v>
      </c>
      <c r="S147" s="21">
        <f t="shared" si="25"/>
        <v>72.5</v>
      </c>
      <c r="T147" s="21">
        <f t="shared" si="26"/>
        <v>80</v>
      </c>
      <c r="U147" s="21">
        <f t="shared" si="27"/>
        <v>75</v>
      </c>
      <c r="V147" s="20">
        <f t="shared" si="28"/>
        <v>75.833333333333329</v>
      </c>
      <c r="W147" s="20">
        <f t="shared" si="29"/>
        <v>75.625</v>
      </c>
    </row>
    <row r="148" spans="1:23" ht="13.5" x14ac:dyDescent="0.25">
      <c r="A148" s="3">
        <v>42219</v>
      </c>
      <c r="B148" s="2">
        <v>4.2370999999999999</v>
      </c>
      <c r="C148" s="2">
        <v>38.058275994688778</v>
      </c>
      <c r="D148" s="2">
        <v>7.9168105425517332E-2</v>
      </c>
      <c r="E148" s="2">
        <v>9.3434676837363053E-4</v>
      </c>
      <c r="F148" s="2">
        <v>4.252019999999999</v>
      </c>
      <c r="G148" s="2">
        <v>4.2672800000000004</v>
      </c>
      <c r="H148" s="2">
        <v>4.3479599999999987</v>
      </c>
      <c r="I148" s="2">
        <v>4.4995039999999999</v>
      </c>
      <c r="J148" s="2"/>
      <c r="K148" s="17" t="s">
        <v>52</v>
      </c>
      <c r="L148" s="17" t="s">
        <v>50</v>
      </c>
      <c r="M148" s="17" t="s">
        <v>53</v>
      </c>
      <c r="N148" s="20">
        <f t="shared" si="20"/>
        <v>50</v>
      </c>
      <c r="O148" s="20">
        <f t="shared" si="21"/>
        <v>100</v>
      </c>
      <c r="P148" s="20">
        <f t="shared" si="22"/>
        <v>50</v>
      </c>
      <c r="Q148" s="20">
        <f t="shared" si="23"/>
        <v>100</v>
      </c>
      <c r="R148" s="21">
        <f t="shared" si="24"/>
        <v>75</v>
      </c>
      <c r="S148" s="21">
        <f t="shared" si="25"/>
        <v>72.5</v>
      </c>
      <c r="T148" s="21">
        <f t="shared" si="26"/>
        <v>80</v>
      </c>
      <c r="U148" s="21">
        <f t="shared" si="27"/>
        <v>75</v>
      </c>
      <c r="V148" s="20">
        <f t="shared" si="28"/>
        <v>75.833333333333329</v>
      </c>
      <c r="W148" s="20">
        <f t="shared" si="29"/>
        <v>75.625</v>
      </c>
    </row>
    <row r="149" spans="1:23" ht="13.5" x14ac:dyDescent="0.25">
      <c r="A149" s="3">
        <v>42220</v>
      </c>
      <c r="B149" s="2">
        <v>4.2370999999999999</v>
      </c>
      <c r="C149" s="2">
        <v>38.058275994688778</v>
      </c>
      <c r="D149" s="2">
        <v>7.8674331722853097E-2</v>
      </c>
      <c r="E149" s="2">
        <v>1.741029619706735E-3</v>
      </c>
      <c r="F149" s="2">
        <v>4.252019999999999</v>
      </c>
      <c r="G149" s="2">
        <v>4.2526699999999993</v>
      </c>
      <c r="H149" s="2">
        <v>4.3341599999999998</v>
      </c>
      <c r="I149" s="2">
        <v>4.4946580000000003</v>
      </c>
      <c r="J149" s="2"/>
      <c r="K149" s="17" t="s">
        <v>52</v>
      </c>
      <c r="L149" s="17" t="s">
        <v>50</v>
      </c>
      <c r="M149" s="17" t="s">
        <v>55</v>
      </c>
      <c r="N149" s="20">
        <f t="shared" si="20"/>
        <v>50</v>
      </c>
      <c r="O149" s="20">
        <f t="shared" si="21"/>
        <v>100</v>
      </c>
      <c r="P149" s="20">
        <f t="shared" si="22"/>
        <v>50</v>
      </c>
      <c r="Q149" s="20">
        <f t="shared" si="23"/>
        <v>66</v>
      </c>
      <c r="R149" s="21">
        <f t="shared" si="24"/>
        <v>69.900000000000006</v>
      </c>
      <c r="S149" s="21">
        <f t="shared" si="25"/>
        <v>64</v>
      </c>
      <c r="T149" s="21">
        <f t="shared" si="26"/>
        <v>64.7</v>
      </c>
      <c r="U149" s="21">
        <f t="shared" si="27"/>
        <v>66.5</v>
      </c>
      <c r="V149" s="20">
        <f t="shared" si="28"/>
        <v>66.2</v>
      </c>
      <c r="W149" s="20">
        <f t="shared" si="29"/>
        <v>66.275000000000006</v>
      </c>
    </row>
    <row r="150" spans="1:23" ht="13.5" x14ac:dyDescent="0.25">
      <c r="A150" s="3">
        <v>42221</v>
      </c>
      <c r="B150" s="2">
        <v>4.2207999999999997</v>
      </c>
      <c r="C150" s="2">
        <v>36.943833516586857</v>
      </c>
      <c r="D150" s="2">
        <v>6.0278647691160536E-2</v>
      </c>
      <c r="E150" s="2">
        <v>3.3297642516945999E-3</v>
      </c>
      <c r="F150" s="2">
        <v>4.2520199999999999</v>
      </c>
      <c r="G150" s="2">
        <v>4.2494199999999989</v>
      </c>
      <c r="H150" s="2">
        <v>4.3211699999999995</v>
      </c>
      <c r="I150" s="2">
        <v>4.4886859999999995</v>
      </c>
      <c r="J150" s="2"/>
      <c r="K150" s="17" t="s">
        <v>52</v>
      </c>
      <c r="L150" s="17" t="s">
        <v>50</v>
      </c>
      <c r="M150" s="17" t="s">
        <v>55</v>
      </c>
      <c r="N150" s="20">
        <f t="shared" si="20"/>
        <v>50</v>
      </c>
      <c r="O150" s="20">
        <f t="shared" si="21"/>
        <v>100</v>
      </c>
      <c r="P150" s="20">
        <f t="shared" si="22"/>
        <v>50</v>
      </c>
      <c r="Q150" s="20">
        <f t="shared" si="23"/>
        <v>66</v>
      </c>
      <c r="R150" s="21">
        <f t="shared" si="24"/>
        <v>69.900000000000006</v>
      </c>
      <c r="S150" s="21">
        <f t="shared" si="25"/>
        <v>64</v>
      </c>
      <c r="T150" s="21">
        <f t="shared" si="26"/>
        <v>64.7</v>
      </c>
      <c r="U150" s="21">
        <f t="shared" si="27"/>
        <v>66.5</v>
      </c>
      <c r="V150" s="20">
        <f t="shared" si="28"/>
        <v>66.2</v>
      </c>
      <c r="W150" s="20">
        <f t="shared" si="29"/>
        <v>66.275000000000006</v>
      </c>
    </row>
    <row r="151" spans="1:23" ht="13.5" x14ac:dyDescent="0.25">
      <c r="A151" s="3">
        <v>42222</v>
      </c>
      <c r="B151" s="2">
        <v>4.2793000000000001</v>
      </c>
      <c r="C151" s="2">
        <v>43.354814576835103</v>
      </c>
      <c r="D151" s="2">
        <v>5.1216175612869286E-2</v>
      </c>
      <c r="E151" s="2">
        <v>5.3964329666286656E-3</v>
      </c>
      <c r="F151" s="2">
        <v>4.2552599999999998</v>
      </c>
      <c r="G151" s="2">
        <v>4.2455199999999991</v>
      </c>
      <c r="H151" s="2">
        <v>4.3111049999999995</v>
      </c>
      <c r="I151" s="2">
        <v>4.4820399999999996</v>
      </c>
      <c r="J151" s="2"/>
      <c r="K151" s="17" t="s">
        <v>48</v>
      </c>
      <c r="L151" s="17" t="s">
        <v>49</v>
      </c>
      <c r="M151" s="17" t="s">
        <v>51</v>
      </c>
      <c r="N151" s="20">
        <f t="shared" si="20"/>
        <v>50</v>
      </c>
      <c r="O151" s="20">
        <f t="shared" si="21"/>
        <v>100</v>
      </c>
      <c r="P151" s="20">
        <f t="shared" si="22"/>
        <v>50</v>
      </c>
      <c r="Q151" s="20">
        <f t="shared" si="23"/>
        <v>0</v>
      </c>
      <c r="R151" s="21">
        <f t="shared" si="24"/>
        <v>60</v>
      </c>
      <c r="S151" s="21">
        <f t="shared" si="25"/>
        <v>47.5</v>
      </c>
      <c r="T151" s="21">
        <f t="shared" si="26"/>
        <v>35</v>
      </c>
      <c r="U151" s="21">
        <f t="shared" si="27"/>
        <v>50</v>
      </c>
      <c r="V151" s="20">
        <f t="shared" si="28"/>
        <v>47.5</v>
      </c>
      <c r="W151" s="20">
        <f t="shared" si="29"/>
        <v>48.125</v>
      </c>
    </row>
    <row r="152" spans="1:23" ht="13.5" x14ac:dyDescent="0.25">
      <c r="A152" s="3">
        <v>42223</v>
      </c>
      <c r="B152" s="2">
        <v>4.2305999999999999</v>
      </c>
      <c r="C152" s="2">
        <v>39.733153976628394</v>
      </c>
      <c r="D152" s="2">
        <v>3.5091832239703358E-2</v>
      </c>
      <c r="E152" s="2">
        <v>5.8098870021328465E-3</v>
      </c>
      <c r="F152" s="2">
        <v>4.2409799999999995</v>
      </c>
      <c r="G152" s="2">
        <v>4.2448699999999997</v>
      </c>
      <c r="H152" s="2">
        <v>4.30023</v>
      </c>
      <c r="I152" s="2">
        <v>4.4719599999999993</v>
      </c>
      <c r="J152" s="2"/>
      <c r="K152" s="17" t="s">
        <v>48</v>
      </c>
      <c r="L152" s="17" t="s">
        <v>49</v>
      </c>
      <c r="M152" s="17" t="s">
        <v>47</v>
      </c>
      <c r="N152" s="20">
        <f t="shared" si="20"/>
        <v>50</v>
      </c>
      <c r="O152" s="20">
        <f t="shared" si="21"/>
        <v>100</v>
      </c>
      <c r="P152" s="20">
        <f t="shared" si="22"/>
        <v>50</v>
      </c>
      <c r="Q152" s="20">
        <f t="shared" si="23"/>
        <v>0</v>
      </c>
      <c r="R152" s="21">
        <f t="shared" si="24"/>
        <v>60</v>
      </c>
      <c r="S152" s="21">
        <f t="shared" si="25"/>
        <v>47.5</v>
      </c>
      <c r="T152" s="21">
        <f t="shared" si="26"/>
        <v>35</v>
      </c>
      <c r="U152" s="21">
        <f t="shared" si="27"/>
        <v>50</v>
      </c>
      <c r="V152" s="20">
        <f t="shared" si="28"/>
        <v>47.5</v>
      </c>
      <c r="W152" s="20">
        <f t="shared" si="29"/>
        <v>48.125</v>
      </c>
    </row>
    <row r="153" spans="1:23" ht="13.5" x14ac:dyDescent="0.25">
      <c r="A153" s="3">
        <v>42226</v>
      </c>
      <c r="B153" s="2">
        <v>4.2565999999999997</v>
      </c>
      <c r="C153" s="2">
        <v>42.495034167817671</v>
      </c>
      <c r="D153" s="2">
        <v>1.7699348602724818E-2</v>
      </c>
      <c r="E153" s="2">
        <v>3.3436752446752349E-3</v>
      </c>
      <c r="F153" s="2">
        <v>4.2448799999999993</v>
      </c>
      <c r="G153" s="2">
        <v>4.2484500000000001</v>
      </c>
      <c r="H153" s="2">
        <v>4.2906549999999992</v>
      </c>
      <c r="I153" s="2">
        <v>4.4651059999999987</v>
      </c>
      <c r="J153" s="2"/>
      <c r="K153" s="17" t="s">
        <v>48</v>
      </c>
      <c r="L153" s="17" t="s">
        <v>49</v>
      </c>
      <c r="M153" s="17" t="s">
        <v>51</v>
      </c>
      <c r="N153" s="20">
        <f t="shared" si="20"/>
        <v>50</v>
      </c>
      <c r="O153" s="20">
        <f t="shared" si="21"/>
        <v>100</v>
      </c>
      <c r="P153" s="20">
        <f t="shared" si="22"/>
        <v>50</v>
      </c>
      <c r="Q153" s="20">
        <f t="shared" si="23"/>
        <v>0</v>
      </c>
      <c r="R153" s="21">
        <f t="shared" si="24"/>
        <v>60</v>
      </c>
      <c r="S153" s="21">
        <f t="shared" si="25"/>
        <v>47.5</v>
      </c>
      <c r="T153" s="21">
        <f t="shared" si="26"/>
        <v>35</v>
      </c>
      <c r="U153" s="21">
        <f t="shared" si="27"/>
        <v>50</v>
      </c>
      <c r="V153" s="20">
        <f t="shared" si="28"/>
        <v>47.5</v>
      </c>
      <c r="W153" s="20">
        <f t="shared" si="29"/>
        <v>48.125</v>
      </c>
    </row>
    <row r="154" spans="1:23" ht="13.5" x14ac:dyDescent="0.25">
      <c r="A154" s="3">
        <v>42227</v>
      </c>
      <c r="B154" s="2">
        <v>4.2533000000000003</v>
      </c>
      <c r="C154" s="2">
        <v>42.230502363429189</v>
      </c>
      <c r="D154" s="2">
        <v>6.2152164244340113E-3</v>
      </c>
      <c r="E154" s="2">
        <v>4.130101586988285E-4</v>
      </c>
      <c r="F154" s="2">
        <v>4.2481199999999992</v>
      </c>
      <c r="G154" s="2">
        <v>4.2500699999999991</v>
      </c>
      <c r="H154" s="2">
        <v>4.28416</v>
      </c>
      <c r="I154" s="2">
        <v>4.4583079999999988</v>
      </c>
      <c r="J154" s="2"/>
      <c r="K154" s="17" t="s">
        <v>48</v>
      </c>
      <c r="L154" s="17" t="s">
        <v>49</v>
      </c>
      <c r="M154" s="17" t="s">
        <v>51</v>
      </c>
      <c r="N154" s="20">
        <f t="shared" si="20"/>
        <v>50</v>
      </c>
      <c r="O154" s="20">
        <f t="shared" si="21"/>
        <v>100</v>
      </c>
      <c r="P154" s="20">
        <f t="shared" si="22"/>
        <v>50</v>
      </c>
      <c r="Q154" s="20">
        <f t="shared" si="23"/>
        <v>0</v>
      </c>
      <c r="R154" s="21">
        <f t="shared" si="24"/>
        <v>60</v>
      </c>
      <c r="S154" s="21">
        <f t="shared" si="25"/>
        <v>47.5</v>
      </c>
      <c r="T154" s="21">
        <f t="shared" si="26"/>
        <v>35</v>
      </c>
      <c r="U154" s="21">
        <f t="shared" si="27"/>
        <v>50</v>
      </c>
      <c r="V154" s="20">
        <f t="shared" si="28"/>
        <v>47.5</v>
      </c>
      <c r="W154" s="20">
        <f t="shared" si="29"/>
        <v>48.125</v>
      </c>
    </row>
    <row r="155" spans="1:23" ht="13.5" x14ac:dyDescent="0.25">
      <c r="A155" s="3">
        <v>42228</v>
      </c>
      <c r="B155" s="2">
        <v>4.2207999999999997</v>
      </c>
      <c r="C155" s="2">
        <v>39.615009268107009</v>
      </c>
      <c r="D155" s="2">
        <v>-3.138051993594182E-3</v>
      </c>
      <c r="E155" s="2">
        <v>-2.7347087814630425E-3</v>
      </c>
      <c r="F155" s="2">
        <v>4.2481200000000001</v>
      </c>
      <c r="G155" s="2">
        <v>4.2500699999999991</v>
      </c>
      <c r="H155" s="2">
        <v>4.2776649999999998</v>
      </c>
      <c r="I155" s="2">
        <v>4.4519059999999975</v>
      </c>
      <c r="J155" s="2"/>
      <c r="K155" s="17" t="s">
        <v>48</v>
      </c>
      <c r="L155" s="17" t="s">
        <v>49</v>
      </c>
      <c r="M155" s="17" t="s">
        <v>55</v>
      </c>
      <c r="N155" s="20">
        <f t="shared" si="20"/>
        <v>50</v>
      </c>
      <c r="O155" s="20">
        <f t="shared" si="21"/>
        <v>100</v>
      </c>
      <c r="P155" s="20">
        <f t="shared" si="22"/>
        <v>50</v>
      </c>
      <c r="Q155" s="20">
        <f t="shared" si="23"/>
        <v>0</v>
      </c>
      <c r="R155" s="21">
        <f t="shared" si="24"/>
        <v>60</v>
      </c>
      <c r="S155" s="21">
        <f t="shared" si="25"/>
        <v>47.5</v>
      </c>
      <c r="T155" s="21">
        <f t="shared" si="26"/>
        <v>35</v>
      </c>
      <c r="U155" s="21">
        <f t="shared" si="27"/>
        <v>50</v>
      </c>
      <c r="V155" s="20">
        <f t="shared" si="28"/>
        <v>47.5</v>
      </c>
      <c r="W155" s="20">
        <f t="shared" si="29"/>
        <v>48.125</v>
      </c>
    </row>
    <row r="156" spans="1:23" ht="13.5" x14ac:dyDescent="0.25">
      <c r="A156" s="3">
        <v>42230</v>
      </c>
      <c r="B156" s="2">
        <v>4.2207999999999997</v>
      </c>
      <c r="C156" s="2">
        <v>39.615009268107009</v>
      </c>
      <c r="D156" s="2">
        <v>-3.9226577114952477E-3</v>
      </c>
      <c r="E156" s="2">
        <v>-2.7412483837236548E-3</v>
      </c>
      <c r="F156" s="2">
        <v>4.2364200000000007</v>
      </c>
      <c r="G156" s="2">
        <v>4.2458399999999994</v>
      </c>
      <c r="H156" s="2">
        <v>4.2711699999999997</v>
      </c>
      <c r="I156" s="2">
        <v>4.446241999999998</v>
      </c>
      <c r="J156" s="2"/>
      <c r="K156" s="17" t="s">
        <v>48</v>
      </c>
      <c r="L156" s="17" t="s">
        <v>49</v>
      </c>
      <c r="M156" s="17" t="s">
        <v>47</v>
      </c>
      <c r="N156" s="20">
        <f t="shared" si="20"/>
        <v>50</v>
      </c>
      <c r="O156" s="20">
        <f t="shared" si="21"/>
        <v>100</v>
      </c>
      <c r="P156" s="20">
        <f t="shared" si="22"/>
        <v>50</v>
      </c>
      <c r="Q156" s="20">
        <f t="shared" si="23"/>
        <v>0</v>
      </c>
      <c r="R156" s="21">
        <f t="shared" si="24"/>
        <v>60</v>
      </c>
      <c r="S156" s="21">
        <f t="shared" si="25"/>
        <v>47.5</v>
      </c>
      <c r="T156" s="21">
        <f t="shared" si="26"/>
        <v>35</v>
      </c>
      <c r="U156" s="21">
        <f t="shared" si="27"/>
        <v>50</v>
      </c>
      <c r="V156" s="20">
        <f t="shared" si="28"/>
        <v>47.5</v>
      </c>
      <c r="W156" s="20">
        <f t="shared" si="29"/>
        <v>48.125</v>
      </c>
    </row>
    <row r="157" spans="1:23" ht="13.5" x14ac:dyDescent="0.25">
      <c r="A157" s="3">
        <v>42233</v>
      </c>
      <c r="B157" s="2">
        <v>4.2207999999999997</v>
      </c>
      <c r="C157" s="2">
        <v>39.615009268107009</v>
      </c>
      <c r="D157" s="2">
        <v>1.9739920276027334E-3</v>
      </c>
      <c r="E157" s="2">
        <v>-2.7381789212353926E-3</v>
      </c>
      <c r="F157" s="2">
        <v>4.2344600000000003</v>
      </c>
      <c r="G157" s="2">
        <v>4.2377199999999986</v>
      </c>
      <c r="H157" s="2">
        <v>4.2598049999999992</v>
      </c>
      <c r="I157" s="2">
        <v>4.4405779999999986</v>
      </c>
      <c r="J157" s="2"/>
      <c r="K157" s="17" t="s">
        <v>48</v>
      </c>
      <c r="L157" s="17" t="s">
        <v>49</v>
      </c>
      <c r="M157" s="17" t="s">
        <v>47</v>
      </c>
      <c r="N157" s="20">
        <f t="shared" si="20"/>
        <v>50</v>
      </c>
      <c r="O157" s="20">
        <f t="shared" si="21"/>
        <v>100</v>
      </c>
      <c r="P157" s="20">
        <f t="shared" si="22"/>
        <v>50</v>
      </c>
      <c r="Q157" s="20">
        <f t="shared" si="23"/>
        <v>0</v>
      </c>
      <c r="R157" s="21">
        <f t="shared" si="24"/>
        <v>60</v>
      </c>
      <c r="S157" s="21">
        <f t="shared" si="25"/>
        <v>47.5</v>
      </c>
      <c r="T157" s="21">
        <f t="shared" si="26"/>
        <v>35</v>
      </c>
      <c r="U157" s="21">
        <f t="shared" si="27"/>
        <v>50</v>
      </c>
      <c r="V157" s="20">
        <f t="shared" si="28"/>
        <v>47.5</v>
      </c>
      <c r="W157" s="20">
        <f t="shared" si="29"/>
        <v>48.125</v>
      </c>
    </row>
    <row r="158" spans="1:23" ht="13.5" x14ac:dyDescent="0.25">
      <c r="A158" s="3">
        <v>42234</v>
      </c>
      <c r="B158" s="2">
        <v>4.2207999999999997</v>
      </c>
      <c r="C158" s="2">
        <v>39.615009268107009</v>
      </c>
      <c r="D158" s="2">
        <v>-2.4878805930770298E-3</v>
      </c>
      <c r="E158" s="2">
        <v>-2.7230067257785358E-3</v>
      </c>
      <c r="F158" s="2">
        <v>4.2273000000000005</v>
      </c>
      <c r="G158" s="2">
        <v>4.236089999999999</v>
      </c>
      <c r="H158" s="2">
        <v>4.2516849999999993</v>
      </c>
      <c r="I158" s="2">
        <v>4.4352219999999987</v>
      </c>
      <c r="J158" s="2"/>
      <c r="K158" s="17" t="s">
        <v>48</v>
      </c>
      <c r="L158" s="17" t="s">
        <v>49</v>
      </c>
      <c r="M158" s="17" t="s">
        <v>47</v>
      </c>
      <c r="N158" s="20">
        <f t="shared" si="20"/>
        <v>50</v>
      </c>
      <c r="O158" s="20">
        <f t="shared" si="21"/>
        <v>100</v>
      </c>
      <c r="P158" s="20">
        <f t="shared" si="22"/>
        <v>50</v>
      </c>
      <c r="Q158" s="20">
        <f t="shared" si="23"/>
        <v>0</v>
      </c>
      <c r="R158" s="21">
        <f t="shared" si="24"/>
        <v>60</v>
      </c>
      <c r="S158" s="21">
        <f t="shared" si="25"/>
        <v>47.5</v>
      </c>
      <c r="T158" s="21">
        <f t="shared" si="26"/>
        <v>35</v>
      </c>
      <c r="U158" s="21">
        <f t="shared" si="27"/>
        <v>50</v>
      </c>
      <c r="V158" s="20">
        <f t="shared" si="28"/>
        <v>47.5</v>
      </c>
      <c r="W158" s="20">
        <f t="shared" si="29"/>
        <v>48.125</v>
      </c>
    </row>
    <row r="159" spans="1:23" ht="13.5" x14ac:dyDescent="0.25">
      <c r="A159" s="3">
        <v>42235</v>
      </c>
      <c r="B159" s="2">
        <v>4.2207999999999997</v>
      </c>
      <c r="C159" s="2">
        <v>39.615009268107009</v>
      </c>
      <c r="D159" s="2">
        <v>-5.7695428389878955E-3</v>
      </c>
      <c r="E159" s="2">
        <v>-3.7563763017254403E-3</v>
      </c>
      <c r="F159" s="2">
        <v>4.2207999999999997</v>
      </c>
      <c r="G159" s="2">
        <v>4.2344599999999994</v>
      </c>
      <c r="H159" s="2">
        <v>4.2435649999999985</v>
      </c>
      <c r="I159" s="2">
        <v>4.4274679999999984</v>
      </c>
      <c r="J159" s="2"/>
      <c r="K159" s="17" t="s">
        <v>48</v>
      </c>
      <c r="L159" s="17" t="s">
        <v>49</v>
      </c>
      <c r="M159" s="17" t="s">
        <v>47</v>
      </c>
      <c r="N159" s="20">
        <f t="shared" si="20"/>
        <v>50</v>
      </c>
      <c r="O159" s="20">
        <f t="shared" si="21"/>
        <v>100</v>
      </c>
      <c r="P159" s="20">
        <f t="shared" si="22"/>
        <v>50</v>
      </c>
      <c r="Q159" s="20">
        <f t="shared" si="23"/>
        <v>0</v>
      </c>
      <c r="R159" s="21">
        <f t="shared" si="24"/>
        <v>60</v>
      </c>
      <c r="S159" s="21">
        <f t="shared" si="25"/>
        <v>47.5</v>
      </c>
      <c r="T159" s="21">
        <f t="shared" si="26"/>
        <v>35</v>
      </c>
      <c r="U159" s="21">
        <f t="shared" si="27"/>
        <v>50</v>
      </c>
      <c r="V159" s="20">
        <f t="shared" si="28"/>
        <v>47.5</v>
      </c>
      <c r="W159" s="20">
        <f t="shared" si="29"/>
        <v>48.125</v>
      </c>
    </row>
    <row r="160" spans="1:23" ht="13.5" x14ac:dyDescent="0.25">
      <c r="A160" s="3">
        <v>42236</v>
      </c>
      <c r="B160" s="2">
        <v>4.2565999999999997</v>
      </c>
      <c r="C160" s="2">
        <v>45.045666107250021</v>
      </c>
      <c r="D160" s="2">
        <v>-1.3248685136051819E-2</v>
      </c>
      <c r="E160" s="2">
        <v>-2.9702019701796189E-3</v>
      </c>
      <c r="F160" s="2">
        <v>4.2279599999999995</v>
      </c>
      <c r="G160" s="2">
        <v>4.2380399999999998</v>
      </c>
      <c r="H160" s="2">
        <v>4.2437299999999993</v>
      </c>
      <c r="I160" s="2">
        <v>4.4194459999999989</v>
      </c>
      <c r="J160" s="2"/>
      <c r="K160" s="17" t="s">
        <v>52</v>
      </c>
      <c r="L160" s="17" t="s">
        <v>50</v>
      </c>
      <c r="M160" s="17" t="s">
        <v>53</v>
      </c>
      <c r="N160" s="20">
        <f t="shared" si="20"/>
        <v>50</v>
      </c>
      <c r="O160" s="20">
        <f t="shared" si="21"/>
        <v>100</v>
      </c>
      <c r="P160" s="20">
        <f t="shared" si="22"/>
        <v>50</v>
      </c>
      <c r="Q160" s="20">
        <f t="shared" si="23"/>
        <v>100</v>
      </c>
      <c r="R160" s="21">
        <f t="shared" si="24"/>
        <v>75</v>
      </c>
      <c r="S160" s="21">
        <f t="shared" si="25"/>
        <v>72.5</v>
      </c>
      <c r="T160" s="21">
        <f t="shared" si="26"/>
        <v>80</v>
      </c>
      <c r="U160" s="21">
        <f t="shared" si="27"/>
        <v>75</v>
      </c>
      <c r="V160" s="20">
        <f t="shared" si="28"/>
        <v>75.833333333333329</v>
      </c>
      <c r="W160" s="20">
        <f t="shared" si="29"/>
        <v>75.625</v>
      </c>
    </row>
    <row r="161" spans="1:23" ht="13.5" x14ac:dyDescent="0.25">
      <c r="A161" s="3">
        <v>42237</v>
      </c>
      <c r="B161" s="2">
        <v>4.2207999999999997</v>
      </c>
      <c r="C161" s="2">
        <v>41.068139706773117</v>
      </c>
      <c r="D161" s="2">
        <v>-7.7135551963030125E-3</v>
      </c>
      <c r="E161" s="2">
        <v>-8.5784469412058758E-4</v>
      </c>
      <c r="F161" s="2">
        <v>4.2279599999999995</v>
      </c>
      <c r="G161" s="2">
        <v>4.2321900000000001</v>
      </c>
      <c r="H161" s="2">
        <v>4.2388549999999992</v>
      </c>
      <c r="I161" s="2">
        <v>4.4103999999999983</v>
      </c>
      <c r="J161" s="2"/>
      <c r="K161" s="17" t="s">
        <v>52</v>
      </c>
      <c r="L161" s="17" t="s">
        <v>50</v>
      </c>
      <c r="M161" s="17" t="s">
        <v>55</v>
      </c>
      <c r="N161" s="20">
        <f t="shared" si="20"/>
        <v>50</v>
      </c>
      <c r="O161" s="20">
        <f t="shared" si="21"/>
        <v>100</v>
      </c>
      <c r="P161" s="20">
        <f t="shared" si="22"/>
        <v>50</v>
      </c>
      <c r="Q161" s="20">
        <f t="shared" si="23"/>
        <v>66</v>
      </c>
      <c r="R161" s="21">
        <f t="shared" si="24"/>
        <v>69.900000000000006</v>
      </c>
      <c r="S161" s="21">
        <f t="shared" si="25"/>
        <v>64</v>
      </c>
      <c r="T161" s="21">
        <f t="shared" si="26"/>
        <v>64.7</v>
      </c>
      <c r="U161" s="21">
        <f t="shared" si="27"/>
        <v>66.5</v>
      </c>
      <c r="V161" s="20">
        <f t="shared" si="28"/>
        <v>66.2</v>
      </c>
      <c r="W161" s="20">
        <f t="shared" si="29"/>
        <v>66.275000000000006</v>
      </c>
    </row>
    <row r="162" spans="1:23" ht="13.5" x14ac:dyDescent="0.25">
      <c r="A162" s="3">
        <v>42240</v>
      </c>
      <c r="B162" s="2">
        <v>4.2207999999999997</v>
      </c>
      <c r="C162" s="2">
        <v>41.068139706773117</v>
      </c>
      <c r="D162" s="2">
        <v>-1.0114652192838136E-2</v>
      </c>
      <c r="E162" s="2">
        <v>1.788242353074268E-3</v>
      </c>
      <c r="F162" s="2">
        <v>4.2279600000000004</v>
      </c>
      <c r="G162" s="2">
        <v>4.231209999999999</v>
      </c>
      <c r="H162" s="2">
        <v>4.2380399999999998</v>
      </c>
      <c r="I162" s="2">
        <v>4.4013539999999987</v>
      </c>
      <c r="J162" s="2"/>
      <c r="K162" s="17" t="s">
        <v>52</v>
      </c>
      <c r="L162" s="17" t="s">
        <v>50</v>
      </c>
      <c r="M162" s="17" t="s">
        <v>55</v>
      </c>
      <c r="N162" s="20">
        <f t="shared" si="20"/>
        <v>50</v>
      </c>
      <c r="O162" s="20">
        <f t="shared" si="21"/>
        <v>100</v>
      </c>
      <c r="P162" s="20">
        <f t="shared" si="22"/>
        <v>50</v>
      </c>
      <c r="Q162" s="20">
        <f t="shared" si="23"/>
        <v>66</v>
      </c>
      <c r="R162" s="21">
        <f t="shared" si="24"/>
        <v>69.900000000000006</v>
      </c>
      <c r="S162" s="21">
        <f t="shared" si="25"/>
        <v>64</v>
      </c>
      <c r="T162" s="21">
        <f t="shared" si="26"/>
        <v>64.7</v>
      </c>
      <c r="U162" s="21">
        <f t="shared" si="27"/>
        <v>66.5</v>
      </c>
      <c r="V162" s="20">
        <f t="shared" si="28"/>
        <v>66.2</v>
      </c>
      <c r="W162" s="20">
        <f t="shared" si="29"/>
        <v>66.275000000000006</v>
      </c>
    </row>
    <row r="163" spans="1:23" ht="13.5" x14ac:dyDescent="0.25">
      <c r="A163" s="3">
        <v>42241</v>
      </c>
      <c r="B163" s="2">
        <v>4.3475000000000001</v>
      </c>
      <c r="C163" s="2">
        <v>56.745006379949366</v>
      </c>
      <c r="D163" s="2">
        <v>-1.715409112524835E-2</v>
      </c>
      <c r="E163" s="2">
        <v>7.4568420900100593E-3</v>
      </c>
      <c r="F163" s="2">
        <v>4.2533000000000003</v>
      </c>
      <c r="G163" s="2">
        <v>4.2402999999999995</v>
      </c>
      <c r="H163" s="2">
        <v>4.2443749999999998</v>
      </c>
      <c r="I163" s="2">
        <v>4.3954579999999988</v>
      </c>
      <c r="J163" s="2"/>
      <c r="K163" s="17" t="s">
        <v>52</v>
      </c>
      <c r="L163" s="17" t="s">
        <v>50</v>
      </c>
      <c r="M163" s="17" t="s">
        <v>53</v>
      </c>
      <c r="N163" s="20">
        <f t="shared" si="20"/>
        <v>50</v>
      </c>
      <c r="O163" s="20">
        <f t="shared" si="21"/>
        <v>100</v>
      </c>
      <c r="P163" s="20">
        <f t="shared" si="22"/>
        <v>50</v>
      </c>
      <c r="Q163" s="20">
        <f t="shared" si="23"/>
        <v>100</v>
      </c>
      <c r="R163" s="21">
        <f t="shared" si="24"/>
        <v>75</v>
      </c>
      <c r="S163" s="21">
        <f t="shared" si="25"/>
        <v>72.5</v>
      </c>
      <c r="T163" s="21">
        <f t="shared" si="26"/>
        <v>80</v>
      </c>
      <c r="U163" s="21">
        <f t="shared" si="27"/>
        <v>75</v>
      </c>
      <c r="V163" s="20">
        <f t="shared" si="28"/>
        <v>75.833333333333329</v>
      </c>
      <c r="W163" s="20">
        <f t="shared" si="29"/>
        <v>75.625</v>
      </c>
    </row>
    <row r="164" spans="1:23" ht="13.5" x14ac:dyDescent="0.25">
      <c r="A164" s="3">
        <v>42242</v>
      </c>
      <c r="B164" s="2">
        <v>4.2207999999999997</v>
      </c>
      <c r="C164" s="2">
        <v>44.108747303927416</v>
      </c>
      <c r="D164" s="2">
        <v>-1.4632237398501502E-2</v>
      </c>
      <c r="E164" s="2">
        <v>1.1324544627263212E-2</v>
      </c>
      <c r="F164" s="2">
        <v>4.2533000000000003</v>
      </c>
      <c r="G164" s="2">
        <v>4.2370499999999991</v>
      </c>
      <c r="H164" s="2">
        <v>4.2435599999999987</v>
      </c>
      <c r="I164" s="2">
        <v>4.387027999999999</v>
      </c>
      <c r="J164" s="2"/>
      <c r="K164" s="17" t="s">
        <v>48</v>
      </c>
      <c r="L164" s="17" t="s">
        <v>49</v>
      </c>
      <c r="M164" s="17" t="s">
        <v>55</v>
      </c>
      <c r="N164" s="20">
        <f t="shared" si="20"/>
        <v>50</v>
      </c>
      <c r="O164" s="20">
        <f t="shared" si="21"/>
        <v>100</v>
      </c>
      <c r="P164" s="20">
        <f t="shared" si="22"/>
        <v>50</v>
      </c>
      <c r="Q164" s="20">
        <f t="shared" si="23"/>
        <v>0</v>
      </c>
      <c r="R164" s="21">
        <f t="shared" si="24"/>
        <v>60</v>
      </c>
      <c r="S164" s="21">
        <f t="shared" si="25"/>
        <v>47.5</v>
      </c>
      <c r="T164" s="21">
        <f t="shared" si="26"/>
        <v>35</v>
      </c>
      <c r="U164" s="21">
        <f t="shared" si="27"/>
        <v>50</v>
      </c>
      <c r="V164" s="20">
        <f t="shared" si="28"/>
        <v>47.5</v>
      </c>
      <c r="W164" s="20">
        <f t="shared" si="29"/>
        <v>48.125</v>
      </c>
    </row>
    <row r="165" spans="1:23" ht="13.5" x14ac:dyDescent="0.25">
      <c r="A165" s="3">
        <v>42243</v>
      </c>
      <c r="B165" s="2">
        <v>4.2241</v>
      </c>
      <c r="C165" s="2">
        <v>44.45568579846811</v>
      </c>
      <c r="D165" s="2">
        <v>-1.7363751004058514E-2</v>
      </c>
      <c r="E165" s="2">
        <v>1.3834917402928176E-2</v>
      </c>
      <c r="F165" s="2">
        <v>4.2467999999999995</v>
      </c>
      <c r="G165" s="2">
        <v>4.2373799999999999</v>
      </c>
      <c r="H165" s="2">
        <v>4.2437249999999995</v>
      </c>
      <c r="I165" s="2">
        <v>4.3787239999999983</v>
      </c>
      <c r="J165" s="2"/>
      <c r="K165" s="17" t="s">
        <v>48</v>
      </c>
      <c r="L165" s="17" t="s">
        <v>49</v>
      </c>
      <c r="M165" s="17" t="s">
        <v>47</v>
      </c>
      <c r="N165" s="20">
        <f t="shared" si="20"/>
        <v>50</v>
      </c>
      <c r="O165" s="20">
        <f t="shared" si="21"/>
        <v>100</v>
      </c>
      <c r="P165" s="20">
        <f t="shared" si="22"/>
        <v>50</v>
      </c>
      <c r="Q165" s="20">
        <f t="shared" si="23"/>
        <v>0</v>
      </c>
      <c r="R165" s="21">
        <f t="shared" si="24"/>
        <v>60</v>
      </c>
      <c r="S165" s="21">
        <f t="shared" si="25"/>
        <v>47.5</v>
      </c>
      <c r="T165" s="21">
        <f t="shared" si="26"/>
        <v>35</v>
      </c>
      <c r="U165" s="21">
        <f t="shared" si="27"/>
        <v>50</v>
      </c>
      <c r="V165" s="20">
        <f t="shared" si="28"/>
        <v>47.5</v>
      </c>
      <c r="W165" s="20">
        <f t="shared" si="29"/>
        <v>48.125</v>
      </c>
    </row>
    <row r="166" spans="1:23" ht="13.5" x14ac:dyDescent="0.25">
      <c r="A166" s="3">
        <v>42244</v>
      </c>
      <c r="B166" s="2">
        <v>4.2207999999999997</v>
      </c>
      <c r="C166" s="2">
        <v>44.160478493584563</v>
      </c>
      <c r="D166" s="2">
        <v>-1.9099110655090179E-2</v>
      </c>
      <c r="E166" s="2">
        <v>1.5331411715504815E-2</v>
      </c>
      <c r="F166" s="2">
        <v>4.2468000000000004</v>
      </c>
      <c r="G166" s="2">
        <v>4.2373799999999999</v>
      </c>
      <c r="H166" s="2">
        <v>4.2416099999999988</v>
      </c>
      <c r="I166" s="2">
        <v>4.3709079999999991</v>
      </c>
      <c r="J166" s="2"/>
      <c r="K166" s="17" t="s">
        <v>48</v>
      </c>
      <c r="L166" s="17" t="s">
        <v>49</v>
      </c>
      <c r="M166" s="17" t="s">
        <v>55</v>
      </c>
      <c r="N166" s="20">
        <f t="shared" si="20"/>
        <v>50</v>
      </c>
      <c r="O166" s="20">
        <f t="shared" si="21"/>
        <v>100</v>
      </c>
      <c r="P166" s="20">
        <f t="shared" si="22"/>
        <v>50</v>
      </c>
      <c r="Q166" s="20">
        <f t="shared" si="23"/>
        <v>0</v>
      </c>
      <c r="R166" s="21">
        <f t="shared" si="24"/>
        <v>60</v>
      </c>
      <c r="S166" s="21">
        <f t="shared" si="25"/>
        <v>47.5</v>
      </c>
      <c r="T166" s="21">
        <f t="shared" si="26"/>
        <v>35</v>
      </c>
      <c r="U166" s="21">
        <f t="shared" si="27"/>
        <v>50</v>
      </c>
      <c r="V166" s="20">
        <f t="shared" si="28"/>
        <v>47.5</v>
      </c>
      <c r="W166" s="20">
        <f t="shared" si="29"/>
        <v>48.125</v>
      </c>
    </row>
    <row r="167" spans="1:23" ht="13.5" x14ac:dyDescent="0.25">
      <c r="A167" s="3">
        <v>42247</v>
      </c>
      <c r="B167" s="2">
        <v>4.3019999999999996</v>
      </c>
      <c r="C167" s="2">
        <v>52.516004797333373</v>
      </c>
      <c r="D167" s="2">
        <v>-2.6255884049430023E-2</v>
      </c>
      <c r="E167" s="2">
        <v>1.6079034556277374E-2</v>
      </c>
      <c r="F167" s="2">
        <v>4.2630400000000002</v>
      </c>
      <c r="G167" s="2">
        <v>4.2454999999999998</v>
      </c>
      <c r="H167" s="2">
        <v>4.2416099999999988</v>
      </c>
      <c r="I167" s="2">
        <v>4.3647379999999991</v>
      </c>
      <c r="J167" s="2"/>
      <c r="K167" s="17" t="s">
        <v>48</v>
      </c>
      <c r="L167" s="17" t="s">
        <v>49</v>
      </c>
      <c r="M167" s="17" t="s">
        <v>51</v>
      </c>
      <c r="N167" s="20">
        <f t="shared" si="20"/>
        <v>50</v>
      </c>
      <c r="O167" s="20">
        <f t="shared" si="21"/>
        <v>100</v>
      </c>
      <c r="P167" s="20">
        <f t="shared" si="22"/>
        <v>50</v>
      </c>
      <c r="Q167" s="20">
        <f t="shared" si="23"/>
        <v>0</v>
      </c>
      <c r="R167" s="21">
        <f t="shared" si="24"/>
        <v>60</v>
      </c>
      <c r="S167" s="21">
        <f t="shared" si="25"/>
        <v>47.5</v>
      </c>
      <c r="T167" s="21">
        <f t="shared" si="26"/>
        <v>35</v>
      </c>
      <c r="U167" s="21">
        <f t="shared" si="27"/>
        <v>50</v>
      </c>
      <c r="V167" s="20">
        <f t="shared" si="28"/>
        <v>47.5</v>
      </c>
      <c r="W167" s="20">
        <f t="shared" si="29"/>
        <v>48.125</v>
      </c>
    </row>
    <row r="168" spans="1:23" ht="13.5" x14ac:dyDescent="0.25">
      <c r="A168" s="3">
        <v>42248</v>
      </c>
      <c r="B168" s="2">
        <v>4.2207999999999997</v>
      </c>
      <c r="C168" s="2">
        <v>45.22777541196205</v>
      </c>
      <c r="D168" s="2">
        <v>-2.6474371648420814E-2</v>
      </c>
      <c r="E168" s="2">
        <v>1.5770329158553961E-2</v>
      </c>
      <c r="F168" s="2">
        <v>4.2377000000000002</v>
      </c>
      <c r="G168" s="2">
        <v>4.2454999999999998</v>
      </c>
      <c r="H168" s="2">
        <v>4.2407949999999985</v>
      </c>
      <c r="I168" s="2">
        <v>4.3582439999999982</v>
      </c>
      <c r="J168" s="2"/>
      <c r="K168" s="17" t="s">
        <v>48</v>
      </c>
      <c r="L168" s="17" t="s">
        <v>49</v>
      </c>
      <c r="M168" s="17" t="s">
        <v>47</v>
      </c>
      <c r="N168" s="20">
        <f t="shared" si="20"/>
        <v>50</v>
      </c>
      <c r="O168" s="20">
        <f t="shared" si="21"/>
        <v>100</v>
      </c>
      <c r="P168" s="20">
        <f t="shared" si="22"/>
        <v>50</v>
      </c>
      <c r="Q168" s="20">
        <f t="shared" si="23"/>
        <v>0</v>
      </c>
      <c r="R168" s="21">
        <f t="shared" si="24"/>
        <v>60</v>
      </c>
      <c r="S168" s="21">
        <f t="shared" si="25"/>
        <v>47.5</v>
      </c>
      <c r="T168" s="21">
        <f t="shared" si="26"/>
        <v>35</v>
      </c>
      <c r="U168" s="21">
        <f t="shared" si="27"/>
        <v>50</v>
      </c>
      <c r="V168" s="20">
        <f t="shared" si="28"/>
        <v>47.5</v>
      </c>
      <c r="W168" s="20">
        <f t="shared" si="29"/>
        <v>48.125</v>
      </c>
    </row>
    <row r="169" spans="1:23" ht="13.5" x14ac:dyDescent="0.25">
      <c r="A169" s="3">
        <v>42249</v>
      </c>
      <c r="B169" s="2">
        <v>4.2207999999999997</v>
      </c>
      <c r="C169" s="2">
        <v>45.22777541196205</v>
      </c>
      <c r="D169" s="2">
        <v>-2.6343849150212151E-2</v>
      </c>
      <c r="E169" s="2">
        <v>1.4446329468870846E-2</v>
      </c>
      <c r="F169" s="2">
        <v>4.2377000000000002</v>
      </c>
      <c r="G169" s="2">
        <v>4.2454999999999998</v>
      </c>
      <c r="H169" s="2">
        <v>4.2399799999999983</v>
      </c>
      <c r="I169" s="2">
        <v>4.3517499999999982</v>
      </c>
      <c r="J169" s="2"/>
      <c r="K169" s="17" t="s">
        <v>48</v>
      </c>
      <c r="L169" s="17" t="s">
        <v>55</v>
      </c>
      <c r="M169" s="17" t="s">
        <v>55</v>
      </c>
      <c r="N169" s="20">
        <f t="shared" si="20"/>
        <v>50</v>
      </c>
      <c r="O169" s="20">
        <f t="shared" si="21"/>
        <v>100</v>
      </c>
      <c r="P169" s="20">
        <f t="shared" si="22"/>
        <v>50</v>
      </c>
      <c r="Q169" s="20">
        <f t="shared" si="23"/>
        <v>16.5</v>
      </c>
      <c r="R169" s="21">
        <f t="shared" si="24"/>
        <v>62.475000000000001</v>
      </c>
      <c r="S169" s="21">
        <f t="shared" si="25"/>
        <v>51.625</v>
      </c>
      <c r="T169" s="21">
        <f t="shared" si="26"/>
        <v>42.424999999999997</v>
      </c>
      <c r="U169" s="21">
        <f t="shared" si="27"/>
        <v>54.125</v>
      </c>
      <c r="V169" s="20">
        <f t="shared" si="28"/>
        <v>52.17499999999999</v>
      </c>
      <c r="W169" s="20">
        <f t="shared" si="29"/>
        <v>52.662499999999994</v>
      </c>
    </row>
    <row r="170" spans="1:23" ht="13.5" x14ac:dyDescent="0.25">
      <c r="A170" s="3">
        <v>42250</v>
      </c>
      <c r="B170" s="2">
        <v>4.2207999999999997</v>
      </c>
      <c r="C170" s="2">
        <v>45.22777541196205</v>
      </c>
      <c r="D170" s="2">
        <v>-2.0433680820843847E-2</v>
      </c>
      <c r="E170" s="2">
        <v>9.4323006808512428E-3</v>
      </c>
      <c r="F170" s="2">
        <v>4.2370400000000004</v>
      </c>
      <c r="G170" s="2">
        <v>4.2419199999999986</v>
      </c>
      <c r="H170" s="2">
        <v>4.2399799999999983</v>
      </c>
      <c r="I170" s="2">
        <v>4.344605999999998</v>
      </c>
      <c r="J170" s="2"/>
      <c r="K170" s="17" t="s">
        <v>48</v>
      </c>
      <c r="L170" s="17" t="s">
        <v>49</v>
      </c>
      <c r="M170" s="17" t="s">
        <v>47</v>
      </c>
      <c r="N170" s="20">
        <f t="shared" si="20"/>
        <v>50</v>
      </c>
      <c r="O170" s="20">
        <f t="shared" si="21"/>
        <v>100</v>
      </c>
      <c r="P170" s="20">
        <f t="shared" si="22"/>
        <v>50</v>
      </c>
      <c r="Q170" s="20">
        <f t="shared" si="23"/>
        <v>0</v>
      </c>
      <c r="R170" s="21">
        <f t="shared" si="24"/>
        <v>60</v>
      </c>
      <c r="S170" s="21">
        <f t="shared" si="25"/>
        <v>47.5</v>
      </c>
      <c r="T170" s="21">
        <f t="shared" si="26"/>
        <v>35</v>
      </c>
      <c r="U170" s="21">
        <f t="shared" si="27"/>
        <v>50</v>
      </c>
      <c r="V170" s="20">
        <f t="shared" si="28"/>
        <v>47.5</v>
      </c>
      <c r="W170" s="20">
        <f t="shared" si="29"/>
        <v>48.125</v>
      </c>
    </row>
    <row r="171" spans="1:23" ht="13.5" x14ac:dyDescent="0.25">
      <c r="A171" s="3">
        <v>42251</v>
      </c>
      <c r="B171" s="2">
        <v>4.2207999999999997</v>
      </c>
      <c r="C171" s="2">
        <v>45.22777541196205</v>
      </c>
      <c r="D171" s="2">
        <v>-2.0670059698736587E-2</v>
      </c>
      <c r="E171" s="2">
        <v>3.2354396635462263E-3</v>
      </c>
      <c r="F171" s="2">
        <v>4.2370400000000004</v>
      </c>
      <c r="G171" s="2">
        <v>4.2419199999999995</v>
      </c>
      <c r="H171" s="2">
        <v>4.2370549999999989</v>
      </c>
      <c r="I171" s="2">
        <v>4.3361639999999984</v>
      </c>
      <c r="J171" s="2"/>
      <c r="K171" s="17" t="s">
        <v>52</v>
      </c>
      <c r="L171" s="17" t="s">
        <v>50</v>
      </c>
      <c r="M171" s="17" t="s">
        <v>55</v>
      </c>
      <c r="N171" s="20">
        <f t="shared" si="20"/>
        <v>50</v>
      </c>
      <c r="O171" s="20">
        <f t="shared" si="21"/>
        <v>100</v>
      </c>
      <c r="P171" s="20">
        <f t="shared" si="22"/>
        <v>50</v>
      </c>
      <c r="Q171" s="20">
        <f t="shared" si="23"/>
        <v>66</v>
      </c>
      <c r="R171" s="21">
        <f t="shared" si="24"/>
        <v>69.900000000000006</v>
      </c>
      <c r="S171" s="21">
        <f t="shared" si="25"/>
        <v>64</v>
      </c>
      <c r="T171" s="21">
        <f t="shared" si="26"/>
        <v>64.7</v>
      </c>
      <c r="U171" s="21">
        <f t="shared" si="27"/>
        <v>66.5</v>
      </c>
      <c r="V171" s="20">
        <f t="shared" si="28"/>
        <v>66.2</v>
      </c>
      <c r="W171" s="20">
        <f t="shared" si="29"/>
        <v>66.275000000000006</v>
      </c>
    </row>
    <row r="172" spans="1:23" ht="13.5" x14ac:dyDescent="0.25">
      <c r="A172" s="3">
        <v>42254</v>
      </c>
      <c r="B172" s="2">
        <v>4.2207999999999997</v>
      </c>
      <c r="C172" s="2">
        <v>45.227775411962057</v>
      </c>
      <c r="D172" s="2">
        <v>-2.0619700589406875E-2</v>
      </c>
      <c r="E172" s="2">
        <v>-2.685379186964364E-3</v>
      </c>
      <c r="F172" s="2">
        <v>4.2207999999999997</v>
      </c>
      <c r="G172" s="2">
        <v>4.2419199999999995</v>
      </c>
      <c r="H172" s="2">
        <v>4.2365649999999988</v>
      </c>
      <c r="I172" s="2">
        <v>4.3283699999999978</v>
      </c>
      <c r="J172" s="2"/>
      <c r="K172" s="17" t="s">
        <v>48</v>
      </c>
      <c r="L172" s="17" t="s">
        <v>49</v>
      </c>
      <c r="M172" s="17" t="s">
        <v>47</v>
      </c>
      <c r="N172" s="20">
        <f t="shared" si="20"/>
        <v>50</v>
      </c>
      <c r="O172" s="20">
        <f t="shared" si="21"/>
        <v>100</v>
      </c>
      <c r="P172" s="20">
        <f t="shared" si="22"/>
        <v>50</v>
      </c>
      <c r="Q172" s="20">
        <f t="shared" si="23"/>
        <v>0</v>
      </c>
      <c r="R172" s="21">
        <f t="shared" si="24"/>
        <v>60</v>
      </c>
      <c r="S172" s="21">
        <f t="shared" si="25"/>
        <v>47.5</v>
      </c>
      <c r="T172" s="21">
        <f t="shared" si="26"/>
        <v>35</v>
      </c>
      <c r="U172" s="21">
        <f t="shared" si="27"/>
        <v>50</v>
      </c>
      <c r="V172" s="20">
        <f t="shared" si="28"/>
        <v>47.5</v>
      </c>
      <c r="W172" s="20">
        <f t="shared" si="29"/>
        <v>48.125</v>
      </c>
    </row>
    <row r="173" spans="1:23" ht="13.5" x14ac:dyDescent="0.25">
      <c r="A173" s="3">
        <v>42255</v>
      </c>
      <c r="B173" s="2">
        <v>4.1753999999999998</v>
      </c>
      <c r="C173" s="2">
        <v>40.657955078399219</v>
      </c>
      <c r="D173" s="2">
        <v>2.5100075513995179E-3</v>
      </c>
      <c r="E173" s="2">
        <v>-7.0911534594300463E-3</v>
      </c>
      <c r="F173" s="2">
        <v>4.2117199999999997</v>
      </c>
      <c r="G173" s="2">
        <v>4.22471</v>
      </c>
      <c r="H173" s="2">
        <v>4.232504999999998</v>
      </c>
      <c r="I173" s="2">
        <v>4.3203179999999977</v>
      </c>
      <c r="J173" s="2"/>
      <c r="K173" s="17" t="s">
        <v>48</v>
      </c>
      <c r="L173" s="17" t="s">
        <v>49</v>
      </c>
      <c r="M173" s="17" t="s">
        <v>47</v>
      </c>
      <c r="N173" s="20">
        <f t="shared" si="20"/>
        <v>50</v>
      </c>
      <c r="O173" s="20">
        <f t="shared" si="21"/>
        <v>100</v>
      </c>
      <c r="P173" s="20">
        <f t="shared" si="22"/>
        <v>50</v>
      </c>
      <c r="Q173" s="20">
        <f t="shared" si="23"/>
        <v>0</v>
      </c>
      <c r="R173" s="21">
        <f t="shared" si="24"/>
        <v>60</v>
      </c>
      <c r="S173" s="21">
        <f t="shared" si="25"/>
        <v>47.5</v>
      </c>
      <c r="T173" s="21">
        <f t="shared" si="26"/>
        <v>35</v>
      </c>
      <c r="U173" s="21">
        <f t="shared" si="27"/>
        <v>50</v>
      </c>
      <c r="V173" s="20">
        <f t="shared" si="28"/>
        <v>47.5</v>
      </c>
      <c r="W173" s="20">
        <f t="shared" si="29"/>
        <v>48.125</v>
      </c>
    </row>
    <row r="174" spans="1:23" ht="13.5" x14ac:dyDescent="0.25">
      <c r="A174" s="3">
        <v>42256</v>
      </c>
      <c r="B174" s="2">
        <v>4.1753999999999998</v>
      </c>
      <c r="C174" s="2">
        <v>40.657955078399212</v>
      </c>
      <c r="D174" s="2">
        <v>3.0719155528702302E-3</v>
      </c>
      <c r="E174" s="2">
        <v>-9.2386685394434242E-3</v>
      </c>
      <c r="F174" s="2">
        <v>4.2026399999999997</v>
      </c>
      <c r="G174" s="2">
        <v>4.2201700000000004</v>
      </c>
      <c r="H174" s="2">
        <v>4.228609999999998</v>
      </c>
      <c r="I174" s="2">
        <v>4.3129159999999978</v>
      </c>
      <c r="J174" s="2"/>
      <c r="K174" s="17" t="s">
        <v>48</v>
      </c>
      <c r="L174" s="17" t="s">
        <v>49</v>
      </c>
      <c r="M174" s="17" t="s">
        <v>47</v>
      </c>
      <c r="N174" s="20">
        <f t="shared" si="20"/>
        <v>50</v>
      </c>
      <c r="O174" s="20">
        <f t="shared" si="21"/>
        <v>100</v>
      </c>
      <c r="P174" s="20">
        <f t="shared" si="22"/>
        <v>50</v>
      </c>
      <c r="Q174" s="20">
        <f t="shared" si="23"/>
        <v>0</v>
      </c>
      <c r="R174" s="21">
        <f t="shared" si="24"/>
        <v>60</v>
      </c>
      <c r="S174" s="21">
        <f t="shared" si="25"/>
        <v>47.5</v>
      </c>
      <c r="T174" s="21">
        <f t="shared" si="26"/>
        <v>35</v>
      </c>
      <c r="U174" s="21">
        <f t="shared" si="27"/>
        <v>50</v>
      </c>
      <c r="V174" s="20">
        <f t="shared" si="28"/>
        <v>47.5</v>
      </c>
      <c r="W174" s="20">
        <f t="shared" si="29"/>
        <v>48.125</v>
      </c>
    </row>
    <row r="175" spans="1:23" ht="13.5" x14ac:dyDescent="0.25">
      <c r="A175" s="3">
        <v>42257</v>
      </c>
      <c r="B175" s="2">
        <v>4.1558999999999999</v>
      </c>
      <c r="C175" s="2">
        <v>38.709631607817876</v>
      </c>
      <c r="D175" s="2">
        <v>5.9466649494313017E-3</v>
      </c>
      <c r="E175" s="2">
        <v>-9.0429293897036685E-3</v>
      </c>
      <c r="F175" s="2">
        <v>4.1896599999999999</v>
      </c>
      <c r="G175" s="2">
        <v>4.2133500000000002</v>
      </c>
      <c r="H175" s="2">
        <v>4.2253649999999983</v>
      </c>
      <c r="I175" s="2">
        <v>4.3044739999999981</v>
      </c>
      <c r="J175" s="2"/>
      <c r="K175" s="17" t="s">
        <v>48</v>
      </c>
      <c r="L175" s="17" t="s">
        <v>49</v>
      </c>
      <c r="M175" s="17" t="s">
        <v>47</v>
      </c>
      <c r="N175" s="20">
        <f t="shared" si="20"/>
        <v>50</v>
      </c>
      <c r="O175" s="20">
        <f t="shared" si="21"/>
        <v>100</v>
      </c>
      <c r="P175" s="20">
        <f t="shared" si="22"/>
        <v>50</v>
      </c>
      <c r="Q175" s="20">
        <f t="shared" si="23"/>
        <v>0</v>
      </c>
      <c r="R175" s="21">
        <f t="shared" si="24"/>
        <v>60</v>
      </c>
      <c r="S175" s="21">
        <f t="shared" si="25"/>
        <v>47.5</v>
      </c>
      <c r="T175" s="21">
        <f t="shared" si="26"/>
        <v>35</v>
      </c>
      <c r="U175" s="21">
        <f t="shared" si="27"/>
        <v>50</v>
      </c>
      <c r="V175" s="20">
        <f t="shared" si="28"/>
        <v>47.5</v>
      </c>
      <c r="W175" s="20">
        <f t="shared" si="29"/>
        <v>48.125</v>
      </c>
    </row>
    <row r="176" spans="1:23" ht="13.5" x14ac:dyDescent="0.25">
      <c r="A176" s="3">
        <v>42258</v>
      </c>
      <c r="B176" s="2">
        <v>4.1234000000000002</v>
      </c>
      <c r="C176" s="2">
        <v>35.643899683525078</v>
      </c>
      <c r="D176" s="2">
        <v>1.0808116300588644E-2</v>
      </c>
      <c r="E176" s="2">
        <v>-7.5883051297012376E-3</v>
      </c>
      <c r="F176" s="2">
        <v>4.1701800000000002</v>
      </c>
      <c r="G176" s="2">
        <v>4.2036100000000003</v>
      </c>
      <c r="H176" s="2">
        <v>4.2204949999999988</v>
      </c>
      <c r="I176" s="2">
        <v>4.2927839999999984</v>
      </c>
      <c r="J176" s="2"/>
      <c r="K176" s="17" t="s">
        <v>48</v>
      </c>
      <c r="L176" s="17" t="s">
        <v>49</v>
      </c>
      <c r="M176" s="17" t="s">
        <v>47</v>
      </c>
      <c r="N176" s="20">
        <f t="shared" si="20"/>
        <v>50</v>
      </c>
      <c r="O176" s="20">
        <f t="shared" si="21"/>
        <v>100</v>
      </c>
      <c r="P176" s="20">
        <f t="shared" si="22"/>
        <v>50</v>
      </c>
      <c r="Q176" s="20">
        <f t="shared" si="23"/>
        <v>0</v>
      </c>
      <c r="R176" s="21">
        <f t="shared" si="24"/>
        <v>60</v>
      </c>
      <c r="S176" s="21">
        <f t="shared" si="25"/>
        <v>47.5</v>
      </c>
      <c r="T176" s="21">
        <f t="shared" si="26"/>
        <v>35</v>
      </c>
      <c r="U176" s="21">
        <f t="shared" si="27"/>
        <v>50</v>
      </c>
      <c r="V176" s="20">
        <f t="shared" si="28"/>
        <v>47.5</v>
      </c>
      <c r="W176" s="20">
        <f t="shared" si="29"/>
        <v>48.125</v>
      </c>
    </row>
    <row r="177" spans="1:23" ht="13.5" x14ac:dyDescent="0.25">
      <c r="A177" s="3">
        <v>42261</v>
      </c>
      <c r="B177" s="2">
        <v>4.117</v>
      </c>
      <c r="C177" s="2">
        <v>35.055126564191511</v>
      </c>
      <c r="D177" s="2">
        <v>2.8570129566588776E-2</v>
      </c>
      <c r="E177" s="2">
        <v>-5.1755604082243988E-3</v>
      </c>
      <c r="F177" s="2">
        <v>4.1494200000000001</v>
      </c>
      <c r="G177" s="2">
        <v>4.1851099999999999</v>
      </c>
      <c r="H177" s="2">
        <v>4.215304999999999</v>
      </c>
      <c r="I177" s="2">
        <v>4.2809659999999976</v>
      </c>
      <c r="J177" s="2"/>
      <c r="K177" s="17" t="s">
        <v>48</v>
      </c>
      <c r="L177" s="17" t="s">
        <v>49</v>
      </c>
      <c r="M177" s="17" t="s">
        <v>47</v>
      </c>
      <c r="N177" s="20">
        <f t="shared" si="20"/>
        <v>50</v>
      </c>
      <c r="O177" s="20">
        <f t="shared" si="21"/>
        <v>100</v>
      </c>
      <c r="P177" s="20">
        <f t="shared" si="22"/>
        <v>50</v>
      </c>
      <c r="Q177" s="20">
        <f t="shared" si="23"/>
        <v>0</v>
      </c>
      <c r="R177" s="21">
        <f t="shared" si="24"/>
        <v>60</v>
      </c>
      <c r="S177" s="21">
        <f t="shared" si="25"/>
        <v>47.5</v>
      </c>
      <c r="T177" s="21">
        <f t="shared" si="26"/>
        <v>35</v>
      </c>
      <c r="U177" s="21">
        <f t="shared" si="27"/>
        <v>50</v>
      </c>
      <c r="V177" s="20">
        <f t="shared" si="28"/>
        <v>47.5</v>
      </c>
      <c r="W177" s="20">
        <f t="shared" si="29"/>
        <v>48.125</v>
      </c>
    </row>
    <row r="178" spans="1:23" ht="13.5" x14ac:dyDescent="0.25">
      <c r="A178" s="3">
        <v>42262</v>
      </c>
      <c r="B178" s="2">
        <v>4.1558999999999999</v>
      </c>
      <c r="C178" s="2">
        <v>41.391986042723502</v>
      </c>
      <c r="D178" s="2">
        <v>2.8895124238622394E-2</v>
      </c>
      <c r="E178" s="2">
        <v>-9.7166911416708777E-4</v>
      </c>
      <c r="F178" s="2">
        <v>4.1455199999999994</v>
      </c>
      <c r="G178" s="2">
        <v>4.1786200000000004</v>
      </c>
      <c r="H178" s="2">
        <v>4.2120599999999992</v>
      </c>
      <c r="I178" s="2">
        <v>4.2712259999999977</v>
      </c>
      <c r="J178" s="2"/>
      <c r="K178" s="17" t="s">
        <v>48</v>
      </c>
      <c r="L178" s="17" t="s">
        <v>49</v>
      </c>
      <c r="M178" s="17" t="s">
        <v>47</v>
      </c>
      <c r="N178" s="20">
        <f t="shared" si="20"/>
        <v>50</v>
      </c>
      <c r="O178" s="20">
        <f t="shared" si="21"/>
        <v>100</v>
      </c>
      <c r="P178" s="20">
        <f t="shared" si="22"/>
        <v>50</v>
      </c>
      <c r="Q178" s="20">
        <f t="shared" si="23"/>
        <v>0</v>
      </c>
      <c r="R178" s="21">
        <f t="shared" si="24"/>
        <v>60</v>
      </c>
      <c r="S178" s="21">
        <f t="shared" si="25"/>
        <v>47.5</v>
      </c>
      <c r="T178" s="21">
        <f t="shared" si="26"/>
        <v>35</v>
      </c>
      <c r="U178" s="21">
        <f t="shared" si="27"/>
        <v>50</v>
      </c>
      <c r="V178" s="20">
        <f t="shared" si="28"/>
        <v>47.5</v>
      </c>
      <c r="W178" s="20">
        <f t="shared" si="29"/>
        <v>48.125</v>
      </c>
    </row>
    <row r="179" spans="1:23" ht="13.5" x14ac:dyDescent="0.25">
      <c r="A179" s="3">
        <v>42263</v>
      </c>
      <c r="B179" s="2">
        <v>4.1558999999999999</v>
      </c>
      <c r="C179" s="2">
        <v>41.391986042723502</v>
      </c>
      <c r="D179" s="2">
        <v>2.95600616684073E-2</v>
      </c>
      <c r="E179" s="2">
        <v>5.4129571697715808E-3</v>
      </c>
      <c r="F179" s="2">
        <v>4.1416199999999996</v>
      </c>
      <c r="G179" s="2">
        <v>4.1721300000000001</v>
      </c>
      <c r="H179" s="2">
        <v>4.2088149999999995</v>
      </c>
      <c r="I179" s="2">
        <v>4.2640819999999984</v>
      </c>
      <c r="J179" s="2"/>
      <c r="K179" s="17" t="s">
        <v>48</v>
      </c>
      <c r="L179" s="17" t="s">
        <v>49</v>
      </c>
      <c r="M179" s="17" t="s">
        <v>47</v>
      </c>
      <c r="N179" s="20">
        <f t="shared" si="20"/>
        <v>50</v>
      </c>
      <c r="O179" s="20">
        <f t="shared" si="21"/>
        <v>100</v>
      </c>
      <c r="P179" s="20">
        <f t="shared" si="22"/>
        <v>50</v>
      </c>
      <c r="Q179" s="20">
        <f t="shared" si="23"/>
        <v>0</v>
      </c>
      <c r="R179" s="21">
        <f t="shared" si="24"/>
        <v>60</v>
      </c>
      <c r="S179" s="21">
        <f t="shared" si="25"/>
        <v>47.5</v>
      </c>
      <c r="T179" s="21">
        <f t="shared" si="26"/>
        <v>35</v>
      </c>
      <c r="U179" s="21">
        <f t="shared" si="27"/>
        <v>50</v>
      </c>
      <c r="V179" s="20">
        <f t="shared" si="28"/>
        <v>47.5</v>
      </c>
      <c r="W179" s="20">
        <f t="shared" si="29"/>
        <v>48.125</v>
      </c>
    </row>
    <row r="180" spans="1:23" ht="13.5" x14ac:dyDescent="0.25">
      <c r="A180" s="3">
        <v>42264</v>
      </c>
      <c r="B180" s="2">
        <v>4.1234000000000002</v>
      </c>
      <c r="C180" s="2">
        <v>37.816661166778808</v>
      </c>
      <c r="D180" s="2">
        <v>3.2891165789538768E-2</v>
      </c>
      <c r="E180" s="2">
        <v>1.3682239318136658E-2</v>
      </c>
      <c r="F180" s="2">
        <v>4.1351199999999997</v>
      </c>
      <c r="G180" s="2">
        <v>4.1623900000000003</v>
      </c>
      <c r="H180" s="2">
        <v>4.2021549999999994</v>
      </c>
      <c r="I180" s="2">
        <v>4.2569379999999981</v>
      </c>
      <c r="J180" s="2"/>
      <c r="K180" s="17" t="s">
        <v>48</v>
      </c>
      <c r="L180" s="17" t="s">
        <v>49</v>
      </c>
      <c r="M180" s="17" t="s">
        <v>47</v>
      </c>
      <c r="N180" s="20">
        <f t="shared" si="20"/>
        <v>50</v>
      </c>
      <c r="O180" s="20">
        <f t="shared" si="21"/>
        <v>100</v>
      </c>
      <c r="P180" s="20">
        <f t="shared" si="22"/>
        <v>50</v>
      </c>
      <c r="Q180" s="20">
        <f t="shared" si="23"/>
        <v>0</v>
      </c>
      <c r="R180" s="21">
        <f t="shared" si="24"/>
        <v>60</v>
      </c>
      <c r="S180" s="21">
        <f t="shared" si="25"/>
        <v>47.5</v>
      </c>
      <c r="T180" s="21">
        <f t="shared" si="26"/>
        <v>35</v>
      </c>
      <c r="U180" s="21">
        <f t="shared" si="27"/>
        <v>50</v>
      </c>
      <c r="V180" s="20">
        <f t="shared" si="28"/>
        <v>47.5</v>
      </c>
      <c r="W180" s="20">
        <f t="shared" si="29"/>
        <v>48.125</v>
      </c>
    </row>
    <row r="181" spans="1:23" ht="13.5" x14ac:dyDescent="0.25">
      <c r="A181" s="3">
        <v>42265</v>
      </c>
      <c r="B181" s="2">
        <v>4.2207999999999997</v>
      </c>
      <c r="C181" s="2">
        <v>51.37286786268416</v>
      </c>
      <c r="D181" s="2">
        <v>2.9021333795673954E-2</v>
      </c>
      <c r="E181" s="2">
        <v>1.9019452256214858E-2</v>
      </c>
      <c r="F181" s="2">
        <v>4.1546000000000003</v>
      </c>
      <c r="G181" s="2">
        <v>4.1623899999999994</v>
      </c>
      <c r="H181" s="2">
        <v>4.2021550000000003</v>
      </c>
      <c r="I181" s="2">
        <v>4.2517419999999984</v>
      </c>
      <c r="J181" s="2"/>
      <c r="K181" s="17" t="s">
        <v>52</v>
      </c>
      <c r="L181" s="17" t="s">
        <v>50</v>
      </c>
      <c r="M181" s="17" t="s">
        <v>53</v>
      </c>
      <c r="N181" s="20">
        <f t="shared" si="20"/>
        <v>50</v>
      </c>
      <c r="O181" s="20">
        <f t="shared" si="21"/>
        <v>100</v>
      </c>
      <c r="P181" s="20">
        <f t="shared" si="22"/>
        <v>50</v>
      </c>
      <c r="Q181" s="20">
        <f t="shared" si="23"/>
        <v>100</v>
      </c>
      <c r="R181" s="21">
        <f t="shared" si="24"/>
        <v>75</v>
      </c>
      <c r="S181" s="21">
        <f t="shared" si="25"/>
        <v>72.5</v>
      </c>
      <c r="T181" s="21">
        <f t="shared" si="26"/>
        <v>80</v>
      </c>
      <c r="U181" s="21">
        <f t="shared" si="27"/>
        <v>75</v>
      </c>
      <c r="V181" s="20">
        <f t="shared" si="28"/>
        <v>75.833333333333329</v>
      </c>
      <c r="W181" s="20">
        <f t="shared" si="29"/>
        <v>75.625</v>
      </c>
    </row>
    <row r="182" spans="1:23" ht="13.5" x14ac:dyDescent="0.25">
      <c r="A182" s="3">
        <v>42268</v>
      </c>
      <c r="B182" s="2">
        <v>4.1883999999999997</v>
      </c>
      <c r="C182" s="2">
        <v>47.651429619063506</v>
      </c>
      <c r="D182" s="2">
        <v>2.8058686691697865E-2</v>
      </c>
      <c r="E182" s="2">
        <v>2.2203515604182687E-2</v>
      </c>
      <c r="F182" s="2">
        <v>4.1688799999999997</v>
      </c>
      <c r="G182" s="2">
        <v>4.1591499999999995</v>
      </c>
      <c r="H182" s="2">
        <v>4.2005350000000004</v>
      </c>
      <c r="I182" s="2">
        <v>4.2465479999999989</v>
      </c>
      <c r="J182" s="2"/>
      <c r="K182" s="17" t="s">
        <v>52</v>
      </c>
      <c r="L182" s="17" t="s">
        <v>50</v>
      </c>
      <c r="M182" s="17" t="s">
        <v>53</v>
      </c>
      <c r="N182" s="20">
        <f t="shared" si="20"/>
        <v>50</v>
      </c>
      <c r="O182" s="20">
        <f t="shared" si="21"/>
        <v>100</v>
      </c>
      <c r="P182" s="20">
        <f t="shared" si="22"/>
        <v>50</v>
      </c>
      <c r="Q182" s="20">
        <f t="shared" si="23"/>
        <v>100</v>
      </c>
      <c r="R182" s="21">
        <f t="shared" si="24"/>
        <v>75</v>
      </c>
      <c r="S182" s="21">
        <f t="shared" si="25"/>
        <v>72.5</v>
      </c>
      <c r="T182" s="21">
        <f t="shared" si="26"/>
        <v>80</v>
      </c>
      <c r="U182" s="21">
        <f t="shared" si="27"/>
        <v>75</v>
      </c>
      <c r="V182" s="20">
        <f t="shared" si="28"/>
        <v>75.833333333333329</v>
      </c>
      <c r="W182" s="20">
        <f t="shared" si="29"/>
        <v>75.625</v>
      </c>
    </row>
    <row r="183" spans="1:23" ht="13.5" x14ac:dyDescent="0.25">
      <c r="A183" s="3">
        <v>42269</v>
      </c>
      <c r="B183" s="2">
        <v>4.2207999999999997</v>
      </c>
      <c r="C183" s="2">
        <v>51.439716844813624</v>
      </c>
      <c r="D183" s="2">
        <v>1.7969334269019477E-2</v>
      </c>
      <c r="E183" s="2">
        <v>2.3723640240155702E-2</v>
      </c>
      <c r="F183" s="2">
        <v>4.1818599999999995</v>
      </c>
      <c r="G183" s="2">
        <v>4.1636899999999999</v>
      </c>
      <c r="H183" s="2">
        <v>4.1942000000000004</v>
      </c>
      <c r="I183" s="2">
        <v>4.2420019999999985</v>
      </c>
      <c r="J183" s="2"/>
      <c r="K183" s="17" t="s">
        <v>52</v>
      </c>
      <c r="L183" s="17" t="s">
        <v>50</v>
      </c>
      <c r="M183" s="17" t="s">
        <v>53</v>
      </c>
      <c r="N183" s="20">
        <f t="shared" si="20"/>
        <v>50</v>
      </c>
      <c r="O183" s="20">
        <f t="shared" si="21"/>
        <v>100</v>
      </c>
      <c r="P183" s="20">
        <f t="shared" si="22"/>
        <v>50</v>
      </c>
      <c r="Q183" s="20">
        <f t="shared" si="23"/>
        <v>100</v>
      </c>
      <c r="R183" s="21">
        <f t="shared" si="24"/>
        <v>75</v>
      </c>
      <c r="S183" s="21">
        <f t="shared" si="25"/>
        <v>72.5</v>
      </c>
      <c r="T183" s="21">
        <f t="shared" si="26"/>
        <v>80</v>
      </c>
      <c r="U183" s="21">
        <f t="shared" si="27"/>
        <v>75</v>
      </c>
      <c r="V183" s="20">
        <f t="shared" si="28"/>
        <v>75.833333333333329</v>
      </c>
      <c r="W183" s="20">
        <f t="shared" si="29"/>
        <v>75.625</v>
      </c>
    </row>
    <row r="184" spans="1:23" ht="13.5" x14ac:dyDescent="0.25">
      <c r="A184" s="3">
        <v>42270</v>
      </c>
      <c r="B184" s="2">
        <v>4.1916000000000002</v>
      </c>
      <c r="C184" s="2">
        <v>48.063894698866399</v>
      </c>
      <c r="D184" s="2">
        <v>1.1505376282372914E-2</v>
      </c>
      <c r="E184" s="2">
        <v>2.4067081907089071E-2</v>
      </c>
      <c r="F184" s="2">
        <v>4.1890000000000001</v>
      </c>
      <c r="G184" s="2">
        <v>4.1653099999999998</v>
      </c>
      <c r="H184" s="2">
        <v>4.1927399999999997</v>
      </c>
      <c r="I184" s="2">
        <v>4.2381699999999993</v>
      </c>
      <c r="J184" s="2"/>
      <c r="K184" s="17" t="s">
        <v>48</v>
      </c>
      <c r="L184" s="17" t="s">
        <v>49</v>
      </c>
      <c r="M184" s="17" t="s">
        <v>51</v>
      </c>
      <c r="N184" s="20">
        <f t="shared" si="20"/>
        <v>50</v>
      </c>
      <c r="O184" s="20">
        <f t="shared" si="21"/>
        <v>100</v>
      </c>
      <c r="P184" s="20">
        <f t="shared" si="22"/>
        <v>50</v>
      </c>
      <c r="Q184" s="20">
        <f t="shared" si="23"/>
        <v>0</v>
      </c>
      <c r="R184" s="21">
        <f t="shared" si="24"/>
        <v>60</v>
      </c>
      <c r="S184" s="21">
        <f t="shared" si="25"/>
        <v>47.5</v>
      </c>
      <c r="T184" s="21">
        <f t="shared" si="26"/>
        <v>35</v>
      </c>
      <c r="U184" s="21">
        <f t="shared" si="27"/>
        <v>50</v>
      </c>
      <c r="V184" s="20">
        <f t="shared" si="28"/>
        <v>47.5</v>
      </c>
      <c r="W184" s="20">
        <f t="shared" si="29"/>
        <v>48.125</v>
      </c>
    </row>
    <row r="185" spans="1:23" ht="13.5" x14ac:dyDescent="0.25">
      <c r="A185" s="3">
        <v>42275</v>
      </c>
      <c r="B185" s="2">
        <v>4.1883999999999997</v>
      </c>
      <c r="C185" s="2">
        <v>47.694491187880104</v>
      </c>
      <c r="D185" s="2">
        <v>3.3623279876229262E-3</v>
      </c>
      <c r="E185" s="2">
        <v>2.006954566693998E-2</v>
      </c>
      <c r="F185" s="2">
        <v>4.202</v>
      </c>
      <c r="G185" s="2">
        <v>4.1685600000000003</v>
      </c>
      <c r="H185" s="2">
        <v>4.1909549999999998</v>
      </c>
      <c r="I185" s="2">
        <v>4.2349239999999986</v>
      </c>
      <c r="J185" s="2"/>
      <c r="K185" s="17" t="s">
        <v>48</v>
      </c>
      <c r="L185" s="17" t="s">
        <v>49</v>
      </c>
      <c r="M185" s="17" t="s">
        <v>51</v>
      </c>
      <c r="N185" s="20">
        <f t="shared" si="20"/>
        <v>50</v>
      </c>
      <c r="O185" s="20">
        <f t="shared" si="21"/>
        <v>100</v>
      </c>
      <c r="P185" s="20">
        <f t="shared" si="22"/>
        <v>50</v>
      </c>
      <c r="Q185" s="20">
        <f t="shared" si="23"/>
        <v>0</v>
      </c>
      <c r="R185" s="21">
        <f t="shared" si="24"/>
        <v>60</v>
      </c>
      <c r="S185" s="21">
        <f t="shared" si="25"/>
        <v>47.5</v>
      </c>
      <c r="T185" s="21">
        <f t="shared" si="26"/>
        <v>35</v>
      </c>
      <c r="U185" s="21">
        <f t="shared" si="27"/>
        <v>50</v>
      </c>
      <c r="V185" s="20">
        <f t="shared" si="28"/>
        <v>47.5</v>
      </c>
      <c r="W185" s="20">
        <f t="shared" si="29"/>
        <v>48.125</v>
      </c>
    </row>
    <row r="186" spans="1:23" ht="13.5" x14ac:dyDescent="0.25">
      <c r="A186" s="3">
        <v>42276</v>
      </c>
      <c r="B186" s="2">
        <v>4.2207999999999997</v>
      </c>
      <c r="C186" s="2">
        <v>51.738933880927355</v>
      </c>
      <c r="D186" s="2">
        <v>-1.0826240653421415E-2</v>
      </c>
      <c r="E186" s="2">
        <v>1.3478858118321222E-2</v>
      </c>
      <c r="F186" s="2">
        <v>4.202</v>
      </c>
      <c r="G186" s="2">
        <v>4.1782999999999992</v>
      </c>
      <c r="H186" s="2">
        <v>4.1909549999999998</v>
      </c>
      <c r="I186" s="2">
        <v>4.2323259999999987</v>
      </c>
      <c r="J186" s="2"/>
      <c r="K186" s="17" t="s">
        <v>48</v>
      </c>
      <c r="L186" s="17" t="s">
        <v>49</v>
      </c>
      <c r="M186" s="17" t="s">
        <v>55</v>
      </c>
      <c r="N186" s="20">
        <f t="shared" si="20"/>
        <v>50</v>
      </c>
      <c r="O186" s="20">
        <f t="shared" si="21"/>
        <v>100</v>
      </c>
      <c r="P186" s="20">
        <f t="shared" si="22"/>
        <v>50</v>
      </c>
      <c r="Q186" s="20">
        <f t="shared" si="23"/>
        <v>0</v>
      </c>
      <c r="R186" s="21">
        <f t="shared" si="24"/>
        <v>60</v>
      </c>
      <c r="S186" s="21">
        <f t="shared" si="25"/>
        <v>47.5</v>
      </c>
      <c r="T186" s="21">
        <f t="shared" si="26"/>
        <v>35</v>
      </c>
      <c r="U186" s="21">
        <f t="shared" si="27"/>
        <v>50</v>
      </c>
      <c r="V186" s="20">
        <f t="shared" si="28"/>
        <v>47.5</v>
      </c>
      <c r="W186" s="20">
        <f t="shared" si="29"/>
        <v>48.125</v>
      </c>
    </row>
    <row r="187" spans="1:23" ht="13.5" x14ac:dyDescent="0.25">
      <c r="A187" s="3">
        <v>42277</v>
      </c>
      <c r="B187" s="2">
        <v>4.2207999999999997</v>
      </c>
      <c r="C187" s="2">
        <v>51.738933880927355</v>
      </c>
      <c r="D187" s="2">
        <v>-2.391385151858838E-2</v>
      </c>
      <c r="E187" s="2">
        <v>2.8378921552766993E-3</v>
      </c>
      <c r="F187" s="2">
        <v>4.2084799999999998</v>
      </c>
      <c r="G187" s="2">
        <v>4.1886799999999997</v>
      </c>
      <c r="H187" s="2">
        <v>4.1868949999999989</v>
      </c>
      <c r="I187" s="2">
        <v>4.2277799999999983</v>
      </c>
      <c r="J187" s="2"/>
      <c r="K187" s="17" t="s">
        <v>48</v>
      </c>
      <c r="L187" s="17" t="s">
        <v>49</v>
      </c>
      <c r="M187" s="17" t="s">
        <v>51</v>
      </c>
      <c r="N187" s="20">
        <f t="shared" si="20"/>
        <v>50</v>
      </c>
      <c r="O187" s="20">
        <f t="shared" si="21"/>
        <v>100</v>
      </c>
      <c r="P187" s="20">
        <f t="shared" si="22"/>
        <v>50</v>
      </c>
      <c r="Q187" s="20">
        <f t="shared" si="23"/>
        <v>0</v>
      </c>
      <c r="R187" s="21">
        <f t="shared" si="24"/>
        <v>60</v>
      </c>
      <c r="S187" s="21">
        <f t="shared" si="25"/>
        <v>47.5</v>
      </c>
      <c r="T187" s="21">
        <f t="shared" si="26"/>
        <v>35</v>
      </c>
      <c r="U187" s="21">
        <f t="shared" si="27"/>
        <v>50</v>
      </c>
      <c r="V187" s="20">
        <f t="shared" si="28"/>
        <v>47.5</v>
      </c>
      <c r="W187" s="20">
        <f t="shared" si="29"/>
        <v>48.125</v>
      </c>
    </row>
    <row r="188" spans="1:23" ht="13.5" x14ac:dyDescent="0.25">
      <c r="A188" s="3">
        <v>42278</v>
      </c>
      <c r="B188" s="2">
        <v>4.1883999999999997</v>
      </c>
      <c r="C188" s="2">
        <v>47.480985913740525</v>
      </c>
      <c r="D188" s="2">
        <v>-2.6693445768863455E-2</v>
      </c>
      <c r="E188" s="2">
        <v>-1.0773266945026665E-2</v>
      </c>
      <c r="F188" s="2">
        <v>4.202</v>
      </c>
      <c r="G188" s="2">
        <v>4.1919299999999993</v>
      </c>
      <c r="H188" s="2">
        <v>4.185274999999999</v>
      </c>
      <c r="I188" s="2">
        <v>4.2238839999999991</v>
      </c>
      <c r="J188" s="2"/>
      <c r="K188" s="17" t="s">
        <v>48</v>
      </c>
      <c r="L188" s="17" t="s">
        <v>49</v>
      </c>
      <c r="M188" s="17" t="s">
        <v>47</v>
      </c>
      <c r="N188" s="20">
        <f t="shared" si="20"/>
        <v>50</v>
      </c>
      <c r="O188" s="20">
        <f t="shared" si="21"/>
        <v>100</v>
      </c>
      <c r="P188" s="20">
        <f t="shared" si="22"/>
        <v>50</v>
      </c>
      <c r="Q188" s="20">
        <f t="shared" si="23"/>
        <v>0</v>
      </c>
      <c r="R188" s="21">
        <f t="shared" si="24"/>
        <v>60</v>
      </c>
      <c r="S188" s="21">
        <f t="shared" si="25"/>
        <v>47.5</v>
      </c>
      <c r="T188" s="21">
        <f t="shared" si="26"/>
        <v>35</v>
      </c>
      <c r="U188" s="21">
        <f t="shared" si="27"/>
        <v>50</v>
      </c>
      <c r="V188" s="20">
        <f t="shared" si="28"/>
        <v>47.5</v>
      </c>
      <c r="W188" s="20">
        <f t="shared" si="29"/>
        <v>48.125</v>
      </c>
    </row>
    <row r="189" spans="1:23" ht="13.5" x14ac:dyDescent="0.25">
      <c r="A189" s="3">
        <v>42279</v>
      </c>
      <c r="B189" s="2">
        <v>4.1883999999999997</v>
      </c>
      <c r="C189" s="2">
        <v>47.480985913740525</v>
      </c>
      <c r="D189" s="2">
        <v>-2.8937362110031728E-2</v>
      </c>
      <c r="E189" s="2">
        <v>-2.7049208236770102E-2</v>
      </c>
      <c r="F189" s="2">
        <v>4.2013599999999993</v>
      </c>
      <c r="G189" s="2">
        <v>4.1951800000000006</v>
      </c>
      <c r="H189" s="2">
        <v>4.1836549999999999</v>
      </c>
      <c r="I189" s="2">
        <v>4.2199879999999981</v>
      </c>
      <c r="J189" s="2"/>
      <c r="K189" s="17" t="s">
        <v>48</v>
      </c>
      <c r="L189" s="17" t="s">
        <v>49</v>
      </c>
      <c r="M189" s="17" t="s">
        <v>47</v>
      </c>
      <c r="N189" s="20">
        <f t="shared" si="20"/>
        <v>50</v>
      </c>
      <c r="O189" s="20">
        <f t="shared" si="21"/>
        <v>100</v>
      </c>
      <c r="P189" s="20">
        <f t="shared" si="22"/>
        <v>50</v>
      </c>
      <c r="Q189" s="20">
        <f t="shared" si="23"/>
        <v>0</v>
      </c>
      <c r="R189" s="21">
        <f t="shared" si="24"/>
        <v>60</v>
      </c>
      <c r="S189" s="21">
        <f t="shared" si="25"/>
        <v>47.5</v>
      </c>
      <c r="T189" s="21">
        <f t="shared" si="26"/>
        <v>35</v>
      </c>
      <c r="U189" s="21">
        <f t="shared" si="27"/>
        <v>50</v>
      </c>
      <c r="V189" s="20">
        <f t="shared" si="28"/>
        <v>47.5</v>
      </c>
      <c r="W189" s="20">
        <f t="shared" si="29"/>
        <v>48.125</v>
      </c>
    </row>
    <row r="190" spans="1:23" ht="13.5" x14ac:dyDescent="0.25">
      <c r="A190" s="3">
        <v>42282</v>
      </c>
      <c r="B190" s="2">
        <v>4.1883999999999997</v>
      </c>
      <c r="C190" s="2">
        <v>47.480985913740525</v>
      </c>
      <c r="D190" s="2">
        <v>-3.5736016085477829E-2</v>
      </c>
      <c r="E190" s="2">
        <v>-4.4222059487941542E-2</v>
      </c>
      <c r="F190" s="2">
        <v>4.2013599999999993</v>
      </c>
      <c r="G190" s="2">
        <v>4.2016800000000005</v>
      </c>
      <c r="H190" s="2">
        <v>4.1820350000000008</v>
      </c>
      <c r="I190" s="2">
        <v>4.2186899999999987</v>
      </c>
      <c r="J190" s="2"/>
      <c r="K190" s="17" t="s">
        <v>48</v>
      </c>
      <c r="L190" s="17" t="s">
        <v>49</v>
      </c>
      <c r="M190" s="17" t="s">
        <v>55</v>
      </c>
      <c r="N190" s="20">
        <f t="shared" si="20"/>
        <v>50</v>
      </c>
      <c r="O190" s="20">
        <f t="shared" si="21"/>
        <v>100</v>
      </c>
      <c r="P190" s="20">
        <f t="shared" si="22"/>
        <v>50</v>
      </c>
      <c r="Q190" s="20">
        <f t="shared" si="23"/>
        <v>0</v>
      </c>
      <c r="R190" s="21">
        <f t="shared" si="24"/>
        <v>60</v>
      </c>
      <c r="S190" s="21">
        <f t="shared" si="25"/>
        <v>47.5</v>
      </c>
      <c r="T190" s="21">
        <f t="shared" si="26"/>
        <v>35</v>
      </c>
      <c r="U190" s="21">
        <f t="shared" si="27"/>
        <v>50</v>
      </c>
      <c r="V190" s="20">
        <f t="shared" si="28"/>
        <v>47.5</v>
      </c>
      <c r="W190" s="20">
        <f t="shared" si="29"/>
        <v>48.125</v>
      </c>
    </row>
    <row r="191" spans="1:23" ht="13.5" x14ac:dyDescent="0.25">
      <c r="A191" s="3">
        <v>42283</v>
      </c>
      <c r="B191" s="2">
        <v>4.1883999999999997</v>
      </c>
      <c r="C191" s="2">
        <v>47.480985913740525</v>
      </c>
      <c r="D191" s="2">
        <v>-2.6411474145038305E-2</v>
      </c>
      <c r="E191" s="2">
        <v>-5.8400500711940043E-2</v>
      </c>
      <c r="F191" s="2">
        <v>4.1948799999999995</v>
      </c>
      <c r="G191" s="2">
        <v>4.1984400000000006</v>
      </c>
      <c r="H191" s="2">
        <v>4.180415</v>
      </c>
      <c r="I191" s="2">
        <v>4.2160919999999988</v>
      </c>
      <c r="J191" s="2"/>
      <c r="K191" s="17" t="s">
        <v>48</v>
      </c>
      <c r="L191" s="17" t="s">
        <v>49</v>
      </c>
      <c r="M191" s="17" t="s">
        <v>47</v>
      </c>
      <c r="N191" s="20">
        <f t="shared" si="20"/>
        <v>50</v>
      </c>
      <c r="O191" s="20">
        <f t="shared" si="21"/>
        <v>100</v>
      </c>
      <c r="P191" s="20">
        <f t="shared" si="22"/>
        <v>50</v>
      </c>
      <c r="Q191" s="20">
        <f t="shared" si="23"/>
        <v>0</v>
      </c>
      <c r="R191" s="21">
        <f t="shared" si="24"/>
        <v>60</v>
      </c>
      <c r="S191" s="21">
        <f t="shared" si="25"/>
        <v>47.5</v>
      </c>
      <c r="T191" s="21">
        <f t="shared" si="26"/>
        <v>35</v>
      </c>
      <c r="U191" s="21">
        <f t="shared" si="27"/>
        <v>50</v>
      </c>
      <c r="V191" s="20">
        <f t="shared" si="28"/>
        <v>47.5</v>
      </c>
      <c r="W191" s="20">
        <f t="shared" si="29"/>
        <v>48.125</v>
      </c>
    </row>
    <row r="192" spans="1:23" ht="13.5" x14ac:dyDescent="0.25">
      <c r="A192" s="3">
        <v>42284</v>
      </c>
      <c r="B192" s="2">
        <v>4.1883999999999997</v>
      </c>
      <c r="C192" s="2">
        <v>47.480985913740525</v>
      </c>
      <c r="D192" s="2">
        <v>-2.342032049774101E-2</v>
      </c>
      <c r="E192" s="2">
        <v>-7.0218902263376848E-2</v>
      </c>
      <c r="F192" s="2">
        <v>4.1883999999999997</v>
      </c>
      <c r="G192" s="2">
        <v>4.1984400000000006</v>
      </c>
      <c r="H192" s="2">
        <v>4.1787949999999991</v>
      </c>
      <c r="I192" s="2">
        <v>4.2151179999999986</v>
      </c>
      <c r="J192" s="2"/>
      <c r="K192" s="17" t="s">
        <v>48</v>
      </c>
      <c r="L192" s="17" t="s">
        <v>49</v>
      </c>
      <c r="M192" s="17" t="s">
        <v>47</v>
      </c>
      <c r="N192" s="20">
        <f t="shared" si="20"/>
        <v>50</v>
      </c>
      <c r="O192" s="20">
        <f t="shared" si="21"/>
        <v>100</v>
      </c>
      <c r="P192" s="20">
        <f t="shared" si="22"/>
        <v>50</v>
      </c>
      <c r="Q192" s="20">
        <f t="shared" si="23"/>
        <v>0</v>
      </c>
      <c r="R192" s="21">
        <f t="shared" si="24"/>
        <v>60</v>
      </c>
      <c r="S192" s="21">
        <f t="shared" si="25"/>
        <v>47.5</v>
      </c>
      <c r="T192" s="21">
        <f t="shared" si="26"/>
        <v>35</v>
      </c>
      <c r="U192" s="21">
        <f t="shared" si="27"/>
        <v>50</v>
      </c>
      <c r="V192" s="20">
        <f t="shared" si="28"/>
        <v>47.5</v>
      </c>
      <c r="W192" s="20">
        <f t="shared" si="29"/>
        <v>48.125</v>
      </c>
    </row>
    <row r="193" spans="1:23" ht="13.5" x14ac:dyDescent="0.25">
      <c r="A193" s="3">
        <v>42285</v>
      </c>
      <c r="B193" s="2">
        <v>4.1721000000000004</v>
      </c>
      <c r="C193" s="2">
        <v>44.794564128965909</v>
      </c>
      <c r="D193" s="2">
        <v>-1.461790301911492E-2</v>
      </c>
      <c r="E193" s="2">
        <v>-8.0171655842389861E-2</v>
      </c>
      <c r="F193" s="2">
        <v>4.1851399999999996</v>
      </c>
      <c r="G193" s="2">
        <v>4.1935700000000002</v>
      </c>
      <c r="H193" s="2">
        <v>4.1786300000000001</v>
      </c>
      <c r="I193" s="2">
        <v>4.2141439999999992</v>
      </c>
      <c r="J193" s="2"/>
      <c r="K193" s="17" t="s">
        <v>48</v>
      </c>
      <c r="L193" s="17" t="s">
        <v>49</v>
      </c>
      <c r="M193" s="17" t="s">
        <v>47</v>
      </c>
      <c r="N193" s="20">
        <f t="shared" si="20"/>
        <v>50</v>
      </c>
      <c r="O193" s="20">
        <f t="shared" si="21"/>
        <v>100</v>
      </c>
      <c r="P193" s="20">
        <f t="shared" si="22"/>
        <v>50</v>
      </c>
      <c r="Q193" s="20">
        <f t="shared" si="23"/>
        <v>0</v>
      </c>
      <c r="R193" s="21">
        <f t="shared" si="24"/>
        <v>60</v>
      </c>
      <c r="S193" s="21">
        <f t="shared" si="25"/>
        <v>47.5</v>
      </c>
      <c r="T193" s="21">
        <f t="shared" si="26"/>
        <v>35</v>
      </c>
      <c r="U193" s="21">
        <f t="shared" si="27"/>
        <v>50</v>
      </c>
      <c r="V193" s="20">
        <f t="shared" si="28"/>
        <v>47.5</v>
      </c>
      <c r="W193" s="20">
        <f t="shared" si="29"/>
        <v>48.125</v>
      </c>
    </row>
    <row r="194" spans="1:23" ht="13.5" x14ac:dyDescent="0.25">
      <c r="A194" s="3">
        <v>42286</v>
      </c>
      <c r="B194" s="2">
        <v>4.1883999999999997</v>
      </c>
      <c r="C194" s="2">
        <v>47.96510831867392</v>
      </c>
      <c r="D194" s="2">
        <v>-1.2699565643905508E-2</v>
      </c>
      <c r="E194" s="2">
        <v>-8.8643752599576797E-2</v>
      </c>
      <c r="F194" s="2">
        <v>4.1851399999999996</v>
      </c>
      <c r="G194" s="2">
        <v>4.1932500000000008</v>
      </c>
      <c r="H194" s="2">
        <v>4.1792800000000003</v>
      </c>
      <c r="I194" s="2">
        <v>4.213169999999999</v>
      </c>
      <c r="J194" s="2"/>
      <c r="K194" s="17" t="s">
        <v>48</v>
      </c>
      <c r="L194" s="17" t="s">
        <v>55</v>
      </c>
      <c r="M194" s="17" t="s">
        <v>55</v>
      </c>
      <c r="N194" s="20">
        <f t="shared" ref="N194:N257" si="30">IF(D194&lt;30,50, IF(D194&gt;70, 0, 25))</f>
        <v>50</v>
      </c>
      <c r="O194" s="20">
        <f t="shared" ref="O194:O257" si="31">IF(F194-E194&gt;0.02, 100, IF(F194-E194&lt;0,0,45))</f>
        <v>100</v>
      </c>
      <c r="P194" s="20">
        <f t="shared" ref="P194:P257" si="32">IF(G194-J194&gt;10,100,IF(G194-J194&gt;5,75, IF(G194-J194&gt;0,50,0)))</f>
        <v>50</v>
      </c>
      <c r="Q194" s="20">
        <f t="shared" ref="Q194:Q257" si="33">IF(M194="confirmed bullish", 34, IF(M194="bullish divergence",17, 0))+IF(K194="bullish",33,IF(K194="bearish",0,16.5))+IF(L194="strong",33,IF(L194="weak",0,16.5))</f>
        <v>16.5</v>
      </c>
      <c r="R194" s="21">
        <f t="shared" si="24"/>
        <v>62.475000000000001</v>
      </c>
      <c r="S194" s="21">
        <f t="shared" si="25"/>
        <v>51.625</v>
      </c>
      <c r="T194" s="21">
        <f t="shared" si="26"/>
        <v>42.424999999999997</v>
      </c>
      <c r="U194" s="21">
        <f t="shared" si="27"/>
        <v>54.125</v>
      </c>
      <c r="V194" s="20">
        <f t="shared" si="28"/>
        <v>52.17499999999999</v>
      </c>
      <c r="W194" s="20">
        <f t="shared" si="29"/>
        <v>52.662499999999994</v>
      </c>
    </row>
    <row r="195" spans="1:23" ht="13.5" x14ac:dyDescent="0.25">
      <c r="A195" s="3">
        <v>42289</v>
      </c>
      <c r="B195" s="2">
        <v>4.1916000000000002</v>
      </c>
      <c r="C195" s="2">
        <v>48.589349085259627</v>
      </c>
      <c r="D195" s="2">
        <v>-1.1744747863967397E-2</v>
      </c>
      <c r="E195" s="2">
        <v>-9.1688652538491316E-2</v>
      </c>
      <c r="F195" s="2">
        <v>4.1857799999999994</v>
      </c>
      <c r="G195" s="2">
        <v>4.1935700000000002</v>
      </c>
      <c r="H195" s="2">
        <v>4.1810649999999994</v>
      </c>
      <c r="I195" s="2">
        <v>4.2125859999999991</v>
      </c>
      <c r="J195" s="2"/>
      <c r="K195" s="17" t="s">
        <v>52</v>
      </c>
      <c r="L195" s="17" t="s">
        <v>50</v>
      </c>
      <c r="M195" s="17" t="s">
        <v>53</v>
      </c>
      <c r="N195" s="20">
        <f t="shared" si="30"/>
        <v>50</v>
      </c>
      <c r="O195" s="20">
        <f t="shared" si="31"/>
        <v>100</v>
      </c>
      <c r="P195" s="20">
        <f t="shared" si="32"/>
        <v>50</v>
      </c>
      <c r="Q195" s="20">
        <f t="shared" si="33"/>
        <v>100</v>
      </c>
      <c r="R195" s="21">
        <f t="shared" ref="R195:R258" si="34">0.35*N195+O195*0.35+P195*0.15+Q195*0.15</f>
        <v>75</v>
      </c>
      <c r="S195" s="21">
        <f t="shared" ref="S195:S258" si="35">N195*0.2+O195*0.2+P195*0.35+Q195*0.25</f>
        <v>72.5</v>
      </c>
      <c r="T195" s="21">
        <f t="shared" ref="T195:T258" si="36">N195*0.15+O195*0.15+P195*0.25+Q195*0.45</f>
        <v>80</v>
      </c>
      <c r="U195" s="21">
        <f t="shared" ref="U195:U258" si="37">0.25*SUM(N195:Q195)</f>
        <v>75</v>
      </c>
      <c r="V195" s="20">
        <f t="shared" ref="V195:V258" si="38">SUM(R195:T195)/3</f>
        <v>75.833333333333329</v>
      </c>
      <c r="W195" s="20">
        <f t="shared" ref="W195:W258" si="39">SUM(R195:U195)/4</f>
        <v>75.625</v>
      </c>
    </row>
    <row r="196" spans="1:23" ht="13.5" x14ac:dyDescent="0.25">
      <c r="A196" s="3">
        <v>42290</v>
      </c>
      <c r="B196" s="2">
        <v>4.1558999999999999</v>
      </c>
      <c r="C196" s="2">
        <v>42.468307292901251</v>
      </c>
      <c r="D196" s="2">
        <v>-3.2702353826596919E-3</v>
      </c>
      <c r="E196" s="2">
        <v>-9.00850043835974E-2</v>
      </c>
      <c r="F196" s="2">
        <v>4.1792800000000003</v>
      </c>
      <c r="G196" s="2">
        <v>4.1870799999999999</v>
      </c>
      <c r="H196" s="2">
        <v>4.1826899999999991</v>
      </c>
      <c r="I196" s="2">
        <v>4.2104419999999987</v>
      </c>
      <c r="J196" s="2"/>
      <c r="K196" s="17" t="s">
        <v>48</v>
      </c>
      <c r="L196" s="17" t="s">
        <v>49</v>
      </c>
      <c r="M196" s="17" t="s">
        <v>47</v>
      </c>
      <c r="N196" s="20">
        <f t="shared" si="30"/>
        <v>50</v>
      </c>
      <c r="O196" s="20">
        <f t="shared" si="31"/>
        <v>100</v>
      </c>
      <c r="P196" s="20">
        <f t="shared" si="32"/>
        <v>50</v>
      </c>
      <c r="Q196" s="20">
        <f t="shared" si="33"/>
        <v>0</v>
      </c>
      <c r="R196" s="21">
        <f t="shared" si="34"/>
        <v>60</v>
      </c>
      <c r="S196" s="21">
        <f t="shared" si="35"/>
        <v>47.5</v>
      </c>
      <c r="T196" s="21">
        <f t="shared" si="36"/>
        <v>35</v>
      </c>
      <c r="U196" s="21">
        <f t="shared" si="37"/>
        <v>50</v>
      </c>
      <c r="V196" s="20">
        <f t="shared" si="38"/>
        <v>47.5</v>
      </c>
      <c r="W196" s="20">
        <f t="shared" si="39"/>
        <v>48.125</v>
      </c>
    </row>
    <row r="197" spans="1:23" ht="13.5" x14ac:dyDescent="0.25">
      <c r="A197" s="3">
        <v>42293</v>
      </c>
      <c r="B197" s="2">
        <v>4.1234000000000002</v>
      </c>
      <c r="C197" s="2">
        <v>37.79984255635113</v>
      </c>
      <c r="D197" s="2">
        <v>6.5536161099046808E-3</v>
      </c>
      <c r="E197" s="2">
        <v>-8.1103460336695882E-2</v>
      </c>
      <c r="F197" s="2">
        <v>4.1662799999999995</v>
      </c>
      <c r="G197" s="2">
        <v>4.1773400000000009</v>
      </c>
      <c r="H197" s="2">
        <v>4.1830100000000003</v>
      </c>
      <c r="I197" s="2">
        <v>4.2068699999999986</v>
      </c>
      <c r="J197" s="2"/>
      <c r="K197" s="17" t="s">
        <v>48</v>
      </c>
      <c r="L197" s="17" t="s">
        <v>49</v>
      </c>
      <c r="M197" s="17" t="s">
        <v>47</v>
      </c>
      <c r="N197" s="20">
        <f t="shared" si="30"/>
        <v>50</v>
      </c>
      <c r="O197" s="20">
        <f t="shared" si="31"/>
        <v>100</v>
      </c>
      <c r="P197" s="20">
        <f t="shared" si="32"/>
        <v>50</v>
      </c>
      <c r="Q197" s="20">
        <f t="shared" si="33"/>
        <v>0</v>
      </c>
      <c r="R197" s="21">
        <f t="shared" si="34"/>
        <v>60</v>
      </c>
      <c r="S197" s="21">
        <f t="shared" si="35"/>
        <v>47.5</v>
      </c>
      <c r="T197" s="21">
        <f t="shared" si="36"/>
        <v>35</v>
      </c>
      <c r="U197" s="21">
        <f t="shared" si="37"/>
        <v>50</v>
      </c>
      <c r="V197" s="20">
        <f t="shared" si="38"/>
        <v>47.5</v>
      </c>
      <c r="W197" s="20">
        <f t="shared" si="39"/>
        <v>48.125</v>
      </c>
    </row>
    <row r="198" spans="1:23" ht="13.5" x14ac:dyDescent="0.25">
      <c r="A198" s="3">
        <v>42296</v>
      </c>
      <c r="B198" s="2">
        <v>4.1299000000000001</v>
      </c>
      <c r="C198" s="2">
        <v>39.238483496651178</v>
      </c>
      <c r="D198" s="2">
        <v>9.8195554147926245E-3</v>
      </c>
      <c r="E198" s="2">
        <v>-6.9002373685668847E-2</v>
      </c>
      <c r="F198" s="2">
        <v>4.1578399999999993</v>
      </c>
      <c r="G198" s="2">
        <v>4.1714900000000004</v>
      </c>
      <c r="H198" s="2">
        <v>4.1817100000000007</v>
      </c>
      <c r="I198" s="2">
        <v>4.2047259999999991</v>
      </c>
      <c r="J198" s="2"/>
      <c r="K198" s="17" t="s">
        <v>48</v>
      </c>
      <c r="L198" s="17" t="s">
        <v>49</v>
      </c>
      <c r="M198" s="17" t="s">
        <v>47</v>
      </c>
      <c r="N198" s="20">
        <f t="shared" si="30"/>
        <v>50</v>
      </c>
      <c r="O198" s="20">
        <f t="shared" si="31"/>
        <v>100</v>
      </c>
      <c r="P198" s="20">
        <f t="shared" si="32"/>
        <v>50</v>
      </c>
      <c r="Q198" s="20">
        <f t="shared" si="33"/>
        <v>0</v>
      </c>
      <c r="R198" s="21">
        <f t="shared" si="34"/>
        <v>60</v>
      </c>
      <c r="S198" s="21">
        <f t="shared" si="35"/>
        <v>47.5</v>
      </c>
      <c r="T198" s="21">
        <f t="shared" si="36"/>
        <v>35</v>
      </c>
      <c r="U198" s="21">
        <f t="shared" si="37"/>
        <v>50</v>
      </c>
      <c r="V198" s="20">
        <f t="shared" si="38"/>
        <v>47.5</v>
      </c>
      <c r="W198" s="20">
        <f t="shared" si="39"/>
        <v>48.125</v>
      </c>
    </row>
    <row r="199" spans="1:23" ht="13.5" x14ac:dyDescent="0.25">
      <c r="A199" s="3">
        <v>42297</v>
      </c>
      <c r="B199" s="2">
        <v>4.0585000000000004</v>
      </c>
      <c r="C199" s="2">
        <v>30.808891687972661</v>
      </c>
      <c r="D199" s="2">
        <v>1.82219915606181E-2</v>
      </c>
      <c r="E199" s="2">
        <v>-5.5981397355219356E-2</v>
      </c>
      <c r="F199" s="2">
        <v>4.1318600000000005</v>
      </c>
      <c r="G199" s="2">
        <v>4.1585000000000001</v>
      </c>
      <c r="H199" s="2">
        <v>4.1768400000000003</v>
      </c>
      <c r="I199" s="2">
        <v>4.2011539999999989</v>
      </c>
      <c r="J199" s="2"/>
      <c r="K199" s="17" t="s">
        <v>48</v>
      </c>
      <c r="L199" s="17" t="s">
        <v>49</v>
      </c>
      <c r="M199" s="17" t="s">
        <v>47</v>
      </c>
      <c r="N199" s="20">
        <f t="shared" si="30"/>
        <v>50</v>
      </c>
      <c r="O199" s="20">
        <f t="shared" si="31"/>
        <v>100</v>
      </c>
      <c r="P199" s="20">
        <f t="shared" si="32"/>
        <v>50</v>
      </c>
      <c r="Q199" s="20">
        <f t="shared" si="33"/>
        <v>0</v>
      </c>
      <c r="R199" s="21">
        <f t="shared" si="34"/>
        <v>60</v>
      </c>
      <c r="S199" s="21">
        <f t="shared" si="35"/>
        <v>47.5</v>
      </c>
      <c r="T199" s="21">
        <f t="shared" si="36"/>
        <v>35</v>
      </c>
      <c r="U199" s="21">
        <f t="shared" si="37"/>
        <v>50</v>
      </c>
      <c r="V199" s="20">
        <f t="shared" si="38"/>
        <v>47.5</v>
      </c>
      <c r="W199" s="20">
        <f t="shared" si="39"/>
        <v>48.125</v>
      </c>
    </row>
    <row r="200" spans="1:23" ht="13.5" x14ac:dyDescent="0.25">
      <c r="A200" s="3">
        <v>42298</v>
      </c>
      <c r="B200" s="2">
        <v>4.1527000000000003</v>
      </c>
      <c r="C200" s="2">
        <v>46.989464626728491</v>
      </c>
      <c r="D200" s="2">
        <v>1.9100002882155742E-2</v>
      </c>
      <c r="E200" s="2">
        <v>-4.7538840161872743E-2</v>
      </c>
      <c r="F200" s="2">
        <v>4.1240800000000002</v>
      </c>
      <c r="G200" s="2">
        <v>4.1549300000000002</v>
      </c>
      <c r="H200" s="2">
        <v>4.1783049999999999</v>
      </c>
      <c r="I200" s="2">
        <v>4.1997919999999995</v>
      </c>
      <c r="J200" s="2"/>
      <c r="K200" s="17" t="s">
        <v>48</v>
      </c>
      <c r="L200" s="17" t="s">
        <v>49</v>
      </c>
      <c r="M200" s="17" t="s">
        <v>47</v>
      </c>
      <c r="N200" s="20">
        <f t="shared" si="30"/>
        <v>50</v>
      </c>
      <c r="O200" s="20">
        <f t="shared" si="31"/>
        <v>100</v>
      </c>
      <c r="P200" s="20">
        <f t="shared" si="32"/>
        <v>50</v>
      </c>
      <c r="Q200" s="20">
        <f t="shared" si="33"/>
        <v>0</v>
      </c>
      <c r="R200" s="21">
        <f t="shared" si="34"/>
        <v>60</v>
      </c>
      <c r="S200" s="21">
        <f t="shared" si="35"/>
        <v>47.5</v>
      </c>
      <c r="T200" s="21">
        <f t="shared" si="36"/>
        <v>35</v>
      </c>
      <c r="U200" s="21">
        <f t="shared" si="37"/>
        <v>50</v>
      </c>
      <c r="V200" s="20">
        <f t="shared" si="38"/>
        <v>47.5</v>
      </c>
      <c r="W200" s="20">
        <f t="shared" si="39"/>
        <v>48.125</v>
      </c>
    </row>
    <row r="201" spans="1:23" ht="13.5" x14ac:dyDescent="0.25">
      <c r="A201" s="3">
        <v>42299</v>
      </c>
      <c r="B201" s="2">
        <v>4.1266999999999996</v>
      </c>
      <c r="C201" s="2">
        <v>43.935484827826492</v>
      </c>
      <c r="D201" s="2">
        <v>2.1903003172452529E-2</v>
      </c>
      <c r="E201" s="2">
        <v>-4.2693331943998318E-2</v>
      </c>
      <c r="F201" s="2">
        <v>4.1182400000000001</v>
      </c>
      <c r="G201" s="2">
        <v>4.1487600000000002</v>
      </c>
      <c r="H201" s="2">
        <v>4.1736000000000004</v>
      </c>
      <c r="I201" s="2">
        <v>4.1967400000000001</v>
      </c>
      <c r="J201" s="2">
        <v>4.1848565000000058</v>
      </c>
      <c r="K201" s="17" t="s">
        <v>52</v>
      </c>
      <c r="L201" s="17" t="s">
        <v>50</v>
      </c>
      <c r="M201" s="17" t="s">
        <v>54</v>
      </c>
      <c r="N201" s="20">
        <f t="shared" si="30"/>
        <v>50</v>
      </c>
      <c r="O201" s="20">
        <f t="shared" si="31"/>
        <v>100</v>
      </c>
      <c r="P201" s="20">
        <f t="shared" si="32"/>
        <v>0</v>
      </c>
      <c r="Q201" s="20">
        <f t="shared" si="33"/>
        <v>83</v>
      </c>
      <c r="R201" s="21">
        <f t="shared" si="34"/>
        <v>64.95</v>
      </c>
      <c r="S201" s="21">
        <f t="shared" si="35"/>
        <v>50.75</v>
      </c>
      <c r="T201" s="21">
        <f t="shared" si="36"/>
        <v>59.85</v>
      </c>
      <c r="U201" s="21">
        <f t="shared" si="37"/>
        <v>58.25</v>
      </c>
      <c r="V201" s="20">
        <f t="shared" si="38"/>
        <v>58.516666666666673</v>
      </c>
      <c r="W201" s="20">
        <f t="shared" si="39"/>
        <v>58.45</v>
      </c>
    </row>
    <row r="202" spans="1:23" ht="13.5" x14ac:dyDescent="0.25">
      <c r="A202" s="3">
        <v>42300</v>
      </c>
      <c r="B202" s="2">
        <v>4.1234000000000002</v>
      </c>
      <c r="C202" s="2">
        <v>43.548614624188417</v>
      </c>
      <c r="D202" s="2">
        <v>2.4797057494794217E-2</v>
      </c>
      <c r="E202" s="2">
        <v>-3.8148545835119792E-2</v>
      </c>
      <c r="F202" s="2">
        <v>4.1182400000000001</v>
      </c>
      <c r="G202" s="2">
        <v>4.1422600000000003</v>
      </c>
      <c r="H202" s="2">
        <v>4.1703500000000009</v>
      </c>
      <c r="I202" s="2">
        <v>4.1945960000000007</v>
      </c>
      <c r="J202" s="2">
        <v>4.187181000000006</v>
      </c>
      <c r="K202" s="17" t="s">
        <v>52</v>
      </c>
      <c r="L202" s="17" t="s">
        <v>50</v>
      </c>
      <c r="M202" s="17" t="s">
        <v>55</v>
      </c>
      <c r="N202" s="20">
        <f t="shared" si="30"/>
        <v>50</v>
      </c>
      <c r="O202" s="20">
        <f t="shared" si="31"/>
        <v>100</v>
      </c>
      <c r="P202" s="20">
        <f t="shared" si="32"/>
        <v>0</v>
      </c>
      <c r="Q202" s="20">
        <f t="shared" si="33"/>
        <v>66</v>
      </c>
      <c r="R202" s="21">
        <f t="shared" si="34"/>
        <v>62.4</v>
      </c>
      <c r="S202" s="21">
        <f t="shared" si="35"/>
        <v>46.5</v>
      </c>
      <c r="T202" s="21">
        <f t="shared" si="36"/>
        <v>52.2</v>
      </c>
      <c r="U202" s="21">
        <f t="shared" si="37"/>
        <v>54</v>
      </c>
      <c r="V202" s="20">
        <f t="shared" si="38"/>
        <v>53.70000000000001</v>
      </c>
      <c r="W202" s="20">
        <f t="shared" si="39"/>
        <v>53.775000000000006</v>
      </c>
    </row>
    <row r="203" spans="1:23" ht="13.5" x14ac:dyDescent="0.25">
      <c r="A203" s="3">
        <v>42303</v>
      </c>
      <c r="B203" s="2">
        <v>4.1234000000000002</v>
      </c>
      <c r="C203" s="2">
        <v>43.548614624188417</v>
      </c>
      <c r="D203" s="2">
        <v>2.5014939855662277E-2</v>
      </c>
      <c r="E203" s="2">
        <v>-3.6404854004629748E-2</v>
      </c>
      <c r="F203" s="2">
        <v>4.1169400000000005</v>
      </c>
      <c r="G203" s="2">
        <v>4.1373900000000008</v>
      </c>
      <c r="H203" s="2">
        <v>4.1654800000000005</v>
      </c>
      <c r="I203" s="2">
        <v>4.1919319999999995</v>
      </c>
      <c r="J203" s="2">
        <v>4.1895055000000054</v>
      </c>
      <c r="K203" s="17" t="s">
        <v>52</v>
      </c>
      <c r="L203" s="17" t="s">
        <v>50</v>
      </c>
      <c r="M203" s="17" t="s">
        <v>54</v>
      </c>
      <c r="N203" s="20">
        <f t="shared" si="30"/>
        <v>50</v>
      </c>
      <c r="O203" s="20">
        <f t="shared" si="31"/>
        <v>100</v>
      </c>
      <c r="P203" s="20">
        <f t="shared" si="32"/>
        <v>0</v>
      </c>
      <c r="Q203" s="20">
        <f t="shared" si="33"/>
        <v>83</v>
      </c>
      <c r="R203" s="21">
        <f t="shared" si="34"/>
        <v>64.95</v>
      </c>
      <c r="S203" s="21">
        <f t="shared" si="35"/>
        <v>50.75</v>
      </c>
      <c r="T203" s="21">
        <f t="shared" si="36"/>
        <v>59.85</v>
      </c>
      <c r="U203" s="21">
        <f t="shared" si="37"/>
        <v>58.25</v>
      </c>
      <c r="V203" s="20">
        <f t="shared" si="38"/>
        <v>58.516666666666673</v>
      </c>
      <c r="W203" s="20">
        <f t="shared" si="39"/>
        <v>58.45</v>
      </c>
    </row>
    <row r="204" spans="1:23" ht="13.5" x14ac:dyDescent="0.25">
      <c r="A204" s="3">
        <v>42304</v>
      </c>
      <c r="B204" s="2">
        <v>4.1527000000000003</v>
      </c>
      <c r="C204" s="2">
        <v>48.241645058303533</v>
      </c>
      <c r="D204" s="2">
        <v>2.5792882561691322E-2</v>
      </c>
      <c r="E204" s="2">
        <v>-3.4561791198990985E-2</v>
      </c>
      <c r="F204" s="2">
        <v>4.1357799999999996</v>
      </c>
      <c r="G204" s="2">
        <v>4.1338200000000009</v>
      </c>
      <c r="H204" s="2">
        <v>4.1635350000000004</v>
      </c>
      <c r="I204" s="2">
        <v>4.1899199999999999</v>
      </c>
      <c r="J204" s="2">
        <v>4.1920225000000046</v>
      </c>
      <c r="K204" s="17" t="s">
        <v>52</v>
      </c>
      <c r="L204" s="17" t="s">
        <v>50</v>
      </c>
      <c r="M204" s="17" t="s">
        <v>53</v>
      </c>
      <c r="N204" s="20">
        <f t="shared" si="30"/>
        <v>50</v>
      </c>
      <c r="O204" s="20">
        <f t="shared" si="31"/>
        <v>100</v>
      </c>
      <c r="P204" s="20">
        <f t="shared" si="32"/>
        <v>0</v>
      </c>
      <c r="Q204" s="20">
        <f t="shared" si="33"/>
        <v>100</v>
      </c>
      <c r="R204" s="21">
        <f t="shared" si="34"/>
        <v>67.5</v>
      </c>
      <c r="S204" s="21">
        <f t="shared" si="35"/>
        <v>55</v>
      </c>
      <c r="T204" s="21">
        <f t="shared" si="36"/>
        <v>67.5</v>
      </c>
      <c r="U204" s="21">
        <f t="shared" si="37"/>
        <v>62.5</v>
      </c>
      <c r="V204" s="20">
        <f t="shared" si="38"/>
        <v>63.333333333333336</v>
      </c>
      <c r="W204" s="20">
        <f t="shared" si="39"/>
        <v>63.125</v>
      </c>
    </row>
    <row r="205" spans="1:23" ht="13.5" x14ac:dyDescent="0.25">
      <c r="A205" s="3">
        <v>42305</v>
      </c>
      <c r="B205" s="2">
        <v>4.1558999999999999</v>
      </c>
      <c r="C205" s="2">
        <v>48.742832763273242</v>
      </c>
      <c r="D205" s="2">
        <v>2.6770554111295475E-2</v>
      </c>
      <c r="E205" s="2">
        <v>-3.2713717875209214E-2</v>
      </c>
      <c r="F205" s="2">
        <v>4.1364199999999993</v>
      </c>
      <c r="G205" s="2">
        <v>4.1302500000000002</v>
      </c>
      <c r="H205" s="2">
        <v>4.1619100000000007</v>
      </c>
      <c r="I205" s="2">
        <v>4.1886220000000005</v>
      </c>
      <c r="J205" s="2">
        <v>4.1946630000000047</v>
      </c>
      <c r="K205" s="17" t="s">
        <v>52</v>
      </c>
      <c r="L205" s="17" t="s">
        <v>50</v>
      </c>
      <c r="M205" s="17" t="s">
        <v>53</v>
      </c>
      <c r="N205" s="20">
        <f t="shared" si="30"/>
        <v>50</v>
      </c>
      <c r="O205" s="20">
        <f t="shared" si="31"/>
        <v>100</v>
      </c>
      <c r="P205" s="20">
        <f t="shared" si="32"/>
        <v>0</v>
      </c>
      <c r="Q205" s="20">
        <f t="shared" si="33"/>
        <v>100</v>
      </c>
      <c r="R205" s="21">
        <f t="shared" si="34"/>
        <v>67.5</v>
      </c>
      <c r="S205" s="21">
        <f t="shared" si="35"/>
        <v>55</v>
      </c>
      <c r="T205" s="21">
        <f t="shared" si="36"/>
        <v>67.5</v>
      </c>
      <c r="U205" s="21">
        <f t="shared" si="37"/>
        <v>62.5</v>
      </c>
      <c r="V205" s="20">
        <f t="shared" si="38"/>
        <v>63.333333333333336</v>
      </c>
      <c r="W205" s="20">
        <f t="shared" si="39"/>
        <v>63.125</v>
      </c>
    </row>
    <row r="206" spans="1:23" ht="13.5" x14ac:dyDescent="0.25">
      <c r="A206" s="3">
        <v>42306</v>
      </c>
      <c r="B206" s="2">
        <v>4.1234000000000002</v>
      </c>
      <c r="C206" s="2">
        <v>44.074853798532594</v>
      </c>
      <c r="D206" s="2">
        <v>2.4553395876811379E-2</v>
      </c>
      <c r="E206" s="2">
        <v>-3.0719807687797876E-2</v>
      </c>
      <c r="F206" s="2">
        <v>4.1357599999999994</v>
      </c>
      <c r="G206" s="2">
        <v>4.1270000000000007</v>
      </c>
      <c r="H206" s="2">
        <v>4.1570400000000003</v>
      </c>
      <c r="I206" s="2">
        <v>4.186674</v>
      </c>
      <c r="J206" s="2">
        <v>4.1972180000000039</v>
      </c>
      <c r="K206" s="17" t="s">
        <v>52</v>
      </c>
      <c r="L206" s="17" t="s">
        <v>50</v>
      </c>
      <c r="M206" s="17" t="s">
        <v>54</v>
      </c>
      <c r="N206" s="20">
        <f t="shared" si="30"/>
        <v>50</v>
      </c>
      <c r="O206" s="20">
        <f t="shared" si="31"/>
        <v>100</v>
      </c>
      <c r="P206" s="20">
        <f t="shared" si="32"/>
        <v>0</v>
      </c>
      <c r="Q206" s="20">
        <f t="shared" si="33"/>
        <v>83</v>
      </c>
      <c r="R206" s="21">
        <f t="shared" si="34"/>
        <v>64.95</v>
      </c>
      <c r="S206" s="21">
        <f t="shared" si="35"/>
        <v>50.75</v>
      </c>
      <c r="T206" s="21">
        <f t="shared" si="36"/>
        <v>59.85</v>
      </c>
      <c r="U206" s="21">
        <f t="shared" si="37"/>
        <v>58.25</v>
      </c>
      <c r="V206" s="20">
        <f t="shared" si="38"/>
        <v>58.516666666666673</v>
      </c>
      <c r="W206" s="20">
        <f t="shared" si="39"/>
        <v>58.45</v>
      </c>
    </row>
    <row r="207" spans="1:23" ht="13.5" x14ac:dyDescent="0.25">
      <c r="A207" s="3">
        <v>42307</v>
      </c>
      <c r="B207" s="2">
        <v>4.1071999999999997</v>
      </c>
      <c r="C207" s="2">
        <v>41.919821013124768</v>
      </c>
      <c r="D207" s="2">
        <v>1.9106865683106378E-2</v>
      </c>
      <c r="E207" s="2">
        <v>-2.862512254682429E-2</v>
      </c>
      <c r="F207" s="2">
        <v>4.1325199999999995</v>
      </c>
      <c r="G207" s="2">
        <v>4.1253800000000007</v>
      </c>
      <c r="H207" s="2">
        <v>4.1513600000000013</v>
      </c>
      <c r="I207" s="2">
        <v>4.1844020000000004</v>
      </c>
      <c r="J207" s="2">
        <v>4.1997380000000044</v>
      </c>
      <c r="K207" s="17" t="s">
        <v>48</v>
      </c>
      <c r="L207" s="17" t="s">
        <v>49</v>
      </c>
      <c r="M207" s="17" t="s">
        <v>47</v>
      </c>
      <c r="N207" s="20">
        <f t="shared" si="30"/>
        <v>50</v>
      </c>
      <c r="O207" s="20">
        <f t="shared" si="31"/>
        <v>100</v>
      </c>
      <c r="P207" s="20">
        <f t="shared" si="32"/>
        <v>0</v>
      </c>
      <c r="Q207" s="20">
        <f t="shared" si="33"/>
        <v>0</v>
      </c>
      <c r="R207" s="21">
        <f t="shared" si="34"/>
        <v>52.5</v>
      </c>
      <c r="S207" s="21">
        <f t="shared" si="35"/>
        <v>30</v>
      </c>
      <c r="T207" s="21">
        <f t="shared" si="36"/>
        <v>22.5</v>
      </c>
      <c r="U207" s="21">
        <f t="shared" si="37"/>
        <v>37.5</v>
      </c>
      <c r="V207" s="20">
        <f t="shared" si="38"/>
        <v>35</v>
      </c>
      <c r="W207" s="20">
        <f t="shared" si="39"/>
        <v>35.625</v>
      </c>
    </row>
    <row r="208" spans="1:23" ht="13.5" x14ac:dyDescent="0.25">
      <c r="A208" s="3">
        <v>42310</v>
      </c>
      <c r="B208" s="2">
        <v>4.1364000000000001</v>
      </c>
      <c r="C208" s="2">
        <v>46.954418304091718</v>
      </c>
      <c r="D208" s="2">
        <v>1.3643551534954668E-2</v>
      </c>
      <c r="E208" s="2">
        <v>-2.3379074496371229E-2</v>
      </c>
      <c r="F208" s="2">
        <v>4.1351200000000006</v>
      </c>
      <c r="G208" s="2">
        <v>4.1260300000000001</v>
      </c>
      <c r="H208" s="2">
        <v>4.1487600000000011</v>
      </c>
      <c r="I208" s="2">
        <v>4.1827140000000007</v>
      </c>
      <c r="J208" s="2">
        <v>4.2025115000000044</v>
      </c>
      <c r="K208" s="17" t="s">
        <v>48</v>
      </c>
      <c r="L208" s="17" t="s">
        <v>49</v>
      </c>
      <c r="M208" s="17" t="s">
        <v>51</v>
      </c>
      <c r="N208" s="20">
        <f t="shared" si="30"/>
        <v>50</v>
      </c>
      <c r="O208" s="20">
        <f t="shared" si="31"/>
        <v>100</v>
      </c>
      <c r="P208" s="20">
        <f t="shared" si="32"/>
        <v>0</v>
      </c>
      <c r="Q208" s="20">
        <f t="shared" si="33"/>
        <v>0</v>
      </c>
      <c r="R208" s="21">
        <f t="shared" si="34"/>
        <v>52.5</v>
      </c>
      <c r="S208" s="21">
        <f t="shared" si="35"/>
        <v>30</v>
      </c>
      <c r="T208" s="21">
        <f t="shared" si="36"/>
        <v>22.5</v>
      </c>
      <c r="U208" s="21">
        <f t="shared" si="37"/>
        <v>37.5</v>
      </c>
      <c r="V208" s="20">
        <f t="shared" si="38"/>
        <v>35</v>
      </c>
      <c r="W208" s="20">
        <f t="shared" si="39"/>
        <v>35.625</v>
      </c>
    </row>
    <row r="209" spans="1:23" ht="13.5" x14ac:dyDescent="0.25">
      <c r="A209" s="3">
        <v>42311</v>
      </c>
      <c r="B209" s="2">
        <v>4.1234000000000002</v>
      </c>
      <c r="C209" s="2">
        <v>45.080831189943062</v>
      </c>
      <c r="D209" s="2">
        <v>-8.8803136214377076E-4</v>
      </c>
      <c r="E209" s="2">
        <v>-1.6151613865991715E-2</v>
      </c>
      <c r="F209" s="2">
        <v>4.1292600000000004</v>
      </c>
      <c r="G209" s="2">
        <v>4.1325199999999995</v>
      </c>
      <c r="H209" s="2">
        <v>4.1455100000000007</v>
      </c>
      <c r="I209" s="2">
        <v>4.1807660000000011</v>
      </c>
      <c r="J209" s="2">
        <v>4.205158500000004</v>
      </c>
      <c r="K209" s="17" t="s">
        <v>48</v>
      </c>
      <c r="L209" s="17" t="s">
        <v>49</v>
      </c>
      <c r="M209" s="17" t="s">
        <v>47</v>
      </c>
      <c r="N209" s="20">
        <f t="shared" si="30"/>
        <v>50</v>
      </c>
      <c r="O209" s="20">
        <f t="shared" si="31"/>
        <v>100</v>
      </c>
      <c r="P209" s="20">
        <f t="shared" si="32"/>
        <v>0</v>
      </c>
      <c r="Q209" s="20">
        <f t="shared" si="33"/>
        <v>0</v>
      </c>
      <c r="R209" s="21">
        <f t="shared" si="34"/>
        <v>52.5</v>
      </c>
      <c r="S209" s="21">
        <f t="shared" si="35"/>
        <v>30</v>
      </c>
      <c r="T209" s="21">
        <f t="shared" si="36"/>
        <v>22.5</v>
      </c>
      <c r="U209" s="21">
        <f t="shared" si="37"/>
        <v>37.5</v>
      </c>
      <c r="V209" s="20">
        <f t="shared" si="38"/>
        <v>35</v>
      </c>
      <c r="W209" s="20">
        <f t="shared" si="39"/>
        <v>35.625</v>
      </c>
    </row>
    <row r="210" spans="1:23" ht="13.5" x14ac:dyDescent="0.25">
      <c r="A210" s="3">
        <v>42312</v>
      </c>
      <c r="B210" s="2">
        <v>4.1234000000000002</v>
      </c>
      <c r="C210" s="2">
        <v>45.080831189943069</v>
      </c>
      <c r="D210" s="2">
        <v>1.4896519106386563E-3</v>
      </c>
      <c r="E210" s="2">
        <v>-5.6214558479264235E-3</v>
      </c>
      <c r="F210" s="2">
        <v>4.1227600000000004</v>
      </c>
      <c r="G210" s="2">
        <v>4.1295900000000003</v>
      </c>
      <c r="H210" s="2">
        <v>4.1422600000000012</v>
      </c>
      <c r="I210" s="2">
        <v>4.1781020000000009</v>
      </c>
      <c r="J210" s="2">
        <v>4.2077900000000037</v>
      </c>
      <c r="K210" s="17" t="s">
        <v>48</v>
      </c>
      <c r="L210" s="17" t="s">
        <v>49</v>
      </c>
      <c r="M210" s="17" t="s">
        <v>47</v>
      </c>
      <c r="N210" s="20">
        <f t="shared" si="30"/>
        <v>50</v>
      </c>
      <c r="O210" s="20">
        <f t="shared" si="31"/>
        <v>100</v>
      </c>
      <c r="P210" s="20">
        <f t="shared" si="32"/>
        <v>0</v>
      </c>
      <c r="Q210" s="20">
        <f t="shared" si="33"/>
        <v>0</v>
      </c>
      <c r="R210" s="21">
        <f t="shared" si="34"/>
        <v>52.5</v>
      </c>
      <c r="S210" s="21">
        <f t="shared" si="35"/>
        <v>30</v>
      </c>
      <c r="T210" s="21">
        <f t="shared" si="36"/>
        <v>22.5</v>
      </c>
      <c r="U210" s="21">
        <f t="shared" si="37"/>
        <v>37.5</v>
      </c>
      <c r="V210" s="20">
        <f t="shared" si="38"/>
        <v>35</v>
      </c>
      <c r="W210" s="20">
        <f t="shared" si="39"/>
        <v>35.625</v>
      </c>
    </row>
    <row r="211" spans="1:23" ht="13.5" x14ac:dyDescent="0.25">
      <c r="A211" s="3">
        <v>42313</v>
      </c>
      <c r="B211" s="2">
        <v>4.1234000000000002</v>
      </c>
      <c r="C211" s="2">
        <v>45.080831189943062</v>
      </c>
      <c r="D211" s="2">
        <v>-3.3056378060791758E-4</v>
      </c>
      <c r="E211" s="2">
        <v>6.8327354534344778E-3</v>
      </c>
      <c r="F211" s="2">
        <v>4.1227600000000004</v>
      </c>
      <c r="G211" s="2">
        <v>4.1292600000000004</v>
      </c>
      <c r="H211" s="2">
        <v>4.1390100000000007</v>
      </c>
      <c r="I211" s="2">
        <v>4.1761540000000013</v>
      </c>
      <c r="J211" s="2">
        <v>4.2104525000000042</v>
      </c>
      <c r="K211" s="17" t="s">
        <v>48</v>
      </c>
      <c r="L211" s="17" t="s">
        <v>49</v>
      </c>
      <c r="M211" s="17" t="s">
        <v>55</v>
      </c>
      <c r="N211" s="20">
        <f t="shared" si="30"/>
        <v>50</v>
      </c>
      <c r="O211" s="20">
        <f t="shared" si="31"/>
        <v>100</v>
      </c>
      <c r="P211" s="20">
        <f t="shared" si="32"/>
        <v>0</v>
      </c>
      <c r="Q211" s="20">
        <f t="shared" si="33"/>
        <v>0</v>
      </c>
      <c r="R211" s="21">
        <f t="shared" si="34"/>
        <v>52.5</v>
      </c>
      <c r="S211" s="21">
        <f t="shared" si="35"/>
        <v>30</v>
      </c>
      <c r="T211" s="21">
        <f t="shared" si="36"/>
        <v>22.5</v>
      </c>
      <c r="U211" s="21">
        <f t="shared" si="37"/>
        <v>37.5</v>
      </c>
      <c r="V211" s="20">
        <f t="shared" si="38"/>
        <v>35</v>
      </c>
      <c r="W211" s="20">
        <f t="shared" si="39"/>
        <v>35.625</v>
      </c>
    </row>
    <row r="212" spans="1:23" ht="13.5" x14ac:dyDescent="0.25">
      <c r="A212" s="3">
        <v>42314</v>
      </c>
      <c r="B212" s="2">
        <v>4.1071999999999997</v>
      </c>
      <c r="C212" s="2">
        <v>42.444816655925571</v>
      </c>
      <c r="D212" s="2">
        <v>-1.0229770568761509E-3</v>
      </c>
      <c r="E212" s="2">
        <v>1.4965741609545393E-2</v>
      </c>
      <c r="F212" s="2">
        <v>4.1227599999999995</v>
      </c>
      <c r="G212" s="2">
        <v>4.1276400000000004</v>
      </c>
      <c r="H212" s="2">
        <v>4.1349500000000017</v>
      </c>
      <c r="I212" s="2">
        <v>4.1738820000000008</v>
      </c>
      <c r="J212" s="2">
        <v>4.2130030000000041</v>
      </c>
      <c r="K212" s="17" t="s">
        <v>48</v>
      </c>
      <c r="L212" s="17" t="s">
        <v>49</v>
      </c>
      <c r="M212" s="17" t="s">
        <v>55</v>
      </c>
      <c r="N212" s="20">
        <f t="shared" si="30"/>
        <v>50</v>
      </c>
      <c r="O212" s="20">
        <f t="shared" si="31"/>
        <v>100</v>
      </c>
      <c r="P212" s="20">
        <f t="shared" si="32"/>
        <v>0</v>
      </c>
      <c r="Q212" s="20">
        <f t="shared" si="33"/>
        <v>0</v>
      </c>
      <c r="R212" s="21">
        <f t="shared" si="34"/>
        <v>52.5</v>
      </c>
      <c r="S212" s="21">
        <f t="shared" si="35"/>
        <v>30</v>
      </c>
      <c r="T212" s="21">
        <f t="shared" si="36"/>
        <v>22.5</v>
      </c>
      <c r="U212" s="21">
        <f t="shared" si="37"/>
        <v>37.5</v>
      </c>
      <c r="V212" s="20">
        <f t="shared" si="38"/>
        <v>35</v>
      </c>
      <c r="W212" s="20">
        <f t="shared" si="39"/>
        <v>35.625</v>
      </c>
    </row>
    <row r="213" spans="1:23" ht="13.5" x14ac:dyDescent="0.25">
      <c r="A213" s="3">
        <v>42317</v>
      </c>
      <c r="B213" s="2">
        <v>4.1234000000000002</v>
      </c>
      <c r="C213" s="2">
        <v>45.854417938107595</v>
      </c>
      <c r="D213" s="2">
        <v>-2.5691928481768045E-3</v>
      </c>
      <c r="E213" s="2">
        <v>2.5077093524872709E-2</v>
      </c>
      <c r="F213" s="2">
        <v>4.1201600000000003</v>
      </c>
      <c r="G213" s="2">
        <v>4.1276399999999995</v>
      </c>
      <c r="H213" s="2">
        <v>4.1325150000000015</v>
      </c>
      <c r="I213" s="2">
        <v>4.1694000000000013</v>
      </c>
      <c r="J213" s="2">
        <v>4.2156345000000037</v>
      </c>
      <c r="K213" s="17" t="s">
        <v>48</v>
      </c>
      <c r="L213" s="17" t="s">
        <v>49</v>
      </c>
      <c r="M213" s="17" t="s">
        <v>47</v>
      </c>
      <c r="N213" s="20">
        <f t="shared" si="30"/>
        <v>50</v>
      </c>
      <c r="O213" s="20">
        <f t="shared" si="31"/>
        <v>100</v>
      </c>
      <c r="P213" s="20">
        <f t="shared" si="32"/>
        <v>0</v>
      </c>
      <c r="Q213" s="20">
        <f t="shared" si="33"/>
        <v>0</v>
      </c>
      <c r="R213" s="21">
        <f t="shared" si="34"/>
        <v>52.5</v>
      </c>
      <c r="S213" s="21">
        <f t="shared" si="35"/>
        <v>30</v>
      </c>
      <c r="T213" s="21">
        <f t="shared" si="36"/>
        <v>22.5</v>
      </c>
      <c r="U213" s="21">
        <f t="shared" si="37"/>
        <v>37.5</v>
      </c>
      <c r="V213" s="20">
        <f t="shared" si="38"/>
        <v>35</v>
      </c>
      <c r="W213" s="20">
        <f t="shared" si="39"/>
        <v>35.625</v>
      </c>
    </row>
    <row r="214" spans="1:23" ht="13.5" x14ac:dyDescent="0.25">
      <c r="A214" s="3">
        <v>42318</v>
      </c>
      <c r="B214" s="2">
        <v>4.1234000000000002</v>
      </c>
      <c r="C214" s="2">
        <v>45.854417938107595</v>
      </c>
      <c r="D214" s="2">
        <v>7.5635538197982299E-4</v>
      </c>
      <c r="E214" s="2">
        <v>3.1555868565458098E-2</v>
      </c>
      <c r="F214" s="2">
        <v>4.1201600000000003</v>
      </c>
      <c r="G214" s="2">
        <v>4.1247100000000003</v>
      </c>
      <c r="H214" s="2">
        <v>4.129265000000002</v>
      </c>
      <c r="I214" s="2">
        <v>4.1674520000000017</v>
      </c>
      <c r="J214" s="2">
        <v>4.2182660000000043</v>
      </c>
      <c r="K214" s="17" t="s">
        <v>48</v>
      </c>
      <c r="L214" s="17" t="s">
        <v>55</v>
      </c>
      <c r="M214" s="17" t="s">
        <v>55</v>
      </c>
      <c r="N214" s="20">
        <f t="shared" si="30"/>
        <v>50</v>
      </c>
      <c r="O214" s="20">
        <f t="shared" si="31"/>
        <v>100</v>
      </c>
      <c r="P214" s="20">
        <f t="shared" si="32"/>
        <v>0</v>
      </c>
      <c r="Q214" s="20">
        <f t="shared" si="33"/>
        <v>16.5</v>
      </c>
      <c r="R214" s="21">
        <f t="shared" si="34"/>
        <v>54.975000000000001</v>
      </c>
      <c r="S214" s="21">
        <f t="shared" si="35"/>
        <v>34.125</v>
      </c>
      <c r="T214" s="21">
        <f t="shared" si="36"/>
        <v>29.925000000000001</v>
      </c>
      <c r="U214" s="21">
        <f t="shared" si="37"/>
        <v>41.625</v>
      </c>
      <c r="V214" s="20">
        <f t="shared" si="38"/>
        <v>39.674999999999997</v>
      </c>
      <c r="W214" s="20">
        <f t="shared" si="39"/>
        <v>40.162499999999994</v>
      </c>
    </row>
    <row r="215" spans="1:23" ht="13.5" x14ac:dyDescent="0.25">
      <c r="A215" s="3">
        <v>42319</v>
      </c>
      <c r="B215" s="2">
        <v>4.0910000000000002</v>
      </c>
      <c r="C215" s="2">
        <v>40.314763966738319</v>
      </c>
      <c r="D215" s="2">
        <v>6.5794332787474374E-3</v>
      </c>
      <c r="E215" s="2">
        <v>3.5999028027575347E-2</v>
      </c>
      <c r="F215" s="2">
        <v>4.1136800000000004</v>
      </c>
      <c r="G215" s="2">
        <v>4.11822</v>
      </c>
      <c r="H215" s="2">
        <v>4.1242350000000005</v>
      </c>
      <c r="I215" s="2">
        <v>4.1647900000000018</v>
      </c>
      <c r="J215" s="2">
        <v>4.2204285000000041</v>
      </c>
      <c r="K215" s="17" t="s">
        <v>48</v>
      </c>
      <c r="L215" s="17" t="s">
        <v>55</v>
      </c>
      <c r="M215" s="17" t="s">
        <v>47</v>
      </c>
      <c r="N215" s="20">
        <f t="shared" si="30"/>
        <v>50</v>
      </c>
      <c r="O215" s="20">
        <f t="shared" si="31"/>
        <v>100</v>
      </c>
      <c r="P215" s="20">
        <f t="shared" si="32"/>
        <v>0</v>
      </c>
      <c r="Q215" s="20">
        <f t="shared" si="33"/>
        <v>16.5</v>
      </c>
      <c r="R215" s="21">
        <f t="shared" si="34"/>
        <v>54.975000000000001</v>
      </c>
      <c r="S215" s="21">
        <f t="shared" si="35"/>
        <v>34.125</v>
      </c>
      <c r="T215" s="21">
        <f t="shared" si="36"/>
        <v>29.925000000000001</v>
      </c>
      <c r="U215" s="21">
        <f t="shared" si="37"/>
        <v>41.625</v>
      </c>
      <c r="V215" s="20">
        <f t="shared" si="38"/>
        <v>39.674999999999997</v>
      </c>
      <c r="W215" s="20">
        <f t="shared" si="39"/>
        <v>40.162499999999994</v>
      </c>
    </row>
    <row r="216" spans="1:23" ht="13.5" x14ac:dyDescent="0.25">
      <c r="A216" s="3">
        <v>42320</v>
      </c>
      <c r="B216" s="2">
        <v>4.1234000000000002</v>
      </c>
      <c r="C216" s="2">
        <v>47.186004621226203</v>
      </c>
      <c r="D216" s="2">
        <v>4.4062956391339725E-3</v>
      </c>
      <c r="E216" s="2">
        <v>3.8560510043003121E-2</v>
      </c>
      <c r="F216" s="2">
        <v>4.1136800000000004</v>
      </c>
      <c r="G216" s="2">
        <v>4.1182199999999991</v>
      </c>
      <c r="H216" s="2">
        <v>4.1226100000000017</v>
      </c>
      <c r="I216" s="2">
        <v>4.1628420000000013</v>
      </c>
      <c r="J216" s="2">
        <v>4.2227530000000044</v>
      </c>
      <c r="K216" s="17" t="s">
        <v>48</v>
      </c>
      <c r="L216" s="17" t="s">
        <v>55</v>
      </c>
      <c r="M216" s="17" t="s">
        <v>55</v>
      </c>
      <c r="N216" s="20">
        <f t="shared" si="30"/>
        <v>50</v>
      </c>
      <c r="O216" s="20">
        <f t="shared" si="31"/>
        <v>100</v>
      </c>
      <c r="P216" s="20">
        <f t="shared" si="32"/>
        <v>0</v>
      </c>
      <c r="Q216" s="20">
        <f t="shared" si="33"/>
        <v>16.5</v>
      </c>
      <c r="R216" s="21">
        <f t="shared" si="34"/>
        <v>54.975000000000001</v>
      </c>
      <c r="S216" s="21">
        <f t="shared" si="35"/>
        <v>34.125</v>
      </c>
      <c r="T216" s="21">
        <f t="shared" si="36"/>
        <v>29.925000000000001</v>
      </c>
      <c r="U216" s="21">
        <f t="shared" si="37"/>
        <v>41.625</v>
      </c>
      <c r="V216" s="20">
        <f t="shared" si="38"/>
        <v>39.674999999999997</v>
      </c>
      <c r="W216" s="20">
        <f t="shared" si="39"/>
        <v>40.162499999999994</v>
      </c>
    </row>
    <row r="217" spans="1:23" ht="13.5" x14ac:dyDescent="0.25">
      <c r="A217" s="3">
        <v>42321</v>
      </c>
      <c r="B217" s="2">
        <v>4.1234000000000002</v>
      </c>
      <c r="C217" s="2">
        <v>47.186004621226203</v>
      </c>
      <c r="D217" s="2">
        <v>1.6117303671236982E-4</v>
      </c>
      <c r="E217" s="2">
        <v>3.9715072641365472E-2</v>
      </c>
      <c r="F217" s="2">
        <v>4.1169200000000004</v>
      </c>
      <c r="G217" s="2">
        <v>4.1198400000000008</v>
      </c>
      <c r="H217" s="2">
        <v>4.1226100000000008</v>
      </c>
      <c r="I217" s="2">
        <v>4.159270000000002</v>
      </c>
      <c r="J217" s="2">
        <v>4.2250775000000047</v>
      </c>
      <c r="K217" s="17" t="s">
        <v>52</v>
      </c>
      <c r="L217" s="17" t="s">
        <v>50</v>
      </c>
      <c r="M217" s="17" t="s">
        <v>53</v>
      </c>
      <c r="N217" s="20">
        <f t="shared" si="30"/>
        <v>50</v>
      </c>
      <c r="O217" s="20">
        <f t="shared" si="31"/>
        <v>100</v>
      </c>
      <c r="P217" s="20">
        <f t="shared" si="32"/>
        <v>0</v>
      </c>
      <c r="Q217" s="20">
        <f t="shared" si="33"/>
        <v>100</v>
      </c>
      <c r="R217" s="21">
        <f t="shared" si="34"/>
        <v>67.5</v>
      </c>
      <c r="S217" s="21">
        <f t="shared" si="35"/>
        <v>55</v>
      </c>
      <c r="T217" s="21">
        <f t="shared" si="36"/>
        <v>67.5</v>
      </c>
      <c r="U217" s="21">
        <f t="shared" si="37"/>
        <v>62.5</v>
      </c>
      <c r="V217" s="20">
        <f t="shared" si="38"/>
        <v>63.333333333333336</v>
      </c>
      <c r="W217" s="20">
        <f t="shared" si="39"/>
        <v>63.125</v>
      </c>
    </row>
    <row r="218" spans="1:23" ht="13.5" x14ac:dyDescent="0.25">
      <c r="A218" s="3">
        <v>42324</v>
      </c>
      <c r="B218" s="2">
        <v>4.1234000000000002</v>
      </c>
      <c r="C218" s="2">
        <v>47.186004621226211</v>
      </c>
      <c r="D218" s="2">
        <v>1.1410778577589653E-3</v>
      </c>
      <c r="E218" s="2">
        <v>4.1469925035518919E-2</v>
      </c>
      <c r="F218" s="2">
        <v>4.1169200000000004</v>
      </c>
      <c r="G218" s="2">
        <v>4.1185400000000003</v>
      </c>
      <c r="H218" s="2">
        <v>4.1222850000000006</v>
      </c>
      <c r="I218" s="2">
        <v>4.1573220000000024</v>
      </c>
      <c r="J218" s="2">
        <v>4.2275555000000038</v>
      </c>
      <c r="K218" s="17" t="s">
        <v>48</v>
      </c>
      <c r="L218" s="17" t="s">
        <v>55</v>
      </c>
      <c r="M218" s="17" t="s">
        <v>55</v>
      </c>
      <c r="N218" s="20">
        <f t="shared" si="30"/>
        <v>50</v>
      </c>
      <c r="O218" s="20">
        <f t="shared" si="31"/>
        <v>100</v>
      </c>
      <c r="P218" s="20">
        <f t="shared" si="32"/>
        <v>0</v>
      </c>
      <c r="Q218" s="20">
        <f t="shared" si="33"/>
        <v>16.5</v>
      </c>
      <c r="R218" s="21">
        <f t="shared" si="34"/>
        <v>54.975000000000001</v>
      </c>
      <c r="S218" s="21">
        <f t="shared" si="35"/>
        <v>34.125</v>
      </c>
      <c r="T218" s="21">
        <f t="shared" si="36"/>
        <v>29.925000000000001</v>
      </c>
      <c r="U218" s="21">
        <f t="shared" si="37"/>
        <v>41.625</v>
      </c>
      <c r="V218" s="20">
        <f t="shared" si="38"/>
        <v>39.674999999999997</v>
      </c>
      <c r="W218" s="20">
        <f t="shared" si="39"/>
        <v>40.162499999999994</v>
      </c>
    </row>
    <row r="219" spans="1:23" ht="13.5" x14ac:dyDescent="0.25">
      <c r="A219" s="3">
        <v>42325</v>
      </c>
      <c r="B219" s="2">
        <v>4.1234000000000002</v>
      </c>
      <c r="C219" s="2">
        <v>47.186004621226211</v>
      </c>
      <c r="D219" s="2">
        <v>4.3953967036713948E-5</v>
      </c>
      <c r="E219" s="2">
        <v>4.3737023956718427E-2</v>
      </c>
      <c r="F219" s="2">
        <v>4.1169200000000004</v>
      </c>
      <c r="G219" s="2">
        <v>4.1185400000000003</v>
      </c>
      <c r="H219" s="2">
        <v>4.1255300000000004</v>
      </c>
      <c r="I219" s="2">
        <v>4.1553740000000019</v>
      </c>
      <c r="J219" s="2">
        <v>4.2298800000000032</v>
      </c>
      <c r="K219" s="17" t="s">
        <v>48</v>
      </c>
      <c r="L219" s="17" t="s">
        <v>55</v>
      </c>
      <c r="M219" s="17" t="s">
        <v>55</v>
      </c>
      <c r="N219" s="20">
        <f t="shared" si="30"/>
        <v>50</v>
      </c>
      <c r="O219" s="20">
        <f t="shared" si="31"/>
        <v>100</v>
      </c>
      <c r="P219" s="20">
        <f t="shared" si="32"/>
        <v>0</v>
      </c>
      <c r="Q219" s="20">
        <f t="shared" si="33"/>
        <v>16.5</v>
      </c>
      <c r="R219" s="21">
        <f t="shared" si="34"/>
        <v>54.975000000000001</v>
      </c>
      <c r="S219" s="21">
        <f t="shared" si="35"/>
        <v>34.125</v>
      </c>
      <c r="T219" s="21">
        <f t="shared" si="36"/>
        <v>29.925000000000001</v>
      </c>
      <c r="U219" s="21">
        <f t="shared" si="37"/>
        <v>41.625</v>
      </c>
      <c r="V219" s="20">
        <f t="shared" si="38"/>
        <v>39.674999999999997</v>
      </c>
      <c r="W219" s="20">
        <f t="shared" si="39"/>
        <v>40.162499999999994</v>
      </c>
    </row>
    <row r="220" spans="1:23" ht="13.5" x14ac:dyDescent="0.25">
      <c r="A220" s="3">
        <v>42326</v>
      </c>
      <c r="B220" s="2">
        <v>4.117</v>
      </c>
      <c r="C220" s="2">
        <v>45.785545821548389</v>
      </c>
      <c r="D220" s="2">
        <v>-3.4204285865158113E-4</v>
      </c>
      <c r="E220" s="2">
        <v>4.6832584406791708E-2</v>
      </c>
      <c r="F220" s="2">
        <v>4.1221200000000007</v>
      </c>
      <c r="G220" s="2">
        <v>4.1178999999999997</v>
      </c>
      <c r="H220" s="2">
        <v>4.1237450000000013</v>
      </c>
      <c r="I220" s="2">
        <v>4.1532980000000022</v>
      </c>
      <c r="J220" s="2">
        <v>4.2321725000000034</v>
      </c>
      <c r="K220" s="17" t="s">
        <v>48</v>
      </c>
      <c r="L220" s="17" t="s">
        <v>49</v>
      </c>
      <c r="M220" s="17" t="s">
        <v>51</v>
      </c>
      <c r="N220" s="20">
        <f t="shared" si="30"/>
        <v>50</v>
      </c>
      <c r="O220" s="20">
        <f t="shared" si="31"/>
        <v>100</v>
      </c>
      <c r="P220" s="20">
        <f t="shared" si="32"/>
        <v>0</v>
      </c>
      <c r="Q220" s="20">
        <f t="shared" si="33"/>
        <v>0</v>
      </c>
      <c r="R220" s="21">
        <f t="shared" si="34"/>
        <v>52.5</v>
      </c>
      <c r="S220" s="21">
        <f t="shared" si="35"/>
        <v>30</v>
      </c>
      <c r="T220" s="21">
        <f t="shared" si="36"/>
        <v>22.5</v>
      </c>
      <c r="U220" s="21">
        <f t="shared" si="37"/>
        <v>37.5</v>
      </c>
      <c r="V220" s="20">
        <f t="shared" si="38"/>
        <v>35</v>
      </c>
      <c r="W220" s="20">
        <f t="shared" si="39"/>
        <v>35.625</v>
      </c>
    </row>
    <row r="221" spans="1:23" ht="13.5" x14ac:dyDescent="0.25">
      <c r="A221" s="3">
        <v>42327</v>
      </c>
      <c r="B221" s="2">
        <v>4.2988</v>
      </c>
      <c r="C221" s="2">
        <v>71.584777738953235</v>
      </c>
      <c r="D221" s="2">
        <v>-1.4034296293493398E-2</v>
      </c>
      <c r="E221" s="2">
        <v>5.2104888892607171E-2</v>
      </c>
      <c r="F221" s="2">
        <v>4.1572000000000005</v>
      </c>
      <c r="G221" s="2">
        <v>4.13544</v>
      </c>
      <c r="H221" s="2">
        <v>4.1323500000000006</v>
      </c>
      <c r="I221" s="2">
        <v>4.1548580000000017</v>
      </c>
      <c r="J221" s="2">
        <v>4.2352200000000035</v>
      </c>
      <c r="K221" s="17" t="s">
        <v>52</v>
      </c>
      <c r="L221" s="17" t="s">
        <v>50</v>
      </c>
      <c r="M221" s="17" t="s">
        <v>53</v>
      </c>
      <c r="N221" s="20">
        <f t="shared" si="30"/>
        <v>50</v>
      </c>
      <c r="O221" s="20">
        <f t="shared" si="31"/>
        <v>100</v>
      </c>
      <c r="P221" s="20">
        <f t="shared" si="32"/>
        <v>0</v>
      </c>
      <c r="Q221" s="20">
        <f t="shared" si="33"/>
        <v>100</v>
      </c>
      <c r="R221" s="21">
        <f t="shared" si="34"/>
        <v>67.5</v>
      </c>
      <c r="S221" s="21">
        <f t="shared" si="35"/>
        <v>55</v>
      </c>
      <c r="T221" s="21">
        <f t="shared" si="36"/>
        <v>67.5</v>
      </c>
      <c r="U221" s="21">
        <f t="shared" si="37"/>
        <v>62.5</v>
      </c>
      <c r="V221" s="20">
        <f t="shared" si="38"/>
        <v>63.333333333333336</v>
      </c>
      <c r="W221" s="20">
        <f t="shared" si="39"/>
        <v>63.125</v>
      </c>
    </row>
    <row r="222" spans="1:23" ht="13.5" x14ac:dyDescent="0.25">
      <c r="A222" s="3">
        <v>42328</v>
      </c>
      <c r="B222" s="2">
        <v>4.4448999999999996</v>
      </c>
      <c r="C222" s="2">
        <v>79.873680839181674</v>
      </c>
      <c r="D222" s="2">
        <v>-3.9915300593800218E-2</v>
      </c>
      <c r="E222" s="2">
        <v>5.9083146011500137E-2</v>
      </c>
      <c r="F222" s="2">
        <v>4.2215000000000007</v>
      </c>
      <c r="G222" s="2">
        <v>4.1692099999999996</v>
      </c>
      <c r="H222" s="2">
        <v>4.1484250000000014</v>
      </c>
      <c r="I222" s="2">
        <v>4.1593400000000011</v>
      </c>
      <c r="J222" s="2">
        <v>4.2383985000000033</v>
      </c>
      <c r="K222" s="17" t="s">
        <v>52</v>
      </c>
      <c r="L222" s="17" t="s">
        <v>50</v>
      </c>
      <c r="M222" s="17" t="s">
        <v>53</v>
      </c>
      <c r="N222" s="20">
        <f t="shared" si="30"/>
        <v>50</v>
      </c>
      <c r="O222" s="20">
        <f t="shared" si="31"/>
        <v>100</v>
      </c>
      <c r="P222" s="20">
        <f t="shared" si="32"/>
        <v>0</v>
      </c>
      <c r="Q222" s="20">
        <f t="shared" si="33"/>
        <v>100</v>
      </c>
      <c r="R222" s="21">
        <f t="shared" si="34"/>
        <v>67.5</v>
      </c>
      <c r="S222" s="21">
        <f t="shared" si="35"/>
        <v>55</v>
      </c>
      <c r="T222" s="21">
        <f t="shared" si="36"/>
        <v>67.5</v>
      </c>
      <c r="U222" s="21">
        <f t="shared" si="37"/>
        <v>62.5</v>
      </c>
      <c r="V222" s="20">
        <f t="shared" si="38"/>
        <v>63.333333333333336</v>
      </c>
      <c r="W222" s="20">
        <f t="shared" si="39"/>
        <v>63.125</v>
      </c>
    </row>
    <row r="223" spans="1:23" ht="13.5" x14ac:dyDescent="0.25">
      <c r="A223" s="3">
        <v>42331</v>
      </c>
      <c r="B223" s="2">
        <v>4.4448999999999996</v>
      </c>
      <c r="C223" s="2">
        <v>79.873680839181674</v>
      </c>
      <c r="D223" s="2">
        <v>-6.1093690850805515E-2</v>
      </c>
      <c r="E223" s="2">
        <v>6.7159531710108605E-2</v>
      </c>
      <c r="F223" s="2">
        <v>4.2858000000000001</v>
      </c>
      <c r="G223" s="2">
        <v>4.2013599999999993</v>
      </c>
      <c r="H223" s="2">
        <v>4.1645000000000012</v>
      </c>
      <c r="I223" s="2">
        <v>4.1647300000000005</v>
      </c>
      <c r="J223" s="2">
        <v>4.2411775000000027</v>
      </c>
      <c r="K223" s="17" t="s">
        <v>52</v>
      </c>
      <c r="L223" s="17" t="s">
        <v>50</v>
      </c>
      <c r="M223" s="17" t="s">
        <v>53</v>
      </c>
      <c r="N223" s="20">
        <f t="shared" si="30"/>
        <v>50</v>
      </c>
      <c r="O223" s="20">
        <f t="shared" si="31"/>
        <v>100</v>
      </c>
      <c r="P223" s="20">
        <f t="shared" si="32"/>
        <v>0</v>
      </c>
      <c r="Q223" s="20">
        <f t="shared" si="33"/>
        <v>100</v>
      </c>
      <c r="R223" s="21">
        <f t="shared" si="34"/>
        <v>67.5</v>
      </c>
      <c r="S223" s="21">
        <f t="shared" si="35"/>
        <v>55</v>
      </c>
      <c r="T223" s="21">
        <f t="shared" si="36"/>
        <v>67.5</v>
      </c>
      <c r="U223" s="21">
        <f t="shared" si="37"/>
        <v>62.5</v>
      </c>
      <c r="V223" s="20">
        <f t="shared" si="38"/>
        <v>63.333333333333336</v>
      </c>
      <c r="W223" s="20">
        <f t="shared" si="39"/>
        <v>63.125</v>
      </c>
    </row>
    <row r="224" spans="1:23" ht="13.5" x14ac:dyDescent="0.25">
      <c r="A224" s="3">
        <v>42332</v>
      </c>
      <c r="B224" s="2">
        <v>4.4286000000000003</v>
      </c>
      <c r="C224" s="2">
        <v>76.968547622341177</v>
      </c>
      <c r="D224" s="2">
        <v>-7.9446632609418977E-2</v>
      </c>
      <c r="E224" s="2">
        <v>7.7510148648930716E-2</v>
      </c>
      <c r="F224" s="2">
        <v>4.3468400000000003</v>
      </c>
      <c r="G224" s="2">
        <v>4.2318800000000003</v>
      </c>
      <c r="H224" s="2">
        <v>4.1782950000000012</v>
      </c>
      <c r="I224" s="2">
        <v>4.1697940000000004</v>
      </c>
      <c r="J224" s="2">
        <v>4.2433370000000021</v>
      </c>
      <c r="K224" s="17" t="s">
        <v>52</v>
      </c>
      <c r="L224" s="17" t="s">
        <v>50</v>
      </c>
      <c r="M224" s="17" t="s">
        <v>53</v>
      </c>
      <c r="N224" s="20">
        <f t="shared" si="30"/>
        <v>50</v>
      </c>
      <c r="O224" s="20">
        <f t="shared" si="31"/>
        <v>100</v>
      </c>
      <c r="P224" s="20">
        <f t="shared" si="32"/>
        <v>0</v>
      </c>
      <c r="Q224" s="20">
        <f t="shared" si="33"/>
        <v>100</v>
      </c>
      <c r="R224" s="21">
        <f t="shared" si="34"/>
        <v>67.5</v>
      </c>
      <c r="S224" s="21">
        <f t="shared" si="35"/>
        <v>55</v>
      </c>
      <c r="T224" s="21">
        <f t="shared" si="36"/>
        <v>67.5</v>
      </c>
      <c r="U224" s="21">
        <f t="shared" si="37"/>
        <v>62.5</v>
      </c>
      <c r="V224" s="20">
        <f t="shared" si="38"/>
        <v>63.333333333333336</v>
      </c>
      <c r="W224" s="20">
        <f t="shared" si="39"/>
        <v>63.125</v>
      </c>
    </row>
    <row r="225" spans="1:23" ht="13.5" x14ac:dyDescent="0.25">
      <c r="A225" s="3">
        <v>42333</v>
      </c>
      <c r="B225" s="2">
        <v>4.4286000000000003</v>
      </c>
      <c r="C225" s="2">
        <v>76.968547622341177</v>
      </c>
      <c r="D225" s="2">
        <v>-0.10138302136492072</v>
      </c>
      <c r="E225" s="2">
        <v>8.8669174141181653E-2</v>
      </c>
      <c r="F225" s="2">
        <v>4.40916</v>
      </c>
      <c r="G225" s="2">
        <v>4.2656400000000003</v>
      </c>
      <c r="H225" s="2">
        <v>4.191930000000001</v>
      </c>
      <c r="I225" s="2">
        <v>4.1752479999999998</v>
      </c>
      <c r="J225" s="2">
        <v>4.2454965000000016</v>
      </c>
      <c r="K225" s="17" t="s">
        <v>52</v>
      </c>
      <c r="L225" s="17" t="s">
        <v>50</v>
      </c>
      <c r="M225" s="17" t="s">
        <v>53</v>
      </c>
      <c r="N225" s="20">
        <f t="shared" si="30"/>
        <v>50</v>
      </c>
      <c r="O225" s="20">
        <f t="shared" si="31"/>
        <v>100</v>
      </c>
      <c r="P225" s="20">
        <f t="shared" si="32"/>
        <v>50</v>
      </c>
      <c r="Q225" s="20">
        <f t="shared" si="33"/>
        <v>100</v>
      </c>
      <c r="R225" s="21">
        <f t="shared" si="34"/>
        <v>75</v>
      </c>
      <c r="S225" s="21">
        <f t="shared" si="35"/>
        <v>72.5</v>
      </c>
      <c r="T225" s="21">
        <f t="shared" si="36"/>
        <v>80</v>
      </c>
      <c r="U225" s="21">
        <f t="shared" si="37"/>
        <v>75</v>
      </c>
      <c r="V225" s="20">
        <f t="shared" si="38"/>
        <v>75.833333333333329</v>
      </c>
      <c r="W225" s="20">
        <f t="shared" si="39"/>
        <v>75.625</v>
      </c>
    </row>
    <row r="226" spans="1:23" ht="13.5" x14ac:dyDescent="0.25">
      <c r="A226" s="3">
        <v>42334</v>
      </c>
      <c r="B226" s="2">
        <v>4.4286000000000003</v>
      </c>
      <c r="C226" s="2">
        <v>76.968547622341177</v>
      </c>
      <c r="D226" s="2">
        <v>-0.11627696672760734</v>
      </c>
      <c r="E226" s="2">
        <v>0.1014192779051817</v>
      </c>
      <c r="F226" s="2">
        <v>4.4351199999999995</v>
      </c>
      <c r="G226" s="2">
        <v>4.2961600000000013</v>
      </c>
      <c r="H226" s="2">
        <v>4.2071900000000007</v>
      </c>
      <c r="I226" s="2">
        <v>4.1813520000000004</v>
      </c>
      <c r="J226" s="2">
        <v>4.247656000000001</v>
      </c>
      <c r="K226" s="17" t="s">
        <v>52</v>
      </c>
      <c r="L226" s="17" t="s">
        <v>50</v>
      </c>
      <c r="M226" s="17" t="s">
        <v>53</v>
      </c>
      <c r="N226" s="20">
        <f t="shared" si="30"/>
        <v>50</v>
      </c>
      <c r="O226" s="20">
        <f t="shared" si="31"/>
        <v>100</v>
      </c>
      <c r="P226" s="20">
        <f t="shared" si="32"/>
        <v>50</v>
      </c>
      <c r="Q226" s="20">
        <f t="shared" si="33"/>
        <v>100</v>
      </c>
      <c r="R226" s="21">
        <f t="shared" si="34"/>
        <v>75</v>
      </c>
      <c r="S226" s="21">
        <f t="shared" si="35"/>
        <v>72.5</v>
      </c>
      <c r="T226" s="21">
        <f t="shared" si="36"/>
        <v>80</v>
      </c>
      <c r="U226" s="21">
        <f t="shared" si="37"/>
        <v>75</v>
      </c>
      <c r="V226" s="20">
        <f t="shared" si="38"/>
        <v>75.833333333333329</v>
      </c>
      <c r="W226" s="20">
        <f t="shared" si="39"/>
        <v>75.625</v>
      </c>
    </row>
    <row r="227" spans="1:23" ht="13.5" x14ac:dyDescent="0.25">
      <c r="A227" s="3">
        <v>42335</v>
      </c>
      <c r="B227" s="2">
        <v>4.2207999999999997</v>
      </c>
      <c r="C227" s="2">
        <v>48.741179915925969</v>
      </c>
      <c r="D227" s="2">
        <v>-0.11470638868723348</v>
      </c>
      <c r="E227" s="2">
        <v>0.11578470898599973</v>
      </c>
      <c r="F227" s="2">
        <v>4.3902999999999999</v>
      </c>
      <c r="G227" s="2">
        <v>4.3059000000000003</v>
      </c>
      <c r="H227" s="2">
        <v>4.2128700000000006</v>
      </c>
      <c r="I227" s="2">
        <v>4.1834280000000001</v>
      </c>
      <c r="J227" s="2">
        <v>4.2492375000000013</v>
      </c>
      <c r="K227" s="17" t="s">
        <v>48</v>
      </c>
      <c r="L227" s="17" t="s">
        <v>49</v>
      </c>
      <c r="M227" s="17" t="s">
        <v>47</v>
      </c>
      <c r="N227" s="20">
        <f t="shared" si="30"/>
        <v>50</v>
      </c>
      <c r="O227" s="20">
        <f t="shared" si="31"/>
        <v>100</v>
      </c>
      <c r="P227" s="20">
        <f t="shared" si="32"/>
        <v>50</v>
      </c>
      <c r="Q227" s="20">
        <f t="shared" si="33"/>
        <v>0</v>
      </c>
      <c r="R227" s="21">
        <f t="shared" si="34"/>
        <v>60</v>
      </c>
      <c r="S227" s="21">
        <f t="shared" si="35"/>
        <v>47.5</v>
      </c>
      <c r="T227" s="21">
        <f t="shared" si="36"/>
        <v>35</v>
      </c>
      <c r="U227" s="21">
        <f t="shared" si="37"/>
        <v>50</v>
      </c>
      <c r="V227" s="20">
        <f t="shared" si="38"/>
        <v>47.5</v>
      </c>
      <c r="W227" s="20">
        <f t="shared" si="39"/>
        <v>48.125</v>
      </c>
    </row>
    <row r="228" spans="1:23" ht="13.5" x14ac:dyDescent="0.25">
      <c r="A228" s="3">
        <v>42338</v>
      </c>
      <c r="B228" s="2">
        <v>4.2207999999999997</v>
      </c>
      <c r="C228" s="2">
        <v>48.741179915925969</v>
      </c>
      <c r="D228" s="2">
        <v>-0.11327865502383805</v>
      </c>
      <c r="E228" s="2">
        <v>0.1282584600401058</v>
      </c>
      <c r="F228" s="2">
        <v>4.3454800000000002</v>
      </c>
      <c r="G228" s="2">
        <v>4.3156400000000001</v>
      </c>
      <c r="H228" s="2">
        <v>4.2170899999999998</v>
      </c>
      <c r="I228" s="2">
        <v>4.1847259999999995</v>
      </c>
      <c r="J228" s="2">
        <v>4.2509420000000011</v>
      </c>
      <c r="K228" s="17" t="s">
        <v>48</v>
      </c>
      <c r="L228" s="17" t="s">
        <v>49</v>
      </c>
      <c r="M228" s="17" t="s">
        <v>47</v>
      </c>
      <c r="N228" s="20">
        <f t="shared" si="30"/>
        <v>50</v>
      </c>
      <c r="O228" s="20">
        <f t="shared" si="31"/>
        <v>100</v>
      </c>
      <c r="P228" s="20">
        <f t="shared" si="32"/>
        <v>50</v>
      </c>
      <c r="Q228" s="20">
        <f t="shared" si="33"/>
        <v>0</v>
      </c>
      <c r="R228" s="21">
        <f t="shared" si="34"/>
        <v>60</v>
      </c>
      <c r="S228" s="21">
        <f t="shared" si="35"/>
        <v>47.5</v>
      </c>
      <c r="T228" s="21">
        <f t="shared" si="36"/>
        <v>35</v>
      </c>
      <c r="U228" s="21">
        <f t="shared" si="37"/>
        <v>50</v>
      </c>
      <c r="V228" s="20">
        <f t="shared" si="38"/>
        <v>47.5</v>
      </c>
      <c r="W228" s="20">
        <f t="shared" si="39"/>
        <v>48.125</v>
      </c>
    </row>
    <row r="229" spans="1:23" ht="13.5" x14ac:dyDescent="0.25">
      <c r="A229" s="3">
        <v>42339</v>
      </c>
      <c r="B229" s="2">
        <v>4.2207999999999997</v>
      </c>
      <c r="C229" s="2">
        <v>48.741179915925969</v>
      </c>
      <c r="D229" s="2">
        <v>-0.11197910693970936</v>
      </c>
      <c r="E229" s="2">
        <v>0.13951713020160722</v>
      </c>
      <c r="F229" s="2">
        <v>4.3039199999999997</v>
      </c>
      <c r="G229" s="2">
        <v>4.3253799999999991</v>
      </c>
      <c r="H229" s="2">
        <v>4.2219599999999993</v>
      </c>
      <c r="I229" s="2">
        <v>4.1860239999999997</v>
      </c>
      <c r="J229" s="2">
        <v>4.252062500000001</v>
      </c>
      <c r="K229" s="17" t="s">
        <v>48</v>
      </c>
      <c r="L229" s="17" t="s">
        <v>49</v>
      </c>
      <c r="M229" s="17" t="s">
        <v>47</v>
      </c>
      <c r="N229" s="20">
        <f t="shared" si="30"/>
        <v>50</v>
      </c>
      <c r="O229" s="20">
        <f t="shared" si="31"/>
        <v>100</v>
      </c>
      <c r="P229" s="20">
        <f t="shared" si="32"/>
        <v>50</v>
      </c>
      <c r="Q229" s="20">
        <f t="shared" si="33"/>
        <v>0</v>
      </c>
      <c r="R229" s="21">
        <f t="shared" si="34"/>
        <v>60</v>
      </c>
      <c r="S229" s="21">
        <f t="shared" si="35"/>
        <v>47.5</v>
      </c>
      <c r="T229" s="21">
        <f t="shared" si="36"/>
        <v>35</v>
      </c>
      <c r="U229" s="21">
        <f t="shared" si="37"/>
        <v>50</v>
      </c>
      <c r="V229" s="20">
        <f t="shared" si="38"/>
        <v>47.5</v>
      </c>
      <c r="W229" s="20">
        <f t="shared" si="39"/>
        <v>48.125</v>
      </c>
    </row>
    <row r="230" spans="1:23" ht="13.5" x14ac:dyDescent="0.25">
      <c r="A230" s="3">
        <v>42340</v>
      </c>
      <c r="B230" s="2">
        <v>4.1623999999999999</v>
      </c>
      <c r="C230" s="2">
        <v>43.1823349169102</v>
      </c>
      <c r="D230" s="2">
        <v>-0.10745348827619328</v>
      </c>
      <c r="E230" s="2">
        <v>0.14891742135596917</v>
      </c>
      <c r="F230" s="2">
        <v>4.25068</v>
      </c>
      <c r="G230" s="2">
        <v>4.3299199999999995</v>
      </c>
      <c r="H230" s="2">
        <v>4.2239099999999992</v>
      </c>
      <c r="I230" s="2">
        <v>4.1868039999999995</v>
      </c>
      <c r="J230" s="2">
        <v>4.2528755000000009</v>
      </c>
      <c r="K230" s="17" t="s">
        <v>48</v>
      </c>
      <c r="L230" s="17" t="s">
        <v>49</v>
      </c>
      <c r="M230" s="17" t="s">
        <v>47</v>
      </c>
      <c r="N230" s="20">
        <f t="shared" si="30"/>
        <v>50</v>
      </c>
      <c r="O230" s="20">
        <f t="shared" si="31"/>
        <v>100</v>
      </c>
      <c r="P230" s="20">
        <f t="shared" si="32"/>
        <v>50</v>
      </c>
      <c r="Q230" s="20">
        <f t="shared" si="33"/>
        <v>0</v>
      </c>
      <c r="R230" s="21">
        <f t="shared" si="34"/>
        <v>60</v>
      </c>
      <c r="S230" s="21">
        <f t="shared" si="35"/>
        <v>47.5</v>
      </c>
      <c r="T230" s="21">
        <f t="shared" si="36"/>
        <v>35</v>
      </c>
      <c r="U230" s="21">
        <f t="shared" si="37"/>
        <v>50</v>
      </c>
      <c r="V230" s="20">
        <f t="shared" si="38"/>
        <v>47.5</v>
      </c>
      <c r="W230" s="20">
        <f t="shared" si="39"/>
        <v>48.125</v>
      </c>
    </row>
    <row r="231" spans="1:23" ht="13.5" x14ac:dyDescent="0.25">
      <c r="A231" s="3">
        <v>42341</v>
      </c>
      <c r="B231" s="2">
        <v>4.1623999999999999</v>
      </c>
      <c r="C231" s="2">
        <v>43.182334916910193</v>
      </c>
      <c r="D231" s="2">
        <v>-7.5231382619294074E-2</v>
      </c>
      <c r="E231" s="2">
        <v>0.15541337440236605</v>
      </c>
      <c r="F231" s="2">
        <v>4.1974399999999985</v>
      </c>
      <c r="G231" s="2">
        <v>4.3162799999999999</v>
      </c>
      <c r="H231" s="2">
        <v>4.2258599999999999</v>
      </c>
      <c r="I231" s="2">
        <v>4.1856359999999997</v>
      </c>
      <c r="J231" s="2">
        <v>4.2537040000000008</v>
      </c>
      <c r="K231" s="17" t="s">
        <v>48</v>
      </c>
      <c r="L231" s="17" t="s">
        <v>49</v>
      </c>
      <c r="M231" s="17" t="s">
        <v>47</v>
      </c>
      <c r="N231" s="20">
        <f t="shared" si="30"/>
        <v>50</v>
      </c>
      <c r="O231" s="20">
        <f t="shared" si="31"/>
        <v>100</v>
      </c>
      <c r="P231" s="20">
        <f t="shared" si="32"/>
        <v>50</v>
      </c>
      <c r="Q231" s="20">
        <f t="shared" si="33"/>
        <v>0</v>
      </c>
      <c r="R231" s="21">
        <f t="shared" si="34"/>
        <v>60</v>
      </c>
      <c r="S231" s="21">
        <f t="shared" si="35"/>
        <v>47.5</v>
      </c>
      <c r="T231" s="21">
        <f t="shared" si="36"/>
        <v>35</v>
      </c>
      <c r="U231" s="21">
        <f t="shared" si="37"/>
        <v>50</v>
      </c>
      <c r="V231" s="20">
        <f t="shared" si="38"/>
        <v>47.5</v>
      </c>
      <c r="W231" s="20">
        <f t="shared" si="39"/>
        <v>48.125</v>
      </c>
    </row>
    <row r="232" spans="1:23" ht="13.5" x14ac:dyDescent="0.25">
      <c r="A232" s="3">
        <v>42342</v>
      </c>
      <c r="B232" s="2">
        <v>4.2176</v>
      </c>
      <c r="C232" s="2">
        <v>49.496366478489477</v>
      </c>
      <c r="D232" s="2">
        <v>-2.9186355308397971E-2</v>
      </c>
      <c r="E232" s="2">
        <v>0.16018075018572042</v>
      </c>
      <c r="F232" s="2">
        <v>4.1967999999999996</v>
      </c>
      <c r="G232" s="2">
        <v>4.2935499999999998</v>
      </c>
      <c r="H232" s="2">
        <v>4.2313800000000006</v>
      </c>
      <c r="I232" s="2">
        <v>4.1862199999999996</v>
      </c>
      <c r="J232" s="2">
        <v>4.2548085000000002</v>
      </c>
      <c r="K232" s="17" t="s">
        <v>48</v>
      </c>
      <c r="L232" s="17" t="s">
        <v>55</v>
      </c>
      <c r="M232" s="17" t="s">
        <v>47</v>
      </c>
      <c r="N232" s="20">
        <f t="shared" si="30"/>
        <v>50</v>
      </c>
      <c r="O232" s="20">
        <f t="shared" si="31"/>
        <v>100</v>
      </c>
      <c r="P232" s="20">
        <f t="shared" si="32"/>
        <v>50</v>
      </c>
      <c r="Q232" s="20">
        <f t="shared" si="33"/>
        <v>16.5</v>
      </c>
      <c r="R232" s="21">
        <f t="shared" si="34"/>
        <v>62.475000000000001</v>
      </c>
      <c r="S232" s="21">
        <f t="shared" si="35"/>
        <v>51.625</v>
      </c>
      <c r="T232" s="21">
        <f t="shared" si="36"/>
        <v>42.424999999999997</v>
      </c>
      <c r="U232" s="21">
        <f t="shared" si="37"/>
        <v>54.125</v>
      </c>
      <c r="V232" s="20">
        <f t="shared" si="38"/>
        <v>52.17499999999999</v>
      </c>
      <c r="W232" s="20">
        <f t="shared" si="39"/>
        <v>52.662499999999994</v>
      </c>
    </row>
    <row r="233" spans="1:23" ht="13.5" x14ac:dyDescent="0.25">
      <c r="A233" s="3">
        <v>42345</v>
      </c>
      <c r="B233" s="2">
        <v>4.2176</v>
      </c>
      <c r="C233" s="2">
        <v>49.49636647848947</v>
      </c>
      <c r="D233" s="2">
        <v>9.8117299671862668E-3</v>
      </c>
      <c r="E233" s="2">
        <v>0.16429105670288779</v>
      </c>
      <c r="F233" s="2">
        <v>4.1961599999999999</v>
      </c>
      <c r="G233" s="2">
        <v>4.2708199999999996</v>
      </c>
      <c r="H233" s="2">
        <v>4.2360900000000008</v>
      </c>
      <c r="I233" s="2">
        <v>4.1861559999999995</v>
      </c>
      <c r="J233" s="2">
        <v>4.2559129999999996</v>
      </c>
      <c r="K233" s="17" t="s">
        <v>48</v>
      </c>
      <c r="L233" s="17" t="s">
        <v>55</v>
      </c>
      <c r="M233" s="17" t="s">
        <v>47</v>
      </c>
      <c r="N233" s="20">
        <f t="shared" si="30"/>
        <v>50</v>
      </c>
      <c r="O233" s="20">
        <f t="shared" si="31"/>
        <v>100</v>
      </c>
      <c r="P233" s="20">
        <f t="shared" si="32"/>
        <v>50</v>
      </c>
      <c r="Q233" s="20">
        <f t="shared" si="33"/>
        <v>16.5</v>
      </c>
      <c r="R233" s="21">
        <f t="shared" si="34"/>
        <v>62.475000000000001</v>
      </c>
      <c r="S233" s="21">
        <f t="shared" si="35"/>
        <v>51.625</v>
      </c>
      <c r="T233" s="21">
        <f t="shared" si="36"/>
        <v>42.424999999999997</v>
      </c>
      <c r="U233" s="21">
        <f t="shared" si="37"/>
        <v>54.125</v>
      </c>
      <c r="V233" s="20">
        <f t="shared" si="38"/>
        <v>52.17499999999999</v>
      </c>
      <c r="W233" s="20">
        <f t="shared" si="39"/>
        <v>52.662499999999994</v>
      </c>
    </row>
    <row r="234" spans="1:23" ht="13.5" x14ac:dyDescent="0.25">
      <c r="A234" s="3">
        <v>42346</v>
      </c>
      <c r="B234" s="2">
        <v>4.2176</v>
      </c>
      <c r="C234" s="2">
        <v>49.49636647848947</v>
      </c>
      <c r="D234" s="2">
        <v>4.0336591878630479E-2</v>
      </c>
      <c r="E234" s="2">
        <v>0.16478592810940168</v>
      </c>
      <c r="F234" s="2">
        <v>4.1955200000000001</v>
      </c>
      <c r="G234" s="2">
        <v>4.2497199999999991</v>
      </c>
      <c r="H234" s="2">
        <v>4.240800000000001</v>
      </c>
      <c r="I234" s="2">
        <v>4.1866759999999994</v>
      </c>
      <c r="J234" s="2">
        <v>4.2568634999999997</v>
      </c>
      <c r="K234" s="17" t="s">
        <v>48</v>
      </c>
      <c r="L234" s="17" t="s">
        <v>55</v>
      </c>
      <c r="M234" s="17" t="s">
        <v>47</v>
      </c>
      <c r="N234" s="20">
        <f t="shared" si="30"/>
        <v>50</v>
      </c>
      <c r="O234" s="20">
        <f t="shared" si="31"/>
        <v>100</v>
      </c>
      <c r="P234" s="20">
        <f t="shared" si="32"/>
        <v>0</v>
      </c>
      <c r="Q234" s="20">
        <f t="shared" si="33"/>
        <v>16.5</v>
      </c>
      <c r="R234" s="21">
        <f t="shared" si="34"/>
        <v>54.975000000000001</v>
      </c>
      <c r="S234" s="21">
        <f t="shared" si="35"/>
        <v>34.125</v>
      </c>
      <c r="T234" s="21">
        <f t="shared" si="36"/>
        <v>29.925000000000001</v>
      </c>
      <c r="U234" s="21">
        <f t="shared" si="37"/>
        <v>41.625</v>
      </c>
      <c r="V234" s="20">
        <f t="shared" si="38"/>
        <v>39.674999999999997</v>
      </c>
      <c r="W234" s="20">
        <f t="shared" si="39"/>
        <v>40.162499999999994</v>
      </c>
    </row>
    <row r="235" spans="1:23" ht="13.5" x14ac:dyDescent="0.25">
      <c r="A235" s="3">
        <v>42347</v>
      </c>
      <c r="B235" s="2">
        <v>4.1266999999999996</v>
      </c>
      <c r="C235" s="2">
        <v>40.288080513367206</v>
      </c>
      <c r="D235" s="2">
        <v>7.2930297457356019E-2</v>
      </c>
      <c r="E235" s="2">
        <v>0.16210230920049928</v>
      </c>
      <c r="F235" s="2">
        <v>4.1883800000000004</v>
      </c>
      <c r="G235" s="2">
        <v>4.2195299999999998</v>
      </c>
      <c r="H235" s="2">
        <v>4.2425850000000001</v>
      </c>
      <c r="I235" s="2">
        <v>4.1854419999999992</v>
      </c>
      <c r="J235" s="2">
        <v>4.2575134999999991</v>
      </c>
      <c r="K235" s="17" t="s">
        <v>55</v>
      </c>
      <c r="L235" s="17" t="s">
        <v>55</v>
      </c>
      <c r="M235" s="17" t="s">
        <v>55</v>
      </c>
      <c r="N235" s="20">
        <f t="shared" si="30"/>
        <v>50</v>
      </c>
      <c r="O235" s="20">
        <f t="shared" si="31"/>
        <v>100</v>
      </c>
      <c r="P235" s="20">
        <f t="shared" si="32"/>
        <v>0</v>
      </c>
      <c r="Q235" s="20">
        <f t="shared" si="33"/>
        <v>33</v>
      </c>
      <c r="R235" s="21">
        <f t="shared" si="34"/>
        <v>57.45</v>
      </c>
      <c r="S235" s="21">
        <f t="shared" si="35"/>
        <v>38.25</v>
      </c>
      <c r="T235" s="21">
        <f t="shared" si="36"/>
        <v>37.35</v>
      </c>
      <c r="U235" s="21">
        <f t="shared" si="37"/>
        <v>45.75</v>
      </c>
      <c r="V235" s="20">
        <f t="shared" si="38"/>
        <v>44.35</v>
      </c>
      <c r="W235" s="20">
        <f t="shared" si="39"/>
        <v>44.7</v>
      </c>
    </row>
    <row r="236" spans="1:23" ht="13.5" x14ac:dyDescent="0.25">
      <c r="A236" s="3">
        <v>42348</v>
      </c>
      <c r="B236" s="2">
        <v>4.1071999999999997</v>
      </c>
      <c r="C236" s="2">
        <v>38.627875526249127</v>
      </c>
      <c r="D236" s="2">
        <v>0.10252046225598832</v>
      </c>
      <c r="E236" s="2">
        <v>0.15554663579351091</v>
      </c>
      <c r="F236" s="2">
        <v>4.1773399999999992</v>
      </c>
      <c r="G236" s="2">
        <v>4.1873899999999988</v>
      </c>
      <c r="H236" s="2">
        <v>4.2417750000000005</v>
      </c>
      <c r="I236" s="2">
        <v>4.1831699999999996</v>
      </c>
      <c r="J236" s="2">
        <v>4.2580659999999995</v>
      </c>
      <c r="K236" s="17" t="s">
        <v>48</v>
      </c>
      <c r="L236" s="17" t="s">
        <v>55</v>
      </c>
      <c r="M236" s="17" t="s">
        <v>47</v>
      </c>
      <c r="N236" s="20">
        <f t="shared" si="30"/>
        <v>50</v>
      </c>
      <c r="O236" s="20">
        <f t="shared" si="31"/>
        <v>100</v>
      </c>
      <c r="P236" s="20">
        <f t="shared" si="32"/>
        <v>0</v>
      </c>
      <c r="Q236" s="20">
        <f t="shared" si="33"/>
        <v>16.5</v>
      </c>
      <c r="R236" s="21">
        <f t="shared" si="34"/>
        <v>54.975000000000001</v>
      </c>
      <c r="S236" s="21">
        <f t="shared" si="35"/>
        <v>34.125</v>
      </c>
      <c r="T236" s="21">
        <f t="shared" si="36"/>
        <v>29.925000000000001</v>
      </c>
      <c r="U236" s="21">
        <f t="shared" si="37"/>
        <v>41.625</v>
      </c>
      <c r="V236" s="20">
        <f t="shared" si="38"/>
        <v>39.674999999999997</v>
      </c>
      <c r="W236" s="20">
        <f t="shared" si="39"/>
        <v>40.162499999999994</v>
      </c>
    </row>
    <row r="237" spans="1:23" ht="13.5" x14ac:dyDescent="0.25">
      <c r="A237" s="3">
        <v>42349</v>
      </c>
      <c r="B237" s="2">
        <v>4.0585000000000004</v>
      </c>
      <c r="C237" s="2">
        <v>34.773831141254263</v>
      </c>
      <c r="D237" s="2">
        <v>9.9836170149435688E-2</v>
      </c>
      <c r="E237" s="2">
        <v>0.14580639000041096</v>
      </c>
      <c r="F237" s="2">
        <v>4.1455200000000003</v>
      </c>
      <c r="G237" s="2">
        <v>4.1711600000000004</v>
      </c>
      <c r="H237" s="2">
        <v>4.2385299999999999</v>
      </c>
      <c r="I237" s="2">
        <v>4.1799239999999998</v>
      </c>
      <c r="J237" s="2">
        <v>4.2584054999999985</v>
      </c>
      <c r="K237" s="17" t="s">
        <v>48</v>
      </c>
      <c r="L237" s="17" t="s">
        <v>49</v>
      </c>
      <c r="M237" s="17" t="s">
        <v>47</v>
      </c>
      <c r="N237" s="20">
        <f t="shared" si="30"/>
        <v>50</v>
      </c>
      <c r="O237" s="20">
        <f t="shared" si="31"/>
        <v>100</v>
      </c>
      <c r="P237" s="20">
        <f t="shared" si="32"/>
        <v>0</v>
      </c>
      <c r="Q237" s="20">
        <f t="shared" si="33"/>
        <v>0</v>
      </c>
      <c r="R237" s="21">
        <f t="shared" si="34"/>
        <v>52.5</v>
      </c>
      <c r="S237" s="21">
        <f t="shared" si="35"/>
        <v>30</v>
      </c>
      <c r="T237" s="21">
        <f t="shared" si="36"/>
        <v>22.5</v>
      </c>
      <c r="U237" s="21">
        <f t="shared" si="37"/>
        <v>37.5</v>
      </c>
      <c r="V237" s="20">
        <f t="shared" si="38"/>
        <v>35</v>
      </c>
      <c r="W237" s="20">
        <f t="shared" si="39"/>
        <v>35.625</v>
      </c>
    </row>
    <row r="238" spans="1:23" ht="13.5" x14ac:dyDescent="0.25">
      <c r="A238" s="3">
        <v>42352</v>
      </c>
      <c r="B238" s="2">
        <v>4.1786000000000003</v>
      </c>
      <c r="C238" s="2">
        <v>48.437033816713779</v>
      </c>
      <c r="D238" s="2">
        <v>8.9548634508695102E-2</v>
      </c>
      <c r="E238" s="2">
        <v>0.13233637066214926</v>
      </c>
      <c r="F238" s="2">
        <v>4.1377199999999998</v>
      </c>
      <c r="G238" s="2">
        <v>4.1669400000000003</v>
      </c>
      <c r="H238" s="2">
        <v>4.2412900000000002</v>
      </c>
      <c r="I238" s="2">
        <v>4.1797279999999999</v>
      </c>
      <c r="J238" s="2">
        <v>4.2593454999999985</v>
      </c>
      <c r="K238" s="17" t="s">
        <v>48</v>
      </c>
      <c r="L238" s="17" t="s">
        <v>49</v>
      </c>
      <c r="M238" s="17" t="s">
        <v>47</v>
      </c>
      <c r="N238" s="20">
        <f t="shared" si="30"/>
        <v>50</v>
      </c>
      <c r="O238" s="20">
        <f t="shared" si="31"/>
        <v>100</v>
      </c>
      <c r="P238" s="20">
        <f t="shared" si="32"/>
        <v>0</v>
      </c>
      <c r="Q238" s="20">
        <f t="shared" si="33"/>
        <v>0</v>
      </c>
      <c r="R238" s="21">
        <f t="shared" si="34"/>
        <v>52.5</v>
      </c>
      <c r="S238" s="21">
        <f t="shared" si="35"/>
        <v>30</v>
      </c>
      <c r="T238" s="21">
        <f t="shared" si="36"/>
        <v>22.5</v>
      </c>
      <c r="U238" s="21">
        <f t="shared" si="37"/>
        <v>37.5</v>
      </c>
      <c r="V238" s="20">
        <f t="shared" si="38"/>
        <v>35</v>
      </c>
      <c r="W238" s="20">
        <f t="shared" si="39"/>
        <v>35.625</v>
      </c>
    </row>
    <row r="239" spans="1:23" ht="13.5" x14ac:dyDescent="0.25">
      <c r="A239" s="3">
        <v>42353</v>
      </c>
      <c r="B239" s="2">
        <v>4.2046000000000001</v>
      </c>
      <c r="C239" s="2">
        <v>50.837942880399261</v>
      </c>
      <c r="D239" s="2">
        <v>7.9023087958159266E-2</v>
      </c>
      <c r="E239" s="2">
        <v>0.11683327177790079</v>
      </c>
      <c r="F239" s="2">
        <v>4.1351199999999997</v>
      </c>
      <c r="G239" s="2">
        <v>4.1653200000000004</v>
      </c>
      <c r="H239" s="2">
        <v>4.2453499999999993</v>
      </c>
      <c r="I239" s="2">
        <v>4.1800519999999999</v>
      </c>
      <c r="J239" s="2">
        <v>4.2604309999999979</v>
      </c>
      <c r="K239" s="17" t="s">
        <v>48</v>
      </c>
      <c r="L239" s="17" t="s">
        <v>49</v>
      </c>
      <c r="M239" s="17" t="s">
        <v>47</v>
      </c>
      <c r="N239" s="20">
        <f t="shared" si="30"/>
        <v>50</v>
      </c>
      <c r="O239" s="20">
        <f t="shared" si="31"/>
        <v>100</v>
      </c>
      <c r="P239" s="20">
        <f t="shared" si="32"/>
        <v>0</v>
      </c>
      <c r="Q239" s="20">
        <f t="shared" si="33"/>
        <v>0</v>
      </c>
      <c r="R239" s="21">
        <f t="shared" si="34"/>
        <v>52.5</v>
      </c>
      <c r="S239" s="21">
        <f t="shared" si="35"/>
        <v>30</v>
      </c>
      <c r="T239" s="21">
        <f t="shared" si="36"/>
        <v>22.5</v>
      </c>
      <c r="U239" s="21">
        <f t="shared" si="37"/>
        <v>37.5</v>
      </c>
      <c r="V239" s="20">
        <f t="shared" si="38"/>
        <v>35</v>
      </c>
      <c r="W239" s="20">
        <f t="shared" si="39"/>
        <v>35.625</v>
      </c>
    </row>
    <row r="240" spans="1:23" ht="13.5" x14ac:dyDescent="0.25">
      <c r="A240" s="3">
        <v>42354</v>
      </c>
      <c r="B240" s="2">
        <v>4.2046000000000001</v>
      </c>
      <c r="C240" s="2">
        <v>50.837942880399261</v>
      </c>
      <c r="D240" s="2">
        <v>6.1076029117048236E-2</v>
      </c>
      <c r="E240" s="2">
        <v>0.10128308714416735</v>
      </c>
      <c r="F240" s="2">
        <v>4.1506999999999996</v>
      </c>
      <c r="G240" s="2">
        <v>4.1695399999999996</v>
      </c>
      <c r="H240" s="2">
        <v>4.2497299999999996</v>
      </c>
      <c r="I240" s="2">
        <v>4.180375999999999</v>
      </c>
      <c r="J240" s="2">
        <v>4.2616239999999985</v>
      </c>
      <c r="K240" s="17" t="s">
        <v>48</v>
      </c>
      <c r="L240" s="17" t="s">
        <v>49</v>
      </c>
      <c r="M240" s="17" t="s">
        <v>51</v>
      </c>
      <c r="N240" s="20">
        <f t="shared" si="30"/>
        <v>50</v>
      </c>
      <c r="O240" s="20">
        <f t="shared" si="31"/>
        <v>100</v>
      </c>
      <c r="P240" s="20">
        <f t="shared" si="32"/>
        <v>0</v>
      </c>
      <c r="Q240" s="20">
        <f t="shared" si="33"/>
        <v>0</v>
      </c>
      <c r="R240" s="21">
        <f t="shared" si="34"/>
        <v>52.5</v>
      </c>
      <c r="S240" s="21">
        <f t="shared" si="35"/>
        <v>30</v>
      </c>
      <c r="T240" s="21">
        <f t="shared" si="36"/>
        <v>22.5</v>
      </c>
      <c r="U240" s="21">
        <f t="shared" si="37"/>
        <v>37.5</v>
      </c>
      <c r="V240" s="20">
        <f t="shared" si="38"/>
        <v>35</v>
      </c>
      <c r="W240" s="20">
        <f t="shared" si="39"/>
        <v>35.625</v>
      </c>
    </row>
    <row r="241" spans="1:23" ht="13.5" x14ac:dyDescent="0.25">
      <c r="A241" s="3">
        <v>42355</v>
      </c>
      <c r="B241" s="2">
        <v>4.2046000000000001</v>
      </c>
      <c r="C241" s="2">
        <v>50.837942880399261</v>
      </c>
      <c r="D241" s="2">
        <v>4.5838008325669755E-2</v>
      </c>
      <c r="E241" s="2">
        <v>8.3239164797210677E-2</v>
      </c>
      <c r="F241" s="2">
        <v>4.1701800000000002</v>
      </c>
      <c r="G241" s="2">
        <v>4.1737599999999997</v>
      </c>
      <c r="H241" s="2">
        <v>4.2450199999999993</v>
      </c>
      <c r="I241" s="2">
        <v>4.1806999999999999</v>
      </c>
      <c r="J241" s="2">
        <v>4.2636624999999979</v>
      </c>
      <c r="K241" s="17" t="s">
        <v>48</v>
      </c>
      <c r="L241" s="17" t="s">
        <v>49</v>
      </c>
      <c r="M241" s="17" t="s">
        <v>51</v>
      </c>
      <c r="N241" s="20">
        <f t="shared" si="30"/>
        <v>50</v>
      </c>
      <c r="O241" s="20">
        <f t="shared" si="31"/>
        <v>100</v>
      </c>
      <c r="P241" s="20">
        <f t="shared" si="32"/>
        <v>0</v>
      </c>
      <c r="Q241" s="20">
        <f t="shared" si="33"/>
        <v>0</v>
      </c>
      <c r="R241" s="21">
        <f t="shared" si="34"/>
        <v>52.5</v>
      </c>
      <c r="S241" s="21">
        <f t="shared" si="35"/>
        <v>30</v>
      </c>
      <c r="T241" s="21">
        <f t="shared" si="36"/>
        <v>22.5</v>
      </c>
      <c r="U241" s="21">
        <f t="shared" si="37"/>
        <v>37.5</v>
      </c>
      <c r="V241" s="20">
        <f t="shared" si="38"/>
        <v>35</v>
      </c>
      <c r="W241" s="20">
        <f t="shared" si="39"/>
        <v>35.625</v>
      </c>
    </row>
    <row r="242" spans="1:23" ht="13.5" x14ac:dyDescent="0.25">
      <c r="A242" s="3">
        <v>42356</v>
      </c>
      <c r="B242" s="2">
        <v>4.2046000000000001</v>
      </c>
      <c r="C242" s="2">
        <v>50.837942880399261</v>
      </c>
      <c r="D242" s="2">
        <v>4.1388413593669959E-2</v>
      </c>
      <c r="E242" s="2">
        <v>6.4191694138109115E-2</v>
      </c>
      <c r="F242" s="2">
        <v>4.1993999999999998</v>
      </c>
      <c r="G242" s="2">
        <v>4.1724600000000001</v>
      </c>
      <c r="H242" s="2">
        <v>4.2330049999999995</v>
      </c>
      <c r="I242" s="2">
        <v>4.1810239999999999</v>
      </c>
      <c r="J242" s="2">
        <v>4.2655319999999977</v>
      </c>
      <c r="K242" s="17" t="s">
        <v>52</v>
      </c>
      <c r="L242" s="17" t="s">
        <v>50</v>
      </c>
      <c r="M242" s="17" t="s">
        <v>53</v>
      </c>
      <c r="N242" s="20">
        <f t="shared" si="30"/>
        <v>50</v>
      </c>
      <c r="O242" s="20">
        <f t="shared" si="31"/>
        <v>100</v>
      </c>
      <c r="P242" s="20">
        <f t="shared" si="32"/>
        <v>0</v>
      </c>
      <c r="Q242" s="20">
        <f t="shared" si="33"/>
        <v>100</v>
      </c>
      <c r="R242" s="21">
        <f t="shared" si="34"/>
        <v>67.5</v>
      </c>
      <c r="S242" s="21">
        <f t="shared" si="35"/>
        <v>55</v>
      </c>
      <c r="T242" s="21">
        <f t="shared" si="36"/>
        <v>67.5</v>
      </c>
      <c r="U242" s="21">
        <f t="shared" si="37"/>
        <v>62.5</v>
      </c>
      <c r="V242" s="20">
        <f t="shared" si="38"/>
        <v>63.333333333333336</v>
      </c>
      <c r="W242" s="20">
        <f t="shared" si="39"/>
        <v>63.125</v>
      </c>
    </row>
    <row r="243" spans="1:23" ht="13.5" x14ac:dyDescent="0.25">
      <c r="A243" s="3">
        <v>42359</v>
      </c>
      <c r="B243" s="2">
        <v>4.2176</v>
      </c>
      <c r="C243" s="2">
        <v>52.330687268415929</v>
      </c>
      <c r="D243" s="2">
        <v>3.6615786227075731E-2</v>
      </c>
      <c r="E243" s="2">
        <v>4.4897783240104704E-2</v>
      </c>
      <c r="F243" s="2">
        <v>4.2072000000000003</v>
      </c>
      <c r="G243" s="2">
        <v>4.1724599999999992</v>
      </c>
      <c r="H243" s="2">
        <v>4.2216399999999998</v>
      </c>
      <c r="I243" s="2">
        <v>4.1819340000000009</v>
      </c>
      <c r="J243" s="2">
        <v>4.2670974999999967</v>
      </c>
      <c r="K243" s="17" t="s">
        <v>52</v>
      </c>
      <c r="L243" s="17" t="s">
        <v>50</v>
      </c>
      <c r="M243" s="17" t="s">
        <v>53</v>
      </c>
      <c r="N243" s="20">
        <f t="shared" si="30"/>
        <v>50</v>
      </c>
      <c r="O243" s="20">
        <f t="shared" si="31"/>
        <v>100</v>
      </c>
      <c r="P243" s="20">
        <f t="shared" si="32"/>
        <v>0</v>
      </c>
      <c r="Q243" s="20">
        <f t="shared" si="33"/>
        <v>100</v>
      </c>
      <c r="R243" s="21">
        <f t="shared" si="34"/>
        <v>67.5</v>
      </c>
      <c r="S243" s="21">
        <f t="shared" si="35"/>
        <v>55</v>
      </c>
      <c r="T243" s="21">
        <f t="shared" si="36"/>
        <v>67.5</v>
      </c>
      <c r="U243" s="21">
        <f t="shared" si="37"/>
        <v>62.5</v>
      </c>
      <c r="V243" s="20">
        <f t="shared" si="38"/>
        <v>63.333333333333336</v>
      </c>
      <c r="W243" s="20">
        <f t="shared" si="39"/>
        <v>63.125</v>
      </c>
    </row>
    <row r="244" spans="1:23" ht="13.5" x14ac:dyDescent="0.25">
      <c r="A244" s="3">
        <v>42360</v>
      </c>
      <c r="B244" s="2">
        <v>4.2176</v>
      </c>
      <c r="C244" s="2">
        <v>52.330687268415929</v>
      </c>
      <c r="D244" s="2">
        <v>3.2459274344676992E-2</v>
      </c>
      <c r="E244" s="2">
        <v>2.6843852061110389E-2</v>
      </c>
      <c r="F244" s="2">
        <v>4.2098000000000004</v>
      </c>
      <c r="G244" s="2">
        <v>4.1724599999999992</v>
      </c>
      <c r="H244" s="2">
        <v>4.2110900000000004</v>
      </c>
      <c r="I244" s="2">
        <v>4.1825180000000008</v>
      </c>
      <c r="J244" s="2">
        <v>4.2682479999999963</v>
      </c>
      <c r="K244" s="17" t="s">
        <v>52</v>
      </c>
      <c r="L244" s="17" t="s">
        <v>50</v>
      </c>
      <c r="M244" s="17" t="s">
        <v>53</v>
      </c>
      <c r="N244" s="20">
        <f t="shared" si="30"/>
        <v>50</v>
      </c>
      <c r="O244" s="20">
        <f t="shared" si="31"/>
        <v>100</v>
      </c>
      <c r="P244" s="20">
        <f t="shared" si="32"/>
        <v>0</v>
      </c>
      <c r="Q244" s="20">
        <f t="shared" si="33"/>
        <v>100</v>
      </c>
      <c r="R244" s="21">
        <f t="shared" si="34"/>
        <v>67.5</v>
      </c>
      <c r="S244" s="21">
        <f t="shared" si="35"/>
        <v>55</v>
      </c>
      <c r="T244" s="21">
        <f t="shared" si="36"/>
        <v>67.5</v>
      </c>
      <c r="U244" s="21">
        <f t="shared" si="37"/>
        <v>62.5</v>
      </c>
      <c r="V244" s="20">
        <f t="shared" si="38"/>
        <v>63.333333333333336</v>
      </c>
      <c r="W244" s="20">
        <f t="shared" si="39"/>
        <v>63.125</v>
      </c>
    </row>
    <row r="245" spans="1:23" ht="13.5" x14ac:dyDescent="0.25">
      <c r="A245" s="3">
        <v>42361</v>
      </c>
      <c r="B245" s="2">
        <v>4.2144000000000004</v>
      </c>
      <c r="C245" s="2">
        <v>51.880970086169455</v>
      </c>
      <c r="D245" s="2">
        <v>1.5085263333172172E-2</v>
      </c>
      <c r="E245" s="2">
        <v>1.0165968717520263E-2</v>
      </c>
      <c r="F245" s="2">
        <v>4.2117599999999999</v>
      </c>
      <c r="G245" s="2">
        <v>4.1812299999999993</v>
      </c>
      <c r="H245" s="2">
        <v>4.2003800000000009</v>
      </c>
      <c r="I245" s="2">
        <v>4.1829740000000006</v>
      </c>
      <c r="J245" s="2">
        <v>4.2693824999999963</v>
      </c>
      <c r="K245" s="17" t="s">
        <v>52</v>
      </c>
      <c r="L245" s="17" t="s">
        <v>50</v>
      </c>
      <c r="M245" s="17" t="s">
        <v>53</v>
      </c>
      <c r="N245" s="20">
        <f t="shared" si="30"/>
        <v>50</v>
      </c>
      <c r="O245" s="20">
        <f t="shared" si="31"/>
        <v>100</v>
      </c>
      <c r="P245" s="20">
        <f t="shared" si="32"/>
        <v>0</v>
      </c>
      <c r="Q245" s="20">
        <f t="shared" si="33"/>
        <v>100</v>
      </c>
      <c r="R245" s="21">
        <f t="shared" si="34"/>
        <v>67.5</v>
      </c>
      <c r="S245" s="21">
        <f t="shared" si="35"/>
        <v>55</v>
      </c>
      <c r="T245" s="21">
        <f t="shared" si="36"/>
        <v>67.5</v>
      </c>
      <c r="U245" s="21">
        <f t="shared" si="37"/>
        <v>62.5</v>
      </c>
      <c r="V245" s="20">
        <f t="shared" si="38"/>
        <v>63.333333333333336</v>
      </c>
      <c r="W245" s="20">
        <f t="shared" si="39"/>
        <v>63.125</v>
      </c>
    </row>
    <row r="246" spans="1:23" ht="13.5" x14ac:dyDescent="0.25">
      <c r="A246" s="3">
        <v>42363</v>
      </c>
      <c r="B246" s="2">
        <v>4.2144000000000004</v>
      </c>
      <c r="C246" s="2">
        <v>51.880970086169455</v>
      </c>
      <c r="D246" s="2">
        <v>-2.6981955884695097E-3</v>
      </c>
      <c r="E246" s="2">
        <v>-5.3141060724033254E-3</v>
      </c>
      <c r="F246" s="2">
        <v>4.2137200000000004</v>
      </c>
      <c r="G246" s="2">
        <v>4.1919499999999994</v>
      </c>
      <c r="H246" s="2">
        <v>4.1896700000000004</v>
      </c>
      <c r="I246" s="2">
        <v>4.1841440000000016</v>
      </c>
      <c r="J246" s="2">
        <v>4.2707629999999952</v>
      </c>
      <c r="K246" s="17" t="s">
        <v>52</v>
      </c>
      <c r="L246" s="17" t="s">
        <v>50</v>
      </c>
      <c r="M246" s="17" t="s">
        <v>53</v>
      </c>
      <c r="N246" s="20">
        <f t="shared" si="30"/>
        <v>50</v>
      </c>
      <c r="O246" s="20">
        <f t="shared" si="31"/>
        <v>100</v>
      </c>
      <c r="P246" s="20">
        <f t="shared" si="32"/>
        <v>0</v>
      </c>
      <c r="Q246" s="20">
        <f t="shared" si="33"/>
        <v>100</v>
      </c>
      <c r="R246" s="21">
        <f t="shared" si="34"/>
        <v>67.5</v>
      </c>
      <c r="S246" s="21">
        <f t="shared" si="35"/>
        <v>55</v>
      </c>
      <c r="T246" s="21">
        <f t="shared" si="36"/>
        <v>67.5</v>
      </c>
      <c r="U246" s="21">
        <f t="shared" si="37"/>
        <v>62.5</v>
      </c>
      <c r="V246" s="20">
        <f t="shared" si="38"/>
        <v>63.333333333333336</v>
      </c>
      <c r="W246" s="20">
        <f t="shared" si="39"/>
        <v>63.125</v>
      </c>
    </row>
    <row r="247" spans="1:23" ht="13.5" x14ac:dyDescent="0.25">
      <c r="A247" s="3">
        <v>42366</v>
      </c>
      <c r="B247" s="2">
        <v>4.2144000000000004</v>
      </c>
      <c r="C247" s="2">
        <v>51.880970086169455</v>
      </c>
      <c r="D247" s="2">
        <v>-2.5314316446297447E-2</v>
      </c>
      <c r="E247" s="2">
        <v>-1.9586310370021547E-2</v>
      </c>
      <c r="F247" s="2">
        <v>4.2156800000000008</v>
      </c>
      <c r="G247" s="2">
        <v>4.2075399999999998</v>
      </c>
      <c r="H247" s="2">
        <v>4.1893500000000001</v>
      </c>
      <c r="I247" s="2">
        <v>4.185964000000002</v>
      </c>
      <c r="J247" s="2">
        <v>4.2721589999999949</v>
      </c>
      <c r="K247" s="17" t="s">
        <v>52</v>
      </c>
      <c r="L247" s="17" t="s">
        <v>50</v>
      </c>
      <c r="M247" s="17" t="s">
        <v>53</v>
      </c>
      <c r="N247" s="20">
        <f t="shared" si="30"/>
        <v>50</v>
      </c>
      <c r="O247" s="20">
        <f t="shared" si="31"/>
        <v>100</v>
      </c>
      <c r="P247" s="20">
        <f t="shared" si="32"/>
        <v>0</v>
      </c>
      <c r="Q247" s="20">
        <f t="shared" si="33"/>
        <v>100</v>
      </c>
      <c r="R247" s="21">
        <f t="shared" si="34"/>
        <v>67.5</v>
      </c>
      <c r="S247" s="21">
        <f t="shared" si="35"/>
        <v>55</v>
      </c>
      <c r="T247" s="21">
        <f t="shared" si="36"/>
        <v>67.5</v>
      </c>
      <c r="U247" s="21">
        <f t="shared" si="37"/>
        <v>62.5</v>
      </c>
      <c r="V247" s="20">
        <f t="shared" si="38"/>
        <v>63.333333333333336</v>
      </c>
      <c r="W247" s="20">
        <f t="shared" si="39"/>
        <v>63.125</v>
      </c>
    </row>
    <row r="248" spans="1:23" ht="13.5" x14ac:dyDescent="0.25">
      <c r="A248" s="3">
        <v>42367</v>
      </c>
      <c r="B248" s="2">
        <v>4.2370999999999999</v>
      </c>
      <c r="C248" s="2">
        <v>55.285530564624665</v>
      </c>
      <c r="D248" s="2">
        <v>-2.7726213797059529E-2</v>
      </c>
      <c r="E248" s="2">
        <v>-2.8696551375105971E-2</v>
      </c>
      <c r="F248" s="2">
        <v>4.2195800000000006</v>
      </c>
      <c r="G248" s="2">
        <v>4.2133899999999995</v>
      </c>
      <c r="H248" s="2">
        <v>4.1901649999999995</v>
      </c>
      <c r="I248" s="2">
        <v>4.1881080000000015</v>
      </c>
      <c r="J248" s="2">
        <v>4.2736684999999959</v>
      </c>
      <c r="K248" s="17" t="s">
        <v>52</v>
      </c>
      <c r="L248" s="17" t="s">
        <v>50</v>
      </c>
      <c r="M248" s="17" t="s">
        <v>53</v>
      </c>
      <c r="N248" s="20">
        <f t="shared" si="30"/>
        <v>50</v>
      </c>
      <c r="O248" s="20">
        <f t="shared" si="31"/>
        <v>100</v>
      </c>
      <c r="P248" s="20">
        <f t="shared" si="32"/>
        <v>0</v>
      </c>
      <c r="Q248" s="20">
        <f t="shared" si="33"/>
        <v>100</v>
      </c>
      <c r="R248" s="21">
        <f t="shared" si="34"/>
        <v>67.5</v>
      </c>
      <c r="S248" s="21">
        <f t="shared" si="35"/>
        <v>55</v>
      </c>
      <c r="T248" s="21">
        <f t="shared" si="36"/>
        <v>67.5</v>
      </c>
      <c r="U248" s="21">
        <f t="shared" si="37"/>
        <v>62.5</v>
      </c>
      <c r="V248" s="20">
        <f t="shared" si="38"/>
        <v>63.333333333333336</v>
      </c>
      <c r="W248" s="20">
        <f t="shared" si="39"/>
        <v>63.125</v>
      </c>
    </row>
    <row r="249" spans="1:23" ht="13.5" x14ac:dyDescent="0.25">
      <c r="A249" s="3">
        <v>42368</v>
      </c>
      <c r="B249" s="2">
        <v>4.2533000000000003</v>
      </c>
      <c r="C249" s="2">
        <v>57.591587604360058</v>
      </c>
      <c r="D249" s="2">
        <v>-2.7166575381878388E-2</v>
      </c>
      <c r="E249" s="2">
        <v>-3.424070235183968E-2</v>
      </c>
      <c r="F249" s="2">
        <v>4.2267199999999994</v>
      </c>
      <c r="G249" s="2">
        <v>4.2182600000000008</v>
      </c>
      <c r="H249" s="2">
        <v>4.1917899999999992</v>
      </c>
      <c r="I249" s="2">
        <v>4.1920040000000007</v>
      </c>
      <c r="J249" s="2">
        <v>4.2752589999999948</v>
      </c>
      <c r="K249" s="17" t="s">
        <v>52</v>
      </c>
      <c r="L249" s="17" t="s">
        <v>50</v>
      </c>
      <c r="M249" s="17" t="s">
        <v>53</v>
      </c>
      <c r="N249" s="20">
        <f t="shared" si="30"/>
        <v>50</v>
      </c>
      <c r="O249" s="20">
        <f t="shared" si="31"/>
        <v>100</v>
      </c>
      <c r="P249" s="20">
        <f t="shared" si="32"/>
        <v>0</v>
      </c>
      <c r="Q249" s="20">
        <f t="shared" si="33"/>
        <v>100</v>
      </c>
      <c r="R249" s="21">
        <f t="shared" si="34"/>
        <v>67.5</v>
      </c>
      <c r="S249" s="21">
        <f t="shared" si="35"/>
        <v>55</v>
      </c>
      <c r="T249" s="21">
        <f t="shared" si="36"/>
        <v>67.5</v>
      </c>
      <c r="U249" s="21">
        <f t="shared" si="37"/>
        <v>62.5</v>
      </c>
      <c r="V249" s="20">
        <f t="shared" si="38"/>
        <v>63.333333333333336</v>
      </c>
      <c r="W249" s="20">
        <f t="shared" si="39"/>
        <v>63.125</v>
      </c>
    </row>
    <row r="250" spans="1:23" ht="13.5" x14ac:dyDescent="0.25">
      <c r="A250" s="3">
        <v>42369</v>
      </c>
      <c r="B250" s="2">
        <v>4.3799000000000001</v>
      </c>
      <c r="C250" s="2">
        <v>70.427224525708368</v>
      </c>
      <c r="D250" s="2">
        <v>-3.6351285166201563E-2</v>
      </c>
      <c r="E250" s="2">
        <v>-3.8892817014925155E-2</v>
      </c>
      <c r="F250" s="2">
        <v>4.2598199999999995</v>
      </c>
      <c r="G250" s="2">
        <v>4.2357900000000006</v>
      </c>
      <c r="H250" s="2">
        <v>4.2026649999999997</v>
      </c>
      <c r="I250" s="2">
        <v>4.1965480000000017</v>
      </c>
      <c r="J250" s="2">
        <v>4.2774054999999951</v>
      </c>
      <c r="K250" s="17" t="s">
        <v>52</v>
      </c>
      <c r="L250" s="17" t="s">
        <v>50</v>
      </c>
      <c r="M250" s="17" t="s">
        <v>53</v>
      </c>
      <c r="N250" s="20">
        <f t="shared" si="30"/>
        <v>50</v>
      </c>
      <c r="O250" s="20">
        <f t="shared" si="31"/>
        <v>100</v>
      </c>
      <c r="P250" s="20">
        <f t="shared" si="32"/>
        <v>0</v>
      </c>
      <c r="Q250" s="20">
        <f t="shared" si="33"/>
        <v>100</v>
      </c>
      <c r="R250" s="21">
        <f t="shared" si="34"/>
        <v>67.5</v>
      </c>
      <c r="S250" s="21">
        <f t="shared" si="35"/>
        <v>55</v>
      </c>
      <c r="T250" s="21">
        <f t="shared" si="36"/>
        <v>67.5</v>
      </c>
      <c r="U250" s="21">
        <f t="shared" si="37"/>
        <v>62.5</v>
      </c>
      <c r="V250" s="20">
        <f t="shared" si="38"/>
        <v>63.333333333333336</v>
      </c>
      <c r="W250" s="20">
        <f t="shared" si="39"/>
        <v>63.125</v>
      </c>
    </row>
    <row r="251" spans="1:23" ht="13.5" x14ac:dyDescent="0.25">
      <c r="A251" s="3">
        <v>42373</v>
      </c>
      <c r="B251" s="2">
        <v>4.3832000000000004</v>
      </c>
      <c r="C251" s="2">
        <v>70.676367187225225</v>
      </c>
      <c r="D251" s="2">
        <v>-4.5375188442624115E-2</v>
      </c>
      <c r="E251" s="2">
        <v>-4.2802820132667889E-2</v>
      </c>
      <c r="F251" s="2">
        <v>4.2935800000000004</v>
      </c>
      <c r="G251" s="2">
        <v>4.2536500000000013</v>
      </c>
      <c r="H251" s="2">
        <v>4.2137049999999991</v>
      </c>
      <c r="I251" s="2">
        <v>4.2016780000000011</v>
      </c>
      <c r="J251" s="2">
        <v>4.2795684999999954</v>
      </c>
      <c r="K251" s="17" t="s">
        <v>52</v>
      </c>
      <c r="L251" s="17" t="s">
        <v>50</v>
      </c>
      <c r="M251" s="17" t="s">
        <v>53</v>
      </c>
      <c r="N251" s="20">
        <f t="shared" si="30"/>
        <v>50</v>
      </c>
      <c r="O251" s="20">
        <f t="shared" si="31"/>
        <v>100</v>
      </c>
      <c r="P251" s="20">
        <f t="shared" si="32"/>
        <v>0</v>
      </c>
      <c r="Q251" s="20">
        <f t="shared" si="33"/>
        <v>100</v>
      </c>
      <c r="R251" s="21">
        <f t="shared" si="34"/>
        <v>67.5</v>
      </c>
      <c r="S251" s="21">
        <f t="shared" si="35"/>
        <v>55</v>
      </c>
      <c r="T251" s="21">
        <f t="shared" si="36"/>
        <v>67.5</v>
      </c>
      <c r="U251" s="21">
        <f t="shared" si="37"/>
        <v>62.5</v>
      </c>
      <c r="V251" s="20">
        <f t="shared" si="38"/>
        <v>63.333333333333336</v>
      </c>
      <c r="W251" s="20">
        <f t="shared" si="39"/>
        <v>63.125</v>
      </c>
    </row>
    <row r="252" spans="1:23" ht="13.5" x14ac:dyDescent="0.25">
      <c r="A252" s="3">
        <v>42374</v>
      </c>
      <c r="B252" s="2">
        <v>4.3799000000000001</v>
      </c>
      <c r="C252" s="2">
        <v>70.040901037453764</v>
      </c>
      <c r="D252" s="2">
        <v>-5.3718985158424104E-2</v>
      </c>
      <c r="E252" s="2">
        <v>-4.6247265263379148E-2</v>
      </c>
      <c r="F252" s="2">
        <v>4.3266800000000005</v>
      </c>
      <c r="G252" s="2">
        <v>4.2711800000000002</v>
      </c>
      <c r="H252" s="2">
        <v>4.2218200000000001</v>
      </c>
      <c r="I252" s="2">
        <v>4.2068080000000005</v>
      </c>
      <c r="J252" s="2">
        <v>4.2817149999999948</v>
      </c>
      <c r="K252" s="17" t="s">
        <v>52</v>
      </c>
      <c r="L252" s="17" t="s">
        <v>50</v>
      </c>
      <c r="M252" s="17" t="s">
        <v>53</v>
      </c>
      <c r="N252" s="20">
        <f t="shared" si="30"/>
        <v>50</v>
      </c>
      <c r="O252" s="20">
        <f t="shared" si="31"/>
        <v>100</v>
      </c>
      <c r="P252" s="20">
        <f t="shared" si="32"/>
        <v>0</v>
      </c>
      <c r="Q252" s="20">
        <f t="shared" si="33"/>
        <v>100</v>
      </c>
      <c r="R252" s="21">
        <f t="shared" si="34"/>
        <v>67.5</v>
      </c>
      <c r="S252" s="21">
        <f t="shared" si="35"/>
        <v>55</v>
      </c>
      <c r="T252" s="21">
        <f t="shared" si="36"/>
        <v>67.5</v>
      </c>
      <c r="U252" s="21">
        <f t="shared" si="37"/>
        <v>62.5</v>
      </c>
      <c r="V252" s="20">
        <f t="shared" si="38"/>
        <v>63.333333333333336</v>
      </c>
      <c r="W252" s="20">
        <f t="shared" si="39"/>
        <v>63.125</v>
      </c>
    </row>
    <row r="253" spans="1:23" ht="13.5" x14ac:dyDescent="0.25">
      <c r="A253" s="3">
        <v>42375</v>
      </c>
      <c r="B253" s="2">
        <v>4.3799000000000001</v>
      </c>
      <c r="C253" s="2">
        <v>70.040901037453764</v>
      </c>
      <c r="D253" s="2">
        <v>-5.964168645817125E-2</v>
      </c>
      <c r="E253" s="2">
        <v>-4.9614791990208185E-2</v>
      </c>
      <c r="F253" s="2">
        <v>4.3552400000000002</v>
      </c>
      <c r="G253" s="2">
        <v>4.2874099999999995</v>
      </c>
      <c r="H253" s="2">
        <v>4.2299350000000002</v>
      </c>
      <c r="I253" s="2">
        <v>4.2119380000000008</v>
      </c>
      <c r="J253" s="2">
        <v>4.2837074999999949</v>
      </c>
      <c r="K253" s="17" t="s">
        <v>52</v>
      </c>
      <c r="L253" s="17" t="s">
        <v>50</v>
      </c>
      <c r="M253" s="17" t="s">
        <v>53</v>
      </c>
      <c r="N253" s="20">
        <f t="shared" si="30"/>
        <v>50</v>
      </c>
      <c r="O253" s="20">
        <f t="shared" si="31"/>
        <v>100</v>
      </c>
      <c r="P253" s="20">
        <f t="shared" si="32"/>
        <v>50</v>
      </c>
      <c r="Q253" s="20">
        <f t="shared" si="33"/>
        <v>100</v>
      </c>
      <c r="R253" s="21">
        <f t="shared" si="34"/>
        <v>75</v>
      </c>
      <c r="S253" s="21">
        <f t="shared" si="35"/>
        <v>72.5</v>
      </c>
      <c r="T253" s="21">
        <f t="shared" si="36"/>
        <v>80</v>
      </c>
      <c r="U253" s="21">
        <f t="shared" si="37"/>
        <v>75</v>
      </c>
      <c r="V253" s="20">
        <f t="shared" si="38"/>
        <v>75.833333333333329</v>
      </c>
      <c r="W253" s="20">
        <f t="shared" si="39"/>
        <v>75.625</v>
      </c>
    </row>
    <row r="254" spans="1:23" ht="13.5" x14ac:dyDescent="0.25">
      <c r="A254" s="3">
        <v>42376</v>
      </c>
      <c r="B254" s="2">
        <v>4.2598000000000003</v>
      </c>
      <c r="C254" s="2">
        <v>50.772515800654162</v>
      </c>
      <c r="D254" s="2">
        <v>-5.6555578514005944E-2</v>
      </c>
      <c r="E254" s="2">
        <v>-5.2426830471396402E-2</v>
      </c>
      <c r="F254" s="2">
        <v>4.3565399999999999</v>
      </c>
      <c r="G254" s="2">
        <v>4.2916299999999996</v>
      </c>
      <c r="H254" s="2">
        <v>4.2320450000000003</v>
      </c>
      <c r="I254" s="2">
        <v>4.2140800000000009</v>
      </c>
      <c r="J254" s="2">
        <v>4.2852534999999952</v>
      </c>
      <c r="K254" s="17" t="s">
        <v>52</v>
      </c>
      <c r="L254" s="17" t="s">
        <v>50</v>
      </c>
      <c r="M254" s="17" t="s">
        <v>53</v>
      </c>
      <c r="N254" s="20">
        <f t="shared" si="30"/>
        <v>50</v>
      </c>
      <c r="O254" s="20">
        <f t="shared" si="31"/>
        <v>100</v>
      </c>
      <c r="P254" s="20">
        <f t="shared" si="32"/>
        <v>50</v>
      </c>
      <c r="Q254" s="20">
        <f t="shared" si="33"/>
        <v>100</v>
      </c>
      <c r="R254" s="21">
        <f t="shared" si="34"/>
        <v>75</v>
      </c>
      <c r="S254" s="21">
        <f t="shared" si="35"/>
        <v>72.5</v>
      </c>
      <c r="T254" s="21">
        <f t="shared" si="36"/>
        <v>80</v>
      </c>
      <c r="U254" s="21">
        <f t="shared" si="37"/>
        <v>75</v>
      </c>
      <c r="V254" s="20">
        <f t="shared" si="38"/>
        <v>75.833333333333329</v>
      </c>
      <c r="W254" s="20">
        <f t="shared" si="39"/>
        <v>75.625</v>
      </c>
    </row>
    <row r="255" spans="1:23" ht="13.5" x14ac:dyDescent="0.25">
      <c r="A255" s="3">
        <v>42377</v>
      </c>
      <c r="B255" s="2">
        <v>4.3832000000000004</v>
      </c>
      <c r="C255" s="2">
        <v>62.260555653632224</v>
      </c>
      <c r="D255" s="2">
        <v>-6.3607139771265864E-2</v>
      </c>
      <c r="E255" s="2">
        <v>-5.3429380672037938E-2</v>
      </c>
      <c r="F255" s="2">
        <v>4.3572000000000006</v>
      </c>
      <c r="G255" s="2">
        <v>4.3085100000000001</v>
      </c>
      <c r="H255" s="2">
        <v>4.2448700000000006</v>
      </c>
      <c r="I255" s="2">
        <v>4.2186260000000004</v>
      </c>
      <c r="J255" s="2">
        <v>4.2873394999999954</v>
      </c>
      <c r="K255" s="17" t="s">
        <v>52</v>
      </c>
      <c r="L255" s="17" t="s">
        <v>50</v>
      </c>
      <c r="M255" s="17" t="s">
        <v>53</v>
      </c>
      <c r="N255" s="20">
        <f t="shared" si="30"/>
        <v>50</v>
      </c>
      <c r="O255" s="20">
        <f t="shared" si="31"/>
        <v>100</v>
      </c>
      <c r="P255" s="20">
        <f t="shared" si="32"/>
        <v>50</v>
      </c>
      <c r="Q255" s="20">
        <f t="shared" si="33"/>
        <v>100</v>
      </c>
      <c r="R255" s="21">
        <f t="shared" si="34"/>
        <v>75</v>
      </c>
      <c r="S255" s="21">
        <f t="shared" si="35"/>
        <v>72.5</v>
      </c>
      <c r="T255" s="21">
        <f t="shared" si="36"/>
        <v>80</v>
      </c>
      <c r="U255" s="21">
        <f t="shared" si="37"/>
        <v>75</v>
      </c>
      <c r="V255" s="20">
        <f t="shared" si="38"/>
        <v>75.833333333333329</v>
      </c>
      <c r="W255" s="20">
        <f t="shared" si="39"/>
        <v>75.625</v>
      </c>
    </row>
    <row r="256" spans="1:23" ht="13.5" x14ac:dyDescent="0.25">
      <c r="A256" s="3">
        <v>42380</v>
      </c>
      <c r="B256" s="2">
        <v>4.5130999999999997</v>
      </c>
      <c r="C256" s="2">
        <v>70.15596293016776</v>
      </c>
      <c r="D256" s="2">
        <v>-7.9952868508192942E-2</v>
      </c>
      <c r="E256" s="2">
        <v>-5.1840939847181647E-2</v>
      </c>
      <c r="F256" s="2">
        <v>4.3831800000000003</v>
      </c>
      <c r="G256" s="2">
        <v>4.3383799999999999</v>
      </c>
      <c r="H256" s="2">
        <v>4.2651649999999997</v>
      </c>
      <c r="I256" s="2">
        <v>4.226420000000001</v>
      </c>
      <c r="J256" s="2">
        <v>4.2903824999999953</v>
      </c>
      <c r="K256" s="17" t="s">
        <v>52</v>
      </c>
      <c r="L256" s="17" t="s">
        <v>55</v>
      </c>
      <c r="M256" s="17" t="s">
        <v>53</v>
      </c>
      <c r="N256" s="20">
        <f t="shared" si="30"/>
        <v>50</v>
      </c>
      <c r="O256" s="20">
        <f t="shared" si="31"/>
        <v>100</v>
      </c>
      <c r="P256" s="20">
        <f t="shared" si="32"/>
        <v>50</v>
      </c>
      <c r="Q256" s="20">
        <f t="shared" si="33"/>
        <v>83.5</v>
      </c>
      <c r="R256" s="21">
        <f t="shared" si="34"/>
        <v>72.525000000000006</v>
      </c>
      <c r="S256" s="21">
        <f t="shared" si="35"/>
        <v>68.375</v>
      </c>
      <c r="T256" s="21">
        <f t="shared" si="36"/>
        <v>72.575000000000003</v>
      </c>
      <c r="U256" s="21">
        <f t="shared" si="37"/>
        <v>70.875</v>
      </c>
      <c r="V256" s="20">
        <f t="shared" si="38"/>
        <v>71.158333333333346</v>
      </c>
      <c r="W256" s="20">
        <f t="shared" si="39"/>
        <v>71.087500000000006</v>
      </c>
    </row>
    <row r="257" spans="1:23" ht="13.5" x14ac:dyDescent="0.25">
      <c r="A257" s="3">
        <v>42381</v>
      </c>
      <c r="B257" s="2">
        <v>4.6364000000000001</v>
      </c>
      <c r="C257" s="2">
        <v>75.413819258991822</v>
      </c>
      <c r="D257" s="2">
        <v>-0.10438552927349853</v>
      </c>
      <c r="E257" s="2">
        <v>-4.8069184303493731E-2</v>
      </c>
      <c r="F257" s="2">
        <v>4.4344800000000006</v>
      </c>
      <c r="G257" s="2">
        <v>4.3805800000000001</v>
      </c>
      <c r="H257" s="2">
        <v>4.29406</v>
      </c>
      <c r="I257" s="2">
        <v>4.2370040000000015</v>
      </c>
      <c r="J257" s="2">
        <v>4.2939649999999956</v>
      </c>
      <c r="K257" s="17" t="s">
        <v>52</v>
      </c>
      <c r="L257" s="17" t="s">
        <v>50</v>
      </c>
      <c r="M257" s="17" t="s">
        <v>53</v>
      </c>
      <c r="N257" s="20">
        <f t="shared" si="30"/>
        <v>50</v>
      </c>
      <c r="O257" s="20">
        <f t="shared" si="31"/>
        <v>100</v>
      </c>
      <c r="P257" s="20">
        <f t="shared" si="32"/>
        <v>50</v>
      </c>
      <c r="Q257" s="20">
        <f t="shared" si="33"/>
        <v>100</v>
      </c>
      <c r="R257" s="21">
        <f t="shared" si="34"/>
        <v>75</v>
      </c>
      <c r="S257" s="21">
        <f t="shared" si="35"/>
        <v>72.5</v>
      </c>
      <c r="T257" s="21">
        <f t="shared" si="36"/>
        <v>80</v>
      </c>
      <c r="U257" s="21">
        <f t="shared" si="37"/>
        <v>75</v>
      </c>
      <c r="V257" s="20">
        <f t="shared" si="38"/>
        <v>75.833333333333329</v>
      </c>
      <c r="W257" s="20">
        <f t="shared" si="39"/>
        <v>75.625</v>
      </c>
    </row>
    <row r="258" spans="1:23" ht="13.5" x14ac:dyDescent="0.25">
      <c r="A258" s="3">
        <v>42382</v>
      </c>
      <c r="B258" s="2">
        <v>4.6429</v>
      </c>
      <c r="C258" s="2">
        <v>75.657294582182871</v>
      </c>
      <c r="D258" s="2">
        <v>-0.12413663922610496</v>
      </c>
      <c r="E258" s="2">
        <v>-4.3509211427663723E-2</v>
      </c>
      <c r="F258" s="2">
        <v>4.4870800000000006</v>
      </c>
      <c r="G258" s="2">
        <v>4.4211600000000004</v>
      </c>
      <c r="H258" s="2">
        <v>4.3172749999999995</v>
      </c>
      <c r="I258" s="2">
        <v>4.2471340000000009</v>
      </c>
      <c r="J258" s="2">
        <v>4.2975034999999959</v>
      </c>
      <c r="K258" s="17" t="s">
        <v>52</v>
      </c>
      <c r="L258" s="17" t="s">
        <v>50</v>
      </c>
      <c r="M258" s="17" t="s">
        <v>53</v>
      </c>
      <c r="N258" s="20">
        <f t="shared" ref="N258:N321" si="40">IF(D258&lt;30,50, IF(D258&gt;70, 0, 25))</f>
        <v>50</v>
      </c>
      <c r="O258" s="20">
        <f t="shared" ref="O258:O321" si="41">IF(F258-E258&gt;0.02, 100, IF(F258-E258&lt;0,0,45))</f>
        <v>100</v>
      </c>
      <c r="P258" s="20">
        <f t="shared" ref="P258:P321" si="42">IF(G258-J258&gt;10,100,IF(G258-J258&gt;5,75, IF(G258-J258&gt;0,50,0)))</f>
        <v>50</v>
      </c>
      <c r="Q258" s="20">
        <f t="shared" ref="Q258:Q321" si="43">IF(M258="confirmed bullish", 34, IF(M258="bullish divergence",17, 0))+IF(K258="bullish",33,IF(K258="bearish",0,16.5))+IF(L258="strong",33,IF(L258="weak",0,16.5))</f>
        <v>100</v>
      </c>
      <c r="R258" s="21">
        <f t="shared" si="34"/>
        <v>75</v>
      </c>
      <c r="S258" s="21">
        <f t="shared" si="35"/>
        <v>72.5</v>
      </c>
      <c r="T258" s="21">
        <f t="shared" si="36"/>
        <v>80</v>
      </c>
      <c r="U258" s="21">
        <f t="shared" si="37"/>
        <v>75</v>
      </c>
      <c r="V258" s="20">
        <f t="shared" si="38"/>
        <v>75.833333333333329</v>
      </c>
      <c r="W258" s="20">
        <f t="shared" si="39"/>
        <v>75.625</v>
      </c>
    </row>
    <row r="259" spans="1:23" ht="13.5" x14ac:dyDescent="0.25">
      <c r="A259" s="3">
        <v>42384</v>
      </c>
      <c r="B259" s="2">
        <v>4.6105</v>
      </c>
      <c r="C259" s="2">
        <v>71.83840668872395</v>
      </c>
      <c r="D259" s="2">
        <v>-0.13792868674765035</v>
      </c>
      <c r="E259" s="2">
        <v>-3.8579347721924589E-2</v>
      </c>
      <c r="F259" s="2">
        <v>4.5572199999999992</v>
      </c>
      <c r="G259" s="2">
        <v>4.45688</v>
      </c>
      <c r="H259" s="2">
        <v>4.3375699999999995</v>
      </c>
      <c r="I259" s="2">
        <v>4.256876000000001</v>
      </c>
      <c r="J259" s="2">
        <v>4.3008799999999958</v>
      </c>
      <c r="K259" s="17" t="s">
        <v>52</v>
      </c>
      <c r="L259" s="17" t="s">
        <v>50</v>
      </c>
      <c r="M259" s="17" t="s">
        <v>53</v>
      </c>
      <c r="N259" s="20">
        <f t="shared" si="40"/>
        <v>50</v>
      </c>
      <c r="O259" s="20">
        <f t="shared" si="41"/>
        <v>100</v>
      </c>
      <c r="P259" s="20">
        <f t="shared" si="42"/>
        <v>50</v>
      </c>
      <c r="Q259" s="20">
        <f t="shared" si="43"/>
        <v>100</v>
      </c>
      <c r="R259" s="21">
        <f t="shared" ref="R259:R322" si="44">0.35*N259+O259*0.35+P259*0.15+Q259*0.15</f>
        <v>75</v>
      </c>
      <c r="S259" s="21">
        <f t="shared" ref="S259:S322" si="45">N259*0.2+O259*0.2+P259*0.35+Q259*0.25</f>
        <v>72.5</v>
      </c>
      <c r="T259" s="21">
        <f t="shared" ref="T259:T322" si="46">N259*0.15+O259*0.15+P259*0.25+Q259*0.45</f>
        <v>80</v>
      </c>
      <c r="U259" s="21">
        <f t="shared" ref="U259:U322" si="47">0.25*SUM(N259:Q259)</f>
        <v>75</v>
      </c>
      <c r="V259" s="20">
        <f t="shared" ref="V259:V322" si="48">SUM(R259:T259)/3</f>
        <v>75.833333333333329</v>
      </c>
      <c r="W259" s="20">
        <f t="shared" ref="W259:W322" si="49">SUM(R259:U259)/4</f>
        <v>75.625</v>
      </c>
    </row>
    <row r="260" spans="1:23" ht="13.5" x14ac:dyDescent="0.25">
      <c r="A260" s="3">
        <v>42387</v>
      </c>
      <c r="B260" s="2">
        <v>4.7079000000000004</v>
      </c>
      <c r="C260" s="2">
        <v>75.79396968148194</v>
      </c>
      <c r="D260" s="2">
        <v>-0.13897113210786305</v>
      </c>
      <c r="E260" s="2">
        <v>-3.1366036812276545E-2</v>
      </c>
      <c r="F260" s="2">
        <v>4.6221600000000009</v>
      </c>
      <c r="G260" s="2">
        <v>4.4896800000000008</v>
      </c>
      <c r="H260" s="2">
        <v>4.3627349999999989</v>
      </c>
      <c r="I260" s="2">
        <v>4.2685660000000007</v>
      </c>
      <c r="J260" s="2">
        <v>4.3044359999999964</v>
      </c>
      <c r="K260" s="17" t="s">
        <v>52</v>
      </c>
      <c r="L260" s="17" t="s">
        <v>50</v>
      </c>
      <c r="M260" s="17" t="s">
        <v>53</v>
      </c>
      <c r="N260" s="20">
        <f t="shared" si="40"/>
        <v>50</v>
      </c>
      <c r="O260" s="20">
        <f t="shared" si="41"/>
        <v>100</v>
      </c>
      <c r="P260" s="20">
        <f t="shared" si="42"/>
        <v>50</v>
      </c>
      <c r="Q260" s="20">
        <f t="shared" si="43"/>
        <v>100</v>
      </c>
      <c r="R260" s="21">
        <f t="shared" si="44"/>
        <v>75</v>
      </c>
      <c r="S260" s="21">
        <f t="shared" si="45"/>
        <v>72.5</v>
      </c>
      <c r="T260" s="21">
        <f t="shared" si="46"/>
        <v>80</v>
      </c>
      <c r="U260" s="21">
        <f t="shared" si="47"/>
        <v>75</v>
      </c>
      <c r="V260" s="20">
        <f t="shared" si="48"/>
        <v>75.833333333333329</v>
      </c>
      <c r="W260" s="20">
        <f t="shared" si="49"/>
        <v>75.625</v>
      </c>
    </row>
    <row r="261" spans="1:23" ht="13.5" x14ac:dyDescent="0.25">
      <c r="A261" s="3">
        <v>42388</v>
      </c>
      <c r="B261" s="2">
        <v>4.6753999999999998</v>
      </c>
      <c r="C261" s="2">
        <v>72.152221777411199</v>
      </c>
      <c r="D261" s="2">
        <v>-0.13902693822075918</v>
      </c>
      <c r="E261" s="2">
        <v>-2.2638064097579385E-2</v>
      </c>
      <c r="F261" s="2">
        <v>4.6546199999999995</v>
      </c>
      <c r="G261" s="2">
        <v>4.5189000000000004</v>
      </c>
      <c r="H261" s="2">
        <v>4.3862749999999995</v>
      </c>
      <c r="I261" s="2">
        <v>4.2796060000000002</v>
      </c>
      <c r="J261" s="2">
        <v>4.307829499999996</v>
      </c>
      <c r="K261" s="17" t="s">
        <v>52</v>
      </c>
      <c r="L261" s="17" t="s">
        <v>50</v>
      </c>
      <c r="M261" s="17" t="s">
        <v>53</v>
      </c>
      <c r="N261" s="20">
        <f t="shared" si="40"/>
        <v>50</v>
      </c>
      <c r="O261" s="20">
        <f t="shared" si="41"/>
        <v>100</v>
      </c>
      <c r="P261" s="20">
        <f t="shared" si="42"/>
        <v>50</v>
      </c>
      <c r="Q261" s="20">
        <f t="shared" si="43"/>
        <v>100</v>
      </c>
      <c r="R261" s="21">
        <f t="shared" si="44"/>
        <v>75</v>
      </c>
      <c r="S261" s="21">
        <f t="shared" si="45"/>
        <v>72.5</v>
      </c>
      <c r="T261" s="21">
        <f t="shared" si="46"/>
        <v>80</v>
      </c>
      <c r="U261" s="21">
        <f t="shared" si="47"/>
        <v>75</v>
      </c>
      <c r="V261" s="20">
        <f t="shared" si="48"/>
        <v>75.833333333333329</v>
      </c>
      <c r="W261" s="20">
        <f t="shared" si="49"/>
        <v>75.625</v>
      </c>
    </row>
    <row r="262" spans="1:23" ht="13.5" x14ac:dyDescent="0.25">
      <c r="A262" s="3">
        <v>42389</v>
      </c>
      <c r="B262" s="2">
        <v>4.6722000000000001</v>
      </c>
      <c r="C262" s="2">
        <v>71.78648451331658</v>
      </c>
      <c r="D262" s="2">
        <v>-0.14108687818703736</v>
      </c>
      <c r="E262" s="2">
        <v>-1.270353482892651E-2</v>
      </c>
      <c r="F262" s="2">
        <v>4.6617799999999994</v>
      </c>
      <c r="G262" s="2">
        <v>4.5481300000000005</v>
      </c>
      <c r="H262" s="2">
        <v>4.4096549999999999</v>
      </c>
      <c r="I262" s="2">
        <v>4.2909060000000006</v>
      </c>
      <c r="J262" s="2">
        <v>4.3110529999999967</v>
      </c>
      <c r="K262" s="17" t="s">
        <v>52</v>
      </c>
      <c r="L262" s="17" t="s">
        <v>50</v>
      </c>
      <c r="M262" s="17" t="s">
        <v>53</v>
      </c>
      <c r="N262" s="20">
        <f t="shared" si="40"/>
        <v>50</v>
      </c>
      <c r="O262" s="20">
        <f t="shared" si="41"/>
        <v>100</v>
      </c>
      <c r="P262" s="20">
        <f t="shared" si="42"/>
        <v>50</v>
      </c>
      <c r="Q262" s="20">
        <f t="shared" si="43"/>
        <v>100</v>
      </c>
      <c r="R262" s="21">
        <f t="shared" si="44"/>
        <v>75</v>
      </c>
      <c r="S262" s="21">
        <f t="shared" si="45"/>
        <v>72.5</v>
      </c>
      <c r="T262" s="21">
        <f t="shared" si="46"/>
        <v>80</v>
      </c>
      <c r="U262" s="21">
        <f t="shared" si="47"/>
        <v>75</v>
      </c>
      <c r="V262" s="20">
        <f t="shared" si="48"/>
        <v>75.833333333333329</v>
      </c>
      <c r="W262" s="20">
        <f t="shared" si="49"/>
        <v>75.625</v>
      </c>
    </row>
    <row r="263" spans="1:23" ht="13.5" x14ac:dyDescent="0.25">
      <c r="A263" s="3">
        <v>42390</v>
      </c>
      <c r="B263" s="2">
        <v>4.7500999999999998</v>
      </c>
      <c r="C263" s="2">
        <v>75.095975486549236</v>
      </c>
      <c r="D263" s="2">
        <v>-0.15019438809580787</v>
      </c>
      <c r="E263" s="2">
        <v>-2.5595185768257792E-3</v>
      </c>
      <c r="F263" s="2">
        <v>4.6832200000000004</v>
      </c>
      <c r="G263" s="2">
        <v>4.5851500000000014</v>
      </c>
      <c r="H263" s="2">
        <v>4.43628</v>
      </c>
      <c r="I263" s="2">
        <v>4.3034400000000002</v>
      </c>
      <c r="J263" s="2">
        <v>4.3140664999999965</v>
      </c>
      <c r="K263" s="17" t="s">
        <v>52</v>
      </c>
      <c r="L263" s="17" t="s">
        <v>50</v>
      </c>
      <c r="M263" s="17" t="s">
        <v>53</v>
      </c>
      <c r="N263" s="20">
        <f t="shared" si="40"/>
        <v>50</v>
      </c>
      <c r="O263" s="20">
        <f t="shared" si="41"/>
        <v>100</v>
      </c>
      <c r="P263" s="20">
        <f t="shared" si="42"/>
        <v>50</v>
      </c>
      <c r="Q263" s="20">
        <f t="shared" si="43"/>
        <v>100</v>
      </c>
      <c r="R263" s="21">
        <f t="shared" si="44"/>
        <v>75</v>
      </c>
      <c r="S263" s="21">
        <f t="shared" si="45"/>
        <v>72.5</v>
      </c>
      <c r="T263" s="21">
        <f t="shared" si="46"/>
        <v>80</v>
      </c>
      <c r="U263" s="21">
        <f t="shared" si="47"/>
        <v>75</v>
      </c>
      <c r="V263" s="20">
        <f t="shared" si="48"/>
        <v>75.833333333333329</v>
      </c>
      <c r="W263" s="20">
        <f t="shared" si="49"/>
        <v>75.625</v>
      </c>
    </row>
    <row r="264" spans="1:23" ht="13.5" x14ac:dyDescent="0.25">
      <c r="A264" s="3">
        <v>42391</v>
      </c>
      <c r="B264" s="2">
        <v>4.7403000000000004</v>
      </c>
      <c r="C264" s="2">
        <v>73.921222816441073</v>
      </c>
      <c r="D264" s="2">
        <v>-0.17758808516853897</v>
      </c>
      <c r="E264" s="2">
        <v>3.9960214706632798E-3</v>
      </c>
      <c r="F264" s="2">
        <v>4.7091799999999999</v>
      </c>
      <c r="G264" s="2">
        <v>4.6332000000000004</v>
      </c>
      <c r="H264" s="2">
        <v>4.462415</v>
      </c>
      <c r="I264" s="2">
        <v>4.3157779999999999</v>
      </c>
      <c r="J264" s="2">
        <v>4.3170774999999963</v>
      </c>
      <c r="K264" s="17" t="s">
        <v>48</v>
      </c>
      <c r="L264" s="17" t="s">
        <v>49</v>
      </c>
      <c r="M264" s="17" t="s">
        <v>51</v>
      </c>
      <c r="N264" s="20">
        <f t="shared" si="40"/>
        <v>50</v>
      </c>
      <c r="O264" s="20">
        <f t="shared" si="41"/>
        <v>100</v>
      </c>
      <c r="P264" s="20">
        <f t="shared" si="42"/>
        <v>50</v>
      </c>
      <c r="Q264" s="20">
        <f t="shared" si="43"/>
        <v>0</v>
      </c>
      <c r="R264" s="21">
        <f t="shared" si="44"/>
        <v>60</v>
      </c>
      <c r="S264" s="21">
        <f t="shared" si="45"/>
        <v>47.5</v>
      </c>
      <c r="T264" s="21">
        <f t="shared" si="46"/>
        <v>35</v>
      </c>
      <c r="U264" s="21">
        <f t="shared" si="47"/>
        <v>50</v>
      </c>
      <c r="V264" s="20">
        <f t="shared" si="48"/>
        <v>47.5</v>
      </c>
      <c r="W264" s="20">
        <f t="shared" si="49"/>
        <v>48.125</v>
      </c>
    </row>
    <row r="265" spans="1:23" ht="13.5" x14ac:dyDescent="0.25">
      <c r="A265" s="3">
        <v>42394</v>
      </c>
      <c r="B265" s="2">
        <v>4.7370999999999999</v>
      </c>
      <c r="C265" s="2">
        <v>73.516809900658188</v>
      </c>
      <c r="D265" s="2">
        <v>-0.18328071865665052</v>
      </c>
      <c r="E265" s="2">
        <v>7.8904688712437207E-3</v>
      </c>
      <c r="F265" s="2">
        <v>4.71502</v>
      </c>
      <c r="G265" s="2">
        <v>4.66859</v>
      </c>
      <c r="H265" s="2">
        <v>4.48855</v>
      </c>
      <c r="I265" s="2">
        <v>4.3287000000000004</v>
      </c>
      <c r="J265" s="2">
        <v>4.3200724999999967</v>
      </c>
      <c r="K265" s="17" t="s">
        <v>48</v>
      </c>
      <c r="L265" s="17" t="s">
        <v>49</v>
      </c>
      <c r="M265" s="17" t="s">
        <v>51</v>
      </c>
      <c r="N265" s="20">
        <f t="shared" si="40"/>
        <v>50</v>
      </c>
      <c r="O265" s="20">
        <f t="shared" si="41"/>
        <v>100</v>
      </c>
      <c r="P265" s="20">
        <f t="shared" si="42"/>
        <v>50</v>
      </c>
      <c r="Q265" s="20">
        <f t="shared" si="43"/>
        <v>0</v>
      </c>
      <c r="R265" s="21">
        <f t="shared" si="44"/>
        <v>60</v>
      </c>
      <c r="S265" s="21">
        <f t="shared" si="45"/>
        <v>47.5</v>
      </c>
      <c r="T265" s="21">
        <f t="shared" si="46"/>
        <v>35</v>
      </c>
      <c r="U265" s="21">
        <f t="shared" si="47"/>
        <v>50</v>
      </c>
      <c r="V265" s="20">
        <f t="shared" si="48"/>
        <v>47.5</v>
      </c>
      <c r="W265" s="20">
        <f t="shared" si="49"/>
        <v>48.125</v>
      </c>
    </row>
    <row r="266" spans="1:23" ht="13.5" x14ac:dyDescent="0.25">
      <c r="A266" s="3">
        <v>42395</v>
      </c>
      <c r="B266" s="2">
        <v>4.8376999999999999</v>
      </c>
      <c r="C266" s="2">
        <v>77.655470197656271</v>
      </c>
      <c r="D266" s="2">
        <v>-0.17715237488059365</v>
      </c>
      <c r="E266" s="2">
        <v>9.0196439368168627E-3</v>
      </c>
      <c r="F266" s="2">
        <v>4.7474800000000004</v>
      </c>
      <c r="G266" s="2">
        <v>4.7010499999999995</v>
      </c>
      <c r="H266" s="2">
        <v>4.5197150000000006</v>
      </c>
      <c r="I266" s="2">
        <v>4.3429859999999998</v>
      </c>
      <c r="J266" s="2">
        <v>4.3238929999999973</v>
      </c>
      <c r="K266" s="17" t="s">
        <v>48</v>
      </c>
      <c r="L266" s="17" t="s">
        <v>49</v>
      </c>
      <c r="M266" s="17" t="s">
        <v>51</v>
      </c>
      <c r="N266" s="20">
        <f t="shared" si="40"/>
        <v>50</v>
      </c>
      <c r="O266" s="20">
        <f t="shared" si="41"/>
        <v>100</v>
      </c>
      <c r="P266" s="20">
        <f t="shared" si="42"/>
        <v>50</v>
      </c>
      <c r="Q266" s="20">
        <f t="shared" si="43"/>
        <v>0</v>
      </c>
      <c r="R266" s="21">
        <f t="shared" si="44"/>
        <v>60</v>
      </c>
      <c r="S266" s="21">
        <f t="shared" si="45"/>
        <v>47.5</v>
      </c>
      <c r="T266" s="21">
        <f t="shared" si="46"/>
        <v>35</v>
      </c>
      <c r="U266" s="21">
        <f t="shared" si="47"/>
        <v>50</v>
      </c>
      <c r="V266" s="20">
        <f t="shared" si="48"/>
        <v>47.5</v>
      </c>
      <c r="W266" s="20">
        <f t="shared" si="49"/>
        <v>48.125</v>
      </c>
    </row>
    <row r="267" spans="1:23" ht="13.5" x14ac:dyDescent="0.25">
      <c r="A267" s="3">
        <v>42396</v>
      </c>
      <c r="B267" s="2">
        <v>4.8540000000000001</v>
      </c>
      <c r="C267" s="2">
        <v>78.24860167350549</v>
      </c>
      <c r="D267" s="2">
        <v>-0.15626945739359055</v>
      </c>
      <c r="E267" s="2">
        <v>8.8549373782942781E-3</v>
      </c>
      <c r="F267" s="2">
        <v>4.7838399999999996</v>
      </c>
      <c r="G267" s="2">
        <v>4.7228099999999991</v>
      </c>
      <c r="H267" s="2">
        <v>4.5516950000000005</v>
      </c>
      <c r="I267" s="2">
        <v>4.3575979999999994</v>
      </c>
      <c r="J267" s="2">
        <v>4.3274724999999972</v>
      </c>
      <c r="K267" s="17" t="s">
        <v>52</v>
      </c>
      <c r="L267" s="17" t="s">
        <v>50</v>
      </c>
      <c r="M267" s="17" t="s">
        <v>53</v>
      </c>
      <c r="N267" s="20">
        <f t="shared" si="40"/>
        <v>50</v>
      </c>
      <c r="O267" s="20">
        <f t="shared" si="41"/>
        <v>100</v>
      </c>
      <c r="P267" s="20">
        <f t="shared" si="42"/>
        <v>50</v>
      </c>
      <c r="Q267" s="20">
        <f t="shared" si="43"/>
        <v>100</v>
      </c>
      <c r="R267" s="21">
        <f t="shared" si="44"/>
        <v>75</v>
      </c>
      <c r="S267" s="21">
        <f t="shared" si="45"/>
        <v>72.5</v>
      </c>
      <c r="T267" s="21">
        <f t="shared" si="46"/>
        <v>80</v>
      </c>
      <c r="U267" s="21">
        <f t="shared" si="47"/>
        <v>75</v>
      </c>
      <c r="V267" s="20">
        <f t="shared" si="48"/>
        <v>75.833333333333329</v>
      </c>
      <c r="W267" s="20">
        <f t="shared" si="49"/>
        <v>75.625</v>
      </c>
    </row>
    <row r="268" spans="1:23" ht="13.5" x14ac:dyDescent="0.25">
      <c r="A268" s="3">
        <v>42397</v>
      </c>
      <c r="B268" s="2">
        <v>4.8475000000000001</v>
      </c>
      <c r="C268" s="2">
        <v>77.366651625575841</v>
      </c>
      <c r="D268" s="2">
        <v>-0.13912563933518474</v>
      </c>
      <c r="E268" s="2">
        <v>1.2606962140207968E-2</v>
      </c>
      <c r="F268" s="2">
        <v>4.8033200000000003</v>
      </c>
      <c r="G268" s="2">
        <v>4.7432699999999999</v>
      </c>
      <c r="H268" s="2">
        <v>4.5822150000000006</v>
      </c>
      <c r="I268" s="2">
        <v>4.3720799999999995</v>
      </c>
      <c r="J268" s="2">
        <v>4.3310499999999976</v>
      </c>
      <c r="K268" s="17" t="s">
        <v>48</v>
      </c>
      <c r="L268" s="17" t="s">
        <v>49</v>
      </c>
      <c r="M268" s="17" t="s">
        <v>51</v>
      </c>
      <c r="N268" s="20">
        <f t="shared" si="40"/>
        <v>50</v>
      </c>
      <c r="O268" s="20">
        <f t="shared" si="41"/>
        <v>100</v>
      </c>
      <c r="P268" s="20">
        <f t="shared" si="42"/>
        <v>50</v>
      </c>
      <c r="Q268" s="20">
        <f t="shared" si="43"/>
        <v>0</v>
      </c>
      <c r="R268" s="21">
        <f t="shared" si="44"/>
        <v>60</v>
      </c>
      <c r="S268" s="21">
        <f t="shared" si="45"/>
        <v>47.5</v>
      </c>
      <c r="T268" s="21">
        <f t="shared" si="46"/>
        <v>35</v>
      </c>
      <c r="U268" s="21">
        <f t="shared" si="47"/>
        <v>50</v>
      </c>
      <c r="V268" s="20">
        <f t="shared" si="48"/>
        <v>47.5</v>
      </c>
      <c r="W268" s="20">
        <f t="shared" si="49"/>
        <v>48.125</v>
      </c>
    </row>
    <row r="269" spans="1:23" ht="13.5" x14ac:dyDescent="0.25">
      <c r="A269" s="3">
        <v>42398</v>
      </c>
      <c r="B269" s="2">
        <v>4.8311999999999999</v>
      </c>
      <c r="C269" s="2">
        <v>75.081274020344011</v>
      </c>
      <c r="D269" s="2">
        <v>-0.13021722758759946</v>
      </c>
      <c r="E269" s="2">
        <v>1.9060519851308577E-2</v>
      </c>
      <c r="F269" s="2">
        <v>4.8214999999999995</v>
      </c>
      <c r="G269" s="2">
        <v>4.7653400000000001</v>
      </c>
      <c r="H269" s="2">
        <v>4.61111</v>
      </c>
      <c r="I269" s="2">
        <v>4.3862359999999994</v>
      </c>
      <c r="J269" s="2">
        <v>4.3345154999999966</v>
      </c>
      <c r="K269" s="17" t="s">
        <v>48</v>
      </c>
      <c r="L269" s="17" t="s">
        <v>49</v>
      </c>
      <c r="M269" s="17" t="s">
        <v>51</v>
      </c>
      <c r="N269" s="20">
        <f t="shared" si="40"/>
        <v>50</v>
      </c>
      <c r="O269" s="20">
        <f t="shared" si="41"/>
        <v>100</v>
      </c>
      <c r="P269" s="20">
        <f t="shared" si="42"/>
        <v>50</v>
      </c>
      <c r="Q269" s="20">
        <f t="shared" si="43"/>
        <v>0</v>
      </c>
      <c r="R269" s="21">
        <f t="shared" si="44"/>
        <v>60</v>
      </c>
      <c r="S269" s="21">
        <f t="shared" si="45"/>
        <v>47.5</v>
      </c>
      <c r="T269" s="21">
        <f t="shared" si="46"/>
        <v>35</v>
      </c>
      <c r="U269" s="21">
        <f t="shared" si="47"/>
        <v>50</v>
      </c>
      <c r="V269" s="20">
        <f t="shared" si="48"/>
        <v>47.5</v>
      </c>
      <c r="W269" s="20">
        <f t="shared" si="49"/>
        <v>48.125</v>
      </c>
    </row>
    <row r="270" spans="1:23" ht="13.5" x14ac:dyDescent="0.25">
      <c r="A270" s="3">
        <v>42401</v>
      </c>
      <c r="B270" s="2">
        <v>4.8280000000000003</v>
      </c>
      <c r="C270" s="2">
        <v>74.615281436834593</v>
      </c>
      <c r="D270" s="2">
        <v>-0.10904719299803745</v>
      </c>
      <c r="E270" s="2">
        <v>2.3156081468550881E-2</v>
      </c>
      <c r="F270" s="2">
        <v>4.8396799999999995</v>
      </c>
      <c r="G270" s="2">
        <v>4.7773500000000002</v>
      </c>
      <c r="H270" s="2">
        <v>4.6335150000000009</v>
      </c>
      <c r="I270" s="2">
        <v>4.4004560000000001</v>
      </c>
      <c r="J270" s="2">
        <v>4.3379649999999961</v>
      </c>
      <c r="K270" s="17" t="s">
        <v>48</v>
      </c>
      <c r="L270" s="17" t="s">
        <v>49</v>
      </c>
      <c r="M270" s="17" t="s">
        <v>51</v>
      </c>
      <c r="N270" s="20">
        <f t="shared" si="40"/>
        <v>50</v>
      </c>
      <c r="O270" s="20">
        <f t="shared" si="41"/>
        <v>100</v>
      </c>
      <c r="P270" s="20">
        <f t="shared" si="42"/>
        <v>50</v>
      </c>
      <c r="Q270" s="20">
        <f t="shared" si="43"/>
        <v>0</v>
      </c>
      <c r="R270" s="21">
        <f t="shared" si="44"/>
        <v>60</v>
      </c>
      <c r="S270" s="21">
        <f t="shared" si="45"/>
        <v>47.5</v>
      </c>
      <c r="T270" s="21">
        <f t="shared" si="46"/>
        <v>35</v>
      </c>
      <c r="U270" s="21">
        <f t="shared" si="47"/>
        <v>50</v>
      </c>
      <c r="V270" s="20">
        <f t="shared" si="48"/>
        <v>47.5</v>
      </c>
      <c r="W270" s="20">
        <f t="shared" si="49"/>
        <v>48.125</v>
      </c>
    </row>
    <row r="271" spans="1:23" ht="13.5" x14ac:dyDescent="0.25">
      <c r="A271" s="3">
        <v>42402</v>
      </c>
      <c r="B271" s="2">
        <v>4.7728000000000002</v>
      </c>
      <c r="C271" s="2">
        <v>66.901664348634384</v>
      </c>
      <c r="D271" s="2">
        <v>-9.3498052587434266E-2</v>
      </c>
      <c r="E271" s="2">
        <v>2.5563773172457366E-2</v>
      </c>
      <c r="F271" s="2">
        <v>4.8266999999999998</v>
      </c>
      <c r="G271" s="2">
        <v>4.787090000000001</v>
      </c>
      <c r="H271" s="2">
        <v>4.6529950000000007</v>
      </c>
      <c r="I271" s="2">
        <v>4.4099360000000001</v>
      </c>
      <c r="J271" s="2">
        <v>4.3417529999999962</v>
      </c>
      <c r="K271" s="17" t="s">
        <v>48</v>
      </c>
      <c r="L271" s="17" t="s">
        <v>49</v>
      </c>
      <c r="M271" s="17" t="s">
        <v>47</v>
      </c>
      <c r="N271" s="20">
        <f t="shared" si="40"/>
        <v>50</v>
      </c>
      <c r="O271" s="20">
        <f t="shared" si="41"/>
        <v>100</v>
      </c>
      <c r="P271" s="20">
        <f t="shared" si="42"/>
        <v>50</v>
      </c>
      <c r="Q271" s="20">
        <f t="shared" si="43"/>
        <v>0</v>
      </c>
      <c r="R271" s="21">
        <f t="shared" si="44"/>
        <v>60</v>
      </c>
      <c r="S271" s="21">
        <f t="shared" si="45"/>
        <v>47.5</v>
      </c>
      <c r="T271" s="21">
        <f t="shared" si="46"/>
        <v>35</v>
      </c>
      <c r="U271" s="21">
        <f t="shared" si="47"/>
        <v>50</v>
      </c>
      <c r="V271" s="20">
        <f t="shared" si="48"/>
        <v>47.5</v>
      </c>
      <c r="W271" s="20">
        <f t="shared" si="49"/>
        <v>48.125</v>
      </c>
    </row>
    <row r="272" spans="1:23" ht="13.5" x14ac:dyDescent="0.25">
      <c r="A272" s="3">
        <v>42403</v>
      </c>
      <c r="B272" s="2">
        <v>4.7728000000000002</v>
      </c>
      <c r="C272" s="2">
        <v>66.901664348634384</v>
      </c>
      <c r="D272" s="2">
        <v>-8.1852451951349714E-2</v>
      </c>
      <c r="E272" s="2">
        <v>2.6886325483703625E-2</v>
      </c>
      <c r="F272" s="2">
        <v>4.81046</v>
      </c>
      <c r="G272" s="2">
        <v>4.7971500000000002</v>
      </c>
      <c r="H272" s="2">
        <v>4.6726400000000003</v>
      </c>
      <c r="I272" s="2">
        <v>4.4164940000000001</v>
      </c>
      <c r="J272" s="2">
        <v>4.3455564999999954</v>
      </c>
      <c r="K272" s="17" t="s">
        <v>48</v>
      </c>
      <c r="L272" s="17" t="s">
        <v>49</v>
      </c>
      <c r="M272" s="17" t="s">
        <v>47</v>
      </c>
      <c r="N272" s="20">
        <f t="shared" si="40"/>
        <v>50</v>
      </c>
      <c r="O272" s="20">
        <f t="shared" si="41"/>
        <v>100</v>
      </c>
      <c r="P272" s="20">
        <f t="shared" si="42"/>
        <v>50</v>
      </c>
      <c r="Q272" s="20">
        <f t="shared" si="43"/>
        <v>0</v>
      </c>
      <c r="R272" s="21">
        <f t="shared" si="44"/>
        <v>60</v>
      </c>
      <c r="S272" s="21">
        <f t="shared" si="45"/>
        <v>47.5</v>
      </c>
      <c r="T272" s="21">
        <f t="shared" si="46"/>
        <v>35</v>
      </c>
      <c r="U272" s="21">
        <f t="shared" si="47"/>
        <v>50</v>
      </c>
      <c r="V272" s="20">
        <f t="shared" si="48"/>
        <v>47.5</v>
      </c>
      <c r="W272" s="20">
        <f t="shared" si="49"/>
        <v>48.125</v>
      </c>
    </row>
    <row r="273" spans="1:23" ht="13.5" x14ac:dyDescent="0.25">
      <c r="A273" s="3">
        <v>42404</v>
      </c>
      <c r="B273" s="2">
        <v>4.7111000000000001</v>
      </c>
      <c r="C273" s="2">
        <v>58.995519325780272</v>
      </c>
      <c r="D273" s="2">
        <v>-5.6387067385171186E-2</v>
      </c>
      <c r="E273" s="2">
        <v>2.8066499762758483E-2</v>
      </c>
      <c r="F273" s="2">
        <v>4.7831799999999998</v>
      </c>
      <c r="G273" s="2">
        <v>4.7932500000000005</v>
      </c>
      <c r="H273" s="2">
        <v>4.6892000000000014</v>
      </c>
      <c r="I273" s="2">
        <v>4.421818</v>
      </c>
      <c r="J273" s="2">
        <v>4.3491284999999955</v>
      </c>
      <c r="K273" s="17" t="s">
        <v>48</v>
      </c>
      <c r="L273" s="17" t="s">
        <v>49</v>
      </c>
      <c r="M273" s="17" t="s">
        <v>47</v>
      </c>
      <c r="N273" s="20">
        <f t="shared" si="40"/>
        <v>50</v>
      </c>
      <c r="O273" s="20">
        <f t="shared" si="41"/>
        <v>100</v>
      </c>
      <c r="P273" s="20">
        <f t="shared" si="42"/>
        <v>50</v>
      </c>
      <c r="Q273" s="20">
        <f t="shared" si="43"/>
        <v>0</v>
      </c>
      <c r="R273" s="21">
        <f t="shared" si="44"/>
        <v>60</v>
      </c>
      <c r="S273" s="21">
        <f t="shared" si="45"/>
        <v>47.5</v>
      </c>
      <c r="T273" s="21">
        <f t="shared" si="46"/>
        <v>35</v>
      </c>
      <c r="U273" s="21">
        <f t="shared" si="47"/>
        <v>50</v>
      </c>
      <c r="V273" s="20">
        <f t="shared" si="48"/>
        <v>47.5</v>
      </c>
      <c r="W273" s="20">
        <f t="shared" si="49"/>
        <v>48.125</v>
      </c>
    </row>
    <row r="274" spans="1:23" ht="13.5" x14ac:dyDescent="0.25">
      <c r="A274" s="3">
        <v>42405</v>
      </c>
      <c r="B274" s="2">
        <v>4.7728000000000002</v>
      </c>
      <c r="C274" s="2">
        <v>63.62484174400754</v>
      </c>
      <c r="D274" s="2">
        <v>-4.1426585831781715E-2</v>
      </c>
      <c r="E274" s="2">
        <v>3.351672653860284E-2</v>
      </c>
      <c r="F274" s="2">
        <v>4.7714999999999996</v>
      </c>
      <c r="G274" s="2">
        <v>4.7965</v>
      </c>
      <c r="H274" s="2">
        <v>4.7148500000000002</v>
      </c>
      <c r="I274" s="2">
        <v>4.4287019999999995</v>
      </c>
      <c r="J274" s="2">
        <v>4.353131999999996</v>
      </c>
      <c r="K274" s="17" t="s">
        <v>48</v>
      </c>
      <c r="L274" s="17" t="s">
        <v>49</v>
      </c>
      <c r="M274" s="17" t="s">
        <v>47</v>
      </c>
      <c r="N274" s="20">
        <f t="shared" si="40"/>
        <v>50</v>
      </c>
      <c r="O274" s="20">
        <f t="shared" si="41"/>
        <v>100</v>
      </c>
      <c r="P274" s="20">
        <f t="shared" si="42"/>
        <v>50</v>
      </c>
      <c r="Q274" s="20">
        <f t="shared" si="43"/>
        <v>0</v>
      </c>
      <c r="R274" s="21">
        <f t="shared" si="44"/>
        <v>60</v>
      </c>
      <c r="S274" s="21">
        <f t="shared" si="45"/>
        <v>47.5</v>
      </c>
      <c r="T274" s="21">
        <f t="shared" si="46"/>
        <v>35</v>
      </c>
      <c r="U274" s="21">
        <f t="shared" si="47"/>
        <v>50</v>
      </c>
      <c r="V274" s="20">
        <f t="shared" si="48"/>
        <v>47.5</v>
      </c>
      <c r="W274" s="20">
        <f t="shared" si="49"/>
        <v>48.125</v>
      </c>
    </row>
    <row r="275" spans="1:23" ht="13.5" x14ac:dyDescent="0.25">
      <c r="A275" s="3">
        <v>42408</v>
      </c>
      <c r="B275" s="2">
        <v>4.7728000000000002</v>
      </c>
      <c r="C275" s="2">
        <v>63.62484174400754</v>
      </c>
      <c r="D275" s="2">
        <v>-3.0095991044007064E-2</v>
      </c>
      <c r="E275" s="2">
        <v>3.7071551591903708E-2</v>
      </c>
      <c r="F275" s="2">
        <v>4.7604600000000001</v>
      </c>
      <c r="G275" s="2">
        <v>4.8000700000000007</v>
      </c>
      <c r="H275" s="2">
        <v>4.7343300000000008</v>
      </c>
      <c r="I275" s="2">
        <v>4.4355859999999998</v>
      </c>
      <c r="J275" s="2">
        <v>4.3571659999999959</v>
      </c>
      <c r="K275" s="17" t="s">
        <v>48</v>
      </c>
      <c r="L275" s="17" t="s">
        <v>49</v>
      </c>
      <c r="M275" s="17" t="s">
        <v>47</v>
      </c>
      <c r="N275" s="20">
        <f t="shared" si="40"/>
        <v>50</v>
      </c>
      <c r="O275" s="20">
        <f t="shared" si="41"/>
        <v>100</v>
      </c>
      <c r="P275" s="20">
        <f t="shared" si="42"/>
        <v>50</v>
      </c>
      <c r="Q275" s="20">
        <f t="shared" si="43"/>
        <v>0</v>
      </c>
      <c r="R275" s="21">
        <f t="shared" si="44"/>
        <v>60</v>
      </c>
      <c r="S275" s="21">
        <f t="shared" si="45"/>
        <v>47.5</v>
      </c>
      <c r="T275" s="21">
        <f t="shared" si="46"/>
        <v>35</v>
      </c>
      <c r="U275" s="21">
        <f t="shared" si="47"/>
        <v>50</v>
      </c>
      <c r="V275" s="20">
        <f t="shared" si="48"/>
        <v>47.5</v>
      </c>
      <c r="W275" s="20">
        <f t="shared" si="49"/>
        <v>48.125</v>
      </c>
    </row>
    <row r="276" spans="1:23" ht="13.5" x14ac:dyDescent="0.25">
      <c r="A276" s="3">
        <v>42409</v>
      </c>
      <c r="B276" s="2">
        <v>4.7923</v>
      </c>
      <c r="C276" s="2">
        <v>65.070281555614315</v>
      </c>
      <c r="D276" s="2">
        <v>-7.2501291328554984E-3</v>
      </c>
      <c r="E276" s="2">
        <v>3.9324797154566882E-2</v>
      </c>
      <c r="F276" s="2">
        <v>4.7643599999999999</v>
      </c>
      <c r="G276" s="2">
        <v>4.7955299999999994</v>
      </c>
      <c r="H276" s="2">
        <v>4.7482899999999999</v>
      </c>
      <c r="I276" s="2">
        <v>4.4428599999999996</v>
      </c>
      <c r="J276" s="2">
        <v>4.3617589999999957</v>
      </c>
      <c r="K276" s="17" t="s">
        <v>52</v>
      </c>
      <c r="L276" s="17" t="s">
        <v>50</v>
      </c>
      <c r="M276" s="17" t="s">
        <v>53</v>
      </c>
      <c r="N276" s="20">
        <f t="shared" si="40"/>
        <v>50</v>
      </c>
      <c r="O276" s="20">
        <f t="shared" si="41"/>
        <v>100</v>
      </c>
      <c r="P276" s="20">
        <f t="shared" si="42"/>
        <v>50</v>
      </c>
      <c r="Q276" s="20">
        <f t="shared" si="43"/>
        <v>100</v>
      </c>
      <c r="R276" s="21">
        <f t="shared" si="44"/>
        <v>75</v>
      </c>
      <c r="S276" s="21">
        <f t="shared" si="45"/>
        <v>72.5</v>
      </c>
      <c r="T276" s="21">
        <f t="shared" si="46"/>
        <v>80</v>
      </c>
      <c r="U276" s="21">
        <f t="shared" si="47"/>
        <v>75</v>
      </c>
      <c r="V276" s="20">
        <f t="shared" si="48"/>
        <v>75.833333333333329</v>
      </c>
      <c r="W276" s="20">
        <f t="shared" si="49"/>
        <v>75.625</v>
      </c>
    </row>
    <row r="277" spans="1:23" ht="13.5" x14ac:dyDescent="0.25">
      <c r="A277" s="3">
        <v>42410</v>
      </c>
      <c r="B277" s="2">
        <v>4.7111000000000001</v>
      </c>
      <c r="C277" s="2">
        <v>55.228677938678729</v>
      </c>
      <c r="D277" s="2">
        <v>1.9771559021270591E-2</v>
      </c>
      <c r="E277" s="2">
        <v>3.9650216380999442E-2</v>
      </c>
      <c r="F277" s="2">
        <v>4.7520199999999999</v>
      </c>
      <c r="G277" s="2">
        <v>4.7812399999999995</v>
      </c>
      <c r="H277" s="2">
        <v>4.7520250000000006</v>
      </c>
      <c r="I277" s="2">
        <v>4.4526659999999989</v>
      </c>
      <c r="J277" s="2">
        <v>4.3647929999999953</v>
      </c>
      <c r="K277" s="17" t="s">
        <v>52</v>
      </c>
      <c r="L277" s="17" t="s">
        <v>55</v>
      </c>
      <c r="M277" s="17" t="s">
        <v>54</v>
      </c>
      <c r="N277" s="20">
        <f t="shared" si="40"/>
        <v>50</v>
      </c>
      <c r="O277" s="20">
        <f t="shared" si="41"/>
        <v>100</v>
      </c>
      <c r="P277" s="20">
        <f t="shared" si="42"/>
        <v>50</v>
      </c>
      <c r="Q277" s="20">
        <f t="shared" si="43"/>
        <v>66.5</v>
      </c>
      <c r="R277" s="21">
        <f t="shared" si="44"/>
        <v>69.974999999999994</v>
      </c>
      <c r="S277" s="21">
        <f t="shared" si="45"/>
        <v>64.125</v>
      </c>
      <c r="T277" s="21">
        <f t="shared" si="46"/>
        <v>64.924999999999997</v>
      </c>
      <c r="U277" s="21">
        <f t="shared" si="47"/>
        <v>66.625</v>
      </c>
      <c r="V277" s="20">
        <f t="shared" si="48"/>
        <v>66.341666666666654</v>
      </c>
      <c r="W277" s="20">
        <f t="shared" si="49"/>
        <v>66.412499999999994</v>
      </c>
    </row>
    <row r="278" spans="1:23" ht="13.5" x14ac:dyDescent="0.25">
      <c r="A278" s="3">
        <v>42411</v>
      </c>
      <c r="B278" s="2">
        <v>4.6753999999999998</v>
      </c>
      <c r="C278" s="2">
        <v>51.537988374399461</v>
      </c>
      <c r="D278" s="2">
        <v>4.3990014879674355E-2</v>
      </c>
      <c r="E278" s="2">
        <v>3.7676975548053382E-2</v>
      </c>
      <c r="F278" s="2">
        <v>4.7448800000000002</v>
      </c>
      <c r="G278" s="2">
        <v>4.76403</v>
      </c>
      <c r="H278" s="2">
        <v>4.7536500000000004</v>
      </c>
      <c r="I278" s="2">
        <v>4.4617579999999997</v>
      </c>
      <c r="J278" s="2">
        <v>4.3674484999999956</v>
      </c>
      <c r="K278" s="17" t="s">
        <v>52</v>
      </c>
      <c r="L278" s="17" t="s">
        <v>55</v>
      </c>
      <c r="M278" s="17" t="s">
        <v>54</v>
      </c>
      <c r="N278" s="20">
        <f t="shared" si="40"/>
        <v>50</v>
      </c>
      <c r="O278" s="20">
        <f t="shared" si="41"/>
        <v>100</v>
      </c>
      <c r="P278" s="20">
        <f t="shared" si="42"/>
        <v>50</v>
      </c>
      <c r="Q278" s="20">
        <f t="shared" si="43"/>
        <v>66.5</v>
      </c>
      <c r="R278" s="21">
        <f t="shared" si="44"/>
        <v>69.974999999999994</v>
      </c>
      <c r="S278" s="21">
        <f t="shared" si="45"/>
        <v>64.125</v>
      </c>
      <c r="T278" s="21">
        <f t="shared" si="46"/>
        <v>64.924999999999997</v>
      </c>
      <c r="U278" s="21">
        <f t="shared" si="47"/>
        <v>66.625</v>
      </c>
      <c r="V278" s="20">
        <f t="shared" si="48"/>
        <v>66.341666666666654</v>
      </c>
      <c r="W278" s="20">
        <f t="shared" si="49"/>
        <v>66.412499999999994</v>
      </c>
    </row>
    <row r="279" spans="1:23" ht="13.5" x14ac:dyDescent="0.25">
      <c r="A279" s="3">
        <v>42412</v>
      </c>
      <c r="B279" s="2">
        <v>4.5454999999999997</v>
      </c>
      <c r="C279" s="2">
        <v>40.842886700699907</v>
      </c>
      <c r="D279" s="2">
        <v>7.1539061322814845E-2</v>
      </c>
      <c r="E279" s="2">
        <v>3.3769435107769662E-2</v>
      </c>
      <c r="F279" s="2">
        <v>4.6994199999999999</v>
      </c>
      <c r="G279" s="2">
        <v>4.7354599999999998</v>
      </c>
      <c r="H279" s="2">
        <v>4.7504000000000008</v>
      </c>
      <c r="I279" s="2">
        <v>4.4682519999999988</v>
      </c>
      <c r="J279" s="2">
        <v>4.3688089999999953</v>
      </c>
      <c r="K279" s="17" t="s">
        <v>48</v>
      </c>
      <c r="L279" s="17" t="s">
        <v>49</v>
      </c>
      <c r="M279" s="17" t="s">
        <v>47</v>
      </c>
      <c r="N279" s="20">
        <f t="shared" si="40"/>
        <v>50</v>
      </c>
      <c r="O279" s="20">
        <f t="shared" si="41"/>
        <v>100</v>
      </c>
      <c r="P279" s="20">
        <f t="shared" si="42"/>
        <v>50</v>
      </c>
      <c r="Q279" s="20">
        <f t="shared" si="43"/>
        <v>0</v>
      </c>
      <c r="R279" s="21">
        <f t="shared" si="44"/>
        <v>60</v>
      </c>
      <c r="S279" s="21">
        <f t="shared" si="45"/>
        <v>47.5</v>
      </c>
      <c r="T279" s="21">
        <f t="shared" si="46"/>
        <v>35</v>
      </c>
      <c r="U279" s="21">
        <f t="shared" si="47"/>
        <v>50</v>
      </c>
      <c r="V279" s="20">
        <f t="shared" si="48"/>
        <v>47.5</v>
      </c>
      <c r="W279" s="20">
        <f t="shared" si="49"/>
        <v>48.125</v>
      </c>
    </row>
    <row r="280" spans="1:23" ht="13.5" x14ac:dyDescent="0.25">
      <c r="A280" s="3">
        <v>42415</v>
      </c>
      <c r="B280" s="2">
        <v>4.6592000000000002</v>
      </c>
      <c r="C280" s="2">
        <v>50.521441061744163</v>
      </c>
      <c r="D280" s="2">
        <v>8.6649122652080912E-2</v>
      </c>
      <c r="E280" s="2">
        <v>2.8698753021903937E-2</v>
      </c>
      <c r="F280" s="2">
        <v>4.6766999999999994</v>
      </c>
      <c r="G280" s="2">
        <v>4.7185799999999993</v>
      </c>
      <c r="H280" s="2">
        <v>4.7479650000000007</v>
      </c>
      <c r="I280" s="2">
        <v>4.4781879999999994</v>
      </c>
      <c r="J280" s="2">
        <v>4.3694619999999951</v>
      </c>
      <c r="K280" s="17" t="s">
        <v>48</v>
      </c>
      <c r="L280" s="17" t="s">
        <v>49</v>
      </c>
      <c r="M280" s="17" t="s">
        <v>47</v>
      </c>
      <c r="N280" s="20">
        <f t="shared" si="40"/>
        <v>50</v>
      </c>
      <c r="O280" s="20">
        <f t="shared" si="41"/>
        <v>100</v>
      </c>
      <c r="P280" s="20">
        <f t="shared" si="42"/>
        <v>50</v>
      </c>
      <c r="Q280" s="20">
        <f t="shared" si="43"/>
        <v>0</v>
      </c>
      <c r="R280" s="21">
        <f t="shared" si="44"/>
        <v>60</v>
      </c>
      <c r="S280" s="21">
        <f t="shared" si="45"/>
        <v>47.5</v>
      </c>
      <c r="T280" s="21">
        <f t="shared" si="46"/>
        <v>35</v>
      </c>
      <c r="U280" s="21">
        <f t="shared" si="47"/>
        <v>50</v>
      </c>
      <c r="V280" s="20">
        <f t="shared" si="48"/>
        <v>47.5</v>
      </c>
      <c r="W280" s="20">
        <f t="shared" si="49"/>
        <v>48.125</v>
      </c>
    </row>
    <row r="281" spans="1:23" ht="13.5" x14ac:dyDescent="0.25">
      <c r="A281" s="3">
        <v>42416</v>
      </c>
      <c r="B281" s="2">
        <v>4.7728000000000002</v>
      </c>
      <c r="C281" s="2">
        <v>57.927749781837157</v>
      </c>
      <c r="D281" s="2">
        <v>8.2516559617721086E-2</v>
      </c>
      <c r="E281" s="2">
        <v>2.3531918189412422E-2</v>
      </c>
      <c r="F281" s="2">
        <v>4.6728000000000005</v>
      </c>
      <c r="G281" s="2">
        <v>4.7185799999999984</v>
      </c>
      <c r="H281" s="2">
        <v>4.752835000000001</v>
      </c>
      <c r="I281" s="2">
        <v>4.4903959999999987</v>
      </c>
      <c r="J281" s="2">
        <v>4.3702984999999952</v>
      </c>
      <c r="K281" s="17" t="s">
        <v>48</v>
      </c>
      <c r="L281" s="17" t="s">
        <v>49</v>
      </c>
      <c r="M281" s="17" t="s">
        <v>47</v>
      </c>
      <c r="N281" s="20">
        <f t="shared" si="40"/>
        <v>50</v>
      </c>
      <c r="O281" s="20">
        <f t="shared" si="41"/>
        <v>100</v>
      </c>
      <c r="P281" s="20">
        <f t="shared" si="42"/>
        <v>50</v>
      </c>
      <c r="Q281" s="20">
        <f t="shared" si="43"/>
        <v>0</v>
      </c>
      <c r="R281" s="21">
        <f t="shared" si="44"/>
        <v>60</v>
      </c>
      <c r="S281" s="21">
        <f t="shared" si="45"/>
        <v>47.5</v>
      </c>
      <c r="T281" s="21">
        <f t="shared" si="46"/>
        <v>35</v>
      </c>
      <c r="U281" s="21">
        <f t="shared" si="47"/>
        <v>50</v>
      </c>
      <c r="V281" s="20">
        <f t="shared" si="48"/>
        <v>47.5</v>
      </c>
      <c r="W281" s="20">
        <f t="shared" si="49"/>
        <v>48.125</v>
      </c>
    </row>
    <row r="282" spans="1:23" ht="13.5" x14ac:dyDescent="0.25">
      <c r="A282" s="3">
        <v>42417</v>
      </c>
      <c r="B282" s="2">
        <v>4.7533000000000003</v>
      </c>
      <c r="C282" s="2">
        <v>56.367988032967382</v>
      </c>
      <c r="D282" s="2">
        <v>7.978288134729361E-2</v>
      </c>
      <c r="E282" s="2">
        <v>1.8981295955520987E-2</v>
      </c>
      <c r="F282" s="2">
        <v>4.6812400000000007</v>
      </c>
      <c r="G282" s="2">
        <v>4.7166300000000003</v>
      </c>
      <c r="H282" s="2">
        <v>4.7568900000000003</v>
      </c>
      <c r="I282" s="2">
        <v>4.5011099999999988</v>
      </c>
      <c r="J282" s="2">
        <v>4.371237499999995</v>
      </c>
      <c r="K282" s="17" t="s">
        <v>48</v>
      </c>
      <c r="L282" s="17" t="s">
        <v>55</v>
      </c>
      <c r="M282" s="17" t="s">
        <v>51</v>
      </c>
      <c r="N282" s="20">
        <f t="shared" si="40"/>
        <v>50</v>
      </c>
      <c r="O282" s="20">
        <f t="shared" si="41"/>
        <v>100</v>
      </c>
      <c r="P282" s="20">
        <f t="shared" si="42"/>
        <v>50</v>
      </c>
      <c r="Q282" s="20">
        <f t="shared" si="43"/>
        <v>16.5</v>
      </c>
      <c r="R282" s="21">
        <f t="shared" si="44"/>
        <v>62.475000000000001</v>
      </c>
      <c r="S282" s="21">
        <f t="shared" si="45"/>
        <v>51.625</v>
      </c>
      <c r="T282" s="21">
        <f t="shared" si="46"/>
        <v>42.424999999999997</v>
      </c>
      <c r="U282" s="21">
        <f t="shared" si="47"/>
        <v>54.125</v>
      </c>
      <c r="V282" s="20">
        <f t="shared" si="48"/>
        <v>52.17499999999999</v>
      </c>
      <c r="W282" s="20">
        <f t="shared" si="49"/>
        <v>52.662499999999994</v>
      </c>
    </row>
    <row r="283" spans="1:23" ht="13.5" x14ac:dyDescent="0.25">
      <c r="A283" s="3">
        <v>42418</v>
      </c>
      <c r="B283" s="2">
        <v>4.7728000000000002</v>
      </c>
      <c r="C283" s="2">
        <v>57.597541250944069</v>
      </c>
      <c r="D283" s="2">
        <v>6.6017374083030766E-2</v>
      </c>
      <c r="E283" s="2">
        <v>1.3562050314311134E-2</v>
      </c>
      <c r="F283" s="2">
        <v>4.7007199999999996</v>
      </c>
      <c r="G283" s="2">
        <v>4.7227999999999994</v>
      </c>
      <c r="H283" s="2">
        <v>4.7580250000000008</v>
      </c>
      <c r="I283" s="2">
        <v>4.5122139999999984</v>
      </c>
      <c r="J283" s="2">
        <v>4.3726584999999947</v>
      </c>
      <c r="K283" s="17" t="s">
        <v>52</v>
      </c>
      <c r="L283" s="17" t="s">
        <v>50</v>
      </c>
      <c r="M283" s="17" t="s">
        <v>53</v>
      </c>
      <c r="N283" s="20">
        <f t="shared" si="40"/>
        <v>50</v>
      </c>
      <c r="O283" s="20">
        <f t="shared" si="41"/>
        <v>100</v>
      </c>
      <c r="P283" s="20">
        <f t="shared" si="42"/>
        <v>50</v>
      </c>
      <c r="Q283" s="20">
        <f t="shared" si="43"/>
        <v>100</v>
      </c>
      <c r="R283" s="21">
        <f t="shared" si="44"/>
        <v>75</v>
      </c>
      <c r="S283" s="21">
        <f t="shared" si="45"/>
        <v>72.5</v>
      </c>
      <c r="T283" s="21">
        <f t="shared" si="46"/>
        <v>80</v>
      </c>
      <c r="U283" s="21">
        <f t="shared" si="47"/>
        <v>75</v>
      </c>
      <c r="V283" s="20">
        <f t="shared" si="48"/>
        <v>75.833333333333329</v>
      </c>
      <c r="W283" s="20">
        <f t="shared" si="49"/>
        <v>75.625</v>
      </c>
    </row>
    <row r="284" spans="1:23" ht="13.5" x14ac:dyDescent="0.25">
      <c r="A284" s="3">
        <v>42419</v>
      </c>
      <c r="B284" s="2">
        <v>4.7728000000000002</v>
      </c>
      <c r="C284" s="2">
        <v>57.597541250944069</v>
      </c>
      <c r="D284" s="2">
        <v>6.3269271536008809E-2</v>
      </c>
      <c r="E284" s="2">
        <v>7.7729110261974457E-3</v>
      </c>
      <c r="F284" s="2">
        <v>4.7461800000000007</v>
      </c>
      <c r="G284" s="2">
        <v>4.7228000000000012</v>
      </c>
      <c r="H284" s="2">
        <v>4.7596500000000006</v>
      </c>
      <c r="I284" s="2">
        <v>4.523317999999998</v>
      </c>
      <c r="J284" s="2">
        <v>4.3742329999999949</v>
      </c>
      <c r="K284" s="17" t="s">
        <v>52</v>
      </c>
      <c r="L284" s="17" t="s">
        <v>50</v>
      </c>
      <c r="M284" s="17" t="s">
        <v>53</v>
      </c>
      <c r="N284" s="20">
        <f t="shared" si="40"/>
        <v>50</v>
      </c>
      <c r="O284" s="20">
        <f t="shared" si="41"/>
        <v>100</v>
      </c>
      <c r="P284" s="20">
        <f t="shared" si="42"/>
        <v>50</v>
      </c>
      <c r="Q284" s="20">
        <f t="shared" si="43"/>
        <v>100</v>
      </c>
      <c r="R284" s="21">
        <f t="shared" si="44"/>
        <v>75</v>
      </c>
      <c r="S284" s="21">
        <f t="shared" si="45"/>
        <v>72.5</v>
      </c>
      <c r="T284" s="21">
        <f t="shared" si="46"/>
        <v>80</v>
      </c>
      <c r="U284" s="21">
        <f t="shared" si="47"/>
        <v>75</v>
      </c>
      <c r="V284" s="20">
        <f t="shared" si="48"/>
        <v>75.833333333333329</v>
      </c>
      <c r="W284" s="20">
        <f t="shared" si="49"/>
        <v>75.625</v>
      </c>
    </row>
    <row r="285" spans="1:23" ht="13.5" x14ac:dyDescent="0.25">
      <c r="A285" s="3">
        <v>42422</v>
      </c>
      <c r="B285" s="2">
        <v>4.7663000000000002</v>
      </c>
      <c r="C285" s="2">
        <v>56.976831599697924</v>
      </c>
      <c r="D285" s="2">
        <v>6.0876663881948012E-2</v>
      </c>
      <c r="E285" s="2">
        <v>3.0205957601962359E-3</v>
      </c>
      <c r="F285" s="2">
        <v>4.7675999999999998</v>
      </c>
      <c r="G285" s="2">
        <v>4.722150000000001</v>
      </c>
      <c r="H285" s="2">
        <v>4.7611100000000004</v>
      </c>
      <c r="I285" s="2">
        <v>4.536109999999999</v>
      </c>
      <c r="J285" s="2">
        <v>4.3757749999999946</v>
      </c>
      <c r="K285" s="17" t="s">
        <v>52</v>
      </c>
      <c r="L285" s="17" t="s">
        <v>50</v>
      </c>
      <c r="M285" s="17" t="s">
        <v>53</v>
      </c>
      <c r="N285" s="20">
        <f t="shared" si="40"/>
        <v>50</v>
      </c>
      <c r="O285" s="20">
        <f t="shared" si="41"/>
        <v>100</v>
      </c>
      <c r="P285" s="20">
        <f t="shared" si="42"/>
        <v>50</v>
      </c>
      <c r="Q285" s="20">
        <f t="shared" si="43"/>
        <v>100</v>
      </c>
      <c r="R285" s="21">
        <f t="shared" si="44"/>
        <v>75</v>
      </c>
      <c r="S285" s="21">
        <f t="shared" si="45"/>
        <v>72.5</v>
      </c>
      <c r="T285" s="21">
        <f t="shared" si="46"/>
        <v>80</v>
      </c>
      <c r="U285" s="21">
        <f t="shared" si="47"/>
        <v>75</v>
      </c>
      <c r="V285" s="20">
        <f t="shared" si="48"/>
        <v>75.833333333333329</v>
      </c>
      <c r="W285" s="20">
        <f t="shared" si="49"/>
        <v>75.625</v>
      </c>
    </row>
    <row r="286" spans="1:23" ht="13.5" x14ac:dyDescent="0.25">
      <c r="A286" s="3">
        <v>42423</v>
      </c>
      <c r="B286" s="2">
        <v>4.7889999999999997</v>
      </c>
      <c r="C286" s="2">
        <v>58.65265913511621</v>
      </c>
      <c r="D286" s="2">
        <v>5.9700955162876213E-2</v>
      </c>
      <c r="E286" s="2">
        <v>-1.3507297361439775E-3</v>
      </c>
      <c r="F286" s="2">
        <v>4.7708399999999997</v>
      </c>
      <c r="G286" s="2">
        <v>4.721820000000001</v>
      </c>
      <c r="H286" s="2">
        <v>4.7586750000000002</v>
      </c>
      <c r="I286" s="2">
        <v>4.5497459999999981</v>
      </c>
      <c r="J286" s="2">
        <v>4.3775844999999949</v>
      </c>
      <c r="K286" s="17" t="s">
        <v>52</v>
      </c>
      <c r="L286" s="17" t="s">
        <v>50</v>
      </c>
      <c r="M286" s="17" t="s">
        <v>53</v>
      </c>
      <c r="N286" s="20">
        <f t="shared" si="40"/>
        <v>50</v>
      </c>
      <c r="O286" s="20">
        <f t="shared" si="41"/>
        <v>100</v>
      </c>
      <c r="P286" s="20">
        <f t="shared" si="42"/>
        <v>50</v>
      </c>
      <c r="Q286" s="20">
        <f t="shared" si="43"/>
        <v>100</v>
      </c>
      <c r="R286" s="21">
        <f t="shared" si="44"/>
        <v>75</v>
      </c>
      <c r="S286" s="21">
        <f t="shared" si="45"/>
        <v>72.5</v>
      </c>
      <c r="T286" s="21">
        <f t="shared" si="46"/>
        <v>80</v>
      </c>
      <c r="U286" s="21">
        <f t="shared" si="47"/>
        <v>75</v>
      </c>
      <c r="V286" s="20">
        <f t="shared" si="48"/>
        <v>75.833333333333329</v>
      </c>
      <c r="W286" s="20">
        <f t="shared" si="49"/>
        <v>75.625</v>
      </c>
    </row>
    <row r="287" spans="1:23" ht="13.5" x14ac:dyDescent="0.25">
      <c r="A287" s="3">
        <v>42424</v>
      </c>
      <c r="B287" s="2">
        <v>4.6494</v>
      </c>
      <c r="C287" s="2">
        <v>46.624803858647688</v>
      </c>
      <c r="D287" s="2">
        <v>5.5985502973713075E-2</v>
      </c>
      <c r="E287" s="2">
        <v>-5.3296600124073138E-3</v>
      </c>
      <c r="F287" s="2">
        <v>4.7500600000000004</v>
      </c>
      <c r="G287" s="2">
        <v>4.715650000000001</v>
      </c>
      <c r="H287" s="2">
        <v>4.7484449999999994</v>
      </c>
      <c r="I287" s="2">
        <v>4.5615639999999988</v>
      </c>
      <c r="J287" s="2">
        <v>4.3786959999999944</v>
      </c>
      <c r="K287" s="17" t="s">
        <v>52</v>
      </c>
      <c r="L287" s="17" t="s">
        <v>50</v>
      </c>
      <c r="M287" s="17" t="s">
        <v>54</v>
      </c>
      <c r="N287" s="20">
        <f t="shared" si="40"/>
        <v>50</v>
      </c>
      <c r="O287" s="20">
        <f t="shared" si="41"/>
        <v>100</v>
      </c>
      <c r="P287" s="20">
        <f t="shared" si="42"/>
        <v>50</v>
      </c>
      <c r="Q287" s="20">
        <f t="shared" si="43"/>
        <v>83</v>
      </c>
      <c r="R287" s="21">
        <f t="shared" si="44"/>
        <v>72.45</v>
      </c>
      <c r="S287" s="21">
        <f t="shared" si="45"/>
        <v>68.25</v>
      </c>
      <c r="T287" s="21">
        <f t="shared" si="46"/>
        <v>72.349999999999994</v>
      </c>
      <c r="U287" s="21">
        <f t="shared" si="47"/>
        <v>70.75</v>
      </c>
      <c r="V287" s="20">
        <f t="shared" si="48"/>
        <v>71.016666666666666</v>
      </c>
      <c r="W287" s="20">
        <f t="shared" si="49"/>
        <v>70.949999999999989</v>
      </c>
    </row>
    <row r="288" spans="1:23" ht="13.5" x14ac:dyDescent="0.25">
      <c r="A288" s="3">
        <v>42425</v>
      </c>
      <c r="B288" s="2">
        <v>4.7663000000000002</v>
      </c>
      <c r="C288" s="2">
        <v>54.955091095494467</v>
      </c>
      <c r="D288" s="2">
        <v>3.8988091680508319E-2</v>
      </c>
      <c r="E288" s="2">
        <v>-8.9205475721177777E-3</v>
      </c>
      <c r="F288" s="2">
        <v>4.7487599999999999</v>
      </c>
      <c r="G288" s="2">
        <v>4.7247399999999997</v>
      </c>
      <c r="H288" s="2">
        <v>4.7443849999999994</v>
      </c>
      <c r="I288" s="2">
        <v>4.5733179999999978</v>
      </c>
      <c r="J288" s="2">
        <v>4.3803919999999952</v>
      </c>
      <c r="K288" s="17" t="s">
        <v>48</v>
      </c>
      <c r="L288" s="17" t="s">
        <v>55</v>
      </c>
      <c r="M288" s="17" t="s">
        <v>47</v>
      </c>
      <c r="N288" s="20">
        <f t="shared" si="40"/>
        <v>50</v>
      </c>
      <c r="O288" s="20">
        <f t="shared" si="41"/>
        <v>100</v>
      </c>
      <c r="P288" s="20">
        <f t="shared" si="42"/>
        <v>50</v>
      </c>
      <c r="Q288" s="20">
        <f t="shared" si="43"/>
        <v>16.5</v>
      </c>
      <c r="R288" s="21">
        <f t="shared" si="44"/>
        <v>62.475000000000001</v>
      </c>
      <c r="S288" s="21">
        <f t="shared" si="45"/>
        <v>51.625</v>
      </c>
      <c r="T288" s="21">
        <f t="shared" si="46"/>
        <v>42.424999999999997</v>
      </c>
      <c r="U288" s="21">
        <f t="shared" si="47"/>
        <v>54.125</v>
      </c>
      <c r="V288" s="20">
        <f t="shared" si="48"/>
        <v>52.17499999999999</v>
      </c>
      <c r="W288" s="20">
        <f t="shared" si="49"/>
        <v>52.662499999999994</v>
      </c>
    </row>
    <row r="289" spans="1:23" ht="13.5" x14ac:dyDescent="0.25">
      <c r="A289" s="3">
        <v>42426</v>
      </c>
      <c r="B289" s="2">
        <v>4.7663000000000002</v>
      </c>
      <c r="C289" s="2">
        <v>54.955091095494467</v>
      </c>
      <c r="D289" s="2">
        <v>4.2062099928923402E-3</v>
      </c>
      <c r="E289" s="2">
        <v>-1.1128591351776934E-2</v>
      </c>
      <c r="F289" s="2">
        <v>4.7474600000000002</v>
      </c>
      <c r="G289" s="2">
        <v>4.7468200000000005</v>
      </c>
      <c r="H289" s="2">
        <v>4.7411399999999997</v>
      </c>
      <c r="I289" s="2">
        <v>4.5845519999999977</v>
      </c>
      <c r="J289" s="2">
        <v>4.3820879999999951</v>
      </c>
      <c r="K289" s="17" t="s">
        <v>48</v>
      </c>
      <c r="L289" s="17" t="s">
        <v>55</v>
      </c>
      <c r="M289" s="17" t="s">
        <v>47</v>
      </c>
      <c r="N289" s="20">
        <f t="shared" si="40"/>
        <v>50</v>
      </c>
      <c r="O289" s="20">
        <f t="shared" si="41"/>
        <v>100</v>
      </c>
      <c r="P289" s="20">
        <f t="shared" si="42"/>
        <v>50</v>
      </c>
      <c r="Q289" s="20">
        <f t="shared" si="43"/>
        <v>16.5</v>
      </c>
      <c r="R289" s="21">
        <f t="shared" si="44"/>
        <v>62.475000000000001</v>
      </c>
      <c r="S289" s="21">
        <f t="shared" si="45"/>
        <v>51.625</v>
      </c>
      <c r="T289" s="21">
        <f t="shared" si="46"/>
        <v>42.424999999999997</v>
      </c>
      <c r="U289" s="21">
        <f t="shared" si="47"/>
        <v>54.125</v>
      </c>
      <c r="V289" s="20">
        <f t="shared" si="48"/>
        <v>52.17499999999999</v>
      </c>
      <c r="W289" s="20">
        <f t="shared" si="49"/>
        <v>52.662499999999994</v>
      </c>
    </row>
    <row r="290" spans="1:23" ht="13.5" x14ac:dyDescent="0.25">
      <c r="A290" s="3">
        <v>42429</v>
      </c>
      <c r="B290" s="2">
        <v>4.7663000000000002</v>
      </c>
      <c r="C290" s="2">
        <v>54.955091095494474</v>
      </c>
      <c r="D290" s="2">
        <v>-8.116417654019159E-3</v>
      </c>
      <c r="E290" s="2">
        <v>-1.1773796070927767E-2</v>
      </c>
      <c r="F290" s="2">
        <v>4.7474600000000002</v>
      </c>
      <c r="G290" s="2">
        <v>4.7575300000000009</v>
      </c>
      <c r="H290" s="2">
        <v>4.7380550000000001</v>
      </c>
      <c r="I290" s="2">
        <v>4.5957859999999986</v>
      </c>
      <c r="J290" s="2">
        <v>4.3836299999999948</v>
      </c>
      <c r="K290" s="17" t="s">
        <v>52</v>
      </c>
      <c r="L290" s="17" t="s">
        <v>55</v>
      </c>
      <c r="M290" s="17" t="s">
        <v>55</v>
      </c>
      <c r="N290" s="20">
        <f t="shared" si="40"/>
        <v>50</v>
      </c>
      <c r="O290" s="20">
        <f t="shared" si="41"/>
        <v>100</v>
      </c>
      <c r="P290" s="20">
        <f t="shared" si="42"/>
        <v>50</v>
      </c>
      <c r="Q290" s="20">
        <f t="shared" si="43"/>
        <v>49.5</v>
      </c>
      <c r="R290" s="21">
        <f t="shared" si="44"/>
        <v>67.424999999999997</v>
      </c>
      <c r="S290" s="21">
        <f t="shared" si="45"/>
        <v>59.875</v>
      </c>
      <c r="T290" s="21">
        <f t="shared" si="46"/>
        <v>57.275000000000006</v>
      </c>
      <c r="U290" s="21">
        <f t="shared" si="47"/>
        <v>62.375</v>
      </c>
      <c r="V290" s="20">
        <f t="shared" si="48"/>
        <v>61.524999999999999</v>
      </c>
      <c r="W290" s="20">
        <f t="shared" si="49"/>
        <v>61.737499999999997</v>
      </c>
    </row>
    <row r="291" spans="1:23" ht="13.5" x14ac:dyDescent="0.25">
      <c r="A291" s="3">
        <v>42430</v>
      </c>
      <c r="B291" s="2">
        <v>4.7889999999999997</v>
      </c>
      <c r="C291" s="2">
        <v>56.597934931004957</v>
      </c>
      <c r="D291" s="2">
        <v>-3.1034744411542192E-3</v>
      </c>
      <c r="E291" s="2">
        <v>-1.2361691966713995E-2</v>
      </c>
      <c r="F291" s="2">
        <v>4.7474600000000011</v>
      </c>
      <c r="G291" s="2">
        <v>4.75915</v>
      </c>
      <c r="H291" s="2">
        <v>4.7388649999999997</v>
      </c>
      <c r="I291" s="2">
        <v>4.6074739999999972</v>
      </c>
      <c r="J291" s="2">
        <v>4.3849779999999949</v>
      </c>
      <c r="K291" s="17" t="s">
        <v>52</v>
      </c>
      <c r="L291" s="17" t="s">
        <v>55</v>
      </c>
      <c r="M291" s="17" t="s">
        <v>55</v>
      </c>
      <c r="N291" s="20">
        <f t="shared" si="40"/>
        <v>50</v>
      </c>
      <c r="O291" s="20">
        <f t="shared" si="41"/>
        <v>100</v>
      </c>
      <c r="P291" s="20">
        <f t="shared" si="42"/>
        <v>50</v>
      </c>
      <c r="Q291" s="20">
        <f t="shared" si="43"/>
        <v>49.5</v>
      </c>
      <c r="R291" s="21">
        <f t="shared" si="44"/>
        <v>67.424999999999997</v>
      </c>
      <c r="S291" s="21">
        <f t="shared" si="45"/>
        <v>59.875</v>
      </c>
      <c r="T291" s="21">
        <f t="shared" si="46"/>
        <v>57.275000000000006</v>
      </c>
      <c r="U291" s="21">
        <f t="shared" si="47"/>
        <v>62.375</v>
      </c>
      <c r="V291" s="20">
        <f t="shared" si="48"/>
        <v>61.524999999999999</v>
      </c>
      <c r="W291" s="20">
        <f t="shared" si="49"/>
        <v>61.737499999999997</v>
      </c>
    </row>
    <row r="292" spans="1:23" ht="13.5" x14ac:dyDescent="0.25">
      <c r="A292" s="3">
        <v>42431</v>
      </c>
      <c r="B292" s="2">
        <v>4.8540000000000001</v>
      </c>
      <c r="C292" s="2">
        <v>60.985729108049149</v>
      </c>
      <c r="D292" s="2">
        <v>-7.1400177992675395E-3</v>
      </c>
      <c r="E292" s="2">
        <v>-1.3808520685303451E-2</v>
      </c>
      <c r="F292" s="2">
        <v>4.7883799999999992</v>
      </c>
      <c r="G292" s="2">
        <v>4.7692200000000007</v>
      </c>
      <c r="H292" s="2">
        <v>4.7429250000000005</v>
      </c>
      <c r="I292" s="2">
        <v>4.6204619999999981</v>
      </c>
      <c r="J292" s="2">
        <v>4.3866509999999952</v>
      </c>
      <c r="K292" s="17" t="s">
        <v>52</v>
      </c>
      <c r="L292" s="17" t="s">
        <v>50</v>
      </c>
      <c r="M292" s="17" t="s">
        <v>53</v>
      </c>
      <c r="N292" s="20">
        <f t="shared" si="40"/>
        <v>50</v>
      </c>
      <c r="O292" s="20">
        <f t="shared" si="41"/>
        <v>100</v>
      </c>
      <c r="P292" s="20">
        <f t="shared" si="42"/>
        <v>50</v>
      </c>
      <c r="Q292" s="20">
        <f t="shared" si="43"/>
        <v>100</v>
      </c>
      <c r="R292" s="21">
        <f t="shared" si="44"/>
        <v>75</v>
      </c>
      <c r="S292" s="21">
        <f t="shared" si="45"/>
        <v>72.5</v>
      </c>
      <c r="T292" s="21">
        <f t="shared" si="46"/>
        <v>80</v>
      </c>
      <c r="U292" s="21">
        <f t="shared" si="47"/>
        <v>75</v>
      </c>
      <c r="V292" s="20">
        <f t="shared" si="48"/>
        <v>75.833333333333329</v>
      </c>
      <c r="W292" s="20">
        <f t="shared" si="49"/>
        <v>75.625</v>
      </c>
    </row>
    <row r="293" spans="1:23" ht="13.5" x14ac:dyDescent="0.25">
      <c r="A293" s="3">
        <v>42432</v>
      </c>
      <c r="B293" s="2">
        <v>4.8540000000000001</v>
      </c>
      <c r="C293" s="2">
        <v>60.985729108049149</v>
      </c>
      <c r="D293" s="2">
        <v>-8.368762392668927E-3</v>
      </c>
      <c r="E293" s="2">
        <v>-1.5570610817130588E-2</v>
      </c>
      <c r="F293" s="2">
        <v>4.8059199999999995</v>
      </c>
      <c r="G293" s="2">
        <v>4.7773400000000006</v>
      </c>
      <c r="H293" s="2">
        <v>4.75007</v>
      </c>
      <c r="I293" s="2">
        <v>4.6331899999999981</v>
      </c>
      <c r="J293" s="2">
        <v>4.3883239999999963</v>
      </c>
      <c r="K293" s="17" t="s">
        <v>52</v>
      </c>
      <c r="L293" s="17" t="s">
        <v>50</v>
      </c>
      <c r="M293" s="17" t="s">
        <v>53</v>
      </c>
      <c r="N293" s="20">
        <f t="shared" si="40"/>
        <v>50</v>
      </c>
      <c r="O293" s="20">
        <f t="shared" si="41"/>
        <v>100</v>
      </c>
      <c r="P293" s="20">
        <f t="shared" si="42"/>
        <v>50</v>
      </c>
      <c r="Q293" s="20">
        <f t="shared" si="43"/>
        <v>100</v>
      </c>
      <c r="R293" s="21">
        <f t="shared" si="44"/>
        <v>75</v>
      </c>
      <c r="S293" s="21">
        <f t="shared" si="45"/>
        <v>72.5</v>
      </c>
      <c r="T293" s="21">
        <f t="shared" si="46"/>
        <v>80</v>
      </c>
      <c r="U293" s="21">
        <f t="shared" si="47"/>
        <v>75</v>
      </c>
      <c r="V293" s="20">
        <f t="shared" si="48"/>
        <v>75.833333333333329</v>
      </c>
      <c r="W293" s="20">
        <f t="shared" si="49"/>
        <v>75.625</v>
      </c>
    </row>
    <row r="294" spans="1:23" ht="13.5" x14ac:dyDescent="0.25">
      <c r="A294" s="3">
        <v>42433</v>
      </c>
      <c r="B294" s="2">
        <v>4.8376999999999999</v>
      </c>
      <c r="C294" s="2">
        <v>59.243831564244061</v>
      </c>
      <c r="D294" s="2">
        <v>-8.954032232027842E-3</v>
      </c>
      <c r="E294" s="2">
        <v>-1.6753095717712677E-2</v>
      </c>
      <c r="F294" s="2">
        <v>4.8201999999999998</v>
      </c>
      <c r="G294" s="2">
        <v>4.78383</v>
      </c>
      <c r="H294" s="2">
        <v>4.7533150000000006</v>
      </c>
      <c r="I294" s="2">
        <v>4.6455919999999988</v>
      </c>
      <c r="J294" s="2">
        <v>4.3905304999999961</v>
      </c>
      <c r="K294" s="17" t="s">
        <v>52</v>
      </c>
      <c r="L294" s="17" t="s">
        <v>55</v>
      </c>
      <c r="M294" s="17" t="s">
        <v>53</v>
      </c>
      <c r="N294" s="20">
        <f t="shared" si="40"/>
        <v>50</v>
      </c>
      <c r="O294" s="20">
        <f t="shared" si="41"/>
        <v>100</v>
      </c>
      <c r="P294" s="20">
        <f t="shared" si="42"/>
        <v>50</v>
      </c>
      <c r="Q294" s="20">
        <f t="shared" si="43"/>
        <v>83.5</v>
      </c>
      <c r="R294" s="21">
        <f t="shared" si="44"/>
        <v>72.525000000000006</v>
      </c>
      <c r="S294" s="21">
        <f t="shared" si="45"/>
        <v>68.375</v>
      </c>
      <c r="T294" s="21">
        <f t="shared" si="46"/>
        <v>72.575000000000003</v>
      </c>
      <c r="U294" s="21">
        <f t="shared" si="47"/>
        <v>70.875</v>
      </c>
      <c r="V294" s="20">
        <f t="shared" si="48"/>
        <v>71.158333333333346</v>
      </c>
      <c r="W294" s="20">
        <f t="shared" si="49"/>
        <v>71.087500000000006</v>
      </c>
    </row>
    <row r="295" spans="1:23" ht="13.5" x14ac:dyDescent="0.25">
      <c r="A295" s="3">
        <v>42436</v>
      </c>
      <c r="B295" s="2">
        <v>4.8701999999999996</v>
      </c>
      <c r="C295" s="2">
        <v>61.598976435248325</v>
      </c>
      <c r="D295" s="2">
        <v>-1.3457545271616134E-2</v>
      </c>
      <c r="E295" s="2">
        <v>-1.7472123781774065E-2</v>
      </c>
      <c r="F295" s="2">
        <v>4.8409800000000001</v>
      </c>
      <c r="G295" s="2">
        <v>4.7942199999999993</v>
      </c>
      <c r="H295" s="2">
        <v>4.7581850000000001</v>
      </c>
      <c r="I295" s="2">
        <v>4.6587079999999998</v>
      </c>
      <c r="J295" s="2">
        <v>4.3922229999999969</v>
      </c>
      <c r="K295" s="17" t="s">
        <v>52</v>
      </c>
      <c r="L295" s="17" t="s">
        <v>50</v>
      </c>
      <c r="M295" s="17" t="s">
        <v>53</v>
      </c>
      <c r="N295" s="20">
        <f t="shared" si="40"/>
        <v>50</v>
      </c>
      <c r="O295" s="20">
        <f t="shared" si="41"/>
        <v>100</v>
      </c>
      <c r="P295" s="20">
        <f t="shared" si="42"/>
        <v>50</v>
      </c>
      <c r="Q295" s="20">
        <f t="shared" si="43"/>
        <v>100</v>
      </c>
      <c r="R295" s="21">
        <f t="shared" si="44"/>
        <v>75</v>
      </c>
      <c r="S295" s="21">
        <f t="shared" si="45"/>
        <v>72.5</v>
      </c>
      <c r="T295" s="21">
        <f t="shared" si="46"/>
        <v>80</v>
      </c>
      <c r="U295" s="21">
        <f t="shared" si="47"/>
        <v>75</v>
      </c>
      <c r="V295" s="20">
        <f t="shared" si="48"/>
        <v>75.833333333333329</v>
      </c>
      <c r="W295" s="20">
        <f t="shared" si="49"/>
        <v>75.625</v>
      </c>
    </row>
    <row r="296" spans="1:23" ht="13.5" x14ac:dyDescent="0.25">
      <c r="A296" s="3">
        <v>42437</v>
      </c>
      <c r="B296" s="2">
        <v>4.8701999999999996</v>
      </c>
      <c r="C296" s="2">
        <v>61.598976435248325</v>
      </c>
      <c r="D296" s="2">
        <v>-1.4524314231160851E-2</v>
      </c>
      <c r="E296" s="2">
        <v>-1.6761612474215124E-2</v>
      </c>
      <c r="F296" s="2">
        <v>4.8572199999999999</v>
      </c>
      <c r="G296" s="2">
        <v>4.8023399999999992</v>
      </c>
      <c r="H296" s="2">
        <v>4.7620800000000001</v>
      </c>
      <c r="I296" s="2">
        <v>4.671824</v>
      </c>
      <c r="J296" s="2">
        <v>4.393976999999996</v>
      </c>
      <c r="K296" s="17" t="s">
        <v>52</v>
      </c>
      <c r="L296" s="17" t="s">
        <v>50</v>
      </c>
      <c r="M296" s="17" t="s">
        <v>53</v>
      </c>
      <c r="N296" s="20">
        <f t="shared" si="40"/>
        <v>50</v>
      </c>
      <c r="O296" s="20">
        <f t="shared" si="41"/>
        <v>100</v>
      </c>
      <c r="P296" s="20">
        <f t="shared" si="42"/>
        <v>50</v>
      </c>
      <c r="Q296" s="20">
        <f t="shared" si="43"/>
        <v>100</v>
      </c>
      <c r="R296" s="21">
        <f t="shared" si="44"/>
        <v>75</v>
      </c>
      <c r="S296" s="21">
        <f t="shared" si="45"/>
        <v>72.5</v>
      </c>
      <c r="T296" s="21">
        <f t="shared" si="46"/>
        <v>80</v>
      </c>
      <c r="U296" s="21">
        <f t="shared" si="47"/>
        <v>75</v>
      </c>
      <c r="V296" s="20">
        <f t="shared" si="48"/>
        <v>75.833333333333329</v>
      </c>
      <c r="W296" s="20">
        <f t="shared" si="49"/>
        <v>75.625</v>
      </c>
    </row>
    <row r="297" spans="1:23" ht="13.5" x14ac:dyDescent="0.25">
      <c r="A297" s="3">
        <v>42438</v>
      </c>
      <c r="B297" s="2">
        <v>4.9188999999999998</v>
      </c>
      <c r="C297" s="2">
        <v>65.103442302225318</v>
      </c>
      <c r="D297" s="2">
        <v>-4.1204269236716051E-2</v>
      </c>
      <c r="E297" s="2">
        <v>-1.5075504176124159E-2</v>
      </c>
      <c r="F297" s="2">
        <v>4.8702000000000005</v>
      </c>
      <c r="G297" s="2">
        <v>4.8292899999999985</v>
      </c>
      <c r="H297" s="2">
        <v>4.7724700000000002</v>
      </c>
      <c r="I297" s="2">
        <v>4.6859140000000004</v>
      </c>
      <c r="J297" s="2">
        <v>4.3959744999999968</v>
      </c>
      <c r="K297" s="17" t="s">
        <v>52</v>
      </c>
      <c r="L297" s="17" t="s">
        <v>50</v>
      </c>
      <c r="M297" s="17" t="s">
        <v>53</v>
      </c>
      <c r="N297" s="20">
        <f t="shared" si="40"/>
        <v>50</v>
      </c>
      <c r="O297" s="20">
        <f t="shared" si="41"/>
        <v>100</v>
      </c>
      <c r="P297" s="20">
        <f t="shared" si="42"/>
        <v>50</v>
      </c>
      <c r="Q297" s="20">
        <f t="shared" si="43"/>
        <v>100</v>
      </c>
      <c r="R297" s="21">
        <f t="shared" si="44"/>
        <v>75</v>
      </c>
      <c r="S297" s="21">
        <f t="shared" si="45"/>
        <v>72.5</v>
      </c>
      <c r="T297" s="21">
        <f t="shared" si="46"/>
        <v>80</v>
      </c>
      <c r="U297" s="21">
        <f t="shared" si="47"/>
        <v>75</v>
      </c>
      <c r="V297" s="20">
        <f t="shared" si="48"/>
        <v>75.833333333333329</v>
      </c>
      <c r="W297" s="20">
        <f t="shared" si="49"/>
        <v>75.625</v>
      </c>
    </row>
    <row r="298" spans="1:23" ht="13.5" x14ac:dyDescent="0.25">
      <c r="A298" s="3">
        <v>42439</v>
      </c>
      <c r="B298" s="2">
        <v>4.9027000000000003</v>
      </c>
      <c r="C298" s="2">
        <v>63.042420205381333</v>
      </c>
      <c r="D298" s="2">
        <v>-4.5524413252616469E-2</v>
      </c>
      <c r="E298" s="2">
        <v>-1.2753306565859312E-2</v>
      </c>
      <c r="F298" s="2">
        <v>4.8799399999999995</v>
      </c>
      <c r="G298" s="2">
        <v>4.84293</v>
      </c>
      <c r="H298" s="2">
        <v>4.7838349999999989</v>
      </c>
      <c r="I298" s="2">
        <v>4.6992260000000012</v>
      </c>
      <c r="J298" s="2">
        <v>4.3978909999999969</v>
      </c>
      <c r="K298" s="17" t="s">
        <v>52</v>
      </c>
      <c r="L298" s="17" t="s">
        <v>50</v>
      </c>
      <c r="M298" s="17" t="s">
        <v>53</v>
      </c>
      <c r="N298" s="20">
        <f t="shared" si="40"/>
        <v>50</v>
      </c>
      <c r="O298" s="20">
        <f t="shared" si="41"/>
        <v>100</v>
      </c>
      <c r="P298" s="20">
        <f t="shared" si="42"/>
        <v>50</v>
      </c>
      <c r="Q298" s="20">
        <f t="shared" si="43"/>
        <v>100</v>
      </c>
      <c r="R298" s="21">
        <f t="shared" si="44"/>
        <v>75</v>
      </c>
      <c r="S298" s="21">
        <f t="shared" si="45"/>
        <v>72.5</v>
      </c>
      <c r="T298" s="21">
        <f t="shared" si="46"/>
        <v>80</v>
      </c>
      <c r="U298" s="21">
        <f t="shared" si="47"/>
        <v>75</v>
      </c>
      <c r="V298" s="20">
        <f t="shared" si="48"/>
        <v>75.833333333333329</v>
      </c>
      <c r="W298" s="20">
        <f t="shared" si="49"/>
        <v>75.625</v>
      </c>
    </row>
    <row r="299" spans="1:23" ht="13.5" x14ac:dyDescent="0.25">
      <c r="A299" s="3">
        <v>42440</v>
      </c>
      <c r="B299" s="2">
        <v>4.8540000000000001</v>
      </c>
      <c r="C299" s="2">
        <v>57.181903183284533</v>
      </c>
      <c r="D299" s="2">
        <v>-4.6337353284987337E-2</v>
      </c>
      <c r="E299" s="2">
        <v>-9.9387617820842957E-3</v>
      </c>
      <c r="F299" s="2">
        <v>4.8831999999999995</v>
      </c>
      <c r="G299" s="2">
        <v>4.8517000000000001</v>
      </c>
      <c r="H299" s="2">
        <v>4.7992599999999994</v>
      </c>
      <c r="I299" s="2">
        <v>4.711240000000001</v>
      </c>
      <c r="J299" s="2">
        <v>4.3997639999999967</v>
      </c>
      <c r="K299" s="17" t="s">
        <v>52</v>
      </c>
      <c r="L299" s="17" t="s">
        <v>50</v>
      </c>
      <c r="M299" s="17" t="s">
        <v>53</v>
      </c>
      <c r="N299" s="20">
        <f t="shared" si="40"/>
        <v>50</v>
      </c>
      <c r="O299" s="20">
        <f t="shared" si="41"/>
        <v>100</v>
      </c>
      <c r="P299" s="20">
        <f t="shared" si="42"/>
        <v>50</v>
      </c>
      <c r="Q299" s="20">
        <f t="shared" si="43"/>
        <v>100</v>
      </c>
      <c r="R299" s="21">
        <f t="shared" si="44"/>
        <v>75</v>
      </c>
      <c r="S299" s="21">
        <f t="shared" si="45"/>
        <v>72.5</v>
      </c>
      <c r="T299" s="21">
        <f t="shared" si="46"/>
        <v>80</v>
      </c>
      <c r="U299" s="21">
        <f t="shared" si="47"/>
        <v>75</v>
      </c>
      <c r="V299" s="20">
        <f t="shared" si="48"/>
        <v>75.833333333333329</v>
      </c>
      <c r="W299" s="20">
        <f t="shared" si="49"/>
        <v>75.625</v>
      </c>
    </row>
    <row r="300" spans="1:23" ht="13.5" x14ac:dyDescent="0.25">
      <c r="A300" s="3">
        <v>42443</v>
      </c>
      <c r="B300" s="2">
        <v>4.8701999999999996</v>
      </c>
      <c r="C300" s="2">
        <v>58.561886286503892</v>
      </c>
      <c r="D300" s="2">
        <v>-4.8645641307101251E-2</v>
      </c>
      <c r="E300" s="2">
        <v>-9.8127646804277487E-3</v>
      </c>
      <c r="F300" s="2">
        <v>4.8832000000000004</v>
      </c>
      <c r="G300" s="2">
        <v>4.8620900000000002</v>
      </c>
      <c r="H300" s="2">
        <v>4.8098099999999997</v>
      </c>
      <c r="I300" s="2">
        <v>4.7210460000000021</v>
      </c>
      <c r="J300" s="2">
        <v>4.4015179999999967</v>
      </c>
      <c r="K300" s="17" t="s">
        <v>48</v>
      </c>
      <c r="L300" s="17" t="s">
        <v>55</v>
      </c>
      <c r="M300" s="17" t="s">
        <v>55</v>
      </c>
      <c r="N300" s="20">
        <f t="shared" si="40"/>
        <v>50</v>
      </c>
      <c r="O300" s="20">
        <f t="shared" si="41"/>
        <v>100</v>
      </c>
      <c r="P300" s="20">
        <f t="shared" si="42"/>
        <v>50</v>
      </c>
      <c r="Q300" s="20">
        <f t="shared" si="43"/>
        <v>16.5</v>
      </c>
      <c r="R300" s="21">
        <f t="shared" si="44"/>
        <v>62.475000000000001</v>
      </c>
      <c r="S300" s="21">
        <f t="shared" si="45"/>
        <v>51.625</v>
      </c>
      <c r="T300" s="21">
        <f t="shared" si="46"/>
        <v>42.424999999999997</v>
      </c>
      <c r="U300" s="21">
        <f t="shared" si="47"/>
        <v>54.125</v>
      </c>
      <c r="V300" s="20">
        <f t="shared" si="48"/>
        <v>52.17499999999999</v>
      </c>
      <c r="W300" s="20">
        <f t="shared" si="49"/>
        <v>52.662499999999994</v>
      </c>
    </row>
    <row r="301" spans="1:23" ht="13.5" x14ac:dyDescent="0.25">
      <c r="A301" s="3">
        <v>42444</v>
      </c>
      <c r="B301" s="2">
        <v>4.9837999999999996</v>
      </c>
      <c r="C301" s="2">
        <v>66.673152322269374</v>
      </c>
      <c r="D301" s="2">
        <v>-5.6006315497564962E-2</v>
      </c>
      <c r="E301" s="2">
        <v>-9.8418348864411313E-3</v>
      </c>
      <c r="F301" s="2">
        <v>4.9059200000000001</v>
      </c>
      <c r="G301" s="2">
        <v>4.88157</v>
      </c>
      <c r="H301" s="2">
        <v>4.8203599999999991</v>
      </c>
      <c r="I301" s="2">
        <v>4.7330580000000007</v>
      </c>
      <c r="J301" s="2">
        <v>4.4033789999999975</v>
      </c>
      <c r="K301" s="17" t="s">
        <v>52</v>
      </c>
      <c r="L301" s="17" t="s">
        <v>50</v>
      </c>
      <c r="M301" s="17" t="s">
        <v>53</v>
      </c>
      <c r="N301" s="20">
        <f t="shared" si="40"/>
        <v>50</v>
      </c>
      <c r="O301" s="20">
        <f t="shared" si="41"/>
        <v>100</v>
      </c>
      <c r="P301" s="20">
        <f t="shared" si="42"/>
        <v>50</v>
      </c>
      <c r="Q301" s="20">
        <f t="shared" si="43"/>
        <v>100</v>
      </c>
      <c r="R301" s="21">
        <f t="shared" si="44"/>
        <v>75</v>
      </c>
      <c r="S301" s="21">
        <f t="shared" si="45"/>
        <v>72.5</v>
      </c>
      <c r="T301" s="21">
        <f t="shared" si="46"/>
        <v>80</v>
      </c>
      <c r="U301" s="21">
        <f t="shared" si="47"/>
        <v>75</v>
      </c>
      <c r="V301" s="20">
        <f t="shared" si="48"/>
        <v>75.833333333333329</v>
      </c>
      <c r="W301" s="20">
        <f t="shared" si="49"/>
        <v>75.625</v>
      </c>
    </row>
    <row r="302" spans="1:23" ht="13.5" x14ac:dyDescent="0.25">
      <c r="A302" s="3">
        <v>42445</v>
      </c>
      <c r="B302" s="2">
        <v>4.9837999999999996</v>
      </c>
      <c r="C302" s="2">
        <v>66.673152322269374</v>
      </c>
      <c r="D302" s="2">
        <v>-5.3354919886134056E-2</v>
      </c>
      <c r="E302" s="2">
        <v>-9.8419206137867893E-3</v>
      </c>
      <c r="F302" s="2">
        <v>4.9188999999999989</v>
      </c>
      <c r="G302" s="2">
        <v>4.8945500000000006</v>
      </c>
      <c r="H302" s="2">
        <v>4.8318849999999998</v>
      </c>
      <c r="I302" s="2">
        <v>4.7451360000000014</v>
      </c>
      <c r="J302" s="2">
        <v>4.4046249999999967</v>
      </c>
      <c r="K302" s="17" t="s">
        <v>52</v>
      </c>
      <c r="L302" s="17" t="s">
        <v>50</v>
      </c>
      <c r="M302" s="17" t="s">
        <v>53</v>
      </c>
      <c r="N302" s="20">
        <f t="shared" si="40"/>
        <v>50</v>
      </c>
      <c r="O302" s="20">
        <f t="shared" si="41"/>
        <v>100</v>
      </c>
      <c r="P302" s="20">
        <f t="shared" si="42"/>
        <v>50</v>
      </c>
      <c r="Q302" s="20">
        <f t="shared" si="43"/>
        <v>100</v>
      </c>
      <c r="R302" s="21">
        <f t="shared" si="44"/>
        <v>75</v>
      </c>
      <c r="S302" s="21">
        <f t="shared" si="45"/>
        <v>72.5</v>
      </c>
      <c r="T302" s="21">
        <f t="shared" si="46"/>
        <v>80</v>
      </c>
      <c r="U302" s="21">
        <f t="shared" si="47"/>
        <v>75</v>
      </c>
      <c r="V302" s="20">
        <f t="shared" si="48"/>
        <v>75.833333333333329</v>
      </c>
      <c r="W302" s="20">
        <f t="shared" si="49"/>
        <v>75.625</v>
      </c>
    </row>
    <row r="303" spans="1:23" ht="13.5" x14ac:dyDescent="0.25">
      <c r="A303" s="3">
        <v>42446</v>
      </c>
      <c r="B303" s="2">
        <v>5.0163000000000002</v>
      </c>
      <c r="C303" s="2">
        <v>68.70564534901348</v>
      </c>
      <c r="D303" s="2">
        <v>-5.4556192043717644E-2</v>
      </c>
      <c r="E303" s="2">
        <v>-8.574052782211827E-3</v>
      </c>
      <c r="F303" s="2">
        <v>4.9416199999999995</v>
      </c>
      <c r="G303" s="2">
        <v>4.9107800000000008</v>
      </c>
      <c r="H303" s="2">
        <v>4.8440599999999998</v>
      </c>
      <c r="I303" s="2">
        <v>4.7578640000000014</v>
      </c>
      <c r="J303" s="2">
        <v>4.4067099999999968</v>
      </c>
      <c r="K303" s="17" t="s">
        <v>52</v>
      </c>
      <c r="L303" s="17" t="s">
        <v>50</v>
      </c>
      <c r="M303" s="17" t="s">
        <v>53</v>
      </c>
      <c r="N303" s="20">
        <f t="shared" si="40"/>
        <v>50</v>
      </c>
      <c r="O303" s="20">
        <f t="shared" si="41"/>
        <v>100</v>
      </c>
      <c r="P303" s="20">
        <f t="shared" si="42"/>
        <v>50</v>
      </c>
      <c r="Q303" s="20">
        <f t="shared" si="43"/>
        <v>100</v>
      </c>
      <c r="R303" s="21">
        <f t="shared" si="44"/>
        <v>75</v>
      </c>
      <c r="S303" s="21">
        <f t="shared" si="45"/>
        <v>72.5</v>
      </c>
      <c r="T303" s="21">
        <f t="shared" si="46"/>
        <v>80</v>
      </c>
      <c r="U303" s="21">
        <f t="shared" si="47"/>
        <v>75</v>
      </c>
      <c r="V303" s="20">
        <f t="shared" si="48"/>
        <v>75.833333333333329</v>
      </c>
      <c r="W303" s="20">
        <f t="shared" si="49"/>
        <v>75.625</v>
      </c>
    </row>
    <row r="304" spans="1:23" ht="13.5" x14ac:dyDescent="0.25">
      <c r="A304" s="3">
        <v>42447</v>
      </c>
      <c r="B304" s="2">
        <v>5.0617999999999999</v>
      </c>
      <c r="C304" s="2">
        <v>71.340830573289054</v>
      </c>
      <c r="D304" s="2">
        <v>-6.2603272029930324E-2</v>
      </c>
      <c r="E304" s="2">
        <v>-9.5557568677670009E-3</v>
      </c>
      <c r="F304" s="2">
        <v>4.9831799999999999</v>
      </c>
      <c r="G304" s="2">
        <v>4.9331899999999997</v>
      </c>
      <c r="H304" s="2">
        <v>4.8585099999999999</v>
      </c>
      <c r="I304" s="2">
        <v>4.7739040000000017</v>
      </c>
      <c r="J304" s="2">
        <v>4.4090529999999966</v>
      </c>
      <c r="K304" s="17" t="s">
        <v>52</v>
      </c>
      <c r="L304" s="17" t="s">
        <v>50</v>
      </c>
      <c r="M304" s="17" t="s">
        <v>53</v>
      </c>
      <c r="N304" s="20">
        <f t="shared" si="40"/>
        <v>50</v>
      </c>
      <c r="O304" s="20">
        <f t="shared" si="41"/>
        <v>100</v>
      </c>
      <c r="P304" s="20">
        <f t="shared" si="42"/>
        <v>50</v>
      </c>
      <c r="Q304" s="20">
        <f t="shared" si="43"/>
        <v>100</v>
      </c>
      <c r="R304" s="21">
        <f t="shared" si="44"/>
        <v>75</v>
      </c>
      <c r="S304" s="21">
        <f t="shared" si="45"/>
        <v>72.5</v>
      </c>
      <c r="T304" s="21">
        <f t="shared" si="46"/>
        <v>80</v>
      </c>
      <c r="U304" s="21">
        <f t="shared" si="47"/>
        <v>75</v>
      </c>
      <c r="V304" s="20">
        <f t="shared" si="48"/>
        <v>75.833333333333329</v>
      </c>
      <c r="W304" s="20">
        <f t="shared" si="49"/>
        <v>75.625</v>
      </c>
    </row>
    <row r="305" spans="1:23" ht="13.5" x14ac:dyDescent="0.25">
      <c r="A305" s="3">
        <v>42450</v>
      </c>
      <c r="B305" s="2">
        <v>5.2111000000000001</v>
      </c>
      <c r="C305" s="2">
        <v>77.913072560063327</v>
      </c>
      <c r="D305" s="2">
        <v>-7.6807642138445154E-2</v>
      </c>
      <c r="E305" s="2">
        <v>-1.0775859417995109E-2</v>
      </c>
      <c r="F305" s="2">
        <v>5.0513599999999999</v>
      </c>
      <c r="G305" s="2">
        <v>4.9672800000000006</v>
      </c>
      <c r="H305" s="2">
        <v>4.8807500000000008</v>
      </c>
      <c r="I305" s="2">
        <v>4.7904620000000016</v>
      </c>
      <c r="J305" s="2">
        <v>4.4124039999999978</v>
      </c>
      <c r="K305" s="17" t="s">
        <v>52</v>
      </c>
      <c r="L305" s="17" t="s">
        <v>50</v>
      </c>
      <c r="M305" s="17" t="s">
        <v>53</v>
      </c>
      <c r="N305" s="20">
        <f t="shared" si="40"/>
        <v>50</v>
      </c>
      <c r="O305" s="20">
        <f t="shared" si="41"/>
        <v>100</v>
      </c>
      <c r="P305" s="20">
        <f t="shared" si="42"/>
        <v>50</v>
      </c>
      <c r="Q305" s="20">
        <f t="shared" si="43"/>
        <v>100</v>
      </c>
      <c r="R305" s="21">
        <f t="shared" si="44"/>
        <v>75</v>
      </c>
      <c r="S305" s="21">
        <f t="shared" si="45"/>
        <v>72.5</v>
      </c>
      <c r="T305" s="21">
        <f t="shared" si="46"/>
        <v>80</v>
      </c>
      <c r="U305" s="21">
        <f t="shared" si="47"/>
        <v>75</v>
      </c>
      <c r="V305" s="20">
        <f t="shared" si="48"/>
        <v>75.833333333333329</v>
      </c>
      <c r="W305" s="20">
        <f t="shared" si="49"/>
        <v>75.625</v>
      </c>
    </row>
    <row r="306" spans="1:23" ht="13.5" x14ac:dyDescent="0.25">
      <c r="A306" s="3">
        <v>42451</v>
      </c>
      <c r="B306" s="2">
        <v>5.2435999999999998</v>
      </c>
      <c r="C306" s="2">
        <v>79.039885518219648</v>
      </c>
      <c r="D306" s="2">
        <v>-9.3353429065190952E-2</v>
      </c>
      <c r="E306" s="2">
        <v>-1.2390882446198971E-2</v>
      </c>
      <c r="F306" s="2">
        <v>5.1033200000000001</v>
      </c>
      <c r="G306" s="2">
        <v>5.0046200000000001</v>
      </c>
      <c r="H306" s="2">
        <v>4.9034800000000001</v>
      </c>
      <c r="I306" s="2">
        <v>4.8050720000000009</v>
      </c>
      <c r="J306" s="2">
        <v>4.4161019999999978</v>
      </c>
      <c r="K306" s="17" t="s">
        <v>52</v>
      </c>
      <c r="L306" s="17" t="s">
        <v>50</v>
      </c>
      <c r="M306" s="17" t="s">
        <v>53</v>
      </c>
      <c r="N306" s="20">
        <f t="shared" si="40"/>
        <v>50</v>
      </c>
      <c r="O306" s="20">
        <f t="shared" si="41"/>
        <v>100</v>
      </c>
      <c r="P306" s="20">
        <f t="shared" si="42"/>
        <v>50</v>
      </c>
      <c r="Q306" s="20">
        <f t="shared" si="43"/>
        <v>100</v>
      </c>
      <c r="R306" s="21">
        <f t="shared" si="44"/>
        <v>75</v>
      </c>
      <c r="S306" s="21">
        <f t="shared" si="45"/>
        <v>72.5</v>
      </c>
      <c r="T306" s="21">
        <f t="shared" si="46"/>
        <v>80</v>
      </c>
      <c r="U306" s="21">
        <f t="shared" si="47"/>
        <v>75</v>
      </c>
      <c r="V306" s="20">
        <f t="shared" si="48"/>
        <v>75.833333333333329</v>
      </c>
      <c r="W306" s="20">
        <f t="shared" si="49"/>
        <v>75.625</v>
      </c>
    </row>
    <row r="307" spans="1:23" ht="13.5" x14ac:dyDescent="0.25">
      <c r="A307" s="3">
        <v>42452</v>
      </c>
      <c r="B307" s="2">
        <v>5.2923</v>
      </c>
      <c r="C307" s="2">
        <v>80.634228027491758</v>
      </c>
      <c r="D307" s="2">
        <v>-0.10562316606973265</v>
      </c>
      <c r="E307" s="2">
        <v>-1.5337453552689751E-2</v>
      </c>
      <c r="F307" s="2">
        <v>5.1650200000000002</v>
      </c>
      <c r="G307" s="2">
        <v>5.0419599999999996</v>
      </c>
      <c r="H307" s="2">
        <v>4.9356249999999999</v>
      </c>
      <c r="I307" s="2">
        <v>4.8181900000000022</v>
      </c>
      <c r="J307" s="2">
        <v>4.4200434999999967</v>
      </c>
      <c r="K307" s="17" t="s">
        <v>52</v>
      </c>
      <c r="L307" s="17" t="s">
        <v>50</v>
      </c>
      <c r="M307" s="17" t="s">
        <v>53</v>
      </c>
      <c r="N307" s="20">
        <f t="shared" si="40"/>
        <v>50</v>
      </c>
      <c r="O307" s="20">
        <f t="shared" si="41"/>
        <v>100</v>
      </c>
      <c r="P307" s="20">
        <f t="shared" si="42"/>
        <v>50</v>
      </c>
      <c r="Q307" s="20">
        <f t="shared" si="43"/>
        <v>100</v>
      </c>
      <c r="R307" s="21">
        <f t="shared" si="44"/>
        <v>75</v>
      </c>
      <c r="S307" s="21">
        <f t="shared" si="45"/>
        <v>72.5</v>
      </c>
      <c r="T307" s="21">
        <f t="shared" si="46"/>
        <v>80</v>
      </c>
      <c r="U307" s="21">
        <f t="shared" si="47"/>
        <v>75</v>
      </c>
      <c r="V307" s="20">
        <f t="shared" si="48"/>
        <v>75.833333333333329</v>
      </c>
      <c r="W307" s="20">
        <f t="shared" si="49"/>
        <v>75.625</v>
      </c>
    </row>
    <row r="308" spans="1:23" ht="13.5" x14ac:dyDescent="0.25">
      <c r="A308" s="3">
        <v>42453</v>
      </c>
      <c r="B308" s="2">
        <v>5.3215000000000003</v>
      </c>
      <c r="C308" s="2">
        <v>81.540873893483166</v>
      </c>
      <c r="D308" s="2">
        <v>-0.12294306638873564</v>
      </c>
      <c r="E308" s="2">
        <v>-1.9199733223344648E-2</v>
      </c>
      <c r="F308" s="2">
        <v>5.2260600000000004</v>
      </c>
      <c r="G308" s="2">
        <v>5.0838400000000004</v>
      </c>
      <c r="H308" s="2">
        <v>4.9633850000000006</v>
      </c>
      <c r="I308" s="2">
        <v>4.8317620000000021</v>
      </c>
      <c r="J308" s="2">
        <v>4.4242079999999966</v>
      </c>
      <c r="K308" s="17" t="s">
        <v>52</v>
      </c>
      <c r="L308" s="17" t="s">
        <v>50</v>
      </c>
      <c r="M308" s="17" t="s">
        <v>53</v>
      </c>
      <c r="N308" s="20">
        <f t="shared" si="40"/>
        <v>50</v>
      </c>
      <c r="O308" s="20">
        <f t="shared" si="41"/>
        <v>100</v>
      </c>
      <c r="P308" s="20">
        <f t="shared" si="42"/>
        <v>50</v>
      </c>
      <c r="Q308" s="20">
        <f t="shared" si="43"/>
        <v>100</v>
      </c>
      <c r="R308" s="21">
        <f t="shared" si="44"/>
        <v>75</v>
      </c>
      <c r="S308" s="21">
        <f t="shared" si="45"/>
        <v>72.5</v>
      </c>
      <c r="T308" s="21">
        <f t="shared" si="46"/>
        <v>80</v>
      </c>
      <c r="U308" s="21">
        <f t="shared" si="47"/>
        <v>75</v>
      </c>
      <c r="V308" s="20">
        <f t="shared" si="48"/>
        <v>75.833333333333329</v>
      </c>
      <c r="W308" s="20">
        <f t="shared" si="49"/>
        <v>75.625</v>
      </c>
    </row>
    <row r="309" spans="1:23" ht="13.5" x14ac:dyDescent="0.25">
      <c r="A309" s="3">
        <v>42454</v>
      </c>
      <c r="B309" s="2">
        <v>5.3506999999999998</v>
      </c>
      <c r="C309" s="2">
        <v>82.42687944594897</v>
      </c>
      <c r="D309" s="2">
        <v>-0.14953964850318258</v>
      </c>
      <c r="E309" s="2">
        <v>-2.5793608767496125E-2</v>
      </c>
      <c r="F309" s="2">
        <v>5.2838399999999996</v>
      </c>
      <c r="G309" s="2">
        <v>5.1335099999999994</v>
      </c>
      <c r="H309" s="2">
        <v>4.9926050000000002</v>
      </c>
      <c r="I309" s="2">
        <v>4.8465660000000019</v>
      </c>
      <c r="J309" s="2">
        <v>4.4279189999999957</v>
      </c>
      <c r="K309" s="17" t="s">
        <v>52</v>
      </c>
      <c r="L309" s="17" t="s">
        <v>50</v>
      </c>
      <c r="M309" s="17" t="s">
        <v>53</v>
      </c>
      <c r="N309" s="20">
        <f t="shared" si="40"/>
        <v>50</v>
      </c>
      <c r="O309" s="20">
        <f t="shared" si="41"/>
        <v>100</v>
      </c>
      <c r="P309" s="20">
        <f t="shared" si="42"/>
        <v>50</v>
      </c>
      <c r="Q309" s="20">
        <f t="shared" si="43"/>
        <v>100</v>
      </c>
      <c r="R309" s="21">
        <f t="shared" si="44"/>
        <v>75</v>
      </c>
      <c r="S309" s="21">
        <f t="shared" si="45"/>
        <v>72.5</v>
      </c>
      <c r="T309" s="21">
        <f t="shared" si="46"/>
        <v>80</v>
      </c>
      <c r="U309" s="21">
        <f t="shared" si="47"/>
        <v>75</v>
      </c>
      <c r="V309" s="20">
        <f t="shared" si="48"/>
        <v>75.833333333333329</v>
      </c>
      <c r="W309" s="20">
        <f t="shared" si="49"/>
        <v>75.625</v>
      </c>
    </row>
    <row r="310" spans="1:23" ht="13.5" x14ac:dyDescent="0.25">
      <c r="A310" s="3">
        <v>42457</v>
      </c>
      <c r="B310" s="2">
        <v>5.3247999999999998</v>
      </c>
      <c r="C310" s="2">
        <v>78.813389042095395</v>
      </c>
      <c r="D310" s="2">
        <v>-0.16992284362415244</v>
      </c>
      <c r="E310" s="2">
        <v>-2.9536968343393775E-2</v>
      </c>
      <c r="F310" s="2">
        <v>5.3065800000000003</v>
      </c>
      <c r="G310" s="2">
        <v>5.1789699999999996</v>
      </c>
      <c r="H310" s="2">
        <v>5.0205299999999999</v>
      </c>
      <c r="I310" s="2">
        <v>4.8589040000000026</v>
      </c>
      <c r="J310" s="2">
        <v>4.4312544999999961</v>
      </c>
      <c r="K310" s="17" t="s">
        <v>52</v>
      </c>
      <c r="L310" s="17" t="s">
        <v>50</v>
      </c>
      <c r="M310" s="17" t="s">
        <v>53</v>
      </c>
      <c r="N310" s="20">
        <f t="shared" si="40"/>
        <v>50</v>
      </c>
      <c r="O310" s="20">
        <f t="shared" si="41"/>
        <v>100</v>
      </c>
      <c r="P310" s="20">
        <f t="shared" si="42"/>
        <v>50</v>
      </c>
      <c r="Q310" s="20">
        <f t="shared" si="43"/>
        <v>100</v>
      </c>
      <c r="R310" s="21">
        <f t="shared" si="44"/>
        <v>75</v>
      </c>
      <c r="S310" s="21">
        <f t="shared" si="45"/>
        <v>72.5</v>
      </c>
      <c r="T310" s="21">
        <f t="shared" si="46"/>
        <v>80</v>
      </c>
      <c r="U310" s="21">
        <f t="shared" si="47"/>
        <v>75</v>
      </c>
      <c r="V310" s="20">
        <f t="shared" si="48"/>
        <v>75.833333333333329</v>
      </c>
      <c r="W310" s="20">
        <f t="shared" si="49"/>
        <v>75.625</v>
      </c>
    </row>
    <row r="311" spans="1:23" ht="13.5" x14ac:dyDescent="0.25">
      <c r="A311" s="3">
        <v>42458</v>
      </c>
      <c r="B311" s="2">
        <v>5.3215000000000003</v>
      </c>
      <c r="C311" s="2">
        <v>78.342137997437931</v>
      </c>
      <c r="D311" s="2">
        <v>-0.17141539998816935</v>
      </c>
      <c r="E311" s="2">
        <v>-3.5220097423886779E-2</v>
      </c>
      <c r="F311" s="2">
        <v>5.3221600000000002</v>
      </c>
      <c r="G311" s="2">
        <v>5.2127399999999993</v>
      </c>
      <c r="H311" s="2">
        <v>5.0471550000000001</v>
      </c>
      <c r="I311" s="2">
        <v>4.8718260000000022</v>
      </c>
      <c r="J311" s="2">
        <v>4.4344964999999954</v>
      </c>
      <c r="K311" s="17" t="s">
        <v>52</v>
      </c>
      <c r="L311" s="17" t="s">
        <v>55</v>
      </c>
      <c r="M311" s="17" t="s">
        <v>53</v>
      </c>
      <c r="N311" s="20">
        <f t="shared" si="40"/>
        <v>50</v>
      </c>
      <c r="O311" s="20">
        <f t="shared" si="41"/>
        <v>100</v>
      </c>
      <c r="P311" s="20">
        <f t="shared" si="42"/>
        <v>50</v>
      </c>
      <c r="Q311" s="20">
        <f t="shared" si="43"/>
        <v>83.5</v>
      </c>
      <c r="R311" s="21">
        <f t="shared" si="44"/>
        <v>72.525000000000006</v>
      </c>
      <c r="S311" s="21">
        <f t="shared" si="45"/>
        <v>68.375</v>
      </c>
      <c r="T311" s="21">
        <f t="shared" si="46"/>
        <v>72.575000000000003</v>
      </c>
      <c r="U311" s="21">
        <f t="shared" si="47"/>
        <v>70.875</v>
      </c>
      <c r="V311" s="20">
        <f t="shared" si="48"/>
        <v>71.158333333333346</v>
      </c>
      <c r="W311" s="20">
        <f t="shared" si="49"/>
        <v>71.087500000000006</v>
      </c>
    </row>
    <row r="312" spans="1:23" ht="13.5" x14ac:dyDescent="0.25">
      <c r="A312" s="3">
        <v>42459</v>
      </c>
      <c r="B312" s="2">
        <v>5.1722000000000001</v>
      </c>
      <c r="C312" s="2">
        <v>60.667864146449631</v>
      </c>
      <c r="D312" s="2">
        <v>-0.16342050369230599</v>
      </c>
      <c r="E312" s="2">
        <v>-4.0220615786404693E-2</v>
      </c>
      <c r="F312" s="2">
        <v>5.2981400000000001</v>
      </c>
      <c r="G312" s="2">
        <v>5.2315799999999992</v>
      </c>
      <c r="H312" s="2">
        <v>5.0630649999999999</v>
      </c>
      <c r="I312" s="2">
        <v>4.8818260000000029</v>
      </c>
      <c r="J312" s="2">
        <v>4.4369919999999956</v>
      </c>
      <c r="K312" s="17" t="s">
        <v>48</v>
      </c>
      <c r="L312" s="17" t="s">
        <v>55</v>
      </c>
      <c r="M312" s="17" t="s">
        <v>47</v>
      </c>
      <c r="N312" s="20">
        <f t="shared" si="40"/>
        <v>50</v>
      </c>
      <c r="O312" s="20">
        <f t="shared" si="41"/>
        <v>100</v>
      </c>
      <c r="P312" s="20">
        <f t="shared" si="42"/>
        <v>50</v>
      </c>
      <c r="Q312" s="20">
        <f t="shared" si="43"/>
        <v>16.5</v>
      </c>
      <c r="R312" s="21">
        <f t="shared" si="44"/>
        <v>62.475000000000001</v>
      </c>
      <c r="S312" s="21">
        <f t="shared" si="45"/>
        <v>51.625</v>
      </c>
      <c r="T312" s="21">
        <f t="shared" si="46"/>
        <v>42.424999999999997</v>
      </c>
      <c r="U312" s="21">
        <f t="shared" si="47"/>
        <v>54.125</v>
      </c>
      <c r="V312" s="20">
        <f t="shared" si="48"/>
        <v>52.17499999999999</v>
      </c>
      <c r="W312" s="20">
        <f t="shared" si="49"/>
        <v>52.662499999999994</v>
      </c>
    </row>
    <row r="313" spans="1:23" ht="13.5" x14ac:dyDescent="0.25">
      <c r="A313" s="3">
        <v>42460</v>
      </c>
      <c r="B313" s="2">
        <v>5.2923</v>
      </c>
      <c r="C313" s="2">
        <v>67.09820055655976</v>
      </c>
      <c r="D313" s="2">
        <v>-0.16133765897398167</v>
      </c>
      <c r="E313" s="2">
        <v>-4.3451446432529482E-2</v>
      </c>
      <c r="F313" s="2">
        <v>5.2923</v>
      </c>
      <c r="G313" s="2">
        <v>5.2591800000000006</v>
      </c>
      <c r="H313" s="2">
        <v>5.0849799999999998</v>
      </c>
      <c r="I313" s="2">
        <v>4.8926700000000025</v>
      </c>
      <c r="J313" s="2">
        <v>4.440241999999996</v>
      </c>
      <c r="K313" s="17" t="s">
        <v>52</v>
      </c>
      <c r="L313" s="17" t="s">
        <v>55</v>
      </c>
      <c r="M313" s="17" t="s">
        <v>54</v>
      </c>
      <c r="N313" s="20">
        <f t="shared" si="40"/>
        <v>50</v>
      </c>
      <c r="O313" s="20">
        <f t="shared" si="41"/>
        <v>100</v>
      </c>
      <c r="P313" s="20">
        <f t="shared" si="42"/>
        <v>50</v>
      </c>
      <c r="Q313" s="20">
        <f t="shared" si="43"/>
        <v>66.5</v>
      </c>
      <c r="R313" s="21">
        <f t="shared" si="44"/>
        <v>69.974999999999994</v>
      </c>
      <c r="S313" s="21">
        <f t="shared" si="45"/>
        <v>64.125</v>
      </c>
      <c r="T313" s="21">
        <f t="shared" si="46"/>
        <v>64.924999999999997</v>
      </c>
      <c r="U313" s="21">
        <f t="shared" si="47"/>
        <v>66.625</v>
      </c>
      <c r="V313" s="20">
        <f t="shared" si="48"/>
        <v>66.341666666666654</v>
      </c>
      <c r="W313" s="20">
        <f t="shared" si="49"/>
        <v>66.412499999999994</v>
      </c>
    </row>
    <row r="314" spans="1:23" ht="13.5" x14ac:dyDescent="0.25">
      <c r="A314" s="3">
        <v>42461</v>
      </c>
      <c r="B314" s="2">
        <v>5.2889999999999997</v>
      </c>
      <c r="C314" s="2">
        <v>66.775160246591895</v>
      </c>
      <c r="D314" s="2">
        <v>-0.15376804947701572</v>
      </c>
      <c r="E314" s="2">
        <v>-4.1931793492781977E-2</v>
      </c>
      <c r="F314" s="2">
        <v>5.27996</v>
      </c>
      <c r="G314" s="2">
        <v>5.2819000000000003</v>
      </c>
      <c r="H314" s="2">
        <v>5.107545</v>
      </c>
      <c r="I314" s="2">
        <v>4.9036440000000026</v>
      </c>
      <c r="J314" s="2">
        <v>4.4434754999999964</v>
      </c>
      <c r="K314" s="17" t="s">
        <v>48</v>
      </c>
      <c r="L314" s="17" t="s">
        <v>55</v>
      </c>
      <c r="M314" s="17" t="s">
        <v>47</v>
      </c>
      <c r="N314" s="20">
        <f t="shared" si="40"/>
        <v>50</v>
      </c>
      <c r="O314" s="20">
        <f t="shared" si="41"/>
        <v>100</v>
      </c>
      <c r="P314" s="20">
        <f t="shared" si="42"/>
        <v>50</v>
      </c>
      <c r="Q314" s="20">
        <f t="shared" si="43"/>
        <v>16.5</v>
      </c>
      <c r="R314" s="21">
        <f t="shared" si="44"/>
        <v>62.475000000000001</v>
      </c>
      <c r="S314" s="21">
        <f t="shared" si="45"/>
        <v>51.625</v>
      </c>
      <c r="T314" s="21">
        <f t="shared" si="46"/>
        <v>42.424999999999997</v>
      </c>
      <c r="U314" s="21">
        <f t="shared" si="47"/>
        <v>54.125</v>
      </c>
      <c r="V314" s="20">
        <f t="shared" si="48"/>
        <v>52.17499999999999</v>
      </c>
      <c r="W314" s="20">
        <f t="shared" si="49"/>
        <v>52.662499999999994</v>
      </c>
    </row>
    <row r="315" spans="1:23" ht="13.5" x14ac:dyDescent="0.25">
      <c r="A315" s="3">
        <v>42464</v>
      </c>
      <c r="B315" s="2">
        <v>5.2889999999999997</v>
      </c>
      <c r="C315" s="2">
        <v>66.775160246591895</v>
      </c>
      <c r="D315" s="2">
        <v>-0.12570504432153484</v>
      </c>
      <c r="E315" s="2">
        <v>-4.0009262463020702E-2</v>
      </c>
      <c r="F315" s="2">
        <v>5.272800000000001</v>
      </c>
      <c r="G315" s="2">
        <v>5.2896900000000002</v>
      </c>
      <c r="H315" s="2">
        <v>5.1284850000000004</v>
      </c>
      <c r="I315" s="2">
        <v>4.9146820000000018</v>
      </c>
      <c r="J315" s="2">
        <v>4.4467239999999961</v>
      </c>
      <c r="K315" s="17" t="s">
        <v>48</v>
      </c>
      <c r="L315" s="17" t="s">
        <v>55</v>
      </c>
      <c r="M315" s="17" t="s">
        <v>47</v>
      </c>
      <c r="N315" s="20">
        <f t="shared" si="40"/>
        <v>50</v>
      </c>
      <c r="O315" s="20">
        <f t="shared" si="41"/>
        <v>100</v>
      </c>
      <c r="P315" s="20">
        <f t="shared" si="42"/>
        <v>50</v>
      </c>
      <c r="Q315" s="20">
        <f t="shared" si="43"/>
        <v>16.5</v>
      </c>
      <c r="R315" s="21">
        <f t="shared" si="44"/>
        <v>62.475000000000001</v>
      </c>
      <c r="S315" s="21">
        <f t="shared" si="45"/>
        <v>51.625</v>
      </c>
      <c r="T315" s="21">
        <f t="shared" si="46"/>
        <v>42.424999999999997</v>
      </c>
      <c r="U315" s="21">
        <f t="shared" si="47"/>
        <v>54.125</v>
      </c>
      <c r="V315" s="20">
        <f t="shared" si="48"/>
        <v>52.17499999999999</v>
      </c>
      <c r="W315" s="20">
        <f t="shared" si="49"/>
        <v>52.662499999999994</v>
      </c>
    </row>
    <row r="316" spans="1:23" ht="13.5" x14ac:dyDescent="0.25">
      <c r="A316" s="3">
        <v>42465</v>
      </c>
      <c r="B316" s="2">
        <v>5.2889999999999997</v>
      </c>
      <c r="C316" s="2">
        <v>66.775160246591895</v>
      </c>
      <c r="D316" s="2">
        <v>-9.8173572540785514E-2</v>
      </c>
      <c r="E316" s="2">
        <v>-3.7779306878200178E-2</v>
      </c>
      <c r="F316" s="2">
        <v>5.2662999999999993</v>
      </c>
      <c r="G316" s="2">
        <v>5.2942300000000007</v>
      </c>
      <c r="H316" s="2">
        <v>5.1494249999999999</v>
      </c>
      <c r="I316" s="2">
        <v>4.9237080000000022</v>
      </c>
      <c r="J316" s="2">
        <v>4.4501109999999953</v>
      </c>
      <c r="K316" s="17" t="s">
        <v>52</v>
      </c>
      <c r="L316" s="17" t="s">
        <v>55</v>
      </c>
      <c r="M316" s="17" t="s">
        <v>54</v>
      </c>
      <c r="N316" s="20">
        <f t="shared" si="40"/>
        <v>50</v>
      </c>
      <c r="O316" s="20">
        <f t="shared" si="41"/>
        <v>100</v>
      </c>
      <c r="P316" s="20">
        <f t="shared" si="42"/>
        <v>50</v>
      </c>
      <c r="Q316" s="20">
        <f t="shared" si="43"/>
        <v>66.5</v>
      </c>
      <c r="R316" s="21">
        <f t="shared" si="44"/>
        <v>69.974999999999994</v>
      </c>
      <c r="S316" s="21">
        <f t="shared" si="45"/>
        <v>64.125</v>
      </c>
      <c r="T316" s="21">
        <f t="shared" si="46"/>
        <v>64.924999999999997</v>
      </c>
      <c r="U316" s="21">
        <f t="shared" si="47"/>
        <v>66.625</v>
      </c>
      <c r="V316" s="20">
        <f t="shared" si="48"/>
        <v>66.341666666666654</v>
      </c>
      <c r="W316" s="20">
        <f t="shared" si="49"/>
        <v>66.412499999999994</v>
      </c>
    </row>
    <row r="317" spans="1:23" ht="13.5" x14ac:dyDescent="0.25">
      <c r="A317" s="3">
        <v>42466</v>
      </c>
      <c r="B317" s="2">
        <v>5.2889999999999997</v>
      </c>
      <c r="C317" s="2">
        <v>66.775160246591895</v>
      </c>
      <c r="D317" s="2">
        <v>-6.8509615190729178E-2</v>
      </c>
      <c r="E317" s="2">
        <v>-3.3113608658465479E-2</v>
      </c>
      <c r="F317" s="2">
        <v>5.2896599999999996</v>
      </c>
      <c r="G317" s="2">
        <v>5.2939000000000007</v>
      </c>
      <c r="H317" s="2">
        <v>5.1679300000000001</v>
      </c>
      <c r="I317" s="2">
        <v>4.9324080000000006</v>
      </c>
      <c r="J317" s="2">
        <v>4.4535034999999956</v>
      </c>
      <c r="K317" s="17" t="s">
        <v>52</v>
      </c>
      <c r="L317" s="17" t="s">
        <v>55</v>
      </c>
      <c r="M317" s="17" t="s">
        <v>53</v>
      </c>
      <c r="N317" s="20">
        <f t="shared" si="40"/>
        <v>50</v>
      </c>
      <c r="O317" s="20">
        <f t="shared" si="41"/>
        <v>100</v>
      </c>
      <c r="P317" s="20">
        <f t="shared" si="42"/>
        <v>50</v>
      </c>
      <c r="Q317" s="20">
        <f t="shared" si="43"/>
        <v>83.5</v>
      </c>
      <c r="R317" s="21">
        <f t="shared" si="44"/>
        <v>72.525000000000006</v>
      </c>
      <c r="S317" s="21">
        <f t="shared" si="45"/>
        <v>68.375</v>
      </c>
      <c r="T317" s="21">
        <f t="shared" si="46"/>
        <v>72.575000000000003</v>
      </c>
      <c r="U317" s="21">
        <f t="shared" si="47"/>
        <v>70.875</v>
      </c>
      <c r="V317" s="20">
        <f t="shared" si="48"/>
        <v>71.158333333333346</v>
      </c>
      <c r="W317" s="20">
        <f t="shared" si="49"/>
        <v>71.087500000000006</v>
      </c>
    </row>
    <row r="318" spans="1:23" ht="13.5" x14ac:dyDescent="0.25">
      <c r="A318" s="3">
        <v>42467</v>
      </c>
      <c r="B318" s="2">
        <v>5.2274000000000003</v>
      </c>
      <c r="C318" s="2">
        <v>59.573916618900526</v>
      </c>
      <c r="D318" s="2">
        <v>-3.5395009116575338E-2</v>
      </c>
      <c r="E318" s="2">
        <v>-2.7031541722591715E-2</v>
      </c>
      <c r="F318" s="2">
        <v>5.2766799999999998</v>
      </c>
      <c r="G318" s="2">
        <v>5.2844900000000008</v>
      </c>
      <c r="H318" s="2">
        <v>5.1841650000000001</v>
      </c>
      <c r="I318" s="2">
        <v>4.9400060000000003</v>
      </c>
      <c r="J318" s="2">
        <v>4.4569129999999957</v>
      </c>
      <c r="K318" s="17" t="s">
        <v>48</v>
      </c>
      <c r="L318" s="17" t="s">
        <v>55</v>
      </c>
      <c r="M318" s="17" t="s">
        <v>47</v>
      </c>
      <c r="N318" s="20">
        <f t="shared" si="40"/>
        <v>50</v>
      </c>
      <c r="O318" s="20">
        <f t="shared" si="41"/>
        <v>100</v>
      </c>
      <c r="P318" s="20">
        <f t="shared" si="42"/>
        <v>50</v>
      </c>
      <c r="Q318" s="20">
        <f t="shared" si="43"/>
        <v>16.5</v>
      </c>
      <c r="R318" s="21">
        <f t="shared" si="44"/>
        <v>62.475000000000001</v>
      </c>
      <c r="S318" s="21">
        <f t="shared" si="45"/>
        <v>51.625</v>
      </c>
      <c r="T318" s="21">
        <f t="shared" si="46"/>
        <v>42.424999999999997</v>
      </c>
      <c r="U318" s="21">
        <f t="shared" si="47"/>
        <v>54.125</v>
      </c>
      <c r="V318" s="20">
        <f t="shared" si="48"/>
        <v>52.17499999999999</v>
      </c>
      <c r="W318" s="20">
        <f t="shared" si="49"/>
        <v>52.662499999999994</v>
      </c>
    </row>
    <row r="319" spans="1:23" ht="13.5" x14ac:dyDescent="0.25">
      <c r="A319" s="3">
        <v>42468</v>
      </c>
      <c r="B319" s="2">
        <v>5.2274000000000003</v>
      </c>
      <c r="C319" s="2">
        <v>59.573916618900526</v>
      </c>
      <c r="D319" s="2">
        <v>-3.4824828862083379E-3</v>
      </c>
      <c r="E319" s="2">
        <v>-1.5736607780140778E-2</v>
      </c>
      <c r="F319" s="2">
        <v>5.2643599999999999</v>
      </c>
      <c r="G319" s="2">
        <v>5.2721600000000013</v>
      </c>
      <c r="H319" s="2">
        <v>5.2028350000000003</v>
      </c>
      <c r="I319" s="2">
        <v>4.9479299999999995</v>
      </c>
      <c r="J319" s="2">
        <v>4.4603224999999957</v>
      </c>
      <c r="K319" s="17" t="s">
        <v>48</v>
      </c>
      <c r="L319" s="17" t="s">
        <v>55</v>
      </c>
      <c r="M319" s="17" t="s">
        <v>47</v>
      </c>
      <c r="N319" s="20">
        <f t="shared" si="40"/>
        <v>50</v>
      </c>
      <c r="O319" s="20">
        <f t="shared" si="41"/>
        <v>100</v>
      </c>
      <c r="P319" s="20">
        <f t="shared" si="42"/>
        <v>50</v>
      </c>
      <c r="Q319" s="20">
        <f t="shared" si="43"/>
        <v>16.5</v>
      </c>
      <c r="R319" s="21">
        <f t="shared" si="44"/>
        <v>62.475000000000001</v>
      </c>
      <c r="S319" s="21">
        <f t="shared" si="45"/>
        <v>51.625</v>
      </c>
      <c r="T319" s="21">
        <f t="shared" si="46"/>
        <v>42.424999999999997</v>
      </c>
      <c r="U319" s="21">
        <f t="shared" si="47"/>
        <v>54.125</v>
      </c>
      <c r="V319" s="20">
        <f t="shared" si="48"/>
        <v>52.17499999999999</v>
      </c>
      <c r="W319" s="20">
        <f t="shared" si="49"/>
        <v>52.662499999999994</v>
      </c>
    </row>
    <row r="320" spans="1:23" ht="13.5" x14ac:dyDescent="0.25">
      <c r="A320" s="3">
        <v>42471</v>
      </c>
      <c r="B320" s="2">
        <v>5.2274000000000003</v>
      </c>
      <c r="C320" s="2">
        <v>59.573916618900519</v>
      </c>
      <c r="D320" s="2">
        <v>1.8980407839990221E-2</v>
      </c>
      <c r="E320" s="2">
        <v>-2.2063654527042786E-3</v>
      </c>
      <c r="F320" s="2">
        <v>5.2520399999999992</v>
      </c>
      <c r="G320" s="2">
        <v>5.2624200000000014</v>
      </c>
      <c r="H320" s="2">
        <v>5.220695000000001</v>
      </c>
      <c r="I320" s="2">
        <v>4.9559179999999996</v>
      </c>
      <c r="J320" s="2">
        <v>4.4635694999999949</v>
      </c>
      <c r="K320" s="17" t="s">
        <v>48</v>
      </c>
      <c r="L320" s="17" t="s">
        <v>55</v>
      </c>
      <c r="M320" s="17" t="s">
        <v>47</v>
      </c>
      <c r="N320" s="20">
        <f t="shared" si="40"/>
        <v>50</v>
      </c>
      <c r="O320" s="20">
        <f t="shared" si="41"/>
        <v>100</v>
      </c>
      <c r="P320" s="20">
        <f t="shared" si="42"/>
        <v>50</v>
      </c>
      <c r="Q320" s="20">
        <f t="shared" si="43"/>
        <v>16.5</v>
      </c>
      <c r="R320" s="21">
        <f t="shared" si="44"/>
        <v>62.475000000000001</v>
      </c>
      <c r="S320" s="21">
        <f t="shared" si="45"/>
        <v>51.625</v>
      </c>
      <c r="T320" s="21">
        <f t="shared" si="46"/>
        <v>42.424999999999997</v>
      </c>
      <c r="U320" s="21">
        <f t="shared" si="47"/>
        <v>54.125</v>
      </c>
      <c r="V320" s="20">
        <f t="shared" si="48"/>
        <v>52.17499999999999</v>
      </c>
      <c r="W320" s="20">
        <f t="shared" si="49"/>
        <v>52.662499999999994</v>
      </c>
    </row>
    <row r="321" spans="1:23" ht="13.5" x14ac:dyDescent="0.25">
      <c r="A321" s="3">
        <v>42472</v>
      </c>
      <c r="B321" s="2">
        <v>5.2274000000000003</v>
      </c>
      <c r="C321" s="2">
        <v>59.573916618900519</v>
      </c>
      <c r="D321" s="2">
        <v>3.6965517009062587E-2</v>
      </c>
      <c r="E321" s="2">
        <v>1.165862467596932E-2</v>
      </c>
      <c r="F321" s="2">
        <v>5.2397200000000002</v>
      </c>
      <c r="G321" s="2">
        <v>5.2530100000000015</v>
      </c>
      <c r="H321" s="2">
        <v>5.2328750000000008</v>
      </c>
      <c r="I321" s="2">
        <v>4.9650099999999995</v>
      </c>
      <c r="J321" s="2">
        <v>4.4664919999999952</v>
      </c>
      <c r="K321" s="17" t="s">
        <v>48</v>
      </c>
      <c r="L321" s="17" t="s">
        <v>55</v>
      </c>
      <c r="M321" s="17" t="s">
        <v>47</v>
      </c>
      <c r="N321" s="20">
        <f t="shared" si="40"/>
        <v>50</v>
      </c>
      <c r="O321" s="20">
        <f t="shared" si="41"/>
        <v>100</v>
      </c>
      <c r="P321" s="20">
        <f t="shared" si="42"/>
        <v>50</v>
      </c>
      <c r="Q321" s="20">
        <f t="shared" si="43"/>
        <v>16.5</v>
      </c>
      <c r="R321" s="21">
        <f t="shared" si="44"/>
        <v>62.475000000000001</v>
      </c>
      <c r="S321" s="21">
        <f t="shared" si="45"/>
        <v>51.625</v>
      </c>
      <c r="T321" s="21">
        <f t="shared" si="46"/>
        <v>42.424999999999997</v>
      </c>
      <c r="U321" s="21">
        <f t="shared" si="47"/>
        <v>54.125</v>
      </c>
      <c r="V321" s="20">
        <f t="shared" si="48"/>
        <v>52.17499999999999</v>
      </c>
      <c r="W321" s="20">
        <f t="shared" si="49"/>
        <v>52.662499999999994</v>
      </c>
    </row>
    <row r="322" spans="1:23" ht="13.5" x14ac:dyDescent="0.25">
      <c r="A322" s="3">
        <v>42473</v>
      </c>
      <c r="B322" s="2">
        <v>5.2565999999999997</v>
      </c>
      <c r="C322" s="2">
        <v>62.174765209242707</v>
      </c>
      <c r="D322" s="2">
        <v>2.6575325993275278E-2</v>
      </c>
      <c r="E322" s="2">
        <v>1.9694104258100947E-2</v>
      </c>
      <c r="F322" s="2">
        <v>5.2332400000000003</v>
      </c>
      <c r="G322" s="2">
        <v>5.26145</v>
      </c>
      <c r="H322" s="2">
        <v>5.2465150000000005</v>
      </c>
      <c r="I322" s="2">
        <v>4.9746859999999984</v>
      </c>
      <c r="J322" s="2">
        <v>4.469722499999996</v>
      </c>
      <c r="K322" s="17" t="s">
        <v>48</v>
      </c>
      <c r="L322" s="17" t="s">
        <v>55</v>
      </c>
      <c r="M322" s="17" t="s">
        <v>47</v>
      </c>
      <c r="N322" s="20">
        <f t="shared" ref="N322:N385" si="50">IF(D322&lt;30,50, IF(D322&gt;70, 0, 25))</f>
        <v>50</v>
      </c>
      <c r="O322" s="20">
        <f t="shared" ref="O322:O385" si="51">IF(F322-E322&gt;0.02, 100, IF(F322-E322&lt;0,0,45))</f>
        <v>100</v>
      </c>
      <c r="P322" s="20">
        <f t="shared" ref="P322:P385" si="52">IF(G322-J322&gt;10,100,IF(G322-J322&gt;5,75, IF(G322-J322&gt;0,50,0)))</f>
        <v>50</v>
      </c>
      <c r="Q322" s="20">
        <f t="shared" ref="Q322:Q385" si="53">IF(M322="confirmed bullish", 34, IF(M322="bullish divergence",17, 0))+IF(K322="bullish",33,IF(K322="bearish",0,16.5))+IF(L322="strong",33,IF(L322="weak",0,16.5))</f>
        <v>16.5</v>
      </c>
      <c r="R322" s="21">
        <f t="shared" si="44"/>
        <v>62.475000000000001</v>
      </c>
      <c r="S322" s="21">
        <f t="shared" si="45"/>
        <v>51.625</v>
      </c>
      <c r="T322" s="21">
        <f t="shared" si="46"/>
        <v>42.424999999999997</v>
      </c>
      <c r="U322" s="21">
        <f t="shared" si="47"/>
        <v>54.125</v>
      </c>
      <c r="V322" s="20">
        <f t="shared" si="48"/>
        <v>52.17499999999999</v>
      </c>
      <c r="W322" s="20">
        <f t="shared" si="49"/>
        <v>52.662499999999994</v>
      </c>
    </row>
    <row r="323" spans="1:23" ht="13.5" x14ac:dyDescent="0.25">
      <c r="A323" s="3">
        <v>42474</v>
      </c>
      <c r="B323" s="2">
        <v>5.2565999999999997</v>
      </c>
      <c r="C323" s="2">
        <v>62.1747652092427</v>
      </c>
      <c r="D323" s="2">
        <v>3.5647109943946376E-2</v>
      </c>
      <c r="E323" s="2">
        <v>2.3869810541210179E-2</v>
      </c>
      <c r="F323" s="2">
        <v>5.2390799999999995</v>
      </c>
      <c r="G323" s="2">
        <v>5.2578800000000001</v>
      </c>
      <c r="H323" s="2">
        <v>5.2585300000000021</v>
      </c>
      <c r="I323" s="2">
        <v>4.9855959999999975</v>
      </c>
      <c r="J323" s="2">
        <v>4.4731154999999969</v>
      </c>
      <c r="K323" s="17" t="s">
        <v>52</v>
      </c>
      <c r="L323" s="17" t="s">
        <v>55</v>
      </c>
      <c r="M323" s="17" t="s">
        <v>53</v>
      </c>
      <c r="N323" s="20">
        <f t="shared" si="50"/>
        <v>50</v>
      </c>
      <c r="O323" s="20">
        <f t="shared" si="51"/>
        <v>100</v>
      </c>
      <c r="P323" s="20">
        <f t="shared" si="52"/>
        <v>50</v>
      </c>
      <c r="Q323" s="20">
        <f t="shared" si="53"/>
        <v>83.5</v>
      </c>
      <c r="R323" s="21">
        <f t="shared" ref="R323:R386" si="54">0.35*N323+O323*0.35+P323*0.15+Q323*0.15</f>
        <v>72.525000000000006</v>
      </c>
      <c r="S323" s="21">
        <f t="shared" ref="S323:S386" si="55">N323*0.2+O323*0.2+P323*0.35+Q323*0.25</f>
        <v>68.375</v>
      </c>
      <c r="T323" s="21">
        <f t="shared" ref="T323:T386" si="56">N323*0.15+O323*0.15+P323*0.25+Q323*0.45</f>
        <v>72.575000000000003</v>
      </c>
      <c r="U323" s="21">
        <f t="shared" ref="U323:U386" si="57">0.25*SUM(N323:Q323)</f>
        <v>70.875</v>
      </c>
      <c r="V323" s="20">
        <f t="shared" ref="V323:V386" si="58">SUM(R323:T323)/3</f>
        <v>71.158333333333346</v>
      </c>
      <c r="W323" s="20">
        <f t="shared" ref="W323:W386" si="59">SUM(R323:U323)/4</f>
        <v>71.087500000000006</v>
      </c>
    </row>
    <row r="324" spans="1:23" ht="13.5" x14ac:dyDescent="0.25">
      <c r="A324" s="3">
        <v>42475</v>
      </c>
      <c r="B324" s="2">
        <v>5.2565999999999997</v>
      </c>
      <c r="C324" s="2">
        <v>62.1747652092427</v>
      </c>
      <c r="D324" s="2">
        <v>4.2247543410210753E-2</v>
      </c>
      <c r="E324" s="2">
        <v>2.3544437138202225E-2</v>
      </c>
      <c r="F324" s="2">
        <v>5.2449199999999996</v>
      </c>
      <c r="G324" s="2">
        <v>5.2546400000000002</v>
      </c>
      <c r="H324" s="2">
        <v>5.268270000000002</v>
      </c>
      <c r="I324" s="2">
        <v>4.9952719999999982</v>
      </c>
      <c r="J324" s="2">
        <v>4.476670999999997</v>
      </c>
      <c r="K324" s="17" t="s">
        <v>52</v>
      </c>
      <c r="L324" s="17" t="s">
        <v>55</v>
      </c>
      <c r="M324" s="17" t="s">
        <v>53</v>
      </c>
      <c r="N324" s="20">
        <f t="shared" si="50"/>
        <v>50</v>
      </c>
      <c r="O324" s="20">
        <f t="shared" si="51"/>
        <v>100</v>
      </c>
      <c r="P324" s="20">
        <f t="shared" si="52"/>
        <v>50</v>
      </c>
      <c r="Q324" s="20">
        <f t="shared" si="53"/>
        <v>83.5</v>
      </c>
      <c r="R324" s="21">
        <f t="shared" si="54"/>
        <v>72.525000000000006</v>
      </c>
      <c r="S324" s="21">
        <f t="shared" si="55"/>
        <v>68.375</v>
      </c>
      <c r="T324" s="21">
        <f t="shared" si="56"/>
        <v>72.575000000000003</v>
      </c>
      <c r="U324" s="21">
        <f t="shared" si="57"/>
        <v>70.875</v>
      </c>
      <c r="V324" s="20">
        <f t="shared" si="58"/>
        <v>71.158333333333346</v>
      </c>
      <c r="W324" s="20">
        <f t="shared" si="59"/>
        <v>71.087500000000006</v>
      </c>
    </row>
    <row r="325" spans="1:23" ht="13.5" x14ac:dyDescent="0.25">
      <c r="A325" s="3">
        <v>42478</v>
      </c>
      <c r="B325" s="2">
        <v>5.1948999999999996</v>
      </c>
      <c r="C325" s="2">
        <v>53.150406389916483</v>
      </c>
      <c r="D325" s="2">
        <v>5.1876970844916492E-2</v>
      </c>
      <c r="E325" s="2">
        <v>1.9562065985789558E-2</v>
      </c>
      <c r="F325" s="2">
        <v>5.2384199999999996</v>
      </c>
      <c r="G325" s="2">
        <v>5.2452299999999994</v>
      </c>
      <c r="H325" s="2">
        <v>5.2674600000000016</v>
      </c>
      <c r="I325" s="2">
        <v>5.0037139999999978</v>
      </c>
      <c r="J325" s="2">
        <v>4.4797554999999969</v>
      </c>
      <c r="K325" s="17" t="s">
        <v>52</v>
      </c>
      <c r="L325" s="17" t="s">
        <v>55</v>
      </c>
      <c r="M325" s="17" t="s">
        <v>54</v>
      </c>
      <c r="N325" s="20">
        <f t="shared" si="50"/>
        <v>50</v>
      </c>
      <c r="O325" s="20">
        <f t="shared" si="51"/>
        <v>100</v>
      </c>
      <c r="P325" s="20">
        <f t="shared" si="52"/>
        <v>50</v>
      </c>
      <c r="Q325" s="20">
        <f t="shared" si="53"/>
        <v>66.5</v>
      </c>
      <c r="R325" s="21">
        <f t="shared" si="54"/>
        <v>69.974999999999994</v>
      </c>
      <c r="S325" s="21">
        <f t="shared" si="55"/>
        <v>64.125</v>
      </c>
      <c r="T325" s="21">
        <f t="shared" si="56"/>
        <v>64.924999999999997</v>
      </c>
      <c r="U325" s="21">
        <f t="shared" si="57"/>
        <v>66.625</v>
      </c>
      <c r="V325" s="20">
        <f t="shared" si="58"/>
        <v>66.341666666666654</v>
      </c>
      <c r="W325" s="20">
        <f t="shared" si="59"/>
        <v>66.412499999999994</v>
      </c>
    </row>
    <row r="326" spans="1:23" ht="13.5" x14ac:dyDescent="0.25">
      <c r="A326" s="3">
        <v>42479</v>
      </c>
      <c r="B326" s="2">
        <v>5.1948999999999996</v>
      </c>
      <c r="C326" s="2">
        <v>53.150406389916483</v>
      </c>
      <c r="D326" s="2">
        <v>5.9902568170171477E-2</v>
      </c>
      <c r="E326" s="2">
        <v>1.3210482501601267E-2</v>
      </c>
      <c r="F326" s="2">
        <v>5.2319200000000006</v>
      </c>
      <c r="G326" s="2">
        <v>5.2358199999999986</v>
      </c>
      <c r="H326" s="2">
        <v>5.2650250000000023</v>
      </c>
      <c r="I326" s="2">
        <v>5.0117659999999971</v>
      </c>
      <c r="J326" s="2">
        <v>4.4821904999999971</v>
      </c>
      <c r="K326" s="17" t="s">
        <v>52</v>
      </c>
      <c r="L326" s="17" t="s">
        <v>55</v>
      </c>
      <c r="M326" s="17" t="s">
        <v>54</v>
      </c>
      <c r="N326" s="20">
        <f t="shared" si="50"/>
        <v>50</v>
      </c>
      <c r="O326" s="20">
        <f t="shared" si="51"/>
        <v>100</v>
      </c>
      <c r="P326" s="20">
        <f t="shared" si="52"/>
        <v>50</v>
      </c>
      <c r="Q326" s="20">
        <f t="shared" si="53"/>
        <v>66.5</v>
      </c>
      <c r="R326" s="21">
        <f t="shared" si="54"/>
        <v>69.974999999999994</v>
      </c>
      <c r="S326" s="21">
        <f t="shared" si="55"/>
        <v>64.125</v>
      </c>
      <c r="T326" s="21">
        <f t="shared" si="56"/>
        <v>64.924999999999997</v>
      </c>
      <c r="U326" s="21">
        <f t="shared" si="57"/>
        <v>66.625</v>
      </c>
      <c r="V326" s="20">
        <f t="shared" si="58"/>
        <v>66.341666666666654</v>
      </c>
      <c r="W326" s="20">
        <f t="shared" si="59"/>
        <v>66.412499999999994</v>
      </c>
    </row>
    <row r="327" spans="1:23" ht="13.5" x14ac:dyDescent="0.25">
      <c r="A327" s="3">
        <v>42480</v>
      </c>
      <c r="B327" s="2">
        <v>5.2598000000000003</v>
      </c>
      <c r="C327" s="2">
        <v>60.197933037451556</v>
      </c>
      <c r="D327" s="2">
        <v>6.177273623787638E-2</v>
      </c>
      <c r="E327" s="2">
        <v>5.4834974137580742E-3</v>
      </c>
      <c r="F327" s="2">
        <v>5.2325599999999994</v>
      </c>
      <c r="G327" s="2">
        <v>5.232899999999999</v>
      </c>
      <c r="H327" s="2">
        <v>5.2634000000000025</v>
      </c>
      <c r="I327" s="2">
        <v>5.022739999999998</v>
      </c>
      <c r="J327" s="2">
        <v>4.4849499999999969</v>
      </c>
      <c r="K327" s="17" t="s">
        <v>52</v>
      </c>
      <c r="L327" s="17" t="s">
        <v>55</v>
      </c>
      <c r="M327" s="17" t="s">
        <v>53</v>
      </c>
      <c r="N327" s="20">
        <f t="shared" si="50"/>
        <v>50</v>
      </c>
      <c r="O327" s="20">
        <f t="shared" si="51"/>
        <v>100</v>
      </c>
      <c r="P327" s="20">
        <f t="shared" si="52"/>
        <v>50</v>
      </c>
      <c r="Q327" s="20">
        <f t="shared" si="53"/>
        <v>83.5</v>
      </c>
      <c r="R327" s="21">
        <f t="shared" si="54"/>
        <v>72.525000000000006</v>
      </c>
      <c r="S327" s="21">
        <f t="shared" si="55"/>
        <v>68.375</v>
      </c>
      <c r="T327" s="21">
        <f t="shared" si="56"/>
        <v>72.575000000000003</v>
      </c>
      <c r="U327" s="21">
        <f t="shared" si="57"/>
        <v>70.875</v>
      </c>
      <c r="V327" s="20">
        <f t="shared" si="58"/>
        <v>71.158333333333346</v>
      </c>
      <c r="W327" s="20">
        <f t="shared" si="59"/>
        <v>71.087500000000006</v>
      </c>
    </row>
    <row r="328" spans="1:23" ht="13.5" x14ac:dyDescent="0.25">
      <c r="A328" s="3">
        <v>42481</v>
      </c>
      <c r="B328" s="2">
        <v>5.1948999999999996</v>
      </c>
      <c r="C328" s="2">
        <v>51.805440680955222</v>
      </c>
      <c r="D328" s="2">
        <v>5.8197252687071099E-2</v>
      </c>
      <c r="E328" s="2">
        <v>-2.973740167300864E-3</v>
      </c>
      <c r="F328" s="2">
        <v>5.2202199999999994</v>
      </c>
      <c r="G328" s="2">
        <v>5.2296499999999986</v>
      </c>
      <c r="H328" s="2">
        <v>5.2570700000000024</v>
      </c>
      <c r="I328" s="2">
        <v>5.0331299999999972</v>
      </c>
      <c r="J328" s="2">
        <v>4.4877099999999963</v>
      </c>
      <c r="K328" s="17" t="s">
        <v>48</v>
      </c>
      <c r="L328" s="17" t="s">
        <v>49</v>
      </c>
      <c r="M328" s="17" t="s">
        <v>47</v>
      </c>
      <c r="N328" s="20">
        <f t="shared" si="50"/>
        <v>50</v>
      </c>
      <c r="O328" s="20">
        <f t="shared" si="51"/>
        <v>100</v>
      </c>
      <c r="P328" s="20">
        <f t="shared" si="52"/>
        <v>50</v>
      </c>
      <c r="Q328" s="20">
        <f t="shared" si="53"/>
        <v>0</v>
      </c>
      <c r="R328" s="21">
        <f t="shared" si="54"/>
        <v>60</v>
      </c>
      <c r="S328" s="21">
        <f t="shared" si="55"/>
        <v>47.5</v>
      </c>
      <c r="T328" s="21">
        <f t="shared" si="56"/>
        <v>35</v>
      </c>
      <c r="U328" s="21">
        <f t="shared" si="57"/>
        <v>50</v>
      </c>
      <c r="V328" s="20">
        <f t="shared" si="58"/>
        <v>47.5</v>
      </c>
      <c r="W328" s="20">
        <f t="shared" si="59"/>
        <v>48.125</v>
      </c>
    </row>
    <row r="329" spans="1:23" ht="13.5" x14ac:dyDescent="0.25">
      <c r="A329" s="3">
        <v>42482</v>
      </c>
      <c r="B329" s="2">
        <v>5.1332000000000004</v>
      </c>
      <c r="C329" s="2">
        <v>45.334552976444279</v>
      </c>
      <c r="D329" s="2">
        <v>5.9673472096702262E-2</v>
      </c>
      <c r="E329" s="2">
        <v>-1.1433665454576998E-2</v>
      </c>
      <c r="F329" s="2">
        <v>5.1955399999999994</v>
      </c>
      <c r="G329" s="2">
        <v>5.220229999999999</v>
      </c>
      <c r="H329" s="2">
        <v>5.2461950000000019</v>
      </c>
      <c r="I329" s="2">
        <v>5.0448839999999979</v>
      </c>
      <c r="J329" s="2">
        <v>4.4908104999999976</v>
      </c>
      <c r="K329" s="17" t="s">
        <v>48</v>
      </c>
      <c r="L329" s="17" t="s">
        <v>49</v>
      </c>
      <c r="M329" s="17" t="s">
        <v>47</v>
      </c>
      <c r="N329" s="20">
        <f t="shared" si="50"/>
        <v>50</v>
      </c>
      <c r="O329" s="20">
        <f t="shared" si="51"/>
        <v>100</v>
      </c>
      <c r="P329" s="20">
        <f t="shared" si="52"/>
        <v>50</v>
      </c>
      <c r="Q329" s="20">
        <f t="shared" si="53"/>
        <v>0</v>
      </c>
      <c r="R329" s="21">
        <f t="shared" si="54"/>
        <v>60</v>
      </c>
      <c r="S329" s="21">
        <f t="shared" si="55"/>
        <v>47.5</v>
      </c>
      <c r="T329" s="21">
        <f t="shared" si="56"/>
        <v>35</v>
      </c>
      <c r="U329" s="21">
        <f t="shared" si="57"/>
        <v>50</v>
      </c>
      <c r="V329" s="20">
        <f t="shared" si="58"/>
        <v>47.5</v>
      </c>
      <c r="W329" s="20">
        <f t="shared" si="59"/>
        <v>48.125</v>
      </c>
    </row>
    <row r="330" spans="1:23" ht="13.5" x14ac:dyDescent="0.25">
      <c r="A330" s="3">
        <v>42485</v>
      </c>
      <c r="B330" s="2">
        <v>5.2598000000000003</v>
      </c>
      <c r="C330" s="2">
        <v>57.159010147576311</v>
      </c>
      <c r="D330" s="2">
        <v>5.1845741182917848E-2</v>
      </c>
      <c r="E330" s="2">
        <v>-2.2137413356434956E-2</v>
      </c>
      <c r="F330" s="2">
        <v>5.20852</v>
      </c>
      <c r="G330" s="2">
        <v>5.2234699999999998</v>
      </c>
      <c r="H330" s="2">
        <v>5.2429450000000015</v>
      </c>
      <c r="I330" s="2">
        <v>5.0568959999999983</v>
      </c>
      <c r="J330" s="2">
        <v>4.4947064999999968</v>
      </c>
      <c r="K330" s="17" t="s">
        <v>48</v>
      </c>
      <c r="L330" s="17" t="s">
        <v>49</v>
      </c>
      <c r="M330" s="17" t="s">
        <v>51</v>
      </c>
      <c r="N330" s="20">
        <f t="shared" si="50"/>
        <v>50</v>
      </c>
      <c r="O330" s="20">
        <f t="shared" si="51"/>
        <v>100</v>
      </c>
      <c r="P330" s="20">
        <f t="shared" si="52"/>
        <v>50</v>
      </c>
      <c r="Q330" s="20">
        <f t="shared" si="53"/>
        <v>0</v>
      </c>
      <c r="R330" s="21">
        <f t="shared" si="54"/>
        <v>60</v>
      </c>
      <c r="S330" s="21">
        <f t="shared" si="55"/>
        <v>47.5</v>
      </c>
      <c r="T330" s="21">
        <f t="shared" si="56"/>
        <v>35</v>
      </c>
      <c r="U330" s="21">
        <f t="shared" si="57"/>
        <v>50</v>
      </c>
      <c r="V330" s="20">
        <f t="shared" si="58"/>
        <v>47.5</v>
      </c>
      <c r="W330" s="20">
        <f t="shared" si="59"/>
        <v>48.125</v>
      </c>
    </row>
    <row r="331" spans="1:23" ht="13.5" x14ac:dyDescent="0.25">
      <c r="A331" s="3">
        <v>42486</v>
      </c>
      <c r="B331" s="2">
        <v>5.1818999999999997</v>
      </c>
      <c r="C331" s="2">
        <v>49.993165615140029</v>
      </c>
      <c r="D331" s="2">
        <v>5.0523208516187523E-2</v>
      </c>
      <c r="E331" s="2">
        <v>-3.1850340982306075E-2</v>
      </c>
      <c r="F331" s="2">
        <v>5.2059199999999999</v>
      </c>
      <c r="G331" s="2">
        <v>5.2189199999999998</v>
      </c>
      <c r="H331" s="2">
        <v>5.2359650000000011</v>
      </c>
      <c r="I331" s="2">
        <v>5.065077999999998</v>
      </c>
      <c r="J331" s="2">
        <v>4.4982129999999971</v>
      </c>
      <c r="K331" s="17" t="s">
        <v>48</v>
      </c>
      <c r="L331" s="17" t="s">
        <v>49</v>
      </c>
      <c r="M331" s="17" t="s">
        <v>47</v>
      </c>
      <c r="N331" s="20">
        <f t="shared" si="50"/>
        <v>50</v>
      </c>
      <c r="O331" s="20">
        <f t="shared" si="51"/>
        <v>100</v>
      </c>
      <c r="P331" s="20">
        <f t="shared" si="52"/>
        <v>50</v>
      </c>
      <c r="Q331" s="20">
        <f t="shared" si="53"/>
        <v>0</v>
      </c>
      <c r="R331" s="21">
        <f t="shared" si="54"/>
        <v>60</v>
      </c>
      <c r="S331" s="21">
        <f t="shared" si="55"/>
        <v>47.5</v>
      </c>
      <c r="T331" s="21">
        <f t="shared" si="56"/>
        <v>35</v>
      </c>
      <c r="U331" s="21">
        <f t="shared" si="57"/>
        <v>50</v>
      </c>
      <c r="V331" s="20">
        <f t="shared" si="58"/>
        <v>47.5</v>
      </c>
      <c r="W331" s="20">
        <f t="shared" si="59"/>
        <v>48.125</v>
      </c>
    </row>
    <row r="332" spans="1:23" ht="13.5" x14ac:dyDescent="0.25">
      <c r="A332" s="3">
        <v>42487</v>
      </c>
      <c r="B332" s="2">
        <v>5.1787000000000001</v>
      </c>
      <c r="C332" s="2">
        <v>49.71743271985784</v>
      </c>
      <c r="D332" s="2">
        <v>5.4159136386798146E-2</v>
      </c>
      <c r="E332" s="2">
        <v>-3.7914554642881071E-2</v>
      </c>
      <c r="F332" s="2">
        <v>5.1897000000000002</v>
      </c>
      <c r="G332" s="2">
        <v>5.2111299999999989</v>
      </c>
      <c r="H332" s="2">
        <v>5.2362900000000003</v>
      </c>
      <c r="I332" s="2">
        <v>5.073585999999997</v>
      </c>
      <c r="J332" s="2">
        <v>4.5018659999999979</v>
      </c>
      <c r="K332" s="17" t="s">
        <v>48</v>
      </c>
      <c r="L332" s="17" t="s">
        <v>49</v>
      </c>
      <c r="M332" s="17" t="s">
        <v>47</v>
      </c>
      <c r="N332" s="20">
        <f t="shared" si="50"/>
        <v>50</v>
      </c>
      <c r="O332" s="20">
        <f t="shared" si="51"/>
        <v>100</v>
      </c>
      <c r="P332" s="20">
        <f t="shared" si="52"/>
        <v>50</v>
      </c>
      <c r="Q332" s="20">
        <f t="shared" si="53"/>
        <v>0</v>
      </c>
      <c r="R332" s="21">
        <f t="shared" si="54"/>
        <v>60</v>
      </c>
      <c r="S332" s="21">
        <f t="shared" si="55"/>
        <v>47.5</v>
      </c>
      <c r="T332" s="21">
        <f t="shared" si="56"/>
        <v>35</v>
      </c>
      <c r="U332" s="21">
        <f t="shared" si="57"/>
        <v>50</v>
      </c>
      <c r="V332" s="20">
        <f t="shared" si="58"/>
        <v>47.5</v>
      </c>
      <c r="W332" s="20">
        <f t="shared" si="59"/>
        <v>48.125</v>
      </c>
    </row>
    <row r="333" spans="1:23" ht="13.5" x14ac:dyDescent="0.25">
      <c r="A333" s="3">
        <v>42488</v>
      </c>
      <c r="B333" s="2">
        <v>5.1332000000000004</v>
      </c>
      <c r="C333" s="2">
        <v>45.845557904545608</v>
      </c>
      <c r="D333" s="2">
        <v>6.06487193465437E-2</v>
      </c>
      <c r="E333" s="2">
        <v>-4.2597029706777881E-2</v>
      </c>
      <c r="F333" s="2">
        <v>5.1773600000000002</v>
      </c>
      <c r="G333" s="2">
        <v>5.1987899999999998</v>
      </c>
      <c r="H333" s="2">
        <v>5.2283350000000004</v>
      </c>
      <c r="I333" s="2">
        <v>5.0807939999999983</v>
      </c>
      <c r="J333" s="2">
        <v>4.5052914999999976</v>
      </c>
      <c r="K333" s="17" t="s">
        <v>48</v>
      </c>
      <c r="L333" s="17" t="s">
        <v>49</v>
      </c>
      <c r="M333" s="17" t="s">
        <v>47</v>
      </c>
      <c r="N333" s="20">
        <f t="shared" si="50"/>
        <v>50</v>
      </c>
      <c r="O333" s="20">
        <f t="shared" si="51"/>
        <v>100</v>
      </c>
      <c r="P333" s="20">
        <f t="shared" si="52"/>
        <v>50</v>
      </c>
      <c r="Q333" s="20">
        <f t="shared" si="53"/>
        <v>0</v>
      </c>
      <c r="R333" s="21">
        <f t="shared" si="54"/>
        <v>60</v>
      </c>
      <c r="S333" s="21">
        <f t="shared" si="55"/>
        <v>47.5</v>
      </c>
      <c r="T333" s="21">
        <f t="shared" si="56"/>
        <v>35</v>
      </c>
      <c r="U333" s="21">
        <f t="shared" si="57"/>
        <v>50</v>
      </c>
      <c r="V333" s="20">
        <f t="shared" si="58"/>
        <v>47.5</v>
      </c>
      <c r="W333" s="20">
        <f t="shared" si="59"/>
        <v>48.125</v>
      </c>
    </row>
    <row r="334" spans="1:23" ht="13.5" x14ac:dyDescent="0.25">
      <c r="A334" s="3">
        <v>42489</v>
      </c>
      <c r="B334" s="2">
        <v>5.1787000000000001</v>
      </c>
      <c r="C334" s="2">
        <v>50.035952389811492</v>
      </c>
      <c r="D334" s="2">
        <v>6.3077894379432564E-2</v>
      </c>
      <c r="E334" s="2">
        <v>-4.492116386979049E-2</v>
      </c>
      <c r="F334" s="2">
        <v>5.1864599999999994</v>
      </c>
      <c r="G334" s="2">
        <v>5.1909999999999998</v>
      </c>
      <c r="H334" s="2">
        <v>5.2228200000000005</v>
      </c>
      <c r="I334" s="2">
        <v>5.088911999999997</v>
      </c>
      <c r="J334" s="2">
        <v>4.509268999999998</v>
      </c>
      <c r="K334" s="17" t="s">
        <v>52</v>
      </c>
      <c r="L334" s="17" t="s">
        <v>50</v>
      </c>
      <c r="M334" s="17" t="s">
        <v>53</v>
      </c>
      <c r="N334" s="20">
        <f t="shared" si="50"/>
        <v>50</v>
      </c>
      <c r="O334" s="20">
        <f t="shared" si="51"/>
        <v>100</v>
      </c>
      <c r="P334" s="20">
        <f t="shared" si="52"/>
        <v>50</v>
      </c>
      <c r="Q334" s="20">
        <f t="shared" si="53"/>
        <v>100</v>
      </c>
      <c r="R334" s="21">
        <f t="shared" si="54"/>
        <v>75</v>
      </c>
      <c r="S334" s="21">
        <f t="shared" si="55"/>
        <v>72.5</v>
      </c>
      <c r="T334" s="21">
        <f t="shared" si="56"/>
        <v>80</v>
      </c>
      <c r="U334" s="21">
        <f t="shared" si="57"/>
        <v>75</v>
      </c>
      <c r="V334" s="20">
        <f t="shared" si="58"/>
        <v>75.833333333333329</v>
      </c>
      <c r="W334" s="20">
        <f t="shared" si="59"/>
        <v>75.625</v>
      </c>
    </row>
    <row r="335" spans="1:23" ht="13.5" x14ac:dyDescent="0.25">
      <c r="A335" s="3">
        <v>42492</v>
      </c>
      <c r="B335" s="2">
        <v>5.2598000000000003</v>
      </c>
      <c r="C335" s="2">
        <v>56.497404547242098</v>
      </c>
      <c r="D335" s="2">
        <v>4.9650291976374383E-2</v>
      </c>
      <c r="E335" s="2">
        <v>-4.4538015987533167E-2</v>
      </c>
      <c r="F335" s="2">
        <v>5.1864599999999994</v>
      </c>
      <c r="G335" s="2">
        <v>5.1974900000000002</v>
      </c>
      <c r="H335" s="2">
        <v>5.2213599999999998</v>
      </c>
      <c r="I335" s="2">
        <v>5.0987819999999973</v>
      </c>
      <c r="J335" s="2">
        <v>4.5138144999999978</v>
      </c>
      <c r="K335" s="17" t="s">
        <v>52</v>
      </c>
      <c r="L335" s="17" t="s">
        <v>50</v>
      </c>
      <c r="M335" s="17" t="s">
        <v>55</v>
      </c>
      <c r="N335" s="20">
        <f t="shared" si="50"/>
        <v>50</v>
      </c>
      <c r="O335" s="20">
        <f t="shared" si="51"/>
        <v>100</v>
      </c>
      <c r="P335" s="20">
        <f t="shared" si="52"/>
        <v>50</v>
      </c>
      <c r="Q335" s="20">
        <f t="shared" si="53"/>
        <v>66</v>
      </c>
      <c r="R335" s="21">
        <f t="shared" si="54"/>
        <v>69.900000000000006</v>
      </c>
      <c r="S335" s="21">
        <f t="shared" si="55"/>
        <v>64</v>
      </c>
      <c r="T335" s="21">
        <f t="shared" si="56"/>
        <v>64.7</v>
      </c>
      <c r="U335" s="21">
        <f t="shared" si="57"/>
        <v>66.5</v>
      </c>
      <c r="V335" s="20">
        <f t="shared" si="58"/>
        <v>66.2</v>
      </c>
      <c r="W335" s="20">
        <f t="shared" si="59"/>
        <v>66.275000000000006</v>
      </c>
    </row>
    <row r="336" spans="1:23" ht="13.5" x14ac:dyDescent="0.25">
      <c r="A336" s="3">
        <v>42493</v>
      </c>
      <c r="B336" s="2">
        <v>5.2598000000000003</v>
      </c>
      <c r="C336" s="2">
        <v>56.497404547242098</v>
      </c>
      <c r="D336" s="2">
        <v>3.7824674230657607E-2</v>
      </c>
      <c r="E336" s="2">
        <v>-4.0653607302666581E-2</v>
      </c>
      <c r="F336" s="2">
        <v>5.2020399999999993</v>
      </c>
      <c r="G336" s="2">
        <v>5.2039799999999996</v>
      </c>
      <c r="H336" s="2">
        <v>5.2199</v>
      </c>
      <c r="I336" s="2">
        <v>5.108197999999998</v>
      </c>
      <c r="J336" s="2">
        <v>4.5183599999999986</v>
      </c>
      <c r="K336" s="17" t="s">
        <v>52</v>
      </c>
      <c r="L336" s="17" t="s">
        <v>50</v>
      </c>
      <c r="M336" s="17" t="s">
        <v>53</v>
      </c>
      <c r="N336" s="20">
        <f t="shared" si="50"/>
        <v>50</v>
      </c>
      <c r="O336" s="20">
        <f t="shared" si="51"/>
        <v>100</v>
      </c>
      <c r="P336" s="20">
        <f t="shared" si="52"/>
        <v>50</v>
      </c>
      <c r="Q336" s="20">
        <f t="shared" si="53"/>
        <v>100</v>
      </c>
      <c r="R336" s="21">
        <f t="shared" si="54"/>
        <v>75</v>
      </c>
      <c r="S336" s="21">
        <f t="shared" si="55"/>
        <v>72.5</v>
      </c>
      <c r="T336" s="21">
        <f t="shared" si="56"/>
        <v>80</v>
      </c>
      <c r="U336" s="21">
        <f t="shared" si="57"/>
        <v>75</v>
      </c>
      <c r="V336" s="20">
        <f t="shared" si="58"/>
        <v>75.833333333333329</v>
      </c>
      <c r="W336" s="20">
        <f t="shared" si="59"/>
        <v>75.625</v>
      </c>
    </row>
    <row r="337" spans="1:23" ht="13.5" x14ac:dyDescent="0.25">
      <c r="A337" s="3">
        <v>42494</v>
      </c>
      <c r="B337" s="2">
        <v>5.1623999999999999</v>
      </c>
      <c r="C337" s="2">
        <v>47.873984119115242</v>
      </c>
      <c r="D337" s="2">
        <v>4.4588367743493507E-2</v>
      </c>
      <c r="E337" s="2">
        <v>-3.5048266587558656E-2</v>
      </c>
      <c r="F337" s="2">
        <v>5.1987800000000011</v>
      </c>
      <c r="G337" s="2">
        <v>5.1942399999999989</v>
      </c>
      <c r="H337" s="2">
        <v>5.2135700000000007</v>
      </c>
      <c r="I337" s="2">
        <v>5.1184579999999968</v>
      </c>
      <c r="J337" s="2">
        <v>4.5219314999999982</v>
      </c>
      <c r="K337" s="17" t="s">
        <v>52</v>
      </c>
      <c r="L337" s="17" t="s">
        <v>50</v>
      </c>
      <c r="M337" s="17" t="s">
        <v>54</v>
      </c>
      <c r="N337" s="20">
        <f t="shared" si="50"/>
        <v>50</v>
      </c>
      <c r="O337" s="20">
        <f t="shared" si="51"/>
        <v>100</v>
      </c>
      <c r="P337" s="20">
        <f t="shared" si="52"/>
        <v>50</v>
      </c>
      <c r="Q337" s="20">
        <f t="shared" si="53"/>
        <v>83</v>
      </c>
      <c r="R337" s="21">
        <f t="shared" si="54"/>
        <v>72.45</v>
      </c>
      <c r="S337" s="21">
        <f t="shared" si="55"/>
        <v>68.25</v>
      </c>
      <c r="T337" s="21">
        <f t="shared" si="56"/>
        <v>72.349999999999994</v>
      </c>
      <c r="U337" s="21">
        <f t="shared" si="57"/>
        <v>70.75</v>
      </c>
      <c r="V337" s="20">
        <f t="shared" si="58"/>
        <v>71.016666666666666</v>
      </c>
      <c r="W337" s="20">
        <f t="shared" si="59"/>
        <v>70.949999999999989</v>
      </c>
    </row>
    <row r="338" spans="1:23" ht="13.5" x14ac:dyDescent="0.25">
      <c r="A338" s="3">
        <v>42495</v>
      </c>
      <c r="B338" s="2">
        <v>5.1623999999999999</v>
      </c>
      <c r="C338" s="2">
        <v>47.873984119115249</v>
      </c>
      <c r="D338" s="2">
        <v>4.0504784396074633E-2</v>
      </c>
      <c r="E338" s="2">
        <v>-2.7307810799045915E-2</v>
      </c>
      <c r="F338" s="2">
        <v>5.2046200000000002</v>
      </c>
      <c r="G338" s="2">
        <v>5.1909899999999993</v>
      </c>
      <c r="H338" s="2">
        <v>5.2103200000000012</v>
      </c>
      <c r="I338" s="2">
        <v>5.1263799999999984</v>
      </c>
      <c r="J338" s="2">
        <v>4.5258274999999992</v>
      </c>
      <c r="K338" s="17" t="s">
        <v>52</v>
      </c>
      <c r="L338" s="17" t="s">
        <v>50</v>
      </c>
      <c r="M338" s="17" t="s">
        <v>53</v>
      </c>
      <c r="N338" s="20">
        <f t="shared" si="50"/>
        <v>50</v>
      </c>
      <c r="O338" s="20">
        <f t="shared" si="51"/>
        <v>100</v>
      </c>
      <c r="P338" s="20">
        <f t="shared" si="52"/>
        <v>50</v>
      </c>
      <c r="Q338" s="20">
        <f t="shared" si="53"/>
        <v>100</v>
      </c>
      <c r="R338" s="21">
        <f t="shared" si="54"/>
        <v>75</v>
      </c>
      <c r="S338" s="21">
        <f t="shared" si="55"/>
        <v>72.5</v>
      </c>
      <c r="T338" s="21">
        <f t="shared" si="56"/>
        <v>80</v>
      </c>
      <c r="U338" s="21">
        <f t="shared" si="57"/>
        <v>75</v>
      </c>
      <c r="V338" s="20">
        <f t="shared" si="58"/>
        <v>75.833333333333329</v>
      </c>
      <c r="W338" s="20">
        <f t="shared" si="59"/>
        <v>75.625</v>
      </c>
    </row>
    <row r="339" spans="1:23" ht="13.5" x14ac:dyDescent="0.25">
      <c r="A339" s="3">
        <v>42496</v>
      </c>
      <c r="B339" s="2">
        <v>5.2468000000000004</v>
      </c>
      <c r="C339" s="2">
        <v>54.806348083335109</v>
      </c>
      <c r="D339" s="2">
        <v>2.1470013575206615E-2</v>
      </c>
      <c r="E339" s="2">
        <v>-1.9688986981246472E-2</v>
      </c>
      <c r="F339" s="2">
        <v>5.2182399999999998</v>
      </c>
      <c r="G339" s="2">
        <v>5.2023499999999991</v>
      </c>
      <c r="H339" s="2">
        <v>5.2112900000000009</v>
      </c>
      <c r="I339" s="2">
        <v>5.1359899999999969</v>
      </c>
      <c r="J339" s="2">
        <v>4.5301454999999997</v>
      </c>
      <c r="K339" s="17" t="s">
        <v>52</v>
      </c>
      <c r="L339" s="17" t="s">
        <v>55</v>
      </c>
      <c r="M339" s="17" t="s">
        <v>53</v>
      </c>
      <c r="N339" s="20">
        <f t="shared" si="50"/>
        <v>50</v>
      </c>
      <c r="O339" s="20">
        <f t="shared" si="51"/>
        <v>100</v>
      </c>
      <c r="P339" s="20">
        <f t="shared" si="52"/>
        <v>50</v>
      </c>
      <c r="Q339" s="20">
        <f t="shared" si="53"/>
        <v>83.5</v>
      </c>
      <c r="R339" s="21">
        <f t="shared" si="54"/>
        <v>72.525000000000006</v>
      </c>
      <c r="S339" s="21">
        <f t="shared" si="55"/>
        <v>68.375</v>
      </c>
      <c r="T339" s="21">
        <f t="shared" si="56"/>
        <v>72.575000000000003</v>
      </c>
      <c r="U339" s="21">
        <f t="shared" si="57"/>
        <v>70.875</v>
      </c>
      <c r="V339" s="20">
        <f t="shared" si="58"/>
        <v>71.158333333333346</v>
      </c>
      <c r="W339" s="20">
        <f t="shared" si="59"/>
        <v>71.087500000000006</v>
      </c>
    </row>
    <row r="340" spans="1:23" ht="13.5" x14ac:dyDescent="0.25">
      <c r="A340" s="3">
        <v>42499</v>
      </c>
      <c r="B340" s="2">
        <v>5.1818999999999997</v>
      </c>
      <c r="C340" s="2">
        <v>49.369214818726448</v>
      </c>
      <c r="D340" s="2">
        <v>2.9301802663412424E-2</v>
      </c>
      <c r="E340" s="2">
        <v>-1.2097838953246082E-2</v>
      </c>
      <c r="F340" s="2">
        <v>5.2026599999999998</v>
      </c>
      <c r="G340" s="2">
        <v>5.1945599999999992</v>
      </c>
      <c r="H340" s="2">
        <v>5.209015</v>
      </c>
      <c r="I340" s="2">
        <v>5.1443019999999979</v>
      </c>
      <c r="J340" s="2">
        <v>4.5347884999999994</v>
      </c>
      <c r="K340" s="17" t="s">
        <v>48</v>
      </c>
      <c r="L340" s="17" t="s">
        <v>55</v>
      </c>
      <c r="M340" s="17" t="s">
        <v>47</v>
      </c>
      <c r="N340" s="20">
        <f t="shared" si="50"/>
        <v>50</v>
      </c>
      <c r="O340" s="20">
        <f t="shared" si="51"/>
        <v>100</v>
      </c>
      <c r="P340" s="20">
        <f t="shared" si="52"/>
        <v>50</v>
      </c>
      <c r="Q340" s="20">
        <f t="shared" si="53"/>
        <v>16.5</v>
      </c>
      <c r="R340" s="21">
        <f t="shared" si="54"/>
        <v>62.475000000000001</v>
      </c>
      <c r="S340" s="21">
        <f t="shared" si="55"/>
        <v>51.625</v>
      </c>
      <c r="T340" s="21">
        <f t="shared" si="56"/>
        <v>42.424999999999997</v>
      </c>
      <c r="U340" s="21">
        <f t="shared" si="57"/>
        <v>54.125</v>
      </c>
      <c r="V340" s="20">
        <f t="shared" si="58"/>
        <v>52.17499999999999</v>
      </c>
      <c r="W340" s="20">
        <f t="shared" si="59"/>
        <v>52.662499999999994</v>
      </c>
    </row>
    <row r="341" spans="1:23" ht="13.5" x14ac:dyDescent="0.25">
      <c r="A341" s="3">
        <v>42500</v>
      </c>
      <c r="B341" s="2">
        <v>5.1623999999999999</v>
      </c>
      <c r="C341" s="2">
        <v>47.833721669336313</v>
      </c>
      <c r="D341" s="2">
        <v>2.5451474425815412E-2</v>
      </c>
      <c r="E341" s="2">
        <v>-6.5475100885173873E-3</v>
      </c>
      <c r="F341" s="2">
        <v>5.1831800000000001</v>
      </c>
      <c r="G341" s="2">
        <v>5.1926099999999993</v>
      </c>
      <c r="H341" s="2">
        <v>5.2057650000000013</v>
      </c>
      <c r="I341" s="2">
        <v>5.1517699999999991</v>
      </c>
      <c r="J341" s="2">
        <v>4.5390090000000001</v>
      </c>
      <c r="K341" s="17" t="s">
        <v>48</v>
      </c>
      <c r="L341" s="17" t="s">
        <v>55</v>
      </c>
      <c r="M341" s="17" t="s">
        <v>47</v>
      </c>
      <c r="N341" s="20">
        <f t="shared" si="50"/>
        <v>50</v>
      </c>
      <c r="O341" s="20">
        <f t="shared" si="51"/>
        <v>100</v>
      </c>
      <c r="P341" s="20">
        <f t="shared" si="52"/>
        <v>50</v>
      </c>
      <c r="Q341" s="20">
        <f t="shared" si="53"/>
        <v>16.5</v>
      </c>
      <c r="R341" s="21">
        <f t="shared" si="54"/>
        <v>62.475000000000001</v>
      </c>
      <c r="S341" s="21">
        <f t="shared" si="55"/>
        <v>51.625</v>
      </c>
      <c r="T341" s="21">
        <f t="shared" si="56"/>
        <v>42.424999999999997</v>
      </c>
      <c r="U341" s="21">
        <f t="shared" si="57"/>
        <v>54.125</v>
      </c>
      <c r="V341" s="20">
        <f t="shared" si="58"/>
        <v>52.17499999999999</v>
      </c>
      <c r="W341" s="20">
        <f t="shared" si="59"/>
        <v>52.662499999999994</v>
      </c>
    </row>
    <row r="342" spans="1:23" ht="13.5" x14ac:dyDescent="0.25">
      <c r="A342" s="3">
        <v>42501</v>
      </c>
      <c r="B342" s="2">
        <v>5.1948999999999996</v>
      </c>
      <c r="C342" s="2">
        <v>50.591905456841893</v>
      </c>
      <c r="D342" s="2">
        <v>1.9467297323129351E-2</v>
      </c>
      <c r="E342" s="2">
        <v>-3.592019568403776E-3</v>
      </c>
      <c r="F342" s="2">
        <v>5.189680000000001</v>
      </c>
      <c r="G342" s="2">
        <v>5.1942299999999992</v>
      </c>
      <c r="H342" s="2">
        <v>5.20268</v>
      </c>
      <c r="I342" s="2">
        <v>5.1585879999999982</v>
      </c>
      <c r="J342" s="2">
        <v>4.5437979999999989</v>
      </c>
      <c r="K342" s="17" t="s">
        <v>52</v>
      </c>
      <c r="L342" s="17" t="s">
        <v>55</v>
      </c>
      <c r="M342" s="17" t="s">
        <v>53</v>
      </c>
      <c r="N342" s="20">
        <f t="shared" si="50"/>
        <v>50</v>
      </c>
      <c r="O342" s="20">
        <f t="shared" si="51"/>
        <v>100</v>
      </c>
      <c r="P342" s="20">
        <f t="shared" si="52"/>
        <v>50</v>
      </c>
      <c r="Q342" s="20">
        <f t="shared" si="53"/>
        <v>83.5</v>
      </c>
      <c r="R342" s="21">
        <f t="shared" si="54"/>
        <v>72.525000000000006</v>
      </c>
      <c r="S342" s="21">
        <f t="shared" si="55"/>
        <v>68.375</v>
      </c>
      <c r="T342" s="21">
        <f t="shared" si="56"/>
        <v>72.575000000000003</v>
      </c>
      <c r="U342" s="21">
        <f t="shared" si="57"/>
        <v>70.875</v>
      </c>
      <c r="V342" s="20">
        <f t="shared" si="58"/>
        <v>71.158333333333346</v>
      </c>
      <c r="W342" s="20">
        <f t="shared" si="59"/>
        <v>71.087500000000006</v>
      </c>
    </row>
    <row r="343" spans="1:23" ht="13.5" x14ac:dyDescent="0.25">
      <c r="A343" s="3">
        <v>42502</v>
      </c>
      <c r="B343" s="2">
        <v>5.1623999999999999</v>
      </c>
      <c r="C343" s="2">
        <v>47.866389666294658</v>
      </c>
      <c r="D343" s="2">
        <v>9.7797819597937874E-3</v>
      </c>
      <c r="E343" s="2">
        <v>-4.1520043922522332E-3</v>
      </c>
      <c r="F343" s="2">
        <v>5.1896800000000001</v>
      </c>
      <c r="G343" s="2">
        <v>5.1971499999999988</v>
      </c>
      <c r="H343" s="2">
        <v>5.1979700000000006</v>
      </c>
      <c r="I343" s="2">
        <v>5.1647559999999988</v>
      </c>
      <c r="J343" s="2">
        <v>4.5485059999999997</v>
      </c>
      <c r="K343" s="17" t="s">
        <v>52</v>
      </c>
      <c r="L343" s="17" t="s">
        <v>55</v>
      </c>
      <c r="M343" s="17" t="s">
        <v>55</v>
      </c>
      <c r="N343" s="20">
        <f t="shared" si="50"/>
        <v>50</v>
      </c>
      <c r="O343" s="20">
        <f t="shared" si="51"/>
        <v>100</v>
      </c>
      <c r="P343" s="20">
        <f t="shared" si="52"/>
        <v>50</v>
      </c>
      <c r="Q343" s="20">
        <f t="shared" si="53"/>
        <v>49.5</v>
      </c>
      <c r="R343" s="21">
        <f t="shared" si="54"/>
        <v>67.424999999999997</v>
      </c>
      <c r="S343" s="21">
        <f t="shared" si="55"/>
        <v>59.875</v>
      </c>
      <c r="T343" s="21">
        <f t="shared" si="56"/>
        <v>57.275000000000006</v>
      </c>
      <c r="U343" s="21">
        <f t="shared" si="57"/>
        <v>62.375</v>
      </c>
      <c r="V343" s="20">
        <f t="shared" si="58"/>
        <v>61.524999999999999</v>
      </c>
      <c r="W343" s="20">
        <f t="shared" si="59"/>
        <v>61.737499999999997</v>
      </c>
    </row>
    <row r="344" spans="1:23" ht="13.5" x14ac:dyDescent="0.25">
      <c r="A344" s="3">
        <v>42503</v>
      </c>
      <c r="B344" s="2">
        <v>5.1948999999999996</v>
      </c>
      <c r="C344" s="2">
        <v>50.725149456321404</v>
      </c>
      <c r="D344" s="2">
        <v>6.3382268237344164E-3</v>
      </c>
      <c r="E344" s="2">
        <v>-4.4224714138189868E-3</v>
      </c>
      <c r="F344" s="2">
        <v>5.1792999999999996</v>
      </c>
      <c r="G344" s="2">
        <v>5.1987699999999988</v>
      </c>
      <c r="H344" s="2">
        <v>5.1948850000000011</v>
      </c>
      <c r="I344" s="2">
        <v>5.1718999999999982</v>
      </c>
      <c r="J344" s="2">
        <v>4.5532949999999994</v>
      </c>
      <c r="K344" s="17" t="s">
        <v>52</v>
      </c>
      <c r="L344" s="17" t="s">
        <v>50</v>
      </c>
      <c r="M344" s="17" t="s">
        <v>54</v>
      </c>
      <c r="N344" s="20">
        <f t="shared" si="50"/>
        <v>50</v>
      </c>
      <c r="O344" s="20">
        <f t="shared" si="51"/>
        <v>100</v>
      </c>
      <c r="P344" s="20">
        <f t="shared" si="52"/>
        <v>50</v>
      </c>
      <c r="Q344" s="20">
        <f t="shared" si="53"/>
        <v>83</v>
      </c>
      <c r="R344" s="21">
        <f t="shared" si="54"/>
        <v>72.45</v>
      </c>
      <c r="S344" s="21">
        <f t="shared" si="55"/>
        <v>68.25</v>
      </c>
      <c r="T344" s="21">
        <f t="shared" si="56"/>
        <v>72.349999999999994</v>
      </c>
      <c r="U344" s="21">
        <f t="shared" si="57"/>
        <v>70.75</v>
      </c>
      <c r="V344" s="20">
        <f t="shared" si="58"/>
        <v>71.016666666666666</v>
      </c>
      <c r="W344" s="20">
        <f t="shared" si="59"/>
        <v>70.949999999999989</v>
      </c>
    </row>
    <row r="345" spans="1:23" ht="13.5" x14ac:dyDescent="0.25">
      <c r="A345" s="3">
        <v>42506</v>
      </c>
      <c r="B345" s="2">
        <v>5.1623999999999999</v>
      </c>
      <c r="C345" s="2">
        <v>47.896689443495831</v>
      </c>
      <c r="D345" s="2">
        <v>1.8269336311736772E-2</v>
      </c>
      <c r="E345" s="2">
        <v>-2.7403216637905212E-3</v>
      </c>
      <c r="F345" s="2">
        <v>5.1753999999999989</v>
      </c>
      <c r="G345" s="2">
        <v>5.1890299999999989</v>
      </c>
      <c r="H345" s="2">
        <v>5.1932600000000004</v>
      </c>
      <c r="I345" s="2">
        <v>5.1777439999999988</v>
      </c>
      <c r="J345" s="2">
        <v>4.5580029999999994</v>
      </c>
      <c r="K345" s="17" t="s">
        <v>52</v>
      </c>
      <c r="L345" s="17" t="s">
        <v>50</v>
      </c>
      <c r="M345" s="17" t="s">
        <v>54</v>
      </c>
      <c r="N345" s="20">
        <f t="shared" si="50"/>
        <v>50</v>
      </c>
      <c r="O345" s="20">
        <f t="shared" si="51"/>
        <v>100</v>
      </c>
      <c r="P345" s="20">
        <f t="shared" si="52"/>
        <v>50</v>
      </c>
      <c r="Q345" s="20">
        <f t="shared" si="53"/>
        <v>83</v>
      </c>
      <c r="R345" s="21">
        <f t="shared" si="54"/>
        <v>72.45</v>
      </c>
      <c r="S345" s="21">
        <f t="shared" si="55"/>
        <v>68.25</v>
      </c>
      <c r="T345" s="21">
        <f t="shared" si="56"/>
        <v>72.349999999999994</v>
      </c>
      <c r="U345" s="21">
        <f t="shared" si="57"/>
        <v>70.75</v>
      </c>
      <c r="V345" s="20">
        <f t="shared" si="58"/>
        <v>71.016666666666666</v>
      </c>
      <c r="W345" s="20">
        <f t="shared" si="59"/>
        <v>70.949999999999989</v>
      </c>
    </row>
    <row r="346" spans="1:23" ht="13.5" x14ac:dyDescent="0.25">
      <c r="A346" s="3">
        <v>42507</v>
      </c>
      <c r="B346" s="2">
        <v>5.1948999999999996</v>
      </c>
      <c r="C346" s="2">
        <v>50.848241527404738</v>
      </c>
      <c r="D346" s="2">
        <v>2.6111438203342274E-2</v>
      </c>
      <c r="E346" s="2">
        <v>1.2439830482933998E-3</v>
      </c>
      <c r="F346" s="2">
        <v>5.1818999999999997</v>
      </c>
      <c r="G346" s="2">
        <v>5.1825399999999995</v>
      </c>
      <c r="H346" s="2">
        <v>5.1932600000000004</v>
      </c>
      <c r="I346" s="2">
        <v>5.1842379999999988</v>
      </c>
      <c r="J346" s="2">
        <v>4.5626619999999996</v>
      </c>
      <c r="K346" s="17" t="s">
        <v>52</v>
      </c>
      <c r="L346" s="17" t="s">
        <v>50</v>
      </c>
      <c r="M346" s="17" t="s">
        <v>53</v>
      </c>
      <c r="N346" s="20">
        <f t="shared" si="50"/>
        <v>50</v>
      </c>
      <c r="O346" s="20">
        <f t="shared" si="51"/>
        <v>100</v>
      </c>
      <c r="P346" s="20">
        <f t="shared" si="52"/>
        <v>50</v>
      </c>
      <c r="Q346" s="20">
        <f t="shared" si="53"/>
        <v>100</v>
      </c>
      <c r="R346" s="21">
        <f t="shared" si="54"/>
        <v>75</v>
      </c>
      <c r="S346" s="21">
        <f t="shared" si="55"/>
        <v>72.5</v>
      </c>
      <c r="T346" s="21">
        <f t="shared" si="56"/>
        <v>80</v>
      </c>
      <c r="U346" s="21">
        <f t="shared" si="57"/>
        <v>75</v>
      </c>
      <c r="V346" s="20">
        <f t="shared" si="58"/>
        <v>75.833333333333329</v>
      </c>
      <c r="W346" s="20">
        <f t="shared" si="59"/>
        <v>75.625</v>
      </c>
    </row>
    <row r="347" spans="1:23" ht="13.5" x14ac:dyDescent="0.25">
      <c r="A347" s="3">
        <v>42508</v>
      </c>
      <c r="B347" s="2">
        <v>5.1948999999999996</v>
      </c>
      <c r="C347" s="2">
        <v>50.848241527404753</v>
      </c>
      <c r="D347" s="2">
        <v>1.771295463461886E-2</v>
      </c>
      <c r="E347" s="2">
        <v>5.2474549926029065E-3</v>
      </c>
      <c r="F347" s="2">
        <v>5.1818999999999997</v>
      </c>
      <c r="G347" s="2">
        <v>5.185789999999999</v>
      </c>
      <c r="H347" s="2">
        <v>5.1900150000000007</v>
      </c>
      <c r="I347" s="2">
        <v>5.1897579999999985</v>
      </c>
      <c r="J347" s="2">
        <v>4.5671264999999988</v>
      </c>
      <c r="K347" s="17" t="s">
        <v>52</v>
      </c>
      <c r="L347" s="17" t="s">
        <v>50</v>
      </c>
      <c r="M347" s="17" t="s">
        <v>55</v>
      </c>
      <c r="N347" s="20">
        <f t="shared" si="50"/>
        <v>50</v>
      </c>
      <c r="O347" s="20">
        <f t="shared" si="51"/>
        <v>100</v>
      </c>
      <c r="P347" s="20">
        <f t="shared" si="52"/>
        <v>50</v>
      </c>
      <c r="Q347" s="20">
        <f t="shared" si="53"/>
        <v>66</v>
      </c>
      <c r="R347" s="21">
        <f t="shared" si="54"/>
        <v>69.900000000000006</v>
      </c>
      <c r="S347" s="21">
        <f t="shared" si="55"/>
        <v>64</v>
      </c>
      <c r="T347" s="21">
        <f t="shared" si="56"/>
        <v>64.7</v>
      </c>
      <c r="U347" s="21">
        <f t="shared" si="57"/>
        <v>66.5</v>
      </c>
      <c r="V347" s="20">
        <f t="shared" si="58"/>
        <v>66.2</v>
      </c>
      <c r="W347" s="20">
        <f t="shared" si="59"/>
        <v>66.275000000000006</v>
      </c>
    </row>
    <row r="348" spans="1:23" ht="13.5" x14ac:dyDescent="0.25">
      <c r="A348" s="3">
        <v>42509</v>
      </c>
      <c r="B348" s="2">
        <v>5.1623999999999999</v>
      </c>
      <c r="C348" s="2">
        <v>47.713540384089946</v>
      </c>
      <c r="D348" s="2">
        <v>1.2968126144769165E-2</v>
      </c>
      <c r="E348" s="2">
        <v>7.1369524164571806E-3</v>
      </c>
      <c r="F348" s="2">
        <v>5.1819000000000006</v>
      </c>
      <c r="G348" s="2">
        <v>5.185789999999999</v>
      </c>
      <c r="H348" s="2">
        <v>5.1883900000000009</v>
      </c>
      <c r="I348" s="2">
        <v>5.194951999999998</v>
      </c>
      <c r="J348" s="2">
        <v>4.5717530000000002</v>
      </c>
      <c r="K348" s="17" t="s">
        <v>52</v>
      </c>
      <c r="L348" s="17" t="s">
        <v>50</v>
      </c>
      <c r="M348" s="17" t="s">
        <v>55</v>
      </c>
      <c r="N348" s="20">
        <f t="shared" si="50"/>
        <v>50</v>
      </c>
      <c r="O348" s="20">
        <f t="shared" si="51"/>
        <v>100</v>
      </c>
      <c r="P348" s="20">
        <f t="shared" si="52"/>
        <v>50</v>
      </c>
      <c r="Q348" s="20">
        <f t="shared" si="53"/>
        <v>66</v>
      </c>
      <c r="R348" s="21">
        <f t="shared" si="54"/>
        <v>69.900000000000006</v>
      </c>
      <c r="S348" s="21">
        <f t="shared" si="55"/>
        <v>64</v>
      </c>
      <c r="T348" s="21">
        <f t="shared" si="56"/>
        <v>64.7</v>
      </c>
      <c r="U348" s="21">
        <f t="shared" si="57"/>
        <v>66.5</v>
      </c>
      <c r="V348" s="20">
        <f t="shared" si="58"/>
        <v>66.2</v>
      </c>
      <c r="W348" s="20">
        <f t="shared" si="59"/>
        <v>66.275000000000006</v>
      </c>
    </row>
    <row r="349" spans="1:23" ht="13.5" x14ac:dyDescent="0.25">
      <c r="A349" s="3">
        <v>42510</v>
      </c>
      <c r="B349" s="2">
        <v>5.1948999999999996</v>
      </c>
      <c r="C349" s="2">
        <v>50.968742217516464</v>
      </c>
      <c r="D349" s="2">
        <v>1.9680090990102705E-2</v>
      </c>
      <c r="E349" s="2">
        <v>8.772345256174055E-3</v>
      </c>
      <c r="F349" s="2">
        <v>5.1818999999999997</v>
      </c>
      <c r="G349" s="2">
        <v>5.1805999999999992</v>
      </c>
      <c r="H349" s="2">
        <v>5.1914750000000014</v>
      </c>
      <c r="I349" s="2">
        <v>5.2017699999999989</v>
      </c>
      <c r="J349" s="2">
        <v>4.5765419999999999</v>
      </c>
      <c r="K349" s="17" t="s">
        <v>52</v>
      </c>
      <c r="L349" s="17" t="s">
        <v>50</v>
      </c>
      <c r="M349" s="17" t="s">
        <v>55</v>
      </c>
      <c r="N349" s="20">
        <f t="shared" si="50"/>
        <v>50</v>
      </c>
      <c r="O349" s="20">
        <f t="shared" si="51"/>
        <v>100</v>
      </c>
      <c r="P349" s="20">
        <f t="shared" si="52"/>
        <v>50</v>
      </c>
      <c r="Q349" s="20">
        <f t="shared" si="53"/>
        <v>66</v>
      </c>
      <c r="R349" s="21">
        <f t="shared" si="54"/>
        <v>69.900000000000006</v>
      </c>
      <c r="S349" s="21">
        <f t="shared" si="55"/>
        <v>64</v>
      </c>
      <c r="T349" s="21">
        <f t="shared" si="56"/>
        <v>64.7</v>
      </c>
      <c r="U349" s="21">
        <f t="shared" si="57"/>
        <v>66.5</v>
      </c>
      <c r="V349" s="20">
        <f t="shared" si="58"/>
        <v>66.2</v>
      </c>
      <c r="W349" s="20">
        <f t="shared" si="59"/>
        <v>66.275000000000006</v>
      </c>
    </row>
    <row r="350" spans="1:23" ht="13.5" x14ac:dyDescent="0.25">
      <c r="A350" s="3">
        <v>42513</v>
      </c>
      <c r="B350" s="2">
        <v>5.1623999999999999</v>
      </c>
      <c r="C350" s="2">
        <v>47.766205543656106</v>
      </c>
      <c r="D350" s="2">
        <v>1.772872337901088E-2</v>
      </c>
      <c r="E350" s="2">
        <v>1.0142860281173116E-2</v>
      </c>
      <c r="F350" s="2">
        <v>5.1819000000000006</v>
      </c>
      <c r="G350" s="2">
        <v>5.1786499999999993</v>
      </c>
      <c r="H350" s="2">
        <v>5.186605000000001</v>
      </c>
      <c r="I350" s="2">
        <v>5.2076139999999986</v>
      </c>
      <c r="J350" s="2">
        <v>4.5812499999999998</v>
      </c>
      <c r="K350" s="17" t="s">
        <v>48</v>
      </c>
      <c r="L350" s="17" t="s">
        <v>49</v>
      </c>
      <c r="M350" s="17" t="s">
        <v>55</v>
      </c>
      <c r="N350" s="20">
        <f t="shared" si="50"/>
        <v>50</v>
      </c>
      <c r="O350" s="20">
        <f t="shared" si="51"/>
        <v>100</v>
      </c>
      <c r="P350" s="20">
        <f t="shared" si="52"/>
        <v>50</v>
      </c>
      <c r="Q350" s="20">
        <f t="shared" si="53"/>
        <v>0</v>
      </c>
      <c r="R350" s="21">
        <f t="shared" si="54"/>
        <v>60</v>
      </c>
      <c r="S350" s="21">
        <f t="shared" si="55"/>
        <v>47.5</v>
      </c>
      <c r="T350" s="21">
        <f t="shared" si="56"/>
        <v>35</v>
      </c>
      <c r="U350" s="21">
        <f t="shared" si="57"/>
        <v>50</v>
      </c>
      <c r="V350" s="20">
        <f t="shared" si="58"/>
        <v>47.5</v>
      </c>
      <c r="W350" s="20">
        <f t="shared" si="59"/>
        <v>48.125</v>
      </c>
    </row>
    <row r="351" spans="1:23" ht="13.5" x14ac:dyDescent="0.25">
      <c r="A351" s="3">
        <v>42514</v>
      </c>
      <c r="B351" s="2">
        <v>5.1623999999999999</v>
      </c>
      <c r="C351" s="2">
        <v>47.766205543656106</v>
      </c>
      <c r="D351" s="2">
        <v>1.3220059599619027E-2</v>
      </c>
      <c r="E351" s="2">
        <v>1.5400426918927625E-2</v>
      </c>
      <c r="F351" s="2">
        <v>5.1753999999999989</v>
      </c>
      <c r="G351" s="2">
        <v>5.1786499999999993</v>
      </c>
      <c r="H351" s="2">
        <v>5.1856300000000015</v>
      </c>
      <c r="I351" s="2">
        <v>5.2111859999999988</v>
      </c>
      <c r="J351" s="2">
        <v>4.5856655000000002</v>
      </c>
      <c r="K351" s="17" t="s">
        <v>48</v>
      </c>
      <c r="L351" s="17" t="s">
        <v>49</v>
      </c>
      <c r="M351" s="17" t="s">
        <v>47</v>
      </c>
      <c r="N351" s="20">
        <f t="shared" si="50"/>
        <v>50</v>
      </c>
      <c r="O351" s="20">
        <f t="shared" si="51"/>
        <v>100</v>
      </c>
      <c r="P351" s="20">
        <f t="shared" si="52"/>
        <v>50</v>
      </c>
      <c r="Q351" s="20">
        <f t="shared" si="53"/>
        <v>0</v>
      </c>
      <c r="R351" s="21">
        <f t="shared" si="54"/>
        <v>60</v>
      </c>
      <c r="S351" s="21">
        <f t="shared" si="55"/>
        <v>47.5</v>
      </c>
      <c r="T351" s="21">
        <f t="shared" si="56"/>
        <v>35</v>
      </c>
      <c r="U351" s="21">
        <f t="shared" si="57"/>
        <v>50</v>
      </c>
      <c r="V351" s="20">
        <f t="shared" si="58"/>
        <v>47.5</v>
      </c>
      <c r="W351" s="20">
        <f t="shared" si="59"/>
        <v>48.125</v>
      </c>
    </row>
    <row r="352" spans="1:23" ht="13.5" x14ac:dyDescent="0.25">
      <c r="A352" s="3">
        <v>42515</v>
      </c>
      <c r="B352" s="2">
        <v>5.1623999999999999</v>
      </c>
      <c r="C352" s="2">
        <v>47.766205543656106</v>
      </c>
      <c r="D352" s="2">
        <v>1.453697476277771E-2</v>
      </c>
      <c r="E352" s="2">
        <v>2.2458369018609231E-2</v>
      </c>
      <c r="F352" s="2">
        <v>5.1688999999999989</v>
      </c>
      <c r="G352" s="2">
        <v>5.1753999999999989</v>
      </c>
      <c r="H352" s="2">
        <v>5.1848150000000013</v>
      </c>
      <c r="I352" s="2">
        <v>5.2147579999999998</v>
      </c>
      <c r="J352" s="2">
        <v>4.5903245000000013</v>
      </c>
      <c r="K352" s="17" t="s">
        <v>48</v>
      </c>
      <c r="L352" s="17" t="s">
        <v>49</v>
      </c>
      <c r="M352" s="17" t="s">
        <v>47</v>
      </c>
      <c r="N352" s="20">
        <f t="shared" si="50"/>
        <v>50</v>
      </c>
      <c r="O352" s="20">
        <f t="shared" si="51"/>
        <v>100</v>
      </c>
      <c r="P352" s="20">
        <f t="shared" si="52"/>
        <v>50</v>
      </c>
      <c r="Q352" s="20">
        <f t="shared" si="53"/>
        <v>0</v>
      </c>
      <c r="R352" s="21">
        <f t="shared" si="54"/>
        <v>60</v>
      </c>
      <c r="S352" s="21">
        <f t="shared" si="55"/>
        <v>47.5</v>
      </c>
      <c r="T352" s="21">
        <f t="shared" si="56"/>
        <v>35</v>
      </c>
      <c r="U352" s="21">
        <f t="shared" si="57"/>
        <v>50</v>
      </c>
      <c r="V352" s="20">
        <f t="shared" si="58"/>
        <v>47.5</v>
      </c>
      <c r="W352" s="20">
        <f t="shared" si="59"/>
        <v>48.125</v>
      </c>
    </row>
    <row r="353" spans="1:23" ht="13.5" x14ac:dyDescent="0.25">
      <c r="A353" s="3">
        <v>42516</v>
      </c>
      <c r="B353" s="2">
        <v>5.1916000000000002</v>
      </c>
      <c r="C353" s="2">
        <v>51.206574678894718</v>
      </c>
      <c r="D353" s="2">
        <v>8.6104897793521928E-3</v>
      </c>
      <c r="E353" s="2">
        <v>2.9316566878333398E-2</v>
      </c>
      <c r="F353" s="2">
        <v>5.1747399999999999</v>
      </c>
      <c r="G353" s="2">
        <v>5.1783200000000003</v>
      </c>
      <c r="H353" s="2">
        <v>5.1877350000000009</v>
      </c>
      <c r="I353" s="2">
        <v>5.2182639999999996</v>
      </c>
      <c r="J353" s="2">
        <v>4.594999500000001</v>
      </c>
      <c r="K353" s="17" t="s">
        <v>48</v>
      </c>
      <c r="L353" s="17" t="s">
        <v>49</v>
      </c>
      <c r="M353" s="17" t="s">
        <v>51</v>
      </c>
      <c r="N353" s="20">
        <f t="shared" si="50"/>
        <v>50</v>
      </c>
      <c r="O353" s="20">
        <f t="shared" si="51"/>
        <v>100</v>
      </c>
      <c r="P353" s="20">
        <f t="shared" si="52"/>
        <v>50</v>
      </c>
      <c r="Q353" s="20">
        <f t="shared" si="53"/>
        <v>0</v>
      </c>
      <c r="R353" s="21">
        <f t="shared" si="54"/>
        <v>60</v>
      </c>
      <c r="S353" s="21">
        <f t="shared" si="55"/>
        <v>47.5</v>
      </c>
      <c r="T353" s="21">
        <f t="shared" si="56"/>
        <v>35</v>
      </c>
      <c r="U353" s="21">
        <f t="shared" si="57"/>
        <v>50</v>
      </c>
      <c r="V353" s="20">
        <f t="shared" si="58"/>
        <v>47.5</v>
      </c>
      <c r="W353" s="20">
        <f t="shared" si="59"/>
        <v>48.125</v>
      </c>
    </row>
    <row r="354" spans="1:23" ht="13.5" x14ac:dyDescent="0.25">
      <c r="A354" s="3">
        <v>42517</v>
      </c>
      <c r="B354" s="2">
        <v>5.1623999999999999</v>
      </c>
      <c r="C354" s="2">
        <v>47.814993245049159</v>
      </c>
      <c r="D354" s="2">
        <v>1.0699306504253769E-2</v>
      </c>
      <c r="E354" s="2">
        <v>3.3645568649988453E-2</v>
      </c>
      <c r="F354" s="2">
        <v>5.1682399999999999</v>
      </c>
      <c r="G354" s="2">
        <v>5.1750699999999998</v>
      </c>
      <c r="H354" s="2">
        <v>5.1869200000000006</v>
      </c>
      <c r="I354" s="2">
        <v>5.2202759999999993</v>
      </c>
      <c r="J354" s="2">
        <v>4.5995450000000009</v>
      </c>
      <c r="K354" s="17" t="s">
        <v>48</v>
      </c>
      <c r="L354" s="17" t="s">
        <v>49</v>
      </c>
      <c r="M354" s="17" t="s">
        <v>47</v>
      </c>
      <c r="N354" s="20">
        <f t="shared" si="50"/>
        <v>50</v>
      </c>
      <c r="O354" s="20">
        <f t="shared" si="51"/>
        <v>100</v>
      </c>
      <c r="P354" s="20">
        <f t="shared" si="52"/>
        <v>50</v>
      </c>
      <c r="Q354" s="20">
        <f t="shared" si="53"/>
        <v>0</v>
      </c>
      <c r="R354" s="21">
        <f t="shared" si="54"/>
        <v>60</v>
      </c>
      <c r="S354" s="21">
        <f t="shared" si="55"/>
        <v>47.5</v>
      </c>
      <c r="T354" s="21">
        <f t="shared" si="56"/>
        <v>35</v>
      </c>
      <c r="U354" s="21">
        <f t="shared" si="57"/>
        <v>50</v>
      </c>
      <c r="V354" s="20">
        <f t="shared" si="58"/>
        <v>47.5</v>
      </c>
      <c r="W354" s="20">
        <f t="shared" si="59"/>
        <v>48.125</v>
      </c>
    </row>
    <row r="355" spans="1:23" ht="13.5" x14ac:dyDescent="0.25">
      <c r="A355" s="3">
        <v>42520</v>
      </c>
      <c r="B355" s="2">
        <v>5.1623999999999999</v>
      </c>
      <c r="C355" s="2">
        <v>47.814993245049152</v>
      </c>
      <c r="D355" s="2">
        <v>7.584284775852268E-3</v>
      </c>
      <c r="E355" s="2">
        <v>3.267647006012301E-2</v>
      </c>
      <c r="F355" s="2">
        <v>5.1682399999999999</v>
      </c>
      <c r="G355" s="2">
        <v>5.1750699999999998</v>
      </c>
      <c r="H355" s="2">
        <v>5.1820500000000003</v>
      </c>
      <c r="I355" s="2">
        <v>5.219301999999999</v>
      </c>
      <c r="J355" s="2">
        <v>4.6042530000000026</v>
      </c>
      <c r="K355" s="17" t="s">
        <v>52</v>
      </c>
      <c r="L355" s="17" t="s">
        <v>50</v>
      </c>
      <c r="M355" s="17" t="s">
        <v>55</v>
      </c>
      <c r="N355" s="20">
        <f t="shared" si="50"/>
        <v>50</v>
      </c>
      <c r="O355" s="20">
        <f t="shared" si="51"/>
        <v>100</v>
      </c>
      <c r="P355" s="20">
        <f t="shared" si="52"/>
        <v>50</v>
      </c>
      <c r="Q355" s="20">
        <f t="shared" si="53"/>
        <v>66</v>
      </c>
      <c r="R355" s="21">
        <f t="shared" si="54"/>
        <v>69.900000000000006</v>
      </c>
      <c r="S355" s="21">
        <f t="shared" si="55"/>
        <v>64</v>
      </c>
      <c r="T355" s="21">
        <f t="shared" si="56"/>
        <v>64.7</v>
      </c>
      <c r="U355" s="21">
        <f t="shared" si="57"/>
        <v>66.5</v>
      </c>
      <c r="V355" s="20">
        <f t="shared" si="58"/>
        <v>66.2</v>
      </c>
      <c r="W355" s="20">
        <f t="shared" si="59"/>
        <v>66.275000000000006</v>
      </c>
    </row>
    <row r="356" spans="1:23" ht="13.5" x14ac:dyDescent="0.25">
      <c r="A356" s="3">
        <v>42521</v>
      </c>
      <c r="B356" s="2">
        <v>5.1948999999999996</v>
      </c>
      <c r="C356" s="2">
        <v>51.925201892713282</v>
      </c>
      <c r="D356" s="2">
        <v>7.649902683504628E-3</v>
      </c>
      <c r="E356" s="2">
        <v>2.9751896138266107E-2</v>
      </c>
      <c r="F356" s="2">
        <v>5.1747399999999999</v>
      </c>
      <c r="G356" s="2">
        <v>5.1750699999999989</v>
      </c>
      <c r="H356" s="2">
        <v>5.1788050000000005</v>
      </c>
      <c r="I356" s="2">
        <v>5.2183279999999979</v>
      </c>
      <c r="J356" s="2">
        <v>4.6091235000000017</v>
      </c>
      <c r="K356" s="17" t="s">
        <v>52</v>
      </c>
      <c r="L356" s="17" t="s">
        <v>50</v>
      </c>
      <c r="M356" s="17" t="s">
        <v>53</v>
      </c>
      <c r="N356" s="20">
        <f t="shared" si="50"/>
        <v>50</v>
      </c>
      <c r="O356" s="20">
        <f t="shared" si="51"/>
        <v>100</v>
      </c>
      <c r="P356" s="20">
        <f t="shared" si="52"/>
        <v>50</v>
      </c>
      <c r="Q356" s="20">
        <f t="shared" si="53"/>
        <v>100</v>
      </c>
      <c r="R356" s="21">
        <f t="shared" si="54"/>
        <v>75</v>
      </c>
      <c r="S356" s="21">
        <f t="shared" si="55"/>
        <v>72.5</v>
      </c>
      <c r="T356" s="21">
        <f t="shared" si="56"/>
        <v>80</v>
      </c>
      <c r="U356" s="21">
        <f t="shared" si="57"/>
        <v>75</v>
      </c>
      <c r="V356" s="20">
        <f t="shared" si="58"/>
        <v>75.833333333333329</v>
      </c>
      <c r="W356" s="20">
        <f t="shared" si="59"/>
        <v>75.625</v>
      </c>
    </row>
    <row r="357" spans="1:23" ht="13.5" x14ac:dyDescent="0.25">
      <c r="A357" s="3">
        <v>42522</v>
      </c>
      <c r="B357" s="2">
        <v>5.2565999999999997</v>
      </c>
      <c r="C357" s="2">
        <v>58.592946258202133</v>
      </c>
      <c r="D357" s="2">
        <v>3.0437639765823477E-3</v>
      </c>
      <c r="E357" s="2">
        <v>2.9252410735535851E-2</v>
      </c>
      <c r="F357" s="2">
        <v>5.193579999999999</v>
      </c>
      <c r="G357" s="2">
        <v>5.181239999999999</v>
      </c>
      <c r="H357" s="2">
        <v>5.1835150000000008</v>
      </c>
      <c r="I357" s="2">
        <v>5.2176139999999984</v>
      </c>
      <c r="J357" s="2">
        <v>4.6143025000000026</v>
      </c>
      <c r="K357" s="17" t="s">
        <v>52</v>
      </c>
      <c r="L357" s="17" t="s">
        <v>50</v>
      </c>
      <c r="M357" s="17" t="s">
        <v>53</v>
      </c>
      <c r="N357" s="20">
        <f t="shared" si="50"/>
        <v>50</v>
      </c>
      <c r="O357" s="20">
        <f t="shared" si="51"/>
        <v>100</v>
      </c>
      <c r="P357" s="20">
        <f t="shared" si="52"/>
        <v>50</v>
      </c>
      <c r="Q357" s="20">
        <f t="shared" si="53"/>
        <v>100</v>
      </c>
      <c r="R357" s="21">
        <f t="shared" si="54"/>
        <v>75</v>
      </c>
      <c r="S357" s="21">
        <f t="shared" si="55"/>
        <v>72.5</v>
      </c>
      <c r="T357" s="21">
        <f t="shared" si="56"/>
        <v>80</v>
      </c>
      <c r="U357" s="21">
        <f t="shared" si="57"/>
        <v>75</v>
      </c>
      <c r="V357" s="20">
        <f t="shared" si="58"/>
        <v>75.833333333333329</v>
      </c>
      <c r="W357" s="20">
        <f t="shared" si="59"/>
        <v>75.625</v>
      </c>
    </row>
    <row r="358" spans="1:23" ht="13.5" x14ac:dyDescent="0.25">
      <c r="A358" s="3">
        <v>42523</v>
      </c>
      <c r="B358" s="2">
        <v>5.1948999999999996</v>
      </c>
      <c r="C358" s="2">
        <v>50.978578070131505</v>
      </c>
      <c r="D358" s="2">
        <v>-1.7324844573494147E-3</v>
      </c>
      <c r="E358" s="2">
        <v>3.1124401335739009E-2</v>
      </c>
      <c r="F358" s="2">
        <v>5.1942399999999997</v>
      </c>
      <c r="G358" s="2">
        <v>5.1844899999999985</v>
      </c>
      <c r="H358" s="2">
        <v>5.1851400000000005</v>
      </c>
      <c r="I358" s="2">
        <v>5.2150819999999989</v>
      </c>
      <c r="J358" s="2">
        <v>4.6191730000000026</v>
      </c>
      <c r="K358" s="17" t="s">
        <v>52</v>
      </c>
      <c r="L358" s="17" t="s">
        <v>50</v>
      </c>
      <c r="M358" s="17" t="s">
        <v>53</v>
      </c>
      <c r="N358" s="20">
        <f t="shared" si="50"/>
        <v>50</v>
      </c>
      <c r="O358" s="20">
        <f t="shared" si="51"/>
        <v>100</v>
      </c>
      <c r="P358" s="20">
        <f t="shared" si="52"/>
        <v>50</v>
      </c>
      <c r="Q358" s="20">
        <f t="shared" si="53"/>
        <v>100</v>
      </c>
      <c r="R358" s="21">
        <f t="shared" si="54"/>
        <v>75</v>
      </c>
      <c r="S358" s="21">
        <f t="shared" si="55"/>
        <v>72.5</v>
      </c>
      <c r="T358" s="21">
        <f t="shared" si="56"/>
        <v>80</v>
      </c>
      <c r="U358" s="21">
        <f t="shared" si="57"/>
        <v>75</v>
      </c>
      <c r="V358" s="20">
        <f t="shared" si="58"/>
        <v>75.833333333333329</v>
      </c>
      <c r="W358" s="20">
        <f t="shared" si="59"/>
        <v>75.625</v>
      </c>
    </row>
    <row r="359" spans="1:23" ht="13.5" x14ac:dyDescent="0.25">
      <c r="A359" s="3">
        <v>42524</v>
      </c>
      <c r="B359" s="2">
        <v>5.1948999999999996</v>
      </c>
      <c r="C359" s="2">
        <v>50.978578070131505</v>
      </c>
      <c r="D359" s="2">
        <v>-8.2518639895035051E-4</v>
      </c>
      <c r="E359" s="2">
        <v>3.377058160127841E-2</v>
      </c>
      <c r="F359" s="2">
        <v>5.2007399999999997</v>
      </c>
      <c r="G359" s="2">
        <v>5.1844899999999985</v>
      </c>
      <c r="H359" s="2">
        <v>5.1825450000000002</v>
      </c>
      <c r="I359" s="2">
        <v>5.2119659999999985</v>
      </c>
      <c r="J359" s="2">
        <v>4.6240435000000026</v>
      </c>
      <c r="K359" s="17" t="s">
        <v>52</v>
      </c>
      <c r="L359" s="17" t="s">
        <v>50</v>
      </c>
      <c r="M359" s="17" t="s">
        <v>53</v>
      </c>
      <c r="N359" s="20">
        <f t="shared" si="50"/>
        <v>50</v>
      </c>
      <c r="O359" s="20">
        <f t="shared" si="51"/>
        <v>100</v>
      </c>
      <c r="P359" s="20">
        <f t="shared" si="52"/>
        <v>50</v>
      </c>
      <c r="Q359" s="20">
        <f t="shared" si="53"/>
        <v>100</v>
      </c>
      <c r="R359" s="21">
        <f t="shared" si="54"/>
        <v>75</v>
      </c>
      <c r="S359" s="21">
        <f t="shared" si="55"/>
        <v>72.5</v>
      </c>
      <c r="T359" s="21">
        <f t="shared" si="56"/>
        <v>80</v>
      </c>
      <c r="U359" s="21">
        <f t="shared" si="57"/>
        <v>75</v>
      </c>
      <c r="V359" s="20">
        <f t="shared" si="58"/>
        <v>75.833333333333329</v>
      </c>
      <c r="W359" s="20">
        <f t="shared" si="59"/>
        <v>75.625</v>
      </c>
    </row>
    <row r="360" spans="1:23" ht="13.5" x14ac:dyDescent="0.25">
      <c r="A360" s="3">
        <v>42527</v>
      </c>
      <c r="B360" s="2">
        <v>5.2923</v>
      </c>
      <c r="C360" s="2">
        <v>60.40018275249448</v>
      </c>
      <c r="D360" s="2">
        <v>-1.2319751323007111E-2</v>
      </c>
      <c r="E360" s="2">
        <v>3.6489398744900363E-2</v>
      </c>
      <c r="F360" s="2">
        <v>5.2267200000000003</v>
      </c>
      <c r="G360" s="2">
        <v>5.1974799999999997</v>
      </c>
      <c r="H360" s="2">
        <v>5.1880649999999999</v>
      </c>
      <c r="I360" s="2">
        <v>5.2113159999999983</v>
      </c>
      <c r="J360" s="2">
        <v>4.6292220000000022</v>
      </c>
      <c r="K360" s="17" t="s">
        <v>52</v>
      </c>
      <c r="L360" s="17" t="s">
        <v>50</v>
      </c>
      <c r="M360" s="17" t="s">
        <v>53</v>
      </c>
      <c r="N360" s="20">
        <f t="shared" si="50"/>
        <v>50</v>
      </c>
      <c r="O360" s="20">
        <f t="shared" si="51"/>
        <v>100</v>
      </c>
      <c r="P360" s="20">
        <f t="shared" si="52"/>
        <v>50</v>
      </c>
      <c r="Q360" s="20">
        <f t="shared" si="53"/>
        <v>100</v>
      </c>
      <c r="R360" s="21">
        <f t="shared" si="54"/>
        <v>75</v>
      </c>
      <c r="S360" s="21">
        <f t="shared" si="55"/>
        <v>72.5</v>
      </c>
      <c r="T360" s="21">
        <f t="shared" si="56"/>
        <v>80</v>
      </c>
      <c r="U360" s="21">
        <f t="shared" si="57"/>
        <v>75</v>
      </c>
      <c r="V360" s="20">
        <f t="shared" si="58"/>
        <v>75.833333333333329</v>
      </c>
      <c r="W360" s="20">
        <f t="shared" si="59"/>
        <v>75.625</v>
      </c>
    </row>
    <row r="361" spans="1:23" ht="13.5" x14ac:dyDescent="0.25">
      <c r="A361" s="3">
        <v>42528</v>
      </c>
      <c r="B361" s="2">
        <v>5.1948999999999996</v>
      </c>
      <c r="C361" s="2">
        <v>50.042499013359219</v>
      </c>
      <c r="D361" s="2">
        <v>-1.5450595621651075E-2</v>
      </c>
      <c r="E361" s="2">
        <v>3.7853920614276275E-2</v>
      </c>
      <c r="F361" s="2">
        <v>5.2267200000000003</v>
      </c>
      <c r="G361" s="2">
        <v>5.2007299999999983</v>
      </c>
      <c r="H361" s="2">
        <v>5.1896900000000006</v>
      </c>
      <c r="I361" s="2">
        <v>5.208783999999997</v>
      </c>
      <c r="J361" s="2">
        <v>4.6340925000000022</v>
      </c>
      <c r="K361" s="17" t="s">
        <v>48</v>
      </c>
      <c r="L361" s="17" t="s">
        <v>49</v>
      </c>
      <c r="M361" s="17" t="s">
        <v>55</v>
      </c>
      <c r="N361" s="20">
        <f t="shared" si="50"/>
        <v>50</v>
      </c>
      <c r="O361" s="20">
        <f t="shared" si="51"/>
        <v>100</v>
      </c>
      <c r="P361" s="20">
        <f t="shared" si="52"/>
        <v>50</v>
      </c>
      <c r="Q361" s="20">
        <f t="shared" si="53"/>
        <v>0</v>
      </c>
      <c r="R361" s="21">
        <f t="shared" si="54"/>
        <v>60</v>
      </c>
      <c r="S361" s="21">
        <f t="shared" si="55"/>
        <v>47.5</v>
      </c>
      <c r="T361" s="21">
        <f t="shared" si="56"/>
        <v>35</v>
      </c>
      <c r="U361" s="21">
        <f t="shared" si="57"/>
        <v>50</v>
      </c>
      <c r="V361" s="20">
        <f t="shared" si="58"/>
        <v>47.5</v>
      </c>
      <c r="W361" s="20">
        <f t="shared" si="59"/>
        <v>48.125</v>
      </c>
    </row>
    <row r="362" spans="1:23" ht="13.5" x14ac:dyDescent="0.25">
      <c r="A362" s="3">
        <v>42529</v>
      </c>
      <c r="B362" s="2">
        <v>5.1948999999999996</v>
      </c>
      <c r="C362" s="2">
        <v>50.042499013359212</v>
      </c>
      <c r="D362" s="2">
        <v>-1.8097831518063323E-2</v>
      </c>
      <c r="E362" s="2">
        <v>3.953247297019917E-2</v>
      </c>
      <c r="F362" s="2">
        <v>5.2143800000000002</v>
      </c>
      <c r="G362" s="2">
        <v>5.2039799999999987</v>
      </c>
      <c r="H362" s="2">
        <v>5.1896900000000006</v>
      </c>
      <c r="I362" s="2">
        <v>5.2092379999999965</v>
      </c>
      <c r="J362" s="2">
        <v>4.6389630000000013</v>
      </c>
      <c r="K362" s="17" t="s">
        <v>48</v>
      </c>
      <c r="L362" s="17" t="s">
        <v>49</v>
      </c>
      <c r="M362" s="17" t="s">
        <v>47</v>
      </c>
      <c r="N362" s="20">
        <f t="shared" si="50"/>
        <v>50</v>
      </c>
      <c r="O362" s="20">
        <f t="shared" si="51"/>
        <v>100</v>
      </c>
      <c r="P362" s="20">
        <f t="shared" si="52"/>
        <v>50</v>
      </c>
      <c r="Q362" s="20">
        <f t="shared" si="53"/>
        <v>0</v>
      </c>
      <c r="R362" s="21">
        <f t="shared" si="54"/>
        <v>60</v>
      </c>
      <c r="S362" s="21">
        <f t="shared" si="55"/>
        <v>47.5</v>
      </c>
      <c r="T362" s="21">
        <f t="shared" si="56"/>
        <v>35</v>
      </c>
      <c r="U362" s="21">
        <f t="shared" si="57"/>
        <v>50</v>
      </c>
      <c r="V362" s="20">
        <f t="shared" si="58"/>
        <v>47.5</v>
      </c>
      <c r="W362" s="20">
        <f t="shared" si="59"/>
        <v>48.125</v>
      </c>
    </row>
    <row r="363" spans="1:23" ht="13.5" x14ac:dyDescent="0.25">
      <c r="A363" s="3">
        <v>42530</v>
      </c>
      <c r="B363" s="2">
        <v>5.1948999999999996</v>
      </c>
      <c r="C363" s="2">
        <v>50.042499013359212</v>
      </c>
      <c r="D363" s="2">
        <v>-1.5843696319888245E-2</v>
      </c>
      <c r="E363" s="2">
        <v>4.1607308418188042E-2</v>
      </c>
      <c r="F363" s="2">
        <v>5.2143800000000002</v>
      </c>
      <c r="G363" s="2">
        <v>5.2043099999999987</v>
      </c>
      <c r="H363" s="2">
        <v>5.1913150000000012</v>
      </c>
      <c r="I363" s="2">
        <v>5.2072899999999969</v>
      </c>
      <c r="J363" s="2">
        <v>4.643200000000002</v>
      </c>
      <c r="K363" s="17" t="s">
        <v>48</v>
      </c>
      <c r="L363" s="17" t="s">
        <v>55</v>
      </c>
      <c r="M363" s="17" t="s">
        <v>55</v>
      </c>
      <c r="N363" s="20">
        <f t="shared" si="50"/>
        <v>50</v>
      </c>
      <c r="O363" s="20">
        <f t="shared" si="51"/>
        <v>100</v>
      </c>
      <c r="P363" s="20">
        <f t="shared" si="52"/>
        <v>50</v>
      </c>
      <c r="Q363" s="20">
        <f t="shared" si="53"/>
        <v>16.5</v>
      </c>
      <c r="R363" s="21">
        <f t="shared" si="54"/>
        <v>62.475000000000001</v>
      </c>
      <c r="S363" s="21">
        <f t="shared" si="55"/>
        <v>51.625</v>
      </c>
      <c r="T363" s="21">
        <f t="shared" si="56"/>
        <v>42.424999999999997</v>
      </c>
      <c r="U363" s="21">
        <f t="shared" si="57"/>
        <v>54.125</v>
      </c>
      <c r="V363" s="20">
        <f t="shared" si="58"/>
        <v>52.17499999999999</v>
      </c>
      <c r="W363" s="20">
        <f t="shared" si="59"/>
        <v>52.662499999999994</v>
      </c>
    </row>
    <row r="364" spans="1:23" ht="13.5" x14ac:dyDescent="0.25">
      <c r="A364" s="3">
        <v>42531</v>
      </c>
      <c r="B364" s="2">
        <v>5.1948999999999996</v>
      </c>
      <c r="C364" s="2">
        <v>50.042499013359212</v>
      </c>
      <c r="D364" s="2">
        <v>-1.8426995565537396E-2</v>
      </c>
      <c r="E364" s="2">
        <v>4.6286814696025934E-2</v>
      </c>
      <c r="F364" s="2">
        <v>5.2143800000000002</v>
      </c>
      <c r="G364" s="2">
        <v>5.2075599999999991</v>
      </c>
      <c r="H364" s="2">
        <v>5.1913150000000012</v>
      </c>
      <c r="I364" s="2">
        <v>5.2054079999999967</v>
      </c>
      <c r="J364" s="2">
        <v>4.648070500000002</v>
      </c>
      <c r="K364" s="17" t="s">
        <v>48</v>
      </c>
      <c r="L364" s="17" t="s">
        <v>55</v>
      </c>
      <c r="M364" s="17" t="s">
        <v>55</v>
      </c>
      <c r="N364" s="20">
        <f t="shared" si="50"/>
        <v>50</v>
      </c>
      <c r="O364" s="20">
        <f t="shared" si="51"/>
        <v>100</v>
      </c>
      <c r="P364" s="20">
        <f t="shared" si="52"/>
        <v>50</v>
      </c>
      <c r="Q364" s="20">
        <f t="shared" si="53"/>
        <v>16.5</v>
      </c>
      <c r="R364" s="21">
        <f t="shared" si="54"/>
        <v>62.475000000000001</v>
      </c>
      <c r="S364" s="21">
        <f t="shared" si="55"/>
        <v>51.625</v>
      </c>
      <c r="T364" s="21">
        <f t="shared" si="56"/>
        <v>42.424999999999997</v>
      </c>
      <c r="U364" s="21">
        <f t="shared" si="57"/>
        <v>54.125</v>
      </c>
      <c r="V364" s="20">
        <f t="shared" si="58"/>
        <v>52.17499999999999</v>
      </c>
      <c r="W364" s="20">
        <f t="shared" si="59"/>
        <v>52.662499999999994</v>
      </c>
    </row>
    <row r="365" spans="1:23" ht="13.5" x14ac:dyDescent="0.25">
      <c r="A365" s="3">
        <v>42534</v>
      </c>
      <c r="B365" s="2">
        <v>5.1948999999999996</v>
      </c>
      <c r="C365" s="2">
        <v>50.042499013359212</v>
      </c>
      <c r="D365" s="2">
        <v>-2.0611324084885752E-2</v>
      </c>
      <c r="E365" s="2">
        <v>5.2702546658472585E-2</v>
      </c>
      <c r="F365" s="2">
        <v>5.1948999999999996</v>
      </c>
      <c r="G365" s="2">
        <v>5.2108099999999995</v>
      </c>
      <c r="H365" s="2">
        <v>5.192940000000001</v>
      </c>
      <c r="I365" s="2">
        <v>5.2035259999999957</v>
      </c>
      <c r="J365" s="2">
        <v>4.6529245000000019</v>
      </c>
      <c r="K365" s="17" t="s">
        <v>48</v>
      </c>
      <c r="L365" s="17" t="s">
        <v>55</v>
      </c>
      <c r="M365" s="17" t="s">
        <v>47</v>
      </c>
      <c r="N365" s="20">
        <f t="shared" si="50"/>
        <v>50</v>
      </c>
      <c r="O365" s="20">
        <f t="shared" si="51"/>
        <v>100</v>
      </c>
      <c r="P365" s="20">
        <f t="shared" si="52"/>
        <v>50</v>
      </c>
      <c r="Q365" s="20">
        <f t="shared" si="53"/>
        <v>16.5</v>
      </c>
      <c r="R365" s="21">
        <f t="shared" si="54"/>
        <v>62.475000000000001</v>
      </c>
      <c r="S365" s="21">
        <f t="shared" si="55"/>
        <v>51.625</v>
      </c>
      <c r="T365" s="21">
        <f t="shared" si="56"/>
        <v>42.424999999999997</v>
      </c>
      <c r="U365" s="21">
        <f t="shared" si="57"/>
        <v>54.125</v>
      </c>
      <c r="V365" s="20">
        <f t="shared" si="58"/>
        <v>52.17499999999999</v>
      </c>
      <c r="W365" s="20">
        <f t="shared" si="59"/>
        <v>52.662499999999994</v>
      </c>
    </row>
    <row r="366" spans="1:23" ht="13.5" x14ac:dyDescent="0.25">
      <c r="A366" s="3">
        <v>42535</v>
      </c>
      <c r="B366" s="2">
        <v>5.1948999999999996</v>
      </c>
      <c r="C366" s="2">
        <v>50.042499013359212</v>
      </c>
      <c r="D366" s="2">
        <v>-1.7458176069162334E-2</v>
      </c>
      <c r="E366" s="2">
        <v>5.6959754818007961E-2</v>
      </c>
      <c r="F366" s="2">
        <v>5.1948999999999996</v>
      </c>
      <c r="G366" s="2">
        <v>5.2108099999999995</v>
      </c>
      <c r="H366" s="2">
        <v>5.1929400000000001</v>
      </c>
      <c r="I366" s="2">
        <v>5.2016439999999964</v>
      </c>
      <c r="J366" s="2">
        <v>4.6577950000000019</v>
      </c>
      <c r="K366" s="17" t="s">
        <v>55</v>
      </c>
      <c r="L366" s="17" t="s">
        <v>55</v>
      </c>
      <c r="M366" s="17" t="s">
        <v>55</v>
      </c>
      <c r="N366" s="20">
        <f t="shared" si="50"/>
        <v>50</v>
      </c>
      <c r="O366" s="20">
        <f t="shared" si="51"/>
        <v>100</v>
      </c>
      <c r="P366" s="20">
        <f t="shared" si="52"/>
        <v>50</v>
      </c>
      <c r="Q366" s="20">
        <f t="shared" si="53"/>
        <v>33</v>
      </c>
      <c r="R366" s="21">
        <f t="shared" si="54"/>
        <v>64.95</v>
      </c>
      <c r="S366" s="21">
        <f t="shared" si="55"/>
        <v>55.75</v>
      </c>
      <c r="T366" s="21">
        <f t="shared" si="56"/>
        <v>49.85</v>
      </c>
      <c r="U366" s="21">
        <f t="shared" si="57"/>
        <v>58.25</v>
      </c>
      <c r="V366" s="20">
        <f t="shared" si="58"/>
        <v>56.85</v>
      </c>
      <c r="W366" s="20">
        <f t="shared" si="59"/>
        <v>57.2</v>
      </c>
    </row>
    <row r="367" spans="1:23" ht="13.5" x14ac:dyDescent="0.25">
      <c r="A367" s="3">
        <v>42536</v>
      </c>
      <c r="B367" s="2">
        <v>5.1948999999999996</v>
      </c>
      <c r="C367" s="2">
        <v>50.042499013359212</v>
      </c>
      <c r="D367" s="2">
        <v>-5.2964996913829054E-3</v>
      </c>
      <c r="E367" s="2">
        <v>5.8996177591132064E-2</v>
      </c>
      <c r="F367" s="2">
        <v>5.1948999999999996</v>
      </c>
      <c r="G367" s="2">
        <v>5.2046399999999995</v>
      </c>
      <c r="H367" s="2">
        <v>5.192940000000001</v>
      </c>
      <c r="I367" s="2">
        <v>5.1997619999999962</v>
      </c>
      <c r="J367" s="2">
        <v>4.6622595000000011</v>
      </c>
      <c r="K367" s="17" t="s">
        <v>55</v>
      </c>
      <c r="L367" s="17" t="s">
        <v>55</v>
      </c>
      <c r="M367" s="17" t="s">
        <v>55</v>
      </c>
      <c r="N367" s="20">
        <f t="shared" si="50"/>
        <v>50</v>
      </c>
      <c r="O367" s="20">
        <f t="shared" si="51"/>
        <v>100</v>
      </c>
      <c r="P367" s="20">
        <f t="shared" si="52"/>
        <v>50</v>
      </c>
      <c r="Q367" s="20">
        <f t="shared" si="53"/>
        <v>33</v>
      </c>
      <c r="R367" s="21">
        <f t="shared" si="54"/>
        <v>64.95</v>
      </c>
      <c r="S367" s="21">
        <f t="shared" si="55"/>
        <v>55.75</v>
      </c>
      <c r="T367" s="21">
        <f t="shared" si="56"/>
        <v>49.85</v>
      </c>
      <c r="U367" s="21">
        <f t="shared" si="57"/>
        <v>58.25</v>
      </c>
      <c r="V367" s="20">
        <f t="shared" si="58"/>
        <v>56.85</v>
      </c>
      <c r="W367" s="20">
        <f t="shared" si="59"/>
        <v>57.2</v>
      </c>
    </row>
    <row r="368" spans="1:23" ht="13.5" x14ac:dyDescent="0.25">
      <c r="A368" s="3">
        <v>42537</v>
      </c>
      <c r="B368" s="2">
        <v>5.1948999999999996</v>
      </c>
      <c r="C368" s="2">
        <v>50.042499013359212</v>
      </c>
      <c r="D368" s="2">
        <v>-4.4969355812556344E-3</v>
      </c>
      <c r="E368" s="2">
        <v>5.8537671856823612E-2</v>
      </c>
      <c r="F368" s="2">
        <v>5.1948999999999996</v>
      </c>
      <c r="G368" s="2">
        <v>5.2046399999999995</v>
      </c>
      <c r="H368" s="2">
        <v>5.1945650000000008</v>
      </c>
      <c r="I368" s="2">
        <v>5.1991119999999968</v>
      </c>
      <c r="J368" s="2">
        <v>4.6671300000000011</v>
      </c>
      <c r="K368" s="17" t="s">
        <v>55</v>
      </c>
      <c r="L368" s="17" t="s">
        <v>55</v>
      </c>
      <c r="M368" s="17" t="s">
        <v>55</v>
      </c>
      <c r="N368" s="20">
        <f t="shared" si="50"/>
        <v>50</v>
      </c>
      <c r="O368" s="20">
        <f t="shared" si="51"/>
        <v>100</v>
      </c>
      <c r="P368" s="20">
        <f t="shared" si="52"/>
        <v>50</v>
      </c>
      <c r="Q368" s="20">
        <f t="shared" si="53"/>
        <v>33</v>
      </c>
      <c r="R368" s="21">
        <f t="shared" si="54"/>
        <v>64.95</v>
      </c>
      <c r="S368" s="21">
        <f t="shared" si="55"/>
        <v>55.75</v>
      </c>
      <c r="T368" s="21">
        <f t="shared" si="56"/>
        <v>49.85</v>
      </c>
      <c r="U368" s="21">
        <f t="shared" si="57"/>
        <v>58.25</v>
      </c>
      <c r="V368" s="20">
        <f t="shared" si="58"/>
        <v>56.85</v>
      </c>
      <c r="W368" s="20">
        <f t="shared" si="59"/>
        <v>57.2</v>
      </c>
    </row>
    <row r="369" spans="1:23" ht="13.5" x14ac:dyDescent="0.25">
      <c r="A369" s="3">
        <v>42538</v>
      </c>
      <c r="B369" s="2">
        <v>5.1948999999999996</v>
      </c>
      <c r="C369" s="2">
        <v>50.042499013359212</v>
      </c>
      <c r="D369" s="2">
        <v>-3.819249334503283E-3</v>
      </c>
      <c r="E369" s="2">
        <v>5.8290226226192163E-2</v>
      </c>
      <c r="F369" s="2">
        <v>5.1948999999999996</v>
      </c>
      <c r="G369" s="2">
        <v>5.2046399999999995</v>
      </c>
      <c r="H369" s="2">
        <v>5.1945650000000008</v>
      </c>
      <c r="I369" s="2">
        <v>5.1984619999999957</v>
      </c>
      <c r="J369" s="2">
        <v>4.6720005000000011</v>
      </c>
      <c r="K369" s="17" t="s">
        <v>55</v>
      </c>
      <c r="L369" s="17" t="s">
        <v>55</v>
      </c>
      <c r="M369" s="17" t="s">
        <v>55</v>
      </c>
      <c r="N369" s="20">
        <f t="shared" si="50"/>
        <v>50</v>
      </c>
      <c r="O369" s="20">
        <f t="shared" si="51"/>
        <v>100</v>
      </c>
      <c r="P369" s="20">
        <f t="shared" si="52"/>
        <v>50</v>
      </c>
      <c r="Q369" s="20">
        <f t="shared" si="53"/>
        <v>33</v>
      </c>
      <c r="R369" s="21">
        <f t="shared" si="54"/>
        <v>64.95</v>
      </c>
      <c r="S369" s="21">
        <f t="shared" si="55"/>
        <v>55.75</v>
      </c>
      <c r="T369" s="21">
        <f t="shared" si="56"/>
        <v>49.85</v>
      </c>
      <c r="U369" s="21">
        <f t="shared" si="57"/>
        <v>58.25</v>
      </c>
      <c r="V369" s="20">
        <f t="shared" si="58"/>
        <v>56.85</v>
      </c>
      <c r="W369" s="20">
        <f t="shared" si="59"/>
        <v>57.2</v>
      </c>
    </row>
    <row r="370" spans="1:23" ht="13.5" x14ac:dyDescent="0.25">
      <c r="A370" s="3">
        <v>42541</v>
      </c>
      <c r="B370" s="2">
        <v>5.13</v>
      </c>
      <c r="C370" s="2">
        <v>40.930402703691428</v>
      </c>
      <c r="D370" s="2">
        <v>1.6547248429584549E-2</v>
      </c>
      <c r="E370" s="2">
        <v>5.4593532850351588E-2</v>
      </c>
      <c r="F370" s="2">
        <v>5.1819199999999999</v>
      </c>
      <c r="G370" s="2">
        <v>5.1884099999999993</v>
      </c>
      <c r="H370" s="2">
        <v>5.1929449999999999</v>
      </c>
      <c r="I370" s="2">
        <v>5.1965139999999961</v>
      </c>
      <c r="J370" s="2">
        <v>4.6765465000000015</v>
      </c>
      <c r="K370" s="17" t="s">
        <v>48</v>
      </c>
      <c r="L370" s="17" t="s">
        <v>55</v>
      </c>
      <c r="M370" s="17" t="s">
        <v>47</v>
      </c>
      <c r="N370" s="20">
        <f t="shared" si="50"/>
        <v>50</v>
      </c>
      <c r="O370" s="20">
        <f t="shared" si="51"/>
        <v>100</v>
      </c>
      <c r="P370" s="20">
        <f t="shared" si="52"/>
        <v>50</v>
      </c>
      <c r="Q370" s="20">
        <f t="shared" si="53"/>
        <v>16.5</v>
      </c>
      <c r="R370" s="21">
        <f t="shared" si="54"/>
        <v>62.475000000000001</v>
      </c>
      <c r="S370" s="21">
        <f t="shared" si="55"/>
        <v>51.625</v>
      </c>
      <c r="T370" s="21">
        <f t="shared" si="56"/>
        <v>42.424999999999997</v>
      </c>
      <c r="U370" s="21">
        <f t="shared" si="57"/>
        <v>54.125</v>
      </c>
      <c r="V370" s="20">
        <f t="shared" si="58"/>
        <v>52.17499999999999</v>
      </c>
      <c r="W370" s="20">
        <f t="shared" si="59"/>
        <v>52.662499999999994</v>
      </c>
    </row>
    <row r="371" spans="1:23" ht="13.5" x14ac:dyDescent="0.25">
      <c r="A371" s="3">
        <v>42542</v>
      </c>
      <c r="B371" s="2">
        <v>5.1623999999999999</v>
      </c>
      <c r="C371" s="2">
        <v>46.197449452214045</v>
      </c>
      <c r="D371" s="2">
        <v>1.6780290855242797E-2</v>
      </c>
      <c r="E371" s="2">
        <v>5.2115044112371993E-2</v>
      </c>
      <c r="F371" s="2">
        <v>5.1754199999999999</v>
      </c>
      <c r="G371" s="2">
        <v>5.1851599999999998</v>
      </c>
      <c r="H371" s="2">
        <v>5.1929449999999999</v>
      </c>
      <c r="I371" s="2">
        <v>5.1952139999999964</v>
      </c>
      <c r="J371" s="2">
        <v>4.6812545000000014</v>
      </c>
      <c r="K371" s="17" t="s">
        <v>48</v>
      </c>
      <c r="L371" s="17" t="s">
        <v>55</v>
      </c>
      <c r="M371" s="17" t="s">
        <v>47</v>
      </c>
      <c r="N371" s="20">
        <f t="shared" si="50"/>
        <v>50</v>
      </c>
      <c r="O371" s="20">
        <f t="shared" si="51"/>
        <v>100</v>
      </c>
      <c r="P371" s="20">
        <f t="shared" si="52"/>
        <v>50</v>
      </c>
      <c r="Q371" s="20">
        <f t="shared" si="53"/>
        <v>16.5</v>
      </c>
      <c r="R371" s="21">
        <f t="shared" si="54"/>
        <v>62.475000000000001</v>
      </c>
      <c r="S371" s="21">
        <f t="shared" si="55"/>
        <v>51.625</v>
      </c>
      <c r="T371" s="21">
        <f t="shared" si="56"/>
        <v>42.424999999999997</v>
      </c>
      <c r="U371" s="21">
        <f t="shared" si="57"/>
        <v>54.125</v>
      </c>
      <c r="V371" s="20">
        <f t="shared" si="58"/>
        <v>52.17499999999999</v>
      </c>
      <c r="W371" s="20">
        <f t="shared" si="59"/>
        <v>52.662499999999994</v>
      </c>
    </row>
    <row r="372" spans="1:23" ht="13.5" x14ac:dyDescent="0.25">
      <c r="A372" s="3">
        <v>42543</v>
      </c>
      <c r="B372" s="2">
        <v>5.1948999999999996</v>
      </c>
      <c r="C372" s="2">
        <v>50.924506788490731</v>
      </c>
      <c r="D372" s="2">
        <v>1.4734608529415993E-2</v>
      </c>
      <c r="E372" s="2">
        <v>4.9998826536268033E-2</v>
      </c>
      <c r="F372" s="2">
        <v>5.1754200000000008</v>
      </c>
      <c r="G372" s="2">
        <v>5.1851599999999998</v>
      </c>
      <c r="H372" s="2">
        <v>5.1945700000000006</v>
      </c>
      <c r="I372" s="2">
        <v>5.1939799999999972</v>
      </c>
      <c r="J372" s="2">
        <v>4.6861250000000005</v>
      </c>
      <c r="K372" s="17" t="s">
        <v>52</v>
      </c>
      <c r="L372" s="17" t="s">
        <v>55</v>
      </c>
      <c r="M372" s="17" t="s">
        <v>55</v>
      </c>
      <c r="N372" s="20">
        <f t="shared" si="50"/>
        <v>50</v>
      </c>
      <c r="O372" s="20">
        <f t="shared" si="51"/>
        <v>100</v>
      </c>
      <c r="P372" s="20">
        <f t="shared" si="52"/>
        <v>50</v>
      </c>
      <c r="Q372" s="20">
        <f t="shared" si="53"/>
        <v>49.5</v>
      </c>
      <c r="R372" s="21">
        <f t="shared" si="54"/>
        <v>67.424999999999997</v>
      </c>
      <c r="S372" s="21">
        <f t="shared" si="55"/>
        <v>59.875</v>
      </c>
      <c r="T372" s="21">
        <f t="shared" si="56"/>
        <v>57.275000000000006</v>
      </c>
      <c r="U372" s="21">
        <f t="shared" si="57"/>
        <v>62.375</v>
      </c>
      <c r="V372" s="20">
        <f t="shared" si="58"/>
        <v>61.524999999999999</v>
      </c>
      <c r="W372" s="20">
        <f t="shared" si="59"/>
        <v>61.737499999999997</v>
      </c>
    </row>
    <row r="373" spans="1:23" ht="13.5" x14ac:dyDescent="0.25">
      <c r="A373" s="3">
        <v>42544</v>
      </c>
      <c r="B373" s="2">
        <v>5.1948999999999996</v>
      </c>
      <c r="C373" s="2">
        <v>50.924506788490731</v>
      </c>
      <c r="D373" s="2">
        <v>1.2963950199728735E-2</v>
      </c>
      <c r="E373" s="2">
        <v>4.7843631745873479E-2</v>
      </c>
      <c r="F373" s="2">
        <v>5.1754199999999999</v>
      </c>
      <c r="G373" s="2">
        <v>5.1851599999999989</v>
      </c>
      <c r="H373" s="2">
        <v>5.1947349999999997</v>
      </c>
      <c r="I373" s="2">
        <v>5.1927459999999961</v>
      </c>
      <c r="J373" s="2">
        <v>4.6912225000000003</v>
      </c>
      <c r="K373" s="17" t="s">
        <v>52</v>
      </c>
      <c r="L373" s="17" t="s">
        <v>55</v>
      </c>
      <c r="M373" s="17" t="s">
        <v>55</v>
      </c>
      <c r="N373" s="20">
        <f t="shared" si="50"/>
        <v>50</v>
      </c>
      <c r="O373" s="20">
        <f t="shared" si="51"/>
        <v>100</v>
      </c>
      <c r="P373" s="20">
        <f t="shared" si="52"/>
        <v>50</v>
      </c>
      <c r="Q373" s="20">
        <f t="shared" si="53"/>
        <v>49.5</v>
      </c>
      <c r="R373" s="21">
        <f t="shared" si="54"/>
        <v>67.424999999999997</v>
      </c>
      <c r="S373" s="21">
        <f t="shared" si="55"/>
        <v>59.875</v>
      </c>
      <c r="T373" s="21">
        <f t="shared" si="56"/>
        <v>57.275000000000006</v>
      </c>
      <c r="U373" s="21">
        <f t="shared" si="57"/>
        <v>62.375</v>
      </c>
      <c r="V373" s="20">
        <f t="shared" si="58"/>
        <v>61.524999999999999</v>
      </c>
      <c r="W373" s="20">
        <f t="shared" si="59"/>
        <v>61.737499999999997</v>
      </c>
    </row>
    <row r="374" spans="1:23" ht="13.5" x14ac:dyDescent="0.25">
      <c r="A374" s="3">
        <v>42545</v>
      </c>
      <c r="B374" s="2">
        <v>5.13</v>
      </c>
      <c r="C374" s="2">
        <v>42.314427054861028</v>
      </c>
      <c r="D374" s="2">
        <v>1.6236352360803785E-2</v>
      </c>
      <c r="E374" s="2">
        <v>4.7924806447224105E-2</v>
      </c>
      <c r="F374" s="2">
        <v>5.1624400000000001</v>
      </c>
      <c r="G374" s="2">
        <v>5.1786699999999994</v>
      </c>
      <c r="H374" s="2">
        <v>5.1931149999999997</v>
      </c>
      <c r="I374" s="2">
        <v>5.1902139999999974</v>
      </c>
      <c r="J374" s="2">
        <v>4.6959955000000004</v>
      </c>
      <c r="K374" s="17" t="s">
        <v>52</v>
      </c>
      <c r="L374" s="17" t="s">
        <v>55</v>
      </c>
      <c r="M374" s="17" t="s">
        <v>54</v>
      </c>
      <c r="N374" s="20">
        <f t="shared" si="50"/>
        <v>50</v>
      </c>
      <c r="O374" s="20">
        <f t="shared" si="51"/>
        <v>100</v>
      </c>
      <c r="P374" s="20">
        <f t="shared" si="52"/>
        <v>50</v>
      </c>
      <c r="Q374" s="20">
        <f t="shared" si="53"/>
        <v>66.5</v>
      </c>
      <c r="R374" s="21">
        <f t="shared" si="54"/>
        <v>69.974999999999994</v>
      </c>
      <c r="S374" s="21">
        <f t="shared" si="55"/>
        <v>64.125</v>
      </c>
      <c r="T374" s="21">
        <f t="shared" si="56"/>
        <v>64.924999999999997</v>
      </c>
      <c r="U374" s="21">
        <f t="shared" si="57"/>
        <v>66.625</v>
      </c>
      <c r="V374" s="20">
        <f t="shared" si="58"/>
        <v>66.341666666666654</v>
      </c>
      <c r="W374" s="20">
        <f t="shared" si="59"/>
        <v>66.412499999999994</v>
      </c>
    </row>
    <row r="375" spans="1:23" ht="13.5" x14ac:dyDescent="0.25">
      <c r="A375" s="3">
        <v>42548</v>
      </c>
      <c r="B375" s="2">
        <v>5.13</v>
      </c>
      <c r="C375" s="2">
        <v>42.314427054861035</v>
      </c>
      <c r="D375" s="2">
        <v>1.9354771690867523E-2</v>
      </c>
      <c r="E375" s="2">
        <v>4.8531815417866331E-2</v>
      </c>
      <c r="F375" s="2">
        <v>5.1624399999999993</v>
      </c>
      <c r="G375" s="2">
        <v>5.1721799999999991</v>
      </c>
      <c r="H375" s="2">
        <v>5.1914949999999997</v>
      </c>
      <c r="I375" s="2">
        <v>5.1889159999999972</v>
      </c>
      <c r="J375" s="2">
        <v>4.7008660000000004</v>
      </c>
      <c r="K375" s="17" t="s">
        <v>52</v>
      </c>
      <c r="L375" s="17" t="s">
        <v>55</v>
      </c>
      <c r="M375" s="17" t="s">
        <v>55</v>
      </c>
      <c r="N375" s="20">
        <f t="shared" si="50"/>
        <v>50</v>
      </c>
      <c r="O375" s="20">
        <f t="shared" si="51"/>
        <v>100</v>
      </c>
      <c r="P375" s="20">
        <f t="shared" si="52"/>
        <v>50</v>
      </c>
      <c r="Q375" s="20">
        <f t="shared" si="53"/>
        <v>49.5</v>
      </c>
      <c r="R375" s="21">
        <f t="shared" si="54"/>
        <v>67.424999999999997</v>
      </c>
      <c r="S375" s="21">
        <f t="shared" si="55"/>
        <v>59.875</v>
      </c>
      <c r="T375" s="21">
        <f t="shared" si="56"/>
        <v>57.275000000000006</v>
      </c>
      <c r="U375" s="21">
        <f t="shared" si="57"/>
        <v>62.375</v>
      </c>
      <c r="V375" s="20">
        <f t="shared" si="58"/>
        <v>61.524999999999999</v>
      </c>
      <c r="W375" s="20">
        <f t="shared" si="59"/>
        <v>61.737499999999997</v>
      </c>
    </row>
    <row r="376" spans="1:23" ht="13.5" x14ac:dyDescent="0.25">
      <c r="A376" s="3">
        <v>42549</v>
      </c>
      <c r="B376" s="2">
        <v>5.1266999999999996</v>
      </c>
      <c r="C376" s="2">
        <v>41.896694129084047</v>
      </c>
      <c r="D376" s="2">
        <v>2.2561456103984412E-2</v>
      </c>
      <c r="E376" s="2">
        <v>5.0382383140217882E-2</v>
      </c>
      <c r="F376" s="2">
        <v>5.1552999999999995</v>
      </c>
      <c r="G376" s="2">
        <v>5.1653600000000006</v>
      </c>
      <c r="H376" s="2">
        <v>5.1880849999999992</v>
      </c>
      <c r="I376" s="2">
        <v>5.1875519999999957</v>
      </c>
      <c r="J376" s="2">
        <v>4.7058825000000004</v>
      </c>
      <c r="K376" s="17" t="s">
        <v>52</v>
      </c>
      <c r="L376" s="17" t="s">
        <v>55</v>
      </c>
      <c r="M376" s="17" t="s">
        <v>54</v>
      </c>
      <c r="N376" s="20">
        <f t="shared" si="50"/>
        <v>50</v>
      </c>
      <c r="O376" s="20">
        <f t="shared" si="51"/>
        <v>100</v>
      </c>
      <c r="P376" s="20">
        <f t="shared" si="52"/>
        <v>50</v>
      </c>
      <c r="Q376" s="20">
        <f t="shared" si="53"/>
        <v>66.5</v>
      </c>
      <c r="R376" s="21">
        <f t="shared" si="54"/>
        <v>69.974999999999994</v>
      </c>
      <c r="S376" s="21">
        <f t="shared" si="55"/>
        <v>64.125</v>
      </c>
      <c r="T376" s="21">
        <f t="shared" si="56"/>
        <v>64.924999999999997</v>
      </c>
      <c r="U376" s="21">
        <f t="shared" si="57"/>
        <v>66.625</v>
      </c>
      <c r="V376" s="20">
        <f t="shared" si="58"/>
        <v>66.341666666666654</v>
      </c>
      <c r="W376" s="20">
        <f t="shared" si="59"/>
        <v>66.412499999999994</v>
      </c>
    </row>
    <row r="377" spans="1:23" ht="13.5" x14ac:dyDescent="0.25">
      <c r="A377" s="3">
        <v>42550</v>
      </c>
      <c r="B377" s="2">
        <v>5.0519999999999996</v>
      </c>
      <c r="C377" s="2">
        <v>33.769717424831143</v>
      </c>
      <c r="D377" s="2">
        <v>3.1127246386580154E-2</v>
      </c>
      <c r="E377" s="2">
        <v>5.5156673292121247E-2</v>
      </c>
      <c r="F377" s="2">
        <v>5.1267199999999997</v>
      </c>
      <c r="G377" s="2">
        <v>5.1510700000000007</v>
      </c>
      <c r="H377" s="2">
        <v>5.1778549999999992</v>
      </c>
      <c r="I377" s="2">
        <v>5.1833959999999966</v>
      </c>
      <c r="J377" s="2">
        <v>4.7105575000000002</v>
      </c>
      <c r="K377" s="17" t="s">
        <v>48</v>
      </c>
      <c r="L377" s="17" t="s">
        <v>55</v>
      </c>
      <c r="M377" s="17" t="s">
        <v>47</v>
      </c>
      <c r="N377" s="20">
        <f t="shared" si="50"/>
        <v>50</v>
      </c>
      <c r="O377" s="20">
        <f t="shared" si="51"/>
        <v>100</v>
      </c>
      <c r="P377" s="20">
        <f t="shared" si="52"/>
        <v>50</v>
      </c>
      <c r="Q377" s="20">
        <f t="shared" si="53"/>
        <v>16.5</v>
      </c>
      <c r="R377" s="21">
        <f t="shared" si="54"/>
        <v>62.475000000000001</v>
      </c>
      <c r="S377" s="21">
        <f t="shared" si="55"/>
        <v>51.625</v>
      </c>
      <c r="T377" s="21">
        <f t="shared" si="56"/>
        <v>42.424999999999997</v>
      </c>
      <c r="U377" s="21">
        <f t="shared" si="57"/>
        <v>54.125</v>
      </c>
      <c r="V377" s="20">
        <f t="shared" si="58"/>
        <v>52.17499999999999</v>
      </c>
      <c r="W377" s="20">
        <f t="shared" si="59"/>
        <v>52.662499999999994</v>
      </c>
    </row>
    <row r="378" spans="1:23" ht="13.5" x14ac:dyDescent="0.25">
      <c r="A378" s="3">
        <v>42551</v>
      </c>
      <c r="B378" s="2">
        <v>5.0519999999999996</v>
      </c>
      <c r="C378" s="2">
        <v>33.769717424831143</v>
      </c>
      <c r="D378" s="2">
        <v>3.9112099213268081E-2</v>
      </c>
      <c r="E378" s="2">
        <v>6.1991837110898271E-2</v>
      </c>
      <c r="F378" s="2">
        <v>5.098139999999999</v>
      </c>
      <c r="G378" s="2">
        <v>5.1367799999999999</v>
      </c>
      <c r="H378" s="2">
        <v>5.1707099999999997</v>
      </c>
      <c r="I378" s="2">
        <v>5.1805379999999968</v>
      </c>
      <c r="J378" s="2">
        <v>4.7150379999999998</v>
      </c>
      <c r="K378" s="17" t="s">
        <v>48</v>
      </c>
      <c r="L378" s="17" t="s">
        <v>55</v>
      </c>
      <c r="M378" s="17" t="s">
        <v>47</v>
      </c>
      <c r="N378" s="20">
        <f t="shared" si="50"/>
        <v>50</v>
      </c>
      <c r="O378" s="20">
        <f t="shared" si="51"/>
        <v>100</v>
      </c>
      <c r="P378" s="20">
        <f t="shared" si="52"/>
        <v>50</v>
      </c>
      <c r="Q378" s="20">
        <f t="shared" si="53"/>
        <v>16.5</v>
      </c>
      <c r="R378" s="21">
        <f t="shared" si="54"/>
        <v>62.475000000000001</v>
      </c>
      <c r="S378" s="21">
        <f t="shared" si="55"/>
        <v>51.625</v>
      </c>
      <c r="T378" s="21">
        <f t="shared" si="56"/>
        <v>42.424999999999997</v>
      </c>
      <c r="U378" s="21">
        <f t="shared" si="57"/>
        <v>54.125</v>
      </c>
      <c r="V378" s="20">
        <f t="shared" si="58"/>
        <v>52.17499999999999</v>
      </c>
      <c r="W378" s="20">
        <f t="shared" si="59"/>
        <v>52.662499999999994</v>
      </c>
    </row>
    <row r="379" spans="1:23" ht="13.5" x14ac:dyDescent="0.25">
      <c r="A379" s="3">
        <v>42552</v>
      </c>
      <c r="B379" s="2">
        <v>5.0650000000000004</v>
      </c>
      <c r="C379" s="2">
        <v>36.264997966243392</v>
      </c>
      <c r="D379" s="2">
        <v>4.5587843174766718E-2</v>
      </c>
      <c r="E379" s="2">
        <v>6.9907319228130926E-2</v>
      </c>
      <c r="F379" s="2">
        <v>5.08514</v>
      </c>
      <c r="G379" s="2">
        <v>5.1237899999999996</v>
      </c>
      <c r="H379" s="2">
        <v>5.1642149999999987</v>
      </c>
      <c r="I379" s="2">
        <v>5.1791739999999971</v>
      </c>
      <c r="J379" s="2">
        <v>4.7195835000000006</v>
      </c>
      <c r="K379" s="17" t="s">
        <v>48</v>
      </c>
      <c r="L379" s="17" t="s">
        <v>55</v>
      </c>
      <c r="M379" s="17" t="s">
        <v>47</v>
      </c>
      <c r="N379" s="20">
        <f t="shared" si="50"/>
        <v>50</v>
      </c>
      <c r="O379" s="20">
        <f t="shared" si="51"/>
        <v>100</v>
      </c>
      <c r="P379" s="20">
        <f t="shared" si="52"/>
        <v>50</v>
      </c>
      <c r="Q379" s="20">
        <f t="shared" si="53"/>
        <v>16.5</v>
      </c>
      <c r="R379" s="21">
        <f t="shared" si="54"/>
        <v>62.475000000000001</v>
      </c>
      <c r="S379" s="21">
        <f t="shared" si="55"/>
        <v>51.625</v>
      </c>
      <c r="T379" s="21">
        <f t="shared" si="56"/>
        <v>42.424999999999997</v>
      </c>
      <c r="U379" s="21">
        <f t="shared" si="57"/>
        <v>54.125</v>
      </c>
      <c r="V379" s="20">
        <f t="shared" si="58"/>
        <v>52.17499999999999</v>
      </c>
      <c r="W379" s="20">
        <f t="shared" si="59"/>
        <v>52.662499999999994</v>
      </c>
    </row>
    <row r="380" spans="1:23" ht="13.5" x14ac:dyDescent="0.25">
      <c r="A380" s="3">
        <v>42555</v>
      </c>
      <c r="B380" s="2">
        <v>5.0650000000000004</v>
      </c>
      <c r="C380" s="2">
        <v>36.264997966243392</v>
      </c>
      <c r="D380" s="2">
        <v>4.1637638663978294E-2</v>
      </c>
      <c r="E380" s="2">
        <v>7.8691688238015048E-2</v>
      </c>
      <c r="F380" s="2">
        <v>5.0721400000000001</v>
      </c>
      <c r="G380" s="2">
        <v>5.1172899999999988</v>
      </c>
      <c r="H380" s="2">
        <v>5.1528499999999982</v>
      </c>
      <c r="I380" s="2">
        <v>5.1752779999999969</v>
      </c>
      <c r="J380" s="2">
        <v>4.7242915000000005</v>
      </c>
      <c r="K380" s="17" t="s">
        <v>48</v>
      </c>
      <c r="L380" s="17" t="s">
        <v>55</v>
      </c>
      <c r="M380" s="17" t="s">
        <v>47</v>
      </c>
      <c r="N380" s="20">
        <f t="shared" si="50"/>
        <v>50</v>
      </c>
      <c r="O380" s="20">
        <f t="shared" si="51"/>
        <v>100</v>
      </c>
      <c r="P380" s="20">
        <f t="shared" si="52"/>
        <v>50</v>
      </c>
      <c r="Q380" s="20">
        <f t="shared" si="53"/>
        <v>16.5</v>
      </c>
      <c r="R380" s="21">
        <f t="shared" si="54"/>
        <v>62.475000000000001</v>
      </c>
      <c r="S380" s="21">
        <f t="shared" si="55"/>
        <v>51.625</v>
      </c>
      <c r="T380" s="21">
        <f t="shared" si="56"/>
        <v>42.424999999999997</v>
      </c>
      <c r="U380" s="21">
        <f t="shared" si="57"/>
        <v>54.125</v>
      </c>
      <c r="V380" s="20">
        <f t="shared" si="58"/>
        <v>52.17499999999999</v>
      </c>
      <c r="W380" s="20">
        <f t="shared" si="59"/>
        <v>52.662499999999994</v>
      </c>
    </row>
    <row r="381" spans="1:23" ht="13.5" x14ac:dyDescent="0.25">
      <c r="A381" s="3">
        <v>42559</v>
      </c>
      <c r="B381" s="2">
        <v>5.0682999999999998</v>
      </c>
      <c r="C381" s="2">
        <v>36.964179797546564</v>
      </c>
      <c r="D381" s="2">
        <v>4.3549157766192614E-2</v>
      </c>
      <c r="E381" s="2">
        <v>8.5531468575565983E-2</v>
      </c>
      <c r="F381" s="2">
        <v>5.0604600000000008</v>
      </c>
      <c r="G381" s="2">
        <v>5.1078799999999998</v>
      </c>
      <c r="H381" s="2">
        <v>5.146519999999998</v>
      </c>
      <c r="I381" s="2">
        <v>5.1730059999999973</v>
      </c>
      <c r="J381" s="2">
        <v>4.7285290000000009</v>
      </c>
      <c r="K381" s="17" t="s">
        <v>48</v>
      </c>
      <c r="L381" s="17" t="s">
        <v>55</v>
      </c>
      <c r="M381" s="17" t="s">
        <v>47</v>
      </c>
      <c r="N381" s="20">
        <f t="shared" si="50"/>
        <v>50</v>
      </c>
      <c r="O381" s="20">
        <f t="shared" si="51"/>
        <v>100</v>
      </c>
      <c r="P381" s="20">
        <f t="shared" si="52"/>
        <v>50</v>
      </c>
      <c r="Q381" s="20">
        <f t="shared" si="53"/>
        <v>16.5</v>
      </c>
      <c r="R381" s="21">
        <f t="shared" si="54"/>
        <v>62.475000000000001</v>
      </c>
      <c r="S381" s="21">
        <f t="shared" si="55"/>
        <v>51.625</v>
      </c>
      <c r="T381" s="21">
        <f t="shared" si="56"/>
        <v>42.424999999999997</v>
      </c>
      <c r="U381" s="21">
        <f t="shared" si="57"/>
        <v>54.125</v>
      </c>
      <c r="V381" s="20">
        <f t="shared" si="58"/>
        <v>52.17499999999999</v>
      </c>
      <c r="W381" s="20">
        <f t="shared" si="59"/>
        <v>52.662499999999994</v>
      </c>
    </row>
    <row r="382" spans="1:23" ht="13.5" x14ac:dyDescent="0.25">
      <c r="A382" s="3">
        <v>42562</v>
      </c>
      <c r="B382" s="2">
        <v>5.0686</v>
      </c>
      <c r="C382" s="2">
        <v>37.031807612376049</v>
      </c>
      <c r="D382" s="2">
        <v>5.0600642444380561E-2</v>
      </c>
      <c r="E382" s="2">
        <v>9.2761999223701833E-2</v>
      </c>
      <c r="F382" s="2">
        <v>5.0637800000000004</v>
      </c>
      <c r="G382" s="2">
        <v>5.0952500000000001</v>
      </c>
      <c r="H382" s="2">
        <v>5.140204999999999</v>
      </c>
      <c r="I382" s="2">
        <v>5.1708039999999968</v>
      </c>
      <c r="J382" s="2">
        <v>4.7329300000000005</v>
      </c>
      <c r="K382" s="17" t="s">
        <v>52</v>
      </c>
      <c r="L382" s="17" t="s">
        <v>55</v>
      </c>
      <c r="M382" s="17" t="s">
        <v>54</v>
      </c>
      <c r="N382" s="20">
        <f t="shared" si="50"/>
        <v>50</v>
      </c>
      <c r="O382" s="20">
        <f t="shared" si="51"/>
        <v>100</v>
      </c>
      <c r="P382" s="20">
        <f t="shared" si="52"/>
        <v>50</v>
      </c>
      <c r="Q382" s="20">
        <f t="shared" si="53"/>
        <v>66.5</v>
      </c>
      <c r="R382" s="21">
        <f t="shared" si="54"/>
        <v>69.974999999999994</v>
      </c>
      <c r="S382" s="21">
        <f t="shared" si="55"/>
        <v>64.125</v>
      </c>
      <c r="T382" s="21">
        <f t="shared" si="56"/>
        <v>64.924999999999997</v>
      </c>
      <c r="U382" s="21">
        <f t="shared" si="57"/>
        <v>66.625</v>
      </c>
      <c r="V382" s="20">
        <f t="shared" si="58"/>
        <v>66.341666666666654</v>
      </c>
      <c r="W382" s="20">
        <f t="shared" si="59"/>
        <v>66.412499999999994</v>
      </c>
    </row>
    <row r="383" spans="1:23" ht="13.5" x14ac:dyDescent="0.25">
      <c r="A383" s="3">
        <v>42563</v>
      </c>
      <c r="B383" s="2">
        <v>5.0686</v>
      </c>
      <c r="C383" s="2">
        <v>37.031807612376042</v>
      </c>
      <c r="D383" s="2">
        <v>5.6987980668665728E-2</v>
      </c>
      <c r="E383" s="2">
        <v>0.10090635809127926</v>
      </c>
      <c r="F383" s="2">
        <v>5.0670999999999999</v>
      </c>
      <c r="G383" s="2">
        <v>5.0826200000000004</v>
      </c>
      <c r="H383" s="2">
        <v>5.1338899999999992</v>
      </c>
      <c r="I383" s="2">
        <v>5.1695119999999974</v>
      </c>
      <c r="J383" s="2">
        <v>4.7371689999999997</v>
      </c>
      <c r="K383" s="17" t="s">
        <v>52</v>
      </c>
      <c r="L383" s="17" t="s">
        <v>55</v>
      </c>
      <c r="M383" s="17" t="s">
        <v>54</v>
      </c>
      <c r="N383" s="20">
        <f t="shared" si="50"/>
        <v>50</v>
      </c>
      <c r="O383" s="20">
        <f t="shared" si="51"/>
        <v>100</v>
      </c>
      <c r="P383" s="20">
        <f t="shared" si="52"/>
        <v>50</v>
      </c>
      <c r="Q383" s="20">
        <f t="shared" si="53"/>
        <v>66.5</v>
      </c>
      <c r="R383" s="21">
        <f t="shared" si="54"/>
        <v>69.974999999999994</v>
      </c>
      <c r="S383" s="21">
        <f t="shared" si="55"/>
        <v>64.125</v>
      </c>
      <c r="T383" s="21">
        <f t="shared" si="56"/>
        <v>64.924999999999997</v>
      </c>
      <c r="U383" s="21">
        <f t="shared" si="57"/>
        <v>66.625</v>
      </c>
      <c r="V383" s="20">
        <f t="shared" si="58"/>
        <v>66.341666666666654</v>
      </c>
      <c r="W383" s="20">
        <f t="shared" si="59"/>
        <v>66.412499999999994</v>
      </c>
    </row>
    <row r="384" spans="1:23" ht="13.5" x14ac:dyDescent="0.25">
      <c r="A384" s="3">
        <v>42564</v>
      </c>
      <c r="B384" s="2">
        <v>5.0376000000000003</v>
      </c>
      <c r="C384" s="2">
        <v>32.812965826911906</v>
      </c>
      <c r="D384" s="2">
        <v>5.5093866962124594E-2</v>
      </c>
      <c r="E384" s="2">
        <v>0.10362775661310375</v>
      </c>
      <c r="F384" s="2">
        <v>5.0616199999999996</v>
      </c>
      <c r="G384" s="2">
        <v>5.0733800000000002</v>
      </c>
      <c r="H384" s="2">
        <v>5.1260250000000003</v>
      </c>
      <c r="I384" s="2">
        <v>5.1666899999999973</v>
      </c>
      <c r="J384" s="2">
        <v>4.7413990000000004</v>
      </c>
      <c r="K384" s="17" t="s">
        <v>48</v>
      </c>
      <c r="L384" s="17" t="s">
        <v>55</v>
      </c>
      <c r="M384" s="17" t="s">
        <v>47</v>
      </c>
      <c r="N384" s="20">
        <f t="shared" si="50"/>
        <v>50</v>
      </c>
      <c r="O384" s="20">
        <f t="shared" si="51"/>
        <v>100</v>
      </c>
      <c r="P384" s="20">
        <f t="shared" si="52"/>
        <v>50</v>
      </c>
      <c r="Q384" s="20">
        <f t="shared" si="53"/>
        <v>16.5</v>
      </c>
      <c r="R384" s="21">
        <f t="shared" si="54"/>
        <v>62.475000000000001</v>
      </c>
      <c r="S384" s="21">
        <f t="shared" si="55"/>
        <v>51.625</v>
      </c>
      <c r="T384" s="21">
        <f t="shared" si="56"/>
        <v>42.424999999999997</v>
      </c>
      <c r="U384" s="21">
        <f t="shared" si="57"/>
        <v>54.125</v>
      </c>
      <c r="V384" s="20">
        <f t="shared" si="58"/>
        <v>52.17499999999999</v>
      </c>
      <c r="W384" s="20">
        <f t="shared" si="59"/>
        <v>52.662499999999994</v>
      </c>
    </row>
    <row r="385" spans="1:23" ht="13.5" x14ac:dyDescent="0.25">
      <c r="A385" s="3">
        <v>42565</v>
      </c>
      <c r="B385" s="2">
        <v>5.0376000000000003</v>
      </c>
      <c r="C385" s="2">
        <v>32.812965826911906</v>
      </c>
      <c r="D385" s="2">
        <v>5.4035015859141389E-2</v>
      </c>
      <c r="E385" s="2">
        <v>0.10341551634815423</v>
      </c>
      <c r="F385" s="2">
        <v>5.056140000000001</v>
      </c>
      <c r="G385" s="2">
        <v>5.0641400000000001</v>
      </c>
      <c r="H385" s="2">
        <v>5.1181599999999987</v>
      </c>
      <c r="I385" s="2">
        <v>5.1622459999999979</v>
      </c>
      <c r="J385" s="2">
        <v>4.7456449999999997</v>
      </c>
      <c r="K385" s="17" t="s">
        <v>48</v>
      </c>
      <c r="L385" s="17" t="s">
        <v>55</v>
      </c>
      <c r="M385" s="17" t="s">
        <v>47</v>
      </c>
      <c r="N385" s="20">
        <f t="shared" si="50"/>
        <v>50</v>
      </c>
      <c r="O385" s="20">
        <f t="shared" si="51"/>
        <v>100</v>
      </c>
      <c r="P385" s="20">
        <f t="shared" si="52"/>
        <v>50</v>
      </c>
      <c r="Q385" s="20">
        <f t="shared" si="53"/>
        <v>16.5</v>
      </c>
      <c r="R385" s="21">
        <f t="shared" si="54"/>
        <v>62.475000000000001</v>
      </c>
      <c r="S385" s="21">
        <f t="shared" si="55"/>
        <v>51.625</v>
      </c>
      <c r="T385" s="21">
        <f t="shared" si="56"/>
        <v>42.424999999999997</v>
      </c>
      <c r="U385" s="21">
        <f t="shared" si="57"/>
        <v>54.125</v>
      </c>
      <c r="V385" s="20">
        <f t="shared" si="58"/>
        <v>52.17499999999999</v>
      </c>
      <c r="W385" s="20">
        <f t="shared" si="59"/>
        <v>52.662499999999994</v>
      </c>
    </row>
    <row r="386" spans="1:23" ht="13.5" x14ac:dyDescent="0.25">
      <c r="A386" s="3">
        <v>42566</v>
      </c>
      <c r="B386" s="2">
        <v>5.0376000000000003</v>
      </c>
      <c r="C386" s="2">
        <v>32.812965826911906</v>
      </c>
      <c r="D386" s="2">
        <v>5.3134947150430989E-2</v>
      </c>
      <c r="E386" s="2">
        <v>0.10033049054105729</v>
      </c>
      <c r="F386" s="2">
        <v>5.0500000000000007</v>
      </c>
      <c r="G386" s="2">
        <v>5.0552299999999999</v>
      </c>
      <c r="H386" s="2">
        <v>5.1102949999999998</v>
      </c>
      <c r="I386" s="2">
        <v>5.1578019999999984</v>
      </c>
      <c r="J386" s="2">
        <v>4.7497290000000003</v>
      </c>
      <c r="K386" s="17" t="s">
        <v>48</v>
      </c>
      <c r="L386" s="17" t="s">
        <v>55</v>
      </c>
      <c r="M386" s="17" t="s">
        <v>47</v>
      </c>
      <c r="N386" s="20">
        <f t="shared" ref="N386:N449" si="60">IF(D386&lt;30,50, IF(D386&gt;70, 0, 25))</f>
        <v>50</v>
      </c>
      <c r="O386" s="20">
        <f t="shared" ref="O386:O449" si="61">IF(F386-E386&gt;0.02, 100, IF(F386-E386&lt;0,0,45))</f>
        <v>100</v>
      </c>
      <c r="P386" s="20">
        <f t="shared" ref="P386:P449" si="62">IF(G386-J386&gt;10,100,IF(G386-J386&gt;5,75, IF(G386-J386&gt;0,50,0)))</f>
        <v>50</v>
      </c>
      <c r="Q386" s="20">
        <f t="shared" ref="Q386:Q449" si="63">IF(M386="confirmed bullish", 34, IF(M386="bullish divergence",17, 0))+IF(K386="bullish",33,IF(K386="bearish",0,16.5))+IF(L386="strong",33,IF(L386="weak",0,16.5))</f>
        <v>16.5</v>
      </c>
      <c r="R386" s="21">
        <f t="shared" si="54"/>
        <v>62.475000000000001</v>
      </c>
      <c r="S386" s="21">
        <f t="shared" si="55"/>
        <v>51.625</v>
      </c>
      <c r="T386" s="21">
        <f t="shared" si="56"/>
        <v>42.424999999999997</v>
      </c>
      <c r="U386" s="21">
        <f t="shared" si="57"/>
        <v>54.125</v>
      </c>
      <c r="V386" s="20">
        <f t="shared" si="58"/>
        <v>52.17499999999999</v>
      </c>
      <c r="W386" s="20">
        <f t="shared" si="59"/>
        <v>52.662499999999994</v>
      </c>
    </row>
    <row r="387" spans="1:23" ht="13.5" x14ac:dyDescent="0.25">
      <c r="A387" s="3">
        <v>42569</v>
      </c>
      <c r="B387" s="2">
        <v>5.0030999999999999</v>
      </c>
      <c r="C387" s="2">
        <v>28.327228271875072</v>
      </c>
      <c r="D387" s="2">
        <v>4.3902871129072985E-2</v>
      </c>
      <c r="E387" s="2">
        <v>9.1267365768562259E-2</v>
      </c>
      <c r="F387" s="2">
        <v>5.036900000000001</v>
      </c>
      <c r="G387" s="2">
        <v>5.0503400000000003</v>
      </c>
      <c r="H387" s="2">
        <v>5.1007049999999996</v>
      </c>
      <c r="I387" s="2">
        <v>5.1546159999999972</v>
      </c>
      <c r="J387" s="2">
        <v>4.7536405000000004</v>
      </c>
      <c r="K387" s="17" t="s">
        <v>48</v>
      </c>
      <c r="L387" s="17" t="s">
        <v>55</v>
      </c>
      <c r="M387" s="17" t="s">
        <v>47</v>
      </c>
      <c r="N387" s="20">
        <f t="shared" si="60"/>
        <v>50</v>
      </c>
      <c r="O387" s="20">
        <f t="shared" si="61"/>
        <v>100</v>
      </c>
      <c r="P387" s="20">
        <f t="shared" si="62"/>
        <v>50</v>
      </c>
      <c r="Q387" s="20">
        <f t="shared" si="63"/>
        <v>16.5</v>
      </c>
      <c r="R387" s="21">
        <f t="shared" ref="R387:R450" si="64">0.35*N387+O387*0.35+P387*0.15+Q387*0.15</f>
        <v>62.475000000000001</v>
      </c>
      <c r="S387" s="21">
        <f t="shared" ref="S387:S450" si="65">N387*0.2+O387*0.2+P387*0.35+Q387*0.25</f>
        <v>51.625</v>
      </c>
      <c r="T387" s="21">
        <f t="shared" ref="T387:T450" si="66">N387*0.15+O387*0.15+P387*0.25+Q387*0.45</f>
        <v>42.424999999999997</v>
      </c>
      <c r="U387" s="21">
        <f t="shared" ref="U387:U450" si="67">0.25*SUM(N387:Q387)</f>
        <v>54.125</v>
      </c>
      <c r="V387" s="20">
        <f t="shared" ref="V387:V450" si="68">SUM(R387:T387)/3</f>
        <v>52.17499999999999</v>
      </c>
      <c r="W387" s="20">
        <f t="shared" ref="W387:W450" si="69">SUM(R387:U387)/4</f>
        <v>52.662499999999994</v>
      </c>
    </row>
    <row r="388" spans="1:23" ht="13.5" x14ac:dyDescent="0.25">
      <c r="A388" s="3">
        <v>42570</v>
      </c>
      <c r="B388" s="2">
        <v>4.9996</v>
      </c>
      <c r="C388" s="2">
        <v>27.910370777944777</v>
      </c>
      <c r="D388" s="2">
        <v>3.6985969731950341E-2</v>
      </c>
      <c r="E388" s="2">
        <v>7.6914798918607155E-2</v>
      </c>
      <c r="F388" s="2">
        <v>5.0231000000000003</v>
      </c>
      <c r="G388" s="2">
        <v>5.0450999999999997</v>
      </c>
      <c r="H388" s="2">
        <v>5.0909399999999998</v>
      </c>
      <c r="I388" s="2">
        <v>5.1513599999999977</v>
      </c>
      <c r="J388" s="2">
        <v>4.7576964999999998</v>
      </c>
      <c r="K388" s="17" t="s">
        <v>48</v>
      </c>
      <c r="L388" s="17" t="s">
        <v>55</v>
      </c>
      <c r="M388" s="17" t="s">
        <v>47</v>
      </c>
      <c r="N388" s="20">
        <f t="shared" si="60"/>
        <v>50</v>
      </c>
      <c r="O388" s="20">
        <f t="shared" si="61"/>
        <v>100</v>
      </c>
      <c r="P388" s="20">
        <f t="shared" si="62"/>
        <v>50</v>
      </c>
      <c r="Q388" s="20">
        <f t="shared" si="63"/>
        <v>16.5</v>
      </c>
      <c r="R388" s="21">
        <f t="shared" si="64"/>
        <v>62.475000000000001</v>
      </c>
      <c r="S388" s="21">
        <f t="shared" si="65"/>
        <v>51.625</v>
      </c>
      <c r="T388" s="21">
        <f t="shared" si="66"/>
        <v>42.424999999999997</v>
      </c>
      <c r="U388" s="21">
        <f t="shared" si="67"/>
        <v>54.125</v>
      </c>
      <c r="V388" s="20">
        <f t="shared" si="68"/>
        <v>52.17499999999999</v>
      </c>
      <c r="W388" s="20">
        <f t="shared" si="69"/>
        <v>52.662499999999994</v>
      </c>
    </row>
    <row r="389" spans="1:23" ht="13.5" x14ac:dyDescent="0.25">
      <c r="A389" s="3">
        <v>42571</v>
      </c>
      <c r="B389" s="2">
        <v>5.0030999999999999</v>
      </c>
      <c r="C389" s="2">
        <v>29.035007794295382</v>
      </c>
      <c r="D389" s="2">
        <v>3.3483144195949777E-2</v>
      </c>
      <c r="E389" s="2">
        <v>5.9373508803304602E-2</v>
      </c>
      <c r="F389" s="2">
        <v>5.0161999999999995</v>
      </c>
      <c r="G389" s="2">
        <v>5.0389099999999996</v>
      </c>
      <c r="H389" s="2">
        <v>5.0813499999999996</v>
      </c>
      <c r="I389" s="2">
        <v>5.1464859999999977</v>
      </c>
      <c r="J389" s="2">
        <v>4.7617700000000012</v>
      </c>
      <c r="K389" s="17" t="s">
        <v>52</v>
      </c>
      <c r="L389" s="17" t="s">
        <v>55</v>
      </c>
      <c r="M389" s="17" t="s">
        <v>54</v>
      </c>
      <c r="N389" s="20">
        <f t="shared" si="60"/>
        <v>50</v>
      </c>
      <c r="O389" s="20">
        <f t="shared" si="61"/>
        <v>100</v>
      </c>
      <c r="P389" s="20">
        <f t="shared" si="62"/>
        <v>50</v>
      </c>
      <c r="Q389" s="20">
        <f t="shared" si="63"/>
        <v>66.5</v>
      </c>
      <c r="R389" s="21">
        <f t="shared" si="64"/>
        <v>69.974999999999994</v>
      </c>
      <c r="S389" s="21">
        <f t="shared" si="65"/>
        <v>64.125</v>
      </c>
      <c r="T389" s="21">
        <f t="shared" si="66"/>
        <v>64.924999999999997</v>
      </c>
      <c r="U389" s="21">
        <f t="shared" si="67"/>
        <v>66.625</v>
      </c>
      <c r="V389" s="20">
        <f t="shared" si="68"/>
        <v>66.341666666666654</v>
      </c>
      <c r="W389" s="20">
        <f t="shared" si="69"/>
        <v>66.412499999999994</v>
      </c>
    </row>
    <row r="390" spans="1:23" ht="13.5" x14ac:dyDescent="0.25">
      <c r="A390" s="3">
        <v>42572</v>
      </c>
      <c r="B390" s="2">
        <v>4.9168000000000003</v>
      </c>
      <c r="C390" s="2">
        <v>20.530259628231732</v>
      </c>
      <c r="D390" s="2">
        <v>3.7455196619926134E-2</v>
      </c>
      <c r="E390" s="2">
        <v>4.0546810746983561E-2</v>
      </c>
      <c r="F390" s="2">
        <v>4.9920400000000003</v>
      </c>
      <c r="G390" s="2">
        <v>5.0240900000000002</v>
      </c>
      <c r="H390" s="2">
        <v>5.0706899999999999</v>
      </c>
      <c r="I390" s="2">
        <v>5.1411839999999973</v>
      </c>
      <c r="J390" s="2">
        <v>4.7654120000000004</v>
      </c>
      <c r="K390" s="17" t="s">
        <v>52</v>
      </c>
      <c r="L390" s="17" t="s">
        <v>55</v>
      </c>
      <c r="M390" s="17" t="s">
        <v>54</v>
      </c>
      <c r="N390" s="20">
        <f t="shared" si="60"/>
        <v>50</v>
      </c>
      <c r="O390" s="20">
        <f t="shared" si="61"/>
        <v>100</v>
      </c>
      <c r="P390" s="20">
        <f t="shared" si="62"/>
        <v>50</v>
      </c>
      <c r="Q390" s="20">
        <f t="shared" si="63"/>
        <v>66.5</v>
      </c>
      <c r="R390" s="21">
        <f t="shared" si="64"/>
        <v>69.974999999999994</v>
      </c>
      <c r="S390" s="21">
        <f t="shared" si="65"/>
        <v>64.125</v>
      </c>
      <c r="T390" s="21">
        <f t="shared" si="66"/>
        <v>64.924999999999997</v>
      </c>
      <c r="U390" s="21">
        <f t="shared" si="67"/>
        <v>66.625</v>
      </c>
      <c r="V390" s="20">
        <f t="shared" si="68"/>
        <v>66.341666666666654</v>
      </c>
      <c r="W390" s="20">
        <f t="shared" si="69"/>
        <v>66.412499999999994</v>
      </c>
    </row>
    <row r="391" spans="1:23" ht="13.5" x14ac:dyDescent="0.25">
      <c r="A391" s="3">
        <v>42573</v>
      </c>
      <c r="B391" s="2">
        <v>4.9168000000000003</v>
      </c>
      <c r="C391" s="2">
        <v>20.530259628231718</v>
      </c>
      <c r="D391" s="2">
        <v>4.233694485386863E-2</v>
      </c>
      <c r="E391" s="2">
        <v>2.2818642743695813E-2</v>
      </c>
      <c r="F391" s="2">
        <v>4.967880000000001</v>
      </c>
      <c r="G391" s="2">
        <v>5.0089400000000008</v>
      </c>
      <c r="H391" s="2">
        <v>5.0584099999999994</v>
      </c>
      <c r="I391" s="2">
        <v>5.1362719999999982</v>
      </c>
      <c r="J391" s="2">
        <v>4.7690539999999997</v>
      </c>
      <c r="K391" s="17" t="s">
        <v>52</v>
      </c>
      <c r="L391" s="17" t="s">
        <v>55</v>
      </c>
      <c r="M391" s="17" t="s">
        <v>54</v>
      </c>
      <c r="N391" s="20">
        <f t="shared" si="60"/>
        <v>50</v>
      </c>
      <c r="O391" s="20">
        <f t="shared" si="61"/>
        <v>100</v>
      </c>
      <c r="P391" s="20">
        <f t="shared" si="62"/>
        <v>50</v>
      </c>
      <c r="Q391" s="20">
        <f t="shared" si="63"/>
        <v>66.5</v>
      </c>
      <c r="R391" s="21">
        <f t="shared" si="64"/>
        <v>69.974999999999994</v>
      </c>
      <c r="S391" s="21">
        <f t="shared" si="65"/>
        <v>64.125</v>
      </c>
      <c r="T391" s="21">
        <f t="shared" si="66"/>
        <v>64.924999999999997</v>
      </c>
      <c r="U391" s="21">
        <f t="shared" si="67"/>
        <v>66.625</v>
      </c>
      <c r="V391" s="20">
        <f t="shared" si="68"/>
        <v>66.341666666666654</v>
      </c>
      <c r="W391" s="20">
        <f t="shared" si="69"/>
        <v>66.412499999999994</v>
      </c>
    </row>
    <row r="392" spans="1:23" ht="13.5" x14ac:dyDescent="0.25">
      <c r="A392" s="3">
        <v>42577</v>
      </c>
      <c r="B392" s="2">
        <v>4.9202000000000004</v>
      </c>
      <c r="C392" s="2">
        <v>21.579813822211648</v>
      </c>
      <c r="D392" s="2">
        <v>4.7200001790958623E-2</v>
      </c>
      <c r="E392" s="2">
        <v>6.5553749932082076E-3</v>
      </c>
      <c r="F392" s="2">
        <v>4.9513000000000007</v>
      </c>
      <c r="G392" s="2">
        <v>4.9941000000000013</v>
      </c>
      <c r="H392" s="2">
        <v>5.0446749999999998</v>
      </c>
      <c r="I392" s="2">
        <v>5.1307779999999976</v>
      </c>
      <c r="J392" s="2">
        <v>4.7727129999999995</v>
      </c>
      <c r="K392" s="17" t="s">
        <v>52</v>
      </c>
      <c r="L392" s="17" t="s">
        <v>55</v>
      </c>
      <c r="M392" s="17" t="s">
        <v>54</v>
      </c>
      <c r="N392" s="20">
        <f t="shared" si="60"/>
        <v>50</v>
      </c>
      <c r="O392" s="20">
        <f t="shared" si="61"/>
        <v>100</v>
      </c>
      <c r="P392" s="20">
        <f t="shared" si="62"/>
        <v>50</v>
      </c>
      <c r="Q392" s="20">
        <f t="shared" si="63"/>
        <v>66.5</v>
      </c>
      <c r="R392" s="21">
        <f t="shared" si="64"/>
        <v>69.974999999999994</v>
      </c>
      <c r="S392" s="21">
        <f t="shared" si="65"/>
        <v>64.125</v>
      </c>
      <c r="T392" s="21">
        <f t="shared" si="66"/>
        <v>64.924999999999997</v>
      </c>
      <c r="U392" s="21">
        <f t="shared" si="67"/>
        <v>66.625</v>
      </c>
      <c r="V392" s="20">
        <f t="shared" si="68"/>
        <v>66.341666666666654</v>
      </c>
      <c r="W392" s="20">
        <f t="shared" si="69"/>
        <v>66.412499999999994</v>
      </c>
    </row>
    <row r="393" spans="1:23" ht="13.5" x14ac:dyDescent="0.25">
      <c r="A393" s="3">
        <v>42578</v>
      </c>
      <c r="B393" s="2">
        <v>5.0030999999999999</v>
      </c>
      <c r="C393" s="2">
        <v>41.77241090851691</v>
      </c>
      <c r="D393" s="2">
        <v>4.6022624726959727E-2</v>
      </c>
      <c r="E393" s="2">
        <v>-8.1078987908110023E-3</v>
      </c>
      <c r="F393" s="2">
        <v>4.952</v>
      </c>
      <c r="G393" s="2">
        <v>4.9875500000000006</v>
      </c>
      <c r="H393" s="2">
        <v>5.0350849999999996</v>
      </c>
      <c r="I393" s="2">
        <v>5.1275919999999982</v>
      </c>
      <c r="J393" s="2">
        <v>4.7768680000000003</v>
      </c>
      <c r="K393" s="17" t="s">
        <v>52</v>
      </c>
      <c r="L393" s="17" t="s">
        <v>50</v>
      </c>
      <c r="M393" s="17" t="s">
        <v>53</v>
      </c>
      <c r="N393" s="20">
        <f t="shared" si="60"/>
        <v>50</v>
      </c>
      <c r="O393" s="20">
        <f t="shared" si="61"/>
        <v>100</v>
      </c>
      <c r="P393" s="20">
        <f t="shared" si="62"/>
        <v>50</v>
      </c>
      <c r="Q393" s="20">
        <f t="shared" si="63"/>
        <v>100</v>
      </c>
      <c r="R393" s="21">
        <f t="shared" si="64"/>
        <v>75</v>
      </c>
      <c r="S393" s="21">
        <f t="shared" si="65"/>
        <v>72.5</v>
      </c>
      <c r="T393" s="21">
        <f t="shared" si="66"/>
        <v>80</v>
      </c>
      <c r="U393" s="21">
        <f t="shared" si="67"/>
        <v>75</v>
      </c>
      <c r="V393" s="20">
        <f t="shared" si="68"/>
        <v>75.833333333333329</v>
      </c>
      <c r="W393" s="20">
        <f t="shared" si="69"/>
        <v>75.625</v>
      </c>
    </row>
    <row r="394" spans="1:23" ht="13.5" x14ac:dyDescent="0.25">
      <c r="A394" s="3">
        <v>42579</v>
      </c>
      <c r="B394" s="2">
        <v>5.0065</v>
      </c>
      <c r="C394" s="2">
        <v>42.427184043675609</v>
      </c>
      <c r="D394" s="2">
        <v>4.0301060078788531E-2</v>
      </c>
      <c r="E394" s="2">
        <v>-1.6852171921606308E-2</v>
      </c>
      <c r="F394" s="2">
        <v>4.95268</v>
      </c>
      <c r="G394" s="2">
        <v>4.9844400000000011</v>
      </c>
      <c r="H394" s="2">
        <v>5.0289099999999998</v>
      </c>
      <c r="I394" s="2">
        <v>5.1238239999999982</v>
      </c>
      <c r="J394" s="2">
        <v>4.7809585000000006</v>
      </c>
      <c r="K394" s="17" t="s">
        <v>52</v>
      </c>
      <c r="L394" s="17" t="s">
        <v>50</v>
      </c>
      <c r="M394" s="17" t="s">
        <v>53</v>
      </c>
      <c r="N394" s="20">
        <f t="shared" si="60"/>
        <v>50</v>
      </c>
      <c r="O394" s="20">
        <f t="shared" si="61"/>
        <v>100</v>
      </c>
      <c r="P394" s="20">
        <f t="shared" si="62"/>
        <v>50</v>
      </c>
      <c r="Q394" s="20">
        <f t="shared" si="63"/>
        <v>100</v>
      </c>
      <c r="R394" s="21">
        <f t="shared" si="64"/>
        <v>75</v>
      </c>
      <c r="S394" s="21">
        <f t="shared" si="65"/>
        <v>72.5</v>
      </c>
      <c r="T394" s="21">
        <f t="shared" si="66"/>
        <v>80</v>
      </c>
      <c r="U394" s="21">
        <f t="shared" si="67"/>
        <v>75</v>
      </c>
      <c r="V394" s="20">
        <f t="shared" si="68"/>
        <v>75.833333333333329</v>
      </c>
      <c r="W394" s="20">
        <f t="shared" si="69"/>
        <v>75.625</v>
      </c>
    </row>
    <row r="395" spans="1:23" ht="13.5" x14ac:dyDescent="0.25">
      <c r="A395" s="3">
        <v>42580</v>
      </c>
      <c r="B395" s="2">
        <v>5.0065</v>
      </c>
      <c r="C395" s="2">
        <v>42.427184043675609</v>
      </c>
      <c r="D395" s="2">
        <v>3.5713497347842349E-2</v>
      </c>
      <c r="E395" s="2">
        <v>-1.7161811129742993E-2</v>
      </c>
      <c r="F395" s="2">
        <v>4.9706199999999994</v>
      </c>
      <c r="G395" s="2">
        <v>4.9813300000000016</v>
      </c>
      <c r="H395" s="2">
        <v>5.0227349999999999</v>
      </c>
      <c r="I395" s="2">
        <v>5.1207059999999975</v>
      </c>
      <c r="J395" s="2">
        <v>4.7850330000000003</v>
      </c>
      <c r="K395" s="17" t="s">
        <v>52</v>
      </c>
      <c r="L395" s="17" t="s">
        <v>50</v>
      </c>
      <c r="M395" s="17" t="s">
        <v>53</v>
      </c>
      <c r="N395" s="20">
        <f t="shared" si="60"/>
        <v>50</v>
      </c>
      <c r="O395" s="20">
        <f t="shared" si="61"/>
        <v>100</v>
      </c>
      <c r="P395" s="20">
        <f t="shared" si="62"/>
        <v>50</v>
      </c>
      <c r="Q395" s="20">
        <f t="shared" si="63"/>
        <v>100</v>
      </c>
      <c r="R395" s="21">
        <f t="shared" si="64"/>
        <v>75</v>
      </c>
      <c r="S395" s="21">
        <f t="shared" si="65"/>
        <v>72.5</v>
      </c>
      <c r="T395" s="21">
        <f t="shared" si="66"/>
        <v>80</v>
      </c>
      <c r="U395" s="21">
        <f t="shared" si="67"/>
        <v>75</v>
      </c>
      <c r="V395" s="20">
        <f t="shared" si="68"/>
        <v>75.833333333333329</v>
      </c>
      <c r="W395" s="20">
        <f t="shared" si="69"/>
        <v>75.625</v>
      </c>
    </row>
    <row r="396" spans="1:23" ht="13.5" x14ac:dyDescent="0.25">
      <c r="A396" s="3">
        <v>42583</v>
      </c>
      <c r="B396" s="2">
        <v>5.0065</v>
      </c>
      <c r="C396" s="2">
        <v>42.427184043675609</v>
      </c>
      <c r="D396" s="2">
        <v>3.2066677574618119E-2</v>
      </c>
      <c r="E396" s="2">
        <v>-1.4808868362613548E-2</v>
      </c>
      <c r="F396" s="2">
        <v>4.9885599999999997</v>
      </c>
      <c r="G396" s="2">
        <v>4.9782200000000021</v>
      </c>
      <c r="H396" s="2">
        <v>5.0167249999999992</v>
      </c>
      <c r="I396" s="2">
        <v>5.1169379999999975</v>
      </c>
      <c r="J396" s="2">
        <v>4.7892860000000006</v>
      </c>
      <c r="K396" s="17" t="s">
        <v>52</v>
      </c>
      <c r="L396" s="17" t="s">
        <v>50</v>
      </c>
      <c r="M396" s="17" t="s">
        <v>53</v>
      </c>
      <c r="N396" s="20">
        <f t="shared" si="60"/>
        <v>50</v>
      </c>
      <c r="O396" s="20">
        <f t="shared" si="61"/>
        <v>100</v>
      </c>
      <c r="P396" s="20">
        <f t="shared" si="62"/>
        <v>50</v>
      </c>
      <c r="Q396" s="20">
        <f t="shared" si="63"/>
        <v>100</v>
      </c>
      <c r="R396" s="21">
        <f t="shared" si="64"/>
        <v>75</v>
      </c>
      <c r="S396" s="21">
        <f t="shared" si="65"/>
        <v>72.5</v>
      </c>
      <c r="T396" s="21">
        <f t="shared" si="66"/>
        <v>80</v>
      </c>
      <c r="U396" s="21">
        <f t="shared" si="67"/>
        <v>75</v>
      </c>
      <c r="V396" s="20">
        <f t="shared" si="68"/>
        <v>75.833333333333329</v>
      </c>
      <c r="W396" s="20">
        <f t="shared" si="69"/>
        <v>75.625</v>
      </c>
    </row>
    <row r="397" spans="1:23" ht="13.5" x14ac:dyDescent="0.25">
      <c r="A397" s="3">
        <v>42584</v>
      </c>
      <c r="B397" s="2">
        <v>5.0065</v>
      </c>
      <c r="C397" s="2">
        <v>42.427184043675616</v>
      </c>
      <c r="D397" s="2">
        <v>2.3890774019247552E-2</v>
      </c>
      <c r="E397" s="2">
        <v>-1.0590395731286169E-2</v>
      </c>
      <c r="F397" s="2">
        <v>5.005819999999999</v>
      </c>
      <c r="G397" s="2">
        <v>4.9785600000000008</v>
      </c>
      <c r="H397" s="2">
        <v>5.0144500000000001</v>
      </c>
      <c r="I397" s="2">
        <v>5.1131699999999976</v>
      </c>
      <c r="J397" s="2">
        <v>4.7937015000000001</v>
      </c>
      <c r="K397" s="17" t="s">
        <v>52</v>
      </c>
      <c r="L397" s="17" t="s">
        <v>50</v>
      </c>
      <c r="M397" s="17" t="s">
        <v>53</v>
      </c>
      <c r="N397" s="20">
        <f t="shared" si="60"/>
        <v>50</v>
      </c>
      <c r="O397" s="20">
        <f t="shared" si="61"/>
        <v>100</v>
      </c>
      <c r="P397" s="20">
        <f t="shared" si="62"/>
        <v>50</v>
      </c>
      <c r="Q397" s="20">
        <f t="shared" si="63"/>
        <v>100</v>
      </c>
      <c r="R397" s="21">
        <f t="shared" si="64"/>
        <v>75</v>
      </c>
      <c r="S397" s="21">
        <f t="shared" si="65"/>
        <v>72.5</v>
      </c>
      <c r="T397" s="21">
        <f t="shared" si="66"/>
        <v>80</v>
      </c>
      <c r="U397" s="21">
        <f t="shared" si="67"/>
        <v>75</v>
      </c>
      <c r="V397" s="20">
        <f t="shared" si="68"/>
        <v>75.833333333333329</v>
      </c>
      <c r="W397" s="20">
        <f t="shared" si="69"/>
        <v>75.625</v>
      </c>
    </row>
    <row r="398" spans="1:23" ht="13.5" x14ac:dyDescent="0.25">
      <c r="A398" s="3">
        <v>42585</v>
      </c>
      <c r="B398" s="2">
        <v>5.0065</v>
      </c>
      <c r="C398" s="2">
        <v>42.427184043675624</v>
      </c>
      <c r="D398" s="2">
        <v>1.6635684065390066E-2</v>
      </c>
      <c r="E398" s="2">
        <v>-5.1133789680721763E-3</v>
      </c>
      <c r="F398" s="2">
        <v>5.0065</v>
      </c>
      <c r="G398" s="2">
        <v>4.9792500000000013</v>
      </c>
      <c r="H398" s="2">
        <v>5.0121750000000009</v>
      </c>
      <c r="I398" s="2">
        <v>5.1100519999999969</v>
      </c>
      <c r="J398" s="2">
        <v>4.7980844999999999</v>
      </c>
      <c r="K398" s="17" t="s">
        <v>52</v>
      </c>
      <c r="L398" s="17" t="s">
        <v>55</v>
      </c>
      <c r="M398" s="17" t="s">
        <v>53</v>
      </c>
      <c r="N398" s="20">
        <f t="shared" si="60"/>
        <v>50</v>
      </c>
      <c r="O398" s="20">
        <f t="shared" si="61"/>
        <v>100</v>
      </c>
      <c r="P398" s="20">
        <f t="shared" si="62"/>
        <v>50</v>
      </c>
      <c r="Q398" s="20">
        <f t="shared" si="63"/>
        <v>83.5</v>
      </c>
      <c r="R398" s="21">
        <f t="shared" si="64"/>
        <v>72.525000000000006</v>
      </c>
      <c r="S398" s="21">
        <f t="shared" si="65"/>
        <v>68.375</v>
      </c>
      <c r="T398" s="21">
        <f t="shared" si="66"/>
        <v>72.575000000000003</v>
      </c>
      <c r="U398" s="21">
        <f t="shared" si="67"/>
        <v>70.875</v>
      </c>
      <c r="V398" s="20">
        <f t="shared" si="68"/>
        <v>71.158333333333346</v>
      </c>
      <c r="W398" s="20">
        <f t="shared" si="69"/>
        <v>71.087500000000006</v>
      </c>
    </row>
    <row r="399" spans="1:23" ht="13.5" x14ac:dyDescent="0.25">
      <c r="A399" s="3">
        <v>42586</v>
      </c>
      <c r="B399" s="2">
        <v>5.0065</v>
      </c>
      <c r="C399" s="2">
        <v>42.427184043675624</v>
      </c>
      <c r="D399" s="2">
        <v>1.1221745394243143E-2</v>
      </c>
      <c r="E399" s="2">
        <v>1.4358694297467202E-3</v>
      </c>
      <c r="F399" s="2">
        <v>5.0065</v>
      </c>
      <c r="G399" s="2">
        <v>4.9795900000000008</v>
      </c>
      <c r="H399" s="2">
        <v>5.0092500000000006</v>
      </c>
      <c r="I399" s="2">
        <v>5.1062839999999969</v>
      </c>
      <c r="J399" s="2">
        <v>4.8028244999999998</v>
      </c>
      <c r="K399" s="17" t="s">
        <v>55</v>
      </c>
      <c r="L399" s="17" t="s">
        <v>55</v>
      </c>
      <c r="M399" s="17" t="s">
        <v>55</v>
      </c>
      <c r="N399" s="20">
        <f t="shared" si="60"/>
        <v>50</v>
      </c>
      <c r="O399" s="20">
        <f t="shared" si="61"/>
        <v>100</v>
      </c>
      <c r="P399" s="20">
        <f t="shared" si="62"/>
        <v>50</v>
      </c>
      <c r="Q399" s="20">
        <f t="shared" si="63"/>
        <v>33</v>
      </c>
      <c r="R399" s="21">
        <f t="shared" si="64"/>
        <v>64.95</v>
      </c>
      <c r="S399" s="21">
        <f t="shared" si="65"/>
        <v>55.75</v>
      </c>
      <c r="T399" s="21">
        <f t="shared" si="66"/>
        <v>49.85</v>
      </c>
      <c r="U399" s="21">
        <f t="shared" si="67"/>
        <v>58.25</v>
      </c>
      <c r="V399" s="20">
        <f t="shared" si="68"/>
        <v>56.85</v>
      </c>
      <c r="W399" s="20">
        <f t="shared" si="69"/>
        <v>57.2</v>
      </c>
    </row>
    <row r="400" spans="1:23" ht="13.5" x14ac:dyDescent="0.25">
      <c r="A400" s="3">
        <v>42587</v>
      </c>
      <c r="B400" s="2">
        <v>5.0065</v>
      </c>
      <c r="C400" s="2">
        <v>42.427184043675624</v>
      </c>
      <c r="D400" s="2">
        <v>-6.4634971018877607E-3</v>
      </c>
      <c r="E400" s="2">
        <v>8.0695511425211957E-3</v>
      </c>
      <c r="F400" s="2">
        <v>5.0065</v>
      </c>
      <c r="G400" s="2">
        <v>4.9885600000000005</v>
      </c>
      <c r="H400" s="2">
        <v>5.0063250000000012</v>
      </c>
      <c r="I400" s="2">
        <v>5.1031659999999972</v>
      </c>
      <c r="J400" s="2">
        <v>4.8070934999999997</v>
      </c>
      <c r="K400" s="17" t="s">
        <v>55</v>
      </c>
      <c r="L400" s="17" t="s">
        <v>55</v>
      </c>
      <c r="M400" s="17" t="s">
        <v>55</v>
      </c>
      <c r="N400" s="20">
        <f t="shared" si="60"/>
        <v>50</v>
      </c>
      <c r="O400" s="20">
        <f t="shared" si="61"/>
        <v>100</v>
      </c>
      <c r="P400" s="20">
        <f t="shared" si="62"/>
        <v>50</v>
      </c>
      <c r="Q400" s="20">
        <f t="shared" si="63"/>
        <v>33</v>
      </c>
      <c r="R400" s="21">
        <f t="shared" si="64"/>
        <v>64.95</v>
      </c>
      <c r="S400" s="21">
        <f t="shared" si="65"/>
        <v>55.75</v>
      </c>
      <c r="T400" s="21">
        <f t="shared" si="66"/>
        <v>49.85</v>
      </c>
      <c r="U400" s="21">
        <f t="shared" si="67"/>
        <v>58.25</v>
      </c>
      <c r="V400" s="20">
        <f t="shared" si="68"/>
        <v>56.85</v>
      </c>
      <c r="W400" s="20">
        <f t="shared" si="69"/>
        <v>57.2</v>
      </c>
    </row>
    <row r="401" spans="1:23" ht="13.5" x14ac:dyDescent="0.25">
      <c r="A401" s="3">
        <v>42590</v>
      </c>
      <c r="B401" s="2">
        <v>5.0065</v>
      </c>
      <c r="C401" s="2">
        <v>42.427184043675624</v>
      </c>
      <c r="D401" s="2">
        <v>-2.1268020458094838E-2</v>
      </c>
      <c r="E401" s="2">
        <v>1.3865454920427144E-2</v>
      </c>
      <c r="F401" s="2">
        <v>5.0065</v>
      </c>
      <c r="G401" s="2">
        <v>4.9975300000000002</v>
      </c>
      <c r="H401" s="2">
        <v>5.0032350000000019</v>
      </c>
      <c r="I401" s="2">
        <v>5.1000479999999966</v>
      </c>
      <c r="J401" s="2">
        <v>4.8114924999999999</v>
      </c>
      <c r="K401" s="17" t="s">
        <v>55</v>
      </c>
      <c r="L401" s="17" t="s">
        <v>55</v>
      </c>
      <c r="M401" s="17" t="s">
        <v>55</v>
      </c>
      <c r="N401" s="20">
        <f t="shared" si="60"/>
        <v>50</v>
      </c>
      <c r="O401" s="20">
        <f t="shared" si="61"/>
        <v>100</v>
      </c>
      <c r="P401" s="20">
        <f t="shared" si="62"/>
        <v>50</v>
      </c>
      <c r="Q401" s="20">
        <f t="shared" si="63"/>
        <v>33</v>
      </c>
      <c r="R401" s="21">
        <f t="shared" si="64"/>
        <v>64.95</v>
      </c>
      <c r="S401" s="21">
        <f t="shared" si="65"/>
        <v>55.75</v>
      </c>
      <c r="T401" s="21">
        <f t="shared" si="66"/>
        <v>49.85</v>
      </c>
      <c r="U401" s="21">
        <f t="shared" si="67"/>
        <v>58.25</v>
      </c>
      <c r="V401" s="20">
        <f t="shared" si="68"/>
        <v>56.85</v>
      </c>
      <c r="W401" s="20">
        <f t="shared" si="69"/>
        <v>57.2</v>
      </c>
    </row>
    <row r="402" spans="1:23" ht="13.5" x14ac:dyDescent="0.25">
      <c r="A402" s="3">
        <v>42591</v>
      </c>
      <c r="B402" s="2">
        <v>5.0065</v>
      </c>
      <c r="C402" s="2">
        <v>42.427184043675624</v>
      </c>
      <c r="D402" s="2">
        <v>-3.312378068921884E-2</v>
      </c>
      <c r="E402" s="2">
        <v>1.9179626108245189E-2</v>
      </c>
      <c r="F402" s="2">
        <v>5.0065</v>
      </c>
      <c r="G402" s="2">
        <v>5.0061600000000004</v>
      </c>
      <c r="H402" s="2">
        <v>5.0001300000000013</v>
      </c>
      <c r="I402" s="2">
        <v>5.0969299999999969</v>
      </c>
      <c r="J402" s="2">
        <v>4.8159080000000003</v>
      </c>
      <c r="K402" s="17" t="s">
        <v>55</v>
      </c>
      <c r="L402" s="17" t="s">
        <v>55</v>
      </c>
      <c r="M402" s="17" t="s">
        <v>55</v>
      </c>
      <c r="N402" s="20">
        <f t="shared" si="60"/>
        <v>50</v>
      </c>
      <c r="O402" s="20">
        <f t="shared" si="61"/>
        <v>100</v>
      </c>
      <c r="P402" s="20">
        <f t="shared" si="62"/>
        <v>50</v>
      </c>
      <c r="Q402" s="20">
        <f t="shared" si="63"/>
        <v>33</v>
      </c>
      <c r="R402" s="21">
        <f t="shared" si="64"/>
        <v>64.95</v>
      </c>
      <c r="S402" s="21">
        <f t="shared" si="65"/>
        <v>55.75</v>
      </c>
      <c r="T402" s="21">
        <f t="shared" si="66"/>
        <v>49.85</v>
      </c>
      <c r="U402" s="21">
        <f t="shared" si="67"/>
        <v>58.25</v>
      </c>
      <c r="V402" s="20">
        <f t="shared" si="68"/>
        <v>56.85</v>
      </c>
      <c r="W402" s="20">
        <f t="shared" si="69"/>
        <v>57.2</v>
      </c>
    </row>
    <row r="403" spans="1:23" ht="13.5" x14ac:dyDescent="0.25">
      <c r="A403" s="3">
        <v>42592</v>
      </c>
      <c r="B403" s="2">
        <v>5.0065</v>
      </c>
      <c r="C403" s="2">
        <v>42.427184043675624</v>
      </c>
      <c r="D403" s="2">
        <v>-3.02646323724165E-2</v>
      </c>
      <c r="E403" s="2">
        <v>2.4910362479647837E-2</v>
      </c>
      <c r="F403" s="2">
        <v>5.0065</v>
      </c>
      <c r="G403" s="2">
        <v>5.0065000000000008</v>
      </c>
      <c r="H403" s="2">
        <v>4.9970250000000016</v>
      </c>
      <c r="I403" s="2">
        <v>5.0932279999999954</v>
      </c>
      <c r="J403" s="2">
        <v>4.8203234999999998</v>
      </c>
      <c r="K403" s="17" t="s">
        <v>55</v>
      </c>
      <c r="L403" s="17" t="s">
        <v>55</v>
      </c>
      <c r="M403" s="17" t="s">
        <v>55</v>
      </c>
      <c r="N403" s="20">
        <f t="shared" si="60"/>
        <v>50</v>
      </c>
      <c r="O403" s="20">
        <f t="shared" si="61"/>
        <v>100</v>
      </c>
      <c r="P403" s="20">
        <f t="shared" si="62"/>
        <v>50</v>
      </c>
      <c r="Q403" s="20">
        <f t="shared" si="63"/>
        <v>33</v>
      </c>
      <c r="R403" s="21">
        <f t="shared" si="64"/>
        <v>64.95</v>
      </c>
      <c r="S403" s="21">
        <f t="shared" si="65"/>
        <v>55.75</v>
      </c>
      <c r="T403" s="21">
        <f t="shared" si="66"/>
        <v>49.85</v>
      </c>
      <c r="U403" s="21">
        <f t="shared" si="67"/>
        <v>58.25</v>
      </c>
      <c r="V403" s="20">
        <f t="shared" si="68"/>
        <v>56.85</v>
      </c>
      <c r="W403" s="20">
        <f t="shared" si="69"/>
        <v>57.2</v>
      </c>
    </row>
    <row r="404" spans="1:23" ht="13.5" x14ac:dyDescent="0.25">
      <c r="A404" s="3">
        <v>42593</v>
      </c>
      <c r="B404" s="2">
        <v>5.0720999999999998</v>
      </c>
      <c r="C404" s="2">
        <v>60.437391580697231</v>
      </c>
      <c r="D404" s="2">
        <v>-3.2054591584352643E-2</v>
      </c>
      <c r="E404" s="2">
        <v>2.9219191446979487E-2</v>
      </c>
      <c r="F404" s="2">
        <v>5.0196199999999997</v>
      </c>
      <c r="G404" s="2">
        <v>5.0130600000000003</v>
      </c>
      <c r="H404" s="2">
        <v>4.998750000000002</v>
      </c>
      <c r="I404" s="2">
        <v>5.0914219999999961</v>
      </c>
      <c r="J404" s="2">
        <v>4.8249204999999993</v>
      </c>
      <c r="K404" s="17" t="s">
        <v>52</v>
      </c>
      <c r="L404" s="17" t="s">
        <v>55</v>
      </c>
      <c r="M404" s="17" t="s">
        <v>53</v>
      </c>
      <c r="N404" s="20">
        <f t="shared" si="60"/>
        <v>50</v>
      </c>
      <c r="O404" s="20">
        <f t="shared" si="61"/>
        <v>100</v>
      </c>
      <c r="P404" s="20">
        <f t="shared" si="62"/>
        <v>50</v>
      </c>
      <c r="Q404" s="20">
        <f t="shared" si="63"/>
        <v>83.5</v>
      </c>
      <c r="R404" s="21">
        <f t="shared" si="64"/>
        <v>72.525000000000006</v>
      </c>
      <c r="S404" s="21">
        <f t="shared" si="65"/>
        <v>68.375</v>
      </c>
      <c r="T404" s="21">
        <f t="shared" si="66"/>
        <v>72.575000000000003</v>
      </c>
      <c r="U404" s="21">
        <f t="shared" si="67"/>
        <v>70.875</v>
      </c>
      <c r="V404" s="20">
        <f t="shared" si="68"/>
        <v>71.158333333333346</v>
      </c>
      <c r="W404" s="20">
        <f t="shared" si="69"/>
        <v>71.087500000000006</v>
      </c>
    </row>
    <row r="405" spans="1:23" ht="13.5" x14ac:dyDescent="0.25">
      <c r="A405" s="3">
        <v>42594</v>
      </c>
      <c r="B405" s="2">
        <v>5.0376000000000003</v>
      </c>
      <c r="C405" s="2">
        <v>51.34106475728786</v>
      </c>
      <c r="D405" s="2">
        <v>-3.1283709581346741E-2</v>
      </c>
      <c r="E405" s="2">
        <v>3.2529395243222584E-2</v>
      </c>
      <c r="F405" s="2">
        <v>5.0258400000000005</v>
      </c>
      <c r="G405" s="2">
        <v>5.0161699999999998</v>
      </c>
      <c r="H405" s="2">
        <v>4.998750000000002</v>
      </c>
      <c r="I405" s="2">
        <v>5.0889259999999963</v>
      </c>
      <c r="J405" s="2">
        <v>4.8293289999999995</v>
      </c>
      <c r="K405" s="17" t="s">
        <v>52</v>
      </c>
      <c r="L405" s="17" t="s">
        <v>55</v>
      </c>
      <c r="M405" s="17" t="s">
        <v>53</v>
      </c>
      <c r="N405" s="20">
        <f t="shared" si="60"/>
        <v>50</v>
      </c>
      <c r="O405" s="20">
        <f t="shared" si="61"/>
        <v>100</v>
      </c>
      <c r="P405" s="20">
        <f t="shared" si="62"/>
        <v>50</v>
      </c>
      <c r="Q405" s="20">
        <f t="shared" si="63"/>
        <v>83.5</v>
      </c>
      <c r="R405" s="21">
        <f t="shared" si="64"/>
        <v>72.525000000000006</v>
      </c>
      <c r="S405" s="21">
        <f t="shared" si="65"/>
        <v>68.375</v>
      </c>
      <c r="T405" s="21">
        <f t="shared" si="66"/>
        <v>72.575000000000003</v>
      </c>
      <c r="U405" s="21">
        <f t="shared" si="67"/>
        <v>70.875</v>
      </c>
      <c r="V405" s="20">
        <f t="shared" si="68"/>
        <v>71.158333333333346</v>
      </c>
      <c r="W405" s="20">
        <f t="shared" si="69"/>
        <v>71.087500000000006</v>
      </c>
    </row>
    <row r="406" spans="1:23" ht="13.5" x14ac:dyDescent="0.25">
      <c r="A406" s="3">
        <v>42597</v>
      </c>
      <c r="B406" s="2">
        <v>5.0376000000000003</v>
      </c>
      <c r="C406" s="2">
        <v>51.34106475728786</v>
      </c>
      <c r="D406" s="2">
        <v>-3.0677648643592015E-2</v>
      </c>
      <c r="E406" s="2">
        <v>3.5810001308169748E-2</v>
      </c>
      <c r="F406" s="2">
        <v>5.0320600000000004</v>
      </c>
      <c r="G406" s="2">
        <v>5.0192799999999993</v>
      </c>
      <c r="H406" s="2">
        <v>4.998750000000002</v>
      </c>
      <c r="I406" s="2">
        <v>5.0857799999999962</v>
      </c>
      <c r="J406" s="2">
        <v>4.833899999999999</v>
      </c>
      <c r="K406" s="17" t="s">
        <v>52</v>
      </c>
      <c r="L406" s="17" t="s">
        <v>55</v>
      </c>
      <c r="M406" s="17" t="s">
        <v>53</v>
      </c>
      <c r="N406" s="20">
        <f t="shared" si="60"/>
        <v>50</v>
      </c>
      <c r="O406" s="20">
        <f t="shared" si="61"/>
        <v>100</v>
      </c>
      <c r="P406" s="20">
        <f t="shared" si="62"/>
        <v>50</v>
      </c>
      <c r="Q406" s="20">
        <f t="shared" si="63"/>
        <v>83.5</v>
      </c>
      <c r="R406" s="21">
        <f t="shared" si="64"/>
        <v>72.525000000000006</v>
      </c>
      <c r="S406" s="21">
        <f t="shared" si="65"/>
        <v>68.375</v>
      </c>
      <c r="T406" s="21">
        <f t="shared" si="66"/>
        <v>72.575000000000003</v>
      </c>
      <c r="U406" s="21">
        <f t="shared" si="67"/>
        <v>70.875</v>
      </c>
      <c r="V406" s="20">
        <f t="shared" si="68"/>
        <v>71.158333333333346</v>
      </c>
      <c r="W406" s="20">
        <f t="shared" si="69"/>
        <v>71.087500000000006</v>
      </c>
    </row>
    <row r="407" spans="1:23" ht="13.5" x14ac:dyDescent="0.25">
      <c r="A407" s="3">
        <v>42598</v>
      </c>
      <c r="B407" s="2">
        <v>5.0030999999999999</v>
      </c>
      <c r="C407" s="2">
        <v>43.711116244236429</v>
      </c>
      <c r="D407" s="2">
        <v>-2.7652072140865513E-2</v>
      </c>
      <c r="E407" s="2">
        <v>3.9138235140847091E-2</v>
      </c>
      <c r="F407" s="2">
        <v>5.0313800000000004</v>
      </c>
      <c r="G407" s="2">
        <v>5.0189399999999988</v>
      </c>
      <c r="H407" s="2">
        <v>4.9987500000000011</v>
      </c>
      <c r="I407" s="2">
        <v>5.0807099999999954</v>
      </c>
      <c r="J407" s="2">
        <v>4.8383794999999994</v>
      </c>
      <c r="K407" s="17" t="s">
        <v>48</v>
      </c>
      <c r="L407" s="17" t="s">
        <v>55</v>
      </c>
      <c r="M407" s="17" t="s">
        <v>47</v>
      </c>
      <c r="N407" s="20">
        <f t="shared" si="60"/>
        <v>50</v>
      </c>
      <c r="O407" s="20">
        <f t="shared" si="61"/>
        <v>100</v>
      </c>
      <c r="P407" s="20">
        <f t="shared" si="62"/>
        <v>50</v>
      </c>
      <c r="Q407" s="20">
        <f t="shared" si="63"/>
        <v>16.5</v>
      </c>
      <c r="R407" s="21">
        <f t="shared" si="64"/>
        <v>62.475000000000001</v>
      </c>
      <c r="S407" s="21">
        <f t="shared" si="65"/>
        <v>51.625</v>
      </c>
      <c r="T407" s="21">
        <f t="shared" si="66"/>
        <v>42.424999999999997</v>
      </c>
      <c r="U407" s="21">
        <f t="shared" si="67"/>
        <v>54.125</v>
      </c>
      <c r="V407" s="20">
        <f t="shared" si="68"/>
        <v>52.17499999999999</v>
      </c>
      <c r="W407" s="20">
        <f t="shared" si="69"/>
        <v>52.662499999999994</v>
      </c>
    </row>
    <row r="408" spans="1:23" ht="13.5" x14ac:dyDescent="0.25">
      <c r="A408" s="3">
        <v>42599</v>
      </c>
      <c r="B408" s="2">
        <v>5.0030999999999999</v>
      </c>
      <c r="C408" s="2">
        <v>43.711116244236429</v>
      </c>
      <c r="D408" s="2">
        <v>-2.4927736451938465E-2</v>
      </c>
      <c r="E408" s="2">
        <v>4.3210195521292828E-2</v>
      </c>
      <c r="F408" s="2">
        <v>5.0307000000000004</v>
      </c>
      <c r="G408" s="2">
        <v>5.0185999999999993</v>
      </c>
      <c r="H408" s="2">
        <v>4.9989250000000016</v>
      </c>
      <c r="I408" s="2">
        <v>5.0768739999999957</v>
      </c>
      <c r="J408" s="2">
        <v>4.8427129999999998</v>
      </c>
      <c r="K408" s="17" t="s">
        <v>48</v>
      </c>
      <c r="L408" s="17" t="s">
        <v>55</v>
      </c>
      <c r="M408" s="17" t="s">
        <v>47</v>
      </c>
      <c r="N408" s="20">
        <f t="shared" si="60"/>
        <v>50</v>
      </c>
      <c r="O408" s="20">
        <f t="shared" si="61"/>
        <v>100</v>
      </c>
      <c r="P408" s="20">
        <f t="shared" si="62"/>
        <v>50</v>
      </c>
      <c r="Q408" s="20">
        <f t="shared" si="63"/>
        <v>16.5</v>
      </c>
      <c r="R408" s="21">
        <f t="shared" si="64"/>
        <v>62.475000000000001</v>
      </c>
      <c r="S408" s="21">
        <f t="shared" si="65"/>
        <v>51.625</v>
      </c>
      <c r="T408" s="21">
        <f t="shared" si="66"/>
        <v>42.424999999999997</v>
      </c>
      <c r="U408" s="21">
        <f t="shared" si="67"/>
        <v>54.125</v>
      </c>
      <c r="V408" s="20">
        <f t="shared" si="68"/>
        <v>52.17499999999999</v>
      </c>
      <c r="W408" s="20">
        <f t="shared" si="69"/>
        <v>52.662499999999994</v>
      </c>
    </row>
    <row r="409" spans="1:23" ht="13.5" x14ac:dyDescent="0.25">
      <c r="A409" s="3">
        <v>42600</v>
      </c>
      <c r="B409" s="2">
        <v>5.0030999999999999</v>
      </c>
      <c r="C409" s="2">
        <v>43.711116244236429</v>
      </c>
      <c r="D409" s="2">
        <v>-2.2470462206174879E-2</v>
      </c>
      <c r="E409" s="2">
        <v>4.9150439699720869E-2</v>
      </c>
      <c r="F409" s="2">
        <v>5.0169000000000006</v>
      </c>
      <c r="G409" s="2">
        <v>5.0182600000000006</v>
      </c>
      <c r="H409" s="2">
        <v>4.9989250000000016</v>
      </c>
      <c r="I409" s="2">
        <v>5.0730379999999951</v>
      </c>
      <c r="J409" s="2">
        <v>4.8471114999999996</v>
      </c>
      <c r="K409" s="17" t="s">
        <v>48</v>
      </c>
      <c r="L409" s="17" t="s">
        <v>55</v>
      </c>
      <c r="M409" s="17" t="s">
        <v>47</v>
      </c>
      <c r="N409" s="20">
        <f t="shared" si="60"/>
        <v>50</v>
      </c>
      <c r="O409" s="20">
        <f t="shared" si="61"/>
        <v>100</v>
      </c>
      <c r="P409" s="20">
        <f t="shared" si="62"/>
        <v>50</v>
      </c>
      <c r="Q409" s="20">
        <f t="shared" si="63"/>
        <v>16.5</v>
      </c>
      <c r="R409" s="21">
        <f t="shared" si="64"/>
        <v>62.475000000000001</v>
      </c>
      <c r="S409" s="21">
        <f t="shared" si="65"/>
        <v>51.625</v>
      </c>
      <c r="T409" s="21">
        <f t="shared" si="66"/>
        <v>42.424999999999997</v>
      </c>
      <c r="U409" s="21">
        <f t="shared" si="67"/>
        <v>54.125</v>
      </c>
      <c r="V409" s="20">
        <f t="shared" si="68"/>
        <v>52.17499999999999</v>
      </c>
      <c r="W409" s="20">
        <f t="shared" si="69"/>
        <v>52.662499999999994</v>
      </c>
    </row>
    <row r="410" spans="1:23" ht="13.5" x14ac:dyDescent="0.25">
      <c r="A410" s="3">
        <v>42601</v>
      </c>
      <c r="B410" s="2">
        <v>5.0030999999999999</v>
      </c>
      <c r="C410" s="2">
        <v>43.711116244236429</v>
      </c>
      <c r="D410" s="2">
        <v>-2.0250427259139947E-2</v>
      </c>
      <c r="E410" s="2">
        <v>5.8309263909240794E-2</v>
      </c>
      <c r="F410" s="2">
        <v>5.01</v>
      </c>
      <c r="G410" s="2">
        <v>5.017920000000001</v>
      </c>
      <c r="H410" s="2">
        <v>5.0032400000000008</v>
      </c>
      <c r="I410" s="2">
        <v>5.0672539999999948</v>
      </c>
      <c r="J410" s="2">
        <v>4.8515100000000002</v>
      </c>
      <c r="K410" s="17" t="s">
        <v>48</v>
      </c>
      <c r="L410" s="17" t="s">
        <v>55</v>
      </c>
      <c r="M410" s="17" t="s">
        <v>47</v>
      </c>
      <c r="N410" s="20">
        <f t="shared" si="60"/>
        <v>50</v>
      </c>
      <c r="O410" s="20">
        <f t="shared" si="61"/>
        <v>100</v>
      </c>
      <c r="P410" s="20">
        <f t="shared" si="62"/>
        <v>50</v>
      </c>
      <c r="Q410" s="20">
        <f t="shared" si="63"/>
        <v>16.5</v>
      </c>
      <c r="R410" s="21">
        <f t="shared" si="64"/>
        <v>62.475000000000001</v>
      </c>
      <c r="S410" s="21">
        <f t="shared" si="65"/>
        <v>51.625</v>
      </c>
      <c r="T410" s="21">
        <f t="shared" si="66"/>
        <v>42.424999999999997</v>
      </c>
      <c r="U410" s="21">
        <f t="shared" si="67"/>
        <v>54.125</v>
      </c>
      <c r="V410" s="20">
        <f t="shared" si="68"/>
        <v>52.17499999999999</v>
      </c>
      <c r="W410" s="20">
        <f t="shared" si="69"/>
        <v>52.662499999999994</v>
      </c>
    </row>
    <row r="411" spans="1:23" ht="13.5" x14ac:dyDescent="0.25">
      <c r="A411" s="3">
        <v>42604</v>
      </c>
      <c r="B411" s="2">
        <v>5.0065</v>
      </c>
      <c r="C411" s="2">
        <v>44.798557285974212</v>
      </c>
      <c r="D411" s="2">
        <v>-1.8493414952954979E-2</v>
      </c>
      <c r="E411" s="2">
        <v>6.7697597606674223E-2</v>
      </c>
      <c r="F411" s="2">
        <v>5.0037799999999999</v>
      </c>
      <c r="G411" s="2">
        <v>5.017920000000001</v>
      </c>
      <c r="H411" s="2">
        <v>5.0077250000000015</v>
      </c>
      <c r="I411" s="2">
        <v>5.0634859999999948</v>
      </c>
      <c r="J411" s="2">
        <v>4.8559254999999997</v>
      </c>
      <c r="K411" s="17" t="s">
        <v>48</v>
      </c>
      <c r="L411" s="17" t="s">
        <v>55</v>
      </c>
      <c r="M411" s="17" t="s">
        <v>47</v>
      </c>
      <c r="N411" s="20">
        <f t="shared" si="60"/>
        <v>50</v>
      </c>
      <c r="O411" s="20">
        <f t="shared" si="61"/>
        <v>100</v>
      </c>
      <c r="P411" s="20">
        <f t="shared" si="62"/>
        <v>50</v>
      </c>
      <c r="Q411" s="20">
        <f t="shared" si="63"/>
        <v>16.5</v>
      </c>
      <c r="R411" s="21">
        <f t="shared" si="64"/>
        <v>62.475000000000001</v>
      </c>
      <c r="S411" s="21">
        <f t="shared" si="65"/>
        <v>51.625</v>
      </c>
      <c r="T411" s="21">
        <f t="shared" si="66"/>
        <v>42.424999999999997</v>
      </c>
      <c r="U411" s="21">
        <f t="shared" si="67"/>
        <v>54.125</v>
      </c>
      <c r="V411" s="20">
        <f t="shared" si="68"/>
        <v>52.17499999999999</v>
      </c>
      <c r="W411" s="20">
        <f t="shared" si="69"/>
        <v>52.662499999999994</v>
      </c>
    </row>
    <row r="412" spans="1:23" ht="13.5" x14ac:dyDescent="0.25">
      <c r="A412" s="3">
        <v>42605</v>
      </c>
      <c r="B412" s="2">
        <v>5.0065</v>
      </c>
      <c r="C412" s="2">
        <v>44.798557285974212</v>
      </c>
      <c r="D412" s="2">
        <v>-1.6906087192235297E-2</v>
      </c>
      <c r="E412" s="2">
        <v>7.8830400447192667E-2</v>
      </c>
      <c r="F412" s="2">
        <v>5.0044599999999999</v>
      </c>
      <c r="G412" s="2">
        <v>5.017920000000001</v>
      </c>
      <c r="H412" s="2">
        <v>5.0120400000000007</v>
      </c>
      <c r="I412" s="2">
        <v>5.0597179999999948</v>
      </c>
      <c r="J412" s="2">
        <v>4.8604219999999989</v>
      </c>
      <c r="K412" s="17" t="s">
        <v>52</v>
      </c>
      <c r="L412" s="17" t="s">
        <v>55</v>
      </c>
      <c r="M412" s="17" t="s">
        <v>53</v>
      </c>
      <c r="N412" s="20">
        <f t="shared" si="60"/>
        <v>50</v>
      </c>
      <c r="O412" s="20">
        <f t="shared" si="61"/>
        <v>100</v>
      </c>
      <c r="P412" s="20">
        <f t="shared" si="62"/>
        <v>50</v>
      </c>
      <c r="Q412" s="20">
        <f t="shared" si="63"/>
        <v>83.5</v>
      </c>
      <c r="R412" s="21">
        <f t="shared" si="64"/>
        <v>72.525000000000006</v>
      </c>
      <c r="S412" s="21">
        <f t="shared" si="65"/>
        <v>68.375</v>
      </c>
      <c r="T412" s="21">
        <f t="shared" si="66"/>
        <v>72.575000000000003</v>
      </c>
      <c r="U412" s="21">
        <f t="shared" si="67"/>
        <v>70.875</v>
      </c>
      <c r="V412" s="20">
        <f t="shared" si="68"/>
        <v>71.158333333333346</v>
      </c>
      <c r="W412" s="20">
        <f t="shared" si="69"/>
        <v>71.087500000000006</v>
      </c>
    </row>
    <row r="413" spans="1:23" ht="13.5" x14ac:dyDescent="0.25">
      <c r="A413" s="3">
        <v>42606</v>
      </c>
      <c r="B413" s="2">
        <v>5.0133999999999999</v>
      </c>
      <c r="C413" s="2">
        <v>47.199388221632226</v>
      </c>
      <c r="D413" s="2">
        <v>-1.598090348007819E-2</v>
      </c>
      <c r="E413" s="2">
        <v>8.8978688526615446E-2</v>
      </c>
      <c r="F413" s="2">
        <v>5.0065200000000001</v>
      </c>
      <c r="G413" s="2">
        <v>5.0186100000000007</v>
      </c>
      <c r="H413" s="2">
        <v>5.0125550000000008</v>
      </c>
      <c r="I413" s="2">
        <v>5.0560879999999955</v>
      </c>
      <c r="J413" s="2">
        <v>4.8648719999999992</v>
      </c>
      <c r="K413" s="17" t="s">
        <v>52</v>
      </c>
      <c r="L413" s="17" t="s">
        <v>55</v>
      </c>
      <c r="M413" s="17" t="s">
        <v>53</v>
      </c>
      <c r="N413" s="20">
        <f t="shared" si="60"/>
        <v>50</v>
      </c>
      <c r="O413" s="20">
        <f t="shared" si="61"/>
        <v>100</v>
      </c>
      <c r="P413" s="20">
        <f t="shared" si="62"/>
        <v>50</v>
      </c>
      <c r="Q413" s="20">
        <f t="shared" si="63"/>
        <v>83.5</v>
      </c>
      <c r="R413" s="21">
        <f t="shared" si="64"/>
        <v>72.525000000000006</v>
      </c>
      <c r="S413" s="21">
        <f t="shared" si="65"/>
        <v>68.375</v>
      </c>
      <c r="T413" s="21">
        <f t="shared" si="66"/>
        <v>72.575000000000003</v>
      </c>
      <c r="U413" s="21">
        <f t="shared" si="67"/>
        <v>70.875</v>
      </c>
      <c r="V413" s="20">
        <f t="shared" si="68"/>
        <v>71.158333333333346</v>
      </c>
      <c r="W413" s="20">
        <f t="shared" si="69"/>
        <v>71.087500000000006</v>
      </c>
    </row>
    <row r="414" spans="1:23" ht="13.5" x14ac:dyDescent="0.25">
      <c r="A414" s="3">
        <v>42607</v>
      </c>
      <c r="B414" s="2">
        <v>5.1618000000000004</v>
      </c>
      <c r="C414" s="2">
        <v>73.696367676347506</v>
      </c>
      <c r="D414" s="2">
        <v>-1.6052843267076788E-2</v>
      </c>
      <c r="E414" s="2">
        <v>0.10140519683702479</v>
      </c>
      <c r="F414" s="2">
        <v>5.0382599999999993</v>
      </c>
      <c r="G414" s="2">
        <v>5.0275800000000004</v>
      </c>
      <c r="H414" s="2">
        <v>5.0203200000000008</v>
      </c>
      <c r="I414" s="2">
        <v>5.0554259999999962</v>
      </c>
      <c r="J414" s="2">
        <v>4.8700639999999984</v>
      </c>
      <c r="K414" s="17" t="s">
        <v>52</v>
      </c>
      <c r="L414" s="17" t="s">
        <v>50</v>
      </c>
      <c r="M414" s="17" t="s">
        <v>53</v>
      </c>
      <c r="N414" s="20">
        <f t="shared" si="60"/>
        <v>50</v>
      </c>
      <c r="O414" s="20">
        <f t="shared" si="61"/>
        <v>100</v>
      </c>
      <c r="P414" s="20">
        <f t="shared" si="62"/>
        <v>50</v>
      </c>
      <c r="Q414" s="20">
        <f t="shared" si="63"/>
        <v>100</v>
      </c>
      <c r="R414" s="21">
        <f t="shared" si="64"/>
        <v>75</v>
      </c>
      <c r="S414" s="21">
        <f t="shared" si="65"/>
        <v>72.5</v>
      </c>
      <c r="T414" s="21">
        <f t="shared" si="66"/>
        <v>80</v>
      </c>
      <c r="U414" s="21">
        <f t="shared" si="67"/>
        <v>75</v>
      </c>
      <c r="V414" s="20">
        <f t="shared" si="68"/>
        <v>75.833333333333329</v>
      </c>
      <c r="W414" s="20">
        <f t="shared" si="69"/>
        <v>75.625</v>
      </c>
    </row>
    <row r="415" spans="1:23" ht="13.5" x14ac:dyDescent="0.25">
      <c r="A415" s="3">
        <v>42608</v>
      </c>
      <c r="B415" s="2">
        <v>5.1756000000000002</v>
      </c>
      <c r="C415" s="2">
        <v>74.955026044845539</v>
      </c>
      <c r="D415" s="2">
        <v>-2.3278404715385115E-2</v>
      </c>
      <c r="E415" s="2">
        <v>0.1154629203623512</v>
      </c>
      <c r="F415" s="2">
        <v>5.0727599999999997</v>
      </c>
      <c r="G415" s="2">
        <v>5.0413800000000002</v>
      </c>
      <c r="H415" s="2">
        <v>5.0287750000000013</v>
      </c>
      <c r="I415" s="2">
        <v>5.0550399999999955</v>
      </c>
      <c r="J415" s="2">
        <v>4.8754869999999979</v>
      </c>
      <c r="K415" s="17" t="s">
        <v>52</v>
      </c>
      <c r="L415" s="17" t="s">
        <v>50</v>
      </c>
      <c r="M415" s="17" t="s">
        <v>53</v>
      </c>
      <c r="N415" s="20">
        <f t="shared" si="60"/>
        <v>50</v>
      </c>
      <c r="O415" s="20">
        <f t="shared" si="61"/>
        <v>100</v>
      </c>
      <c r="P415" s="20">
        <f t="shared" si="62"/>
        <v>50</v>
      </c>
      <c r="Q415" s="20">
        <f t="shared" si="63"/>
        <v>100</v>
      </c>
      <c r="R415" s="21">
        <f t="shared" si="64"/>
        <v>75</v>
      </c>
      <c r="S415" s="21">
        <f t="shared" si="65"/>
        <v>72.5</v>
      </c>
      <c r="T415" s="21">
        <f t="shared" si="66"/>
        <v>80</v>
      </c>
      <c r="U415" s="21">
        <f t="shared" si="67"/>
        <v>75</v>
      </c>
      <c r="V415" s="20">
        <f t="shared" si="68"/>
        <v>75.833333333333329</v>
      </c>
      <c r="W415" s="20">
        <f t="shared" si="69"/>
        <v>75.625</v>
      </c>
    </row>
    <row r="416" spans="1:23" ht="13.5" x14ac:dyDescent="0.25">
      <c r="A416" s="3">
        <v>42611</v>
      </c>
      <c r="B416" s="2">
        <v>5.3136000000000001</v>
      </c>
      <c r="C416" s="2">
        <v>83.472152855456628</v>
      </c>
      <c r="D416" s="2">
        <v>-4.046904796160522E-2</v>
      </c>
      <c r="E416" s="2">
        <v>0.13069624188803622</v>
      </c>
      <c r="F416" s="2">
        <v>5.1341799999999997</v>
      </c>
      <c r="G416" s="2">
        <v>5.0689799999999998</v>
      </c>
      <c r="H416" s="2">
        <v>5.0441300000000009</v>
      </c>
      <c r="I416" s="2">
        <v>5.0574139999999961</v>
      </c>
      <c r="J416" s="2">
        <v>4.8814379999999984</v>
      </c>
      <c r="K416" s="17" t="s">
        <v>52</v>
      </c>
      <c r="L416" s="17" t="s">
        <v>50</v>
      </c>
      <c r="M416" s="17" t="s">
        <v>53</v>
      </c>
      <c r="N416" s="20">
        <f t="shared" si="60"/>
        <v>50</v>
      </c>
      <c r="O416" s="20">
        <f t="shared" si="61"/>
        <v>100</v>
      </c>
      <c r="P416" s="20">
        <f t="shared" si="62"/>
        <v>50</v>
      </c>
      <c r="Q416" s="20">
        <f t="shared" si="63"/>
        <v>100</v>
      </c>
      <c r="R416" s="21">
        <f t="shared" si="64"/>
        <v>75</v>
      </c>
      <c r="S416" s="21">
        <f t="shared" si="65"/>
        <v>72.5</v>
      </c>
      <c r="T416" s="21">
        <f t="shared" si="66"/>
        <v>80</v>
      </c>
      <c r="U416" s="21">
        <f t="shared" si="67"/>
        <v>75</v>
      </c>
      <c r="V416" s="20">
        <f t="shared" si="68"/>
        <v>75.833333333333329</v>
      </c>
      <c r="W416" s="20">
        <f t="shared" si="69"/>
        <v>75.625</v>
      </c>
    </row>
    <row r="417" spans="1:23" ht="13.5" x14ac:dyDescent="0.25">
      <c r="A417" s="3">
        <v>42612</v>
      </c>
      <c r="B417" s="2">
        <v>5.1548999999999996</v>
      </c>
      <c r="C417" s="2">
        <v>58.734907287588243</v>
      </c>
      <c r="D417" s="2">
        <v>-5.0173750813069518E-2</v>
      </c>
      <c r="E417" s="2">
        <v>0.14672324275986315</v>
      </c>
      <c r="F417" s="2">
        <v>5.1638599999999997</v>
      </c>
      <c r="G417" s="2">
        <v>5.0841599999999998</v>
      </c>
      <c r="H417" s="2">
        <v>5.0515500000000007</v>
      </c>
      <c r="I417" s="2">
        <v>5.0566139999999962</v>
      </c>
      <c r="J417" s="2">
        <v>4.8865954999999976</v>
      </c>
      <c r="K417" s="17" t="s">
        <v>52</v>
      </c>
      <c r="L417" s="17" t="s">
        <v>50</v>
      </c>
      <c r="M417" s="17" t="s">
        <v>53</v>
      </c>
      <c r="N417" s="20">
        <f t="shared" si="60"/>
        <v>50</v>
      </c>
      <c r="O417" s="20">
        <f t="shared" si="61"/>
        <v>100</v>
      </c>
      <c r="P417" s="20">
        <f t="shared" si="62"/>
        <v>50</v>
      </c>
      <c r="Q417" s="20">
        <f t="shared" si="63"/>
        <v>100</v>
      </c>
      <c r="R417" s="21">
        <f t="shared" si="64"/>
        <v>75</v>
      </c>
      <c r="S417" s="21">
        <f t="shared" si="65"/>
        <v>72.5</v>
      </c>
      <c r="T417" s="21">
        <f t="shared" si="66"/>
        <v>80</v>
      </c>
      <c r="U417" s="21">
        <f t="shared" si="67"/>
        <v>75</v>
      </c>
      <c r="V417" s="20">
        <f t="shared" si="68"/>
        <v>75.833333333333329</v>
      </c>
      <c r="W417" s="20">
        <f t="shared" si="69"/>
        <v>75.625</v>
      </c>
    </row>
    <row r="418" spans="1:23" ht="13.5" x14ac:dyDescent="0.25">
      <c r="A418" s="3">
        <v>42613</v>
      </c>
      <c r="B418" s="2">
        <v>5.1548999999999996</v>
      </c>
      <c r="C418" s="2">
        <v>58.734907287588243</v>
      </c>
      <c r="D418" s="2">
        <v>-5.893528437688822E-2</v>
      </c>
      <c r="E418" s="2">
        <v>0.16054766256588318</v>
      </c>
      <c r="F418" s="2">
        <v>5.1921599999999994</v>
      </c>
      <c r="G418" s="2">
        <v>5.0993399999999998</v>
      </c>
      <c r="H418" s="2">
        <v>5.0589700000000004</v>
      </c>
      <c r="I418" s="2">
        <v>5.0558139999999963</v>
      </c>
      <c r="J418" s="2">
        <v>4.8917529999999978</v>
      </c>
      <c r="K418" s="17" t="s">
        <v>52</v>
      </c>
      <c r="L418" s="17" t="s">
        <v>50</v>
      </c>
      <c r="M418" s="17" t="s">
        <v>53</v>
      </c>
      <c r="N418" s="20">
        <f t="shared" si="60"/>
        <v>50</v>
      </c>
      <c r="O418" s="20">
        <f t="shared" si="61"/>
        <v>100</v>
      </c>
      <c r="P418" s="20">
        <f t="shared" si="62"/>
        <v>50</v>
      </c>
      <c r="Q418" s="20">
        <f t="shared" si="63"/>
        <v>100</v>
      </c>
      <c r="R418" s="21">
        <f t="shared" si="64"/>
        <v>75</v>
      </c>
      <c r="S418" s="21">
        <f t="shared" si="65"/>
        <v>72.5</v>
      </c>
      <c r="T418" s="21">
        <f t="shared" si="66"/>
        <v>80</v>
      </c>
      <c r="U418" s="21">
        <f t="shared" si="67"/>
        <v>75</v>
      </c>
      <c r="V418" s="20">
        <f t="shared" si="68"/>
        <v>75.833333333333329</v>
      </c>
      <c r="W418" s="20">
        <f t="shared" si="69"/>
        <v>75.625</v>
      </c>
    </row>
    <row r="419" spans="1:23" ht="13.5" x14ac:dyDescent="0.25">
      <c r="A419" s="3">
        <v>42614</v>
      </c>
      <c r="B419" s="2">
        <v>5.1548999999999996</v>
      </c>
      <c r="C419" s="2">
        <v>58.734907287588243</v>
      </c>
      <c r="D419" s="2">
        <v>-6.6858021107779386E-2</v>
      </c>
      <c r="E419" s="2">
        <v>0.1693813835429544</v>
      </c>
      <c r="F419" s="2">
        <v>5.1907799999999993</v>
      </c>
      <c r="G419" s="2">
        <v>5.1145199999999988</v>
      </c>
      <c r="H419" s="2">
        <v>5.0663900000000002</v>
      </c>
      <c r="I419" s="2">
        <v>5.0550139999999963</v>
      </c>
      <c r="J419" s="2">
        <v>4.8969104999999979</v>
      </c>
      <c r="K419" s="17" t="s">
        <v>52</v>
      </c>
      <c r="L419" s="17" t="s">
        <v>50</v>
      </c>
      <c r="M419" s="17" t="s">
        <v>54</v>
      </c>
      <c r="N419" s="20">
        <f t="shared" si="60"/>
        <v>50</v>
      </c>
      <c r="O419" s="20">
        <f t="shared" si="61"/>
        <v>100</v>
      </c>
      <c r="P419" s="20">
        <f t="shared" si="62"/>
        <v>50</v>
      </c>
      <c r="Q419" s="20">
        <f t="shared" si="63"/>
        <v>83</v>
      </c>
      <c r="R419" s="21">
        <f t="shared" si="64"/>
        <v>72.45</v>
      </c>
      <c r="S419" s="21">
        <f t="shared" si="65"/>
        <v>68.25</v>
      </c>
      <c r="T419" s="21">
        <f t="shared" si="66"/>
        <v>72.349999999999994</v>
      </c>
      <c r="U419" s="21">
        <f t="shared" si="67"/>
        <v>70.75</v>
      </c>
      <c r="V419" s="20">
        <f t="shared" si="68"/>
        <v>71.016666666666666</v>
      </c>
      <c r="W419" s="20">
        <f t="shared" si="69"/>
        <v>70.949999999999989</v>
      </c>
    </row>
    <row r="420" spans="1:23" ht="13.5" x14ac:dyDescent="0.25">
      <c r="A420" s="3">
        <v>42615</v>
      </c>
      <c r="B420" s="2">
        <v>5.1928000000000001</v>
      </c>
      <c r="C420" s="2">
        <v>62.086278072944467</v>
      </c>
      <c r="D420" s="2">
        <v>-7.6840700642149429E-2</v>
      </c>
      <c r="E420" s="2">
        <v>0.17238616060213047</v>
      </c>
      <c r="F420" s="2">
        <v>5.1942199999999996</v>
      </c>
      <c r="G420" s="2">
        <v>5.1334899999999992</v>
      </c>
      <c r="H420" s="2">
        <v>5.075705000000001</v>
      </c>
      <c r="I420" s="2">
        <v>5.0562699999999969</v>
      </c>
      <c r="J420" s="2">
        <v>4.9022894999999984</v>
      </c>
      <c r="K420" s="17" t="s">
        <v>48</v>
      </c>
      <c r="L420" s="17" t="s">
        <v>55</v>
      </c>
      <c r="M420" s="17" t="s">
        <v>51</v>
      </c>
      <c r="N420" s="20">
        <f t="shared" si="60"/>
        <v>50</v>
      </c>
      <c r="O420" s="20">
        <f t="shared" si="61"/>
        <v>100</v>
      </c>
      <c r="P420" s="20">
        <f t="shared" si="62"/>
        <v>50</v>
      </c>
      <c r="Q420" s="20">
        <f t="shared" si="63"/>
        <v>16.5</v>
      </c>
      <c r="R420" s="21">
        <f t="shared" si="64"/>
        <v>62.475000000000001</v>
      </c>
      <c r="S420" s="21">
        <f t="shared" si="65"/>
        <v>51.625</v>
      </c>
      <c r="T420" s="21">
        <f t="shared" si="66"/>
        <v>42.424999999999997</v>
      </c>
      <c r="U420" s="21">
        <f t="shared" si="67"/>
        <v>54.125</v>
      </c>
      <c r="V420" s="20">
        <f t="shared" si="68"/>
        <v>52.17499999999999</v>
      </c>
      <c r="W420" s="20">
        <f t="shared" si="69"/>
        <v>52.662499999999994</v>
      </c>
    </row>
    <row r="421" spans="1:23" ht="13.5" x14ac:dyDescent="0.25">
      <c r="A421" s="3">
        <v>42618</v>
      </c>
      <c r="B421" s="2">
        <v>5.3480999999999996</v>
      </c>
      <c r="C421" s="2">
        <v>72.089233725568789</v>
      </c>
      <c r="D421" s="2">
        <v>-9.6928660953781609E-2</v>
      </c>
      <c r="E421" s="2">
        <v>0.16661884510202599</v>
      </c>
      <c r="F421" s="2">
        <v>5.2011199999999995</v>
      </c>
      <c r="G421" s="2">
        <v>5.1676500000000001</v>
      </c>
      <c r="H421" s="2">
        <v>5.092785000000001</v>
      </c>
      <c r="I421" s="2">
        <v>5.0599839999999965</v>
      </c>
      <c r="J421" s="2">
        <v>4.9075359999999986</v>
      </c>
      <c r="K421" s="17" t="s">
        <v>52</v>
      </c>
      <c r="L421" s="17" t="s">
        <v>50</v>
      </c>
      <c r="M421" s="17" t="s">
        <v>53</v>
      </c>
      <c r="N421" s="20">
        <f t="shared" si="60"/>
        <v>50</v>
      </c>
      <c r="O421" s="20">
        <f t="shared" si="61"/>
        <v>100</v>
      </c>
      <c r="P421" s="20">
        <f t="shared" si="62"/>
        <v>50</v>
      </c>
      <c r="Q421" s="20">
        <f t="shared" si="63"/>
        <v>100</v>
      </c>
      <c r="R421" s="21">
        <f t="shared" si="64"/>
        <v>75</v>
      </c>
      <c r="S421" s="21">
        <f t="shared" si="65"/>
        <v>72.5</v>
      </c>
      <c r="T421" s="21">
        <f t="shared" si="66"/>
        <v>80</v>
      </c>
      <c r="U421" s="21">
        <f t="shared" si="67"/>
        <v>75</v>
      </c>
      <c r="V421" s="20">
        <f t="shared" si="68"/>
        <v>75.833333333333329</v>
      </c>
      <c r="W421" s="20">
        <f t="shared" si="69"/>
        <v>75.625</v>
      </c>
    </row>
    <row r="422" spans="1:23" ht="13.5" x14ac:dyDescent="0.25">
      <c r="A422" s="3">
        <v>42619</v>
      </c>
      <c r="B422" s="2">
        <v>5.3480999999999996</v>
      </c>
      <c r="C422" s="2">
        <v>72.089233725568789</v>
      </c>
      <c r="D422" s="2">
        <v>-0.11545536876541629</v>
      </c>
      <c r="E422" s="2">
        <v>0.15344618249673228</v>
      </c>
      <c r="F422" s="2">
        <v>5.2397599999999995</v>
      </c>
      <c r="G422" s="2">
        <v>5.20181</v>
      </c>
      <c r="H422" s="2">
        <v>5.1098650000000001</v>
      </c>
      <c r="I422" s="2">
        <v>5.0630479999999976</v>
      </c>
      <c r="J422" s="2">
        <v>4.9120519999999992</v>
      </c>
      <c r="K422" s="17" t="s">
        <v>52</v>
      </c>
      <c r="L422" s="17" t="s">
        <v>50</v>
      </c>
      <c r="M422" s="17" t="s">
        <v>53</v>
      </c>
      <c r="N422" s="20">
        <f t="shared" si="60"/>
        <v>50</v>
      </c>
      <c r="O422" s="20">
        <f t="shared" si="61"/>
        <v>100</v>
      </c>
      <c r="P422" s="20">
        <f t="shared" si="62"/>
        <v>50</v>
      </c>
      <c r="Q422" s="20">
        <f t="shared" si="63"/>
        <v>100</v>
      </c>
      <c r="R422" s="21">
        <f t="shared" si="64"/>
        <v>75</v>
      </c>
      <c r="S422" s="21">
        <f t="shared" si="65"/>
        <v>72.5</v>
      </c>
      <c r="T422" s="21">
        <f t="shared" si="66"/>
        <v>80</v>
      </c>
      <c r="U422" s="21">
        <f t="shared" si="67"/>
        <v>75</v>
      </c>
      <c r="V422" s="20">
        <f t="shared" si="68"/>
        <v>75.833333333333329</v>
      </c>
      <c r="W422" s="20">
        <f t="shared" si="69"/>
        <v>75.625</v>
      </c>
    </row>
    <row r="423" spans="1:23" ht="13.5" x14ac:dyDescent="0.25">
      <c r="A423" s="3">
        <v>42620</v>
      </c>
      <c r="B423" s="2">
        <v>5.3480999999999996</v>
      </c>
      <c r="C423" s="2">
        <v>72.089233725568789</v>
      </c>
      <c r="D423" s="2">
        <v>-0.13148620401652167</v>
      </c>
      <c r="E423" s="2">
        <v>0.13651079534100669</v>
      </c>
      <c r="F423" s="2">
        <v>5.2783999999999995</v>
      </c>
      <c r="G423" s="2">
        <v>5.2352800000000004</v>
      </c>
      <c r="H423" s="2">
        <v>5.126945000000001</v>
      </c>
      <c r="I423" s="2">
        <v>5.0661119999999968</v>
      </c>
      <c r="J423" s="2">
        <v>4.9165679999999989</v>
      </c>
      <c r="K423" s="17" t="s">
        <v>52</v>
      </c>
      <c r="L423" s="17" t="s">
        <v>50</v>
      </c>
      <c r="M423" s="17" t="s">
        <v>53</v>
      </c>
      <c r="N423" s="20">
        <f t="shared" si="60"/>
        <v>50</v>
      </c>
      <c r="O423" s="20">
        <f t="shared" si="61"/>
        <v>100</v>
      </c>
      <c r="P423" s="20">
        <f t="shared" si="62"/>
        <v>50</v>
      </c>
      <c r="Q423" s="20">
        <f t="shared" si="63"/>
        <v>100</v>
      </c>
      <c r="R423" s="21">
        <f t="shared" si="64"/>
        <v>75</v>
      </c>
      <c r="S423" s="21">
        <f t="shared" si="65"/>
        <v>72.5</v>
      </c>
      <c r="T423" s="21">
        <f t="shared" si="66"/>
        <v>80</v>
      </c>
      <c r="U423" s="21">
        <f t="shared" si="67"/>
        <v>75</v>
      </c>
      <c r="V423" s="20">
        <f t="shared" si="68"/>
        <v>75.833333333333329</v>
      </c>
      <c r="W423" s="20">
        <f t="shared" si="69"/>
        <v>75.625</v>
      </c>
    </row>
    <row r="424" spans="1:23" ht="13.5" x14ac:dyDescent="0.25">
      <c r="A424" s="3">
        <v>42621</v>
      </c>
      <c r="B424" s="2">
        <v>5.3136000000000001</v>
      </c>
      <c r="C424" s="2">
        <v>67.171989027445477</v>
      </c>
      <c r="D424" s="2">
        <v>-0.12097547717318324</v>
      </c>
      <c r="E424" s="2">
        <v>0.1134289782317128</v>
      </c>
      <c r="F424" s="2">
        <v>5.3101399999999996</v>
      </c>
      <c r="G424" s="2">
        <v>5.2504600000000003</v>
      </c>
      <c r="H424" s="2">
        <v>5.1390200000000004</v>
      </c>
      <c r="I424" s="2">
        <v>5.0697839999999976</v>
      </c>
      <c r="J424" s="2">
        <v>4.9209929999999984</v>
      </c>
      <c r="K424" s="17" t="s">
        <v>52</v>
      </c>
      <c r="L424" s="17" t="s">
        <v>50</v>
      </c>
      <c r="M424" s="17" t="s">
        <v>53</v>
      </c>
      <c r="N424" s="20">
        <f t="shared" si="60"/>
        <v>50</v>
      </c>
      <c r="O424" s="20">
        <f t="shared" si="61"/>
        <v>100</v>
      </c>
      <c r="P424" s="20">
        <f t="shared" si="62"/>
        <v>50</v>
      </c>
      <c r="Q424" s="20">
        <f t="shared" si="63"/>
        <v>100</v>
      </c>
      <c r="R424" s="21">
        <f t="shared" si="64"/>
        <v>75</v>
      </c>
      <c r="S424" s="21">
        <f t="shared" si="65"/>
        <v>72.5</v>
      </c>
      <c r="T424" s="21">
        <f t="shared" si="66"/>
        <v>80</v>
      </c>
      <c r="U424" s="21">
        <f t="shared" si="67"/>
        <v>75</v>
      </c>
      <c r="V424" s="20">
        <f t="shared" si="68"/>
        <v>75.833333333333329</v>
      </c>
      <c r="W424" s="20">
        <f t="shared" si="69"/>
        <v>75.625</v>
      </c>
    </row>
    <row r="425" spans="1:23" ht="13.5" x14ac:dyDescent="0.25">
      <c r="A425" s="3">
        <v>42622</v>
      </c>
      <c r="B425" s="2">
        <v>5.2446000000000002</v>
      </c>
      <c r="C425" s="2">
        <v>58.56753987526622</v>
      </c>
      <c r="D425" s="2">
        <v>-0.10585766580392075</v>
      </c>
      <c r="E425" s="2">
        <v>8.5864618850169785E-2</v>
      </c>
      <c r="F425" s="2">
        <v>5.3205</v>
      </c>
      <c r="G425" s="2">
        <v>5.2573600000000003</v>
      </c>
      <c r="H425" s="2">
        <v>5.1493700000000002</v>
      </c>
      <c r="I425" s="2">
        <v>5.0720759999999983</v>
      </c>
      <c r="J425" s="2">
        <v>4.9250729999999976</v>
      </c>
      <c r="K425" s="17" t="s">
        <v>52</v>
      </c>
      <c r="L425" s="17" t="s">
        <v>50</v>
      </c>
      <c r="M425" s="17" t="s">
        <v>53</v>
      </c>
      <c r="N425" s="20">
        <f t="shared" si="60"/>
        <v>50</v>
      </c>
      <c r="O425" s="20">
        <f t="shared" si="61"/>
        <v>100</v>
      </c>
      <c r="P425" s="20">
        <f t="shared" si="62"/>
        <v>50</v>
      </c>
      <c r="Q425" s="20">
        <f t="shared" si="63"/>
        <v>100</v>
      </c>
      <c r="R425" s="21">
        <f t="shared" si="64"/>
        <v>75</v>
      </c>
      <c r="S425" s="21">
        <f t="shared" si="65"/>
        <v>72.5</v>
      </c>
      <c r="T425" s="21">
        <f t="shared" si="66"/>
        <v>80</v>
      </c>
      <c r="U425" s="21">
        <f t="shared" si="67"/>
        <v>75</v>
      </c>
      <c r="V425" s="20">
        <f t="shared" si="68"/>
        <v>75.833333333333329</v>
      </c>
      <c r="W425" s="20">
        <f t="shared" si="69"/>
        <v>75.625</v>
      </c>
    </row>
    <row r="426" spans="1:23" ht="13.5" x14ac:dyDescent="0.25">
      <c r="A426" s="3">
        <v>42627</v>
      </c>
      <c r="B426" s="2">
        <v>5.2446000000000002</v>
      </c>
      <c r="C426" s="2">
        <v>58.567539875266213</v>
      </c>
      <c r="D426" s="2">
        <v>-7.2362427086647862E-2</v>
      </c>
      <c r="E426" s="2">
        <v>5.639135125679063E-2</v>
      </c>
      <c r="F426" s="2">
        <v>5.2997999999999994</v>
      </c>
      <c r="G426" s="2">
        <v>5.2504599999999995</v>
      </c>
      <c r="H426" s="2">
        <v>5.159720000000001</v>
      </c>
      <c r="I426" s="2">
        <v>5.0744339999999974</v>
      </c>
      <c r="J426" s="2">
        <v>4.9291529999999968</v>
      </c>
      <c r="K426" s="17" t="s">
        <v>48</v>
      </c>
      <c r="L426" s="17" t="s">
        <v>55</v>
      </c>
      <c r="M426" s="17" t="s">
        <v>47</v>
      </c>
      <c r="N426" s="20">
        <f t="shared" si="60"/>
        <v>50</v>
      </c>
      <c r="O426" s="20">
        <f t="shared" si="61"/>
        <v>100</v>
      </c>
      <c r="P426" s="20">
        <f t="shared" si="62"/>
        <v>50</v>
      </c>
      <c r="Q426" s="20">
        <f t="shared" si="63"/>
        <v>16.5</v>
      </c>
      <c r="R426" s="21">
        <f t="shared" si="64"/>
        <v>62.475000000000001</v>
      </c>
      <c r="S426" s="21">
        <f t="shared" si="65"/>
        <v>51.625</v>
      </c>
      <c r="T426" s="21">
        <f t="shared" si="66"/>
        <v>42.424999999999997</v>
      </c>
      <c r="U426" s="21">
        <f t="shared" si="67"/>
        <v>54.125</v>
      </c>
      <c r="V426" s="20">
        <f t="shared" si="68"/>
        <v>52.17499999999999</v>
      </c>
      <c r="W426" s="20">
        <f t="shared" si="69"/>
        <v>52.662499999999994</v>
      </c>
    </row>
    <row r="427" spans="1:23" ht="13.5" x14ac:dyDescent="0.25">
      <c r="A427" s="3">
        <v>42628</v>
      </c>
      <c r="B427" s="2">
        <v>5.2446000000000002</v>
      </c>
      <c r="C427" s="2">
        <v>58.567539875266206</v>
      </c>
      <c r="D427" s="2">
        <v>-6.8924135475262105E-2</v>
      </c>
      <c r="E427" s="2">
        <v>2.3783369236370887E-2</v>
      </c>
      <c r="F427" s="2">
        <v>5.2790999999999997</v>
      </c>
      <c r="G427" s="2">
        <v>5.2594299999999992</v>
      </c>
      <c r="H427" s="2">
        <v>5.1717950000000013</v>
      </c>
      <c r="I427" s="2">
        <v>5.0782859999999976</v>
      </c>
      <c r="J427" s="2">
        <v>4.9342719999999964</v>
      </c>
      <c r="K427" s="17" t="s">
        <v>48</v>
      </c>
      <c r="L427" s="17" t="s">
        <v>55</v>
      </c>
      <c r="M427" s="17" t="s">
        <v>47</v>
      </c>
      <c r="N427" s="20">
        <f t="shared" si="60"/>
        <v>50</v>
      </c>
      <c r="O427" s="20">
        <f t="shared" si="61"/>
        <v>100</v>
      </c>
      <c r="P427" s="20">
        <f t="shared" si="62"/>
        <v>50</v>
      </c>
      <c r="Q427" s="20">
        <f t="shared" si="63"/>
        <v>16.5</v>
      </c>
      <c r="R427" s="21">
        <f t="shared" si="64"/>
        <v>62.475000000000001</v>
      </c>
      <c r="S427" s="21">
        <f t="shared" si="65"/>
        <v>51.625</v>
      </c>
      <c r="T427" s="21">
        <f t="shared" si="66"/>
        <v>42.424999999999997</v>
      </c>
      <c r="U427" s="21">
        <f t="shared" si="67"/>
        <v>54.125</v>
      </c>
      <c r="V427" s="20">
        <f t="shared" si="68"/>
        <v>52.17499999999999</v>
      </c>
      <c r="W427" s="20">
        <f t="shared" si="69"/>
        <v>52.662499999999994</v>
      </c>
    </row>
    <row r="428" spans="1:23" ht="13.5" x14ac:dyDescent="0.25">
      <c r="A428" s="3">
        <v>42629</v>
      </c>
      <c r="B428" s="2">
        <v>5.2618</v>
      </c>
      <c r="C428" s="2">
        <v>60.156544871526421</v>
      </c>
      <c r="D428" s="2">
        <v>-6.7741153324172743E-2</v>
      </c>
      <c r="E428" s="2">
        <v>-6.7279660608644612E-3</v>
      </c>
      <c r="F428" s="2">
        <v>5.2618400000000003</v>
      </c>
      <c r="G428" s="2">
        <v>5.2701199999999995</v>
      </c>
      <c r="H428" s="2">
        <v>5.1847300000000001</v>
      </c>
      <c r="I428" s="2">
        <v>5.0824819999999979</v>
      </c>
      <c r="J428" s="2">
        <v>4.9394769999999966</v>
      </c>
      <c r="K428" s="17" t="s">
        <v>48</v>
      </c>
      <c r="L428" s="17" t="s">
        <v>55</v>
      </c>
      <c r="M428" s="17" t="s">
        <v>47</v>
      </c>
      <c r="N428" s="20">
        <f t="shared" si="60"/>
        <v>50</v>
      </c>
      <c r="O428" s="20">
        <f t="shared" si="61"/>
        <v>100</v>
      </c>
      <c r="P428" s="20">
        <f t="shared" si="62"/>
        <v>50</v>
      </c>
      <c r="Q428" s="20">
        <f t="shared" si="63"/>
        <v>16.5</v>
      </c>
      <c r="R428" s="21">
        <f t="shared" si="64"/>
        <v>62.475000000000001</v>
      </c>
      <c r="S428" s="21">
        <f t="shared" si="65"/>
        <v>51.625</v>
      </c>
      <c r="T428" s="21">
        <f t="shared" si="66"/>
        <v>42.424999999999997</v>
      </c>
      <c r="U428" s="21">
        <f t="shared" si="67"/>
        <v>54.125</v>
      </c>
      <c r="V428" s="20">
        <f t="shared" si="68"/>
        <v>52.17499999999999</v>
      </c>
      <c r="W428" s="20">
        <f t="shared" si="69"/>
        <v>52.662499999999994</v>
      </c>
    </row>
    <row r="429" spans="1:23" ht="13.5" x14ac:dyDescent="0.25">
      <c r="A429" s="3">
        <v>42632</v>
      </c>
      <c r="B429" s="2">
        <v>5.3480999999999996</v>
      </c>
      <c r="C429" s="2">
        <v>66.99595626891292</v>
      </c>
      <c r="D429" s="2">
        <v>-7.3653162712075115E-2</v>
      </c>
      <c r="E429" s="2">
        <v>-3.6152767963745544E-2</v>
      </c>
      <c r="F429" s="2">
        <v>5.2687399999999993</v>
      </c>
      <c r="G429" s="2">
        <v>5.2894399999999999</v>
      </c>
      <c r="H429" s="2">
        <v>5.2019799999999998</v>
      </c>
      <c r="I429" s="2">
        <v>5.088143999999998</v>
      </c>
      <c r="J429" s="2">
        <v>4.9451134999999962</v>
      </c>
      <c r="K429" s="17" t="s">
        <v>52</v>
      </c>
      <c r="L429" s="17" t="s">
        <v>55</v>
      </c>
      <c r="M429" s="17" t="s">
        <v>53</v>
      </c>
      <c r="N429" s="20">
        <f t="shared" si="60"/>
        <v>50</v>
      </c>
      <c r="O429" s="20">
        <f t="shared" si="61"/>
        <v>100</v>
      </c>
      <c r="P429" s="20">
        <f t="shared" si="62"/>
        <v>50</v>
      </c>
      <c r="Q429" s="20">
        <f t="shared" si="63"/>
        <v>83.5</v>
      </c>
      <c r="R429" s="21">
        <f t="shared" si="64"/>
        <v>72.525000000000006</v>
      </c>
      <c r="S429" s="21">
        <f t="shared" si="65"/>
        <v>68.375</v>
      </c>
      <c r="T429" s="21">
        <f t="shared" si="66"/>
        <v>72.575000000000003</v>
      </c>
      <c r="U429" s="21">
        <f t="shared" si="67"/>
        <v>70.875</v>
      </c>
      <c r="V429" s="20">
        <f t="shared" si="68"/>
        <v>71.158333333333346</v>
      </c>
      <c r="W429" s="20">
        <f t="shared" si="69"/>
        <v>71.087500000000006</v>
      </c>
    </row>
    <row r="430" spans="1:23" ht="13.5" x14ac:dyDescent="0.25">
      <c r="A430" s="3">
        <v>42633</v>
      </c>
      <c r="B430" s="2">
        <v>5.2272999999999996</v>
      </c>
      <c r="C430" s="2">
        <v>53.223636399038377</v>
      </c>
      <c r="D430" s="2">
        <v>-6.4868518640351702E-2</v>
      </c>
      <c r="E430" s="2">
        <v>-6.7503108567076878E-2</v>
      </c>
      <c r="F430" s="2">
        <v>5.2652799999999997</v>
      </c>
      <c r="G430" s="2">
        <v>5.2928899999999999</v>
      </c>
      <c r="H430" s="2">
        <v>5.21319</v>
      </c>
      <c r="I430" s="2">
        <v>5.0913899999999979</v>
      </c>
      <c r="J430" s="2">
        <v>4.9504379999999966</v>
      </c>
      <c r="K430" s="17" t="s">
        <v>52</v>
      </c>
      <c r="L430" s="17" t="s">
        <v>55</v>
      </c>
      <c r="M430" s="17" t="s">
        <v>54</v>
      </c>
      <c r="N430" s="20">
        <f t="shared" si="60"/>
        <v>50</v>
      </c>
      <c r="O430" s="20">
        <f t="shared" si="61"/>
        <v>100</v>
      </c>
      <c r="P430" s="20">
        <f t="shared" si="62"/>
        <v>50</v>
      </c>
      <c r="Q430" s="20">
        <f t="shared" si="63"/>
        <v>66.5</v>
      </c>
      <c r="R430" s="21">
        <f t="shared" si="64"/>
        <v>69.974999999999994</v>
      </c>
      <c r="S430" s="21">
        <f t="shared" si="65"/>
        <v>64.125</v>
      </c>
      <c r="T430" s="21">
        <f t="shared" si="66"/>
        <v>64.924999999999997</v>
      </c>
      <c r="U430" s="21">
        <f t="shared" si="67"/>
        <v>66.625</v>
      </c>
      <c r="V430" s="20">
        <f t="shared" si="68"/>
        <v>66.341666666666654</v>
      </c>
      <c r="W430" s="20">
        <f t="shared" si="69"/>
        <v>66.412499999999994</v>
      </c>
    </row>
    <row r="431" spans="1:23" ht="13.5" x14ac:dyDescent="0.25">
      <c r="A431" s="3">
        <v>42634</v>
      </c>
      <c r="B431" s="2">
        <v>5.2515000000000001</v>
      </c>
      <c r="C431" s="2">
        <v>55.210061049881894</v>
      </c>
      <c r="D431" s="2">
        <v>-3.5540167659481092E-2</v>
      </c>
      <c r="E431" s="2">
        <v>-9.6809374412984026E-2</v>
      </c>
      <c r="F431" s="2">
        <v>5.2666599999999999</v>
      </c>
      <c r="G431" s="2">
        <v>5.2832299999999996</v>
      </c>
      <c r="H431" s="2">
        <v>5.2254400000000008</v>
      </c>
      <c r="I431" s="2">
        <v>5.0950539999999984</v>
      </c>
      <c r="J431" s="2">
        <v>4.9558834999999961</v>
      </c>
      <c r="K431" s="17" t="s">
        <v>52</v>
      </c>
      <c r="L431" s="17" t="s">
        <v>55</v>
      </c>
      <c r="M431" s="17" t="s">
        <v>53</v>
      </c>
      <c r="N431" s="20">
        <f t="shared" si="60"/>
        <v>50</v>
      </c>
      <c r="O431" s="20">
        <f t="shared" si="61"/>
        <v>100</v>
      </c>
      <c r="P431" s="20">
        <f t="shared" si="62"/>
        <v>50</v>
      </c>
      <c r="Q431" s="20">
        <f t="shared" si="63"/>
        <v>83.5</v>
      </c>
      <c r="R431" s="21">
        <f t="shared" si="64"/>
        <v>72.525000000000006</v>
      </c>
      <c r="S431" s="21">
        <f t="shared" si="65"/>
        <v>68.375</v>
      </c>
      <c r="T431" s="21">
        <f t="shared" si="66"/>
        <v>72.575000000000003</v>
      </c>
      <c r="U431" s="21">
        <f t="shared" si="67"/>
        <v>70.875</v>
      </c>
      <c r="V431" s="20">
        <f t="shared" si="68"/>
        <v>71.158333333333346</v>
      </c>
      <c r="W431" s="20">
        <f t="shared" si="69"/>
        <v>71.087500000000006</v>
      </c>
    </row>
    <row r="432" spans="1:23" ht="13.5" x14ac:dyDescent="0.25">
      <c r="A432" s="3">
        <v>42635</v>
      </c>
      <c r="B432" s="2">
        <v>5.2515000000000001</v>
      </c>
      <c r="C432" s="2">
        <v>55.21006104988188</v>
      </c>
      <c r="D432" s="2">
        <v>-1.1056244040172913E-2</v>
      </c>
      <c r="E432" s="2">
        <v>-0.12684493017989271</v>
      </c>
      <c r="F432" s="2">
        <v>5.2680400000000001</v>
      </c>
      <c r="G432" s="2">
        <v>5.2735700000000003</v>
      </c>
      <c r="H432" s="2">
        <v>5.2376900000000006</v>
      </c>
      <c r="I432" s="2">
        <v>5.0987119999999981</v>
      </c>
      <c r="J432" s="2">
        <v>4.9610529999999953</v>
      </c>
      <c r="K432" s="17" t="s">
        <v>52</v>
      </c>
      <c r="L432" s="17" t="s">
        <v>55</v>
      </c>
      <c r="M432" s="17" t="s">
        <v>53</v>
      </c>
      <c r="N432" s="20">
        <f t="shared" si="60"/>
        <v>50</v>
      </c>
      <c r="O432" s="20">
        <f t="shared" si="61"/>
        <v>100</v>
      </c>
      <c r="P432" s="20">
        <f t="shared" si="62"/>
        <v>50</v>
      </c>
      <c r="Q432" s="20">
        <f t="shared" si="63"/>
        <v>83.5</v>
      </c>
      <c r="R432" s="21">
        <f t="shared" si="64"/>
        <v>72.525000000000006</v>
      </c>
      <c r="S432" s="21">
        <f t="shared" si="65"/>
        <v>68.375</v>
      </c>
      <c r="T432" s="21">
        <f t="shared" si="66"/>
        <v>72.575000000000003</v>
      </c>
      <c r="U432" s="21">
        <f t="shared" si="67"/>
        <v>70.875</v>
      </c>
      <c r="V432" s="20">
        <f t="shared" si="68"/>
        <v>71.158333333333346</v>
      </c>
      <c r="W432" s="20">
        <f t="shared" si="69"/>
        <v>71.087500000000006</v>
      </c>
    </row>
    <row r="433" spans="1:23" ht="13.5" x14ac:dyDescent="0.25">
      <c r="A433" s="3">
        <v>42636</v>
      </c>
      <c r="B433" s="2">
        <v>5.2515000000000001</v>
      </c>
      <c r="C433" s="2">
        <v>55.21006104988188</v>
      </c>
      <c r="D433" s="2">
        <v>9.3531689839601029E-3</v>
      </c>
      <c r="E433" s="2">
        <v>-0.15383351618146043</v>
      </c>
      <c r="F433" s="2">
        <v>5.2659799999999999</v>
      </c>
      <c r="G433" s="2">
        <v>5.2639100000000001</v>
      </c>
      <c r="H433" s="2">
        <v>5.2495949999999993</v>
      </c>
      <c r="I433" s="2">
        <v>5.1023699999999979</v>
      </c>
      <c r="J433" s="2">
        <v>4.9662224999999953</v>
      </c>
      <c r="K433" s="17" t="s">
        <v>52</v>
      </c>
      <c r="L433" s="17" t="s">
        <v>55</v>
      </c>
      <c r="M433" s="17" t="s">
        <v>54</v>
      </c>
      <c r="N433" s="20">
        <f t="shared" si="60"/>
        <v>50</v>
      </c>
      <c r="O433" s="20">
        <f t="shared" si="61"/>
        <v>100</v>
      </c>
      <c r="P433" s="20">
        <f t="shared" si="62"/>
        <v>50</v>
      </c>
      <c r="Q433" s="20">
        <f t="shared" si="63"/>
        <v>66.5</v>
      </c>
      <c r="R433" s="21">
        <f t="shared" si="64"/>
        <v>69.974999999999994</v>
      </c>
      <c r="S433" s="21">
        <f t="shared" si="65"/>
        <v>64.125</v>
      </c>
      <c r="T433" s="21">
        <f t="shared" si="66"/>
        <v>64.924999999999997</v>
      </c>
      <c r="U433" s="21">
        <f t="shared" si="67"/>
        <v>66.625</v>
      </c>
      <c r="V433" s="20">
        <f t="shared" si="68"/>
        <v>66.341666666666654</v>
      </c>
      <c r="W433" s="20">
        <f t="shared" si="69"/>
        <v>66.412499999999994</v>
      </c>
    </row>
    <row r="434" spans="1:23" ht="13.5" x14ac:dyDescent="0.25">
      <c r="A434" s="3">
        <v>42639</v>
      </c>
      <c r="B434" s="2">
        <v>5.3826000000000001</v>
      </c>
      <c r="C434" s="2">
        <v>65.207211933537465</v>
      </c>
      <c r="D434" s="2">
        <v>1.1318912305045004E-2</v>
      </c>
      <c r="E434" s="2">
        <v>-0.17662087670226168</v>
      </c>
      <c r="F434" s="2">
        <v>5.2728799999999998</v>
      </c>
      <c r="G434" s="2">
        <v>5.27081</v>
      </c>
      <c r="H434" s="2">
        <v>5.2606349999999988</v>
      </c>
      <c r="I434" s="2">
        <v>5.1092699999999978</v>
      </c>
      <c r="J434" s="2">
        <v>4.9720474999999951</v>
      </c>
      <c r="K434" s="17" t="s">
        <v>52</v>
      </c>
      <c r="L434" s="17" t="s">
        <v>55</v>
      </c>
      <c r="M434" s="17" t="s">
        <v>53</v>
      </c>
      <c r="N434" s="20">
        <f t="shared" si="60"/>
        <v>50</v>
      </c>
      <c r="O434" s="20">
        <f t="shared" si="61"/>
        <v>100</v>
      </c>
      <c r="P434" s="20">
        <f t="shared" si="62"/>
        <v>50</v>
      </c>
      <c r="Q434" s="20">
        <f t="shared" si="63"/>
        <v>83.5</v>
      </c>
      <c r="R434" s="21">
        <f t="shared" si="64"/>
        <v>72.525000000000006</v>
      </c>
      <c r="S434" s="21">
        <f t="shared" si="65"/>
        <v>68.375</v>
      </c>
      <c r="T434" s="21">
        <f t="shared" si="66"/>
        <v>72.575000000000003</v>
      </c>
      <c r="U434" s="21">
        <f t="shared" si="67"/>
        <v>70.875</v>
      </c>
      <c r="V434" s="20">
        <f t="shared" si="68"/>
        <v>71.158333333333346</v>
      </c>
      <c r="W434" s="20">
        <f t="shared" si="69"/>
        <v>71.087500000000006</v>
      </c>
    </row>
    <row r="435" spans="1:23" ht="13.5" x14ac:dyDescent="0.25">
      <c r="A435" s="3">
        <v>42640</v>
      </c>
      <c r="B435" s="2">
        <v>5.3826000000000001</v>
      </c>
      <c r="C435" s="2">
        <v>65.207211933537465</v>
      </c>
      <c r="D435" s="2">
        <v>1.3283247383153451E-3</v>
      </c>
      <c r="E435" s="2">
        <v>-0.19532956559709957</v>
      </c>
      <c r="F435" s="2">
        <v>5.3039399999999999</v>
      </c>
      <c r="G435" s="2">
        <v>5.2846099999999989</v>
      </c>
      <c r="H435" s="2">
        <v>5.2709849999999987</v>
      </c>
      <c r="I435" s="2">
        <v>5.1161699999999994</v>
      </c>
      <c r="J435" s="2">
        <v>4.9783269999999957</v>
      </c>
      <c r="K435" s="17" t="s">
        <v>52</v>
      </c>
      <c r="L435" s="17" t="s">
        <v>55</v>
      </c>
      <c r="M435" s="17" t="s">
        <v>53</v>
      </c>
      <c r="N435" s="20">
        <f t="shared" si="60"/>
        <v>50</v>
      </c>
      <c r="O435" s="20">
        <f t="shared" si="61"/>
        <v>100</v>
      </c>
      <c r="P435" s="20">
        <f t="shared" si="62"/>
        <v>50</v>
      </c>
      <c r="Q435" s="20">
        <f t="shared" si="63"/>
        <v>83.5</v>
      </c>
      <c r="R435" s="21">
        <f t="shared" si="64"/>
        <v>72.525000000000006</v>
      </c>
      <c r="S435" s="21">
        <f t="shared" si="65"/>
        <v>68.375</v>
      </c>
      <c r="T435" s="21">
        <f t="shared" si="66"/>
        <v>72.575000000000003</v>
      </c>
      <c r="U435" s="21">
        <f t="shared" si="67"/>
        <v>70.875</v>
      </c>
      <c r="V435" s="20">
        <f t="shared" si="68"/>
        <v>71.158333333333346</v>
      </c>
      <c r="W435" s="20">
        <f t="shared" si="69"/>
        <v>71.087500000000006</v>
      </c>
    </row>
    <row r="436" spans="1:23" ht="13.5" x14ac:dyDescent="0.25">
      <c r="A436" s="3">
        <v>42641</v>
      </c>
      <c r="B436" s="2">
        <v>5.3826000000000001</v>
      </c>
      <c r="C436" s="2">
        <v>65.207211933537465</v>
      </c>
      <c r="D436" s="2">
        <v>-8.0868458594167691E-3</v>
      </c>
      <c r="E436" s="2">
        <v>-0.21205668387696702</v>
      </c>
      <c r="F436" s="2">
        <v>5.3301600000000002</v>
      </c>
      <c r="G436" s="2">
        <v>5.2984099999999987</v>
      </c>
      <c r="H436" s="2">
        <v>5.2744349999999987</v>
      </c>
      <c r="I436" s="2">
        <v>5.1230699999999993</v>
      </c>
      <c r="J436" s="2">
        <v>4.9847039999999954</v>
      </c>
      <c r="K436" s="17" t="s">
        <v>52</v>
      </c>
      <c r="L436" s="17" t="s">
        <v>55</v>
      </c>
      <c r="M436" s="17" t="s">
        <v>53</v>
      </c>
      <c r="N436" s="20">
        <f t="shared" si="60"/>
        <v>50</v>
      </c>
      <c r="O436" s="20">
        <f t="shared" si="61"/>
        <v>100</v>
      </c>
      <c r="P436" s="20">
        <f t="shared" si="62"/>
        <v>50</v>
      </c>
      <c r="Q436" s="20">
        <f t="shared" si="63"/>
        <v>83.5</v>
      </c>
      <c r="R436" s="21">
        <f t="shared" si="64"/>
        <v>72.525000000000006</v>
      </c>
      <c r="S436" s="21">
        <f t="shared" si="65"/>
        <v>68.375</v>
      </c>
      <c r="T436" s="21">
        <f t="shared" si="66"/>
        <v>72.575000000000003</v>
      </c>
      <c r="U436" s="21">
        <f t="shared" si="67"/>
        <v>70.875</v>
      </c>
      <c r="V436" s="20">
        <f t="shared" si="68"/>
        <v>71.158333333333346</v>
      </c>
      <c r="W436" s="20">
        <f t="shared" si="69"/>
        <v>71.087500000000006</v>
      </c>
    </row>
    <row r="437" spans="1:23" ht="13.5" x14ac:dyDescent="0.25">
      <c r="A437" s="3">
        <v>42642</v>
      </c>
      <c r="B437" s="2">
        <v>5.3067000000000002</v>
      </c>
      <c r="C437" s="2">
        <v>56.145614758855459</v>
      </c>
      <c r="D437" s="2">
        <v>-1.1321673582887826E-2</v>
      </c>
      <c r="E437" s="2">
        <v>-0.22023380255927136</v>
      </c>
      <c r="F437" s="2">
        <v>5.3411999999999997</v>
      </c>
      <c r="G437" s="2">
        <v>5.304619999999999</v>
      </c>
      <c r="H437" s="2">
        <v>5.2820249999999991</v>
      </c>
      <c r="I437" s="2">
        <v>5.1291419999999981</v>
      </c>
      <c r="J437" s="2">
        <v>4.9909449999999955</v>
      </c>
      <c r="K437" s="17" t="s">
        <v>48</v>
      </c>
      <c r="L437" s="17" t="s">
        <v>55</v>
      </c>
      <c r="M437" s="17" t="s">
        <v>51</v>
      </c>
      <c r="N437" s="20">
        <f t="shared" si="60"/>
        <v>50</v>
      </c>
      <c r="O437" s="20">
        <f t="shared" si="61"/>
        <v>100</v>
      </c>
      <c r="P437" s="20">
        <f t="shared" si="62"/>
        <v>50</v>
      </c>
      <c r="Q437" s="20">
        <f t="shared" si="63"/>
        <v>16.5</v>
      </c>
      <c r="R437" s="21">
        <f t="shared" si="64"/>
        <v>62.475000000000001</v>
      </c>
      <c r="S437" s="21">
        <f t="shared" si="65"/>
        <v>51.625</v>
      </c>
      <c r="T437" s="21">
        <f t="shared" si="66"/>
        <v>42.424999999999997</v>
      </c>
      <c r="U437" s="21">
        <f t="shared" si="67"/>
        <v>54.125</v>
      </c>
      <c r="V437" s="20">
        <f t="shared" si="68"/>
        <v>52.17499999999999</v>
      </c>
      <c r="W437" s="20">
        <f t="shared" si="69"/>
        <v>52.662499999999994</v>
      </c>
    </row>
    <row r="438" spans="1:23" ht="13.5" x14ac:dyDescent="0.25">
      <c r="A438" s="3">
        <v>42643</v>
      </c>
      <c r="B438" s="2">
        <v>5.3826000000000001</v>
      </c>
      <c r="C438" s="2">
        <v>61.854337672425373</v>
      </c>
      <c r="D438" s="2">
        <v>-1.7410821530532417E-2</v>
      </c>
      <c r="E438" s="2">
        <v>-0.22430993566532018</v>
      </c>
      <c r="F438" s="2">
        <v>5.3674200000000001</v>
      </c>
      <c r="G438" s="2">
        <v>5.3167</v>
      </c>
      <c r="H438" s="2">
        <v>5.2934099999999988</v>
      </c>
      <c r="I438" s="2">
        <v>5.1368019999999994</v>
      </c>
      <c r="J438" s="2">
        <v>4.9969649999999959</v>
      </c>
      <c r="K438" s="17" t="s">
        <v>52</v>
      </c>
      <c r="L438" s="17" t="s">
        <v>55</v>
      </c>
      <c r="M438" s="17" t="s">
        <v>53</v>
      </c>
      <c r="N438" s="20">
        <f t="shared" si="60"/>
        <v>50</v>
      </c>
      <c r="O438" s="20">
        <f t="shared" si="61"/>
        <v>100</v>
      </c>
      <c r="P438" s="20">
        <f t="shared" si="62"/>
        <v>50</v>
      </c>
      <c r="Q438" s="20">
        <f t="shared" si="63"/>
        <v>83.5</v>
      </c>
      <c r="R438" s="21">
        <f t="shared" si="64"/>
        <v>72.525000000000006</v>
      </c>
      <c r="S438" s="21">
        <f t="shared" si="65"/>
        <v>68.375</v>
      </c>
      <c r="T438" s="21">
        <f t="shared" si="66"/>
        <v>72.575000000000003</v>
      </c>
      <c r="U438" s="21">
        <f t="shared" si="67"/>
        <v>70.875</v>
      </c>
      <c r="V438" s="20">
        <f t="shared" si="68"/>
        <v>71.158333333333346</v>
      </c>
      <c r="W438" s="20">
        <f t="shared" si="69"/>
        <v>71.087500000000006</v>
      </c>
    </row>
    <row r="439" spans="1:23" ht="13.5" x14ac:dyDescent="0.25">
      <c r="A439" s="3">
        <v>42647</v>
      </c>
      <c r="B439" s="2">
        <v>5.3826000000000001</v>
      </c>
      <c r="C439" s="2">
        <v>61.854337672425373</v>
      </c>
      <c r="D439" s="2">
        <v>-1.0082822668652014E-2</v>
      </c>
      <c r="E439" s="2">
        <v>-0.2255829188441332</v>
      </c>
      <c r="F439" s="2">
        <v>5.3674200000000001</v>
      </c>
      <c r="G439" s="2">
        <v>5.3201499999999999</v>
      </c>
      <c r="H439" s="2">
        <v>5.3047949999999986</v>
      </c>
      <c r="I439" s="2">
        <v>5.144391999999999</v>
      </c>
      <c r="J439" s="2">
        <v>5.0028549999999958</v>
      </c>
      <c r="K439" s="17" t="s">
        <v>52</v>
      </c>
      <c r="L439" s="17" t="s">
        <v>55</v>
      </c>
      <c r="M439" s="17" t="s">
        <v>55</v>
      </c>
      <c r="N439" s="20">
        <f t="shared" si="60"/>
        <v>50</v>
      </c>
      <c r="O439" s="20">
        <f t="shared" si="61"/>
        <v>100</v>
      </c>
      <c r="P439" s="20">
        <f t="shared" si="62"/>
        <v>50</v>
      </c>
      <c r="Q439" s="20">
        <f t="shared" si="63"/>
        <v>49.5</v>
      </c>
      <c r="R439" s="21">
        <f t="shared" si="64"/>
        <v>67.424999999999997</v>
      </c>
      <c r="S439" s="21">
        <f t="shared" si="65"/>
        <v>59.875</v>
      </c>
      <c r="T439" s="21">
        <f t="shared" si="66"/>
        <v>57.275000000000006</v>
      </c>
      <c r="U439" s="21">
        <f t="shared" si="67"/>
        <v>62.375</v>
      </c>
      <c r="V439" s="20">
        <f t="shared" si="68"/>
        <v>61.524999999999999</v>
      </c>
      <c r="W439" s="20">
        <f t="shared" si="69"/>
        <v>61.737499999999997</v>
      </c>
    </row>
    <row r="440" spans="1:23" ht="13.5" x14ac:dyDescent="0.25">
      <c r="A440" s="3">
        <v>42648</v>
      </c>
      <c r="B440" s="2">
        <v>5.5412999999999997</v>
      </c>
      <c r="C440" s="2">
        <v>71.006618289282187</v>
      </c>
      <c r="D440" s="2">
        <v>-3.495994239032818E-2</v>
      </c>
      <c r="E440" s="2">
        <v>-0.22361766210967748</v>
      </c>
      <c r="F440" s="2">
        <v>5.3991600000000002</v>
      </c>
      <c r="G440" s="2">
        <v>5.3515499999999996</v>
      </c>
      <c r="H440" s="2">
        <v>5.3222199999999997</v>
      </c>
      <c r="I440" s="2">
        <v>5.1568819999999986</v>
      </c>
      <c r="J440" s="2">
        <v>5.0095384999999961</v>
      </c>
      <c r="K440" s="17" t="s">
        <v>52</v>
      </c>
      <c r="L440" s="17" t="s">
        <v>55</v>
      </c>
      <c r="M440" s="17" t="s">
        <v>53</v>
      </c>
      <c r="N440" s="20">
        <f t="shared" si="60"/>
        <v>50</v>
      </c>
      <c r="O440" s="20">
        <f t="shared" si="61"/>
        <v>100</v>
      </c>
      <c r="P440" s="20">
        <f t="shared" si="62"/>
        <v>50</v>
      </c>
      <c r="Q440" s="20">
        <f t="shared" si="63"/>
        <v>83.5</v>
      </c>
      <c r="R440" s="21">
        <f t="shared" si="64"/>
        <v>72.525000000000006</v>
      </c>
      <c r="S440" s="21">
        <f t="shared" si="65"/>
        <v>68.375</v>
      </c>
      <c r="T440" s="21">
        <f t="shared" si="66"/>
        <v>72.575000000000003</v>
      </c>
      <c r="U440" s="21">
        <f t="shared" si="67"/>
        <v>70.875</v>
      </c>
      <c r="V440" s="20">
        <f t="shared" si="68"/>
        <v>71.158333333333346</v>
      </c>
      <c r="W440" s="20">
        <f t="shared" si="69"/>
        <v>71.087500000000006</v>
      </c>
    </row>
    <row r="441" spans="1:23" ht="13.5" x14ac:dyDescent="0.25">
      <c r="A441" s="3">
        <v>42649</v>
      </c>
      <c r="B441" s="2">
        <v>5.7069000000000001</v>
      </c>
      <c r="C441" s="2">
        <v>77.163734382795198</v>
      </c>
      <c r="D441" s="2">
        <v>-6.6174096674942007E-2</v>
      </c>
      <c r="E441" s="2">
        <v>-0.21978862706555535</v>
      </c>
      <c r="F441" s="2">
        <v>5.4640199999999997</v>
      </c>
      <c r="G441" s="2">
        <v>5.3970900000000004</v>
      </c>
      <c r="H441" s="2">
        <v>5.3401599999999991</v>
      </c>
      <c r="I441" s="2">
        <v>5.1726839999999994</v>
      </c>
      <c r="J441" s="2">
        <v>5.0170499999999958</v>
      </c>
      <c r="K441" s="17" t="s">
        <v>52</v>
      </c>
      <c r="L441" s="17" t="s">
        <v>55</v>
      </c>
      <c r="M441" s="17" t="s">
        <v>53</v>
      </c>
      <c r="N441" s="20">
        <f t="shared" si="60"/>
        <v>50</v>
      </c>
      <c r="O441" s="20">
        <f t="shared" si="61"/>
        <v>100</v>
      </c>
      <c r="P441" s="20">
        <f t="shared" si="62"/>
        <v>50</v>
      </c>
      <c r="Q441" s="20">
        <f t="shared" si="63"/>
        <v>83.5</v>
      </c>
      <c r="R441" s="21">
        <f t="shared" si="64"/>
        <v>72.525000000000006</v>
      </c>
      <c r="S441" s="21">
        <f t="shared" si="65"/>
        <v>68.375</v>
      </c>
      <c r="T441" s="21">
        <f t="shared" si="66"/>
        <v>72.575000000000003</v>
      </c>
      <c r="U441" s="21">
        <f t="shared" si="67"/>
        <v>70.875</v>
      </c>
      <c r="V441" s="20">
        <f t="shared" si="68"/>
        <v>71.158333333333346</v>
      </c>
      <c r="W441" s="20">
        <f t="shared" si="69"/>
        <v>71.087500000000006</v>
      </c>
    </row>
    <row r="442" spans="1:23" ht="13.5" x14ac:dyDescent="0.25">
      <c r="A442" s="3">
        <v>42650</v>
      </c>
      <c r="B442" s="2">
        <v>5.5378999999999996</v>
      </c>
      <c r="C442" s="2">
        <v>62.562117091198388</v>
      </c>
      <c r="D442" s="2">
        <v>-8.2546734970011748E-2</v>
      </c>
      <c r="E442" s="2">
        <v>-0.21278988294745249</v>
      </c>
      <c r="F442" s="2">
        <v>5.5102600000000006</v>
      </c>
      <c r="G442" s="2">
        <v>5.4257299999999997</v>
      </c>
      <c r="H442" s="2">
        <v>5.3496499999999996</v>
      </c>
      <c r="I442" s="2">
        <v>5.1850379999999987</v>
      </c>
      <c r="J442" s="2">
        <v>5.0237164999999964</v>
      </c>
      <c r="K442" s="17" t="s">
        <v>52</v>
      </c>
      <c r="L442" s="17" t="s">
        <v>55</v>
      </c>
      <c r="M442" s="17" t="s">
        <v>53</v>
      </c>
      <c r="N442" s="20">
        <f t="shared" si="60"/>
        <v>50</v>
      </c>
      <c r="O442" s="20">
        <f t="shared" si="61"/>
        <v>100</v>
      </c>
      <c r="P442" s="20">
        <f t="shared" si="62"/>
        <v>50</v>
      </c>
      <c r="Q442" s="20">
        <f t="shared" si="63"/>
        <v>83.5</v>
      </c>
      <c r="R442" s="21">
        <f t="shared" si="64"/>
        <v>72.525000000000006</v>
      </c>
      <c r="S442" s="21">
        <f t="shared" si="65"/>
        <v>68.375</v>
      </c>
      <c r="T442" s="21">
        <f t="shared" si="66"/>
        <v>72.575000000000003</v>
      </c>
      <c r="U442" s="21">
        <f t="shared" si="67"/>
        <v>70.875</v>
      </c>
      <c r="V442" s="20">
        <f t="shared" si="68"/>
        <v>71.158333333333346</v>
      </c>
      <c r="W442" s="20">
        <f t="shared" si="69"/>
        <v>71.087500000000006</v>
      </c>
    </row>
    <row r="443" spans="1:23" ht="13.5" x14ac:dyDescent="0.25">
      <c r="A443" s="3">
        <v>42653</v>
      </c>
      <c r="B443" s="2">
        <v>5.5206</v>
      </c>
      <c r="C443" s="2">
        <v>61.283687843952734</v>
      </c>
      <c r="D443" s="2">
        <v>-9.6415933235721951E-2</v>
      </c>
      <c r="E443" s="2">
        <v>-0.20068119292946202</v>
      </c>
      <c r="F443" s="2">
        <v>5.5378600000000002</v>
      </c>
      <c r="G443" s="2">
        <v>5.4526400000000006</v>
      </c>
      <c r="H443" s="2">
        <v>5.358274999999999</v>
      </c>
      <c r="I443" s="2">
        <v>5.1953879999999977</v>
      </c>
      <c r="J443" s="2">
        <v>5.0302314999999966</v>
      </c>
      <c r="K443" s="17" t="s">
        <v>52</v>
      </c>
      <c r="L443" s="17" t="s">
        <v>55</v>
      </c>
      <c r="M443" s="17" t="s">
        <v>53</v>
      </c>
      <c r="N443" s="20">
        <f t="shared" si="60"/>
        <v>50</v>
      </c>
      <c r="O443" s="20">
        <f t="shared" si="61"/>
        <v>100</v>
      </c>
      <c r="P443" s="20">
        <f t="shared" si="62"/>
        <v>50</v>
      </c>
      <c r="Q443" s="20">
        <f t="shared" si="63"/>
        <v>83.5</v>
      </c>
      <c r="R443" s="21">
        <f t="shared" si="64"/>
        <v>72.525000000000006</v>
      </c>
      <c r="S443" s="21">
        <f t="shared" si="65"/>
        <v>68.375</v>
      </c>
      <c r="T443" s="21">
        <f t="shared" si="66"/>
        <v>72.575000000000003</v>
      </c>
      <c r="U443" s="21">
        <f t="shared" si="67"/>
        <v>70.875</v>
      </c>
      <c r="V443" s="20">
        <f t="shared" si="68"/>
        <v>71.158333333333346</v>
      </c>
      <c r="W443" s="20">
        <f t="shared" si="69"/>
        <v>71.087500000000006</v>
      </c>
    </row>
    <row r="444" spans="1:23" ht="13.5" x14ac:dyDescent="0.25">
      <c r="A444" s="3">
        <v>42654</v>
      </c>
      <c r="B444" s="2">
        <v>5.5206</v>
      </c>
      <c r="C444" s="2">
        <v>61.283687843952734</v>
      </c>
      <c r="D444" s="2">
        <v>-8.9080793036654171E-2</v>
      </c>
      <c r="E444" s="2">
        <v>-0.18569861927617842</v>
      </c>
      <c r="F444" s="2">
        <v>5.5654599999999999</v>
      </c>
      <c r="G444" s="2">
        <v>5.4664400000000004</v>
      </c>
      <c r="H444" s="2">
        <v>5.3686249999999998</v>
      </c>
      <c r="I444" s="2">
        <v>5.2056699999999978</v>
      </c>
      <c r="J444" s="2">
        <v>5.036746499999996</v>
      </c>
      <c r="K444" s="17" t="s">
        <v>52</v>
      </c>
      <c r="L444" s="17" t="s">
        <v>55</v>
      </c>
      <c r="M444" s="17" t="s">
        <v>53</v>
      </c>
      <c r="N444" s="20">
        <f t="shared" si="60"/>
        <v>50</v>
      </c>
      <c r="O444" s="20">
        <f t="shared" si="61"/>
        <v>100</v>
      </c>
      <c r="P444" s="20">
        <f t="shared" si="62"/>
        <v>50</v>
      </c>
      <c r="Q444" s="20">
        <f t="shared" si="63"/>
        <v>83.5</v>
      </c>
      <c r="R444" s="21">
        <f t="shared" si="64"/>
        <v>72.525000000000006</v>
      </c>
      <c r="S444" s="21">
        <f t="shared" si="65"/>
        <v>68.375</v>
      </c>
      <c r="T444" s="21">
        <f t="shared" si="66"/>
        <v>72.575000000000003</v>
      </c>
      <c r="U444" s="21">
        <f t="shared" si="67"/>
        <v>70.875</v>
      </c>
      <c r="V444" s="20">
        <f t="shared" si="68"/>
        <v>71.158333333333346</v>
      </c>
      <c r="W444" s="20">
        <f t="shared" si="69"/>
        <v>71.087500000000006</v>
      </c>
    </row>
    <row r="445" spans="1:23" ht="13.5" x14ac:dyDescent="0.25">
      <c r="A445" s="3">
        <v>42655</v>
      </c>
      <c r="B445" s="2">
        <v>5.5895999999999999</v>
      </c>
      <c r="C445" s="2">
        <v>64.627229171714305</v>
      </c>
      <c r="D445" s="2">
        <v>-8.9002483273433519E-2</v>
      </c>
      <c r="E445" s="2">
        <v>-0.16007874095062974</v>
      </c>
      <c r="F445" s="2">
        <v>5.5751200000000001</v>
      </c>
      <c r="G445" s="2">
        <v>5.4871400000000001</v>
      </c>
      <c r="H445" s="2">
        <v>5.3858749999999995</v>
      </c>
      <c r="I445" s="2">
        <v>5.217331999999999</v>
      </c>
      <c r="J445" s="2">
        <v>5.0436224999999961</v>
      </c>
      <c r="K445" s="17" t="s">
        <v>48</v>
      </c>
      <c r="L445" s="17" t="s">
        <v>55</v>
      </c>
      <c r="M445" s="17" t="s">
        <v>51</v>
      </c>
      <c r="N445" s="20">
        <f t="shared" si="60"/>
        <v>50</v>
      </c>
      <c r="O445" s="20">
        <f t="shared" si="61"/>
        <v>100</v>
      </c>
      <c r="P445" s="20">
        <f t="shared" si="62"/>
        <v>50</v>
      </c>
      <c r="Q445" s="20">
        <f t="shared" si="63"/>
        <v>16.5</v>
      </c>
      <c r="R445" s="21">
        <f t="shared" si="64"/>
        <v>62.475000000000001</v>
      </c>
      <c r="S445" s="21">
        <f t="shared" si="65"/>
        <v>51.625</v>
      </c>
      <c r="T445" s="21">
        <f t="shared" si="66"/>
        <v>42.424999999999997</v>
      </c>
      <c r="U445" s="21">
        <f t="shared" si="67"/>
        <v>54.125</v>
      </c>
      <c r="V445" s="20">
        <f t="shared" si="68"/>
        <v>52.17499999999999</v>
      </c>
      <c r="W445" s="20">
        <f t="shared" si="69"/>
        <v>52.662499999999994</v>
      </c>
    </row>
    <row r="446" spans="1:23" ht="13.5" x14ac:dyDescent="0.25">
      <c r="A446" s="3">
        <v>42656</v>
      </c>
      <c r="B446" s="2">
        <v>5.5206</v>
      </c>
      <c r="C446" s="2">
        <v>59.128130133394777</v>
      </c>
      <c r="D446" s="2">
        <v>-8.5174719404546018E-2</v>
      </c>
      <c r="E446" s="2">
        <v>-0.12607554564653792</v>
      </c>
      <c r="F446" s="2">
        <v>5.5378599999999993</v>
      </c>
      <c r="G446" s="2">
        <v>5.5009399999999999</v>
      </c>
      <c r="H446" s="2">
        <v>5.3996750000000002</v>
      </c>
      <c r="I446" s="2">
        <v>5.2276139999999973</v>
      </c>
      <c r="J446" s="2">
        <v>5.050153499999996</v>
      </c>
      <c r="K446" s="17" t="s">
        <v>48</v>
      </c>
      <c r="L446" s="17" t="s">
        <v>55</v>
      </c>
      <c r="M446" s="17" t="s">
        <v>47</v>
      </c>
      <c r="N446" s="20">
        <f t="shared" si="60"/>
        <v>50</v>
      </c>
      <c r="O446" s="20">
        <f t="shared" si="61"/>
        <v>100</v>
      </c>
      <c r="P446" s="20">
        <f t="shared" si="62"/>
        <v>50</v>
      </c>
      <c r="Q446" s="20">
        <f t="shared" si="63"/>
        <v>16.5</v>
      </c>
      <c r="R446" s="21">
        <f t="shared" si="64"/>
        <v>62.475000000000001</v>
      </c>
      <c r="S446" s="21">
        <f t="shared" si="65"/>
        <v>51.625</v>
      </c>
      <c r="T446" s="21">
        <f t="shared" si="66"/>
        <v>42.424999999999997</v>
      </c>
      <c r="U446" s="21">
        <f t="shared" si="67"/>
        <v>54.125</v>
      </c>
      <c r="V446" s="20">
        <f t="shared" si="68"/>
        <v>52.17499999999999</v>
      </c>
      <c r="W446" s="20">
        <f t="shared" si="69"/>
        <v>52.662499999999994</v>
      </c>
    </row>
    <row r="447" spans="1:23" ht="13.5" x14ac:dyDescent="0.25">
      <c r="A447" s="3">
        <v>42657</v>
      </c>
      <c r="B447" s="2">
        <v>5.4170999999999996</v>
      </c>
      <c r="C447" s="2">
        <v>51.982954524707168</v>
      </c>
      <c r="D447" s="2">
        <v>-8.6788013018328947E-2</v>
      </c>
      <c r="E447" s="2">
        <v>-8.8798015931615765E-2</v>
      </c>
      <c r="F447" s="2">
        <v>5.5137</v>
      </c>
      <c r="G447" s="2">
        <v>5.5119799999999994</v>
      </c>
      <c r="H447" s="2">
        <v>5.4083000000000006</v>
      </c>
      <c r="I447" s="2">
        <v>5.2358259999999985</v>
      </c>
      <c r="J447" s="2">
        <v>5.0561669999999967</v>
      </c>
      <c r="K447" s="17" t="s">
        <v>48</v>
      </c>
      <c r="L447" s="17" t="s">
        <v>55</v>
      </c>
      <c r="M447" s="17" t="s">
        <v>47</v>
      </c>
      <c r="N447" s="20">
        <f t="shared" si="60"/>
        <v>50</v>
      </c>
      <c r="O447" s="20">
        <f t="shared" si="61"/>
        <v>100</v>
      </c>
      <c r="P447" s="20">
        <f t="shared" si="62"/>
        <v>50</v>
      </c>
      <c r="Q447" s="20">
        <f t="shared" si="63"/>
        <v>16.5</v>
      </c>
      <c r="R447" s="21">
        <f t="shared" si="64"/>
        <v>62.475000000000001</v>
      </c>
      <c r="S447" s="21">
        <f t="shared" si="65"/>
        <v>51.625</v>
      </c>
      <c r="T447" s="21">
        <f t="shared" si="66"/>
        <v>42.424999999999997</v>
      </c>
      <c r="U447" s="21">
        <f t="shared" si="67"/>
        <v>54.125</v>
      </c>
      <c r="V447" s="20">
        <f t="shared" si="68"/>
        <v>52.17499999999999</v>
      </c>
      <c r="W447" s="20">
        <f t="shared" si="69"/>
        <v>52.662499999999994</v>
      </c>
    </row>
    <row r="448" spans="1:23" ht="13.5" x14ac:dyDescent="0.25">
      <c r="A448" s="3">
        <v>42660</v>
      </c>
      <c r="B448" s="2">
        <v>5.4170999999999996</v>
      </c>
      <c r="C448" s="2">
        <v>51.982954524707168</v>
      </c>
      <c r="D448" s="2">
        <v>-7.6644148892166086E-2</v>
      </c>
      <c r="E448" s="2">
        <v>-4.9855855343834882E-2</v>
      </c>
      <c r="F448" s="2">
        <v>5.4929999999999994</v>
      </c>
      <c r="G448" s="2">
        <v>5.5154300000000003</v>
      </c>
      <c r="H448" s="2">
        <v>5.4160650000000015</v>
      </c>
      <c r="I448" s="2">
        <v>5.244037999999998</v>
      </c>
      <c r="J448" s="2">
        <v>5.0620669999999963</v>
      </c>
      <c r="K448" s="17" t="s">
        <v>52</v>
      </c>
      <c r="L448" s="17" t="s">
        <v>55</v>
      </c>
      <c r="M448" s="17" t="s">
        <v>54</v>
      </c>
      <c r="N448" s="20">
        <f t="shared" si="60"/>
        <v>50</v>
      </c>
      <c r="O448" s="20">
        <f t="shared" si="61"/>
        <v>100</v>
      </c>
      <c r="P448" s="20">
        <f t="shared" si="62"/>
        <v>50</v>
      </c>
      <c r="Q448" s="20">
        <f t="shared" si="63"/>
        <v>66.5</v>
      </c>
      <c r="R448" s="21">
        <f t="shared" si="64"/>
        <v>69.974999999999994</v>
      </c>
      <c r="S448" s="21">
        <f t="shared" si="65"/>
        <v>64.125</v>
      </c>
      <c r="T448" s="21">
        <f t="shared" si="66"/>
        <v>64.924999999999997</v>
      </c>
      <c r="U448" s="21">
        <f t="shared" si="67"/>
        <v>66.625</v>
      </c>
      <c r="V448" s="20">
        <f t="shared" si="68"/>
        <v>66.341666666666654</v>
      </c>
      <c r="W448" s="20">
        <f t="shared" si="69"/>
        <v>66.412499999999994</v>
      </c>
    </row>
    <row r="449" spans="1:23" ht="13.5" x14ac:dyDescent="0.25">
      <c r="A449" s="3">
        <v>42661</v>
      </c>
      <c r="B449" s="2">
        <v>5.3826000000000001</v>
      </c>
      <c r="C449" s="2">
        <v>49.662896129419465</v>
      </c>
      <c r="D449" s="2">
        <v>-6.5660846241843096E-2</v>
      </c>
      <c r="E449" s="2">
        <v>-1.1940567344404966E-2</v>
      </c>
      <c r="F449" s="2">
        <v>5.4653999999999989</v>
      </c>
      <c r="G449" s="2">
        <v>5.5154299999999994</v>
      </c>
      <c r="H449" s="2">
        <v>5.4177900000000001</v>
      </c>
      <c r="I449" s="2">
        <v>5.2515599999999996</v>
      </c>
      <c r="J449" s="2">
        <v>5.0677134999999955</v>
      </c>
      <c r="K449" s="17" t="s">
        <v>52</v>
      </c>
      <c r="L449" s="17" t="s">
        <v>55</v>
      </c>
      <c r="M449" s="17" t="s">
        <v>54</v>
      </c>
      <c r="N449" s="20">
        <f t="shared" si="60"/>
        <v>50</v>
      </c>
      <c r="O449" s="20">
        <f t="shared" si="61"/>
        <v>100</v>
      </c>
      <c r="P449" s="20">
        <f t="shared" si="62"/>
        <v>50</v>
      </c>
      <c r="Q449" s="20">
        <f t="shared" si="63"/>
        <v>66.5</v>
      </c>
      <c r="R449" s="21">
        <f t="shared" si="64"/>
        <v>69.974999999999994</v>
      </c>
      <c r="S449" s="21">
        <f t="shared" si="65"/>
        <v>64.125</v>
      </c>
      <c r="T449" s="21">
        <f t="shared" si="66"/>
        <v>64.924999999999997</v>
      </c>
      <c r="U449" s="21">
        <f t="shared" si="67"/>
        <v>66.625</v>
      </c>
      <c r="V449" s="20">
        <f t="shared" si="68"/>
        <v>66.341666666666654</v>
      </c>
      <c r="W449" s="20">
        <f t="shared" si="69"/>
        <v>66.412499999999994</v>
      </c>
    </row>
    <row r="450" spans="1:23" ht="13.5" x14ac:dyDescent="0.25">
      <c r="A450" s="3">
        <v>42662</v>
      </c>
      <c r="B450" s="2">
        <v>5.3826000000000001</v>
      </c>
      <c r="C450" s="2">
        <v>49.662896129419465</v>
      </c>
      <c r="D450" s="2">
        <v>-3.1892038225302066E-2</v>
      </c>
      <c r="E450" s="2">
        <v>2.2613122892200986E-2</v>
      </c>
      <c r="F450" s="2">
        <v>5.4239999999999995</v>
      </c>
      <c r="G450" s="2">
        <v>5.4995599999999998</v>
      </c>
      <c r="H450" s="2">
        <v>5.4255550000000001</v>
      </c>
      <c r="I450" s="2">
        <v>5.2590819999999994</v>
      </c>
      <c r="J450" s="2">
        <v>5.072726999999996</v>
      </c>
      <c r="K450" s="17" t="s">
        <v>48</v>
      </c>
      <c r="L450" s="17" t="s">
        <v>55</v>
      </c>
      <c r="M450" s="17" t="s">
        <v>47</v>
      </c>
      <c r="N450" s="20">
        <f t="shared" ref="N450:N513" si="70">IF(D450&lt;30,50, IF(D450&gt;70, 0, 25))</f>
        <v>50</v>
      </c>
      <c r="O450" s="20">
        <f t="shared" ref="O450:O513" si="71">IF(F450-E450&gt;0.02, 100, IF(F450-E450&lt;0,0,45))</f>
        <v>100</v>
      </c>
      <c r="P450" s="20">
        <f t="shared" ref="P450:P513" si="72">IF(G450-J450&gt;10,100,IF(G450-J450&gt;5,75, IF(G450-J450&gt;0,50,0)))</f>
        <v>50</v>
      </c>
      <c r="Q450" s="20">
        <f t="shared" ref="Q450:Q513" si="73">IF(M450="confirmed bullish", 34, IF(M450="bullish divergence",17, 0))+IF(K450="bullish",33,IF(K450="bearish",0,16.5))+IF(L450="strong",33,IF(L450="weak",0,16.5))</f>
        <v>16.5</v>
      </c>
      <c r="R450" s="21">
        <f t="shared" si="64"/>
        <v>62.475000000000001</v>
      </c>
      <c r="S450" s="21">
        <f t="shared" si="65"/>
        <v>51.625</v>
      </c>
      <c r="T450" s="21">
        <f t="shared" si="66"/>
        <v>42.424999999999997</v>
      </c>
      <c r="U450" s="21">
        <f t="shared" si="67"/>
        <v>54.125</v>
      </c>
      <c r="V450" s="20">
        <f t="shared" si="68"/>
        <v>52.17499999999999</v>
      </c>
      <c r="W450" s="20">
        <f t="shared" si="69"/>
        <v>52.662499999999994</v>
      </c>
    </row>
    <row r="451" spans="1:23" ht="13.5" x14ac:dyDescent="0.25">
      <c r="A451" s="3">
        <v>42663</v>
      </c>
      <c r="B451" s="2">
        <v>5.3826000000000001</v>
      </c>
      <c r="C451" s="2">
        <v>49.662896129419472</v>
      </c>
      <c r="D451" s="2">
        <v>2.2213917209029432E-2</v>
      </c>
      <c r="E451" s="2">
        <v>5.4030659549067397E-2</v>
      </c>
      <c r="F451" s="2">
        <v>5.3963999999999999</v>
      </c>
      <c r="G451" s="2">
        <v>5.4671299999999992</v>
      </c>
      <c r="H451" s="2">
        <v>5.4321099999999998</v>
      </c>
      <c r="I451" s="2">
        <v>5.2666040000000001</v>
      </c>
      <c r="J451" s="2">
        <v>5.0777239999999964</v>
      </c>
      <c r="K451" s="17" t="s">
        <v>48</v>
      </c>
      <c r="L451" s="17" t="s">
        <v>55</v>
      </c>
      <c r="M451" s="17" t="s">
        <v>47</v>
      </c>
      <c r="N451" s="20">
        <f t="shared" si="70"/>
        <v>50</v>
      </c>
      <c r="O451" s="20">
        <f t="shared" si="71"/>
        <v>100</v>
      </c>
      <c r="P451" s="20">
        <f t="shared" si="72"/>
        <v>50</v>
      </c>
      <c r="Q451" s="20">
        <f t="shared" si="73"/>
        <v>16.5</v>
      </c>
      <c r="R451" s="21">
        <f t="shared" ref="R451:R514" si="74">0.35*N451+O451*0.35+P451*0.15+Q451*0.15</f>
        <v>62.475000000000001</v>
      </c>
      <c r="S451" s="21">
        <f t="shared" ref="S451:S514" si="75">N451*0.2+O451*0.2+P451*0.35+Q451*0.25</f>
        <v>51.625</v>
      </c>
      <c r="T451" s="21">
        <f t="shared" ref="T451:T514" si="76">N451*0.15+O451*0.15+P451*0.25+Q451*0.45</f>
        <v>42.424999999999997</v>
      </c>
      <c r="U451" s="21">
        <f t="shared" ref="U451:U514" si="77">0.25*SUM(N451:Q451)</f>
        <v>54.125</v>
      </c>
      <c r="V451" s="20">
        <f t="shared" ref="V451:V514" si="78">SUM(R451:T451)/3</f>
        <v>52.17499999999999</v>
      </c>
      <c r="W451" s="20">
        <f t="shared" ref="W451:W514" si="79">SUM(R451:U451)/4</f>
        <v>52.662499999999994</v>
      </c>
    </row>
    <row r="452" spans="1:23" ht="13.5" x14ac:dyDescent="0.25">
      <c r="A452" s="3">
        <v>42664</v>
      </c>
      <c r="B452" s="2">
        <v>5.4688999999999997</v>
      </c>
      <c r="C452" s="2">
        <v>55.8228990723279</v>
      </c>
      <c r="D452" s="2">
        <v>3.5654606883117168E-2</v>
      </c>
      <c r="E452" s="2">
        <v>8.245337857155112E-2</v>
      </c>
      <c r="F452" s="2">
        <v>5.4067600000000002</v>
      </c>
      <c r="G452" s="2">
        <v>5.4602299999999993</v>
      </c>
      <c r="H452" s="2">
        <v>5.4429800000000004</v>
      </c>
      <c r="I452" s="2">
        <v>5.2758519999999995</v>
      </c>
      <c r="J452" s="2">
        <v>5.0831689999999954</v>
      </c>
      <c r="K452" s="17" t="s">
        <v>48</v>
      </c>
      <c r="L452" s="17" t="s">
        <v>55</v>
      </c>
      <c r="M452" s="17" t="s">
        <v>51</v>
      </c>
      <c r="N452" s="20">
        <f t="shared" si="70"/>
        <v>50</v>
      </c>
      <c r="O452" s="20">
        <f t="shared" si="71"/>
        <v>100</v>
      </c>
      <c r="P452" s="20">
        <f t="shared" si="72"/>
        <v>50</v>
      </c>
      <c r="Q452" s="20">
        <f t="shared" si="73"/>
        <v>16.5</v>
      </c>
      <c r="R452" s="21">
        <f t="shared" si="74"/>
        <v>62.475000000000001</v>
      </c>
      <c r="S452" s="21">
        <f t="shared" si="75"/>
        <v>51.625</v>
      </c>
      <c r="T452" s="21">
        <f t="shared" si="76"/>
        <v>42.424999999999997</v>
      </c>
      <c r="U452" s="21">
        <f t="shared" si="77"/>
        <v>54.125</v>
      </c>
      <c r="V452" s="20">
        <f t="shared" si="78"/>
        <v>52.17499999999999</v>
      </c>
      <c r="W452" s="20">
        <f t="shared" si="79"/>
        <v>52.662499999999994</v>
      </c>
    </row>
    <row r="453" spans="1:23" ht="13.5" x14ac:dyDescent="0.25">
      <c r="A453" s="3">
        <v>42667</v>
      </c>
      <c r="B453" s="2">
        <v>5.4688999999999997</v>
      </c>
      <c r="C453" s="2">
        <v>55.822899072327907</v>
      </c>
      <c r="D453" s="2">
        <v>4.3903527774403983E-2</v>
      </c>
      <c r="E453" s="2">
        <v>0.10806207875518831</v>
      </c>
      <c r="F453" s="2">
        <v>5.4171199999999997</v>
      </c>
      <c r="G453" s="2">
        <v>5.4550599999999987</v>
      </c>
      <c r="H453" s="2">
        <v>5.453850000000001</v>
      </c>
      <c r="I453" s="2">
        <v>5.2850999999999999</v>
      </c>
      <c r="J453" s="2">
        <v>5.0886139999999953</v>
      </c>
      <c r="K453" s="17" t="s">
        <v>48</v>
      </c>
      <c r="L453" s="17" t="s">
        <v>55</v>
      </c>
      <c r="M453" s="17" t="s">
        <v>51</v>
      </c>
      <c r="N453" s="20">
        <f t="shared" si="70"/>
        <v>50</v>
      </c>
      <c r="O453" s="20">
        <f t="shared" si="71"/>
        <v>100</v>
      </c>
      <c r="P453" s="20">
        <f t="shared" si="72"/>
        <v>50</v>
      </c>
      <c r="Q453" s="20">
        <f t="shared" si="73"/>
        <v>16.5</v>
      </c>
      <c r="R453" s="21">
        <f t="shared" si="74"/>
        <v>62.475000000000001</v>
      </c>
      <c r="S453" s="21">
        <f t="shared" si="75"/>
        <v>51.625</v>
      </c>
      <c r="T453" s="21">
        <f t="shared" si="76"/>
        <v>42.424999999999997</v>
      </c>
      <c r="U453" s="21">
        <f t="shared" si="77"/>
        <v>54.125</v>
      </c>
      <c r="V453" s="20">
        <f t="shared" si="78"/>
        <v>52.17499999999999</v>
      </c>
      <c r="W453" s="20">
        <f t="shared" si="79"/>
        <v>52.662499999999994</v>
      </c>
    </row>
    <row r="454" spans="1:23" ht="13.5" x14ac:dyDescent="0.25">
      <c r="A454" s="3">
        <v>42668</v>
      </c>
      <c r="B454" s="2">
        <v>5.3067000000000002</v>
      </c>
      <c r="C454" s="2">
        <v>44.067860007421942</v>
      </c>
      <c r="D454" s="2">
        <v>6.2470021033679934E-2</v>
      </c>
      <c r="E454" s="2">
        <v>0.13160589605868514</v>
      </c>
      <c r="F454" s="2">
        <v>5.4019399999999989</v>
      </c>
      <c r="G454" s="2">
        <v>5.4336699999999984</v>
      </c>
      <c r="H454" s="2">
        <v>5.4500550000000008</v>
      </c>
      <c r="I454" s="2">
        <v>5.2897919999999985</v>
      </c>
      <c r="J454" s="2">
        <v>5.0938484999999956</v>
      </c>
      <c r="K454" s="17" t="s">
        <v>48</v>
      </c>
      <c r="L454" s="17" t="s">
        <v>55</v>
      </c>
      <c r="M454" s="17" t="s">
        <v>47</v>
      </c>
      <c r="N454" s="20">
        <f t="shared" si="70"/>
        <v>50</v>
      </c>
      <c r="O454" s="20">
        <f t="shared" si="71"/>
        <v>100</v>
      </c>
      <c r="P454" s="20">
        <f t="shared" si="72"/>
        <v>50</v>
      </c>
      <c r="Q454" s="20">
        <f t="shared" si="73"/>
        <v>16.5</v>
      </c>
      <c r="R454" s="21">
        <f t="shared" si="74"/>
        <v>62.475000000000001</v>
      </c>
      <c r="S454" s="21">
        <f t="shared" si="75"/>
        <v>51.625</v>
      </c>
      <c r="T454" s="21">
        <f t="shared" si="76"/>
        <v>42.424999999999997</v>
      </c>
      <c r="U454" s="21">
        <f t="shared" si="77"/>
        <v>54.125</v>
      </c>
      <c r="V454" s="20">
        <f t="shared" si="78"/>
        <v>52.17499999999999</v>
      </c>
      <c r="W454" s="20">
        <f t="shared" si="79"/>
        <v>52.662499999999994</v>
      </c>
    </row>
    <row r="455" spans="1:23" ht="13.5" x14ac:dyDescent="0.25">
      <c r="A455" s="3">
        <v>42669</v>
      </c>
      <c r="B455" s="2">
        <v>5.3826000000000001</v>
      </c>
      <c r="C455" s="2">
        <v>49.433820166903601</v>
      </c>
      <c r="D455" s="2">
        <v>8.3735279045550115E-2</v>
      </c>
      <c r="E455" s="2">
        <v>0.14498434245374264</v>
      </c>
      <c r="F455" s="2">
        <v>5.4019399999999997</v>
      </c>
      <c r="G455" s="2">
        <v>5.4129699999999996</v>
      </c>
      <c r="H455" s="2">
        <v>5.4500550000000008</v>
      </c>
      <c r="I455" s="2">
        <v>5.2966919999999993</v>
      </c>
      <c r="J455" s="2">
        <v>5.098845499999995</v>
      </c>
      <c r="K455" s="17" t="s">
        <v>52</v>
      </c>
      <c r="L455" s="17" t="s">
        <v>50</v>
      </c>
      <c r="M455" s="17" t="s">
        <v>55</v>
      </c>
      <c r="N455" s="20">
        <f t="shared" si="70"/>
        <v>50</v>
      </c>
      <c r="O455" s="20">
        <f t="shared" si="71"/>
        <v>100</v>
      </c>
      <c r="P455" s="20">
        <f t="shared" si="72"/>
        <v>50</v>
      </c>
      <c r="Q455" s="20">
        <f t="shared" si="73"/>
        <v>66</v>
      </c>
      <c r="R455" s="21">
        <f t="shared" si="74"/>
        <v>69.900000000000006</v>
      </c>
      <c r="S455" s="21">
        <f t="shared" si="75"/>
        <v>64</v>
      </c>
      <c r="T455" s="21">
        <f t="shared" si="76"/>
        <v>64.7</v>
      </c>
      <c r="U455" s="21">
        <f t="shared" si="77"/>
        <v>66.5</v>
      </c>
      <c r="V455" s="20">
        <f t="shared" si="78"/>
        <v>66.2</v>
      </c>
      <c r="W455" s="20">
        <f t="shared" si="79"/>
        <v>66.275000000000006</v>
      </c>
    </row>
    <row r="456" spans="1:23" ht="13.5" x14ac:dyDescent="0.25">
      <c r="A456" s="3">
        <v>42670</v>
      </c>
      <c r="B456" s="2">
        <v>5.3376999999999999</v>
      </c>
      <c r="C456" s="2">
        <v>46.586505957635893</v>
      </c>
      <c r="D456" s="2">
        <v>9.4511361202479272E-2</v>
      </c>
      <c r="E456" s="2">
        <v>0.14699773902689495</v>
      </c>
      <c r="F456" s="2">
        <v>5.3929599999999995</v>
      </c>
      <c r="G456" s="2">
        <v>5.3946799999999993</v>
      </c>
      <c r="H456" s="2">
        <v>5.4478099999999996</v>
      </c>
      <c r="I456" s="2">
        <v>5.3026939999999989</v>
      </c>
      <c r="J456" s="2">
        <v>5.1029684999999958</v>
      </c>
      <c r="K456" s="17" t="s">
        <v>48</v>
      </c>
      <c r="L456" s="17" t="s">
        <v>49</v>
      </c>
      <c r="M456" s="17" t="s">
        <v>47</v>
      </c>
      <c r="N456" s="20">
        <f t="shared" si="70"/>
        <v>50</v>
      </c>
      <c r="O456" s="20">
        <f t="shared" si="71"/>
        <v>100</v>
      </c>
      <c r="P456" s="20">
        <f t="shared" si="72"/>
        <v>50</v>
      </c>
      <c r="Q456" s="20">
        <f t="shared" si="73"/>
        <v>0</v>
      </c>
      <c r="R456" s="21">
        <f t="shared" si="74"/>
        <v>60</v>
      </c>
      <c r="S456" s="21">
        <f t="shared" si="75"/>
        <v>47.5</v>
      </c>
      <c r="T456" s="21">
        <f t="shared" si="76"/>
        <v>35</v>
      </c>
      <c r="U456" s="21">
        <f t="shared" si="77"/>
        <v>50</v>
      </c>
      <c r="V456" s="20">
        <f t="shared" si="78"/>
        <v>47.5</v>
      </c>
      <c r="W456" s="20">
        <f t="shared" si="79"/>
        <v>48.125</v>
      </c>
    </row>
    <row r="457" spans="1:23" ht="13.5" x14ac:dyDescent="0.25">
      <c r="A457" s="3">
        <v>42671</v>
      </c>
      <c r="B457" s="2">
        <v>5.3136000000000001</v>
      </c>
      <c r="C457" s="2">
        <v>45.085429484544612</v>
      </c>
      <c r="D457" s="2">
        <v>8.9823546810301025E-2</v>
      </c>
      <c r="E457" s="2">
        <v>0.13568715939210804</v>
      </c>
      <c r="F457" s="2">
        <v>5.3619000000000003</v>
      </c>
      <c r="G457" s="2">
        <v>5.3843299999999994</v>
      </c>
      <c r="H457" s="2">
        <v>5.4481549999999999</v>
      </c>
      <c r="I457" s="2">
        <v>5.3089040000000001</v>
      </c>
      <c r="J457" s="2">
        <v>5.1063544999999957</v>
      </c>
      <c r="K457" s="17" t="s">
        <v>48</v>
      </c>
      <c r="L457" s="17" t="s">
        <v>49</v>
      </c>
      <c r="M457" s="17" t="s">
        <v>47</v>
      </c>
      <c r="N457" s="20">
        <f t="shared" si="70"/>
        <v>50</v>
      </c>
      <c r="O457" s="20">
        <f t="shared" si="71"/>
        <v>100</v>
      </c>
      <c r="P457" s="20">
        <f t="shared" si="72"/>
        <v>50</v>
      </c>
      <c r="Q457" s="20">
        <f t="shared" si="73"/>
        <v>0</v>
      </c>
      <c r="R457" s="21">
        <f t="shared" si="74"/>
        <v>60</v>
      </c>
      <c r="S457" s="21">
        <f t="shared" si="75"/>
        <v>47.5</v>
      </c>
      <c r="T457" s="21">
        <f t="shared" si="76"/>
        <v>35</v>
      </c>
      <c r="U457" s="21">
        <f t="shared" si="77"/>
        <v>50</v>
      </c>
      <c r="V457" s="20">
        <f t="shared" si="78"/>
        <v>47.5</v>
      </c>
      <c r="W457" s="20">
        <f t="shared" si="79"/>
        <v>48.125</v>
      </c>
    </row>
    <row r="458" spans="1:23" ht="13.5" x14ac:dyDescent="0.25">
      <c r="A458" s="3">
        <v>42674</v>
      </c>
      <c r="B458" s="2">
        <v>5.4170999999999996</v>
      </c>
      <c r="C458" s="2">
        <v>52.207559218807205</v>
      </c>
      <c r="D458" s="2">
        <v>7.8639948106340896E-2</v>
      </c>
      <c r="E458" s="2">
        <v>0.11453672269754839</v>
      </c>
      <c r="F458" s="2">
        <v>5.35154</v>
      </c>
      <c r="G458" s="2">
        <v>5.3843300000000003</v>
      </c>
      <c r="H458" s="2">
        <v>5.4498800000000003</v>
      </c>
      <c r="I458" s="2">
        <v>5.3171840000000001</v>
      </c>
      <c r="J458" s="2">
        <v>5.1102254999999959</v>
      </c>
      <c r="K458" s="17" t="s">
        <v>48</v>
      </c>
      <c r="L458" s="17" t="s">
        <v>49</v>
      </c>
      <c r="M458" s="17" t="s">
        <v>47</v>
      </c>
      <c r="N458" s="20">
        <f t="shared" si="70"/>
        <v>50</v>
      </c>
      <c r="O458" s="20">
        <f t="shared" si="71"/>
        <v>100</v>
      </c>
      <c r="P458" s="20">
        <f t="shared" si="72"/>
        <v>50</v>
      </c>
      <c r="Q458" s="20">
        <f t="shared" si="73"/>
        <v>0</v>
      </c>
      <c r="R458" s="21">
        <f t="shared" si="74"/>
        <v>60</v>
      </c>
      <c r="S458" s="21">
        <f t="shared" si="75"/>
        <v>47.5</v>
      </c>
      <c r="T458" s="21">
        <f t="shared" si="76"/>
        <v>35</v>
      </c>
      <c r="U458" s="21">
        <f t="shared" si="77"/>
        <v>50</v>
      </c>
      <c r="V458" s="20">
        <f t="shared" si="78"/>
        <v>47.5</v>
      </c>
      <c r="W458" s="20">
        <f t="shared" si="79"/>
        <v>48.125</v>
      </c>
    </row>
    <row r="459" spans="1:23" ht="13.5" x14ac:dyDescent="0.25">
      <c r="A459" s="3">
        <v>42675</v>
      </c>
      <c r="B459" s="2">
        <v>5.3480999999999996</v>
      </c>
      <c r="C459" s="2">
        <v>47.760390723621818</v>
      </c>
      <c r="D459" s="2">
        <v>6.8785106408293828E-2</v>
      </c>
      <c r="E459" s="2">
        <v>8.949560253823631E-2</v>
      </c>
      <c r="F459" s="2">
        <v>5.35982</v>
      </c>
      <c r="G459" s="2">
        <v>5.3808799999999994</v>
      </c>
      <c r="H459" s="2">
        <v>5.4481549999999999</v>
      </c>
      <c r="I459" s="2">
        <v>5.3240839999999992</v>
      </c>
      <c r="J459" s="2">
        <v>5.1139134999999962</v>
      </c>
      <c r="K459" s="17" t="s">
        <v>48</v>
      </c>
      <c r="L459" s="17" t="s">
        <v>49</v>
      </c>
      <c r="M459" s="17" t="s">
        <v>51</v>
      </c>
      <c r="N459" s="20">
        <f t="shared" si="70"/>
        <v>50</v>
      </c>
      <c r="O459" s="20">
        <f t="shared" si="71"/>
        <v>100</v>
      </c>
      <c r="P459" s="20">
        <f t="shared" si="72"/>
        <v>50</v>
      </c>
      <c r="Q459" s="20">
        <f t="shared" si="73"/>
        <v>0</v>
      </c>
      <c r="R459" s="21">
        <f t="shared" si="74"/>
        <v>60</v>
      </c>
      <c r="S459" s="21">
        <f t="shared" si="75"/>
        <v>47.5</v>
      </c>
      <c r="T459" s="21">
        <f t="shared" si="76"/>
        <v>35</v>
      </c>
      <c r="U459" s="21">
        <f t="shared" si="77"/>
        <v>50</v>
      </c>
      <c r="V459" s="20">
        <f t="shared" si="78"/>
        <v>47.5</v>
      </c>
      <c r="W459" s="20">
        <f t="shared" si="79"/>
        <v>48.125</v>
      </c>
    </row>
    <row r="460" spans="1:23" ht="13.5" x14ac:dyDescent="0.25">
      <c r="A460" s="3">
        <v>42676</v>
      </c>
      <c r="B460" s="2">
        <v>5.3480999999999996</v>
      </c>
      <c r="C460" s="2">
        <v>47.760390723621811</v>
      </c>
      <c r="D460" s="2">
        <v>6.0673363124544188E-2</v>
      </c>
      <c r="E460" s="2">
        <v>6.6088014477657012E-2</v>
      </c>
      <c r="F460" s="2">
        <v>5.3529199999999992</v>
      </c>
      <c r="G460" s="2">
        <v>5.3774300000000004</v>
      </c>
      <c r="H460" s="2">
        <v>5.4384950000000005</v>
      </c>
      <c r="I460" s="2">
        <v>5.3309839999999999</v>
      </c>
      <c r="J460" s="2">
        <v>5.1171144999999969</v>
      </c>
      <c r="K460" s="17" t="s">
        <v>48</v>
      </c>
      <c r="L460" s="17" t="s">
        <v>49</v>
      </c>
      <c r="M460" s="17" t="s">
        <v>47</v>
      </c>
      <c r="N460" s="20">
        <f t="shared" si="70"/>
        <v>50</v>
      </c>
      <c r="O460" s="20">
        <f t="shared" si="71"/>
        <v>100</v>
      </c>
      <c r="P460" s="20">
        <f t="shared" si="72"/>
        <v>50</v>
      </c>
      <c r="Q460" s="20">
        <f t="shared" si="73"/>
        <v>0</v>
      </c>
      <c r="R460" s="21">
        <f t="shared" si="74"/>
        <v>60</v>
      </c>
      <c r="S460" s="21">
        <f t="shared" si="75"/>
        <v>47.5</v>
      </c>
      <c r="T460" s="21">
        <f t="shared" si="76"/>
        <v>35</v>
      </c>
      <c r="U460" s="21">
        <f t="shared" si="77"/>
        <v>50</v>
      </c>
      <c r="V460" s="20">
        <f t="shared" si="78"/>
        <v>47.5</v>
      </c>
      <c r="W460" s="20">
        <f t="shared" si="79"/>
        <v>48.125</v>
      </c>
    </row>
    <row r="461" spans="1:23" ht="13.5" x14ac:dyDescent="0.25">
      <c r="A461" s="3">
        <v>42677</v>
      </c>
      <c r="B461" s="2">
        <v>5.3480999999999996</v>
      </c>
      <c r="C461" s="2">
        <v>47.760390723621811</v>
      </c>
      <c r="D461" s="2">
        <v>5.4019736755515524E-2</v>
      </c>
      <c r="E461" s="2">
        <v>4.4039304680478619E-2</v>
      </c>
      <c r="F461" s="2">
        <v>5.3549999999999986</v>
      </c>
      <c r="G461" s="2">
        <v>5.3739800000000004</v>
      </c>
      <c r="H461" s="2">
        <v>5.4205549999999993</v>
      </c>
      <c r="I461" s="2">
        <v>5.3378159999999992</v>
      </c>
      <c r="J461" s="2">
        <v>5.1204779999999968</v>
      </c>
      <c r="K461" s="17" t="s">
        <v>48</v>
      </c>
      <c r="L461" s="17" t="s">
        <v>49</v>
      </c>
      <c r="M461" s="17" t="s">
        <v>51</v>
      </c>
      <c r="N461" s="20">
        <f t="shared" si="70"/>
        <v>50</v>
      </c>
      <c r="O461" s="20">
        <f t="shared" si="71"/>
        <v>100</v>
      </c>
      <c r="P461" s="20">
        <f t="shared" si="72"/>
        <v>50</v>
      </c>
      <c r="Q461" s="20">
        <f t="shared" si="73"/>
        <v>0</v>
      </c>
      <c r="R461" s="21">
        <f t="shared" si="74"/>
        <v>60</v>
      </c>
      <c r="S461" s="21">
        <f t="shared" si="75"/>
        <v>47.5</v>
      </c>
      <c r="T461" s="21">
        <f t="shared" si="76"/>
        <v>35</v>
      </c>
      <c r="U461" s="21">
        <f t="shared" si="77"/>
        <v>50</v>
      </c>
      <c r="V461" s="20">
        <f t="shared" si="78"/>
        <v>47.5</v>
      </c>
      <c r="W461" s="20">
        <f t="shared" si="79"/>
        <v>48.125</v>
      </c>
    </row>
    <row r="462" spans="1:23" ht="13.5" x14ac:dyDescent="0.25">
      <c r="A462" s="3">
        <v>42678</v>
      </c>
      <c r="B462" s="2">
        <v>5.3480999999999996</v>
      </c>
      <c r="C462" s="2">
        <v>47.760390723621811</v>
      </c>
      <c r="D462" s="2">
        <v>6.1861257557494831E-2</v>
      </c>
      <c r="E462" s="2">
        <v>2.3459934012849758E-2</v>
      </c>
      <c r="F462" s="2">
        <v>5.3618999999999994</v>
      </c>
      <c r="G462" s="2">
        <v>5.3619000000000003</v>
      </c>
      <c r="H462" s="2">
        <v>5.4110649999999998</v>
      </c>
      <c r="I462" s="2">
        <v>5.3446479999999994</v>
      </c>
      <c r="J462" s="2">
        <v>5.123857499999998</v>
      </c>
      <c r="K462" s="17" t="s">
        <v>48</v>
      </c>
      <c r="L462" s="17" t="s">
        <v>49</v>
      </c>
      <c r="M462" s="17" t="s">
        <v>51</v>
      </c>
      <c r="N462" s="20">
        <f t="shared" si="70"/>
        <v>50</v>
      </c>
      <c r="O462" s="20">
        <f t="shared" si="71"/>
        <v>100</v>
      </c>
      <c r="P462" s="20">
        <f t="shared" si="72"/>
        <v>50</v>
      </c>
      <c r="Q462" s="20">
        <f t="shared" si="73"/>
        <v>0</v>
      </c>
      <c r="R462" s="21">
        <f t="shared" si="74"/>
        <v>60</v>
      </c>
      <c r="S462" s="21">
        <f t="shared" si="75"/>
        <v>47.5</v>
      </c>
      <c r="T462" s="21">
        <f t="shared" si="76"/>
        <v>35</v>
      </c>
      <c r="U462" s="21">
        <f t="shared" si="77"/>
        <v>50</v>
      </c>
      <c r="V462" s="20">
        <f t="shared" si="78"/>
        <v>47.5</v>
      </c>
      <c r="W462" s="20">
        <f t="shared" si="79"/>
        <v>48.125</v>
      </c>
    </row>
    <row r="463" spans="1:23" ht="13.5" x14ac:dyDescent="0.25">
      <c r="A463" s="3">
        <v>42681</v>
      </c>
      <c r="B463" s="2">
        <v>5.4861000000000004</v>
      </c>
      <c r="C463" s="2">
        <v>57.499385504931155</v>
      </c>
      <c r="D463" s="2">
        <v>5.8454343569786182E-2</v>
      </c>
      <c r="E463" s="2">
        <v>5.319386939451682E-3</v>
      </c>
      <c r="F463" s="2">
        <v>5.3757000000000001</v>
      </c>
      <c r="G463" s="2">
        <v>5.3636200000000009</v>
      </c>
      <c r="H463" s="2">
        <v>5.4093400000000003</v>
      </c>
      <c r="I463" s="2">
        <v>5.3541019999999993</v>
      </c>
      <c r="J463" s="2">
        <v>5.127537499999999</v>
      </c>
      <c r="K463" s="17" t="s">
        <v>48</v>
      </c>
      <c r="L463" s="17" t="s">
        <v>49</v>
      </c>
      <c r="M463" s="17" t="s">
        <v>51</v>
      </c>
      <c r="N463" s="20">
        <f t="shared" si="70"/>
        <v>50</v>
      </c>
      <c r="O463" s="20">
        <f t="shared" si="71"/>
        <v>100</v>
      </c>
      <c r="P463" s="20">
        <f t="shared" si="72"/>
        <v>50</v>
      </c>
      <c r="Q463" s="20">
        <f t="shared" si="73"/>
        <v>0</v>
      </c>
      <c r="R463" s="21">
        <f t="shared" si="74"/>
        <v>60</v>
      </c>
      <c r="S463" s="21">
        <f t="shared" si="75"/>
        <v>47.5</v>
      </c>
      <c r="T463" s="21">
        <f t="shared" si="76"/>
        <v>35</v>
      </c>
      <c r="U463" s="21">
        <f t="shared" si="77"/>
        <v>50</v>
      </c>
      <c r="V463" s="20">
        <f t="shared" si="78"/>
        <v>47.5</v>
      </c>
      <c r="W463" s="20">
        <f t="shared" si="79"/>
        <v>48.125</v>
      </c>
    </row>
    <row r="464" spans="1:23" ht="13.5" x14ac:dyDescent="0.25">
      <c r="A464" s="3">
        <v>42682</v>
      </c>
      <c r="B464" s="2">
        <v>5.3826000000000001</v>
      </c>
      <c r="C464" s="2">
        <v>49.974368664513349</v>
      </c>
      <c r="D464" s="2">
        <v>3.7635771715373245E-2</v>
      </c>
      <c r="E464" s="2">
        <v>-1.1511212135856028E-2</v>
      </c>
      <c r="F464" s="2">
        <v>5.3826000000000001</v>
      </c>
      <c r="G464" s="2">
        <v>5.3712100000000005</v>
      </c>
      <c r="H464" s="2">
        <v>5.4024400000000004</v>
      </c>
      <c r="I464" s="2">
        <v>5.3585180000000001</v>
      </c>
      <c r="J464" s="2">
        <v>5.130748999999998</v>
      </c>
      <c r="K464" s="17" t="s">
        <v>52</v>
      </c>
      <c r="L464" s="17" t="s">
        <v>55</v>
      </c>
      <c r="M464" s="17" t="s">
        <v>53</v>
      </c>
      <c r="N464" s="20">
        <f t="shared" si="70"/>
        <v>50</v>
      </c>
      <c r="O464" s="20">
        <f t="shared" si="71"/>
        <v>100</v>
      </c>
      <c r="P464" s="20">
        <f t="shared" si="72"/>
        <v>50</v>
      </c>
      <c r="Q464" s="20">
        <f t="shared" si="73"/>
        <v>83.5</v>
      </c>
      <c r="R464" s="21">
        <f t="shared" si="74"/>
        <v>72.525000000000006</v>
      </c>
      <c r="S464" s="21">
        <f t="shared" si="75"/>
        <v>68.375</v>
      </c>
      <c r="T464" s="21">
        <f t="shared" si="76"/>
        <v>72.575000000000003</v>
      </c>
      <c r="U464" s="21">
        <f t="shared" si="77"/>
        <v>70.875</v>
      </c>
      <c r="V464" s="20">
        <f t="shared" si="78"/>
        <v>71.158333333333346</v>
      </c>
      <c r="W464" s="20">
        <f t="shared" si="79"/>
        <v>71.087500000000006</v>
      </c>
    </row>
    <row r="465" spans="1:23" ht="13.5" x14ac:dyDescent="0.25">
      <c r="A465" s="3">
        <v>42683</v>
      </c>
      <c r="B465" s="2">
        <v>5.3514999999999997</v>
      </c>
      <c r="C465" s="2">
        <v>47.943962513184232</v>
      </c>
      <c r="D465" s="2">
        <v>3.4011696653194257E-2</v>
      </c>
      <c r="E465" s="2">
        <v>-2.4170755506678701E-2</v>
      </c>
      <c r="F465" s="2">
        <v>5.3832799999999992</v>
      </c>
      <c r="G465" s="2">
        <v>5.3681000000000001</v>
      </c>
      <c r="H465" s="2">
        <v>5.3905350000000007</v>
      </c>
      <c r="I465" s="2">
        <v>5.3620359999999998</v>
      </c>
      <c r="J465" s="2">
        <v>5.1338209999999993</v>
      </c>
      <c r="K465" s="17" t="s">
        <v>48</v>
      </c>
      <c r="L465" s="17" t="s">
        <v>55</v>
      </c>
      <c r="M465" s="17" t="s">
        <v>51</v>
      </c>
      <c r="N465" s="20">
        <f t="shared" si="70"/>
        <v>50</v>
      </c>
      <c r="O465" s="20">
        <f t="shared" si="71"/>
        <v>100</v>
      </c>
      <c r="P465" s="20">
        <f t="shared" si="72"/>
        <v>50</v>
      </c>
      <c r="Q465" s="20">
        <f t="shared" si="73"/>
        <v>16.5</v>
      </c>
      <c r="R465" s="21">
        <f t="shared" si="74"/>
        <v>62.475000000000001</v>
      </c>
      <c r="S465" s="21">
        <f t="shared" si="75"/>
        <v>51.625</v>
      </c>
      <c r="T465" s="21">
        <f t="shared" si="76"/>
        <v>42.424999999999997</v>
      </c>
      <c r="U465" s="21">
        <f t="shared" si="77"/>
        <v>54.125</v>
      </c>
      <c r="V465" s="20">
        <f t="shared" si="78"/>
        <v>52.17499999999999</v>
      </c>
      <c r="W465" s="20">
        <f t="shared" si="79"/>
        <v>52.662499999999994</v>
      </c>
    </row>
    <row r="466" spans="1:23" ht="13.5" x14ac:dyDescent="0.25">
      <c r="A466" s="3">
        <v>42684</v>
      </c>
      <c r="B466" s="2">
        <v>5.3480999999999996</v>
      </c>
      <c r="C466" s="2">
        <v>47.715718035265738</v>
      </c>
      <c r="D466" s="2">
        <v>2.4483299420396065E-2</v>
      </c>
      <c r="E466" s="2">
        <v>-3.2710229198255822E-2</v>
      </c>
      <c r="F466" s="2">
        <v>5.3832800000000001</v>
      </c>
      <c r="G466" s="2">
        <v>5.3691399999999998</v>
      </c>
      <c r="H466" s="2">
        <v>5.3819100000000004</v>
      </c>
      <c r="I466" s="2">
        <v>5.3627259999999977</v>
      </c>
      <c r="J466" s="2">
        <v>5.1363729999999999</v>
      </c>
      <c r="K466" s="17" t="s">
        <v>48</v>
      </c>
      <c r="L466" s="17" t="s">
        <v>49</v>
      </c>
      <c r="M466" s="17" t="s">
        <v>55</v>
      </c>
      <c r="N466" s="20">
        <f t="shared" si="70"/>
        <v>50</v>
      </c>
      <c r="O466" s="20">
        <f t="shared" si="71"/>
        <v>100</v>
      </c>
      <c r="P466" s="20">
        <f t="shared" si="72"/>
        <v>50</v>
      </c>
      <c r="Q466" s="20">
        <f t="shared" si="73"/>
        <v>0</v>
      </c>
      <c r="R466" s="21">
        <f t="shared" si="74"/>
        <v>60</v>
      </c>
      <c r="S466" s="21">
        <f t="shared" si="75"/>
        <v>47.5</v>
      </c>
      <c r="T466" s="21">
        <f t="shared" si="76"/>
        <v>35</v>
      </c>
      <c r="U466" s="21">
        <f t="shared" si="77"/>
        <v>50</v>
      </c>
      <c r="V466" s="20">
        <f t="shared" si="78"/>
        <v>47.5</v>
      </c>
      <c r="W466" s="20">
        <f t="shared" si="79"/>
        <v>48.125</v>
      </c>
    </row>
    <row r="467" spans="1:23" ht="13.5" x14ac:dyDescent="0.25">
      <c r="A467" s="3">
        <v>42685</v>
      </c>
      <c r="B467" s="2">
        <v>5.3480999999999996</v>
      </c>
      <c r="C467" s="2">
        <v>47.715718035265738</v>
      </c>
      <c r="D467" s="2">
        <v>1.2912808147743426E-2</v>
      </c>
      <c r="E467" s="2">
        <v>-3.4970757508871034E-2</v>
      </c>
      <c r="F467" s="2">
        <v>5.3832799999999992</v>
      </c>
      <c r="G467" s="2">
        <v>5.3725899999999998</v>
      </c>
      <c r="H467" s="2">
        <v>5.3784600000000005</v>
      </c>
      <c r="I467" s="2">
        <v>5.3665899999999978</v>
      </c>
      <c r="J467" s="2">
        <v>5.1388434999999992</v>
      </c>
      <c r="K467" s="17" t="s">
        <v>48</v>
      </c>
      <c r="L467" s="17" t="s">
        <v>49</v>
      </c>
      <c r="M467" s="17" t="s">
        <v>55</v>
      </c>
      <c r="N467" s="20">
        <f t="shared" si="70"/>
        <v>50</v>
      </c>
      <c r="O467" s="20">
        <f t="shared" si="71"/>
        <v>100</v>
      </c>
      <c r="P467" s="20">
        <f t="shared" si="72"/>
        <v>50</v>
      </c>
      <c r="Q467" s="20">
        <f t="shared" si="73"/>
        <v>0</v>
      </c>
      <c r="R467" s="21">
        <f t="shared" si="74"/>
        <v>60</v>
      </c>
      <c r="S467" s="21">
        <f t="shared" si="75"/>
        <v>47.5</v>
      </c>
      <c r="T467" s="21">
        <f t="shared" si="76"/>
        <v>35</v>
      </c>
      <c r="U467" s="21">
        <f t="shared" si="77"/>
        <v>50</v>
      </c>
      <c r="V467" s="20">
        <f t="shared" si="78"/>
        <v>47.5</v>
      </c>
      <c r="W467" s="20">
        <f t="shared" si="79"/>
        <v>48.125</v>
      </c>
    </row>
    <row r="468" spans="1:23" ht="13.5" x14ac:dyDescent="0.25">
      <c r="A468" s="3">
        <v>42688</v>
      </c>
      <c r="B468" s="2">
        <v>5.4170999999999996</v>
      </c>
      <c r="C468" s="2">
        <v>52.983809775446616</v>
      </c>
      <c r="D468" s="2">
        <v>1.4119257342700031E-2</v>
      </c>
      <c r="E468" s="2">
        <v>-3.346496584588482E-2</v>
      </c>
      <c r="F468" s="2">
        <v>5.3694800000000003</v>
      </c>
      <c r="G468" s="2">
        <v>5.3725900000000006</v>
      </c>
      <c r="H468" s="2">
        <v>5.3784600000000005</v>
      </c>
      <c r="I468" s="2">
        <v>5.371833999999998</v>
      </c>
      <c r="J468" s="2">
        <v>5.1416914999999994</v>
      </c>
      <c r="K468" s="17" t="s">
        <v>48</v>
      </c>
      <c r="L468" s="17" t="s">
        <v>49</v>
      </c>
      <c r="M468" s="17" t="s">
        <v>47</v>
      </c>
      <c r="N468" s="20">
        <f t="shared" si="70"/>
        <v>50</v>
      </c>
      <c r="O468" s="20">
        <f t="shared" si="71"/>
        <v>100</v>
      </c>
      <c r="P468" s="20">
        <f t="shared" si="72"/>
        <v>50</v>
      </c>
      <c r="Q468" s="20">
        <f t="shared" si="73"/>
        <v>0</v>
      </c>
      <c r="R468" s="21">
        <f t="shared" si="74"/>
        <v>60</v>
      </c>
      <c r="S468" s="21">
        <f t="shared" si="75"/>
        <v>47.5</v>
      </c>
      <c r="T468" s="21">
        <f t="shared" si="76"/>
        <v>35</v>
      </c>
      <c r="U468" s="21">
        <f t="shared" si="77"/>
        <v>50</v>
      </c>
      <c r="V468" s="20">
        <f t="shared" si="78"/>
        <v>47.5</v>
      </c>
      <c r="W468" s="20">
        <f t="shared" si="79"/>
        <v>48.125</v>
      </c>
    </row>
    <row r="469" spans="1:23" ht="13.5" x14ac:dyDescent="0.25">
      <c r="A469" s="3">
        <v>42689</v>
      </c>
      <c r="B469" s="2">
        <v>5.4170999999999996</v>
      </c>
      <c r="C469" s="2">
        <v>52.983809775446616</v>
      </c>
      <c r="D469" s="2">
        <v>4.2881932379765786E-3</v>
      </c>
      <c r="E469" s="2">
        <v>-2.9331550820305856E-2</v>
      </c>
      <c r="F469" s="2">
        <v>5.3763799999999993</v>
      </c>
      <c r="G469" s="2">
        <v>5.3794899999999997</v>
      </c>
      <c r="H469" s="2">
        <v>5.3801850000000009</v>
      </c>
      <c r="I469" s="2">
        <v>5.3770779999999982</v>
      </c>
      <c r="J469" s="2">
        <v>5.1446209999999999</v>
      </c>
      <c r="K469" s="17" t="s">
        <v>48</v>
      </c>
      <c r="L469" s="17" t="s">
        <v>49</v>
      </c>
      <c r="M469" s="17" t="s">
        <v>51</v>
      </c>
      <c r="N469" s="20">
        <f t="shared" si="70"/>
        <v>50</v>
      </c>
      <c r="O469" s="20">
        <f t="shared" si="71"/>
        <v>100</v>
      </c>
      <c r="P469" s="20">
        <f t="shared" si="72"/>
        <v>50</v>
      </c>
      <c r="Q469" s="20">
        <f t="shared" si="73"/>
        <v>0</v>
      </c>
      <c r="R469" s="21">
        <f t="shared" si="74"/>
        <v>60</v>
      </c>
      <c r="S469" s="21">
        <f t="shared" si="75"/>
        <v>47.5</v>
      </c>
      <c r="T469" s="21">
        <f t="shared" si="76"/>
        <v>35</v>
      </c>
      <c r="U469" s="21">
        <f t="shared" si="77"/>
        <v>50</v>
      </c>
      <c r="V469" s="20">
        <f t="shared" si="78"/>
        <v>47.5</v>
      </c>
      <c r="W469" s="20">
        <f t="shared" si="79"/>
        <v>48.125</v>
      </c>
    </row>
    <row r="470" spans="1:23" ht="13.5" x14ac:dyDescent="0.25">
      <c r="A470" s="3">
        <v>42690</v>
      </c>
      <c r="B470" s="2">
        <v>5.4170999999999996</v>
      </c>
      <c r="C470" s="2">
        <v>52.983809775446609</v>
      </c>
      <c r="D470" s="2">
        <v>-4.2494004992041923E-3</v>
      </c>
      <c r="E470" s="2">
        <v>-2.350728809114852E-2</v>
      </c>
      <c r="F470" s="2">
        <v>5.3895</v>
      </c>
      <c r="G470" s="2">
        <v>5.3863899999999996</v>
      </c>
      <c r="H470" s="2">
        <v>5.3819100000000013</v>
      </c>
      <c r="I470" s="2">
        <v>5.3815639999999982</v>
      </c>
      <c r="J470" s="2">
        <v>5.147566499999999</v>
      </c>
      <c r="K470" s="17" t="s">
        <v>48</v>
      </c>
      <c r="L470" s="17" t="s">
        <v>49</v>
      </c>
      <c r="M470" s="17" t="s">
        <v>51</v>
      </c>
      <c r="N470" s="20">
        <f t="shared" si="70"/>
        <v>50</v>
      </c>
      <c r="O470" s="20">
        <f t="shared" si="71"/>
        <v>100</v>
      </c>
      <c r="P470" s="20">
        <f t="shared" si="72"/>
        <v>50</v>
      </c>
      <c r="Q470" s="20">
        <f t="shared" si="73"/>
        <v>0</v>
      </c>
      <c r="R470" s="21">
        <f t="shared" si="74"/>
        <v>60</v>
      </c>
      <c r="S470" s="21">
        <f t="shared" si="75"/>
        <v>47.5</v>
      </c>
      <c r="T470" s="21">
        <f t="shared" si="76"/>
        <v>35</v>
      </c>
      <c r="U470" s="21">
        <f t="shared" si="77"/>
        <v>50</v>
      </c>
      <c r="V470" s="20">
        <f t="shared" si="78"/>
        <v>47.5</v>
      </c>
      <c r="W470" s="20">
        <f t="shared" si="79"/>
        <v>48.125</v>
      </c>
    </row>
    <row r="471" spans="1:23" ht="13.5" x14ac:dyDescent="0.25">
      <c r="A471" s="3">
        <v>42691</v>
      </c>
      <c r="B471" s="2">
        <v>5.4170999999999996</v>
      </c>
      <c r="C471" s="2">
        <v>52.983809775446616</v>
      </c>
      <c r="D471" s="2">
        <v>-1.1676297011249837E-2</v>
      </c>
      <c r="E471" s="2">
        <v>-1.6381868977251447E-2</v>
      </c>
      <c r="F471" s="2">
        <v>5.4032999999999989</v>
      </c>
      <c r="G471" s="2">
        <v>5.3932899999999986</v>
      </c>
      <c r="H471" s="2">
        <v>5.3836350000000017</v>
      </c>
      <c r="I471" s="2">
        <v>5.3829439999999975</v>
      </c>
      <c r="J471" s="2">
        <v>5.1507879999999986</v>
      </c>
      <c r="K471" s="17" t="s">
        <v>52</v>
      </c>
      <c r="L471" s="17" t="s">
        <v>55</v>
      </c>
      <c r="M471" s="17" t="s">
        <v>53</v>
      </c>
      <c r="N471" s="20">
        <f t="shared" si="70"/>
        <v>50</v>
      </c>
      <c r="O471" s="20">
        <f t="shared" si="71"/>
        <v>100</v>
      </c>
      <c r="P471" s="20">
        <f t="shared" si="72"/>
        <v>50</v>
      </c>
      <c r="Q471" s="20">
        <f t="shared" si="73"/>
        <v>83.5</v>
      </c>
      <c r="R471" s="21">
        <f t="shared" si="74"/>
        <v>72.525000000000006</v>
      </c>
      <c r="S471" s="21">
        <f t="shared" si="75"/>
        <v>68.375</v>
      </c>
      <c r="T471" s="21">
        <f t="shared" si="76"/>
        <v>72.575000000000003</v>
      </c>
      <c r="U471" s="21">
        <f t="shared" si="77"/>
        <v>70.875</v>
      </c>
      <c r="V471" s="20">
        <f t="shared" si="78"/>
        <v>71.158333333333346</v>
      </c>
      <c r="W471" s="20">
        <f t="shared" si="79"/>
        <v>71.087500000000006</v>
      </c>
    </row>
    <row r="472" spans="1:23" ht="13.5" x14ac:dyDescent="0.25">
      <c r="A472" s="3">
        <v>42692</v>
      </c>
      <c r="B472" s="2">
        <v>5.3550000000000004</v>
      </c>
      <c r="C472" s="2">
        <v>47.223786588344225</v>
      </c>
      <c r="D472" s="2">
        <v>-1.3548352147339848E-2</v>
      </c>
      <c r="E472" s="2">
        <v>-7.8132242561497929E-3</v>
      </c>
      <c r="F472" s="2">
        <v>5.4046799999999999</v>
      </c>
      <c r="G472" s="2">
        <v>5.3939799999999991</v>
      </c>
      <c r="H472" s="2">
        <v>5.3779400000000015</v>
      </c>
      <c r="I472" s="2">
        <v>5.3830819999999981</v>
      </c>
      <c r="J472" s="2">
        <v>5.1536990000000005</v>
      </c>
      <c r="K472" s="17" t="s">
        <v>52</v>
      </c>
      <c r="L472" s="17" t="s">
        <v>55</v>
      </c>
      <c r="M472" s="17" t="s">
        <v>53</v>
      </c>
      <c r="N472" s="20">
        <f t="shared" si="70"/>
        <v>50</v>
      </c>
      <c r="O472" s="20">
        <f t="shared" si="71"/>
        <v>100</v>
      </c>
      <c r="P472" s="20">
        <f t="shared" si="72"/>
        <v>50</v>
      </c>
      <c r="Q472" s="20">
        <f t="shared" si="73"/>
        <v>83.5</v>
      </c>
      <c r="R472" s="21">
        <f t="shared" si="74"/>
        <v>72.525000000000006</v>
      </c>
      <c r="S472" s="21">
        <f t="shared" si="75"/>
        <v>68.375</v>
      </c>
      <c r="T472" s="21">
        <f t="shared" si="76"/>
        <v>72.575000000000003</v>
      </c>
      <c r="U472" s="21">
        <f t="shared" si="77"/>
        <v>70.875</v>
      </c>
      <c r="V472" s="20">
        <f t="shared" si="78"/>
        <v>71.158333333333346</v>
      </c>
      <c r="W472" s="20">
        <f t="shared" si="79"/>
        <v>71.087500000000006</v>
      </c>
    </row>
    <row r="473" spans="1:23" ht="13.5" x14ac:dyDescent="0.25">
      <c r="A473" s="3">
        <v>42695</v>
      </c>
      <c r="B473" s="2">
        <v>5.3480999999999996</v>
      </c>
      <c r="C473" s="2">
        <v>46.617370112455404</v>
      </c>
      <c r="D473" s="2">
        <v>6.80258302691783E-3</v>
      </c>
      <c r="E473" s="2">
        <v>-4.3427426404611148E-4</v>
      </c>
      <c r="F473" s="2">
        <v>5.3908800000000001</v>
      </c>
      <c r="G473" s="2">
        <v>5.3801800000000002</v>
      </c>
      <c r="H473" s="2">
        <v>5.3719000000000019</v>
      </c>
      <c r="I473" s="2">
        <v>5.3830819999999981</v>
      </c>
      <c r="J473" s="2">
        <v>5.1568839999999989</v>
      </c>
      <c r="K473" s="17" t="s">
        <v>48</v>
      </c>
      <c r="L473" s="17" t="s">
        <v>55</v>
      </c>
      <c r="M473" s="17" t="s">
        <v>47</v>
      </c>
      <c r="N473" s="20">
        <f t="shared" si="70"/>
        <v>50</v>
      </c>
      <c r="O473" s="20">
        <f t="shared" si="71"/>
        <v>100</v>
      </c>
      <c r="P473" s="20">
        <f t="shared" si="72"/>
        <v>50</v>
      </c>
      <c r="Q473" s="20">
        <f t="shared" si="73"/>
        <v>16.5</v>
      </c>
      <c r="R473" s="21">
        <f t="shared" si="74"/>
        <v>62.475000000000001</v>
      </c>
      <c r="S473" s="21">
        <f t="shared" si="75"/>
        <v>51.625</v>
      </c>
      <c r="T473" s="21">
        <f t="shared" si="76"/>
        <v>42.424999999999997</v>
      </c>
      <c r="U473" s="21">
        <f t="shared" si="77"/>
        <v>54.125</v>
      </c>
      <c r="V473" s="20">
        <f t="shared" si="78"/>
        <v>52.17499999999999</v>
      </c>
      <c r="W473" s="20">
        <f t="shared" si="79"/>
        <v>52.662499999999994</v>
      </c>
    </row>
    <row r="474" spans="1:23" ht="13.5" x14ac:dyDescent="0.25">
      <c r="A474" s="3">
        <v>42696</v>
      </c>
      <c r="B474" s="2">
        <v>5.3480999999999996</v>
      </c>
      <c r="C474" s="2">
        <v>46.617370112455404</v>
      </c>
      <c r="D474" s="2">
        <v>8.3190982429099947E-3</v>
      </c>
      <c r="E474" s="2">
        <v>5.9199517940886782E-3</v>
      </c>
      <c r="F474" s="2">
        <v>5.3770799999999994</v>
      </c>
      <c r="G474" s="2">
        <v>5.3767299999999993</v>
      </c>
      <c r="H474" s="2">
        <v>5.3739700000000017</v>
      </c>
      <c r="I474" s="2">
        <v>5.3837719999999978</v>
      </c>
      <c r="J474" s="2">
        <v>5.1597605</v>
      </c>
      <c r="K474" s="17" t="s">
        <v>48</v>
      </c>
      <c r="L474" s="17" t="s">
        <v>55</v>
      </c>
      <c r="M474" s="17" t="s">
        <v>47</v>
      </c>
      <c r="N474" s="20">
        <f t="shared" si="70"/>
        <v>50</v>
      </c>
      <c r="O474" s="20">
        <f t="shared" si="71"/>
        <v>100</v>
      </c>
      <c r="P474" s="20">
        <f t="shared" si="72"/>
        <v>50</v>
      </c>
      <c r="Q474" s="20">
        <f t="shared" si="73"/>
        <v>16.5</v>
      </c>
      <c r="R474" s="21">
        <f t="shared" si="74"/>
        <v>62.475000000000001</v>
      </c>
      <c r="S474" s="21">
        <f t="shared" si="75"/>
        <v>51.625</v>
      </c>
      <c r="T474" s="21">
        <f t="shared" si="76"/>
        <v>42.424999999999997</v>
      </c>
      <c r="U474" s="21">
        <f t="shared" si="77"/>
        <v>54.125</v>
      </c>
      <c r="V474" s="20">
        <f t="shared" si="78"/>
        <v>52.17499999999999</v>
      </c>
      <c r="W474" s="20">
        <f t="shared" si="79"/>
        <v>52.662499999999994</v>
      </c>
    </row>
    <row r="475" spans="1:23" ht="13.5" x14ac:dyDescent="0.25">
      <c r="A475" s="3">
        <v>42697</v>
      </c>
      <c r="B475" s="2">
        <v>5.3480999999999996</v>
      </c>
      <c r="C475" s="2">
        <v>46.617370112455411</v>
      </c>
      <c r="D475" s="2">
        <v>5.0209936600777993E-3</v>
      </c>
      <c r="E475" s="2">
        <v>8.1510639309183251E-3</v>
      </c>
      <c r="F475" s="2">
        <v>5.3632799999999996</v>
      </c>
      <c r="G475" s="2">
        <v>5.3763900000000007</v>
      </c>
      <c r="H475" s="2">
        <v>5.3722450000000013</v>
      </c>
      <c r="I475" s="2">
        <v>5.3858419999999976</v>
      </c>
      <c r="J475" s="2">
        <v>5.1626370000000001</v>
      </c>
      <c r="K475" s="17" t="s">
        <v>48</v>
      </c>
      <c r="L475" s="17" t="s">
        <v>55</v>
      </c>
      <c r="M475" s="17" t="s">
        <v>47</v>
      </c>
      <c r="N475" s="20">
        <f t="shared" si="70"/>
        <v>50</v>
      </c>
      <c r="O475" s="20">
        <f t="shared" si="71"/>
        <v>100</v>
      </c>
      <c r="P475" s="20">
        <f t="shared" si="72"/>
        <v>50</v>
      </c>
      <c r="Q475" s="20">
        <f t="shared" si="73"/>
        <v>16.5</v>
      </c>
      <c r="R475" s="21">
        <f t="shared" si="74"/>
        <v>62.475000000000001</v>
      </c>
      <c r="S475" s="21">
        <f t="shared" si="75"/>
        <v>51.625</v>
      </c>
      <c r="T475" s="21">
        <f t="shared" si="76"/>
        <v>42.424999999999997</v>
      </c>
      <c r="U475" s="21">
        <f t="shared" si="77"/>
        <v>54.125</v>
      </c>
      <c r="V475" s="20">
        <f t="shared" si="78"/>
        <v>52.17499999999999</v>
      </c>
      <c r="W475" s="20">
        <f t="shared" si="79"/>
        <v>52.662499999999994</v>
      </c>
    </row>
    <row r="476" spans="1:23" ht="13.5" x14ac:dyDescent="0.25">
      <c r="A476" s="3">
        <v>42698</v>
      </c>
      <c r="B476" s="2">
        <v>5.4516</v>
      </c>
      <c r="C476" s="2">
        <v>56.969541769481836</v>
      </c>
      <c r="D476" s="2">
        <v>-5.7712078639076125E-3</v>
      </c>
      <c r="E476" s="2">
        <v>8.0181351072080992E-3</v>
      </c>
      <c r="F476" s="2">
        <v>5.3701799999999995</v>
      </c>
      <c r="G476" s="2">
        <v>5.3867400000000005</v>
      </c>
      <c r="H476" s="2">
        <v>5.3779400000000015</v>
      </c>
      <c r="I476" s="2">
        <v>5.3899819999999981</v>
      </c>
      <c r="J476" s="2">
        <v>5.1659335000000013</v>
      </c>
      <c r="K476" s="17" t="s">
        <v>48</v>
      </c>
      <c r="L476" s="17" t="s">
        <v>55</v>
      </c>
      <c r="M476" s="17" t="s">
        <v>51</v>
      </c>
      <c r="N476" s="20">
        <f t="shared" si="70"/>
        <v>50</v>
      </c>
      <c r="O476" s="20">
        <f t="shared" si="71"/>
        <v>100</v>
      </c>
      <c r="P476" s="20">
        <f t="shared" si="72"/>
        <v>50</v>
      </c>
      <c r="Q476" s="20">
        <f t="shared" si="73"/>
        <v>16.5</v>
      </c>
      <c r="R476" s="21">
        <f t="shared" si="74"/>
        <v>62.475000000000001</v>
      </c>
      <c r="S476" s="21">
        <f t="shared" si="75"/>
        <v>51.625</v>
      </c>
      <c r="T476" s="21">
        <f t="shared" si="76"/>
        <v>42.424999999999997</v>
      </c>
      <c r="U476" s="21">
        <f t="shared" si="77"/>
        <v>54.125</v>
      </c>
      <c r="V476" s="20">
        <f t="shared" si="78"/>
        <v>52.17499999999999</v>
      </c>
      <c r="W476" s="20">
        <f t="shared" si="79"/>
        <v>52.662499999999994</v>
      </c>
    </row>
    <row r="477" spans="1:23" ht="13.5" x14ac:dyDescent="0.25">
      <c r="A477" s="3">
        <v>42699</v>
      </c>
      <c r="B477" s="2">
        <v>5.3826000000000001</v>
      </c>
      <c r="C477" s="2">
        <v>50.007170116056542</v>
      </c>
      <c r="D477" s="2">
        <v>-1.0229243726130655E-2</v>
      </c>
      <c r="E477" s="2">
        <v>7.9618512149841961E-3</v>
      </c>
      <c r="F477" s="2">
        <v>5.3757000000000001</v>
      </c>
      <c r="G477" s="2">
        <v>5.3901899999999996</v>
      </c>
      <c r="H477" s="2">
        <v>5.3813900000000006</v>
      </c>
      <c r="I477" s="2">
        <v>5.3927419999999984</v>
      </c>
      <c r="J477" s="2">
        <v>5.1692910000000003</v>
      </c>
      <c r="K477" s="17" t="s">
        <v>48</v>
      </c>
      <c r="L477" s="17" t="s">
        <v>49</v>
      </c>
      <c r="M477" s="17" t="s">
        <v>51</v>
      </c>
      <c r="N477" s="20">
        <f t="shared" si="70"/>
        <v>50</v>
      </c>
      <c r="O477" s="20">
        <f t="shared" si="71"/>
        <v>100</v>
      </c>
      <c r="P477" s="20">
        <f t="shared" si="72"/>
        <v>50</v>
      </c>
      <c r="Q477" s="20">
        <f t="shared" si="73"/>
        <v>0</v>
      </c>
      <c r="R477" s="21">
        <f t="shared" si="74"/>
        <v>60</v>
      </c>
      <c r="S477" s="21">
        <f t="shared" si="75"/>
        <v>47.5</v>
      </c>
      <c r="T477" s="21">
        <f t="shared" si="76"/>
        <v>35</v>
      </c>
      <c r="U477" s="21">
        <f t="shared" si="77"/>
        <v>50</v>
      </c>
      <c r="V477" s="20">
        <f t="shared" si="78"/>
        <v>47.5</v>
      </c>
      <c r="W477" s="20">
        <f t="shared" si="79"/>
        <v>48.125</v>
      </c>
    </row>
    <row r="478" spans="1:23" ht="13.5" x14ac:dyDescent="0.25">
      <c r="A478" s="3">
        <v>42702</v>
      </c>
      <c r="B478" s="2">
        <v>5.3826000000000001</v>
      </c>
      <c r="C478" s="2">
        <v>50.007170116056542</v>
      </c>
      <c r="D478" s="2">
        <v>-3.3832120657510956E-3</v>
      </c>
      <c r="E478" s="2">
        <v>1.1946159993905454E-2</v>
      </c>
      <c r="F478" s="2">
        <v>5.3826000000000001</v>
      </c>
      <c r="G478" s="2">
        <v>5.3867400000000005</v>
      </c>
      <c r="H478" s="2">
        <v>5.379665000000001</v>
      </c>
      <c r="I478" s="2">
        <v>5.3951579999999986</v>
      </c>
      <c r="J478" s="2">
        <v>5.1728269999999998</v>
      </c>
      <c r="K478" s="17" t="s">
        <v>48</v>
      </c>
      <c r="L478" s="17" t="s">
        <v>49</v>
      </c>
      <c r="M478" s="17" t="s">
        <v>51</v>
      </c>
      <c r="N478" s="20">
        <f t="shared" si="70"/>
        <v>50</v>
      </c>
      <c r="O478" s="20">
        <f t="shared" si="71"/>
        <v>100</v>
      </c>
      <c r="P478" s="20">
        <f t="shared" si="72"/>
        <v>50</v>
      </c>
      <c r="Q478" s="20">
        <f t="shared" si="73"/>
        <v>0</v>
      </c>
      <c r="R478" s="21">
        <f t="shared" si="74"/>
        <v>60</v>
      </c>
      <c r="S478" s="21">
        <f t="shared" si="75"/>
        <v>47.5</v>
      </c>
      <c r="T478" s="21">
        <f t="shared" si="76"/>
        <v>35</v>
      </c>
      <c r="U478" s="21">
        <f t="shared" si="77"/>
        <v>50</v>
      </c>
      <c r="V478" s="20">
        <f t="shared" si="78"/>
        <v>47.5</v>
      </c>
      <c r="W478" s="20">
        <f t="shared" si="79"/>
        <v>48.125</v>
      </c>
    </row>
    <row r="479" spans="1:23" ht="13.5" x14ac:dyDescent="0.25">
      <c r="A479" s="3">
        <v>42703</v>
      </c>
      <c r="B479" s="2">
        <v>5.3480999999999996</v>
      </c>
      <c r="C479" s="2">
        <v>46.697764939354002</v>
      </c>
      <c r="D479" s="2">
        <v>4.9677610250391524E-3</v>
      </c>
      <c r="E479" s="2">
        <v>1.727058893842396E-2</v>
      </c>
      <c r="F479" s="2">
        <v>5.3825999999999992</v>
      </c>
      <c r="G479" s="2">
        <v>5.3798399999999997</v>
      </c>
      <c r="H479" s="2">
        <v>5.3796650000000001</v>
      </c>
      <c r="I479" s="2">
        <v>5.3951579999999986</v>
      </c>
      <c r="J479" s="2">
        <v>5.1768399999999986</v>
      </c>
      <c r="K479" s="17" t="s">
        <v>48</v>
      </c>
      <c r="L479" s="17" t="s">
        <v>49</v>
      </c>
      <c r="M479" s="17" t="s">
        <v>55</v>
      </c>
      <c r="N479" s="20">
        <f t="shared" si="70"/>
        <v>50</v>
      </c>
      <c r="O479" s="20">
        <f t="shared" si="71"/>
        <v>100</v>
      </c>
      <c r="P479" s="20">
        <f t="shared" si="72"/>
        <v>50</v>
      </c>
      <c r="Q479" s="20">
        <f t="shared" si="73"/>
        <v>0</v>
      </c>
      <c r="R479" s="21">
        <f t="shared" si="74"/>
        <v>60</v>
      </c>
      <c r="S479" s="21">
        <f t="shared" si="75"/>
        <v>47.5</v>
      </c>
      <c r="T479" s="21">
        <f t="shared" si="76"/>
        <v>35</v>
      </c>
      <c r="U479" s="21">
        <f t="shared" si="77"/>
        <v>50</v>
      </c>
      <c r="V479" s="20">
        <f t="shared" si="78"/>
        <v>47.5</v>
      </c>
      <c r="W479" s="20">
        <f t="shared" si="79"/>
        <v>48.125</v>
      </c>
    </row>
    <row r="480" spans="1:23" ht="13.5" x14ac:dyDescent="0.25">
      <c r="A480" s="3">
        <v>42704</v>
      </c>
      <c r="B480" s="2">
        <v>5.3826000000000001</v>
      </c>
      <c r="C480" s="2">
        <v>50.243849741537851</v>
      </c>
      <c r="D480" s="2">
        <v>9.6847027796460594E-3</v>
      </c>
      <c r="E480" s="2">
        <v>2.2594677349328789E-2</v>
      </c>
      <c r="F480" s="2">
        <v>5.3895</v>
      </c>
      <c r="G480" s="2">
        <v>5.3763899999999989</v>
      </c>
      <c r="H480" s="2">
        <v>5.3813899999999997</v>
      </c>
      <c r="I480" s="2">
        <v>5.3982639999999993</v>
      </c>
      <c r="J480" s="2">
        <v>5.1804569999999988</v>
      </c>
      <c r="K480" s="17" t="s">
        <v>48</v>
      </c>
      <c r="L480" s="17" t="s">
        <v>49</v>
      </c>
      <c r="M480" s="17" t="s">
        <v>51</v>
      </c>
      <c r="N480" s="20">
        <f t="shared" si="70"/>
        <v>50</v>
      </c>
      <c r="O480" s="20">
        <f t="shared" si="71"/>
        <v>100</v>
      </c>
      <c r="P480" s="20">
        <f t="shared" si="72"/>
        <v>50</v>
      </c>
      <c r="Q480" s="20">
        <f t="shared" si="73"/>
        <v>0</v>
      </c>
      <c r="R480" s="21">
        <f t="shared" si="74"/>
        <v>60</v>
      </c>
      <c r="S480" s="21">
        <f t="shared" si="75"/>
        <v>47.5</v>
      </c>
      <c r="T480" s="21">
        <f t="shared" si="76"/>
        <v>35</v>
      </c>
      <c r="U480" s="21">
        <f t="shared" si="77"/>
        <v>50</v>
      </c>
      <c r="V480" s="20">
        <f t="shared" si="78"/>
        <v>47.5</v>
      </c>
      <c r="W480" s="20">
        <f t="shared" si="79"/>
        <v>48.125</v>
      </c>
    </row>
    <row r="481" spans="1:23" ht="13.5" x14ac:dyDescent="0.25">
      <c r="A481" s="3">
        <v>42705</v>
      </c>
      <c r="B481" s="2">
        <v>5.3826000000000001</v>
      </c>
      <c r="C481" s="2">
        <v>50.243849741537851</v>
      </c>
      <c r="D481" s="2">
        <v>1.3663107826364929E-2</v>
      </c>
      <c r="E481" s="2">
        <v>2.7397985458139248E-2</v>
      </c>
      <c r="F481" s="2">
        <v>5.3757000000000001</v>
      </c>
      <c r="G481" s="2">
        <v>5.3729399999999981</v>
      </c>
      <c r="H481" s="2">
        <v>5.3831149999999992</v>
      </c>
      <c r="I481" s="2">
        <v>5.400885999999999</v>
      </c>
      <c r="J481" s="2">
        <v>5.1835059999999995</v>
      </c>
      <c r="K481" s="17" t="s">
        <v>48</v>
      </c>
      <c r="L481" s="17" t="s">
        <v>49</v>
      </c>
      <c r="M481" s="17" t="s">
        <v>47</v>
      </c>
      <c r="N481" s="20">
        <f t="shared" si="70"/>
        <v>50</v>
      </c>
      <c r="O481" s="20">
        <f t="shared" si="71"/>
        <v>100</v>
      </c>
      <c r="P481" s="20">
        <f t="shared" si="72"/>
        <v>50</v>
      </c>
      <c r="Q481" s="20">
        <f t="shared" si="73"/>
        <v>0</v>
      </c>
      <c r="R481" s="21">
        <f t="shared" si="74"/>
        <v>60</v>
      </c>
      <c r="S481" s="21">
        <f t="shared" si="75"/>
        <v>47.5</v>
      </c>
      <c r="T481" s="21">
        <f t="shared" si="76"/>
        <v>35</v>
      </c>
      <c r="U481" s="21">
        <f t="shared" si="77"/>
        <v>50</v>
      </c>
      <c r="V481" s="20">
        <f t="shared" si="78"/>
        <v>47.5</v>
      </c>
      <c r="W481" s="20">
        <f t="shared" si="79"/>
        <v>48.125</v>
      </c>
    </row>
    <row r="482" spans="1:23" ht="13.5" x14ac:dyDescent="0.25">
      <c r="A482" s="3">
        <v>42706</v>
      </c>
      <c r="B482" s="2">
        <v>5.3826000000000001</v>
      </c>
      <c r="C482" s="2">
        <v>50.243849741537851</v>
      </c>
      <c r="D482" s="2">
        <v>7.4637031441495694E-3</v>
      </c>
      <c r="E482" s="2">
        <v>2.9982288085384251E-2</v>
      </c>
      <c r="F482" s="2">
        <v>5.3757000000000001</v>
      </c>
      <c r="G482" s="2">
        <v>5.3756999999999993</v>
      </c>
      <c r="H482" s="2">
        <v>5.3848399999999987</v>
      </c>
      <c r="I482" s="2">
        <v>5.4035079999999995</v>
      </c>
      <c r="J482" s="2">
        <v>5.1866524999999992</v>
      </c>
      <c r="K482" s="17" t="s">
        <v>52</v>
      </c>
      <c r="L482" s="17" t="s">
        <v>55</v>
      </c>
      <c r="M482" s="17" t="s">
        <v>55</v>
      </c>
      <c r="N482" s="20">
        <f t="shared" si="70"/>
        <v>50</v>
      </c>
      <c r="O482" s="20">
        <f t="shared" si="71"/>
        <v>100</v>
      </c>
      <c r="P482" s="20">
        <f t="shared" si="72"/>
        <v>50</v>
      </c>
      <c r="Q482" s="20">
        <f t="shared" si="73"/>
        <v>49.5</v>
      </c>
      <c r="R482" s="21">
        <f t="shared" si="74"/>
        <v>67.424999999999997</v>
      </c>
      <c r="S482" s="21">
        <f t="shared" si="75"/>
        <v>59.875</v>
      </c>
      <c r="T482" s="21">
        <f t="shared" si="76"/>
        <v>57.275000000000006</v>
      </c>
      <c r="U482" s="21">
        <f t="shared" si="77"/>
        <v>62.375</v>
      </c>
      <c r="V482" s="20">
        <f t="shared" si="78"/>
        <v>61.524999999999999</v>
      </c>
      <c r="W482" s="20">
        <f t="shared" si="79"/>
        <v>61.737499999999997</v>
      </c>
    </row>
    <row r="483" spans="1:23" ht="13.5" x14ac:dyDescent="0.25">
      <c r="A483" s="3">
        <v>42709</v>
      </c>
      <c r="B483" s="2">
        <v>5.4861000000000004</v>
      </c>
      <c r="C483" s="2">
        <v>60.171984609714954</v>
      </c>
      <c r="D483" s="2">
        <v>-6.5211717851552109E-3</v>
      </c>
      <c r="E483" s="2">
        <v>3.0971951952646463E-2</v>
      </c>
      <c r="F483" s="2">
        <v>5.3963999999999999</v>
      </c>
      <c r="G483" s="2">
        <v>5.3894999999999991</v>
      </c>
      <c r="H483" s="2">
        <v>5.3848399999999996</v>
      </c>
      <c r="I483" s="2">
        <v>5.408199999999999</v>
      </c>
      <c r="J483" s="2">
        <v>5.1902190000000008</v>
      </c>
      <c r="K483" s="17" t="s">
        <v>52</v>
      </c>
      <c r="L483" s="17" t="s">
        <v>55</v>
      </c>
      <c r="M483" s="17" t="s">
        <v>53</v>
      </c>
      <c r="N483" s="20">
        <f t="shared" si="70"/>
        <v>50</v>
      </c>
      <c r="O483" s="20">
        <f t="shared" si="71"/>
        <v>100</v>
      </c>
      <c r="P483" s="20">
        <f t="shared" si="72"/>
        <v>50</v>
      </c>
      <c r="Q483" s="20">
        <f t="shared" si="73"/>
        <v>83.5</v>
      </c>
      <c r="R483" s="21">
        <f t="shared" si="74"/>
        <v>72.525000000000006</v>
      </c>
      <c r="S483" s="21">
        <f t="shared" si="75"/>
        <v>68.375</v>
      </c>
      <c r="T483" s="21">
        <f t="shared" si="76"/>
        <v>72.575000000000003</v>
      </c>
      <c r="U483" s="21">
        <f t="shared" si="77"/>
        <v>70.875</v>
      </c>
      <c r="V483" s="20">
        <f t="shared" si="78"/>
        <v>71.158333333333346</v>
      </c>
      <c r="W483" s="20">
        <f t="shared" si="79"/>
        <v>71.087500000000006</v>
      </c>
    </row>
    <row r="484" spans="1:23" ht="13.5" x14ac:dyDescent="0.25">
      <c r="A484" s="3">
        <v>42710</v>
      </c>
      <c r="B484" s="2">
        <v>5.3826000000000001</v>
      </c>
      <c r="C484" s="2">
        <v>49.52896558046654</v>
      </c>
      <c r="D484" s="2">
        <v>-1.1309650185206799E-2</v>
      </c>
      <c r="E484" s="2">
        <v>3.0250938030974433E-2</v>
      </c>
      <c r="F484" s="2">
        <v>5.4032999999999998</v>
      </c>
      <c r="G484" s="2">
        <v>5.392949999999999</v>
      </c>
      <c r="H484" s="2">
        <v>5.3848399999999987</v>
      </c>
      <c r="I484" s="2">
        <v>5.4081999999999981</v>
      </c>
      <c r="J484" s="2">
        <v>5.1932680000000015</v>
      </c>
      <c r="K484" s="17" t="s">
        <v>52</v>
      </c>
      <c r="L484" s="17" t="s">
        <v>50</v>
      </c>
      <c r="M484" s="17" t="s">
        <v>53</v>
      </c>
      <c r="N484" s="20">
        <f t="shared" si="70"/>
        <v>50</v>
      </c>
      <c r="O484" s="20">
        <f t="shared" si="71"/>
        <v>100</v>
      </c>
      <c r="P484" s="20">
        <f t="shared" si="72"/>
        <v>50</v>
      </c>
      <c r="Q484" s="20">
        <f t="shared" si="73"/>
        <v>100</v>
      </c>
      <c r="R484" s="21">
        <f t="shared" si="74"/>
        <v>75</v>
      </c>
      <c r="S484" s="21">
        <f t="shared" si="75"/>
        <v>72.5</v>
      </c>
      <c r="T484" s="21">
        <f t="shared" si="76"/>
        <v>80</v>
      </c>
      <c r="U484" s="21">
        <f t="shared" si="77"/>
        <v>75</v>
      </c>
      <c r="V484" s="20">
        <f t="shared" si="78"/>
        <v>75.833333333333329</v>
      </c>
      <c r="W484" s="20">
        <f t="shared" si="79"/>
        <v>75.625</v>
      </c>
    </row>
    <row r="485" spans="1:23" ht="13.5" x14ac:dyDescent="0.25">
      <c r="A485" s="3">
        <v>42711</v>
      </c>
      <c r="B485" s="2">
        <v>5.3826000000000001</v>
      </c>
      <c r="C485" s="2">
        <v>49.528965580466533</v>
      </c>
      <c r="D485" s="2">
        <v>-1.5325584542110526E-2</v>
      </c>
      <c r="E485" s="2">
        <v>2.8198860839126892E-2</v>
      </c>
      <c r="F485" s="2">
        <v>5.4032999999999998</v>
      </c>
      <c r="G485" s="2">
        <v>5.3963999999999999</v>
      </c>
      <c r="H485" s="2">
        <v>5.3863949999999985</v>
      </c>
      <c r="I485" s="2">
        <v>5.4081999999999981</v>
      </c>
      <c r="J485" s="2">
        <v>5.1963495000000011</v>
      </c>
      <c r="K485" s="17" t="s">
        <v>48</v>
      </c>
      <c r="L485" s="17" t="s">
        <v>55</v>
      </c>
      <c r="M485" s="17" t="s">
        <v>55</v>
      </c>
      <c r="N485" s="20">
        <f t="shared" si="70"/>
        <v>50</v>
      </c>
      <c r="O485" s="20">
        <f t="shared" si="71"/>
        <v>100</v>
      </c>
      <c r="P485" s="20">
        <f t="shared" si="72"/>
        <v>50</v>
      </c>
      <c r="Q485" s="20">
        <f t="shared" si="73"/>
        <v>16.5</v>
      </c>
      <c r="R485" s="21">
        <f t="shared" si="74"/>
        <v>62.475000000000001</v>
      </c>
      <c r="S485" s="21">
        <f t="shared" si="75"/>
        <v>51.625</v>
      </c>
      <c r="T485" s="21">
        <f t="shared" si="76"/>
        <v>42.424999999999997</v>
      </c>
      <c r="U485" s="21">
        <f t="shared" si="77"/>
        <v>54.125</v>
      </c>
      <c r="V485" s="20">
        <f t="shared" si="78"/>
        <v>52.17499999999999</v>
      </c>
      <c r="W485" s="20">
        <f t="shared" si="79"/>
        <v>52.662499999999994</v>
      </c>
    </row>
    <row r="486" spans="1:23" ht="13.5" x14ac:dyDescent="0.25">
      <c r="A486" s="3">
        <v>42712</v>
      </c>
      <c r="B486" s="2">
        <v>5.3826000000000001</v>
      </c>
      <c r="C486" s="2">
        <v>49.528965580466526</v>
      </c>
      <c r="D486" s="2">
        <v>-2.7674067927661028E-3</v>
      </c>
      <c r="E486" s="2">
        <v>2.2153066303177014E-2</v>
      </c>
      <c r="F486" s="2">
        <v>5.4032999999999998</v>
      </c>
      <c r="G486" s="2">
        <v>5.3895</v>
      </c>
      <c r="H486" s="2">
        <v>5.3881199999999989</v>
      </c>
      <c r="I486" s="2">
        <v>5.4081999999999981</v>
      </c>
      <c r="J486" s="2">
        <v>5.1993175000000011</v>
      </c>
      <c r="K486" s="17" t="s">
        <v>48</v>
      </c>
      <c r="L486" s="17" t="s">
        <v>55</v>
      </c>
      <c r="M486" s="17" t="s">
        <v>55</v>
      </c>
      <c r="N486" s="20">
        <f t="shared" si="70"/>
        <v>50</v>
      </c>
      <c r="O486" s="20">
        <f t="shared" si="71"/>
        <v>100</v>
      </c>
      <c r="P486" s="20">
        <f t="shared" si="72"/>
        <v>50</v>
      </c>
      <c r="Q486" s="20">
        <f t="shared" si="73"/>
        <v>16.5</v>
      </c>
      <c r="R486" s="21">
        <f t="shared" si="74"/>
        <v>62.475000000000001</v>
      </c>
      <c r="S486" s="21">
        <f t="shared" si="75"/>
        <v>51.625</v>
      </c>
      <c r="T486" s="21">
        <f t="shared" si="76"/>
        <v>42.424999999999997</v>
      </c>
      <c r="U486" s="21">
        <f t="shared" si="77"/>
        <v>54.125</v>
      </c>
      <c r="V486" s="20">
        <f t="shared" si="78"/>
        <v>52.17499999999999</v>
      </c>
      <c r="W486" s="20">
        <f t="shared" si="79"/>
        <v>52.662499999999994</v>
      </c>
    </row>
    <row r="487" spans="1:23" ht="13.5" x14ac:dyDescent="0.25">
      <c r="A487" s="3">
        <v>42713</v>
      </c>
      <c r="B487" s="2">
        <v>5.3826000000000001</v>
      </c>
      <c r="C487" s="2">
        <v>49.528965580466533</v>
      </c>
      <c r="D487" s="2">
        <v>-2.7259010712823439E-3</v>
      </c>
      <c r="E487" s="2">
        <v>1.3622435159581572E-2</v>
      </c>
      <c r="F487" s="2">
        <v>5.4032999999999998</v>
      </c>
      <c r="G487" s="2">
        <v>5.3894999999999982</v>
      </c>
      <c r="H487" s="2">
        <v>5.3898449999999984</v>
      </c>
      <c r="I487" s="2">
        <v>5.4097179999999989</v>
      </c>
      <c r="J487" s="2">
        <v>5.2029835000000002</v>
      </c>
      <c r="K487" s="17" t="s">
        <v>48</v>
      </c>
      <c r="L487" s="17" t="s">
        <v>55</v>
      </c>
      <c r="M487" s="17" t="s">
        <v>55</v>
      </c>
      <c r="N487" s="20">
        <f t="shared" si="70"/>
        <v>50</v>
      </c>
      <c r="O487" s="20">
        <f t="shared" si="71"/>
        <v>100</v>
      </c>
      <c r="P487" s="20">
        <f t="shared" si="72"/>
        <v>50</v>
      </c>
      <c r="Q487" s="20">
        <f t="shared" si="73"/>
        <v>16.5</v>
      </c>
      <c r="R487" s="21">
        <f t="shared" si="74"/>
        <v>62.475000000000001</v>
      </c>
      <c r="S487" s="21">
        <f t="shared" si="75"/>
        <v>51.625</v>
      </c>
      <c r="T487" s="21">
        <f t="shared" si="76"/>
        <v>42.424999999999997</v>
      </c>
      <c r="U487" s="21">
        <f t="shared" si="77"/>
        <v>54.125</v>
      </c>
      <c r="V487" s="20">
        <f t="shared" si="78"/>
        <v>52.17499999999999</v>
      </c>
      <c r="W487" s="20">
        <f t="shared" si="79"/>
        <v>52.662499999999994</v>
      </c>
    </row>
    <row r="488" spans="1:23" ht="13.5" x14ac:dyDescent="0.25">
      <c r="A488" s="3">
        <v>42717</v>
      </c>
      <c r="B488" s="2">
        <v>5.3826000000000001</v>
      </c>
      <c r="C488" s="2">
        <v>49.528965580466526</v>
      </c>
      <c r="D488" s="2">
        <v>-2.6623179439511091E-3</v>
      </c>
      <c r="E488" s="2">
        <v>3.3229197175032804E-3</v>
      </c>
      <c r="F488" s="2">
        <v>5.3826000000000001</v>
      </c>
      <c r="G488" s="2">
        <v>5.3894999999999982</v>
      </c>
      <c r="H488" s="2">
        <v>5.3881199999999989</v>
      </c>
      <c r="I488" s="2">
        <v>5.4097179999999989</v>
      </c>
      <c r="J488" s="2">
        <v>5.2060649999999997</v>
      </c>
      <c r="K488" s="17" t="s">
        <v>48</v>
      </c>
      <c r="L488" s="17" t="s">
        <v>55</v>
      </c>
      <c r="M488" s="17" t="s">
        <v>47</v>
      </c>
      <c r="N488" s="20">
        <f t="shared" si="70"/>
        <v>50</v>
      </c>
      <c r="O488" s="20">
        <f t="shared" si="71"/>
        <v>100</v>
      </c>
      <c r="P488" s="20">
        <f t="shared" si="72"/>
        <v>50</v>
      </c>
      <c r="Q488" s="20">
        <f t="shared" si="73"/>
        <v>16.5</v>
      </c>
      <c r="R488" s="21">
        <f t="shared" si="74"/>
        <v>62.475000000000001</v>
      </c>
      <c r="S488" s="21">
        <f t="shared" si="75"/>
        <v>51.625</v>
      </c>
      <c r="T488" s="21">
        <f t="shared" si="76"/>
        <v>42.424999999999997</v>
      </c>
      <c r="U488" s="21">
        <f t="shared" si="77"/>
        <v>54.125</v>
      </c>
      <c r="V488" s="20">
        <f t="shared" si="78"/>
        <v>52.17499999999999</v>
      </c>
      <c r="W488" s="20">
        <f t="shared" si="79"/>
        <v>52.662499999999994</v>
      </c>
    </row>
    <row r="489" spans="1:23" ht="13.5" x14ac:dyDescent="0.25">
      <c r="A489" s="3">
        <v>42718</v>
      </c>
      <c r="B489" s="2">
        <v>5.3826000000000001</v>
      </c>
      <c r="C489" s="2">
        <v>49.528965580466526</v>
      </c>
      <c r="D489" s="2">
        <v>-7.8898546055130581E-3</v>
      </c>
      <c r="E489" s="2">
        <v>-5.7422418707460841E-3</v>
      </c>
      <c r="F489" s="2">
        <v>5.3826000000000001</v>
      </c>
      <c r="G489" s="2">
        <v>5.392949999999999</v>
      </c>
      <c r="H489" s="2">
        <v>5.3863949999999985</v>
      </c>
      <c r="I489" s="2">
        <v>5.4097179999999989</v>
      </c>
      <c r="J489" s="2">
        <v>5.2091465000000001</v>
      </c>
      <c r="K489" s="17" t="s">
        <v>55</v>
      </c>
      <c r="L489" s="17" t="s">
        <v>55</v>
      </c>
      <c r="M489" s="17" t="s">
        <v>55</v>
      </c>
      <c r="N489" s="20">
        <f t="shared" si="70"/>
        <v>50</v>
      </c>
      <c r="O489" s="20">
        <f t="shared" si="71"/>
        <v>100</v>
      </c>
      <c r="P489" s="20">
        <f t="shared" si="72"/>
        <v>50</v>
      </c>
      <c r="Q489" s="20">
        <f t="shared" si="73"/>
        <v>33</v>
      </c>
      <c r="R489" s="21">
        <f t="shared" si="74"/>
        <v>64.95</v>
      </c>
      <c r="S489" s="21">
        <f t="shared" si="75"/>
        <v>55.75</v>
      </c>
      <c r="T489" s="21">
        <f t="shared" si="76"/>
        <v>49.85</v>
      </c>
      <c r="U489" s="21">
        <f t="shared" si="77"/>
        <v>58.25</v>
      </c>
      <c r="V489" s="20">
        <f t="shared" si="78"/>
        <v>56.85</v>
      </c>
      <c r="W489" s="20">
        <f t="shared" si="79"/>
        <v>57.2</v>
      </c>
    </row>
    <row r="490" spans="1:23" ht="13.5" x14ac:dyDescent="0.25">
      <c r="A490" s="3">
        <v>42719</v>
      </c>
      <c r="B490" s="2">
        <v>5.2859999999999996</v>
      </c>
      <c r="C490" s="2">
        <v>39.386142920130482</v>
      </c>
      <c r="D490" s="2">
        <v>1.7449535600366772E-4</v>
      </c>
      <c r="E490" s="2">
        <v>-1.2620421651124283E-2</v>
      </c>
      <c r="F490" s="2">
        <v>5.3632800000000005</v>
      </c>
      <c r="G490" s="2">
        <v>5.3832899999999997</v>
      </c>
      <c r="H490" s="2">
        <v>5.3798399999999988</v>
      </c>
      <c r="I490" s="2">
        <v>5.4046119999999984</v>
      </c>
      <c r="J490" s="2">
        <v>5.2117450000000005</v>
      </c>
      <c r="K490" s="17" t="s">
        <v>48</v>
      </c>
      <c r="L490" s="17" t="s">
        <v>55</v>
      </c>
      <c r="M490" s="17" t="s">
        <v>47</v>
      </c>
      <c r="N490" s="20">
        <f t="shared" si="70"/>
        <v>50</v>
      </c>
      <c r="O490" s="20">
        <f t="shared" si="71"/>
        <v>100</v>
      </c>
      <c r="P490" s="20">
        <f t="shared" si="72"/>
        <v>50</v>
      </c>
      <c r="Q490" s="20">
        <f t="shared" si="73"/>
        <v>16.5</v>
      </c>
      <c r="R490" s="21">
        <f t="shared" si="74"/>
        <v>62.475000000000001</v>
      </c>
      <c r="S490" s="21">
        <f t="shared" si="75"/>
        <v>51.625</v>
      </c>
      <c r="T490" s="21">
        <f t="shared" si="76"/>
        <v>42.424999999999997</v>
      </c>
      <c r="U490" s="21">
        <f t="shared" si="77"/>
        <v>54.125</v>
      </c>
      <c r="V490" s="20">
        <f t="shared" si="78"/>
        <v>52.17499999999999</v>
      </c>
      <c r="W490" s="20">
        <f t="shared" si="79"/>
        <v>52.662499999999994</v>
      </c>
    </row>
    <row r="491" spans="1:23" ht="13.5" x14ac:dyDescent="0.25">
      <c r="A491" s="3">
        <v>42720</v>
      </c>
      <c r="B491" s="2">
        <v>5.2859999999999996</v>
      </c>
      <c r="C491" s="2">
        <v>39.386142920130482</v>
      </c>
      <c r="D491" s="2">
        <v>7.5915844101155372E-3</v>
      </c>
      <c r="E491" s="2">
        <v>-1.7864781365942561E-2</v>
      </c>
      <c r="F491" s="2">
        <v>5.34396</v>
      </c>
      <c r="G491" s="2">
        <v>5.3736300000000004</v>
      </c>
      <c r="H491" s="2">
        <v>5.3732849999999983</v>
      </c>
      <c r="I491" s="2">
        <v>5.3961939999999977</v>
      </c>
      <c r="J491" s="2">
        <v>5.2142300000000033</v>
      </c>
      <c r="K491" s="17" t="s">
        <v>48</v>
      </c>
      <c r="L491" s="17" t="s">
        <v>55</v>
      </c>
      <c r="M491" s="17" t="s">
        <v>47</v>
      </c>
      <c r="N491" s="20">
        <f t="shared" si="70"/>
        <v>50</v>
      </c>
      <c r="O491" s="20">
        <f t="shared" si="71"/>
        <v>100</v>
      </c>
      <c r="P491" s="20">
        <f t="shared" si="72"/>
        <v>50</v>
      </c>
      <c r="Q491" s="20">
        <f t="shared" si="73"/>
        <v>16.5</v>
      </c>
      <c r="R491" s="21">
        <f t="shared" si="74"/>
        <v>62.475000000000001</v>
      </c>
      <c r="S491" s="21">
        <f t="shared" si="75"/>
        <v>51.625</v>
      </c>
      <c r="T491" s="21">
        <f t="shared" si="76"/>
        <v>42.424999999999997</v>
      </c>
      <c r="U491" s="21">
        <f t="shared" si="77"/>
        <v>54.125</v>
      </c>
      <c r="V491" s="20">
        <f t="shared" si="78"/>
        <v>52.17499999999999</v>
      </c>
      <c r="W491" s="20">
        <f t="shared" si="79"/>
        <v>52.662499999999994</v>
      </c>
    </row>
    <row r="492" spans="1:23" ht="13.5" x14ac:dyDescent="0.25">
      <c r="A492" s="3">
        <v>42723</v>
      </c>
      <c r="B492" s="2">
        <v>5.3136000000000001</v>
      </c>
      <c r="C492" s="2">
        <v>43.237903835518914</v>
      </c>
      <c r="D492" s="2">
        <v>1.237259054185369E-2</v>
      </c>
      <c r="E492" s="2">
        <v>-2.1840911854924504E-2</v>
      </c>
      <c r="F492" s="2">
        <v>5.3301600000000011</v>
      </c>
      <c r="G492" s="2">
        <v>5.3667300000000004</v>
      </c>
      <c r="H492" s="2">
        <v>5.3712149999999985</v>
      </c>
      <c r="I492" s="2">
        <v>5.3917079999999986</v>
      </c>
      <c r="J492" s="2">
        <v>5.2165280000000029</v>
      </c>
      <c r="K492" s="17" t="s">
        <v>48</v>
      </c>
      <c r="L492" s="17" t="s">
        <v>55</v>
      </c>
      <c r="M492" s="17" t="s">
        <v>47</v>
      </c>
      <c r="N492" s="20">
        <f t="shared" si="70"/>
        <v>50</v>
      </c>
      <c r="O492" s="20">
        <f t="shared" si="71"/>
        <v>100</v>
      </c>
      <c r="P492" s="20">
        <f t="shared" si="72"/>
        <v>50</v>
      </c>
      <c r="Q492" s="20">
        <f t="shared" si="73"/>
        <v>16.5</v>
      </c>
      <c r="R492" s="21">
        <f t="shared" si="74"/>
        <v>62.475000000000001</v>
      </c>
      <c r="S492" s="21">
        <f t="shared" si="75"/>
        <v>51.625</v>
      </c>
      <c r="T492" s="21">
        <f t="shared" si="76"/>
        <v>42.424999999999997</v>
      </c>
      <c r="U492" s="21">
        <f t="shared" si="77"/>
        <v>54.125</v>
      </c>
      <c r="V492" s="20">
        <f t="shared" si="78"/>
        <v>52.17499999999999</v>
      </c>
      <c r="W492" s="20">
        <f t="shared" si="79"/>
        <v>52.662499999999994</v>
      </c>
    </row>
    <row r="493" spans="1:23" ht="13.5" x14ac:dyDescent="0.25">
      <c r="A493" s="3">
        <v>42724</v>
      </c>
      <c r="B493" s="2">
        <v>5.3480999999999996</v>
      </c>
      <c r="C493" s="2">
        <v>47.710850082638537</v>
      </c>
      <c r="D493" s="2">
        <v>3.013124103775322E-2</v>
      </c>
      <c r="E493" s="2">
        <v>-2.4936575220928577E-2</v>
      </c>
      <c r="F493" s="2">
        <v>5.3232599999999994</v>
      </c>
      <c r="G493" s="2">
        <v>5.3529300000000006</v>
      </c>
      <c r="H493" s="2">
        <v>5.3712149999999985</v>
      </c>
      <c r="I493" s="2">
        <v>5.3882579999999987</v>
      </c>
      <c r="J493" s="2">
        <v>5.2189985000000023</v>
      </c>
      <c r="K493" s="17" t="s">
        <v>48</v>
      </c>
      <c r="L493" s="17" t="s">
        <v>55</v>
      </c>
      <c r="M493" s="17" t="s">
        <v>47</v>
      </c>
      <c r="N493" s="20">
        <f t="shared" si="70"/>
        <v>50</v>
      </c>
      <c r="O493" s="20">
        <f t="shared" si="71"/>
        <v>100</v>
      </c>
      <c r="P493" s="20">
        <f t="shared" si="72"/>
        <v>50</v>
      </c>
      <c r="Q493" s="20">
        <f t="shared" si="73"/>
        <v>16.5</v>
      </c>
      <c r="R493" s="21">
        <f t="shared" si="74"/>
        <v>62.475000000000001</v>
      </c>
      <c r="S493" s="21">
        <f t="shared" si="75"/>
        <v>51.625</v>
      </c>
      <c r="T493" s="21">
        <f t="shared" si="76"/>
        <v>42.424999999999997</v>
      </c>
      <c r="U493" s="21">
        <f t="shared" si="77"/>
        <v>54.125</v>
      </c>
      <c r="V493" s="20">
        <f t="shared" si="78"/>
        <v>52.17499999999999</v>
      </c>
      <c r="W493" s="20">
        <f t="shared" si="79"/>
        <v>52.662499999999994</v>
      </c>
    </row>
    <row r="494" spans="1:23" ht="13.5" x14ac:dyDescent="0.25">
      <c r="A494" s="3">
        <v>42725</v>
      </c>
      <c r="B494" s="2">
        <v>5.3826000000000001</v>
      </c>
      <c r="C494" s="2">
        <v>51.801162677700951</v>
      </c>
      <c r="D494" s="2">
        <v>2.6795354776275815E-2</v>
      </c>
      <c r="E494" s="2">
        <v>-2.8522915985319183E-2</v>
      </c>
      <c r="F494" s="2">
        <v>5.3232599999999994</v>
      </c>
      <c r="G494" s="2">
        <v>5.3529300000000006</v>
      </c>
      <c r="H494" s="2">
        <v>5.3729399999999981</v>
      </c>
      <c r="I494" s="2">
        <v>5.3854979999999992</v>
      </c>
      <c r="J494" s="2">
        <v>5.2217230000000017</v>
      </c>
      <c r="K494" s="17" t="s">
        <v>48</v>
      </c>
      <c r="L494" s="17" t="s">
        <v>55</v>
      </c>
      <c r="M494" s="17" t="s">
        <v>55</v>
      </c>
      <c r="N494" s="20">
        <f t="shared" si="70"/>
        <v>50</v>
      </c>
      <c r="O494" s="20">
        <f t="shared" si="71"/>
        <v>100</v>
      </c>
      <c r="P494" s="20">
        <f t="shared" si="72"/>
        <v>50</v>
      </c>
      <c r="Q494" s="20">
        <f t="shared" si="73"/>
        <v>16.5</v>
      </c>
      <c r="R494" s="21">
        <f t="shared" si="74"/>
        <v>62.475000000000001</v>
      </c>
      <c r="S494" s="21">
        <f t="shared" si="75"/>
        <v>51.625</v>
      </c>
      <c r="T494" s="21">
        <f t="shared" si="76"/>
        <v>42.424999999999997</v>
      </c>
      <c r="U494" s="21">
        <f t="shared" si="77"/>
        <v>54.125</v>
      </c>
      <c r="V494" s="20">
        <f t="shared" si="78"/>
        <v>52.17499999999999</v>
      </c>
      <c r="W494" s="20">
        <f t="shared" si="79"/>
        <v>52.662499999999994</v>
      </c>
    </row>
    <row r="495" spans="1:23" ht="13.5" x14ac:dyDescent="0.25">
      <c r="A495" s="3">
        <v>42726</v>
      </c>
      <c r="B495" s="2">
        <v>5.3826000000000001</v>
      </c>
      <c r="C495" s="2">
        <v>51.801162677700951</v>
      </c>
      <c r="D495" s="2">
        <v>2.3876408505588032E-2</v>
      </c>
      <c r="E495" s="2">
        <v>-3.0513422062507522E-2</v>
      </c>
      <c r="F495" s="2">
        <v>5.3425799999999999</v>
      </c>
      <c r="G495" s="2">
        <v>5.3529300000000006</v>
      </c>
      <c r="H495" s="2">
        <v>5.3746649999999985</v>
      </c>
      <c r="I495" s="2">
        <v>5.3813580000000005</v>
      </c>
      <c r="J495" s="2">
        <v>5.2242850000000018</v>
      </c>
      <c r="K495" s="17" t="s">
        <v>52</v>
      </c>
      <c r="L495" s="17" t="s">
        <v>55</v>
      </c>
      <c r="M495" s="17" t="s">
        <v>53</v>
      </c>
      <c r="N495" s="20">
        <f t="shared" si="70"/>
        <v>50</v>
      </c>
      <c r="O495" s="20">
        <f t="shared" si="71"/>
        <v>100</v>
      </c>
      <c r="P495" s="20">
        <f t="shared" si="72"/>
        <v>50</v>
      </c>
      <c r="Q495" s="20">
        <f t="shared" si="73"/>
        <v>83.5</v>
      </c>
      <c r="R495" s="21">
        <f t="shared" si="74"/>
        <v>72.525000000000006</v>
      </c>
      <c r="S495" s="21">
        <f t="shared" si="75"/>
        <v>68.375</v>
      </c>
      <c r="T495" s="21">
        <f t="shared" si="76"/>
        <v>72.575000000000003</v>
      </c>
      <c r="U495" s="21">
        <f t="shared" si="77"/>
        <v>70.875</v>
      </c>
      <c r="V495" s="20">
        <f t="shared" si="78"/>
        <v>71.158333333333346</v>
      </c>
      <c r="W495" s="20">
        <f t="shared" si="79"/>
        <v>71.087500000000006</v>
      </c>
    </row>
    <row r="496" spans="1:23" ht="13.5" x14ac:dyDescent="0.25">
      <c r="A496" s="3">
        <v>42727</v>
      </c>
      <c r="B496" s="2">
        <v>5.3826000000000001</v>
      </c>
      <c r="C496" s="2">
        <v>51.801162677700951</v>
      </c>
      <c r="D496" s="2">
        <v>2.1317388965811368E-2</v>
      </c>
      <c r="E496" s="2">
        <v>-2.8413900559482841E-2</v>
      </c>
      <c r="F496" s="2">
        <v>5.3619000000000003</v>
      </c>
      <c r="G496" s="2">
        <v>5.3529299999999989</v>
      </c>
      <c r="H496" s="2">
        <v>5.3712149999999985</v>
      </c>
      <c r="I496" s="2">
        <v>5.3785979999999993</v>
      </c>
      <c r="J496" s="2">
        <v>5.2268470000000011</v>
      </c>
      <c r="K496" s="17" t="s">
        <v>52</v>
      </c>
      <c r="L496" s="17" t="s">
        <v>55</v>
      </c>
      <c r="M496" s="17" t="s">
        <v>53</v>
      </c>
      <c r="N496" s="20">
        <f t="shared" si="70"/>
        <v>50</v>
      </c>
      <c r="O496" s="20">
        <f t="shared" si="71"/>
        <v>100</v>
      </c>
      <c r="P496" s="20">
        <f t="shared" si="72"/>
        <v>50</v>
      </c>
      <c r="Q496" s="20">
        <f t="shared" si="73"/>
        <v>83.5</v>
      </c>
      <c r="R496" s="21">
        <f t="shared" si="74"/>
        <v>72.525000000000006</v>
      </c>
      <c r="S496" s="21">
        <f t="shared" si="75"/>
        <v>68.375</v>
      </c>
      <c r="T496" s="21">
        <f t="shared" si="76"/>
        <v>72.575000000000003</v>
      </c>
      <c r="U496" s="21">
        <f t="shared" si="77"/>
        <v>70.875</v>
      </c>
      <c r="V496" s="20">
        <f t="shared" si="78"/>
        <v>71.158333333333346</v>
      </c>
      <c r="W496" s="20">
        <f t="shared" si="79"/>
        <v>71.087500000000006</v>
      </c>
    </row>
    <row r="497" spans="1:23" ht="13.5" x14ac:dyDescent="0.25">
      <c r="A497" s="3">
        <v>42730</v>
      </c>
      <c r="B497" s="2">
        <v>5.3826000000000001</v>
      </c>
      <c r="C497" s="2">
        <v>51.801162677700951</v>
      </c>
      <c r="D497" s="2">
        <v>1.9069525919367614E-2</v>
      </c>
      <c r="E497" s="2">
        <v>-2.3455045744666638E-2</v>
      </c>
      <c r="F497" s="2">
        <v>5.3757000000000001</v>
      </c>
      <c r="G497" s="2">
        <v>5.3529299999999989</v>
      </c>
      <c r="H497" s="2">
        <v>5.3712149999999976</v>
      </c>
      <c r="I497" s="2">
        <v>5.3779079999999997</v>
      </c>
      <c r="J497" s="2">
        <v>5.2291655000000015</v>
      </c>
      <c r="K497" s="17" t="s">
        <v>52</v>
      </c>
      <c r="L497" s="17" t="s">
        <v>55</v>
      </c>
      <c r="M497" s="17" t="s">
        <v>53</v>
      </c>
      <c r="N497" s="20">
        <f t="shared" si="70"/>
        <v>50</v>
      </c>
      <c r="O497" s="20">
        <f t="shared" si="71"/>
        <v>100</v>
      </c>
      <c r="P497" s="20">
        <f t="shared" si="72"/>
        <v>50</v>
      </c>
      <c r="Q497" s="20">
        <f t="shared" si="73"/>
        <v>83.5</v>
      </c>
      <c r="R497" s="21">
        <f t="shared" si="74"/>
        <v>72.525000000000006</v>
      </c>
      <c r="S497" s="21">
        <f t="shared" si="75"/>
        <v>68.375</v>
      </c>
      <c r="T497" s="21">
        <f t="shared" si="76"/>
        <v>72.575000000000003</v>
      </c>
      <c r="U497" s="21">
        <f t="shared" si="77"/>
        <v>70.875</v>
      </c>
      <c r="V497" s="20">
        <f t="shared" si="78"/>
        <v>71.158333333333346</v>
      </c>
      <c r="W497" s="20">
        <f t="shared" si="79"/>
        <v>71.087500000000006</v>
      </c>
    </row>
    <row r="498" spans="1:23" ht="13.5" x14ac:dyDescent="0.25">
      <c r="A498" s="3">
        <v>42731</v>
      </c>
      <c r="B498" s="2">
        <v>5.4170999999999996</v>
      </c>
      <c r="C498" s="2">
        <v>56.389685252057632</v>
      </c>
      <c r="D498" s="2">
        <v>1.4535507567660311E-2</v>
      </c>
      <c r="E498" s="2">
        <v>-1.7689540113334276E-2</v>
      </c>
      <c r="F498" s="2">
        <v>5.3895</v>
      </c>
      <c r="G498" s="2">
        <v>5.3563799999999997</v>
      </c>
      <c r="H498" s="2">
        <v>5.3729399999999981</v>
      </c>
      <c r="I498" s="2">
        <v>5.3779079999999997</v>
      </c>
      <c r="J498" s="2">
        <v>5.2317375000000013</v>
      </c>
      <c r="K498" s="17" t="s">
        <v>52</v>
      </c>
      <c r="L498" s="17" t="s">
        <v>55</v>
      </c>
      <c r="M498" s="17" t="s">
        <v>53</v>
      </c>
      <c r="N498" s="20">
        <f t="shared" si="70"/>
        <v>50</v>
      </c>
      <c r="O498" s="20">
        <f t="shared" si="71"/>
        <v>100</v>
      </c>
      <c r="P498" s="20">
        <f t="shared" si="72"/>
        <v>50</v>
      </c>
      <c r="Q498" s="20">
        <f t="shared" si="73"/>
        <v>83.5</v>
      </c>
      <c r="R498" s="21">
        <f t="shared" si="74"/>
        <v>72.525000000000006</v>
      </c>
      <c r="S498" s="21">
        <f t="shared" si="75"/>
        <v>68.375</v>
      </c>
      <c r="T498" s="21">
        <f t="shared" si="76"/>
        <v>72.575000000000003</v>
      </c>
      <c r="U498" s="21">
        <f t="shared" si="77"/>
        <v>70.875</v>
      </c>
      <c r="V498" s="20">
        <f t="shared" si="78"/>
        <v>71.158333333333346</v>
      </c>
      <c r="W498" s="20">
        <f t="shared" si="79"/>
        <v>71.087500000000006</v>
      </c>
    </row>
    <row r="499" spans="1:23" ht="13.5" x14ac:dyDescent="0.25">
      <c r="A499" s="3">
        <v>42732</v>
      </c>
      <c r="B499" s="2">
        <v>5.4343000000000004</v>
      </c>
      <c r="C499" s="2">
        <v>58.510341172877247</v>
      </c>
      <c r="D499" s="2">
        <v>9.1503307101383768E-3</v>
      </c>
      <c r="E499" s="2">
        <v>-1.2165488874857234E-2</v>
      </c>
      <c r="F499" s="2">
        <v>5.3998400000000002</v>
      </c>
      <c r="G499" s="2">
        <v>5.3615499999999994</v>
      </c>
      <c r="H499" s="2">
        <v>5.3772499999999992</v>
      </c>
      <c r="I499" s="2">
        <v>5.3789419999999994</v>
      </c>
      <c r="J499" s="2">
        <v>5.2346390000000023</v>
      </c>
      <c r="K499" s="17" t="s">
        <v>52</v>
      </c>
      <c r="L499" s="17" t="s">
        <v>55</v>
      </c>
      <c r="M499" s="17" t="s">
        <v>53</v>
      </c>
      <c r="N499" s="20">
        <f t="shared" si="70"/>
        <v>50</v>
      </c>
      <c r="O499" s="20">
        <f t="shared" si="71"/>
        <v>100</v>
      </c>
      <c r="P499" s="20">
        <f t="shared" si="72"/>
        <v>50</v>
      </c>
      <c r="Q499" s="20">
        <f t="shared" si="73"/>
        <v>83.5</v>
      </c>
      <c r="R499" s="21">
        <f t="shared" si="74"/>
        <v>72.525000000000006</v>
      </c>
      <c r="S499" s="21">
        <f t="shared" si="75"/>
        <v>68.375</v>
      </c>
      <c r="T499" s="21">
        <f t="shared" si="76"/>
        <v>72.575000000000003</v>
      </c>
      <c r="U499" s="21">
        <f t="shared" si="77"/>
        <v>70.875</v>
      </c>
      <c r="V499" s="20">
        <f t="shared" si="78"/>
        <v>71.158333333333346</v>
      </c>
      <c r="W499" s="20">
        <f t="shared" si="79"/>
        <v>71.087500000000006</v>
      </c>
    </row>
    <row r="500" spans="1:23" ht="13.5" x14ac:dyDescent="0.25">
      <c r="A500" s="3">
        <v>42733</v>
      </c>
      <c r="B500" s="2">
        <v>5.4343000000000004</v>
      </c>
      <c r="C500" s="2">
        <v>58.510341172877247</v>
      </c>
      <c r="D500" s="2">
        <v>-1.0623814471227178E-2</v>
      </c>
      <c r="E500" s="2">
        <v>-6.4645433859991906E-3</v>
      </c>
      <c r="F500" s="2">
        <v>5.4101799999999995</v>
      </c>
      <c r="G500" s="2">
        <v>5.3763799999999993</v>
      </c>
      <c r="H500" s="2">
        <v>5.3798349999999999</v>
      </c>
      <c r="I500" s="2">
        <v>5.3799759999999992</v>
      </c>
      <c r="J500" s="2">
        <v>5.2374595000000026</v>
      </c>
      <c r="K500" s="17" t="s">
        <v>52</v>
      </c>
      <c r="L500" s="17" t="s">
        <v>55</v>
      </c>
      <c r="M500" s="17" t="s">
        <v>53</v>
      </c>
      <c r="N500" s="20">
        <f t="shared" si="70"/>
        <v>50</v>
      </c>
      <c r="O500" s="20">
        <f t="shared" si="71"/>
        <v>100</v>
      </c>
      <c r="P500" s="20">
        <f t="shared" si="72"/>
        <v>50</v>
      </c>
      <c r="Q500" s="20">
        <f t="shared" si="73"/>
        <v>83.5</v>
      </c>
      <c r="R500" s="21">
        <f t="shared" si="74"/>
        <v>72.525000000000006</v>
      </c>
      <c r="S500" s="21">
        <f t="shared" si="75"/>
        <v>68.375</v>
      </c>
      <c r="T500" s="21">
        <f t="shared" si="76"/>
        <v>72.575000000000003</v>
      </c>
      <c r="U500" s="21">
        <f t="shared" si="77"/>
        <v>70.875</v>
      </c>
      <c r="V500" s="20">
        <f t="shared" si="78"/>
        <v>71.158333333333346</v>
      </c>
      <c r="W500" s="20">
        <f t="shared" si="79"/>
        <v>71.087500000000006</v>
      </c>
    </row>
    <row r="501" spans="1:23" ht="13.5" x14ac:dyDescent="0.25">
      <c r="A501" s="3">
        <v>42734</v>
      </c>
      <c r="B501" s="2">
        <v>5.3514999999999997</v>
      </c>
      <c r="C501" s="2">
        <v>46.017182193438636</v>
      </c>
      <c r="D501" s="2">
        <v>-2.1552004405673841E-2</v>
      </c>
      <c r="E501" s="2">
        <v>2.2942481738177662E-4</v>
      </c>
      <c r="F501" s="2">
        <v>5.4039600000000005</v>
      </c>
      <c r="G501" s="2">
        <v>5.38293</v>
      </c>
      <c r="H501" s="2">
        <v>5.3782800000000002</v>
      </c>
      <c r="I501" s="2">
        <v>5.3793539999999993</v>
      </c>
      <c r="J501" s="2">
        <v>5.2392980000000033</v>
      </c>
      <c r="K501" s="17" t="s">
        <v>48</v>
      </c>
      <c r="L501" s="17" t="s">
        <v>55</v>
      </c>
      <c r="M501" s="17" t="s">
        <v>47</v>
      </c>
      <c r="N501" s="20">
        <f t="shared" si="70"/>
        <v>50</v>
      </c>
      <c r="O501" s="20">
        <f t="shared" si="71"/>
        <v>100</v>
      </c>
      <c r="P501" s="20">
        <f t="shared" si="72"/>
        <v>50</v>
      </c>
      <c r="Q501" s="20">
        <f t="shared" si="73"/>
        <v>16.5</v>
      </c>
      <c r="R501" s="21">
        <f t="shared" si="74"/>
        <v>62.475000000000001</v>
      </c>
      <c r="S501" s="21">
        <f t="shared" si="75"/>
        <v>51.625</v>
      </c>
      <c r="T501" s="21">
        <f t="shared" si="76"/>
        <v>42.424999999999997</v>
      </c>
      <c r="U501" s="21">
        <f t="shared" si="77"/>
        <v>54.125</v>
      </c>
      <c r="V501" s="20">
        <f t="shared" si="78"/>
        <v>52.17499999999999</v>
      </c>
      <c r="W501" s="20">
        <f t="shared" si="79"/>
        <v>52.662499999999994</v>
      </c>
    </row>
    <row r="502" spans="1:23" ht="13.5" x14ac:dyDescent="0.25">
      <c r="A502" s="3">
        <v>42737</v>
      </c>
      <c r="B502" s="2">
        <v>5.3514999999999997</v>
      </c>
      <c r="C502" s="2">
        <v>46.017182193438636</v>
      </c>
      <c r="D502" s="2">
        <v>-2.6368654589006724E-2</v>
      </c>
      <c r="E502" s="2">
        <v>7.1475310332953712E-3</v>
      </c>
      <c r="F502" s="2">
        <v>5.3977400000000006</v>
      </c>
      <c r="G502" s="2">
        <v>5.3867200000000004</v>
      </c>
      <c r="H502" s="2">
        <v>5.3767250000000004</v>
      </c>
      <c r="I502" s="2">
        <v>5.3770059999999988</v>
      </c>
      <c r="J502" s="2">
        <v>5.2411365000000032</v>
      </c>
      <c r="K502" s="17" t="s">
        <v>48</v>
      </c>
      <c r="L502" s="17" t="s">
        <v>55</v>
      </c>
      <c r="M502" s="17" t="s">
        <v>47</v>
      </c>
      <c r="N502" s="20">
        <f t="shared" si="70"/>
        <v>50</v>
      </c>
      <c r="O502" s="20">
        <f t="shared" si="71"/>
        <v>100</v>
      </c>
      <c r="P502" s="20">
        <f t="shared" si="72"/>
        <v>50</v>
      </c>
      <c r="Q502" s="20">
        <f t="shared" si="73"/>
        <v>16.5</v>
      </c>
      <c r="R502" s="21">
        <f t="shared" si="74"/>
        <v>62.475000000000001</v>
      </c>
      <c r="S502" s="21">
        <f t="shared" si="75"/>
        <v>51.625</v>
      </c>
      <c r="T502" s="21">
        <f t="shared" si="76"/>
        <v>42.424999999999997</v>
      </c>
      <c r="U502" s="21">
        <f t="shared" si="77"/>
        <v>54.125</v>
      </c>
      <c r="V502" s="20">
        <f t="shared" si="78"/>
        <v>52.17499999999999</v>
      </c>
      <c r="W502" s="20">
        <f t="shared" si="79"/>
        <v>52.662499999999994</v>
      </c>
    </row>
    <row r="503" spans="1:23" ht="13.5" x14ac:dyDescent="0.25">
      <c r="A503" s="3">
        <v>42738</v>
      </c>
      <c r="B503" s="2">
        <v>5.3480999999999996</v>
      </c>
      <c r="C503" s="2">
        <v>45.553965954573883</v>
      </c>
      <c r="D503" s="2">
        <v>-2.4714250549292771E-2</v>
      </c>
      <c r="E503" s="2">
        <v>1.3364381361909155E-2</v>
      </c>
      <c r="F503" s="2">
        <v>5.3839400000000008</v>
      </c>
      <c r="G503" s="2">
        <v>5.3867200000000004</v>
      </c>
      <c r="H503" s="2">
        <v>5.3698250000000005</v>
      </c>
      <c r="I503" s="2">
        <v>5.3745899999999995</v>
      </c>
      <c r="J503" s="2">
        <v>5.2427955000000042</v>
      </c>
      <c r="K503" s="17" t="s">
        <v>48</v>
      </c>
      <c r="L503" s="17" t="s">
        <v>49</v>
      </c>
      <c r="M503" s="17" t="s">
        <v>47</v>
      </c>
      <c r="N503" s="20">
        <f t="shared" si="70"/>
        <v>50</v>
      </c>
      <c r="O503" s="20">
        <f t="shared" si="71"/>
        <v>100</v>
      </c>
      <c r="P503" s="20">
        <f t="shared" si="72"/>
        <v>50</v>
      </c>
      <c r="Q503" s="20">
        <f t="shared" si="73"/>
        <v>0</v>
      </c>
      <c r="R503" s="21">
        <f t="shared" si="74"/>
        <v>60</v>
      </c>
      <c r="S503" s="21">
        <f t="shared" si="75"/>
        <v>47.5</v>
      </c>
      <c r="T503" s="21">
        <f t="shared" si="76"/>
        <v>35</v>
      </c>
      <c r="U503" s="21">
        <f t="shared" si="77"/>
        <v>50</v>
      </c>
      <c r="V503" s="20">
        <f t="shared" si="78"/>
        <v>47.5</v>
      </c>
      <c r="W503" s="20">
        <f t="shared" si="79"/>
        <v>48.125</v>
      </c>
    </row>
    <row r="504" spans="1:23" ht="13.5" x14ac:dyDescent="0.25">
      <c r="A504" s="3">
        <v>42739</v>
      </c>
      <c r="B504" s="2">
        <v>5.3480999999999996</v>
      </c>
      <c r="C504" s="2">
        <v>45.553965954573883</v>
      </c>
      <c r="D504" s="2">
        <v>-1.7828728859496934E-2</v>
      </c>
      <c r="E504" s="2">
        <v>1.8911608196671155E-2</v>
      </c>
      <c r="F504" s="2">
        <v>5.3666999999999998</v>
      </c>
      <c r="G504" s="2">
        <v>5.3832700000000013</v>
      </c>
      <c r="H504" s="2">
        <v>5.368100000000001</v>
      </c>
      <c r="I504" s="2">
        <v>5.3754179999999998</v>
      </c>
      <c r="J504" s="2">
        <v>5.2442270000000057</v>
      </c>
      <c r="K504" s="17" t="s">
        <v>48</v>
      </c>
      <c r="L504" s="17" t="s">
        <v>49</v>
      </c>
      <c r="M504" s="17" t="s">
        <v>47</v>
      </c>
      <c r="N504" s="20">
        <f t="shared" si="70"/>
        <v>50</v>
      </c>
      <c r="O504" s="20">
        <f t="shared" si="71"/>
        <v>100</v>
      </c>
      <c r="P504" s="20">
        <f t="shared" si="72"/>
        <v>50</v>
      </c>
      <c r="Q504" s="20">
        <f t="shared" si="73"/>
        <v>0</v>
      </c>
      <c r="R504" s="21">
        <f t="shared" si="74"/>
        <v>60</v>
      </c>
      <c r="S504" s="21">
        <f t="shared" si="75"/>
        <v>47.5</v>
      </c>
      <c r="T504" s="21">
        <f t="shared" si="76"/>
        <v>35</v>
      </c>
      <c r="U504" s="21">
        <f t="shared" si="77"/>
        <v>50</v>
      </c>
      <c r="V504" s="20">
        <f t="shared" si="78"/>
        <v>47.5</v>
      </c>
      <c r="W504" s="20">
        <f t="shared" si="79"/>
        <v>48.125</v>
      </c>
    </row>
    <row r="505" spans="1:23" ht="13.5" x14ac:dyDescent="0.25">
      <c r="A505" s="3">
        <v>42740</v>
      </c>
      <c r="B505" s="2">
        <v>5.2998000000000003</v>
      </c>
      <c r="C505" s="2">
        <v>39.07378904634087</v>
      </c>
      <c r="D505" s="2">
        <v>-8.2599727907446407E-3</v>
      </c>
      <c r="E505" s="2">
        <v>1.9966882242360925E-2</v>
      </c>
      <c r="F505" s="2">
        <v>5.3397999999999994</v>
      </c>
      <c r="G505" s="2">
        <v>5.3749900000000004</v>
      </c>
      <c r="H505" s="2">
        <v>5.3639600000000014</v>
      </c>
      <c r="I505" s="2">
        <v>5.3737619999999993</v>
      </c>
      <c r="J505" s="2">
        <v>5.2446705000000051</v>
      </c>
      <c r="K505" s="17" t="s">
        <v>48</v>
      </c>
      <c r="L505" s="17" t="s">
        <v>49</v>
      </c>
      <c r="M505" s="17" t="s">
        <v>47</v>
      </c>
      <c r="N505" s="20">
        <f t="shared" si="70"/>
        <v>50</v>
      </c>
      <c r="O505" s="20">
        <f t="shared" si="71"/>
        <v>100</v>
      </c>
      <c r="P505" s="20">
        <f t="shared" si="72"/>
        <v>50</v>
      </c>
      <c r="Q505" s="20">
        <f t="shared" si="73"/>
        <v>0</v>
      </c>
      <c r="R505" s="21">
        <f t="shared" si="74"/>
        <v>60</v>
      </c>
      <c r="S505" s="21">
        <f t="shared" si="75"/>
        <v>47.5</v>
      </c>
      <c r="T505" s="21">
        <f t="shared" si="76"/>
        <v>35</v>
      </c>
      <c r="U505" s="21">
        <f t="shared" si="77"/>
        <v>50</v>
      </c>
      <c r="V505" s="20">
        <f t="shared" si="78"/>
        <v>47.5</v>
      </c>
      <c r="W505" s="20">
        <f t="shared" si="79"/>
        <v>48.125</v>
      </c>
    </row>
    <row r="506" spans="1:23" ht="13.5" x14ac:dyDescent="0.25">
      <c r="A506" s="3">
        <v>42741</v>
      </c>
      <c r="B506" s="2">
        <v>5.3273999999999999</v>
      </c>
      <c r="C506" s="2">
        <v>43.97796646404332</v>
      </c>
      <c r="D506" s="2">
        <v>-1.7698080896915158E-3</v>
      </c>
      <c r="E506" s="2">
        <v>1.7945859530698847E-2</v>
      </c>
      <c r="F506" s="2">
        <v>5.3349799999999998</v>
      </c>
      <c r="G506" s="2">
        <v>5.3694700000000006</v>
      </c>
      <c r="H506" s="2">
        <v>5.3612000000000002</v>
      </c>
      <c r="I506" s="2">
        <v>5.3735559999999998</v>
      </c>
      <c r="J506" s="2">
        <v>5.2450895000000051</v>
      </c>
      <c r="K506" s="17" t="s">
        <v>48</v>
      </c>
      <c r="L506" s="17" t="s">
        <v>55</v>
      </c>
      <c r="M506" s="17" t="s">
        <v>47</v>
      </c>
      <c r="N506" s="20">
        <f t="shared" si="70"/>
        <v>50</v>
      </c>
      <c r="O506" s="20">
        <f t="shared" si="71"/>
        <v>100</v>
      </c>
      <c r="P506" s="20">
        <f t="shared" si="72"/>
        <v>50</v>
      </c>
      <c r="Q506" s="20">
        <f t="shared" si="73"/>
        <v>16.5</v>
      </c>
      <c r="R506" s="21">
        <f t="shared" si="74"/>
        <v>62.475000000000001</v>
      </c>
      <c r="S506" s="21">
        <f t="shared" si="75"/>
        <v>51.625</v>
      </c>
      <c r="T506" s="21">
        <f t="shared" si="76"/>
        <v>42.424999999999997</v>
      </c>
      <c r="U506" s="21">
        <f t="shared" si="77"/>
        <v>54.125</v>
      </c>
      <c r="V506" s="20">
        <f t="shared" si="78"/>
        <v>52.17499999999999</v>
      </c>
      <c r="W506" s="20">
        <f t="shared" si="79"/>
        <v>52.662499999999994</v>
      </c>
    </row>
    <row r="507" spans="1:23" ht="13.5" x14ac:dyDescent="0.25">
      <c r="A507" s="3">
        <v>42744</v>
      </c>
      <c r="B507" s="2">
        <v>5.3205</v>
      </c>
      <c r="C507" s="2">
        <v>43.045119056928876</v>
      </c>
      <c r="D507" s="2">
        <v>4.4754184776829575E-3</v>
      </c>
      <c r="E507" s="2">
        <v>1.531972241348864E-2</v>
      </c>
      <c r="F507" s="2">
        <v>5.3287800000000001</v>
      </c>
      <c r="G507" s="2">
        <v>5.3632600000000004</v>
      </c>
      <c r="H507" s="2">
        <v>5.3580950000000005</v>
      </c>
      <c r="I507" s="2">
        <v>5.3736939999999978</v>
      </c>
      <c r="J507" s="2">
        <v>5.2452305000000043</v>
      </c>
      <c r="K507" s="17" t="s">
        <v>48</v>
      </c>
      <c r="L507" s="17" t="s">
        <v>49</v>
      </c>
      <c r="M507" s="17" t="s">
        <v>47</v>
      </c>
      <c r="N507" s="20">
        <f t="shared" si="70"/>
        <v>50</v>
      </c>
      <c r="O507" s="20">
        <f t="shared" si="71"/>
        <v>100</v>
      </c>
      <c r="P507" s="20">
        <f t="shared" si="72"/>
        <v>50</v>
      </c>
      <c r="Q507" s="20">
        <f t="shared" si="73"/>
        <v>0</v>
      </c>
      <c r="R507" s="21">
        <f t="shared" si="74"/>
        <v>60</v>
      </c>
      <c r="S507" s="21">
        <f t="shared" si="75"/>
        <v>47.5</v>
      </c>
      <c r="T507" s="21">
        <f t="shared" si="76"/>
        <v>35</v>
      </c>
      <c r="U507" s="21">
        <f t="shared" si="77"/>
        <v>50</v>
      </c>
      <c r="V507" s="20">
        <f t="shared" si="78"/>
        <v>47.5</v>
      </c>
      <c r="W507" s="20">
        <f t="shared" si="79"/>
        <v>48.125</v>
      </c>
    </row>
    <row r="508" spans="1:23" ht="13.5" x14ac:dyDescent="0.25">
      <c r="A508" s="3">
        <v>42745</v>
      </c>
      <c r="B508" s="2">
        <v>5.3136000000000001</v>
      </c>
      <c r="C508" s="2">
        <v>42.083783672732672</v>
      </c>
      <c r="D508" s="2">
        <v>1.5843896062062157E-2</v>
      </c>
      <c r="E508" s="2">
        <v>1.5896605170367707E-2</v>
      </c>
      <c r="F508" s="2">
        <v>5.3218800000000002</v>
      </c>
      <c r="G508" s="2">
        <v>5.3529099999999996</v>
      </c>
      <c r="H508" s="2">
        <v>5.3546449999999997</v>
      </c>
      <c r="I508" s="2">
        <v>5.371623999999998</v>
      </c>
      <c r="J508" s="2">
        <v>5.2451910000000055</v>
      </c>
      <c r="K508" s="17" t="s">
        <v>48</v>
      </c>
      <c r="L508" s="17" t="s">
        <v>49</v>
      </c>
      <c r="M508" s="17" t="s">
        <v>47</v>
      </c>
      <c r="N508" s="20">
        <f t="shared" si="70"/>
        <v>50</v>
      </c>
      <c r="O508" s="20">
        <f t="shared" si="71"/>
        <v>100</v>
      </c>
      <c r="P508" s="20">
        <f t="shared" si="72"/>
        <v>50</v>
      </c>
      <c r="Q508" s="20">
        <f t="shared" si="73"/>
        <v>0</v>
      </c>
      <c r="R508" s="21">
        <f t="shared" si="74"/>
        <v>60</v>
      </c>
      <c r="S508" s="21">
        <f t="shared" si="75"/>
        <v>47.5</v>
      </c>
      <c r="T508" s="21">
        <f t="shared" si="76"/>
        <v>35</v>
      </c>
      <c r="U508" s="21">
        <f t="shared" si="77"/>
        <v>50</v>
      </c>
      <c r="V508" s="20">
        <f t="shared" si="78"/>
        <v>47.5</v>
      </c>
      <c r="W508" s="20">
        <f t="shared" si="79"/>
        <v>48.125</v>
      </c>
    </row>
    <row r="509" spans="1:23" ht="13.5" x14ac:dyDescent="0.25">
      <c r="A509" s="3">
        <v>42746</v>
      </c>
      <c r="B509" s="2">
        <v>5.2790999999999997</v>
      </c>
      <c r="C509" s="2">
        <v>37.566230053383713</v>
      </c>
      <c r="D509" s="2">
        <v>3.0951462305526256E-2</v>
      </c>
      <c r="E509" s="2">
        <v>1.725756896837714E-2</v>
      </c>
      <c r="F509" s="2">
        <v>5.3080800000000004</v>
      </c>
      <c r="G509" s="2">
        <v>5.3373900000000001</v>
      </c>
      <c r="H509" s="2">
        <v>5.3494699999999993</v>
      </c>
      <c r="I509" s="2">
        <v>5.3702439999999978</v>
      </c>
      <c r="J509" s="2">
        <v>5.2448330000000052</v>
      </c>
      <c r="K509" s="17" t="s">
        <v>48</v>
      </c>
      <c r="L509" s="17" t="s">
        <v>49</v>
      </c>
      <c r="M509" s="17" t="s">
        <v>47</v>
      </c>
      <c r="N509" s="20">
        <f t="shared" si="70"/>
        <v>50</v>
      </c>
      <c r="O509" s="20">
        <f t="shared" si="71"/>
        <v>100</v>
      </c>
      <c r="P509" s="20">
        <f t="shared" si="72"/>
        <v>50</v>
      </c>
      <c r="Q509" s="20">
        <f t="shared" si="73"/>
        <v>0</v>
      </c>
      <c r="R509" s="21">
        <f t="shared" si="74"/>
        <v>60</v>
      </c>
      <c r="S509" s="21">
        <f t="shared" si="75"/>
        <v>47.5</v>
      </c>
      <c r="T509" s="21">
        <f t="shared" si="76"/>
        <v>35</v>
      </c>
      <c r="U509" s="21">
        <f t="shared" si="77"/>
        <v>50</v>
      </c>
      <c r="V509" s="20">
        <f t="shared" si="78"/>
        <v>47.5</v>
      </c>
      <c r="W509" s="20">
        <f t="shared" si="79"/>
        <v>48.125</v>
      </c>
    </row>
    <row r="510" spans="1:23" ht="13.5" x14ac:dyDescent="0.25">
      <c r="A510" s="3">
        <v>42747</v>
      </c>
      <c r="B510" s="2">
        <v>5.2446000000000002</v>
      </c>
      <c r="C510" s="2">
        <v>33.673442224841651</v>
      </c>
      <c r="D510" s="2">
        <v>4.6759367911596961E-2</v>
      </c>
      <c r="E510" s="2">
        <v>1.7350641142428267E-2</v>
      </c>
      <c r="F510" s="2">
        <v>5.29704</v>
      </c>
      <c r="G510" s="2">
        <v>5.3184199999999997</v>
      </c>
      <c r="H510" s="2">
        <v>5.3473999999999995</v>
      </c>
      <c r="I510" s="2">
        <v>5.3681739999999989</v>
      </c>
      <c r="J510" s="2">
        <v>5.2444320000000051</v>
      </c>
      <c r="K510" s="17" t="s">
        <v>48</v>
      </c>
      <c r="L510" s="17" t="s">
        <v>49</v>
      </c>
      <c r="M510" s="17" t="s">
        <v>47</v>
      </c>
      <c r="N510" s="20">
        <f t="shared" si="70"/>
        <v>50</v>
      </c>
      <c r="O510" s="20">
        <f t="shared" si="71"/>
        <v>100</v>
      </c>
      <c r="P510" s="20">
        <f t="shared" si="72"/>
        <v>50</v>
      </c>
      <c r="Q510" s="20">
        <f t="shared" si="73"/>
        <v>0</v>
      </c>
      <c r="R510" s="21">
        <f t="shared" si="74"/>
        <v>60</v>
      </c>
      <c r="S510" s="21">
        <f t="shared" si="75"/>
        <v>47.5</v>
      </c>
      <c r="T510" s="21">
        <f t="shared" si="76"/>
        <v>35</v>
      </c>
      <c r="U510" s="21">
        <f t="shared" si="77"/>
        <v>50</v>
      </c>
      <c r="V510" s="20">
        <f t="shared" si="78"/>
        <v>47.5</v>
      </c>
      <c r="W510" s="20">
        <f t="shared" si="79"/>
        <v>48.125</v>
      </c>
    </row>
    <row r="511" spans="1:23" ht="13.5" x14ac:dyDescent="0.25">
      <c r="A511" s="3">
        <v>42748</v>
      </c>
      <c r="B511" s="2">
        <v>5.3480999999999996</v>
      </c>
      <c r="C511" s="2">
        <v>50.309270555327501</v>
      </c>
      <c r="D511" s="2">
        <v>4.0368304008527645E-2</v>
      </c>
      <c r="E511" s="2">
        <v>1.4360268307398652E-2</v>
      </c>
      <c r="F511" s="2">
        <v>5.3011800000000004</v>
      </c>
      <c r="G511" s="2">
        <v>5.3180800000000001</v>
      </c>
      <c r="H511" s="2">
        <v>5.3505050000000001</v>
      </c>
      <c r="I511" s="2">
        <v>5.368173999999998</v>
      </c>
      <c r="J511" s="2">
        <v>5.244565000000005</v>
      </c>
      <c r="K511" s="17" t="s">
        <v>48</v>
      </c>
      <c r="L511" s="17" t="s">
        <v>49</v>
      </c>
      <c r="M511" s="17" t="s">
        <v>51</v>
      </c>
      <c r="N511" s="20">
        <f t="shared" si="70"/>
        <v>50</v>
      </c>
      <c r="O511" s="20">
        <f t="shared" si="71"/>
        <v>100</v>
      </c>
      <c r="P511" s="20">
        <f t="shared" si="72"/>
        <v>50</v>
      </c>
      <c r="Q511" s="20">
        <f t="shared" si="73"/>
        <v>0</v>
      </c>
      <c r="R511" s="21">
        <f t="shared" si="74"/>
        <v>60</v>
      </c>
      <c r="S511" s="21">
        <f t="shared" si="75"/>
        <v>47.5</v>
      </c>
      <c r="T511" s="21">
        <f t="shared" si="76"/>
        <v>35</v>
      </c>
      <c r="U511" s="21">
        <f t="shared" si="77"/>
        <v>50</v>
      </c>
      <c r="V511" s="20">
        <f t="shared" si="78"/>
        <v>47.5</v>
      </c>
      <c r="W511" s="20">
        <f t="shared" si="79"/>
        <v>48.125</v>
      </c>
    </row>
    <row r="512" spans="1:23" ht="13.5" x14ac:dyDescent="0.25">
      <c r="A512" s="3">
        <v>42751</v>
      </c>
      <c r="B512" s="2">
        <v>5.3480999999999996</v>
      </c>
      <c r="C512" s="2">
        <v>50.309270555327501</v>
      </c>
      <c r="D512" s="2">
        <v>3.4939768996053999E-2</v>
      </c>
      <c r="E512" s="2">
        <v>8.7338178185824081E-3</v>
      </c>
      <c r="F512" s="2">
        <v>5.3067000000000002</v>
      </c>
      <c r="G512" s="2">
        <v>5.3177399999999997</v>
      </c>
      <c r="H512" s="2">
        <v>5.3522300000000005</v>
      </c>
      <c r="I512" s="2">
        <v>5.3681739999999989</v>
      </c>
      <c r="J512" s="2">
        <v>5.2454445000000058</v>
      </c>
      <c r="K512" s="17" t="s">
        <v>48</v>
      </c>
      <c r="L512" s="17" t="s">
        <v>49</v>
      </c>
      <c r="M512" s="17" t="s">
        <v>51</v>
      </c>
      <c r="N512" s="20">
        <f t="shared" si="70"/>
        <v>50</v>
      </c>
      <c r="O512" s="20">
        <f t="shared" si="71"/>
        <v>100</v>
      </c>
      <c r="P512" s="20">
        <f t="shared" si="72"/>
        <v>50</v>
      </c>
      <c r="Q512" s="20">
        <f t="shared" si="73"/>
        <v>0</v>
      </c>
      <c r="R512" s="21">
        <f t="shared" si="74"/>
        <v>60</v>
      </c>
      <c r="S512" s="21">
        <f t="shared" si="75"/>
        <v>47.5</v>
      </c>
      <c r="T512" s="21">
        <f t="shared" si="76"/>
        <v>35</v>
      </c>
      <c r="U512" s="21">
        <f t="shared" si="77"/>
        <v>50</v>
      </c>
      <c r="V512" s="20">
        <f t="shared" si="78"/>
        <v>47.5</v>
      </c>
      <c r="W512" s="20">
        <f t="shared" si="79"/>
        <v>48.125</v>
      </c>
    </row>
    <row r="513" spans="1:23" ht="13.5" x14ac:dyDescent="0.25">
      <c r="A513" s="3">
        <v>42752</v>
      </c>
      <c r="B513" s="2">
        <v>5.3480999999999996</v>
      </c>
      <c r="C513" s="2">
        <v>50.309270555327494</v>
      </c>
      <c r="D513" s="2">
        <v>2.9804138784047751E-2</v>
      </c>
      <c r="E513" s="2">
        <v>3.6110783010092238E-3</v>
      </c>
      <c r="F513" s="2">
        <v>5.3135999999999992</v>
      </c>
      <c r="G513" s="2">
        <v>5.3177400000000006</v>
      </c>
      <c r="H513" s="2">
        <v>5.3522300000000005</v>
      </c>
      <c r="I513" s="2">
        <v>5.3654139999999986</v>
      </c>
      <c r="J513" s="2">
        <v>5.2457235000000049</v>
      </c>
      <c r="K513" s="17" t="s">
        <v>48</v>
      </c>
      <c r="L513" s="17" t="s">
        <v>49</v>
      </c>
      <c r="M513" s="17" t="s">
        <v>51</v>
      </c>
      <c r="N513" s="20">
        <f t="shared" si="70"/>
        <v>50</v>
      </c>
      <c r="O513" s="20">
        <f t="shared" si="71"/>
        <v>100</v>
      </c>
      <c r="P513" s="20">
        <f t="shared" si="72"/>
        <v>50</v>
      </c>
      <c r="Q513" s="20">
        <f t="shared" si="73"/>
        <v>0</v>
      </c>
      <c r="R513" s="21">
        <f t="shared" si="74"/>
        <v>60</v>
      </c>
      <c r="S513" s="21">
        <f t="shared" si="75"/>
        <v>47.5</v>
      </c>
      <c r="T513" s="21">
        <f t="shared" si="76"/>
        <v>35</v>
      </c>
      <c r="U513" s="21">
        <f t="shared" si="77"/>
        <v>50</v>
      </c>
      <c r="V513" s="20">
        <f t="shared" si="78"/>
        <v>47.5</v>
      </c>
      <c r="W513" s="20">
        <f t="shared" si="79"/>
        <v>48.125</v>
      </c>
    </row>
    <row r="514" spans="1:23" ht="13.5" x14ac:dyDescent="0.25">
      <c r="A514" s="3">
        <v>42753</v>
      </c>
      <c r="B514" s="2">
        <v>5.3480999999999996</v>
      </c>
      <c r="C514" s="2">
        <v>50.309270555327494</v>
      </c>
      <c r="D514" s="2">
        <v>2.5440848574822539E-2</v>
      </c>
      <c r="E514" s="2">
        <v>-1.0956328457492814E-3</v>
      </c>
      <c r="F514" s="2">
        <v>5.327399999999999</v>
      </c>
      <c r="G514" s="2">
        <v>5.3177400000000015</v>
      </c>
      <c r="H514" s="2">
        <v>5.3505050000000001</v>
      </c>
      <c r="I514" s="2">
        <v>5.364723999999998</v>
      </c>
      <c r="J514" s="2">
        <v>5.2460190000000049</v>
      </c>
      <c r="K514" s="17" t="s">
        <v>48</v>
      </c>
      <c r="L514" s="17" t="s">
        <v>49</v>
      </c>
      <c r="M514" s="17" t="s">
        <v>51</v>
      </c>
      <c r="N514" s="20">
        <f t="shared" ref="N514:N577" si="80">IF(D514&lt;30,50, IF(D514&gt;70, 0, 25))</f>
        <v>50</v>
      </c>
      <c r="O514" s="20">
        <f t="shared" ref="O514:O577" si="81">IF(F514-E514&gt;0.02, 100, IF(F514-E514&lt;0,0,45))</f>
        <v>100</v>
      </c>
      <c r="P514" s="20">
        <f t="shared" ref="P514:P577" si="82">IF(G514-J514&gt;10,100,IF(G514-J514&gt;5,75, IF(G514-J514&gt;0,50,0)))</f>
        <v>50</v>
      </c>
      <c r="Q514" s="20">
        <f t="shared" ref="Q514:Q577" si="83">IF(M514="confirmed bullish", 34, IF(M514="bullish divergence",17, 0))+IF(K514="bullish",33,IF(K514="bearish",0,16.5))+IF(L514="strong",33,IF(L514="weak",0,16.5))</f>
        <v>0</v>
      </c>
      <c r="R514" s="21">
        <f t="shared" si="74"/>
        <v>60</v>
      </c>
      <c r="S514" s="21">
        <f t="shared" si="75"/>
        <v>47.5</v>
      </c>
      <c r="T514" s="21">
        <f t="shared" si="76"/>
        <v>35</v>
      </c>
      <c r="U514" s="21">
        <f t="shared" si="77"/>
        <v>50</v>
      </c>
      <c r="V514" s="20">
        <f t="shared" si="78"/>
        <v>47.5</v>
      </c>
      <c r="W514" s="20">
        <f t="shared" si="79"/>
        <v>48.125</v>
      </c>
    </row>
    <row r="515" spans="1:23" ht="13.5" x14ac:dyDescent="0.25">
      <c r="A515" s="3">
        <v>42754</v>
      </c>
      <c r="B515" s="2">
        <v>5.4861000000000004</v>
      </c>
      <c r="C515" s="2">
        <v>65.726170977214423</v>
      </c>
      <c r="D515" s="2">
        <v>4.0794007063436055E-3</v>
      </c>
      <c r="E515" s="2">
        <v>-5.5071695396411158E-3</v>
      </c>
      <c r="F515" s="2">
        <v>5.3757000000000001</v>
      </c>
      <c r="G515" s="2">
        <v>5.3363700000000005</v>
      </c>
      <c r="H515" s="2">
        <v>5.3556800000000013</v>
      </c>
      <c r="I515" s="2">
        <v>5.3674159999999986</v>
      </c>
      <c r="J515" s="2">
        <v>5.2470045000000054</v>
      </c>
      <c r="K515" s="17" t="s">
        <v>52</v>
      </c>
      <c r="L515" s="17" t="s">
        <v>55</v>
      </c>
      <c r="M515" s="17" t="s">
        <v>53</v>
      </c>
      <c r="N515" s="20">
        <f t="shared" si="80"/>
        <v>50</v>
      </c>
      <c r="O515" s="20">
        <f t="shared" si="81"/>
        <v>100</v>
      </c>
      <c r="P515" s="20">
        <f t="shared" si="82"/>
        <v>50</v>
      </c>
      <c r="Q515" s="20">
        <f t="shared" si="83"/>
        <v>83.5</v>
      </c>
      <c r="R515" s="21">
        <f t="shared" ref="R515:R578" si="84">0.35*N515+O515*0.35+P515*0.15+Q515*0.15</f>
        <v>72.525000000000006</v>
      </c>
      <c r="S515" s="21">
        <f t="shared" ref="S515:S578" si="85">N515*0.2+O515*0.2+P515*0.35+Q515*0.25</f>
        <v>68.375</v>
      </c>
      <c r="T515" s="21">
        <f t="shared" ref="T515:T578" si="86">N515*0.15+O515*0.15+P515*0.25+Q515*0.45</f>
        <v>72.575000000000003</v>
      </c>
      <c r="U515" s="21">
        <f t="shared" ref="U515:U578" si="87">0.25*SUM(N515:Q515)</f>
        <v>70.875</v>
      </c>
      <c r="V515" s="20">
        <f t="shared" ref="V515:V578" si="88">SUM(R515:T515)/3</f>
        <v>71.158333333333346</v>
      </c>
      <c r="W515" s="20">
        <f t="shared" ref="W515:W578" si="89">SUM(R515:U515)/4</f>
        <v>71.087500000000006</v>
      </c>
    </row>
    <row r="516" spans="1:23" ht="13.5" x14ac:dyDescent="0.25">
      <c r="A516" s="3">
        <v>42755</v>
      </c>
      <c r="B516" s="2">
        <v>5.5171999999999999</v>
      </c>
      <c r="C516" s="2">
        <v>68.126225855332507</v>
      </c>
      <c r="D516" s="2">
        <v>-1.2883892076153813E-2</v>
      </c>
      <c r="E516" s="2">
        <v>-1.0753132471624283E-2</v>
      </c>
      <c r="F516" s="2">
        <v>5.4095199999999997</v>
      </c>
      <c r="G516" s="2">
        <v>5.3553500000000005</v>
      </c>
      <c r="H516" s="2">
        <v>5.3624100000000015</v>
      </c>
      <c r="I516" s="2">
        <v>5.3707979999999989</v>
      </c>
      <c r="J516" s="2">
        <v>5.248145500000005</v>
      </c>
      <c r="K516" s="17" t="s">
        <v>52</v>
      </c>
      <c r="L516" s="17" t="s">
        <v>55</v>
      </c>
      <c r="M516" s="17" t="s">
        <v>53</v>
      </c>
      <c r="N516" s="20">
        <f t="shared" si="80"/>
        <v>50</v>
      </c>
      <c r="O516" s="20">
        <f t="shared" si="81"/>
        <v>100</v>
      </c>
      <c r="P516" s="20">
        <f t="shared" si="82"/>
        <v>50</v>
      </c>
      <c r="Q516" s="20">
        <f t="shared" si="83"/>
        <v>83.5</v>
      </c>
      <c r="R516" s="21">
        <f t="shared" si="84"/>
        <v>72.525000000000006</v>
      </c>
      <c r="S516" s="21">
        <f t="shared" si="85"/>
        <v>68.375</v>
      </c>
      <c r="T516" s="21">
        <f t="shared" si="86"/>
        <v>72.575000000000003</v>
      </c>
      <c r="U516" s="21">
        <f t="shared" si="87"/>
        <v>70.875</v>
      </c>
      <c r="V516" s="20">
        <f t="shared" si="88"/>
        <v>71.158333333333346</v>
      </c>
      <c r="W516" s="20">
        <f t="shared" si="89"/>
        <v>71.087500000000006</v>
      </c>
    </row>
    <row r="517" spans="1:23" ht="13.5" x14ac:dyDescent="0.25">
      <c r="A517" s="3">
        <v>42758</v>
      </c>
      <c r="B517" s="2">
        <v>5.6585999999999999</v>
      </c>
      <c r="C517" s="2">
        <v>76.264476549175356</v>
      </c>
      <c r="D517" s="2">
        <v>-3.9725971696901397E-2</v>
      </c>
      <c r="E517" s="2">
        <v>-1.9192843404901742E-2</v>
      </c>
      <c r="F517" s="2">
        <v>5.4716199999999997</v>
      </c>
      <c r="G517" s="2">
        <v>5.3891600000000004</v>
      </c>
      <c r="H517" s="2">
        <v>5.3762100000000022</v>
      </c>
      <c r="I517" s="2">
        <v>5.3770079999999973</v>
      </c>
      <c r="J517" s="2">
        <v>5.2499935000000049</v>
      </c>
      <c r="K517" s="17" t="s">
        <v>52</v>
      </c>
      <c r="L517" s="17" t="s">
        <v>55</v>
      </c>
      <c r="M517" s="17" t="s">
        <v>53</v>
      </c>
      <c r="N517" s="20">
        <f t="shared" si="80"/>
        <v>50</v>
      </c>
      <c r="O517" s="20">
        <f t="shared" si="81"/>
        <v>100</v>
      </c>
      <c r="P517" s="20">
        <f t="shared" si="82"/>
        <v>50</v>
      </c>
      <c r="Q517" s="20">
        <f t="shared" si="83"/>
        <v>83.5</v>
      </c>
      <c r="R517" s="21">
        <f t="shared" si="84"/>
        <v>72.525000000000006</v>
      </c>
      <c r="S517" s="21">
        <f t="shared" si="85"/>
        <v>68.375</v>
      </c>
      <c r="T517" s="21">
        <f t="shared" si="86"/>
        <v>72.575000000000003</v>
      </c>
      <c r="U517" s="21">
        <f t="shared" si="87"/>
        <v>70.875</v>
      </c>
      <c r="V517" s="20">
        <f t="shared" si="88"/>
        <v>71.158333333333346</v>
      </c>
      <c r="W517" s="20">
        <f t="shared" si="89"/>
        <v>71.087500000000006</v>
      </c>
    </row>
    <row r="518" spans="1:23" ht="13.5" x14ac:dyDescent="0.25">
      <c r="A518" s="3">
        <v>42759</v>
      </c>
      <c r="B518" s="2">
        <v>5.6585999999999999</v>
      </c>
      <c r="C518" s="2">
        <v>76.264476549175356</v>
      </c>
      <c r="D518" s="2">
        <v>-6.5217903346240114E-2</v>
      </c>
      <c r="E518" s="2">
        <v>-2.9089704208231877E-2</v>
      </c>
      <c r="F518" s="2">
        <v>5.5337199999999998</v>
      </c>
      <c r="G518" s="2">
        <v>5.4236599999999999</v>
      </c>
      <c r="H518" s="2">
        <v>5.3882850000000015</v>
      </c>
      <c r="I518" s="2">
        <v>5.3818379999999966</v>
      </c>
      <c r="J518" s="2">
        <v>5.252149500000006</v>
      </c>
      <c r="K518" s="17" t="s">
        <v>52</v>
      </c>
      <c r="L518" s="17" t="s">
        <v>55</v>
      </c>
      <c r="M518" s="17" t="s">
        <v>53</v>
      </c>
      <c r="N518" s="20">
        <f t="shared" si="80"/>
        <v>50</v>
      </c>
      <c r="O518" s="20">
        <f t="shared" si="81"/>
        <v>100</v>
      </c>
      <c r="P518" s="20">
        <f t="shared" si="82"/>
        <v>50</v>
      </c>
      <c r="Q518" s="20">
        <f t="shared" si="83"/>
        <v>83.5</v>
      </c>
      <c r="R518" s="21">
        <f t="shared" si="84"/>
        <v>72.525000000000006</v>
      </c>
      <c r="S518" s="21">
        <f t="shared" si="85"/>
        <v>68.375</v>
      </c>
      <c r="T518" s="21">
        <f t="shared" si="86"/>
        <v>72.575000000000003</v>
      </c>
      <c r="U518" s="21">
        <f t="shared" si="87"/>
        <v>70.875</v>
      </c>
      <c r="V518" s="20">
        <f t="shared" si="88"/>
        <v>71.158333333333346</v>
      </c>
      <c r="W518" s="20">
        <f t="shared" si="89"/>
        <v>71.087500000000006</v>
      </c>
    </row>
    <row r="519" spans="1:23" ht="13.5" x14ac:dyDescent="0.25">
      <c r="A519" s="3">
        <v>42760</v>
      </c>
      <c r="B519" s="2">
        <v>5.6379000000000001</v>
      </c>
      <c r="C519" s="2">
        <v>73.095783289498129</v>
      </c>
      <c r="D519" s="2">
        <v>-9.2152973403743843E-2</v>
      </c>
      <c r="E519" s="2">
        <v>-3.6651177459606651E-2</v>
      </c>
      <c r="F519" s="2">
        <v>5.5916799999999993</v>
      </c>
      <c r="G519" s="2">
        <v>5.4595399999999996</v>
      </c>
      <c r="H519" s="2">
        <v>5.3984650000000016</v>
      </c>
      <c r="I519" s="2">
        <v>5.3862539999999974</v>
      </c>
      <c r="J519" s="2">
        <v>5.2542020000000056</v>
      </c>
      <c r="K519" s="17" t="s">
        <v>52</v>
      </c>
      <c r="L519" s="17" t="s">
        <v>55</v>
      </c>
      <c r="M519" s="17" t="s">
        <v>53</v>
      </c>
      <c r="N519" s="20">
        <f t="shared" si="80"/>
        <v>50</v>
      </c>
      <c r="O519" s="20">
        <f t="shared" si="81"/>
        <v>100</v>
      </c>
      <c r="P519" s="20">
        <f t="shared" si="82"/>
        <v>50</v>
      </c>
      <c r="Q519" s="20">
        <f t="shared" si="83"/>
        <v>83.5</v>
      </c>
      <c r="R519" s="21">
        <f t="shared" si="84"/>
        <v>72.525000000000006</v>
      </c>
      <c r="S519" s="21">
        <f t="shared" si="85"/>
        <v>68.375</v>
      </c>
      <c r="T519" s="21">
        <f t="shared" si="86"/>
        <v>72.575000000000003</v>
      </c>
      <c r="U519" s="21">
        <f t="shared" si="87"/>
        <v>70.875</v>
      </c>
      <c r="V519" s="20">
        <f t="shared" si="88"/>
        <v>71.158333333333346</v>
      </c>
      <c r="W519" s="20">
        <f t="shared" si="89"/>
        <v>71.087500000000006</v>
      </c>
    </row>
    <row r="520" spans="1:23" ht="13.5" x14ac:dyDescent="0.25">
      <c r="A520" s="3">
        <v>42761</v>
      </c>
      <c r="B520" s="2">
        <v>5.5206</v>
      </c>
      <c r="C520" s="2">
        <v>58.310842961029145</v>
      </c>
      <c r="D520" s="2">
        <v>-0.11291346449262729</v>
      </c>
      <c r="E520" s="2">
        <v>-4.174017973883587E-2</v>
      </c>
      <c r="F520" s="2">
        <v>5.5985800000000001</v>
      </c>
      <c r="G520" s="2">
        <v>5.4871400000000001</v>
      </c>
      <c r="H520" s="2">
        <v>5.4027800000000017</v>
      </c>
      <c r="I520" s="2">
        <v>5.3883239999999981</v>
      </c>
      <c r="J520" s="2">
        <v>5.2556680000000053</v>
      </c>
      <c r="K520" s="17" t="s">
        <v>52</v>
      </c>
      <c r="L520" s="17" t="s">
        <v>55</v>
      </c>
      <c r="M520" s="17" t="s">
        <v>53</v>
      </c>
      <c r="N520" s="20">
        <f t="shared" si="80"/>
        <v>50</v>
      </c>
      <c r="O520" s="20">
        <f t="shared" si="81"/>
        <v>100</v>
      </c>
      <c r="P520" s="20">
        <f t="shared" si="82"/>
        <v>50</v>
      </c>
      <c r="Q520" s="20">
        <f t="shared" si="83"/>
        <v>83.5</v>
      </c>
      <c r="R520" s="21">
        <f t="shared" si="84"/>
        <v>72.525000000000006</v>
      </c>
      <c r="S520" s="21">
        <f t="shared" si="85"/>
        <v>68.375</v>
      </c>
      <c r="T520" s="21">
        <f t="shared" si="86"/>
        <v>72.575000000000003</v>
      </c>
      <c r="U520" s="21">
        <f t="shared" si="87"/>
        <v>70.875</v>
      </c>
      <c r="V520" s="20">
        <f t="shared" si="88"/>
        <v>71.158333333333346</v>
      </c>
      <c r="W520" s="20">
        <f t="shared" si="89"/>
        <v>71.087500000000006</v>
      </c>
    </row>
    <row r="521" spans="1:23" ht="13.5" x14ac:dyDescent="0.25">
      <c r="A521" s="3">
        <v>42762</v>
      </c>
      <c r="B521" s="2">
        <v>5.5206</v>
      </c>
      <c r="C521" s="2">
        <v>58.310842961029145</v>
      </c>
      <c r="D521" s="2">
        <v>-0.11511426560793403</v>
      </c>
      <c r="E521" s="2">
        <v>-4.5085782019201971E-2</v>
      </c>
      <c r="F521" s="2">
        <v>5.599260000000001</v>
      </c>
      <c r="G521" s="2">
        <v>5.5043899999999999</v>
      </c>
      <c r="H521" s="2">
        <v>5.4112350000000005</v>
      </c>
      <c r="I521" s="2">
        <v>5.3903939999999979</v>
      </c>
      <c r="J521" s="2">
        <v>5.2571340000000051</v>
      </c>
      <c r="K521" s="17" t="s">
        <v>48</v>
      </c>
      <c r="L521" s="17" t="s">
        <v>55</v>
      </c>
      <c r="M521" s="17" t="s">
        <v>51</v>
      </c>
      <c r="N521" s="20">
        <f t="shared" si="80"/>
        <v>50</v>
      </c>
      <c r="O521" s="20">
        <f t="shared" si="81"/>
        <v>100</v>
      </c>
      <c r="P521" s="20">
        <f t="shared" si="82"/>
        <v>50</v>
      </c>
      <c r="Q521" s="20">
        <f t="shared" si="83"/>
        <v>16.5</v>
      </c>
      <c r="R521" s="21">
        <f t="shared" si="84"/>
        <v>62.475000000000001</v>
      </c>
      <c r="S521" s="21">
        <f t="shared" si="85"/>
        <v>51.625</v>
      </c>
      <c r="T521" s="21">
        <f t="shared" si="86"/>
        <v>42.424999999999997</v>
      </c>
      <c r="U521" s="21">
        <f t="shared" si="87"/>
        <v>54.125</v>
      </c>
      <c r="V521" s="20">
        <f t="shared" si="88"/>
        <v>52.17499999999999</v>
      </c>
      <c r="W521" s="20">
        <f t="shared" si="89"/>
        <v>52.662499999999994</v>
      </c>
    </row>
    <row r="522" spans="1:23" ht="13.5" x14ac:dyDescent="0.25">
      <c r="A522" s="3">
        <v>42765</v>
      </c>
      <c r="B522" s="2">
        <v>5.5206</v>
      </c>
      <c r="C522" s="2">
        <v>58.310842961029145</v>
      </c>
      <c r="D522" s="2">
        <v>-0.11749250846912407</v>
      </c>
      <c r="E522" s="2">
        <v>-4.5071795389813193E-2</v>
      </c>
      <c r="F522" s="2">
        <v>5.5716599999999996</v>
      </c>
      <c r="G522" s="2">
        <v>5.5216400000000005</v>
      </c>
      <c r="H522" s="2">
        <v>5.419690000000001</v>
      </c>
      <c r="I522" s="2">
        <v>5.3937059999999981</v>
      </c>
      <c r="J522" s="2">
        <v>5.2584540000000057</v>
      </c>
      <c r="K522" s="17" t="s">
        <v>48</v>
      </c>
      <c r="L522" s="17" t="s">
        <v>55</v>
      </c>
      <c r="M522" s="17" t="s">
        <v>47</v>
      </c>
      <c r="N522" s="20">
        <f t="shared" si="80"/>
        <v>50</v>
      </c>
      <c r="O522" s="20">
        <f t="shared" si="81"/>
        <v>100</v>
      </c>
      <c r="P522" s="20">
        <f t="shared" si="82"/>
        <v>50</v>
      </c>
      <c r="Q522" s="20">
        <f t="shared" si="83"/>
        <v>16.5</v>
      </c>
      <c r="R522" s="21">
        <f t="shared" si="84"/>
        <v>62.475000000000001</v>
      </c>
      <c r="S522" s="21">
        <f t="shared" si="85"/>
        <v>51.625</v>
      </c>
      <c r="T522" s="21">
        <f t="shared" si="86"/>
        <v>42.424999999999997</v>
      </c>
      <c r="U522" s="21">
        <f t="shared" si="87"/>
        <v>54.125</v>
      </c>
      <c r="V522" s="20">
        <f t="shared" si="88"/>
        <v>52.17499999999999</v>
      </c>
      <c r="W522" s="20">
        <f t="shared" si="89"/>
        <v>52.662499999999994</v>
      </c>
    </row>
    <row r="523" spans="1:23" ht="13.5" x14ac:dyDescent="0.25">
      <c r="A523" s="3">
        <v>42766</v>
      </c>
      <c r="B523" s="2">
        <v>5.5206</v>
      </c>
      <c r="C523" s="2">
        <v>58.310842961029152</v>
      </c>
      <c r="D523" s="2">
        <v>-0.11998267015844188</v>
      </c>
      <c r="E523" s="2">
        <v>-4.3447239978438107E-2</v>
      </c>
      <c r="F523" s="2">
        <v>5.54406</v>
      </c>
      <c r="G523" s="2">
        <v>5.5388900000000003</v>
      </c>
      <c r="H523" s="2">
        <v>5.4283150000000022</v>
      </c>
      <c r="I523" s="2">
        <v>5.397155999999999</v>
      </c>
      <c r="J523" s="2">
        <v>5.2597740000000055</v>
      </c>
      <c r="K523" s="17" t="s">
        <v>48</v>
      </c>
      <c r="L523" s="17" t="s">
        <v>55</v>
      </c>
      <c r="M523" s="17" t="s">
        <v>47</v>
      </c>
      <c r="N523" s="20">
        <f t="shared" si="80"/>
        <v>50</v>
      </c>
      <c r="O523" s="20">
        <f t="shared" si="81"/>
        <v>100</v>
      </c>
      <c r="P523" s="20">
        <f t="shared" si="82"/>
        <v>50</v>
      </c>
      <c r="Q523" s="20">
        <f t="shared" si="83"/>
        <v>16.5</v>
      </c>
      <c r="R523" s="21">
        <f t="shared" si="84"/>
        <v>62.475000000000001</v>
      </c>
      <c r="S523" s="21">
        <f t="shared" si="85"/>
        <v>51.625</v>
      </c>
      <c r="T523" s="21">
        <f t="shared" si="86"/>
        <v>42.424999999999997</v>
      </c>
      <c r="U523" s="21">
        <f t="shared" si="87"/>
        <v>54.125</v>
      </c>
      <c r="V523" s="20">
        <f t="shared" si="88"/>
        <v>52.17499999999999</v>
      </c>
      <c r="W523" s="20">
        <f t="shared" si="89"/>
        <v>52.662499999999994</v>
      </c>
    </row>
    <row r="524" spans="1:23" ht="13.5" x14ac:dyDescent="0.25">
      <c r="A524" s="3">
        <v>42767</v>
      </c>
      <c r="B524" s="2">
        <v>5.5206</v>
      </c>
      <c r="C524" s="2">
        <v>58.310842961029152</v>
      </c>
      <c r="D524" s="2">
        <v>-0.12253213962832454</v>
      </c>
      <c r="E524" s="2">
        <v>-4.1902595950395208E-2</v>
      </c>
      <c r="F524" s="2">
        <v>5.5206</v>
      </c>
      <c r="G524" s="2">
        <v>5.556140000000001</v>
      </c>
      <c r="H524" s="2">
        <v>5.4369400000000017</v>
      </c>
      <c r="I524" s="2">
        <v>5.400605999999998</v>
      </c>
      <c r="J524" s="2">
        <v>5.2610940000000062</v>
      </c>
      <c r="K524" s="17" t="s">
        <v>48</v>
      </c>
      <c r="L524" s="17" t="s">
        <v>55</v>
      </c>
      <c r="M524" s="17" t="s">
        <v>47</v>
      </c>
      <c r="N524" s="20">
        <f t="shared" si="80"/>
        <v>50</v>
      </c>
      <c r="O524" s="20">
        <f t="shared" si="81"/>
        <v>100</v>
      </c>
      <c r="P524" s="20">
        <f t="shared" si="82"/>
        <v>50</v>
      </c>
      <c r="Q524" s="20">
        <f t="shared" si="83"/>
        <v>16.5</v>
      </c>
      <c r="R524" s="21">
        <f t="shared" si="84"/>
        <v>62.475000000000001</v>
      </c>
      <c r="S524" s="21">
        <f t="shared" si="85"/>
        <v>51.625</v>
      </c>
      <c r="T524" s="21">
        <f t="shared" si="86"/>
        <v>42.424999999999997</v>
      </c>
      <c r="U524" s="21">
        <f t="shared" si="87"/>
        <v>54.125</v>
      </c>
      <c r="V524" s="20">
        <f t="shared" si="88"/>
        <v>52.17499999999999</v>
      </c>
      <c r="W524" s="20">
        <f t="shared" si="89"/>
        <v>52.662499999999994</v>
      </c>
    </row>
    <row r="525" spans="1:23" ht="13.5" x14ac:dyDescent="0.25">
      <c r="A525" s="3">
        <v>42768</v>
      </c>
      <c r="B525" s="2">
        <v>5.5206</v>
      </c>
      <c r="C525" s="2">
        <v>58.310842961029152</v>
      </c>
      <c r="D525" s="2">
        <v>-0.10386825229414942</v>
      </c>
      <c r="E525" s="2">
        <v>-4.2370601146536714E-2</v>
      </c>
      <c r="F525" s="2">
        <v>5.5206</v>
      </c>
      <c r="G525" s="2">
        <v>5.5595900000000009</v>
      </c>
      <c r="H525" s="2">
        <v>5.4479800000000012</v>
      </c>
      <c r="I525" s="2">
        <v>5.404055999999998</v>
      </c>
      <c r="J525" s="2">
        <v>5.2627225000000069</v>
      </c>
      <c r="K525" s="17" t="s">
        <v>55</v>
      </c>
      <c r="L525" s="17" t="s">
        <v>55</v>
      </c>
      <c r="M525" s="17" t="s">
        <v>55</v>
      </c>
      <c r="N525" s="20">
        <f t="shared" si="80"/>
        <v>50</v>
      </c>
      <c r="O525" s="20">
        <f t="shared" si="81"/>
        <v>100</v>
      </c>
      <c r="P525" s="20">
        <f t="shared" si="82"/>
        <v>50</v>
      </c>
      <c r="Q525" s="20">
        <f t="shared" si="83"/>
        <v>33</v>
      </c>
      <c r="R525" s="21">
        <f t="shared" si="84"/>
        <v>64.95</v>
      </c>
      <c r="S525" s="21">
        <f t="shared" si="85"/>
        <v>55.75</v>
      </c>
      <c r="T525" s="21">
        <f t="shared" si="86"/>
        <v>49.85</v>
      </c>
      <c r="U525" s="21">
        <f t="shared" si="87"/>
        <v>58.25</v>
      </c>
      <c r="V525" s="20">
        <f t="shared" si="88"/>
        <v>56.85</v>
      </c>
      <c r="W525" s="20">
        <f t="shared" si="89"/>
        <v>57.2</v>
      </c>
    </row>
    <row r="526" spans="1:23" ht="13.5" x14ac:dyDescent="0.25">
      <c r="A526" s="3">
        <v>42769</v>
      </c>
      <c r="B526" s="2">
        <v>5.5206</v>
      </c>
      <c r="C526" s="2">
        <v>58.310842961029145</v>
      </c>
      <c r="D526" s="2">
        <v>-8.3670411764021679E-2</v>
      </c>
      <c r="E526" s="2">
        <v>-4.0800643530126322E-2</v>
      </c>
      <c r="F526" s="2">
        <v>5.5206</v>
      </c>
      <c r="G526" s="2">
        <v>5.5599300000000014</v>
      </c>
      <c r="H526" s="2">
        <v>5.4576400000000005</v>
      </c>
      <c r="I526" s="2">
        <v>5.4054359999999981</v>
      </c>
      <c r="J526" s="2">
        <v>5.2643510000000058</v>
      </c>
      <c r="K526" s="17" t="s">
        <v>55</v>
      </c>
      <c r="L526" s="17" t="s">
        <v>55</v>
      </c>
      <c r="M526" s="17" t="s">
        <v>55</v>
      </c>
      <c r="N526" s="20">
        <f t="shared" si="80"/>
        <v>50</v>
      </c>
      <c r="O526" s="20">
        <f t="shared" si="81"/>
        <v>100</v>
      </c>
      <c r="P526" s="20">
        <f t="shared" si="82"/>
        <v>50</v>
      </c>
      <c r="Q526" s="20">
        <f t="shared" si="83"/>
        <v>33</v>
      </c>
      <c r="R526" s="21">
        <f t="shared" si="84"/>
        <v>64.95</v>
      </c>
      <c r="S526" s="21">
        <f t="shared" si="85"/>
        <v>55.75</v>
      </c>
      <c r="T526" s="21">
        <f t="shared" si="86"/>
        <v>49.85</v>
      </c>
      <c r="U526" s="21">
        <f t="shared" si="87"/>
        <v>58.25</v>
      </c>
      <c r="V526" s="20">
        <f t="shared" si="88"/>
        <v>56.85</v>
      </c>
      <c r="W526" s="20">
        <f t="shared" si="89"/>
        <v>57.2</v>
      </c>
    </row>
    <row r="527" spans="1:23" ht="13.5" x14ac:dyDescent="0.25">
      <c r="A527" s="3">
        <v>42772</v>
      </c>
      <c r="B527" s="2">
        <v>5.5206</v>
      </c>
      <c r="C527" s="2">
        <v>58.310842961029152</v>
      </c>
      <c r="D527" s="2">
        <v>-4.5177284149089836E-2</v>
      </c>
      <c r="E527" s="2">
        <v>-3.9165201260030778E-2</v>
      </c>
      <c r="F527" s="2">
        <v>5.5206</v>
      </c>
      <c r="G527" s="2">
        <v>5.5461300000000007</v>
      </c>
      <c r="H527" s="2">
        <v>5.467645000000001</v>
      </c>
      <c r="I527" s="2">
        <v>5.4081959999999984</v>
      </c>
      <c r="J527" s="2">
        <v>5.2656550000000051</v>
      </c>
      <c r="K527" s="17" t="s">
        <v>55</v>
      </c>
      <c r="L527" s="17" t="s">
        <v>55</v>
      </c>
      <c r="M527" s="17" t="s">
        <v>55</v>
      </c>
      <c r="N527" s="20">
        <f t="shared" si="80"/>
        <v>50</v>
      </c>
      <c r="O527" s="20">
        <f t="shared" si="81"/>
        <v>100</v>
      </c>
      <c r="P527" s="20">
        <f t="shared" si="82"/>
        <v>50</v>
      </c>
      <c r="Q527" s="20">
        <f t="shared" si="83"/>
        <v>33</v>
      </c>
      <c r="R527" s="21">
        <f t="shared" si="84"/>
        <v>64.95</v>
      </c>
      <c r="S527" s="21">
        <f t="shared" si="85"/>
        <v>55.75</v>
      </c>
      <c r="T527" s="21">
        <f t="shared" si="86"/>
        <v>49.85</v>
      </c>
      <c r="U527" s="21">
        <f t="shared" si="87"/>
        <v>58.25</v>
      </c>
      <c r="V527" s="20">
        <f t="shared" si="88"/>
        <v>56.85</v>
      </c>
      <c r="W527" s="20">
        <f t="shared" si="89"/>
        <v>57.2</v>
      </c>
    </row>
    <row r="528" spans="1:23" ht="13.5" x14ac:dyDescent="0.25">
      <c r="A528" s="3">
        <v>42773</v>
      </c>
      <c r="B528" s="2">
        <v>5.6241000000000003</v>
      </c>
      <c r="C528" s="2">
        <v>68.486167658091674</v>
      </c>
      <c r="D528" s="2">
        <v>-2.0598027081560666E-2</v>
      </c>
      <c r="E528" s="2">
        <v>-3.8788999311732852E-2</v>
      </c>
      <c r="F528" s="2">
        <v>5.5412999999999997</v>
      </c>
      <c r="G528" s="2">
        <v>5.5426800000000007</v>
      </c>
      <c r="H528" s="2">
        <v>5.4831700000000003</v>
      </c>
      <c r="I528" s="2">
        <v>5.4130259999999986</v>
      </c>
      <c r="J528" s="2">
        <v>5.2678010000000048</v>
      </c>
      <c r="K528" s="17" t="s">
        <v>52</v>
      </c>
      <c r="L528" s="17" t="s">
        <v>50</v>
      </c>
      <c r="M528" s="17" t="s">
        <v>53</v>
      </c>
      <c r="N528" s="20">
        <f t="shared" si="80"/>
        <v>50</v>
      </c>
      <c r="O528" s="20">
        <f t="shared" si="81"/>
        <v>100</v>
      </c>
      <c r="P528" s="20">
        <f t="shared" si="82"/>
        <v>50</v>
      </c>
      <c r="Q528" s="20">
        <f t="shared" si="83"/>
        <v>100</v>
      </c>
      <c r="R528" s="21">
        <f t="shared" si="84"/>
        <v>75</v>
      </c>
      <c r="S528" s="21">
        <f t="shared" si="85"/>
        <v>72.5</v>
      </c>
      <c r="T528" s="21">
        <f t="shared" si="86"/>
        <v>80</v>
      </c>
      <c r="U528" s="21">
        <f t="shared" si="87"/>
        <v>75</v>
      </c>
      <c r="V528" s="20">
        <f t="shared" si="88"/>
        <v>75.833333333333329</v>
      </c>
      <c r="W528" s="20">
        <f t="shared" si="89"/>
        <v>75.625</v>
      </c>
    </row>
    <row r="529" spans="1:23" ht="13.5" x14ac:dyDescent="0.25">
      <c r="A529" s="3">
        <v>42774</v>
      </c>
      <c r="B529" s="2">
        <v>5.6241000000000003</v>
      </c>
      <c r="C529" s="2">
        <v>68.486167658091674</v>
      </c>
      <c r="D529" s="2">
        <v>-3.8974920334213792E-3</v>
      </c>
      <c r="E529" s="2">
        <v>-3.9659987640343092E-2</v>
      </c>
      <c r="F529" s="2">
        <v>5.5619999999999994</v>
      </c>
      <c r="G529" s="2">
        <v>5.5413000000000006</v>
      </c>
      <c r="H529" s="2">
        <v>5.5004200000000001</v>
      </c>
      <c r="I529" s="2">
        <v>5.4185459999999992</v>
      </c>
      <c r="J529" s="2">
        <v>5.2702555000000038</v>
      </c>
      <c r="K529" s="17" t="s">
        <v>52</v>
      </c>
      <c r="L529" s="17" t="s">
        <v>50</v>
      </c>
      <c r="M529" s="17" t="s">
        <v>53</v>
      </c>
      <c r="N529" s="20">
        <f t="shared" si="80"/>
        <v>50</v>
      </c>
      <c r="O529" s="20">
        <f t="shared" si="81"/>
        <v>100</v>
      </c>
      <c r="P529" s="20">
        <f t="shared" si="82"/>
        <v>50</v>
      </c>
      <c r="Q529" s="20">
        <f t="shared" si="83"/>
        <v>100</v>
      </c>
      <c r="R529" s="21">
        <f t="shared" si="84"/>
        <v>75</v>
      </c>
      <c r="S529" s="21">
        <f t="shared" si="85"/>
        <v>72.5</v>
      </c>
      <c r="T529" s="21">
        <f t="shared" si="86"/>
        <v>80</v>
      </c>
      <c r="U529" s="21">
        <f t="shared" si="87"/>
        <v>75</v>
      </c>
      <c r="V529" s="20">
        <f t="shared" si="88"/>
        <v>75.833333333333329</v>
      </c>
      <c r="W529" s="20">
        <f t="shared" si="89"/>
        <v>75.625</v>
      </c>
    </row>
    <row r="530" spans="1:23" ht="13.5" x14ac:dyDescent="0.25">
      <c r="A530" s="3">
        <v>42775</v>
      </c>
      <c r="B530" s="2">
        <v>5.6931000000000003</v>
      </c>
      <c r="C530" s="2">
        <v>73.489130162131403</v>
      </c>
      <c r="D530" s="2">
        <v>-1.3768611388486285E-2</v>
      </c>
      <c r="E530" s="2">
        <v>-4.2030769944911062E-2</v>
      </c>
      <c r="F530" s="2">
        <v>5.5965000000000007</v>
      </c>
      <c r="G530" s="2">
        <v>5.5585500000000003</v>
      </c>
      <c r="H530" s="2">
        <v>5.5228450000000002</v>
      </c>
      <c r="I530" s="2">
        <v>5.4247560000000012</v>
      </c>
      <c r="J530" s="2">
        <v>5.2724220000000024</v>
      </c>
      <c r="K530" s="17" t="s">
        <v>52</v>
      </c>
      <c r="L530" s="17" t="s">
        <v>50</v>
      </c>
      <c r="M530" s="17" t="s">
        <v>53</v>
      </c>
      <c r="N530" s="20">
        <f t="shared" si="80"/>
        <v>50</v>
      </c>
      <c r="O530" s="20">
        <f t="shared" si="81"/>
        <v>100</v>
      </c>
      <c r="P530" s="20">
        <f t="shared" si="82"/>
        <v>50</v>
      </c>
      <c r="Q530" s="20">
        <f t="shared" si="83"/>
        <v>100</v>
      </c>
      <c r="R530" s="21">
        <f t="shared" si="84"/>
        <v>75</v>
      </c>
      <c r="S530" s="21">
        <f t="shared" si="85"/>
        <v>72.5</v>
      </c>
      <c r="T530" s="21">
        <f t="shared" si="86"/>
        <v>80</v>
      </c>
      <c r="U530" s="21">
        <f t="shared" si="87"/>
        <v>75</v>
      </c>
      <c r="V530" s="20">
        <f t="shared" si="88"/>
        <v>75.833333333333329</v>
      </c>
      <c r="W530" s="20">
        <f t="shared" si="89"/>
        <v>75.625</v>
      </c>
    </row>
    <row r="531" spans="1:23" ht="13.5" x14ac:dyDescent="0.25">
      <c r="A531" s="3">
        <v>42776</v>
      </c>
      <c r="B531" s="2">
        <v>5.6931000000000003</v>
      </c>
      <c r="C531" s="2">
        <v>73.489130162131403</v>
      </c>
      <c r="D531" s="2">
        <v>-2.3311299072500624E-2</v>
      </c>
      <c r="E531" s="2">
        <v>-4.5592856136518117E-2</v>
      </c>
      <c r="F531" s="2">
        <v>5.6310000000000002</v>
      </c>
      <c r="G531" s="2">
        <v>5.5758000000000001</v>
      </c>
      <c r="H531" s="2">
        <v>5.540095</v>
      </c>
      <c r="I531" s="2">
        <v>5.4309660000000006</v>
      </c>
      <c r="J531" s="2">
        <v>5.2749780000000017</v>
      </c>
      <c r="K531" s="17" t="s">
        <v>52</v>
      </c>
      <c r="L531" s="17" t="s">
        <v>50</v>
      </c>
      <c r="M531" s="17" t="s">
        <v>53</v>
      </c>
      <c r="N531" s="20">
        <f t="shared" si="80"/>
        <v>50</v>
      </c>
      <c r="O531" s="20">
        <f t="shared" si="81"/>
        <v>100</v>
      </c>
      <c r="P531" s="20">
        <f t="shared" si="82"/>
        <v>50</v>
      </c>
      <c r="Q531" s="20">
        <f t="shared" si="83"/>
        <v>100</v>
      </c>
      <c r="R531" s="21">
        <f t="shared" si="84"/>
        <v>75</v>
      </c>
      <c r="S531" s="21">
        <f t="shared" si="85"/>
        <v>72.5</v>
      </c>
      <c r="T531" s="21">
        <f t="shared" si="86"/>
        <v>80</v>
      </c>
      <c r="U531" s="21">
        <f t="shared" si="87"/>
        <v>75</v>
      </c>
      <c r="V531" s="20">
        <f t="shared" si="88"/>
        <v>75.833333333333329</v>
      </c>
      <c r="W531" s="20">
        <f t="shared" si="89"/>
        <v>75.625</v>
      </c>
    </row>
    <row r="532" spans="1:23" ht="13.5" x14ac:dyDescent="0.25">
      <c r="A532" s="3">
        <v>42779</v>
      </c>
      <c r="B532" s="2">
        <v>5.5240999999999998</v>
      </c>
      <c r="C532" s="2">
        <v>50.648807567028513</v>
      </c>
      <c r="D532" s="2">
        <v>-1.996940139960568E-2</v>
      </c>
      <c r="E532" s="2">
        <v>-5.0301581029873907E-2</v>
      </c>
      <c r="F532" s="2">
        <v>5.6317000000000004</v>
      </c>
      <c r="G532" s="2">
        <v>5.5761500000000002</v>
      </c>
      <c r="H532" s="2">
        <v>5.5488950000000008</v>
      </c>
      <c r="I532" s="2">
        <v>5.4337960000000001</v>
      </c>
      <c r="J532" s="2">
        <v>5.2767050000000033</v>
      </c>
      <c r="K532" s="17" t="s">
        <v>52</v>
      </c>
      <c r="L532" s="17" t="s">
        <v>50</v>
      </c>
      <c r="M532" s="17" t="s">
        <v>53</v>
      </c>
      <c r="N532" s="20">
        <f t="shared" si="80"/>
        <v>50</v>
      </c>
      <c r="O532" s="20">
        <f t="shared" si="81"/>
        <v>100</v>
      </c>
      <c r="P532" s="20">
        <f t="shared" si="82"/>
        <v>50</v>
      </c>
      <c r="Q532" s="20">
        <f t="shared" si="83"/>
        <v>100</v>
      </c>
      <c r="R532" s="21">
        <f t="shared" si="84"/>
        <v>75</v>
      </c>
      <c r="S532" s="21">
        <f t="shared" si="85"/>
        <v>72.5</v>
      </c>
      <c r="T532" s="21">
        <f t="shared" si="86"/>
        <v>80</v>
      </c>
      <c r="U532" s="21">
        <f t="shared" si="87"/>
        <v>75</v>
      </c>
      <c r="V532" s="20">
        <f t="shared" si="88"/>
        <v>75.833333333333329</v>
      </c>
      <c r="W532" s="20">
        <f t="shared" si="89"/>
        <v>75.625</v>
      </c>
    </row>
    <row r="533" spans="1:23" ht="13.5" x14ac:dyDescent="0.25">
      <c r="A533" s="3">
        <v>42780</v>
      </c>
      <c r="B533" s="2">
        <v>5.6897000000000002</v>
      </c>
      <c r="C533" s="2">
        <v>62.837188102312744</v>
      </c>
      <c r="D533" s="2">
        <v>-2.9430086682669554E-2</v>
      </c>
      <c r="E533" s="2">
        <v>-5.7556114218167129E-2</v>
      </c>
      <c r="F533" s="2">
        <v>5.6448200000000002</v>
      </c>
      <c r="G533" s="2">
        <v>5.5930599999999995</v>
      </c>
      <c r="H533" s="2">
        <v>5.5659750000000008</v>
      </c>
      <c r="I533" s="2">
        <v>5.4378679999999999</v>
      </c>
      <c r="J533" s="2">
        <v>5.2794875000000028</v>
      </c>
      <c r="K533" s="17" t="s">
        <v>52</v>
      </c>
      <c r="L533" s="17" t="s">
        <v>50</v>
      </c>
      <c r="M533" s="17" t="s">
        <v>53</v>
      </c>
      <c r="N533" s="20">
        <f t="shared" si="80"/>
        <v>50</v>
      </c>
      <c r="O533" s="20">
        <f t="shared" si="81"/>
        <v>100</v>
      </c>
      <c r="P533" s="20">
        <f t="shared" si="82"/>
        <v>50</v>
      </c>
      <c r="Q533" s="20">
        <f t="shared" si="83"/>
        <v>100</v>
      </c>
      <c r="R533" s="21">
        <f t="shared" si="84"/>
        <v>75</v>
      </c>
      <c r="S533" s="21">
        <f t="shared" si="85"/>
        <v>72.5</v>
      </c>
      <c r="T533" s="21">
        <f t="shared" si="86"/>
        <v>80</v>
      </c>
      <c r="U533" s="21">
        <f t="shared" si="87"/>
        <v>75</v>
      </c>
      <c r="V533" s="20">
        <f t="shared" si="88"/>
        <v>75.833333333333329</v>
      </c>
      <c r="W533" s="20">
        <f t="shared" si="89"/>
        <v>75.625</v>
      </c>
    </row>
    <row r="534" spans="1:23" ht="13.5" x14ac:dyDescent="0.25">
      <c r="A534" s="3">
        <v>42781</v>
      </c>
      <c r="B534" s="2">
        <v>5.5378999999999996</v>
      </c>
      <c r="C534" s="2">
        <v>50.520085624961723</v>
      </c>
      <c r="D534" s="2">
        <v>-2.7189539976435917E-2</v>
      </c>
      <c r="E534" s="2">
        <v>-6.3801158867563365E-2</v>
      </c>
      <c r="F534" s="2">
        <v>5.62758</v>
      </c>
      <c r="G534" s="2">
        <v>5.5947899999999997</v>
      </c>
      <c r="H534" s="2">
        <v>5.5754650000000003</v>
      </c>
      <c r="I534" s="2">
        <v>5.4409739999999989</v>
      </c>
      <c r="J534" s="2">
        <v>5.2812835000000034</v>
      </c>
      <c r="K534" s="17" t="s">
        <v>52</v>
      </c>
      <c r="L534" s="17" t="s">
        <v>50</v>
      </c>
      <c r="M534" s="17" t="s">
        <v>54</v>
      </c>
      <c r="N534" s="20">
        <f t="shared" si="80"/>
        <v>50</v>
      </c>
      <c r="O534" s="20">
        <f t="shared" si="81"/>
        <v>100</v>
      </c>
      <c r="P534" s="20">
        <f t="shared" si="82"/>
        <v>50</v>
      </c>
      <c r="Q534" s="20">
        <f t="shared" si="83"/>
        <v>83</v>
      </c>
      <c r="R534" s="21">
        <f t="shared" si="84"/>
        <v>72.45</v>
      </c>
      <c r="S534" s="21">
        <f t="shared" si="85"/>
        <v>68.25</v>
      </c>
      <c r="T534" s="21">
        <f t="shared" si="86"/>
        <v>72.349999999999994</v>
      </c>
      <c r="U534" s="21">
        <f t="shared" si="87"/>
        <v>70.75</v>
      </c>
      <c r="V534" s="20">
        <f t="shared" si="88"/>
        <v>71.016666666666666</v>
      </c>
      <c r="W534" s="20">
        <f t="shared" si="89"/>
        <v>70.949999999999989</v>
      </c>
    </row>
    <row r="535" spans="1:23" ht="13.5" x14ac:dyDescent="0.25">
      <c r="A535" s="3">
        <v>42782</v>
      </c>
      <c r="B535" s="2">
        <v>5.5378999999999996</v>
      </c>
      <c r="C535" s="2">
        <v>50.520085624961723</v>
      </c>
      <c r="D535" s="2">
        <v>-2.532142458008213E-2</v>
      </c>
      <c r="E535" s="2">
        <v>-6.5449288339750777E-2</v>
      </c>
      <c r="F535" s="2">
        <v>5.5965400000000001</v>
      </c>
      <c r="G535" s="2">
        <v>5.5965199999999999</v>
      </c>
      <c r="H535" s="2">
        <v>5.578055</v>
      </c>
      <c r="I535" s="2">
        <v>5.4440799999999987</v>
      </c>
      <c r="J535" s="2">
        <v>5.2826740000000028</v>
      </c>
      <c r="K535" s="17" t="s">
        <v>52</v>
      </c>
      <c r="L535" s="17" t="s">
        <v>50</v>
      </c>
      <c r="M535" s="17" t="s">
        <v>54</v>
      </c>
      <c r="N535" s="20">
        <f t="shared" si="80"/>
        <v>50</v>
      </c>
      <c r="O535" s="20">
        <f t="shared" si="81"/>
        <v>100</v>
      </c>
      <c r="P535" s="20">
        <f t="shared" si="82"/>
        <v>50</v>
      </c>
      <c r="Q535" s="20">
        <f t="shared" si="83"/>
        <v>83</v>
      </c>
      <c r="R535" s="21">
        <f t="shared" si="84"/>
        <v>72.45</v>
      </c>
      <c r="S535" s="21">
        <f t="shared" si="85"/>
        <v>68.25</v>
      </c>
      <c r="T535" s="21">
        <f t="shared" si="86"/>
        <v>72.349999999999994</v>
      </c>
      <c r="U535" s="21">
        <f t="shared" si="87"/>
        <v>70.75</v>
      </c>
      <c r="V535" s="20">
        <f t="shared" si="88"/>
        <v>71.016666666666666</v>
      </c>
      <c r="W535" s="20">
        <f t="shared" si="89"/>
        <v>70.949999999999989</v>
      </c>
    </row>
    <row r="536" spans="1:23" ht="13.5" x14ac:dyDescent="0.25">
      <c r="A536" s="3">
        <v>42783</v>
      </c>
      <c r="B536" s="2">
        <v>5.5240999999999998</v>
      </c>
      <c r="C536" s="2">
        <v>49.497149115185763</v>
      </c>
      <c r="D536" s="2">
        <v>-2.274416693815251E-2</v>
      </c>
      <c r="E536" s="2">
        <v>-6.7948909686735837E-2</v>
      </c>
      <c r="F536" s="2">
        <v>5.5627399999999998</v>
      </c>
      <c r="G536" s="2">
        <v>5.59687</v>
      </c>
      <c r="H536" s="2">
        <v>5.5784000000000002</v>
      </c>
      <c r="I536" s="2">
        <v>5.4469099999999981</v>
      </c>
      <c r="J536" s="2">
        <v>5.2839955000000032</v>
      </c>
      <c r="K536" s="17" t="s">
        <v>52</v>
      </c>
      <c r="L536" s="17" t="s">
        <v>50</v>
      </c>
      <c r="M536" s="17" t="s">
        <v>54</v>
      </c>
      <c r="N536" s="20">
        <f t="shared" si="80"/>
        <v>50</v>
      </c>
      <c r="O536" s="20">
        <f t="shared" si="81"/>
        <v>100</v>
      </c>
      <c r="P536" s="20">
        <f t="shared" si="82"/>
        <v>50</v>
      </c>
      <c r="Q536" s="20">
        <f t="shared" si="83"/>
        <v>83</v>
      </c>
      <c r="R536" s="21">
        <f t="shared" si="84"/>
        <v>72.45</v>
      </c>
      <c r="S536" s="21">
        <f t="shared" si="85"/>
        <v>68.25</v>
      </c>
      <c r="T536" s="21">
        <f t="shared" si="86"/>
        <v>72.349999999999994</v>
      </c>
      <c r="U536" s="21">
        <f t="shared" si="87"/>
        <v>70.75</v>
      </c>
      <c r="V536" s="20">
        <f t="shared" si="88"/>
        <v>71.016666666666666</v>
      </c>
      <c r="W536" s="20">
        <f t="shared" si="89"/>
        <v>70.949999999999989</v>
      </c>
    </row>
    <row r="537" spans="1:23" ht="13.5" x14ac:dyDescent="0.25">
      <c r="A537" s="3">
        <v>42786</v>
      </c>
      <c r="B537" s="2">
        <v>5.5206</v>
      </c>
      <c r="C537" s="2">
        <v>49.224914582672092</v>
      </c>
      <c r="D537" s="2">
        <v>-2.024638198292994E-2</v>
      </c>
      <c r="E537" s="2">
        <v>-7.1201397278511533E-2</v>
      </c>
      <c r="F537" s="2">
        <v>5.5620400000000005</v>
      </c>
      <c r="G537" s="2">
        <v>5.5968700000000009</v>
      </c>
      <c r="H537" s="2">
        <v>5.5715000000000003</v>
      </c>
      <c r="I537" s="2">
        <v>5.4496699999999985</v>
      </c>
      <c r="J537" s="2">
        <v>5.2857865000000031</v>
      </c>
      <c r="K537" s="17" t="s">
        <v>52</v>
      </c>
      <c r="L537" s="17" t="s">
        <v>50</v>
      </c>
      <c r="M537" s="17" t="s">
        <v>54</v>
      </c>
      <c r="N537" s="20">
        <f t="shared" si="80"/>
        <v>50</v>
      </c>
      <c r="O537" s="20">
        <f t="shared" si="81"/>
        <v>100</v>
      </c>
      <c r="P537" s="20">
        <f t="shared" si="82"/>
        <v>50</v>
      </c>
      <c r="Q537" s="20">
        <f t="shared" si="83"/>
        <v>83</v>
      </c>
      <c r="R537" s="21">
        <f t="shared" si="84"/>
        <v>72.45</v>
      </c>
      <c r="S537" s="21">
        <f t="shared" si="85"/>
        <v>68.25</v>
      </c>
      <c r="T537" s="21">
        <f t="shared" si="86"/>
        <v>72.349999999999994</v>
      </c>
      <c r="U537" s="21">
        <f t="shared" si="87"/>
        <v>70.75</v>
      </c>
      <c r="V537" s="20">
        <f t="shared" si="88"/>
        <v>71.016666666666666</v>
      </c>
      <c r="W537" s="20">
        <f t="shared" si="89"/>
        <v>70.949999999999989</v>
      </c>
    </row>
    <row r="538" spans="1:23" ht="13.5" x14ac:dyDescent="0.25">
      <c r="A538" s="3">
        <v>42787</v>
      </c>
      <c r="B538" s="2">
        <v>5.5240999999999998</v>
      </c>
      <c r="C538" s="2">
        <v>49.523888705885611</v>
      </c>
      <c r="D538" s="2">
        <v>-2.3948822945589754E-3</v>
      </c>
      <c r="E538" s="2">
        <v>-7.5535091948186167E-2</v>
      </c>
      <c r="F538" s="2">
        <v>5.5289200000000003</v>
      </c>
      <c r="G538" s="2">
        <v>5.5868699999999993</v>
      </c>
      <c r="H538" s="2">
        <v>5.564775</v>
      </c>
      <c r="I538" s="2">
        <v>5.4524999999999988</v>
      </c>
      <c r="J538" s="2">
        <v>5.2875950000000032</v>
      </c>
      <c r="K538" s="17" t="s">
        <v>52</v>
      </c>
      <c r="L538" s="17" t="s">
        <v>55</v>
      </c>
      <c r="M538" s="17" t="s">
        <v>54</v>
      </c>
      <c r="N538" s="20">
        <f t="shared" si="80"/>
        <v>50</v>
      </c>
      <c r="O538" s="20">
        <f t="shared" si="81"/>
        <v>100</v>
      </c>
      <c r="P538" s="20">
        <f t="shared" si="82"/>
        <v>50</v>
      </c>
      <c r="Q538" s="20">
        <f t="shared" si="83"/>
        <v>66.5</v>
      </c>
      <c r="R538" s="21">
        <f t="shared" si="84"/>
        <v>69.974999999999994</v>
      </c>
      <c r="S538" s="21">
        <f t="shared" si="85"/>
        <v>64.125</v>
      </c>
      <c r="T538" s="21">
        <f t="shared" si="86"/>
        <v>64.924999999999997</v>
      </c>
      <c r="U538" s="21">
        <f t="shared" si="87"/>
        <v>66.625</v>
      </c>
      <c r="V538" s="20">
        <f t="shared" si="88"/>
        <v>66.341666666666654</v>
      </c>
      <c r="W538" s="20">
        <f t="shared" si="89"/>
        <v>66.412499999999994</v>
      </c>
    </row>
    <row r="539" spans="1:23" ht="13.5" x14ac:dyDescent="0.25">
      <c r="A539" s="3">
        <v>42788</v>
      </c>
      <c r="B539" s="2">
        <v>5.5240999999999998</v>
      </c>
      <c r="C539" s="2">
        <v>49.523888705885611</v>
      </c>
      <c r="D539" s="2">
        <v>1.2758228655526338E-2</v>
      </c>
      <c r="E539" s="2">
        <v>-8.0369463260758847E-2</v>
      </c>
      <c r="F539" s="2">
        <v>5.52616</v>
      </c>
      <c r="G539" s="2">
        <v>5.5768699999999995</v>
      </c>
      <c r="H539" s="2">
        <v>5.5590850000000005</v>
      </c>
      <c r="I539" s="2">
        <v>5.4553299999999991</v>
      </c>
      <c r="J539" s="2">
        <v>5.2889815000000029</v>
      </c>
      <c r="K539" s="17" t="s">
        <v>52</v>
      </c>
      <c r="L539" s="17" t="s">
        <v>55</v>
      </c>
      <c r="M539" s="17" t="s">
        <v>54</v>
      </c>
      <c r="N539" s="20">
        <f t="shared" si="80"/>
        <v>50</v>
      </c>
      <c r="O539" s="20">
        <f t="shared" si="81"/>
        <v>100</v>
      </c>
      <c r="P539" s="20">
        <f t="shared" si="82"/>
        <v>50</v>
      </c>
      <c r="Q539" s="20">
        <f t="shared" si="83"/>
        <v>66.5</v>
      </c>
      <c r="R539" s="21">
        <f t="shared" si="84"/>
        <v>69.974999999999994</v>
      </c>
      <c r="S539" s="21">
        <f t="shared" si="85"/>
        <v>64.125</v>
      </c>
      <c r="T539" s="21">
        <f t="shared" si="86"/>
        <v>64.924999999999997</v>
      </c>
      <c r="U539" s="21">
        <f t="shared" si="87"/>
        <v>66.625</v>
      </c>
      <c r="V539" s="20">
        <f t="shared" si="88"/>
        <v>66.341666666666654</v>
      </c>
      <c r="W539" s="20">
        <f t="shared" si="89"/>
        <v>66.412499999999994</v>
      </c>
    </row>
    <row r="540" spans="1:23" ht="13.5" x14ac:dyDescent="0.25">
      <c r="A540" s="3">
        <v>42789</v>
      </c>
      <c r="B540" s="2">
        <v>5.5206</v>
      </c>
      <c r="C540" s="2">
        <v>49.187987656690041</v>
      </c>
      <c r="D540" s="2">
        <v>3.649917622433474E-2</v>
      </c>
      <c r="E540" s="2">
        <v>-8.1468623344492619E-2</v>
      </c>
      <c r="F540" s="2">
        <v>5.5227000000000004</v>
      </c>
      <c r="G540" s="2">
        <v>5.5596199999999998</v>
      </c>
      <c r="H540" s="2">
        <v>5.5590850000000005</v>
      </c>
      <c r="I540" s="2">
        <v>5.4600219999999986</v>
      </c>
      <c r="J540" s="2">
        <v>5.2906750000000047</v>
      </c>
      <c r="K540" s="17" t="s">
        <v>48</v>
      </c>
      <c r="L540" s="17" t="s">
        <v>49</v>
      </c>
      <c r="M540" s="17" t="s">
        <v>47</v>
      </c>
      <c r="N540" s="20">
        <f t="shared" si="80"/>
        <v>50</v>
      </c>
      <c r="O540" s="20">
        <f t="shared" si="81"/>
        <v>100</v>
      </c>
      <c r="P540" s="20">
        <f t="shared" si="82"/>
        <v>50</v>
      </c>
      <c r="Q540" s="20">
        <f t="shared" si="83"/>
        <v>0</v>
      </c>
      <c r="R540" s="21">
        <f t="shared" si="84"/>
        <v>60</v>
      </c>
      <c r="S540" s="21">
        <f t="shared" si="85"/>
        <v>47.5</v>
      </c>
      <c r="T540" s="21">
        <f t="shared" si="86"/>
        <v>35</v>
      </c>
      <c r="U540" s="21">
        <f t="shared" si="87"/>
        <v>50</v>
      </c>
      <c r="V540" s="20">
        <f t="shared" si="88"/>
        <v>47.5</v>
      </c>
      <c r="W540" s="20">
        <f t="shared" si="89"/>
        <v>48.125</v>
      </c>
    </row>
    <row r="541" spans="1:23" ht="13.5" x14ac:dyDescent="0.25">
      <c r="A541" s="3">
        <v>42790</v>
      </c>
      <c r="B541" s="2">
        <v>5.5206</v>
      </c>
      <c r="C541" s="2">
        <v>49.187987656690041</v>
      </c>
      <c r="D541" s="2">
        <v>5.6649500658878083E-2</v>
      </c>
      <c r="E541" s="2">
        <v>-8.0185487375346531E-2</v>
      </c>
      <c r="F541" s="2">
        <v>5.5220000000000002</v>
      </c>
      <c r="G541" s="2">
        <v>5.54237</v>
      </c>
      <c r="H541" s="2">
        <v>5.5590850000000005</v>
      </c>
      <c r="I541" s="2">
        <v>5.4647139999999998</v>
      </c>
      <c r="J541" s="2">
        <v>5.2924660000000037</v>
      </c>
      <c r="K541" s="17" t="s">
        <v>48</v>
      </c>
      <c r="L541" s="17" t="s">
        <v>49</v>
      </c>
      <c r="M541" s="17" t="s">
        <v>47</v>
      </c>
      <c r="N541" s="20">
        <f t="shared" si="80"/>
        <v>50</v>
      </c>
      <c r="O541" s="20">
        <f t="shared" si="81"/>
        <v>100</v>
      </c>
      <c r="P541" s="20">
        <f t="shared" si="82"/>
        <v>50</v>
      </c>
      <c r="Q541" s="20">
        <f t="shared" si="83"/>
        <v>0</v>
      </c>
      <c r="R541" s="21">
        <f t="shared" si="84"/>
        <v>60</v>
      </c>
      <c r="S541" s="21">
        <f t="shared" si="85"/>
        <v>47.5</v>
      </c>
      <c r="T541" s="21">
        <f t="shared" si="86"/>
        <v>35</v>
      </c>
      <c r="U541" s="21">
        <f t="shared" si="87"/>
        <v>50</v>
      </c>
      <c r="V541" s="20">
        <f t="shared" si="88"/>
        <v>47.5</v>
      </c>
      <c r="W541" s="20">
        <f t="shared" si="89"/>
        <v>48.125</v>
      </c>
    </row>
    <row r="542" spans="1:23" ht="13.5" x14ac:dyDescent="0.25">
      <c r="A542" s="3">
        <v>42793</v>
      </c>
      <c r="B542" s="2">
        <v>5.5240999999999998</v>
      </c>
      <c r="C542" s="2">
        <v>49.58456645676106</v>
      </c>
      <c r="D542" s="2">
        <v>4.7497766233989047E-2</v>
      </c>
      <c r="E542" s="2">
        <v>-7.7040460181979548E-2</v>
      </c>
      <c r="F542" s="2">
        <v>5.5226999999999995</v>
      </c>
      <c r="G542" s="2">
        <v>5.54237</v>
      </c>
      <c r="H542" s="2">
        <v>5.5592600000000001</v>
      </c>
      <c r="I542" s="2">
        <v>5.4689239999999995</v>
      </c>
      <c r="J542" s="2">
        <v>5.2941120000000046</v>
      </c>
      <c r="K542" s="17" t="s">
        <v>48</v>
      </c>
      <c r="L542" s="17" t="s">
        <v>55</v>
      </c>
      <c r="M542" s="17" t="s">
        <v>51</v>
      </c>
      <c r="N542" s="20">
        <f t="shared" si="80"/>
        <v>50</v>
      </c>
      <c r="O542" s="20">
        <f t="shared" si="81"/>
        <v>100</v>
      </c>
      <c r="P542" s="20">
        <f t="shared" si="82"/>
        <v>50</v>
      </c>
      <c r="Q542" s="20">
        <f t="shared" si="83"/>
        <v>16.5</v>
      </c>
      <c r="R542" s="21">
        <f t="shared" si="84"/>
        <v>62.475000000000001</v>
      </c>
      <c r="S542" s="21">
        <f t="shared" si="85"/>
        <v>51.625</v>
      </c>
      <c r="T542" s="21">
        <f t="shared" si="86"/>
        <v>42.424999999999997</v>
      </c>
      <c r="U542" s="21">
        <f t="shared" si="87"/>
        <v>54.125</v>
      </c>
      <c r="V542" s="20">
        <f t="shared" si="88"/>
        <v>52.17499999999999</v>
      </c>
      <c r="W542" s="20">
        <f t="shared" si="89"/>
        <v>52.662499999999994</v>
      </c>
    </row>
    <row r="543" spans="1:23" ht="13.5" x14ac:dyDescent="0.25">
      <c r="A543" s="3">
        <v>42794</v>
      </c>
      <c r="B543" s="2">
        <v>5.5206</v>
      </c>
      <c r="C543" s="2">
        <v>49.171272334526066</v>
      </c>
      <c r="D543" s="2">
        <v>6.552250118618197E-2</v>
      </c>
      <c r="E543" s="2">
        <v>-7.2294350546685968E-2</v>
      </c>
      <c r="F543" s="2">
        <v>5.5220000000000002</v>
      </c>
      <c r="G543" s="2">
        <v>5.5254600000000007</v>
      </c>
      <c r="H543" s="2">
        <v>5.559260000000001</v>
      </c>
      <c r="I543" s="2">
        <v>5.4723739999999994</v>
      </c>
      <c r="J543" s="2">
        <v>5.2959030000000045</v>
      </c>
      <c r="K543" s="17" t="s">
        <v>48</v>
      </c>
      <c r="L543" s="17" t="s">
        <v>49</v>
      </c>
      <c r="M543" s="17" t="s">
        <v>47</v>
      </c>
      <c r="N543" s="20">
        <f t="shared" si="80"/>
        <v>50</v>
      </c>
      <c r="O543" s="20">
        <f t="shared" si="81"/>
        <v>100</v>
      </c>
      <c r="P543" s="20">
        <f t="shared" si="82"/>
        <v>50</v>
      </c>
      <c r="Q543" s="20">
        <f t="shared" si="83"/>
        <v>0</v>
      </c>
      <c r="R543" s="21">
        <f t="shared" si="84"/>
        <v>60</v>
      </c>
      <c r="S543" s="21">
        <f t="shared" si="85"/>
        <v>47.5</v>
      </c>
      <c r="T543" s="21">
        <f t="shared" si="86"/>
        <v>35</v>
      </c>
      <c r="U543" s="21">
        <f t="shared" si="87"/>
        <v>50</v>
      </c>
      <c r="V543" s="20">
        <f t="shared" si="88"/>
        <v>47.5</v>
      </c>
      <c r="W543" s="20">
        <f t="shared" si="89"/>
        <v>48.125</v>
      </c>
    </row>
    <row r="544" spans="1:23" ht="13.5" x14ac:dyDescent="0.25">
      <c r="A544" s="3">
        <v>42795</v>
      </c>
      <c r="B544" s="2">
        <v>5.5206</v>
      </c>
      <c r="C544" s="2">
        <v>49.171272334526066</v>
      </c>
      <c r="D544" s="2">
        <v>5.7470968727799665E-2</v>
      </c>
      <c r="E544" s="2">
        <v>-6.8916374243666562E-2</v>
      </c>
      <c r="F544" s="2">
        <v>5.521300000000001</v>
      </c>
      <c r="G544" s="2">
        <v>5.5237300000000005</v>
      </c>
      <c r="H544" s="2">
        <v>5.559260000000001</v>
      </c>
      <c r="I544" s="2">
        <v>5.4751340000000006</v>
      </c>
      <c r="J544" s="2">
        <v>5.2975315000000043</v>
      </c>
      <c r="K544" s="17" t="s">
        <v>48</v>
      </c>
      <c r="L544" s="17" t="s">
        <v>49</v>
      </c>
      <c r="M544" s="17" t="s">
        <v>47</v>
      </c>
      <c r="N544" s="20">
        <f t="shared" si="80"/>
        <v>50</v>
      </c>
      <c r="O544" s="20">
        <f t="shared" si="81"/>
        <v>100</v>
      </c>
      <c r="P544" s="20">
        <f t="shared" si="82"/>
        <v>50</v>
      </c>
      <c r="Q544" s="20">
        <f t="shared" si="83"/>
        <v>0</v>
      </c>
      <c r="R544" s="21">
        <f t="shared" si="84"/>
        <v>60</v>
      </c>
      <c r="S544" s="21">
        <f t="shared" si="85"/>
        <v>47.5</v>
      </c>
      <c r="T544" s="21">
        <f t="shared" si="86"/>
        <v>35</v>
      </c>
      <c r="U544" s="21">
        <f t="shared" si="87"/>
        <v>50</v>
      </c>
      <c r="V544" s="20">
        <f t="shared" si="88"/>
        <v>47.5</v>
      </c>
      <c r="W544" s="20">
        <f t="shared" si="89"/>
        <v>48.125</v>
      </c>
    </row>
    <row r="545" spans="1:23" ht="13.5" x14ac:dyDescent="0.25">
      <c r="A545" s="3">
        <v>42796</v>
      </c>
      <c r="B545" s="2">
        <v>5.4791999999999996</v>
      </c>
      <c r="C545" s="2">
        <v>44.125746463303145</v>
      </c>
      <c r="D545" s="2">
        <v>5.3771665876044317E-2</v>
      </c>
      <c r="E545" s="2">
        <v>-6.6714611609253779E-2</v>
      </c>
      <c r="F545" s="2">
        <v>5.51302</v>
      </c>
      <c r="G545" s="2">
        <v>5.5178600000000007</v>
      </c>
      <c r="H545" s="2">
        <v>5.5571900000000012</v>
      </c>
      <c r="I545" s="2">
        <v>5.4770660000000007</v>
      </c>
      <c r="J545" s="2">
        <v>5.2991155000000036</v>
      </c>
      <c r="K545" s="17" t="s">
        <v>48</v>
      </c>
      <c r="L545" s="17" t="s">
        <v>49</v>
      </c>
      <c r="M545" s="17" t="s">
        <v>47</v>
      </c>
      <c r="N545" s="20">
        <f t="shared" si="80"/>
        <v>50</v>
      </c>
      <c r="O545" s="20">
        <f t="shared" si="81"/>
        <v>100</v>
      </c>
      <c r="P545" s="20">
        <f t="shared" si="82"/>
        <v>50</v>
      </c>
      <c r="Q545" s="20">
        <f t="shared" si="83"/>
        <v>0</v>
      </c>
      <c r="R545" s="21">
        <f t="shared" si="84"/>
        <v>60</v>
      </c>
      <c r="S545" s="21">
        <f t="shared" si="85"/>
        <v>47.5</v>
      </c>
      <c r="T545" s="21">
        <f t="shared" si="86"/>
        <v>35</v>
      </c>
      <c r="U545" s="21">
        <f t="shared" si="87"/>
        <v>50</v>
      </c>
      <c r="V545" s="20">
        <f t="shared" si="88"/>
        <v>47.5</v>
      </c>
      <c r="W545" s="20">
        <f t="shared" si="89"/>
        <v>48.125</v>
      </c>
    </row>
    <row r="546" spans="1:23" ht="13.5" x14ac:dyDescent="0.25">
      <c r="A546" s="3">
        <v>42797</v>
      </c>
      <c r="B546" s="2">
        <v>5.4791999999999996</v>
      </c>
      <c r="C546" s="2">
        <v>44.125746463303145</v>
      </c>
      <c r="D546" s="2">
        <v>4.8806438104714189E-2</v>
      </c>
      <c r="E546" s="2">
        <v>-6.3571389573927148E-2</v>
      </c>
      <c r="F546" s="2">
        <v>5.50474</v>
      </c>
      <c r="G546" s="2">
        <v>5.5133700000000001</v>
      </c>
      <c r="H546" s="2">
        <v>5.5551200000000014</v>
      </c>
      <c r="I546" s="2">
        <v>5.4789980000000007</v>
      </c>
      <c r="J546" s="2">
        <v>5.3005370000000029</v>
      </c>
      <c r="K546" s="17" t="s">
        <v>48</v>
      </c>
      <c r="L546" s="17" t="s">
        <v>49</v>
      </c>
      <c r="M546" s="17" t="s">
        <v>47</v>
      </c>
      <c r="N546" s="20">
        <f t="shared" si="80"/>
        <v>50</v>
      </c>
      <c r="O546" s="20">
        <f t="shared" si="81"/>
        <v>100</v>
      </c>
      <c r="P546" s="20">
        <f t="shared" si="82"/>
        <v>50</v>
      </c>
      <c r="Q546" s="20">
        <f t="shared" si="83"/>
        <v>0</v>
      </c>
      <c r="R546" s="21">
        <f t="shared" si="84"/>
        <v>60</v>
      </c>
      <c r="S546" s="21">
        <f t="shared" si="85"/>
        <v>47.5</v>
      </c>
      <c r="T546" s="21">
        <f t="shared" si="86"/>
        <v>35</v>
      </c>
      <c r="U546" s="21">
        <f t="shared" si="87"/>
        <v>50</v>
      </c>
      <c r="V546" s="20">
        <f t="shared" si="88"/>
        <v>47.5</v>
      </c>
      <c r="W546" s="20">
        <f t="shared" si="89"/>
        <v>48.125</v>
      </c>
    </row>
    <row r="547" spans="1:23" ht="13.5" x14ac:dyDescent="0.25">
      <c r="A547" s="3">
        <v>42800</v>
      </c>
      <c r="B547" s="2">
        <v>5.4791999999999996</v>
      </c>
      <c r="C547" s="2">
        <v>44.125746463303145</v>
      </c>
      <c r="D547" s="2">
        <v>4.4333323034814853E-2</v>
      </c>
      <c r="E547" s="2">
        <v>-6.000086584512427E-2</v>
      </c>
      <c r="F547" s="2">
        <v>5.4957599999999989</v>
      </c>
      <c r="G547" s="2">
        <v>5.5092299999999996</v>
      </c>
      <c r="H547" s="2">
        <v>5.5530500000000016</v>
      </c>
      <c r="I547" s="2">
        <v>5.4809300000000007</v>
      </c>
      <c r="J547" s="2">
        <v>5.3019585000000014</v>
      </c>
      <c r="K547" s="17" t="s">
        <v>48</v>
      </c>
      <c r="L547" s="17" t="s">
        <v>49</v>
      </c>
      <c r="M547" s="17" t="s">
        <v>47</v>
      </c>
      <c r="N547" s="20">
        <f t="shared" si="80"/>
        <v>50</v>
      </c>
      <c r="O547" s="20">
        <f t="shared" si="81"/>
        <v>100</v>
      </c>
      <c r="P547" s="20">
        <f t="shared" si="82"/>
        <v>50</v>
      </c>
      <c r="Q547" s="20">
        <f t="shared" si="83"/>
        <v>0</v>
      </c>
      <c r="R547" s="21">
        <f t="shared" si="84"/>
        <v>60</v>
      </c>
      <c r="S547" s="21">
        <f t="shared" si="85"/>
        <v>47.5</v>
      </c>
      <c r="T547" s="21">
        <f t="shared" si="86"/>
        <v>35</v>
      </c>
      <c r="U547" s="21">
        <f t="shared" si="87"/>
        <v>50</v>
      </c>
      <c r="V547" s="20">
        <f t="shared" si="88"/>
        <v>47.5</v>
      </c>
      <c r="W547" s="20">
        <f t="shared" si="89"/>
        <v>48.125</v>
      </c>
    </row>
    <row r="548" spans="1:23" ht="13.5" x14ac:dyDescent="0.25">
      <c r="A548" s="3">
        <v>42801</v>
      </c>
      <c r="B548" s="2">
        <v>5.3826000000000001</v>
      </c>
      <c r="C548" s="2">
        <v>33.96802817947426</v>
      </c>
      <c r="D548" s="2">
        <v>4.8489334612132673E-2</v>
      </c>
      <c r="E548" s="2">
        <v>-5.5486098729908624E-2</v>
      </c>
      <c r="F548" s="2">
        <v>5.4681599999999992</v>
      </c>
      <c r="G548" s="2">
        <v>5.4950799999999997</v>
      </c>
      <c r="H548" s="2">
        <v>5.5409750000000013</v>
      </c>
      <c r="I548" s="2">
        <v>5.4802400000000011</v>
      </c>
      <c r="J548" s="2">
        <v>5.3030595000000007</v>
      </c>
      <c r="K548" s="17" t="s">
        <v>48</v>
      </c>
      <c r="L548" s="17" t="s">
        <v>55</v>
      </c>
      <c r="M548" s="17" t="s">
        <v>47</v>
      </c>
      <c r="N548" s="20">
        <f t="shared" si="80"/>
        <v>50</v>
      </c>
      <c r="O548" s="20">
        <f t="shared" si="81"/>
        <v>100</v>
      </c>
      <c r="P548" s="20">
        <f t="shared" si="82"/>
        <v>50</v>
      </c>
      <c r="Q548" s="20">
        <f t="shared" si="83"/>
        <v>16.5</v>
      </c>
      <c r="R548" s="21">
        <f t="shared" si="84"/>
        <v>62.475000000000001</v>
      </c>
      <c r="S548" s="21">
        <f t="shared" si="85"/>
        <v>51.625</v>
      </c>
      <c r="T548" s="21">
        <f t="shared" si="86"/>
        <v>42.424999999999997</v>
      </c>
      <c r="U548" s="21">
        <f t="shared" si="87"/>
        <v>54.125</v>
      </c>
      <c r="V548" s="20">
        <f t="shared" si="88"/>
        <v>52.17499999999999</v>
      </c>
      <c r="W548" s="20">
        <f t="shared" si="89"/>
        <v>52.662499999999994</v>
      </c>
    </row>
    <row r="549" spans="1:23" ht="13.5" x14ac:dyDescent="0.25">
      <c r="A549" s="3">
        <v>42802</v>
      </c>
      <c r="B549" s="2">
        <v>5.3826000000000001</v>
      </c>
      <c r="C549" s="2">
        <v>33.968028179474246</v>
      </c>
      <c r="D549" s="2">
        <v>5.2805419641516416E-2</v>
      </c>
      <c r="E549" s="2">
        <v>-4.8170617343824426E-2</v>
      </c>
      <c r="F549" s="2">
        <v>5.4405599999999996</v>
      </c>
      <c r="G549" s="2">
        <v>5.480929999999999</v>
      </c>
      <c r="H549" s="2">
        <v>5.528900000000001</v>
      </c>
      <c r="I549" s="2">
        <v>5.4792060000000014</v>
      </c>
      <c r="J549" s="2">
        <v>5.303998</v>
      </c>
      <c r="K549" s="17" t="s">
        <v>48</v>
      </c>
      <c r="L549" s="17" t="s">
        <v>55</v>
      </c>
      <c r="M549" s="17" t="s">
        <v>47</v>
      </c>
      <c r="N549" s="20">
        <f t="shared" si="80"/>
        <v>50</v>
      </c>
      <c r="O549" s="20">
        <f t="shared" si="81"/>
        <v>100</v>
      </c>
      <c r="P549" s="20">
        <f t="shared" si="82"/>
        <v>50</v>
      </c>
      <c r="Q549" s="20">
        <f t="shared" si="83"/>
        <v>16.5</v>
      </c>
      <c r="R549" s="21">
        <f t="shared" si="84"/>
        <v>62.475000000000001</v>
      </c>
      <c r="S549" s="21">
        <f t="shared" si="85"/>
        <v>51.625</v>
      </c>
      <c r="T549" s="21">
        <f t="shared" si="86"/>
        <v>42.424999999999997</v>
      </c>
      <c r="U549" s="21">
        <f t="shared" si="87"/>
        <v>54.125</v>
      </c>
      <c r="V549" s="20">
        <f t="shared" si="88"/>
        <v>52.17499999999999</v>
      </c>
      <c r="W549" s="20">
        <f t="shared" si="89"/>
        <v>52.662499999999994</v>
      </c>
    </row>
    <row r="550" spans="1:23" ht="13.5" x14ac:dyDescent="0.25">
      <c r="A550" s="3">
        <v>42803</v>
      </c>
      <c r="B550" s="2">
        <v>5.3480999999999996</v>
      </c>
      <c r="C550" s="2">
        <v>31.011150787932252</v>
      </c>
      <c r="D550" s="2">
        <v>5.9214826207084847E-2</v>
      </c>
      <c r="E550" s="2">
        <v>-4.1918814658702966E-2</v>
      </c>
      <c r="F550" s="2">
        <v>5.4143400000000002</v>
      </c>
      <c r="G550" s="2">
        <v>5.4636799999999992</v>
      </c>
      <c r="H550" s="2">
        <v>5.5116500000000013</v>
      </c>
      <c r="I550" s="2">
        <v>5.4774820000000011</v>
      </c>
      <c r="J550" s="2">
        <v>5.3049264999999988</v>
      </c>
      <c r="K550" s="17" t="s">
        <v>48</v>
      </c>
      <c r="L550" s="17" t="s">
        <v>55</v>
      </c>
      <c r="M550" s="17" t="s">
        <v>47</v>
      </c>
      <c r="N550" s="20">
        <f t="shared" si="80"/>
        <v>50</v>
      </c>
      <c r="O550" s="20">
        <f t="shared" si="81"/>
        <v>100</v>
      </c>
      <c r="P550" s="20">
        <f t="shared" si="82"/>
        <v>50</v>
      </c>
      <c r="Q550" s="20">
        <f t="shared" si="83"/>
        <v>16.5</v>
      </c>
      <c r="R550" s="21">
        <f t="shared" si="84"/>
        <v>62.475000000000001</v>
      </c>
      <c r="S550" s="21">
        <f t="shared" si="85"/>
        <v>51.625</v>
      </c>
      <c r="T550" s="21">
        <f t="shared" si="86"/>
        <v>42.424999999999997</v>
      </c>
      <c r="U550" s="21">
        <f t="shared" si="87"/>
        <v>54.125</v>
      </c>
      <c r="V550" s="20">
        <f t="shared" si="88"/>
        <v>52.17499999999999</v>
      </c>
      <c r="W550" s="20">
        <f t="shared" si="89"/>
        <v>52.662499999999994</v>
      </c>
    </row>
    <row r="551" spans="1:23" ht="13.5" x14ac:dyDescent="0.25">
      <c r="A551" s="3">
        <v>42804</v>
      </c>
      <c r="B551" s="2">
        <v>5.2446000000000002</v>
      </c>
      <c r="C551" s="2">
        <v>24.204113881421833</v>
      </c>
      <c r="D551" s="2">
        <v>7.3194106835869022E-2</v>
      </c>
      <c r="E551" s="2">
        <v>-3.7238828018855155E-2</v>
      </c>
      <c r="F551" s="2">
        <v>5.3674200000000001</v>
      </c>
      <c r="G551" s="2">
        <v>5.4360799999999987</v>
      </c>
      <c r="H551" s="2">
        <v>5.4892250000000002</v>
      </c>
      <c r="I551" s="2">
        <v>5.4753439999999998</v>
      </c>
      <c r="J551" s="2">
        <v>5.3053374999999985</v>
      </c>
      <c r="K551" s="17" t="s">
        <v>48</v>
      </c>
      <c r="L551" s="17" t="s">
        <v>55</v>
      </c>
      <c r="M551" s="17" t="s">
        <v>47</v>
      </c>
      <c r="N551" s="20">
        <f t="shared" si="80"/>
        <v>50</v>
      </c>
      <c r="O551" s="20">
        <f t="shared" si="81"/>
        <v>100</v>
      </c>
      <c r="P551" s="20">
        <f t="shared" si="82"/>
        <v>50</v>
      </c>
      <c r="Q551" s="20">
        <f t="shared" si="83"/>
        <v>16.5</v>
      </c>
      <c r="R551" s="21">
        <f t="shared" si="84"/>
        <v>62.475000000000001</v>
      </c>
      <c r="S551" s="21">
        <f t="shared" si="85"/>
        <v>51.625</v>
      </c>
      <c r="T551" s="21">
        <f t="shared" si="86"/>
        <v>42.424999999999997</v>
      </c>
      <c r="U551" s="21">
        <f t="shared" si="87"/>
        <v>54.125</v>
      </c>
      <c r="V551" s="20">
        <f t="shared" si="88"/>
        <v>52.17499999999999</v>
      </c>
      <c r="W551" s="20">
        <f t="shared" si="89"/>
        <v>52.662499999999994</v>
      </c>
    </row>
    <row r="552" spans="1:23" ht="13.5" x14ac:dyDescent="0.25">
      <c r="A552" s="3">
        <v>42807</v>
      </c>
      <c r="B552" s="2">
        <v>5.2446000000000002</v>
      </c>
      <c r="C552" s="2">
        <v>24.204113881421833</v>
      </c>
      <c r="D552" s="2">
        <v>8.6996174487071976E-2</v>
      </c>
      <c r="E552" s="2">
        <v>-3.437411266595413E-2</v>
      </c>
      <c r="F552" s="2">
        <v>5.3205</v>
      </c>
      <c r="G552" s="2">
        <v>5.4081299999999999</v>
      </c>
      <c r="H552" s="2">
        <v>5.4752500000000008</v>
      </c>
      <c r="I552" s="2">
        <v>5.4732060000000002</v>
      </c>
      <c r="J552" s="2">
        <v>5.3057484999999982</v>
      </c>
      <c r="K552" s="17" t="s">
        <v>48</v>
      </c>
      <c r="L552" s="17" t="s">
        <v>55</v>
      </c>
      <c r="M552" s="17" t="s">
        <v>47</v>
      </c>
      <c r="N552" s="20">
        <f t="shared" si="80"/>
        <v>50</v>
      </c>
      <c r="O552" s="20">
        <f t="shared" si="81"/>
        <v>100</v>
      </c>
      <c r="P552" s="20">
        <f t="shared" si="82"/>
        <v>50</v>
      </c>
      <c r="Q552" s="20">
        <f t="shared" si="83"/>
        <v>16.5</v>
      </c>
      <c r="R552" s="21">
        <f t="shared" si="84"/>
        <v>62.475000000000001</v>
      </c>
      <c r="S552" s="21">
        <f t="shared" si="85"/>
        <v>51.625</v>
      </c>
      <c r="T552" s="21">
        <f t="shared" si="86"/>
        <v>42.424999999999997</v>
      </c>
      <c r="U552" s="21">
        <f t="shared" si="87"/>
        <v>54.125</v>
      </c>
      <c r="V552" s="20">
        <f t="shared" si="88"/>
        <v>52.17499999999999</v>
      </c>
      <c r="W552" s="20">
        <f t="shared" si="89"/>
        <v>52.662499999999994</v>
      </c>
    </row>
    <row r="553" spans="1:23" ht="13.5" x14ac:dyDescent="0.25">
      <c r="A553" s="3">
        <v>42808</v>
      </c>
      <c r="B553" s="2">
        <v>5.2446000000000002</v>
      </c>
      <c r="C553" s="2">
        <v>24.204113881421833</v>
      </c>
      <c r="D553" s="2">
        <v>9.946507450454245E-2</v>
      </c>
      <c r="E553" s="2">
        <v>-2.980093906658263E-2</v>
      </c>
      <c r="F553" s="2">
        <v>5.2929000000000004</v>
      </c>
      <c r="G553" s="2">
        <v>5.3805299999999994</v>
      </c>
      <c r="H553" s="2">
        <v>5.4529950000000014</v>
      </c>
      <c r="I553" s="2">
        <v>5.4711360000000004</v>
      </c>
      <c r="J553" s="2">
        <v>5.3060134999999979</v>
      </c>
      <c r="K553" s="17" t="s">
        <v>48</v>
      </c>
      <c r="L553" s="17" t="s">
        <v>55</v>
      </c>
      <c r="M553" s="17" t="s">
        <v>47</v>
      </c>
      <c r="N553" s="20">
        <f t="shared" si="80"/>
        <v>50</v>
      </c>
      <c r="O553" s="20">
        <f t="shared" si="81"/>
        <v>100</v>
      </c>
      <c r="P553" s="20">
        <f t="shared" si="82"/>
        <v>50</v>
      </c>
      <c r="Q553" s="20">
        <f t="shared" si="83"/>
        <v>16.5</v>
      </c>
      <c r="R553" s="21">
        <f t="shared" si="84"/>
        <v>62.475000000000001</v>
      </c>
      <c r="S553" s="21">
        <f t="shared" si="85"/>
        <v>51.625</v>
      </c>
      <c r="T553" s="21">
        <f t="shared" si="86"/>
        <v>42.424999999999997</v>
      </c>
      <c r="U553" s="21">
        <f t="shared" si="87"/>
        <v>54.125</v>
      </c>
      <c r="V553" s="20">
        <f t="shared" si="88"/>
        <v>52.17499999999999</v>
      </c>
      <c r="W553" s="20">
        <f t="shared" si="89"/>
        <v>52.662499999999994</v>
      </c>
    </row>
    <row r="554" spans="1:23" ht="13.5" x14ac:dyDescent="0.25">
      <c r="A554" s="3">
        <v>42809</v>
      </c>
      <c r="B554" s="2">
        <v>5.1410999999999998</v>
      </c>
      <c r="C554" s="2">
        <v>18.996226239342747</v>
      </c>
      <c r="D554" s="2">
        <v>0.11891261640421913</v>
      </c>
      <c r="E554" s="2">
        <v>-2.1048406004965409E-2</v>
      </c>
      <c r="F554" s="2">
        <v>5.2446000000000002</v>
      </c>
      <c r="G554" s="2">
        <v>5.3425799999999999</v>
      </c>
      <c r="H554" s="2">
        <v>5.4331550000000011</v>
      </c>
      <c r="I554" s="2">
        <v>5.4669959999999991</v>
      </c>
      <c r="J554" s="2">
        <v>5.3059069999999995</v>
      </c>
      <c r="K554" s="17" t="s">
        <v>48</v>
      </c>
      <c r="L554" s="17" t="s">
        <v>49</v>
      </c>
      <c r="M554" s="17" t="s">
        <v>47</v>
      </c>
      <c r="N554" s="20">
        <f t="shared" si="80"/>
        <v>50</v>
      </c>
      <c r="O554" s="20">
        <f t="shared" si="81"/>
        <v>100</v>
      </c>
      <c r="P554" s="20">
        <f t="shared" si="82"/>
        <v>50</v>
      </c>
      <c r="Q554" s="20">
        <f t="shared" si="83"/>
        <v>0</v>
      </c>
      <c r="R554" s="21">
        <f t="shared" si="84"/>
        <v>60</v>
      </c>
      <c r="S554" s="21">
        <f t="shared" si="85"/>
        <v>47.5</v>
      </c>
      <c r="T554" s="21">
        <f t="shared" si="86"/>
        <v>35</v>
      </c>
      <c r="U554" s="21">
        <f t="shared" si="87"/>
        <v>50</v>
      </c>
      <c r="V554" s="20">
        <f t="shared" si="88"/>
        <v>47.5</v>
      </c>
      <c r="W554" s="20">
        <f t="shared" si="89"/>
        <v>48.125</v>
      </c>
    </row>
    <row r="555" spans="1:23" ht="13.5" x14ac:dyDescent="0.25">
      <c r="A555" s="3">
        <v>42810</v>
      </c>
      <c r="B555" s="2">
        <v>5.1066000000000003</v>
      </c>
      <c r="C555" s="2">
        <v>17.634182139761378</v>
      </c>
      <c r="D555" s="2">
        <v>0.13330527611018539</v>
      </c>
      <c r="E555" s="2">
        <v>-9.3670661109712464E-3</v>
      </c>
      <c r="F555" s="2">
        <v>5.1962999999999999</v>
      </c>
      <c r="G555" s="2">
        <v>5.30532</v>
      </c>
      <c r="H555" s="2">
        <v>5.4115900000000003</v>
      </c>
      <c r="I555" s="2">
        <v>5.463131999999999</v>
      </c>
      <c r="J555" s="2">
        <v>5.3056280000000005</v>
      </c>
      <c r="K555" s="17" t="s">
        <v>48</v>
      </c>
      <c r="L555" s="17" t="s">
        <v>49</v>
      </c>
      <c r="M555" s="17" t="s">
        <v>47</v>
      </c>
      <c r="N555" s="20">
        <f t="shared" si="80"/>
        <v>50</v>
      </c>
      <c r="O555" s="20">
        <f t="shared" si="81"/>
        <v>100</v>
      </c>
      <c r="P555" s="20">
        <f t="shared" si="82"/>
        <v>0</v>
      </c>
      <c r="Q555" s="20">
        <f t="shared" si="83"/>
        <v>0</v>
      </c>
      <c r="R555" s="21">
        <f t="shared" si="84"/>
        <v>52.5</v>
      </c>
      <c r="S555" s="21">
        <f t="shared" si="85"/>
        <v>30</v>
      </c>
      <c r="T555" s="21">
        <f t="shared" si="86"/>
        <v>22.5</v>
      </c>
      <c r="U555" s="21">
        <f t="shared" si="87"/>
        <v>37.5</v>
      </c>
      <c r="V555" s="20">
        <f t="shared" si="88"/>
        <v>35</v>
      </c>
      <c r="W555" s="20">
        <f t="shared" si="89"/>
        <v>35.625</v>
      </c>
    </row>
    <row r="556" spans="1:23" ht="13.5" x14ac:dyDescent="0.25">
      <c r="A556" s="3">
        <v>42811</v>
      </c>
      <c r="B556" s="2">
        <v>5.0376000000000003</v>
      </c>
      <c r="C556" s="2">
        <v>15.275196389332081</v>
      </c>
      <c r="D556" s="2">
        <v>0.15241969296118185</v>
      </c>
      <c r="E556" s="2">
        <v>4.0296427344820697E-3</v>
      </c>
      <c r="F556" s="2">
        <v>5.1548999999999996</v>
      </c>
      <c r="G556" s="2">
        <v>5.2611599999999994</v>
      </c>
      <c r="H556" s="2">
        <v>5.3872650000000002</v>
      </c>
      <c r="I556" s="2">
        <v>5.4573359999999989</v>
      </c>
      <c r="J556" s="2">
        <v>5.3048415000000002</v>
      </c>
      <c r="K556" s="17" t="s">
        <v>48</v>
      </c>
      <c r="L556" s="17" t="s">
        <v>49</v>
      </c>
      <c r="M556" s="17" t="s">
        <v>47</v>
      </c>
      <c r="N556" s="20">
        <f t="shared" si="80"/>
        <v>50</v>
      </c>
      <c r="O556" s="20">
        <f t="shared" si="81"/>
        <v>100</v>
      </c>
      <c r="P556" s="20">
        <f t="shared" si="82"/>
        <v>0</v>
      </c>
      <c r="Q556" s="20">
        <f t="shared" si="83"/>
        <v>0</v>
      </c>
      <c r="R556" s="21">
        <f t="shared" si="84"/>
        <v>52.5</v>
      </c>
      <c r="S556" s="21">
        <f t="shared" si="85"/>
        <v>30</v>
      </c>
      <c r="T556" s="21">
        <f t="shared" si="86"/>
        <v>22.5</v>
      </c>
      <c r="U556" s="21">
        <f t="shared" si="87"/>
        <v>37.5</v>
      </c>
      <c r="V556" s="20">
        <f t="shared" si="88"/>
        <v>35</v>
      </c>
      <c r="W556" s="20">
        <f t="shared" si="89"/>
        <v>35.625</v>
      </c>
    </row>
    <row r="557" spans="1:23" ht="13.5" x14ac:dyDescent="0.25">
      <c r="A557" s="3">
        <v>42815</v>
      </c>
      <c r="B557" s="2">
        <v>5.0030999999999999</v>
      </c>
      <c r="C557" s="2">
        <v>14.248826767375007</v>
      </c>
      <c r="D557" s="2">
        <v>0.17324643330927181</v>
      </c>
      <c r="E557" s="2">
        <v>1.8033012583858844E-2</v>
      </c>
      <c r="F557" s="2">
        <v>5.1066000000000003</v>
      </c>
      <c r="G557" s="2">
        <v>5.2135499999999997</v>
      </c>
      <c r="H557" s="2">
        <v>5.3613900000000001</v>
      </c>
      <c r="I557" s="2">
        <v>5.4509879999999997</v>
      </c>
      <c r="J557" s="2">
        <v>5.3035740000000011</v>
      </c>
      <c r="K557" s="17" t="s">
        <v>48</v>
      </c>
      <c r="L557" s="17" t="s">
        <v>49</v>
      </c>
      <c r="M557" s="17" t="s">
        <v>47</v>
      </c>
      <c r="N557" s="20">
        <f t="shared" si="80"/>
        <v>50</v>
      </c>
      <c r="O557" s="20">
        <f t="shared" si="81"/>
        <v>100</v>
      </c>
      <c r="P557" s="20">
        <f t="shared" si="82"/>
        <v>0</v>
      </c>
      <c r="Q557" s="20">
        <f t="shared" si="83"/>
        <v>0</v>
      </c>
      <c r="R557" s="21">
        <f t="shared" si="84"/>
        <v>52.5</v>
      </c>
      <c r="S557" s="21">
        <f t="shared" si="85"/>
        <v>30</v>
      </c>
      <c r="T557" s="21">
        <f t="shared" si="86"/>
        <v>22.5</v>
      </c>
      <c r="U557" s="21">
        <f t="shared" si="87"/>
        <v>37.5</v>
      </c>
      <c r="V557" s="20">
        <f t="shared" si="88"/>
        <v>35</v>
      </c>
      <c r="W557" s="20">
        <f t="shared" si="89"/>
        <v>35.625</v>
      </c>
    </row>
    <row r="558" spans="1:23" ht="13.5" x14ac:dyDescent="0.25">
      <c r="A558" s="3">
        <v>42816</v>
      </c>
      <c r="B558" s="2">
        <v>5.0030999999999999</v>
      </c>
      <c r="C558" s="2">
        <v>14.248826767375007</v>
      </c>
      <c r="D558" s="2">
        <v>0.17815346425653011</v>
      </c>
      <c r="E558" s="2">
        <v>3.1981388147103149E-2</v>
      </c>
      <c r="F558" s="2">
        <v>5.0583</v>
      </c>
      <c r="G558" s="2">
        <v>5.1756000000000002</v>
      </c>
      <c r="H558" s="2">
        <v>5.3353400000000004</v>
      </c>
      <c r="I558" s="2">
        <v>5.4447780000000003</v>
      </c>
      <c r="J558" s="2">
        <v>5.3026150000000003</v>
      </c>
      <c r="K558" s="17" t="s">
        <v>48</v>
      </c>
      <c r="L558" s="17" t="s">
        <v>49</v>
      </c>
      <c r="M558" s="17" t="s">
        <v>47</v>
      </c>
      <c r="N558" s="20">
        <f t="shared" si="80"/>
        <v>50</v>
      </c>
      <c r="O558" s="20">
        <f t="shared" si="81"/>
        <v>100</v>
      </c>
      <c r="P558" s="20">
        <f t="shared" si="82"/>
        <v>0</v>
      </c>
      <c r="Q558" s="20">
        <f t="shared" si="83"/>
        <v>0</v>
      </c>
      <c r="R558" s="21">
        <f t="shared" si="84"/>
        <v>52.5</v>
      </c>
      <c r="S558" s="21">
        <f t="shared" si="85"/>
        <v>30</v>
      </c>
      <c r="T558" s="21">
        <f t="shared" si="86"/>
        <v>22.5</v>
      </c>
      <c r="U558" s="21">
        <f t="shared" si="87"/>
        <v>37.5</v>
      </c>
      <c r="V558" s="20">
        <f t="shared" si="88"/>
        <v>35</v>
      </c>
      <c r="W558" s="20">
        <f t="shared" si="89"/>
        <v>35.625</v>
      </c>
    </row>
    <row r="559" spans="1:23" ht="13.5" x14ac:dyDescent="0.25">
      <c r="A559" s="3">
        <v>42817</v>
      </c>
      <c r="B559" s="2">
        <v>4.9996</v>
      </c>
      <c r="C559" s="2">
        <v>14.137064668902568</v>
      </c>
      <c r="D559" s="2">
        <v>0.18455181084761296</v>
      </c>
      <c r="E559" s="2">
        <v>4.1333484611115162E-2</v>
      </c>
      <c r="F559" s="2">
        <v>5.03</v>
      </c>
      <c r="G559" s="2">
        <v>5.1373000000000006</v>
      </c>
      <c r="H559" s="2">
        <v>5.3091150000000003</v>
      </c>
      <c r="I559" s="2">
        <v>5.4391880000000006</v>
      </c>
      <c r="J559" s="2">
        <v>5.3016385000000001</v>
      </c>
      <c r="K559" s="17" t="s">
        <v>48</v>
      </c>
      <c r="L559" s="17" t="s">
        <v>49</v>
      </c>
      <c r="M559" s="17" t="s">
        <v>47</v>
      </c>
      <c r="N559" s="20">
        <f t="shared" si="80"/>
        <v>50</v>
      </c>
      <c r="O559" s="20">
        <f t="shared" si="81"/>
        <v>100</v>
      </c>
      <c r="P559" s="20">
        <f t="shared" si="82"/>
        <v>0</v>
      </c>
      <c r="Q559" s="20">
        <f t="shared" si="83"/>
        <v>0</v>
      </c>
      <c r="R559" s="21">
        <f t="shared" si="84"/>
        <v>52.5</v>
      </c>
      <c r="S559" s="21">
        <f t="shared" si="85"/>
        <v>30</v>
      </c>
      <c r="T559" s="21">
        <f t="shared" si="86"/>
        <v>22.5</v>
      </c>
      <c r="U559" s="21">
        <f t="shared" si="87"/>
        <v>37.5</v>
      </c>
      <c r="V559" s="20">
        <f t="shared" si="88"/>
        <v>35</v>
      </c>
      <c r="W559" s="20">
        <f t="shared" si="89"/>
        <v>35.625</v>
      </c>
    </row>
    <row r="560" spans="1:23" ht="13.5" x14ac:dyDescent="0.25">
      <c r="A560" s="3">
        <v>42818</v>
      </c>
      <c r="B560" s="2">
        <v>4.9996</v>
      </c>
      <c r="C560" s="2">
        <v>14.137064668902568</v>
      </c>
      <c r="D560" s="2">
        <v>0.18651858597341686</v>
      </c>
      <c r="E560" s="2">
        <v>5.0194279751885659E-2</v>
      </c>
      <c r="F560" s="2">
        <v>5.0086000000000004</v>
      </c>
      <c r="G560" s="2">
        <v>5.1024500000000002</v>
      </c>
      <c r="H560" s="2">
        <v>5.2830649999999997</v>
      </c>
      <c r="I560" s="2">
        <v>5.4342879999999987</v>
      </c>
      <c r="J560" s="2">
        <v>5.3001750000000012</v>
      </c>
      <c r="K560" s="17" t="s">
        <v>48</v>
      </c>
      <c r="L560" s="17" t="s">
        <v>49</v>
      </c>
      <c r="M560" s="17" t="s">
        <v>47</v>
      </c>
      <c r="N560" s="20">
        <f t="shared" si="80"/>
        <v>50</v>
      </c>
      <c r="O560" s="20">
        <f t="shared" si="81"/>
        <v>100</v>
      </c>
      <c r="P560" s="20">
        <f t="shared" si="82"/>
        <v>0</v>
      </c>
      <c r="Q560" s="20">
        <f t="shared" si="83"/>
        <v>0</v>
      </c>
      <c r="R560" s="21">
        <f t="shared" si="84"/>
        <v>52.5</v>
      </c>
      <c r="S560" s="21">
        <f t="shared" si="85"/>
        <v>30</v>
      </c>
      <c r="T560" s="21">
        <f t="shared" si="86"/>
        <v>22.5</v>
      </c>
      <c r="U560" s="21">
        <f t="shared" si="87"/>
        <v>37.5</v>
      </c>
      <c r="V560" s="20">
        <f t="shared" si="88"/>
        <v>35</v>
      </c>
      <c r="W560" s="20">
        <f t="shared" si="89"/>
        <v>35.625</v>
      </c>
    </row>
    <row r="561" spans="1:23" ht="13.5" x14ac:dyDescent="0.25">
      <c r="A561" s="3">
        <v>42821</v>
      </c>
      <c r="B561" s="2">
        <v>4.8994999999999997</v>
      </c>
      <c r="C561" s="2">
        <v>11.218413006631266</v>
      </c>
      <c r="D561" s="2">
        <v>0.18139718658795356</v>
      </c>
      <c r="E561" s="2">
        <v>5.964800838124637E-2</v>
      </c>
      <c r="F561" s="2">
        <v>4.9809800000000006</v>
      </c>
      <c r="G561" s="2">
        <v>5.0679400000000001</v>
      </c>
      <c r="H561" s="2">
        <v>5.2520100000000003</v>
      </c>
      <c r="I561" s="2">
        <v>5.4253159999999978</v>
      </c>
      <c r="J561" s="2">
        <v>5.2986980000000008</v>
      </c>
      <c r="K561" s="17" t="s">
        <v>48</v>
      </c>
      <c r="L561" s="17" t="s">
        <v>49</v>
      </c>
      <c r="M561" s="17" t="s">
        <v>47</v>
      </c>
      <c r="N561" s="20">
        <f t="shared" si="80"/>
        <v>50</v>
      </c>
      <c r="O561" s="20">
        <f t="shared" si="81"/>
        <v>100</v>
      </c>
      <c r="P561" s="20">
        <f t="shared" si="82"/>
        <v>0</v>
      </c>
      <c r="Q561" s="20">
        <f t="shared" si="83"/>
        <v>0</v>
      </c>
      <c r="R561" s="21">
        <f t="shared" si="84"/>
        <v>52.5</v>
      </c>
      <c r="S561" s="21">
        <f t="shared" si="85"/>
        <v>30</v>
      </c>
      <c r="T561" s="21">
        <f t="shared" si="86"/>
        <v>22.5</v>
      </c>
      <c r="U561" s="21">
        <f t="shared" si="87"/>
        <v>37.5</v>
      </c>
      <c r="V561" s="20">
        <f t="shared" si="88"/>
        <v>35</v>
      </c>
      <c r="W561" s="20">
        <f t="shared" si="89"/>
        <v>35.625</v>
      </c>
    </row>
    <row r="562" spans="1:23" ht="13.5" x14ac:dyDescent="0.25">
      <c r="A562" s="3">
        <v>42822</v>
      </c>
      <c r="B562" s="2">
        <v>4.8994999999999997</v>
      </c>
      <c r="C562" s="2">
        <v>11.218413006631266</v>
      </c>
      <c r="D562" s="2">
        <v>0.1792502533191378</v>
      </c>
      <c r="E562" s="2">
        <v>6.9338256537685869E-2</v>
      </c>
      <c r="F562" s="2">
        <v>4.9602599999999999</v>
      </c>
      <c r="G562" s="2">
        <v>5.0334300000000001</v>
      </c>
      <c r="H562" s="2">
        <v>5.2207800000000004</v>
      </c>
      <c r="I562" s="2">
        <v>5.4163439999999978</v>
      </c>
      <c r="J562" s="2">
        <v>5.2972209999999995</v>
      </c>
      <c r="K562" s="17" t="s">
        <v>48</v>
      </c>
      <c r="L562" s="17" t="s">
        <v>49</v>
      </c>
      <c r="M562" s="17" t="s">
        <v>47</v>
      </c>
      <c r="N562" s="20">
        <f t="shared" si="80"/>
        <v>50</v>
      </c>
      <c r="O562" s="20">
        <f t="shared" si="81"/>
        <v>100</v>
      </c>
      <c r="P562" s="20">
        <f t="shared" si="82"/>
        <v>0</v>
      </c>
      <c r="Q562" s="20">
        <f t="shared" si="83"/>
        <v>0</v>
      </c>
      <c r="R562" s="21">
        <f t="shared" si="84"/>
        <v>52.5</v>
      </c>
      <c r="S562" s="21">
        <f t="shared" si="85"/>
        <v>30</v>
      </c>
      <c r="T562" s="21">
        <f t="shared" si="86"/>
        <v>22.5</v>
      </c>
      <c r="U562" s="21">
        <f t="shared" si="87"/>
        <v>37.5</v>
      </c>
      <c r="V562" s="20">
        <f t="shared" si="88"/>
        <v>35</v>
      </c>
      <c r="W562" s="20">
        <f t="shared" si="89"/>
        <v>35.625</v>
      </c>
    </row>
    <row r="563" spans="1:23" ht="13.5" x14ac:dyDescent="0.25">
      <c r="A563" s="3">
        <v>42823</v>
      </c>
      <c r="B563" s="2">
        <v>4.8822999999999999</v>
      </c>
      <c r="C563" s="2">
        <v>10.775102359958666</v>
      </c>
      <c r="D563" s="2">
        <v>0.18073228277155717</v>
      </c>
      <c r="E563" s="2">
        <v>7.5178542086286798E-2</v>
      </c>
      <c r="F563" s="2">
        <v>4.9361000000000006</v>
      </c>
      <c r="G563" s="2">
        <v>4.9972000000000012</v>
      </c>
      <c r="H563" s="2">
        <v>5.1888650000000007</v>
      </c>
      <c r="I563" s="2">
        <v>5.4070279999999968</v>
      </c>
      <c r="J563" s="2">
        <v>5.2956579999999986</v>
      </c>
      <c r="K563" s="17" t="s">
        <v>48</v>
      </c>
      <c r="L563" s="17" t="s">
        <v>49</v>
      </c>
      <c r="M563" s="17" t="s">
        <v>47</v>
      </c>
      <c r="N563" s="20">
        <f t="shared" si="80"/>
        <v>50</v>
      </c>
      <c r="O563" s="20">
        <f t="shared" si="81"/>
        <v>100</v>
      </c>
      <c r="P563" s="20">
        <f t="shared" si="82"/>
        <v>0</v>
      </c>
      <c r="Q563" s="20">
        <f t="shared" si="83"/>
        <v>0</v>
      </c>
      <c r="R563" s="21">
        <f t="shared" si="84"/>
        <v>52.5</v>
      </c>
      <c r="S563" s="21">
        <f t="shared" si="85"/>
        <v>30</v>
      </c>
      <c r="T563" s="21">
        <f t="shared" si="86"/>
        <v>22.5</v>
      </c>
      <c r="U563" s="21">
        <f t="shared" si="87"/>
        <v>37.5</v>
      </c>
      <c r="V563" s="20">
        <f t="shared" si="88"/>
        <v>35</v>
      </c>
      <c r="W563" s="20">
        <f t="shared" si="89"/>
        <v>35.625</v>
      </c>
    </row>
    <row r="564" spans="1:23" ht="13.5" x14ac:dyDescent="0.25">
      <c r="A564" s="3">
        <v>42824</v>
      </c>
      <c r="B564" s="2">
        <v>4.8994999999999997</v>
      </c>
      <c r="C564" s="2">
        <v>14.417170454904564</v>
      </c>
      <c r="D564" s="2">
        <v>0.16676541373545728</v>
      </c>
      <c r="E564" s="2">
        <v>7.6424537431218798E-2</v>
      </c>
      <c r="F564" s="2">
        <v>4.91608</v>
      </c>
      <c r="G564" s="2">
        <v>4.9730400000000001</v>
      </c>
      <c r="H564" s="2">
        <v>5.1578100000000004</v>
      </c>
      <c r="I564" s="2">
        <v>5.3980559999999969</v>
      </c>
      <c r="J564" s="2">
        <v>5.2941809999999982</v>
      </c>
      <c r="K564" s="17" t="s">
        <v>48</v>
      </c>
      <c r="L564" s="17" t="s">
        <v>49</v>
      </c>
      <c r="M564" s="17" t="s">
        <v>47</v>
      </c>
      <c r="N564" s="20">
        <f t="shared" si="80"/>
        <v>50</v>
      </c>
      <c r="O564" s="20">
        <f t="shared" si="81"/>
        <v>100</v>
      </c>
      <c r="P564" s="20">
        <f t="shared" si="82"/>
        <v>0</v>
      </c>
      <c r="Q564" s="20">
        <f t="shared" si="83"/>
        <v>0</v>
      </c>
      <c r="R564" s="21">
        <f t="shared" si="84"/>
        <v>52.5</v>
      </c>
      <c r="S564" s="21">
        <f t="shared" si="85"/>
        <v>30</v>
      </c>
      <c r="T564" s="21">
        <f t="shared" si="86"/>
        <v>22.5</v>
      </c>
      <c r="U564" s="21">
        <f t="shared" si="87"/>
        <v>37.5</v>
      </c>
      <c r="V564" s="20">
        <f t="shared" si="88"/>
        <v>35</v>
      </c>
      <c r="W564" s="20">
        <f t="shared" si="89"/>
        <v>35.625</v>
      </c>
    </row>
    <row r="565" spans="1:23" ht="13.5" x14ac:dyDescent="0.25">
      <c r="A565" s="3">
        <v>42825</v>
      </c>
      <c r="B565" s="2">
        <v>4.8994999999999997</v>
      </c>
      <c r="C565" s="2">
        <v>14.417170454904564</v>
      </c>
      <c r="D565" s="2">
        <v>0.15136783356488959</v>
      </c>
      <c r="E565" s="2">
        <v>7.5118368134843572E-2</v>
      </c>
      <c r="F565" s="2">
        <v>4.8960600000000003</v>
      </c>
      <c r="G565" s="2">
        <v>4.9523300000000008</v>
      </c>
      <c r="H565" s="2">
        <v>5.1288250000000009</v>
      </c>
      <c r="I565" s="2">
        <v>5.3863239999999966</v>
      </c>
      <c r="J565" s="2">
        <v>5.2927039999999996</v>
      </c>
      <c r="K565" s="17" t="s">
        <v>48</v>
      </c>
      <c r="L565" s="17" t="s">
        <v>49</v>
      </c>
      <c r="M565" s="17" t="s">
        <v>47</v>
      </c>
      <c r="N565" s="20">
        <f t="shared" si="80"/>
        <v>50</v>
      </c>
      <c r="O565" s="20">
        <f t="shared" si="81"/>
        <v>100</v>
      </c>
      <c r="P565" s="20">
        <f t="shared" si="82"/>
        <v>0</v>
      </c>
      <c r="Q565" s="20">
        <f t="shared" si="83"/>
        <v>0</v>
      </c>
      <c r="R565" s="21">
        <f t="shared" si="84"/>
        <v>52.5</v>
      </c>
      <c r="S565" s="21">
        <f t="shared" si="85"/>
        <v>30</v>
      </c>
      <c r="T565" s="21">
        <f t="shared" si="86"/>
        <v>22.5</v>
      </c>
      <c r="U565" s="21">
        <f t="shared" si="87"/>
        <v>37.5</v>
      </c>
      <c r="V565" s="20">
        <f t="shared" si="88"/>
        <v>35</v>
      </c>
      <c r="W565" s="20">
        <f t="shared" si="89"/>
        <v>35.625</v>
      </c>
    </row>
    <row r="566" spans="1:23" ht="13.5" x14ac:dyDescent="0.25">
      <c r="A566" s="3">
        <v>42828</v>
      </c>
      <c r="B566" s="2">
        <v>4.8994999999999997</v>
      </c>
      <c r="C566" s="2">
        <v>14.41717045490455</v>
      </c>
      <c r="D566" s="2">
        <v>0.12932394216555743</v>
      </c>
      <c r="E566" s="2">
        <v>7.1066622198747043E-2</v>
      </c>
      <c r="F566" s="2">
        <v>4.8960600000000003</v>
      </c>
      <c r="G566" s="2">
        <v>4.9385200000000014</v>
      </c>
      <c r="H566" s="2">
        <v>5.0998400000000013</v>
      </c>
      <c r="I566" s="2">
        <v>5.3739699999999972</v>
      </c>
      <c r="J566" s="2">
        <v>5.2912269999999992</v>
      </c>
      <c r="K566" s="17" t="s">
        <v>48</v>
      </c>
      <c r="L566" s="17" t="s">
        <v>55</v>
      </c>
      <c r="M566" s="17" t="s">
        <v>55</v>
      </c>
      <c r="N566" s="20">
        <f t="shared" si="80"/>
        <v>50</v>
      </c>
      <c r="O566" s="20">
        <f t="shared" si="81"/>
        <v>100</v>
      </c>
      <c r="P566" s="20">
        <f t="shared" si="82"/>
        <v>0</v>
      </c>
      <c r="Q566" s="20">
        <f t="shared" si="83"/>
        <v>16.5</v>
      </c>
      <c r="R566" s="21">
        <f t="shared" si="84"/>
        <v>54.975000000000001</v>
      </c>
      <c r="S566" s="21">
        <f t="shared" si="85"/>
        <v>34.125</v>
      </c>
      <c r="T566" s="21">
        <f t="shared" si="86"/>
        <v>29.925000000000001</v>
      </c>
      <c r="U566" s="21">
        <f t="shared" si="87"/>
        <v>41.625</v>
      </c>
      <c r="V566" s="20">
        <f t="shared" si="88"/>
        <v>39.674999999999997</v>
      </c>
      <c r="W566" s="20">
        <f t="shared" si="89"/>
        <v>40.162499999999994</v>
      </c>
    </row>
    <row r="567" spans="1:23" ht="13.5" x14ac:dyDescent="0.25">
      <c r="A567" s="3">
        <v>42829</v>
      </c>
      <c r="B567" s="2">
        <v>4.8994999999999997</v>
      </c>
      <c r="C567" s="2">
        <v>14.41717045490455</v>
      </c>
      <c r="D567" s="2">
        <v>0.10684540682801114</v>
      </c>
      <c r="E567" s="2">
        <v>6.5299069900047801E-2</v>
      </c>
      <c r="F567" s="2">
        <v>4.8960600000000003</v>
      </c>
      <c r="G567" s="2">
        <v>4.928160000000001</v>
      </c>
      <c r="H567" s="2">
        <v>5.0708550000000008</v>
      </c>
      <c r="I567" s="2">
        <v>5.3587879999999961</v>
      </c>
      <c r="J567" s="2">
        <v>5.2897499999999988</v>
      </c>
      <c r="K567" s="17" t="s">
        <v>48</v>
      </c>
      <c r="L567" s="17" t="s">
        <v>55</v>
      </c>
      <c r="M567" s="17" t="s">
        <v>55</v>
      </c>
      <c r="N567" s="20">
        <f t="shared" si="80"/>
        <v>50</v>
      </c>
      <c r="O567" s="20">
        <f t="shared" si="81"/>
        <v>100</v>
      </c>
      <c r="P567" s="20">
        <f t="shared" si="82"/>
        <v>0</v>
      </c>
      <c r="Q567" s="20">
        <f t="shared" si="83"/>
        <v>16.5</v>
      </c>
      <c r="R567" s="21">
        <f t="shared" si="84"/>
        <v>54.975000000000001</v>
      </c>
      <c r="S567" s="21">
        <f t="shared" si="85"/>
        <v>34.125</v>
      </c>
      <c r="T567" s="21">
        <f t="shared" si="86"/>
        <v>29.925000000000001</v>
      </c>
      <c r="U567" s="21">
        <f t="shared" si="87"/>
        <v>41.625</v>
      </c>
      <c r="V567" s="20">
        <f t="shared" si="88"/>
        <v>39.674999999999997</v>
      </c>
      <c r="W567" s="20">
        <f t="shared" si="89"/>
        <v>40.162499999999994</v>
      </c>
    </row>
    <row r="568" spans="1:23" ht="13.5" x14ac:dyDescent="0.25">
      <c r="A568" s="3">
        <v>42830</v>
      </c>
      <c r="B568" s="2">
        <v>5.0445000000000002</v>
      </c>
      <c r="C568" s="2">
        <v>41.495827964799751</v>
      </c>
      <c r="D568" s="2">
        <v>7.8456293309102421E-2</v>
      </c>
      <c r="E568" s="2">
        <v>5.9743501380845616E-2</v>
      </c>
      <c r="F568" s="2">
        <v>4.9284999999999997</v>
      </c>
      <c r="G568" s="2">
        <v>4.9323000000000006</v>
      </c>
      <c r="H568" s="2">
        <v>5.0539500000000013</v>
      </c>
      <c r="I568" s="2">
        <v>5.3465059999999971</v>
      </c>
      <c r="J568" s="2">
        <v>5.2889979999999994</v>
      </c>
      <c r="K568" s="17" t="s">
        <v>52</v>
      </c>
      <c r="L568" s="17" t="s">
        <v>55</v>
      </c>
      <c r="M568" s="17" t="s">
        <v>53</v>
      </c>
      <c r="N568" s="20">
        <f t="shared" si="80"/>
        <v>50</v>
      </c>
      <c r="O568" s="20">
        <f t="shared" si="81"/>
        <v>100</v>
      </c>
      <c r="P568" s="20">
        <f t="shared" si="82"/>
        <v>0</v>
      </c>
      <c r="Q568" s="20">
        <f t="shared" si="83"/>
        <v>83.5</v>
      </c>
      <c r="R568" s="21">
        <f t="shared" si="84"/>
        <v>65.025000000000006</v>
      </c>
      <c r="S568" s="21">
        <f t="shared" si="85"/>
        <v>50.875</v>
      </c>
      <c r="T568" s="21">
        <f t="shared" si="86"/>
        <v>60.075000000000003</v>
      </c>
      <c r="U568" s="21">
        <f t="shared" si="87"/>
        <v>58.375</v>
      </c>
      <c r="V568" s="20">
        <f t="shared" si="88"/>
        <v>58.658333333333339</v>
      </c>
      <c r="W568" s="20">
        <f t="shared" si="89"/>
        <v>58.587500000000006</v>
      </c>
    </row>
    <row r="569" spans="1:23" ht="13.5" x14ac:dyDescent="0.25">
      <c r="A569" s="3">
        <v>42831</v>
      </c>
      <c r="B569" s="2">
        <v>5.0376000000000003</v>
      </c>
      <c r="C569" s="2">
        <v>40.83372540924438</v>
      </c>
      <c r="D569" s="2">
        <v>5.4820876240906813E-2</v>
      </c>
      <c r="E569" s="2">
        <v>5.3608970158332887E-2</v>
      </c>
      <c r="F569" s="2">
        <v>4.9561200000000003</v>
      </c>
      <c r="G569" s="2">
        <v>4.9361000000000006</v>
      </c>
      <c r="H569" s="2">
        <v>5.0367000000000015</v>
      </c>
      <c r="I569" s="2">
        <v>5.3344999999999967</v>
      </c>
      <c r="J569" s="2">
        <v>5.2882114999999992</v>
      </c>
      <c r="K569" s="17" t="s">
        <v>48</v>
      </c>
      <c r="L569" s="17" t="s">
        <v>55</v>
      </c>
      <c r="M569" s="17" t="s">
        <v>51</v>
      </c>
      <c r="N569" s="20">
        <f t="shared" si="80"/>
        <v>50</v>
      </c>
      <c r="O569" s="20">
        <f t="shared" si="81"/>
        <v>100</v>
      </c>
      <c r="P569" s="20">
        <f t="shared" si="82"/>
        <v>0</v>
      </c>
      <c r="Q569" s="20">
        <f t="shared" si="83"/>
        <v>16.5</v>
      </c>
      <c r="R569" s="21">
        <f t="shared" si="84"/>
        <v>54.975000000000001</v>
      </c>
      <c r="S569" s="21">
        <f t="shared" si="85"/>
        <v>34.125</v>
      </c>
      <c r="T569" s="21">
        <f t="shared" si="86"/>
        <v>29.925000000000001</v>
      </c>
      <c r="U569" s="21">
        <f t="shared" si="87"/>
        <v>41.625</v>
      </c>
      <c r="V569" s="20">
        <f t="shared" si="88"/>
        <v>39.674999999999997</v>
      </c>
      <c r="W569" s="20">
        <f t="shared" si="89"/>
        <v>40.162499999999994</v>
      </c>
    </row>
    <row r="570" spans="1:23" ht="13.5" x14ac:dyDescent="0.25">
      <c r="A570" s="3">
        <v>42832</v>
      </c>
      <c r="B570" s="2">
        <v>4.9858000000000002</v>
      </c>
      <c r="C570" s="2">
        <v>36.168080879888606</v>
      </c>
      <c r="D570" s="2">
        <v>3.9082348609233541E-2</v>
      </c>
      <c r="E570" s="2">
        <v>4.7706052621401984E-2</v>
      </c>
      <c r="F570" s="2">
        <v>4.9733800000000006</v>
      </c>
      <c r="G570" s="2">
        <v>4.9347199999999996</v>
      </c>
      <c r="H570" s="2">
        <v>5.0185850000000007</v>
      </c>
      <c r="I570" s="2">
        <v>5.3238039999999964</v>
      </c>
      <c r="J570" s="2">
        <v>5.2874904999999988</v>
      </c>
      <c r="K570" s="17" t="s">
        <v>48</v>
      </c>
      <c r="L570" s="17" t="s">
        <v>55</v>
      </c>
      <c r="M570" s="17" t="s">
        <v>51</v>
      </c>
      <c r="N570" s="20">
        <f t="shared" si="80"/>
        <v>50</v>
      </c>
      <c r="O570" s="20">
        <f t="shared" si="81"/>
        <v>100</v>
      </c>
      <c r="P570" s="20">
        <f t="shared" si="82"/>
        <v>0</v>
      </c>
      <c r="Q570" s="20">
        <f t="shared" si="83"/>
        <v>16.5</v>
      </c>
      <c r="R570" s="21">
        <f t="shared" si="84"/>
        <v>54.975000000000001</v>
      </c>
      <c r="S570" s="21">
        <f t="shared" si="85"/>
        <v>34.125</v>
      </c>
      <c r="T570" s="21">
        <f t="shared" si="86"/>
        <v>29.925000000000001</v>
      </c>
      <c r="U570" s="21">
        <f t="shared" si="87"/>
        <v>41.625</v>
      </c>
      <c r="V570" s="20">
        <f t="shared" si="88"/>
        <v>39.674999999999997</v>
      </c>
      <c r="W570" s="20">
        <f t="shared" si="89"/>
        <v>40.162499999999994</v>
      </c>
    </row>
    <row r="571" spans="1:23" ht="13.5" x14ac:dyDescent="0.25">
      <c r="A571" s="3">
        <v>42835</v>
      </c>
      <c r="B571" s="2">
        <v>4.9858000000000002</v>
      </c>
      <c r="C571" s="2">
        <v>36.168080879888606</v>
      </c>
      <c r="D571" s="2">
        <v>1.1063475409383905E-2</v>
      </c>
      <c r="E571" s="2">
        <v>4.1604741498745719E-2</v>
      </c>
      <c r="F571" s="2">
        <v>4.9906400000000009</v>
      </c>
      <c r="G571" s="2">
        <v>4.9433499999999997</v>
      </c>
      <c r="H571" s="2">
        <v>5.0056450000000003</v>
      </c>
      <c r="I571" s="2">
        <v>5.3131079999999962</v>
      </c>
      <c r="J571" s="2">
        <v>5.2866074999999988</v>
      </c>
      <c r="K571" s="17" t="s">
        <v>48</v>
      </c>
      <c r="L571" s="17" t="s">
        <v>55</v>
      </c>
      <c r="M571" s="17" t="s">
        <v>51</v>
      </c>
      <c r="N571" s="20">
        <f t="shared" si="80"/>
        <v>50</v>
      </c>
      <c r="O571" s="20">
        <f t="shared" si="81"/>
        <v>100</v>
      </c>
      <c r="P571" s="20">
        <f t="shared" si="82"/>
        <v>0</v>
      </c>
      <c r="Q571" s="20">
        <f t="shared" si="83"/>
        <v>16.5</v>
      </c>
      <c r="R571" s="21">
        <f t="shared" si="84"/>
        <v>54.975000000000001</v>
      </c>
      <c r="S571" s="21">
        <f t="shared" si="85"/>
        <v>34.125</v>
      </c>
      <c r="T571" s="21">
        <f t="shared" si="86"/>
        <v>29.925000000000001</v>
      </c>
      <c r="U571" s="21">
        <f t="shared" si="87"/>
        <v>41.625</v>
      </c>
      <c r="V571" s="20">
        <f t="shared" si="88"/>
        <v>39.674999999999997</v>
      </c>
      <c r="W571" s="20">
        <f t="shared" si="89"/>
        <v>40.162499999999994</v>
      </c>
    </row>
    <row r="572" spans="1:23" ht="13.5" x14ac:dyDescent="0.25">
      <c r="A572" s="3">
        <v>42836</v>
      </c>
      <c r="B572" s="2">
        <v>4.9858000000000002</v>
      </c>
      <c r="C572" s="2">
        <v>36.168080879888606</v>
      </c>
      <c r="D572" s="2">
        <v>-1.1998188498297147E-2</v>
      </c>
      <c r="E572" s="2">
        <v>3.6807629072950661E-2</v>
      </c>
      <c r="F572" s="2">
        <v>5.0079000000000011</v>
      </c>
      <c r="G572" s="2">
        <v>4.9519799999999989</v>
      </c>
      <c r="H572" s="2">
        <v>4.9927049999999999</v>
      </c>
      <c r="I572" s="2">
        <v>5.3024119999999959</v>
      </c>
      <c r="J572" s="2">
        <v>5.2855619999999988</v>
      </c>
      <c r="K572" s="17" t="s">
        <v>48</v>
      </c>
      <c r="L572" s="17" t="s">
        <v>55</v>
      </c>
      <c r="M572" s="17" t="s">
        <v>51</v>
      </c>
      <c r="N572" s="20">
        <f t="shared" si="80"/>
        <v>50</v>
      </c>
      <c r="O572" s="20">
        <f t="shared" si="81"/>
        <v>100</v>
      </c>
      <c r="P572" s="20">
        <f t="shared" si="82"/>
        <v>0</v>
      </c>
      <c r="Q572" s="20">
        <f t="shared" si="83"/>
        <v>16.5</v>
      </c>
      <c r="R572" s="21">
        <f t="shared" si="84"/>
        <v>54.975000000000001</v>
      </c>
      <c r="S572" s="21">
        <f t="shared" si="85"/>
        <v>34.125</v>
      </c>
      <c r="T572" s="21">
        <f t="shared" si="86"/>
        <v>29.925000000000001</v>
      </c>
      <c r="U572" s="21">
        <f t="shared" si="87"/>
        <v>41.625</v>
      </c>
      <c r="V572" s="20">
        <f t="shared" si="88"/>
        <v>39.674999999999997</v>
      </c>
      <c r="W572" s="20">
        <f t="shared" si="89"/>
        <v>40.162499999999994</v>
      </c>
    </row>
    <row r="573" spans="1:23" ht="13.5" x14ac:dyDescent="0.25">
      <c r="A573" s="3">
        <v>42837</v>
      </c>
      <c r="B573" s="2">
        <v>4.9684999999999997</v>
      </c>
      <c r="C573" s="2">
        <v>34.522695136940854</v>
      </c>
      <c r="D573" s="2">
        <v>-3.2277860351912935E-2</v>
      </c>
      <c r="E573" s="2">
        <v>3.2653777270191857E-2</v>
      </c>
      <c r="F573" s="2">
        <v>4.9927000000000001</v>
      </c>
      <c r="G573" s="2">
        <v>4.9605999999999995</v>
      </c>
      <c r="H573" s="2">
        <v>4.9789000000000012</v>
      </c>
      <c r="I573" s="2">
        <v>5.2913699999999979</v>
      </c>
      <c r="J573" s="2">
        <v>5.2844299999999977</v>
      </c>
      <c r="K573" s="17" t="s">
        <v>48</v>
      </c>
      <c r="L573" s="17" t="s">
        <v>55</v>
      </c>
      <c r="M573" s="17" t="s">
        <v>47</v>
      </c>
      <c r="N573" s="20">
        <f t="shared" si="80"/>
        <v>50</v>
      </c>
      <c r="O573" s="20">
        <f t="shared" si="81"/>
        <v>100</v>
      </c>
      <c r="P573" s="20">
        <f t="shared" si="82"/>
        <v>0</v>
      </c>
      <c r="Q573" s="20">
        <f t="shared" si="83"/>
        <v>16.5</v>
      </c>
      <c r="R573" s="21">
        <f t="shared" si="84"/>
        <v>54.975000000000001</v>
      </c>
      <c r="S573" s="21">
        <f t="shared" si="85"/>
        <v>34.125</v>
      </c>
      <c r="T573" s="21">
        <f t="shared" si="86"/>
        <v>29.925000000000001</v>
      </c>
      <c r="U573" s="21">
        <f t="shared" si="87"/>
        <v>41.625</v>
      </c>
      <c r="V573" s="20">
        <f t="shared" si="88"/>
        <v>39.674999999999997</v>
      </c>
      <c r="W573" s="20">
        <f t="shared" si="89"/>
        <v>40.162499999999994</v>
      </c>
    </row>
    <row r="574" spans="1:23" ht="13.5" x14ac:dyDescent="0.25">
      <c r="A574" s="3">
        <v>42838</v>
      </c>
      <c r="B574" s="2">
        <v>4.9581999999999997</v>
      </c>
      <c r="C574" s="2">
        <v>33.544250707732331</v>
      </c>
      <c r="D574" s="2">
        <v>-4.5371872654866863E-2</v>
      </c>
      <c r="E574" s="2">
        <v>2.9091792101115607E-2</v>
      </c>
      <c r="F574" s="2">
        <v>4.9768199999999991</v>
      </c>
      <c r="G574" s="2">
        <v>4.9664699999999993</v>
      </c>
      <c r="H574" s="2">
        <v>4.969755000000001</v>
      </c>
      <c r="I574" s="2">
        <v>5.2801219999999978</v>
      </c>
      <c r="J574" s="2">
        <v>5.2835709999999985</v>
      </c>
      <c r="K574" s="17" t="s">
        <v>48</v>
      </c>
      <c r="L574" s="17" t="s">
        <v>55</v>
      </c>
      <c r="M574" s="17" t="s">
        <v>47</v>
      </c>
      <c r="N574" s="20">
        <f t="shared" si="80"/>
        <v>50</v>
      </c>
      <c r="O574" s="20">
        <f t="shared" si="81"/>
        <v>100</v>
      </c>
      <c r="P574" s="20">
        <f t="shared" si="82"/>
        <v>0</v>
      </c>
      <c r="Q574" s="20">
        <f t="shared" si="83"/>
        <v>16.5</v>
      </c>
      <c r="R574" s="21">
        <f t="shared" si="84"/>
        <v>54.975000000000001</v>
      </c>
      <c r="S574" s="21">
        <f t="shared" si="85"/>
        <v>34.125</v>
      </c>
      <c r="T574" s="21">
        <f t="shared" si="86"/>
        <v>29.925000000000001</v>
      </c>
      <c r="U574" s="21">
        <f t="shared" si="87"/>
        <v>41.625</v>
      </c>
      <c r="V574" s="20">
        <f t="shared" si="88"/>
        <v>39.674999999999997</v>
      </c>
      <c r="W574" s="20">
        <f t="shared" si="89"/>
        <v>40.162499999999994</v>
      </c>
    </row>
    <row r="575" spans="1:23" ht="13.5" x14ac:dyDescent="0.25">
      <c r="A575" s="3">
        <v>42839</v>
      </c>
      <c r="B575" s="2">
        <v>4.9684999999999997</v>
      </c>
      <c r="C575" s="2">
        <v>35.512550980817153</v>
      </c>
      <c r="D575" s="2">
        <v>-5.6545564656840241E-2</v>
      </c>
      <c r="E575" s="2">
        <v>2.2731395971470326E-2</v>
      </c>
      <c r="F575" s="2">
        <v>4.9733599999999996</v>
      </c>
      <c r="G575" s="2">
        <v>4.9733700000000001</v>
      </c>
      <c r="H575" s="2">
        <v>4.9628500000000013</v>
      </c>
      <c r="I575" s="2">
        <v>5.269079999999998</v>
      </c>
      <c r="J575" s="2">
        <v>5.2827634999999979</v>
      </c>
      <c r="K575" s="17" t="s">
        <v>52</v>
      </c>
      <c r="L575" s="17" t="s">
        <v>55</v>
      </c>
      <c r="M575" s="17" t="s">
        <v>54</v>
      </c>
      <c r="N575" s="20">
        <f t="shared" si="80"/>
        <v>50</v>
      </c>
      <c r="O575" s="20">
        <f t="shared" si="81"/>
        <v>100</v>
      </c>
      <c r="P575" s="20">
        <f t="shared" si="82"/>
        <v>0</v>
      </c>
      <c r="Q575" s="20">
        <f t="shared" si="83"/>
        <v>66.5</v>
      </c>
      <c r="R575" s="21">
        <f t="shared" si="84"/>
        <v>62.475000000000001</v>
      </c>
      <c r="S575" s="21">
        <f t="shared" si="85"/>
        <v>46.625</v>
      </c>
      <c r="T575" s="21">
        <f t="shared" si="86"/>
        <v>52.424999999999997</v>
      </c>
      <c r="U575" s="21">
        <f t="shared" si="87"/>
        <v>54.125</v>
      </c>
      <c r="V575" s="20">
        <f t="shared" si="88"/>
        <v>53.841666666666661</v>
      </c>
      <c r="W575" s="20">
        <f t="shared" si="89"/>
        <v>53.912499999999994</v>
      </c>
    </row>
    <row r="576" spans="1:23" ht="13.5" x14ac:dyDescent="0.25">
      <c r="A576" s="3">
        <v>42842</v>
      </c>
      <c r="B576" s="2">
        <v>4.9927000000000001</v>
      </c>
      <c r="C576" s="2">
        <v>40.008403322522341</v>
      </c>
      <c r="D576" s="2">
        <v>-6.7234405232097672E-2</v>
      </c>
      <c r="E576" s="2">
        <v>1.7666600299611618E-2</v>
      </c>
      <c r="F576" s="2">
        <v>4.9747399999999997</v>
      </c>
      <c r="G576" s="2">
        <v>4.9826899999999998</v>
      </c>
      <c r="H576" s="2">
        <v>4.960605000000001</v>
      </c>
      <c r="I576" s="2">
        <v>5.2585219999999984</v>
      </c>
      <c r="J576" s="2">
        <v>5.2820934999999976</v>
      </c>
      <c r="K576" s="17" t="s">
        <v>52</v>
      </c>
      <c r="L576" s="17" t="s">
        <v>55</v>
      </c>
      <c r="M576" s="17" t="s">
        <v>53</v>
      </c>
      <c r="N576" s="20">
        <f t="shared" si="80"/>
        <v>50</v>
      </c>
      <c r="O576" s="20">
        <f t="shared" si="81"/>
        <v>100</v>
      </c>
      <c r="P576" s="20">
        <f t="shared" si="82"/>
        <v>0</v>
      </c>
      <c r="Q576" s="20">
        <f t="shared" si="83"/>
        <v>83.5</v>
      </c>
      <c r="R576" s="21">
        <f t="shared" si="84"/>
        <v>65.025000000000006</v>
      </c>
      <c r="S576" s="21">
        <f t="shared" si="85"/>
        <v>50.875</v>
      </c>
      <c r="T576" s="21">
        <f t="shared" si="86"/>
        <v>60.075000000000003</v>
      </c>
      <c r="U576" s="21">
        <f t="shared" si="87"/>
        <v>58.375</v>
      </c>
      <c r="V576" s="20">
        <f t="shared" si="88"/>
        <v>58.658333333333339</v>
      </c>
      <c r="W576" s="20">
        <f t="shared" si="89"/>
        <v>58.587500000000006</v>
      </c>
    </row>
    <row r="577" spans="1:23" ht="13.5" x14ac:dyDescent="0.25">
      <c r="A577" s="3">
        <v>42843</v>
      </c>
      <c r="B577" s="2">
        <v>5.0030999999999999</v>
      </c>
      <c r="C577" s="2">
        <v>41.883563934673909</v>
      </c>
      <c r="D577" s="2">
        <v>-7.6675127560494438E-2</v>
      </c>
      <c r="E577" s="2">
        <v>1.3639101097370054E-2</v>
      </c>
      <c r="F577" s="2">
        <v>4.9781999999999993</v>
      </c>
      <c r="G577" s="2">
        <v>4.9930499999999993</v>
      </c>
      <c r="H577" s="2">
        <v>4.960605000000001</v>
      </c>
      <c r="I577" s="2">
        <v>5.2481719999999985</v>
      </c>
      <c r="J577" s="2">
        <v>5.2818489999999976</v>
      </c>
      <c r="K577" s="17" t="s">
        <v>52</v>
      </c>
      <c r="L577" s="17" t="s">
        <v>55</v>
      </c>
      <c r="M577" s="17" t="s">
        <v>53</v>
      </c>
      <c r="N577" s="20">
        <f t="shared" si="80"/>
        <v>50</v>
      </c>
      <c r="O577" s="20">
        <f t="shared" si="81"/>
        <v>100</v>
      </c>
      <c r="P577" s="20">
        <f t="shared" si="82"/>
        <v>0</v>
      </c>
      <c r="Q577" s="20">
        <f t="shared" si="83"/>
        <v>83.5</v>
      </c>
      <c r="R577" s="21">
        <f t="shared" si="84"/>
        <v>65.025000000000006</v>
      </c>
      <c r="S577" s="21">
        <f t="shared" si="85"/>
        <v>50.875</v>
      </c>
      <c r="T577" s="21">
        <f t="shared" si="86"/>
        <v>60.075000000000003</v>
      </c>
      <c r="U577" s="21">
        <f t="shared" si="87"/>
        <v>58.375</v>
      </c>
      <c r="V577" s="20">
        <f t="shared" si="88"/>
        <v>58.658333333333339</v>
      </c>
      <c r="W577" s="20">
        <f t="shared" si="89"/>
        <v>58.587500000000006</v>
      </c>
    </row>
    <row r="578" spans="1:23" ht="13.5" x14ac:dyDescent="0.25">
      <c r="A578" s="3">
        <v>42844</v>
      </c>
      <c r="B578" s="2">
        <v>5.0445000000000002</v>
      </c>
      <c r="C578" s="2">
        <v>48.750867629324816</v>
      </c>
      <c r="D578" s="2">
        <v>-6.5137515395443657E-2</v>
      </c>
      <c r="E578" s="2">
        <v>7.992570350282566E-3</v>
      </c>
      <c r="F578" s="2">
        <v>4.9933999999999994</v>
      </c>
      <c r="G578" s="2">
        <v>4.9930499999999993</v>
      </c>
      <c r="H578" s="2">
        <v>4.9626750000000008</v>
      </c>
      <c r="I578" s="2">
        <v>5.2365799999999991</v>
      </c>
      <c r="J578" s="2">
        <v>5.2818114999999981</v>
      </c>
      <c r="K578" s="17" t="s">
        <v>52</v>
      </c>
      <c r="L578" s="17" t="s">
        <v>50</v>
      </c>
      <c r="M578" s="17" t="s">
        <v>53</v>
      </c>
      <c r="N578" s="20">
        <f t="shared" ref="N578:N641" si="90">IF(D578&lt;30,50, IF(D578&gt;70, 0, 25))</f>
        <v>50</v>
      </c>
      <c r="O578" s="20">
        <f t="shared" ref="O578:O641" si="91">IF(F578-E578&gt;0.02, 100, IF(F578-E578&lt;0,0,45))</f>
        <v>100</v>
      </c>
      <c r="P578" s="20">
        <f t="shared" ref="P578:P641" si="92">IF(G578-J578&gt;10,100,IF(G578-J578&gt;5,75, IF(G578-J578&gt;0,50,0)))</f>
        <v>0</v>
      </c>
      <c r="Q578" s="20">
        <f t="shared" ref="Q578:Q641" si="93">IF(M578="confirmed bullish", 34, IF(M578="bullish divergence",17, 0))+IF(K578="bullish",33,IF(K578="bearish",0,16.5))+IF(L578="strong",33,IF(L578="weak",0,16.5))</f>
        <v>100</v>
      </c>
      <c r="R578" s="21">
        <f t="shared" si="84"/>
        <v>67.5</v>
      </c>
      <c r="S578" s="21">
        <f t="shared" si="85"/>
        <v>55</v>
      </c>
      <c r="T578" s="21">
        <f t="shared" si="86"/>
        <v>67.5</v>
      </c>
      <c r="U578" s="21">
        <f t="shared" si="87"/>
        <v>62.5</v>
      </c>
      <c r="V578" s="20">
        <f t="shared" si="88"/>
        <v>63.333333333333336</v>
      </c>
      <c r="W578" s="20">
        <f t="shared" si="89"/>
        <v>63.125</v>
      </c>
    </row>
    <row r="579" spans="1:23" ht="13.5" x14ac:dyDescent="0.25">
      <c r="A579" s="3">
        <v>42845</v>
      </c>
      <c r="B579" s="2">
        <v>5.0445000000000002</v>
      </c>
      <c r="C579" s="2">
        <v>48.750867629324816</v>
      </c>
      <c r="D579" s="2">
        <v>-5.6417306258774502E-2</v>
      </c>
      <c r="E579" s="2">
        <v>3.5106982060442672E-3</v>
      </c>
      <c r="F579" s="2">
        <v>5.0106599999999997</v>
      </c>
      <c r="G579" s="2">
        <v>4.9937399999999998</v>
      </c>
      <c r="H579" s="2">
        <v>4.9649200000000011</v>
      </c>
      <c r="I579" s="2">
        <v>5.2249879999999997</v>
      </c>
      <c r="J579" s="2">
        <v>5.2817089999999975</v>
      </c>
      <c r="K579" s="17" t="s">
        <v>52</v>
      </c>
      <c r="L579" s="17" t="s">
        <v>50</v>
      </c>
      <c r="M579" s="17" t="s">
        <v>53</v>
      </c>
      <c r="N579" s="20">
        <f t="shared" si="90"/>
        <v>50</v>
      </c>
      <c r="O579" s="20">
        <f t="shared" si="91"/>
        <v>100</v>
      </c>
      <c r="P579" s="20">
        <f t="shared" si="92"/>
        <v>0</v>
      </c>
      <c r="Q579" s="20">
        <f t="shared" si="93"/>
        <v>100</v>
      </c>
      <c r="R579" s="21">
        <f t="shared" ref="R579:R642" si="94">0.35*N579+O579*0.35+P579*0.15+Q579*0.15</f>
        <v>67.5</v>
      </c>
      <c r="S579" s="21">
        <f t="shared" ref="S579:S642" si="95">N579*0.2+O579*0.2+P579*0.35+Q579*0.25</f>
        <v>55</v>
      </c>
      <c r="T579" s="21">
        <f t="shared" ref="T579:T642" si="96">N579*0.15+O579*0.15+P579*0.25+Q579*0.45</f>
        <v>67.5</v>
      </c>
      <c r="U579" s="21">
        <f t="shared" ref="U579:U642" si="97">0.25*SUM(N579:Q579)</f>
        <v>62.5</v>
      </c>
      <c r="V579" s="20">
        <f t="shared" ref="V579:V642" si="98">SUM(R579:T579)/3</f>
        <v>63.333333333333336</v>
      </c>
      <c r="W579" s="20">
        <f t="shared" ref="W579:W642" si="99">SUM(R579:U579)/4</f>
        <v>63.125</v>
      </c>
    </row>
    <row r="580" spans="1:23" ht="13.5" x14ac:dyDescent="0.25">
      <c r="A580" s="3">
        <v>42846</v>
      </c>
      <c r="B580" s="2">
        <v>5.0514000000000001</v>
      </c>
      <c r="C580" s="2">
        <v>49.895283844147485</v>
      </c>
      <c r="D580" s="2">
        <v>-5.7501275667267038E-2</v>
      </c>
      <c r="E580" s="2">
        <v>-9.5908624156720119E-4</v>
      </c>
      <c r="F580" s="2">
        <v>5.0272399999999999</v>
      </c>
      <c r="G580" s="2">
        <v>5.0003000000000002</v>
      </c>
      <c r="H580" s="2">
        <v>4.9675099999999999</v>
      </c>
      <c r="I580" s="2">
        <v>5.2121539999999991</v>
      </c>
      <c r="J580" s="2">
        <v>5.2816409999999969</v>
      </c>
      <c r="K580" s="17" t="s">
        <v>52</v>
      </c>
      <c r="L580" s="17" t="s">
        <v>50</v>
      </c>
      <c r="M580" s="17" t="s">
        <v>53</v>
      </c>
      <c r="N580" s="20">
        <f t="shared" si="90"/>
        <v>50</v>
      </c>
      <c r="O580" s="20">
        <f t="shared" si="91"/>
        <v>100</v>
      </c>
      <c r="P580" s="20">
        <f t="shared" si="92"/>
        <v>0</v>
      </c>
      <c r="Q580" s="20">
        <f t="shared" si="93"/>
        <v>100</v>
      </c>
      <c r="R580" s="21">
        <f t="shared" si="94"/>
        <v>67.5</v>
      </c>
      <c r="S580" s="21">
        <f t="shared" si="95"/>
        <v>55</v>
      </c>
      <c r="T580" s="21">
        <f t="shared" si="96"/>
        <v>67.5</v>
      </c>
      <c r="U580" s="21">
        <f t="shared" si="97"/>
        <v>62.5</v>
      </c>
      <c r="V580" s="20">
        <f t="shared" si="98"/>
        <v>63.333333333333336</v>
      </c>
      <c r="W580" s="20">
        <f t="shared" si="99"/>
        <v>63.125</v>
      </c>
    </row>
    <row r="581" spans="1:23" ht="13.5" x14ac:dyDescent="0.25">
      <c r="A581" s="3">
        <v>42849</v>
      </c>
      <c r="B581" s="2">
        <v>5.0514000000000001</v>
      </c>
      <c r="C581" s="2">
        <v>49.895283844147485</v>
      </c>
      <c r="D581" s="2">
        <v>-5.8442832603638806E-2</v>
      </c>
      <c r="E581" s="2">
        <v>-4.1192678513234104E-3</v>
      </c>
      <c r="F581" s="2">
        <v>5.0389800000000005</v>
      </c>
      <c r="G581" s="2">
        <v>5.0068600000000005</v>
      </c>
      <c r="H581" s="2">
        <v>4.9751050000000001</v>
      </c>
      <c r="I581" s="2">
        <v>5.1993199999999993</v>
      </c>
      <c r="J581" s="2">
        <v>5.281556499999998</v>
      </c>
      <c r="K581" s="17" t="s">
        <v>52</v>
      </c>
      <c r="L581" s="17" t="s">
        <v>55</v>
      </c>
      <c r="M581" s="17" t="s">
        <v>53</v>
      </c>
      <c r="N581" s="20">
        <f t="shared" si="90"/>
        <v>50</v>
      </c>
      <c r="O581" s="20">
        <f t="shared" si="91"/>
        <v>100</v>
      </c>
      <c r="P581" s="20">
        <f t="shared" si="92"/>
        <v>0</v>
      </c>
      <c r="Q581" s="20">
        <f t="shared" si="93"/>
        <v>83.5</v>
      </c>
      <c r="R581" s="21">
        <f t="shared" si="94"/>
        <v>65.025000000000006</v>
      </c>
      <c r="S581" s="21">
        <f t="shared" si="95"/>
        <v>50.875</v>
      </c>
      <c r="T581" s="21">
        <f t="shared" si="96"/>
        <v>60.075000000000003</v>
      </c>
      <c r="U581" s="21">
        <f t="shared" si="97"/>
        <v>58.375</v>
      </c>
      <c r="V581" s="20">
        <f t="shared" si="98"/>
        <v>58.658333333333339</v>
      </c>
      <c r="W581" s="20">
        <f t="shared" si="99"/>
        <v>58.587500000000006</v>
      </c>
    </row>
    <row r="582" spans="1:23" ht="13.5" x14ac:dyDescent="0.25">
      <c r="A582" s="3">
        <v>42850</v>
      </c>
      <c r="B582" s="2">
        <v>5.0617000000000001</v>
      </c>
      <c r="C582" s="2">
        <v>51.760204850357525</v>
      </c>
      <c r="D582" s="2">
        <v>-6.002504578622414E-2</v>
      </c>
      <c r="E582" s="2">
        <v>-6.1363287196871449E-3</v>
      </c>
      <c r="F582" s="2">
        <v>5.0507000000000009</v>
      </c>
      <c r="G582" s="2">
        <v>5.0144500000000001</v>
      </c>
      <c r="H582" s="2">
        <v>4.9832149999999995</v>
      </c>
      <c r="I582" s="2">
        <v>5.1900719999999989</v>
      </c>
      <c r="J582" s="2">
        <v>5.2815219999999981</v>
      </c>
      <c r="K582" s="17" t="s">
        <v>52</v>
      </c>
      <c r="L582" s="17" t="s">
        <v>50</v>
      </c>
      <c r="M582" s="17" t="s">
        <v>53</v>
      </c>
      <c r="N582" s="20">
        <f t="shared" si="90"/>
        <v>50</v>
      </c>
      <c r="O582" s="20">
        <f t="shared" si="91"/>
        <v>100</v>
      </c>
      <c r="P582" s="20">
        <f t="shared" si="92"/>
        <v>0</v>
      </c>
      <c r="Q582" s="20">
        <f t="shared" si="93"/>
        <v>100</v>
      </c>
      <c r="R582" s="21">
        <f t="shared" si="94"/>
        <v>67.5</v>
      </c>
      <c r="S582" s="21">
        <f t="shared" si="95"/>
        <v>55</v>
      </c>
      <c r="T582" s="21">
        <f t="shared" si="96"/>
        <v>67.5</v>
      </c>
      <c r="U582" s="21">
        <f t="shared" si="97"/>
        <v>62.5</v>
      </c>
      <c r="V582" s="20">
        <f t="shared" si="98"/>
        <v>63.333333333333336</v>
      </c>
      <c r="W582" s="20">
        <f t="shared" si="99"/>
        <v>63.125</v>
      </c>
    </row>
    <row r="583" spans="1:23" ht="13.5" x14ac:dyDescent="0.25">
      <c r="A583" s="3">
        <v>42851</v>
      </c>
      <c r="B583" s="2">
        <v>5.0479000000000003</v>
      </c>
      <c r="C583" s="2">
        <v>49.122138899983689</v>
      </c>
      <c r="D583" s="2">
        <v>-6.3084898897524333E-2</v>
      </c>
      <c r="E583" s="2">
        <v>-1.0191596009532393E-2</v>
      </c>
      <c r="F583" s="2">
        <v>5.05138</v>
      </c>
      <c r="G583" s="2">
        <v>5.0223899999999997</v>
      </c>
      <c r="H583" s="2">
        <v>4.9914949999999996</v>
      </c>
      <c r="I583" s="2">
        <v>5.1772359999999988</v>
      </c>
      <c r="J583" s="2">
        <v>5.2814184999999974</v>
      </c>
      <c r="K583" s="17" t="s">
        <v>48</v>
      </c>
      <c r="L583" s="17" t="s">
        <v>49</v>
      </c>
      <c r="M583" s="17" t="s">
        <v>51</v>
      </c>
      <c r="N583" s="20">
        <f t="shared" si="90"/>
        <v>50</v>
      </c>
      <c r="O583" s="20">
        <f t="shared" si="91"/>
        <v>100</v>
      </c>
      <c r="P583" s="20">
        <f t="shared" si="92"/>
        <v>0</v>
      </c>
      <c r="Q583" s="20">
        <f t="shared" si="93"/>
        <v>0</v>
      </c>
      <c r="R583" s="21">
        <f t="shared" si="94"/>
        <v>52.5</v>
      </c>
      <c r="S583" s="21">
        <f t="shared" si="95"/>
        <v>30</v>
      </c>
      <c r="T583" s="21">
        <f t="shared" si="96"/>
        <v>22.5</v>
      </c>
      <c r="U583" s="21">
        <f t="shared" si="97"/>
        <v>37.5</v>
      </c>
      <c r="V583" s="20">
        <f t="shared" si="98"/>
        <v>35</v>
      </c>
      <c r="W583" s="20">
        <f t="shared" si="99"/>
        <v>35.625</v>
      </c>
    </row>
    <row r="584" spans="1:23" ht="13.5" x14ac:dyDescent="0.25">
      <c r="A584" s="3">
        <v>42852</v>
      </c>
      <c r="B584" s="2">
        <v>4.9996</v>
      </c>
      <c r="C584" s="2">
        <v>41.206161431736192</v>
      </c>
      <c r="D584" s="2">
        <v>-6.367498439614927E-2</v>
      </c>
      <c r="E584" s="2">
        <v>-1.5660752808736994E-2</v>
      </c>
      <c r="F584" s="2">
        <v>5.0424000000000007</v>
      </c>
      <c r="G584" s="2">
        <v>5.0265300000000002</v>
      </c>
      <c r="H584" s="2">
        <v>4.9964999999999993</v>
      </c>
      <c r="I584" s="2">
        <v>5.1664699999999995</v>
      </c>
      <c r="J584" s="2">
        <v>5.2812284999999983</v>
      </c>
      <c r="K584" s="17" t="s">
        <v>48</v>
      </c>
      <c r="L584" s="17" t="s">
        <v>49</v>
      </c>
      <c r="M584" s="17" t="s">
        <v>47</v>
      </c>
      <c r="N584" s="20">
        <f t="shared" si="90"/>
        <v>50</v>
      </c>
      <c r="O584" s="20">
        <f t="shared" si="91"/>
        <v>100</v>
      </c>
      <c r="P584" s="20">
        <f t="shared" si="92"/>
        <v>0</v>
      </c>
      <c r="Q584" s="20">
        <f t="shared" si="93"/>
        <v>0</v>
      </c>
      <c r="R584" s="21">
        <f t="shared" si="94"/>
        <v>52.5</v>
      </c>
      <c r="S584" s="21">
        <f t="shared" si="95"/>
        <v>30</v>
      </c>
      <c r="T584" s="21">
        <f t="shared" si="96"/>
        <v>22.5</v>
      </c>
      <c r="U584" s="21">
        <f t="shared" si="97"/>
        <v>37.5</v>
      </c>
      <c r="V584" s="20">
        <f t="shared" si="98"/>
        <v>35</v>
      </c>
      <c r="W584" s="20">
        <f t="shared" si="99"/>
        <v>35.625</v>
      </c>
    </row>
    <row r="585" spans="1:23" ht="13.5" x14ac:dyDescent="0.25">
      <c r="A585" s="3">
        <v>42853</v>
      </c>
      <c r="B585" s="2">
        <v>4.9340000000000002</v>
      </c>
      <c r="C585" s="2">
        <v>33.346278968558849</v>
      </c>
      <c r="D585" s="2">
        <v>-5.743958147460404E-2</v>
      </c>
      <c r="E585" s="2">
        <v>-2.0225905632747111E-2</v>
      </c>
      <c r="F585" s="2">
        <v>5.0189199999999996</v>
      </c>
      <c r="G585" s="2">
        <v>5.0230799999999993</v>
      </c>
      <c r="H585" s="2">
        <v>4.9982249999999997</v>
      </c>
      <c r="I585" s="2">
        <v>5.1543919999999988</v>
      </c>
      <c r="J585" s="2">
        <v>5.2807104999999988</v>
      </c>
      <c r="K585" s="17" t="s">
        <v>48</v>
      </c>
      <c r="L585" s="17" t="s">
        <v>49</v>
      </c>
      <c r="M585" s="17" t="s">
        <v>47</v>
      </c>
      <c r="N585" s="20">
        <f t="shared" si="90"/>
        <v>50</v>
      </c>
      <c r="O585" s="20">
        <f t="shared" si="91"/>
        <v>100</v>
      </c>
      <c r="P585" s="20">
        <f t="shared" si="92"/>
        <v>0</v>
      </c>
      <c r="Q585" s="20">
        <f t="shared" si="93"/>
        <v>0</v>
      </c>
      <c r="R585" s="21">
        <f t="shared" si="94"/>
        <v>52.5</v>
      </c>
      <c r="S585" s="21">
        <f t="shared" si="95"/>
        <v>30</v>
      </c>
      <c r="T585" s="21">
        <f t="shared" si="96"/>
        <v>22.5</v>
      </c>
      <c r="U585" s="21">
        <f t="shared" si="97"/>
        <v>37.5</v>
      </c>
      <c r="V585" s="20">
        <f t="shared" si="98"/>
        <v>35</v>
      </c>
      <c r="W585" s="20">
        <f t="shared" si="99"/>
        <v>35.625</v>
      </c>
    </row>
    <row r="586" spans="1:23" ht="13.5" x14ac:dyDescent="0.25">
      <c r="A586" s="3">
        <v>42857</v>
      </c>
      <c r="B586" s="2">
        <v>4.9029999999999996</v>
      </c>
      <c r="C586" s="2">
        <v>30.395691721292494</v>
      </c>
      <c r="D586" s="2">
        <v>-4.5487176547756469E-2</v>
      </c>
      <c r="E586" s="2">
        <v>-2.5402624237353372E-2</v>
      </c>
      <c r="F586" s="2">
        <v>4.9892400000000006</v>
      </c>
      <c r="G586" s="2">
        <v>5.0141099999999996</v>
      </c>
      <c r="H586" s="2">
        <v>4.9984000000000002</v>
      </c>
      <c r="I586" s="2">
        <v>5.1419699999999997</v>
      </c>
      <c r="J586" s="2">
        <v>5.2800374999999988</v>
      </c>
      <c r="K586" s="17" t="s">
        <v>48</v>
      </c>
      <c r="L586" s="17" t="s">
        <v>49</v>
      </c>
      <c r="M586" s="17" t="s">
        <v>47</v>
      </c>
      <c r="N586" s="20">
        <f t="shared" si="90"/>
        <v>50</v>
      </c>
      <c r="O586" s="20">
        <f t="shared" si="91"/>
        <v>100</v>
      </c>
      <c r="P586" s="20">
        <f t="shared" si="92"/>
        <v>0</v>
      </c>
      <c r="Q586" s="20">
        <f t="shared" si="93"/>
        <v>0</v>
      </c>
      <c r="R586" s="21">
        <f t="shared" si="94"/>
        <v>52.5</v>
      </c>
      <c r="S586" s="21">
        <f t="shared" si="95"/>
        <v>30</v>
      </c>
      <c r="T586" s="21">
        <f t="shared" si="96"/>
        <v>22.5</v>
      </c>
      <c r="U586" s="21">
        <f t="shared" si="97"/>
        <v>37.5</v>
      </c>
      <c r="V586" s="20">
        <f t="shared" si="98"/>
        <v>35</v>
      </c>
      <c r="W586" s="20">
        <f t="shared" si="99"/>
        <v>35.625</v>
      </c>
    </row>
    <row r="587" spans="1:23" ht="13.5" x14ac:dyDescent="0.25">
      <c r="A587" s="3">
        <v>42858</v>
      </c>
      <c r="B587" s="2">
        <v>4.9029999999999996</v>
      </c>
      <c r="C587" s="2">
        <v>30.395691721292494</v>
      </c>
      <c r="D587" s="2">
        <v>-3.2982162128742054E-2</v>
      </c>
      <c r="E587" s="2">
        <v>-3.096022816964197E-2</v>
      </c>
      <c r="F587" s="2">
        <v>4.9574999999999996</v>
      </c>
      <c r="G587" s="2">
        <v>5.0040999999999993</v>
      </c>
      <c r="H587" s="2">
        <v>4.9985750000000007</v>
      </c>
      <c r="I587" s="2">
        <v>5.1296179999999989</v>
      </c>
      <c r="J587" s="2">
        <v>5.2795369999999977</v>
      </c>
      <c r="K587" s="17" t="s">
        <v>48</v>
      </c>
      <c r="L587" s="17" t="s">
        <v>49</v>
      </c>
      <c r="M587" s="17" t="s">
        <v>47</v>
      </c>
      <c r="N587" s="20">
        <f t="shared" si="90"/>
        <v>50</v>
      </c>
      <c r="O587" s="20">
        <f t="shared" si="91"/>
        <v>100</v>
      </c>
      <c r="P587" s="20">
        <f t="shared" si="92"/>
        <v>0</v>
      </c>
      <c r="Q587" s="20">
        <f t="shared" si="93"/>
        <v>0</v>
      </c>
      <c r="R587" s="21">
        <f t="shared" si="94"/>
        <v>52.5</v>
      </c>
      <c r="S587" s="21">
        <f t="shared" si="95"/>
        <v>30</v>
      </c>
      <c r="T587" s="21">
        <f t="shared" si="96"/>
        <v>22.5</v>
      </c>
      <c r="U587" s="21">
        <f t="shared" si="97"/>
        <v>37.5</v>
      </c>
      <c r="V587" s="20">
        <f t="shared" si="98"/>
        <v>35</v>
      </c>
      <c r="W587" s="20">
        <f t="shared" si="99"/>
        <v>35.625</v>
      </c>
    </row>
    <row r="588" spans="1:23" ht="13.5" x14ac:dyDescent="0.25">
      <c r="A588" s="3">
        <v>42859</v>
      </c>
      <c r="B588" s="2">
        <v>5.0376000000000003</v>
      </c>
      <c r="C588" s="2">
        <v>51.849849276240214</v>
      </c>
      <c r="D588" s="2">
        <v>-2.5269319924343669E-2</v>
      </c>
      <c r="E588" s="2">
        <v>-3.6721497848939876E-2</v>
      </c>
      <c r="F588" s="2">
        <v>4.9554400000000003</v>
      </c>
      <c r="G588" s="2">
        <v>5.0034099999999997</v>
      </c>
      <c r="H588" s="2">
        <v>4.9982300000000004</v>
      </c>
      <c r="I588" s="2">
        <v>5.1198879999999996</v>
      </c>
      <c r="J588" s="2">
        <v>5.2797269999999976</v>
      </c>
      <c r="K588" s="17" t="s">
        <v>48</v>
      </c>
      <c r="L588" s="17" t="s">
        <v>49</v>
      </c>
      <c r="M588" s="17" t="s">
        <v>47</v>
      </c>
      <c r="N588" s="20">
        <f t="shared" si="90"/>
        <v>50</v>
      </c>
      <c r="O588" s="20">
        <f t="shared" si="91"/>
        <v>100</v>
      </c>
      <c r="P588" s="20">
        <f t="shared" si="92"/>
        <v>0</v>
      </c>
      <c r="Q588" s="20">
        <f t="shared" si="93"/>
        <v>0</v>
      </c>
      <c r="R588" s="21">
        <f t="shared" si="94"/>
        <v>52.5</v>
      </c>
      <c r="S588" s="21">
        <f t="shared" si="95"/>
        <v>30</v>
      </c>
      <c r="T588" s="21">
        <f t="shared" si="96"/>
        <v>22.5</v>
      </c>
      <c r="U588" s="21">
        <f t="shared" si="97"/>
        <v>37.5</v>
      </c>
      <c r="V588" s="20">
        <f t="shared" si="98"/>
        <v>35</v>
      </c>
      <c r="W588" s="20">
        <f t="shared" si="99"/>
        <v>35.625</v>
      </c>
    </row>
    <row r="589" spans="1:23" ht="13.5" x14ac:dyDescent="0.25">
      <c r="A589" s="3">
        <v>42860</v>
      </c>
      <c r="B589" s="2">
        <v>5.0376000000000003</v>
      </c>
      <c r="C589" s="2">
        <v>51.849849276240214</v>
      </c>
      <c r="D589" s="2">
        <v>-1.8859892898968056E-2</v>
      </c>
      <c r="E589" s="2">
        <v>-4.2197473807337023E-2</v>
      </c>
      <c r="F589" s="2">
        <v>4.9630400000000003</v>
      </c>
      <c r="G589" s="2">
        <v>5.0027200000000001</v>
      </c>
      <c r="H589" s="2">
        <v>4.9982300000000004</v>
      </c>
      <c r="I589" s="2">
        <v>5.1101580000000002</v>
      </c>
      <c r="J589" s="2">
        <v>5.2798994999999982</v>
      </c>
      <c r="K589" s="17" t="s">
        <v>48</v>
      </c>
      <c r="L589" s="17" t="s">
        <v>49</v>
      </c>
      <c r="M589" s="17" t="s">
        <v>51</v>
      </c>
      <c r="N589" s="20">
        <f t="shared" si="90"/>
        <v>50</v>
      </c>
      <c r="O589" s="20">
        <f t="shared" si="91"/>
        <v>100</v>
      </c>
      <c r="P589" s="20">
        <f t="shared" si="92"/>
        <v>0</v>
      </c>
      <c r="Q589" s="20">
        <f t="shared" si="93"/>
        <v>0</v>
      </c>
      <c r="R589" s="21">
        <f t="shared" si="94"/>
        <v>52.5</v>
      </c>
      <c r="S589" s="21">
        <f t="shared" si="95"/>
        <v>30</v>
      </c>
      <c r="T589" s="21">
        <f t="shared" si="96"/>
        <v>22.5</v>
      </c>
      <c r="U589" s="21">
        <f t="shared" si="97"/>
        <v>37.5</v>
      </c>
      <c r="V589" s="20">
        <f t="shared" si="98"/>
        <v>35</v>
      </c>
      <c r="W589" s="20">
        <f t="shared" si="99"/>
        <v>35.625</v>
      </c>
    </row>
    <row r="590" spans="1:23" ht="13.5" x14ac:dyDescent="0.25">
      <c r="A590" s="3">
        <v>42863</v>
      </c>
      <c r="B590" s="2">
        <v>4.9029999999999996</v>
      </c>
      <c r="C590" s="2">
        <v>38.195826510593861</v>
      </c>
      <c r="D590" s="2">
        <v>-2.5127931736843578E-3</v>
      </c>
      <c r="E590" s="2">
        <v>-4.7260684650980399E-2</v>
      </c>
      <c r="F590" s="2">
        <v>4.9568399999999997</v>
      </c>
      <c r="G590" s="2">
        <v>4.9878799999999988</v>
      </c>
      <c r="H590" s="2">
        <v>4.9940900000000008</v>
      </c>
      <c r="I590" s="2">
        <v>5.0978060000000003</v>
      </c>
      <c r="J590" s="2">
        <v>5.2798304999999983</v>
      </c>
      <c r="K590" s="17" t="s">
        <v>48</v>
      </c>
      <c r="L590" s="17" t="s">
        <v>49</v>
      </c>
      <c r="M590" s="17" t="s">
        <v>47</v>
      </c>
      <c r="N590" s="20">
        <f t="shared" si="90"/>
        <v>50</v>
      </c>
      <c r="O590" s="20">
        <f t="shared" si="91"/>
        <v>100</v>
      </c>
      <c r="P590" s="20">
        <f t="shared" si="92"/>
        <v>0</v>
      </c>
      <c r="Q590" s="20">
        <f t="shared" si="93"/>
        <v>0</v>
      </c>
      <c r="R590" s="21">
        <f t="shared" si="94"/>
        <v>52.5</v>
      </c>
      <c r="S590" s="21">
        <f t="shared" si="95"/>
        <v>30</v>
      </c>
      <c r="T590" s="21">
        <f t="shared" si="96"/>
        <v>22.5</v>
      </c>
      <c r="U590" s="21">
        <f t="shared" si="97"/>
        <v>37.5</v>
      </c>
      <c r="V590" s="20">
        <f t="shared" si="98"/>
        <v>35</v>
      </c>
      <c r="W590" s="20">
        <f t="shared" si="99"/>
        <v>35.625</v>
      </c>
    </row>
    <row r="591" spans="1:23" ht="13.5" x14ac:dyDescent="0.25">
      <c r="A591" s="3">
        <v>42864</v>
      </c>
      <c r="B591" s="2">
        <v>4.8994999999999997</v>
      </c>
      <c r="C591" s="2">
        <v>37.916220928605817</v>
      </c>
      <c r="D591" s="2">
        <v>1.227382676120925E-2</v>
      </c>
      <c r="E591" s="2">
        <v>-5.065295545904093E-2</v>
      </c>
      <c r="F591" s="2">
        <v>4.9561399999999995</v>
      </c>
      <c r="G591" s="2">
        <v>4.9726900000000001</v>
      </c>
      <c r="H591" s="2">
        <v>4.9897750000000007</v>
      </c>
      <c r="I591" s="2">
        <v>5.0853839999999995</v>
      </c>
      <c r="J591" s="2">
        <v>5.2797439999999982</v>
      </c>
      <c r="K591" s="17" t="s">
        <v>48</v>
      </c>
      <c r="L591" s="17" t="s">
        <v>49</v>
      </c>
      <c r="M591" s="17" t="s">
        <v>47</v>
      </c>
      <c r="N591" s="20">
        <f t="shared" si="90"/>
        <v>50</v>
      </c>
      <c r="O591" s="20">
        <f t="shared" si="91"/>
        <v>100</v>
      </c>
      <c r="P591" s="20">
        <f t="shared" si="92"/>
        <v>0</v>
      </c>
      <c r="Q591" s="20">
        <f t="shared" si="93"/>
        <v>0</v>
      </c>
      <c r="R591" s="21">
        <f t="shared" si="94"/>
        <v>52.5</v>
      </c>
      <c r="S591" s="21">
        <f t="shared" si="95"/>
        <v>30</v>
      </c>
      <c r="T591" s="21">
        <f t="shared" si="96"/>
        <v>22.5</v>
      </c>
      <c r="U591" s="21">
        <f t="shared" si="97"/>
        <v>37.5</v>
      </c>
      <c r="V591" s="20">
        <f t="shared" si="98"/>
        <v>35</v>
      </c>
      <c r="W591" s="20">
        <f t="shared" si="99"/>
        <v>35.625</v>
      </c>
    </row>
    <row r="592" spans="1:23" ht="13.5" x14ac:dyDescent="0.25">
      <c r="A592" s="3">
        <v>42865</v>
      </c>
      <c r="B592" s="2">
        <v>4.8994999999999997</v>
      </c>
      <c r="C592" s="2">
        <v>37.916220928605817</v>
      </c>
      <c r="D592" s="2">
        <v>2.7034582245685002E-2</v>
      </c>
      <c r="E592" s="2">
        <v>-4.9390448617347024E-2</v>
      </c>
      <c r="F592" s="2">
        <v>4.9554400000000003</v>
      </c>
      <c r="G592" s="2">
        <v>4.9564700000000004</v>
      </c>
      <c r="H592" s="2">
        <v>4.9854600000000016</v>
      </c>
      <c r="I592" s="2">
        <v>5.0728919999999995</v>
      </c>
      <c r="J592" s="2">
        <v>5.2796404999999984</v>
      </c>
      <c r="K592" s="17" t="s">
        <v>48</v>
      </c>
      <c r="L592" s="17" t="s">
        <v>49</v>
      </c>
      <c r="M592" s="17" t="s">
        <v>47</v>
      </c>
      <c r="N592" s="20">
        <f t="shared" si="90"/>
        <v>50</v>
      </c>
      <c r="O592" s="20">
        <f t="shared" si="91"/>
        <v>100</v>
      </c>
      <c r="P592" s="20">
        <f t="shared" si="92"/>
        <v>0</v>
      </c>
      <c r="Q592" s="20">
        <f t="shared" si="93"/>
        <v>0</v>
      </c>
      <c r="R592" s="21">
        <f t="shared" si="94"/>
        <v>52.5</v>
      </c>
      <c r="S592" s="21">
        <f t="shared" si="95"/>
        <v>30</v>
      </c>
      <c r="T592" s="21">
        <f t="shared" si="96"/>
        <v>22.5</v>
      </c>
      <c r="U592" s="21">
        <f t="shared" si="97"/>
        <v>37.5</v>
      </c>
      <c r="V592" s="20">
        <f t="shared" si="98"/>
        <v>35</v>
      </c>
      <c r="W592" s="20">
        <f t="shared" si="99"/>
        <v>35.625</v>
      </c>
    </row>
    <row r="593" spans="1:23" ht="13.5" x14ac:dyDescent="0.25">
      <c r="A593" s="3">
        <v>42866</v>
      </c>
      <c r="B593" s="2">
        <v>4.8994999999999997</v>
      </c>
      <c r="C593" s="2">
        <v>37.916220928605817</v>
      </c>
      <c r="D593" s="2">
        <v>3.8016546431577147E-2</v>
      </c>
      <c r="E593" s="2">
        <v>-4.2931664522226624E-2</v>
      </c>
      <c r="F593" s="2">
        <v>4.9278199999999996</v>
      </c>
      <c r="G593" s="2">
        <v>4.9416300000000009</v>
      </c>
      <c r="H593" s="2">
        <v>4.9820100000000007</v>
      </c>
      <c r="I593" s="2">
        <v>5.0604700000000005</v>
      </c>
      <c r="J593" s="2">
        <v>5.2791224999999971</v>
      </c>
      <c r="K593" s="17" t="s">
        <v>48</v>
      </c>
      <c r="L593" s="17" t="s">
        <v>49</v>
      </c>
      <c r="M593" s="17" t="s">
        <v>47</v>
      </c>
      <c r="N593" s="20">
        <f t="shared" si="90"/>
        <v>50</v>
      </c>
      <c r="O593" s="20">
        <f t="shared" si="91"/>
        <v>100</v>
      </c>
      <c r="P593" s="20">
        <f t="shared" si="92"/>
        <v>0</v>
      </c>
      <c r="Q593" s="20">
        <f t="shared" si="93"/>
        <v>0</v>
      </c>
      <c r="R593" s="21">
        <f t="shared" si="94"/>
        <v>52.5</v>
      </c>
      <c r="S593" s="21">
        <f t="shared" si="95"/>
        <v>30</v>
      </c>
      <c r="T593" s="21">
        <f t="shared" si="96"/>
        <v>22.5</v>
      </c>
      <c r="U593" s="21">
        <f t="shared" si="97"/>
        <v>37.5</v>
      </c>
      <c r="V593" s="20">
        <f t="shared" si="98"/>
        <v>35</v>
      </c>
      <c r="W593" s="20">
        <f t="shared" si="99"/>
        <v>35.625</v>
      </c>
    </row>
    <row r="594" spans="1:23" ht="13.5" x14ac:dyDescent="0.25">
      <c r="A594" s="3">
        <v>42867</v>
      </c>
      <c r="B594" s="2">
        <v>5.0376000000000003</v>
      </c>
      <c r="C594" s="2">
        <v>54.375414183943406</v>
      </c>
      <c r="D594" s="2">
        <v>3.0218181660619514E-2</v>
      </c>
      <c r="E594" s="2">
        <v>-3.3039134842999647E-2</v>
      </c>
      <c r="F594" s="2">
        <v>4.9278199999999996</v>
      </c>
      <c r="G594" s="2">
        <v>4.94543</v>
      </c>
      <c r="H594" s="2">
        <v>4.9859800000000005</v>
      </c>
      <c r="I594" s="2">
        <v>5.0508099999999994</v>
      </c>
      <c r="J594" s="2">
        <v>5.2792779999999979</v>
      </c>
      <c r="K594" s="17" t="s">
        <v>48</v>
      </c>
      <c r="L594" s="17" t="s">
        <v>49</v>
      </c>
      <c r="M594" s="17" t="s">
        <v>55</v>
      </c>
      <c r="N594" s="20">
        <f t="shared" si="90"/>
        <v>50</v>
      </c>
      <c r="O594" s="20">
        <f t="shared" si="91"/>
        <v>100</v>
      </c>
      <c r="P594" s="20">
        <f t="shared" si="92"/>
        <v>0</v>
      </c>
      <c r="Q594" s="20">
        <f t="shared" si="93"/>
        <v>0</v>
      </c>
      <c r="R594" s="21">
        <f t="shared" si="94"/>
        <v>52.5</v>
      </c>
      <c r="S594" s="21">
        <f t="shared" si="95"/>
        <v>30</v>
      </c>
      <c r="T594" s="21">
        <f t="shared" si="96"/>
        <v>22.5</v>
      </c>
      <c r="U594" s="21">
        <f t="shared" si="97"/>
        <v>37.5</v>
      </c>
      <c r="V594" s="20">
        <f t="shared" si="98"/>
        <v>35</v>
      </c>
      <c r="W594" s="20">
        <f t="shared" si="99"/>
        <v>35.625</v>
      </c>
    </row>
    <row r="595" spans="1:23" ht="13.5" x14ac:dyDescent="0.25">
      <c r="A595" s="3">
        <v>42870</v>
      </c>
      <c r="B595" s="2">
        <v>4.8994999999999997</v>
      </c>
      <c r="C595" s="2">
        <v>42.298844605189018</v>
      </c>
      <c r="D595" s="2">
        <v>2.3468258473565484E-2</v>
      </c>
      <c r="E595" s="2">
        <v>-1.9015685533344991E-2</v>
      </c>
      <c r="F595" s="2">
        <v>4.9271200000000004</v>
      </c>
      <c r="G595" s="2">
        <v>4.9419799999999992</v>
      </c>
      <c r="H595" s="2">
        <v>4.9825300000000006</v>
      </c>
      <c r="I595" s="2">
        <v>5.0392159999999988</v>
      </c>
      <c r="J595" s="2">
        <v>5.2787429999999986</v>
      </c>
      <c r="K595" s="17" t="s">
        <v>48</v>
      </c>
      <c r="L595" s="17" t="s">
        <v>49</v>
      </c>
      <c r="M595" s="17" t="s">
        <v>47</v>
      </c>
      <c r="N595" s="20">
        <f t="shared" si="90"/>
        <v>50</v>
      </c>
      <c r="O595" s="20">
        <f t="shared" si="91"/>
        <v>100</v>
      </c>
      <c r="P595" s="20">
        <f t="shared" si="92"/>
        <v>0</v>
      </c>
      <c r="Q595" s="20">
        <f t="shared" si="93"/>
        <v>0</v>
      </c>
      <c r="R595" s="21">
        <f t="shared" si="94"/>
        <v>52.5</v>
      </c>
      <c r="S595" s="21">
        <f t="shared" si="95"/>
        <v>30</v>
      </c>
      <c r="T595" s="21">
        <f t="shared" si="96"/>
        <v>22.5</v>
      </c>
      <c r="U595" s="21">
        <f t="shared" si="97"/>
        <v>37.5</v>
      </c>
      <c r="V595" s="20">
        <f t="shared" si="98"/>
        <v>35</v>
      </c>
      <c r="W595" s="20">
        <f t="shared" si="99"/>
        <v>35.625</v>
      </c>
    </row>
    <row r="596" spans="1:23" ht="13.5" x14ac:dyDescent="0.25">
      <c r="A596" s="3">
        <v>42871</v>
      </c>
      <c r="B596" s="2">
        <v>4.8994999999999997</v>
      </c>
      <c r="C596" s="2">
        <v>42.298844605189018</v>
      </c>
      <c r="D596" s="2">
        <v>1.3536344199109429E-2</v>
      </c>
      <c r="E596" s="2">
        <v>-5.4077354613184941E-4</v>
      </c>
      <c r="F596" s="2">
        <v>4.9271200000000004</v>
      </c>
      <c r="G596" s="2">
        <v>4.9416300000000009</v>
      </c>
      <c r="H596" s="2">
        <v>4.9778700000000011</v>
      </c>
      <c r="I596" s="2">
        <v>5.0276219999999991</v>
      </c>
      <c r="J596" s="2">
        <v>5.2782079999999976</v>
      </c>
      <c r="K596" s="17" t="s">
        <v>48</v>
      </c>
      <c r="L596" s="17" t="s">
        <v>55</v>
      </c>
      <c r="M596" s="17" t="s">
        <v>55</v>
      </c>
      <c r="N596" s="20">
        <f t="shared" si="90"/>
        <v>50</v>
      </c>
      <c r="O596" s="20">
        <f t="shared" si="91"/>
        <v>100</v>
      </c>
      <c r="P596" s="20">
        <f t="shared" si="92"/>
        <v>0</v>
      </c>
      <c r="Q596" s="20">
        <f t="shared" si="93"/>
        <v>16.5</v>
      </c>
      <c r="R596" s="21">
        <f t="shared" si="94"/>
        <v>54.975000000000001</v>
      </c>
      <c r="S596" s="21">
        <f t="shared" si="95"/>
        <v>34.125</v>
      </c>
      <c r="T596" s="21">
        <f t="shared" si="96"/>
        <v>29.925000000000001</v>
      </c>
      <c r="U596" s="21">
        <f t="shared" si="97"/>
        <v>41.625</v>
      </c>
      <c r="V596" s="20">
        <f t="shared" si="98"/>
        <v>39.674999999999997</v>
      </c>
      <c r="W596" s="20">
        <f t="shared" si="99"/>
        <v>40.162499999999994</v>
      </c>
    </row>
    <row r="597" spans="1:23" ht="13.5" x14ac:dyDescent="0.25">
      <c r="A597" s="3">
        <v>42872</v>
      </c>
      <c r="B597" s="2">
        <v>4.8650000000000002</v>
      </c>
      <c r="C597" s="2">
        <v>39.741550929053766</v>
      </c>
      <c r="D597" s="2">
        <v>8.1961111442039325E-3</v>
      </c>
      <c r="E597" s="2">
        <v>2.0764155612976117E-2</v>
      </c>
      <c r="F597" s="2">
        <v>4.9202200000000005</v>
      </c>
      <c r="G597" s="2">
        <v>4.9378299999999999</v>
      </c>
      <c r="H597" s="2">
        <v>4.9709650000000005</v>
      </c>
      <c r="I597" s="2">
        <v>5.015337999999999</v>
      </c>
      <c r="J597" s="2">
        <v>5.2775004999999977</v>
      </c>
      <c r="K597" s="17" t="s">
        <v>48</v>
      </c>
      <c r="L597" s="17" t="s">
        <v>55</v>
      </c>
      <c r="M597" s="17" t="s">
        <v>47</v>
      </c>
      <c r="N597" s="20">
        <f t="shared" si="90"/>
        <v>50</v>
      </c>
      <c r="O597" s="20">
        <f t="shared" si="91"/>
        <v>100</v>
      </c>
      <c r="P597" s="20">
        <f t="shared" si="92"/>
        <v>0</v>
      </c>
      <c r="Q597" s="20">
        <f t="shared" si="93"/>
        <v>16.5</v>
      </c>
      <c r="R597" s="21">
        <f t="shared" si="94"/>
        <v>54.975000000000001</v>
      </c>
      <c r="S597" s="21">
        <f t="shared" si="95"/>
        <v>34.125</v>
      </c>
      <c r="T597" s="21">
        <f t="shared" si="96"/>
        <v>29.925000000000001</v>
      </c>
      <c r="U597" s="21">
        <f t="shared" si="97"/>
        <v>41.625</v>
      </c>
      <c r="V597" s="20">
        <f t="shared" si="98"/>
        <v>39.674999999999997</v>
      </c>
      <c r="W597" s="20">
        <f t="shared" si="99"/>
        <v>40.162499999999994</v>
      </c>
    </row>
    <row r="598" spans="1:23" ht="13.5" x14ac:dyDescent="0.25">
      <c r="A598" s="3">
        <v>42873</v>
      </c>
      <c r="B598" s="2">
        <v>4.8304999999999998</v>
      </c>
      <c r="C598" s="2">
        <v>37.312213733059998</v>
      </c>
      <c r="D598" s="2">
        <v>2.7615061187862722E-2</v>
      </c>
      <c r="E598" s="2">
        <v>4.3685898894018263E-2</v>
      </c>
      <c r="F598" s="2">
        <v>4.9064199999999998</v>
      </c>
      <c r="G598" s="2">
        <v>4.9171200000000006</v>
      </c>
      <c r="H598" s="2">
        <v>4.9602649999999997</v>
      </c>
      <c r="I598" s="2">
        <v>5.0042959999999992</v>
      </c>
      <c r="J598" s="2">
        <v>5.2766204999999982</v>
      </c>
      <c r="K598" s="17" t="s">
        <v>48</v>
      </c>
      <c r="L598" s="17" t="s">
        <v>49</v>
      </c>
      <c r="M598" s="17" t="s">
        <v>47</v>
      </c>
      <c r="N598" s="20">
        <f t="shared" si="90"/>
        <v>50</v>
      </c>
      <c r="O598" s="20">
        <f t="shared" si="91"/>
        <v>100</v>
      </c>
      <c r="P598" s="20">
        <f t="shared" si="92"/>
        <v>0</v>
      </c>
      <c r="Q598" s="20">
        <f t="shared" si="93"/>
        <v>0</v>
      </c>
      <c r="R598" s="21">
        <f t="shared" si="94"/>
        <v>52.5</v>
      </c>
      <c r="S598" s="21">
        <f t="shared" si="95"/>
        <v>30</v>
      </c>
      <c r="T598" s="21">
        <f t="shared" si="96"/>
        <v>22.5</v>
      </c>
      <c r="U598" s="21">
        <f t="shared" si="97"/>
        <v>37.5</v>
      </c>
      <c r="V598" s="20">
        <f t="shared" si="98"/>
        <v>35</v>
      </c>
      <c r="W598" s="20">
        <f t="shared" si="99"/>
        <v>35.625</v>
      </c>
    </row>
    <row r="599" spans="1:23" ht="13.5" x14ac:dyDescent="0.25">
      <c r="A599" s="3">
        <v>42874</v>
      </c>
      <c r="B599" s="2">
        <v>4.8304999999999998</v>
      </c>
      <c r="C599" s="2">
        <v>37.312213733059998</v>
      </c>
      <c r="D599" s="2">
        <v>4.4874750695711008E-2</v>
      </c>
      <c r="E599" s="2">
        <v>6.659166015608356E-2</v>
      </c>
      <c r="F599" s="2">
        <v>4.8650000000000002</v>
      </c>
      <c r="G599" s="2">
        <v>4.8964100000000004</v>
      </c>
      <c r="H599" s="2">
        <v>4.9495650000000007</v>
      </c>
      <c r="I599" s="2">
        <v>4.9932539999999985</v>
      </c>
      <c r="J599" s="2">
        <v>5.2757404999999986</v>
      </c>
      <c r="K599" s="17" t="s">
        <v>48</v>
      </c>
      <c r="L599" s="17" t="s">
        <v>49</v>
      </c>
      <c r="M599" s="17" t="s">
        <v>47</v>
      </c>
      <c r="N599" s="20">
        <f t="shared" si="90"/>
        <v>50</v>
      </c>
      <c r="O599" s="20">
        <f t="shared" si="91"/>
        <v>100</v>
      </c>
      <c r="P599" s="20">
        <f t="shared" si="92"/>
        <v>0</v>
      </c>
      <c r="Q599" s="20">
        <f t="shared" si="93"/>
        <v>0</v>
      </c>
      <c r="R599" s="21">
        <f t="shared" si="94"/>
        <v>52.5</v>
      </c>
      <c r="S599" s="21">
        <f t="shared" si="95"/>
        <v>30</v>
      </c>
      <c r="T599" s="21">
        <f t="shared" si="96"/>
        <v>22.5</v>
      </c>
      <c r="U599" s="21">
        <f t="shared" si="97"/>
        <v>37.5</v>
      </c>
      <c r="V599" s="20">
        <f t="shared" si="98"/>
        <v>35</v>
      </c>
      <c r="W599" s="20">
        <f t="shared" si="99"/>
        <v>35.625</v>
      </c>
    </row>
    <row r="600" spans="1:23" ht="13.5" x14ac:dyDescent="0.25">
      <c r="A600" s="3">
        <v>42877</v>
      </c>
      <c r="B600" s="2">
        <v>4.8304999999999998</v>
      </c>
      <c r="C600" s="2">
        <v>37.312213733059998</v>
      </c>
      <c r="D600" s="2">
        <v>3.9538327937520101E-2</v>
      </c>
      <c r="E600" s="2">
        <v>8.9087577032046922E-2</v>
      </c>
      <c r="F600" s="2">
        <v>4.8512000000000004</v>
      </c>
      <c r="G600" s="2">
        <v>4.8891600000000004</v>
      </c>
      <c r="H600" s="2">
        <v>4.9385199999999996</v>
      </c>
      <c r="I600" s="2">
        <v>4.9829019999999984</v>
      </c>
      <c r="J600" s="2">
        <v>5.2748604999999973</v>
      </c>
      <c r="K600" s="17" t="s">
        <v>48</v>
      </c>
      <c r="L600" s="17" t="s">
        <v>49</v>
      </c>
      <c r="M600" s="17" t="s">
        <v>47</v>
      </c>
      <c r="N600" s="20">
        <f t="shared" si="90"/>
        <v>50</v>
      </c>
      <c r="O600" s="20">
        <f t="shared" si="91"/>
        <v>100</v>
      </c>
      <c r="P600" s="20">
        <f t="shared" si="92"/>
        <v>0</v>
      </c>
      <c r="Q600" s="20">
        <f t="shared" si="93"/>
        <v>0</v>
      </c>
      <c r="R600" s="21">
        <f t="shared" si="94"/>
        <v>52.5</v>
      </c>
      <c r="S600" s="21">
        <f t="shared" si="95"/>
        <v>30</v>
      </c>
      <c r="T600" s="21">
        <f t="shared" si="96"/>
        <v>22.5</v>
      </c>
      <c r="U600" s="21">
        <f t="shared" si="97"/>
        <v>37.5</v>
      </c>
      <c r="V600" s="20">
        <f t="shared" si="98"/>
        <v>35</v>
      </c>
      <c r="W600" s="20">
        <f t="shared" si="99"/>
        <v>35.625</v>
      </c>
    </row>
    <row r="601" spans="1:23" ht="13.5" x14ac:dyDescent="0.25">
      <c r="A601" s="3">
        <v>42878</v>
      </c>
      <c r="B601" s="2">
        <v>4.8304999999999998</v>
      </c>
      <c r="C601" s="2">
        <v>37.312213733059998</v>
      </c>
      <c r="D601" s="2">
        <v>3.5194539988083307E-2</v>
      </c>
      <c r="E601" s="2">
        <v>0.10815295061146964</v>
      </c>
      <c r="F601" s="2">
        <v>4.8374000000000006</v>
      </c>
      <c r="G601" s="2">
        <v>4.8822600000000005</v>
      </c>
      <c r="H601" s="2">
        <v>4.9274750000000003</v>
      </c>
      <c r="I601" s="2">
        <v>4.9746199999999989</v>
      </c>
      <c r="J601" s="2">
        <v>5.2739804999999977</v>
      </c>
      <c r="K601" s="17" t="s">
        <v>48</v>
      </c>
      <c r="L601" s="17" t="s">
        <v>49</v>
      </c>
      <c r="M601" s="17" t="s">
        <v>47</v>
      </c>
      <c r="N601" s="20">
        <f t="shared" si="90"/>
        <v>50</v>
      </c>
      <c r="O601" s="20">
        <f t="shared" si="91"/>
        <v>100</v>
      </c>
      <c r="P601" s="20">
        <f t="shared" si="92"/>
        <v>0</v>
      </c>
      <c r="Q601" s="20">
        <f t="shared" si="93"/>
        <v>0</v>
      </c>
      <c r="R601" s="21">
        <f t="shared" si="94"/>
        <v>52.5</v>
      </c>
      <c r="S601" s="21">
        <f t="shared" si="95"/>
        <v>30</v>
      </c>
      <c r="T601" s="21">
        <f t="shared" si="96"/>
        <v>22.5</v>
      </c>
      <c r="U601" s="21">
        <f t="shared" si="97"/>
        <v>37.5</v>
      </c>
      <c r="V601" s="20">
        <f t="shared" si="98"/>
        <v>35</v>
      </c>
      <c r="W601" s="20">
        <f t="shared" si="99"/>
        <v>35.625</v>
      </c>
    </row>
    <row r="602" spans="1:23" ht="13.5" x14ac:dyDescent="0.25">
      <c r="A602" s="3">
        <v>42879</v>
      </c>
      <c r="B602" s="2">
        <v>4.8304999999999998</v>
      </c>
      <c r="C602" s="2">
        <v>37.312213733059998</v>
      </c>
      <c r="D602" s="2">
        <v>3.2176534728688644E-2</v>
      </c>
      <c r="E602" s="2">
        <v>0.12209580350830104</v>
      </c>
      <c r="F602" s="2">
        <v>4.8304999999999998</v>
      </c>
      <c r="G602" s="2">
        <v>4.8753600000000006</v>
      </c>
      <c r="H602" s="2">
        <v>4.915915</v>
      </c>
      <c r="I602" s="2">
        <v>4.9663379999999986</v>
      </c>
      <c r="J602" s="2">
        <v>5.2731004999999982</v>
      </c>
      <c r="K602" s="17" t="s">
        <v>48</v>
      </c>
      <c r="L602" s="17" t="s">
        <v>49</v>
      </c>
      <c r="M602" s="17" t="s">
        <v>47</v>
      </c>
      <c r="N602" s="20">
        <f t="shared" si="90"/>
        <v>50</v>
      </c>
      <c r="O602" s="20">
        <f t="shared" si="91"/>
        <v>100</v>
      </c>
      <c r="P602" s="20">
        <f t="shared" si="92"/>
        <v>0</v>
      </c>
      <c r="Q602" s="20">
        <f t="shared" si="93"/>
        <v>0</v>
      </c>
      <c r="R602" s="21">
        <f t="shared" si="94"/>
        <v>52.5</v>
      </c>
      <c r="S602" s="21">
        <f t="shared" si="95"/>
        <v>30</v>
      </c>
      <c r="T602" s="21">
        <f t="shared" si="96"/>
        <v>22.5</v>
      </c>
      <c r="U602" s="21">
        <f t="shared" si="97"/>
        <v>37.5</v>
      </c>
      <c r="V602" s="20">
        <f t="shared" si="98"/>
        <v>35</v>
      </c>
      <c r="W602" s="20">
        <f t="shared" si="99"/>
        <v>35.625</v>
      </c>
    </row>
    <row r="603" spans="1:23" ht="13.5" x14ac:dyDescent="0.25">
      <c r="A603" s="3">
        <v>42880</v>
      </c>
      <c r="B603" s="2">
        <v>4.7960000000000003</v>
      </c>
      <c r="C603" s="2">
        <v>34.277128847184414</v>
      </c>
      <c r="D603" s="2">
        <v>3.2787196878977909E-2</v>
      </c>
      <c r="E603" s="2">
        <v>0.13112452624479526</v>
      </c>
      <c r="F603" s="2">
        <v>4.8235999999999999</v>
      </c>
      <c r="G603" s="2">
        <v>4.8650099999999998</v>
      </c>
      <c r="H603" s="2">
        <v>4.9033200000000008</v>
      </c>
      <c r="I603" s="2">
        <v>4.9573659999999986</v>
      </c>
      <c r="J603" s="2">
        <v>5.2720479999999972</v>
      </c>
      <c r="K603" s="17" t="s">
        <v>48</v>
      </c>
      <c r="L603" s="17" t="s">
        <v>50</v>
      </c>
      <c r="M603" s="17" t="s">
        <v>47</v>
      </c>
      <c r="N603" s="20">
        <f t="shared" si="90"/>
        <v>50</v>
      </c>
      <c r="O603" s="20">
        <f t="shared" si="91"/>
        <v>100</v>
      </c>
      <c r="P603" s="20">
        <f t="shared" si="92"/>
        <v>0</v>
      </c>
      <c r="Q603" s="20">
        <f t="shared" si="93"/>
        <v>33</v>
      </c>
      <c r="R603" s="21">
        <f t="shared" si="94"/>
        <v>57.45</v>
      </c>
      <c r="S603" s="21">
        <f t="shared" si="95"/>
        <v>38.25</v>
      </c>
      <c r="T603" s="21">
        <f t="shared" si="96"/>
        <v>37.35</v>
      </c>
      <c r="U603" s="21">
        <f t="shared" si="97"/>
        <v>45.75</v>
      </c>
      <c r="V603" s="20">
        <f t="shared" si="98"/>
        <v>44.35</v>
      </c>
      <c r="W603" s="20">
        <f t="shared" si="99"/>
        <v>44.7</v>
      </c>
    </row>
    <row r="604" spans="1:23" ht="13.5" x14ac:dyDescent="0.25">
      <c r="A604" s="3">
        <v>42881</v>
      </c>
      <c r="B604" s="2">
        <v>4.7960000000000003</v>
      </c>
      <c r="C604" s="2">
        <v>34.277128847184414</v>
      </c>
      <c r="D604" s="2">
        <v>5.5317633641980279E-2</v>
      </c>
      <c r="E604" s="2">
        <v>0.13665473970886344</v>
      </c>
      <c r="F604" s="2">
        <v>4.8166999999999991</v>
      </c>
      <c r="G604" s="2">
        <v>4.8408499999999997</v>
      </c>
      <c r="H604" s="2">
        <v>4.8931400000000007</v>
      </c>
      <c r="I604" s="2">
        <v>4.9504639999999984</v>
      </c>
      <c r="J604" s="2">
        <v>5.2706674999999983</v>
      </c>
      <c r="K604" s="17" t="s">
        <v>48</v>
      </c>
      <c r="L604" s="17" t="s">
        <v>50</v>
      </c>
      <c r="M604" s="17" t="s">
        <v>47</v>
      </c>
      <c r="N604" s="20">
        <f t="shared" si="90"/>
        <v>50</v>
      </c>
      <c r="O604" s="20">
        <f t="shared" si="91"/>
        <v>100</v>
      </c>
      <c r="P604" s="20">
        <f t="shared" si="92"/>
        <v>0</v>
      </c>
      <c r="Q604" s="20">
        <f t="shared" si="93"/>
        <v>33</v>
      </c>
      <c r="R604" s="21">
        <f t="shared" si="94"/>
        <v>57.45</v>
      </c>
      <c r="S604" s="21">
        <f t="shared" si="95"/>
        <v>38.25</v>
      </c>
      <c r="T604" s="21">
        <f t="shared" si="96"/>
        <v>37.35</v>
      </c>
      <c r="U604" s="21">
        <f t="shared" si="97"/>
        <v>45.75</v>
      </c>
      <c r="V604" s="20">
        <f t="shared" si="98"/>
        <v>44.35</v>
      </c>
      <c r="W604" s="20">
        <f t="shared" si="99"/>
        <v>44.7</v>
      </c>
    </row>
    <row r="605" spans="1:23" ht="13.5" x14ac:dyDescent="0.25">
      <c r="A605" s="3">
        <v>42884</v>
      </c>
      <c r="B605" s="2">
        <v>4.8304999999999998</v>
      </c>
      <c r="C605" s="2">
        <v>39.942834681619857</v>
      </c>
      <c r="D605" s="2">
        <v>5.1290851805107174E-2</v>
      </c>
      <c r="E605" s="2">
        <v>0.13528662907196401</v>
      </c>
      <c r="F605" s="2">
        <v>4.8167</v>
      </c>
      <c r="G605" s="2">
        <v>4.8339499999999997</v>
      </c>
      <c r="H605" s="2">
        <v>4.8879650000000003</v>
      </c>
      <c r="I605" s="2">
        <v>4.9449419999999984</v>
      </c>
      <c r="J605" s="2">
        <v>5.2696319999999979</v>
      </c>
      <c r="K605" s="17" t="s">
        <v>48</v>
      </c>
      <c r="L605" s="17" t="s">
        <v>50</v>
      </c>
      <c r="M605" s="17" t="s">
        <v>55</v>
      </c>
      <c r="N605" s="20">
        <f t="shared" si="90"/>
        <v>50</v>
      </c>
      <c r="O605" s="20">
        <f t="shared" si="91"/>
        <v>100</v>
      </c>
      <c r="P605" s="20">
        <f t="shared" si="92"/>
        <v>0</v>
      </c>
      <c r="Q605" s="20">
        <f t="shared" si="93"/>
        <v>33</v>
      </c>
      <c r="R605" s="21">
        <f t="shared" si="94"/>
        <v>57.45</v>
      </c>
      <c r="S605" s="21">
        <f t="shared" si="95"/>
        <v>38.25</v>
      </c>
      <c r="T605" s="21">
        <f t="shared" si="96"/>
        <v>37.35</v>
      </c>
      <c r="U605" s="21">
        <f t="shared" si="97"/>
        <v>45.75</v>
      </c>
      <c r="V605" s="20">
        <f t="shared" si="98"/>
        <v>44.35</v>
      </c>
      <c r="W605" s="20">
        <f t="shared" si="99"/>
        <v>44.7</v>
      </c>
    </row>
    <row r="606" spans="1:23" ht="13.5" x14ac:dyDescent="0.25">
      <c r="A606" s="3">
        <v>42885</v>
      </c>
      <c r="B606" s="2">
        <v>4.8304999999999998</v>
      </c>
      <c r="C606" s="2">
        <v>39.942834681619857</v>
      </c>
      <c r="D606" s="2">
        <v>4.833777940521955E-2</v>
      </c>
      <c r="E606" s="2">
        <v>0.12538493618506028</v>
      </c>
      <c r="F606" s="2">
        <v>4.8167</v>
      </c>
      <c r="G606" s="2">
        <v>4.8270500000000007</v>
      </c>
      <c r="H606" s="2">
        <v>4.8843400000000008</v>
      </c>
      <c r="I606" s="2">
        <v>4.9407999999999985</v>
      </c>
      <c r="J606" s="2">
        <v>5.2685964999999984</v>
      </c>
      <c r="K606" s="17" t="s">
        <v>48</v>
      </c>
      <c r="L606" s="17" t="s">
        <v>50</v>
      </c>
      <c r="M606" s="17" t="s">
        <v>55</v>
      </c>
      <c r="N606" s="20">
        <f t="shared" si="90"/>
        <v>50</v>
      </c>
      <c r="O606" s="20">
        <f t="shared" si="91"/>
        <v>100</v>
      </c>
      <c r="P606" s="20">
        <f t="shared" si="92"/>
        <v>0</v>
      </c>
      <c r="Q606" s="20">
        <f t="shared" si="93"/>
        <v>33</v>
      </c>
      <c r="R606" s="21">
        <f t="shared" si="94"/>
        <v>57.45</v>
      </c>
      <c r="S606" s="21">
        <f t="shared" si="95"/>
        <v>38.25</v>
      </c>
      <c r="T606" s="21">
        <f t="shared" si="96"/>
        <v>37.35</v>
      </c>
      <c r="U606" s="21">
        <f t="shared" si="97"/>
        <v>45.75</v>
      </c>
      <c r="V606" s="20">
        <f t="shared" si="98"/>
        <v>44.35</v>
      </c>
      <c r="W606" s="20">
        <f t="shared" si="99"/>
        <v>44.7</v>
      </c>
    </row>
    <row r="607" spans="1:23" ht="13.5" x14ac:dyDescent="0.25">
      <c r="A607" s="3">
        <v>42886</v>
      </c>
      <c r="B607" s="2">
        <v>4.8304999999999998</v>
      </c>
      <c r="C607" s="2">
        <v>39.94283468161985</v>
      </c>
      <c r="D607" s="2">
        <v>4.0951893286729657E-2</v>
      </c>
      <c r="E607" s="2">
        <v>0.11005946866901137</v>
      </c>
      <c r="F607" s="2">
        <v>4.8167</v>
      </c>
      <c r="G607" s="2">
        <v>4.8236000000000008</v>
      </c>
      <c r="H607" s="2">
        <v>4.8807150000000004</v>
      </c>
      <c r="I607" s="2">
        <v>4.9373479999999983</v>
      </c>
      <c r="J607" s="2">
        <v>5.2677334999999985</v>
      </c>
      <c r="K607" s="17" t="s">
        <v>48</v>
      </c>
      <c r="L607" s="17" t="s">
        <v>50</v>
      </c>
      <c r="M607" s="17" t="s">
        <v>55</v>
      </c>
      <c r="N607" s="20">
        <f t="shared" si="90"/>
        <v>50</v>
      </c>
      <c r="O607" s="20">
        <f t="shared" si="91"/>
        <v>100</v>
      </c>
      <c r="P607" s="20">
        <f t="shared" si="92"/>
        <v>0</v>
      </c>
      <c r="Q607" s="20">
        <f t="shared" si="93"/>
        <v>33</v>
      </c>
      <c r="R607" s="21">
        <f t="shared" si="94"/>
        <v>57.45</v>
      </c>
      <c r="S607" s="21">
        <f t="shared" si="95"/>
        <v>38.25</v>
      </c>
      <c r="T607" s="21">
        <f t="shared" si="96"/>
        <v>37.35</v>
      </c>
      <c r="U607" s="21">
        <f t="shared" si="97"/>
        <v>45.75</v>
      </c>
      <c r="V607" s="20">
        <f t="shared" si="98"/>
        <v>44.35</v>
      </c>
      <c r="W607" s="20">
        <f t="shared" si="99"/>
        <v>44.7</v>
      </c>
    </row>
    <row r="608" spans="1:23" ht="13.5" x14ac:dyDescent="0.25">
      <c r="A608" s="3">
        <v>42887</v>
      </c>
      <c r="B608" s="2">
        <v>4.8304999999999998</v>
      </c>
      <c r="C608" s="2">
        <v>39.942834681619857</v>
      </c>
      <c r="D608" s="2">
        <v>2.978401221626914E-2</v>
      </c>
      <c r="E608" s="2">
        <v>8.9926794910649366E-2</v>
      </c>
      <c r="F608" s="2">
        <v>4.8236000000000008</v>
      </c>
      <c r="G608" s="2">
        <v>4.8235999999999999</v>
      </c>
      <c r="H608" s="2">
        <v>4.8703600000000007</v>
      </c>
      <c r="I608" s="2">
        <v>4.9338959999999989</v>
      </c>
      <c r="J608" s="2">
        <v>5.2668704999999978</v>
      </c>
      <c r="K608" s="17" t="s">
        <v>52</v>
      </c>
      <c r="L608" s="17" t="s">
        <v>49</v>
      </c>
      <c r="M608" s="17" t="s">
        <v>53</v>
      </c>
      <c r="N608" s="20">
        <f t="shared" si="90"/>
        <v>50</v>
      </c>
      <c r="O608" s="20">
        <f t="shared" si="91"/>
        <v>100</v>
      </c>
      <c r="P608" s="20">
        <f t="shared" si="92"/>
        <v>0</v>
      </c>
      <c r="Q608" s="20">
        <f t="shared" si="93"/>
        <v>67</v>
      </c>
      <c r="R608" s="21">
        <f t="shared" si="94"/>
        <v>62.55</v>
      </c>
      <c r="S608" s="21">
        <f t="shared" si="95"/>
        <v>46.75</v>
      </c>
      <c r="T608" s="21">
        <f t="shared" si="96"/>
        <v>52.650000000000006</v>
      </c>
      <c r="U608" s="21">
        <f t="shared" si="97"/>
        <v>54.25</v>
      </c>
      <c r="V608" s="20">
        <f t="shared" si="98"/>
        <v>53.983333333333327</v>
      </c>
      <c r="W608" s="20">
        <f t="shared" si="99"/>
        <v>54.05</v>
      </c>
    </row>
    <row r="609" spans="1:23" ht="13.5" x14ac:dyDescent="0.25">
      <c r="A609" s="3">
        <v>42888</v>
      </c>
      <c r="B609" s="2">
        <v>4.8650000000000002</v>
      </c>
      <c r="C609" s="2">
        <v>46.182995068883194</v>
      </c>
      <c r="D609" s="2">
        <v>1.8139273346634788E-2</v>
      </c>
      <c r="E609" s="2">
        <v>6.807193992128005E-2</v>
      </c>
      <c r="F609" s="2">
        <v>4.8373999999999997</v>
      </c>
      <c r="G609" s="2">
        <v>4.8270499999999998</v>
      </c>
      <c r="H609" s="2">
        <v>4.8617300000000006</v>
      </c>
      <c r="I609" s="2">
        <v>4.9312039999999993</v>
      </c>
      <c r="J609" s="2">
        <v>5.2661799999999985</v>
      </c>
      <c r="K609" s="17" t="s">
        <v>52</v>
      </c>
      <c r="L609" s="17" t="s">
        <v>49</v>
      </c>
      <c r="M609" s="17" t="s">
        <v>53</v>
      </c>
      <c r="N609" s="20">
        <f t="shared" si="90"/>
        <v>50</v>
      </c>
      <c r="O609" s="20">
        <f t="shared" si="91"/>
        <v>100</v>
      </c>
      <c r="P609" s="20">
        <f t="shared" si="92"/>
        <v>0</v>
      </c>
      <c r="Q609" s="20">
        <f t="shared" si="93"/>
        <v>67</v>
      </c>
      <c r="R609" s="21">
        <f t="shared" si="94"/>
        <v>62.55</v>
      </c>
      <c r="S609" s="21">
        <f t="shared" si="95"/>
        <v>46.75</v>
      </c>
      <c r="T609" s="21">
        <f t="shared" si="96"/>
        <v>52.650000000000006</v>
      </c>
      <c r="U609" s="21">
        <f t="shared" si="97"/>
        <v>54.25</v>
      </c>
      <c r="V609" s="20">
        <f t="shared" si="98"/>
        <v>53.983333333333327</v>
      </c>
      <c r="W609" s="20">
        <f t="shared" si="99"/>
        <v>54.05</v>
      </c>
    </row>
    <row r="610" spans="1:23" ht="13.5" x14ac:dyDescent="0.25">
      <c r="A610" s="3">
        <v>42891</v>
      </c>
      <c r="B610" s="2">
        <v>4.8650000000000002</v>
      </c>
      <c r="C610" s="2">
        <v>46.182995068883194</v>
      </c>
      <c r="D610" s="2">
        <v>8.4160246784410475E-3</v>
      </c>
      <c r="E610" s="2">
        <v>4.6368856752553998E-2</v>
      </c>
      <c r="F610" s="2">
        <v>4.8442999999999996</v>
      </c>
      <c r="G610" s="2">
        <v>4.8305000000000007</v>
      </c>
      <c r="H610" s="2">
        <v>4.8598300000000005</v>
      </c>
      <c r="I610" s="2">
        <v>4.9285119999999987</v>
      </c>
      <c r="J610" s="2">
        <v>5.2654894999999975</v>
      </c>
      <c r="K610" s="17" t="s">
        <v>52</v>
      </c>
      <c r="L610" s="17" t="s">
        <v>49</v>
      </c>
      <c r="M610" s="17" t="s">
        <v>53</v>
      </c>
      <c r="N610" s="20">
        <f t="shared" si="90"/>
        <v>50</v>
      </c>
      <c r="O610" s="20">
        <f t="shared" si="91"/>
        <v>100</v>
      </c>
      <c r="P610" s="20">
        <f t="shared" si="92"/>
        <v>0</v>
      </c>
      <c r="Q610" s="20">
        <f t="shared" si="93"/>
        <v>67</v>
      </c>
      <c r="R610" s="21">
        <f t="shared" si="94"/>
        <v>62.55</v>
      </c>
      <c r="S610" s="21">
        <f t="shared" si="95"/>
        <v>46.75</v>
      </c>
      <c r="T610" s="21">
        <f t="shared" si="96"/>
        <v>52.650000000000006</v>
      </c>
      <c r="U610" s="21">
        <f t="shared" si="97"/>
        <v>54.25</v>
      </c>
      <c r="V610" s="20">
        <f t="shared" si="98"/>
        <v>53.983333333333327</v>
      </c>
      <c r="W610" s="20">
        <f t="shared" si="99"/>
        <v>54.05</v>
      </c>
    </row>
    <row r="611" spans="1:23" ht="13.5" x14ac:dyDescent="0.25">
      <c r="A611" s="3">
        <v>42892</v>
      </c>
      <c r="B611" s="2">
        <v>4.8304999999999998</v>
      </c>
      <c r="C611" s="2">
        <v>41.21628168531344</v>
      </c>
      <c r="D611" s="2">
        <v>2.8645788594463539E-3</v>
      </c>
      <c r="E611" s="2">
        <v>2.6627230693355146E-2</v>
      </c>
      <c r="F611" s="2">
        <v>4.8442999999999996</v>
      </c>
      <c r="G611" s="2">
        <v>4.8305000000000007</v>
      </c>
      <c r="H611" s="2">
        <v>4.8563799999999997</v>
      </c>
      <c r="I611" s="2">
        <v>4.9271319999999994</v>
      </c>
      <c r="J611" s="2">
        <v>5.2646094999999979</v>
      </c>
      <c r="K611" s="17" t="s">
        <v>52</v>
      </c>
      <c r="L611" s="17" t="s">
        <v>49</v>
      </c>
      <c r="M611" s="17" t="s">
        <v>55</v>
      </c>
      <c r="N611" s="20">
        <f t="shared" si="90"/>
        <v>50</v>
      </c>
      <c r="O611" s="20">
        <f t="shared" si="91"/>
        <v>100</v>
      </c>
      <c r="P611" s="20">
        <f t="shared" si="92"/>
        <v>0</v>
      </c>
      <c r="Q611" s="20">
        <f t="shared" si="93"/>
        <v>33</v>
      </c>
      <c r="R611" s="21">
        <f t="shared" si="94"/>
        <v>57.45</v>
      </c>
      <c r="S611" s="21">
        <f t="shared" si="95"/>
        <v>38.25</v>
      </c>
      <c r="T611" s="21">
        <f t="shared" si="96"/>
        <v>37.35</v>
      </c>
      <c r="U611" s="21">
        <f t="shared" si="97"/>
        <v>45.75</v>
      </c>
      <c r="V611" s="20">
        <f t="shared" si="98"/>
        <v>44.35</v>
      </c>
      <c r="W611" s="20">
        <f t="shared" si="99"/>
        <v>44.7</v>
      </c>
    </row>
    <row r="612" spans="1:23" ht="13.5" x14ac:dyDescent="0.25">
      <c r="A612" s="3">
        <v>42893</v>
      </c>
      <c r="B612" s="2">
        <v>4.7995000000000001</v>
      </c>
      <c r="C612" s="2">
        <v>37.33131276631606</v>
      </c>
      <c r="D612" s="2">
        <v>7.7880701995525214E-4</v>
      </c>
      <c r="E612" s="2">
        <v>8.9077832638729988E-3</v>
      </c>
      <c r="F612" s="2">
        <v>4.8380999999999998</v>
      </c>
      <c r="G612" s="2">
        <v>4.8274000000000008</v>
      </c>
      <c r="H612" s="2">
        <v>4.8513799999999998</v>
      </c>
      <c r="I612" s="2">
        <v>4.9251319999999996</v>
      </c>
      <c r="J612" s="2">
        <v>5.2635744999999989</v>
      </c>
      <c r="K612" s="17" t="s">
        <v>52</v>
      </c>
      <c r="L612" s="17" t="s">
        <v>49</v>
      </c>
      <c r="M612" s="17" t="s">
        <v>54</v>
      </c>
      <c r="N612" s="20">
        <f t="shared" si="90"/>
        <v>50</v>
      </c>
      <c r="O612" s="20">
        <f t="shared" si="91"/>
        <v>100</v>
      </c>
      <c r="P612" s="20">
        <f t="shared" si="92"/>
        <v>0</v>
      </c>
      <c r="Q612" s="20">
        <f t="shared" si="93"/>
        <v>50</v>
      </c>
      <c r="R612" s="21">
        <f t="shared" si="94"/>
        <v>60</v>
      </c>
      <c r="S612" s="21">
        <f t="shared" si="95"/>
        <v>42.5</v>
      </c>
      <c r="T612" s="21">
        <f t="shared" si="96"/>
        <v>45</v>
      </c>
      <c r="U612" s="21">
        <f t="shared" si="97"/>
        <v>50</v>
      </c>
      <c r="V612" s="20">
        <f t="shared" si="98"/>
        <v>49.166666666666664</v>
      </c>
      <c r="W612" s="20">
        <f t="shared" si="99"/>
        <v>49.375</v>
      </c>
    </row>
    <row r="613" spans="1:23" ht="13.5" x14ac:dyDescent="0.25">
      <c r="A613" s="3">
        <v>42894</v>
      </c>
      <c r="B613" s="2">
        <v>4.8304999999999998</v>
      </c>
      <c r="C613" s="2">
        <v>43.106500066393316</v>
      </c>
      <c r="D613" s="2">
        <v>-8.1149322505282839E-3</v>
      </c>
      <c r="E613" s="2">
        <v>-4.2447385113951385E-3</v>
      </c>
      <c r="F613" s="2">
        <v>4.8380999999999998</v>
      </c>
      <c r="G613" s="2">
        <v>4.8308500000000008</v>
      </c>
      <c r="H613" s="2">
        <v>4.8479299999999999</v>
      </c>
      <c r="I613" s="2">
        <v>4.9240959999999987</v>
      </c>
      <c r="J613" s="2">
        <v>5.2626599999999986</v>
      </c>
      <c r="K613" s="17" t="s">
        <v>52</v>
      </c>
      <c r="L613" s="17" t="s">
        <v>49</v>
      </c>
      <c r="M613" s="17" t="s">
        <v>55</v>
      </c>
      <c r="N613" s="20">
        <f t="shared" si="90"/>
        <v>50</v>
      </c>
      <c r="O613" s="20">
        <f t="shared" si="91"/>
        <v>100</v>
      </c>
      <c r="P613" s="20">
        <f t="shared" si="92"/>
        <v>0</v>
      </c>
      <c r="Q613" s="20">
        <f t="shared" si="93"/>
        <v>33</v>
      </c>
      <c r="R613" s="21">
        <f t="shared" si="94"/>
        <v>57.45</v>
      </c>
      <c r="S613" s="21">
        <f t="shared" si="95"/>
        <v>38.25</v>
      </c>
      <c r="T613" s="21">
        <f t="shared" si="96"/>
        <v>37.35</v>
      </c>
      <c r="U613" s="21">
        <f t="shared" si="97"/>
        <v>45.75</v>
      </c>
      <c r="V613" s="20">
        <f t="shared" si="98"/>
        <v>44.35</v>
      </c>
      <c r="W613" s="20">
        <f t="shared" si="99"/>
        <v>44.7</v>
      </c>
    </row>
    <row r="614" spans="1:23" ht="13.5" x14ac:dyDescent="0.25">
      <c r="A614" s="3">
        <v>42895</v>
      </c>
      <c r="B614" s="2">
        <v>4.8304999999999998</v>
      </c>
      <c r="C614" s="2">
        <v>43.106500066393316</v>
      </c>
      <c r="D614" s="2">
        <v>-1.5383646126257311E-2</v>
      </c>
      <c r="E614" s="2">
        <v>-1.3826531410876679E-2</v>
      </c>
      <c r="F614" s="2">
        <v>4.8311999999999999</v>
      </c>
      <c r="G614" s="2">
        <v>4.8343000000000007</v>
      </c>
      <c r="H614" s="2">
        <v>4.8375749999999993</v>
      </c>
      <c r="I614" s="2">
        <v>4.9227159999999994</v>
      </c>
      <c r="J614" s="2">
        <v>5.2610034999999993</v>
      </c>
      <c r="K614" s="17" t="s">
        <v>48</v>
      </c>
      <c r="L614" s="17" t="s">
        <v>50</v>
      </c>
      <c r="M614" s="17" t="s">
        <v>47</v>
      </c>
      <c r="N614" s="20">
        <f t="shared" si="90"/>
        <v>50</v>
      </c>
      <c r="O614" s="20">
        <f t="shared" si="91"/>
        <v>100</v>
      </c>
      <c r="P614" s="20">
        <f t="shared" si="92"/>
        <v>0</v>
      </c>
      <c r="Q614" s="20">
        <f t="shared" si="93"/>
        <v>33</v>
      </c>
      <c r="R614" s="21">
        <f t="shared" si="94"/>
        <v>57.45</v>
      </c>
      <c r="S614" s="21">
        <f t="shared" si="95"/>
        <v>38.25</v>
      </c>
      <c r="T614" s="21">
        <f t="shared" si="96"/>
        <v>37.35</v>
      </c>
      <c r="U614" s="21">
        <f t="shared" si="97"/>
        <v>45.75</v>
      </c>
      <c r="V614" s="20">
        <f t="shared" si="98"/>
        <v>44.35</v>
      </c>
      <c r="W614" s="20">
        <f t="shared" si="99"/>
        <v>44.7</v>
      </c>
    </row>
    <row r="615" spans="1:23" ht="13.5" x14ac:dyDescent="0.25">
      <c r="A615" s="3">
        <v>42898</v>
      </c>
      <c r="B615" s="2">
        <v>4.8304999999999998</v>
      </c>
      <c r="C615" s="2">
        <v>43.106500066393316</v>
      </c>
      <c r="D615" s="2">
        <v>-1.5988665303808602E-2</v>
      </c>
      <c r="E615" s="2">
        <v>-2.0015029247246414E-2</v>
      </c>
      <c r="F615" s="2">
        <v>4.8243</v>
      </c>
      <c r="G615" s="2">
        <v>4.8343000000000007</v>
      </c>
      <c r="H615" s="2">
        <v>4.8341249999999993</v>
      </c>
      <c r="I615" s="2">
        <v>4.9213359999999993</v>
      </c>
      <c r="J615" s="2">
        <v>5.2592779999999992</v>
      </c>
      <c r="K615" s="17" t="s">
        <v>48</v>
      </c>
      <c r="L615" s="17" t="s">
        <v>50</v>
      </c>
      <c r="M615" s="17" t="s">
        <v>47</v>
      </c>
      <c r="N615" s="20">
        <f t="shared" si="90"/>
        <v>50</v>
      </c>
      <c r="O615" s="20">
        <f t="shared" si="91"/>
        <v>100</v>
      </c>
      <c r="P615" s="20">
        <f t="shared" si="92"/>
        <v>0</v>
      </c>
      <c r="Q615" s="20">
        <f t="shared" si="93"/>
        <v>33</v>
      </c>
      <c r="R615" s="21">
        <f t="shared" si="94"/>
        <v>57.45</v>
      </c>
      <c r="S615" s="21">
        <f t="shared" si="95"/>
        <v>38.25</v>
      </c>
      <c r="T615" s="21">
        <f t="shared" si="96"/>
        <v>37.35</v>
      </c>
      <c r="U615" s="21">
        <f t="shared" si="97"/>
        <v>45.75</v>
      </c>
      <c r="V615" s="20">
        <f t="shared" si="98"/>
        <v>44.35</v>
      </c>
      <c r="W615" s="20">
        <f t="shared" si="99"/>
        <v>44.7</v>
      </c>
    </row>
    <row r="616" spans="1:23" ht="13.5" x14ac:dyDescent="0.25">
      <c r="A616" s="3">
        <v>42899</v>
      </c>
      <c r="B616" s="2">
        <v>4.8650000000000002</v>
      </c>
      <c r="C616" s="2">
        <v>49.566678310190397</v>
      </c>
      <c r="D616" s="2">
        <v>-1.8836031721504831E-2</v>
      </c>
      <c r="E616" s="2">
        <v>-2.3286019113611639E-2</v>
      </c>
      <c r="F616" s="2">
        <v>4.8311999999999999</v>
      </c>
      <c r="G616" s="2">
        <v>4.8377500000000007</v>
      </c>
      <c r="H616" s="2">
        <v>4.8323999999999998</v>
      </c>
      <c r="I616" s="2">
        <v>4.9206459999999996</v>
      </c>
      <c r="J616" s="2">
        <v>5.2570349999999983</v>
      </c>
      <c r="K616" s="17" t="s">
        <v>52</v>
      </c>
      <c r="L616" s="17" t="s">
        <v>49</v>
      </c>
      <c r="M616" s="17" t="s">
        <v>53</v>
      </c>
      <c r="N616" s="20">
        <f t="shared" si="90"/>
        <v>50</v>
      </c>
      <c r="O616" s="20">
        <f t="shared" si="91"/>
        <v>100</v>
      </c>
      <c r="P616" s="20">
        <f t="shared" si="92"/>
        <v>0</v>
      </c>
      <c r="Q616" s="20">
        <f t="shared" si="93"/>
        <v>67</v>
      </c>
      <c r="R616" s="21">
        <f t="shared" si="94"/>
        <v>62.55</v>
      </c>
      <c r="S616" s="21">
        <f t="shared" si="95"/>
        <v>46.75</v>
      </c>
      <c r="T616" s="21">
        <f t="shared" si="96"/>
        <v>52.650000000000006</v>
      </c>
      <c r="U616" s="21">
        <f t="shared" si="97"/>
        <v>54.25</v>
      </c>
      <c r="V616" s="20">
        <f t="shared" si="98"/>
        <v>53.983333333333327</v>
      </c>
      <c r="W616" s="20">
        <f t="shared" si="99"/>
        <v>54.05</v>
      </c>
    </row>
    <row r="617" spans="1:23" ht="13.5" x14ac:dyDescent="0.25">
      <c r="A617" s="3">
        <v>42900</v>
      </c>
      <c r="B617" s="2">
        <v>4.8650000000000002</v>
      </c>
      <c r="C617" s="2">
        <v>49.566678310190397</v>
      </c>
      <c r="D617" s="2">
        <v>-2.124538111746066E-2</v>
      </c>
      <c r="E617" s="2">
        <v>-2.4422231822617959E-2</v>
      </c>
      <c r="F617" s="2">
        <v>4.8442999999999996</v>
      </c>
      <c r="G617" s="2">
        <v>4.8412000000000006</v>
      </c>
      <c r="H617" s="2">
        <v>4.8323999999999998</v>
      </c>
      <c r="I617" s="2">
        <v>4.919956</v>
      </c>
      <c r="J617" s="2">
        <v>5.2555854999999987</v>
      </c>
      <c r="K617" s="17" t="s">
        <v>52</v>
      </c>
      <c r="L617" s="17" t="s">
        <v>49</v>
      </c>
      <c r="M617" s="17" t="s">
        <v>53</v>
      </c>
      <c r="N617" s="20">
        <f t="shared" si="90"/>
        <v>50</v>
      </c>
      <c r="O617" s="20">
        <f t="shared" si="91"/>
        <v>100</v>
      </c>
      <c r="P617" s="20">
        <f t="shared" si="92"/>
        <v>0</v>
      </c>
      <c r="Q617" s="20">
        <f t="shared" si="93"/>
        <v>67</v>
      </c>
      <c r="R617" s="21">
        <f t="shared" si="94"/>
        <v>62.55</v>
      </c>
      <c r="S617" s="21">
        <f t="shared" si="95"/>
        <v>46.75</v>
      </c>
      <c r="T617" s="21">
        <f t="shared" si="96"/>
        <v>52.650000000000006</v>
      </c>
      <c r="U617" s="21">
        <f t="shared" si="97"/>
        <v>54.25</v>
      </c>
      <c r="V617" s="20">
        <f t="shared" si="98"/>
        <v>53.983333333333327</v>
      </c>
      <c r="W617" s="20">
        <f t="shared" si="99"/>
        <v>54.05</v>
      </c>
    </row>
    <row r="618" spans="1:23" ht="13.5" x14ac:dyDescent="0.25">
      <c r="A618" s="3">
        <v>42901</v>
      </c>
      <c r="B618" s="2">
        <v>4.8650000000000002</v>
      </c>
      <c r="C618" s="2">
        <v>49.566678310190397</v>
      </c>
      <c r="D618" s="2">
        <v>-2.3284097810959636E-2</v>
      </c>
      <c r="E618" s="2">
        <v>-2.059281754039104E-2</v>
      </c>
      <c r="F618" s="2">
        <v>4.8512000000000004</v>
      </c>
      <c r="G618" s="2">
        <v>4.8446500000000006</v>
      </c>
      <c r="H618" s="2">
        <v>4.8341249999999993</v>
      </c>
      <c r="I618" s="2">
        <v>4.9163660000000009</v>
      </c>
      <c r="J618" s="2">
        <v>5.2541359999999973</v>
      </c>
      <c r="K618" s="17" t="s">
        <v>52</v>
      </c>
      <c r="L618" s="17" t="s">
        <v>49</v>
      </c>
      <c r="M618" s="17" t="s">
        <v>53</v>
      </c>
      <c r="N618" s="20">
        <f t="shared" si="90"/>
        <v>50</v>
      </c>
      <c r="O618" s="20">
        <f t="shared" si="91"/>
        <v>100</v>
      </c>
      <c r="P618" s="20">
        <f t="shared" si="92"/>
        <v>0</v>
      </c>
      <c r="Q618" s="20">
        <f t="shared" si="93"/>
        <v>67</v>
      </c>
      <c r="R618" s="21">
        <f t="shared" si="94"/>
        <v>62.55</v>
      </c>
      <c r="S618" s="21">
        <f t="shared" si="95"/>
        <v>46.75</v>
      </c>
      <c r="T618" s="21">
        <f t="shared" si="96"/>
        <v>52.650000000000006</v>
      </c>
      <c r="U618" s="21">
        <f t="shared" si="97"/>
        <v>54.25</v>
      </c>
      <c r="V618" s="20">
        <f t="shared" si="98"/>
        <v>53.983333333333327</v>
      </c>
      <c r="W618" s="20">
        <f t="shared" si="99"/>
        <v>54.05</v>
      </c>
    </row>
    <row r="619" spans="1:23" ht="13.5" x14ac:dyDescent="0.25">
      <c r="A619" s="3">
        <v>42902</v>
      </c>
      <c r="B619" s="2">
        <v>4.8685</v>
      </c>
      <c r="C619" s="2">
        <v>50.281995299691459</v>
      </c>
      <c r="D619" s="2">
        <v>-1.996076647041356E-2</v>
      </c>
      <c r="E619" s="2">
        <v>-1.5552203915398926E-2</v>
      </c>
      <c r="F619" s="2">
        <v>4.8588000000000005</v>
      </c>
      <c r="G619" s="2">
        <v>4.8450000000000006</v>
      </c>
      <c r="H619" s="2">
        <v>4.8360249999999994</v>
      </c>
      <c r="I619" s="2">
        <v>4.9129840000000016</v>
      </c>
      <c r="J619" s="2">
        <v>5.2527039999999978</v>
      </c>
      <c r="K619" s="17" t="s">
        <v>52</v>
      </c>
      <c r="L619" s="17" t="s">
        <v>49</v>
      </c>
      <c r="M619" s="17" t="s">
        <v>53</v>
      </c>
      <c r="N619" s="20">
        <f t="shared" si="90"/>
        <v>50</v>
      </c>
      <c r="O619" s="20">
        <f t="shared" si="91"/>
        <v>100</v>
      </c>
      <c r="P619" s="20">
        <f t="shared" si="92"/>
        <v>0</v>
      </c>
      <c r="Q619" s="20">
        <f t="shared" si="93"/>
        <v>67</v>
      </c>
      <c r="R619" s="21">
        <f t="shared" si="94"/>
        <v>62.55</v>
      </c>
      <c r="S619" s="21">
        <f t="shared" si="95"/>
        <v>46.75</v>
      </c>
      <c r="T619" s="21">
        <f t="shared" si="96"/>
        <v>52.650000000000006</v>
      </c>
      <c r="U619" s="21">
        <f t="shared" si="97"/>
        <v>54.25</v>
      </c>
      <c r="V619" s="20">
        <f t="shared" si="98"/>
        <v>53.983333333333327</v>
      </c>
      <c r="W619" s="20">
        <f t="shared" si="99"/>
        <v>54.05</v>
      </c>
    </row>
    <row r="620" spans="1:23" ht="13.5" x14ac:dyDescent="0.25">
      <c r="A620" s="3">
        <v>42905</v>
      </c>
      <c r="B620" s="2">
        <v>4.8304999999999998</v>
      </c>
      <c r="C620" s="2">
        <v>43.129527616968879</v>
      </c>
      <c r="D620" s="2">
        <v>-1.4354614947531097E-2</v>
      </c>
      <c r="E620" s="2">
        <v>-1.3094159156957299E-2</v>
      </c>
      <c r="F620" s="2">
        <v>4.8588000000000005</v>
      </c>
      <c r="G620" s="2">
        <v>4.8415499999999998</v>
      </c>
      <c r="H620" s="2">
        <v>4.8360249999999994</v>
      </c>
      <c r="I620" s="2">
        <v>4.9098780000000017</v>
      </c>
      <c r="J620" s="2">
        <v>5.2508924999999973</v>
      </c>
      <c r="K620" s="17" t="s">
        <v>48</v>
      </c>
      <c r="L620" s="17" t="s">
        <v>50</v>
      </c>
      <c r="M620" s="17" t="s">
        <v>55</v>
      </c>
      <c r="N620" s="20">
        <f t="shared" si="90"/>
        <v>50</v>
      </c>
      <c r="O620" s="20">
        <f t="shared" si="91"/>
        <v>100</v>
      </c>
      <c r="P620" s="20">
        <f t="shared" si="92"/>
        <v>0</v>
      </c>
      <c r="Q620" s="20">
        <f t="shared" si="93"/>
        <v>33</v>
      </c>
      <c r="R620" s="21">
        <f t="shared" si="94"/>
        <v>57.45</v>
      </c>
      <c r="S620" s="21">
        <f t="shared" si="95"/>
        <v>38.25</v>
      </c>
      <c r="T620" s="21">
        <f t="shared" si="96"/>
        <v>37.35</v>
      </c>
      <c r="U620" s="21">
        <f t="shared" si="97"/>
        <v>45.75</v>
      </c>
      <c r="V620" s="20">
        <f t="shared" si="98"/>
        <v>44.35</v>
      </c>
      <c r="W620" s="20">
        <f t="shared" si="99"/>
        <v>44.7</v>
      </c>
    </row>
    <row r="621" spans="1:23" ht="13.5" x14ac:dyDescent="0.25">
      <c r="A621" s="3">
        <v>42906</v>
      </c>
      <c r="B621" s="2">
        <v>4.8304999999999998</v>
      </c>
      <c r="C621" s="2">
        <v>43.129527616968886</v>
      </c>
      <c r="D621" s="2">
        <v>-1.4713275549858906E-2</v>
      </c>
      <c r="E621" s="2">
        <v>-1.1726592594728811E-2</v>
      </c>
      <c r="F621" s="2">
        <v>4.8519000000000005</v>
      </c>
      <c r="G621" s="2">
        <v>4.8415499999999998</v>
      </c>
      <c r="H621" s="2">
        <v>4.8360249999999994</v>
      </c>
      <c r="I621" s="2">
        <v>4.906772000000001</v>
      </c>
      <c r="J621" s="2">
        <v>5.2483044999999979</v>
      </c>
      <c r="K621" s="17" t="s">
        <v>48</v>
      </c>
      <c r="L621" s="17" t="s">
        <v>49</v>
      </c>
      <c r="M621" s="17" t="s">
        <v>47</v>
      </c>
      <c r="N621" s="20">
        <f t="shared" si="90"/>
        <v>50</v>
      </c>
      <c r="O621" s="20">
        <f t="shared" si="91"/>
        <v>100</v>
      </c>
      <c r="P621" s="20">
        <f t="shared" si="92"/>
        <v>0</v>
      </c>
      <c r="Q621" s="20">
        <f t="shared" si="93"/>
        <v>0</v>
      </c>
      <c r="R621" s="21">
        <f t="shared" si="94"/>
        <v>52.5</v>
      </c>
      <c r="S621" s="21">
        <f t="shared" si="95"/>
        <v>30</v>
      </c>
      <c r="T621" s="21">
        <f t="shared" si="96"/>
        <v>22.5</v>
      </c>
      <c r="U621" s="21">
        <f t="shared" si="97"/>
        <v>37.5</v>
      </c>
      <c r="V621" s="20">
        <f t="shared" si="98"/>
        <v>35</v>
      </c>
      <c r="W621" s="20">
        <f t="shared" si="99"/>
        <v>35.625</v>
      </c>
    </row>
    <row r="622" spans="1:23" ht="13.5" x14ac:dyDescent="0.25">
      <c r="A622" s="3">
        <v>42907</v>
      </c>
      <c r="B622" s="2">
        <v>4.8304999999999998</v>
      </c>
      <c r="C622" s="2">
        <v>43.129527616968879</v>
      </c>
      <c r="D622" s="2">
        <v>-1.9595835559661268E-2</v>
      </c>
      <c r="E622" s="2">
        <v>-1.1677109091862599E-2</v>
      </c>
      <c r="F622" s="2">
        <v>4.8450000000000006</v>
      </c>
      <c r="G622" s="2">
        <v>4.8446499999999997</v>
      </c>
      <c r="H622" s="2">
        <v>4.8360250000000002</v>
      </c>
      <c r="I622" s="2">
        <v>4.9036660000000012</v>
      </c>
      <c r="J622" s="2">
        <v>5.2457164999999986</v>
      </c>
      <c r="K622" s="17" t="s">
        <v>48</v>
      </c>
      <c r="L622" s="17" t="s">
        <v>49</v>
      </c>
      <c r="M622" s="17" t="s">
        <v>47</v>
      </c>
      <c r="N622" s="20">
        <f t="shared" si="90"/>
        <v>50</v>
      </c>
      <c r="O622" s="20">
        <f t="shared" si="91"/>
        <v>100</v>
      </c>
      <c r="P622" s="20">
        <f t="shared" si="92"/>
        <v>0</v>
      </c>
      <c r="Q622" s="20">
        <f t="shared" si="93"/>
        <v>0</v>
      </c>
      <c r="R622" s="21">
        <f t="shared" si="94"/>
        <v>52.5</v>
      </c>
      <c r="S622" s="21">
        <f t="shared" si="95"/>
        <v>30</v>
      </c>
      <c r="T622" s="21">
        <f t="shared" si="96"/>
        <v>22.5</v>
      </c>
      <c r="U622" s="21">
        <f t="shared" si="97"/>
        <v>37.5</v>
      </c>
      <c r="V622" s="20">
        <f t="shared" si="98"/>
        <v>35</v>
      </c>
      <c r="W622" s="20">
        <f t="shared" si="99"/>
        <v>35.625</v>
      </c>
    </row>
    <row r="623" spans="1:23" ht="13.5" x14ac:dyDescent="0.25">
      <c r="A623" s="3">
        <v>42908</v>
      </c>
      <c r="B623" s="2">
        <v>4.8822999999999999</v>
      </c>
      <c r="C623" s="2">
        <v>54.217314669129834</v>
      </c>
      <c r="D623" s="2">
        <v>-2.2618971344439132E-2</v>
      </c>
      <c r="E623" s="2">
        <v>-1.2520466279135972E-2</v>
      </c>
      <c r="F623" s="2">
        <v>4.8484600000000002</v>
      </c>
      <c r="G623" s="2">
        <v>4.8498299999999999</v>
      </c>
      <c r="H623" s="2">
        <v>4.8403400000000003</v>
      </c>
      <c r="I623" s="2">
        <v>4.9019420000000009</v>
      </c>
      <c r="J623" s="2">
        <v>5.243387499999999</v>
      </c>
      <c r="K623" s="17" t="s">
        <v>48</v>
      </c>
      <c r="L623" s="17" t="s">
        <v>49</v>
      </c>
      <c r="M623" s="17" t="s">
        <v>51</v>
      </c>
      <c r="N623" s="20">
        <f t="shared" si="90"/>
        <v>50</v>
      </c>
      <c r="O623" s="20">
        <f t="shared" si="91"/>
        <v>100</v>
      </c>
      <c r="P623" s="20">
        <f t="shared" si="92"/>
        <v>0</v>
      </c>
      <c r="Q623" s="20">
        <f t="shared" si="93"/>
        <v>0</v>
      </c>
      <c r="R623" s="21">
        <f t="shared" si="94"/>
        <v>52.5</v>
      </c>
      <c r="S623" s="21">
        <f t="shared" si="95"/>
        <v>30</v>
      </c>
      <c r="T623" s="21">
        <f t="shared" si="96"/>
        <v>22.5</v>
      </c>
      <c r="U623" s="21">
        <f t="shared" si="97"/>
        <v>37.5</v>
      </c>
      <c r="V623" s="20">
        <f t="shared" si="98"/>
        <v>35</v>
      </c>
      <c r="W623" s="20">
        <f t="shared" si="99"/>
        <v>35.625</v>
      </c>
    </row>
    <row r="624" spans="1:23" ht="13.5" x14ac:dyDescent="0.25">
      <c r="A624" s="3">
        <v>42909</v>
      </c>
      <c r="B624" s="2">
        <v>4.8304999999999998</v>
      </c>
      <c r="C624" s="2">
        <v>44.809069078700389</v>
      </c>
      <c r="D624" s="2">
        <v>-2.1483035320041033E-2</v>
      </c>
      <c r="E624" s="2">
        <v>-1.3941404111883783E-2</v>
      </c>
      <c r="F624" s="2">
        <v>4.8408600000000002</v>
      </c>
      <c r="G624" s="2">
        <v>4.8498299999999999</v>
      </c>
      <c r="H624" s="2">
        <v>4.8420649999999998</v>
      </c>
      <c r="I624" s="2">
        <v>4.899388000000001</v>
      </c>
      <c r="J624" s="2">
        <v>5.2409719999999984</v>
      </c>
      <c r="K624" s="17" t="s">
        <v>48</v>
      </c>
      <c r="L624" s="17" t="s">
        <v>49</v>
      </c>
      <c r="M624" s="17" t="s">
        <v>47</v>
      </c>
      <c r="N624" s="20">
        <f t="shared" si="90"/>
        <v>50</v>
      </c>
      <c r="O624" s="20">
        <f t="shared" si="91"/>
        <v>100</v>
      </c>
      <c r="P624" s="20">
        <f t="shared" si="92"/>
        <v>0</v>
      </c>
      <c r="Q624" s="20">
        <f t="shared" si="93"/>
        <v>0</v>
      </c>
      <c r="R624" s="21">
        <f t="shared" si="94"/>
        <v>52.5</v>
      </c>
      <c r="S624" s="21">
        <f t="shared" si="95"/>
        <v>30</v>
      </c>
      <c r="T624" s="21">
        <f t="shared" si="96"/>
        <v>22.5</v>
      </c>
      <c r="U624" s="21">
        <f t="shared" si="97"/>
        <v>37.5</v>
      </c>
      <c r="V624" s="20">
        <f t="shared" si="98"/>
        <v>35</v>
      </c>
      <c r="W624" s="20">
        <f t="shared" si="99"/>
        <v>35.625</v>
      </c>
    </row>
    <row r="625" spans="1:23" ht="13.5" x14ac:dyDescent="0.25">
      <c r="A625" s="3">
        <v>42914</v>
      </c>
      <c r="B625" s="2">
        <v>4.8304999999999998</v>
      </c>
      <c r="C625" s="2">
        <v>44.809069078700389</v>
      </c>
      <c r="D625" s="2">
        <v>-2.0348236038019607E-2</v>
      </c>
      <c r="E625" s="2">
        <v>-1.5708807365122601E-2</v>
      </c>
      <c r="F625" s="2">
        <v>4.8408600000000002</v>
      </c>
      <c r="G625" s="2">
        <v>4.8498299999999999</v>
      </c>
      <c r="H625" s="2">
        <v>4.8420650000000007</v>
      </c>
      <c r="I625" s="2">
        <v>4.8966280000000006</v>
      </c>
      <c r="J625" s="2">
        <v>5.2389014999999999</v>
      </c>
      <c r="K625" s="17" t="s">
        <v>52</v>
      </c>
      <c r="L625" s="17" t="s">
        <v>49</v>
      </c>
      <c r="M625" s="17" t="s">
        <v>55</v>
      </c>
      <c r="N625" s="20">
        <f t="shared" si="90"/>
        <v>50</v>
      </c>
      <c r="O625" s="20">
        <f t="shared" si="91"/>
        <v>100</v>
      </c>
      <c r="P625" s="20">
        <f t="shared" si="92"/>
        <v>0</v>
      </c>
      <c r="Q625" s="20">
        <f t="shared" si="93"/>
        <v>33</v>
      </c>
      <c r="R625" s="21">
        <f t="shared" si="94"/>
        <v>57.45</v>
      </c>
      <c r="S625" s="21">
        <f t="shared" si="95"/>
        <v>38.25</v>
      </c>
      <c r="T625" s="21">
        <f t="shared" si="96"/>
        <v>37.35</v>
      </c>
      <c r="U625" s="21">
        <f t="shared" si="97"/>
        <v>45.75</v>
      </c>
      <c r="V625" s="20">
        <f t="shared" si="98"/>
        <v>44.35</v>
      </c>
      <c r="W625" s="20">
        <f t="shared" si="99"/>
        <v>44.7</v>
      </c>
    </row>
    <row r="626" spans="1:23" ht="13.5" x14ac:dyDescent="0.25">
      <c r="A626" s="3">
        <v>42915</v>
      </c>
      <c r="B626" s="2">
        <v>4.8304999999999998</v>
      </c>
      <c r="C626" s="2">
        <v>44.809069078700389</v>
      </c>
      <c r="D626" s="2">
        <v>-1.3919567243979358E-2</v>
      </c>
      <c r="E626" s="2">
        <v>-1.70659973042767E-2</v>
      </c>
      <c r="F626" s="2">
        <v>4.8408600000000002</v>
      </c>
      <c r="G626" s="2">
        <v>4.8463800000000008</v>
      </c>
      <c r="H626" s="2">
        <v>4.8420649999999998</v>
      </c>
      <c r="I626" s="2">
        <v>4.8933840000000011</v>
      </c>
      <c r="J626" s="2">
        <v>5.2368309999999996</v>
      </c>
      <c r="K626" s="17" t="s">
        <v>52</v>
      </c>
      <c r="L626" s="17" t="s">
        <v>49</v>
      </c>
      <c r="M626" s="17" t="s">
        <v>55</v>
      </c>
      <c r="N626" s="20">
        <f t="shared" si="90"/>
        <v>50</v>
      </c>
      <c r="O626" s="20">
        <f t="shared" si="91"/>
        <v>100</v>
      </c>
      <c r="P626" s="20">
        <f t="shared" si="92"/>
        <v>0</v>
      </c>
      <c r="Q626" s="20">
        <f t="shared" si="93"/>
        <v>33</v>
      </c>
      <c r="R626" s="21">
        <f t="shared" si="94"/>
        <v>57.45</v>
      </c>
      <c r="S626" s="21">
        <f t="shared" si="95"/>
        <v>38.25</v>
      </c>
      <c r="T626" s="21">
        <f t="shared" si="96"/>
        <v>37.35</v>
      </c>
      <c r="U626" s="21">
        <f t="shared" si="97"/>
        <v>45.75</v>
      </c>
      <c r="V626" s="20">
        <f t="shared" si="98"/>
        <v>44.35</v>
      </c>
      <c r="W626" s="20">
        <f t="shared" si="99"/>
        <v>44.7</v>
      </c>
    </row>
    <row r="627" spans="1:23" ht="13.5" x14ac:dyDescent="0.25">
      <c r="A627" s="3">
        <v>42916</v>
      </c>
      <c r="B627" s="2">
        <v>4.8304999999999998</v>
      </c>
      <c r="C627" s="2">
        <v>44.809069078700389</v>
      </c>
      <c r="D627" s="2">
        <v>-8.3310709837602914E-3</v>
      </c>
      <c r="E627" s="2">
        <v>-1.8056030486101705E-2</v>
      </c>
      <c r="F627" s="2">
        <v>4.8408600000000002</v>
      </c>
      <c r="G627" s="2">
        <v>4.8429300000000008</v>
      </c>
      <c r="H627" s="2">
        <v>4.8420649999999998</v>
      </c>
      <c r="I627" s="2">
        <v>4.8899320000000008</v>
      </c>
      <c r="J627" s="2">
        <v>5.2347605000000001</v>
      </c>
      <c r="K627" s="17" t="s">
        <v>52</v>
      </c>
      <c r="L627" s="17" t="s">
        <v>49</v>
      </c>
      <c r="M627" s="17" t="s">
        <v>55</v>
      </c>
      <c r="N627" s="20">
        <f t="shared" si="90"/>
        <v>50</v>
      </c>
      <c r="O627" s="20">
        <f t="shared" si="91"/>
        <v>100</v>
      </c>
      <c r="P627" s="20">
        <f t="shared" si="92"/>
        <v>0</v>
      </c>
      <c r="Q627" s="20">
        <f t="shared" si="93"/>
        <v>33</v>
      </c>
      <c r="R627" s="21">
        <f t="shared" si="94"/>
        <v>57.45</v>
      </c>
      <c r="S627" s="21">
        <f t="shared" si="95"/>
        <v>38.25</v>
      </c>
      <c r="T627" s="21">
        <f t="shared" si="96"/>
        <v>37.35</v>
      </c>
      <c r="U627" s="21">
        <f t="shared" si="97"/>
        <v>45.75</v>
      </c>
      <c r="V627" s="20">
        <f t="shared" si="98"/>
        <v>44.35</v>
      </c>
      <c r="W627" s="20">
        <f t="shared" si="99"/>
        <v>44.7</v>
      </c>
    </row>
    <row r="628" spans="1:23" ht="13.5" x14ac:dyDescent="0.25">
      <c r="A628" s="3">
        <v>42919</v>
      </c>
      <c r="B628" s="2">
        <v>4.8304999999999998</v>
      </c>
      <c r="C628" s="2">
        <v>44.809069078700389</v>
      </c>
      <c r="D628" s="2">
        <v>-3.4645161247999212E-3</v>
      </c>
      <c r="E628" s="2">
        <v>-1.75436251450014E-2</v>
      </c>
      <c r="F628" s="2">
        <v>4.8304999999999998</v>
      </c>
      <c r="G628" s="2">
        <v>4.83948</v>
      </c>
      <c r="H628" s="2">
        <v>4.8420649999999998</v>
      </c>
      <c r="I628" s="2">
        <v>4.8856520000000012</v>
      </c>
      <c r="J628" s="2">
        <v>5.2326040000000003</v>
      </c>
      <c r="K628" s="17" t="s">
        <v>48</v>
      </c>
      <c r="L628" s="17" t="s">
        <v>50</v>
      </c>
      <c r="M628" s="17" t="s">
        <v>47</v>
      </c>
      <c r="N628" s="20">
        <f t="shared" si="90"/>
        <v>50</v>
      </c>
      <c r="O628" s="20">
        <f t="shared" si="91"/>
        <v>100</v>
      </c>
      <c r="P628" s="20">
        <f t="shared" si="92"/>
        <v>0</v>
      </c>
      <c r="Q628" s="20">
        <f t="shared" si="93"/>
        <v>33</v>
      </c>
      <c r="R628" s="21">
        <f t="shared" si="94"/>
        <v>57.45</v>
      </c>
      <c r="S628" s="21">
        <f t="shared" si="95"/>
        <v>38.25</v>
      </c>
      <c r="T628" s="21">
        <f t="shared" si="96"/>
        <v>37.35</v>
      </c>
      <c r="U628" s="21">
        <f t="shared" si="97"/>
        <v>45.75</v>
      </c>
      <c r="V628" s="20">
        <f t="shared" si="98"/>
        <v>44.35</v>
      </c>
      <c r="W628" s="20">
        <f t="shared" si="99"/>
        <v>44.7</v>
      </c>
    </row>
    <row r="629" spans="1:23" ht="13.5" x14ac:dyDescent="0.25">
      <c r="A629" s="3">
        <v>42920</v>
      </c>
      <c r="B629" s="2">
        <v>4.8304999999999998</v>
      </c>
      <c r="C629" s="2">
        <v>44.809069078700389</v>
      </c>
      <c r="D629" s="2">
        <v>1.3194173530157727E-3</v>
      </c>
      <c r="E629" s="2">
        <v>-1.7074230866911396E-2</v>
      </c>
      <c r="F629" s="2">
        <v>4.8304999999999998</v>
      </c>
      <c r="G629" s="2">
        <v>4.83568</v>
      </c>
      <c r="H629" s="2">
        <v>4.8403400000000003</v>
      </c>
      <c r="I629" s="2">
        <v>4.8813720000000016</v>
      </c>
      <c r="J629" s="2">
        <v>5.2300160000000009</v>
      </c>
      <c r="K629" s="17" t="s">
        <v>55</v>
      </c>
      <c r="L629" s="17" t="s">
        <v>55</v>
      </c>
      <c r="M629" s="17" t="s">
        <v>55</v>
      </c>
      <c r="N629" s="20">
        <f t="shared" si="90"/>
        <v>50</v>
      </c>
      <c r="O629" s="20">
        <f t="shared" si="91"/>
        <v>100</v>
      </c>
      <c r="P629" s="20">
        <f t="shared" si="92"/>
        <v>0</v>
      </c>
      <c r="Q629" s="20">
        <f t="shared" si="93"/>
        <v>33</v>
      </c>
      <c r="R629" s="21">
        <f t="shared" si="94"/>
        <v>57.45</v>
      </c>
      <c r="S629" s="21">
        <f t="shared" si="95"/>
        <v>38.25</v>
      </c>
      <c r="T629" s="21">
        <f t="shared" si="96"/>
        <v>37.35</v>
      </c>
      <c r="U629" s="21">
        <f t="shared" si="97"/>
        <v>45.75</v>
      </c>
      <c r="V629" s="20">
        <f t="shared" si="98"/>
        <v>44.35</v>
      </c>
      <c r="W629" s="20">
        <f t="shared" si="99"/>
        <v>44.7</v>
      </c>
    </row>
    <row r="630" spans="1:23" ht="13.5" x14ac:dyDescent="0.25">
      <c r="A630" s="3">
        <v>42921</v>
      </c>
      <c r="B630" s="2">
        <v>4.9512999999999998</v>
      </c>
      <c r="C630" s="2">
        <v>66.166917034462386</v>
      </c>
      <c r="D630" s="2">
        <v>-9.3087762738015556E-3</v>
      </c>
      <c r="E630" s="2">
        <v>-1.2574408964563941E-2</v>
      </c>
      <c r="F630" s="2">
        <v>4.85466</v>
      </c>
      <c r="G630" s="2">
        <v>4.8477599999999992</v>
      </c>
      <c r="H630" s="2">
        <v>4.8446550000000004</v>
      </c>
      <c r="I630" s="2">
        <v>4.8793700000000015</v>
      </c>
      <c r="J630" s="2">
        <v>5.2286360000000016</v>
      </c>
      <c r="K630" s="17" t="s">
        <v>52</v>
      </c>
      <c r="L630" s="17" t="s">
        <v>49</v>
      </c>
      <c r="M630" s="17" t="s">
        <v>53</v>
      </c>
      <c r="N630" s="20">
        <f t="shared" si="90"/>
        <v>50</v>
      </c>
      <c r="O630" s="20">
        <f t="shared" si="91"/>
        <v>100</v>
      </c>
      <c r="P630" s="20">
        <f t="shared" si="92"/>
        <v>0</v>
      </c>
      <c r="Q630" s="20">
        <f t="shared" si="93"/>
        <v>67</v>
      </c>
      <c r="R630" s="21">
        <f t="shared" si="94"/>
        <v>62.55</v>
      </c>
      <c r="S630" s="21">
        <f t="shared" si="95"/>
        <v>46.75</v>
      </c>
      <c r="T630" s="21">
        <f t="shared" si="96"/>
        <v>52.650000000000006</v>
      </c>
      <c r="U630" s="21">
        <f t="shared" si="97"/>
        <v>54.25</v>
      </c>
      <c r="V630" s="20">
        <f t="shared" si="98"/>
        <v>53.983333333333327</v>
      </c>
      <c r="W630" s="20">
        <f t="shared" si="99"/>
        <v>54.05</v>
      </c>
    </row>
    <row r="631" spans="1:23" ht="13.5" x14ac:dyDescent="0.25">
      <c r="A631" s="3">
        <v>42922</v>
      </c>
      <c r="B631" s="2">
        <v>4.8304999999999998</v>
      </c>
      <c r="C631" s="2">
        <v>46.703348338705972</v>
      </c>
      <c r="D631" s="2">
        <v>-9.9581157104946527E-3</v>
      </c>
      <c r="E631" s="2">
        <v>-9.499211331432526E-3</v>
      </c>
      <c r="F631" s="2">
        <v>4.85466</v>
      </c>
      <c r="G631" s="2">
        <v>4.8477599999999992</v>
      </c>
      <c r="H631" s="2">
        <v>4.8446550000000004</v>
      </c>
      <c r="I631" s="2">
        <v>4.8749520000000013</v>
      </c>
      <c r="J631" s="2">
        <v>5.2265310000000014</v>
      </c>
      <c r="K631" s="17" t="s">
        <v>52</v>
      </c>
      <c r="L631" s="17" t="s">
        <v>49</v>
      </c>
      <c r="M631" s="17" t="s">
        <v>55</v>
      </c>
      <c r="N631" s="20">
        <f t="shared" si="90"/>
        <v>50</v>
      </c>
      <c r="O631" s="20">
        <f t="shared" si="91"/>
        <v>100</v>
      </c>
      <c r="P631" s="20">
        <f t="shared" si="92"/>
        <v>0</v>
      </c>
      <c r="Q631" s="20">
        <f t="shared" si="93"/>
        <v>33</v>
      </c>
      <c r="R631" s="21">
        <f t="shared" si="94"/>
        <v>57.45</v>
      </c>
      <c r="S631" s="21">
        <f t="shared" si="95"/>
        <v>38.25</v>
      </c>
      <c r="T631" s="21">
        <f t="shared" si="96"/>
        <v>37.35</v>
      </c>
      <c r="U631" s="21">
        <f t="shared" si="97"/>
        <v>45.75</v>
      </c>
      <c r="V631" s="20">
        <f t="shared" si="98"/>
        <v>44.35</v>
      </c>
      <c r="W631" s="20">
        <f t="shared" si="99"/>
        <v>44.7</v>
      </c>
    </row>
    <row r="632" spans="1:23" ht="13.5" x14ac:dyDescent="0.25">
      <c r="A632" s="3">
        <v>42923</v>
      </c>
      <c r="B632" s="2">
        <v>4.8235999999999999</v>
      </c>
      <c r="C632" s="2">
        <v>45.873290593046633</v>
      </c>
      <c r="D632" s="2">
        <v>-9.8422635231694144E-3</v>
      </c>
      <c r="E632" s="2">
        <v>-6.2318815234064786E-3</v>
      </c>
      <c r="F632" s="2">
        <v>4.8532799999999998</v>
      </c>
      <c r="G632" s="2">
        <v>4.8470699999999995</v>
      </c>
      <c r="H632" s="2">
        <v>4.8458600000000001</v>
      </c>
      <c r="I632" s="2">
        <v>4.8701900000000009</v>
      </c>
      <c r="J632" s="2">
        <v>5.2243915000000012</v>
      </c>
      <c r="K632" s="17" t="s">
        <v>48</v>
      </c>
      <c r="L632" s="17" t="s">
        <v>50</v>
      </c>
      <c r="M632" s="17" t="s">
        <v>47</v>
      </c>
      <c r="N632" s="20">
        <f t="shared" si="90"/>
        <v>50</v>
      </c>
      <c r="O632" s="20">
        <f t="shared" si="91"/>
        <v>100</v>
      </c>
      <c r="P632" s="20">
        <f t="shared" si="92"/>
        <v>0</v>
      </c>
      <c r="Q632" s="20">
        <f t="shared" si="93"/>
        <v>33</v>
      </c>
      <c r="R632" s="21">
        <f t="shared" si="94"/>
        <v>57.45</v>
      </c>
      <c r="S632" s="21">
        <f t="shared" si="95"/>
        <v>38.25</v>
      </c>
      <c r="T632" s="21">
        <f t="shared" si="96"/>
        <v>37.35</v>
      </c>
      <c r="U632" s="21">
        <f t="shared" si="97"/>
        <v>45.75</v>
      </c>
      <c r="V632" s="20">
        <f t="shared" si="98"/>
        <v>44.35</v>
      </c>
      <c r="W632" s="20">
        <f t="shared" si="99"/>
        <v>44.7</v>
      </c>
    </row>
    <row r="633" spans="1:23" ht="13.5" x14ac:dyDescent="0.25">
      <c r="A633" s="3">
        <v>42926</v>
      </c>
      <c r="B633" s="2">
        <v>4.8494000000000002</v>
      </c>
      <c r="C633" s="2">
        <v>49.488285556933448</v>
      </c>
      <c r="D633" s="2">
        <v>-3.5025814559119794E-3</v>
      </c>
      <c r="E633" s="2">
        <v>-2.9104898486344228E-3</v>
      </c>
      <c r="F633" s="2">
        <v>4.8570599999999997</v>
      </c>
      <c r="G633" s="2">
        <v>4.8437800000000006</v>
      </c>
      <c r="H633" s="2">
        <v>4.8468050000000007</v>
      </c>
      <c r="I633" s="2">
        <v>4.8662200000000011</v>
      </c>
      <c r="J633" s="2">
        <v>5.2223810000000013</v>
      </c>
      <c r="K633" s="17" t="s">
        <v>48</v>
      </c>
      <c r="L633" s="17" t="s">
        <v>50</v>
      </c>
      <c r="M633" s="17" t="s">
        <v>47</v>
      </c>
      <c r="N633" s="20">
        <f t="shared" si="90"/>
        <v>50</v>
      </c>
      <c r="O633" s="20">
        <f t="shared" si="91"/>
        <v>100</v>
      </c>
      <c r="P633" s="20">
        <f t="shared" si="92"/>
        <v>0</v>
      </c>
      <c r="Q633" s="20">
        <f t="shared" si="93"/>
        <v>33</v>
      </c>
      <c r="R633" s="21">
        <f t="shared" si="94"/>
        <v>57.45</v>
      </c>
      <c r="S633" s="21">
        <f t="shared" si="95"/>
        <v>38.25</v>
      </c>
      <c r="T633" s="21">
        <f t="shared" si="96"/>
        <v>37.35</v>
      </c>
      <c r="U633" s="21">
        <f t="shared" si="97"/>
        <v>45.75</v>
      </c>
      <c r="V633" s="20">
        <f t="shared" si="98"/>
        <v>44.35</v>
      </c>
      <c r="W633" s="20">
        <f t="shared" si="99"/>
        <v>44.7</v>
      </c>
    </row>
    <row r="634" spans="1:23" ht="13.5" x14ac:dyDescent="0.25">
      <c r="A634" s="3">
        <v>42927</v>
      </c>
      <c r="B634" s="2">
        <v>4.9492000000000003</v>
      </c>
      <c r="C634" s="2">
        <v>60.482833686512329</v>
      </c>
      <c r="D634" s="2">
        <v>-1.3482573209987692E-2</v>
      </c>
      <c r="E634" s="2">
        <v>3.6801976273935152E-4</v>
      </c>
      <c r="F634" s="2">
        <v>4.8807999999999998</v>
      </c>
      <c r="G634" s="2">
        <v>4.8556499999999998</v>
      </c>
      <c r="H634" s="2">
        <v>4.8527400000000007</v>
      </c>
      <c r="I634" s="2">
        <v>4.8652120000000005</v>
      </c>
      <c r="J634" s="2">
        <v>5.2202140000000021</v>
      </c>
      <c r="K634" s="17" t="s">
        <v>48</v>
      </c>
      <c r="L634" s="17" t="s">
        <v>50</v>
      </c>
      <c r="M634" s="17" t="s">
        <v>47</v>
      </c>
      <c r="N634" s="20">
        <f t="shared" si="90"/>
        <v>50</v>
      </c>
      <c r="O634" s="20">
        <f t="shared" si="91"/>
        <v>100</v>
      </c>
      <c r="P634" s="20">
        <f t="shared" si="92"/>
        <v>0</v>
      </c>
      <c r="Q634" s="20">
        <f t="shared" si="93"/>
        <v>33</v>
      </c>
      <c r="R634" s="21">
        <f t="shared" si="94"/>
        <v>57.45</v>
      </c>
      <c r="S634" s="21">
        <f t="shared" si="95"/>
        <v>38.25</v>
      </c>
      <c r="T634" s="21">
        <f t="shared" si="96"/>
        <v>37.35</v>
      </c>
      <c r="U634" s="21">
        <f t="shared" si="97"/>
        <v>45.75</v>
      </c>
      <c r="V634" s="20">
        <f t="shared" si="98"/>
        <v>44.35</v>
      </c>
      <c r="W634" s="20">
        <f t="shared" si="99"/>
        <v>44.7</v>
      </c>
    </row>
    <row r="635" spans="1:23" ht="13.5" x14ac:dyDescent="0.25">
      <c r="A635" s="3">
        <v>42928</v>
      </c>
      <c r="B635" s="2">
        <v>4.8567999999999998</v>
      </c>
      <c r="C635" s="2">
        <v>49.697248092183585</v>
      </c>
      <c r="D635" s="2">
        <v>-1.5656269618907537E-2</v>
      </c>
      <c r="E635" s="2">
        <v>3.5376602954604627E-3</v>
      </c>
      <c r="F635" s="2">
        <v>4.8619000000000003</v>
      </c>
      <c r="G635" s="2">
        <v>4.8582799999999997</v>
      </c>
      <c r="H635" s="2">
        <v>4.8540550000000007</v>
      </c>
      <c r="I635" s="2">
        <v>4.8636680000000005</v>
      </c>
      <c r="J635" s="2">
        <v>5.2175850000000015</v>
      </c>
      <c r="K635" s="17" t="s">
        <v>48</v>
      </c>
      <c r="L635" s="17" t="s">
        <v>49</v>
      </c>
      <c r="M635" s="17" t="s">
        <v>47</v>
      </c>
      <c r="N635" s="20">
        <f t="shared" si="90"/>
        <v>50</v>
      </c>
      <c r="O635" s="20">
        <f t="shared" si="91"/>
        <v>100</v>
      </c>
      <c r="P635" s="20">
        <f t="shared" si="92"/>
        <v>0</v>
      </c>
      <c r="Q635" s="20">
        <f t="shared" si="93"/>
        <v>0</v>
      </c>
      <c r="R635" s="21">
        <f t="shared" si="94"/>
        <v>52.5</v>
      </c>
      <c r="S635" s="21">
        <f t="shared" si="95"/>
        <v>30</v>
      </c>
      <c r="T635" s="21">
        <f t="shared" si="96"/>
        <v>22.5</v>
      </c>
      <c r="U635" s="21">
        <f t="shared" si="97"/>
        <v>37.5</v>
      </c>
      <c r="V635" s="20">
        <f t="shared" si="98"/>
        <v>35</v>
      </c>
      <c r="W635" s="20">
        <f t="shared" si="99"/>
        <v>35.625</v>
      </c>
    </row>
    <row r="636" spans="1:23" ht="13.5" x14ac:dyDescent="0.25">
      <c r="A636" s="3">
        <v>42929</v>
      </c>
      <c r="B636" s="2">
        <v>4.8753000000000002</v>
      </c>
      <c r="C636" s="2">
        <v>51.559773497513667</v>
      </c>
      <c r="D636" s="2">
        <v>-1.8850974559014411E-2</v>
      </c>
      <c r="E636" s="2">
        <v>5.3309398272072071E-3</v>
      </c>
      <c r="F636" s="2">
        <v>4.8708599999999995</v>
      </c>
      <c r="G636" s="2">
        <v>4.8627599999999997</v>
      </c>
      <c r="H636" s="2">
        <v>4.8545700000000007</v>
      </c>
      <c r="I636" s="2">
        <v>4.8631140000000004</v>
      </c>
      <c r="J636" s="2">
        <v>5.2150485000000018</v>
      </c>
      <c r="K636" s="17" t="s">
        <v>48</v>
      </c>
      <c r="L636" s="17" t="s">
        <v>50</v>
      </c>
      <c r="M636" s="17" t="s">
        <v>47</v>
      </c>
      <c r="N636" s="20">
        <f t="shared" si="90"/>
        <v>50</v>
      </c>
      <c r="O636" s="20">
        <f t="shared" si="91"/>
        <v>100</v>
      </c>
      <c r="P636" s="20">
        <f t="shared" si="92"/>
        <v>0</v>
      </c>
      <c r="Q636" s="20">
        <f t="shared" si="93"/>
        <v>33</v>
      </c>
      <c r="R636" s="21">
        <f t="shared" si="94"/>
        <v>57.45</v>
      </c>
      <c r="S636" s="21">
        <f t="shared" si="95"/>
        <v>38.25</v>
      </c>
      <c r="T636" s="21">
        <f t="shared" si="96"/>
        <v>37.35</v>
      </c>
      <c r="U636" s="21">
        <f t="shared" si="97"/>
        <v>45.75</v>
      </c>
      <c r="V636" s="20">
        <f t="shared" si="98"/>
        <v>44.35</v>
      </c>
      <c r="W636" s="20">
        <f t="shared" si="99"/>
        <v>44.7</v>
      </c>
    </row>
    <row r="637" spans="1:23" ht="13.5" x14ac:dyDescent="0.25">
      <c r="A637" s="3">
        <v>42930</v>
      </c>
      <c r="B637" s="2">
        <v>4.9492000000000003</v>
      </c>
      <c r="C637" s="2">
        <v>58.215336027762739</v>
      </c>
      <c r="D637" s="2">
        <v>-2.7123737978652862E-2</v>
      </c>
      <c r="E637" s="2">
        <v>6.1553859815743758E-3</v>
      </c>
      <c r="F637" s="2">
        <v>4.8959799999999998</v>
      </c>
      <c r="G637" s="2">
        <v>4.8746299999999998</v>
      </c>
      <c r="H637" s="2">
        <v>4.8587800000000003</v>
      </c>
      <c r="I637" s="2">
        <v>4.8640380000000007</v>
      </c>
      <c r="J637" s="2">
        <v>5.213261000000001</v>
      </c>
      <c r="K637" s="17" t="s">
        <v>52</v>
      </c>
      <c r="L637" s="17" t="s">
        <v>49</v>
      </c>
      <c r="M637" s="17" t="s">
        <v>54</v>
      </c>
      <c r="N637" s="20">
        <f t="shared" si="90"/>
        <v>50</v>
      </c>
      <c r="O637" s="20">
        <f t="shared" si="91"/>
        <v>100</v>
      </c>
      <c r="P637" s="20">
        <f t="shared" si="92"/>
        <v>0</v>
      </c>
      <c r="Q637" s="20">
        <f t="shared" si="93"/>
        <v>50</v>
      </c>
      <c r="R637" s="21">
        <f t="shared" si="94"/>
        <v>60</v>
      </c>
      <c r="S637" s="21">
        <f t="shared" si="95"/>
        <v>42.5</v>
      </c>
      <c r="T637" s="21">
        <f t="shared" si="96"/>
        <v>45</v>
      </c>
      <c r="U637" s="21">
        <f t="shared" si="97"/>
        <v>50</v>
      </c>
      <c r="V637" s="20">
        <f t="shared" si="98"/>
        <v>49.166666666666664</v>
      </c>
      <c r="W637" s="20">
        <f t="shared" si="99"/>
        <v>49.375</v>
      </c>
    </row>
    <row r="638" spans="1:23" ht="13.5" x14ac:dyDescent="0.25">
      <c r="A638" s="3">
        <v>42933</v>
      </c>
      <c r="B638" s="2">
        <v>4.9492000000000003</v>
      </c>
      <c r="C638" s="2">
        <v>58.215336027762739</v>
      </c>
      <c r="D638" s="2">
        <v>-3.4648851905964229E-2</v>
      </c>
      <c r="E638" s="2">
        <v>3.8661071756875276E-3</v>
      </c>
      <c r="F638" s="2">
        <v>4.9159400000000009</v>
      </c>
      <c r="G638" s="2">
        <v>4.8864999999999998</v>
      </c>
      <c r="H638" s="2">
        <v>4.8629900000000017</v>
      </c>
      <c r="I638" s="2">
        <v>4.8622700000000005</v>
      </c>
      <c r="J638" s="2">
        <v>5.2110940000000019</v>
      </c>
      <c r="K638" s="17" t="s">
        <v>52</v>
      </c>
      <c r="L638" s="17" t="s">
        <v>49</v>
      </c>
      <c r="M638" s="17" t="s">
        <v>53</v>
      </c>
      <c r="N638" s="20">
        <f t="shared" si="90"/>
        <v>50</v>
      </c>
      <c r="O638" s="20">
        <f t="shared" si="91"/>
        <v>100</v>
      </c>
      <c r="P638" s="20">
        <f t="shared" si="92"/>
        <v>0</v>
      </c>
      <c r="Q638" s="20">
        <f t="shared" si="93"/>
        <v>67</v>
      </c>
      <c r="R638" s="21">
        <f t="shared" si="94"/>
        <v>62.55</v>
      </c>
      <c r="S638" s="21">
        <f t="shared" si="95"/>
        <v>46.75</v>
      </c>
      <c r="T638" s="21">
        <f t="shared" si="96"/>
        <v>52.650000000000006</v>
      </c>
      <c r="U638" s="21">
        <f t="shared" si="97"/>
        <v>54.25</v>
      </c>
      <c r="V638" s="20">
        <f t="shared" si="98"/>
        <v>53.983333333333327</v>
      </c>
      <c r="W638" s="20">
        <f t="shared" si="99"/>
        <v>54.05</v>
      </c>
    </row>
    <row r="639" spans="1:23" ht="13.5" x14ac:dyDescent="0.25">
      <c r="A639" s="3">
        <v>42934</v>
      </c>
      <c r="B639" s="2">
        <v>5.0932000000000004</v>
      </c>
      <c r="C639" s="2">
        <v>68.115556473581677</v>
      </c>
      <c r="D639" s="2">
        <v>-5.2169110944102037E-2</v>
      </c>
      <c r="E639" s="2">
        <v>2.0042082929684129E-3</v>
      </c>
      <c r="F639" s="2">
        <v>4.9447400000000004</v>
      </c>
      <c r="G639" s="2">
        <v>4.9127700000000001</v>
      </c>
      <c r="H639" s="2">
        <v>4.8742250000000009</v>
      </c>
      <c r="I639" s="2">
        <v>4.8633820000000005</v>
      </c>
      <c r="J639" s="2">
        <v>5.2096470000000021</v>
      </c>
      <c r="K639" s="17" t="s">
        <v>52</v>
      </c>
      <c r="L639" s="17" t="s">
        <v>49</v>
      </c>
      <c r="M639" s="17" t="s">
        <v>53</v>
      </c>
      <c r="N639" s="20">
        <f t="shared" si="90"/>
        <v>50</v>
      </c>
      <c r="O639" s="20">
        <f t="shared" si="91"/>
        <v>100</v>
      </c>
      <c r="P639" s="20">
        <f t="shared" si="92"/>
        <v>0</v>
      </c>
      <c r="Q639" s="20">
        <f t="shared" si="93"/>
        <v>67</v>
      </c>
      <c r="R639" s="21">
        <f t="shared" si="94"/>
        <v>62.55</v>
      </c>
      <c r="S639" s="21">
        <f t="shared" si="95"/>
        <v>46.75</v>
      </c>
      <c r="T639" s="21">
        <f t="shared" si="96"/>
        <v>52.650000000000006</v>
      </c>
      <c r="U639" s="21">
        <f t="shared" si="97"/>
        <v>54.25</v>
      </c>
      <c r="V639" s="20">
        <f t="shared" si="98"/>
        <v>53.983333333333327</v>
      </c>
      <c r="W639" s="20">
        <f t="shared" si="99"/>
        <v>54.05</v>
      </c>
    </row>
    <row r="640" spans="1:23" ht="13.5" x14ac:dyDescent="0.25">
      <c r="A640" s="3">
        <v>42935</v>
      </c>
      <c r="B640" s="2">
        <v>5.0229999999999997</v>
      </c>
      <c r="C640" s="2">
        <v>60.579981565887628</v>
      </c>
      <c r="D640" s="2">
        <v>-4.4510406646984357E-2</v>
      </c>
      <c r="E640" s="2">
        <v>-8.6410943298993043E-5</v>
      </c>
      <c r="F640" s="2">
        <v>4.9779800000000005</v>
      </c>
      <c r="G640" s="2">
        <v>4.9199399999999995</v>
      </c>
      <c r="H640" s="2">
        <v>4.8838500000000007</v>
      </c>
      <c r="I640" s="2">
        <v>4.8657819999999994</v>
      </c>
      <c r="J640" s="2">
        <v>5.2070555000000001</v>
      </c>
      <c r="K640" s="17" t="s">
        <v>52</v>
      </c>
      <c r="L640" s="17" t="s">
        <v>49</v>
      </c>
      <c r="M640" s="17" t="s">
        <v>53</v>
      </c>
      <c r="N640" s="20">
        <f t="shared" si="90"/>
        <v>50</v>
      </c>
      <c r="O640" s="20">
        <f t="shared" si="91"/>
        <v>100</v>
      </c>
      <c r="P640" s="20">
        <f t="shared" si="92"/>
        <v>0</v>
      </c>
      <c r="Q640" s="20">
        <f t="shared" si="93"/>
        <v>67</v>
      </c>
      <c r="R640" s="21">
        <f t="shared" si="94"/>
        <v>62.55</v>
      </c>
      <c r="S640" s="21">
        <f t="shared" si="95"/>
        <v>46.75</v>
      </c>
      <c r="T640" s="21">
        <f t="shared" si="96"/>
        <v>52.650000000000006</v>
      </c>
      <c r="U640" s="21">
        <f t="shared" si="97"/>
        <v>54.25</v>
      </c>
      <c r="V640" s="20">
        <f t="shared" si="98"/>
        <v>53.983333333333327</v>
      </c>
      <c r="W640" s="20">
        <f t="shared" si="99"/>
        <v>54.05</v>
      </c>
    </row>
    <row r="641" spans="1:23" ht="13.5" x14ac:dyDescent="0.25">
      <c r="A641" s="3">
        <v>42936</v>
      </c>
      <c r="B641" s="2">
        <v>5.0304000000000002</v>
      </c>
      <c r="C641" s="2">
        <v>61.068910713638182</v>
      </c>
      <c r="D641" s="2">
        <v>-5.7952613745858805E-2</v>
      </c>
      <c r="E641" s="2">
        <v>-2.3013092538645948E-3</v>
      </c>
      <c r="F641" s="2">
        <v>5.0090000000000003</v>
      </c>
      <c r="G641" s="2">
        <v>4.9399299999999995</v>
      </c>
      <c r="H641" s="2">
        <v>4.8938449999999998</v>
      </c>
      <c r="I641" s="2">
        <v>4.8683999999999994</v>
      </c>
      <c r="J641" s="2">
        <v>5.2036730000000011</v>
      </c>
      <c r="K641" s="17" t="s">
        <v>52</v>
      </c>
      <c r="L641" s="17" t="s">
        <v>49</v>
      </c>
      <c r="M641" s="17" t="s">
        <v>53</v>
      </c>
      <c r="N641" s="20">
        <f t="shared" si="90"/>
        <v>50</v>
      </c>
      <c r="O641" s="20">
        <f t="shared" si="91"/>
        <v>100</v>
      </c>
      <c r="P641" s="20">
        <f t="shared" si="92"/>
        <v>0</v>
      </c>
      <c r="Q641" s="20">
        <f t="shared" si="93"/>
        <v>67</v>
      </c>
      <c r="R641" s="21">
        <f t="shared" si="94"/>
        <v>62.55</v>
      </c>
      <c r="S641" s="21">
        <f t="shared" si="95"/>
        <v>46.75</v>
      </c>
      <c r="T641" s="21">
        <f t="shared" si="96"/>
        <v>52.650000000000006</v>
      </c>
      <c r="U641" s="21">
        <f t="shared" si="97"/>
        <v>54.25</v>
      </c>
      <c r="V641" s="20">
        <f t="shared" si="98"/>
        <v>53.983333333333327</v>
      </c>
      <c r="W641" s="20">
        <f t="shared" si="99"/>
        <v>54.05</v>
      </c>
    </row>
    <row r="642" spans="1:23" ht="13.5" x14ac:dyDescent="0.25">
      <c r="A642" s="3">
        <v>42937</v>
      </c>
      <c r="B642" s="2">
        <v>4.8826999999999998</v>
      </c>
      <c r="C642" s="2">
        <v>48.214779015094102</v>
      </c>
      <c r="D642" s="2">
        <v>-6.0222689236476334E-2</v>
      </c>
      <c r="E642" s="2">
        <v>-4.5634617525443606E-3</v>
      </c>
      <c r="F642" s="2">
        <v>4.9957000000000003</v>
      </c>
      <c r="G642" s="2">
        <v>4.9458399999999996</v>
      </c>
      <c r="H642" s="2">
        <v>4.8964549999999996</v>
      </c>
      <c r="I642" s="2">
        <v>4.8680639999999995</v>
      </c>
      <c r="J642" s="2">
        <v>5.2003970000000006</v>
      </c>
      <c r="K642" s="17" t="s">
        <v>48</v>
      </c>
      <c r="L642" s="17" t="s">
        <v>50</v>
      </c>
      <c r="M642" s="17" t="s">
        <v>47</v>
      </c>
      <c r="N642" s="20">
        <f t="shared" ref="N642:N705" si="100">IF(D642&lt;30,50, IF(D642&gt;70, 0, 25))</f>
        <v>50</v>
      </c>
      <c r="O642" s="20">
        <f t="shared" ref="O642:O705" si="101">IF(F642-E642&gt;0.02, 100, IF(F642-E642&lt;0,0,45))</f>
        <v>100</v>
      </c>
      <c r="P642" s="20">
        <f t="shared" ref="P642:P705" si="102">IF(G642-J642&gt;10,100,IF(G642-J642&gt;5,75, IF(G642-J642&gt;0,50,0)))</f>
        <v>0</v>
      </c>
      <c r="Q642" s="20">
        <f t="shared" ref="Q642:Q705" si="103">IF(M642="confirmed bullish", 34, IF(M642="bullish divergence",17, 0))+IF(K642="bullish",33,IF(K642="bearish",0,16.5))+IF(L642="strong",33,IF(L642="weak",0,16.5))</f>
        <v>33</v>
      </c>
      <c r="R642" s="21">
        <f t="shared" si="94"/>
        <v>57.45</v>
      </c>
      <c r="S642" s="21">
        <f t="shared" si="95"/>
        <v>38.25</v>
      </c>
      <c r="T642" s="21">
        <f t="shared" si="96"/>
        <v>37.35</v>
      </c>
      <c r="U642" s="21">
        <f t="shared" si="97"/>
        <v>45.75</v>
      </c>
      <c r="V642" s="20">
        <f t="shared" si="98"/>
        <v>44.35</v>
      </c>
      <c r="W642" s="20">
        <f t="shared" si="99"/>
        <v>44.7</v>
      </c>
    </row>
    <row r="643" spans="1:23" ht="13.5" x14ac:dyDescent="0.25">
      <c r="A643" s="3">
        <v>42940</v>
      </c>
      <c r="B643" s="2">
        <v>4.8605</v>
      </c>
      <c r="C643" s="2">
        <v>46.626196692200459</v>
      </c>
      <c r="D643" s="2">
        <v>-5.6374769017028648E-2</v>
      </c>
      <c r="E643" s="2">
        <v>-6.816957687142685E-3</v>
      </c>
      <c r="F643" s="2">
        <v>4.9779600000000004</v>
      </c>
      <c r="G643" s="2">
        <v>4.9469500000000002</v>
      </c>
      <c r="H643" s="2">
        <v>4.895365</v>
      </c>
      <c r="I643" s="2">
        <v>4.8672839999999988</v>
      </c>
      <c r="J643" s="2">
        <v>5.1970965000000016</v>
      </c>
      <c r="K643" s="17" t="s">
        <v>48</v>
      </c>
      <c r="L643" s="17" t="s">
        <v>50</v>
      </c>
      <c r="M643" s="17" t="s">
        <v>47</v>
      </c>
      <c r="N643" s="20">
        <f t="shared" si="100"/>
        <v>50</v>
      </c>
      <c r="O643" s="20">
        <f t="shared" si="101"/>
        <v>100</v>
      </c>
      <c r="P643" s="20">
        <f t="shared" si="102"/>
        <v>0</v>
      </c>
      <c r="Q643" s="20">
        <f t="shared" si="103"/>
        <v>33</v>
      </c>
      <c r="R643" s="21">
        <f t="shared" ref="R643:R706" si="104">0.35*N643+O643*0.35+P643*0.15+Q643*0.15</f>
        <v>57.45</v>
      </c>
      <c r="S643" s="21">
        <f t="shared" ref="S643:S706" si="105">N643*0.2+O643*0.2+P643*0.35+Q643*0.25</f>
        <v>38.25</v>
      </c>
      <c r="T643" s="21">
        <f t="shared" ref="T643:T706" si="106">N643*0.15+O643*0.15+P643*0.25+Q643*0.45</f>
        <v>37.35</v>
      </c>
      <c r="U643" s="21">
        <f t="shared" ref="U643:U706" si="107">0.25*SUM(N643:Q643)</f>
        <v>45.75</v>
      </c>
      <c r="V643" s="20">
        <f t="shared" ref="V643:V706" si="108">SUM(R643:T643)/3</f>
        <v>44.35</v>
      </c>
      <c r="W643" s="20">
        <f t="shared" ref="W643:W706" si="109">SUM(R643:U643)/4</f>
        <v>44.7</v>
      </c>
    </row>
    <row r="644" spans="1:23" ht="13.5" x14ac:dyDescent="0.25">
      <c r="A644" s="3">
        <v>42942</v>
      </c>
      <c r="B644" s="2">
        <v>4.8384</v>
      </c>
      <c r="C644" s="2">
        <v>45.035425215651927</v>
      </c>
      <c r="D644" s="2">
        <v>-3.5853181733791928E-2</v>
      </c>
      <c r="E644" s="2">
        <v>-9.022070899677501E-3</v>
      </c>
      <c r="F644" s="2">
        <v>4.9269999999999996</v>
      </c>
      <c r="G644" s="2">
        <v>4.9358700000000004</v>
      </c>
      <c r="H644" s="2">
        <v>4.8957600000000001</v>
      </c>
      <c r="I644" s="2">
        <v>4.8632999999999988</v>
      </c>
      <c r="J644" s="2">
        <v>5.1936855000000026</v>
      </c>
      <c r="K644" s="17" t="s">
        <v>48</v>
      </c>
      <c r="L644" s="17" t="s">
        <v>50</v>
      </c>
      <c r="M644" s="17" t="s">
        <v>47</v>
      </c>
      <c r="N644" s="20">
        <f t="shared" si="100"/>
        <v>50</v>
      </c>
      <c r="O644" s="20">
        <f t="shared" si="101"/>
        <v>100</v>
      </c>
      <c r="P644" s="20">
        <f t="shared" si="102"/>
        <v>0</v>
      </c>
      <c r="Q644" s="20">
        <f t="shared" si="103"/>
        <v>33</v>
      </c>
      <c r="R644" s="21">
        <f t="shared" si="104"/>
        <v>57.45</v>
      </c>
      <c r="S644" s="21">
        <f t="shared" si="105"/>
        <v>38.25</v>
      </c>
      <c r="T644" s="21">
        <f t="shared" si="106"/>
        <v>37.35</v>
      </c>
      <c r="U644" s="21">
        <f t="shared" si="107"/>
        <v>45.75</v>
      </c>
      <c r="V644" s="20">
        <f t="shared" si="108"/>
        <v>44.35</v>
      </c>
      <c r="W644" s="20">
        <f t="shared" si="109"/>
        <v>44.7</v>
      </c>
    </row>
    <row r="645" spans="1:23" ht="13.5" x14ac:dyDescent="0.25">
      <c r="A645" s="3">
        <v>42943</v>
      </c>
      <c r="B645" s="2">
        <v>4.8384</v>
      </c>
      <c r="C645" s="2">
        <v>45.035425215651927</v>
      </c>
      <c r="D645" s="2">
        <v>-3.2319138343975595E-2</v>
      </c>
      <c r="E645" s="2">
        <v>-1.1151412207128749E-2</v>
      </c>
      <c r="F645" s="2">
        <v>4.8900800000000002</v>
      </c>
      <c r="G645" s="2">
        <v>4.9340299999999999</v>
      </c>
      <c r="H645" s="2">
        <v>4.8961550000000003</v>
      </c>
      <c r="I645" s="2">
        <v>4.8620779999999995</v>
      </c>
      <c r="J645" s="2">
        <v>5.1899295000000025</v>
      </c>
      <c r="K645" s="17" t="s">
        <v>48</v>
      </c>
      <c r="L645" s="17" t="s">
        <v>50</v>
      </c>
      <c r="M645" s="17" t="s">
        <v>47</v>
      </c>
      <c r="N645" s="20">
        <f t="shared" si="100"/>
        <v>50</v>
      </c>
      <c r="O645" s="20">
        <f t="shared" si="101"/>
        <v>100</v>
      </c>
      <c r="P645" s="20">
        <f t="shared" si="102"/>
        <v>0</v>
      </c>
      <c r="Q645" s="20">
        <f t="shared" si="103"/>
        <v>33</v>
      </c>
      <c r="R645" s="21">
        <f t="shared" si="104"/>
        <v>57.45</v>
      </c>
      <c r="S645" s="21">
        <f t="shared" si="105"/>
        <v>38.25</v>
      </c>
      <c r="T645" s="21">
        <f t="shared" si="106"/>
        <v>37.35</v>
      </c>
      <c r="U645" s="21">
        <f t="shared" si="107"/>
        <v>45.75</v>
      </c>
      <c r="V645" s="20">
        <f t="shared" si="108"/>
        <v>44.35</v>
      </c>
      <c r="W645" s="20">
        <f t="shared" si="109"/>
        <v>44.7</v>
      </c>
    </row>
    <row r="646" spans="1:23" ht="13.5" x14ac:dyDescent="0.25">
      <c r="A646" s="3">
        <v>42944</v>
      </c>
      <c r="B646" s="2">
        <v>4.8753000000000002</v>
      </c>
      <c r="C646" s="2">
        <v>48.44170127008281</v>
      </c>
      <c r="D646" s="2">
        <v>-2.8859484538918068E-2</v>
      </c>
      <c r="E646" s="2">
        <v>-1.4366192748365918E-2</v>
      </c>
      <c r="F646" s="2">
        <v>4.8590600000000004</v>
      </c>
      <c r="G646" s="2">
        <v>4.9340300000000008</v>
      </c>
      <c r="H646" s="2">
        <v>4.8983949999999998</v>
      </c>
      <c r="I646" s="2">
        <v>4.8615939999999993</v>
      </c>
      <c r="J646" s="2">
        <v>5.1867030000000023</v>
      </c>
      <c r="K646" s="17" t="s">
        <v>48</v>
      </c>
      <c r="L646" s="17" t="s">
        <v>50</v>
      </c>
      <c r="M646" s="17" t="s">
        <v>47</v>
      </c>
      <c r="N646" s="20">
        <f t="shared" si="100"/>
        <v>50</v>
      </c>
      <c r="O646" s="20">
        <f t="shared" si="101"/>
        <v>100</v>
      </c>
      <c r="P646" s="20">
        <f t="shared" si="102"/>
        <v>0</v>
      </c>
      <c r="Q646" s="20">
        <f t="shared" si="103"/>
        <v>33</v>
      </c>
      <c r="R646" s="21">
        <f t="shared" si="104"/>
        <v>57.45</v>
      </c>
      <c r="S646" s="21">
        <f t="shared" si="105"/>
        <v>38.25</v>
      </c>
      <c r="T646" s="21">
        <f t="shared" si="106"/>
        <v>37.35</v>
      </c>
      <c r="U646" s="21">
        <f t="shared" si="107"/>
        <v>45.75</v>
      </c>
      <c r="V646" s="20">
        <f t="shared" si="108"/>
        <v>44.35</v>
      </c>
      <c r="W646" s="20">
        <f t="shared" si="109"/>
        <v>44.7</v>
      </c>
    </row>
    <row r="647" spans="1:23" ht="13.5" x14ac:dyDescent="0.25">
      <c r="A647" s="3">
        <v>42947</v>
      </c>
      <c r="B647" s="2">
        <v>4.8753000000000002</v>
      </c>
      <c r="C647" s="2">
        <v>48.441701270082817</v>
      </c>
      <c r="D647" s="2">
        <v>-1.4450815779526671E-2</v>
      </c>
      <c r="E647" s="2">
        <v>-1.9511434016883641E-2</v>
      </c>
      <c r="F647" s="2">
        <v>4.8575800000000005</v>
      </c>
      <c r="G647" s="2">
        <v>4.9266400000000008</v>
      </c>
      <c r="H647" s="2">
        <v>4.9006349999999994</v>
      </c>
      <c r="I647" s="2">
        <v>4.8617999999999997</v>
      </c>
      <c r="J647" s="2">
        <v>5.1839940000000011</v>
      </c>
      <c r="K647" s="17" t="s">
        <v>48</v>
      </c>
      <c r="L647" s="17" t="s">
        <v>50</v>
      </c>
      <c r="M647" s="17" t="s">
        <v>47</v>
      </c>
      <c r="N647" s="20">
        <f t="shared" si="100"/>
        <v>50</v>
      </c>
      <c r="O647" s="20">
        <f t="shared" si="101"/>
        <v>100</v>
      </c>
      <c r="P647" s="20">
        <f t="shared" si="102"/>
        <v>0</v>
      </c>
      <c r="Q647" s="20">
        <f t="shared" si="103"/>
        <v>33</v>
      </c>
      <c r="R647" s="21">
        <f t="shared" si="104"/>
        <v>57.45</v>
      </c>
      <c r="S647" s="21">
        <f t="shared" si="105"/>
        <v>38.25</v>
      </c>
      <c r="T647" s="21">
        <f t="shared" si="106"/>
        <v>37.35</v>
      </c>
      <c r="U647" s="21">
        <f t="shared" si="107"/>
        <v>45.75</v>
      </c>
      <c r="V647" s="20">
        <f t="shared" si="108"/>
        <v>44.35</v>
      </c>
      <c r="W647" s="20">
        <f t="shared" si="109"/>
        <v>44.7</v>
      </c>
    </row>
    <row r="648" spans="1:23" ht="13.5" x14ac:dyDescent="0.25">
      <c r="A648" s="3">
        <v>42948</v>
      </c>
      <c r="B648" s="2">
        <v>4.8826999999999998</v>
      </c>
      <c r="C648" s="2">
        <v>49.174281536356972</v>
      </c>
      <c r="D648" s="2">
        <v>-2.7032739790966431E-3</v>
      </c>
      <c r="E648" s="2">
        <v>-2.600601936929724E-2</v>
      </c>
      <c r="F648" s="2">
        <v>4.8620199999999993</v>
      </c>
      <c r="G648" s="2">
        <v>4.9199900000000003</v>
      </c>
      <c r="H648" s="2">
        <v>4.9032450000000001</v>
      </c>
      <c r="I648" s="2">
        <v>4.8628439999999999</v>
      </c>
      <c r="J648" s="2">
        <v>5.1813220000000024</v>
      </c>
      <c r="K648" s="17" t="s">
        <v>52</v>
      </c>
      <c r="L648" s="17" t="s">
        <v>49</v>
      </c>
      <c r="M648" s="17" t="s">
        <v>53</v>
      </c>
      <c r="N648" s="20">
        <f t="shared" si="100"/>
        <v>50</v>
      </c>
      <c r="O648" s="20">
        <f t="shared" si="101"/>
        <v>100</v>
      </c>
      <c r="P648" s="20">
        <f t="shared" si="102"/>
        <v>0</v>
      </c>
      <c r="Q648" s="20">
        <f t="shared" si="103"/>
        <v>67</v>
      </c>
      <c r="R648" s="21">
        <f t="shared" si="104"/>
        <v>62.55</v>
      </c>
      <c r="S648" s="21">
        <f t="shared" si="105"/>
        <v>46.75</v>
      </c>
      <c r="T648" s="21">
        <f t="shared" si="106"/>
        <v>52.650000000000006</v>
      </c>
      <c r="U648" s="21">
        <f t="shared" si="107"/>
        <v>54.25</v>
      </c>
      <c r="V648" s="20">
        <f t="shared" si="108"/>
        <v>53.983333333333327</v>
      </c>
      <c r="W648" s="20">
        <f t="shared" si="109"/>
        <v>54.05</v>
      </c>
    </row>
    <row r="649" spans="1:23" ht="13.5" x14ac:dyDescent="0.25">
      <c r="A649" s="3">
        <v>42949</v>
      </c>
      <c r="B649" s="2">
        <v>4.8826999999999998</v>
      </c>
      <c r="C649" s="2">
        <v>49.174281536356972</v>
      </c>
      <c r="D649" s="2">
        <v>2.9443127989662976E-2</v>
      </c>
      <c r="E649" s="2">
        <v>-3.1631289942443699E-2</v>
      </c>
      <c r="F649" s="2">
        <v>4.8708799999999997</v>
      </c>
      <c r="G649" s="2">
        <v>4.8989400000000005</v>
      </c>
      <c r="H649" s="2">
        <v>4.9058549999999999</v>
      </c>
      <c r="I649" s="2">
        <v>4.8638879999999993</v>
      </c>
      <c r="J649" s="2">
        <v>5.1788225000000034</v>
      </c>
      <c r="K649" s="17" t="s">
        <v>52</v>
      </c>
      <c r="L649" s="17" t="s">
        <v>49</v>
      </c>
      <c r="M649" s="17" t="s">
        <v>53</v>
      </c>
      <c r="N649" s="20">
        <f t="shared" si="100"/>
        <v>50</v>
      </c>
      <c r="O649" s="20">
        <f t="shared" si="101"/>
        <v>100</v>
      </c>
      <c r="P649" s="20">
        <f t="shared" si="102"/>
        <v>0</v>
      </c>
      <c r="Q649" s="20">
        <f t="shared" si="103"/>
        <v>67</v>
      </c>
      <c r="R649" s="21">
        <f t="shared" si="104"/>
        <v>62.55</v>
      </c>
      <c r="S649" s="21">
        <f t="shared" si="105"/>
        <v>46.75</v>
      </c>
      <c r="T649" s="21">
        <f t="shared" si="106"/>
        <v>52.650000000000006</v>
      </c>
      <c r="U649" s="21">
        <f t="shared" si="107"/>
        <v>54.25</v>
      </c>
      <c r="V649" s="20">
        <f t="shared" si="108"/>
        <v>53.983333333333327</v>
      </c>
      <c r="W649" s="20">
        <f t="shared" si="109"/>
        <v>54.05</v>
      </c>
    </row>
    <row r="650" spans="1:23" ht="13.5" x14ac:dyDescent="0.25">
      <c r="A650" s="3">
        <v>42950</v>
      </c>
      <c r="B650" s="2">
        <v>4.8014000000000001</v>
      </c>
      <c r="C650" s="2">
        <v>41.636272229886245</v>
      </c>
      <c r="D650" s="2">
        <v>5.1914603857041719E-2</v>
      </c>
      <c r="E650" s="2">
        <v>-3.5301519883286503E-2</v>
      </c>
      <c r="F650" s="2">
        <v>4.86348</v>
      </c>
      <c r="G650" s="2">
        <v>4.8767800000000001</v>
      </c>
      <c r="H650" s="2">
        <v>4.8983599999999994</v>
      </c>
      <c r="I650" s="2">
        <v>4.8633059999999997</v>
      </c>
      <c r="J650" s="2">
        <v>5.175916500000004</v>
      </c>
      <c r="K650" s="17" t="s">
        <v>52</v>
      </c>
      <c r="L650" s="17" t="s">
        <v>49</v>
      </c>
      <c r="M650" s="17" t="s">
        <v>54</v>
      </c>
      <c r="N650" s="20">
        <f t="shared" si="100"/>
        <v>50</v>
      </c>
      <c r="O650" s="20">
        <f t="shared" si="101"/>
        <v>100</v>
      </c>
      <c r="P650" s="20">
        <f t="shared" si="102"/>
        <v>0</v>
      </c>
      <c r="Q650" s="20">
        <f t="shared" si="103"/>
        <v>50</v>
      </c>
      <c r="R650" s="21">
        <f t="shared" si="104"/>
        <v>60</v>
      </c>
      <c r="S650" s="21">
        <f t="shared" si="105"/>
        <v>42.5</v>
      </c>
      <c r="T650" s="21">
        <f t="shared" si="106"/>
        <v>45</v>
      </c>
      <c r="U650" s="21">
        <f t="shared" si="107"/>
        <v>50</v>
      </c>
      <c r="V650" s="20">
        <f t="shared" si="108"/>
        <v>49.166666666666664</v>
      </c>
      <c r="W650" s="20">
        <f t="shared" si="109"/>
        <v>49.375</v>
      </c>
    </row>
    <row r="651" spans="1:23" ht="13.5" x14ac:dyDescent="0.25">
      <c r="A651" s="3">
        <v>42951</v>
      </c>
      <c r="B651" s="2">
        <v>4.8753000000000002</v>
      </c>
      <c r="C651" s="2">
        <v>49.251462411881327</v>
      </c>
      <c r="D651" s="2">
        <v>6.7118585190663715E-2</v>
      </c>
      <c r="E651" s="2">
        <v>-3.7564221659100963E-2</v>
      </c>
      <c r="F651" s="2">
        <v>4.86348</v>
      </c>
      <c r="G651" s="2">
        <v>4.8612700000000002</v>
      </c>
      <c r="H651" s="2">
        <v>4.900599999999999</v>
      </c>
      <c r="I651" s="2">
        <v>4.8642019999999997</v>
      </c>
      <c r="J651" s="2">
        <v>5.1733800000000034</v>
      </c>
      <c r="K651" s="17" t="s">
        <v>52</v>
      </c>
      <c r="L651" s="17" t="s">
        <v>49</v>
      </c>
      <c r="M651" s="17" t="s">
        <v>55</v>
      </c>
      <c r="N651" s="20">
        <f t="shared" si="100"/>
        <v>50</v>
      </c>
      <c r="O651" s="20">
        <f t="shared" si="101"/>
        <v>100</v>
      </c>
      <c r="P651" s="20">
        <f t="shared" si="102"/>
        <v>0</v>
      </c>
      <c r="Q651" s="20">
        <f t="shared" si="103"/>
        <v>33</v>
      </c>
      <c r="R651" s="21">
        <f t="shared" si="104"/>
        <v>57.45</v>
      </c>
      <c r="S651" s="21">
        <f t="shared" si="105"/>
        <v>38.25</v>
      </c>
      <c r="T651" s="21">
        <f t="shared" si="106"/>
        <v>37.35</v>
      </c>
      <c r="U651" s="21">
        <f t="shared" si="107"/>
        <v>45.75</v>
      </c>
      <c r="V651" s="20">
        <f t="shared" si="108"/>
        <v>44.35</v>
      </c>
      <c r="W651" s="20">
        <f t="shared" si="109"/>
        <v>44.7</v>
      </c>
    </row>
    <row r="652" spans="1:23" ht="13.5" x14ac:dyDescent="0.25">
      <c r="A652" s="3">
        <v>42954</v>
      </c>
      <c r="B652" s="2">
        <v>4.9492000000000003</v>
      </c>
      <c r="C652" s="2">
        <v>55.503836840162663</v>
      </c>
      <c r="D652" s="2">
        <v>5.183602258662745E-2</v>
      </c>
      <c r="E652" s="2">
        <v>-3.7651934015232917E-2</v>
      </c>
      <c r="F652" s="2">
        <v>4.87826</v>
      </c>
      <c r="G652" s="2">
        <v>4.8679199999999998</v>
      </c>
      <c r="H652" s="2">
        <v>4.9068799999999992</v>
      </c>
      <c r="I652" s="2">
        <v>4.8665760000000002</v>
      </c>
      <c r="J652" s="2">
        <v>5.170781500000003</v>
      </c>
      <c r="K652" s="17" t="s">
        <v>52</v>
      </c>
      <c r="L652" s="17" t="s">
        <v>49</v>
      </c>
      <c r="M652" s="17" t="s">
        <v>53</v>
      </c>
      <c r="N652" s="20">
        <f t="shared" si="100"/>
        <v>50</v>
      </c>
      <c r="O652" s="20">
        <f t="shared" si="101"/>
        <v>100</v>
      </c>
      <c r="P652" s="20">
        <f t="shared" si="102"/>
        <v>0</v>
      </c>
      <c r="Q652" s="20">
        <f t="shared" si="103"/>
        <v>67</v>
      </c>
      <c r="R652" s="21">
        <f t="shared" si="104"/>
        <v>62.55</v>
      </c>
      <c r="S652" s="21">
        <f t="shared" si="105"/>
        <v>46.75</v>
      </c>
      <c r="T652" s="21">
        <f t="shared" si="106"/>
        <v>52.650000000000006</v>
      </c>
      <c r="U652" s="21">
        <f t="shared" si="107"/>
        <v>54.25</v>
      </c>
      <c r="V652" s="20">
        <f t="shared" si="108"/>
        <v>53.983333333333327</v>
      </c>
      <c r="W652" s="20">
        <f t="shared" si="109"/>
        <v>54.05</v>
      </c>
    </row>
    <row r="653" spans="1:23" ht="13.5" x14ac:dyDescent="0.25">
      <c r="A653" s="3">
        <v>42955</v>
      </c>
      <c r="B653" s="2">
        <v>4.8753000000000002</v>
      </c>
      <c r="C653" s="2">
        <v>49.002213207431858</v>
      </c>
      <c r="D653" s="2">
        <v>4.0572635673647106E-2</v>
      </c>
      <c r="E653" s="2">
        <v>-3.8553797006991262E-2</v>
      </c>
      <c r="F653" s="2">
        <v>4.8767800000000001</v>
      </c>
      <c r="G653" s="2">
        <v>4.8694000000000006</v>
      </c>
      <c r="H653" s="2">
        <v>4.908175</v>
      </c>
      <c r="I653" s="2">
        <v>4.8681620000000008</v>
      </c>
      <c r="J653" s="2">
        <v>5.1678135000000021</v>
      </c>
      <c r="K653" s="17" t="s">
        <v>48</v>
      </c>
      <c r="L653" s="17" t="s">
        <v>50</v>
      </c>
      <c r="M653" s="17" t="s">
        <v>47</v>
      </c>
      <c r="N653" s="20">
        <f t="shared" si="100"/>
        <v>50</v>
      </c>
      <c r="O653" s="20">
        <f t="shared" si="101"/>
        <v>100</v>
      </c>
      <c r="P653" s="20">
        <f t="shared" si="102"/>
        <v>0</v>
      </c>
      <c r="Q653" s="20">
        <f t="shared" si="103"/>
        <v>33</v>
      </c>
      <c r="R653" s="21">
        <f t="shared" si="104"/>
        <v>57.45</v>
      </c>
      <c r="S653" s="21">
        <f t="shared" si="105"/>
        <v>38.25</v>
      </c>
      <c r="T653" s="21">
        <f t="shared" si="106"/>
        <v>37.35</v>
      </c>
      <c r="U653" s="21">
        <f t="shared" si="107"/>
        <v>45.75</v>
      </c>
      <c r="V653" s="20">
        <f t="shared" si="108"/>
        <v>44.35</v>
      </c>
      <c r="W653" s="20">
        <f t="shared" si="109"/>
        <v>44.7</v>
      </c>
    </row>
    <row r="654" spans="1:23" ht="13.5" x14ac:dyDescent="0.25">
      <c r="A654" s="3">
        <v>42956</v>
      </c>
      <c r="B654" s="2">
        <v>4.9492000000000003</v>
      </c>
      <c r="C654" s="2">
        <v>54.714881547114388</v>
      </c>
      <c r="D654" s="2">
        <v>2.22429435261704E-2</v>
      </c>
      <c r="E654" s="2">
        <v>-3.9808126731467046E-2</v>
      </c>
      <c r="F654" s="2">
        <v>4.8900800000000002</v>
      </c>
      <c r="G654" s="2">
        <v>4.8804800000000004</v>
      </c>
      <c r="H654" s="2">
        <v>4.9081750000000008</v>
      </c>
      <c r="I654" s="2">
        <v>4.8712260000000001</v>
      </c>
      <c r="J654" s="2">
        <v>5.1660260000000031</v>
      </c>
      <c r="K654" s="17" t="s">
        <v>48</v>
      </c>
      <c r="L654" s="17" t="s">
        <v>50</v>
      </c>
      <c r="M654" s="17" t="s">
        <v>51</v>
      </c>
      <c r="N654" s="20">
        <f t="shared" si="100"/>
        <v>50</v>
      </c>
      <c r="O654" s="20">
        <f t="shared" si="101"/>
        <v>100</v>
      </c>
      <c r="P654" s="20">
        <f t="shared" si="102"/>
        <v>0</v>
      </c>
      <c r="Q654" s="20">
        <f t="shared" si="103"/>
        <v>33</v>
      </c>
      <c r="R654" s="21">
        <f t="shared" si="104"/>
        <v>57.45</v>
      </c>
      <c r="S654" s="21">
        <f t="shared" si="105"/>
        <v>38.25</v>
      </c>
      <c r="T654" s="21">
        <f t="shared" si="106"/>
        <v>37.35</v>
      </c>
      <c r="U654" s="21">
        <f t="shared" si="107"/>
        <v>45.75</v>
      </c>
      <c r="V654" s="20">
        <f t="shared" si="108"/>
        <v>44.35</v>
      </c>
      <c r="W654" s="20">
        <f t="shared" si="109"/>
        <v>44.7</v>
      </c>
    </row>
    <row r="655" spans="1:23" ht="13.5" x14ac:dyDescent="0.25">
      <c r="A655" s="3">
        <v>42957</v>
      </c>
      <c r="B655" s="2">
        <v>4.9861000000000004</v>
      </c>
      <c r="C655" s="2">
        <v>57.287689436374329</v>
      </c>
      <c r="D655" s="2">
        <v>3.6325813761388659E-3</v>
      </c>
      <c r="E655" s="2">
        <v>-4.1353671592359559E-2</v>
      </c>
      <c r="F655" s="2">
        <v>4.9270200000000006</v>
      </c>
      <c r="G655" s="2">
        <v>4.8952499999999999</v>
      </c>
      <c r="H655" s="2">
        <v>4.9146400000000003</v>
      </c>
      <c r="I655" s="2">
        <v>4.8743380000000007</v>
      </c>
      <c r="J655" s="2">
        <v>5.1640435000000027</v>
      </c>
      <c r="K655" s="17" t="s">
        <v>48</v>
      </c>
      <c r="L655" s="17" t="s">
        <v>50</v>
      </c>
      <c r="M655" s="17" t="s">
        <v>51</v>
      </c>
      <c r="N655" s="20">
        <f t="shared" si="100"/>
        <v>50</v>
      </c>
      <c r="O655" s="20">
        <f t="shared" si="101"/>
        <v>100</v>
      </c>
      <c r="P655" s="20">
        <f t="shared" si="102"/>
        <v>0</v>
      </c>
      <c r="Q655" s="20">
        <f t="shared" si="103"/>
        <v>33</v>
      </c>
      <c r="R655" s="21">
        <f t="shared" si="104"/>
        <v>57.45</v>
      </c>
      <c r="S655" s="21">
        <f t="shared" si="105"/>
        <v>38.25</v>
      </c>
      <c r="T655" s="21">
        <f t="shared" si="106"/>
        <v>37.35</v>
      </c>
      <c r="U655" s="21">
        <f t="shared" si="107"/>
        <v>45.75</v>
      </c>
      <c r="V655" s="20">
        <f t="shared" si="108"/>
        <v>44.35</v>
      </c>
      <c r="W655" s="20">
        <f t="shared" si="109"/>
        <v>44.7</v>
      </c>
    </row>
    <row r="656" spans="1:23" ht="13.5" x14ac:dyDescent="0.25">
      <c r="A656" s="3">
        <v>42958</v>
      </c>
      <c r="B656" s="2">
        <v>5.0563000000000002</v>
      </c>
      <c r="C656" s="2">
        <v>61.740980817943772</v>
      </c>
      <c r="D656" s="2">
        <v>-1.2195851435151894E-2</v>
      </c>
      <c r="E656" s="2">
        <v>-4.0684020918486823E-2</v>
      </c>
      <c r="F656" s="2">
        <v>4.9632200000000006</v>
      </c>
      <c r="G656" s="2">
        <v>4.9133499999999994</v>
      </c>
      <c r="H656" s="2">
        <v>4.9236900000000006</v>
      </c>
      <c r="I656" s="2">
        <v>4.8788540000000005</v>
      </c>
      <c r="J656" s="2">
        <v>5.1626365000000032</v>
      </c>
      <c r="K656" s="17" t="s">
        <v>48</v>
      </c>
      <c r="L656" s="17" t="s">
        <v>50</v>
      </c>
      <c r="M656" s="17" t="s">
        <v>51</v>
      </c>
      <c r="N656" s="20">
        <f t="shared" si="100"/>
        <v>50</v>
      </c>
      <c r="O656" s="20">
        <f t="shared" si="101"/>
        <v>100</v>
      </c>
      <c r="P656" s="20">
        <f t="shared" si="102"/>
        <v>0</v>
      </c>
      <c r="Q656" s="20">
        <f t="shared" si="103"/>
        <v>33</v>
      </c>
      <c r="R656" s="21">
        <f t="shared" si="104"/>
        <v>57.45</v>
      </c>
      <c r="S656" s="21">
        <f t="shared" si="105"/>
        <v>38.25</v>
      </c>
      <c r="T656" s="21">
        <f t="shared" si="106"/>
        <v>37.35</v>
      </c>
      <c r="U656" s="21">
        <f t="shared" si="107"/>
        <v>45.75</v>
      </c>
      <c r="V656" s="20">
        <f t="shared" si="108"/>
        <v>44.35</v>
      </c>
      <c r="W656" s="20">
        <f t="shared" si="109"/>
        <v>44.7</v>
      </c>
    </row>
    <row r="657" spans="1:23" ht="13.5" x14ac:dyDescent="0.25">
      <c r="A657" s="3">
        <v>42961</v>
      </c>
      <c r="B657" s="2">
        <v>5.0415000000000001</v>
      </c>
      <c r="C657" s="2">
        <v>60.31323801983816</v>
      </c>
      <c r="D657" s="2">
        <v>-2.54244429376147E-2</v>
      </c>
      <c r="E657" s="2">
        <v>-3.6164431036682876E-2</v>
      </c>
      <c r="F657" s="2">
        <v>4.9816799999999999</v>
      </c>
      <c r="G657" s="2">
        <v>4.92997</v>
      </c>
      <c r="H657" s="2">
        <v>4.9283049999999999</v>
      </c>
      <c r="I657" s="2">
        <v>4.8830740000000006</v>
      </c>
      <c r="J657" s="2">
        <v>5.1612760000000026</v>
      </c>
      <c r="K657" s="17" t="s">
        <v>48</v>
      </c>
      <c r="L657" s="17" t="s">
        <v>50</v>
      </c>
      <c r="M657" s="17" t="s">
        <v>51</v>
      </c>
      <c r="N657" s="20">
        <f t="shared" si="100"/>
        <v>50</v>
      </c>
      <c r="O657" s="20">
        <f t="shared" si="101"/>
        <v>100</v>
      </c>
      <c r="P657" s="20">
        <f t="shared" si="102"/>
        <v>0</v>
      </c>
      <c r="Q657" s="20">
        <f t="shared" si="103"/>
        <v>33</v>
      </c>
      <c r="R657" s="21">
        <f t="shared" si="104"/>
        <v>57.45</v>
      </c>
      <c r="S657" s="21">
        <f t="shared" si="105"/>
        <v>38.25</v>
      </c>
      <c r="T657" s="21">
        <f t="shared" si="106"/>
        <v>37.35</v>
      </c>
      <c r="U657" s="21">
        <f t="shared" si="107"/>
        <v>45.75</v>
      </c>
      <c r="V657" s="20">
        <f t="shared" si="108"/>
        <v>44.35</v>
      </c>
      <c r="W657" s="20">
        <f t="shared" si="109"/>
        <v>44.7</v>
      </c>
    </row>
    <row r="658" spans="1:23" ht="13.5" x14ac:dyDescent="0.25">
      <c r="A658" s="3">
        <v>42962</v>
      </c>
      <c r="B658" s="2">
        <v>5.0488999999999997</v>
      </c>
      <c r="C658" s="2">
        <v>60.801330889602994</v>
      </c>
      <c r="D658" s="2">
        <v>-3.6802690491536616E-2</v>
      </c>
      <c r="E658" s="2">
        <v>-2.9250203785223586E-2</v>
      </c>
      <c r="F658" s="2">
        <v>5.0164</v>
      </c>
      <c r="G658" s="2">
        <v>4.9465900000000005</v>
      </c>
      <c r="H658" s="2">
        <v>4.9332900000000004</v>
      </c>
      <c r="I658" s="2">
        <v>4.8874420000000001</v>
      </c>
      <c r="J658" s="2">
        <v>5.159435000000002</v>
      </c>
      <c r="K658" s="17" t="s">
        <v>52</v>
      </c>
      <c r="L658" s="17" t="s">
        <v>49</v>
      </c>
      <c r="M658" s="17" t="s">
        <v>53</v>
      </c>
      <c r="N658" s="20">
        <f t="shared" si="100"/>
        <v>50</v>
      </c>
      <c r="O658" s="20">
        <f t="shared" si="101"/>
        <v>100</v>
      </c>
      <c r="P658" s="20">
        <f t="shared" si="102"/>
        <v>0</v>
      </c>
      <c r="Q658" s="20">
        <f t="shared" si="103"/>
        <v>67</v>
      </c>
      <c r="R658" s="21">
        <f t="shared" si="104"/>
        <v>62.55</v>
      </c>
      <c r="S658" s="21">
        <f t="shared" si="105"/>
        <v>46.75</v>
      </c>
      <c r="T658" s="21">
        <f t="shared" si="106"/>
        <v>52.650000000000006</v>
      </c>
      <c r="U658" s="21">
        <f t="shared" si="107"/>
        <v>54.25</v>
      </c>
      <c r="V658" s="20">
        <f t="shared" si="108"/>
        <v>53.983333333333327</v>
      </c>
      <c r="W658" s="20">
        <f t="shared" si="109"/>
        <v>54.05</v>
      </c>
    </row>
    <row r="659" spans="1:23" ht="13.5" x14ac:dyDescent="0.25">
      <c r="A659" s="3">
        <v>42963</v>
      </c>
      <c r="B659" s="2">
        <v>5.0229999999999997</v>
      </c>
      <c r="C659" s="2">
        <v>58.107669612250277</v>
      </c>
      <c r="D659" s="2">
        <v>-4.5273366603681531E-2</v>
      </c>
      <c r="E659" s="2">
        <v>-2.4668630086683057E-2</v>
      </c>
      <c r="F659" s="2">
        <v>5.0311599999999999</v>
      </c>
      <c r="G659" s="2">
        <v>4.9606200000000005</v>
      </c>
      <c r="H659" s="2">
        <v>4.9297800000000001</v>
      </c>
      <c r="I659" s="2">
        <v>4.8906020000000012</v>
      </c>
      <c r="J659" s="2">
        <v>5.1578095000000017</v>
      </c>
      <c r="K659" s="17" t="s">
        <v>52</v>
      </c>
      <c r="L659" s="17" t="s">
        <v>49</v>
      </c>
      <c r="M659" s="17" t="s">
        <v>53</v>
      </c>
      <c r="N659" s="20">
        <f t="shared" si="100"/>
        <v>50</v>
      </c>
      <c r="O659" s="20">
        <f t="shared" si="101"/>
        <v>100</v>
      </c>
      <c r="P659" s="20">
        <f t="shared" si="102"/>
        <v>0</v>
      </c>
      <c r="Q659" s="20">
        <f t="shared" si="103"/>
        <v>67</v>
      </c>
      <c r="R659" s="21">
        <f t="shared" si="104"/>
        <v>62.55</v>
      </c>
      <c r="S659" s="21">
        <f t="shared" si="105"/>
        <v>46.75</v>
      </c>
      <c r="T659" s="21">
        <f t="shared" si="106"/>
        <v>52.650000000000006</v>
      </c>
      <c r="U659" s="21">
        <f t="shared" si="107"/>
        <v>54.25</v>
      </c>
      <c r="V659" s="20">
        <f t="shared" si="108"/>
        <v>53.983333333333327</v>
      </c>
      <c r="W659" s="20">
        <f t="shared" si="109"/>
        <v>54.05</v>
      </c>
    </row>
    <row r="660" spans="1:23" ht="13.5" x14ac:dyDescent="0.25">
      <c r="A660" s="3">
        <v>42964</v>
      </c>
      <c r="B660" s="2">
        <v>5.0156000000000001</v>
      </c>
      <c r="C660" s="2">
        <v>57.32622201931607</v>
      </c>
      <c r="D660" s="2">
        <v>-6.4952404963866783E-2</v>
      </c>
      <c r="E660" s="2">
        <v>-2.1338765315851913E-2</v>
      </c>
      <c r="F660" s="2">
        <v>5.0370599999999994</v>
      </c>
      <c r="G660" s="2">
        <v>4.9820399999999996</v>
      </c>
      <c r="H660" s="2">
        <v>4.9294100000000007</v>
      </c>
      <c r="I660" s="2">
        <v>4.8936140000000012</v>
      </c>
      <c r="J660" s="2">
        <v>5.1561470000000016</v>
      </c>
      <c r="K660" s="17" t="s">
        <v>52</v>
      </c>
      <c r="L660" s="17" t="s">
        <v>49</v>
      </c>
      <c r="M660" s="17" t="s">
        <v>53</v>
      </c>
      <c r="N660" s="20">
        <f t="shared" si="100"/>
        <v>50</v>
      </c>
      <c r="O660" s="20">
        <f t="shared" si="101"/>
        <v>100</v>
      </c>
      <c r="P660" s="20">
        <f t="shared" si="102"/>
        <v>0</v>
      </c>
      <c r="Q660" s="20">
        <f t="shared" si="103"/>
        <v>67</v>
      </c>
      <c r="R660" s="21">
        <f t="shared" si="104"/>
        <v>62.55</v>
      </c>
      <c r="S660" s="21">
        <f t="shared" si="105"/>
        <v>46.75</v>
      </c>
      <c r="T660" s="21">
        <f t="shared" si="106"/>
        <v>52.650000000000006</v>
      </c>
      <c r="U660" s="21">
        <f t="shared" si="107"/>
        <v>54.25</v>
      </c>
      <c r="V660" s="20">
        <f t="shared" si="108"/>
        <v>53.983333333333327</v>
      </c>
      <c r="W660" s="20">
        <f t="shared" si="109"/>
        <v>54.05</v>
      </c>
    </row>
    <row r="661" spans="1:23" ht="13.5" x14ac:dyDescent="0.25">
      <c r="A661" s="3">
        <v>42965</v>
      </c>
      <c r="B661" s="2">
        <v>5.0156000000000001</v>
      </c>
      <c r="C661" s="2">
        <v>57.32622201931607</v>
      </c>
      <c r="D661" s="2">
        <v>-7.0702051485790562E-2</v>
      </c>
      <c r="E661" s="2">
        <v>-1.9209397592390001E-2</v>
      </c>
      <c r="F661" s="2">
        <v>5.0289199999999994</v>
      </c>
      <c r="G661" s="2">
        <v>4.9960700000000005</v>
      </c>
      <c r="H661" s="2">
        <v>4.9286700000000003</v>
      </c>
      <c r="I661" s="2">
        <v>4.8973160000000009</v>
      </c>
      <c r="J661" s="2">
        <v>5.1544845000000024</v>
      </c>
      <c r="K661" s="17" t="s">
        <v>52</v>
      </c>
      <c r="L661" s="17" t="s">
        <v>55</v>
      </c>
      <c r="M661" s="17" t="s">
        <v>54</v>
      </c>
      <c r="N661" s="20">
        <f t="shared" si="100"/>
        <v>50</v>
      </c>
      <c r="O661" s="20">
        <f t="shared" si="101"/>
        <v>100</v>
      </c>
      <c r="P661" s="20">
        <f t="shared" si="102"/>
        <v>0</v>
      </c>
      <c r="Q661" s="20">
        <f t="shared" si="103"/>
        <v>66.5</v>
      </c>
      <c r="R661" s="21">
        <f t="shared" si="104"/>
        <v>62.475000000000001</v>
      </c>
      <c r="S661" s="21">
        <f t="shared" si="105"/>
        <v>46.625</v>
      </c>
      <c r="T661" s="21">
        <f t="shared" si="106"/>
        <v>52.424999999999997</v>
      </c>
      <c r="U661" s="21">
        <f t="shared" si="107"/>
        <v>54.125</v>
      </c>
      <c r="V661" s="20">
        <f t="shared" si="108"/>
        <v>53.841666666666661</v>
      </c>
      <c r="W661" s="20">
        <f t="shared" si="109"/>
        <v>53.912499999999994</v>
      </c>
    </row>
    <row r="662" spans="1:23" ht="13.5" x14ac:dyDescent="0.25">
      <c r="A662" s="3">
        <v>42968</v>
      </c>
      <c r="B662" s="2">
        <v>4.9824000000000002</v>
      </c>
      <c r="C662" s="2">
        <v>53.577166502594558</v>
      </c>
      <c r="D662" s="2">
        <v>-6.2171409285181056E-2</v>
      </c>
      <c r="E662" s="2">
        <v>-2.0440264052572012E-2</v>
      </c>
      <c r="F662" s="2">
        <v>5.0170999999999992</v>
      </c>
      <c r="G662" s="2">
        <v>4.99939</v>
      </c>
      <c r="H662" s="2">
        <v>4.9336549999999999</v>
      </c>
      <c r="I662" s="2">
        <v>4.9009740000000015</v>
      </c>
      <c r="J662" s="2">
        <v>5.152656000000003</v>
      </c>
      <c r="K662" s="17" t="s">
        <v>48</v>
      </c>
      <c r="L662" s="17" t="s">
        <v>50</v>
      </c>
      <c r="M662" s="17" t="s">
        <v>47</v>
      </c>
      <c r="N662" s="20">
        <f t="shared" si="100"/>
        <v>50</v>
      </c>
      <c r="O662" s="20">
        <f t="shared" si="101"/>
        <v>100</v>
      </c>
      <c r="P662" s="20">
        <f t="shared" si="102"/>
        <v>0</v>
      </c>
      <c r="Q662" s="20">
        <f t="shared" si="103"/>
        <v>33</v>
      </c>
      <c r="R662" s="21">
        <f t="shared" si="104"/>
        <v>57.45</v>
      </c>
      <c r="S662" s="21">
        <f t="shared" si="105"/>
        <v>38.25</v>
      </c>
      <c r="T662" s="21">
        <f t="shared" si="106"/>
        <v>37.35</v>
      </c>
      <c r="U662" s="21">
        <f t="shared" si="107"/>
        <v>45.75</v>
      </c>
      <c r="V662" s="20">
        <f t="shared" si="108"/>
        <v>44.35</v>
      </c>
      <c r="W662" s="20">
        <f t="shared" si="109"/>
        <v>44.7</v>
      </c>
    </row>
    <row r="663" spans="1:23" ht="13.5" x14ac:dyDescent="0.25">
      <c r="A663" s="3">
        <v>42969</v>
      </c>
      <c r="B663" s="2">
        <v>4.9122000000000003</v>
      </c>
      <c r="C663" s="2">
        <v>46.632645217341242</v>
      </c>
      <c r="D663" s="2">
        <v>-6.1326929962365107E-2</v>
      </c>
      <c r="E663" s="2">
        <v>-1.7270934975125107E-2</v>
      </c>
      <c r="F663" s="2">
        <v>4.9897599999999995</v>
      </c>
      <c r="G663" s="2">
        <v>5.0030799999999997</v>
      </c>
      <c r="H663" s="2">
        <v>4.9362400000000006</v>
      </c>
      <c r="I663" s="2">
        <v>4.9026080000000025</v>
      </c>
      <c r="J663" s="2">
        <v>5.149786500000002</v>
      </c>
      <c r="K663" s="17" t="s">
        <v>48</v>
      </c>
      <c r="L663" s="17" t="s">
        <v>50</v>
      </c>
      <c r="M663" s="17" t="s">
        <v>47</v>
      </c>
      <c r="N663" s="20">
        <f t="shared" si="100"/>
        <v>50</v>
      </c>
      <c r="O663" s="20">
        <f t="shared" si="101"/>
        <v>100</v>
      </c>
      <c r="P663" s="20">
        <f t="shared" si="102"/>
        <v>0</v>
      </c>
      <c r="Q663" s="20">
        <f t="shared" si="103"/>
        <v>33</v>
      </c>
      <c r="R663" s="21">
        <f t="shared" si="104"/>
        <v>57.45</v>
      </c>
      <c r="S663" s="21">
        <f t="shared" si="105"/>
        <v>38.25</v>
      </c>
      <c r="T663" s="21">
        <f t="shared" si="106"/>
        <v>37.35</v>
      </c>
      <c r="U663" s="21">
        <f t="shared" si="107"/>
        <v>45.75</v>
      </c>
      <c r="V663" s="20">
        <f t="shared" si="108"/>
        <v>44.35</v>
      </c>
      <c r="W663" s="20">
        <f t="shared" si="109"/>
        <v>44.7</v>
      </c>
    </row>
    <row r="664" spans="1:23" ht="13.5" x14ac:dyDescent="0.25">
      <c r="A664" s="3">
        <v>42970</v>
      </c>
      <c r="B664" s="2">
        <v>4.9824000000000002</v>
      </c>
      <c r="C664" s="2">
        <v>53.169595265146206</v>
      </c>
      <c r="D664" s="2">
        <v>-5.4217700521840939E-2</v>
      </c>
      <c r="E664" s="2">
        <v>-1.3488773671941968E-2</v>
      </c>
      <c r="F664" s="2">
        <v>4.9816400000000005</v>
      </c>
      <c r="G664" s="2">
        <v>5.0063999999999993</v>
      </c>
      <c r="H664" s="2">
        <v>4.9434400000000007</v>
      </c>
      <c r="I664" s="2">
        <v>4.9056460000000017</v>
      </c>
      <c r="J664" s="2">
        <v>5.147785500000003</v>
      </c>
      <c r="K664" s="17" t="s">
        <v>48</v>
      </c>
      <c r="L664" s="17" t="s">
        <v>50</v>
      </c>
      <c r="M664" s="17" t="s">
        <v>47</v>
      </c>
      <c r="N664" s="20">
        <f t="shared" si="100"/>
        <v>50</v>
      </c>
      <c r="O664" s="20">
        <f t="shared" si="101"/>
        <v>100</v>
      </c>
      <c r="P664" s="20">
        <f t="shared" si="102"/>
        <v>0</v>
      </c>
      <c r="Q664" s="20">
        <f t="shared" si="103"/>
        <v>33</v>
      </c>
      <c r="R664" s="21">
        <f t="shared" si="104"/>
        <v>57.45</v>
      </c>
      <c r="S664" s="21">
        <f t="shared" si="105"/>
        <v>38.25</v>
      </c>
      <c r="T664" s="21">
        <f t="shared" si="106"/>
        <v>37.35</v>
      </c>
      <c r="U664" s="21">
        <f t="shared" si="107"/>
        <v>45.75</v>
      </c>
      <c r="V664" s="20">
        <f t="shared" si="108"/>
        <v>44.35</v>
      </c>
      <c r="W664" s="20">
        <f t="shared" si="109"/>
        <v>44.7</v>
      </c>
    </row>
    <row r="665" spans="1:23" ht="13.5" x14ac:dyDescent="0.25">
      <c r="A665" s="3">
        <v>42971</v>
      </c>
      <c r="B665" s="2">
        <v>4.9861000000000004</v>
      </c>
      <c r="C665" s="2">
        <v>53.492941387822889</v>
      </c>
      <c r="D665" s="2">
        <v>-4.300542445850386E-2</v>
      </c>
      <c r="E665" s="2">
        <v>-9.4446683783857236E-3</v>
      </c>
      <c r="F665" s="2">
        <v>4.9757400000000001</v>
      </c>
      <c r="G665" s="2">
        <v>5.0063999999999993</v>
      </c>
      <c r="H665" s="2">
        <v>4.950825</v>
      </c>
      <c r="I665" s="2">
        <v>4.9087580000000024</v>
      </c>
      <c r="J665" s="2">
        <v>5.1459585000000025</v>
      </c>
      <c r="K665" s="17" t="s">
        <v>52</v>
      </c>
      <c r="L665" s="17" t="s">
        <v>49</v>
      </c>
      <c r="M665" s="17" t="s">
        <v>54</v>
      </c>
      <c r="N665" s="20">
        <f t="shared" si="100"/>
        <v>50</v>
      </c>
      <c r="O665" s="20">
        <f t="shared" si="101"/>
        <v>100</v>
      </c>
      <c r="P665" s="20">
        <f t="shared" si="102"/>
        <v>0</v>
      </c>
      <c r="Q665" s="20">
        <f t="shared" si="103"/>
        <v>50</v>
      </c>
      <c r="R665" s="21">
        <f t="shared" si="104"/>
        <v>60</v>
      </c>
      <c r="S665" s="21">
        <f t="shared" si="105"/>
        <v>42.5</v>
      </c>
      <c r="T665" s="21">
        <f t="shared" si="106"/>
        <v>45</v>
      </c>
      <c r="U665" s="21">
        <f t="shared" si="107"/>
        <v>50</v>
      </c>
      <c r="V665" s="20">
        <f t="shared" si="108"/>
        <v>49.166666666666664</v>
      </c>
      <c r="W665" s="20">
        <f t="shared" si="109"/>
        <v>49.375</v>
      </c>
    </row>
    <row r="666" spans="1:23" ht="13.5" x14ac:dyDescent="0.25">
      <c r="A666" s="3">
        <v>42972</v>
      </c>
      <c r="B666" s="2">
        <v>5.0156000000000001</v>
      </c>
      <c r="C666" s="2">
        <v>56.09580119908977</v>
      </c>
      <c r="D666" s="2">
        <v>-2.5115972563200195E-2</v>
      </c>
      <c r="E666" s="2">
        <v>-5.6763127281816948E-3</v>
      </c>
      <c r="F666" s="2">
        <v>4.9757400000000001</v>
      </c>
      <c r="G666" s="2">
        <v>5.0023299999999988</v>
      </c>
      <c r="H666" s="2">
        <v>4.95784</v>
      </c>
      <c r="I666" s="2">
        <v>4.9117700000000015</v>
      </c>
      <c r="J666" s="2">
        <v>5.1442960000000015</v>
      </c>
      <c r="K666" s="17" t="s">
        <v>52</v>
      </c>
      <c r="L666" s="17" t="s">
        <v>49</v>
      </c>
      <c r="M666" s="17" t="s">
        <v>55</v>
      </c>
      <c r="N666" s="20">
        <f t="shared" si="100"/>
        <v>50</v>
      </c>
      <c r="O666" s="20">
        <f t="shared" si="101"/>
        <v>100</v>
      </c>
      <c r="P666" s="20">
        <f t="shared" si="102"/>
        <v>0</v>
      </c>
      <c r="Q666" s="20">
        <f t="shared" si="103"/>
        <v>33</v>
      </c>
      <c r="R666" s="21">
        <f t="shared" si="104"/>
        <v>57.45</v>
      </c>
      <c r="S666" s="21">
        <f t="shared" si="105"/>
        <v>38.25</v>
      </c>
      <c r="T666" s="21">
        <f t="shared" si="106"/>
        <v>37.35</v>
      </c>
      <c r="U666" s="21">
        <f t="shared" si="107"/>
        <v>45.75</v>
      </c>
      <c r="V666" s="20">
        <f t="shared" si="108"/>
        <v>44.35</v>
      </c>
      <c r="W666" s="20">
        <f t="shared" si="109"/>
        <v>44.7</v>
      </c>
    </row>
    <row r="667" spans="1:23" ht="13.5" x14ac:dyDescent="0.25">
      <c r="A667" s="3">
        <v>42975</v>
      </c>
      <c r="B667" s="2">
        <v>5.0156000000000001</v>
      </c>
      <c r="C667" s="2">
        <v>56.095801199089756</v>
      </c>
      <c r="D667" s="2">
        <v>-1.2626903727126937E-2</v>
      </c>
      <c r="E667" s="2">
        <v>-2.2653975774610453E-3</v>
      </c>
      <c r="F667" s="2">
        <v>4.98238</v>
      </c>
      <c r="G667" s="2">
        <v>4.9997399999999992</v>
      </c>
      <c r="H667" s="2">
        <v>4.9648550000000018</v>
      </c>
      <c r="I667" s="2">
        <v>4.9147820000000015</v>
      </c>
      <c r="J667" s="2">
        <v>5.1426335000000014</v>
      </c>
      <c r="K667" s="17" t="s">
        <v>52</v>
      </c>
      <c r="L667" s="17" t="s">
        <v>49</v>
      </c>
      <c r="M667" s="17" t="s">
        <v>53</v>
      </c>
      <c r="N667" s="20">
        <f t="shared" si="100"/>
        <v>50</v>
      </c>
      <c r="O667" s="20">
        <f t="shared" si="101"/>
        <v>100</v>
      </c>
      <c r="P667" s="20">
        <f t="shared" si="102"/>
        <v>0</v>
      </c>
      <c r="Q667" s="20">
        <f t="shared" si="103"/>
        <v>67</v>
      </c>
      <c r="R667" s="21">
        <f t="shared" si="104"/>
        <v>62.55</v>
      </c>
      <c r="S667" s="21">
        <f t="shared" si="105"/>
        <v>46.75</v>
      </c>
      <c r="T667" s="21">
        <f t="shared" si="106"/>
        <v>52.650000000000006</v>
      </c>
      <c r="U667" s="21">
        <f t="shared" si="107"/>
        <v>54.25</v>
      </c>
      <c r="V667" s="20">
        <f t="shared" si="108"/>
        <v>53.983333333333327</v>
      </c>
      <c r="W667" s="20">
        <f t="shared" si="109"/>
        <v>54.05</v>
      </c>
    </row>
    <row r="668" spans="1:23" ht="13.5" x14ac:dyDescent="0.25">
      <c r="A668" s="3">
        <v>42976</v>
      </c>
      <c r="B668" s="2">
        <v>4.9492000000000003</v>
      </c>
      <c r="C668" s="2">
        <v>48.944986157024267</v>
      </c>
      <c r="D668" s="2">
        <v>3.6540123550050652E-3</v>
      </c>
      <c r="E668" s="2">
        <v>7.4783828380756254E-4</v>
      </c>
      <c r="F668" s="2">
        <v>4.9897800000000005</v>
      </c>
      <c r="G668" s="2">
        <v>4.9897699999999992</v>
      </c>
      <c r="H668" s="2">
        <v>4.9681800000000003</v>
      </c>
      <c r="I668" s="2">
        <v>4.9164660000000024</v>
      </c>
      <c r="J668" s="2">
        <v>5.1402940000000008</v>
      </c>
      <c r="K668" s="17" t="s">
        <v>52</v>
      </c>
      <c r="L668" s="17" t="s">
        <v>49</v>
      </c>
      <c r="M668" s="17" t="s">
        <v>53</v>
      </c>
      <c r="N668" s="20">
        <f t="shared" si="100"/>
        <v>50</v>
      </c>
      <c r="O668" s="20">
        <f t="shared" si="101"/>
        <v>100</v>
      </c>
      <c r="P668" s="20">
        <f t="shared" si="102"/>
        <v>0</v>
      </c>
      <c r="Q668" s="20">
        <f t="shared" si="103"/>
        <v>67</v>
      </c>
      <c r="R668" s="21">
        <f t="shared" si="104"/>
        <v>62.55</v>
      </c>
      <c r="S668" s="21">
        <f t="shared" si="105"/>
        <v>46.75</v>
      </c>
      <c r="T668" s="21">
        <f t="shared" si="106"/>
        <v>52.650000000000006</v>
      </c>
      <c r="U668" s="21">
        <f t="shared" si="107"/>
        <v>54.25</v>
      </c>
      <c r="V668" s="20">
        <f t="shared" si="108"/>
        <v>53.983333333333327</v>
      </c>
      <c r="W668" s="20">
        <f t="shared" si="109"/>
        <v>54.05</v>
      </c>
    </row>
    <row r="669" spans="1:23" ht="13.5" x14ac:dyDescent="0.25">
      <c r="A669" s="3">
        <v>42977</v>
      </c>
      <c r="B669" s="2">
        <v>4.9861000000000004</v>
      </c>
      <c r="C669" s="2">
        <v>52.563891421858408</v>
      </c>
      <c r="D669" s="2">
        <v>1.0786308289951307E-2</v>
      </c>
      <c r="E669" s="2">
        <v>3.3521531930709846E-3</v>
      </c>
      <c r="F669" s="2">
        <v>4.9905200000000001</v>
      </c>
      <c r="G669" s="2">
        <v>4.9860799999999994</v>
      </c>
      <c r="H669" s="2">
        <v>4.9733500000000008</v>
      </c>
      <c r="I669" s="2">
        <v>4.9188180000000017</v>
      </c>
      <c r="J669" s="2">
        <v>5.1381390000000025</v>
      </c>
      <c r="K669" s="17" t="s">
        <v>52</v>
      </c>
      <c r="L669" s="17" t="s">
        <v>49</v>
      </c>
      <c r="M669" s="17" t="s">
        <v>53</v>
      </c>
      <c r="N669" s="20">
        <f t="shared" si="100"/>
        <v>50</v>
      </c>
      <c r="O669" s="20">
        <f t="shared" si="101"/>
        <v>100</v>
      </c>
      <c r="P669" s="20">
        <f t="shared" si="102"/>
        <v>0</v>
      </c>
      <c r="Q669" s="20">
        <f t="shared" si="103"/>
        <v>67</v>
      </c>
      <c r="R669" s="21">
        <f t="shared" si="104"/>
        <v>62.55</v>
      </c>
      <c r="S669" s="21">
        <f t="shared" si="105"/>
        <v>46.75</v>
      </c>
      <c r="T669" s="21">
        <f t="shared" si="106"/>
        <v>52.650000000000006</v>
      </c>
      <c r="U669" s="21">
        <f t="shared" si="107"/>
        <v>54.25</v>
      </c>
      <c r="V669" s="20">
        <f t="shared" si="108"/>
        <v>53.983333333333327</v>
      </c>
      <c r="W669" s="20">
        <f t="shared" si="109"/>
        <v>54.05</v>
      </c>
    </row>
    <row r="670" spans="1:23" ht="13.5" x14ac:dyDescent="0.25">
      <c r="A670" s="3">
        <v>42978</v>
      </c>
      <c r="B670" s="2">
        <v>4.9492000000000003</v>
      </c>
      <c r="C670" s="2">
        <v>48.835997369378539</v>
      </c>
      <c r="D670" s="2">
        <v>1.8266753158755478E-2</v>
      </c>
      <c r="E670" s="2">
        <v>4.5122409618042359E-3</v>
      </c>
      <c r="F670" s="2">
        <v>4.9831400000000006</v>
      </c>
      <c r="G670" s="2">
        <v>4.9794399999999994</v>
      </c>
      <c r="H670" s="2">
        <v>4.9807400000000008</v>
      </c>
      <c r="I670" s="2">
        <v>4.9211920000000013</v>
      </c>
      <c r="J670" s="2">
        <v>5.1357995000000018</v>
      </c>
      <c r="K670" s="17" t="s">
        <v>52</v>
      </c>
      <c r="L670" s="17" t="s">
        <v>49</v>
      </c>
      <c r="M670" s="17" t="s">
        <v>54</v>
      </c>
      <c r="N670" s="20">
        <f t="shared" si="100"/>
        <v>50</v>
      </c>
      <c r="O670" s="20">
        <f t="shared" si="101"/>
        <v>100</v>
      </c>
      <c r="P670" s="20">
        <f t="shared" si="102"/>
        <v>0</v>
      </c>
      <c r="Q670" s="20">
        <f t="shared" si="103"/>
        <v>50</v>
      </c>
      <c r="R670" s="21">
        <f t="shared" si="104"/>
        <v>60</v>
      </c>
      <c r="S670" s="21">
        <f t="shared" si="105"/>
        <v>42.5</v>
      </c>
      <c r="T670" s="21">
        <f t="shared" si="106"/>
        <v>45</v>
      </c>
      <c r="U670" s="21">
        <f t="shared" si="107"/>
        <v>50</v>
      </c>
      <c r="V670" s="20">
        <f t="shared" si="108"/>
        <v>49.166666666666664</v>
      </c>
      <c r="W670" s="20">
        <f t="shared" si="109"/>
        <v>49.375</v>
      </c>
    </row>
    <row r="671" spans="1:23" ht="13.5" x14ac:dyDescent="0.25">
      <c r="A671" s="3">
        <v>42982</v>
      </c>
      <c r="B671" s="2">
        <v>5.0709999999999997</v>
      </c>
      <c r="C671" s="2">
        <v>59.137613910442013</v>
      </c>
      <c r="D671" s="2">
        <v>1.56538053703974E-2</v>
      </c>
      <c r="E671" s="2">
        <v>5.0547635492533957E-3</v>
      </c>
      <c r="F671" s="2">
        <v>4.9942200000000003</v>
      </c>
      <c r="G671" s="2">
        <v>4.9849799999999993</v>
      </c>
      <c r="H671" s="2">
        <v>4.9905250000000017</v>
      </c>
      <c r="I671" s="2">
        <v>4.9260020000000004</v>
      </c>
      <c r="J671" s="2">
        <v>5.134069000000002</v>
      </c>
      <c r="K671" s="17" t="s">
        <v>52</v>
      </c>
      <c r="L671" s="17" t="s">
        <v>49</v>
      </c>
      <c r="M671" s="17" t="s">
        <v>53</v>
      </c>
      <c r="N671" s="20">
        <f t="shared" si="100"/>
        <v>50</v>
      </c>
      <c r="O671" s="20">
        <f t="shared" si="101"/>
        <v>100</v>
      </c>
      <c r="P671" s="20">
        <f t="shared" si="102"/>
        <v>0</v>
      </c>
      <c r="Q671" s="20">
        <f t="shared" si="103"/>
        <v>67</v>
      </c>
      <c r="R671" s="21">
        <f t="shared" si="104"/>
        <v>62.55</v>
      </c>
      <c r="S671" s="21">
        <f t="shared" si="105"/>
        <v>46.75</v>
      </c>
      <c r="T671" s="21">
        <f t="shared" si="106"/>
        <v>52.650000000000006</v>
      </c>
      <c r="U671" s="21">
        <f t="shared" si="107"/>
        <v>54.25</v>
      </c>
      <c r="V671" s="20">
        <f t="shared" si="108"/>
        <v>53.983333333333327</v>
      </c>
      <c r="W671" s="20">
        <f t="shared" si="109"/>
        <v>54.05</v>
      </c>
    </row>
    <row r="672" spans="1:23" ht="13.5" x14ac:dyDescent="0.25">
      <c r="A672" s="3">
        <v>42983</v>
      </c>
      <c r="B672" s="2">
        <v>5.0636999999999999</v>
      </c>
      <c r="C672" s="2">
        <v>58.378936243821279</v>
      </c>
      <c r="D672" s="2">
        <v>8.2299425120506697E-3</v>
      </c>
      <c r="E672" s="2">
        <v>4.8300765460159599E-3</v>
      </c>
      <c r="F672" s="2">
        <v>5.0038400000000003</v>
      </c>
      <c r="G672" s="2">
        <v>4.9931099999999997</v>
      </c>
      <c r="H672" s="2">
        <v>4.9962500000000007</v>
      </c>
      <c r="I672" s="2">
        <v>4.9306660000000004</v>
      </c>
      <c r="J672" s="2">
        <v>5.1326125000000014</v>
      </c>
      <c r="K672" s="17" t="s">
        <v>52</v>
      </c>
      <c r="L672" s="17" t="s">
        <v>49</v>
      </c>
      <c r="M672" s="17" t="s">
        <v>53</v>
      </c>
      <c r="N672" s="20">
        <f t="shared" si="100"/>
        <v>50</v>
      </c>
      <c r="O672" s="20">
        <f t="shared" si="101"/>
        <v>100</v>
      </c>
      <c r="P672" s="20">
        <f t="shared" si="102"/>
        <v>0</v>
      </c>
      <c r="Q672" s="20">
        <f t="shared" si="103"/>
        <v>67</v>
      </c>
      <c r="R672" s="21">
        <f t="shared" si="104"/>
        <v>62.55</v>
      </c>
      <c r="S672" s="21">
        <f t="shared" si="105"/>
        <v>46.75</v>
      </c>
      <c r="T672" s="21">
        <f t="shared" si="106"/>
        <v>52.650000000000006</v>
      </c>
      <c r="U672" s="21">
        <f t="shared" si="107"/>
        <v>54.25</v>
      </c>
      <c r="V672" s="20">
        <f t="shared" si="108"/>
        <v>53.983333333333327</v>
      </c>
      <c r="W672" s="20">
        <f t="shared" si="109"/>
        <v>54.05</v>
      </c>
    </row>
    <row r="673" spans="1:23" ht="13.5" x14ac:dyDescent="0.25">
      <c r="A673" s="3">
        <v>42984</v>
      </c>
      <c r="B673" s="2">
        <v>5.0229999999999997</v>
      </c>
      <c r="C673" s="2">
        <v>54.203721299688354</v>
      </c>
      <c r="D673" s="2">
        <v>-6.3919436876460622E-3</v>
      </c>
      <c r="E673" s="2">
        <v>6.5554358742731184E-4</v>
      </c>
      <c r="F673" s="2">
        <v>5.0186000000000002</v>
      </c>
      <c r="G673" s="2">
        <v>5.0041899999999995</v>
      </c>
      <c r="H673" s="2">
        <v>5.0036350000000001</v>
      </c>
      <c r="I673" s="2">
        <v>4.9334800000000003</v>
      </c>
      <c r="J673" s="2">
        <v>5.130987000000002</v>
      </c>
      <c r="K673" s="17" t="s">
        <v>52</v>
      </c>
      <c r="L673" s="17" t="s">
        <v>49</v>
      </c>
      <c r="M673" s="17" t="s">
        <v>53</v>
      </c>
      <c r="N673" s="20">
        <f t="shared" si="100"/>
        <v>50</v>
      </c>
      <c r="O673" s="20">
        <f t="shared" si="101"/>
        <v>100</v>
      </c>
      <c r="P673" s="20">
        <f t="shared" si="102"/>
        <v>0</v>
      </c>
      <c r="Q673" s="20">
        <f t="shared" si="103"/>
        <v>67</v>
      </c>
      <c r="R673" s="21">
        <f t="shared" si="104"/>
        <v>62.55</v>
      </c>
      <c r="S673" s="21">
        <f t="shared" si="105"/>
        <v>46.75</v>
      </c>
      <c r="T673" s="21">
        <f t="shared" si="106"/>
        <v>52.650000000000006</v>
      </c>
      <c r="U673" s="21">
        <f t="shared" si="107"/>
        <v>54.25</v>
      </c>
      <c r="V673" s="20">
        <f t="shared" si="108"/>
        <v>53.983333333333327</v>
      </c>
      <c r="W673" s="20">
        <f t="shared" si="109"/>
        <v>54.05</v>
      </c>
    </row>
    <row r="674" spans="1:23" ht="13.5" x14ac:dyDescent="0.25">
      <c r="A674" s="3">
        <v>42985</v>
      </c>
      <c r="B674" s="2">
        <v>4.9861000000000004</v>
      </c>
      <c r="C674" s="2">
        <v>50.665754022824366</v>
      </c>
      <c r="D674" s="2">
        <v>-5.5043395000859974E-3</v>
      </c>
      <c r="E674" s="2">
        <v>-2.3632034412730081E-3</v>
      </c>
      <c r="F674" s="2">
        <v>5.0186000000000002</v>
      </c>
      <c r="G674" s="2">
        <v>5.0045599999999997</v>
      </c>
      <c r="H674" s="2">
        <v>5.0054800000000004</v>
      </c>
      <c r="I674" s="2">
        <v>4.936592000000001</v>
      </c>
      <c r="J674" s="2">
        <v>5.1291770000000021</v>
      </c>
      <c r="K674" s="17" t="s">
        <v>48</v>
      </c>
      <c r="L674" s="17" t="s">
        <v>50</v>
      </c>
      <c r="M674" s="17" t="s">
        <v>55</v>
      </c>
      <c r="N674" s="20">
        <f t="shared" si="100"/>
        <v>50</v>
      </c>
      <c r="O674" s="20">
        <f t="shared" si="101"/>
        <v>100</v>
      </c>
      <c r="P674" s="20">
        <f t="shared" si="102"/>
        <v>0</v>
      </c>
      <c r="Q674" s="20">
        <f t="shared" si="103"/>
        <v>33</v>
      </c>
      <c r="R674" s="21">
        <f t="shared" si="104"/>
        <v>57.45</v>
      </c>
      <c r="S674" s="21">
        <f t="shared" si="105"/>
        <v>38.25</v>
      </c>
      <c r="T674" s="21">
        <f t="shared" si="106"/>
        <v>37.35</v>
      </c>
      <c r="U674" s="21">
        <f t="shared" si="107"/>
        <v>45.75</v>
      </c>
      <c r="V674" s="20">
        <f t="shared" si="108"/>
        <v>44.35</v>
      </c>
      <c r="W674" s="20">
        <f t="shared" si="109"/>
        <v>44.7</v>
      </c>
    </row>
    <row r="675" spans="1:23" ht="13.5" x14ac:dyDescent="0.25">
      <c r="A675" s="3">
        <v>42986</v>
      </c>
      <c r="B675" s="2">
        <v>4.8753000000000002</v>
      </c>
      <c r="C675" s="2">
        <v>41.835591458908723</v>
      </c>
      <c r="D675" s="2">
        <v>3.9882773363233426E-3</v>
      </c>
      <c r="E675" s="2">
        <v>-4.5303595507240136E-3</v>
      </c>
      <c r="F675" s="2">
        <v>5.0038199999999993</v>
      </c>
      <c r="G675" s="2">
        <v>4.9934799999999999</v>
      </c>
      <c r="H675" s="2">
        <v>4.9999399999999987</v>
      </c>
      <c r="I675" s="2">
        <v>4.937488000000001</v>
      </c>
      <c r="J675" s="2">
        <v>5.1268130000000021</v>
      </c>
      <c r="K675" s="17" t="s">
        <v>48</v>
      </c>
      <c r="L675" s="17" t="s">
        <v>50</v>
      </c>
      <c r="M675" s="17" t="s">
        <v>47</v>
      </c>
      <c r="N675" s="20">
        <f t="shared" si="100"/>
        <v>50</v>
      </c>
      <c r="O675" s="20">
        <f t="shared" si="101"/>
        <v>100</v>
      </c>
      <c r="P675" s="20">
        <f t="shared" si="102"/>
        <v>0</v>
      </c>
      <c r="Q675" s="20">
        <f t="shared" si="103"/>
        <v>33</v>
      </c>
      <c r="R675" s="21">
        <f t="shared" si="104"/>
        <v>57.45</v>
      </c>
      <c r="S675" s="21">
        <f t="shared" si="105"/>
        <v>38.25</v>
      </c>
      <c r="T675" s="21">
        <f t="shared" si="106"/>
        <v>37.35</v>
      </c>
      <c r="U675" s="21">
        <f t="shared" si="107"/>
        <v>45.75</v>
      </c>
      <c r="V675" s="20">
        <f t="shared" si="108"/>
        <v>44.35</v>
      </c>
      <c r="W675" s="20">
        <f t="shared" si="109"/>
        <v>44.7</v>
      </c>
    </row>
    <row r="676" spans="1:23" ht="13.5" x14ac:dyDescent="0.25">
      <c r="A676" s="3">
        <v>42989</v>
      </c>
      <c r="B676" s="2">
        <v>4.8753000000000002</v>
      </c>
      <c r="C676" s="2">
        <v>41.835591458908723</v>
      </c>
      <c r="D676" s="2">
        <v>1.7181201896629084E-2</v>
      </c>
      <c r="E676" s="2">
        <v>-4.6373163374132951E-3</v>
      </c>
      <c r="F676" s="2">
        <v>4.9646799999999995</v>
      </c>
      <c r="G676" s="2">
        <v>4.9794500000000008</v>
      </c>
      <c r="H676" s="2">
        <v>4.9908899999999985</v>
      </c>
      <c r="I676" s="2">
        <v>4.938384000000001</v>
      </c>
      <c r="J676" s="2">
        <v>5.1239315000000012</v>
      </c>
      <c r="K676" s="17" t="s">
        <v>48</v>
      </c>
      <c r="L676" s="17" t="s">
        <v>50</v>
      </c>
      <c r="M676" s="17" t="s">
        <v>47</v>
      </c>
      <c r="N676" s="20">
        <f t="shared" si="100"/>
        <v>50</v>
      </c>
      <c r="O676" s="20">
        <f t="shared" si="101"/>
        <v>100</v>
      </c>
      <c r="P676" s="20">
        <f t="shared" si="102"/>
        <v>0</v>
      </c>
      <c r="Q676" s="20">
        <f t="shared" si="103"/>
        <v>33</v>
      </c>
      <c r="R676" s="21">
        <f t="shared" si="104"/>
        <v>57.45</v>
      </c>
      <c r="S676" s="21">
        <f t="shared" si="105"/>
        <v>38.25</v>
      </c>
      <c r="T676" s="21">
        <f t="shared" si="106"/>
        <v>37.35</v>
      </c>
      <c r="U676" s="21">
        <f t="shared" si="107"/>
        <v>45.75</v>
      </c>
      <c r="V676" s="20">
        <f t="shared" si="108"/>
        <v>44.35</v>
      </c>
      <c r="W676" s="20">
        <f t="shared" si="109"/>
        <v>44.7</v>
      </c>
    </row>
    <row r="677" spans="1:23" ht="13.5" x14ac:dyDescent="0.25">
      <c r="A677" s="3">
        <v>42990</v>
      </c>
      <c r="B677" s="2">
        <v>4.9786999999999999</v>
      </c>
      <c r="C677" s="2">
        <v>51.065895003307332</v>
      </c>
      <c r="D677" s="2">
        <v>2.126134276984093E-2</v>
      </c>
      <c r="E677" s="2">
        <v>-2.1214762324997648E-3</v>
      </c>
      <c r="F677" s="2">
        <v>4.9476800000000001</v>
      </c>
      <c r="G677" s="2">
        <v>4.9757600000000011</v>
      </c>
      <c r="H677" s="2">
        <v>4.9877499999999984</v>
      </c>
      <c r="I677" s="2">
        <v>4.9413480000000014</v>
      </c>
      <c r="J677" s="2">
        <v>5.1219120000000009</v>
      </c>
      <c r="K677" s="17" t="s">
        <v>48</v>
      </c>
      <c r="L677" s="17" t="s">
        <v>50</v>
      </c>
      <c r="M677" s="17" t="s">
        <v>47</v>
      </c>
      <c r="N677" s="20">
        <f t="shared" si="100"/>
        <v>50</v>
      </c>
      <c r="O677" s="20">
        <f t="shared" si="101"/>
        <v>100</v>
      </c>
      <c r="P677" s="20">
        <f t="shared" si="102"/>
        <v>0</v>
      </c>
      <c r="Q677" s="20">
        <f t="shared" si="103"/>
        <v>33</v>
      </c>
      <c r="R677" s="21">
        <f t="shared" si="104"/>
        <v>57.45</v>
      </c>
      <c r="S677" s="21">
        <f t="shared" si="105"/>
        <v>38.25</v>
      </c>
      <c r="T677" s="21">
        <f t="shared" si="106"/>
        <v>37.35</v>
      </c>
      <c r="U677" s="21">
        <f t="shared" si="107"/>
        <v>45.75</v>
      </c>
      <c r="V677" s="20">
        <f t="shared" si="108"/>
        <v>44.35</v>
      </c>
      <c r="W677" s="20">
        <f t="shared" si="109"/>
        <v>44.7</v>
      </c>
    </row>
    <row r="678" spans="1:23" ht="13.5" x14ac:dyDescent="0.25">
      <c r="A678" s="3">
        <v>42991</v>
      </c>
      <c r="B678" s="2">
        <v>4.9749999999999996</v>
      </c>
      <c r="C678" s="2">
        <v>50.755505025969782</v>
      </c>
      <c r="D678" s="2">
        <v>1.4694942111874276E-2</v>
      </c>
      <c r="E678" s="2">
        <v>1.0494665482205249E-3</v>
      </c>
      <c r="F678" s="2">
        <v>4.9380799999999994</v>
      </c>
      <c r="G678" s="2">
        <v>4.9783400000000011</v>
      </c>
      <c r="H678" s="2">
        <v>4.9840549999999997</v>
      </c>
      <c r="I678" s="2">
        <v>4.9442380000000012</v>
      </c>
      <c r="J678" s="2">
        <v>5.119874000000002</v>
      </c>
      <c r="K678" s="17" t="s">
        <v>48</v>
      </c>
      <c r="L678" s="17" t="s">
        <v>50</v>
      </c>
      <c r="M678" s="17" t="s">
        <v>47</v>
      </c>
      <c r="N678" s="20">
        <f t="shared" si="100"/>
        <v>50</v>
      </c>
      <c r="O678" s="20">
        <f t="shared" si="101"/>
        <v>100</v>
      </c>
      <c r="P678" s="20">
        <f t="shared" si="102"/>
        <v>0</v>
      </c>
      <c r="Q678" s="20">
        <f t="shared" si="103"/>
        <v>33</v>
      </c>
      <c r="R678" s="21">
        <f t="shared" si="104"/>
        <v>57.45</v>
      </c>
      <c r="S678" s="21">
        <f t="shared" si="105"/>
        <v>38.25</v>
      </c>
      <c r="T678" s="21">
        <f t="shared" si="106"/>
        <v>37.35</v>
      </c>
      <c r="U678" s="21">
        <f t="shared" si="107"/>
        <v>45.75</v>
      </c>
      <c r="V678" s="20">
        <f t="shared" si="108"/>
        <v>44.35</v>
      </c>
      <c r="W678" s="20">
        <f t="shared" si="109"/>
        <v>44.7</v>
      </c>
    </row>
    <row r="679" spans="1:23" ht="13.5" x14ac:dyDescent="0.25">
      <c r="A679" s="3">
        <v>42992</v>
      </c>
      <c r="B679" s="2">
        <v>4.9676</v>
      </c>
      <c r="C679" s="2">
        <v>50.099622778473702</v>
      </c>
      <c r="D679" s="2">
        <v>1.5313916615041556E-2</v>
      </c>
      <c r="E679" s="2">
        <v>4.5984653639086232E-3</v>
      </c>
      <c r="F679" s="2">
        <v>4.93438</v>
      </c>
      <c r="G679" s="2">
        <v>4.9764900000000001</v>
      </c>
      <c r="H679" s="2">
        <v>4.9812849999999997</v>
      </c>
      <c r="I679" s="2">
        <v>4.9469800000000008</v>
      </c>
      <c r="J679" s="2">
        <v>5.1179715000000012</v>
      </c>
      <c r="K679" s="17" t="s">
        <v>48</v>
      </c>
      <c r="L679" s="17" t="s">
        <v>50</v>
      </c>
      <c r="M679" s="17" t="s">
        <v>47</v>
      </c>
      <c r="N679" s="20">
        <f t="shared" si="100"/>
        <v>50</v>
      </c>
      <c r="O679" s="20">
        <f t="shared" si="101"/>
        <v>100</v>
      </c>
      <c r="P679" s="20">
        <f t="shared" si="102"/>
        <v>0</v>
      </c>
      <c r="Q679" s="20">
        <f t="shared" si="103"/>
        <v>33</v>
      </c>
      <c r="R679" s="21">
        <f t="shared" si="104"/>
        <v>57.45</v>
      </c>
      <c r="S679" s="21">
        <f t="shared" si="105"/>
        <v>38.25</v>
      </c>
      <c r="T679" s="21">
        <f t="shared" si="106"/>
        <v>37.35</v>
      </c>
      <c r="U679" s="21">
        <f t="shared" si="107"/>
        <v>45.75</v>
      </c>
      <c r="V679" s="20">
        <f t="shared" si="108"/>
        <v>44.35</v>
      </c>
      <c r="W679" s="20">
        <f t="shared" si="109"/>
        <v>44.7</v>
      </c>
    </row>
    <row r="680" spans="1:23" ht="13.5" x14ac:dyDescent="0.25">
      <c r="A680" s="3">
        <v>42993</v>
      </c>
      <c r="B680" s="2">
        <v>4.8937999999999997</v>
      </c>
      <c r="C680" s="2">
        <v>43.993808276598401</v>
      </c>
      <c r="D680" s="2">
        <v>1.562492038116936E-2</v>
      </c>
      <c r="E680" s="2">
        <v>8.2039655391211511E-3</v>
      </c>
      <c r="F680" s="2">
        <v>4.9380799999999994</v>
      </c>
      <c r="G680" s="2">
        <v>4.9709499999999993</v>
      </c>
      <c r="H680" s="2">
        <v>4.9751949999999994</v>
      </c>
      <c r="I680" s="2">
        <v>4.9458300000000008</v>
      </c>
      <c r="J680" s="2">
        <v>5.1155275000000024</v>
      </c>
      <c r="K680" s="17" t="s">
        <v>48</v>
      </c>
      <c r="L680" s="17" t="s">
        <v>50</v>
      </c>
      <c r="M680" s="17" t="s">
        <v>51</v>
      </c>
      <c r="N680" s="20">
        <f t="shared" si="100"/>
        <v>50</v>
      </c>
      <c r="O680" s="20">
        <f t="shared" si="101"/>
        <v>100</v>
      </c>
      <c r="P680" s="20">
        <f t="shared" si="102"/>
        <v>0</v>
      </c>
      <c r="Q680" s="20">
        <f t="shared" si="103"/>
        <v>33</v>
      </c>
      <c r="R680" s="21">
        <f t="shared" si="104"/>
        <v>57.45</v>
      </c>
      <c r="S680" s="21">
        <f t="shared" si="105"/>
        <v>38.25</v>
      </c>
      <c r="T680" s="21">
        <f t="shared" si="106"/>
        <v>37.35</v>
      </c>
      <c r="U680" s="21">
        <f t="shared" si="107"/>
        <v>45.75</v>
      </c>
      <c r="V680" s="20">
        <f t="shared" si="108"/>
        <v>44.35</v>
      </c>
      <c r="W680" s="20">
        <f t="shared" si="109"/>
        <v>44.7</v>
      </c>
    </row>
    <row r="681" spans="1:23" ht="13.5" x14ac:dyDescent="0.25">
      <c r="A681" s="3">
        <v>42996</v>
      </c>
      <c r="B681" s="2">
        <v>4.8753000000000002</v>
      </c>
      <c r="C681" s="2">
        <v>42.592472993763856</v>
      </c>
      <c r="D681" s="2">
        <v>3.6430693469945652E-2</v>
      </c>
      <c r="E681" s="2">
        <v>1.1884354385103608E-2</v>
      </c>
      <c r="F681" s="2">
        <v>4.9380799999999994</v>
      </c>
      <c r="G681" s="2">
        <v>4.9513799999999994</v>
      </c>
      <c r="H681" s="2">
        <v>4.9681799999999985</v>
      </c>
      <c r="I681" s="2">
        <v>4.9467260000000008</v>
      </c>
      <c r="J681" s="2">
        <v>5.1129910000000027</v>
      </c>
      <c r="K681" s="17" t="s">
        <v>48</v>
      </c>
      <c r="L681" s="17" t="s">
        <v>50</v>
      </c>
      <c r="M681" s="17" t="s">
        <v>55</v>
      </c>
      <c r="N681" s="20">
        <f t="shared" si="100"/>
        <v>50</v>
      </c>
      <c r="O681" s="20">
        <f t="shared" si="101"/>
        <v>100</v>
      </c>
      <c r="P681" s="20">
        <f t="shared" si="102"/>
        <v>0</v>
      </c>
      <c r="Q681" s="20">
        <f t="shared" si="103"/>
        <v>33</v>
      </c>
      <c r="R681" s="21">
        <f t="shared" si="104"/>
        <v>57.45</v>
      </c>
      <c r="S681" s="21">
        <f t="shared" si="105"/>
        <v>38.25</v>
      </c>
      <c r="T681" s="21">
        <f t="shared" si="106"/>
        <v>37.35</v>
      </c>
      <c r="U681" s="21">
        <f t="shared" si="107"/>
        <v>45.75</v>
      </c>
      <c r="V681" s="20">
        <f t="shared" si="108"/>
        <v>44.35</v>
      </c>
      <c r="W681" s="20">
        <f t="shared" si="109"/>
        <v>44.7</v>
      </c>
    </row>
    <row r="682" spans="1:23" ht="13.5" x14ac:dyDescent="0.25">
      <c r="A682" s="3">
        <v>42997</v>
      </c>
      <c r="B682" s="2">
        <v>4.9122000000000003</v>
      </c>
      <c r="C682" s="2">
        <v>46.268817632479056</v>
      </c>
      <c r="D682" s="2">
        <v>5.0690137417335634E-2</v>
      </c>
      <c r="E682" s="2">
        <v>1.5550409525374415E-2</v>
      </c>
      <c r="F682" s="2">
        <v>4.9247800000000002</v>
      </c>
      <c r="G682" s="2">
        <v>4.9362300000000001</v>
      </c>
      <c r="H682" s="2">
        <v>4.9646699999999999</v>
      </c>
      <c r="I682" s="2">
        <v>4.9484980000000007</v>
      </c>
      <c r="J682" s="2">
        <v>5.1106390000000026</v>
      </c>
      <c r="K682" s="17" t="s">
        <v>48</v>
      </c>
      <c r="L682" s="17" t="s">
        <v>50</v>
      </c>
      <c r="M682" s="17" t="s">
        <v>47</v>
      </c>
      <c r="N682" s="20">
        <f t="shared" si="100"/>
        <v>50</v>
      </c>
      <c r="O682" s="20">
        <f t="shared" si="101"/>
        <v>100</v>
      </c>
      <c r="P682" s="20">
        <f t="shared" si="102"/>
        <v>0</v>
      </c>
      <c r="Q682" s="20">
        <f t="shared" si="103"/>
        <v>33</v>
      </c>
      <c r="R682" s="21">
        <f t="shared" si="104"/>
        <v>57.45</v>
      </c>
      <c r="S682" s="21">
        <f t="shared" si="105"/>
        <v>38.25</v>
      </c>
      <c r="T682" s="21">
        <f t="shared" si="106"/>
        <v>37.35</v>
      </c>
      <c r="U682" s="21">
        <f t="shared" si="107"/>
        <v>45.75</v>
      </c>
      <c r="V682" s="20">
        <f t="shared" si="108"/>
        <v>44.35</v>
      </c>
      <c r="W682" s="20">
        <f t="shared" si="109"/>
        <v>44.7</v>
      </c>
    </row>
    <row r="683" spans="1:23" ht="13.5" x14ac:dyDescent="0.25">
      <c r="A683" s="3">
        <v>42998</v>
      </c>
      <c r="B683" s="2">
        <v>4.9122000000000003</v>
      </c>
      <c r="C683" s="2">
        <v>46.268817632479056</v>
      </c>
      <c r="D683" s="2">
        <v>5.6749358317230048E-2</v>
      </c>
      <c r="E683" s="2">
        <v>1.8458261937845114E-2</v>
      </c>
      <c r="F683" s="2">
        <v>4.9122199999999996</v>
      </c>
      <c r="G683" s="2">
        <v>4.9251500000000004</v>
      </c>
      <c r="H683" s="2">
        <v>4.9646699999999999</v>
      </c>
      <c r="I683" s="2">
        <v>4.9497540000000022</v>
      </c>
      <c r="J683" s="2">
        <v>5.1077695000000025</v>
      </c>
      <c r="K683" s="17" t="s">
        <v>48</v>
      </c>
      <c r="L683" s="17" t="s">
        <v>50</v>
      </c>
      <c r="M683" s="17" t="s">
        <v>47</v>
      </c>
      <c r="N683" s="20">
        <f t="shared" si="100"/>
        <v>50</v>
      </c>
      <c r="O683" s="20">
        <f t="shared" si="101"/>
        <v>100</v>
      </c>
      <c r="P683" s="20">
        <f t="shared" si="102"/>
        <v>0</v>
      </c>
      <c r="Q683" s="20">
        <f t="shared" si="103"/>
        <v>33</v>
      </c>
      <c r="R683" s="21">
        <f t="shared" si="104"/>
        <v>57.45</v>
      </c>
      <c r="S683" s="21">
        <f t="shared" si="105"/>
        <v>38.25</v>
      </c>
      <c r="T683" s="21">
        <f t="shared" si="106"/>
        <v>37.35</v>
      </c>
      <c r="U683" s="21">
        <f t="shared" si="107"/>
        <v>45.75</v>
      </c>
      <c r="V683" s="20">
        <f t="shared" si="108"/>
        <v>44.35</v>
      </c>
      <c r="W683" s="20">
        <f t="shared" si="109"/>
        <v>44.7</v>
      </c>
    </row>
    <row r="684" spans="1:23" ht="13.5" x14ac:dyDescent="0.25">
      <c r="A684" s="3">
        <v>43000</v>
      </c>
      <c r="B684" s="2">
        <v>4.9861000000000004</v>
      </c>
      <c r="C684" s="2">
        <v>53.226082855428167</v>
      </c>
      <c r="D684" s="2">
        <v>5.0961575736608644E-2</v>
      </c>
      <c r="E684" s="2">
        <v>2.0621739153575774E-2</v>
      </c>
      <c r="F684" s="2">
        <v>4.9159199999999998</v>
      </c>
      <c r="G684" s="2">
        <v>4.9251500000000004</v>
      </c>
      <c r="H684" s="2">
        <v>4.964855</v>
      </c>
      <c r="I684" s="2">
        <v>4.9504920000000014</v>
      </c>
      <c r="J684" s="2">
        <v>5.105787000000003</v>
      </c>
      <c r="K684" s="17" t="s">
        <v>48</v>
      </c>
      <c r="L684" s="17" t="s">
        <v>50</v>
      </c>
      <c r="M684" s="17" t="s">
        <v>51</v>
      </c>
      <c r="N684" s="20">
        <f t="shared" si="100"/>
        <v>50</v>
      </c>
      <c r="O684" s="20">
        <f t="shared" si="101"/>
        <v>100</v>
      </c>
      <c r="P684" s="20">
        <f t="shared" si="102"/>
        <v>0</v>
      </c>
      <c r="Q684" s="20">
        <f t="shared" si="103"/>
        <v>33</v>
      </c>
      <c r="R684" s="21">
        <f t="shared" si="104"/>
        <v>57.45</v>
      </c>
      <c r="S684" s="21">
        <f t="shared" si="105"/>
        <v>38.25</v>
      </c>
      <c r="T684" s="21">
        <f t="shared" si="106"/>
        <v>37.35</v>
      </c>
      <c r="U684" s="21">
        <f t="shared" si="107"/>
        <v>45.75</v>
      </c>
      <c r="V684" s="20">
        <f t="shared" si="108"/>
        <v>44.35</v>
      </c>
      <c r="W684" s="20">
        <f t="shared" si="109"/>
        <v>44.7</v>
      </c>
    </row>
    <row r="685" spans="1:23" ht="13.5" x14ac:dyDescent="0.25">
      <c r="A685" s="3">
        <v>43003</v>
      </c>
      <c r="B685" s="2">
        <v>4.9861000000000004</v>
      </c>
      <c r="C685" s="2">
        <v>53.226082855428174</v>
      </c>
      <c r="D685" s="2">
        <v>2.8800075700661232E-2</v>
      </c>
      <c r="E685" s="2">
        <v>2.1899894673081097E-2</v>
      </c>
      <c r="F685" s="2">
        <v>4.93438</v>
      </c>
      <c r="G685" s="2">
        <v>4.9362300000000001</v>
      </c>
      <c r="H685" s="2">
        <v>4.9648549999999982</v>
      </c>
      <c r="I685" s="2">
        <v>4.9530780000000014</v>
      </c>
      <c r="J685" s="2">
        <v>5.1038045000000034</v>
      </c>
      <c r="K685" s="17" t="s">
        <v>48</v>
      </c>
      <c r="L685" s="17" t="s">
        <v>50</v>
      </c>
      <c r="M685" s="17" t="s">
        <v>51</v>
      </c>
      <c r="N685" s="20">
        <f t="shared" si="100"/>
        <v>50</v>
      </c>
      <c r="O685" s="20">
        <f t="shared" si="101"/>
        <v>100</v>
      </c>
      <c r="P685" s="20">
        <f t="shared" si="102"/>
        <v>0</v>
      </c>
      <c r="Q685" s="20">
        <f t="shared" si="103"/>
        <v>33</v>
      </c>
      <c r="R685" s="21">
        <f t="shared" si="104"/>
        <v>57.45</v>
      </c>
      <c r="S685" s="21">
        <f t="shared" si="105"/>
        <v>38.25</v>
      </c>
      <c r="T685" s="21">
        <f t="shared" si="106"/>
        <v>37.35</v>
      </c>
      <c r="U685" s="21">
        <f t="shared" si="107"/>
        <v>45.75</v>
      </c>
      <c r="V685" s="20">
        <f t="shared" si="108"/>
        <v>44.35</v>
      </c>
      <c r="W685" s="20">
        <f t="shared" si="109"/>
        <v>44.7</v>
      </c>
    </row>
    <row r="686" spans="1:23" ht="13.5" x14ac:dyDescent="0.25">
      <c r="A686" s="3">
        <v>43004</v>
      </c>
      <c r="B686" s="2">
        <v>4.8753000000000002</v>
      </c>
      <c r="C686" s="2">
        <v>43.444453739549409</v>
      </c>
      <c r="D686" s="2">
        <v>1.8053600450838481E-2</v>
      </c>
      <c r="E686" s="2">
        <v>1.9304862869318765E-2</v>
      </c>
      <c r="F686" s="2">
        <v>4.93438</v>
      </c>
      <c r="G686" s="2">
        <v>4.9362300000000001</v>
      </c>
      <c r="H686" s="2">
        <v>4.9578399999999991</v>
      </c>
      <c r="I686" s="2">
        <v>4.9530780000000014</v>
      </c>
      <c r="J686" s="2">
        <v>5.1012680000000028</v>
      </c>
      <c r="K686" s="17" t="s">
        <v>52</v>
      </c>
      <c r="L686" s="17" t="s">
        <v>49</v>
      </c>
      <c r="M686" s="17" t="s">
        <v>55</v>
      </c>
      <c r="N686" s="20">
        <f t="shared" si="100"/>
        <v>50</v>
      </c>
      <c r="O686" s="20">
        <f t="shared" si="101"/>
        <v>100</v>
      </c>
      <c r="P686" s="20">
        <f t="shared" si="102"/>
        <v>0</v>
      </c>
      <c r="Q686" s="20">
        <f t="shared" si="103"/>
        <v>33</v>
      </c>
      <c r="R686" s="21">
        <f t="shared" si="104"/>
        <v>57.45</v>
      </c>
      <c r="S686" s="21">
        <f t="shared" si="105"/>
        <v>38.25</v>
      </c>
      <c r="T686" s="21">
        <f t="shared" si="106"/>
        <v>37.35</v>
      </c>
      <c r="U686" s="21">
        <f t="shared" si="107"/>
        <v>45.75</v>
      </c>
      <c r="V686" s="20">
        <f t="shared" si="108"/>
        <v>44.35</v>
      </c>
      <c r="W686" s="20">
        <f t="shared" si="109"/>
        <v>44.7</v>
      </c>
    </row>
    <row r="687" spans="1:23" ht="13.5" x14ac:dyDescent="0.25">
      <c r="A687" s="3">
        <v>43005</v>
      </c>
      <c r="B687" s="2">
        <v>4.8494000000000002</v>
      </c>
      <c r="C687" s="2">
        <v>41.523464403876609</v>
      </c>
      <c r="D687" s="2">
        <v>2.7254469124614822E-2</v>
      </c>
      <c r="E687" s="2">
        <v>1.15619207629206E-2</v>
      </c>
      <c r="F687" s="2">
        <v>4.9218200000000003</v>
      </c>
      <c r="G687" s="2">
        <v>4.9233000000000002</v>
      </c>
      <c r="H687" s="2">
        <v>4.9495299999999993</v>
      </c>
      <c r="I687" s="2">
        <v>4.9510820000000013</v>
      </c>
      <c r="J687" s="2">
        <v>5.0986020000000032</v>
      </c>
      <c r="K687" s="17" t="s">
        <v>48</v>
      </c>
      <c r="L687" s="17" t="s">
        <v>50</v>
      </c>
      <c r="M687" s="17" t="s">
        <v>47</v>
      </c>
      <c r="N687" s="20">
        <f t="shared" si="100"/>
        <v>50</v>
      </c>
      <c r="O687" s="20">
        <f t="shared" si="101"/>
        <v>100</v>
      </c>
      <c r="P687" s="20">
        <f t="shared" si="102"/>
        <v>0</v>
      </c>
      <c r="Q687" s="20">
        <f t="shared" si="103"/>
        <v>33</v>
      </c>
      <c r="R687" s="21">
        <f t="shared" si="104"/>
        <v>57.45</v>
      </c>
      <c r="S687" s="21">
        <f t="shared" si="105"/>
        <v>38.25</v>
      </c>
      <c r="T687" s="21">
        <f t="shared" si="106"/>
        <v>37.35</v>
      </c>
      <c r="U687" s="21">
        <f t="shared" si="107"/>
        <v>45.75</v>
      </c>
      <c r="V687" s="20">
        <f t="shared" si="108"/>
        <v>44.35</v>
      </c>
      <c r="W687" s="20">
        <f t="shared" si="109"/>
        <v>44.7</v>
      </c>
    </row>
    <row r="688" spans="1:23" ht="13.5" x14ac:dyDescent="0.25">
      <c r="A688" s="3">
        <v>43006</v>
      </c>
      <c r="B688" s="2">
        <v>4.8014000000000001</v>
      </c>
      <c r="C688" s="2">
        <v>38.156166749976663</v>
      </c>
      <c r="D688" s="2">
        <v>3.8612363736551636E-2</v>
      </c>
      <c r="E688" s="2">
        <v>3.4677545299342709E-3</v>
      </c>
      <c r="F688" s="2">
        <v>4.8996599999999999</v>
      </c>
      <c r="G688" s="2">
        <v>4.9059400000000002</v>
      </c>
      <c r="H688" s="2">
        <v>4.9421400000000002</v>
      </c>
      <c r="I688" s="2">
        <v>4.9481260000000011</v>
      </c>
      <c r="J688" s="2">
        <v>5.0956960000000029</v>
      </c>
      <c r="K688" s="17" t="s">
        <v>48</v>
      </c>
      <c r="L688" s="17" t="s">
        <v>50</v>
      </c>
      <c r="M688" s="17" t="s">
        <v>47</v>
      </c>
      <c r="N688" s="20">
        <f t="shared" si="100"/>
        <v>50</v>
      </c>
      <c r="O688" s="20">
        <f t="shared" si="101"/>
        <v>100</v>
      </c>
      <c r="P688" s="20">
        <f t="shared" si="102"/>
        <v>0</v>
      </c>
      <c r="Q688" s="20">
        <f t="shared" si="103"/>
        <v>33</v>
      </c>
      <c r="R688" s="21">
        <f t="shared" si="104"/>
        <v>57.45</v>
      </c>
      <c r="S688" s="21">
        <f t="shared" si="105"/>
        <v>38.25</v>
      </c>
      <c r="T688" s="21">
        <f t="shared" si="106"/>
        <v>37.35</v>
      </c>
      <c r="U688" s="21">
        <f t="shared" si="107"/>
        <v>45.75</v>
      </c>
      <c r="V688" s="20">
        <f t="shared" si="108"/>
        <v>44.35</v>
      </c>
      <c r="W688" s="20">
        <f t="shared" si="109"/>
        <v>44.7</v>
      </c>
    </row>
    <row r="689" spans="1:23" ht="13.5" x14ac:dyDescent="0.25">
      <c r="A689" s="3">
        <v>43007</v>
      </c>
      <c r="B689" s="2">
        <v>4.8494000000000002</v>
      </c>
      <c r="C689" s="2">
        <v>43.123312521646604</v>
      </c>
      <c r="D689" s="2">
        <v>4.4355302663436014E-2</v>
      </c>
      <c r="E689" s="2">
        <v>-3.5230238192526767E-3</v>
      </c>
      <c r="F689" s="2">
        <v>4.8723200000000002</v>
      </c>
      <c r="G689" s="2">
        <v>4.8941200000000009</v>
      </c>
      <c r="H689" s="2">
        <v>4.9353050000000005</v>
      </c>
      <c r="I689" s="2">
        <v>4.9432500000000008</v>
      </c>
      <c r="J689" s="2">
        <v>5.0930300000000024</v>
      </c>
      <c r="K689" s="17" t="s">
        <v>48</v>
      </c>
      <c r="L689" s="17" t="s">
        <v>50</v>
      </c>
      <c r="M689" s="17" t="s">
        <v>47</v>
      </c>
      <c r="N689" s="20">
        <f t="shared" si="100"/>
        <v>50</v>
      </c>
      <c r="O689" s="20">
        <f t="shared" si="101"/>
        <v>100</v>
      </c>
      <c r="P689" s="20">
        <f t="shared" si="102"/>
        <v>0</v>
      </c>
      <c r="Q689" s="20">
        <f t="shared" si="103"/>
        <v>33</v>
      </c>
      <c r="R689" s="21">
        <f t="shared" si="104"/>
        <v>57.45</v>
      </c>
      <c r="S689" s="21">
        <f t="shared" si="105"/>
        <v>38.25</v>
      </c>
      <c r="T689" s="21">
        <f t="shared" si="106"/>
        <v>37.35</v>
      </c>
      <c r="U689" s="21">
        <f t="shared" si="107"/>
        <v>45.75</v>
      </c>
      <c r="V689" s="20">
        <f t="shared" si="108"/>
        <v>44.35</v>
      </c>
      <c r="W689" s="20">
        <f t="shared" si="109"/>
        <v>44.7</v>
      </c>
    </row>
    <row r="690" spans="1:23" ht="13.5" x14ac:dyDescent="0.25">
      <c r="A690" s="3">
        <v>43010</v>
      </c>
      <c r="B690" s="2">
        <v>4.7275999999999998</v>
      </c>
      <c r="C690" s="2">
        <v>35.361957680957715</v>
      </c>
      <c r="D690" s="2">
        <v>4.7364667319388154E-2</v>
      </c>
      <c r="E690" s="2">
        <v>-9.5384344330655211E-3</v>
      </c>
      <c r="F690" s="2">
        <v>4.8206199999999999</v>
      </c>
      <c r="G690" s="2">
        <v>4.8775000000000004</v>
      </c>
      <c r="H690" s="2">
        <v>4.924224999999999</v>
      </c>
      <c r="I690" s="2">
        <v>4.937342000000001</v>
      </c>
      <c r="J690" s="2">
        <v>5.0902380000000029</v>
      </c>
      <c r="K690" s="17" t="s">
        <v>48</v>
      </c>
      <c r="L690" s="17" t="s">
        <v>50</v>
      </c>
      <c r="M690" s="17" t="s">
        <v>47</v>
      </c>
      <c r="N690" s="20">
        <f t="shared" si="100"/>
        <v>50</v>
      </c>
      <c r="O690" s="20">
        <f t="shared" si="101"/>
        <v>100</v>
      </c>
      <c r="P690" s="20">
        <f t="shared" si="102"/>
        <v>0</v>
      </c>
      <c r="Q690" s="20">
        <f t="shared" si="103"/>
        <v>33</v>
      </c>
      <c r="R690" s="21">
        <f t="shared" si="104"/>
        <v>57.45</v>
      </c>
      <c r="S690" s="21">
        <f t="shared" si="105"/>
        <v>38.25</v>
      </c>
      <c r="T690" s="21">
        <f t="shared" si="106"/>
        <v>37.35</v>
      </c>
      <c r="U690" s="21">
        <f t="shared" si="107"/>
        <v>45.75</v>
      </c>
      <c r="V690" s="20">
        <f t="shared" si="108"/>
        <v>44.35</v>
      </c>
      <c r="W690" s="20">
        <f t="shared" si="109"/>
        <v>44.7</v>
      </c>
    </row>
    <row r="691" spans="1:23" ht="13.5" x14ac:dyDescent="0.25">
      <c r="A691" s="3">
        <v>43011</v>
      </c>
      <c r="B691" s="2">
        <v>4.7939999999999996</v>
      </c>
      <c r="C691" s="2">
        <v>41.53921307061033</v>
      </c>
      <c r="D691" s="2">
        <v>4.331200809177993E-2</v>
      </c>
      <c r="E691" s="2">
        <v>-1.575836013342272E-2</v>
      </c>
      <c r="F691" s="2">
        <v>4.80436</v>
      </c>
      <c r="G691" s="2">
        <v>4.86937</v>
      </c>
      <c r="H691" s="2">
        <v>4.9103749999999993</v>
      </c>
      <c r="I691" s="2">
        <v>4.9326140000000009</v>
      </c>
      <c r="J691" s="2">
        <v>5.0877780000000037</v>
      </c>
      <c r="K691" s="17" t="s">
        <v>48</v>
      </c>
      <c r="L691" s="17" t="s">
        <v>50</v>
      </c>
      <c r="M691" s="17" t="s">
        <v>47</v>
      </c>
      <c r="N691" s="20">
        <f t="shared" si="100"/>
        <v>50</v>
      </c>
      <c r="O691" s="20">
        <f t="shared" si="101"/>
        <v>100</v>
      </c>
      <c r="P691" s="20">
        <f t="shared" si="102"/>
        <v>0</v>
      </c>
      <c r="Q691" s="20">
        <f t="shared" si="103"/>
        <v>33</v>
      </c>
      <c r="R691" s="21">
        <f t="shared" si="104"/>
        <v>57.45</v>
      </c>
      <c r="S691" s="21">
        <f t="shared" si="105"/>
        <v>38.25</v>
      </c>
      <c r="T691" s="21">
        <f t="shared" si="106"/>
        <v>37.35</v>
      </c>
      <c r="U691" s="21">
        <f t="shared" si="107"/>
        <v>45.75</v>
      </c>
      <c r="V691" s="20">
        <f t="shared" si="108"/>
        <v>44.35</v>
      </c>
      <c r="W691" s="20">
        <f t="shared" si="109"/>
        <v>44.7</v>
      </c>
    </row>
    <row r="692" spans="1:23" ht="13.5" x14ac:dyDescent="0.25">
      <c r="A692" s="3">
        <v>43012</v>
      </c>
      <c r="B692" s="2">
        <v>4.7939999999999996</v>
      </c>
      <c r="C692" s="2">
        <v>41.53921307061033</v>
      </c>
      <c r="D692" s="2">
        <v>4.6246682393890737E-2</v>
      </c>
      <c r="E692" s="2">
        <v>-1.8827345657274046E-2</v>
      </c>
      <c r="F692" s="2">
        <v>4.7932800000000002</v>
      </c>
      <c r="G692" s="2">
        <v>4.8575499999999998</v>
      </c>
      <c r="H692" s="2">
        <v>4.89689</v>
      </c>
      <c r="I692" s="2">
        <v>4.9308400000000008</v>
      </c>
      <c r="J692" s="2">
        <v>5.0851800000000038</v>
      </c>
      <c r="K692" s="17" t="s">
        <v>48</v>
      </c>
      <c r="L692" s="17" t="s">
        <v>50</v>
      </c>
      <c r="M692" s="17" t="s">
        <v>47</v>
      </c>
      <c r="N692" s="20">
        <f t="shared" si="100"/>
        <v>50</v>
      </c>
      <c r="O692" s="20">
        <f t="shared" si="101"/>
        <v>100</v>
      </c>
      <c r="P692" s="20">
        <f t="shared" si="102"/>
        <v>0</v>
      </c>
      <c r="Q692" s="20">
        <f t="shared" si="103"/>
        <v>33</v>
      </c>
      <c r="R692" s="21">
        <f t="shared" si="104"/>
        <v>57.45</v>
      </c>
      <c r="S692" s="21">
        <f t="shared" si="105"/>
        <v>38.25</v>
      </c>
      <c r="T692" s="21">
        <f t="shared" si="106"/>
        <v>37.35</v>
      </c>
      <c r="U692" s="21">
        <f t="shared" si="107"/>
        <v>45.75</v>
      </c>
      <c r="V692" s="20">
        <f t="shared" si="108"/>
        <v>44.35</v>
      </c>
      <c r="W692" s="20">
        <f t="shared" si="109"/>
        <v>44.7</v>
      </c>
    </row>
    <row r="693" spans="1:23" ht="13.5" x14ac:dyDescent="0.25">
      <c r="A693" s="3">
        <v>43013</v>
      </c>
      <c r="B693" s="2">
        <v>4.7866999999999997</v>
      </c>
      <c r="C693" s="2">
        <v>41.03914421685176</v>
      </c>
      <c r="D693" s="2">
        <v>4.9906650210143511E-2</v>
      </c>
      <c r="E693" s="2">
        <v>-1.9581521924726515E-2</v>
      </c>
      <c r="F693" s="2">
        <v>4.7903399999999996</v>
      </c>
      <c r="G693" s="2">
        <v>4.8449999999999989</v>
      </c>
      <c r="H693" s="2">
        <v>4.8850749999999996</v>
      </c>
      <c r="I693" s="2">
        <v>4.9293640000000023</v>
      </c>
      <c r="J693" s="2">
        <v>5.0823730000000031</v>
      </c>
      <c r="K693" s="17" t="s">
        <v>48</v>
      </c>
      <c r="L693" s="17" t="s">
        <v>55</v>
      </c>
      <c r="M693" s="17" t="s">
        <v>47</v>
      </c>
      <c r="N693" s="20">
        <f t="shared" si="100"/>
        <v>50</v>
      </c>
      <c r="O693" s="20">
        <f t="shared" si="101"/>
        <v>100</v>
      </c>
      <c r="P693" s="20">
        <f t="shared" si="102"/>
        <v>0</v>
      </c>
      <c r="Q693" s="20">
        <f t="shared" si="103"/>
        <v>16.5</v>
      </c>
      <c r="R693" s="21">
        <f t="shared" si="104"/>
        <v>54.975000000000001</v>
      </c>
      <c r="S693" s="21">
        <f t="shared" si="105"/>
        <v>34.125</v>
      </c>
      <c r="T693" s="21">
        <f t="shared" si="106"/>
        <v>29.925000000000001</v>
      </c>
      <c r="U693" s="21">
        <f t="shared" si="107"/>
        <v>41.625</v>
      </c>
      <c r="V693" s="20">
        <f t="shared" si="108"/>
        <v>39.674999999999997</v>
      </c>
      <c r="W693" s="20">
        <f t="shared" si="109"/>
        <v>40.162499999999994</v>
      </c>
    </row>
    <row r="694" spans="1:23" ht="13.5" x14ac:dyDescent="0.25">
      <c r="A694" s="3">
        <v>43014</v>
      </c>
      <c r="B694" s="2">
        <v>4.7866999999999997</v>
      </c>
      <c r="C694" s="2">
        <v>41.039144216851767</v>
      </c>
      <c r="D694" s="2">
        <v>6.5004839807377479E-2</v>
      </c>
      <c r="E694" s="2">
        <v>-2.0611253470615858E-2</v>
      </c>
      <c r="F694" s="2">
        <v>4.7778</v>
      </c>
      <c r="G694" s="2">
        <v>4.8250599999999988</v>
      </c>
      <c r="H694" s="2">
        <v>4.8751049999999996</v>
      </c>
      <c r="I694" s="2">
        <v>4.9283300000000017</v>
      </c>
      <c r="J694" s="2">
        <v>5.0793935000000037</v>
      </c>
      <c r="K694" s="17" t="s">
        <v>48</v>
      </c>
      <c r="L694" s="17" t="s">
        <v>55</v>
      </c>
      <c r="M694" s="17" t="s">
        <v>47</v>
      </c>
      <c r="N694" s="20">
        <f t="shared" si="100"/>
        <v>50</v>
      </c>
      <c r="O694" s="20">
        <f t="shared" si="101"/>
        <v>100</v>
      </c>
      <c r="P694" s="20">
        <f t="shared" si="102"/>
        <v>0</v>
      </c>
      <c r="Q694" s="20">
        <f t="shared" si="103"/>
        <v>16.5</v>
      </c>
      <c r="R694" s="21">
        <f t="shared" si="104"/>
        <v>54.975000000000001</v>
      </c>
      <c r="S694" s="21">
        <f t="shared" si="105"/>
        <v>34.125</v>
      </c>
      <c r="T694" s="21">
        <f t="shared" si="106"/>
        <v>29.925000000000001</v>
      </c>
      <c r="U694" s="21">
        <f t="shared" si="107"/>
        <v>41.625</v>
      </c>
      <c r="V694" s="20">
        <f t="shared" si="108"/>
        <v>39.674999999999997</v>
      </c>
      <c r="W694" s="20">
        <f t="shared" si="109"/>
        <v>40.162499999999994</v>
      </c>
    </row>
    <row r="695" spans="1:23" ht="13.5" x14ac:dyDescent="0.25">
      <c r="A695" s="3">
        <v>43017</v>
      </c>
      <c r="B695" s="2">
        <v>4.7866999999999997</v>
      </c>
      <c r="C695" s="2">
        <v>41.039144216851774</v>
      </c>
      <c r="D695" s="2">
        <v>7.8365474508259148E-2</v>
      </c>
      <c r="E695" s="2">
        <v>-2.1263851392674026E-2</v>
      </c>
      <c r="F695" s="2">
        <v>4.7896200000000002</v>
      </c>
      <c r="G695" s="2">
        <v>4.8051199999999996</v>
      </c>
      <c r="H695" s="2">
        <v>4.8706749999999994</v>
      </c>
      <c r="I695" s="2">
        <v>4.9272960000000019</v>
      </c>
      <c r="J695" s="2">
        <v>5.0764140000000033</v>
      </c>
      <c r="K695" s="17" t="s">
        <v>52</v>
      </c>
      <c r="L695" s="17" t="s">
        <v>55</v>
      </c>
      <c r="M695" s="17" t="s">
        <v>53</v>
      </c>
      <c r="N695" s="20">
        <f t="shared" si="100"/>
        <v>50</v>
      </c>
      <c r="O695" s="20">
        <f t="shared" si="101"/>
        <v>100</v>
      </c>
      <c r="P695" s="20">
        <f t="shared" si="102"/>
        <v>0</v>
      </c>
      <c r="Q695" s="20">
        <f t="shared" si="103"/>
        <v>83.5</v>
      </c>
      <c r="R695" s="21">
        <f t="shared" si="104"/>
        <v>65.025000000000006</v>
      </c>
      <c r="S695" s="21">
        <f t="shared" si="105"/>
        <v>50.875</v>
      </c>
      <c r="T695" s="21">
        <f t="shared" si="106"/>
        <v>60.075000000000003</v>
      </c>
      <c r="U695" s="21">
        <f t="shared" si="107"/>
        <v>58.375</v>
      </c>
      <c r="V695" s="20">
        <f t="shared" si="108"/>
        <v>58.658333333333339</v>
      </c>
      <c r="W695" s="20">
        <f t="shared" si="109"/>
        <v>58.587500000000006</v>
      </c>
    </row>
    <row r="696" spans="1:23" ht="13.5" x14ac:dyDescent="0.25">
      <c r="A696" s="3">
        <v>43018</v>
      </c>
      <c r="B696" s="2">
        <v>4.7755999999999998</v>
      </c>
      <c r="C696" s="2">
        <v>40.121854121245846</v>
      </c>
      <c r="D696" s="2">
        <v>7.3988587456149446E-2</v>
      </c>
      <c r="E696" s="2">
        <v>-1.6644915753128646E-2</v>
      </c>
      <c r="F696" s="2">
        <v>4.7859400000000001</v>
      </c>
      <c r="G696" s="2">
        <v>4.7951499999999996</v>
      </c>
      <c r="H696" s="2">
        <v>4.865689999999999</v>
      </c>
      <c r="I696" s="2">
        <v>4.9253020000000012</v>
      </c>
      <c r="J696" s="2">
        <v>5.0733790000000036</v>
      </c>
      <c r="K696" s="17" t="s">
        <v>48</v>
      </c>
      <c r="L696" s="17" t="s">
        <v>55</v>
      </c>
      <c r="M696" s="17" t="s">
        <v>47</v>
      </c>
      <c r="N696" s="20">
        <f t="shared" si="100"/>
        <v>50</v>
      </c>
      <c r="O696" s="20">
        <f t="shared" si="101"/>
        <v>100</v>
      </c>
      <c r="P696" s="20">
        <f t="shared" si="102"/>
        <v>0</v>
      </c>
      <c r="Q696" s="20">
        <f t="shared" si="103"/>
        <v>16.5</v>
      </c>
      <c r="R696" s="21">
        <f t="shared" si="104"/>
        <v>54.975000000000001</v>
      </c>
      <c r="S696" s="21">
        <f t="shared" si="105"/>
        <v>34.125</v>
      </c>
      <c r="T696" s="21">
        <f t="shared" si="106"/>
        <v>29.925000000000001</v>
      </c>
      <c r="U696" s="21">
        <f t="shared" si="107"/>
        <v>41.625</v>
      </c>
      <c r="V696" s="20">
        <f t="shared" si="108"/>
        <v>39.674999999999997</v>
      </c>
      <c r="W696" s="20">
        <f t="shared" si="109"/>
        <v>40.162499999999994</v>
      </c>
    </row>
    <row r="697" spans="1:23" ht="13.5" x14ac:dyDescent="0.25">
      <c r="A697" s="3">
        <v>43019</v>
      </c>
      <c r="B697" s="2">
        <v>4.7718999999999996</v>
      </c>
      <c r="C697" s="2">
        <v>39.802492950934905</v>
      </c>
      <c r="D697" s="2">
        <v>6.7141868683628481E-2</v>
      </c>
      <c r="E697" s="2">
        <v>-1.0455196921595706E-2</v>
      </c>
      <c r="F697" s="2">
        <v>4.7815199999999995</v>
      </c>
      <c r="G697" s="2">
        <v>4.7873999999999999</v>
      </c>
      <c r="H697" s="2">
        <v>4.8553499999999996</v>
      </c>
      <c r="I697" s="2">
        <v>4.9232340000000017</v>
      </c>
      <c r="J697" s="2">
        <v>5.0703255000000045</v>
      </c>
      <c r="K697" s="17" t="s">
        <v>48</v>
      </c>
      <c r="L697" s="17" t="s">
        <v>55</v>
      </c>
      <c r="M697" s="17" t="s">
        <v>47</v>
      </c>
      <c r="N697" s="20">
        <f t="shared" si="100"/>
        <v>50</v>
      </c>
      <c r="O697" s="20">
        <f t="shared" si="101"/>
        <v>100</v>
      </c>
      <c r="P697" s="20">
        <f t="shared" si="102"/>
        <v>0</v>
      </c>
      <c r="Q697" s="20">
        <f t="shared" si="103"/>
        <v>16.5</v>
      </c>
      <c r="R697" s="21">
        <f t="shared" si="104"/>
        <v>54.975000000000001</v>
      </c>
      <c r="S697" s="21">
        <f t="shared" si="105"/>
        <v>34.125</v>
      </c>
      <c r="T697" s="21">
        <f t="shared" si="106"/>
        <v>29.925000000000001</v>
      </c>
      <c r="U697" s="21">
        <f t="shared" si="107"/>
        <v>41.625</v>
      </c>
      <c r="V697" s="20">
        <f t="shared" si="108"/>
        <v>39.674999999999997</v>
      </c>
      <c r="W697" s="20">
        <f t="shared" si="109"/>
        <v>40.162499999999994</v>
      </c>
    </row>
    <row r="698" spans="1:23" ht="13.5" x14ac:dyDescent="0.25">
      <c r="A698" s="3">
        <v>43020</v>
      </c>
      <c r="B698" s="2">
        <v>4.7423000000000002</v>
      </c>
      <c r="C698" s="2">
        <v>37.248142908235444</v>
      </c>
      <c r="D698" s="2">
        <v>5.6703648919589789E-2</v>
      </c>
      <c r="E698" s="2">
        <v>-4.6319577673437674E-3</v>
      </c>
      <c r="F698" s="2">
        <v>4.77264</v>
      </c>
      <c r="G698" s="2">
        <v>4.7814899999999998</v>
      </c>
      <c r="H698" s="2">
        <v>4.8437149999999995</v>
      </c>
      <c r="I698" s="2">
        <v>4.9204260000000009</v>
      </c>
      <c r="J698" s="2">
        <v>5.0669515000000045</v>
      </c>
      <c r="K698" s="17" t="s">
        <v>48</v>
      </c>
      <c r="L698" s="17" t="s">
        <v>55</v>
      </c>
      <c r="M698" s="17" t="s">
        <v>47</v>
      </c>
      <c r="N698" s="20">
        <f t="shared" si="100"/>
        <v>50</v>
      </c>
      <c r="O698" s="20">
        <f t="shared" si="101"/>
        <v>100</v>
      </c>
      <c r="P698" s="20">
        <f t="shared" si="102"/>
        <v>0</v>
      </c>
      <c r="Q698" s="20">
        <f t="shared" si="103"/>
        <v>16.5</v>
      </c>
      <c r="R698" s="21">
        <f t="shared" si="104"/>
        <v>54.975000000000001</v>
      </c>
      <c r="S698" s="21">
        <f t="shared" si="105"/>
        <v>34.125</v>
      </c>
      <c r="T698" s="21">
        <f t="shared" si="106"/>
        <v>29.925000000000001</v>
      </c>
      <c r="U698" s="21">
        <f t="shared" si="107"/>
        <v>41.625</v>
      </c>
      <c r="V698" s="20">
        <f t="shared" si="108"/>
        <v>39.674999999999997</v>
      </c>
      <c r="W698" s="20">
        <f t="shared" si="109"/>
        <v>40.162499999999994</v>
      </c>
    </row>
    <row r="699" spans="1:23" ht="13.5" x14ac:dyDescent="0.25">
      <c r="A699" s="3">
        <v>43021</v>
      </c>
      <c r="B699" s="2">
        <v>4.7239000000000004</v>
      </c>
      <c r="C699" s="2">
        <v>35.713818410967178</v>
      </c>
      <c r="D699" s="2">
        <v>5.7300443703666382E-2</v>
      </c>
      <c r="E699" s="2">
        <v>1.4128832928359284E-4</v>
      </c>
      <c r="F699" s="2">
        <v>4.7600800000000003</v>
      </c>
      <c r="G699" s="2">
        <v>4.7689399999999997</v>
      </c>
      <c r="H699" s="2">
        <v>4.8315299999999999</v>
      </c>
      <c r="I699" s="2">
        <v>4.917250000000001</v>
      </c>
      <c r="J699" s="2">
        <v>5.0633995000000036</v>
      </c>
      <c r="K699" s="17" t="s">
        <v>48</v>
      </c>
      <c r="L699" s="17" t="s">
        <v>55</v>
      </c>
      <c r="M699" s="17" t="s">
        <v>47</v>
      </c>
      <c r="N699" s="20">
        <f t="shared" si="100"/>
        <v>50</v>
      </c>
      <c r="O699" s="20">
        <f t="shared" si="101"/>
        <v>100</v>
      </c>
      <c r="P699" s="20">
        <f t="shared" si="102"/>
        <v>0</v>
      </c>
      <c r="Q699" s="20">
        <f t="shared" si="103"/>
        <v>16.5</v>
      </c>
      <c r="R699" s="21">
        <f t="shared" si="104"/>
        <v>54.975000000000001</v>
      </c>
      <c r="S699" s="21">
        <f t="shared" si="105"/>
        <v>34.125</v>
      </c>
      <c r="T699" s="21">
        <f t="shared" si="106"/>
        <v>29.925000000000001</v>
      </c>
      <c r="U699" s="21">
        <f t="shared" si="107"/>
        <v>41.625</v>
      </c>
      <c r="V699" s="20">
        <f t="shared" si="108"/>
        <v>39.674999999999997</v>
      </c>
      <c r="W699" s="20">
        <f t="shared" si="109"/>
        <v>40.162499999999994</v>
      </c>
    </row>
    <row r="700" spans="1:23" ht="13.5" x14ac:dyDescent="0.25">
      <c r="A700" s="3">
        <v>43024</v>
      </c>
      <c r="B700" s="2">
        <v>4.7239000000000004</v>
      </c>
      <c r="C700" s="2">
        <v>35.713818410967178</v>
      </c>
      <c r="D700" s="2">
        <v>3.9806759346989296E-2</v>
      </c>
      <c r="E700" s="2">
        <v>4.9169867577662871E-3</v>
      </c>
      <c r="F700" s="2">
        <v>4.7475199999999997</v>
      </c>
      <c r="G700" s="2">
        <v>4.7685700000000004</v>
      </c>
      <c r="H700" s="2">
        <v>4.8230349999999991</v>
      </c>
      <c r="I700" s="2">
        <v>4.9157000000000002</v>
      </c>
      <c r="J700" s="2">
        <v>5.0598475000000027</v>
      </c>
      <c r="K700" s="17" t="s">
        <v>48</v>
      </c>
      <c r="L700" s="17" t="s">
        <v>55</v>
      </c>
      <c r="M700" s="17" t="s">
        <v>47</v>
      </c>
      <c r="N700" s="20">
        <f t="shared" si="100"/>
        <v>50</v>
      </c>
      <c r="O700" s="20">
        <f t="shared" si="101"/>
        <v>100</v>
      </c>
      <c r="P700" s="20">
        <f t="shared" si="102"/>
        <v>0</v>
      </c>
      <c r="Q700" s="20">
        <f t="shared" si="103"/>
        <v>16.5</v>
      </c>
      <c r="R700" s="21">
        <f t="shared" si="104"/>
        <v>54.975000000000001</v>
      </c>
      <c r="S700" s="21">
        <f t="shared" si="105"/>
        <v>34.125</v>
      </c>
      <c r="T700" s="21">
        <f t="shared" si="106"/>
        <v>29.925000000000001</v>
      </c>
      <c r="U700" s="21">
        <f t="shared" si="107"/>
        <v>41.625</v>
      </c>
      <c r="V700" s="20">
        <f t="shared" si="108"/>
        <v>39.674999999999997</v>
      </c>
      <c r="W700" s="20">
        <f t="shared" si="109"/>
        <v>40.162499999999994</v>
      </c>
    </row>
    <row r="701" spans="1:23" ht="13.5" x14ac:dyDescent="0.25">
      <c r="A701" s="3">
        <v>43025</v>
      </c>
      <c r="B701" s="2">
        <v>4.6388999999999996</v>
      </c>
      <c r="C701" s="2">
        <v>29.257069632806548</v>
      </c>
      <c r="D701" s="2">
        <v>4.220108916045362E-2</v>
      </c>
      <c r="E701" s="2">
        <v>1.0014431831598877E-2</v>
      </c>
      <c r="F701" s="2">
        <v>4.72018</v>
      </c>
      <c r="G701" s="2">
        <v>4.7530599999999996</v>
      </c>
      <c r="H701" s="2">
        <v>4.8112149999999998</v>
      </c>
      <c r="I701" s="2">
        <v>4.910972000000001</v>
      </c>
      <c r="J701" s="2">
        <v>5.056284500000003</v>
      </c>
      <c r="K701" s="17" t="s">
        <v>48</v>
      </c>
      <c r="L701" s="17" t="s">
        <v>55</v>
      </c>
      <c r="M701" s="17" t="s">
        <v>47</v>
      </c>
      <c r="N701" s="20">
        <f t="shared" si="100"/>
        <v>50</v>
      </c>
      <c r="O701" s="20">
        <f t="shared" si="101"/>
        <v>100</v>
      </c>
      <c r="P701" s="20">
        <f t="shared" si="102"/>
        <v>0</v>
      </c>
      <c r="Q701" s="20">
        <f t="shared" si="103"/>
        <v>16.5</v>
      </c>
      <c r="R701" s="21">
        <f t="shared" si="104"/>
        <v>54.975000000000001</v>
      </c>
      <c r="S701" s="21">
        <f t="shared" si="105"/>
        <v>34.125</v>
      </c>
      <c r="T701" s="21">
        <f t="shared" si="106"/>
        <v>29.925000000000001</v>
      </c>
      <c r="U701" s="21">
        <f t="shared" si="107"/>
        <v>41.625</v>
      </c>
      <c r="V701" s="20">
        <f t="shared" si="108"/>
        <v>39.674999999999997</v>
      </c>
      <c r="W701" s="20">
        <f t="shared" si="109"/>
        <v>40.162499999999994</v>
      </c>
    </row>
    <row r="702" spans="1:23" ht="13.5" x14ac:dyDescent="0.25">
      <c r="A702" s="3">
        <v>43026</v>
      </c>
      <c r="B702" s="2">
        <v>4.6905999999999999</v>
      </c>
      <c r="C702" s="2">
        <v>36.747574452315639</v>
      </c>
      <c r="D702" s="2">
        <v>4.1533956231852187E-2</v>
      </c>
      <c r="E702" s="2">
        <v>1.0526861883076133E-2</v>
      </c>
      <c r="F702" s="2">
        <v>4.7039200000000001</v>
      </c>
      <c r="G702" s="2">
        <v>4.7427200000000003</v>
      </c>
      <c r="H702" s="2">
        <v>4.8001349999999992</v>
      </c>
      <c r="I702" s="2">
        <v>4.9058000000000002</v>
      </c>
      <c r="J702" s="2">
        <v>5.0529800000000025</v>
      </c>
      <c r="K702" s="17" t="s">
        <v>48</v>
      </c>
      <c r="L702" s="17" t="s">
        <v>55</v>
      </c>
      <c r="M702" s="17" t="s">
        <v>47</v>
      </c>
      <c r="N702" s="20">
        <f t="shared" si="100"/>
        <v>50</v>
      </c>
      <c r="O702" s="20">
        <f t="shared" si="101"/>
        <v>100</v>
      </c>
      <c r="P702" s="20">
        <f t="shared" si="102"/>
        <v>0</v>
      </c>
      <c r="Q702" s="20">
        <f t="shared" si="103"/>
        <v>16.5</v>
      </c>
      <c r="R702" s="21">
        <f t="shared" si="104"/>
        <v>54.975000000000001</v>
      </c>
      <c r="S702" s="21">
        <f t="shared" si="105"/>
        <v>34.125</v>
      </c>
      <c r="T702" s="21">
        <f t="shared" si="106"/>
        <v>29.925000000000001</v>
      </c>
      <c r="U702" s="21">
        <f t="shared" si="107"/>
        <v>41.625</v>
      </c>
      <c r="V702" s="20">
        <f t="shared" si="108"/>
        <v>39.674999999999997</v>
      </c>
      <c r="W702" s="20">
        <f t="shared" si="109"/>
        <v>40.162499999999994</v>
      </c>
    </row>
    <row r="703" spans="1:23" ht="13.5" x14ac:dyDescent="0.25">
      <c r="A703" s="3">
        <v>43027</v>
      </c>
      <c r="B703" s="2">
        <v>4.7091000000000003</v>
      </c>
      <c r="C703" s="2">
        <v>39.227293559851219</v>
      </c>
      <c r="D703" s="2">
        <v>3.9222852584295254E-2</v>
      </c>
      <c r="E703" s="2">
        <v>8.0960625688215795E-3</v>
      </c>
      <c r="F703" s="2">
        <v>4.6972800000000001</v>
      </c>
      <c r="G703" s="2">
        <v>4.7349600000000001</v>
      </c>
      <c r="H703" s="2">
        <v>4.789979999999999</v>
      </c>
      <c r="I703" s="2">
        <v>4.9024760000000009</v>
      </c>
      <c r="J703" s="2">
        <v>5.0497850000000026</v>
      </c>
      <c r="K703" s="17" t="s">
        <v>52</v>
      </c>
      <c r="L703" s="17" t="s">
        <v>55</v>
      </c>
      <c r="M703" s="17" t="s">
        <v>54</v>
      </c>
      <c r="N703" s="20">
        <f t="shared" si="100"/>
        <v>50</v>
      </c>
      <c r="O703" s="20">
        <f t="shared" si="101"/>
        <v>100</v>
      </c>
      <c r="P703" s="20">
        <f t="shared" si="102"/>
        <v>0</v>
      </c>
      <c r="Q703" s="20">
        <f t="shared" si="103"/>
        <v>66.5</v>
      </c>
      <c r="R703" s="21">
        <f t="shared" si="104"/>
        <v>62.475000000000001</v>
      </c>
      <c r="S703" s="21">
        <f t="shared" si="105"/>
        <v>46.625</v>
      </c>
      <c r="T703" s="21">
        <f t="shared" si="106"/>
        <v>52.424999999999997</v>
      </c>
      <c r="U703" s="21">
        <f t="shared" si="107"/>
        <v>54.125</v>
      </c>
      <c r="V703" s="20">
        <f t="shared" si="108"/>
        <v>53.841666666666661</v>
      </c>
      <c r="W703" s="20">
        <f t="shared" si="109"/>
        <v>53.912499999999994</v>
      </c>
    </row>
    <row r="704" spans="1:23" ht="13.5" x14ac:dyDescent="0.25">
      <c r="A704" s="3">
        <v>43028</v>
      </c>
      <c r="B704" s="2">
        <v>4.5686999999999998</v>
      </c>
      <c r="C704" s="2">
        <v>29.708430554474646</v>
      </c>
      <c r="D704" s="2">
        <v>4.8249505252626612E-2</v>
      </c>
      <c r="E704" s="2">
        <v>7.9917002826761212E-3</v>
      </c>
      <c r="F704" s="2">
        <v>4.6662400000000002</v>
      </c>
      <c r="G704" s="2">
        <v>4.7131600000000002</v>
      </c>
      <c r="H704" s="2">
        <v>4.7691099999999995</v>
      </c>
      <c r="I704" s="2">
        <v>4.8948660000000004</v>
      </c>
      <c r="J704" s="2">
        <v>5.0458880000000024</v>
      </c>
      <c r="K704" s="17" t="s">
        <v>48</v>
      </c>
      <c r="L704" s="17" t="s">
        <v>55</v>
      </c>
      <c r="M704" s="17" t="s">
        <v>47</v>
      </c>
      <c r="N704" s="20">
        <f t="shared" si="100"/>
        <v>50</v>
      </c>
      <c r="O704" s="20">
        <f t="shared" si="101"/>
        <v>100</v>
      </c>
      <c r="P704" s="20">
        <f t="shared" si="102"/>
        <v>0</v>
      </c>
      <c r="Q704" s="20">
        <f t="shared" si="103"/>
        <v>16.5</v>
      </c>
      <c r="R704" s="21">
        <f t="shared" si="104"/>
        <v>54.975000000000001</v>
      </c>
      <c r="S704" s="21">
        <f t="shared" si="105"/>
        <v>34.125</v>
      </c>
      <c r="T704" s="21">
        <f t="shared" si="106"/>
        <v>29.925000000000001</v>
      </c>
      <c r="U704" s="21">
        <f t="shared" si="107"/>
        <v>41.625</v>
      </c>
      <c r="V704" s="20">
        <f t="shared" si="108"/>
        <v>39.674999999999997</v>
      </c>
      <c r="W704" s="20">
        <f t="shared" si="109"/>
        <v>40.162499999999994</v>
      </c>
    </row>
    <row r="705" spans="1:23" ht="13.5" x14ac:dyDescent="0.25">
      <c r="A705" s="3">
        <v>43031</v>
      </c>
      <c r="B705" s="2">
        <v>4.6536999999999997</v>
      </c>
      <c r="C705" s="2">
        <v>39.310155427050667</v>
      </c>
      <c r="D705" s="2">
        <v>5.0959851300435233E-2</v>
      </c>
      <c r="E705" s="2">
        <v>9.3915632159692342E-3</v>
      </c>
      <c r="F705" s="2">
        <v>4.6521999999999997</v>
      </c>
      <c r="G705" s="2">
        <v>4.6998599999999993</v>
      </c>
      <c r="H705" s="2">
        <v>4.7524899999999999</v>
      </c>
      <c r="I705" s="2">
        <v>4.8882180000000002</v>
      </c>
      <c r="J705" s="2">
        <v>5.0426575000000016</v>
      </c>
      <c r="K705" s="17" t="s">
        <v>48</v>
      </c>
      <c r="L705" s="17" t="s">
        <v>55</v>
      </c>
      <c r="M705" s="17" t="s">
        <v>47</v>
      </c>
      <c r="N705" s="20">
        <f t="shared" si="100"/>
        <v>50</v>
      </c>
      <c r="O705" s="20">
        <f t="shared" si="101"/>
        <v>100</v>
      </c>
      <c r="P705" s="20">
        <f t="shared" si="102"/>
        <v>0</v>
      </c>
      <c r="Q705" s="20">
        <f t="shared" si="103"/>
        <v>16.5</v>
      </c>
      <c r="R705" s="21">
        <f t="shared" si="104"/>
        <v>54.975000000000001</v>
      </c>
      <c r="S705" s="21">
        <f t="shared" si="105"/>
        <v>34.125</v>
      </c>
      <c r="T705" s="21">
        <f t="shared" si="106"/>
        <v>29.925000000000001</v>
      </c>
      <c r="U705" s="21">
        <f t="shared" si="107"/>
        <v>41.625</v>
      </c>
      <c r="V705" s="20">
        <f t="shared" si="108"/>
        <v>39.674999999999997</v>
      </c>
      <c r="W705" s="20">
        <f t="shared" si="109"/>
        <v>40.162499999999994</v>
      </c>
    </row>
    <row r="706" spans="1:23" ht="13.5" x14ac:dyDescent="0.25">
      <c r="A706" s="3">
        <v>43032</v>
      </c>
      <c r="B706" s="2">
        <v>4.5797999999999996</v>
      </c>
      <c r="C706" s="2">
        <v>34.852648745952195</v>
      </c>
      <c r="D706" s="2">
        <v>5.7784654029624072E-2</v>
      </c>
      <c r="E706" s="2">
        <v>9.586693441943607E-3</v>
      </c>
      <c r="F706" s="2">
        <v>4.6403799999999995</v>
      </c>
      <c r="G706" s="2">
        <v>4.6802799999999998</v>
      </c>
      <c r="H706" s="2">
        <v>4.7377150000000006</v>
      </c>
      <c r="I706" s="2">
        <v>4.8786879999999995</v>
      </c>
      <c r="J706" s="2">
        <v>5.0389195000000013</v>
      </c>
      <c r="K706" s="17" t="s">
        <v>48</v>
      </c>
      <c r="L706" s="17" t="s">
        <v>55</v>
      </c>
      <c r="M706" s="17" t="s">
        <v>47</v>
      </c>
      <c r="N706" s="20">
        <f t="shared" ref="N706:N769" si="110">IF(D706&lt;30,50, IF(D706&gt;70, 0, 25))</f>
        <v>50</v>
      </c>
      <c r="O706" s="20">
        <f t="shared" ref="O706:O769" si="111">IF(F706-E706&gt;0.02, 100, IF(F706-E706&lt;0,0,45))</f>
        <v>100</v>
      </c>
      <c r="P706" s="20">
        <f t="shared" ref="P706:P769" si="112">IF(G706-J706&gt;10,100,IF(G706-J706&gt;5,75, IF(G706-J706&gt;0,50,0)))</f>
        <v>0</v>
      </c>
      <c r="Q706" s="20">
        <f t="shared" ref="Q706:Q769" si="113">IF(M706="confirmed bullish", 34, IF(M706="bullish divergence",17, 0))+IF(K706="bullish",33,IF(K706="bearish",0,16.5))+IF(L706="strong",33,IF(L706="weak",0,16.5))</f>
        <v>16.5</v>
      </c>
      <c r="R706" s="21">
        <f t="shared" si="104"/>
        <v>54.975000000000001</v>
      </c>
      <c r="S706" s="21">
        <f t="shared" si="105"/>
        <v>34.125</v>
      </c>
      <c r="T706" s="21">
        <f t="shared" si="106"/>
        <v>29.925000000000001</v>
      </c>
      <c r="U706" s="21">
        <f t="shared" si="107"/>
        <v>41.625</v>
      </c>
      <c r="V706" s="20">
        <f t="shared" si="108"/>
        <v>39.674999999999997</v>
      </c>
      <c r="W706" s="20">
        <f t="shared" si="109"/>
        <v>40.162499999999994</v>
      </c>
    </row>
    <row r="707" spans="1:23" ht="13.5" x14ac:dyDescent="0.25">
      <c r="A707" s="3">
        <v>43033</v>
      </c>
      <c r="B707" s="2">
        <v>4.4432</v>
      </c>
      <c r="C707" s="2">
        <v>28.434331153202436</v>
      </c>
      <c r="D707" s="2">
        <v>7.4253833899734722E-2</v>
      </c>
      <c r="E707" s="2">
        <v>1.355976968922395E-2</v>
      </c>
      <c r="F707" s="2">
        <v>4.5908999999999995</v>
      </c>
      <c r="G707" s="2">
        <v>4.6474099999999989</v>
      </c>
      <c r="H707" s="2">
        <v>4.7174050000000012</v>
      </c>
      <c r="I707" s="2">
        <v>4.8667219999999993</v>
      </c>
      <c r="J707" s="2">
        <v>5.0345330000000015</v>
      </c>
      <c r="K707" s="17" t="s">
        <v>48</v>
      </c>
      <c r="L707" s="17" t="s">
        <v>55</v>
      </c>
      <c r="M707" s="17" t="s">
        <v>47</v>
      </c>
      <c r="N707" s="20">
        <f t="shared" si="110"/>
        <v>50</v>
      </c>
      <c r="O707" s="20">
        <f t="shared" si="111"/>
        <v>100</v>
      </c>
      <c r="P707" s="20">
        <f t="shared" si="112"/>
        <v>0</v>
      </c>
      <c r="Q707" s="20">
        <f t="shared" si="113"/>
        <v>16.5</v>
      </c>
      <c r="R707" s="21">
        <f t="shared" ref="R707:R770" si="114">0.35*N707+O707*0.35+P707*0.15+Q707*0.15</f>
        <v>54.975000000000001</v>
      </c>
      <c r="S707" s="21">
        <f t="shared" ref="S707:S770" si="115">N707*0.2+O707*0.2+P707*0.35+Q707*0.25</f>
        <v>34.125</v>
      </c>
      <c r="T707" s="21">
        <f t="shared" ref="T707:T770" si="116">N707*0.15+O707*0.15+P707*0.25+Q707*0.45</f>
        <v>29.925000000000001</v>
      </c>
      <c r="U707" s="21">
        <f t="shared" ref="U707:U770" si="117">0.25*SUM(N707:Q707)</f>
        <v>41.625</v>
      </c>
      <c r="V707" s="20">
        <f t="shared" ref="V707:V770" si="118">SUM(R707:T707)/3</f>
        <v>39.674999999999997</v>
      </c>
      <c r="W707" s="20">
        <f t="shared" ref="W707:W770" si="119">SUM(R707:U707)/4</f>
        <v>40.162499999999994</v>
      </c>
    </row>
    <row r="708" spans="1:23" ht="13.5" x14ac:dyDescent="0.25">
      <c r="A708" s="3">
        <v>43034</v>
      </c>
      <c r="B708" s="2">
        <v>4.3914999999999997</v>
      </c>
      <c r="C708" s="2">
        <v>26.449058509410847</v>
      </c>
      <c r="D708" s="2">
        <v>8.9332492386006379E-2</v>
      </c>
      <c r="E708" s="2">
        <v>1.9834030284042597E-2</v>
      </c>
      <c r="F708" s="2">
        <v>4.52738</v>
      </c>
      <c r="G708" s="2">
        <v>4.6123299999999992</v>
      </c>
      <c r="H708" s="2">
        <v>4.6969100000000008</v>
      </c>
      <c r="I708" s="2">
        <v>4.8535740000000001</v>
      </c>
      <c r="J708" s="2">
        <v>5.0299225000000005</v>
      </c>
      <c r="K708" s="17" t="s">
        <v>48</v>
      </c>
      <c r="L708" s="17" t="s">
        <v>50</v>
      </c>
      <c r="M708" s="17" t="s">
        <v>47</v>
      </c>
      <c r="N708" s="20">
        <f t="shared" si="110"/>
        <v>50</v>
      </c>
      <c r="O708" s="20">
        <f t="shared" si="111"/>
        <v>100</v>
      </c>
      <c r="P708" s="20">
        <f t="shared" si="112"/>
        <v>0</v>
      </c>
      <c r="Q708" s="20">
        <f t="shared" si="113"/>
        <v>33</v>
      </c>
      <c r="R708" s="21">
        <f t="shared" si="114"/>
        <v>57.45</v>
      </c>
      <c r="S708" s="21">
        <f t="shared" si="115"/>
        <v>38.25</v>
      </c>
      <c r="T708" s="21">
        <f t="shared" si="116"/>
        <v>37.35</v>
      </c>
      <c r="U708" s="21">
        <f t="shared" si="117"/>
        <v>45.75</v>
      </c>
      <c r="V708" s="20">
        <f t="shared" si="118"/>
        <v>44.35</v>
      </c>
      <c r="W708" s="20">
        <f t="shared" si="119"/>
        <v>44.7</v>
      </c>
    </row>
    <row r="709" spans="1:23" ht="13.5" x14ac:dyDescent="0.25">
      <c r="A709" s="3">
        <v>43035</v>
      </c>
      <c r="B709" s="2">
        <v>4.3878000000000004</v>
      </c>
      <c r="C709" s="2">
        <v>26.307494616879126</v>
      </c>
      <c r="D709" s="2">
        <v>0.10156924769706155</v>
      </c>
      <c r="E709" s="2">
        <v>2.3868367623267404E-2</v>
      </c>
      <c r="F709" s="2">
        <v>4.491200000000001</v>
      </c>
      <c r="G709" s="2">
        <v>4.5787199999999997</v>
      </c>
      <c r="H709" s="2">
        <v>4.6738300000000006</v>
      </c>
      <c r="I709" s="2">
        <v>4.8408700000000007</v>
      </c>
      <c r="J709" s="2">
        <v>5.0254659999999998</v>
      </c>
      <c r="K709" s="17" t="s">
        <v>48</v>
      </c>
      <c r="L709" s="17" t="s">
        <v>50</v>
      </c>
      <c r="M709" s="17" t="s">
        <v>47</v>
      </c>
      <c r="N709" s="20">
        <f t="shared" si="110"/>
        <v>50</v>
      </c>
      <c r="O709" s="20">
        <f t="shared" si="111"/>
        <v>100</v>
      </c>
      <c r="P709" s="20">
        <f t="shared" si="112"/>
        <v>0</v>
      </c>
      <c r="Q709" s="20">
        <f t="shared" si="113"/>
        <v>33</v>
      </c>
      <c r="R709" s="21">
        <f t="shared" si="114"/>
        <v>57.45</v>
      </c>
      <c r="S709" s="21">
        <f t="shared" si="115"/>
        <v>38.25</v>
      </c>
      <c r="T709" s="21">
        <f t="shared" si="116"/>
        <v>37.35</v>
      </c>
      <c r="U709" s="21">
        <f t="shared" si="117"/>
        <v>45.75</v>
      </c>
      <c r="V709" s="20">
        <f t="shared" si="118"/>
        <v>44.35</v>
      </c>
      <c r="W709" s="20">
        <f t="shared" si="119"/>
        <v>44.7</v>
      </c>
    </row>
    <row r="710" spans="1:23" ht="13.5" x14ac:dyDescent="0.25">
      <c r="A710" s="3">
        <v>43038</v>
      </c>
      <c r="B710" s="2">
        <v>4.3878000000000004</v>
      </c>
      <c r="C710" s="2">
        <v>26.307494616879126</v>
      </c>
      <c r="D710" s="2">
        <v>0.11382916427755152</v>
      </c>
      <c r="E710" s="2">
        <v>2.4638119158016298E-2</v>
      </c>
      <c r="F710" s="2">
        <v>4.4380199999999999</v>
      </c>
      <c r="G710" s="2">
        <v>4.5451099999999993</v>
      </c>
      <c r="H710" s="2">
        <v>4.6568400000000008</v>
      </c>
      <c r="I710" s="2">
        <v>4.8283140000000007</v>
      </c>
      <c r="J710" s="2">
        <v>5.0211819999999996</v>
      </c>
      <c r="K710" s="17" t="s">
        <v>48</v>
      </c>
      <c r="L710" s="17" t="s">
        <v>50</v>
      </c>
      <c r="M710" s="17" t="s">
        <v>47</v>
      </c>
      <c r="N710" s="20">
        <f t="shared" si="110"/>
        <v>50</v>
      </c>
      <c r="O710" s="20">
        <f t="shared" si="111"/>
        <v>100</v>
      </c>
      <c r="P710" s="20">
        <f t="shared" si="112"/>
        <v>0</v>
      </c>
      <c r="Q710" s="20">
        <f t="shared" si="113"/>
        <v>33</v>
      </c>
      <c r="R710" s="21">
        <f t="shared" si="114"/>
        <v>57.45</v>
      </c>
      <c r="S710" s="21">
        <f t="shared" si="115"/>
        <v>38.25</v>
      </c>
      <c r="T710" s="21">
        <f t="shared" si="116"/>
        <v>37.35</v>
      </c>
      <c r="U710" s="21">
        <f t="shared" si="117"/>
        <v>45.75</v>
      </c>
      <c r="V710" s="20">
        <f t="shared" si="118"/>
        <v>44.35</v>
      </c>
      <c r="W710" s="20">
        <f t="shared" si="119"/>
        <v>44.7</v>
      </c>
    </row>
    <row r="711" spans="1:23" ht="13.5" x14ac:dyDescent="0.25">
      <c r="A711" s="3">
        <v>43039</v>
      </c>
      <c r="B711" s="2">
        <v>4.3878000000000004</v>
      </c>
      <c r="C711" s="2">
        <v>26.307494616879126</v>
      </c>
      <c r="D711" s="2">
        <v>0.11289058992576972</v>
      </c>
      <c r="E711" s="2">
        <v>2.721253507866132E-2</v>
      </c>
      <c r="F711" s="2">
        <v>4.3996200000000005</v>
      </c>
      <c r="G711" s="2">
        <v>4.5199999999999996</v>
      </c>
      <c r="H711" s="2">
        <v>4.6365299999999996</v>
      </c>
      <c r="I711" s="2">
        <v>4.8157579999999989</v>
      </c>
      <c r="J711" s="2">
        <v>5.0163804999999995</v>
      </c>
      <c r="K711" s="17" t="s">
        <v>48</v>
      </c>
      <c r="L711" s="17" t="s">
        <v>50</v>
      </c>
      <c r="M711" s="17" t="s">
        <v>47</v>
      </c>
      <c r="N711" s="20">
        <f t="shared" si="110"/>
        <v>50</v>
      </c>
      <c r="O711" s="20">
        <f t="shared" si="111"/>
        <v>100</v>
      </c>
      <c r="P711" s="20">
        <f t="shared" si="112"/>
        <v>0</v>
      </c>
      <c r="Q711" s="20">
        <f t="shared" si="113"/>
        <v>33</v>
      </c>
      <c r="R711" s="21">
        <f t="shared" si="114"/>
        <v>57.45</v>
      </c>
      <c r="S711" s="21">
        <f t="shared" si="115"/>
        <v>38.25</v>
      </c>
      <c r="T711" s="21">
        <f t="shared" si="116"/>
        <v>37.35</v>
      </c>
      <c r="U711" s="21">
        <f t="shared" si="117"/>
        <v>45.75</v>
      </c>
      <c r="V711" s="20">
        <f t="shared" si="118"/>
        <v>44.35</v>
      </c>
      <c r="W711" s="20">
        <f t="shared" si="119"/>
        <v>44.7</v>
      </c>
    </row>
    <row r="712" spans="1:23" ht="13.5" x14ac:dyDescent="0.25">
      <c r="A712" s="3">
        <v>43040</v>
      </c>
      <c r="B712" s="2">
        <v>4.3878000000000004</v>
      </c>
      <c r="C712" s="2">
        <v>26.307494616879112</v>
      </c>
      <c r="D712" s="2">
        <v>0.12168412181624522</v>
      </c>
      <c r="E712" s="2">
        <v>3.2263437848008128E-2</v>
      </c>
      <c r="F712" s="2">
        <v>4.3885400000000008</v>
      </c>
      <c r="G712" s="2">
        <v>4.4897200000000002</v>
      </c>
      <c r="H712" s="2">
        <v>4.6162200000000002</v>
      </c>
      <c r="I712" s="2">
        <v>4.8038659999999993</v>
      </c>
      <c r="J712" s="2">
        <v>5.0115789999999993</v>
      </c>
      <c r="K712" s="17" t="s">
        <v>48</v>
      </c>
      <c r="L712" s="17" t="s">
        <v>50</v>
      </c>
      <c r="M712" s="17" t="s">
        <v>47</v>
      </c>
      <c r="N712" s="20">
        <f t="shared" si="110"/>
        <v>50</v>
      </c>
      <c r="O712" s="20">
        <f t="shared" si="111"/>
        <v>100</v>
      </c>
      <c r="P712" s="20">
        <f t="shared" si="112"/>
        <v>0</v>
      </c>
      <c r="Q712" s="20">
        <f t="shared" si="113"/>
        <v>33</v>
      </c>
      <c r="R712" s="21">
        <f t="shared" si="114"/>
        <v>57.45</v>
      </c>
      <c r="S712" s="21">
        <f t="shared" si="115"/>
        <v>38.25</v>
      </c>
      <c r="T712" s="21">
        <f t="shared" si="116"/>
        <v>37.35</v>
      </c>
      <c r="U712" s="21">
        <f t="shared" si="117"/>
        <v>45.75</v>
      </c>
      <c r="V712" s="20">
        <f t="shared" si="118"/>
        <v>44.35</v>
      </c>
      <c r="W712" s="20">
        <f t="shared" si="119"/>
        <v>44.7</v>
      </c>
    </row>
    <row r="713" spans="1:23" ht="13.5" x14ac:dyDescent="0.25">
      <c r="A713" s="3">
        <v>43041</v>
      </c>
      <c r="B713" s="2">
        <v>4.3878000000000004</v>
      </c>
      <c r="C713" s="2">
        <v>26.307494616879112</v>
      </c>
      <c r="D713" s="2">
        <v>0.1334837935615889</v>
      </c>
      <c r="E713" s="2">
        <v>3.9508186046072882E-2</v>
      </c>
      <c r="F713" s="2">
        <v>4.3878000000000004</v>
      </c>
      <c r="G713" s="2">
        <v>4.4575899999999997</v>
      </c>
      <c r="H713" s="2">
        <v>4.5962749999999994</v>
      </c>
      <c r="I713" s="2">
        <v>4.7933779999999997</v>
      </c>
      <c r="J713" s="2">
        <v>5.0067774999999992</v>
      </c>
      <c r="K713" s="17" t="s">
        <v>48</v>
      </c>
      <c r="L713" s="17" t="s">
        <v>55</v>
      </c>
      <c r="M713" s="17" t="s">
        <v>47</v>
      </c>
      <c r="N713" s="20">
        <f t="shared" si="110"/>
        <v>50</v>
      </c>
      <c r="O713" s="20">
        <f t="shared" si="111"/>
        <v>100</v>
      </c>
      <c r="P713" s="20">
        <f t="shared" si="112"/>
        <v>0</v>
      </c>
      <c r="Q713" s="20">
        <f t="shared" si="113"/>
        <v>16.5</v>
      </c>
      <c r="R713" s="21">
        <f t="shared" si="114"/>
        <v>54.975000000000001</v>
      </c>
      <c r="S713" s="21">
        <f t="shared" si="115"/>
        <v>34.125</v>
      </c>
      <c r="T713" s="21">
        <f t="shared" si="116"/>
        <v>29.925000000000001</v>
      </c>
      <c r="U713" s="21">
        <f t="shared" si="117"/>
        <v>41.625</v>
      </c>
      <c r="V713" s="20">
        <f t="shared" si="118"/>
        <v>39.674999999999997</v>
      </c>
      <c r="W713" s="20">
        <f t="shared" si="119"/>
        <v>40.162499999999994</v>
      </c>
    </row>
    <row r="714" spans="1:23" ht="13.5" x14ac:dyDescent="0.25">
      <c r="A714" s="3">
        <v>43042</v>
      </c>
      <c r="B714" s="2">
        <v>4.5060000000000002</v>
      </c>
      <c r="C714" s="2">
        <v>40.936117364994018</v>
      </c>
      <c r="D714" s="2">
        <v>0.11451335070040169</v>
      </c>
      <c r="E714" s="2">
        <v>4.7641982901222249E-2</v>
      </c>
      <c r="F714" s="2">
        <v>4.4114400000000007</v>
      </c>
      <c r="G714" s="2">
        <v>4.4513199999999999</v>
      </c>
      <c r="H714" s="2">
        <v>4.5822399999999996</v>
      </c>
      <c r="I714" s="2">
        <v>4.7838500000000002</v>
      </c>
      <c r="J714" s="2">
        <v>5.0025669999999982</v>
      </c>
      <c r="K714" s="17" t="s">
        <v>52</v>
      </c>
      <c r="L714" s="17" t="s">
        <v>55</v>
      </c>
      <c r="M714" s="17" t="s">
        <v>53</v>
      </c>
      <c r="N714" s="20">
        <f t="shared" si="110"/>
        <v>50</v>
      </c>
      <c r="O714" s="20">
        <f t="shared" si="111"/>
        <v>100</v>
      </c>
      <c r="P714" s="20">
        <f t="shared" si="112"/>
        <v>0</v>
      </c>
      <c r="Q714" s="20">
        <f t="shared" si="113"/>
        <v>83.5</v>
      </c>
      <c r="R714" s="21">
        <f t="shared" si="114"/>
        <v>65.025000000000006</v>
      </c>
      <c r="S714" s="21">
        <f t="shared" si="115"/>
        <v>50.875</v>
      </c>
      <c r="T714" s="21">
        <f t="shared" si="116"/>
        <v>60.075000000000003</v>
      </c>
      <c r="U714" s="21">
        <f t="shared" si="117"/>
        <v>58.375</v>
      </c>
      <c r="V714" s="20">
        <f t="shared" si="118"/>
        <v>58.658333333333339</v>
      </c>
      <c r="W714" s="20">
        <f t="shared" si="119"/>
        <v>58.587500000000006</v>
      </c>
    </row>
    <row r="715" spans="1:23" ht="13.5" x14ac:dyDescent="0.25">
      <c r="A715" s="3">
        <v>43045</v>
      </c>
      <c r="B715" s="2">
        <v>4.6352000000000002</v>
      </c>
      <c r="C715" s="2">
        <v>52.123578104847873</v>
      </c>
      <c r="D715" s="2">
        <v>0.10256655528835612</v>
      </c>
      <c r="E715" s="2">
        <v>5.641092293615186E-2</v>
      </c>
      <c r="F715" s="2">
        <v>4.4609200000000007</v>
      </c>
      <c r="G715" s="2">
        <v>4.4494699999999998</v>
      </c>
      <c r="H715" s="2">
        <v>4.5746649999999995</v>
      </c>
      <c r="I715" s="2">
        <v>4.7768319999999997</v>
      </c>
      <c r="J715" s="2">
        <v>4.9983124999999982</v>
      </c>
      <c r="K715" s="17" t="s">
        <v>52</v>
      </c>
      <c r="L715" s="17" t="s">
        <v>55</v>
      </c>
      <c r="M715" s="17" t="s">
        <v>53</v>
      </c>
      <c r="N715" s="20">
        <f t="shared" si="110"/>
        <v>50</v>
      </c>
      <c r="O715" s="20">
        <f t="shared" si="111"/>
        <v>100</v>
      </c>
      <c r="P715" s="20">
        <f t="shared" si="112"/>
        <v>0</v>
      </c>
      <c r="Q715" s="20">
        <f t="shared" si="113"/>
        <v>83.5</v>
      </c>
      <c r="R715" s="21">
        <f t="shared" si="114"/>
        <v>65.025000000000006</v>
      </c>
      <c r="S715" s="21">
        <f t="shared" si="115"/>
        <v>50.875</v>
      </c>
      <c r="T715" s="21">
        <f t="shared" si="116"/>
        <v>60.075000000000003</v>
      </c>
      <c r="U715" s="21">
        <f t="shared" si="117"/>
        <v>58.375</v>
      </c>
      <c r="V715" s="20">
        <f t="shared" si="118"/>
        <v>58.658333333333339</v>
      </c>
      <c r="W715" s="20">
        <f t="shared" si="119"/>
        <v>58.587500000000006</v>
      </c>
    </row>
    <row r="716" spans="1:23" ht="13.5" x14ac:dyDescent="0.25">
      <c r="A716" s="3">
        <v>43046</v>
      </c>
      <c r="B716" s="2">
        <v>4.5392000000000001</v>
      </c>
      <c r="C716" s="2">
        <v>45.263198125330184</v>
      </c>
      <c r="D716" s="2">
        <v>8.7990387312669505E-2</v>
      </c>
      <c r="E716" s="2">
        <v>6.1325544636494783E-2</v>
      </c>
      <c r="F716" s="2">
        <v>4.491200000000001</v>
      </c>
      <c r="G716" s="2">
        <v>4.4454099999999999</v>
      </c>
      <c r="H716" s="2">
        <v>4.5628449999999994</v>
      </c>
      <c r="I716" s="2">
        <v>4.7673039999999993</v>
      </c>
      <c r="J716" s="2">
        <v>4.9934224999999985</v>
      </c>
      <c r="K716" s="17" t="s">
        <v>48</v>
      </c>
      <c r="L716" s="17" t="s">
        <v>55</v>
      </c>
      <c r="M716" s="17" t="s">
        <v>51</v>
      </c>
      <c r="N716" s="20">
        <f t="shared" si="110"/>
        <v>50</v>
      </c>
      <c r="O716" s="20">
        <f t="shared" si="111"/>
        <v>100</v>
      </c>
      <c r="P716" s="20">
        <f t="shared" si="112"/>
        <v>0</v>
      </c>
      <c r="Q716" s="20">
        <f t="shared" si="113"/>
        <v>16.5</v>
      </c>
      <c r="R716" s="21">
        <f t="shared" si="114"/>
        <v>54.975000000000001</v>
      </c>
      <c r="S716" s="21">
        <f t="shared" si="115"/>
        <v>34.125</v>
      </c>
      <c r="T716" s="21">
        <f t="shared" si="116"/>
        <v>29.925000000000001</v>
      </c>
      <c r="U716" s="21">
        <f t="shared" si="117"/>
        <v>41.625</v>
      </c>
      <c r="V716" s="20">
        <f t="shared" si="118"/>
        <v>39.674999999999997</v>
      </c>
      <c r="W716" s="20">
        <f t="shared" si="119"/>
        <v>40.162499999999994</v>
      </c>
    </row>
    <row r="717" spans="1:23" ht="13.5" x14ac:dyDescent="0.25">
      <c r="A717" s="3">
        <v>43047</v>
      </c>
      <c r="B717" s="2">
        <v>4.5392000000000001</v>
      </c>
      <c r="C717" s="2">
        <v>45.263198125330177</v>
      </c>
      <c r="D717" s="2">
        <v>5.5014866678582131E-2</v>
      </c>
      <c r="E717" s="2">
        <v>6.3407917024573671E-2</v>
      </c>
      <c r="F717" s="2">
        <v>4.5214800000000004</v>
      </c>
      <c r="G717" s="2">
        <v>4.4550099999999997</v>
      </c>
      <c r="H717" s="2">
        <v>4.5512099999999993</v>
      </c>
      <c r="I717" s="2">
        <v>4.7577759999999989</v>
      </c>
      <c r="J717" s="2">
        <v>4.9878254999999987</v>
      </c>
      <c r="K717" s="17" t="s">
        <v>48</v>
      </c>
      <c r="L717" s="17" t="s">
        <v>55</v>
      </c>
      <c r="M717" s="17" t="s">
        <v>51</v>
      </c>
      <c r="N717" s="20">
        <f t="shared" si="110"/>
        <v>50</v>
      </c>
      <c r="O717" s="20">
        <f t="shared" si="111"/>
        <v>100</v>
      </c>
      <c r="P717" s="20">
        <f t="shared" si="112"/>
        <v>0</v>
      </c>
      <c r="Q717" s="20">
        <f t="shared" si="113"/>
        <v>16.5</v>
      </c>
      <c r="R717" s="21">
        <f t="shared" si="114"/>
        <v>54.975000000000001</v>
      </c>
      <c r="S717" s="21">
        <f t="shared" si="115"/>
        <v>34.125</v>
      </c>
      <c r="T717" s="21">
        <f t="shared" si="116"/>
        <v>29.925000000000001</v>
      </c>
      <c r="U717" s="21">
        <f t="shared" si="117"/>
        <v>41.625</v>
      </c>
      <c r="V717" s="20">
        <f t="shared" si="118"/>
        <v>39.674999999999997</v>
      </c>
      <c r="W717" s="20">
        <f t="shared" si="119"/>
        <v>40.162499999999994</v>
      </c>
    </row>
    <row r="718" spans="1:23" ht="13.5" x14ac:dyDescent="0.25">
      <c r="A718" s="3">
        <v>43048</v>
      </c>
      <c r="B718" s="2">
        <v>4.5392000000000001</v>
      </c>
      <c r="C718" s="2">
        <v>45.263198125330184</v>
      </c>
      <c r="D718" s="2">
        <v>1.9504531518786727E-2</v>
      </c>
      <c r="E718" s="2">
        <v>6.2875084756645869E-2</v>
      </c>
      <c r="F718" s="2">
        <v>4.5517600000000007</v>
      </c>
      <c r="G718" s="2">
        <v>4.4697800000000001</v>
      </c>
      <c r="H718" s="2">
        <v>4.5410549999999983</v>
      </c>
      <c r="I718" s="2">
        <v>4.7495759999999994</v>
      </c>
      <c r="J718" s="2">
        <v>4.9822284999999988</v>
      </c>
      <c r="K718" s="17" t="s">
        <v>48</v>
      </c>
      <c r="L718" s="17" t="s">
        <v>55</v>
      </c>
      <c r="M718" s="17" t="s">
        <v>51</v>
      </c>
      <c r="N718" s="20">
        <f t="shared" si="110"/>
        <v>50</v>
      </c>
      <c r="O718" s="20">
        <f t="shared" si="111"/>
        <v>100</v>
      </c>
      <c r="P718" s="20">
        <f t="shared" si="112"/>
        <v>0</v>
      </c>
      <c r="Q718" s="20">
        <f t="shared" si="113"/>
        <v>16.5</v>
      </c>
      <c r="R718" s="21">
        <f t="shared" si="114"/>
        <v>54.975000000000001</v>
      </c>
      <c r="S718" s="21">
        <f t="shared" si="115"/>
        <v>34.125</v>
      </c>
      <c r="T718" s="21">
        <f t="shared" si="116"/>
        <v>29.925000000000001</v>
      </c>
      <c r="U718" s="21">
        <f t="shared" si="117"/>
        <v>41.625</v>
      </c>
      <c r="V718" s="20">
        <f t="shared" si="118"/>
        <v>39.674999999999997</v>
      </c>
      <c r="W718" s="20">
        <f t="shared" si="119"/>
        <v>40.162499999999994</v>
      </c>
    </row>
    <row r="719" spans="1:23" ht="13.5" x14ac:dyDescent="0.25">
      <c r="A719" s="3">
        <v>43049</v>
      </c>
      <c r="B719" s="2">
        <v>4.5392000000000001</v>
      </c>
      <c r="C719" s="2">
        <v>45.263198125330177</v>
      </c>
      <c r="D719" s="2">
        <v>-1.0791651657905632E-2</v>
      </c>
      <c r="E719" s="2">
        <v>6.0294044573057398E-2</v>
      </c>
      <c r="F719" s="2">
        <v>4.5584000000000007</v>
      </c>
      <c r="G719" s="2">
        <v>4.4849200000000007</v>
      </c>
      <c r="H719" s="2">
        <v>4.531819999999998</v>
      </c>
      <c r="I719" s="2">
        <v>4.7406379999999988</v>
      </c>
      <c r="J719" s="2">
        <v>4.9767349999999997</v>
      </c>
      <c r="K719" s="17" t="s">
        <v>48</v>
      </c>
      <c r="L719" s="17" t="s">
        <v>55</v>
      </c>
      <c r="M719" s="17" t="s">
        <v>51</v>
      </c>
      <c r="N719" s="20">
        <f t="shared" si="110"/>
        <v>50</v>
      </c>
      <c r="O719" s="20">
        <f t="shared" si="111"/>
        <v>100</v>
      </c>
      <c r="P719" s="20">
        <f t="shared" si="112"/>
        <v>0</v>
      </c>
      <c r="Q719" s="20">
        <f t="shared" si="113"/>
        <v>16.5</v>
      </c>
      <c r="R719" s="21">
        <f t="shared" si="114"/>
        <v>54.975000000000001</v>
      </c>
      <c r="S719" s="21">
        <f t="shared" si="115"/>
        <v>34.125</v>
      </c>
      <c r="T719" s="21">
        <f t="shared" si="116"/>
        <v>29.925000000000001</v>
      </c>
      <c r="U719" s="21">
        <f t="shared" si="117"/>
        <v>41.625</v>
      </c>
      <c r="V719" s="20">
        <f t="shared" si="118"/>
        <v>39.674999999999997</v>
      </c>
      <c r="W719" s="20">
        <f t="shared" si="119"/>
        <v>40.162499999999994</v>
      </c>
    </row>
    <row r="720" spans="1:23" ht="13.5" x14ac:dyDescent="0.25">
      <c r="A720" s="3">
        <v>43052</v>
      </c>
      <c r="B720" s="2">
        <v>4.5206999999999997</v>
      </c>
      <c r="C720" s="2">
        <v>43.769959139650062</v>
      </c>
      <c r="D720" s="2">
        <v>-3.4759981478300617E-2</v>
      </c>
      <c r="E720" s="2">
        <v>5.660306183184563E-2</v>
      </c>
      <c r="F720" s="2">
        <v>4.5355000000000008</v>
      </c>
      <c r="G720" s="2">
        <v>4.4982100000000003</v>
      </c>
      <c r="H720" s="2">
        <v>4.5216599999999989</v>
      </c>
      <c r="I720" s="2">
        <v>4.7320679999999991</v>
      </c>
      <c r="J720" s="2">
        <v>4.9717354999999985</v>
      </c>
      <c r="K720" s="17" t="s">
        <v>48</v>
      </c>
      <c r="L720" s="17" t="s">
        <v>50</v>
      </c>
      <c r="M720" s="17" t="s">
        <v>47</v>
      </c>
      <c r="N720" s="20">
        <f t="shared" si="110"/>
        <v>50</v>
      </c>
      <c r="O720" s="20">
        <f t="shared" si="111"/>
        <v>100</v>
      </c>
      <c r="P720" s="20">
        <f t="shared" si="112"/>
        <v>0</v>
      </c>
      <c r="Q720" s="20">
        <f t="shared" si="113"/>
        <v>33</v>
      </c>
      <c r="R720" s="21">
        <f t="shared" si="114"/>
        <v>57.45</v>
      </c>
      <c r="S720" s="21">
        <f t="shared" si="115"/>
        <v>38.25</v>
      </c>
      <c r="T720" s="21">
        <f t="shared" si="116"/>
        <v>37.35</v>
      </c>
      <c r="U720" s="21">
        <f t="shared" si="117"/>
        <v>45.75</v>
      </c>
      <c r="V720" s="20">
        <f t="shared" si="118"/>
        <v>44.35</v>
      </c>
      <c r="W720" s="20">
        <f t="shared" si="119"/>
        <v>44.7</v>
      </c>
    </row>
    <row r="721" spans="1:23" ht="13.5" x14ac:dyDescent="0.25">
      <c r="A721" s="3">
        <v>43053</v>
      </c>
      <c r="B721" s="2">
        <v>4.4321000000000002</v>
      </c>
      <c r="C721" s="2">
        <v>37.405440858672812</v>
      </c>
      <c r="D721" s="2">
        <v>-4.8094029269455163E-2</v>
      </c>
      <c r="E721" s="2">
        <v>5.1963031427658658E-2</v>
      </c>
      <c r="F721" s="2">
        <v>4.5140799999999999</v>
      </c>
      <c r="G721" s="2">
        <v>4.5026400000000004</v>
      </c>
      <c r="H721" s="2">
        <v>4.5113199999999996</v>
      </c>
      <c r="I721" s="2">
        <v>4.7192899999999991</v>
      </c>
      <c r="J721" s="2">
        <v>4.9662929999999985</v>
      </c>
      <c r="K721" s="17" t="s">
        <v>48</v>
      </c>
      <c r="L721" s="17" t="s">
        <v>50</v>
      </c>
      <c r="M721" s="17" t="s">
        <v>47</v>
      </c>
      <c r="N721" s="20">
        <f t="shared" si="110"/>
        <v>50</v>
      </c>
      <c r="O721" s="20">
        <f t="shared" si="111"/>
        <v>100</v>
      </c>
      <c r="P721" s="20">
        <f t="shared" si="112"/>
        <v>0</v>
      </c>
      <c r="Q721" s="20">
        <f t="shared" si="113"/>
        <v>33</v>
      </c>
      <c r="R721" s="21">
        <f t="shared" si="114"/>
        <v>57.45</v>
      </c>
      <c r="S721" s="21">
        <f t="shared" si="115"/>
        <v>38.25</v>
      </c>
      <c r="T721" s="21">
        <f t="shared" si="116"/>
        <v>37.35</v>
      </c>
      <c r="U721" s="21">
        <f t="shared" si="117"/>
        <v>45.75</v>
      </c>
      <c r="V721" s="20">
        <f t="shared" si="118"/>
        <v>44.35</v>
      </c>
      <c r="W721" s="20">
        <f t="shared" si="119"/>
        <v>44.7</v>
      </c>
    </row>
    <row r="722" spans="1:23" ht="13.5" x14ac:dyDescent="0.25">
      <c r="A722" s="3">
        <v>43054</v>
      </c>
      <c r="B722" s="2">
        <v>4.4321000000000002</v>
      </c>
      <c r="C722" s="2">
        <v>37.405440858672812</v>
      </c>
      <c r="D722" s="2">
        <v>-5.8497696008742217E-2</v>
      </c>
      <c r="E722" s="2">
        <v>4.6893985776862823E-2</v>
      </c>
      <c r="F722" s="2">
        <v>4.492659999999999</v>
      </c>
      <c r="G722" s="2">
        <v>4.5070700000000006</v>
      </c>
      <c r="H722" s="2">
        <v>4.4983950000000004</v>
      </c>
      <c r="I722" s="2">
        <v>4.7066579999999991</v>
      </c>
      <c r="J722" s="2">
        <v>4.9608504999999985</v>
      </c>
      <c r="K722" s="17" t="s">
        <v>48</v>
      </c>
      <c r="L722" s="17" t="s">
        <v>50</v>
      </c>
      <c r="M722" s="17" t="s">
        <v>47</v>
      </c>
      <c r="N722" s="20">
        <f t="shared" si="110"/>
        <v>50</v>
      </c>
      <c r="O722" s="20">
        <f t="shared" si="111"/>
        <v>100</v>
      </c>
      <c r="P722" s="20">
        <f t="shared" si="112"/>
        <v>0</v>
      </c>
      <c r="Q722" s="20">
        <f t="shared" si="113"/>
        <v>33</v>
      </c>
      <c r="R722" s="21">
        <f t="shared" si="114"/>
        <v>57.45</v>
      </c>
      <c r="S722" s="21">
        <f t="shared" si="115"/>
        <v>38.25</v>
      </c>
      <c r="T722" s="21">
        <f t="shared" si="116"/>
        <v>37.35</v>
      </c>
      <c r="U722" s="21">
        <f t="shared" si="117"/>
        <v>45.75</v>
      </c>
      <c r="V722" s="20">
        <f t="shared" si="118"/>
        <v>44.35</v>
      </c>
      <c r="W722" s="20">
        <f t="shared" si="119"/>
        <v>44.7</v>
      </c>
    </row>
    <row r="723" spans="1:23" ht="13.5" x14ac:dyDescent="0.25">
      <c r="A723" s="3">
        <v>43055</v>
      </c>
      <c r="B723" s="2">
        <v>4.4358000000000004</v>
      </c>
      <c r="C723" s="2">
        <v>37.84318017193695</v>
      </c>
      <c r="D723" s="2">
        <v>-6.6760993926887835E-2</v>
      </c>
      <c r="E723" s="2">
        <v>3.944343555939827E-2</v>
      </c>
      <c r="F723" s="2">
        <v>4.4719800000000003</v>
      </c>
      <c r="G723" s="2">
        <v>4.51187</v>
      </c>
      <c r="H723" s="2">
        <v>4.4847300000000008</v>
      </c>
      <c r="I723" s="2">
        <v>4.6949139999999989</v>
      </c>
      <c r="J723" s="2">
        <v>4.9554264999999988</v>
      </c>
      <c r="K723" s="17" t="s">
        <v>48</v>
      </c>
      <c r="L723" s="17" t="s">
        <v>50</v>
      </c>
      <c r="M723" s="17" t="s">
        <v>47</v>
      </c>
      <c r="N723" s="20">
        <f t="shared" si="110"/>
        <v>50</v>
      </c>
      <c r="O723" s="20">
        <f t="shared" si="111"/>
        <v>100</v>
      </c>
      <c r="P723" s="20">
        <f t="shared" si="112"/>
        <v>0</v>
      </c>
      <c r="Q723" s="20">
        <f t="shared" si="113"/>
        <v>33</v>
      </c>
      <c r="R723" s="21">
        <f t="shared" si="114"/>
        <v>57.45</v>
      </c>
      <c r="S723" s="21">
        <f t="shared" si="115"/>
        <v>38.25</v>
      </c>
      <c r="T723" s="21">
        <f t="shared" si="116"/>
        <v>37.35</v>
      </c>
      <c r="U723" s="21">
        <f t="shared" si="117"/>
        <v>45.75</v>
      </c>
      <c r="V723" s="20">
        <f t="shared" si="118"/>
        <v>44.35</v>
      </c>
      <c r="W723" s="20">
        <f t="shared" si="119"/>
        <v>44.7</v>
      </c>
    </row>
    <row r="724" spans="1:23" ht="13.5" x14ac:dyDescent="0.25">
      <c r="A724" s="3">
        <v>43056</v>
      </c>
      <c r="B724" s="2">
        <v>4.3952</v>
      </c>
      <c r="C724" s="2">
        <v>34.954551643976274</v>
      </c>
      <c r="D724" s="2">
        <v>-5.1829264444787526E-2</v>
      </c>
      <c r="E724" s="2">
        <v>3.0742527424232023E-2</v>
      </c>
      <c r="F724" s="2">
        <v>4.4431799999999999</v>
      </c>
      <c r="G724" s="2">
        <v>4.5007900000000003</v>
      </c>
      <c r="H724" s="2">
        <v>4.4760550000000006</v>
      </c>
      <c r="I724" s="2">
        <v>4.6830959999999981</v>
      </c>
      <c r="J724" s="2">
        <v>4.9497994999999984</v>
      </c>
      <c r="K724" s="17" t="s">
        <v>48</v>
      </c>
      <c r="L724" s="17" t="s">
        <v>50</v>
      </c>
      <c r="M724" s="17" t="s">
        <v>47</v>
      </c>
      <c r="N724" s="20">
        <f t="shared" si="110"/>
        <v>50</v>
      </c>
      <c r="O724" s="20">
        <f t="shared" si="111"/>
        <v>100</v>
      </c>
      <c r="P724" s="20">
        <f t="shared" si="112"/>
        <v>0</v>
      </c>
      <c r="Q724" s="20">
        <f t="shared" si="113"/>
        <v>33</v>
      </c>
      <c r="R724" s="21">
        <f t="shared" si="114"/>
        <v>57.45</v>
      </c>
      <c r="S724" s="21">
        <f t="shared" si="115"/>
        <v>38.25</v>
      </c>
      <c r="T724" s="21">
        <f t="shared" si="116"/>
        <v>37.35</v>
      </c>
      <c r="U724" s="21">
        <f t="shared" si="117"/>
        <v>45.75</v>
      </c>
      <c r="V724" s="20">
        <f t="shared" si="118"/>
        <v>44.35</v>
      </c>
      <c r="W724" s="20">
        <f t="shared" si="119"/>
        <v>44.7</v>
      </c>
    </row>
    <row r="725" spans="1:23" ht="13.5" x14ac:dyDescent="0.25">
      <c r="A725" s="3">
        <v>43059</v>
      </c>
      <c r="B725" s="2">
        <v>4.3952</v>
      </c>
      <c r="C725" s="2">
        <v>34.954551643976274</v>
      </c>
      <c r="D725" s="2">
        <v>-1.8400367962289721E-2</v>
      </c>
      <c r="E725" s="2">
        <v>2.1471659020841756E-2</v>
      </c>
      <c r="F725" s="2">
        <v>4.4180799999999998</v>
      </c>
      <c r="G725" s="2">
        <v>4.4767900000000003</v>
      </c>
      <c r="H725" s="2">
        <v>4.4631300000000014</v>
      </c>
      <c r="I725" s="2">
        <v>4.673493999999998</v>
      </c>
      <c r="J725" s="2">
        <v>4.9441724999999987</v>
      </c>
      <c r="K725" s="17" t="s">
        <v>48</v>
      </c>
      <c r="L725" s="17" t="s">
        <v>50</v>
      </c>
      <c r="M725" s="17" t="s">
        <v>47</v>
      </c>
      <c r="N725" s="20">
        <f t="shared" si="110"/>
        <v>50</v>
      </c>
      <c r="O725" s="20">
        <f t="shared" si="111"/>
        <v>100</v>
      </c>
      <c r="P725" s="20">
        <f t="shared" si="112"/>
        <v>0</v>
      </c>
      <c r="Q725" s="20">
        <f t="shared" si="113"/>
        <v>33</v>
      </c>
      <c r="R725" s="21">
        <f t="shared" si="114"/>
        <v>57.45</v>
      </c>
      <c r="S725" s="21">
        <f t="shared" si="115"/>
        <v>38.25</v>
      </c>
      <c r="T725" s="21">
        <f t="shared" si="116"/>
        <v>37.35</v>
      </c>
      <c r="U725" s="21">
        <f t="shared" si="117"/>
        <v>45.75</v>
      </c>
      <c r="V725" s="20">
        <f t="shared" si="118"/>
        <v>44.35</v>
      </c>
      <c r="W725" s="20">
        <f t="shared" si="119"/>
        <v>44.7</v>
      </c>
    </row>
    <row r="726" spans="1:23" ht="13.5" x14ac:dyDescent="0.25">
      <c r="A726" s="3">
        <v>43060</v>
      </c>
      <c r="B726" s="2">
        <v>4.4135999999999997</v>
      </c>
      <c r="C726" s="2">
        <v>37.46353930266546</v>
      </c>
      <c r="D726" s="2">
        <v>-5.3970972940957651E-3</v>
      </c>
      <c r="E726" s="2">
        <v>1.2108298857896976E-2</v>
      </c>
      <c r="F726" s="2">
        <v>4.4143799999999995</v>
      </c>
      <c r="G726" s="2">
        <v>4.4642300000000006</v>
      </c>
      <c r="H726" s="2">
        <v>4.4548200000000007</v>
      </c>
      <c r="I726" s="2">
        <v>4.6642599999999979</v>
      </c>
      <c r="J726" s="2">
        <v>4.9386374999999978</v>
      </c>
      <c r="K726" s="17" t="s">
        <v>48</v>
      </c>
      <c r="L726" s="17" t="s">
        <v>50</v>
      </c>
      <c r="M726" s="17" t="s">
        <v>47</v>
      </c>
      <c r="N726" s="20">
        <f t="shared" si="110"/>
        <v>50</v>
      </c>
      <c r="O726" s="20">
        <f t="shared" si="111"/>
        <v>100</v>
      </c>
      <c r="P726" s="20">
        <f t="shared" si="112"/>
        <v>0</v>
      </c>
      <c r="Q726" s="20">
        <f t="shared" si="113"/>
        <v>33</v>
      </c>
      <c r="R726" s="21">
        <f t="shared" si="114"/>
        <v>57.45</v>
      </c>
      <c r="S726" s="21">
        <f t="shared" si="115"/>
        <v>38.25</v>
      </c>
      <c r="T726" s="21">
        <f t="shared" si="116"/>
        <v>37.35</v>
      </c>
      <c r="U726" s="21">
        <f t="shared" si="117"/>
        <v>45.75</v>
      </c>
      <c r="V726" s="20">
        <f t="shared" si="118"/>
        <v>44.35</v>
      </c>
      <c r="W726" s="20">
        <f t="shared" si="119"/>
        <v>44.7</v>
      </c>
    </row>
    <row r="727" spans="1:23" ht="13.5" x14ac:dyDescent="0.25">
      <c r="A727" s="3">
        <v>43061</v>
      </c>
      <c r="B727" s="2">
        <v>4.4135999999999997</v>
      </c>
      <c r="C727" s="2">
        <v>37.46353930266546</v>
      </c>
      <c r="D727" s="2">
        <v>6.2834947940233477E-3</v>
      </c>
      <c r="E727" s="2">
        <v>1.630212201533152E-3</v>
      </c>
      <c r="F727" s="2">
        <v>4.4106799999999993</v>
      </c>
      <c r="G727" s="2">
        <v>4.45167</v>
      </c>
      <c r="H727" s="2">
        <v>4.4533400000000007</v>
      </c>
      <c r="I727" s="2">
        <v>4.652957999999999</v>
      </c>
      <c r="J727" s="2">
        <v>4.9331024999999968</v>
      </c>
      <c r="K727" s="17" t="s">
        <v>48</v>
      </c>
      <c r="L727" s="17" t="s">
        <v>50</v>
      </c>
      <c r="M727" s="17" t="s">
        <v>47</v>
      </c>
      <c r="N727" s="20">
        <f t="shared" si="110"/>
        <v>50</v>
      </c>
      <c r="O727" s="20">
        <f t="shared" si="111"/>
        <v>100</v>
      </c>
      <c r="P727" s="20">
        <f t="shared" si="112"/>
        <v>0</v>
      </c>
      <c r="Q727" s="20">
        <f t="shared" si="113"/>
        <v>33</v>
      </c>
      <c r="R727" s="21">
        <f t="shared" si="114"/>
        <v>57.45</v>
      </c>
      <c r="S727" s="21">
        <f t="shared" si="115"/>
        <v>38.25</v>
      </c>
      <c r="T727" s="21">
        <f t="shared" si="116"/>
        <v>37.35</v>
      </c>
      <c r="U727" s="21">
        <f t="shared" si="117"/>
        <v>45.75</v>
      </c>
      <c r="V727" s="20">
        <f t="shared" si="118"/>
        <v>44.35</v>
      </c>
      <c r="W727" s="20">
        <f t="shared" si="119"/>
        <v>44.7</v>
      </c>
    </row>
    <row r="728" spans="1:23" ht="13.5" x14ac:dyDescent="0.25">
      <c r="A728" s="3">
        <v>43062</v>
      </c>
      <c r="B728" s="2">
        <v>4.4135999999999997</v>
      </c>
      <c r="C728" s="2">
        <v>37.46353930266546</v>
      </c>
      <c r="D728" s="2">
        <v>1.6794688084783793E-2</v>
      </c>
      <c r="E728" s="2">
        <v>-6.8239063745923305E-3</v>
      </c>
      <c r="F728" s="2">
        <v>4.4062399999999995</v>
      </c>
      <c r="G728" s="2">
        <v>4.4391100000000003</v>
      </c>
      <c r="H728" s="2">
        <v>4.4544450000000007</v>
      </c>
      <c r="I728" s="2">
        <v>4.6417299999999981</v>
      </c>
      <c r="J728" s="2">
        <v>4.9270499999999968</v>
      </c>
      <c r="K728" s="17" t="s">
        <v>48</v>
      </c>
      <c r="L728" s="17" t="s">
        <v>50</v>
      </c>
      <c r="M728" s="17" t="s">
        <v>47</v>
      </c>
      <c r="N728" s="20">
        <f t="shared" si="110"/>
        <v>50</v>
      </c>
      <c r="O728" s="20">
        <f t="shared" si="111"/>
        <v>100</v>
      </c>
      <c r="P728" s="20">
        <f t="shared" si="112"/>
        <v>0</v>
      </c>
      <c r="Q728" s="20">
        <f t="shared" si="113"/>
        <v>33</v>
      </c>
      <c r="R728" s="21">
        <f t="shared" si="114"/>
        <v>57.45</v>
      </c>
      <c r="S728" s="21">
        <f t="shared" si="115"/>
        <v>38.25</v>
      </c>
      <c r="T728" s="21">
        <f t="shared" si="116"/>
        <v>37.35</v>
      </c>
      <c r="U728" s="21">
        <f t="shared" si="117"/>
        <v>45.75</v>
      </c>
      <c r="V728" s="20">
        <f t="shared" si="118"/>
        <v>44.35</v>
      </c>
      <c r="W728" s="20">
        <f t="shared" si="119"/>
        <v>44.7</v>
      </c>
    </row>
    <row r="729" spans="1:23" ht="13.5" x14ac:dyDescent="0.25">
      <c r="A729" s="3">
        <v>43063</v>
      </c>
      <c r="B729" s="2">
        <v>4.3952</v>
      </c>
      <c r="C729" s="2">
        <v>35.741630961060224</v>
      </c>
      <c r="D729" s="2">
        <v>2.7632863021022303E-2</v>
      </c>
      <c r="E729" s="2">
        <v>-1.3641421291023047E-2</v>
      </c>
      <c r="F729" s="2">
        <v>4.4062399999999995</v>
      </c>
      <c r="G729" s="2">
        <v>4.4247100000000001</v>
      </c>
      <c r="H729" s="2">
        <v>4.4548150000000009</v>
      </c>
      <c r="I729" s="2">
        <v>4.6302819999999985</v>
      </c>
      <c r="J729" s="2">
        <v>4.9209054999999973</v>
      </c>
      <c r="K729" s="17" t="s">
        <v>52</v>
      </c>
      <c r="L729" s="17" t="s">
        <v>49</v>
      </c>
      <c r="M729" s="17" t="s">
        <v>55</v>
      </c>
      <c r="N729" s="20">
        <f t="shared" si="110"/>
        <v>50</v>
      </c>
      <c r="O729" s="20">
        <f t="shared" si="111"/>
        <v>100</v>
      </c>
      <c r="P729" s="20">
        <f t="shared" si="112"/>
        <v>0</v>
      </c>
      <c r="Q729" s="20">
        <f t="shared" si="113"/>
        <v>33</v>
      </c>
      <c r="R729" s="21">
        <f t="shared" si="114"/>
        <v>57.45</v>
      </c>
      <c r="S729" s="21">
        <f t="shared" si="115"/>
        <v>38.25</v>
      </c>
      <c r="T729" s="21">
        <f t="shared" si="116"/>
        <v>37.35</v>
      </c>
      <c r="U729" s="21">
        <f t="shared" si="117"/>
        <v>45.75</v>
      </c>
      <c r="V729" s="20">
        <f t="shared" si="118"/>
        <v>44.35</v>
      </c>
      <c r="W729" s="20">
        <f t="shared" si="119"/>
        <v>44.7</v>
      </c>
    </row>
    <row r="730" spans="1:23" ht="13.5" x14ac:dyDescent="0.25">
      <c r="A730" s="3">
        <v>43066</v>
      </c>
      <c r="B730" s="2">
        <v>4.3952</v>
      </c>
      <c r="C730" s="2">
        <v>35.741630961060224</v>
      </c>
      <c r="D730" s="2">
        <v>3.4604277993619093E-2</v>
      </c>
      <c r="E730" s="2">
        <v>-1.8646149265493746E-2</v>
      </c>
      <c r="F730" s="2">
        <v>4.4062399999999995</v>
      </c>
      <c r="G730" s="2">
        <v>4.4121600000000001</v>
      </c>
      <c r="H730" s="2">
        <v>4.4551850000000011</v>
      </c>
      <c r="I730" s="2">
        <v>4.6203099999999981</v>
      </c>
      <c r="J730" s="2">
        <v>4.9144159999999975</v>
      </c>
      <c r="K730" s="17" t="s">
        <v>52</v>
      </c>
      <c r="L730" s="17" t="s">
        <v>49</v>
      </c>
      <c r="M730" s="17" t="s">
        <v>55</v>
      </c>
      <c r="N730" s="20">
        <f t="shared" si="110"/>
        <v>50</v>
      </c>
      <c r="O730" s="20">
        <f t="shared" si="111"/>
        <v>100</v>
      </c>
      <c r="P730" s="20">
        <f t="shared" si="112"/>
        <v>0</v>
      </c>
      <c r="Q730" s="20">
        <f t="shared" si="113"/>
        <v>33</v>
      </c>
      <c r="R730" s="21">
        <f t="shared" si="114"/>
        <v>57.45</v>
      </c>
      <c r="S730" s="21">
        <f t="shared" si="115"/>
        <v>38.25</v>
      </c>
      <c r="T730" s="21">
        <f t="shared" si="116"/>
        <v>37.35</v>
      </c>
      <c r="U730" s="21">
        <f t="shared" si="117"/>
        <v>45.75</v>
      </c>
      <c r="V730" s="20">
        <f t="shared" si="118"/>
        <v>44.35</v>
      </c>
      <c r="W730" s="20">
        <f t="shared" si="119"/>
        <v>44.7</v>
      </c>
    </row>
    <row r="731" spans="1:23" ht="13.5" x14ac:dyDescent="0.25">
      <c r="A731" s="3">
        <v>43067</v>
      </c>
      <c r="B731" s="2">
        <v>4.2659000000000002</v>
      </c>
      <c r="C731" s="2">
        <v>26.001746351045057</v>
      </c>
      <c r="D731" s="2">
        <v>3.7049070032050935E-2</v>
      </c>
      <c r="E731" s="2">
        <v>-2.1528891367104439E-2</v>
      </c>
      <c r="F731" s="2">
        <v>4.3766999999999996</v>
      </c>
      <c r="G731" s="2">
        <v>4.3955400000000004</v>
      </c>
      <c r="H731" s="2">
        <v>4.4490900000000009</v>
      </c>
      <c r="I731" s="2">
        <v>4.6081219999999981</v>
      </c>
      <c r="J731" s="2">
        <v>4.9072799999999974</v>
      </c>
      <c r="K731" s="17" t="s">
        <v>48</v>
      </c>
      <c r="L731" s="17" t="s">
        <v>55</v>
      </c>
      <c r="M731" s="17" t="s">
        <v>47</v>
      </c>
      <c r="N731" s="20">
        <f t="shared" si="110"/>
        <v>50</v>
      </c>
      <c r="O731" s="20">
        <f t="shared" si="111"/>
        <v>100</v>
      </c>
      <c r="P731" s="20">
        <f t="shared" si="112"/>
        <v>0</v>
      </c>
      <c r="Q731" s="20">
        <f t="shared" si="113"/>
        <v>16.5</v>
      </c>
      <c r="R731" s="21">
        <f t="shared" si="114"/>
        <v>54.975000000000001</v>
      </c>
      <c r="S731" s="21">
        <f t="shared" si="115"/>
        <v>34.125</v>
      </c>
      <c r="T731" s="21">
        <f t="shared" si="116"/>
        <v>29.925000000000001</v>
      </c>
      <c r="U731" s="21">
        <f t="shared" si="117"/>
        <v>41.625</v>
      </c>
      <c r="V731" s="20">
        <f t="shared" si="118"/>
        <v>39.674999999999997</v>
      </c>
      <c r="W731" s="20">
        <f t="shared" si="119"/>
        <v>40.162499999999994</v>
      </c>
    </row>
    <row r="732" spans="1:23" ht="13.5" x14ac:dyDescent="0.25">
      <c r="A732" s="3">
        <v>43068</v>
      </c>
      <c r="B732" s="2">
        <v>4.2659000000000002</v>
      </c>
      <c r="C732" s="2">
        <v>26.001746351045057</v>
      </c>
      <c r="D732" s="2">
        <v>4.0436310859517377E-2</v>
      </c>
      <c r="E732" s="2">
        <v>-2.3004503953636658E-2</v>
      </c>
      <c r="F732" s="2">
        <v>4.3471600000000006</v>
      </c>
      <c r="G732" s="2">
        <v>4.3789199999999999</v>
      </c>
      <c r="H732" s="2">
        <v>4.4429950000000016</v>
      </c>
      <c r="I732" s="2">
        <v>4.5951959999999978</v>
      </c>
      <c r="J732" s="2">
        <v>4.9009889999999974</v>
      </c>
      <c r="K732" s="17" t="s">
        <v>48</v>
      </c>
      <c r="L732" s="17" t="s">
        <v>55</v>
      </c>
      <c r="M732" s="17" t="s">
        <v>47</v>
      </c>
      <c r="N732" s="20">
        <f t="shared" si="110"/>
        <v>50</v>
      </c>
      <c r="O732" s="20">
        <f t="shared" si="111"/>
        <v>100</v>
      </c>
      <c r="P732" s="20">
        <f t="shared" si="112"/>
        <v>0</v>
      </c>
      <c r="Q732" s="20">
        <f t="shared" si="113"/>
        <v>16.5</v>
      </c>
      <c r="R732" s="21">
        <f t="shared" si="114"/>
        <v>54.975000000000001</v>
      </c>
      <c r="S732" s="21">
        <f t="shared" si="115"/>
        <v>34.125</v>
      </c>
      <c r="T732" s="21">
        <f t="shared" si="116"/>
        <v>29.925000000000001</v>
      </c>
      <c r="U732" s="21">
        <f t="shared" si="117"/>
        <v>41.625</v>
      </c>
      <c r="V732" s="20">
        <f t="shared" si="118"/>
        <v>39.674999999999997</v>
      </c>
      <c r="W732" s="20">
        <f t="shared" si="119"/>
        <v>40.162499999999994</v>
      </c>
    </row>
    <row r="733" spans="1:23" ht="13.5" x14ac:dyDescent="0.25">
      <c r="A733" s="3">
        <v>43069</v>
      </c>
      <c r="B733" s="2">
        <v>4.2289000000000003</v>
      </c>
      <c r="C733" s="2">
        <v>23.845226485626824</v>
      </c>
      <c r="D733" s="2">
        <v>4.783330796525842E-2</v>
      </c>
      <c r="E733" s="2">
        <v>-2.3354408938823061E-2</v>
      </c>
      <c r="F733" s="2">
        <v>4.3102200000000002</v>
      </c>
      <c r="G733" s="2">
        <v>4.3582300000000007</v>
      </c>
      <c r="H733" s="2">
        <v>4.4350500000000013</v>
      </c>
      <c r="I733" s="2">
        <v>4.5815299999999981</v>
      </c>
      <c r="J733" s="2">
        <v>4.893684999999997</v>
      </c>
      <c r="K733" s="17" t="s">
        <v>48</v>
      </c>
      <c r="L733" s="17" t="s">
        <v>55</v>
      </c>
      <c r="M733" s="17" t="s">
        <v>47</v>
      </c>
      <c r="N733" s="20">
        <f t="shared" si="110"/>
        <v>50</v>
      </c>
      <c r="O733" s="20">
        <f t="shared" si="111"/>
        <v>100</v>
      </c>
      <c r="P733" s="20">
        <f t="shared" si="112"/>
        <v>0</v>
      </c>
      <c r="Q733" s="20">
        <f t="shared" si="113"/>
        <v>16.5</v>
      </c>
      <c r="R733" s="21">
        <f t="shared" si="114"/>
        <v>54.975000000000001</v>
      </c>
      <c r="S733" s="21">
        <f t="shared" si="115"/>
        <v>34.125</v>
      </c>
      <c r="T733" s="21">
        <f t="shared" si="116"/>
        <v>29.925000000000001</v>
      </c>
      <c r="U733" s="21">
        <f t="shared" si="117"/>
        <v>41.625</v>
      </c>
      <c r="V733" s="20">
        <f t="shared" si="118"/>
        <v>39.674999999999997</v>
      </c>
      <c r="W733" s="20">
        <f t="shared" si="119"/>
        <v>40.162499999999994</v>
      </c>
    </row>
    <row r="734" spans="1:23" ht="13.5" x14ac:dyDescent="0.25">
      <c r="A734" s="3">
        <v>43073</v>
      </c>
      <c r="B734" s="2">
        <v>4.2659000000000002</v>
      </c>
      <c r="C734" s="2">
        <v>30.089448779358918</v>
      </c>
      <c r="D734" s="2">
        <v>4.6454507316306071E-2</v>
      </c>
      <c r="E734" s="2">
        <v>-2.2927170188469452E-2</v>
      </c>
      <c r="F734" s="2">
        <v>4.2843600000000013</v>
      </c>
      <c r="G734" s="2">
        <v>4.3452999999999999</v>
      </c>
      <c r="H734" s="2">
        <v>4.4230450000000001</v>
      </c>
      <c r="I734" s="2">
        <v>4.5671259999999982</v>
      </c>
      <c r="J734" s="2">
        <v>4.887324999999997</v>
      </c>
      <c r="K734" s="17" t="s">
        <v>52</v>
      </c>
      <c r="L734" s="17" t="s">
        <v>55</v>
      </c>
      <c r="M734" s="17" t="s">
        <v>54</v>
      </c>
      <c r="N734" s="20">
        <f t="shared" si="110"/>
        <v>50</v>
      </c>
      <c r="O734" s="20">
        <f t="shared" si="111"/>
        <v>100</v>
      </c>
      <c r="P734" s="20">
        <f t="shared" si="112"/>
        <v>0</v>
      </c>
      <c r="Q734" s="20">
        <f t="shared" si="113"/>
        <v>66.5</v>
      </c>
      <c r="R734" s="21">
        <f t="shared" si="114"/>
        <v>62.475000000000001</v>
      </c>
      <c r="S734" s="21">
        <f t="shared" si="115"/>
        <v>46.625</v>
      </c>
      <c r="T734" s="21">
        <f t="shared" si="116"/>
        <v>52.424999999999997</v>
      </c>
      <c r="U734" s="21">
        <f t="shared" si="117"/>
        <v>54.125</v>
      </c>
      <c r="V734" s="20">
        <f t="shared" si="118"/>
        <v>53.841666666666661</v>
      </c>
      <c r="W734" s="20">
        <f t="shared" si="119"/>
        <v>53.912499999999994</v>
      </c>
    </row>
    <row r="735" spans="1:23" ht="13.5" x14ac:dyDescent="0.25">
      <c r="A735" s="3">
        <v>43074</v>
      </c>
      <c r="B735" s="2">
        <v>4.2732999999999999</v>
      </c>
      <c r="C735" s="2">
        <v>31.302658371135138</v>
      </c>
      <c r="D735" s="2">
        <v>4.5770210428194957E-2</v>
      </c>
      <c r="E735" s="2">
        <v>-2.1982973703178206E-2</v>
      </c>
      <c r="F735" s="2">
        <v>4.2599800000000005</v>
      </c>
      <c r="G735" s="2">
        <v>4.3331100000000005</v>
      </c>
      <c r="H735" s="2">
        <v>4.4049500000000013</v>
      </c>
      <c r="I735" s="2">
        <v>4.5528699999999978</v>
      </c>
      <c r="J735" s="2">
        <v>4.8810019999999961</v>
      </c>
      <c r="K735" s="17" t="s">
        <v>52</v>
      </c>
      <c r="L735" s="17" t="s">
        <v>55</v>
      </c>
      <c r="M735" s="17" t="s">
        <v>54</v>
      </c>
      <c r="N735" s="20">
        <f t="shared" si="110"/>
        <v>50</v>
      </c>
      <c r="O735" s="20">
        <f t="shared" si="111"/>
        <v>100</v>
      </c>
      <c r="P735" s="20">
        <f t="shared" si="112"/>
        <v>0</v>
      </c>
      <c r="Q735" s="20">
        <f t="shared" si="113"/>
        <v>66.5</v>
      </c>
      <c r="R735" s="21">
        <f t="shared" si="114"/>
        <v>62.475000000000001</v>
      </c>
      <c r="S735" s="21">
        <f t="shared" si="115"/>
        <v>46.625</v>
      </c>
      <c r="T735" s="21">
        <f t="shared" si="116"/>
        <v>52.424999999999997</v>
      </c>
      <c r="U735" s="21">
        <f t="shared" si="117"/>
        <v>54.125</v>
      </c>
      <c r="V735" s="20">
        <f t="shared" si="118"/>
        <v>53.841666666666661</v>
      </c>
      <c r="W735" s="20">
        <f t="shared" si="119"/>
        <v>53.912499999999994</v>
      </c>
    </row>
    <row r="736" spans="1:23" ht="13.5" x14ac:dyDescent="0.25">
      <c r="A736" s="3">
        <v>43075</v>
      </c>
      <c r="B736" s="2">
        <v>4.2732999999999999</v>
      </c>
      <c r="C736" s="2">
        <v>31.302658371135138</v>
      </c>
      <c r="D736" s="2">
        <v>4.8932425567958404E-2</v>
      </c>
      <c r="E736" s="2">
        <v>-2.0714150820965355E-2</v>
      </c>
      <c r="F736" s="2">
        <v>4.2614600000000005</v>
      </c>
      <c r="G736" s="2">
        <v>4.3190799999999996</v>
      </c>
      <c r="H736" s="2">
        <v>4.3916550000000019</v>
      </c>
      <c r="I736" s="2">
        <v>4.5408299999999979</v>
      </c>
      <c r="J736" s="2">
        <v>4.8747479999999959</v>
      </c>
      <c r="K736" s="17" t="s">
        <v>52</v>
      </c>
      <c r="L736" s="17" t="s">
        <v>55</v>
      </c>
      <c r="M736" s="17" t="s">
        <v>53</v>
      </c>
      <c r="N736" s="20">
        <f t="shared" si="110"/>
        <v>50</v>
      </c>
      <c r="O736" s="20">
        <f t="shared" si="111"/>
        <v>100</v>
      </c>
      <c r="P736" s="20">
        <f t="shared" si="112"/>
        <v>0</v>
      </c>
      <c r="Q736" s="20">
        <f t="shared" si="113"/>
        <v>83.5</v>
      </c>
      <c r="R736" s="21">
        <f t="shared" si="114"/>
        <v>65.025000000000006</v>
      </c>
      <c r="S736" s="21">
        <f t="shared" si="115"/>
        <v>50.875</v>
      </c>
      <c r="T736" s="21">
        <f t="shared" si="116"/>
        <v>60.075000000000003</v>
      </c>
      <c r="U736" s="21">
        <f t="shared" si="117"/>
        <v>58.375</v>
      </c>
      <c r="V736" s="20">
        <f t="shared" si="118"/>
        <v>58.658333333333339</v>
      </c>
      <c r="W736" s="20">
        <f t="shared" si="119"/>
        <v>58.587500000000006</v>
      </c>
    </row>
    <row r="737" spans="1:23" ht="13.5" x14ac:dyDescent="0.25">
      <c r="A737" s="3">
        <v>43076</v>
      </c>
      <c r="B737" s="2">
        <v>4.2732999999999999</v>
      </c>
      <c r="C737" s="2">
        <v>31.302658371135138</v>
      </c>
      <c r="D737" s="2">
        <v>5.2451170471556452E-2</v>
      </c>
      <c r="E737" s="2">
        <v>-1.9261160454573704E-2</v>
      </c>
      <c r="F737" s="2">
        <v>4.2629399999999995</v>
      </c>
      <c r="G737" s="2">
        <v>4.3050499999999996</v>
      </c>
      <c r="H737" s="2">
        <v>4.3783600000000016</v>
      </c>
      <c r="I737" s="2">
        <v>4.5293079999999986</v>
      </c>
      <c r="J737" s="2">
        <v>4.8685114999999959</v>
      </c>
      <c r="K737" s="17" t="s">
        <v>52</v>
      </c>
      <c r="L737" s="17" t="s">
        <v>55</v>
      </c>
      <c r="M737" s="17" t="s">
        <v>53</v>
      </c>
      <c r="N737" s="20">
        <f t="shared" si="110"/>
        <v>50</v>
      </c>
      <c r="O737" s="20">
        <f t="shared" si="111"/>
        <v>100</v>
      </c>
      <c r="P737" s="20">
        <f t="shared" si="112"/>
        <v>0</v>
      </c>
      <c r="Q737" s="20">
        <f t="shared" si="113"/>
        <v>83.5</v>
      </c>
      <c r="R737" s="21">
        <f t="shared" si="114"/>
        <v>65.025000000000006</v>
      </c>
      <c r="S737" s="21">
        <f t="shared" si="115"/>
        <v>50.875</v>
      </c>
      <c r="T737" s="21">
        <f t="shared" si="116"/>
        <v>60.075000000000003</v>
      </c>
      <c r="U737" s="21">
        <f t="shared" si="117"/>
        <v>58.375</v>
      </c>
      <c r="V737" s="20">
        <f t="shared" si="118"/>
        <v>58.658333333333339</v>
      </c>
      <c r="W737" s="20">
        <f t="shared" si="119"/>
        <v>58.587500000000006</v>
      </c>
    </row>
    <row r="738" spans="1:23" ht="13.5" x14ac:dyDescent="0.25">
      <c r="A738" s="3">
        <v>43077</v>
      </c>
      <c r="B738" s="2">
        <v>4.2289000000000003</v>
      </c>
      <c r="C738" s="2">
        <v>27.70032960541262</v>
      </c>
      <c r="D738" s="2">
        <v>5.9498037043075769E-2</v>
      </c>
      <c r="E738" s="2">
        <v>-1.7725005552166714E-2</v>
      </c>
      <c r="F738" s="2">
        <v>4.2629399999999995</v>
      </c>
      <c r="G738" s="2">
        <v>4.2865799999999998</v>
      </c>
      <c r="H738" s="2">
        <v>4.3628450000000019</v>
      </c>
      <c r="I738" s="2">
        <v>4.5178579999999986</v>
      </c>
      <c r="J738" s="2">
        <v>4.8620354999999957</v>
      </c>
      <c r="K738" s="17" t="s">
        <v>52</v>
      </c>
      <c r="L738" s="17" t="s">
        <v>49</v>
      </c>
      <c r="M738" s="17" t="s">
        <v>55</v>
      </c>
      <c r="N738" s="20">
        <f t="shared" si="110"/>
        <v>50</v>
      </c>
      <c r="O738" s="20">
        <f t="shared" si="111"/>
        <v>100</v>
      </c>
      <c r="P738" s="20">
        <f t="shared" si="112"/>
        <v>0</v>
      </c>
      <c r="Q738" s="20">
        <f t="shared" si="113"/>
        <v>33</v>
      </c>
      <c r="R738" s="21">
        <f t="shared" si="114"/>
        <v>57.45</v>
      </c>
      <c r="S738" s="21">
        <f t="shared" si="115"/>
        <v>38.25</v>
      </c>
      <c r="T738" s="21">
        <f t="shared" si="116"/>
        <v>37.35</v>
      </c>
      <c r="U738" s="21">
        <f t="shared" si="117"/>
        <v>45.75</v>
      </c>
      <c r="V738" s="20">
        <f t="shared" si="118"/>
        <v>44.35</v>
      </c>
      <c r="W738" s="20">
        <f t="shared" si="119"/>
        <v>44.7</v>
      </c>
    </row>
    <row r="739" spans="1:23" ht="13.5" x14ac:dyDescent="0.25">
      <c r="A739" s="3">
        <v>43080</v>
      </c>
      <c r="B739" s="2">
        <v>4.1033999999999997</v>
      </c>
      <c r="C739" s="2">
        <v>20.514112955156463</v>
      </c>
      <c r="D739" s="2">
        <v>7.2911416413433017E-2</v>
      </c>
      <c r="E739" s="2">
        <v>-1.6176853635056429E-2</v>
      </c>
      <c r="F739" s="2">
        <v>4.2304399999999998</v>
      </c>
      <c r="G739" s="2">
        <v>4.2574000000000005</v>
      </c>
      <c r="H739" s="2">
        <v>4.3410550000000008</v>
      </c>
      <c r="I739" s="2">
        <v>4.5029379999999986</v>
      </c>
      <c r="J739" s="2">
        <v>4.8549319999999954</v>
      </c>
      <c r="K739" s="17" t="s">
        <v>48</v>
      </c>
      <c r="L739" s="17" t="s">
        <v>50</v>
      </c>
      <c r="M739" s="17" t="s">
        <v>47</v>
      </c>
      <c r="N739" s="20">
        <f t="shared" si="110"/>
        <v>50</v>
      </c>
      <c r="O739" s="20">
        <f t="shared" si="111"/>
        <v>100</v>
      </c>
      <c r="P739" s="20">
        <f t="shared" si="112"/>
        <v>0</v>
      </c>
      <c r="Q739" s="20">
        <f t="shared" si="113"/>
        <v>33</v>
      </c>
      <c r="R739" s="21">
        <f t="shared" si="114"/>
        <v>57.45</v>
      </c>
      <c r="S739" s="21">
        <f t="shared" si="115"/>
        <v>38.25</v>
      </c>
      <c r="T739" s="21">
        <f t="shared" si="116"/>
        <v>37.35</v>
      </c>
      <c r="U739" s="21">
        <f t="shared" si="117"/>
        <v>45.75</v>
      </c>
      <c r="V739" s="20">
        <f t="shared" si="118"/>
        <v>44.35</v>
      </c>
      <c r="W739" s="20">
        <f t="shared" si="119"/>
        <v>44.7</v>
      </c>
    </row>
    <row r="740" spans="1:23" ht="13.5" x14ac:dyDescent="0.25">
      <c r="A740" s="3">
        <v>43081</v>
      </c>
      <c r="B740" s="2">
        <v>3.9815</v>
      </c>
      <c r="C740" s="2">
        <v>16.135453191271296</v>
      </c>
      <c r="D740" s="2">
        <v>9.4944560747320494E-2</v>
      </c>
      <c r="E740" s="2">
        <v>-1.4665468581570307E-2</v>
      </c>
      <c r="F740" s="2">
        <v>4.1720800000000002</v>
      </c>
      <c r="G740" s="2">
        <v>4.2160299999999999</v>
      </c>
      <c r="H740" s="2">
        <v>4.314095</v>
      </c>
      <c r="I740" s="2">
        <v>4.4880159999999991</v>
      </c>
      <c r="J740" s="2">
        <v>4.8472364999999948</v>
      </c>
      <c r="K740" s="17" t="s">
        <v>48</v>
      </c>
      <c r="L740" s="17" t="s">
        <v>50</v>
      </c>
      <c r="M740" s="17" t="s">
        <v>47</v>
      </c>
      <c r="N740" s="20">
        <f t="shared" si="110"/>
        <v>50</v>
      </c>
      <c r="O740" s="20">
        <f t="shared" si="111"/>
        <v>100</v>
      </c>
      <c r="P740" s="20">
        <f t="shared" si="112"/>
        <v>0</v>
      </c>
      <c r="Q740" s="20">
        <f t="shared" si="113"/>
        <v>33</v>
      </c>
      <c r="R740" s="21">
        <f t="shared" si="114"/>
        <v>57.45</v>
      </c>
      <c r="S740" s="21">
        <f t="shared" si="115"/>
        <v>38.25</v>
      </c>
      <c r="T740" s="21">
        <f t="shared" si="116"/>
        <v>37.35</v>
      </c>
      <c r="U740" s="21">
        <f t="shared" si="117"/>
        <v>45.75</v>
      </c>
      <c r="V740" s="20">
        <f t="shared" si="118"/>
        <v>44.35</v>
      </c>
      <c r="W740" s="20">
        <f t="shared" si="119"/>
        <v>44.7</v>
      </c>
    </row>
    <row r="741" spans="1:23" ht="13.5" x14ac:dyDescent="0.25">
      <c r="A741" s="3">
        <v>43082</v>
      </c>
      <c r="B741" s="2">
        <v>3.8559000000000001</v>
      </c>
      <c r="C741" s="2">
        <v>13.045684625714244</v>
      </c>
      <c r="D741" s="2">
        <v>0.10525093239640793</v>
      </c>
      <c r="E741" s="2">
        <v>-1.3222932018443555E-2</v>
      </c>
      <c r="F741" s="2">
        <v>4.0885999999999996</v>
      </c>
      <c r="G741" s="2">
        <v>4.1750299999999996</v>
      </c>
      <c r="H741" s="2">
        <v>4.285285</v>
      </c>
      <c r="I741" s="2">
        <v>4.4692539999999985</v>
      </c>
      <c r="J741" s="2">
        <v>4.8389129999999954</v>
      </c>
      <c r="K741" s="17" t="s">
        <v>48</v>
      </c>
      <c r="L741" s="17" t="s">
        <v>50</v>
      </c>
      <c r="M741" s="17" t="s">
        <v>47</v>
      </c>
      <c r="N741" s="20">
        <f t="shared" si="110"/>
        <v>50</v>
      </c>
      <c r="O741" s="20">
        <f t="shared" si="111"/>
        <v>100</v>
      </c>
      <c r="P741" s="20">
        <f t="shared" si="112"/>
        <v>0</v>
      </c>
      <c r="Q741" s="20">
        <f t="shared" si="113"/>
        <v>33</v>
      </c>
      <c r="R741" s="21">
        <f t="shared" si="114"/>
        <v>57.45</v>
      </c>
      <c r="S741" s="21">
        <f t="shared" si="115"/>
        <v>38.25</v>
      </c>
      <c r="T741" s="21">
        <f t="shared" si="116"/>
        <v>37.35</v>
      </c>
      <c r="U741" s="21">
        <f t="shared" si="117"/>
        <v>45.75</v>
      </c>
      <c r="V741" s="20">
        <f t="shared" si="118"/>
        <v>44.35</v>
      </c>
      <c r="W741" s="20">
        <f t="shared" si="119"/>
        <v>44.7</v>
      </c>
    </row>
    <row r="742" spans="1:23" ht="13.5" x14ac:dyDescent="0.25">
      <c r="A742" s="3">
        <v>43083</v>
      </c>
      <c r="B742" s="2">
        <v>3.7673000000000001</v>
      </c>
      <c r="C742" s="2">
        <v>11.38893572704275</v>
      </c>
      <c r="D742" s="2">
        <v>0.12336161180926641</v>
      </c>
      <c r="E742" s="2">
        <v>-1.1869030768780818E-2</v>
      </c>
      <c r="F742" s="2">
        <v>3.9873999999999996</v>
      </c>
      <c r="G742" s="2">
        <v>4.1251699999999989</v>
      </c>
      <c r="H742" s="2">
        <v>4.2520450000000007</v>
      </c>
      <c r="I742" s="2">
        <v>4.448719999999998</v>
      </c>
      <c r="J742" s="2">
        <v>4.8301289999999959</v>
      </c>
      <c r="K742" s="17" t="s">
        <v>48</v>
      </c>
      <c r="L742" s="17" t="s">
        <v>50</v>
      </c>
      <c r="M742" s="17" t="s">
        <v>47</v>
      </c>
      <c r="N742" s="20">
        <f t="shared" si="110"/>
        <v>50</v>
      </c>
      <c r="O742" s="20">
        <f t="shared" si="111"/>
        <v>100</v>
      </c>
      <c r="P742" s="20">
        <f t="shared" si="112"/>
        <v>0</v>
      </c>
      <c r="Q742" s="20">
        <f t="shared" si="113"/>
        <v>33</v>
      </c>
      <c r="R742" s="21">
        <f t="shared" si="114"/>
        <v>57.45</v>
      </c>
      <c r="S742" s="21">
        <f t="shared" si="115"/>
        <v>38.25</v>
      </c>
      <c r="T742" s="21">
        <f t="shared" si="116"/>
        <v>37.35</v>
      </c>
      <c r="U742" s="21">
        <f t="shared" si="117"/>
        <v>45.75</v>
      </c>
      <c r="V742" s="20">
        <f t="shared" si="118"/>
        <v>44.35</v>
      </c>
      <c r="W742" s="20">
        <f t="shared" si="119"/>
        <v>44.7</v>
      </c>
    </row>
    <row r="743" spans="1:23" ht="13.5" x14ac:dyDescent="0.25">
      <c r="A743" s="3">
        <v>43084</v>
      </c>
      <c r="B743" s="2">
        <v>3.8559000000000001</v>
      </c>
      <c r="C743" s="2">
        <v>22.0497852748599</v>
      </c>
      <c r="D743" s="2">
        <v>0.12957184084430651</v>
      </c>
      <c r="E743" s="2">
        <v>-1.0614606235188838E-2</v>
      </c>
      <c r="F743" s="2">
        <v>3.9127999999999998</v>
      </c>
      <c r="G743" s="2">
        <v>4.0878699999999997</v>
      </c>
      <c r="H743" s="2">
        <v>4.2230500000000006</v>
      </c>
      <c r="I743" s="2">
        <v>4.4301039999999983</v>
      </c>
      <c r="J743" s="2">
        <v>4.8218054999999955</v>
      </c>
      <c r="K743" s="17" t="s">
        <v>48</v>
      </c>
      <c r="L743" s="17" t="s">
        <v>50</v>
      </c>
      <c r="M743" s="17" t="s">
        <v>47</v>
      </c>
      <c r="N743" s="20">
        <f t="shared" si="110"/>
        <v>50</v>
      </c>
      <c r="O743" s="20">
        <f t="shared" si="111"/>
        <v>100</v>
      </c>
      <c r="P743" s="20">
        <f t="shared" si="112"/>
        <v>0</v>
      </c>
      <c r="Q743" s="20">
        <f t="shared" si="113"/>
        <v>33</v>
      </c>
      <c r="R743" s="21">
        <f t="shared" si="114"/>
        <v>57.45</v>
      </c>
      <c r="S743" s="21">
        <f t="shared" si="115"/>
        <v>38.25</v>
      </c>
      <c r="T743" s="21">
        <f t="shared" si="116"/>
        <v>37.35</v>
      </c>
      <c r="U743" s="21">
        <f t="shared" si="117"/>
        <v>45.75</v>
      </c>
      <c r="V743" s="20">
        <f t="shared" si="118"/>
        <v>44.35</v>
      </c>
      <c r="W743" s="20">
        <f t="shared" si="119"/>
        <v>44.7</v>
      </c>
    </row>
    <row r="744" spans="1:23" ht="13.5" x14ac:dyDescent="0.25">
      <c r="A744" s="3">
        <v>43087</v>
      </c>
      <c r="B744" s="2">
        <v>3.7450999999999999</v>
      </c>
      <c r="C744" s="2">
        <v>18.975234100330837</v>
      </c>
      <c r="D744" s="2">
        <v>0.15111123007866212</v>
      </c>
      <c r="E744" s="2">
        <v>-9.4640979522107923E-3</v>
      </c>
      <c r="F744" s="2">
        <v>3.8411400000000002</v>
      </c>
      <c r="G744" s="2">
        <v>4.0357900000000004</v>
      </c>
      <c r="H744" s="2">
        <v>4.1905450000000002</v>
      </c>
      <c r="I744" s="2">
        <v>4.4092719999999987</v>
      </c>
      <c r="J744" s="2">
        <v>4.812927999999995</v>
      </c>
      <c r="K744" s="17" t="s">
        <v>48</v>
      </c>
      <c r="L744" s="17" t="s">
        <v>50</v>
      </c>
      <c r="M744" s="17" t="s">
        <v>47</v>
      </c>
      <c r="N744" s="20">
        <f t="shared" si="110"/>
        <v>50</v>
      </c>
      <c r="O744" s="20">
        <f t="shared" si="111"/>
        <v>100</v>
      </c>
      <c r="P744" s="20">
        <f t="shared" si="112"/>
        <v>0</v>
      </c>
      <c r="Q744" s="20">
        <f t="shared" si="113"/>
        <v>33</v>
      </c>
      <c r="R744" s="21">
        <f t="shared" si="114"/>
        <v>57.45</v>
      </c>
      <c r="S744" s="21">
        <f t="shared" si="115"/>
        <v>38.25</v>
      </c>
      <c r="T744" s="21">
        <f t="shared" si="116"/>
        <v>37.35</v>
      </c>
      <c r="U744" s="21">
        <f t="shared" si="117"/>
        <v>45.75</v>
      </c>
      <c r="V744" s="20">
        <f t="shared" si="118"/>
        <v>44.35</v>
      </c>
      <c r="W744" s="20">
        <f t="shared" si="119"/>
        <v>44.7</v>
      </c>
    </row>
    <row r="745" spans="1:23" ht="13.5" x14ac:dyDescent="0.25">
      <c r="A745" s="3">
        <v>43088</v>
      </c>
      <c r="B745" s="2">
        <v>3.7673000000000001</v>
      </c>
      <c r="C745" s="2">
        <v>21.341803493623729</v>
      </c>
      <c r="D745" s="2">
        <v>0.17169381446365684</v>
      </c>
      <c r="E745" s="2">
        <v>-8.4174633136206364E-3</v>
      </c>
      <c r="F745" s="2">
        <v>3.7982999999999998</v>
      </c>
      <c r="G745" s="2">
        <v>3.9851900000000002</v>
      </c>
      <c r="H745" s="2">
        <v>4.1591500000000012</v>
      </c>
      <c r="I745" s="2">
        <v>4.3888839999999991</v>
      </c>
      <c r="J745" s="2">
        <v>4.8043684999999945</v>
      </c>
      <c r="K745" s="17" t="s">
        <v>52</v>
      </c>
      <c r="L745" s="17" t="s">
        <v>49</v>
      </c>
      <c r="M745" s="17" t="s">
        <v>54</v>
      </c>
      <c r="N745" s="20">
        <f t="shared" si="110"/>
        <v>50</v>
      </c>
      <c r="O745" s="20">
        <f t="shared" si="111"/>
        <v>100</v>
      </c>
      <c r="P745" s="20">
        <f t="shared" si="112"/>
        <v>0</v>
      </c>
      <c r="Q745" s="20">
        <f t="shared" si="113"/>
        <v>50</v>
      </c>
      <c r="R745" s="21">
        <f t="shared" si="114"/>
        <v>60</v>
      </c>
      <c r="S745" s="21">
        <f t="shared" si="115"/>
        <v>42.5</v>
      </c>
      <c r="T745" s="21">
        <f t="shared" si="116"/>
        <v>45</v>
      </c>
      <c r="U745" s="21">
        <f t="shared" si="117"/>
        <v>50</v>
      </c>
      <c r="V745" s="20">
        <f t="shared" si="118"/>
        <v>49.166666666666664</v>
      </c>
      <c r="W745" s="20">
        <f t="shared" si="119"/>
        <v>49.375</v>
      </c>
    </row>
    <row r="746" spans="1:23" ht="13.5" x14ac:dyDescent="0.25">
      <c r="A746" s="3">
        <v>43089</v>
      </c>
      <c r="B746" s="2">
        <v>3.7673000000000001</v>
      </c>
      <c r="C746" s="2">
        <v>21.341803493623743</v>
      </c>
      <c r="D746" s="2">
        <v>0.19162952799077626</v>
      </c>
      <c r="E746" s="2">
        <v>-7.4716158786329815E-3</v>
      </c>
      <c r="F746" s="2">
        <v>3.7805800000000005</v>
      </c>
      <c r="G746" s="2">
        <v>3.9345899999999991</v>
      </c>
      <c r="H746" s="2">
        <v>4.1268350000000007</v>
      </c>
      <c r="I746" s="2">
        <v>4.3687179999999994</v>
      </c>
      <c r="J746" s="2">
        <v>4.7958089999999949</v>
      </c>
      <c r="K746" s="17" t="s">
        <v>52</v>
      </c>
      <c r="L746" s="17" t="s">
        <v>49</v>
      </c>
      <c r="M746" s="17" t="s">
        <v>54</v>
      </c>
      <c r="N746" s="20">
        <f t="shared" si="110"/>
        <v>50</v>
      </c>
      <c r="O746" s="20">
        <f t="shared" si="111"/>
        <v>100</v>
      </c>
      <c r="P746" s="20">
        <f t="shared" si="112"/>
        <v>0</v>
      </c>
      <c r="Q746" s="20">
        <f t="shared" si="113"/>
        <v>50</v>
      </c>
      <c r="R746" s="21">
        <f t="shared" si="114"/>
        <v>60</v>
      </c>
      <c r="S746" s="21">
        <f t="shared" si="115"/>
        <v>42.5</v>
      </c>
      <c r="T746" s="21">
        <f t="shared" si="116"/>
        <v>45</v>
      </c>
      <c r="U746" s="21">
        <f t="shared" si="117"/>
        <v>50</v>
      </c>
      <c r="V746" s="20">
        <f t="shared" si="118"/>
        <v>49.166666666666664</v>
      </c>
      <c r="W746" s="20">
        <f t="shared" si="119"/>
        <v>49.375</v>
      </c>
    </row>
    <row r="747" spans="1:23" ht="13.5" x14ac:dyDescent="0.25">
      <c r="A747" s="3">
        <v>43090</v>
      </c>
      <c r="B747" s="2">
        <v>3.7673000000000001</v>
      </c>
      <c r="C747" s="2">
        <v>21.341803493623743</v>
      </c>
      <c r="D747" s="2">
        <v>0.21083124624717087</v>
      </c>
      <c r="E747" s="2">
        <v>-8.3311231014611981E-3</v>
      </c>
      <c r="F747" s="2">
        <v>3.7805799999999996</v>
      </c>
      <c r="G747" s="2">
        <v>3.8839899999999994</v>
      </c>
      <c r="H747" s="2">
        <v>4.094520000000001</v>
      </c>
      <c r="I747" s="2">
        <v>4.3486259999999994</v>
      </c>
      <c r="J747" s="2">
        <v>4.7872494999999944</v>
      </c>
      <c r="K747" s="17" t="s">
        <v>52</v>
      </c>
      <c r="L747" s="17" t="s">
        <v>49</v>
      </c>
      <c r="M747" s="17" t="s">
        <v>55</v>
      </c>
      <c r="N747" s="20">
        <f t="shared" si="110"/>
        <v>50</v>
      </c>
      <c r="O747" s="20">
        <f t="shared" si="111"/>
        <v>100</v>
      </c>
      <c r="P747" s="20">
        <f t="shared" si="112"/>
        <v>0</v>
      </c>
      <c r="Q747" s="20">
        <f t="shared" si="113"/>
        <v>33</v>
      </c>
      <c r="R747" s="21">
        <f t="shared" si="114"/>
        <v>57.45</v>
      </c>
      <c r="S747" s="21">
        <f t="shared" si="115"/>
        <v>38.25</v>
      </c>
      <c r="T747" s="21">
        <f t="shared" si="116"/>
        <v>37.35</v>
      </c>
      <c r="U747" s="21">
        <f t="shared" si="117"/>
        <v>45.75</v>
      </c>
      <c r="V747" s="20">
        <f t="shared" si="118"/>
        <v>44.35</v>
      </c>
      <c r="W747" s="20">
        <f t="shared" si="119"/>
        <v>44.7</v>
      </c>
    </row>
    <row r="748" spans="1:23" ht="13.5" x14ac:dyDescent="0.25">
      <c r="A748" s="3">
        <v>43091</v>
      </c>
      <c r="B748" s="2">
        <v>3.8559000000000001</v>
      </c>
      <c r="C748" s="2">
        <v>31.338360067573959</v>
      </c>
      <c r="D748" s="2">
        <v>0.21584534178996329</v>
      </c>
      <c r="E748" s="2">
        <v>-8.8115368580168121E-3</v>
      </c>
      <c r="F748" s="2">
        <v>3.7805800000000005</v>
      </c>
      <c r="G748" s="2">
        <v>3.8466899999999997</v>
      </c>
      <c r="H748" s="2">
        <v>4.0666350000000007</v>
      </c>
      <c r="I748" s="2">
        <v>4.3308979999999995</v>
      </c>
      <c r="J748" s="2">
        <v>4.7796159999999945</v>
      </c>
      <c r="K748" s="17" t="s">
        <v>52</v>
      </c>
      <c r="L748" s="17" t="s">
        <v>49</v>
      </c>
      <c r="M748" s="17" t="s">
        <v>55</v>
      </c>
      <c r="N748" s="20">
        <f t="shared" si="110"/>
        <v>50</v>
      </c>
      <c r="O748" s="20">
        <f t="shared" si="111"/>
        <v>100</v>
      </c>
      <c r="P748" s="20">
        <f t="shared" si="112"/>
        <v>0</v>
      </c>
      <c r="Q748" s="20">
        <f t="shared" si="113"/>
        <v>33</v>
      </c>
      <c r="R748" s="21">
        <f t="shared" si="114"/>
        <v>57.45</v>
      </c>
      <c r="S748" s="21">
        <f t="shared" si="115"/>
        <v>38.25</v>
      </c>
      <c r="T748" s="21">
        <f t="shared" si="116"/>
        <v>37.35</v>
      </c>
      <c r="U748" s="21">
        <f t="shared" si="117"/>
        <v>45.75</v>
      </c>
      <c r="V748" s="20">
        <f t="shared" si="118"/>
        <v>44.35</v>
      </c>
      <c r="W748" s="20">
        <f t="shared" si="119"/>
        <v>44.7</v>
      </c>
    </row>
    <row r="749" spans="1:23" ht="13.5" x14ac:dyDescent="0.25">
      <c r="A749" s="3">
        <v>43094</v>
      </c>
      <c r="B749" s="2">
        <v>3.8227000000000002</v>
      </c>
      <c r="C749" s="2">
        <v>29.809558790362018</v>
      </c>
      <c r="D749" s="2">
        <v>0.20471626745123928</v>
      </c>
      <c r="E749" s="2">
        <v>-9.0090748163188135E-3</v>
      </c>
      <c r="F749" s="2">
        <v>3.7961</v>
      </c>
      <c r="G749" s="2">
        <v>3.8186199999999992</v>
      </c>
      <c r="H749" s="2">
        <v>4.0380100000000008</v>
      </c>
      <c r="I749" s="2">
        <v>4.312873999999999</v>
      </c>
      <c r="J749" s="2">
        <v>4.7718164999999946</v>
      </c>
      <c r="K749" s="17" t="s">
        <v>52</v>
      </c>
      <c r="L749" s="17" t="s">
        <v>49</v>
      </c>
      <c r="M749" s="17" t="s">
        <v>53</v>
      </c>
      <c r="N749" s="20">
        <f t="shared" si="110"/>
        <v>50</v>
      </c>
      <c r="O749" s="20">
        <f t="shared" si="111"/>
        <v>100</v>
      </c>
      <c r="P749" s="20">
        <f t="shared" si="112"/>
        <v>0</v>
      </c>
      <c r="Q749" s="20">
        <f t="shared" si="113"/>
        <v>67</v>
      </c>
      <c r="R749" s="21">
        <f t="shared" si="114"/>
        <v>62.55</v>
      </c>
      <c r="S749" s="21">
        <f t="shared" si="115"/>
        <v>46.75</v>
      </c>
      <c r="T749" s="21">
        <f t="shared" si="116"/>
        <v>52.650000000000006</v>
      </c>
      <c r="U749" s="21">
        <f t="shared" si="117"/>
        <v>54.25</v>
      </c>
      <c r="V749" s="20">
        <f t="shared" si="118"/>
        <v>53.983333333333327</v>
      </c>
      <c r="W749" s="20">
        <f t="shared" si="119"/>
        <v>54.05</v>
      </c>
    </row>
    <row r="750" spans="1:23" ht="13.5" x14ac:dyDescent="0.25">
      <c r="A750" s="3">
        <v>43095</v>
      </c>
      <c r="B750" s="2">
        <v>3.7376999999999998</v>
      </c>
      <c r="C750" s="2">
        <v>26.275374365793098</v>
      </c>
      <c r="D750" s="2">
        <v>0.18440526883883468</v>
      </c>
      <c r="E750" s="2">
        <v>-8.9984229344452736E-3</v>
      </c>
      <c r="F750" s="2">
        <v>3.7901800000000003</v>
      </c>
      <c r="G750" s="2">
        <v>3.7942399999999994</v>
      </c>
      <c r="H750" s="2">
        <v>4.005135000000001</v>
      </c>
      <c r="I750" s="2">
        <v>4.2931499999999998</v>
      </c>
      <c r="J750" s="2">
        <v>4.7637644999999953</v>
      </c>
      <c r="K750" s="17" t="s">
        <v>48</v>
      </c>
      <c r="L750" s="17" t="s">
        <v>55</v>
      </c>
      <c r="M750" s="17" t="s">
        <v>47</v>
      </c>
      <c r="N750" s="20">
        <f t="shared" si="110"/>
        <v>50</v>
      </c>
      <c r="O750" s="20">
        <f t="shared" si="111"/>
        <v>100</v>
      </c>
      <c r="P750" s="20">
        <f t="shared" si="112"/>
        <v>0</v>
      </c>
      <c r="Q750" s="20">
        <f t="shared" si="113"/>
        <v>16.5</v>
      </c>
      <c r="R750" s="21">
        <f t="shared" si="114"/>
        <v>54.975000000000001</v>
      </c>
      <c r="S750" s="21">
        <f t="shared" si="115"/>
        <v>34.125</v>
      </c>
      <c r="T750" s="21">
        <f t="shared" si="116"/>
        <v>29.925000000000001</v>
      </c>
      <c r="U750" s="21">
        <f t="shared" si="117"/>
        <v>41.625</v>
      </c>
      <c r="V750" s="20">
        <f t="shared" si="118"/>
        <v>39.674999999999997</v>
      </c>
      <c r="W750" s="20">
        <f t="shared" si="119"/>
        <v>40.162499999999994</v>
      </c>
    </row>
    <row r="751" spans="1:23" ht="13.5" x14ac:dyDescent="0.25">
      <c r="A751" s="3">
        <v>43096</v>
      </c>
      <c r="B751" s="2">
        <v>3.8227000000000002</v>
      </c>
      <c r="C751" s="2">
        <v>34.622665378412577</v>
      </c>
      <c r="D751" s="2">
        <v>0.14354958310160804</v>
      </c>
      <c r="E751" s="2">
        <v>-8.8373308572448055E-3</v>
      </c>
      <c r="F751" s="2">
        <v>3.8012600000000005</v>
      </c>
      <c r="G751" s="2">
        <v>3.7909199999999998</v>
      </c>
      <c r="H751" s="2">
        <v>3.9829749999999997</v>
      </c>
      <c r="I751" s="2">
        <v>4.2768259999999998</v>
      </c>
      <c r="J751" s="2">
        <v>4.7566549999999959</v>
      </c>
      <c r="K751" s="17" t="s">
        <v>52</v>
      </c>
      <c r="L751" s="17" t="s">
        <v>55</v>
      </c>
      <c r="M751" s="17" t="s">
        <v>53</v>
      </c>
      <c r="N751" s="20">
        <f t="shared" si="110"/>
        <v>50</v>
      </c>
      <c r="O751" s="20">
        <f t="shared" si="111"/>
        <v>100</v>
      </c>
      <c r="P751" s="20">
        <f t="shared" si="112"/>
        <v>0</v>
      </c>
      <c r="Q751" s="20">
        <f t="shared" si="113"/>
        <v>83.5</v>
      </c>
      <c r="R751" s="21">
        <f t="shared" si="114"/>
        <v>65.025000000000006</v>
      </c>
      <c r="S751" s="21">
        <f t="shared" si="115"/>
        <v>50.875</v>
      </c>
      <c r="T751" s="21">
        <f t="shared" si="116"/>
        <v>60.075000000000003</v>
      </c>
      <c r="U751" s="21">
        <f t="shared" si="117"/>
        <v>58.375</v>
      </c>
      <c r="V751" s="20">
        <f t="shared" si="118"/>
        <v>58.658333333333339</v>
      </c>
      <c r="W751" s="20">
        <f t="shared" si="119"/>
        <v>58.587500000000006</v>
      </c>
    </row>
    <row r="752" spans="1:23" ht="13.5" x14ac:dyDescent="0.25">
      <c r="A752" s="3">
        <v>43097</v>
      </c>
      <c r="B752" s="2">
        <v>3.7673000000000001</v>
      </c>
      <c r="C752" s="2">
        <v>32.073734649643882</v>
      </c>
      <c r="D752" s="2">
        <v>0.10075553207555732</v>
      </c>
      <c r="E752" s="2">
        <v>-8.5702484283713964E-3</v>
      </c>
      <c r="F752" s="2">
        <v>3.8012600000000001</v>
      </c>
      <c r="G752" s="2">
        <v>3.7909199999999998</v>
      </c>
      <c r="H752" s="2">
        <v>3.9580449999999998</v>
      </c>
      <c r="I752" s="2">
        <v>4.2583600000000006</v>
      </c>
      <c r="J752" s="2">
        <v>4.7492684999999959</v>
      </c>
      <c r="K752" s="17" t="s">
        <v>48</v>
      </c>
      <c r="L752" s="17" t="s">
        <v>50</v>
      </c>
      <c r="M752" s="17" t="s">
        <v>55</v>
      </c>
      <c r="N752" s="20">
        <f t="shared" si="110"/>
        <v>50</v>
      </c>
      <c r="O752" s="20">
        <f t="shared" si="111"/>
        <v>100</v>
      </c>
      <c r="P752" s="20">
        <f t="shared" si="112"/>
        <v>0</v>
      </c>
      <c r="Q752" s="20">
        <f t="shared" si="113"/>
        <v>33</v>
      </c>
      <c r="R752" s="21">
        <f t="shared" si="114"/>
        <v>57.45</v>
      </c>
      <c r="S752" s="21">
        <f t="shared" si="115"/>
        <v>38.25</v>
      </c>
      <c r="T752" s="21">
        <f t="shared" si="116"/>
        <v>37.35</v>
      </c>
      <c r="U752" s="21">
        <f t="shared" si="117"/>
        <v>45.75</v>
      </c>
      <c r="V752" s="20">
        <f t="shared" si="118"/>
        <v>44.35</v>
      </c>
      <c r="W752" s="20">
        <f t="shared" si="119"/>
        <v>44.7</v>
      </c>
    </row>
    <row r="753" spans="1:23" ht="13.5" x14ac:dyDescent="0.25">
      <c r="A753" s="3">
        <v>43098</v>
      </c>
      <c r="B753" s="2">
        <v>3.915</v>
      </c>
      <c r="C753" s="2">
        <v>43.926295580034896</v>
      </c>
      <c r="D753" s="2">
        <v>6.8769246718104249E-2</v>
      </c>
      <c r="E753" s="2">
        <v>-8.2312008729466864E-3</v>
      </c>
      <c r="F753" s="2">
        <v>3.8130800000000002</v>
      </c>
      <c r="G753" s="2">
        <v>3.7968300000000008</v>
      </c>
      <c r="H753" s="2">
        <v>3.9423499999999998</v>
      </c>
      <c r="I753" s="2">
        <v>4.2424780000000011</v>
      </c>
      <c r="J753" s="2">
        <v>4.7426204999999957</v>
      </c>
      <c r="K753" s="17" t="s">
        <v>52</v>
      </c>
      <c r="L753" s="17" t="s">
        <v>55</v>
      </c>
      <c r="M753" s="17" t="s">
        <v>53</v>
      </c>
      <c r="N753" s="20">
        <f t="shared" si="110"/>
        <v>50</v>
      </c>
      <c r="O753" s="20">
        <f t="shared" si="111"/>
        <v>100</v>
      </c>
      <c r="P753" s="20">
        <f t="shared" si="112"/>
        <v>0</v>
      </c>
      <c r="Q753" s="20">
        <f t="shared" si="113"/>
        <v>83.5</v>
      </c>
      <c r="R753" s="21">
        <f t="shared" si="114"/>
        <v>65.025000000000006</v>
      </c>
      <c r="S753" s="21">
        <f t="shared" si="115"/>
        <v>50.875</v>
      </c>
      <c r="T753" s="21">
        <f t="shared" si="116"/>
        <v>60.075000000000003</v>
      </c>
      <c r="U753" s="21">
        <f t="shared" si="117"/>
        <v>58.375</v>
      </c>
      <c r="V753" s="20">
        <f t="shared" si="118"/>
        <v>58.658333333333339</v>
      </c>
      <c r="W753" s="20">
        <f t="shared" si="119"/>
        <v>58.587500000000006</v>
      </c>
    </row>
    <row r="754" spans="1:23" ht="13.5" x14ac:dyDescent="0.25">
      <c r="A754" s="3">
        <v>43102</v>
      </c>
      <c r="B754" s="2">
        <v>3.9704000000000002</v>
      </c>
      <c r="C754" s="2">
        <v>47.618345970748258</v>
      </c>
      <c r="D754" s="2">
        <v>2.1101709794537182E-2</v>
      </c>
      <c r="E754" s="2">
        <v>-7.8460598317104772E-3</v>
      </c>
      <c r="F754" s="2">
        <v>3.8426200000000001</v>
      </c>
      <c r="G754" s="2">
        <v>3.8193599999999996</v>
      </c>
      <c r="H754" s="2">
        <v>3.927575</v>
      </c>
      <c r="I754" s="2">
        <v>4.2305120000000009</v>
      </c>
      <c r="J754" s="2">
        <v>4.736766999999996</v>
      </c>
      <c r="K754" s="17" t="s">
        <v>52</v>
      </c>
      <c r="L754" s="17" t="s">
        <v>49</v>
      </c>
      <c r="M754" s="17" t="s">
        <v>53</v>
      </c>
      <c r="N754" s="20">
        <f t="shared" si="110"/>
        <v>50</v>
      </c>
      <c r="O754" s="20">
        <f t="shared" si="111"/>
        <v>100</v>
      </c>
      <c r="P754" s="20">
        <f t="shared" si="112"/>
        <v>0</v>
      </c>
      <c r="Q754" s="20">
        <f t="shared" si="113"/>
        <v>67</v>
      </c>
      <c r="R754" s="21">
        <f t="shared" si="114"/>
        <v>62.55</v>
      </c>
      <c r="S754" s="21">
        <f t="shared" si="115"/>
        <v>46.75</v>
      </c>
      <c r="T754" s="21">
        <f t="shared" si="116"/>
        <v>52.650000000000006</v>
      </c>
      <c r="U754" s="21">
        <f t="shared" si="117"/>
        <v>54.25</v>
      </c>
      <c r="V754" s="20">
        <f t="shared" si="118"/>
        <v>53.983333333333327</v>
      </c>
      <c r="W754" s="20">
        <f t="shared" si="119"/>
        <v>54.05</v>
      </c>
    </row>
    <row r="755" spans="1:23" ht="13.5" x14ac:dyDescent="0.25">
      <c r="A755" s="3">
        <v>43103</v>
      </c>
      <c r="B755" s="2">
        <v>4.0885999999999996</v>
      </c>
      <c r="C755" s="2">
        <v>54.50164259169491</v>
      </c>
      <c r="D755" s="2">
        <v>-2.4392818676002292E-2</v>
      </c>
      <c r="E755" s="2">
        <v>-7.434335258892753E-3</v>
      </c>
      <c r="F755" s="2">
        <v>3.9127999999999998</v>
      </c>
      <c r="G755" s="2">
        <v>3.8514899999999996</v>
      </c>
      <c r="H755" s="2">
        <v>3.9183399999999997</v>
      </c>
      <c r="I755" s="2">
        <v>4.2192100000000012</v>
      </c>
      <c r="J755" s="2">
        <v>4.7316769999999959</v>
      </c>
      <c r="K755" s="17" t="s">
        <v>52</v>
      </c>
      <c r="L755" s="17" t="s">
        <v>49</v>
      </c>
      <c r="M755" s="17" t="s">
        <v>53</v>
      </c>
      <c r="N755" s="20">
        <f t="shared" si="110"/>
        <v>50</v>
      </c>
      <c r="O755" s="20">
        <f t="shared" si="111"/>
        <v>100</v>
      </c>
      <c r="P755" s="20">
        <f t="shared" si="112"/>
        <v>0</v>
      </c>
      <c r="Q755" s="20">
        <f t="shared" si="113"/>
        <v>67</v>
      </c>
      <c r="R755" s="21">
        <f t="shared" si="114"/>
        <v>62.55</v>
      </c>
      <c r="S755" s="21">
        <f t="shared" si="115"/>
        <v>46.75</v>
      </c>
      <c r="T755" s="21">
        <f t="shared" si="116"/>
        <v>52.650000000000006</v>
      </c>
      <c r="U755" s="21">
        <f t="shared" si="117"/>
        <v>54.25</v>
      </c>
      <c r="V755" s="20">
        <f t="shared" si="118"/>
        <v>53.983333333333327</v>
      </c>
      <c r="W755" s="20">
        <f t="shared" si="119"/>
        <v>54.05</v>
      </c>
    </row>
    <row r="756" spans="1:23" ht="13.5" x14ac:dyDescent="0.25">
      <c r="A756" s="3">
        <v>43104</v>
      </c>
      <c r="B756" s="2">
        <v>4.0627000000000004</v>
      </c>
      <c r="C756" s="2">
        <v>52.862444315337903</v>
      </c>
      <c r="D756" s="2">
        <v>-6.1501719116725972E-2</v>
      </c>
      <c r="E756" s="2">
        <v>-6.1261431276271134E-3</v>
      </c>
      <c r="F756" s="2">
        <v>3.9607999999999999</v>
      </c>
      <c r="G756" s="2">
        <v>3.8810300000000004</v>
      </c>
      <c r="H756" s="2">
        <v>3.9078099999999991</v>
      </c>
      <c r="I756" s="2">
        <v>4.2088680000000007</v>
      </c>
      <c r="J756" s="2">
        <v>4.7268024999999962</v>
      </c>
      <c r="K756" s="17" t="s">
        <v>52</v>
      </c>
      <c r="L756" s="17" t="s">
        <v>49</v>
      </c>
      <c r="M756" s="17" t="s">
        <v>53</v>
      </c>
      <c r="N756" s="20">
        <f t="shared" si="110"/>
        <v>50</v>
      </c>
      <c r="O756" s="20">
        <f t="shared" si="111"/>
        <v>100</v>
      </c>
      <c r="P756" s="20">
        <f t="shared" si="112"/>
        <v>0</v>
      </c>
      <c r="Q756" s="20">
        <f t="shared" si="113"/>
        <v>67</v>
      </c>
      <c r="R756" s="21">
        <f t="shared" si="114"/>
        <v>62.55</v>
      </c>
      <c r="S756" s="21">
        <f t="shared" si="115"/>
        <v>46.75</v>
      </c>
      <c r="T756" s="21">
        <f t="shared" si="116"/>
        <v>52.650000000000006</v>
      </c>
      <c r="U756" s="21">
        <f t="shared" si="117"/>
        <v>54.25</v>
      </c>
      <c r="V756" s="20">
        <f t="shared" si="118"/>
        <v>53.983333333333327</v>
      </c>
      <c r="W756" s="20">
        <f t="shared" si="119"/>
        <v>54.05</v>
      </c>
    </row>
    <row r="757" spans="1:23" ht="13.5" x14ac:dyDescent="0.25">
      <c r="A757" s="3">
        <v>43105</v>
      </c>
      <c r="B757" s="2">
        <v>4.2436999999999996</v>
      </c>
      <c r="C757" s="2">
        <v>61.562802079880399</v>
      </c>
      <c r="D757" s="2">
        <v>-0.10664855884530811</v>
      </c>
      <c r="E757" s="2">
        <v>-1.5082842096226646E-3</v>
      </c>
      <c r="F757" s="2">
        <v>4.0560799999999997</v>
      </c>
      <c r="G757" s="2">
        <v>3.9286699999999994</v>
      </c>
      <c r="H757" s="2">
        <v>3.9063299999999996</v>
      </c>
      <c r="I757" s="2">
        <v>4.2048780000000008</v>
      </c>
      <c r="J757" s="2">
        <v>4.7230054999999966</v>
      </c>
      <c r="K757" s="17" t="s">
        <v>52</v>
      </c>
      <c r="L757" s="17" t="s">
        <v>49</v>
      </c>
      <c r="M757" s="17" t="s">
        <v>53</v>
      </c>
      <c r="N757" s="20">
        <f t="shared" si="110"/>
        <v>50</v>
      </c>
      <c r="O757" s="20">
        <f t="shared" si="111"/>
        <v>100</v>
      </c>
      <c r="P757" s="20">
        <f t="shared" si="112"/>
        <v>0</v>
      </c>
      <c r="Q757" s="20">
        <f t="shared" si="113"/>
        <v>67</v>
      </c>
      <c r="R757" s="21">
        <f t="shared" si="114"/>
        <v>62.55</v>
      </c>
      <c r="S757" s="21">
        <f t="shared" si="115"/>
        <v>46.75</v>
      </c>
      <c r="T757" s="21">
        <f t="shared" si="116"/>
        <v>52.650000000000006</v>
      </c>
      <c r="U757" s="21">
        <f t="shared" si="117"/>
        <v>54.25</v>
      </c>
      <c r="V757" s="20">
        <f t="shared" si="118"/>
        <v>53.983333333333327</v>
      </c>
      <c r="W757" s="20">
        <f t="shared" si="119"/>
        <v>54.05</v>
      </c>
    </row>
    <row r="758" spans="1:23" ht="13.5" x14ac:dyDescent="0.25">
      <c r="A758" s="3">
        <v>43108</v>
      </c>
      <c r="B758" s="2">
        <v>4.1920000000000002</v>
      </c>
      <c r="C758" s="2">
        <v>58.255285429924534</v>
      </c>
      <c r="D758" s="2">
        <v>-0.12877330724980585</v>
      </c>
      <c r="E758" s="2">
        <v>1.7168815925953432E-3</v>
      </c>
      <c r="F758" s="2">
        <v>4.1114800000000002</v>
      </c>
      <c r="G758" s="2">
        <v>3.9622799999999998</v>
      </c>
      <c r="H758" s="2">
        <v>3.9044849999999998</v>
      </c>
      <c r="I758" s="2">
        <v>4.2008880000000008</v>
      </c>
      <c r="J758" s="2">
        <v>4.7189499999999969</v>
      </c>
      <c r="K758" s="17" t="s">
        <v>52</v>
      </c>
      <c r="L758" s="17" t="s">
        <v>49</v>
      </c>
      <c r="M758" s="17" t="s">
        <v>53</v>
      </c>
      <c r="N758" s="20">
        <f t="shared" si="110"/>
        <v>50</v>
      </c>
      <c r="O758" s="20">
        <f t="shared" si="111"/>
        <v>100</v>
      </c>
      <c r="P758" s="20">
        <f t="shared" si="112"/>
        <v>0</v>
      </c>
      <c r="Q758" s="20">
        <f t="shared" si="113"/>
        <v>67</v>
      </c>
      <c r="R758" s="21">
        <f t="shared" si="114"/>
        <v>62.55</v>
      </c>
      <c r="S758" s="21">
        <f t="shared" si="115"/>
        <v>46.75</v>
      </c>
      <c r="T758" s="21">
        <f t="shared" si="116"/>
        <v>52.650000000000006</v>
      </c>
      <c r="U758" s="21">
        <f t="shared" si="117"/>
        <v>54.25</v>
      </c>
      <c r="V758" s="20">
        <f t="shared" si="118"/>
        <v>53.983333333333327</v>
      </c>
      <c r="W758" s="20">
        <f t="shared" si="119"/>
        <v>54.05</v>
      </c>
    </row>
    <row r="759" spans="1:23" ht="13.5" x14ac:dyDescent="0.25">
      <c r="A759" s="3">
        <v>43109</v>
      </c>
      <c r="B759" s="2">
        <v>4.1957000000000004</v>
      </c>
      <c r="C759" s="2">
        <v>58.427427264229635</v>
      </c>
      <c r="D759" s="2">
        <v>-0.15385197557526986</v>
      </c>
      <c r="E759" s="2">
        <v>3.9052694987794564E-3</v>
      </c>
      <c r="F759" s="2">
        <v>4.1565399999999997</v>
      </c>
      <c r="G759" s="2">
        <v>3.9995800000000004</v>
      </c>
      <c r="H759" s="2">
        <v>3.9091</v>
      </c>
      <c r="I759" s="2">
        <v>4.1970460000000003</v>
      </c>
      <c r="J759" s="2">
        <v>4.7149304999999968</v>
      </c>
      <c r="K759" s="17" t="s">
        <v>52</v>
      </c>
      <c r="L759" s="17" t="s">
        <v>49</v>
      </c>
      <c r="M759" s="17" t="s">
        <v>53</v>
      </c>
      <c r="N759" s="20">
        <f t="shared" si="110"/>
        <v>50</v>
      </c>
      <c r="O759" s="20">
        <f t="shared" si="111"/>
        <v>100</v>
      </c>
      <c r="P759" s="20">
        <f t="shared" si="112"/>
        <v>0</v>
      </c>
      <c r="Q759" s="20">
        <f t="shared" si="113"/>
        <v>67</v>
      </c>
      <c r="R759" s="21">
        <f t="shared" si="114"/>
        <v>62.55</v>
      </c>
      <c r="S759" s="21">
        <f t="shared" si="115"/>
        <v>46.75</v>
      </c>
      <c r="T759" s="21">
        <f t="shared" si="116"/>
        <v>52.650000000000006</v>
      </c>
      <c r="U759" s="21">
        <f t="shared" si="117"/>
        <v>54.25</v>
      </c>
      <c r="V759" s="20">
        <f t="shared" si="118"/>
        <v>53.983333333333327</v>
      </c>
      <c r="W759" s="20">
        <f t="shared" si="119"/>
        <v>54.05</v>
      </c>
    </row>
    <row r="760" spans="1:23" ht="13.5" x14ac:dyDescent="0.25">
      <c r="A760" s="3">
        <v>43110</v>
      </c>
      <c r="B760" s="2">
        <v>4.2473999999999998</v>
      </c>
      <c r="C760" s="2">
        <v>60.856381872177302</v>
      </c>
      <c r="D760" s="2">
        <v>-0.1929044709804022</v>
      </c>
      <c r="E760" s="2">
        <v>6.3900628459884461E-3</v>
      </c>
      <c r="F760" s="2">
        <v>4.1882999999999999</v>
      </c>
      <c r="G760" s="2">
        <v>4.0505499999999994</v>
      </c>
      <c r="H760" s="2">
        <v>3.9223949999999994</v>
      </c>
      <c r="I760" s="2">
        <v>4.1942380000000012</v>
      </c>
      <c r="J760" s="2">
        <v>4.7111694999999969</v>
      </c>
      <c r="K760" s="17" t="s">
        <v>52</v>
      </c>
      <c r="L760" s="17" t="s">
        <v>49</v>
      </c>
      <c r="M760" s="17" t="s">
        <v>53</v>
      </c>
      <c r="N760" s="20">
        <f t="shared" si="110"/>
        <v>50</v>
      </c>
      <c r="O760" s="20">
        <f t="shared" si="111"/>
        <v>100</v>
      </c>
      <c r="P760" s="20">
        <f t="shared" si="112"/>
        <v>0</v>
      </c>
      <c r="Q760" s="20">
        <f t="shared" si="113"/>
        <v>67</v>
      </c>
      <c r="R760" s="21">
        <f t="shared" si="114"/>
        <v>62.55</v>
      </c>
      <c r="S760" s="21">
        <f t="shared" si="115"/>
        <v>46.75</v>
      </c>
      <c r="T760" s="21">
        <f t="shared" si="116"/>
        <v>52.650000000000006</v>
      </c>
      <c r="U760" s="21">
        <f t="shared" si="117"/>
        <v>54.25</v>
      </c>
      <c r="V760" s="20">
        <f t="shared" si="118"/>
        <v>53.983333333333327</v>
      </c>
      <c r="W760" s="20">
        <f t="shared" si="119"/>
        <v>54.05</v>
      </c>
    </row>
    <row r="761" spans="1:23" ht="13.5" x14ac:dyDescent="0.25">
      <c r="A761" s="3">
        <v>43111</v>
      </c>
      <c r="B761" s="2">
        <v>4.2473999999999998</v>
      </c>
      <c r="C761" s="2">
        <v>60.856381872177302</v>
      </c>
      <c r="D761" s="2">
        <v>-0.21403443779661258</v>
      </c>
      <c r="E761" s="2">
        <v>8.5577534842516938E-3</v>
      </c>
      <c r="F761" s="2">
        <v>4.2252400000000003</v>
      </c>
      <c r="G761" s="2">
        <v>4.0930200000000001</v>
      </c>
      <c r="H761" s="2">
        <v>3.94197</v>
      </c>
      <c r="I761" s="2">
        <v>4.1914300000000004</v>
      </c>
      <c r="J761" s="2">
        <v>4.7079089999999972</v>
      </c>
      <c r="K761" s="17" t="s">
        <v>52</v>
      </c>
      <c r="L761" s="17" t="s">
        <v>49</v>
      </c>
      <c r="M761" s="17" t="s">
        <v>53</v>
      </c>
      <c r="N761" s="20">
        <f t="shared" si="110"/>
        <v>50</v>
      </c>
      <c r="O761" s="20">
        <f t="shared" si="111"/>
        <v>100</v>
      </c>
      <c r="P761" s="20">
        <f t="shared" si="112"/>
        <v>0</v>
      </c>
      <c r="Q761" s="20">
        <f t="shared" si="113"/>
        <v>67</v>
      </c>
      <c r="R761" s="21">
        <f t="shared" si="114"/>
        <v>62.55</v>
      </c>
      <c r="S761" s="21">
        <f t="shared" si="115"/>
        <v>46.75</v>
      </c>
      <c r="T761" s="21">
        <f t="shared" si="116"/>
        <v>52.650000000000006</v>
      </c>
      <c r="U761" s="21">
        <f t="shared" si="117"/>
        <v>54.25</v>
      </c>
      <c r="V761" s="20">
        <f t="shared" si="118"/>
        <v>53.983333333333327</v>
      </c>
      <c r="W761" s="20">
        <f t="shared" si="119"/>
        <v>54.05</v>
      </c>
    </row>
    <row r="762" spans="1:23" ht="13.5" x14ac:dyDescent="0.25">
      <c r="A762" s="3">
        <v>43112</v>
      </c>
      <c r="B762" s="2">
        <v>4.3212999999999999</v>
      </c>
      <c r="C762" s="2">
        <v>64.31295934077805</v>
      </c>
      <c r="D762" s="2">
        <v>-0.2469871532475274</v>
      </c>
      <c r="E762" s="2">
        <v>1.0543523021376887E-2</v>
      </c>
      <c r="F762" s="2">
        <v>4.2407599999999999</v>
      </c>
      <c r="G762" s="2">
        <v>4.1484199999999998</v>
      </c>
      <c r="H762" s="2">
        <v>3.9696699999999994</v>
      </c>
      <c r="I762" s="2">
        <v>4.190100000000001</v>
      </c>
      <c r="J762" s="2">
        <v>4.7050179999999973</v>
      </c>
      <c r="K762" s="17" t="s">
        <v>52</v>
      </c>
      <c r="L762" s="17" t="s">
        <v>49</v>
      </c>
      <c r="M762" s="17" t="s">
        <v>53</v>
      </c>
      <c r="N762" s="20">
        <f t="shared" si="110"/>
        <v>50</v>
      </c>
      <c r="O762" s="20">
        <f t="shared" si="111"/>
        <v>100</v>
      </c>
      <c r="P762" s="20">
        <f t="shared" si="112"/>
        <v>0</v>
      </c>
      <c r="Q762" s="20">
        <f t="shared" si="113"/>
        <v>67</v>
      </c>
      <c r="R762" s="21">
        <f t="shared" si="114"/>
        <v>62.55</v>
      </c>
      <c r="S762" s="21">
        <f t="shared" si="115"/>
        <v>46.75</v>
      </c>
      <c r="T762" s="21">
        <f t="shared" si="116"/>
        <v>52.650000000000006</v>
      </c>
      <c r="U762" s="21">
        <f t="shared" si="117"/>
        <v>54.25</v>
      </c>
      <c r="V762" s="20">
        <f t="shared" si="118"/>
        <v>53.983333333333327</v>
      </c>
      <c r="W762" s="20">
        <f t="shared" si="119"/>
        <v>54.05</v>
      </c>
    </row>
    <row r="763" spans="1:23" ht="13.5" x14ac:dyDescent="0.25">
      <c r="A763" s="3">
        <v>43115</v>
      </c>
      <c r="B763" s="2">
        <v>4.4321000000000002</v>
      </c>
      <c r="C763" s="2">
        <v>68.766325585433876</v>
      </c>
      <c r="D763" s="2">
        <v>-0.26178786018773126</v>
      </c>
      <c r="E763" s="2">
        <v>1.232770959511015E-2</v>
      </c>
      <c r="F763" s="2">
        <v>4.28878</v>
      </c>
      <c r="G763" s="2">
        <v>4.2001299999999997</v>
      </c>
      <c r="H763" s="2">
        <v>3.9984799999999998</v>
      </c>
      <c r="I763" s="2">
        <v>4.1909860000000005</v>
      </c>
      <c r="J763" s="2">
        <v>4.702766999999997</v>
      </c>
      <c r="K763" s="17" t="s">
        <v>52</v>
      </c>
      <c r="L763" s="17" t="s">
        <v>49</v>
      </c>
      <c r="M763" s="17" t="s">
        <v>53</v>
      </c>
      <c r="N763" s="20">
        <f t="shared" si="110"/>
        <v>50</v>
      </c>
      <c r="O763" s="20">
        <f t="shared" si="111"/>
        <v>100</v>
      </c>
      <c r="P763" s="20">
        <f t="shared" si="112"/>
        <v>0</v>
      </c>
      <c r="Q763" s="20">
        <f t="shared" si="113"/>
        <v>67</v>
      </c>
      <c r="R763" s="21">
        <f t="shared" si="114"/>
        <v>62.55</v>
      </c>
      <c r="S763" s="21">
        <f t="shared" si="115"/>
        <v>46.75</v>
      </c>
      <c r="T763" s="21">
        <f t="shared" si="116"/>
        <v>52.650000000000006</v>
      </c>
      <c r="U763" s="21">
        <f t="shared" si="117"/>
        <v>54.25</v>
      </c>
      <c r="V763" s="20">
        <f t="shared" si="118"/>
        <v>53.983333333333327</v>
      </c>
      <c r="W763" s="20">
        <f t="shared" si="119"/>
        <v>54.05</v>
      </c>
    </row>
    <row r="764" spans="1:23" ht="13.5" x14ac:dyDescent="0.25">
      <c r="A764" s="3">
        <v>43116</v>
      </c>
      <c r="B764" s="2">
        <v>4.4321000000000002</v>
      </c>
      <c r="C764" s="2">
        <v>68.766325585433876</v>
      </c>
      <c r="D764" s="2">
        <v>-0.26777031878546653</v>
      </c>
      <c r="E764" s="2">
        <v>1.4073151289700683E-2</v>
      </c>
      <c r="F764" s="2">
        <v>4.3360599999999989</v>
      </c>
      <c r="G764" s="2">
        <v>4.2462999999999997</v>
      </c>
      <c r="H764" s="2">
        <v>4.0328299999999997</v>
      </c>
      <c r="I764" s="2">
        <v>4.1895080000000009</v>
      </c>
      <c r="J764" s="2">
        <v>4.7004299999999972</v>
      </c>
      <c r="K764" s="17" t="s">
        <v>52</v>
      </c>
      <c r="L764" s="17" t="s">
        <v>49</v>
      </c>
      <c r="M764" s="17" t="s">
        <v>53</v>
      </c>
      <c r="N764" s="20">
        <f t="shared" si="110"/>
        <v>50</v>
      </c>
      <c r="O764" s="20">
        <f t="shared" si="111"/>
        <v>100</v>
      </c>
      <c r="P764" s="20">
        <f t="shared" si="112"/>
        <v>0</v>
      </c>
      <c r="Q764" s="20">
        <f t="shared" si="113"/>
        <v>67</v>
      </c>
      <c r="R764" s="21">
        <f t="shared" si="114"/>
        <v>62.55</v>
      </c>
      <c r="S764" s="21">
        <f t="shared" si="115"/>
        <v>46.75</v>
      </c>
      <c r="T764" s="21">
        <f t="shared" si="116"/>
        <v>52.650000000000006</v>
      </c>
      <c r="U764" s="21">
        <f t="shared" si="117"/>
        <v>54.25</v>
      </c>
      <c r="V764" s="20">
        <f t="shared" si="118"/>
        <v>53.983333333333327</v>
      </c>
      <c r="W764" s="20">
        <f t="shared" si="119"/>
        <v>54.05</v>
      </c>
    </row>
    <row r="765" spans="1:23" ht="13.5" x14ac:dyDescent="0.25">
      <c r="A765" s="3">
        <v>43117</v>
      </c>
      <c r="B765" s="2">
        <v>4.6167999999999996</v>
      </c>
      <c r="C765" s="2">
        <v>74.836998372653781</v>
      </c>
      <c r="D765" s="2">
        <v>-0.27016432117645106</v>
      </c>
      <c r="E765" s="2">
        <v>1.5661161298754077E-2</v>
      </c>
      <c r="F765" s="2">
        <v>4.4099400000000006</v>
      </c>
      <c r="G765" s="2">
        <v>4.2991199999999994</v>
      </c>
      <c r="H765" s="2">
        <v>4.0753050000000002</v>
      </c>
      <c r="I765" s="2">
        <v>4.1891400000000001</v>
      </c>
      <c r="J765" s="2">
        <v>4.6990164999999973</v>
      </c>
      <c r="K765" s="17" t="s">
        <v>52</v>
      </c>
      <c r="L765" s="17" t="s">
        <v>49</v>
      </c>
      <c r="M765" s="17" t="s">
        <v>53</v>
      </c>
      <c r="N765" s="20">
        <f t="shared" si="110"/>
        <v>50</v>
      </c>
      <c r="O765" s="20">
        <f t="shared" si="111"/>
        <v>100</v>
      </c>
      <c r="P765" s="20">
        <f t="shared" si="112"/>
        <v>0</v>
      </c>
      <c r="Q765" s="20">
        <f t="shared" si="113"/>
        <v>67</v>
      </c>
      <c r="R765" s="21">
        <f t="shared" si="114"/>
        <v>62.55</v>
      </c>
      <c r="S765" s="21">
        <f t="shared" si="115"/>
        <v>46.75</v>
      </c>
      <c r="T765" s="21">
        <f t="shared" si="116"/>
        <v>52.650000000000006</v>
      </c>
      <c r="U765" s="21">
        <f t="shared" si="117"/>
        <v>54.25</v>
      </c>
      <c r="V765" s="20">
        <f t="shared" si="118"/>
        <v>53.983333333333327</v>
      </c>
      <c r="W765" s="20">
        <f t="shared" si="119"/>
        <v>54.05</v>
      </c>
    </row>
    <row r="766" spans="1:23" ht="13.5" x14ac:dyDescent="0.25">
      <c r="A766" s="3">
        <v>43118</v>
      </c>
      <c r="B766" s="2">
        <v>4.6167999999999996</v>
      </c>
      <c r="C766" s="2">
        <v>74.836998372653781</v>
      </c>
      <c r="D766" s="2">
        <v>-0.27896515699643665</v>
      </c>
      <c r="E766" s="2">
        <v>1.5344603547055885E-2</v>
      </c>
      <c r="F766" s="2">
        <v>4.4838199999999997</v>
      </c>
      <c r="G766" s="2">
        <v>4.3545299999999996</v>
      </c>
      <c r="H766" s="2">
        <v>4.1177800000000007</v>
      </c>
      <c r="I766" s="2">
        <v>4.1906920000000003</v>
      </c>
      <c r="J766" s="2">
        <v>4.6976029999999982</v>
      </c>
      <c r="K766" s="17" t="s">
        <v>52</v>
      </c>
      <c r="L766" s="17" t="s">
        <v>49</v>
      </c>
      <c r="M766" s="17" t="s">
        <v>53</v>
      </c>
      <c r="N766" s="20">
        <f t="shared" si="110"/>
        <v>50</v>
      </c>
      <c r="O766" s="20">
        <f t="shared" si="111"/>
        <v>100</v>
      </c>
      <c r="P766" s="20">
        <f t="shared" si="112"/>
        <v>0</v>
      </c>
      <c r="Q766" s="20">
        <f t="shared" si="113"/>
        <v>67</v>
      </c>
      <c r="R766" s="21">
        <f t="shared" si="114"/>
        <v>62.55</v>
      </c>
      <c r="S766" s="21">
        <f t="shared" si="115"/>
        <v>46.75</v>
      </c>
      <c r="T766" s="21">
        <f t="shared" si="116"/>
        <v>52.650000000000006</v>
      </c>
      <c r="U766" s="21">
        <f t="shared" si="117"/>
        <v>54.25</v>
      </c>
      <c r="V766" s="20">
        <f t="shared" si="118"/>
        <v>53.983333333333327</v>
      </c>
      <c r="W766" s="20">
        <f t="shared" si="119"/>
        <v>54.05</v>
      </c>
    </row>
    <row r="767" spans="1:23" ht="13.5" x14ac:dyDescent="0.25">
      <c r="A767" s="3">
        <v>43119</v>
      </c>
      <c r="B767" s="2">
        <v>4.5060000000000002</v>
      </c>
      <c r="C767" s="2">
        <v>65.922631332600844</v>
      </c>
      <c r="D767" s="2">
        <v>-0.25294227728848862</v>
      </c>
      <c r="E767" s="2">
        <v>1.5616604406264379E-2</v>
      </c>
      <c r="F767" s="2">
        <v>4.5207600000000001</v>
      </c>
      <c r="G767" s="2">
        <v>4.3807599999999995</v>
      </c>
      <c r="H767" s="2">
        <v>4.1547150000000004</v>
      </c>
      <c r="I767" s="2">
        <v>4.1900280000000008</v>
      </c>
      <c r="J767" s="2">
        <v>4.6956354999999981</v>
      </c>
      <c r="K767" s="17" t="s">
        <v>52</v>
      </c>
      <c r="L767" s="17" t="s">
        <v>49</v>
      </c>
      <c r="M767" s="17" t="s">
        <v>53</v>
      </c>
      <c r="N767" s="20">
        <f t="shared" si="110"/>
        <v>50</v>
      </c>
      <c r="O767" s="20">
        <f t="shared" si="111"/>
        <v>100</v>
      </c>
      <c r="P767" s="20">
        <f t="shared" si="112"/>
        <v>0</v>
      </c>
      <c r="Q767" s="20">
        <f t="shared" si="113"/>
        <v>67</v>
      </c>
      <c r="R767" s="21">
        <f t="shared" si="114"/>
        <v>62.55</v>
      </c>
      <c r="S767" s="21">
        <f t="shared" si="115"/>
        <v>46.75</v>
      </c>
      <c r="T767" s="21">
        <f t="shared" si="116"/>
        <v>52.650000000000006</v>
      </c>
      <c r="U767" s="21">
        <f t="shared" si="117"/>
        <v>54.25</v>
      </c>
      <c r="V767" s="20">
        <f t="shared" si="118"/>
        <v>53.983333333333327</v>
      </c>
      <c r="W767" s="20">
        <f t="shared" si="119"/>
        <v>54.05</v>
      </c>
    </row>
    <row r="768" spans="1:23" ht="13.5" x14ac:dyDescent="0.25">
      <c r="A768" s="3">
        <v>43122</v>
      </c>
      <c r="B768" s="2">
        <v>4.5060000000000002</v>
      </c>
      <c r="C768" s="2">
        <v>65.922631332600844</v>
      </c>
      <c r="D768" s="2">
        <v>-0.24061446808951548</v>
      </c>
      <c r="E768" s="2">
        <v>1.6184402402410342E-2</v>
      </c>
      <c r="F768" s="2">
        <v>4.5355400000000001</v>
      </c>
      <c r="G768" s="2">
        <v>4.4121599999999992</v>
      </c>
      <c r="H768" s="2">
        <v>4.1872199999999999</v>
      </c>
      <c r="I768" s="2">
        <v>4.1893640000000012</v>
      </c>
      <c r="J768" s="2">
        <v>4.6929429999999979</v>
      </c>
      <c r="K768" s="17" t="s">
        <v>52</v>
      </c>
      <c r="L768" s="17" t="s">
        <v>49</v>
      </c>
      <c r="M768" s="17" t="s">
        <v>53</v>
      </c>
      <c r="N768" s="20">
        <f t="shared" si="110"/>
        <v>50</v>
      </c>
      <c r="O768" s="20">
        <f t="shared" si="111"/>
        <v>100</v>
      </c>
      <c r="P768" s="20">
        <f t="shared" si="112"/>
        <v>0</v>
      </c>
      <c r="Q768" s="20">
        <f t="shared" si="113"/>
        <v>67</v>
      </c>
      <c r="R768" s="21">
        <f t="shared" si="114"/>
        <v>62.55</v>
      </c>
      <c r="S768" s="21">
        <f t="shared" si="115"/>
        <v>46.75</v>
      </c>
      <c r="T768" s="21">
        <f t="shared" si="116"/>
        <v>52.650000000000006</v>
      </c>
      <c r="U768" s="21">
        <f t="shared" si="117"/>
        <v>54.25</v>
      </c>
      <c r="V768" s="20">
        <f t="shared" si="118"/>
        <v>53.983333333333327</v>
      </c>
      <c r="W768" s="20">
        <f t="shared" si="119"/>
        <v>54.05</v>
      </c>
    </row>
    <row r="769" spans="1:23" ht="13.5" x14ac:dyDescent="0.25">
      <c r="A769" s="3">
        <v>43123</v>
      </c>
      <c r="B769" s="2">
        <v>4.4985999999999997</v>
      </c>
      <c r="C769" s="2">
        <v>65.31995882565829</v>
      </c>
      <c r="D769" s="2">
        <v>-0.23067485155938527</v>
      </c>
      <c r="E769" s="2">
        <v>1.6961660128115306E-2</v>
      </c>
      <c r="F769" s="2">
        <v>4.5488400000000002</v>
      </c>
      <c r="G769" s="2">
        <v>4.4424499999999991</v>
      </c>
      <c r="H769" s="2">
        <v>4.2210149999999995</v>
      </c>
      <c r="I769" s="2">
        <v>4.1885520000000005</v>
      </c>
      <c r="J769" s="2">
        <v>4.6902479999999978</v>
      </c>
      <c r="K769" s="17" t="s">
        <v>52</v>
      </c>
      <c r="L769" s="17" t="s">
        <v>49</v>
      </c>
      <c r="M769" s="17" t="s">
        <v>53</v>
      </c>
      <c r="N769" s="20">
        <f t="shared" si="110"/>
        <v>50</v>
      </c>
      <c r="O769" s="20">
        <f t="shared" si="111"/>
        <v>100</v>
      </c>
      <c r="P769" s="20">
        <f t="shared" si="112"/>
        <v>0</v>
      </c>
      <c r="Q769" s="20">
        <f t="shared" si="113"/>
        <v>67</v>
      </c>
      <c r="R769" s="21">
        <f t="shared" si="114"/>
        <v>62.55</v>
      </c>
      <c r="S769" s="21">
        <f t="shared" si="115"/>
        <v>46.75</v>
      </c>
      <c r="T769" s="21">
        <f t="shared" si="116"/>
        <v>52.650000000000006</v>
      </c>
      <c r="U769" s="21">
        <f t="shared" si="117"/>
        <v>54.25</v>
      </c>
      <c r="V769" s="20">
        <f t="shared" si="118"/>
        <v>53.983333333333327</v>
      </c>
      <c r="W769" s="20">
        <f t="shared" si="119"/>
        <v>54.05</v>
      </c>
    </row>
    <row r="770" spans="1:23" ht="13.5" x14ac:dyDescent="0.25">
      <c r="A770" s="3">
        <v>43124</v>
      </c>
      <c r="B770" s="2">
        <v>4.4985999999999997</v>
      </c>
      <c r="C770" s="2">
        <v>65.31995882565829</v>
      </c>
      <c r="D770" s="2">
        <v>-0.21575663517185451</v>
      </c>
      <c r="E770" s="2">
        <v>1.5619175034012596E-2</v>
      </c>
      <c r="F770" s="2">
        <v>4.5251999999999999</v>
      </c>
      <c r="G770" s="2">
        <v>4.4675699999999994</v>
      </c>
      <c r="H770" s="2">
        <v>4.2590599999999998</v>
      </c>
      <c r="I770" s="2">
        <v>4.1881100000000018</v>
      </c>
      <c r="J770" s="2">
        <v>4.6878119999999983</v>
      </c>
      <c r="K770" s="17" t="s">
        <v>48</v>
      </c>
      <c r="L770" s="17" t="s">
        <v>55</v>
      </c>
      <c r="M770" s="17" t="s">
        <v>47</v>
      </c>
      <c r="N770" s="20">
        <f t="shared" ref="N770:N833" si="120">IF(D770&lt;30,50, IF(D770&gt;70, 0, 25))</f>
        <v>50</v>
      </c>
      <c r="O770" s="20">
        <f t="shared" ref="O770:O833" si="121">IF(F770-E770&gt;0.02, 100, IF(F770-E770&lt;0,0,45))</f>
        <v>100</v>
      </c>
      <c r="P770" s="20">
        <f t="shared" ref="P770:P833" si="122">IF(G770-J770&gt;10,100,IF(G770-J770&gt;5,75, IF(G770-J770&gt;0,50,0)))</f>
        <v>0</v>
      </c>
      <c r="Q770" s="20">
        <f t="shared" ref="Q770:Q833" si="123">IF(M770="confirmed bullish", 34, IF(M770="bullish divergence",17, 0))+IF(K770="bullish",33,IF(K770="bearish",0,16.5))+IF(L770="strong",33,IF(L770="weak",0,16.5))</f>
        <v>16.5</v>
      </c>
      <c r="R770" s="21">
        <f t="shared" si="114"/>
        <v>54.975000000000001</v>
      </c>
      <c r="S770" s="21">
        <f t="shared" si="115"/>
        <v>34.125</v>
      </c>
      <c r="T770" s="21">
        <f t="shared" si="116"/>
        <v>29.925000000000001</v>
      </c>
      <c r="U770" s="21">
        <f t="shared" si="117"/>
        <v>41.625</v>
      </c>
      <c r="V770" s="20">
        <f t="shared" si="118"/>
        <v>39.674999999999997</v>
      </c>
      <c r="W770" s="20">
        <f t="shared" si="119"/>
        <v>40.162499999999994</v>
      </c>
    </row>
    <row r="771" spans="1:23" ht="13.5" x14ac:dyDescent="0.25">
      <c r="A771" s="3">
        <v>43125</v>
      </c>
      <c r="B771" s="2">
        <v>4.4985999999999997</v>
      </c>
      <c r="C771" s="2">
        <v>65.31995882565829</v>
      </c>
      <c r="D771" s="2">
        <v>-0.20447248688906683</v>
      </c>
      <c r="E771" s="2">
        <v>1.400279525428777E-2</v>
      </c>
      <c r="F771" s="2">
        <v>4.5015599999999996</v>
      </c>
      <c r="G771" s="2">
        <v>4.4926899999999987</v>
      </c>
      <c r="H771" s="2">
        <v>4.2928549999999994</v>
      </c>
      <c r="I771" s="2">
        <v>4.1894400000000021</v>
      </c>
      <c r="J771" s="2">
        <v>4.685375999999998</v>
      </c>
      <c r="K771" s="17" t="s">
        <v>48</v>
      </c>
      <c r="L771" s="17" t="s">
        <v>55</v>
      </c>
      <c r="M771" s="17" t="s">
        <v>47</v>
      </c>
      <c r="N771" s="20">
        <f t="shared" si="120"/>
        <v>50</v>
      </c>
      <c r="O771" s="20">
        <f t="shared" si="121"/>
        <v>100</v>
      </c>
      <c r="P771" s="20">
        <f t="shared" si="122"/>
        <v>0</v>
      </c>
      <c r="Q771" s="20">
        <f t="shared" si="123"/>
        <v>16.5</v>
      </c>
      <c r="R771" s="21">
        <f t="shared" ref="R771:R834" si="124">0.35*N771+O771*0.35+P771*0.15+Q771*0.15</f>
        <v>54.975000000000001</v>
      </c>
      <c r="S771" s="21">
        <f t="shared" ref="S771:S834" si="125">N771*0.2+O771*0.2+P771*0.35+Q771*0.25</f>
        <v>34.125</v>
      </c>
      <c r="T771" s="21">
        <f t="shared" ref="T771:T834" si="126">N771*0.15+O771*0.15+P771*0.25+Q771*0.45</f>
        <v>29.925000000000001</v>
      </c>
      <c r="U771" s="21">
        <f t="shared" ref="U771:U834" si="127">0.25*SUM(N771:Q771)</f>
        <v>41.625</v>
      </c>
      <c r="V771" s="20">
        <f t="shared" ref="V771:V834" si="128">SUM(R771:T771)/3</f>
        <v>39.674999999999997</v>
      </c>
      <c r="W771" s="20">
        <f t="shared" ref="W771:W834" si="129">SUM(R771:U771)/4</f>
        <v>40.162499999999994</v>
      </c>
    </row>
    <row r="772" spans="1:23" ht="13.5" x14ac:dyDescent="0.25">
      <c r="A772" s="3">
        <v>43126</v>
      </c>
      <c r="B772" s="2">
        <v>4.4985999999999997</v>
      </c>
      <c r="C772" s="2">
        <v>65.31995882565829</v>
      </c>
      <c r="D772" s="2">
        <v>-0.18479490647504093</v>
      </c>
      <c r="E772" s="2">
        <v>1.2144484764895181E-2</v>
      </c>
      <c r="F772" s="2">
        <v>4.5000799999999996</v>
      </c>
      <c r="G772" s="2">
        <v>4.510419999999999</v>
      </c>
      <c r="H772" s="2">
        <v>4.3294199999999989</v>
      </c>
      <c r="I772" s="2">
        <v>4.1907700000000023</v>
      </c>
      <c r="J772" s="2">
        <v>4.6829399999999985</v>
      </c>
      <c r="K772" s="17" t="s">
        <v>48</v>
      </c>
      <c r="L772" s="17" t="s">
        <v>55</v>
      </c>
      <c r="M772" s="17" t="s">
        <v>47</v>
      </c>
      <c r="N772" s="20">
        <f t="shared" si="120"/>
        <v>50</v>
      </c>
      <c r="O772" s="20">
        <f t="shared" si="121"/>
        <v>100</v>
      </c>
      <c r="P772" s="20">
        <f t="shared" si="122"/>
        <v>0</v>
      </c>
      <c r="Q772" s="20">
        <f t="shared" si="123"/>
        <v>16.5</v>
      </c>
      <c r="R772" s="21">
        <f t="shared" si="124"/>
        <v>54.975000000000001</v>
      </c>
      <c r="S772" s="21">
        <f t="shared" si="125"/>
        <v>34.125</v>
      </c>
      <c r="T772" s="21">
        <f t="shared" si="126"/>
        <v>29.925000000000001</v>
      </c>
      <c r="U772" s="21">
        <f t="shared" si="127"/>
        <v>41.625</v>
      </c>
      <c r="V772" s="20">
        <f t="shared" si="128"/>
        <v>39.674999999999997</v>
      </c>
      <c r="W772" s="20">
        <f t="shared" si="129"/>
        <v>40.162499999999994</v>
      </c>
    </row>
    <row r="773" spans="1:23" ht="13.5" x14ac:dyDescent="0.25">
      <c r="A773" s="3">
        <v>43129</v>
      </c>
      <c r="B773" s="2">
        <v>4.4985999999999997</v>
      </c>
      <c r="C773" s="2">
        <v>65.31995882565829</v>
      </c>
      <c r="D773" s="2">
        <v>-0.15224643285749995</v>
      </c>
      <c r="E773" s="2">
        <v>1.0318232876830287E-2</v>
      </c>
      <c r="F773" s="2">
        <v>4.4985999999999997</v>
      </c>
      <c r="G773" s="2">
        <v>4.5170699999999995</v>
      </c>
      <c r="H773" s="2">
        <v>4.3585999999999991</v>
      </c>
      <c r="I773" s="2">
        <v>4.192026000000002</v>
      </c>
      <c r="J773" s="2">
        <v>4.6805904999999983</v>
      </c>
      <c r="K773" s="17" t="s">
        <v>48</v>
      </c>
      <c r="L773" s="17" t="s">
        <v>55</v>
      </c>
      <c r="M773" s="17" t="s">
        <v>47</v>
      </c>
      <c r="N773" s="20">
        <f t="shared" si="120"/>
        <v>50</v>
      </c>
      <c r="O773" s="20">
        <f t="shared" si="121"/>
        <v>100</v>
      </c>
      <c r="P773" s="20">
        <f t="shared" si="122"/>
        <v>0</v>
      </c>
      <c r="Q773" s="20">
        <f t="shared" si="123"/>
        <v>16.5</v>
      </c>
      <c r="R773" s="21">
        <f t="shared" si="124"/>
        <v>54.975000000000001</v>
      </c>
      <c r="S773" s="21">
        <f t="shared" si="125"/>
        <v>34.125</v>
      </c>
      <c r="T773" s="21">
        <f t="shared" si="126"/>
        <v>29.925000000000001</v>
      </c>
      <c r="U773" s="21">
        <f t="shared" si="127"/>
        <v>41.625</v>
      </c>
      <c r="V773" s="20">
        <f t="shared" si="128"/>
        <v>39.674999999999997</v>
      </c>
      <c r="W773" s="20">
        <f t="shared" si="129"/>
        <v>40.162499999999994</v>
      </c>
    </row>
    <row r="774" spans="1:23" ht="13.5" x14ac:dyDescent="0.25">
      <c r="A774" s="3">
        <v>43130</v>
      </c>
      <c r="B774" s="2">
        <v>4.4985999999999997</v>
      </c>
      <c r="C774" s="2">
        <v>65.31995882565829</v>
      </c>
      <c r="D774" s="2">
        <v>-0.12576832466304388</v>
      </c>
      <c r="E774" s="2">
        <v>8.3973979139249765E-3</v>
      </c>
      <c r="F774" s="2">
        <v>4.4985999999999997</v>
      </c>
      <c r="G774" s="2">
        <v>4.5237199999999991</v>
      </c>
      <c r="H774" s="2">
        <v>4.3850099999999985</v>
      </c>
      <c r="I774" s="2">
        <v>4.1940940000000015</v>
      </c>
      <c r="J774" s="2">
        <v>4.6782924999999986</v>
      </c>
      <c r="K774" s="17" t="s">
        <v>55</v>
      </c>
      <c r="L774" s="17" t="s">
        <v>55</v>
      </c>
      <c r="M774" s="17" t="s">
        <v>55</v>
      </c>
      <c r="N774" s="20">
        <f t="shared" si="120"/>
        <v>50</v>
      </c>
      <c r="O774" s="20">
        <f t="shared" si="121"/>
        <v>100</v>
      </c>
      <c r="P774" s="20">
        <f t="shared" si="122"/>
        <v>0</v>
      </c>
      <c r="Q774" s="20">
        <f t="shared" si="123"/>
        <v>33</v>
      </c>
      <c r="R774" s="21">
        <f t="shared" si="124"/>
        <v>57.45</v>
      </c>
      <c r="S774" s="21">
        <f t="shared" si="125"/>
        <v>38.25</v>
      </c>
      <c r="T774" s="21">
        <f t="shared" si="126"/>
        <v>37.35</v>
      </c>
      <c r="U774" s="21">
        <f t="shared" si="127"/>
        <v>45.75</v>
      </c>
      <c r="V774" s="20">
        <f t="shared" si="128"/>
        <v>44.35</v>
      </c>
      <c r="W774" s="20">
        <f t="shared" si="129"/>
        <v>44.7</v>
      </c>
    </row>
    <row r="775" spans="1:23" ht="13.5" x14ac:dyDescent="0.25">
      <c r="A775" s="3">
        <v>43131</v>
      </c>
      <c r="B775" s="2">
        <v>4.2511000000000001</v>
      </c>
      <c r="C775" s="2">
        <v>44.225408143272013</v>
      </c>
      <c r="D775" s="2">
        <v>-5.7599227648434947E-2</v>
      </c>
      <c r="E775" s="2">
        <v>6.6766118641860758E-3</v>
      </c>
      <c r="F775" s="2">
        <v>4.4490999999999996</v>
      </c>
      <c r="G775" s="2">
        <v>4.4871500000000006</v>
      </c>
      <c r="H775" s="2">
        <v>4.3931349999999982</v>
      </c>
      <c r="I775" s="2">
        <v>4.1912120000000028</v>
      </c>
      <c r="J775" s="2">
        <v>4.6747054999999982</v>
      </c>
      <c r="K775" s="17" t="s">
        <v>48</v>
      </c>
      <c r="L775" s="17" t="s">
        <v>55</v>
      </c>
      <c r="M775" s="17" t="s">
        <v>47</v>
      </c>
      <c r="N775" s="20">
        <f t="shared" si="120"/>
        <v>50</v>
      </c>
      <c r="O775" s="20">
        <f t="shared" si="121"/>
        <v>100</v>
      </c>
      <c r="P775" s="20">
        <f t="shared" si="122"/>
        <v>0</v>
      </c>
      <c r="Q775" s="20">
        <f t="shared" si="123"/>
        <v>16.5</v>
      </c>
      <c r="R775" s="21">
        <f t="shared" si="124"/>
        <v>54.975000000000001</v>
      </c>
      <c r="S775" s="21">
        <f t="shared" si="125"/>
        <v>34.125</v>
      </c>
      <c r="T775" s="21">
        <f t="shared" si="126"/>
        <v>29.925000000000001</v>
      </c>
      <c r="U775" s="21">
        <f t="shared" si="127"/>
        <v>41.625</v>
      </c>
      <c r="V775" s="20">
        <f t="shared" si="128"/>
        <v>39.674999999999997</v>
      </c>
      <c r="W775" s="20">
        <f t="shared" si="129"/>
        <v>40.162499999999994</v>
      </c>
    </row>
    <row r="776" spans="1:23" ht="13.5" x14ac:dyDescent="0.25">
      <c r="A776" s="3">
        <v>43132</v>
      </c>
      <c r="B776" s="2">
        <v>4.1254999999999997</v>
      </c>
      <c r="C776" s="2">
        <v>37.590932608910791</v>
      </c>
      <c r="D776" s="2">
        <v>9.9372355698292836E-3</v>
      </c>
      <c r="E776" s="2">
        <v>5.0331247737646911E-3</v>
      </c>
      <c r="F776" s="2">
        <v>4.3744800000000001</v>
      </c>
      <c r="G776" s="2">
        <v>4.4380199999999999</v>
      </c>
      <c r="H776" s="2">
        <v>4.3962749999999984</v>
      </c>
      <c r="I776" s="2">
        <v>4.1854500000000021</v>
      </c>
      <c r="J776" s="2">
        <v>4.6703694999999978</v>
      </c>
      <c r="K776" s="17" t="s">
        <v>48</v>
      </c>
      <c r="L776" s="17" t="s">
        <v>50</v>
      </c>
      <c r="M776" s="17" t="s">
        <v>47</v>
      </c>
      <c r="N776" s="20">
        <f t="shared" si="120"/>
        <v>50</v>
      </c>
      <c r="O776" s="20">
        <f t="shared" si="121"/>
        <v>100</v>
      </c>
      <c r="P776" s="20">
        <f t="shared" si="122"/>
        <v>0</v>
      </c>
      <c r="Q776" s="20">
        <f t="shared" si="123"/>
        <v>33</v>
      </c>
      <c r="R776" s="21">
        <f t="shared" si="124"/>
        <v>57.45</v>
      </c>
      <c r="S776" s="21">
        <f t="shared" si="125"/>
        <v>38.25</v>
      </c>
      <c r="T776" s="21">
        <f t="shared" si="126"/>
        <v>37.35</v>
      </c>
      <c r="U776" s="21">
        <f t="shared" si="127"/>
        <v>45.75</v>
      </c>
      <c r="V776" s="20">
        <f t="shared" si="128"/>
        <v>44.35</v>
      </c>
      <c r="W776" s="20">
        <f t="shared" si="129"/>
        <v>44.7</v>
      </c>
    </row>
    <row r="777" spans="1:23" ht="13.5" x14ac:dyDescent="0.25">
      <c r="A777" s="3">
        <v>43133</v>
      </c>
      <c r="B777" s="2">
        <v>4.0037000000000003</v>
      </c>
      <c r="C777" s="2">
        <v>32.499360539469848</v>
      </c>
      <c r="D777" s="2">
        <v>6.0312102928072875E-2</v>
      </c>
      <c r="E777" s="2">
        <v>3.5036531639548005E-3</v>
      </c>
      <c r="F777" s="2">
        <v>4.2754999999999992</v>
      </c>
      <c r="G777" s="2">
        <v>4.3877900000000007</v>
      </c>
      <c r="H777" s="2">
        <v>4.3842749999999979</v>
      </c>
      <c r="I777" s="2">
        <v>4.177252000000002</v>
      </c>
      <c r="J777" s="2">
        <v>4.6653724999999984</v>
      </c>
      <c r="K777" s="17" t="s">
        <v>48</v>
      </c>
      <c r="L777" s="17" t="s">
        <v>50</v>
      </c>
      <c r="M777" s="17" t="s">
        <v>47</v>
      </c>
      <c r="N777" s="20">
        <f t="shared" si="120"/>
        <v>50</v>
      </c>
      <c r="O777" s="20">
        <f t="shared" si="121"/>
        <v>100</v>
      </c>
      <c r="P777" s="20">
        <f t="shared" si="122"/>
        <v>0</v>
      </c>
      <c r="Q777" s="20">
        <f t="shared" si="123"/>
        <v>33</v>
      </c>
      <c r="R777" s="21">
        <f t="shared" si="124"/>
        <v>57.45</v>
      </c>
      <c r="S777" s="21">
        <f t="shared" si="125"/>
        <v>38.25</v>
      </c>
      <c r="T777" s="21">
        <f t="shared" si="126"/>
        <v>37.35</v>
      </c>
      <c r="U777" s="21">
        <f t="shared" si="127"/>
        <v>45.75</v>
      </c>
      <c r="V777" s="20">
        <f t="shared" si="128"/>
        <v>44.35</v>
      </c>
      <c r="W777" s="20">
        <f t="shared" si="129"/>
        <v>44.7</v>
      </c>
    </row>
    <row r="778" spans="1:23" ht="13.5" x14ac:dyDescent="0.25">
      <c r="A778" s="3">
        <v>43136</v>
      </c>
      <c r="B778" s="2">
        <v>3.9889000000000001</v>
      </c>
      <c r="C778" s="2">
        <v>31.933365535394529</v>
      </c>
      <c r="D778" s="2">
        <v>0.10591278700728868</v>
      </c>
      <c r="E778" s="2">
        <v>2.1087193342698464E-3</v>
      </c>
      <c r="F778" s="2">
        <v>4.1735600000000002</v>
      </c>
      <c r="G778" s="2">
        <v>4.3360800000000008</v>
      </c>
      <c r="H778" s="2">
        <v>4.3741199999999987</v>
      </c>
      <c r="I778" s="2">
        <v>4.1687580000000022</v>
      </c>
      <c r="J778" s="2">
        <v>4.6600944999999987</v>
      </c>
      <c r="K778" s="17" t="s">
        <v>48</v>
      </c>
      <c r="L778" s="17" t="s">
        <v>50</v>
      </c>
      <c r="M778" s="17" t="s">
        <v>47</v>
      </c>
      <c r="N778" s="20">
        <f t="shared" si="120"/>
        <v>50</v>
      </c>
      <c r="O778" s="20">
        <f t="shared" si="121"/>
        <v>100</v>
      </c>
      <c r="P778" s="20">
        <f t="shared" si="122"/>
        <v>0</v>
      </c>
      <c r="Q778" s="20">
        <f t="shared" si="123"/>
        <v>33</v>
      </c>
      <c r="R778" s="21">
        <f t="shared" si="124"/>
        <v>57.45</v>
      </c>
      <c r="S778" s="21">
        <f t="shared" si="125"/>
        <v>38.25</v>
      </c>
      <c r="T778" s="21">
        <f t="shared" si="126"/>
        <v>37.35</v>
      </c>
      <c r="U778" s="21">
        <f t="shared" si="127"/>
        <v>45.75</v>
      </c>
      <c r="V778" s="20">
        <f t="shared" si="128"/>
        <v>44.35</v>
      </c>
      <c r="W778" s="20">
        <f t="shared" si="129"/>
        <v>44.7</v>
      </c>
    </row>
    <row r="779" spans="1:23" ht="13.5" x14ac:dyDescent="0.25">
      <c r="A779" s="3">
        <v>43137</v>
      </c>
      <c r="B779" s="2">
        <v>4.0627000000000004</v>
      </c>
      <c r="C779" s="2">
        <v>37.754713774980416</v>
      </c>
      <c r="D779" s="2">
        <v>0.13972058465331472</v>
      </c>
      <c r="E779" s="2">
        <v>9.7583142659687645E-4</v>
      </c>
      <c r="F779" s="2">
        <v>4.0863800000000001</v>
      </c>
      <c r="G779" s="2">
        <v>4.2924899999999999</v>
      </c>
      <c r="H779" s="2">
        <v>4.3674699999999991</v>
      </c>
      <c r="I779" s="2">
        <v>4.1621080000000026</v>
      </c>
      <c r="J779" s="2">
        <v>4.6551854999999982</v>
      </c>
      <c r="K779" s="17" t="s">
        <v>52</v>
      </c>
      <c r="L779" s="17" t="s">
        <v>55</v>
      </c>
      <c r="M779" s="17" t="s">
        <v>54</v>
      </c>
      <c r="N779" s="20">
        <f t="shared" si="120"/>
        <v>50</v>
      </c>
      <c r="O779" s="20">
        <f t="shared" si="121"/>
        <v>100</v>
      </c>
      <c r="P779" s="20">
        <f t="shared" si="122"/>
        <v>0</v>
      </c>
      <c r="Q779" s="20">
        <f t="shared" si="123"/>
        <v>66.5</v>
      </c>
      <c r="R779" s="21">
        <f t="shared" si="124"/>
        <v>62.475000000000001</v>
      </c>
      <c r="S779" s="21">
        <f t="shared" si="125"/>
        <v>46.625</v>
      </c>
      <c r="T779" s="21">
        <f t="shared" si="126"/>
        <v>52.424999999999997</v>
      </c>
      <c r="U779" s="21">
        <f t="shared" si="127"/>
        <v>54.125</v>
      </c>
      <c r="V779" s="20">
        <f t="shared" si="128"/>
        <v>53.841666666666661</v>
      </c>
      <c r="W779" s="20">
        <f t="shared" si="129"/>
        <v>53.912499999999994</v>
      </c>
    </row>
    <row r="780" spans="1:23" ht="13.5" x14ac:dyDescent="0.25">
      <c r="A780" s="3">
        <v>43138</v>
      </c>
      <c r="B780" s="2">
        <v>4.1809000000000003</v>
      </c>
      <c r="C780" s="2">
        <v>45.756433528417098</v>
      </c>
      <c r="D780" s="2">
        <v>0.16082788383862479</v>
      </c>
      <c r="E780" s="2">
        <v>2.5432407505656459E-4</v>
      </c>
      <c r="F780" s="2">
        <v>4.0723400000000005</v>
      </c>
      <c r="G780" s="2">
        <v>4.2607200000000001</v>
      </c>
      <c r="H780" s="2">
        <v>4.3641449999999988</v>
      </c>
      <c r="I780" s="2">
        <v>4.1578220000000021</v>
      </c>
      <c r="J780" s="2">
        <v>4.6508329999999978</v>
      </c>
      <c r="K780" s="17" t="s">
        <v>52</v>
      </c>
      <c r="L780" s="17" t="s">
        <v>49</v>
      </c>
      <c r="M780" s="17" t="s">
        <v>54</v>
      </c>
      <c r="N780" s="20">
        <f t="shared" si="120"/>
        <v>50</v>
      </c>
      <c r="O780" s="20">
        <f t="shared" si="121"/>
        <v>100</v>
      </c>
      <c r="P780" s="20">
        <f t="shared" si="122"/>
        <v>0</v>
      </c>
      <c r="Q780" s="20">
        <f t="shared" si="123"/>
        <v>50</v>
      </c>
      <c r="R780" s="21">
        <f t="shared" si="124"/>
        <v>60</v>
      </c>
      <c r="S780" s="21">
        <f t="shared" si="125"/>
        <v>42.5</v>
      </c>
      <c r="T780" s="21">
        <f t="shared" si="126"/>
        <v>45</v>
      </c>
      <c r="U780" s="21">
        <f t="shared" si="127"/>
        <v>50</v>
      </c>
      <c r="V780" s="20">
        <f t="shared" si="128"/>
        <v>49.166666666666664</v>
      </c>
      <c r="W780" s="20">
        <f t="shared" si="129"/>
        <v>49.375</v>
      </c>
    </row>
    <row r="781" spans="1:23" ht="13.5" x14ac:dyDescent="0.25">
      <c r="A781" s="3">
        <v>43139</v>
      </c>
      <c r="B781" s="2">
        <v>4.1734999999999998</v>
      </c>
      <c r="C781" s="2">
        <v>45.363263785390785</v>
      </c>
      <c r="D781" s="2">
        <v>0.17970080617653306</v>
      </c>
      <c r="E781" s="2">
        <v>2.091016191215705E-4</v>
      </c>
      <c r="F781" s="2">
        <v>4.0819400000000003</v>
      </c>
      <c r="G781" s="2">
        <v>4.2282099999999998</v>
      </c>
      <c r="H781" s="2">
        <v>4.3604499999999984</v>
      </c>
      <c r="I781" s="2">
        <v>4.1559740000000014</v>
      </c>
      <c r="J781" s="2">
        <v>4.6464434999999984</v>
      </c>
      <c r="K781" s="17" t="s">
        <v>52</v>
      </c>
      <c r="L781" s="17" t="s">
        <v>49</v>
      </c>
      <c r="M781" s="17" t="s">
        <v>53</v>
      </c>
      <c r="N781" s="20">
        <f t="shared" si="120"/>
        <v>50</v>
      </c>
      <c r="O781" s="20">
        <f t="shared" si="121"/>
        <v>100</v>
      </c>
      <c r="P781" s="20">
        <f t="shared" si="122"/>
        <v>0</v>
      </c>
      <c r="Q781" s="20">
        <f t="shared" si="123"/>
        <v>67</v>
      </c>
      <c r="R781" s="21">
        <f t="shared" si="124"/>
        <v>62.55</v>
      </c>
      <c r="S781" s="21">
        <f t="shared" si="125"/>
        <v>46.75</v>
      </c>
      <c r="T781" s="21">
        <f t="shared" si="126"/>
        <v>52.650000000000006</v>
      </c>
      <c r="U781" s="21">
        <f t="shared" si="127"/>
        <v>54.25</v>
      </c>
      <c r="V781" s="20">
        <f t="shared" si="128"/>
        <v>53.983333333333327</v>
      </c>
      <c r="W781" s="20">
        <f t="shared" si="129"/>
        <v>54.05</v>
      </c>
    </row>
    <row r="782" spans="1:23" ht="13.5" x14ac:dyDescent="0.25">
      <c r="A782" s="3">
        <v>43140</v>
      </c>
      <c r="B782" s="2">
        <v>4.1734999999999998</v>
      </c>
      <c r="C782" s="2">
        <v>45.363263785390785</v>
      </c>
      <c r="D782" s="2">
        <v>0.19614425466148599</v>
      </c>
      <c r="E782" s="2">
        <v>-4.4874907348822432E-4</v>
      </c>
      <c r="F782" s="2">
        <v>4.1159000000000008</v>
      </c>
      <c r="G782" s="2">
        <v>4.1956999999999995</v>
      </c>
      <c r="H782" s="2">
        <v>4.3530600000000002</v>
      </c>
      <c r="I782" s="2">
        <v>4.1541260000000024</v>
      </c>
      <c r="J782" s="2">
        <v>4.6420024999999976</v>
      </c>
      <c r="K782" s="17" t="s">
        <v>52</v>
      </c>
      <c r="L782" s="17" t="s">
        <v>49</v>
      </c>
      <c r="M782" s="17" t="s">
        <v>53</v>
      </c>
      <c r="N782" s="20">
        <f t="shared" si="120"/>
        <v>50</v>
      </c>
      <c r="O782" s="20">
        <f t="shared" si="121"/>
        <v>100</v>
      </c>
      <c r="P782" s="20">
        <f t="shared" si="122"/>
        <v>0</v>
      </c>
      <c r="Q782" s="20">
        <f t="shared" si="123"/>
        <v>67</v>
      </c>
      <c r="R782" s="21">
        <f t="shared" si="124"/>
        <v>62.55</v>
      </c>
      <c r="S782" s="21">
        <f t="shared" si="125"/>
        <v>46.75</v>
      </c>
      <c r="T782" s="21">
        <f t="shared" si="126"/>
        <v>52.650000000000006</v>
      </c>
      <c r="U782" s="21">
        <f t="shared" si="127"/>
        <v>54.25</v>
      </c>
      <c r="V782" s="20">
        <f t="shared" si="128"/>
        <v>53.983333333333327</v>
      </c>
      <c r="W782" s="20">
        <f t="shared" si="129"/>
        <v>54.05</v>
      </c>
    </row>
    <row r="783" spans="1:23" ht="13.5" x14ac:dyDescent="0.25">
      <c r="A783" s="3">
        <v>43143</v>
      </c>
      <c r="B783" s="2">
        <v>4.1734999999999998</v>
      </c>
      <c r="C783" s="2">
        <v>45.363263785390785</v>
      </c>
      <c r="D783" s="2">
        <v>0.21049687948973705</v>
      </c>
      <c r="E783" s="2">
        <v>-9.561574870828734E-4</v>
      </c>
      <c r="F783" s="2">
        <v>4.1528200000000002</v>
      </c>
      <c r="G783" s="2">
        <v>4.1631899999999993</v>
      </c>
      <c r="H783" s="2">
        <v>4.3401300000000003</v>
      </c>
      <c r="I783" s="2">
        <v>4.1530180000000021</v>
      </c>
      <c r="J783" s="2">
        <v>4.6376304999999975</v>
      </c>
      <c r="K783" s="17" t="s">
        <v>52</v>
      </c>
      <c r="L783" s="17" t="s">
        <v>49</v>
      </c>
      <c r="M783" s="17" t="s">
        <v>53</v>
      </c>
      <c r="N783" s="20">
        <f t="shared" si="120"/>
        <v>50</v>
      </c>
      <c r="O783" s="20">
        <f t="shared" si="121"/>
        <v>100</v>
      </c>
      <c r="P783" s="20">
        <f t="shared" si="122"/>
        <v>0</v>
      </c>
      <c r="Q783" s="20">
        <f t="shared" si="123"/>
        <v>67</v>
      </c>
      <c r="R783" s="21">
        <f t="shared" si="124"/>
        <v>62.55</v>
      </c>
      <c r="S783" s="21">
        <f t="shared" si="125"/>
        <v>46.75</v>
      </c>
      <c r="T783" s="21">
        <f t="shared" si="126"/>
        <v>52.650000000000006</v>
      </c>
      <c r="U783" s="21">
        <f t="shared" si="127"/>
        <v>54.25</v>
      </c>
      <c r="V783" s="20">
        <f t="shared" si="128"/>
        <v>53.983333333333327</v>
      </c>
      <c r="W783" s="20">
        <f t="shared" si="129"/>
        <v>54.05</v>
      </c>
    </row>
    <row r="784" spans="1:23" ht="13.5" x14ac:dyDescent="0.25">
      <c r="A784" s="3">
        <v>43144</v>
      </c>
      <c r="B784" s="2">
        <v>4.1365999999999996</v>
      </c>
      <c r="C784" s="2">
        <v>43.058957875115588</v>
      </c>
      <c r="D784" s="2">
        <v>0.22578116527267245</v>
      </c>
      <c r="E784" s="2">
        <v>-1.4635700540018949E-3</v>
      </c>
      <c r="F784" s="2">
        <v>4.1676000000000002</v>
      </c>
      <c r="G784" s="2">
        <v>4.1269900000000002</v>
      </c>
      <c r="H784" s="2">
        <v>4.3253550000000001</v>
      </c>
      <c r="I784" s="2">
        <v>4.1504320000000012</v>
      </c>
      <c r="J784" s="2">
        <v>4.6333154999999984</v>
      </c>
      <c r="K784" s="17" t="s">
        <v>52</v>
      </c>
      <c r="L784" s="17" t="s">
        <v>49</v>
      </c>
      <c r="M784" s="17" t="s">
        <v>53</v>
      </c>
      <c r="N784" s="20">
        <f t="shared" si="120"/>
        <v>50</v>
      </c>
      <c r="O784" s="20">
        <f t="shared" si="121"/>
        <v>100</v>
      </c>
      <c r="P784" s="20">
        <f t="shared" si="122"/>
        <v>0</v>
      </c>
      <c r="Q784" s="20">
        <f t="shared" si="123"/>
        <v>67</v>
      </c>
      <c r="R784" s="21">
        <f t="shared" si="124"/>
        <v>62.55</v>
      </c>
      <c r="S784" s="21">
        <f t="shared" si="125"/>
        <v>46.75</v>
      </c>
      <c r="T784" s="21">
        <f t="shared" si="126"/>
        <v>52.650000000000006</v>
      </c>
      <c r="U784" s="21">
        <f t="shared" si="127"/>
        <v>54.25</v>
      </c>
      <c r="V784" s="20">
        <f t="shared" si="128"/>
        <v>53.983333333333327</v>
      </c>
      <c r="W784" s="20">
        <f t="shared" si="129"/>
        <v>54.05</v>
      </c>
    </row>
    <row r="785" spans="1:23" ht="13.5" x14ac:dyDescent="0.25">
      <c r="A785" s="3">
        <v>43145</v>
      </c>
      <c r="B785" s="2">
        <v>4.1734999999999998</v>
      </c>
      <c r="C785" s="2">
        <v>46.012310248701247</v>
      </c>
      <c r="D785" s="2">
        <v>0.1984981280339726</v>
      </c>
      <c r="E785" s="2">
        <v>-1.8270899327636682E-3</v>
      </c>
      <c r="F785" s="2">
        <v>4.1661200000000003</v>
      </c>
      <c r="G785" s="2">
        <v>4.1192299999999999</v>
      </c>
      <c r="H785" s="2">
        <v>4.3031900000000016</v>
      </c>
      <c r="I785" s="2">
        <v>4.1484360000000011</v>
      </c>
      <c r="J785" s="2">
        <v>4.6295129999999984</v>
      </c>
      <c r="K785" s="17" t="s">
        <v>48</v>
      </c>
      <c r="L785" s="17" t="s">
        <v>55</v>
      </c>
      <c r="M785" s="17" t="s">
        <v>47</v>
      </c>
      <c r="N785" s="20">
        <f t="shared" si="120"/>
        <v>50</v>
      </c>
      <c r="O785" s="20">
        <f t="shared" si="121"/>
        <v>100</v>
      </c>
      <c r="P785" s="20">
        <f t="shared" si="122"/>
        <v>0</v>
      </c>
      <c r="Q785" s="20">
        <f t="shared" si="123"/>
        <v>16.5</v>
      </c>
      <c r="R785" s="21">
        <f t="shared" si="124"/>
        <v>54.975000000000001</v>
      </c>
      <c r="S785" s="21">
        <f t="shared" si="125"/>
        <v>34.125</v>
      </c>
      <c r="T785" s="21">
        <f t="shared" si="126"/>
        <v>29.925000000000001</v>
      </c>
      <c r="U785" s="21">
        <f t="shared" si="127"/>
        <v>41.625</v>
      </c>
      <c r="V785" s="20">
        <f t="shared" si="128"/>
        <v>39.674999999999997</v>
      </c>
      <c r="W785" s="20">
        <f t="shared" si="129"/>
        <v>40.162499999999994</v>
      </c>
    </row>
    <row r="786" spans="1:23" ht="13.5" x14ac:dyDescent="0.25">
      <c r="A786" s="3">
        <v>43146</v>
      </c>
      <c r="B786" s="2">
        <v>4.1920000000000002</v>
      </c>
      <c r="C786" s="2">
        <v>47.482995865081804</v>
      </c>
      <c r="D786" s="2">
        <v>0.15505132531950405</v>
      </c>
      <c r="E786" s="2">
        <v>-1.5468296716109437E-3</v>
      </c>
      <c r="F786" s="2">
        <v>4.1698199999999996</v>
      </c>
      <c r="G786" s="2">
        <v>4.1258800000000004</v>
      </c>
      <c r="H786" s="2">
        <v>4.2819500000000001</v>
      </c>
      <c r="I786" s="2">
        <v>4.1468100000000003</v>
      </c>
      <c r="J786" s="2">
        <v>4.625957999999998</v>
      </c>
      <c r="K786" s="17" t="s">
        <v>52</v>
      </c>
      <c r="L786" s="17" t="s">
        <v>49</v>
      </c>
      <c r="M786" s="17" t="s">
        <v>53</v>
      </c>
      <c r="N786" s="20">
        <f t="shared" si="120"/>
        <v>50</v>
      </c>
      <c r="O786" s="20">
        <f t="shared" si="121"/>
        <v>100</v>
      </c>
      <c r="P786" s="20">
        <f t="shared" si="122"/>
        <v>0</v>
      </c>
      <c r="Q786" s="20">
        <f t="shared" si="123"/>
        <v>67</v>
      </c>
      <c r="R786" s="21">
        <f t="shared" si="124"/>
        <v>62.55</v>
      </c>
      <c r="S786" s="21">
        <f t="shared" si="125"/>
        <v>46.75</v>
      </c>
      <c r="T786" s="21">
        <f t="shared" si="126"/>
        <v>52.650000000000006</v>
      </c>
      <c r="U786" s="21">
        <f t="shared" si="127"/>
        <v>54.25</v>
      </c>
      <c r="V786" s="20">
        <f t="shared" si="128"/>
        <v>53.983333333333327</v>
      </c>
      <c r="W786" s="20">
        <f t="shared" si="129"/>
        <v>54.05</v>
      </c>
    </row>
    <row r="787" spans="1:23" ht="13.5" x14ac:dyDescent="0.25">
      <c r="A787" s="3">
        <v>43147</v>
      </c>
      <c r="B787" s="2">
        <v>4.3175999999999997</v>
      </c>
      <c r="C787" s="2">
        <v>56.205601902254358</v>
      </c>
      <c r="D787" s="2">
        <v>9.044484085296034E-2</v>
      </c>
      <c r="E787" s="2">
        <v>-1.9126312175428016E-3</v>
      </c>
      <c r="F787" s="2">
        <v>4.1986399999999993</v>
      </c>
      <c r="G787" s="2">
        <v>4.1572699999999996</v>
      </c>
      <c r="H787" s="2">
        <v>4.2725300000000006</v>
      </c>
      <c r="I787" s="2">
        <v>4.1476960000000007</v>
      </c>
      <c r="J787" s="2">
        <v>4.6230309999999983</v>
      </c>
      <c r="K787" s="17" t="s">
        <v>52</v>
      </c>
      <c r="L787" s="17" t="s">
        <v>49</v>
      </c>
      <c r="M787" s="17" t="s">
        <v>53</v>
      </c>
      <c r="N787" s="20">
        <f t="shared" si="120"/>
        <v>50</v>
      </c>
      <c r="O787" s="20">
        <f t="shared" si="121"/>
        <v>100</v>
      </c>
      <c r="P787" s="20">
        <f t="shared" si="122"/>
        <v>0</v>
      </c>
      <c r="Q787" s="20">
        <f t="shared" si="123"/>
        <v>67</v>
      </c>
      <c r="R787" s="21">
        <f t="shared" si="124"/>
        <v>62.55</v>
      </c>
      <c r="S787" s="21">
        <f t="shared" si="125"/>
        <v>46.75</v>
      </c>
      <c r="T787" s="21">
        <f t="shared" si="126"/>
        <v>52.650000000000006</v>
      </c>
      <c r="U787" s="21">
        <f t="shared" si="127"/>
        <v>54.25</v>
      </c>
      <c r="V787" s="20">
        <f t="shared" si="128"/>
        <v>53.983333333333327</v>
      </c>
      <c r="W787" s="20">
        <f t="shared" si="129"/>
        <v>54.05</v>
      </c>
    </row>
    <row r="788" spans="1:23" ht="13.5" x14ac:dyDescent="0.25">
      <c r="A788" s="3">
        <v>43150</v>
      </c>
      <c r="B788" s="2">
        <v>4.3582000000000001</v>
      </c>
      <c r="C788" s="2">
        <v>58.599329706206525</v>
      </c>
      <c r="D788" s="2">
        <v>2.9934975919309714E-2</v>
      </c>
      <c r="E788" s="2">
        <v>-2.7505488436439301E-3</v>
      </c>
      <c r="F788" s="2">
        <v>4.2355799999999997</v>
      </c>
      <c r="G788" s="2">
        <v>4.1941999999999995</v>
      </c>
      <c r="H788" s="2">
        <v>4.2651400000000006</v>
      </c>
      <c r="I788" s="2">
        <v>4.1502820000000007</v>
      </c>
      <c r="J788" s="2">
        <v>4.6196339999999978</v>
      </c>
      <c r="K788" s="17" t="s">
        <v>52</v>
      </c>
      <c r="L788" s="17" t="s">
        <v>49</v>
      </c>
      <c r="M788" s="17" t="s">
        <v>53</v>
      </c>
      <c r="N788" s="20">
        <f t="shared" si="120"/>
        <v>50</v>
      </c>
      <c r="O788" s="20">
        <f t="shared" si="121"/>
        <v>100</v>
      </c>
      <c r="P788" s="20">
        <f t="shared" si="122"/>
        <v>0</v>
      </c>
      <c r="Q788" s="20">
        <f t="shared" si="123"/>
        <v>67</v>
      </c>
      <c r="R788" s="21">
        <f t="shared" si="124"/>
        <v>62.55</v>
      </c>
      <c r="S788" s="21">
        <f t="shared" si="125"/>
        <v>46.75</v>
      </c>
      <c r="T788" s="21">
        <f t="shared" si="126"/>
        <v>52.650000000000006</v>
      </c>
      <c r="U788" s="21">
        <f t="shared" si="127"/>
        <v>54.25</v>
      </c>
      <c r="V788" s="20">
        <f t="shared" si="128"/>
        <v>53.983333333333327</v>
      </c>
      <c r="W788" s="20">
        <f t="shared" si="129"/>
        <v>54.05</v>
      </c>
    </row>
    <row r="789" spans="1:23" ht="13.5" x14ac:dyDescent="0.25">
      <c r="A789" s="3">
        <v>43151</v>
      </c>
      <c r="B789" s="2">
        <v>4.3582000000000001</v>
      </c>
      <c r="C789" s="2">
        <v>58.599329706206525</v>
      </c>
      <c r="D789" s="2">
        <v>-1.0668878099012069E-2</v>
      </c>
      <c r="E789" s="2">
        <v>-3.5814220658764656E-3</v>
      </c>
      <c r="F789" s="2">
        <v>4.2798999999999996</v>
      </c>
      <c r="G789" s="2">
        <v>4.2237499999999999</v>
      </c>
      <c r="H789" s="2">
        <v>4.2581199999999999</v>
      </c>
      <c r="I789" s="2">
        <v>4.1553780000000007</v>
      </c>
      <c r="J789" s="2">
        <v>4.6162369999999981</v>
      </c>
      <c r="K789" s="17" t="s">
        <v>52</v>
      </c>
      <c r="L789" s="17" t="s">
        <v>49</v>
      </c>
      <c r="M789" s="17" t="s">
        <v>53</v>
      </c>
      <c r="N789" s="20">
        <f t="shared" si="120"/>
        <v>50</v>
      </c>
      <c r="O789" s="20">
        <f t="shared" si="121"/>
        <v>100</v>
      </c>
      <c r="P789" s="20">
        <f t="shared" si="122"/>
        <v>0</v>
      </c>
      <c r="Q789" s="20">
        <f t="shared" si="123"/>
        <v>67</v>
      </c>
      <c r="R789" s="21">
        <f t="shared" si="124"/>
        <v>62.55</v>
      </c>
      <c r="S789" s="21">
        <f t="shared" si="125"/>
        <v>46.75</v>
      </c>
      <c r="T789" s="21">
        <f t="shared" si="126"/>
        <v>52.650000000000006</v>
      </c>
      <c r="U789" s="21">
        <f t="shared" si="127"/>
        <v>54.25</v>
      </c>
      <c r="V789" s="20">
        <f t="shared" si="128"/>
        <v>53.983333333333327</v>
      </c>
      <c r="W789" s="20">
        <f t="shared" si="129"/>
        <v>54.05</v>
      </c>
    </row>
    <row r="790" spans="1:23" ht="13.5" x14ac:dyDescent="0.25">
      <c r="A790" s="3">
        <v>43152</v>
      </c>
      <c r="B790" s="2">
        <v>4.3582000000000001</v>
      </c>
      <c r="C790" s="2">
        <v>58.599329706206525</v>
      </c>
      <c r="D790" s="2">
        <v>-2.7542337764660196E-2</v>
      </c>
      <c r="E790" s="2">
        <v>-4.4943950778728106E-3</v>
      </c>
      <c r="F790" s="2">
        <v>4.31684</v>
      </c>
      <c r="G790" s="2">
        <v>4.2414800000000001</v>
      </c>
      <c r="H790" s="2">
        <v>4.2510999999999992</v>
      </c>
      <c r="I790" s="2">
        <v>4.1629120000000004</v>
      </c>
      <c r="J790" s="2">
        <v>4.6135129999999984</v>
      </c>
      <c r="K790" s="17" t="s">
        <v>52</v>
      </c>
      <c r="L790" s="17" t="s">
        <v>49</v>
      </c>
      <c r="M790" s="17" t="s">
        <v>53</v>
      </c>
      <c r="N790" s="20">
        <f t="shared" si="120"/>
        <v>50</v>
      </c>
      <c r="O790" s="20">
        <f t="shared" si="121"/>
        <v>100</v>
      </c>
      <c r="P790" s="20">
        <f t="shared" si="122"/>
        <v>0</v>
      </c>
      <c r="Q790" s="20">
        <f t="shared" si="123"/>
        <v>67</v>
      </c>
      <c r="R790" s="21">
        <f t="shared" si="124"/>
        <v>62.55</v>
      </c>
      <c r="S790" s="21">
        <f t="shared" si="125"/>
        <v>46.75</v>
      </c>
      <c r="T790" s="21">
        <f t="shared" si="126"/>
        <v>52.650000000000006</v>
      </c>
      <c r="U790" s="21">
        <f t="shared" si="127"/>
        <v>54.25</v>
      </c>
      <c r="V790" s="20">
        <f t="shared" si="128"/>
        <v>53.983333333333327</v>
      </c>
      <c r="W790" s="20">
        <f t="shared" si="129"/>
        <v>54.05</v>
      </c>
    </row>
    <row r="791" spans="1:23" ht="13.5" x14ac:dyDescent="0.25">
      <c r="A791" s="3">
        <v>43153</v>
      </c>
      <c r="B791" s="2">
        <v>4.3655999999999997</v>
      </c>
      <c r="C791" s="2">
        <v>59.108136430078545</v>
      </c>
      <c r="D791" s="2">
        <v>-4.415553450823495E-2</v>
      </c>
      <c r="E791" s="2">
        <v>-6.1632305806525846E-3</v>
      </c>
      <c r="F791" s="2">
        <v>4.3515600000000001</v>
      </c>
      <c r="G791" s="2">
        <v>4.2606899999999994</v>
      </c>
      <c r="H791" s="2">
        <v>4.2444499999999987</v>
      </c>
      <c r="I791" s="2">
        <v>4.1731060000000006</v>
      </c>
      <c r="J791" s="2">
        <v>4.6108434999999979</v>
      </c>
      <c r="K791" s="17" t="s">
        <v>52</v>
      </c>
      <c r="L791" s="17" t="s">
        <v>49</v>
      </c>
      <c r="M791" s="17" t="s">
        <v>53</v>
      </c>
      <c r="N791" s="20">
        <f t="shared" si="120"/>
        <v>50</v>
      </c>
      <c r="O791" s="20">
        <f t="shared" si="121"/>
        <v>100</v>
      </c>
      <c r="P791" s="20">
        <f t="shared" si="122"/>
        <v>0</v>
      </c>
      <c r="Q791" s="20">
        <f t="shared" si="123"/>
        <v>67</v>
      </c>
      <c r="R791" s="21">
        <f t="shared" si="124"/>
        <v>62.55</v>
      </c>
      <c r="S791" s="21">
        <f t="shared" si="125"/>
        <v>46.75</v>
      </c>
      <c r="T791" s="21">
        <f t="shared" si="126"/>
        <v>52.650000000000006</v>
      </c>
      <c r="U791" s="21">
        <f t="shared" si="127"/>
        <v>54.25</v>
      </c>
      <c r="V791" s="20">
        <f t="shared" si="128"/>
        <v>53.983333333333327</v>
      </c>
      <c r="W791" s="20">
        <f t="shared" si="129"/>
        <v>54.05</v>
      </c>
    </row>
    <row r="792" spans="1:23" ht="13.5" x14ac:dyDescent="0.25">
      <c r="A792" s="3">
        <v>43154</v>
      </c>
      <c r="B792" s="2">
        <v>4.3655999999999997</v>
      </c>
      <c r="C792" s="2">
        <v>59.108136430078545</v>
      </c>
      <c r="D792" s="2">
        <v>-5.8857548657665681E-2</v>
      </c>
      <c r="E792" s="2">
        <v>-5.0752928363004251E-3</v>
      </c>
      <c r="F792" s="2">
        <v>4.3611599999999999</v>
      </c>
      <c r="G792" s="2">
        <v>4.2798999999999996</v>
      </c>
      <c r="H792" s="2">
        <v>4.2377999999999991</v>
      </c>
      <c r="I792" s="2">
        <v>4.1850719999999999</v>
      </c>
      <c r="J792" s="2">
        <v>4.6081739999999973</v>
      </c>
      <c r="K792" s="17" t="s">
        <v>52</v>
      </c>
      <c r="L792" s="17" t="s">
        <v>49</v>
      </c>
      <c r="M792" s="17" t="s">
        <v>53</v>
      </c>
      <c r="N792" s="20">
        <f t="shared" si="120"/>
        <v>50</v>
      </c>
      <c r="O792" s="20">
        <f t="shared" si="121"/>
        <v>100</v>
      </c>
      <c r="P792" s="20">
        <f t="shared" si="122"/>
        <v>0</v>
      </c>
      <c r="Q792" s="20">
        <f t="shared" si="123"/>
        <v>67</v>
      </c>
      <c r="R792" s="21">
        <f t="shared" si="124"/>
        <v>62.55</v>
      </c>
      <c r="S792" s="21">
        <f t="shared" si="125"/>
        <v>46.75</v>
      </c>
      <c r="T792" s="21">
        <f t="shared" si="126"/>
        <v>52.650000000000006</v>
      </c>
      <c r="U792" s="21">
        <f t="shared" si="127"/>
        <v>54.25</v>
      </c>
      <c r="V792" s="20">
        <f t="shared" si="128"/>
        <v>53.983333333333327</v>
      </c>
      <c r="W792" s="20">
        <f t="shared" si="129"/>
        <v>54.05</v>
      </c>
    </row>
    <row r="793" spans="1:23" ht="13.5" x14ac:dyDescent="0.25">
      <c r="A793" s="3">
        <v>43157</v>
      </c>
      <c r="B793" s="2">
        <v>4.3028000000000004</v>
      </c>
      <c r="C793" s="2">
        <v>52.729911869997643</v>
      </c>
      <c r="D793" s="2">
        <v>-6.7242801354140624E-2</v>
      </c>
      <c r="E793" s="2">
        <v>-4.1872061057886866E-3</v>
      </c>
      <c r="F793" s="2">
        <v>4.3500800000000002</v>
      </c>
      <c r="G793" s="2">
        <v>4.2928299999999995</v>
      </c>
      <c r="H793" s="2">
        <v>4.2280099999999994</v>
      </c>
      <c r="I793" s="2">
        <v>4.1940099999999996</v>
      </c>
      <c r="J793" s="2">
        <v>4.6051904999999973</v>
      </c>
      <c r="K793" s="17" t="s">
        <v>52</v>
      </c>
      <c r="L793" s="17" t="s">
        <v>55</v>
      </c>
      <c r="M793" s="17" t="s">
        <v>54</v>
      </c>
      <c r="N793" s="20">
        <f t="shared" si="120"/>
        <v>50</v>
      </c>
      <c r="O793" s="20">
        <f t="shared" si="121"/>
        <v>100</v>
      </c>
      <c r="P793" s="20">
        <f t="shared" si="122"/>
        <v>0</v>
      </c>
      <c r="Q793" s="20">
        <f t="shared" si="123"/>
        <v>66.5</v>
      </c>
      <c r="R793" s="21">
        <f t="shared" si="124"/>
        <v>62.475000000000001</v>
      </c>
      <c r="S793" s="21">
        <f t="shared" si="125"/>
        <v>46.625</v>
      </c>
      <c r="T793" s="21">
        <f t="shared" si="126"/>
        <v>52.424999999999997</v>
      </c>
      <c r="U793" s="21">
        <f t="shared" si="127"/>
        <v>54.125</v>
      </c>
      <c r="V793" s="20">
        <f t="shared" si="128"/>
        <v>53.841666666666661</v>
      </c>
      <c r="W793" s="20">
        <f t="shared" si="129"/>
        <v>53.912499999999994</v>
      </c>
    </row>
    <row r="794" spans="1:23" ht="13.5" x14ac:dyDescent="0.25">
      <c r="A794" s="3">
        <v>43158</v>
      </c>
      <c r="B794" s="2">
        <v>4.2843999999999998</v>
      </c>
      <c r="C794" s="2">
        <v>50.993664413008354</v>
      </c>
      <c r="D794" s="2">
        <v>-7.8833608437086866E-2</v>
      </c>
      <c r="E794" s="2">
        <v>-3.4613936032020826E-3</v>
      </c>
      <c r="F794" s="2">
        <v>4.3353200000000003</v>
      </c>
      <c r="G794" s="2">
        <v>4.3076099999999995</v>
      </c>
      <c r="H794" s="2">
        <v>4.2172999999999998</v>
      </c>
      <c r="I794" s="2">
        <v>4.2047959999999991</v>
      </c>
      <c r="J794" s="2">
        <v>4.6014244999999985</v>
      </c>
      <c r="K794" s="17" t="s">
        <v>52</v>
      </c>
      <c r="L794" s="17" t="s">
        <v>55</v>
      </c>
      <c r="M794" s="17" t="s">
        <v>54</v>
      </c>
      <c r="N794" s="20">
        <f t="shared" si="120"/>
        <v>50</v>
      </c>
      <c r="O794" s="20">
        <f t="shared" si="121"/>
        <v>100</v>
      </c>
      <c r="P794" s="20">
        <f t="shared" si="122"/>
        <v>0</v>
      </c>
      <c r="Q794" s="20">
        <f t="shared" si="123"/>
        <v>66.5</v>
      </c>
      <c r="R794" s="21">
        <f t="shared" si="124"/>
        <v>62.475000000000001</v>
      </c>
      <c r="S794" s="21">
        <f t="shared" si="125"/>
        <v>46.625</v>
      </c>
      <c r="T794" s="21">
        <f t="shared" si="126"/>
        <v>52.424999999999997</v>
      </c>
      <c r="U794" s="21">
        <f t="shared" si="127"/>
        <v>54.125</v>
      </c>
      <c r="V794" s="20">
        <f t="shared" si="128"/>
        <v>53.841666666666661</v>
      </c>
      <c r="W794" s="20">
        <f t="shared" si="129"/>
        <v>53.912499999999994</v>
      </c>
    </row>
    <row r="795" spans="1:23" ht="13.5" x14ac:dyDescent="0.25">
      <c r="A795" s="3">
        <v>43159</v>
      </c>
      <c r="B795" s="2">
        <v>4.1734999999999998</v>
      </c>
      <c r="C795" s="2">
        <v>42.014223022099969</v>
      </c>
      <c r="D795" s="2">
        <v>-7.4808928989969381E-2</v>
      </c>
      <c r="E795" s="2">
        <v>-2.8674505174488582E-3</v>
      </c>
      <c r="F795" s="2">
        <v>4.2983799999999999</v>
      </c>
      <c r="G795" s="2">
        <v>4.3076099999999995</v>
      </c>
      <c r="H795" s="2">
        <v>4.2134200000000011</v>
      </c>
      <c r="I795" s="2">
        <v>4.2129199999999996</v>
      </c>
      <c r="J795" s="2">
        <v>4.5977944999999982</v>
      </c>
      <c r="K795" s="17" t="s">
        <v>48</v>
      </c>
      <c r="L795" s="17" t="s">
        <v>55</v>
      </c>
      <c r="M795" s="17" t="s">
        <v>47</v>
      </c>
      <c r="N795" s="20">
        <f t="shared" si="120"/>
        <v>50</v>
      </c>
      <c r="O795" s="20">
        <f t="shared" si="121"/>
        <v>100</v>
      </c>
      <c r="P795" s="20">
        <f t="shared" si="122"/>
        <v>0</v>
      </c>
      <c r="Q795" s="20">
        <f t="shared" si="123"/>
        <v>16.5</v>
      </c>
      <c r="R795" s="21">
        <f t="shared" si="124"/>
        <v>54.975000000000001</v>
      </c>
      <c r="S795" s="21">
        <f t="shared" si="125"/>
        <v>34.125</v>
      </c>
      <c r="T795" s="21">
        <f t="shared" si="126"/>
        <v>29.925000000000001</v>
      </c>
      <c r="U795" s="21">
        <f t="shared" si="127"/>
        <v>41.625</v>
      </c>
      <c r="V795" s="20">
        <f t="shared" si="128"/>
        <v>39.674999999999997</v>
      </c>
      <c r="W795" s="20">
        <f t="shared" si="129"/>
        <v>40.162499999999994</v>
      </c>
    </row>
    <row r="796" spans="1:23" ht="13.5" x14ac:dyDescent="0.25">
      <c r="A796" s="3">
        <v>43160</v>
      </c>
      <c r="B796" s="2">
        <v>4.1588000000000003</v>
      </c>
      <c r="C796" s="2">
        <v>40.984030862145673</v>
      </c>
      <c r="D796" s="2">
        <v>-6.6868123964564319E-2</v>
      </c>
      <c r="E796" s="2">
        <v>-3.4822990672150689E-3</v>
      </c>
      <c r="F796" s="2">
        <v>4.2570199999999998</v>
      </c>
      <c r="G796" s="2">
        <v>4.3042899999999999</v>
      </c>
      <c r="H796" s="2">
        <v>4.2150850000000002</v>
      </c>
      <c r="I796" s="2">
        <v>4.2207499999999998</v>
      </c>
      <c r="J796" s="2">
        <v>4.5940909999999988</v>
      </c>
      <c r="K796" s="17" t="s">
        <v>48</v>
      </c>
      <c r="L796" s="17" t="s">
        <v>50</v>
      </c>
      <c r="M796" s="17" t="s">
        <v>47</v>
      </c>
      <c r="N796" s="20">
        <f t="shared" si="120"/>
        <v>50</v>
      </c>
      <c r="O796" s="20">
        <f t="shared" si="121"/>
        <v>100</v>
      </c>
      <c r="P796" s="20">
        <f t="shared" si="122"/>
        <v>0</v>
      </c>
      <c r="Q796" s="20">
        <f t="shared" si="123"/>
        <v>33</v>
      </c>
      <c r="R796" s="21">
        <f t="shared" si="124"/>
        <v>57.45</v>
      </c>
      <c r="S796" s="21">
        <f t="shared" si="125"/>
        <v>38.25</v>
      </c>
      <c r="T796" s="21">
        <f t="shared" si="126"/>
        <v>37.35</v>
      </c>
      <c r="U796" s="21">
        <f t="shared" si="127"/>
        <v>45.75</v>
      </c>
      <c r="V796" s="20">
        <f t="shared" si="128"/>
        <v>44.35</v>
      </c>
      <c r="W796" s="20">
        <f t="shared" si="129"/>
        <v>44.7</v>
      </c>
    </row>
    <row r="797" spans="1:23" ht="13.5" x14ac:dyDescent="0.25">
      <c r="A797" s="3">
        <v>43161</v>
      </c>
      <c r="B797" s="2">
        <v>4.2104999999999997</v>
      </c>
      <c r="C797" s="2">
        <v>45.999140882676301</v>
      </c>
      <c r="D797" s="2">
        <v>-4.4012870751331867E-2</v>
      </c>
      <c r="E797" s="2">
        <v>-2.5108088911829207E-3</v>
      </c>
      <c r="F797" s="2">
        <v>4.226</v>
      </c>
      <c r="G797" s="2">
        <v>4.2935800000000004</v>
      </c>
      <c r="H797" s="2">
        <v>4.2254249999999995</v>
      </c>
      <c r="I797" s="2">
        <v>4.2296139999999989</v>
      </c>
      <c r="J797" s="2">
        <v>4.5908184999999984</v>
      </c>
      <c r="K797" s="17" t="s">
        <v>48</v>
      </c>
      <c r="L797" s="17" t="s">
        <v>50</v>
      </c>
      <c r="M797" s="17" t="s">
        <v>47</v>
      </c>
      <c r="N797" s="20">
        <f t="shared" si="120"/>
        <v>50</v>
      </c>
      <c r="O797" s="20">
        <f t="shared" si="121"/>
        <v>100</v>
      </c>
      <c r="P797" s="20">
        <f t="shared" si="122"/>
        <v>0</v>
      </c>
      <c r="Q797" s="20">
        <f t="shared" si="123"/>
        <v>33</v>
      </c>
      <c r="R797" s="21">
        <f t="shared" si="124"/>
        <v>57.45</v>
      </c>
      <c r="S797" s="21">
        <f t="shared" si="125"/>
        <v>38.25</v>
      </c>
      <c r="T797" s="21">
        <f t="shared" si="126"/>
        <v>37.35</v>
      </c>
      <c r="U797" s="21">
        <f t="shared" si="127"/>
        <v>45.75</v>
      </c>
      <c r="V797" s="20">
        <f t="shared" si="128"/>
        <v>44.35</v>
      </c>
      <c r="W797" s="20">
        <f t="shared" si="129"/>
        <v>44.7</v>
      </c>
    </row>
    <row r="798" spans="1:23" ht="13.5" x14ac:dyDescent="0.25">
      <c r="A798" s="3">
        <v>43164</v>
      </c>
      <c r="B798" s="2">
        <v>4.3361000000000001</v>
      </c>
      <c r="C798" s="2">
        <v>55.821312362010822</v>
      </c>
      <c r="D798" s="2">
        <v>-2.7441799193939964E-2</v>
      </c>
      <c r="E798" s="2">
        <v>3.9962616899393271E-5</v>
      </c>
      <c r="F798" s="2">
        <v>4.2326600000000001</v>
      </c>
      <c r="G798" s="2">
        <v>4.2913700000000006</v>
      </c>
      <c r="H798" s="2">
        <v>4.2427849999999996</v>
      </c>
      <c r="I798" s="2">
        <v>4.2392179999999993</v>
      </c>
      <c r="J798" s="2">
        <v>4.5883464999999983</v>
      </c>
      <c r="K798" s="17" t="s">
        <v>48</v>
      </c>
      <c r="L798" s="17" t="s">
        <v>50</v>
      </c>
      <c r="M798" s="17" t="s">
        <v>51</v>
      </c>
      <c r="N798" s="20">
        <f t="shared" si="120"/>
        <v>50</v>
      </c>
      <c r="O798" s="20">
        <f t="shared" si="121"/>
        <v>100</v>
      </c>
      <c r="P798" s="20">
        <f t="shared" si="122"/>
        <v>0</v>
      </c>
      <c r="Q798" s="20">
        <f t="shared" si="123"/>
        <v>33</v>
      </c>
      <c r="R798" s="21">
        <f t="shared" si="124"/>
        <v>57.45</v>
      </c>
      <c r="S798" s="21">
        <f t="shared" si="125"/>
        <v>38.25</v>
      </c>
      <c r="T798" s="21">
        <f t="shared" si="126"/>
        <v>37.35</v>
      </c>
      <c r="U798" s="21">
        <f t="shared" si="127"/>
        <v>45.75</v>
      </c>
      <c r="V798" s="20">
        <f t="shared" si="128"/>
        <v>44.35</v>
      </c>
      <c r="W798" s="20">
        <f t="shared" si="129"/>
        <v>44.7</v>
      </c>
    </row>
    <row r="799" spans="1:23" ht="13.5" x14ac:dyDescent="0.25">
      <c r="A799" s="3">
        <v>43165</v>
      </c>
      <c r="B799" s="2">
        <v>4.3212999999999999</v>
      </c>
      <c r="C799" s="2">
        <v>54.561942132447776</v>
      </c>
      <c r="D799" s="2">
        <v>-1.2797890717989979E-2</v>
      </c>
      <c r="E799" s="2">
        <v>2.5221179631834648E-3</v>
      </c>
      <c r="F799" s="2">
        <v>4.2400400000000005</v>
      </c>
      <c r="G799" s="2">
        <v>4.2876799999999999</v>
      </c>
      <c r="H799" s="2">
        <v>4.2557149999999995</v>
      </c>
      <c r="I799" s="2">
        <v>4.2491899999999996</v>
      </c>
      <c r="J799" s="2">
        <v>4.5858004999999977</v>
      </c>
      <c r="K799" s="17" t="s">
        <v>48</v>
      </c>
      <c r="L799" s="17" t="s">
        <v>50</v>
      </c>
      <c r="M799" s="17" t="s">
        <v>51</v>
      </c>
      <c r="N799" s="20">
        <f t="shared" si="120"/>
        <v>50</v>
      </c>
      <c r="O799" s="20">
        <f t="shared" si="121"/>
        <v>100</v>
      </c>
      <c r="P799" s="20">
        <f t="shared" si="122"/>
        <v>0</v>
      </c>
      <c r="Q799" s="20">
        <f t="shared" si="123"/>
        <v>33</v>
      </c>
      <c r="R799" s="21">
        <f t="shared" si="124"/>
        <v>57.45</v>
      </c>
      <c r="S799" s="21">
        <f t="shared" si="125"/>
        <v>38.25</v>
      </c>
      <c r="T799" s="21">
        <f t="shared" si="126"/>
        <v>37.35</v>
      </c>
      <c r="U799" s="21">
        <f t="shared" si="127"/>
        <v>45.75</v>
      </c>
      <c r="V799" s="20">
        <f t="shared" si="128"/>
        <v>44.35</v>
      </c>
      <c r="W799" s="20">
        <f t="shared" si="129"/>
        <v>44.7</v>
      </c>
    </row>
    <row r="800" spans="1:23" ht="13.5" x14ac:dyDescent="0.25">
      <c r="A800" s="3">
        <v>43166</v>
      </c>
      <c r="B800" s="2">
        <v>4.3139000000000003</v>
      </c>
      <c r="C800" s="2">
        <v>53.90707404410621</v>
      </c>
      <c r="D800" s="2">
        <v>-2.1023717451917889E-4</v>
      </c>
      <c r="E800" s="2">
        <v>4.8158262771660337E-3</v>
      </c>
      <c r="F800" s="2">
        <v>4.2681199999999997</v>
      </c>
      <c r="G800" s="2">
        <v>4.2832499999999998</v>
      </c>
      <c r="H800" s="2">
        <v>4.262365</v>
      </c>
      <c r="I800" s="2">
        <v>4.2607139999999983</v>
      </c>
      <c r="J800" s="2">
        <v>4.5832174999999982</v>
      </c>
      <c r="K800" s="17" t="s">
        <v>48</v>
      </c>
      <c r="L800" s="17" t="s">
        <v>55</v>
      </c>
      <c r="M800" s="17" t="s">
        <v>51</v>
      </c>
      <c r="N800" s="20">
        <f t="shared" si="120"/>
        <v>50</v>
      </c>
      <c r="O800" s="20">
        <f t="shared" si="121"/>
        <v>100</v>
      </c>
      <c r="P800" s="20">
        <f t="shared" si="122"/>
        <v>0</v>
      </c>
      <c r="Q800" s="20">
        <f t="shared" si="123"/>
        <v>16.5</v>
      </c>
      <c r="R800" s="21">
        <f t="shared" si="124"/>
        <v>54.975000000000001</v>
      </c>
      <c r="S800" s="21">
        <f t="shared" si="125"/>
        <v>34.125</v>
      </c>
      <c r="T800" s="21">
        <f t="shared" si="126"/>
        <v>29.925000000000001</v>
      </c>
      <c r="U800" s="21">
        <f t="shared" si="127"/>
        <v>41.625</v>
      </c>
      <c r="V800" s="20">
        <f t="shared" si="128"/>
        <v>39.674999999999997</v>
      </c>
      <c r="W800" s="20">
        <f t="shared" si="129"/>
        <v>40.162499999999994</v>
      </c>
    </row>
    <row r="801" spans="1:23" ht="13.5" x14ac:dyDescent="0.25">
      <c r="A801" s="3">
        <v>43167</v>
      </c>
      <c r="B801" s="2">
        <v>4.3028000000000004</v>
      </c>
      <c r="C801" s="2">
        <v>52.881785604301001</v>
      </c>
      <c r="D801" s="2">
        <v>1.2119807478336853E-2</v>
      </c>
      <c r="E801" s="2">
        <v>6.9509156706205385E-3</v>
      </c>
      <c r="F801" s="2">
        <v>4.2969200000000001</v>
      </c>
      <c r="G801" s="2">
        <v>4.2769699999999995</v>
      </c>
      <c r="H801" s="2">
        <v>4.2688299999999995</v>
      </c>
      <c r="I801" s="2">
        <v>4.2703159999999984</v>
      </c>
      <c r="J801" s="2">
        <v>4.5805789999999975</v>
      </c>
      <c r="K801" s="17" t="s">
        <v>52</v>
      </c>
      <c r="L801" s="17" t="s">
        <v>55</v>
      </c>
      <c r="M801" s="17" t="s">
        <v>53</v>
      </c>
      <c r="N801" s="20">
        <f t="shared" si="120"/>
        <v>50</v>
      </c>
      <c r="O801" s="20">
        <f t="shared" si="121"/>
        <v>100</v>
      </c>
      <c r="P801" s="20">
        <f t="shared" si="122"/>
        <v>0</v>
      </c>
      <c r="Q801" s="20">
        <f t="shared" si="123"/>
        <v>83.5</v>
      </c>
      <c r="R801" s="21">
        <f t="shared" si="124"/>
        <v>65.025000000000006</v>
      </c>
      <c r="S801" s="21">
        <f t="shared" si="125"/>
        <v>50.875</v>
      </c>
      <c r="T801" s="21">
        <f t="shared" si="126"/>
        <v>60.075000000000003</v>
      </c>
      <c r="U801" s="21">
        <f t="shared" si="127"/>
        <v>58.375</v>
      </c>
      <c r="V801" s="20">
        <f t="shared" si="128"/>
        <v>58.658333333333339</v>
      </c>
      <c r="W801" s="20">
        <f t="shared" si="129"/>
        <v>58.587500000000006</v>
      </c>
    </row>
    <row r="802" spans="1:23" ht="13.5" x14ac:dyDescent="0.25">
      <c r="A802" s="3">
        <v>43168</v>
      </c>
      <c r="B802" s="2">
        <v>4.2473999999999998</v>
      </c>
      <c r="C802" s="2">
        <v>47.977155435724427</v>
      </c>
      <c r="D802" s="2">
        <v>2.6461354628256828E-2</v>
      </c>
      <c r="E802" s="2">
        <v>7.1126075145246763E-3</v>
      </c>
      <c r="F802" s="2">
        <v>4.3042999999999996</v>
      </c>
      <c r="G802" s="2">
        <v>4.2651499999999993</v>
      </c>
      <c r="H802" s="2">
        <v>4.2725249999999999</v>
      </c>
      <c r="I802" s="2">
        <v>4.2799179999999986</v>
      </c>
      <c r="J802" s="2">
        <v>4.5776634999999981</v>
      </c>
      <c r="K802" s="17" t="s">
        <v>48</v>
      </c>
      <c r="L802" s="17" t="s">
        <v>55</v>
      </c>
      <c r="M802" s="17" t="s">
        <v>51</v>
      </c>
      <c r="N802" s="20">
        <f t="shared" si="120"/>
        <v>50</v>
      </c>
      <c r="O802" s="20">
        <f t="shared" si="121"/>
        <v>100</v>
      </c>
      <c r="P802" s="20">
        <f t="shared" si="122"/>
        <v>0</v>
      </c>
      <c r="Q802" s="20">
        <f t="shared" si="123"/>
        <v>16.5</v>
      </c>
      <c r="R802" s="21">
        <f t="shared" si="124"/>
        <v>54.975000000000001</v>
      </c>
      <c r="S802" s="21">
        <f t="shared" si="125"/>
        <v>34.125</v>
      </c>
      <c r="T802" s="21">
        <f t="shared" si="126"/>
        <v>29.925000000000001</v>
      </c>
      <c r="U802" s="21">
        <f t="shared" si="127"/>
        <v>41.625</v>
      </c>
      <c r="V802" s="20">
        <f t="shared" si="128"/>
        <v>39.674999999999997</v>
      </c>
      <c r="W802" s="20">
        <f t="shared" si="129"/>
        <v>40.162499999999994</v>
      </c>
    </row>
    <row r="803" spans="1:23" ht="13.5" x14ac:dyDescent="0.25">
      <c r="A803" s="3">
        <v>43171</v>
      </c>
      <c r="B803" s="2">
        <v>4.2473999999999998</v>
      </c>
      <c r="C803" s="2">
        <v>47.977155435724427</v>
      </c>
      <c r="D803" s="2">
        <v>2.9081525704368616E-2</v>
      </c>
      <c r="E803" s="2">
        <v>8.0991065469172216E-3</v>
      </c>
      <c r="F803" s="2">
        <v>4.2865599999999997</v>
      </c>
      <c r="G803" s="2">
        <v>4.2596100000000003</v>
      </c>
      <c r="H803" s="2">
        <v>4.2762199999999995</v>
      </c>
      <c r="I803" s="2">
        <v>4.2865659999999988</v>
      </c>
      <c r="J803" s="2">
        <v>4.5749204999999975</v>
      </c>
      <c r="K803" s="17" t="s">
        <v>48</v>
      </c>
      <c r="L803" s="17" t="s">
        <v>55</v>
      </c>
      <c r="M803" s="17" t="s">
        <v>47</v>
      </c>
      <c r="N803" s="20">
        <f t="shared" si="120"/>
        <v>50</v>
      </c>
      <c r="O803" s="20">
        <f t="shared" si="121"/>
        <v>100</v>
      </c>
      <c r="P803" s="20">
        <f t="shared" si="122"/>
        <v>0</v>
      </c>
      <c r="Q803" s="20">
        <f t="shared" si="123"/>
        <v>16.5</v>
      </c>
      <c r="R803" s="21">
        <f t="shared" si="124"/>
        <v>54.975000000000001</v>
      </c>
      <c r="S803" s="21">
        <f t="shared" si="125"/>
        <v>34.125</v>
      </c>
      <c r="T803" s="21">
        <f t="shared" si="126"/>
        <v>29.925000000000001</v>
      </c>
      <c r="U803" s="21">
        <f t="shared" si="127"/>
        <v>41.625</v>
      </c>
      <c r="V803" s="20">
        <f t="shared" si="128"/>
        <v>39.674999999999997</v>
      </c>
      <c r="W803" s="20">
        <f t="shared" si="129"/>
        <v>40.162499999999994</v>
      </c>
    </row>
    <row r="804" spans="1:23" ht="13.5" x14ac:dyDescent="0.25">
      <c r="A804" s="3">
        <v>43172</v>
      </c>
      <c r="B804" s="2">
        <v>4.2104999999999997</v>
      </c>
      <c r="C804" s="2">
        <v>44.769633319210797</v>
      </c>
      <c r="D804" s="2">
        <v>3.1336856026627835E-2</v>
      </c>
      <c r="E804" s="2">
        <v>7.8195848215716068E-3</v>
      </c>
      <c r="F804" s="2">
        <v>4.2644000000000002</v>
      </c>
      <c r="G804" s="2">
        <v>4.2522199999999994</v>
      </c>
      <c r="H804" s="2">
        <v>4.2799149999999999</v>
      </c>
      <c r="I804" s="2">
        <v>4.2913679999999994</v>
      </c>
      <c r="J804" s="2">
        <v>4.5719929999999982</v>
      </c>
      <c r="K804" s="17" t="s">
        <v>48</v>
      </c>
      <c r="L804" s="17" t="s">
        <v>50</v>
      </c>
      <c r="M804" s="17" t="s">
        <v>47</v>
      </c>
      <c r="N804" s="20">
        <f t="shared" si="120"/>
        <v>50</v>
      </c>
      <c r="O804" s="20">
        <f t="shared" si="121"/>
        <v>100</v>
      </c>
      <c r="P804" s="20">
        <f t="shared" si="122"/>
        <v>0</v>
      </c>
      <c r="Q804" s="20">
        <f t="shared" si="123"/>
        <v>33</v>
      </c>
      <c r="R804" s="21">
        <f t="shared" si="124"/>
        <v>57.45</v>
      </c>
      <c r="S804" s="21">
        <f t="shared" si="125"/>
        <v>38.25</v>
      </c>
      <c r="T804" s="21">
        <f t="shared" si="126"/>
        <v>37.35</v>
      </c>
      <c r="U804" s="21">
        <f t="shared" si="127"/>
        <v>45.75</v>
      </c>
      <c r="V804" s="20">
        <f t="shared" si="128"/>
        <v>44.35</v>
      </c>
      <c r="W804" s="20">
        <f t="shared" si="129"/>
        <v>44.7</v>
      </c>
    </row>
    <row r="805" spans="1:23" ht="13.5" x14ac:dyDescent="0.25">
      <c r="A805" s="3">
        <v>43173</v>
      </c>
      <c r="B805" s="2">
        <v>4.2031000000000001</v>
      </c>
      <c r="C805" s="2">
        <v>44.132422749341458</v>
      </c>
      <c r="D805" s="2">
        <v>1.7075512478236909E-2</v>
      </c>
      <c r="E805" s="2">
        <v>8.4705558745356898E-3</v>
      </c>
      <c r="F805" s="2">
        <v>4.2422399999999998</v>
      </c>
      <c r="G805" s="2">
        <v>4.2551799999999993</v>
      </c>
      <c r="H805" s="2">
        <v>4.2813949999999998</v>
      </c>
      <c r="I805" s="2">
        <v>4.2936579999999998</v>
      </c>
      <c r="J805" s="2">
        <v>4.5688559999999985</v>
      </c>
      <c r="K805" s="17" t="s">
        <v>48</v>
      </c>
      <c r="L805" s="17" t="s">
        <v>50</v>
      </c>
      <c r="M805" s="17" t="s">
        <v>47</v>
      </c>
      <c r="N805" s="20">
        <f t="shared" si="120"/>
        <v>50</v>
      </c>
      <c r="O805" s="20">
        <f t="shared" si="121"/>
        <v>100</v>
      </c>
      <c r="P805" s="20">
        <f t="shared" si="122"/>
        <v>0</v>
      </c>
      <c r="Q805" s="20">
        <f t="shared" si="123"/>
        <v>33</v>
      </c>
      <c r="R805" s="21">
        <f t="shared" si="124"/>
        <v>57.45</v>
      </c>
      <c r="S805" s="21">
        <f t="shared" si="125"/>
        <v>38.25</v>
      </c>
      <c r="T805" s="21">
        <f t="shared" si="126"/>
        <v>37.35</v>
      </c>
      <c r="U805" s="21">
        <f t="shared" si="127"/>
        <v>45.75</v>
      </c>
      <c r="V805" s="20">
        <f t="shared" si="128"/>
        <v>44.35</v>
      </c>
      <c r="W805" s="20">
        <f t="shared" si="129"/>
        <v>44.7</v>
      </c>
    </row>
    <row r="806" spans="1:23" ht="13.5" x14ac:dyDescent="0.25">
      <c r="A806" s="3">
        <v>43174</v>
      </c>
      <c r="B806" s="2">
        <v>4.1440000000000001</v>
      </c>
      <c r="C806" s="2">
        <v>39.319115174892424</v>
      </c>
      <c r="D806" s="2">
        <v>7.4864198123671954E-3</v>
      </c>
      <c r="E806" s="2">
        <v>9.7914816259441484E-3</v>
      </c>
      <c r="F806" s="2">
        <v>4.2104799999999996</v>
      </c>
      <c r="G806" s="2">
        <v>4.2536999999999994</v>
      </c>
      <c r="H806" s="2">
        <v>4.2789950000000001</v>
      </c>
      <c r="I806" s="2">
        <v>4.2952839999999997</v>
      </c>
      <c r="J806" s="2">
        <v>4.5654234999999987</v>
      </c>
      <c r="K806" s="17" t="s">
        <v>48</v>
      </c>
      <c r="L806" s="17" t="s">
        <v>50</v>
      </c>
      <c r="M806" s="17" t="s">
        <v>47</v>
      </c>
      <c r="N806" s="20">
        <f t="shared" si="120"/>
        <v>50</v>
      </c>
      <c r="O806" s="20">
        <f t="shared" si="121"/>
        <v>100</v>
      </c>
      <c r="P806" s="20">
        <f t="shared" si="122"/>
        <v>0</v>
      </c>
      <c r="Q806" s="20">
        <f t="shared" si="123"/>
        <v>33</v>
      </c>
      <c r="R806" s="21">
        <f t="shared" si="124"/>
        <v>57.45</v>
      </c>
      <c r="S806" s="21">
        <f t="shared" si="125"/>
        <v>38.25</v>
      </c>
      <c r="T806" s="21">
        <f t="shared" si="126"/>
        <v>37.35</v>
      </c>
      <c r="U806" s="21">
        <f t="shared" si="127"/>
        <v>45.75</v>
      </c>
      <c r="V806" s="20">
        <f t="shared" si="128"/>
        <v>44.35</v>
      </c>
      <c r="W806" s="20">
        <f t="shared" si="129"/>
        <v>44.7</v>
      </c>
    </row>
    <row r="807" spans="1:23" ht="13.5" x14ac:dyDescent="0.25">
      <c r="A807" s="3">
        <v>43175</v>
      </c>
      <c r="B807" s="2">
        <v>4.1477000000000004</v>
      </c>
      <c r="C807" s="2">
        <v>39.762065316097591</v>
      </c>
      <c r="D807" s="2">
        <v>7.7367156460885766E-3</v>
      </c>
      <c r="E807" s="2">
        <v>1.1846002290546689E-2</v>
      </c>
      <c r="F807" s="2">
        <v>4.1905400000000004</v>
      </c>
      <c r="G807" s="2">
        <v>4.24742</v>
      </c>
      <c r="H807" s="2">
        <v>4.2705000000000002</v>
      </c>
      <c r="I807" s="2">
        <v>4.2933640000000004</v>
      </c>
      <c r="J807" s="2">
        <v>4.5620094999999994</v>
      </c>
      <c r="K807" s="17" t="s">
        <v>48</v>
      </c>
      <c r="L807" s="17" t="s">
        <v>50</v>
      </c>
      <c r="M807" s="17" t="s">
        <v>47</v>
      </c>
      <c r="N807" s="20">
        <f t="shared" si="120"/>
        <v>50</v>
      </c>
      <c r="O807" s="20">
        <f t="shared" si="121"/>
        <v>100</v>
      </c>
      <c r="P807" s="20">
        <f t="shared" si="122"/>
        <v>0</v>
      </c>
      <c r="Q807" s="20">
        <f t="shared" si="123"/>
        <v>33</v>
      </c>
      <c r="R807" s="21">
        <f t="shared" si="124"/>
        <v>57.45</v>
      </c>
      <c r="S807" s="21">
        <f t="shared" si="125"/>
        <v>38.25</v>
      </c>
      <c r="T807" s="21">
        <f t="shared" si="126"/>
        <v>37.35</v>
      </c>
      <c r="U807" s="21">
        <f t="shared" si="127"/>
        <v>45.75</v>
      </c>
      <c r="V807" s="20">
        <f t="shared" si="128"/>
        <v>44.35</v>
      </c>
      <c r="W807" s="20">
        <f t="shared" si="129"/>
        <v>44.7</v>
      </c>
    </row>
    <row r="808" spans="1:23" ht="13.5" x14ac:dyDescent="0.25">
      <c r="A808" s="3">
        <v>43178</v>
      </c>
      <c r="B808" s="2">
        <v>4.1477000000000004</v>
      </c>
      <c r="C808" s="2">
        <v>39.762065316097591</v>
      </c>
      <c r="D808" s="2">
        <v>2.7883395109590481E-2</v>
      </c>
      <c r="E808" s="2">
        <v>1.363781896324474E-2</v>
      </c>
      <c r="F808" s="2">
        <v>4.1706000000000003</v>
      </c>
      <c r="G808" s="2">
        <v>4.22858</v>
      </c>
      <c r="H808" s="2">
        <v>4.2599750000000007</v>
      </c>
      <c r="I808" s="2">
        <v>4.292478</v>
      </c>
      <c r="J808" s="2">
        <v>4.5585954999999991</v>
      </c>
      <c r="K808" s="17" t="s">
        <v>48</v>
      </c>
      <c r="L808" s="17" t="s">
        <v>50</v>
      </c>
      <c r="M808" s="17" t="s">
        <v>47</v>
      </c>
      <c r="N808" s="20">
        <f t="shared" si="120"/>
        <v>50</v>
      </c>
      <c r="O808" s="20">
        <f t="shared" si="121"/>
        <v>100</v>
      </c>
      <c r="P808" s="20">
        <f t="shared" si="122"/>
        <v>0</v>
      </c>
      <c r="Q808" s="20">
        <f t="shared" si="123"/>
        <v>33</v>
      </c>
      <c r="R808" s="21">
        <f t="shared" si="124"/>
        <v>57.45</v>
      </c>
      <c r="S808" s="21">
        <f t="shared" si="125"/>
        <v>38.25</v>
      </c>
      <c r="T808" s="21">
        <f t="shared" si="126"/>
        <v>37.35</v>
      </c>
      <c r="U808" s="21">
        <f t="shared" si="127"/>
        <v>45.75</v>
      </c>
      <c r="V808" s="20">
        <f t="shared" si="128"/>
        <v>44.35</v>
      </c>
      <c r="W808" s="20">
        <f t="shared" si="129"/>
        <v>44.7</v>
      </c>
    </row>
    <row r="809" spans="1:23" ht="13.5" x14ac:dyDescent="0.25">
      <c r="A809" s="3">
        <v>43180</v>
      </c>
      <c r="B809" s="2">
        <v>4.2104999999999997</v>
      </c>
      <c r="C809" s="2">
        <v>47.33024636593008</v>
      </c>
      <c r="D809" s="2">
        <v>3.856830471649797E-2</v>
      </c>
      <c r="E809" s="2">
        <v>1.5569708114098777E-2</v>
      </c>
      <c r="F809" s="2">
        <v>4.1706000000000003</v>
      </c>
      <c r="G809" s="2">
        <v>4.2174999999999994</v>
      </c>
      <c r="H809" s="2">
        <v>4.2525900000000005</v>
      </c>
      <c r="I809" s="2">
        <v>4.2927739999999988</v>
      </c>
      <c r="J809" s="2">
        <v>4.5553229999999996</v>
      </c>
      <c r="K809" s="17" t="s">
        <v>52</v>
      </c>
      <c r="L809" s="17" t="s">
        <v>55</v>
      </c>
      <c r="M809" s="17" t="s">
        <v>55</v>
      </c>
      <c r="N809" s="20">
        <f t="shared" si="120"/>
        <v>50</v>
      </c>
      <c r="O809" s="20">
        <f t="shared" si="121"/>
        <v>100</v>
      </c>
      <c r="P809" s="20">
        <f t="shared" si="122"/>
        <v>0</v>
      </c>
      <c r="Q809" s="20">
        <f t="shared" si="123"/>
        <v>49.5</v>
      </c>
      <c r="R809" s="21">
        <f t="shared" si="124"/>
        <v>59.924999999999997</v>
      </c>
      <c r="S809" s="21">
        <f t="shared" si="125"/>
        <v>42.375</v>
      </c>
      <c r="T809" s="21">
        <f t="shared" si="126"/>
        <v>44.775000000000006</v>
      </c>
      <c r="U809" s="21">
        <f t="shared" si="127"/>
        <v>49.875</v>
      </c>
      <c r="V809" s="20">
        <f t="shared" si="128"/>
        <v>49.024999999999999</v>
      </c>
      <c r="W809" s="20">
        <f t="shared" si="129"/>
        <v>49.237499999999997</v>
      </c>
    </row>
    <row r="810" spans="1:23" ht="13.5" x14ac:dyDescent="0.25">
      <c r="A810" s="3">
        <v>43181</v>
      </c>
      <c r="B810" s="2">
        <v>4.2473999999999998</v>
      </c>
      <c r="C810" s="2">
        <v>51.209168527746051</v>
      </c>
      <c r="D810" s="2">
        <v>4.389103099294811E-2</v>
      </c>
      <c r="E810" s="2">
        <v>1.6690809282979419E-2</v>
      </c>
      <c r="F810" s="2">
        <v>4.1794600000000006</v>
      </c>
      <c r="G810" s="2">
        <v>4.2108499999999989</v>
      </c>
      <c r="H810" s="2">
        <v>4.2470499999999998</v>
      </c>
      <c r="I810" s="2">
        <v>4.2927739999999996</v>
      </c>
      <c r="J810" s="2">
        <v>4.5522349999999987</v>
      </c>
      <c r="K810" s="17" t="s">
        <v>52</v>
      </c>
      <c r="L810" s="17" t="s">
        <v>49</v>
      </c>
      <c r="M810" s="17" t="s">
        <v>53</v>
      </c>
      <c r="N810" s="20">
        <f t="shared" si="120"/>
        <v>50</v>
      </c>
      <c r="O810" s="20">
        <f t="shared" si="121"/>
        <v>100</v>
      </c>
      <c r="P810" s="20">
        <f t="shared" si="122"/>
        <v>0</v>
      </c>
      <c r="Q810" s="20">
        <f t="shared" si="123"/>
        <v>67</v>
      </c>
      <c r="R810" s="21">
        <f t="shared" si="124"/>
        <v>62.55</v>
      </c>
      <c r="S810" s="21">
        <f t="shared" si="125"/>
        <v>46.75</v>
      </c>
      <c r="T810" s="21">
        <f t="shared" si="126"/>
        <v>52.650000000000006</v>
      </c>
      <c r="U810" s="21">
        <f t="shared" si="127"/>
        <v>54.25</v>
      </c>
      <c r="V810" s="20">
        <f t="shared" si="128"/>
        <v>53.983333333333327</v>
      </c>
      <c r="W810" s="20">
        <f t="shared" si="129"/>
        <v>54.05</v>
      </c>
    </row>
    <row r="811" spans="1:23" ht="13.5" x14ac:dyDescent="0.25">
      <c r="A811" s="3">
        <v>43182</v>
      </c>
      <c r="B811" s="2">
        <v>4.2473999999999998</v>
      </c>
      <c r="C811" s="2">
        <v>51.209168527746051</v>
      </c>
      <c r="D811" s="2">
        <v>4.6611217893381074E-2</v>
      </c>
      <c r="E811" s="2">
        <v>1.7450445309501128E-2</v>
      </c>
      <c r="F811" s="2">
        <v>4.2001399999999993</v>
      </c>
      <c r="G811" s="2">
        <v>4.2053099999999999</v>
      </c>
      <c r="H811" s="2">
        <v>4.2411399999999997</v>
      </c>
      <c r="I811" s="2">
        <v>4.2927739999999988</v>
      </c>
      <c r="J811" s="2">
        <v>4.5493194999999984</v>
      </c>
      <c r="K811" s="17" t="s">
        <v>52</v>
      </c>
      <c r="L811" s="17" t="s">
        <v>49</v>
      </c>
      <c r="M811" s="17" t="s">
        <v>53</v>
      </c>
      <c r="N811" s="20">
        <f t="shared" si="120"/>
        <v>50</v>
      </c>
      <c r="O811" s="20">
        <f t="shared" si="121"/>
        <v>100</v>
      </c>
      <c r="P811" s="20">
        <f t="shared" si="122"/>
        <v>0</v>
      </c>
      <c r="Q811" s="20">
        <f t="shared" si="123"/>
        <v>67</v>
      </c>
      <c r="R811" s="21">
        <f t="shared" si="124"/>
        <v>62.55</v>
      </c>
      <c r="S811" s="21">
        <f t="shared" si="125"/>
        <v>46.75</v>
      </c>
      <c r="T811" s="21">
        <f t="shared" si="126"/>
        <v>52.650000000000006</v>
      </c>
      <c r="U811" s="21">
        <f t="shared" si="127"/>
        <v>54.25</v>
      </c>
      <c r="V811" s="20">
        <f t="shared" si="128"/>
        <v>53.983333333333327</v>
      </c>
      <c r="W811" s="20">
        <f t="shared" si="129"/>
        <v>54.05</v>
      </c>
    </row>
    <row r="812" spans="1:23" ht="13.5" x14ac:dyDescent="0.25">
      <c r="A812" s="3">
        <v>43185</v>
      </c>
      <c r="B812" s="2">
        <v>4.2473999999999998</v>
      </c>
      <c r="C812" s="2">
        <v>51.209168527746051</v>
      </c>
      <c r="D812" s="2">
        <v>4.0319498594364234E-2</v>
      </c>
      <c r="E812" s="2">
        <v>1.7852873386010073E-2</v>
      </c>
      <c r="F812" s="2">
        <v>4.2200799999999994</v>
      </c>
      <c r="G812" s="2">
        <v>4.2053099999999999</v>
      </c>
      <c r="H812" s="2">
        <v>4.2352299999999996</v>
      </c>
      <c r="I812" s="2">
        <v>4.2912959999999991</v>
      </c>
      <c r="J812" s="2">
        <v>4.5465589999999985</v>
      </c>
      <c r="K812" s="17" t="s">
        <v>52</v>
      </c>
      <c r="L812" s="17" t="s">
        <v>49</v>
      </c>
      <c r="M812" s="17" t="s">
        <v>53</v>
      </c>
      <c r="N812" s="20">
        <f t="shared" si="120"/>
        <v>50</v>
      </c>
      <c r="O812" s="20">
        <f t="shared" si="121"/>
        <v>100</v>
      </c>
      <c r="P812" s="20">
        <f t="shared" si="122"/>
        <v>0</v>
      </c>
      <c r="Q812" s="20">
        <f t="shared" si="123"/>
        <v>67</v>
      </c>
      <c r="R812" s="21">
        <f t="shared" si="124"/>
        <v>62.55</v>
      </c>
      <c r="S812" s="21">
        <f t="shared" si="125"/>
        <v>46.75</v>
      </c>
      <c r="T812" s="21">
        <f t="shared" si="126"/>
        <v>52.650000000000006</v>
      </c>
      <c r="U812" s="21">
        <f t="shared" si="127"/>
        <v>54.25</v>
      </c>
      <c r="V812" s="20">
        <f t="shared" si="128"/>
        <v>53.983333333333327</v>
      </c>
      <c r="W812" s="20">
        <f t="shared" si="129"/>
        <v>54.05</v>
      </c>
    </row>
    <row r="813" spans="1:23" ht="13.5" x14ac:dyDescent="0.25">
      <c r="A813" s="3">
        <v>43186</v>
      </c>
      <c r="B813" s="2">
        <v>4.2473999999999998</v>
      </c>
      <c r="C813" s="2">
        <v>51.209168527746051</v>
      </c>
      <c r="D813" s="2">
        <v>3.4930607421695292E-2</v>
      </c>
      <c r="E813" s="2">
        <v>1.7416575752207317E-2</v>
      </c>
      <c r="F813" s="2">
        <v>4.2400199999999995</v>
      </c>
      <c r="G813" s="2">
        <v>4.2053099999999999</v>
      </c>
      <c r="H813" s="2">
        <v>4.2324599999999997</v>
      </c>
      <c r="I813" s="2">
        <v>4.2876019999999997</v>
      </c>
      <c r="J813" s="2">
        <v>4.5436434999999982</v>
      </c>
      <c r="K813" s="17" t="s">
        <v>52</v>
      </c>
      <c r="L813" s="17" t="s">
        <v>49</v>
      </c>
      <c r="M813" s="17" t="s">
        <v>53</v>
      </c>
      <c r="N813" s="20">
        <f t="shared" si="120"/>
        <v>50</v>
      </c>
      <c r="O813" s="20">
        <f t="shared" si="121"/>
        <v>100</v>
      </c>
      <c r="P813" s="20">
        <f t="shared" si="122"/>
        <v>0</v>
      </c>
      <c r="Q813" s="20">
        <f t="shared" si="123"/>
        <v>67</v>
      </c>
      <c r="R813" s="21">
        <f t="shared" si="124"/>
        <v>62.55</v>
      </c>
      <c r="S813" s="21">
        <f t="shared" si="125"/>
        <v>46.75</v>
      </c>
      <c r="T813" s="21">
        <f t="shared" si="126"/>
        <v>52.650000000000006</v>
      </c>
      <c r="U813" s="21">
        <f t="shared" si="127"/>
        <v>54.25</v>
      </c>
      <c r="V813" s="20">
        <f t="shared" si="128"/>
        <v>53.983333333333327</v>
      </c>
      <c r="W813" s="20">
        <f t="shared" si="129"/>
        <v>54.05</v>
      </c>
    </row>
    <row r="814" spans="1:23" ht="13.5" x14ac:dyDescent="0.25">
      <c r="A814" s="3">
        <v>43187</v>
      </c>
      <c r="B814" s="2">
        <v>4.2104999999999997</v>
      </c>
      <c r="C814" s="2">
        <v>46.593700807904412</v>
      </c>
      <c r="D814" s="2">
        <v>2.7366882344286303E-2</v>
      </c>
      <c r="E814" s="2">
        <v>2.0550919028921991E-2</v>
      </c>
      <c r="F814" s="2">
        <v>4.2400199999999995</v>
      </c>
      <c r="G814" s="2">
        <v>4.2053099999999999</v>
      </c>
      <c r="H814" s="2">
        <v>4.2287649999999992</v>
      </c>
      <c r="I814" s="2">
        <v>4.2831699999999993</v>
      </c>
      <c r="J814" s="2">
        <v>4.5405434999999974</v>
      </c>
      <c r="K814" s="17" t="s">
        <v>52</v>
      </c>
      <c r="L814" s="17" t="s">
        <v>49</v>
      </c>
      <c r="M814" s="17" t="s">
        <v>55</v>
      </c>
      <c r="N814" s="20">
        <f t="shared" si="120"/>
        <v>50</v>
      </c>
      <c r="O814" s="20">
        <f t="shared" si="121"/>
        <v>100</v>
      </c>
      <c r="P814" s="20">
        <f t="shared" si="122"/>
        <v>0</v>
      </c>
      <c r="Q814" s="20">
        <f t="shared" si="123"/>
        <v>33</v>
      </c>
      <c r="R814" s="21">
        <f t="shared" si="124"/>
        <v>57.45</v>
      </c>
      <c r="S814" s="21">
        <f t="shared" si="125"/>
        <v>38.25</v>
      </c>
      <c r="T814" s="21">
        <f t="shared" si="126"/>
        <v>37.35</v>
      </c>
      <c r="U814" s="21">
        <f t="shared" si="127"/>
        <v>45.75</v>
      </c>
      <c r="V814" s="20">
        <f t="shared" si="128"/>
        <v>44.35</v>
      </c>
      <c r="W814" s="20">
        <f t="shared" si="129"/>
        <v>44.7</v>
      </c>
    </row>
    <row r="815" spans="1:23" ht="13.5" x14ac:dyDescent="0.25">
      <c r="A815" s="3">
        <v>43188</v>
      </c>
      <c r="B815" s="2">
        <v>4.2104999999999997</v>
      </c>
      <c r="C815" s="2">
        <v>46.593700807904412</v>
      </c>
      <c r="D815" s="2">
        <v>1.9990552071736722E-2</v>
      </c>
      <c r="E815" s="2">
        <v>2.1895713441816567E-2</v>
      </c>
      <c r="F815" s="2">
        <v>4.23264</v>
      </c>
      <c r="G815" s="2">
        <v>4.2060499999999994</v>
      </c>
      <c r="H815" s="2">
        <v>4.2306149999999985</v>
      </c>
      <c r="I815" s="2">
        <v>4.2750439999999994</v>
      </c>
      <c r="J815" s="2">
        <v>4.5374434999999975</v>
      </c>
      <c r="K815" s="17" t="s">
        <v>48</v>
      </c>
      <c r="L815" s="17" t="s">
        <v>55</v>
      </c>
      <c r="M815" s="17" t="s">
        <v>47</v>
      </c>
      <c r="N815" s="20">
        <f t="shared" si="120"/>
        <v>50</v>
      </c>
      <c r="O815" s="20">
        <f t="shared" si="121"/>
        <v>100</v>
      </c>
      <c r="P815" s="20">
        <f t="shared" si="122"/>
        <v>0</v>
      </c>
      <c r="Q815" s="20">
        <f t="shared" si="123"/>
        <v>16.5</v>
      </c>
      <c r="R815" s="21">
        <f t="shared" si="124"/>
        <v>54.975000000000001</v>
      </c>
      <c r="S815" s="21">
        <f t="shared" si="125"/>
        <v>34.125</v>
      </c>
      <c r="T815" s="21">
        <f t="shared" si="126"/>
        <v>29.925000000000001</v>
      </c>
      <c r="U815" s="21">
        <f t="shared" si="127"/>
        <v>41.625</v>
      </c>
      <c r="V815" s="20">
        <f t="shared" si="128"/>
        <v>39.674999999999997</v>
      </c>
      <c r="W815" s="20">
        <f t="shared" si="129"/>
        <v>40.162499999999994</v>
      </c>
    </row>
    <row r="816" spans="1:23" ht="13.5" x14ac:dyDescent="0.25">
      <c r="A816" s="3">
        <v>43189</v>
      </c>
      <c r="B816" s="2">
        <v>4.3028000000000004</v>
      </c>
      <c r="C816" s="2">
        <v>57.663255591569516</v>
      </c>
      <c r="D816" s="2">
        <v>-2.0301118406225171E-3</v>
      </c>
      <c r="E816" s="2">
        <v>2.3107512019978536E-2</v>
      </c>
      <c r="F816" s="2">
        <v>4.2437199999999997</v>
      </c>
      <c r="G816" s="2">
        <v>4.2219299999999995</v>
      </c>
      <c r="H816" s="2">
        <v>4.2378149999999994</v>
      </c>
      <c r="I816" s="2">
        <v>4.2687639999999991</v>
      </c>
      <c r="J816" s="2">
        <v>4.5346324999999981</v>
      </c>
      <c r="K816" s="17" t="s">
        <v>48</v>
      </c>
      <c r="L816" s="17" t="s">
        <v>55</v>
      </c>
      <c r="M816" s="17" t="s">
        <v>51</v>
      </c>
      <c r="N816" s="20">
        <f t="shared" si="120"/>
        <v>50</v>
      </c>
      <c r="O816" s="20">
        <f t="shared" si="121"/>
        <v>100</v>
      </c>
      <c r="P816" s="20">
        <f t="shared" si="122"/>
        <v>0</v>
      </c>
      <c r="Q816" s="20">
        <f t="shared" si="123"/>
        <v>16.5</v>
      </c>
      <c r="R816" s="21">
        <f t="shared" si="124"/>
        <v>54.975000000000001</v>
      </c>
      <c r="S816" s="21">
        <f t="shared" si="125"/>
        <v>34.125</v>
      </c>
      <c r="T816" s="21">
        <f t="shared" si="126"/>
        <v>29.925000000000001</v>
      </c>
      <c r="U816" s="21">
        <f t="shared" si="127"/>
        <v>41.625</v>
      </c>
      <c r="V816" s="20">
        <f t="shared" si="128"/>
        <v>39.674999999999997</v>
      </c>
      <c r="W816" s="20">
        <f t="shared" si="129"/>
        <v>40.162499999999994</v>
      </c>
    </row>
    <row r="817" spans="1:23" ht="13.5" x14ac:dyDescent="0.25">
      <c r="A817" s="3">
        <v>43192</v>
      </c>
      <c r="B817" s="2">
        <v>4.3028000000000004</v>
      </c>
      <c r="C817" s="2">
        <v>57.663255591569516</v>
      </c>
      <c r="D817" s="2">
        <v>-2.0500089414800193E-2</v>
      </c>
      <c r="E817" s="2">
        <v>2.2975486703281971E-2</v>
      </c>
      <c r="F817" s="2">
        <v>4.2548000000000004</v>
      </c>
      <c r="G817" s="2">
        <v>4.2374399999999994</v>
      </c>
      <c r="H817" s="2">
        <v>4.2424299999999997</v>
      </c>
      <c r="I817" s="2">
        <v>4.2646999999999986</v>
      </c>
      <c r="J817" s="2">
        <v>4.5318214999999977</v>
      </c>
      <c r="K817" s="17" t="s">
        <v>48</v>
      </c>
      <c r="L817" s="17" t="s">
        <v>55</v>
      </c>
      <c r="M817" s="17" t="s">
        <v>51</v>
      </c>
      <c r="N817" s="20">
        <f t="shared" si="120"/>
        <v>50</v>
      </c>
      <c r="O817" s="20">
        <f t="shared" si="121"/>
        <v>100</v>
      </c>
      <c r="P817" s="20">
        <f t="shared" si="122"/>
        <v>0</v>
      </c>
      <c r="Q817" s="20">
        <f t="shared" si="123"/>
        <v>16.5</v>
      </c>
      <c r="R817" s="21">
        <f t="shared" si="124"/>
        <v>54.975000000000001</v>
      </c>
      <c r="S817" s="21">
        <f t="shared" si="125"/>
        <v>34.125</v>
      </c>
      <c r="T817" s="21">
        <f t="shared" si="126"/>
        <v>29.925000000000001</v>
      </c>
      <c r="U817" s="21">
        <f t="shared" si="127"/>
        <v>41.625</v>
      </c>
      <c r="V817" s="20">
        <f t="shared" si="128"/>
        <v>39.674999999999997</v>
      </c>
      <c r="W817" s="20">
        <f t="shared" si="129"/>
        <v>40.162499999999994</v>
      </c>
    </row>
    <row r="818" spans="1:23" ht="13.5" x14ac:dyDescent="0.25">
      <c r="A818" s="3">
        <v>43193</v>
      </c>
      <c r="B818" s="2">
        <v>4.3212999999999999</v>
      </c>
      <c r="C818" s="2">
        <v>59.60932435435064</v>
      </c>
      <c r="D818" s="2">
        <v>-3.7875142050809885E-2</v>
      </c>
      <c r="E818" s="2">
        <v>1.9514252325604612E-2</v>
      </c>
      <c r="F818" s="2">
        <v>4.2695800000000004</v>
      </c>
      <c r="G818" s="2">
        <v>4.2547999999999995</v>
      </c>
      <c r="H818" s="2">
        <v>4.2416900000000002</v>
      </c>
      <c r="I818" s="2">
        <v>4.2610059999999992</v>
      </c>
      <c r="J818" s="2">
        <v>4.5291029999999965</v>
      </c>
      <c r="K818" s="17" t="s">
        <v>52</v>
      </c>
      <c r="L818" s="17" t="s">
        <v>55</v>
      </c>
      <c r="M818" s="17" t="s">
        <v>53</v>
      </c>
      <c r="N818" s="20">
        <f t="shared" si="120"/>
        <v>50</v>
      </c>
      <c r="O818" s="20">
        <f t="shared" si="121"/>
        <v>100</v>
      </c>
      <c r="P818" s="20">
        <f t="shared" si="122"/>
        <v>0</v>
      </c>
      <c r="Q818" s="20">
        <f t="shared" si="123"/>
        <v>83.5</v>
      </c>
      <c r="R818" s="21">
        <f t="shared" si="124"/>
        <v>65.025000000000006</v>
      </c>
      <c r="S818" s="21">
        <f t="shared" si="125"/>
        <v>50.875</v>
      </c>
      <c r="T818" s="21">
        <f t="shared" si="126"/>
        <v>60.075000000000003</v>
      </c>
      <c r="U818" s="21">
        <f t="shared" si="127"/>
        <v>58.375</v>
      </c>
      <c r="V818" s="20">
        <f t="shared" si="128"/>
        <v>58.658333333333339</v>
      </c>
      <c r="W818" s="20">
        <f t="shared" si="129"/>
        <v>58.587500000000006</v>
      </c>
    </row>
    <row r="819" spans="1:23" ht="13.5" x14ac:dyDescent="0.25">
      <c r="A819" s="3">
        <v>43194</v>
      </c>
      <c r="B819" s="2">
        <v>4.3028000000000004</v>
      </c>
      <c r="C819" s="2">
        <v>56.797707037233181</v>
      </c>
      <c r="D819" s="2">
        <v>-4.200288822374354E-2</v>
      </c>
      <c r="E819" s="2">
        <v>1.2740907740728027E-2</v>
      </c>
      <c r="F819" s="2">
        <v>4.2880400000000005</v>
      </c>
      <c r="G819" s="2">
        <v>4.26403</v>
      </c>
      <c r="H819" s="2">
        <v>4.2407649999999997</v>
      </c>
      <c r="I819" s="2">
        <v>4.2570899999999989</v>
      </c>
      <c r="J819" s="2">
        <v>4.5262744999999969</v>
      </c>
      <c r="K819" s="17" t="s">
        <v>48</v>
      </c>
      <c r="L819" s="17" t="s">
        <v>50</v>
      </c>
      <c r="M819" s="17" t="s">
        <v>51</v>
      </c>
      <c r="N819" s="20">
        <f t="shared" si="120"/>
        <v>50</v>
      </c>
      <c r="O819" s="20">
        <f t="shared" si="121"/>
        <v>100</v>
      </c>
      <c r="P819" s="20">
        <f t="shared" si="122"/>
        <v>0</v>
      </c>
      <c r="Q819" s="20">
        <f t="shared" si="123"/>
        <v>33</v>
      </c>
      <c r="R819" s="21">
        <f t="shared" si="124"/>
        <v>57.45</v>
      </c>
      <c r="S819" s="21">
        <f t="shared" si="125"/>
        <v>38.25</v>
      </c>
      <c r="T819" s="21">
        <f t="shared" si="126"/>
        <v>37.35</v>
      </c>
      <c r="U819" s="21">
        <f t="shared" si="127"/>
        <v>45.75</v>
      </c>
      <c r="V819" s="20">
        <f t="shared" si="128"/>
        <v>44.35</v>
      </c>
      <c r="W819" s="20">
        <f t="shared" si="129"/>
        <v>44.7</v>
      </c>
    </row>
    <row r="820" spans="1:23" ht="13.5" x14ac:dyDescent="0.25">
      <c r="A820" s="3">
        <v>43195</v>
      </c>
      <c r="B820" s="2">
        <v>4.3028000000000004</v>
      </c>
      <c r="C820" s="2">
        <v>56.797707037233181</v>
      </c>
      <c r="D820" s="2">
        <v>-4.0133140772637077E-2</v>
      </c>
      <c r="E820" s="2">
        <v>7.6284536646413076E-3</v>
      </c>
      <c r="F820" s="2">
        <v>4.3065000000000007</v>
      </c>
      <c r="G820" s="2">
        <v>4.2695699999999999</v>
      </c>
      <c r="H820" s="2">
        <v>4.2402099999999994</v>
      </c>
      <c r="I820" s="2">
        <v>4.2531739999999987</v>
      </c>
      <c r="J820" s="2">
        <v>4.5236359999999971</v>
      </c>
      <c r="K820" s="17" t="s">
        <v>48</v>
      </c>
      <c r="L820" s="17" t="s">
        <v>50</v>
      </c>
      <c r="M820" s="17" t="s">
        <v>51</v>
      </c>
      <c r="N820" s="20">
        <f t="shared" si="120"/>
        <v>50</v>
      </c>
      <c r="O820" s="20">
        <f t="shared" si="121"/>
        <v>100</v>
      </c>
      <c r="P820" s="20">
        <f t="shared" si="122"/>
        <v>0</v>
      </c>
      <c r="Q820" s="20">
        <f t="shared" si="123"/>
        <v>33</v>
      </c>
      <c r="R820" s="21">
        <f t="shared" si="124"/>
        <v>57.45</v>
      </c>
      <c r="S820" s="21">
        <f t="shared" si="125"/>
        <v>38.25</v>
      </c>
      <c r="T820" s="21">
        <f t="shared" si="126"/>
        <v>37.35</v>
      </c>
      <c r="U820" s="21">
        <f t="shared" si="127"/>
        <v>45.75</v>
      </c>
      <c r="V820" s="20">
        <f t="shared" si="128"/>
        <v>44.35</v>
      </c>
      <c r="W820" s="20">
        <f t="shared" si="129"/>
        <v>44.7</v>
      </c>
    </row>
    <row r="821" spans="1:23" ht="13.5" x14ac:dyDescent="0.25">
      <c r="A821" s="3">
        <v>43196</v>
      </c>
      <c r="B821" s="2">
        <v>4.3028000000000004</v>
      </c>
      <c r="C821" s="2">
        <v>56.797707037233181</v>
      </c>
      <c r="D821" s="2">
        <v>-3.8842220225215662E-2</v>
      </c>
      <c r="E821" s="2">
        <v>4.3195389161957976E-3</v>
      </c>
      <c r="F821" s="2">
        <v>4.3065000000000007</v>
      </c>
      <c r="G821" s="2">
        <v>4.2751099999999997</v>
      </c>
      <c r="H821" s="2">
        <v>4.2402099999999994</v>
      </c>
      <c r="I821" s="2">
        <v>4.2492579999999993</v>
      </c>
      <c r="J821" s="2">
        <v>4.5209974999999973</v>
      </c>
      <c r="K821" s="17" t="s">
        <v>48</v>
      </c>
      <c r="L821" s="17" t="s">
        <v>50</v>
      </c>
      <c r="M821" s="17" t="s">
        <v>55</v>
      </c>
      <c r="N821" s="20">
        <f t="shared" si="120"/>
        <v>50</v>
      </c>
      <c r="O821" s="20">
        <f t="shared" si="121"/>
        <v>100</v>
      </c>
      <c r="P821" s="20">
        <f t="shared" si="122"/>
        <v>0</v>
      </c>
      <c r="Q821" s="20">
        <f t="shared" si="123"/>
        <v>33</v>
      </c>
      <c r="R821" s="21">
        <f t="shared" si="124"/>
        <v>57.45</v>
      </c>
      <c r="S821" s="21">
        <f t="shared" si="125"/>
        <v>38.25</v>
      </c>
      <c r="T821" s="21">
        <f t="shared" si="126"/>
        <v>37.35</v>
      </c>
      <c r="U821" s="21">
        <f t="shared" si="127"/>
        <v>45.75</v>
      </c>
      <c r="V821" s="20">
        <f t="shared" si="128"/>
        <v>44.35</v>
      </c>
      <c r="W821" s="20">
        <f t="shared" si="129"/>
        <v>44.7</v>
      </c>
    </row>
    <row r="822" spans="1:23" ht="13.5" x14ac:dyDescent="0.25">
      <c r="A822" s="3">
        <v>43200</v>
      </c>
      <c r="B822" s="2">
        <v>4.2991000000000001</v>
      </c>
      <c r="C822" s="2">
        <v>56.136298451077593</v>
      </c>
      <c r="D822" s="2">
        <v>-3.7745433810852269E-2</v>
      </c>
      <c r="E822" s="2">
        <v>2.0487069378912091E-3</v>
      </c>
      <c r="F822" s="2">
        <v>4.3057600000000003</v>
      </c>
      <c r="G822" s="2">
        <v>4.2802800000000003</v>
      </c>
      <c r="H822" s="2">
        <v>4.2427949999999992</v>
      </c>
      <c r="I822" s="2">
        <v>4.2452679999999994</v>
      </c>
      <c r="J822" s="2">
        <v>4.5183404999999972</v>
      </c>
      <c r="K822" s="17" t="s">
        <v>48</v>
      </c>
      <c r="L822" s="17" t="s">
        <v>50</v>
      </c>
      <c r="M822" s="17" t="s">
        <v>47</v>
      </c>
      <c r="N822" s="20">
        <f t="shared" si="120"/>
        <v>50</v>
      </c>
      <c r="O822" s="20">
        <f t="shared" si="121"/>
        <v>100</v>
      </c>
      <c r="P822" s="20">
        <f t="shared" si="122"/>
        <v>0</v>
      </c>
      <c r="Q822" s="20">
        <f t="shared" si="123"/>
        <v>33</v>
      </c>
      <c r="R822" s="21">
        <f t="shared" si="124"/>
        <v>57.45</v>
      </c>
      <c r="S822" s="21">
        <f t="shared" si="125"/>
        <v>38.25</v>
      </c>
      <c r="T822" s="21">
        <f t="shared" si="126"/>
        <v>37.35</v>
      </c>
      <c r="U822" s="21">
        <f t="shared" si="127"/>
        <v>45.75</v>
      </c>
      <c r="V822" s="20">
        <f t="shared" si="128"/>
        <v>44.35</v>
      </c>
      <c r="W822" s="20">
        <f t="shared" si="129"/>
        <v>44.7</v>
      </c>
    </row>
    <row r="823" spans="1:23" ht="13.5" x14ac:dyDescent="0.25">
      <c r="A823" s="3">
        <v>43201</v>
      </c>
      <c r="B823" s="2">
        <v>4.3028000000000004</v>
      </c>
      <c r="C823" s="2">
        <v>56.679569389277596</v>
      </c>
      <c r="D823" s="2">
        <v>-3.7319228684944861E-2</v>
      </c>
      <c r="E823" s="2">
        <v>-1.9351378035207048E-4</v>
      </c>
      <c r="F823" s="2">
        <v>4.30206</v>
      </c>
      <c r="G823" s="2">
        <v>4.2858200000000002</v>
      </c>
      <c r="H823" s="2">
        <v>4.245565</v>
      </c>
      <c r="I823" s="2">
        <v>4.2413519999999991</v>
      </c>
      <c r="J823" s="2">
        <v>4.5154429999999968</v>
      </c>
      <c r="K823" s="17" t="s">
        <v>48</v>
      </c>
      <c r="L823" s="17" t="s">
        <v>50</v>
      </c>
      <c r="M823" s="17" t="s">
        <v>47</v>
      </c>
      <c r="N823" s="20">
        <f t="shared" si="120"/>
        <v>50</v>
      </c>
      <c r="O823" s="20">
        <f t="shared" si="121"/>
        <v>100</v>
      </c>
      <c r="P823" s="20">
        <f t="shared" si="122"/>
        <v>0</v>
      </c>
      <c r="Q823" s="20">
        <f t="shared" si="123"/>
        <v>33</v>
      </c>
      <c r="R823" s="21">
        <f t="shared" si="124"/>
        <v>57.45</v>
      </c>
      <c r="S823" s="21">
        <f t="shared" si="125"/>
        <v>38.25</v>
      </c>
      <c r="T823" s="21">
        <f t="shared" si="126"/>
        <v>37.35</v>
      </c>
      <c r="U823" s="21">
        <f t="shared" si="127"/>
        <v>45.75</v>
      </c>
      <c r="V823" s="20">
        <f t="shared" si="128"/>
        <v>44.35</v>
      </c>
      <c r="W823" s="20">
        <f t="shared" si="129"/>
        <v>44.7</v>
      </c>
    </row>
    <row r="824" spans="1:23" ht="13.5" x14ac:dyDescent="0.25">
      <c r="A824" s="3">
        <v>43202</v>
      </c>
      <c r="B824" s="2">
        <v>4.3028000000000004</v>
      </c>
      <c r="C824" s="2">
        <v>56.679569389277596</v>
      </c>
      <c r="D824" s="2">
        <v>-4.2868279042881596E-2</v>
      </c>
      <c r="E824" s="2">
        <v>-2.7237511668191136E-3</v>
      </c>
      <c r="F824" s="2">
        <v>4.3020600000000009</v>
      </c>
      <c r="G824" s="2">
        <v>4.2950500000000007</v>
      </c>
      <c r="H824" s="2">
        <v>4.2501800000000003</v>
      </c>
      <c r="I824" s="2">
        <v>4.2374359999999989</v>
      </c>
      <c r="J824" s="2">
        <v>4.512804499999997</v>
      </c>
      <c r="K824" s="17" t="s">
        <v>48</v>
      </c>
      <c r="L824" s="17" t="s">
        <v>55</v>
      </c>
      <c r="M824" s="17" t="s">
        <v>55</v>
      </c>
      <c r="N824" s="20">
        <f t="shared" si="120"/>
        <v>50</v>
      </c>
      <c r="O824" s="20">
        <f t="shared" si="121"/>
        <v>100</v>
      </c>
      <c r="P824" s="20">
        <f t="shared" si="122"/>
        <v>0</v>
      </c>
      <c r="Q824" s="20">
        <f t="shared" si="123"/>
        <v>16.5</v>
      </c>
      <c r="R824" s="21">
        <f t="shared" si="124"/>
        <v>54.975000000000001</v>
      </c>
      <c r="S824" s="21">
        <f t="shared" si="125"/>
        <v>34.125</v>
      </c>
      <c r="T824" s="21">
        <f t="shared" si="126"/>
        <v>29.925000000000001</v>
      </c>
      <c r="U824" s="21">
        <f t="shared" si="127"/>
        <v>41.625</v>
      </c>
      <c r="V824" s="20">
        <f t="shared" si="128"/>
        <v>39.674999999999997</v>
      </c>
      <c r="W824" s="20">
        <f t="shared" si="129"/>
        <v>40.162499999999994</v>
      </c>
    </row>
    <row r="825" spans="1:23" ht="13.5" x14ac:dyDescent="0.25">
      <c r="A825" s="3">
        <v>43203</v>
      </c>
      <c r="B825" s="2">
        <v>4.1772</v>
      </c>
      <c r="C825" s="2">
        <v>38.101213284484125</v>
      </c>
      <c r="D825" s="2">
        <v>-3.847544637126088E-2</v>
      </c>
      <c r="E825" s="2">
        <v>-5.0408498016188321E-3</v>
      </c>
      <c r="F825" s="2">
        <v>4.2769400000000006</v>
      </c>
      <c r="G825" s="2">
        <v>4.2917199999999998</v>
      </c>
      <c r="H825" s="2">
        <v>4.2488849999999996</v>
      </c>
      <c r="I825" s="2">
        <v>4.2359579999999983</v>
      </c>
      <c r="J825" s="2">
        <v>4.5095379999999965</v>
      </c>
      <c r="K825" s="17" t="s">
        <v>48</v>
      </c>
      <c r="L825" s="17" t="s">
        <v>50</v>
      </c>
      <c r="M825" s="17" t="s">
        <v>47</v>
      </c>
      <c r="N825" s="20">
        <f t="shared" si="120"/>
        <v>50</v>
      </c>
      <c r="O825" s="20">
        <f t="shared" si="121"/>
        <v>100</v>
      </c>
      <c r="P825" s="20">
        <f t="shared" si="122"/>
        <v>0</v>
      </c>
      <c r="Q825" s="20">
        <f t="shared" si="123"/>
        <v>33</v>
      </c>
      <c r="R825" s="21">
        <f t="shared" si="124"/>
        <v>57.45</v>
      </c>
      <c r="S825" s="21">
        <f t="shared" si="125"/>
        <v>38.25</v>
      </c>
      <c r="T825" s="21">
        <f t="shared" si="126"/>
        <v>37.35</v>
      </c>
      <c r="U825" s="21">
        <f t="shared" si="127"/>
        <v>45.75</v>
      </c>
      <c r="V825" s="20">
        <f t="shared" si="128"/>
        <v>44.35</v>
      </c>
      <c r="W825" s="20">
        <f t="shared" si="129"/>
        <v>44.7</v>
      </c>
    </row>
    <row r="826" spans="1:23" ht="13.5" x14ac:dyDescent="0.25">
      <c r="A826" s="3">
        <v>43206</v>
      </c>
      <c r="B826" s="2">
        <v>4.1772</v>
      </c>
      <c r="C826" s="2">
        <v>38.101213284484132</v>
      </c>
      <c r="D826" s="2">
        <v>-2.0015814547384103E-2</v>
      </c>
      <c r="E826" s="2">
        <v>-9.4540230230612133E-3</v>
      </c>
      <c r="F826" s="2">
        <v>4.2518200000000004</v>
      </c>
      <c r="G826" s="2">
        <v>4.2791600000000001</v>
      </c>
      <c r="H826" s="2">
        <v>4.2505449999999998</v>
      </c>
      <c r="I826" s="2">
        <v>4.2369919999999981</v>
      </c>
      <c r="J826" s="2">
        <v>4.5062714999999978</v>
      </c>
      <c r="K826" s="17" t="s">
        <v>48</v>
      </c>
      <c r="L826" s="17" t="s">
        <v>50</v>
      </c>
      <c r="M826" s="17" t="s">
        <v>47</v>
      </c>
      <c r="N826" s="20">
        <f t="shared" si="120"/>
        <v>50</v>
      </c>
      <c r="O826" s="20">
        <f t="shared" si="121"/>
        <v>100</v>
      </c>
      <c r="P826" s="20">
        <f t="shared" si="122"/>
        <v>0</v>
      </c>
      <c r="Q826" s="20">
        <f t="shared" si="123"/>
        <v>33</v>
      </c>
      <c r="R826" s="21">
        <f t="shared" si="124"/>
        <v>57.45</v>
      </c>
      <c r="S826" s="21">
        <f t="shared" si="125"/>
        <v>38.25</v>
      </c>
      <c r="T826" s="21">
        <f t="shared" si="126"/>
        <v>37.35</v>
      </c>
      <c r="U826" s="21">
        <f t="shared" si="127"/>
        <v>45.75</v>
      </c>
      <c r="V826" s="20">
        <f t="shared" si="128"/>
        <v>44.35</v>
      </c>
      <c r="W826" s="20">
        <f t="shared" si="129"/>
        <v>44.7</v>
      </c>
    </row>
    <row r="827" spans="1:23" ht="13.5" x14ac:dyDescent="0.25">
      <c r="A827" s="3">
        <v>43207</v>
      </c>
      <c r="B827" s="2">
        <v>4.1734999999999998</v>
      </c>
      <c r="C827" s="2">
        <v>37.679259821810554</v>
      </c>
      <c r="D827" s="2">
        <v>-3.6196264854018168E-3</v>
      </c>
      <c r="E827" s="2">
        <v>-1.5202155798259755E-2</v>
      </c>
      <c r="F827" s="2">
        <v>4.2267000000000001</v>
      </c>
      <c r="G827" s="2">
        <v>4.2662300000000002</v>
      </c>
      <c r="H827" s="2">
        <v>4.2518349999999998</v>
      </c>
      <c r="I827" s="2">
        <v>4.2403879999999985</v>
      </c>
      <c r="J827" s="2">
        <v>4.5029864999999969</v>
      </c>
      <c r="K827" s="17" t="s">
        <v>48</v>
      </c>
      <c r="L827" s="17" t="s">
        <v>50</v>
      </c>
      <c r="M827" s="17" t="s">
        <v>47</v>
      </c>
      <c r="N827" s="20">
        <f t="shared" si="120"/>
        <v>50</v>
      </c>
      <c r="O827" s="20">
        <f t="shared" si="121"/>
        <v>100</v>
      </c>
      <c r="P827" s="20">
        <f t="shared" si="122"/>
        <v>0</v>
      </c>
      <c r="Q827" s="20">
        <f t="shared" si="123"/>
        <v>33</v>
      </c>
      <c r="R827" s="21">
        <f t="shared" si="124"/>
        <v>57.45</v>
      </c>
      <c r="S827" s="21">
        <f t="shared" si="125"/>
        <v>38.25</v>
      </c>
      <c r="T827" s="21">
        <f t="shared" si="126"/>
        <v>37.35</v>
      </c>
      <c r="U827" s="21">
        <f t="shared" si="127"/>
        <v>45.75</v>
      </c>
      <c r="V827" s="20">
        <f t="shared" si="128"/>
        <v>44.35</v>
      </c>
      <c r="W827" s="20">
        <f t="shared" si="129"/>
        <v>44.7</v>
      </c>
    </row>
    <row r="828" spans="1:23" ht="13.5" x14ac:dyDescent="0.25">
      <c r="A828" s="3">
        <v>43208</v>
      </c>
      <c r="B828" s="2">
        <v>4.2843999999999998</v>
      </c>
      <c r="C828" s="2">
        <v>54.090539436107058</v>
      </c>
      <c r="D828" s="2">
        <v>5.372482411995172E-3</v>
      </c>
      <c r="E828" s="2">
        <v>-1.8029273570962952E-2</v>
      </c>
      <c r="F828" s="2">
        <v>4.22302</v>
      </c>
      <c r="G828" s="2">
        <v>4.2625399999999996</v>
      </c>
      <c r="H828" s="2">
        <v>4.2586700000000004</v>
      </c>
      <c r="I828" s="2">
        <v>4.2462979999999986</v>
      </c>
      <c r="J828" s="2">
        <v>4.5002559999999967</v>
      </c>
      <c r="K828" s="17" t="s">
        <v>48</v>
      </c>
      <c r="L828" s="17" t="s">
        <v>50</v>
      </c>
      <c r="M828" s="17" t="s">
        <v>47</v>
      </c>
      <c r="N828" s="20">
        <f t="shared" si="120"/>
        <v>50</v>
      </c>
      <c r="O828" s="20">
        <f t="shared" si="121"/>
        <v>100</v>
      </c>
      <c r="P828" s="20">
        <f t="shared" si="122"/>
        <v>0</v>
      </c>
      <c r="Q828" s="20">
        <f t="shared" si="123"/>
        <v>33</v>
      </c>
      <c r="R828" s="21">
        <f t="shared" si="124"/>
        <v>57.45</v>
      </c>
      <c r="S828" s="21">
        <f t="shared" si="125"/>
        <v>38.25</v>
      </c>
      <c r="T828" s="21">
        <f t="shared" si="126"/>
        <v>37.35</v>
      </c>
      <c r="U828" s="21">
        <f t="shared" si="127"/>
        <v>45.75</v>
      </c>
      <c r="V828" s="20">
        <f t="shared" si="128"/>
        <v>44.35</v>
      </c>
      <c r="W828" s="20">
        <f t="shared" si="129"/>
        <v>44.7</v>
      </c>
    </row>
    <row r="829" spans="1:23" ht="13.5" x14ac:dyDescent="0.25">
      <c r="A829" s="3">
        <v>43209</v>
      </c>
      <c r="B829" s="2">
        <v>4.2843999999999998</v>
      </c>
      <c r="C829" s="2">
        <v>54.090539436107058</v>
      </c>
      <c r="D829" s="2">
        <v>9.9307160790509386E-3</v>
      </c>
      <c r="E829" s="2">
        <v>-1.8961161467815745E-2</v>
      </c>
      <c r="F829" s="2">
        <v>4.2193399999999999</v>
      </c>
      <c r="G829" s="2">
        <v>4.2606999999999999</v>
      </c>
      <c r="H829" s="2">
        <v>4.2623650000000008</v>
      </c>
      <c r="I829" s="2">
        <v>4.2507319999999984</v>
      </c>
      <c r="J829" s="2">
        <v>4.4975254999999974</v>
      </c>
      <c r="K829" s="17" t="s">
        <v>48</v>
      </c>
      <c r="L829" s="17" t="s">
        <v>50</v>
      </c>
      <c r="M829" s="17" t="s">
        <v>47</v>
      </c>
      <c r="N829" s="20">
        <f t="shared" si="120"/>
        <v>50</v>
      </c>
      <c r="O829" s="20">
        <f t="shared" si="121"/>
        <v>100</v>
      </c>
      <c r="P829" s="20">
        <f t="shared" si="122"/>
        <v>0</v>
      </c>
      <c r="Q829" s="20">
        <f t="shared" si="123"/>
        <v>33</v>
      </c>
      <c r="R829" s="21">
        <f t="shared" si="124"/>
        <v>57.45</v>
      </c>
      <c r="S829" s="21">
        <f t="shared" si="125"/>
        <v>38.25</v>
      </c>
      <c r="T829" s="21">
        <f t="shared" si="126"/>
        <v>37.35</v>
      </c>
      <c r="U829" s="21">
        <f t="shared" si="127"/>
        <v>45.75</v>
      </c>
      <c r="V829" s="20">
        <f t="shared" si="128"/>
        <v>44.35</v>
      </c>
      <c r="W829" s="20">
        <f t="shared" si="129"/>
        <v>44.7</v>
      </c>
    </row>
    <row r="830" spans="1:23" ht="13.5" x14ac:dyDescent="0.25">
      <c r="A830" s="3">
        <v>43210</v>
      </c>
      <c r="B830" s="2">
        <v>4.2473999999999998</v>
      </c>
      <c r="C830" s="2">
        <v>49.088687754882351</v>
      </c>
      <c r="D830" s="2">
        <v>1.6339238569432979E-2</v>
      </c>
      <c r="E830" s="2">
        <v>-2.1233601389843988E-2</v>
      </c>
      <c r="F830" s="2">
        <v>4.2333799999999995</v>
      </c>
      <c r="G830" s="2">
        <v>4.2551600000000001</v>
      </c>
      <c r="H830" s="2">
        <v>4.2623650000000008</v>
      </c>
      <c r="I830" s="2">
        <v>4.2520619999999987</v>
      </c>
      <c r="J830" s="2">
        <v>4.4940059999999979</v>
      </c>
      <c r="K830" s="17" t="s">
        <v>48</v>
      </c>
      <c r="L830" s="17" t="s">
        <v>50</v>
      </c>
      <c r="M830" s="17" t="s">
        <v>51</v>
      </c>
      <c r="N830" s="20">
        <f t="shared" si="120"/>
        <v>50</v>
      </c>
      <c r="O830" s="20">
        <f t="shared" si="121"/>
        <v>100</v>
      </c>
      <c r="P830" s="20">
        <f t="shared" si="122"/>
        <v>0</v>
      </c>
      <c r="Q830" s="20">
        <f t="shared" si="123"/>
        <v>33</v>
      </c>
      <c r="R830" s="21">
        <f t="shared" si="124"/>
        <v>57.45</v>
      </c>
      <c r="S830" s="21">
        <f t="shared" si="125"/>
        <v>38.25</v>
      </c>
      <c r="T830" s="21">
        <f t="shared" si="126"/>
        <v>37.35</v>
      </c>
      <c r="U830" s="21">
        <f t="shared" si="127"/>
        <v>45.75</v>
      </c>
      <c r="V830" s="20">
        <f t="shared" si="128"/>
        <v>44.35</v>
      </c>
      <c r="W830" s="20">
        <f t="shared" si="129"/>
        <v>44.7</v>
      </c>
    </row>
    <row r="831" spans="1:23" ht="13.5" x14ac:dyDescent="0.25">
      <c r="A831" s="3">
        <v>43213</v>
      </c>
      <c r="B831" s="2">
        <v>4.1772</v>
      </c>
      <c r="C831" s="2">
        <v>41.287689989048275</v>
      </c>
      <c r="D831" s="2">
        <v>2.7005297630905645E-2</v>
      </c>
      <c r="E831" s="2">
        <v>-2.6317442080708103E-2</v>
      </c>
      <c r="F831" s="2">
        <v>4.2333799999999995</v>
      </c>
      <c r="G831" s="2">
        <v>4.2425999999999995</v>
      </c>
      <c r="H831" s="2">
        <v>4.2588550000000005</v>
      </c>
      <c r="I831" s="2">
        <v>4.2521359999999984</v>
      </c>
      <c r="J831" s="2">
        <v>4.4907394999999983</v>
      </c>
      <c r="K831" s="17" t="s">
        <v>48</v>
      </c>
      <c r="L831" s="17" t="s">
        <v>50</v>
      </c>
      <c r="M831" s="17" t="s">
        <v>55</v>
      </c>
      <c r="N831" s="20">
        <f t="shared" si="120"/>
        <v>50</v>
      </c>
      <c r="O831" s="20">
        <f t="shared" si="121"/>
        <v>100</v>
      </c>
      <c r="P831" s="20">
        <f t="shared" si="122"/>
        <v>0</v>
      </c>
      <c r="Q831" s="20">
        <f t="shared" si="123"/>
        <v>33</v>
      </c>
      <c r="R831" s="21">
        <f t="shared" si="124"/>
        <v>57.45</v>
      </c>
      <c r="S831" s="21">
        <f t="shared" si="125"/>
        <v>38.25</v>
      </c>
      <c r="T831" s="21">
        <f t="shared" si="126"/>
        <v>37.35</v>
      </c>
      <c r="U831" s="21">
        <f t="shared" si="127"/>
        <v>45.75</v>
      </c>
      <c r="V831" s="20">
        <f t="shared" si="128"/>
        <v>44.35</v>
      </c>
      <c r="W831" s="20">
        <f t="shared" si="129"/>
        <v>44.7</v>
      </c>
    </row>
    <row r="832" spans="1:23" ht="13.5" x14ac:dyDescent="0.25">
      <c r="A832" s="3">
        <v>43214</v>
      </c>
      <c r="B832" s="2">
        <v>4.1920000000000002</v>
      </c>
      <c r="C832" s="2">
        <v>43.332314180360619</v>
      </c>
      <c r="D832" s="2">
        <v>3.481995589694975E-2</v>
      </c>
      <c r="E832" s="2">
        <v>-3.1893338460368285E-2</v>
      </c>
      <c r="F832" s="2">
        <v>4.2370799999999997</v>
      </c>
      <c r="G832" s="2">
        <v>4.2318899999999999</v>
      </c>
      <c r="H832" s="2">
        <v>4.2560850000000006</v>
      </c>
      <c r="I832" s="2">
        <v>4.2525059999999995</v>
      </c>
      <c r="J832" s="2">
        <v>4.4875814999999983</v>
      </c>
      <c r="K832" s="17" t="s">
        <v>48</v>
      </c>
      <c r="L832" s="17" t="s">
        <v>50</v>
      </c>
      <c r="M832" s="17" t="s">
        <v>51</v>
      </c>
      <c r="N832" s="20">
        <f t="shared" si="120"/>
        <v>50</v>
      </c>
      <c r="O832" s="20">
        <f t="shared" si="121"/>
        <v>100</v>
      </c>
      <c r="P832" s="20">
        <f t="shared" si="122"/>
        <v>0</v>
      </c>
      <c r="Q832" s="20">
        <f t="shared" si="123"/>
        <v>33</v>
      </c>
      <c r="R832" s="21">
        <f t="shared" si="124"/>
        <v>57.45</v>
      </c>
      <c r="S832" s="21">
        <f t="shared" si="125"/>
        <v>38.25</v>
      </c>
      <c r="T832" s="21">
        <f t="shared" si="126"/>
        <v>37.35</v>
      </c>
      <c r="U832" s="21">
        <f t="shared" si="127"/>
        <v>45.75</v>
      </c>
      <c r="V832" s="20">
        <f t="shared" si="128"/>
        <v>44.35</v>
      </c>
      <c r="W832" s="20">
        <f t="shared" si="129"/>
        <v>44.7</v>
      </c>
    </row>
    <row r="833" spans="1:23" ht="13.5" x14ac:dyDescent="0.25">
      <c r="A833" s="3">
        <v>43215</v>
      </c>
      <c r="B833" s="2">
        <v>4.2473999999999998</v>
      </c>
      <c r="C833" s="2">
        <v>50.308234154916505</v>
      </c>
      <c r="D833" s="2">
        <v>3.823178267636429E-2</v>
      </c>
      <c r="E833" s="2">
        <v>-3.448114676988924E-2</v>
      </c>
      <c r="F833" s="2">
        <v>4.2296800000000001</v>
      </c>
      <c r="G833" s="2">
        <v>4.2263499999999992</v>
      </c>
      <c r="H833" s="2">
        <v>4.2560850000000006</v>
      </c>
      <c r="I833" s="2">
        <v>4.2539839999999991</v>
      </c>
      <c r="J833" s="2">
        <v>4.4845714999999986</v>
      </c>
      <c r="K833" s="17" t="s">
        <v>48</v>
      </c>
      <c r="L833" s="17" t="s">
        <v>55</v>
      </c>
      <c r="M833" s="17" t="s">
        <v>47</v>
      </c>
      <c r="N833" s="20">
        <f t="shared" si="120"/>
        <v>50</v>
      </c>
      <c r="O833" s="20">
        <f t="shared" si="121"/>
        <v>100</v>
      </c>
      <c r="P833" s="20">
        <f t="shared" si="122"/>
        <v>0</v>
      </c>
      <c r="Q833" s="20">
        <f t="shared" si="123"/>
        <v>16.5</v>
      </c>
      <c r="R833" s="21">
        <f t="shared" si="124"/>
        <v>54.975000000000001</v>
      </c>
      <c r="S833" s="21">
        <f t="shared" si="125"/>
        <v>34.125</v>
      </c>
      <c r="T833" s="21">
        <f t="shared" si="126"/>
        <v>29.925000000000001</v>
      </c>
      <c r="U833" s="21">
        <f t="shared" si="127"/>
        <v>41.625</v>
      </c>
      <c r="V833" s="20">
        <f t="shared" si="128"/>
        <v>39.674999999999997</v>
      </c>
      <c r="W833" s="20">
        <f t="shared" si="129"/>
        <v>40.162499999999994</v>
      </c>
    </row>
    <row r="834" spans="1:23" ht="13.5" x14ac:dyDescent="0.25">
      <c r="A834" s="3">
        <v>43216</v>
      </c>
      <c r="B834" s="2">
        <v>4.2473999999999998</v>
      </c>
      <c r="C834" s="2">
        <v>50.308234154916498</v>
      </c>
      <c r="D834" s="2">
        <v>4.110051553571914E-2</v>
      </c>
      <c r="E834" s="2">
        <v>-3.6932943781000663E-2</v>
      </c>
      <c r="F834" s="2">
        <v>4.2222799999999996</v>
      </c>
      <c r="G834" s="2">
        <v>4.2208099999999993</v>
      </c>
      <c r="H834" s="2">
        <v>4.25793</v>
      </c>
      <c r="I834" s="2">
        <v>4.2561999999999989</v>
      </c>
      <c r="J834" s="2">
        <v>4.4810624999999984</v>
      </c>
      <c r="K834" s="17" t="s">
        <v>48</v>
      </c>
      <c r="L834" s="17" t="s">
        <v>55</v>
      </c>
      <c r="M834" s="17" t="s">
        <v>47</v>
      </c>
      <c r="N834" s="20">
        <f t="shared" ref="N834:N897" si="130">IF(D834&lt;30,50, IF(D834&gt;70, 0, 25))</f>
        <v>50</v>
      </c>
      <c r="O834" s="20">
        <f t="shared" ref="O834:O897" si="131">IF(F834-E834&gt;0.02, 100, IF(F834-E834&lt;0,0,45))</f>
        <v>100</v>
      </c>
      <c r="P834" s="20">
        <f t="shared" ref="P834:P897" si="132">IF(G834-J834&gt;10,100,IF(G834-J834&gt;5,75, IF(G834-J834&gt;0,50,0)))</f>
        <v>0</v>
      </c>
      <c r="Q834" s="20">
        <f t="shared" ref="Q834:Q897" si="133">IF(M834="confirmed bullish", 34, IF(M834="bullish divergence",17, 0))+IF(K834="bullish",33,IF(K834="bearish",0,16.5))+IF(L834="strong",33,IF(L834="weak",0,16.5))</f>
        <v>16.5</v>
      </c>
      <c r="R834" s="21">
        <f t="shared" si="124"/>
        <v>54.975000000000001</v>
      </c>
      <c r="S834" s="21">
        <f t="shared" si="125"/>
        <v>34.125</v>
      </c>
      <c r="T834" s="21">
        <f t="shared" si="126"/>
        <v>29.925000000000001</v>
      </c>
      <c r="U834" s="21">
        <f t="shared" si="127"/>
        <v>41.625</v>
      </c>
      <c r="V834" s="20">
        <f t="shared" si="128"/>
        <v>39.674999999999997</v>
      </c>
      <c r="W834" s="20">
        <f t="shared" si="129"/>
        <v>40.162499999999994</v>
      </c>
    </row>
    <row r="835" spans="1:23" ht="13.5" x14ac:dyDescent="0.25">
      <c r="A835" s="3">
        <v>43217</v>
      </c>
      <c r="B835" s="2">
        <v>4.2473999999999998</v>
      </c>
      <c r="C835" s="2">
        <v>50.308234154916505</v>
      </c>
      <c r="D835" s="2">
        <v>2.4187978425119994E-2</v>
      </c>
      <c r="E835" s="2">
        <v>-3.8568268126358884E-2</v>
      </c>
      <c r="F835" s="2">
        <v>4.2222799999999996</v>
      </c>
      <c r="G835" s="2">
        <v>4.2278299999999991</v>
      </c>
      <c r="H835" s="2">
        <v>4.2597749999999994</v>
      </c>
      <c r="I835" s="2">
        <v>4.2576779999999994</v>
      </c>
      <c r="J835" s="2">
        <v>4.4780154999999979</v>
      </c>
      <c r="K835" s="17" t="s">
        <v>52</v>
      </c>
      <c r="L835" s="17" t="s">
        <v>55</v>
      </c>
      <c r="M835" s="17" t="s">
        <v>55</v>
      </c>
      <c r="N835" s="20">
        <f t="shared" si="130"/>
        <v>50</v>
      </c>
      <c r="O835" s="20">
        <f t="shared" si="131"/>
        <v>100</v>
      </c>
      <c r="P835" s="20">
        <f t="shared" si="132"/>
        <v>0</v>
      </c>
      <c r="Q835" s="20">
        <f t="shared" si="133"/>
        <v>49.5</v>
      </c>
      <c r="R835" s="21">
        <f t="shared" ref="R835:R898" si="134">0.35*N835+O835*0.35+P835*0.15+Q835*0.15</f>
        <v>59.924999999999997</v>
      </c>
      <c r="S835" s="21">
        <f t="shared" ref="S835:S898" si="135">N835*0.2+O835*0.2+P835*0.35+Q835*0.25</f>
        <v>42.375</v>
      </c>
      <c r="T835" s="21">
        <f t="shared" ref="T835:T898" si="136">N835*0.15+O835*0.15+P835*0.25+Q835*0.45</f>
        <v>44.775000000000006</v>
      </c>
      <c r="U835" s="21">
        <f t="shared" ref="U835:U898" si="137">0.25*SUM(N835:Q835)</f>
        <v>49.875</v>
      </c>
      <c r="V835" s="20">
        <f t="shared" ref="V835:V898" si="138">SUM(R835:T835)/3</f>
        <v>49.024999999999999</v>
      </c>
      <c r="W835" s="20">
        <f t="shared" ref="W835:W898" si="139">SUM(R835:U835)/4</f>
        <v>49.237499999999997</v>
      </c>
    </row>
    <row r="836" spans="1:23" ht="13.5" x14ac:dyDescent="0.25">
      <c r="A836" s="3">
        <v>43220</v>
      </c>
      <c r="B836" s="2">
        <v>4.2473999999999998</v>
      </c>
      <c r="C836" s="2">
        <v>50.308234154916505</v>
      </c>
      <c r="D836" s="2">
        <v>9.8617686840505314E-3</v>
      </c>
      <c r="E836" s="2">
        <v>-3.9906701961969528E-2</v>
      </c>
      <c r="F836" s="2">
        <v>4.2363199999999992</v>
      </c>
      <c r="G836" s="2">
        <v>4.2348499999999998</v>
      </c>
      <c r="H836" s="2">
        <v>4.2570049999999995</v>
      </c>
      <c r="I836" s="2">
        <v>4.2587859999999997</v>
      </c>
      <c r="J836" s="2">
        <v>4.4748759999999974</v>
      </c>
      <c r="K836" s="17" t="s">
        <v>52</v>
      </c>
      <c r="L836" s="17" t="s">
        <v>55</v>
      </c>
      <c r="M836" s="17" t="s">
        <v>53</v>
      </c>
      <c r="N836" s="20">
        <f t="shared" si="130"/>
        <v>50</v>
      </c>
      <c r="O836" s="20">
        <f t="shared" si="131"/>
        <v>100</v>
      </c>
      <c r="P836" s="20">
        <f t="shared" si="132"/>
        <v>0</v>
      </c>
      <c r="Q836" s="20">
        <f t="shared" si="133"/>
        <v>83.5</v>
      </c>
      <c r="R836" s="21">
        <f t="shared" si="134"/>
        <v>65.025000000000006</v>
      </c>
      <c r="S836" s="21">
        <f t="shared" si="135"/>
        <v>50.875</v>
      </c>
      <c r="T836" s="21">
        <f t="shared" si="136"/>
        <v>60.075000000000003</v>
      </c>
      <c r="U836" s="21">
        <f t="shared" si="137"/>
        <v>58.375</v>
      </c>
      <c r="V836" s="20">
        <f t="shared" si="138"/>
        <v>58.658333333333339</v>
      </c>
      <c r="W836" s="20">
        <f t="shared" si="139"/>
        <v>58.587500000000006</v>
      </c>
    </row>
    <row r="837" spans="1:23" ht="13.5" x14ac:dyDescent="0.25">
      <c r="A837" s="3">
        <v>43222</v>
      </c>
      <c r="B837" s="2">
        <v>4.1440000000000001</v>
      </c>
      <c r="C837" s="2">
        <v>38.431378412680331</v>
      </c>
      <c r="D837" s="2">
        <v>4.8151739446478103E-3</v>
      </c>
      <c r="E837" s="2">
        <v>-3.8783972104448491E-2</v>
      </c>
      <c r="F837" s="2">
        <v>4.2267200000000003</v>
      </c>
      <c r="G837" s="2">
        <v>4.2318999999999996</v>
      </c>
      <c r="H837" s="2">
        <v>4.2490649999999999</v>
      </c>
      <c r="I837" s="2">
        <v>4.2553139999999994</v>
      </c>
      <c r="J837" s="2">
        <v>4.4708499999999978</v>
      </c>
      <c r="K837" s="17" t="s">
        <v>52</v>
      </c>
      <c r="L837" s="17" t="s">
        <v>55</v>
      </c>
      <c r="M837" s="17" t="s">
        <v>54</v>
      </c>
      <c r="N837" s="20">
        <f t="shared" si="130"/>
        <v>50</v>
      </c>
      <c r="O837" s="20">
        <f t="shared" si="131"/>
        <v>100</v>
      </c>
      <c r="P837" s="20">
        <f t="shared" si="132"/>
        <v>0</v>
      </c>
      <c r="Q837" s="20">
        <f t="shared" si="133"/>
        <v>66.5</v>
      </c>
      <c r="R837" s="21">
        <f t="shared" si="134"/>
        <v>62.475000000000001</v>
      </c>
      <c r="S837" s="21">
        <f t="shared" si="135"/>
        <v>46.625</v>
      </c>
      <c r="T837" s="21">
        <f t="shared" si="136"/>
        <v>52.424999999999997</v>
      </c>
      <c r="U837" s="21">
        <f t="shared" si="137"/>
        <v>54.125</v>
      </c>
      <c r="V837" s="20">
        <f t="shared" si="138"/>
        <v>53.841666666666661</v>
      </c>
      <c r="W837" s="20">
        <f t="shared" si="139"/>
        <v>53.912499999999994</v>
      </c>
    </row>
    <row r="838" spans="1:23" ht="13.5" x14ac:dyDescent="0.25">
      <c r="A838" s="3">
        <v>43223</v>
      </c>
      <c r="B838" s="2">
        <v>4.1440000000000001</v>
      </c>
      <c r="C838" s="2">
        <v>38.431378412680338</v>
      </c>
      <c r="D838" s="2">
        <v>1.8204136197883969E-2</v>
      </c>
      <c r="E838" s="2">
        <v>-3.5829832102214701E-2</v>
      </c>
      <c r="F838" s="2">
        <v>4.2060399999999998</v>
      </c>
      <c r="G838" s="2">
        <v>4.2178599999999999</v>
      </c>
      <c r="H838" s="2">
        <v>4.2401999999999997</v>
      </c>
      <c r="I838" s="2">
        <v>4.2510299999999992</v>
      </c>
      <c r="J838" s="2">
        <v>4.4668239999999972</v>
      </c>
      <c r="K838" s="17" t="s">
        <v>48</v>
      </c>
      <c r="L838" s="17" t="s">
        <v>55</v>
      </c>
      <c r="M838" s="17" t="s">
        <v>47</v>
      </c>
      <c r="N838" s="20">
        <f t="shared" si="130"/>
        <v>50</v>
      </c>
      <c r="O838" s="20">
        <f t="shared" si="131"/>
        <v>100</v>
      </c>
      <c r="P838" s="20">
        <f t="shared" si="132"/>
        <v>0</v>
      </c>
      <c r="Q838" s="20">
        <f t="shared" si="133"/>
        <v>16.5</v>
      </c>
      <c r="R838" s="21">
        <f t="shared" si="134"/>
        <v>54.975000000000001</v>
      </c>
      <c r="S838" s="21">
        <f t="shared" si="135"/>
        <v>34.125</v>
      </c>
      <c r="T838" s="21">
        <f t="shared" si="136"/>
        <v>29.925000000000001</v>
      </c>
      <c r="U838" s="21">
        <f t="shared" si="137"/>
        <v>41.625</v>
      </c>
      <c r="V838" s="20">
        <f t="shared" si="138"/>
        <v>39.674999999999997</v>
      </c>
      <c r="W838" s="20">
        <f t="shared" si="139"/>
        <v>40.162499999999994</v>
      </c>
    </row>
    <row r="839" spans="1:23" ht="13.5" x14ac:dyDescent="0.25">
      <c r="A839" s="3">
        <v>43224</v>
      </c>
      <c r="B839" s="2">
        <v>4.2436999999999996</v>
      </c>
      <c r="C839" s="2">
        <v>51.290705275782699</v>
      </c>
      <c r="D839" s="2">
        <v>2.2701424160414874E-2</v>
      </c>
      <c r="E839" s="2">
        <v>-3.130276354876297E-2</v>
      </c>
      <c r="F839" s="2">
        <v>4.2053000000000003</v>
      </c>
      <c r="G839" s="2">
        <v>4.2137899999999995</v>
      </c>
      <c r="H839" s="2">
        <v>4.2372450000000006</v>
      </c>
      <c r="I839" s="2">
        <v>4.2487399999999997</v>
      </c>
      <c r="J839" s="2">
        <v>4.4625764999999973</v>
      </c>
      <c r="K839" s="17" t="s">
        <v>52</v>
      </c>
      <c r="L839" s="17" t="s">
        <v>55</v>
      </c>
      <c r="M839" s="17" t="s">
        <v>54</v>
      </c>
      <c r="N839" s="20">
        <f t="shared" si="130"/>
        <v>50</v>
      </c>
      <c r="O839" s="20">
        <f t="shared" si="131"/>
        <v>100</v>
      </c>
      <c r="P839" s="20">
        <f t="shared" si="132"/>
        <v>0</v>
      </c>
      <c r="Q839" s="20">
        <f t="shared" si="133"/>
        <v>66.5</v>
      </c>
      <c r="R839" s="21">
        <f t="shared" si="134"/>
        <v>62.475000000000001</v>
      </c>
      <c r="S839" s="21">
        <f t="shared" si="135"/>
        <v>46.625</v>
      </c>
      <c r="T839" s="21">
        <f t="shared" si="136"/>
        <v>52.424999999999997</v>
      </c>
      <c r="U839" s="21">
        <f t="shared" si="137"/>
        <v>54.125</v>
      </c>
      <c r="V839" s="20">
        <f t="shared" si="138"/>
        <v>53.841666666666661</v>
      </c>
      <c r="W839" s="20">
        <f t="shared" si="139"/>
        <v>53.912499999999994</v>
      </c>
    </row>
    <row r="840" spans="1:23" ht="13.5" x14ac:dyDescent="0.25">
      <c r="A840" s="3">
        <v>43227</v>
      </c>
      <c r="B840" s="2">
        <v>4.2843999999999998</v>
      </c>
      <c r="C840" s="2">
        <v>55.387112059482874</v>
      </c>
      <c r="D840" s="2">
        <v>1.7722929838632773E-2</v>
      </c>
      <c r="E840" s="2">
        <v>-2.6179146759631896E-2</v>
      </c>
      <c r="F840" s="2">
        <v>4.2126999999999999</v>
      </c>
      <c r="G840" s="2">
        <v>4.2174899999999989</v>
      </c>
      <c r="H840" s="2">
        <v>4.2363250000000008</v>
      </c>
      <c r="I840" s="2">
        <v>4.2472640000000004</v>
      </c>
      <c r="J840" s="2">
        <v>4.4588834999999971</v>
      </c>
      <c r="K840" s="17" t="s">
        <v>52</v>
      </c>
      <c r="L840" s="17" t="s">
        <v>55</v>
      </c>
      <c r="M840" s="17" t="s">
        <v>53</v>
      </c>
      <c r="N840" s="20">
        <f t="shared" si="130"/>
        <v>50</v>
      </c>
      <c r="O840" s="20">
        <f t="shared" si="131"/>
        <v>100</v>
      </c>
      <c r="P840" s="20">
        <f t="shared" si="132"/>
        <v>0</v>
      </c>
      <c r="Q840" s="20">
        <f t="shared" si="133"/>
        <v>83.5</v>
      </c>
      <c r="R840" s="21">
        <f t="shared" si="134"/>
        <v>65.025000000000006</v>
      </c>
      <c r="S840" s="21">
        <f t="shared" si="135"/>
        <v>50.875</v>
      </c>
      <c r="T840" s="21">
        <f t="shared" si="136"/>
        <v>60.075000000000003</v>
      </c>
      <c r="U840" s="21">
        <f t="shared" si="137"/>
        <v>58.375</v>
      </c>
      <c r="V840" s="20">
        <f t="shared" si="138"/>
        <v>58.658333333333339</v>
      </c>
      <c r="W840" s="20">
        <f t="shared" si="139"/>
        <v>58.587500000000006</v>
      </c>
    </row>
    <row r="841" spans="1:23" ht="13.5" x14ac:dyDescent="0.25">
      <c r="A841" s="3">
        <v>43228</v>
      </c>
      <c r="B841" s="2">
        <v>4.2843999999999998</v>
      </c>
      <c r="C841" s="2">
        <v>55.387112059482874</v>
      </c>
      <c r="D841" s="2">
        <v>2.3987769672801917E-3</v>
      </c>
      <c r="E841" s="2">
        <v>-2.084063145102184E-2</v>
      </c>
      <c r="F841" s="2">
        <v>4.2200999999999995</v>
      </c>
      <c r="G841" s="2">
        <v>4.2282099999999989</v>
      </c>
      <c r="H841" s="2">
        <v>4.235405000000001</v>
      </c>
      <c r="I841" s="2">
        <v>4.2456399999999999</v>
      </c>
      <c r="J841" s="2">
        <v>4.4551534999999971</v>
      </c>
      <c r="K841" s="17" t="s">
        <v>52</v>
      </c>
      <c r="L841" s="17" t="s">
        <v>55</v>
      </c>
      <c r="M841" s="17" t="s">
        <v>53</v>
      </c>
      <c r="N841" s="20">
        <f t="shared" si="130"/>
        <v>50</v>
      </c>
      <c r="O841" s="20">
        <f t="shared" si="131"/>
        <v>100</v>
      </c>
      <c r="P841" s="20">
        <f t="shared" si="132"/>
        <v>0</v>
      </c>
      <c r="Q841" s="20">
        <f t="shared" si="133"/>
        <v>83.5</v>
      </c>
      <c r="R841" s="21">
        <f t="shared" si="134"/>
        <v>65.025000000000006</v>
      </c>
      <c r="S841" s="21">
        <f t="shared" si="135"/>
        <v>50.875</v>
      </c>
      <c r="T841" s="21">
        <f t="shared" si="136"/>
        <v>60.075000000000003</v>
      </c>
      <c r="U841" s="21">
        <f t="shared" si="137"/>
        <v>58.375</v>
      </c>
      <c r="V841" s="20">
        <f t="shared" si="138"/>
        <v>58.658333333333339</v>
      </c>
      <c r="W841" s="20">
        <f t="shared" si="139"/>
        <v>58.587500000000006</v>
      </c>
    </row>
    <row r="842" spans="1:23" ht="13.5" x14ac:dyDescent="0.25">
      <c r="A842" s="3">
        <v>43229</v>
      </c>
      <c r="B842" s="2">
        <v>4.3544999999999998</v>
      </c>
      <c r="C842" s="2">
        <v>61.803717150242228</v>
      </c>
      <c r="D842" s="2">
        <v>-1.3771984136682569E-2</v>
      </c>
      <c r="E842" s="2">
        <v>-1.5486157459312686E-2</v>
      </c>
      <c r="F842" s="2">
        <v>4.2622</v>
      </c>
      <c r="G842" s="2">
        <v>4.2444600000000001</v>
      </c>
      <c r="H842" s="2">
        <v>4.238175</v>
      </c>
      <c r="I842" s="2">
        <v>4.2454179999999999</v>
      </c>
      <c r="J842" s="2">
        <v>4.4525124999999974</v>
      </c>
      <c r="K842" s="17" t="s">
        <v>52</v>
      </c>
      <c r="L842" s="17" t="s">
        <v>49</v>
      </c>
      <c r="M842" s="17" t="s">
        <v>53</v>
      </c>
      <c r="N842" s="20">
        <f t="shared" si="130"/>
        <v>50</v>
      </c>
      <c r="O842" s="20">
        <f t="shared" si="131"/>
        <v>100</v>
      </c>
      <c r="P842" s="20">
        <f t="shared" si="132"/>
        <v>0</v>
      </c>
      <c r="Q842" s="20">
        <f t="shared" si="133"/>
        <v>67</v>
      </c>
      <c r="R842" s="21">
        <f t="shared" si="134"/>
        <v>62.55</v>
      </c>
      <c r="S842" s="21">
        <f t="shared" si="135"/>
        <v>46.75</v>
      </c>
      <c r="T842" s="21">
        <f t="shared" si="136"/>
        <v>52.650000000000006</v>
      </c>
      <c r="U842" s="21">
        <f t="shared" si="137"/>
        <v>54.25</v>
      </c>
      <c r="V842" s="20">
        <f t="shared" si="138"/>
        <v>53.983333333333327</v>
      </c>
      <c r="W842" s="20">
        <f t="shared" si="139"/>
        <v>54.05</v>
      </c>
    </row>
    <row r="843" spans="1:23" ht="13.5" x14ac:dyDescent="0.25">
      <c r="A843" s="3">
        <v>43230</v>
      </c>
      <c r="B843" s="2">
        <v>4.3175999999999997</v>
      </c>
      <c r="C843" s="2">
        <v>57.144505051096303</v>
      </c>
      <c r="D843" s="2">
        <v>-1.6879879769283512E-2</v>
      </c>
      <c r="E843" s="2">
        <v>-1.3731063767313579E-2</v>
      </c>
      <c r="F843" s="2">
        <v>4.2969199999999992</v>
      </c>
      <c r="G843" s="2">
        <v>4.2514799999999999</v>
      </c>
      <c r="H843" s="2">
        <v>4.2389150000000004</v>
      </c>
      <c r="I843" s="2">
        <v>4.2457140000000004</v>
      </c>
      <c r="J843" s="2">
        <v>4.4497979999999977</v>
      </c>
      <c r="K843" s="17" t="s">
        <v>48</v>
      </c>
      <c r="L843" s="17" t="s">
        <v>50</v>
      </c>
      <c r="M843" s="17" t="s">
        <v>51</v>
      </c>
      <c r="N843" s="20">
        <f t="shared" si="130"/>
        <v>50</v>
      </c>
      <c r="O843" s="20">
        <f t="shared" si="131"/>
        <v>100</v>
      </c>
      <c r="P843" s="20">
        <f t="shared" si="132"/>
        <v>0</v>
      </c>
      <c r="Q843" s="20">
        <f t="shared" si="133"/>
        <v>33</v>
      </c>
      <c r="R843" s="21">
        <f t="shared" si="134"/>
        <v>57.45</v>
      </c>
      <c r="S843" s="21">
        <f t="shared" si="135"/>
        <v>38.25</v>
      </c>
      <c r="T843" s="21">
        <f t="shared" si="136"/>
        <v>37.35</v>
      </c>
      <c r="U843" s="21">
        <f t="shared" si="137"/>
        <v>45.75</v>
      </c>
      <c r="V843" s="20">
        <f t="shared" si="138"/>
        <v>44.35</v>
      </c>
      <c r="W843" s="20">
        <f t="shared" si="139"/>
        <v>44.7</v>
      </c>
    </row>
    <row r="844" spans="1:23" ht="13.5" x14ac:dyDescent="0.25">
      <c r="A844" s="3">
        <v>43231</v>
      </c>
      <c r="B844" s="2">
        <v>4.3175999999999997</v>
      </c>
      <c r="C844" s="2">
        <v>57.144505051096289</v>
      </c>
      <c r="D844" s="2">
        <v>-1.9922477432783303E-2</v>
      </c>
      <c r="E844" s="2">
        <v>-1.1456119758662444E-2</v>
      </c>
      <c r="F844" s="2">
        <v>4.3117000000000001</v>
      </c>
      <c r="G844" s="2">
        <v>4.2584999999999997</v>
      </c>
      <c r="H844" s="2">
        <v>4.239655</v>
      </c>
      <c r="I844" s="2">
        <v>4.246378</v>
      </c>
      <c r="J844" s="2">
        <v>4.447193999999997</v>
      </c>
      <c r="K844" s="17" t="s">
        <v>48</v>
      </c>
      <c r="L844" s="17" t="s">
        <v>50</v>
      </c>
      <c r="M844" s="17" t="s">
        <v>51</v>
      </c>
      <c r="N844" s="20">
        <f t="shared" si="130"/>
        <v>50</v>
      </c>
      <c r="O844" s="20">
        <f t="shared" si="131"/>
        <v>100</v>
      </c>
      <c r="P844" s="20">
        <f t="shared" si="132"/>
        <v>0</v>
      </c>
      <c r="Q844" s="20">
        <f t="shared" si="133"/>
        <v>33</v>
      </c>
      <c r="R844" s="21">
        <f t="shared" si="134"/>
        <v>57.45</v>
      </c>
      <c r="S844" s="21">
        <f t="shared" si="135"/>
        <v>38.25</v>
      </c>
      <c r="T844" s="21">
        <f t="shared" si="136"/>
        <v>37.35</v>
      </c>
      <c r="U844" s="21">
        <f t="shared" si="137"/>
        <v>45.75</v>
      </c>
      <c r="V844" s="20">
        <f t="shared" si="138"/>
        <v>44.35</v>
      </c>
      <c r="W844" s="20">
        <f t="shared" si="139"/>
        <v>44.7</v>
      </c>
    </row>
    <row r="845" spans="1:23" ht="13.5" x14ac:dyDescent="0.25">
      <c r="A845" s="3">
        <v>43234</v>
      </c>
      <c r="B845" s="2">
        <v>4.3212999999999999</v>
      </c>
      <c r="C845" s="2">
        <v>57.516946777458898</v>
      </c>
      <c r="D845" s="2">
        <v>-2.315331631520845E-2</v>
      </c>
      <c r="E845" s="2">
        <v>-9.6223353063894668E-3</v>
      </c>
      <c r="F845" s="2">
        <v>4.3190799999999996</v>
      </c>
      <c r="G845" s="2">
        <v>4.2658899999999997</v>
      </c>
      <c r="H845" s="2">
        <v>4.246859999999999</v>
      </c>
      <c r="I845" s="2">
        <v>4.2493340000000011</v>
      </c>
      <c r="J845" s="2">
        <v>4.4446084999999975</v>
      </c>
      <c r="K845" s="17" t="s">
        <v>48</v>
      </c>
      <c r="L845" s="17" t="s">
        <v>50</v>
      </c>
      <c r="M845" s="17" t="s">
        <v>51</v>
      </c>
      <c r="N845" s="20">
        <f t="shared" si="130"/>
        <v>50</v>
      </c>
      <c r="O845" s="20">
        <f t="shared" si="131"/>
        <v>100</v>
      </c>
      <c r="P845" s="20">
        <f t="shared" si="132"/>
        <v>0</v>
      </c>
      <c r="Q845" s="20">
        <f t="shared" si="133"/>
        <v>33</v>
      </c>
      <c r="R845" s="21">
        <f t="shared" si="134"/>
        <v>57.45</v>
      </c>
      <c r="S845" s="21">
        <f t="shared" si="135"/>
        <v>38.25</v>
      </c>
      <c r="T845" s="21">
        <f t="shared" si="136"/>
        <v>37.35</v>
      </c>
      <c r="U845" s="21">
        <f t="shared" si="137"/>
        <v>45.75</v>
      </c>
      <c r="V845" s="20">
        <f t="shared" si="138"/>
        <v>44.35</v>
      </c>
      <c r="W845" s="20">
        <f t="shared" si="139"/>
        <v>44.7</v>
      </c>
    </row>
    <row r="846" spans="1:23" ht="13.5" x14ac:dyDescent="0.25">
      <c r="A846" s="3">
        <v>43235</v>
      </c>
      <c r="B846" s="2">
        <v>4.3952</v>
      </c>
      <c r="C846" s="2">
        <v>64.20761963603637</v>
      </c>
      <c r="D846" s="2">
        <v>-3.173698419955695E-2</v>
      </c>
      <c r="E846" s="2">
        <v>-7.3262684269939215E-3</v>
      </c>
      <c r="F846" s="2">
        <v>4.34124</v>
      </c>
      <c r="G846" s="2">
        <v>4.2806699999999998</v>
      </c>
      <c r="H846" s="2">
        <v>4.2577599999999993</v>
      </c>
      <c r="I846" s="2">
        <v>4.2540620000000002</v>
      </c>
      <c r="J846" s="2">
        <v>4.4422079999999973</v>
      </c>
      <c r="K846" s="17" t="s">
        <v>48</v>
      </c>
      <c r="L846" s="17" t="s">
        <v>55</v>
      </c>
      <c r="M846" s="17" t="s">
        <v>51</v>
      </c>
      <c r="N846" s="20">
        <f t="shared" si="130"/>
        <v>50</v>
      </c>
      <c r="O846" s="20">
        <f t="shared" si="131"/>
        <v>100</v>
      </c>
      <c r="P846" s="20">
        <f t="shared" si="132"/>
        <v>0</v>
      </c>
      <c r="Q846" s="20">
        <f t="shared" si="133"/>
        <v>16.5</v>
      </c>
      <c r="R846" s="21">
        <f t="shared" si="134"/>
        <v>54.975000000000001</v>
      </c>
      <c r="S846" s="21">
        <f t="shared" si="135"/>
        <v>34.125</v>
      </c>
      <c r="T846" s="21">
        <f t="shared" si="136"/>
        <v>29.925000000000001</v>
      </c>
      <c r="U846" s="21">
        <f t="shared" si="137"/>
        <v>41.625</v>
      </c>
      <c r="V846" s="20">
        <f t="shared" si="138"/>
        <v>39.674999999999997</v>
      </c>
      <c r="W846" s="20">
        <f t="shared" si="139"/>
        <v>40.162499999999994</v>
      </c>
    </row>
    <row r="847" spans="1:23" ht="13.5" x14ac:dyDescent="0.25">
      <c r="A847" s="3">
        <v>43236</v>
      </c>
      <c r="B847" s="2">
        <v>4.3582000000000001</v>
      </c>
      <c r="C847" s="2">
        <v>59.182041974600004</v>
      </c>
      <c r="D847" s="2">
        <v>-5.2951687138011572E-2</v>
      </c>
      <c r="E847" s="2">
        <v>-4.8042314104824613E-3</v>
      </c>
      <c r="F847" s="2">
        <v>4.3419799999999995</v>
      </c>
      <c r="G847" s="2">
        <v>4.3020899999999997</v>
      </c>
      <c r="H847" s="2">
        <v>4.2669949999999996</v>
      </c>
      <c r="I847" s="2">
        <v>4.2570160000000001</v>
      </c>
      <c r="J847" s="2">
        <v>4.4396224999999969</v>
      </c>
      <c r="K847" s="17" t="s">
        <v>48</v>
      </c>
      <c r="L847" s="17" t="s">
        <v>50</v>
      </c>
      <c r="M847" s="17" t="s">
        <v>51</v>
      </c>
      <c r="N847" s="20">
        <f t="shared" si="130"/>
        <v>50</v>
      </c>
      <c r="O847" s="20">
        <f t="shared" si="131"/>
        <v>100</v>
      </c>
      <c r="P847" s="20">
        <f t="shared" si="132"/>
        <v>0</v>
      </c>
      <c r="Q847" s="20">
        <f t="shared" si="133"/>
        <v>33</v>
      </c>
      <c r="R847" s="21">
        <f t="shared" si="134"/>
        <v>57.45</v>
      </c>
      <c r="S847" s="21">
        <f t="shared" si="135"/>
        <v>38.25</v>
      </c>
      <c r="T847" s="21">
        <f t="shared" si="136"/>
        <v>37.35</v>
      </c>
      <c r="U847" s="21">
        <f t="shared" si="137"/>
        <v>45.75</v>
      </c>
      <c r="V847" s="20">
        <f t="shared" si="138"/>
        <v>44.35</v>
      </c>
      <c r="W847" s="20">
        <f t="shared" si="139"/>
        <v>44.7</v>
      </c>
    </row>
    <row r="848" spans="1:23" ht="13.5" x14ac:dyDescent="0.25">
      <c r="A848" s="3">
        <v>43237</v>
      </c>
      <c r="B848" s="2">
        <v>4.3212999999999999</v>
      </c>
      <c r="C848" s="2">
        <v>54.592769229829599</v>
      </c>
      <c r="D848" s="2">
        <v>-6.8677147421552398E-2</v>
      </c>
      <c r="E848" s="2">
        <v>-2.1144697951389528E-3</v>
      </c>
      <c r="F848" s="2">
        <v>4.3427199999999999</v>
      </c>
      <c r="G848" s="2">
        <v>4.3198199999999991</v>
      </c>
      <c r="H848" s="2">
        <v>4.2688399999999991</v>
      </c>
      <c r="I848" s="2">
        <v>4.2567200000000005</v>
      </c>
      <c r="J848" s="2">
        <v>4.4368154999999971</v>
      </c>
      <c r="K848" s="17" t="s">
        <v>52</v>
      </c>
      <c r="L848" s="17" t="s">
        <v>55</v>
      </c>
      <c r="M848" s="17" t="s">
        <v>53</v>
      </c>
      <c r="N848" s="20">
        <f t="shared" si="130"/>
        <v>50</v>
      </c>
      <c r="O848" s="20">
        <f t="shared" si="131"/>
        <v>100</v>
      </c>
      <c r="P848" s="20">
        <f t="shared" si="132"/>
        <v>0</v>
      </c>
      <c r="Q848" s="20">
        <f t="shared" si="133"/>
        <v>83.5</v>
      </c>
      <c r="R848" s="21">
        <f t="shared" si="134"/>
        <v>65.025000000000006</v>
      </c>
      <c r="S848" s="21">
        <f t="shared" si="135"/>
        <v>50.875</v>
      </c>
      <c r="T848" s="21">
        <f t="shared" si="136"/>
        <v>60.075000000000003</v>
      </c>
      <c r="U848" s="21">
        <f t="shared" si="137"/>
        <v>58.375</v>
      </c>
      <c r="V848" s="20">
        <f t="shared" si="138"/>
        <v>58.658333333333339</v>
      </c>
      <c r="W848" s="20">
        <f t="shared" si="139"/>
        <v>58.587500000000006</v>
      </c>
    </row>
    <row r="849" spans="1:23" ht="13.5" x14ac:dyDescent="0.25">
      <c r="A849" s="3">
        <v>43238</v>
      </c>
      <c r="B849" s="2">
        <v>4.3212999999999999</v>
      </c>
      <c r="C849" s="2">
        <v>54.592769229829599</v>
      </c>
      <c r="D849" s="2">
        <v>-6.6897070465105735E-2</v>
      </c>
      <c r="E849" s="2">
        <v>-2.7160106129101632E-5</v>
      </c>
      <c r="F849" s="2">
        <v>4.3434600000000003</v>
      </c>
      <c r="G849" s="2">
        <v>4.3275800000000002</v>
      </c>
      <c r="H849" s="2">
        <v>4.2706849999999985</v>
      </c>
      <c r="I849" s="2">
        <v>4.2567200000000014</v>
      </c>
      <c r="J849" s="2">
        <v>4.4340084999999974</v>
      </c>
      <c r="K849" s="17" t="s">
        <v>52</v>
      </c>
      <c r="L849" s="17" t="s">
        <v>55</v>
      </c>
      <c r="M849" s="17" t="s">
        <v>53</v>
      </c>
      <c r="N849" s="20">
        <f t="shared" si="130"/>
        <v>50</v>
      </c>
      <c r="O849" s="20">
        <f t="shared" si="131"/>
        <v>100</v>
      </c>
      <c r="P849" s="20">
        <f t="shared" si="132"/>
        <v>0</v>
      </c>
      <c r="Q849" s="20">
        <f t="shared" si="133"/>
        <v>83.5</v>
      </c>
      <c r="R849" s="21">
        <f t="shared" si="134"/>
        <v>65.025000000000006</v>
      </c>
      <c r="S849" s="21">
        <f t="shared" si="135"/>
        <v>50.875</v>
      </c>
      <c r="T849" s="21">
        <f t="shared" si="136"/>
        <v>60.075000000000003</v>
      </c>
      <c r="U849" s="21">
        <f t="shared" si="137"/>
        <v>58.375</v>
      </c>
      <c r="V849" s="20">
        <f t="shared" si="138"/>
        <v>58.658333333333339</v>
      </c>
      <c r="W849" s="20">
        <f t="shared" si="139"/>
        <v>58.587500000000006</v>
      </c>
    </row>
    <row r="850" spans="1:23" ht="13.5" x14ac:dyDescent="0.25">
      <c r="A850" s="3">
        <v>43241</v>
      </c>
      <c r="B850" s="2">
        <v>4.3582000000000001</v>
      </c>
      <c r="C850" s="2">
        <v>58.339462647937296</v>
      </c>
      <c r="D850" s="2">
        <v>-6.2096188855752743E-2</v>
      </c>
      <c r="E850" s="2">
        <v>1.6477159817801085E-3</v>
      </c>
      <c r="F850" s="2">
        <v>4.3508399999999998</v>
      </c>
      <c r="G850" s="2">
        <v>4.3349599999999997</v>
      </c>
      <c r="H850" s="2">
        <v>4.2762249999999984</v>
      </c>
      <c r="I850" s="2">
        <v>4.2576060000000009</v>
      </c>
      <c r="J850" s="2">
        <v>4.4317924999999976</v>
      </c>
      <c r="K850" s="17" t="s">
        <v>48</v>
      </c>
      <c r="L850" s="17" t="s">
        <v>55</v>
      </c>
      <c r="M850" s="17" t="s">
        <v>51</v>
      </c>
      <c r="N850" s="20">
        <f t="shared" si="130"/>
        <v>50</v>
      </c>
      <c r="O850" s="20">
        <f t="shared" si="131"/>
        <v>100</v>
      </c>
      <c r="P850" s="20">
        <f t="shared" si="132"/>
        <v>0</v>
      </c>
      <c r="Q850" s="20">
        <f t="shared" si="133"/>
        <v>16.5</v>
      </c>
      <c r="R850" s="21">
        <f t="shared" si="134"/>
        <v>54.975000000000001</v>
      </c>
      <c r="S850" s="21">
        <f t="shared" si="135"/>
        <v>34.125</v>
      </c>
      <c r="T850" s="21">
        <f t="shared" si="136"/>
        <v>29.925000000000001</v>
      </c>
      <c r="U850" s="21">
        <f t="shared" si="137"/>
        <v>41.625</v>
      </c>
      <c r="V850" s="20">
        <f t="shared" si="138"/>
        <v>39.674999999999997</v>
      </c>
      <c r="W850" s="20">
        <f t="shared" si="139"/>
        <v>40.162499999999994</v>
      </c>
    </row>
    <row r="851" spans="1:23" ht="13.5" x14ac:dyDescent="0.25">
      <c r="A851" s="3">
        <v>43242</v>
      </c>
      <c r="B851" s="2">
        <v>4.3582000000000001</v>
      </c>
      <c r="C851" s="2">
        <v>58.339462647937296</v>
      </c>
      <c r="D851" s="2">
        <v>-5.846819114066637E-2</v>
      </c>
      <c r="E851" s="2">
        <v>2.7473462433500566E-3</v>
      </c>
      <c r="F851" s="2">
        <v>4.3434400000000002</v>
      </c>
      <c r="G851" s="2">
        <v>4.3423400000000001</v>
      </c>
      <c r="H851" s="2">
        <v>4.2852749999999986</v>
      </c>
      <c r="I851" s="2">
        <v>4.2587140000000012</v>
      </c>
      <c r="J851" s="2">
        <v>4.4292069999999981</v>
      </c>
      <c r="K851" s="17" t="s">
        <v>48</v>
      </c>
      <c r="L851" s="17" t="s">
        <v>50</v>
      </c>
      <c r="M851" s="17" t="s">
        <v>47</v>
      </c>
      <c r="N851" s="20">
        <f t="shared" si="130"/>
        <v>50</v>
      </c>
      <c r="O851" s="20">
        <f t="shared" si="131"/>
        <v>100</v>
      </c>
      <c r="P851" s="20">
        <f t="shared" si="132"/>
        <v>0</v>
      </c>
      <c r="Q851" s="20">
        <f t="shared" si="133"/>
        <v>33</v>
      </c>
      <c r="R851" s="21">
        <f t="shared" si="134"/>
        <v>57.45</v>
      </c>
      <c r="S851" s="21">
        <f t="shared" si="135"/>
        <v>38.25</v>
      </c>
      <c r="T851" s="21">
        <f t="shared" si="136"/>
        <v>37.35</v>
      </c>
      <c r="U851" s="21">
        <f t="shared" si="137"/>
        <v>45.75</v>
      </c>
      <c r="V851" s="20">
        <f t="shared" si="138"/>
        <v>44.35</v>
      </c>
      <c r="W851" s="20">
        <f t="shared" si="139"/>
        <v>44.7</v>
      </c>
    </row>
    <row r="852" spans="1:23" ht="13.5" x14ac:dyDescent="0.25">
      <c r="A852" s="3">
        <v>43243</v>
      </c>
      <c r="B852" s="2">
        <v>4.3582000000000001</v>
      </c>
      <c r="C852" s="2">
        <v>58.339462647937296</v>
      </c>
      <c r="D852" s="2">
        <v>-4.5015848872258069E-2</v>
      </c>
      <c r="E852" s="2">
        <v>3.68815839779125E-3</v>
      </c>
      <c r="F852" s="2">
        <v>4.3434400000000002</v>
      </c>
      <c r="G852" s="2">
        <v>4.3427099999999994</v>
      </c>
      <c r="H852" s="2">
        <v>4.2935849999999984</v>
      </c>
      <c r="I852" s="2">
        <v>4.260930000000001</v>
      </c>
      <c r="J852" s="2">
        <v>4.4262519999999972</v>
      </c>
      <c r="K852" s="17" t="s">
        <v>48</v>
      </c>
      <c r="L852" s="17" t="s">
        <v>55</v>
      </c>
      <c r="M852" s="17" t="s">
        <v>55</v>
      </c>
      <c r="N852" s="20">
        <f t="shared" si="130"/>
        <v>50</v>
      </c>
      <c r="O852" s="20">
        <f t="shared" si="131"/>
        <v>100</v>
      </c>
      <c r="P852" s="20">
        <f t="shared" si="132"/>
        <v>0</v>
      </c>
      <c r="Q852" s="20">
        <f t="shared" si="133"/>
        <v>16.5</v>
      </c>
      <c r="R852" s="21">
        <f t="shared" si="134"/>
        <v>54.975000000000001</v>
      </c>
      <c r="S852" s="21">
        <f t="shared" si="135"/>
        <v>34.125</v>
      </c>
      <c r="T852" s="21">
        <f t="shared" si="136"/>
        <v>29.925000000000001</v>
      </c>
      <c r="U852" s="21">
        <f t="shared" si="137"/>
        <v>41.625</v>
      </c>
      <c r="V852" s="20">
        <f t="shared" si="138"/>
        <v>39.674999999999997</v>
      </c>
      <c r="W852" s="20">
        <f t="shared" si="139"/>
        <v>40.162499999999994</v>
      </c>
    </row>
    <row r="853" spans="1:23" ht="13.5" x14ac:dyDescent="0.25">
      <c r="A853" s="3">
        <v>43244</v>
      </c>
      <c r="B853" s="2">
        <v>4.3212999999999999</v>
      </c>
      <c r="C853" s="2">
        <v>52.888895565921644</v>
      </c>
      <c r="D853" s="2">
        <v>-3.6949018332937733E-2</v>
      </c>
      <c r="E853" s="2">
        <v>3.3283396293597961E-3</v>
      </c>
      <c r="F853" s="2">
        <v>4.3434400000000002</v>
      </c>
      <c r="G853" s="2">
        <v>4.3430799999999996</v>
      </c>
      <c r="H853" s="2">
        <v>4.2972799999999989</v>
      </c>
      <c r="I853" s="2">
        <v>4.2624080000000015</v>
      </c>
      <c r="J853" s="2">
        <v>4.4234819999999972</v>
      </c>
      <c r="K853" s="17" t="s">
        <v>48</v>
      </c>
      <c r="L853" s="17" t="s">
        <v>55</v>
      </c>
      <c r="M853" s="17" t="s">
        <v>55</v>
      </c>
      <c r="N853" s="20">
        <f t="shared" si="130"/>
        <v>50</v>
      </c>
      <c r="O853" s="20">
        <f t="shared" si="131"/>
        <v>100</v>
      </c>
      <c r="P853" s="20">
        <f t="shared" si="132"/>
        <v>0</v>
      </c>
      <c r="Q853" s="20">
        <f t="shared" si="133"/>
        <v>16.5</v>
      </c>
      <c r="R853" s="21">
        <f t="shared" si="134"/>
        <v>54.975000000000001</v>
      </c>
      <c r="S853" s="21">
        <f t="shared" si="135"/>
        <v>34.125</v>
      </c>
      <c r="T853" s="21">
        <f t="shared" si="136"/>
        <v>29.925000000000001</v>
      </c>
      <c r="U853" s="21">
        <f t="shared" si="137"/>
        <v>41.625</v>
      </c>
      <c r="V853" s="20">
        <f t="shared" si="138"/>
        <v>39.674999999999997</v>
      </c>
      <c r="W853" s="20">
        <f t="shared" si="139"/>
        <v>40.162499999999994</v>
      </c>
    </row>
    <row r="854" spans="1:23" ht="13.5" x14ac:dyDescent="0.25">
      <c r="A854" s="3">
        <v>43245</v>
      </c>
      <c r="B854" s="2">
        <v>4.3952</v>
      </c>
      <c r="C854" s="2">
        <v>60.78986463535373</v>
      </c>
      <c r="D854" s="2">
        <v>-3.5724019838223597E-2</v>
      </c>
      <c r="E854" s="2">
        <v>3.1032763897137689E-3</v>
      </c>
      <c r="F854" s="2">
        <v>4.3582200000000002</v>
      </c>
      <c r="G854" s="2">
        <v>4.3508399999999998</v>
      </c>
      <c r="H854" s="2">
        <v>4.3046699999999998</v>
      </c>
      <c r="I854" s="2">
        <v>4.2661020000000009</v>
      </c>
      <c r="J854" s="2">
        <v>4.4207119999999982</v>
      </c>
      <c r="K854" s="17" t="s">
        <v>52</v>
      </c>
      <c r="L854" s="17" t="s">
        <v>55</v>
      </c>
      <c r="M854" s="17" t="s">
        <v>53</v>
      </c>
      <c r="N854" s="20">
        <f t="shared" si="130"/>
        <v>50</v>
      </c>
      <c r="O854" s="20">
        <f t="shared" si="131"/>
        <v>100</v>
      </c>
      <c r="P854" s="20">
        <f t="shared" si="132"/>
        <v>0</v>
      </c>
      <c r="Q854" s="20">
        <f t="shared" si="133"/>
        <v>83.5</v>
      </c>
      <c r="R854" s="21">
        <f t="shared" si="134"/>
        <v>65.025000000000006</v>
      </c>
      <c r="S854" s="21">
        <f t="shared" si="135"/>
        <v>50.875</v>
      </c>
      <c r="T854" s="21">
        <f t="shared" si="136"/>
        <v>60.075000000000003</v>
      </c>
      <c r="U854" s="21">
        <f t="shared" si="137"/>
        <v>58.375</v>
      </c>
      <c r="V854" s="20">
        <f t="shared" si="138"/>
        <v>58.658333333333339</v>
      </c>
      <c r="W854" s="20">
        <f t="shared" si="139"/>
        <v>58.587500000000006</v>
      </c>
    </row>
    <row r="855" spans="1:23" ht="13.5" x14ac:dyDescent="0.25">
      <c r="A855" s="3">
        <v>43248</v>
      </c>
      <c r="B855" s="2">
        <v>4.5244</v>
      </c>
      <c r="C855" s="2">
        <v>70.199674406283677</v>
      </c>
      <c r="D855" s="2">
        <v>-4.4242621931102732E-2</v>
      </c>
      <c r="E855" s="2">
        <v>3.3487110384737995E-3</v>
      </c>
      <c r="F855" s="2">
        <v>4.3914600000000004</v>
      </c>
      <c r="G855" s="2">
        <v>4.3711500000000001</v>
      </c>
      <c r="H855" s="2">
        <v>4.3185199999999995</v>
      </c>
      <c r="I855" s="2">
        <v>4.2725280000000012</v>
      </c>
      <c r="J855" s="2">
        <v>4.4184034999999975</v>
      </c>
      <c r="K855" s="17" t="s">
        <v>52</v>
      </c>
      <c r="L855" s="17" t="s">
        <v>55</v>
      </c>
      <c r="M855" s="17" t="s">
        <v>53</v>
      </c>
      <c r="N855" s="20">
        <f t="shared" si="130"/>
        <v>50</v>
      </c>
      <c r="O855" s="20">
        <f t="shared" si="131"/>
        <v>100</v>
      </c>
      <c r="P855" s="20">
        <f t="shared" si="132"/>
        <v>0</v>
      </c>
      <c r="Q855" s="20">
        <f t="shared" si="133"/>
        <v>83.5</v>
      </c>
      <c r="R855" s="21">
        <f t="shared" si="134"/>
        <v>65.025000000000006</v>
      </c>
      <c r="S855" s="21">
        <f t="shared" si="135"/>
        <v>50.875</v>
      </c>
      <c r="T855" s="21">
        <f t="shared" si="136"/>
        <v>60.075000000000003</v>
      </c>
      <c r="U855" s="21">
        <f t="shared" si="137"/>
        <v>58.375</v>
      </c>
      <c r="V855" s="20">
        <f t="shared" si="138"/>
        <v>58.658333333333339</v>
      </c>
      <c r="W855" s="20">
        <f t="shared" si="139"/>
        <v>58.587500000000006</v>
      </c>
    </row>
    <row r="856" spans="1:23" ht="13.5" x14ac:dyDescent="0.25">
      <c r="A856" s="3">
        <v>43249</v>
      </c>
      <c r="B856" s="2">
        <v>4.4321000000000002</v>
      </c>
      <c r="C856" s="2">
        <v>59.258647033541031</v>
      </c>
      <c r="D856" s="2">
        <v>-3.4520813064484734E-2</v>
      </c>
      <c r="E856" s="2">
        <v>3.642563262964073E-3</v>
      </c>
      <c r="F856" s="2">
        <v>4.4062399999999995</v>
      </c>
      <c r="G856" s="2">
        <v>4.3748400000000007</v>
      </c>
      <c r="H856" s="2">
        <v>4.3277549999999998</v>
      </c>
      <c r="I856" s="2">
        <v>4.278290000000001</v>
      </c>
      <c r="J856" s="2">
        <v>4.4152824999999982</v>
      </c>
      <c r="K856" s="17" t="s">
        <v>52</v>
      </c>
      <c r="L856" s="17" t="s">
        <v>55</v>
      </c>
      <c r="M856" s="17" t="s">
        <v>53</v>
      </c>
      <c r="N856" s="20">
        <f t="shared" si="130"/>
        <v>50</v>
      </c>
      <c r="O856" s="20">
        <f t="shared" si="131"/>
        <v>100</v>
      </c>
      <c r="P856" s="20">
        <f t="shared" si="132"/>
        <v>0</v>
      </c>
      <c r="Q856" s="20">
        <f t="shared" si="133"/>
        <v>83.5</v>
      </c>
      <c r="R856" s="21">
        <f t="shared" si="134"/>
        <v>65.025000000000006</v>
      </c>
      <c r="S856" s="21">
        <f t="shared" si="135"/>
        <v>50.875</v>
      </c>
      <c r="T856" s="21">
        <f t="shared" si="136"/>
        <v>60.075000000000003</v>
      </c>
      <c r="U856" s="21">
        <f t="shared" si="137"/>
        <v>58.375</v>
      </c>
      <c r="V856" s="20">
        <f t="shared" si="138"/>
        <v>58.658333333333339</v>
      </c>
      <c r="W856" s="20">
        <f t="shared" si="139"/>
        <v>58.587500000000006</v>
      </c>
    </row>
    <row r="857" spans="1:23" ht="13.5" x14ac:dyDescent="0.25">
      <c r="A857" s="3">
        <v>43250</v>
      </c>
      <c r="B857" s="2">
        <v>4.4321000000000002</v>
      </c>
      <c r="C857" s="2">
        <v>59.258647033541031</v>
      </c>
      <c r="D857" s="2">
        <v>-3.2623432179648582E-2</v>
      </c>
      <c r="E857" s="2">
        <v>3.9749651601600636E-3</v>
      </c>
      <c r="F857" s="2">
        <v>4.4210200000000004</v>
      </c>
      <c r="G857" s="2">
        <v>4.3822299999999998</v>
      </c>
      <c r="H857" s="2">
        <v>4.3421599999999998</v>
      </c>
      <c r="I857" s="2">
        <v>4.2839780000000012</v>
      </c>
      <c r="J857" s="2">
        <v>4.4122354999999978</v>
      </c>
      <c r="K857" s="17" t="s">
        <v>52</v>
      </c>
      <c r="L857" s="17" t="s">
        <v>55</v>
      </c>
      <c r="M857" s="17" t="s">
        <v>53</v>
      </c>
      <c r="N857" s="20">
        <f t="shared" si="130"/>
        <v>50</v>
      </c>
      <c r="O857" s="20">
        <f t="shared" si="131"/>
        <v>100</v>
      </c>
      <c r="P857" s="20">
        <f t="shared" si="132"/>
        <v>0</v>
      </c>
      <c r="Q857" s="20">
        <f t="shared" si="133"/>
        <v>83.5</v>
      </c>
      <c r="R857" s="21">
        <f t="shared" si="134"/>
        <v>65.025000000000006</v>
      </c>
      <c r="S857" s="21">
        <f t="shared" si="135"/>
        <v>50.875</v>
      </c>
      <c r="T857" s="21">
        <f t="shared" si="136"/>
        <v>60.075000000000003</v>
      </c>
      <c r="U857" s="21">
        <f t="shared" si="137"/>
        <v>58.375</v>
      </c>
      <c r="V857" s="20">
        <f t="shared" si="138"/>
        <v>58.658333333333339</v>
      </c>
      <c r="W857" s="20">
        <f t="shared" si="139"/>
        <v>58.587500000000006</v>
      </c>
    </row>
    <row r="858" spans="1:23" ht="13.5" x14ac:dyDescent="0.25">
      <c r="A858" s="3">
        <v>43251</v>
      </c>
      <c r="B858" s="2">
        <v>4.4321000000000002</v>
      </c>
      <c r="C858" s="2">
        <v>59.258647033541031</v>
      </c>
      <c r="D858" s="2">
        <v>-3.7284191518541121E-2</v>
      </c>
      <c r="E858" s="2">
        <v>3.2546740686345233E-3</v>
      </c>
      <c r="F858" s="2">
        <v>4.4431799999999999</v>
      </c>
      <c r="G858" s="2">
        <v>4.3933099999999996</v>
      </c>
      <c r="H858" s="2">
        <v>4.3565649999999998</v>
      </c>
      <c r="I858" s="2">
        <v>4.2896660000000004</v>
      </c>
      <c r="J858" s="2">
        <v>4.4091514999999966</v>
      </c>
      <c r="K858" s="17" t="s">
        <v>52</v>
      </c>
      <c r="L858" s="17" t="s">
        <v>55</v>
      </c>
      <c r="M858" s="17" t="s">
        <v>53</v>
      </c>
      <c r="N858" s="20">
        <f t="shared" si="130"/>
        <v>50</v>
      </c>
      <c r="O858" s="20">
        <f t="shared" si="131"/>
        <v>100</v>
      </c>
      <c r="P858" s="20">
        <f t="shared" si="132"/>
        <v>0</v>
      </c>
      <c r="Q858" s="20">
        <f t="shared" si="133"/>
        <v>83.5</v>
      </c>
      <c r="R858" s="21">
        <f t="shared" si="134"/>
        <v>65.025000000000006</v>
      </c>
      <c r="S858" s="21">
        <f t="shared" si="135"/>
        <v>50.875</v>
      </c>
      <c r="T858" s="21">
        <f t="shared" si="136"/>
        <v>60.075000000000003</v>
      </c>
      <c r="U858" s="21">
        <f t="shared" si="137"/>
        <v>58.375</v>
      </c>
      <c r="V858" s="20">
        <f t="shared" si="138"/>
        <v>58.658333333333339</v>
      </c>
      <c r="W858" s="20">
        <f t="shared" si="139"/>
        <v>58.587500000000006</v>
      </c>
    </row>
    <row r="859" spans="1:23" ht="13.5" x14ac:dyDescent="0.25">
      <c r="A859" s="3">
        <v>43252</v>
      </c>
      <c r="B859" s="2">
        <v>4.4505999999999997</v>
      </c>
      <c r="C859" s="2">
        <v>60.788536776913077</v>
      </c>
      <c r="D859" s="2">
        <v>-4.3143940954784021E-2</v>
      </c>
      <c r="E859" s="2">
        <v>1.8773378469391943E-3</v>
      </c>
      <c r="F859" s="2">
        <v>4.4542600000000006</v>
      </c>
      <c r="G859" s="2">
        <v>4.4062399999999995</v>
      </c>
      <c r="H859" s="2">
        <v>4.3669099999999998</v>
      </c>
      <c r="I859" s="2">
        <v>4.2944680000000002</v>
      </c>
      <c r="J859" s="2">
        <v>4.4062894999999971</v>
      </c>
      <c r="K859" s="17" t="s">
        <v>52</v>
      </c>
      <c r="L859" s="17" t="s">
        <v>55</v>
      </c>
      <c r="M859" s="17" t="s">
        <v>53</v>
      </c>
      <c r="N859" s="20">
        <f t="shared" si="130"/>
        <v>50</v>
      </c>
      <c r="O859" s="20">
        <f t="shared" si="131"/>
        <v>100</v>
      </c>
      <c r="P859" s="20">
        <f t="shared" si="132"/>
        <v>0</v>
      </c>
      <c r="Q859" s="20">
        <f t="shared" si="133"/>
        <v>83.5</v>
      </c>
      <c r="R859" s="21">
        <f t="shared" si="134"/>
        <v>65.025000000000006</v>
      </c>
      <c r="S859" s="21">
        <f t="shared" si="135"/>
        <v>50.875</v>
      </c>
      <c r="T859" s="21">
        <f t="shared" si="136"/>
        <v>60.075000000000003</v>
      </c>
      <c r="U859" s="21">
        <f t="shared" si="137"/>
        <v>58.375</v>
      </c>
      <c r="V859" s="20">
        <f t="shared" si="138"/>
        <v>58.658333333333339</v>
      </c>
      <c r="W859" s="20">
        <f t="shared" si="139"/>
        <v>58.587500000000006</v>
      </c>
    </row>
    <row r="860" spans="1:23" ht="13.5" x14ac:dyDescent="0.25">
      <c r="A860" s="3">
        <v>43255</v>
      </c>
      <c r="B860" s="2">
        <v>4.5650000000000004</v>
      </c>
      <c r="C860" s="2">
        <v>68.632615921397843</v>
      </c>
      <c r="D860" s="2">
        <v>-5.1513899163182941E-2</v>
      </c>
      <c r="E860" s="2">
        <v>1.8167286553415504E-3</v>
      </c>
      <c r="F860" s="2">
        <v>4.4623800000000005</v>
      </c>
      <c r="G860" s="2">
        <v>4.42692</v>
      </c>
      <c r="H860" s="2">
        <v>4.3809399999999998</v>
      </c>
      <c r="I860" s="2">
        <v>4.3008200000000008</v>
      </c>
      <c r="J860" s="2">
        <v>4.4040364999999975</v>
      </c>
      <c r="K860" s="17" t="s">
        <v>52</v>
      </c>
      <c r="L860" s="17" t="s">
        <v>55</v>
      </c>
      <c r="M860" s="17" t="s">
        <v>53</v>
      </c>
      <c r="N860" s="20">
        <f t="shared" si="130"/>
        <v>50</v>
      </c>
      <c r="O860" s="20">
        <f t="shared" si="131"/>
        <v>100</v>
      </c>
      <c r="P860" s="20">
        <f t="shared" si="132"/>
        <v>50</v>
      </c>
      <c r="Q860" s="20">
        <f t="shared" si="133"/>
        <v>83.5</v>
      </c>
      <c r="R860" s="21">
        <f t="shared" si="134"/>
        <v>72.525000000000006</v>
      </c>
      <c r="S860" s="21">
        <f t="shared" si="135"/>
        <v>68.375</v>
      </c>
      <c r="T860" s="21">
        <f t="shared" si="136"/>
        <v>72.575000000000003</v>
      </c>
      <c r="U860" s="21">
        <f t="shared" si="137"/>
        <v>70.875</v>
      </c>
      <c r="V860" s="20">
        <f t="shared" si="138"/>
        <v>71.158333333333346</v>
      </c>
      <c r="W860" s="20">
        <f t="shared" si="139"/>
        <v>71.087500000000006</v>
      </c>
    </row>
    <row r="861" spans="1:23" ht="13.5" x14ac:dyDescent="0.25">
      <c r="A861" s="3">
        <v>43256</v>
      </c>
      <c r="B861" s="2">
        <v>4.5650000000000004</v>
      </c>
      <c r="C861" s="2">
        <v>68.632615921397857</v>
      </c>
      <c r="D861" s="2">
        <v>-5.9841200902946312E-2</v>
      </c>
      <c r="E861" s="2">
        <v>3.1732755116714822E-3</v>
      </c>
      <c r="F861" s="2">
        <v>4.4889600000000005</v>
      </c>
      <c r="G861" s="2">
        <v>4.4475999999999996</v>
      </c>
      <c r="H861" s="2">
        <v>4.3949699999999998</v>
      </c>
      <c r="I861" s="2">
        <v>4.3071720000000004</v>
      </c>
      <c r="J861" s="2">
        <v>4.401783499999997</v>
      </c>
      <c r="K861" s="17" t="s">
        <v>52</v>
      </c>
      <c r="L861" s="17" t="s">
        <v>55</v>
      </c>
      <c r="M861" s="17" t="s">
        <v>53</v>
      </c>
      <c r="N861" s="20">
        <f t="shared" si="130"/>
        <v>50</v>
      </c>
      <c r="O861" s="20">
        <f t="shared" si="131"/>
        <v>100</v>
      </c>
      <c r="P861" s="20">
        <f t="shared" si="132"/>
        <v>50</v>
      </c>
      <c r="Q861" s="20">
        <f t="shared" si="133"/>
        <v>83.5</v>
      </c>
      <c r="R861" s="21">
        <f t="shared" si="134"/>
        <v>72.525000000000006</v>
      </c>
      <c r="S861" s="21">
        <f t="shared" si="135"/>
        <v>68.375</v>
      </c>
      <c r="T861" s="21">
        <f t="shared" si="136"/>
        <v>72.575000000000003</v>
      </c>
      <c r="U861" s="21">
        <f t="shared" si="137"/>
        <v>70.875</v>
      </c>
      <c r="V861" s="20">
        <f t="shared" si="138"/>
        <v>71.158333333333346</v>
      </c>
      <c r="W861" s="20">
        <f t="shared" si="139"/>
        <v>71.087500000000006</v>
      </c>
    </row>
    <row r="862" spans="1:23" ht="13.5" x14ac:dyDescent="0.25">
      <c r="A862" s="3">
        <v>43257</v>
      </c>
      <c r="B862" s="2">
        <v>4.5797999999999996</v>
      </c>
      <c r="C862" s="2">
        <v>69.546663611603094</v>
      </c>
      <c r="D862" s="2">
        <v>-6.9136480603297024E-2</v>
      </c>
      <c r="E862" s="2">
        <v>4.6010339007032299E-3</v>
      </c>
      <c r="F862" s="2">
        <v>4.5185000000000004</v>
      </c>
      <c r="G862" s="2">
        <v>4.4697599999999991</v>
      </c>
      <c r="H862" s="2">
        <v>4.4062350000000006</v>
      </c>
      <c r="I862" s="2">
        <v>4.3138200000000015</v>
      </c>
      <c r="J862" s="2">
        <v>4.399770499999998</v>
      </c>
      <c r="K862" s="17" t="s">
        <v>52</v>
      </c>
      <c r="L862" s="17" t="s">
        <v>49</v>
      </c>
      <c r="M862" s="17" t="s">
        <v>53</v>
      </c>
      <c r="N862" s="20">
        <f t="shared" si="130"/>
        <v>50</v>
      </c>
      <c r="O862" s="20">
        <f t="shared" si="131"/>
        <v>100</v>
      </c>
      <c r="P862" s="20">
        <f t="shared" si="132"/>
        <v>50</v>
      </c>
      <c r="Q862" s="20">
        <f t="shared" si="133"/>
        <v>67</v>
      </c>
      <c r="R862" s="21">
        <f t="shared" si="134"/>
        <v>70.05</v>
      </c>
      <c r="S862" s="21">
        <f t="shared" si="135"/>
        <v>64.25</v>
      </c>
      <c r="T862" s="21">
        <f t="shared" si="136"/>
        <v>65.150000000000006</v>
      </c>
      <c r="U862" s="21">
        <f t="shared" si="137"/>
        <v>66.75</v>
      </c>
      <c r="V862" s="20">
        <f t="shared" si="138"/>
        <v>66.483333333333334</v>
      </c>
      <c r="W862" s="20">
        <f t="shared" si="139"/>
        <v>66.550000000000011</v>
      </c>
    </row>
    <row r="863" spans="1:23" ht="13.5" x14ac:dyDescent="0.25">
      <c r="A863" s="3">
        <v>43258</v>
      </c>
      <c r="B863" s="2">
        <v>4.6167999999999996</v>
      </c>
      <c r="C863" s="2">
        <v>71.762044928279991</v>
      </c>
      <c r="D863" s="2">
        <v>-8.6574246971339974E-2</v>
      </c>
      <c r="E863" s="2">
        <v>1.0246327776104297E-2</v>
      </c>
      <c r="F863" s="2">
        <v>4.5554399999999999</v>
      </c>
      <c r="G863" s="2">
        <v>4.4993099999999995</v>
      </c>
      <c r="H863" s="2">
        <v>4.4211949999999991</v>
      </c>
      <c r="I863" s="2">
        <v>4.3212080000000022</v>
      </c>
      <c r="J863" s="2">
        <v>4.3982934999999976</v>
      </c>
      <c r="K863" s="17" t="s">
        <v>52</v>
      </c>
      <c r="L863" s="17" t="s">
        <v>49</v>
      </c>
      <c r="M863" s="17" t="s">
        <v>53</v>
      </c>
      <c r="N863" s="20">
        <f t="shared" si="130"/>
        <v>50</v>
      </c>
      <c r="O863" s="20">
        <f t="shared" si="131"/>
        <v>100</v>
      </c>
      <c r="P863" s="20">
        <f t="shared" si="132"/>
        <v>50</v>
      </c>
      <c r="Q863" s="20">
        <f t="shared" si="133"/>
        <v>67</v>
      </c>
      <c r="R863" s="21">
        <f t="shared" si="134"/>
        <v>70.05</v>
      </c>
      <c r="S863" s="21">
        <f t="shared" si="135"/>
        <v>64.25</v>
      </c>
      <c r="T863" s="21">
        <f t="shared" si="136"/>
        <v>65.150000000000006</v>
      </c>
      <c r="U863" s="21">
        <f t="shared" si="137"/>
        <v>66.75</v>
      </c>
      <c r="V863" s="20">
        <f t="shared" si="138"/>
        <v>66.483333333333334</v>
      </c>
      <c r="W863" s="20">
        <f t="shared" si="139"/>
        <v>66.550000000000011</v>
      </c>
    </row>
    <row r="864" spans="1:23" ht="13.5" x14ac:dyDescent="0.25">
      <c r="A864" s="3">
        <v>43259</v>
      </c>
      <c r="B864" s="2">
        <v>4.5834999999999999</v>
      </c>
      <c r="C864" s="2">
        <v>67.035481045445138</v>
      </c>
      <c r="D864" s="2">
        <v>-8.8781337465148269E-2</v>
      </c>
      <c r="E864" s="2">
        <v>1.6625944550288679E-2</v>
      </c>
      <c r="F864" s="2">
        <v>4.58202</v>
      </c>
      <c r="G864" s="2">
        <v>4.5181400000000007</v>
      </c>
      <c r="H864" s="2">
        <v>4.4344899999999994</v>
      </c>
      <c r="I864" s="2">
        <v>4.3286680000000013</v>
      </c>
      <c r="J864" s="2">
        <v>4.3962989999999982</v>
      </c>
      <c r="K864" s="17" t="s">
        <v>52</v>
      </c>
      <c r="L864" s="17" t="s">
        <v>55</v>
      </c>
      <c r="M864" s="17" t="s">
        <v>53</v>
      </c>
      <c r="N864" s="20">
        <f t="shared" si="130"/>
        <v>50</v>
      </c>
      <c r="O864" s="20">
        <f t="shared" si="131"/>
        <v>100</v>
      </c>
      <c r="P864" s="20">
        <f t="shared" si="132"/>
        <v>50</v>
      </c>
      <c r="Q864" s="20">
        <f t="shared" si="133"/>
        <v>83.5</v>
      </c>
      <c r="R864" s="21">
        <f t="shared" si="134"/>
        <v>72.525000000000006</v>
      </c>
      <c r="S864" s="21">
        <f t="shared" si="135"/>
        <v>68.375</v>
      </c>
      <c r="T864" s="21">
        <f t="shared" si="136"/>
        <v>72.575000000000003</v>
      </c>
      <c r="U864" s="21">
        <f t="shared" si="137"/>
        <v>70.875</v>
      </c>
      <c r="V864" s="20">
        <f t="shared" si="138"/>
        <v>71.158333333333346</v>
      </c>
      <c r="W864" s="20">
        <f t="shared" si="139"/>
        <v>71.087500000000006</v>
      </c>
    </row>
    <row r="865" spans="1:23" ht="13.5" x14ac:dyDescent="0.25">
      <c r="A865" s="3">
        <v>43262</v>
      </c>
      <c r="B865" s="2">
        <v>4.5872000000000002</v>
      </c>
      <c r="C865" s="2">
        <v>67.29324981234447</v>
      </c>
      <c r="D865" s="2">
        <v>-7.2041806228500427E-2</v>
      </c>
      <c r="E865" s="2">
        <v>2.306717196107446E-2</v>
      </c>
      <c r="F865" s="2">
        <v>4.5864599999999998</v>
      </c>
      <c r="G865" s="2">
        <v>4.524420000000001</v>
      </c>
      <c r="H865" s="2">
        <v>4.4477849999999997</v>
      </c>
      <c r="I865" s="2">
        <v>4.336202000000001</v>
      </c>
      <c r="J865" s="2">
        <v>4.3943044999999987</v>
      </c>
      <c r="K865" s="17" t="s">
        <v>52</v>
      </c>
      <c r="L865" s="17" t="s">
        <v>49</v>
      </c>
      <c r="M865" s="17" t="s">
        <v>53</v>
      </c>
      <c r="N865" s="20">
        <f t="shared" si="130"/>
        <v>50</v>
      </c>
      <c r="O865" s="20">
        <f t="shared" si="131"/>
        <v>100</v>
      </c>
      <c r="P865" s="20">
        <f t="shared" si="132"/>
        <v>50</v>
      </c>
      <c r="Q865" s="20">
        <f t="shared" si="133"/>
        <v>67</v>
      </c>
      <c r="R865" s="21">
        <f t="shared" si="134"/>
        <v>70.05</v>
      </c>
      <c r="S865" s="21">
        <f t="shared" si="135"/>
        <v>64.25</v>
      </c>
      <c r="T865" s="21">
        <f t="shared" si="136"/>
        <v>65.150000000000006</v>
      </c>
      <c r="U865" s="21">
        <f t="shared" si="137"/>
        <v>66.75</v>
      </c>
      <c r="V865" s="20">
        <f t="shared" si="138"/>
        <v>66.483333333333334</v>
      </c>
      <c r="W865" s="20">
        <f t="shared" si="139"/>
        <v>66.550000000000011</v>
      </c>
    </row>
    <row r="866" spans="1:23" ht="13.5" x14ac:dyDescent="0.25">
      <c r="A866" s="3">
        <v>43263</v>
      </c>
      <c r="B866" s="2">
        <v>4.6536999999999997</v>
      </c>
      <c r="C866" s="2">
        <v>71.592744644333735</v>
      </c>
      <c r="D866" s="2">
        <v>-7.7947395074676074E-2</v>
      </c>
      <c r="E866" s="2">
        <v>2.8723048996148054E-2</v>
      </c>
      <c r="F866" s="2">
        <v>4.6042000000000005</v>
      </c>
      <c r="G866" s="2">
        <v>4.5465800000000005</v>
      </c>
      <c r="H866" s="2">
        <v>4.4607100000000006</v>
      </c>
      <c r="I866" s="2">
        <v>4.3432200000000005</v>
      </c>
      <c r="J866" s="2">
        <v>4.3924949999999985</v>
      </c>
      <c r="K866" s="17" t="s">
        <v>52</v>
      </c>
      <c r="L866" s="17" t="s">
        <v>49</v>
      </c>
      <c r="M866" s="17" t="s">
        <v>53</v>
      </c>
      <c r="N866" s="20">
        <f t="shared" si="130"/>
        <v>50</v>
      </c>
      <c r="O866" s="20">
        <f t="shared" si="131"/>
        <v>100</v>
      </c>
      <c r="P866" s="20">
        <f t="shared" si="132"/>
        <v>50</v>
      </c>
      <c r="Q866" s="20">
        <f t="shared" si="133"/>
        <v>67</v>
      </c>
      <c r="R866" s="21">
        <f t="shared" si="134"/>
        <v>70.05</v>
      </c>
      <c r="S866" s="21">
        <f t="shared" si="135"/>
        <v>64.25</v>
      </c>
      <c r="T866" s="21">
        <f t="shared" si="136"/>
        <v>65.150000000000006</v>
      </c>
      <c r="U866" s="21">
        <f t="shared" si="137"/>
        <v>66.75</v>
      </c>
      <c r="V866" s="20">
        <f t="shared" si="138"/>
        <v>66.483333333333334</v>
      </c>
      <c r="W866" s="20">
        <f t="shared" si="139"/>
        <v>66.550000000000011</v>
      </c>
    </row>
    <row r="867" spans="1:23" ht="13.5" x14ac:dyDescent="0.25">
      <c r="A867" s="3">
        <v>43264</v>
      </c>
      <c r="B867" s="2">
        <v>4.6536999999999997</v>
      </c>
      <c r="C867" s="2">
        <v>71.592744644333735</v>
      </c>
      <c r="D867" s="2">
        <v>-8.4211347645614332E-2</v>
      </c>
      <c r="E867" s="2">
        <v>3.3864898511851371E-2</v>
      </c>
      <c r="F867" s="2">
        <v>4.6189799999999996</v>
      </c>
      <c r="G867" s="2">
        <v>4.56874</v>
      </c>
      <c r="H867" s="2">
        <v>4.4754849999999999</v>
      </c>
      <c r="I867" s="2">
        <v>4.3502380000000009</v>
      </c>
      <c r="J867" s="2">
        <v>4.3906854999999982</v>
      </c>
      <c r="K867" s="17" t="s">
        <v>52</v>
      </c>
      <c r="L867" s="17" t="s">
        <v>49</v>
      </c>
      <c r="M867" s="17" t="s">
        <v>53</v>
      </c>
      <c r="N867" s="20">
        <f t="shared" si="130"/>
        <v>50</v>
      </c>
      <c r="O867" s="20">
        <f t="shared" si="131"/>
        <v>100</v>
      </c>
      <c r="P867" s="20">
        <f t="shared" si="132"/>
        <v>50</v>
      </c>
      <c r="Q867" s="20">
        <f t="shared" si="133"/>
        <v>67</v>
      </c>
      <c r="R867" s="21">
        <f t="shared" si="134"/>
        <v>70.05</v>
      </c>
      <c r="S867" s="21">
        <f t="shared" si="135"/>
        <v>64.25</v>
      </c>
      <c r="T867" s="21">
        <f t="shared" si="136"/>
        <v>65.150000000000006</v>
      </c>
      <c r="U867" s="21">
        <f t="shared" si="137"/>
        <v>66.75</v>
      </c>
      <c r="V867" s="20">
        <f t="shared" si="138"/>
        <v>66.483333333333334</v>
      </c>
      <c r="W867" s="20">
        <f t="shared" si="139"/>
        <v>66.550000000000011</v>
      </c>
    </row>
    <row r="868" spans="1:23" ht="13.5" x14ac:dyDescent="0.25">
      <c r="A868" s="3">
        <v>43265</v>
      </c>
      <c r="B868" s="2">
        <v>4.6832000000000003</v>
      </c>
      <c r="C868" s="2">
        <v>73.392268561808223</v>
      </c>
      <c r="D868" s="2">
        <v>-9.2869870626884676E-2</v>
      </c>
      <c r="E868" s="2">
        <v>3.7892252289207479E-2</v>
      </c>
      <c r="F868" s="2">
        <v>4.6322600000000005</v>
      </c>
      <c r="G868" s="2">
        <v>4.5938499999999998</v>
      </c>
      <c r="H868" s="2">
        <v>4.4935799999999997</v>
      </c>
      <c r="I868" s="2">
        <v>4.3574760000000001</v>
      </c>
      <c r="J868" s="2">
        <v>4.3893554999999989</v>
      </c>
      <c r="K868" s="17" t="s">
        <v>52</v>
      </c>
      <c r="L868" s="17" t="s">
        <v>55</v>
      </c>
      <c r="M868" s="17" t="s">
        <v>53</v>
      </c>
      <c r="N868" s="20">
        <f t="shared" si="130"/>
        <v>50</v>
      </c>
      <c r="O868" s="20">
        <f t="shared" si="131"/>
        <v>100</v>
      </c>
      <c r="P868" s="20">
        <f t="shared" si="132"/>
        <v>50</v>
      </c>
      <c r="Q868" s="20">
        <f t="shared" si="133"/>
        <v>83.5</v>
      </c>
      <c r="R868" s="21">
        <f t="shared" si="134"/>
        <v>72.525000000000006</v>
      </c>
      <c r="S868" s="21">
        <f t="shared" si="135"/>
        <v>68.375</v>
      </c>
      <c r="T868" s="21">
        <f t="shared" si="136"/>
        <v>72.575000000000003</v>
      </c>
      <c r="U868" s="21">
        <f t="shared" si="137"/>
        <v>70.875</v>
      </c>
      <c r="V868" s="20">
        <f t="shared" si="138"/>
        <v>71.158333333333346</v>
      </c>
      <c r="W868" s="20">
        <f t="shared" si="139"/>
        <v>71.087500000000006</v>
      </c>
    </row>
    <row r="869" spans="1:23" ht="13.5" x14ac:dyDescent="0.25">
      <c r="A869" s="3">
        <v>43269</v>
      </c>
      <c r="B869" s="2">
        <v>4.6980000000000004</v>
      </c>
      <c r="C869" s="2">
        <v>74.272800758703198</v>
      </c>
      <c r="D869" s="2">
        <v>-9.9706948511049553E-2</v>
      </c>
      <c r="E869" s="2">
        <v>4.1123235201118762E-2</v>
      </c>
      <c r="F869" s="2">
        <v>4.6551600000000004</v>
      </c>
      <c r="G869" s="2">
        <v>4.6185899999999993</v>
      </c>
      <c r="H869" s="2">
        <v>4.512414999999999</v>
      </c>
      <c r="I869" s="2">
        <v>4.3653799999999991</v>
      </c>
      <c r="J869" s="2">
        <v>4.3879149999999987</v>
      </c>
      <c r="K869" s="17" t="s">
        <v>52</v>
      </c>
      <c r="L869" s="17" t="s">
        <v>49</v>
      </c>
      <c r="M869" s="17" t="s">
        <v>53</v>
      </c>
      <c r="N869" s="20">
        <f t="shared" si="130"/>
        <v>50</v>
      </c>
      <c r="O869" s="20">
        <f t="shared" si="131"/>
        <v>100</v>
      </c>
      <c r="P869" s="20">
        <f t="shared" si="132"/>
        <v>50</v>
      </c>
      <c r="Q869" s="20">
        <f t="shared" si="133"/>
        <v>67</v>
      </c>
      <c r="R869" s="21">
        <f t="shared" si="134"/>
        <v>70.05</v>
      </c>
      <c r="S869" s="21">
        <f t="shared" si="135"/>
        <v>64.25</v>
      </c>
      <c r="T869" s="21">
        <f t="shared" si="136"/>
        <v>65.150000000000006</v>
      </c>
      <c r="U869" s="21">
        <f t="shared" si="137"/>
        <v>66.75</v>
      </c>
      <c r="V869" s="20">
        <f t="shared" si="138"/>
        <v>66.483333333333334</v>
      </c>
      <c r="W869" s="20">
        <f t="shared" si="139"/>
        <v>66.550000000000011</v>
      </c>
    </row>
    <row r="870" spans="1:23" ht="13.5" x14ac:dyDescent="0.25">
      <c r="A870" s="3">
        <v>43270</v>
      </c>
      <c r="B870" s="2">
        <v>4.6536999999999997</v>
      </c>
      <c r="C870" s="2">
        <v>67.113449841632175</v>
      </c>
      <c r="D870" s="2">
        <v>-8.5865263679427706E-2</v>
      </c>
      <c r="E870" s="2">
        <v>4.3157550693833667E-2</v>
      </c>
      <c r="F870" s="2">
        <v>4.6684600000000005</v>
      </c>
      <c r="G870" s="2">
        <v>4.6274600000000001</v>
      </c>
      <c r="H870" s="2">
        <v>4.5271899999999992</v>
      </c>
      <c r="I870" s="2">
        <v>4.3723979999999996</v>
      </c>
      <c r="J870" s="2">
        <v>4.3864374999999978</v>
      </c>
      <c r="K870" s="17" t="s">
        <v>52</v>
      </c>
      <c r="L870" s="17" t="s">
        <v>49</v>
      </c>
      <c r="M870" s="17" t="s">
        <v>53</v>
      </c>
      <c r="N870" s="20">
        <f t="shared" si="130"/>
        <v>50</v>
      </c>
      <c r="O870" s="20">
        <f t="shared" si="131"/>
        <v>100</v>
      </c>
      <c r="P870" s="20">
        <f t="shared" si="132"/>
        <v>50</v>
      </c>
      <c r="Q870" s="20">
        <f t="shared" si="133"/>
        <v>67</v>
      </c>
      <c r="R870" s="21">
        <f t="shared" si="134"/>
        <v>70.05</v>
      </c>
      <c r="S870" s="21">
        <f t="shared" si="135"/>
        <v>64.25</v>
      </c>
      <c r="T870" s="21">
        <f t="shared" si="136"/>
        <v>65.150000000000006</v>
      </c>
      <c r="U870" s="21">
        <f t="shared" si="137"/>
        <v>66.75</v>
      </c>
      <c r="V870" s="20">
        <f t="shared" si="138"/>
        <v>66.483333333333334</v>
      </c>
      <c r="W870" s="20">
        <f t="shared" si="139"/>
        <v>66.550000000000011</v>
      </c>
    </row>
    <row r="871" spans="1:23" ht="13.5" x14ac:dyDescent="0.25">
      <c r="A871" s="3">
        <v>43271</v>
      </c>
      <c r="B871" s="2">
        <v>4.6536999999999997</v>
      </c>
      <c r="C871" s="2">
        <v>67.113449841632175</v>
      </c>
      <c r="D871" s="2">
        <v>-7.5052943498762126E-2</v>
      </c>
      <c r="E871" s="2">
        <v>4.4483762830866989E-2</v>
      </c>
      <c r="F871" s="2">
        <v>4.6684600000000005</v>
      </c>
      <c r="G871" s="2">
        <v>4.6363300000000001</v>
      </c>
      <c r="H871" s="2">
        <v>4.5419649999999994</v>
      </c>
      <c r="I871" s="2">
        <v>4.3794159999999982</v>
      </c>
      <c r="J871" s="2">
        <v>4.3843509999999979</v>
      </c>
      <c r="K871" s="17" t="s">
        <v>52</v>
      </c>
      <c r="L871" s="17" t="s">
        <v>55</v>
      </c>
      <c r="M871" s="17" t="s">
        <v>55</v>
      </c>
      <c r="N871" s="20">
        <f t="shared" si="130"/>
        <v>50</v>
      </c>
      <c r="O871" s="20">
        <f t="shared" si="131"/>
        <v>100</v>
      </c>
      <c r="P871" s="20">
        <f t="shared" si="132"/>
        <v>50</v>
      </c>
      <c r="Q871" s="20">
        <f t="shared" si="133"/>
        <v>49.5</v>
      </c>
      <c r="R871" s="21">
        <f t="shared" si="134"/>
        <v>67.424999999999997</v>
      </c>
      <c r="S871" s="21">
        <f t="shared" si="135"/>
        <v>59.875</v>
      </c>
      <c r="T871" s="21">
        <f t="shared" si="136"/>
        <v>57.275000000000006</v>
      </c>
      <c r="U871" s="21">
        <f t="shared" si="137"/>
        <v>62.375</v>
      </c>
      <c r="V871" s="20">
        <f t="shared" si="138"/>
        <v>61.524999999999999</v>
      </c>
      <c r="W871" s="20">
        <f t="shared" si="139"/>
        <v>61.737499999999997</v>
      </c>
    </row>
    <row r="872" spans="1:23" ht="13.5" x14ac:dyDescent="0.25">
      <c r="A872" s="3">
        <v>43272</v>
      </c>
      <c r="B872" s="2">
        <v>4.6536999999999997</v>
      </c>
      <c r="C872" s="2">
        <v>67.113449841632175</v>
      </c>
      <c r="D872" s="2">
        <v>-6.4460351408511585E-2</v>
      </c>
      <c r="E872" s="2">
        <v>4.536823123047571E-2</v>
      </c>
      <c r="F872" s="2">
        <v>4.6684600000000005</v>
      </c>
      <c r="G872" s="2">
        <v>4.6437200000000001</v>
      </c>
      <c r="H872" s="2">
        <v>4.5567399999999996</v>
      </c>
      <c r="I872" s="2">
        <v>4.3865079999999974</v>
      </c>
      <c r="J872" s="2">
        <v>4.3823009999999982</v>
      </c>
      <c r="K872" s="17" t="s">
        <v>52</v>
      </c>
      <c r="L872" s="17" t="s">
        <v>55</v>
      </c>
      <c r="M872" s="17" t="s">
        <v>55</v>
      </c>
      <c r="N872" s="20">
        <f t="shared" si="130"/>
        <v>50</v>
      </c>
      <c r="O872" s="20">
        <f t="shared" si="131"/>
        <v>100</v>
      </c>
      <c r="P872" s="20">
        <f t="shared" si="132"/>
        <v>50</v>
      </c>
      <c r="Q872" s="20">
        <f t="shared" si="133"/>
        <v>49.5</v>
      </c>
      <c r="R872" s="21">
        <f t="shared" si="134"/>
        <v>67.424999999999997</v>
      </c>
      <c r="S872" s="21">
        <f t="shared" si="135"/>
        <v>59.875</v>
      </c>
      <c r="T872" s="21">
        <f t="shared" si="136"/>
        <v>57.275000000000006</v>
      </c>
      <c r="U872" s="21">
        <f t="shared" si="137"/>
        <v>62.375</v>
      </c>
      <c r="V872" s="20">
        <f t="shared" si="138"/>
        <v>61.524999999999999</v>
      </c>
      <c r="W872" s="20">
        <f t="shared" si="139"/>
        <v>61.737499999999997</v>
      </c>
    </row>
    <row r="873" spans="1:23" ht="13.5" x14ac:dyDescent="0.25">
      <c r="A873" s="3">
        <v>43273</v>
      </c>
      <c r="B873" s="2">
        <v>4.6905999999999999</v>
      </c>
      <c r="C873" s="2">
        <v>70.110783369400508</v>
      </c>
      <c r="D873" s="2">
        <v>-5.3309912005511606E-2</v>
      </c>
      <c r="E873" s="2">
        <v>4.3465256821621154E-2</v>
      </c>
      <c r="F873" s="2">
        <v>4.6699400000000004</v>
      </c>
      <c r="G873" s="2">
        <v>4.6510999999999996</v>
      </c>
      <c r="H873" s="2">
        <v>4.5752050000000013</v>
      </c>
      <c r="I873" s="2">
        <v>4.3942639999999979</v>
      </c>
      <c r="J873" s="2">
        <v>4.3806389999999986</v>
      </c>
      <c r="K873" s="17" t="s">
        <v>52</v>
      </c>
      <c r="L873" s="17" t="s">
        <v>49</v>
      </c>
      <c r="M873" s="17" t="s">
        <v>53</v>
      </c>
      <c r="N873" s="20">
        <f t="shared" si="130"/>
        <v>50</v>
      </c>
      <c r="O873" s="20">
        <f t="shared" si="131"/>
        <v>100</v>
      </c>
      <c r="P873" s="20">
        <f t="shared" si="132"/>
        <v>50</v>
      </c>
      <c r="Q873" s="20">
        <f t="shared" si="133"/>
        <v>67</v>
      </c>
      <c r="R873" s="21">
        <f t="shared" si="134"/>
        <v>70.05</v>
      </c>
      <c r="S873" s="21">
        <f t="shared" si="135"/>
        <v>64.25</v>
      </c>
      <c r="T873" s="21">
        <f t="shared" si="136"/>
        <v>65.150000000000006</v>
      </c>
      <c r="U873" s="21">
        <f t="shared" si="137"/>
        <v>66.75</v>
      </c>
      <c r="V873" s="20">
        <f t="shared" si="138"/>
        <v>66.483333333333334</v>
      </c>
      <c r="W873" s="20">
        <f t="shared" si="139"/>
        <v>66.550000000000011</v>
      </c>
    </row>
    <row r="874" spans="1:23" ht="13.5" x14ac:dyDescent="0.25">
      <c r="A874" s="3">
        <v>43276</v>
      </c>
      <c r="B874" s="2">
        <v>4.7645</v>
      </c>
      <c r="C874" s="2">
        <v>75.020942405757097</v>
      </c>
      <c r="D874" s="2">
        <v>-5.540446903158891E-2</v>
      </c>
      <c r="E874" s="2">
        <v>4.2097111774030783E-2</v>
      </c>
      <c r="F874" s="2">
        <v>4.6832399999999996</v>
      </c>
      <c r="G874" s="2">
        <v>4.6691999999999991</v>
      </c>
      <c r="H874" s="2">
        <v>4.5936700000000004</v>
      </c>
      <c r="I874" s="2">
        <v>4.4034979999999964</v>
      </c>
      <c r="J874" s="2">
        <v>4.3795309999999983</v>
      </c>
      <c r="K874" s="17" t="s">
        <v>52</v>
      </c>
      <c r="L874" s="17" t="s">
        <v>49</v>
      </c>
      <c r="M874" s="17" t="s">
        <v>53</v>
      </c>
      <c r="N874" s="20">
        <f t="shared" si="130"/>
        <v>50</v>
      </c>
      <c r="O874" s="20">
        <f t="shared" si="131"/>
        <v>100</v>
      </c>
      <c r="P874" s="20">
        <f t="shared" si="132"/>
        <v>50</v>
      </c>
      <c r="Q874" s="20">
        <f t="shared" si="133"/>
        <v>67</v>
      </c>
      <c r="R874" s="21">
        <f t="shared" si="134"/>
        <v>70.05</v>
      </c>
      <c r="S874" s="21">
        <f t="shared" si="135"/>
        <v>64.25</v>
      </c>
      <c r="T874" s="21">
        <f t="shared" si="136"/>
        <v>65.150000000000006</v>
      </c>
      <c r="U874" s="21">
        <f t="shared" si="137"/>
        <v>66.75</v>
      </c>
      <c r="V874" s="20">
        <f t="shared" si="138"/>
        <v>66.483333333333334</v>
      </c>
      <c r="W874" s="20">
        <f t="shared" si="139"/>
        <v>66.550000000000011</v>
      </c>
    </row>
    <row r="875" spans="1:23" ht="13.5" x14ac:dyDescent="0.25">
      <c r="A875" s="3">
        <v>43277</v>
      </c>
      <c r="B875" s="2">
        <v>4.7645</v>
      </c>
      <c r="C875" s="2">
        <v>75.020942405757097</v>
      </c>
      <c r="D875" s="2">
        <v>-5.7907561071602665E-2</v>
      </c>
      <c r="E875" s="2">
        <v>3.9695230655028835E-2</v>
      </c>
      <c r="F875" s="2">
        <v>4.7054</v>
      </c>
      <c r="G875" s="2">
        <v>4.6869299999999994</v>
      </c>
      <c r="H875" s="2">
        <v>4.6056749999999997</v>
      </c>
      <c r="I875" s="2">
        <v>4.4152439999999977</v>
      </c>
      <c r="J875" s="2">
        <v>4.378976999999999</v>
      </c>
      <c r="K875" s="17" t="s">
        <v>52</v>
      </c>
      <c r="L875" s="17" t="s">
        <v>49</v>
      </c>
      <c r="M875" s="17" t="s">
        <v>53</v>
      </c>
      <c r="N875" s="20">
        <f t="shared" si="130"/>
        <v>50</v>
      </c>
      <c r="O875" s="20">
        <f t="shared" si="131"/>
        <v>100</v>
      </c>
      <c r="P875" s="20">
        <f t="shared" si="132"/>
        <v>50</v>
      </c>
      <c r="Q875" s="20">
        <f t="shared" si="133"/>
        <v>67</v>
      </c>
      <c r="R875" s="21">
        <f t="shared" si="134"/>
        <v>70.05</v>
      </c>
      <c r="S875" s="21">
        <f t="shared" si="135"/>
        <v>64.25</v>
      </c>
      <c r="T875" s="21">
        <f t="shared" si="136"/>
        <v>65.150000000000006</v>
      </c>
      <c r="U875" s="21">
        <f t="shared" si="137"/>
        <v>66.75</v>
      </c>
      <c r="V875" s="20">
        <f t="shared" si="138"/>
        <v>66.483333333333334</v>
      </c>
      <c r="W875" s="20">
        <f t="shared" si="139"/>
        <v>66.550000000000011</v>
      </c>
    </row>
    <row r="876" spans="1:23" ht="13.5" x14ac:dyDescent="0.25">
      <c r="A876" s="3">
        <v>43278</v>
      </c>
      <c r="B876" s="2">
        <v>4.7645</v>
      </c>
      <c r="C876" s="2">
        <v>75.020942405757097</v>
      </c>
      <c r="D876" s="2">
        <v>-5.0998501432620635E-2</v>
      </c>
      <c r="E876" s="2">
        <v>3.6449749799146815E-2</v>
      </c>
      <c r="F876" s="2">
        <v>4.7275599999999995</v>
      </c>
      <c r="G876" s="2">
        <v>4.6980099999999991</v>
      </c>
      <c r="H876" s="2">
        <v>4.6222949999999994</v>
      </c>
      <c r="I876" s="2">
        <v>4.4269899999999973</v>
      </c>
      <c r="J876" s="2">
        <v>4.3784229999999988</v>
      </c>
      <c r="K876" s="17" t="s">
        <v>52</v>
      </c>
      <c r="L876" s="17" t="s">
        <v>49</v>
      </c>
      <c r="M876" s="17" t="s">
        <v>53</v>
      </c>
      <c r="N876" s="20">
        <f t="shared" si="130"/>
        <v>50</v>
      </c>
      <c r="O876" s="20">
        <f t="shared" si="131"/>
        <v>100</v>
      </c>
      <c r="P876" s="20">
        <f t="shared" si="132"/>
        <v>50</v>
      </c>
      <c r="Q876" s="20">
        <f t="shared" si="133"/>
        <v>67</v>
      </c>
      <c r="R876" s="21">
        <f t="shared" si="134"/>
        <v>70.05</v>
      </c>
      <c r="S876" s="21">
        <f t="shared" si="135"/>
        <v>64.25</v>
      </c>
      <c r="T876" s="21">
        <f t="shared" si="136"/>
        <v>65.150000000000006</v>
      </c>
      <c r="U876" s="21">
        <f t="shared" si="137"/>
        <v>66.75</v>
      </c>
      <c r="V876" s="20">
        <f t="shared" si="138"/>
        <v>66.483333333333334</v>
      </c>
      <c r="W876" s="20">
        <f t="shared" si="139"/>
        <v>66.550000000000011</v>
      </c>
    </row>
    <row r="877" spans="1:23" ht="13.5" x14ac:dyDescent="0.25">
      <c r="A877" s="3">
        <v>43279</v>
      </c>
      <c r="B877" s="2">
        <v>4.7571000000000003</v>
      </c>
      <c r="C877" s="2">
        <v>73.510610533612478</v>
      </c>
      <c r="D877" s="2">
        <v>-4.5718770929912722E-2</v>
      </c>
      <c r="E877" s="2">
        <v>3.2607702293109039E-2</v>
      </c>
      <c r="F877" s="2">
        <v>4.74824</v>
      </c>
      <c r="G877" s="2">
        <v>4.7083500000000003</v>
      </c>
      <c r="H877" s="2">
        <v>4.6385449999999997</v>
      </c>
      <c r="I877" s="2">
        <v>4.4386619999999972</v>
      </c>
      <c r="J877" s="2">
        <v>4.3773149999999985</v>
      </c>
      <c r="K877" s="17" t="s">
        <v>52</v>
      </c>
      <c r="L877" s="17" t="s">
        <v>49</v>
      </c>
      <c r="M877" s="17" t="s">
        <v>53</v>
      </c>
      <c r="N877" s="20">
        <f t="shared" si="130"/>
        <v>50</v>
      </c>
      <c r="O877" s="20">
        <f t="shared" si="131"/>
        <v>100</v>
      </c>
      <c r="P877" s="20">
        <f t="shared" si="132"/>
        <v>50</v>
      </c>
      <c r="Q877" s="20">
        <f t="shared" si="133"/>
        <v>67</v>
      </c>
      <c r="R877" s="21">
        <f t="shared" si="134"/>
        <v>70.05</v>
      </c>
      <c r="S877" s="21">
        <f t="shared" si="135"/>
        <v>64.25</v>
      </c>
      <c r="T877" s="21">
        <f t="shared" si="136"/>
        <v>65.150000000000006</v>
      </c>
      <c r="U877" s="21">
        <f t="shared" si="137"/>
        <v>66.75</v>
      </c>
      <c r="V877" s="20">
        <f t="shared" si="138"/>
        <v>66.483333333333334</v>
      </c>
      <c r="W877" s="20">
        <f t="shared" si="139"/>
        <v>66.550000000000011</v>
      </c>
    </row>
    <row r="878" spans="1:23" ht="13.5" x14ac:dyDescent="0.25">
      <c r="A878" s="3">
        <v>43280</v>
      </c>
      <c r="B878" s="2">
        <v>4.7534000000000001</v>
      </c>
      <c r="C878" s="2">
        <v>72.722273359167872</v>
      </c>
      <c r="D878" s="2">
        <v>-3.7427030269046035E-2</v>
      </c>
      <c r="E878" s="2">
        <v>2.8546859485767396E-2</v>
      </c>
      <c r="F878" s="2">
        <v>4.7607999999999997</v>
      </c>
      <c r="G878" s="2">
        <v>4.7153700000000001</v>
      </c>
      <c r="H878" s="2">
        <v>4.6546099999999999</v>
      </c>
      <c r="I878" s="2">
        <v>4.4480419999999983</v>
      </c>
      <c r="J878" s="2">
        <v>4.3762069999999991</v>
      </c>
      <c r="K878" s="17" t="s">
        <v>48</v>
      </c>
      <c r="L878" s="17" t="s">
        <v>55</v>
      </c>
      <c r="M878" s="17" t="s">
        <v>51</v>
      </c>
      <c r="N878" s="20">
        <f t="shared" si="130"/>
        <v>50</v>
      </c>
      <c r="O878" s="20">
        <f t="shared" si="131"/>
        <v>100</v>
      </c>
      <c r="P878" s="20">
        <f t="shared" si="132"/>
        <v>50</v>
      </c>
      <c r="Q878" s="20">
        <f t="shared" si="133"/>
        <v>16.5</v>
      </c>
      <c r="R878" s="21">
        <f t="shared" si="134"/>
        <v>62.475000000000001</v>
      </c>
      <c r="S878" s="21">
        <f t="shared" si="135"/>
        <v>51.625</v>
      </c>
      <c r="T878" s="21">
        <f t="shared" si="136"/>
        <v>42.424999999999997</v>
      </c>
      <c r="U878" s="21">
        <f t="shared" si="137"/>
        <v>54.125</v>
      </c>
      <c r="V878" s="20">
        <f t="shared" si="138"/>
        <v>52.17499999999999</v>
      </c>
      <c r="W878" s="20">
        <f t="shared" si="139"/>
        <v>52.662499999999994</v>
      </c>
    </row>
    <row r="879" spans="1:23" ht="13.5" x14ac:dyDescent="0.25">
      <c r="A879" s="3">
        <v>43283</v>
      </c>
      <c r="B879" s="2">
        <v>4.6167999999999996</v>
      </c>
      <c r="C879" s="2">
        <v>50.98384225837723</v>
      </c>
      <c r="D879" s="2">
        <v>-1.890869179948762E-2</v>
      </c>
      <c r="E879" s="2">
        <v>2.4828657857285025E-2</v>
      </c>
      <c r="F879" s="2">
        <v>4.7312600000000007</v>
      </c>
      <c r="G879" s="2">
        <v>4.7072499999999993</v>
      </c>
      <c r="H879" s="2">
        <v>4.6629199999999988</v>
      </c>
      <c r="I879" s="2">
        <v>4.4546899999999985</v>
      </c>
      <c r="J879" s="2">
        <v>4.374452999999999</v>
      </c>
      <c r="K879" s="17" t="s">
        <v>48</v>
      </c>
      <c r="L879" s="17" t="s">
        <v>50</v>
      </c>
      <c r="M879" s="17" t="s">
        <v>47</v>
      </c>
      <c r="N879" s="20">
        <f t="shared" si="130"/>
        <v>50</v>
      </c>
      <c r="O879" s="20">
        <f t="shared" si="131"/>
        <v>100</v>
      </c>
      <c r="P879" s="20">
        <f t="shared" si="132"/>
        <v>50</v>
      </c>
      <c r="Q879" s="20">
        <f t="shared" si="133"/>
        <v>33</v>
      </c>
      <c r="R879" s="21">
        <f t="shared" si="134"/>
        <v>64.95</v>
      </c>
      <c r="S879" s="21">
        <f t="shared" si="135"/>
        <v>55.75</v>
      </c>
      <c r="T879" s="21">
        <f t="shared" si="136"/>
        <v>49.85</v>
      </c>
      <c r="U879" s="21">
        <f t="shared" si="137"/>
        <v>58.25</v>
      </c>
      <c r="V879" s="20">
        <f t="shared" si="138"/>
        <v>56.85</v>
      </c>
      <c r="W879" s="20">
        <f t="shared" si="139"/>
        <v>57.2</v>
      </c>
    </row>
    <row r="880" spans="1:23" ht="13.5" x14ac:dyDescent="0.25">
      <c r="A880" s="3">
        <v>43284</v>
      </c>
      <c r="B880" s="2">
        <v>4.7091000000000003</v>
      </c>
      <c r="C880" s="2">
        <v>59.740937825147078</v>
      </c>
      <c r="D880" s="2">
        <v>-1.6911603918217111E-2</v>
      </c>
      <c r="E880" s="2">
        <v>2.1065707063638219E-2</v>
      </c>
      <c r="F880" s="2">
        <v>4.7201799999999992</v>
      </c>
      <c r="G880" s="2">
        <v>4.71279</v>
      </c>
      <c r="H880" s="2">
        <v>4.6701249999999996</v>
      </c>
      <c r="I880" s="2">
        <v>4.4639239999999987</v>
      </c>
      <c r="J880" s="2">
        <v>4.3735294999999983</v>
      </c>
      <c r="K880" s="17" t="s">
        <v>48</v>
      </c>
      <c r="L880" s="17" t="s">
        <v>55</v>
      </c>
      <c r="M880" s="17" t="s">
        <v>47</v>
      </c>
      <c r="N880" s="20">
        <f t="shared" si="130"/>
        <v>50</v>
      </c>
      <c r="O880" s="20">
        <f t="shared" si="131"/>
        <v>100</v>
      </c>
      <c r="P880" s="20">
        <f t="shared" si="132"/>
        <v>50</v>
      </c>
      <c r="Q880" s="20">
        <f t="shared" si="133"/>
        <v>16.5</v>
      </c>
      <c r="R880" s="21">
        <f t="shared" si="134"/>
        <v>62.475000000000001</v>
      </c>
      <c r="S880" s="21">
        <f t="shared" si="135"/>
        <v>51.625</v>
      </c>
      <c r="T880" s="21">
        <f t="shared" si="136"/>
        <v>42.424999999999997</v>
      </c>
      <c r="U880" s="21">
        <f t="shared" si="137"/>
        <v>54.125</v>
      </c>
      <c r="V880" s="20">
        <f t="shared" si="138"/>
        <v>52.17499999999999</v>
      </c>
      <c r="W880" s="20">
        <f t="shared" si="139"/>
        <v>52.662499999999994</v>
      </c>
    </row>
    <row r="881" spans="1:23" ht="13.5" x14ac:dyDescent="0.25">
      <c r="A881" s="3">
        <v>43285</v>
      </c>
      <c r="B881" s="2">
        <v>4.7460000000000004</v>
      </c>
      <c r="C881" s="2">
        <v>62.616422347492424</v>
      </c>
      <c r="D881" s="2">
        <v>-1.8518881459463898E-2</v>
      </c>
      <c r="E881" s="2">
        <v>1.7229197616475764E-2</v>
      </c>
      <c r="F881" s="2">
        <v>4.7164799999999998</v>
      </c>
      <c r="G881" s="2">
        <v>4.7220199999999997</v>
      </c>
      <c r="H881" s="2">
        <v>4.679174999999999</v>
      </c>
      <c r="I881" s="2">
        <v>4.4752999999999989</v>
      </c>
      <c r="J881" s="2">
        <v>4.372882999999999</v>
      </c>
      <c r="K881" s="17" t="s">
        <v>52</v>
      </c>
      <c r="L881" s="17" t="s">
        <v>55</v>
      </c>
      <c r="M881" s="17" t="s">
        <v>54</v>
      </c>
      <c r="N881" s="20">
        <f t="shared" si="130"/>
        <v>50</v>
      </c>
      <c r="O881" s="20">
        <f t="shared" si="131"/>
        <v>100</v>
      </c>
      <c r="P881" s="20">
        <f t="shared" si="132"/>
        <v>50</v>
      </c>
      <c r="Q881" s="20">
        <f t="shared" si="133"/>
        <v>66.5</v>
      </c>
      <c r="R881" s="21">
        <f t="shared" si="134"/>
        <v>69.974999999999994</v>
      </c>
      <c r="S881" s="21">
        <f t="shared" si="135"/>
        <v>64.125</v>
      </c>
      <c r="T881" s="21">
        <f t="shared" si="136"/>
        <v>64.924999999999997</v>
      </c>
      <c r="U881" s="21">
        <f t="shared" si="137"/>
        <v>66.625</v>
      </c>
      <c r="V881" s="20">
        <f t="shared" si="138"/>
        <v>66.341666666666654</v>
      </c>
      <c r="W881" s="20">
        <f t="shared" si="139"/>
        <v>66.412499999999994</v>
      </c>
    </row>
    <row r="882" spans="1:23" ht="13.5" x14ac:dyDescent="0.25">
      <c r="A882" s="3">
        <v>43286</v>
      </c>
      <c r="B882" s="2">
        <v>4.7770000000000001</v>
      </c>
      <c r="C882" s="2">
        <v>64.885522190808643</v>
      </c>
      <c r="D882" s="2">
        <v>-2.2915251254350011E-2</v>
      </c>
      <c r="E882" s="2">
        <v>1.365509703529957E-2</v>
      </c>
      <c r="F882" s="2">
        <v>4.7204600000000001</v>
      </c>
      <c r="G882" s="2">
        <v>4.7343500000000001</v>
      </c>
      <c r="H882" s="2">
        <v>4.6890349999999996</v>
      </c>
      <c r="I882" s="2">
        <v>4.4869999999999983</v>
      </c>
      <c r="J882" s="2">
        <v>4.3722069999999995</v>
      </c>
      <c r="K882" s="17" t="s">
        <v>48</v>
      </c>
      <c r="L882" s="17" t="s">
        <v>55</v>
      </c>
      <c r="M882" s="17" t="s">
        <v>47</v>
      </c>
      <c r="N882" s="20">
        <f t="shared" si="130"/>
        <v>50</v>
      </c>
      <c r="O882" s="20">
        <f t="shared" si="131"/>
        <v>100</v>
      </c>
      <c r="P882" s="20">
        <f t="shared" si="132"/>
        <v>50</v>
      </c>
      <c r="Q882" s="20">
        <f t="shared" si="133"/>
        <v>16.5</v>
      </c>
      <c r="R882" s="21">
        <f t="shared" si="134"/>
        <v>62.475000000000001</v>
      </c>
      <c r="S882" s="21">
        <f t="shared" si="135"/>
        <v>51.625</v>
      </c>
      <c r="T882" s="21">
        <f t="shared" si="136"/>
        <v>42.424999999999997</v>
      </c>
      <c r="U882" s="21">
        <f t="shared" si="137"/>
        <v>54.125</v>
      </c>
      <c r="V882" s="20">
        <f t="shared" si="138"/>
        <v>52.17499999999999</v>
      </c>
      <c r="W882" s="20">
        <f t="shared" si="139"/>
        <v>52.662499999999994</v>
      </c>
    </row>
    <row r="883" spans="1:23" ht="13.5" x14ac:dyDescent="0.25">
      <c r="A883" s="3">
        <v>43287</v>
      </c>
      <c r="B883" s="2">
        <v>4.6376999999999997</v>
      </c>
      <c r="C883" s="2">
        <v>50.153874105716689</v>
      </c>
      <c r="D883" s="2">
        <v>-1.1508244669096612E-2</v>
      </c>
      <c r="E883" s="2">
        <v>9.3247837007966999E-3</v>
      </c>
      <c r="F883" s="2">
        <v>4.6973199999999995</v>
      </c>
      <c r="G883" s="2">
        <v>4.7290600000000005</v>
      </c>
      <c r="H883" s="2">
        <v>4.6900799999999991</v>
      </c>
      <c r="I883" s="2">
        <v>4.4948059999999979</v>
      </c>
      <c r="J883" s="2">
        <v>4.3708344999999982</v>
      </c>
      <c r="K883" s="17" t="s">
        <v>48</v>
      </c>
      <c r="L883" s="17" t="s">
        <v>50</v>
      </c>
      <c r="M883" s="17" t="s">
        <v>47</v>
      </c>
      <c r="N883" s="20">
        <f t="shared" si="130"/>
        <v>50</v>
      </c>
      <c r="O883" s="20">
        <f t="shared" si="131"/>
        <v>100</v>
      </c>
      <c r="P883" s="20">
        <f t="shared" si="132"/>
        <v>50</v>
      </c>
      <c r="Q883" s="20">
        <f t="shared" si="133"/>
        <v>33</v>
      </c>
      <c r="R883" s="21">
        <f t="shared" si="134"/>
        <v>64.95</v>
      </c>
      <c r="S883" s="21">
        <f t="shared" si="135"/>
        <v>55.75</v>
      </c>
      <c r="T883" s="21">
        <f t="shared" si="136"/>
        <v>49.85</v>
      </c>
      <c r="U883" s="21">
        <f t="shared" si="137"/>
        <v>58.25</v>
      </c>
      <c r="V883" s="20">
        <f t="shared" si="138"/>
        <v>56.85</v>
      </c>
      <c r="W883" s="20">
        <f t="shared" si="139"/>
        <v>57.2</v>
      </c>
    </row>
    <row r="884" spans="1:23" ht="13.5" x14ac:dyDescent="0.25">
      <c r="A884" s="3">
        <v>43290</v>
      </c>
      <c r="B884" s="2">
        <v>4.5778999999999996</v>
      </c>
      <c r="C884" s="2">
        <v>45.38962086890794</v>
      </c>
      <c r="D884" s="2">
        <v>1.3961726241503492E-2</v>
      </c>
      <c r="E884" s="2">
        <v>5.0115961003746705E-3</v>
      </c>
      <c r="F884" s="2">
        <v>4.68954</v>
      </c>
      <c r="G884" s="2">
        <v>4.7104000000000008</v>
      </c>
      <c r="H884" s="2">
        <v>4.6898</v>
      </c>
      <c r="I884" s="2">
        <v>4.501415999999999</v>
      </c>
      <c r="J884" s="2">
        <v>4.3687934999999989</v>
      </c>
      <c r="K884" s="17" t="s">
        <v>48</v>
      </c>
      <c r="L884" s="17" t="s">
        <v>50</v>
      </c>
      <c r="M884" s="17" t="s">
        <v>47</v>
      </c>
      <c r="N884" s="20">
        <f t="shared" si="130"/>
        <v>50</v>
      </c>
      <c r="O884" s="20">
        <f t="shared" si="131"/>
        <v>100</v>
      </c>
      <c r="P884" s="20">
        <f t="shared" si="132"/>
        <v>50</v>
      </c>
      <c r="Q884" s="20">
        <f t="shared" si="133"/>
        <v>33</v>
      </c>
      <c r="R884" s="21">
        <f t="shared" si="134"/>
        <v>64.95</v>
      </c>
      <c r="S884" s="21">
        <f t="shared" si="135"/>
        <v>55.75</v>
      </c>
      <c r="T884" s="21">
        <f t="shared" si="136"/>
        <v>49.85</v>
      </c>
      <c r="U884" s="21">
        <f t="shared" si="137"/>
        <v>58.25</v>
      </c>
      <c r="V884" s="20">
        <f t="shared" si="138"/>
        <v>56.85</v>
      </c>
      <c r="W884" s="20">
        <f t="shared" si="139"/>
        <v>57.2</v>
      </c>
    </row>
    <row r="885" spans="1:23" ht="13.5" x14ac:dyDescent="0.25">
      <c r="A885" s="3">
        <v>43291</v>
      </c>
      <c r="B885" s="2">
        <v>4.5579999999999998</v>
      </c>
      <c r="C885" s="2">
        <v>43.895296379864334</v>
      </c>
      <c r="D885" s="2">
        <v>3.735829346500541E-2</v>
      </c>
      <c r="E885" s="2">
        <v>1.3098074642410393E-3</v>
      </c>
      <c r="F885" s="2">
        <v>4.6593199999999992</v>
      </c>
      <c r="G885" s="2">
        <v>4.6897500000000001</v>
      </c>
      <c r="H885" s="2">
        <v>4.6883399999999993</v>
      </c>
      <c r="I885" s="2">
        <v>4.5076279999999986</v>
      </c>
      <c r="J885" s="2">
        <v>4.3666529999999995</v>
      </c>
      <c r="K885" s="17" t="s">
        <v>48</v>
      </c>
      <c r="L885" s="17" t="s">
        <v>50</v>
      </c>
      <c r="M885" s="17" t="s">
        <v>47</v>
      </c>
      <c r="N885" s="20">
        <f t="shared" si="130"/>
        <v>50</v>
      </c>
      <c r="O885" s="20">
        <f t="shared" si="131"/>
        <v>100</v>
      </c>
      <c r="P885" s="20">
        <f t="shared" si="132"/>
        <v>50</v>
      </c>
      <c r="Q885" s="20">
        <f t="shared" si="133"/>
        <v>33</v>
      </c>
      <c r="R885" s="21">
        <f t="shared" si="134"/>
        <v>64.95</v>
      </c>
      <c r="S885" s="21">
        <f t="shared" si="135"/>
        <v>55.75</v>
      </c>
      <c r="T885" s="21">
        <f t="shared" si="136"/>
        <v>49.85</v>
      </c>
      <c r="U885" s="21">
        <f t="shared" si="137"/>
        <v>58.25</v>
      </c>
      <c r="V885" s="20">
        <f t="shared" si="138"/>
        <v>56.85</v>
      </c>
      <c r="W885" s="20">
        <f t="shared" si="139"/>
        <v>57.2</v>
      </c>
    </row>
    <row r="886" spans="1:23" ht="13.5" x14ac:dyDescent="0.25">
      <c r="A886" s="3">
        <v>43292</v>
      </c>
      <c r="B886" s="2">
        <v>4.5579999999999998</v>
      </c>
      <c r="C886" s="2">
        <v>43.895296379864334</v>
      </c>
      <c r="D886" s="2">
        <v>5.7616478116295333E-2</v>
      </c>
      <c r="E886" s="2">
        <v>-3.0745656816449627E-3</v>
      </c>
      <c r="F886" s="2">
        <v>4.6217199999999998</v>
      </c>
      <c r="G886" s="2">
        <v>4.6691000000000003</v>
      </c>
      <c r="H886" s="2">
        <v>4.6835549999999984</v>
      </c>
      <c r="I886" s="2">
        <v>4.5138399999999983</v>
      </c>
      <c r="J886" s="2">
        <v>4.3650664999999993</v>
      </c>
      <c r="K886" s="17" t="s">
        <v>48</v>
      </c>
      <c r="L886" s="17" t="s">
        <v>50</v>
      </c>
      <c r="M886" s="17" t="s">
        <v>47</v>
      </c>
      <c r="N886" s="20">
        <f t="shared" si="130"/>
        <v>50</v>
      </c>
      <c r="O886" s="20">
        <f t="shared" si="131"/>
        <v>100</v>
      </c>
      <c r="P886" s="20">
        <f t="shared" si="132"/>
        <v>50</v>
      </c>
      <c r="Q886" s="20">
        <f t="shared" si="133"/>
        <v>33</v>
      </c>
      <c r="R886" s="21">
        <f t="shared" si="134"/>
        <v>64.95</v>
      </c>
      <c r="S886" s="21">
        <f t="shared" si="135"/>
        <v>55.75</v>
      </c>
      <c r="T886" s="21">
        <f t="shared" si="136"/>
        <v>49.85</v>
      </c>
      <c r="U886" s="21">
        <f t="shared" si="137"/>
        <v>58.25</v>
      </c>
      <c r="V886" s="20">
        <f t="shared" si="138"/>
        <v>56.85</v>
      </c>
      <c r="W886" s="20">
        <f t="shared" si="139"/>
        <v>57.2</v>
      </c>
    </row>
    <row r="887" spans="1:23" ht="13.5" x14ac:dyDescent="0.25">
      <c r="A887" s="3">
        <v>43293</v>
      </c>
      <c r="B887" s="2">
        <v>4.5579999999999998</v>
      </c>
      <c r="C887" s="2">
        <v>43.895296379864334</v>
      </c>
      <c r="D887" s="2">
        <v>7.4046491981365925E-2</v>
      </c>
      <c r="E887" s="2">
        <v>-8.6420626842713903E-3</v>
      </c>
      <c r="F887" s="2">
        <v>4.5779199999999998</v>
      </c>
      <c r="G887" s="2">
        <v>4.649189999999999</v>
      </c>
      <c r="H887" s="2">
        <v>4.6787699999999983</v>
      </c>
      <c r="I887" s="2">
        <v>4.5221199999999984</v>
      </c>
      <c r="J887" s="2">
        <v>4.363609499999999</v>
      </c>
      <c r="K887" s="17" t="s">
        <v>48</v>
      </c>
      <c r="L887" s="17" t="s">
        <v>50</v>
      </c>
      <c r="M887" s="17" t="s">
        <v>47</v>
      </c>
      <c r="N887" s="20">
        <f t="shared" si="130"/>
        <v>50</v>
      </c>
      <c r="O887" s="20">
        <f t="shared" si="131"/>
        <v>100</v>
      </c>
      <c r="P887" s="20">
        <f t="shared" si="132"/>
        <v>50</v>
      </c>
      <c r="Q887" s="20">
        <f t="shared" si="133"/>
        <v>33</v>
      </c>
      <c r="R887" s="21">
        <f t="shared" si="134"/>
        <v>64.95</v>
      </c>
      <c r="S887" s="21">
        <f t="shared" si="135"/>
        <v>55.75</v>
      </c>
      <c r="T887" s="21">
        <f t="shared" si="136"/>
        <v>49.85</v>
      </c>
      <c r="U887" s="21">
        <f t="shared" si="137"/>
        <v>58.25</v>
      </c>
      <c r="V887" s="20">
        <f t="shared" si="138"/>
        <v>56.85</v>
      </c>
      <c r="W887" s="20">
        <f t="shared" si="139"/>
        <v>57.2</v>
      </c>
    </row>
    <row r="888" spans="1:23" ht="13.5" x14ac:dyDescent="0.25">
      <c r="A888" s="3">
        <v>43294</v>
      </c>
      <c r="B888" s="2">
        <v>4.5579999999999998</v>
      </c>
      <c r="C888" s="2">
        <v>43.895296379864334</v>
      </c>
      <c r="D888" s="2">
        <v>8.7774890400080352E-2</v>
      </c>
      <c r="E888" s="2">
        <v>-1.3908738186861155E-2</v>
      </c>
      <c r="F888" s="2">
        <v>4.5619800000000001</v>
      </c>
      <c r="G888" s="2">
        <v>4.6296499999999998</v>
      </c>
      <c r="H888" s="2">
        <v>4.6725099999999982</v>
      </c>
      <c r="I888" s="2">
        <v>4.5303999999999984</v>
      </c>
      <c r="J888" s="2">
        <v>4.3623925000000003</v>
      </c>
      <c r="K888" s="17" t="s">
        <v>48</v>
      </c>
      <c r="L888" s="17" t="s">
        <v>50</v>
      </c>
      <c r="M888" s="17" t="s">
        <v>47</v>
      </c>
      <c r="N888" s="20">
        <f t="shared" si="130"/>
        <v>50</v>
      </c>
      <c r="O888" s="20">
        <f t="shared" si="131"/>
        <v>100</v>
      </c>
      <c r="P888" s="20">
        <f t="shared" si="132"/>
        <v>50</v>
      </c>
      <c r="Q888" s="20">
        <f t="shared" si="133"/>
        <v>33</v>
      </c>
      <c r="R888" s="21">
        <f t="shared" si="134"/>
        <v>64.95</v>
      </c>
      <c r="S888" s="21">
        <f t="shared" si="135"/>
        <v>55.75</v>
      </c>
      <c r="T888" s="21">
        <f t="shared" si="136"/>
        <v>49.85</v>
      </c>
      <c r="U888" s="21">
        <f t="shared" si="137"/>
        <v>58.25</v>
      </c>
      <c r="V888" s="20">
        <f t="shared" si="138"/>
        <v>56.85</v>
      </c>
      <c r="W888" s="20">
        <f t="shared" si="139"/>
        <v>57.2</v>
      </c>
    </row>
    <row r="889" spans="1:23" ht="13.5" x14ac:dyDescent="0.25">
      <c r="A889" s="3">
        <v>43297</v>
      </c>
      <c r="B889" s="2">
        <v>4.5579999999999998</v>
      </c>
      <c r="C889" s="2">
        <v>43.895296379864341</v>
      </c>
      <c r="D889" s="2">
        <v>7.8741870467163189E-2</v>
      </c>
      <c r="E889" s="2">
        <v>-1.9881583063225371E-2</v>
      </c>
      <c r="F889" s="2">
        <v>4.5579999999999998</v>
      </c>
      <c r="G889" s="2">
        <v>4.6237699999999995</v>
      </c>
      <c r="H889" s="2">
        <v>4.6655099999999976</v>
      </c>
      <c r="I889" s="2">
        <v>4.5366859999999987</v>
      </c>
      <c r="J889" s="2">
        <v>4.3609355000000001</v>
      </c>
      <c r="K889" s="17" t="s">
        <v>48</v>
      </c>
      <c r="L889" s="17" t="s">
        <v>50</v>
      </c>
      <c r="M889" s="17" t="s">
        <v>47</v>
      </c>
      <c r="N889" s="20">
        <f t="shared" si="130"/>
        <v>50</v>
      </c>
      <c r="O889" s="20">
        <f t="shared" si="131"/>
        <v>100</v>
      </c>
      <c r="P889" s="20">
        <f t="shared" si="132"/>
        <v>50</v>
      </c>
      <c r="Q889" s="20">
        <f t="shared" si="133"/>
        <v>33</v>
      </c>
      <c r="R889" s="21">
        <f t="shared" si="134"/>
        <v>64.95</v>
      </c>
      <c r="S889" s="21">
        <f t="shared" si="135"/>
        <v>55.75</v>
      </c>
      <c r="T889" s="21">
        <f t="shared" si="136"/>
        <v>49.85</v>
      </c>
      <c r="U889" s="21">
        <f t="shared" si="137"/>
        <v>58.25</v>
      </c>
      <c r="V889" s="20">
        <f t="shared" si="138"/>
        <v>56.85</v>
      </c>
      <c r="W889" s="20">
        <f t="shared" si="139"/>
        <v>57.2</v>
      </c>
    </row>
    <row r="890" spans="1:23" ht="13.5" x14ac:dyDescent="0.25">
      <c r="A890" s="3">
        <v>43298</v>
      </c>
      <c r="B890" s="2">
        <v>4.5579999999999998</v>
      </c>
      <c r="C890" s="2">
        <v>43.895296379864348</v>
      </c>
      <c r="D890" s="2">
        <v>8.5637460314967662E-2</v>
      </c>
      <c r="E890" s="2">
        <v>-2.5460216116383511E-2</v>
      </c>
      <c r="F890" s="2">
        <v>4.5579999999999998</v>
      </c>
      <c r="G890" s="2">
        <v>4.6086599999999995</v>
      </c>
      <c r="H890" s="2">
        <v>4.6607249999999976</v>
      </c>
      <c r="I890" s="2">
        <v>4.5421579999999979</v>
      </c>
      <c r="J890" s="2">
        <v>4.3600874999999997</v>
      </c>
      <c r="K890" s="17" t="s">
        <v>55</v>
      </c>
      <c r="L890" s="17" t="s">
        <v>55</v>
      </c>
      <c r="M890" s="17" t="s">
        <v>55</v>
      </c>
      <c r="N890" s="20">
        <f t="shared" si="130"/>
        <v>50</v>
      </c>
      <c r="O890" s="20">
        <f t="shared" si="131"/>
        <v>100</v>
      </c>
      <c r="P890" s="20">
        <f t="shared" si="132"/>
        <v>50</v>
      </c>
      <c r="Q890" s="20">
        <f t="shared" si="133"/>
        <v>33</v>
      </c>
      <c r="R890" s="21">
        <f t="shared" si="134"/>
        <v>64.95</v>
      </c>
      <c r="S890" s="21">
        <f t="shared" si="135"/>
        <v>55.75</v>
      </c>
      <c r="T890" s="21">
        <f t="shared" si="136"/>
        <v>49.85</v>
      </c>
      <c r="U890" s="21">
        <f t="shared" si="137"/>
        <v>58.25</v>
      </c>
      <c r="V890" s="20">
        <f t="shared" si="138"/>
        <v>56.85</v>
      </c>
      <c r="W890" s="20">
        <f t="shared" si="139"/>
        <v>57.2</v>
      </c>
    </row>
    <row r="891" spans="1:23" ht="13.5" x14ac:dyDescent="0.25">
      <c r="A891" s="3">
        <v>43299</v>
      </c>
      <c r="B891" s="2">
        <v>4.5579999999999998</v>
      </c>
      <c r="C891" s="2">
        <v>43.895296379864348</v>
      </c>
      <c r="D891" s="2">
        <v>9.7462922898689186E-2</v>
      </c>
      <c r="E891" s="2">
        <v>-3.0680838849950313E-2</v>
      </c>
      <c r="F891" s="2">
        <v>4.5579999999999998</v>
      </c>
      <c r="G891" s="2">
        <v>4.5898599999999998</v>
      </c>
      <c r="H891" s="2">
        <v>4.6559399999999984</v>
      </c>
      <c r="I891" s="2">
        <v>4.5476299999999981</v>
      </c>
      <c r="J891" s="2">
        <v>4.3589074999999999</v>
      </c>
      <c r="K891" s="17" t="s">
        <v>55</v>
      </c>
      <c r="L891" s="17" t="s">
        <v>55</v>
      </c>
      <c r="M891" s="17" t="s">
        <v>55</v>
      </c>
      <c r="N891" s="20">
        <f t="shared" si="130"/>
        <v>50</v>
      </c>
      <c r="O891" s="20">
        <f t="shared" si="131"/>
        <v>100</v>
      </c>
      <c r="P891" s="20">
        <f t="shared" si="132"/>
        <v>50</v>
      </c>
      <c r="Q891" s="20">
        <f t="shared" si="133"/>
        <v>33</v>
      </c>
      <c r="R891" s="21">
        <f t="shared" si="134"/>
        <v>64.95</v>
      </c>
      <c r="S891" s="21">
        <f t="shared" si="135"/>
        <v>55.75</v>
      </c>
      <c r="T891" s="21">
        <f t="shared" si="136"/>
        <v>49.85</v>
      </c>
      <c r="U891" s="21">
        <f t="shared" si="137"/>
        <v>58.25</v>
      </c>
      <c r="V891" s="20">
        <f t="shared" si="138"/>
        <v>56.85</v>
      </c>
      <c r="W891" s="20">
        <f t="shared" si="139"/>
        <v>57.2</v>
      </c>
    </row>
    <row r="892" spans="1:23" ht="13.5" x14ac:dyDescent="0.25">
      <c r="A892" s="3">
        <v>43300</v>
      </c>
      <c r="B892" s="2">
        <v>4.6177999999999999</v>
      </c>
      <c r="C892" s="2">
        <v>51.890982505793453</v>
      </c>
      <c r="D892" s="2">
        <v>0.10809924916344382</v>
      </c>
      <c r="E892" s="2">
        <v>-3.593301030235567E-2</v>
      </c>
      <c r="F892" s="2">
        <v>4.56996</v>
      </c>
      <c r="G892" s="2">
        <v>4.5739400000000003</v>
      </c>
      <c r="H892" s="2">
        <v>4.6541449999999989</v>
      </c>
      <c r="I892" s="2">
        <v>4.5528959999999987</v>
      </c>
      <c r="J892" s="2">
        <v>4.3580264999999994</v>
      </c>
      <c r="K892" s="17" t="s">
        <v>52</v>
      </c>
      <c r="L892" s="17" t="s">
        <v>55</v>
      </c>
      <c r="M892" s="17" t="s">
        <v>53</v>
      </c>
      <c r="N892" s="20">
        <f t="shared" si="130"/>
        <v>50</v>
      </c>
      <c r="O892" s="20">
        <f t="shared" si="131"/>
        <v>100</v>
      </c>
      <c r="P892" s="20">
        <f t="shared" si="132"/>
        <v>50</v>
      </c>
      <c r="Q892" s="20">
        <f t="shared" si="133"/>
        <v>83.5</v>
      </c>
      <c r="R892" s="21">
        <f t="shared" si="134"/>
        <v>72.525000000000006</v>
      </c>
      <c r="S892" s="21">
        <f t="shared" si="135"/>
        <v>68.375</v>
      </c>
      <c r="T892" s="21">
        <f t="shared" si="136"/>
        <v>72.575000000000003</v>
      </c>
      <c r="U892" s="21">
        <f t="shared" si="137"/>
        <v>70.875</v>
      </c>
      <c r="V892" s="20">
        <f t="shared" si="138"/>
        <v>71.158333333333346</v>
      </c>
      <c r="W892" s="20">
        <f t="shared" si="139"/>
        <v>71.087500000000006</v>
      </c>
    </row>
    <row r="893" spans="1:23" ht="13.5" x14ac:dyDescent="0.25">
      <c r="A893" s="3">
        <v>43301</v>
      </c>
      <c r="B893" s="2">
        <v>4.5778999999999996</v>
      </c>
      <c r="C893" s="2">
        <v>47.070790362368008</v>
      </c>
      <c r="D893" s="2">
        <v>9.8539684280690487E-2</v>
      </c>
      <c r="E893" s="2">
        <v>-4.024875541623775E-2</v>
      </c>
      <c r="F893" s="2">
        <v>4.5739399999999995</v>
      </c>
      <c r="G893" s="2">
        <v>4.5679600000000002</v>
      </c>
      <c r="H893" s="2">
        <v>4.6485099999999999</v>
      </c>
      <c r="I893" s="2">
        <v>4.5581019999999981</v>
      </c>
      <c r="J893" s="2">
        <v>4.3569825</v>
      </c>
      <c r="K893" s="17" t="s">
        <v>48</v>
      </c>
      <c r="L893" s="17" t="s">
        <v>50</v>
      </c>
      <c r="M893" s="17" t="s">
        <v>51</v>
      </c>
      <c r="N893" s="20">
        <f t="shared" si="130"/>
        <v>50</v>
      </c>
      <c r="O893" s="20">
        <f t="shared" si="131"/>
        <v>100</v>
      </c>
      <c r="P893" s="20">
        <f t="shared" si="132"/>
        <v>50</v>
      </c>
      <c r="Q893" s="20">
        <f t="shared" si="133"/>
        <v>33</v>
      </c>
      <c r="R893" s="21">
        <f t="shared" si="134"/>
        <v>64.95</v>
      </c>
      <c r="S893" s="21">
        <f t="shared" si="135"/>
        <v>55.75</v>
      </c>
      <c r="T893" s="21">
        <f t="shared" si="136"/>
        <v>49.85</v>
      </c>
      <c r="U893" s="21">
        <f t="shared" si="137"/>
        <v>58.25</v>
      </c>
      <c r="V893" s="20">
        <f t="shared" si="138"/>
        <v>56.85</v>
      </c>
      <c r="W893" s="20">
        <f t="shared" si="139"/>
        <v>57.2</v>
      </c>
    </row>
    <row r="894" spans="1:23" ht="13.5" x14ac:dyDescent="0.25">
      <c r="A894" s="3">
        <v>43304</v>
      </c>
      <c r="B894" s="2">
        <v>4.5778999999999996</v>
      </c>
      <c r="C894" s="2">
        <v>47.070790362368008</v>
      </c>
      <c r="D894" s="2">
        <v>8.1408518810946795E-2</v>
      </c>
      <c r="E894" s="2">
        <v>-4.274084665859991E-2</v>
      </c>
      <c r="F894" s="2">
        <v>4.5779199999999998</v>
      </c>
      <c r="G894" s="2">
        <v>4.5679600000000002</v>
      </c>
      <c r="H894" s="2">
        <v>4.6391799999999996</v>
      </c>
      <c r="I894" s="2">
        <v>4.5633079999999993</v>
      </c>
      <c r="J894" s="2">
        <v>4.3559385000000006</v>
      </c>
      <c r="K894" s="17" t="s">
        <v>48</v>
      </c>
      <c r="L894" s="17" t="s">
        <v>50</v>
      </c>
      <c r="M894" s="17" t="s">
        <v>51</v>
      </c>
      <c r="N894" s="20">
        <f t="shared" si="130"/>
        <v>50</v>
      </c>
      <c r="O894" s="20">
        <f t="shared" si="131"/>
        <v>100</v>
      </c>
      <c r="P894" s="20">
        <f t="shared" si="132"/>
        <v>50</v>
      </c>
      <c r="Q894" s="20">
        <f t="shared" si="133"/>
        <v>33</v>
      </c>
      <c r="R894" s="21">
        <f t="shared" si="134"/>
        <v>64.95</v>
      </c>
      <c r="S894" s="21">
        <f t="shared" si="135"/>
        <v>55.75</v>
      </c>
      <c r="T894" s="21">
        <f t="shared" si="136"/>
        <v>49.85</v>
      </c>
      <c r="U894" s="21">
        <f t="shared" si="137"/>
        <v>58.25</v>
      </c>
      <c r="V894" s="20">
        <f t="shared" si="138"/>
        <v>56.85</v>
      </c>
      <c r="W894" s="20">
        <f t="shared" si="139"/>
        <v>57.2</v>
      </c>
    </row>
    <row r="895" spans="1:23" ht="13.5" x14ac:dyDescent="0.25">
      <c r="A895" s="3">
        <v>43305</v>
      </c>
      <c r="B895" s="2">
        <v>4.4983000000000004</v>
      </c>
      <c r="C895" s="2">
        <v>38.743860795052484</v>
      </c>
      <c r="D895" s="2">
        <v>6.9893690949342613E-2</v>
      </c>
      <c r="E895" s="2">
        <v>-4.4807835314293255E-2</v>
      </c>
      <c r="F895" s="2">
        <v>4.5659799999999997</v>
      </c>
      <c r="G895" s="2">
        <v>4.5619899999999998</v>
      </c>
      <c r="H895" s="2">
        <v>4.6258699999999999</v>
      </c>
      <c r="I895" s="2">
        <v>4.5668479999999985</v>
      </c>
      <c r="J895" s="2">
        <v>4.3544965000000007</v>
      </c>
      <c r="K895" s="17" t="s">
        <v>48</v>
      </c>
      <c r="L895" s="17" t="s">
        <v>50</v>
      </c>
      <c r="M895" s="17" t="s">
        <v>47</v>
      </c>
      <c r="N895" s="20">
        <f t="shared" si="130"/>
        <v>50</v>
      </c>
      <c r="O895" s="20">
        <f t="shared" si="131"/>
        <v>100</v>
      </c>
      <c r="P895" s="20">
        <f t="shared" si="132"/>
        <v>50</v>
      </c>
      <c r="Q895" s="20">
        <f t="shared" si="133"/>
        <v>33</v>
      </c>
      <c r="R895" s="21">
        <f t="shared" si="134"/>
        <v>64.95</v>
      </c>
      <c r="S895" s="21">
        <f t="shared" si="135"/>
        <v>55.75</v>
      </c>
      <c r="T895" s="21">
        <f t="shared" si="136"/>
        <v>49.85</v>
      </c>
      <c r="U895" s="21">
        <f t="shared" si="137"/>
        <v>58.25</v>
      </c>
      <c r="V895" s="20">
        <f t="shared" si="138"/>
        <v>56.85</v>
      </c>
      <c r="W895" s="20">
        <f t="shared" si="139"/>
        <v>57.2</v>
      </c>
    </row>
    <row r="896" spans="1:23" ht="13.5" x14ac:dyDescent="0.25">
      <c r="A896" s="3">
        <v>43307</v>
      </c>
      <c r="B896" s="2">
        <v>4.5778999999999996</v>
      </c>
      <c r="C896" s="2">
        <v>48.546310173217982</v>
      </c>
      <c r="D896" s="2">
        <v>5.4859638454360926E-2</v>
      </c>
      <c r="E896" s="2">
        <v>-4.4400745825874506E-2</v>
      </c>
      <c r="F896" s="2">
        <v>4.56996</v>
      </c>
      <c r="G896" s="2">
        <v>4.563979999999999</v>
      </c>
      <c r="H896" s="2">
        <v>4.6165399999999996</v>
      </c>
      <c r="I896" s="2">
        <v>4.5705019999999994</v>
      </c>
      <c r="J896" s="2">
        <v>4.3535080000000006</v>
      </c>
      <c r="K896" s="17" t="s">
        <v>48</v>
      </c>
      <c r="L896" s="17" t="s">
        <v>50</v>
      </c>
      <c r="M896" s="17" t="s">
        <v>51</v>
      </c>
      <c r="N896" s="20">
        <f t="shared" si="130"/>
        <v>50</v>
      </c>
      <c r="O896" s="20">
        <f t="shared" si="131"/>
        <v>100</v>
      </c>
      <c r="P896" s="20">
        <f t="shared" si="132"/>
        <v>50</v>
      </c>
      <c r="Q896" s="20">
        <f t="shared" si="133"/>
        <v>33</v>
      </c>
      <c r="R896" s="21">
        <f t="shared" si="134"/>
        <v>64.95</v>
      </c>
      <c r="S896" s="21">
        <f t="shared" si="135"/>
        <v>55.75</v>
      </c>
      <c r="T896" s="21">
        <f t="shared" si="136"/>
        <v>49.85</v>
      </c>
      <c r="U896" s="21">
        <f t="shared" si="137"/>
        <v>58.25</v>
      </c>
      <c r="V896" s="20">
        <f t="shared" si="138"/>
        <v>56.85</v>
      </c>
      <c r="W896" s="20">
        <f t="shared" si="139"/>
        <v>57.2</v>
      </c>
    </row>
    <row r="897" spans="1:23" ht="13.5" x14ac:dyDescent="0.25">
      <c r="A897" s="3">
        <v>43308</v>
      </c>
      <c r="B897" s="2">
        <v>4.5778999999999996</v>
      </c>
      <c r="C897" s="2">
        <v>48.546310173217982</v>
      </c>
      <c r="D897" s="2">
        <v>4.2228860705250781E-2</v>
      </c>
      <c r="E897" s="2">
        <v>-4.0744632571705096E-2</v>
      </c>
      <c r="F897" s="2">
        <v>4.5619800000000001</v>
      </c>
      <c r="G897" s="2">
        <v>4.5659700000000001</v>
      </c>
      <c r="H897" s="2">
        <v>4.6075799999999996</v>
      </c>
      <c r="I897" s="2">
        <v>4.574895999999999</v>
      </c>
      <c r="J897" s="2">
        <v>4.3525380000000009</v>
      </c>
      <c r="K897" s="17" t="s">
        <v>48</v>
      </c>
      <c r="L897" s="17" t="s">
        <v>50</v>
      </c>
      <c r="M897" s="17" t="s">
        <v>47</v>
      </c>
      <c r="N897" s="20">
        <f t="shared" si="130"/>
        <v>50</v>
      </c>
      <c r="O897" s="20">
        <f t="shared" si="131"/>
        <v>100</v>
      </c>
      <c r="P897" s="20">
        <f t="shared" si="132"/>
        <v>50</v>
      </c>
      <c r="Q897" s="20">
        <f t="shared" si="133"/>
        <v>33</v>
      </c>
      <c r="R897" s="21">
        <f t="shared" si="134"/>
        <v>64.95</v>
      </c>
      <c r="S897" s="21">
        <f t="shared" si="135"/>
        <v>55.75</v>
      </c>
      <c r="T897" s="21">
        <f t="shared" si="136"/>
        <v>49.85</v>
      </c>
      <c r="U897" s="21">
        <f t="shared" si="137"/>
        <v>58.25</v>
      </c>
      <c r="V897" s="20">
        <f t="shared" si="138"/>
        <v>56.85</v>
      </c>
      <c r="W897" s="20">
        <f t="shared" si="139"/>
        <v>57.2</v>
      </c>
    </row>
    <row r="898" spans="1:23" ht="13.5" x14ac:dyDescent="0.25">
      <c r="A898" s="3">
        <v>43311</v>
      </c>
      <c r="B898" s="2">
        <v>4.4983000000000004</v>
      </c>
      <c r="C898" s="2">
        <v>40.946966476808811</v>
      </c>
      <c r="D898" s="2">
        <v>3.7521227304036842E-2</v>
      </c>
      <c r="E898" s="2">
        <v>-3.5665076438203137E-2</v>
      </c>
      <c r="F898" s="2">
        <v>4.5460599999999998</v>
      </c>
      <c r="G898" s="2">
        <v>4.5599999999999996</v>
      </c>
      <c r="H898" s="2">
        <v>4.5948250000000002</v>
      </c>
      <c r="I898" s="2">
        <v>4.5784359999999991</v>
      </c>
      <c r="J898" s="2">
        <v>4.3513180000000009</v>
      </c>
      <c r="K898" s="17" t="s">
        <v>52</v>
      </c>
      <c r="L898" s="17" t="s">
        <v>55</v>
      </c>
      <c r="M898" s="17" t="s">
        <v>54</v>
      </c>
      <c r="N898" s="20">
        <f t="shared" ref="N898:N961" si="140">IF(D898&lt;30,50, IF(D898&gt;70, 0, 25))</f>
        <v>50</v>
      </c>
      <c r="O898" s="20">
        <f t="shared" ref="O898:O961" si="141">IF(F898-E898&gt;0.02, 100, IF(F898-E898&lt;0,0,45))</f>
        <v>100</v>
      </c>
      <c r="P898" s="20">
        <f t="shared" ref="P898:P961" si="142">IF(G898-J898&gt;10,100,IF(G898-J898&gt;5,75, IF(G898-J898&gt;0,50,0)))</f>
        <v>50</v>
      </c>
      <c r="Q898" s="20">
        <f t="shared" ref="Q898:Q961" si="143">IF(M898="confirmed bullish", 34, IF(M898="bullish divergence",17, 0))+IF(K898="bullish",33,IF(K898="bearish",0,16.5))+IF(L898="strong",33,IF(L898="weak",0,16.5))</f>
        <v>66.5</v>
      </c>
      <c r="R898" s="21">
        <f t="shared" si="134"/>
        <v>69.974999999999994</v>
      </c>
      <c r="S898" s="21">
        <f t="shared" si="135"/>
        <v>64.125</v>
      </c>
      <c r="T898" s="21">
        <f t="shared" si="136"/>
        <v>64.924999999999997</v>
      </c>
      <c r="U898" s="21">
        <f t="shared" si="137"/>
        <v>66.625</v>
      </c>
      <c r="V898" s="20">
        <f t="shared" si="138"/>
        <v>66.341666666666654</v>
      </c>
      <c r="W898" s="20">
        <f t="shared" si="139"/>
        <v>66.412499999999994</v>
      </c>
    </row>
    <row r="899" spans="1:23" ht="13.5" x14ac:dyDescent="0.25">
      <c r="A899" s="3">
        <v>43312</v>
      </c>
      <c r="B899" s="2">
        <v>4.5659999999999998</v>
      </c>
      <c r="C899" s="2">
        <v>48.352098789960465</v>
      </c>
      <c r="D899" s="2">
        <v>2.9070845268281964E-2</v>
      </c>
      <c r="E899" s="2">
        <v>-2.9260091068953803E-2</v>
      </c>
      <c r="F899" s="2">
        <v>4.5436800000000002</v>
      </c>
      <c r="G899" s="2">
        <v>4.5608000000000004</v>
      </c>
      <c r="H899" s="2">
        <v>4.5922849999999995</v>
      </c>
      <c r="I899" s="2">
        <v>4.5833299999999983</v>
      </c>
      <c r="J899" s="2">
        <v>4.3505285000000002</v>
      </c>
      <c r="K899" s="17" t="s">
        <v>52</v>
      </c>
      <c r="L899" s="17" t="s">
        <v>55</v>
      </c>
      <c r="M899" s="17" t="s">
        <v>54</v>
      </c>
      <c r="N899" s="20">
        <f t="shared" si="140"/>
        <v>50</v>
      </c>
      <c r="O899" s="20">
        <f t="shared" si="141"/>
        <v>100</v>
      </c>
      <c r="P899" s="20">
        <f t="shared" si="142"/>
        <v>50</v>
      </c>
      <c r="Q899" s="20">
        <f t="shared" si="143"/>
        <v>66.5</v>
      </c>
      <c r="R899" s="21">
        <f t="shared" ref="R899:R962" si="144">0.35*N899+O899*0.35+P899*0.15+Q899*0.15</f>
        <v>69.974999999999994</v>
      </c>
      <c r="S899" s="21">
        <f t="shared" ref="S899:S962" si="145">N899*0.2+O899*0.2+P899*0.35+Q899*0.25</f>
        <v>64.125</v>
      </c>
      <c r="T899" s="21">
        <f t="shared" ref="T899:T962" si="146">N899*0.15+O899*0.15+P899*0.25+Q899*0.45</f>
        <v>64.924999999999997</v>
      </c>
      <c r="U899" s="21">
        <f t="shared" ref="U899:U962" si="147">0.25*SUM(N899:Q899)</f>
        <v>66.625</v>
      </c>
      <c r="V899" s="20">
        <f t="shared" ref="V899:V962" si="148">SUM(R899:T899)/3</f>
        <v>66.341666666666654</v>
      </c>
      <c r="W899" s="20">
        <f t="shared" ref="W899:W962" si="149">SUM(R899:U899)/4</f>
        <v>66.412499999999994</v>
      </c>
    </row>
    <row r="900" spans="1:23" ht="13.5" x14ac:dyDescent="0.25">
      <c r="A900" s="3">
        <v>43313</v>
      </c>
      <c r="B900" s="2">
        <v>4.5381</v>
      </c>
      <c r="C900" s="2">
        <v>45.803010640584411</v>
      </c>
      <c r="D900" s="2">
        <v>2.4094382473678344E-2</v>
      </c>
      <c r="E900" s="2">
        <v>-2.2712226001911362E-2</v>
      </c>
      <c r="F900" s="2">
        <v>4.5516399999999999</v>
      </c>
      <c r="G900" s="2">
        <v>4.5588099999999994</v>
      </c>
      <c r="H900" s="2">
        <v>4.5837349999999999</v>
      </c>
      <c r="I900" s="2">
        <v>4.5869279999999995</v>
      </c>
      <c r="J900" s="2">
        <v>4.3495995000000001</v>
      </c>
      <c r="K900" s="17" t="s">
        <v>48</v>
      </c>
      <c r="L900" s="17" t="s">
        <v>55</v>
      </c>
      <c r="M900" s="17" t="s">
        <v>51</v>
      </c>
      <c r="N900" s="20">
        <f t="shared" si="140"/>
        <v>50</v>
      </c>
      <c r="O900" s="20">
        <f t="shared" si="141"/>
        <v>100</v>
      </c>
      <c r="P900" s="20">
        <f t="shared" si="142"/>
        <v>50</v>
      </c>
      <c r="Q900" s="20">
        <f t="shared" si="143"/>
        <v>16.5</v>
      </c>
      <c r="R900" s="21">
        <f t="shared" si="144"/>
        <v>62.475000000000001</v>
      </c>
      <c r="S900" s="21">
        <f t="shared" si="145"/>
        <v>51.625</v>
      </c>
      <c r="T900" s="21">
        <f t="shared" si="146"/>
        <v>42.424999999999997</v>
      </c>
      <c r="U900" s="21">
        <f t="shared" si="147"/>
        <v>54.125</v>
      </c>
      <c r="V900" s="20">
        <f t="shared" si="148"/>
        <v>52.17499999999999</v>
      </c>
      <c r="W900" s="20">
        <f t="shared" si="149"/>
        <v>52.662499999999994</v>
      </c>
    </row>
    <row r="901" spans="1:23" ht="13.5" x14ac:dyDescent="0.25">
      <c r="A901" s="3">
        <v>43314</v>
      </c>
      <c r="B901" s="2">
        <v>4.5778999999999996</v>
      </c>
      <c r="C901" s="2">
        <v>49.863575353927317</v>
      </c>
      <c r="D901" s="2">
        <v>1.7199497008120623E-2</v>
      </c>
      <c r="E901" s="2">
        <v>-1.6719111370531524E-2</v>
      </c>
      <c r="F901" s="2">
        <v>4.5516399999999999</v>
      </c>
      <c r="G901" s="2">
        <v>4.5607999999999995</v>
      </c>
      <c r="H901" s="2">
        <v>4.5753300000000001</v>
      </c>
      <c r="I901" s="2">
        <v>4.5913219999999981</v>
      </c>
      <c r="J901" s="2">
        <v>4.3492945000000001</v>
      </c>
      <c r="K901" s="17" t="s">
        <v>48</v>
      </c>
      <c r="L901" s="17" t="s">
        <v>55</v>
      </c>
      <c r="M901" s="17" t="s">
        <v>55</v>
      </c>
      <c r="N901" s="20">
        <f t="shared" si="140"/>
        <v>50</v>
      </c>
      <c r="O901" s="20">
        <f t="shared" si="141"/>
        <v>100</v>
      </c>
      <c r="P901" s="20">
        <f t="shared" si="142"/>
        <v>50</v>
      </c>
      <c r="Q901" s="20">
        <f t="shared" si="143"/>
        <v>16.5</v>
      </c>
      <c r="R901" s="21">
        <f t="shared" si="144"/>
        <v>62.475000000000001</v>
      </c>
      <c r="S901" s="21">
        <f t="shared" si="145"/>
        <v>51.625</v>
      </c>
      <c r="T901" s="21">
        <f t="shared" si="146"/>
        <v>42.424999999999997</v>
      </c>
      <c r="U901" s="21">
        <f t="shared" si="147"/>
        <v>54.125</v>
      </c>
      <c r="V901" s="20">
        <f t="shared" si="148"/>
        <v>52.17499999999999</v>
      </c>
      <c r="W901" s="20">
        <f t="shared" si="149"/>
        <v>52.662499999999994</v>
      </c>
    </row>
    <row r="902" spans="1:23" ht="13.5" x14ac:dyDescent="0.25">
      <c r="A902" s="3">
        <v>43315</v>
      </c>
      <c r="B902" s="2">
        <v>4.6177999999999999</v>
      </c>
      <c r="C902" s="2">
        <v>53.615536391912478</v>
      </c>
      <c r="D902" s="2">
        <v>1.7619179369770421E-2</v>
      </c>
      <c r="E902" s="2">
        <v>-1.0989880260424485E-2</v>
      </c>
      <c r="F902" s="2">
        <v>4.5596199999999998</v>
      </c>
      <c r="G902" s="2">
        <v>4.5608000000000004</v>
      </c>
      <c r="H902" s="2">
        <v>4.5673700000000004</v>
      </c>
      <c r="I902" s="2">
        <v>4.5965139999999982</v>
      </c>
      <c r="J902" s="2">
        <v>4.3489304999999998</v>
      </c>
      <c r="K902" s="17" t="s">
        <v>48</v>
      </c>
      <c r="L902" s="17" t="s">
        <v>55</v>
      </c>
      <c r="M902" s="17" t="s">
        <v>51</v>
      </c>
      <c r="N902" s="20">
        <f t="shared" si="140"/>
        <v>50</v>
      </c>
      <c r="O902" s="20">
        <f t="shared" si="141"/>
        <v>100</v>
      </c>
      <c r="P902" s="20">
        <f t="shared" si="142"/>
        <v>50</v>
      </c>
      <c r="Q902" s="20">
        <f t="shared" si="143"/>
        <v>16.5</v>
      </c>
      <c r="R902" s="21">
        <f t="shared" si="144"/>
        <v>62.475000000000001</v>
      </c>
      <c r="S902" s="21">
        <f t="shared" si="145"/>
        <v>51.625</v>
      </c>
      <c r="T902" s="21">
        <f t="shared" si="146"/>
        <v>42.424999999999997</v>
      </c>
      <c r="U902" s="21">
        <f t="shared" si="147"/>
        <v>54.125</v>
      </c>
      <c r="V902" s="20">
        <f t="shared" si="148"/>
        <v>52.17499999999999</v>
      </c>
      <c r="W902" s="20">
        <f t="shared" si="149"/>
        <v>52.662499999999994</v>
      </c>
    </row>
    <row r="903" spans="1:23" ht="13.5" x14ac:dyDescent="0.25">
      <c r="A903" s="3">
        <v>43318</v>
      </c>
      <c r="B903" s="2">
        <v>4.5579999999999998</v>
      </c>
      <c r="C903" s="2">
        <v>47.837427187650299</v>
      </c>
      <c r="D903" s="2">
        <v>1.6038370059156648E-2</v>
      </c>
      <c r="E903" s="2">
        <v>-6.9991116087152394E-3</v>
      </c>
      <c r="F903" s="2">
        <v>4.5715599999999998</v>
      </c>
      <c r="G903" s="2">
        <v>4.5588100000000003</v>
      </c>
      <c r="H903" s="2">
        <v>4.5633849999999994</v>
      </c>
      <c r="I903" s="2">
        <v>4.6012479999999982</v>
      </c>
      <c r="J903" s="2">
        <v>4.3481749999999995</v>
      </c>
      <c r="K903" s="17" t="s">
        <v>48</v>
      </c>
      <c r="L903" s="17" t="s">
        <v>55</v>
      </c>
      <c r="M903" s="17" t="s">
        <v>51</v>
      </c>
      <c r="N903" s="20">
        <f t="shared" si="140"/>
        <v>50</v>
      </c>
      <c r="O903" s="20">
        <f t="shared" si="141"/>
        <v>100</v>
      </c>
      <c r="P903" s="20">
        <f t="shared" si="142"/>
        <v>50</v>
      </c>
      <c r="Q903" s="20">
        <f t="shared" si="143"/>
        <v>16.5</v>
      </c>
      <c r="R903" s="21">
        <f t="shared" si="144"/>
        <v>62.475000000000001</v>
      </c>
      <c r="S903" s="21">
        <f t="shared" si="145"/>
        <v>51.625</v>
      </c>
      <c r="T903" s="21">
        <f t="shared" si="146"/>
        <v>42.424999999999997</v>
      </c>
      <c r="U903" s="21">
        <f t="shared" si="147"/>
        <v>54.125</v>
      </c>
      <c r="V903" s="20">
        <f t="shared" si="148"/>
        <v>52.17499999999999</v>
      </c>
      <c r="W903" s="20">
        <f t="shared" si="149"/>
        <v>52.662499999999994</v>
      </c>
    </row>
    <row r="904" spans="1:23" ht="13.5" x14ac:dyDescent="0.25">
      <c r="A904" s="3">
        <v>43319</v>
      </c>
      <c r="B904" s="2">
        <v>4.5579999999999998</v>
      </c>
      <c r="C904" s="2">
        <v>47.837427187650299</v>
      </c>
      <c r="D904" s="2">
        <v>1.4843851424810595E-2</v>
      </c>
      <c r="E904" s="2">
        <v>-6.5074101785214944E-3</v>
      </c>
      <c r="F904" s="2">
        <v>4.56996</v>
      </c>
      <c r="G904" s="2">
        <v>4.5568200000000001</v>
      </c>
      <c r="H904" s="2">
        <v>4.5623899999999988</v>
      </c>
      <c r="I904" s="2">
        <v>4.6045039999999986</v>
      </c>
      <c r="J904" s="2">
        <v>4.3481214999999995</v>
      </c>
      <c r="K904" s="17" t="s">
        <v>48</v>
      </c>
      <c r="L904" s="17" t="s">
        <v>55</v>
      </c>
      <c r="M904" s="17" t="s">
        <v>47</v>
      </c>
      <c r="N904" s="20">
        <f t="shared" si="140"/>
        <v>50</v>
      </c>
      <c r="O904" s="20">
        <f t="shared" si="141"/>
        <v>100</v>
      </c>
      <c r="P904" s="20">
        <f t="shared" si="142"/>
        <v>50</v>
      </c>
      <c r="Q904" s="20">
        <f t="shared" si="143"/>
        <v>16.5</v>
      </c>
      <c r="R904" s="21">
        <f t="shared" si="144"/>
        <v>62.475000000000001</v>
      </c>
      <c r="S904" s="21">
        <f t="shared" si="145"/>
        <v>51.625</v>
      </c>
      <c r="T904" s="21">
        <f t="shared" si="146"/>
        <v>42.424999999999997</v>
      </c>
      <c r="U904" s="21">
        <f t="shared" si="147"/>
        <v>54.125</v>
      </c>
      <c r="V904" s="20">
        <f t="shared" si="148"/>
        <v>52.17499999999999</v>
      </c>
      <c r="W904" s="20">
        <f t="shared" si="149"/>
        <v>52.662499999999994</v>
      </c>
    </row>
    <row r="905" spans="1:23" ht="13.5" x14ac:dyDescent="0.25">
      <c r="A905" s="3">
        <v>43320</v>
      </c>
      <c r="B905" s="2">
        <v>4.6177999999999999</v>
      </c>
      <c r="C905" s="2">
        <v>53.632728222488915</v>
      </c>
      <c r="D905" s="2">
        <v>-2.7101885471108034E-3</v>
      </c>
      <c r="E905" s="2">
        <v>-5.7640738962087884E-3</v>
      </c>
      <c r="F905" s="2">
        <v>4.5858999999999996</v>
      </c>
      <c r="G905" s="2">
        <v>4.5687699999999998</v>
      </c>
      <c r="H905" s="2">
        <v>4.5653799999999993</v>
      </c>
      <c r="I905" s="2">
        <v>4.6063719999999977</v>
      </c>
      <c r="J905" s="2">
        <v>4.3479419999999998</v>
      </c>
      <c r="K905" s="17" t="s">
        <v>52</v>
      </c>
      <c r="L905" s="17" t="s">
        <v>55</v>
      </c>
      <c r="M905" s="17" t="s">
        <v>53</v>
      </c>
      <c r="N905" s="20">
        <f t="shared" si="140"/>
        <v>50</v>
      </c>
      <c r="O905" s="20">
        <f t="shared" si="141"/>
        <v>100</v>
      </c>
      <c r="P905" s="20">
        <f t="shared" si="142"/>
        <v>50</v>
      </c>
      <c r="Q905" s="20">
        <f t="shared" si="143"/>
        <v>83.5</v>
      </c>
      <c r="R905" s="21">
        <f t="shared" si="144"/>
        <v>72.525000000000006</v>
      </c>
      <c r="S905" s="21">
        <f t="shared" si="145"/>
        <v>68.375</v>
      </c>
      <c r="T905" s="21">
        <f t="shared" si="146"/>
        <v>72.575000000000003</v>
      </c>
      <c r="U905" s="21">
        <f t="shared" si="147"/>
        <v>70.875</v>
      </c>
      <c r="V905" s="20">
        <f t="shared" si="148"/>
        <v>71.158333333333346</v>
      </c>
      <c r="W905" s="20">
        <f t="shared" si="149"/>
        <v>71.087500000000006</v>
      </c>
    </row>
    <row r="906" spans="1:23" ht="13.5" x14ac:dyDescent="0.25">
      <c r="A906" s="3">
        <v>43321</v>
      </c>
      <c r="B906" s="2">
        <v>4.5778999999999996</v>
      </c>
      <c r="C906" s="2">
        <v>49.667690212369934</v>
      </c>
      <c r="D906" s="2">
        <v>-2.5925823878232279E-3</v>
      </c>
      <c r="E906" s="2">
        <v>-4.8888471894270868E-3</v>
      </c>
      <c r="F906" s="2">
        <v>4.5858999999999996</v>
      </c>
      <c r="G906" s="2">
        <v>4.5687699999999998</v>
      </c>
      <c r="H906" s="2">
        <v>4.5663749999999999</v>
      </c>
      <c r="I906" s="2">
        <v>4.6092879999999976</v>
      </c>
      <c r="J906" s="2">
        <v>4.3479324999999998</v>
      </c>
      <c r="K906" s="17" t="s">
        <v>48</v>
      </c>
      <c r="L906" s="17" t="s">
        <v>55</v>
      </c>
      <c r="M906" s="17" t="s">
        <v>55</v>
      </c>
      <c r="N906" s="20">
        <f t="shared" si="140"/>
        <v>50</v>
      </c>
      <c r="O906" s="20">
        <f t="shared" si="141"/>
        <v>100</v>
      </c>
      <c r="P906" s="20">
        <f t="shared" si="142"/>
        <v>50</v>
      </c>
      <c r="Q906" s="20">
        <f t="shared" si="143"/>
        <v>16.5</v>
      </c>
      <c r="R906" s="21">
        <f t="shared" si="144"/>
        <v>62.475000000000001</v>
      </c>
      <c r="S906" s="21">
        <f t="shared" si="145"/>
        <v>51.625</v>
      </c>
      <c r="T906" s="21">
        <f t="shared" si="146"/>
        <v>42.424999999999997</v>
      </c>
      <c r="U906" s="21">
        <f t="shared" si="147"/>
        <v>54.125</v>
      </c>
      <c r="V906" s="20">
        <f t="shared" si="148"/>
        <v>52.17499999999999</v>
      </c>
      <c r="W906" s="20">
        <f t="shared" si="149"/>
        <v>52.662499999999994</v>
      </c>
    </row>
    <row r="907" spans="1:23" ht="13.5" x14ac:dyDescent="0.25">
      <c r="A907" s="3">
        <v>43322</v>
      </c>
      <c r="B907" s="2">
        <v>4.5778999999999996</v>
      </c>
      <c r="C907" s="2">
        <v>49.667690212369934</v>
      </c>
      <c r="D907" s="2">
        <v>-2.4708957115961994E-3</v>
      </c>
      <c r="E907" s="2">
        <v>-3.5330996856938637E-3</v>
      </c>
      <c r="F907" s="2">
        <v>4.5779199999999998</v>
      </c>
      <c r="G907" s="2">
        <v>4.5687699999999998</v>
      </c>
      <c r="H907" s="2">
        <v>4.5673700000000004</v>
      </c>
      <c r="I907" s="2">
        <v>4.6122039999999984</v>
      </c>
      <c r="J907" s="2">
        <v>4.3486060000000002</v>
      </c>
      <c r="K907" s="17" t="s">
        <v>48</v>
      </c>
      <c r="L907" s="17" t="s">
        <v>55</v>
      </c>
      <c r="M907" s="17" t="s">
        <v>47</v>
      </c>
      <c r="N907" s="20">
        <f t="shared" si="140"/>
        <v>50</v>
      </c>
      <c r="O907" s="20">
        <f t="shared" si="141"/>
        <v>100</v>
      </c>
      <c r="P907" s="20">
        <f t="shared" si="142"/>
        <v>50</v>
      </c>
      <c r="Q907" s="20">
        <f t="shared" si="143"/>
        <v>16.5</v>
      </c>
      <c r="R907" s="21">
        <f t="shared" si="144"/>
        <v>62.475000000000001</v>
      </c>
      <c r="S907" s="21">
        <f t="shared" si="145"/>
        <v>51.625</v>
      </c>
      <c r="T907" s="21">
        <f t="shared" si="146"/>
        <v>42.424999999999997</v>
      </c>
      <c r="U907" s="21">
        <f t="shared" si="147"/>
        <v>54.125</v>
      </c>
      <c r="V907" s="20">
        <f t="shared" si="148"/>
        <v>52.17499999999999</v>
      </c>
      <c r="W907" s="20">
        <f t="shared" si="149"/>
        <v>52.662499999999994</v>
      </c>
    </row>
    <row r="908" spans="1:23" ht="13.5" x14ac:dyDescent="0.25">
      <c r="A908" s="3">
        <v>43326</v>
      </c>
      <c r="B908" s="2">
        <v>4.5778999999999996</v>
      </c>
      <c r="C908" s="2">
        <v>49.667690212369934</v>
      </c>
      <c r="D908" s="2">
        <v>-1.4593552638067386E-2</v>
      </c>
      <c r="E908" s="2">
        <v>-2.4836903557237913E-3</v>
      </c>
      <c r="F908" s="2">
        <v>4.5818999999999992</v>
      </c>
      <c r="G908" s="2">
        <v>4.5767299999999995</v>
      </c>
      <c r="H908" s="2">
        <v>4.5683649999999991</v>
      </c>
      <c r="I908" s="2">
        <v>4.6151199999999983</v>
      </c>
      <c r="J908" s="2">
        <v>4.3495379999999999</v>
      </c>
      <c r="K908" s="17" t="s">
        <v>52</v>
      </c>
      <c r="L908" s="17" t="s">
        <v>55</v>
      </c>
      <c r="M908" s="17" t="s">
        <v>53</v>
      </c>
      <c r="N908" s="20">
        <f t="shared" si="140"/>
        <v>50</v>
      </c>
      <c r="O908" s="20">
        <f t="shared" si="141"/>
        <v>100</v>
      </c>
      <c r="P908" s="20">
        <f t="shared" si="142"/>
        <v>50</v>
      </c>
      <c r="Q908" s="20">
        <f t="shared" si="143"/>
        <v>83.5</v>
      </c>
      <c r="R908" s="21">
        <f t="shared" si="144"/>
        <v>72.525000000000006</v>
      </c>
      <c r="S908" s="21">
        <f t="shared" si="145"/>
        <v>68.375</v>
      </c>
      <c r="T908" s="21">
        <f t="shared" si="146"/>
        <v>72.575000000000003</v>
      </c>
      <c r="U908" s="21">
        <f t="shared" si="147"/>
        <v>70.875</v>
      </c>
      <c r="V908" s="20">
        <f t="shared" si="148"/>
        <v>71.158333333333346</v>
      </c>
      <c r="W908" s="20">
        <f t="shared" si="149"/>
        <v>71.087500000000006</v>
      </c>
    </row>
    <row r="909" spans="1:23" ht="13.5" x14ac:dyDescent="0.25">
      <c r="A909" s="3">
        <v>43327</v>
      </c>
      <c r="B909" s="2">
        <v>4.5778999999999996</v>
      </c>
      <c r="C909" s="2">
        <v>49.667690212369934</v>
      </c>
      <c r="D909" s="2">
        <v>-1.4416790370908927E-2</v>
      </c>
      <c r="E909" s="2">
        <v>-1.6029322440293402E-3</v>
      </c>
      <c r="F909" s="2">
        <v>4.5858799999999995</v>
      </c>
      <c r="G909" s="2">
        <v>4.5779199999999998</v>
      </c>
      <c r="H909" s="2">
        <v>4.5693600000000005</v>
      </c>
      <c r="I909" s="2">
        <v>4.617665999999998</v>
      </c>
      <c r="J909" s="2">
        <v>4.3504885</v>
      </c>
      <c r="K909" s="17" t="s">
        <v>52</v>
      </c>
      <c r="L909" s="17" t="s">
        <v>55</v>
      </c>
      <c r="M909" s="17" t="s">
        <v>53</v>
      </c>
      <c r="N909" s="20">
        <f t="shared" si="140"/>
        <v>50</v>
      </c>
      <c r="O909" s="20">
        <f t="shared" si="141"/>
        <v>100</v>
      </c>
      <c r="P909" s="20">
        <f t="shared" si="142"/>
        <v>50</v>
      </c>
      <c r="Q909" s="20">
        <f t="shared" si="143"/>
        <v>83.5</v>
      </c>
      <c r="R909" s="21">
        <f t="shared" si="144"/>
        <v>72.525000000000006</v>
      </c>
      <c r="S909" s="21">
        <f t="shared" si="145"/>
        <v>68.375</v>
      </c>
      <c r="T909" s="21">
        <f t="shared" si="146"/>
        <v>72.575000000000003</v>
      </c>
      <c r="U909" s="21">
        <f t="shared" si="147"/>
        <v>70.875</v>
      </c>
      <c r="V909" s="20">
        <f t="shared" si="148"/>
        <v>71.158333333333346</v>
      </c>
      <c r="W909" s="20">
        <f t="shared" si="149"/>
        <v>71.087500000000006</v>
      </c>
    </row>
    <row r="910" spans="1:23" ht="13.5" x14ac:dyDescent="0.25">
      <c r="A910" s="3">
        <v>43328</v>
      </c>
      <c r="B910" s="2">
        <v>4.5819000000000001</v>
      </c>
      <c r="C910" s="2">
        <v>50.16449090625381</v>
      </c>
      <c r="D910" s="2">
        <v>-1.8838224032013073E-2</v>
      </c>
      <c r="E910" s="2">
        <v>-8.7039883740777126E-4</v>
      </c>
      <c r="F910" s="2">
        <v>4.5786999999999995</v>
      </c>
      <c r="G910" s="2">
        <v>4.5822999999999992</v>
      </c>
      <c r="H910" s="2">
        <v>4.5705550000000006</v>
      </c>
      <c r="I910" s="2">
        <v>4.6180039999999982</v>
      </c>
      <c r="J910" s="2">
        <v>4.3514590000000002</v>
      </c>
      <c r="K910" s="17" t="s">
        <v>52</v>
      </c>
      <c r="L910" s="17" t="s">
        <v>49</v>
      </c>
      <c r="M910" s="17" t="s">
        <v>54</v>
      </c>
      <c r="N910" s="20">
        <f t="shared" si="140"/>
        <v>50</v>
      </c>
      <c r="O910" s="20">
        <f t="shared" si="141"/>
        <v>100</v>
      </c>
      <c r="P910" s="20">
        <f t="shared" si="142"/>
        <v>50</v>
      </c>
      <c r="Q910" s="20">
        <f t="shared" si="143"/>
        <v>50</v>
      </c>
      <c r="R910" s="21">
        <f t="shared" si="144"/>
        <v>67.5</v>
      </c>
      <c r="S910" s="21">
        <f t="shared" si="145"/>
        <v>60</v>
      </c>
      <c r="T910" s="21">
        <f t="shared" si="146"/>
        <v>57.5</v>
      </c>
      <c r="U910" s="21">
        <f t="shared" si="147"/>
        <v>62.5</v>
      </c>
      <c r="V910" s="20">
        <f t="shared" si="148"/>
        <v>61.666666666666664</v>
      </c>
      <c r="W910" s="20">
        <f t="shared" si="149"/>
        <v>61.875</v>
      </c>
    </row>
    <row r="911" spans="1:23" ht="13.5" x14ac:dyDescent="0.25">
      <c r="A911" s="3">
        <v>43329</v>
      </c>
      <c r="B911" s="2">
        <v>4.5858999999999996</v>
      </c>
      <c r="C911" s="2">
        <v>50.688654518619451</v>
      </c>
      <c r="D911" s="2">
        <v>-1.6759994290348246E-2</v>
      </c>
      <c r="E911" s="2">
        <v>9.7794160417692807E-4</v>
      </c>
      <c r="F911" s="2">
        <v>4.5802999999999994</v>
      </c>
      <c r="G911" s="2">
        <v>4.5831</v>
      </c>
      <c r="H911" s="2">
        <v>4.5719499999999993</v>
      </c>
      <c r="I911" s="2">
        <v>4.618421999999998</v>
      </c>
      <c r="J911" s="2">
        <v>4.3524495000000005</v>
      </c>
      <c r="K911" s="17" t="s">
        <v>52</v>
      </c>
      <c r="L911" s="17" t="s">
        <v>49</v>
      </c>
      <c r="M911" s="17" t="s">
        <v>53</v>
      </c>
      <c r="N911" s="20">
        <f t="shared" si="140"/>
        <v>50</v>
      </c>
      <c r="O911" s="20">
        <f t="shared" si="141"/>
        <v>100</v>
      </c>
      <c r="P911" s="20">
        <f t="shared" si="142"/>
        <v>50</v>
      </c>
      <c r="Q911" s="20">
        <f t="shared" si="143"/>
        <v>67</v>
      </c>
      <c r="R911" s="21">
        <f t="shared" si="144"/>
        <v>70.05</v>
      </c>
      <c r="S911" s="21">
        <f t="shared" si="145"/>
        <v>64.25</v>
      </c>
      <c r="T911" s="21">
        <f t="shared" si="146"/>
        <v>65.150000000000006</v>
      </c>
      <c r="U911" s="21">
        <f t="shared" si="147"/>
        <v>66.75</v>
      </c>
      <c r="V911" s="20">
        <f t="shared" si="148"/>
        <v>66.483333333333334</v>
      </c>
      <c r="W911" s="20">
        <f t="shared" si="149"/>
        <v>66.550000000000011</v>
      </c>
    </row>
    <row r="912" spans="1:23" ht="13.5" x14ac:dyDescent="0.25">
      <c r="A912" s="3">
        <v>43332</v>
      </c>
      <c r="B912" s="2">
        <v>4.6576000000000004</v>
      </c>
      <c r="C912" s="2">
        <v>59.010894869276669</v>
      </c>
      <c r="D912" s="2">
        <v>-1.4204572193142084E-2</v>
      </c>
      <c r="E912" s="2">
        <v>2.8264123314692426E-3</v>
      </c>
      <c r="F912" s="2">
        <v>4.5962399999999999</v>
      </c>
      <c r="G912" s="2">
        <v>4.5870800000000003</v>
      </c>
      <c r="H912" s="2">
        <v>4.5739400000000003</v>
      </c>
      <c r="I912" s="2">
        <v>4.6199779999999979</v>
      </c>
      <c r="J912" s="2">
        <v>4.3537985000000008</v>
      </c>
      <c r="K912" s="17" t="s">
        <v>52</v>
      </c>
      <c r="L912" s="17" t="s">
        <v>49</v>
      </c>
      <c r="M912" s="17" t="s">
        <v>53</v>
      </c>
      <c r="N912" s="20">
        <f t="shared" si="140"/>
        <v>50</v>
      </c>
      <c r="O912" s="20">
        <f t="shared" si="141"/>
        <v>100</v>
      </c>
      <c r="P912" s="20">
        <f t="shared" si="142"/>
        <v>50</v>
      </c>
      <c r="Q912" s="20">
        <f t="shared" si="143"/>
        <v>67</v>
      </c>
      <c r="R912" s="21">
        <f t="shared" si="144"/>
        <v>70.05</v>
      </c>
      <c r="S912" s="21">
        <f t="shared" si="145"/>
        <v>64.25</v>
      </c>
      <c r="T912" s="21">
        <f t="shared" si="146"/>
        <v>65.150000000000006</v>
      </c>
      <c r="U912" s="21">
        <f t="shared" si="147"/>
        <v>66.75</v>
      </c>
      <c r="V912" s="20">
        <f t="shared" si="148"/>
        <v>66.483333333333334</v>
      </c>
      <c r="W912" s="20">
        <f t="shared" si="149"/>
        <v>66.550000000000011</v>
      </c>
    </row>
    <row r="913" spans="1:23" ht="13.5" x14ac:dyDescent="0.25">
      <c r="A913" s="3">
        <v>43335</v>
      </c>
      <c r="B913" s="2">
        <v>4.7213000000000003</v>
      </c>
      <c r="C913" s="2">
        <v>64.709360011240193</v>
      </c>
      <c r="D913" s="2">
        <v>-2.6412665168913385E-2</v>
      </c>
      <c r="E913" s="2">
        <v>3.7397140320047941E-3</v>
      </c>
      <c r="F913" s="2">
        <v>4.6249200000000004</v>
      </c>
      <c r="G913" s="2">
        <v>4.6034100000000002</v>
      </c>
      <c r="H913" s="2">
        <v>4.5811100000000007</v>
      </c>
      <c r="I913" s="2">
        <v>4.6220679999999978</v>
      </c>
      <c r="J913" s="2">
        <v>4.3554660000000016</v>
      </c>
      <c r="K913" s="17" t="s">
        <v>52</v>
      </c>
      <c r="L913" s="17" t="s">
        <v>49</v>
      </c>
      <c r="M913" s="17" t="s">
        <v>53</v>
      </c>
      <c r="N913" s="20">
        <f t="shared" si="140"/>
        <v>50</v>
      </c>
      <c r="O913" s="20">
        <f t="shared" si="141"/>
        <v>100</v>
      </c>
      <c r="P913" s="20">
        <f t="shared" si="142"/>
        <v>50</v>
      </c>
      <c r="Q913" s="20">
        <f t="shared" si="143"/>
        <v>67</v>
      </c>
      <c r="R913" s="21">
        <f t="shared" si="144"/>
        <v>70.05</v>
      </c>
      <c r="S913" s="21">
        <f t="shared" si="145"/>
        <v>64.25</v>
      </c>
      <c r="T913" s="21">
        <f t="shared" si="146"/>
        <v>65.150000000000006</v>
      </c>
      <c r="U913" s="21">
        <f t="shared" si="147"/>
        <v>66.75</v>
      </c>
      <c r="V913" s="20">
        <f t="shared" si="148"/>
        <v>66.483333333333334</v>
      </c>
      <c r="W913" s="20">
        <f t="shared" si="149"/>
        <v>66.550000000000011</v>
      </c>
    </row>
    <row r="914" spans="1:23" ht="13.5" x14ac:dyDescent="0.25">
      <c r="A914" s="3">
        <v>43336</v>
      </c>
      <c r="B914" s="2">
        <v>4.7213000000000003</v>
      </c>
      <c r="C914" s="2">
        <v>64.709360011240193</v>
      </c>
      <c r="D914" s="2">
        <v>-3.7537380005555399E-2</v>
      </c>
      <c r="E914" s="2">
        <v>5.1963385006258645E-3</v>
      </c>
      <c r="F914" s="2">
        <v>4.6536</v>
      </c>
      <c r="G914" s="2">
        <v>4.6197400000000002</v>
      </c>
      <c r="H914" s="2">
        <v>4.5882800000000001</v>
      </c>
      <c r="I914" s="2">
        <v>4.6248239999999985</v>
      </c>
      <c r="J914" s="2">
        <v>4.3565425000000024</v>
      </c>
      <c r="K914" s="17" t="s">
        <v>52</v>
      </c>
      <c r="L914" s="17" t="s">
        <v>49</v>
      </c>
      <c r="M914" s="17" t="s">
        <v>53</v>
      </c>
      <c r="N914" s="20">
        <f t="shared" si="140"/>
        <v>50</v>
      </c>
      <c r="O914" s="20">
        <f t="shared" si="141"/>
        <v>100</v>
      </c>
      <c r="P914" s="20">
        <f t="shared" si="142"/>
        <v>50</v>
      </c>
      <c r="Q914" s="20">
        <f t="shared" si="143"/>
        <v>67</v>
      </c>
      <c r="R914" s="21">
        <f t="shared" si="144"/>
        <v>70.05</v>
      </c>
      <c r="S914" s="21">
        <f t="shared" si="145"/>
        <v>64.25</v>
      </c>
      <c r="T914" s="21">
        <f t="shared" si="146"/>
        <v>65.150000000000006</v>
      </c>
      <c r="U914" s="21">
        <f t="shared" si="147"/>
        <v>66.75</v>
      </c>
      <c r="V914" s="20">
        <f t="shared" si="148"/>
        <v>66.483333333333334</v>
      </c>
      <c r="W914" s="20">
        <f t="shared" si="149"/>
        <v>66.550000000000011</v>
      </c>
    </row>
    <row r="915" spans="1:23" ht="13.5" x14ac:dyDescent="0.25">
      <c r="A915" s="3">
        <v>43339</v>
      </c>
      <c r="B915" s="2">
        <v>4.7213000000000003</v>
      </c>
      <c r="C915" s="2">
        <v>64.709360011240193</v>
      </c>
      <c r="D915" s="2">
        <v>-3.8486516928787573E-2</v>
      </c>
      <c r="E915" s="2">
        <v>6.238638319548003E-3</v>
      </c>
      <c r="F915" s="2">
        <v>4.6814799999999996</v>
      </c>
      <c r="G915" s="2">
        <v>4.63009</v>
      </c>
      <c r="H915" s="2">
        <v>4.5994299999999999</v>
      </c>
      <c r="I915" s="2">
        <v>4.6275059999999995</v>
      </c>
      <c r="J915" s="2">
        <v>4.3569730000000018</v>
      </c>
      <c r="K915" s="17" t="s">
        <v>52</v>
      </c>
      <c r="L915" s="17" t="s">
        <v>49</v>
      </c>
      <c r="M915" s="17" t="s">
        <v>53</v>
      </c>
      <c r="N915" s="20">
        <f t="shared" si="140"/>
        <v>50</v>
      </c>
      <c r="O915" s="20">
        <f t="shared" si="141"/>
        <v>100</v>
      </c>
      <c r="P915" s="20">
        <f t="shared" si="142"/>
        <v>50</v>
      </c>
      <c r="Q915" s="20">
        <f t="shared" si="143"/>
        <v>67</v>
      </c>
      <c r="R915" s="21">
        <f t="shared" si="144"/>
        <v>70.05</v>
      </c>
      <c r="S915" s="21">
        <f t="shared" si="145"/>
        <v>64.25</v>
      </c>
      <c r="T915" s="21">
        <f t="shared" si="146"/>
        <v>65.150000000000006</v>
      </c>
      <c r="U915" s="21">
        <f t="shared" si="147"/>
        <v>66.75</v>
      </c>
      <c r="V915" s="20">
        <f t="shared" si="148"/>
        <v>66.483333333333334</v>
      </c>
      <c r="W915" s="20">
        <f t="shared" si="149"/>
        <v>66.550000000000011</v>
      </c>
    </row>
    <row r="916" spans="1:23" ht="13.5" x14ac:dyDescent="0.25">
      <c r="A916" s="3">
        <v>43340</v>
      </c>
      <c r="B916" s="2">
        <v>4.7213000000000003</v>
      </c>
      <c r="C916" s="2">
        <v>64.709360011240193</v>
      </c>
      <c r="D916" s="2">
        <v>-4.6109498655778403E-2</v>
      </c>
      <c r="E916" s="2">
        <v>7.2116485365966709E-3</v>
      </c>
      <c r="F916" s="2">
        <v>4.7085600000000003</v>
      </c>
      <c r="G916" s="2">
        <v>4.6444299999999998</v>
      </c>
      <c r="H916" s="2">
        <v>4.6065999999999994</v>
      </c>
      <c r="I916" s="2">
        <v>4.6288579999999993</v>
      </c>
      <c r="J916" s="2">
        <v>4.3578835000000025</v>
      </c>
      <c r="K916" s="17" t="s">
        <v>52</v>
      </c>
      <c r="L916" s="17" t="s">
        <v>55</v>
      </c>
      <c r="M916" s="17" t="s">
        <v>53</v>
      </c>
      <c r="N916" s="20">
        <f t="shared" si="140"/>
        <v>50</v>
      </c>
      <c r="O916" s="20">
        <f t="shared" si="141"/>
        <v>100</v>
      </c>
      <c r="P916" s="20">
        <f t="shared" si="142"/>
        <v>50</v>
      </c>
      <c r="Q916" s="20">
        <f t="shared" si="143"/>
        <v>83.5</v>
      </c>
      <c r="R916" s="21">
        <f t="shared" si="144"/>
        <v>72.525000000000006</v>
      </c>
      <c r="S916" s="21">
        <f t="shared" si="145"/>
        <v>68.375</v>
      </c>
      <c r="T916" s="21">
        <f t="shared" si="146"/>
        <v>72.575000000000003</v>
      </c>
      <c r="U916" s="21">
        <f t="shared" si="147"/>
        <v>70.875</v>
      </c>
      <c r="V916" s="20">
        <f t="shared" si="148"/>
        <v>71.158333333333346</v>
      </c>
      <c r="W916" s="20">
        <f t="shared" si="149"/>
        <v>71.087500000000006</v>
      </c>
    </row>
    <row r="917" spans="1:23" ht="13.5" x14ac:dyDescent="0.25">
      <c r="A917" s="3">
        <v>43341</v>
      </c>
      <c r="B917" s="2">
        <v>4.7213000000000003</v>
      </c>
      <c r="C917" s="2">
        <v>64.709360011240193</v>
      </c>
      <c r="D917" s="2">
        <v>-5.3190643898796353E-2</v>
      </c>
      <c r="E917" s="2">
        <v>7.2152102657959015E-3</v>
      </c>
      <c r="F917" s="2">
        <v>4.7213000000000003</v>
      </c>
      <c r="G917" s="2">
        <v>4.6587699999999996</v>
      </c>
      <c r="H917" s="2">
        <v>4.6137699999999997</v>
      </c>
      <c r="I917" s="2">
        <v>4.630209999999999</v>
      </c>
      <c r="J917" s="2">
        <v>4.3587940000000032</v>
      </c>
      <c r="K917" s="17" t="s">
        <v>52</v>
      </c>
      <c r="L917" s="17" t="s">
        <v>55</v>
      </c>
      <c r="M917" s="17" t="s">
        <v>53</v>
      </c>
      <c r="N917" s="20">
        <f t="shared" si="140"/>
        <v>50</v>
      </c>
      <c r="O917" s="20">
        <f t="shared" si="141"/>
        <v>100</v>
      </c>
      <c r="P917" s="20">
        <f t="shared" si="142"/>
        <v>50</v>
      </c>
      <c r="Q917" s="20">
        <f t="shared" si="143"/>
        <v>83.5</v>
      </c>
      <c r="R917" s="21">
        <f t="shared" si="144"/>
        <v>72.525000000000006</v>
      </c>
      <c r="S917" s="21">
        <f t="shared" si="145"/>
        <v>68.375</v>
      </c>
      <c r="T917" s="21">
        <f t="shared" si="146"/>
        <v>72.575000000000003</v>
      </c>
      <c r="U917" s="21">
        <f t="shared" si="147"/>
        <v>70.875</v>
      </c>
      <c r="V917" s="20">
        <f t="shared" si="148"/>
        <v>71.158333333333346</v>
      </c>
      <c r="W917" s="20">
        <f t="shared" si="149"/>
        <v>71.087500000000006</v>
      </c>
    </row>
    <row r="918" spans="1:23" ht="13.5" x14ac:dyDescent="0.25">
      <c r="A918" s="3">
        <v>43342</v>
      </c>
      <c r="B918" s="2">
        <v>4.7213000000000003</v>
      </c>
      <c r="C918" s="2">
        <v>64.709360011240193</v>
      </c>
      <c r="D918" s="2">
        <v>-5.9766576566131491E-2</v>
      </c>
      <c r="E918" s="2">
        <v>7.7255629597907573E-3</v>
      </c>
      <c r="F918" s="2">
        <v>4.7213000000000003</v>
      </c>
      <c r="G918" s="2">
        <v>4.6731099999999994</v>
      </c>
      <c r="H918" s="2">
        <v>4.6249199999999995</v>
      </c>
      <c r="I918" s="2">
        <v>4.630971999999999</v>
      </c>
      <c r="J918" s="2">
        <v>4.359704500000003</v>
      </c>
      <c r="K918" s="17" t="s">
        <v>55</v>
      </c>
      <c r="L918" s="17" t="s">
        <v>55</v>
      </c>
      <c r="M918" s="17" t="s">
        <v>55</v>
      </c>
      <c r="N918" s="20">
        <f t="shared" si="140"/>
        <v>50</v>
      </c>
      <c r="O918" s="20">
        <f t="shared" si="141"/>
        <v>100</v>
      </c>
      <c r="P918" s="20">
        <f t="shared" si="142"/>
        <v>50</v>
      </c>
      <c r="Q918" s="20">
        <f t="shared" si="143"/>
        <v>33</v>
      </c>
      <c r="R918" s="21">
        <f t="shared" si="144"/>
        <v>64.95</v>
      </c>
      <c r="S918" s="21">
        <f t="shared" si="145"/>
        <v>55.75</v>
      </c>
      <c r="T918" s="21">
        <f t="shared" si="146"/>
        <v>49.85</v>
      </c>
      <c r="U918" s="21">
        <f t="shared" si="147"/>
        <v>58.25</v>
      </c>
      <c r="V918" s="20">
        <f t="shared" si="148"/>
        <v>56.85</v>
      </c>
      <c r="W918" s="20">
        <f t="shared" si="149"/>
        <v>57.2</v>
      </c>
    </row>
    <row r="919" spans="1:23" ht="13.5" x14ac:dyDescent="0.25">
      <c r="A919" s="3">
        <v>43343</v>
      </c>
      <c r="B919" s="2">
        <v>4.6974</v>
      </c>
      <c r="C919" s="2">
        <v>59.840251657221529</v>
      </c>
      <c r="D919" s="2">
        <v>-6.4101377640925605E-2</v>
      </c>
      <c r="E919" s="2">
        <v>8.4105113014142953E-3</v>
      </c>
      <c r="F919" s="2">
        <v>4.71652</v>
      </c>
      <c r="G919" s="2">
        <v>4.68506</v>
      </c>
      <c r="H919" s="2">
        <v>4.6314900000000003</v>
      </c>
      <c r="I919" s="2">
        <v>4.6309599999999991</v>
      </c>
      <c r="J919" s="2">
        <v>4.3604955000000025</v>
      </c>
      <c r="K919" s="17" t="s">
        <v>48</v>
      </c>
      <c r="L919" s="17" t="s">
        <v>50</v>
      </c>
      <c r="M919" s="17" t="s">
        <v>47</v>
      </c>
      <c r="N919" s="20">
        <f t="shared" si="140"/>
        <v>50</v>
      </c>
      <c r="O919" s="20">
        <f t="shared" si="141"/>
        <v>100</v>
      </c>
      <c r="P919" s="20">
        <f t="shared" si="142"/>
        <v>50</v>
      </c>
      <c r="Q919" s="20">
        <f t="shared" si="143"/>
        <v>33</v>
      </c>
      <c r="R919" s="21">
        <f t="shared" si="144"/>
        <v>64.95</v>
      </c>
      <c r="S919" s="21">
        <f t="shared" si="145"/>
        <v>55.75</v>
      </c>
      <c r="T919" s="21">
        <f t="shared" si="146"/>
        <v>49.85</v>
      </c>
      <c r="U919" s="21">
        <f t="shared" si="147"/>
        <v>58.25</v>
      </c>
      <c r="V919" s="20">
        <f t="shared" si="148"/>
        <v>56.85</v>
      </c>
      <c r="W919" s="20">
        <f t="shared" si="149"/>
        <v>57.2</v>
      </c>
    </row>
    <row r="920" spans="1:23" ht="13.5" x14ac:dyDescent="0.25">
      <c r="A920" s="3">
        <v>43346</v>
      </c>
      <c r="B920" s="2">
        <v>4.6974</v>
      </c>
      <c r="C920" s="2">
        <v>59.840251657221522</v>
      </c>
      <c r="D920" s="2">
        <v>-6.7513528025553882E-2</v>
      </c>
      <c r="E920" s="2">
        <v>9.5630368052922708E-3</v>
      </c>
      <c r="F920" s="2">
        <v>4.7117400000000007</v>
      </c>
      <c r="G920" s="2">
        <v>4.6966100000000006</v>
      </c>
      <c r="H920" s="2">
        <v>4.6394549999999999</v>
      </c>
      <c r="I920" s="2">
        <v>4.6318340000000005</v>
      </c>
      <c r="J920" s="2">
        <v>4.361379000000003</v>
      </c>
      <c r="K920" s="17" t="s">
        <v>48</v>
      </c>
      <c r="L920" s="17" t="s">
        <v>50</v>
      </c>
      <c r="M920" s="17" t="s">
        <v>47</v>
      </c>
      <c r="N920" s="20">
        <f t="shared" si="140"/>
        <v>50</v>
      </c>
      <c r="O920" s="20">
        <f t="shared" si="141"/>
        <v>100</v>
      </c>
      <c r="P920" s="20">
        <f t="shared" si="142"/>
        <v>50</v>
      </c>
      <c r="Q920" s="20">
        <f t="shared" si="143"/>
        <v>33</v>
      </c>
      <c r="R920" s="21">
        <f t="shared" si="144"/>
        <v>64.95</v>
      </c>
      <c r="S920" s="21">
        <f t="shared" si="145"/>
        <v>55.75</v>
      </c>
      <c r="T920" s="21">
        <f t="shared" si="146"/>
        <v>49.85</v>
      </c>
      <c r="U920" s="21">
        <f t="shared" si="147"/>
        <v>58.25</v>
      </c>
      <c r="V920" s="20">
        <f t="shared" si="148"/>
        <v>56.85</v>
      </c>
      <c r="W920" s="20">
        <f t="shared" si="149"/>
        <v>57.2</v>
      </c>
    </row>
    <row r="921" spans="1:23" ht="13.5" x14ac:dyDescent="0.25">
      <c r="A921" s="3">
        <v>43347</v>
      </c>
      <c r="B921" s="2">
        <v>4.6177999999999999</v>
      </c>
      <c r="C921" s="2">
        <v>46.364513224034077</v>
      </c>
      <c r="D921" s="2">
        <v>-6.4222038691283068E-2</v>
      </c>
      <c r="E921" s="2">
        <v>1.0067044009969026E-2</v>
      </c>
      <c r="F921" s="2">
        <v>4.6910400000000001</v>
      </c>
      <c r="G921" s="2">
        <v>4.6998000000000006</v>
      </c>
      <c r="H921" s="2">
        <v>4.6414500000000007</v>
      </c>
      <c r="I921" s="2">
        <v>4.6311159999999996</v>
      </c>
      <c r="J921" s="2">
        <v>4.3623075000000036</v>
      </c>
      <c r="K921" s="17" t="s">
        <v>48</v>
      </c>
      <c r="L921" s="17" t="s">
        <v>50</v>
      </c>
      <c r="M921" s="17" t="s">
        <v>47</v>
      </c>
      <c r="N921" s="20">
        <f t="shared" si="140"/>
        <v>50</v>
      </c>
      <c r="O921" s="20">
        <f t="shared" si="141"/>
        <v>100</v>
      </c>
      <c r="P921" s="20">
        <f t="shared" si="142"/>
        <v>50</v>
      </c>
      <c r="Q921" s="20">
        <f t="shared" si="143"/>
        <v>33</v>
      </c>
      <c r="R921" s="21">
        <f t="shared" si="144"/>
        <v>64.95</v>
      </c>
      <c r="S921" s="21">
        <f t="shared" si="145"/>
        <v>55.75</v>
      </c>
      <c r="T921" s="21">
        <f t="shared" si="146"/>
        <v>49.85</v>
      </c>
      <c r="U921" s="21">
        <f t="shared" si="147"/>
        <v>58.25</v>
      </c>
      <c r="V921" s="20">
        <f t="shared" si="148"/>
        <v>56.85</v>
      </c>
      <c r="W921" s="20">
        <f t="shared" si="149"/>
        <v>57.2</v>
      </c>
    </row>
    <row r="922" spans="1:23" ht="13.5" x14ac:dyDescent="0.25">
      <c r="A922" s="3">
        <v>43348</v>
      </c>
      <c r="B922" s="2">
        <v>4.5381</v>
      </c>
      <c r="C922" s="2">
        <v>37.305817709666307</v>
      </c>
      <c r="D922" s="2">
        <v>-4.434042125057136E-2</v>
      </c>
      <c r="E922" s="2">
        <v>9.7092808625139949E-3</v>
      </c>
      <c r="F922" s="2">
        <v>4.6544000000000008</v>
      </c>
      <c r="G922" s="2">
        <v>4.6878500000000001</v>
      </c>
      <c r="H922" s="2">
        <v>4.6374650000000006</v>
      </c>
      <c r="I922" s="2">
        <v>4.6288039999999997</v>
      </c>
      <c r="J922" s="2">
        <v>4.3628375000000039</v>
      </c>
      <c r="K922" s="17" t="s">
        <v>48</v>
      </c>
      <c r="L922" s="17" t="s">
        <v>50</v>
      </c>
      <c r="M922" s="17" t="s">
        <v>47</v>
      </c>
      <c r="N922" s="20">
        <f t="shared" si="140"/>
        <v>50</v>
      </c>
      <c r="O922" s="20">
        <f t="shared" si="141"/>
        <v>100</v>
      </c>
      <c r="P922" s="20">
        <f t="shared" si="142"/>
        <v>50</v>
      </c>
      <c r="Q922" s="20">
        <f t="shared" si="143"/>
        <v>33</v>
      </c>
      <c r="R922" s="21">
        <f t="shared" si="144"/>
        <v>64.95</v>
      </c>
      <c r="S922" s="21">
        <f t="shared" si="145"/>
        <v>55.75</v>
      </c>
      <c r="T922" s="21">
        <f t="shared" si="146"/>
        <v>49.85</v>
      </c>
      <c r="U922" s="21">
        <f t="shared" si="147"/>
        <v>58.25</v>
      </c>
      <c r="V922" s="20">
        <f t="shared" si="148"/>
        <v>56.85</v>
      </c>
      <c r="W922" s="20">
        <f t="shared" si="149"/>
        <v>57.2</v>
      </c>
    </row>
    <row r="923" spans="1:23" ht="13.5" x14ac:dyDescent="0.25">
      <c r="A923" s="3">
        <v>43349</v>
      </c>
      <c r="B923" s="2">
        <v>4.5381</v>
      </c>
      <c r="C923" s="2">
        <v>37.305817709666307</v>
      </c>
      <c r="D923" s="2">
        <v>-1.7096528141745004E-2</v>
      </c>
      <c r="E923" s="2">
        <v>9.2866343525352078E-3</v>
      </c>
      <c r="F923" s="2">
        <v>4.6177599999999996</v>
      </c>
      <c r="G923" s="2">
        <v>4.66953</v>
      </c>
      <c r="H923" s="2">
        <v>4.636470000000001</v>
      </c>
      <c r="I923" s="2">
        <v>4.6257539999999997</v>
      </c>
      <c r="J923" s="2">
        <v>4.3633490000000039</v>
      </c>
      <c r="K923" s="17" t="s">
        <v>48</v>
      </c>
      <c r="L923" s="17" t="s">
        <v>50</v>
      </c>
      <c r="M923" s="17" t="s">
        <v>47</v>
      </c>
      <c r="N923" s="20">
        <f t="shared" si="140"/>
        <v>50</v>
      </c>
      <c r="O923" s="20">
        <f t="shared" si="141"/>
        <v>100</v>
      </c>
      <c r="P923" s="20">
        <f t="shared" si="142"/>
        <v>50</v>
      </c>
      <c r="Q923" s="20">
        <f t="shared" si="143"/>
        <v>33</v>
      </c>
      <c r="R923" s="21">
        <f t="shared" si="144"/>
        <v>64.95</v>
      </c>
      <c r="S923" s="21">
        <f t="shared" si="145"/>
        <v>55.75</v>
      </c>
      <c r="T923" s="21">
        <f t="shared" si="146"/>
        <v>49.85</v>
      </c>
      <c r="U923" s="21">
        <f t="shared" si="147"/>
        <v>58.25</v>
      </c>
      <c r="V923" s="20">
        <f t="shared" si="148"/>
        <v>56.85</v>
      </c>
      <c r="W923" s="20">
        <f t="shared" si="149"/>
        <v>57.2</v>
      </c>
    </row>
    <row r="924" spans="1:23" ht="13.5" x14ac:dyDescent="0.25">
      <c r="A924" s="3">
        <v>43350</v>
      </c>
      <c r="B924" s="2">
        <v>4.5381</v>
      </c>
      <c r="C924" s="2">
        <v>37.305817709666307</v>
      </c>
      <c r="D924" s="2">
        <v>6.5309838739082693E-3</v>
      </c>
      <c r="E924" s="2">
        <v>9.9359908298679786E-3</v>
      </c>
      <c r="F924" s="2">
        <v>4.5859000000000005</v>
      </c>
      <c r="G924" s="2">
        <v>4.6512100000000007</v>
      </c>
      <c r="H924" s="2">
        <v>4.6354750000000005</v>
      </c>
      <c r="I924" s="2">
        <v>4.6212259999999992</v>
      </c>
      <c r="J924" s="2">
        <v>4.3640635000000039</v>
      </c>
      <c r="K924" s="17" t="s">
        <v>48</v>
      </c>
      <c r="L924" s="17" t="s">
        <v>50</v>
      </c>
      <c r="M924" s="17" t="s">
        <v>47</v>
      </c>
      <c r="N924" s="20">
        <f t="shared" si="140"/>
        <v>50</v>
      </c>
      <c r="O924" s="20">
        <f t="shared" si="141"/>
        <v>100</v>
      </c>
      <c r="P924" s="20">
        <f t="shared" si="142"/>
        <v>50</v>
      </c>
      <c r="Q924" s="20">
        <f t="shared" si="143"/>
        <v>33</v>
      </c>
      <c r="R924" s="21">
        <f t="shared" si="144"/>
        <v>64.95</v>
      </c>
      <c r="S924" s="21">
        <f t="shared" si="145"/>
        <v>55.75</v>
      </c>
      <c r="T924" s="21">
        <f t="shared" si="146"/>
        <v>49.85</v>
      </c>
      <c r="U924" s="21">
        <f t="shared" si="147"/>
        <v>58.25</v>
      </c>
      <c r="V924" s="20">
        <f t="shared" si="148"/>
        <v>56.85</v>
      </c>
      <c r="W924" s="20">
        <f t="shared" si="149"/>
        <v>57.2</v>
      </c>
    </row>
    <row r="925" spans="1:23" ht="13.5" x14ac:dyDescent="0.25">
      <c r="A925" s="3">
        <v>43353</v>
      </c>
      <c r="B925" s="2">
        <v>4.4028</v>
      </c>
      <c r="C925" s="2">
        <v>26.378321934428854</v>
      </c>
      <c r="D925" s="2">
        <v>3.7078111705273642E-2</v>
      </c>
      <c r="E925" s="2">
        <v>1.1333676952105893E-2</v>
      </c>
      <c r="F925" s="2">
        <v>4.52698</v>
      </c>
      <c r="G925" s="2">
        <v>4.6193600000000004</v>
      </c>
      <c r="H925" s="2">
        <v>4.6247249999999998</v>
      </c>
      <c r="I925" s="2">
        <v>4.6139920000000005</v>
      </c>
      <c r="J925" s="2">
        <v>4.364101500000003</v>
      </c>
      <c r="K925" s="17" t="s">
        <v>48</v>
      </c>
      <c r="L925" s="17" t="s">
        <v>50</v>
      </c>
      <c r="M925" s="17" t="s">
        <v>47</v>
      </c>
      <c r="N925" s="20">
        <f t="shared" si="140"/>
        <v>50</v>
      </c>
      <c r="O925" s="20">
        <f t="shared" si="141"/>
        <v>100</v>
      </c>
      <c r="P925" s="20">
        <f t="shared" si="142"/>
        <v>50</v>
      </c>
      <c r="Q925" s="20">
        <f t="shared" si="143"/>
        <v>33</v>
      </c>
      <c r="R925" s="21">
        <f t="shared" si="144"/>
        <v>64.95</v>
      </c>
      <c r="S925" s="21">
        <f t="shared" si="145"/>
        <v>55.75</v>
      </c>
      <c r="T925" s="21">
        <f t="shared" si="146"/>
        <v>49.85</v>
      </c>
      <c r="U925" s="21">
        <f t="shared" si="147"/>
        <v>58.25</v>
      </c>
      <c r="V925" s="20">
        <f t="shared" si="148"/>
        <v>56.85</v>
      </c>
      <c r="W925" s="20">
        <f t="shared" si="149"/>
        <v>57.2</v>
      </c>
    </row>
    <row r="926" spans="1:23" ht="13.5" x14ac:dyDescent="0.25">
      <c r="A926" s="3">
        <v>43355</v>
      </c>
      <c r="B926" s="2">
        <v>4.2793999999999999</v>
      </c>
      <c r="C926" s="2">
        <v>20.484768870729113</v>
      </c>
      <c r="D926" s="2">
        <v>7.3358874402720708E-2</v>
      </c>
      <c r="E926" s="2">
        <v>1.2695944714424399E-2</v>
      </c>
      <c r="F926" s="2">
        <v>4.4592999999999998</v>
      </c>
      <c r="G926" s="2">
        <v>4.5751700000000008</v>
      </c>
      <c r="H926" s="2">
        <v>4.6097999999999999</v>
      </c>
      <c r="I926" s="2">
        <v>4.6042900000000007</v>
      </c>
      <c r="J926" s="2">
        <v>4.3634305000000033</v>
      </c>
      <c r="K926" s="17" t="s">
        <v>48</v>
      </c>
      <c r="L926" s="17" t="s">
        <v>50</v>
      </c>
      <c r="M926" s="17" t="s">
        <v>47</v>
      </c>
      <c r="N926" s="20">
        <f t="shared" si="140"/>
        <v>50</v>
      </c>
      <c r="O926" s="20">
        <f t="shared" si="141"/>
        <v>100</v>
      </c>
      <c r="P926" s="20">
        <f t="shared" si="142"/>
        <v>50</v>
      </c>
      <c r="Q926" s="20">
        <f t="shared" si="143"/>
        <v>33</v>
      </c>
      <c r="R926" s="21">
        <f t="shared" si="144"/>
        <v>64.95</v>
      </c>
      <c r="S926" s="21">
        <f t="shared" si="145"/>
        <v>55.75</v>
      </c>
      <c r="T926" s="21">
        <f t="shared" si="146"/>
        <v>49.85</v>
      </c>
      <c r="U926" s="21">
        <f t="shared" si="147"/>
        <v>58.25</v>
      </c>
      <c r="V926" s="20">
        <f t="shared" si="148"/>
        <v>56.85</v>
      </c>
      <c r="W926" s="20">
        <f t="shared" si="149"/>
        <v>57.2</v>
      </c>
    </row>
    <row r="927" spans="1:23" ht="13.5" x14ac:dyDescent="0.25">
      <c r="A927" s="3">
        <v>43356</v>
      </c>
      <c r="B927" s="2">
        <v>4.2793999999999999</v>
      </c>
      <c r="C927" s="2">
        <v>20.484768870729113</v>
      </c>
      <c r="D927" s="2">
        <v>0.10598387224940797</v>
      </c>
      <c r="E927" s="2">
        <v>1.5932587058565088E-2</v>
      </c>
      <c r="F927" s="2">
        <v>4.4075599999999993</v>
      </c>
      <c r="G927" s="2">
        <v>4.5309800000000013</v>
      </c>
      <c r="H927" s="2">
        <v>4.594875</v>
      </c>
      <c r="I927" s="2">
        <v>4.5947360000000002</v>
      </c>
      <c r="J927" s="2">
        <v>4.3627595000000037</v>
      </c>
      <c r="K927" s="17" t="s">
        <v>48</v>
      </c>
      <c r="L927" s="17" t="s">
        <v>50</v>
      </c>
      <c r="M927" s="17" t="s">
        <v>47</v>
      </c>
      <c r="N927" s="20">
        <f t="shared" si="140"/>
        <v>50</v>
      </c>
      <c r="O927" s="20">
        <f t="shared" si="141"/>
        <v>100</v>
      </c>
      <c r="P927" s="20">
        <f t="shared" si="142"/>
        <v>50</v>
      </c>
      <c r="Q927" s="20">
        <f t="shared" si="143"/>
        <v>33</v>
      </c>
      <c r="R927" s="21">
        <f t="shared" si="144"/>
        <v>64.95</v>
      </c>
      <c r="S927" s="21">
        <f t="shared" si="145"/>
        <v>55.75</v>
      </c>
      <c r="T927" s="21">
        <f t="shared" si="146"/>
        <v>49.85</v>
      </c>
      <c r="U927" s="21">
        <f t="shared" si="147"/>
        <v>58.25</v>
      </c>
      <c r="V927" s="20">
        <f t="shared" si="148"/>
        <v>56.85</v>
      </c>
      <c r="W927" s="20">
        <f t="shared" si="149"/>
        <v>57.2</v>
      </c>
    </row>
    <row r="928" spans="1:23" ht="13.5" x14ac:dyDescent="0.25">
      <c r="A928" s="3">
        <v>43357</v>
      </c>
      <c r="B928" s="2">
        <v>4.2793999999999999</v>
      </c>
      <c r="C928" s="2">
        <v>20.484768870729113</v>
      </c>
      <c r="D928" s="2">
        <v>0.13537287201818682</v>
      </c>
      <c r="E928" s="2">
        <v>1.8167924899064176E-2</v>
      </c>
      <c r="F928" s="2">
        <v>4.3558199999999996</v>
      </c>
      <c r="G928" s="2">
        <v>4.4867900000000009</v>
      </c>
      <c r="H928" s="2">
        <v>4.5799499999999993</v>
      </c>
      <c r="I928" s="2">
        <v>4.5852560000000002</v>
      </c>
      <c r="J928" s="2">
        <v>4.362088500000004</v>
      </c>
      <c r="K928" s="17" t="s">
        <v>48</v>
      </c>
      <c r="L928" s="17" t="s">
        <v>50</v>
      </c>
      <c r="M928" s="17" t="s">
        <v>47</v>
      </c>
      <c r="N928" s="20">
        <f t="shared" si="140"/>
        <v>50</v>
      </c>
      <c r="O928" s="20">
        <f t="shared" si="141"/>
        <v>100</v>
      </c>
      <c r="P928" s="20">
        <f t="shared" si="142"/>
        <v>50</v>
      </c>
      <c r="Q928" s="20">
        <f t="shared" si="143"/>
        <v>33</v>
      </c>
      <c r="R928" s="21">
        <f t="shared" si="144"/>
        <v>64.95</v>
      </c>
      <c r="S928" s="21">
        <f t="shared" si="145"/>
        <v>55.75</v>
      </c>
      <c r="T928" s="21">
        <f t="shared" si="146"/>
        <v>49.85</v>
      </c>
      <c r="U928" s="21">
        <f t="shared" si="147"/>
        <v>58.25</v>
      </c>
      <c r="V928" s="20">
        <f t="shared" si="148"/>
        <v>56.85</v>
      </c>
      <c r="W928" s="20">
        <f t="shared" si="149"/>
        <v>57.2</v>
      </c>
    </row>
    <row r="929" spans="1:23" ht="13.5" x14ac:dyDescent="0.25">
      <c r="A929" s="3">
        <v>43360</v>
      </c>
      <c r="B929" s="2">
        <v>4.2793999999999999</v>
      </c>
      <c r="C929" s="2">
        <v>20.484768870729113</v>
      </c>
      <c r="D929" s="2">
        <v>0.15821470520434477</v>
      </c>
      <c r="E929" s="2">
        <v>1.8732517591456169E-2</v>
      </c>
      <c r="F929" s="2">
        <v>4.3040799999999999</v>
      </c>
      <c r="G929" s="2">
        <v>4.4449900000000007</v>
      </c>
      <c r="H929" s="2">
        <v>4.5650249999999994</v>
      </c>
      <c r="I929" s="2">
        <v>4.5785080000000002</v>
      </c>
      <c r="J929" s="2">
        <v>4.3615095000000039</v>
      </c>
      <c r="K929" s="17" t="s">
        <v>48</v>
      </c>
      <c r="L929" s="17" t="s">
        <v>50</v>
      </c>
      <c r="M929" s="17" t="s">
        <v>47</v>
      </c>
      <c r="N929" s="20">
        <f t="shared" si="140"/>
        <v>50</v>
      </c>
      <c r="O929" s="20">
        <f t="shared" si="141"/>
        <v>100</v>
      </c>
      <c r="P929" s="20">
        <f t="shared" si="142"/>
        <v>50</v>
      </c>
      <c r="Q929" s="20">
        <f t="shared" si="143"/>
        <v>33</v>
      </c>
      <c r="R929" s="21">
        <f t="shared" si="144"/>
        <v>64.95</v>
      </c>
      <c r="S929" s="21">
        <f t="shared" si="145"/>
        <v>55.75</v>
      </c>
      <c r="T929" s="21">
        <f t="shared" si="146"/>
        <v>49.85</v>
      </c>
      <c r="U929" s="21">
        <f t="shared" si="147"/>
        <v>58.25</v>
      </c>
      <c r="V929" s="20">
        <f t="shared" si="148"/>
        <v>56.85</v>
      </c>
      <c r="W929" s="20">
        <f t="shared" si="149"/>
        <v>57.2</v>
      </c>
    </row>
    <row r="930" spans="1:23" ht="13.5" x14ac:dyDescent="0.25">
      <c r="A930" s="3">
        <v>43361</v>
      </c>
      <c r="B930" s="2">
        <v>4.2793999999999999</v>
      </c>
      <c r="C930" s="2">
        <v>20.484768870729113</v>
      </c>
      <c r="D930" s="2">
        <v>0.1790712445359004</v>
      </c>
      <c r="E930" s="2">
        <v>1.7463781360210765E-2</v>
      </c>
      <c r="F930" s="2">
        <v>4.2793999999999999</v>
      </c>
      <c r="G930" s="2">
        <v>4.4031900000000004</v>
      </c>
      <c r="H930" s="2">
        <v>4.5498999999999992</v>
      </c>
      <c r="I930" s="2">
        <v>4.5699140000000007</v>
      </c>
      <c r="J930" s="2">
        <v>4.3609305000000038</v>
      </c>
      <c r="K930" s="17" t="s">
        <v>48</v>
      </c>
      <c r="L930" s="17" t="s">
        <v>50</v>
      </c>
      <c r="M930" s="17" t="s">
        <v>47</v>
      </c>
      <c r="N930" s="20">
        <f t="shared" si="140"/>
        <v>50</v>
      </c>
      <c r="O930" s="20">
        <f t="shared" si="141"/>
        <v>100</v>
      </c>
      <c r="P930" s="20">
        <f t="shared" si="142"/>
        <v>50</v>
      </c>
      <c r="Q930" s="20">
        <f t="shared" si="143"/>
        <v>33</v>
      </c>
      <c r="R930" s="21">
        <f t="shared" si="144"/>
        <v>64.95</v>
      </c>
      <c r="S930" s="21">
        <f t="shared" si="145"/>
        <v>55.75</v>
      </c>
      <c r="T930" s="21">
        <f t="shared" si="146"/>
        <v>49.85</v>
      </c>
      <c r="U930" s="21">
        <f t="shared" si="147"/>
        <v>58.25</v>
      </c>
      <c r="V930" s="20">
        <f t="shared" si="148"/>
        <v>56.85</v>
      </c>
      <c r="W930" s="20">
        <f t="shared" si="149"/>
        <v>57.2</v>
      </c>
    </row>
    <row r="931" spans="1:23" ht="13.5" x14ac:dyDescent="0.25">
      <c r="A931" s="3">
        <v>43362</v>
      </c>
      <c r="B931" s="2">
        <v>4.2992999999999997</v>
      </c>
      <c r="C931" s="2">
        <v>24.428863454019975</v>
      </c>
      <c r="D931" s="2">
        <v>0.18441444492916048</v>
      </c>
      <c r="E931" s="2">
        <v>1.5923823927730223E-2</v>
      </c>
      <c r="F931" s="2">
        <v>4.2833799999999993</v>
      </c>
      <c r="G931" s="2">
        <v>4.37134</v>
      </c>
      <c r="H931" s="2">
        <v>4.535569999999999</v>
      </c>
      <c r="I931" s="2">
        <v>4.5609800000000016</v>
      </c>
      <c r="J931" s="2">
        <v>4.3610975000000041</v>
      </c>
      <c r="K931" s="17" t="s">
        <v>52</v>
      </c>
      <c r="L931" s="17" t="s">
        <v>55</v>
      </c>
      <c r="M931" s="17" t="s">
        <v>53</v>
      </c>
      <c r="N931" s="20">
        <f t="shared" si="140"/>
        <v>50</v>
      </c>
      <c r="O931" s="20">
        <f t="shared" si="141"/>
        <v>100</v>
      </c>
      <c r="P931" s="20">
        <f t="shared" si="142"/>
        <v>50</v>
      </c>
      <c r="Q931" s="20">
        <f t="shared" si="143"/>
        <v>83.5</v>
      </c>
      <c r="R931" s="21">
        <f t="shared" si="144"/>
        <v>72.525000000000006</v>
      </c>
      <c r="S931" s="21">
        <f t="shared" si="145"/>
        <v>68.375</v>
      </c>
      <c r="T931" s="21">
        <f t="shared" si="146"/>
        <v>72.575000000000003</v>
      </c>
      <c r="U931" s="21">
        <f t="shared" si="147"/>
        <v>70.875</v>
      </c>
      <c r="V931" s="20">
        <f t="shared" si="148"/>
        <v>71.158333333333346</v>
      </c>
      <c r="W931" s="20">
        <f t="shared" si="149"/>
        <v>71.087500000000006</v>
      </c>
    </row>
    <row r="932" spans="1:23" ht="13.5" x14ac:dyDescent="0.25">
      <c r="A932" s="3">
        <v>43363</v>
      </c>
      <c r="B932" s="2">
        <v>4.2992999999999997</v>
      </c>
      <c r="C932" s="2">
        <v>24.428863454019975</v>
      </c>
      <c r="D932" s="2">
        <v>0.17786721509562664</v>
      </c>
      <c r="E932" s="2">
        <v>1.5316651376570827E-2</v>
      </c>
      <c r="F932" s="2">
        <v>4.2873599999999996</v>
      </c>
      <c r="G932" s="2">
        <v>4.3474599999999999</v>
      </c>
      <c r="H932" s="2">
        <v>4.5176549999999995</v>
      </c>
      <c r="I932" s="2">
        <v>4.5514260000000011</v>
      </c>
      <c r="J932" s="2">
        <v>4.3612645000000043</v>
      </c>
      <c r="K932" s="17" t="s">
        <v>52</v>
      </c>
      <c r="L932" s="17" t="s">
        <v>55</v>
      </c>
      <c r="M932" s="17" t="s">
        <v>53</v>
      </c>
      <c r="N932" s="20">
        <f t="shared" si="140"/>
        <v>50</v>
      </c>
      <c r="O932" s="20">
        <f t="shared" si="141"/>
        <v>100</v>
      </c>
      <c r="P932" s="20">
        <f t="shared" si="142"/>
        <v>0</v>
      </c>
      <c r="Q932" s="20">
        <f t="shared" si="143"/>
        <v>83.5</v>
      </c>
      <c r="R932" s="21">
        <f t="shared" si="144"/>
        <v>65.025000000000006</v>
      </c>
      <c r="S932" s="21">
        <f t="shared" si="145"/>
        <v>50.875</v>
      </c>
      <c r="T932" s="21">
        <f t="shared" si="146"/>
        <v>60.075000000000003</v>
      </c>
      <c r="U932" s="21">
        <f t="shared" si="147"/>
        <v>58.375</v>
      </c>
      <c r="V932" s="20">
        <f t="shared" si="148"/>
        <v>58.658333333333339</v>
      </c>
      <c r="W932" s="20">
        <f t="shared" si="149"/>
        <v>58.587500000000006</v>
      </c>
    </row>
    <row r="933" spans="1:23" ht="13.5" x14ac:dyDescent="0.25">
      <c r="A933" s="3">
        <v>43364</v>
      </c>
      <c r="B933" s="2">
        <v>4.3829000000000002</v>
      </c>
      <c r="C933" s="2">
        <v>39.13741637979151</v>
      </c>
      <c r="D933" s="2">
        <v>0.16723941719077207</v>
      </c>
      <c r="E933" s="2">
        <v>1.4467231895869435E-2</v>
      </c>
      <c r="F933" s="2">
        <v>4.3080599999999993</v>
      </c>
      <c r="G933" s="2">
        <v>4.3319399999999995</v>
      </c>
      <c r="H933" s="2">
        <v>4.5007350000000006</v>
      </c>
      <c r="I933" s="2">
        <v>4.5463300000000002</v>
      </c>
      <c r="J933" s="2">
        <v>4.3620345000000045</v>
      </c>
      <c r="K933" s="17" t="s">
        <v>52</v>
      </c>
      <c r="L933" s="17" t="s">
        <v>55</v>
      </c>
      <c r="M933" s="17" t="s">
        <v>53</v>
      </c>
      <c r="N933" s="20">
        <f t="shared" si="140"/>
        <v>50</v>
      </c>
      <c r="O933" s="20">
        <f t="shared" si="141"/>
        <v>100</v>
      </c>
      <c r="P933" s="20">
        <f t="shared" si="142"/>
        <v>0</v>
      </c>
      <c r="Q933" s="20">
        <f t="shared" si="143"/>
        <v>83.5</v>
      </c>
      <c r="R933" s="21">
        <f t="shared" si="144"/>
        <v>65.025000000000006</v>
      </c>
      <c r="S933" s="21">
        <f t="shared" si="145"/>
        <v>50.875</v>
      </c>
      <c r="T933" s="21">
        <f t="shared" si="146"/>
        <v>60.075000000000003</v>
      </c>
      <c r="U933" s="21">
        <f t="shared" si="147"/>
        <v>58.375</v>
      </c>
      <c r="V933" s="20">
        <f t="shared" si="148"/>
        <v>58.658333333333339</v>
      </c>
      <c r="W933" s="20">
        <f t="shared" si="149"/>
        <v>58.587500000000006</v>
      </c>
    </row>
    <row r="934" spans="1:23" ht="13.5" x14ac:dyDescent="0.25">
      <c r="A934" s="3">
        <v>43367</v>
      </c>
      <c r="B934" s="2">
        <v>4.3829000000000002</v>
      </c>
      <c r="C934" s="2">
        <v>39.137416379791496</v>
      </c>
      <c r="D934" s="2">
        <v>0.15877559356513604</v>
      </c>
      <c r="E934" s="2">
        <v>1.2019753179922991E-2</v>
      </c>
      <c r="F934" s="2">
        <v>4.3287599999999999</v>
      </c>
      <c r="G934" s="2">
        <v>4.316419999999999</v>
      </c>
      <c r="H934" s="2">
        <v>4.4838150000000017</v>
      </c>
      <c r="I934" s="2">
        <v>4.5424300000000004</v>
      </c>
      <c r="J934" s="2">
        <v>4.3626195000000045</v>
      </c>
      <c r="K934" s="17" t="s">
        <v>52</v>
      </c>
      <c r="L934" s="17" t="s">
        <v>55</v>
      </c>
      <c r="M934" s="17" t="s">
        <v>53</v>
      </c>
      <c r="N934" s="20">
        <f t="shared" si="140"/>
        <v>50</v>
      </c>
      <c r="O934" s="20">
        <f t="shared" si="141"/>
        <v>100</v>
      </c>
      <c r="P934" s="20">
        <f t="shared" si="142"/>
        <v>0</v>
      </c>
      <c r="Q934" s="20">
        <f t="shared" si="143"/>
        <v>83.5</v>
      </c>
      <c r="R934" s="21">
        <f t="shared" si="144"/>
        <v>65.025000000000006</v>
      </c>
      <c r="S934" s="21">
        <f t="shared" si="145"/>
        <v>50.875</v>
      </c>
      <c r="T934" s="21">
        <f t="shared" si="146"/>
        <v>60.075000000000003</v>
      </c>
      <c r="U934" s="21">
        <f t="shared" si="147"/>
        <v>58.375</v>
      </c>
      <c r="V934" s="20">
        <f t="shared" si="148"/>
        <v>58.658333333333339</v>
      </c>
      <c r="W934" s="20">
        <f t="shared" si="149"/>
        <v>58.587500000000006</v>
      </c>
    </row>
    <row r="935" spans="1:23" ht="13.5" x14ac:dyDescent="0.25">
      <c r="A935" s="3">
        <v>43368</v>
      </c>
      <c r="B935" s="2">
        <v>4.4028</v>
      </c>
      <c r="C935" s="2">
        <v>42.240907591010874</v>
      </c>
      <c r="D935" s="2">
        <v>0.12981418652436627</v>
      </c>
      <c r="E935" s="2">
        <v>6.5074447604881276E-3</v>
      </c>
      <c r="F935" s="2">
        <v>4.35344</v>
      </c>
      <c r="G935" s="2">
        <v>4.316419999999999</v>
      </c>
      <c r="H935" s="2">
        <v>4.4678900000000015</v>
      </c>
      <c r="I935" s="2">
        <v>4.5393260000000009</v>
      </c>
      <c r="J935" s="2">
        <v>4.363267000000004</v>
      </c>
      <c r="K935" s="17" t="s">
        <v>52</v>
      </c>
      <c r="L935" s="17" t="s">
        <v>49</v>
      </c>
      <c r="M935" s="17" t="s">
        <v>53</v>
      </c>
      <c r="N935" s="20">
        <f t="shared" si="140"/>
        <v>50</v>
      </c>
      <c r="O935" s="20">
        <f t="shared" si="141"/>
        <v>100</v>
      </c>
      <c r="P935" s="20">
        <f t="shared" si="142"/>
        <v>0</v>
      </c>
      <c r="Q935" s="20">
        <f t="shared" si="143"/>
        <v>67</v>
      </c>
      <c r="R935" s="21">
        <f t="shared" si="144"/>
        <v>62.55</v>
      </c>
      <c r="S935" s="21">
        <f t="shared" si="145"/>
        <v>46.75</v>
      </c>
      <c r="T935" s="21">
        <f t="shared" si="146"/>
        <v>52.650000000000006</v>
      </c>
      <c r="U935" s="21">
        <f t="shared" si="147"/>
        <v>54.25</v>
      </c>
      <c r="V935" s="20">
        <f t="shared" si="148"/>
        <v>53.983333333333327</v>
      </c>
      <c r="W935" s="20">
        <f t="shared" si="149"/>
        <v>54.05</v>
      </c>
    </row>
    <row r="936" spans="1:23" ht="13.5" x14ac:dyDescent="0.25">
      <c r="A936" s="3">
        <v>43369</v>
      </c>
      <c r="B936" s="2">
        <v>4.4146999999999998</v>
      </c>
      <c r="C936" s="2">
        <v>44.077305512469792</v>
      </c>
      <c r="D936" s="2">
        <v>8.5778164637445364E-2</v>
      </c>
      <c r="E936" s="2">
        <v>-6.1102324771670612E-4</v>
      </c>
      <c r="F936" s="2">
        <v>4.3765200000000002</v>
      </c>
      <c r="G936" s="2">
        <v>4.3299499999999993</v>
      </c>
      <c r="H936" s="2">
        <v>4.452560000000001</v>
      </c>
      <c r="I936" s="2">
        <v>4.5364600000000017</v>
      </c>
      <c r="J936" s="2">
        <v>4.3639740000000042</v>
      </c>
      <c r="K936" s="17" t="s">
        <v>52</v>
      </c>
      <c r="L936" s="17" t="s">
        <v>55</v>
      </c>
      <c r="M936" s="17" t="s">
        <v>53</v>
      </c>
      <c r="N936" s="20">
        <f t="shared" si="140"/>
        <v>50</v>
      </c>
      <c r="O936" s="20">
        <f t="shared" si="141"/>
        <v>100</v>
      </c>
      <c r="P936" s="20">
        <f t="shared" si="142"/>
        <v>0</v>
      </c>
      <c r="Q936" s="20">
        <f t="shared" si="143"/>
        <v>83.5</v>
      </c>
      <c r="R936" s="21">
        <f t="shared" si="144"/>
        <v>65.025000000000006</v>
      </c>
      <c r="S936" s="21">
        <f t="shared" si="145"/>
        <v>50.875</v>
      </c>
      <c r="T936" s="21">
        <f t="shared" si="146"/>
        <v>60.075000000000003</v>
      </c>
      <c r="U936" s="21">
        <f t="shared" si="147"/>
        <v>58.375</v>
      </c>
      <c r="V936" s="20">
        <f t="shared" si="148"/>
        <v>58.658333333333339</v>
      </c>
      <c r="W936" s="20">
        <f t="shared" si="149"/>
        <v>58.587500000000006</v>
      </c>
    </row>
    <row r="937" spans="1:23" ht="13.5" x14ac:dyDescent="0.25">
      <c r="A937" s="3">
        <v>43370</v>
      </c>
      <c r="B937" s="2">
        <v>4.4146999999999998</v>
      </c>
      <c r="C937" s="2">
        <v>44.077305512469799</v>
      </c>
      <c r="D937" s="2">
        <v>4.8757598604815655E-2</v>
      </c>
      <c r="E937" s="2">
        <v>-1.1849623676377994E-2</v>
      </c>
      <c r="F937" s="2">
        <v>4.3996000000000004</v>
      </c>
      <c r="G937" s="2">
        <v>4.3434799999999996</v>
      </c>
      <c r="H937" s="2">
        <v>4.4372300000000013</v>
      </c>
      <c r="I937" s="2">
        <v>4.5335940000000017</v>
      </c>
      <c r="J937" s="2">
        <v>4.3646810000000036</v>
      </c>
      <c r="K937" s="17" t="s">
        <v>52</v>
      </c>
      <c r="L937" s="17" t="s">
        <v>55</v>
      </c>
      <c r="M937" s="17" t="s">
        <v>53</v>
      </c>
      <c r="N937" s="20">
        <f t="shared" si="140"/>
        <v>50</v>
      </c>
      <c r="O937" s="20">
        <f t="shared" si="141"/>
        <v>100</v>
      </c>
      <c r="P937" s="20">
        <f t="shared" si="142"/>
        <v>0</v>
      </c>
      <c r="Q937" s="20">
        <f t="shared" si="143"/>
        <v>83.5</v>
      </c>
      <c r="R937" s="21">
        <f t="shared" si="144"/>
        <v>65.025000000000006</v>
      </c>
      <c r="S937" s="21">
        <f t="shared" si="145"/>
        <v>50.875</v>
      </c>
      <c r="T937" s="21">
        <f t="shared" si="146"/>
        <v>60.075000000000003</v>
      </c>
      <c r="U937" s="21">
        <f t="shared" si="147"/>
        <v>58.375</v>
      </c>
      <c r="V937" s="20">
        <f t="shared" si="148"/>
        <v>58.658333333333339</v>
      </c>
      <c r="W937" s="20">
        <f t="shared" si="149"/>
        <v>58.587500000000006</v>
      </c>
    </row>
    <row r="938" spans="1:23" ht="13.5" x14ac:dyDescent="0.25">
      <c r="A938" s="3">
        <v>43371</v>
      </c>
      <c r="B938" s="2">
        <v>4.5262000000000002</v>
      </c>
      <c r="C938" s="2">
        <v>58.437132504936898</v>
      </c>
      <c r="D938" s="2">
        <v>9.3960998772013582E-3</v>
      </c>
      <c r="E938" s="2">
        <v>-2.1664859961654688E-2</v>
      </c>
      <c r="F938" s="2">
        <v>4.4282599999999999</v>
      </c>
      <c r="G938" s="2">
        <v>4.3681600000000005</v>
      </c>
      <c r="H938" s="2">
        <v>4.4274750000000012</v>
      </c>
      <c r="I938" s="2">
        <v>4.5329580000000007</v>
      </c>
      <c r="J938" s="2">
        <v>4.366167500000004</v>
      </c>
      <c r="K938" s="17" t="s">
        <v>52</v>
      </c>
      <c r="L938" s="17" t="s">
        <v>55</v>
      </c>
      <c r="M938" s="17" t="s">
        <v>53</v>
      </c>
      <c r="N938" s="20">
        <f t="shared" si="140"/>
        <v>50</v>
      </c>
      <c r="O938" s="20">
        <f t="shared" si="141"/>
        <v>100</v>
      </c>
      <c r="P938" s="20">
        <f t="shared" si="142"/>
        <v>50</v>
      </c>
      <c r="Q938" s="20">
        <f t="shared" si="143"/>
        <v>83.5</v>
      </c>
      <c r="R938" s="21">
        <f t="shared" si="144"/>
        <v>72.525000000000006</v>
      </c>
      <c r="S938" s="21">
        <f t="shared" si="145"/>
        <v>68.375</v>
      </c>
      <c r="T938" s="21">
        <f t="shared" si="146"/>
        <v>72.575000000000003</v>
      </c>
      <c r="U938" s="21">
        <f t="shared" si="147"/>
        <v>70.875</v>
      </c>
      <c r="V938" s="20">
        <f t="shared" si="148"/>
        <v>71.158333333333346</v>
      </c>
      <c r="W938" s="20">
        <f t="shared" si="149"/>
        <v>71.087500000000006</v>
      </c>
    </row>
    <row r="939" spans="1:23" ht="13.5" x14ac:dyDescent="0.25">
      <c r="A939" s="3">
        <v>43374</v>
      </c>
      <c r="B939" s="2">
        <v>4.4584999999999999</v>
      </c>
      <c r="C939" s="2">
        <v>50.035927900979502</v>
      </c>
      <c r="D939" s="2">
        <v>-1.934748003619724E-2</v>
      </c>
      <c r="E939" s="2">
        <v>-2.8474761924529454E-2</v>
      </c>
      <c r="F939" s="2">
        <v>4.4433799999999994</v>
      </c>
      <c r="G939" s="2">
        <v>4.3860700000000001</v>
      </c>
      <c r="H939" s="2">
        <v>4.4155300000000004</v>
      </c>
      <c r="I939" s="2">
        <v>4.5309680000000006</v>
      </c>
      <c r="J939" s="2">
        <v>4.3679430000000039</v>
      </c>
      <c r="K939" s="17" t="s">
        <v>48</v>
      </c>
      <c r="L939" s="17" t="s">
        <v>50</v>
      </c>
      <c r="M939" s="17" t="s">
        <v>51</v>
      </c>
      <c r="N939" s="20">
        <f t="shared" si="140"/>
        <v>50</v>
      </c>
      <c r="O939" s="20">
        <f t="shared" si="141"/>
        <v>100</v>
      </c>
      <c r="P939" s="20">
        <f t="shared" si="142"/>
        <v>50</v>
      </c>
      <c r="Q939" s="20">
        <f t="shared" si="143"/>
        <v>33</v>
      </c>
      <c r="R939" s="21">
        <f t="shared" si="144"/>
        <v>64.95</v>
      </c>
      <c r="S939" s="21">
        <f t="shared" si="145"/>
        <v>55.75</v>
      </c>
      <c r="T939" s="21">
        <f t="shared" si="146"/>
        <v>49.85</v>
      </c>
      <c r="U939" s="21">
        <f t="shared" si="147"/>
        <v>58.25</v>
      </c>
      <c r="V939" s="20">
        <f t="shared" si="148"/>
        <v>56.85</v>
      </c>
      <c r="W939" s="20">
        <f t="shared" si="149"/>
        <v>57.2</v>
      </c>
    </row>
    <row r="940" spans="1:23" ht="13.5" x14ac:dyDescent="0.25">
      <c r="A940" s="3">
        <v>43375</v>
      </c>
      <c r="B940" s="2">
        <v>4.4146999999999998</v>
      </c>
      <c r="C940" s="2">
        <v>45.480320342730764</v>
      </c>
      <c r="D940" s="2">
        <v>-4.0443475922350203E-2</v>
      </c>
      <c r="E940" s="2">
        <v>-3.3290659452689379E-2</v>
      </c>
      <c r="F940" s="2">
        <v>4.4457599999999999</v>
      </c>
      <c r="G940" s="2">
        <v>4.3995999999999995</v>
      </c>
      <c r="H940" s="2">
        <v>4.4013949999999999</v>
      </c>
      <c r="I940" s="2">
        <v>4.5281020000000005</v>
      </c>
      <c r="J940" s="2">
        <v>4.3701090000000029</v>
      </c>
      <c r="K940" s="17" t="s">
        <v>48</v>
      </c>
      <c r="L940" s="17" t="s">
        <v>50</v>
      </c>
      <c r="M940" s="17" t="s">
        <v>51</v>
      </c>
      <c r="N940" s="20">
        <f t="shared" si="140"/>
        <v>50</v>
      </c>
      <c r="O940" s="20">
        <f t="shared" si="141"/>
        <v>100</v>
      </c>
      <c r="P940" s="20">
        <f t="shared" si="142"/>
        <v>50</v>
      </c>
      <c r="Q940" s="20">
        <f t="shared" si="143"/>
        <v>33</v>
      </c>
      <c r="R940" s="21">
        <f t="shared" si="144"/>
        <v>64.95</v>
      </c>
      <c r="S940" s="21">
        <f t="shared" si="145"/>
        <v>55.75</v>
      </c>
      <c r="T940" s="21">
        <f t="shared" si="146"/>
        <v>49.85</v>
      </c>
      <c r="U940" s="21">
        <f t="shared" si="147"/>
        <v>58.25</v>
      </c>
      <c r="V940" s="20">
        <f t="shared" si="148"/>
        <v>56.85</v>
      </c>
      <c r="W940" s="20">
        <f t="shared" si="149"/>
        <v>57.2</v>
      </c>
    </row>
    <row r="941" spans="1:23" ht="13.5" x14ac:dyDescent="0.25">
      <c r="A941" s="3">
        <v>43376</v>
      </c>
      <c r="B941" s="2">
        <v>4.3788999999999998</v>
      </c>
      <c r="C941" s="2">
        <v>42.105887624308188</v>
      </c>
      <c r="D941" s="2">
        <v>-5.2339273543440257E-2</v>
      </c>
      <c r="E941" s="2">
        <v>-3.7573206503021511E-2</v>
      </c>
      <c r="F941" s="2">
        <v>4.4385999999999992</v>
      </c>
      <c r="G941" s="2">
        <v>4.4075599999999993</v>
      </c>
      <c r="H941" s="2">
        <v>4.3894500000000001</v>
      </c>
      <c r="I941" s="2">
        <v>4.524519999999999</v>
      </c>
      <c r="J941" s="2">
        <v>4.3727240000000034</v>
      </c>
      <c r="K941" s="17" t="s">
        <v>48</v>
      </c>
      <c r="L941" s="17" t="s">
        <v>50</v>
      </c>
      <c r="M941" s="17" t="s">
        <v>47</v>
      </c>
      <c r="N941" s="20">
        <f t="shared" si="140"/>
        <v>50</v>
      </c>
      <c r="O941" s="20">
        <f t="shared" si="141"/>
        <v>100</v>
      </c>
      <c r="P941" s="20">
        <f t="shared" si="142"/>
        <v>50</v>
      </c>
      <c r="Q941" s="20">
        <f t="shared" si="143"/>
        <v>33</v>
      </c>
      <c r="R941" s="21">
        <f t="shared" si="144"/>
        <v>64.95</v>
      </c>
      <c r="S941" s="21">
        <f t="shared" si="145"/>
        <v>55.75</v>
      </c>
      <c r="T941" s="21">
        <f t="shared" si="146"/>
        <v>49.85</v>
      </c>
      <c r="U941" s="21">
        <f t="shared" si="147"/>
        <v>58.25</v>
      </c>
      <c r="V941" s="20">
        <f t="shared" si="148"/>
        <v>56.85</v>
      </c>
      <c r="W941" s="20">
        <f t="shared" si="149"/>
        <v>57.2</v>
      </c>
    </row>
    <row r="942" spans="1:23" ht="13.5" x14ac:dyDescent="0.25">
      <c r="A942" s="3">
        <v>43377</v>
      </c>
      <c r="B942" s="2">
        <v>4.3788999999999998</v>
      </c>
      <c r="C942" s="2">
        <v>42.105887624308195</v>
      </c>
      <c r="D942" s="2">
        <v>-6.1970006454055593E-2</v>
      </c>
      <c r="E942" s="2">
        <v>-4.2216794761186519E-2</v>
      </c>
      <c r="F942" s="2">
        <v>4.4314400000000003</v>
      </c>
      <c r="G942" s="2">
        <v>4.4155200000000008</v>
      </c>
      <c r="H942" s="2">
        <v>4.3814900000000003</v>
      </c>
      <c r="I942" s="2">
        <v>4.5197420000000008</v>
      </c>
      <c r="J942" s="2">
        <v>4.3757820000000036</v>
      </c>
      <c r="K942" s="17" t="s">
        <v>48</v>
      </c>
      <c r="L942" s="17" t="s">
        <v>50</v>
      </c>
      <c r="M942" s="17" t="s">
        <v>47</v>
      </c>
      <c r="N942" s="20">
        <f t="shared" si="140"/>
        <v>50</v>
      </c>
      <c r="O942" s="20">
        <f t="shared" si="141"/>
        <v>100</v>
      </c>
      <c r="P942" s="20">
        <f t="shared" si="142"/>
        <v>50</v>
      </c>
      <c r="Q942" s="20">
        <f t="shared" si="143"/>
        <v>33</v>
      </c>
      <c r="R942" s="21">
        <f t="shared" si="144"/>
        <v>64.95</v>
      </c>
      <c r="S942" s="21">
        <f t="shared" si="145"/>
        <v>55.75</v>
      </c>
      <c r="T942" s="21">
        <f t="shared" si="146"/>
        <v>49.85</v>
      </c>
      <c r="U942" s="21">
        <f t="shared" si="147"/>
        <v>58.25</v>
      </c>
      <c r="V942" s="20">
        <f t="shared" si="148"/>
        <v>56.85</v>
      </c>
      <c r="W942" s="20">
        <f t="shared" si="149"/>
        <v>57.2</v>
      </c>
    </row>
    <row r="943" spans="1:23" ht="13.5" x14ac:dyDescent="0.25">
      <c r="A943" s="3">
        <v>43378</v>
      </c>
      <c r="B943" s="2">
        <v>4.3788999999999998</v>
      </c>
      <c r="C943" s="2">
        <v>42.105887624308188</v>
      </c>
      <c r="D943" s="2">
        <v>-5.6854825612467685E-2</v>
      </c>
      <c r="E943" s="2">
        <v>-4.6980535742895728E-2</v>
      </c>
      <c r="F943" s="2">
        <v>4.40198</v>
      </c>
      <c r="G943" s="2">
        <v>4.4151199999999999</v>
      </c>
      <c r="H943" s="2">
        <v>4.3735299999999997</v>
      </c>
      <c r="I943" s="2">
        <v>4.5157620000000005</v>
      </c>
      <c r="J943" s="2">
        <v>4.3783970000000032</v>
      </c>
      <c r="K943" s="17" t="s">
        <v>48</v>
      </c>
      <c r="L943" s="17" t="s">
        <v>50</v>
      </c>
      <c r="M943" s="17" t="s">
        <v>47</v>
      </c>
      <c r="N943" s="20">
        <f t="shared" si="140"/>
        <v>50</v>
      </c>
      <c r="O943" s="20">
        <f t="shared" si="141"/>
        <v>100</v>
      </c>
      <c r="P943" s="20">
        <f t="shared" si="142"/>
        <v>50</v>
      </c>
      <c r="Q943" s="20">
        <f t="shared" si="143"/>
        <v>33</v>
      </c>
      <c r="R943" s="21">
        <f t="shared" si="144"/>
        <v>64.95</v>
      </c>
      <c r="S943" s="21">
        <f t="shared" si="145"/>
        <v>55.75</v>
      </c>
      <c r="T943" s="21">
        <f t="shared" si="146"/>
        <v>49.85</v>
      </c>
      <c r="U943" s="21">
        <f t="shared" si="147"/>
        <v>58.25</v>
      </c>
      <c r="V943" s="20">
        <f t="shared" si="148"/>
        <v>56.85</v>
      </c>
      <c r="W943" s="20">
        <f t="shared" si="149"/>
        <v>57.2</v>
      </c>
    </row>
    <row r="944" spans="1:23" ht="13.5" x14ac:dyDescent="0.25">
      <c r="A944" s="3">
        <v>43381</v>
      </c>
      <c r="B944" s="2">
        <v>4.3788999999999998</v>
      </c>
      <c r="C944" s="2">
        <v>42.105887624308188</v>
      </c>
      <c r="D944" s="2">
        <v>-5.2153703008802843E-2</v>
      </c>
      <c r="E944" s="2">
        <v>-4.8961018424097787E-2</v>
      </c>
      <c r="F944" s="2">
        <v>4.3860600000000005</v>
      </c>
      <c r="G944" s="2">
        <v>4.4147200000000009</v>
      </c>
      <c r="H944" s="2">
        <v>4.36557</v>
      </c>
      <c r="I944" s="2">
        <v>4.5117820000000002</v>
      </c>
      <c r="J944" s="2">
        <v>4.3815660000000038</v>
      </c>
      <c r="K944" s="17" t="s">
        <v>48</v>
      </c>
      <c r="L944" s="17" t="s">
        <v>50</v>
      </c>
      <c r="M944" s="17" t="s">
        <v>47</v>
      </c>
      <c r="N944" s="20">
        <f t="shared" si="140"/>
        <v>50</v>
      </c>
      <c r="O944" s="20">
        <f t="shared" si="141"/>
        <v>100</v>
      </c>
      <c r="P944" s="20">
        <f t="shared" si="142"/>
        <v>50</v>
      </c>
      <c r="Q944" s="20">
        <f t="shared" si="143"/>
        <v>33</v>
      </c>
      <c r="R944" s="21">
        <f t="shared" si="144"/>
        <v>64.95</v>
      </c>
      <c r="S944" s="21">
        <f t="shared" si="145"/>
        <v>55.75</v>
      </c>
      <c r="T944" s="21">
        <f t="shared" si="146"/>
        <v>49.85</v>
      </c>
      <c r="U944" s="21">
        <f t="shared" si="147"/>
        <v>58.25</v>
      </c>
      <c r="V944" s="20">
        <f t="shared" si="148"/>
        <v>56.85</v>
      </c>
      <c r="W944" s="20">
        <f t="shared" si="149"/>
        <v>57.2</v>
      </c>
    </row>
    <row r="945" spans="1:23" ht="13.5" x14ac:dyDescent="0.25">
      <c r="A945" s="3">
        <v>43382</v>
      </c>
      <c r="B945" s="2">
        <v>4.3788999999999998</v>
      </c>
      <c r="C945" s="2">
        <v>42.105887624308195</v>
      </c>
      <c r="D945" s="2">
        <v>-4.4769020592725361E-2</v>
      </c>
      <c r="E945" s="2">
        <v>-4.4872878534972183E-2</v>
      </c>
      <c r="F945" s="2">
        <v>4.3788999999999998</v>
      </c>
      <c r="G945" s="2">
        <v>4.4123300000000008</v>
      </c>
      <c r="H945" s="2">
        <v>4.3643749999999999</v>
      </c>
      <c r="I945" s="2">
        <v>4.5093940000000003</v>
      </c>
      <c r="J945" s="2">
        <v>4.3846240000000032</v>
      </c>
      <c r="K945" s="17" t="s">
        <v>48</v>
      </c>
      <c r="L945" s="17" t="s">
        <v>50</v>
      </c>
      <c r="M945" s="17" t="s">
        <v>47</v>
      </c>
      <c r="N945" s="20">
        <f t="shared" si="140"/>
        <v>50</v>
      </c>
      <c r="O945" s="20">
        <f t="shared" si="141"/>
        <v>100</v>
      </c>
      <c r="P945" s="20">
        <f t="shared" si="142"/>
        <v>50</v>
      </c>
      <c r="Q945" s="20">
        <f t="shared" si="143"/>
        <v>33</v>
      </c>
      <c r="R945" s="21">
        <f t="shared" si="144"/>
        <v>64.95</v>
      </c>
      <c r="S945" s="21">
        <f t="shared" si="145"/>
        <v>55.75</v>
      </c>
      <c r="T945" s="21">
        <f t="shared" si="146"/>
        <v>49.85</v>
      </c>
      <c r="U945" s="21">
        <f t="shared" si="147"/>
        <v>58.25</v>
      </c>
      <c r="V945" s="20">
        <f t="shared" si="148"/>
        <v>56.85</v>
      </c>
      <c r="W945" s="20">
        <f t="shared" si="149"/>
        <v>57.2</v>
      </c>
    </row>
    <row r="946" spans="1:23" ht="13.5" x14ac:dyDescent="0.25">
      <c r="A946" s="3">
        <v>43383</v>
      </c>
      <c r="B946" s="2">
        <v>4.3788999999999998</v>
      </c>
      <c r="C946" s="2">
        <v>42.105887624308195</v>
      </c>
      <c r="D946" s="2">
        <v>-3.6369978579072537E-2</v>
      </c>
      <c r="E946" s="2">
        <v>-3.7460825556558545E-2</v>
      </c>
      <c r="F946" s="2">
        <v>4.3788999999999998</v>
      </c>
      <c r="G946" s="2">
        <v>4.4087500000000004</v>
      </c>
      <c r="H946" s="2">
        <v>4.3693499999999998</v>
      </c>
      <c r="I946" s="2">
        <v>4.505414</v>
      </c>
      <c r="J946" s="2">
        <v>4.3876820000000043</v>
      </c>
      <c r="K946" s="17" t="s">
        <v>55</v>
      </c>
      <c r="L946" s="17" t="s">
        <v>55</v>
      </c>
      <c r="M946" s="17" t="s">
        <v>55</v>
      </c>
      <c r="N946" s="20">
        <f t="shared" si="140"/>
        <v>50</v>
      </c>
      <c r="O946" s="20">
        <f t="shared" si="141"/>
        <v>100</v>
      </c>
      <c r="P946" s="20">
        <f t="shared" si="142"/>
        <v>50</v>
      </c>
      <c r="Q946" s="20">
        <f t="shared" si="143"/>
        <v>33</v>
      </c>
      <c r="R946" s="21">
        <f t="shared" si="144"/>
        <v>64.95</v>
      </c>
      <c r="S946" s="21">
        <f t="shared" si="145"/>
        <v>55.75</v>
      </c>
      <c r="T946" s="21">
        <f t="shared" si="146"/>
        <v>49.85</v>
      </c>
      <c r="U946" s="21">
        <f t="shared" si="147"/>
        <v>58.25</v>
      </c>
      <c r="V946" s="20">
        <f t="shared" si="148"/>
        <v>56.85</v>
      </c>
      <c r="W946" s="20">
        <f t="shared" si="149"/>
        <v>57.2</v>
      </c>
    </row>
    <row r="947" spans="1:23" ht="13.5" x14ac:dyDescent="0.25">
      <c r="A947" s="3">
        <v>43384</v>
      </c>
      <c r="B947" s="2">
        <v>4.3788999999999998</v>
      </c>
      <c r="C947" s="2">
        <v>42.105887624308195</v>
      </c>
      <c r="D947" s="2">
        <v>-2.8967082658643228E-2</v>
      </c>
      <c r="E947" s="2">
        <v>-2.979929176536484E-2</v>
      </c>
      <c r="F947" s="2">
        <v>4.3788999999999998</v>
      </c>
      <c r="G947" s="2">
        <v>4.4051700000000009</v>
      </c>
      <c r="H947" s="2">
        <v>4.3743250000000007</v>
      </c>
      <c r="I947" s="2">
        <v>4.5014339999999997</v>
      </c>
      <c r="J947" s="2">
        <v>4.3907400000000045</v>
      </c>
      <c r="K947" s="17" t="s">
        <v>55</v>
      </c>
      <c r="L947" s="17" t="s">
        <v>55</v>
      </c>
      <c r="M947" s="17" t="s">
        <v>55</v>
      </c>
      <c r="N947" s="20">
        <f t="shared" si="140"/>
        <v>50</v>
      </c>
      <c r="O947" s="20">
        <f t="shared" si="141"/>
        <v>100</v>
      </c>
      <c r="P947" s="20">
        <f t="shared" si="142"/>
        <v>50</v>
      </c>
      <c r="Q947" s="20">
        <f t="shared" si="143"/>
        <v>33</v>
      </c>
      <c r="R947" s="21">
        <f t="shared" si="144"/>
        <v>64.95</v>
      </c>
      <c r="S947" s="21">
        <f t="shared" si="145"/>
        <v>55.75</v>
      </c>
      <c r="T947" s="21">
        <f t="shared" si="146"/>
        <v>49.85</v>
      </c>
      <c r="U947" s="21">
        <f t="shared" si="147"/>
        <v>58.25</v>
      </c>
      <c r="V947" s="20">
        <f t="shared" si="148"/>
        <v>56.85</v>
      </c>
      <c r="W947" s="20">
        <f t="shared" si="149"/>
        <v>57.2</v>
      </c>
    </row>
    <row r="948" spans="1:23" ht="13.5" x14ac:dyDescent="0.25">
      <c r="A948" s="3">
        <v>43385</v>
      </c>
      <c r="B948" s="2">
        <v>4.3788999999999998</v>
      </c>
      <c r="C948" s="2">
        <v>42.105887624308195</v>
      </c>
      <c r="D948" s="2">
        <v>-5.2751604114833484E-3</v>
      </c>
      <c r="E948" s="2">
        <v>-2.323384632042199E-2</v>
      </c>
      <c r="F948" s="2">
        <v>4.3788999999999998</v>
      </c>
      <c r="G948" s="2">
        <v>4.3904400000000008</v>
      </c>
      <c r="H948" s="2">
        <v>4.3793000000000006</v>
      </c>
      <c r="I948" s="2">
        <v>4.499045999999999</v>
      </c>
      <c r="J948" s="2">
        <v>4.393355000000005</v>
      </c>
      <c r="K948" s="17" t="s">
        <v>55</v>
      </c>
      <c r="L948" s="17" t="s">
        <v>55</v>
      </c>
      <c r="M948" s="17" t="s">
        <v>55</v>
      </c>
      <c r="N948" s="20">
        <f t="shared" si="140"/>
        <v>50</v>
      </c>
      <c r="O948" s="20">
        <f t="shared" si="141"/>
        <v>100</v>
      </c>
      <c r="P948" s="20">
        <f t="shared" si="142"/>
        <v>0</v>
      </c>
      <c r="Q948" s="20">
        <f t="shared" si="143"/>
        <v>33</v>
      </c>
      <c r="R948" s="21">
        <f t="shared" si="144"/>
        <v>57.45</v>
      </c>
      <c r="S948" s="21">
        <f t="shared" si="145"/>
        <v>38.25</v>
      </c>
      <c r="T948" s="21">
        <f t="shared" si="146"/>
        <v>37.35</v>
      </c>
      <c r="U948" s="21">
        <f t="shared" si="147"/>
        <v>45.75</v>
      </c>
      <c r="V948" s="20">
        <f t="shared" si="148"/>
        <v>44.35</v>
      </c>
      <c r="W948" s="20">
        <f t="shared" si="149"/>
        <v>44.7</v>
      </c>
    </row>
    <row r="949" spans="1:23" ht="13.5" x14ac:dyDescent="0.25">
      <c r="A949" s="3">
        <v>43389</v>
      </c>
      <c r="B949" s="2">
        <v>4.3788999999999998</v>
      </c>
      <c r="C949" s="2">
        <v>42.105887624308195</v>
      </c>
      <c r="D949" s="2">
        <v>4.6102505845695418E-3</v>
      </c>
      <c r="E949" s="2">
        <v>-1.8325143198287791E-2</v>
      </c>
      <c r="F949" s="2">
        <v>4.3788999999999998</v>
      </c>
      <c r="G949" s="2">
        <v>4.382480000000001</v>
      </c>
      <c r="H949" s="2">
        <v>4.3842750000000006</v>
      </c>
      <c r="I949" s="2">
        <v>4.4953039999999991</v>
      </c>
      <c r="J949" s="2">
        <v>4.3961360000000047</v>
      </c>
      <c r="K949" s="17" t="s">
        <v>55</v>
      </c>
      <c r="L949" s="17" t="s">
        <v>55</v>
      </c>
      <c r="M949" s="17" t="s">
        <v>55</v>
      </c>
      <c r="N949" s="20">
        <f t="shared" si="140"/>
        <v>50</v>
      </c>
      <c r="O949" s="20">
        <f t="shared" si="141"/>
        <v>100</v>
      </c>
      <c r="P949" s="20">
        <f t="shared" si="142"/>
        <v>0</v>
      </c>
      <c r="Q949" s="20">
        <f t="shared" si="143"/>
        <v>33</v>
      </c>
      <c r="R949" s="21">
        <f t="shared" si="144"/>
        <v>57.45</v>
      </c>
      <c r="S949" s="21">
        <f t="shared" si="145"/>
        <v>38.25</v>
      </c>
      <c r="T949" s="21">
        <f t="shared" si="146"/>
        <v>37.35</v>
      </c>
      <c r="U949" s="21">
        <f t="shared" si="147"/>
        <v>45.75</v>
      </c>
      <c r="V949" s="20">
        <f t="shared" si="148"/>
        <v>44.35</v>
      </c>
      <c r="W949" s="20">
        <f t="shared" si="149"/>
        <v>44.7</v>
      </c>
    </row>
    <row r="950" spans="1:23" ht="13.5" x14ac:dyDescent="0.25">
      <c r="A950" s="3">
        <v>43390</v>
      </c>
      <c r="B950" s="2">
        <v>4.5103</v>
      </c>
      <c r="C950" s="2">
        <v>62.175076058296114</v>
      </c>
      <c r="D950" s="2">
        <v>-3.2619801231907886E-3</v>
      </c>
      <c r="E950" s="2">
        <v>-1.4630181768194974E-2</v>
      </c>
      <c r="F950" s="2">
        <v>4.4051799999999997</v>
      </c>
      <c r="G950" s="2">
        <v>4.3920400000000006</v>
      </c>
      <c r="H950" s="2">
        <v>4.3958200000000005</v>
      </c>
      <c r="I950" s="2">
        <v>4.4947479999999986</v>
      </c>
      <c r="J950" s="2">
        <v>4.3999990000000047</v>
      </c>
      <c r="K950" s="17" t="s">
        <v>52</v>
      </c>
      <c r="L950" s="17" t="s">
        <v>55</v>
      </c>
      <c r="M950" s="17" t="s">
        <v>53</v>
      </c>
      <c r="N950" s="20">
        <f t="shared" si="140"/>
        <v>50</v>
      </c>
      <c r="O950" s="20">
        <f t="shared" si="141"/>
        <v>100</v>
      </c>
      <c r="P950" s="20">
        <f t="shared" si="142"/>
        <v>0</v>
      </c>
      <c r="Q950" s="20">
        <f t="shared" si="143"/>
        <v>83.5</v>
      </c>
      <c r="R950" s="21">
        <f t="shared" si="144"/>
        <v>65.025000000000006</v>
      </c>
      <c r="S950" s="21">
        <f t="shared" si="145"/>
        <v>50.875</v>
      </c>
      <c r="T950" s="21">
        <f t="shared" si="146"/>
        <v>60.075000000000003</v>
      </c>
      <c r="U950" s="21">
        <f t="shared" si="147"/>
        <v>58.375</v>
      </c>
      <c r="V950" s="20">
        <f t="shared" si="148"/>
        <v>58.658333333333339</v>
      </c>
      <c r="W950" s="20">
        <f t="shared" si="149"/>
        <v>58.587500000000006</v>
      </c>
    </row>
    <row r="951" spans="1:23" ht="13.5" x14ac:dyDescent="0.25">
      <c r="A951" s="3">
        <v>43391</v>
      </c>
      <c r="B951" s="2">
        <v>4.3788999999999998</v>
      </c>
      <c r="C951" s="2">
        <v>45.273586137909554</v>
      </c>
      <c r="D951" s="2">
        <v>-6.2563263458148555E-3</v>
      </c>
      <c r="E951" s="2">
        <v>-1.2136093036530139E-2</v>
      </c>
      <c r="F951" s="2">
        <v>4.4051799999999997</v>
      </c>
      <c r="G951" s="2">
        <v>4.3920400000000006</v>
      </c>
      <c r="H951" s="2">
        <v>4.3998000000000008</v>
      </c>
      <c r="I951" s="2">
        <v>4.4907679999999974</v>
      </c>
      <c r="J951" s="2">
        <v>4.4027800000000044</v>
      </c>
      <c r="K951" s="17" t="s">
        <v>48</v>
      </c>
      <c r="L951" s="17" t="s">
        <v>55</v>
      </c>
      <c r="M951" s="17" t="s">
        <v>55</v>
      </c>
      <c r="N951" s="20">
        <f t="shared" si="140"/>
        <v>50</v>
      </c>
      <c r="O951" s="20">
        <f t="shared" si="141"/>
        <v>100</v>
      </c>
      <c r="P951" s="20">
        <f t="shared" si="142"/>
        <v>0</v>
      </c>
      <c r="Q951" s="20">
        <f t="shared" si="143"/>
        <v>16.5</v>
      </c>
      <c r="R951" s="21">
        <f t="shared" si="144"/>
        <v>54.975000000000001</v>
      </c>
      <c r="S951" s="21">
        <f t="shared" si="145"/>
        <v>34.125</v>
      </c>
      <c r="T951" s="21">
        <f t="shared" si="146"/>
        <v>29.925000000000001</v>
      </c>
      <c r="U951" s="21">
        <f t="shared" si="147"/>
        <v>41.625</v>
      </c>
      <c r="V951" s="20">
        <f t="shared" si="148"/>
        <v>39.674999999999997</v>
      </c>
      <c r="W951" s="20">
        <f t="shared" si="149"/>
        <v>40.162499999999994</v>
      </c>
    </row>
    <row r="952" spans="1:23" ht="13.5" x14ac:dyDescent="0.25">
      <c r="A952" s="3">
        <v>43392</v>
      </c>
      <c r="B952" s="2">
        <v>4.4187000000000003</v>
      </c>
      <c r="C952" s="2">
        <v>49.730984372036282</v>
      </c>
      <c r="D952" s="2">
        <v>-1.1479175080397752E-2</v>
      </c>
      <c r="E952" s="2">
        <v>-9.4731563045449378E-3</v>
      </c>
      <c r="F952" s="2">
        <v>4.4131400000000003</v>
      </c>
      <c r="G952" s="2">
        <v>4.3960200000000009</v>
      </c>
      <c r="H952" s="2">
        <v>4.4057700000000013</v>
      </c>
      <c r="I952" s="2">
        <v>4.4867859999999977</v>
      </c>
      <c r="J952" s="2">
        <v>4.4060370000000049</v>
      </c>
      <c r="K952" s="17" t="s">
        <v>52</v>
      </c>
      <c r="L952" s="17" t="s">
        <v>55</v>
      </c>
      <c r="M952" s="17" t="s">
        <v>53</v>
      </c>
      <c r="N952" s="20">
        <f t="shared" si="140"/>
        <v>50</v>
      </c>
      <c r="O952" s="20">
        <f t="shared" si="141"/>
        <v>100</v>
      </c>
      <c r="P952" s="20">
        <f t="shared" si="142"/>
        <v>0</v>
      </c>
      <c r="Q952" s="20">
        <f t="shared" si="143"/>
        <v>83.5</v>
      </c>
      <c r="R952" s="21">
        <f t="shared" si="144"/>
        <v>65.025000000000006</v>
      </c>
      <c r="S952" s="21">
        <f t="shared" si="145"/>
        <v>50.875</v>
      </c>
      <c r="T952" s="21">
        <f t="shared" si="146"/>
        <v>60.075000000000003</v>
      </c>
      <c r="U952" s="21">
        <f t="shared" si="147"/>
        <v>58.375</v>
      </c>
      <c r="V952" s="20">
        <f t="shared" si="148"/>
        <v>58.658333333333339</v>
      </c>
      <c r="W952" s="20">
        <f t="shared" si="149"/>
        <v>58.587500000000006</v>
      </c>
    </row>
    <row r="953" spans="1:23" ht="13.5" x14ac:dyDescent="0.25">
      <c r="A953" s="3">
        <v>43395</v>
      </c>
      <c r="B953" s="2">
        <v>4.4187000000000003</v>
      </c>
      <c r="C953" s="2">
        <v>49.730984372036282</v>
      </c>
      <c r="D953" s="2">
        <v>-1.5893895028229466E-2</v>
      </c>
      <c r="E953" s="2">
        <v>-7.7475214265607748E-3</v>
      </c>
      <c r="F953" s="2">
        <v>4.4211</v>
      </c>
      <c r="G953" s="2">
        <v>4.4000000000000004</v>
      </c>
      <c r="H953" s="2">
        <v>4.407560000000001</v>
      </c>
      <c r="I953" s="2">
        <v>4.4839999999999982</v>
      </c>
      <c r="J953" s="2">
        <v>4.4085555000000047</v>
      </c>
      <c r="K953" s="17" t="s">
        <v>52</v>
      </c>
      <c r="L953" s="17" t="s">
        <v>55</v>
      </c>
      <c r="M953" s="17" t="s">
        <v>53</v>
      </c>
      <c r="N953" s="20">
        <f t="shared" si="140"/>
        <v>50</v>
      </c>
      <c r="O953" s="20">
        <f t="shared" si="141"/>
        <v>100</v>
      </c>
      <c r="P953" s="20">
        <f t="shared" si="142"/>
        <v>0</v>
      </c>
      <c r="Q953" s="20">
        <f t="shared" si="143"/>
        <v>83.5</v>
      </c>
      <c r="R953" s="21">
        <f t="shared" si="144"/>
        <v>65.025000000000006</v>
      </c>
      <c r="S953" s="21">
        <f t="shared" si="145"/>
        <v>50.875</v>
      </c>
      <c r="T953" s="21">
        <f t="shared" si="146"/>
        <v>60.075000000000003</v>
      </c>
      <c r="U953" s="21">
        <f t="shared" si="147"/>
        <v>58.375</v>
      </c>
      <c r="V953" s="20">
        <f t="shared" si="148"/>
        <v>58.658333333333339</v>
      </c>
      <c r="W953" s="20">
        <f t="shared" si="149"/>
        <v>58.587500000000006</v>
      </c>
    </row>
    <row r="954" spans="1:23" ht="13.5" x14ac:dyDescent="0.25">
      <c r="A954" s="3">
        <v>43396</v>
      </c>
      <c r="B954" s="2">
        <v>4.4187000000000003</v>
      </c>
      <c r="C954" s="2">
        <v>49.730984372036282</v>
      </c>
      <c r="D954" s="2">
        <v>-1.962515544287502E-2</v>
      </c>
      <c r="E954" s="2">
        <v>-7.933111826337054E-3</v>
      </c>
      <c r="F954" s="2">
        <v>4.4290600000000007</v>
      </c>
      <c r="G954" s="2">
        <v>4.4039800000000007</v>
      </c>
      <c r="H954" s="2">
        <v>4.4093500000000008</v>
      </c>
      <c r="I954" s="2">
        <v>4.4812139999999978</v>
      </c>
      <c r="J954" s="2">
        <v>4.410797000000005</v>
      </c>
      <c r="K954" s="17" t="s">
        <v>52</v>
      </c>
      <c r="L954" s="17" t="s">
        <v>55</v>
      </c>
      <c r="M954" s="17" t="s">
        <v>53</v>
      </c>
      <c r="N954" s="20">
        <f t="shared" si="140"/>
        <v>50</v>
      </c>
      <c r="O954" s="20">
        <f t="shared" si="141"/>
        <v>100</v>
      </c>
      <c r="P954" s="20">
        <f t="shared" si="142"/>
        <v>0</v>
      </c>
      <c r="Q954" s="20">
        <f t="shared" si="143"/>
        <v>83.5</v>
      </c>
      <c r="R954" s="21">
        <f t="shared" si="144"/>
        <v>65.025000000000006</v>
      </c>
      <c r="S954" s="21">
        <f t="shared" si="145"/>
        <v>50.875</v>
      </c>
      <c r="T954" s="21">
        <f t="shared" si="146"/>
        <v>60.075000000000003</v>
      </c>
      <c r="U954" s="21">
        <f t="shared" si="147"/>
        <v>58.375</v>
      </c>
      <c r="V954" s="20">
        <f t="shared" si="148"/>
        <v>58.658333333333339</v>
      </c>
      <c r="W954" s="20">
        <f t="shared" si="149"/>
        <v>58.587500000000006</v>
      </c>
    </row>
    <row r="955" spans="1:23" ht="13.5" x14ac:dyDescent="0.25">
      <c r="A955" s="3">
        <v>43397</v>
      </c>
      <c r="B955" s="2">
        <v>4.4187000000000003</v>
      </c>
      <c r="C955" s="2">
        <v>49.730984372036282</v>
      </c>
      <c r="D955" s="2">
        <v>-2.2778420378077868E-2</v>
      </c>
      <c r="E955" s="2">
        <v>-9.4884692012994938E-3</v>
      </c>
      <c r="F955" s="2">
        <v>4.4107400000000005</v>
      </c>
      <c r="G955" s="2">
        <v>4.407960000000001</v>
      </c>
      <c r="H955" s="2">
        <v>4.4101450000000009</v>
      </c>
      <c r="I955" s="2">
        <v>4.4772319999999981</v>
      </c>
      <c r="J955" s="2">
        <v>4.4124475000000043</v>
      </c>
      <c r="K955" s="17" t="s">
        <v>52</v>
      </c>
      <c r="L955" s="17" t="s">
        <v>55</v>
      </c>
      <c r="M955" s="17" t="s">
        <v>54</v>
      </c>
      <c r="N955" s="20">
        <f t="shared" si="140"/>
        <v>50</v>
      </c>
      <c r="O955" s="20">
        <f t="shared" si="141"/>
        <v>100</v>
      </c>
      <c r="P955" s="20">
        <f t="shared" si="142"/>
        <v>0</v>
      </c>
      <c r="Q955" s="20">
        <f t="shared" si="143"/>
        <v>66.5</v>
      </c>
      <c r="R955" s="21">
        <f t="shared" si="144"/>
        <v>62.475000000000001</v>
      </c>
      <c r="S955" s="21">
        <f t="shared" si="145"/>
        <v>46.625</v>
      </c>
      <c r="T955" s="21">
        <f t="shared" si="146"/>
        <v>52.424999999999997</v>
      </c>
      <c r="U955" s="21">
        <f t="shared" si="147"/>
        <v>54.125</v>
      </c>
      <c r="V955" s="20">
        <f t="shared" si="148"/>
        <v>53.841666666666661</v>
      </c>
      <c r="W955" s="20">
        <f t="shared" si="149"/>
        <v>53.912499999999994</v>
      </c>
    </row>
    <row r="956" spans="1:23" ht="13.5" x14ac:dyDescent="0.25">
      <c r="A956" s="3">
        <v>43398</v>
      </c>
      <c r="B956" s="2">
        <v>4.3788999999999998</v>
      </c>
      <c r="C956" s="2">
        <v>44.820749214184175</v>
      </c>
      <c r="D956" s="2">
        <v>-2.24947570608931E-2</v>
      </c>
      <c r="E956" s="2">
        <v>-1.3329921685893323E-2</v>
      </c>
      <c r="F956" s="2">
        <v>4.4107399999999997</v>
      </c>
      <c r="G956" s="2">
        <v>4.407960000000001</v>
      </c>
      <c r="H956" s="2">
        <v>4.4083550000000011</v>
      </c>
      <c r="I956" s="2">
        <v>4.4732519999999978</v>
      </c>
      <c r="J956" s="2">
        <v>4.4140285000000041</v>
      </c>
      <c r="K956" s="17" t="s">
        <v>48</v>
      </c>
      <c r="L956" s="17" t="s">
        <v>50</v>
      </c>
      <c r="M956" s="17" t="s">
        <v>55</v>
      </c>
      <c r="N956" s="20">
        <f t="shared" si="140"/>
        <v>50</v>
      </c>
      <c r="O956" s="20">
        <f t="shared" si="141"/>
        <v>100</v>
      </c>
      <c r="P956" s="20">
        <f t="shared" si="142"/>
        <v>0</v>
      </c>
      <c r="Q956" s="20">
        <f t="shared" si="143"/>
        <v>33</v>
      </c>
      <c r="R956" s="21">
        <f t="shared" si="144"/>
        <v>57.45</v>
      </c>
      <c r="S956" s="21">
        <f t="shared" si="145"/>
        <v>38.25</v>
      </c>
      <c r="T956" s="21">
        <f t="shared" si="146"/>
        <v>37.35</v>
      </c>
      <c r="U956" s="21">
        <f t="shared" si="147"/>
        <v>45.75</v>
      </c>
      <c r="V956" s="20">
        <f t="shared" si="148"/>
        <v>44.35</v>
      </c>
      <c r="W956" s="20">
        <f t="shared" si="149"/>
        <v>44.7</v>
      </c>
    </row>
    <row r="957" spans="1:23" ht="13.5" x14ac:dyDescent="0.25">
      <c r="A957" s="3">
        <v>43399</v>
      </c>
      <c r="B957" s="2">
        <v>4.3788999999999998</v>
      </c>
      <c r="C957" s="2">
        <v>44.820749214184175</v>
      </c>
      <c r="D957" s="2">
        <v>-2.2016163213401718E-2</v>
      </c>
      <c r="E957" s="2">
        <v>-1.8272668361523272E-2</v>
      </c>
      <c r="F957" s="2">
        <v>4.4027799999999999</v>
      </c>
      <c r="G957" s="2">
        <v>4.407960000000001</v>
      </c>
      <c r="H957" s="2">
        <v>4.4065650000000014</v>
      </c>
      <c r="I957" s="2">
        <v>4.4692719999999966</v>
      </c>
      <c r="J957" s="2">
        <v>4.4147045000000045</v>
      </c>
      <c r="K957" s="17" t="s">
        <v>48</v>
      </c>
      <c r="L957" s="17" t="s">
        <v>50</v>
      </c>
      <c r="M957" s="17" t="s">
        <v>47</v>
      </c>
      <c r="N957" s="20">
        <f t="shared" si="140"/>
        <v>50</v>
      </c>
      <c r="O957" s="20">
        <f t="shared" si="141"/>
        <v>100</v>
      </c>
      <c r="P957" s="20">
        <f t="shared" si="142"/>
        <v>0</v>
      </c>
      <c r="Q957" s="20">
        <f t="shared" si="143"/>
        <v>33</v>
      </c>
      <c r="R957" s="21">
        <f t="shared" si="144"/>
        <v>57.45</v>
      </c>
      <c r="S957" s="21">
        <f t="shared" si="145"/>
        <v>38.25</v>
      </c>
      <c r="T957" s="21">
        <f t="shared" si="146"/>
        <v>37.35</v>
      </c>
      <c r="U957" s="21">
        <f t="shared" si="147"/>
        <v>45.75</v>
      </c>
      <c r="V957" s="20">
        <f t="shared" si="148"/>
        <v>44.35</v>
      </c>
      <c r="W957" s="20">
        <f t="shared" si="149"/>
        <v>44.7</v>
      </c>
    </row>
    <row r="958" spans="1:23" ht="13.5" x14ac:dyDescent="0.25">
      <c r="A958" s="3">
        <v>43402</v>
      </c>
      <c r="B958" s="2">
        <v>4.2992999999999997</v>
      </c>
      <c r="C958" s="2">
        <v>36.468671273547784</v>
      </c>
      <c r="D958" s="2">
        <v>-1.5494003780600174E-2</v>
      </c>
      <c r="E958" s="2">
        <v>-2.2434218594153572E-2</v>
      </c>
      <c r="F958" s="2">
        <v>4.3788999999999998</v>
      </c>
      <c r="G958" s="2">
        <v>4.4000000000000004</v>
      </c>
      <c r="H958" s="2">
        <v>4.395220000000001</v>
      </c>
      <c r="I958" s="2">
        <v>4.4636999999999967</v>
      </c>
      <c r="J958" s="2">
        <v>4.4152410000000053</v>
      </c>
      <c r="K958" s="17" t="s">
        <v>48</v>
      </c>
      <c r="L958" s="17" t="s">
        <v>50</v>
      </c>
      <c r="M958" s="17" t="s">
        <v>47</v>
      </c>
      <c r="N958" s="20">
        <f t="shared" si="140"/>
        <v>50</v>
      </c>
      <c r="O958" s="20">
        <f t="shared" si="141"/>
        <v>100</v>
      </c>
      <c r="P958" s="20">
        <f t="shared" si="142"/>
        <v>0</v>
      </c>
      <c r="Q958" s="20">
        <f t="shared" si="143"/>
        <v>33</v>
      </c>
      <c r="R958" s="21">
        <f t="shared" si="144"/>
        <v>57.45</v>
      </c>
      <c r="S958" s="21">
        <f t="shared" si="145"/>
        <v>38.25</v>
      </c>
      <c r="T958" s="21">
        <f t="shared" si="146"/>
        <v>37.35</v>
      </c>
      <c r="U958" s="21">
        <f t="shared" si="147"/>
        <v>45.75</v>
      </c>
      <c r="V958" s="20">
        <f t="shared" si="148"/>
        <v>44.35</v>
      </c>
      <c r="W958" s="20">
        <f t="shared" si="149"/>
        <v>44.7</v>
      </c>
    </row>
    <row r="959" spans="1:23" ht="13.5" x14ac:dyDescent="0.25">
      <c r="A959" s="3">
        <v>43403</v>
      </c>
      <c r="B959" s="2">
        <v>4.3788999999999998</v>
      </c>
      <c r="C959" s="2">
        <v>47.087128881052173</v>
      </c>
      <c r="D959" s="2">
        <v>-1.519665375455137E-2</v>
      </c>
      <c r="E959" s="2">
        <v>-2.3839691571468664E-2</v>
      </c>
      <c r="F959" s="2">
        <v>4.37094</v>
      </c>
      <c r="G959" s="2">
        <v>4.4000000000000004</v>
      </c>
      <c r="H959" s="2">
        <v>4.3912400000000016</v>
      </c>
      <c r="I959" s="2">
        <v>4.4597199999999964</v>
      </c>
      <c r="J959" s="2">
        <v>4.4161570000000046</v>
      </c>
      <c r="K959" s="17" t="s">
        <v>48</v>
      </c>
      <c r="L959" s="17" t="s">
        <v>50</v>
      </c>
      <c r="M959" s="17" t="s">
        <v>47</v>
      </c>
      <c r="N959" s="20">
        <f t="shared" si="140"/>
        <v>50</v>
      </c>
      <c r="O959" s="20">
        <f t="shared" si="141"/>
        <v>100</v>
      </c>
      <c r="P959" s="20">
        <f t="shared" si="142"/>
        <v>0</v>
      </c>
      <c r="Q959" s="20">
        <f t="shared" si="143"/>
        <v>33</v>
      </c>
      <c r="R959" s="21">
        <f t="shared" si="144"/>
        <v>57.45</v>
      </c>
      <c r="S959" s="21">
        <f t="shared" si="145"/>
        <v>38.25</v>
      </c>
      <c r="T959" s="21">
        <f t="shared" si="146"/>
        <v>37.35</v>
      </c>
      <c r="U959" s="21">
        <f t="shared" si="147"/>
        <v>45.75</v>
      </c>
      <c r="V959" s="20">
        <f t="shared" si="148"/>
        <v>44.35</v>
      </c>
      <c r="W959" s="20">
        <f t="shared" si="149"/>
        <v>44.7</v>
      </c>
    </row>
    <row r="960" spans="1:23" ht="13.5" x14ac:dyDescent="0.25">
      <c r="A960" s="3">
        <v>43404</v>
      </c>
      <c r="B960" s="2">
        <v>4.3788999999999998</v>
      </c>
      <c r="C960" s="2">
        <v>47.087128881052173</v>
      </c>
      <c r="D960" s="2">
        <v>5.4248786448258812E-3</v>
      </c>
      <c r="E960" s="2">
        <v>-2.3749696023971513E-2</v>
      </c>
      <c r="F960" s="2">
        <v>4.3629800000000003</v>
      </c>
      <c r="G960" s="2">
        <v>4.3868600000000004</v>
      </c>
      <c r="H960" s="2">
        <v>4.389450000000001</v>
      </c>
      <c r="I960" s="2">
        <v>4.4556599999999964</v>
      </c>
      <c r="J960" s="2">
        <v>4.4168145000000045</v>
      </c>
      <c r="K960" s="17" t="s">
        <v>48</v>
      </c>
      <c r="L960" s="17" t="s">
        <v>50</v>
      </c>
      <c r="M960" s="17" t="s">
        <v>47</v>
      </c>
      <c r="N960" s="20">
        <f t="shared" si="140"/>
        <v>50</v>
      </c>
      <c r="O960" s="20">
        <f t="shared" si="141"/>
        <v>100</v>
      </c>
      <c r="P960" s="20">
        <f t="shared" si="142"/>
        <v>0</v>
      </c>
      <c r="Q960" s="20">
        <f t="shared" si="143"/>
        <v>33</v>
      </c>
      <c r="R960" s="21">
        <f t="shared" si="144"/>
        <v>57.45</v>
      </c>
      <c r="S960" s="21">
        <f t="shared" si="145"/>
        <v>38.25</v>
      </c>
      <c r="T960" s="21">
        <f t="shared" si="146"/>
        <v>37.35</v>
      </c>
      <c r="U960" s="21">
        <f t="shared" si="147"/>
        <v>45.75</v>
      </c>
      <c r="V960" s="20">
        <f t="shared" si="148"/>
        <v>44.35</v>
      </c>
      <c r="W960" s="20">
        <f t="shared" si="149"/>
        <v>44.7</v>
      </c>
    </row>
    <row r="961" spans="1:23" ht="13.5" x14ac:dyDescent="0.25">
      <c r="A961" s="3">
        <v>43405</v>
      </c>
      <c r="B961" s="2">
        <v>4.3788999999999998</v>
      </c>
      <c r="C961" s="2">
        <v>47.087128881052173</v>
      </c>
      <c r="D961" s="2">
        <v>2.8015792010931406E-3</v>
      </c>
      <c r="E961" s="2">
        <v>-2.2339623797830773E-2</v>
      </c>
      <c r="F961" s="2">
        <v>4.3629800000000003</v>
      </c>
      <c r="G961" s="2">
        <v>4.3868600000000004</v>
      </c>
      <c r="H961" s="2">
        <v>4.389450000000001</v>
      </c>
      <c r="I961" s="2">
        <v>4.4515199999999959</v>
      </c>
      <c r="J961" s="2">
        <v>4.4174720000000045</v>
      </c>
      <c r="K961" s="17" t="s">
        <v>48</v>
      </c>
      <c r="L961" s="17" t="s">
        <v>55</v>
      </c>
      <c r="M961" s="17" t="s">
        <v>55</v>
      </c>
      <c r="N961" s="20">
        <f t="shared" si="140"/>
        <v>50</v>
      </c>
      <c r="O961" s="20">
        <f t="shared" si="141"/>
        <v>100</v>
      </c>
      <c r="P961" s="20">
        <f t="shared" si="142"/>
        <v>0</v>
      </c>
      <c r="Q961" s="20">
        <f t="shared" si="143"/>
        <v>16.5</v>
      </c>
      <c r="R961" s="21">
        <f t="shared" si="144"/>
        <v>54.975000000000001</v>
      </c>
      <c r="S961" s="21">
        <f t="shared" si="145"/>
        <v>34.125</v>
      </c>
      <c r="T961" s="21">
        <f t="shared" si="146"/>
        <v>29.925000000000001</v>
      </c>
      <c r="U961" s="21">
        <f t="shared" si="147"/>
        <v>41.625</v>
      </c>
      <c r="V961" s="20">
        <f t="shared" si="148"/>
        <v>39.674999999999997</v>
      </c>
      <c r="W961" s="20">
        <f t="shared" si="149"/>
        <v>40.162499999999994</v>
      </c>
    </row>
    <row r="962" spans="1:23" ht="13.5" x14ac:dyDescent="0.25">
      <c r="A962" s="3">
        <v>43406</v>
      </c>
      <c r="B962" s="2">
        <v>4.3788999999999998</v>
      </c>
      <c r="C962" s="2">
        <v>47.08712888105218</v>
      </c>
      <c r="D962" s="2">
        <v>6.8374377086977134E-3</v>
      </c>
      <c r="E962" s="2">
        <v>-2.135546826861616E-2</v>
      </c>
      <c r="F962" s="2">
        <v>4.3629800000000003</v>
      </c>
      <c r="G962" s="2">
        <v>4.3828800000000001</v>
      </c>
      <c r="H962" s="2">
        <v>4.389450000000001</v>
      </c>
      <c r="I962" s="2">
        <v>4.4459459999999957</v>
      </c>
      <c r="J962" s="2">
        <v>4.4177600000000048</v>
      </c>
      <c r="K962" s="17" t="s">
        <v>48</v>
      </c>
      <c r="L962" s="17" t="s">
        <v>55</v>
      </c>
      <c r="M962" s="17" t="s">
        <v>55</v>
      </c>
      <c r="N962" s="20">
        <f t="shared" ref="N962:N1025" si="150">IF(D962&lt;30,50, IF(D962&gt;70, 0, 25))</f>
        <v>50</v>
      </c>
      <c r="O962" s="20">
        <f t="shared" ref="O962:O1025" si="151">IF(F962-E962&gt;0.02, 100, IF(F962-E962&lt;0,0,45))</f>
        <v>100</v>
      </c>
      <c r="P962" s="20">
        <f t="shared" ref="P962:P1025" si="152">IF(G962-J962&gt;10,100,IF(G962-J962&gt;5,75, IF(G962-J962&gt;0,50,0)))</f>
        <v>0</v>
      </c>
      <c r="Q962" s="20">
        <f t="shared" ref="Q962:Q1025" si="153">IF(M962="confirmed bullish", 34, IF(M962="bullish divergence",17, 0))+IF(K962="bullish",33,IF(K962="bearish",0,16.5))+IF(L962="strong",33,IF(L962="weak",0,16.5))</f>
        <v>16.5</v>
      </c>
      <c r="R962" s="21">
        <f t="shared" si="144"/>
        <v>54.975000000000001</v>
      </c>
      <c r="S962" s="21">
        <f t="shared" si="145"/>
        <v>34.125</v>
      </c>
      <c r="T962" s="21">
        <f t="shared" si="146"/>
        <v>29.925000000000001</v>
      </c>
      <c r="U962" s="21">
        <f t="shared" si="147"/>
        <v>41.625</v>
      </c>
      <c r="V962" s="20">
        <f t="shared" si="148"/>
        <v>39.674999999999997</v>
      </c>
      <c r="W962" s="20">
        <f t="shared" si="149"/>
        <v>40.162499999999994</v>
      </c>
    </row>
    <row r="963" spans="1:23" ht="13.5" x14ac:dyDescent="0.25">
      <c r="A963" s="3">
        <v>43409</v>
      </c>
      <c r="B963" s="2">
        <v>4.3788999999999998</v>
      </c>
      <c r="C963" s="2">
        <v>47.087128881052173</v>
      </c>
      <c r="D963" s="2">
        <v>1.0375076850453802E-2</v>
      </c>
      <c r="E963" s="2">
        <v>-2.1393437413038043E-2</v>
      </c>
      <c r="F963" s="2">
        <v>4.3788999999999998</v>
      </c>
      <c r="G963" s="2">
        <v>4.3788999999999998</v>
      </c>
      <c r="H963" s="2">
        <v>4.389450000000001</v>
      </c>
      <c r="I963" s="2">
        <v>4.439097999999996</v>
      </c>
      <c r="J963" s="2">
        <v>4.4174940000000058</v>
      </c>
      <c r="K963" s="17" t="s">
        <v>52</v>
      </c>
      <c r="L963" s="17" t="s">
        <v>55</v>
      </c>
      <c r="M963" s="17" t="s">
        <v>53</v>
      </c>
      <c r="N963" s="20">
        <f t="shared" si="150"/>
        <v>50</v>
      </c>
      <c r="O963" s="20">
        <f t="shared" si="151"/>
        <v>100</v>
      </c>
      <c r="P963" s="20">
        <f t="shared" si="152"/>
        <v>0</v>
      </c>
      <c r="Q963" s="20">
        <f t="shared" si="153"/>
        <v>83.5</v>
      </c>
      <c r="R963" s="21">
        <f t="shared" ref="R963:R1026" si="154">0.35*N963+O963*0.35+P963*0.15+Q963*0.15</f>
        <v>65.025000000000006</v>
      </c>
      <c r="S963" s="21">
        <f t="shared" ref="S963:S1026" si="155">N963*0.2+O963*0.2+P963*0.35+Q963*0.25</f>
        <v>50.875</v>
      </c>
      <c r="T963" s="21">
        <f t="shared" ref="T963:T1026" si="156">N963*0.15+O963*0.15+P963*0.25+Q963*0.45</f>
        <v>60.075000000000003</v>
      </c>
      <c r="U963" s="21">
        <f t="shared" ref="U963:U1026" si="157">0.25*SUM(N963:Q963)</f>
        <v>58.375</v>
      </c>
      <c r="V963" s="20">
        <f t="shared" ref="V963:V1026" si="158">SUM(R963:T963)/3</f>
        <v>58.658333333333339</v>
      </c>
      <c r="W963" s="20">
        <f t="shared" ref="W963:W1026" si="159">SUM(R963:U963)/4</f>
        <v>58.587500000000006</v>
      </c>
    </row>
    <row r="964" spans="1:23" ht="13.5" x14ac:dyDescent="0.25">
      <c r="A964" s="3">
        <v>43410</v>
      </c>
      <c r="B964" s="2">
        <v>4.3788999999999998</v>
      </c>
      <c r="C964" s="2">
        <v>47.087128881052173</v>
      </c>
      <c r="D964" s="2">
        <v>1.3482058208234449E-2</v>
      </c>
      <c r="E964" s="2">
        <v>-2.128979415293631E-2</v>
      </c>
      <c r="F964" s="2">
        <v>4.3788999999999998</v>
      </c>
      <c r="G964" s="2">
        <v>4.3749200000000013</v>
      </c>
      <c r="H964" s="2">
        <v>4.389450000000001</v>
      </c>
      <c r="I964" s="2">
        <v>4.4322499999999962</v>
      </c>
      <c r="J964" s="2">
        <v>4.417228000000005</v>
      </c>
      <c r="K964" s="17" t="s">
        <v>55</v>
      </c>
      <c r="L964" s="17" t="s">
        <v>55</v>
      </c>
      <c r="M964" s="17" t="s">
        <v>55</v>
      </c>
      <c r="N964" s="20">
        <f t="shared" si="150"/>
        <v>50</v>
      </c>
      <c r="O964" s="20">
        <f t="shared" si="151"/>
        <v>100</v>
      </c>
      <c r="P964" s="20">
        <f t="shared" si="152"/>
        <v>0</v>
      </c>
      <c r="Q964" s="20">
        <f t="shared" si="153"/>
        <v>33</v>
      </c>
      <c r="R964" s="21">
        <f t="shared" si="154"/>
        <v>57.45</v>
      </c>
      <c r="S964" s="21">
        <f t="shared" si="155"/>
        <v>38.25</v>
      </c>
      <c r="T964" s="21">
        <f t="shared" si="156"/>
        <v>37.35</v>
      </c>
      <c r="U964" s="21">
        <f t="shared" si="157"/>
        <v>45.75</v>
      </c>
      <c r="V964" s="20">
        <f t="shared" si="158"/>
        <v>44.35</v>
      </c>
      <c r="W964" s="20">
        <f t="shared" si="159"/>
        <v>44.7</v>
      </c>
    </row>
    <row r="965" spans="1:23" ht="13.5" x14ac:dyDescent="0.25">
      <c r="A965" s="3">
        <v>43411</v>
      </c>
      <c r="B965" s="2">
        <v>4.3788999999999998</v>
      </c>
      <c r="C965" s="2">
        <v>47.087128881052173</v>
      </c>
      <c r="D965" s="2">
        <v>1.6216222426344906E-2</v>
      </c>
      <c r="E965" s="2">
        <v>-2.2052590983057837E-2</v>
      </c>
      <c r="F965" s="2">
        <v>4.3788999999999998</v>
      </c>
      <c r="G965" s="2">
        <v>4.3709400000000009</v>
      </c>
      <c r="H965" s="2">
        <v>4.389450000000001</v>
      </c>
      <c r="I965" s="2">
        <v>4.4254019999999965</v>
      </c>
      <c r="J965" s="2">
        <v>4.4160385000000053</v>
      </c>
      <c r="K965" s="17" t="s">
        <v>55</v>
      </c>
      <c r="L965" s="17" t="s">
        <v>55</v>
      </c>
      <c r="M965" s="17" t="s">
        <v>55</v>
      </c>
      <c r="N965" s="20">
        <f t="shared" si="150"/>
        <v>50</v>
      </c>
      <c r="O965" s="20">
        <f t="shared" si="151"/>
        <v>100</v>
      </c>
      <c r="P965" s="20">
        <f t="shared" si="152"/>
        <v>0</v>
      </c>
      <c r="Q965" s="20">
        <f t="shared" si="153"/>
        <v>33</v>
      </c>
      <c r="R965" s="21">
        <f t="shared" si="154"/>
        <v>57.45</v>
      </c>
      <c r="S965" s="21">
        <f t="shared" si="155"/>
        <v>38.25</v>
      </c>
      <c r="T965" s="21">
        <f t="shared" si="156"/>
        <v>37.35</v>
      </c>
      <c r="U965" s="21">
        <f t="shared" si="157"/>
        <v>45.75</v>
      </c>
      <c r="V965" s="20">
        <f t="shared" si="158"/>
        <v>44.35</v>
      </c>
      <c r="W965" s="20">
        <f t="shared" si="159"/>
        <v>44.7</v>
      </c>
    </row>
    <row r="966" spans="1:23" ht="13.5" x14ac:dyDescent="0.25">
      <c r="A966" s="3">
        <v>43412</v>
      </c>
      <c r="B966" s="2">
        <v>4.3788999999999998</v>
      </c>
      <c r="C966" s="2">
        <v>47.087128881052173</v>
      </c>
      <c r="D966" s="2">
        <v>1.2504057954194181E-2</v>
      </c>
      <c r="E966" s="2">
        <v>-2.1770770392633709E-2</v>
      </c>
      <c r="F966" s="2">
        <v>4.3788999999999998</v>
      </c>
      <c r="G966" s="2">
        <v>4.3709400000000009</v>
      </c>
      <c r="H966" s="2">
        <v>4.389450000000001</v>
      </c>
      <c r="I966" s="2">
        <v>4.4185539999999968</v>
      </c>
      <c r="J966" s="2">
        <v>4.4148490000000047</v>
      </c>
      <c r="K966" s="17" t="s">
        <v>55</v>
      </c>
      <c r="L966" s="17" t="s">
        <v>55</v>
      </c>
      <c r="M966" s="17" t="s">
        <v>55</v>
      </c>
      <c r="N966" s="20">
        <f t="shared" si="150"/>
        <v>50</v>
      </c>
      <c r="O966" s="20">
        <f t="shared" si="151"/>
        <v>100</v>
      </c>
      <c r="P966" s="20">
        <f t="shared" si="152"/>
        <v>0</v>
      </c>
      <c r="Q966" s="20">
        <f t="shared" si="153"/>
        <v>33</v>
      </c>
      <c r="R966" s="21">
        <f t="shared" si="154"/>
        <v>57.45</v>
      </c>
      <c r="S966" s="21">
        <f t="shared" si="155"/>
        <v>38.25</v>
      </c>
      <c r="T966" s="21">
        <f t="shared" si="156"/>
        <v>37.35</v>
      </c>
      <c r="U966" s="21">
        <f t="shared" si="157"/>
        <v>45.75</v>
      </c>
      <c r="V966" s="20">
        <f t="shared" si="158"/>
        <v>44.35</v>
      </c>
      <c r="W966" s="20">
        <f t="shared" si="159"/>
        <v>44.7</v>
      </c>
    </row>
    <row r="967" spans="1:23" ht="13.5" x14ac:dyDescent="0.25">
      <c r="A967" s="3">
        <v>43413</v>
      </c>
      <c r="B967" s="2">
        <v>4.3788999999999998</v>
      </c>
      <c r="C967" s="2">
        <v>47.087128881052173</v>
      </c>
      <c r="D967" s="2">
        <v>9.4531705990430481E-3</v>
      </c>
      <c r="E967" s="2">
        <v>-2.2111038263832372E-2</v>
      </c>
      <c r="F967" s="2">
        <v>4.3788999999999998</v>
      </c>
      <c r="G967" s="2">
        <v>4.3709400000000009</v>
      </c>
      <c r="H967" s="2">
        <v>4.389450000000001</v>
      </c>
      <c r="I967" s="2">
        <v>4.4117059999999961</v>
      </c>
      <c r="J967" s="2">
        <v>4.4142135000000051</v>
      </c>
      <c r="K967" s="17" t="s">
        <v>55</v>
      </c>
      <c r="L967" s="17" t="s">
        <v>55</v>
      </c>
      <c r="M967" s="17" t="s">
        <v>55</v>
      </c>
      <c r="N967" s="20">
        <f t="shared" si="150"/>
        <v>50</v>
      </c>
      <c r="O967" s="20">
        <f t="shared" si="151"/>
        <v>100</v>
      </c>
      <c r="P967" s="20">
        <f t="shared" si="152"/>
        <v>0</v>
      </c>
      <c r="Q967" s="20">
        <f t="shared" si="153"/>
        <v>33</v>
      </c>
      <c r="R967" s="21">
        <f t="shared" si="154"/>
        <v>57.45</v>
      </c>
      <c r="S967" s="21">
        <f t="shared" si="155"/>
        <v>38.25</v>
      </c>
      <c r="T967" s="21">
        <f t="shared" si="156"/>
        <v>37.35</v>
      </c>
      <c r="U967" s="21">
        <f t="shared" si="157"/>
        <v>45.75</v>
      </c>
      <c r="V967" s="20">
        <f t="shared" si="158"/>
        <v>44.35</v>
      </c>
      <c r="W967" s="20">
        <f t="shared" si="159"/>
        <v>44.7</v>
      </c>
    </row>
    <row r="968" spans="1:23" ht="13.5" x14ac:dyDescent="0.25">
      <c r="A968" s="3">
        <v>43416</v>
      </c>
      <c r="B968" s="2">
        <v>4.3788999999999998</v>
      </c>
      <c r="C968" s="2">
        <v>47.087128881052173</v>
      </c>
      <c r="D968" s="2">
        <v>-5.2910080478598687E-3</v>
      </c>
      <c r="E968" s="2">
        <v>-2.261275827781142E-2</v>
      </c>
      <c r="F968" s="2">
        <v>4.3788999999999998</v>
      </c>
      <c r="G968" s="2">
        <v>4.3789000000000007</v>
      </c>
      <c r="H968" s="2">
        <v>4.389450000000001</v>
      </c>
      <c r="I968" s="2">
        <v>4.4048579999999964</v>
      </c>
      <c r="J968" s="2">
        <v>4.4135780000000056</v>
      </c>
      <c r="K968" s="17" t="s">
        <v>55</v>
      </c>
      <c r="L968" s="17" t="s">
        <v>55</v>
      </c>
      <c r="M968" s="17" t="s">
        <v>55</v>
      </c>
      <c r="N968" s="20">
        <f t="shared" si="150"/>
        <v>50</v>
      </c>
      <c r="O968" s="20">
        <f t="shared" si="151"/>
        <v>100</v>
      </c>
      <c r="P968" s="20">
        <f t="shared" si="152"/>
        <v>0</v>
      </c>
      <c r="Q968" s="20">
        <f t="shared" si="153"/>
        <v>33</v>
      </c>
      <c r="R968" s="21">
        <f t="shared" si="154"/>
        <v>57.45</v>
      </c>
      <c r="S968" s="21">
        <f t="shared" si="155"/>
        <v>38.25</v>
      </c>
      <c r="T968" s="21">
        <f t="shared" si="156"/>
        <v>37.35</v>
      </c>
      <c r="U968" s="21">
        <f t="shared" si="157"/>
        <v>45.75</v>
      </c>
      <c r="V968" s="20">
        <f t="shared" si="158"/>
        <v>44.35</v>
      </c>
      <c r="W968" s="20">
        <f t="shared" si="159"/>
        <v>44.7</v>
      </c>
    </row>
    <row r="969" spans="1:23" ht="13.5" x14ac:dyDescent="0.25">
      <c r="A969" s="3">
        <v>43417</v>
      </c>
      <c r="B969" s="2">
        <v>4.3788999999999998</v>
      </c>
      <c r="C969" s="2">
        <v>47.087128881052173</v>
      </c>
      <c r="D969" s="2">
        <v>-5.4433872379080483E-3</v>
      </c>
      <c r="E969" s="2">
        <v>-2.257908688589929E-2</v>
      </c>
      <c r="F969" s="2">
        <v>4.3788999999999998</v>
      </c>
      <c r="G969" s="2">
        <v>4.3789000000000007</v>
      </c>
      <c r="H969" s="2">
        <v>4.389450000000001</v>
      </c>
      <c r="I969" s="2">
        <v>4.3984879999999968</v>
      </c>
      <c r="J969" s="2">
        <v>4.4129795000000058</v>
      </c>
      <c r="K969" s="17" t="s">
        <v>55</v>
      </c>
      <c r="L969" s="17" t="s">
        <v>55</v>
      </c>
      <c r="M969" s="17" t="s">
        <v>55</v>
      </c>
      <c r="N969" s="20">
        <f t="shared" si="150"/>
        <v>50</v>
      </c>
      <c r="O969" s="20">
        <f t="shared" si="151"/>
        <v>100</v>
      </c>
      <c r="P969" s="20">
        <f t="shared" si="152"/>
        <v>0</v>
      </c>
      <c r="Q969" s="20">
        <f t="shared" si="153"/>
        <v>33</v>
      </c>
      <c r="R969" s="21">
        <f t="shared" si="154"/>
        <v>57.45</v>
      </c>
      <c r="S969" s="21">
        <f t="shared" si="155"/>
        <v>38.25</v>
      </c>
      <c r="T969" s="21">
        <f t="shared" si="156"/>
        <v>37.35</v>
      </c>
      <c r="U969" s="21">
        <f t="shared" si="157"/>
        <v>45.75</v>
      </c>
      <c r="V969" s="20">
        <f t="shared" si="158"/>
        <v>44.35</v>
      </c>
      <c r="W969" s="20">
        <f t="shared" si="159"/>
        <v>44.7</v>
      </c>
    </row>
    <row r="970" spans="1:23" ht="13.5" x14ac:dyDescent="0.25">
      <c r="A970" s="3">
        <v>43418</v>
      </c>
      <c r="B970" s="2">
        <v>4.4187000000000003</v>
      </c>
      <c r="C970" s="2">
        <v>55.491707661085059</v>
      </c>
      <c r="D970" s="2">
        <v>-8.4488878883686169E-3</v>
      </c>
      <c r="E970" s="2">
        <v>-2.2705330521925599E-2</v>
      </c>
      <c r="F970" s="2">
        <v>4.3868600000000004</v>
      </c>
      <c r="G970" s="2">
        <v>4.382880000000001</v>
      </c>
      <c r="H970" s="2">
        <v>4.3848700000000012</v>
      </c>
      <c r="I970" s="2">
        <v>4.3929139999999967</v>
      </c>
      <c r="J970" s="2">
        <v>4.4125800000000055</v>
      </c>
      <c r="K970" s="17" t="s">
        <v>52</v>
      </c>
      <c r="L970" s="17" t="s">
        <v>49</v>
      </c>
      <c r="M970" s="17" t="s">
        <v>53</v>
      </c>
      <c r="N970" s="20">
        <f t="shared" si="150"/>
        <v>50</v>
      </c>
      <c r="O970" s="20">
        <f t="shared" si="151"/>
        <v>100</v>
      </c>
      <c r="P970" s="20">
        <f t="shared" si="152"/>
        <v>0</v>
      </c>
      <c r="Q970" s="20">
        <f t="shared" si="153"/>
        <v>67</v>
      </c>
      <c r="R970" s="21">
        <f t="shared" si="154"/>
        <v>62.55</v>
      </c>
      <c r="S970" s="21">
        <f t="shared" si="155"/>
        <v>46.75</v>
      </c>
      <c r="T970" s="21">
        <f t="shared" si="156"/>
        <v>52.650000000000006</v>
      </c>
      <c r="U970" s="21">
        <f t="shared" si="157"/>
        <v>54.25</v>
      </c>
      <c r="V970" s="20">
        <f t="shared" si="158"/>
        <v>53.983333333333327</v>
      </c>
      <c r="W970" s="20">
        <f t="shared" si="159"/>
        <v>54.05</v>
      </c>
    </row>
    <row r="971" spans="1:23" ht="13.5" x14ac:dyDescent="0.25">
      <c r="A971" s="3">
        <v>43419</v>
      </c>
      <c r="B971" s="2">
        <v>4.4187000000000003</v>
      </c>
      <c r="C971" s="2">
        <v>55.491707661085059</v>
      </c>
      <c r="D971" s="2">
        <v>-1.1160902496127001E-2</v>
      </c>
      <c r="E971" s="2">
        <v>-2.2893950678824042E-2</v>
      </c>
      <c r="F971" s="2">
        <v>4.3948200000000002</v>
      </c>
      <c r="G971" s="2">
        <v>4.3868600000000004</v>
      </c>
      <c r="H971" s="2">
        <v>4.3868600000000004</v>
      </c>
      <c r="I971" s="2">
        <v>4.3889319999999969</v>
      </c>
      <c r="J971" s="2">
        <v>4.4121805000000052</v>
      </c>
      <c r="K971" s="17" t="s">
        <v>52</v>
      </c>
      <c r="L971" s="17" t="s">
        <v>49</v>
      </c>
      <c r="M971" s="17" t="s">
        <v>53</v>
      </c>
      <c r="N971" s="20">
        <f t="shared" si="150"/>
        <v>50</v>
      </c>
      <c r="O971" s="20">
        <f t="shared" si="151"/>
        <v>100</v>
      </c>
      <c r="P971" s="20">
        <f t="shared" si="152"/>
        <v>0</v>
      </c>
      <c r="Q971" s="20">
        <f t="shared" si="153"/>
        <v>67</v>
      </c>
      <c r="R971" s="21">
        <f t="shared" si="154"/>
        <v>62.55</v>
      </c>
      <c r="S971" s="21">
        <f t="shared" si="155"/>
        <v>46.75</v>
      </c>
      <c r="T971" s="21">
        <f t="shared" si="156"/>
        <v>52.650000000000006</v>
      </c>
      <c r="U971" s="21">
        <f t="shared" si="157"/>
        <v>54.25</v>
      </c>
      <c r="V971" s="20">
        <f t="shared" si="158"/>
        <v>53.983333333333327</v>
      </c>
      <c r="W971" s="20">
        <f t="shared" si="159"/>
        <v>54.05</v>
      </c>
    </row>
    <row r="972" spans="1:23" ht="13.5" x14ac:dyDescent="0.25">
      <c r="A972" s="3">
        <v>43420</v>
      </c>
      <c r="B972" s="2">
        <v>4.4187000000000003</v>
      </c>
      <c r="C972" s="2">
        <v>55.491707661085059</v>
      </c>
      <c r="D972" s="2">
        <v>-1.3612071747263421E-2</v>
      </c>
      <c r="E972" s="2">
        <v>-1.972626617236601E-2</v>
      </c>
      <c r="F972" s="2">
        <v>4.4027800000000008</v>
      </c>
      <c r="G972" s="2">
        <v>4.3908400000000007</v>
      </c>
      <c r="H972" s="2">
        <v>4.3868600000000004</v>
      </c>
      <c r="I972" s="2">
        <v>4.3865439999999971</v>
      </c>
      <c r="J972" s="2">
        <v>4.4117810000000048</v>
      </c>
      <c r="K972" s="17" t="s">
        <v>52</v>
      </c>
      <c r="L972" s="17" t="s">
        <v>49</v>
      </c>
      <c r="M972" s="17" t="s">
        <v>53</v>
      </c>
      <c r="N972" s="20">
        <f t="shared" si="150"/>
        <v>50</v>
      </c>
      <c r="O972" s="20">
        <f t="shared" si="151"/>
        <v>100</v>
      </c>
      <c r="P972" s="20">
        <f t="shared" si="152"/>
        <v>0</v>
      </c>
      <c r="Q972" s="20">
        <f t="shared" si="153"/>
        <v>67</v>
      </c>
      <c r="R972" s="21">
        <f t="shared" si="154"/>
        <v>62.55</v>
      </c>
      <c r="S972" s="21">
        <f t="shared" si="155"/>
        <v>46.75</v>
      </c>
      <c r="T972" s="21">
        <f t="shared" si="156"/>
        <v>52.650000000000006</v>
      </c>
      <c r="U972" s="21">
        <f t="shared" si="157"/>
        <v>54.25</v>
      </c>
      <c r="V972" s="20">
        <f t="shared" si="158"/>
        <v>53.983333333333327</v>
      </c>
      <c r="W972" s="20">
        <f t="shared" si="159"/>
        <v>54.05</v>
      </c>
    </row>
    <row r="973" spans="1:23" ht="13.5" x14ac:dyDescent="0.25">
      <c r="A973" s="3">
        <v>43423</v>
      </c>
      <c r="B973" s="2">
        <v>4.4187000000000003</v>
      </c>
      <c r="C973" s="2">
        <v>55.491707661085059</v>
      </c>
      <c r="D973" s="2">
        <v>-1.5830941425535983E-2</v>
      </c>
      <c r="E973" s="2">
        <v>-1.2738972993664317E-2</v>
      </c>
      <c r="F973" s="2">
        <v>4.4107400000000005</v>
      </c>
      <c r="G973" s="2">
        <v>4.3948200000000011</v>
      </c>
      <c r="H973" s="2">
        <v>4.3868600000000004</v>
      </c>
      <c r="I973" s="2">
        <v>4.3841559999999964</v>
      </c>
      <c r="J973" s="2">
        <v>4.4113815000000045</v>
      </c>
      <c r="K973" s="17" t="s">
        <v>52</v>
      </c>
      <c r="L973" s="17" t="s">
        <v>49</v>
      </c>
      <c r="M973" s="17" t="s">
        <v>53</v>
      </c>
      <c r="N973" s="20">
        <f t="shared" si="150"/>
        <v>50</v>
      </c>
      <c r="O973" s="20">
        <f t="shared" si="151"/>
        <v>100</v>
      </c>
      <c r="P973" s="20">
        <f t="shared" si="152"/>
        <v>0</v>
      </c>
      <c r="Q973" s="20">
        <f t="shared" si="153"/>
        <v>67</v>
      </c>
      <c r="R973" s="21">
        <f t="shared" si="154"/>
        <v>62.55</v>
      </c>
      <c r="S973" s="21">
        <f t="shared" si="155"/>
        <v>46.75</v>
      </c>
      <c r="T973" s="21">
        <f t="shared" si="156"/>
        <v>52.650000000000006</v>
      </c>
      <c r="U973" s="21">
        <f t="shared" si="157"/>
        <v>54.25</v>
      </c>
      <c r="V973" s="20">
        <f t="shared" si="158"/>
        <v>53.983333333333327</v>
      </c>
      <c r="W973" s="20">
        <f t="shared" si="159"/>
        <v>54.05</v>
      </c>
    </row>
    <row r="974" spans="1:23" ht="13.5" x14ac:dyDescent="0.25">
      <c r="A974" s="3">
        <v>43425</v>
      </c>
      <c r="B974" s="2">
        <v>4.4187000000000003</v>
      </c>
      <c r="C974" s="2">
        <v>55.491707661085059</v>
      </c>
      <c r="D974" s="2">
        <v>-1.7842523749816763E-2</v>
      </c>
      <c r="E974" s="2">
        <v>-1.2846174451609169E-3</v>
      </c>
      <c r="F974" s="2">
        <v>4.4187000000000003</v>
      </c>
      <c r="G974" s="2">
        <v>4.3988000000000005</v>
      </c>
      <c r="H974" s="2">
        <v>4.3868600000000004</v>
      </c>
      <c r="I974" s="2">
        <v>4.3817679999999966</v>
      </c>
      <c r="J974" s="2">
        <v>4.4109820000000033</v>
      </c>
      <c r="K974" s="17" t="s">
        <v>52</v>
      </c>
      <c r="L974" s="17" t="s">
        <v>49</v>
      </c>
      <c r="M974" s="17" t="s">
        <v>53</v>
      </c>
      <c r="N974" s="20">
        <f t="shared" si="150"/>
        <v>50</v>
      </c>
      <c r="O974" s="20">
        <f t="shared" si="151"/>
        <v>100</v>
      </c>
      <c r="P974" s="20">
        <f t="shared" si="152"/>
        <v>0</v>
      </c>
      <c r="Q974" s="20">
        <f t="shared" si="153"/>
        <v>67</v>
      </c>
      <c r="R974" s="21">
        <f t="shared" si="154"/>
        <v>62.55</v>
      </c>
      <c r="S974" s="21">
        <f t="shared" si="155"/>
        <v>46.75</v>
      </c>
      <c r="T974" s="21">
        <f t="shared" si="156"/>
        <v>52.650000000000006</v>
      </c>
      <c r="U974" s="21">
        <f t="shared" si="157"/>
        <v>54.25</v>
      </c>
      <c r="V974" s="20">
        <f t="shared" si="158"/>
        <v>53.983333333333327</v>
      </c>
      <c r="W974" s="20">
        <f t="shared" si="159"/>
        <v>54.05</v>
      </c>
    </row>
    <row r="975" spans="1:23" ht="13.5" x14ac:dyDescent="0.25">
      <c r="A975" s="3">
        <v>43426</v>
      </c>
      <c r="B975" s="2">
        <v>4.4187000000000003</v>
      </c>
      <c r="C975" s="2">
        <v>55.491707661085059</v>
      </c>
      <c r="D975" s="2">
        <v>-1.9668777436933738E-2</v>
      </c>
      <c r="E975" s="2">
        <v>1.4388374209382644E-2</v>
      </c>
      <c r="F975" s="2">
        <v>4.4187000000000003</v>
      </c>
      <c r="G975" s="2">
        <v>4.4027800000000008</v>
      </c>
      <c r="H975" s="2">
        <v>4.3868600000000004</v>
      </c>
      <c r="I975" s="2">
        <v>4.3820859999999966</v>
      </c>
      <c r="J975" s="2">
        <v>4.4118200000000032</v>
      </c>
      <c r="K975" s="17" t="s">
        <v>55</v>
      </c>
      <c r="L975" s="17" t="s">
        <v>55</v>
      </c>
      <c r="M975" s="17" t="s">
        <v>55</v>
      </c>
      <c r="N975" s="20">
        <f t="shared" si="150"/>
        <v>50</v>
      </c>
      <c r="O975" s="20">
        <f t="shared" si="151"/>
        <v>100</v>
      </c>
      <c r="P975" s="20">
        <f t="shared" si="152"/>
        <v>0</v>
      </c>
      <c r="Q975" s="20">
        <f t="shared" si="153"/>
        <v>33</v>
      </c>
      <c r="R975" s="21">
        <f t="shared" si="154"/>
        <v>57.45</v>
      </c>
      <c r="S975" s="21">
        <f t="shared" si="155"/>
        <v>38.25</v>
      </c>
      <c r="T975" s="21">
        <f t="shared" si="156"/>
        <v>37.35</v>
      </c>
      <c r="U975" s="21">
        <f t="shared" si="157"/>
        <v>45.75</v>
      </c>
      <c r="V975" s="20">
        <f t="shared" si="158"/>
        <v>44.35</v>
      </c>
      <c r="W975" s="20">
        <f t="shared" si="159"/>
        <v>44.7</v>
      </c>
    </row>
    <row r="976" spans="1:23" ht="13.5" x14ac:dyDescent="0.25">
      <c r="A976" s="3">
        <v>43427</v>
      </c>
      <c r="B976" s="2">
        <v>4.4983000000000004</v>
      </c>
      <c r="C976" s="2">
        <v>70.23963465678645</v>
      </c>
      <c r="D976" s="2">
        <v>-2.7225314913314591E-2</v>
      </c>
      <c r="E976" s="2">
        <v>3.0572722552010833E-2</v>
      </c>
      <c r="F976" s="2">
        <v>4.4346200000000007</v>
      </c>
      <c r="G976" s="2">
        <v>4.4147200000000009</v>
      </c>
      <c r="H976" s="2">
        <v>4.3928300000000009</v>
      </c>
      <c r="I976" s="2">
        <v>4.3864639999999966</v>
      </c>
      <c r="J976" s="2">
        <v>4.4136840000000026</v>
      </c>
      <c r="K976" s="17" t="s">
        <v>52</v>
      </c>
      <c r="L976" s="17" t="s">
        <v>55</v>
      </c>
      <c r="M976" s="17" t="s">
        <v>53</v>
      </c>
      <c r="N976" s="20">
        <f t="shared" si="150"/>
        <v>50</v>
      </c>
      <c r="O976" s="20">
        <f t="shared" si="151"/>
        <v>100</v>
      </c>
      <c r="P976" s="20">
        <f t="shared" si="152"/>
        <v>50</v>
      </c>
      <c r="Q976" s="20">
        <f t="shared" si="153"/>
        <v>83.5</v>
      </c>
      <c r="R976" s="21">
        <f t="shared" si="154"/>
        <v>72.525000000000006</v>
      </c>
      <c r="S976" s="21">
        <f t="shared" si="155"/>
        <v>68.375</v>
      </c>
      <c r="T976" s="21">
        <f t="shared" si="156"/>
        <v>72.575000000000003</v>
      </c>
      <c r="U976" s="21">
        <f t="shared" si="157"/>
        <v>70.875</v>
      </c>
      <c r="V976" s="20">
        <f t="shared" si="158"/>
        <v>71.158333333333346</v>
      </c>
      <c r="W976" s="20">
        <f t="shared" si="159"/>
        <v>71.087500000000006</v>
      </c>
    </row>
    <row r="977" spans="1:23" ht="13.5" x14ac:dyDescent="0.25">
      <c r="A977" s="3">
        <v>43430</v>
      </c>
      <c r="B977" s="2">
        <v>4.5778999999999996</v>
      </c>
      <c r="C977" s="2">
        <v>78.066431031549399</v>
      </c>
      <c r="D977" s="2">
        <v>-4.0092399090954522E-2</v>
      </c>
      <c r="E977" s="2">
        <v>4.9202678540885988E-2</v>
      </c>
      <c r="F977" s="2">
        <v>4.4664599999999997</v>
      </c>
      <c r="G977" s="2">
        <v>4.4346200000000007</v>
      </c>
      <c r="H977" s="2">
        <v>4.4027800000000008</v>
      </c>
      <c r="I977" s="2">
        <v>4.3924339999999971</v>
      </c>
      <c r="J977" s="2">
        <v>4.4165550000000033</v>
      </c>
      <c r="K977" s="17" t="s">
        <v>52</v>
      </c>
      <c r="L977" s="17" t="s">
        <v>55</v>
      </c>
      <c r="M977" s="17" t="s">
        <v>53</v>
      </c>
      <c r="N977" s="20">
        <f t="shared" si="150"/>
        <v>50</v>
      </c>
      <c r="O977" s="20">
        <f t="shared" si="151"/>
        <v>100</v>
      </c>
      <c r="P977" s="20">
        <f t="shared" si="152"/>
        <v>50</v>
      </c>
      <c r="Q977" s="20">
        <f t="shared" si="153"/>
        <v>83.5</v>
      </c>
      <c r="R977" s="21">
        <f t="shared" si="154"/>
        <v>72.525000000000006</v>
      </c>
      <c r="S977" s="21">
        <f t="shared" si="155"/>
        <v>68.375</v>
      </c>
      <c r="T977" s="21">
        <f t="shared" si="156"/>
        <v>72.575000000000003</v>
      </c>
      <c r="U977" s="21">
        <f t="shared" si="157"/>
        <v>70.875</v>
      </c>
      <c r="V977" s="20">
        <f t="shared" si="158"/>
        <v>71.158333333333346</v>
      </c>
      <c r="W977" s="20">
        <f t="shared" si="159"/>
        <v>71.087500000000006</v>
      </c>
    </row>
    <row r="978" spans="1:23" ht="13.5" x14ac:dyDescent="0.25">
      <c r="A978" s="3">
        <v>43431</v>
      </c>
      <c r="B978" s="2">
        <v>4.5778999999999996</v>
      </c>
      <c r="C978" s="2">
        <v>78.066431031549399</v>
      </c>
      <c r="D978" s="2">
        <v>-5.1984360778951633E-2</v>
      </c>
      <c r="E978" s="2">
        <v>6.672403153587618E-2</v>
      </c>
      <c r="F978" s="2">
        <v>4.4983000000000004</v>
      </c>
      <c r="G978" s="2">
        <v>4.4545200000000005</v>
      </c>
      <c r="H978" s="2">
        <v>4.4167100000000001</v>
      </c>
      <c r="I978" s="2">
        <v>4.3984039999999975</v>
      </c>
      <c r="J978" s="2">
        <v>4.4195000000000029</v>
      </c>
      <c r="K978" s="17" t="s">
        <v>52</v>
      </c>
      <c r="L978" s="17" t="s">
        <v>55</v>
      </c>
      <c r="M978" s="17" t="s">
        <v>53</v>
      </c>
      <c r="N978" s="20">
        <f t="shared" si="150"/>
        <v>50</v>
      </c>
      <c r="O978" s="20">
        <f t="shared" si="151"/>
        <v>100</v>
      </c>
      <c r="P978" s="20">
        <f t="shared" si="152"/>
        <v>50</v>
      </c>
      <c r="Q978" s="20">
        <f t="shared" si="153"/>
        <v>83.5</v>
      </c>
      <c r="R978" s="21">
        <f t="shared" si="154"/>
        <v>72.525000000000006</v>
      </c>
      <c r="S978" s="21">
        <f t="shared" si="155"/>
        <v>68.375</v>
      </c>
      <c r="T978" s="21">
        <f t="shared" si="156"/>
        <v>72.575000000000003</v>
      </c>
      <c r="U978" s="21">
        <f t="shared" si="157"/>
        <v>70.875</v>
      </c>
      <c r="V978" s="20">
        <f t="shared" si="158"/>
        <v>71.158333333333346</v>
      </c>
      <c r="W978" s="20">
        <f t="shared" si="159"/>
        <v>71.087500000000006</v>
      </c>
    </row>
    <row r="979" spans="1:23" ht="13.5" x14ac:dyDescent="0.25">
      <c r="A979" s="3">
        <v>43432</v>
      </c>
      <c r="B979" s="2">
        <v>4.4584999999999999</v>
      </c>
      <c r="C979" s="2">
        <v>53.561281306720872</v>
      </c>
      <c r="D979" s="2">
        <v>-5.4132372235029536E-2</v>
      </c>
      <c r="E979" s="2">
        <v>8.0052151542287078E-2</v>
      </c>
      <c r="F979" s="2">
        <v>4.5062600000000002</v>
      </c>
      <c r="G979" s="2">
        <v>4.4624800000000011</v>
      </c>
      <c r="H979" s="2">
        <v>4.4206900000000005</v>
      </c>
      <c r="I979" s="2">
        <v>4.4019859999999973</v>
      </c>
      <c r="J979" s="2">
        <v>4.4214790000000024</v>
      </c>
      <c r="K979" s="17" t="s">
        <v>52</v>
      </c>
      <c r="L979" s="17" t="s">
        <v>55</v>
      </c>
      <c r="M979" s="17" t="s">
        <v>53</v>
      </c>
      <c r="N979" s="20">
        <f t="shared" si="150"/>
        <v>50</v>
      </c>
      <c r="O979" s="20">
        <f t="shared" si="151"/>
        <v>100</v>
      </c>
      <c r="P979" s="20">
        <f t="shared" si="152"/>
        <v>50</v>
      </c>
      <c r="Q979" s="20">
        <f t="shared" si="153"/>
        <v>83.5</v>
      </c>
      <c r="R979" s="21">
        <f t="shared" si="154"/>
        <v>72.525000000000006</v>
      </c>
      <c r="S979" s="21">
        <f t="shared" si="155"/>
        <v>68.375</v>
      </c>
      <c r="T979" s="21">
        <f t="shared" si="156"/>
        <v>72.575000000000003</v>
      </c>
      <c r="U979" s="21">
        <f t="shared" si="157"/>
        <v>70.875</v>
      </c>
      <c r="V979" s="20">
        <f t="shared" si="158"/>
        <v>71.158333333333346</v>
      </c>
      <c r="W979" s="20">
        <f t="shared" si="159"/>
        <v>71.087500000000006</v>
      </c>
    </row>
    <row r="980" spans="1:23" ht="13.5" x14ac:dyDescent="0.25">
      <c r="A980" s="3">
        <v>43433</v>
      </c>
      <c r="B980" s="2">
        <v>4.4584999999999999</v>
      </c>
      <c r="C980" s="2">
        <v>53.561281306720872</v>
      </c>
      <c r="D980" s="2">
        <v>-4.9982439646657717E-2</v>
      </c>
      <c r="E980" s="2">
        <v>8.9510327426648856E-2</v>
      </c>
      <c r="F980" s="2">
        <v>4.5142199999999999</v>
      </c>
      <c r="G980" s="2">
        <v>4.4664600000000005</v>
      </c>
      <c r="H980" s="2">
        <v>4.4246700000000008</v>
      </c>
      <c r="I980" s="2">
        <v>4.4055679999999979</v>
      </c>
      <c r="J980" s="2">
        <v>4.4228670000000028</v>
      </c>
      <c r="K980" s="17" t="s">
        <v>52</v>
      </c>
      <c r="L980" s="17" t="s">
        <v>55</v>
      </c>
      <c r="M980" s="17" t="s">
        <v>53</v>
      </c>
      <c r="N980" s="20">
        <f t="shared" si="150"/>
        <v>50</v>
      </c>
      <c r="O980" s="20">
        <f t="shared" si="151"/>
        <v>100</v>
      </c>
      <c r="P980" s="20">
        <f t="shared" si="152"/>
        <v>50</v>
      </c>
      <c r="Q980" s="20">
        <f t="shared" si="153"/>
        <v>83.5</v>
      </c>
      <c r="R980" s="21">
        <f t="shared" si="154"/>
        <v>72.525000000000006</v>
      </c>
      <c r="S980" s="21">
        <f t="shared" si="155"/>
        <v>68.375</v>
      </c>
      <c r="T980" s="21">
        <f t="shared" si="156"/>
        <v>72.575000000000003</v>
      </c>
      <c r="U980" s="21">
        <f t="shared" si="157"/>
        <v>70.875</v>
      </c>
      <c r="V980" s="20">
        <f t="shared" si="158"/>
        <v>71.158333333333346</v>
      </c>
      <c r="W980" s="20">
        <f t="shared" si="159"/>
        <v>71.087500000000006</v>
      </c>
    </row>
    <row r="981" spans="1:23" ht="13.5" x14ac:dyDescent="0.25">
      <c r="A981" s="3">
        <v>43434</v>
      </c>
      <c r="B981" s="2">
        <v>4.4584999999999999</v>
      </c>
      <c r="C981" s="2">
        <v>53.561281306720872</v>
      </c>
      <c r="D981" s="2">
        <v>-4.661502876235879E-2</v>
      </c>
      <c r="E981" s="2">
        <v>9.5771049165528213E-2</v>
      </c>
      <c r="F981" s="2">
        <v>4.5062600000000002</v>
      </c>
      <c r="G981" s="2">
        <v>4.47044</v>
      </c>
      <c r="H981" s="2">
        <v>4.4286500000000011</v>
      </c>
      <c r="I981" s="2">
        <v>4.408751999999998</v>
      </c>
      <c r="J981" s="2">
        <v>4.424292000000003</v>
      </c>
      <c r="K981" s="17" t="s">
        <v>48</v>
      </c>
      <c r="L981" s="17" t="s">
        <v>55</v>
      </c>
      <c r="M981" s="17" t="s">
        <v>47</v>
      </c>
      <c r="N981" s="20">
        <f t="shared" si="150"/>
        <v>50</v>
      </c>
      <c r="O981" s="20">
        <f t="shared" si="151"/>
        <v>100</v>
      </c>
      <c r="P981" s="20">
        <f t="shared" si="152"/>
        <v>50</v>
      </c>
      <c r="Q981" s="20">
        <f t="shared" si="153"/>
        <v>16.5</v>
      </c>
      <c r="R981" s="21">
        <f t="shared" si="154"/>
        <v>62.475000000000001</v>
      </c>
      <c r="S981" s="21">
        <f t="shared" si="155"/>
        <v>51.625</v>
      </c>
      <c r="T981" s="21">
        <f t="shared" si="156"/>
        <v>42.424999999999997</v>
      </c>
      <c r="U981" s="21">
        <f t="shared" si="157"/>
        <v>54.125</v>
      </c>
      <c r="V981" s="20">
        <f t="shared" si="158"/>
        <v>52.17499999999999</v>
      </c>
      <c r="W981" s="20">
        <f t="shared" si="159"/>
        <v>52.662499999999994</v>
      </c>
    </row>
    <row r="982" spans="1:23" ht="13.5" x14ac:dyDescent="0.25">
      <c r="A982" s="3">
        <v>43437</v>
      </c>
      <c r="B982" s="2">
        <v>4.3788999999999998</v>
      </c>
      <c r="C982" s="2">
        <v>42.462781774824293</v>
      </c>
      <c r="D982" s="2">
        <v>-3.8002783439760712E-2</v>
      </c>
      <c r="E982" s="2">
        <v>9.5442101299467619E-2</v>
      </c>
      <c r="F982" s="2">
        <v>4.4664600000000005</v>
      </c>
      <c r="G982" s="2">
        <v>4.4664599999999997</v>
      </c>
      <c r="H982" s="2">
        <v>4.4286500000000002</v>
      </c>
      <c r="I982" s="2">
        <v>4.4103439999999976</v>
      </c>
      <c r="J982" s="2">
        <v>4.4253190000000027</v>
      </c>
      <c r="K982" s="17" t="s">
        <v>48</v>
      </c>
      <c r="L982" s="17" t="s">
        <v>55</v>
      </c>
      <c r="M982" s="17" t="s">
        <v>47</v>
      </c>
      <c r="N982" s="20">
        <f t="shared" si="150"/>
        <v>50</v>
      </c>
      <c r="O982" s="20">
        <f t="shared" si="151"/>
        <v>100</v>
      </c>
      <c r="P982" s="20">
        <f t="shared" si="152"/>
        <v>50</v>
      </c>
      <c r="Q982" s="20">
        <f t="shared" si="153"/>
        <v>16.5</v>
      </c>
      <c r="R982" s="21">
        <f t="shared" si="154"/>
        <v>62.475000000000001</v>
      </c>
      <c r="S982" s="21">
        <f t="shared" si="155"/>
        <v>51.625</v>
      </c>
      <c r="T982" s="21">
        <f t="shared" si="156"/>
        <v>42.424999999999997</v>
      </c>
      <c r="U982" s="21">
        <f t="shared" si="157"/>
        <v>54.125</v>
      </c>
      <c r="V982" s="20">
        <f t="shared" si="158"/>
        <v>52.17499999999999</v>
      </c>
      <c r="W982" s="20">
        <f t="shared" si="159"/>
        <v>52.662499999999994</v>
      </c>
    </row>
    <row r="983" spans="1:23" ht="13.5" x14ac:dyDescent="0.25">
      <c r="A983" s="3">
        <v>43438</v>
      </c>
      <c r="B983" s="2">
        <v>4.5381</v>
      </c>
      <c r="C983" s="2">
        <v>60.217677416025431</v>
      </c>
      <c r="D983" s="2">
        <v>-4.2161248974024623E-2</v>
      </c>
      <c r="E983" s="2">
        <v>9.0031249292692295E-2</v>
      </c>
      <c r="F983" s="2">
        <v>4.458499999999999</v>
      </c>
      <c r="G983" s="2">
        <v>4.4784000000000006</v>
      </c>
      <c r="H983" s="2">
        <v>4.4366100000000008</v>
      </c>
      <c r="I983" s="2">
        <v>4.4134479999999989</v>
      </c>
      <c r="J983" s="2">
        <v>4.4271420000000026</v>
      </c>
      <c r="K983" s="17" t="s">
        <v>48</v>
      </c>
      <c r="L983" s="17" t="s">
        <v>55</v>
      </c>
      <c r="M983" s="17" t="s">
        <v>47</v>
      </c>
      <c r="N983" s="20">
        <f t="shared" si="150"/>
        <v>50</v>
      </c>
      <c r="O983" s="20">
        <f t="shared" si="151"/>
        <v>100</v>
      </c>
      <c r="P983" s="20">
        <f t="shared" si="152"/>
        <v>50</v>
      </c>
      <c r="Q983" s="20">
        <f t="shared" si="153"/>
        <v>16.5</v>
      </c>
      <c r="R983" s="21">
        <f t="shared" si="154"/>
        <v>62.475000000000001</v>
      </c>
      <c r="S983" s="21">
        <f t="shared" si="155"/>
        <v>51.625</v>
      </c>
      <c r="T983" s="21">
        <f t="shared" si="156"/>
        <v>42.424999999999997</v>
      </c>
      <c r="U983" s="21">
        <f t="shared" si="157"/>
        <v>54.125</v>
      </c>
      <c r="V983" s="20">
        <f t="shared" si="158"/>
        <v>52.17499999999999</v>
      </c>
      <c r="W983" s="20">
        <f t="shared" si="159"/>
        <v>52.662499999999994</v>
      </c>
    </row>
    <row r="984" spans="1:23" ht="13.5" x14ac:dyDescent="0.25">
      <c r="A984" s="3">
        <v>43439</v>
      </c>
      <c r="B984" s="2">
        <v>4.5182000000000002</v>
      </c>
      <c r="C984" s="2">
        <v>57.816014193498837</v>
      </c>
      <c r="D984" s="2">
        <v>-4.4825445629370186E-2</v>
      </c>
      <c r="E984" s="2">
        <v>7.5328533372906445E-2</v>
      </c>
      <c r="F984" s="2">
        <v>4.47044</v>
      </c>
      <c r="G984" s="2">
        <v>4.4883500000000005</v>
      </c>
      <c r="H984" s="2">
        <v>4.4435750000000001</v>
      </c>
      <c r="I984" s="2">
        <v>4.4161539999999988</v>
      </c>
      <c r="J984" s="2">
        <v>4.4290500000000019</v>
      </c>
      <c r="K984" s="17" t="s">
        <v>48</v>
      </c>
      <c r="L984" s="17" t="s">
        <v>55</v>
      </c>
      <c r="M984" s="17" t="s">
        <v>51</v>
      </c>
      <c r="N984" s="20">
        <f t="shared" si="150"/>
        <v>50</v>
      </c>
      <c r="O984" s="20">
        <f t="shared" si="151"/>
        <v>100</v>
      </c>
      <c r="P984" s="20">
        <f t="shared" si="152"/>
        <v>50</v>
      </c>
      <c r="Q984" s="20">
        <f t="shared" si="153"/>
        <v>16.5</v>
      </c>
      <c r="R984" s="21">
        <f t="shared" si="154"/>
        <v>62.475000000000001</v>
      </c>
      <c r="S984" s="21">
        <f t="shared" si="155"/>
        <v>51.625</v>
      </c>
      <c r="T984" s="21">
        <f t="shared" si="156"/>
        <v>42.424999999999997</v>
      </c>
      <c r="U984" s="21">
        <f t="shared" si="157"/>
        <v>54.125</v>
      </c>
      <c r="V984" s="20">
        <f t="shared" si="158"/>
        <v>52.17499999999999</v>
      </c>
      <c r="W984" s="20">
        <f t="shared" si="159"/>
        <v>52.662499999999994</v>
      </c>
    </row>
    <row r="985" spans="1:23" ht="13.5" x14ac:dyDescent="0.25">
      <c r="A985" s="3">
        <v>43440</v>
      </c>
      <c r="B985" s="2">
        <v>4.5182000000000002</v>
      </c>
      <c r="C985" s="2">
        <v>57.816014193498837</v>
      </c>
      <c r="D985" s="2">
        <v>-4.753585103592961E-2</v>
      </c>
      <c r="E985" s="2">
        <v>5.5967176670680178E-2</v>
      </c>
      <c r="F985" s="2">
        <v>4.48238</v>
      </c>
      <c r="G985" s="2">
        <v>4.4983000000000004</v>
      </c>
      <c r="H985" s="2">
        <v>4.4505400000000011</v>
      </c>
      <c r="I985" s="2">
        <v>4.4184619999999981</v>
      </c>
      <c r="J985" s="2">
        <v>4.4307735000000026</v>
      </c>
      <c r="K985" s="17" t="s">
        <v>48</v>
      </c>
      <c r="L985" s="17" t="s">
        <v>55</v>
      </c>
      <c r="M985" s="17" t="s">
        <v>51</v>
      </c>
      <c r="N985" s="20">
        <f t="shared" si="150"/>
        <v>50</v>
      </c>
      <c r="O985" s="20">
        <f t="shared" si="151"/>
        <v>100</v>
      </c>
      <c r="P985" s="20">
        <f t="shared" si="152"/>
        <v>50</v>
      </c>
      <c r="Q985" s="20">
        <f t="shared" si="153"/>
        <v>16.5</v>
      </c>
      <c r="R985" s="21">
        <f t="shared" si="154"/>
        <v>62.475000000000001</v>
      </c>
      <c r="S985" s="21">
        <f t="shared" si="155"/>
        <v>51.625</v>
      </c>
      <c r="T985" s="21">
        <f t="shared" si="156"/>
        <v>42.424999999999997</v>
      </c>
      <c r="U985" s="21">
        <f t="shared" si="157"/>
        <v>54.125</v>
      </c>
      <c r="V985" s="20">
        <f t="shared" si="158"/>
        <v>52.17499999999999</v>
      </c>
      <c r="W985" s="20">
        <f t="shared" si="159"/>
        <v>52.662499999999994</v>
      </c>
    </row>
    <row r="986" spans="1:23" ht="13.5" x14ac:dyDescent="0.25">
      <c r="A986" s="3">
        <v>43441</v>
      </c>
      <c r="B986" s="2">
        <v>4.5182000000000002</v>
      </c>
      <c r="C986" s="2">
        <v>57.816014193498837</v>
      </c>
      <c r="D986" s="2">
        <v>-3.8005418222995857E-2</v>
      </c>
      <c r="E986" s="2">
        <v>3.4694293614743008E-2</v>
      </c>
      <c r="F986" s="2">
        <v>4.4943200000000001</v>
      </c>
      <c r="G986" s="2">
        <v>4.5002900000000006</v>
      </c>
      <c r="H986" s="2">
        <v>4.4575050000000003</v>
      </c>
      <c r="I986" s="2">
        <v>4.4205319999999988</v>
      </c>
      <c r="J986" s="2">
        <v>4.4324045000000023</v>
      </c>
      <c r="K986" s="17" t="s">
        <v>48</v>
      </c>
      <c r="L986" s="17" t="s">
        <v>55</v>
      </c>
      <c r="M986" s="17" t="s">
        <v>51</v>
      </c>
      <c r="N986" s="20">
        <f t="shared" si="150"/>
        <v>50</v>
      </c>
      <c r="O986" s="20">
        <f t="shared" si="151"/>
        <v>100</v>
      </c>
      <c r="P986" s="20">
        <f t="shared" si="152"/>
        <v>50</v>
      </c>
      <c r="Q986" s="20">
        <f t="shared" si="153"/>
        <v>16.5</v>
      </c>
      <c r="R986" s="21">
        <f t="shared" si="154"/>
        <v>62.475000000000001</v>
      </c>
      <c r="S986" s="21">
        <f t="shared" si="155"/>
        <v>51.625</v>
      </c>
      <c r="T986" s="21">
        <f t="shared" si="156"/>
        <v>42.424999999999997</v>
      </c>
      <c r="U986" s="21">
        <f t="shared" si="157"/>
        <v>54.125</v>
      </c>
      <c r="V986" s="20">
        <f t="shared" si="158"/>
        <v>52.17499999999999</v>
      </c>
      <c r="W986" s="20">
        <f t="shared" si="159"/>
        <v>52.662499999999994</v>
      </c>
    </row>
    <row r="987" spans="1:23" ht="13.5" x14ac:dyDescent="0.25">
      <c r="A987" s="3">
        <v>43444</v>
      </c>
      <c r="B987" s="2">
        <v>4.5182000000000002</v>
      </c>
      <c r="C987" s="2">
        <v>57.816014193498837</v>
      </c>
      <c r="D987" s="2">
        <v>-1.8086071509467061E-2</v>
      </c>
      <c r="E987" s="2">
        <v>9.2983616001765766E-3</v>
      </c>
      <c r="F987" s="2">
        <v>4.5221800000000005</v>
      </c>
      <c r="G987" s="2">
        <v>4.4943200000000001</v>
      </c>
      <c r="H987" s="2">
        <v>4.4644700000000013</v>
      </c>
      <c r="I987" s="2">
        <v>4.4226019999999995</v>
      </c>
      <c r="J987" s="2">
        <v>4.4334075000000022</v>
      </c>
      <c r="K987" s="17" t="s">
        <v>48</v>
      </c>
      <c r="L987" s="17" t="s">
        <v>55</v>
      </c>
      <c r="M987" s="17" t="s">
        <v>51</v>
      </c>
      <c r="N987" s="20">
        <f t="shared" si="150"/>
        <v>50</v>
      </c>
      <c r="O987" s="20">
        <f t="shared" si="151"/>
        <v>100</v>
      </c>
      <c r="P987" s="20">
        <f t="shared" si="152"/>
        <v>50</v>
      </c>
      <c r="Q987" s="20">
        <f t="shared" si="153"/>
        <v>16.5</v>
      </c>
      <c r="R987" s="21">
        <f t="shared" si="154"/>
        <v>62.475000000000001</v>
      </c>
      <c r="S987" s="21">
        <f t="shared" si="155"/>
        <v>51.625</v>
      </c>
      <c r="T987" s="21">
        <f t="shared" si="156"/>
        <v>42.424999999999997</v>
      </c>
      <c r="U987" s="21">
        <f t="shared" si="157"/>
        <v>54.125</v>
      </c>
      <c r="V987" s="20">
        <f t="shared" si="158"/>
        <v>52.17499999999999</v>
      </c>
      <c r="W987" s="20">
        <f t="shared" si="159"/>
        <v>52.662499999999994</v>
      </c>
    </row>
    <row r="988" spans="1:23" ht="13.5" x14ac:dyDescent="0.25">
      <c r="A988" s="3">
        <v>43445</v>
      </c>
      <c r="B988" s="2">
        <v>4.5182000000000002</v>
      </c>
      <c r="C988" s="2">
        <v>57.816014193498837</v>
      </c>
      <c r="D988" s="2">
        <v>-1.5932947793864116E-3</v>
      </c>
      <c r="E988" s="2">
        <v>-1.2491257910431423E-2</v>
      </c>
      <c r="F988" s="2">
        <v>4.5182000000000002</v>
      </c>
      <c r="G988" s="2">
        <v>4.4883499999999996</v>
      </c>
      <c r="H988" s="2">
        <v>4.4714350000000023</v>
      </c>
      <c r="I988" s="2">
        <v>4.4224420000000002</v>
      </c>
      <c r="J988" s="2">
        <v>4.4342075000000021</v>
      </c>
      <c r="K988" s="17" t="s">
        <v>48</v>
      </c>
      <c r="L988" s="17" t="s">
        <v>55</v>
      </c>
      <c r="M988" s="17" t="s">
        <v>47</v>
      </c>
      <c r="N988" s="20">
        <f t="shared" si="150"/>
        <v>50</v>
      </c>
      <c r="O988" s="20">
        <f t="shared" si="151"/>
        <v>100</v>
      </c>
      <c r="P988" s="20">
        <f t="shared" si="152"/>
        <v>50</v>
      </c>
      <c r="Q988" s="20">
        <f t="shared" si="153"/>
        <v>16.5</v>
      </c>
      <c r="R988" s="21">
        <f t="shared" si="154"/>
        <v>62.475000000000001</v>
      </c>
      <c r="S988" s="21">
        <f t="shared" si="155"/>
        <v>51.625</v>
      </c>
      <c r="T988" s="21">
        <f t="shared" si="156"/>
        <v>42.424999999999997</v>
      </c>
      <c r="U988" s="21">
        <f t="shared" si="157"/>
        <v>54.125</v>
      </c>
      <c r="V988" s="20">
        <f t="shared" si="158"/>
        <v>52.17499999999999</v>
      </c>
      <c r="W988" s="20">
        <f t="shared" si="159"/>
        <v>52.662499999999994</v>
      </c>
    </row>
    <row r="989" spans="1:23" ht="13.5" x14ac:dyDescent="0.25">
      <c r="A989" s="3">
        <v>43446</v>
      </c>
      <c r="B989" s="2">
        <v>4.5182000000000002</v>
      </c>
      <c r="C989" s="2">
        <v>57.816014193498837</v>
      </c>
      <c r="D989" s="2">
        <v>-6.3423352925209286E-3</v>
      </c>
      <c r="E989" s="2">
        <v>-2.9481359597123766E-2</v>
      </c>
      <c r="F989" s="2">
        <v>4.5182000000000002</v>
      </c>
      <c r="G989" s="2">
        <v>4.4943200000000001</v>
      </c>
      <c r="H989" s="2">
        <v>4.4784000000000024</v>
      </c>
      <c r="I989" s="2">
        <v>4.4236360000000001</v>
      </c>
      <c r="J989" s="2">
        <v>4.435007500000002</v>
      </c>
      <c r="K989" s="17" t="s">
        <v>55</v>
      </c>
      <c r="L989" s="17" t="s">
        <v>55</v>
      </c>
      <c r="M989" s="17" t="s">
        <v>55</v>
      </c>
      <c r="N989" s="20">
        <f t="shared" si="150"/>
        <v>50</v>
      </c>
      <c r="O989" s="20">
        <f t="shared" si="151"/>
        <v>100</v>
      </c>
      <c r="P989" s="20">
        <f t="shared" si="152"/>
        <v>50</v>
      </c>
      <c r="Q989" s="20">
        <f t="shared" si="153"/>
        <v>33</v>
      </c>
      <c r="R989" s="21">
        <f t="shared" si="154"/>
        <v>64.95</v>
      </c>
      <c r="S989" s="21">
        <f t="shared" si="155"/>
        <v>55.75</v>
      </c>
      <c r="T989" s="21">
        <f t="shared" si="156"/>
        <v>49.85</v>
      </c>
      <c r="U989" s="21">
        <f t="shared" si="157"/>
        <v>58.25</v>
      </c>
      <c r="V989" s="20">
        <f t="shared" si="158"/>
        <v>56.85</v>
      </c>
      <c r="W989" s="20">
        <f t="shared" si="159"/>
        <v>57.2</v>
      </c>
    </row>
    <row r="990" spans="1:23" ht="13.5" x14ac:dyDescent="0.25">
      <c r="A990" s="3">
        <v>43447</v>
      </c>
      <c r="B990" s="2">
        <v>4.4824000000000002</v>
      </c>
      <c r="C990" s="2">
        <v>51.99633686419989</v>
      </c>
      <c r="D990" s="2">
        <v>-8.0193062325273345E-3</v>
      </c>
      <c r="E990" s="2">
        <v>-3.925044453175261E-2</v>
      </c>
      <c r="F990" s="2">
        <v>4.5110399999999995</v>
      </c>
      <c r="G990" s="2">
        <v>4.4967099999999993</v>
      </c>
      <c r="H990" s="2">
        <v>4.4815850000000017</v>
      </c>
      <c r="I990" s="2">
        <v>4.4249900000000011</v>
      </c>
      <c r="J990" s="2">
        <v>4.4356285000000018</v>
      </c>
      <c r="K990" s="17" t="s">
        <v>48</v>
      </c>
      <c r="L990" s="17" t="s">
        <v>55</v>
      </c>
      <c r="M990" s="17" t="s">
        <v>47</v>
      </c>
      <c r="N990" s="20">
        <f t="shared" si="150"/>
        <v>50</v>
      </c>
      <c r="O990" s="20">
        <f t="shared" si="151"/>
        <v>100</v>
      </c>
      <c r="P990" s="20">
        <f t="shared" si="152"/>
        <v>50</v>
      </c>
      <c r="Q990" s="20">
        <f t="shared" si="153"/>
        <v>16.5</v>
      </c>
      <c r="R990" s="21">
        <f t="shared" si="154"/>
        <v>62.475000000000001</v>
      </c>
      <c r="S990" s="21">
        <f t="shared" si="155"/>
        <v>51.625</v>
      </c>
      <c r="T990" s="21">
        <f t="shared" si="156"/>
        <v>42.424999999999997</v>
      </c>
      <c r="U990" s="21">
        <f t="shared" si="157"/>
        <v>54.125</v>
      </c>
      <c r="V990" s="20">
        <f t="shared" si="158"/>
        <v>52.17499999999999</v>
      </c>
      <c r="W990" s="20">
        <f t="shared" si="159"/>
        <v>52.662499999999994</v>
      </c>
    </row>
    <row r="991" spans="1:23" ht="13.5" x14ac:dyDescent="0.25">
      <c r="A991" s="3">
        <v>43448</v>
      </c>
      <c r="B991" s="2">
        <v>4.4983000000000004</v>
      </c>
      <c r="C991" s="2">
        <v>54.201306570103476</v>
      </c>
      <c r="D991" s="2">
        <v>-1.0691926698542353E-2</v>
      </c>
      <c r="E991" s="2">
        <v>-4.3718631449639278E-2</v>
      </c>
      <c r="F991" s="2">
        <v>4.5070600000000001</v>
      </c>
      <c r="G991" s="2">
        <v>4.5006900000000005</v>
      </c>
      <c r="H991" s="2">
        <v>4.4855650000000002</v>
      </c>
      <c r="I991" s="2">
        <v>4.4273780000000009</v>
      </c>
      <c r="J991" s="2">
        <v>4.4362920000000017</v>
      </c>
      <c r="K991" s="17" t="s">
        <v>48</v>
      </c>
      <c r="L991" s="17" t="s">
        <v>55</v>
      </c>
      <c r="M991" s="17" t="s">
        <v>47</v>
      </c>
      <c r="N991" s="20">
        <f t="shared" si="150"/>
        <v>50</v>
      </c>
      <c r="O991" s="20">
        <f t="shared" si="151"/>
        <v>100</v>
      </c>
      <c r="P991" s="20">
        <f t="shared" si="152"/>
        <v>50</v>
      </c>
      <c r="Q991" s="20">
        <f t="shared" si="153"/>
        <v>16.5</v>
      </c>
      <c r="R991" s="21">
        <f t="shared" si="154"/>
        <v>62.475000000000001</v>
      </c>
      <c r="S991" s="21">
        <f t="shared" si="155"/>
        <v>51.625</v>
      </c>
      <c r="T991" s="21">
        <f t="shared" si="156"/>
        <v>42.424999999999997</v>
      </c>
      <c r="U991" s="21">
        <f t="shared" si="157"/>
        <v>54.125</v>
      </c>
      <c r="V991" s="20">
        <f t="shared" si="158"/>
        <v>52.17499999999999</v>
      </c>
      <c r="W991" s="20">
        <f t="shared" si="159"/>
        <v>52.662499999999994</v>
      </c>
    </row>
    <row r="992" spans="1:23" ht="13.5" x14ac:dyDescent="0.25">
      <c r="A992" s="3">
        <v>43451</v>
      </c>
      <c r="B992" s="2">
        <v>4.4983000000000004</v>
      </c>
      <c r="C992" s="2">
        <v>54.201306570103469</v>
      </c>
      <c r="D992" s="2">
        <v>-2.5363729893300047E-2</v>
      </c>
      <c r="E992" s="2">
        <v>-4.4677111506750668E-2</v>
      </c>
      <c r="F992" s="2">
        <v>4.5030799999999997</v>
      </c>
      <c r="G992" s="2">
        <v>4.5126299999999997</v>
      </c>
      <c r="H992" s="2">
        <v>4.4895450000000006</v>
      </c>
      <c r="I992" s="2">
        <v>4.4297659999999999</v>
      </c>
      <c r="J992" s="2">
        <v>4.4369555000000016</v>
      </c>
      <c r="K992" s="17" t="s">
        <v>48</v>
      </c>
      <c r="L992" s="17" t="s">
        <v>55</v>
      </c>
      <c r="M992" s="17" t="s">
        <v>47</v>
      </c>
      <c r="N992" s="20">
        <f t="shared" si="150"/>
        <v>50</v>
      </c>
      <c r="O992" s="20">
        <f t="shared" si="151"/>
        <v>100</v>
      </c>
      <c r="P992" s="20">
        <f t="shared" si="152"/>
        <v>50</v>
      </c>
      <c r="Q992" s="20">
        <f t="shared" si="153"/>
        <v>16.5</v>
      </c>
      <c r="R992" s="21">
        <f t="shared" si="154"/>
        <v>62.475000000000001</v>
      </c>
      <c r="S992" s="21">
        <f t="shared" si="155"/>
        <v>51.625</v>
      </c>
      <c r="T992" s="21">
        <f t="shared" si="156"/>
        <v>42.424999999999997</v>
      </c>
      <c r="U992" s="21">
        <f t="shared" si="157"/>
        <v>54.125</v>
      </c>
      <c r="V992" s="20">
        <f t="shared" si="158"/>
        <v>52.17499999999999</v>
      </c>
      <c r="W992" s="20">
        <f t="shared" si="159"/>
        <v>52.662499999999994</v>
      </c>
    </row>
    <row r="993" spans="1:23" ht="13.5" x14ac:dyDescent="0.25">
      <c r="A993" s="3">
        <v>43452</v>
      </c>
      <c r="B993" s="2">
        <v>4.3788999999999998</v>
      </c>
      <c r="C993" s="2">
        <v>38.71407724629973</v>
      </c>
      <c r="D993" s="2">
        <v>-4.5936186653374733E-3</v>
      </c>
      <c r="E993" s="2">
        <v>-4.328370201506776E-2</v>
      </c>
      <c r="F993" s="2">
        <v>4.4752200000000002</v>
      </c>
      <c r="G993" s="2">
        <v>4.4967100000000002</v>
      </c>
      <c r="H993" s="2">
        <v>4.4875550000000004</v>
      </c>
      <c r="I993" s="2">
        <v>4.4297659999999999</v>
      </c>
      <c r="J993" s="2">
        <v>4.4373360000000028</v>
      </c>
      <c r="K993" s="17" t="s">
        <v>48</v>
      </c>
      <c r="L993" s="17" t="s">
        <v>55</v>
      </c>
      <c r="M993" s="17" t="s">
        <v>47</v>
      </c>
      <c r="N993" s="20">
        <f t="shared" si="150"/>
        <v>50</v>
      </c>
      <c r="O993" s="20">
        <f t="shared" si="151"/>
        <v>100</v>
      </c>
      <c r="P993" s="20">
        <f t="shared" si="152"/>
        <v>50</v>
      </c>
      <c r="Q993" s="20">
        <f t="shared" si="153"/>
        <v>16.5</v>
      </c>
      <c r="R993" s="21">
        <f t="shared" si="154"/>
        <v>62.475000000000001</v>
      </c>
      <c r="S993" s="21">
        <f t="shared" si="155"/>
        <v>51.625</v>
      </c>
      <c r="T993" s="21">
        <f t="shared" si="156"/>
        <v>42.424999999999997</v>
      </c>
      <c r="U993" s="21">
        <f t="shared" si="157"/>
        <v>54.125</v>
      </c>
      <c r="V993" s="20">
        <f t="shared" si="158"/>
        <v>52.17499999999999</v>
      </c>
      <c r="W993" s="20">
        <f t="shared" si="159"/>
        <v>52.662499999999994</v>
      </c>
    </row>
    <row r="994" spans="1:23" ht="13.5" x14ac:dyDescent="0.25">
      <c r="A994" s="3">
        <v>43453</v>
      </c>
      <c r="B994" s="2">
        <v>4.4983000000000004</v>
      </c>
      <c r="C994" s="2">
        <v>53.135107347491299</v>
      </c>
      <c r="D994" s="2">
        <v>1.6398715407905939E-3</v>
      </c>
      <c r="E994" s="2">
        <v>-4.0390566233641637E-2</v>
      </c>
      <c r="F994" s="2">
        <v>4.4712399999999999</v>
      </c>
      <c r="G994" s="2">
        <v>4.49472</v>
      </c>
      <c r="H994" s="2">
        <v>4.4915350000000007</v>
      </c>
      <c r="I994" s="2">
        <v>4.4321540000000006</v>
      </c>
      <c r="J994" s="2">
        <v>4.4384055000000009</v>
      </c>
      <c r="K994" s="17" t="s">
        <v>52</v>
      </c>
      <c r="L994" s="17" t="s">
        <v>55</v>
      </c>
      <c r="M994" s="17" t="s">
        <v>54</v>
      </c>
      <c r="N994" s="20">
        <f t="shared" si="150"/>
        <v>50</v>
      </c>
      <c r="O994" s="20">
        <f t="shared" si="151"/>
        <v>100</v>
      </c>
      <c r="P994" s="20">
        <f t="shared" si="152"/>
        <v>50</v>
      </c>
      <c r="Q994" s="20">
        <f t="shared" si="153"/>
        <v>66.5</v>
      </c>
      <c r="R994" s="21">
        <f t="shared" si="154"/>
        <v>69.974999999999994</v>
      </c>
      <c r="S994" s="21">
        <f t="shared" si="155"/>
        <v>64.125</v>
      </c>
      <c r="T994" s="21">
        <f t="shared" si="156"/>
        <v>64.924999999999997</v>
      </c>
      <c r="U994" s="21">
        <f t="shared" si="157"/>
        <v>66.625</v>
      </c>
      <c r="V994" s="20">
        <f t="shared" si="158"/>
        <v>66.341666666666654</v>
      </c>
      <c r="W994" s="20">
        <f t="shared" si="159"/>
        <v>66.412499999999994</v>
      </c>
    </row>
    <row r="995" spans="1:23" ht="13.5" x14ac:dyDescent="0.25">
      <c r="A995" s="3">
        <v>43454</v>
      </c>
      <c r="B995" s="2">
        <v>4.4983000000000004</v>
      </c>
      <c r="C995" s="2">
        <v>53.135107347491299</v>
      </c>
      <c r="D995" s="2">
        <v>6.7317527958392631E-3</v>
      </c>
      <c r="E995" s="2">
        <v>-3.6617035756055544E-2</v>
      </c>
      <c r="F995" s="2">
        <v>4.4744200000000003</v>
      </c>
      <c r="G995" s="2">
        <v>4.4927299999999999</v>
      </c>
      <c r="H995" s="2">
        <v>4.4955150000000001</v>
      </c>
      <c r="I995" s="2">
        <v>4.4345420000000004</v>
      </c>
      <c r="J995" s="2">
        <v>4.4400295000000014</v>
      </c>
      <c r="K995" s="17" t="s">
        <v>52</v>
      </c>
      <c r="L995" s="17" t="s">
        <v>55</v>
      </c>
      <c r="M995" s="17" t="s">
        <v>53</v>
      </c>
      <c r="N995" s="20">
        <f t="shared" si="150"/>
        <v>50</v>
      </c>
      <c r="O995" s="20">
        <f t="shared" si="151"/>
        <v>100</v>
      </c>
      <c r="P995" s="20">
        <f t="shared" si="152"/>
        <v>50</v>
      </c>
      <c r="Q995" s="20">
        <f t="shared" si="153"/>
        <v>83.5</v>
      </c>
      <c r="R995" s="21">
        <f t="shared" si="154"/>
        <v>72.525000000000006</v>
      </c>
      <c r="S995" s="21">
        <f t="shared" si="155"/>
        <v>68.375</v>
      </c>
      <c r="T995" s="21">
        <f t="shared" si="156"/>
        <v>72.575000000000003</v>
      </c>
      <c r="U995" s="21">
        <f t="shared" si="157"/>
        <v>70.875</v>
      </c>
      <c r="V995" s="20">
        <f t="shared" si="158"/>
        <v>71.158333333333346</v>
      </c>
      <c r="W995" s="20">
        <f t="shared" si="159"/>
        <v>71.087500000000006</v>
      </c>
    </row>
    <row r="996" spans="1:23" ht="13.5" x14ac:dyDescent="0.25">
      <c r="A996" s="3">
        <v>43455</v>
      </c>
      <c r="B996" s="2">
        <v>4.5182000000000002</v>
      </c>
      <c r="C996" s="2">
        <v>55.173951935543279</v>
      </c>
      <c r="D996" s="2">
        <v>9.3971098726344238E-3</v>
      </c>
      <c r="E996" s="2">
        <v>-3.0502344307037868E-2</v>
      </c>
      <c r="F996" s="2">
        <v>4.4784000000000006</v>
      </c>
      <c r="G996" s="2">
        <v>4.4927299999999999</v>
      </c>
      <c r="H996" s="2">
        <v>4.4965100000000007</v>
      </c>
      <c r="I996" s="2">
        <v>4.4373280000000008</v>
      </c>
      <c r="J996" s="2">
        <v>4.4418265000000012</v>
      </c>
      <c r="K996" s="17" t="s">
        <v>52</v>
      </c>
      <c r="L996" s="17" t="s">
        <v>55</v>
      </c>
      <c r="M996" s="17" t="s">
        <v>53</v>
      </c>
      <c r="N996" s="20">
        <f t="shared" si="150"/>
        <v>50</v>
      </c>
      <c r="O996" s="20">
        <f t="shared" si="151"/>
        <v>100</v>
      </c>
      <c r="P996" s="20">
        <f t="shared" si="152"/>
        <v>50</v>
      </c>
      <c r="Q996" s="20">
        <f t="shared" si="153"/>
        <v>83.5</v>
      </c>
      <c r="R996" s="21">
        <f t="shared" si="154"/>
        <v>72.525000000000006</v>
      </c>
      <c r="S996" s="21">
        <f t="shared" si="155"/>
        <v>68.375</v>
      </c>
      <c r="T996" s="21">
        <f t="shared" si="156"/>
        <v>72.575000000000003</v>
      </c>
      <c r="U996" s="21">
        <f t="shared" si="157"/>
        <v>70.875</v>
      </c>
      <c r="V996" s="20">
        <f t="shared" si="158"/>
        <v>71.158333333333346</v>
      </c>
      <c r="W996" s="20">
        <f t="shared" si="159"/>
        <v>71.087500000000006</v>
      </c>
    </row>
    <row r="997" spans="1:23" ht="13.5" x14ac:dyDescent="0.25">
      <c r="A997" s="3">
        <v>43458</v>
      </c>
      <c r="B997" s="2">
        <v>4.5182000000000002</v>
      </c>
      <c r="C997" s="2">
        <v>55.173951935543279</v>
      </c>
      <c r="D997" s="2">
        <v>1.1378263025421553E-2</v>
      </c>
      <c r="E997" s="2">
        <v>-2.3916920759733586E-2</v>
      </c>
      <c r="F997" s="2">
        <v>4.4823800000000009</v>
      </c>
      <c r="G997" s="2">
        <v>4.4927299999999999</v>
      </c>
      <c r="H997" s="2">
        <v>4.4935250000000009</v>
      </c>
      <c r="I997" s="2">
        <v>4.4401140000000003</v>
      </c>
      <c r="J997" s="2">
        <v>4.4433650000000009</v>
      </c>
      <c r="K997" s="17" t="s">
        <v>52</v>
      </c>
      <c r="L997" s="17" t="s">
        <v>55</v>
      </c>
      <c r="M997" s="17" t="s">
        <v>53</v>
      </c>
      <c r="N997" s="20">
        <f t="shared" si="150"/>
        <v>50</v>
      </c>
      <c r="O997" s="20">
        <f t="shared" si="151"/>
        <v>100</v>
      </c>
      <c r="P997" s="20">
        <f t="shared" si="152"/>
        <v>50</v>
      </c>
      <c r="Q997" s="20">
        <f t="shared" si="153"/>
        <v>83.5</v>
      </c>
      <c r="R997" s="21">
        <f t="shared" si="154"/>
        <v>72.525000000000006</v>
      </c>
      <c r="S997" s="21">
        <f t="shared" si="155"/>
        <v>68.375</v>
      </c>
      <c r="T997" s="21">
        <f t="shared" si="156"/>
        <v>72.575000000000003</v>
      </c>
      <c r="U997" s="21">
        <f t="shared" si="157"/>
        <v>70.875</v>
      </c>
      <c r="V997" s="20">
        <f t="shared" si="158"/>
        <v>71.158333333333346</v>
      </c>
      <c r="W997" s="20">
        <f t="shared" si="159"/>
        <v>71.087500000000006</v>
      </c>
    </row>
    <row r="998" spans="1:23" ht="13.5" x14ac:dyDescent="0.25">
      <c r="A998" s="3">
        <v>43459</v>
      </c>
      <c r="B998" s="2">
        <v>4.5182000000000002</v>
      </c>
      <c r="C998" s="2">
        <v>55.173951935543279</v>
      </c>
      <c r="D998" s="2">
        <v>1.2800781728881994E-2</v>
      </c>
      <c r="E998" s="2">
        <v>-2.1147899477499239E-2</v>
      </c>
      <c r="F998" s="2">
        <v>4.5102400000000005</v>
      </c>
      <c r="G998" s="2">
        <v>4.4927299999999999</v>
      </c>
      <c r="H998" s="2">
        <v>4.4905400000000002</v>
      </c>
      <c r="I998" s="2">
        <v>4.4429000000000007</v>
      </c>
      <c r="J998" s="2">
        <v>4.4442755000000007</v>
      </c>
      <c r="K998" s="17" t="s">
        <v>52</v>
      </c>
      <c r="L998" s="17" t="s">
        <v>49</v>
      </c>
      <c r="M998" s="17" t="s">
        <v>53</v>
      </c>
      <c r="N998" s="20">
        <f t="shared" si="150"/>
        <v>50</v>
      </c>
      <c r="O998" s="20">
        <f t="shared" si="151"/>
        <v>100</v>
      </c>
      <c r="P998" s="20">
        <f t="shared" si="152"/>
        <v>50</v>
      </c>
      <c r="Q998" s="20">
        <f t="shared" si="153"/>
        <v>67</v>
      </c>
      <c r="R998" s="21">
        <f t="shared" si="154"/>
        <v>70.05</v>
      </c>
      <c r="S998" s="21">
        <f t="shared" si="155"/>
        <v>64.25</v>
      </c>
      <c r="T998" s="21">
        <f t="shared" si="156"/>
        <v>65.150000000000006</v>
      </c>
      <c r="U998" s="21">
        <f t="shared" si="157"/>
        <v>66.75</v>
      </c>
      <c r="V998" s="20">
        <f t="shared" si="158"/>
        <v>66.483333333333334</v>
      </c>
      <c r="W998" s="20">
        <f t="shared" si="159"/>
        <v>66.550000000000011</v>
      </c>
    </row>
    <row r="999" spans="1:23" ht="13.5" x14ac:dyDescent="0.25">
      <c r="A999" s="3">
        <v>43460</v>
      </c>
      <c r="B999" s="2">
        <v>4.5182000000000002</v>
      </c>
      <c r="C999" s="2">
        <v>55.173951935543279</v>
      </c>
      <c r="D999" s="2">
        <v>1.3769412830124672E-2</v>
      </c>
      <c r="E999" s="2">
        <v>-1.8117454179100937E-2</v>
      </c>
      <c r="F999" s="2">
        <v>4.5142199999999999</v>
      </c>
      <c r="G999" s="2">
        <v>4.4927299999999999</v>
      </c>
      <c r="H999" s="2">
        <v>4.4935250000000009</v>
      </c>
      <c r="I999" s="2">
        <v>4.4456860000000011</v>
      </c>
      <c r="J999" s="2">
        <v>4.4452600000000011</v>
      </c>
      <c r="K999" s="17" t="s">
        <v>52</v>
      </c>
      <c r="L999" s="17" t="s">
        <v>55</v>
      </c>
      <c r="M999" s="17" t="s">
        <v>53</v>
      </c>
      <c r="N999" s="20">
        <f t="shared" si="150"/>
        <v>50</v>
      </c>
      <c r="O999" s="20">
        <f t="shared" si="151"/>
        <v>100</v>
      </c>
      <c r="P999" s="20">
        <f t="shared" si="152"/>
        <v>50</v>
      </c>
      <c r="Q999" s="20">
        <f t="shared" si="153"/>
        <v>83.5</v>
      </c>
      <c r="R999" s="21">
        <f t="shared" si="154"/>
        <v>72.525000000000006</v>
      </c>
      <c r="S999" s="21">
        <f t="shared" si="155"/>
        <v>68.375</v>
      </c>
      <c r="T999" s="21">
        <f t="shared" si="156"/>
        <v>72.575000000000003</v>
      </c>
      <c r="U999" s="21">
        <f t="shared" si="157"/>
        <v>70.875</v>
      </c>
      <c r="V999" s="20">
        <f t="shared" si="158"/>
        <v>71.158333333333346</v>
      </c>
      <c r="W999" s="20">
        <f t="shared" si="159"/>
        <v>71.087500000000006</v>
      </c>
    </row>
    <row r="1000" spans="1:23" ht="13.5" x14ac:dyDescent="0.25">
      <c r="A1000" s="3">
        <v>43461</v>
      </c>
      <c r="B1000" s="2">
        <v>4.5143000000000004</v>
      </c>
      <c r="C1000" s="2">
        <v>54.548392303578552</v>
      </c>
      <c r="D1000" s="2">
        <v>9.1525920367372393E-3</v>
      </c>
      <c r="E1000" s="2">
        <v>-1.2971775110307251E-2</v>
      </c>
      <c r="F1000" s="2">
        <v>4.5174199999999995</v>
      </c>
      <c r="G1000" s="2">
        <v>4.4959199999999999</v>
      </c>
      <c r="H1000" s="2">
        <v>4.4963150000000018</v>
      </c>
      <c r="I1000" s="2">
        <v>4.4457660000000017</v>
      </c>
      <c r="J1000" s="2">
        <v>4.4462619999999999</v>
      </c>
      <c r="K1000" s="17" t="s">
        <v>48</v>
      </c>
      <c r="L1000" s="17" t="s">
        <v>55</v>
      </c>
      <c r="M1000" s="17" t="s">
        <v>51</v>
      </c>
      <c r="N1000" s="20">
        <f t="shared" si="150"/>
        <v>50</v>
      </c>
      <c r="O1000" s="20">
        <f t="shared" si="151"/>
        <v>100</v>
      </c>
      <c r="P1000" s="20">
        <f t="shared" si="152"/>
        <v>50</v>
      </c>
      <c r="Q1000" s="20">
        <f t="shared" si="153"/>
        <v>16.5</v>
      </c>
      <c r="R1000" s="21">
        <f t="shared" si="154"/>
        <v>62.475000000000001</v>
      </c>
      <c r="S1000" s="21">
        <f t="shared" si="155"/>
        <v>51.625</v>
      </c>
      <c r="T1000" s="21">
        <f t="shared" si="156"/>
        <v>42.424999999999997</v>
      </c>
      <c r="U1000" s="21">
        <f t="shared" si="157"/>
        <v>54.125</v>
      </c>
      <c r="V1000" s="20">
        <f t="shared" si="158"/>
        <v>52.17499999999999</v>
      </c>
      <c r="W1000" s="20">
        <f t="shared" si="159"/>
        <v>52.662499999999994</v>
      </c>
    </row>
    <row r="1001" spans="1:23" ht="13.5" x14ac:dyDescent="0.25">
      <c r="A1001" s="3">
        <v>43462</v>
      </c>
      <c r="B1001" s="2">
        <v>4.5182000000000002</v>
      </c>
      <c r="C1001" s="2">
        <v>55.096666603033604</v>
      </c>
      <c r="D1001" s="2">
        <v>7.2248538990500322E-3</v>
      </c>
      <c r="E1001" s="2">
        <v>-4.9913144041647348E-3</v>
      </c>
      <c r="F1001" s="2">
        <v>4.5174199999999995</v>
      </c>
      <c r="G1001" s="2">
        <v>4.4979100000000001</v>
      </c>
      <c r="H1001" s="2">
        <v>4.4993000000000007</v>
      </c>
      <c r="I1001" s="2">
        <v>4.4485520000000021</v>
      </c>
      <c r="J1001" s="2">
        <v>4.4473390000000004</v>
      </c>
      <c r="K1001" s="17" t="s">
        <v>52</v>
      </c>
      <c r="L1001" s="17" t="s">
        <v>49</v>
      </c>
      <c r="M1001" s="17" t="s">
        <v>55</v>
      </c>
      <c r="N1001" s="20">
        <f t="shared" si="150"/>
        <v>50</v>
      </c>
      <c r="O1001" s="20">
        <f t="shared" si="151"/>
        <v>100</v>
      </c>
      <c r="P1001" s="20">
        <f t="shared" si="152"/>
        <v>50</v>
      </c>
      <c r="Q1001" s="20">
        <f t="shared" si="153"/>
        <v>33</v>
      </c>
      <c r="R1001" s="21">
        <f t="shared" si="154"/>
        <v>64.95</v>
      </c>
      <c r="S1001" s="21">
        <f t="shared" si="155"/>
        <v>55.75</v>
      </c>
      <c r="T1001" s="21">
        <f t="shared" si="156"/>
        <v>49.85</v>
      </c>
      <c r="U1001" s="21">
        <f t="shared" si="157"/>
        <v>58.25</v>
      </c>
      <c r="V1001" s="20">
        <f t="shared" si="158"/>
        <v>56.85</v>
      </c>
      <c r="W1001" s="20">
        <f t="shared" si="159"/>
        <v>57.2</v>
      </c>
    </row>
    <row r="1002" spans="1:23" ht="13.5" x14ac:dyDescent="0.25">
      <c r="A1002" s="3">
        <v>43465</v>
      </c>
      <c r="B1002" s="2">
        <v>4.5381</v>
      </c>
      <c r="C1002" s="2">
        <v>57.888096130483248</v>
      </c>
      <c r="D1002" s="2">
        <v>3.931328533066214E-3</v>
      </c>
      <c r="E1002" s="2">
        <v>5.2646008169266725E-3</v>
      </c>
      <c r="F1002" s="2">
        <v>4.5213999999999999</v>
      </c>
      <c r="G1002" s="2">
        <v>4.5018900000000004</v>
      </c>
      <c r="H1002" s="2">
        <v>4.5072600000000005</v>
      </c>
      <c r="I1002" s="2">
        <v>4.4509400000000019</v>
      </c>
      <c r="J1002" s="2">
        <v>4.4487924999999997</v>
      </c>
      <c r="K1002" s="17" t="s">
        <v>52</v>
      </c>
      <c r="L1002" s="17" t="s">
        <v>49</v>
      </c>
      <c r="M1002" s="17" t="s">
        <v>53</v>
      </c>
      <c r="N1002" s="20">
        <f t="shared" si="150"/>
        <v>50</v>
      </c>
      <c r="O1002" s="20">
        <f t="shared" si="151"/>
        <v>100</v>
      </c>
      <c r="P1002" s="20">
        <f t="shared" si="152"/>
        <v>50</v>
      </c>
      <c r="Q1002" s="20">
        <f t="shared" si="153"/>
        <v>67</v>
      </c>
      <c r="R1002" s="21">
        <f t="shared" si="154"/>
        <v>70.05</v>
      </c>
      <c r="S1002" s="21">
        <f t="shared" si="155"/>
        <v>64.25</v>
      </c>
      <c r="T1002" s="21">
        <f t="shared" si="156"/>
        <v>65.150000000000006</v>
      </c>
      <c r="U1002" s="21">
        <f t="shared" si="157"/>
        <v>66.75</v>
      </c>
      <c r="V1002" s="20">
        <f t="shared" si="158"/>
        <v>66.483333333333334</v>
      </c>
      <c r="W1002" s="20">
        <f t="shared" si="159"/>
        <v>66.550000000000011</v>
      </c>
    </row>
    <row r="1003" spans="1:23" ht="13.5" x14ac:dyDescent="0.25">
      <c r="A1003" s="3">
        <v>43467</v>
      </c>
      <c r="B1003" s="2">
        <v>4.5182000000000002</v>
      </c>
      <c r="C1003" s="2">
        <v>54.2558180848891</v>
      </c>
      <c r="D1003" s="2">
        <v>-1.6042588246927281E-2</v>
      </c>
      <c r="E1003" s="2">
        <v>1.5239033053878859E-2</v>
      </c>
      <c r="F1003" s="2">
        <v>4.5213999999999999</v>
      </c>
      <c r="G1003" s="2">
        <v>4.5158199999999997</v>
      </c>
      <c r="H1003" s="2">
        <v>4.5062650000000009</v>
      </c>
      <c r="I1003" s="2">
        <v>4.4529300000000021</v>
      </c>
      <c r="J1003" s="2">
        <v>4.4501464999999989</v>
      </c>
      <c r="K1003" s="17" t="s">
        <v>52</v>
      </c>
      <c r="L1003" s="17" t="s">
        <v>49</v>
      </c>
      <c r="M1003" s="17" t="s">
        <v>55</v>
      </c>
      <c r="N1003" s="20">
        <f t="shared" si="150"/>
        <v>50</v>
      </c>
      <c r="O1003" s="20">
        <f t="shared" si="151"/>
        <v>100</v>
      </c>
      <c r="P1003" s="20">
        <f t="shared" si="152"/>
        <v>50</v>
      </c>
      <c r="Q1003" s="20">
        <f t="shared" si="153"/>
        <v>33</v>
      </c>
      <c r="R1003" s="21">
        <f t="shared" si="154"/>
        <v>64.95</v>
      </c>
      <c r="S1003" s="21">
        <f t="shared" si="155"/>
        <v>55.75</v>
      </c>
      <c r="T1003" s="21">
        <f t="shared" si="156"/>
        <v>49.85</v>
      </c>
      <c r="U1003" s="21">
        <f t="shared" si="157"/>
        <v>58.25</v>
      </c>
      <c r="V1003" s="20">
        <f t="shared" si="158"/>
        <v>56.85</v>
      </c>
      <c r="W1003" s="20">
        <f t="shared" si="159"/>
        <v>57.2</v>
      </c>
    </row>
    <row r="1004" spans="1:23" ht="13.5" x14ac:dyDescent="0.25">
      <c r="A1004" s="3">
        <v>43468</v>
      </c>
      <c r="B1004" s="2">
        <v>4.5143000000000004</v>
      </c>
      <c r="C1004" s="2">
        <v>53.546699705174376</v>
      </c>
      <c r="D1004" s="2">
        <v>-1.4438191556074287E-2</v>
      </c>
      <c r="E1004" s="2">
        <v>2.2969228720706794E-2</v>
      </c>
      <c r="F1004" s="2">
        <v>4.5206199999999992</v>
      </c>
      <c r="G1004" s="2">
        <v>4.5174199999999995</v>
      </c>
      <c r="H1004" s="2">
        <v>4.5060700000000002</v>
      </c>
      <c r="I1004" s="2">
        <v>4.454842000000002</v>
      </c>
      <c r="J1004" s="2">
        <v>4.4516654999999989</v>
      </c>
      <c r="K1004" s="17" t="s">
        <v>52</v>
      </c>
      <c r="L1004" s="17" t="s">
        <v>49</v>
      </c>
      <c r="M1004" s="17" t="s">
        <v>54</v>
      </c>
      <c r="N1004" s="20">
        <f t="shared" si="150"/>
        <v>50</v>
      </c>
      <c r="O1004" s="20">
        <f t="shared" si="151"/>
        <v>100</v>
      </c>
      <c r="P1004" s="20">
        <f t="shared" si="152"/>
        <v>50</v>
      </c>
      <c r="Q1004" s="20">
        <f t="shared" si="153"/>
        <v>50</v>
      </c>
      <c r="R1004" s="21">
        <f t="shared" si="154"/>
        <v>67.5</v>
      </c>
      <c r="S1004" s="21">
        <f t="shared" si="155"/>
        <v>60</v>
      </c>
      <c r="T1004" s="21">
        <f t="shared" si="156"/>
        <v>57.5</v>
      </c>
      <c r="U1004" s="21">
        <f t="shared" si="157"/>
        <v>62.5</v>
      </c>
      <c r="V1004" s="20">
        <f t="shared" si="158"/>
        <v>61.666666666666664</v>
      </c>
      <c r="W1004" s="20">
        <f t="shared" si="159"/>
        <v>61.875</v>
      </c>
    </row>
    <row r="1005" spans="1:23" ht="13.5" x14ac:dyDescent="0.25">
      <c r="A1005" s="3">
        <v>43469</v>
      </c>
      <c r="B1005" s="2">
        <v>4.5143000000000004</v>
      </c>
      <c r="C1005" s="2">
        <v>53.546699705174376</v>
      </c>
      <c r="D1005" s="2">
        <v>-1.3198983988528035E-2</v>
      </c>
      <c r="E1005" s="2">
        <v>2.8688532567951841E-2</v>
      </c>
      <c r="F1005" s="2">
        <v>4.5206199999999992</v>
      </c>
      <c r="G1005" s="2">
        <v>4.5190199999999994</v>
      </c>
      <c r="H1005" s="2">
        <v>4.5058750000000005</v>
      </c>
      <c r="I1005" s="2">
        <v>4.456754000000001</v>
      </c>
      <c r="J1005" s="2">
        <v>4.4532214999999997</v>
      </c>
      <c r="K1005" s="17" t="s">
        <v>52</v>
      </c>
      <c r="L1005" s="17" t="s">
        <v>49</v>
      </c>
      <c r="M1005" s="17" t="s">
        <v>55</v>
      </c>
      <c r="N1005" s="20">
        <f t="shared" si="150"/>
        <v>50</v>
      </c>
      <c r="O1005" s="20">
        <f t="shared" si="151"/>
        <v>100</v>
      </c>
      <c r="P1005" s="20">
        <f t="shared" si="152"/>
        <v>50</v>
      </c>
      <c r="Q1005" s="20">
        <f t="shared" si="153"/>
        <v>33</v>
      </c>
      <c r="R1005" s="21">
        <f t="shared" si="154"/>
        <v>64.95</v>
      </c>
      <c r="S1005" s="21">
        <f t="shared" si="155"/>
        <v>55.75</v>
      </c>
      <c r="T1005" s="21">
        <f t="shared" si="156"/>
        <v>49.85</v>
      </c>
      <c r="U1005" s="21">
        <f t="shared" si="157"/>
        <v>58.25</v>
      </c>
      <c r="V1005" s="20">
        <f t="shared" si="158"/>
        <v>56.85</v>
      </c>
      <c r="W1005" s="20">
        <f t="shared" si="159"/>
        <v>57.2</v>
      </c>
    </row>
    <row r="1006" spans="1:23" ht="13.5" x14ac:dyDescent="0.25">
      <c r="A1006" s="3">
        <v>43472</v>
      </c>
      <c r="B1006" s="2">
        <v>4.4584999999999999</v>
      </c>
      <c r="C1006" s="2">
        <v>44.003417050960003</v>
      </c>
      <c r="D1006" s="2">
        <v>-5.0651434841704202E-3</v>
      </c>
      <c r="E1006" s="2">
        <v>2.8828399899094716E-2</v>
      </c>
      <c r="F1006" s="2">
        <v>4.50868</v>
      </c>
      <c r="G1006" s="2">
        <v>4.5130499999999998</v>
      </c>
      <c r="H1006" s="2">
        <v>4.5028899999999998</v>
      </c>
      <c r="I1006" s="2">
        <v>4.4583460000000015</v>
      </c>
      <c r="J1006" s="2">
        <v>4.4547939999999997</v>
      </c>
      <c r="K1006" s="17" t="s">
        <v>48</v>
      </c>
      <c r="L1006" s="17" t="s">
        <v>50</v>
      </c>
      <c r="M1006" s="17" t="s">
        <v>47</v>
      </c>
      <c r="N1006" s="20">
        <f t="shared" si="150"/>
        <v>50</v>
      </c>
      <c r="O1006" s="20">
        <f t="shared" si="151"/>
        <v>100</v>
      </c>
      <c r="P1006" s="20">
        <f t="shared" si="152"/>
        <v>50</v>
      </c>
      <c r="Q1006" s="20">
        <f t="shared" si="153"/>
        <v>33</v>
      </c>
      <c r="R1006" s="21">
        <f t="shared" si="154"/>
        <v>64.95</v>
      </c>
      <c r="S1006" s="21">
        <f t="shared" si="155"/>
        <v>55.75</v>
      </c>
      <c r="T1006" s="21">
        <f t="shared" si="156"/>
        <v>49.85</v>
      </c>
      <c r="U1006" s="21">
        <f t="shared" si="157"/>
        <v>58.25</v>
      </c>
      <c r="V1006" s="20">
        <f t="shared" si="158"/>
        <v>56.85</v>
      </c>
      <c r="W1006" s="20">
        <f t="shared" si="159"/>
        <v>57.2</v>
      </c>
    </row>
    <row r="1007" spans="1:23" ht="13.5" x14ac:dyDescent="0.25">
      <c r="A1007" s="3">
        <v>43473</v>
      </c>
      <c r="B1007" s="2">
        <v>4.3788999999999998</v>
      </c>
      <c r="C1007" s="2">
        <v>34.545079195423043</v>
      </c>
      <c r="D1007" s="2">
        <v>7.9418841871543577E-3</v>
      </c>
      <c r="E1007" s="2">
        <v>2.7262192266263807E-2</v>
      </c>
      <c r="F1007" s="2">
        <v>4.4768400000000002</v>
      </c>
      <c r="G1007" s="2">
        <v>4.4991199999999996</v>
      </c>
      <c r="H1007" s="2">
        <v>4.4959250000000015</v>
      </c>
      <c r="I1007" s="2">
        <v>4.4583460000000015</v>
      </c>
      <c r="J1007" s="2">
        <v>4.4559499999999987</v>
      </c>
      <c r="K1007" s="17" t="s">
        <v>48</v>
      </c>
      <c r="L1007" s="17" t="s">
        <v>50</v>
      </c>
      <c r="M1007" s="17" t="s">
        <v>47</v>
      </c>
      <c r="N1007" s="20">
        <f t="shared" si="150"/>
        <v>50</v>
      </c>
      <c r="O1007" s="20">
        <f t="shared" si="151"/>
        <v>100</v>
      </c>
      <c r="P1007" s="20">
        <f t="shared" si="152"/>
        <v>50</v>
      </c>
      <c r="Q1007" s="20">
        <f t="shared" si="153"/>
        <v>33</v>
      </c>
      <c r="R1007" s="21">
        <f t="shared" si="154"/>
        <v>64.95</v>
      </c>
      <c r="S1007" s="21">
        <f t="shared" si="155"/>
        <v>55.75</v>
      </c>
      <c r="T1007" s="21">
        <f t="shared" si="156"/>
        <v>49.85</v>
      </c>
      <c r="U1007" s="21">
        <f t="shared" si="157"/>
        <v>58.25</v>
      </c>
      <c r="V1007" s="20">
        <f t="shared" si="158"/>
        <v>56.85</v>
      </c>
      <c r="W1007" s="20">
        <f t="shared" si="159"/>
        <v>57.2</v>
      </c>
    </row>
    <row r="1008" spans="1:23" ht="13.5" x14ac:dyDescent="0.25">
      <c r="A1008" s="3">
        <v>43474</v>
      </c>
      <c r="B1008" s="2">
        <v>4.4584999999999999</v>
      </c>
      <c r="C1008" s="2">
        <v>46.848563289189983</v>
      </c>
      <c r="D1008" s="2">
        <v>1.3733237671101683E-2</v>
      </c>
      <c r="E1008" s="2">
        <v>2.6417215330176005E-2</v>
      </c>
      <c r="F1008" s="2">
        <v>4.4649000000000001</v>
      </c>
      <c r="G1008" s="2">
        <v>4.49315</v>
      </c>
      <c r="H1008" s="2">
        <v>4.4929400000000008</v>
      </c>
      <c r="I1008" s="2">
        <v>4.4615300000000007</v>
      </c>
      <c r="J1008" s="2">
        <v>4.4575039999999992</v>
      </c>
      <c r="K1008" s="17" t="s">
        <v>48</v>
      </c>
      <c r="L1008" s="17" t="s">
        <v>50</v>
      </c>
      <c r="M1008" s="17" t="s">
        <v>47</v>
      </c>
      <c r="N1008" s="20">
        <f t="shared" si="150"/>
        <v>50</v>
      </c>
      <c r="O1008" s="20">
        <f t="shared" si="151"/>
        <v>100</v>
      </c>
      <c r="P1008" s="20">
        <f t="shared" si="152"/>
        <v>50</v>
      </c>
      <c r="Q1008" s="20">
        <f t="shared" si="153"/>
        <v>33</v>
      </c>
      <c r="R1008" s="21">
        <f t="shared" si="154"/>
        <v>64.95</v>
      </c>
      <c r="S1008" s="21">
        <f t="shared" si="155"/>
        <v>55.75</v>
      </c>
      <c r="T1008" s="21">
        <f t="shared" si="156"/>
        <v>49.85</v>
      </c>
      <c r="U1008" s="21">
        <f t="shared" si="157"/>
        <v>58.25</v>
      </c>
      <c r="V1008" s="20">
        <f t="shared" si="158"/>
        <v>56.85</v>
      </c>
      <c r="W1008" s="20">
        <f t="shared" si="159"/>
        <v>57.2</v>
      </c>
    </row>
    <row r="1009" spans="1:23" ht="13.5" x14ac:dyDescent="0.25">
      <c r="A1009" s="3">
        <v>43475</v>
      </c>
      <c r="B1009" s="2">
        <v>4.4584999999999999</v>
      </c>
      <c r="C1009" s="2">
        <v>46.848563289189983</v>
      </c>
      <c r="D1009" s="2">
        <v>1.8794460626661014E-2</v>
      </c>
      <c r="E1009" s="2">
        <v>2.6147294111020937E-2</v>
      </c>
      <c r="F1009" s="2">
        <v>4.4537399999999998</v>
      </c>
      <c r="G1009" s="2">
        <v>4.4871800000000004</v>
      </c>
      <c r="H1009" s="2">
        <v>4.4899550000000001</v>
      </c>
      <c r="I1009" s="2">
        <v>4.4631220000000011</v>
      </c>
      <c r="J1009" s="2">
        <v>4.4587439999999985</v>
      </c>
      <c r="K1009" s="17" t="s">
        <v>48</v>
      </c>
      <c r="L1009" s="17" t="s">
        <v>55</v>
      </c>
      <c r="M1009" s="17" t="s">
        <v>47</v>
      </c>
      <c r="N1009" s="20">
        <f t="shared" si="150"/>
        <v>50</v>
      </c>
      <c r="O1009" s="20">
        <f t="shared" si="151"/>
        <v>100</v>
      </c>
      <c r="P1009" s="20">
        <f t="shared" si="152"/>
        <v>50</v>
      </c>
      <c r="Q1009" s="20">
        <f t="shared" si="153"/>
        <v>16.5</v>
      </c>
      <c r="R1009" s="21">
        <f t="shared" si="154"/>
        <v>62.475000000000001</v>
      </c>
      <c r="S1009" s="21">
        <f t="shared" si="155"/>
        <v>51.625</v>
      </c>
      <c r="T1009" s="21">
        <f t="shared" si="156"/>
        <v>42.424999999999997</v>
      </c>
      <c r="U1009" s="21">
        <f t="shared" si="157"/>
        <v>54.125</v>
      </c>
      <c r="V1009" s="20">
        <f t="shared" si="158"/>
        <v>52.17499999999999</v>
      </c>
      <c r="W1009" s="20">
        <f t="shared" si="159"/>
        <v>52.662499999999994</v>
      </c>
    </row>
    <row r="1010" spans="1:23" ht="13.5" x14ac:dyDescent="0.25">
      <c r="A1010" s="3">
        <v>43476</v>
      </c>
      <c r="B1010" s="2">
        <v>4.4584999999999999</v>
      </c>
      <c r="C1010" s="2">
        <v>46.848563289189983</v>
      </c>
      <c r="D1010" s="2">
        <v>2.2625966239971262E-2</v>
      </c>
      <c r="E1010" s="2">
        <v>2.2251734637930849E-2</v>
      </c>
      <c r="F1010" s="2">
        <v>4.4425800000000004</v>
      </c>
      <c r="G1010" s="2">
        <v>4.4816000000000003</v>
      </c>
      <c r="H1010" s="2">
        <v>4.488760000000001</v>
      </c>
      <c r="I1010" s="2">
        <v>4.4647139999999998</v>
      </c>
      <c r="J1010" s="2">
        <v>4.459799499999999</v>
      </c>
      <c r="K1010" s="17" t="s">
        <v>48</v>
      </c>
      <c r="L1010" s="17" t="s">
        <v>55</v>
      </c>
      <c r="M1010" s="17" t="s">
        <v>47</v>
      </c>
      <c r="N1010" s="20">
        <f t="shared" si="150"/>
        <v>50</v>
      </c>
      <c r="O1010" s="20">
        <f t="shared" si="151"/>
        <v>100</v>
      </c>
      <c r="P1010" s="20">
        <f t="shared" si="152"/>
        <v>50</v>
      </c>
      <c r="Q1010" s="20">
        <f t="shared" si="153"/>
        <v>16.5</v>
      </c>
      <c r="R1010" s="21">
        <f t="shared" si="154"/>
        <v>62.475000000000001</v>
      </c>
      <c r="S1010" s="21">
        <f t="shared" si="155"/>
        <v>51.625</v>
      </c>
      <c r="T1010" s="21">
        <f t="shared" si="156"/>
        <v>42.424999999999997</v>
      </c>
      <c r="U1010" s="21">
        <f t="shared" si="157"/>
        <v>54.125</v>
      </c>
      <c r="V1010" s="20">
        <f t="shared" si="158"/>
        <v>52.17499999999999</v>
      </c>
      <c r="W1010" s="20">
        <f t="shared" si="159"/>
        <v>52.662499999999994</v>
      </c>
    </row>
    <row r="1011" spans="1:23" ht="13.5" x14ac:dyDescent="0.25">
      <c r="A1011" s="3">
        <v>43480</v>
      </c>
      <c r="B1011" s="2">
        <v>4.4584999999999999</v>
      </c>
      <c r="C1011" s="2">
        <v>46.848563289189983</v>
      </c>
      <c r="D1011" s="2">
        <v>2.6605909769033431E-2</v>
      </c>
      <c r="E1011" s="2">
        <v>1.218522499597699E-2</v>
      </c>
      <c r="F1011" s="2">
        <v>4.4425800000000004</v>
      </c>
      <c r="G1011" s="2">
        <v>4.4756300000000007</v>
      </c>
      <c r="H1011" s="2">
        <v>4.4867699999999999</v>
      </c>
      <c r="I1011" s="2">
        <v>4.4663059999999994</v>
      </c>
      <c r="J1011" s="2">
        <v>4.4608549999999987</v>
      </c>
      <c r="K1011" s="17" t="s">
        <v>48</v>
      </c>
      <c r="L1011" s="17" t="s">
        <v>55</v>
      </c>
      <c r="M1011" s="17" t="s">
        <v>55</v>
      </c>
      <c r="N1011" s="20">
        <f t="shared" si="150"/>
        <v>50</v>
      </c>
      <c r="O1011" s="20">
        <f t="shared" si="151"/>
        <v>100</v>
      </c>
      <c r="P1011" s="20">
        <f t="shared" si="152"/>
        <v>50</v>
      </c>
      <c r="Q1011" s="20">
        <f t="shared" si="153"/>
        <v>16.5</v>
      </c>
      <c r="R1011" s="21">
        <f t="shared" si="154"/>
        <v>62.475000000000001</v>
      </c>
      <c r="S1011" s="21">
        <f t="shared" si="155"/>
        <v>51.625</v>
      </c>
      <c r="T1011" s="21">
        <f t="shared" si="156"/>
        <v>42.424999999999997</v>
      </c>
      <c r="U1011" s="21">
        <f t="shared" si="157"/>
        <v>54.125</v>
      </c>
      <c r="V1011" s="20">
        <f t="shared" si="158"/>
        <v>52.17499999999999</v>
      </c>
      <c r="W1011" s="20">
        <f t="shared" si="159"/>
        <v>52.662499999999994</v>
      </c>
    </row>
    <row r="1012" spans="1:23" ht="13.5" x14ac:dyDescent="0.25">
      <c r="A1012" s="3">
        <v>43481</v>
      </c>
      <c r="B1012" s="2">
        <v>4.4983000000000004</v>
      </c>
      <c r="C1012" s="2">
        <v>52.813578933344225</v>
      </c>
      <c r="D1012" s="2">
        <v>3.0214630086457639E-2</v>
      </c>
      <c r="E1012" s="2">
        <v>-1.894200428697413E-3</v>
      </c>
      <c r="F1012" s="2">
        <v>4.4664599999999997</v>
      </c>
      <c r="G1012" s="2">
        <v>4.4716500000000003</v>
      </c>
      <c r="H1012" s="2">
        <v>4.4867699999999999</v>
      </c>
      <c r="I1012" s="2">
        <v>4.4686939999999984</v>
      </c>
      <c r="J1012" s="2">
        <v>4.4621094999999986</v>
      </c>
      <c r="K1012" s="17" t="s">
        <v>52</v>
      </c>
      <c r="L1012" s="17" t="s">
        <v>55</v>
      </c>
      <c r="M1012" s="17" t="s">
        <v>53</v>
      </c>
      <c r="N1012" s="20">
        <f t="shared" si="150"/>
        <v>50</v>
      </c>
      <c r="O1012" s="20">
        <f t="shared" si="151"/>
        <v>100</v>
      </c>
      <c r="P1012" s="20">
        <f t="shared" si="152"/>
        <v>50</v>
      </c>
      <c r="Q1012" s="20">
        <f t="shared" si="153"/>
        <v>83.5</v>
      </c>
      <c r="R1012" s="21">
        <f t="shared" si="154"/>
        <v>72.525000000000006</v>
      </c>
      <c r="S1012" s="21">
        <f t="shared" si="155"/>
        <v>68.375</v>
      </c>
      <c r="T1012" s="21">
        <f t="shared" si="156"/>
        <v>72.575000000000003</v>
      </c>
      <c r="U1012" s="21">
        <f t="shared" si="157"/>
        <v>70.875</v>
      </c>
      <c r="V1012" s="20">
        <f t="shared" si="158"/>
        <v>71.158333333333346</v>
      </c>
      <c r="W1012" s="20">
        <f t="shared" si="159"/>
        <v>71.087500000000006</v>
      </c>
    </row>
    <row r="1013" spans="1:23" ht="13.5" x14ac:dyDescent="0.25">
      <c r="A1013" s="3">
        <v>43482</v>
      </c>
      <c r="B1013" s="2">
        <v>4.4983000000000004</v>
      </c>
      <c r="C1013" s="2">
        <v>52.813578933344239</v>
      </c>
      <c r="D1013" s="2">
        <v>3.0089671587727906E-2</v>
      </c>
      <c r="E1013" s="2">
        <v>-1.4724921249501526E-2</v>
      </c>
      <c r="F1013" s="2">
        <v>4.4744200000000003</v>
      </c>
      <c r="G1013" s="2">
        <v>4.4696600000000002</v>
      </c>
      <c r="H1013" s="2">
        <v>4.4927399999999995</v>
      </c>
      <c r="I1013" s="2">
        <v>4.471082</v>
      </c>
      <c r="J1013" s="2">
        <v>4.4633639999999977</v>
      </c>
      <c r="K1013" s="17" t="s">
        <v>52</v>
      </c>
      <c r="L1013" s="17" t="s">
        <v>55</v>
      </c>
      <c r="M1013" s="17" t="s">
        <v>53</v>
      </c>
      <c r="N1013" s="20">
        <f t="shared" si="150"/>
        <v>50</v>
      </c>
      <c r="O1013" s="20">
        <f t="shared" si="151"/>
        <v>100</v>
      </c>
      <c r="P1013" s="20">
        <f t="shared" si="152"/>
        <v>50</v>
      </c>
      <c r="Q1013" s="20">
        <f t="shared" si="153"/>
        <v>83.5</v>
      </c>
      <c r="R1013" s="21">
        <f t="shared" si="154"/>
        <v>72.525000000000006</v>
      </c>
      <c r="S1013" s="21">
        <f t="shared" si="155"/>
        <v>68.375</v>
      </c>
      <c r="T1013" s="21">
        <f t="shared" si="156"/>
        <v>72.575000000000003</v>
      </c>
      <c r="U1013" s="21">
        <f t="shared" si="157"/>
        <v>70.875</v>
      </c>
      <c r="V1013" s="20">
        <f t="shared" si="158"/>
        <v>71.158333333333346</v>
      </c>
      <c r="W1013" s="20">
        <f t="shared" si="159"/>
        <v>71.087500000000006</v>
      </c>
    </row>
    <row r="1014" spans="1:23" ht="13.5" x14ac:dyDescent="0.25">
      <c r="A1014" s="3">
        <v>43483</v>
      </c>
      <c r="B1014" s="2">
        <v>4.4983000000000004</v>
      </c>
      <c r="C1014" s="2">
        <v>52.813578933344239</v>
      </c>
      <c r="D1014" s="2">
        <v>2.9275648016498401E-2</v>
      </c>
      <c r="E1014" s="2">
        <v>-2.2600598728556593E-2</v>
      </c>
      <c r="F1014" s="2">
        <v>4.4823800000000009</v>
      </c>
      <c r="G1014" s="2">
        <v>4.4680599999999995</v>
      </c>
      <c r="H1014" s="2">
        <v>4.4927399999999995</v>
      </c>
      <c r="I1014" s="2">
        <v>4.4734699999999989</v>
      </c>
      <c r="J1014" s="2">
        <v>4.4648029999999981</v>
      </c>
      <c r="K1014" s="17" t="s">
        <v>52</v>
      </c>
      <c r="L1014" s="17" t="s">
        <v>55</v>
      </c>
      <c r="M1014" s="17" t="s">
        <v>53</v>
      </c>
      <c r="N1014" s="20">
        <f t="shared" si="150"/>
        <v>50</v>
      </c>
      <c r="O1014" s="20">
        <f t="shared" si="151"/>
        <v>100</v>
      </c>
      <c r="P1014" s="20">
        <f t="shared" si="152"/>
        <v>50</v>
      </c>
      <c r="Q1014" s="20">
        <f t="shared" si="153"/>
        <v>83.5</v>
      </c>
      <c r="R1014" s="21">
        <f t="shared" si="154"/>
        <v>72.525000000000006</v>
      </c>
      <c r="S1014" s="21">
        <f t="shared" si="155"/>
        <v>68.375</v>
      </c>
      <c r="T1014" s="21">
        <f t="shared" si="156"/>
        <v>72.575000000000003</v>
      </c>
      <c r="U1014" s="21">
        <f t="shared" si="157"/>
        <v>70.875</v>
      </c>
      <c r="V1014" s="20">
        <f t="shared" si="158"/>
        <v>71.158333333333346</v>
      </c>
      <c r="W1014" s="20">
        <f t="shared" si="159"/>
        <v>71.087500000000006</v>
      </c>
    </row>
    <row r="1015" spans="1:23" ht="13.5" x14ac:dyDescent="0.25">
      <c r="A1015" s="3">
        <v>43486</v>
      </c>
      <c r="B1015" s="2">
        <v>4.5182000000000002</v>
      </c>
      <c r="C1015" s="2">
        <v>55.904014453618061</v>
      </c>
      <c r="D1015" s="2">
        <v>2.7012516751102389E-2</v>
      </c>
      <c r="E1015" s="2">
        <v>-2.6572850339286195E-2</v>
      </c>
      <c r="F1015" s="2">
        <v>4.4943200000000001</v>
      </c>
      <c r="G1015" s="2">
        <v>4.4684500000000007</v>
      </c>
      <c r="H1015" s="2">
        <v>4.4937349999999991</v>
      </c>
      <c r="I1015" s="2">
        <v>4.4762559999999993</v>
      </c>
      <c r="J1015" s="2">
        <v>4.4663414999999977</v>
      </c>
      <c r="K1015" s="17" t="s">
        <v>52</v>
      </c>
      <c r="L1015" s="17" t="s">
        <v>55</v>
      </c>
      <c r="M1015" s="17" t="s">
        <v>53</v>
      </c>
      <c r="N1015" s="20">
        <f t="shared" si="150"/>
        <v>50</v>
      </c>
      <c r="O1015" s="20">
        <f t="shared" si="151"/>
        <v>100</v>
      </c>
      <c r="P1015" s="20">
        <f t="shared" si="152"/>
        <v>50</v>
      </c>
      <c r="Q1015" s="20">
        <f t="shared" si="153"/>
        <v>83.5</v>
      </c>
      <c r="R1015" s="21">
        <f t="shared" si="154"/>
        <v>72.525000000000006</v>
      </c>
      <c r="S1015" s="21">
        <f t="shared" si="155"/>
        <v>68.375</v>
      </c>
      <c r="T1015" s="21">
        <f t="shared" si="156"/>
        <v>72.575000000000003</v>
      </c>
      <c r="U1015" s="21">
        <f t="shared" si="157"/>
        <v>70.875</v>
      </c>
      <c r="V1015" s="20">
        <f t="shared" si="158"/>
        <v>71.158333333333346</v>
      </c>
      <c r="W1015" s="20">
        <f t="shared" si="159"/>
        <v>71.087500000000006</v>
      </c>
    </row>
    <row r="1016" spans="1:23" ht="13.5" x14ac:dyDescent="0.25">
      <c r="A1016" s="3">
        <v>43487</v>
      </c>
      <c r="B1016" s="2">
        <v>4.6177999999999999</v>
      </c>
      <c r="C1016" s="2">
        <v>67.409101857012587</v>
      </c>
      <c r="D1016" s="2">
        <v>8.9247356542694334E-3</v>
      </c>
      <c r="E1016" s="2">
        <v>-2.7829713343347832E-2</v>
      </c>
      <c r="F1016" s="2">
        <v>4.5261800000000001</v>
      </c>
      <c r="G1016" s="2">
        <v>4.4843800000000007</v>
      </c>
      <c r="H1016" s="2">
        <v>4.4987150000000007</v>
      </c>
      <c r="I1016" s="2">
        <v>4.4810339999999993</v>
      </c>
      <c r="J1016" s="2">
        <v>4.4679164999999976</v>
      </c>
      <c r="K1016" s="17" t="s">
        <v>52</v>
      </c>
      <c r="L1016" s="17" t="s">
        <v>55</v>
      </c>
      <c r="M1016" s="17" t="s">
        <v>53</v>
      </c>
      <c r="N1016" s="20">
        <f t="shared" si="150"/>
        <v>50</v>
      </c>
      <c r="O1016" s="20">
        <f t="shared" si="151"/>
        <v>100</v>
      </c>
      <c r="P1016" s="20">
        <f t="shared" si="152"/>
        <v>50</v>
      </c>
      <c r="Q1016" s="20">
        <f t="shared" si="153"/>
        <v>83.5</v>
      </c>
      <c r="R1016" s="21">
        <f t="shared" si="154"/>
        <v>72.525000000000006</v>
      </c>
      <c r="S1016" s="21">
        <f t="shared" si="155"/>
        <v>68.375</v>
      </c>
      <c r="T1016" s="21">
        <f t="shared" si="156"/>
        <v>72.575000000000003</v>
      </c>
      <c r="U1016" s="21">
        <f t="shared" si="157"/>
        <v>70.875</v>
      </c>
      <c r="V1016" s="20">
        <f t="shared" si="158"/>
        <v>71.158333333333346</v>
      </c>
      <c r="W1016" s="20">
        <f t="shared" si="159"/>
        <v>71.087500000000006</v>
      </c>
    </row>
    <row r="1017" spans="1:23" ht="13.5" x14ac:dyDescent="0.25">
      <c r="A1017" s="3">
        <v>43488</v>
      </c>
      <c r="B1017" s="2">
        <v>4.6177999999999999</v>
      </c>
      <c r="C1017" s="2">
        <v>67.409101857012587</v>
      </c>
      <c r="D1017" s="2">
        <v>-1.9409847662672064E-2</v>
      </c>
      <c r="E1017" s="2">
        <v>-2.708197365961347E-2</v>
      </c>
      <c r="F1017" s="2">
        <v>4.5500799999999995</v>
      </c>
      <c r="G1017" s="2">
        <v>4.5082700000000004</v>
      </c>
      <c r="H1017" s="2">
        <v>4.5036950000000004</v>
      </c>
      <c r="I1017" s="2">
        <v>4.4858119999999992</v>
      </c>
      <c r="J1017" s="2">
        <v>4.4694914999999975</v>
      </c>
      <c r="K1017" s="17" t="s">
        <v>52</v>
      </c>
      <c r="L1017" s="17" t="s">
        <v>55</v>
      </c>
      <c r="M1017" s="17" t="s">
        <v>53</v>
      </c>
      <c r="N1017" s="20">
        <f t="shared" si="150"/>
        <v>50</v>
      </c>
      <c r="O1017" s="20">
        <f t="shared" si="151"/>
        <v>100</v>
      </c>
      <c r="P1017" s="20">
        <f t="shared" si="152"/>
        <v>50</v>
      </c>
      <c r="Q1017" s="20">
        <f t="shared" si="153"/>
        <v>83.5</v>
      </c>
      <c r="R1017" s="21">
        <f t="shared" si="154"/>
        <v>72.525000000000006</v>
      </c>
      <c r="S1017" s="21">
        <f t="shared" si="155"/>
        <v>68.375</v>
      </c>
      <c r="T1017" s="21">
        <f t="shared" si="156"/>
        <v>72.575000000000003</v>
      </c>
      <c r="U1017" s="21">
        <f t="shared" si="157"/>
        <v>70.875</v>
      </c>
      <c r="V1017" s="20">
        <f t="shared" si="158"/>
        <v>71.158333333333346</v>
      </c>
      <c r="W1017" s="20">
        <f t="shared" si="159"/>
        <v>71.087500000000006</v>
      </c>
    </row>
    <row r="1018" spans="1:23" ht="13.5" x14ac:dyDescent="0.25">
      <c r="A1018" s="3">
        <v>43489</v>
      </c>
      <c r="B1018" s="2">
        <v>4.5778999999999996</v>
      </c>
      <c r="C1018" s="2">
        <v>60.121216199686195</v>
      </c>
      <c r="D1018" s="2">
        <v>-2.8908910402011045E-2</v>
      </c>
      <c r="E1018" s="2">
        <v>-2.8204662009890281E-2</v>
      </c>
      <c r="F1018" s="2">
        <v>4.5659999999999998</v>
      </c>
      <c r="G1018" s="2">
        <v>4.5202100000000005</v>
      </c>
      <c r="H1018" s="2">
        <v>4.5066800000000002</v>
      </c>
      <c r="I1018" s="2">
        <v>4.4897919999999996</v>
      </c>
      <c r="J1018" s="2">
        <v>4.4707744999999983</v>
      </c>
      <c r="K1018" s="17" t="s">
        <v>48</v>
      </c>
      <c r="L1018" s="17" t="s">
        <v>50</v>
      </c>
      <c r="M1018" s="17" t="s">
        <v>51</v>
      </c>
      <c r="N1018" s="20">
        <f t="shared" si="150"/>
        <v>50</v>
      </c>
      <c r="O1018" s="20">
        <f t="shared" si="151"/>
        <v>100</v>
      </c>
      <c r="P1018" s="20">
        <f t="shared" si="152"/>
        <v>50</v>
      </c>
      <c r="Q1018" s="20">
        <f t="shared" si="153"/>
        <v>33</v>
      </c>
      <c r="R1018" s="21">
        <f t="shared" si="154"/>
        <v>64.95</v>
      </c>
      <c r="S1018" s="21">
        <f t="shared" si="155"/>
        <v>55.75</v>
      </c>
      <c r="T1018" s="21">
        <f t="shared" si="156"/>
        <v>49.85</v>
      </c>
      <c r="U1018" s="21">
        <f t="shared" si="157"/>
        <v>58.25</v>
      </c>
      <c r="V1018" s="20">
        <f t="shared" si="158"/>
        <v>56.85</v>
      </c>
      <c r="W1018" s="20">
        <f t="shared" si="159"/>
        <v>57.2</v>
      </c>
    </row>
    <row r="1019" spans="1:23" ht="13.5" x14ac:dyDescent="0.25">
      <c r="A1019" s="3">
        <v>43490</v>
      </c>
      <c r="B1019" s="2">
        <v>4.4983000000000004</v>
      </c>
      <c r="C1019" s="2">
        <v>48.788683851755756</v>
      </c>
      <c r="D1019" s="2">
        <v>-3.1486137216000465E-2</v>
      </c>
      <c r="E1019" s="2">
        <v>-2.6747729198427567E-2</v>
      </c>
      <c r="F1019" s="2">
        <v>4.5659999999999998</v>
      </c>
      <c r="G1019" s="2">
        <v>4.5241899999999999</v>
      </c>
      <c r="H1019" s="2">
        <v>4.5056850000000015</v>
      </c>
      <c r="I1019" s="2">
        <v>4.4921799999999994</v>
      </c>
      <c r="J1019" s="2">
        <v>4.4717519999999977</v>
      </c>
      <c r="K1019" s="17" t="s">
        <v>48</v>
      </c>
      <c r="L1019" s="17" t="s">
        <v>50</v>
      </c>
      <c r="M1019" s="17" t="s">
        <v>55</v>
      </c>
      <c r="N1019" s="20">
        <f t="shared" si="150"/>
        <v>50</v>
      </c>
      <c r="O1019" s="20">
        <f t="shared" si="151"/>
        <v>100</v>
      </c>
      <c r="P1019" s="20">
        <f t="shared" si="152"/>
        <v>50</v>
      </c>
      <c r="Q1019" s="20">
        <f t="shared" si="153"/>
        <v>33</v>
      </c>
      <c r="R1019" s="21">
        <f t="shared" si="154"/>
        <v>64.95</v>
      </c>
      <c r="S1019" s="21">
        <f t="shared" si="155"/>
        <v>55.75</v>
      </c>
      <c r="T1019" s="21">
        <f t="shared" si="156"/>
        <v>49.85</v>
      </c>
      <c r="U1019" s="21">
        <f t="shared" si="157"/>
        <v>58.25</v>
      </c>
      <c r="V1019" s="20">
        <f t="shared" si="158"/>
        <v>56.85</v>
      </c>
      <c r="W1019" s="20">
        <f t="shared" si="159"/>
        <v>57.2</v>
      </c>
    </row>
    <row r="1020" spans="1:23" ht="13.5" x14ac:dyDescent="0.25">
      <c r="A1020" s="3">
        <v>43493</v>
      </c>
      <c r="B1020" s="2">
        <v>4.4983000000000004</v>
      </c>
      <c r="C1020" s="2">
        <v>48.788683851755756</v>
      </c>
      <c r="D1020" s="2">
        <v>-3.3600076888316899E-2</v>
      </c>
      <c r="E1020" s="2">
        <v>-2.165254204163573E-2</v>
      </c>
      <c r="F1020" s="2">
        <v>4.5620199999999995</v>
      </c>
      <c r="G1020" s="2">
        <v>4.5281700000000003</v>
      </c>
      <c r="H1020" s="2">
        <v>4.5048849999999998</v>
      </c>
      <c r="I1020" s="2">
        <v>4.493771999999999</v>
      </c>
      <c r="J1020" s="2">
        <v>4.472729499999998</v>
      </c>
      <c r="K1020" s="17" t="s">
        <v>48</v>
      </c>
      <c r="L1020" s="17" t="s">
        <v>50</v>
      </c>
      <c r="M1020" s="17" t="s">
        <v>47</v>
      </c>
      <c r="N1020" s="20">
        <f t="shared" si="150"/>
        <v>50</v>
      </c>
      <c r="O1020" s="20">
        <f t="shared" si="151"/>
        <v>100</v>
      </c>
      <c r="P1020" s="20">
        <f t="shared" si="152"/>
        <v>50</v>
      </c>
      <c r="Q1020" s="20">
        <f t="shared" si="153"/>
        <v>33</v>
      </c>
      <c r="R1020" s="21">
        <f t="shared" si="154"/>
        <v>64.95</v>
      </c>
      <c r="S1020" s="21">
        <f t="shared" si="155"/>
        <v>55.75</v>
      </c>
      <c r="T1020" s="21">
        <f t="shared" si="156"/>
        <v>49.85</v>
      </c>
      <c r="U1020" s="21">
        <f t="shared" si="157"/>
        <v>58.25</v>
      </c>
      <c r="V1020" s="20">
        <f t="shared" si="158"/>
        <v>56.85</v>
      </c>
      <c r="W1020" s="20">
        <f t="shared" si="159"/>
        <v>57.2</v>
      </c>
    </row>
    <row r="1021" spans="1:23" ht="13.5" x14ac:dyDescent="0.25">
      <c r="A1021" s="3">
        <v>43494</v>
      </c>
      <c r="B1021" s="2">
        <v>4.57</v>
      </c>
      <c r="C1021" s="2">
        <v>57.213840274101152</v>
      </c>
      <c r="D1021" s="2">
        <v>-4.0638062934851504E-2</v>
      </c>
      <c r="E1021" s="2">
        <v>-1.2252435950596781E-2</v>
      </c>
      <c r="F1021" s="2">
        <v>4.55246</v>
      </c>
      <c r="G1021" s="2">
        <v>4.53932</v>
      </c>
      <c r="H1021" s="2">
        <v>4.5074750000000012</v>
      </c>
      <c r="I1021" s="2">
        <v>4.4967979999999992</v>
      </c>
      <c r="J1021" s="2">
        <v>4.4740654999999983</v>
      </c>
      <c r="K1021" s="17" t="s">
        <v>48</v>
      </c>
      <c r="L1021" s="17" t="s">
        <v>50</v>
      </c>
      <c r="M1021" s="17" t="s">
        <v>47</v>
      </c>
      <c r="N1021" s="20">
        <f t="shared" si="150"/>
        <v>50</v>
      </c>
      <c r="O1021" s="20">
        <f t="shared" si="151"/>
        <v>100</v>
      </c>
      <c r="P1021" s="20">
        <f t="shared" si="152"/>
        <v>50</v>
      </c>
      <c r="Q1021" s="20">
        <f t="shared" si="153"/>
        <v>33</v>
      </c>
      <c r="R1021" s="21">
        <f t="shared" si="154"/>
        <v>64.95</v>
      </c>
      <c r="S1021" s="21">
        <f t="shared" si="155"/>
        <v>55.75</v>
      </c>
      <c r="T1021" s="21">
        <f t="shared" si="156"/>
        <v>49.85</v>
      </c>
      <c r="U1021" s="21">
        <f t="shared" si="157"/>
        <v>58.25</v>
      </c>
      <c r="V1021" s="20">
        <f t="shared" si="158"/>
        <v>56.85</v>
      </c>
      <c r="W1021" s="20">
        <f t="shared" si="159"/>
        <v>57.2</v>
      </c>
    </row>
    <row r="1022" spans="1:23" ht="13.5" x14ac:dyDescent="0.25">
      <c r="A1022" s="3">
        <v>43495</v>
      </c>
      <c r="B1022" s="2">
        <v>4.4386000000000001</v>
      </c>
      <c r="C1022" s="2">
        <v>43.190263855735552</v>
      </c>
      <c r="D1022" s="2">
        <v>-3.1103287752679343E-2</v>
      </c>
      <c r="E1022" s="2">
        <v>-1.5513550384189286E-3</v>
      </c>
      <c r="F1022" s="2">
        <v>4.5166200000000005</v>
      </c>
      <c r="G1022" s="2">
        <v>4.5333500000000004</v>
      </c>
      <c r="H1022" s="2">
        <v>4.5024999999999995</v>
      </c>
      <c r="I1022" s="2">
        <v>4.4971959999999989</v>
      </c>
      <c r="J1022" s="2">
        <v>4.4747629999999976</v>
      </c>
      <c r="K1022" s="17" t="s">
        <v>48</v>
      </c>
      <c r="L1022" s="17" t="s">
        <v>50</v>
      </c>
      <c r="M1022" s="17" t="s">
        <v>47</v>
      </c>
      <c r="N1022" s="20">
        <f t="shared" si="150"/>
        <v>50</v>
      </c>
      <c r="O1022" s="20">
        <f t="shared" si="151"/>
        <v>100</v>
      </c>
      <c r="P1022" s="20">
        <f t="shared" si="152"/>
        <v>50</v>
      </c>
      <c r="Q1022" s="20">
        <f t="shared" si="153"/>
        <v>33</v>
      </c>
      <c r="R1022" s="21">
        <f t="shared" si="154"/>
        <v>64.95</v>
      </c>
      <c r="S1022" s="21">
        <f t="shared" si="155"/>
        <v>55.75</v>
      </c>
      <c r="T1022" s="21">
        <f t="shared" si="156"/>
        <v>49.85</v>
      </c>
      <c r="U1022" s="21">
        <f t="shared" si="157"/>
        <v>58.25</v>
      </c>
      <c r="V1022" s="20">
        <f t="shared" si="158"/>
        <v>56.85</v>
      </c>
      <c r="W1022" s="20">
        <f t="shared" si="159"/>
        <v>57.2</v>
      </c>
    </row>
    <row r="1023" spans="1:23" ht="13.5" x14ac:dyDescent="0.25">
      <c r="A1023" s="3">
        <v>43496</v>
      </c>
      <c r="B1023" s="2">
        <v>4.4386000000000001</v>
      </c>
      <c r="C1023" s="2">
        <v>43.190263855735544</v>
      </c>
      <c r="D1023" s="2">
        <v>-2.2598226994536397E-2</v>
      </c>
      <c r="E1023" s="2">
        <v>9.5876622153462012E-3</v>
      </c>
      <c r="F1023" s="2">
        <v>4.488760000000001</v>
      </c>
      <c r="G1023" s="2">
        <v>4.52738</v>
      </c>
      <c r="H1023" s="2">
        <v>4.4985199999999992</v>
      </c>
      <c r="I1023" s="2">
        <v>4.4975939999999994</v>
      </c>
      <c r="J1023" s="2">
        <v>4.4754419999999975</v>
      </c>
      <c r="K1023" s="17" t="s">
        <v>48</v>
      </c>
      <c r="L1023" s="17" t="s">
        <v>50</v>
      </c>
      <c r="M1023" s="17" t="s">
        <v>47</v>
      </c>
      <c r="N1023" s="20">
        <f t="shared" si="150"/>
        <v>50</v>
      </c>
      <c r="O1023" s="20">
        <f t="shared" si="151"/>
        <v>100</v>
      </c>
      <c r="P1023" s="20">
        <f t="shared" si="152"/>
        <v>50</v>
      </c>
      <c r="Q1023" s="20">
        <f t="shared" si="153"/>
        <v>33</v>
      </c>
      <c r="R1023" s="21">
        <f t="shared" si="154"/>
        <v>64.95</v>
      </c>
      <c r="S1023" s="21">
        <f t="shared" si="155"/>
        <v>55.75</v>
      </c>
      <c r="T1023" s="21">
        <f t="shared" si="156"/>
        <v>49.85</v>
      </c>
      <c r="U1023" s="21">
        <f t="shared" si="157"/>
        <v>58.25</v>
      </c>
      <c r="V1023" s="20">
        <f t="shared" si="158"/>
        <v>56.85</v>
      </c>
      <c r="W1023" s="20">
        <f t="shared" si="159"/>
        <v>57.2</v>
      </c>
    </row>
    <row r="1024" spans="1:23" ht="13.5" x14ac:dyDescent="0.25">
      <c r="A1024" s="3">
        <v>43497</v>
      </c>
      <c r="B1024" s="2">
        <v>4.57</v>
      </c>
      <c r="C1024" s="2">
        <v>55.764869317419929</v>
      </c>
      <c r="D1024" s="2">
        <v>-2.4730179654173234E-2</v>
      </c>
      <c r="E1024" s="2">
        <v>2.2178411514432266E-2</v>
      </c>
      <c r="F1024" s="2">
        <v>4.5031000000000008</v>
      </c>
      <c r="G1024" s="2">
        <v>4.5345500000000003</v>
      </c>
      <c r="H1024" s="2">
        <v>4.5013049999999994</v>
      </c>
      <c r="I1024" s="2">
        <v>4.5006199999999987</v>
      </c>
      <c r="J1024" s="2">
        <v>4.4767779999999977</v>
      </c>
      <c r="K1024" s="17" t="s">
        <v>48</v>
      </c>
      <c r="L1024" s="17" t="s">
        <v>50</v>
      </c>
      <c r="M1024" s="17" t="s">
        <v>51</v>
      </c>
      <c r="N1024" s="20">
        <f t="shared" si="150"/>
        <v>50</v>
      </c>
      <c r="O1024" s="20">
        <f t="shared" si="151"/>
        <v>100</v>
      </c>
      <c r="P1024" s="20">
        <f t="shared" si="152"/>
        <v>50</v>
      </c>
      <c r="Q1024" s="20">
        <f t="shared" si="153"/>
        <v>33</v>
      </c>
      <c r="R1024" s="21">
        <f t="shared" si="154"/>
        <v>64.95</v>
      </c>
      <c r="S1024" s="21">
        <f t="shared" si="155"/>
        <v>55.75</v>
      </c>
      <c r="T1024" s="21">
        <f t="shared" si="156"/>
        <v>49.85</v>
      </c>
      <c r="U1024" s="21">
        <f t="shared" si="157"/>
        <v>58.25</v>
      </c>
      <c r="V1024" s="20">
        <f t="shared" si="158"/>
        <v>56.85</v>
      </c>
      <c r="W1024" s="20">
        <f t="shared" si="159"/>
        <v>57.2</v>
      </c>
    </row>
    <row r="1025" spans="1:23" ht="13.5" x14ac:dyDescent="0.25">
      <c r="A1025" s="3">
        <v>43500</v>
      </c>
      <c r="B1025" s="2">
        <v>4.57</v>
      </c>
      <c r="C1025" s="2">
        <v>55.764869317419929</v>
      </c>
      <c r="D1025" s="2">
        <v>-2.3874243080906687E-2</v>
      </c>
      <c r="E1025" s="2">
        <v>3.3850324727067914E-2</v>
      </c>
      <c r="F1025" s="2">
        <v>4.5174400000000006</v>
      </c>
      <c r="G1025" s="2">
        <v>4.5397300000000005</v>
      </c>
      <c r="H1025" s="2">
        <v>4.5040899999999997</v>
      </c>
      <c r="I1025" s="2">
        <v>4.503645999999998</v>
      </c>
      <c r="J1025" s="2">
        <v>4.4787419999999978</v>
      </c>
      <c r="K1025" s="17" t="s">
        <v>48</v>
      </c>
      <c r="L1025" s="17" t="s">
        <v>50</v>
      </c>
      <c r="M1025" s="17" t="s">
        <v>51</v>
      </c>
      <c r="N1025" s="20">
        <f t="shared" si="150"/>
        <v>50</v>
      </c>
      <c r="O1025" s="20">
        <f t="shared" si="151"/>
        <v>100</v>
      </c>
      <c r="P1025" s="20">
        <f t="shared" si="152"/>
        <v>50</v>
      </c>
      <c r="Q1025" s="20">
        <f t="shared" si="153"/>
        <v>33</v>
      </c>
      <c r="R1025" s="21">
        <f t="shared" si="154"/>
        <v>64.95</v>
      </c>
      <c r="S1025" s="21">
        <f t="shared" si="155"/>
        <v>55.75</v>
      </c>
      <c r="T1025" s="21">
        <f t="shared" si="156"/>
        <v>49.85</v>
      </c>
      <c r="U1025" s="21">
        <f t="shared" si="157"/>
        <v>58.25</v>
      </c>
      <c r="V1025" s="20">
        <f t="shared" si="158"/>
        <v>56.85</v>
      </c>
      <c r="W1025" s="20">
        <f t="shared" si="159"/>
        <v>57.2</v>
      </c>
    </row>
    <row r="1026" spans="1:23" ht="13.5" x14ac:dyDescent="0.25">
      <c r="A1026" s="3">
        <v>43501</v>
      </c>
      <c r="B1026" s="2">
        <v>4.4345999999999997</v>
      </c>
      <c r="C1026" s="2">
        <v>44.099512023725204</v>
      </c>
      <c r="D1026" s="2">
        <v>1.8308268050528653E-3</v>
      </c>
      <c r="E1026" s="2">
        <v>4.4949966139380917E-2</v>
      </c>
      <c r="F1026" s="2">
        <v>4.4903600000000008</v>
      </c>
      <c r="G1026" s="2">
        <v>4.5214100000000004</v>
      </c>
      <c r="H1026" s="2">
        <v>4.5028950000000005</v>
      </c>
      <c r="I1026" s="2">
        <v>4.5023719999999985</v>
      </c>
      <c r="J1026" s="2">
        <v>4.4800289999999983</v>
      </c>
      <c r="K1026" s="17" t="s">
        <v>48</v>
      </c>
      <c r="L1026" s="17" t="s">
        <v>50</v>
      </c>
      <c r="M1026" s="17" t="s">
        <v>47</v>
      </c>
      <c r="N1026" s="20">
        <f t="shared" ref="N1026:N1089" si="160">IF(D1026&lt;30,50, IF(D1026&gt;70, 0, 25))</f>
        <v>50</v>
      </c>
      <c r="O1026" s="20">
        <f t="shared" ref="O1026:O1089" si="161">IF(F1026-E1026&gt;0.02, 100, IF(F1026-E1026&lt;0,0,45))</f>
        <v>100</v>
      </c>
      <c r="P1026" s="20">
        <f t="shared" ref="P1026:P1089" si="162">IF(G1026-J1026&gt;10,100,IF(G1026-J1026&gt;5,75, IF(G1026-J1026&gt;0,50,0)))</f>
        <v>50</v>
      </c>
      <c r="Q1026" s="20">
        <f t="shared" ref="Q1026:Q1089" si="163">IF(M1026="confirmed bullish", 34, IF(M1026="bullish divergence",17, 0))+IF(K1026="bullish",33,IF(K1026="bearish",0,16.5))+IF(L1026="strong",33,IF(L1026="weak",0,16.5))</f>
        <v>33</v>
      </c>
      <c r="R1026" s="21">
        <f t="shared" si="154"/>
        <v>64.95</v>
      </c>
      <c r="S1026" s="21">
        <f t="shared" si="155"/>
        <v>55.75</v>
      </c>
      <c r="T1026" s="21">
        <f t="shared" si="156"/>
        <v>49.85</v>
      </c>
      <c r="U1026" s="21">
        <f t="shared" si="157"/>
        <v>58.25</v>
      </c>
      <c r="V1026" s="20">
        <f t="shared" si="158"/>
        <v>56.85</v>
      </c>
      <c r="W1026" s="20">
        <f t="shared" si="159"/>
        <v>57.2</v>
      </c>
    </row>
    <row r="1027" spans="1:23" ht="13.5" x14ac:dyDescent="0.25">
      <c r="A1027" s="3">
        <v>43502</v>
      </c>
      <c r="B1027" s="2">
        <v>4.5659999999999998</v>
      </c>
      <c r="C1027" s="2">
        <v>54.128207645110123</v>
      </c>
      <c r="D1027" s="2">
        <v>1.4303678404536058E-2</v>
      </c>
      <c r="E1027" s="2">
        <v>5.5131849229844807E-2</v>
      </c>
      <c r="F1027" s="2">
        <v>4.5158399999999999</v>
      </c>
      <c r="G1027" s="2">
        <v>4.5162300000000002</v>
      </c>
      <c r="H1027" s="2">
        <v>4.5122499999999999</v>
      </c>
      <c r="I1027" s="2">
        <v>4.502133999999999</v>
      </c>
      <c r="J1027" s="2">
        <v>4.4819914999999986</v>
      </c>
      <c r="K1027" s="17" t="s">
        <v>48</v>
      </c>
      <c r="L1027" s="17" t="s">
        <v>55</v>
      </c>
      <c r="M1027" s="17" t="s">
        <v>51</v>
      </c>
      <c r="N1027" s="20">
        <f t="shared" si="160"/>
        <v>50</v>
      </c>
      <c r="O1027" s="20">
        <f t="shared" si="161"/>
        <v>100</v>
      </c>
      <c r="P1027" s="20">
        <f t="shared" si="162"/>
        <v>50</v>
      </c>
      <c r="Q1027" s="20">
        <f t="shared" si="163"/>
        <v>16.5</v>
      </c>
      <c r="R1027" s="21">
        <f t="shared" ref="R1027:R1090" si="164">0.35*N1027+O1027*0.35+P1027*0.15+Q1027*0.15</f>
        <v>62.475000000000001</v>
      </c>
      <c r="S1027" s="21">
        <f t="shared" ref="S1027:S1090" si="165">N1027*0.2+O1027*0.2+P1027*0.35+Q1027*0.25</f>
        <v>51.625</v>
      </c>
      <c r="T1027" s="21">
        <f t="shared" ref="T1027:T1090" si="166">N1027*0.15+O1027*0.15+P1027*0.25+Q1027*0.45</f>
        <v>42.424999999999997</v>
      </c>
      <c r="U1027" s="21">
        <f t="shared" ref="U1027:U1090" si="167">0.25*SUM(N1027:Q1027)</f>
        <v>54.125</v>
      </c>
      <c r="V1027" s="20">
        <f t="shared" ref="V1027:V1090" si="168">SUM(R1027:T1027)/3</f>
        <v>52.17499999999999</v>
      </c>
      <c r="W1027" s="20">
        <f t="shared" ref="W1027:W1090" si="169">SUM(R1027:U1027)/4</f>
        <v>52.662499999999994</v>
      </c>
    </row>
    <row r="1028" spans="1:23" ht="13.5" x14ac:dyDescent="0.25">
      <c r="A1028" s="3">
        <v>43503</v>
      </c>
      <c r="B1028" s="2">
        <v>4.5620000000000003</v>
      </c>
      <c r="C1028" s="2">
        <v>53.811721250710256</v>
      </c>
      <c r="D1028" s="2">
        <v>1.866099884966399E-2</v>
      </c>
      <c r="E1028" s="2">
        <v>6.3108835001063124E-2</v>
      </c>
      <c r="F1028" s="2">
        <v>4.5405199999999999</v>
      </c>
      <c r="G1028" s="2">
        <v>4.51464</v>
      </c>
      <c r="H1028" s="2">
        <v>4.5174250000000002</v>
      </c>
      <c r="I1028" s="2">
        <v>4.5018159999999989</v>
      </c>
      <c r="J1028" s="2">
        <v>4.4833794999999981</v>
      </c>
      <c r="K1028" s="17" t="s">
        <v>48</v>
      </c>
      <c r="L1028" s="17" t="s">
        <v>55</v>
      </c>
      <c r="M1028" s="17" t="s">
        <v>51</v>
      </c>
      <c r="N1028" s="20">
        <f t="shared" si="160"/>
        <v>50</v>
      </c>
      <c r="O1028" s="20">
        <f t="shared" si="161"/>
        <v>100</v>
      </c>
      <c r="P1028" s="20">
        <f t="shared" si="162"/>
        <v>50</v>
      </c>
      <c r="Q1028" s="20">
        <f t="shared" si="163"/>
        <v>16.5</v>
      </c>
      <c r="R1028" s="21">
        <f t="shared" si="164"/>
        <v>62.475000000000001</v>
      </c>
      <c r="S1028" s="21">
        <f t="shared" si="165"/>
        <v>51.625</v>
      </c>
      <c r="T1028" s="21">
        <f t="shared" si="166"/>
        <v>42.424999999999997</v>
      </c>
      <c r="U1028" s="21">
        <f t="shared" si="167"/>
        <v>54.125</v>
      </c>
      <c r="V1028" s="20">
        <f t="shared" si="168"/>
        <v>52.17499999999999</v>
      </c>
      <c r="W1028" s="20">
        <f t="shared" si="169"/>
        <v>52.662499999999994</v>
      </c>
    </row>
    <row r="1029" spans="1:23" ht="13.5" x14ac:dyDescent="0.25">
      <c r="A1029" s="3">
        <v>43504</v>
      </c>
      <c r="B1029" s="2">
        <v>4.4345999999999997</v>
      </c>
      <c r="C1029" s="2">
        <v>44.822508201453708</v>
      </c>
      <c r="D1029" s="2">
        <v>1.9234272715793033E-2</v>
      </c>
      <c r="E1029" s="2">
        <v>7.0833111323776343E-2</v>
      </c>
      <c r="F1029" s="2">
        <v>4.5134400000000001</v>
      </c>
      <c r="G1029" s="2">
        <v>4.5082700000000004</v>
      </c>
      <c r="H1029" s="2">
        <v>4.5162300000000011</v>
      </c>
      <c r="I1029" s="2">
        <v>4.5013379999999987</v>
      </c>
      <c r="J1029" s="2">
        <v>4.4841304999999982</v>
      </c>
      <c r="K1029" s="17" t="s">
        <v>48</v>
      </c>
      <c r="L1029" s="17" t="s">
        <v>50</v>
      </c>
      <c r="M1029" s="17" t="s">
        <v>47</v>
      </c>
      <c r="N1029" s="20">
        <f t="shared" si="160"/>
        <v>50</v>
      </c>
      <c r="O1029" s="20">
        <f t="shared" si="161"/>
        <v>100</v>
      </c>
      <c r="P1029" s="20">
        <f t="shared" si="162"/>
        <v>50</v>
      </c>
      <c r="Q1029" s="20">
        <f t="shared" si="163"/>
        <v>33</v>
      </c>
      <c r="R1029" s="21">
        <f t="shared" si="164"/>
        <v>64.95</v>
      </c>
      <c r="S1029" s="21">
        <f t="shared" si="165"/>
        <v>55.75</v>
      </c>
      <c r="T1029" s="21">
        <f t="shared" si="166"/>
        <v>49.85</v>
      </c>
      <c r="U1029" s="21">
        <f t="shared" si="167"/>
        <v>58.25</v>
      </c>
      <c r="V1029" s="20">
        <f t="shared" si="168"/>
        <v>56.85</v>
      </c>
      <c r="W1029" s="20">
        <f t="shared" si="169"/>
        <v>57.2</v>
      </c>
    </row>
    <row r="1030" spans="1:23" ht="13.5" x14ac:dyDescent="0.25">
      <c r="A1030" s="3">
        <v>43507</v>
      </c>
      <c r="B1030" s="2">
        <v>4.3829000000000002</v>
      </c>
      <c r="C1030" s="2">
        <v>41.772892358988315</v>
      </c>
      <c r="D1030" s="2">
        <v>2.4019780471697061E-2</v>
      </c>
      <c r="E1030" s="2">
        <v>7.4224654734614509E-2</v>
      </c>
      <c r="F1030" s="2">
        <v>4.4760200000000001</v>
      </c>
      <c r="G1030" s="2">
        <v>4.4967300000000003</v>
      </c>
      <c r="H1030" s="2">
        <v>4.5124500000000003</v>
      </c>
      <c r="I1030" s="2">
        <v>4.4998259999999997</v>
      </c>
      <c r="J1030" s="2">
        <v>4.4848079999999975</v>
      </c>
      <c r="K1030" s="17" t="s">
        <v>48</v>
      </c>
      <c r="L1030" s="17" t="s">
        <v>50</v>
      </c>
      <c r="M1030" s="17" t="s">
        <v>47</v>
      </c>
      <c r="N1030" s="20">
        <f t="shared" si="160"/>
        <v>50</v>
      </c>
      <c r="O1030" s="20">
        <f t="shared" si="161"/>
        <v>100</v>
      </c>
      <c r="P1030" s="20">
        <f t="shared" si="162"/>
        <v>50</v>
      </c>
      <c r="Q1030" s="20">
        <f t="shared" si="163"/>
        <v>33</v>
      </c>
      <c r="R1030" s="21">
        <f t="shared" si="164"/>
        <v>64.95</v>
      </c>
      <c r="S1030" s="21">
        <f t="shared" si="165"/>
        <v>55.75</v>
      </c>
      <c r="T1030" s="21">
        <f t="shared" si="166"/>
        <v>49.85</v>
      </c>
      <c r="U1030" s="21">
        <f t="shared" si="167"/>
        <v>58.25</v>
      </c>
      <c r="V1030" s="20">
        <f t="shared" si="168"/>
        <v>56.85</v>
      </c>
      <c r="W1030" s="20">
        <f t="shared" si="169"/>
        <v>57.2</v>
      </c>
    </row>
    <row r="1031" spans="1:23" ht="13.5" x14ac:dyDescent="0.25">
      <c r="A1031" s="3">
        <v>43508</v>
      </c>
      <c r="B1031" s="2">
        <v>4.5103</v>
      </c>
      <c r="C1031" s="2">
        <v>50.678244094941924</v>
      </c>
      <c r="D1031" s="2">
        <v>3.0404212126929231E-2</v>
      </c>
      <c r="E1031" s="2">
        <v>6.9423875173488026E-2</v>
      </c>
      <c r="F1031" s="2">
        <v>4.4911599999999998</v>
      </c>
      <c r="G1031" s="2">
        <v>4.4907599999999999</v>
      </c>
      <c r="H1031" s="2">
        <v>4.5150400000000008</v>
      </c>
      <c r="I1031" s="2">
        <v>4.5008619999999997</v>
      </c>
      <c r="J1031" s="2">
        <v>4.4864734999999971</v>
      </c>
      <c r="K1031" s="17" t="s">
        <v>48</v>
      </c>
      <c r="L1031" s="17" t="s">
        <v>50</v>
      </c>
      <c r="M1031" s="17" t="s">
        <v>51</v>
      </c>
      <c r="N1031" s="20">
        <f t="shared" si="160"/>
        <v>50</v>
      </c>
      <c r="O1031" s="20">
        <f t="shared" si="161"/>
        <v>100</v>
      </c>
      <c r="P1031" s="20">
        <f t="shared" si="162"/>
        <v>50</v>
      </c>
      <c r="Q1031" s="20">
        <f t="shared" si="163"/>
        <v>33</v>
      </c>
      <c r="R1031" s="21">
        <f t="shared" si="164"/>
        <v>64.95</v>
      </c>
      <c r="S1031" s="21">
        <f t="shared" si="165"/>
        <v>55.75</v>
      </c>
      <c r="T1031" s="21">
        <f t="shared" si="166"/>
        <v>49.85</v>
      </c>
      <c r="U1031" s="21">
        <f t="shared" si="167"/>
        <v>58.25</v>
      </c>
      <c r="V1031" s="20">
        <f t="shared" si="168"/>
        <v>56.85</v>
      </c>
      <c r="W1031" s="20">
        <f t="shared" si="169"/>
        <v>57.2</v>
      </c>
    </row>
    <row r="1032" spans="1:23" ht="13.5" x14ac:dyDescent="0.25">
      <c r="A1032" s="3">
        <v>43509</v>
      </c>
      <c r="B1032" s="2">
        <v>4.5500999999999996</v>
      </c>
      <c r="C1032" s="2">
        <v>53.091882416132165</v>
      </c>
      <c r="D1032" s="2">
        <v>1.2576582088985155E-2</v>
      </c>
      <c r="E1032" s="2">
        <v>6.1477694444138559E-2</v>
      </c>
      <c r="F1032" s="2">
        <v>4.4879800000000003</v>
      </c>
      <c r="G1032" s="2">
        <v>4.5019100000000005</v>
      </c>
      <c r="H1032" s="2">
        <v>4.5176300000000005</v>
      </c>
      <c r="I1032" s="2">
        <v>4.5042859999999996</v>
      </c>
      <c r="J1032" s="2">
        <v>4.4882639999999974</v>
      </c>
      <c r="K1032" s="17" t="s">
        <v>48</v>
      </c>
      <c r="L1032" s="17" t="s">
        <v>50</v>
      </c>
      <c r="M1032" s="17" t="s">
        <v>47</v>
      </c>
      <c r="N1032" s="20">
        <f t="shared" si="160"/>
        <v>50</v>
      </c>
      <c r="O1032" s="20">
        <f t="shared" si="161"/>
        <v>100</v>
      </c>
      <c r="P1032" s="20">
        <f t="shared" si="162"/>
        <v>50</v>
      </c>
      <c r="Q1032" s="20">
        <f t="shared" si="163"/>
        <v>33</v>
      </c>
      <c r="R1032" s="21">
        <f t="shared" si="164"/>
        <v>64.95</v>
      </c>
      <c r="S1032" s="21">
        <f t="shared" si="165"/>
        <v>55.75</v>
      </c>
      <c r="T1032" s="21">
        <f t="shared" si="166"/>
        <v>49.85</v>
      </c>
      <c r="U1032" s="21">
        <f t="shared" si="167"/>
        <v>58.25</v>
      </c>
      <c r="V1032" s="20">
        <f t="shared" si="168"/>
        <v>56.85</v>
      </c>
      <c r="W1032" s="20">
        <f t="shared" si="169"/>
        <v>57.2</v>
      </c>
    </row>
    <row r="1033" spans="1:23" ht="13.5" x14ac:dyDescent="0.25">
      <c r="A1033" s="3">
        <v>43510</v>
      </c>
      <c r="B1033" s="2">
        <v>4.5342000000000002</v>
      </c>
      <c r="C1033" s="2">
        <v>51.99714022199786</v>
      </c>
      <c r="D1033" s="2">
        <v>-1.6271346881966409E-3</v>
      </c>
      <c r="E1033" s="2">
        <v>5.1922167027768154E-2</v>
      </c>
      <c r="F1033" s="2">
        <v>4.4824200000000003</v>
      </c>
      <c r="G1033" s="2">
        <v>4.5114700000000001</v>
      </c>
      <c r="H1033" s="2">
        <v>4.519425</v>
      </c>
      <c r="I1033" s="2">
        <v>4.5042080000000002</v>
      </c>
      <c r="J1033" s="2">
        <v>4.4896979999999971</v>
      </c>
      <c r="K1033" s="17" t="s">
        <v>48</v>
      </c>
      <c r="L1033" s="17" t="s">
        <v>50</v>
      </c>
      <c r="M1033" s="17" t="s">
        <v>47</v>
      </c>
      <c r="N1033" s="20">
        <f t="shared" si="160"/>
        <v>50</v>
      </c>
      <c r="O1033" s="20">
        <f t="shared" si="161"/>
        <v>100</v>
      </c>
      <c r="P1033" s="20">
        <f t="shared" si="162"/>
        <v>50</v>
      </c>
      <c r="Q1033" s="20">
        <f t="shared" si="163"/>
        <v>33</v>
      </c>
      <c r="R1033" s="21">
        <f t="shared" si="164"/>
        <v>64.95</v>
      </c>
      <c r="S1033" s="21">
        <f t="shared" si="165"/>
        <v>55.75</v>
      </c>
      <c r="T1033" s="21">
        <f t="shared" si="166"/>
        <v>49.85</v>
      </c>
      <c r="U1033" s="21">
        <f t="shared" si="167"/>
        <v>58.25</v>
      </c>
      <c r="V1033" s="20">
        <f t="shared" si="168"/>
        <v>56.85</v>
      </c>
      <c r="W1033" s="20">
        <f t="shared" si="169"/>
        <v>57.2</v>
      </c>
    </row>
    <row r="1034" spans="1:23" ht="13.5" x14ac:dyDescent="0.25">
      <c r="A1034" s="3">
        <v>43511</v>
      </c>
      <c r="B1034" s="2">
        <v>4.5182000000000002</v>
      </c>
      <c r="C1034" s="2">
        <v>50.86063085949845</v>
      </c>
      <c r="D1034" s="2">
        <v>7.5742511380942901E-3</v>
      </c>
      <c r="E1034" s="2">
        <v>3.782119146237891E-2</v>
      </c>
      <c r="F1034" s="2">
        <v>4.4991399999999997</v>
      </c>
      <c r="G1034" s="2">
        <v>4.5062899999999999</v>
      </c>
      <c r="H1034" s="2">
        <v>4.5204199999999997</v>
      </c>
      <c r="I1034" s="2">
        <v>4.5042080000000002</v>
      </c>
      <c r="J1034" s="2">
        <v>4.4910519999999972</v>
      </c>
      <c r="K1034" s="17" t="s">
        <v>48</v>
      </c>
      <c r="L1034" s="17" t="s">
        <v>55</v>
      </c>
      <c r="M1034" s="17" t="s">
        <v>51</v>
      </c>
      <c r="N1034" s="20">
        <f t="shared" si="160"/>
        <v>50</v>
      </c>
      <c r="O1034" s="20">
        <f t="shared" si="161"/>
        <v>100</v>
      </c>
      <c r="P1034" s="20">
        <f t="shared" si="162"/>
        <v>50</v>
      </c>
      <c r="Q1034" s="20">
        <f t="shared" si="163"/>
        <v>16.5</v>
      </c>
      <c r="R1034" s="21">
        <f t="shared" si="164"/>
        <v>62.475000000000001</v>
      </c>
      <c r="S1034" s="21">
        <f t="shared" si="165"/>
        <v>51.625</v>
      </c>
      <c r="T1034" s="21">
        <f t="shared" si="166"/>
        <v>42.424999999999997</v>
      </c>
      <c r="U1034" s="21">
        <f t="shared" si="167"/>
        <v>54.125</v>
      </c>
      <c r="V1034" s="20">
        <f t="shared" si="168"/>
        <v>52.17499999999999</v>
      </c>
      <c r="W1034" s="20">
        <f t="shared" si="169"/>
        <v>52.662499999999994</v>
      </c>
    </row>
    <row r="1035" spans="1:23" ht="13.5" x14ac:dyDescent="0.25">
      <c r="A1035" s="3">
        <v>43514</v>
      </c>
      <c r="B1035" s="2">
        <v>4.5221999999999998</v>
      </c>
      <c r="C1035" s="2">
        <v>51.148105580391146</v>
      </c>
      <c r="D1035" s="2">
        <v>1.4991014949141679E-2</v>
      </c>
      <c r="E1035" s="2">
        <v>2.547167573872515E-2</v>
      </c>
      <c r="F1035" s="2">
        <v>4.5269999999999992</v>
      </c>
      <c r="G1035" s="2">
        <v>4.5015099999999997</v>
      </c>
      <c r="H1035" s="2">
        <v>4.520620000000001</v>
      </c>
      <c r="I1035" s="2">
        <v>4.5042879999999998</v>
      </c>
      <c r="J1035" s="2">
        <v>4.4924259999999974</v>
      </c>
      <c r="K1035" s="17" t="s">
        <v>48</v>
      </c>
      <c r="L1035" s="17" t="s">
        <v>55</v>
      </c>
      <c r="M1035" s="17" t="s">
        <v>51</v>
      </c>
      <c r="N1035" s="20">
        <f t="shared" si="160"/>
        <v>50</v>
      </c>
      <c r="O1035" s="20">
        <f t="shared" si="161"/>
        <v>100</v>
      </c>
      <c r="P1035" s="20">
        <f t="shared" si="162"/>
        <v>50</v>
      </c>
      <c r="Q1035" s="20">
        <f t="shared" si="163"/>
        <v>16.5</v>
      </c>
      <c r="R1035" s="21">
        <f t="shared" si="164"/>
        <v>62.475000000000001</v>
      </c>
      <c r="S1035" s="21">
        <f t="shared" si="165"/>
        <v>51.625</v>
      </c>
      <c r="T1035" s="21">
        <f t="shared" si="166"/>
        <v>42.424999999999997</v>
      </c>
      <c r="U1035" s="21">
        <f t="shared" si="167"/>
        <v>54.125</v>
      </c>
      <c r="V1035" s="20">
        <f t="shared" si="168"/>
        <v>52.17499999999999</v>
      </c>
      <c r="W1035" s="20">
        <f t="shared" si="169"/>
        <v>52.662499999999994</v>
      </c>
    </row>
    <row r="1036" spans="1:23" ht="13.5" x14ac:dyDescent="0.25">
      <c r="A1036" s="3">
        <v>43515</v>
      </c>
      <c r="B1036" s="2">
        <v>4.3868999999999998</v>
      </c>
      <c r="C1036" s="2">
        <v>42.162984775100362</v>
      </c>
      <c r="D1036" s="2">
        <v>1.0367214345841091E-2</v>
      </c>
      <c r="E1036" s="2">
        <v>1.4248242390872023E-2</v>
      </c>
      <c r="F1036" s="2">
        <v>4.5023199999999992</v>
      </c>
      <c r="G1036" s="2">
        <v>4.49674</v>
      </c>
      <c r="H1036" s="2">
        <v>4.5090750000000002</v>
      </c>
      <c r="I1036" s="2">
        <v>4.5016619999999996</v>
      </c>
      <c r="J1036" s="2">
        <v>4.4931234999999958</v>
      </c>
      <c r="K1036" s="17" t="s">
        <v>48</v>
      </c>
      <c r="L1036" s="17" t="s">
        <v>55</v>
      </c>
      <c r="M1036" s="17" t="s">
        <v>47</v>
      </c>
      <c r="N1036" s="20">
        <f t="shared" si="160"/>
        <v>50</v>
      </c>
      <c r="O1036" s="20">
        <f t="shared" si="161"/>
        <v>100</v>
      </c>
      <c r="P1036" s="20">
        <f t="shared" si="162"/>
        <v>50</v>
      </c>
      <c r="Q1036" s="20">
        <f t="shared" si="163"/>
        <v>16.5</v>
      </c>
      <c r="R1036" s="21">
        <f t="shared" si="164"/>
        <v>62.475000000000001</v>
      </c>
      <c r="S1036" s="21">
        <f t="shared" si="165"/>
        <v>51.625</v>
      </c>
      <c r="T1036" s="21">
        <f t="shared" si="166"/>
        <v>42.424999999999997</v>
      </c>
      <c r="U1036" s="21">
        <f t="shared" si="167"/>
        <v>54.125</v>
      </c>
      <c r="V1036" s="20">
        <f t="shared" si="168"/>
        <v>52.17499999999999</v>
      </c>
      <c r="W1036" s="20">
        <f t="shared" si="169"/>
        <v>52.662499999999994</v>
      </c>
    </row>
    <row r="1037" spans="1:23" ht="13.5" x14ac:dyDescent="0.25">
      <c r="A1037" s="3">
        <v>43516</v>
      </c>
      <c r="B1037" s="2">
        <v>4.359</v>
      </c>
      <c r="C1037" s="2">
        <v>40.57992716145084</v>
      </c>
      <c r="D1037" s="2">
        <v>2.9452074678345319E-2</v>
      </c>
      <c r="E1037" s="2">
        <v>3.7482583375030298E-3</v>
      </c>
      <c r="F1037" s="2">
        <v>4.4641000000000002</v>
      </c>
      <c r="G1037" s="2">
        <v>4.4760399999999994</v>
      </c>
      <c r="H1037" s="2">
        <v>4.4961349999999989</v>
      </c>
      <c r="I1037" s="2">
        <v>4.4984780000000004</v>
      </c>
      <c r="J1037" s="2">
        <v>4.4941984999999969</v>
      </c>
      <c r="K1037" s="17" t="s">
        <v>48</v>
      </c>
      <c r="L1037" s="17" t="s">
        <v>55</v>
      </c>
      <c r="M1037" s="17" t="s">
        <v>47</v>
      </c>
      <c r="N1037" s="20">
        <f t="shared" si="160"/>
        <v>50</v>
      </c>
      <c r="O1037" s="20">
        <f t="shared" si="161"/>
        <v>100</v>
      </c>
      <c r="P1037" s="20">
        <f t="shared" si="162"/>
        <v>0</v>
      </c>
      <c r="Q1037" s="20">
        <f t="shared" si="163"/>
        <v>16.5</v>
      </c>
      <c r="R1037" s="21">
        <f t="shared" si="164"/>
        <v>54.975000000000001</v>
      </c>
      <c r="S1037" s="21">
        <f t="shared" si="165"/>
        <v>34.125</v>
      </c>
      <c r="T1037" s="21">
        <f t="shared" si="166"/>
        <v>29.925000000000001</v>
      </c>
      <c r="U1037" s="21">
        <f t="shared" si="167"/>
        <v>41.625</v>
      </c>
      <c r="V1037" s="20">
        <f t="shared" si="168"/>
        <v>39.674999999999997</v>
      </c>
      <c r="W1037" s="20">
        <f t="shared" si="169"/>
        <v>40.162499999999994</v>
      </c>
    </row>
    <row r="1038" spans="1:23" ht="13.5" x14ac:dyDescent="0.25">
      <c r="A1038" s="3">
        <v>43517</v>
      </c>
      <c r="B1038" s="2">
        <v>4.3708999999999998</v>
      </c>
      <c r="C1038" s="2">
        <v>41.587322480645341</v>
      </c>
      <c r="D1038" s="2">
        <v>4.4931072663317195E-2</v>
      </c>
      <c r="E1038" s="2">
        <v>-5.8278512295453673E-3</v>
      </c>
      <c r="F1038" s="2">
        <v>4.4314399999999994</v>
      </c>
      <c r="G1038" s="2">
        <v>4.4569299999999998</v>
      </c>
      <c r="H1038" s="2">
        <v>4.4857850000000008</v>
      </c>
      <c r="I1038" s="2">
        <v>4.4955320000000007</v>
      </c>
      <c r="J1038" s="2">
        <v>4.4953329999999969</v>
      </c>
      <c r="K1038" s="17" t="s">
        <v>48</v>
      </c>
      <c r="L1038" s="17" t="s">
        <v>55</v>
      </c>
      <c r="M1038" s="17" t="s">
        <v>47</v>
      </c>
      <c r="N1038" s="20">
        <f t="shared" si="160"/>
        <v>50</v>
      </c>
      <c r="O1038" s="20">
        <f t="shared" si="161"/>
        <v>100</v>
      </c>
      <c r="P1038" s="20">
        <f t="shared" si="162"/>
        <v>0</v>
      </c>
      <c r="Q1038" s="20">
        <f t="shared" si="163"/>
        <v>16.5</v>
      </c>
      <c r="R1038" s="21">
        <f t="shared" si="164"/>
        <v>54.975000000000001</v>
      </c>
      <c r="S1038" s="21">
        <f t="shared" si="165"/>
        <v>34.125</v>
      </c>
      <c r="T1038" s="21">
        <f t="shared" si="166"/>
        <v>29.925000000000001</v>
      </c>
      <c r="U1038" s="21">
        <f t="shared" si="167"/>
        <v>41.625</v>
      </c>
      <c r="V1038" s="20">
        <f t="shared" si="168"/>
        <v>39.674999999999997</v>
      </c>
      <c r="W1038" s="20">
        <f t="shared" si="169"/>
        <v>40.162499999999994</v>
      </c>
    </row>
    <row r="1039" spans="1:23" ht="13.5" x14ac:dyDescent="0.25">
      <c r="A1039" s="3">
        <v>43518</v>
      </c>
      <c r="B1039" s="2">
        <v>4.359</v>
      </c>
      <c r="C1039" s="2">
        <v>40.841638878143748</v>
      </c>
      <c r="D1039" s="2">
        <v>4.0005716980166639E-2</v>
      </c>
      <c r="E1039" s="2">
        <v>-1.535645343474798E-2</v>
      </c>
      <c r="F1039" s="2">
        <v>4.3995999999999995</v>
      </c>
      <c r="G1039" s="2">
        <v>4.44937</v>
      </c>
      <c r="H1039" s="2">
        <v>4.4788199999999998</v>
      </c>
      <c r="I1039" s="2">
        <v>4.4923480000000007</v>
      </c>
      <c r="J1039" s="2">
        <v>4.4959094999999971</v>
      </c>
      <c r="K1039" s="17" t="s">
        <v>48</v>
      </c>
      <c r="L1039" s="17" t="s">
        <v>50</v>
      </c>
      <c r="M1039" s="17" t="s">
        <v>47</v>
      </c>
      <c r="N1039" s="20">
        <f t="shared" si="160"/>
        <v>50</v>
      </c>
      <c r="O1039" s="20">
        <f t="shared" si="161"/>
        <v>100</v>
      </c>
      <c r="P1039" s="20">
        <f t="shared" si="162"/>
        <v>0</v>
      </c>
      <c r="Q1039" s="20">
        <f t="shared" si="163"/>
        <v>33</v>
      </c>
      <c r="R1039" s="21">
        <f t="shared" si="164"/>
        <v>57.45</v>
      </c>
      <c r="S1039" s="21">
        <f t="shared" si="165"/>
        <v>38.25</v>
      </c>
      <c r="T1039" s="21">
        <f t="shared" si="166"/>
        <v>37.35</v>
      </c>
      <c r="U1039" s="21">
        <f t="shared" si="167"/>
        <v>45.75</v>
      </c>
      <c r="V1039" s="20">
        <f t="shared" si="168"/>
        <v>44.35</v>
      </c>
      <c r="W1039" s="20">
        <f t="shared" si="169"/>
        <v>44.7</v>
      </c>
    </row>
    <row r="1040" spans="1:23" ht="13.5" x14ac:dyDescent="0.25">
      <c r="A1040" s="3">
        <v>43521</v>
      </c>
      <c r="B1040" s="2">
        <v>4.3708999999999998</v>
      </c>
      <c r="C1040" s="2">
        <v>41.962335958780898</v>
      </c>
      <c r="D1040" s="2">
        <v>2.7717125297011869E-2</v>
      </c>
      <c r="E1040" s="2">
        <v>-2.5845103893712352E-2</v>
      </c>
      <c r="F1040" s="2">
        <v>4.3693399999999993</v>
      </c>
      <c r="G1040" s="2">
        <v>4.4481699999999993</v>
      </c>
      <c r="H1040" s="2">
        <v>4.4724500000000003</v>
      </c>
      <c r="I1040" s="2">
        <v>4.4901180000000007</v>
      </c>
      <c r="J1040" s="2">
        <v>4.4963419999999976</v>
      </c>
      <c r="K1040" s="17" t="s">
        <v>48</v>
      </c>
      <c r="L1040" s="17" t="s">
        <v>50</v>
      </c>
      <c r="M1040" s="17" t="s">
        <v>47</v>
      </c>
      <c r="N1040" s="20">
        <f t="shared" si="160"/>
        <v>50</v>
      </c>
      <c r="O1040" s="20">
        <f t="shared" si="161"/>
        <v>100</v>
      </c>
      <c r="P1040" s="20">
        <f t="shared" si="162"/>
        <v>0</v>
      </c>
      <c r="Q1040" s="20">
        <f t="shared" si="163"/>
        <v>33</v>
      </c>
      <c r="R1040" s="21">
        <f t="shared" si="164"/>
        <v>57.45</v>
      </c>
      <c r="S1040" s="21">
        <f t="shared" si="165"/>
        <v>38.25</v>
      </c>
      <c r="T1040" s="21">
        <f t="shared" si="166"/>
        <v>37.35</v>
      </c>
      <c r="U1040" s="21">
        <f t="shared" si="167"/>
        <v>45.75</v>
      </c>
      <c r="V1040" s="20">
        <f t="shared" si="168"/>
        <v>44.35</v>
      </c>
      <c r="W1040" s="20">
        <f t="shared" si="169"/>
        <v>44.7</v>
      </c>
    </row>
    <row r="1041" spans="1:23" ht="13.5" x14ac:dyDescent="0.25">
      <c r="A1041" s="3">
        <v>43522</v>
      </c>
      <c r="B1041" s="2">
        <v>4.3708999999999998</v>
      </c>
      <c r="C1041" s="2">
        <v>41.962335958780898</v>
      </c>
      <c r="D1041" s="2">
        <v>3.7510198761241398E-2</v>
      </c>
      <c r="E1041" s="2">
        <v>-3.3757638581359772E-2</v>
      </c>
      <c r="F1041" s="2">
        <v>4.3661399999999997</v>
      </c>
      <c r="G1041" s="2">
        <v>4.4342299999999994</v>
      </c>
      <c r="H1041" s="2">
        <v>4.4624950000000005</v>
      </c>
      <c r="I1041" s="2">
        <v>4.4875700000000007</v>
      </c>
      <c r="J1041" s="2">
        <v>4.4967744999999972</v>
      </c>
      <c r="K1041" s="17" t="s">
        <v>48</v>
      </c>
      <c r="L1041" s="17" t="s">
        <v>50</v>
      </c>
      <c r="M1041" s="17" t="s">
        <v>47</v>
      </c>
      <c r="N1041" s="20">
        <f t="shared" si="160"/>
        <v>50</v>
      </c>
      <c r="O1041" s="20">
        <f t="shared" si="161"/>
        <v>100</v>
      </c>
      <c r="P1041" s="20">
        <f t="shared" si="162"/>
        <v>0</v>
      </c>
      <c r="Q1041" s="20">
        <f t="shared" si="163"/>
        <v>33</v>
      </c>
      <c r="R1041" s="21">
        <f t="shared" si="164"/>
        <v>57.45</v>
      </c>
      <c r="S1041" s="21">
        <f t="shared" si="165"/>
        <v>38.25</v>
      </c>
      <c r="T1041" s="21">
        <f t="shared" si="166"/>
        <v>37.35</v>
      </c>
      <c r="U1041" s="21">
        <f t="shared" si="167"/>
        <v>45.75</v>
      </c>
      <c r="V1041" s="20">
        <f t="shared" si="168"/>
        <v>44.35</v>
      </c>
      <c r="W1041" s="20">
        <f t="shared" si="169"/>
        <v>44.7</v>
      </c>
    </row>
    <row r="1042" spans="1:23" ht="13.5" x14ac:dyDescent="0.25">
      <c r="A1042" s="3">
        <v>43523</v>
      </c>
      <c r="B1042" s="2">
        <v>4.3708999999999998</v>
      </c>
      <c r="C1042" s="2">
        <v>41.962335958780898</v>
      </c>
      <c r="D1042" s="2">
        <v>5.2467048925395332E-2</v>
      </c>
      <c r="E1042" s="2">
        <v>-3.7154896292347452E-2</v>
      </c>
      <c r="F1042" s="2">
        <v>4.3685199999999993</v>
      </c>
      <c r="G1042" s="2">
        <v>4.4163100000000002</v>
      </c>
      <c r="H1042" s="2">
        <v>4.4591100000000008</v>
      </c>
      <c r="I1042" s="2">
        <v>4.4850220000000007</v>
      </c>
      <c r="J1042" s="2">
        <v>4.496856499999998</v>
      </c>
      <c r="K1042" s="17" t="s">
        <v>48</v>
      </c>
      <c r="L1042" s="17" t="s">
        <v>50</v>
      </c>
      <c r="M1042" s="17" t="s">
        <v>51</v>
      </c>
      <c r="N1042" s="20">
        <f t="shared" si="160"/>
        <v>50</v>
      </c>
      <c r="O1042" s="20">
        <f t="shared" si="161"/>
        <v>100</v>
      </c>
      <c r="P1042" s="20">
        <f t="shared" si="162"/>
        <v>0</v>
      </c>
      <c r="Q1042" s="20">
        <f t="shared" si="163"/>
        <v>33</v>
      </c>
      <c r="R1042" s="21">
        <f t="shared" si="164"/>
        <v>57.45</v>
      </c>
      <c r="S1042" s="21">
        <f t="shared" si="165"/>
        <v>38.25</v>
      </c>
      <c r="T1042" s="21">
        <f t="shared" si="166"/>
        <v>37.35</v>
      </c>
      <c r="U1042" s="21">
        <f t="shared" si="167"/>
        <v>45.75</v>
      </c>
      <c r="V1042" s="20">
        <f t="shared" si="168"/>
        <v>44.35</v>
      </c>
      <c r="W1042" s="20">
        <f t="shared" si="169"/>
        <v>44.7</v>
      </c>
    </row>
    <row r="1043" spans="1:23" ht="13.5" x14ac:dyDescent="0.25">
      <c r="A1043" s="3">
        <v>43524</v>
      </c>
      <c r="B1043" s="2">
        <v>4.2992999999999997</v>
      </c>
      <c r="C1043" s="2">
        <v>36.732978156477266</v>
      </c>
      <c r="D1043" s="2">
        <v>6.8487178838331886E-2</v>
      </c>
      <c r="E1043" s="2">
        <v>-3.7013366556665053E-2</v>
      </c>
      <c r="F1043" s="2">
        <v>4.3541999999999996</v>
      </c>
      <c r="G1043" s="2">
        <v>4.3928199999999995</v>
      </c>
      <c r="H1043" s="2">
        <v>4.4521450000000007</v>
      </c>
      <c r="I1043" s="2">
        <v>4.4834300000000002</v>
      </c>
      <c r="J1043" s="2">
        <v>4.4967649999999972</v>
      </c>
      <c r="K1043" s="17" t="s">
        <v>48</v>
      </c>
      <c r="L1043" s="17" t="s">
        <v>50</v>
      </c>
      <c r="M1043" s="17" t="s">
        <v>47</v>
      </c>
      <c r="N1043" s="20">
        <f t="shared" si="160"/>
        <v>50</v>
      </c>
      <c r="O1043" s="20">
        <f t="shared" si="161"/>
        <v>100</v>
      </c>
      <c r="P1043" s="20">
        <f t="shared" si="162"/>
        <v>0</v>
      </c>
      <c r="Q1043" s="20">
        <f t="shared" si="163"/>
        <v>33</v>
      </c>
      <c r="R1043" s="21">
        <f t="shared" si="164"/>
        <v>57.45</v>
      </c>
      <c r="S1043" s="21">
        <f t="shared" si="165"/>
        <v>38.25</v>
      </c>
      <c r="T1043" s="21">
        <f t="shared" si="166"/>
        <v>37.35</v>
      </c>
      <c r="U1043" s="21">
        <f t="shared" si="167"/>
        <v>45.75</v>
      </c>
      <c r="V1043" s="20">
        <f t="shared" si="168"/>
        <v>44.35</v>
      </c>
      <c r="W1043" s="20">
        <f t="shared" si="169"/>
        <v>44.7</v>
      </c>
    </row>
    <row r="1044" spans="1:23" ht="13.5" x14ac:dyDescent="0.25">
      <c r="A1044" s="3">
        <v>43525</v>
      </c>
      <c r="B1044" s="2">
        <v>4.3033000000000001</v>
      </c>
      <c r="C1044" s="2">
        <v>37.203796895049528</v>
      </c>
      <c r="D1044" s="2">
        <v>8.0177170321819702E-2</v>
      </c>
      <c r="E1044" s="2">
        <v>-3.2659244842702918E-2</v>
      </c>
      <c r="F1044" s="2">
        <v>4.3430599999999995</v>
      </c>
      <c r="G1044" s="2">
        <v>4.3713299999999995</v>
      </c>
      <c r="H1044" s="2">
        <v>4.438810000000001</v>
      </c>
      <c r="I1044" s="2">
        <v>4.4795299999999996</v>
      </c>
      <c r="J1044" s="2">
        <v>4.4966934999999975</v>
      </c>
      <c r="K1044" s="17" t="s">
        <v>52</v>
      </c>
      <c r="L1044" s="17" t="s">
        <v>55</v>
      </c>
      <c r="M1044" s="17" t="s">
        <v>54</v>
      </c>
      <c r="N1044" s="20">
        <f t="shared" si="160"/>
        <v>50</v>
      </c>
      <c r="O1044" s="20">
        <f t="shared" si="161"/>
        <v>100</v>
      </c>
      <c r="P1044" s="20">
        <f t="shared" si="162"/>
        <v>0</v>
      </c>
      <c r="Q1044" s="20">
        <f t="shared" si="163"/>
        <v>66.5</v>
      </c>
      <c r="R1044" s="21">
        <f t="shared" si="164"/>
        <v>62.475000000000001</v>
      </c>
      <c r="S1044" s="21">
        <f t="shared" si="165"/>
        <v>46.625</v>
      </c>
      <c r="T1044" s="21">
        <f t="shared" si="166"/>
        <v>52.424999999999997</v>
      </c>
      <c r="U1044" s="21">
        <f t="shared" si="167"/>
        <v>54.125</v>
      </c>
      <c r="V1044" s="20">
        <f t="shared" si="168"/>
        <v>53.841666666666661</v>
      </c>
      <c r="W1044" s="20">
        <f t="shared" si="169"/>
        <v>53.912499999999994</v>
      </c>
    </row>
    <row r="1045" spans="1:23" ht="13.5" x14ac:dyDescent="0.25">
      <c r="A1045" s="3">
        <v>43528</v>
      </c>
      <c r="B1045" s="2">
        <v>4.3033000000000001</v>
      </c>
      <c r="C1045" s="2">
        <v>37.203796895049528</v>
      </c>
      <c r="D1045" s="2">
        <v>9.1486683075870268E-2</v>
      </c>
      <c r="E1045" s="2">
        <v>-2.7597368736835413E-2</v>
      </c>
      <c r="F1045" s="2">
        <v>4.3295399999999997</v>
      </c>
      <c r="G1045" s="2">
        <v>4.3494399999999995</v>
      </c>
      <c r="H1045" s="2">
        <v>4.4254750000000014</v>
      </c>
      <c r="I1045" s="2">
        <v>4.4756299999999998</v>
      </c>
      <c r="J1045" s="2">
        <v>4.4966034999999973</v>
      </c>
      <c r="K1045" s="17" t="s">
        <v>52</v>
      </c>
      <c r="L1045" s="17" t="s">
        <v>55</v>
      </c>
      <c r="M1045" s="17" t="s">
        <v>54</v>
      </c>
      <c r="N1045" s="20">
        <f t="shared" si="160"/>
        <v>50</v>
      </c>
      <c r="O1045" s="20">
        <f t="shared" si="161"/>
        <v>100</v>
      </c>
      <c r="P1045" s="20">
        <f t="shared" si="162"/>
        <v>0</v>
      </c>
      <c r="Q1045" s="20">
        <f t="shared" si="163"/>
        <v>66.5</v>
      </c>
      <c r="R1045" s="21">
        <f t="shared" si="164"/>
        <v>62.475000000000001</v>
      </c>
      <c r="S1045" s="21">
        <f t="shared" si="165"/>
        <v>46.625</v>
      </c>
      <c r="T1045" s="21">
        <f t="shared" si="166"/>
        <v>52.424999999999997</v>
      </c>
      <c r="U1045" s="21">
        <f t="shared" si="167"/>
        <v>54.125</v>
      </c>
      <c r="V1045" s="20">
        <f t="shared" si="168"/>
        <v>53.841666666666661</v>
      </c>
      <c r="W1045" s="20">
        <f t="shared" si="169"/>
        <v>53.912499999999994</v>
      </c>
    </row>
    <row r="1046" spans="1:23" ht="13.5" x14ac:dyDescent="0.25">
      <c r="A1046" s="3">
        <v>43529</v>
      </c>
      <c r="B1046" s="2">
        <v>4.3033000000000001</v>
      </c>
      <c r="C1046" s="2">
        <v>37.203796895049528</v>
      </c>
      <c r="D1046" s="2">
        <v>8.0984031437866477E-2</v>
      </c>
      <c r="E1046" s="2">
        <v>-2.2958155477518564E-2</v>
      </c>
      <c r="F1046" s="2">
        <v>4.31602</v>
      </c>
      <c r="G1046" s="2">
        <v>4.3410799999999998</v>
      </c>
      <c r="H1046" s="2">
        <v>4.4189100000000012</v>
      </c>
      <c r="I1046" s="2">
        <v>4.4713320000000003</v>
      </c>
      <c r="J1046" s="2">
        <v>4.4961439999999975</v>
      </c>
      <c r="K1046" s="17" t="s">
        <v>52</v>
      </c>
      <c r="L1046" s="17" t="s">
        <v>55</v>
      </c>
      <c r="M1046" s="17" t="s">
        <v>54</v>
      </c>
      <c r="N1046" s="20">
        <f t="shared" si="160"/>
        <v>50</v>
      </c>
      <c r="O1046" s="20">
        <f t="shared" si="161"/>
        <v>100</v>
      </c>
      <c r="P1046" s="20">
        <f t="shared" si="162"/>
        <v>0</v>
      </c>
      <c r="Q1046" s="20">
        <f t="shared" si="163"/>
        <v>66.5</v>
      </c>
      <c r="R1046" s="21">
        <f t="shared" si="164"/>
        <v>62.475000000000001</v>
      </c>
      <c r="S1046" s="21">
        <f t="shared" si="165"/>
        <v>46.625</v>
      </c>
      <c r="T1046" s="21">
        <f t="shared" si="166"/>
        <v>52.424999999999997</v>
      </c>
      <c r="U1046" s="21">
        <f t="shared" si="167"/>
        <v>54.125</v>
      </c>
      <c r="V1046" s="20">
        <f t="shared" si="168"/>
        <v>53.841666666666661</v>
      </c>
      <c r="W1046" s="20">
        <f t="shared" si="169"/>
        <v>53.912499999999994</v>
      </c>
    </row>
    <row r="1047" spans="1:23" ht="13.5" x14ac:dyDescent="0.25">
      <c r="A1047" s="3">
        <v>43530</v>
      </c>
      <c r="B1047" s="2">
        <v>4.2595000000000001</v>
      </c>
      <c r="C1047" s="2">
        <v>33.767121182832369</v>
      </c>
      <c r="D1047" s="2">
        <v>7.1737406576889207E-2</v>
      </c>
      <c r="E1047" s="2">
        <v>-1.8327320639371352E-2</v>
      </c>
      <c r="F1047" s="2">
        <v>4.2937399999999997</v>
      </c>
      <c r="G1047" s="2">
        <v>4.3311299999999999</v>
      </c>
      <c r="H1047" s="2">
        <v>4.4035850000000014</v>
      </c>
      <c r="I1047" s="2">
        <v>4.4661580000000001</v>
      </c>
      <c r="J1047" s="2">
        <v>4.4956504999999973</v>
      </c>
      <c r="K1047" s="17" t="s">
        <v>48</v>
      </c>
      <c r="L1047" s="17" t="s">
        <v>55</v>
      </c>
      <c r="M1047" s="17" t="s">
        <v>47</v>
      </c>
      <c r="N1047" s="20">
        <f t="shared" si="160"/>
        <v>50</v>
      </c>
      <c r="O1047" s="20">
        <f t="shared" si="161"/>
        <v>100</v>
      </c>
      <c r="P1047" s="20">
        <f t="shared" si="162"/>
        <v>0</v>
      </c>
      <c r="Q1047" s="20">
        <f t="shared" si="163"/>
        <v>16.5</v>
      </c>
      <c r="R1047" s="21">
        <f t="shared" si="164"/>
        <v>54.975000000000001</v>
      </c>
      <c r="S1047" s="21">
        <f t="shared" si="165"/>
        <v>34.125</v>
      </c>
      <c r="T1047" s="21">
        <f t="shared" si="166"/>
        <v>29.925000000000001</v>
      </c>
      <c r="U1047" s="21">
        <f t="shared" si="167"/>
        <v>41.625</v>
      </c>
      <c r="V1047" s="20">
        <f t="shared" si="168"/>
        <v>39.674999999999997</v>
      </c>
      <c r="W1047" s="20">
        <f t="shared" si="169"/>
        <v>40.162499999999994</v>
      </c>
    </row>
    <row r="1048" spans="1:23" ht="13.5" x14ac:dyDescent="0.25">
      <c r="A1048" s="3">
        <v>43531</v>
      </c>
      <c r="B1048" s="2">
        <v>4.3391000000000002</v>
      </c>
      <c r="C1048" s="2">
        <v>43.90800517873906</v>
      </c>
      <c r="D1048" s="2">
        <v>6.0743755684934619E-2</v>
      </c>
      <c r="E1048" s="2">
        <v>-1.504334835725761E-2</v>
      </c>
      <c r="F1048" s="2">
        <v>4.3016999999999994</v>
      </c>
      <c r="G1048" s="2">
        <v>4.3279499999999995</v>
      </c>
      <c r="H1048" s="2">
        <v>4.3924400000000006</v>
      </c>
      <c r="I1048" s="2">
        <v>4.4625760000000003</v>
      </c>
      <c r="J1048" s="2">
        <v>4.4957394999999973</v>
      </c>
      <c r="K1048" s="17" t="s">
        <v>52</v>
      </c>
      <c r="L1048" s="17" t="s">
        <v>55</v>
      </c>
      <c r="M1048" s="17" t="s">
        <v>53</v>
      </c>
      <c r="N1048" s="20">
        <f t="shared" si="160"/>
        <v>50</v>
      </c>
      <c r="O1048" s="20">
        <f t="shared" si="161"/>
        <v>100</v>
      </c>
      <c r="P1048" s="20">
        <f t="shared" si="162"/>
        <v>0</v>
      </c>
      <c r="Q1048" s="20">
        <f t="shared" si="163"/>
        <v>83.5</v>
      </c>
      <c r="R1048" s="21">
        <f t="shared" si="164"/>
        <v>65.025000000000006</v>
      </c>
      <c r="S1048" s="21">
        <f t="shared" si="165"/>
        <v>50.875</v>
      </c>
      <c r="T1048" s="21">
        <f t="shared" si="166"/>
        <v>60.075000000000003</v>
      </c>
      <c r="U1048" s="21">
        <f t="shared" si="167"/>
        <v>58.375</v>
      </c>
      <c r="V1048" s="20">
        <f t="shared" si="168"/>
        <v>58.658333333333339</v>
      </c>
      <c r="W1048" s="20">
        <f t="shared" si="169"/>
        <v>58.587500000000006</v>
      </c>
    </row>
    <row r="1049" spans="1:23" ht="13.5" x14ac:dyDescent="0.25">
      <c r="A1049" s="3">
        <v>43532</v>
      </c>
      <c r="B1049" s="2">
        <v>4.3391000000000002</v>
      </c>
      <c r="C1049" s="2">
        <v>43.90800517873906</v>
      </c>
      <c r="D1049" s="2">
        <v>4.9969883838703488E-2</v>
      </c>
      <c r="E1049" s="2">
        <v>-1.6814476284923066E-2</v>
      </c>
      <c r="F1049" s="2">
        <v>4.3088600000000001</v>
      </c>
      <c r="G1049" s="2">
        <v>4.3259600000000002</v>
      </c>
      <c r="H1049" s="2">
        <v>4.387665000000001</v>
      </c>
      <c r="I1049" s="2">
        <v>4.4589940000000006</v>
      </c>
      <c r="J1049" s="2">
        <v>4.4958284999999973</v>
      </c>
      <c r="K1049" s="17" t="s">
        <v>48</v>
      </c>
      <c r="L1049" s="17" t="s">
        <v>55</v>
      </c>
      <c r="M1049" s="17" t="s">
        <v>51</v>
      </c>
      <c r="N1049" s="20">
        <f t="shared" si="160"/>
        <v>50</v>
      </c>
      <c r="O1049" s="20">
        <f t="shared" si="161"/>
        <v>100</v>
      </c>
      <c r="P1049" s="20">
        <f t="shared" si="162"/>
        <v>0</v>
      </c>
      <c r="Q1049" s="20">
        <f t="shared" si="163"/>
        <v>16.5</v>
      </c>
      <c r="R1049" s="21">
        <f t="shared" si="164"/>
        <v>54.975000000000001</v>
      </c>
      <c r="S1049" s="21">
        <f t="shared" si="165"/>
        <v>34.125</v>
      </c>
      <c r="T1049" s="21">
        <f t="shared" si="166"/>
        <v>29.925000000000001</v>
      </c>
      <c r="U1049" s="21">
        <f t="shared" si="167"/>
        <v>41.625</v>
      </c>
      <c r="V1049" s="20">
        <f t="shared" si="168"/>
        <v>39.674999999999997</v>
      </c>
      <c r="W1049" s="20">
        <f t="shared" si="169"/>
        <v>40.162499999999994</v>
      </c>
    </row>
    <row r="1050" spans="1:23" ht="13.5" x14ac:dyDescent="0.25">
      <c r="A1050" s="3">
        <v>43535</v>
      </c>
      <c r="B1050" s="2">
        <v>4.3550000000000004</v>
      </c>
      <c r="C1050" s="2">
        <v>45.829411262960768</v>
      </c>
      <c r="D1050" s="2">
        <v>4.1839130866998531E-2</v>
      </c>
      <c r="E1050" s="2">
        <v>-1.8340366922714957E-2</v>
      </c>
      <c r="F1050" s="2">
        <v>4.3192000000000004</v>
      </c>
      <c r="G1050" s="2">
        <v>4.32437</v>
      </c>
      <c r="H1050" s="2">
        <v>4.3862700000000014</v>
      </c>
      <c r="I1050" s="2">
        <v>4.4558080000000002</v>
      </c>
      <c r="J1050" s="2">
        <v>4.4958124999999969</v>
      </c>
      <c r="K1050" s="17" t="s">
        <v>48</v>
      </c>
      <c r="L1050" s="17" t="s">
        <v>55</v>
      </c>
      <c r="M1050" s="17" t="s">
        <v>51</v>
      </c>
      <c r="N1050" s="20">
        <f t="shared" si="160"/>
        <v>50</v>
      </c>
      <c r="O1050" s="20">
        <f t="shared" si="161"/>
        <v>100</v>
      </c>
      <c r="P1050" s="20">
        <f t="shared" si="162"/>
        <v>0</v>
      </c>
      <c r="Q1050" s="20">
        <f t="shared" si="163"/>
        <v>16.5</v>
      </c>
      <c r="R1050" s="21">
        <f t="shared" si="164"/>
        <v>54.975000000000001</v>
      </c>
      <c r="S1050" s="21">
        <f t="shared" si="165"/>
        <v>34.125</v>
      </c>
      <c r="T1050" s="21">
        <f t="shared" si="166"/>
        <v>29.925000000000001</v>
      </c>
      <c r="U1050" s="21">
        <f t="shared" si="167"/>
        <v>41.625</v>
      </c>
      <c r="V1050" s="20">
        <f t="shared" si="168"/>
        <v>39.674999999999997</v>
      </c>
      <c r="W1050" s="20">
        <f t="shared" si="169"/>
        <v>40.162499999999994</v>
      </c>
    </row>
    <row r="1051" spans="1:23" ht="13.5" x14ac:dyDescent="0.25">
      <c r="A1051" s="3">
        <v>43536</v>
      </c>
      <c r="B1051" s="2">
        <v>4.3788999999999998</v>
      </c>
      <c r="C1051" s="2">
        <v>48.675375988277821</v>
      </c>
      <c r="D1051" s="2">
        <v>3.3402909810910764E-2</v>
      </c>
      <c r="E1051" s="2">
        <v>-1.8852978685732904E-2</v>
      </c>
      <c r="F1051" s="2">
        <v>4.3343200000000008</v>
      </c>
      <c r="G1051" s="2">
        <v>4.32517</v>
      </c>
      <c r="H1051" s="2">
        <v>4.3797000000000006</v>
      </c>
      <c r="I1051" s="2">
        <v>4.4530220000000007</v>
      </c>
      <c r="J1051" s="2">
        <v>4.4959159999999967</v>
      </c>
      <c r="K1051" s="17" t="s">
        <v>52</v>
      </c>
      <c r="L1051" s="17" t="s">
        <v>55</v>
      </c>
      <c r="M1051" s="17" t="s">
        <v>53</v>
      </c>
      <c r="N1051" s="20">
        <f t="shared" si="160"/>
        <v>50</v>
      </c>
      <c r="O1051" s="20">
        <f t="shared" si="161"/>
        <v>100</v>
      </c>
      <c r="P1051" s="20">
        <f t="shared" si="162"/>
        <v>0</v>
      </c>
      <c r="Q1051" s="20">
        <f t="shared" si="163"/>
        <v>83.5</v>
      </c>
      <c r="R1051" s="21">
        <f t="shared" si="164"/>
        <v>65.025000000000006</v>
      </c>
      <c r="S1051" s="21">
        <f t="shared" si="165"/>
        <v>50.875</v>
      </c>
      <c r="T1051" s="21">
        <f t="shared" si="166"/>
        <v>60.075000000000003</v>
      </c>
      <c r="U1051" s="21">
        <f t="shared" si="167"/>
        <v>58.375</v>
      </c>
      <c r="V1051" s="20">
        <f t="shared" si="168"/>
        <v>58.658333333333339</v>
      </c>
      <c r="W1051" s="20">
        <f t="shared" si="169"/>
        <v>58.587500000000006</v>
      </c>
    </row>
    <row r="1052" spans="1:23" ht="13.5" x14ac:dyDescent="0.25">
      <c r="A1052" s="3">
        <v>43537</v>
      </c>
      <c r="B1052" s="2">
        <v>4.3749000000000002</v>
      </c>
      <c r="C1052" s="2">
        <v>48.218783272814029</v>
      </c>
      <c r="D1052" s="2">
        <v>2.6617803173679455E-2</v>
      </c>
      <c r="E1052" s="2">
        <v>-1.696446283667552E-2</v>
      </c>
      <c r="F1052" s="2">
        <v>4.3574000000000002</v>
      </c>
      <c r="G1052" s="2">
        <v>4.3255700000000008</v>
      </c>
      <c r="H1052" s="2">
        <v>4.37094</v>
      </c>
      <c r="I1052" s="2">
        <v>4.4497580000000001</v>
      </c>
      <c r="J1052" s="2">
        <v>4.4959994999999973</v>
      </c>
      <c r="K1052" s="17" t="s">
        <v>52</v>
      </c>
      <c r="L1052" s="17" t="s">
        <v>55</v>
      </c>
      <c r="M1052" s="17" t="s">
        <v>53</v>
      </c>
      <c r="N1052" s="20">
        <f t="shared" si="160"/>
        <v>50</v>
      </c>
      <c r="O1052" s="20">
        <f t="shared" si="161"/>
        <v>100</v>
      </c>
      <c r="P1052" s="20">
        <f t="shared" si="162"/>
        <v>0</v>
      </c>
      <c r="Q1052" s="20">
        <f t="shared" si="163"/>
        <v>83.5</v>
      </c>
      <c r="R1052" s="21">
        <f t="shared" si="164"/>
        <v>65.025000000000006</v>
      </c>
      <c r="S1052" s="21">
        <f t="shared" si="165"/>
        <v>50.875</v>
      </c>
      <c r="T1052" s="21">
        <f t="shared" si="166"/>
        <v>60.075000000000003</v>
      </c>
      <c r="U1052" s="21">
        <f t="shared" si="167"/>
        <v>58.375</v>
      </c>
      <c r="V1052" s="20">
        <f t="shared" si="168"/>
        <v>58.658333333333339</v>
      </c>
      <c r="W1052" s="20">
        <f t="shared" si="169"/>
        <v>58.587500000000006</v>
      </c>
    </row>
    <row r="1053" spans="1:23" ht="13.5" x14ac:dyDescent="0.25">
      <c r="A1053" s="3">
        <v>43538</v>
      </c>
      <c r="B1053" s="2">
        <v>4.3788999999999998</v>
      </c>
      <c r="C1053" s="2">
        <v>48.736642116326294</v>
      </c>
      <c r="D1053" s="2">
        <v>9.6412346895400347E-3</v>
      </c>
      <c r="E1053" s="2">
        <v>-1.3663437149147395E-2</v>
      </c>
      <c r="F1053" s="2">
        <v>4.3653599999999999</v>
      </c>
      <c r="G1053" s="2">
        <v>4.3335300000000005</v>
      </c>
      <c r="H1053" s="2">
        <v>4.363175</v>
      </c>
      <c r="I1053" s="2">
        <v>4.4469719999999997</v>
      </c>
      <c r="J1053" s="2">
        <v>4.4962874999999967</v>
      </c>
      <c r="K1053" s="17" t="s">
        <v>52</v>
      </c>
      <c r="L1053" s="17" t="s">
        <v>55</v>
      </c>
      <c r="M1053" s="17" t="s">
        <v>53</v>
      </c>
      <c r="N1053" s="20">
        <f t="shared" si="160"/>
        <v>50</v>
      </c>
      <c r="O1053" s="20">
        <f t="shared" si="161"/>
        <v>100</v>
      </c>
      <c r="P1053" s="20">
        <f t="shared" si="162"/>
        <v>0</v>
      </c>
      <c r="Q1053" s="20">
        <f t="shared" si="163"/>
        <v>83.5</v>
      </c>
      <c r="R1053" s="21">
        <f t="shared" si="164"/>
        <v>65.025000000000006</v>
      </c>
      <c r="S1053" s="21">
        <f t="shared" si="165"/>
        <v>50.875</v>
      </c>
      <c r="T1053" s="21">
        <f t="shared" si="166"/>
        <v>60.075000000000003</v>
      </c>
      <c r="U1053" s="21">
        <f t="shared" si="167"/>
        <v>58.375</v>
      </c>
      <c r="V1053" s="20">
        <f t="shared" si="168"/>
        <v>58.658333333333339</v>
      </c>
      <c r="W1053" s="20">
        <f t="shared" si="169"/>
        <v>58.587500000000006</v>
      </c>
    </row>
    <row r="1054" spans="1:23" ht="13.5" x14ac:dyDescent="0.25">
      <c r="A1054" s="3">
        <v>43539</v>
      </c>
      <c r="B1054" s="2">
        <v>4.3788999999999998</v>
      </c>
      <c r="C1054" s="2">
        <v>48.736642116326294</v>
      </c>
      <c r="D1054" s="2">
        <v>-4.0611051164329837E-3</v>
      </c>
      <c r="E1054" s="2">
        <v>-1.0197670602552727E-2</v>
      </c>
      <c r="F1054" s="2">
        <v>4.3733199999999997</v>
      </c>
      <c r="G1054" s="2">
        <v>4.3410899999999994</v>
      </c>
      <c r="H1054" s="2">
        <v>4.3562099999999999</v>
      </c>
      <c r="I1054" s="2">
        <v>4.4442640000000004</v>
      </c>
      <c r="J1054" s="2">
        <v>4.4962059999999973</v>
      </c>
      <c r="K1054" s="17" t="s">
        <v>52</v>
      </c>
      <c r="L1054" s="17" t="s">
        <v>55</v>
      </c>
      <c r="M1054" s="17" t="s">
        <v>53</v>
      </c>
      <c r="N1054" s="20">
        <f t="shared" si="160"/>
        <v>50</v>
      </c>
      <c r="O1054" s="20">
        <f t="shared" si="161"/>
        <v>100</v>
      </c>
      <c r="P1054" s="20">
        <f t="shared" si="162"/>
        <v>0</v>
      </c>
      <c r="Q1054" s="20">
        <f t="shared" si="163"/>
        <v>83.5</v>
      </c>
      <c r="R1054" s="21">
        <f t="shared" si="164"/>
        <v>65.025000000000006</v>
      </c>
      <c r="S1054" s="21">
        <f t="shared" si="165"/>
        <v>50.875</v>
      </c>
      <c r="T1054" s="21">
        <f t="shared" si="166"/>
        <v>60.075000000000003</v>
      </c>
      <c r="U1054" s="21">
        <f t="shared" si="167"/>
        <v>58.375</v>
      </c>
      <c r="V1054" s="20">
        <f t="shared" si="168"/>
        <v>58.658333333333339</v>
      </c>
      <c r="W1054" s="20">
        <f t="shared" si="169"/>
        <v>58.587500000000006</v>
      </c>
    </row>
    <row r="1055" spans="1:23" ht="13.5" x14ac:dyDescent="0.25">
      <c r="A1055" s="3">
        <v>43542</v>
      </c>
      <c r="B1055" s="2">
        <v>4.3788999999999998</v>
      </c>
      <c r="C1055" s="2">
        <v>48.736642116326294</v>
      </c>
      <c r="D1055" s="2">
        <v>-1.561181459271932E-2</v>
      </c>
      <c r="E1055" s="2">
        <v>-6.7205336257035106E-3</v>
      </c>
      <c r="F1055" s="2">
        <v>4.3781000000000008</v>
      </c>
      <c r="G1055" s="2">
        <v>4.3486500000000001</v>
      </c>
      <c r="H1055" s="2">
        <v>4.3490450000000003</v>
      </c>
      <c r="I1055" s="2">
        <v>4.4415560000000003</v>
      </c>
      <c r="J1055" s="2">
        <v>4.4954784999999964</v>
      </c>
      <c r="K1055" s="17" t="s">
        <v>52</v>
      </c>
      <c r="L1055" s="17" t="s">
        <v>55</v>
      </c>
      <c r="M1055" s="17" t="s">
        <v>53</v>
      </c>
      <c r="N1055" s="20">
        <f t="shared" si="160"/>
        <v>50</v>
      </c>
      <c r="O1055" s="20">
        <f t="shared" si="161"/>
        <v>100</v>
      </c>
      <c r="P1055" s="20">
        <f t="shared" si="162"/>
        <v>0</v>
      </c>
      <c r="Q1055" s="20">
        <f t="shared" si="163"/>
        <v>83.5</v>
      </c>
      <c r="R1055" s="21">
        <f t="shared" si="164"/>
        <v>65.025000000000006</v>
      </c>
      <c r="S1055" s="21">
        <f t="shared" si="165"/>
        <v>50.875</v>
      </c>
      <c r="T1055" s="21">
        <f t="shared" si="166"/>
        <v>60.075000000000003</v>
      </c>
      <c r="U1055" s="21">
        <f t="shared" si="167"/>
        <v>58.375</v>
      </c>
      <c r="V1055" s="20">
        <f t="shared" si="168"/>
        <v>58.658333333333339</v>
      </c>
      <c r="W1055" s="20">
        <f t="shared" si="169"/>
        <v>58.587500000000006</v>
      </c>
    </row>
    <row r="1056" spans="1:23" ht="13.5" x14ac:dyDescent="0.25">
      <c r="A1056" s="3">
        <v>43543</v>
      </c>
      <c r="B1056" s="2">
        <v>4.3788999999999998</v>
      </c>
      <c r="C1056" s="2">
        <v>48.736642116326294</v>
      </c>
      <c r="D1056" s="2">
        <v>-2.5345141793882142E-2</v>
      </c>
      <c r="E1056" s="2">
        <v>-3.3366769873655888E-3</v>
      </c>
      <c r="F1056" s="2">
        <v>4.3781000000000008</v>
      </c>
      <c r="G1056" s="2">
        <v>4.3562100000000008</v>
      </c>
      <c r="H1056" s="2">
        <v>4.3486450000000003</v>
      </c>
      <c r="I1056" s="2">
        <v>4.4399639999999998</v>
      </c>
      <c r="J1056" s="2">
        <v>4.4952124999999965</v>
      </c>
      <c r="K1056" s="17" t="s">
        <v>48</v>
      </c>
      <c r="L1056" s="17" t="s">
        <v>55</v>
      </c>
      <c r="M1056" s="17" t="s">
        <v>55</v>
      </c>
      <c r="N1056" s="20">
        <f t="shared" si="160"/>
        <v>50</v>
      </c>
      <c r="O1056" s="20">
        <f t="shared" si="161"/>
        <v>100</v>
      </c>
      <c r="P1056" s="20">
        <f t="shared" si="162"/>
        <v>0</v>
      </c>
      <c r="Q1056" s="20">
        <f t="shared" si="163"/>
        <v>16.5</v>
      </c>
      <c r="R1056" s="21">
        <f t="shared" si="164"/>
        <v>54.975000000000001</v>
      </c>
      <c r="S1056" s="21">
        <f t="shared" si="165"/>
        <v>34.125</v>
      </c>
      <c r="T1056" s="21">
        <f t="shared" si="166"/>
        <v>29.925000000000001</v>
      </c>
      <c r="U1056" s="21">
        <f t="shared" si="167"/>
        <v>41.625</v>
      </c>
      <c r="V1056" s="20">
        <f t="shared" si="168"/>
        <v>39.674999999999997</v>
      </c>
      <c r="W1056" s="20">
        <f t="shared" si="169"/>
        <v>40.162499999999994</v>
      </c>
    </row>
    <row r="1057" spans="1:23" ht="13.5" x14ac:dyDescent="0.25">
      <c r="A1057" s="3">
        <v>43545</v>
      </c>
      <c r="B1057" s="2">
        <v>4.3788999999999998</v>
      </c>
      <c r="C1057" s="2">
        <v>48.736642116326294</v>
      </c>
      <c r="D1057" s="2">
        <v>-4.0282134423922145E-2</v>
      </c>
      <c r="E1057" s="2">
        <v>-5.5531406705611186E-4</v>
      </c>
      <c r="F1057" s="2">
        <v>4.3788999999999998</v>
      </c>
      <c r="G1057" s="2">
        <v>4.3681500000000009</v>
      </c>
      <c r="H1057" s="2">
        <v>4.34964</v>
      </c>
      <c r="I1057" s="2">
        <v>4.4399639999999998</v>
      </c>
      <c r="J1057" s="2">
        <v>4.4949464999999975</v>
      </c>
      <c r="K1057" s="17" t="s">
        <v>52</v>
      </c>
      <c r="L1057" s="17" t="s">
        <v>55</v>
      </c>
      <c r="M1057" s="17" t="s">
        <v>53</v>
      </c>
      <c r="N1057" s="20">
        <f t="shared" si="160"/>
        <v>50</v>
      </c>
      <c r="O1057" s="20">
        <f t="shared" si="161"/>
        <v>100</v>
      </c>
      <c r="P1057" s="20">
        <f t="shared" si="162"/>
        <v>0</v>
      </c>
      <c r="Q1057" s="20">
        <f t="shared" si="163"/>
        <v>83.5</v>
      </c>
      <c r="R1057" s="21">
        <f t="shared" si="164"/>
        <v>65.025000000000006</v>
      </c>
      <c r="S1057" s="21">
        <f t="shared" si="165"/>
        <v>50.875</v>
      </c>
      <c r="T1057" s="21">
        <f t="shared" si="166"/>
        <v>60.075000000000003</v>
      </c>
      <c r="U1057" s="21">
        <f t="shared" si="167"/>
        <v>58.375</v>
      </c>
      <c r="V1057" s="20">
        <f t="shared" si="168"/>
        <v>58.658333333333339</v>
      </c>
      <c r="W1057" s="20">
        <f t="shared" si="169"/>
        <v>58.587500000000006</v>
      </c>
    </row>
    <row r="1058" spans="1:23" ht="13.5" x14ac:dyDescent="0.25">
      <c r="A1058" s="3">
        <v>43546</v>
      </c>
      <c r="B1058" s="2">
        <v>4.3788999999999998</v>
      </c>
      <c r="C1058" s="2">
        <v>48.736642116326294</v>
      </c>
      <c r="D1058" s="2">
        <v>-4.0640380679094257E-2</v>
      </c>
      <c r="E1058" s="2">
        <v>1.178637330614496E-3</v>
      </c>
      <c r="F1058" s="2">
        <v>4.3788999999999998</v>
      </c>
      <c r="G1058" s="2">
        <v>4.3721300000000003</v>
      </c>
      <c r="H1058" s="2">
        <v>4.3500400000000008</v>
      </c>
      <c r="I1058" s="2">
        <v>4.4383719999999993</v>
      </c>
      <c r="J1058" s="2">
        <v>4.4946804999999985</v>
      </c>
      <c r="K1058" s="17" t="s">
        <v>55</v>
      </c>
      <c r="L1058" s="17" t="s">
        <v>55</v>
      </c>
      <c r="M1058" s="17" t="s">
        <v>55</v>
      </c>
      <c r="N1058" s="20">
        <f t="shared" si="160"/>
        <v>50</v>
      </c>
      <c r="O1058" s="20">
        <f t="shared" si="161"/>
        <v>100</v>
      </c>
      <c r="P1058" s="20">
        <f t="shared" si="162"/>
        <v>0</v>
      </c>
      <c r="Q1058" s="20">
        <f t="shared" si="163"/>
        <v>33</v>
      </c>
      <c r="R1058" s="21">
        <f t="shared" si="164"/>
        <v>57.45</v>
      </c>
      <c r="S1058" s="21">
        <f t="shared" si="165"/>
        <v>38.25</v>
      </c>
      <c r="T1058" s="21">
        <f t="shared" si="166"/>
        <v>37.35</v>
      </c>
      <c r="U1058" s="21">
        <f t="shared" si="167"/>
        <v>45.75</v>
      </c>
      <c r="V1058" s="20">
        <f t="shared" si="168"/>
        <v>44.35</v>
      </c>
      <c r="W1058" s="20">
        <f t="shared" si="169"/>
        <v>44.7</v>
      </c>
    </row>
    <row r="1059" spans="1:23" ht="13.5" x14ac:dyDescent="0.25">
      <c r="A1059" s="3">
        <v>43549</v>
      </c>
      <c r="B1059" s="2">
        <v>4.3788999999999998</v>
      </c>
      <c r="C1059" s="2">
        <v>48.736642116326294</v>
      </c>
      <c r="D1059" s="2">
        <v>-4.0911480956745905E-2</v>
      </c>
      <c r="E1059" s="2">
        <v>5.3676618421221248E-5</v>
      </c>
      <c r="F1059" s="2">
        <v>4.3788999999999998</v>
      </c>
      <c r="G1059" s="2">
        <v>4.3761100000000006</v>
      </c>
      <c r="H1059" s="2">
        <v>4.3510350000000013</v>
      </c>
      <c r="I1059" s="2">
        <v>4.4367799999999988</v>
      </c>
      <c r="J1059" s="2">
        <v>4.4943219999999986</v>
      </c>
      <c r="K1059" s="17" t="s">
        <v>55</v>
      </c>
      <c r="L1059" s="17" t="s">
        <v>55</v>
      </c>
      <c r="M1059" s="17" t="s">
        <v>55</v>
      </c>
      <c r="N1059" s="20">
        <f t="shared" si="160"/>
        <v>50</v>
      </c>
      <c r="O1059" s="20">
        <f t="shared" si="161"/>
        <v>100</v>
      </c>
      <c r="P1059" s="20">
        <f t="shared" si="162"/>
        <v>0</v>
      </c>
      <c r="Q1059" s="20">
        <f t="shared" si="163"/>
        <v>33</v>
      </c>
      <c r="R1059" s="21">
        <f t="shared" si="164"/>
        <v>57.45</v>
      </c>
      <c r="S1059" s="21">
        <f t="shared" si="165"/>
        <v>38.25</v>
      </c>
      <c r="T1059" s="21">
        <f t="shared" si="166"/>
        <v>37.35</v>
      </c>
      <c r="U1059" s="21">
        <f t="shared" si="167"/>
        <v>45.75</v>
      </c>
      <c r="V1059" s="20">
        <f t="shared" si="168"/>
        <v>44.35</v>
      </c>
      <c r="W1059" s="20">
        <f t="shared" si="169"/>
        <v>44.7</v>
      </c>
    </row>
    <row r="1060" spans="1:23" ht="13.5" x14ac:dyDescent="0.25">
      <c r="A1060" s="3">
        <v>43550</v>
      </c>
      <c r="B1060" s="2">
        <v>4.3788999999999998</v>
      </c>
      <c r="C1060" s="2">
        <v>48.736642116326294</v>
      </c>
      <c r="D1060" s="2">
        <v>-3.8665061163376535E-2</v>
      </c>
      <c r="E1060" s="2">
        <v>-1.5652565392435635E-3</v>
      </c>
      <c r="F1060" s="2">
        <v>4.3788999999999998</v>
      </c>
      <c r="G1060" s="2">
        <v>4.3785000000000007</v>
      </c>
      <c r="H1060" s="2">
        <v>4.3514350000000004</v>
      </c>
      <c r="I1060" s="2">
        <v>4.4351879999999984</v>
      </c>
      <c r="J1060" s="2">
        <v>4.4933914999999995</v>
      </c>
      <c r="K1060" s="17" t="s">
        <v>55</v>
      </c>
      <c r="L1060" s="17" t="s">
        <v>55</v>
      </c>
      <c r="M1060" s="17" t="s">
        <v>55</v>
      </c>
      <c r="N1060" s="20">
        <f t="shared" si="160"/>
        <v>50</v>
      </c>
      <c r="O1060" s="20">
        <f t="shared" si="161"/>
        <v>100</v>
      </c>
      <c r="P1060" s="20">
        <f t="shared" si="162"/>
        <v>0</v>
      </c>
      <c r="Q1060" s="20">
        <f t="shared" si="163"/>
        <v>33</v>
      </c>
      <c r="R1060" s="21">
        <f t="shared" si="164"/>
        <v>57.45</v>
      </c>
      <c r="S1060" s="21">
        <f t="shared" si="165"/>
        <v>38.25</v>
      </c>
      <c r="T1060" s="21">
        <f t="shared" si="166"/>
        <v>37.35</v>
      </c>
      <c r="U1060" s="21">
        <f t="shared" si="167"/>
        <v>45.75</v>
      </c>
      <c r="V1060" s="20">
        <f t="shared" si="168"/>
        <v>44.35</v>
      </c>
      <c r="W1060" s="20">
        <f t="shared" si="169"/>
        <v>44.7</v>
      </c>
    </row>
    <row r="1061" spans="1:23" ht="13.5" x14ac:dyDescent="0.25">
      <c r="A1061" s="3">
        <v>43551</v>
      </c>
      <c r="B1061" s="2">
        <v>4.3788999999999998</v>
      </c>
      <c r="C1061" s="2">
        <v>48.736642116326294</v>
      </c>
      <c r="D1061" s="2">
        <v>-3.3059859773547196E-2</v>
      </c>
      <c r="E1061" s="2">
        <v>-3.7065639495332454E-3</v>
      </c>
      <c r="F1061" s="2">
        <v>4.3788999999999998</v>
      </c>
      <c r="G1061" s="2">
        <v>4.3785000000000007</v>
      </c>
      <c r="H1061" s="2">
        <v>4.3518350000000003</v>
      </c>
      <c r="I1061" s="2">
        <v>4.4335959999999979</v>
      </c>
      <c r="J1061" s="2">
        <v>4.4924610000000005</v>
      </c>
      <c r="K1061" s="17" t="s">
        <v>55</v>
      </c>
      <c r="L1061" s="17" t="s">
        <v>55</v>
      </c>
      <c r="M1061" s="17" t="s">
        <v>55</v>
      </c>
      <c r="N1061" s="20">
        <f t="shared" si="160"/>
        <v>50</v>
      </c>
      <c r="O1061" s="20">
        <f t="shared" si="161"/>
        <v>100</v>
      </c>
      <c r="P1061" s="20">
        <f t="shared" si="162"/>
        <v>0</v>
      </c>
      <c r="Q1061" s="20">
        <f t="shared" si="163"/>
        <v>33</v>
      </c>
      <c r="R1061" s="21">
        <f t="shared" si="164"/>
        <v>57.45</v>
      </c>
      <c r="S1061" s="21">
        <f t="shared" si="165"/>
        <v>38.25</v>
      </c>
      <c r="T1061" s="21">
        <f t="shared" si="166"/>
        <v>37.35</v>
      </c>
      <c r="U1061" s="21">
        <f t="shared" si="167"/>
        <v>45.75</v>
      </c>
      <c r="V1061" s="20">
        <f t="shared" si="168"/>
        <v>44.35</v>
      </c>
      <c r="W1061" s="20">
        <f t="shared" si="169"/>
        <v>44.7</v>
      </c>
    </row>
    <row r="1062" spans="1:23" ht="13.5" x14ac:dyDescent="0.25">
      <c r="A1062" s="3">
        <v>43552</v>
      </c>
      <c r="B1062" s="2">
        <v>4.3788999999999998</v>
      </c>
      <c r="C1062" s="2">
        <v>48.736642116326294</v>
      </c>
      <c r="D1062" s="2">
        <v>-2.890695429976553E-2</v>
      </c>
      <c r="E1062" s="2">
        <v>-6.7261534910720115E-3</v>
      </c>
      <c r="F1062" s="2">
        <v>4.3788999999999998</v>
      </c>
      <c r="G1062" s="2">
        <v>4.3789000000000007</v>
      </c>
      <c r="H1062" s="2">
        <v>4.3522350000000012</v>
      </c>
      <c r="I1062" s="2">
        <v>4.4312079999999971</v>
      </c>
      <c r="J1062" s="2">
        <v>4.4914565000000009</v>
      </c>
      <c r="K1062" s="17" t="s">
        <v>55</v>
      </c>
      <c r="L1062" s="17" t="s">
        <v>55</v>
      </c>
      <c r="M1062" s="17" t="s">
        <v>55</v>
      </c>
      <c r="N1062" s="20">
        <f t="shared" si="160"/>
        <v>50</v>
      </c>
      <c r="O1062" s="20">
        <f t="shared" si="161"/>
        <v>100</v>
      </c>
      <c r="P1062" s="20">
        <f t="shared" si="162"/>
        <v>0</v>
      </c>
      <c r="Q1062" s="20">
        <f t="shared" si="163"/>
        <v>33</v>
      </c>
      <c r="R1062" s="21">
        <f t="shared" si="164"/>
        <v>57.45</v>
      </c>
      <c r="S1062" s="21">
        <f t="shared" si="165"/>
        <v>38.25</v>
      </c>
      <c r="T1062" s="21">
        <f t="shared" si="166"/>
        <v>37.35</v>
      </c>
      <c r="U1062" s="21">
        <f t="shared" si="167"/>
        <v>45.75</v>
      </c>
      <c r="V1062" s="20">
        <f t="shared" si="168"/>
        <v>44.35</v>
      </c>
      <c r="W1062" s="20">
        <f t="shared" si="169"/>
        <v>44.7</v>
      </c>
    </row>
    <row r="1063" spans="1:23" ht="13.5" x14ac:dyDescent="0.25">
      <c r="A1063" s="3">
        <v>43553</v>
      </c>
      <c r="B1063" s="2">
        <v>4.3788999999999998</v>
      </c>
      <c r="C1063" s="2">
        <v>48.736642116326294</v>
      </c>
      <c r="D1063" s="2">
        <v>-2.4754028879568679E-2</v>
      </c>
      <c r="E1063" s="2">
        <v>-1.0295602572547167E-2</v>
      </c>
      <c r="F1063" s="2">
        <v>4.3788999999999998</v>
      </c>
      <c r="G1063" s="2">
        <v>4.3789000000000007</v>
      </c>
      <c r="H1063" s="2">
        <v>4.3562150000000006</v>
      </c>
      <c r="I1063" s="2">
        <v>4.4288199999999973</v>
      </c>
      <c r="J1063" s="2">
        <v>4.4902670000000002</v>
      </c>
      <c r="K1063" s="17" t="s">
        <v>55</v>
      </c>
      <c r="L1063" s="17" t="s">
        <v>55</v>
      </c>
      <c r="M1063" s="17" t="s">
        <v>55</v>
      </c>
      <c r="N1063" s="20">
        <f t="shared" si="160"/>
        <v>50</v>
      </c>
      <c r="O1063" s="20">
        <f t="shared" si="161"/>
        <v>100</v>
      </c>
      <c r="P1063" s="20">
        <f t="shared" si="162"/>
        <v>0</v>
      </c>
      <c r="Q1063" s="20">
        <f t="shared" si="163"/>
        <v>33</v>
      </c>
      <c r="R1063" s="21">
        <f t="shared" si="164"/>
        <v>57.45</v>
      </c>
      <c r="S1063" s="21">
        <f t="shared" si="165"/>
        <v>38.25</v>
      </c>
      <c r="T1063" s="21">
        <f t="shared" si="166"/>
        <v>37.35</v>
      </c>
      <c r="U1063" s="21">
        <f t="shared" si="167"/>
        <v>45.75</v>
      </c>
      <c r="V1063" s="20">
        <f t="shared" si="168"/>
        <v>44.35</v>
      </c>
      <c r="W1063" s="20">
        <f t="shared" si="169"/>
        <v>44.7</v>
      </c>
    </row>
    <row r="1064" spans="1:23" ht="13.5" x14ac:dyDescent="0.25">
      <c r="A1064" s="3">
        <v>43556</v>
      </c>
      <c r="B1064" s="2">
        <v>4.3788999999999998</v>
      </c>
      <c r="C1064" s="2">
        <v>48.736642116326294</v>
      </c>
      <c r="D1064" s="2">
        <v>-2.1218215187055023E-2</v>
      </c>
      <c r="E1064" s="2">
        <v>-1.381210223416132E-2</v>
      </c>
      <c r="F1064" s="2">
        <v>4.3788999999999998</v>
      </c>
      <c r="G1064" s="2">
        <v>4.3789000000000007</v>
      </c>
      <c r="H1064" s="2">
        <v>4.3599950000000005</v>
      </c>
      <c r="I1064" s="2">
        <v>4.4264319999999966</v>
      </c>
      <c r="J1064" s="2">
        <v>4.4892440000000011</v>
      </c>
      <c r="K1064" s="17" t="s">
        <v>55</v>
      </c>
      <c r="L1064" s="17" t="s">
        <v>55</v>
      </c>
      <c r="M1064" s="17" t="s">
        <v>55</v>
      </c>
      <c r="N1064" s="20">
        <f t="shared" si="160"/>
        <v>50</v>
      </c>
      <c r="O1064" s="20">
        <f t="shared" si="161"/>
        <v>100</v>
      </c>
      <c r="P1064" s="20">
        <f t="shared" si="162"/>
        <v>0</v>
      </c>
      <c r="Q1064" s="20">
        <f t="shared" si="163"/>
        <v>33</v>
      </c>
      <c r="R1064" s="21">
        <f t="shared" si="164"/>
        <v>57.45</v>
      </c>
      <c r="S1064" s="21">
        <f t="shared" si="165"/>
        <v>38.25</v>
      </c>
      <c r="T1064" s="21">
        <f t="shared" si="166"/>
        <v>37.35</v>
      </c>
      <c r="U1064" s="21">
        <f t="shared" si="167"/>
        <v>45.75</v>
      </c>
      <c r="V1064" s="20">
        <f t="shared" si="168"/>
        <v>44.35</v>
      </c>
      <c r="W1064" s="20">
        <f t="shared" si="169"/>
        <v>44.7</v>
      </c>
    </row>
    <row r="1065" spans="1:23" ht="13.5" x14ac:dyDescent="0.25">
      <c r="A1065" s="3">
        <v>43557</v>
      </c>
      <c r="B1065" s="2">
        <v>4.3788999999999998</v>
      </c>
      <c r="C1065" s="2">
        <v>48.736642116326294</v>
      </c>
      <c r="D1065" s="2">
        <v>-1.8206187762013215E-2</v>
      </c>
      <c r="E1065" s="2">
        <v>-1.7225917713637552E-2</v>
      </c>
      <c r="F1065" s="2">
        <v>4.3788999999999998</v>
      </c>
      <c r="G1065" s="2">
        <v>4.3789000000000007</v>
      </c>
      <c r="H1065" s="2">
        <v>4.3637750000000004</v>
      </c>
      <c r="I1065" s="2">
        <v>4.4236459999999971</v>
      </c>
      <c r="J1065" s="2">
        <v>4.4882025000000008</v>
      </c>
      <c r="K1065" s="17" t="s">
        <v>55</v>
      </c>
      <c r="L1065" s="17" t="s">
        <v>55</v>
      </c>
      <c r="M1065" s="17" t="s">
        <v>55</v>
      </c>
      <c r="N1065" s="20">
        <f t="shared" si="160"/>
        <v>50</v>
      </c>
      <c r="O1065" s="20">
        <f t="shared" si="161"/>
        <v>100</v>
      </c>
      <c r="P1065" s="20">
        <f t="shared" si="162"/>
        <v>0</v>
      </c>
      <c r="Q1065" s="20">
        <f t="shared" si="163"/>
        <v>33</v>
      </c>
      <c r="R1065" s="21">
        <f t="shared" si="164"/>
        <v>57.45</v>
      </c>
      <c r="S1065" s="21">
        <f t="shared" si="165"/>
        <v>38.25</v>
      </c>
      <c r="T1065" s="21">
        <f t="shared" si="166"/>
        <v>37.35</v>
      </c>
      <c r="U1065" s="21">
        <f t="shared" si="167"/>
        <v>45.75</v>
      </c>
      <c r="V1065" s="20">
        <f t="shared" si="168"/>
        <v>44.35</v>
      </c>
      <c r="W1065" s="20">
        <f t="shared" si="169"/>
        <v>44.7</v>
      </c>
    </row>
    <row r="1066" spans="1:23" ht="13.5" x14ac:dyDescent="0.25">
      <c r="A1066" s="3">
        <v>43558</v>
      </c>
      <c r="B1066" s="2">
        <v>4.3788999999999998</v>
      </c>
      <c r="C1066" s="2">
        <v>48.736642116326294</v>
      </c>
      <c r="D1066" s="2">
        <v>-1.5638859292113949E-2</v>
      </c>
      <c r="E1066" s="2">
        <v>-2.0503478323986874E-2</v>
      </c>
      <c r="F1066" s="2">
        <v>4.3788999999999998</v>
      </c>
      <c r="G1066" s="2">
        <v>4.3789000000000007</v>
      </c>
      <c r="H1066" s="2">
        <v>4.3675550000000012</v>
      </c>
      <c r="I1066" s="2">
        <v>4.4188679999999962</v>
      </c>
      <c r="J1066" s="2">
        <v>4.4868285000000023</v>
      </c>
      <c r="K1066" s="17" t="s">
        <v>55</v>
      </c>
      <c r="L1066" s="17" t="s">
        <v>55</v>
      </c>
      <c r="M1066" s="17" t="s">
        <v>55</v>
      </c>
      <c r="N1066" s="20">
        <f t="shared" si="160"/>
        <v>50</v>
      </c>
      <c r="O1066" s="20">
        <f t="shared" si="161"/>
        <v>100</v>
      </c>
      <c r="P1066" s="20">
        <f t="shared" si="162"/>
        <v>0</v>
      </c>
      <c r="Q1066" s="20">
        <f t="shared" si="163"/>
        <v>33</v>
      </c>
      <c r="R1066" s="21">
        <f t="shared" si="164"/>
        <v>57.45</v>
      </c>
      <c r="S1066" s="21">
        <f t="shared" si="165"/>
        <v>38.25</v>
      </c>
      <c r="T1066" s="21">
        <f t="shared" si="166"/>
        <v>37.35</v>
      </c>
      <c r="U1066" s="21">
        <f t="shared" si="167"/>
        <v>45.75</v>
      </c>
      <c r="V1066" s="20">
        <f t="shared" si="168"/>
        <v>44.35</v>
      </c>
      <c r="W1066" s="20">
        <f t="shared" si="169"/>
        <v>44.7</v>
      </c>
    </row>
    <row r="1067" spans="1:23" ht="13.5" x14ac:dyDescent="0.25">
      <c r="A1067" s="3">
        <v>43559</v>
      </c>
      <c r="B1067" s="2">
        <v>4.3788999999999998</v>
      </c>
      <c r="C1067" s="2">
        <v>48.736642116326294</v>
      </c>
      <c r="D1067" s="2">
        <v>-1.3449198989007094E-2</v>
      </c>
      <c r="E1067" s="2">
        <v>-2.4382731330069577E-2</v>
      </c>
      <c r="F1067" s="2">
        <v>4.3788999999999998</v>
      </c>
      <c r="G1067" s="2">
        <v>4.3789000000000007</v>
      </c>
      <c r="H1067" s="2">
        <v>4.3735250000000008</v>
      </c>
      <c r="I1067" s="2">
        <v>4.4140899999999963</v>
      </c>
      <c r="J1067" s="2">
        <v>4.4854545000000021</v>
      </c>
      <c r="K1067" s="17" t="s">
        <v>55</v>
      </c>
      <c r="L1067" s="17" t="s">
        <v>55</v>
      </c>
      <c r="M1067" s="17" t="s">
        <v>55</v>
      </c>
      <c r="N1067" s="20">
        <f t="shared" si="160"/>
        <v>50</v>
      </c>
      <c r="O1067" s="20">
        <f t="shared" si="161"/>
        <v>100</v>
      </c>
      <c r="P1067" s="20">
        <f t="shared" si="162"/>
        <v>0</v>
      </c>
      <c r="Q1067" s="20">
        <f t="shared" si="163"/>
        <v>33</v>
      </c>
      <c r="R1067" s="21">
        <f t="shared" si="164"/>
        <v>57.45</v>
      </c>
      <c r="S1067" s="21">
        <f t="shared" si="165"/>
        <v>38.25</v>
      </c>
      <c r="T1067" s="21">
        <f t="shared" si="166"/>
        <v>37.35</v>
      </c>
      <c r="U1067" s="21">
        <f t="shared" si="167"/>
        <v>45.75</v>
      </c>
      <c r="V1067" s="20">
        <f t="shared" si="168"/>
        <v>44.35</v>
      </c>
      <c r="W1067" s="20">
        <f t="shared" si="169"/>
        <v>44.7</v>
      </c>
    </row>
    <row r="1068" spans="1:23" ht="13.5" x14ac:dyDescent="0.25">
      <c r="A1068" s="3">
        <v>43560</v>
      </c>
      <c r="B1068" s="2">
        <v>4.3788999999999998</v>
      </c>
      <c r="C1068" s="2">
        <v>48.736642116326294</v>
      </c>
      <c r="D1068" s="2">
        <v>-1.158038594253874E-2</v>
      </c>
      <c r="E1068" s="2">
        <v>-2.7821095124429589E-2</v>
      </c>
      <c r="F1068" s="2">
        <v>4.3788999999999998</v>
      </c>
      <c r="G1068" s="2">
        <v>4.3789000000000007</v>
      </c>
      <c r="H1068" s="2">
        <v>4.3755150000000009</v>
      </c>
      <c r="I1068" s="2">
        <v>4.410109999999996</v>
      </c>
      <c r="J1068" s="2">
        <v>4.4839330000000022</v>
      </c>
      <c r="K1068" s="17" t="s">
        <v>55</v>
      </c>
      <c r="L1068" s="17" t="s">
        <v>55</v>
      </c>
      <c r="M1068" s="17" t="s">
        <v>55</v>
      </c>
      <c r="N1068" s="20">
        <f t="shared" si="160"/>
        <v>50</v>
      </c>
      <c r="O1068" s="20">
        <f t="shared" si="161"/>
        <v>100</v>
      </c>
      <c r="P1068" s="20">
        <f t="shared" si="162"/>
        <v>0</v>
      </c>
      <c r="Q1068" s="20">
        <f t="shared" si="163"/>
        <v>33</v>
      </c>
      <c r="R1068" s="21">
        <f t="shared" si="164"/>
        <v>57.45</v>
      </c>
      <c r="S1068" s="21">
        <f t="shared" si="165"/>
        <v>38.25</v>
      </c>
      <c r="T1068" s="21">
        <f t="shared" si="166"/>
        <v>37.35</v>
      </c>
      <c r="U1068" s="21">
        <f t="shared" si="167"/>
        <v>45.75</v>
      </c>
      <c r="V1068" s="20">
        <f t="shared" si="168"/>
        <v>44.35</v>
      </c>
      <c r="W1068" s="20">
        <f t="shared" si="169"/>
        <v>44.7</v>
      </c>
    </row>
    <row r="1069" spans="1:23" ht="13.5" x14ac:dyDescent="0.25">
      <c r="A1069" s="3">
        <v>43563</v>
      </c>
      <c r="B1069" s="2">
        <v>4.3788999999999998</v>
      </c>
      <c r="C1069" s="2">
        <v>48.736642116326294</v>
      </c>
      <c r="D1069" s="2">
        <v>-9.9842459666152905E-3</v>
      </c>
      <c r="E1069" s="2">
        <v>-2.7131942119659101E-2</v>
      </c>
      <c r="F1069" s="2">
        <v>4.3788999999999998</v>
      </c>
      <c r="G1069" s="2">
        <v>4.3789000000000007</v>
      </c>
      <c r="H1069" s="2">
        <v>4.3775050000000011</v>
      </c>
      <c r="I1069" s="2">
        <v>4.4077219999999961</v>
      </c>
      <c r="J1069" s="2">
        <v>4.4823375000000025</v>
      </c>
      <c r="K1069" s="17" t="s">
        <v>55</v>
      </c>
      <c r="L1069" s="17" t="s">
        <v>55</v>
      </c>
      <c r="M1069" s="17" t="s">
        <v>55</v>
      </c>
      <c r="N1069" s="20">
        <f t="shared" si="160"/>
        <v>50</v>
      </c>
      <c r="O1069" s="20">
        <f t="shared" si="161"/>
        <v>100</v>
      </c>
      <c r="P1069" s="20">
        <f t="shared" si="162"/>
        <v>0</v>
      </c>
      <c r="Q1069" s="20">
        <f t="shared" si="163"/>
        <v>33</v>
      </c>
      <c r="R1069" s="21">
        <f t="shared" si="164"/>
        <v>57.45</v>
      </c>
      <c r="S1069" s="21">
        <f t="shared" si="165"/>
        <v>38.25</v>
      </c>
      <c r="T1069" s="21">
        <f t="shared" si="166"/>
        <v>37.35</v>
      </c>
      <c r="U1069" s="21">
        <f t="shared" si="167"/>
        <v>45.75</v>
      </c>
      <c r="V1069" s="20">
        <f t="shared" si="168"/>
        <v>44.35</v>
      </c>
      <c r="W1069" s="20">
        <f t="shared" si="169"/>
        <v>44.7</v>
      </c>
    </row>
    <row r="1070" spans="1:23" ht="13.5" x14ac:dyDescent="0.25">
      <c r="A1070" s="3">
        <v>43565</v>
      </c>
      <c r="B1070" s="2">
        <v>4.3788999999999998</v>
      </c>
      <c r="C1070" s="2">
        <v>48.736642116326294</v>
      </c>
      <c r="D1070" s="2">
        <v>-8.6199283676258176E-3</v>
      </c>
      <c r="E1070" s="2">
        <v>-2.6253732607148913E-2</v>
      </c>
      <c r="F1070" s="2">
        <v>4.3788999999999998</v>
      </c>
      <c r="G1070" s="2">
        <v>4.3789000000000007</v>
      </c>
      <c r="H1070" s="2">
        <v>4.3787000000000011</v>
      </c>
      <c r="I1070" s="2">
        <v>4.4053339999999954</v>
      </c>
      <c r="J1070" s="2">
        <v>4.4809635000000032</v>
      </c>
      <c r="K1070" s="17" t="s">
        <v>55</v>
      </c>
      <c r="L1070" s="17" t="s">
        <v>55</v>
      </c>
      <c r="M1070" s="17" t="s">
        <v>55</v>
      </c>
      <c r="N1070" s="20">
        <f t="shared" si="160"/>
        <v>50</v>
      </c>
      <c r="O1070" s="20">
        <f t="shared" si="161"/>
        <v>100</v>
      </c>
      <c r="P1070" s="20">
        <f t="shared" si="162"/>
        <v>0</v>
      </c>
      <c r="Q1070" s="20">
        <f t="shared" si="163"/>
        <v>33</v>
      </c>
      <c r="R1070" s="21">
        <f t="shared" si="164"/>
        <v>57.45</v>
      </c>
      <c r="S1070" s="21">
        <f t="shared" si="165"/>
        <v>38.25</v>
      </c>
      <c r="T1070" s="21">
        <f t="shared" si="166"/>
        <v>37.35</v>
      </c>
      <c r="U1070" s="21">
        <f t="shared" si="167"/>
        <v>45.75</v>
      </c>
      <c r="V1070" s="20">
        <f t="shared" si="168"/>
        <v>44.35</v>
      </c>
      <c r="W1070" s="20">
        <f t="shared" si="169"/>
        <v>44.7</v>
      </c>
    </row>
    <row r="1071" spans="1:23" ht="13.5" x14ac:dyDescent="0.25">
      <c r="A1071" s="3">
        <v>43566</v>
      </c>
      <c r="B1071" s="2">
        <v>4.3788999999999998</v>
      </c>
      <c r="C1071" s="2">
        <v>48.736642116326294</v>
      </c>
      <c r="D1071" s="2">
        <v>-7.4527857659365537E-3</v>
      </c>
      <c r="E1071" s="2">
        <v>-2.4644593286210624E-2</v>
      </c>
      <c r="F1071" s="2">
        <v>4.3788999999999998</v>
      </c>
      <c r="G1071" s="2">
        <v>4.3789000000000007</v>
      </c>
      <c r="H1071" s="2">
        <v>4.3787000000000011</v>
      </c>
      <c r="I1071" s="2">
        <v>4.4015119999999959</v>
      </c>
      <c r="J1071" s="2">
        <v>4.479589500000003</v>
      </c>
      <c r="K1071" s="17" t="s">
        <v>55</v>
      </c>
      <c r="L1071" s="17" t="s">
        <v>55</v>
      </c>
      <c r="M1071" s="17" t="s">
        <v>55</v>
      </c>
      <c r="N1071" s="20">
        <f t="shared" si="160"/>
        <v>50</v>
      </c>
      <c r="O1071" s="20">
        <f t="shared" si="161"/>
        <v>100</v>
      </c>
      <c r="P1071" s="20">
        <f t="shared" si="162"/>
        <v>0</v>
      </c>
      <c r="Q1071" s="20">
        <f t="shared" si="163"/>
        <v>33</v>
      </c>
      <c r="R1071" s="21">
        <f t="shared" si="164"/>
        <v>57.45</v>
      </c>
      <c r="S1071" s="21">
        <f t="shared" si="165"/>
        <v>38.25</v>
      </c>
      <c r="T1071" s="21">
        <f t="shared" si="166"/>
        <v>37.35</v>
      </c>
      <c r="U1071" s="21">
        <f t="shared" si="167"/>
        <v>45.75</v>
      </c>
      <c r="V1071" s="20">
        <f t="shared" si="168"/>
        <v>44.35</v>
      </c>
      <c r="W1071" s="20">
        <f t="shared" si="169"/>
        <v>44.7</v>
      </c>
    </row>
    <row r="1072" spans="1:23" ht="13.5" x14ac:dyDescent="0.25">
      <c r="A1072" s="3">
        <v>43567</v>
      </c>
      <c r="B1072" s="2">
        <v>4.3788999999999998</v>
      </c>
      <c r="C1072" s="2">
        <v>48.736642116326287</v>
      </c>
      <c r="D1072" s="2">
        <v>-6.4534257701298614E-3</v>
      </c>
      <c r="E1072" s="2">
        <v>-2.2678211603512043E-2</v>
      </c>
      <c r="F1072" s="2">
        <v>4.3788999999999998</v>
      </c>
      <c r="G1072" s="2">
        <v>4.3789000000000007</v>
      </c>
      <c r="H1072" s="2">
        <v>4.3789000000000007</v>
      </c>
      <c r="I1072" s="2">
        <v>4.400317999999996</v>
      </c>
      <c r="J1072" s="2">
        <v>4.4782155000000037</v>
      </c>
      <c r="K1072" s="17" t="s">
        <v>55</v>
      </c>
      <c r="L1072" s="17" t="s">
        <v>55</v>
      </c>
      <c r="M1072" s="17" t="s">
        <v>55</v>
      </c>
      <c r="N1072" s="20">
        <f t="shared" si="160"/>
        <v>50</v>
      </c>
      <c r="O1072" s="20">
        <f t="shared" si="161"/>
        <v>100</v>
      </c>
      <c r="P1072" s="20">
        <f t="shared" si="162"/>
        <v>0</v>
      </c>
      <c r="Q1072" s="20">
        <f t="shared" si="163"/>
        <v>33</v>
      </c>
      <c r="R1072" s="21">
        <f t="shared" si="164"/>
        <v>57.45</v>
      </c>
      <c r="S1072" s="21">
        <f t="shared" si="165"/>
        <v>38.25</v>
      </c>
      <c r="T1072" s="21">
        <f t="shared" si="166"/>
        <v>37.35</v>
      </c>
      <c r="U1072" s="21">
        <f t="shared" si="167"/>
        <v>45.75</v>
      </c>
      <c r="V1072" s="20">
        <f t="shared" si="168"/>
        <v>44.35</v>
      </c>
      <c r="W1072" s="20">
        <f t="shared" si="169"/>
        <v>44.7</v>
      </c>
    </row>
    <row r="1073" spans="1:23" ht="13.5" x14ac:dyDescent="0.25">
      <c r="A1073" s="3">
        <v>43570</v>
      </c>
      <c r="B1073" s="2">
        <v>4.3788999999999998</v>
      </c>
      <c r="C1073" s="2">
        <v>48.736642116326287</v>
      </c>
      <c r="D1073" s="2">
        <v>-5.5969081008209187E-3</v>
      </c>
      <c r="E1073" s="2">
        <v>-2.1145236000846539E-2</v>
      </c>
      <c r="F1073" s="2">
        <v>4.3788999999999998</v>
      </c>
      <c r="G1073" s="2">
        <v>4.3789000000000007</v>
      </c>
      <c r="H1073" s="2">
        <v>4.3789000000000007</v>
      </c>
      <c r="I1073" s="2">
        <v>4.3991239999999951</v>
      </c>
      <c r="J1073" s="2">
        <v>4.4766570000000039</v>
      </c>
      <c r="K1073" s="17" t="s">
        <v>55</v>
      </c>
      <c r="L1073" s="17" t="s">
        <v>55</v>
      </c>
      <c r="M1073" s="17" t="s">
        <v>55</v>
      </c>
      <c r="N1073" s="20">
        <f t="shared" si="160"/>
        <v>50</v>
      </c>
      <c r="O1073" s="20">
        <f t="shared" si="161"/>
        <v>100</v>
      </c>
      <c r="P1073" s="20">
        <f t="shared" si="162"/>
        <v>0</v>
      </c>
      <c r="Q1073" s="20">
        <f t="shared" si="163"/>
        <v>33</v>
      </c>
      <c r="R1073" s="21">
        <f t="shared" si="164"/>
        <v>57.45</v>
      </c>
      <c r="S1073" s="21">
        <f t="shared" si="165"/>
        <v>38.25</v>
      </c>
      <c r="T1073" s="21">
        <f t="shared" si="166"/>
        <v>37.35</v>
      </c>
      <c r="U1073" s="21">
        <f t="shared" si="167"/>
        <v>45.75</v>
      </c>
      <c r="V1073" s="20">
        <f t="shared" si="168"/>
        <v>44.35</v>
      </c>
      <c r="W1073" s="20">
        <f t="shared" si="169"/>
        <v>44.7</v>
      </c>
    </row>
    <row r="1074" spans="1:23" ht="13.5" x14ac:dyDescent="0.25">
      <c r="A1074" s="3">
        <v>43571</v>
      </c>
      <c r="B1074" s="2">
        <v>4.3788999999999998</v>
      </c>
      <c r="C1074" s="2">
        <v>48.736642116326294</v>
      </c>
      <c r="D1074" s="2">
        <v>-4.8620648202986061E-3</v>
      </c>
      <c r="E1074" s="2">
        <v>-1.9403371224094398E-2</v>
      </c>
      <c r="F1074" s="2">
        <v>4.3788999999999998</v>
      </c>
      <c r="G1074" s="2">
        <v>4.3789000000000007</v>
      </c>
      <c r="H1074" s="2">
        <v>4.3789000000000007</v>
      </c>
      <c r="I1074" s="2">
        <v>4.3953019999999956</v>
      </c>
      <c r="J1074" s="2">
        <v>4.4747290000000035</v>
      </c>
      <c r="K1074" s="17" t="s">
        <v>55</v>
      </c>
      <c r="L1074" s="17" t="s">
        <v>55</v>
      </c>
      <c r="M1074" s="17" t="s">
        <v>55</v>
      </c>
      <c r="N1074" s="20">
        <f t="shared" si="160"/>
        <v>50</v>
      </c>
      <c r="O1074" s="20">
        <f t="shared" si="161"/>
        <v>100</v>
      </c>
      <c r="P1074" s="20">
        <f t="shared" si="162"/>
        <v>0</v>
      </c>
      <c r="Q1074" s="20">
        <f t="shared" si="163"/>
        <v>33</v>
      </c>
      <c r="R1074" s="21">
        <f t="shared" si="164"/>
        <v>57.45</v>
      </c>
      <c r="S1074" s="21">
        <f t="shared" si="165"/>
        <v>38.25</v>
      </c>
      <c r="T1074" s="21">
        <f t="shared" si="166"/>
        <v>37.35</v>
      </c>
      <c r="U1074" s="21">
        <f t="shared" si="167"/>
        <v>45.75</v>
      </c>
      <c r="V1074" s="20">
        <f t="shared" si="168"/>
        <v>44.35</v>
      </c>
      <c r="W1074" s="20">
        <f t="shared" si="169"/>
        <v>44.7</v>
      </c>
    </row>
    <row r="1075" spans="1:23" ht="13.5" x14ac:dyDescent="0.25">
      <c r="A1075" s="3">
        <v>43572</v>
      </c>
      <c r="B1075" s="2">
        <v>4.3788999999999998</v>
      </c>
      <c r="C1075" s="2">
        <v>48.736642116326294</v>
      </c>
      <c r="D1075" s="2">
        <v>-4.230924759260013E-3</v>
      </c>
      <c r="E1075" s="2">
        <v>-1.7491740055928941E-2</v>
      </c>
      <c r="F1075" s="2">
        <v>4.3788999999999998</v>
      </c>
      <c r="G1075" s="2">
        <v>4.3789000000000007</v>
      </c>
      <c r="H1075" s="2">
        <v>4.3789000000000007</v>
      </c>
      <c r="I1075" s="2">
        <v>4.3914799999999961</v>
      </c>
      <c r="J1075" s="2">
        <v>4.4728010000000049</v>
      </c>
      <c r="K1075" s="17" t="s">
        <v>55</v>
      </c>
      <c r="L1075" s="17" t="s">
        <v>55</v>
      </c>
      <c r="M1075" s="17" t="s">
        <v>55</v>
      </c>
      <c r="N1075" s="20">
        <f t="shared" si="160"/>
        <v>50</v>
      </c>
      <c r="O1075" s="20">
        <f t="shared" si="161"/>
        <v>100</v>
      </c>
      <c r="P1075" s="20">
        <f t="shared" si="162"/>
        <v>0</v>
      </c>
      <c r="Q1075" s="20">
        <f t="shared" si="163"/>
        <v>33</v>
      </c>
      <c r="R1075" s="21">
        <f t="shared" si="164"/>
        <v>57.45</v>
      </c>
      <c r="S1075" s="21">
        <f t="shared" si="165"/>
        <v>38.25</v>
      </c>
      <c r="T1075" s="21">
        <f t="shared" si="166"/>
        <v>37.35</v>
      </c>
      <c r="U1075" s="21">
        <f t="shared" si="167"/>
        <v>45.75</v>
      </c>
      <c r="V1075" s="20">
        <f t="shared" si="168"/>
        <v>44.35</v>
      </c>
      <c r="W1075" s="20">
        <f t="shared" si="169"/>
        <v>44.7</v>
      </c>
    </row>
    <row r="1076" spans="1:23" ht="13.5" x14ac:dyDescent="0.25">
      <c r="A1076" s="3">
        <v>43573</v>
      </c>
      <c r="B1076" s="2">
        <v>4.3788999999999998</v>
      </c>
      <c r="C1076" s="2">
        <v>48.736642116326294</v>
      </c>
      <c r="D1076" s="2">
        <v>-3.68822613868236E-3</v>
      </c>
      <c r="E1076" s="2">
        <v>-1.6212678732032901E-2</v>
      </c>
      <c r="F1076" s="2">
        <v>4.3788999999999998</v>
      </c>
      <c r="G1076" s="2">
        <v>4.3789000000000007</v>
      </c>
      <c r="H1076" s="2">
        <v>4.3789000000000007</v>
      </c>
      <c r="I1076" s="2">
        <v>4.3903659999999958</v>
      </c>
      <c r="J1076" s="2">
        <v>4.4708730000000045</v>
      </c>
      <c r="K1076" s="17" t="s">
        <v>55</v>
      </c>
      <c r="L1076" s="17" t="s">
        <v>55</v>
      </c>
      <c r="M1076" s="17" t="s">
        <v>55</v>
      </c>
      <c r="N1076" s="20">
        <f t="shared" si="160"/>
        <v>50</v>
      </c>
      <c r="O1076" s="20">
        <f t="shared" si="161"/>
        <v>100</v>
      </c>
      <c r="P1076" s="20">
        <f t="shared" si="162"/>
        <v>0</v>
      </c>
      <c r="Q1076" s="20">
        <f t="shared" si="163"/>
        <v>33</v>
      </c>
      <c r="R1076" s="21">
        <f t="shared" si="164"/>
        <v>57.45</v>
      </c>
      <c r="S1076" s="21">
        <f t="shared" si="165"/>
        <v>38.25</v>
      </c>
      <c r="T1076" s="21">
        <f t="shared" si="166"/>
        <v>37.35</v>
      </c>
      <c r="U1076" s="21">
        <f t="shared" si="167"/>
        <v>45.75</v>
      </c>
      <c r="V1076" s="20">
        <f t="shared" si="168"/>
        <v>44.35</v>
      </c>
      <c r="W1076" s="20">
        <f t="shared" si="169"/>
        <v>44.7</v>
      </c>
    </row>
    <row r="1077" spans="1:23" ht="13.5" x14ac:dyDescent="0.25">
      <c r="A1077" s="3">
        <v>43574</v>
      </c>
      <c r="B1077" s="2">
        <v>4.4943</v>
      </c>
      <c r="C1077" s="2">
        <v>81.073221128410268</v>
      </c>
      <c r="D1077" s="2">
        <v>-1.1769151992774063E-2</v>
      </c>
      <c r="E1077" s="2">
        <v>-1.2239514704756071E-2</v>
      </c>
      <c r="F1077" s="2">
        <v>4.40198</v>
      </c>
      <c r="G1077" s="2">
        <v>4.3904400000000008</v>
      </c>
      <c r="H1077" s="2">
        <v>4.3846700000000007</v>
      </c>
      <c r="I1077" s="2">
        <v>4.3889319999999961</v>
      </c>
      <c r="J1077" s="2">
        <v>4.4695590000000038</v>
      </c>
      <c r="K1077" s="17" t="s">
        <v>52</v>
      </c>
      <c r="L1077" s="17" t="s">
        <v>55</v>
      </c>
      <c r="M1077" s="17" t="s">
        <v>53</v>
      </c>
      <c r="N1077" s="20">
        <f t="shared" si="160"/>
        <v>50</v>
      </c>
      <c r="O1077" s="20">
        <f t="shared" si="161"/>
        <v>100</v>
      </c>
      <c r="P1077" s="20">
        <f t="shared" si="162"/>
        <v>0</v>
      </c>
      <c r="Q1077" s="20">
        <f t="shared" si="163"/>
        <v>83.5</v>
      </c>
      <c r="R1077" s="21">
        <f t="shared" si="164"/>
        <v>65.025000000000006</v>
      </c>
      <c r="S1077" s="21">
        <f t="shared" si="165"/>
        <v>50.875</v>
      </c>
      <c r="T1077" s="21">
        <f t="shared" si="166"/>
        <v>60.075000000000003</v>
      </c>
      <c r="U1077" s="21">
        <f t="shared" si="167"/>
        <v>58.375</v>
      </c>
      <c r="V1077" s="20">
        <f t="shared" si="168"/>
        <v>58.658333333333339</v>
      </c>
      <c r="W1077" s="20">
        <f t="shared" si="169"/>
        <v>58.587500000000006</v>
      </c>
    </row>
    <row r="1078" spans="1:23" ht="13.5" x14ac:dyDescent="0.25">
      <c r="A1078" s="3">
        <v>43577</v>
      </c>
      <c r="B1078" s="2">
        <v>4.3788999999999998</v>
      </c>
      <c r="C1078" s="2">
        <v>48.277531769856751</v>
      </c>
      <c r="D1078" s="2">
        <v>-1.0733191884239268E-2</v>
      </c>
      <c r="E1078" s="2">
        <v>-8.368835040995776E-3</v>
      </c>
      <c r="F1078" s="2">
        <v>4.40198</v>
      </c>
      <c r="G1078" s="2">
        <v>4.3904400000000008</v>
      </c>
      <c r="H1078" s="2">
        <v>4.3846700000000007</v>
      </c>
      <c r="I1078" s="2">
        <v>4.3852699999999958</v>
      </c>
      <c r="J1078" s="2">
        <v>4.4676865000000046</v>
      </c>
      <c r="K1078" s="17" t="s">
        <v>52</v>
      </c>
      <c r="L1078" s="17" t="s">
        <v>55</v>
      </c>
      <c r="M1078" s="17" t="s">
        <v>55</v>
      </c>
      <c r="N1078" s="20">
        <f t="shared" si="160"/>
        <v>50</v>
      </c>
      <c r="O1078" s="20">
        <f t="shared" si="161"/>
        <v>100</v>
      </c>
      <c r="P1078" s="20">
        <f t="shared" si="162"/>
        <v>0</v>
      </c>
      <c r="Q1078" s="20">
        <f t="shared" si="163"/>
        <v>49.5</v>
      </c>
      <c r="R1078" s="21">
        <f t="shared" si="164"/>
        <v>59.924999999999997</v>
      </c>
      <c r="S1078" s="21">
        <f t="shared" si="165"/>
        <v>42.375</v>
      </c>
      <c r="T1078" s="21">
        <f t="shared" si="166"/>
        <v>44.775000000000006</v>
      </c>
      <c r="U1078" s="21">
        <f t="shared" si="167"/>
        <v>49.875</v>
      </c>
      <c r="V1078" s="20">
        <f t="shared" si="168"/>
        <v>49.024999999999999</v>
      </c>
      <c r="W1078" s="20">
        <f t="shared" si="169"/>
        <v>49.237499999999997</v>
      </c>
    </row>
    <row r="1079" spans="1:23" ht="13.5" x14ac:dyDescent="0.25">
      <c r="A1079" s="3">
        <v>43578</v>
      </c>
      <c r="B1079" s="2">
        <v>4.3788999999999998</v>
      </c>
      <c r="C1079" s="2">
        <v>48.277531769856751</v>
      </c>
      <c r="D1079" s="2">
        <v>-9.7992266495268154E-3</v>
      </c>
      <c r="E1079" s="2">
        <v>-5.1108961115774194E-3</v>
      </c>
      <c r="F1079" s="2">
        <v>4.40198</v>
      </c>
      <c r="G1079" s="2">
        <v>4.3904400000000008</v>
      </c>
      <c r="H1079" s="2">
        <v>4.3846700000000007</v>
      </c>
      <c r="I1079" s="2">
        <v>4.3841559999999955</v>
      </c>
      <c r="J1079" s="2">
        <v>4.4664970000000048</v>
      </c>
      <c r="K1079" s="17" t="s">
        <v>52</v>
      </c>
      <c r="L1079" s="17" t="s">
        <v>55</v>
      </c>
      <c r="M1079" s="17" t="s">
        <v>55</v>
      </c>
      <c r="N1079" s="20">
        <f t="shared" si="160"/>
        <v>50</v>
      </c>
      <c r="O1079" s="20">
        <f t="shared" si="161"/>
        <v>100</v>
      </c>
      <c r="P1079" s="20">
        <f t="shared" si="162"/>
        <v>0</v>
      </c>
      <c r="Q1079" s="20">
        <f t="shared" si="163"/>
        <v>49.5</v>
      </c>
      <c r="R1079" s="21">
        <f t="shared" si="164"/>
        <v>59.924999999999997</v>
      </c>
      <c r="S1079" s="21">
        <f t="shared" si="165"/>
        <v>42.375</v>
      </c>
      <c r="T1079" s="21">
        <f t="shared" si="166"/>
        <v>44.775000000000006</v>
      </c>
      <c r="U1079" s="21">
        <f t="shared" si="167"/>
        <v>49.875</v>
      </c>
      <c r="V1079" s="20">
        <f t="shared" si="168"/>
        <v>49.024999999999999</v>
      </c>
      <c r="W1079" s="20">
        <f t="shared" si="169"/>
        <v>49.237499999999997</v>
      </c>
    </row>
    <row r="1080" spans="1:23" ht="13.5" x14ac:dyDescent="0.25">
      <c r="A1080" s="3">
        <v>43579</v>
      </c>
      <c r="B1080" s="2">
        <v>4.3788999999999998</v>
      </c>
      <c r="C1080" s="2">
        <v>48.277531769856751</v>
      </c>
      <c r="D1080" s="2">
        <v>-8.9558154069511176E-3</v>
      </c>
      <c r="E1080" s="2">
        <v>-2.4360350196725349E-3</v>
      </c>
      <c r="F1080" s="2">
        <v>4.40198</v>
      </c>
      <c r="G1080" s="2">
        <v>4.3904399999999999</v>
      </c>
      <c r="H1080" s="2">
        <v>4.3846700000000007</v>
      </c>
      <c r="I1080" s="2">
        <v>4.3840759999999959</v>
      </c>
      <c r="J1080" s="2">
        <v>4.464846000000005</v>
      </c>
      <c r="K1080" s="17" t="s">
        <v>52</v>
      </c>
      <c r="L1080" s="17" t="s">
        <v>55</v>
      </c>
      <c r="M1080" s="17" t="s">
        <v>55</v>
      </c>
      <c r="N1080" s="20">
        <f t="shared" si="160"/>
        <v>50</v>
      </c>
      <c r="O1080" s="20">
        <f t="shared" si="161"/>
        <v>100</v>
      </c>
      <c r="P1080" s="20">
        <f t="shared" si="162"/>
        <v>0</v>
      </c>
      <c r="Q1080" s="20">
        <f t="shared" si="163"/>
        <v>49.5</v>
      </c>
      <c r="R1080" s="21">
        <f t="shared" si="164"/>
        <v>59.924999999999997</v>
      </c>
      <c r="S1080" s="21">
        <f t="shared" si="165"/>
        <v>42.375</v>
      </c>
      <c r="T1080" s="21">
        <f t="shared" si="166"/>
        <v>44.775000000000006</v>
      </c>
      <c r="U1080" s="21">
        <f t="shared" si="167"/>
        <v>49.875</v>
      </c>
      <c r="V1080" s="20">
        <f t="shared" si="168"/>
        <v>49.024999999999999</v>
      </c>
      <c r="W1080" s="20">
        <f t="shared" si="169"/>
        <v>49.237499999999997</v>
      </c>
    </row>
    <row r="1081" spans="1:23" ht="13.5" x14ac:dyDescent="0.25">
      <c r="A1081" s="3">
        <v>43580</v>
      </c>
      <c r="B1081" s="2">
        <v>4.3788999999999998</v>
      </c>
      <c r="C1081" s="2">
        <v>48.277531769856751</v>
      </c>
      <c r="D1081" s="2">
        <v>-8.192962548442928E-3</v>
      </c>
      <c r="E1081" s="2">
        <v>-1.7381133589024079E-3</v>
      </c>
      <c r="F1081" s="2">
        <v>4.40198</v>
      </c>
      <c r="G1081" s="2">
        <v>4.3904399999999999</v>
      </c>
      <c r="H1081" s="2">
        <v>4.3846700000000007</v>
      </c>
      <c r="I1081" s="2">
        <v>4.3814479999999953</v>
      </c>
      <c r="J1081" s="2">
        <v>4.4630105000000055</v>
      </c>
      <c r="K1081" s="17" t="s">
        <v>52</v>
      </c>
      <c r="L1081" s="17" t="s">
        <v>55</v>
      </c>
      <c r="M1081" s="17" t="s">
        <v>55</v>
      </c>
      <c r="N1081" s="20">
        <f t="shared" si="160"/>
        <v>50</v>
      </c>
      <c r="O1081" s="20">
        <f t="shared" si="161"/>
        <v>100</v>
      </c>
      <c r="P1081" s="20">
        <f t="shared" si="162"/>
        <v>0</v>
      </c>
      <c r="Q1081" s="20">
        <f t="shared" si="163"/>
        <v>49.5</v>
      </c>
      <c r="R1081" s="21">
        <f t="shared" si="164"/>
        <v>59.924999999999997</v>
      </c>
      <c r="S1081" s="21">
        <f t="shared" si="165"/>
        <v>42.375</v>
      </c>
      <c r="T1081" s="21">
        <f t="shared" si="166"/>
        <v>44.775000000000006</v>
      </c>
      <c r="U1081" s="21">
        <f t="shared" si="167"/>
        <v>49.875</v>
      </c>
      <c r="V1081" s="20">
        <f t="shared" si="168"/>
        <v>49.024999999999999</v>
      </c>
      <c r="W1081" s="20">
        <f t="shared" si="169"/>
        <v>49.237499999999997</v>
      </c>
    </row>
    <row r="1082" spans="1:23" ht="13.5" x14ac:dyDescent="0.25">
      <c r="A1082" s="3">
        <v>43581</v>
      </c>
      <c r="B1082" s="2">
        <v>4.3788999999999998</v>
      </c>
      <c r="C1082" s="2">
        <v>48.277531769856751</v>
      </c>
      <c r="D1082" s="2">
        <v>-7.5019187128777531E-3</v>
      </c>
      <c r="E1082" s="2">
        <v>-2.8857129024650102E-3</v>
      </c>
      <c r="F1082" s="2">
        <v>4.3788999999999998</v>
      </c>
      <c r="G1082" s="2">
        <v>4.3904399999999999</v>
      </c>
      <c r="H1082" s="2">
        <v>4.3846700000000016</v>
      </c>
      <c r="I1082" s="2">
        <v>4.3780239999999955</v>
      </c>
      <c r="J1082" s="2">
        <v>4.4610200000000058</v>
      </c>
      <c r="K1082" s="17" t="s">
        <v>48</v>
      </c>
      <c r="L1082" s="17" t="s">
        <v>55</v>
      </c>
      <c r="M1082" s="17" t="s">
        <v>47</v>
      </c>
      <c r="N1082" s="20">
        <f t="shared" si="160"/>
        <v>50</v>
      </c>
      <c r="O1082" s="20">
        <f t="shared" si="161"/>
        <v>100</v>
      </c>
      <c r="P1082" s="20">
        <f t="shared" si="162"/>
        <v>0</v>
      </c>
      <c r="Q1082" s="20">
        <f t="shared" si="163"/>
        <v>16.5</v>
      </c>
      <c r="R1082" s="21">
        <f t="shared" si="164"/>
        <v>54.975000000000001</v>
      </c>
      <c r="S1082" s="21">
        <f t="shared" si="165"/>
        <v>34.125</v>
      </c>
      <c r="T1082" s="21">
        <f t="shared" si="166"/>
        <v>29.925000000000001</v>
      </c>
      <c r="U1082" s="21">
        <f t="shared" si="167"/>
        <v>41.625</v>
      </c>
      <c r="V1082" s="20">
        <f t="shared" si="168"/>
        <v>39.674999999999997</v>
      </c>
      <c r="W1082" s="20">
        <f t="shared" si="169"/>
        <v>40.162499999999994</v>
      </c>
    </row>
    <row r="1083" spans="1:23" ht="13.5" x14ac:dyDescent="0.25">
      <c r="A1083" s="3">
        <v>43584</v>
      </c>
      <c r="B1083" s="2">
        <v>4.3788999999999998</v>
      </c>
      <c r="C1083" s="2">
        <v>48.277531769856743</v>
      </c>
      <c r="D1083" s="2">
        <v>-6.8750106512478482E-3</v>
      </c>
      <c r="E1083" s="2">
        <v>-4.1771023691887614E-3</v>
      </c>
      <c r="F1083" s="2">
        <v>4.3788999999999998</v>
      </c>
      <c r="G1083" s="2">
        <v>4.3904400000000008</v>
      </c>
      <c r="H1083" s="2">
        <v>4.3846700000000016</v>
      </c>
      <c r="I1083" s="2">
        <v>4.3749179999999956</v>
      </c>
      <c r="J1083" s="2">
        <v>4.4597260000000052</v>
      </c>
      <c r="K1083" s="17" t="s">
        <v>55</v>
      </c>
      <c r="L1083" s="17" t="s">
        <v>55</v>
      </c>
      <c r="M1083" s="17" t="s">
        <v>55</v>
      </c>
      <c r="N1083" s="20">
        <f t="shared" si="160"/>
        <v>50</v>
      </c>
      <c r="O1083" s="20">
        <f t="shared" si="161"/>
        <v>100</v>
      </c>
      <c r="P1083" s="20">
        <f t="shared" si="162"/>
        <v>0</v>
      </c>
      <c r="Q1083" s="20">
        <f t="shared" si="163"/>
        <v>33</v>
      </c>
      <c r="R1083" s="21">
        <f t="shared" si="164"/>
        <v>57.45</v>
      </c>
      <c r="S1083" s="21">
        <f t="shared" si="165"/>
        <v>38.25</v>
      </c>
      <c r="T1083" s="21">
        <f t="shared" si="166"/>
        <v>37.35</v>
      </c>
      <c r="U1083" s="21">
        <f t="shared" si="167"/>
        <v>45.75</v>
      </c>
      <c r="V1083" s="20">
        <f t="shared" si="168"/>
        <v>44.35</v>
      </c>
      <c r="W1083" s="20">
        <f t="shared" si="169"/>
        <v>44.7</v>
      </c>
    </row>
    <row r="1084" spans="1:23" ht="13.5" x14ac:dyDescent="0.25">
      <c r="A1084" s="3">
        <v>43585</v>
      </c>
      <c r="B1084" s="2">
        <v>4.3788999999999998</v>
      </c>
      <c r="C1084" s="2">
        <v>48.277531769856751</v>
      </c>
      <c r="D1084" s="2">
        <v>-6.305495666765637E-3</v>
      </c>
      <c r="E1084" s="2">
        <v>-6.1943338160048572E-3</v>
      </c>
      <c r="F1084" s="2">
        <v>4.3788999999999998</v>
      </c>
      <c r="G1084" s="2">
        <v>4.3904400000000008</v>
      </c>
      <c r="H1084" s="2">
        <v>4.3846700000000016</v>
      </c>
      <c r="I1084" s="2">
        <v>4.3721319999999961</v>
      </c>
      <c r="J1084" s="2">
        <v>4.4587310000000056</v>
      </c>
      <c r="K1084" s="17" t="s">
        <v>55</v>
      </c>
      <c r="L1084" s="17" t="s">
        <v>55</v>
      </c>
      <c r="M1084" s="17" t="s">
        <v>55</v>
      </c>
      <c r="N1084" s="20">
        <f t="shared" si="160"/>
        <v>50</v>
      </c>
      <c r="O1084" s="20">
        <f t="shared" si="161"/>
        <v>100</v>
      </c>
      <c r="P1084" s="20">
        <f t="shared" si="162"/>
        <v>0</v>
      </c>
      <c r="Q1084" s="20">
        <f t="shared" si="163"/>
        <v>33</v>
      </c>
      <c r="R1084" s="21">
        <f t="shared" si="164"/>
        <v>57.45</v>
      </c>
      <c r="S1084" s="21">
        <f t="shared" si="165"/>
        <v>38.25</v>
      </c>
      <c r="T1084" s="21">
        <f t="shared" si="166"/>
        <v>37.35</v>
      </c>
      <c r="U1084" s="21">
        <f t="shared" si="167"/>
        <v>45.75</v>
      </c>
      <c r="V1084" s="20">
        <f t="shared" si="168"/>
        <v>44.35</v>
      </c>
      <c r="W1084" s="20">
        <f t="shared" si="169"/>
        <v>44.7</v>
      </c>
    </row>
    <row r="1085" spans="1:23" ht="13.5" x14ac:dyDescent="0.25">
      <c r="A1085" s="3">
        <v>43587</v>
      </c>
      <c r="B1085" s="2">
        <v>4.3788999999999998</v>
      </c>
      <c r="C1085" s="2">
        <v>48.277531769856751</v>
      </c>
      <c r="D1085" s="2">
        <v>-5.7874369676218507E-3</v>
      </c>
      <c r="E1085" s="2">
        <v>-1.0495248197140395E-2</v>
      </c>
      <c r="F1085" s="2">
        <v>4.3788999999999998</v>
      </c>
      <c r="G1085" s="2">
        <v>4.3904400000000008</v>
      </c>
      <c r="H1085" s="2">
        <v>4.3846700000000016</v>
      </c>
      <c r="I1085" s="2">
        <v>4.3692659999999952</v>
      </c>
      <c r="J1085" s="2">
        <v>4.4578355000000061</v>
      </c>
      <c r="K1085" s="17" t="s">
        <v>55</v>
      </c>
      <c r="L1085" s="17" t="s">
        <v>55</v>
      </c>
      <c r="M1085" s="17" t="s">
        <v>55</v>
      </c>
      <c r="N1085" s="20">
        <f t="shared" si="160"/>
        <v>50</v>
      </c>
      <c r="O1085" s="20">
        <f t="shared" si="161"/>
        <v>100</v>
      </c>
      <c r="P1085" s="20">
        <f t="shared" si="162"/>
        <v>0</v>
      </c>
      <c r="Q1085" s="20">
        <f t="shared" si="163"/>
        <v>33</v>
      </c>
      <c r="R1085" s="21">
        <f t="shared" si="164"/>
        <v>57.45</v>
      </c>
      <c r="S1085" s="21">
        <f t="shared" si="165"/>
        <v>38.25</v>
      </c>
      <c r="T1085" s="21">
        <f t="shared" si="166"/>
        <v>37.35</v>
      </c>
      <c r="U1085" s="21">
        <f t="shared" si="167"/>
        <v>45.75</v>
      </c>
      <c r="V1085" s="20">
        <f t="shared" si="168"/>
        <v>44.35</v>
      </c>
      <c r="W1085" s="20">
        <f t="shared" si="169"/>
        <v>44.7</v>
      </c>
    </row>
    <row r="1086" spans="1:23" ht="13.5" x14ac:dyDescent="0.25">
      <c r="A1086" s="3">
        <v>43588</v>
      </c>
      <c r="B1086" s="2">
        <v>4.3192000000000004</v>
      </c>
      <c r="C1086" s="2">
        <v>35.019141024195662</v>
      </c>
      <c r="D1086" s="2">
        <v>-8.9337460256455614E-4</v>
      </c>
      <c r="E1086" s="2">
        <v>-1.3249032157705072E-2</v>
      </c>
      <c r="F1086" s="2">
        <v>4.3669600000000006</v>
      </c>
      <c r="G1086" s="2">
        <v>4.3844700000000012</v>
      </c>
      <c r="H1086" s="2">
        <v>4.3816850000000009</v>
      </c>
      <c r="I1086" s="2">
        <v>4.367911999999996</v>
      </c>
      <c r="J1086" s="2">
        <v>4.4566415000000061</v>
      </c>
      <c r="K1086" s="17" t="s">
        <v>48</v>
      </c>
      <c r="L1086" s="17" t="s">
        <v>55</v>
      </c>
      <c r="M1086" s="17" t="s">
        <v>47</v>
      </c>
      <c r="N1086" s="20">
        <f t="shared" si="160"/>
        <v>50</v>
      </c>
      <c r="O1086" s="20">
        <f t="shared" si="161"/>
        <v>100</v>
      </c>
      <c r="P1086" s="20">
        <f t="shared" si="162"/>
        <v>0</v>
      </c>
      <c r="Q1086" s="20">
        <f t="shared" si="163"/>
        <v>16.5</v>
      </c>
      <c r="R1086" s="21">
        <f t="shared" si="164"/>
        <v>54.975000000000001</v>
      </c>
      <c r="S1086" s="21">
        <f t="shared" si="165"/>
        <v>34.125</v>
      </c>
      <c r="T1086" s="21">
        <f t="shared" si="166"/>
        <v>29.925000000000001</v>
      </c>
      <c r="U1086" s="21">
        <f t="shared" si="167"/>
        <v>41.625</v>
      </c>
      <c r="V1086" s="20">
        <f t="shared" si="168"/>
        <v>39.674999999999997</v>
      </c>
      <c r="W1086" s="20">
        <f t="shared" si="169"/>
        <v>40.162499999999994</v>
      </c>
    </row>
    <row r="1087" spans="1:23" ht="13.5" x14ac:dyDescent="0.25">
      <c r="A1087" s="3">
        <v>43591</v>
      </c>
      <c r="B1087" s="2">
        <v>4.3788999999999998</v>
      </c>
      <c r="C1087" s="2">
        <v>49.850924334903198</v>
      </c>
      <c r="D1087" s="2">
        <v>1.6963151462395132E-2</v>
      </c>
      <c r="E1087" s="2">
        <v>-1.5967153602240866E-2</v>
      </c>
      <c r="F1087" s="2">
        <v>4.3669600000000006</v>
      </c>
      <c r="G1087" s="2">
        <v>4.3729300000000011</v>
      </c>
      <c r="H1087" s="2">
        <v>4.3816850000000009</v>
      </c>
      <c r="I1087" s="2">
        <v>4.3683099999999957</v>
      </c>
      <c r="J1087" s="2">
        <v>4.4557460000000066</v>
      </c>
      <c r="K1087" s="17" t="s">
        <v>48</v>
      </c>
      <c r="L1087" s="17" t="s">
        <v>55</v>
      </c>
      <c r="M1087" s="17" t="s">
        <v>55</v>
      </c>
      <c r="N1087" s="20">
        <f t="shared" si="160"/>
        <v>50</v>
      </c>
      <c r="O1087" s="20">
        <f t="shared" si="161"/>
        <v>100</v>
      </c>
      <c r="P1087" s="20">
        <f t="shared" si="162"/>
        <v>0</v>
      </c>
      <c r="Q1087" s="20">
        <f t="shared" si="163"/>
        <v>16.5</v>
      </c>
      <c r="R1087" s="21">
        <f t="shared" si="164"/>
        <v>54.975000000000001</v>
      </c>
      <c r="S1087" s="21">
        <f t="shared" si="165"/>
        <v>34.125</v>
      </c>
      <c r="T1087" s="21">
        <f t="shared" si="166"/>
        <v>29.925000000000001</v>
      </c>
      <c r="U1087" s="21">
        <f t="shared" si="167"/>
        <v>41.625</v>
      </c>
      <c r="V1087" s="20">
        <f t="shared" si="168"/>
        <v>39.674999999999997</v>
      </c>
      <c r="W1087" s="20">
        <f t="shared" si="169"/>
        <v>40.162499999999994</v>
      </c>
    </row>
    <row r="1088" spans="1:23" ht="13.5" x14ac:dyDescent="0.25">
      <c r="A1088" s="3">
        <v>43592</v>
      </c>
      <c r="B1088" s="2">
        <v>4.3749000000000002</v>
      </c>
      <c r="C1088" s="2">
        <v>49.043211161808607</v>
      </c>
      <c r="D1088" s="2">
        <v>1.4617544801467375E-2</v>
      </c>
      <c r="E1088" s="2">
        <v>-1.9439939118037132E-2</v>
      </c>
      <c r="F1088" s="2">
        <v>4.3661599999999998</v>
      </c>
      <c r="G1088" s="2">
        <v>4.3725300000000002</v>
      </c>
      <c r="H1088" s="2">
        <v>4.3814850000000005</v>
      </c>
      <c r="I1088" s="2">
        <v>4.3683899999999962</v>
      </c>
      <c r="J1088" s="2">
        <v>4.4548305000000061</v>
      </c>
      <c r="K1088" s="17" t="s">
        <v>48</v>
      </c>
      <c r="L1088" s="17" t="s">
        <v>55</v>
      </c>
      <c r="M1088" s="17" t="s">
        <v>47</v>
      </c>
      <c r="N1088" s="20">
        <f t="shared" si="160"/>
        <v>50</v>
      </c>
      <c r="O1088" s="20">
        <f t="shared" si="161"/>
        <v>100</v>
      </c>
      <c r="P1088" s="20">
        <f t="shared" si="162"/>
        <v>0</v>
      </c>
      <c r="Q1088" s="20">
        <f t="shared" si="163"/>
        <v>16.5</v>
      </c>
      <c r="R1088" s="21">
        <f t="shared" si="164"/>
        <v>54.975000000000001</v>
      </c>
      <c r="S1088" s="21">
        <f t="shared" si="165"/>
        <v>34.125</v>
      </c>
      <c r="T1088" s="21">
        <f t="shared" si="166"/>
        <v>29.925000000000001</v>
      </c>
      <c r="U1088" s="21">
        <f t="shared" si="167"/>
        <v>41.625</v>
      </c>
      <c r="V1088" s="20">
        <f t="shared" si="168"/>
        <v>39.674999999999997</v>
      </c>
      <c r="W1088" s="20">
        <f t="shared" si="169"/>
        <v>40.162499999999994</v>
      </c>
    </row>
    <row r="1089" spans="1:23" ht="13.5" x14ac:dyDescent="0.25">
      <c r="A1089" s="3">
        <v>43593</v>
      </c>
      <c r="B1089" s="2">
        <v>4.3749000000000002</v>
      </c>
      <c r="C1089" s="2">
        <v>49.043211161808607</v>
      </c>
      <c r="D1089" s="2">
        <v>1.2658821123515906E-2</v>
      </c>
      <c r="E1089" s="2">
        <v>-2.1880174465435005E-2</v>
      </c>
      <c r="F1089" s="2">
        <v>4.3653600000000008</v>
      </c>
      <c r="G1089" s="2">
        <v>4.3721300000000003</v>
      </c>
      <c r="H1089" s="2">
        <v>4.3812850000000001</v>
      </c>
      <c r="I1089" s="2">
        <v>4.3687079999999963</v>
      </c>
      <c r="J1089" s="2">
        <v>4.4539150000000056</v>
      </c>
      <c r="K1089" s="17" t="s">
        <v>48</v>
      </c>
      <c r="L1089" s="17" t="s">
        <v>55</v>
      </c>
      <c r="M1089" s="17" t="s">
        <v>47</v>
      </c>
      <c r="N1089" s="20">
        <f t="shared" si="160"/>
        <v>50</v>
      </c>
      <c r="O1089" s="20">
        <f t="shared" si="161"/>
        <v>100</v>
      </c>
      <c r="P1089" s="20">
        <f t="shared" si="162"/>
        <v>0</v>
      </c>
      <c r="Q1089" s="20">
        <f t="shared" si="163"/>
        <v>16.5</v>
      </c>
      <c r="R1089" s="21">
        <f t="shared" si="164"/>
        <v>54.975000000000001</v>
      </c>
      <c r="S1089" s="21">
        <f t="shared" si="165"/>
        <v>34.125</v>
      </c>
      <c r="T1089" s="21">
        <f t="shared" si="166"/>
        <v>29.925000000000001</v>
      </c>
      <c r="U1089" s="21">
        <f t="shared" si="167"/>
        <v>41.625</v>
      </c>
      <c r="V1089" s="20">
        <f t="shared" si="168"/>
        <v>39.674999999999997</v>
      </c>
      <c r="W1089" s="20">
        <f t="shared" si="169"/>
        <v>40.162499999999994</v>
      </c>
    </row>
    <row r="1090" spans="1:23" ht="13.5" x14ac:dyDescent="0.25">
      <c r="A1090" s="3">
        <v>43594</v>
      </c>
      <c r="B1090" s="2">
        <v>4.3033000000000001</v>
      </c>
      <c r="C1090" s="2">
        <v>36.699058778735903</v>
      </c>
      <c r="D1090" s="2">
        <v>1.6329236234824407E-2</v>
      </c>
      <c r="E1090" s="2">
        <v>-2.2692473895419514E-2</v>
      </c>
      <c r="F1090" s="2">
        <v>4.3502400000000003</v>
      </c>
      <c r="G1090" s="2">
        <v>4.3645699999999996</v>
      </c>
      <c r="H1090" s="2">
        <v>4.3775049999999993</v>
      </c>
      <c r="I1090" s="2">
        <v>4.3673559999999974</v>
      </c>
      <c r="J1090" s="2">
        <v>4.4526415000000057</v>
      </c>
      <c r="K1090" s="17" t="s">
        <v>48</v>
      </c>
      <c r="L1090" s="17" t="s">
        <v>55</v>
      </c>
      <c r="M1090" s="17" t="s">
        <v>47</v>
      </c>
      <c r="N1090" s="20">
        <f t="shared" ref="N1090:N1153" si="170">IF(D1090&lt;30,50, IF(D1090&gt;70, 0, 25))</f>
        <v>50</v>
      </c>
      <c r="O1090" s="20">
        <f t="shared" ref="O1090:O1153" si="171">IF(F1090-E1090&gt;0.02, 100, IF(F1090-E1090&lt;0,0,45))</f>
        <v>100</v>
      </c>
      <c r="P1090" s="20">
        <f t="shared" ref="P1090:P1153" si="172">IF(G1090-J1090&gt;10,100,IF(G1090-J1090&gt;5,75, IF(G1090-J1090&gt;0,50,0)))</f>
        <v>0</v>
      </c>
      <c r="Q1090" s="20">
        <f t="shared" ref="Q1090:Q1153" si="173">IF(M1090="confirmed bullish", 34, IF(M1090="bullish divergence",17, 0))+IF(K1090="bullish",33,IF(K1090="bearish",0,16.5))+IF(L1090="strong",33,IF(L1090="weak",0,16.5))</f>
        <v>16.5</v>
      </c>
      <c r="R1090" s="21">
        <f t="shared" si="164"/>
        <v>54.975000000000001</v>
      </c>
      <c r="S1090" s="21">
        <f t="shared" si="165"/>
        <v>34.125</v>
      </c>
      <c r="T1090" s="21">
        <f t="shared" si="166"/>
        <v>29.925000000000001</v>
      </c>
      <c r="U1090" s="21">
        <f t="shared" si="167"/>
        <v>41.625</v>
      </c>
      <c r="V1090" s="20">
        <f t="shared" si="168"/>
        <v>39.674999999999997</v>
      </c>
      <c r="W1090" s="20">
        <f t="shared" si="169"/>
        <v>40.162499999999994</v>
      </c>
    </row>
    <row r="1091" spans="1:23" ht="13.5" x14ac:dyDescent="0.25">
      <c r="A1091" s="3">
        <v>43595</v>
      </c>
      <c r="B1091" s="2">
        <v>4.3391000000000002</v>
      </c>
      <c r="C1091" s="2">
        <v>44.254301561941794</v>
      </c>
      <c r="D1091" s="2">
        <v>1.7228516037304686E-2</v>
      </c>
      <c r="E1091" s="2">
        <v>-2.23819066859198E-2</v>
      </c>
      <c r="F1091" s="2">
        <v>4.3542200000000006</v>
      </c>
      <c r="G1091" s="2">
        <v>4.3605900000000002</v>
      </c>
      <c r="H1091" s="2">
        <v>4.375515</v>
      </c>
      <c r="I1091" s="2">
        <v>4.3667199999999973</v>
      </c>
      <c r="J1091" s="2">
        <v>4.4515470000000059</v>
      </c>
      <c r="K1091" s="17" t="s">
        <v>48</v>
      </c>
      <c r="L1091" s="17" t="s">
        <v>55</v>
      </c>
      <c r="M1091" s="17" t="s">
        <v>51</v>
      </c>
      <c r="N1091" s="20">
        <f t="shared" si="170"/>
        <v>50</v>
      </c>
      <c r="O1091" s="20">
        <f t="shared" si="171"/>
        <v>100</v>
      </c>
      <c r="P1091" s="20">
        <f t="shared" si="172"/>
        <v>0</v>
      </c>
      <c r="Q1091" s="20">
        <f t="shared" si="173"/>
        <v>16.5</v>
      </c>
      <c r="R1091" s="21">
        <f t="shared" ref="R1091:R1154" si="174">0.35*N1091+O1091*0.35+P1091*0.15+Q1091*0.15</f>
        <v>54.975000000000001</v>
      </c>
      <c r="S1091" s="21">
        <f t="shared" ref="S1091:S1154" si="175">N1091*0.2+O1091*0.2+P1091*0.35+Q1091*0.25</f>
        <v>34.125</v>
      </c>
      <c r="T1091" s="21">
        <f t="shared" ref="T1091:T1154" si="176">N1091*0.15+O1091*0.15+P1091*0.25+Q1091*0.45</f>
        <v>29.925000000000001</v>
      </c>
      <c r="U1091" s="21">
        <f t="shared" ref="U1091:U1154" si="177">0.25*SUM(N1091:Q1091)</f>
        <v>41.625</v>
      </c>
      <c r="V1091" s="20">
        <f t="shared" ref="V1091:V1154" si="178">SUM(R1091:T1091)/3</f>
        <v>39.674999999999997</v>
      </c>
      <c r="W1091" s="20">
        <f t="shared" ref="W1091:W1154" si="179">SUM(R1091:U1091)/4</f>
        <v>40.162499999999994</v>
      </c>
    </row>
    <row r="1092" spans="1:23" ht="13.5" x14ac:dyDescent="0.25">
      <c r="A1092" s="3">
        <v>43598</v>
      </c>
      <c r="B1092" s="2">
        <v>4.3350999999999997</v>
      </c>
      <c r="C1092" s="2">
        <v>43.627741602888008</v>
      </c>
      <c r="D1092" s="2">
        <v>1.8486601169877659E-2</v>
      </c>
      <c r="E1092" s="2">
        <v>-2.0066149307244818E-2</v>
      </c>
      <c r="F1092" s="2">
        <v>4.345460000000001</v>
      </c>
      <c r="G1092" s="2">
        <v>4.3562099999999999</v>
      </c>
      <c r="H1092" s="2">
        <v>4.3733250000000004</v>
      </c>
      <c r="I1092" s="2">
        <v>4.3660039999999976</v>
      </c>
      <c r="J1092" s="2">
        <v>4.450133500000006</v>
      </c>
      <c r="K1092" s="17" t="s">
        <v>48</v>
      </c>
      <c r="L1092" s="17" t="s">
        <v>50</v>
      </c>
      <c r="M1092" s="17" t="s">
        <v>47</v>
      </c>
      <c r="N1092" s="20">
        <f t="shared" si="170"/>
        <v>50</v>
      </c>
      <c r="O1092" s="20">
        <f t="shared" si="171"/>
        <v>100</v>
      </c>
      <c r="P1092" s="20">
        <f t="shared" si="172"/>
        <v>0</v>
      </c>
      <c r="Q1092" s="20">
        <f t="shared" si="173"/>
        <v>33</v>
      </c>
      <c r="R1092" s="21">
        <f t="shared" si="174"/>
        <v>57.45</v>
      </c>
      <c r="S1092" s="21">
        <f t="shared" si="175"/>
        <v>38.25</v>
      </c>
      <c r="T1092" s="21">
        <f t="shared" si="176"/>
        <v>37.35</v>
      </c>
      <c r="U1092" s="21">
        <f t="shared" si="177"/>
        <v>45.75</v>
      </c>
      <c r="V1092" s="20">
        <f t="shared" si="178"/>
        <v>44.35</v>
      </c>
      <c r="W1092" s="20">
        <f t="shared" si="179"/>
        <v>44.7</v>
      </c>
    </row>
    <row r="1093" spans="1:23" ht="13.5" x14ac:dyDescent="0.25">
      <c r="A1093" s="3">
        <v>43599</v>
      </c>
      <c r="B1093" s="2">
        <v>4.3391000000000002</v>
      </c>
      <c r="C1093" s="2">
        <v>44.474355586289448</v>
      </c>
      <c r="D1093" s="2">
        <v>1.9464455890043197E-2</v>
      </c>
      <c r="E1093" s="2">
        <v>-1.8166389589832743E-2</v>
      </c>
      <c r="F1093" s="2">
        <v>4.3382999999999994</v>
      </c>
      <c r="G1093" s="2">
        <v>4.3522300000000005</v>
      </c>
      <c r="H1093" s="2">
        <v>4.3713350000000011</v>
      </c>
      <c r="I1093" s="2">
        <v>4.3667999999999978</v>
      </c>
      <c r="J1093" s="2">
        <v>4.448939500000006</v>
      </c>
      <c r="K1093" s="17" t="s">
        <v>48</v>
      </c>
      <c r="L1093" s="17" t="s">
        <v>50</v>
      </c>
      <c r="M1093" s="17" t="s">
        <v>47</v>
      </c>
      <c r="N1093" s="20">
        <f t="shared" si="170"/>
        <v>50</v>
      </c>
      <c r="O1093" s="20">
        <f t="shared" si="171"/>
        <v>100</v>
      </c>
      <c r="P1093" s="20">
        <f t="shared" si="172"/>
        <v>0</v>
      </c>
      <c r="Q1093" s="20">
        <f t="shared" si="173"/>
        <v>33</v>
      </c>
      <c r="R1093" s="21">
        <f t="shared" si="174"/>
        <v>57.45</v>
      </c>
      <c r="S1093" s="21">
        <f t="shared" si="175"/>
        <v>38.25</v>
      </c>
      <c r="T1093" s="21">
        <f t="shared" si="176"/>
        <v>37.35</v>
      </c>
      <c r="U1093" s="21">
        <f t="shared" si="177"/>
        <v>45.75</v>
      </c>
      <c r="V1093" s="20">
        <f t="shared" si="178"/>
        <v>44.35</v>
      </c>
      <c r="W1093" s="20">
        <f t="shared" si="179"/>
        <v>44.7</v>
      </c>
    </row>
    <row r="1094" spans="1:23" ht="13.5" x14ac:dyDescent="0.25">
      <c r="A1094" s="3">
        <v>43600</v>
      </c>
      <c r="B1094" s="2">
        <v>4.3311000000000002</v>
      </c>
      <c r="C1094" s="2">
        <v>43.080818197636006</v>
      </c>
      <c r="D1094" s="2">
        <v>2.1054918068062811E-2</v>
      </c>
      <c r="E1094" s="2">
        <v>-1.866623657500277E-2</v>
      </c>
      <c r="F1094" s="2">
        <v>4.3295399999999997</v>
      </c>
      <c r="G1094" s="2">
        <v>4.3474500000000003</v>
      </c>
      <c r="H1094" s="2">
        <v>4.368945000000001</v>
      </c>
      <c r="I1094" s="2">
        <v>4.3673559999999982</v>
      </c>
      <c r="J1094" s="2">
        <v>4.4477055000000068</v>
      </c>
      <c r="K1094" s="17" t="s">
        <v>48</v>
      </c>
      <c r="L1094" s="17" t="s">
        <v>50</v>
      </c>
      <c r="M1094" s="17" t="s">
        <v>47</v>
      </c>
      <c r="N1094" s="20">
        <f t="shared" si="170"/>
        <v>50</v>
      </c>
      <c r="O1094" s="20">
        <f t="shared" si="171"/>
        <v>100</v>
      </c>
      <c r="P1094" s="20">
        <f t="shared" si="172"/>
        <v>0</v>
      </c>
      <c r="Q1094" s="20">
        <f t="shared" si="173"/>
        <v>33</v>
      </c>
      <c r="R1094" s="21">
        <f t="shared" si="174"/>
        <v>57.45</v>
      </c>
      <c r="S1094" s="21">
        <f t="shared" si="175"/>
        <v>38.25</v>
      </c>
      <c r="T1094" s="21">
        <f t="shared" si="176"/>
        <v>37.35</v>
      </c>
      <c r="U1094" s="21">
        <f t="shared" si="177"/>
        <v>45.75</v>
      </c>
      <c r="V1094" s="20">
        <f t="shared" si="178"/>
        <v>44.35</v>
      </c>
      <c r="W1094" s="20">
        <f t="shared" si="179"/>
        <v>44.7</v>
      </c>
    </row>
    <row r="1095" spans="1:23" ht="13.5" x14ac:dyDescent="0.25">
      <c r="A1095" s="3">
        <v>43601</v>
      </c>
      <c r="B1095" s="2">
        <v>4.3391000000000002</v>
      </c>
      <c r="C1095" s="2">
        <v>44.938791146597076</v>
      </c>
      <c r="D1095" s="2">
        <v>2.2013201334967647E-2</v>
      </c>
      <c r="E1095" s="2">
        <v>-1.7084554502568849E-2</v>
      </c>
      <c r="F1095" s="2">
        <v>4.3367000000000004</v>
      </c>
      <c r="G1095" s="2">
        <v>4.3434699999999999</v>
      </c>
      <c r="H1095" s="2">
        <v>4.3669550000000017</v>
      </c>
      <c r="I1095" s="2">
        <v>4.368071999999998</v>
      </c>
      <c r="J1095" s="2">
        <v>4.4469095000000074</v>
      </c>
      <c r="K1095" s="17" t="s">
        <v>48</v>
      </c>
      <c r="L1095" s="17" t="s">
        <v>50</v>
      </c>
      <c r="M1095" s="17" t="s">
        <v>51</v>
      </c>
      <c r="N1095" s="20">
        <f t="shared" si="170"/>
        <v>50</v>
      </c>
      <c r="O1095" s="20">
        <f t="shared" si="171"/>
        <v>100</v>
      </c>
      <c r="P1095" s="20">
        <f t="shared" si="172"/>
        <v>0</v>
      </c>
      <c r="Q1095" s="20">
        <f t="shared" si="173"/>
        <v>33</v>
      </c>
      <c r="R1095" s="21">
        <f t="shared" si="174"/>
        <v>57.45</v>
      </c>
      <c r="S1095" s="21">
        <f t="shared" si="175"/>
        <v>38.25</v>
      </c>
      <c r="T1095" s="21">
        <f t="shared" si="176"/>
        <v>37.35</v>
      </c>
      <c r="U1095" s="21">
        <f t="shared" si="177"/>
        <v>45.75</v>
      </c>
      <c r="V1095" s="20">
        <f t="shared" si="178"/>
        <v>44.35</v>
      </c>
      <c r="W1095" s="20">
        <f t="shared" si="179"/>
        <v>44.7</v>
      </c>
    </row>
    <row r="1096" spans="1:23" ht="13.5" x14ac:dyDescent="0.25">
      <c r="A1096" s="3">
        <v>43602</v>
      </c>
      <c r="B1096" s="2">
        <v>4.3350999999999997</v>
      </c>
      <c r="C1096" s="2">
        <v>44.162562456907814</v>
      </c>
      <c r="D1096" s="2">
        <v>1.4078372540263118E-2</v>
      </c>
      <c r="E1096" s="2">
        <v>-1.7688339421182774E-2</v>
      </c>
      <c r="F1096" s="2">
        <v>4.3359000000000005</v>
      </c>
      <c r="G1096" s="2">
        <v>4.3450600000000001</v>
      </c>
      <c r="H1096" s="2">
        <v>4.3647650000000002</v>
      </c>
      <c r="I1096" s="2">
        <v>4.3687079999999989</v>
      </c>
      <c r="J1096" s="2">
        <v>4.4456955000000073</v>
      </c>
      <c r="K1096" s="17" t="s">
        <v>48</v>
      </c>
      <c r="L1096" s="17" t="s">
        <v>50</v>
      </c>
      <c r="M1096" s="17" t="s">
        <v>47</v>
      </c>
      <c r="N1096" s="20">
        <f t="shared" si="170"/>
        <v>50</v>
      </c>
      <c r="O1096" s="20">
        <f t="shared" si="171"/>
        <v>100</v>
      </c>
      <c r="P1096" s="20">
        <f t="shared" si="172"/>
        <v>0</v>
      </c>
      <c r="Q1096" s="20">
        <f t="shared" si="173"/>
        <v>33</v>
      </c>
      <c r="R1096" s="21">
        <f t="shared" si="174"/>
        <v>57.45</v>
      </c>
      <c r="S1096" s="21">
        <f t="shared" si="175"/>
        <v>38.25</v>
      </c>
      <c r="T1096" s="21">
        <f t="shared" si="176"/>
        <v>37.35</v>
      </c>
      <c r="U1096" s="21">
        <f t="shared" si="177"/>
        <v>45.75</v>
      </c>
      <c r="V1096" s="20">
        <f t="shared" si="178"/>
        <v>44.35</v>
      </c>
      <c r="W1096" s="20">
        <f t="shared" si="179"/>
        <v>44.7</v>
      </c>
    </row>
    <row r="1097" spans="1:23" ht="13.5" x14ac:dyDescent="0.25">
      <c r="A1097" s="3">
        <v>43605</v>
      </c>
      <c r="B1097" s="2">
        <v>4.3350999999999997</v>
      </c>
      <c r="C1097" s="2">
        <v>44.162562456907814</v>
      </c>
      <c r="D1097" s="2">
        <v>1.6704607843098351E-2</v>
      </c>
      <c r="E1097" s="2">
        <v>-1.9394752328375304E-2</v>
      </c>
      <c r="F1097" s="2">
        <v>4.3359000000000005</v>
      </c>
      <c r="G1097" s="2">
        <v>4.3406799999999999</v>
      </c>
      <c r="H1097" s="2">
        <v>4.3568050000000005</v>
      </c>
      <c r="I1097" s="2">
        <v>4.3702199999999989</v>
      </c>
      <c r="J1097" s="2">
        <v>4.4444815000000082</v>
      </c>
      <c r="K1097" s="17" t="s">
        <v>52</v>
      </c>
      <c r="L1097" s="17" t="s">
        <v>55</v>
      </c>
      <c r="M1097" s="17" t="s">
        <v>55</v>
      </c>
      <c r="N1097" s="20">
        <f t="shared" si="170"/>
        <v>50</v>
      </c>
      <c r="O1097" s="20">
        <f t="shared" si="171"/>
        <v>100</v>
      </c>
      <c r="P1097" s="20">
        <f t="shared" si="172"/>
        <v>0</v>
      </c>
      <c r="Q1097" s="20">
        <f t="shared" si="173"/>
        <v>49.5</v>
      </c>
      <c r="R1097" s="21">
        <f t="shared" si="174"/>
        <v>59.924999999999997</v>
      </c>
      <c r="S1097" s="21">
        <f t="shared" si="175"/>
        <v>42.375</v>
      </c>
      <c r="T1097" s="21">
        <f t="shared" si="176"/>
        <v>44.775000000000006</v>
      </c>
      <c r="U1097" s="21">
        <f t="shared" si="177"/>
        <v>49.875</v>
      </c>
      <c r="V1097" s="20">
        <f t="shared" si="178"/>
        <v>49.024999999999999</v>
      </c>
      <c r="W1097" s="20">
        <f t="shared" si="179"/>
        <v>49.237499999999997</v>
      </c>
    </row>
    <row r="1098" spans="1:23" ht="13.5" x14ac:dyDescent="0.25">
      <c r="A1098" s="3">
        <v>43606</v>
      </c>
      <c r="B1098" s="2">
        <v>4.3350999999999997</v>
      </c>
      <c r="C1098" s="2">
        <v>44.162562456907807</v>
      </c>
      <c r="D1098" s="2">
        <v>1.8455594386994179E-2</v>
      </c>
      <c r="E1098" s="2">
        <v>-2.0669895600617154E-2</v>
      </c>
      <c r="F1098" s="2">
        <v>4.3351000000000006</v>
      </c>
      <c r="G1098" s="2">
        <v>4.3366999999999987</v>
      </c>
      <c r="H1098" s="2">
        <v>4.3546149999999999</v>
      </c>
      <c r="I1098" s="2">
        <v>4.3701399999999992</v>
      </c>
      <c r="J1098" s="2">
        <v>4.4436655000000078</v>
      </c>
      <c r="K1098" s="17" t="s">
        <v>48</v>
      </c>
      <c r="L1098" s="17" t="s">
        <v>55</v>
      </c>
      <c r="M1098" s="17" t="s">
        <v>47</v>
      </c>
      <c r="N1098" s="20">
        <f t="shared" si="170"/>
        <v>50</v>
      </c>
      <c r="O1098" s="20">
        <f t="shared" si="171"/>
        <v>100</v>
      </c>
      <c r="P1098" s="20">
        <f t="shared" si="172"/>
        <v>0</v>
      </c>
      <c r="Q1098" s="20">
        <f t="shared" si="173"/>
        <v>16.5</v>
      </c>
      <c r="R1098" s="21">
        <f t="shared" si="174"/>
        <v>54.975000000000001</v>
      </c>
      <c r="S1098" s="21">
        <f t="shared" si="175"/>
        <v>34.125</v>
      </c>
      <c r="T1098" s="21">
        <f t="shared" si="176"/>
        <v>29.925000000000001</v>
      </c>
      <c r="U1098" s="21">
        <f t="shared" si="177"/>
        <v>41.625</v>
      </c>
      <c r="V1098" s="20">
        <f t="shared" si="178"/>
        <v>39.674999999999997</v>
      </c>
      <c r="W1098" s="20">
        <f t="shared" si="179"/>
        <v>40.162499999999994</v>
      </c>
    </row>
    <row r="1099" spans="1:23" ht="13.5" x14ac:dyDescent="0.25">
      <c r="A1099" s="3">
        <v>43607</v>
      </c>
      <c r="B1099" s="2">
        <v>4.3350999999999997</v>
      </c>
      <c r="C1099" s="2">
        <v>44.162562456907807</v>
      </c>
      <c r="D1099" s="2">
        <v>2.0070691030935173E-2</v>
      </c>
      <c r="E1099" s="2">
        <v>-2.1522708752121294E-2</v>
      </c>
      <c r="F1099" s="2">
        <v>4.3359000000000005</v>
      </c>
      <c r="G1099" s="2">
        <v>4.3327200000000001</v>
      </c>
      <c r="H1099" s="2">
        <v>4.3524249999999993</v>
      </c>
      <c r="I1099" s="2">
        <v>4.3700599999999996</v>
      </c>
      <c r="J1099" s="2">
        <v>4.4425110000000076</v>
      </c>
      <c r="K1099" s="17" t="s">
        <v>52</v>
      </c>
      <c r="L1099" s="17" t="s">
        <v>49</v>
      </c>
      <c r="M1099" s="17" t="s">
        <v>53</v>
      </c>
      <c r="N1099" s="20">
        <f t="shared" si="170"/>
        <v>50</v>
      </c>
      <c r="O1099" s="20">
        <f t="shared" si="171"/>
        <v>100</v>
      </c>
      <c r="P1099" s="20">
        <f t="shared" si="172"/>
        <v>0</v>
      </c>
      <c r="Q1099" s="20">
        <f t="shared" si="173"/>
        <v>67</v>
      </c>
      <c r="R1099" s="21">
        <f t="shared" si="174"/>
        <v>62.55</v>
      </c>
      <c r="S1099" s="21">
        <f t="shared" si="175"/>
        <v>46.75</v>
      </c>
      <c r="T1099" s="21">
        <f t="shared" si="176"/>
        <v>52.650000000000006</v>
      </c>
      <c r="U1099" s="21">
        <f t="shared" si="177"/>
        <v>54.25</v>
      </c>
      <c r="V1099" s="20">
        <f t="shared" si="178"/>
        <v>53.983333333333327</v>
      </c>
      <c r="W1099" s="20">
        <f t="shared" si="179"/>
        <v>54.05</v>
      </c>
    </row>
    <row r="1100" spans="1:23" ht="13.5" x14ac:dyDescent="0.25">
      <c r="A1100" s="3">
        <v>43608</v>
      </c>
      <c r="B1100" s="2">
        <v>4.3391000000000002</v>
      </c>
      <c r="C1100" s="2">
        <v>45.430383454332144</v>
      </c>
      <c r="D1100" s="2">
        <v>1.0249234657601747E-2</v>
      </c>
      <c r="E1100" s="2">
        <v>-2.3643947671284624E-2</v>
      </c>
      <c r="F1100" s="2">
        <v>4.3358999999999996</v>
      </c>
      <c r="G1100" s="2">
        <v>4.3362999999999996</v>
      </c>
      <c r="H1100" s="2">
        <v>4.3504349999999992</v>
      </c>
      <c r="I1100" s="2">
        <v>4.3697419999999996</v>
      </c>
      <c r="J1100" s="2">
        <v>4.441516000000008</v>
      </c>
      <c r="K1100" s="17" t="s">
        <v>52</v>
      </c>
      <c r="L1100" s="17" t="s">
        <v>55</v>
      </c>
      <c r="M1100" s="17" t="s">
        <v>55</v>
      </c>
      <c r="N1100" s="20">
        <f t="shared" si="170"/>
        <v>50</v>
      </c>
      <c r="O1100" s="20">
        <f t="shared" si="171"/>
        <v>100</v>
      </c>
      <c r="P1100" s="20">
        <f t="shared" si="172"/>
        <v>0</v>
      </c>
      <c r="Q1100" s="20">
        <f t="shared" si="173"/>
        <v>49.5</v>
      </c>
      <c r="R1100" s="21">
        <f t="shared" si="174"/>
        <v>59.924999999999997</v>
      </c>
      <c r="S1100" s="21">
        <f t="shared" si="175"/>
        <v>42.375</v>
      </c>
      <c r="T1100" s="21">
        <f t="shared" si="176"/>
        <v>44.775000000000006</v>
      </c>
      <c r="U1100" s="21">
        <f t="shared" si="177"/>
        <v>49.875</v>
      </c>
      <c r="V1100" s="20">
        <f t="shared" si="178"/>
        <v>49.024999999999999</v>
      </c>
      <c r="W1100" s="20">
        <f t="shared" si="179"/>
        <v>49.237499999999997</v>
      </c>
    </row>
    <row r="1101" spans="1:23" ht="13.5" x14ac:dyDescent="0.25">
      <c r="A1101" s="3">
        <v>43609</v>
      </c>
      <c r="B1101" s="2">
        <v>4.3391000000000002</v>
      </c>
      <c r="C1101" s="2">
        <v>45.430383454332144</v>
      </c>
      <c r="D1101" s="2">
        <v>7.5372761353884599E-3</v>
      </c>
      <c r="E1101" s="2">
        <v>-2.6142245606503058E-2</v>
      </c>
      <c r="F1101" s="2">
        <v>4.3367000000000004</v>
      </c>
      <c r="G1101" s="2">
        <v>4.3363000000000005</v>
      </c>
      <c r="H1101" s="2">
        <v>4.3484449999999999</v>
      </c>
      <c r="I1101" s="2">
        <v>4.3689460000000002</v>
      </c>
      <c r="J1101" s="2">
        <v>4.4403220000000081</v>
      </c>
      <c r="K1101" s="17" t="s">
        <v>52</v>
      </c>
      <c r="L1101" s="17" t="s">
        <v>49</v>
      </c>
      <c r="M1101" s="17" t="s">
        <v>53</v>
      </c>
      <c r="N1101" s="20">
        <f t="shared" si="170"/>
        <v>50</v>
      </c>
      <c r="O1101" s="20">
        <f t="shared" si="171"/>
        <v>100</v>
      </c>
      <c r="P1101" s="20">
        <f t="shared" si="172"/>
        <v>0</v>
      </c>
      <c r="Q1101" s="20">
        <f t="shared" si="173"/>
        <v>67</v>
      </c>
      <c r="R1101" s="21">
        <f t="shared" si="174"/>
        <v>62.55</v>
      </c>
      <c r="S1101" s="21">
        <f t="shared" si="175"/>
        <v>46.75</v>
      </c>
      <c r="T1101" s="21">
        <f t="shared" si="176"/>
        <v>52.650000000000006</v>
      </c>
      <c r="U1101" s="21">
        <f t="shared" si="177"/>
        <v>54.25</v>
      </c>
      <c r="V1101" s="20">
        <f t="shared" si="178"/>
        <v>53.983333333333327</v>
      </c>
      <c r="W1101" s="20">
        <f t="shared" si="179"/>
        <v>54.05</v>
      </c>
    </row>
    <row r="1102" spans="1:23" ht="13.5" x14ac:dyDescent="0.25">
      <c r="A1102" s="3">
        <v>43612</v>
      </c>
      <c r="B1102" s="2">
        <v>4.3391000000000002</v>
      </c>
      <c r="C1102" s="2">
        <v>45.430383454332151</v>
      </c>
      <c r="D1102" s="2">
        <v>4.7112428073248225E-3</v>
      </c>
      <c r="E1102" s="2">
        <v>-3.2584903954937725E-2</v>
      </c>
      <c r="F1102" s="2">
        <v>4.3375000000000004</v>
      </c>
      <c r="G1102" s="2">
        <v>4.3367000000000004</v>
      </c>
      <c r="H1102" s="2">
        <v>4.3464550000000006</v>
      </c>
      <c r="I1102" s="2">
        <v>4.3682300000000005</v>
      </c>
      <c r="J1102" s="2">
        <v>4.4389285000000083</v>
      </c>
      <c r="K1102" s="17" t="s">
        <v>52</v>
      </c>
      <c r="L1102" s="17" t="s">
        <v>49</v>
      </c>
      <c r="M1102" s="17" t="s">
        <v>53</v>
      </c>
      <c r="N1102" s="20">
        <f t="shared" si="170"/>
        <v>50</v>
      </c>
      <c r="O1102" s="20">
        <f t="shared" si="171"/>
        <v>100</v>
      </c>
      <c r="P1102" s="20">
        <f t="shared" si="172"/>
        <v>0</v>
      </c>
      <c r="Q1102" s="20">
        <f t="shared" si="173"/>
        <v>67</v>
      </c>
      <c r="R1102" s="21">
        <f t="shared" si="174"/>
        <v>62.55</v>
      </c>
      <c r="S1102" s="21">
        <f t="shared" si="175"/>
        <v>46.75</v>
      </c>
      <c r="T1102" s="21">
        <f t="shared" si="176"/>
        <v>52.650000000000006</v>
      </c>
      <c r="U1102" s="21">
        <f t="shared" si="177"/>
        <v>54.25</v>
      </c>
      <c r="V1102" s="20">
        <f t="shared" si="178"/>
        <v>53.983333333333327</v>
      </c>
      <c r="W1102" s="20">
        <f t="shared" si="179"/>
        <v>54.05</v>
      </c>
    </row>
    <row r="1103" spans="1:23" ht="13.5" x14ac:dyDescent="0.25">
      <c r="A1103" s="3">
        <v>43613</v>
      </c>
      <c r="B1103" s="2">
        <v>4.3391000000000002</v>
      </c>
      <c r="C1103" s="2">
        <v>45.430383454332144</v>
      </c>
      <c r="D1103" s="2">
        <v>3.0132253245707119E-3</v>
      </c>
      <c r="E1103" s="2">
        <v>-3.7723250206883732E-2</v>
      </c>
      <c r="F1103" s="2">
        <v>4.3382999999999994</v>
      </c>
      <c r="G1103" s="2">
        <v>4.3367000000000013</v>
      </c>
      <c r="H1103" s="2">
        <v>4.3444650000000005</v>
      </c>
      <c r="I1103" s="2">
        <v>4.3674340000000003</v>
      </c>
      <c r="J1103" s="2">
        <v>4.4378340000000085</v>
      </c>
      <c r="K1103" s="17" t="s">
        <v>52</v>
      </c>
      <c r="L1103" s="17" t="s">
        <v>49</v>
      </c>
      <c r="M1103" s="17" t="s">
        <v>53</v>
      </c>
      <c r="N1103" s="20">
        <f t="shared" si="170"/>
        <v>50</v>
      </c>
      <c r="O1103" s="20">
        <f t="shared" si="171"/>
        <v>100</v>
      </c>
      <c r="P1103" s="20">
        <f t="shared" si="172"/>
        <v>0</v>
      </c>
      <c r="Q1103" s="20">
        <f t="shared" si="173"/>
        <v>67</v>
      </c>
      <c r="R1103" s="21">
        <f t="shared" si="174"/>
        <v>62.55</v>
      </c>
      <c r="S1103" s="21">
        <f t="shared" si="175"/>
        <v>46.75</v>
      </c>
      <c r="T1103" s="21">
        <f t="shared" si="176"/>
        <v>52.650000000000006</v>
      </c>
      <c r="U1103" s="21">
        <f t="shared" si="177"/>
        <v>54.25</v>
      </c>
      <c r="V1103" s="20">
        <f t="shared" si="178"/>
        <v>53.983333333333327</v>
      </c>
      <c r="W1103" s="20">
        <f t="shared" si="179"/>
        <v>54.05</v>
      </c>
    </row>
    <row r="1104" spans="1:23" ht="13.5" x14ac:dyDescent="0.25">
      <c r="A1104" s="3">
        <v>43614</v>
      </c>
      <c r="B1104" s="2">
        <v>4.3350999999999997</v>
      </c>
      <c r="C1104" s="2">
        <v>44.084049871248254</v>
      </c>
      <c r="D1104" s="2">
        <v>7.1405806230373514E-4</v>
      </c>
      <c r="E1104" s="2">
        <v>-3.9052500070143478E-2</v>
      </c>
      <c r="F1104" s="2">
        <v>4.3383000000000003</v>
      </c>
      <c r="G1104" s="2">
        <v>4.3371000000000004</v>
      </c>
      <c r="H1104" s="2">
        <v>4.3422749999999999</v>
      </c>
      <c r="I1104" s="2">
        <v>4.3665580000000013</v>
      </c>
      <c r="J1104" s="2">
        <v>4.4367195000000086</v>
      </c>
      <c r="K1104" s="17" t="s">
        <v>52</v>
      </c>
      <c r="L1104" s="17" t="s">
        <v>55</v>
      </c>
      <c r="M1104" s="17" t="s">
        <v>55</v>
      </c>
      <c r="N1104" s="20">
        <f t="shared" si="170"/>
        <v>50</v>
      </c>
      <c r="O1104" s="20">
        <f t="shared" si="171"/>
        <v>100</v>
      </c>
      <c r="P1104" s="20">
        <f t="shared" si="172"/>
        <v>0</v>
      </c>
      <c r="Q1104" s="20">
        <f t="shared" si="173"/>
        <v>49.5</v>
      </c>
      <c r="R1104" s="21">
        <f t="shared" si="174"/>
        <v>59.924999999999997</v>
      </c>
      <c r="S1104" s="21">
        <f t="shared" si="175"/>
        <v>42.375</v>
      </c>
      <c r="T1104" s="21">
        <f t="shared" si="176"/>
        <v>44.775000000000006</v>
      </c>
      <c r="U1104" s="21">
        <f t="shared" si="177"/>
        <v>49.875</v>
      </c>
      <c r="V1104" s="20">
        <f t="shared" si="178"/>
        <v>49.024999999999999</v>
      </c>
      <c r="W1104" s="20">
        <f t="shared" si="179"/>
        <v>49.237499999999997</v>
      </c>
    </row>
    <row r="1105" spans="1:23" ht="13.5" x14ac:dyDescent="0.25">
      <c r="A1105" s="3">
        <v>43615</v>
      </c>
      <c r="B1105" s="2">
        <v>4.3391000000000002</v>
      </c>
      <c r="C1105" s="2">
        <v>45.813399733323976</v>
      </c>
      <c r="D1105" s="2">
        <v>-2.0653233476952693E-4</v>
      </c>
      <c r="E1105" s="2">
        <v>-3.8262372716733578E-2</v>
      </c>
      <c r="F1105" s="2">
        <v>4.3382999999999994</v>
      </c>
      <c r="G1105" s="2">
        <v>4.3371000000000004</v>
      </c>
      <c r="H1105" s="2">
        <v>4.3402849999999997</v>
      </c>
      <c r="I1105" s="2">
        <v>4.365762000000001</v>
      </c>
      <c r="J1105" s="2">
        <v>4.4353260000000088</v>
      </c>
      <c r="K1105" s="17" t="s">
        <v>52</v>
      </c>
      <c r="L1105" s="17" t="s">
        <v>49</v>
      </c>
      <c r="M1105" s="17" t="s">
        <v>55</v>
      </c>
      <c r="N1105" s="20">
        <f t="shared" si="170"/>
        <v>50</v>
      </c>
      <c r="O1105" s="20">
        <f t="shared" si="171"/>
        <v>100</v>
      </c>
      <c r="P1105" s="20">
        <f t="shared" si="172"/>
        <v>0</v>
      </c>
      <c r="Q1105" s="20">
        <f t="shared" si="173"/>
        <v>33</v>
      </c>
      <c r="R1105" s="21">
        <f t="shared" si="174"/>
        <v>57.45</v>
      </c>
      <c r="S1105" s="21">
        <f t="shared" si="175"/>
        <v>38.25</v>
      </c>
      <c r="T1105" s="21">
        <f t="shared" si="176"/>
        <v>37.35</v>
      </c>
      <c r="U1105" s="21">
        <f t="shared" si="177"/>
        <v>45.75</v>
      </c>
      <c r="V1105" s="20">
        <f t="shared" si="178"/>
        <v>44.35</v>
      </c>
      <c r="W1105" s="20">
        <f t="shared" si="179"/>
        <v>44.7</v>
      </c>
    </row>
    <row r="1106" spans="1:23" ht="13.5" x14ac:dyDescent="0.25">
      <c r="A1106" s="3">
        <v>43616</v>
      </c>
      <c r="B1106" s="2">
        <v>4.3391000000000002</v>
      </c>
      <c r="C1106" s="2">
        <v>45.813399733323976</v>
      </c>
      <c r="D1106" s="2">
        <v>-1.5408235879208476E-3</v>
      </c>
      <c r="E1106" s="2">
        <v>-3.8168956068343612E-2</v>
      </c>
      <c r="F1106" s="2">
        <v>4.3383000000000012</v>
      </c>
      <c r="G1106" s="2">
        <v>4.3375000000000004</v>
      </c>
      <c r="H1106" s="2">
        <v>4.3412799999999994</v>
      </c>
      <c r="I1106" s="2">
        <v>4.3649660000000017</v>
      </c>
      <c r="J1106" s="2">
        <v>4.4341320000000088</v>
      </c>
      <c r="K1106" s="17" t="s">
        <v>52</v>
      </c>
      <c r="L1106" s="17" t="s">
        <v>49</v>
      </c>
      <c r="M1106" s="17" t="s">
        <v>55</v>
      </c>
      <c r="N1106" s="20">
        <f t="shared" si="170"/>
        <v>50</v>
      </c>
      <c r="O1106" s="20">
        <f t="shared" si="171"/>
        <v>100</v>
      </c>
      <c r="P1106" s="20">
        <f t="shared" si="172"/>
        <v>0</v>
      </c>
      <c r="Q1106" s="20">
        <f t="shared" si="173"/>
        <v>33</v>
      </c>
      <c r="R1106" s="21">
        <f t="shared" si="174"/>
        <v>57.45</v>
      </c>
      <c r="S1106" s="21">
        <f t="shared" si="175"/>
        <v>38.25</v>
      </c>
      <c r="T1106" s="21">
        <f t="shared" si="176"/>
        <v>37.35</v>
      </c>
      <c r="U1106" s="21">
        <f t="shared" si="177"/>
        <v>45.75</v>
      </c>
      <c r="V1106" s="20">
        <f t="shared" si="178"/>
        <v>44.35</v>
      </c>
      <c r="W1106" s="20">
        <f t="shared" si="179"/>
        <v>44.7</v>
      </c>
    </row>
    <row r="1107" spans="1:23" ht="13.5" x14ac:dyDescent="0.25">
      <c r="A1107" s="3">
        <v>43619</v>
      </c>
      <c r="B1107" s="2">
        <v>4.3391000000000002</v>
      </c>
      <c r="C1107" s="2">
        <v>45.813399733323983</v>
      </c>
      <c r="D1107" s="2">
        <v>-2.6142332752847608E-3</v>
      </c>
      <c r="E1107" s="2">
        <v>-3.6987163512774604E-2</v>
      </c>
      <c r="F1107" s="2">
        <v>4.3382999999999994</v>
      </c>
      <c r="G1107" s="2">
        <v>4.3379000000000003</v>
      </c>
      <c r="H1107" s="2">
        <v>4.3392900000000001</v>
      </c>
      <c r="I1107" s="2">
        <v>4.3641700000000023</v>
      </c>
      <c r="J1107" s="2">
        <v>4.4329380000000089</v>
      </c>
      <c r="K1107" s="17" t="s">
        <v>52</v>
      </c>
      <c r="L1107" s="17" t="s">
        <v>49</v>
      </c>
      <c r="M1107" s="17" t="s">
        <v>55</v>
      </c>
      <c r="N1107" s="20">
        <f t="shared" si="170"/>
        <v>50</v>
      </c>
      <c r="O1107" s="20">
        <f t="shared" si="171"/>
        <v>100</v>
      </c>
      <c r="P1107" s="20">
        <f t="shared" si="172"/>
        <v>0</v>
      </c>
      <c r="Q1107" s="20">
        <f t="shared" si="173"/>
        <v>33</v>
      </c>
      <c r="R1107" s="21">
        <f t="shared" si="174"/>
        <v>57.45</v>
      </c>
      <c r="S1107" s="21">
        <f t="shared" si="175"/>
        <v>38.25</v>
      </c>
      <c r="T1107" s="21">
        <f t="shared" si="176"/>
        <v>37.35</v>
      </c>
      <c r="U1107" s="21">
        <f t="shared" si="177"/>
        <v>45.75</v>
      </c>
      <c r="V1107" s="20">
        <f t="shared" si="178"/>
        <v>44.35</v>
      </c>
      <c r="W1107" s="20">
        <f t="shared" si="179"/>
        <v>44.7</v>
      </c>
    </row>
    <row r="1108" spans="1:23" ht="13.5" x14ac:dyDescent="0.25">
      <c r="A1108" s="3">
        <v>43623</v>
      </c>
      <c r="B1108" s="2">
        <v>4.3391000000000002</v>
      </c>
      <c r="C1108" s="2">
        <v>45.813399733323976</v>
      </c>
      <c r="D1108" s="2">
        <v>-3.4710159844699717E-3</v>
      </c>
      <c r="E1108" s="2">
        <v>-3.3325349739635315E-2</v>
      </c>
      <c r="F1108" s="2">
        <v>4.3382999999999994</v>
      </c>
      <c r="G1108" s="2">
        <v>4.3383000000000003</v>
      </c>
      <c r="H1108" s="2">
        <v>4.3375000000000004</v>
      </c>
      <c r="I1108" s="2">
        <v>4.3633740000000021</v>
      </c>
      <c r="J1108" s="2">
        <v>4.431744000000009</v>
      </c>
      <c r="K1108" s="17" t="s">
        <v>52</v>
      </c>
      <c r="L1108" s="17" t="s">
        <v>49</v>
      </c>
      <c r="M1108" s="17" t="s">
        <v>55</v>
      </c>
      <c r="N1108" s="20">
        <f t="shared" si="170"/>
        <v>50</v>
      </c>
      <c r="O1108" s="20">
        <f t="shared" si="171"/>
        <v>100</v>
      </c>
      <c r="P1108" s="20">
        <f t="shared" si="172"/>
        <v>0</v>
      </c>
      <c r="Q1108" s="20">
        <f t="shared" si="173"/>
        <v>33</v>
      </c>
      <c r="R1108" s="21">
        <f t="shared" si="174"/>
        <v>57.45</v>
      </c>
      <c r="S1108" s="21">
        <f t="shared" si="175"/>
        <v>38.25</v>
      </c>
      <c r="T1108" s="21">
        <f t="shared" si="176"/>
        <v>37.35</v>
      </c>
      <c r="U1108" s="21">
        <f t="shared" si="177"/>
        <v>45.75</v>
      </c>
      <c r="V1108" s="20">
        <f t="shared" si="178"/>
        <v>44.35</v>
      </c>
      <c r="W1108" s="20">
        <f t="shared" si="179"/>
        <v>44.7</v>
      </c>
    </row>
    <row r="1109" spans="1:23" ht="13.5" x14ac:dyDescent="0.25">
      <c r="A1109" s="3">
        <v>43626</v>
      </c>
      <c r="B1109" s="2">
        <v>4.3311000000000002</v>
      </c>
      <c r="C1109" s="2">
        <v>42.294553208562341</v>
      </c>
      <c r="D1109" s="2">
        <v>-3.5557202040950031E-3</v>
      </c>
      <c r="E1109" s="2">
        <v>-2.7538955982930713E-2</v>
      </c>
      <c r="F1109" s="2">
        <v>4.3375000000000004</v>
      </c>
      <c r="G1109" s="2">
        <v>4.3379000000000003</v>
      </c>
      <c r="H1109" s="2">
        <v>4.3353100000000016</v>
      </c>
      <c r="I1109" s="2">
        <v>4.3624180000000017</v>
      </c>
      <c r="J1109" s="2">
        <v>4.4305100000000088</v>
      </c>
      <c r="K1109" s="17" t="s">
        <v>52</v>
      </c>
      <c r="L1109" s="17" t="s">
        <v>49</v>
      </c>
      <c r="M1109" s="17" t="s">
        <v>54</v>
      </c>
      <c r="N1109" s="20">
        <f t="shared" si="170"/>
        <v>50</v>
      </c>
      <c r="O1109" s="20">
        <f t="shared" si="171"/>
        <v>100</v>
      </c>
      <c r="P1109" s="20">
        <f t="shared" si="172"/>
        <v>0</v>
      </c>
      <c r="Q1109" s="20">
        <f t="shared" si="173"/>
        <v>50</v>
      </c>
      <c r="R1109" s="21">
        <f t="shared" si="174"/>
        <v>60</v>
      </c>
      <c r="S1109" s="21">
        <f t="shared" si="175"/>
        <v>42.5</v>
      </c>
      <c r="T1109" s="21">
        <f t="shared" si="176"/>
        <v>45</v>
      </c>
      <c r="U1109" s="21">
        <f t="shared" si="177"/>
        <v>50</v>
      </c>
      <c r="V1109" s="20">
        <f t="shared" si="178"/>
        <v>49.166666666666664</v>
      </c>
      <c r="W1109" s="20">
        <f t="shared" si="179"/>
        <v>49.375</v>
      </c>
    </row>
    <row r="1110" spans="1:23" ht="13.5" x14ac:dyDescent="0.25">
      <c r="A1110" s="3">
        <v>43627</v>
      </c>
      <c r="B1110" s="2">
        <v>4.3272000000000004</v>
      </c>
      <c r="C1110" s="2">
        <v>40.655161267963827</v>
      </c>
      <c r="D1110" s="2">
        <v>-2.6317053311046834E-3</v>
      </c>
      <c r="E1110" s="2">
        <v>-2.3128718590763642E-2</v>
      </c>
      <c r="F1110" s="2">
        <v>4.3351200000000008</v>
      </c>
      <c r="G1110" s="2">
        <v>4.3367100000000001</v>
      </c>
      <c r="H1110" s="2">
        <v>4.3365050000000007</v>
      </c>
      <c r="I1110" s="2">
        <v>4.3613840000000019</v>
      </c>
      <c r="J1110" s="2">
        <v>4.4292365000000089</v>
      </c>
      <c r="K1110" s="17" t="s">
        <v>48</v>
      </c>
      <c r="L1110" s="17" t="s">
        <v>50</v>
      </c>
      <c r="M1110" s="17" t="s">
        <v>47</v>
      </c>
      <c r="N1110" s="20">
        <f t="shared" si="170"/>
        <v>50</v>
      </c>
      <c r="O1110" s="20">
        <f t="shared" si="171"/>
        <v>100</v>
      </c>
      <c r="P1110" s="20">
        <f t="shared" si="172"/>
        <v>0</v>
      </c>
      <c r="Q1110" s="20">
        <f t="shared" si="173"/>
        <v>33</v>
      </c>
      <c r="R1110" s="21">
        <f t="shared" si="174"/>
        <v>57.45</v>
      </c>
      <c r="S1110" s="21">
        <f t="shared" si="175"/>
        <v>38.25</v>
      </c>
      <c r="T1110" s="21">
        <f t="shared" si="176"/>
        <v>37.35</v>
      </c>
      <c r="U1110" s="21">
        <f t="shared" si="177"/>
        <v>45.75</v>
      </c>
      <c r="V1110" s="20">
        <f t="shared" si="178"/>
        <v>44.35</v>
      </c>
      <c r="W1110" s="20">
        <f t="shared" si="179"/>
        <v>44.7</v>
      </c>
    </row>
    <row r="1111" spans="1:23" ht="13.5" x14ac:dyDescent="0.25">
      <c r="A1111" s="3">
        <v>43628</v>
      </c>
      <c r="B1111" s="2">
        <v>4.3033000000000001</v>
      </c>
      <c r="C1111" s="2">
        <v>32.37367427198194</v>
      </c>
      <c r="D1111" s="2">
        <v>2.8211795381594129E-5</v>
      </c>
      <c r="E1111" s="2">
        <v>-2.0417739869085277E-2</v>
      </c>
      <c r="F1111" s="2">
        <v>4.32796</v>
      </c>
      <c r="G1111" s="2">
        <v>4.3331300000000006</v>
      </c>
      <c r="H1111" s="2">
        <v>4.334715000000001</v>
      </c>
      <c r="I1111" s="2">
        <v>4.359872000000002</v>
      </c>
      <c r="J1111" s="2">
        <v>4.4278235000000077</v>
      </c>
      <c r="K1111" s="17" t="s">
        <v>48</v>
      </c>
      <c r="L1111" s="17" t="s">
        <v>50</v>
      </c>
      <c r="M1111" s="17" t="s">
        <v>47</v>
      </c>
      <c r="N1111" s="20">
        <f t="shared" si="170"/>
        <v>50</v>
      </c>
      <c r="O1111" s="20">
        <f t="shared" si="171"/>
        <v>100</v>
      </c>
      <c r="P1111" s="20">
        <f t="shared" si="172"/>
        <v>0</v>
      </c>
      <c r="Q1111" s="20">
        <f t="shared" si="173"/>
        <v>33</v>
      </c>
      <c r="R1111" s="21">
        <f t="shared" si="174"/>
        <v>57.45</v>
      </c>
      <c r="S1111" s="21">
        <f t="shared" si="175"/>
        <v>38.25</v>
      </c>
      <c r="T1111" s="21">
        <f t="shared" si="176"/>
        <v>37.35</v>
      </c>
      <c r="U1111" s="21">
        <f t="shared" si="177"/>
        <v>45.75</v>
      </c>
      <c r="V1111" s="20">
        <f t="shared" si="178"/>
        <v>44.35</v>
      </c>
      <c r="W1111" s="20">
        <f t="shared" si="179"/>
        <v>44.7</v>
      </c>
    </row>
    <row r="1112" spans="1:23" ht="13.5" x14ac:dyDescent="0.25">
      <c r="A1112" s="3">
        <v>43629</v>
      </c>
      <c r="B1112" s="2">
        <v>4.3788999999999998</v>
      </c>
      <c r="C1112" s="2">
        <v>60.076716603714679</v>
      </c>
      <c r="D1112" s="2">
        <v>-3.0801518439274034E-3</v>
      </c>
      <c r="E1112" s="2">
        <v>-1.1610877170458552E-2</v>
      </c>
      <c r="F1112" s="2">
        <v>4.3359199999999998</v>
      </c>
      <c r="G1112" s="2">
        <v>4.33711</v>
      </c>
      <c r="H1112" s="2">
        <v>4.3369050000000007</v>
      </c>
      <c r="I1112" s="2">
        <v>4.359872000000002</v>
      </c>
      <c r="J1112" s="2">
        <v>4.4264300000000079</v>
      </c>
      <c r="K1112" s="17" t="s">
        <v>48</v>
      </c>
      <c r="L1112" s="17" t="s">
        <v>50</v>
      </c>
      <c r="M1112" s="17" t="s">
        <v>51</v>
      </c>
      <c r="N1112" s="20">
        <f t="shared" si="170"/>
        <v>50</v>
      </c>
      <c r="O1112" s="20">
        <f t="shared" si="171"/>
        <v>100</v>
      </c>
      <c r="P1112" s="20">
        <f t="shared" si="172"/>
        <v>0</v>
      </c>
      <c r="Q1112" s="20">
        <f t="shared" si="173"/>
        <v>33</v>
      </c>
      <c r="R1112" s="21">
        <f t="shared" si="174"/>
        <v>57.45</v>
      </c>
      <c r="S1112" s="21">
        <f t="shared" si="175"/>
        <v>38.25</v>
      </c>
      <c r="T1112" s="21">
        <f t="shared" si="176"/>
        <v>37.35</v>
      </c>
      <c r="U1112" s="21">
        <f t="shared" si="177"/>
        <v>45.75</v>
      </c>
      <c r="V1112" s="20">
        <f t="shared" si="178"/>
        <v>44.35</v>
      </c>
      <c r="W1112" s="20">
        <f t="shared" si="179"/>
        <v>44.7</v>
      </c>
    </row>
    <row r="1113" spans="1:23" ht="13.5" x14ac:dyDescent="0.25">
      <c r="A1113" s="3">
        <v>43630</v>
      </c>
      <c r="B1113" s="2">
        <v>4.3391000000000002</v>
      </c>
      <c r="C1113" s="2">
        <v>48.753635042566145</v>
      </c>
      <c r="D1113" s="2">
        <v>-2.9857911414614691E-3</v>
      </c>
      <c r="E1113" s="2">
        <v>1.5618456507045884E-3</v>
      </c>
      <c r="F1113" s="2">
        <v>4.3359199999999998</v>
      </c>
      <c r="G1113" s="2">
        <v>4.33711</v>
      </c>
      <c r="H1113" s="2">
        <v>4.3369050000000007</v>
      </c>
      <c r="I1113" s="2">
        <v>4.3590760000000008</v>
      </c>
      <c r="J1113" s="2">
        <v>4.4245190000000081</v>
      </c>
      <c r="K1113" s="17" t="s">
        <v>48</v>
      </c>
      <c r="L1113" s="17" t="s">
        <v>50</v>
      </c>
      <c r="M1113" s="17" t="s">
        <v>55</v>
      </c>
      <c r="N1113" s="20">
        <f t="shared" si="170"/>
        <v>50</v>
      </c>
      <c r="O1113" s="20">
        <f t="shared" si="171"/>
        <v>100</v>
      </c>
      <c r="P1113" s="20">
        <f t="shared" si="172"/>
        <v>0</v>
      </c>
      <c r="Q1113" s="20">
        <f t="shared" si="173"/>
        <v>33</v>
      </c>
      <c r="R1113" s="21">
        <f t="shared" si="174"/>
        <v>57.45</v>
      </c>
      <c r="S1113" s="21">
        <f t="shared" si="175"/>
        <v>38.25</v>
      </c>
      <c r="T1113" s="21">
        <f t="shared" si="176"/>
        <v>37.35</v>
      </c>
      <c r="U1113" s="21">
        <f t="shared" si="177"/>
        <v>45.75</v>
      </c>
      <c r="V1113" s="20">
        <f t="shared" si="178"/>
        <v>44.35</v>
      </c>
      <c r="W1113" s="20">
        <f t="shared" si="179"/>
        <v>44.7</v>
      </c>
    </row>
    <row r="1114" spans="1:23" ht="13.5" x14ac:dyDescent="0.25">
      <c r="A1114" s="3">
        <v>43633</v>
      </c>
      <c r="B1114" s="2">
        <v>4.3391000000000002</v>
      </c>
      <c r="C1114" s="2">
        <v>48.753635042566145</v>
      </c>
      <c r="D1114" s="2">
        <v>-3.4932203216779811E-3</v>
      </c>
      <c r="E1114" s="2">
        <v>1.3036282575936194E-2</v>
      </c>
      <c r="F1114" s="2">
        <v>4.3375200000000005</v>
      </c>
      <c r="G1114" s="2">
        <v>4.33751</v>
      </c>
      <c r="H1114" s="2">
        <v>4.3373050000000015</v>
      </c>
      <c r="I1114" s="2">
        <v>4.3582800000000024</v>
      </c>
      <c r="J1114" s="2">
        <v>4.4226080000000083</v>
      </c>
      <c r="K1114" s="17" t="s">
        <v>48</v>
      </c>
      <c r="L1114" s="17" t="s">
        <v>50</v>
      </c>
      <c r="M1114" s="17" t="s">
        <v>51</v>
      </c>
      <c r="N1114" s="20">
        <f t="shared" si="170"/>
        <v>50</v>
      </c>
      <c r="O1114" s="20">
        <f t="shared" si="171"/>
        <v>100</v>
      </c>
      <c r="P1114" s="20">
        <f t="shared" si="172"/>
        <v>0</v>
      </c>
      <c r="Q1114" s="20">
        <f t="shared" si="173"/>
        <v>33</v>
      </c>
      <c r="R1114" s="21">
        <f t="shared" si="174"/>
        <v>57.45</v>
      </c>
      <c r="S1114" s="21">
        <f t="shared" si="175"/>
        <v>38.25</v>
      </c>
      <c r="T1114" s="21">
        <f t="shared" si="176"/>
        <v>37.35</v>
      </c>
      <c r="U1114" s="21">
        <f t="shared" si="177"/>
        <v>45.75</v>
      </c>
      <c r="V1114" s="20">
        <f t="shared" si="178"/>
        <v>44.35</v>
      </c>
      <c r="W1114" s="20">
        <f t="shared" si="179"/>
        <v>44.7</v>
      </c>
    </row>
    <row r="1115" spans="1:23" ht="13.5" x14ac:dyDescent="0.25">
      <c r="A1115" s="3">
        <v>43634</v>
      </c>
      <c r="B1115" s="2">
        <v>4.3391000000000002</v>
      </c>
      <c r="C1115" s="2">
        <v>48.753635042566145</v>
      </c>
      <c r="D1115" s="2">
        <v>-3.2811694478107611E-3</v>
      </c>
      <c r="E1115" s="2">
        <v>2.1032253510883114E-2</v>
      </c>
      <c r="F1115" s="2">
        <v>4.3399000000000001</v>
      </c>
      <c r="G1115" s="2">
        <v>4.3375100000000009</v>
      </c>
      <c r="H1115" s="2">
        <v>4.3373050000000015</v>
      </c>
      <c r="I1115" s="2">
        <v>4.3574840000000021</v>
      </c>
      <c r="J1115" s="2">
        <v>4.4206970000000085</v>
      </c>
      <c r="K1115" s="17" t="s">
        <v>48</v>
      </c>
      <c r="L1115" s="17" t="s">
        <v>50</v>
      </c>
      <c r="M1115" s="17" t="s">
        <v>51</v>
      </c>
      <c r="N1115" s="20">
        <f t="shared" si="170"/>
        <v>50</v>
      </c>
      <c r="O1115" s="20">
        <f t="shared" si="171"/>
        <v>100</v>
      </c>
      <c r="P1115" s="20">
        <f t="shared" si="172"/>
        <v>0</v>
      </c>
      <c r="Q1115" s="20">
        <f t="shared" si="173"/>
        <v>33</v>
      </c>
      <c r="R1115" s="21">
        <f t="shared" si="174"/>
        <v>57.45</v>
      </c>
      <c r="S1115" s="21">
        <f t="shared" si="175"/>
        <v>38.25</v>
      </c>
      <c r="T1115" s="21">
        <f t="shared" si="176"/>
        <v>37.35</v>
      </c>
      <c r="U1115" s="21">
        <f t="shared" si="177"/>
        <v>45.75</v>
      </c>
      <c r="V1115" s="20">
        <f t="shared" si="178"/>
        <v>44.35</v>
      </c>
      <c r="W1115" s="20">
        <f t="shared" si="179"/>
        <v>44.7</v>
      </c>
    </row>
    <row r="1116" spans="1:23" ht="13.5" x14ac:dyDescent="0.25">
      <c r="A1116" s="3">
        <v>43635</v>
      </c>
      <c r="B1116" s="2">
        <v>4.3033000000000001</v>
      </c>
      <c r="C1116" s="2">
        <v>40.234248149046472</v>
      </c>
      <c r="D1116" s="2">
        <v>-4.2578862700004549E-4</v>
      </c>
      <c r="E1116" s="2">
        <v>3.0293711095760581E-2</v>
      </c>
      <c r="F1116" s="2">
        <v>4.3399000000000001</v>
      </c>
      <c r="G1116" s="2">
        <v>4.3339300000000005</v>
      </c>
      <c r="H1116" s="2">
        <v>4.3357150000000004</v>
      </c>
      <c r="I1116" s="2">
        <v>4.3559720000000022</v>
      </c>
      <c r="J1116" s="2">
        <v>4.4186070000000086</v>
      </c>
      <c r="K1116" s="17" t="s">
        <v>48</v>
      </c>
      <c r="L1116" s="17" t="s">
        <v>50</v>
      </c>
      <c r="M1116" s="17" t="s">
        <v>55</v>
      </c>
      <c r="N1116" s="20">
        <f t="shared" si="170"/>
        <v>50</v>
      </c>
      <c r="O1116" s="20">
        <f t="shared" si="171"/>
        <v>100</v>
      </c>
      <c r="P1116" s="20">
        <f t="shared" si="172"/>
        <v>0</v>
      </c>
      <c r="Q1116" s="20">
        <f t="shared" si="173"/>
        <v>33</v>
      </c>
      <c r="R1116" s="21">
        <f t="shared" si="174"/>
        <v>57.45</v>
      </c>
      <c r="S1116" s="21">
        <f t="shared" si="175"/>
        <v>38.25</v>
      </c>
      <c r="T1116" s="21">
        <f t="shared" si="176"/>
        <v>37.35</v>
      </c>
      <c r="U1116" s="21">
        <f t="shared" si="177"/>
        <v>45.75</v>
      </c>
      <c r="V1116" s="20">
        <f t="shared" si="178"/>
        <v>44.35</v>
      </c>
      <c r="W1116" s="20">
        <f t="shared" si="179"/>
        <v>44.7</v>
      </c>
    </row>
    <row r="1117" spans="1:23" ht="13.5" x14ac:dyDescent="0.25">
      <c r="A1117" s="3">
        <v>43636</v>
      </c>
      <c r="B1117" s="2">
        <v>4.3788999999999998</v>
      </c>
      <c r="C1117" s="2">
        <v>57.230662630174109</v>
      </c>
      <c r="D1117" s="2">
        <v>-3.3758374012702319E-3</v>
      </c>
      <c r="E1117" s="2">
        <v>3.5289075445727541E-2</v>
      </c>
      <c r="F1117" s="2">
        <v>4.3399000000000001</v>
      </c>
      <c r="G1117" s="2">
        <v>4.3379100000000008</v>
      </c>
      <c r="H1117" s="2">
        <v>4.3379050000000001</v>
      </c>
      <c r="I1117" s="2">
        <v>4.3559720000000013</v>
      </c>
      <c r="J1117" s="2">
        <v>4.4168950000000091</v>
      </c>
      <c r="K1117" s="17" t="s">
        <v>48</v>
      </c>
      <c r="L1117" s="17" t="s">
        <v>50</v>
      </c>
      <c r="M1117" s="17" t="s">
        <v>55</v>
      </c>
      <c r="N1117" s="20">
        <f t="shared" si="170"/>
        <v>50</v>
      </c>
      <c r="O1117" s="20">
        <f t="shared" si="171"/>
        <v>100</v>
      </c>
      <c r="P1117" s="20">
        <f t="shared" si="172"/>
        <v>0</v>
      </c>
      <c r="Q1117" s="20">
        <f t="shared" si="173"/>
        <v>33</v>
      </c>
      <c r="R1117" s="21">
        <f t="shared" si="174"/>
        <v>57.45</v>
      </c>
      <c r="S1117" s="21">
        <f t="shared" si="175"/>
        <v>38.25</v>
      </c>
      <c r="T1117" s="21">
        <f t="shared" si="176"/>
        <v>37.35</v>
      </c>
      <c r="U1117" s="21">
        <f t="shared" si="177"/>
        <v>45.75</v>
      </c>
      <c r="V1117" s="20">
        <f t="shared" si="178"/>
        <v>44.35</v>
      </c>
      <c r="W1117" s="20">
        <f t="shared" si="179"/>
        <v>44.7</v>
      </c>
    </row>
    <row r="1118" spans="1:23" ht="13.5" x14ac:dyDescent="0.25">
      <c r="A1118" s="3">
        <v>43637</v>
      </c>
      <c r="B1118" s="2">
        <v>4.3788999999999998</v>
      </c>
      <c r="C1118" s="2">
        <v>57.230662630174109</v>
      </c>
      <c r="D1118" s="2">
        <v>-6.1022193480484432E-3</v>
      </c>
      <c r="E1118" s="2">
        <v>3.5831885732798857E-2</v>
      </c>
      <c r="F1118" s="2">
        <v>4.3478599999999998</v>
      </c>
      <c r="G1118" s="2">
        <v>4.3418900000000011</v>
      </c>
      <c r="H1118" s="2">
        <v>4.3400950000000007</v>
      </c>
      <c r="I1118" s="2">
        <v>4.3559720000000013</v>
      </c>
      <c r="J1118" s="2">
        <v>4.4151830000000096</v>
      </c>
      <c r="K1118" s="17" t="s">
        <v>52</v>
      </c>
      <c r="L1118" s="17" t="s">
        <v>55</v>
      </c>
      <c r="M1118" s="17" t="s">
        <v>53</v>
      </c>
      <c r="N1118" s="20">
        <f t="shared" si="170"/>
        <v>50</v>
      </c>
      <c r="O1118" s="20">
        <f t="shared" si="171"/>
        <v>100</v>
      </c>
      <c r="P1118" s="20">
        <f t="shared" si="172"/>
        <v>0</v>
      </c>
      <c r="Q1118" s="20">
        <f t="shared" si="173"/>
        <v>83.5</v>
      </c>
      <c r="R1118" s="21">
        <f t="shared" si="174"/>
        <v>65.025000000000006</v>
      </c>
      <c r="S1118" s="21">
        <f t="shared" si="175"/>
        <v>50.875</v>
      </c>
      <c r="T1118" s="21">
        <f t="shared" si="176"/>
        <v>60.075000000000003</v>
      </c>
      <c r="U1118" s="21">
        <f t="shared" si="177"/>
        <v>58.375</v>
      </c>
      <c r="V1118" s="20">
        <f t="shared" si="178"/>
        <v>58.658333333333339</v>
      </c>
      <c r="W1118" s="20">
        <f t="shared" si="179"/>
        <v>58.587500000000006</v>
      </c>
    </row>
    <row r="1119" spans="1:23" ht="13.5" x14ac:dyDescent="0.25">
      <c r="A1119" s="3">
        <v>43640</v>
      </c>
      <c r="B1119" s="2">
        <v>4.3391000000000002</v>
      </c>
      <c r="C1119" s="2">
        <v>48.763623964258734</v>
      </c>
      <c r="D1119" s="2">
        <v>-6.9049149548066069E-3</v>
      </c>
      <c r="E1119" s="2">
        <v>3.1819895131820736E-2</v>
      </c>
      <c r="F1119" s="2">
        <v>4.3478599999999998</v>
      </c>
      <c r="G1119" s="2">
        <v>4.342690000000001</v>
      </c>
      <c r="H1119" s="2">
        <v>4.3402950000000002</v>
      </c>
      <c r="I1119" s="2">
        <v>4.3551760000000002</v>
      </c>
      <c r="J1119" s="2">
        <v>4.4133915000000092</v>
      </c>
      <c r="K1119" s="17" t="s">
        <v>48</v>
      </c>
      <c r="L1119" s="17" t="s">
        <v>55</v>
      </c>
      <c r="M1119" s="17" t="s">
        <v>55</v>
      </c>
      <c r="N1119" s="20">
        <f t="shared" si="170"/>
        <v>50</v>
      </c>
      <c r="O1119" s="20">
        <f t="shared" si="171"/>
        <v>100</v>
      </c>
      <c r="P1119" s="20">
        <f t="shared" si="172"/>
        <v>0</v>
      </c>
      <c r="Q1119" s="20">
        <f t="shared" si="173"/>
        <v>16.5</v>
      </c>
      <c r="R1119" s="21">
        <f t="shared" si="174"/>
        <v>54.975000000000001</v>
      </c>
      <c r="S1119" s="21">
        <f t="shared" si="175"/>
        <v>34.125</v>
      </c>
      <c r="T1119" s="21">
        <f t="shared" si="176"/>
        <v>29.925000000000001</v>
      </c>
      <c r="U1119" s="21">
        <f t="shared" si="177"/>
        <v>41.625</v>
      </c>
      <c r="V1119" s="20">
        <f t="shared" si="178"/>
        <v>39.674999999999997</v>
      </c>
      <c r="W1119" s="20">
        <f t="shared" si="179"/>
        <v>40.162499999999994</v>
      </c>
    </row>
    <row r="1120" spans="1:23" ht="13.5" x14ac:dyDescent="0.25">
      <c r="A1120" s="3">
        <v>43641</v>
      </c>
      <c r="B1120" s="2">
        <v>4.3391000000000002</v>
      </c>
      <c r="C1120" s="2">
        <v>48.763623964258734</v>
      </c>
      <c r="D1120" s="2">
        <v>-8.146287125858187E-3</v>
      </c>
      <c r="E1120" s="2">
        <v>2.7581774945605299E-2</v>
      </c>
      <c r="F1120" s="2">
        <v>4.3478599999999998</v>
      </c>
      <c r="G1120" s="2">
        <v>4.3438800000000004</v>
      </c>
      <c r="H1120" s="2">
        <v>4.3402950000000002</v>
      </c>
      <c r="I1120" s="2">
        <v>4.3543799999999999</v>
      </c>
      <c r="J1120" s="2">
        <v>4.4116000000000097</v>
      </c>
      <c r="K1120" s="17" t="s">
        <v>48</v>
      </c>
      <c r="L1120" s="17" t="s">
        <v>55</v>
      </c>
      <c r="M1120" s="17" t="s">
        <v>55</v>
      </c>
      <c r="N1120" s="20">
        <f t="shared" si="170"/>
        <v>50</v>
      </c>
      <c r="O1120" s="20">
        <f t="shared" si="171"/>
        <v>100</v>
      </c>
      <c r="P1120" s="20">
        <f t="shared" si="172"/>
        <v>0</v>
      </c>
      <c r="Q1120" s="20">
        <f t="shared" si="173"/>
        <v>16.5</v>
      </c>
      <c r="R1120" s="21">
        <f t="shared" si="174"/>
        <v>54.975000000000001</v>
      </c>
      <c r="S1120" s="21">
        <f t="shared" si="175"/>
        <v>34.125</v>
      </c>
      <c r="T1120" s="21">
        <f t="shared" si="176"/>
        <v>29.925000000000001</v>
      </c>
      <c r="U1120" s="21">
        <f t="shared" si="177"/>
        <v>41.625</v>
      </c>
      <c r="V1120" s="20">
        <f t="shared" si="178"/>
        <v>39.674999999999997</v>
      </c>
      <c r="W1120" s="20">
        <f t="shared" si="179"/>
        <v>40.162499999999994</v>
      </c>
    </row>
    <row r="1121" spans="1:23" ht="13.5" x14ac:dyDescent="0.25">
      <c r="A1121" s="3">
        <v>43642</v>
      </c>
      <c r="B1121" s="2">
        <v>4.3391000000000002</v>
      </c>
      <c r="C1121" s="2">
        <v>48.763623964258734</v>
      </c>
      <c r="D1121" s="2">
        <v>-1.283857259177168E-2</v>
      </c>
      <c r="E1121" s="2">
        <v>2.0467892601890178E-2</v>
      </c>
      <c r="F1121" s="2">
        <v>4.3550200000000006</v>
      </c>
      <c r="G1121" s="2">
        <v>4.3474600000000008</v>
      </c>
      <c r="H1121" s="2">
        <v>4.3402950000000011</v>
      </c>
      <c r="I1121" s="2">
        <v>4.3535840000000006</v>
      </c>
      <c r="J1121" s="2">
        <v>4.4102065000000099</v>
      </c>
      <c r="K1121" s="17" t="s">
        <v>48</v>
      </c>
      <c r="L1121" s="17" t="s">
        <v>55</v>
      </c>
      <c r="M1121" s="17" t="s">
        <v>51</v>
      </c>
      <c r="N1121" s="20">
        <f t="shared" si="170"/>
        <v>50</v>
      </c>
      <c r="O1121" s="20">
        <f t="shared" si="171"/>
        <v>100</v>
      </c>
      <c r="P1121" s="20">
        <f t="shared" si="172"/>
        <v>0</v>
      </c>
      <c r="Q1121" s="20">
        <f t="shared" si="173"/>
        <v>16.5</v>
      </c>
      <c r="R1121" s="21">
        <f t="shared" si="174"/>
        <v>54.975000000000001</v>
      </c>
      <c r="S1121" s="21">
        <f t="shared" si="175"/>
        <v>34.125</v>
      </c>
      <c r="T1121" s="21">
        <f t="shared" si="176"/>
        <v>29.925000000000001</v>
      </c>
      <c r="U1121" s="21">
        <f t="shared" si="177"/>
        <v>41.625</v>
      </c>
      <c r="V1121" s="20">
        <f t="shared" si="178"/>
        <v>39.674999999999997</v>
      </c>
      <c r="W1121" s="20">
        <f t="shared" si="179"/>
        <v>40.162499999999994</v>
      </c>
    </row>
    <row r="1122" spans="1:23" ht="13.5" x14ac:dyDescent="0.25">
      <c r="A1122" s="3">
        <v>43643</v>
      </c>
      <c r="B1122" s="2">
        <v>4.2793999999999999</v>
      </c>
      <c r="C1122" s="2">
        <v>38.180961607554892</v>
      </c>
      <c r="D1122" s="2">
        <v>-7.2354185889178524E-4</v>
      </c>
      <c r="E1122" s="2">
        <v>1.0842595575534008E-2</v>
      </c>
      <c r="F1122" s="2">
        <v>4.3351199999999999</v>
      </c>
      <c r="G1122" s="2">
        <v>4.3375100000000009</v>
      </c>
      <c r="H1122" s="2">
        <v>4.3373100000000004</v>
      </c>
      <c r="I1122" s="2">
        <v>4.3515940000000004</v>
      </c>
      <c r="J1122" s="2">
        <v>4.408913000000009</v>
      </c>
      <c r="K1122" s="17" t="s">
        <v>48</v>
      </c>
      <c r="L1122" s="17" t="s">
        <v>50</v>
      </c>
      <c r="M1122" s="17" t="s">
        <v>47</v>
      </c>
      <c r="N1122" s="20">
        <f t="shared" si="170"/>
        <v>50</v>
      </c>
      <c r="O1122" s="20">
        <f t="shared" si="171"/>
        <v>100</v>
      </c>
      <c r="P1122" s="20">
        <f t="shared" si="172"/>
        <v>0</v>
      </c>
      <c r="Q1122" s="20">
        <f t="shared" si="173"/>
        <v>33</v>
      </c>
      <c r="R1122" s="21">
        <f t="shared" si="174"/>
        <v>57.45</v>
      </c>
      <c r="S1122" s="21">
        <f t="shared" si="175"/>
        <v>38.25</v>
      </c>
      <c r="T1122" s="21">
        <f t="shared" si="176"/>
        <v>37.35</v>
      </c>
      <c r="U1122" s="21">
        <f t="shared" si="177"/>
        <v>45.75</v>
      </c>
      <c r="V1122" s="20">
        <f t="shared" si="178"/>
        <v>44.35</v>
      </c>
      <c r="W1122" s="20">
        <f t="shared" si="179"/>
        <v>44.7</v>
      </c>
    </row>
    <row r="1123" spans="1:23" ht="13.5" x14ac:dyDescent="0.25">
      <c r="A1123" s="3">
        <v>43644</v>
      </c>
      <c r="B1123" s="2">
        <v>4.3391000000000002</v>
      </c>
      <c r="C1123" s="2">
        <v>49.891897573678712</v>
      </c>
      <c r="D1123" s="2">
        <v>-6.3485918374173167E-4</v>
      </c>
      <c r="E1123" s="2">
        <v>-1.9260628222081619E-3</v>
      </c>
      <c r="F1123" s="2">
        <v>4.327160000000001</v>
      </c>
      <c r="G1123" s="2">
        <v>4.3375100000000009</v>
      </c>
      <c r="H1123" s="2">
        <v>4.3373100000000004</v>
      </c>
      <c r="I1123" s="2">
        <v>4.3507980000000011</v>
      </c>
      <c r="J1123" s="2">
        <v>4.4079180000000093</v>
      </c>
      <c r="K1123" s="17" t="s">
        <v>48</v>
      </c>
      <c r="L1123" s="17" t="s">
        <v>50</v>
      </c>
      <c r="M1123" s="17" t="s">
        <v>47</v>
      </c>
      <c r="N1123" s="20">
        <f t="shared" si="170"/>
        <v>50</v>
      </c>
      <c r="O1123" s="20">
        <f t="shared" si="171"/>
        <v>100</v>
      </c>
      <c r="P1123" s="20">
        <f t="shared" si="172"/>
        <v>0</v>
      </c>
      <c r="Q1123" s="20">
        <f t="shared" si="173"/>
        <v>33</v>
      </c>
      <c r="R1123" s="21">
        <f t="shared" si="174"/>
        <v>57.45</v>
      </c>
      <c r="S1123" s="21">
        <f t="shared" si="175"/>
        <v>38.25</v>
      </c>
      <c r="T1123" s="21">
        <f t="shared" si="176"/>
        <v>37.35</v>
      </c>
      <c r="U1123" s="21">
        <f t="shared" si="177"/>
        <v>45.75</v>
      </c>
      <c r="V1123" s="20">
        <f t="shared" si="178"/>
        <v>44.35</v>
      </c>
      <c r="W1123" s="20">
        <f t="shared" si="179"/>
        <v>44.7</v>
      </c>
    </row>
    <row r="1124" spans="1:23" ht="13.5" x14ac:dyDescent="0.25">
      <c r="A1124" s="3">
        <v>43647</v>
      </c>
      <c r="B1124" s="2">
        <v>4.3391000000000002</v>
      </c>
      <c r="C1124" s="2">
        <v>49.891897573678705</v>
      </c>
      <c r="D1124" s="2">
        <v>-5.5814359285566439E-4</v>
      </c>
      <c r="E1124" s="2">
        <v>-1.73695227496619E-2</v>
      </c>
      <c r="F1124" s="2">
        <v>4.327160000000001</v>
      </c>
      <c r="G1124" s="2">
        <v>4.3375100000000009</v>
      </c>
      <c r="H1124" s="2">
        <v>4.33751</v>
      </c>
      <c r="I1124" s="2">
        <v>4.3500020000000008</v>
      </c>
      <c r="J1124" s="2">
        <v>4.4069230000000088</v>
      </c>
      <c r="K1124" s="17" t="s">
        <v>48</v>
      </c>
      <c r="L1124" s="17" t="s">
        <v>55</v>
      </c>
      <c r="M1124" s="17" t="s">
        <v>55</v>
      </c>
      <c r="N1124" s="20">
        <f t="shared" si="170"/>
        <v>50</v>
      </c>
      <c r="O1124" s="20">
        <f t="shared" si="171"/>
        <v>100</v>
      </c>
      <c r="P1124" s="20">
        <f t="shared" si="172"/>
        <v>0</v>
      </c>
      <c r="Q1124" s="20">
        <f t="shared" si="173"/>
        <v>16.5</v>
      </c>
      <c r="R1124" s="21">
        <f t="shared" si="174"/>
        <v>54.975000000000001</v>
      </c>
      <c r="S1124" s="21">
        <f t="shared" si="175"/>
        <v>34.125</v>
      </c>
      <c r="T1124" s="21">
        <f t="shared" si="176"/>
        <v>29.925000000000001</v>
      </c>
      <c r="U1124" s="21">
        <f t="shared" si="177"/>
        <v>41.625</v>
      </c>
      <c r="V1124" s="20">
        <f t="shared" si="178"/>
        <v>39.674999999999997</v>
      </c>
      <c r="W1124" s="20">
        <f t="shared" si="179"/>
        <v>40.162499999999994</v>
      </c>
    </row>
    <row r="1125" spans="1:23" ht="13.5" x14ac:dyDescent="0.25">
      <c r="A1125" s="3">
        <v>43648</v>
      </c>
      <c r="B1125" s="2">
        <v>4.3391000000000002</v>
      </c>
      <c r="C1125" s="2">
        <v>49.891897573678698</v>
      </c>
      <c r="D1125" s="2">
        <v>-4.9167817443596107E-4</v>
      </c>
      <c r="E1125" s="2">
        <v>-3.2709509901251488E-2</v>
      </c>
      <c r="F1125" s="2">
        <v>4.327160000000001</v>
      </c>
      <c r="G1125" s="2">
        <v>4.33751</v>
      </c>
      <c r="H1125" s="2">
        <v>4.3375100000000009</v>
      </c>
      <c r="I1125" s="2">
        <v>4.3492060000000006</v>
      </c>
      <c r="J1125" s="2">
        <v>4.4066045000000091</v>
      </c>
      <c r="K1125" s="17" t="s">
        <v>48</v>
      </c>
      <c r="L1125" s="17" t="s">
        <v>55</v>
      </c>
      <c r="M1125" s="17" t="s">
        <v>55</v>
      </c>
      <c r="N1125" s="20">
        <f t="shared" si="170"/>
        <v>50</v>
      </c>
      <c r="O1125" s="20">
        <f t="shared" si="171"/>
        <v>100</v>
      </c>
      <c r="P1125" s="20">
        <f t="shared" si="172"/>
        <v>0</v>
      </c>
      <c r="Q1125" s="20">
        <f t="shared" si="173"/>
        <v>16.5</v>
      </c>
      <c r="R1125" s="21">
        <f t="shared" si="174"/>
        <v>54.975000000000001</v>
      </c>
      <c r="S1125" s="21">
        <f t="shared" si="175"/>
        <v>34.125</v>
      </c>
      <c r="T1125" s="21">
        <f t="shared" si="176"/>
        <v>29.925000000000001</v>
      </c>
      <c r="U1125" s="21">
        <f t="shared" si="177"/>
        <v>41.625</v>
      </c>
      <c r="V1125" s="20">
        <f t="shared" si="178"/>
        <v>39.674999999999997</v>
      </c>
      <c r="W1125" s="20">
        <f t="shared" si="179"/>
        <v>40.162499999999994</v>
      </c>
    </row>
    <row r="1126" spans="1:23" ht="13.5" x14ac:dyDescent="0.25">
      <c r="A1126" s="3">
        <v>43649</v>
      </c>
      <c r="B1126" s="2">
        <v>4.3391000000000002</v>
      </c>
      <c r="C1126" s="2">
        <v>49.891897573678698</v>
      </c>
      <c r="D1126" s="2">
        <v>-5.9416932662799127E-3</v>
      </c>
      <c r="E1126" s="2">
        <v>-4.7705715337170454E-2</v>
      </c>
      <c r="F1126" s="2">
        <v>4.327160000000001</v>
      </c>
      <c r="G1126" s="2">
        <v>4.3410900000000003</v>
      </c>
      <c r="H1126" s="2">
        <v>4.3375100000000009</v>
      </c>
      <c r="I1126" s="2">
        <v>4.3484100000000003</v>
      </c>
      <c r="J1126" s="2">
        <v>4.4069030000000096</v>
      </c>
      <c r="K1126" s="17" t="s">
        <v>48</v>
      </c>
      <c r="L1126" s="17" t="s">
        <v>55</v>
      </c>
      <c r="M1126" s="17" t="s">
        <v>55</v>
      </c>
      <c r="N1126" s="20">
        <f t="shared" si="170"/>
        <v>50</v>
      </c>
      <c r="O1126" s="20">
        <f t="shared" si="171"/>
        <v>100</v>
      </c>
      <c r="P1126" s="20">
        <f t="shared" si="172"/>
        <v>0</v>
      </c>
      <c r="Q1126" s="20">
        <f t="shared" si="173"/>
        <v>16.5</v>
      </c>
      <c r="R1126" s="21">
        <f t="shared" si="174"/>
        <v>54.975000000000001</v>
      </c>
      <c r="S1126" s="21">
        <f t="shared" si="175"/>
        <v>34.125</v>
      </c>
      <c r="T1126" s="21">
        <f t="shared" si="176"/>
        <v>29.925000000000001</v>
      </c>
      <c r="U1126" s="21">
        <f t="shared" si="177"/>
        <v>41.625</v>
      </c>
      <c r="V1126" s="20">
        <f t="shared" si="178"/>
        <v>39.674999999999997</v>
      </c>
      <c r="W1126" s="20">
        <f t="shared" si="179"/>
        <v>40.162499999999994</v>
      </c>
    </row>
    <row r="1127" spans="1:23" ht="13.5" x14ac:dyDescent="0.25">
      <c r="A1127" s="3">
        <v>43650</v>
      </c>
      <c r="B1127" s="2">
        <v>4.3350999999999997</v>
      </c>
      <c r="C1127" s="2">
        <v>49.054422438688015</v>
      </c>
      <c r="D1127" s="2">
        <v>1.3751518129456741E-3</v>
      </c>
      <c r="E1127" s="2">
        <v>-6.2521958580103176E-2</v>
      </c>
      <c r="F1127" s="2">
        <v>4.3383000000000003</v>
      </c>
      <c r="G1127" s="2">
        <v>4.3367100000000001</v>
      </c>
      <c r="H1127" s="2">
        <v>4.3373100000000004</v>
      </c>
      <c r="I1127" s="2">
        <v>4.3452260000000003</v>
      </c>
      <c r="J1127" s="2">
        <v>4.4071815000000099</v>
      </c>
      <c r="K1127" s="17" t="s">
        <v>48</v>
      </c>
      <c r="L1127" s="17" t="s">
        <v>50</v>
      </c>
      <c r="M1127" s="17" t="s">
        <v>51</v>
      </c>
      <c r="N1127" s="20">
        <f t="shared" si="170"/>
        <v>50</v>
      </c>
      <c r="O1127" s="20">
        <f t="shared" si="171"/>
        <v>100</v>
      </c>
      <c r="P1127" s="20">
        <f t="shared" si="172"/>
        <v>0</v>
      </c>
      <c r="Q1127" s="20">
        <f t="shared" si="173"/>
        <v>33</v>
      </c>
      <c r="R1127" s="21">
        <f t="shared" si="174"/>
        <v>57.45</v>
      </c>
      <c r="S1127" s="21">
        <f t="shared" si="175"/>
        <v>38.25</v>
      </c>
      <c r="T1127" s="21">
        <f t="shared" si="176"/>
        <v>37.35</v>
      </c>
      <c r="U1127" s="21">
        <f t="shared" si="177"/>
        <v>45.75</v>
      </c>
      <c r="V1127" s="20">
        <f t="shared" si="178"/>
        <v>44.35</v>
      </c>
      <c r="W1127" s="20">
        <f t="shared" si="179"/>
        <v>44.7</v>
      </c>
    </row>
    <row r="1128" spans="1:23" ht="13.5" x14ac:dyDescent="0.25">
      <c r="A1128" s="3">
        <v>43651</v>
      </c>
      <c r="B1128" s="2">
        <v>4.2992999999999997</v>
      </c>
      <c r="C1128" s="2">
        <v>42.223168380541317</v>
      </c>
      <c r="D1128" s="2">
        <v>1.0243048649228648E-2</v>
      </c>
      <c r="E1128" s="2">
        <v>-7.535988807662268E-2</v>
      </c>
      <c r="F1128" s="2">
        <v>4.3303399999999996</v>
      </c>
      <c r="G1128" s="2">
        <v>4.3287500000000012</v>
      </c>
      <c r="H1128" s="2">
        <v>4.3353200000000012</v>
      </c>
      <c r="I1128" s="2">
        <v>4.3436339999999998</v>
      </c>
      <c r="J1128" s="2">
        <v>4.40728100000001</v>
      </c>
      <c r="K1128" s="17" t="s">
        <v>48</v>
      </c>
      <c r="L1128" s="17" t="s">
        <v>50</v>
      </c>
      <c r="M1128" s="17" t="s">
        <v>47</v>
      </c>
      <c r="N1128" s="20">
        <f t="shared" si="170"/>
        <v>50</v>
      </c>
      <c r="O1128" s="20">
        <f t="shared" si="171"/>
        <v>100</v>
      </c>
      <c r="P1128" s="20">
        <f t="shared" si="172"/>
        <v>0</v>
      </c>
      <c r="Q1128" s="20">
        <f t="shared" si="173"/>
        <v>33</v>
      </c>
      <c r="R1128" s="21">
        <f t="shared" si="174"/>
        <v>57.45</v>
      </c>
      <c r="S1128" s="21">
        <f t="shared" si="175"/>
        <v>38.25</v>
      </c>
      <c r="T1128" s="21">
        <f t="shared" si="176"/>
        <v>37.35</v>
      </c>
      <c r="U1128" s="21">
        <f t="shared" si="177"/>
        <v>45.75</v>
      </c>
      <c r="V1128" s="20">
        <f t="shared" si="178"/>
        <v>44.35</v>
      </c>
      <c r="W1128" s="20">
        <f t="shared" si="179"/>
        <v>44.7</v>
      </c>
    </row>
    <row r="1129" spans="1:23" ht="13.5" x14ac:dyDescent="0.25">
      <c r="A1129" s="3">
        <v>43654</v>
      </c>
      <c r="B1129" s="2">
        <v>4.2912999999999997</v>
      </c>
      <c r="C1129" s="2">
        <v>40.854025507783305</v>
      </c>
      <c r="D1129" s="2">
        <v>1.245073934831975E-2</v>
      </c>
      <c r="E1129" s="2">
        <v>-8.6084726868275618E-2</v>
      </c>
      <c r="F1129" s="2">
        <v>4.3207800000000001</v>
      </c>
      <c r="G1129" s="2">
        <v>4.323970000000001</v>
      </c>
      <c r="H1129" s="2">
        <v>4.333330000000001</v>
      </c>
      <c r="I1129" s="2">
        <v>4.3418820000000009</v>
      </c>
      <c r="J1129" s="2">
        <v>4.4073405000000108</v>
      </c>
      <c r="K1129" s="17" t="s">
        <v>48</v>
      </c>
      <c r="L1129" s="17" t="s">
        <v>50</v>
      </c>
      <c r="M1129" s="17" t="s">
        <v>47</v>
      </c>
      <c r="N1129" s="20">
        <f t="shared" si="170"/>
        <v>50</v>
      </c>
      <c r="O1129" s="20">
        <f t="shared" si="171"/>
        <v>100</v>
      </c>
      <c r="P1129" s="20">
        <f t="shared" si="172"/>
        <v>0</v>
      </c>
      <c r="Q1129" s="20">
        <f t="shared" si="173"/>
        <v>33</v>
      </c>
      <c r="R1129" s="21">
        <f t="shared" si="174"/>
        <v>57.45</v>
      </c>
      <c r="S1129" s="21">
        <f t="shared" si="175"/>
        <v>38.25</v>
      </c>
      <c r="T1129" s="21">
        <f t="shared" si="176"/>
        <v>37.35</v>
      </c>
      <c r="U1129" s="21">
        <f t="shared" si="177"/>
        <v>45.75</v>
      </c>
      <c r="V1129" s="20">
        <f t="shared" si="178"/>
        <v>44.35</v>
      </c>
      <c r="W1129" s="20">
        <f t="shared" si="179"/>
        <v>44.7</v>
      </c>
    </row>
    <row r="1130" spans="1:23" ht="13.5" x14ac:dyDescent="0.25">
      <c r="A1130" s="3">
        <v>43655</v>
      </c>
      <c r="B1130" s="2">
        <v>4.2992999999999997</v>
      </c>
      <c r="C1130" s="2">
        <v>42.849750806073075</v>
      </c>
      <c r="D1130" s="2">
        <v>1.3990659533096306E-2</v>
      </c>
      <c r="E1130" s="2">
        <v>-9.2443512183200127E-2</v>
      </c>
      <c r="F1130" s="2">
        <v>4.3128199999999994</v>
      </c>
      <c r="G1130" s="2">
        <v>4.3199900000000007</v>
      </c>
      <c r="H1130" s="2">
        <v>4.3319350000000005</v>
      </c>
      <c r="I1130" s="2">
        <v>4.3402899999999995</v>
      </c>
      <c r="J1130" s="2">
        <v>4.40744000000001</v>
      </c>
      <c r="K1130" s="17" t="s">
        <v>48</v>
      </c>
      <c r="L1130" s="17" t="s">
        <v>50</v>
      </c>
      <c r="M1130" s="17" t="s">
        <v>47</v>
      </c>
      <c r="N1130" s="20">
        <f t="shared" si="170"/>
        <v>50</v>
      </c>
      <c r="O1130" s="20">
        <f t="shared" si="171"/>
        <v>100</v>
      </c>
      <c r="P1130" s="20">
        <f t="shared" si="172"/>
        <v>0</v>
      </c>
      <c r="Q1130" s="20">
        <f t="shared" si="173"/>
        <v>33</v>
      </c>
      <c r="R1130" s="21">
        <f t="shared" si="174"/>
        <v>57.45</v>
      </c>
      <c r="S1130" s="21">
        <f t="shared" si="175"/>
        <v>38.25</v>
      </c>
      <c r="T1130" s="21">
        <f t="shared" si="176"/>
        <v>37.35</v>
      </c>
      <c r="U1130" s="21">
        <f t="shared" si="177"/>
        <v>45.75</v>
      </c>
      <c r="V1130" s="20">
        <f t="shared" si="178"/>
        <v>44.35</v>
      </c>
      <c r="W1130" s="20">
        <f t="shared" si="179"/>
        <v>44.7</v>
      </c>
    </row>
    <row r="1131" spans="1:23" ht="13.5" x14ac:dyDescent="0.25">
      <c r="A1131" s="3">
        <v>43656</v>
      </c>
      <c r="B1131" s="2">
        <v>4.2992999999999997</v>
      </c>
      <c r="C1131" s="2">
        <v>42.849750806073075</v>
      </c>
      <c r="D1131" s="2">
        <v>1.5491273244438553E-2</v>
      </c>
      <c r="E1131" s="2">
        <v>-9.3466547570998065E-2</v>
      </c>
      <c r="F1131" s="2">
        <v>4.3048599999999997</v>
      </c>
      <c r="G1131" s="2">
        <v>4.3160100000000003</v>
      </c>
      <c r="H1131" s="2">
        <v>4.3317350000000001</v>
      </c>
      <c r="I1131" s="2">
        <v>4.3386979999999999</v>
      </c>
      <c r="J1131" s="2">
        <v>4.4074400000000109</v>
      </c>
      <c r="K1131" s="17" t="s">
        <v>48</v>
      </c>
      <c r="L1131" s="17" t="s">
        <v>50</v>
      </c>
      <c r="M1131" s="17" t="s">
        <v>47</v>
      </c>
      <c r="N1131" s="20">
        <f t="shared" si="170"/>
        <v>50</v>
      </c>
      <c r="O1131" s="20">
        <f t="shared" si="171"/>
        <v>100</v>
      </c>
      <c r="P1131" s="20">
        <f t="shared" si="172"/>
        <v>0</v>
      </c>
      <c r="Q1131" s="20">
        <f t="shared" si="173"/>
        <v>33</v>
      </c>
      <c r="R1131" s="21">
        <f t="shared" si="174"/>
        <v>57.45</v>
      </c>
      <c r="S1131" s="21">
        <f t="shared" si="175"/>
        <v>38.25</v>
      </c>
      <c r="T1131" s="21">
        <f t="shared" si="176"/>
        <v>37.35</v>
      </c>
      <c r="U1131" s="21">
        <f t="shared" si="177"/>
        <v>45.75</v>
      </c>
      <c r="V1131" s="20">
        <f t="shared" si="178"/>
        <v>44.35</v>
      </c>
      <c r="W1131" s="20">
        <f t="shared" si="179"/>
        <v>44.7</v>
      </c>
    </row>
    <row r="1132" spans="1:23" ht="13.5" x14ac:dyDescent="0.25">
      <c r="A1132" s="3">
        <v>43657</v>
      </c>
      <c r="B1132" s="2">
        <v>4.2992999999999997</v>
      </c>
      <c r="C1132" s="2">
        <v>42.849750806073075</v>
      </c>
      <c r="D1132" s="2">
        <v>7.7593748901412241E-3</v>
      </c>
      <c r="E1132" s="2">
        <v>-8.7903081325861207E-2</v>
      </c>
      <c r="F1132" s="2">
        <v>4.297699999999999</v>
      </c>
      <c r="G1132" s="2">
        <v>4.3180000000000005</v>
      </c>
      <c r="H1132" s="2">
        <v>4.3277550000000016</v>
      </c>
      <c r="I1132" s="2">
        <v>4.3371060000000003</v>
      </c>
      <c r="J1132" s="2">
        <v>4.4074400000000109</v>
      </c>
      <c r="K1132" s="17" t="s">
        <v>48</v>
      </c>
      <c r="L1132" s="17" t="s">
        <v>50</v>
      </c>
      <c r="M1132" s="17" t="s">
        <v>47</v>
      </c>
      <c r="N1132" s="20">
        <f t="shared" si="170"/>
        <v>50</v>
      </c>
      <c r="O1132" s="20">
        <f t="shared" si="171"/>
        <v>100</v>
      </c>
      <c r="P1132" s="20">
        <f t="shared" si="172"/>
        <v>0</v>
      </c>
      <c r="Q1132" s="20">
        <f t="shared" si="173"/>
        <v>33</v>
      </c>
      <c r="R1132" s="21">
        <f t="shared" si="174"/>
        <v>57.45</v>
      </c>
      <c r="S1132" s="21">
        <f t="shared" si="175"/>
        <v>38.25</v>
      </c>
      <c r="T1132" s="21">
        <f t="shared" si="176"/>
        <v>37.35</v>
      </c>
      <c r="U1132" s="21">
        <f t="shared" si="177"/>
        <v>45.75</v>
      </c>
      <c r="V1132" s="20">
        <f t="shared" si="178"/>
        <v>44.35</v>
      </c>
      <c r="W1132" s="20">
        <f t="shared" si="179"/>
        <v>44.7</v>
      </c>
    </row>
    <row r="1133" spans="1:23" ht="13.5" x14ac:dyDescent="0.25">
      <c r="A1133" s="3">
        <v>43658</v>
      </c>
      <c r="B1133" s="2">
        <v>4.2793999999999999</v>
      </c>
      <c r="C1133" s="2">
        <v>38.783961430013143</v>
      </c>
      <c r="D1133" s="2">
        <v>1.2045102676487396E-2</v>
      </c>
      <c r="E1133" s="2">
        <v>-7.9290426917203574E-2</v>
      </c>
      <c r="F1133" s="2">
        <v>4.2937199999999986</v>
      </c>
      <c r="G1133" s="2">
        <v>4.31203</v>
      </c>
      <c r="H1133" s="2">
        <v>4.3247700000000009</v>
      </c>
      <c r="I1133" s="2">
        <v>4.3351160000000002</v>
      </c>
      <c r="J1133" s="2">
        <v>4.4069225000000101</v>
      </c>
      <c r="K1133" s="17" t="s">
        <v>48</v>
      </c>
      <c r="L1133" s="17" t="s">
        <v>50</v>
      </c>
      <c r="M1133" s="17" t="s">
        <v>47</v>
      </c>
      <c r="N1133" s="20">
        <f t="shared" si="170"/>
        <v>50</v>
      </c>
      <c r="O1133" s="20">
        <f t="shared" si="171"/>
        <v>100</v>
      </c>
      <c r="P1133" s="20">
        <f t="shared" si="172"/>
        <v>0</v>
      </c>
      <c r="Q1133" s="20">
        <f t="shared" si="173"/>
        <v>33</v>
      </c>
      <c r="R1133" s="21">
        <f t="shared" si="174"/>
        <v>57.45</v>
      </c>
      <c r="S1133" s="21">
        <f t="shared" si="175"/>
        <v>38.25</v>
      </c>
      <c r="T1133" s="21">
        <f t="shared" si="176"/>
        <v>37.35</v>
      </c>
      <c r="U1133" s="21">
        <f t="shared" si="177"/>
        <v>45.75</v>
      </c>
      <c r="V1133" s="20">
        <f t="shared" si="178"/>
        <v>44.35</v>
      </c>
      <c r="W1133" s="20">
        <f t="shared" si="179"/>
        <v>44.7</v>
      </c>
    </row>
    <row r="1134" spans="1:23" ht="13.5" x14ac:dyDescent="0.25">
      <c r="A1134" s="3">
        <v>43661</v>
      </c>
      <c r="B1134" s="2">
        <v>4.4042000000000003</v>
      </c>
      <c r="C1134" s="2">
        <v>62.692026461333469</v>
      </c>
      <c r="D1134" s="2">
        <v>6.7014979201891478E-3</v>
      </c>
      <c r="E1134" s="2">
        <v>-6.7754522091483083E-2</v>
      </c>
      <c r="F1134" s="2">
        <v>4.3163</v>
      </c>
      <c r="G1134" s="2">
        <v>4.3185400000000005</v>
      </c>
      <c r="H1134" s="2">
        <v>4.3280250000000011</v>
      </c>
      <c r="I1134" s="2">
        <v>4.3356219999999999</v>
      </c>
      <c r="J1134" s="2">
        <v>4.4070290000000103</v>
      </c>
      <c r="K1134" s="17" t="s">
        <v>48</v>
      </c>
      <c r="L1134" s="17" t="s">
        <v>50</v>
      </c>
      <c r="M1134" s="17" t="s">
        <v>47</v>
      </c>
      <c r="N1134" s="20">
        <f t="shared" si="170"/>
        <v>50</v>
      </c>
      <c r="O1134" s="20">
        <f t="shared" si="171"/>
        <v>100</v>
      </c>
      <c r="P1134" s="20">
        <f t="shared" si="172"/>
        <v>0</v>
      </c>
      <c r="Q1134" s="20">
        <f t="shared" si="173"/>
        <v>33</v>
      </c>
      <c r="R1134" s="21">
        <f t="shared" si="174"/>
        <v>57.45</v>
      </c>
      <c r="S1134" s="21">
        <f t="shared" si="175"/>
        <v>38.25</v>
      </c>
      <c r="T1134" s="21">
        <f t="shared" si="176"/>
        <v>37.35</v>
      </c>
      <c r="U1134" s="21">
        <f t="shared" si="177"/>
        <v>45.75</v>
      </c>
      <c r="V1134" s="20">
        <f t="shared" si="178"/>
        <v>44.35</v>
      </c>
      <c r="W1134" s="20">
        <f t="shared" si="179"/>
        <v>44.7</v>
      </c>
    </row>
    <row r="1135" spans="1:23" ht="13.5" x14ac:dyDescent="0.25">
      <c r="A1135" s="3">
        <v>43662</v>
      </c>
      <c r="B1135" s="2">
        <v>4.2775999999999996</v>
      </c>
      <c r="C1135" s="2">
        <v>43.943181827726775</v>
      </c>
      <c r="D1135" s="2">
        <v>1.1074440086392023E-2</v>
      </c>
      <c r="E1135" s="2">
        <v>-5.4829050141449946E-2</v>
      </c>
      <c r="F1135" s="2">
        <v>4.31196</v>
      </c>
      <c r="G1135" s="2">
        <v>4.3123899999999997</v>
      </c>
      <c r="H1135" s="2">
        <v>4.3249499999999994</v>
      </c>
      <c r="I1135" s="2">
        <v>4.333596</v>
      </c>
      <c r="J1135" s="2">
        <v>4.4064030000000098</v>
      </c>
      <c r="K1135" s="17" t="s">
        <v>48</v>
      </c>
      <c r="L1135" s="17" t="s">
        <v>50</v>
      </c>
      <c r="M1135" s="17" t="s">
        <v>47</v>
      </c>
      <c r="N1135" s="20">
        <f t="shared" si="170"/>
        <v>50</v>
      </c>
      <c r="O1135" s="20">
        <f t="shared" si="171"/>
        <v>100</v>
      </c>
      <c r="P1135" s="20">
        <f t="shared" si="172"/>
        <v>0</v>
      </c>
      <c r="Q1135" s="20">
        <f t="shared" si="173"/>
        <v>33</v>
      </c>
      <c r="R1135" s="21">
        <f t="shared" si="174"/>
        <v>57.45</v>
      </c>
      <c r="S1135" s="21">
        <f t="shared" si="175"/>
        <v>38.25</v>
      </c>
      <c r="T1135" s="21">
        <f t="shared" si="176"/>
        <v>37.35</v>
      </c>
      <c r="U1135" s="21">
        <f t="shared" si="177"/>
        <v>45.75</v>
      </c>
      <c r="V1135" s="20">
        <f t="shared" si="178"/>
        <v>44.35</v>
      </c>
      <c r="W1135" s="20">
        <f t="shared" si="179"/>
        <v>44.7</v>
      </c>
    </row>
    <row r="1136" spans="1:23" ht="13.5" x14ac:dyDescent="0.25">
      <c r="A1136" s="3">
        <v>43663</v>
      </c>
      <c r="B1136" s="2">
        <v>4.2775999999999996</v>
      </c>
      <c r="C1136" s="2">
        <v>43.943181827726775</v>
      </c>
      <c r="D1136" s="2">
        <v>1.5075184631577976E-2</v>
      </c>
      <c r="E1136" s="2">
        <v>-4.1692469007424508E-2</v>
      </c>
      <c r="F1136" s="2">
        <v>4.30762</v>
      </c>
      <c r="G1136" s="2">
        <v>4.3062399999999998</v>
      </c>
      <c r="H1136" s="2">
        <v>4.323665000000001</v>
      </c>
      <c r="I1136" s="2">
        <v>4.3327640000000001</v>
      </c>
      <c r="J1136" s="2">
        <v>4.4057175000000095</v>
      </c>
      <c r="K1136" s="17" t="s">
        <v>48</v>
      </c>
      <c r="L1136" s="17" t="s">
        <v>50</v>
      </c>
      <c r="M1136" s="17" t="s">
        <v>47</v>
      </c>
      <c r="N1136" s="20">
        <f t="shared" si="170"/>
        <v>50</v>
      </c>
      <c r="O1136" s="20">
        <f t="shared" si="171"/>
        <v>100</v>
      </c>
      <c r="P1136" s="20">
        <f t="shared" si="172"/>
        <v>0</v>
      </c>
      <c r="Q1136" s="20">
        <f t="shared" si="173"/>
        <v>33</v>
      </c>
      <c r="R1136" s="21">
        <f t="shared" si="174"/>
        <v>57.45</v>
      </c>
      <c r="S1136" s="21">
        <f t="shared" si="175"/>
        <v>38.25</v>
      </c>
      <c r="T1136" s="21">
        <f t="shared" si="176"/>
        <v>37.35</v>
      </c>
      <c r="U1136" s="21">
        <f t="shared" si="177"/>
        <v>45.75</v>
      </c>
      <c r="V1136" s="20">
        <f t="shared" si="178"/>
        <v>44.35</v>
      </c>
      <c r="W1136" s="20">
        <f t="shared" si="179"/>
        <v>44.7</v>
      </c>
    </row>
    <row r="1137" spans="1:23" ht="13.5" x14ac:dyDescent="0.25">
      <c r="A1137" s="3">
        <v>43664</v>
      </c>
      <c r="B1137" s="2">
        <v>4.2514000000000003</v>
      </c>
      <c r="C1137" s="2">
        <v>41.00021549575434</v>
      </c>
      <c r="D1137" s="2">
        <v>2.006408494895684E-2</v>
      </c>
      <c r="E1137" s="2">
        <v>-3.206493373431573E-2</v>
      </c>
      <c r="F1137" s="2">
        <v>4.2980399999999994</v>
      </c>
      <c r="G1137" s="2">
        <v>4.2978699999999987</v>
      </c>
      <c r="H1137" s="2">
        <v>4.3172900000000007</v>
      </c>
      <c r="I1137" s="2">
        <v>4.3302139999999998</v>
      </c>
      <c r="J1137" s="2">
        <v>4.4049010000000095</v>
      </c>
      <c r="K1137" s="17" t="s">
        <v>48</v>
      </c>
      <c r="L1137" s="17" t="s">
        <v>50</v>
      </c>
      <c r="M1137" s="17" t="s">
        <v>47</v>
      </c>
      <c r="N1137" s="20">
        <f t="shared" si="170"/>
        <v>50</v>
      </c>
      <c r="O1137" s="20">
        <f t="shared" si="171"/>
        <v>100</v>
      </c>
      <c r="P1137" s="20">
        <f t="shared" si="172"/>
        <v>0</v>
      </c>
      <c r="Q1137" s="20">
        <f t="shared" si="173"/>
        <v>33</v>
      </c>
      <c r="R1137" s="21">
        <f t="shared" si="174"/>
        <v>57.45</v>
      </c>
      <c r="S1137" s="21">
        <f t="shared" si="175"/>
        <v>38.25</v>
      </c>
      <c r="T1137" s="21">
        <f t="shared" si="176"/>
        <v>37.35</v>
      </c>
      <c r="U1137" s="21">
        <f t="shared" si="177"/>
        <v>45.75</v>
      </c>
      <c r="V1137" s="20">
        <f t="shared" si="178"/>
        <v>44.35</v>
      </c>
      <c r="W1137" s="20">
        <f t="shared" si="179"/>
        <v>44.7</v>
      </c>
    </row>
    <row r="1138" spans="1:23" ht="13.5" x14ac:dyDescent="0.25">
      <c r="A1138" s="3">
        <v>43665</v>
      </c>
      <c r="B1138" s="2">
        <v>4.2295999999999996</v>
      </c>
      <c r="C1138" s="2">
        <v>38.679032997844246</v>
      </c>
      <c r="D1138" s="2">
        <v>2.0805085654036937E-2</v>
      </c>
      <c r="E1138" s="2">
        <v>-2.7178038892658303E-2</v>
      </c>
      <c r="F1138" s="2">
        <v>4.288079999999999</v>
      </c>
      <c r="G1138" s="2">
        <v>4.2908999999999997</v>
      </c>
      <c r="H1138" s="2">
        <v>4.3098250000000018</v>
      </c>
      <c r="I1138" s="2">
        <v>4.3273080000000004</v>
      </c>
      <c r="J1138" s="2">
        <v>4.40341800000001</v>
      </c>
      <c r="K1138" s="17" t="s">
        <v>48</v>
      </c>
      <c r="L1138" s="17" t="s">
        <v>55</v>
      </c>
      <c r="M1138" s="17" t="s">
        <v>47</v>
      </c>
      <c r="N1138" s="20">
        <f t="shared" si="170"/>
        <v>50</v>
      </c>
      <c r="O1138" s="20">
        <f t="shared" si="171"/>
        <v>100</v>
      </c>
      <c r="P1138" s="20">
        <f t="shared" si="172"/>
        <v>0</v>
      </c>
      <c r="Q1138" s="20">
        <f t="shared" si="173"/>
        <v>16.5</v>
      </c>
      <c r="R1138" s="21">
        <f t="shared" si="174"/>
        <v>54.975000000000001</v>
      </c>
      <c r="S1138" s="21">
        <f t="shared" si="175"/>
        <v>34.125</v>
      </c>
      <c r="T1138" s="21">
        <f t="shared" si="176"/>
        <v>29.925000000000001</v>
      </c>
      <c r="U1138" s="21">
        <f t="shared" si="177"/>
        <v>41.625</v>
      </c>
      <c r="V1138" s="20">
        <f t="shared" si="178"/>
        <v>39.674999999999997</v>
      </c>
      <c r="W1138" s="20">
        <f t="shared" si="179"/>
        <v>40.162499999999994</v>
      </c>
    </row>
    <row r="1139" spans="1:23" ht="13.5" x14ac:dyDescent="0.25">
      <c r="A1139" s="3">
        <v>43668</v>
      </c>
      <c r="B1139" s="2">
        <v>4.1947000000000001</v>
      </c>
      <c r="C1139" s="2">
        <v>35.239449331624513</v>
      </c>
      <c r="D1139" s="2">
        <v>2.3297264717514921E-2</v>
      </c>
      <c r="E1139" s="2">
        <v>-2.5044526754396088E-2</v>
      </c>
      <c r="F1139" s="2">
        <v>4.2461800000000007</v>
      </c>
      <c r="G1139" s="2">
        <v>4.2812399999999986</v>
      </c>
      <c r="H1139" s="2">
        <v>4.3026050000000016</v>
      </c>
      <c r="I1139" s="2">
        <v>4.3237040000000011</v>
      </c>
      <c r="J1139" s="2">
        <v>4.4020990000000095</v>
      </c>
      <c r="K1139" s="17" t="s">
        <v>48</v>
      </c>
      <c r="L1139" s="17" t="s">
        <v>55</v>
      </c>
      <c r="M1139" s="17" t="s">
        <v>47</v>
      </c>
      <c r="N1139" s="20">
        <f t="shared" si="170"/>
        <v>50</v>
      </c>
      <c r="O1139" s="20">
        <f t="shared" si="171"/>
        <v>100</v>
      </c>
      <c r="P1139" s="20">
        <f t="shared" si="172"/>
        <v>0</v>
      </c>
      <c r="Q1139" s="20">
        <f t="shared" si="173"/>
        <v>16.5</v>
      </c>
      <c r="R1139" s="21">
        <f t="shared" si="174"/>
        <v>54.975000000000001</v>
      </c>
      <c r="S1139" s="21">
        <f t="shared" si="175"/>
        <v>34.125</v>
      </c>
      <c r="T1139" s="21">
        <f t="shared" si="176"/>
        <v>29.925000000000001</v>
      </c>
      <c r="U1139" s="21">
        <f t="shared" si="177"/>
        <v>41.625</v>
      </c>
      <c r="V1139" s="20">
        <f t="shared" si="178"/>
        <v>39.674999999999997</v>
      </c>
      <c r="W1139" s="20">
        <f t="shared" si="179"/>
        <v>40.162499999999994</v>
      </c>
    </row>
    <row r="1140" spans="1:23" ht="13.5" x14ac:dyDescent="0.25">
      <c r="A1140" s="3">
        <v>43669</v>
      </c>
      <c r="B1140" s="2">
        <v>4.2775999999999996</v>
      </c>
      <c r="C1140" s="2">
        <v>47.241073152542768</v>
      </c>
      <c r="D1140" s="2">
        <v>2.1175213958501971E-2</v>
      </c>
      <c r="E1140" s="2">
        <v>-2.5631485261966996E-2</v>
      </c>
      <c r="F1140" s="2">
        <v>4.2461799999999998</v>
      </c>
      <c r="G1140" s="2">
        <v>4.279069999999999</v>
      </c>
      <c r="H1140" s="2">
        <v>4.2995300000000016</v>
      </c>
      <c r="I1140" s="2">
        <v>4.3231900000000012</v>
      </c>
      <c r="J1140" s="2">
        <v>4.4014135000000092</v>
      </c>
      <c r="K1140" s="17" t="s">
        <v>48</v>
      </c>
      <c r="L1140" s="17" t="s">
        <v>55</v>
      </c>
      <c r="M1140" s="17" t="s">
        <v>55</v>
      </c>
      <c r="N1140" s="20">
        <f t="shared" si="170"/>
        <v>50</v>
      </c>
      <c r="O1140" s="20">
        <f t="shared" si="171"/>
        <v>100</v>
      </c>
      <c r="P1140" s="20">
        <f t="shared" si="172"/>
        <v>0</v>
      </c>
      <c r="Q1140" s="20">
        <f t="shared" si="173"/>
        <v>16.5</v>
      </c>
      <c r="R1140" s="21">
        <f t="shared" si="174"/>
        <v>54.975000000000001</v>
      </c>
      <c r="S1140" s="21">
        <f t="shared" si="175"/>
        <v>34.125</v>
      </c>
      <c r="T1140" s="21">
        <f t="shared" si="176"/>
        <v>29.925000000000001</v>
      </c>
      <c r="U1140" s="21">
        <f t="shared" si="177"/>
        <v>41.625</v>
      </c>
      <c r="V1140" s="20">
        <f t="shared" si="178"/>
        <v>39.674999999999997</v>
      </c>
      <c r="W1140" s="20">
        <f t="shared" si="179"/>
        <v>40.162499999999994</v>
      </c>
    </row>
    <row r="1141" spans="1:23" ht="13.5" x14ac:dyDescent="0.25">
      <c r="A1141" s="3">
        <v>43670</v>
      </c>
      <c r="B1141" s="2">
        <v>4.2645</v>
      </c>
      <c r="C1141" s="2">
        <v>45.796746093684654</v>
      </c>
      <c r="D1141" s="2">
        <v>2.0488989415587966E-2</v>
      </c>
      <c r="E1141" s="2">
        <v>-2.5629265186445049E-2</v>
      </c>
      <c r="F1141" s="2">
        <v>4.2435599999999996</v>
      </c>
      <c r="G1141" s="2">
        <v>4.2755899999999993</v>
      </c>
      <c r="H1141" s="2">
        <v>4.2958000000000016</v>
      </c>
      <c r="I1141" s="2">
        <v>4.3216980000000014</v>
      </c>
      <c r="J1141" s="2">
        <v>4.4008415000000092</v>
      </c>
      <c r="K1141" s="17" t="s">
        <v>48</v>
      </c>
      <c r="L1141" s="17" t="s">
        <v>55</v>
      </c>
      <c r="M1141" s="17" t="s">
        <v>47</v>
      </c>
      <c r="N1141" s="20">
        <f t="shared" si="170"/>
        <v>50</v>
      </c>
      <c r="O1141" s="20">
        <f t="shared" si="171"/>
        <v>100</v>
      </c>
      <c r="P1141" s="20">
        <f t="shared" si="172"/>
        <v>0</v>
      </c>
      <c r="Q1141" s="20">
        <f t="shared" si="173"/>
        <v>16.5</v>
      </c>
      <c r="R1141" s="21">
        <f t="shared" si="174"/>
        <v>54.975000000000001</v>
      </c>
      <c r="S1141" s="21">
        <f t="shared" si="175"/>
        <v>34.125</v>
      </c>
      <c r="T1141" s="21">
        <f t="shared" si="176"/>
        <v>29.925000000000001</v>
      </c>
      <c r="U1141" s="21">
        <f t="shared" si="177"/>
        <v>41.625</v>
      </c>
      <c r="V1141" s="20">
        <f t="shared" si="178"/>
        <v>39.674999999999997</v>
      </c>
      <c r="W1141" s="20">
        <f t="shared" si="179"/>
        <v>40.162499999999994</v>
      </c>
    </row>
    <row r="1142" spans="1:23" ht="13.5" x14ac:dyDescent="0.25">
      <c r="A1142" s="3">
        <v>43672</v>
      </c>
      <c r="B1142" s="2">
        <v>4.2732999999999999</v>
      </c>
      <c r="C1142" s="2">
        <v>46.969660340787371</v>
      </c>
      <c r="D1142" s="2">
        <v>1.9462585692045842E-2</v>
      </c>
      <c r="E1142" s="2">
        <v>-2.5604133854398824E-2</v>
      </c>
      <c r="F1142" s="2">
        <v>4.2479399999999998</v>
      </c>
      <c r="G1142" s="2">
        <v>4.2729899999999992</v>
      </c>
      <c r="H1142" s="2">
        <v>4.2954950000000007</v>
      </c>
      <c r="I1142" s="2">
        <v>4.3204620000000009</v>
      </c>
      <c r="J1142" s="2">
        <v>4.4003135000000091</v>
      </c>
      <c r="K1142" s="17" t="s">
        <v>48</v>
      </c>
      <c r="L1142" s="17" t="s">
        <v>55</v>
      </c>
      <c r="M1142" s="17" t="s">
        <v>51</v>
      </c>
      <c r="N1142" s="20">
        <f t="shared" si="170"/>
        <v>50</v>
      </c>
      <c r="O1142" s="20">
        <f t="shared" si="171"/>
        <v>100</v>
      </c>
      <c r="P1142" s="20">
        <f t="shared" si="172"/>
        <v>0</v>
      </c>
      <c r="Q1142" s="20">
        <f t="shared" si="173"/>
        <v>16.5</v>
      </c>
      <c r="R1142" s="21">
        <f t="shared" si="174"/>
        <v>54.975000000000001</v>
      </c>
      <c r="S1142" s="21">
        <f t="shared" si="175"/>
        <v>34.125</v>
      </c>
      <c r="T1142" s="21">
        <f t="shared" si="176"/>
        <v>29.925000000000001</v>
      </c>
      <c r="U1142" s="21">
        <f t="shared" si="177"/>
        <v>41.625</v>
      </c>
      <c r="V1142" s="20">
        <f t="shared" si="178"/>
        <v>39.674999999999997</v>
      </c>
      <c r="W1142" s="20">
        <f t="shared" si="179"/>
        <v>40.162499999999994</v>
      </c>
    </row>
    <row r="1143" spans="1:23" ht="13.5" x14ac:dyDescent="0.25">
      <c r="A1143" s="3">
        <v>43675</v>
      </c>
      <c r="B1143" s="2">
        <v>4.2732999999999999</v>
      </c>
      <c r="C1143" s="2">
        <v>46.969660340787371</v>
      </c>
      <c r="D1143" s="2">
        <v>1.5671385216996292E-2</v>
      </c>
      <c r="E1143" s="2">
        <v>-2.7169255037995804E-2</v>
      </c>
      <c r="F1143" s="2">
        <v>4.2566800000000002</v>
      </c>
      <c r="G1143" s="2">
        <v>4.2723800000000001</v>
      </c>
      <c r="H1143" s="2">
        <v>4.2922050000000009</v>
      </c>
      <c r="I1143" s="2">
        <v>4.3191460000000008</v>
      </c>
      <c r="J1143" s="2">
        <v>4.3997855000000081</v>
      </c>
      <c r="K1143" s="17" t="s">
        <v>48</v>
      </c>
      <c r="L1143" s="17" t="s">
        <v>55</v>
      </c>
      <c r="M1143" s="17" t="s">
        <v>51</v>
      </c>
      <c r="N1143" s="20">
        <f t="shared" si="170"/>
        <v>50</v>
      </c>
      <c r="O1143" s="20">
        <f t="shared" si="171"/>
        <v>100</v>
      </c>
      <c r="P1143" s="20">
        <f t="shared" si="172"/>
        <v>0</v>
      </c>
      <c r="Q1143" s="20">
        <f t="shared" si="173"/>
        <v>16.5</v>
      </c>
      <c r="R1143" s="21">
        <f t="shared" si="174"/>
        <v>54.975000000000001</v>
      </c>
      <c r="S1143" s="21">
        <f t="shared" si="175"/>
        <v>34.125</v>
      </c>
      <c r="T1143" s="21">
        <f t="shared" si="176"/>
        <v>29.925000000000001</v>
      </c>
      <c r="U1143" s="21">
        <f t="shared" si="177"/>
        <v>41.625</v>
      </c>
      <c r="V1143" s="20">
        <f t="shared" si="178"/>
        <v>39.674999999999997</v>
      </c>
      <c r="W1143" s="20">
        <f t="shared" si="179"/>
        <v>40.162499999999994</v>
      </c>
    </row>
    <row r="1144" spans="1:23" ht="13.5" x14ac:dyDescent="0.25">
      <c r="A1144" s="3">
        <v>43676</v>
      </c>
      <c r="B1144" s="2">
        <v>4.2557999999999998</v>
      </c>
      <c r="C1144" s="2">
        <v>44.736951789592368</v>
      </c>
      <c r="D1144" s="2">
        <v>3.3088292135780684E-2</v>
      </c>
      <c r="E1144" s="2">
        <v>-3.0777116733367627E-2</v>
      </c>
      <c r="F1144" s="2">
        <v>4.2689000000000004</v>
      </c>
      <c r="G1144" s="2">
        <v>4.2575400000000005</v>
      </c>
      <c r="H1144" s="2">
        <v>4.2880400000000005</v>
      </c>
      <c r="I1144" s="2">
        <v>4.3176400000000008</v>
      </c>
      <c r="J1144" s="2">
        <v>4.3991700000000087</v>
      </c>
      <c r="K1144" s="17" t="s">
        <v>48</v>
      </c>
      <c r="L1144" s="17" t="s">
        <v>55</v>
      </c>
      <c r="M1144" s="17" t="s">
        <v>51</v>
      </c>
      <c r="N1144" s="20">
        <f t="shared" si="170"/>
        <v>50</v>
      </c>
      <c r="O1144" s="20">
        <f t="shared" si="171"/>
        <v>100</v>
      </c>
      <c r="P1144" s="20">
        <f t="shared" si="172"/>
        <v>0</v>
      </c>
      <c r="Q1144" s="20">
        <f t="shared" si="173"/>
        <v>16.5</v>
      </c>
      <c r="R1144" s="21">
        <f t="shared" si="174"/>
        <v>54.975000000000001</v>
      </c>
      <c r="S1144" s="21">
        <f t="shared" si="175"/>
        <v>34.125</v>
      </c>
      <c r="T1144" s="21">
        <f t="shared" si="176"/>
        <v>29.925000000000001</v>
      </c>
      <c r="U1144" s="21">
        <f t="shared" si="177"/>
        <v>41.625</v>
      </c>
      <c r="V1144" s="20">
        <f t="shared" si="178"/>
        <v>39.674999999999997</v>
      </c>
      <c r="W1144" s="20">
        <f t="shared" si="179"/>
        <v>40.162499999999994</v>
      </c>
    </row>
    <row r="1145" spans="1:23" ht="13.5" x14ac:dyDescent="0.25">
      <c r="A1145" s="3">
        <v>43677</v>
      </c>
      <c r="B1145" s="2">
        <v>4.2732999999999999</v>
      </c>
      <c r="C1145" s="2">
        <v>47.428190523532265</v>
      </c>
      <c r="D1145" s="2">
        <v>2.7274891093394871E-2</v>
      </c>
      <c r="E1145" s="2">
        <v>-3.766679200141438E-2</v>
      </c>
      <c r="F1145" s="2">
        <v>4.2680400000000001</v>
      </c>
      <c r="G1145" s="2">
        <v>4.2571099999999991</v>
      </c>
      <c r="H1145" s="2">
        <v>4.2847500000000007</v>
      </c>
      <c r="I1145" s="2">
        <v>4.3163240000000007</v>
      </c>
      <c r="J1145" s="2">
        <v>4.3986420000000077</v>
      </c>
      <c r="K1145" s="17" t="s">
        <v>48</v>
      </c>
      <c r="L1145" s="17" t="s">
        <v>55</v>
      </c>
      <c r="M1145" s="17" t="s">
        <v>47</v>
      </c>
      <c r="N1145" s="20">
        <f t="shared" si="170"/>
        <v>50</v>
      </c>
      <c r="O1145" s="20">
        <f t="shared" si="171"/>
        <v>100</v>
      </c>
      <c r="P1145" s="20">
        <f t="shared" si="172"/>
        <v>0</v>
      </c>
      <c r="Q1145" s="20">
        <f t="shared" si="173"/>
        <v>16.5</v>
      </c>
      <c r="R1145" s="21">
        <f t="shared" si="174"/>
        <v>54.975000000000001</v>
      </c>
      <c r="S1145" s="21">
        <f t="shared" si="175"/>
        <v>34.125</v>
      </c>
      <c r="T1145" s="21">
        <f t="shared" si="176"/>
        <v>29.925000000000001</v>
      </c>
      <c r="U1145" s="21">
        <f t="shared" si="177"/>
        <v>41.625</v>
      </c>
      <c r="V1145" s="20">
        <f t="shared" si="178"/>
        <v>39.674999999999997</v>
      </c>
      <c r="W1145" s="20">
        <f t="shared" si="179"/>
        <v>40.162499999999994</v>
      </c>
    </row>
    <row r="1146" spans="1:23" ht="13.5" x14ac:dyDescent="0.25">
      <c r="A1146" s="3">
        <v>43678</v>
      </c>
      <c r="B1146" s="2">
        <v>4.1990999999999996</v>
      </c>
      <c r="C1146" s="2">
        <v>38.800326226628037</v>
      </c>
      <c r="D1146" s="2">
        <v>2.7954706332626422E-2</v>
      </c>
      <c r="E1146" s="2">
        <v>-4.6925058515772694E-2</v>
      </c>
      <c r="F1146" s="2">
        <v>4.2549599999999996</v>
      </c>
      <c r="G1146" s="2">
        <v>4.2492599999999996</v>
      </c>
      <c r="H1146" s="2">
        <v>4.2777500000000002</v>
      </c>
      <c r="I1146" s="2">
        <v>4.3136040000000007</v>
      </c>
      <c r="J1146" s="2">
        <v>4.3977430000000082</v>
      </c>
      <c r="K1146" s="17" t="s">
        <v>48</v>
      </c>
      <c r="L1146" s="17" t="s">
        <v>55</v>
      </c>
      <c r="M1146" s="17" t="s">
        <v>47</v>
      </c>
      <c r="N1146" s="20">
        <f t="shared" si="170"/>
        <v>50</v>
      </c>
      <c r="O1146" s="20">
        <f t="shared" si="171"/>
        <v>100</v>
      </c>
      <c r="P1146" s="20">
        <f t="shared" si="172"/>
        <v>0</v>
      </c>
      <c r="Q1146" s="20">
        <f t="shared" si="173"/>
        <v>16.5</v>
      </c>
      <c r="R1146" s="21">
        <f t="shared" si="174"/>
        <v>54.975000000000001</v>
      </c>
      <c r="S1146" s="21">
        <f t="shared" si="175"/>
        <v>34.125</v>
      </c>
      <c r="T1146" s="21">
        <f t="shared" si="176"/>
        <v>29.925000000000001</v>
      </c>
      <c r="U1146" s="21">
        <f t="shared" si="177"/>
        <v>41.625</v>
      </c>
      <c r="V1146" s="20">
        <f t="shared" si="178"/>
        <v>39.674999999999997</v>
      </c>
      <c r="W1146" s="20">
        <f t="shared" si="179"/>
        <v>40.162499999999994</v>
      </c>
    </row>
    <row r="1147" spans="1:23" ht="13.5" x14ac:dyDescent="0.25">
      <c r="A1147" s="3">
        <v>43679</v>
      </c>
      <c r="B1147" s="2">
        <v>4.234</v>
      </c>
      <c r="C1147" s="2">
        <v>43.963796256752396</v>
      </c>
      <c r="D1147" s="2">
        <v>2.2447385436495715E-2</v>
      </c>
      <c r="E1147" s="2">
        <v>-5.800656697745777E-2</v>
      </c>
      <c r="F1147" s="2">
        <v>4.2471000000000005</v>
      </c>
      <c r="G1147" s="2">
        <v>4.2475199999999997</v>
      </c>
      <c r="H1147" s="2">
        <v>4.2726949999999997</v>
      </c>
      <c r="I1147" s="2">
        <v>4.3115820000000005</v>
      </c>
      <c r="J1147" s="2">
        <v>4.3970185000000077</v>
      </c>
      <c r="K1147" s="17" t="s">
        <v>52</v>
      </c>
      <c r="L1147" s="17" t="s">
        <v>55</v>
      </c>
      <c r="M1147" s="17" t="s">
        <v>54</v>
      </c>
      <c r="N1147" s="20">
        <f t="shared" si="170"/>
        <v>50</v>
      </c>
      <c r="O1147" s="20">
        <f t="shared" si="171"/>
        <v>100</v>
      </c>
      <c r="P1147" s="20">
        <f t="shared" si="172"/>
        <v>0</v>
      </c>
      <c r="Q1147" s="20">
        <f t="shared" si="173"/>
        <v>66.5</v>
      </c>
      <c r="R1147" s="21">
        <f t="shared" si="174"/>
        <v>62.475000000000001</v>
      </c>
      <c r="S1147" s="21">
        <f t="shared" si="175"/>
        <v>46.625</v>
      </c>
      <c r="T1147" s="21">
        <f t="shared" si="176"/>
        <v>52.424999999999997</v>
      </c>
      <c r="U1147" s="21">
        <f t="shared" si="177"/>
        <v>54.125</v>
      </c>
      <c r="V1147" s="20">
        <f t="shared" si="178"/>
        <v>53.841666666666661</v>
      </c>
      <c r="W1147" s="20">
        <f t="shared" si="179"/>
        <v>53.912499999999994</v>
      </c>
    </row>
    <row r="1148" spans="1:23" ht="13.5" x14ac:dyDescent="0.25">
      <c r="A1148" s="3">
        <v>43682</v>
      </c>
      <c r="B1148" s="2">
        <v>4.3562000000000003</v>
      </c>
      <c r="C1148" s="2">
        <v>57.488539790645035</v>
      </c>
      <c r="D1148" s="2">
        <v>5.6693148148951877E-3</v>
      </c>
      <c r="E1148" s="2">
        <v>-7.0369694297076985E-2</v>
      </c>
      <c r="F1148" s="2">
        <v>4.2636799999999999</v>
      </c>
      <c r="G1148" s="2">
        <v>4.2601800000000001</v>
      </c>
      <c r="H1148" s="2">
        <v>4.2755399999999995</v>
      </c>
      <c r="I1148" s="2">
        <v>4.3120040000000008</v>
      </c>
      <c r="J1148" s="2">
        <v>4.3969050000000074</v>
      </c>
      <c r="K1148" s="17" t="s">
        <v>52</v>
      </c>
      <c r="L1148" s="17" t="s">
        <v>55</v>
      </c>
      <c r="M1148" s="17" t="s">
        <v>53</v>
      </c>
      <c r="N1148" s="20">
        <f t="shared" si="170"/>
        <v>50</v>
      </c>
      <c r="O1148" s="20">
        <f t="shared" si="171"/>
        <v>100</v>
      </c>
      <c r="P1148" s="20">
        <f t="shared" si="172"/>
        <v>0</v>
      </c>
      <c r="Q1148" s="20">
        <f t="shared" si="173"/>
        <v>83.5</v>
      </c>
      <c r="R1148" s="21">
        <f t="shared" si="174"/>
        <v>65.025000000000006</v>
      </c>
      <c r="S1148" s="21">
        <f t="shared" si="175"/>
        <v>50.875</v>
      </c>
      <c r="T1148" s="21">
        <f t="shared" si="176"/>
        <v>60.075000000000003</v>
      </c>
      <c r="U1148" s="21">
        <f t="shared" si="177"/>
        <v>58.375</v>
      </c>
      <c r="V1148" s="20">
        <f t="shared" si="178"/>
        <v>58.658333333333339</v>
      </c>
      <c r="W1148" s="20">
        <f t="shared" si="179"/>
        <v>58.587500000000006</v>
      </c>
    </row>
    <row r="1149" spans="1:23" ht="13.5" x14ac:dyDescent="0.25">
      <c r="A1149" s="3">
        <v>43683</v>
      </c>
      <c r="B1149" s="2">
        <v>4.3562000000000003</v>
      </c>
      <c r="C1149" s="2">
        <v>57.488539790645035</v>
      </c>
      <c r="D1149" s="2">
        <v>-1.4352470598778311E-2</v>
      </c>
      <c r="E1149" s="2">
        <v>-8.2295382444692977E-2</v>
      </c>
      <c r="F1149" s="2">
        <v>4.28376</v>
      </c>
      <c r="G1149" s="2">
        <v>4.2763299999999997</v>
      </c>
      <c r="H1149" s="2">
        <v>4.2787849999999992</v>
      </c>
      <c r="I1149" s="2">
        <v>4.3124260000000003</v>
      </c>
      <c r="J1149" s="2">
        <v>4.3967915000000062</v>
      </c>
      <c r="K1149" s="17" t="s">
        <v>52</v>
      </c>
      <c r="L1149" s="17" t="s">
        <v>55</v>
      </c>
      <c r="M1149" s="17" t="s">
        <v>53</v>
      </c>
      <c r="N1149" s="20">
        <f t="shared" si="170"/>
        <v>50</v>
      </c>
      <c r="O1149" s="20">
        <f t="shared" si="171"/>
        <v>100</v>
      </c>
      <c r="P1149" s="20">
        <f t="shared" si="172"/>
        <v>0</v>
      </c>
      <c r="Q1149" s="20">
        <f t="shared" si="173"/>
        <v>83.5</v>
      </c>
      <c r="R1149" s="21">
        <f t="shared" si="174"/>
        <v>65.025000000000006</v>
      </c>
      <c r="S1149" s="21">
        <f t="shared" si="175"/>
        <v>50.875</v>
      </c>
      <c r="T1149" s="21">
        <f t="shared" si="176"/>
        <v>60.075000000000003</v>
      </c>
      <c r="U1149" s="21">
        <f t="shared" si="177"/>
        <v>58.375</v>
      </c>
      <c r="V1149" s="20">
        <f t="shared" si="178"/>
        <v>58.658333333333339</v>
      </c>
      <c r="W1149" s="20">
        <f t="shared" si="179"/>
        <v>58.587500000000006</v>
      </c>
    </row>
    <row r="1150" spans="1:23" ht="13.5" x14ac:dyDescent="0.25">
      <c r="A1150" s="3">
        <v>43684</v>
      </c>
      <c r="B1150" s="2">
        <v>4.2732999999999999</v>
      </c>
      <c r="C1150" s="2">
        <v>48.313969276128091</v>
      </c>
      <c r="D1150" s="2">
        <v>-1.2821362639705569E-2</v>
      </c>
      <c r="E1150" s="2">
        <v>-9.4936895134438232E-2</v>
      </c>
      <c r="F1150" s="2">
        <v>4.28376</v>
      </c>
      <c r="G1150" s="2">
        <v>4.2759</v>
      </c>
      <c r="H1150" s="2">
        <v>4.2774850000000004</v>
      </c>
      <c r="I1150" s="2">
        <v>4.3111100000000002</v>
      </c>
      <c r="J1150" s="2">
        <v>4.3956065000000066</v>
      </c>
      <c r="K1150" s="17" t="s">
        <v>52</v>
      </c>
      <c r="L1150" s="17" t="s">
        <v>55</v>
      </c>
      <c r="M1150" s="17" t="s">
        <v>55</v>
      </c>
      <c r="N1150" s="20">
        <f t="shared" si="170"/>
        <v>50</v>
      </c>
      <c r="O1150" s="20">
        <f t="shared" si="171"/>
        <v>100</v>
      </c>
      <c r="P1150" s="20">
        <f t="shared" si="172"/>
        <v>0</v>
      </c>
      <c r="Q1150" s="20">
        <f t="shared" si="173"/>
        <v>49.5</v>
      </c>
      <c r="R1150" s="21">
        <f t="shared" si="174"/>
        <v>59.924999999999997</v>
      </c>
      <c r="S1150" s="21">
        <f t="shared" si="175"/>
        <v>42.375</v>
      </c>
      <c r="T1150" s="21">
        <f t="shared" si="176"/>
        <v>44.775000000000006</v>
      </c>
      <c r="U1150" s="21">
        <f t="shared" si="177"/>
        <v>49.875</v>
      </c>
      <c r="V1150" s="20">
        <f t="shared" si="178"/>
        <v>49.024999999999999</v>
      </c>
      <c r="W1150" s="20">
        <f t="shared" si="179"/>
        <v>49.237499999999997</v>
      </c>
    </row>
    <row r="1151" spans="1:23" ht="13.5" x14ac:dyDescent="0.25">
      <c r="A1151" s="3">
        <v>43685</v>
      </c>
      <c r="B1151" s="2">
        <v>4.2122000000000002</v>
      </c>
      <c r="C1151" s="2">
        <v>42.882071537329516</v>
      </c>
      <c r="D1151" s="2">
        <v>-8.9161200775862426E-3</v>
      </c>
      <c r="E1151" s="2">
        <v>-0.10548863018791453</v>
      </c>
      <c r="F1151" s="2">
        <v>4.2863799999999994</v>
      </c>
      <c r="G1151" s="2">
        <v>4.2706700000000009</v>
      </c>
      <c r="H1151" s="2">
        <v>4.2731300000000001</v>
      </c>
      <c r="I1151" s="2">
        <v>4.3085720000000016</v>
      </c>
      <c r="J1151" s="2">
        <v>4.394773000000006</v>
      </c>
      <c r="K1151" s="17" t="s">
        <v>52</v>
      </c>
      <c r="L1151" s="17" t="s">
        <v>55</v>
      </c>
      <c r="M1151" s="17" t="s">
        <v>53</v>
      </c>
      <c r="N1151" s="20">
        <f t="shared" si="170"/>
        <v>50</v>
      </c>
      <c r="O1151" s="20">
        <f t="shared" si="171"/>
        <v>100</v>
      </c>
      <c r="P1151" s="20">
        <f t="shared" si="172"/>
        <v>0</v>
      </c>
      <c r="Q1151" s="20">
        <f t="shared" si="173"/>
        <v>83.5</v>
      </c>
      <c r="R1151" s="21">
        <f t="shared" si="174"/>
        <v>65.025000000000006</v>
      </c>
      <c r="S1151" s="21">
        <f t="shared" si="175"/>
        <v>50.875</v>
      </c>
      <c r="T1151" s="21">
        <f t="shared" si="176"/>
        <v>60.075000000000003</v>
      </c>
      <c r="U1151" s="21">
        <f t="shared" si="177"/>
        <v>58.375</v>
      </c>
      <c r="V1151" s="20">
        <f t="shared" si="178"/>
        <v>58.658333333333339</v>
      </c>
      <c r="W1151" s="20">
        <f t="shared" si="179"/>
        <v>58.587500000000006</v>
      </c>
    </row>
    <row r="1152" spans="1:23" ht="13.5" x14ac:dyDescent="0.25">
      <c r="A1152" s="3">
        <v>43686</v>
      </c>
      <c r="B1152" s="2">
        <v>4.2557999999999998</v>
      </c>
      <c r="C1152" s="2">
        <v>47.424539896797413</v>
      </c>
      <c r="D1152" s="2">
        <v>-7.0346209753271438E-3</v>
      </c>
      <c r="E1152" s="2">
        <v>-0.11447747661143806</v>
      </c>
      <c r="F1152" s="2">
        <v>4.2907400000000004</v>
      </c>
      <c r="G1152" s="2">
        <v>4.2689200000000005</v>
      </c>
      <c r="H1152" s="2">
        <v>4.2709549999999989</v>
      </c>
      <c r="I1152" s="2">
        <v>4.3069060000000006</v>
      </c>
      <c r="J1152" s="2">
        <v>4.3939585000000054</v>
      </c>
      <c r="K1152" s="17" t="s">
        <v>48</v>
      </c>
      <c r="L1152" s="17" t="s">
        <v>55</v>
      </c>
      <c r="M1152" s="17" t="s">
        <v>51</v>
      </c>
      <c r="N1152" s="20">
        <f t="shared" si="170"/>
        <v>50</v>
      </c>
      <c r="O1152" s="20">
        <f t="shared" si="171"/>
        <v>100</v>
      </c>
      <c r="P1152" s="20">
        <f t="shared" si="172"/>
        <v>0</v>
      </c>
      <c r="Q1152" s="20">
        <f t="shared" si="173"/>
        <v>16.5</v>
      </c>
      <c r="R1152" s="21">
        <f t="shared" si="174"/>
        <v>54.975000000000001</v>
      </c>
      <c r="S1152" s="21">
        <f t="shared" si="175"/>
        <v>34.125</v>
      </c>
      <c r="T1152" s="21">
        <f t="shared" si="176"/>
        <v>29.925000000000001</v>
      </c>
      <c r="U1152" s="21">
        <f t="shared" si="177"/>
        <v>41.625</v>
      </c>
      <c r="V1152" s="20">
        <f t="shared" si="178"/>
        <v>39.674999999999997</v>
      </c>
      <c r="W1152" s="20">
        <f t="shared" si="179"/>
        <v>40.162499999999994</v>
      </c>
    </row>
    <row r="1153" spans="1:23" ht="13.5" x14ac:dyDescent="0.25">
      <c r="A1153" s="3">
        <v>43691</v>
      </c>
      <c r="B1153" s="2">
        <v>4.3082000000000003</v>
      </c>
      <c r="C1153" s="2">
        <v>52.331171202695721</v>
      </c>
      <c r="D1153" s="2">
        <v>-9.1623966533251888E-3</v>
      </c>
      <c r="E1153" s="2">
        <v>-0.11997979239658094</v>
      </c>
      <c r="F1153" s="2">
        <v>4.2811399999999997</v>
      </c>
      <c r="G1153" s="2">
        <v>4.2724099999999998</v>
      </c>
      <c r="H1153" s="2">
        <v>4.2723949999999995</v>
      </c>
      <c r="I1153" s="2">
        <v>4.3062880000000003</v>
      </c>
      <c r="J1153" s="2">
        <v>4.393406000000005</v>
      </c>
      <c r="K1153" s="17" t="s">
        <v>48</v>
      </c>
      <c r="L1153" s="17" t="s">
        <v>55</v>
      </c>
      <c r="M1153" s="17" t="s">
        <v>47</v>
      </c>
      <c r="N1153" s="20">
        <f t="shared" si="170"/>
        <v>50</v>
      </c>
      <c r="O1153" s="20">
        <f t="shared" si="171"/>
        <v>100</v>
      </c>
      <c r="P1153" s="20">
        <f t="shared" si="172"/>
        <v>0</v>
      </c>
      <c r="Q1153" s="20">
        <f t="shared" si="173"/>
        <v>16.5</v>
      </c>
      <c r="R1153" s="21">
        <f t="shared" si="174"/>
        <v>54.975000000000001</v>
      </c>
      <c r="S1153" s="21">
        <f t="shared" si="175"/>
        <v>34.125</v>
      </c>
      <c r="T1153" s="21">
        <f t="shared" si="176"/>
        <v>29.925000000000001</v>
      </c>
      <c r="U1153" s="21">
        <f t="shared" si="177"/>
        <v>41.625</v>
      </c>
      <c r="V1153" s="20">
        <f t="shared" si="178"/>
        <v>39.674999999999997</v>
      </c>
      <c r="W1153" s="20">
        <f t="shared" si="179"/>
        <v>40.162499999999994</v>
      </c>
    </row>
    <row r="1154" spans="1:23" ht="13.5" x14ac:dyDescent="0.25">
      <c r="A1154" s="3">
        <v>43692</v>
      </c>
      <c r="B1154" s="2">
        <v>4.2950999999999997</v>
      </c>
      <c r="C1154" s="2">
        <v>51.048521099695485</v>
      </c>
      <c r="D1154" s="2">
        <v>-1.2844700712687285E-2</v>
      </c>
      <c r="E1154" s="2">
        <v>-0.1199610164871152</v>
      </c>
      <c r="F1154" s="2">
        <v>4.2689199999999996</v>
      </c>
      <c r="G1154" s="2">
        <v>4.2763399999999994</v>
      </c>
      <c r="H1154" s="2">
        <v>4.26694</v>
      </c>
      <c r="I1154" s="2">
        <v>4.3054880000000004</v>
      </c>
      <c r="J1154" s="2">
        <v>4.3927880000000057</v>
      </c>
      <c r="K1154" s="17" t="s">
        <v>48</v>
      </c>
      <c r="L1154" s="17" t="s">
        <v>55</v>
      </c>
      <c r="M1154" s="17" t="s">
        <v>47</v>
      </c>
      <c r="N1154" s="20">
        <f t="shared" ref="N1154:N1217" si="180">IF(D1154&lt;30,50, IF(D1154&gt;70, 0, 25))</f>
        <v>50</v>
      </c>
      <c r="O1154" s="20">
        <f t="shared" ref="O1154:O1217" si="181">IF(F1154-E1154&gt;0.02, 100, IF(F1154-E1154&lt;0,0,45))</f>
        <v>100</v>
      </c>
      <c r="P1154" s="20">
        <f t="shared" ref="P1154:P1217" si="182">IF(G1154-J1154&gt;10,100,IF(G1154-J1154&gt;5,75, IF(G1154-J1154&gt;0,50,0)))</f>
        <v>0</v>
      </c>
      <c r="Q1154" s="20">
        <f t="shared" ref="Q1154:Q1217" si="183">IF(M1154="confirmed bullish", 34, IF(M1154="bullish divergence",17, 0))+IF(K1154="bullish",33,IF(K1154="bearish",0,16.5))+IF(L1154="strong",33,IF(L1154="weak",0,16.5))</f>
        <v>16.5</v>
      </c>
      <c r="R1154" s="21">
        <f t="shared" si="174"/>
        <v>54.975000000000001</v>
      </c>
      <c r="S1154" s="21">
        <f t="shared" si="175"/>
        <v>34.125</v>
      </c>
      <c r="T1154" s="21">
        <f t="shared" si="176"/>
        <v>29.925000000000001</v>
      </c>
      <c r="U1154" s="21">
        <f t="shared" si="177"/>
        <v>41.625</v>
      </c>
      <c r="V1154" s="20">
        <f t="shared" si="178"/>
        <v>39.674999999999997</v>
      </c>
      <c r="W1154" s="20">
        <f t="shared" si="179"/>
        <v>40.162499999999994</v>
      </c>
    </row>
    <row r="1155" spans="1:23" ht="13.5" x14ac:dyDescent="0.25">
      <c r="A1155" s="3">
        <v>43693</v>
      </c>
      <c r="B1155" s="2">
        <v>4.3082000000000003</v>
      </c>
      <c r="C1155" s="2">
        <v>52.307398513329538</v>
      </c>
      <c r="D1155" s="2">
        <v>-1.4309244340817706E-2</v>
      </c>
      <c r="E1155" s="2">
        <v>-0.11142251548001578</v>
      </c>
      <c r="F1155" s="2">
        <v>4.2759</v>
      </c>
      <c r="G1155" s="2">
        <v>4.2798299999999996</v>
      </c>
      <c r="H1155" s="2">
        <v>4.2684699999999998</v>
      </c>
      <c r="I1155" s="2">
        <v>4.3048700000000011</v>
      </c>
      <c r="J1155" s="2">
        <v>4.3922355000000053</v>
      </c>
      <c r="K1155" s="17" t="s">
        <v>52</v>
      </c>
      <c r="L1155" s="17" t="s">
        <v>55</v>
      </c>
      <c r="M1155" s="17" t="s">
        <v>53</v>
      </c>
      <c r="N1155" s="20">
        <f t="shared" si="180"/>
        <v>50</v>
      </c>
      <c r="O1155" s="20">
        <f t="shared" si="181"/>
        <v>100</v>
      </c>
      <c r="P1155" s="20">
        <f t="shared" si="182"/>
        <v>0</v>
      </c>
      <c r="Q1155" s="20">
        <f t="shared" si="183"/>
        <v>83.5</v>
      </c>
      <c r="R1155" s="21">
        <f t="shared" ref="R1155:R1218" si="184">0.35*N1155+O1155*0.35+P1155*0.15+Q1155*0.15</f>
        <v>65.025000000000006</v>
      </c>
      <c r="S1155" s="21">
        <f t="shared" ref="S1155:S1218" si="185">N1155*0.2+O1155*0.2+P1155*0.35+Q1155*0.25</f>
        <v>50.875</v>
      </c>
      <c r="T1155" s="21">
        <f t="shared" ref="T1155:T1218" si="186">N1155*0.15+O1155*0.15+P1155*0.25+Q1155*0.45</f>
        <v>60.075000000000003</v>
      </c>
      <c r="U1155" s="21">
        <f t="shared" ref="U1155:U1218" si="187">0.25*SUM(N1155:Q1155)</f>
        <v>58.375</v>
      </c>
      <c r="V1155" s="20">
        <f t="shared" ref="V1155:V1218" si="188">SUM(R1155:T1155)/3</f>
        <v>58.658333333333339</v>
      </c>
      <c r="W1155" s="20">
        <f t="shared" ref="W1155:W1218" si="189">SUM(R1155:U1155)/4</f>
        <v>58.587500000000006</v>
      </c>
    </row>
    <row r="1156" spans="1:23" ht="13.5" x14ac:dyDescent="0.25">
      <c r="A1156" s="3">
        <v>43696</v>
      </c>
      <c r="B1156" s="2">
        <v>4.3082000000000003</v>
      </c>
      <c r="C1156" s="2">
        <v>52.307398513329538</v>
      </c>
      <c r="D1156" s="2">
        <v>-2.7106715908830736E-2</v>
      </c>
      <c r="E1156" s="2">
        <v>-9.7722962862281618E-2</v>
      </c>
      <c r="F1156" s="2">
        <v>4.2950999999999997</v>
      </c>
      <c r="G1156" s="2">
        <v>4.2907399999999996</v>
      </c>
      <c r="H1156" s="2">
        <v>4.2700000000000005</v>
      </c>
      <c r="I1156" s="2">
        <v>4.3042520000000009</v>
      </c>
      <c r="J1156" s="2">
        <v>4.3918820000000061</v>
      </c>
      <c r="K1156" s="17" t="s">
        <v>52</v>
      </c>
      <c r="L1156" s="17" t="s">
        <v>55</v>
      </c>
      <c r="M1156" s="17" t="s">
        <v>53</v>
      </c>
      <c r="N1156" s="20">
        <f t="shared" si="180"/>
        <v>50</v>
      </c>
      <c r="O1156" s="20">
        <f t="shared" si="181"/>
        <v>100</v>
      </c>
      <c r="P1156" s="20">
        <f t="shared" si="182"/>
        <v>0</v>
      </c>
      <c r="Q1156" s="20">
        <f t="shared" si="183"/>
        <v>83.5</v>
      </c>
      <c r="R1156" s="21">
        <f t="shared" si="184"/>
        <v>65.025000000000006</v>
      </c>
      <c r="S1156" s="21">
        <f t="shared" si="185"/>
        <v>50.875</v>
      </c>
      <c r="T1156" s="21">
        <f t="shared" si="186"/>
        <v>60.075000000000003</v>
      </c>
      <c r="U1156" s="21">
        <f t="shared" si="187"/>
        <v>58.375</v>
      </c>
      <c r="V1156" s="20">
        <f t="shared" si="188"/>
        <v>58.658333333333339</v>
      </c>
      <c r="W1156" s="20">
        <f t="shared" si="189"/>
        <v>58.587500000000006</v>
      </c>
    </row>
    <row r="1157" spans="1:23" ht="13.5" x14ac:dyDescent="0.25">
      <c r="A1157" s="3">
        <v>43697</v>
      </c>
      <c r="B1157" s="2">
        <v>4.3823999999999996</v>
      </c>
      <c r="C1157" s="2">
        <v>59.199953765584908</v>
      </c>
      <c r="D1157" s="2">
        <v>-3.819468689905392E-2</v>
      </c>
      <c r="E1157" s="2">
        <v>-8.0720908944082723E-2</v>
      </c>
      <c r="F1157" s="2">
        <v>4.3204200000000004</v>
      </c>
      <c r="G1157" s="2">
        <v>4.30558</v>
      </c>
      <c r="H1157" s="2">
        <v>4.2765500000000012</v>
      </c>
      <c r="I1157" s="2">
        <v>4.3051180000000002</v>
      </c>
      <c r="J1157" s="2">
        <v>4.3918995000000054</v>
      </c>
      <c r="K1157" s="17" t="s">
        <v>52</v>
      </c>
      <c r="L1157" s="17" t="s">
        <v>55</v>
      </c>
      <c r="M1157" s="17" t="s">
        <v>53</v>
      </c>
      <c r="N1157" s="20">
        <f t="shared" si="180"/>
        <v>50</v>
      </c>
      <c r="O1157" s="20">
        <f t="shared" si="181"/>
        <v>100</v>
      </c>
      <c r="P1157" s="20">
        <f t="shared" si="182"/>
        <v>0</v>
      </c>
      <c r="Q1157" s="20">
        <f t="shared" si="183"/>
        <v>83.5</v>
      </c>
      <c r="R1157" s="21">
        <f t="shared" si="184"/>
        <v>65.025000000000006</v>
      </c>
      <c r="S1157" s="21">
        <f t="shared" si="185"/>
        <v>50.875</v>
      </c>
      <c r="T1157" s="21">
        <f t="shared" si="186"/>
        <v>60.075000000000003</v>
      </c>
      <c r="U1157" s="21">
        <f t="shared" si="187"/>
        <v>58.375</v>
      </c>
      <c r="V1157" s="20">
        <f t="shared" si="188"/>
        <v>58.658333333333339</v>
      </c>
      <c r="W1157" s="20">
        <f t="shared" si="189"/>
        <v>58.587500000000006</v>
      </c>
    </row>
    <row r="1158" spans="1:23" ht="13.5" x14ac:dyDescent="0.25">
      <c r="A1158" s="3">
        <v>43698</v>
      </c>
      <c r="B1158" s="2">
        <v>4.3823999999999996</v>
      </c>
      <c r="C1158" s="2">
        <v>59.199953765584908</v>
      </c>
      <c r="D1158" s="2">
        <v>-2.9337744661775744E-2</v>
      </c>
      <c r="E1158" s="2">
        <v>-6.2052845848781978E-2</v>
      </c>
      <c r="F1158" s="2">
        <v>4.3352599999999999</v>
      </c>
      <c r="G1158" s="2">
        <v>4.3081999999999994</v>
      </c>
      <c r="H1158" s="2">
        <v>4.2841900000000006</v>
      </c>
      <c r="I1158" s="2">
        <v>4.3059840000000005</v>
      </c>
      <c r="J1158" s="2">
        <v>4.3923150000000053</v>
      </c>
      <c r="K1158" s="17" t="s">
        <v>52</v>
      </c>
      <c r="L1158" s="17" t="s">
        <v>55</v>
      </c>
      <c r="M1158" s="17" t="s">
        <v>53</v>
      </c>
      <c r="N1158" s="20">
        <f t="shared" si="180"/>
        <v>50</v>
      </c>
      <c r="O1158" s="20">
        <f t="shared" si="181"/>
        <v>100</v>
      </c>
      <c r="P1158" s="20">
        <f t="shared" si="182"/>
        <v>0</v>
      </c>
      <c r="Q1158" s="20">
        <f t="shared" si="183"/>
        <v>83.5</v>
      </c>
      <c r="R1158" s="21">
        <f t="shared" si="184"/>
        <v>65.025000000000006</v>
      </c>
      <c r="S1158" s="21">
        <f t="shared" si="185"/>
        <v>50.875</v>
      </c>
      <c r="T1158" s="21">
        <f t="shared" si="186"/>
        <v>60.075000000000003</v>
      </c>
      <c r="U1158" s="21">
        <f t="shared" si="187"/>
        <v>58.375</v>
      </c>
      <c r="V1158" s="20">
        <f t="shared" si="188"/>
        <v>58.658333333333339</v>
      </c>
      <c r="W1158" s="20">
        <f t="shared" si="189"/>
        <v>58.587500000000006</v>
      </c>
    </row>
    <row r="1159" spans="1:23" ht="13.5" x14ac:dyDescent="0.25">
      <c r="A1159" s="3">
        <v>43699</v>
      </c>
      <c r="B1159" s="2">
        <v>4.3868</v>
      </c>
      <c r="C1159" s="2">
        <v>59.601479002812113</v>
      </c>
      <c r="D1159" s="2">
        <v>-2.2688713055226906E-2</v>
      </c>
      <c r="E1159" s="2">
        <v>-4.1336030802803653E-2</v>
      </c>
      <c r="F1159" s="2">
        <v>4.3536000000000001</v>
      </c>
      <c r="G1159" s="2">
        <v>4.311259999999999</v>
      </c>
      <c r="H1159" s="2">
        <v>4.2937950000000003</v>
      </c>
      <c r="I1159" s="2">
        <v>4.3070979999999999</v>
      </c>
      <c r="J1159" s="2">
        <v>4.392354500000005</v>
      </c>
      <c r="K1159" s="17" t="s">
        <v>52</v>
      </c>
      <c r="L1159" s="17" t="s">
        <v>55</v>
      </c>
      <c r="M1159" s="17" t="s">
        <v>53</v>
      </c>
      <c r="N1159" s="20">
        <f t="shared" si="180"/>
        <v>50</v>
      </c>
      <c r="O1159" s="20">
        <f t="shared" si="181"/>
        <v>100</v>
      </c>
      <c r="P1159" s="20">
        <f t="shared" si="182"/>
        <v>0</v>
      </c>
      <c r="Q1159" s="20">
        <f t="shared" si="183"/>
        <v>83.5</v>
      </c>
      <c r="R1159" s="21">
        <f t="shared" si="184"/>
        <v>65.025000000000006</v>
      </c>
      <c r="S1159" s="21">
        <f t="shared" si="185"/>
        <v>50.875</v>
      </c>
      <c r="T1159" s="21">
        <f t="shared" si="186"/>
        <v>60.075000000000003</v>
      </c>
      <c r="U1159" s="21">
        <f t="shared" si="187"/>
        <v>58.375</v>
      </c>
      <c r="V1159" s="20">
        <f t="shared" si="188"/>
        <v>58.658333333333339</v>
      </c>
      <c r="W1159" s="20">
        <f t="shared" si="189"/>
        <v>58.587500000000006</v>
      </c>
    </row>
    <row r="1160" spans="1:23" ht="13.5" x14ac:dyDescent="0.25">
      <c r="A1160" s="3">
        <v>43700</v>
      </c>
      <c r="B1160" s="2">
        <v>4.3868</v>
      </c>
      <c r="C1160" s="2">
        <v>59.601479002812113</v>
      </c>
      <c r="D1160" s="2">
        <v>-3.0323361077956967E-2</v>
      </c>
      <c r="E1160" s="2">
        <v>-2.3880626420798891E-2</v>
      </c>
      <c r="F1160" s="2">
        <v>4.3693200000000001</v>
      </c>
      <c r="G1160" s="2">
        <v>4.3226100000000001</v>
      </c>
      <c r="H1160" s="2">
        <v>4.2992550000000005</v>
      </c>
      <c r="I1160" s="2">
        <v>4.3082900000000004</v>
      </c>
      <c r="J1160" s="2">
        <v>4.3923940000000048</v>
      </c>
      <c r="K1160" s="17" t="s">
        <v>52</v>
      </c>
      <c r="L1160" s="17" t="s">
        <v>55</v>
      </c>
      <c r="M1160" s="17" t="s">
        <v>53</v>
      </c>
      <c r="N1160" s="20">
        <f t="shared" si="180"/>
        <v>50</v>
      </c>
      <c r="O1160" s="20">
        <f t="shared" si="181"/>
        <v>100</v>
      </c>
      <c r="P1160" s="20">
        <f t="shared" si="182"/>
        <v>0</v>
      </c>
      <c r="Q1160" s="20">
        <f t="shared" si="183"/>
        <v>83.5</v>
      </c>
      <c r="R1160" s="21">
        <f t="shared" si="184"/>
        <v>65.025000000000006</v>
      </c>
      <c r="S1160" s="21">
        <f t="shared" si="185"/>
        <v>50.875</v>
      </c>
      <c r="T1160" s="21">
        <f t="shared" si="186"/>
        <v>60.075000000000003</v>
      </c>
      <c r="U1160" s="21">
        <f t="shared" si="187"/>
        <v>58.375</v>
      </c>
      <c r="V1160" s="20">
        <f t="shared" si="188"/>
        <v>58.658333333333339</v>
      </c>
      <c r="W1160" s="20">
        <f t="shared" si="189"/>
        <v>58.587500000000006</v>
      </c>
    </row>
    <row r="1161" spans="1:23" ht="13.5" x14ac:dyDescent="0.25">
      <c r="A1161" s="3">
        <v>43703</v>
      </c>
      <c r="B1161" s="2">
        <v>4.3868</v>
      </c>
      <c r="C1161" s="2">
        <v>59.601479002812106</v>
      </c>
      <c r="D1161" s="2">
        <v>-4.6652804844164564E-2</v>
      </c>
      <c r="E1161" s="2">
        <v>-7.9798239919748153E-3</v>
      </c>
      <c r="F1161" s="2">
        <v>4.38504</v>
      </c>
      <c r="G1161" s="2">
        <v>4.3400699999999999</v>
      </c>
      <c r="H1161" s="2">
        <v>4.3053699999999999</v>
      </c>
      <c r="I1161" s="2">
        <v>4.3099600000000002</v>
      </c>
      <c r="J1161" s="2">
        <v>4.3924335000000045</v>
      </c>
      <c r="K1161" s="17" t="s">
        <v>52</v>
      </c>
      <c r="L1161" s="17" t="s">
        <v>55</v>
      </c>
      <c r="M1161" s="17" t="s">
        <v>53</v>
      </c>
      <c r="N1161" s="20">
        <f t="shared" si="180"/>
        <v>50</v>
      </c>
      <c r="O1161" s="20">
        <f t="shared" si="181"/>
        <v>100</v>
      </c>
      <c r="P1161" s="20">
        <f t="shared" si="182"/>
        <v>0</v>
      </c>
      <c r="Q1161" s="20">
        <f t="shared" si="183"/>
        <v>83.5</v>
      </c>
      <c r="R1161" s="21">
        <f t="shared" si="184"/>
        <v>65.025000000000006</v>
      </c>
      <c r="S1161" s="21">
        <f t="shared" si="185"/>
        <v>50.875</v>
      </c>
      <c r="T1161" s="21">
        <f t="shared" si="186"/>
        <v>60.075000000000003</v>
      </c>
      <c r="U1161" s="21">
        <f t="shared" si="187"/>
        <v>58.375</v>
      </c>
      <c r="V1161" s="20">
        <f t="shared" si="188"/>
        <v>58.658333333333339</v>
      </c>
      <c r="W1161" s="20">
        <f t="shared" si="189"/>
        <v>58.587500000000006</v>
      </c>
    </row>
    <row r="1162" spans="1:23" ht="13.5" x14ac:dyDescent="0.25">
      <c r="A1162" s="3">
        <v>43704</v>
      </c>
      <c r="B1162" s="2">
        <v>4.3868</v>
      </c>
      <c r="C1162" s="2">
        <v>59.601479002812113</v>
      </c>
      <c r="D1162" s="2">
        <v>-5.4196923979008993E-2</v>
      </c>
      <c r="E1162" s="2">
        <v>6.4709404448365301E-3</v>
      </c>
      <c r="F1162" s="2">
        <v>4.3859200000000005</v>
      </c>
      <c r="G1162" s="2">
        <v>4.3531700000000004</v>
      </c>
      <c r="H1162" s="2">
        <v>4.3110449999999991</v>
      </c>
      <c r="I1162" s="2">
        <v>4.3101180000000001</v>
      </c>
      <c r="J1162" s="2">
        <v>4.3924730000000043</v>
      </c>
      <c r="K1162" s="17" t="s">
        <v>52</v>
      </c>
      <c r="L1162" s="17" t="s">
        <v>55</v>
      </c>
      <c r="M1162" s="17" t="s">
        <v>53</v>
      </c>
      <c r="N1162" s="20">
        <f t="shared" si="180"/>
        <v>50</v>
      </c>
      <c r="O1162" s="20">
        <f t="shared" si="181"/>
        <v>100</v>
      </c>
      <c r="P1162" s="20">
        <f t="shared" si="182"/>
        <v>0</v>
      </c>
      <c r="Q1162" s="20">
        <f t="shared" si="183"/>
        <v>83.5</v>
      </c>
      <c r="R1162" s="21">
        <f t="shared" si="184"/>
        <v>65.025000000000006</v>
      </c>
      <c r="S1162" s="21">
        <f t="shared" si="185"/>
        <v>50.875</v>
      </c>
      <c r="T1162" s="21">
        <f t="shared" si="186"/>
        <v>60.075000000000003</v>
      </c>
      <c r="U1162" s="21">
        <f t="shared" si="187"/>
        <v>58.375</v>
      </c>
      <c r="V1162" s="20">
        <f t="shared" si="188"/>
        <v>58.658333333333339</v>
      </c>
      <c r="W1162" s="20">
        <f t="shared" si="189"/>
        <v>58.587500000000006</v>
      </c>
    </row>
    <row r="1163" spans="1:23" ht="13.5" x14ac:dyDescent="0.25">
      <c r="A1163" s="3">
        <v>43705</v>
      </c>
      <c r="B1163" s="2">
        <v>4.2775999999999996</v>
      </c>
      <c r="C1163" s="2">
        <v>44.863088587547956</v>
      </c>
      <c r="D1163" s="2">
        <v>-4.4832380007973072E-2</v>
      </c>
      <c r="E1163" s="2">
        <v>1.9361821188667687E-2</v>
      </c>
      <c r="F1163" s="2">
        <v>4.36496</v>
      </c>
      <c r="G1163" s="2">
        <v>4.3501099999999999</v>
      </c>
      <c r="H1163" s="2">
        <v>4.311259999999999</v>
      </c>
      <c r="I1163" s="2">
        <v>4.3088879999999996</v>
      </c>
      <c r="J1163" s="2">
        <v>4.3919665000000041</v>
      </c>
      <c r="K1163" s="17" t="s">
        <v>48</v>
      </c>
      <c r="L1163" s="17" t="s">
        <v>55</v>
      </c>
      <c r="M1163" s="17" t="s">
        <v>47</v>
      </c>
      <c r="N1163" s="20">
        <f t="shared" si="180"/>
        <v>50</v>
      </c>
      <c r="O1163" s="20">
        <f t="shared" si="181"/>
        <v>100</v>
      </c>
      <c r="P1163" s="20">
        <f t="shared" si="182"/>
        <v>0</v>
      </c>
      <c r="Q1163" s="20">
        <f t="shared" si="183"/>
        <v>16.5</v>
      </c>
      <c r="R1163" s="21">
        <f t="shared" si="184"/>
        <v>54.975000000000001</v>
      </c>
      <c r="S1163" s="21">
        <f t="shared" si="185"/>
        <v>34.125</v>
      </c>
      <c r="T1163" s="21">
        <f t="shared" si="186"/>
        <v>29.925000000000001</v>
      </c>
      <c r="U1163" s="21">
        <f t="shared" si="187"/>
        <v>41.625</v>
      </c>
      <c r="V1163" s="20">
        <f t="shared" si="188"/>
        <v>39.674999999999997</v>
      </c>
      <c r="W1163" s="20">
        <f t="shared" si="189"/>
        <v>40.162499999999994</v>
      </c>
    </row>
    <row r="1164" spans="1:23" ht="13.5" x14ac:dyDescent="0.25">
      <c r="A1164" s="3">
        <v>43706</v>
      </c>
      <c r="B1164" s="2">
        <v>4.3868</v>
      </c>
      <c r="C1164" s="2">
        <v>56.458393044566087</v>
      </c>
      <c r="D1164" s="2">
        <v>-4.674013182544634E-2</v>
      </c>
      <c r="E1164" s="2">
        <v>2.7645362687219684E-2</v>
      </c>
      <c r="F1164" s="2">
        <v>4.36496</v>
      </c>
      <c r="G1164" s="2">
        <v>4.35928</v>
      </c>
      <c r="H1164" s="2">
        <v>4.3178099999999988</v>
      </c>
      <c r="I1164" s="2">
        <v>4.3098419999999997</v>
      </c>
      <c r="J1164" s="2">
        <v>4.3920060000000039</v>
      </c>
      <c r="K1164" s="17" t="s">
        <v>52</v>
      </c>
      <c r="L1164" s="17" t="s">
        <v>55</v>
      </c>
      <c r="M1164" s="17" t="s">
        <v>55</v>
      </c>
      <c r="N1164" s="20">
        <f t="shared" si="180"/>
        <v>50</v>
      </c>
      <c r="O1164" s="20">
        <f t="shared" si="181"/>
        <v>100</v>
      </c>
      <c r="P1164" s="20">
        <f t="shared" si="182"/>
        <v>0</v>
      </c>
      <c r="Q1164" s="20">
        <f t="shared" si="183"/>
        <v>49.5</v>
      </c>
      <c r="R1164" s="21">
        <f t="shared" si="184"/>
        <v>59.924999999999997</v>
      </c>
      <c r="S1164" s="21">
        <f t="shared" si="185"/>
        <v>42.375</v>
      </c>
      <c r="T1164" s="21">
        <f t="shared" si="186"/>
        <v>44.775000000000006</v>
      </c>
      <c r="U1164" s="21">
        <f t="shared" si="187"/>
        <v>49.875</v>
      </c>
      <c r="V1164" s="20">
        <f t="shared" si="188"/>
        <v>49.024999999999999</v>
      </c>
      <c r="W1164" s="20">
        <f t="shared" si="189"/>
        <v>49.237499999999997</v>
      </c>
    </row>
    <row r="1165" spans="1:23" ht="13.5" x14ac:dyDescent="0.25">
      <c r="A1165" s="3">
        <v>43707</v>
      </c>
      <c r="B1165" s="2">
        <v>4.3648999999999996</v>
      </c>
      <c r="C1165" s="2">
        <v>54.005471576551074</v>
      </c>
      <c r="D1165" s="2">
        <v>-4.5109565507791771E-2</v>
      </c>
      <c r="E1165" s="2">
        <v>2.9785120460174459E-2</v>
      </c>
      <c r="F1165" s="2">
        <v>4.3605799999999997</v>
      </c>
      <c r="G1165" s="2">
        <v>4.3649500000000003</v>
      </c>
      <c r="H1165" s="2">
        <v>4.3223899999999986</v>
      </c>
      <c r="I1165" s="2">
        <v>4.310357999999999</v>
      </c>
      <c r="J1165" s="2">
        <v>4.3919360000000038</v>
      </c>
      <c r="K1165" s="17" t="s">
        <v>52</v>
      </c>
      <c r="L1165" s="17" t="s">
        <v>55</v>
      </c>
      <c r="M1165" s="17" t="s">
        <v>54</v>
      </c>
      <c r="N1165" s="20">
        <f t="shared" si="180"/>
        <v>50</v>
      </c>
      <c r="O1165" s="20">
        <f t="shared" si="181"/>
        <v>100</v>
      </c>
      <c r="P1165" s="20">
        <f t="shared" si="182"/>
        <v>0</v>
      </c>
      <c r="Q1165" s="20">
        <f t="shared" si="183"/>
        <v>66.5</v>
      </c>
      <c r="R1165" s="21">
        <f t="shared" si="184"/>
        <v>62.475000000000001</v>
      </c>
      <c r="S1165" s="21">
        <f t="shared" si="185"/>
        <v>46.625</v>
      </c>
      <c r="T1165" s="21">
        <f t="shared" si="186"/>
        <v>52.424999999999997</v>
      </c>
      <c r="U1165" s="21">
        <f t="shared" si="187"/>
        <v>54.125</v>
      </c>
      <c r="V1165" s="20">
        <f t="shared" si="188"/>
        <v>53.841666666666661</v>
      </c>
      <c r="W1165" s="20">
        <f t="shared" si="189"/>
        <v>53.912499999999994</v>
      </c>
    </row>
    <row r="1166" spans="1:23" ht="13.5" x14ac:dyDescent="0.25">
      <c r="A1166" s="3">
        <v>43710</v>
      </c>
      <c r="B1166" s="2">
        <v>4.3823999999999996</v>
      </c>
      <c r="C1166" s="2">
        <v>55.663143739435512</v>
      </c>
      <c r="D1166" s="2">
        <v>-4.5260437304412093E-2</v>
      </c>
      <c r="E1166" s="2">
        <v>2.7715328207425931E-2</v>
      </c>
      <c r="F1166" s="2">
        <v>4.3597000000000001</v>
      </c>
      <c r="G1166" s="2">
        <v>4.3723699999999992</v>
      </c>
      <c r="H1166" s="2">
        <v>4.3315549999999998</v>
      </c>
      <c r="I1166" s="2">
        <v>4.3119399999999999</v>
      </c>
      <c r="J1166" s="2">
        <v>4.3919535000000032</v>
      </c>
      <c r="K1166" s="17" t="s">
        <v>52</v>
      </c>
      <c r="L1166" s="17" t="s">
        <v>55</v>
      </c>
      <c r="M1166" s="17" t="s">
        <v>54</v>
      </c>
      <c r="N1166" s="20">
        <f t="shared" si="180"/>
        <v>50</v>
      </c>
      <c r="O1166" s="20">
        <f t="shared" si="181"/>
        <v>100</v>
      </c>
      <c r="P1166" s="20">
        <f t="shared" si="182"/>
        <v>0</v>
      </c>
      <c r="Q1166" s="20">
        <f t="shared" si="183"/>
        <v>66.5</v>
      </c>
      <c r="R1166" s="21">
        <f t="shared" si="184"/>
        <v>62.475000000000001</v>
      </c>
      <c r="S1166" s="21">
        <f t="shared" si="185"/>
        <v>46.625</v>
      </c>
      <c r="T1166" s="21">
        <f t="shared" si="186"/>
        <v>52.424999999999997</v>
      </c>
      <c r="U1166" s="21">
        <f t="shared" si="187"/>
        <v>54.125</v>
      </c>
      <c r="V1166" s="20">
        <f t="shared" si="188"/>
        <v>53.841666666666661</v>
      </c>
      <c r="W1166" s="20">
        <f t="shared" si="189"/>
        <v>53.912499999999994</v>
      </c>
    </row>
    <row r="1167" spans="1:23" ht="13.5" x14ac:dyDescent="0.25">
      <c r="A1167" s="3">
        <v>43711</v>
      </c>
      <c r="B1167" s="2">
        <v>4.3823999999999996</v>
      </c>
      <c r="C1167" s="2">
        <v>55.663143739435512</v>
      </c>
      <c r="D1167" s="2">
        <v>-3.4293052674364333E-2</v>
      </c>
      <c r="E1167" s="2">
        <v>2.2964085553622914E-2</v>
      </c>
      <c r="F1167" s="2">
        <v>4.3588199999999997</v>
      </c>
      <c r="G1167" s="2">
        <v>4.3723699999999992</v>
      </c>
      <c r="H1167" s="2">
        <v>4.3389750000000005</v>
      </c>
      <c r="I1167" s="2">
        <v>4.312009999999999</v>
      </c>
      <c r="J1167" s="2">
        <v>4.3919710000000025</v>
      </c>
      <c r="K1167" s="17" t="s">
        <v>52</v>
      </c>
      <c r="L1167" s="17" t="s">
        <v>55</v>
      </c>
      <c r="M1167" s="17" t="s">
        <v>54</v>
      </c>
      <c r="N1167" s="20">
        <f t="shared" si="180"/>
        <v>50</v>
      </c>
      <c r="O1167" s="20">
        <f t="shared" si="181"/>
        <v>100</v>
      </c>
      <c r="P1167" s="20">
        <f t="shared" si="182"/>
        <v>0</v>
      </c>
      <c r="Q1167" s="20">
        <f t="shared" si="183"/>
        <v>66.5</v>
      </c>
      <c r="R1167" s="21">
        <f t="shared" si="184"/>
        <v>62.475000000000001</v>
      </c>
      <c r="S1167" s="21">
        <f t="shared" si="185"/>
        <v>46.625</v>
      </c>
      <c r="T1167" s="21">
        <f t="shared" si="186"/>
        <v>52.424999999999997</v>
      </c>
      <c r="U1167" s="21">
        <f t="shared" si="187"/>
        <v>54.125</v>
      </c>
      <c r="V1167" s="20">
        <f t="shared" si="188"/>
        <v>53.841666666666661</v>
      </c>
      <c r="W1167" s="20">
        <f t="shared" si="189"/>
        <v>53.912499999999994</v>
      </c>
    </row>
    <row r="1168" spans="1:23" ht="13.5" x14ac:dyDescent="0.25">
      <c r="A1168" s="3">
        <v>43712</v>
      </c>
      <c r="B1168" s="2">
        <v>4.3648999999999996</v>
      </c>
      <c r="C1168" s="2">
        <v>53.429850260464733</v>
      </c>
      <c r="D1168" s="2">
        <v>-2.4013272093279525E-2</v>
      </c>
      <c r="E1168" s="2">
        <v>1.5955898478609204E-2</v>
      </c>
      <c r="F1168" s="2">
        <v>4.3762799999999995</v>
      </c>
      <c r="G1168" s="2">
        <v>4.3706199999999997</v>
      </c>
      <c r="H1168" s="2">
        <v>4.3394100000000009</v>
      </c>
      <c r="I1168" s="2">
        <v>4.3117299999999998</v>
      </c>
      <c r="J1168" s="2">
        <v>4.3919010000000025</v>
      </c>
      <c r="K1168" s="17" t="s">
        <v>52</v>
      </c>
      <c r="L1168" s="17" t="s">
        <v>55</v>
      </c>
      <c r="M1168" s="17" t="s">
        <v>53</v>
      </c>
      <c r="N1168" s="20">
        <f t="shared" si="180"/>
        <v>50</v>
      </c>
      <c r="O1168" s="20">
        <f t="shared" si="181"/>
        <v>100</v>
      </c>
      <c r="P1168" s="20">
        <f t="shared" si="182"/>
        <v>0</v>
      </c>
      <c r="Q1168" s="20">
        <f t="shared" si="183"/>
        <v>83.5</v>
      </c>
      <c r="R1168" s="21">
        <f t="shared" si="184"/>
        <v>65.025000000000006</v>
      </c>
      <c r="S1168" s="21">
        <f t="shared" si="185"/>
        <v>50.875</v>
      </c>
      <c r="T1168" s="21">
        <f t="shared" si="186"/>
        <v>60.075000000000003</v>
      </c>
      <c r="U1168" s="21">
        <f t="shared" si="187"/>
        <v>58.375</v>
      </c>
      <c r="V1168" s="20">
        <f t="shared" si="188"/>
        <v>58.658333333333339</v>
      </c>
      <c r="W1168" s="20">
        <f t="shared" si="189"/>
        <v>58.587500000000006</v>
      </c>
    </row>
    <row r="1169" spans="1:23" ht="13.5" x14ac:dyDescent="0.25">
      <c r="A1169" s="3">
        <v>43713</v>
      </c>
      <c r="B1169" s="2">
        <v>4.3430999999999997</v>
      </c>
      <c r="C1169" s="2">
        <v>50.700892582512239</v>
      </c>
      <c r="D1169" s="2">
        <v>-1.3194489334956039E-2</v>
      </c>
      <c r="E1169" s="2">
        <v>6.7889027162195033E-3</v>
      </c>
      <c r="F1169" s="2">
        <v>4.36754</v>
      </c>
      <c r="G1169" s="2">
        <v>4.3662499999999991</v>
      </c>
      <c r="H1169" s="2">
        <v>4.3387550000000008</v>
      </c>
      <c r="I1169" s="2">
        <v>4.3118099999999995</v>
      </c>
      <c r="J1169" s="2">
        <v>4.3917220000000023</v>
      </c>
      <c r="K1169" s="17" t="s">
        <v>48</v>
      </c>
      <c r="L1169" s="17" t="s">
        <v>55</v>
      </c>
      <c r="M1169" s="17" t="s">
        <v>47</v>
      </c>
      <c r="N1169" s="20">
        <f t="shared" si="180"/>
        <v>50</v>
      </c>
      <c r="O1169" s="20">
        <f t="shared" si="181"/>
        <v>100</v>
      </c>
      <c r="P1169" s="20">
        <f t="shared" si="182"/>
        <v>0</v>
      </c>
      <c r="Q1169" s="20">
        <f t="shared" si="183"/>
        <v>16.5</v>
      </c>
      <c r="R1169" s="21">
        <f t="shared" si="184"/>
        <v>54.975000000000001</v>
      </c>
      <c r="S1169" s="21">
        <f t="shared" si="185"/>
        <v>34.125</v>
      </c>
      <c r="T1169" s="21">
        <f t="shared" si="186"/>
        <v>29.925000000000001</v>
      </c>
      <c r="U1169" s="21">
        <f t="shared" si="187"/>
        <v>41.625</v>
      </c>
      <c r="V1169" s="20">
        <f t="shared" si="188"/>
        <v>39.674999999999997</v>
      </c>
      <c r="W1169" s="20">
        <f t="shared" si="189"/>
        <v>40.162499999999994</v>
      </c>
    </row>
    <row r="1170" spans="1:23" ht="13.5" x14ac:dyDescent="0.25">
      <c r="A1170" s="3">
        <v>43714</v>
      </c>
      <c r="B1170" s="2">
        <v>4.3648999999999996</v>
      </c>
      <c r="C1170" s="2">
        <v>53.27118365141601</v>
      </c>
      <c r="D1170" s="2">
        <v>-5.6846796031075897E-3</v>
      </c>
      <c r="E1170" s="2">
        <v>6.3314253397871688E-4</v>
      </c>
      <c r="F1170" s="2">
        <v>4.36754</v>
      </c>
      <c r="G1170" s="2">
        <v>4.3640600000000003</v>
      </c>
      <c r="H1170" s="2">
        <v>4.3433350000000015</v>
      </c>
      <c r="I1170" s="2">
        <v>4.3123259999999997</v>
      </c>
      <c r="J1170" s="2">
        <v>4.391453000000002</v>
      </c>
      <c r="K1170" s="17" t="s">
        <v>48</v>
      </c>
      <c r="L1170" s="17" t="s">
        <v>55</v>
      </c>
      <c r="M1170" s="17" t="s">
        <v>55</v>
      </c>
      <c r="N1170" s="20">
        <f t="shared" si="180"/>
        <v>50</v>
      </c>
      <c r="O1170" s="20">
        <f t="shared" si="181"/>
        <v>100</v>
      </c>
      <c r="P1170" s="20">
        <f t="shared" si="182"/>
        <v>0</v>
      </c>
      <c r="Q1170" s="20">
        <f t="shared" si="183"/>
        <v>16.5</v>
      </c>
      <c r="R1170" s="21">
        <f t="shared" si="184"/>
        <v>54.975000000000001</v>
      </c>
      <c r="S1170" s="21">
        <f t="shared" si="185"/>
        <v>34.125</v>
      </c>
      <c r="T1170" s="21">
        <f t="shared" si="186"/>
        <v>29.925000000000001</v>
      </c>
      <c r="U1170" s="21">
        <f t="shared" si="187"/>
        <v>41.625</v>
      </c>
      <c r="V1170" s="20">
        <f t="shared" si="188"/>
        <v>39.674999999999997</v>
      </c>
      <c r="W1170" s="20">
        <f t="shared" si="189"/>
        <v>40.162499999999994</v>
      </c>
    </row>
    <row r="1171" spans="1:23" ht="13.5" x14ac:dyDescent="0.25">
      <c r="A1171" s="3">
        <v>43717</v>
      </c>
      <c r="B1171" s="2">
        <v>4.3648999999999996</v>
      </c>
      <c r="C1171" s="2">
        <v>53.271183651416024</v>
      </c>
      <c r="D1171" s="2">
        <v>5.134297834183954E-4</v>
      </c>
      <c r="E1171" s="2">
        <v>-4.6343233435360252E-3</v>
      </c>
      <c r="F1171" s="2">
        <v>4.3640399999999993</v>
      </c>
      <c r="G1171" s="2">
        <v>4.3618699999999997</v>
      </c>
      <c r="H1171" s="2">
        <v>4.3509700000000011</v>
      </c>
      <c r="I1171" s="2">
        <v>4.3128419999999998</v>
      </c>
      <c r="J1171" s="2">
        <v>4.3911840000000026</v>
      </c>
      <c r="K1171" s="17" t="s">
        <v>48</v>
      </c>
      <c r="L1171" s="17" t="s">
        <v>55</v>
      </c>
      <c r="M1171" s="17" t="s">
        <v>47</v>
      </c>
      <c r="N1171" s="20">
        <f t="shared" si="180"/>
        <v>50</v>
      </c>
      <c r="O1171" s="20">
        <f t="shared" si="181"/>
        <v>100</v>
      </c>
      <c r="P1171" s="20">
        <f t="shared" si="182"/>
        <v>0</v>
      </c>
      <c r="Q1171" s="20">
        <f t="shared" si="183"/>
        <v>16.5</v>
      </c>
      <c r="R1171" s="21">
        <f t="shared" si="184"/>
        <v>54.975000000000001</v>
      </c>
      <c r="S1171" s="21">
        <f t="shared" si="185"/>
        <v>34.125</v>
      </c>
      <c r="T1171" s="21">
        <f t="shared" si="186"/>
        <v>29.925000000000001</v>
      </c>
      <c r="U1171" s="21">
        <f t="shared" si="187"/>
        <v>41.625</v>
      </c>
      <c r="V1171" s="20">
        <f t="shared" si="188"/>
        <v>39.674999999999997</v>
      </c>
      <c r="W1171" s="20">
        <f t="shared" si="189"/>
        <v>40.162499999999994</v>
      </c>
    </row>
    <row r="1172" spans="1:23" ht="13.5" x14ac:dyDescent="0.25">
      <c r="A1172" s="3">
        <v>43718</v>
      </c>
      <c r="B1172" s="2">
        <v>4.3605999999999998</v>
      </c>
      <c r="C1172" s="2">
        <v>52.643316415615729</v>
      </c>
      <c r="D1172" s="2">
        <v>5.9317385075239315E-3</v>
      </c>
      <c r="E1172" s="2">
        <v>-1.0170924326860351E-2</v>
      </c>
      <c r="F1172" s="2">
        <v>4.3596799999999991</v>
      </c>
      <c r="G1172" s="2">
        <v>4.3592499999999994</v>
      </c>
      <c r="H1172" s="2">
        <v>4.3562100000000017</v>
      </c>
      <c r="I1172" s="2">
        <v>4.3144659999999995</v>
      </c>
      <c r="J1172" s="2">
        <v>4.3908935000000024</v>
      </c>
      <c r="K1172" s="17" t="s">
        <v>48</v>
      </c>
      <c r="L1172" s="17" t="s">
        <v>55</v>
      </c>
      <c r="M1172" s="17" t="s">
        <v>47</v>
      </c>
      <c r="N1172" s="20">
        <f t="shared" si="180"/>
        <v>50</v>
      </c>
      <c r="O1172" s="20">
        <f t="shared" si="181"/>
        <v>100</v>
      </c>
      <c r="P1172" s="20">
        <f t="shared" si="182"/>
        <v>0</v>
      </c>
      <c r="Q1172" s="20">
        <f t="shared" si="183"/>
        <v>16.5</v>
      </c>
      <c r="R1172" s="21">
        <f t="shared" si="184"/>
        <v>54.975000000000001</v>
      </c>
      <c r="S1172" s="21">
        <f t="shared" si="185"/>
        <v>34.125</v>
      </c>
      <c r="T1172" s="21">
        <f t="shared" si="186"/>
        <v>29.925000000000001</v>
      </c>
      <c r="U1172" s="21">
        <f t="shared" si="187"/>
        <v>41.625</v>
      </c>
      <c r="V1172" s="20">
        <f t="shared" si="188"/>
        <v>39.674999999999997</v>
      </c>
      <c r="W1172" s="20">
        <f t="shared" si="189"/>
        <v>40.162499999999994</v>
      </c>
    </row>
    <row r="1173" spans="1:23" ht="13.5" x14ac:dyDescent="0.25">
      <c r="A1173" s="3">
        <v>43719</v>
      </c>
      <c r="B1173" s="2">
        <v>4.3648999999999996</v>
      </c>
      <c r="C1173" s="2">
        <v>53.236875125193222</v>
      </c>
      <c r="D1173" s="2">
        <v>-6.7106889993171492E-3</v>
      </c>
      <c r="E1173" s="2">
        <v>-1.5201541052986618E-2</v>
      </c>
      <c r="F1173" s="2">
        <v>4.3596799999999991</v>
      </c>
      <c r="G1173" s="2">
        <v>4.3679799999999993</v>
      </c>
      <c r="H1173" s="2">
        <v>4.3590450000000001</v>
      </c>
      <c r="I1173" s="2">
        <v>4.3149819999999997</v>
      </c>
      <c r="J1173" s="2">
        <v>4.3906245000000022</v>
      </c>
      <c r="K1173" s="17" t="s">
        <v>52</v>
      </c>
      <c r="L1173" s="17" t="s">
        <v>55</v>
      </c>
      <c r="M1173" s="17" t="s">
        <v>55</v>
      </c>
      <c r="N1173" s="20">
        <f t="shared" si="180"/>
        <v>50</v>
      </c>
      <c r="O1173" s="20">
        <f t="shared" si="181"/>
        <v>100</v>
      </c>
      <c r="P1173" s="20">
        <f t="shared" si="182"/>
        <v>0</v>
      </c>
      <c r="Q1173" s="20">
        <f t="shared" si="183"/>
        <v>49.5</v>
      </c>
      <c r="R1173" s="21">
        <f t="shared" si="184"/>
        <v>59.924999999999997</v>
      </c>
      <c r="S1173" s="21">
        <f t="shared" si="185"/>
        <v>42.375</v>
      </c>
      <c r="T1173" s="21">
        <f t="shared" si="186"/>
        <v>44.775000000000006</v>
      </c>
      <c r="U1173" s="21">
        <f t="shared" si="187"/>
        <v>49.875</v>
      </c>
      <c r="V1173" s="20">
        <f t="shared" si="188"/>
        <v>49.024999999999999</v>
      </c>
      <c r="W1173" s="20">
        <f t="shared" si="189"/>
        <v>49.237499999999997</v>
      </c>
    </row>
    <row r="1174" spans="1:23" ht="13.5" x14ac:dyDescent="0.25">
      <c r="A1174" s="3">
        <v>43720</v>
      </c>
      <c r="B1174" s="2">
        <v>4.3868</v>
      </c>
      <c r="C1174" s="2">
        <v>56.244835200973725</v>
      </c>
      <c r="D1174" s="2">
        <v>-2.3563437240579077E-3</v>
      </c>
      <c r="E1174" s="2">
        <v>-1.9349761433851646E-2</v>
      </c>
      <c r="F1174" s="2">
        <v>4.3684199999999995</v>
      </c>
      <c r="G1174" s="2">
        <v>4.3679799999999993</v>
      </c>
      <c r="H1174" s="2">
        <v>4.3636300000000006</v>
      </c>
      <c r="I1174" s="2">
        <v>4.3159359999999989</v>
      </c>
      <c r="J1174" s="2">
        <v>4.3904650000000025</v>
      </c>
      <c r="K1174" s="17" t="s">
        <v>52</v>
      </c>
      <c r="L1174" s="17" t="s">
        <v>55</v>
      </c>
      <c r="M1174" s="17" t="s">
        <v>53</v>
      </c>
      <c r="N1174" s="20">
        <f t="shared" si="180"/>
        <v>50</v>
      </c>
      <c r="O1174" s="20">
        <f t="shared" si="181"/>
        <v>100</v>
      </c>
      <c r="P1174" s="20">
        <f t="shared" si="182"/>
        <v>0</v>
      </c>
      <c r="Q1174" s="20">
        <f t="shared" si="183"/>
        <v>83.5</v>
      </c>
      <c r="R1174" s="21">
        <f t="shared" si="184"/>
        <v>65.025000000000006</v>
      </c>
      <c r="S1174" s="21">
        <f t="shared" si="185"/>
        <v>50.875</v>
      </c>
      <c r="T1174" s="21">
        <f t="shared" si="186"/>
        <v>60.075000000000003</v>
      </c>
      <c r="U1174" s="21">
        <f t="shared" si="187"/>
        <v>58.375</v>
      </c>
      <c r="V1174" s="20">
        <f t="shared" si="188"/>
        <v>58.658333333333339</v>
      </c>
      <c r="W1174" s="20">
        <f t="shared" si="189"/>
        <v>58.587500000000006</v>
      </c>
    </row>
    <row r="1175" spans="1:23" ht="13.5" x14ac:dyDescent="0.25">
      <c r="A1175" s="3">
        <v>43721</v>
      </c>
      <c r="B1175" s="2">
        <v>4.3868</v>
      </c>
      <c r="C1175" s="2">
        <v>56.244835200973725</v>
      </c>
      <c r="D1175" s="2">
        <v>-2.2871974972975551E-3</v>
      </c>
      <c r="E1175" s="2">
        <v>-2.1606089335763603E-2</v>
      </c>
      <c r="F1175" s="2">
        <v>4.3727999999999998</v>
      </c>
      <c r="G1175" s="2">
        <v>4.3701699999999999</v>
      </c>
      <c r="H1175" s="2">
        <v>4.3675600000000001</v>
      </c>
      <c r="I1175" s="2">
        <v>4.316889999999999</v>
      </c>
      <c r="J1175" s="2">
        <v>4.390305500000002</v>
      </c>
      <c r="K1175" s="17" t="s">
        <v>52</v>
      </c>
      <c r="L1175" s="17" t="s">
        <v>55</v>
      </c>
      <c r="M1175" s="17" t="s">
        <v>53</v>
      </c>
      <c r="N1175" s="20">
        <f t="shared" si="180"/>
        <v>50</v>
      </c>
      <c r="O1175" s="20">
        <f t="shared" si="181"/>
        <v>100</v>
      </c>
      <c r="P1175" s="20">
        <f t="shared" si="182"/>
        <v>0</v>
      </c>
      <c r="Q1175" s="20">
        <f t="shared" si="183"/>
        <v>83.5</v>
      </c>
      <c r="R1175" s="21">
        <f t="shared" si="184"/>
        <v>65.025000000000006</v>
      </c>
      <c r="S1175" s="21">
        <f t="shared" si="185"/>
        <v>50.875</v>
      </c>
      <c r="T1175" s="21">
        <f t="shared" si="186"/>
        <v>60.075000000000003</v>
      </c>
      <c r="U1175" s="21">
        <f t="shared" si="187"/>
        <v>58.375</v>
      </c>
      <c r="V1175" s="20">
        <f t="shared" si="188"/>
        <v>58.658333333333339</v>
      </c>
      <c r="W1175" s="20">
        <f t="shared" si="189"/>
        <v>58.587500000000006</v>
      </c>
    </row>
    <row r="1176" spans="1:23" ht="13.5" x14ac:dyDescent="0.25">
      <c r="A1176" s="3">
        <v>43724</v>
      </c>
      <c r="B1176" s="2">
        <v>4.3648999999999996</v>
      </c>
      <c r="C1176" s="2">
        <v>52.340260051209576</v>
      </c>
      <c r="D1176" s="2">
        <v>1.8579990905882582E-3</v>
      </c>
      <c r="E1176" s="2">
        <v>-2.1715586325329571E-2</v>
      </c>
      <c r="F1176" s="2">
        <v>4.3727999999999998</v>
      </c>
      <c r="G1176" s="2">
        <v>4.3684199999999995</v>
      </c>
      <c r="H1176" s="2">
        <v>4.3703950000000003</v>
      </c>
      <c r="I1176" s="2">
        <v>4.3174059999999992</v>
      </c>
      <c r="J1176" s="2">
        <v>4.389638500000002</v>
      </c>
      <c r="K1176" s="17" t="s">
        <v>48</v>
      </c>
      <c r="L1176" s="17" t="s">
        <v>50</v>
      </c>
      <c r="M1176" s="17" t="s">
        <v>55</v>
      </c>
      <c r="N1176" s="20">
        <f t="shared" si="180"/>
        <v>50</v>
      </c>
      <c r="O1176" s="20">
        <f t="shared" si="181"/>
        <v>100</v>
      </c>
      <c r="P1176" s="20">
        <f t="shared" si="182"/>
        <v>0</v>
      </c>
      <c r="Q1176" s="20">
        <f t="shared" si="183"/>
        <v>33</v>
      </c>
      <c r="R1176" s="21">
        <f t="shared" si="184"/>
        <v>57.45</v>
      </c>
      <c r="S1176" s="21">
        <f t="shared" si="185"/>
        <v>38.25</v>
      </c>
      <c r="T1176" s="21">
        <f t="shared" si="186"/>
        <v>37.35</v>
      </c>
      <c r="U1176" s="21">
        <f t="shared" si="187"/>
        <v>45.75</v>
      </c>
      <c r="V1176" s="20">
        <f t="shared" si="188"/>
        <v>44.35</v>
      </c>
      <c r="W1176" s="20">
        <f t="shared" si="189"/>
        <v>44.7</v>
      </c>
    </row>
    <row r="1177" spans="1:23" ht="13.5" x14ac:dyDescent="0.25">
      <c r="A1177" s="3">
        <v>43725</v>
      </c>
      <c r="B1177" s="2">
        <v>4.3648999999999996</v>
      </c>
      <c r="C1177" s="2">
        <v>52.340260051209569</v>
      </c>
      <c r="D1177" s="2">
        <v>5.283916655563381E-3</v>
      </c>
      <c r="E1177" s="2">
        <v>-2.1399641678472765E-2</v>
      </c>
      <c r="F1177" s="2">
        <v>4.3736599999999992</v>
      </c>
      <c r="G1177" s="2">
        <v>4.3666699999999992</v>
      </c>
      <c r="H1177" s="2">
        <v>4.3695199999999996</v>
      </c>
      <c r="I1177" s="2">
        <v>4.318001999999999</v>
      </c>
      <c r="J1177" s="2">
        <v>4.3885735000000023</v>
      </c>
      <c r="K1177" s="17" t="s">
        <v>48</v>
      </c>
      <c r="L1177" s="17" t="s">
        <v>50</v>
      </c>
      <c r="M1177" s="17" t="s">
        <v>51</v>
      </c>
      <c r="N1177" s="20">
        <f t="shared" si="180"/>
        <v>50</v>
      </c>
      <c r="O1177" s="20">
        <f t="shared" si="181"/>
        <v>100</v>
      </c>
      <c r="P1177" s="20">
        <f t="shared" si="182"/>
        <v>0</v>
      </c>
      <c r="Q1177" s="20">
        <f t="shared" si="183"/>
        <v>33</v>
      </c>
      <c r="R1177" s="21">
        <f t="shared" si="184"/>
        <v>57.45</v>
      </c>
      <c r="S1177" s="21">
        <f t="shared" si="185"/>
        <v>38.25</v>
      </c>
      <c r="T1177" s="21">
        <f t="shared" si="186"/>
        <v>37.35</v>
      </c>
      <c r="U1177" s="21">
        <f t="shared" si="187"/>
        <v>45.75</v>
      </c>
      <c r="V1177" s="20">
        <f t="shared" si="188"/>
        <v>44.35</v>
      </c>
      <c r="W1177" s="20">
        <f t="shared" si="189"/>
        <v>44.7</v>
      </c>
    </row>
    <row r="1178" spans="1:23" ht="13.5" x14ac:dyDescent="0.25">
      <c r="A1178" s="3">
        <v>43726</v>
      </c>
      <c r="B1178" s="2">
        <v>4.3212999999999999</v>
      </c>
      <c r="C1178" s="2">
        <v>45.109687373310244</v>
      </c>
      <c r="D1178" s="2">
        <v>8.644576666235082E-3</v>
      </c>
      <c r="E1178" s="2">
        <v>-1.9786877966506126E-2</v>
      </c>
      <c r="F1178" s="2">
        <v>4.3649399999999998</v>
      </c>
      <c r="G1178" s="2">
        <v>4.362309999999999</v>
      </c>
      <c r="H1178" s="2">
        <v>4.3664649999999998</v>
      </c>
      <c r="I1178" s="2">
        <v>4.3184419999999992</v>
      </c>
      <c r="J1178" s="2">
        <v>4.3872905000000024</v>
      </c>
      <c r="K1178" s="17" t="s">
        <v>48</v>
      </c>
      <c r="L1178" s="17" t="s">
        <v>50</v>
      </c>
      <c r="M1178" s="17" t="s">
        <v>47</v>
      </c>
      <c r="N1178" s="20">
        <f t="shared" si="180"/>
        <v>50</v>
      </c>
      <c r="O1178" s="20">
        <f t="shared" si="181"/>
        <v>100</v>
      </c>
      <c r="P1178" s="20">
        <f t="shared" si="182"/>
        <v>0</v>
      </c>
      <c r="Q1178" s="20">
        <f t="shared" si="183"/>
        <v>33</v>
      </c>
      <c r="R1178" s="21">
        <f t="shared" si="184"/>
        <v>57.45</v>
      </c>
      <c r="S1178" s="21">
        <f t="shared" si="185"/>
        <v>38.25</v>
      </c>
      <c r="T1178" s="21">
        <f t="shared" si="186"/>
        <v>37.35</v>
      </c>
      <c r="U1178" s="21">
        <f t="shared" si="187"/>
        <v>45.75</v>
      </c>
      <c r="V1178" s="20">
        <f t="shared" si="188"/>
        <v>44.35</v>
      </c>
      <c r="W1178" s="20">
        <f t="shared" si="189"/>
        <v>44.7</v>
      </c>
    </row>
    <row r="1179" spans="1:23" ht="13.5" x14ac:dyDescent="0.25">
      <c r="A1179" s="3">
        <v>43727</v>
      </c>
      <c r="B1179" s="2">
        <v>4.3212999999999999</v>
      </c>
      <c r="C1179" s="2">
        <v>45.109687373310244</v>
      </c>
      <c r="D1179" s="2">
        <v>8.3220786499103028E-3</v>
      </c>
      <c r="E1179" s="2">
        <v>-1.8361536350273953E-2</v>
      </c>
      <c r="F1179" s="2">
        <v>4.3518400000000002</v>
      </c>
      <c r="G1179" s="2">
        <v>4.3601299999999998</v>
      </c>
      <c r="H1179" s="2">
        <v>4.3631899999999986</v>
      </c>
      <c r="I1179" s="2">
        <v>4.3190419999999996</v>
      </c>
      <c r="J1179" s="2">
        <v>4.3866045000000016</v>
      </c>
      <c r="K1179" s="17" t="s">
        <v>48</v>
      </c>
      <c r="L1179" s="17" t="s">
        <v>50</v>
      </c>
      <c r="M1179" s="17" t="s">
        <v>47</v>
      </c>
      <c r="N1179" s="20">
        <f t="shared" si="180"/>
        <v>50</v>
      </c>
      <c r="O1179" s="20">
        <f t="shared" si="181"/>
        <v>100</v>
      </c>
      <c r="P1179" s="20">
        <f t="shared" si="182"/>
        <v>0</v>
      </c>
      <c r="Q1179" s="20">
        <f t="shared" si="183"/>
        <v>33</v>
      </c>
      <c r="R1179" s="21">
        <f t="shared" si="184"/>
        <v>57.45</v>
      </c>
      <c r="S1179" s="21">
        <f t="shared" si="185"/>
        <v>38.25</v>
      </c>
      <c r="T1179" s="21">
        <f t="shared" si="186"/>
        <v>37.35</v>
      </c>
      <c r="U1179" s="21">
        <f t="shared" si="187"/>
        <v>45.75</v>
      </c>
      <c r="V1179" s="20">
        <f t="shared" si="188"/>
        <v>44.35</v>
      </c>
      <c r="W1179" s="20">
        <f t="shared" si="189"/>
        <v>44.7</v>
      </c>
    </row>
    <row r="1180" spans="1:23" ht="13.5" x14ac:dyDescent="0.25">
      <c r="A1180" s="3">
        <v>43728</v>
      </c>
      <c r="B1180" s="2">
        <v>4.3648999999999996</v>
      </c>
      <c r="C1180" s="2">
        <v>52.689579041743016</v>
      </c>
      <c r="D1180" s="2">
        <v>8.3472203334169492E-3</v>
      </c>
      <c r="E1180" s="2">
        <v>-1.7239015012446329E-2</v>
      </c>
      <c r="F1180" s="2">
        <v>4.3474599999999999</v>
      </c>
      <c r="G1180" s="2">
        <v>4.3601299999999998</v>
      </c>
      <c r="H1180" s="2">
        <v>4.3620950000000001</v>
      </c>
      <c r="I1180" s="2">
        <v>4.320354</v>
      </c>
      <c r="J1180" s="2">
        <v>4.3861365000000019</v>
      </c>
      <c r="K1180" s="17" t="s">
        <v>48</v>
      </c>
      <c r="L1180" s="17" t="s">
        <v>50</v>
      </c>
      <c r="M1180" s="17" t="s">
        <v>47</v>
      </c>
      <c r="N1180" s="20">
        <f t="shared" si="180"/>
        <v>50</v>
      </c>
      <c r="O1180" s="20">
        <f t="shared" si="181"/>
        <v>100</v>
      </c>
      <c r="P1180" s="20">
        <f t="shared" si="182"/>
        <v>0</v>
      </c>
      <c r="Q1180" s="20">
        <f t="shared" si="183"/>
        <v>33</v>
      </c>
      <c r="R1180" s="21">
        <f t="shared" si="184"/>
        <v>57.45</v>
      </c>
      <c r="S1180" s="21">
        <f t="shared" si="185"/>
        <v>38.25</v>
      </c>
      <c r="T1180" s="21">
        <f t="shared" si="186"/>
        <v>37.35</v>
      </c>
      <c r="U1180" s="21">
        <f t="shared" si="187"/>
        <v>45.75</v>
      </c>
      <c r="V1180" s="20">
        <f t="shared" si="188"/>
        <v>44.35</v>
      </c>
      <c r="W1180" s="20">
        <f t="shared" si="189"/>
        <v>44.7</v>
      </c>
    </row>
    <row r="1181" spans="1:23" ht="13.5" x14ac:dyDescent="0.25">
      <c r="A1181" s="3">
        <v>43731</v>
      </c>
      <c r="B1181" s="2">
        <v>4.3800999999999997</v>
      </c>
      <c r="C1181" s="2">
        <v>55.021501116669036</v>
      </c>
      <c r="D1181" s="2">
        <v>7.1458672896298481E-3</v>
      </c>
      <c r="E1181" s="2">
        <v>-1.7018270432040461E-2</v>
      </c>
      <c r="F1181" s="2">
        <v>4.3504999999999994</v>
      </c>
      <c r="G1181" s="2">
        <v>4.3616499999999991</v>
      </c>
      <c r="H1181" s="2">
        <v>4.3617599999999994</v>
      </c>
      <c r="I1181" s="2">
        <v>4.3219700000000003</v>
      </c>
      <c r="J1181" s="2">
        <v>4.3857445000000013</v>
      </c>
      <c r="K1181" s="17" t="s">
        <v>48</v>
      </c>
      <c r="L1181" s="17" t="s">
        <v>55</v>
      </c>
      <c r="M1181" s="17" t="s">
        <v>47</v>
      </c>
      <c r="N1181" s="20">
        <f t="shared" si="180"/>
        <v>50</v>
      </c>
      <c r="O1181" s="20">
        <f t="shared" si="181"/>
        <v>100</v>
      </c>
      <c r="P1181" s="20">
        <f t="shared" si="182"/>
        <v>0</v>
      </c>
      <c r="Q1181" s="20">
        <f t="shared" si="183"/>
        <v>16.5</v>
      </c>
      <c r="R1181" s="21">
        <f t="shared" si="184"/>
        <v>54.975000000000001</v>
      </c>
      <c r="S1181" s="21">
        <f t="shared" si="185"/>
        <v>34.125</v>
      </c>
      <c r="T1181" s="21">
        <f t="shared" si="186"/>
        <v>29.925000000000001</v>
      </c>
      <c r="U1181" s="21">
        <f t="shared" si="187"/>
        <v>41.625</v>
      </c>
      <c r="V1181" s="20">
        <f t="shared" si="188"/>
        <v>39.674999999999997</v>
      </c>
      <c r="W1181" s="20">
        <f t="shared" si="189"/>
        <v>40.162499999999994</v>
      </c>
    </row>
    <row r="1182" spans="1:23" ht="13.5" x14ac:dyDescent="0.25">
      <c r="A1182" s="3">
        <v>43732</v>
      </c>
      <c r="B1182" s="2">
        <v>4.3509000000000002</v>
      </c>
      <c r="C1182" s="2">
        <v>49.930033076814588</v>
      </c>
      <c r="D1182" s="2">
        <v>7.4514070155560219E-3</v>
      </c>
      <c r="E1182" s="2">
        <v>-1.4073303545556604E-2</v>
      </c>
      <c r="F1182" s="2">
        <v>4.3476999999999997</v>
      </c>
      <c r="G1182" s="2">
        <v>4.3606800000000003</v>
      </c>
      <c r="H1182" s="2">
        <v>4.359964999999999</v>
      </c>
      <c r="I1182" s="2">
        <v>4.3230019999999998</v>
      </c>
      <c r="J1182" s="2">
        <v>4.3856045000000021</v>
      </c>
      <c r="K1182" s="17" t="s">
        <v>48</v>
      </c>
      <c r="L1182" s="17" t="s">
        <v>55</v>
      </c>
      <c r="M1182" s="17" t="s">
        <v>47</v>
      </c>
      <c r="N1182" s="20">
        <f t="shared" si="180"/>
        <v>50</v>
      </c>
      <c r="O1182" s="20">
        <f t="shared" si="181"/>
        <v>100</v>
      </c>
      <c r="P1182" s="20">
        <f t="shared" si="182"/>
        <v>0</v>
      </c>
      <c r="Q1182" s="20">
        <f t="shared" si="183"/>
        <v>16.5</v>
      </c>
      <c r="R1182" s="21">
        <f t="shared" si="184"/>
        <v>54.975000000000001</v>
      </c>
      <c r="S1182" s="21">
        <f t="shared" si="185"/>
        <v>34.125</v>
      </c>
      <c r="T1182" s="21">
        <f t="shared" si="186"/>
        <v>29.925000000000001</v>
      </c>
      <c r="U1182" s="21">
        <f t="shared" si="187"/>
        <v>41.625</v>
      </c>
      <c r="V1182" s="20">
        <f t="shared" si="188"/>
        <v>39.674999999999997</v>
      </c>
      <c r="W1182" s="20">
        <f t="shared" si="189"/>
        <v>40.162499999999994</v>
      </c>
    </row>
    <row r="1183" spans="1:23" ht="13.5" x14ac:dyDescent="0.25">
      <c r="A1183" s="3">
        <v>43733</v>
      </c>
      <c r="B1183" s="2">
        <v>4.4385000000000003</v>
      </c>
      <c r="C1183" s="2">
        <v>61.453874150510991</v>
      </c>
      <c r="D1183" s="2">
        <v>1.8890645556339791E-3</v>
      </c>
      <c r="E1183" s="2">
        <v>-1.0307253583681515E-2</v>
      </c>
      <c r="F1183" s="2">
        <v>4.3711399999999996</v>
      </c>
      <c r="G1183" s="2">
        <v>4.3680399999999997</v>
      </c>
      <c r="H1183" s="2">
        <v>4.3680099999999999</v>
      </c>
      <c r="I1183" s="2">
        <v>4.3261840000000005</v>
      </c>
      <c r="J1183" s="2">
        <v>4.3851065000000018</v>
      </c>
      <c r="K1183" s="17" t="s">
        <v>52</v>
      </c>
      <c r="L1183" s="17" t="s">
        <v>55</v>
      </c>
      <c r="M1183" s="17" t="s">
        <v>54</v>
      </c>
      <c r="N1183" s="20">
        <f t="shared" si="180"/>
        <v>50</v>
      </c>
      <c r="O1183" s="20">
        <f t="shared" si="181"/>
        <v>100</v>
      </c>
      <c r="P1183" s="20">
        <f t="shared" si="182"/>
        <v>0</v>
      </c>
      <c r="Q1183" s="20">
        <f t="shared" si="183"/>
        <v>66.5</v>
      </c>
      <c r="R1183" s="21">
        <f t="shared" si="184"/>
        <v>62.475000000000001</v>
      </c>
      <c r="S1183" s="21">
        <f t="shared" si="185"/>
        <v>46.625</v>
      </c>
      <c r="T1183" s="21">
        <f t="shared" si="186"/>
        <v>52.424999999999997</v>
      </c>
      <c r="U1183" s="21">
        <f t="shared" si="187"/>
        <v>54.125</v>
      </c>
      <c r="V1183" s="20">
        <f t="shared" si="188"/>
        <v>53.841666666666661</v>
      </c>
      <c r="W1183" s="20">
        <f t="shared" si="189"/>
        <v>53.912499999999994</v>
      </c>
    </row>
    <row r="1184" spans="1:23" ht="13.5" x14ac:dyDescent="0.25">
      <c r="A1184" s="3">
        <v>43734</v>
      </c>
      <c r="B1184" s="2">
        <v>4.4093</v>
      </c>
      <c r="C1184" s="2">
        <v>56.764048009038483</v>
      </c>
      <c r="D1184" s="2">
        <v>2.2030234311296581E-3</v>
      </c>
      <c r="E1184" s="2">
        <v>-7.9326886356112566E-3</v>
      </c>
      <c r="F1184" s="2">
        <v>4.3887400000000003</v>
      </c>
      <c r="G1184" s="2">
        <v>4.3702899999999998</v>
      </c>
      <c r="H1184" s="2">
        <v>4.369135</v>
      </c>
      <c r="I1184" s="2">
        <v>4.3262859999999996</v>
      </c>
      <c r="J1184" s="2">
        <v>4.3845620000000016</v>
      </c>
      <c r="K1184" s="17" t="s">
        <v>52</v>
      </c>
      <c r="L1184" s="17" t="s">
        <v>55</v>
      </c>
      <c r="M1184" s="17" t="s">
        <v>54</v>
      </c>
      <c r="N1184" s="20">
        <f t="shared" si="180"/>
        <v>50</v>
      </c>
      <c r="O1184" s="20">
        <f t="shared" si="181"/>
        <v>100</v>
      </c>
      <c r="P1184" s="20">
        <f t="shared" si="182"/>
        <v>0</v>
      </c>
      <c r="Q1184" s="20">
        <f t="shared" si="183"/>
        <v>66.5</v>
      </c>
      <c r="R1184" s="21">
        <f t="shared" si="184"/>
        <v>62.475000000000001</v>
      </c>
      <c r="S1184" s="21">
        <f t="shared" si="185"/>
        <v>46.625</v>
      </c>
      <c r="T1184" s="21">
        <f t="shared" si="186"/>
        <v>52.424999999999997</v>
      </c>
      <c r="U1184" s="21">
        <f t="shared" si="187"/>
        <v>54.125</v>
      </c>
      <c r="V1184" s="20">
        <f t="shared" si="188"/>
        <v>53.841666666666661</v>
      </c>
      <c r="W1184" s="20">
        <f t="shared" si="189"/>
        <v>53.912499999999994</v>
      </c>
    </row>
    <row r="1185" spans="1:23" ht="13.5" x14ac:dyDescent="0.25">
      <c r="A1185" s="3">
        <v>43735</v>
      </c>
      <c r="B1185" s="2">
        <v>4.3800999999999997</v>
      </c>
      <c r="C1185" s="2">
        <v>52.453186818105081</v>
      </c>
      <c r="D1185" s="2">
        <v>4.330449633513922E-3</v>
      </c>
      <c r="E1185" s="2">
        <v>-9.4983873547008144E-3</v>
      </c>
      <c r="F1185" s="2">
        <v>4.3917799999999998</v>
      </c>
      <c r="G1185" s="2">
        <v>4.3696199999999994</v>
      </c>
      <c r="H1185" s="2">
        <v>4.3698949999999996</v>
      </c>
      <c r="I1185" s="2">
        <v>4.3283360000000002</v>
      </c>
      <c r="J1185" s="2">
        <v>4.3838715000000015</v>
      </c>
      <c r="K1185" s="17" t="s">
        <v>48</v>
      </c>
      <c r="L1185" s="17" t="s">
        <v>55</v>
      </c>
      <c r="M1185" s="17" t="s">
        <v>47</v>
      </c>
      <c r="N1185" s="20">
        <f t="shared" si="180"/>
        <v>50</v>
      </c>
      <c r="O1185" s="20">
        <f t="shared" si="181"/>
        <v>100</v>
      </c>
      <c r="P1185" s="20">
        <f t="shared" si="182"/>
        <v>0</v>
      </c>
      <c r="Q1185" s="20">
        <f t="shared" si="183"/>
        <v>16.5</v>
      </c>
      <c r="R1185" s="21">
        <f t="shared" si="184"/>
        <v>54.975000000000001</v>
      </c>
      <c r="S1185" s="21">
        <f t="shared" si="185"/>
        <v>34.125</v>
      </c>
      <c r="T1185" s="21">
        <f t="shared" si="186"/>
        <v>29.925000000000001</v>
      </c>
      <c r="U1185" s="21">
        <f t="shared" si="187"/>
        <v>41.625</v>
      </c>
      <c r="V1185" s="20">
        <f t="shared" si="188"/>
        <v>39.674999999999997</v>
      </c>
      <c r="W1185" s="20">
        <f t="shared" si="189"/>
        <v>40.162499999999994</v>
      </c>
    </row>
    <row r="1186" spans="1:23" ht="13.5" x14ac:dyDescent="0.25">
      <c r="A1186" s="3">
        <v>43738</v>
      </c>
      <c r="B1186" s="2">
        <v>4.3509000000000002</v>
      </c>
      <c r="C1186" s="2">
        <v>48.487611905162801</v>
      </c>
      <c r="D1186" s="2">
        <v>4.8179721609251658E-3</v>
      </c>
      <c r="E1186" s="2">
        <v>-1.4620127214702489E-2</v>
      </c>
      <c r="F1186" s="2">
        <v>4.3859399999999997</v>
      </c>
      <c r="G1186" s="2">
        <v>4.36822</v>
      </c>
      <c r="H1186" s="2">
        <v>4.3683199999999998</v>
      </c>
      <c r="I1186" s="2">
        <v>4.3298019999999999</v>
      </c>
      <c r="J1186" s="2">
        <v>4.3830350000000013</v>
      </c>
      <c r="K1186" s="17" t="s">
        <v>48</v>
      </c>
      <c r="L1186" s="17" t="s">
        <v>55</v>
      </c>
      <c r="M1186" s="17" t="s">
        <v>47</v>
      </c>
      <c r="N1186" s="20">
        <f t="shared" si="180"/>
        <v>50</v>
      </c>
      <c r="O1186" s="20">
        <f t="shared" si="181"/>
        <v>100</v>
      </c>
      <c r="P1186" s="20">
        <f t="shared" si="182"/>
        <v>0</v>
      </c>
      <c r="Q1186" s="20">
        <f t="shared" si="183"/>
        <v>16.5</v>
      </c>
      <c r="R1186" s="21">
        <f t="shared" si="184"/>
        <v>54.975000000000001</v>
      </c>
      <c r="S1186" s="21">
        <f t="shared" si="185"/>
        <v>34.125</v>
      </c>
      <c r="T1186" s="21">
        <f t="shared" si="186"/>
        <v>29.925000000000001</v>
      </c>
      <c r="U1186" s="21">
        <f t="shared" si="187"/>
        <v>41.625</v>
      </c>
      <c r="V1186" s="20">
        <f t="shared" si="188"/>
        <v>39.674999999999997</v>
      </c>
      <c r="W1186" s="20">
        <f t="shared" si="189"/>
        <v>40.162499999999994</v>
      </c>
    </row>
    <row r="1187" spans="1:23" ht="13.5" x14ac:dyDescent="0.25">
      <c r="A1187" s="3">
        <v>43739</v>
      </c>
      <c r="B1187" s="2">
        <v>4.3509000000000002</v>
      </c>
      <c r="C1187" s="2">
        <v>48.487611905162801</v>
      </c>
      <c r="D1187" s="2">
        <v>5.3045727489440253E-3</v>
      </c>
      <c r="E1187" s="2">
        <v>-2.2621277148222308E-2</v>
      </c>
      <c r="F1187" s="2">
        <v>4.3859399999999997</v>
      </c>
      <c r="G1187" s="2">
        <v>4.3668200000000006</v>
      </c>
      <c r="H1187" s="2">
        <v>4.3667449999999999</v>
      </c>
      <c r="I1187" s="2">
        <v>4.331792000000001</v>
      </c>
      <c r="J1187" s="2">
        <v>4.3821985000000012</v>
      </c>
      <c r="K1187" s="17" t="s">
        <v>48</v>
      </c>
      <c r="L1187" s="17" t="s">
        <v>55</v>
      </c>
      <c r="M1187" s="17" t="s">
        <v>55</v>
      </c>
      <c r="N1187" s="20">
        <f t="shared" si="180"/>
        <v>50</v>
      </c>
      <c r="O1187" s="20">
        <f t="shared" si="181"/>
        <v>100</v>
      </c>
      <c r="P1187" s="20">
        <f t="shared" si="182"/>
        <v>0</v>
      </c>
      <c r="Q1187" s="20">
        <f t="shared" si="183"/>
        <v>16.5</v>
      </c>
      <c r="R1187" s="21">
        <f t="shared" si="184"/>
        <v>54.975000000000001</v>
      </c>
      <c r="S1187" s="21">
        <f t="shared" si="185"/>
        <v>34.125</v>
      </c>
      <c r="T1187" s="21">
        <f t="shared" si="186"/>
        <v>29.925000000000001</v>
      </c>
      <c r="U1187" s="21">
        <f t="shared" si="187"/>
        <v>41.625</v>
      </c>
      <c r="V1187" s="20">
        <f t="shared" si="188"/>
        <v>39.674999999999997</v>
      </c>
      <c r="W1187" s="20">
        <f t="shared" si="189"/>
        <v>40.162499999999994</v>
      </c>
    </row>
    <row r="1188" spans="1:23" ht="13.5" x14ac:dyDescent="0.25">
      <c r="A1188" s="3">
        <v>43740</v>
      </c>
      <c r="B1188" s="2">
        <v>4.3334000000000001</v>
      </c>
      <c r="C1188" s="2">
        <v>46.066874976213079</v>
      </c>
      <c r="D1188" s="2">
        <v>3.7350970253235971E-4</v>
      </c>
      <c r="E1188" s="2">
        <v>-3.3634256243219821E-2</v>
      </c>
      <c r="F1188" s="2">
        <v>4.3649199999999997</v>
      </c>
      <c r="G1188" s="2">
        <v>4.3680300000000001</v>
      </c>
      <c r="H1188" s="2">
        <v>4.3651699999999991</v>
      </c>
      <c r="I1188" s="2">
        <v>4.3338680000000007</v>
      </c>
      <c r="J1188" s="2">
        <v>4.3812745000000008</v>
      </c>
      <c r="K1188" s="17" t="s">
        <v>48</v>
      </c>
      <c r="L1188" s="17" t="s">
        <v>55</v>
      </c>
      <c r="M1188" s="17" t="s">
        <v>47</v>
      </c>
      <c r="N1188" s="20">
        <f t="shared" si="180"/>
        <v>50</v>
      </c>
      <c r="O1188" s="20">
        <f t="shared" si="181"/>
        <v>100</v>
      </c>
      <c r="P1188" s="20">
        <f t="shared" si="182"/>
        <v>0</v>
      </c>
      <c r="Q1188" s="20">
        <f t="shared" si="183"/>
        <v>16.5</v>
      </c>
      <c r="R1188" s="21">
        <f t="shared" si="184"/>
        <v>54.975000000000001</v>
      </c>
      <c r="S1188" s="21">
        <f t="shared" si="185"/>
        <v>34.125</v>
      </c>
      <c r="T1188" s="21">
        <f t="shared" si="186"/>
        <v>29.925000000000001</v>
      </c>
      <c r="U1188" s="21">
        <f t="shared" si="187"/>
        <v>41.625</v>
      </c>
      <c r="V1188" s="20">
        <f t="shared" si="188"/>
        <v>39.674999999999997</v>
      </c>
      <c r="W1188" s="20">
        <f t="shared" si="189"/>
        <v>40.162499999999994</v>
      </c>
    </row>
    <row r="1189" spans="1:23" ht="13.5" x14ac:dyDescent="0.25">
      <c r="A1189" s="3">
        <v>43741</v>
      </c>
      <c r="B1189" s="2">
        <v>4.3334000000000001</v>
      </c>
      <c r="C1189" s="2">
        <v>46.066874976213079</v>
      </c>
      <c r="D1189" s="2">
        <v>-3.6320070398421223E-3</v>
      </c>
      <c r="E1189" s="2">
        <v>-4.637947521053231E-2</v>
      </c>
      <c r="F1189" s="2">
        <v>4.3497400000000006</v>
      </c>
      <c r="G1189" s="2">
        <v>4.3692399999999996</v>
      </c>
      <c r="H1189" s="2">
        <v>4.3646849999999997</v>
      </c>
      <c r="I1189" s="2">
        <v>4.3366420000000012</v>
      </c>
      <c r="J1189" s="2">
        <v>4.3803505000000014</v>
      </c>
      <c r="K1189" s="17" t="s">
        <v>48</v>
      </c>
      <c r="L1189" s="17" t="s">
        <v>55</v>
      </c>
      <c r="M1189" s="17" t="s">
        <v>47</v>
      </c>
      <c r="N1189" s="20">
        <f t="shared" si="180"/>
        <v>50</v>
      </c>
      <c r="O1189" s="20">
        <f t="shared" si="181"/>
        <v>100</v>
      </c>
      <c r="P1189" s="20">
        <f t="shared" si="182"/>
        <v>0</v>
      </c>
      <c r="Q1189" s="20">
        <f t="shared" si="183"/>
        <v>16.5</v>
      </c>
      <c r="R1189" s="21">
        <f t="shared" si="184"/>
        <v>54.975000000000001</v>
      </c>
      <c r="S1189" s="21">
        <f t="shared" si="185"/>
        <v>34.125</v>
      </c>
      <c r="T1189" s="21">
        <f t="shared" si="186"/>
        <v>29.925000000000001</v>
      </c>
      <c r="U1189" s="21">
        <f t="shared" si="187"/>
        <v>41.625</v>
      </c>
      <c r="V1189" s="20">
        <f t="shared" si="188"/>
        <v>39.674999999999997</v>
      </c>
      <c r="W1189" s="20">
        <f t="shared" si="189"/>
        <v>40.162499999999994</v>
      </c>
    </row>
    <row r="1190" spans="1:23" ht="13.5" x14ac:dyDescent="0.25">
      <c r="A1190" s="3">
        <v>43742</v>
      </c>
      <c r="B1190" s="2">
        <v>4.3099999999999996</v>
      </c>
      <c r="C1190" s="2">
        <v>42.756578296228973</v>
      </c>
      <c r="D1190" s="2">
        <v>1.5742918889509738E-3</v>
      </c>
      <c r="E1190" s="2">
        <v>-6.0162976692780118E-2</v>
      </c>
      <c r="F1190" s="2">
        <v>4.3357200000000002</v>
      </c>
      <c r="G1190" s="2">
        <v>4.3637499999999996</v>
      </c>
      <c r="H1190" s="2">
        <v>4.3619399999999988</v>
      </c>
      <c r="I1190" s="2">
        <v>4.3372900000000012</v>
      </c>
      <c r="J1190" s="2">
        <v>4.3794885000000008</v>
      </c>
      <c r="K1190" s="17" t="s">
        <v>48</v>
      </c>
      <c r="L1190" s="17" t="s">
        <v>55</v>
      </c>
      <c r="M1190" s="17" t="s">
        <v>47</v>
      </c>
      <c r="N1190" s="20">
        <f t="shared" si="180"/>
        <v>50</v>
      </c>
      <c r="O1190" s="20">
        <f t="shared" si="181"/>
        <v>100</v>
      </c>
      <c r="P1190" s="20">
        <f t="shared" si="182"/>
        <v>0</v>
      </c>
      <c r="Q1190" s="20">
        <f t="shared" si="183"/>
        <v>16.5</v>
      </c>
      <c r="R1190" s="21">
        <f t="shared" si="184"/>
        <v>54.975000000000001</v>
      </c>
      <c r="S1190" s="21">
        <f t="shared" si="185"/>
        <v>34.125</v>
      </c>
      <c r="T1190" s="21">
        <f t="shared" si="186"/>
        <v>29.925000000000001</v>
      </c>
      <c r="U1190" s="21">
        <f t="shared" si="187"/>
        <v>41.625</v>
      </c>
      <c r="V1190" s="20">
        <f t="shared" si="188"/>
        <v>39.674999999999997</v>
      </c>
      <c r="W1190" s="20">
        <f t="shared" si="189"/>
        <v>40.162499999999994</v>
      </c>
    </row>
    <row r="1191" spans="1:23" ht="13.5" x14ac:dyDescent="0.25">
      <c r="A1191" s="3">
        <v>43745</v>
      </c>
      <c r="B1191" s="2">
        <v>4.3099999999999996</v>
      </c>
      <c r="C1191" s="2">
        <v>42.756578296228973</v>
      </c>
      <c r="D1191" s="2">
        <v>8.599462936991209E-3</v>
      </c>
      <c r="E1191" s="2">
        <v>-7.145598058146152E-2</v>
      </c>
      <c r="F1191" s="2">
        <v>4.3275399999999999</v>
      </c>
      <c r="G1191" s="2">
        <v>4.3567400000000003</v>
      </c>
      <c r="H1191" s="2">
        <v>4.3591949999999997</v>
      </c>
      <c r="I1191" s="2">
        <v>4.3382000000000014</v>
      </c>
      <c r="J1191" s="2">
        <v>4.3785470000000002</v>
      </c>
      <c r="K1191" s="17" t="s">
        <v>48</v>
      </c>
      <c r="L1191" s="17" t="s">
        <v>55</v>
      </c>
      <c r="M1191" s="17" t="s">
        <v>47</v>
      </c>
      <c r="N1191" s="20">
        <f t="shared" si="180"/>
        <v>50</v>
      </c>
      <c r="O1191" s="20">
        <f t="shared" si="181"/>
        <v>100</v>
      </c>
      <c r="P1191" s="20">
        <f t="shared" si="182"/>
        <v>0</v>
      </c>
      <c r="Q1191" s="20">
        <f t="shared" si="183"/>
        <v>16.5</v>
      </c>
      <c r="R1191" s="21">
        <f t="shared" si="184"/>
        <v>54.975000000000001</v>
      </c>
      <c r="S1191" s="21">
        <f t="shared" si="185"/>
        <v>34.125</v>
      </c>
      <c r="T1191" s="21">
        <f t="shared" si="186"/>
        <v>29.925000000000001</v>
      </c>
      <c r="U1191" s="21">
        <f t="shared" si="187"/>
        <v>41.625</v>
      </c>
      <c r="V1191" s="20">
        <f t="shared" si="188"/>
        <v>39.674999999999997</v>
      </c>
      <c r="W1191" s="20">
        <f t="shared" si="189"/>
        <v>40.162499999999994</v>
      </c>
    </row>
    <row r="1192" spans="1:23" ht="13.5" x14ac:dyDescent="0.25">
      <c r="A1192" s="3">
        <v>43746</v>
      </c>
      <c r="B1192" s="2">
        <v>4.3099999999999996</v>
      </c>
      <c r="C1192" s="2">
        <v>42.75657829622898</v>
      </c>
      <c r="D1192" s="2">
        <v>1.0312067456830221E-2</v>
      </c>
      <c r="E1192" s="2">
        <v>-8.0981732257602967E-2</v>
      </c>
      <c r="F1192" s="2">
        <v>4.3193599999999996</v>
      </c>
      <c r="G1192" s="2">
        <v>4.3526500000000006</v>
      </c>
      <c r="H1192" s="2">
        <v>4.3566650000000005</v>
      </c>
      <c r="I1192" s="2">
        <v>4.338934000000001</v>
      </c>
      <c r="J1192" s="2">
        <v>4.3776054999999996</v>
      </c>
      <c r="K1192" s="17" t="s">
        <v>48</v>
      </c>
      <c r="L1192" s="17" t="s">
        <v>55</v>
      </c>
      <c r="M1192" s="17" t="s">
        <v>47</v>
      </c>
      <c r="N1192" s="20">
        <f t="shared" si="180"/>
        <v>50</v>
      </c>
      <c r="O1192" s="20">
        <f t="shared" si="181"/>
        <v>100</v>
      </c>
      <c r="P1192" s="20">
        <f t="shared" si="182"/>
        <v>0</v>
      </c>
      <c r="Q1192" s="20">
        <f t="shared" si="183"/>
        <v>16.5</v>
      </c>
      <c r="R1192" s="21">
        <f t="shared" si="184"/>
        <v>54.975000000000001</v>
      </c>
      <c r="S1192" s="21">
        <f t="shared" si="185"/>
        <v>34.125</v>
      </c>
      <c r="T1192" s="21">
        <f t="shared" si="186"/>
        <v>29.925000000000001</v>
      </c>
      <c r="U1192" s="21">
        <f t="shared" si="187"/>
        <v>41.625</v>
      </c>
      <c r="V1192" s="20">
        <f t="shared" si="188"/>
        <v>39.674999999999997</v>
      </c>
      <c r="W1192" s="20">
        <f t="shared" si="189"/>
        <v>40.162499999999994</v>
      </c>
    </row>
    <row r="1193" spans="1:23" ht="13.5" x14ac:dyDescent="0.25">
      <c r="A1193" s="3">
        <v>43747</v>
      </c>
      <c r="B1193" s="2">
        <v>4.2107999999999999</v>
      </c>
      <c r="C1193" s="2">
        <v>30.972329519434211</v>
      </c>
      <c r="D1193" s="2">
        <v>3.2827503277708558E-2</v>
      </c>
      <c r="E1193" s="2">
        <v>-8.9640775377032439E-2</v>
      </c>
      <c r="F1193" s="2">
        <v>4.2948399999999989</v>
      </c>
      <c r="G1193" s="2">
        <v>4.3298800000000002</v>
      </c>
      <c r="H1193" s="2">
        <v>4.3489600000000008</v>
      </c>
      <c r="I1193" s="2">
        <v>4.3376840000000012</v>
      </c>
      <c r="J1193" s="2">
        <v>4.3767649999999989</v>
      </c>
      <c r="K1193" s="17" t="s">
        <v>48</v>
      </c>
      <c r="L1193" s="17" t="s">
        <v>55</v>
      </c>
      <c r="M1193" s="17" t="s">
        <v>47</v>
      </c>
      <c r="N1193" s="20">
        <f t="shared" si="180"/>
        <v>50</v>
      </c>
      <c r="O1193" s="20">
        <f t="shared" si="181"/>
        <v>100</v>
      </c>
      <c r="P1193" s="20">
        <f t="shared" si="182"/>
        <v>0</v>
      </c>
      <c r="Q1193" s="20">
        <f t="shared" si="183"/>
        <v>16.5</v>
      </c>
      <c r="R1193" s="21">
        <f t="shared" si="184"/>
        <v>54.975000000000001</v>
      </c>
      <c r="S1193" s="21">
        <f t="shared" si="185"/>
        <v>34.125</v>
      </c>
      <c r="T1193" s="21">
        <f t="shared" si="186"/>
        <v>29.925000000000001</v>
      </c>
      <c r="U1193" s="21">
        <f t="shared" si="187"/>
        <v>41.625</v>
      </c>
      <c r="V1193" s="20">
        <f t="shared" si="188"/>
        <v>39.674999999999997</v>
      </c>
      <c r="W1193" s="20">
        <f t="shared" si="189"/>
        <v>40.162499999999994</v>
      </c>
    </row>
    <row r="1194" spans="1:23" ht="13.5" x14ac:dyDescent="0.25">
      <c r="A1194" s="3">
        <v>43748</v>
      </c>
      <c r="B1194" s="2">
        <v>4.2925000000000004</v>
      </c>
      <c r="C1194" s="2">
        <v>44.53168385186963</v>
      </c>
      <c r="D1194" s="2">
        <v>4.2144411647026203E-2</v>
      </c>
      <c r="E1194" s="2">
        <v>-9.4102340159778849E-2</v>
      </c>
      <c r="F1194" s="2">
        <v>4.2866599999999995</v>
      </c>
      <c r="G1194" s="2">
        <v>4.3182</v>
      </c>
      <c r="H1194" s="2">
        <v>4.3442450000000008</v>
      </c>
      <c r="I1194" s="2">
        <v>4.3384180000000008</v>
      </c>
      <c r="J1194" s="2">
        <v>4.375735999999999</v>
      </c>
      <c r="K1194" s="17" t="s">
        <v>52</v>
      </c>
      <c r="L1194" s="17" t="s">
        <v>55</v>
      </c>
      <c r="M1194" s="17" t="s">
        <v>54</v>
      </c>
      <c r="N1194" s="20">
        <f t="shared" si="180"/>
        <v>50</v>
      </c>
      <c r="O1194" s="20">
        <f t="shared" si="181"/>
        <v>100</v>
      </c>
      <c r="P1194" s="20">
        <f t="shared" si="182"/>
        <v>0</v>
      </c>
      <c r="Q1194" s="20">
        <f t="shared" si="183"/>
        <v>66.5</v>
      </c>
      <c r="R1194" s="21">
        <f t="shared" si="184"/>
        <v>62.475000000000001</v>
      </c>
      <c r="S1194" s="21">
        <f t="shared" si="185"/>
        <v>46.625</v>
      </c>
      <c r="T1194" s="21">
        <f t="shared" si="186"/>
        <v>52.424999999999997</v>
      </c>
      <c r="U1194" s="21">
        <f t="shared" si="187"/>
        <v>54.125</v>
      </c>
      <c r="V1194" s="20">
        <f t="shared" si="188"/>
        <v>53.841666666666661</v>
      </c>
      <c r="W1194" s="20">
        <f t="shared" si="189"/>
        <v>53.912499999999994</v>
      </c>
    </row>
    <row r="1195" spans="1:23" ht="13.5" x14ac:dyDescent="0.25">
      <c r="A1195" s="3">
        <v>43749</v>
      </c>
      <c r="B1195" s="2">
        <v>4.2515999999999998</v>
      </c>
      <c r="C1195" s="2">
        <v>40.267318222474756</v>
      </c>
      <c r="D1195" s="2">
        <v>4.8832081604217592E-2</v>
      </c>
      <c r="E1195" s="2">
        <v>-9.4359745688392449E-2</v>
      </c>
      <c r="F1195" s="2">
        <v>4.2749800000000002</v>
      </c>
      <c r="G1195" s="2">
        <v>4.3053499999999998</v>
      </c>
      <c r="H1195" s="2">
        <v>4.337485</v>
      </c>
      <c r="I1195" s="2">
        <v>4.3379840000000005</v>
      </c>
      <c r="J1195" s="2">
        <v>4.3745024999999993</v>
      </c>
      <c r="K1195" s="17" t="s">
        <v>48</v>
      </c>
      <c r="L1195" s="17" t="s">
        <v>55</v>
      </c>
      <c r="M1195" s="17" t="s">
        <v>47</v>
      </c>
      <c r="N1195" s="20">
        <f t="shared" si="180"/>
        <v>50</v>
      </c>
      <c r="O1195" s="20">
        <f t="shared" si="181"/>
        <v>100</v>
      </c>
      <c r="P1195" s="20">
        <f t="shared" si="182"/>
        <v>0</v>
      </c>
      <c r="Q1195" s="20">
        <f t="shared" si="183"/>
        <v>16.5</v>
      </c>
      <c r="R1195" s="21">
        <f t="shared" si="184"/>
        <v>54.975000000000001</v>
      </c>
      <c r="S1195" s="21">
        <f t="shared" si="185"/>
        <v>34.125</v>
      </c>
      <c r="T1195" s="21">
        <f t="shared" si="186"/>
        <v>29.925000000000001</v>
      </c>
      <c r="U1195" s="21">
        <f t="shared" si="187"/>
        <v>41.625</v>
      </c>
      <c r="V1195" s="20">
        <f t="shared" si="188"/>
        <v>39.674999999999997</v>
      </c>
      <c r="W1195" s="20">
        <f t="shared" si="189"/>
        <v>40.162499999999994</v>
      </c>
    </row>
    <row r="1196" spans="1:23" ht="13.5" x14ac:dyDescent="0.25">
      <c r="A1196" s="3">
        <v>43752</v>
      </c>
      <c r="B1196" s="2">
        <v>4.24</v>
      </c>
      <c r="C1196" s="2">
        <v>39.123025555022075</v>
      </c>
      <c r="D1196" s="2">
        <v>5.1346557136442428E-2</v>
      </c>
      <c r="E1196" s="2">
        <v>-9.6033279153797058E-2</v>
      </c>
      <c r="F1196" s="2">
        <v>4.2609800000000009</v>
      </c>
      <c r="G1196" s="2">
        <v>4.2942599999999995</v>
      </c>
      <c r="H1196" s="2">
        <v>4.3312400000000002</v>
      </c>
      <c r="I1196" s="2">
        <v>4.3388020000000012</v>
      </c>
      <c r="J1196" s="2">
        <v>4.3731114999999985</v>
      </c>
      <c r="K1196" s="17" t="s">
        <v>48</v>
      </c>
      <c r="L1196" s="17" t="s">
        <v>55</v>
      </c>
      <c r="M1196" s="17" t="s">
        <v>47</v>
      </c>
      <c r="N1196" s="20">
        <f t="shared" si="180"/>
        <v>50</v>
      </c>
      <c r="O1196" s="20">
        <f t="shared" si="181"/>
        <v>100</v>
      </c>
      <c r="P1196" s="20">
        <f t="shared" si="182"/>
        <v>0</v>
      </c>
      <c r="Q1196" s="20">
        <f t="shared" si="183"/>
        <v>16.5</v>
      </c>
      <c r="R1196" s="21">
        <f t="shared" si="184"/>
        <v>54.975000000000001</v>
      </c>
      <c r="S1196" s="21">
        <f t="shared" si="185"/>
        <v>34.125</v>
      </c>
      <c r="T1196" s="21">
        <f t="shared" si="186"/>
        <v>29.925000000000001</v>
      </c>
      <c r="U1196" s="21">
        <f t="shared" si="187"/>
        <v>41.625</v>
      </c>
      <c r="V1196" s="20">
        <f t="shared" si="188"/>
        <v>39.674999999999997</v>
      </c>
      <c r="W1196" s="20">
        <f t="shared" si="189"/>
        <v>40.162499999999994</v>
      </c>
    </row>
    <row r="1197" spans="1:23" ht="13.5" x14ac:dyDescent="0.25">
      <c r="A1197" s="3">
        <v>43754</v>
      </c>
      <c r="B1197" s="2">
        <v>4.2340999999999998</v>
      </c>
      <c r="C1197" s="2">
        <v>38.523389680238729</v>
      </c>
      <c r="D1197" s="2">
        <v>5.443229657466464E-2</v>
      </c>
      <c r="E1197" s="2">
        <v>-9.6693503522356977E-2</v>
      </c>
      <c r="F1197" s="2">
        <v>4.2458</v>
      </c>
      <c r="G1197" s="2">
        <v>4.2825799999999994</v>
      </c>
      <c r="H1197" s="2">
        <v>4.3247</v>
      </c>
      <c r="I1197" s="2">
        <v>4.3388040000000014</v>
      </c>
      <c r="J1197" s="2">
        <v>4.3716909999999984</v>
      </c>
      <c r="K1197" s="17" t="s">
        <v>48</v>
      </c>
      <c r="L1197" s="17" t="s">
        <v>55</v>
      </c>
      <c r="M1197" s="17" t="s">
        <v>47</v>
      </c>
      <c r="N1197" s="20">
        <f t="shared" si="180"/>
        <v>50</v>
      </c>
      <c r="O1197" s="20">
        <f t="shared" si="181"/>
        <v>100</v>
      </c>
      <c r="P1197" s="20">
        <f t="shared" si="182"/>
        <v>0</v>
      </c>
      <c r="Q1197" s="20">
        <f t="shared" si="183"/>
        <v>16.5</v>
      </c>
      <c r="R1197" s="21">
        <f t="shared" si="184"/>
        <v>54.975000000000001</v>
      </c>
      <c r="S1197" s="21">
        <f t="shared" si="185"/>
        <v>34.125</v>
      </c>
      <c r="T1197" s="21">
        <f t="shared" si="186"/>
        <v>29.925000000000001</v>
      </c>
      <c r="U1197" s="21">
        <f t="shared" si="187"/>
        <v>41.625</v>
      </c>
      <c r="V1197" s="20">
        <f t="shared" si="188"/>
        <v>39.674999999999997</v>
      </c>
      <c r="W1197" s="20">
        <f t="shared" si="189"/>
        <v>40.162499999999994</v>
      </c>
    </row>
    <row r="1198" spans="1:23" ht="13.5" x14ac:dyDescent="0.25">
      <c r="A1198" s="3">
        <v>43755</v>
      </c>
      <c r="B1198" s="2">
        <v>4.2458</v>
      </c>
      <c r="C1198" s="2">
        <v>40.471869670857998</v>
      </c>
      <c r="D1198" s="2">
        <v>5.4001667398631881E-2</v>
      </c>
      <c r="E1198" s="2">
        <v>-9.5841047171528554E-2</v>
      </c>
      <c r="F1198" s="2">
        <v>4.2527999999999997</v>
      </c>
      <c r="G1198" s="2">
        <v>4.2738199999999997</v>
      </c>
      <c r="H1198" s="2">
        <v>4.3209250000000008</v>
      </c>
      <c r="I1198" s="2">
        <v>4.3365960000000019</v>
      </c>
      <c r="J1198" s="2">
        <v>4.370328999999999</v>
      </c>
      <c r="K1198" s="17" t="s">
        <v>48</v>
      </c>
      <c r="L1198" s="17" t="s">
        <v>55</v>
      </c>
      <c r="M1198" s="17" t="s">
        <v>51</v>
      </c>
      <c r="N1198" s="20">
        <f t="shared" si="180"/>
        <v>50</v>
      </c>
      <c r="O1198" s="20">
        <f t="shared" si="181"/>
        <v>100</v>
      </c>
      <c r="P1198" s="20">
        <f t="shared" si="182"/>
        <v>0</v>
      </c>
      <c r="Q1198" s="20">
        <f t="shared" si="183"/>
        <v>16.5</v>
      </c>
      <c r="R1198" s="21">
        <f t="shared" si="184"/>
        <v>54.975000000000001</v>
      </c>
      <c r="S1198" s="21">
        <f t="shared" si="185"/>
        <v>34.125</v>
      </c>
      <c r="T1198" s="21">
        <f t="shared" si="186"/>
        <v>29.925000000000001</v>
      </c>
      <c r="U1198" s="21">
        <f t="shared" si="187"/>
        <v>41.625</v>
      </c>
      <c r="V1198" s="20">
        <f t="shared" si="188"/>
        <v>39.674999999999997</v>
      </c>
      <c r="W1198" s="20">
        <f t="shared" si="189"/>
        <v>40.162499999999994</v>
      </c>
    </row>
    <row r="1199" spans="1:23" ht="13.5" x14ac:dyDescent="0.25">
      <c r="A1199" s="3">
        <v>43756</v>
      </c>
      <c r="B1199" s="2">
        <v>4.2458</v>
      </c>
      <c r="C1199" s="2">
        <v>40.471869670857998</v>
      </c>
      <c r="D1199" s="2">
        <v>5.4047166848763872E-2</v>
      </c>
      <c r="E1199" s="2">
        <v>-9.4992301934240353E-2</v>
      </c>
      <c r="F1199" s="2">
        <v>4.2434599999999998</v>
      </c>
      <c r="G1199" s="2">
        <v>4.2650600000000001</v>
      </c>
      <c r="H1199" s="2">
        <v>4.3171499999999998</v>
      </c>
      <c r="I1199" s="2">
        <v>4.3343880000000015</v>
      </c>
      <c r="J1199" s="2">
        <v>4.3689669999999987</v>
      </c>
      <c r="K1199" s="17" t="s">
        <v>48</v>
      </c>
      <c r="L1199" s="17" t="s">
        <v>55</v>
      </c>
      <c r="M1199" s="17" t="s">
        <v>47</v>
      </c>
      <c r="N1199" s="20">
        <f t="shared" si="180"/>
        <v>50</v>
      </c>
      <c r="O1199" s="20">
        <f t="shared" si="181"/>
        <v>100</v>
      </c>
      <c r="P1199" s="20">
        <f t="shared" si="182"/>
        <v>0</v>
      </c>
      <c r="Q1199" s="20">
        <f t="shared" si="183"/>
        <v>16.5</v>
      </c>
      <c r="R1199" s="21">
        <f t="shared" si="184"/>
        <v>54.975000000000001</v>
      </c>
      <c r="S1199" s="21">
        <f t="shared" si="185"/>
        <v>34.125</v>
      </c>
      <c r="T1199" s="21">
        <f t="shared" si="186"/>
        <v>29.925000000000001</v>
      </c>
      <c r="U1199" s="21">
        <f t="shared" si="187"/>
        <v>41.625</v>
      </c>
      <c r="V1199" s="20">
        <f t="shared" si="188"/>
        <v>39.674999999999997</v>
      </c>
      <c r="W1199" s="20">
        <f t="shared" si="189"/>
        <v>40.162499999999994</v>
      </c>
    </row>
    <row r="1200" spans="1:23" ht="13.5" x14ac:dyDescent="0.25">
      <c r="A1200" s="3">
        <v>43759</v>
      </c>
      <c r="B1200" s="2">
        <v>4.24</v>
      </c>
      <c r="C1200" s="2">
        <v>39.747586656788535</v>
      </c>
      <c r="D1200" s="2">
        <v>5.1294812664693268E-2</v>
      </c>
      <c r="E1200" s="2">
        <v>-9.3152216286118972E-2</v>
      </c>
      <c r="F1200" s="2">
        <v>4.2411399999999997</v>
      </c>
      <c r="G1200" s="2">
        <v>4.2580600000000004</v>
      </c>
      <c r="H1200" s="2">
        <v>4.310905</v>
      </c>
      <c r="I1200" s="2">
        <v>4.3337220000000016</v>
      </c>
      <c r="J1200" s="2">
        <v>4.3675954999999984</v>
      </c>
      <c r="K1200" s="17" t="s">
        <v>52</v>
      </c>
      <c r="L1200" s="17" t="s">
        <v>55</v>
      </c>
      <c r="M1200" s="17" t="s">
        <v>54</v>
      </c>
      <c r="N1200" s="20">
        <f t="shared" si="180"/>
        <v>50</v>
      </c>
      <c r="O1200" s="20">
        <f t="shared" si="181"/>
        <v>100</v>
      </c>
      <c r="P1200" s="20">
        <f t="shared" si="182"/>
        <v>0</v>
      </c>
      <c r="Q1200" s="20">
        <f t="shared" si="183"/>
        <v>66.5</v>
      </c>
      <c r="R1200" s="21">
        <f t="shared" si="184"/>
        <v>62.475000000000001</v>
      </c>
      <c r="S1200" s="21">
        <f t="shared" si="185"/>
        <v>46.625</v>
      </c>
      <c r="T1200" s="21">
        <f t="shared" si="186"/>
        <v>52.424999999999997</v>
      </c>
      <c r="U1200" s="21">
        <f t="shared" si="187"/>
        <v>54.125</v>
      </c>
      <c r="V1200" s="20">
        <f t="shared" si="188"/>
        <v>53.841666666666661</v>
      </c>
      <c r="W1200" s="20">
        <f t="shared" si="189"/>
        <v>53.912499999999994</v>
      </c>
    </row>
    <row r="1201" spans="1:23" ht="13.5" x14ac:dyDescent="0.25">
      <c r="A1201" s="3">
        <v>43760</v>
      </c>
      <c r="B1201" s="2">
        <v>4.2340999999999998</v>
      </c>
      <c r="C1201" s="2">
        <v>38.983324066393692</v>
      </c>
      <c r="D1201" s="2">
        <v>4.9788611379000258E-2</v>
      </c>
      <c r="E1201" s="2">
        <v>-9.0322389648006804E-2</v>
      </c>
      <c r="F1201" s="2">
        <v>4.2399599999999991</v>
      </c>
      <c r="G1201" s="2">
        <v>4.25047</v>
      </c>
      <c r="H1201" s="2">
        <v>4.3036049999999992</v>
      </c>
      <c r="I1201" s="2">
        <v>4.3341600000000016</v>
      </c>
      <c r="J1201" s="2">
        <v>4.3661749999999975</v>
      </c>
      <c r="K1201" s="17" t="s">
        <v>52</v>
      </c>
      <c r="L1201" s="17" t="s">
        <v>55</v>
      </c>
      <c r="M1201" s="17" t="s">
        <v>54</v>
      </c>
      <c r="N1201" s="20">
        <f t="shared" si="180"/>
        <v>50</v>
      </c>
      <c r="O1201" s="20">
        <f t="shared" si="181"/>
        <v>100</v>
      </c>
      <c r="P1201" s="20">
        <f t="shared" si="182"/>
        <v>0</v>
      </c>
      <c r="Q1201" s="20">
        <f t="shared" si="183"/>
        <v>66.5</v>
      </c>
      <c r="R1201" s="21">
        <f t="shared" si="184"/>
        <v>62.475000000000001</v>
      </c>
      <c r="S1201" s="21">
        <f t="shared" si="185"/>
        <v>46.625</v>
      </c>
      <c r="T1201" s="21">
        <f t="shared" si="186"/>
        <v>52.424999999999997</v>
      </c>
      <c r="U1201" s="21">
        <f t="shared" si="187"/>
        <v>54.125</v>
      </c>
      <c r="V1201" s="20">
        <f t="shared" si="188"/>
        <v>53.841666666666661</v>
      </c>
      <c r="W1201" s="20">
        <f t="shared" si="189"/>
        <v>53.912499999999994</v>
      </c>
    </row>
    <row r="1202" spans="1:23" ht="13.5" x14ac:dyDescent="0.25">
      <c r="A1202" s="3">
        <v>43761</v>
      </c>
      <c r="B1202" s="2">
        <v>4.2340999999999998</v>
      </c>
      <c r="C1202" s="2">
        <v>38.983324066393692</v>
      </c>
      <c r="D1202" s="2">
        <v>4.8906104828910557E-2</v>
      </c>
      <c r="E1202" s="2">
        <v>-8.7103468652700786E-2</v>
      </c>
      <c r="F1202" s="2">
        <v>4.2399599999999991</v>
      </c>
      <c r="G1202" s="2">
        <v>4.2428799999999995</v>
      </c>
      <c r="H1202" s="2">
        <v>4.2977650000000001</v>
      </c>
      <c r="I1202" s="2">
        <v>4.3337260000000022</v>
      </c>
      <c r="J1202" s="2">
        <v>4.3646549999999982</v>
      </c>
      <c r="K1202" s="17" t="s">
        <v>52</v>
      </c>
      <c r="L1202" s="17" t="s">
        <v>55</v>
      </c>
      <c r="M1202" s="17" t="s">
        <v>55</v>
      </c>
      <c r="N1202" s="20">
        <f t="shared" si="180"/>
        <v>50</v>
      </c>
      <c r="O1202" s="20">
        <f t="shared" si="181"/>
        <v>100</v>
      </c>
      <c r="P1202" s="20">
        <f t="shared" si="182"/>
        <v>0</v>
      </c>
      <c r="Q1202" s="20">
        <f t="shared" si="183"/>
        <v>49.5</v>
      </c>
      <c r="R1202" s="21">
        <f t="shared" si="184"/>
        <v>59.924999999999997</v>
      </c>
      <c r="S1202" s="21">
        <f t="shared" si="185"/>
        <v>42.375</v>
      </c>
      <c r="T1202" s="21">
        <f t="shared" si="186"/>
        <v>44.775000000000006</v>
      </c>
      <c r="U1202" s="21">
        <f t="shared" si="187"/>
        <v>49.875</v>
      </c>
      <c r="V1202" s="20">
        <f t="shared" si="188"/>
        <v>49.024999999999999</v>
      </c>
      <c r="W1202" s="20">
        <f t="shared" si="189"/>
        <v>49.237499999999997</v>
      </c>
    </row>
    <row r="1203" spans="1:23" ht="13.5" x14ac:dyDescent="0.25">
      <c r="A1203" s="3">
        <v>43762</v>
      </c>
      <c r="B1203" s="2">
        <v>4.1990999999999996</v>
      </c>
      <c r="C1203" s="2">
        <v>34.428835925447402</v>
      </c>
      <c r="D1203" s="2">
        <v>3.5853359186202916E-2</v>
      </c>
      <c r="E1203" s="2">
        <v>-8.3118122052861482E-2</v>
      </c>
      <c r="F1203" s="2">
        <v>4.23062</v>
      </c>
      <c r="G1203" s="2">
        <v>4.2417099999999994</v>
      </c>
      <c r="H1203" s="2">
        <v>4.2857949999999994</v>
      </c>
      <c r="I1203" s="2">
        <v>4.3315440000000009</v>
      </c>
      <c r="J1203" s="2">
        <v>4.3630594999999976</v>
      </c>
      <c r="K1203" s="17" t="s">
        <v>48</v>
      </c>
      <c r="L1203" s="17" t="s">
        <v>55</v>
      </c>
      <c r="M1203" s="17" t="s">
        <v>47</v>
      </c>
      <c r="N1203" s="20">
        <f t="shared" si="180"/>
        <v>50</v>
      </c>
      <c r="O1203" s="20">
        <f t="shared" si="181"/>
        <v>100</v>
      </c>
      <c r="P1203" s="20">
        <f t="shared" si="182"/>
        <v>0</v>
      </c>
      <c r="Q1203" s="20">
        <f t="shared" si="183"/>
        <v>16.5</v>
      </c>
      <c r="R1203" s="21">
        <f t="shared" si="184"/>
        <v>54.975000000000001</v>
      </c>
      <c r="S1203" s="21">
        <f t="shared" si="185"/>
        <v>34.125</v>
      </c>
      <c r="T1203" s="21">
        <f t="shared" si="186"/>
        <v>29.925000000000001</v>
      </c>
      <c r="U1203" s="21">
        <f t="shared" si="187"/>
        <v>41.625</v>
      </c>
      <c r="V1203" s="20">
        <f t="shared" si="188"/>
        <v>39.674999999999997</v>
      </c>
      <c r="W1203" s="20">
        <f t="shared" si="189"/>
        <v>40.162499999999994</v>
      </c>
    </row>
    <row r="1204" spans="1:23" ht="13.5" x14ac:dyDescent="0.25">
      <c r="A1204" s="3">
        <v>43763</v>
      </c>
      <c r="B1204" s="2">
        <v>4.2165999999999997</v>
      </c>
      <c r="C1204" s="2">
        <v>38.309732327986929</v>
      </c>
      <c r="D1204" s="2">
        <v>3.6624531583669295E-2</v>
      </c>
      <c r="E1204" s="2">
        <v>-7.9099676441049108E-2</v>
      </c>
      <c r="F1204" s="2">
        <v>4.22478</v>
      </c>
      <c r="G1204" s="2">
        <v>4.234119999999999</v>
      </c>
      <c r="H1204" s="2">
        <v>4.2761599999999991</v>
      </c>
      <c r="I1204" s="2">
        <v>4.3299740000000018</v>
      </c>
      <c r="J1204" s="2">
        <v>4.361570999999997</v>
      </c>
      <c r="K1204" s="17" t="s">
        <v>52</v>
      </c>
      <c r="L1204" s="17" t="s">
        <v>49</v>
      </c>
      <c r="M1204" s="17" t="s">
        <v>54</v>
      </c>
      <c r="N1204" s="20">
        <f t="shared" si="180"/>
        <v>50</v>
      </c>
      <c r="O1204" s="20">
        <f t="shared" si="181"/>
        <v>100</v>
      </c>
      <c r="P1204" s="20">
        <f t="shared" si="182"/>
        <v>0</v>
      </c>
      <c r="Q1204" s="20">
        <f t="shared" si="183"/>
        <v>50</v>
      </c>
      <c r="R1204" s="21">
        <f t="shared" si="184"/>
        <v>60</v>
      </c>
      <c r="S1204" s="21">
        <f t="shared" si="185"/>
        <v>42.5</v>
      </c>
      <c r="T1204" s="21">
        <f t="shared" si="186"/>
        <v>45</v>
      </c>
      <c r="U1204" s="21">
        <f t="shared" si="187"/>
        <v>50</v>
      </c>
      <c r="V1204" s="20">
        <f t="shared" si="188"/>
        <v>49.166666666666664</v>
      </c>
      <c r="W1204" s="20">
        <f t="shared" si="189"/>
        <v>49.375</v>
      </c>
    </row>
    <row r="1205" spans="1:23" ht="13.5" x14ac:dyDescent="0.25">
      <c r="A1205" s="3">
        <v>43766</v>
      </c>
      <c r="B1205" s="2">
        <v>4.2340999999999998</v>
      </c>
      <c r="C1205" s="2">
        <v>42.006187946308167</v>
      </c>
      <c r="D1205" s="2">
        <v>3.0087706179021012E-2</v>
      </c>
      <c r="E1205" s="2">
        <v>-7.0265555260776505E-2</v>
      </c>
      <c r="F1205" s="2">
        <v>4.2235999999999994</v>
      </c>
      <c r="G1205" s="2">
        <v>4.2323699999999995</v>
      </c>
      <c r="H1205" s="2">
        <v>4.2688600000000001</v>
      </c>
      <c r="I1205" s="2">
        <v>4.3284920000000016</v>
      </c>
      <c r="J1205" s="2">
        <v>4.3601699999999974</v>
      </c>
      <c r="K1205" s="17" t="s">
        <v>52</v>
      </c>
      <c r="L1205" s="17" t="s">
        <v>49</v>
      </c>
      <c r="M1205" s="17" t="s">
        <v>54</v>
      </c>
      <c r="N1205" s="20">
        <f t="shared" si="180"/>
        <v>50</v>
      </c>
      <c r="O1205" s="20">
        <f t="shared" si="181"/>
        <v>100</v>
      </c>
      <c r="P1205" s="20">
        <f t="shared" si="182"/>
        <v>0</v>
      </c>
      <c r="Q1205" s="20">
        <f t="shared" si="183"/>
        <v>50</v>
      </c>
      <c r="R1205" s="21">
        <f t="shared" si="184"/>
        <v>60</v>
      </c>
      <c r="S1205" s="21">
        <f t="shared" si="185"/>
        <v>42.5</v>
      </c>
      <c r="T1205" s="21">
        <f t="shared" si="186"/>
        <v>45</v>
      </c>
      <c r="U1205" s="21">
        <f t="shared" si="187"/>
        <v>50</v>
      </c>
      <c r="V1205" s="20">
        <f t="shared" si="188"/>
        <v>49.166666666666664</v>
      </c>
      <c r="W1205" s="20">
        <f t="shared" si="189"/>
        <v>49.375</v>
      </c>
    </row>
    <row r="1206" spans="1:23" ht="13.5" x14ac:dyDescent="0.25">
      <c r="A1206" s="3">
        <v>43767</v>
      </c>
      <c r="B1206" s="2">
        <v>4.2282999999999999</v>
      </c>
      <c r="C1206" s="2">
        <v>41.12662576219666</v>
      </c>
      <c r="D1206" s="2">
        <v>2.3467826375618728E-2</v>
      </c>
      <c r="E1206" s="2">
        <v>-5.65448436544271E-2</v>
      </c>
      <c r="F1206" s="2">
        <v>4.2224399999999997</v>
      </c>
      <c r="G1206" s="2">
        <v>4.2311999999999994</v>
      </c>
      <c r="H1206" s="2">
        <v>4.2627299999999995</v>
      </c>
      <c r="I1206" s="2">
        <v>4.3268940000000011</v>
      </c>
      <c r="J1206" s="2">
        <v>4.3590189999999973</v>
      </c>
      <c r="K1206" s="17" t="s">
        <v>52</v>
      </c>
      <c r="L1206" s="17" t="s">
        <v>49</v>
      </c>
      <c r="M1206" s="17" t="s">
        <v>54</v>
      </c>
      <c r="N1206" s="20">
        <f t="shared" si="180"/>
        <v>50</v>
      </c>
      <c r="O1206" s="20">
        <f t="shared" si="181"/>
        <v>100</v>
      </c>
      <c r="P1206" s="20">
        <f t="shared" si="182"/>
        <v>0</v>
      </c>
      <c r="Q1206" s="20">
        <f t="shared" si="183"/>
        <v>50</v>
      </c>
      <c r="R1206" s="21">
        <f t="shared" si="184"/>
        <v>60</v>
      </c>
      <c r="S1206" s="21">
        <f t="shared" si="185"/>
        <v>42.5</v>
      </c>
      <c r="T1206" s="21">
        <f t="shared" si="186"/>
        <v>45</v>
      </c>
      <c r="U1206" s="21">
        <f t="shared" si="187"/>
        <v>50</v>
      </c>
      <c r="V1206" s="20">
        <f t="shared" si="188"/>
        <v>49.166666666666664</v>
      </c>
      <c r="W1206" s="20">
        <f t="shared" si="189"/>
        <v>49.375</v>
      </c>
    </row>
    <row r="1207" spans="1:23" ht="13.5" x14ac:dyDescent="0.25">
      <c r="A1207" s="3">
        <v>43768</v>
      </c>
      <c r="B1207" s="2">
        <v>4.2282999999999999</v>
      </c>
      <c r="C1207" s="2">
        <v>41.12662576219666</v>
      </c>
      <c r="D1207" s="2">
        <v>1.7239512268957924E-2</v>
      </c>
      <c r="E1207" s="2">
        <v>-4.1499731264306637E-2</v>
      </c>
      <c r="F1207" s="2">
        <v>4.2212800000000001</v>
      </c>
      <c r="G1207" s="2">
        <v>4.2306199999999992</v>
      </c>
      <c r="H1207" s="2">
        <v>4.2566000000000006</v>
      </c>
      <c r="I1207" s="2">
        <v>4.3238120000000011</v>
      </c>
      <c r="J1207" s="2">
        <v>4.3582659999999969</v>
      </c>
      <c r="K1207" s="17" t="s">
        <v>52</v>
      </c>
      <c r="L1207" s="17" t="s">
        <v>49</v>
      </c>
      <c r="M1207" s="17" t="s">
        <v>54</v>
      </c>
      <c r="N1207" s="20">
        <f t="shared" si="180"/>
        <v>50</v>
      </c>
      <c r="O1207" s="20">
        <f t="shared" si="181"/>
        <v>100</v>
      </c>
      <c r="P1207" s="20">
        <f t="shared" si="182"/>
        <v>0</v>
      </c>
      <c r="Q1207" s="20">
        <f t="shared" si="183"/>
        <v>50</v>
      </c>
      <c r="R1207" s="21">
        <f t="shared" si="184"/>
        <v>60</v>
      </c>
      <c r="S1207" s="21">
        <f t="shared" si="185"/>
        <v>42.5</v>
      </c>
      <c r="T1207" s="21">
        <f t="shared" si="186"/>
        <v>45</v>
      </c>
      <c r="U1207" s="21">
        <f t="shared" si="187"/>
        <v>50</v>
      </c>
      <c r="V1207" s="20">
        <f t="shared" si="188"/>
        <v>49.166666666666664</v>
      </c>
      <c r="W1207" s="20">
        <f t="shared" si="189"/>
        <v>49.375</v>
      </c>
    </row>
    <row r="1208" spans="1:23" ht="13.5" x14ac:dyDescent="0.25">
      <c r="A1208" s="3">
        <v>43769</v>
      </c>
      <c r="B1208" s="2">
        <v>4.2515999999999998</v>
      </c>
      <c r="C1208" s="2">
        <v>46.359533944947302</v>
      </c>
      <c r="D1208" s="2">
        <v>1.2303488256400819E-2</v>
      </c>
      <c r="E1208" s="2">
        <v>-2.4713713206200992E-2</v>
      </c>
      <c r="F1208" s="2">
        <v>4.2317799999999997</v>
      </c>
      <c r="G1208" s="2">
        <v>4.2311999999999994</v>
      </c>
      <c r="H1208" s="2">
        <v>4.25251</v>
      </c>
      <c r="I1208" s="2">
        <v>4.3211960000000005</v>
      </c>
      <c r="J1208" s="2">
        <v>4.3572314999999966</v>
      </c>
      <c r="K1208" s="17" t="s">
        <v>52</v>
      </c>
      <c r="L1208" s="17" t="s">
        <v>49</v>
      </c>
      <c r="M1208" s="17" t="s">
        <v>53</v>
      </c>
      <c r="N1208" s="20">
        <f t="shared" si="180"/>
        <v>50</v>
      </c>
      <c r="O1208" s="20">
        <f t="shared" si="181"/>
        <v>100</v>
      </c>
      <c r="P1208" s="20">
        <f t="shared" si="182"/>
        <v>0</v>
      </c>
      <c r="Q1208" s="20">
        <f t="shared" si="183"/>
        <v>67</v>
      </c>
      <c r="R1208" s="21">
        <f t="shared" si="184"/>
        <v>62.55</v>
      </c>
      <c r="S1208" s="21">
        <f t="shared" si="185"/>
        <v>46.75</v>
      </c>
      <c r="T1208" s="21">
        <f t="shared" si="186"/>
        <v>52.650000000000006</v>
      </c>
      <c r="U1208" s="21">
        <f t="shared" si="187"/>
        <v>54.25</v>
      </c>
      <c r="V1208" s="20">
        <f t="shared" si="188"/>
        <v>53.983333333333327</v>
      </c>
      <c r="W1208" s="20">
        <f t="shared" si="189"/>
        <v>54.05</v>
      </c>
    </row>
    <row r="1209" spans="1:23" ht="13.5" x14ac:dyDescent="0.25">
      <c r="A1209" s="3">
        <v>43770</v>
      </c>
      <c r="B1209" s="2">
        <v>4.2282999999999999</v>
      </c>
      <c r="C1209" s="2">
        <v>42.309601275253002</v>
      </c>
      <c r="D1209" s="2">
        <v>9.9558513433555262E-3</v>
      </c>
      <c r="E1209" s="2">
        <v>-8.4562778111934196E-3</v>
      </c>
      <c r="F1209" s="2">
        <v>4.2341199999999999</v>
      </c>
      <c r="G1209" s="2">
        <v>4.229449999999999</v>
      </c>
      <c r="H1209" s="2">
        <v>4.2472550000000009</v>
      </c>
      <c r="I1209" s="2">
        <v>4.3180259999999997</v>
      </c>
      <c r="J1209" s="2">
        <v>4.3560804999999965</v>
      </c>
      <c r="K1209" s="17" t="s">
        <v>48</v>
      </c>
      <c r="L1209" s="17" t="s">
        <v>55</v>
      </c>
      <c r="M1209" s="17" t="s">
        <v>51</v>
      </c>
      <c r="N1209" s="20">
        <f t="shared" si="180"/>
        <v>50</v>
      </c>
      <c r="O1209" s="20">
        <f t="shared" si="181"/>
        <v>100</v>
      </c>
      <c r="P1209" s="20">
        <f t="shared" si="182"/>
        <v>0</v>
      </c>
      <c r="Q1209" s="20">
        <f t="shared" si="183"/>
        <v>16.5</v>
      </c>
      <c r="R1209" s="21">
        <f t="shared" si="184"/>
        <v>54.975000000000001</v>
      </c>
      <c r="S1209" s="21">
        <f t="shared" si="185"/>
        <v>34.125</v>
      </c>
      <c r="T1209" s="21">
        <f t="shared" si="186"/>
        <v>29.925000000000001</v>
      </c>
      <c r="U1209" s="21">
        <f t="shared" si="187"/>
        <v>41.625</v>
      </c>
      <c r="V1209" s="20">
        <f t="shared" si="188"/>
        <v>39.674999999999997</v>
      </c>
      <c r="W1209" s="20">
        <f t="shared" si="189"/>
        <v>40.162499999999994</v>
      </c>
    </row>
    <row r="1210" spans="1:23" ht="13.5" x14ac:dyDescent="0.25">
      <c r="A1210" s="3">
        <v>43773</v>
      </c>
      <c r="B1210" s="2">
        <v>4.2458</v>
      </c>
      <c r="C1210" s="2">
        <v>46.116991486621302</v>
      </c>
      <c r="D1210" s="2">
        <v>6.0139038890509866E-3</v>
      </c>
      <c r="E1210" s="2">
        <v>5.841898396062804E-3</v>
      </c>
      <c r="F1210" s="2">
        <v>4.2364599999999992</v>
      </c>
      <c r="G1210" s="2">
        <v>4.2300300000000002</v>
      </c>
      <c r="H1210" s="2">
        <v>4.2440450000000007</v>
      </c>
      <c r="I1210" s="2">
        <v>4.3152059999999999</v>
      </c>
      <c r="J1210" s="2">
        <v>4.3550169999999966</v>
      </c>
      <c r="K1210" s="17" t="s">
        <v>52</v>
      </c>
      <c r="L1210" s="17" t="s">
        <v>55</v>
      </c>
      <c r="M1210" s="17" t="s">
        <v>53</v>
      </c>
      <c r="N1210" s="20">
        <f t="shared" si="180"/>
        <v>50</v>
      </c>
      <c r="O1210" s="20">
        <f t="shared" si="181"/>
        <v>100</v>
      </c>
      <c r="P1210" s="20">
        <f t="shared" si="182"/>
        <v>0</v>
      </c>
      <c r="Q1210" s="20">
        <f t="shared" si="183"/>
        <v>83.5</v>
      </c>
      <c r="R1210" s="21">
        <f t="shared" si="184"/>
        <v>65.025000000000006</v>
      </c>
      <c r="S1210" s="21">
        <f t="shared" si="185"/>
        <v>50.875</v>
      </c>
      <c r="T1210" s="21">
        <f t="shared" si="186"/>
        <v>60.075000000000003</v>
      </c>
      <c r="U1210" s="21">
        <f t="shared" si="187"/>
        <v>58.375</v>
      </c>
      <c r="V1210" s="20">
        <f t="shared" si="188"/>
        <v>58.658333333333339</v>
      </c>
      <c r="W1210" s="20">
        <f t="shared" si="189"/>
        <v>58.587500000000006</v>
      </c>
    </row>
    <row r="1211" spans="1:23" ht="13.5" x14ac:dyDescent="0.25">
      <c r="A1211" s="3">
        <v>43774</v>
      </c>
      <c r="B1211" s="2">
        <v>4.2458</v>
      </c>
      <c r="C1211" s="2">
        <v>46.116991486621302</v>
      </c>
      <c r="D1211" s="2">
        <v>1.883159827825942E-3</v>
      </c>
      <c r="E1211" s="2">
        <v>1.836572422657894E-2</v>
      </c>
      <c r="F1211" s="2">
        <v>4.23996</v>
      </c>
      <c r="G1211" s="2">
        <v>4.2312000000000003</v>
      </c>
      <c r="H1211" s="2">
        <v>4.2408349999999997</v>
      </c>
      <c r="I1211" s="2">
        <v>4.3123860000000001</v>
      </c>
      <c r="J1211" s="2">
        <v>4.3539534999999958</v>
      </c>
      <c r="K1211" s="17" t="s">
        <v>52</v>
      </c>
      <c r="L1211" s="17" t="s">
        <v>55</v>
      </c>
      <c r="M1211" s="17" t="s">
        <v>53</v>
      </c>
      <c r="N1211" s="20">
        <f t="shared" si="180"/>
        <v>50</v>
      </c>
      <c r="O1211" s="20">
        <f t="shared" si="181"/>
        <v>100</v>
      </c>
      <c r="P1211" s="20">
        <f t="shared" si="182"/>
        <v>0</v>
      </c>
      <c r="Q1211" s="20">
        <f t="shared" si="183"/>
        <v>83.5</v>
      </c>
      <c r="R1211" s="21">
        <f t="shared" si="184"/>
        <v>65.025000000000006</v>
      </c>
      <c r="S1211" s="21">
        <f t="shared" si="185"/>
        <v>50.875</v>
      </c>
      <c r="T1211" s="21">
        <f t="shared" si="186"/>
        <v>60.075000000000003</v>
      </c>
      <c r="U1211" s="21">
        <f t="shared" si="187"/>
        <v>58.375</v>
      </c>
      <c r="V1211" s="20">
        <f t="shared" si="188"/>
        <v>58.658333333333339</v>
      </c>
      <c r="W1211" s="20">
        <f t="shared" si="189"/>
        <v>58.587500000000006</v>
      </c>
    </row>
    <row r="1212" spans="1:23" ht="13.5" x14ac:dyDescent="0.25">
      <c r="A1212" s="3">
        <v>43775</v>
      </c>
      <c r="B1212" s="2">
        <v>4.2340999999999998</v>
      </c>
      <c r="C1212" s="2">
        <v>43.871932317889332</v>
      </c>
      <c r="D1212" s="2">
        <v>-6.4130528940520293E-4</v>
      </c>
      <c r="E1212" s="2">
        <v>2.9295566987164928E-2</v>
      </c>
      <c r="F1212" s="2">
        <v>4.2411199999999996</v>
      </c>
      <c r="G1212" s="2">
        <v>4.2312000000000003</v>
      </c>
      <c r="H1212" s="2">
        <v>4.2370399999999995</v>
      </c>
      <c r="I1212" s="2">
        <v>4.3093320000000004</v>
      </c>
      <c r="J1212" s="2">
        <v>4.3526324999999968</v>
      </c>
      <c r="K1212" s="17" t="s">
        <v>48</v>
      </c>
      <c r="L1212" s="17" t="s">
        <v>55</v>
      </c>
      <c r="M1212" s="17" t="s">
        <v>51</v>
      </c>
      <c r="N1212" s="20">
        <f t="shared" si="180"/>
        <v>50</v>
      </c>
      <c r="O1212" s="20">
        <f t="shared" si="181"/>
        <v>100</v>
      </c>
      <c r="P1212" s="20">
        <f t="shared" si="182"/>
        <v>0</v>
      </c>
      <c r="Q1212" s="20">
        <f t="shared" si="183"/>
        <v>16.5</v>
      </c>
      <c r="R1212" s="21">
        <f t="shared" si="184"/>
        <v>54.975000000000001</v>
      </c>
      <c r="S1212" s="21">
        <f t="shared" si="185"/>
        <v>34.125</v>
      </c>
      <c r="T1212" s="21">
        <f t="shared" si="186"/>
        <v>29.925000000000001</v>
      </c>
      <c r="U1212" s="21">
        <f t="shared" si="187"/>
        <v>41.625</v>
      </c>
      <c r="V1212" s="20">
        <f t="shared" si="188"/>
        <v>39.674999999999997</v>
      </c>
      <c r="W1212" s="20">
        <f t="shared" si="189"/>
        <v>40.162499999999994</v>
      </c>
    </row>
    <row r="1213" spans="1:23" ht="13.5" x14ac:dyDescent="0.25">
      <c r="A1213" s="3">
        <v>43776</v>
      </c>
      <c r="B1213" s="2">
        <v>4.2340999999999998</v>
      </c>
      <c r="C1213" s="2">
        <v>43.871932317889332</v>
      </c>
      <c r="D1213" s="2">
        <v>-7.996469637214787E-3</v>
      </c>
      <c r="E1213" s="2">
        <v>3.8803125315360162E-2</v>
      </c>
      <c r="F1213" s="2">
        <v>4.2376199999999997</v>
      </c>
      <c r="G1213" s="2">
        <v>4.2346999999999992</v>
      </c>
      <c r="H1213" s="2">
        <v>4.2382049999999998</v>
      </c>
      <c r="I1213" s="2">
        <v>4.3084620000000005</v>
      </c>
      <c r="J1213" s="2">
        <v>4.3513114999999969</v>
      </c>
      <c r="K1213" s="17" t="s">
        <v>48</v>
      </c>
      <c r="L1213" s="17" t="s">
        <v>55</v>
      </c>
      <c r="M1213" s="17" t="s">
        <v>47</v>
      </c>
      <c r="N1213" s="20">
        <f t="shared" si="180"/>
        <v>50</v>
      </c>
      <c r="O1213" s="20">
        <f t="shared" si="181"/>
        <v>100</v>
      </c>
      <c r="P1213" s="20">
        <f t="shared" si="182"/>
        <v>0</v>
      </c>
      <c r="Q1213" s="20">
        <f t="shared" si="183"/>
        <v>16.5</v>
      </c>
      <c r="R1213" s="21">
        <f t="shared" si="184"/>
        <v>54.975000000000001</v>
      </c>
      <c r="S1213" s="21">
        <f t="shared" si="185"/>
        <v>34.125</v>
      </c>
      <c r="T1213" s="21">
        <f t="shared" si="186"/>
        <v>29.925000000000001</v>
      </c>
      <c r="U1213" s="21">
        <f t="shared" si="187"/>
        <v>41.625</v>
      </c>
      <c r="V1213" s="20">
        <f t="shared" si="188"/>
        <v>39.674999999999997</v>
      </c>
      <c r="W1213" s="20">
        <f t="shared" si="189"/>
        <v>40.162499999999994</v>
      </c>
    </row>
    <row r="1214" spans="1:23" ht="13.5" x14ac:dyDescent="0.25">
      <c r="A1214" s="3">
        <v>43777</v>
      </c>
      <c r="B1214" s="2">
        <v>4.2458</v>
      </c>
      <c r="C1214" s="2">
        <v>46.871533205574679</v>
      </c>
      <c r="D1214" s="2">
        <v>-1.2241154301313451E-2</v>
      </c>
      <c r="E1214" s="2">
        <v>4.7048905442367096E-2</v>
      </c>
      <c r="F1214" s="2">
        <v>4.2411200000000004</v>
      </c>
      <c r="G1214" s="2">
        <v>4.2376199999999997</v>
      </c>
      <c r="H1214" s="2">
        <v>4.2358699999999994</v>
      </c>
      <c r="I1214" s="2">
        <v>4.3056420000000006</v>
      </c>
      <c r="J1214" s="2">
        <v>4.3500489999999967</v>
      </c>
      <c r="K1214" s="17" t="s">
        <v>52</v>
      </c>
      <c r="L1214" s="17" t="s">
        <v>55</v>
      </c>
      <c r="M1214" s="17" t="s">
        <v>53</v>
      </c>
      <c r="N1214" s="20">
        <f t="shared" si="180"/>
        <v>50</v>
      </c>
      <c r="O1214" s="20">
        <f t="shared" si="181"/>
        <v>100</v>
      </c>
      <c r="P1214" s="20">
        <f t="shared" si="182"/>
        <v>0</v>
      </c>
      <c r="Q1214" s="20">
        <f t="shared" si="183"/>
        <v>83.5</v>
      </c>
      <c r="R1214" s="21">
        <f t="shared" si="184"/>
        <v>65.025000000000006</v>
      </c>
      <c r="S1214" s="21">
        <f t="shared" si="185"/>
        <v>50.875</v>
      </c>
      <c r="T1214" s="21">
        <f t="shared" si="186"/>
        <v>60.075000000000003</v>
      </c>
      <c r="U1214" s="21">
        <f t="shared" si="187"/>
        <v>58.375</v>
      </c>
      <c r="V1214" s="20">
        <f t="shared" si="188"/>
        <v>58.658333333333339</v>
      </c>
      <c r="W1214" s="20">
        <f t="shared" si="189"/>
        <v>58.587500000000006</v>
      </c>
    </row>
    <row r="1215" spans="1:23" ht="13.5" x14ac:dyDescent="0.25">
      <c r="A1215" s="3">
        <v>43780</v>
      </c>
      <c r="B1215" s="2">
        <v>4.2515999999999998</v>
      </c>
      <c r="C1215" s="2">
        <v>48.345271210302165</v>
      </c>
      <c r="D1215" s="2">
        <v>-1.3497347080293487E-2</v>
      </c>
      <c r="E1215" s="2">
        <v>5.4180860261817926E-2</v>
      </c>
      <c r="F1215" s="2">
        <v>4.2422800000000001</v>
      </c>
      <c r="G1215" s="2">
        <v>4.2393699999999992</v>
      </c>
      <c r="H1215" s="2">
        <v>4.2358699999999994</v>
      </c>
      <c r="I1215" s="2">
        <v>4.303376000000001</v>
      </c>
      <c r="J1215" s="2">
        <v>4.3487159999999969</v>
      </c>
      <c r="K1215" s="17" t="s">
        <v>48</v>
      </c>
      <c r="L1215" s="17" t="s">
        <v>55</v>
      </c>
      <c r="M1215" s="17" t="s">
        <v>51</v>
      </c>
      <c r="N1215" s="20">
        <f t="shared" si="180"/>
        <v>50</v>
      </c>
      <c r="O1215" s="20">
        <f t="shared" si="181"/>
        <v>100</v>
      </c>
      <c r="P1215" s="20">
        <f t="shared" si="182"/>
        <v>0</v>
      </c>
      <c r="Q1215" s="20">
        <f t="shared" si="183"/>
        <v>16.5</v>
      </c>
      <c r="R1215" s="21">
        <f t="shared" si="184"/>
        <v>54.975000000000001</v>
      </c>
      <c r="S1215" s="21">
        <f t="shared" si="185"/>
        <v>34.125</v>
      </c>
      <c r="T1215" s="21">
        <f t="shared" si="186"/>
        <v>29.925000000000001</v>
      </c>
      <c r="U1215" s="21">
        <f t="shared" si="187"/>
        <v>41.625</v>
      </c>
      <c r="V1215" s="20">
        <f t="shared" si="188"/>
        <v>39.674999999999997</v>
      </c>
      <c r="W1215" s="20">
        <f t="shared" si="189"/>
        <v>40.162499999999994</v>
      </c>
    </row>
    <row r="1216" spans="1:23" ht="13.5" x14ac:dyDescent="0.25">
      <c r="A1216" s="3">
        <v>43781</v>
      </c>
      <c r="B1216" s="2">
        <v>4.3216999999999999</v>
      </c>
      <c r="C1216" s="2">
        <v>62.047891353496368</v>
      </c>
      <c r="D1216" s="2">
        <v>-2.0612058265188971E-2</v>
      </c>
      <c r="E1216" s="2">
        <v>6.1547418430130049E-2</v>
      </c>
      <c r="F1216" s="2">
        <v>4.25746</v>
      </c>
      <c r="G1216" s="2">
        <v>4.2487100000000009</v>
      </c>
      <c r="H1216" s="2">
        <v>4.2399549999999993</v>
      </c>
      <c r="I1216" s="2">
        <v>4.3021620000000009</v>
      </c>
      <c r="J1216" s="2">
        <v>4.3472354999999965</v>
      </c>
      <c r="K1216" s="17" t="s">
        <v>52</v>
      </c>
      <c r="L1216" s="17" t="s">
        <v>55</v>
      </c>
      <c r="M1216" s="17" t="s">
        <v>53</v>
      </c>
      <c r="N1216" s="20">
        <f t="shared" si="180"/>
        <v>50</v>
      </c>
      <c r="O1216" s="20">
        <f t="shared" si="181"/>
        <v>100</v>
      </c>
      <c r="P1216" s="20">
        <f t="shared" si="182"/>
        <v>0</v>
      </c>
      <c r="Q1216" s="20">
        <f t="shared" si="183"/>
        <v>83.5</v>
      </c>
      <c r="R1216" s="21">
        <f t="shared" si="184"/>
        <v>65.025000000000006</v>
      </c>
      <c r="S1216" s="21">
        <f t="shared" si="185"/>
        <v>50.875</v>
      </c>
      <c r="T1216" s="21">
        <f t="shared" si="186"/>
        <v>60.075000000000003</v>
      </c>
      <c r="U1216" s="21">
        <f t="shared" si="187"/>
        <v>58.375</v>
      </c>
      <c r="V1216" s="20">
        <f t="shared" si="188"/>
        <v>58.658333333333339</v>
      </c>
      <c r="W1216" s="20">
        <f t="shared" si="189"/>
        <v>58.587500000000006</v>
      </c>
    </row>
    <row r="1217" spans="1:23" ht="13.5" x14ac:dyDescent="0.25">
      <c r="A1217" s="3">
        <v>43782</v>
      </c>
      <c r="B1217" s="2">
        <v>4.3742999999999999</v>
      </c>
      <c r="C1217" s="2">
        <v>68.74726209698224</v>
      </c>
      <c r="D1217" s="2">
        <v>-3.0912050694777093E-2</v>
      </c>
      <c r="E1217" s="2">
        <v>6.4585173554876488E-2</v>
      </c>
      <c r="F1217" s="2">
        <v>4.2855000000000008</v>
      </c>
      <c r="G1217" s="2">
        <v>4.2633099999999988</v>
      </c>
      <c r="H1217" s="2">
        <v>4.2469650000000003</v>
      </c>
      <c r="I1217" s="2">
        <v>4.3020000000000005</v>
      </c>
      <c r="J1217" s="2">
        <v>4.3460179999999973</v>
      </c>
      <c r="K1217" s="17" t="s">
        <v>52</v>
      </c>
      <c r="L1217" s="17" t="s">
        <v>55</v>
      </c>
      <c r="M1217" s="17" t="s">
        <v>53</v>
      </c>
      <c r="N1217" s="20">
        <f t="shared" si="180"/>
        <v>50</v>
      </c>
      <c r="O1217" s="20">
        <f t="shared" si="181"/>
        <v>100</v>
      </c>
      <c r="P1217" s="20">
        <f t="shared" si="182"/>
        <v>0</v>
      </c>
      <c r="Q1217" s="20">
        <f t="shared" si="183"/>
        <v>83.5</v>
      </c>
      <c r="R1217" s="21">
        <f t="shared" si="184"/>
        <v>65.025000000000006</v>
      </c>
      <c r="S1217" s="21">
        <f t="shared" si="185"/>
        <v>50.875</v>
      </c>
      <c r="T1217" s="21">
        <f t="shared" si="186"/>
        <v>60.075000000000003</v>
      </c>
      <c r="U1217" s="21">
        <f t="shared" si="187"/>
        <v>58.375</v>
      </c>
      <c r="V1217" s="20">
        <f t="shared" si="188"/>
        <v>58.658333333333339</v>
      </c>
      <c r="W1217" s="20">
        <f t="shared" si="189"/>
        <v>58.587500000000006</v>
      </c>
    </row>
    <row r="1218" spans="1:23" ht="13.5" x14ac:dyDescent="0.25">
      <c r="A1218" s="3">
        <v>43783</v>
      </c>
      <c r="B1218" s="2">
        <v>4.3509000000000002</v>
      </c>
      <c r="C1218" s="2">
        <v>63.386691925788853</v>
      </c>
      <c r="D1218" s="2">
        <v>-3.4975440197220209E-2</v>
      </c>
      <c r="E1218" s="2">
        <v>6.3917004170438677E-2</v>
      </c>
      <c r="F1218" s="2">
        <v>4.3088599999999992</v>
      </c>
      <c r="G1218" s="2">
        <v>4.2732399999999995</v>
      </c>
      <c r="H1218" s="2">
        <v>4.2522199999999994</v>
      </c>
      <c r="I1218" s="2">
        <v>4.3017200000000004</v>
      </c>
      <c r="J1218" s="2">
        <v>4.3448829999999967</v>
      </c>
      <c r="K1218" s="17" t="s">
        <v>52</v>
      </c>
      <c r="L1218" s="17" t="s">
        <v>55</v>
      </c>
      <c r="M1218" s="17" t="s">
        <v>53</v>
      </c>
      <c r="N1218" s="20">
        <f t="shared" ref="N1218:N1281" si="190">IF(D1218&lt;30,50, IF(D1218&gt;70, 0, 25))</f>
        <v>50</v>
      </c>
      <c r="O1218" s="20">
        <f t="shared" ref="O1218:O1281" si="191">IF(F1218-E1218&gt;0.02, 100, IF(F1218-E1218&lt;0,0,45))</f>
        <v>100</v>
      </c>
      <c r="P1218" s="20">
        <f t="shared" ref="P1218:P1281" si="192">IF(G1218-J1218&gt;10,100,IF(G1218-J1218&gt;5,75, IF(G1218-J1218&gt;0,50,0)))</f>
        <v>0</v>
      </c>
      <c r="Q1218" s="20">
        <f t="shared" ref="Q1218:Q1281" si="193">IF(M1218="confirmed bullish", 34, IF(M1218="bullish divergence",17, 0))+IF(K1218="bullish",33,IF(K1218="bearish",0,16.5))+IF(L1218="strong",33,IF(L1218="weak",0,16.5))</f>
        <v>83.5</v>
      </c>
      <c r="R1218" s="21">
        <f t="shared" si="184"/>
        <v>65.025000000000006</v>
      </c>
      <c r="S1218" s="21">
        <f t="shared" si="185"/>
        <v>50.875</v>
      </c>
      <c r="T1218" s="21">
        <f t="shared" si="186"/>
        <v>60.075000000000003</v>
      </c>
      <c r="U1218" s="21">
        <f t="shared" si="187"/>
        <v>58.375</v>
      </c>
      <c r="V1218" s="20">
        <f t="shared" si="188"/>
        <v>58.658333333333339</v>
      </c>
      <c r="W1218" s="20">
        <f t="shared" si="189"/>
        <v>58.587500000000006</v>
      </c>
    </row>
    <row r="1219" spans="1:23" ht="13.5" x14ac:dyDescent="0.25">
      <c r="A1219" s="3">
        <v>43784</v>
      </c>
      <c r="B1219" s="2">
        <v>4.3684000000000003</v>
      </c>
      <c r="C1219" s="2">
        <v>65.550156117380368</v>
      </c>
      <c r="D1219" s="2">
        <v>-4.3772962568682239E-2</v>
      </c>
      <c r="E1219" s="2">
        <v>6.3669282994880325E-2</v>
      </c>
      <c r="F1219" s="2">
        <v>4.33338</v>
      </c>
      <c r="G1219" s="2">
        <v>4.2872500000000002</v>
      </c>
      <c r="H1219" s="2">
        <v>4.2583499999999992</v>
      </c>
      <c r="I1219" s="2">
        <v>4.302226000000001</v>
      </c>
      <c r="J1219" s="2">
        <v>4.344233499999997</v>
      </c>
      <c r="K1219" s="17" t="s">
        <v>52</v>
      </c>
      <c r="L1219" s="17" t="s">
        <v>55</v>
      </c>
      <c r="M1219" s="17" t="s">
        <v>53</v>
      </c>
      <c r="N1219" s="20">
        <f t="shared" si="190"/>
        <v>50</v>
      </c>
      <c r="O1219" s="20">
        <f t="shared" si="191"/>
        <v>100</v>
      </c>
      <c r="P1219" s="20">
        <f t="shared" si="192"/>
        <v>0</v>
      </c>
      <c r="Q1219" s="20">
        <f t="shared" si="193"/>
        <v>83.5</v>
      </c>
      <c r="R1219" s="21">
        <f t="shared" ref="R1219:R1282" si="194">0.35*N1219+O1219*0.35+P1219*0.15+Q1219*0.15</f>
        <v>65.025000000000006</v>
      </c>
      <c r="S1219" s="21">
        <f t="shared" ref="S1219:S1282" si="195">N1219*0.2+O1219*0.2+P1219*0.35+Q1219*0.25</f>
        <v>50.875</v>
      </c>
      <c r="T1219" s="21">
        <f t="shared" ref="T1219:T1282" si="196">N1219*0.15+O1219*0.15+P1219*0.25+Q1219*0.45</f>
        <v>60.075000000000003</v>
      </c>
      <c r="U1219" s="21">
        <f t="shared" ref="U1219:U1282" si="197">0.25*SUM(N1219:Q1219)</f>
        <v>58.375</v>
      </c>
      <c r="V1219" s="20">
        <f t="shared" ref="V1219:V1282" si="198">SUM(R1219:T1219)/3</f>
        <v>58.658333333333339</v>
      </c>
      <c r="W1219" s="20">
        <f t="shared" ref="W1219:W1282" si="199">SUM(R1219:U1219)/4</f>
        <v>58.587500000000006</v>
      </c>
    </row>
    <row r="1220" spans="1:23" ht="13.5" x14ac:dyDescent="0.25">
      <c r="A1220" s="3">
        <v>43787</v>
      </c>
      <c r="B1220" s="2">
        <v>4.3509000000000002</v>
      </c>
      <c r="C1220" s="2">
        <v>61.628436210016311</v>
      </c>
      <c r="D1220" s="2">
        <v>-4.777474832901607E-2</v>
      </c>
      <c r="E1220" s="2">
        <v>6.127706395376039E-2</v>
      </c>
      <c r="F1220" s="2">
        <v>4.3532400000000004</v>
      </c>
      <c r="G1220" s="2">
        <v>4.2977600000000011</v>
      </c>
      <c r="H1220" s="2">
        <v>4.2638949999999998</v>
      </c>
      <c r="I1220" s="2">
        <v>4.301946</v>
      </c>
      <c r="J1220" s="2">
        <v>4.343496499999997</v>
      </c>
      <c r="K1220" s="17" t="s">
        <v>48</v>
      </c>
      <c r="L1220" s="17" t="s">
        <v>55</v>
      </c>
      <c r="M1220" s="17" t="s">
        <v>51</v>
      </c>
      <c r="N1220" s="20">
        <f t="shared" si="190"/>
        <v>50</v>
      </c>
      <c r="O1220" s="20">
        <f t="shared" si="191"/>
        <v>100</v>
      </c>
      <c r="P1220" s="20">
        <f t="shared" si="192"/>
        <v>0</v>
      </c>
      <c r="Q1220" s="20">
        <f t="shared" si="193"/>
        <v>16.5</v>
      </c>
      <c r="R1220" s="21">
        <f t="shared" si="194"/>
        <v>54.975000000000001</v>
      </c>
      <c r="S1220" s="21">
        <f t="shared" si="195"/>
        <v>34.125</v>
      </c>
      <c r="T1220" s="21">
        <f t="shared" si="196"/>
        <v>29.925000000000001</v>
      </c>
      <c r="U1220" s="21">
        <f t="shared" si="197"/>
        <v>41.625</v>
      </c>
      <c r="V1220" s="20">
        <f t="shared" si="198"/>
        <v>39.674999999999997</v>
      </c>
      <c r="W1220" s="20">
        <f t="shared" si="199"/>
        <v>40.162499999999994</v>
      </c>
    </row>
    <row r="1221" spans="1:23" ht="13.5" x14ac:dyDescent="0.25">
      <c r="A1221" s="3">
        <v>43788</v>
      </c>
      <c r="B1221" s="2">
        <v>4.3509000000000002</v>
      </c>
      <c r="C1221" s="2">
        <v>61.628436210016318</v>
      </c>
      <c r="D1221" s="2">
        <v>-5.1563329784217515E-2</v>
      </c>
      <c r="E1221" s="2">
        <v>5.8205316846458174E-2</v>
      </c>
      <c r="F1221" s="2">
        <v>4.3590800000000005</v>
      </c>
      <c r="G1221" s="2">
        <v>4.3082700000000003</v>
      </c>
      <c r="H1221" s="2">
        <v>4.2697349999999989</v>
      </c>
      <c r="I1221" s="2">
        <v>4.301666</v>
      </c>
      <c r="J1221" s="2">
        <v>4.3424009999999971</v>
      </c>
      <c r="K1221" s="17" t="s">
        <v>48</v>
      </c>
      <c r="L1221" s="17" t="s">
        <v>55</v>
      </c>
      <c r="M1221" s="17" t="s">
        <v>51</v>
      </c>
      <c r="N1221" s="20">
        <f t="shared" si="190"/>
        <v>50</v>
      </c>
      <c r="O1221" s="20">
        <f t="shared" si="191"/>
        <v>100</v>
      </c>
      <c r="P1221" s="20">
        <f t="shared" si="192"/>
        <v>0</v>
      </c>
      <c r="Q1221" s="20">
        <f t="shared" si="193"/>
        <v>16.5</v>
      </c>
      <c r="R1221" s="21">
        <f t="shared" si="194"/>
        <v>54.975000000000001</v>
      </c>
      <c r="S1221" s="21">
        <f t="shared" si="195"/>
        <v>34.125</v>
      </c>
      <c r="T1221" s="21">
        <f t="shared" si="196"/>
        <v>29.925000000000001</v>
      </c>
      <c r="U1221" s="21">
        <f t="shared" si="197"/>
        <v>41.625</v>
      </c>
      <c r="V1221" s="20">
        <f t="shared" si="198"/>
        <v>39.674999999999997</v>
      </c>
      <c r="W1221" s="20">
        <f t="shared" si="199"/>
        <v>40.162499999999994</v>
      </c>
    </row>
    <row r="1222" spans="1:23" ht="13.5" x14ac:dyDescent="0.25">
      <c r="A1222" s="3">
        <v>43789</v>
      </c>
      <c r="B1222" s="2">
        <v>4.3509000000000002</v>
      </c>
      <c r="C1222" s="2">
        <v>61.628436210016318</v>
      </c>
      <c r="D1222" s="2">
        <v>-5.694169611197708E-2</v>
      </c>
      <c r="E1222" s="2">
        <v>5.3277101701370046E-2</v>
      </c>
      <c r="F1222" s="2">
        <v>4.3544</v>
      </c>
      <c r="G1222" s="2">
        <v>4.3199500000000004</v>
      </c>
      <c r="H1222" s="2">
        <v>4.275574999999999</v>
      </c>
      <c r="I1222" s="2">
        <v>4.3014720000000004</v>
      </c>
      <c r="J1222" s="2">
        <v>4.3419624999999975</v>
      </c>
      <c r="K1222" s="17" t="s">
        <v>48</v>
      </c>
      <c r="L1222" s="17" t="s">
        <v>55</v>
      </c>
      <c r="M1222" s="17" t="s">
        <v>47</v>
      </c>
      <c r="N1222" s="20">
        <f t="shared" si="190"/>
        <v>50</v>
      </c>
      <c r="O1222" s="20">
        <f t="shared" si="191"/>
        <v>100</v>
      </c>
      <c r="P1222" s="20">
        <f t="shared" si="192"/>
        <v>0</v>
      </c>
      <c r="Q1222" s="20">
        <f t="shared" si="193"/>
        <v>16.5</v>
      </c>
      <c r="R1222" s="21">
        <f t="shared" si="194"/>
        <v>54.975000000000001</v>
      </c>
      <c r="S1222" s="21">
        <f t="shared" si="195"/>
        <v>34.125</v>
      </c>
      <c r="T1222" s="21">
        <f t="shared" si="196"/>
        <v>29.925000000000001</v>
      </c>
      <c r="U1222" s="21">
        <f t="shared" si="197"/>
        <v>41.625</v>
      </c>
      <c r="V1222" s="20">
        <f t="shared" si="198"/>
        <v>39.674999999999997</v>
      </c>
      <c r="W1222" s="20">
        <f t="shared" si="199"/>
        <v>40.162499999999994</v>
      </c>
    </row>
    <row r="1223" spans="1:23" ht="13.5" x14ac:dyDescent="0.25">
      <c r="A1223" s="3">
        <v>43790</v>
      </c>
      <c r="B1223" s="2">
        <v>4.2925000000000004</v>
      </c>
      <c r="C1223" s="2">
        <v>49.327893786337086</v>
      </c>
      <c r="D1223" s="2">
        <v>-5.7511735871766057E-2</v>
      </c>
      <c r="E1223" s="2">
        <v>4.7134397977921898E-2</v>
      </c>
      <c r="F1223" s="2">
        <v>4.3427199999999999</v>
      </c>
      <c r="G1223" s="2">
        <v>4.3257900000000005</v>
      </c>
      <c r="H1223" s="2">
        <v>4.280244999999999</v>
      </c>
      <c r="I1223" s="2">
        <v>4.3000239999999996</v>
      </c>
      <c r="J1223" s="2">
        <v>4.341231999999998</v>
      </c>
      <c r="K1223" s="17" t="s">
        <v>48</v>
      </c>
      <c r="L1223" s="17" t="s">
        <v>55</v>
      </c>
      <c r="M1223" s="17" t="s">
        <v>47</v>
      </c>
      <c r="N1223" s="20">
        <f t="shared" si="190"/>
        <v>50</v>
      </c>
      <c r="O1223" s="20">
        <f t="shared" si="191"/>
        <v>100</v>
      </c>
      <c r="P1223" s="20">
        <f t="shared" si="192"/>
        <v>0</v>
      </c>
      <c r="Q1223" s="20">
        <f t="shared" si="193"/>
        <v>16.5</v>
      </c>
      <c r="R1223" s="21">
        <f t="shared" si="194"/>
        <v>54.975000000000001</v>
      </c>
      <c r="S1223" s="21">
        <f t="shared" si="195"/>
        <v>34.125</v>
      </c>
      <c r="T1223" s="21">
        <f t="shared" si="196"/>
        <v>29.925000000000001</v>
      </c>
      <c r="U1223" s="21">
        <f t="shared" si="197"/>
        <v>41.625</v>
      </c>
      <c r="V1223" s="20">
        <f t="shared" si="198"/>
        <v>39.674999999999997</v>
      </c>
      <c r="W1223" s="20">
        <f t="shared" si="199"/>
        <v>40.162499999999994</v>
      </c>
    </row>
    <row r="1224" spans="1:23" ht="13.5" x14ac:dyDescent="0.25">
      <c r="A1224" s="3">
        <v>43791</v>
      </c>
      <c r="B1224" s="2">
        <v>4.2458</v>
      </c>
      <c r="C1224" s="2">
        <v>42.092864215105998</v>
      </c>
      <c r="D1224" s="2">
        <v>-5.2709211628048536E-2</v>
      </c>
      <c r="E1224" s="2">
        <v>4.0257251926524823E-2</v>
      </c>
      <c r="F1224" s="2">
        <v>4.3182</v>
      </c>
      <c r="G1224" s="2">
        <v>4.3257900000000005</v>
      </c>
      <c r="H1224" s="2">
        <v>4.2817049999999997</v>
      </c>
      <c r="I1224" s="2">
        <v>4.2972039999999998</v>
      </c>
      <c r="J1224" s="2">
        <v>4.3396109999999979</v>
      </c>
      <c r="K1224" s="17" t="s">
        <v>48</v>
      </c>
      <c r="L1224" s="17" t="s">
        <v>55</v>
      </c>
      <c r="M1224" s="17" t="s">
        <v>47</v>
      </c>
      <c r="N1224" s="20">
        <f t="shared" si="190"/>
        <v>50</v>
      </c>
      <c r="O1224" s="20">
        <f t="shared" si="191"/>
        <v>100</v>
      </c>
      <c r="P1224" s="20">
        <f t="shared" si="192"/>
        <v>0</v>
      </c>
      <c r="Q1224" s="20">
        <f t="shared" si="193"/>
        <v>16.5</v>
      </c>
      <c r="R1224" s="21">
        <f t="shared" si="194"/>
        <v>54.975000000000001</v>
      </c>
      <c r="S1224" s="21">
        <f t="shared" si="195"/>
        <v>34.125</v>
      </c>
      <c r="T1224" s="21">
        <f t="shared" si="196"/>
        <v>29.925000000000001</v>
      </c>
      <c r="U1224" s="21">
        <f t="shared" si="197"/>
        <v>41.625</v>
      </c>
      <c r="V1224" s="20">
        <f t="shared" si="198"/>
        <v>39.674999999999997</v>
      </c>
      <c r="W1224" s="20">
        <f t="shared" si="199"/>
        <v>40.162499999999994</v>
      </c>
    </row>
    <row r="1225" spans="1:23" ht="13.5" x14ac:dyDescent="0.25">
      <c r="A1225" s="3">
        <v>43794</v>
      </c>
      <c r="B1225" s="2">
        <v>4.3216999999999999</v>
      </c>
      <c r="C1225" s="2">
        <v>53.921954926940664</v>
      </c>
      <c r="D1225" s="2">
        <v>-5.3075789937066631E-2</v>
      </c>
      <c r="E1225" s="2">
        <v>3.3939981583548544E-2</v>
      </c>
      <c r="F1225" s="2">
        <v>4.31236</v>
      </c>
      <c r="G1225" s="2">
        <v>4.3328000000000007</v>
      </c>
      <c r="H1225" s="2">
        <v>4.2860849999999999</v>
      </c>
      <c r="I1225" s="2">
        <v>4.295901999999999</v>
      </c>
      <c r="J1225" s="2">
        <v>4.338369499999998</v>
      </c>
      <c r="K1225" s="17" t="s">
        <v>48</v>
      </c>
      <c r="L1225" s="17" t="s">
        <v>55</v>
      </c>
      <c r="M1225" s="17" t="s">
        <v>47</v>
      </c>
      <c r="N1225" s="20">
        <f t="shared" si="190"/>
        <v>50</v>
      </c>
      <c r="O1225" s="20">
        <f t="shared" si="191"/>
        <v>100</v>
      </c>
      <c r="P1225" s="20">
        <f t="shared" si="192"/>
        <v>0</v>
      </c>
      <c r="Q1225" s="20">
        <f t="shared" si="193"/>
        <v>16.5</v>
      </c>
      <c r="R1225" s="21">
        <f t="shared" si="194"/>
        <v>54.975000000000001</v>
      </c>
      <c r="S1225" s="21">
        <f t="shared" si="195"/>
        <v>34.125</v>
      </c>
      <c r="T1225" s="21">
        <f t="shared" si="196"/>
        <v>29.925000000000001</v>
      </c>
      <c r="U1225" s="21">
        <f t="shared" si="197"/>
        <v>41.625</v>
      </c>
      <c r="V1225" s="20">
        <f t="shared" si="198"/>
        <v>39.674999999999997</v>
      </c>
      <c r="W1225" s="20">
        <f t="shared" si="199"/>
        <v>40.162499999999994</v>
      </c>
    </row>
    <row r="1226" spans="1:23" ht="13.5" x14ac:dyDescent="0.25">
      <c r="A1226" s="3">
        <v>43795</v>
      </c>
      <c r="B1226" s="2">
        <v>4.3216999999999999</v>
      </c>
      <c r="C1226" s="2">
        <v>53.921954926940664</v>
      </c>
      <c r="D1226" s="2">
        <v>-4.2772387872199502E-2</v>
      </c>
      <c r="E1226" s="2">
        <v>2.4698091425462414E-2</v>
      </c>
      <c r="F1226" s="2">
        <v>4.3065199999999999</v>
      </c>
      <c r="G1226" s="2">
        <v>4.3328000000000007</v>
      </c>
      <c r="H1226" s="2">
        <v>4.2907549999999999</v>
      </c>
      <c r="I1226" s="2">
        <v>4.2950379999999999</v>
      </c>
      <c r="J1226" s="2">
        <v>4.3378049999999977</v>
      </c>
      <c r="K1226" s="17" t="s">
        <v>48</v>
      </c>
      <c r="L1226" s="17" t="s">
        <v>55</v>
      </c>
      <c r="M1226" s="17" t="s">
        <v>47</v>
      </c>
      <c r="N1226" s="20">
        <f t="shared" si="190"/>
        <v>50</v>
      </c>
      <c r="O1226" s="20">
        <f t="shared" si="191"/>
        <v>100</v>
      </c>
      <c r="P1226" s="20">
        <f t="shared" si="192"/>
        <v>0</v>
      </c>
      <c r="Q1226" s="20">
        <f t="shared" si="193"/>
        <v>16.5</v>
      </c>
      <c r="R1226" s="21">
        <f t="shared" si="194"/>
        <v>54.975000000000001</v>
      </c>
      <c r="S1226" s="21">
        <f t="shared" si="195"/>
        <v>34.125</v>
      </c>
      <c r="T1226" s="21">
        <f t="shared" si="196"/>
        <v>29.925000000000001</v>
      </c>
      <c r="U1226" s="21">
        <f t="shared" si="197"/>
        <v>41.625</v>
      </c>
      <c r="V1226" s="20">
        <f t="shared" si="198"/>
        <v>39.674999999999997</v>
      </c>
      <c r="W1226" s="20">
        <f t="shared" si="199"/>
        <v>40.162499999999994</v>
      </c>
    </row>
    <row r="1227" spans="1:23" ht="13.5" x14ac:dyDescent="0.25">
      <c r="A1227" s="3">
        <v>43796</v>
      </c>
      <c r="B1227" s="2">
        <v>4.3216999999999999</v>
      </c>
      <c r="C1227" s="2">
        <v>53.921954926940664</v>
      </c>
      <c r="D1227" s="2">
        <v>-2.6120179555027434E-2</v>
      </c>
      <c r="E1227" s="2">
        <v>1.4773568636163499E-2</v>
      </c>
      <c r="F1227" s="2">
        <v>4.3006799999999998</v>
      </c>
      <c r="G1227" s="2">
        <v>4.3275399999999999</v>
      </c>
      <c r="H1227" s="2">
        <v>4.2954249999999998</v>
      </c>
      <c r="I1227" s="2">
        <v>4.294173999999999</v>
      </c>
      <c r="J1227" s="2">
        <v>4.3365834999999979</v>
      </c>
      <c r="K1227" s="17" t="s">
        <v>48</v>
      </c>
      <c r="L1227" s="17" t="s">
        <v>55</v>
      </c>
      <c r="M1227" s="17" t="s">
        <v>47</v>
      </c>
      <c r="N1227" s="20">
        <f t="shared" si="190"/>
        <v>50</v>
      </c>
      <c r="O1227" s="20">
        <f t="shared" si="191"/>
        <v>100</v>
      </c>
      <c r="P1227" s="20">
        <f t="shared" si="192"/>
        <v>0</v>
      </c>
      <c r="Q1227" s="20">
        <f t="shared" si="193"/>
        <v>16.5</v>
      </c>
      <c r="R1227" s="21">
        <f t="shared" si="194"/>
        <v>54.975000000000001</v>
      </c>
      <c r="S1227" s="21">
        <f t="shared" si="195"/>
        <v>34.125</v>
      </c>
      <c r="T1227" s="21">
        <f t="shared" si="196"/>
        <v>29.925000000000001</v>
      </c>
      <c r="U1227" s="21">
        <f t="shared" si="197"/>
        <v>41.625</v>
      </c>
      <c r="V1227" s="20">
        <f t="shared" si="198"/>
        <v>39.674999999999997</v>
      </c>
      <c r="W1227" s="20">
        <f t="shared" si="199"/>
        <v>40.162499999999994</v>
      </c>
    </row>
    <row r="1228" spans="1:23" ht="13.5" x14ac:dyDescent="0.25">
      <c r="A1228" s="3">
        <v>43797</v>
      </c>
      <c r="B1228" s="2">
        <v>4.3159000000000001</v>
      </c>
      <c r="C1228" s="2">
        <v>52.890763294514656</v>
      </c>
      <c r="D1228" s="2">
        <v>-1.5346851904195269E-2</v>
      </c>
      <c r="E1228" s="2">
        <v>5.9393398227828315E-3</v>
      </c>
      <c r="F1228" s="2">
        <v>4.3053599999999994</v>
      </c>
      <c r="G1228" s="2">
        <v>4.3240400000000001</v>
      </c>
      <c r="H1228" s="2">
        <v>4.2986400000000007</v>
      </c>
      <c r="I1228" s="2">
        <v>4.2940659999999999</v>
      </c>
      <c r="J1228" s="2">
        <v>4.3353529999999987</v>
      </c>
      <c r="K1228" s="17" t="s">
        <v>48</v>
      </c>
      <c r="L1228" s="17" t="s">
        <v>55</v>
      </c>
      <c r="M1228" s="17" t="s">
        <v>51</v>
      </c>
      <c r="N1228" s="20">
        <f t="shared" si="190"/>
        <v>50</v>
      </c>
      <c r="O1228" s="20">
        <f t="shared" si="191"/>
        <v>100</v>
      </c>
      <c r="P1228" s="20">
        <f t="shared" si="192"/>
        <v>0</v>
      </c>
      <c r="Q1228" s="20">
        <f t="shared" si="193"/>
        <v>16.5</v>
      </c>
      <c r="R1228" s="21">
        <f t="shared" si="194"/>
        <v>54.975000000000001</v>
      </c>
      <c r="S1228" s="21">
        <f t="shared" si="195"/>
        <v>34.125</v>
      </c>
      <c r="T1228" s="21">
        <f t="shared" si="196"/>
        <v>29.925000000000001</v>
      </c>
      <c r="U1228" s="21">
        <f t="shared" si="197"/>
        <v>41.625</v>
      </c>
      <c r="V1228" s="20">
        <f t="shared" si="198"/>
        <v>39.674999999999997</v>
      </c>
      <c r="W1228" s="20">
        <f t="shared" si="199"/>
        <v>40.162499999999994</v>
      </c>
    </row>
    <row r="1229" spans="1:23" ht="13.5" x14ac:dyDescent="0.25">
      <c r="A1229" s="3">
        <v>43798</v>
      </c>
      <c r="B1229" s="2">
        <v>4.3159000000000001</v>
      </c>
      <c r="C1229" s="2">
        <v>52.890763294514656</v>
      </c>
      <c r="D1229" s="2">
        <v>-3.6401495919564653E-3</v>
      </c>
      <c r="E1229" s="2">
        <v>-2.729581261224555E-3</v>
      </c>
      <c r="F1229" s="2">
        <v>4.3193799999999998</v>
      </c>
      <c r="G1229" s="2">
        <v>4.3187899999999999</v>
      </c>
      <c r="H1229" s="2">
        <v>4.3030199999999992</v>
      </c>
      <c r="I1229" s="2">
        <v>4.2939579999999999</v>
      </c>
      <c r="J1229" s="2">
        <v>4.3347594999999979</v>
      </c>
      <c r="K1229" s="17" t="s">
        <v>48</v>
      </c>
      <c r="L1229" s="17" t="s">
        <v>55</v>
      </c>
      <c r="M1229" s="17" t="s">
        <v>51</v>
      </c>
      <c r="N1229" s="20">
        <f t="shared" si="190"/>
        <v>50</v>
      </c>
      <c r="O1229" s="20">
        <f t="shared" si="191"/>
        <v>100</v>
      </c>
      <c r="P1229" s="20">
        <f t="shared" si="192"/>
        <v>0</v>
      </c>
      <c r="Q1229" s="20">
        <f t="shared" si="193"/>
        <v>16.5</v>
      </c>
      <c r="R1229" s="21">
        <f t="shared" si="194"/>
        <v>54.975000000000001</v>
      </c>
      <c r="S1229" s="21">
        <f t="shared" si="195"/>
        <v>34.125</v>
      </c>
      <c r="T1229" s="21">
        <f t="shared" si="196"/>
        <v>29.925000000000001</v>
      </c>
      <c r="U1229" s="21">
        <f t="shared" si="197"/>
        <v>41.625</v>
      </c>
      <c r="V1229" s="20">
        <f t="shared" si="198"/>
        <v>39.674999999999997</v>
      </c>
      <c r="W1229" s="20">
        <f t="shared" si="199"/>
        <v>40.162499999999994</v>
      </c>
    </row>
    <row r="1230" spans="1:23" ht="13.5" x14ac:dyDescent="0.25">
      <c r="A1230" s="3">
        <v>43801</v>
      </c>
      <c r="B1230" s="2">
        <v>4.3159000000000001</v>
      </c>
      <c r="C1230" s="2">
        <v>52.890763294514656</v>
      </c>
      <c r="D1230" s="2">
        <v>3.4792342662584019E-3</v>
      </c>
      <c r="E1230" s="2">
        <v>-1.0004258717263853E-2</v>
      </c>
      <c r="F1230" s="2">
        <v>4.3182199999999993</v>
      </c>
      <c r="G1230" s="2">
        <v>4.3152900000000001</v>
      </c>
      <c r="H1230" s="2">
        <v>4.3065250000000006</v>
      </c>
      <c r="I1230" s="2">
        <v>4.2929779999999997</v>
      </c>
      <c r="J1230" s="2">
        <v>4.3344244999999981</v>
      </c>
      <c r="K1230" s="17" t="s">
        <v>48</v>
      </c>
      <c r="L1230" s="17" t="s">
        <v>55</v>
      </c>
      <c r="M1230" s="17" t="s">
        <v>47</v>
      </c>
      <c r="N1230" s="20">
        <f t="shared" si="190"/>
        <v>50</v>
      </c>
      <c r="O1230" s="20">
        <f t="shared" si="191"/>
        <v>100</v>
      </c>
      <c r="P1230" s="20">
        <f t="shared" si="192"/>
        <v>0</v>
      </c>
      <c r="Q1230" s="20">
        <f t="shared" si="193"/>
        <v>16.5</v>
      </c>
      <c r="R1230" s="21">
        <f t="shared" si="194"/>
        <v>54.975000000000001</v>
      </c>
      <c r="S1230" s="21">
        <f t="shared" si="195"/>
        <v>34.125</v>
      </c>
      <c r="T1230" s="21">
        <f t="shared" si="196"/>
        <v>29.925000000000001</v>
      </c>
      <c r="U1230" s="21">
        <f t="shared" si="197"/>
        <v>41.625</v>
      </c>
      <c r="V1230" s="20">
        <f t="shared" si="198"/>
        <v>39.674999999999997</v>
      </c>
      <c r="W1230" s="20">
        <f t="shared" si="199"/>
        <v>40.162499999999994</v>
      </c>
    </row>
    <row r="1231" spans="1:23" ht="13.5" x14ac:dyDescent="0.25">
      <c r="A1231" s="3">
        <v>43802</v>
      </c>
      <c r="B1231" s="2">
        <v>4.3451000000000004</v>
      </c>
      <c r="C1231" s="2">
        <v>57.947543003041943</v>
      </c>
      <c r="D1231" s="2">
        <v>7.2533471549878215E-3</v>
      </c>
      <c r="E1231" s="2">
        <v>-1.7227565602596778E-2</v>
      </c>
      <c r="F1231" s="2">
        <v>4.3228999999999997</v>
      </c>
      <c r="G1231" s="2">
        <v>4.3147099999999998</v>
      </c>
      <c r="H1231" s="2">
        <v>4.3114900000000009</v>
      </c>
      <c r="I1231" s="2">
        <v>4.2922779999999996</v>
      </c>
      <c r="J1231" s="2">
        <v>4.333598499999999</v>
      </c>
      <c r="K1231" s="17" t="s">
        <v>52</v>
      </c>
      <c r="L1231" s="17" t="s">
        <v>55</v>
      </c>
      <c r="M1231" s="17" t="s">
        <v>53</v>
      </c>
      <c r="N1231" s="20">
        <f t="shared" si="190"/>
        <v>50</v>
      </c>
      <c r="O1231" s="20">
        <f t="shared" si="191"/>
        <v>100</v>
      </c>
      <c r="P1231" s="20">
        <f t="shared" si="192"/>
        <v>0</v>
      </c>
      <c r="Q1231" s="20">
        <f t="shared" si="193"/>
        <v>83.5</v>
      </c>
      <c r="R1231" s="21">
        <f t="shared" si="194"/>
        <v>65.025000000000006</v>
      </c>
      <c r="S1231" s="21">
        <f t="shared" si="195"/>
        <v>50.875</v>
      </c>
      <c r="T1231" s="21">
        <f t="shared" si="196"/>
        <v>60.075000000000003</v>
      </c>
      <c r="U1231" s="21">
        <f t="shared" si="197"/>
        <v>58.375</v>
      </c>
      <c r="V1231" s="20">
        <f t="shared" si="198"/>
        <v>58.658333333333339</v>
      </c>
      <c r="W1231" s="20">
        <f t="shared" si="199"/>
        <v>58.587500000000006</v>
      </c>
    </row>
    <row r="1232" spans="1:23" ht="13.5" x14ac:dyDescent="0.25">
      <c r="A1232" s="3">
        <v>43803</v>
      </c>
      <c r="B1232" s="2">
        <v>4.3216999999999999</v>
      </c>
      <c r="C1232" s="2">
        <v>53.034566576353804</v>
      </c>
      <c r="D1232" s="2">
        <v>1.1927044180003676E-2</v>
      </c>
      <c r="E1232" s="2">
        <v>-2.1986506605514867E-2</v>
      </c>
      <c r="F1232" s="2">
        <v>4.3228999999999997</v>
      </c>
      <c r="G1232" s="2">
        <v>4.3117900000000002</v>
      </c>
      <c r="H1232" s="2">
        <v>4.3158699999999994</v>
      </c>
      <c r="I1232" s="2">
        <v>4.2916939999999997</v>
      </c>
      <c r="J1232" s="2">
        <v>4.3324564999999993</v>
      </c>
      <c r="K1232" s="17" t="s">
        <v>52</v>
      </c>
      <c r="L1232" s="17" t="s">
        <v>55</v>
      </c>
      <c r="M1232" s="17" t="s">
        <v>55</v>
      </c>
      <c r="N1232" s="20">
        <f t="shared" si="190"/>
        <v>50</v>
      </c>
      <c r="O1232" s="20">
        <f t="shared" si="191"/>
        <v>100</v>
      </c>
      <c r="P1232" s="20">
        <f t="shared" si="192"/>
        <v>0</v>
      </c>
      <c r="Q1232" s="20">
        <f t="shared" si="193"/>
        <v>49.5</v>
      </c>
      <c r="R1232" s="21">
        <f t="shared" si="194"/>
        <v>59.924999999999997</v>
      </c>
      <c r="S1232" s="21">
        <f t="shared" si="195"/>
        <v>42.375</v>
      </c>
      <c r="T1232" s="21">
        <f t="shared" si="196"/>
        <v>44.775000000000006</v>
      </c>
      <c r="U1232" s="21">
        <f t="shared" si="197"/>
        <v>49.875</v>
      </c>
      <c r="V1232" s="20">
        <f t="shared" si="198"/>
        <v>49.024999999999999</v>
      </c>
      <c r="W1232" s="20">
        <f t="shared" si="199"/>
        <v>49.237499999999997</v>
      </c>
    </row>
    <row r="1233" spans="1:23" ht="13.5" x14ac:dyDescent="0.25">
      <c r="A1233" s="3">
        <v>43804</v>
      </c>
      <c r="B1233" s="2">
        <v>4.2925000000000004</v>
      </c>
      <c r="C1233" s="2">
        <v>47.610062018032956</v>
      </c>
      <c r="D1233" s="2">
        <v>8.9639629981217439E-3</v>
      </c>
      <c r="E1233" s="2">
        <v>-2.4214182041853629E-2</v>
      </c>
      <c r="F1233" s="2">
        <v>4.3182200000000002</v>
      </c>
      <c r="G1233" s="2">
        <v>4.3117899999999993</v>
      </c>
      <c r="H1233" s="2">
        <v>4.3187900000000008</v>
      </c>
      <c r="I1233" s="2">
        <v>4.2887739999999992</v>
      </c>
      <c r="J1233" s="2">
        <v>4.3312479999999987</v>
      </c>
      <c r="K1233" s="17" t="s">
        <v>48</v>
      </c>
      <c r="L1233" s="17" t="s">
        <v>55</v>
      </c>
      <c r="M1233" s="17" t="s">
        <v>47</v>
      </c>
      <c r="N1233" s="20">
        <f t="shared" si="190"/>
        <v>50</v>
      </c>
      <c r="O1233" s="20">
        <f t="shared" si="191"/>
        <v>100</v>
      </c>
      <c r="P1233" s="20">
        <f t="shared" si="192"/>
        <v>0</v>
      </c>
      <c r="Q1233" s="20">
        <f t="shared" si="193"/>
        <v>16.5</v>
      </c>
      <c r="R1233" s="21">
        <f t="shared" si="194"/>
        <v>54.975000000000001</v>
      </c>
      <c r="S1233" s="21">
        <f t="shared" si="195"/>
        <v>34.125</v>
      </c>
      <c r="T1233" s="21">
        <f t="shared" si="196"/>
        <v>29.925000000000001</v>
      </c>
      <c r="U1233" s="21">
        <f t="shared" si="197"/>
        <v>41.625</v>
      </c>
      <c r="V1233" s="20">
        <f t="shared" si="198"/>
        <v>39.674999999999997</v>
      </c>
      <c r="W1233" s="20">
        <f t="shared" si="199"/>
        <v>40.162499999999994</v>
      </c>
    </row>
    <row r="1234" spans="1:23" ht="13.5" x14ac:dyDescent="0.25">
      <c r="A1234" s="3">
        <v>43805</v>
      </c>
      <c r="B1234" s="2">
        <v>4.3451000000000004</v>
      </c>
      <c r="C1234" s="2">
        <v>56.284212244520965</v>
      </c>
      <c r="D1234" s="2">
        <v>-4.540604457746511E-3</v>
      </c>
      <c r="E1234" s="2">
        <v>-2.4712059762210602E-2</v>
      </c>
      <c r="F1234" s="2">
        <v>4.3240600000000002</v>
      </c>
      <c r="G1234" s="2">
        <v>4.3217200000000009</v>
      </c>
      <c r="H1234" s="2">
        <v>4.3237550000000002</v>
      </c>
      <c r="I1234" s="2">
        <v>4.2874899999999991</v>
      </c>
      <c r="J1234" s="2">
        <v>4.3303824999999989</v>
      </c>
      <c r="K1234" s="17" t="s">
        <v>48</v>
      </c>
      <c r="L1234" s="17" t="s">
        <v>55</v>
      </c>
      <c r="M1234" s="17" t="s">
        <v>51</v>
      </c>
      <c r="N1234" s="20">
        <f t="shared" si="190"/>
        <v>50</v>
      </c>
      <c r="O1234" s="20">
        <f t="shared" si="191"/>
        <v>100</v>
      </c>
      <c r="P1234" s="20">
        <f t="shared" si="192"/>
        <v>0</v>
      </c>
      <c r="Q1234" s="20">
        <f t="shared" si="193"/>
        <v>16.5</v>
      </c>
      <c r="R1234" s="21">
        <f t="shared" si="194"/>
        <v>54.975000000000001</v>
      </c>
      <c r="S1234" s="21">
        <f t="shared" si="195"/>
        <v>34.125</v>
      </c>
      <c r="T1234" s="21">
        <f t="shared" si="196"/>
        <v>29.925000000000001</v>
      </c>
      <c r="U1234" s="21">
        <f t="shared" si="197"/>
        <v>41.625</v>
      </c>
      <c r="V1234" s="20">
        <f t="shared" si="198"/>
        <v>39.674999999999997</v>
      </c>
      <c r="W1234" s="20">
        <f t="shared" si="199"/>
        <v>40.162499999999994</v>
      </c>
    </row>
    <row r="1235" spans="1:23" ht="13.5" x14ac:dyDescent="0.25">
      <c r="A1235" s="3">
        <v>43808</v>
      </c>
      <c r="B1235" s="2">
        <v>4.3216999999999999</v>
      </c>
      <c r="C1235" s="2">
        <v>52.147746807185897</v>
      </c>
      <c r="D1235" s="2">
        <v>-2.7907287669579617E-3</v>
      </c>
      <c r="E1235" s="2">
        <v>-2.6022797609689282E-2</v>
      </c>
      <c r="F1235" s="2">
        <v>4.3252199999999998</v>
      </c>
      <c r="G1235" s="2">
        <v>4.32172</v>
      </c>
      <c r="H1235" s="2">
        <v>4.3272600000000008</v>
      </c>
      <c r="I1235" s="2">
        <v>4.2863219999999993</v>
      </c>
      <c r="J1235" s="2">
        <v>4.3293799999999987</v>
      </c>
      <c r="K1235" s="17" t="s">
        <v>48</v>
      </c>
      <c r="L1235" s="17" t="s">
        <v>55</v>
      </c>
      <c r="M1235" s="17" t="s">
        <v>51</v>
      </c>
      <c r="N1235" s="20">
        <f t="shared" si="190"/>
        <v>50</v>
      </c>
      <c r="O1235" s="20">
        <f t="shared" si="191"/>
        <v>100</v>
      </c>
      <c r="P1235" s="20">
        <f t="shared" si="192"/>
        <v>0</v>
      </c>
      <c r="Q1235" s="20">
        <f t="shared" si="193"/>
        <v>16.5</v>
      </c>
      <c r="R1235" s="21">
        <f t="shared" si="194"/>
        <v>54.975000000000001</v>
      </c>
      <c r="S1235" s="21">
        <f t="shared" si="195"/>
        <v>34.125</v>
      </c>
      <c r="T1235" s="21">
        <f t="shared" si="196"/>
        <v>29.925000000000001</v>
      </c>
      <c r="U1235" s="21">
        <f t="shared" si="197"/>
        <v>41.625</v>
      </c>
      <c r="V1235" s="20">
        <f t="shared" si="198"/>
        <v>39.674999999999997</v>
      </c>
      <c r="W1235" s="20">
        <f t="shared" si="199"/>
        <v>40.162499999999994</v>
      </c>
    </row>
    <row r="1236" spans="1:23" ht="13.5" x14ac:dyDescent="0.25">
      <c r="A1236" s="3">
        <v>43809</v>
      </c>
      <c r="B1236" s="2">
        <v>4.3216999999999999</v>
      </c>
      <c r="C1236" s="2">
        <v>52.147746807185897</v>
      </c>
      <c r="D1236" s="2">
        <v>-1.3879403623002773E-3</v>
      </c>
      <c r="E1236" s="2">
        <v>-2.6718986777639217E-2</v>
      </c>
      <c r="F1236" s="2">
        <v>4.3205399999999994</v>
      </c>
      <c r="G1236" s="2">
        <v>4.32172</v>
      </c>
      <c r="H1236" s="2">
        <v>4.3272599999999999</v>
      </c>
      <c r="I1236" s="2">
        <v>4.2857379999999985</v>
      </c>
      <c r="J1236" s="2">
        <v>4.3290539999999984</v>
      </c>
      <c r="K1236" s="17" t="s">
        <v>48</v>
      </c>
      <c r="L1236" s="17" t="s">
        <v>55</v>
      </c>
      <c r="M1236" s="17" t="s">
        <v>47</v>
      </c>
      <c r="N1236" s="20">
        <f t="shared" si="190"/>
        <v>50</v>
      </c>
      <c r="O1236" s="20">
        <f t="shared" si="191"/>
        <v>100</v>
      </c>
      <c r="P1236" s="20">
        <f t="shared" si="192"/>
        <v>0</v>
      </c>
      <c r="Q1236" s="20">
        <f t="shared" si="193"/>
        <v>16.5</v>
      </c>
      <c r="R1236" s="21">
        <f t="shared" si="194"/>
        <v>54.975000000000001</v>
      </c>
      <c r="S1236" s="21">
        <f t="shared" si="195"/>
        <v>34.125</v>
      </c>
      <c r="T1236" s="21">
        <f t="shared" si="196"/>
        <v>29.925000000000001</v>
      </c>
      <c r="U1236" s="21">
        <f t="shared" si="197"/>
        <v>41.625</v>
      </c>
      <c r="V1236" s="20">
        <f t="shared" si="198"/>
        <v>39.674999999999997</v>
      </c>
      <c r="W1236" s="20">
        <f t="shared" si="199"/>
        <v>40.162499999999994</v>
      </c>
    </row>
    <row r="1237" spans="1:23" ht="13.5" x14ac:dyDescent="0.25">
      <c r="A1237" s="3">
        <v>43810</v>
      </c>
      <c r="B1237" s="2">
        <v>4.2925000000000004</v>
      </c>
      <c r="C1237" s="2">
        <v>47.134510567490906</v>
      </c>
      <c r="D1237" s="2">
        <v>1.8898903292390301E-3</v>
      </c>
      <c r="E1237" s="2">
        <v>-2.7213051217359167E-2</v>
      </c>
      <c r="F1237" s="2">
        <v>4.3147000000000002</v>
      </c>
      <c r="G1237" s="2">
        <v>4.3188000000000004</v>
      </c>
      <c r="H1237" s="2">
        <v>4.3231699999999993</v>
      </c>
      <c r="I1237" s="2">
        <v>4.2845699999999987</v>
      </c>
      <c r="J1237" s="2">
        <v>4.3287214999999977</v>
      </c>
      <c r="K1237" s="17" t="s">
        <v>48</v>
      </c>
      <c r="L1237" s="17" t="s">
        <v>55</v>
      </c>
      <c r="M1237" s="17" t="s">
        <v>47</v>
      </c>
      <c r="N1237" s="20">
        <f t="shared" si="190"/>
        <v>50</v>
      </c>
      <c r="O1237" s="20">
        <f t="shared" si="191"/>
        <v>100</v>
      </c>
      <c r="P1237" s="20">
        <f t="shared" si="192"/>
        <v>0</v>
      </c>
      <c r="Q1237" s="20">
        <f t="shared" si="193"/>
        <v>16.5</v>
      </c>
      <c r="R1237" s="21">
        <f t="shared" si="194"/>
        <v>54.975000000000001</v>
      </c>
      <c r="S1237" s="21">
        <f t="shared" si="195"/>
        <v>34.125</v>
      </c>
      <c r="T1237" s="21">
        <f t="shared" si="196"/>
        <v>29.925000000000001</v>
      </c>
      <c r="U1237" s="21">
        <f t="shared" si="197"/>
        <v>41.625</v>
      </c>
      <c r="V1237" s="20">
        <f t="shared" si="198"/>
        <v>39.674999999999997</v>
      </c>
      <c r="W1237" s="20">
        <f t="shared" si="199"/>
        <v>40.162499999999994</v>
      </c>
    </row>
    <row r="1238" spans="1:23" ht="13.5" x14ac:dyDescent="0.25">
      <c r="A1238" s="3">
        <v>43811</v>
      </c>
      <c r="B1238" s="2">
        <v>4.3216999999999999</v>
      </c>
      <c r="C1238" s="2">
        <v>52.094209521549224</v>
      </c>
      <c r="D1238" s="2">
        <v>1.7139469641564986E-3</v>
      </c>
      <c r="E1238" s="2">
        <v>-2.4353358771394433E-2</v>
      </c>
      <c r="F1238" s="2">
        <v>4.3205399999999994</v>
      </c>
      <c r="G1238" s="2">
        <v>4.3193800000000007</v>
      </c>
      <c r="H1238" s="2">
        <v>4.3217100000000004</v>
      </c>
      <c r="I1238" s="2">
        <v>4.2843359999999988</v>
      </c>
      <c r="J1238" s="2">
        <v>4.3284754999999979</v>
      </c>
      <c r="K1238" s="17" t="s">
        <v>48</v>
      </c>
      <c r="L1238" s="17" t="s">
        <v>55</v>
      </c>
      <c r="M1238" s="17" t="s">
        <v>51</v>
      </c>
      <c r="N1238" s="20">
        <f t="shared" si="190"/>
        <v>50</v>
      </c>
      <c r="O1238" s="20">
        <f t="shared" si="191"/>
        <v>100</v>
      </c>
      <c r="P1238" s="20">
        <f t="shared" si="192"/>
        <v>0</v>
      </c>
      <c r="Q1238" s="20">
        <f t="shared" si="193"/>
        <v>16.5</v>
      </c>
      <c r="R1238" s="21">
        <f t="shared" si="194"/>
        <v>54.975000000000001</v>
      </c>
      <c r="S1238" s="21">
        <f t="shared" si="195"/>
        <v>34.125</v>
      </c>
      <c r="T1238" s="21">
        <f t="shared" si="196"/>
        <v>29.925000000000001</v>
      </c>
      <c r="U1238" s="21">
        <f t="shared" si="197"/>
        <v>41.625</v>
      </c>
      <c r="V1238" s="20">
        <f t="shared" si="198"/>
        <v>39.674999999999997</v>
      </c>
      <c r="W1238" s="20">
        <f t="shared" si="199"/>
        <v>40.162499999999994</v>
      </c>
    </row>
    <row r="1239" spans="1:23" ht="13.5" x14ac:dyDescent="0.25">
      <c r="A1239" s="3">
        <v>43812</v>
      </c>
      <c r="B1239" s="2">
        <v>4.3159000000000001</v>
      </c>
      <c r="C1239" s="2">
        <v>51.069329469633786</v>
      </c>
      <c r="D1239" s="2">
        <v>1.9201002027484648E-3</v>
      </c>
      <c r="E1239" s="2">
        <v>-1.763722512639276E-2</v>
      </c>
      <c r="F1239" s="2">
        <v>4.3147000000000002</v>
      </c>
      <c r="G1239" s="2">
        <v>4.3193800000000007</v>
      </c>
      <c r="H1239" s="2">
        <v>4.3190849999999994</v>
      </c>
      <c r="I1239" s="2">
        <v>4.2839859999999987</v>
      </c>
      <c r="J1239" s="2">
        <v>4.3282599999999984</v>
      </c>
      <c r="K1239" s="17" t="s">
        <v>48</v>
      </c>
      <c r="L1239" s="17" t="s">
        <v>55</v>
      </c>
      <c r="M1239" s="17" t="s">
        <v>47</v>
      </c>
      <c r="N1239" s="20">
        <f t="shared" si="190"/>
        <v>50</v>
      </c>
      <c r="O1239" s="20">
        <f t="shared" si="191"/>
        <v>100</v>
      </c>
      <c r="P1239" s="20">
        <f t="shared" si="192"/>
        <v>0</v>
      </c>
      <c r="Q1239" s="20">
        <f t="shared" si="193"/>
        <v>16.5</v>
      </c>
      <c r="R1239" s="21">
        <f t="shared" si="194"/>
        <v>54.975000000000001</v>
      </c>
      <c r="S1239" s="21">
        <f t="shared" si="195"/>
        <v>34.125</v>
      </c>
      <c r="T1239" s="21">
        <f t="shared" si="196"/>
        <v>29.925000000000001</v>
      </c>
      <c r="U1239" s="21">
        <f t="shared" si="197"/>
        <v>41.625</v>
      </c>
      <c r="V1239" s="20">
        <f t="shared" si="198"/>
        <v>39.674999999999997</v>
      </c>
      <c r="W1239" s="20">
        <f t="shared" si="199"/>
        <v>40.162499999999994</v>
      </c>
    </row>
    <row r="1240" spans="1:23" ht="13.5" x14ac:dyDescent="0.25">
      <c r="A1240" s="3">
        <v>43815</v>
      </c>
      <c r="B1240" s="2">
        <v>4.3159000000000001</v>
      </c>
      <c r="C1240" s="2">
        <v>51.069329469633786</v>
      </c>
      <c r="D1240" s="2">
        <v>2.0597347890785045E-3</v>
      </c>
      <c r="E1240" s="2">
        <v>-1.0582886396430345E-2</v>
      </c>
      <c r="F1240" s="2">
        <v>4.3135399999999997</v>
      </c>
      <c r="G1240" s="2">
        <v>4.3193799999999998</v>
      </c>
      <c r="H1240" s="2">
        <v>4.3173349999999999</v>
      </c>
      <c r="I1240" s="2">
        <v>4.2841039999999984</v>
      </c>
      <c r="J1240" s="2">
        <v>4.3279849999999991</v>
      </c>
      <c r="K1240" s="17" t="s">
        <v>48</v>
      </c>
      <c r="L1240" s="17" t="s">
        <v>55</v>
      </c>
      <c r="M1240" s="17" t="s">
        <v>47</v>
      </c>
      <c r="N1240" s="20">
        <f t="shared" si="190"/>
        <v>50</v>
      </c>
      <c r="O1240" s="20">
        <f t="shared" si="191"/>
        <v>100</v>
      </c>
      <c r="P1240" s="20">
        <f t="shared" si="192"/>
        <v>0</v>
      </c>
      <c r="Q1240" s="20">
        <f t="shared" si="193"/>
        <v>16.5</v>
      </c>
      <c r="R1240" s="21">
        <f t="shared" si="194"/>
        <v>54.975000000000001</v>
      </c>
      <c r="S1240" s="21">
        <f t="shared" si="195"/>
        <v>34.125</v>
      </c>
      <c r="T1240" s="21">
        <f t="shared" si="196"/>
        <v>29.925000000000001</v>
      </c>
      <c r="U1240" s="21">
        <f t="shared" si="197"/>
        <v>41.625</v>
      </c>
      <c r="V1240" s="20">
        <f t="shared" si="198"/>
        <v>39.674999999999997</v>
      </c>
      <c r="W1240" s="20">
        <f t="shared" si="199"/>
        <v>40.162499999999994</v>
      </c>
    </row>
    <row r="1241" spans="1:23" ht="13.5" x14ac:dyDescent="0.25">
      <c r="A1241" s="3">
        <v>43816</v>
      </c>
      <c r="B1241" s="2">
        <v>4.2925000000000004</v>
      </c>
      <c r="C1241" s="2">
        <v>46.764489457140925</v>
      </c>
      <c r="D1241" s="2">
        <v>8.3713033705157258E-3</v>
      </c>
      <c r="E1241" s="2">
        <v>-4.2637283069884898E-3</v>
      </c>
      <c r="F1241" s="2">
        <v>4.3076999999999996</v>
      </c>
      <c r="G1241" s="2">
        <v>4.31412</v>
      </c>
      <c r="H1241" s="2">
        <v>4.3144150000000003</v>
      </c>
      <c r="I1241" s="2">
        <v>4.2837539999999983</v>
      </c>
      <c r="J1241" s="2">
        <v>4.3275929999999994</v>
      </c>
      <c r="K1241" s="17" t="s">
        <v>48</v>
      </c>
      <c r="L1241" s="17" t="s">
        <v>55</v>
      </c>
      <c r="M1241" s="17" t="s">
        <v>47</v>
      </c>
      <c r="N1241" s="20">
        <f t="shared" si="190"/>
        <v>50</v>
      </c>
      <c r="O1241" s="20">
        <f t="shared" si="191"/>
        <v>100</v>
      </c>
      <c r="P1241" s="20">
        <f t="shared" si="192"/>
        <v>0</v>
      </c>
      <c r="Q1241" s="20">
        <f t="shared" si="193"/>
        <v>16.5</v>
      </c>
      <c r="R1241" s="21">
        <f t="shared" si="194"/>
        <v>54.975000000000001</v>
      </c>
      <c r="S1241" s="21">
        <f t="shared" si="195"/>
        <v>34.125</v>
      </c>
      <c r="T1241" s="21">
        <f t="shared" si="196"/>
        <v>29.925000000000001</v>
      </c>
      <c r="U1241" s="21">
        <f t="shared" si="197"/>
        <v>41.625</v>
      </c>
      <c r="V1241" s="20">
        <f t="shared" si="198"/>
        <v>39.674999999999997</v>
      </c>
      <c r="W1241" s="20">
        <f t="shared" si="199"/>
        <v>40.162499999999994</v>
      </c>
    </row>
    <row r="1242" spans="1:23" ht="13.5" x14ac:dyDescent="0.25">
      <c r="A1242" s="3">
        <v>43817</v>
      </c>
      <c r="B1242" s="2">
        <v>4.2925000000000004</v>
      </c>
      <c r="C1242" s="2">
        <v>46.764489457140925</v>
      </c>
      <c r="D1242" s="2">
        <v>1.0220295240638499E-2</v>
      </c>
      <c r="E1242" s="2">
        <v>3.3032894203031305E-3</v>
      </c>
      <c r="F1242" s="2">
        <v>4.3076999999999996</v>
      </c>
      <c r="G1242" s="2">
        <v>4.3112000000000013</v>
      </c>
      <c r="H1242" s="2">
        <v>4.3114950000000007</v>
      </c>
      <c r="I1242" s="2">
        <v>4.2834039999999973</v>
      </c>
      <c r="J1242" s="2">
        <v>4.3272009999999996</v>
      </c>
      <c r="K1242" s="17" t="s">
        <v>48</v>
      </c>
      <c r="L1242" s="17" t="s">
        <v>55</v>
      </c>
      <c r="M1242" s="17" t="s">
        <v>55</v>
      </c>
      <c r="N1242" s="20">
        <f t="shared" si="190"/>
        <v>50</v>
      </c>
      <c r="O1242" s="20">
        <f t="shared" si="191"/>
        <v>100</v>
      </c>
      <c r="P1242" s="20">
        <f t="shared" si="192"/>
        <v>0</v>
      </c>
      <c r="Q1242" s="20">
        <f t="shared" si="193"/>
        <v>16.5</v>
      </c>
      <c r="R1242" s="21">
        <f t="shared" si="194"/>
        <v>54.975000000000001</v>
      </c>
      <c r="S1242" s="21">
        <f t="shared" si="195"/>
        <v>34.125</v>
      </c>
      <c r="T1242" s="21">
        <f t="shared" si="196"/>
        <v>29.925000000000001</v>
      </c>
      <c r="U1242" s="21">
        <f t="shared" si="197"/>
        <v>41.625</v>
      </c>
      <c r="V1242" s="20">
        <f t="shared" si="198"/>
        <v>39.674999999999997</v>
      </c>
      <c r="W1242" s="20">
        <f t="shared" si="199"/>
        <v>40.162499999999994</v>
      </c>
    </row>
    <row r="1243" spans="1:23" ht="13.5" x14ac:dyDescent="0.25">
      <c r="A1243" s="3">
        <v>43818</v>
      </c>
      <c r="B1243" s="2">
        <v>4.2925000000000004</v>
      </c>
      <c r="C1243" s="2">
        <v>46.764489457140925</v>
      </c>
      <c r="D1243" s="2">
        <v>7.3929208341469987E-3</v>
      </c>
      <c r="E1243" s="2">
        <v>9.924932112291545E-3</v>
      </c>
      <c r="F1243" s="2">
        <v>4.3018599999999996</v>
      </c>
      <c r="G1243" s="2">
        <v>4.3112000000000013</v>
      </c>
      <c r="H1243" s="2">
        <v>4.3114949999999999</v>
      </c>
      <c r="I1243" s="2">
        <v>4.2850379999999975</v>
      </c>
      <c r="J1243" s="2">
        <v>4.3271670000000002</v>
      </c>
      <c r="K1243" s="17" t="s">
        <v>48</v>
      </c>
      <c r="L1243" s="17" t="s">
        <v>55</v>
      </c>
      <c r="M1243" s="17" t="s">
        <v>47</v>
      </c>
      <c r="N1243" s="20">
        <f t="shared" si="190"/>
        <v>50</v>
      </c>
      <c r="O1243" s="20">
        <f t="shared" si="191"/>
        <v>100</v>
      </c>
      <c r="P1243" s="20">
        <f t="shared" si="192"/>
        <v>0</v>
      </c>
      <c r="Q1243" s="20">
        <f t="shared" si="193"/>
        <v>16.5</v>
      </c>
      <c r="R1243" s="21">
        <f t="shared" si="194"/>
        <v>54.975000000000001</v>
      </c>
      <c r="S1243" s="21">
        <f t="shared" si="195"/>
        <v>34.125</v>
      </c>
      <c r="T1243" s="21">
        <f t="shared" si="196"/>
        <v>29.925000000000001</v>
      </c>
      <c r="U1243" s="21">
        <f t="shared" si="197"/>
        <v>41.625</v>
      </c>
      <c r="V1243" s="20">
        <f t="shared" si="198"/>
        <v>39.674999999999997</v>
      </c>
      <c r="W1243" s="20">
        <f t="shared" si="199"/>
        <v>40.162499999999994</v>
      </c>
    </row>
    <row r="1244" spans="1:23" ht="13.5" x14ac:dyDescent="0.25">
      <c r="A1244" s="3">
        <v>43819</v>
      </c>
      <c r="B1244" s="2">
        <v>4.3216999999999999</v>
      </c>
      <c r="C1244" s="2">
        <v>52.946249581196504</v>
      </c>
      <c r="D1244" s="2">
        <v>1.1022836375110145E-2</v>
      </c>
      <c r="E1244" s="2">
        <v>1.563523383849906E-2</v>
      </c>
      <c r="F1244" s="2">
        <v>4.3030200000000001</v>
      </c>
      <c r="G1244" s="2">
        <v>4.308860000000001</v>
      </c>
      <c r="H1244" s="2">
        <v>4.3152900000000018</v>
      </c>
      <c r="I1244" s="2">
        <v>4.2856219999999974</v>
      </c>
      <c r="J1244" s="2">
        <v>4.3272590000000006</v>
      </c>
      <c r="K1244" s="17" t="s">
        <v>48</v>
      </c>
      <c r="L1244" s="17" t="s">
        <v>55</v>
      </c>
      <c r="M1244" s="17" t="s">
        <v>51</v>
      </c>
      <c r="N1244" s="20">
        <f t="shared" si="190"/>
        <v>50</v>
      </c>
      <c r="O1244" s="20">
        <f t="shared" si="191"/>
        <v>100</v>
      </c>
      <c r="P1244" s="20">
        <f t="shared" si="192"/>
        <v>0</v>
      </c>
      <c r="Q1244" s="20">
        <f t="shared" si="193"/>
        <v>16.5</v>
      </c>
      <c r="R1244" s="21">
        <f t="shared" si="194"/>
        <v>54.975000000000001</v>
      </c>
      <c r="S1244" s="21">
        <f t="shared" si="195"/>
        <v>34.125</v>
      </c>
      <c r="T1244" s="21">
        <f t="shared" si="196"/>
        <v>29.925000000000001</v>
      </c>
      <c r="U1244" s="21">
        <f t="shared" si="197"/>
        <v>41.625</v>
      </c>
      <c r="V1244" s="20">
        <f t="shared" si="198"/>
        <v>39.674999999999997</v>
      </c>
      <c r="W1244" s="20">
        <f t="shared" si="199"/>
        <v>40.162499999999994</v>
      </c>
    </row>
    <row r="1245" spans="1:23" ht="13.5" x14ac:dyDescent="0.25">
      <c r="A1245" s="3">
        <v>43822</v>
      </c>
      <c r="B1245" s="2">
        <v>4.3216999999999999</v>
      </c>
      <c r="C1245" s="2">
        <v>52.946249581196504</v>
      </c>
      <c r="D1245" s="2">
        <v>1.0407837595236558E-2</v>
      </c>
      <c r="E1245" s="2">
        <v>2.0662593253296703E-2</v>
      </c>
      <c r="F1245" s="2">
        <v>4.3041800000000006</v>
      </c>
      <c r="G1245" s="2">
        <v>4.3088600000000001</v>
      </c>
      <c r="H1245" s="2">
        <v>4.3152900000000001</v>
      </c>
      <c r="I1245" s="2">
        <v>4.2870239999999971</v>
      </c>
      <c r="J1245" s="2">
        <v>4.3273510000000002</v>
      </c>
      <c r="K1245" s="17" t="s">
        <v>48</v>
      </c>
      <c r="L1245" s="17" t="s">
        <v>55</v>
      </c>
      <c r="M1245" s="17" t="s">
        <v>51</v>
      </c>
      <c r="N1245" s="20">
        <f t="shared" si="190"/>
        <v>50</v>
      </c>
      <c r="O1245" s="20">
        <f t="shared" si="191"/>
        <v>100</v>
      </c>
      <c r="P1245" s="20">
        <f t="shared" si="192"/>
        <v>0</v>
      </c>
      <c r="Q1245" s="20">
        <f t="shared" si="193"/>
        <v>16.5</v>
      </c>
      <c r="R1245" s="21">
        <f t="shared" si="194"/>
        <v>54.975000000000001</v>
      </c>
      <c r="S1245" s="21">
        <f t="shared" si="195"/>
        <v>34.125</v>
      </c>
      <c r="T1245" s="21">
        <f t="shared" si="196"/>
        <v>29.925000000000001</v>
      </c>
      <c r="U1245" s="21">
        <f t="shared" si="197"/>
        <v>41.625</v>
      </c>
      <c r="V1245" s="20">
        <f t="shared" si="198"/>
        <v>39.674999999999997</v>
      </c>
      <c r="W1245" s="20">
        <f t="shared" si="199"/>
        <v>40.162499999999994</v>
      </c>
    </row>
    <row r="1246" spans="1:23" ht="13.5" x14ac:dyDescent="0.25">
      <c r="A1246" s="3">
        <v>43823</v>
      </c>
      <c r="B1246" s="2">
        <v>4.3041999999999998</v>
      </c>
      <c r="C1246" s="2">
        <v>48.992030489590313</v>
      </c>
      <c r="D1246" s="2">
        <v>1.1103689404791339E-2</v>
      </c>
      <c r="E1246" s="2">
        <v>2.5095534444889038E-2</v>
      </c>
      <c r="F1246" s="2">
        <v>4.3065200000000008</v>
      </c>
      <c r="G1246" s="2">
        <v>4.3071099999999998</v>
      </c>
      <c r="H1246" s="2">
        <v>4.3144149999999986</v>
      </c>
      <c r="I1246" s="2">
        <v>4.2883079999999971</v>
      </c>
      <c r="J1246" s="2">
        <v>4.3273555000000004</v>
      </c>
      <c r="K1246" s="17" t="s">
        <v>48</v>
      </c>
      <c r="L1246" s="17" t="s">
        <v>55</v>
      </c>
      <c r="M1246" s="17" t="s">
        <v>51</v>
      </c>
      <c r="N1246" s="20">
        <f t="shared" si="190"/>
        <v>50</v>
      </c>
      <c r="O1246" s="20">
        <f t="shared" si="191"/>
        <v>100</v>
      </c>
      <c r="P1246" s="20">
        <f t="shared" si="192"/>
        <v>0</v>
      </c>
      <c r="Q1246" s="20">
        <f t="shared" si="193"/>
        <v>16.5</v>
      </c>
      <c r="R1246" s="21">
        <f t="shared" si="194"/>
        <v>54.975000000000001</v>
      </c>
      <c r="S1246" s="21">
        <f t="shared" si="195"/>
        <v>34.125</v>
      </c>
      <c r="T1246" s="21">
        <f t="shared" si="196"/>
        <v>29.925000000000001</v>
      </c>
      <c r="U1246" s="21">
        <f t="shared" si="197"/>
        <v>41.625</v>
      </c>
      <c r="V1246" s="20">
        <f t="shared" si="198"/>
        <v>39.674999999999997</v>
      </c>
      <c r="W1246" s="20">
        <f t="shared" si="199"/>
        <v>40.162499999999994</v>
      </c>
    </row>
    <row r="1247" spans="1:23" ht="13.5" x14ac:dyDescent="0.25">
      <c r="A1247" s="3">
        <v>43824</v>
      </c>
      <c r="B1247" s="2">
        <v>4.3041999999999998</v>
      </c>
      <c r="C1247" s="2">
        <v>48.992030489590313</v>
      </c>
      <c r="D1247" s="2">
        <v>7.2294571825928244E-3</v>
      </c>
      <c r="E1247" s="2">
        <v>2.8166154968144091E-2</v>
      </c>
      <c r="F1247" s="2">
        <v>4.3088600000000001</v>
      </c>
      <c r="G1247" s="2">
        <v>4.3082800000000008</v>
      </c>
      <c r="H1247" s="2">
        <v>4.3135399999999988</v>
      </c>
      <c r="I1247" s="2">
        <v>4.2897099999999977</v>
      </c>
      <c r="J1247" s="2">
        <v>4.327579000000001</v>
      </c>
      <c r="K1247" s="17" t="s">
        <v>48</v>
      </c>
      <c r="L1247" s="17" t="s">
        <v>55</v>
      </c>
      <c r="M1247" s="17" t="s">
        <v>51</v>
      </c>
      <c r="N1247" s="20">
        <f t="shared" si="190"/>
        <v>50</v>
      </c>
      <c r="O1247" s="20">
        <f t="shared" si="191"/>
        <v>100</v>
      </c>
      <c r="P1247" s="20">
        <f t="shared" si="192"/>
        <v>0</v>
      </c>
      <c r="Q1247" s="20">
        <f t="shared" si="193"/>
        <v>16.5</v>
      </c>
      <c r="R1247" s="21">
        <f t="shared" si="194"/>
        <v>54.975000000000001</v>
      </c>
      <c r="S1247" s="21">
        <f t="shared" si="195"/>
        <v>34.125</v>
      </c>
      <c r="T1247" s="21">
        <f t="shared" si="196"/>
        <v>29.925000000000001</v>
      </c>
      <c r="U1247" s="21">
        <f t="shared" si="197"/>
        <v>41.625</v>
      </c>
      <c r="V1247" s="20">
        <f t="shared" si="198"/>
        <v>39.674999999999997</v>
      </c>
      <c r="W1247" s="20">
        <f t="shared" si="199"/>
        <v>40.162499999999994</v>
      </c>
    </row>
    <row r="1248" spans="1:23" ht="13.5" x14ac:dyDescent="0.25">
      <c r="A1248" s="3">
        <v>43825</v>
      </c>
      <c r="B1248" s="2">
        <v>4.2866999999999997</v>
      </c>
      <c r="C1248" s="2">
        <v>45.086819577906226</v>
      </c>
      <c r="D1248" s="2">
        <v>9.7669737357701791E-3</v>
      </c>
      <c r="E1248" s="2">
        <v>2.8995114840012871E-2</v>
      </c>
      <c r="F1248" s="2">
        <v>4.3076999999999996</v>
      </c>
      <c r="G1248" s="2">
        <v>4.3047799999999992</v>
      </c>
      <c r="H1248" s="2">
        <v>4.312079999999999</v>
      </c>
      <c r="I1248" s="2">
        <v>4.2905279999999975</v>
      </c>
      <c r="J1248" s="2">
        <v>4.3273170000000007</v>
      </c>
      <c r="K1248" s="17" t="s">
        <v>48</v>
      </c>
      <c r="L1248" s="17" t="s">
        <v>55</v>
      </c>
      <c r="M1248" s="17" t="s">
        <v>47</v>
      </c>
      <c r="N1248" s="20">
        <f t="shared" si="190"/>
        <v>50</v>
      </c>
      <c r="O1248" s="20">
        <f t="shared" si="191"/>
        <v>100</v>
      </c>
      <c r="P1248" s="20">
        <f t="shared" si="192"/>
        <v>0</v>
      </c>
      <c r="Q1248" s="20">
        <f t="shared" si="193"/>
        <v>16.5</v>
      </c>
      <c r="R1248" s="21">
        <f t="shared" si="194"/>
        <v>54.975000000000001</v>
      </c>
      <c r="S1248" s="21">
        <f t="shared" si="195"/>
        <v>34.125</v>
      </c>
      <c r="T1248" s="21">
        <f t="shared" si="196"/>
        <v>29.925000000000001</v>
      </c>
      <c r="U1248" s="21">
        <f t="shared" si="197"/>
        <v>41.625</v>
      </c>
      <c r="V1248" s="20">
        <f t="shared" si="198"/>
        <v>39.674999999999997</v>
      </c>
      <c r="W1248" s="20">
        <f t="shared" si="199"/>
        <v>40.162499999999994</v>
      </c>
    </row>
    <row r="1249" spans="1:23" ht="13.5" x14ac:dyDescent="0.25">
      <c r="A1249" s="3">
        <v>43826</v>
      </c>
      <c r="B1249" s="2">
        <v>4.2866999999999997</v>
      </c>
      <c r="C1249" s="2">
        <v>45.086819577906226</v>
      </c>
      <c r="D1249" s="2">
        <v>1.1150304667908451E-2</v>
      </c>
      <c r="E1249" s="2">
        <v>2.8735259051427549E-2</v>
      </c>
      <c r="F1249" s="2">
        <v>4.3007</v>
      </c>
      <c r="G1249" s="2">
        <v>4.3018599999999996</v>
      </c>
      <c r="H1249" s="2">
        <v>4.3106199999999983</v>
      </c>
      <c r="I1249" s="2">
        <v>4.2913459999999972</v>
      </c>
      <c r="J1249" s="2">
        <v>4.3270550000000014</v>
      </c>
      <c r="K1249" s="17" t="s">
        <v>48</v>
      </c>
      <c r="L1249" s="17" t="s">
        <v>55</v>
      </c>
      <c r="M1249" s="17" t="s">
        <v>47</v>
      </c>
      <c r="N1249" s="20">
        <f t="shared" si="190"/>
        <v>50</v>
      </c>
      <c r="O1249" s="20">
        <f t="shared" si="191"/>
        <v>100</v>
      </c>
      <c r="P1249" s="20">
        <f t="shared" si="192"/>
        <v>0</v>
      </c>
      <c r="Q1249" s="20">
        <f t="shared" si="193"/>
        <v>16.5</v>
      </c>
      <c r="R1249" s="21">
        <f t="shared" si="194"/>
        <v>54.975000000000001</v>
      </c>
      <c r="S1249" s="21">
        <f t="shared" si="195"/>
        <v>34.125</v>
      </c>
      <c r="T1249" s="21">
        <f t="shared" si="196"/>
        <v>29.925000000000001</v>
      </c>
      <c r="U1249" s="21">
        <f t="shared" si="197"/>
        <v>41.625</v>
      </c>
      <c r="V1249" s="20">
        <f t="shared" si="198"/>
        <v>39.674999999999997</v>
      </c>
      <c r="W1249" s="20">
        <f t="shared" si="199"/>
        <v>40.162499999999994</v>
      </c>
    </row>
    <row r="1250" spans="1:23" ht="13.5" x14ac:dyDescent="0.25">
      <c r="A1250" s="3">
        <v>43829</v>
      </c>
      <c r="B1250" s="2">
        <v>4.2633000000000001</v>
      </c>
      <c r="C1250" s="2">
        <v>40.126623472031945</v>
      </c>
      <c r="D1250" s="2">
        <v>1.4173138820804176E-2</v>
      </c>
      <c r="E1250" s="2">
        <v>2.797253629409276E-2</v>
      </c>
      <c r="F1250" s="2">
        <v>4.2890199999999998</v>
      </c>
      <c r="G1250" s="2">
        <v>4.2965999999999998</v>
      </c>
      <c r="H1250" s="2">
        <v>4.3079899999999993</v>
      </c>
      <c r="I1250" s="2">
        <v>4.2918119999999975</v>
      </c>
      <c r="J1250" s="2">
        <v>4.3265965000000008</v>
      </c>
      <c r="K1250" s="17" t="s">
        <v>48</v>
      </c>
      <c r="L1250" s="17" t="s">
        <v>55</v>
      </c>
      <c r="M1250" s="17" t="s">
        <v>47</v>
      </c>
      <c r="N1250" s="20">
        <f t="shared" si="190"/>
        <v>50</v>
      </c>
      <c r="O1250" s="20">
        <f t="shared" si="191"/>
        <v>100</v>
      </c>
      <c r="P1250" s="20">
        <f t="shared" si="192"/>
        <v>0</v>
      </c>
      <c r="Q1250" s="20">
        <f t="shared" si="193"/>
        <v>16.5</v>
      </c>
      <c r="R1250" s="21">
        <f t="shared" si="194"/>
        <v>54.975000000000001</v>
      </c>
      <c r="S1250" s="21">
        <f t="shared" si="195"/>
        <v>34.125</v>
      </c>
      <c r="T1250" s="21">
        <f t="shared" si="196"/>
        <v>29.925000000000001</v>
      </c>
      <c r="U1250" s="21">
        <f t="shared" si="197"/>
        <v>41.625</v>
      </c>
      <c r="V1250" s="20">
        <f t="shared" si="198"/>
        <v>39.674999999999997</v>
      </c>
      <c r="W1250" s="20">
        <f t="shared" si="199"/>
        <v>40.162499999999994</v>
      </c>
    </row>
    <row r="1251" spans="1:23" ht="13.5" x14ac:dyDescent="0.25">
      <c r="A1251" s="3">
        <v>43830</v>
      </c>
      <c r="B1251" s="2">
        <v>4.2808000000000002</v>
      </c>
      <c r="C1251" s="2">
        <v>44.99988499157606</v>
      </c>
      <c r="D1251" s="2">
        <v>1.2083072828676045E-2</v>
      </c>
      <c r="E1251" s="2">
        <v>2.3260939851785848E-2</v>
      </c>
      <c r="F1251" s="2">
        <v>4.2843399999999994</v>
      </c>
      <c r="G1251" s="2">
        <v>4.2954300000000005</v>
      </c>
      <c r="H1251" s="2">
        <v>4.3047749999999994</v>
      </c>
      <c r="I1251" s="2">
        <v>4.2927459999999975</v>
      </c>
      <c r="J1251" s="2">
        <v>4.3261060000000011</v>
      </c>
      <c r="K1251" s="17" t="s">
        <v>52</v>
      </c>
      <c r="L1251" s="17" t="s">
        <v>49</v>
      </c>
      <c r="M1251" s="17" t="s">
        <v>54</v>
      </c>
      <c r="N1251" s="20">
        <f t="shared" si="190"/>
        <v>50</v>
      </c>
      <c r="O1251" s="20">
        <f t="shared" si="191"/>
        <v>100</v>
      </c>
      <c r="P1251" s="20">
        <f t="shared" si="192"/>
        <v>0</v>
      </c>
      <c r="Q1251" s="20">
        <f t="shared" si="193"/>
        <v>50</v>
      </c>
      <c r="R1251" s="21">
        <f t="shared" si="194"/>
        <v>60</v>
      </c>
      <c r="S1251" s="21">
        <f t="shared" si="195"/>
        <v>42.5</v>
      </c>
      <c r="T1251" s="21">
        <f t="shared" si="196"/>
        <v>45</v>
      </c>
      <c r="U1251" s="21">
        <f t="shared" si="197"/>
        <v>50</v>
      </c>
      <c r="V1251" s="20">
        <f t="shared" si="198"/>
        <v>49.166666666666664</v>
      </c>
      <c r="W1251" s="20">
        <f t="shared" si="199"/>
        <v>49.375</v>
      </c>
    </row>
    <row r="1252" spans="1:23" ht="13.5" x14ac:dyDescent="0.25">
      <c r="A1252" s="3">
        <v>43832</v>
      </c>
      <c r="B1252" s="2">
        <v>4.3099999999999996</v>
      </c>
      <c r="C1252" s="2">
        <v>52.017623866506476</v>
      </c>
      <c r="D1252" s="2">
        <v>8.2782282726938661E-3</v>
      </c>
      <c r="E1252" s="2">
        <v>1.3908467090285596E-2</v>
      </c>
      <c r="F1252" s="2">
        <v>4.2854999999999999</v>
      </c>
      <c r="G1252" s="2">
        <v>4.29718</v>
      </c>
      <c r="H1252" s="2">
        <v>4.3041900000000002</v>
      </c>
      <c r="I1252" s="2">
        <v>4.2942639999999974</v>
      </c>
      <c r="J1252" s="2">
        <v>4.3257815000000006</v>
      </c>
      <c r="K1252" s="17" t="s">
        <v>52</v>
      </c>
      <c r="L1252" s="17" t="s">
        <v>49</v>
      </c>
      <c r="M1252" s="17" t="s">
        <v>53</v>
      </c>
      <c r="N1252" s="20">
        <f t="shared" si="190"/>
        <v>50</v>
      </c>
      <c r="O1252" s="20">
        <f t="shared" si="191"/>
        <v>100</v>
      </c>
      <c r="P1252" s="20">
        <f t="shared" si="192"/>
        <v>0</v>
      </c>
      <c r="Q1252" s="20">
        <f t="shared" si="193"/>
        <v>67</v>
      </c>
      <c r="R1252" s="21">
        <f t="shared" si="194"/>
        <v>62.55</v>
      </c>
      <c r="S1252" s="21">
        <f t="shared" si="195"/>
        <v>46.75</v>
      </c>
      <c r="T1252" s="21">
        <f t="shared" si="196"/>
        <v>52.650000000000006</v>
      </c>
      <c r="U1252" s="21">
        <f t="shared" si="197"/>
        <v>54.25</v>
      </c>
      <c r="V1252" s="20">
        <f t="shared" si="198"/>
        <v>53.983333333333327</v>
      </c>
      <c r="W1252" s="20">
        <f t="shared" si="199"/>
        <v>54.05</v>
      </c>
    </row>
    <row r="1253" spans="1:23" ht="13.5" x14ac:dyDescent="0.25">
      <c r="A1253" s="3">
        <v>43833</v>
      </c>
      <c r="B1253" s="2">
        <v>4.2750000000000004</v>
      </c>
      <c r="C1253" s="2">
        <v>44.661678078957785</v>
      </c>
      <c r="D1253" s="2">
        <v>7.5960483126200629E-3</v>
      </c>
      <c r="E1253" s="2">
        <v>1.657435738804839E-3</v>
      </c>
      <c r="F1253" s="2">
        <v>4.2831599999999996</v>
      </c>
      <c r="G1253" s="2">
        <v>4.2954300000000005</v>
      </c>
      <c r="H1253" s="2">
        <v>4.3033150000000004</v>
      </c>
      <c r="I1253" s="2">
        <v>4.2957819999999973</v>
      </c>
      <c r="J1253" s="2">
        <v>4.3252620000000004</v>
      </c>
      <c r="K1253" s="17" t="s">
        <v>52</v>
      </c>
      <c r="L1253" s="17" t="s">
        <v>49</v>
      </c>
      <c r="M1253" s="17" t="s">
        <v>54</v>
      </c>
      <c r="N1253" s="20">
        <f t="shared" si="190"/>
        <v>50</v>
      </c>
      <c r="O1253" s="20">
        <f t="shared" si="191"/>
        <v>100</v>
      </c>
      <c r="P1253" s="20">
        <f t="shared" si="192"/>
        <v>0</v>
      </c>
      <c r="Q1253" s="20">
        <f t="shared" si="193"/>
        <v>50</v>
      </c>
      <c r="R1253" s="21">
        <f t="shared" si="194"/>
        <v>60</v>
      </c>
      <c r="S1253" s="21">
        <f t="shared" si="195"/>
        <v>42.5</v>
      </c>
      <c r="T1253" s="21">
        <f t="shared" si="196"/>
        <v>45</v>
      </c>
      <c r="U1253" s="21">
        <f t="shared" si="197"/>
        <v>50</v>
      </c>
      <c r="V1253" s="20">
        <f t="shared" si="198"/>
        <v>49.166666666666664</v>
      </c>
      <c r="W1253" s="20">
        <f t="shared" si="199"/>
        <v>49.375</v>
      </c>
    </row>
    <row r="1254" spans="1:23" ht="13.5" x14ac:dyDescent="0.25">
      <c r="A1254" s="3">
        <v>43836</v>
      </c>
      <c r="B1254" s="2">
        <v>4.2633000000000001</v>
      </c>
      <c r="C1254" s="2">
        <v>42.498159482100029</v>
      </c>
      <c r="D1254" s="2">
        <v>1.2533416739199055E-2</v>
      </c>
      <c r="E1254" s="2">
        <v>-1.2205304619853939E-2</v>
      </c>
      <c r="F1254" s="2">
        <v>4.2784800000000001</v>
      </c>
      <c r="G1254" s="2">
        <v>4.2895899999999996</v>
      </c>
      <c r="H1254" s="2">
        <v>4.2992250000000007</v>
      </c>
      <c r="I1254" s="2">
        <v>4.2967159999999973</v>
      </c>
      <c r="J1254" s="2">
        <v>4.3246840000000004</v>
      </c>
      <c r="K1254" s="17" t="s">
        <v>52</v>
      </c>
      <c r="L1254" s="17" t="s">
        <v>49</v>
      </c>
      <c r="M1254" s="17" t="s">
        <v>54</v>
      </c>
      <c r="N1254" s="20">
        <f t="shared" si="190"/>
        <v>50</v>
      </c>
      <c r="O1254" s="20">
        <f t="shared" si="191"/>
        <v>100</v>
      </c>
      <c r="P1254" s="20">
        <f t="shared" si="192"/>
        <v>0</v>
      </c>
      <c r="Q1254" s="20">
        <f t="shared" si="193"/>
        <v>50</v>
      </c>
      <c r="R1254" s="21">
        <f t="shared" si="194"/>
        <v>60</v>
      </c>
      <c r="S1254" s="21">
        <f t="shared" si="195"/>
        <v>42.5</v>
      </c>
      <c r="T1254" s="21">
        <f t="shared" si="196"/>
        <v>45</v>
      </c>
      <c r="U1254" s="21">
        <f t="shared" si="197"/>
        <v>50</v>
      </c>
      <c r="V1254" s="20">
        <f t="shared" si="198"/>
        <v>49.166666666666664</v>
      </c>
      <c r="W1254" s="20">
        <f t="shared" si="199"/>
        <v>49.375</v>
      </c>
    </row>
    <row r="1255" spans="1:23" ht="13.5" x14ac:dyDescent="0.25">
      <c r="A1255" s="3">
        <v>43837</v>
      </c>
      <c r="B1255" s="2">
        <v>4.2633000000000001</v>
      </c>
      <c r="C1255" s="2">
        <v>42.498159482100036</v>
      </c>
      <c r="D1255" s="2">
        <v>1.6924421441057547E-2</v>
      </c>
      <c r="E1255" s="2">
        <v>-2.7305473227184969E-2</v>
      </c>
      <c r="F1255" s="2">
        <v>4.2784800000000001</v>
      </c>
      <c r="G1255" s="2">
        <v>4.2837499999999995</v>
      </c>
      <c r="H1255" s="2">
        <v>4.2963050000000003</v>
      </c>
      <c r="I1255" s="2">
        <v>4.2972999999999981</v>
      </c>
      <c r="J1255" s="2">
        <v>4.3241059999999996</v>
      </c>
      <c r="K1255" s="17" t="s">
        <v>52</v>
      </c>
      <c r="L1255" s="17" t="s">
        <v>49</v>
      </c>
      <c r="M1255" s="17" t="s">
        <v>55</v>
      </c>
      <c r="N1255" s="20">
        <f t="shared" si="190"/>
        <v>50</v>
      </c>
      <c r="O1255" s="20">
        <f t="shared" si="191"/>
        <v>100</v>
      </c>
      <c r="P1255" s="20">
        <f t="shared" si="192"/>
        <v>0</v>
      </c>
      <c r="Q1255" s="20">
        <f t="shared" si="193"/>
        <v>33</v>
      </c>
      <c r="R1255" s="21">
        <f t="shared" si="194"/>
        <v>57.45</v>
      </c>
      <c r="S1255" s="21">
        <f t="shared" si="195"/>
        <v>38.25</v>
      </c>
      <c r="T1255" s="21">
        <f t="shared" si="196"/>
        <v>37.35</v>
      </c>
      <c r="U1255" s="21">
        <f t="shared" si="197"/>
        <v>45.75</v>
      </c>
      <c r="V1255" s="20">
        <f t="shared" si="198"/>
        <v>44.35</v>
      </c>
      <c r="W1255" s="20">
        <f t="shared" si="199"/>
        <v>44.7</v>
      </c>
    </row>
    <row r="1256" spans="1:23" ht="13.5" x14ac:dyDescent="0.25">
      <c r="A1256" s="3">
        <v>43838</v>
      </c>
      <c r="B1256" s="2">
        <v>4.2633000000000001</v>
      </c>
      <c r="C1256" s="2">
        <v>42.498159482100029</v>
      </c>
      <c r="D1256" s="2">
        <v>1.8145015763698424E-2</v>
      </c>
      <c r="E1256" s="2">
        <v>-4.2110219423550942E-2</v>
      </c>
      <c r="F1256" s="2">
        <v>4.2749800000000011</v>
      </c>
      <c r="G1256" s="2">
        <v>4.2796599999999998</v>
      </c>
      <c r="H1256" s="2">
        <v>4.2933850000000007</v>
      </c>
      <c r="I1256" s="2">
        <v>4.2979999999999983</v>
      </c>
      <c r="J1256" s="2">
        <v>4.3235279999999996</v>
      </c>
      <c r="K1256" s="17" t="s">
        <v>48</v>
      </c>
      <c r="L1256" s="17" t="s">
        <v>55</v>
      </c>
      <c r="M1256" s="17" t="s">
        <v>47</v>
      </c>
      <c r="N1256" s="20">
        <f t="shared" si="190"/>
        <v>50</v>
      </c>
      <c r="O1256" s="20">
        <f t="shared" si="191"/>
        <v>100</v>
      </c>
      <c r="P1256" s="20">
        <f t="shared" si="192"/>
        <v>0</v>
      </c>
      <c r="Q1256" s="20">
        <f t="shared" si="193"/>
        <v>16.5</v>
      </c>
      <c r="R1256" s="21">
        <f t="shared" si="194"/>
        <v>54.975000000000001</v>
      </c>
      <c r="S1256" s="21">
        <f t="shared" si="195"/>
        <v>34.125</v>
      </c>
      <c r="T1256" s="21">
        <f t="shared" si="196"/>
        <v>29.925000000000001</v>
      </c>
      <c r="U1256" s="21">
        <f t="shared" si="197"/>
        <v>41.625</v>
      </c>
      <c r="V1256" s="20">
        <f t="shared" si="198"/>
        <v>39.674999999999997</v>
      </c>
      <c r="W1256" s="20">
        <f t="shared" si="199"/>
        <v>40.162499999999994</v>
      </c>
    </row>
    <row r="1257" spans="1:23" ht="13.5" x14ac:dyDescent="0.25">
      <c r="A1257" s="3">
        <v>43839</v>
      </c>
      <c r="B1257" s="2">
        <v>4.1348000000000003</v>
      </c>
      <c r="C1257" s="2">
        <v>25.532042187701819</v>
      </c>
      <c r="D1257" s="2">
        <v>2.887915643512784E-2</v>
      </c>
      <c r="E1257" s="2">
        <v>-5.5432548423437367E-2</v>
      </c>
      <c r="F1257" s="2">
        <v>4.2399399999999998</v>
      </c>
      <c r="G1257" s="2">
        <v>4.2627199999999998</v>
      </c>
      <c r="H1257" s="2">
        <v>4.2855000000000008</v>
      </c>
      <c r="I1257" s="2">
        <v>4.296129999999998</v>
      </c>
      <c r="J1257" s="2">
        <v>4.3223075</v>
      </c>
      <c r="K1257" s="17" t="s">
        <v>48</v>
      </c>
      <c r="L1257" s="17" t="s">
        <v>50</v>
      </c>
      <c r="M1257" s="17" t="s">
        <v>47</v>
      </c>
      <c r="N1257" s="20">
        <f t="shared" si="190"/>
        <v>50</v>
      </c>
      <c r="O1257" s="20">
        <f t="shared" si="191"/>
        <v>100</v>
      </c>
      <c r="P1257" s="20">
        <f t="shared" si="192"/>
        <v>0</v>
      </c>
      <c r="Q1257" s="20">
        <f t="shared" si="193"/>
        <v>33</v>
      </c>
      <c r="R1257" s="21">
        <f t="shared" si="194"/>
        <v>57.45</v>
      </c>
      <c r="S1257" s="21">
        <f t="shared" si="195"/>
        <v>38.25</v>
      </c>
      <c r="T1257" s="21">
        <f t="shared" si="196"/>
        <v>37.35</v>
      </c>
      <c r="U1257" s="21">
        <f t="shared" si="197"/>
        <v>45.75</v>
      </c>
      <c r="V1257" s="20">
        <f t="shared" si="198"/>
        <v>44.35</v>
      </c>
      <c r="W1257" s="20">
        <f t="shared" si="199"/>
        <v>44.7</v>
      </c>
    </row>
    <row r="1258" spans="1:23" ht="13.5" x14ac:dyDescent="0.25">
      <c r="A1258" s="3">
        <v>43840</v>
      </c>
      <c r="B1258" s="2">
        <v>4.2575000000000003</v>
      </c>
      <c r="C1258" s="2">
        <v>47.205462426977569</v>
      </c>
      <c r="D1258" s="2">
        <v>2.7109276261060522E-2</v>
      </c>
      <c r="E1258" s="2">
        <v>-7.3967616239386039E-2</v>
      </c>
      <c r="F1258" s="2">
        <v>4.23644</v>
      </c>
      <c r="G1258" s="2">
        <v>4.2598000000000003</v>
      </c>
      <c r="H1258" s="2">
        <v>4.2822900000000006</v>
      </c>
      <c r="I1258" s="2">
        <v>4.2962479999999985</v>
      </c>
      <c r="J1258" s="2">
        <v>4.3217005000000004</v>
      </c>
      <c r="K1258" s="17" t="s">
        <v>48</v>
      </c>
      <c r="L1258" s="17" t="s">
        <v>55</v>
      </c>
      <c r="M1258" s="17" t="s">
        <v>47</v>
      </c>
      <c r="N1258" s="20">
        <f t="shared" si="190"/>
        <v>50</v>
      </c>
      <c r="O1258" s="20">
        <f t="shared" si="191"/>
        <v>100</v>
      </c>
      <c r="P1258" s="20">
        <f t="shared" si="192"/>
        <v>0</v>
      </c>
      <c r="Q1258" s="20">
        <f t="shared" si="193"/>
        <v>16.5</v>
      </c>
      <c r="R1258" s="21">
        <f t="shared" si="194"/>
        <v>54.975000000000001</v>
      </c>
      <c r="S1258" s="21">
        <f t="shared" si="195"/>
        <v>34.125</v>
      </c>
      <c r="T1258" s="21">
        <f t="shared" si="196"/>
        <v>29.925000000000001</v>
      </c>
      <c r="U1258" s="21">
        <f t="shared" si="197"/>
        <v>41.625</v>
      </c>
      <c r="V1258" s="20">
        <f t="shared" si="198"/>
        <v>39.674999999999997</v>
      </c>
      <c r="W1258" s="20">
        <f t="shared" si="199"/>
        <v>40.162499999999994</v>
      </c>
    </row>
    <row r="1259" spans="1:23" ht="13.5" x14ac:dyDescent="0.25">
      <c r="A1259" s="3">
        <v>43843</v>
      </c>
      <c r="B1259" s="2">
        <v>4.3216999999999999</v>
      </c>
      <c r="C1259" s="2">
        <v>54.643710746795534</v>
      </c>
      <c r="D1259" s="2">
        <v>2.099088836102414E-2</v>
      </c>
      <c r="E1259" s="2">
        <v>-9.5748790034618891E-2</v>
      </c>
      <c r="F1259" s="2">
        <v>4.2481200000000001</v>
      </c>
      <c r="G1259" s="2">
        <v>4.2633000000000001</v>
      </c>
      <c r="H1259" s="2">
        <v>4.2825799999999985</v>
      </c>
      <c r="I1259" s="2">
        <v>4.2981159999999985</v>
      </c>
      <c r="J1259" s="2">
        <v>4.3214144999999995</v>
      </c>
      <c r="K1259" s="17" t="s">
        <v>48</v>
      </c>
      <c r="L1259" s="17" t="s">
        <v>55</v>
      </c>
      <c r="M1259" s="17" t="s">
        <v>51</v>
      </c>
      <c r="N1259" s="20">
        <f t="shared" si="190"/>
        <v>50</v>
      </c>
      <c r="O1259" s="20">
        <f t="shared" si="191"/>
        <v>100</v>
      </c>
      <c r="P1259" s="20">
        <f t="shared" si="192"/>
        <v>0</v>
      </c>
      <c r="Q1259" s="20">
        <f t="shared" si="193"/>
        <v>16.5</v>
      </c>
      <c r="R1259" s="21">
        <f t="shared" si="194"/>
        <v>54.975000000000001</v>
      </c>
      <c r="S1259" s="21">
        <f t="shared" si="195"/>
        <v>34.125</v>
      </c>
      <c r="T1259" s="21">
        <f t="shared" si="196"/>
        <v>29.925000000000001</v>
      </c>
      <c r="U1259" s="21">
        <f t="shared" si="197"/>
        <v>41.625</v>
      </c>
      <c r="V1259" s="20">
        <f t="shared" si="198"/>
        <v>39.674999999999997</v>
      </c>
      <c r="W1259" s="20">
        <f t="shared" si="199"/>
        <v>40.162499999999994</v>
      </c>
    </row>
    <row r="1260" spans="1:23" ht="13.5" x14ac:dyDescent="0.25">
      <c r="A1260" s="3">
        <v>43845</v>
      </c>
      <c r="B1260" s="2">
        <v>4.3159000000000001</v>
      </c>
      <c r="C1260" s="2">
        <v>53.904808748670348</v>
      </c>
      <c r="D1260" s="2">
        <v>1.2388836435229145E-2</v>
      </c>
      <c r="E1260" s="2">
        <v>-0.11306298572609821</v>
      </c>
      <c r="F1260" s="2">
        <v>4.2586399999999998</v>
      </c>
      <c r="G1260" s="2">
        <v>4.2685599999999999</v>
      </c>
      <c r="H1260" s="2">
        <v>4.2825799999999985</v>
      </c>
      <c r="I1260" s="2">
        <v>4.2995179999999991</v>
      </c>
      <c r="J1260" s="2">
        <v>4.3210994999999999</v>
      </c>
      <c r="K1260" s="17" t="s">
        <v>48</v>
      </c>
      <c r="L1260" s="17" t="s">
        <v>55</v>
      </c>
      <c r="M1260" s="17" t="s">
        <v>51</v>
      </c>
      <c r="N1260" s="20">
        <f t="shared" si="190"/>
        <v>50</v>
      </c>
      <c r="O1260" s="20">
        <f t="shared" si="191"/>
        <v>100</v>
      </c>
      <c r="P1260" s="20">
        <f t="shared" si="192"/>
        <v>0</v>
      </c>
      <c r="Q1260" s="20">
        <f t="shared" si="193"/>
        <v>16.5</v>
      </c>
      <c r="R1260" s="21">
        <f t="shared" si="194"/>
        <v>54.975000000000001</v>
      </c>
      <c r="S1260" s="21">
        <f t="shared" si="195"/>
        <v>34.125</v>
      </c>
      <c r="T1260" s="21">
        <f t="shared" si="196"/>
        <v>29.925000000000001</v>
      </c>
      <c r="U1260" s="21">
        <f t="shared" si="197"/>
        <v>41.625</v>
      </c>
      <c r="V1260" s="20">
        <f t="shared" si="198"/>
        <v>39.674999999999997</v>
      </c>
      <c r="W1260" s="20">
        <f t="shared" si="199"/>
        <v>40.162499999999994</v>
      </c>
    </row>
    <row r="1261" spans="1:23" ht="13.5" x14ac:dyDescent="0.25">
      <c r="A1261" s="3">
        <v>43846</v>
      </c>
      <c r="B1261" s="2">
        <v>4.2866999999999997</v>
      </c>
      <c r="C1261" s="2">
        <v>50.222781800244249</v>
      </c>
      <c r="D1261" s="2">
        <v>9.7639941978080458E-3</v>
      </c>
      <c r="E1261" s="2">
        <v>-0.12336018206678034</v>
      </c>
      <c r="F1261" s="2">
        <v>4.2633200000000002</v>
      </c>
      <c r="G1261" s="2">
        <v>4.2691500000000007</v>
      </c>
      <c r="H1261" s="2">
        <v>4.2822899999999988</v>
      </c>
      <c r="I1261" s="2">
        <v>4.3003359999999988</v>
      </c>
      <c r="J1261" s="2">
        <v>4.3206385000000003</v>
      </c>
      <c r="K1261" s="17" t="s">
        <v>48</v>
      </c>
      <c r="L1261" s="17" t="s">
        <v>55</v>
      </c>
      <c r="M1261" s="17" t="s">
        <v>51</v>
      </c>
      <c r="N1261" s="20">
        <f t="shared" si="190"/>
        <v>50</v>
      </c>
      <c r="O1261" s="20">
        <f t="shared" si="191"/>
        <v>100</v>
      </c>
      <c r="P1261" s="20">
        <f t="shared" si="192"/>
        <v>0</v>
      </c>
      <c r="Q1261" s="20">
        <f t="shared" si="193"/>
        <v>16.5</v>
      </c>
      <c r="R1261" s="21">
        <f t="shared" si="194"/>
        <v>54.975000000000001</v>
      </c>
      <c r="S1261" s="21">
        <f t="shared" si="195"/>
        <v>34.125</v>
      </c>
      <c r="T1261" s="21">
        <f t="shared" si="196"/>
        <v>29.925000000000001</v>
      </c>
      <c r="U1261" s="21">
        <f t="shared" si="197"/>
        <v>41.625</v>
      </c>
      <c r="V1261" s="20">
        <f t="shared" si="198"/>
        <v>39.674999999999997</v>
      </c>
      <c r="W1261" s="20">
        <f t="shared" si="199"/>
        <v>40.162499999999994</v>
      </c>
    </row>
    <row r="1262" spans="1:23" ht="13.5" x14ac:dyDescent="0.25">
      <c r="A1262" s="3">
        <v>43847</v>
      </c>
      <c r="B1262" s="2">
        <v>4.2750000000000004</v>
      </c>
      <c r="C1262" s="2">
        <v>48.784869835487882</v>
      </c>
      <c r="D1262" s="2">
        <v>1.2887961171933249E-2</v>
      </c>
      <c r="E1262" s="2">
        <v>-0.12925208947442152</v>
      </c>
      <c r="F1262" s="2">
        <v>4.2913600000000001</v>
      </c>
      <c r="G1262" s="2">
        <v>4.2656499999999999</v>
      </c>
      <c r="H1262" s="2">
        <v>4.281415</v>
      </c>
      <c r="I1262" s="2">
        <v>4.3011539999999995</v>
      </c>
      <c r="J1262" s="2">
        <v>4.3201190000000009</v>
      </c>
      <c r="K1262" s="17" t="s">
        <v>48</v>
      </c>
      <c r="L1262" s="17" t="s">
        <v>55</v>
      </c>
      <c r="M1262" s="17" t="s">
        <v>51</v>
      </c>
      <c r="N1262" s="20">
        <f t="shared" si="190"/>
        <v>50</v>
      </c>
      <c r="O1262" s="20">
        <f t="shared" si="191"/>
        <v>100</v>
      </c>
      <c r="P1262" s="20">
        <f t="shared" si="192"/>
        <v>0</v>
      </c>
      <c r="Q1262" s="20">
        <f t="shared" si="193"/>
        <v>16.5</v>
      </c>
      <c r="R1262" s="21">
        <f t="shared" si="194"/>
        <v>54.975000000000001</v>
      </c>
      <c r="S1262" s="21">
        <f t="shared" si="195"/>
        <v>34.125</v>
      </c>
      <c r="T1262" s="21">
        <f t="shared" si="196"/>
        <v>29.925000000000001</v>
      </c>
      <c r="U1262" s="21">
        <f t="shared" si="197"/>
        <v>41.625</v>
      </c>
      <c r="V1262" s="20">
        <f t="shared" si="198"/>
        <v>39.674999999999997</v>
      </c>
      <c r="W1262" s="20">
        <f t="shared" si="199"/>
        <v>40.162499999999994</v>
      </c>
    </row>
    <row r="1263" spans="1:23" ht="13.5" x14ac:dyDescent="0.25">
      <c r="A1263" s="3">
        <v>43850</v>
      </c>
      <c r="B1263" s="2">
        <v>4.2633000000000001</v>
      </c>
      <c r="C1263" s="2">
        <v>47.325675816059906</v>
      </c>
      <c r="D1263" s="2">
        <v>1.1069553973063861E-2</v>
      </c>
      <c r="E1263" s="2">
        <v>-0.13547648596140982</v>
      </c>
      <c r="F1263" s="2">
        <v>4.2925200000000006</v>
      </c>
      <c r="G1263" s="2">
        <v>4.2644799999999998</v>
      </c>
      <c r="H1263" s="2">
        <v>4.2799550000000002</v>
      </c>
      <c r="I1263" s="2">
        <v>4.3017379999999994</v>
      </c>
      <c r="J1263" s="2">
        <v>4.3195410000000001</v>
      </c>
      <c r="K1263" s="17" t="s">
        <v>48</v>
      </c>
      <c r="L1263" s="17" t="s">
        <v>55</v>
      </c>
      <c r="M1263" s="17" t="s">
        <v>51</v>
      </c>
      <c r="N1263" s="20">
        <f t="shared" si="190"/>
        <v>50</v>
      </c>
      <c r="O1263" s="20">
        <f t="shared" si="191"/>
        <v>100</v>
      </c>
      <c r="P1263" s="20">
        <f t="shared" si="192"/>
        <v>0</v>
      </c>
      <c r="Q1263" s="20">
        <f t="shared" si="193"/>
        <v>16.5</v>
      </c>
      <c r="R1263" s="21">
        <f t="shared" si="194"/>
        <v>54.975000000000001</v>
      </c>
      <c r="S1263" s="21">
        <f t="shared" si="195"/>
        <v>34.125</v>
      </c>
      <c r="T1263" s="21">
        <f t="shared" si="196"/>
        <v>29.925000000000001</v>
      </c>
      <c r="U1263" s="21">
        <f t="shared" si="197"/>
        <v>41.625</v>
      </c>
      <c r="V1263" s="20">
        <f t="shared" si="198"/>
        <v>39.674999999999997</v>
      </c>
      <c r="W1263" s="20">
        <f t="shared" si="199"/>
        <v>40.162499999999994</v>
      </c>
    </row>
    <row r="1264" spans="1:23" ht="13.5" x14ac:dyDescent="0.25">
      <c r="A1264" s="3">
        <v>43851</v>
      </c>
      <c r="B1264" s="2">
        <v>4.3391999999999999</v>
      </c>
      <c r="C1264" s="2">
        <v>56.430144519464449</v>
      </c>
      <c r="D1264" s="2">
        <v>2.2298383161372115E-3</v>
      </c>
      <c r="E1264" s="2">
        <v>-0.1431748354778189</v>
      </c>
      <c r="F1264" s="2">
        <v>4.2960200000000004</v>
      </c>
      <c r="G1264" s="2">
        <v>4.2720700000000003</v>
      </c>
      <c r="H1264" s="2">
        <v>4.2808299999999999</v>
      </c>
      <c r="I1264" s="2">
        <v>4.3036059999999994</v>
      </c>
      <c r="J1264" s="2">
        <v>4.3193425000000012</v>
      </c>
      <c r="K1264" s="17" t="s">
        <v>52</v>
      </c>
      <c r="L1264" s="17" t="s">
        <v>55</v>
      </c>
      <c r="M1264" s="17" t="s">
        <v>53</v>
      </c>
      <c r="N1264" s="20">
        <f t="shared" si="190"/>
        <v>50</v>
      </c>
      <c r="O1264" s="20">
        <f t="shared" si="191"/>
        <v>100</v>
      </c>
      <c r="P1264" s="20">
        <f t="shared" si="192"/>
        <v>0</v>
      </c>
      <c r="Q1264" s="20">
        <f t="shared" si="193"/>
        <v>83.5</v>
      </c>
      <c r="R1264" s="21">
        <f t="shared" si="194"/>
        <v>65.025000000000006</v>
      </c>
      <c r="S1264" s="21">
        <f t="shared" si="195"/>
        <v>50.875</v>
      </c>
      <c r="T1264" s="21">
        <f t="shared" si="196"/>
        <v>60.075000000000003</v>
      </c>
      <c r="U1264" s="21">
        <f t="shared" si="197"/>
        <v>58.375</v>
      </c>
      <c r="V1264" s="20">
        <f t="shared" si="198"/>
        <v>58.658333333333339</v>
      </c>
      <c r="W1264" s="20">
        <f t="shared" si="199"/>
        <v>58.587500000000006</v>
      </c>
    </row>
    <row r="1265" spans="1:23" ht="13.5" x14ac:dyDescent="0.25">
      <c r="A1265" s="3">
        <v>43852</v>
      </c>
      <c r="B1265" s="2">
        <v>4.4736000000000002</v>
      </c>
      <c r="C1265" s="2">
        <v>67.231053206630349</v>
      </c>
      <c r="D1265" s="2">
        <v>-1.5541788917251331E-2</v>
      </c>
      <c r="E1265" s="2">
        <v>-0.15492845612524886</v>
      </c>
      <c r="F1265" s="2">
        <v>4.3275600000000001</v>
      </c>
      <c r="G1265" s="2">
        <v>4.2930999999999999</v>
      </c>
      <c r="H1265" s="2">
        <v>4.288425000000001</v>
      </c>
      <c r="I1265" s="2">
        <v>4.308046</v>
      </c>
      <c r="J1265" s="2">
        <v>4.3198160000000012</v>
      </c>
      <c r="K1265" s="17" t="s">
        <v>52</v>
      </c>
      <c r="L1265" s="17" t="s">
        <v>49</v>
      </c>
      <c r="M1265" s="17" t="s">
        <v>53</v>
      </c>
      <c r="N1265" s="20">
        <f t="shared" si="190"/>
        <v>50</v>
      </c>
      <c r="O1265" s="20">
        <f t="shared" si="191"/>
        <v>100</v>
      </c>
      <c r="P1265" s="20">
        <f t="shared" si="192"/>
        <v>0</v>
      </c>
      <c r="Q1265" s="20">
        <f t="shared" si="193"/>
        <v>67</v>
      </c>
      <c r="R1265" s="21">
        <f t="shared" si="194"/>
        <v>62.55</v>
      </c>
      <c r="S1265" s="21">
        <f t="shared" si="195"/>
        <v>46.75</v>
      </c>
      <c r="T1265" s="21">
        <f t="shared" si="196"/>
        <v>52.650000000000006</v>
      </c>
      <c r="U1265" s="21">
        <f t="shared" si="197"/>
        <v>54.25</v>
      </c>
      <c r="V1265" s="20">
        <f t="shared" si="198"/>
        <v>53.983333333333327</v>
      </c>
      <c r="W1265" s="20">
        <f t="shared" si="199"/>
        <v>54.05</v>
      </c>
    </row>
    <row r="1266" spans="1:23" ht="13.5" x14ac:dyDescent="0.25">
      <c r="A1266" s="3">
        <v>43853</v>
      </c>
      <c r="B1266" s="2">
        <v>4.4385000000000003</v>
      </c>
      <c r="C1266" s="2">
        <v>62.849118547397417</v>
      </c>
      <c r="D1266" s="2">
        <v>-2.9084895280536038E-2</v>
      </c>
      <c r="E1266" s="2">
        <v>-0.17139635102912243</v>
      </c>
      <c r="F1266" s="2">
        <v>4.35792</v>
      </c>
      <c r="G1266" s="2">
        <v>4.3106199999999992</v>
      </c>
      <c r="H1266" s="2">
        <v>4.2951400000000008</v>
      </c>
      <c r="I1266" s="2">
        <v>4.3103819999999997</v>
      </c>
      <c r="J1266" s="2">
        <v>4.3201140000000011</v>
      </c>
      <c r="K1266" s="17" t="s">
        <v>52</v>
      </c>
      <c r="L1266" s="17" t="s">
        <v>49</v>
      </c>
      <c r="M1266" s="17" t="s">
        <v>53</v>
      </c>
      <c r="N1266" s="20">
        <f t="shared" si="190"/>
        <v>50</v>
      </c>
      <c r="O1266" s="20">
        <f t="shared" si="191"/>
        <v>100</v>
      </c>
      <c r="P1266" s="20">
        <f t="shared" si="192"/>
        <v>0</v>
      </c>
      <c r="Q1266" s="20">
        <f t="shared" si="193"/>
        <v>67</v>
      </c>
      <c r="R1266" s="21">
        <f t="shared" si="194"/>
        <v>62.55</v>
      </c>
      <c r="S1266" s="21">
        <f t="shared" si="195"/>
        <v>46.75</v>
      </c>
      <c r="T1266" s="21">
        <f t="shared" si="196"/>
        <v>52.650000000000006</v>
      </c>
      <c r="U1266" s="21">
        <f t="shared" si="197"/>
        <v>54.25</v>
      </c>
      <c r="V1266" s="20">
        <f t="shared" si="198"/>
        <v>53.983333333333327</v>
      </c>
      <c r="W1266" s="20">
        <f t="shared" si="199"/>
        <v>54.05</v>
      </c>
    </row>
    <row r="1267" spans="1:23" ht="13.5" x14ac:dyDescent="0.25">
      <c r="A1267" s="3">
        <v>43854</v>
      </c>
      <c r="B1267" s="2">
        <v>4.3800999999999997</v>
      </c>
      <c r="C1267" s="2">
        <v>56.276838123154761</v>
      </c>
      <c r="D1267" s="2">
        <v>-5.6804025391023139E-2</v>
      </c>
      <c r="E1267" s="2">
        <v>-0.18973801798246329</v>
      </c>
      <c r="F1267" s="2">
        <v>4.3789400000000001</v>
      </c>
      <c r="G1267" s="2">
        <v>4.3351499999999996</v>
      </c>
      <c r="H1267" s="2">
        <v>4.2989350000000011</v>
      </c>
      <c r="I1267" s="2">
        <v>4.3104979999999991</v>
      </c>
      <c r="J1267" s="2">
        <v>4.3201200000000002</v>
      </c>
      <c r="K1267" s="17" t="s">
        <v>52</v>
      </c>
      <c r="L1267" s="17" t="s">
        <v>55</v>
      </c>
      <c r="M1267" s="17" t="s">
        <v>53</v>
      </c>
      <c r="N1267" s="20">
        <f t="shared" si="190"/>
        <v>50</v>
      </c>
      <c r="O1267" s="20">
        <f t="shared" si="191"/>
        <v>100</v>
      </c>
      <c r="P1267" s="20">
        <f t="shared" si="192"/>
        <v>50</v>
      </c>
      <c r="Q1267" s="20">
        <f t="shared" si="193"/>
        <v>83.5</v>
      </c>
      <c r="R1267" s="21">
        <f t="shared" si="194"/>
        <v>72.525000000000006</v>
      </c>
      <c r="S1267" s="21">
        <f t="shared" si="195"/>
        <v>68.375</v>
      </c>
      <c r="T1267" s="21">
        <f t="shared" si="196"/>
        <v>72.575000000000003</v>
      </c>
      <c r="U1267" s="21">
        <f t="shared" si="197"/>
        <v>70.875</v>
      </c>
      <c r="V1267" s="20">
        <f t="shared" si="198"/>
        <v>71.158333333333346</v>
      </c>
      <c r="W1267" s="20">
        <f t="shared" si="199"/>
        <v>71.087500000000006</v>
      </c>
    </row>
    <row r="1268" spans="1:23" ht="13.5" x14ac:dyDescent="0.25">
      <c r="A1268" s="3">
        <v>43857</v>
      </c>
      <c r="B1268" s="2">
        <v>4.3684000000000003</v>
      </c>
      <c r="C1268" s="2">
        <v>55.035143793376228</v>
      </c>
      <c r="D1268" s="2">
        <v>-6.0925805102761466E-2</v>
      </c>
      <c r="E1268" s="2">
        <v>-0.20697823982057745</v>
      </c>
      <c r="F1268" s="2">
        <v>4.3999600000000001</v>
      </c>
      <c r="G1268" s="2">
        <v>4.3462399999999999</v>
      </c>
      <c r="H1268" s="2">
        <v>4.3030200000000001</v>
      </c>
      <c r="I1268" s="2">
        <v>4.3108479999999991</v>
      </c>
      <c r="J1268" s="2">
        <v>4.3200675000000004</v>
      </c>
      <c r="K1268" s="17" t="s">
        <v>52</v>
      </c>
      <c r="L1268" s="17" t="s">
        <v>55</v>
      </c>
      <c r="M1268" s="17" t="s">
        <v>53</v>
      </c>
      <c r="N1268" s="20">
        <f t="shared" si="190"/>
        <v>50</v>
      </c>
      <c r="O1268" s="20">
        <f t="shared" si="191"/>
        <v>100</v>
      </c>
      <c r="P1268" s="20">
        <f t="shared" si="192"/>
        <v>50</v>
      </c>
      <c r="Q1268" s="20">
        <f t="shared" si="193"/>
        <v>83.5</v>
      </c>
      <c r="R1268" s="21">
        <f t="shared" si="194"/>
        <v>72.525000000000006</v>
      </c>
      <c r="S1268" s="21">
        <f t="shared" si="195"/>
        <v>68.375</v>
      </c>
      <c r="T1268" s="21">
        <f t="shared" si="196"/>
        <v>72.575000000000003</v>
      </c>
      <c r="U1268" s="21">
        <f t="shared" si="197"/>
        <v>70.875</v>
      </c>
      <c r="V1268" s="20">
        <f t="shared" si="198"/>
        <v>71.158333333333346</v>
      </c>
      <c r="W1268" s="20">
        <f t="shared" si="199"/>
        <v>71.087500000000006</v>
      </c>
    </row>
    <row r="1269" spans="1:23" ht="13.5" x14ac:dyDescent="0.25">
      <c r="A1269" s="3">
        <v>43858</v>
      </c>
      <c r="B1269" s="2">
        <v>4.3800999999999997</v>
      </c>
      <c r="C1269" s="2">
        <v>56.078768145863975</v>
      </c>
      <c r="D1269" s="2">
        <v>-5.5714369776028505E-2</v>
      </c>
      <c r="E1269" s="2">
        <v>-0.22467908673268683</v>
      </c>
      <c r="F1269" s="2">
        <v>4.4081400000000004</v>
      </c>
      <c r="G1269" s="2">
        <v>4.3520799999999999</v>
      </c>
      <c r="H1269" s="2">
        <v>4.30769</v>
      </c>
      <c r="I1269" s="2">
        <v>4.311081999999999</v>
      </c>
      <c r="J1269" s="2">
        <v>4.3200735000000003</v>
      </c>
      <c r="K1269" s="17" t="s">
        <v>52</v>
      </c>
      <c r="L1269" s="17" t="s">
        <v>55</v>
      </c>
      <c r="M1269" s="17" t="s">
        <v>53</v>
      </c>
      <c r="N1269" s="20">
        <f t="shared" si="190"/>
        <v>50</v>
      </c>
      <c r="O1269" s="20">
        <f t="shared" si="191"/>
        <v>100</v>
      </c>
      <c r="P1269" s="20">
        <f t="shared" si="192"/>
        <v>50</v>
      </c>
      <c r="Q1269" s="20">
        <f t="shared" si="193"/>
        <v>83.5</v>
      </c>
      <c r="R1269" s="21">
        <f t="shared" si="194"/>
        <v>72.525000000000006</v>
      </c>
      <c r="S1269" s="21">
        <f t="shared" si="195"/>
        <v>68.375</v>
      </c>
      <c r="T1269" s="21">
        <f t="shared" si="196"/>
        <v>72.575000000000003</v>
      </c>
      <c r="U1269" s="21">
        <f t="shared" si="197"/>
        <v>70.875</v>
      </c>
      <c r="V1269" s="20">
        <f t="shared" si="198"/>
        <v>71.158333333333346</v>
      </c>
      <c r="W1269" s="20">
        <f t="shared" si="199"/>
        <v>71.087500000000006</v>
      </c>
    </row>
    <row r="1270" spans="1:23" ht="13.5" x14ac:dyDescent="0.25">
      <c r="A1270" s="3">
        <v>43859</v>
      </c>
      <c r="B1270" s="2">
        <v>4.3800999999999997</v>
      </c>
      <c r="C1270" s="2">
        <v>56.078768145863975</v>
      </c>
      <c r="D1270" s="2">
        <v>-5.2554249565329059E-2</v>
      </c>
      <c r="E1270" s="2">
        <v>-0.23974944550721772</v>
      </c>
      <c r="F1270" s="2">
        <v>4.3894399999999996</v>
      </c>
      <c r="G1270" s="2">
        <v>4.3585000000000003</v>
      </c>
      <c r="H1270" s="2">
        <v>4.3135300000000001</v>
      </c>
      <c r="I1270" s="2">
        <v>4.3116659999999989</v>
      </c>
      <c r="J1270" s="2">
        <v>4.3200795000000003</v>
      </c>
      <c r="K1270" s="17" t="s">
        <v>48</v>
      </c>
      <c r="L1270" s="17" t="s">
        <v>50</v>
      </c>
      <c r="M1270" s="17" t="s">
        <v>47</v>
      </c>
      <c r="N1270" s="20">
        <f t="shared" si="190"/>
        <v>50</v>
      </c>
      <c r="O1270" s="20">
        <f t="shared" si="191"/>
        <v>100</v>
      </c>
      <c r="P1270" s="20">
        <f t="shared" si="192"/>
        <v>50</v>
      </c>
      <c r="Q1270" s="20">
        <f t="shared" si="193"/>
        <v>33</v>
      </c>
      <c r="R1270" s="21">
        <f t="shared" si="194"/>
        <v>64.95</v>
      </c>
      <c r="S1270" s="21">
        <f t="shared" si="195"/>
        <v>55.75</v>
      </c>
      <c r="T1270" s="21">
        <f t="shared" si="196"/>
        <v>49.85</v>
      </c>
      <c r="U1270" s="21">
        <f t="shared" si="197"/>
        <v>58.25</v>
      </c>
      <c r="V1270" s="20">
        <f t="shared" si="198"/>
        <v>56.85</v>
      </c>
      <c r="W1270" s="20">
        <f t="shared" si="199"/>
        <v>57.2</v>
      </c>
    </row>
    <row r="1271" spans="1:23" ht="13.5" x14ac:dyDescent="0.25">
      <c r="A1271" s="3">
        <v>43860</v>
      </c>
      <c r="B1271" s="2">
        <v>4.3800999999999997</v>
      </c>
      <c r="C1271" s="2">
        <v>56.078768145863975</v>
      </c>
      <c r="D1271" s="2">
        <v>-5.4703394704350039E-2</v>
      </c>
      <c r="E1271" s="2">
        <v>-0.25069307622441417</v>
      </c>
      <c r="F1271" s="2">
        <v>4.3777599999999994</v>
      </c>
      <c r="G1271" s="2">
        <v>4.3678399999999993</v>
      </c>
      <c r="H1271" s="2">
        <v>4.3184949999999995</v>
      </c>
      <c r="I1271" s="2">
        <v>4.3122499999999997</v>
      </c>
      <c r="J1271" s="2">
        <v>4.3200855000000002</v>
      </c>
      <c r="K1271" s="17" t="s">
        <v>48</v>
      </c>
      <c r="L1271" s="17" t="s">
        <v>50</v>
      </c>
      <c r="M1271" s="17" t="s">
        <v>47</v>
      </c>
      <c r="N1271" s="20">
        <f t="shared" si="190"/>
        <v>50</v>
      </c>
      <c r="O1271" s="20">
        <f t="shared" si="191"/>
        <v>100</v>
      </c>
      <c r="P1271" s="20">
        <f t="shared" si="192"/>
        <v>50</v>
      </c>
      <c r="Q1271" s="20">
        <f t="shared" si="193"/>
        <v>33</v>
      </c>
      <c r="R1271" s="21">
        <f t="shared" si="194"/>
        <v>64.95</v>
      </c>
      <c r="S1271" s="21">
        <f t="shared" si="195"/>
        <v>55.75</v>
      </c>
      <c r="T1271" s="21">
        <f t="shared" si="196"/>
        <v>49.85</v>
      </c>
      <c r="U1271" s="21">
        <f t="shared" si="197"/>
        <v>58.25</v>
      </c>
      <c r="V1271" s="20">
        <f t="shared" si="198"/>
        <v>56.85</v>
      </c>
      <c r="W1271" s="20">
        <f t="shared" si="199"/>
        <v>57.2</v>
      </c>
    </row>
    <row r="1272" spans="1:23" ht="13.5" x14ac:dyDescent="0.25">
      <c r="A1272" s="3">
        <v>43861</v>
      </c>
      <c r="B1272" s="2">
        <v>4.4093</v>
      </c>
      <c r="C1272" s="2">
        <v>59.041969099814594</v>
      </c>
      <c r="D1272" s="2">
        <v>-6.0791147793846534E-2</v>
      </c>
      <c r="E1272" s="2">
        <v>-0.25163808175987423</v>
      </c>
      <c r="F1272" s="2">
        <v>4.3835999999999995</v>
      </c>
      <c r="G1272" s="2">
        <v>4.3812699999999998</v>
      </c>
      <c r="H1272" s="2">
        <v>4.323459999999999</v>
      </c>
      <c r="I1272" s="2">
        <v>4.3134179999999995</v>
      </c>
      <c r="J1272" s="2">
        <v>4.3202375000000011</v>
      </c>
      <c r="K1272" s="17" t="s">
        <v>52</v>
      </c>
      <c r="L1272" s="17" t="s">
        <v>55</v>
      </c>
      <c r="M1272" s="17" t="s">
        <v>53</v>
      </c>
      <c r="N1272" s="20">
        <f t="shared" si="190"/>
        <v>50</v>
      </c>
      <c r="O1272" s="20">
        <f t="shared" si="191"/>
        <v>100</v>
      </c>
      <c r="P1272" s="20">
        <f t="shared" si="192"/>
        <v>50</v>
      </c>
      <c r="Q1272" s="20">
        <f t="shared" si="193"/>
        <v>83.5</v>
      </c>
      <c r="R1272" s="21">
        <f t="shared" si="194"/>
        <v>72.525000000000006</v>
      </c>
      <c r="S1272" s="21">
        <f t="shared" si="195"/>
        <v>68.375</v>
      </c>
      <c r="T1272" s="21">
        <f t="shared" si="196"/>
        <v>72.575000000000003</v>
      </c>
      <c r="U1272" s="21">
        <f t="shared" si="197"/>
        <v>70.875</v>
      </c>
      <c r="V1272" s="20">
        <f t="shared" si="198"/>
        <v>71.158333333333346</v>
      </c>
      <c r="W1272" s="20">
        <f t="shared" si="199"/>
        <v>71.087500000000006</v>
      </c>
    </row>
    <row r="1273" spans="1:23" ht="13.5" x14ac:dyDescent="0.25">
      <c r="A1273" s="3">
        <v>43864</v>
      </c>
      <c r="B1273" s="2">
        <v>4.3800999999999997</v>
      </c>
      <c r="C1273" s="2">
        <v>55.042782607517069</v>
      </c>
      <c r="D1273" s="2">
        <v>-6.6035499669732545E-2</v>
      </c>
      <c r="E1273" s="2">
        <v>-0.24431358271629622</v>
      </c>
      <c r="F1273" s="2">
        <v>4.3859399999999997</v>
      </c>
      <c r="G1273" s="2">
        <v>4.3929499999999999</v>
      </c>
      <c r="H1273" s="2">
        <v>4.328714999999999</v>
      </c>
      <c r="I1273" s="2">
        <v>4.3151699999999984</v>
      </c>
      <c r="J1273" s="2">
        <v>4.3202435000000001</v>
      </c>
      <c r="K1273" s="17" t="s">
        <v>52</v>
      </c>
      <c r="L1273" s="17" t="s">
        <v>55</v>
      </c>
      <c r="M1273" s="17" t="s">
        <v>53</v>
      </c>
      <c r="N1273" s="20">
        <f t="shared" si="190"/>
        <v>50</v>
      </c>
      <c r="O1273" s="20">
        <f t="shared" si="191"/>
        <v>100</v>
      </c>
      <c r="P1273" s="20">
        <f t="shared" si="192"/>
        <v>50</v>
      </c>
      <c r="Q1273" s="20">
        <f t="shared" si="193"/>
        <v>83.5</v>
      </c>
      <c r="R1273" s="21">
        <f t="shared" si="194"/>
        <v>72.525000000000006</v>
      </c>
      <c r="S1273" s="21">
        <f t="shared" si="195"/>
        <v>68.375</v>
      </c>
      <c r="T1273" s="21">
        <f t="shared" si="196"/>
        <v>72.575000000000003</v>
      </c>
      <c r="U1273" s="21">
        <f t="shared" si="197"/>
        <v>70.875</v>
      </c>
      <c r="V1273" s="20">
        <f t="shared" si="198"/>
        <v>71.158333333333346</v>
      </c>
      <c r="W1273" s="20">
        <f t="shared" si="199"/>
        <v>71.087500000000006</v>
      </c>
    </row>
    <row r="1274" spans="1:23" ht="13.5" x14ac:dyDescent="0.25">
      <c r="A1274" s="3">
        <v>43865</v>
      </c>
      <c r="B1274" s="2">
        <v>4.3509000000000002</v>
      </c>
      <c r="C1274" s="2">
        <v>51.300656411124727</v>
      </c>
      <c r="D1274" s="2">
        <v>-5.6882949148906015E-2</v>
      </c>
      <c r="E1274" s="2">
        <v>-0.23005241389733469</v>
      </c>
      <c r="F1274" s="2">
        <v>4.3800999999999997</v>
      </c>
      <c r="G1274" s="2">
        <v>4.39412</v>
      </c>
      <c r="H1274" s="2">
        <v>4.3330949999999993</v>
      </c>
      <c r="I1274" s="2">
        <v>4.317272</v>
      </c>
      <c r="J1274" s="2">
        <v>4.320103500000001</v>
      </c>
      <c r="K1274" s="17" t="s">
        <v>52</v>
      </c>
      <c r="L1274" s="17" t="s">
        <v>55</v>
      </c>
      <c r="M1274" s="17" t="s">
        <v>54</v>
      </c>
      <c r="N1274" s="20">
        <f t="shared" si="190"/>
        <v>50</v>
      </c>
      <c r="O1274" s="20">
        <f t="shared" si="191"/>
        <v>100</v>
      </c>
      <c r="P1274" s="20">
        <f t="shared" si="192"/>
        <v>50</v>
      </c>
      <c r="Q1274" s="20">
        <f t="shared" si="193"/>
        <v>66.5</v>
      </c>
      <c r="R1274" s="21">
        <f t="shared" si="194"/>
        <v>69.974999999999994</v>
      </c>
      <c r="S1274" s="21">
        <f t="shared" si="195"/>
        <v>64.125</v>
      </c>
      <c r="T1274" s="21">
        <f t="shared" si="196"/>
        <v>64.924999999999997</v>
      </c>
      <c r="U1274" s="21">
        <f t="shared" si="197"/>
        <v>66.625</v>
      </c>
      <c r="V1274" s="20">
        <f t="shared" si="198"/>
        <v>66.341666666666654</v>
      </c>
      <c r="W1274" s="20">
        <f t="shared" si="199"/>
        <v>66.412499999999994</v>
      </c>
    </row>
    <row r="1275" spans="1:23" ht="13.5" x14ac:dyDescent="0.25">
      <c r="A1275" s="3">
        <v>43866</v>
      </c>
      <c r="B1275" s="2">
        <v>4.3509000000000002</v>
      </c>
      <c r="C1275" s="2">
        <v>51.300656411124727</v>
      </c>
      <c r="D1275" s="2">
        <v>-2.8520318978469739E-2</v>
      </c>
      <c r="E1275" s="2">
        <v>-0.20659698930790776</v>
      </c>
      <c r="F1275" s="2">
        <v>4.3742599999999996</v>
      </c>
      <c r="G1275" s="2">
        <v>4.38185</v>
      </c>
      <c r="H1275" s="2">
        <v>4.3374749999999995</v>
      </c>
      <c r="I1275" s="2">
        <v>4.317855999999999</v>
      </c>
      <c r="J1275" s="2">
        <v>4.319963500000001</v>
      </c>
      <c r="K1275" s="17" t="s">
        <v>52</v>
      </c>
      <c r="L1275" s="17" t="s">
        <v>55</v>
      </c>
      <c r="M1275" s="17" t="s">
        <v>54</v>
      </c>
      <c r="N1275" s="20">
        <f t="shared" si="190"/>
        <v>50</v>
      </c>
      <c r="O1275" s="20">
        <f t="shared" si="191"/>
        <v>100</v>
      </c>
      <c r="P1275" s="20">
        <f t="shared" si="192"/>
        <v>50</v>
      </c>
      <c r="Q1275" s="20">
        <f t="shared" si="193"/>
        <v>66.5</v>
      </c>
      <c r="R1275" s="21">
        <f t="shared" si="194"/>
        <v>69.974999999999994</v>
      </c>
      <c r="S1275" s="21">
        <f t="shared" si="195"/>
        <v>64.125</v>
      </c>
      <c r="T1275" s="21">
        <f t="shared" si="196"/>
        <v>64.924999999999997</v>
      </c>
      <c r="U1275" s="21">
        <f t="shared" si="197"/>
        <v>66.625</v>
      </c>
      <c r="V1275" s="20">
        <f t="shared" si="198"/>
        <v>66.341666666666654</v>
      </c>
      <c r="W1275" s="20">
        <f t="shared" si="199"/>
        <v>66.412499999999994</v>
      </c>
    </row>
    <row r="1276" spans="1:23" ht="13.5" x14ac:dyDescent="0.25">
      <c r="A1276" s="3">
        <v>43867</v>
      </c>
      <c r="B1276" s="2">
        <v>4.3216999999999999</v>
      </c>
      <c r="C1276" s="2">
        <v>47.55135534715361</v>
      </c>
      <c r="D1276" s="2">
        <v>-7.8126136429039761E-3</v>
      </c>
      <c r="E1276" s="2">
        <v>-0.18029679534952564</v>
      </c>
      <c r="F1276" s="2">
        <v>4.3625799999999995</v>
      </c>
      <c r="G1276" s="2">
        <v>4.3701699999999999</v>
      </c>
      <c r="H1276" s="2">
        <v>4.3403949999999991</v>
      </c>
      <c r="I1276" s="2">
        <v>4.317855999999999</v>
      </c>
      <c r="J1276" s="2">
        <v>4.3196775000000001</v>
      </c>
      <c r="K1276" s="17" t="s">
        <v>52</v>
      </c>
      <c r="L1276" s="17" t="s">
        <v>55</v>
      </c>
      <c r="M1276" s="17" t="s">
        <v>54</v>
      </c>
      <c r="N1276" s="20">
        <f t="shared" si="190"/>
        <v>50</v>
      </c>
      <c r="O1276" s="20">
        <f t="shared" si="191"/>
        <v>100</v>
      </c>
      <c r="P1276" s="20">
        <f t="shared" si="192"/>
        <v>50</v>
      </c>
      <c r="Q1276" s="20">
        <f t="shared" si="193"/>
        <v>66.5</v>
      </c>
      <c r="R1276" s="21">
        <f t="shared" si="194"/>
        <v>69.974999999999994</v>
      </c>
      <c r="S1276" s="21">
        <f t="shared" si="195"/>
        <v>64.125</v>
      </c>
      <c r="T1276" s="21">
        <f t="shared" si="196"/>
        <v>64.924999999999997</v>
      </c>
      <c r="U1276" s="21">
        <f t="shared" si="197"/>
        <v>66.625</v>
      </c>
      <c r="V1276" s="20">
        <f t="shared" si="198"/>
        <v>66.341666666666654</v>
      </c>
      <c r="W1276" s="20">
        <f t="shared" si="199"/>
        <v>66.412499999999994</v>
      </c>
    </row>
    <row r="1277" spans="1:23" ht="13.5" x14ac:dyDescent="0.25">
      <c r="A1277" s="3">
        <v>43868</v>
      </c>
      <c r="B1277" s="2">
        <v>4.3216999999999999</v>
      </c>
      <c r="C1277" s="2">
        <v>47.55135534715361</v>
      </c>
      <c r="D1277" s="2">
        <v>8.4684339940999109E-4</v>
      </c>
      <c r="E1277" s="2">
        <v>-0.15661152125263775</v>
      </c>
      <c r="F1277" s="2">
        <v>4.3450600000000001</v>
      </c>
      <c r="G1277" s="2">
        <v>4.3643299999999998</v>
      </c>
      <c r="H1277" s="2">
        <v>4.3497399999999988</v>
      </c>
      <c r="I1277" s="2">
        <v>4.317855999999999</v>
      </c>
      <c r="J1277" s="2">
        <v>4.3188145000000002</v>
      </c>
      <c r="K1277" s="17" t="s">
        <v>48</v>
      </c>
      <c r="L1277" s="17" t="s">
        <v>55</v>
      </c>
      <c r="M1277" s="17" t="s">
        <v>47</v>
      </c>
      <c r="N1277" s="20">
        <f t="shared" si="190"/>
        <v>50</v>
      </c>
      <c r="O1277" s="20">
        <f t="shared" si="191"/>
        <v>100</v>
      </c>
      <c r="P1277" s="20">
        <f t="shared" si="192"/>
        <v>50</v>
      </c>
      <c r="Q1277" s="20">
        <f t="shared" si="193"/>
        <v>16.5</v>
      </c>
      <c r="R1277" s="21">
        <f t="shared" si="194"/>
        <v>62.475000000000001</v>
      </c>
      <c r="S1277" s="21">
        <f t="shared" si="195"/>
        <v>51.625</v>
      </c>
      <c r="T1277" s="21">
        <f t="shared" si="196"/>
        <v>42.424999999999997</v>
      </c>
      <c r="U1277" s="21">
        <f t="shared" si="197"/>
        <v>54.125</v>
      </c>
      <c r="V1277" s="20">
        <f t="shared" si="198"/>
        <v>52.17499999999999</v>
      </c>
      <c r="W1277" s="20">
        <f t="shared" si="199"/>
        <v>52.662499999999994</v>
      </c>
    </row>
    <row r="1278" spans="1:23" ht="13.5" x14ac:dyDescent="0.25">
      <c r="A1278" s="3">
        <v>43871</v>
      </c>
      <c r="B1278" s="2">
        <v>4.3684000000000003</v>
      </c>
      <c r="C1278" s="2">
        <v>53.812519133502903</v>
      </c>
      <c r="D1278" s="2">
        <v>3.027935459349429E-3</v>
      </c>
      <c r="E1278" s="2">
        <v>-0.13823861808426638</v>
      </c>
      <c r="F1278" s="2">
        <v>4.3427199999999999</v>
      </c>
      <c r="G1278" s="2">
        <v>4.3643299999999998</v>
      </c>
      <c r="H1278" s="2">
        <v>4.3552849999999985</v>
      </c>
      <c r="I1278" s="2">
        <v>4.3189059999999992</v>
      </c>
      <c r="J1278" s="2">
        <v>4.3187619999999995</v>
      </c>
      <c r="K1278" s="17" t="s">
        <v>48</v>
      </c>
      <c r="L1278" s="17" t="s">
        <v>55</v>
      </c>
      <c r="M1278" s="17" t="s">
        <v>47</v>
      </c>
      <c r="N1278" s="20">
        <f t="shared" si="190"/>
        <v>50</v>
      </c>
      <c r="O1278" s="20">
        <f t="shared" si="191"/>
        <v>100</v>
      </c>
      <c r="P1278" s="20">
        <f t="shared" si="192"/>
        <v>50</v>
      </c>
      <c r="Q1278" s="20">
        <f t="shared" si="193"/>
        <v>16.5</v>
      </c>
      <c r="R1278" s="21">
        <f t="shared" si="194"/>
        <v>62.475000000000001</v>
      </c>
      <c r="S1278" s="21">
        <f t="shared" si="195"/>
        <v>51.625</v>
      </c>
      <c r="T1278" s="21">
        <f t="shared" si="196"/>
        <v>42.424999999999997</v>
      </c>
      <c r="U1278" s="21">
        <f t="shared" si="197"/>
        <v>54.125</v>
      </c>
      <c r="V1278" s="20">
        <f t="shared" si="198"/>
        <v>52.17499999999999</v>
      </c>
      <c r="W1278" s="20">
        <f t="shared" si="199"/>
        <v>52.662499999999994</v>
      </c>
    </row>
    <row r="1279" spans="1:23" ht="13.5" x14ac:dyDescent="0.25">
      <c r="A1279" s="3">
        <v>43872</v>
      </c>
      <c r="B1279" s="2">
        <v>4.4385000000000003</v>
      </c>
      <c r="C1279" s="2">
        <v>61.283861678876697</v>
      </c>
      <c r="D1279" s="2">
        <v>1.3096692902490048E-3</v>
      </c>
      <c r="E1279" s="2">
        <v>-0.12457190331505259</v>
      </c>
      <c r="F1279" s="2">
        <v>4.3602400000000001</v>
      </c>
      <c r="G1279" s="2">
        <v>4.3701699999999999</v>
      </c>
      <c r="H1279" s="2">
        <v>4.3611249999999995</v>
      </c>
      <c r="I1279" s="2">
        <v>4.321358</v>
      </c>
      <c r="J1279" s="2">
        <v>4.3190599999999995</v>
      </c>
      <c r="K1279" s="17" t="s">
        <v>52</v>
      </c>
      <c r="L1279" s="17" t="s">
        <v>55</v>
      </c>
      <c r="M1279" s="17" t="s">
        <v>53</v>
      </c>
      <c r="N1279" s="20">
        <f t="shared" si="190"/>
        <v>50</v>
      </c>
      <c r="O1279" s="20">
        <f t="shared" si="191"/>
        <v>100</v>
      </c>
      <c r="P1279" s="20">
        <f t="shared" si="192"/>
        <v>50</v>
      </c>
      <c r="Q1279" s="20">
        <f t="shared" si="193"/>
        <v>83.5</v>
      </c>
      <c r="R1279" s="21">
        <f t="shared" si="194"/>
        <v>72.525000000000006</v>
      </c>
      <c r="S1279" s="21">
        <f t="shared" si="195"/>
        <v>68.375</v>
      </c>
      <c r="T1279" s="21">
        <f t="shared" si="196"/>
        <v>72.575000000000003</v>
      </c>
      <c r="U1279" s="21">
        <f t="shared" si="197"/>
        <v>70.875</v>
      </c>
      <c r="V1279" s="20">
        <f t="shared" si="198"/>
        <v>71.158333333333346</v>
      </c>
      <c r="W1279" s="20">
        <f t="shared" si="199"/>
        <v>71.087500000000006</v>
      </c>
    </row>
    <row r="1280" spans="1:23" ht="13.5" x14ac:dyDescent="0.25">
      <c r="A1280" s="3">
        <v>43873</v>
      </c>
      <c r="B1280" s="2">
        <v>4.4268000000000001</v>
      </c>
      <c r="C1280" s="2">
        <v>59.552348533983491</v>
      </c>
      <c r="D1280" s="2">
        <v>1.4966395217630435E-4</v>
      </c>
      <c r="E1280" s="2">
        <v>-0.11453314147152589</v>
      </c>
      <c r="F1280" s="2">
        <v>4.3754200000000001</v>
      </c>
      <c r="G1280" s="2">
        <v>4.3748399999999998</v>
      </c>
      <c r="H1280" s="2">
        <v>4.3666699999999992</v>
      </c>
      <c r="I1280" s="2">
        <v>4.3235759999999992</v>
      </c>
      <c r="J1280" s="2">
        <v>4.3192994999999987</v>
      </c>
      <c r="K1280" s="17" t="s">
        <v>48</v>
      </c>
      <c r="L1280" s="17" t="s">
        <v>50</v>
      </c>
      <c r="M1280" s="17" t="s">
        <v>51</v>
      </c>
      <c r="N1280" s="20">
        <f t="shared" si="190"/>
        <v>50</v>
      </c>
      <c r="O1280" s="20">
        <f t="shared" si="191"/>
        <v>100</v>
      </c>
      <c r="P1280" s="20">
        <f t="shared" si="192"/>
        <v>50</v>
      </c>
      <c r="Q1280" s="20">
        <f t="shared" si="193"/>
        <v>33</v>
      </c>
      <c r="R1280" s="21">
        <f t="shared" si="194"/>
        <v>64.95</v>
      </c>
      <c r="S1280" s="21">
        <f t="shared" si="195"/>
        <v>55.75</v>
      </c>
      <c r="T1280" s="21">
        <f t="shared" si="196"/>
        <v>49.85</v>
      </c>
      <c r="U1280" s="21">
        <f t="shared" si="197"/>
        <v>58.25</v>
      </c>
      <c r="V1280" s="20">
        <f t="shared" si="198"/>
        <v>56.85</v>
      </c>
      <c r="W1280" s="20">
        <f t="shared" si="199"/>
        <v>57.2</v>
      </c>
    </row>
    <row r="1281" spans="1:23" ht="13.5" x14ac:dyDescent="0.25">
      <c r="A1281" s="3">
        <v>43874</v>
      </c>
      <c r="B1281" s="2">
        <v>4.4385000000000003</v>
      </c>
      <c r="C1281" s="2">
        <v>60.74672236303212</v>
      </c>
      <c r="D1281" s="2">
        <v>-2.1597381098708013E-3</v>
      </c>
      <c r="E1281" s="2">
        <v>-0.10619556580576225</v>
      </c>
      <c r="F1281" s="2">
        <v>4.3987800000000004</v>
      </c>
      <c r="G1281" s="2">
        <v>4.3806799999999999</v>
      </c>
      <c r="H1281" s="2">
        <v>4.3742599999999996</v>
      </c>
      <c r="I1281" s="2">
        <v>4.3254439999999992</v>
      </c>
      <c r="J1281" s="2">
        <v>4.3195974999999986</v>
      </c>
      <c r="K1281" s="17" t="s">
        <v>48</v>
      </c>
      <c r="L1281" s="17" t="s">
        <v>50</v>
      </c>
      <c r="M1281" s="17" t="s">
        <v>51</v>
      </c>
      <c r="N1281" s="20">
        <f t="shared" si="190"/>
        <v>50</v>
      </c>
      <c r="O1281" s="20">
        <f t="shared" si="191"/>
        <v>100</v>
      </c>
      <c r="P1281" s="20">
        <f t="shared" si="192"/>
        <v>50</v>
      </c>
      <c r="Q1281" s="20">
        <f t="shared" si="193"/>
        <v>33</v>
      </c>
      <c r="R1281" s="21">
        <f t="shared" si="194"/>
        <v>64.95</v>
      </c>
      <c r="S1281" s="21">
        <f t="shared" si="195"/>
        <v>55.75</v>
      </c>
      <c r="T1281" s="21">
        <f t="shared" si="196"/>
        <v>49.85</v>
      </c>
      <c r="U1281" s="21">
        <f t="shared" si="197"/>
        <v>58.25</v>
      </c>
      <c r="V1281" s="20">
        <f t="shared" si="198"/>
        <v>56.85</v>
      </c>
      <c r="W1281" s="20">
        <f t="shared" si="199"/>
        <v>57.2</v>
      </c>
    </row>
    <row r="1282" spans="1:23" ht="13.5" x14ac:dyDescent="0.25">
      <c r="A1282" s="3">
        <v>43875</v>
      </c>
      <c r="B1282" s="2">
        <v>4.4210000000000003</v>
      </c>
      <c r="C1282" s="2">
        <v>57.988521591916822</v>
      </c>
      <c r="D1282" s="2">
        <v>1.1785906233958698E-3</v>
      </c>
      <c r="E1282" s="2">
        <v>-0.10025319213063479</v>
      </c>
      <c r="F1282" s="2">
        <v>4.4186399999999999</v>
      </c>
      <c r="G1282" s="2">
        <v>4.38185</v>
      </c>
      <c r="H1282" s="2">
        <v>4.3815600000000012</v>
      </c>
      <c r="I1282" s="2">
        <v>4.3274299999999997</v>
      </c>
      <c r="J1282" s="2">
        <v>4.3198079999999992</v>
      </c>
      <c r="K1282" s="17" t="s">
        <v>48</v>
      </c>
      <c r="L1282" s="17" t="s">
        <v>50</v>
      </c>
      <c r="M1282" s="17" t="s">
        <v>51</v>
      </c>
      <c r="N1282" s="20">
        <f t="shared" ref="N1282:N1345" si="200">IF(D1282&lt;30,50, IF(D1282&gt;70, 0, 25))</f>
        <v>50</v>
      </c>
      <c r="O1282" s="20">
        <f t="shared" ref="O1282:O1345" si="201">IF(F1282-E1282&gt;0.02, 100, IF(F1282-E1282&lt;0,0,45))</f>
        <v>100</v>
      </c>
      <c r="P1282" s="20">
        <f t="shared" ref="P1282:P1345" si="202">IF(G1282-J1282&gt;10,100,IF(G1282-J1282&gt;5,75, IF(G1282-J1282&gt;0,50,0)))</f>
        <v>50</v>
      </c>
      <c r="Q1282" s="20">
        <f t="shared" ref="Q1282:Q1345" si="203">IF(M1282="confirmed bullish", 34, IF(M1282="bullish divergence",17, 0))+IF(K1282="bullish",33,IF(K1282="bearish",0,16.5))+IF(L1282="strong",33,IF(L1282="weak",0,16.5))</f>
        <v>33</v>
      </c>
      <c r="R1282" s="21">
        <f t="shared" si="194"/>
        <v>64.95</v>
      </c>
      <c r="S1282" s="21">
        <f t="shared" si="195"/>
        <v>55.75</v>
      </c>
      <c r="T1282" s="21">
        <f t="shared" si="196"/>
        <v>49.85</v>
      </c>
      <c r="U1282" s="21">
        <f t="shared" si="197"/>
        <v>58.25</v>
      </c>
      <c r="V1282" s="20">
        <f t="shared" si="198"/>
        <v>56.85</v>
      </c>
      <c r="W1282" s="20">
        <f t="shared" si="199"/>
        <v>57.2</v>
      </c>
    </row>
    <row r="1283" spans="1:23" ht="13.5" x14ac:dyDescent="0.25">
      <c r="A1283" s="3">
        <v>43878</v>
      </c>
      <c r="B1283" s="2">
        <v>4.4210000000000003</v>
      </c>
      <c r="C1283" s="2">
        <v>57.988521591916822</v>
      </c>
      <c r="D1283" s="2">
        <v>-8.4498191462412109E-4</v>
      </c>
      <c r="E1283" s="2">
        <v>-9.5267404096127814E-2</v>
      </c>
      <c r="F1283" s="2">
        <v>4.4291600000000004</v>
      </c>
      <c r="G1283" s="2">
        <v>4.3859399999999997</v>
      </c>
      <c r="H1283" s="2">
        <v>4.3894450000000012</v>
      </c>
      <c r="I1283" s="2">
        <v>4.3299999999999992</v>
      </c>
      <c r="J1283" s="2">
        <v>4.3200184999999998</v>
      </c>
      <c r="K1283" s="17" t="s">
        <v>48</v>
      </c>
      <c r="L1283" s="17" t="s">
        <v>50</v>
      </c>
      <c r="M1283" s="17" t="s">
        <v>51</v>
      </c>
      <c r="N1283" s="20">
        <f t="shared" si="200"/>
        <v>50</v>
      </c>
      <c r="O1283" s="20">
        <f t="shared" si="201"/>
        <v>100</v>
      </c>
      <c r="P1283" s="20">
        <f t="shared" si="202"/>
        <v>50</v>
      </c>
      <c r="Q1283" s="20">
        <f t="shared" si="203"/>
        <v>33</v>
      </c>
      <c r="R1283" s="21">
        <f t="shared" ref="R1283:R1346" si="204">0.35*N1283+O1283*0.35+P1283*0.15+Q1283*0.15</f>
        <v>64.95</v>
      </c>
      <c r="S1283" s="21">
        <f t="shared" ref="S1283:S1346" si="205">N1283*0.2+O1283*0.2+P1283*0.35+Q1283*0.25</f>
        <v>55.75</v>
      </c>
      <c r="T1283" s="21">
        <f t="shared" ref="T1283:T1346" si="206">N1283*0.15+O1283*0.15+P1283*0.25+Q1283*0.45</f>
        <v>49.85</v>
      </c>
      <c r="U1283" s="21">
        <f t="shared" ref="U1283:U1346" si="207">0.25*SUM(N1283:Q1283)</f>
        <v>58.25</v>
      </c>
      <c r="V1283" s="20">
        <f t="shared" ref="V1283:V1346" si="208">SUM(R1283:T1283)/3</f>
        <v>56.85</v>
      </c>
      <c r="W1283" s="20">
        <f t="shared" ref="W1283:W1346" si="209">SUM(R1283:U1283)/4</f>
        <v>57.2</v>
      </c>
    </row>
    <row r="1284" spans="1:23" ht="13.5" x14ac:dyDescent="0.25">
      <c r="A1284" s="3">
        <v>43879</v>
      </c>
      <c r="B1284" s="2">
        <v>4.4385000000000003</v>
      </c>
      <c r="C1284" s="2">
        <v>60.090134173814064</v>
      </c>
      <c r="D1284" s="2">
        <v>-8.6754734254421706E-3</v>
      </c>
      <c r="E1284" s="2">
        <v>-9.3480628647075237E-2</v>
      </c>
      <c r="F1284" s="2">
        <v>4.4291600000000004</v>
      </c>
      <c r="G1284" s="2">
        <v>4.3947000000000003</v>
      </c>
      <c r="H1284" s="2">
        <v>4.3944100000000015</v>
      </c>
      <c r="I1284" s="2">
        <v>4.3318679999999992</v>
      </c>
      <c r="J1284" s="2">
        <v>4.3203164999999988</v>
      </c>
      <c r="K1284" s="17" t="s">
        <v>48</v>
      </c>
      <c r="L1284" s="17" t="s">
        <v>50</v>
      </c>
      <c r="M1284" s="17" t="s">
        <v>55</v>
      </c>
      <c r="N1284" s="20">
        <f t="shared" si="200"/>
        <v>50</v>
      </c>
      <c r="O1284" s="20">
        <f t="shared" si="201"/>
        <v>100</v>
      </c>
      <c r="P1284" s="20">
        <f t="shared" si="202"/>
        <v>50</v>
      </c>
      <c r="Q1284" s="20">
        <f t="shared" si="203"/>
        <v>33</v>
      </c>
      <c r="R1284" s="21">
        <f t="shared" si="204"/>
        <v>64.95</v>
      </c>
      <c r="S1284" s="21">
        <f t="shared" si="205"/>
        <v>55.75</v>
      </c>
      <c r="T1284" s="21">
        <f t="shared" si="206"/>
        <v>49.85</v>
      </c>
      <c r="U1284" s="21">
        <f t="shared" si="207"/>
        <v>58.25</v>
      </c>
      <c r="V1284" s="20">
        <f t="shared" si="208"/>
        <v>56.85</v>
      </c>
      <c r="W1284" s="20">
        <f t="shared" si="209"/>
        <v>57.2</v>
      </c>
    </row>
    <row r="1285" spans="1:23" ht="13.5" x14ac:dyDescent="0.25">
      <c r="A1285" s="3">
        <v>43880</v>
      </c>
      <c r="B1285" s="2">
        <v>4.4385000000000003</v>
      </c>
      <c r="C1285" s="2">
        <v>60.090134173814064</v>
      </c>
      <c r="D1285" s="2">
        <v>-1.570989870114925E-2</v>
      </c>
      <c r="E1285" s="2">
        <v>-9.451230030384869E-2</v>
      </c>
      <c r="F1285" s="2">
        <v>4.4315000000000007</v>
      </c>
      <c r="G1285" s="2">
        <v>4.4034599999999999</v>
      </c>
      <c r="H1285" s="2">
        <v>4.3926550000000013</v>
      </c>
      <c r="I1285" s="2">
        <v>4.3342040000000006</v>
      </c>
      <c r="J1285" s="2">
        <v>4.3206144999999987</v>
      </c>
      <c r="K1285" s="17" t="s">
        <v>48</v>
      </c>
      <c r="L1285" s="17" t="s">
        <v>55</v>
      </c>
      <c r="M1285" s="17" t="s">
        <v>51</v>
      </c>
      <c r="N1285" s="20">
        <f t="shared" si="200"/>
        <v>50</v>
      </c>
      <c r="O1285" s="20">
        <f t="shared" si="201"/>
        <v>100</v>
      </c>
      <c r="P1285" s="20">
        <f t="shared" si="202"/>
        <v>50</v>
      </c>
      <c r="Q1285" s="20">
        <f t="shared" si="203"/>
        <v>16.5</v>
      </c>
      <c r="R1285" s="21">
        <f t="shared" si="204"/>
        <v>62.475000000000001</v>
      </c>
      <c r="S1285" s="21">
        <f t="shared" si="205"/>
        <v>51.625</v>
      </c>
      <c r="T1285" s="21">
        <f t="shared" si="206"/>
        <v>42.424999999999997</v>
      </c>
      <c r="U1285" s="21">
        <f t="shared" si="207"/>
        <v>54.125</v>
      </c>
      <c r="V1285" s="20">
        <f t="shared" si="208"/>
        <v>52.17499999999999</v>
      </c>
      <c r="W1285" s="20">
        <f t="shared" si="209"/>
        <v>52.662499999999994</v>
      </c>
    </row>
    <row r="1286" spans="1:23" ht="13.5" x14ac:dyDescent="0.25">
      <c r="A1286" s="3">
        <v>43881</v>
      </c>
      <c r="B1286" s="2">
        <v>4.4676999999999998</v>
      </c>
      <c r="C1286" s="2">
        <v>63.612622931242832</v>
      </c>
      <c r="D1286" s="2">
        <v>-2.8695731624268639E-2</v>
      </c>
      <c r="E1286" s="2">
        <v>-9.6260968440832859E-2</v>
      </c>
      <c r="F1286" s="2">
        <v>4.4373400000000007</v>
      </c>
      <c r="G1286" s="2">
        <v>4.4180599999999997</v>
      </c>
      <c r="H1286" s="2">
        <v>4.3941150000000011</v>
      </c>
      <c r="I1286" s="2">
        <v>4.3371240000000002</v>
      </c>
      <c r="J1286" s="2">
        <v>4.321356999999999</v>
      </c>
      <c r="K1286" s="17" t="s">
        <v>48</v>
      </c>
      <c r="L1286" s="17" t="s">
        <v>55</v>
      </c>
      <c r="M1286" s="17" t="s">
        <v>51</v>
      </c>
      <c r="N1286" s="20">
        <f t="shared" si="200"/>
        <v>50</v>
      </c>
      <c r="O1286" s="20">
        <f t="shared" si="201"/>
        <v>100</v>
      </c>
      <c r="P1286" s="20">
        <f t="shared" si="202"/>
        <v>50</v>
      </c>
      <c r="Q1286" s="20">
        <f t="shared" si="203"/>
        <v>16.5</v>
      </c>
      <c r="R1286" s="21">
        <f t="shared" si="204"/>
        <v>62.475000000000001</v>
      </c>
      <c r="S1286" s="21">
        <f t="shared" si="205"/>
        <v>51.625</v>
      </c>
      <c r="T1286" s="21">
        <f t="shared" si="206"/>
        <v>42.424999999999997</v>
      </c>
      <c r="U1286" s="21">
        <f t="shared" si="207"/>
        <v>54.125</v>
      </c>
      <c r="V1286" s="20">
        <f t="shared" si="208"/>
        <v>52.17499999999999</v>
      </c>
      <c r="W1286" s="20">
        <f t="shared" si="209"/>
        <v>52.662499999999994</v>
      </c>
    </row>
    <row r="1287" spans="1:23" ht="13.5" x14ac:dyDescent="0.25">
      <c r="A1287" s="3">
        <v>43882</v>
      </c>
      <c r="B1287" s="2">
        <v>4.4385000000000003</v>
      </c>
      <c r="C1287" s="2">
        <v>58.091044834767786</v>
      </c>
      <c r="D1287" s="2">
        <v>-3.8043655064043058E-2</v>
      </c>
      <c r="E1287" s="2">
        <v>-9.1648026769193605E-2</v>
      </c>
      <c r="F1287" s="2">
        <v>4.4408400000000006</v>
      </c>
      <c r="G1287" s="2">
        <v>4.4297399999999998</v>
      </c>
      <c r="H1287" s="2">
        <v>4.3970350000000007</v>
      </c>
      <c r="I1287" s="2">
        <v>4.3400440000000007</v>
      </c>
      <c r="J1287" s="2">
        <v>4.3216549999999989</v>
      </c>
      <c r="K1287" s="17" t="s">
        <v>52</v>
      </c>
      <c r="L1287" s="17" t="s">
        <v>55</v>
      </c>
      <c r="M1287" s="17" t="s">
        <v>53</v>
      </c>
      <c r="N1287" s="20">
        <f t="shared" si="200"/>
        <v>50</v>
      </c>
      <c r="O1287" s="20">
        <f t="shared" si="201"/>
        <v>100</v>
      </c>
      <c r="P1287" s="20">
        <f t="shared" si="202"/>
        <v>50</v>
      </c>
      <c r="Q1287" s="20">
        <f t="shared" si="203"/>
        <v>83.5</v>
      </c>
      <c r="R1287" s="21">
        <f t="shared" si="204"/>
        <v>72.525000000000006</v>
      </c>
      <c r="S1287" s="21">
        <f t="shared" si="205"/>
        <v>68.375</v>
      </c>
      <c r="T1287" s="21">
        <f t="shared" si="206"/>
        <v>72.575000000000003</v>
      </c>
      <c r="U1287" s="21">
        <f t="shared" si="207"/>
        <v>70.875</v>
      </c>
      <c r="V1287" s="20">
        <f t="shared" si="208"/>
        <v>71.158333333333346</v>
      </c>
      <c r="W1287" s="20">
        <f t="shared" si="209"/>
        <v>71.087500000000006</v>
      </c>
    </row>
    <row r="1288" spans="1:23" ht="13.5" x14ac:dyDescent="0.25">
      <c r="A1288" s="3">
        <v>43885</v>
      </c>
      <c r="B1288" s="2">
        <v>4.4385000000000003</v>
      </c>
      <c r="C1288" s="2">
        <v>58.091044834767786</v>
      </c>
      <c r="D1288" s="2">
        <v>-3.9080419524674781E-2</v>
      </c>
      <c r="E1288" s="2">
        <v>-8.5159773266915123E-2</v>
      </c>
      <c r="F1288" s="2">
        <v>4.4443400000000004</v>
      </c>
      <c r="G1288" s="2">
        <v>4.43675</v>
      </c>
      <c r="H1288" s="2">
        <v>4.4005400000000003</v>
      </c>
      <c r="I1288" s="2">
        <v>4.3423800000000004</v>
      </c>
      <c r="J1288" s="2">
        <v>4.321972999999999</v>
      </c>
      <c r="K1288" s="17" t="s">
        <v>52</v>
      </c>
      <c r="L1288" s="17" t="s">
        <v>55</v>
      </c>
      <c r="M1288" s="17" t="s">
        <v>53</v>
      </c>
      <c r="N1288" s="20">
        <f t="shared" si="200"/>
        <v>50</v>
      </c>
      <c r="O1288" s="20">
        <f t="shared" si="201"/>
        <v>100</v>
      </c>
      <c r="P1288" s="20">
        <f t="shared" si="202"/>
        <v>50</v>
      </c>
      <c r="Q1288" s="20">
        <f t="shared" si="203"/>
        <v>83.5</v>
      </c>
      <c r="R1288" s="21">
        <f t="shared" si="204"/>
        <v>72.525000000000006</v>
      </c>
      <c r="S1288" s="21">
        <f t="shared" si="205"/>
        <v>68.375</v>
      </c>
      <c r="T1288" s="21">
        <f t="shared" si="206"/>
        <v>72.575000000000003</v>
      </c>
      <c r="U1288" s="21">
        <f t="shared" si="207"/>
        <v>70.875</v>
      </c>
      <c r="V1288" s="20">
        <f t="shared" si="208"/>
        <v>71.158333333333346</v>
      </c>
      <c r="W1288" s="20">
        <f t="shared" si="209"/>
        <v>71.087500000000006</v>
      </c>
    </row>
    <row r="1289" spans="1:23" ht="13.5" x14ac:dyDescent="0.25">
      <c r="A1289" s="3">
        <v>43886</v>
      </c>
      <c r="B1289" s="2">
        <v>4.4385000000000003</v>
      </c>
      <c r="C1289" s="2">
        <v>58.091044834767786</v>
      </c>
      <c r="D1289" s="2">
        <v>-2.9461583480729026E-2</v>
      </c>
      <c r="E1289" s="2">
        <v>-7.8185159203633059E-2</v>
      </c>
      <c r="F1289" s="2">
        <v>4.4443400000000004</v>
      </c>
      <c r="G1289" s="2">
        <v>4.43675</v>
      </c>
      <c r="H1289" s="2">
        <v>4.4034600000000008</v>
      </c>
      <c r="I1289" s="2">
        <v>4.3448319999999994</v>
      </c>
      <c r="J1289" s="2">
        <v>4.322290999999999</v>
      </c>
      <c r="K1289" s="17" t="s">
        <v>52</v>
      </c>
      <c r="L1289" s="17" t="s">
        <v>55</v>
      </c>
      <c r="M1289" s="17" t="s">
        <v>55</v>
      </c>
      <c r="N1289" s="20">
        <f t="shared" si="200"/>
        <v>50</v>
      </c>
      <c r="O1289" s="20">
        <f t="shared" si="201"/>
        <v>100</v>
      </c>
      <c r="P1289" s="20">
        <f t="shared" si="202"/>
        <v>50</v>
      </c>
      <c r="Q1289" s="20">
        <f t="shared" si="203"/>
        <v>49.5</v>
      </c>
      <c r="R1289" s="21">
        <f t="shared" si="204"/>
        <v>67.424999999999997</v>
      </c>
      <c r="S1289" s="21">
        <f t="shared" si="205"/>
        <v>59.875</v>
      </c>
      <c r="T1289" s="21">
        <f t="shared" si="206"/>
        <v>57.275000000000006</v>
      </c>
      <c r="U1289" s="21">
        <f t="shared" si="207"/>
        <v>62.375</v>
      </c>
      <c r="V1289" s="20">
        <f t="shared" si="208"/>
        <v>61.524999999999999</v>
      </c>
      <c r="W1289" s="20">
        <f t="shared" si="209"/>
        <v>61.737499999999997</v>
      </c>
    </row>
    <row r="1290" spans="1:23" ht="13.5" x14ac:dyDescent="0.25">
      <c r="A1290" s="3">
        <v>43887</v>
      </c>
      <c r="B1290" s="2">
        <v>4.4385000000000003</v>
      </c>
      <c r="C1290" s="2">
        <v>58.091044834767786</v>
      </c>
      <c r="D1290" s="2">
        <v>-2.3389713833982917E-2</v>
      </c>
      <c r="E1290" s="2">
        <v>-7.3533352684455586E-2</v>
      </c>
      <c r="F1290" s="2">
        <v>4.4443400000000004</v>
      </c>
      <c r="G1290" s="2">
        <v>4.4379200000000001</v>
      </c>
      <c r="H1290" s="2">
        <v>4.4063800000000004</v>
      </c>
      <c r="I1290" s="2">
        <v>4.3472839999999993</v>
      </c>
      <c r="J1290" s="2">
        <v>4.3229669999999984</v>
      </c>
      <c r="K1290" s="17" t="s">
        <v>52</v>
      </c>
      <c r="L1290" s="17" t="s">
        <v>55</v>
      </c>
      <c r="M1290" s="17" t="s">
        <v>55</v>
      </c>
      <c r="N1290" s="20">
        <f t="shared" si="200"/>
        <v>50</v>
      </c>
      <c r="O1290" s="20">
        <f t="shared" si="201"/>
        <v>100</v>
      </c>
      <c r="P1290" s="20">
        <f t="shared" si="202"/>
        <v>50</v>
      </c>
      <c r="Q1290" s="20">
        <f t="shared" si="203"/>
        <v>49.5</v>
      </c>
      <c r="R1290" s="21">
        <f t="shared" si="204"/>
        <v>67.424999999999997</v>
      </c>
      <c r="S1290" s="21">
        <f t="shared" si="205"/>
        <v>59.875</v>
      </c>
      <c r="T1290" s="21">
        <f t="shared" si="206"/>
        <v>57.275000000000006</v>
      </c>
      <c r="U1290" s="21">
        <f t="shared" si="207"/>
        <v>62.375</v>
      </c>
      <c r="V1290" s="20">
        <f t="shared" si="208"/>
        <v>61.524999999999999</v>
      </c>
      <c r="W1290" s="20">
        <f t="shared" si="209"/>
        <v>61.737499999999997</v>
      </c>
    </row>
    <row r="1291" spans="1:23" ht="13.5" x14ac:dyDescent="0.25">
      <c r="A1291" s="3">
        <v>43888</v>
      </c>
      <c r="B1291" s="2">
        <v>4.4385000000000003</v>
      </c>
      <c r="C1291" s="2">
        <v>58.091044834767786</v>
      </c>
      <c r="D1291" s="2">
        <v>-1.6699334893267803E-2</v>
      </c>
      <c r="E1291" s="2">
        <v>-7.1042412881826153E-2</v>
      </c>
      <c r="F1291" s="2">
        <v>4.4385000000000003</v>
      </c>
      <c r="G1291" s="2">
        <v>4.4379200000000001</v>
      </c>
      <c r="H1291" s="2">
        <v>4.4093</v>
      </c>
      <c r="I1291" s="2">
        <v>4.3502040000000006</v>
      </c>
      <c r="J1291" s="2">
        <v>4.3234639999999986</v>
      </c>
      <c r="K1291" s="17" t="s">
        <v>48</v>
      </c>
      <c r="L1291" s="17" t="s">
        <v>55</v>
      </c>
      <c r="M1291" s="17" t="s">
        <v>47</v>
      </c>
      <c r="N1291" s="20">
        <f t="shared" si="200"/>
        <v>50</v>
      </c>
      <c r="O1291" s="20">
        <f t="shared" si="201"/>
        <v>100</v>
      </c>
      <c r="P1291" s="20">
        <f t="shared" si="202"/>
        <v>50</v>
      </c>
      <c r="Q1291" s="20">
        <f t="shared" si="203"/>
        <v>16.5</v>
      </c>
      <c r="R1291" s="21">
        <f t="shared" si="204"/>
        <v>62.475000000000001</v>
      </c>
      <c r="S1291" s="21">
        <f t="shared" si="205"/>
        <v>51.625</v>
      </c>
      <c r="T1291" s="21">
        <f t="shared" si="206"/>
        <v>42.424999999999997</v>
      </c>
      <c r="U1291" s="21">
        <f t="shared" si="207"/>
        <v>54.125</v>
      </c>
      <c r="V1291" s="20">
        <f t="shared" si="208"/>
        <v>52.17499999999999</v>
      </c>
      <c r="W1291" s="20">
        <f t="shared" si="209"/>
        <v>52.662499999999994</v>
      </c>
    </row>
    <row r="1292" spans="1:23" ht="13.5" x14ac:dyDescent="0.25">
      <c r="A1292" s="3">
        <v>43889</v>
      </c>
      <c r="B1292" s="2">
        <v>4.4851999999999999</v>
      </c>
      <c r="C1292" s="2">
        <v>65.107388285090735</v>
      </c>
      <c r="D1292" s="2">
        <v>-1.7418846151757705E-2</v>
      </c>
      <c r="E1292" s="2">
        <v>-7.2726829317668204E-2</v>
      </c>
      <c r="F1292" s="2">
        <v>4.4478400000000002</v>
      </c>
      <c r="G1292" s="2">
        <v>4.4443400000000004</v>
      </c>
      <c r="H1292" s="2">
        <v>4.4130950000000011</v>
      </c>
      <c r="I1292" s="2">
        <v>4.3540580000000002</v>
      </c>
      <c r="J1292" s="2">
        <v>4.3242144999999983</v>
      </c>
      <c r="K1292" s="17" t="s">
        <v>52</v>
      </c>
      <c r="L1292" s="17" t="s">
        <v>49</v>
      </c>
      <c r="M1292" s="17" t="s">
        <v>53</v>
      </c>
      <c r="N1292" s="20">
        <f t="shared" si="200"/>
        <v>50</v>
      </c>
      <c r="O1292" s="20">
        <f t="shared" si="201"/>
        <v>100</v>
      </c>
      <c r="P1292" s="20">
        <f t="shared" si="202"/>
        <v>50</v>
      </c>
      <c r="Q1292" s="20">
        <f t="shared" si="203"/>
        <v>67</v>
      </c>
      <c r="R1292" s="21">
        <f t="shared" si="204"/>
        <v>70.05</v>
      </c>
      <c r="S1292" s="21">
        <f t="shared" si="205"/>
        <v>64.25</v>
      </c>
      <c r="T1292" s="21">
        <f t="shared" si="206"/>
        <v>65.150000000000006</v>
      </c>
      <c r="U1292" s="21">
        <f t="shared" si="207"/>
        <v>66.75</v>
      </c>
      <c r="V1292" s="20">
        <f t="shared" si="208"/>
        <v>66.483333333333334</v>
      </c>
      <c r="W1292" s="20">
        <f t="shared" si="209"/>
        <v>66.550000000000011</v>
      </c>
    </row>
    <row r="1293" spans="1:23" ht="13.5" x14ac:dyDescent="0.25">
      <c r="A1293" s="3">
        <v>43892</v>
      </c>
      <c r="B1293" s="2">
        <v>4.5260999999999996</v>
      </c>
      <c r="C1293" s="2">
        <v>69.865731560140077</v>
      </c>
      <c r="D1293" s="2">
        <v>-2.1545313990725568E-2</v>
      </c>
      <c r="E1293" s="2">
        <v>-7.6283392894792579E-2</v>
      </c>
      <c r="F1293" s="2">
        <v>4.4653599999999996</v>
      </c>
      <c r="G1293" s="2">
        <v>4.4548500000000004</v>
      </c>
      <c r="H1293" s="2">
        <v>4.420395000000001</v>
      </c>
      <c r="I1293" s="2">
        <v>4.3587300000000004</v>
      </c>
      <c r="J1293" s="2">
        <v>4.3251494999999975</v>
      </c>
      <c r="K1293" s="17" t="s">
        <v>52</v>
      </c>
      <c r="L1293" s="17" t="s">
        <v>49</v>
      </c>
      <c r="M1293" s="17" t="s">
        <v>53</v>
      </c>
      <c r="N1293" s="20">
        <f t="shared" si="200"/>
        <v>50</v>
      </c>
      <c r="O1293" s="20">
        <f t="shared" si="201"/>
        <v>100</v>
      </c>
      <c r="P1293" s="20">
        <f t="shared" si="202"/>
        <v>50</v>
      </c>
      <c r="Q1293" s="20">
        <f t="shared" si="203"/>
        <v>67</v>
      </c>
      <c r="R1293" s="21">
        <f t="shared" si="204"/>
        <v>70.05</v>
      </c>
      <c r="S1293" s="21">
        <f t="shared" si="205"/>
        <v>64.25</v>
      </c>
      <c r="T1293" s="21">
        <f t="shared" si="206"/>
        <v>65.150000000000006</v>
      </c>
      <c r="U1293" s="21">
        <f t="shared" si="207"/>
        <v>66.75</v>
      </c>
      <c r="V1293" s="20">
        <f t="shared" si="208"/>
        <v>66.483333333333334</v>
      </c>
      <c r="W1293" s="20">
        <f t="shared" si="209"/>
        <v>66.550000000000011</v>
      </c>
    </row>
    <row r="1294" spans="1:23" ht="13.5" x14ac:dyDescent="0.25">
      <c r="A1294" s="3">
        <v>43893</v>
      </c>
      <c r="B1294" s="2">
        <v>4.4969000000000001</v>
      </c>
      <c r="C1294" s="2">
        <v>63.235516868225147</v>
      </c>
      <c r="D1294" s="2">
        <v>-2.0875221112529374E-2</v>
      </c>
      <c r="E1294" s="2">
        <v>-8.081945757433058E-2</v>
      </c>
      <c r="F1294" s="2">
        <v>4.4770400000000006</v>
      </c>
      <c r="G1294" s="2">
        <v>4.4606900000000014</v>
      </c>
      <c r="H1294" s="2">
        <v>4.4276950000000008</v>
      </c>
      <c r="I1294" s="2">
        <v>4.3622339999999999</v>
      </c>
      <c r="J1294" s="2">
        <v>4.325978499999998</v>
      </c>
      <c r="K1294" s="17" t="s">
        <v>52</v>
      </c>
      <c r="L1294" s="17" t="s">
        <v>49</v>
      </c>
      <c r="M1294" s="17" t="s">
        <v>53</v>
      </c>
      <c r="N1294" s="20">
        <f t="shared" si="200"/>
        <v>50</v>
      </c>
      <c r="O1294" s="20">
        <f t="shared" si="201"/>
        <v>100</v>
      </c>
      <c r="P1294" s="20">
        <f t="shared" si="202"/>
        <v>50</v>
      </c>
      <c r="Q1294" s="20">
        <f t="shared" si="203"/>
        <v>67</v>
      </c>
      <c r="R1294" s="21">
        <f t="shared" si="204"/>
        <v>70.05</v>
      </c>
      <c r="S1294" s="21">
        <f t="shared" si="205"/>
        <v>64.25</v>
      </c>
      <c r="T1294" s="21">
        <f t="shared" si="206"/>
        <v>65.150000000000006</v>
      </c>
      <c r="U1294" s="21">
        <f t="shared" si="207"/>
        <v>66.75</v>
      </c>
      <c r="V1294" s="20">
        <f t="shared" si="208"/>
        <v>66.483333333333334</v>
      </c>
      <c r="W1294" s="20">
        <f t="shared" si="209"/>
        <v>66.550000000000011</v>
      </c>
    </row>
    <row r="1295" spans="1:23" ht="13.5" x14ac:dyDescent="0.25">
      <c r="A1295" s="3">
        <v>43894</v>
      </c>
      <c r="B1295" s="2">
        <v>4.5552999999999999</v>
      </c>
      <c r="C1295" s="2">
        <v>69.474822470985032</v>
      </c>
      <c r="D1295" s="2">
        <v>-2.5103778303543933E-2</v>
      </c>
      <c r="E1295" s="2">
        <v>-8.3329001132410041E-2</v>
      </c>
      <c r="F1295" s="2">
        <v>4.5004</v>
      </c>
      <c r="G1295" s="2">
        <v>4.4723700000000006</v>
      </c>
      <c r="H1295" s="2">
        <v>4.4379150000000003</v>
      </c>
      <c r="I1295" s="2">
        <v>4.3669060000000011</v>
      </c>
      <c r="J1295" s="2">
        <v>4.3270594999999972</v>
      </c>
      <c r="K1295" s="17" t="s">
        <v>52</v>
      </c>
      <c r="L1295" s="17" t="s">
        <v>49</v>
      </c>
      <c r="M1295" s="17" t="s">
        <v>53</v>
      </c>
      <c r="N1295" s="20">
        <f t="shared" si="200"/>
        <v>50</v>
      </c>
      <c r="O1295" s="20">
        <f t="shared" si="201"/>
        <v>100</v>
      </c>
      <c r="P1295" s="20">
        <f t="shared" si="202"/>
        <v>50</v>
      </c>
      <c r="Q1295" s="20">
        <f t="shared" si="203"/>
        <v>67</v>
      </c>
      <c r="R1295" s="21">
        <f t="shared" si="204"/>
        <v>70.05</v>
      </c>
      <c r="S1295" s="21">
        <f t="shared" si="205"/>
        <v>64.25</v>
      </c>
      <c r="T1295" s="21">
        <f t="shared" si="206"/>
        <v>65.150000000000006</v>
      </c>
      <c r="U1295" s="21">
        <f t="shared" si="207"/>
        <v>66.75</v>
      </c>
      <c r="V1295" s="20">
        <f t="shared" si="208"/>
        <v>66.483333333333334</v>
      </c>
      <c r="W1295" s="20">
        <f t="shared" si="209"/>
        <v>66.550000000000011</v>
      </c>
    </row>
    <row r="1296" spans="1:23" ht="13.5" x14ac:dyDescent="0.25">
      <c r="A1296" s="3">
        <v>43895</v>
      </c>
      <c r="B1296" s="2">
        <v>4.4969000000000001</v>
      </c>
      <c r="C1296" s="2">
        <v>58.739340584667886</v>
      </c>
      <c r="D1296" s="2">
        <v>-2.0643488030937185E-2</v>
      </c>
      <c r="E1296" s="2">
        <v>-8.2304546260017999E-2</v>
      </c>
      <c r="F1296" s="2">
        <v>4.5120799999999992</v>
      </c>
      <c r="G1296" s="2">
        <v>4.4752899999999993</v>
      </c>
      <c r="H1296" s="2">
        <v>4.4466749999999999</v>
      </c>
      <c r="I1296" s="2">
        <v>4.3707600000000006</v>
      </c>
      <c r="J1296" s="2">
        <v>4.3278684999999975</v>
      </c>
      <c r="K1296" s="17" t="s">
        <v>52</v>
      </c>
      <c r="L1296" s="17" t="s">
        <v>49</v>
      </c>
      <c r="M1296" s="17" t="s">
        <v>53</v>
      </c>
      <c r="N1296" s="20">
        <f t="shared" si="200"/>
        <v>50</v>
      </c>
      <c r="O1296" s="20">
        <f t="shared" si="201"/>
        <v>100</v>
      </c>
      <c r="P1296" s="20">
        <f t="shared" si="202"/>
        <v>50</v>
      </c>
      <c r="Q1296" s="20">
        <f t="shared" si="203"/>
        <v>67</v>
      </c>
      <c r="R1296" s="21">
        <f t="shared" si="204"/>
        <v>70.05</v>
      </c>
      <c r="S1296" s="21">
        <f t="shared" si="205"/>
        <v>64.25</v>
      </c>
      <c r="T1296" s="21">
        <f t="shared" si="206"/>
        <v>65.150000000000006</v>
      </c>
      <c r="U1296" s="21">
        <f t="shared" si="207"/>
        <v>66.75</v>
      </c>
      <c r="V1296" s="20">
        <f t="shared" si="208"/>
        <v>66.483333333333334</v>
      </c>
      <c r="W1296" s="20">
        <f t="shared" si="209"/>
        <v>66.550000000000011</v>
      </c>
    </row>
    <row r="1297" spans="1:23" ht="13.5" x14ac:dyDescent="0.25">
      <c r="A1297" s="3">
        <v>43896</v>
      </c>
      <c r="B1297" s="2">
        <v>4.5202999999999998</v>
      </c>
      <c r="C1297" s="2">
        <v>61.31853848339464</v>
      </c>
      <c r="D1297" s="2">
        <v>-2.3472109748627012E-2</v>
      </c>
      <c r="E1297" s="2">
        <v>-8.0867460840447311E-2</v>
      </c>
      <c r="F1297" s="2">
        <v>4.5190999999999999</v>
      </c>
      <c r="G1297" s="2">
        <v>4.4834700000000005</v>
      </c>
      <c r="H1297" s="2">
        <v>4.4566049999999997</v>
      </c>
      <c r="I1297" s="2">
        <v>4.3750820000000008</v>
      </c>
      <c r="J1297" s="2">
        <v>4.3287944999999972</v>
      </c>
      <c r="K1297" s="17" t="s">
        <v>52</v>
      </c>
      <c r="L1297" s="17" t="s">
        <v>49</v>
      </c>
      <c r="M1297" s="17" t="s">
        <v>53</v>
      </c>
      <c r="N1297" s="20">
        <f t="shared" si="200"/>
        <v>50</v>
      </c>
      <c r="O1297" s="20">
        <f t="shared" si="201"/>
        <v>100</v>
      </c>
      <c r="P1297" s="20">
        <f t="shared" si="202"/>
        <v>50</v>
      </c>
      <c r="Q1297" s="20">
        <f t="shared" si="203"/>
        <v>67</v>
      </c>
      <c r="R1297" s="21">
        <f t="shared" si="204"/>
        <v>70.05</v>
      </c>
      <c r="S1297" s="21">
        <f t="shared" si="205"/>
        <v>64.25</v>
      </c>
      <c r="T1297" s="21">
        <f t="shared" si="206"/>
        <v>65.150000000000006</v>
      </c>
      <c r="U1297" s="21">
        <f t="shared" si="207"/>
        <v>66.75</v>
      </c>
      <c r="V1297" s="20">
        <f t="shared" si="208"/>
        <v>66.483333333333334</v>
      </c>
      <c r="W1297" s="20">
        <f t="shared" si="209"/>
        <v>66.550000000000011</v>
      </c>
    </row>
    <row r="1298" spans="1:23" ht="13.5" x14ac:dyDescent="0.25">
      <c r="A1298" s="3">
        <v>43899</v>
      </c>
      <c r="B1298" s="2">
        <v>4.4969000000000001</v>
      </c>
      <c r="C1298" s="2">
        <v>57.451032257077145</v>
      </c>
      <c r="D1298" s="2">
        <v>-2.46196383337276E-2</v>
      </c>
      <c r="E1298" s="2">
        <v>-7.4766015542439085E-2</v>
      </c>
      <c r="F1298" s="2">
        <v>4.5132599999999998</v>
      </c>
      <c r="G1298" s="2">
        <v>4.4893100000000006</v>
      </c>
      <c r="H1298" s="2">
        <v>4.4630299999999998</v>
      </c>
      <c r="I1298" s="2">
        <v>4.3792860000000005</v>
      </c>
      <c r="J1298" s="2">
        <v>4.3296034999999975</v>
      </c>
      <c r="K1298" s="17" t="s">
        <v>52</v>
      </c>
      <c r="L1298" s="17" t="s">
        <v>55</v>
      </c>
      <c r="M1298" s="17" t="s">
        <v>54</v>
      </c>
      <c r="N1298" s="20">
        <f t="shared" si="200"/>
        <v>50</v>
      </c>
      <c r="O1298" s="20">
        <f t="shared" si="201"/>
        <v>100</v>
      </c>
      <c r="P1298" s="20">
        <f t="shared" si="202"/>
        <v>50</v>
      </c>
      <c r="Q1298" s="20">
        <f t="shared" si="203"/>
        <v>66.5</v>
      </c>
      <c r="R1298" s="21">
        <f t="shared" si="204"/>
        <v>69.974999999999994</v>
      </c>
      <c r="S1298" s="21">
        <f t="shared" si="205"/>
        <v>64.125</v>
      </c>
      <c r="T1298" s="21">
        <f t="shared" si="206"/>
        <v>64.924999999999997</v>
      </c>
      <c r="U1298" s="21">
        <f t="shared" si="207"/>
        <v>66.625</v>
      </c>
      <c r="V1298" s="20">
        <f t="shared" si="208"/>
        <v>66.341666666666654</v>
      </c>
      <c r="W1298" s="20">
        <f t="shared" si="209"/>
        <v>66.412499999999994</v>
      </c>
    </row>
    <row r="1299" spans="1:23" ht="13.5" x14ac:dyDescent="0.25">
      <c r="A1299" s="3">
        <v>43900</v>
      </c>
      <c r="B1299" s="2">
        <v>4.4501999999999997</v>
      </c>
      <c r="C1299" s="2">
        <v>50.592779695112498</v>
      </c>
      <c r="D1299" s="2">
        <v>-2.2444401318250762E-2</v>
      </c>
      <c r="E1299" s="2">
        <v>-6.8085694483157586E-2</v>
      </c>
      <c r="F1299" s="2">
        <v>4.503919999999999</v>
      </c>
      <c r="G1299" s="2">
        <v>4.4904799999999998</v>
      </c>
      <c r="H1299" s="2">
        <v>4.463614999999999</v>
      </c>
      <c r="I1299" s="2">
        <v>4.3825559999999992</v>
      </c>
      <c r="J1299" s="2">
        <v>4.3301789999999976</v>
      </c>
      <c r="K1299" s="17" t="s">
        <v>52</v>
      </c>
      <c r="L1299" s="17" t="s">
        <v>55</v>
      </c>
      <c r="M1299" s="17" t="s">
        <v>54</v>
      </c>
      <c r="N1299" s="20">
        <f t="shared" si="200"/>
        <v>50</v>
      </c>
      <c r="O1299" s="20">
        <f t="shared" si="201"/>
        <v>100</v>
      </c>
      <c r="P1299" s="20">
        <f t="shared" si="202"/>
        <v>50</v>
      </c>
      <c r="Q1299" s="20">
        <f t="shared" si="203"/>
        <v>66.5</v>
      </c>
      <c r="R1299" s="21">
        <f t="shared" si="204"/>
        <v>69.974999999999994</v>
      </c>
      <c r="S1299" s="21">
        <f t="shared" si="205"/>
        <v>64.125</v>
      </c>
      <c r="T1299" s="21">
        <f t="shared" si="206"/>
        <v>64.924999999999997</v>
      </c>
      <c r="U1299" s="21">
        <f t="shared" si="207"/>
        <v>66.625</v>
      </c>
      <c r="V1299" s="20">
        <f t="shared" si="208"/>
        <v>66.341666666666654</v>
      </c>
      <c r="W1299" s="20">
        <f t="shared" si="209"/>
        <v>66.412499999999994</v>
      </c>
    </row>
    <row r="1300" spans="1:23" ht="13.5" x14ac:dyDescent="0.25">
      <c r="A1300" s="3">
        <v>43901</v>
      </c>
      <c r="B1300" s="2">
        <v>4.4851999999999999</v>
      </c>
      <c r="C1300" s="2">
        <v>54.934808553842551</v>
      </c>
      <c r="D1300" s="2">
        <v>-2.3210305066030834E-2</v>
      </c>
      <c r="E1300" s="2">
        <v>-6.0520406712833888E-2</v>
      </c>
      <c r="F1300" s="2">
        <v>4.4898999999999996</v>
      </c>
      <c r="G1300" s="2">
        <v>4.4951499999999998</v>
      </c>
      <c r="H1300" s="2">
        <v>4.4665349999999995</v>
      </c>
      <c r="I1300" s="2">
        <v>4.3869940000000005</v>
      </c>
      <c r="J1300" s="2">
        <v>4.3309094999999971</v>
      </c>
      <c r="K1300" s="17" t="s">
        <v>52</v>
      </c>
      <c r="L1300" s="17" t="s">
        <v>55</v>
      </c>
      <c r="M1300" s="17" t="s">
        <v>54</v>
      </c>
      <c r="N1300" s="20">
        <f t="shared" si="200"/>
        <v>50</v>
      </c>
      <c r="O1300" s="20">
        <f t="shared" si="201"/>
        <v>100</v>
      </c>
      <c r="P1300" s="20">
        <f t="shared" si="202"/>
        <v>50</v>
      </c>
      <c r="Q1300" s="20">
        <f t="shared" si="203"/>
        <v>66.5</v>
      </c>
      <c r="R1300" s="21">
        <f t="shared" si="204"/>
        <v>69.974999999999994</v>
      </c>
      <c r="S1300" s="21">
        <f t="shared" si="205"/>
        <v>64.125</v>
      </c>
      <c r="T1300" s="21">
        <f t="shared" si="206"/>
        <v>64.924999999999997</v>
      </c>
      <c r="U1300" s="21">
        <f t="shared" si="207"/>
        <v>66.625</v>
      </c>
      <c r="V1300" s="20">
        <f t="shared" si="208"/>
        <v>66.341666666666654</v>
      </c>
      <c r="W1300" s="20">
        <f t="shared" si="209"/>
        <v>66.412499999999994</v>
      </c>
    </row>
    <row r="1301" spans="1:23" ht="13.5" x14ac:dyDescent="0.25">
      <c r="A1301" s="3">
        <v>43902</v>
      </c>
      <c r="B1301" s="2">
        <v>4.4794</v>
      </c>
      <c r="C1301" s="2">
        <v>54.086534712201768</v>
      </c>
      <c r="D1301" s="2">
        <v>-2.3648431306417805E-2</v>
      </c>
      <c r="E1301" s="2">
        <v>-5.1690652541297691E-2</v>
      </c>
      <c r="F1301" s="2">
        <v>4.4863999999999988</v>
      </c>
      <c r="G1301" s="2">
        <v>4.4992399999999995</v>
      </c>
      <c r="H1301" s="2">
        <v>4.4685800000000002</v>
      </c>
      <c r="I1301" s="2">
        <v>4.3909660000000006</v>
      </c>
      <c r="J1301" s="2">
        <v>4.3316109999999979</v>
      </c>
      <c r="K1301" s="17" t="s">
        <v>52</v>
      </c>
      <c r="L1301" s="17" t="s">
        <v>55</v>
      </c>
      <c r="M1301" s="17" t="s">
        <v>54</v>
      </c>
      <c r="N1301" s="20">
        <f t="shared" si="200"/>
        <v>50</v>
      </c>
      <c r="O1301" s="20">
        <f t="shared" si="201"/>
        <v>100</v>
      </c>
      <c r="P1301" s="20">
        <f t="shared" si="202"/>
        <v>50</v>
      </c>
      <c r="Q1301" s="20">
        <f t="shared" si="203"/>
        <v>66.5</v>
      </c>
      <c r="R1301" s="21">
        <f t="shared" si="204"/>
        <v>69.974999999999994</v>
      </c>
      <c r="S1301" s="21">
        <f t="shared" si="205"/>
        <v>64.125</v>
      </c>
      <c r="T1301" s="21">
        <f t="shared" si="206"/>
        <v>64.924999999999997</v>
      </c>
      <c r="U1301" s="21">
        <f t="shared" si="207"/>
        <v>66.625</v>
      </c>
      <c r="V1301" s="20">
        <f t="shared" si="208"/>
        <v>66.341666666666654</v>
      </c>
      <c r="W1301" s="20">
        <f t="shared" si="209"/>
        <v>66.412499999999994</v>
      </c>
    </row>
    <row r="1302" spans="1:23" ht="13.5" x14ac:dyDescent="0.25">
      <c r="A1302" s="3">
        <v>43903</v>
      </c>
      <c r="B1302" s="2">
        <v>4.3451000000000004</v>
      </c>
      <c r="C1302" s="2">
        <v>39.050139011977151</v>
      </c>
      <c r="D1302" s="2">
        <v>-7.0555281465338737E-3</v>
      </c>
      <c r="E1302" s="2">
        <v>-3.9008170012087735E-2</v>
      </c>
      <c r="F1302" s="2">
        <v>4.4513599999999993</v>
      </c>
      <c r="G1302" s="2">
        <v>4.4852299999999996</v>
      </c>
      <c r="H1302" s="2">
        <v>4.4647850000000009</v>
      </c>
      <c r="I1302" s="2">
        <v>4.3916680000000001</v>
      </c>
      <c r="J1302" s="2">
        <v>4.3316409999999976</v>
      </c>
      <c r="K1302" s="17" t="s">
        <v>48</v>
      </c>
      <c r="L1302" s="17" t="s">
        <v>50</v>
      </c>
      <c r="M1302" s="17" t="s">
        <v>47</v>
      </c>
      <c r="N1302" s="20">
        <f t="shared" si="200"/>
        <v>50</v>
      </c>
      <c r="O1302" s="20">
        <f t="shared" si="201"/>
        <v>100</v>
      </c>
      <c r="P1302" s="20">
        <f t="shared" si="202"/>
        <v>50</v>
      </c>
      <c r="Q1302" s="20">
        <f t="shared" si="203"/>
        <v>33</v>
      </c>
      <c r="R1302" s="21">
        <f t="shared" si="204"/>
        <v>64.95</v>
      </c>
      <c r="S1302" s="21">
        <f t="shared" si="205"/>
        <v>55.75</v>
      </c>
      <c r="T1302" s="21">
        <f t="shared" si="206"/>
        <v>49.85</v>
      </c>
      <c r="U1302" s="21">
        <f t="shared" si="207"/>
        <v>58.25</v>
      </c>
      <c r="V1302" s="20">
        <f t="shared" si="208"/>
        <v>56.85</v>
      </c>
      <c r="W1302" s="20">
        <f t="shared" si="209"/>
        <v>57.2</v>
      </c>
    </row>
    <row r="1303" spans="1:23" ht="13.5" x14ac:dyDescent="0.25">
      <c r="A1303" s="3">
        <v>43906</v>
      </c>
      <c r="B1303" s="2">
        <v>4.3276000000000003</v>
      </c>
      <c r="C1303" s="2">
        <v>37.583905258962467</v>
      </c>
      <c r="D1303" s="2">
        <v>1.5210199721142459E-2</v>
      </c>
      <c r="E1303" s="2">
        <v>-2.6493296895525958E-2</v>
      </c>
      <c r="F1303" s="2">
        <v>4.4175000000000004</v>
      </c>
      <c r="G1303" s="2">
        <v>4.4653800000000006</v>
      </c>
      <c r="H1303" s="2">
        <v>4.4601150000000001</v>
      </c>
      <c r="I1303" s="2">
        <v>4.3927200000000006</v>
      </c>
      <c r="J1303" s="2">
        <v>4.3315834999999971</v>
      </c>
      <c r="K1303" s="17" t="s">
        <v>48</v>
      </c>
      <c r="L1303" s="17" t="s">
        <v>50</v>
      </c>
      <c r="M1303" s="17" t="s">
        <v>47</v>
      </c>
      <c r="N1303" s="20">
        <f t="shared" si="200"/>
        <v>50</v>
      </c>
      <c r="O1303" s="20">
        <f t="shared" si="201"/>
        <v>100</v>
      </c>
      <c r="P1303" s="20">
        <f t="shared" si="202"/>
        <v>50</v>
      </c>
      <c r="Q1303" s="20">
        <f t="shared" si="203"/>
        <v>33</v>
      </c>
      <c r="R1303" s="21">
        <f t="shared" si="204"/>
        <v>64.95</v>
      </c>
      <c r="S1303" s="21">
        <f t="shared" si="205"/>
        <v>55.75</v>
      </c>
      <c r="T1303" s="21">
        <f t="shared" si="206"/>
        <v>49.85</v>
      </c>
      <c r="U1303" s="21">
        <f t="shared" si="207"/>
        <v>58.25</v>
      </c>
      <c r="V1303" s="20">
        <f t="shared" si="208"/>
        <v>56.85</v>
      </c>
      <c r="W1303" s="20">
        <f t="shared" si="209"/>
        <v>57.2</v>
      </c>
    </row>
    <row r="1304" spans="1:23" ht="13.5" x14ac:dyDescent="0.25">
      <c r="A1304" s="3">
        <v>43907</v>
      </c>
      <c r="B1304" s="2">
        <v>4.1348000000000003</v>
      </c>
      <c r="C1304" s="2">
        <v>26.000873793552799</v>
      </c>
      <c r="D1304" s="2">
        <v>4.4532804748852683E-2</v>
      </c>
      <c r="E1304" s="2">
        <v>-1.5624785883268835E-2</v>
      </c>
      <c r="F1304" s="2">
        <v>4.3544200000000002</v>
      </c>
      <c r="G1304" s="2">
        <v>4.4291699999999992</v>
      </c>
      <c r="H1304" s="2">
        <v>4.4449300000000012</v>
      </c>
      <c r="I1304" s="2">
        <v>4.3901500000000002</v>
      </c>
      <c r="J1304" s="2">
        <v>4.3305819999999979</v>
      </c>
      <c r="K1304" s="17" t="s">
        <v>48</v>
      </c>
      <c r="L1304" s="17" t="s">
        <v>50</v>
      </c>
      <c r="M1304" s="17" t="s">
        <v>47</v>
      </c>
      <c r="N1304" s="20">
        <f t="shared" si="200"/>
        <v>50</v>
      </c>
      <c r="O1304" s="20">
        <f t="shared" si="201"/>
        <v>100</v>
      </c>
      <c r="P1304" s="20">
        <f t="shared" si="202"/>
        <v>50</v>
      </c>
      <c r="Q1304" s="20">
        <f t="shared" si="203"/>
        <v>33</v>
      </c>
      <c r="R1304" s="21">
        <f t="shared" si="204"/>
        <v>64.95</v>
      </c>
      <c r="S1304" s="21">
        <f t="shared" si="205"/>
        <v>55.75</v>
      </c>
      <c r="T1304" s="21">
        <f t="shared" si="206"/>
        <v>49.85</v>
      </c>
      <c r="U1304" s="21">
        <f t="shared" si="207"/>
        <v>58.25</v>
      </c>
      <c r="V1304" s="20">
        <f t="shared" si="208"/>
        <v>56.85</v>
      </c>
      <c r="W1304" s="20">
        <f t="shared" si="209"/>
        <v>57.2</v>
      </c>
    </row>
    <row r="1305" spans="1:23" ht="13.5" x14ac:dyDescent="0.25">
      <c r="A1305" s="3">
        <v>43908</v>
      </c>
      <c r="B1305" s="2">
        <v>4.1757</v>
      </c>
      <c r="C1305" s="2">
        <v>30.868291140460883</v>
      </c>
      <c r="D1305" s="2">
        <v>7.7080340827556881E-2</v>
      </c>
      <c r="E1305" s="2">
        <v>-6.3082989076667885E-3</v>
      </c>
      <c r="F1305" s="2">
        <v>4.2925200000000006</v>
      </c>
      <c r="G1305" s="2">
        <v>4.3912100000000001</v>
      </c>
      <c r="H1305" s="2">
        <v>4.4317900000000012</v>
      </c>
      <c r="I1305" s="2">
        <v>4.3883980000000005</v>
      </c>
      <c r="J1305" s="2">
        <v>4.3297649999999974</v>
      </c>
      <c r="K1305" s="17" t="s">
        <v>48</v>
      </c>
      <c r="L1305" s="17" t="s">
        <v>50</v>
      </c>
      <c r="M1305" s="17" t="s">
        <v>47</v>
      </c>
      <c r="N1305" s="20">
        <f t="shared" si="200"/>
        <v>50</v>
      </c>
      <c r="O1305" s="20">
        <f t="shared" si="201"/>
        <v>100</v>
      </c>
      <c r="P1305" s="20">
        <f t="shared" si="202"/>
        <v>50</v>
      </c>
      <c r="Q1305" s="20">
        <f t="shared" si="203"/>
        <v>33</v>
      </c>
      <c r="R1305" s="21">
        <f t="shared" si="204"/>
        <v>64.95</v>
      </c>
      <c r="S1305" s="21">
        <f t="shared" si="205"/>
        <v>55.75</v>
      </c>
      <c r="T1305" s="21">
        <f t="shared" si="206"/>
        <v>49.85</v>
      </c>
      <c r="U1305" s="21">
        <f t="shared" si="207"/>
        <v>58.25</v>
      </c>
      <c r="V1305" s="20">
        <f t="shared" si="208"/>
        <v>56.85</v>
      </c>
      <c r="W1305" s="20">
        <f t="shared" si="209"/>
        <v>57.2</v>
      </c>
    </row>
    <row r="1306" spans="1:23" ht="13.5" x14ac:dyDescent="0.25">
      <c r="A1306" s="3">
        <v>43909</v>
      </c>
      <c r="B1306" s="2">
        <v>4.1990999999999996</v>
      </c>
      <c r="C1306" s="2">
        <v>33.560898195265963</v>
      </c>
      <c r="D1306" s="2">
        <v>9.5310115922523586E-2</v>
      </c>
      <c r="E1306" s="2">
        <v>2.8014815543076291E-4</v>
      </c>
      <c r="F1306" s="2">
        <v>4.2364599999999992</v>
      </c>
      <c r="G1306" s="2">
        <v>4.3614300000000004</v>
      </c>
      <c r="H1306" s="2">
        <v>4.4183600000000007</v>
      </c>
      <c r="I1306" s="2">
        <v>4.3871140000000004</v>
      </c>
      <c r="J1306" s="2">
        <v>4.3290649999999982</v>
      </c>
      <c r="K1306" s="17" t="s">
        <v>48</v>
      </c>
      <c r="L1306" s="17" t="s">
        <v>55</v>
      </c>
      <c r="M1306" s="17" t="s">
        <v>47</v>
      </c>
      <c r="N1306" s="20">
        <f t="shared" si="200"/>
        <v>50</v>
      </c>
      <c r="O1306" s="20">
        <f t="shared" si="201"/>
        <v>100</v>
      </c>
      <c r="P1306" s="20">
        <f t="shared" si="202"/>
        <v>50</v>
      </c>
      <c r="Q1306" s="20">
        <f t="shared" si="203"/>
        <v>16.5</v>
      </c>
      <c r="R1306" s="21">
        <f t="shared" si="204"/>
        <v>62.475000000000001</v>
      </c>
      <c r="S1306" s="21">
        <f t="shared" si="205"/>
        <v>51.625</v>
      </c>
      <c r="T1306" s="21">
        <f t="shared" si="206"/>
        <v>42.424999999999997</v>
      </c>
      <c r="U1306" s="21">
        <f t="shared" si="207"/>
        <v>54.125</v>
      </c>
      <c r="V1306" s="20">
        <f t="shared" si="208"/>
        <v>52.17499999999999</v>
      </c>
      <c r="W1306" s="20">
        <f t="shared" si="209"/>
        <v>52.662499999999994</v>
      </c>
    </row>
    <row r="1307" spans="1:23" ht="13.5" x14ac:dyDescent="0.25">
      <c r="A1307" s="3">
        <v>43913</v>
      </c>
      <c r="B1307" s="2">
        <v>4.0880999999999998</v>
      </c>
      <c r="C1307" s="2">
        <v>27.991442306522728</v>
      </c>
      <c r="D1307" s="2">
        <v>0.12372250249638661</v>
      </c>
      <c r="E1307" s="2">
        <v>7.7315269648741412E-4</v>
      </c>
      <c r="F1307" s="2">
        <v>4.1850600000000009</v>
      </c>
      <c r="G1307" s="2">
        <v>4.3182099999999997</v>
      </c>
      <c r="H1307" s="2">
        <v>4.4008400000000005</v>
      </c>
      <c r="I1307" s="2">
        <v>4.3861799999999995</v>
      </c>
      <c r="J1307" s="2">
        <v>4.3278099999999986</v>
      </c>
      <c r="K1307" s="17" t="s">
        <v>48</v>
      </c>
      <c r="L1307" s="17" t="s">
        <v>55</v>
      </c>
      <c r="M1307" s="17" t="s">
        <v>47</v>
      </c>
      <c r="N1307" s="20">
        <f t="shared" si="200"/>
        <v>50</v>
      </c>
      <c r="O1307" s="20">
        <f t="shared" si="201"/>
        <v>100</v>
      </c>
      <c r="P1307" s="20">
        <f t="shared" si="202"/>
        <v>0</v>
      </c>
      <c r="Q1307" s="20">
        <f t="shared" si="203"/>
        <v>16.5</v>
      </c>
      <c r="R1307" s="21">
        <f t="shared" si="204"/>
        <v>54.975000000000001</v>
      </c>
      <c r="S1307" s="21">
        <f t="shared" si="205"/>
        <v>34.125</v>
      </c>
      <c r="T1307" s="21">
        <f t="shared" si="206"/>
        <v>29.925000000000001</v>
      </c>
      <c r="U1307" s="21">
        <f t="shared" si="207"/>
        <v>41.625</v>
      </c>
      <c r="V1307" s="20">
        <f t="shared" si="208"/>
        <v>39.674999999999997</v>
      </c>
      <c r="W1307" s="20">
        <f t="shared" si="209"/>
        <v>40.162499999999994</v>
      </c>
    </row>
    <row r="1308" spans="1:23" ht="13.5" x14ac:dyDescent="0.25">
      <c r="A1308" s="3">
        <v>43914</v>
      </c>
      <c r="B1308" s="2">
        <v>4.2107999999999999</v>
      </c>
      <c r="C1308" s="2">
        <v>39.870295842478463</v>
      </c>
      <c r="D1308" s="2">
        <v>0.1368094435158369</v>
      </c>
      <c r="E1308" s="2">
        <v>-1.6864557555091486E-3</v>
      </c>
      <c r="F1308" s="2">
        <v>4.1616999999999997</v>
      </c>
      <c r="G1308" s="2">
        <v>4.2896000000000001</v>
      </c>
      <c r="H1308" s="2">
        <v>4.3894550000000008</v>
      </c>
      <c r="I1308" s="2">
        <v>4.3852460000000004</v>
      </c>
      <c r="J1308" s="2">
        <v>4.3271684999999982</v>
      </c>
      <c r="K1308" s="17" t="s">
        <v>48</v>
      </c>
      <c r="L1308" s="17" t="s">
        <v>55</v>
      </c>
      <c r="M1308" s="17" t="s">
        <v>47</v>
      </c>
      <c r="N1308" s="20">
        <f t="shared" si="200"/>
        <v>50</v>
      </c>
      <c r="O1308" s="20">
        <f t="shared" si="201"/>
        <v>100</v>
      </c>
      <c r="P1308" s="20">
        <f t="shared" si="202"/>
        <v>0</v>
      </c>
      <c r="Q1308" s="20">
        <f t="shared" si="203"/>
        <v>16.5</v>
      </c>
      <c r="R1308" s="21">
        <f t="shared" si="204"/>
        <v>54.975000000000001</v>
      </c>
      <c r="S1308" s="21">
        <f t="shared" si="205"/>
        <v>34.125</v>
      </c>
      <c r="T1308" s="21">
        <f t="shared" si="206"/>
        <v>29.925000000000001</v>
      </c>
      <c r="U1308" s="21">
        <f t="shared" si="207"/>
        <v>41.625</v>
      </c>
      <c r="V1308" s="20">
        <f t="shared" si="208"/>
        <v>39.674999999999997</v>
      </c>
      <c r="W1308" s="20">
        <f t="shared" si="209"/>
        <v>40.162499999999994</v>
      </c>
    </row>
    <row r="1309" spans="1:23" ht="13.5" x14ac:dyDescent="0.25">
      <c r="A1309" s="3">
        <v>43915</v>
      </c>
      <c r="B1309" s="2">
        <v>4.3216999999999999</v>
      </c>
      <c r="C1309" s="2">
        <v>48.189468365818819</v>
      </c>
      <c r="D1309" s="2">
        <v>0.13336463156793066</v>
      </c>
      <c r="E1309" s="2">
        <v>-5.0200496728917497E-3</v>
      </c>
      <c r="F1309" s="2">
        <v>4.1990800000000004</v>
      </c>
      <c r="G1309" s="2">
        <v>4.2767499999999998</v>
      </c>
      <c r="H1309" s="2">
        <v>4.3836150000000007</v>
      </c>
      <c r="I1309" s="2">
        <v>4.3852459999999995</v>
      </c>
      <c r="J1309" s="2">
        <v>4.3271214999999987</v>
      </c>
      <c r="K1309" s="17" t="s">
        <v>52</v>
      </c>
      <c r="L1309" s="17" t="s">
        <v>49</v>
      </c>
      <c r="M1309" s="17" t="s">
        <v>53</v>
      </c>
      <c r="N1309" s="20">
        <f t="shared" si="200"/>
        <v>50</v>
      </c>
      <c r="O1309" s="20">
        <f t="shared" si="201"/>
        <v>100</v>
      </c>
      <c r="P1309" s="20">
        <f t="shared" si="202"/>
        <v>0</v>
      </c>
      <c r="Q1309" s="20">
        <f t="shared" si="203"/>
        <v>67</v>
      </c>
      <c r="R1309" s="21">
        <f t="shared" si="204"/>
        <v>62.55</v>
      </c>
      <c r="S1309" s="21">
        <f t="shared" si="205"/>
        <v>46.75</v>
      </c>
      <c r="T1309" s="21">
        <f t="shared" si="206"/>
        <v>52.650000000000006</v>
      </c>
      <c r="U1309" s="21">
        <f t="shared" si="207"/>
        <v>54.25</v>
      </c>
      <c r="V1309" s="20">
        <f t="shared" si="208"/>
        <v>53.983333333333327</v>
      </c>
      <c r="W1309" s="20">
        <f t="shared" si="209"/>
        <v>54.05</v>
      </c>
    </row>
    <row r="1310" spans="1:23" ht="13.5" x14ac:dyDescent="0.25">
      <c r="A1310" s="3">
        <v>43916</v>
      </c>
      <c r="B1310" s="2">
        <v>4.4385000000000003</v>
      </c>
      <c r="C1310" s="2">
        <v>55.216963885826068</v>
      </c>
      <c r="D1310" s="2">
        <v>0.12734303096409594</v>
      </c>
      <c r="E1310" s="2">
        <v>-6.4696624921740074E-3</v>
      </c>
      <c r="F1310" s="2">
        <v>4.2516400000000001</v>
      </c>
      <c r="G1310" s="2">
        <v>4.2720800000000008</v>
      </c>
      <c r="H1310" s="2">
        <v>4.3836150000000007</v>
      </c>
      <c r="I1310" s="2">
        <v>4.3876979999999994</v>
      </c>
      <c r="J1310" s="2">
        <v>4.3276779999999979</v>
      </c>
      <c r="K1310" s="17" t="s">
        <v>52</v>
      </c>
      <c r="L1310" s="17" t="s">
        <v>49</v>
      </c>
      <c r="M1310" s="17" t="s">
        <v>53</v>
      </c>
      <c r="N1310" s="20">
        <f t="shared" si="200"/>
        <v>50</v>
      </c>
      <c r="O1310" s="20">
        <f t="shared" si="201"/>
        <v>100</v>
      </c>
      <c r="P1310" s="20">
        <f t="shared" si="202"/>
        <v>0</v>
      </c>
      <c r="Q1310" s="20">
        <f t="shared" si="203"/>
        <v>67</v>
      </c>
      <c r="R1310" s="21">
        <f t="shared" si="204"/>
        <v>62.55</v>
      </c>
      <c r="S1310" s="21">
        <f t="shared" si="205"/>
        <v>46.75</v>
      </c>
      <c r="T1310" s="21">
        <f t="shared" si="206"/>
        <v>52.650000000000006</v>
      </c>
      <c r="U1310" s="21">
        <f t="shared" si="207"/>
        <v>54.25</v>
      </c>
      <c r="V1310" s="20">
        <f t="shared" si="208"/>
        <v>53.983333333333327</v>
      </c>
      <c r="W1310" s="20">
        <f t="shared" si="209"/>
        <v>54.05</v>
      </c>
    </row>
    <row r="1311" spans="1:23" ht="13.5" x14ac:dyDescent="0.25">
      <c r="A1311" s="3">
        <v>43917</v>
      </c>
      <c r="B1311" s="2">
        <v>4.4385000000000003</v>
      </c>
      <c r="C1311" s="2">
        <v>55.216963885826068</v>
      </c>
      <c r="D1311" s="2">
        <v>0.12081393612104563</v>
      </c>
      <c r="E1311" s="2">
        <v>-1.0112880874275152E-2</v>
      </c>
      <c r="F1311" s="2">
        <v>4.2995200000000002</v>
      </c>
      <c r="G1311" s="2">
        <v>4.2679899999999993</v>
      </c>
      <c r="H1311" s="2">
        <v>4.3836150000000007</v>
      </c>
      <c r="I1311" s="2">
        <v>4.3907340000000001</v>
      </c>
      <c r="J1311" s="2">
        <v>4.3283539999999974</v>
      </c>
      <c r="K1311" s="17" t="s">
        <v>52</v>
      </c>
      <c r="L1311" s="17" t="s">
        <v>55</v>
      </c>
      <c r="M1311" s="17" t="s">
        <v>53</v>
      </c>
      <c r="N1311" s="20">
        <f t="shared" si="200"/>
        <v>50</v>
      </c>
      <c r="O1311" s="20">
        <f t="shared" si="201"/>
        <v>100</v>
      </c>
      <c r="P1311" s="20">
        <f t="shared" si="202"/>
        <v>0</v>
      </c>
      <c r="Q1311" s="20">
        <f t="shared" si="203"/>
        <v>83.5</v>
      </c>
      <c r="R1311" s="21">
        <f t="shared" si="204"/>
        <v>65.025000000000006</v>
      </c>
      <c r="S1311" s="21">
        <f t="shared" si="205"/>
        <v>50.875</v>
      </c>
      <c r="T1311" s="21">
        <f t="shared" si="206"/>
        <v>60.075000000000003</v>
      </c>
      <c r="U1311" s="21">
        <f t="shared" si="207"/>
        <v>58.375</v>
      </c>
      <c r="V1311" s="20">
        <f t="shared" si="208"/>
        <v>58.658333333333339</v>
      </c>
      <c r="W1311" s="20">
        <f t="shared" si="209"/>
        <v>58.587500000000006</v>
      </c>
    </row>
    <row r="1312" spans="1:23" ht="13.5" x14ac:dyDescent="0.25">
      <c r="A1312" s="3">
        <v>43920</v>
      </c>
      <c r="B1312" s="2">
        <v>4.4385000000000003</v>
      </c>
      <c r="C1312" s="2">
        <v>55.216963885826068</v>
      </c>
      <c r="D1312" s="2">
        <v>9.4126309835225186E-2</v>
      </c>
      <c r="E1312" s="2">
        <v>-2.281885623896894E-2</v>
      </c>
      <c r="F1312" s="2">
        <v>4.3696000000000002</v>
      </c>
      <c r="G1312" s="2">
        <v>4.2773300000000001</v>
      </c>
      <c r="H1312" s="2">
        <v>4.3812800000000012</v>
      </c>
      <c r="I1312" s="2">
        <v>4.3940040000000016</v>
      </c>
      <c r="J1312" s="2">
        <v>4.3286519999999973</v>
      </c>
      <c r="K1312" s="17" t="s">
        <v>52</v>
      </c>
      <c r="L1312" s="17" t="s">
        <v>55</v>
      </c>
      <c r="M1312" s="17" t="s">
        <v>53</v>
      </c>
      <c r="N1312" s="20">
        <f t="shared" si="200"/>
        <v>50</v>
      </c>
      <c r="O1312" s="20">
        <f t="shared" si="201"/>
        <v>100</v>
      </c>
      <c r="P1312" s="20">
        <f t="shared" si="202"/>
        <v>0</v>
      </c>
      <c r="Q1312" s="20">
        <f t="shared" si="203"/>
        <v>83.5</v>
      </c>
      <c r="R1312" s="21">
        <f t="shared" si="204"/>
        <v>65.025000000000006</v>
      </c>
      <c r="S1312" s="21">
        <f t="shared" si="205"/>
        <v>50.875</v>
      </c>
      <c r="T1312" s="21">
        <f t="shared" si="206"/>
        <v>60.075000000000003</v>
      </c>
      <c r="U1312" s="21">
        <f t="shared" si="207"/>
        <v>58.375</v>
      </c>
      <c r="V1312" s="20">
        <f t="shared" si="208"/>
        <v>58.658333333333339</v>
      </c>
      <c r="W1312" s="20">
        <f t="shared" si="209"/>
        <v>58.587500000000006</v>
      </c>
    </row>
    <row r="1313" spans="1:23" ht="13.5" x14ac:dyDescent="0.25">
      <c r="A1313" s="3">
        <v>43921</v>
      </c>
      <c r="B1313" s="2">
        <v>4.4385000000000003</v>
      </c>
      <c r="C1313" s="2">
        <v>55.216963885826068</v>
      </c>
      <c r="D1313" s="2">
        <v>6.8387841265590943E-2</v>
      </c>
      <c r="E1313" s="2">
        <v>-3.919617492123767E-2</v>
      </c>
      <c r="F1313" s="2">
        <v>4.415140000000001</v>
      </c>
      <c r="G1313" s="2">
        <v>4.2884199999999995</v>
      </c>
      <c r="H1313" s="2">
        <v>4.3769000000000009</v>
      </c>
      <c r="I1313" s="2">
        <v>4.3975080000000011</v>
      </c>
      <c r="J1313" s="2">
        <v>4.3291489999999975</v>
      </c>
      <c r="K1313" s="17" t="s">
        <v>52</v>
      </c>
      <c r="L1313" s="17" t="s">
        <v>55</v>
      </c>
      <c r="M1313" s="17" t="s">
        <v>53</v>
      </c>
      <c r="N1313" s="20">
        <f t="shared" si="200"/>
        <v>50</v>
      </c>
      <c r="O1313" s="20">
        <f t="shared" si="201"/>
        <v>100</v>
      </c>
      <c r="P1313" s="20">
        <f t="shared" si="202"/>
        <v>0</v>
      </c>
      <c r="Q1313" s="20">
        <f t="shared" si="203"/>
        <v>83.5</v>
      </c>
      <c r="R1313" s="21">
        <f t="shared" si="204"/>
        <v>65.025000000000006</v>
      </c>
      <c r="S1313" s="21">
        <f t="shared" si="205"/>
        <v>50.875</v>
      </c>
      <c r="T1313" s="21">
        <f t="shared" si="206"/>
        <v>60.075000000000003</v>
      </c>
      <c r="U1313" s="21">
        <f t="shared" si="207"/>
        <v>58.375</v>
      </c>
      <c r="V1313" s="20">
        <f t="shared" si="208"/>
        <v>58.658333333333339</v>
      </c>
      <c r="W1313" s="20">
        <f t="shared" si="209"/>
        <v>58.587500000000006</v>
      </c>
    </row>
    <row r="1314" spans="1:23" ht="13.5" x14ac:dyDescent="0.25">
      <c r="A1314" s="3">
        <v>43922</v>
      </c>
      <c r="B1314" s="2">
        <v>4.4385000000000003</v>
      </c>
      <c r="C1314" s="2">
        <v>55.216963885826068</v>
      </c>
      <c r="D1314" s="2">
        <v>1.6517669693763004E-2</v>
      </c>
      <c r="E1314" s="2">
        <v>-5.5679578863266563E-2</v>
      </c>
      <c r="F1314" s="2">
        <v>4.4385000000000003</v>
      </c>
      <c r="G1314" s="2">
        <v>4.3187899999999999</v>
      </c>
      <c r="H1314" s="2">
        <v>4.3739800000000004</v>
      </c>
      <c r="I1314" s="2">
        <v>4.3994940000000016</v>
      </c>
      <c r="J1314" s="2">
        <v>4.3296459999999977</v>
      </c>
      <c r="K1314" s="17" t="s">
        <v>52</v>
      </c>
      <c r="L1314" s="17" t="s">
        <v>55</v>
      </c>
      <c r="M1314" s="17" t="s">
        <v>53</v>
      </c>
      <c r="N1314" s="20">
        <f t="shared" si="200"/>
        <v>50</v>
      </c>
      <c r="O1314" s="20">
        <f t="shared" si="201"/>
        <v>100</v>
      </c>
      <c r="P1314" s="20">
        <f t="shared" si="202"/>
        <v>0</v>
      </c>
      <c r="Q1314" s="20">
        <f t="shared" si="203"/>
        <v>83.5</v>
      </c>
      <c r="R1314" s="21">
        <f t="shared" si="204"/>
        <v>65.025000000000006</v>
      </c>
      <c r="S1314" s="21">
        <f t="shared" si="205"/>
        <v>50.875</v>
      </c>
      <c r="T1314" s="21">
        <f t="shared" si="206"/>
        <v>60.075000000000003</v>
      </c>
      <c r="U1314" s="21">
        <f t="shared" si="207"/>
        <v>58.375</v>
      </c>
      <c r="V1314" s="20">
        <f t="shared" si="208"/>
        <v>58.658333333333339</v>
      </c>
      <c r="W1314" s="20">
        <f t="shared" si="209"/>
        <v>58.587500000000006</v>
      </c>
    </row>
    <row r="1315" spans="1:23" ht="13.5" x14ac:dyDescent="0.25">
      <c r="A1315" s="3">
        <v>43923</v>
      </c>
      <c r="B1315" s="2">
        <v>4.4385000000000003</v>
      </c>
      <c r="C1315" s="2">
        <v>55.216963885826068</v>
      </c>
      <c r="D1315" s="2">
        <v>-2.1478250138224908E-2</v>
      </c>
      <c r="E1315" s="2">
        <v>-7.2626516883709413E-2</v>
      </c>
      <c r="F1315" s="2">
        <v>4.4385000000000003</v>
      </c>
      <c r="G1315" s="2">
        <v>4.3450699999999998</v>
      </c>
      <c r="H1315" s="2">
        <v>4.3681400000000012</v>
      </c>
      <c r="I1315" s="2">
        <v>4.3987920000000011</v>
      </c>
      <c r="J1315" s="2">
        <v>4.3301429999999979</v>
      </c>
      <c r="K1315" s="17" t="s">
        <v>55</v>
      </c>
      <c r="L1315" s="17" t="s">
        <v>55</v>
      </c>
      <c r="M1315" s="17" t="s">
        <v>55</v>
      </c>
      <c r="N1315" s="20">
        <f t="shared" si="200"/>
        <v>50</v>
      </c>
      <c r="O1315" s="20">
        <f t="shared" si="201"/>
        <v>100</v>
      </c>
      <c r="P1315" s="20">
        <f t="shared" si="202"/>
        <v>50</v>
      </c>
      <c r="Q1315" s="20">
        <f t="shared" si="203"/>
        <v>33</v>
      </c>
      <c r="R1315" s="21">
        <f t="shared" si="204"/>
        <v>64.95</v>
      </c>
      <c r="S1315" s="21">
        <f t="shared" si="205"/>
        <v>55.75</v>
      </c>
      <c r="T1315" s="21">
        <f t="shared" si="206"/>
        <v>49.85</v>
      </c>
      <c r="U1315" s="21">
        <f t="shared" si="207"/>
        <v>58.25</v>
      </c>
      <c r="V1315" s="20">
        <f t="shared" si="208"/>
        <v>56.85</v>
      </c>
      <c r="W1315" s="20">
        <f t="shared" si="209"/>
        <v>57.2</v>
      </c>
    </row>
    <row r="1316" spans="1:23" ht="13.5" x14ac:dyDescent="0.25">
      <c r="A1316" s="3">
        <v>43924</v>
      </c>
      <c r="B1316" s="2">
        <v>4.4385000000000003</v>
      </c>
      <c r="C1316" s="2">
        <v>55.216963885826068</v>
      </c>
      <c r="D1316" s="2">
        <v>-5.039723860900569E-2</v>
      </c>
      <c r="E1316" s="2">
        <v>-8.5718562095514053E-2</v>
      </c>
      <c r="F1316" s="2">
        <v>4.4385000000000003</v>
      </c>
      <c r="G1316" s="2">
        <v>4.3690100000000003</v>
      </c>
      <c r="H1316" s="2">
        <v>4.3652200000000008</v>
      </c>
      <c r="I1316" s="2">
        <v>4.3987920000000011</v>
      </c>
      <c r="J1316" s="2">
        <v>4.3308189999999973</v>
      </c>
      <c r="K1316" s="17" t="s">
        <v>55</v>
      </c>
      <c r="L1316" s="17" t="s">
        <v>55</v>
      </c>
      <c r="M1316" s="17" t="s">
        <v>55</v>
      </c>
      <c r="N1316" s="20">
        <f t="shared" si="200"/>
        <v>50</v>
      </c>
      <c r="O1316" s="20">
        <f t="shared" si="201"/>
        <v>100</v>
      </c>
      <c r="P1316" s="20">
        <f t="shared" si="202"/>
        <v>50</v>
      </c>
      <c r="Q1316" s="20">
        <f t="shared" si="203"/>
        <v>33</v>
      </c>
      <c r="R1316" s="21">
        <f t="shared" si="204"/>
        <v>64.95</v>
      </c>
      <c r="S1316" s="21">
        <f t="shared" si="205"/>
        <v>55.75</v>
      </c>
      <c r="T1316" s="21">
        <f t="shared" si="206"/>
        <v>49.85</v>
      </c>
      <c r="U1316" s="21">
        <f t="shared" si="207"/>
        <v>58.25</v>
      </c>
      <c r="V1316" s="20">
        <f t="shared" si="208"/>
        <v>56.85</v>
      </c>
      <c r="W1316" s="20">
        <f t="shared" si="209"/>
        <v>57.2</v>
      </c>
    </row>
    <row r="1317" spans="1:23" ht="13.5" x14ac:dyDescent="0.25">
      <c r="A1317" s="3">
        <v>43927</v>
      </c>
      <c r="B1317" s="2">
        <v>4.4385000000000003</v>
      </c>
      <c r="C1317" s="2">
        <v>55.216963885826068</v>
      </c>
      <c r="D1317" s="2">
        <v>-9.2285366458089158E-2</v>
      </c>
      <c r="E1317" s="2">
        <v>-8.7196861154970731E-2</v>
      </c>
      <c r="F1317" s="2">
        <v>4.4385000000000003</v>
      </c>
      <c r="G1317" s="2">
        <v>4.4040499999999998</v>
      </c>
      <c r="H1317" s="2">
        <v>4.3611300000000011</v>
      </c>
      <c r="I1317" s="2">
        <v>4.399960000000001</v>
      </c>
      <c r="J1317" s="2">
        <v>4.3311169999999981</v>
      </c>
      <c r="K1317" s="17" t="s">
        <v>55</v>
      </c>
      <c r="L1317" s="17" t="s">
        <v>55</v>
      </c>
      <c r="M1317" s="17" t="s">
        <v>55</v>
      </c>
      <c r="N1317" s="20">
        <f t="shared" si="200"/>
        <v>50</v>
      </c>
      <c r="O1317" s="20">
        <f t="shared" si="201"/>
        <v>100</v>
      </c>
      <c r="P1317" s="20">
        <f t="shared" si="202"/>
        <v>50</v>
      </c>
      <c r="Q1317" s="20">
        <f t="shared" si="203"/>
        <v>33</v>
      </c>
      <c r="R1317" s="21">
        <f t="shared" si="204"/>
        <v>64.95</v>
      </c>
      <c r="S1317" s="21">
        <f t="shared" si="205"/>
        <v>55.75</v>
      </c>
      <c r="T1317" s="21">
        <f t="shared" si="206"/>
        <v>49.85</v>
      </c>
      <c r="U1317" s="21">
        <f t="shared" si="207"/>
        <v>58.25</v>
      </c>
      <c r="V1317" s="20">
        <f t="shared" si="208"/>
        <v>56.85</v>
      </c>
      <c r="W1317" s="20">
        <f t="shared" si="209"/>
        <v>57.2</v>
      </c>
    </row>
    <row r="1318" spans="1:23" ht="13.5" x14ac:dyDescent="0.25">
      <c r="A1318" s="3">
        <v>43928</v>
      </c>
      <c r="B1318" s="2">
        <v>4.3099999999999996</v>
      </c>
      <c r="C1318" s="2">
        <v>43.478849777931131</v>
      </c>
      <c r="D1318" s="2">
        <v>-9.9649735952863416E-2</v>
      </c>
      <c r="E1318" s="2">
        <v>-8.3488088006066982E-2</v>
      </c>
      <c r="F1318" s="2">
        <v>4.4127999999999998</v>
      </c>
      <c r="G1318" s="2">
        <v>4.4139700000000008</v>
      </c>
      <c r="H1318" s="2">
        <v>4.3517850000000013</v>
      </c>
      <c r="I1318" s="2">
        <v>4.3987920000000011</v>
      </c>
      <c r="J1318" s="2">
        <v>4.3307724999999975</v>
      </c>
      <c r="K1318" s="17" t="s">
        <v>48</v>
      </c>
      <c r="L1318" s="17" t="s">
        <v>55</v>
      </c>
      <c r="M1318" s="17" t="s">
        <v>47</v>
      </c>
      <c r="N1318" s="20">
        <f t="shared" si="200"/>
        <v>50</v>
      </c>
      <c r="O1318" s="20">
        <f t="shared" si="201"/>
        <v>100</v>
      </c>
      <c r="P1318" s="20">
        <f t="shared" si="202"/>
        <v>50</v>
      </c>
      <c r="Q1318" s="20">
        <f t="shared" si="203"/>
        <v>16.5</v>
      </c>
      <c r="R1318" s="21">
        <f t="shared" si="204"/>
        <v>62.475000000000001</v>
      </c>
      <c r="S1318" s="21">
        <f t="shared" si="205"/>
        <v>51.625</v>
      </c>
      <c r="T1318" s="21">
        <f t="shared" si="206"/>
        <v>42.424999999999997</v>
      </c>
      <c r="U1318" s="21">
        <f t="shared" si="207"/>
        <v>54.125</v>
      </c>
      <c r="V1318" s="20">
        <f t="shared" si="208"/>
        <v>52.17499999999999</v>
      </c>
      <c r="W1318" s="20">
        <f t="shared" si="209"/>
        <v>52.662499999999994</v>
      </c>
    </row>
    <row r="1319" spans="1:23" ht="13.5" x14ac:dyDescent="0.25">
      <c r="A1319" s="3">
        <v>43929</v>
      </c>
      <c r="B1319" s="2">
        <v>4.4326999999999996</v>
      </c>
      <c r="C1319" s="2">
        <v>53.61799686183204</v>
      </c>
      <c r="D1319" s="2">
        <v>-9.7441766343893121E-2</v>
      </c>
      <c r="E1319" s="2">
        <v>-7.4164087135498574E-2</v>
      </c>
      <c r="F1319" s="2">
        <v>4.4116400000000002</v>
      </c>
      <c r="G1319" s="2">
        <v>4.4250699999999998</v>
      </c>
      <c r="H1319" s="2">
        <v>4.3509100000000007</v>
      </c>
      <c r="I1319" s="2">
        <v>4.3998440000000008</v>
      </c>
      <c r="J1319" s="2">
        <v>4.3312404999999981</v>
      </c>
      <c r="K1319" s="17" t="s">
        <v>52</v>
      </c>
      <c r="L1319" s="17" t="s">
        <v>55</v>
      </c>
      <c r="M1319" s="17" t="s">
        <v>54</v>
      </c>
      <c r="N1319" s="20">
        <f t="shared" si="200"/>
        <v>50</v>
      </c>
      <c r="O1319" s="20">
        <f t="shared" si="201"/>
        <v>100</v>
      </c>
      <c r="P1319" s="20">
        <f t="shared" si="202"/>
        <v>50</v>
      </c>
      <c r="Q1319" s="20">
        <f t="shared" si="203"/>
        <v>66.5</v>
      </c>
      <c r="R1319" s="21">
        <f t="shared" si="204"/>
        <v>69.974999999999994</v>
      </c>
      <c r="S1319" s="21">
        <f t="shared" si="205"/>
        <v>64.125</v>
      </c>
      <c r="T1319" s="21">
        <f t="shared" si="206"/>
        <v>64.924999999999997</v>
      </c>
      <c r="U1319" s="21">
        <f t="shared" si="207"/>
        <v>66.625</v>
      </c>
      <c r="V1319" s="20">
        <f t="shared" si="208"/>
        <v>66.341666666666654</v>
      </c>
      <c r="W1319" s="20">
        <f t="shared" si="209"/>
        <v>66.412499999999994</v>
      </c>
    </row>
    <row r="1320" spans="1:23" ht="13.5" x14ac:dyDescent="0.25">
      <c r="A1320" s="3">
        <v>43934</v>
      </c>
      <c r="B1320" s="2">
        <v>4.4385000000000003</v>
      </c>
      <c r="C1320" s="2">
        <v>54.037717317415357</v>
      </c>
      <c r="D1320" s="2">
        <v>-7.8326784270267957E-2</v>
      </c>
      <c r="E1320" s="2">
        <v>-6.5830970161066454E-2</v>
      </c>
      <c r="F1320" s="2">
        <v>4.4116400000000002</v>
      </c>
      <c r="G1320" s="2">
        <v>4.4250699999999998</v>
      </c>
      <c r="H1320" s="2">
        <v>4.3485750000000003</v>
      </c>
      <c r="I1320" s="2">
        <v>4.4010120000000015</v>
      </c>
      <c r="J1320" s="2">
        <v>4.3317374999999974</v>
      </c>
      <c r="K1320" s="17" t="s">
        <v>52</v>
      </c>
      <c r="L1320" s="17" t="s">
        <v>55</v>
      </c>
      <c r="M1320" s="17" t="s">
        <v>55</v>
      </c>
      <c r="N1320" s="20">
        <f t="shared" si="200"/>
        <v>50</v>
      </c>
      <c r="O1320" s="20">
        <f t="shared" si="201"/>
        <v>100</v>
      </c>
      <c r="P1320" s="20">
        <f t="shared" si="202"/>
        <v>50</v>
      </c>
      <c r="Q1320" s="20">
        <f t="shared" si="203"/>
        <v>49.5</v>
      </c>
      <c r="R1320" s="21">
        <f t="shared" si="204"/>
        <v>67.424999999999997</v>
      </c>
      <c r="S1320" s="21">
        <f t="shared" si="205"/>
        <v>59.875</v>
      </c>
      <c r="T1320" s="21">
        <f t="shared" si="206"/>
        <v>57.275000000000006</v>
      </c>
      <c r="U1320" s="21">
        <f t="shared" si="207"/>
        <v>62.375</v>
      </c>
      <c r="V1320" s="20">
        <f t="shared" si="208"/>
        <v>61.524999999999999</v>
      </c>
      <c r="W1320" s="20">
        <f t="shared" si="209"/>
        <v>61.737499999999997</v>
      </c>
    </row>
    <row r="1321" spans="1:23" ht="13.5" x14ac:dyDescent="0.25">
      <c r="A1321" s="3">
        <v>43935</v>
      </c>
      <c r="B1321" s="2">
        <v>4.4268000000000001</v>
      </c>
      <c r="C1321" s="2">
        <v>52.995890857656057</v>
      </c>
      <c r="D1321" s="2">
        <v>-6.1591379121185952E-2</v>
      </c>
      <c r="E1321" s="2">
        <v>-5.7790670945468067E-2</v>
      </c>
      <c r="F1321" s="2">
        <v>4.4093</v>
      </c>
      <c r="G1321" s="2">
        <v>4.4238999999999997</v>
      </c>
      <c r="H1321" s="2">
        <v>4.3459449999999995</v>
      </c>
      <c r="I1321" s="2">
        <v>4.4019460000000015</v>
      </c>
      <c r="J1321" s="2">
        <v>4.3321759999999969</v>
      </c>
      <c r="K1321" s="17" t="s">
        <v>52</v>
      </c>
      <c r="L1321" s="17" t="s">
        <v>55</v>
      </c>
      <c r="M1321" s="17" t="s">
        <v>54</v>
      </c>
      <c r="N1321" s="20">
        <f t="shared" si="200"/>
        <v>50</v>
      </c>
      <c r="O1321" s="20">
        <f t="shared" si="201"/>
        <v>100</v>
      </c>
      <c r="P1321" s="20">
        <f t="shared" si="202"/>
        <v>50</v>
      </c>
      <c r="Q1321" s="20">
        <f t="shared" si="203"/>
        <v>66.5</v>
      </c>
      <c r="R1321" s="21">
        <f t="shared" si="204"/>
        <v>69.974999999999994</v>
      </c>
      <c r="S1321" s="21">
        <f t="shared" si="205"/>
        <v>64.125</v>
      </c>
      <c r="T1321" s="21">
        <f t="shared" si="206"/>
        <v>64.924999999999997</v>
      </c>
      <c r="U1321" s="21">
        <f t="shared" si="207"/>
        <v>66.625</v>
      </c>
      <c r="V1321" s="20">
        <f t="shared" si="208"/>
        <v>66.341666666666654</v>
      </c>
      <c r="W1321" s="20">
        <f t="shared" si="209"/>
        <v>66.412499999999994</v>
      </c>
    </row>
    <row r="1322" spans="1:23" ht="13.5" x14ac:dyDescent="0.25">
      <c r="A1322" s="3">
        <v>43936</v>
      </c>
      <c r="B1322" s="2">
        <v>4.4385000000000003</v>
      </c>
      <c r="C1322" s="2">
        <v>53.951970610090648</v>
      </c>
      <c r="D1322" s="2">
        <v>-4.8511031735196219E-2</v>
      </c>
      <c r="E1322" s="2">
        <v>-5.1290681917203242E-2</v>
      </c>
      <c r="F1322" s="2">
        <v>4.4093</v>
      </c>
      <c r="G1322" s="2">
        <v>4.4238999999999997</v>
      </c>
      <c r="H1322" s="2">
        <v>4.3506149999999995</v>
      </c>
      <c r="I1322" s="2">
        <v>4.4025300000000023</v>
      </c>
      <c r="J1322" s="2">
        <v>4.3329714999999966</v>
      </c>
      <c r="K1322" s="17" t="s">
        <v>52</v>
      </c>
      <c r="L1322" s="17" t="s">
        <v>55</v>
      </c>
      <c r="M1322" s="17" t="s">
        <v>55</v>
      </c>
      <c r="N1322" s="20">
        <f t="shared" si="200"/>
        <v>50</v>
      </c>
      <c r="O1322" s="20">
        <f t="shared" si="201"/>
        <v>100</v>
      </c>
      <c r="P1322" s="20">
        <f t="shared" si="202"/>
        <v>50</v>
      </c>
      <c r="Q1322" s="20">
        <f t="shared" si="203"/>
        <v>49.5</v>
      </c>
      <c r="R1322" s="21">
        <f t="shared" si="204"/>
        <v>67.424999999999997</v>
      </c>
      <c r="S1322" s="21">
        <f t="shared" si="205"/>
        <v>59.875</v>
      </c>
      <c r="T1322" s="21">
        <f t="shared" si="206"/>
        <v>57.275000000000006</v>
      </c>
      <c r="U1322" s="21">
        <f t="shared" si="207"/>
        <v>62.375</v>
      </c>
      <c r="V1322" s="20">
        <f t="shared" si="208"/>
        <v>61.524999999999999</v>
      </c>
      <c r="W1322" s="20">
        <f t="shared" si="209"/>
        <v>61.737499999999997</v>
      </c>
    </row>
    <row r="1323" spans="1:23" ht="13.5" x14ac:dyDescent="0.25">
      <c r="A1323" s="3">
        <v>43937</v>
      </c>
      <c r="B1323" s="2">
        <v>4.4385000000000003</v>
      </c>
      <c r="C1323" s="2">
        <v>53.951970610090648</v>
      </c>
      <c r="D1323" s="2">
        <v>-3.77100640483361E-2</v>
      </c>
      <c r="E1323" s="2">
        <v>-4.2491420791501637E-2</v>
      </c>
      <c r="F1323" s="2">
        <v>4.4350000000000005</v>
      </c>
      <c r="G1323" s="2">
        <v>4.4238999999999997</v>
      </c>
      <c r="H1323" s="2">
        <v>4.35616</v>
      </c>
      <c r="I1323" s="2">
        <v>4.4036980000000021</v>
      </c>
      <c r="J1323" s="2">
        <v>4.3334684999999959</v>
      </c>
      <c r="K1323" s="17" t="s">
        <v>52</v>
      </c>
      <c r="L1323" s="17" t="s">
        <v>55</v>
      </c>
      <c r="M1323" s="17" t="s">
        <v>53</v>
      </c>
      <c r="N1323" s="20">
        <f t="shared" si="200"/>
        <v>50</v>
      </c>
      <c r="O1323" s="20">
        <f t="shared" si="201"/>
        <v>100</v>
      </c>
      <c r="P1323" s="20">
        <f t="shared" si="202"/>
        <v>50</v>
      </c>
      <c r="Q1323" s="20">
        <f t="shared" si="203"/>
        <v>83.5</v>
      </c>
      <c r="R1323" s="21">
        <f t="shared" si="204"/>
        <v>72.525000000000006</v>
      </c>
      <c r="S1323" s="21">
        <f t="shared" si="205"/>
        <v>68.375</v>
      </c>
      <c r="T1323" s="21">
        <f t="shared" si="206"/>
        <v>72.575000000000003</v>
      </c>
      <c r="U1323" s="21">
        <f t="shared" si="207"/>
        <v>70.875</v>
      </c>
      <c r="V1323" s="20">
        <f t="shared" si="208"/>
        <v>71.158333333333346</v>
      </c>
      <c r="W1323" s="20">
        <f t="shared" si="209"/>
        <v>71.087500000000006</v>
      </c>
    </row>
    <row r="1324" spans="1:23" ht="13.5" x14ac:dyDescent="0.25">
      <c r="A1324" s="3">
        <v>43938</v>
      </c>
      <c r="B1324" s="2">
        <v>4.4385000000000003</v>
      </c>
      <c r="C1324" s="2">
        <v>53.951970610090655</v>
      </c>
      <c r="D1324" s="2">
        <v>-2.881802310793713E-2</v>
      </c>
      <c r="E1324" s="2">
        <v>-3.1125189314357322E-2</v>
      </c>
      <c r="F1324" s="2">
        <v>4.436160000000001</v>
      </c>
      <c r="G1324" s="2">
        <v>4.4238999999999997</v>
      </c>
      <c r="H1324" s="2">
        <v>4.3713450000000007</v>
      </c>
      <c r="I1324" s="2">
        <v>4.405450000000001</v>
      </c>
      <c r="J1324" s="2">
        <v>4.3339654999999961</v>
      </c>
      <c r="K1324" s="17" t="s">
        <v>48</v>
      </c>
      <c r="L1324" s="17" t="s">
        <v>55</v>
      </c>
      <c r="M1324" s="17" t="s">
        <v>51</v>
      </c>
      <c r="N1324" s="20">
        <f t="shared" si="200"/>
        <v>50</v>
      </c>
      <c r="O1324" s="20">
        <f t="shared" si="201"/>
        <v>100</v>
      </c>
      <c r="P1324" s="20">
        <f t="shared" si="202"/>
        <v>50</v>
      </c>
      <c r="Q1324" s="20">
        <f t="shared" si="203"/>
        <v>16.5</v>
      </c>
      <c r="R1324" s="21">
        <f t="shared" si="204"/>
        <v>62.475000000000001</v>
      </c>
      <c r="S1324" s="21">
        <f t="shared" si="205"/>
        <v>51.625</v>
      </c>
      <c r="T1324" s="21">
        <f t="shared" si="206"/>
        <v>42.424999999999997</v>
      </c>
      <c r="U1324" s="21">
        <f t="shared" si="207"/>
        <v>54.125</v>
      </c>
      <c r="V1324" s="20">
        <f t="shared" si="208"/>
        <v>52.17499999999999</v>
      </c>
      <c r="W1324" s="20">
        <f t="shared" si="209"/>
        <v>52.662499999999994</v>
      </c>
    </row>
    <row r="1325" spans="1:23" ht="13.5" x14ac:dyDescent="0.25">
      <c r="A1325" s="3">
        <v>43941</v>
      </c>
      <c r="B1325" s="2">
        <v>4.4385000000000003</v>
      </c>
      <c r="C1325" s="2">
        <v>53.951970610090648</v>
      </c>
      <c r="D1325" s="2">
        <v>-2.1522913845711145E-2</v>
      </c>
      <c r="E1325" s="2">
        <v>-1.7794812624707529E-2</v>
      </c>
      <c r="F1325" s="2">
        <v>4.436160000000001</v>
      </c>
      <c r="G1325" s="2">
        <v>4.4238999999999997</v>
      </c>
      <c r="H1325" s="2">
        <v>4.3844850000000006</v>
      </c>
      <c r="I1325" s="2">
        <v>4.4072020000000016</v>
      </c>
      <c r="J1325" s="2">
        <v>4.3344624999999972</v>
      </c>
      <c r="K1325" s="17" t="s">
        <v>48</v>
      </c>
      <c r="L1325" s="17" t="s">
        <v>55</v>
      </c>
      <c r="M1325" s="17" t="s">
        <v>55</v>
      </c>
      <c r="N1325" s="20">
        <f t="shared" si="200"/>
        <v>50</v>
      </c>
      <c r="O1325" s="20">
        <f t="shared" si="201"/>
        <v>100</v>
      </c>
      <c r="P1325" s="20">
        <f t="shared" si="202"/>
        <v>50</v>
      </c>
      <c r="Q1325" s="20">
        <f t="shared" si="203"/>
        <v>16.5</v>
      </c>
      <c r="R1325" s="21">
        <f t="shared" si="204"/>
        <v>62.475000000000001</v>
      </c>
      <c r="S1325" s="21">
        <f t="shared" si="205"/>
        <v>51.625</v>
      </c>
      <c r="T1325" s="21">
        <f t="shared" si="206"/>
        <v>42.424999999999997</v>
      </c>
      <c r="U1325" s="21">
        <f t="shared" si="207"/>
        <v>54.125</v>
      </c>
      <c r="V1325" s="20">
        <f t="shared" si="208"/>
        <v>52.17499999999999</v>
      </c>
      <c r="W1325" s="20">
        <f t="shared" si="209"/>
        <v>52.662499999999994</v>
      </c>
    </row>
    <row r="1326" spans="1:23" ht="13.5" x14ac:dyDescent="0.25">
      <c r="A1326" s="3">
        <v>43942</v>
      </c>
      <c r="B1326" s="2">
        <v>4.3099999999999996</v>
      </c>
      <c r="C1326" s="2">
        <v>41.486226042115156</v>
      </c>
      <c r="D1326" s="2">
        <v>-6.0435785109671514E-3</v>
      </c>
      <c r="E1326" s="2">
        <v>-9.2131856052531484E-3</v>
      </c>
      <c r="F1326" s="2">
        <v>4.4127999999999998</v>
      </c>
      <c r="G1326" s="2">
        <v>4.4110500000000004</v>
      </c>
      <c r="H1326" s="2">
        <v>4.3900300000000012</v>
      </c>
      <c r="I1326" s="2">
        <v>4.4069680000000018</v>
      </c>
      <c r="J1326" s="2">
        <v>4.334316999999996</v>
      </c>
      <c r="K1326" s="17" t="s">
        <v>52</v>
      </c>
      <c r="L1326" s="17" t="s">
        <v>55</v>
      </c>
      <c r="M1326" s="17" t="s">
        <v>54</v>
      </c>
      <c r="N1326" s="20">
        <f t="shared" si="200"/>
        <v>50</v>
      </c>
      <c r="O1326" s="20">
        <f t="shared" si="201"/>
        <v>100</v>
      </c>
      <c r="P1326" s="20">
        <f t="shared" si="202"/>
        <v>50</v>
      </c>
      <c r="Q1326" s="20">
        <f t="shared" si="203"/>
        <v>66.5</v>
      </c>
      <c r="R1326" s="21">
        <f t="shared" si="204"/>
        <v>69.974999999999994</v>
      </c>
      <c r="S1326" s="21">
        <f t="shared" si="205"/>
        <v>64.125</v>
      </c>
      <c r="T1326" s="21">
        <f t="shared" si="206"/>
        <v>64.924999999999997</v>
      </c>
      <c r="U1326" s="21">
        <f t="shared" si="207"/>
        <v>66.625</v>
      </c>
      <c r="V1326" s="20">
        <f t="shared" si="208"/>
        <v>66.341666666666654</v>
      </c>
      <c r="W1326" s="20">
        <f t="shared" si="209"/>
        <v>66.412499999999994</v>
      </c>
    </row>
    <row r="1327" spans="1:23" ht="13.5" x14ac:dyDescent="0.25">
      <c r="A1327" s="3">
        <v>43943</v>
      </c>
      <c r="B1327" s="2">
        <v>4.3800999999999997</v>
      </c>
      <c r="C1327" s="2">
        <v>48.479641960854217</v>
      </c>
      <c r="D1327" s="2">
        <v>2.424773429483551E-3</v>
      </c>
      <c r="E1327" s="2">
        <v>-3.9000962886627001E-4</v>
      </c>
      <c r="F1327" s="2">
        <v>4.4011199999999997</v>
      </c>
      <c r="G1327" s="2">
        <v>4.4052100000000003</v>
      </c>
      <c r="H1327" s="2">
        <v>4.4046300000000009</v>
      </c>
      <c r="I1327" s="2">
        <v>4.4081360000000016</v>
      </c>
      <c r="J1327" s="2">
        <v>4.3345419999999963</v>
      </c>
      <c r="K1327" s="17" t="s">
        <v>52</v>
      </c>
      <c r="L1327" s="17" t="s">
        <v>55</v>
      </c>
      <c r="M1327" s="17" t="s">
        <v>54</v>
      </c>
      <c r="N1327" s="20">
        <f t="shared" si="200"/>
        <v>50</v>
      </c>
      <c r="O1327" s="20">
        <f t="shared" si="201"/>
        <v>100</v>
      </c>
      <c r="P1327" s="20">
        <f t="shared" si="202"/>
        <v>50</v>
      </c>
      <c r="Q1327" s="20">
        <f t="shared" si="203"/>
        <v>66.5</v>
      </c>
      <c r="R1327" s="21">
        <f t="shared" si="204"/>
        <v>69.974999999999994</v>
      </c>
      <c r="S1327" s="21">
        <f t="shared" si="205"/>
        <v>64.125</v>
      </c>
      <c r="T1327" s="21">
        <f t="shared" si="206"/>
        <v>64.924999999999997</v>
      </c>
      <c r="U1327" s="21">
        <f t="shared" si="207"/>
        <v>66.625</v>
      </c>
      <c r="V1327" s="20">
        <f t="shared" si="208"/>
        <v>66.341666666666654</v>
      </c>
      <c r="W1327" s="20">
        <f t="shared" si="209"/>
        <v>66.412499999999994</v>
      </c>
    </row>
    <row r="1328" spans="1:23" ht="13.5" x14ac:dyDescent="0.25">
      <c r="A1328" s="3">
        <v>43944</v>
      </c>
      <c r="B1328" s="2">
        <v>4.3800999999999997</v>
      </c>
      <c r="C1328" s="2">
        <v>48.479641960854217</v>
      </c>
      <c r="D1328" s="2">
        <v>-1.0071814348561858E-2</v>
      </c>
      <c r="E1328" s="2">
        <v>4.5725006502632167E-3</v>
      </c>
      <c r="F1328" s="2">
        <v>4.3894399999999996</v>
      </c>
      <c r="G1328" s="2">
        <v>4.4122199999999996</v>
      </c>
      <c r="H1328" s="2">
        <v>4.4130950000000002</v>
      </c>
      <c r="I1328" s="2">
        <v>4.4083700000000015</v>
      </c>
      <c r="J1328" s="2">
        <v>4.334945999999996</v>
      </c>
      <c r="K1328" s="17" t="s">
        <v>52</v>
      </c>
      <c r="L1328" s="17" t="s">
        <v>55</v>
      </c>
      <c r="M1328" s="17" t="s">
        <v>54</v>
      </c>
      <c r="N1328" s="20">
        <f t="shared" si="200"/>
        <v>50</v>
      </c>
      <c r="O1328" s="20">
        <f t="shared" si="201"/>
        <v>100</v>
      </c>
      <c r="P1328" s="20">
        <f t="shared" si="202"/>
        <v>50</v>
      </c>
      <c r="Q1328" s="20">
        <f t="shared" si="203"/>
        <v>66.5</v>
      </c>
      <c r="R1328" s="21">
        <f t="shared" si="204"/>
        <v>69.974999999999994</v>
      </c>
      <c r="S1328" s="21">
        <f t="shared" si="205"/>
        <v>64.125</v>
      </c>
      <c r="T1328" s="21">
        <f t="shared" si="206"/>
        <v>64.924999999999997</v>
      </c>
      <c r="U1328" s="21">
        <f t="shared" si="207"/>
        <v>66.625</v>
      </c>
      <c r="V1328" s="20">
        <f t="shared" si="208"/>
        <v>66.341666666666654</v>
      </c>
      <c r="W1328" s="20">
        <f t="shared" si="209"/>
        <v>66.412499999999994</v>
      </c>
    </row>
    <row r="1329" spans="1:23" ht="13.5" x14ac:dyDescent="0.25">
      <c r="A1329" s="3">
        <v>43945</v>
      </c>
      <c r="B1329" s="2">
        <v>4.4385000000000003</v>
      </c>
      <c r="C1329" s="2">
        <v>53.813159179575258</v>
      </c>
      <c r="D1329" s="2">
        <v>-5.9956729855077384E-3</v>
      </c>
      <c r="E1329" s="2">
        <v>1.0512120208444702E-2</v>
      </c>
      <c r="F1329" s="2">
        <v>4.3894399999999996</v>
      </c>
      <c r="G1329" s="2">
        <v>4.4127999999999998</v>
      </c>
      <c r="H1329" s="2">
        <v>4.4189350000000003</v>
      </c>
      <c r="I1329" s="2">
        <v>4.4083700000000015</v>
      </c>
      <c r="J1329" s="2">
        <v>4.3356819999999958</v>
      </c>
      <c r="K1329" s="17" t="s">
        <v>52</v>
      </c>
      <c r="L1329" s="17" t="s">
        <v>55</v>
      </c>
      <c r="M1329" s="17" t="s">
        <v>55</v>
      </c>
      <c r="N1329" s="20">
        <f t="shared" si="200"/>
        <v>50</v>
      </c>
      <c r="O1329" s="20">
        <f t="shared" si="201"/>
        <v>100</v>
      </c>
      <c r="P1329" s="20">
        <f t="shared" si="202"/>
        <v>50</v>
      </c>
      <c r="Q1329" s="20">
        <f t="shared" si="203"/>
        <v>49.5</v>
      </c>
      <c r="R1329" s="21">
        <f t="shared" si="204"/>
        <v>67.424999999999997</v>
      </c>
      <c r="S1329" s="21">
        <f t="shared" si="205"/>
        <v>59.875</v>
      </c>
      <c r="T1329" s="21">
        <f t="shared" si="206"/>
        <v>57.275000000000006</v>
      </c>
      <c r="U1329" s="21">
        <f t="shared" si="207"/>
        <v>62.375</v>
      </c>
      <c r="V1329" s="20">
        <f t="shared" si="208"/>
        <v>61.524999999999999</v>
      </c>
      <c r="W1329" s="20">
        <f t="shared" si="209"/>
        <v>61.737499999999997</v>
      </c>
    </row>
    <row r="1330" spans="1:23" ht="13.5" x14ac:dyDescent="0.25">
      <c r="A1330" s="3">
        <v>43948</v>
      </c>
      <c r="B1330" s="2">
        <v>4.3099999999999996</v>
      </c>
      <c r="C1330" s="2">
        <v>43.212768256901668</v>
      </c>
      <c r="D1330" s="2">
        <v>7.6109411648674907E-3</v>
      </c>
      <c r="E1330" s="2">
        <v>1.6706056989857283E-2</v>
      </c>
      <c r="F1330" s="2">
        <v>4.36374</v>
      </c>
      <c r="G1330" s="2">
        <v>4.3999500000000005</v>
      </c>
      <c r="H1330" s="2">
        <v>4.4125100000000002</v>
      </c>
      <c r="I1330" s="2">
        <v>4.4060340000000018</v>
      </c>
      <c r="J1330" s="2">
        <v>4.3357354999999957</v>
      </c>
      <c r="K1330" s="17" t="s">
        <v>52</v>
      </c>
      <c r="L1330" s="17" t="s">
        <v>55</v>
      </c>
      <c r="M1330" s="17" t="s">
        <v>54</v>
      </c>
      <c r="N1330" s="20">
        <f t="shared" si="200"/>
        <v>50</v>
      </c>
      <c r="O1330" s="20">
        <f t="shared" si="201"/>
        <v>100</v>
      </c>
      <c r="P1330" s="20">
        <f t="shared" si="202"/>
        <v>50</v>
      </c>
      <c r="Q1330" s="20">
        <f t="shared" si="203"/>
        <v>66.5</v>
      </c>
      <c r="R1330" s="21">
        <f t="shared" si="204"/>
        <v>69.974999999999994</v>
      </c>
      <c r="S1330" s="21">
        <f t="shared" si="205"/>
        <v>64.125</v>
      </c>
      <c r="T1330" s="21">
        <f t="shared" si="206"/>
        <v>64.924999999999997</v>
      </c>
      <c r="U1330" s="21">
        <f t="shared" si="207"/>
        <v>66.625</v>
      </c>
      <c r="V1330" s="20">
        <f t="shared" si="208"/>
        <v>66.341666666666654</v>
      </c>
      <c r="W1330" s="20">
        <f t="shared" si="209"/>
        <v>66.412499999999994</v>
      </c>
    </row>
    <row r="1331" spans="1:23" ht="13.5" x14ac:dyDescent="0.25">
      <c r="A1331" s="3">
        <v>43949</v>
      </c>
      <c r="B1331" s="2">
        <v>4.1874000000000002</v>
      </c>
      <c r="C1331" s="2">
        <v>35.938833582463076</v>
      </c>
      <c r="D1331" s="2">
        <v>2.6930528420405331E-2</v>
      </c>
      <c r="E1331" s="2">
        <v>2.329491259389381E-2</v>
      </c>
      <c r="F1331" s="2">
        <v>4.3392199999999992</v>
      </c>
      <c r="G1331" s="2">
        <v>4.3760099999999991</v>
      </c>
      <c r="H1331" s="2">
        <v>4.3999549999999994</v>
      </c>
      <c r="I1331" s="2">
        <v>4.4010120000000015</v>
      </c>
      <c r="J1331" s="2">
        <v>4.3351759999999961</v>
      </c>
      <c r="K1331" s="17" t="s">
        <v>48</v>
      </c>
      <c r="L1331" s="17" t="s">
        <v>55</v>
      </c>
      <c r="M1331" s="17" t="s">
        <v>47</v>
      </c>
      <c r="N1331" s="20">
        <f t="shared" si="200"/>
        <v>50</v>
      </c>
      <c r="O1331" s="20">
        <f t="shared" si="201"/>
        <v>100</v>
      </c>
      <c r="P1331" s="20">
        <f t="shared" si="202"/>
        <v>50</v>
      </c>
      <c r="Q1331" s="20">
        <f t="shared" si="203"/>
        <v>16.5</v>
      </c>
      <c r="R1331" s="21">
        <f t="shared" si="204"/>
        <v>62.475000000000001</v>
      </c>
      <c r="S1331" s="21">
        <f t="shared" si="205"/>
        <v>51.625</v>
      </c>
      <c r="T1331" s="21">
        <f t="shared" si="206"/>
        <v>42.424999999999997</v>
      </c>
      <c r="U1331" s="21">
        <f t="shared" si="207"/>
        <v>54.125</v>
      </c>
      <c r="V1331" s="20">
        <f t="shared" si="208"/>
        <v>52.17499999999999</v>
      </c>
      <c r="W1331" s="20">
        <f t="shared" si="209"/>
        <v>52.662499999999994</v>
      </c>
    </row>
    <row r="1332" spans="1:23" ht="13.5" x14ac:dyDescent="0.25">
      <c r="A1332" s="3">
        <v>43950</v>
      </c>
      <c r="B1332" s="2">
        <v>4.1874000000000002</v>
      </c>
      <c r="C1332" s="2">
        <v>35.938833582463076</v>
      </c>
      <c r="D1332" s="2">
        <v>4.6288261701292299E-2</v>
      </c>
      <c r="E1332" s="2">
        <v>3.101132166741135E-2</v>
      </c>
      <c r="F1332" s="2">
        <v>4.3006799999999998</v>
      </c>
      <c r="G1332" s="2">
        <v>4.3509000000000002</v>
      </c>
      <c r="H1332" s="2">
        <v>4.3873999999999995</v>
      </c>
      <c r="I1332" s="2">
        <v>4.3963400000000021</v>
      </c>
      <c r="J1332" s="2">
        <v>4.3346164999999965</v>
      </c>
      <c r="K1332" s="17" t="s">
        <v>48</v>
      </c>
      <c r="L1332" s="17" t="s">
        <v>55</v>
      </c>
      <c r="M1332" s="17" t="s">
        <v>47</v>
      </c>
      <c r="N1332" s="20">
        <f t="shared" si="200"/>
        <v>50</v>
      </c>
      <c r="O1332" s="20">
        <f t="shared" si="201"/>
        <v>100</v>
      </c>
      <c r="P1332" s="20">
        <f t="shared" si="202"/>
        <v>50</v>
      </c>
      <c r="Q1332" s="20">
        <f t="shared" si="203"/>
        <v>16.5</v>
      </c>
      <c r="R1332" s="21">
        <f t="shared" si="204"/>
        <v>62.475000000000001</v>
      </c>
      <c r="S1332" s="21">
        <f t="shared" si="205"/>
        <v>51.625</v>
      </c>
      <c r="T1332" s="21">
        <f t="shared" si="206"/>
        <v>42.424999999999997</v>
      </c>
      <c r="U1332" s="21">
        <f t="shared" si="207"/>
        <v>54.125</v>
      </c>
      <c r="V1332" s="20">
        <f t="shared" si="208"/>
        <v>52.17499999999999</v>
      </c>
      <c r="W1332" s="20">
        <f t="shared" si="209"/>
        <v>52.662499999999994</v>
      </c>
    </row>
    <row r="1333" spans="1:23" ht="13.5" x14ac:dyDescent="0.25">
      <c r="A1333" s="3">
        <v>43951</v>
      </c>
      <c r="B1333" s="2">
        <v>4.3041999999999998</v>
      </c>
      <c r="C1333" s="2">
        <v>45.984864630079144</v>
      </c>
      <c r="D1333" s="2">
        <v>5.51367620016876E-2</v>
      </c>
      <c r="E1333" s="2">
        <v>3.9255339797906671E-2</v>
      </c>
      <c r="F1333" s="2">
        <v>4.2855000000000008</v>
      </c>
      <c r="G1333" s="2">
        <v>4.3374699999999997</v>
      </c>
      <c r="H1333" s="2">
        <v>4.3806849999999997</v>
      </c>
      <c r="I1333" s="2">
        <v>4.3940040000000025</v>
      </c>
      <c r="J1333" s="2">
        <v>4.3347404999999961</v>
      </c>
      <c r="K1333" s="17" t="s">
        <v>48</v>
      </c>
      <c r="L1333" s="17" t="s">
        <v>55</v>
      </c>
      <c r="M1333" s="17" t="s">
        <v>47</v>
      </c>
      <c r="N1333" s="20">
        <f t="shared" si="200"/>
        <v>50</v>
      </c>
      <c r="O1333" s="20">
        <f t="shared" si="201"/>
        <v>100</v>
      </c>
      <c r="P1333" s="20">
        <f t="shared" si="202"/>
        <v>50</v>
      </c>
      <c r="Q1333" s="20">
        <f t="shared" si="203"/>
        <v>16.5</v>
      </c>
      <c r="R1333" s="21">
        <f t="shared" si="204"/>
        <v>62.475000000000001</v>
      </c>
      <c r="S1333" s="21">
        <f t="shared" si="205"/>
        <v>51.625</v>
      </c>
      <c r="T1333" s="21">
        <f t="shared" si="206"/>
        <v>42.424999999999997</v>
      </c>
      <c r="U1333" s="21">
        <f t="shared" si="207"/>
        <v>54.125</v>
      </c>
      <c r="V1333" s="20">
        <f t="shared" si="208"/>
        <v>52.17499999999999</v>
      </c>
      <c r="W1333" s="20">
        <f t="shared" si="209"/>
        <v>52.662499999999994</v>
      </c>
    </row>
    <row r="1334" spans="1:23" ht="13.5" x14ac:dyDescent="0.25">
      <c r="A1334" s="3">
        <v>43955</v>
      </c>
      <c r="B1334" s="2">
        <v>4.4268000000000001</v>
      </c>
      <c r="C1334" s="2">
        <v>54.118259685125039</v>
      </c>
      <c r="D1334" s="2">
        <v>5.3890011388018522E-2</v>
      </c>
      <c r="E1334" s="2">
        <v>4.0570525413004911E-2</v>
      </c>
      <c r="F1334" s="2">
        <v>4.2831599999999996</v>
      </c>
      <c r="G1334" s="2">
        <v>4.3362999999999996</v>
      </c>
      <c r="H1334" s="2">
        <v>4.3800999999999997</v>
      </c>
      <c r="I1334" s="2">
        <v>4.3937700000000026</v>
      </c>
      <c r="J1334" s="2">
        <v>4.3348534999999968</v>
      </c>
      <c r="K1334" s="17" t="s">
        <v>48</v>
      </c>
      <c r="L1334" s="17" t="s">
        <v>55</v>
      </c>
      <c r="M1334" s="17" t="s">
        <v>47</v>
      </c>
      <c r="N1334" s="20">
        <f t="shared" si="200"/>
        <v>50</v>
      </c>
      <c r="O1334" s="20">
        <f t="shared" si="201"/>
        <v>100</v>
      </c>
      <c r="P1334" s="20">
        <f t="shared" si="202"/>
        <v>50</v>
      </c>
      <c r="Q1334" s="20">
        <f t="shared" si="203"/>
        <v>16.5</v>
      </c>
      <c r="R1334" s="21">
        <f t="shared" si="204"/>
        <v>62.475000000000001</v>
      </c>
      <c r="S1334" s="21">
        <f t="shared" si="205"/>
        <v>51.625</v>
      </c>
      <c r="T1334" s="21">
        <f t="shared" si="206"/>
        <v>42.424999999999997</v>
      </c>
      <c r="U1334" s="21">
        <f t="shared" si="207"/>
        <v>54.125</v>
      </c>
      <c r="V1334" s="20">
        <f t="shared" si="208"/>
        <v>52.17499999999999</v>
      </c>
      <c r="W1334" s="20">
        <f t="shared" si="209"/>
        <v>52.662499999999994</v>
      </c>
    </row>
    <row r="1335" spans="1:23" ht="13.5" x14ac:dyDescent="0.25">
      <c r="A1335" s="3">
        <v>43956</v>
      </c>
      <c r="B1335" s="2">
        <v>4.4385000000000003</v>
      </c>
      <c r="C1335" s="2">
        <v>54.817468719928343</v>
      </c>
      <c r="D1335" s="2">
        <v>5.1565747956932029E-2</v>
      </c>
      <c r="E1335" s="2">
        <v>3.4889018751648702E-2</v>
      </c>
      <c r="F1335" s="2">
        <v>4.308860000000001</v>
      </c>
      <c r="G1335" s="2">
        <v>4.3362999999999996</v>
      </c>
      <c r="H1335" s="2">
        <v>4.3800999999999997</v>
      </c>
      <c r="I1335" s="2">
        <v>4.3937700000000026</v>
      </c>
      <c r="J1335" s="2">
        <v>4.335657999999996</v>
      </c>
      <c r="K1335" s="17" t="s">
        <v>48</v>
      </c>
      <c r="L1335" s="17" t="s">
        <v>55</v>
      </c>
      <c r="M1335" s="17" t="s">
        <v>51</v>
      </c>
      <c r="N1335" s="20">
        <f t="shared" si="200"/>
        <v>50</v>
      </c>
      <c r="O1335" s="20">
        <f t="shared" si="201"/>
        <v>100</v>
      </c>
      <c r="P1335" s="20">
        <f t="shared" si="202"/>
        <v>50</v>
      </c>
      <c r="Q1335" s="20">
        <f t="shared" si="203"/>
        <v>16.5</v>
      </c>
      <c r="R1335" s="21">
        <f t="shared" si="204"/>
        <v>62.475000000000001</v>
      </c>
      <c r="S1335" s="21">
        <f t="shared" si="205"/>
        <v>51.625</v>
      </c>
      <c r="T1335" s="21">
        <f t="shared" si="206"/>
        <v>42.424999999999997</v>
      </c>
      <c r="U1335" s="21">
        <f t="shared" si="207"/>
        <v>54.125</v>
      </c>
      <c r="V1335" s="20">
        <f t="shared" si="208"/>
        <v>52.17499999999999</v>
      </c>
      <c r="W1335" s="20">
        <f t="shared" si="209"/>
        <v>52.662499999999994</v>
      </c>
    </row>
    <row r="1336" spans="1:23" ht="13.5" x14ac:dyDescent="0.25">
      <c r="A1336" s="3">
        <v>43957</v>
      </c>
      <c r="B1336" s="2">
        <v>4.4385000000000003</v>
      </c>
      <c r="C1336" s="2">
        <v>54.81746871992835</v>
      </c>
      <c r="D1336" s="2">
        <v>2.9387869223666208E-2</v>
      </c>
      <c r="E1336" s="2">
        <v>3.370186025766457E-2</v>
      </c>
      <c r="F1336" s="2">
        <v>4.3590800000000005</v>
      </c>
      <c r="G1336" s="2">
        <v>4.3491499999999998</v>
      </c>
      <c r="H1336" s="2">
        <v>4.3801000000000005</v>
      </c>
      <c r="I1336" s="2">
        <v>4.3931860000000027</v>
      </c>
      <c r="J1336" s="2">
        <v>4.3364624999999961</v>
      </c>
      <c r="K1336" s="17" t="s">
        <v>52</v>
      </c>
      <c r="L1336" s="17" t="s">
        <v>55</v>
      </c>
      <c r="M1336" s="17" t="s">
        <v>53</v>
      </c>
      <c r="N1336" s="20">
        <f t="shared" si="200"/>
        <v>50</v>
      </c>
      <c r="O1336" s="20">
        <f t="shared" si="201"/>
        <v>100</v>
      </c>
      <c r="P1336" s="20">
        <f t="shared" si="202"/>
        <v>50</v>
      </c>
      <c r="Q1336" s="20">
        <f t="shared" si="203"/>
        <v>83.5</v>
      </c>
      <c r="R1336" s="21">
        <f t="shared" si="204"/>
        <v>72.525000000000006</v>
      </c>
      <c r="S1336" s="21">
        <f t="shared" si="205"/>
        <v>68.375</v>
      </c>
      <c r="T1336" s="21">
        <f t="shared" si="206"/>
        <v>72.575000000000003</v>
      </c>
      <c r="U1336" s="21">
        <f t="shared" si="207"/>
        <v>70.875</v>
      </c>
      <c r="V1336" s="20">
        <f t="shared" si="208"/>
        <v>71.158333333333346</v>
      </c>
      <c r="W1336" s="20">
        <f t="shared" si="209"/>
        <v>71.087500000000006</v>
      </c>
    </row>
    <row r="1337" spans="1:23" ht="13.5" x14ac:dyDescent="0.25">
      <c r="A1337" s="3">
        <v>43958</v>
      </c>
      <c r="B1337" s="2">
        <v>4.4385000000000003</v>
      </c>
      <c r="C1337" s="2">
        <v>54.81746871992835</v>
      </c>
      <c r="D1337" s="2">
        <v>2.0997361734940156E-2</v>
      </c>
      <c r="E1337" s="2">
        <v>3.0363929185062359E-2</v>
      </c>
      <c r="F1337" s="2">
        <v>4.4093</v>
      </c>
      <c r="G1337" s="2">
        <v>4.354989999999999</v>
      </c>
      <c r="H1337" s="2">
        <v>4.3801000000000005</v>
      </c>
      <c r="I1337" s="2">
        <v>4.3931860000000027</v>
      </c>
      <c r="J1337" s="2">
        <v>4.3373979999999968</v>
      </c>
      <c r="K1337" s="17" t="s">
        <v>52</v>
      </c>
      <c r="L1337" s="17" t="s">
        <v>55</v>
      </c>
      <c r="M1337" s="17" t="s">
        <v>53</v>
      </c>
      <c r="N1337" s="20">
        <f t="shared" si="200"/>
        <v>50</v>
      </c>
      <c r="O1337" s="20">
        <f t="shared" si="201"/>
        <v>100</v>
      </c>
      <c r="P1337" s="20">
        <f t="shared" si="202"/>
        <v>50</v>
      </c>
      <c r="Q1337" s="20">
        <f t="shared" si="203"/>
        <v>83.5</v>
      </c>
      <c r="R1337" s="21">
        <f t="shared" si="204"/>
        <v>72.525000000000006</v>
      </c>
      <c r="S1337" s="21">
        <f t="shared" si="205"/>
        <v>68.375</v>
      </c>
      <c r="T1337" s="21">
        <f t="shared" si="206"/>
        <v>72.575000000000003</v>
      </c>
      <c r="U1337" s="21">
        <f t="shared" si="207"/>
        <v>70.875</v>
      </c>
      <c r="V1337" s="20">
        <f t="shared" si="208"/>
        <v>71.158333333333346</v>
      </c>
      <c r="W1337" s="20">
        <f t="shared" si="209"/>
        <v>71.087500000000006</v>
      </c>
    </row>
    <row r="1338" spans="1:23" ht="13.5" x14ac:dyDescent="0.25">
      <c r="A1338" s="3">
        <v>43959</v>
      </c>
      <c r="B1338" s="2">
        <v>4.3099999999999996</v>
      </c>
      <c r="C1338" s="2">
        <v>45.339501438953981</v>
      </c>
      <c r="D1338" s="2">
        <v>2.3037307585824784E-2</v>
      </c>
      <c r="E1338" s="2">
        <v>2.5229863699616568E-2</v>
      </c>
      <c r="F1338" s="2">
        <v>4.4104600000000005</v>
      </c>
      <c r="G1338" s="2">
        <v>4.3479800000000006</v>
      </c>
      <c r="H1338" s="2">
        <v>4.3801000000000005</v>
      </c>
      <c r="I1338" s="2">
        <v>4.3906160000000032</v>
      </c>
      <c r="J1338" s="2">
        <v>4.337799999999997</v>
      </c>
      <c r="K1338" s="17" t="s">
        <v>48</v>
      </c>
      <c r="L1338" s="17" t="s">
        <v>55</v>
      </c>
      <c r="M1338" s="17" t="s">
        <v>51</v>
      </c>
      <c r="N1338" s="20">
        <f t="shared" si="200"/>
        <v>50</v>
      </c>
      <c r="O1338" s="20">
        <f t="shared" si="201"/>
        <v>100</v>
      </c>
      <c r="P1338" s="20">
        <f t="shared" si="202"/>
        <v>50</v>
      </c>
      <c r="Q1338" s="20">
        <f t="shared" si="203"/>
        <v>16.5</v>
      </c>
      <c r="R1338" s="21">
        <f t="shared" si="204"/>
        <v>62.475000000000001</v>
      </c>
      <c r="S1338" s="21">
        <f t="shared" si="205"/>
        <v>51.625</v>
      </c>
      <c r="T1338" s="21">
        <f t="shared" si="206"/>
        <v>42.424999999999997</v>
      </c>
      <c r="U1338" s="21">
        <f t="shared" si="207"/>
        <v>54.125</v>
      </c>
      <c r="V1338" s="20">
        <f t="shared" si="208"/>
        <v>52.17499999999999</v>
      </c>
      <c r="W1338" s="20">
        <f t="shared" si="209"/>
        <v>52.662499999999994</v>
      </c>
    </row>
    <row r="1339" spans="1:23" ht="13.5" x14ac:dyDescent="0.25">
      <c r="A1339" s="3">
        <v>43962</v>
      </c>
      <c r="B1339" s="2">
        <v>4.4326999999999996</v>
      </c>
      <c r="C1339" s="2">
        <v>53.590866566439132</v>
      </c>
      <c r="D1339" s="2">
        <v>2.5067609234400656E-2</v>
      </c>
      <c r="E1339" s="2">
        <v>1.8754867567865676E-2</v>
      </c>
      <c r="F1339" s="2">
        <v>4.4116400000000002</v>
      </c>
      <c r="G1339" s="2">
        <v>4.3473999999999995</v>
      </c>
      <c r="H1339" s="2">
        <v>4.3801000000000005</v>
      </c>
      <c r="I1339" s="2">
        <v>4.3905000000000021</v>
      </c>
      <c r="J1339" s="2">
        <v>4.3389899999999963</v>
      </c>
      <c r="K1339" s="17" t="s">
        <v>52</v>
      </c>
      <c r="L1339" s="17" t="s">
        <v>55</v>
      </c>
      <c r="M1339" s="17" t="s">
        <v>53</v>
      </c>
      <c r="N1339" s="20">
        <f t="shared" si="200"/>
        <v>50</v>
      </c>
      <c r="O1339" s="20">
        <f t="shared" si="201"/>
        <v>100</v>
      </c>
      <c r="P1339" s="20">
        <f t="shared" si="202"/>
        <v>50</v>
      </c>
      <c r="Q1339" s="20">
        <f t="shared" si="203"/>
        <v>83.5</v>
      </c>
      <c r="R1339" s="21">
        <f t="shared" si="204"/>
        <v>72.525000000000006</v>
      </c>
      <c r="S1339" s="21">
        <f t="shared" si="205"/>
        <v>68.375</v>
      </c>
      <c r="T1339" s="21">
        <f t="shared" si="206"/>
        <v>72.575000000000003</v>
      </c>
      <c r="U1339" s="21">
        <f t="shared" si="207"/>
        <v>70.875</v>
      </c>
      <c r="V1339" s="20">
        <f t="shared" si="208"/>
        <v>71.158333333333346</v>
      </c>
      <c r="W1339" s="20">
        <f t="shared" si="209"/>
        <v>71.087500000000006</v>
      </c>
    </row>
    <row r="1340" spans="1:23" ht="13.5" x14ac:dyDescent="0.25">
      <c r="A1340" s="3">
        <v>43963</v>
      </c>
      <c r="B1340" s="2">
        <v>4.4326999999999996</v>
      </c>
      <c r="C1340" s="2">
        <v>53.590866566439132</v>
      </c>
      <c r="D1340" s="2">
        <v>6.6694967455704912E-3</v>
      </c>
      <c r="E1340" s="2">
        <v>1.1540530389342305E-2</v>
      </c>
      <c r="F1340" s="2">
        <v>4.4104800000000006</v>
      </c>
      <c r="G1340" s="2">
        <v>4.3596699999999995</v>
      </c>
      <c r="H1340" s="2">
        <v>4.3798100000000009</v>
      </c>
      <c r="I1340" s="2">
        <v>4.3903840000000018</v>
      </c>
      <c r="J1340" s="2">
        <v>4.3397654999999959</v>
      </c>
      <c r="K1340" s="17" t="s">
        <v>52</v>
      </c>
      <c r="L1340" s="17" t="s">
        <v>55</v>
      </c>
      <c r="M1340" s="17" t="s">
        <v>54</v>
      </c>
      <c r="N1340" s="20">
        <f t="shared" si="200"/>
        <v>50</v>
      </c>
      <c r="O1340" s="20">
        <f t="shared" si="201"/>
        <v>100</v>
      </c>
      <c r="P1340" s="20">
        <f t="shared" si="202"/>
        <v>50</v>
      </c>
      <c r="Q1340" s="20">
        <f t="shared" si="203"/>
        <v>66.5</v>
      </c>
      <c r="R1340" s="21">
        <f t="shared" si="204"/>
        <v>69.974999999999994</v>
      </c>
      <c r="S1340" s="21">
        <f t="shared" si="205"/>
        <v>64.125</v>
      </c>
      <c r="T1340" s="21">
        <f t="shared" si="206"/>
        <v>64.924999999999997</v>
      </c>
      <c r="U1340" s="21">
        <f t="shared" si="207"/>
        <v>66.625</v>
      </c>
      <c r="V1340" s="20">
        <f t="shared" si="208"/>
        <v>66.341666666666654</v>
      </c>
      <c r="W1340" s="20">
        <f t="shared" si="209"/>
        <v>66.412499999999994</v>
      </c>
    </row>
    <row r="1341" spans="1:23" ht="13.5" x14ac:dyDescent="0.25">
      <c r="A1341" s="3">
        <v>43964</v>
      </c>
      <c r="B1341" s="2">
        <v>4.4326999999999996</v>
      </c>
      <c r="C1341" s="2">
        <v>53.590866566439132</v>
      </c>
      <c r="D1341" s="2">
        <v>-2.8080813571838448E-2</v>
      </c>
      <c r="E1341" s="2">
        <v>-1.6236177593139649E-3</v>
      </c>
      <c r="F1341" s="2">
        <v>4.4093200000000001</v>
      </c>
      <c r="G1341" s="2">
        <v>4.384199999999999</v>
      </c>
      <c r="H1341" s="2">
        <v>4.3801049999999995</v>
      </c>
      <c r="I1341" s="2">
        <v>4.3902680000000025</v>
      </c>
      <c r="J1341" s="2">
        <v>4.3406064999999954</v>
      </c>
      <c r="K1341" s="17" t="s">
        <v>52</v>
      </c>
      <c r="L1341" s="17" t="s">
        <v>55</v>
      </c>
      <c r="M1341" s="17" t="s">
        <v>54</v>
      </c>
      <c r="N1341" s="20">
        <f t="shared" si="200"/>
        <v>50</v>
      </c>
      <c r="O1341" s="20">
        <f t="shared" si="201"/>
        <v>100</v>
      </c>
      <c r="P1341" s="20">
        <f t="shared" si="202"/>
        <v>50</v>
      </c>
      <c r="Q1341" s="20">
        <f t="shared" si="203"/>
        <v>66.5</v>
      </c>
      <c r="R1341" s="21">
        <f t="shared" si="204"/>
        <v>69.974999999999994</v>
      </c>
      <c r="S1341" s="21">
        <f t="shared" si="205"/>
        <v>64.125</v>
      </c>
      <c r="T1341" s="21">
        <f t="shared" si="206"/>
        <v>64.924999999999997</v>
      </c>
      <c r="U1341" s="21">
        <f t="shared" si="207"/>
        <v>66.625</v>
      </c>
      <c r="V1341" s="20">
        <f t="shared" si="208"/>
        <v>66.341666666666654</v>
      </c>
      <c r="W1341" s="20">
        <f t="shared" si="209"/>
        <v>66.412499999999994</v>
      </c>
    </row>
    <row r="1342" spans="1:23" ht="13.5" x14ac:dyDescent="0.25">
      <c r="A1342" s="3">
        <v>43965</v>
      </c>
      <c r="B1342" s="2">
        <v>4.4385000000000003</v>
      </c>
      <c r="C1342" s="2">
        <v>54.00082492071995</v>
      </c>
      <c r="D1342" s="2">
        <v>-5.8211902127395021E-2</v>
      </c>
      <c r="E1342" s="2">
        <v>-1.5848162470040082E-2</v>
      </c>
      <c r="F1342" s="2">
        <v>4.4093200000000001</v>
      </c>
      <c r="G1342" s="2">
        <v>4.4093099999999996</v>
      </c>
      <c r="H1342" s="2">
        <v>4.3801049999999995</v>
      </c>
      <c r="I1342" s="2">
        <v>4.3893340000000025</v>
      </c>
      <c r="J1342" s="2">
        <v>4.3414324999999954</v>
      </c>
      <c r="K1342" s="17" t="s">
        <v>52</v>
      </c>
      <c r="L1342" s="17" t="s">
        <v>55</v>
      </c>
      <c r="M1342" s="17" t="s">
        <v>55</v>
      </c>
      <c r="N1342" s="20">
        <f t="shared" si="200"/>
        <v>50</v>
      </c>
      <c r="O1342" s="20">
        <f t="shared" si="201"/>
        <v>100</v>
      </c>
      <c r="P1342" s="20">
        <f t="shared" si="202"/>
        <v>50</v>
      </c>
      <c r="Q1342" s="20">
        <f t="shared" si="203"/>
        <v>49.5</v>
      </c>
      <c r="R1342" s="21">
        <f t="shared" si="204"/>
        <v>67.424999999999997</v>
      </c>
      <c r="S1342" s="21">
        <f t="shared" si="205"/>
        <v>59.875</v>
      </c>
      <c r="T1342" s="21">
        <f t="shared" si="206"/>
        <v>57.275000000000006</v>
      </c>
      <c r="U1342" s="21">
        <f t="shared" si="207"/>
        <v>62.375</v>
      </c>
      <c r="V1342" s="20">
        <f t="shared" si="208"/>
        <v>61.524999999999999</v>
      </c>
      <c r="W1342" s="20">
        <f t="shared" si="209"/>
        <v>61.737499999999997</v>
      </c>
    </row>
    <row r="1343" spans="1:23" ht="13.5" x14ac:dyDescent="0.25">
      <c r="A1343" s="3">
        <v>43966</v>
      </c>
      <c r="B1343" s="2">
        <v>4.4385000000000003</v>
      </c>
      <c r="C1343" s="2">
        <v>54.000824920719943</v>
      </c>
      <c r="D1343" s="2">
        <v>-6.6047804532717969E-2</v>
      </c>
      <c r="E1343" s="2">
        <v>-3.171554789587152E-2</v>
      </c>
      <c r="F1343" s="2">
        <v>4.4350199999999997</v>
      </c>
      <c r="G1343" s="2">
        <v>4.4227399999999992</v>
      </c>
      <c r="H1343" s="2">
        <v>4.3801049999999995</v>
      </c>
      <c r="I1343" s="2">
        <v>4.3875820000000028</v>
      </c>
      <c r="J1343" s="2">
        <v>4.3422584999999954</v>
      </c>
      <c r="K1343" s="17" t="s">
        <v>52</v>
      </c>
      <c r="L1343" s="17" t="s">
        <v>55</v>
      </c>
      <c r="M1343" s="17" t="s">
        <v>53</v>
      </c>
      <c r="N1343" s="20">
        <f t="shared" si="200"/>
        <v>50</v>
      </c>
      <c r="O1343" s="20">
        <f t="shared" si="201"/>
        <v>100</v>
      </c>
      <c r="P1343" s="20">
        <f t="shared" si="202"/>
        <v>50</v>
      </c>
      <c r="Q1343" s="20">
        <f t="shared" si="203"/>
        <v>83.5</v>
      </c>
      <c r="R1343" s="21">
        <f t="shared" si="204"/>
        <v>72.525000000000006</v>
      </c>
      <c r="S1343" s="21">
        <f t="shared" si="205"/>
        <v>68.375</v>
      </c>
      <c r="T1343" s="21">
        <f t="shared" si="206"/>
        <v>72.575000000000003</v>
      </c>
      <c r="U1343" s="21">
        <f t="shared" si="207"/>
        <v>70.875</v>
      </c>
      <c r="V1343" s="20">
        <f t="shared" si="208"/>
        <v>71.158333333333346</v>
      </c>
      <c r="W1343" s="20">
        <f t="shared" si="209"/>
        <v>71.087500000000006</v>
      </c>
    </row>
    <row r="1344" spans="1:23" ht="13.5" x14ac:dyDescent="0.25">
      <c r="A1344" s="3">
        <v>43969</v>
      </c>
      <c r="B1344" s="2">
        <v>4.4385000000000003</v>
      </c>
      <c r="C1344" s="2">
        <v>54.00082492071995</v>
      </c>
      <c r="D1344" s="2">
        <v>-5.410330864477686E-2</v>
      </c>
      <c r="E1344" s="2">
        <v>-3.9399607473187909E-2</v>
      </c>
      <c r="F1344" s="2">
        <v>4.4361800000000002</v>
      </c>
      <c r="G1344" s="2">
        <v>4.4239099999999993</v>
      </c>
      <c r="H1344" s="2">
        <v>4.3801050000000004</v>
      </c>
      <c r="I1344" s="2">
        <v>4.386414000000002</v>
      </c>
      <c r="J1344" s="2">
        <v>4.3431719999999956</v>
      </c>
      <c r="K1344" s="17" t="s">
        <v>52</v>
      </c>
      <c r="L1344" s="17" t="s">
        <v>55</v>
      </c>
      <c r="M1344" s="17" t="s">
        <v>53</v>
      </c>
      <c r="N1344" s="20">
        <f t="shared" si="200"/>
        <v>50</v>
      </c>
      <c r="O1344" s="20">
        <f t="shared" si="201"/>
        <v>100</v>
      </c>
      <c r="P1344" s="20">
        <f t="shared" si="202"/>
        <v>50</v>
      </c>
      <c r="Q1344" s="20">
        <f t="shared" si="203"/>
        <v>83.5</v>
      </c>
      <c r="R1344" s="21">
        <f t="shared" si="204"/>
        <v>72.525000000000006</v>
      </c>
      <c r="S1344" s="21">
        <f t="shared" si="205"/>
        <v>68.375</v>
      </c>
      <c r="T1344" s="21">
        <f t="shared" si="206"/>
        <v>72.575000000000003</v>
      </c>
      <c r="U1344" s="21">
        <f t="shared" si="207"/>
        <v>70.875</v>
      </c>
      <c r="V1344" s="20">
        <f t="shared" si="208"/>
        <v>71.158333333333346</v>
      </c>
      <c r="W1344" s="20">
        <f t="shared" si="209"/>
        <v>71.087500000000006</v>
      </c>
    </row>
    <row r="1345" spans="1:23" ht="13.5" x14ac:dyDescent="0.25">
      <c r="A1345" s="3">
        <v>43970</v>
      </c>
      <c r="B1345" s="2">
        <v>4.4385000000000003</v>
      </c>
      <c r="C1345" s="2">
        <v>54.00082492071995</v>
      </c>
      <c r="D1345" s="2">
        <v>-4.2461856782204599E-2</v>
      </c>
      <c r="E1345" s="2">
        <v>-3.7100082808696637E-2</v>
      </c>
      <c r="F1345" s="2">
        <v>4.4373400000000007</v>
      </c>
      <c r="G1345" s="2">
        <v>4.4239100000000002</v>
      </c>
      <c r="H1345" s="2">
        <v>4.3801050000000004</v>
      </c>
      <c r="I1345" s="2">
        <v>4.3840780000000024</v>
      </c>
      <c r="J1345" s="2">
        <v>4.3439979999999956</v>
      </c>
      <c r="K1345" s="17" t="s">
        <v>52</v>
      </c>
      <c r="L1345" s="17" t="s">
        <v>55</v>
      </c>
      <c r="M1345" s="17" t="s">
        <v>53</v>
      </c>
      <c r="N1345" s="20">
        <f t="shared" si="200"/>
        <v>50</v>
      </c>
      <c r="O1345" s="20">
        <f t="shared" si="201"/>
        <v>100</v>
      </c>
      <c r="P1345" s="20">
        <f t="shared" si="202"/>
        <v>50</v>
      </c>
      <c r="Q1345" s="20">
        <f t="shared" si="203"/>
        <v>83.5</v>
      </c>
      <c r="R1345" s="21">
        <f t="shared" si="204"/>
        <v>72.525000000000006</v>
      </c>
      <c r="S1345" s="21">
        <f t="shared" si="205"/>
        <v>68.375</v>
      </c>
      <c r="T1345" s="21">
        <f t="shared" si="206"/>
        <v>72.575000000000003</v>
      </c>
      <c r="U1345" s="21">
        <f t="shared" si="207"/>
        <v>70.875</v>
      </c>
      <c r="V1345" s="20">
        <f t="shared" si="208"/>
        <v>71.158333333333346</v>
      </c>
      <c r="W1345" s="20">
        <f t="shared" si="209"/>
        <v>71.087500000000006</v>
      </c>
    </row>
    <row r="1346" spans="1:23" ht="13.5" x14ac:dyDescent="0.25">
      <c r="A1346" s="3">
        <v>43971</v>
      </c>
      <c r="B1346" s="2">
        <v>4.4385000000000003</v>
      </c>
      <c r="C1346" s="2">
        <v>54.00082492071995</v>
      </c>
      <c r="D1346" s="2">
        <v>-3.2857165359594376E-2</v>
      </c>
      <c r="E1346" s="2">
        <v>-3.9107916133897677E-2</v>
      </c>
      <c r="F1346" s="2">
        <v>4.4385000000000003</v>
      </c>
      <c r="G1346" s="2">
        <v>4.4239100000000002</v>
      </c>
      <c r="H1346" s="2">
        <v>4.3865300000000005</v>
      </c>
      <c r="I1346" s="2">
        <v>4.3829100000000025</v>
      </c>
      <c r="J1346" s="2">
        <v>4.345194999999995</v>
      </c>
      <c r="K1346" s="17" t="s">
        <v>52</v>
      </c>
      <c r="L1346" s="17" t="s">
        <v>55</v>
      </c>
      <c r="M1346" s="17" t="s">
        <v>53</v>
      </c>
      <c r="N1346" s="20">
        <f t="shared" ref="N1346:N1409" si="210">IF(D1346&lt;30,50, IF(D1346&gt;70, 0, 25))</f>
        <v>50</v>
      </c>
      <c r="O1346" s="20">
        <f t="shared" ref="O1346:O1409" si="211">IF(F1346-E1346&gt;0.02, 100, IF(F1346-E1346&lt;0,0,45))</f>
        <v>100</v>
      </c>
      <c r="P1346" s="20">
        <f t="shared" ref="P1346:P1409" si="212">IF(G1346-J1346&gt;10,100,IF(G1346-J1346&gt;5,75, IF(G1346-J1346&gt;0,50,0)))</f>
        <v>50</v>
      </c>
      <c r="Q1346" s="20">
        <f t="shared" ref="Q1346:Q1409" si="213">IF(M1346="confirmed bullish", 34, IF(M1346="bullish divergence",17, 0))+IF(K1346="bullish",33,IF(K1346="bearish",0,16.5))+IF(L1346="strong",33,IF(L1346="weak",0,16.5))</f>
        <v>83.5</v>
      </c>
      <c r="R1346" s="21">
        <f t="shared" si="204"/>
        <v>72.525000000000006</v>
      </c>
      <c r="S1346" s="21">
        <f t="shared" si="205"/>
        <v>68.375</v>
      </c>
      <c r="T1346" s="21">
        <f t="shared" si="206"/>
        <v>72.575000000000003</v>
      </c>
      <c r="U1346" s="21">
        <f t="shared" si="207"/>
        <v>70.875</v>
      </c>
      <c r="V1346" s="20">
        <f t="shared" si="208"/>
        <v>71.158333333333346</v>
      </c>
      <c r="W1346" s="20">
        <f t="shared" si="209"/>
        <v>71.087500000000006</v>
      </c>
    </row>
    <row r="1347" spans="1:23" ht="13.5" x14ac:dyDescent="0.25">
      <c r="A1347" s="3">
        <v>43972</v>
      </c>
      <c r="B1347" s="2">
        <v>4.4268000000000001</v>
      </c>
      <c r="C1347" s="2">
        <v>52.642041344634229</v>
      </c>
      <c r="D1347" s="2">
        <v>-2.4091014924676024E-2</v>
      </c>
      <c r="E1347" s="2">
        <v>-3.3895431201666992E-2</v>
      </c>
      <c r="F1347" s="2">
        <v>4.4361600000000001</v>
      </c>
      <c r="G1347" s="2">
        <v>4.4227400000000001</v>
      </c>
      <c r="H1347" s="2">
        <v>4.3888650000000009</v>
      </c>
      <c r="I1347" s="2">
        <v>4.3810400000000023</v>
      </c>
      <c r="J1347" s="2">
        <v>4.3461589999999948</v>
      </c>
      <c r="K1347" s="17" t="s">
        <v>48</v>
      </c>
      <c r="L1347" s="17" t="s">
        <v>55</v>
      </c>
      <c r="M1347" s="17" t="s">
        <v>47</v>
      </c>
      <c r="N1347" s="20">
        <f t="shared" si="210"/>
        <v>50</v>
      </c>
      <c r="O1347" s="20">
        <f t="shared" si="211"/>
        <v>100</v>
      </c>
      <c r="P1347" s="20">
        <f t="shared" si="212"/>
        <v>50</v>
      </c>
      <c r="Q1347" s="20">
        <f t="shared" si="213"/>
        <v>16.5</v>
      </c>
      <c r="R1347" s="21">
        <f t="shared" ref="R1347:R1410" si="214">0.35*N1347+O1347*0.35+P1347*0.15+Q1347*0.15</f>
        <v>62.475000000000001</v>
      </c>
      <c r="S1347" s="21">
        <f t="shared" ref="S1347:S1410" si="215">N1347*0.2+O1347*0.2+P1347*0.35+Q1347*0.25</f>
        <v>51.625</v>
      </c>
      <c r="T1347" s="21">
        <f t="shared" ref="T1347:T1410" si="216">N1347*0.15+O1347*0.15+P1347*0.25+Q1347*0.45</f>
        <v>42.424999999999997</v>
      </c>
      <c r="U1347" s="21">
        <f t="shared" ref="U1347:U1410" si="217">0.25*SUM(N1347:Q1347)</f>
        <v>54.125</v>
      </c>
      <c r="V1347" s="20">
        <f t="shared" ref="V1347:V1410" si="218">SUM(R1347:T1347)/3</f>
        <v>52.17499999999999</v>
      </c>
      <c r="W1347" s="20">
        <f t="shared" ref="W1347:W1410" si="219">SUM(R1347:U1347)/4</f>
        <v>52.662499999999994</v>
      </c>
    </row>
    <row r="1348" spans="1:23" ht="13.5" x14ac:dyDescent="0.25">
      <c r="A1348" s="3">
        <v>43973</v>
      </c>
      <c r="B1348" s="2">
        <v>4.3742999999999999</v>
      </c>
      <c r="C1348" s="2">
        <v>46.935072370574957</v>
      </c>
      <c r="D1348" s="2">
        <v>-3.2695415410997519E-2</v>
      </c>
      <c r="E1348" s="2">
        <v>-2.4594864677290176E-2</v>
      </c>
      <c r="F1348" s="2">
        <v>4.4233199999999995</v>
      </c>
      <c r="G1348" s="2">
        <v>4.4291700000000001</v>
      </c>
      <c r="H1348" s="2">
        <v>4.3885750000000012</v>
      </c>
      <c r="I1348" s="2">
        <v>4.3785880000000033</v>
      </c>
      <c r="J1348" s="2">
        <v>4.3462494999999954</v>
      </c>
      <c r="K1348" s="17" t="s">
        <v>48</v>
      </c>
      <c r="L1348" s="17" t="s">
        <v>55</v>
      </c>
      <c r="M1348" s="17" t="s">
        <v>47</v>
      </c>
      <c r="N1348" s="20">
        <f t="shared" si="210"/>
        <v>50</v>
      </c>
      <c r="O1348" s="20">
        <f t="shared" si="211"/>
        <v>100</v>
      </c>
      <c r="P1348" s="20">
        <f t="shared" si="212"/>
        <v>50</v>
      </c>
      <c r="Q1348" s="20">
        <f t="shared" si="213"/>
        <v>16.5</v>
      </c>
      <c r="R1348" s="21">
        <f t="shared" si="214"/>
        <v>62.475000000000001</v>
      </c>
      <c r="S1348" s="21">
        <f t="shared" si="215"/>
        <v>51.625</v>
      </c>
      <c r="T1348" s="21">
        <f t="shared" si="216"/>
        <v>42.424999999999997</v>
      </c>
      <c r="U1348" s="21">
        <f t="shared" si="217"/>
        <v>54.125</v>
      </c>
      <c r="V1348" s="20">
        <f t="shared" si="218"/>
        <v>52.17499999999999</v>
      </c>
      <c r="W1348" s="20">
        <f t="shared" si="219"/>
        <v>52.662499999999994</v>
      </c>
    </row>
    <row r="1349" spans="1:23" ht="13.5" x14ac:dyDescent="0.25">
      <c r="A1349" s="3">
        <v>43977</v>
      </c>
      <c r="B1349" s="2">
        <v>4.3742999999999999</v>
      </c>
      <c r="C1349" s="2">
        <v>46.935072370574957</v>
      </c>
      <c r="D1349" s="2">
        <v>-2.0919997952576708E-2</v>
      </c>
      <c r="E1349" s="2">
        <v>-1.3242436563268324E-2</v>
      </c>
      <c r="F1349" s="2">
        <v>4.4104799999999997</v>
      </c>
      <c r="G1349" s="2">
        <v>4.42333</v>
      </c>
      <c r="H1349" s="2">
        <v>4.3853650000000002</v>
      </c>
      <c r="I1349" s="2">
        <v>4.3770700000000025</v>
      </c>
      <c r="J1349" s="2">
        <v>4.3463399999999952</v>
      </c>
      <c r="K1349" s="17" t="s">
        <v>48</v>
      </c>
      <c r="L1349" s="17" t="s">
        <v>55</v>
      </c>
      <c r="M1349" s="17" t="s">
        <v>47</v>
      </c>
      <c r="N1349" s="20">
        <f t="shared" si="210"/>
        <v>50</v>
      </c>
      <c r="O1349" s="20">
        <f t="shared" si="211"/>
        <v>100</v>
      </c>
      <c r="P1349" s="20">
        <f t="shared" si="212"/>
        <v>50</v>
      </c>
      <c r="Q1349" s="20">
        <f t="shared" si="213"/>
        <v>16.5</v>
      </c>
      <c r="R1349" s="21">
        <f t="shared" si="214"/>
        <v>62.475000000000001</v>
      </c>
      <c r="S1349" s="21">
        <f t="shared" si="215"/>
        <v>51.625</v>
      </c>
      <c r="T1349" s="21">
        <f t="shared" si="216"/>
        <v>42.424999999999997</v>
      </c>
      <c r="U1349" s="21">
        <f t="shared" si="217"/>
        <v>54.125</v>
      </c>
      <c r="V1349" s="20">
        <f t="shared" si="218"/>
        <v>52.17499999999999</v>
      </c>
      <c r="W1349" s="20">
        <f t="shared" si="219"/>
        <v>52.662499999999994</v>
      </c>
    </row>
    <row r="1350" spans="1:23" ht="13.5" x14ac:dyDescent="0.25">
      <c r="A1350" s="3">
        <v>43978</v>
      </c>
      <c r="B1350" s="2">
        <v>4.2458</v>
      </c>
      <c r="C1350" s="2">
        <v>35.890177493453379</v>
      </c>
      <c r="D1350" s="2">
        <v>-1.2717934144683696E-3</v>
      </c>
      <c r="E1350" s="2">
        <v>1.1676520113648343E-3</v>
      </c>
      <c r="F1350" s="2">
        <v>4.3719400000000004</v>
      </c>
      <c r="G1350" s="2">
        <v>4.4046400000000006</v>
      </c>
      <c r="H1350" s="2">
        <v>4.382155</v>
      </c>
      <c r="I1350" s="2">
        <v>4.3722820000000029</v>
      </c>
      <c r="J1350" s="2">
        <v>4.3462024999999951</v>
      </c>
      <c r="K1350" s="17" t="s">
        <v>48</v>
      </c>
      <c r="L1350" s="17" t="s">
        <v>55</v>
      </c>
      <c r="M1350" s="17" t="s">
        <v>47</v>
      </c>
      <c r="N1350" s="20">
        <f t="shared" si="210"/>
        <v>50</v>
      </c>
      <c r="O1350" s="20">
        <f t="shared" si="211"/>
        <v>100</v>
      </c>
      <c r="P1350" s="20">
        <f t="shared" si="212"/>
        <v>50</v>
      </c>
      <c r="Q1350" s="20">
        <f t="shared" si="213"/>
        <v>16.5</v>
      </c>
      <c r="R1350" s="21">
        <f t="shared" si="214"/>
        <v>62.475000000000001</v>
      </c>
      <c r="S1350" s="21">
        <f t="shared" si="215"/>
        <v>51.625</v>
      </c>
      <c r="T1350" s="21">
        <f t="shared" si="216"/>
        <v>42.424999999999997</v>
      </c>
      <c r="U1350" s="21">
        <f t="shared" si="217"/>
        <v>54.125</v>
      </c>
      <c r="V1350" s="20">
        <f t="shared" si="218"/>
        <v>52.17499999999999</v>
      </c>
      <c r="W1350" s="20">
        <f t="shared" si="219"/>
        <v>52.662499999999994</v>
      </c>
    </row>
    <row r="1351" spans="1:23" ht="13.5" x14ac:dyDescent="0.25">
      <c r="A1351" s="3">
        <v>43979</v>
      </c>
      <c r="B1351" s="2">
        <v>4.1231999999999998</v>
      </c>
      <c r="C1351" s="2">
        <v>28.901998829955275</v>
      </c>
      <c r="D1351" s="2">
        <v>2.5347988413559008E-2</v>
      </c>
      <c r="E1351" s="2">
        <v>1.6176958677029611E-2</v>
      </c>
      <c r="F1351" s="2">
        <v>4.3088800000000003</v>
      </c>
      <c r="G1351" s="2">
        <v>4.3736899999999999</v>
      </c>
      <c r="H1351" s="2">
        <v>4.3789449999999999</v>
      </c>
      <c r="I1351" s="2">
        <v>4.3651580000000028</v>
      </c>
      <c r="J1351" s="2">
        <v>4.3457574999999959</v>
      </c>
      <c r="K1351" s="17" t="s">
        <v>48</v>
      </c>
      <c r="L1351" s="17" t="s">
        <v>55</v>
      </c>
      <c r="M1351" s="17" t="s">
        <v>47</v>
      </c>
      <c r="N1351" s="20">
        <f t="shared" si="210"/>
        <v>50</v>
      </c>
      <c r="O1351" s="20">
        <f t="shared" si="211"/>
        <v>100</v>
      </c>
      <c r="P1351" s="20">
        <f t="shared" si="212"/>
        <v>50</v>
      </c>
      <c r="Q1351" s="20">
        <f t="shared" si="213"/>
        <v>16.5</v>
      </c>
      <c r="R1351" s="21">
        <f t="shared" si="214"/>
        <v>62.475000000000001</v>
      </c>
      <c r="S1351" s="21">
        <f t="shared" si="215"/>
        <v>51.625</v>
      </c>
      <c r="T1351" s="21">
        <f t="shared" si="216"/>
        <v>42.424999999999997</v>
      </c>
      <c r="U1351" s="21">
        <f t="shared" si="217"/>
        <v>54.125</v>
      </c>
      <c r="V1351" s="20">
        <f t="shared" si="218"/>
        <v>52.17499999999999</v>
      </c>
      <c r="W1351" s="20">
        <f t="shared" si="219"/>
        <v>52.662499999999994</v>
      </c>
    </row>
    <row r="1352" spans="1:23" ht="13.5" x14ac:dyDescent="0.25">
      <c r="A1352" s="3">
        <v>43980</v>
      </c>
      <c r="B1352" s="2">
        <v>4.2458</v>
      </c>
      <c r="C1352" s="2">
        <v>41.226154704488245</v>
      </c>
      <c r="D1352" s="2">
        <v>4.1252968610292484E-2</v>
      </c>
      <c r="E1352" s="2">
        <v>3.1244827081831423E-2</v>
      </c>
      <c r="F1352" s="2">
        <v>4.2726799999999994</v>
      </c>
      <c r="G1352" s="2">
        <v>4.3544200000000002</v>
      </c>
      <c r="H1352" s="2">
        <v>4.3818649999999995</v>
      </c>
      <c r="I1352" s="2">
        <v>4.3631720000000032</v>
      </c>
      <c r="J1352" s="2">
        <v>4.3457074999999961</v>
      </c>
      <c r="K1352" s="17" t="s">
        <v>52</v>
      </c>
      <c r="L1352" s="17" t="s">
        <v>55</v>
      </c>
      <c r="M1352" s="17" t="s">
        <v>54</v>
      </c>
      <c r="N1352" s="20">
        <f t="shared" si="210"/>
        <v>50</v>
      </c>
      <c r="O1352" s="20">
        <f t="shared" si="211"/>
        <v>100</v>
      </c>
      <c r="P1352" s="20">
        <f t="shared" si="212"/>
        <v>50</v>
      </c>
      <c r="Q1352" s="20">
        <f t="shared" si="213"/>
        <v>66.5</v>
      </c>
      <c r="R1352" s="21">
        <f t="shared" si="214"/>
        <v>69.974999999999994</v>
      </c>
      <c r="S1352" s="21">
        <f t="shared" si="215"/>
        <v>64.125</v>
      </c>
      <c r="T1352" s="21">
        <f t="shared" si="216"/>
        <v>64.924999999999997</v>
      </c>
      <c r="U1352" s="21">
        <f t="shared" si="217"/>
        <v>66.625</v>
      </c>
      <c r="V1352" s="20">
        <f t="shared" si="218"/>
        <v>66.341666666666654</v>
      </c>
      <c r="W1352" s="20">
        <f t="shared" si="219"/>
        <v>66.412499999999994</v>
      </c>
    </row>
    <row r="1353" spans="1:23" ht="13.5" x14ac:dyDescent="0.25">
      <c r="A1353" s="3">
        <v>43983</v>
      </c>
      <c r="B1353" s="2">
        <v>4.2633000000000001</v>
      </c>
      <c r="C1353" s="2">
        <v>42.751595787254921</v>
      </c>
      <c r="D1353" s="2">
        <v>5.4143731230406722E-2</v>
      </c>
      <c r="E1353" s="2">
        <v>4.8556567117107111E-2</v>
      </c>
      <c r="F1353" s="2">
        <v>4.2504800000000005</v>
      </c>
      <c r="G1353" s="2">
        <v>4.3369</v>
      </c>
      <c r="H1353" s="2">
        <v>4.3798200000000005</v>
      </c>
      <c r="I1353" s="2">
        <v>4.3618860000000019</v>
      </c>
      <c r="J1353" s="2">
        <v>4.3454829999999962</v>
      </c>
      <c r="K1353" s="17" t="s">
        <v>52</v>
      </c>
      <c r="L1353" s="17" t="s">
        <v>55</v>
      </c>
      <c r="M1353" s="17" t="s">
        <v>54</v>
      </c>
      <c r="N1353" s="20">
        <f t="shared" si="210"/>
        <v>50</v>
      </c>
      <c r="O1353" s="20">
        <f t="shared" si="211"/>
        <v>100</v>
      </c>
      <c r="P1353" s="20">
        <f t="shared" si="212"/>
        <v>0</v>
      </c>
      <c r="Q1353" s="20">
        <f t="shared" si="213"/>
        <v>66.5</v>
      </c>
      <c r="R1353" s="21">
        <f t="shared" si="214"/>
        <v>62.475000000000001</v>
      </c>
      <c r="S1353" s="21">
        <f t="shared" si="215"/>
        <v>46.625</v>
      </c>
      <c r="T1353" s="21">
        <f t="shared" si="216"/>
        <v>52.424999999999997</v>
      </c>
      <c r="U1353" s="21">
        <f t="shared" si="217"/>
        <v>54.125</v>
      </c>
      <c r="V1353" s="20">
        <f t="shared" si="218"/>
        <v>53.841666666666661</v>
      </c>
      <c r="W1353" s="20">
        <f t="shared" si="219"/>
        <v>53.912499999999994</v>
      </c>
    </row>
    <row r="1354" spans="1:23" ht="13.5" x14ac:dyDescent="0.25">
      <c r="A1354" s="3">
        <v>43984</v>
      </c>
      <c r="B1354" s="2">
        <v>4.1699000000000002</v>
      </c>
      <c r="C1354" s="2">
        <v>37.201891242850351</v>
      </c>
      <c r="D1354" s="2">
        <v>7.2541408710776523E-2</v>
      </c>
      <c r="E1354" s="2">
        <v>6.1311698857116265E-2</v>
      </c>
      <c r="F1354" s="2">
        <v>4.2096</v>
      </c>
      <c r="G1354" s="2">
        <v>4.3100399999999999</v>
      </c>
      <c r="H1354" s="2">
        <v>4.3669749999999992</v>
      </c>
      <c r="I1354" s="2">
        <v>4.3625880000000015</v>
      </c>
      <c r="J1354" s="2">
        <v>4.3448569999999958</v>
      </c>
      <c r="K1354" s="17" t="s">
        <v>48</v>
      </c>
      <c r="L1354" s="17" t="s">
        <v>55</v>
      </c>
      <c r="M1354" s="17" t="s">
        <v>47</v>
      </c>
      <c r="N1354" s="20">
        <f t="shared" si="210"/>
        <v>50</v>
      </c>
      <c r="O1354" s="20">
        <f t="shared" si="211"/>
        <v>100</v>
      </c>
      <c r="P1354" s="20">
        <f t="shared" si="212"/>
        <v>0</v>
      </c>
      <c r="Q1354" s="20">
        <f t="shared" si="213"/>
        <v>16.5</v>
      </c>
      <c r="R1354" s="21">
        <f t="shared" si="214"/>
        <v>54.975000000000001</v>
      </c>
      <c r="S1354" s="21">
        <f t="shared" si="215"/>
        <v>34.125</v>
      </c>
      <c r="T1354" s="21">
        <f t="shared" si="216"/>
        <v>29.925000000000001</v>
      </c>
      <c r="U1354" s="21">
        <f t="shared" si="217"/>
        <v>41.625</v>
      </c>
      <c r="V1354" s="20">
        <f t="shared" si="218"/>
        <v>39.674999999999997</v>
      </c>
      <c r="W1354" s="20">
        <f t="shared" si="219"/>
        <v>40.162499999999994</v>
      </c>
    </row>
    <row r="1355" spans="1:23" ht="13.5" x14ac:dyDescent="0.25">
      <c r="A1355" s="3">
        <v>43985</v>
      </c>
      <c r="B1355" s="2">
        <v>4.2866999999999997</v>
      </c>
      <c r="C1355" s="2">
        <v>46.546741878360741</v>
      </c>
      <c r="D1355" s="2">
        <v>8.0537977577610498E-2</v>
      </c>
      <c r="E1355" s="2">
        <v>6.8891794676725293E-2</v>
      </c>
      <c r="F1355" s="2">
        <v>4.2177799999999994</v>
      </c>
      <c r="G1355" s="2">
        <v>4.2948599999999999</v>
      </c>
      <c r="H1355" s="2">
        <v>4.3593849999999996</v>
      </c>
      <c r="I1355" s="2">
        <v>4.3648080000000018</v>
      </c>
      <c r="J1355" s="2">
        <v>4.3447494999999954</v>
      </c>
      <c r="K1355" s="17" t="s">
        <v>52</v>
      </c>
      <c r="L1355" s="17" t="s">
        <v>55</v>
      </c>
      <c r="M1355" s="17" t="s">
        <v>53</v>
      </c>
      <c r="N1355" s="20">
        <f t="shared" si="210"/>
        <v>50</v>
      </c>
      <c r="O1355" s="20">
        <f t="shared" si="211"/>
        <v>100</v>
      </c>
      <c r="P1355" s="20">
        <f t="shared" si="212"/>
        <v>0</v>
      </c>
      <c r="Q1355" s="20">
        <f t="shared" si="213"/>
        <v>83.5</v>
      </c>
      <c r="R1355" s="21">
        <f t="shared" si="214"/>
        <v>65.025000000000006</v>
      </c>
      <c r="S1355" s="21">
        <f t="shared" si="215"/>
        <v>50.875</v>
      </c>
      <c r="T1355" s="21">
        <f t="shared" si="216"/>
        <v>60.075000000000003</v>
      </c>
      <c r="U1355" s="21">
        <f t="shared" si="217"/>
        <v>58.375</v>
      </c>
      <c r="V1355" s="20">
        <f t="shared" si="218"/>
        <v>58.658333333333339</v>
      </c>
      <c r="W1355" s="20">
        <f t="shared" si="219"/>
        <v>58.587500000000006</v>
      </c>
    </row>
    <row r="1356" spans="1:23" ht="13.5" x14ac:dyDescent="0.25">
      <c r="A1356" s="3">
        <v>43986</v>
      </c>
      <c r="B1356" s="2">
        <v>4.2633000000000001</v>
      </c>
      <c r="C1356" s="2">
        <v>45.098808545649256</v>
      </c>
      <c r="D1356" s="2">
        <v>8.934853178863289E-2</v>
      </c>
      <c r="E1356" s="2">
        <v>6.934204690285771E-2</v>
      </c>
      <c r="F1356" s="2">
        <v>4.2458</v>
      </c>
      <c r="G1356" s="2">
        <v>4.2773399999999997</v>
      </c>
      <c r="H1356" s="2">
        <v>4.350625</v>
      </c>
      <c r="I1356" s="2">
        <v>4.3660920000000019</v>
      </c>
      <c r="J1356" s="2">
        <v>4.3445249999999955</v>
      </c>
      <c r="K1356" s="17" t="s">
        <v>52</v>
      </c>
      <c r="L1356" s="17" t="s">
        <v>55</v>
      </c>
      <c r="M1356" s="17" t="s">
        <v>53</v>
      </c>
      <c r="N1356" s="20">
        <f t="shared" si="210"/>
        <v>50</v>
      </c>
      <c r="O1356" s="20">
        <f t="shared" si="211"/>
        <v>100</v>
      </c>
      <c r="P1356" s="20">
        <f t="shared" si="212"/>
        <v>0</v>
      </c>
      <c r="Q1356" s="20">
        <f t="shared" si="213"/>
        <v>83.5</v>
      </c>
      <c r="R1356" s="21">
        <f t="shared" si="214"/>
        <v>65.025000000000006</v>
      </c>
      <c r="S1356" s="21">
        <f t="shared" si="215"/>
        <v>50.875</v>
      </c>
      <c r="T1356" s="21">
        <f t="shared" si="216"/>
        <v>60.075000000000003</v>
      </c>
      <c r="U1356" s="21">
        <f t="shared" si="217"/>
        <v>58.375</v>
      </c>
      <c r="V1356" s="20">
        <f t="shared" si="218"/>
        <v>58.658333333333339</v>
      </c>
      <c r="W1356" s="20">
        <f t="shared" si="219"/>
        <v>58.587500000000006</v>
      </c>
    </row>
    <row r="1357" spans="1:23" ht="13.5" x14ac:dyDescent="0.25">
      <c r="A1357" s="3">
        <v>43987</v>
      </c>
      <c r="B1357" s="2">
        <v>4.2575000000000003</v>
      </c>
      <c r="C1357" s="2">
        <v>44.727418777945218</v>
      </c>
      <c r="D1357" s="2">
        <v>9.5859381591700377E-2</v>
      </c>
      <c r="E1357" s="2">
        <v>6.7577359331133111E-2</v>
      </c>
      <c r="F1357" s="2">
        <v>4.2481400000000002</v>
      </c>
      <c r="G1357" s="2">
        <v>4.2604099999999994</v>
      </c>
      <c r="H1357" s="2">
        <v>4.3415750000000006</v>
      </c>
      <c r="I1357" s="2">
        <v>4.3694800000000011</v>
      </c>
      <c r="J1357" s="2">
        <v>4.3439004999999957</v>
      </c>
      <c r="K1357" s="17" t="s">
        <v>52</v>
      </c>
      <c r="L1357" s="17" t="s">
        <v>55</v>
      </c>
      <c r="M1357" s="17" t="s">
        <v>53</v>
      </c>
      <c r="N1357" s="20">
        <f t="shared" si="210"/>
        <v>50</v>
      </c>
      <c r="O1357" s="20">
        <f t="shared" si="211"/>
        <v>100</v>
      </c>
      <c r="P1357" s="20">
        <f t="shared" si="212"/>
        <v>0</v>
      </c>
      <c r="Q1357" s="20">
        <f t="shared" si="213"/>
        <v>83.5</v>
      </c>
      <c r="R1357" s="21">
        <f t="shared" si="214"/>
        <v>65.025000000000006</v>
      </c>
      <c r="S1357" s="21">
        <f t="shared" si="215"/>
        <v>50.875</v>
      </c>
      <c r="T1357" s="21">
        <f t="shared" si="216"/>
        <v>60.075000000000003</v>
      </c>
      <c r="U1357" s="21">
        <f t="shared" si="217"/>
        <v>58.375</v>
      </c>
      <c r="V1357" s="20">
        <f t="shared" si="218"/>
        <v>58.658333333333339</v>
      </c>
      <c r="W1357" s="20">
        <f t="shared" si="219"/>
        <v>58.587500000000006</v>
      </c>
    </row>
    <row r="1358" spans="1:23" ht="13.5" x14ac:dyDescent="0.25">
      <c r="A1358" s="3">
        <v>43990</v>
      </c>
      <c r="B1358" s="2">
        <v>4.24</v>
      </c>
      <c r="C1358" s="2">
        <v>43.561776772695659</v>
      </c>
      <c r="D1358" s="2">
        <v>9.5016778085936338E-2</v>
      </c>
      <c r="E1358" s="2">
        <v>6.4994556683414695E-2</v>
      </c>
      <c r="F1358" s="2">
        <v>4.2434799999999999</v>
      </c>
      <c r="G1358" s="2">
        <v>4.2469799999999998</v>
      </c>
      <c r="H1358" s="2">
        <v>4.3380749999999999</v>
      </c>
      <c r="I1358" s="2">
        <v>4.3700640000000019</v>
      </c>
      <c r="J1358" s="2">
        <v>4.3431884999999957</v>
      </c>
      <c r="K1358" s="17" t="s">
        <v>48</v>
      </c>
      <c r="L1358" s="17" t="s">
        <v>55</v>
      </c>
      <c r="M1358" s="17" t="s">
        <v>47</v>
      </c>
      <c r="N1358" s="20">
        <f t="shared" si="210"/>
        <v>50</v>
      </c>
      <c r="O1358" s="20">
        <f t="shared" si="211"/>
        <v>100</v>
      </c>
      <c r="P1358" s="20">
        <f t="shared" si="212"/>
        <v>0</v>
      </c>
      <c r="Q1358" s="20">
        <f t="shared" si="213"/>
        <v>16.5</v>
      </c>
      <c r="R1358" s="21">
        <f t="shared" si="214"/>
        <v>54.975000000000001</v>
      </c>
      <c r="S1358" s="21">
        <f t="shared" si="215"/>
        <v>34.125</v>
      </c>
      <c r="T1358" s="21">
        <f t="shared" si="216"/>
        <v>29.925000000000001</v>
      </c>
      <c r="U1358" s="21">
        <f t="shared" si="217"/>
        <v>41.625</v>
      </c>
      <c r="V1358" s="20">
        <f t="shared" si="218"/>
        <v>39.674999999999997</v>
      </c>
      <c r="W1358" s="20">
        <f t="shared" si="219"/>
        <v>40.162499999999994</v>
      </c>
    </row>
    <row r="1359" spans="1:23" ht="13.5" x14ac:dyDescent="0.25">
      <c r="A1359" s="3">
        <v>43991</v>
      </c>
      <c r="B1359" s="2">
        <v>4.1464999999999996</v>
      </c>
      <c r="C1359" s="2">
        <v>37.881417319110881</v>
      </c>
      <c r="D1359" s="2">
        <v>0.10173021661462922</v>
      </c>
      <c r="E1359" s="2">
        <v>6.1917459467755093E-2</v>
      </c>
      <c r="F1359" s="2">
        <v>4.2387999999999995</v>
      </c>
      <c r="G1359" s="2">
        <v>4.2242000000000006</v>
      </c>
      <c r="H1359" s="2">
        <v>4.3237649999999999</v>
      </c>
      <c r="I1359" s="2">
        <v>4.3665600000000016</v>
      </c>
      <c r="J1359" s="2">
        <v>4.341986999999996</v>
      </c>
      <c r="K1359" s="17" t="s">
        <v>52</v>
      </c>
      <c r="L1359" s="17" t="s">
        <v>55</v>
      </c>
      <c r="M1359" s="17" t="s">
        <v>54</v>
      </c>
      <c r="N1359" s="20">
        <f t="shared" si="210"/>
        <v>50</v>
      </c>
      <c r="O1359" s="20">
        <f t="shared" si="211"/>
        <v>100</v>
      </c>
      <c r="P1359" s="20">
        <f t="shared" si="212"/>
        <v>0</v>
      </c>
      <c r="Q1359" s="20">
        <f t="shared" si="213"/>
        <v>66.5</v>
      </c>
      <c r="R1359" s="21">
        <f t="shared" si="214"/>
        <v>62.475000000000001</v>
      </c>
      <c r="S1359" s="21">
        <f t="shared" si="215"/>
        <v>46.625</v>
      </c>
      <c r="T1359" s="21">
        <f t="shared" si="216"/>
        <v>52.424999999999997</v>
      </c>
      <c r="U1359" s="21">
        <f t="shared" si="217"/>
        <v>54.125</v>
      </c>
      <c r="V1359" s="20">
        <f t="shared" si="218"/>
        <v>53.841666666666661</v>
      </c>
      <c r="W1359" s="20">
        <f t="shared" si="219"/>
        <v>53.912499999999994</v>
      </c>
    </row>
    <row r="1360" spans="1:23" ht="13.5" x14ac:dyDescent="0.25">
      <c r="A1360" s="3">
        <v>43992</v>
      </c>
      <c r="B1360" s="2">
        <v>4.1581999999999999</v>
      </c>
      <c r="C1360" s="2">
        <v>38.954134953573124</v>
      </c>
      <c r="D1360" s="2">
        <v>8.7790828377967145E-2</v>
      </c>
      <c r="E1360" s="2">
        <v>5.3869136657357271E-2</v>
      </c>
      <c r="F1360" s="2">
        <v>4.2130999999999998</v>
      </c>
      <c r="G1360" s="2">
        <v>4.2154400000000001</v>
      </c>
      <c r="H1360" s="2">
        <v>4.3100399999999999</v>
      </c>
      <c r="I1360" s="2">
        <v>4.3609540000000004</v>
      </c>
      <c r="J1360" s="2">
        <v>4.3408439999999962</v>
      </c>
      <c r="K1360" s="17" t="s">
        <v>48</v>
      </c>
      <c r="L1360" s="17" t="s">
        <v>55</v>
      </c>
      <c r="M1360" s="17" t="s">
        <v>47</v>
      </c>
      <c r="N1360" s="20">
        <f t="shared" si="210"/>
        <v>50</v>
      </c>
      <c r="O1360" s="20">
        <f t="shared" si="211"/>
        <v>100</v>
      </c>
      <c r="P1360" s="20">
        <f t="shared" si="212"/>
        <v>0</v>
      </c>
      <c r="Q1360" s="20">
        <f t="shared" si="213"/>
        <v>16.5</v>
      </c>
      <c r="R1360" s="21">
        <f t="shared" si="214"/>
        <v>54.975000000000001</v>
      </c>
      <c r="S1360" s="21">
        <f t="shared" si="215"/>
        <v>34.125</v>
      </c>
      <c r="T1360" s="21">
        <f t="shared" si="216"/>
        <v>29.925000000000001</v>
      </c>
      <c r="U1360" s="21">
        <f t="shared" si="217"/>
        <v>41.625</v>
      </c>
      <c r="V1360" s="20">
        <f t="shared" si="218"/>
        <v>39.674999999999997</v>
      </c>
      <c r="W1360" s="20">
        <f t="shared" si="219"/>
        <v>40.162499999999994</v>
      </c>
    </row>
    <row r="1361" spans="1:23" ht="13.5" x14ac:dyDescent="0.25">
      <c r="A1361" s="3">
        <v>43993</v>
      </c>
      <c r="B1361" s="2">
        <v>4.2633000000000001</v>
      </c>
      <c r="C1361" s="2">
        <v>47.692486204535513</v>
      </c>
      <c r="D1361" s="2">
        <v>5.0220756928982091E-2</v>
      </c>
      <c r="E1361" s="2">
        <v>4.6851936922580523E-2</v>
      </c>
      <c r="F1361" s="2">
        <v>4.2130999999999998</v>
      </c>
      <c r="G1361" s="2">
        <v>4.2294500000000008</v>
      </c>
      <c r="H1361" s="2">
        <v>4.3015699999999999</v>
      </c>
      <c r="I1361" s="2">
        <v>4.3574499999999992</v>
      </c>
      <c r="J1361" s="2">
        <v>4.3402264999999964</v>
      </c>
      <c r="K1361" s="17" t="s">
        <v>52</v>
      </c>
      <c r="L1361" s="17" t="s">
        <v>55</v>
      </c>
      <c r="M1361" s="17" t="s">
        <v>55</v>
      </c>
      <c r="N1361" s="20">
        <f t="shared" si="210"/>
        <v>50</v>
      </c>
      <c r="O1361" s="20">
        <f t="shared" si="211"/>
        <v>100</v>
      </c>
      <c r="P1361" s="20">
        <f t="shared" si="212"/>
        <v>0</v>
      </c>
      <c r="Q1361" s="20">
        <f t="shared" si="213"/>
        <v>49.5</v>
      </c>
      <c r="R1361" s="21">
        <f t="shared" si="214"/>
        <v>59.924999999999997</v>
      </c>
      <c r="S1361" s="21">
        <f t="shared" si="215"/>
        <v>42.375</v>
      </c>
      <c r="T1361" s="21">
        <f t="shared" si="216"/>
        <v>44.775000000000006</v>
      </c>
      <c r="U1361" s="21">
        <f t="shared" si="217"/>
        <v>49.875</v>
      </c>
      <c r="V1361" s="20">
        <f t="shared" si="218"/>
        <v>49.024999999999999</v>
      </c>
      <c r="W1361" s="20">
        <f t="shared" si="219"/>
        <v>49.237499999999997</v>
      </c>
    </row>
    <row r="1362" spans="1:23" ht="13.5" x14ac:dyDescent="0.25">
      <c r="A1362" s="3">
        <v>43994</v>
      </c>
      <c r="B1362" s="2">
        <v>4.3684000000000003</v>
      </c>
      <c r="C1362" s="2">
        <v>54.678956678815126</v>
      </c>
      <c r="D1362" s="2">
        <v>2.9692971526740664E-2</v>
      </c>
      <c r="E1362" s="2">
        <v>3.6489215826602833E-2</v>
      </c>
      <c r="F1362" s="2">
        <v>4.2352800000000004</v>
      </c>
      <c r="G1362" s="2">
        <v>4.2417099999999994</v>
      </c>
      <c r="H1362" s="2">
        <v>4.2980649999999994</v>
      </c>
      <c r="I1362" s="2">
        <v>4.3560480000000004</v>
      </c>
      <c r="J1362" s="2">
        <v>4.340134499999996</v>
      </c>
      <c r="K1362" s="17" t="s">
        <v>52</v>
      </c>
      <c r="L1362" s="17" t="s">
        <v>55</v>
      </c>
      <c r="M1362" s="17" t="s">
        <v>53</v>
      </c>
      <c r="N1362" s="20">
        <f t="shared" si="210"/>
        <v>50</v>
      </c>
      <c r="O1362" s="20">
        <f t="shared" si="211"/>
        <v>100</v>
      </c>
      <c r="P1362" s="20">
        <f t="shared" si="212"/>
        <v>0</v>
      </c>
      <c r="Q1362" s="20">
        <f t="shared" si="213"/>
        <v>83.5</v>
      </c>
      <c r="R1362" s="21">
        <f t="shared" si="214"/>
        <v>65.025000000000006</v>
      </c>
      <c r="S1362" s="21">
        <f t="shared" si="215"/>
        <v>50.875</v>
      </c>
      <c r="T1362" s="21">
        <f t="shared" si="216"/>
        <v>60.075000000000003</v>
      </c>
      <c r="U1362" s="21">
        <f t="shared" si="217"/>
        <v>58.375</v>
      </c>
      <c r="V1362" s="20">
        <f t="shared" si="218"/>
        <v>58.658333333333339</v>
      </c>
      <c r="W1362" s="20">
        <f t="shared" si="219"/>
        <v>58.587500000000006</v>
      </c>
    </row>
    <row r="1363" spans="1:23" ht="13.5" x14ac:dyDescent="0.25">
      <c r="A1363" s="3">
        <v>43997</v>
      </c>
      <c r="B1363" s="2">
        <v>4.3800999999999997</v>
      </c>
      <c r="C1363" s="2">
        <v>55.393226643714328</v>
      </c>
      <c r="D1363" s="2">
        <v>1.3700057362286522E-2</v>
      </c>
      <c r="E1363" s="2">
        <v>2.4131360816210569E-2</v>
      </c>
      <c r="F1363" s="2">
        <v>4.2633000000000001</v>
      </c>
      <c r="G1363" s="2">
        <v>4.2533899999999996</v>
      </c>
      <c r="H1363" s="2">
        <v>4.2951449999999998</v>
      </c>
      <c r="I1363" s="2">
        <v>4.3548800000000005</v>
      </c>
      <c r="J1363" s="2">
        <v>4.3406469999999953</v>
      </c>
      <c r="K1363" s="17" t="s">
        <v>52</v>
      </c>
      <c r="L1363" s="17" t="s">
        <v>49</v>
      </c>
      <c r="M1363" s="17" t="s">
        <v>53</v>
      </c>
      <c r="N1363" s="20">
        <f t="shared" si="210"/>
        <v>50</v>
      </c>
      <c r="O1363" s="20">
        <f t="shared" si="211"/>
        <v>100</v>
      </c>
      <c r="P1363" s="20">
        <f t="shared" si="212"/>
        <v>0</v>
      </c>
      <c r="Q1363" s="20">
        <f t="shared" si="213"/>
        <v>67</v>
      </c>
      <c r="R1363" s="21">
        <f t="shared" si="214"/>
        <v>62.55</v>
      </c>
      <c r="S1363" s="21">
        <f t="shared" si="215"/>
        <v>46.75</v>
      </c>
      <c r="T1363" s="21">
        <f t="shared" si="216"/>
        <v>52.650000000000006</v>
      </c>
      <c r="U1363" s="21">
        <f t="shared" si="217"/>
        <v>54.25</v>
      </c>
      <c r="V1363" s="20">
        <f t="shared" si="218"/>
        <v>53.983333333333327</v>
      </c>
      <c r="W1363" s="20">
        <f t="shared" si="219"/>
        <v>54.05</v>
      </c>
    </row>
    <row r="1364" spans="1:23" ht="13.5" x14ac:dyDescent="0.25">
      <c r="A1364" s="3">
        <v>43998</v>
      </c>
      <c r="B1364" s="2">
        <v>4.4326999999999996</v>
      </c>
      <c r="C1364" s="2">
        <v>58.555598440112725</v>
      </c>
      <c r="D1364" s="2">
        <v>-1.8582710799178059E-2</v>
      </c>
      <c r="E1364" s="2">
        <v>1.0858263590339751E-2</v>
      </c>
      <c r="F1364" s="2">
        <v>4.3205399999999994</v>
      </c>
      <c r="G1364" s="2">
        <v>4.2796699999999994</v>
      </c>
      <c r="H1364" s="2">
        <v>4.2948550000000001</v>
      </c>
      <c r="I1364" s="2">
        <v>4.3547640000000003</v>
      </c>
      <c r="J1364" s="2">
        <v>4.3408764999999949</v>
      </c>
      <c r="K1364" s="17" t="s">
        <v>52</v>
      </c>
      <c r="L1364" s="17" t="s">
        <v>49</v>
      </c>
      <c r="M1364" s="17" t="s">
        <v>53</v>
      </c>
      <c r="N1364" s="20">
        <f t="shared" si="210"/>
        <v>50</v>
      </c>
      <c r="O1364" s="20">
        <f t="shared" si="211"/>
        <v>100</v>
      </c>
      <c r="P1364" s="20">
        <f t="shared" si="212"/>
        <v>0</v>
      </c>
      <c r="Q1364" s="20">
        <f t="shared" si="213"/>
        <v>67</v>
      </c>
      <c r="R1364" s="21">
        <f t="shared" si="214"/>
        <v>62.55</v>
      </c>
      <c r="S1364" s="21">
        <f t="shared" si="215"/>
        <v>46.75</v>
      </c>
      <c r="T1364" s="21">
        <f t="shared" si="216"/>
        <v>52.650000000000006</v>
      </c>
      <c r="U1364" s="21">
        <f t="shared" si="217"/>
        <v>54.25</v>
      </c>
      <c r="V1364" s="20">
        <f t="shared" si="218"/>
        <v>53.983333333333327</v>
      </c>
      <c r="W1364" s="20">
        <f t="shared" si="219"/>
        <v>54.05</v>
      </c>
    </row>
    <row r="1365" spans="1:23" ht="13.5" x14ac:dyDescent="0.25">
      <c r="A1365" s="3">
        <v>43999</v>
      </c>
      <c r="B1365" s="2">
        <v>4.3684000000000003</v>
      </c>
      <c r="C1365" s="2">
        <v>53.557105025120904</v>
      </c>
      <c r="D1365" s="2">
        <v>-2.3926387155889906E-2</v>
      </c>
      <c r="E1365" s="2">
        <v>1.1243831470289798E-3</v>
      </c>
      <c r="F1365" s="2">
        <v>4.3625800000000003</v>
      </c>
      <c r="G1365" s="2">
        <v>4.2878400000000001</v>
      </c>
      <c r="H1365" s="2">
        <v>4.2913499999999996</v>
      </c>
      <c r="I1365" s="2">
        <v>4.3533620000000006</v>
      </c>
      <c r="J1365" s="2">
        <v>4.3408939999999943</v>
      </c>
      <c r="K1365" s="17" t="s">
        <v>52</v>
      </c>
      <c r="L1365" s="17" t="s">
        <v>49</v>
      </c>
      <c r="M1365" s="17" t="s">
        <v>53</v>
      </c>
      <c r="N1365" s="20">
        <f t="shared" si="210"/>
        <v>50</v>
      </c>
      <c r="O1365" s="20">
        <f t="shared" si="211"/>
        <v>100</v>
      </c>
      <c r="P1365" s="20">
        <f t="shared" si="212"/>
        <v>0</v>
      </c>
      <c r="Q1365" s="20">
        <f t="shared" si="213"/>
        <v>67</v>
      </c>
      <c r="R1365" s="21">
        <f t="shared" si="214"/>
        <v>62.55</v>
      </c>
      <c r="S1365" s="21">
        <f t="shared" si="215"/>
        <v>46.75</v>
      </c>
      <c r="T1365" s="21">
        <f t="shared" si="216"/>
        <v>52.650000000000006</v>
      </c>
      <c r="U1365" s="21">
        <f t="shared" si="217"/>
        <v>54.25</v>
      </c>
      <c r="V1365" s="20">
        <f t="shared" si="218"/>
        <v>53.983333333333327</v>
      </c>
      <c r="W1365" s="20">
        <f t="shared" si="219"/>
        <v>54.05</v>
      </c>
    </row>
    <row r="1366" spans="1:23" ht="13.5" x14ac:dyDescent="0.25">
      <c r="A1366" s="3">
        <v>44000</v>
      </c>
      <c r="B1366" s="2">
        <v>4.3451000000000004</v>
      </c>
      <c r="C1366" s="2">
        <v>51.83052797171468</v>
      </c>
      <c r="D1366" s="2">
        <v>-3.0645491000540481E-2</v>
      </c>
      <c r="E1366" s="2">
        <v>-5.4392648580982028E-3</v>
      </c>
      <c r="F1366" s="2">
        <v>4.3789400000000001</v>
      </c>
      <c r="G1366" s="2">
        <v>4.2960200000000004</v>
      </c>
      <c r="H1366" s="2">
        <v>4.2866799999999996</v>
      </c>
      <c r="I1366" s="2">
        <v>4.3514939999999998</v>
      </c>
      <c r="J1366" s="2">
        <v>4.3407074999999944</v>
      </c>
      <c r="K1366" s="17" t="s">
        <v>52</v>
      </c>
      <c r="L1366" s="17" t="s">
        <v>55</v>
      </c>
      <c r="M1366" s="17" t="s">
        <v>53</v>
      </c>
      <c r="N1366" s="20">
        <f t="shared" si="210"/>
        <v>50</v>
      </c>
      <c r="O1366" s="20">
        <f t="shared" si="211"/>
        <v>100</v>
      </c>
      <c r="P1366" s="20">
        <f t="shared" si="212"/>
        <v>0</v>
      </c>
      <c r="Q1366" s="20">
        <f t="shared" si="213"/>
        <v>83.5</v>
      </c>
      <c r="R1366" s="21">
        <f t="shared" si="214"/>
        <v>65.025000000000006</v>
      </c>
      <c r="S1366" s="21">
        <f t="shared" si="215"/>
        <v>50.875</v>
      </c>
      <c r="T1366" s="21">
        <f t="shared" si="216"/>
        <v>60.075000000000003</v>
      </c>
      <c r="U1366" s="21">
        <f t="shared" si="217"/>
        <v>58.375</v>
      </c>
      <c r="V1366" s="20">
        <f t="shared" si="218"/>
        <v>58.658333333333339</v>
      </c>
      <c r="W1366" s="20">
        <f t="shared" si="219"/>
        <v>58.587500000000006</v>
      </c>
    </row>
    <row r="1367" spans="1:23" ht="13.5" x14ac:dyDescent="0.25">
      <c r="A1367" s="3">
        <v>44001</v>
      </c>
      <c r="B1367" s="2">
        <v>4.3567999999999998</v>
      </c>
      <c r="C1367" s="2">
        <v>52.655899278445517</v>
      </c>
      <c r="D1367" s="2">
        <v>-3.8251677875972945E-2</v>
      </c>
      <c r="E1367" s="2">
        <v>-8.4737571037346807E-3</v>
      </c>
      <c r="F1367" s="2">
        <v>4.37662</v>
      </c>
      <c r="G1367" s="2">
        <v>4.3059500000000002</v>
      </c>
      <c r="H1367" s="2">
        <v>4.2831799999999998</v>
      </c>
      <c r="I1367" s="2">
        <v>4.3498600000000005</v>
      </c>
      <c r="J1367" s="2">
        <v>4.3405794999999934</v>
      </c>
      <c r="K1367" s="17" t="s">
        <v>52</v>
      </c>
      <c r="L1367" s="17" t="s">
        <v>55</v>
      </c>
      <c r="M1367" s="17" t="s">
        <v>54</v>
      </c>
      <c r="N1367" s="20">
        <f t="shared" si="210"/>
        <v>50</v>
      </c>
      <c r="O1367" s="20">
        <f t="shared" si="211"/>
        <v>100</v>
      </c>
      <c r="P1367" s="20">
        <f t="shared" si="212"/>
        <v>0</v>
      </c>
      <c r="Q1367" s="20">
        <f t="shared" si="213"/>
        <v>66.5</v>
      </c>
      <c r="R1367" s="21">
        <f t="shared" si="214"/>
        <v>62.475000000000001</v>
      </c>
      <c r="S1367" s="21">
        <f t="shared" si="215"/>
        <v>46.625</v>
      </c>
      <c r="T1367" s="21">
        <f t="shared" si="216"/>
        <v>52.424999999999997</v>
      </c>
      <c r="U1367" s="21">
        <f t="shared" si="217"/>
        <v>54.125</v>
      </c>
      <c r="V1367" s="20">
        <f t="shared" si="218"/>
        <v>53.841666666666661</v>
      </c>
      <c r="W1367" s="20">
        <f t="shared" si="219"/>
        <v>53.912499999999994</v>
      </c>
    </row>
    <row r="1368" spans="1:23" ht="13.5" x14ac:dyDescent="0.25">
      <c r="A1368" s="3">
        <v>44004</v>
      </c>
      <c r="B1368" s="2">
        <v>4.3099999999999996</v>
      </c>
      <c r="C1368" s="2">
        <v>49.036460226443843</v>
      </c>
      <c r="D1368" s="2">
        <v>-4.4132289497738952E-2</v>
      </c>
      <c r="E1368" s="2">
        <v>-1.0716716785010513E-2</v>
      </c>
      <c r="F1368" s="2">
        <v>4.3625999999999996</v>
      </c>
      <c r="G1368" s="2">
        <v>4.3129500000000007</v>
      </c>
      <c r="H1368" s="2">
        <v>4.2799649999999998</v>
      </c>
      <c r="I1368" s="2">
        <v>4.3498600000000005</v>
      </c>
      <c r="J1368" s="2">
        <v>4.3403049999999936</v>
      </c>
      <c r="K1368" s="17" t="s">
        <v>48</v>
      </c>
      <c r="L1368" s="17" t="s">
        <v>55</v>
      </c>
      <c r="M1368" s="17" t="s">
        <v>47</v>
      </c>
      <c r="N1368" s="20">
        <f t="shared" si="210"/>
        <v>50</v>
      </c>
      <c r="O1368" s="20">
        <f t="shared" si="211"/>
        <v>100</v>
      </c>
      <c r="P1368" s="20">
        <f t="shared" si="212"/>
        <v>0</v>
      </c>
      <c r="Q1368" s="20">
        <f t="shared" si="213"/>
        <v>16.5</v>
      </c>
      <c r="R1368" s="21">
        <f t="shared" si="214"/>
        <v>54.975000000000001</v>
      </c>
      <c r="S1368" s="21">
        <f t="shared" si="215"/>
        <v>34.125</v>
      </c>
      <c r="T1368" s="21">
        <f t="shared" si="216"/>
        <v>29.925000000000001</v>
      </c>
      <c r="U1368" s="21">
        <f t="shared" si="217"/>
        <v>41.625</v>
      </c>
      <c r="V1368" s="20">
        <f t="shared" si="218"/>
        <v>39.674999999999997</v>
      </c>
      <c r="W1368" s="20">
        <f t="shared" si="219"/>
        <v>40.162499999999994</v>
      </c>
    </row>
    <row r="1369" spans="1:23" ht="13.5" x14ac:dyDescent="0.25">
      <c r="A1369" s="3">
        <v>44005</v>
      </c>
      <c r="B1369" s="2">
        <v>4.1757</v>
      </c>
      <c r="C1369" s="2">
        <v>40.444886884811332</v>
      </c>
      <c r="D1369" s="2">
        <v>-5.3470862255558416E-2</v>
      </c>
      <c r="E1369" s="2">
        <v>-1.1674374484169811E-2</v>
      </c>
      <c r="F1369" s="2">
        <v>4.3111999999999995</v>
      </c>
      <c r="G1369" s="2">
        <v>4.3158700000000003</v>
      </c>
      <c r="H1369" s="2">
        <v>4.270035</v>
      </c>
      <c r="I1369" s="2">
        <v>4.3447200000000006</v>
      </c>
      <c r="J1369" s="2">
        <v>4.3394679999999939</v>
      </c>
      <c r="K1369" s="17" t="s">
        <v>48</v>
      </c>
      <c r="L1369" s="17" t="s">
        <v>50</v>
      </c>
      <c r="M1369" s="17" t="s">
        <v>47</v>
      </c>
      <c r="N1369" s="20">
        <f t="shared" si="210"/>
        <v>50</v>
      </c>
      <c r="O1369" s="20">
        <f t="shared" si="211"/>
        <v>100</v>
      </c>
      <c r="P1369" s="20">
        <f t="shared" si="212"/>
        <v>0</v>
      </c>
      <c r="Q1369" s="20">
        <f t="shared" si="213"/>
        <v>33</v>
      </c>
      <c r="R1369" s="21">
        <f t="shared" si="214"/>
        <v>57.45</v>
      </c>
      <c r="S1369" s="21">
        <f t="shared" si="215"/>
        <v>38.25</v>
      </c>
      <c r="T1369" s="21">
        <f t="shared" si="216"/>
        <v>37.35</v>
      </c>
      <c r="U1369" s="21">
        <f t="shared" si="217"/>
        <v>45.75</v>
      </c>
      <c r="V1369" s="20">
        <f t="shared" si="218"/>
        <v>44.35</v>
      </c>
      <c r="W1369" s="20">
        <f t="shared" si="219"/>
        <v>44.7</v>
      </c>
    </row>
    <row r="1370" spans="1:23" ht="13.5" x14ac:dyDescent="0.25">
      <c r="A1370" s="3">
        <v>44006</v>
      </c>
      <c r="B1370" s="2">
        <v>4.2984</v>
      </c>
      <c r="C1370" s="2">
        <v>49.201870613004829</v>
      </c>
      <c r="D1370" s="2">
        <v>-6.7799705729569837E-2</v>
      </c>
      <c r="E1370" s="2">
        <v>-9.1320696838490169E-3</v>
      </c>
      <c r="F1370" s="2">
        <v>4.2972000000000001</v>
      </c>
      <c r="G1370" s="2">
        <v>4.3298900000000007</v>
      </c>
      <c r="H1370" s="2">
        <v>4.2726649999999999</v>
      </c>
      <c r="I1370" s="2">
        <v>4.3419180000000006</v>
      </c>
      <c r="J1370" s="2">
        <v>4.339135499999994</v>
      </c>
      <c r="K1370" s="17" t="s">
        <v>48</v>
      </c>
      <c r="L1370" s="17" t="s">
        <v>50</v>
      </c>
      <c r="M1370" s="17" t="s">
        <v>47</v>
      </c>
      <c r="N1370" s="20">
        <f t="shared" si="210"/>
        <v>50</v>
      </c>
      <c r="O1370" s="20">
        <f t="shared" si="211"/>
        <v>100</v>
      </c>
      <c r="P1370" s="20">
        <f t="shared" si="212"/>
        <v>0</v>
      </c>
      <c r="Q1370" s="20">
        <f t="shared" si="213"/>
        <v>33</v>
      </c>
      <c r="R1370" s="21">
        <f t="shared" si="214"/>
        <v>57.45</v>
      </c>
      <c r="S1370" s="21">
        <f t="shared" si="215"/>
        <v>38.25</v>
      </c>
      <c r="T1370" s="21">
        <f t="shared" si="216"/>
        <v>37.35</v>
      </c>
      <c r="U1370" s="21">
        <f t="shared" si="217"/>
        <v>45.75</v>
      </c>
      <c r="V1370" s="20">
        <f t="shared" si="218"/>
        <v>44.35</v>
      </c>
      <c r="W1370" s="20">
        <f t="shared" si="219"/>
        <v>44.7</v>
      </c>
    </row>
    <row r="1371" spans="1:23" ht="13.5" x14ac:dyDescent="0.25">
      <c r="A1371" s="3">
        <v>44007</v>
      </c>
      <c r="B1371" s="2">
        <v>4.3216999999999999</v>
      </c>
      <c r="C1371" s="2">
        <v>50.684773009367028</v>
      </c>
      <c r="D1371" s="2">
        <v>-6.5407777331949468E-2</v>
      </c>
      <c r="E1371" s="2">
        <v>-5.0613346917710508E-3</v>
      </c>
      <c r="F1371" s="2">
        <v>4.2925199999999997</v>
      </c>
      <c r="G1371" s="2">
        <v>4.3357299999999999</v>
      </c>
      <c r="H1371" s="2">
        <v>4.2825900000000008</v>
      </c>
      <c r="I1371" s="2">
        <v>4.3398159999999999</v>
      </c>
      <c r="J1371" s="2">
        <v>4.3389194999999932</v>
      </c>
      <c r="K1371" s="17" t="s">
        <v>48</v>
      </c>
      <c r="L1371" s="17" t="s">
        <v>50</v>
      </c>
      <c r="M1371" s="17" t="s">
        <v>47</v>
      </c>
      <c r="N1371" s="20">
        <f t="shared" si="210"/>
        <v>50</v>
      </c>
      <c r="O1371" s="20">
        <f t="shared" si="211"/>
        <v>100</v>
      </c>
      <c r="P1371" s="20">
        <f t="shared" si="212"/>
        <v>0</v>
      </c>
      <c r="Q1371" s="20">
        <f t="shared" si="213"/>
        <v>33</v>
      </c>
      <c r="R1371" s="21">
        <f t="shared" si="214"/>
        <v>57.45</v>
      </c>
      <c r="S1371" s="21">
        <f t="shared" si="215"/>
        <v>38.25</v>
      </c>
      <c r="T1371" s="21">
        <f t="shared" si="216"/>
        <v>37.35</v>
      </c>
      <c r="U1371" s="21">
        <f t="shared" si="217"/>
        <v>45.75</v>
      </c>
      <c r="V1371" s="20">
        <f t="shared" si="218"/>
        <v>44.35</v>
      </c>
      <c r="W1371" s="20">
        <f t="shared" si="219"/>
        <v>44.7</v>
      </c>
    </row>
    <row r="1372" spans="1:23" ht="13.5" x14ac:dyDescent="0.25">
      <c r="A1372" s="3">
        <v>44008</v>
      </c>
      <c r="B1372" s="2">
        <v>4.3684000000000003</v>
      </c>
      <c r="C1372" s="2">
        <v>53.607943302518052</v>
      </c>
      <c r="D1372" s="2">
        <v>-5.0743927136298161E-2</v>
      </c>
      <c r="E1372" s="2">
        <v>-3.1541262350612111E-3</v>
      </c>
      <c r="F1372" s="2">
        <v>4.2948399999999998</v>
      </c>
      <c r="G1372" s="2">
        <v>4.3357299999999999</v>
      </c>
      <c r="H1372" s="2">
        <v>4.2887199999999996</v>
      </c>
      <c r="I1372" s="2">
        <v>4.3384140000000002</v>
      </c>
      <c r="J1372" s="2">
        <v>4.3389584999999933</v>
      </c>
      <c r="K1372" s="17" t="s">
        <v>48</v>
      </c>
      <c r="L1372" s="17" t="s">
        <v>50</v>
      </c>
      <c r="M1372" s="17" t="s">
        <v>51</v>
      </c>
      <c r="N1372" s="20">
        <f t="shared" si="210"/>
        <v>50</v>
      </c>
      <c r="O1372" s="20">
        <f t="shared" si="211"/>
        <v>100</v>
      </c>
      <c r="P1372" s="20">
        <f t="shared" si="212"/>
        <v>0</v>
      </c>
      <c r="Q1372" s="20">
        <f t="shared" si="213"/>
        <v>33</v>
      </c>
      <c r="R1372" s="21">
        <f t="shared" si="214"/>
        <v>57.45</v>
      </c>
      <c r="S1372" s="21">
        <f t="shared" si="215"/>
        <v>38.25</v>
      </c>
      <c r="T1372" s="21">
        <f t="shared" si="216"/>
        <v>37.35</v>
      </c>
      <c r="U1372" s="21">
        <f t="shared" si="217"/>
        <v>45.75</v>
      </c>
      <c r="V1372" s="20">
        <f t="shared" si="218"/>
        <v>44.35</v>
      </c>
      <c r="W1372" s="20">
        <f t="shared" si="219"/>
        <v>44.7</v>
      </c>
    </row>
    <row r="1373" spans="1:23" ht="13.5" x14ac:dyDescent="0.25">
      <c r="A1373" s="3">
        <v>44011</v>
      </c>
      <c r="B1373" s="2">
        <v>4.3625999999999996</v>
      </c>
      <c r="C1373" s="2">
        <v>53.186277412517732</v>
      </c>
      <c r="D1373" s="2">
        <v>-3.6447247613935474E-2</v>
      </c>
      <c r="E1373" s="2">
        <v>-7.3371314130422438E-4</v>
      </c>
      <c r="F1373" s="2">
        <v>4.3053600000000003</v>
      </c>
      <c r="G1373" s="2">
        <v>4.3339800000000004</v>
      </c>
      <c r="H1373" s="2">
        <v>4.2936849999999991</v>
      </c>
      <c r="I1373" s="2">
        <v>4.3368959999999994</v>
      </c>
      <c r="J1373" s="2">
        <v>4.338946999999993</v>
      </c>
      <c r="K1373" s="17" t="s">
        <v>48</v>
      </c>
      <c r="L1373" s="17" t="s">
        <v>50</v>
      </c>
      <c r="M1373" s="17" t="s">
        <v>51</v>
      </c>
      <c r="N1373" s="20">
        <f t="shared" si="210"/>
        <v>50</v>
      </c>
      <c r="O1373" s="20">
        <f t="shared" si="211"/>
        <v>100</v>
      </c>
      <c r="P1373" s="20">
        <f t="shared" si="212"/>
        <v>0</v>
      </c>
      <c r="Q1373" s="20">
        <f t="shared" si="213"/>
        <v>33</v>
      </c>
      <c r="R1373" s="21">
        <f t="shared" si="214"/>
        <v>57.45</v>
      </c>
      <c r="S1373" s="21">
        <f t="shared" si="215"/>
        <v>38.25</v>
      </c>
      <c r="T1373" s="21">
        <f t="shared" si="216"/>
        <v>37.35</v>
      </c>
      <c r="U1373" s="21">
        <f t="shared" si="217"/>
        <v>45.75</v>
      </c>
      <c r="V1373" s="20">
        <f t="shared" si="218"/>
        <v>44.35</v>
      </c>
      <c r="W1373" s="20">
        <f t="shared" si="219"/>
        <v>44.7</v>
      </c>
    </row>
    <row r="1374" spans="1:23" ht="13.5" x14ac:dyDescent="0.25">
      <c r="A1374" s="3">
        <v>44012</v>
      </c>
      <c r="B1374" s="2">
        <v>4.3451000000000004</v>
      </c>
      <c r="C1374" s="2">
        <v>51.860797189747331</v>
      </c>
      <c r="D1374" s="2">
        <v>-1.5242757986854372E-2</v>
      </c>
      <c r="E1374" s="2">
        <v>1.7518748519921453E-3</v>
      </c>
      <c r="F1374" s="2">
        <v>4.3392400000000011</v>
      </c>
      <c r="G1374" s="2">
        <v>4.3252199999999998</v>
      </c>
      <c r="H1374" s="2">
        <v>4.3024450000000005</v>
      </c>
      <c r="I1374" s="2">
        <v>4.3350280000000003</v>
      </c>
      <c r="J1374" s="2">
        <v>4.3387384999999936</v>
      </c>
      <c r="K1374" s="17" t="s">
        <v>52</v>
      </c>
      <c r="L1374" s="17" t="s">
        <v>55</v>
      </c>
      <c r="M1374" s="17" t="s">
        <v>53</v>
      </c>
      <c r="N1374" s="20">
        <f t="shared" si="210"/>
        <v>50</v>
      </c>
      <c r="O1374" s="20">
        <f t="shared" si="211"/>
        <v>100</v>
      </c>
      <c r="P1374" s="20">
        <f t="shared" si="212"/>
        <v>0</v>
      </c>
      <c r="Q1374" s="20">
        <f t="shared" si="213"/>
        <v>83.5</v>
      </c>
      <c r="R1374" s="21">
        <f t="shared" si="214"/>
        <v>65.025000000000006</v>
      </c>
      <c r="S1374" s="21">
        <f t="shared" si="215"/>
        <v>50.875</v>
      </c>
      <c r="T1374" s="21">
        <f t="shared" si="216"/>
        <v>60.075000000000003</v>
      </c>
      <c r="U1374" s="21">
        <f t="shared" si="217"/>
        <v>58.375</v>
      </c>
      <c r="V1374" s="20">
        <f t="shared" si="218"/>
        <v>58.658333333333339</v>
      </c>
      <c r="W1374" s="20">
        <f t="shared" si="219"/>
        <v>58.587500000000006</v>
      </c>
    </row>
    <row r="1375" spans="1:23" ht="13.5" x14ac:dyDescent="0.25">
      <c r="A1375" s="3">
        <v>44013</v>
      </c>
      <c r="B1375" s="2">
        <v>4.3451000000000004</v>
      </c>
      <c r="C1375" s="2">
        <v>51.860797189747331</v>
      </c>
      <c r="D1375" s="2">
        <v>-7.3498643133653729E-3</v>
      </c>
      <c r="E1375" s="2">
        <v>4.3072125858594334E-3</v>
      </c>
      <c r="F1375" s="2">
        <v>4.348580000000001</v>
      </c>
      <c r="G1375" s="2">
        <v>4.3228900000000001</v>
      </c>
      <c r="H1375" s="2">
        <v>4.3053650000000001</v>
      </c>
      <c r="I1375" s="2">
        <v>4.3331600000000003</v>
      </c>
      <c r="J1375" s="2">
        <v>4.3385299999999924</v>
      </c>
      <c r="K1375" s="17" t="s">
        <v>48</v>
      </c>
      <c r="L1375" s="17" t="s">
        <v>55</v>
      </c>
      <c r="M1375" s="17" t="s">
        <v>51</v>
      </c>
      <c r="N1375" s="20">
        <f t="shared" si="210"/>
        <v>50</v>
      </c>
      <c r="O1375" s="20">
        <f t="shared" si="211"/>
        <v>100</v>
      </c>
      <c r="P1375" s="20">
        <f t="shared" si="212"/>
        <v>0</v>
      </c>
      <c r="Q1375" s="20">
        <f t="shared" si="213"/>
        <v>16.5</v>
      </c>
      <c r="R1375" s="21">
        <f t="shared" si="214"/>
        <v>54.975000000000001</v>
      </c>
      <c r="S1375" s="21">
        <f t="shared" si="215"/>
        <v>34.125</v>
      </c>
      <c r="T1375" s="21">
        <f t="shared" si="216"/>
        <v>29.925000000000001</v>
      </c>
      <c r="U1375" s="21">
        <f t="shared" si="217"/>
        <v>41.625</v>
      </c>
      <c r="V1375" s="20">
        <f t="shared" si="218"/>
        <v>39.674999999999997</v>
      </c>
      <c r="W1375" s="20">
        <f t="shared" si="219"/>
        <v>40.162499999999994</v>
      </c>
    </row>
    <row r="1376" spans="1:23" ht="13.5" x14ac:dyDescent="0.25">
      <c r="A1376" s="3">
        <v>44014</v>
      </c>
      <c r="B1376" s="2">
        <v>4.3451000000000004</v>
      </c>
      <c r="C1376" s="2">
        <v>51.860797189747331</v>
      </c>
      <c r="D1376" s="2">
        <v>-4.4013024402511647E-3</v>
      </c>
      <c r="E1376" s="2">
        <v>3.6622111703073046E-3</v>
      </c>
      <c r="F1376" s="2">
        <v>4.3532600000000006</v>
      </c>
      <c r="G1376" s="2">
        <v>4.3228900000000001</v>
      </c>
      <c r="H1376" s="2">
        <v>4.3094549999999998</v>
      </c>
      <c r="I1376" s="2">
        <v>4.3338619999999999</v>
      </c>
      <c r="J1376" s="2">
        <v>4.3384309999999928</v>
      </c>
      <c r="K1376" s="17" t="s">
        <v>48</v>
      </c>
      <c r="L1376" s="17" t="s">
        <v>55</v>
      </c>
      <c r="M1376" s="17" t="s">
        <v>51</v>
      </c>
      <c r="N1376" s="20">
        <f t="shared" si="210"/>
        <v>50</v>
      </c>
      <c r="O1376" s="20">
        <f t="shared" si="211"/>
        <v>100</v>
      </c>
      <c r="P1376" s="20">
        <f t="shared" si="212"/>
        <v>0</v>
      </c>
      <c r="Q1376" s="20">
        <f t="shared" si="213"/>
        <v>16.5</v>
      </c>
      <c r="R1376" s="21">
        <f t="shared" si="214"/>
        <v>54.975000000000001</v>
      </c>
      <c r="S1376" s="21">
        <f t="shared" si="215"/>
        <v>34.125</v>
      </c>
      <c r="T1376" s="21">
        <f t="shared" si="216"/>
        <v>29.925000000000001</v>
      </c>
      <c r="U1376" s="21">
        <f t="shared" si="217"/>
        <v>41.625</v>
      </c>
      <c r="V1376" s="20">
        <f t="shared" si="218"/>
        <v>39.674999999999997</v>
      </c>
      <c r="W1376" s="20">
        <f t="shared" si="219"/>
        <v>40.162499999999994</v>
      </c>
    </row>
    <row r="1377" spans="1:23" ht="13.5" x14ac:dyDescent="0.25">
      <c r="A1377" s="3">
        <v>44015</v>
      </c>
      <c r="B1377" s="2">
        <v>4.3391999999999999</v>
      </c>
      <c r="C1377" s="2">
        <v>51.322221044590307</v>
      </c>
      <c r="D1377" s="2">
        <v>1.9601871321750508E-4</v>
      </c>
      <c r="E1377" s="2">
        <v>3.1626902226687377E-3</v>
      </c>
      <c r="F1377" s="2">
        <v>4.3474199999999996</v>
      </c>
      <c r="G1377" s="2">
        <v>4.3211300000000001</v>
      </c>
      <c r="H1377" s="2">
        <v>4.3135400000000006</v>
      </c>
      <c r="I1377" s="2">
        <v>4.3330440000000001</v>
      </c>
      <c r="J1377" s="2">
        <v>4.3383024999999931</v>
      </c>
      <c r="K1377" s="17" t="s">
        <v>48</v>
      </c>
      <c r="L1377" s="17" t="s">
        <v>55</v>
      </c>
      <c r="M1377" s="17" t="s">
        <v>47</v>
      </c>
      <c r="N1377" s="20">
        <f t="shared" si="210"/>
        <v>50</v>
      </c>
      <c r="O1377" s="20">
        <f t="shared" si="211"/>
        <v>100</v>
      </c>
      <c r="P1377" s="20">
        <f t="shared" si="212"/>
        <v>0</v>
      </c>
      <c r="Q1377" s="20">
        <f t="shared" si="213"/>
        <v>16.5</v>
      </c>
      <c r="R1377" s="21">
        <f t="shared" si="214"/>
        <v>54.975000000000001</v>
      </c>
      <c r="S1377" s="21">
        <f t="shared" si="215"/>
        <v>34.125</v>
      </c>
      <c r="T1377" s="21">
        <f t="shared" si="216"/>
        <v>29.925000000000001</v>
      </c>
      <c r="U1377" s="21">
        <f t="shared" si="217"/>
        <v>41.625</v>
      </c>
      <c r="V1377" s="20">
        <f t="shared" si="218"/>
        <v>39.674999999999997</v>
      </c>
      <c r="W1377" s="20">
        <f t="shared" si="219"/>
        <v>40.162499999999994</v>
      </c>
    </row>
    <row r="1378" spans="1:23" ht="13.5" x14ac:dyDescent="0.25">
      <c r="A1378" s="3">
        <v>44018</v>
      </c>
      <c r="B1378" s="2">
        <v>4.3216999999999999</v>
      </c>
      <c r="C1378" s="2">
        <v>49.674395480192423</v>
      </c>
      <c r="D1378" s="2">
        <v>-1.9074592288026437E-3</v>
      </c>
      <c r="E1378" s="2">
        <v>1.575610118903057E-3</v>
      </c>
      <c r="F1378" s="2">
        <v>4.3392400000000002</v>
      </c>
      <c r="G1378" s="2">
        <v>4.3223000000000003</v>
      </c>
      <c r="H1378" s="2">
        <v>4.3176250000000014</v>
      </c>
      <c r="I1378" s="2">
        <v>4.3318760000000003</v>
      </c>
      <c r="J1378" s="2">
        <v>4.3383044999999925</v>
      </c>
      <c r="K1378" s="17" t="s">
        <v>48</v>
      </c>
      <c r="L1378" s="17" t="s">
        <v>50</v>
      </c>
      <c r="M1378" s="17" t="s">
        <v>47</v>
      </c>
      <c r="N1378" s="20">
        <f t="shared" si="210"/>
        <v>50</v>
      </c>
      <c r="O1378" s="20">
        <f t="shared" si="211"/>
        <v>100</v>
      </c>
      <c r="P1378" s="20">
        <f t="shared" si="212"/>
        <v>0</v>
      </c>
      <c r="Q1378" s="20">
        <f t="shared" si="213"/>
        <v>33</v>
      </c>
      <c r="R1378" s="21">
        <f t="shared" si="214"/>
        <v>57.45</v>
      </c>
      <c r="S1378" s="21">
        <f t="shared" si="215"/>
        <v>38.25</v>
      </c>
      <c r="T1378" s="21">
        <f t="shared" si="216"/>
        <v>37.35</v>
      </c>
      <c r="U1378" s="21">
        <f t="shared" si="217"/>
        <v>45.75</v>
      </c>
      <c r="V1378" s="20">
        <f t="shared" si="218"/>
        <v>44.35</v>
      </c>
      <c r="W1378" s="20">
        <f t="shared" si="219"/>
        <v>44.7</v>
      </c>
    </row>
    <row r="1379" spans="1:23" ht="13.5" x14ac:dyDescent="0.25">
      <c r="A1379" s="3">
        <v>44019</v>
      </c>
      <c r="B1379" s="2">
        <v>4.3159000000000001</v>
      </c>
      <c r="C1379" s="2">
        <v>49.111582186067594</v>
      </c>
      <c r="D1379" s="2">
        <v>-2.3898987995584875E-2</v>
      </c>
      <c r="E1379" s="2">
        <v>-2.3052626587480437E-3</v>
      </c>
      <c r="F1379" s="2">
        <v>4.3334000000000001</v>
      </c>
      <c r="G1379" s="2">
        <v>4.3363200000000006</v>
      </c>
      <c r="H1379" s="2">
        <v>4.3260950000000005</v>
      </c>
      <c r="I1379" s="2">
        <v>4.3294239999999995</v>
      </c>
      <c r="J1379" s="2">
        <v>4.3382774999999931</v>
      </c>
      <c r="K1379" s="17" t="s">
        <v>48</v>
      </c>
      <c r="L1379" s="17" t="s">
        <v>50</v>
      </c>
      <c r="M1379" s="17" t="s">
        <v>47</v>
      </c>
      <c r="N1379" s="20">
        <f t="shared" si="210"/>
        <v>50</v>
      </c>
      <c r="O1379" s="20">
        <f t="shared" si="211"/>
        <v>100</v>
      </c>
      <c r="P1379" s="20">
        <f t="shared" si="212"/>
        <v>0</v>
      </c>
      <c r="Q1379" s="20">
        <f t="shared" si="213"/>
        <v>33</v>
      </c>
      <c r="R1379" s="21">
        <f t="shared" si="214"/>
        <v>57.45</v>
      </c>
      <c r="S1379" s="21">
        <f t="shared" si="215"/>
        <v>38.25</v>
      </c>
      <c r="T1379" s="21">
        <f t="shared" si="216"/>
        <v>37.35</v>
      </c>
      <c r="U1379" s="21">
        <f t="shared" si="217"/>
        <v>45.75</v>
      </c>
      <c r="V1379" s="20">
        <f t="shared" si="218"/>
        <v>44.35</v>
      </c>
      <c r="W1379" s="20">
        <f t="shared" si="219"/>
        <v>44.7</v>
      </c>
    </row>
    <row r="1380" spans="1:23" ht="13.5" x14ac:dyDescent="0.25">
      <c r="A1380" s="3">
        <v>44020</v>
      </c>
      <c r="B1380" s="2">
        <v>4.3276000000000003</v>
      </c>
      <c r="C1380" s="2">
        <v>50.334037971945733</v>
      </c>
      <c r="D1380" s="2">
        <v>-2.444392947388252E-2</v>
      </c>
      <c r="E1380" s="2">
        <v>-9.6812411885900951E-3</v>
      </c>
      <c r="F1380" s="2">
        <v>4.3299000000000003</v>
      </c>
      <c r="G1380" s="2">
        <v>4.3392400000000011</v>
      </c>
      <c r="H1380" s="2">
        <v>4.3345650000000013</v>
      </c>
      <c r="I1380" s="2">
        <v>4.3297759999999998</v>
      </c>
      <c r="J1380" s="2">
        <v>4.3380909999999924</v>
      </c>
      <c r="K1380" s="17" t="s">
        <v>52</v>
      </c>
      <c r="L1380" s="17" t="s">
        <v>55</v>
      </c>
      <c r="M1380" s="17" t="s">
        <v>54</v>
      </c>
      <c r="N1380" s="20">
        <f t="shared" si="210"/>
        <v>50</v>
      </c>
      <c r="O1380" s="20">
        <f t="shared" si="211"/>
        <v>100</v>
      </c>
      <c r="P1380" s="20">
        <f t="shared" si="212"/>
        <v>50</v>
      </c>
      <c r="Q1380" s="20">
        <f t="shared" si="213"/>
        <v>66.5</v>
      </c>
      <c r="R1380" s="21">
        <f t="shared" si="214"/>
        <v>69.974999999999994</v>
      </c>
      <c r="S1380" s="21">
        <f t="shared" si="215"/>
        <v>64.125</v>
      </c>
      <c r="T1380" s="21">
        <f t="shared" si="216"/>
        <v>64.924999999999997</v>
      </c>
      <c r="U1380" s="21">
        <f t="shared" si="217"/>
        <v>66.625</v>
      </c>
      <c r="V1380" s="20">
        <f t="shared" si="218"/>
        <v>66.341666666666654</v>
      </c>
      <c r="W1380" s="20">
        <f t="shared" si="219"/>
        <v>66.412499999999994</v>
      </c>
    </row>
    <row r="1381" spans="1:23" ht="13.5" x14ac:dyDescent="0.25">
      <c r="A1381" s="3">
        <v>44021</v>
      </c>
      <c r="B1381" s="2">
        <v>4.3216999999999999</v>
      </c>
      <c r="C1381" s="2">
        <v>49.685854712379829</v>
      </c>
      <c r="D1381" s="2">
        <v>-2.0903425737804682E-2</v>
      </c>
      <c r="E1381" s="2">
        <v>-1.7827305950859663E-2</v>
      </c>
      <c r="F1381" s="2">
        <v>4.3252199999999998</v>
      </c>
      <c r="G1381" s="2">
        <v>4.3392400000000002</v>
      </c>
      <c r="H1381" s="2">
        <v>4.3374850000000009</v>
      </c>
      <c r="I1381" s="2">
        <v>4.3324619999999996</v>
      </c>
      <c r="J1381" s="2">
        <v>4.3377989999999924</v>
      </c>
      <c r="K1381" s="17" t="s">
        <v>48</v>
      </c>
      <c r="L1381" s="17" t="s">
        <v>55</v>
      </c>
      <c r="M1381" s="17" t="s">
        <v>47</v>
      </c>
      <c r="N1381" s="20">
        <f t="shared" si="210"/>
        <v>50</v>
      </c>
      <c r="O1381" s="20">
        <f t="shared" si="211"/>
        <v>100</v>
      </c>
      <c r="P1381" s="20">
        <f t="shared" si="212"/>
        <v>50</v>
      </c>
      <c r="Q1381" s="20">
        <f t="shared" si="213"/>
        <v>16.5</v>
      </c>
      <c r="R1381" s="21">
        <f t="shared" si="214"/>
        <v>62.475000000000001</v>
      </c>
      <c r="S1381" s="21">
        <f t="shared" si="215"/>
        <v>51.625</v>
      </c>
      <c r="T1381" s="21">
        <f t="shared" si="216"/>
        <v>42.424999999999997</v>
      </c>
      <c r="U1381" s="21">
        <f t="shared" si="217"/>
        <v>54.125</v>
      </c>
      <c r="V1381" s="20">
        <f t="shared" si="218"/>
        <v>52.17499999999999</v>
      </c>
      <c r="W1381" s="20">
        <f t="shared" si="219"/>
        <v>52.662499999999994</v>
      </c>
    </row>
    <row r="1382" spans="1:23" ht="13.5" x14ac:dyDescent="0.25">
      <c r="A1382" s="3">
        <v>44022</v>
      </c>
      <c r="B1382" s="2">
        <v>4.3041999999999998</v>
      </c>
      <c r="C1382" s="2">
        <v>47.722798822637344</v>
      </c>
      <c r="D1382" s="2">
        <v>-9.4103994404459712E-3</v>
      </c>
      <c r="E1382" s="2">
        <v>-1.937858306283758E-2</v>
      </c>
      <c r="F1382" s="2">
        <v>4.3182199999999993</v>
      </c>
      <c r="G1382" s="2">
        <v>4.3328199999999999</v>
      </c>
      <c r="H1382" s="2">
        <v>4.3342749999999999</v>
      </c>
      <c r="I1382" s="2">
        <v>4.3347979999999993</v>
      </c>
      <c r="J1382" s="2">
        <v>4.3375654999999931</v>
      </c>
      <c r="K1382" s="17" t="s">
        <v>48</v>
      </c>
      <c r="L1382" s="17" t="s">
        <v>50</v>
      </c>
      <c r="M1382" s="17" t="s">
        <v>47</v>
      </c>
      <c r="N1382" s="20">
        <f t="shared" si="210"/>
        <v>50</v>
      </c>
      <c r="O1382" s="20">
        <f t="shared" si="211"/>
        <v>100</v>
      </c>
      <c r="P1382" s="20">
        <f t="shared" si="212"/>
        <v>0</v>
      </c>
      <c r="Q1382" s="20">
        <f t="shared" si="213"/>
        <v>33</v>
      </c>
      <c r="R1382" s="21">
        <f t="shared" si="214"/>
        <v>57.45</v>
      </c>
      <c r="S1382" s="21">
        <f t="shared" si="215"/>
        <v>38.25</v>
      </c>
      <c r="T1382" s="21">
        <f t="shared" si="216"/>
        <v>37.35</v>
      </c>
      <c r="U1382" s="21">
        <f t="shared" si="217"/>
        <v>45.75</v>
      </c>
      <c r="V1382" s="20">
        <f t="shared" si="218"/>
        <v>44.35</v>
      </c>
      <c r="W1382" s="20">
        <f t="shared" si="219"/>
        <v>44.7</v>
      </c>
    </row>
    <row r="1383" spans="1:23" ht="13.5" x14ac:dyDescent="0.25">
      <c r="A1383" s="3">
        <v>44025</v>
      </c>
      <c r="B1383" s="2">
        <v>4.3041999999999998</v>
      </c>
      <c r="C1383" s="2">
        <v>47.722798822637344</v>
      </c>
      <c r="D1383" s="2">
        <v>-4.5933439903489415E-4</v>
      </c>
      <c r="E1383" s="2">
        <v>-1.9441371148106429E-2</v>
      </c>
      <c r="F1383" s="2">
        <v>4.3147199999999994</v>
      </c>
      <c r="G1383" s="2">
        <v>4.3269800000000007</v>
      </c>
      <c r="H1383" s="2">
        <v>4.3304799999999997</v>
      </c>
      <c r="I1383" s="2">
        <v>4.3347980000000002</v>
      </c>
      <c r="J1383" s="2">
        <v>4.336893999999992</v>
      </c>
      <c r="K1383" s="17" t="s">
        <v>48</v>
      </c>
      <c r="L1383" s="17" t="s">
        <v>50</v>
      </c>
      <c r="M1383" s="17" t="s">
        <v>47</v>
      </c>
      <c r="N1383" s="20">
        <f t="shared" si="210"/>
        <v>50</v>
      </c>
      <c r="O1383" s="20">
        <f t="shared" si="211"/>
        <v>100</v>
      </c>
      <c r="P1383" s="20">
        <f t="shared" si="212"/>
        <v>0</v>
      </c>
      <c r="Q1383" s="20">
        <f t="shared" si="213"/>
        <v>33</v>
      </c>
      <c r="R1383" s="21">
        <f t="shared" si="214"/>
        <v>57.45</v>
      </c>
      <c r="S1383" s="21">
        <f t="shared" si="215"/>
        <v>38.25</v>
      </c>
      <c r="T1383" s="21">
        <f t="shared" si="216"/>
        <v>37.35</v>
      </c>
      <c r="U1383" s="21">
        <f t="shared" si="217"/>
        <v>45.75</v>
      </c>
      <c r="V1383" s="20">
        <f t="shared" si="218"/>
        <v>44.35</v>
      </c>
      <c r="W1383" s="20">
        <f t="shared" si="219"/>
        <v>44.7</v>
      </c>
    </row>
    <row r="1384" spans="1:23" ht="13.5" x14ac:dyDescent="0.25">
      <c r="A1384" s="3">
        <v>44026</v>
      </c>
      <c r="B1384" s="2">
        <v>4.3159000000000001</v>
      </c>
      <c r="C1384" s="2">
        <v>49.2767041102082</v>
      </c>
      <c r="D1384" s="2">
        <v>3.6653955838259478E-3</v>
      </c>
      <c r="E1384" s="2">
        <v>-1.5752318824362746E-2</v>
      </c>
      <c r="F1384" s="2">
        <v>4.3147199999999994</v>
      </c>
      <c r="G1384" s="2">
        <v>4.3240600000000002</v>
      </c>
      <c r="H1384" s="2">
        <v>4.3246399999999996</v>
      </c>
      <c r="I1384" s="2">
        <v>4.3325799999999992</v>
      </c>
      <c r="J1384" s="2">
        <v>4.3364269999999925</v>
      </c>
      <c r="K1384" s="17" t="s">
        <v>48</v>
      </c>
      <c r="L1384" s="17" t="s">
        <v>55</v>
      </c>
      <c r="M1384" s="17" t="s">
        <v>55</v>
      </c>
      <c r="N1384" s="20">
        <f t="shared" si="210"/>
        <v>50</v>
      </c>
      <c r="O1384" s="20">
        <f t="shared" si="211"/>
        <v>100</v>
      </c>
      <c r="P1384" s="20">
        <f t="shared" si="212"/>
        <v>0</v>
      </c>
      <c r="Q1384" s="20">
        <f t="shared" si="213"/>
        <v>16.5</v>
      </c>
      <c r="R1384" s="21">
        <f t="shared" si="214"/>
        <v>54.975000000000001</v>
      </c>
      <c r="S1384" s="21">
        <f t="shared" si="215"/>
        <v>34.125</v>
      </c>
      <c r="T1384" s="21">
        <f t="shared" si="216"/>
        <v>29.925000000000001</v>
      </c>
      <c r="U1384" s="21">
        <f t="shared" si="217"/>
        <v>41.625</v>
      </c>
      <c r="V1384" s="20">
        <f t="shared" si="218"/>
        <v>39.674999999999997</v>
      </c>
      <c r="W1384" s="20">
        <f t="shared" si="219"/>
        <v>40.162499999999994</v>
      </c>
    </row>
    <row r="1385" spans="1:23" ht="13.5" x14ac:dyDescent="0.25">
      <c r="A1385" s="3">
        <v>44027</v>
      </c>
      <c r="B1385" s="2">
        <v>4.3159000000000001</v>
      </c>
      <c r="C1385" s="2">
        <v>49.2767041102082</v>
      </c>
      <c r="D1385" s="2">
        <v>7.1880142816933557E-3</v>
      </c>
      <c r="E1385" s="2">
        <v>-1.3683072249093675E-2</v>
      </c>
      <c r="F1385" s="2">
        <v>4.3123799999999992</v>
      </c>
      <c r="G1385" s="2">
        <v>4.3211399999999998</v>
      </c>
      <c r="H1385" s="2">
        <v>4.3220149999999986</v>
      </c>
      <c r="I1385" s="2">
        <v>4.3301279999999993</v>
      </c>
      <c r="J1385" s="2">
        <v>4.336105999999992</v>
      </c>
      <c r="K1385" s="17" t="s">
        <v>48</v>
      </c>
      <c r="L1385" s="17" t="s">
        <v>50</v>
      </c>
      <c r="M1385" s="17" t="s">
        <v>47</v>
      </c>
      <c r="N1385" s="20">
        <f t="shared" si="210"/>
        <v>50</v>
      </c>
      <c r="O1385" s="20">
        <f t="shared" si="211"/>
        <v>100</v>
      </c>
      <c r="P1385" s="20">
        <f t="shared" si="212"/>
        <v>0</v>
      </c>
      <c r="Q1385" s="20">
        <f t="shared" si="213"/>
        <v>33</v>
      </c>
      <c r="R1385" s="21">
        <f t="shared" si="214"/>
        <v>57.45</v>
      </c>
      <c r="S1385" s="21">
        <f t="shared" si="215"/>
        <v>38.25</v>
      </c>
      <c r="T1385" s="21">
        <f t="shared" si="216"/>
        <v>37.35</v>
      </c>
      <c r="U1385" s="21">
        <f t="shared" si="217"/>
        <v>45.75</v>
      </c>
      <c r="V1385" s="20">
        <f t="shared" si="218"/>
        <v>44.35</v>
      </c>
      <c r="W1385" s="20">
        <f t="shared" si="219"/>
        <v>44.7</v>
      </c>
    </row>
    <row r="1386" spans="1:23" ht="13.5" x14ac:dyDescent="0.25">
      <c r="A1386" s="3">
        <v>44028</v>
      </c>
      <c r="B1386" s="2">
        <v>4.3159000000000001</v>
      </c>
      <c r="C1386" s="2">
        <v>49.2767041102082</v>
      </c>
      <c r="D1386" s="2">
        <v>1.0198749565986098E-2</v>
      </c>
      <c r="E1386" s="2">
        <v>-5.9703069953348474E-3</v>
      </c>
      <c r="F1386" s="2">
        <v>4.3112199999999996</v>
      </c>
      <c r="G1386" s="2">
        <v>4.3182200000000002</v>
      </c>
      <c r="H1386" s="2">
        <v>4.3205549999999988</v>
      </c>
      <c r="I1386" s="2">
        <v>4.3276759999999994</v>
      </c>
      <c r="J1386" s="2">
        <v>4.3359309999999924</v>
      </c>
      <c r="K1386" s="17" t="s">
        <v>48</v>
      </c>
      <c r="L1386" s="17" t="s">
        <v>55</v>
      </c>
      <c r="M1386" s="17" t="s">
        <v>47</v>
      </c>
      <c r="N1386" s="20">
        <f t="shared" si="210"/>
        <v>50</v>
      </c>
      <c r="O1386" s="20">
        <f t="shared" si="211"/>
        <v>100</v>
      </c>
      <c r="P1386" s="20">
        <f t="shared" si="212"/>
        <v>0</v>
      </c>
      <c r="Q1386" s="20">
        <f t="shared" si="213"/>
        <v>16.5</v>
      </c>
      <c r="R1386" s="21">
        <f t="shared" si="214"/>
        <v>54.975000000000001</v>
      </c>
      <c r="S1386" s="21">
        <f t="shared" si="215"/>
        <v>34.125</v>
      </c>
      <c r="T1386" s="21">
        <f t="shared" si="216"/>
        <v>29.925000000000001</v>
      </c>
      <c r="U1386" s="21">
        <f t="shared" si="217"/>
        <v>41.625</v>
      </c>
      <c r="V1386" s="20">
        <f t="shared" si="218"/>
        <v>39.674999999999997</v>
      </c>
      <c r="W1386" s="20">
        <f t="shared" si="219"/>
        <v>40.162499999999994</v>
      </c>
    </row>
    <row r="1387" spans="1:23" ht="13.5" x14ac:dyDescent="0.25">
      <c r="A1387" s="3">
        <v>44029</v>
      </c>
      <c r="B1387" s="2">
        <v>4.3334000000000001</v>
      </c>
      <c r="C1387" s="2">
        <v>51.945134158525896</v>
      </c>
      <c r="D1387" s="2">
        <v>1.0570137614181796E-2</v>
      </c>
      <c r="E1387" s="2">
        <v>1.6962915182383602E-3</v>
      </c>
      <c r="F1387" s="2">
        <v>4.3170599999999997</v>
      </c>
      <c r="G1387" s="2">
        <v>4.317639999999999</v>
      </c>
      <c r="H1387" s="2">
        <v>4.3193849999999996</v>
      </c>
      <c r="I1387" s="2">
        <v>4.3255739999999996</v>
      </c>
      <c r="J1387" s="2">
        <v>4.3358434999999931</v>
      </c>
      <c r="K1387" s="17" t="s">
        <v>52</v>
      </c>
      <c r="L1387" s="17" t="s">
        <v>49</v>
      </c>
      <c r="M1387" s="17" t="s">
        <v>53</v>
      </c>
      <c r="N1387" s="20">
        <f t="shared" si="210"/>
        <v>50</v>
      </c>
      <c r="O1387" s="20">
        <f t="shared" si="211"/>
        <v>100</v>
      </c>
      <c r="P1387" s="20">
        <f t="shared" si="212"/>
        <v>0</v>
      </c>
      <c r="Q1387" s="20">
        <f t="shared" si="213"/>
        <v>67</v>
      </c>
      <c r="R1387" s="21">
        <f t="shared" si="214"/>
        <v>62.55</v>
      </c>
      <c r="S1387" s="21">
        <f t="shared" si="215"/>
        <v>46.75</v>
      </c>
      <c r="T1387" s="21">
        <f t="shared" si="216"/>
        <v>52.650000000000006</v>
      </c>
      <c r="U1387" s="21">
        <f t="shared" si="217"/>
        <v>54.25</v>
      </c>
      <c r="V1387" s="20">
        <f t="shared" si="218"/>
        <v>53.983333333333327</v>
      </c>
      <c r="W1387" s="20">
        <f t="shared" si="219"/>
        <v>54.05</v>
      </c>
    </row>
    <row r="1388" spans="1:23" ht="13.5" x14ac:dyDescent="0.25">
      <c r="A1388" s="3">
        <v>44032</v>
      </c>
      <c r="B1388" s="2">
        <v>4.3334000000000001</v>
      </c>
      <c r="C1388" s="2">
        <v>51.945134158525896</v>
      </c>
      <c r="D1388" s="2">
        <v>8.1144429212969271E-3</v>
      </c>
      <c r="E1388" s="2">
        <v>1.2602835534075931E-2</v>
      </c>
      <c r="F1388" s="2">
        <v>4.3229000000000006</v>
      </c>
      <c r="G1388" s="2">
        <v>4.3188099999999991</v>
      </c>
      <c r="H1388" s="2">
        <v>4.3205549999999997</v>
      </c>
      <c r="I1388" s="2">
        <v>4.3260420000000002</v>
      </c>
      <c r="J1388" s="2">
        <v>4.3358434999999922</v>
      </c>
      <c r="K1388" s="17" t="s">
        <v>52</v>
      </c>
      <c r="L1388" s="17" t="s">
        <v>49</v>
      </c>
      <c r="M1388" s="17" t="s">
        <v>53</v>
      </c>
      <c r="N1388" s="20">
        <f t="shared" si="210"/>
        <v>50</v>
      </c>
      <c r="O1388" s="20">
        <f t="shared" si="211"/>
        <v>100</v>
      </c>
      <c r="P1388" s="20">
        <f t="shared" si="212"/>
        <v>0</v>
      </c>
      <c r="Q1388" s="20">
        <f t="shared" si="213"/>
        <v>67</v>
      </c>
      <c r="R1388" s="21">
        <f t="shared" si="214"/>
        <v>62.55</v>
      </c>
      <c r="S1388" s="21">
        <f t="shared" si="215"/>
        <v>46.75</v>
      </c>
      <c r="T1388" s="21">
        <f t="shared" si="216"/>
        <v>52.650000000000006</v>
      </c>
      <c r="U1388" s="21">
        <f t="shared" si="217"/>
        <v>54.25</v>
      </c>
      <c r="V1388" s="20">
        <f t="shared" si="218"/>
        <v>53.983333333333327</v>
      </c>
      <c r="W1388" s="20">
        <f t="shared" si="219"/>
        <v>54.05</v>
      </c>
    </row>
    <row r="1389" spans="1:23" ht="13.5" x14ac:dyDescent="0.25">
      <c r="A1389" s="3">
        <v>44033</v>
      </c>
      <c r="B1389" s="2">
        <v>4.4619</v>
      </c>
      <c r="C1389" s="2">
        <v>66.813051176199878</v>
      </c>
      <c r="D1389" s="2">
        <v>-4.4461662303518779E-3</v>
      </c>
      <c r="E1389" s="2">
        <v>2.5500334912248238E-2</v>
      </c>
      <c r="F1389" s="2">
        <v>4.3521000000000001</v>
      </c>
      <c r="G1389" s="2">
        <v>4.3334099999999989</v>
      </c>
      <c r="H1389" s="2">
        <v>4.3348650000000006</v>
      </c>
      <c r="I1389" s="2">
        <v>4.3266260000000001</v>
      </c>
      <c r="J1389" s="2">
        <v>4.3364859999999927</v>
      </c>
      <c r="K1389" s="17" t="s">
        <v>52</v>
      </c>
      <c r="L1389" s="17" t="s">
        <v>49</v>
      </c>
      <c r="M1389" s="17" t="s">
        <v>53</v>
      </c>
      <c r="N1389" s="20">
        <f t="shared" si="210"/>
        <v>50</v>
      </c>
      <c r="O1389" s="20">
        <f t="shared" si="211"/>
        <v>100</v>
      </c>
      <c r="P1389" s="20">
        <f t="shared" si="212"/>
        <v>0</v>
      </c>
      <c r="Q1389" s="20">
        <f t="shared" si="213"/>
        <v>67</v>
      </c>
      <c r="R1389" s="21">
        <f t="shared" si="214"/>
        <v>62.55</v>
      </c>
      <c r="S1389" s="21">
        <f t="shared" si="215"/>
        <v>46.75</v>
      </c>
      <c r="T1389" s="21">
        <f t="shared" si="216"/>
        <v>52.650000000000006</v>
      </c>
      <c r="U1389" s="21">
        <f t="shared" si="217"/>
        <v>54.25</v>
      </c>
      <c r="V1389" s="20">
        <f t="shared" si="218"/>
        <v>53.983333333333327</v>
      </c>
      <c r="W1389" s="20">
        <f t="shared" si="219"/>
        <v>54.05</v>
      </c>
    </row>
    <row r="1390" spans="1:23" ht="13.5" x14ac:dyDescent="0.25">
      <c r="A1390" s="3">
        <v>44034</v>
      </c>
      <c r="B1390" s="2">
        <v>4.3800999999999997</v>
      </c>
      <c r="C1390" s="2">
        <v>55.121577488120884</v>
      </c>
      <c r="D1390" s="2">
        <v>-8.0409891699027014E-3</v>
      </c>
      <c r="E1390" s="2">
        <v>3.7858734356590248E-2</v>
      </c>
      <c r="F1390" s="2">
        <v>4.3649399999999998</v>
      </c>
      <c r="G1390" s="2">
        <v>4.3386599999999991</v>
      </c>
      <c r="H1390" s="2">
        <v>4.3389500000000005</v>
      </c>
      <c r="I1390" s="2">
        <v>4.3255739999999996</v>
      </c>
      <c r="J1390" s="2">
        <v>4.3368364999999924</v>
      </c>
      <c r="K1390" s="17" t="s">
        <v>52</v>
      </c>
      <c r="L1390" s="17" t="s">
        <v>55</v>
      </c>
      <c r="M1390" s="17" t="s">
        <v>53</v>
      </c>
      <c r="N1390" s="20">
        <f t="shared" si="210"/>
        <v>50</v>
      </c>
      <c r="O1390" s="20">
        <f t="shared" si="211"/>
        <v>100</v>
      </c>
      <c r="P1390" s="20">
        <f t="shared" si="212"/>
        <v>50</v>
      </c>
      <c r="Q1390" s="20">
        <f t="shared" si="213"/>
        <v>83.5</v>
      </c>
      <c r="R1390" s="21">
        <f t="shared" si="214"/>
        <v>72.525000000000006</v>
      </c>
      <c r="S1390" s="21">
        <f t="shared" si="215"/>
        <v>68.375</v>
      </c>
      <c r="T1390" s="21">
        <f t="shared" si="216"/>
        <v>72.575000000000003</v>
      </c>
      <c r="U1390" s="21">
        <f t="shared" si="217"/>
        <v>70.875</v>
      </c>
      <c r="V1390" s="20">
        <f t="shared" si="218"/>
        <v>71.158333333333346</v>
      </c>
      <c r="W1390" s="20">
        <f t="shared" si="219"/>
        <v>71.087500000000006</v>
      </c>
    </row>
    <row r="1391" spans="1:23" ht="13.5" x14ac:dyDescent="0.25">
      <c r="A1391" s="3">
        <v>44035</v>
      </c>
      <c r="B1391" s="2">
        <v>4.3800999999999997</v>
      </c>
      <c r="C1391" s="2">
        <v>55.121577488120884</v>
      </c>
      <c r="D1391" s="2">
        <v>-1.2271793590691971E-2</v>
      </c>
      <c r="E1391" s="2">
        <v>5.0813363080978113E-2</v>
      </c>
      <c r="F1391" s="2">
        <v>4.3777799999999996</v>
      </c>
      <c r="G1391" s="2">
        <v>4.3444999999999991</v>
      </c>
      <c r="H1391" s="2">
        <v>4.3418700000000001</v>
      </c>
      <c r="I1391" s="2">
        <v>4.3245220000000009</v>
      </c>
      <c r="J1391" s="2">
        <v>4.337186999999993</v>
      </c>
      <c r="K1391" s="17" t="s">
        <v>52</v>
      </c>
      <c r="L1391" s="17" t="s">
        <v>55</v>
      </c>
      <c r="M1391" s="17" t="s">
        <v>53</v>
      </c>
      <c r="N1391" s="20">
        <f t="shared" si="210"/>
        <v>50</v>
      </c>
      <c r="O1391" s="20">
        <f t="shared" si="211"/>
        <v>100</v>
      </c>
      <c r="P1391" s="20">
        <f t="shared" si="212"/>
        <v>50</v>
      </c>
      <c r="Q1391" s="20">
        <f t="shared" si="213"/>
        <v>83.5</v>
      </c>
      <c r="R1391" s="21">
        <f t="shared" si="214"/>
        <v>72.525000000000006</v>
      </c>
      <c r="S1391" s="21">
        <f t="shared" si="215"/>
        <v>68.375</v>
      </c>
      <c r="T1391" s="21">
        <f t="shared" si="216"/>
        <v>72.575000000000003</v>
      </c>
      <c r="U1391" s="21">
        <f t="shared" si="217"/>
        <v>70.875</v>
      </c>
      <c r="V1391" s="20">
        <f t="shared" si="218"/>
        <v>71.158333333333346</v>
      </c>
      <c r="W1391" s="20">
        <f t="shared" si="219"/>
        <v>71.087500000000006</v>
      </c>
    </row>
    <row r="1392" spans="1:23" ht="13.5" x14ac:dyDescent="0.25">
      <c r="A1392" s="3">
        <v>44036</v>
      </c>
      <c r="B1392" s="2">
        <v>4.3800999999999997</v>
      </c>
      <c r="C1392" s="2">
        <v>55.121577488120884</v>
      </c>
      <c r="D1392" s="2">
        <v>-1.8804511657227074E-2</v>
      </c>
      <c r="E1392" s="2">
        <v>6.2203076086324804E-2</v>
      </c>
      <c r="F1392" s="2">
        <v>4.3871199999999995</v>
      </c>
      <c r="G1392" s="2">
        <v>4.3520899999999996</v>
      </c>
      <c r="H1392" s="2">
        <v>4.3424549999999993</v>
      </c>
      <c r="I1392" s="2">
        <v>4.3233540000000001</v>
      </c>
      <c r="J1392" s="2">
        <v>4.3375374999999927</v>
      </c>
      <c r="K1392" s="17" t="s">
        <v>52</v>
      </c>
      <c r="L1392" s="17" t="s">
        <v>55</v>
      </c>
      <c r="M1392" s="17" t="s">
        <v>53</v>
      </c>
      <c r="N1392" s="20">
        <f t="shared" si="210"/>
        <v>50</v>
      </c>
      <c r="O1392" s="20">
        <f t="shared" si="211"/>
        <v>100</v>
      </c>
      <c r="P1392" s="20">
        <f t="shared" si="212"/>
        <v>50</v>
      </c>
      <c r="Q1392" s="20">
        <f t="shared" si="213"/>
        <v>83.5</v>
      </c>
      <c r="R1392" s="21">
        <f t="shared" si="214"/>
        <v>72.525000000000006</v>
      </c>
      <c r="S1392" s="21">
        <f t="shared" si="215"/>
        <v>68.375</v>
      </c>
      <c r="T1392" s="21">
        <f t="shared" si="216"/>
        <v>72.575000000000003</v>
      </c>
      <c r="U1392" s="21">
        <f t="shared" si="217"/>
        <v>70.875</v>
      </c>
      <c r="V1392" s="20">
        <f t="shared" si="218"/>
        <v>71.158333333333346</v>
      </c>
      <c r="W1392" s="20">
        <f t="shared" si="219"/>
        <v>71.087500000000006</v>
      </c>
    </row>
    <row r="1393" spans="1:23" ht="13.5" x14ac:dyDescent="0.25">
      <c r="A1393" s="3">
        <v>44039</v>
      </c>
      <c r="B1393" s="2">
        <v>4.3800999999999997</v>
      </c>
      <c r="C1393" s="2">
        <v>55.121577488120884</v>
      </c>
      <c r="D1393" s="2">
        <v>-2.4573398898447785E-2</v>
      </c>
      <c r="E1393" s="2">
        <v>6.8811208925413689E-2</v>
      </c>
      <c r="F1393" s="2">
        <v>4.3964599999999994</v>
      </c>
      <c r="G1393" s="2">
        <v>4.35968</v>
      </c>
      <c r="H1393" s="2">
        <v>4.3433299999999999</v>
      </c>
      <c r="I1393" s="2">
        <v>4.3221860000000003</v>
      </c>
      <c r="J1393" s="2">
        <v>4.3383839999999925</v>
      </c>
      <c r="K1393" s="17" t="s">
        <v>52</v>
      </c>
      <c r="L1393" s="17" t="s">
        <v>55</v>
      </c>
      <c r="M1393" s="17" t="s">
        <v>53</v>
      </c>
      <c r="N1393" s="20">
        <f t="shared" si="210"/>
        <v>50</v>
      </c>
      <c r="O1393" s="20">
        <f t="shared" si="211"/>
        <v>100</v>
      </c>
      <c r="P1393" s="20">
        <f t="shared" si="212"/>
        <v>50</v>
      </c>
      <c r="Q1393" s="20">
        <f t="shared" si="213"/>
        <v>83.5</v>
      </c>
      <c r="R1393" s="21">
        <f t="shared" si="214"/>
        <v>72.525000000000006</v>
      </c>
      <c r="S1393" s="21">
        <f t="shared" si="215"/>
        <v>68.375</v>
      </c>
      <c r="T1393" s="21">
        <f t="shared" si="216"/>
        <v>72.575000000000003</v>
      </c>
      <c r="U1393" s="21">
        <f t="shared" si="217"/>
        <v>70.875</v>
      </c>
      <c r="V1393" s="20">
        <f t="shared" si="218"/>
        <v>71.158333333333346</v>
      </c>
      <c r="W1393" s="20">
        <f t="shared" si="219"/>
        <v>71.087500000000006</v>
      </c>
    </row>
    <row r="1394" spans="1:23" ht="13.5" x14ac:dyDescent="0.25">
      <c r="A1394" s="3">
        <v>44040</v>
      </c>
      <c r="B1394" s="2">
        <v>4.3800999999999997</v>
      </c>
      <c r="C1394" s="2">
        <v>55.121577488120884</v>
      </c>
      <c r="D1394" s="2">
        <v>-2.7878100880617929E-2</v>
      </c>
      <c r="E1394" s="2">
        <v>6.6695392340125614E-2</v>
      </c>
      <c r="F1394" s="2">
        <v>4.3800999999999997</v>
      </c>
      <c r="G1394" s="2">
        <v>4.3660999999999994</v>
      </c>
      <c r="H1394" s="2">
        <v>4.3450799999999994</v>
      </c>
      <c r="I1394" s="2">
        <v>4.3210180000000005</v>
      </c>
      <c r="J1394" s="2">
        <v>4.3388219999999924</v>
      </c>
      <c r="K1394" s="17" t="s">
        <v>48</v>
      </c>
      <c r="L1394" s="17" t="s">
        <v>55</v>
      </c>
      <c r="M1394" s="17" t="s">
        <v>47</v>
      </c>
      <c r="N1394" s="20">
        <f t="shared" si="210"/>
        <v>50</v>
      </c>
      <c r="O1394" s="20">
        <f t="shared" si="211"/>
        <v>100</v>
      </c>
      <c r="P1394" s="20">
        <f t="shared" si="212"/>
        <v>50</v>
      </c>
      <c r="Q1394" s="20">
        <f t="shared" si="213"/>
        <v>16.5</v>
      </c>
      <c r="R1394" s="21">
        <f t="shared" si="214"/>
        <v>62.475000000000001</v>
      </c>
      <c r="S1394" s="21">
        <f t="shared" si="215"/>
        <v>51.625</v>
      </c>
      <c r="T1394" s="21">
        <f t="shared" si="216"/>
        <v>42.424999999999997</v>
      </c>
      <c r="U1394" s="21">
        <f t="shared" si="217"/>
        <v>54.125</v>
      </c>
      <c r="V1394" s="20">
        <f t="shared" si="218"/>
        <v>52.17499999999999</v>
      </c>
      <c r="W1394" s="20">
        <f t="shared" si="219"/>
        <v>52.662499999999994</v>
      </c>
    </row>
    <row r="1395" spans="1:23" ht="13.5" x14ac:dyDescent="0.25">
      <c r="A1395" s="3">
        <v>44041</v>
      </c>
      <c r="B1395" s="2">
        <v>4.3800999999999997</v>
      </c>
      <c r="C1395" s="2">
        <v>55.121577488120892</v>
      </c>
      <c r="D1395" s="2">
        <v>-3.0881179631542466E-2</v>
      </c>
      <c r="E1395" s="2">
        <v>6.7339079566615959E-2</v>
      </c>
      <c r="F1395" s="2">
        <v>4.3800999999999997</v>
      </c>
      <c r="G1395" s="2">
        <v>4.3725199999999997</v>
      </c>
      <c r="H1395" s="2">
        <v>4.3468299999999989</v>
      </c>
      <c r="I1395" s="2">
        <v>4.3198499999999997</v>
      </c>
      <c r="J1395" s="2">
        <v>4.3394644999999921</v>
      </c>
      <c r="K1395" s="17" t="s">
        <v>55</v>
      </c>
      <c r="L1395" s="17" t="s">
        <v>55</v>
      </c>
      <c r="M1395" s="17" t="s">
        <v>55</v>
      </c>
      <c r="N1395" s="20">
        <f t="shared" si="210"/>
        <v>50</v>
      </c>
      <c r="O1395" s="20">
        <f t="shared" si="211"/>
        <v>100</v>
      </c>
      <c r="P1395" s="20">
        <f t="shared" si="212"/>
        <v>50</v>
      </c>
      <c r="Q1395" s="20">
        <f t="shared" si="213"/>
        <v>33</v>
      </c>
      <c r="R1395" s="21">
        <f t="shared" si="214"/>
        <v>64.95</v>
      </c>
      <c r="S1395" s="21">
        <f t="shared" si="215"/>
        <v>55.75</v>
      </c>
      <c r="T1395" s="21">
        <f t="shared" si="216"/>
        <v>49.85</v>
      </c>
      <c r="U1395" s="21">
        <f t="shared" si="217"/>
        <v>58.25</v>
      </c>
      <c r="V1395" s="20">
        <f t="shared" si="218"/>
        <v>56.85</v>
      </c>
      <c r="W1395" s="20">
        <f t="shared" si="219"/>
        <v>57.2</v>
      </c>
    </row>
    <row r="1396" spans="1:23" ht="13.5" x14ac:dyDescent="0.25">
      <c r="A1396" s="3">
        <v>44042</v>
      </c>
      <c r="B1396" s="2">
        <v>4.3800999999999997</v>
      </c>
      <c r="C1396" s="2">
        <v>55.121577488120884</v>
      </c>
      <c r="D1396" s="2">
        <v>-3.3613720765384159E-2</v>
      </c>
      <c r="E1396" s="2">
        <v>6.5054264599290312E-2</v>
      </c>
      <c r="F1396" s="2">
        <v>4.3800999999999997</v>
      </c>
      <c r="G1396" s="2">
        <v>4.3789399999999992</v>
      </c>
      <c r="H1396" s="2">
        <v>4.3485800000000001</v>
      </c>
      <c r="I1396" s="2">
        <v>4.3186820000000008</v>
      </c>
      <c r="J1396" s="2">
        <v>4.3401649999999918</v>
      </c>
      <c r="K1396" s="17" t="s">
        <v>55</v>
      </c>
      <c r="L1396" s="17" t="s">
        <v>55</v>
      </c>
      <c r="M1396" s="17" t="s">
        <v>55</v>
      </c>
      <c r="N1396" s="20">
        <f t="shared" si="210"/>
        <v>50</v>
      </c>
      <c r="O1396" s="20">
        <f t="shared" si="211"/>
        <v>100</v>
      </c>
      <c r="P1396" s="20">
        <f t="shared" si="212"/>
        <v>50</v>
      </c>
      <c r="Q1396" s="20">
        <f t="shared" si="213"/>
        <v>33</v>
      </c>
      <c r="R1396" s="21">
        <f t="shared" si="214"/>
        <v>64.95</v>
      </c>
      <c r="S1396" s="21">
        <f t="shared" si="215"/>
        <v>55.75</v>
      </c>
      <c r="T1396" s="21">
        <f t="shared" si="216"/>
        <v>49.85</v>
      </c>
      <c r="U1396" s="21">
        <f t="shared" si="217"/>
        <v>58.25</v>
      </c>
      <c r="V1396" s="20">
        <f t="shared" si="218"/>
        <v>56.85</v>
      </c>
      <c r="W1396" s="20">
        <f t="shared" si="219"/>
        <v>57.2</v>
      </c>
    </row>
    <row r="1397" spans="1:23" ht="13.5" x14ac:dyDescent="0.25">
      <c r="A1397" s="3">
        <v>44046</v>
      </c>
      <c r="B1397" s="2">
        <v>4.4676999999999998</v>
      </c>
      <c r="C1397" s="2">
        <v>65.86704707276148</v>
      </c>
      <c r="D1397" s="2">
        <v>-3.9899743354400385E-2</v>
      </c>
      <c r="E1397" s="2">
        <v>6.0936420290311856E-2</v>
      </c>
      <c r="F1397" s="2">
        <v>4.3976199999999999</v>
      </c>
      <c r="G1397" s="2">
        <v>4.3923699999999997</v>
      </c>
      <c r="H1397" s="2">
        <v>4.3550049999999993</v>
      </c>
      <c r="I1397" s="2">
        <v>4.3195000000000006</v>
      </c>
      <c r="J1397" s="2">
        <v>4.3413329999999917</v>
      </c>
      <c r="K1397" s="17" t="s">
        <v>52</v>
      </c>
      <c r="L1397" s="17" t="s">
        <v>55</v>
      </c>
      <c r="M1397" s="17" t="s">
        <v>53</v>
      </c>
      <c r="N1397" s="20">
        <f t="shared" si="210"/>
        <v>50</v>
      </c>
      <c r="O1397" s="20">
        <f t="shared" si="211"/>
        <v>100</v>
      </c>
      <c r="P1397" s="20">
        <f t="shared" si="212"/>
        <v>50</v>
      </c>
      <c r="Q1397" s="20">
        <f t="shared" si="213"/>
        <v>83.5</v>
      </c>
      <c r="R1397" s="21">
        <f t="shared" si="214"/>
        <v>72.525000000000006</v>
      </c>
      <c r="S1397" s="21">
        <f t="shared" si="215"/>
        <v>68.375</v>
      </c>
      <c r="T1397" s="21">
        <f t="shared" si="216"/>
        <v>72.575000000000003</v>
      </c>
      <c r="U1397" s="21">
        <f t="shared" si="217"/>
        <v>70.875</v>
      </c>
      <c r="V1397" s="20">
        <f t="shared" si="218"/>
        <v>71.158333333333346</v>
      </c>
      <c r="W1397" s="20">
        <f t="shared" si="219"/>
        <v>71.087500000000006</v>
      </c>
    </row>
    <row r="1398" spans="1:23" ht="13.5" x14ac:dyDescent="0.25">
      <c r="A1398" s="3">
        <v>44047</v>
      </c>
      <c r="B1398" s="2">
        <v>4.4093</v>
      </c>
      <c r="C1398" s="2">
        <v>56.205245961518244</v>
      </c>
      <c r="D1398" s="2">
        <v>-4.1574550301869628E-2</v>
      </c>
      <c r="E1398" s="2">
        <v>5.6081347331445465E-2</v>
      </c>
      <c r="F1398" s="2">
        <v>4.4034599999999999</v>
      </c>
      <c r="G1398" s="2">
        <v>4.3999599999999992</v>
      </c>
      <c r="H1398" s="2">
        <v>4.3593849999999987</v>
      </c>
      <c r="I1398" s="2">
        <v>4.3202000000000007</v>
      </c>
      <c r="J1398" s="2">
        <v>4.3421504999999918</v>
      </c>
      <c r="K1398" s="17" t="s">
        <v>48</v>
      </c>
      <c r="L1398" s="17" t="s">
        <v>55</v>
      </c>
      <c r="M1398" s="17" t="s">
        <v>51</v>
      </c>
      <c r="N1398" s="20">
        <f t="shared" si="210"/>
        <v>50</v>
      </c>
      <c r="O1398" s="20">
        <f t="shared" si="211"/>
        <v>100</v>
      </c>
      <c r="P1398" s="20">
        <f t="shared" si="212"/>
        <v>50</v>
      </c>
      <c r="Q1398" s="20">
        <f t="shared" si="213"/>
        <v>16.5</v>
      </c>
      <c r="R1398" s="21">
        <f t="shared" si="214"/>
        <v>62.475000000000001</v>
      </c>
      <c r="S1398" s="21">
        <f t="shared" si="215"/>
        <v>51.625</v>
      </c>
      <c r="T1398" s="21">
        <f t="shared" si="216"/>
        <v>42.424999999999997</v>
      </c>
      <c r="U1398" s="21">
        <f t="shared" si="217"/>
        <v>54.125</v>
      </c>
      <c r="V1398" s="20">
        <f t="shared" si="218"/>
        <v>52.17499999999999</v>
      </c>
      <c r="W1398" s="20">
        <f t="shared" si="219"/>
        <v>52.662499999999994</v>
      </c>
    </row>
    <row r="1399" spans="1:23" ht="13.5" x14ac:dyDescent="0.25">
      <c r="A1399" s="3">
        <v>44048</v>
      </c>
      <c r="B1399" s="2">
        <v>4.4210000000000003</v>
      </c>
      <c r="C1399" s="2">
        <v>57.548747313515243</v>
      </c>
      <c r="D1399" s="2">
        <v>-2.4375330100577131E-2</v>
      </c>
      <c r="E1399" s="2">
        <v>5.1475271414181942E-2</v>
      </c>
      <c r="F1399" s="2">
        <v>4.4116400000000002</v>
      </c>
      <c r="G1399" s="2">
        <v>4.3958699999999995</v>
      </c>
      <c r="H1399" s="2">
        <v>4.3646399999999996</v>
      </c>
      <c r="I1399" s="2">
        <v>4.3211339999999998</v>
      </c>
      <c r="J1399" s="2">
        <v>4.3430264999999926</v>
      </c>
      <c r="K1399" s="17" t="s">
        <v>48</v>
      </c>
      <c r="L1399" s="17" t="s">
        <v>55</v>
      </c>
      <c r="M1399" s="17" t="s">
        <v>51</v>
      </c>
      <c r="N1399" s="20">
        <f t="shared" si="210"/>
        <v>50</v>
      </c>
      <c r="O1399" s="20">
        <f t="shared" si="211"/>
        <v>100</v>
      </c>
      <c r="P1399" s="20">
        <f t="shared" si="212"/>
        <v>50</v>
      </c>
      <c r="Q1399" s="20">
        <f t="shared" si="213"/>
        <v>16.5</v>
      </c>
      <c r="R1399" s="21">
        <f t="shared" si="214"/>
        <v>62.475000000000001</v>
      </c>
      <c r="S1399" s="21">
        <f t="shared" si="215"/>
        <v>51.625</v>
      </c>
      <c r="T1399" s="21">
        <f t="shared" si="216"/>
        <v>42.424999999999997</v>
      </c>
      <c r="U1399" s="21">
        <f t="shared" si="217"/>
        <v>54.125</v>
      </c>
      <c r="V1399" s="20">
        <f t="shared" si="218"/>
        <v>52.17499999999999</v>
      </c>
      <c r="W1399" s="20">
        <f t="shared" si="219"/>
        <v>52.662499999999994</v>
      </c>
    </row>
    <row r="1400" spans="1:23" ht="13.5" x14ac:dyDescent="0.25">
      <c r="A1400" s="3">
        <v>44049</v>
      </c>
      <c r="B1400" s="2">
        <v>4.4210000000000003</v>
      </c>
      <c r="C1400" s="2">
        <v>57.54874731351525</v>
      </c>
      <c r="D1400" s="2">
        <v>-2.2740894557108149E-2</v>
      </c>
      <c r="E1400" s="2">
        <v>4.5617317801473857E-2</v>
      </c>
      <c r="F1400" s="2">
        <v>4.4198199999999996</v>
      </c>
      <c r="G1400" s="2">
        <v>4.3999599999999992</v>
      </c>
      <c r="H1400" s="2">
        <v>4.3693100000000005</v>
      </c>
      <c r="I1400" s="2">
        <v>4.3246380000000002</v>
      </c>
      <c r="J1400" s="2">
        <v>4.343931499999993</v>
      </c>
      <c r="K1400" s="17" t="s">
        <v>48</v>
      </c>
      <c r="L1400" s="17" t="s">
        <v>55</v>
      </c>
      <c r="M1400" s="17" t="s">
        <v>51</v>
      </c>
      <c r="N1400" s="20">
        <f t="shared" si="210"/>
        <v>50</v>
      </c>
      <c r="O1400" s="20">
        <f t="shared" si="211"/>
        <v>100</v>
      </c>
      <c r="P1400" s="20">
        <f t="shared" si="212"/>
        <v>50</v>
      </c>
      <c r="Q1400" s="20">
        <f t="shared" si="213"/>
        <v>16.5</v>
      </c>
      <c r="R1400" s="21">
        <f t="shared" si="214"/>
        <v>62.475000000000001</v>
      </c>
      <c r="S1400" s="21">
        <f t="shared" si="215"/>
        <v>51.625</v>
      </c>
      <c r="T1400" s="21">
        <f t="shared" si="216"/>
        <v>42.424999999999997</v>
      </c>
      <c r="U1400" s="21">
        <f t="shared" si="217"/>
        <v>54.125</v>
      </c>
      <c r="V1400" s="20">
        <f t="shared" si="218"/>
        <v>52.17499999999999</v>
      </c>
      <c r="W1400" s="20">
        <f t="shared" si="219"/>
        <v>52.662499999999994</v>
      </c>
    </row>
    <row r="1401" spans="1:23" ht="13.5" x14ac:dyDescent="0.25">
      <c r="A1401" s="3">
        <v>44050</v>
      </c>
      <c r="B1401" s="2">
        <v>4.3742999999999999</v>
      </c>
      <c r="C1401" s="2">
        <v>50.392543787285199</v>
      </c>
      <c r="D1401" s="2">
        <v>-1.8208036002457462E-2</v>
      </c>
      <c r="E1401" s="2">
        <v>3.8203351081172732E-2</v>
      </c>
      <c r="F1401" s="2">
        <v>4.41866</v>
      </c>
      <c r="G1401" s="2">
        <v>4.399379999999999</v>
      </c>
      <c r="H1401" s="2">
        <v>4.3719400000000004</v>
      </c>
      <c r="I1401" s="2">
        <v>4.3296600000000005</v>
      </c>
      <c r="J1401" s="2">
        <v>4.3446324999999923</v>
      </c>
      <c r="K1401" s="17" t="s">
        <v>48</v>
      </c>
      <c r="L1401" s="17" t="s">
        <v>50</v>
      </c>
      <c r="M1401" s="17" t="s">
        <v>47</v>
      </c>
      <c r="N1401" s="20">
        <f t="shared" si="210"/>
        <v>50</v>
      </c>
      <c r="O1401" s="20">
        <f t="shared" si="211"/>
        <v>100</v>
      </c>
      <c r="P1401" s="20">
        <f t="shared" si="212"/>
        <v>50</v>
      </c>
      <c r="Q1401" s="20">
        <f t="shared" si="213"/>
        <v>33</v>
      </c>
      <c r="R1401" s="21">
        <f t="shared" si="214"/>
        <v>64.95</v>
      </c>
      <c r="S1401" s="21">
        <f t="shared" si="215"/>
        <v>55.75</v>
      </c>
      <c r="T1401" s="21">
        <f t="shared" si="216"/>
        <v>49.85</v>
      </c>
      <c r="U1401" s="21">
        <f t="shared" si="217"/>
        <v>58.25</v>
      </c>
      <c r="V1401" s="20">
        <f t="shared" si="218"/>
        <v>56.85</v>
      </c>
      <c r="W1401" s="20">
        <f t="shared" si="219"/>
        <v>57.2</v>
      </c>
    </row>
    <row r="1402" spans="1:23" ht="13.5" x14ac:dyDescent="0.25">
      <c r="A1402" s="3">
        <v>44053</v>
      </c>
      <c r="B1402" s="2">
        <v>4.3800999999999997</v>
      </c>
      <c r="C1402" s="2">
        <v>51.204113475733791</v>
      </c>
      <c r="D1402" s="2">
        <v>-1.4812684872717696E-2</v>
      </c>
      <c r="E1402" s="2">
        <v>3.3533804369755192E-2</v>
      </c>
      <c r="F1402" s="2">
        <v>4.4011399999999998</v>
      </c>
      <c r="G1402" s="2">
        <v>4.399379999999999</v>
      </c>
      <c r="H1402" s="2">
        <v>4.3757350000000006</v>
      </c>
      <c r="I1402" s="2">
        <v>4.3323460000000011</v>
      </c>
      <c r="J1402" s="2">
        <v>4.3453624999999922</v>
      </c>
      <c r="K1402" s="17" t="s">
        <v>48</v>
      </c>
      <c r="L1402" s="17" t="s">
        <v>55</v>
      </c>
      <c r="M1402" s="17" t="s">
        <v>47</v>
      </c>
      <c r="N1402" s="20">
        <f t="shared" si="210"/>
        <v>50</v>
      </c>
      <c r="O1402" s="20">
        <f t="shared" si="211"/>
        <v>100</v>
      </c>
      <c r="P1402" s="20">
        <f t="shared" si="212"/>
        <v>50</v>
      </c>
      <c r="Q1402" s="20">
        <f t="shared" si="213"/>
        <v>16.5</v>
      </c>
      <c r="R1402" s="21">
        <f t="shared" si="214"/>
        <v>62.475000000000001</v>
      </c>
      <c r="S1402" s="21">
        <f t="shared" si="215"/>
        <v>51.625</v>
      </c>
      <c r="T1402" s="21">
        <f t="shared" si="216"/>
        <v>42.424999999999997</v>
      </c>
      <c r="U1402" s="21">
        <f t="shared" si="217"/>
        <v>54.125</v>
      </c>
      <c r="V1402" s="20">
        <f t="shared" si="218"/>
        <v>52.17499999999999</v>
      </c>
      <c r="W1402" s="20">
        <f t="shared" si="219"/>
        <v>52.662499999999994</v>
      </c>
    </row>
    <row r="1403" spans="1:23" ht="13.5" x14ac:dyDescent="0.25">
      <c r="A1403" s="3">
        <v>44054</v>
      </c>
      <c r="B1403" s="2">
        <v>4.4210000000000003</v>
      </c>
      <c r="C1403" s="2">
        <v>56.596528663504351</v>
      </c>
      <c r="D1403" s="2">
        <v>-1.501333359018453E-2</v>
      </c>
      <c r="E1403" s="2">
        <v>3.2269685059900799E-2</v>
      </c>
      <c r="F1403" s="2">
        <v>4.4034800000000001</v>
      </c>
      <c r="G1403" s="2">
        <v>4.4034699999999996</v>
      </c>
      <c r="H1403" s="2">
        <v>4.3815750000000007</v>
      </c>
      <c r="I1403" s="2">
        <v>4.3354999999999997</v>
      </c>
      <c r="J1403" s="2">
        <v>4.3464719999999923</v>
      </c>
      <c r="K1403" s="17" t="s">
        <v>52</v>
      </c>
      <c r="L1403" s="17" t="s">
        <v>49</v>
      </c>
      <c r="M1403" s="17" t="s">
        <v>53</v>
      </c>
      <c r="N1403" s="20">
        <f t="shared" si="210"/>
        <v>50</v>
      </c>
      <c r="O1403" s="20">
        <f t="shared" si="211"/>
        <v>100</v>
      </c>
      <c r="P1403" s="20">
        <f t="shared" si="212"/>
        <v>50</v>
      </c>
      <c r="Q1403" s="20">
        <f t="shared" si="213"/>
        <v>67</v>
      </c>
      <c r="R1403" s="21">
        <f t="shared" si="214"/>
        <v>70.05</v>
      </c>
      <c r="S1403" s="21">
        <f t="shared" si="215"/>
        <v>64.25</v>
      </c>
      <c r="T1403" s="21">
        <f t="shared" si="216"/>
        <v>65.150000000000006</v>
      </c>
      <c r="U1403" s="21">
        <f t="shared" si="217"/>
        <v>66.75</v>
      </c>
      <c r="V1403" s="20">
        <f t="shared" si="218"/>
        <v>66.483333333333334</v>
      </c>
      <c r="W1403" s="20">
        <f t="shared" si="219"/>
        <v>66.550000000000011</v>
      </c>
    </row>
    <row r="1404" spans="1:23" ht="13.5" x14ac:dyDescent="0.25">
      <c r="A1404" s="3">
        <v>44055</v>
      </c>
      <c r="B1404" s="2">
        <v>4.3800999999999997</v>
      </c>
      <c r="C1404" s="2">
        <v>50.577305036757451</v>
      </c>
      <c r="D1404" s="2">
        <v>-1.2435912117085834E-2</v>
      </c>
      <c r="E1404" s="2">
        <v>3.3390517532374722E-2</v>
      </c>
      <c r="F1404" s="2">
        <v>4.3952999999999998</v>
      </c>
      <c r="G1404" s="2">
        <v>4.4034699999999996</v>
      </c>
      <c r="H1404" s="2">
        <v>4.3847850000000008</v>
      </c>
      <c r="I1404" s="2">
        <v>4.3397040000000002</v>
      </c>
      <c r="J1404" s="2">
        <v>4.3472894999999925</v>
      </c>
      <c r="K1404" s="17" t="s">
        <v>52</v>
      </c>
      <c r="L1404" s="17" t="s">
        <v>55</v>
      </c>
      <c r="M1404" s="17" t="s">
        <v>54</v>
      </c>
      <c r="N1404" s="20">
        <f t="shared" si="210"/>
        <v>50</v>
      </c>
      <c r="O1404" s="20">
        <f t="shared" si="211"/>
        <v>100</v>
      </c>
      <c r="P1404" s="20">
        <f t="shared" si="212"/>
        <v>50</v>
      </c>
      <c r="Q1404" s="20">
        <f t="shared" si="213"/>
        <v>66.5</v>
      </c>
      <c r="R1404" s="21">
        <f t="shared" si="214"/>
        <v>69.974999999999994</v>
      </c>
      <c r="S1404" s="21">
        <f t="shared" si="215"/>
        <v>64.125</v>
      </c>
      <c r="T1404" s="21">
        <f t="shared" si="216"/>
        <v>64.924999999999997</v>
      </c>
      <c r="U1404" s="21">
        <f t="shared" si="217"/>
        <v>66.625</v>
      </c>
      <c r="V1404" s="20">
        <f t="shared" si="218"/>
        <v>66.341666666666654</v>
      </c>
      <c r="W1404" s="20">
        <f t="shared" si="219"/>
        <v>66.412499999999994</v>
      </c>
    </row>
    <row r="1405" spans="1:23" ht="13.5" x14ac:dyDescent="0.25">
      <c r="A1405" s="3">
        <v>44057</v>
      </c>
      <c r="B1405" s="2">
        <v>4.3742999999999999</v>
      </c>
      <c r="C1405" s="2">
        <v>49.768956625669389</v>
      </c>
      <c r="D1405" s="2">
        <v>-9.845215383267103E-3</v>
      </c>
      <c r="E1405" s="2">
        <v>3.6532072684600403E-2</v>
      </c>
      <c r="F1405" s="2">
        <v>4.3859599999999999</v>
      </c>
      <c r="G1405" s="2">
        <v>4.4028899999999993</v>
      </c>
      <c r="H1405" s="2">
        <v>4.3877050000000004</v>
      </c>
      <c r="I1405" s="2">
        <v>4.341456</v>
      </c>
      <c r="J1405" s="2">
        <v>4.3479904999999928</v>
      </c>
      <c r="K1405" s="17" t="s">
        <v>52</v>
      </c>
      <c r="L1405" s="17" t="s">
        <v>55</v>
      </c>
      <c r="M1405" s="17" t="s">
        <v>54</v>
      </c>
      <c r="N1405" s="20">
        <f t="shared" si="210"/>
        <v>50</v>
      </c>
      <c r="O1405" s="20">
        <f t="shared" si="211"/>
        <v>100</v>
      </c>
      <c r="P1405" s="20">
        <f t="shared" si="212"/>
        <v>50</v>
      </c>
      <c r="Q1405" s="20">
        <f t="shared" si="213"/>
        <v>66.5</v>
      </c>
      <c r="R1405" s="21">
        <f t="shared" si="214"/>
        <v>69.974999999999994</v>
      </c>
      <c r="S1405" s="21">
        <f t="shared" si="215"/>
        <v>64.125</v>
      </c>
      <c r="T1405" s="21">
        <f t="shared" si="216"/>
        <v>64.924999999999997</v>
      </c>
      <c r="U1405" s="21">
        <f t="shared" si="217"/>
        <v>66.625</v>
      </c>
      <c r="V1405" s="20">
        <f t="shared" si="218"/>
        <v>66.341666666666654</v>
      </c>
      <c r="W1405" s="20">
        <f t="shared" si="219"/>
        <v>66.412499999999994</v>
      </c>
    </row>
    <row r="1406" spans="1:23" ht="13.5" x14ac:dyDescent="0.25">
      <c r="A1406" s="3">
        <v>44060</v>
      </c>
      <c r="B1406" s="2">
        <v>4.4210000000000003</v>
      </c>
      <c r="C1406" s="2">
        <v>55.88292496793725</v>
      </c>
      <c r="D1406" s="2">
        <v>-1.1096433436448727E-2</v>
      </c>
      <c r="E1406" s="2">
        <v>3.9931886288668617E-2</v>
      </c>
      <c r="F1406" s="2">
        <v>4.3953000000000007</v>
      </c>
      <c r="G1406" s="2">
        <v>4.406979999999999</v>
      </c>
      <c r="H1406" s="2">
        <v>4.3929600000000004</v>
      </c>
      <c r="I1406" s="2">
        <v>4.3446099999999994</v>
      </c>
      <c r="J1406" s="2">
        <v>4.3489539999999929</v>
      </c>
      <c r="K1406" s="17" t="s">
        <v>52</v>
      </c>
      <c r="L1406" s="17" t="s">
        <v>49</v>
      </c>
      <c r="M1406" s="17" t="s">
        <v>53</v>
      </c>
      <c r="N1406" s="20">
        <f t="shared" si="210"/>
        <v>50</v>
      </c>
      <c r="O1406" s="20">
        <f t="shared" si="211"/>
        <v>100</v>
      </c>
      <c r="P1406" s="20">
        <f t="shared" si="212"/>
        <v>50</v>
      </c>
      <c r="Q1406" s="20">
        <f t="shared" si="213"/>
        <v>67</v>
      </c>
      <c r="R1406" s="21">
        <f t="shared" si="214"/>
        <v>70.05</v>
      </c>
      <c r="S1406" s="21">
        <f t="shared" si="215"/>
        <v>64.25</v>
      </c>
      <c r="T1406" s="21">
        <f t="shared" si="216"/>
        <v>65.150000000000006</v>
      </c>
      <c r="U1406" s="21">
        <f t="shared" si="217"/>
        <v>66.75</v>
      </c>
      <c r="V1406" s="20">
        <f t="shared" si="218"/>
        <v>66.483333333333334</v>
      </c>
      <c r="W1406" s="20">
        <f t="shared" si="219"/>
        <v>66.550000000000011</v>
      </c>
    </row>
    <row r="1407" spans="1:23" ht="13.5" x14ac:dyDescent="0.25">
      <c r="A1407" s="3">
        <v>44061</v>
      </c>
      <c r="B1407" s="2">
        <v>4.3860000000000001</v>
      </c>
      <c r="C1407" s="2">
        <v>50.884089512136867</v>
      </c>
      <c r="D1407" s="2">
        <v>3.6531414043512456E-3</v>
      </c>
      <c r="E1407" s="2">
        <v>4.3535901545328146E-2</v>
      </c>
      <c r="F1407" s="2">
        <v>4.3964799999999995</v>
      </c>
      <c r="G1407" s="2">
        <v>4.3988099999999992</v>
      </c>
      <c r="H1407" s="2">
        <v>4.3955900000000003</v>
      </c>
      <c r="I1407" s="2">
        <v>4.3471799999999998</v>
      </c>
      <c r="J1407" s="2">
        <v>4.3497424999999934</v>
      </c>
      <c r="K1407" s="17" t="s">
        <v>52</v>
      </c>
      <c r="L1407" s="17" t="s">
        <v>55</v>
      </c>
      <c r="M1407" s="17" t="s">
        <v>53</v>
      </c>
      <c r="N1407" s="20">
        <f t="shared" si="210"/>
        <v>50</v>
      </c>
      <c r="O1407" s="20">
        <f t="shared" si="211"/>
        <v>100</v>
      </c>
      <c r="P1407" s="20">
        <f t="shared" si="212"/>
        <v>50</v>
      </c>
      <c r="Q1407" s="20">
        <f t="shared" si="213"/>
        <v>83.5</v>
      </c>
      <c r="R1407" s="21">
        <f t="shared" si="214"/>
        <v>72.525000000000006</v>
      </c>
      <c r="S1407" s="21">
        <f t="shared" si="215"/>
        <v>68.375</v>
      </c>
      <c r="T1407" s="21">
        <f t="shared" si="216"/>
        <v>72.575000000000003</v>
      </c>
      <c r="U1407" s="21">
        <f t="shared" si="217"/>
        <v>70.875</v>
      </c>
      <c r="V1407" s="20">
        <f t="shared" si="218"/>
        <v>71.158333333333346</v>
      </c>
      <c r="W1407" s="20">
        <f t="shared" si="219"/>
        <v>71.087500000000006</v>
      </c>
    </row>
    <row r="1408" spans="1:23" ht="13.5" x14ac:dyDescent="0.25">
      <c r="A1408" s="3">
        <v>44062</v>
      </c>
      <c r="B1408" s="2">
        <v>4.3860000000000001</v>
      </c>
      <c r="C1408" s="2">
        <v>50.884089512136867</v>
      </c>
      <c r="D1408" s="2">
        <v>7.1138836140454131E-3</v>
      </c>
      <c r="E1408" s="2">
        <v>4.6862030082931563E-2</v>
      </c>
      <c r="F1408" s="2">
        <v>4.3894799999999998</v>
      </c>
      <c r="G1408" s="2">
        <v>4.3964800000000004</v>
      </c>
      <c r="H1408" s="2">
        <v>4.3982200000000002</v>
      </c>
      <c r="I1408" s="2">
        <v>4.3500999999999994</v>
      </c>
      <c r="J1408" s="2">
        <v>4.3504144999999932</v>
      </c>
      <c r="K1408" s="17" t="s">
        <v>48</v>
      </c>
      <c r="L1408" s="17" t="s">
        <v>55</v>
      </c>
      <c r="M1408" s="17" t="s">
        <v>47</v>
      </c>
      <c r="N1408" s="20">
        <f t="shared" si="210"/>
        <v>50</v>
      </c>
      <c r="O1408" s="20">
        <f t="shared" si="211"/>
        <v>100</v>
      </c>
      <c r="P1408" s="20">
        <f t="shared" si="212"/>
        <v>50</v>
      </c>
      <c r="Q1408" s="20">
        <f t="shared" si="213"/>
        <v>16.5</v>
      </c>
      <c r="R1408" s="21">
        <f t="shared" si="214"/>
        <v>62.475000000000001</v>
      </c>
      <c r="S1408" s="21">
        <f t="shared" si="215"/>
        <v>51.625</v>
      </c>
      <c r="T1408" s="21">
        <f t="shared" si="216"/>
        <v>42.424999999999997</v>
      </c>
      <c r="U1408" s="21">
        <f t="shared" si="217"/>
        <v>54.125</v>
      </c>
      <c r="V1408" s="20">
        <f t="shared" si="218"/>
        <v>52.17499999999999</v>
      </c>
      <c r="W1408" s="20">
        <f t="shared" si="219"/>
        <v>52.662499999999994</v>
      </c>
    </row>
    <row r="1409" spans="1:23" ht="13.5" x14ac:dyDescent="0.25">
      <c r="A1409" s="3">
        <v>44064</v>
      </c>
      <c r="B1409" s="2">
        <v>4.4385000000000003</v>
      </c>
      <c r="C1409" s="2">
        <v>57.49801834340446</v>
      </c>
      <c r="D1409" s="2">
        <v>7.920859606096009E-3</v>
      </c>
      <c r="E1409" s="2">
        <v>4.887560743150178E-2</v>
      </c>
      <c r="F1409" s="2">
        <v>4.40116</v>
      </c>
      <c r="G1409" s="2">
        <v>4.3982299999999999</v>
      </c>
      <c r="H1409" s="2">
        <v>4.3970500000000001</v>
      </c>
      <c r="I1409" s="2">
        <v>4.3559399999999995</v>
      </c>
      <c r="J1409" s="2">
        <v>4.3514654999999927</v>
      </c>
      <c r="K1409" s="17" t="s">
        <v>52</v>
      </c>
      <c r="L1409" s="17" t="s">
        <v>49</v>
      </c>
      <c r="M1409" s="17" t="s">
        <v>53</v>
      </c>
      <c r="N1409" s="20">
        <f t="shared" si="210"/>
        <v>50</v>
      </c>
      <c r="O1409" s="20">
        <f t="shared" si="211"/>
        <v>100</v>
      </c>
      <c r="P1409" s="20">
        <f t="shared" si="212"/>
        <v>50</v>
      </c>
      <c r="Q1409" s="20">
        <f t="shared" si="213"/>
        <v>67</v>
      </c>
      <c r="R1409" s="21">
        <f t="shared" si="214"/>
        <v>70.05</v>
      </c>
      <c r="S1409" s="21">
        <f t="shared" si="215"/>
        <v>64.25</v>
      </c>
      <c r="T1409" s="21">
        <f t="shared" si="216"/>
        <v>65.150000000000006</v>
      </c>
      <c r="U1409" s="21">
        <f t="shared" si="217"/>
        <v>66.75</v>
      </c>
      <c r="V1409" s="20">
        <f t="shared" si="218"/>
        <v>66.483333333333334</v>
      </c>
      <c r="W1409" s="20">
        <f t="shared" si="219"/>
        <v>66.550000000000011</v>
      </c>
    </row>
    <row r="1410" spans="1:23" ht="13.5" x14ac:dyDescent="0.25">
      <c r="A1410" s="3">
        <v>44067</v>
      </c>
      <c r="B1410" s="2">
        <v>4.4385000000000003</v>
      </c>
      <c r="C1410" s="2">
        <v>57.49801834340446</v>
      </c>
      <c r="D1410" s="2">
        <v>8.2634093479470039E-3</v>
      </c>
      <c r="E1410" s="2">
        <v>5.0443852669684139E-2</v>
      </c>
      <c r="F1410" s="2">
        <v>4.4140000000000006</v>
      </c>
      <c r="G1410" s="2">
        <v>4.3999799999999993</v>
      </c>
      <c r="H1410" s="2">
        <v>4.3999699999999997</v>
      </c>
      <c r="I1410" s="2">
        <v>4.3615460000000006</v>
      </c>
      <c r="J1410" s="2">
        <v>4.3524289999999937</v>
      </c>
      <c r="K1410" s="17" t="s">
        <v>52</v>
      </c>
      <c r="L1410" s="17" t="s">
        <v>49</v>
      </c>
      <c r="M1410" s="17" t="s">
        <v>53</v>
      </c>
      <c r="N1410" s="20">
        <f t="shared" ref="N1410:N1473" si="220">IF(D1410&lt;30,50, IF(D1410&gt;70, 0, 25))</f>
        <v>50</v>
      </c>
      <c r="O1410" s="20">
        <f t="shared" ref="O1410:O1473" si="221">IF(F1410-E1410&gt;0.02, 100, IF(F1410-E1410&lt;0,0,45))</f>
        <v>100</v>
      </c>
      <c r="P1410" s="20">
        <f t="shared" ref="P1410:P1473" si="222">IF(G1410-J1410&gt;10,100,IF(G1410-J1410&gt;5,75, IF(G1410-J1410&gt;0,50,0)))</f>
        <v>50</v>
      </c>
      <c r="Q1410" s="20">
        <f t="shared" ref="Q1410:Q1473" si="223">IF(M1410="confirmed bullish", 34, IF(M1410="bullish divergence",17, 0))+IF(K1410="bullish",33,IF(K1410="bearish",0,16.5))+IF(L1410="strong",33,IF(L1410="weak",0,16.5))</f>
        <v>67</v>
      </c>
      <c r="R1410" s="21">
        <f t="shared" si="214"/>
        <v>70.05</v>
      </c>
      <c r="S1410" s="21">
        <f t="shared" si="215"/>
        <v>64.25</v>
      </c>
      <c r="T1410" s="21">
        <f t="shared" si="216"/>
        <v>65.150000000000006</v>
      </c>
      <c r="U1410" s="21">
        <f t="shared" si="217"/>
        <v>66.75</v>
      </c>
      <c r="V1410" s="20">
        <f t="shared" si="218"/>
        <v>66.483333333333334</v>
      </c>
      <c r="W1410" s="20">
        <f t="shared" si="219"/>
        <v>66.550000000000011</v>
      </c>
    </row>
    <row r="1411" spans="1:23" ht="13.5" x14ac:dyDescent="0.25">
      <c r="A1411" s="3">
        <v>44068</v>
      </c>
      <c r="B1411" s="2">
        <v>4.4385000000000003</v>
      </c>
      <c r="C1411" s="2">
        <v>57.49801834340446</v>
      </c>
      <c r="D1411" s="2">
        <v>1.0535732841780998E-3</v>
      </c>
      <c r="E1411" s="2">
        <v>5.3916303438340432E-2</v>
      </c>
      <c r="F1411" s="2">
        <v>4.4175000000000004</v>
      </c>
      <c r="G1411" s="2">
        <v>4.4063999999999997</v>
      </c>
      <c r="H1411" s="2">
        <v>4.4028900000000002</v>
      </c>
      <c r="I1411" s="2">
        <v>4.3650500000000001</v>
      </c>
      <c r="J1411" s="2">
        <v>4.3533924999999929</v>
      </c>
      <c r="K1411" s="17" t="s">
        <v>52</v>
      </c>
      <c r="L1411" s="17" t="s">
        <v>49</v>
      </c>
      <c r="M1411" s="17" t="s">
        <v>53</v>
      </c>
      <c r="N1411" s="20">
        <f t="shared" si="220"/>
        <v>50</v>
      </c>
      <c r="O1411" s="20">
        <f t="shared" si="221"/>
        <v>100</v>
      </c>
      <c r="P1411" s="20">
        <f t="shared" si="222"/>
        <v>50</v>
      </c>
      <c r="Q1411" s="20">
        <f t="shared" si="223"/>
        <v>67</v>
      </c>
      <c r="R1411" s="21">
        <f t="shared" ref="R1411:R1474" si="224">0.35*N1411+O1411*0.35+P1411*0.15+Q1411*0.15</f>
        <v>70.05</v>
      </c>
      <c r="S1411" s="21">
        <f t="shared" ref="S1411:S1474" si="225">N1411*0.2+O1411*0.2+P1411*0.35+Q1411*0.25</f>
        <v>64.25</v>
      </c>
      <c r="T1411" s="21">
        <f t="shared" ref="T1411:T1474" si="226">N1411*0.15+O1411*0.15+P1411*0.25+Q1411*0.45</f>
        <v>65.150000000000006</v>
      </c>
      <c r="U1411" s="21">
        <f t="shared" ref="U1411:U1474" si="227">0.25*SUM(N1411:Q1411)</f>
        <v>66.75</v>
      </c>
      <c r="V1411" s="20">
        <f t="shared" ref="V1411:V1474" si="228">SUM(R1411:T1411)/3</f>
        <v>66.483333333333334</v>
      </c>
      <c r="W1411" s="20">
        <f t="shared" ref="W1411:W1474" si="229">SUM(R1411:U1411)/4</f>
        <v>66.550000000000011</v>
      </c>
    </row>
    <row r="1412" spans="1:23" ht="13.5" x14ac:dyDescent="0.25">
      <c r="A1412" s="3">
        <v>44069</v>
      </c>
      <c r="B1412" s="2">
        <v>4.4794</v>
      </c>
      <c r="C1412" s="2">
        <v>62.421725425677607</v>
      </c>
      <c r="D1412" s="2">
        <v>-7.4761110767154193E-3</v>
      </c>
      <c r="E1412" s="2">
        <v>5.2158495175117385E-2</v>
      </c>
      <c r="F1412" s="2">
        <v>4.4361800000000002</v>
      </c>
      <c r="G1412" s="2">
        <v>4.4163299999999994</v>
      </c>
      <c r="H1412" s="2">
        <v>4.4078549999999996</v>
      </c>
      <c r="I1412" s="2">
        <v>4.3672699999999995</v>
      </c>
      <c r="J1412" s="2">
        <v>4.3546189999999942</v>
      </c>
      <c r="K1412" s="17" t="s">
        <v>52</v>
      </c>
      <c r="L1412" s="17" t="s">
        <v>49</v>
      </c>
      <c r="M1412" s="17" t="s">
        <v>53</v>
      </c>
      <c r="N1412" s="20">
        <f t="shared" si="220"/>
        <v>50</v>
      </c>
      <c r="O1412" s="20">
        <f t="shared" si="221"/>
        <v>100</v>
      </c>
      <c r="P1412" s="20">
        <f t="shared" si="222"/>
        <v>50</v>
      </c>
      <c r="Q1412" s="20">
        <f t="shared" si="223"/>
        <v>67</v>
      </c>
      <c r="R1412" s="21">
        <f t="shared" si="224"/>
        <v>70.05</v>
      </c>
      <c r="S1412" s="21">
        <f t="shared" si="225"/>
        <v>64.25</v>
      </c>
      <c r="T1412" s="21">
        <f t="shared" si="226"/>
        <v>65.150000000000006</v>
      </c>
      <c r="U1412" s="21">
        <f t="shared" si="227"/>
        <v>66.75</v>
      </c>
      <c r="V1412" s="20">
        <f t="shared" si="228"/>
        <v>66.483333333333334</v>
      </c>
      <c r="W1412" s="20">
        <f t="shared" si="229"/>
        <v>66.550000000000011</v>
      </c>
    </row>
    <row r="1413" spans="1:23" ht="13.5" x14ac:dyDescent="0.25">
      <c r="A1413" s="3">
        <v>44070</v>
      </c>
      <c r="B1413" s="2">
        <v>4.4851999999999999</v>
      </c>
      <c r="C1413" s="2">
        <v>63.074995781677934</v>
      </c>
      <c r="D1413" s="2">
        <v>-9.3426602360837663E-3</v>
      </c>
      <c r="E1413" s="2">
        <v>4.5538464373118703E-2</v>
      </c>
      <c r="F1413" s="2">
        <v>4.4560199999999996</v>
      </c>
      <c r="G1413" s="2">
        <v>4.4227499999999997</v>
      </c>
      <c r="H1413" s="2">
        <v>4.4131100000000005</v>
      </c>
      <c r="I1413" s="2">
        <v>4.3693719999999994</v>
      </c>
      <c r="J1413" s="2">
        <v>4.3558744999999934</v>
      </c>
      <c r="K1413" s="17" t="s">
        <v>52</v>
      </c>
      <c r="L1413" s="17" t="s">
        <v>49</v>
      </c>
      <c r="M1413" s="17" t="s">
        <v>53</v>
      </c>
      <c r="N1413" s="20">
        <f t="shared" si="220"/>
        <v>50</v>
      </c>
      <c r="O1413" s="20">
        <f t="shared" si="221"/>
        <v>100</v>
      </c>
      <c r="P1413" s="20">
        <f t="shared" si="222"/>
        <v>50</v>
      </c>
      <c r="Q1413" s="20">
        <f t="shared" si="223"/>
        <v>67</v>
      </c>
      <c r="R1413" s="21">
        <f t="shared" si="224"/>
        <v>70.05</v>
      </c>
      <c r="S1413" s="21">
        <f t="shared" si="225"/>
        <v>64.25</v>
      </c>
      <c r="T1413" s="21">
        <f t="shared" si="226"/>
        <v>65.150000000000006</v>
      </c>
      <c r="U1413" s="21">
        <f t="shared" si="227"/>
        <v>66.75</v>
      </c>
      <c r="V1413" s="20">
        <f t="shared" si="228"/>
        <v>66.483333333333334</v>
      </c>
      <c r="W1413" s="20">
        <f t="shared" si="229"/>
        <v>66.550000000000011</v>
      </c>
    </row>
    <row r="1414" spans="1:23" ht="13.5" x14ac:dyDescent="0.25">
      <c r="A1414" s="3">
        <v>44071</v>
      </c>
      <c r="B1414" s="2">
        <v>4.4385000000000003</v>
      </c>
      <c r="C1414" s="2">
        <v>54.812532301354558</v>
      </c>
      <c r="D1414" s="2">
        <v>-1.426325960326924E-2</v>
      </c>
      <c r="E1414" s="2">
        <v>3.5818287806811178E-2</v>
      </c>
      <c r="F1414" s="2">
        <v>4.4560200000000005</v>
      </c>
      <c r="G1414" s="2">
        <v>4.4285899999999998</v>
      </c>
      <c r="H1414" s="2">
        <v>4.416030000000001</v>
      </c>
      <c r="I1414" s="2">
        <v>4.3694879999999996</v>
      </c>
      <c r="J1414" s="2">
        <v>4.3568379999999935</v>
      </c>
      <c r="K1414" s="17" t="s">
        <v>48</v>
      </c>
      <c r="L1414" s="17" t="s">
        <v>55</v>
      </c>
      <c r="M1414" s="17" t="s">
        <v>55</v>
      </c>
      <c r="N1414" s="20">
        <f t="shared" si="220"/>
        <v>50</v>
      </c>
      <c r="O1414" s="20">
        <f t="shared" si="221"/>
        <v>100</v>
      </c>
      <c r="P1414" s="20">
        <f t="shared" si="222"/>
        <v>50</v>
      </c>
      <c r="Q1414" s="20">
        <f t="shared" si="223"/>
        <v>16.5</v>
      </c>
      <c r="R1414" s="21">
        <f t="shared" si="224"/>
        <v>62.475000000000001</v>
      </c>
      <c r="S1414" s="21">
        <f t="shared" si="225"/>
        <v>51.625</v>
      </c>
      <c r="T1414" s="21">
        <f t="shared" si="226"/>
        <v>42.424999999999997</v>
      </c>
      <c r="U1414" s="21">
        <f t="shared" si="227"/>
        <v>54.125</v>
      </c>
      <c r="V1414" s="20">
        <f t="shared" si="228"/>
        <v>52.17499999999999</v>
      </c>
      <c r="W1414" s="20">
        <f t="shared" si="229"/>
        <v>52.662499999999994</v>
      </c>
    </row>
    <row r="1415" spans="1:23" ht="13.5" x14ac:dyDescent="0.25">
      <c r="A1415" s="3">
        <v>44074</v>
      </c>
      <c r="B1415" s="2">
        <v>4.5490000000000004</v>
      </c>
      <c r="C1415" s="2">
        <v>66.121180087245406</v>
      </c>
      <c r="D1415" s="2">
        <v>-2.7698905721682543E-2</v>
      </c>
      <c r="E1415" s="2">
        <v>2.327521822177623E-2</v>
      </c>
      <c r="F1415" s="2">
        <v>4.4781199999999997</v>
      </c>
      <c r="G1415" s="2">
        <v>4.4460600000000001</v>
      </c>
      <c r="H1415" s="2">
        <v>4.424475000000001</v>
      </c>
      <c r="I1415" s="2">
        <v>4.3730999999999991</v>
      </c>
      <c r="J1415" s="2">
        <v>4.3583249999999927</v>
      </c>
      <c r="K1415" s="17" t="s">
        <v>48</v>
      </c>
      <c r="L1415" s="17" t="s">
        <v>50</v>
      </c>
      <c r="M1415" s="17" t="s">
        <v>47</v>
      </c>
      <c r="N1415" s="20">
        <f t="shared" si="220"/>
        <v>50</v>
      </c>
      <c r="O1415" s="20">
        <f t="shared" si="221"/>
        <v>100</v>
      </c>
      <c r="P1415" s="20">
        <f t="shared" si="222"/>
        <v>50</v>
      </c>
      <c r="Q1415" s="20">
        <f t="shared" si="223"/>
        <v>33</v>
      </c>
      <c r="R1415" s="21">
        <f t="shared" si="224"/>
        <v>64.95</v>
      </c>
      <c r="S1415" s="21">
        <f t="shared" si="225"/>
        <v>55.75</v>
      </c>
      <c r="T1415" s="21">
        <f t="shared" si="226"/>
        <v>49.85</v>
      </c>
      <c r="U1415" s="21">
        <f t="shared" si="227"/>
        <v>58.25</v>
      </c>
      <c r="V1415" s="20">
        <f t="shared" si="228"/>
        <v>56.85</v>
      </c>
      <c r="W1415" s="20">
        <f t="shared" si="229"/>
        <v>57.2</v>
      </c>
    </row>
    <row r="1416" spans="1:23" ht="13.5" x14ac:dyDescent="0.25">
      <c r="A1416" s="3">
        <v>44075</v>
      </c>
      <c r="B1416" s="2">
        <v>4.4348999999999998</v>
      </c>
      <c r="C1416" s="2">
        <v>51.726194042680156</v>
      </c>
      <c r="D1416" s="2">
        <v>-2.4264167999963782E-2</v>
      </c>
      <c r="E1416" s="2">
        <v>1.2819487216989674E-2</v>
      </c>
      <c r="F1416" s="2">
        <v>4.4774000000000003</v>
      </c>
      <c r="G1416" s="2">
        <v>4.4474499999999999</v>
      </c>
      <c r="H1416" s="2">
        <v>4.4272150000000003</v>
      </c>
      <c r="I1416" s="2">
        <v>4.3748959999999997</v>
      </c>
      <c r="J1416" s="2">
        <v>4.3588909999999927</v>
      </c>
      <c r="K1416" s="17" t="s">
        <v>48</v>
      </c>
      <c r="L1416" s="17" t="s">
        <v>50</v>
      </c>
      <c r="M1416" s="17" t="s">
        <v>47</v>
      </c>
      <c r="N1416" s="20">
        <f t="shared" si="220"/>
        <v>50</v>
      </c>
      <c r="O1416" s="20">
        <f t="shared" si="221"/>
        <v>100</v>
      </c>
      <c r="P1416" s="20">
        <f t="shared" si="222"/>
        <v>50</v>
      </c>
      <c r="Q1416" s="20">
        <f t="shared" si="223"/>
        <v>33</v>
      </c>
      <c r="R1416" s="21">
        <f t="shared" si="224"/>
        <v>64.95</v>
      </c>
      <c r="S1416" s="21">
        <f t="shared" si="225"/>
        <v>55.75</v>
      </c>
      <c r="T1416" s="21">
        <f t="shared" si="226"/>
        <v>49.85</v>
      </c>
      <c r="U1416" s="21">
        <f t="shared" si="227"/>
        <v>58.25</v>
      </c>
      <c r="V1416" s="20">
        <f t="shared" si="228"/>
        <v>56.85</v>
      </c>
      <c r="W1416" s="20">
        <f t="shared" si="229"/>
        <v>57.2</v>
      </c>
    </row>
    <row r="1417" spans="1:23" ht="13.5" x14ac:dyDescent="0.25">
      <c r="A1417" s="3">
        <v>44076</v>
      </c>
      <c r="B1417" s="2">
        <v>4.4348999999999998</v>
      </c>
      <c r="C1417" s="2">
        <v>51.726194042680156</v>
      </c>
      <c r="D1417" s="2">
        <v>-2.6839639380384028E-2</v>
      </c>
      <c r="E1417" s="2">
        <v>2.0507771477276185E-3</v>
      </c>
      <c r="F1417" s="2">
        <v>4.4684999999999997</v>
      </c>
      <c r="G1417" s="2">
        <v>4.4523400000000004</v>
      </c>
      <c r="H1417" s="2">
        <v>4.4255750000000003</v>
      </c>
      <c r="I1417" s="2">
        <v>4.3764579999999995</v>
      </c>
      <c r="J1417" s="2">
        <v>4.3591939999999925</v>
      </c>
      <c r="K1417" s="17" t="s">
        <v>48</v>
      </c>
      <c r="L1417" s="17" t="s">
        <v>50</v>
      </c>
      <c r="M1417" s="17" t="s">
        <v>47</v>
      </c>
      <c r="N1417" s="20">
        <f t="shared" si="220"/>
        <v>50</v>
      </c>
      <c r="O1417" s="20">
        <f t="shared" si="221"/>
        <v>100</v>
      </c>
      <c r="P1417" s="20">
        <f t="shared" si="222"/>
        <v>50</v>
      </c>
      <c r="Q1417" s="20">
        <f t="shared" si="223"/>
        <v>33</v>
      </c>
      <c r="R1417" s="21">
        <f t="shared" si="224"/>
        <v>64.95</v>
      </c>
      <c r="S1417" s="21">
        <f t="shared" si="225"/>
        <v>55.75</v>
      </c>
      <c r="T1417" s="21">
        <f t="shared" si="226"/>
        <v>49.85</v>
      </c>
      <c r="U1417" s="21">
        <f t="shared" si="227"/>
        <v>58.25</v>
      </c>
      <c r="V1417" s="20">
        <f t="shared" si="228"/>
        <v>56.85</v>
      </c>
      <c r="W1417" s="20">
        <f t="shared" si="229"/>
        <v>57.2</v>
      </c>
    </row>
    <row r="1418" spans="1:23" ht="13.5" x14ac:dyDescent="0.25">
      <c r="A1418" s="3">
        <v>44077</v>
      </c>
      <c r="B1418" s="2">
        <v>4.4919000000000002</v>
      </c>
      <c r="C1418" s="2">
        <v>57.133127551356736</v>
      </c>
      <c r="D1418" s="2">
        <v>-3.3331081181222189E-2</v>
      </c>
      <c r="E1418" s="2">
        <v>-9.115288336430178E-3</v>
      </c>
      <c r="F1418" s="2">
        <v>4.4698399999999996</v>
      </c>
      <c r="G1418" s="2">
        <v>4.4629300000000001</v>
      </c>
      <c r="H1418" s="2">
        <v>4.4297050000000002</v>
      </c>
      <c r="I1418" s="2">
        <v>4.3800959999999982</v>
      </c>
      <c r="J1418" s="2">
        <v>4.3598989999999924</v>
      </c>
      <c r="K1418" s="17" t="s">
        <v>48</v>
      </c>
      <c r="L1418" s="17" t="s">
        <v>50</v>
      </c>
      <c r="M1418" s="17" t="s">
        <v>47</v>
      </c>
      <c r="N1418" s="20">
        <f t="shared" si="220"/>
        <v>50</v>
      </c>
      <c r="O1418" s="20">
        <f t="shared" si="221"/>
        <v>100</v>
      </c>
      <c r="P1418" s="20">
        <f t="shared" si="222"/>
        <v>50</v>
      </c>
      <c r="Q1418" s="20">
        <f t="shared" si="223"/>
        <v>33</v>
      </c>
      <c r="R1418" s="21">
        <f t="shared" si="224"/>
        <v>64.95</v>
      </c>
      <c r="S1418" s="21">
        <f t="shared" si="225"/>
        <v>55.75</v>
      </c>
      <c r="T1418" s="21">
        <f t="shared" si="226"/>
        <v>49.85</v>
      </c>
      <c r="U1418" s="21">
        <f t="shared" si="227"/>
        <v>58.25</v>
      </c>
      <c r="V1418" s="20">
        <f t="shared" si="228"/>
        <v>56.85</v>
      </c>
      <c r="W1418" s="20">
        <f t="shared" si="229"/>
        <v>57.2</v>
      </c>
    </row>
    <row r="1419" spans="1:23" ht="13.5" x14ac:dyDescent="0.25">
      <c r="A1419" s="3">
        <v>44078</v>
      </c>
      <c r="B1419" s="2">
        <v>4.4983000000000004</v>
      </c>
      <c r="C1419" s="2">
        <v>57.705935080421185</v>
      </c>
      <c r="D1419" s="2">
        <v>-3.1641115855026491E-2</v>
      </c>
      <c r="E1419" s="2">
        <v>-2.0088619791241338E-2</v>
      </c>
      <c r="F1419" s="2">
        <v>4.4818000000000007</v>
      </c>
      <c r="G1419" s="2">
        <v>4.4689100000000002</v>
      </c>
      <c r="H1419" s="2">
        <v>4.4335700000000005</v>
      </c>
      <c r="I1419" s="2">
        <v>4.3865479999999994</v>
      </c>
      <c r="J1419" s="2">
        <v>4.3605484999999922</v>
      </c>
      <c r="K1419" s="17" t="s">
        <v>48</v>
      </c>
      <c r="L1419" s="17" t="s">
        <v>55</v>
      </c>
      <c r="M1419" s="17" t="s">
        <v>47</v>
      </c>
      <c r="N1419" s="20">
        <f t="shared" si="220"/>
        <v>50</v>
      </c>
      <c r="O1419" s="20">
        <f t="shared" si="221"/>
        <v>100</v>
      </c>
      <c r="P1419" s="20">
        <f t="shared" si="222"/>
        <v>50</v>
      </c>
      <c r="Q1419" s="20">
        <f t="shared" si="223"/>
        <v>16.5</v>
      </c>
      <c r="R1419" s="21">
        <f t="shared" si="224"/>
        <v>62.475000000000001</v>
      </c>
      <c r="S1419" s="21">
        <f t="shared" si="225"/>
        <v>51.625</v>
      </c>
      <c r="T1419" s="21">
        <f t="shared" si="226"/>
        <v>42.424999999999997</v>
      </c>
      <c r="U1419" s="21">
        <f t="shared" si="227"/>
        <v>54.125</v>
      </c>
      <c r="V1419" s="20">
        <f t="shared" si="228"/>
        <v>52.17499999999999</v>
      </c>
      <c r="W1419" s="20">
        <f t="shared" si="229"/>
        <v>52.662499999999994</v>
      </c>
    </row>
    <row r="1420" spans="1:23" ht="13.5" x14ac:dyDescent="0.25">
      <c r="A1420" s="3">
        <v>44081</v>
      </c>
      <c r="B1420" s="2">
        <v>4.4348999999999998</v>
      </c>
      <c r="C1420" s="2">
        <v>50.506068484156181</v>
      </c>
      <c r="D1420" s="2">
        <v>-2.5941671615357542E-2</v>
      </c>
      <c r="E1420" s="2">
        <v>-3.4589410844178312E-2</v>
      </c>
      <c r="F1420" s="2">
        <v>4.4589799999999995</v>
      </c>
      <c r="G1420" s="2">
        <v>4.4685499999999996</v>
      </c>
      <c r="H1420" s="2">
        <v>4.434264999999999</v>
      </c>
      <c r="I1420" s="2">
        <v>4.389278</v>
      </c>
      <c r="J1420" s="2">
        <v>4.3609684999999923</v>
      </c>
      <c r="K1420" s="17" t="s">
        <v>48</v>
      </c>
      <c r="L1420" s="17" t="s">
        <v>50</v>
      </c>
      <c r="M1420" s="17" t="s">
        <v>47</v>
      </c>
      <c r="N1420" s="20">
        <f t="shared" si="220"/>
        <v>50</v>
      </c>
      <c r="O1420" s="20">
        <f t="shared" si="221"/>
        <v>100</v>
      </c>
      <c r="P1420" s="20">
        <f t="shared" si="222"/>
        <v>50</v>
      </c>
      <c r="Q1420" s="20">
        <f t="shared" si="223"/>
        <v>33</v>
      </c>
      <c r="R1420" s="21">
        <f t="shared" si="224"/>
        <v>64.95</v>
      </c>
      <c r="S1420" s="21">
        <f t="shared" si="225"/>
        <v>55.75</v>
      </c>
      <c r="T1420" s="21">
        <f t="shared" si="226"/>
        <v>49.85</v>
      </c>
      <c r="U1420" s="21">
        <f t="shared" si="227"/>
        <v>58.25</v>
      </c>
      <c r="V1420" s="20">
        <f t="shared" si="228"/>
        <v>56.85</v>
      </c>
      <c r="W1420" s="20">
        <f t="shared" si="229"/>
        <v>57.2</v>
      </c>
    </row>
    <row r="1421" spans="1:23" ht="13.5" x14ac:dyDescent="0.25">
      <c r="A1421" s="3">
        <v>44082</v>
      </c>
      <c r="B1421" s="2">
        <v>4.4348999999999998</v>
      </c>
      <c r="C1421" s="2">
        <v>50.506068484156167</v>
      </c>
      <c r="D1421" s="2">
        <v>-2.1139637847920945E-2</v>
      </c>
      <c r="E1421" s="2">
        <v>-5.1721754682124733E-2</v>
      </c>
      <c r="F1421" s="2">
        <v>4.4589799999999995</v>
      </c>
      <c r="G1421" s="2">
        <v>4.4681899999999999</v>
      </c>
      <c r="H1421" s="2">
        <v>4.4372949999999998</v>
      </c>
      <c r="I1421" s="2">
        <v>4.3915419999999994</v>
      </c>
      <c r="J1421" s="2">
        <v>4.3613884999999923</v>
      </c>
      <c r="K1421" s="17" t="s">
        <v>48</v>
      </c>
      <c r="L1421" s="17" t="s">
        <v>55</v>
      </c>
      <c r="M1421" s="17" t="s">
        <v>55</v>
      </c>
      <c r="N1421" s="20">
        <f t="shared" si="220"/>
        <v>50</v>
      </c>
      <c r="O1421" s="20">
        <f t="shared" si="221"/>
        <v>100</v>
      </c>
      <c r="P1421" s="20">
        <f t="shared" si="222"/>
        <v>50</v>
      </c>
      <c r="Q1421" s="20">
        <f t="shared" si="223"/>
        <v>16.5</v>
      </c>
      <c r="R1421" s="21">
        <f t="shared" si="224"/>
        <v>62.475000000000001</v>
      </c>
      <c r="S1421" s="21">
        <f t="shared" si="225"/>
        <v>51.625</v>
      </c>
      <c r="T1421" s="21">
        <f t="shared" si="226"/>
        <v>42.424999999999997</v>
      </c>
      <c r="U1421" s="21">
        <f t="shared" si="227"/>
        <v>54.125</v>
      </c>
      <c r="V1421" s="20">
        <f t="shared" si="228"/>
        <v>52.17499999999999</v>
      </c>
      <c r="W1421" s="20">
        <f t="shared" si="229"/>
        <v>52.662499999999994</v>
      </c>
    </row>
    <row r="1422" spans="1:23" ht="13.5" x14ac:dyDescent="0.25">
      <c r="A1422" s="3">
        <v>44083</v>
      </c>
      <c r="B1422" s="2">
        <v>4.4348999999999998</v>
      </c>
      <c r="C1422" s="2">
        <v>50.506068484156167</v>
      </c>
      <c r="D1422" s="2">
        <v>-1.0803119792544891E-2</v>
      </c>
      <c r="E1422" s="2">
        <v>-6.3789622971177129E-2</v>
      </c>
      <c r="F1422" s="2">
        <v>4.4589799999999995</v>
      </c>
      <c r="G1422" s="2">
        <v>4.4637399999999996</v>
      </c>
      <c r="H1422" s="2">
        <v>4.440035</v>
      </c>
      <c r="I1422" s="2">
        <v>4.3928719999999997</v>
      </c>
      <c r="J1422" s="2">
        <v>4.3618084999999924</v>
      </c>
      <c r="K1422" s="17" t="s">
        <v>48</v>
      </c>
      <c r="L1422" s="17" t="s">
        <v>55</v>
      </c>
      <c r="M1422" s="17" t="s">
        <v>55</v>
      </c>
      <c r="N1422" s="20">
        <f t="shared" si="220"/>
        <v>50</v>
      </c>
      <c r="O1422" s="20">
        <f t="shared" si="221"/>
        <v>100</v>
      </c>
      <c r="P1422" s="20">
        <f t="shared" si="222"/>
        <v>50</v>
      </c>
      <c r="Q1422" s="20">
        <f t="shared" si="223"/>
        <v>16.5</v>
      </c>
      <c r="R1422" s="21">
        <f t="shared" si="224"/>
        <v>62.475000000000001</v>
      </c>
      <c r="S1422" s="21">
        <f t="shared" si="225"/>
        <v>51.625</v>
      </c>
      <c r="T1422" s="21">
        <f t="shared" si="226"/>
        <v>42.424999999999997</v>
      </c>
      <c r="U1422" s="21">
        <f t="shared" si="227"/>
        <v>54.125</v>
      </c>
      <c r="V1422" s="20">
        <f t="shared" si="228"/>
        <v>52.17499999999999</v>
      </c>
      <c r="W1422" s="20">
        <f t="shared" si="229"/>
        <v>52.662499999999994</v>
      </c>
    </row>
    <row r="1423" spans="1:23" ht="13.5" x14ac:dyDescent="0.25">
      <c r="A1423" s="3">
        <v>44084</v>
      </c>
      <c r="B1423" s="2">
        <v>4.5616000000000003</v>
      </c>
      <c r="C1423" s="2">
        <v>62.259259427990116</v>
      </c>
      <c r="D1423" s="2">
        <v>-1.0567350720184443E-2</v>
      </c>
      <c r="E1423" s="2">
        <v>-7.1918274463499854E-2</v>
      </c>
      <c r="F1423" s="2">
        <v>4.4729199999999993</v>
      </c>
      <c r="G1423" s="2">
        <v>4.4713799999999999</v>
      </c>
      <c r="H1423" s="2">
        <v>4.4470649999999994</v>
      </c>
      <c r="I1423" s="2">
        <v>4.3968519999999991</v>
      </c>
      <c r="J1423" s="2">
        <v>4.3631539999999935</v>
      </c>
      <c r="K1423" s="17" t="s">
        <v>52</v>
      </c>
      <c r="L1423" s="17" t="s">
        <v>49</v>
      </c>
      <c r="M1423" s="17" t="s">
        <v>53</v>
      </c>
      <c r="N1423" s="20">
        <f t="shared" si="220"/>
        <v>50</v>
      </c>
      <c r="O1423" s="20">
        <f t="shared" si="221"/>
        <v>100</v>
      </c>
      <c r="P1423" s="20">
        <f t="shared" si="222"/>
        <v>50</v>
      </c>
      <c r="Q1423" s="20">
        <f t="shared" si="223"/>
        <v>67</v>
      </c>
      <c r="R1423" s="21">
        <f t="shared" si="224"/>
        <v>70.05</v>
      </c>
      <c r="S1423" s="21">
        <f t="shared" si="225"/>
        <v>64.25</v>
      </c>
      <c r="T1423" s="21">
        <f t="shared" si="226"/>
        <v>65.150000000000006</v>
      </c>
      <c r="U1423" s="21">
        <f t="shared" si="227"/>
        <v>66.75</v>
      </c>
      <c r="V1423" s="20">
        <f t="shared" si="228"/>
        <v>66.483333333333334</v>
      </c>
      <c r="W1423" s="20">
        <f t="shared" si="229"/>
        <v>66.550000000000011</v>
      </c>
    </row>
    <row r="1424" spans="1:23" ht="13.5" x14ac:dyDescent="0.25">
      <c r="A1424" s="3">
        <v>44085</v>
      </c>
      <c r="B1424" s="2">
        <v>4.5933000000000002</v>
      </c>
      <c r="C1424" s="2">
        <v>64.528844693377579</v>
      </c>
      <c r="D1424" s="2">
        <v>-2.0665624515682879E-2</v>
      </c>
      <c r="E1424" s="2">
        <v>-7.81723689691841E-2</v>
      </c>
      <c r="F1424" s="2">
        <v>4.4919200000000004</v>
      </c>
      <c r="G1424" s="2">
        <v>4.4868600000000001</v>
      </c>
      <c r="H1424" s="2">
        <v>4.457724999999999</v>
      </c>
      <c r="I1424" s="2">
        <v>4.4018160000000002</v>
      </c>
      <c r="J1424" s="2">
        <v>4.3648914999999935</v>
      </c>
      <c r="K1424" s="17" t="s">
        <v>52</v>
      </c>
      <c r="L1424" s="17" t="s">
        <v>49</v>
      </c>
      <c r="M1424" s="17" t="s">
        <v>53</v>
      </c>
      <c r="N1424" s="20">
        <f t="shared" si="220"/>
        <v>50</v>
      </c>
      <c r="O1424" s="20">
        <f t="shared" si="221"/>
        <v>100</v>
      </c>
      <c r="P1424" s="20">
        <f t="shared" si="222"/>
        <v>50</v>
      </c>
      <c r="Q1424" s="20">
        <f t="shared" si="223"/>
        <v>67</v>
      </c>
      <c r="R1424" s="21">
        <f t="shared" si="224"/>
        <v>70.05</v>
      </c>
      <c r="S1424" s="21">
        <f t="shared" si="225"/>
        <v>64.25</v>
      </c>
      <c r="T1424" s="21">
        <f t="shared" si="226"/>
        <v>65.150000000000006</v>
      </c>
      <c r="U1424" s="21">
        <f t="shared" si="227"/>
        <v>66.75</v>
      </c>
      <c r="V1424" s="20">
        <f t="shared" si="228"/>
        <v>66.483333333333334</v>
      </c>
      <c r="W1424" s="20">
        <f t="shared" si="229"/>
        <v>66.550000000000011</v>
      </c>
    </row>
    <row r="1425" spans="1:23" ht="13.5" x14ac:dyDescent="0.25">
      <c r="A1425" s="3">
        <v>44088</v>
      </c>
      <c r="B1425" s="2">
        <v>4.5616000000000003</v>
      </c>
      <c r="C1425" s="2">
        <v>60.604003548455907</v>
      </c>
      <c r="D1425" s="2">
        <v>-1.0757826212833166E-2</v>
      </c>
      <c r="E1425" s="2">
        <v>-8.0971033927459593E-2</v>
      </c>
      <c r="F1425" s="2">
        <v>4.5172600000000003</v>
      </c>
      <c r="G1425" s="2">
        <v>4.4881199999999994</v>
      </c>
      <c r="H1425" s="2">
        <v>4.4670899999999998</v>
      </c>
      <c r="I1425" s="2">
        <v>4.4061459999999997</v>
      </c>
      <c r="J1425" s="2">
        <v>4.3660909999999937</v>
      </c>
      <c r="K1425" s="17" t="s">
        <v>52</v>
      </c>
      <c r="L1425" s="17" t="s">
        <v>49</v>
      </c>
      <c r="M1425" s="17" t="s">
        <v>53</v>
      </c>
      <c r="N1425" s="20">
        <f t="shared" si="220"/>
        <v>50</v>
      </c>
      <c r="O1425" s="20">
        <f t="shared" si="221"/>
        <v>100</v>
      </c>
      <c r="P1425" s="20">
        <f t="shared" si="222"/>
        <v>50</v>
      </c>
      <c r="Q1425" s="20">
        <f t="shared" si="223"/>
        <v>67</v>
      </c>
      <c r="R1425" s="21">
        <f t="shared" si="224"/>
        <v>70.05</v>
      </c>
      <c r="S1425" s="21">
        <f t="shared" si="225"/>
        <v>64.25</v>
      </c>
      <c r="T1425" s="21">
        <f t="shared" si="226"/>
        <v>65.150000000000006</v>
      </c>
      <c r="U1425" s="21">
        <f t="shared" si="227"/>
        <v>66.75</v>
      </c>
      <c r="V1425" s="20">
        <f t="shared" si="228"/>
        <v>66.483333333333334</v>
      </c>
      <c r="W1425" s="20">
        <f t="shared" si="229"/>
        <v>66.550000000000011</v>
      </c>
    </row>
    <row r="1426" spans="1:23" ht="13.5" x14ac:dyDescent="0.25">
      <c r="A1426" s="3">
        <v>44089</v>
      </c>
      <c r="B1426" s="2">
        <v>4.5552999999999999</v>
      </c>
      <c r="C1426" s="2">
        <v>59.825216990100429</v>
      </c>
      <c r="D1426" s="2">
        <v>-2.0103479095638477E-2</v>
      </c>
      <c r="E1426" s="2">
        <v>-8.6658967367774564E-2</v>
      </c>
      <c r="F1426" s="2">
        <v>4.5413399999999999</v>
      </c>
      <c r="G1426" s="2">
        <v>4.5001599999999993</v>
      </c>
      <c r="H1426" s="2">
        <v>4.4738050000000005</v>
      </c>
      <c r="I1426" s="2">
        <v>4.4103499999999993</v>
      </c>
      <c r="J1426" s="2">
        <v>4.3672589999999936</v>
      </c>
      <c r="K1426" s="17" t="s">
        <v>52</v>
      </c>
      <c r="L1426" s="17" t="s">
        <v>49</v>
      </c>
      <c r="M1426" s="17" t="s">
        <v>53</v>
      </c>
      <c r="N1426" s="20">
        <f t="shared" si="220"/>
        <v>50</v>
      </c>
      <c r="O1426" s="20">
        <f t="shared" si="221"/>
        <v>100</v>
      </c>
      <c r="P1426" s="20">
        <f t="shared" si="222"/>
        <v>50</v>
      </c>
      <c r="Q1426" s="20">
        <f t="shared" si="223"/>
        <v>67</v>
      </c>
      <c r="R1426" s="21">
        <f t="shared" si="224"/>
        <v>70.05</v>
      </c>
      <c r="S1426" s="21">
        <f t="shared" si="225"/>
        <v>64.25</v>
      </c>
      <c r="T1426" s="21">
        <f t="shared" si="226"/>
        <v>65.150000000000006</v>
      </c>
      <c r="U1426" s="21">
        <f t="shared" si="227"/>
        <v>66.75</v>
      </c>
      <c r="V1426" s="20">
        <f t="shared" si="228"/>
        <v>66.483333333333334</v>
      </c>
      <c r="W1426" s="20">
        <f t="shared" si="229"/>
        <v>66.550000000000011</v>
      </c>
    </row>
    <row r="1427" spans="1:23" ht="13.5" x14ac:dyDescent="0.25">
      <c r="A1427" s="3">
        <v>44090</v>
      </c>
      <c r="B1427" s="2">
        <v>4.5236000000000001</v>
      </c>
      <c r="C1427" s="2">
        <v>55.930555963679325</v>
      </c>
      <c r="D1427" s="2">
        <v>-2.6220403957145422E-2</v>
      </c>
      <c r="E1427" s="2">
        <v>-9.2621584331886192E-2</v>
      </c>
      <c r="F1427" s="2">
        <v>4.5590799999999998</v>
      </c>
      <c r="G1427" s="2">
        <v>4.5090300000000001</v>
      </c>
      <c r="H1427" s="2">
        <v>4.4806850000000003</v>
      </c>
      <c r="I1427" s="2">
        <v>4.4140379999999997</v>
      </c>
      <c r="J1427" s="2">
        <v>4.3682684999999939</v>
      </c>
      <c r="K1427" s="17" t="s">
        <v>52</v>
      </c>
      <c r="L1427" s="17" t="s">
        <v>49</v>
      </c>
      <c r="M1427" s="17" t="s">
        <v>53</v>
      </c>
      <c r="N1427" s="20">
        <f t="shared" si="220"/>
        <v>50</v>
      </c>
      <c r="O1427" s="20">
        <f t="shared" si="221"/>
        <v>100</v>
      </c>
      <c r="P1427" s="20">
        <f t="shared" si="222"/>
        <v>50</v>
      </c>
      <c r="Q1427" s="20">
        <f t="shared" si="223"/>
        <v>67</v>
      </c>
      <c r="R1427" s="21">
        <f t="shared" si="224"/>
        <v>70.05</v>
      </c>
      <c r="S1427" s="21">
        <f t="shared" si="225"/>
        <v>64.25</v>
      </c>
      <c r="T1427" s="21">
        <f t="shared" si="226"/>
        <v>65.150000000000006</v>
      </c>
      <c r="U1427" s="21">
        <f t="shared" si="227"/>
        <v>66.75</v>
      </c>
      <c r="V1427" s="20">
        <f t="shared" si="228"/>
        <v>66.483333333333334</v>
      </c>
      <c r="W1427" s="20">
        <f t="shared" si="229"/>
        <v>66.550000000000011</v>
      </c>
    </row>
    <row r="1428" spans="1:23" ht="13.5" x14ac:dyDescent="0.25">
      <c r="A1428" s="3">
        <v>44091</v>
      </c>
      <c r="B1428" s="2">
        <v>4.5616000000000003</v>
      </c>
      <c r="C1428" s="2">
        <v>59.347092081390358</v>
      </c>
      <c r="D1428" s="2">
        <v>-2.5770468689584547E-2</v>
      </c>
      <c r="E1428" s="2">
        <v>-0.10574551455990142</v>
      </c>
      <c r="F1428" s="2">
        <v>4.5590799999999998</v>
      </c>
      <c r="G1428" s="2">
        <v>4.516</v>
      </c>
      <c r="H1428" s="2">
        <v>4.489465</v>
      </c>
      <c r="I1428" s="2">
        <v>4.4188359999999998</v>
      </c>
      <c r="J1428" s="2">
        <v>4.3694969999999937</v>
      </c>
      <c r="K1428" s="17" t="s">
        <v>48</v>
      </c>
      <c r="L1428" s="17" t="s">
        <v>50</v>
      </c>
      <c r="M1428" s="17" t="s">
        <v>55</v>
      </c>
      <c r="N1428" s="20">
        <f t="shared" si="220"/>
        <v>50</v>
      </c>
      <c r="O1428" s="20">
        <f t="shared" si="221"/>
        <v>100</v>
      </c>
      <c r="P1428" s="20">
        <f t="shared" si="222"/>
        <v>50</v>
      </c>
      <c r="Q1428" s="20">
        <f t="shared" si="223"/>
        <v>33</v>
      </c>
      <c r="R1428" s="21">
        <f t="shared" si="224"/>
        <v>64.95</v>
      </c>
      <c r="S1428" s="21">
        <f t="shared" si="225"/>
        <v>55.75</v>
      </c>
      <c r="T1428" s="21">
        <f t="shared" si="226"/>
        <v>49.85</v>
      </c>
      <c r="U1428" s="21">
        <f t="shared" si="227"/>
        <v>58.25</v>
      </c>
      <c r="V1428" s="20">
        <f t="shared" si="228"/>
        <v>56.85</v>
      </c>
      <c r="W1428" s="20">
        <f t="shared" si="229"/>
        <v>57.2</v>
      </c>
    </row>
    <row r="1429" spans="1:23" ht="13.5" x14ac:dyDescent="0.25">
      <c r="A1429" s="3">
        <v>44092</v>
      </c>
      <c r="B1429" s="2">
        <v>4.5616000000000003</v>
      </c>
      <c r="C1429" s="2">
        <v>59.347092081390358</v>
      </c>
      <c r="D1429" s="2">
        <v>-2.4933961358137857E-2</v>
      </c>
      <c r="E1429" s="2">
        <v>-0.12592577581417119</v>
      </c>
      <c r="F1429" s="2">
        <v>4.55274</v>
      </c>
      <c r="G1429" s="2">
        <v>4.5223299999999993</v>
      </c>
      <c r="H1429" s="2">
        <v>4.4956200000000006</v>
      </c>
      <c r="I1429" s="2">
        <v>4.4237499999999992</v>
      </c>
      <c r="J1429" s="2">
        <v>4.3707254999999945</v>
      </c>
      <c r="K1429" s="17" t="s">
        <v>48</v>
      </c>
      <c r="L1429" s="17" t="s">
        <v>50</v>
      </c>
      <c r="M1429" s="17" t="s">
        <v>47</v>
      </c>
      <c r="N1429" s="20">
        <f t="shared" si="220"/>
        <v>50</v>
      </c>
      <c r="O1429" s="20">
        <f t="shared" si="221"/>
        <v>100</v>
      </c>
      <c r="P1429" s="20">
        <f t="shared" si="222"/>
        <v>50</v>
      </c>
      <c r="Q1429" s="20">
        <f t="shared" si="223"/>
        <v>33</v>
      </c>
      <c r="R1429" s="21">
        <f t="shared" si="224"/>
        <v>64.95</v>
      </c>
      <c r="S1429" s="21">
        <f t="shared" si="225"/>
        <v>55.75</v>
      </c>
      <c r="T1429" s="21">
        <f t="shared" si="226"/>
        <v>49.85</v>
      </c>
      <c r="U1429" s="21">
        <f t="shared" si="227"/>
        <v>58.25</v>
      </c>
      <c r="V1429" s="20">
        <f t="shared" si="228"/>
        <v>56.85</v>
      </c>
      <c r="W1429" s="20">
        <f t="shared" si="229"/>
        <v>57.2</v>
      </c>
    </row>
    <row r="1430" spans="1:23" ht="13.5" x14ac:dyDescent="0.25">
      <c r="A1430" s="3">
        <v>44095</v>
      </c>
      <c r="B1430" s="2">
        <v>4.53</v>
      </c>
      <c r="C1430" s="2">
        <v>55.21846526534091</v>
      </c>
      <c r="D1430" s="2">
        <v>-3.2128903347937943E-2</v>
      </c>
      <c r="E1430" s="2">
        <v>-0.14700078179221912</v>
      </c>
      <c r="F1430" s="2">
        <v>4.5464200000000003</v>
      </c>
      <c r="G1430" s="2">
        <v>4.5318399999999999</v>
      </c>
      <c r="H1430" s="2">
        <v>4.5001949999999997</v>
      </c>
      <c r="I1430" s="2">
        <v>4.4277979999999992</v>
      </c>
      <c r="J1430" s="2">
        <v>4.3717959999999945</v>
      </c>
      <c r="K1430" s="17" t="s">
        <v>48</v>
      </c>
      <c r="L1430" s="17" t="s">
        <v>50</v>
      </c>
      <c r="M1430" s="17" t="s">
        <v>47</v>
      </c>
      <c r="N1430" s="20">
        <f t="shared" si="220"/>
        <v>50</v>
      </c>
      <c r="O1430" s="20">
        <f t="shared" si="221"/>
        <v>100</v>
      </c>
      <c r="P1430" s="20">
        <f t="shared" si="222"/>
        <v>50</v>
      </c>
      <c r="Q1430" s="20">
        <f t="shared" si="223"/>
        <v>33</v>
      </c>
      <c r="R1430" s="21">
        <f t="shared" si="224"/>
        <v>64.95</v>
      </c>
      <c r="S1430" s="21">
        <f t="shared" si="225"/>
        <v>55.75</v>
      </c>
      <c r="T1430" s="21">
        <f t="shared" si="226"/>
        <v>49.85</v>
      </c>
      <c r="U1430" s="21">
        <f t="shared" si="227"/>
        <v>58.25</v>
      </c>
      <c r="V1430" s="20">
        <f t="shared" si="228"/>
        <v>56.85</v>
      </c>
      <c r="W1430" s="20">
        <f t="shared" si="229"/>
        <v>57.2</v>
      </c>
    </row>
    <row r="1431" spans="1:23" ht="13.5" x14ac:dyDescent="0.25">
      <c r="A1431" s="3">
        <v>44096</v>
      </c>
      <c r="B1431" s="2">
        <v>4.4983000000000004</v>
      </c>
      <c r="C1431" s="2">
        <v>51.358566277613527</v>
      </c>
      <c r="D1431" s="2">
        <v>-3.6135437347376786E-2</v>
      </c>
      <c r="E1431" s="2">
        <v>-0.16979938635659564</v>
      </c>
      <c r="F1431" s="2">
        <v>4.5350200000000003</v>
      </c>
      <c r="G1431" s="2">
        <v>4.5381799999999997</v>
      </c>
      <c r="H1431" s="2">
        <v>4.5031850000000002</v>
      </c>
      <c r="I1431" s="2">
        <v>4.4313299999999991</v>
      </c>
      <c r="J1431" s="2">
        <v>4.372561999999995</v>
      </c>
      <c r="K1431" s="17" t="s">
        <v>48</v>
      </c>
      <c r="L1431" s="17" t="s">
        <v>50</v>
      </c>
      <c r="M1431" s="17" t="s">
        <v>47</v>
      </c>
      <c r="N1431" s="20">
        <f t="shared" si="220"/>
        <v>50</v>
      </c>
      <c r="O1431" s="20">
        <f t="shared" si="221"/>
        <v>100</v>
      </c>
      <c r="P1431" s="20">
        <f t="shared" si="222"/>
        <v>50</v>
      </c>
      <c r="Q1431" s="20">
        <f t="shared" si="223"/>
        <v>33</v>
      </c>
      <c r="R1431" s="21">
        <f t="shared" si="224"/>
        <v>64.95</v>
      </c>
      <c r="S1431" s="21">
        <f t="shared" si="225"/>
        <v>55.75</v>
      </c>
      <c r="T1431" s="21">
        <f t="shared" si="226"/>
        <v>49.85</v>
      </c>
      <c r="U1431" s="21">
        <f t="shared" si="227"/>
        <v>58.25</v>
      </c>
      <c r="V1431" s="20">
        <f t="shared" si="228"/>
        <v>56.85</v>
      </c>
      <c r="W1431" s="20">
        <f t="shared" si="229"/>
        <v>57.2</v>
      </c>
    </row>
    <row r="1432" spans="1:23" ht="13.5" x14ac:dyDescent="0.25">
      <c r="A1432" s="3">
        <v>44097</v>
      </c>
      <c r="B1432" s="2">
        <v>4.7516999999999996</v>
      </c>
      <c r="C1432" s="2">
        <v>69.632516658824059</v>
      </c>
      <c r="D1432" s="2">
        <v>-5.8355537348676378E-2</v>
      </c>
      <c r="E1432" s="2">
        <v>-0.19298995062445509</v>
      </c>
      <c r="F1432" s="2">
        <v>4.5806400000000007</v>
      </c>
      <c r="G1432" s="2">
        <v>4.5698600000000003</v>
      </c>
      <c r="H1432" s="2">
        <v>4.5167999999999999</v>
      </c>
      <c r="I1432" s="2">
        <v>4.4402799999999996</v>
      </c>
      <c r="J1432" s="2">
        <v>4.3747119999999953</v>
      </c>
      <c r="K1432" s="17" t="s">
        <v>48</v>
      </c>
      <c r="L1432" s="17" t="s">
        <v>50</v>
      </c>
      <c r="M1432" s="17" t="s">
        <v>51</v>
      </c>
      <c r="N1432" s="20">
        <f t="shared" si="220"/>
        <v>50</v>
      </c>
      <c r="O1432" s="20">
        <f t="shared" si="221"/>
        <v>100</v>
      </c>
      <c r="P1432" s="20">
        <f t="shared" si="222"/>
        <v>50</v>
      </c>
      <c r="Q1432" s="20">
        <f t="shared" si="223"/>
        <v>33</v>
      </c>
      <c r="R1432" s="21">
        <f t="shared" si="224"/>
        <v>64.95</v>
      </c>
      <c r="S1432" s="21">
        <f t="shared" si="225"/>
        <v>55.75</v>
      </c>
      <c r="T1432" s="21">
        <f t="shared" si="226"/>
        <v>49.85</v>
      </c>
      <c r="U1432" s="21">
        <f t="shared" si="227"/>
        <v>58.25</v>
      </c>
      <c r="V1432" s="20">
        <f t="shared" si="228"/>
        <v>56.85</v>
      </c>
      <c r="W1432" s="20">
        <f t="shared" si="229"/>
        <v>57.2</v>
      </c>
    </row>
    <row r="1433" spans="1:23" ht="13.5" x14ac:dyDescent="0.25">
      <c r="A1433" s="3">
        <v>44098</v>
      </c>
      <c r="B1433" s="2">
        <v>4.7389999999999999</v>
      </c>
      <c r="C1433" s="2">
        <v>68.248625992848218</v>
      </c>
      <c r="D1433" s="2">
        <v>-5.8276635214667749E-2</v>
      </c>
      <c r="E1433" s="2">
        <v>-0.22058887042433167</v>
      </c>
      <c r="F1433" s="2">
        <v>4.6161200000000004</v>
      </c>
      <c r="G1433" s="2">
        <v>4.5876000000000001</v>
      </c>
      <c r="H1433" s="2">
        <v>4.5294900000000009</v>
      </c>
      <c r="I1433" s="2">
        <v>4.448976</v>
      </c>
      <c r="J1433" s="2">
        <v>4.3769444999999951</v>
      </c>
      <c r="K1433" s="17" t="s">
        <v>48</v>
      </c>
      <c r="L1433" s="17" t="s">
        <v>50</v>
      </c>
      <c r="M1433" s="17" t="s">
        <v>51</v>
      </c>
      <c r="N1433" s="20">
        <f t="shared" si="220"/>
        <v>50</v>
      </c>
      <c r="O1433" s="20">
        <f t="shared" si="221"/>
        <v>100</v>
      </c>
      <c r="P1433" s="20">
        <f t="shared" si="222"/>
        <v>50</v>
      </c>
      <c r="Q1433" s="20">
        <f t="shared" si="223"/>
        <v>33</v>
      </c>
      <c r="R1433" s="21">
        <f t="shared" si="224"/>
        <v>64.95</v>
      </c>
      <c r="S1433" s="21">
        <f t="shared" si="225"/>
        <v>55.75</v>
      </c>
      <c r="T1433" s="21">
        <f t="shared" si="226"/>
        <v>49.85</v>
      </c>
      <c r="U1433" s="21">
        <f t="shared" si="227"/>
        <v>58.25</v>
      </c>
      <c r="V1433" s="20">
        <f t="shared" si="228"/>
        <v>56.85</v>
      </c>
      <c r="W1433" s="20">
        <f t="shared" si="229"/>
        <v>57.2</v>
      </c>
    </row>
    <row r="1434" spans="1:23" ht="13.5" x14ac:dyDescent="0.25">
      <c r="A1434" s="3">
        <v>44099</v>
      </c>
      <c r="B1434" s="2">
        <v>4.5995999999999997</v>
      </c>
      <c r="C1434" s="2">
        <v>55.265300128553363</v>
      </c>
      <c r="D1434" s="2">
        <v>-4.4369499523182476E-2</v>
      </c>
      <c r="E1434" s="2">
        <v>-0.24900632867545194</v>
      </c>
      <c r="F1434" s="2">
        <v>4.6237200000000005</v>
      </c>
      <c r="G1434" s="2">
        <v>4.5882300000000003</v>
      </c>
      <c r="H1434" s="2">
        <v>4.5375449999999997</v>
      </c>
      <c r="I1434" s="2">
        <v>4.45465</v>
      </c>
      <c r="J1434" s="2">
        <v>4.3782169999999949</v>
      </c>
      <c r="K1434" s="17" t="s">
        <v>48</v>
      </c>
      <c r="L1434" s="17" t="s">
        <v>50</v>
      </c>
      <c r="M1434" s="17" t="s">
        <v>51</v>
      </c>
      <c r="N1434" s="20">
        <f t="shared" si="220"/>
        <v>50</v>
      </c>
      <c r="O1434" s="20">
        <f t="shared" si="221"/>
        <v>100</v>
      </c>
      <c r="P1434" s="20">
        <f t="shared" si="222"/>
        <v>50</v>
      </c>
      <c r="Q1434" s="20">
        <f t="shared" si="223"/>
        <v>33</v>
      </c>
      <c r="R1434" s="21">
        <f t="shared" si="224"/>
        <v>64.95</v>
      </c>
      <c r="S1434" s="21">
        <f t="shared" si="225"/>
        <v>55.75</v>
      </c>
      <c r="T1434" s="21">
        <f t="shared" si="226"/>
        <v>49.85</v>
      </c>
      <c r="U1434" s="21">
        <f t="shared" si="227"/>
        <v>58.25</v>
      </c>
      <c r="V1434" s="20">
        <f t="shared" si="228"/>
        <v>56.85</v>
      </c>
      <c r="W1434" s="20">
        <f t="shared" si="229"/>
        <v>57.2</v>
      </c>
    </row>
    <row r="1435" spans="1:23" ht="13.5" x14ac:dyDescent="0.25">
      <c r="A1435" s="3">
        <v>44102</v>
      </c>
      <c r="B1435" s="2">
        <v>4.5616000000000003</v>
      </c>
      <c r="C1435" s="2">
        <v>52.342162824020328</v>
      </c>
      <c r="D1435" s="2">
        <v>-3.510186330309395E-2</v>
      </c>
      <c r="E1435" s="2">
        <v>-0.28483402101350291</v>
      </c>
      <c r="F1435" s="2">
        <v>4.6300399999999993</v>
      </c>
      <c r="G1435" s="2">
        <v>4.5882300000000003</v>
      </c>
      <c r="H1435" s="2">
        <v>4.5381749999999998</v>
      </c>
      <c r="I1435" s="2">
        <v>4.4595639999999994</v>
      </c>
      <c r="J1435" s="2">
        <v>4.3794164999999943</v>
      </c>
      <c r="K1435" s="17" t="s">
        <v>48</v>
      </c>
      <c r="L1435" s="17" t="s">
        <v>55</v>
      </c>
      <c r="M1435" s="17" t="s">
        <v>51</v>
      </c>
      <c r="N1435" s="20">
        <f t="shared" si="220"/>
        <v>50</v>
      </c>
      <c r="O1435" s="20">
        <f t="shared" si="221"/>
        <v>100</v>
      </c>
      <c r="P1435" s="20">
        <f t="shared" si="222"/>
        <v>50</v>
      </c>
      <c r="Q1435" s="20">
        <f t="shared" si="223"/>
        <v>16.5</v>
      </c>
      <c r="R1435" s="21">
        <f t="shared" si="224"/>
        <v>62.475000000000001</v>
      </c>
      <c r="S1435" s="21">
        <f t="shared" si="225"/>
        <v>51.625</v>
      </c>
      <c r="T1435" s="21">
        <f t="shared" si="226"/>
        <v>42.424999999999997</v>
      </c>
      <c r="U1435" s="21">
        <f t="shared" si="227"/>
        <v>54.125</v>
      </c>
      <c r="V1435" s="20">
        <f t="shared" si="228"/>
        <v>52.17499999999999</v>
      </c>
      <c r="W1435" s="20">
        <f t="shared" si="229"/>
        <v>52.662499999999994</v>
      </c>
    </row>
    <row r="1436" spans="1:23" ht="13.5" x14ac:dyDescent="0.25">
      <c r="A1436" s="3">
        <v>44103</v>
      </c>
      <c r="B1436" s="2">
        <v>4.6882999999999999</v>
      </c>
      <c r="C1436" s="2">
        <v>59.948759010836376</v>
      </c>
      <c r="D1436" s="2">
        <v>-3.7795289474783722E-2</v>
      </c>
      <c r="E1436" s="2">
        <v>-0.32566124253472739</v>
      </c>
      <c r="F1436" s="2">
        <v>4.6680399999999995</v>
      </c>
      <c r="G1436" s="2">
        <v>4.6015299999999995</v>
      </c>
      <c r="H1436" s="2">
        <v>4.5508449999999998</v>
      </c>
      <c r="I1436" s="2">
        <v>4.4670120000000004</v>
      </c>
      <c r="J1436" s="2">
        <v>4.3812494999999956</v>
      </c>
      <c r="K1436" s="17" t="s">
        <v>52</v>
      </c>
      <c r="L1436" s="17" t="s">
        <v>55</v>
      </c>
      <c r="M1436" s="17" t="s">
        <v>53</v>
      </c>
      <c r="N1436" s="20">
        <f t="shared" si="220"/>
        <v>50</v>
      </c>
      <c r="O1436" s="20">
        <f t="shared" si="221"/>
        <v>100</v>
      </c>
      <c r="P1436" s="20">
        <f t="shared" si="222"/>
        <v>50</v>
      </c>
      <c r="Q1436" s="20">
        <f t="shared" si="223"/>
        <v>83.5</v>
      </c>
      <c r="R1436" s="21">
        <f t="shared" si="224"/>
        <v>72.525000000000006</v>
      </c>
      <c r="S1436" s="21">
        <f t="shared" si="225"/>
        <v>68.375</v>
      </c>
      <c r="T1436" s="21">
        <f t="shared" si="226"/>
        <v>72.575000000000003</v>
      </c>
      <c r="U1436" s="21">
        <f t="shared" si="227"/>
        <v>70.875</v>
      </c>
      <c r="V1436" s="20">
        <f t="shared" si="228"/>
        <v>71.158333333333346</v>
      </c>
      <c r="W1436" s="20">
        <f t="shared" si="229"/>
        <v>71.087500000000006</v>
      </c>
    </row>
    <row r="1437" spans="1:23" ht="13.5" x14ac:dyDescent="0.25">
      <c r="A1437" s="3">
        <v>44104</v>
      </c>
      <c r="B1437" s="2">
        <v>4.5045999999999999</v>
      </c>
      <c r="C1437" s="2">
        <v>47.989164705449035</v>
      </c>
      <c r="D1437" s="2">
        <v>-3.2259993290498556E-2</v>
      </c>
      <c r="E1437" s="2">
        <v>-0.36215201548125042</v>
      </c>
      <c r="F1437" s="2">
        <v>4.6186199999999999</v>
      </c>
      <c r="G1437" s="2">
        <v>4.5996300000000003</v>
      </c>
      <c r="H1437" s="2">
        <v>4.5543299999999993</v>
      </c>
      <c r="I1437" s="2">
        <v>4.4704360000000003</v>
      </c>
      <c r="J1437" s="2">
        <v>4.382309999999995</v>
      </c>
      <c r="K1437" s="17" t="s">
        <v>48</v>
      </c>
      <c r="L1437" s="17" t="s">
        <v>50</v>
      </c>
      <c r="M1437" s="17" t="s">
        <v>47</v>
      </c>
      <c r="N1437" s="20">
        <f t="shared" si="220"/>
        <v>50</v>
      </c>
      <c r="O1437" s="20">
        <f t="shared" si="221"/>
        <v>100</v>
      </c>
      <c r="P1437" s="20">
        <f t="shared" si="222"/>
        <v>50</v>
      </c>
      <c r="Q1437" s="20">
        <f t="shared" si="223"/>
        <v>33</v>
      </c>
      <c r="R1437" s="21">
        <f t="shared" si="224"/>
        <v>64.95</v>
      </c>
      <c r="S1437" s="21">
        <f t="shared" si="225"/>
        <v>55.75</v>
      </c>
      <c r="T1437" s="21">
        <f t="shared" si="226"/>
        <v>49.85</v>
      </c>
      <c r="U1437" s="21">
        <f t="shared" si="227"/>
        <v>58.25</v>
      </c>
      <c r="V1437" s="20">
        <f t="shared" si="228"/>
        <v>56.85</v>
      </c>
      <c r="W1437" s="20">
        <f t="shared" si="229"/>
        <v>57.2</v>
      </c>
    </row>
    <row r="1438" spans="1:23" ht="13.5" x14ac:dyDescent="0.25">
      <c r="A1438" s="3">
        <v>44105</v>
      </c>
      <c r="B1438" s="2">
        <v>4.4665999999999997</v>
      </c>
      <c r="C1438" s="2">
        <v>45.947172117173935</v>
      </c>
      <c r="D1438" s="2">
        <v>-1.8678094647078147E-2</v>
      </c>
      <c r="E1438" s="2">
        <v>-0.38290361315416871</v>
      </c>
      <c r="F1438" s="2">
        <v>4.5641400000000001</v>
      </c>
      <c r="G1438" s="2">
        <v>4.5901299999999994</v>
      </c>
      <c r="H1438" s="2">
        <v>4.5530649999999993</v>
      </c>
      <c r="I1438" s="2">
        <v>4.4730999999999996</v>
      </c>
      <c r="J1438" s="2">
        <v>4.3830344999999955</v>
      </c>
      <c r="K1438" s="17" t="s">
        <v>48</v>
      </c>
      <c r="L1438" s="17" t="s">
        <v>50</v>
      </c>
      <c r="M1438" s="17" t="s">
        <v>47</v>
      </c>
      <c r="N1438" s="20">
        <f t="shared" si="220"/>
        <v>50</v>
      </c>
      <c r="O1438" s="20">
        <f t="shared" si="221"/>
        <v>100</v>
      </c>
      <c r="P1438" s="20">
        <f t="shared" si="222"/>
        <v>50</v>
      </c>
      <c r="Q1438" s="20">
        <f t="shared" si="223"/>
        <v>33</v>
      </c>
      <c r="R1438" s="21">
        <f t="shared" si="224"/>
        <v>64.95</v>
      </c>
      <c r="S1438" s="21">
        <f t="shared" si="225"/>
        <v>55.75</v>
      </c>
      <c r="T1438" s="21">
        <f t="shared" si="226"/>
        <v>49.85</v>
      </c>
      <c r="U1438" s="21">
        <f t="shared" si="227"/>
        <v>58.25</v>
      </c>
      <c r="V1438" s="20">
        <f t="shared" si="228"/>
        <v>56.85</v>
      </c>
      <c r="W1438" s="20">
        <f t="shared" si="229"/>
        <v>57.2</v>
      </c>
    </row>
    <row r="1439" spans="1:23" ht="13.5" x14ac:dyDescent="0.25">
      <c r="A1439" s="3">
        <v>44106</v>
      </c>
      <c r="B1439" s="2">
        <v>4.4348999999999998</v>
      </c>
      <c r="C1439" s="2">
        <v>44.255416031417361</v>
      </c>
      <c r="D1439" s="2">
        <v>-4.3933809561123027E-3</v>
      </c>
      <c r="E1439" s="2">
        <v>-0.38839386938008397</v>
      </c>
      <c r="F1439" s="2">
        <v>4.5312000000000001</v>
      </c>
      <c r="G1439" s="2">
        <v>4.5774599999999994</v>
      </c>
      <c r="H1439" s="2">
        <v>4.5498949999999994</v>
      </c>
      <c r="I1439" s="2">
        <v>4.4725600000000005</v>
      </c>
      <c r="J1439" s="2">
        <v>4.3836294999999952</v>
      </c>
      <c r="K1439" s="17" t="s">
        <v>48</v>
      </c>
      <c r="L1439" s="17" t="s">
        <v>50</v>
      </c>
      <c r="M1439" s="17" t="s">
        <v>47</v>
      </c>
      <c r="N1439" s="20">
        <f t="shared" si="220"/>
        <v>50</v>
      </c>
      <c r="O1439" s="20">
        <f t="shared" si="221"/>
        <v>100</v>
      </c>
      <c r="P1439" s="20">
        <f t="shared" si="222"/>
        <v>50</v>
      </c>
      <c r="Q1439" s="20">
        <f t="shared" si="223"/>
        <v>33</v>
      </c>
      <c r="R1439" s="21">
        <f t="shared" si="224"/>
        <v>64.95</v>
      </c>
      <c r="S1439" s="21">
        <f t="shared" si="225"/>
        <v>55.75</v>
      </c>
      <c r="T1439" s="21">
        <f t="shared" si="226"/>
        <v>49.85</v>
      </c>
      <c r="U1439" s="21">
        <f t="shared" si="227"/>
        <v>58.25</v>
      </c>
      <c r="V1439" s="20">
        <f t="shared" si="228"/>
        <v>56.85</v>
      </c>
      <c r="W1439" s="20">
        <f t="shared" si="229"/>
        <v>57.2</v>
      </c>
    </row>
    <row r="1440" spans="1:23" ht="13.5" x14ac:dyDescent="0.25">
      <c r="A1440" s="3">
        <v>44109</v>
      </c>
      <c r="B1440" s="2">
        <v>4.5552999999999999</v>
      </c>
      <c r="C1440" s="2">
        <v>51.551812179021645</v>
      </c>
      <c r="D1440" s="2">
        <v>-5.4877690220953568E-3</v>
      </c>
      <c r="E1440" s="2">
        <v>-0.38226739931425679</v>
      </c>
      <c r="F1440" s="2">
        <v>4.5299399999999999</v>
      </c>
      <c r="G1440" s="2">
        <v>4.5799899999999996</v>
      </c>
      <c r="H1440" s="2">
        <v>4.5559149999999997</v>
      </c>
      <c r="I1440" s="2">
        <v>4.4760639999999992</v>
      </c>
      <c r="J1440" s="2">
        <v>4.3848264999999946</v>
      </c>
      <c r="K1440" s="17" t="s">
        <v>48</v>
      </c>
      <c r="L1440" s="17" t="s">
        <v>50</v>
      </c>
      <c r="M1440" s="17" t="s">
        <v>47</v>
      </c>
      <c r="N1440" s="20">
        <f t="shared" si="220"/>
        <v>50</v>
      </c>
      <c r="O1440" s="20">
        <f t="shared" si="221"/>
        <v>100</v>
      </c>
      <c r="P1440" s="20">
        <f t="shared" si="222"/>
        <v>50</v>
      </c>
      <c r="Q1440" s="20">
        <f t="shared" si="223"/>
        <v>33</v>
      </c>
      <c r="R1440" s="21">
        <f t="shared" si="224"/>
        <v>64.95</v>
      </c>
      <c r="S1440" s="21">
        <f t="shared" si="225"/>
        <v>55.75</v>
      </c>
      <c r="T1440" s="21">
        <f t="shared" si="226"/>
        <v>49.85</v>
      </c>
      <c r="U1440" s="21">
        <f t="shared" si="227"/>
        <v>58.25</v>
      </c>
      <c r="V1440" s="20">
        <f t="shared" si="228"/>
        <v>56.85</v>
      </c>
      <c r="W1440" s="20">
        <f t="shared" si="229"/>
        <v>57.2</v>
      </c>
    </row>
    <row r="1441" spans="1:23" ht="13.5" x14ac:dyDescent="0.25">
      <c r="A1441" s="3">
        <v>44110</v>
      </c>
      <c r="B1441" s="2">
        <v>4.53</v>
      </c>
      <c r="C1441" s="2">
        <v>50.06877708408615</v>
      </c>
      <c r="D1441" s="2">
        <v>-9.5738249823718036E-3</v>
      </c>
      <c r="E1441" s="2">
        <v>-0.37006034048938807</v>
      </c>
      <c r="F1441" s="2">
        <v>4.4982799999999994</v>
      </c>
      <c r="G1441" s="2">
        <v>4.5831599999999995</v>
      </c>
      <c r="H1441" s="2">
        <v>4.56067</v>
      </c>
      <c r="I1441" s="2">
        <v>4.4790619999999999</v>
      </c>
      <c r="J1441" s="2">
        <v>4.386013999999995</v>
      </c>
      <c r="K1441" s="17" t="s">
        <v>48</v>
      </c>
      <c r="L1441" s="17" t="s">
        <v>50</v>
      </c>
      <c r="M1441" s="17" t="s">
        <v>47</v>
      </c>
      <c r="N1441" s="20">
        <f t="shared" si="220"/>
        <v>50</v>
      </c>
      <c r="O1441" s="20">
        <f t="shared" si="221"/>
        <v>100</v>
      </c>
      <c r="P1441" s="20">
        <f t="shared" si="222"/>
        <v>50</v>
      </c>
      <c r="Q1441" s="20">
        <f t="shared" si="223"/>
        <v>33</v>
      </c>
      <c r="R1441" s="21">
        <f t="shared" si="224"/>
        <v>64.95</v>
      </c>
      <c r="S1441" s="21">
        <f t="shared" si="225"/>
        <v>55.75</v>
      </c>
      <c r="T1441" s="21">
        <f t="shared" si="226"/>
        <v>49.85</v>
      </c>
      <c r="U1441" s="21">
        <f t="shared" si="227"/>
        <v>58.25</v>
      </c>
      <c r="V1441" s="20">
        <f t="shared" si="228"/>
        <v>56.85</v>
      </c>
      <c r="W1441" s="20">
        <f t="shared" si="229"/>
        <v>57.2</v>
      </c>
    </row>
    <row r="1442" spans="1:23" ht="13.5" x14ac:dyDescent="0.25">
      <c r="A1442" s="3">
        <v>44111</v>
      </c>
      <c r="B1442" s="2">
        <v>4.5616000000000003</v>
      </c>
      <c r="C1442" s="2">
        <v>51.928904757568255</v>
      </c>
      <c r="D1442" s="2">
        <v>2.3616573624048343E-2</v>
      </c>
      <c r="E1442" s="2">
        <v>-0.35556813090382655</v>
      </c>
      <c r="F1442" s="2">
        <v>4.5096800000000004</v>
      </c>
      <c r="G1442" s="2">
        <v>4.5641499999999997</v>
      </c>
      <c r="H1442" s="2">
        <v>4.567005</v>
      </c>
      <c r="I1442" s="2">
        <v>4.4826920000000001</v>
      </c>
      <c r="J1442" s="2">
        <v>4.3873594999999952</v>
      </c>
      <c r="K1442" s="17" t="s">
        <v>48</v>
      </c>
      <c r="L1442" s="17" t="s">
        <v>50</v>
      </c>
      <c r="M1442" s="17" t="s">
        <v>51</v>
      </c>
      <c r="N1442" s="20">
        <f t="shared" si="220"/>
        <v>50</v>
      </c>
      <c r="O1442" s="20">
        <f t="shared" si="221"/>
        <v>100</v>
      </c>
      <c r="P1442" s="20">
        <f t="shared" si="222"/>
        <v>50</v>
      </c>
      <c r="Q1442" s="20">
        <f t="shared" si="223"/>
        <v>33</v>
      </c>
      <c r="R1442" s="21">
        <f t="shared" si="224"/>
        <v>64.95</v>
      </c>
      <c r="S1442" s="21">
        <f t="shared" si="225"/>
        <v>55.75</v>
      </c>
      <c r="T1442" s="21">
        <f t="shared" si="226"/>
        <v>49.85</v>
      </c>
      <c r="U1442" s="21">
        <f t="shared" si="227"/>
        <v>58.25</v>
      </c>
      <c r="V1442" s="20">
        <f t="shared" si="228"/>
        <v>56.85</v>
      </c>
      <c r="W1442" s="20">
        <f t="shared" si="229"/>
        <v>57.2</v>
      </c>
    </row>
    <row r="1443" spans="1:23" ht="13.5" x14ac:dyDescent="0.25">
      <c r="A1443" s="3">
        <v>44112</v>
      </c>
      <c r="B1443" s="2">
        <v>4.4983000000000004</v>
      </c>
      <c r="C1443" s="2">
        <v>48.06603422130059</v>
      </c>
      <c r="D1443" s="2">
        <v>5.4252736935357149E-2</v>
      </c>
      <c r="E1443" s="2">
        <v>-0.34030916628777763</v>
      </c>
      <c r="F1443" s="2">
        <v>4.5160200000000001</v>
      </c>
      <c r="G1443" s="2">
        <v>4.5400799999999997</v>
      </c>
      <c r="H1443" s="2">
        <v>4.5638399999999999</v>
      </c>
      <c r="I1443" s="2">
        <v>4.4850560000000002</v>
      </c>
      <c r="J1443" s="2">
        <v>4.3883884999999951</v>
      </c>
      <c r="K1443" s="17" t="s">
        <v>52</v>
      </c>
      <c r="L1443" s="17" t="s">
        <v>49</v>
      </c>
      <c r="M1443" s="17" t="s">
        <v>53</v>
      </c>
      <c r="N1443" s="20">
        <f t="shared" si="220"/>
        <v>50</v>
      </c>
      <c r="O1443" s="20">
        <f t="shared" si="221"/>
        <v>100</v>
      </c>
      <c r="P1443" s="20">
        <f t="shared" si="222"/>
        <v>50</v>
      </c>
      <c r="Q1443" s="20">
        <f t="shared" si="223"/>
        <v>67</v>
      </c>
      <c r="R1443" s="21">
        <f t="shared" si="224"/>
        <v>70.05</v>
      </c>
      <c r="S1443" s="21">
        <f t="shared" si="225"/>
        <v>64.25</v>
      </c>
      <c r="T1443" s="21">
        <f t="shared" si="226"/>
        <v>65.150000000000006</v>
      </c>
      <c r="U1443" s="21">
        <f t="shared" si="227"/>
        <v>66.75</v>
      </c>
      <c r="V1443" s="20">
        <f t="shared" si="228"/>
        <v>66.483333333333334</v>
      </c>
      <c r="W1443" s="20">
        <f t="shared" si="229"/>
        <v>66.550000000000011</v>
      </c>
    </row>
    <row r="1444" spans="1:23" ht="13.5" x14ac:dyDescent="0.25">
      <c r="A1444" s="3">
        <v>44113</v>
      </c>
      <c r="B1444" s="2">
        <v>4.4983000000000004</v>
      </c>
      <c r="C1444" s="2">
        <v>48.06603422130059</v>
      </c>
      <c r="D1444" s="2">
        <v>5.8934030276862615E-2</v>
      </c>
      <c r="E1444" s="2">
        <v>-0.32634647377770559</v>
      </c>
      <c r="F1444" s="2">
        <v>4.5287000000000006</v>
      </c>
      <c r="G1444" s="2">
        <v>4.5299500000000004</v>
      </c>
      <c r="H1444" s="2">
        <v>4.5590899999999994</v>
      </c>
      <c r="I1444" s="2">
        <v>4.4874200000000002</v>
      </c>
      <c r="J1444" s="2">
        <v>4.3892714999999951</v>
      </c>
      <c r="K1444" s="17" t="s">
        <v>52</v>
      </c>
      <c r="L1444" s="17" t="s">
        <v>49</v>
      </c>
      <c r="M1444" s="17" t="s">
        <v>53</v>
      </c>
      <c r="N1444" s="20">
        <f t="shared" si="220"/>
        <v>50</v>
      </c>
      <c r="O1444" s="20">
        <f t="shared" si="221"/>
        <v>100</v>
      </c>
      <c r="P1444" s="20">
        <f t="shared" si="222"/>
        <v>50</v>
      </c>
      <c r="Q1444" s="20">
        <f t="shared" si="223"/>
        <v>67</v>
      </c>
      <c r="R1444" s="21">
        <f t="shared" si="224"/>
        <v>70.05</v>
      </c>
      <c r="S1444" s="21">
        <f t="shared" si="225"/>
        <v>64.25</v>
      </c>
      <c r="T1444" s="21">
        <f t="shared" si="226"/>
        <v>65.150000000000006</v>
      </c>
      <c r="U1444" s="21">
        <f t="shared" si="227"/>
        <v>66.75</v>
      </c>
      <c r="V1444" s="20">
        <f t="shared" si="228"/>
        <v>66.483333333333334</v>
      </c>
      <c r="W1444" s="20">
        <f t="shared" si="229"/>
        <v>66.550000000000011</v>
      </c>
    </row>
    <row r="1445" spans="1:23" ht="13.5" x14ac:dyDescent="0.25">
      <c r="A1445" s="3">
        <v>44116</v>
      </c>
      <c r="B1445" s="2">
        <v>4.5552999999999999</v>
      </c>
      <c r="C1445" s="2">
        <v>51.809732498657887</v>
      </c>
      <c r="D1445" s="2">
        <v>5.3016137250670781E-2</v>
      </c>
      <c r="E1445" s="2">
        <v>-0.29854576481885331</v>
      </c>
      <c r="F1445" s="2">
        <v>4.5286999999999997</v>
      </c>
      <c r="G1445" s="2">
        <v>4.5293200000000002</v>
      </c>
      <c r="H1445" s="2">
        <v>4.5587749999999998</v>
      </c>
      <c r="I1445" s="2">
        <v>4.4909239999999997</v>
      </c>
      <c r="J1445" s="2">
        <v>4.3904394999999958</v>
      </c>
      <c r="K1445" s="17" t="s">
        <v>52</v>
      </c>
      <c r="L1445" s="17" t="s">
        <v>49</v>
      </c>
      <c r="M1445" s="17" t="s">
        <v>55</v>
      </c>
      <c r="N1445" s="20">
        <f t="shared" si="220"/>
        <v>50</v>
      </c>
      <c r="O1445" s="20">
        <f t="shared" si="221"/>
        <v>100</v>
      </c>
      <c r="P1445" s="20">
        <f t="shared" si="222"/>
        <v>50</v>
      </c>
      <c r="Q1445" s="20">
        <f t="shared" si="223"/>
        <v>33</v>
      </c>
      <c r="R1445" s="21">
        <f t="shared" si="224"/>
        <v>64.95</v>
      </c>
      <c r="S1445" s="21">
        <f t="shared" si="225"/>
        <v>55.75</v>
      </c>
      <c r="T1445" s="21">
        <f t="shared" si="226"/>
        <v>49.85</v>
      </c>
      <c r="U1445" s="21">
        <f t="shared" si="227"/>
        <v>58.25</v>
      </c>
      <c r="V1445" s="20">
        <f t="shared" si="228"/>
        <v>56.85</v>
      </c>
      <c r="W1445" s="20">
        <f t="shared" si="229"/>
        <v>57.2</v>
      </c>
    </row>
    <row r="1446" spans="1:23" ht="13.5" x14ac:dyDescent="0.25">
      <c r="A1446" s="3">
        <v>44117</v>
      </c>
      <c r="B1446" s="2">
        <v>4.5552999999999999</v>
      </c>
      <c r="C1446" s="2">
        <v>51.80973249865788</v>
      </c>
      <c r="D1446" s="2">
        <v>6.7339541435270434E-2</v>
      </c>
      <c r="E1446" s="2">
        <v>-0.25939785590061665</v>
      </c>
      <c r="F1446" s="2">
        <v>4.53376</v>
      </c>
      <c r="G1446" s="2">
        <v>4.5160200000000001</v>
      </c>
      <c r="H1446" s="2">
        <v>4.5587749999999998</v>
      </c>
      <c r="I1446" s="2">
        <v>4.4944279999999992</v>
      </c>
      <c r="J1446" s="2">
        <v>4.3916949999999959</v>
      </c>
      <c r="K1446" s="17" t="s">
        <v>52</v>
      </c>
      <c r="L1446" s="17" t="s">
        <v>49</v>
      </c>
      <c r="M1446" s="17" t="s">
        <v>53</v>
      </c>
      <c r="N1446" s="20">
        <f t="shared" si="220"/>
        <v>50</v>
      </c>
      <c r="O1446" s="20">
        <f t="shared" si="221"/>
        <v>100</v>
      </c>
      <c r="P1446" s="20">
        <f t="shared" si="222"/>
        <v>50</v>
      </c>
      <c r="Q1446" s="20">
        <f t="shared" si="223"/>
        <v>67</v>
      </c>
      <c r="R1446" s="21">
        <f t="shared" si="224"/>
        <v>70.05</v>
      </c>
      <c r="S1446" s="21">
        <f t="shared" si="225"/>
        <v>64.25</v>
      </c>
      <c r="T1446" s="21">
        <f t="shared" si="226"/>
        <v>65.150000000000006</v>
      </c>
      <c r="U1446" s="21">
        <f t="shared" si="227"/>
        <v>66.75</v>
      </c>
      <c r="V1446" s="20">
        <f t="shared" si="228"/>
        <v>66.483333333333334</v>
      </c>
      <c r="W1446" s="20">
        <f t="shared" si="229"/>
        <v>66.550000000000011</v>
      </c>
    </row>
    <row r="1447" spans="1:23" ht="13.5" x14ac:dyDescent="0.25">
      <c r="A1447" s="3">
        <v>44118</v>
      </c>
      <c r="B1447" s="2">
        <v>4.4983000000000004</v>
      </c>
      <c r="C1447" s="2">
        <v>47.812493530131661</v>
      </c>
      <c r="D1447" s="2">
        <v>5.5270532845595355E-2</v>
      </c>
      <c r="E1447" s="2">
        <v>-0.21837558586645556</v>
      </c>
      <c r="F1447" s="2">
        <v>4.5210999999999997</v>
      </c>
      <c r="G1447" s="2">
        <v>4.5153900000000009</v>
      </c>
      <c r="H1447" s="2">
        <v>4.5575100000000006</v>
      </c>
      <c r="I1447" s="2">
        <v>4.4950399999999995</v>
      </c>
      <c r="J1447" s="2">
        <v>4.3926654999999961</v>
      </c>
      <c r="K1447" s="17" t="s">
        <v>48</v>
      </c>
      <c r="L1447" s="17" t="s">
        <v>55</v>
      </c>
      <c r="M1447" s="17" t="s">
        <v>47</v>
      </c>
      <c r="N1447" s="20">
        <f t="shared" si="220"/>
        <v>50</v>
      </c>
      <c r="O1447" s="20">
        <f t="shared" si="221"/>
        <v>100</v>
      </c>
      <c r="P1447" s="20">
        <f t="shared" si="222"/>
        <v>50</v>
      </c>
      <c r="Q1447" s="20">
        <f t="shared" si="223"/>
        <v>16.5</v>
      </c>
      <c r="R1447" s="21">
        <f t="shared" si="224"/>
        <v>62.475000000000001</v>
      </c>
      <c r="S1447" s="21">
        <f t="shared" si="225"/>
        <v>51.625</v>
      </c>
      <c r="T1447" s="21">
        <f t="shared" si="226"/>
        <v>42.424999999999997</v>
      </c>
      <c r="U1447" s="21">
        <f t="shared" si="227"/>
        <v>54.125</v>
      </c>
      <c r="V1447" s="20">
        <f t="shared" si="228"/>
        <v>52.17499999999999</v>
      </c>
      <c r="W1447" s="20">
        <f t="shared" si="229"/>
        <v>52.662499999999994</v>
      </c>
    </row>
    <row r="1448" spans="1:23" ht="13.5" x14ac:dyDescent="0.25">
      <c r="A1448" s="3">
        <v>44120</v>
      </c>
      <c r="B1448" s="2">
        <v>4.5172999999999996</v>
      </c>
      <c r="C1448" s="2">
        <v>49.218910839392763</v>
      </c>
      <c r="D1448" s="2">
        <v>3.8003126881084093E-2</v>
      </c>
      <c r="E1448" s="2">
        <v>-0.1749576174118728</v>
      </c>
      <c r="F1448" s="2">
        <v>4.5248999999999997</v>
      </c>
      <c r="G1448" s="2">
        <v>4.5204599999999999</v>
      </c>
      <c r="H1448" s="2">
        <v>4.5552950000000001</v>
      </c>
      <c r="I1448" s="2">
        <v>4.4971999999999994</v>
      </c>
      <c r="J1448" s="2">
        <v>4.3938184999999956</v>
      </c>
      <c r="K1448" s="17" t="s">
        <v>48</v>
      </c>
      <c r="L1448" s="17" t="s">
        <v>55</v>
      </c>
      <c r="M1448" s="17" t="s">
        <v>51</v>
      </c>
      <c r="N1448" s="20">
        <f t="shared" si="220"/>
        <v>50</v>
      </c>
      <c r="O1448" s="20">
        <f t="shared" si="221"/>
        <v>100</v>
      </c>
      <c r="P1448" s="20">
        <f t="shared" si="222"/>
        <v>50</v>
      </c>
      <c r="Q1448" s="20">
        <f t="shared" si="223"/>
        <v>16.5</v>
      </c>
      <c r="R1448" s="21">
        <f t="shared" si="224"/>
        <v>62.475000000000001</v>
      </c>
      <c r="S1448" s="21">
        <f t="shared" si="225"/>
        <v>51.625</v>
      </c>
      <c r="T1448" s="21">
        <f t="shared" si="226"/>
        <v>42.424999999999997</v>
      </c>
      <c r="U1448" s="21">
        <f t="shared" si="227"/>
        <v>54.125</v>
      </c>
      <c r="V1448" s="20">
        <f t="shared" si="228"/>
        <v>52.17499999999999</v>
      </c>
      <c r="W1448" s="20">
        <f t="shared" si="229"/>
        <v>52.662499999999994</v>
      </c>
    </row>
    <row r="1449" spans="1:23" ht="13.5" x14ac:dyDescent="0.25">
      <c r="A1449" s="3">
        <v>44123</v>
      </c>
      <c r="B1449" s="2">
        <v>4.5552999999999999</v>
      </c>
      <c r="C1449" s="2">
        <v>52.004777611913369</v>
      </c>
      <c r="D1449" s="2">
        <v>1.5771932727908222E-2</v>
      </c>
      <c r="E1449" s="2">
        <v>-0.13472708734231029</v>
      </c>
      <c r="F1449" s="2">
        <v>4.5362999999999998</v>
      </c>
      <c r="G1449" s="2">
        <v>4.5325000000000006</v>
      </c>
      <c r="H1449" s="2">
        <v>4.5549800000000005</v>
      </c>
      <c r="I1449" s="2">
        <v>4.4998860000000001</v>
      </c>
      <c r="J1449" s="2">
        <v>4.3951614999999951</v>
      </c>
      <c r="K1449" s="17" t="s">
        <v>48</v>
      </c>
      <c r="L1449" s="17" t="s">
        <v>55</v>
      </c>
      <c r="M1449" s="17" t="s">
        <v>51</v>
      </c>
      <c r="N1449" s="20">
        <f t="shared" si="220"/>
        <v>50</v>
      </c>
      <c r="O1449" s="20">
        <f t="shared" si="221"/>
        <v>100</v>
      </c>
      <c r="P1449" s="20">
        <f t="shared" si="222"/>
        <v>50</v>
      </c>
      <c r="Q1449" s="20">
        <f t="shared" si="223"/>
        <v>16.5</v>
      </c>
      <c r="R1449" s="21">
        <f t="shared" si="224"/>
        <v>62.475000000000001</v>
      </c>
      <c r="S1449" s="21">
        <f t="shared" si="225"/>
        <v>51.625</v>
      </c>
      <c r="T1449" s="21">
        <f t="shared" si="226"/>
        <v>42.424999999999997</v>
      </c>
      <c r="U1449" s="21">
        <f t="shared" si="227"/>
        <v>54.125</v>
      </c>
      <c r="V1449" s="20">
        <f t="shared" si="228"/>
        <v>52.17499999999999</v>
      </c>
      <c r="W1449" s="20">
        <f t="shared" si="229"/>
        <v>52.662499999999994</v>
      </c>
    </row>
    <row r="1450" spans="1:23" ht="13.5" x14ac:dyDescent="0.25">
      <c r="A1450" s="3">
        <v>44124</v>
      </c>
      <c r="B1450" s="2">
        <v>4.6186999999999996</v>
      </c>
      <c r="C1450" s="2">
        <v>56.311219570296203</v>
      </c>
      <c r="D1450" s="2">
        <v>1.0629294200743544E-2</v>
      </c>
      <c r="E1450" s="2">
        <v>-0.10060703171180928</v>
      </c>
      <c r="F1450" s="2">
        <v>4.5489799999999994</v>
      </c>
      <c r="G1450" s="2">
        <v>4.5388399999999995</v>
      </c>
      <c r="H1450" s="2">
        <v>4.5594150000000004</v>
      </c>
      <c r="I1450" s="2">
        <v>4.5038399999999994</v>
      </c>
      <c r="J1450" s="2">
        <v>4.3969384999999956</v>
      </c>
      <c r="K1450" s="17" t="s">
        <v>48</v>
      </c>
      <c r="L1450" s="17" t="s">
        <v>55</v>
      </c>
      <c r="M1450" s="17" t="s">
        <v>51</v>
      </c>
      <c r="N1450" s="20">
        <f t="shared" si="220"/>
        <v>50</v>
      </c>
      <c r="O1450" s="20">
        <f t="shared" si="221"/>
        <v>100</v>
      </c>
      <c r="P1450" s="20">
        <f t="shared" si="222"/>
        <v>50</v>
      </c>
      <c r="Q1450" s="20">
        <f t="shared" si="223"/>
        <v>16.5</v>
      </c>
      <c r="R1450" s="21">
        <f t="shared" si="224"/>
        <v>62.475000000000001</v>
      </c>
      <c r="S1450" s="21">
        <f t="shared" si="225"/>
        <v>51.625</v>
      </c>
      <c r="T1450" s="21">
        <f t="shared" si="226"/>
        <v>42.424999999999997</v>
      </c>
      <c r="U1450" s="21">
        <f t="shared" si="227"/>
        <v>54.125</v>
      </c>
      <c r="V1450" s="20">
        <f t="shared" si="228"/>
        <v>52.17499999999999</v>
      </c>
      <c r="W1450" s="20">
        <f t="shared" si="229"/>
        <v>52.662499999999994</v>
      </c>
    </row>
    <row r="1451" spans="1:23" ht="13.5" x14ac:dyDescent="0.25">
      <c r="A1451" s="3">
        <v>44125</v>
      </c>
      <c r="B1451" s="2">
        <v>4.7516999999999996</v>
      </c>
      <c r="C1451" s="2">
        <v>63.674611597712214</v>
      </c>
      <c r="D1451" s="2">
        <v>-7.987636772970319E-3</v>
      </c>
      <c r="E1451" s="2">
        <v>-7.015816632297564E-2</v>
      </c>
      <c r="F1451" s="2">
        <v>4.58826</v>
      </c>
      <c r="G1451" s="2">
        <v>4.5610099999999996</v>
      </c>
      <c r="H1451" s="2">
        <v>4.5720850000000004</v>
      </c>
      <c r="I1451" s="2">
        <v>4.5113879999999993</v>
      </c>
      <c r="J1451" s="2">
        <v>4.3992929999999966</v>
      </c>
      <c r="K1451" s="17" t="s">
        <v>52</v>
      </c>
      <c r="L1451" s="17" t="s">
        <v>49</v>
      </c>
      <c r="M1451" s="17" t="s">
        <v>53</v>
      </c>
      <c r="N1451" s="20">
        <f t="shared" si="220"/>
        <v>50</v>
      </c>
      <c r="O1451" s="20">
        <f t="shared" si="221"/>
        <v>100</v>
      </c>
      <c r="P1451" s="20">
        <f t="shared" si="222"/>
        <v>50</v>
      </c>
      <c r="Q1451" s="20">
        <f t="shared" si="223"/>
        <v>67</v>
      </c>
      <c r="R1451" s="21">
        <f t="shared" si="224"/>
        <v>70.05</v>
      </c>
      <c r="S1451" s="21">
        <f t="shared" si="225"/>
        <v>64.25</v>
      </c>
      <c r="T1451" s="21">
        <f t="shared" si="226"/>
        <v>65.150000000000006</v>
      </c>
      <c r="U1451" s="21">
        <f t="shared" si="227"/>
        <v>66.75</v>
      </c>
      <c r="V1451" s="20">
        <f t="shared" si="228"/>
        <v>66.483333333333334</v>
      </c>
      <c r="W1451" s="20">
        <f t="shared" si="229"/>
        <v>66.550000000000011</v>
      </c>
    </row>
    <row r="1452" spans="1:23" ht="13.5" x14ac:dyDescent="0.25">
      <c r="A1452" s="3">
        <v>44126</v>
      </c>
      <c r="B1452" s="2">
        <v>4.8531000000000004</v>
      </c>
      <c r="C1452" s="2">
        <v>68.090329479674409</v>
      </c>
      <c r="D1452" s="2">
        <v>-2.7658592529890669E-2</v>
      </c>
      <c r="E1452" s="2">
        <v>-4.4412305046002201E-2</v>
      </c>
      <c r="F1452" s="2">
        <v>4.6592199999999995</v>
      </c>
      <c r="G1452" s="2">
        <v>4.5901599999999991</v>
      </c>
      <c r="H1452" s="2">
        <v>4.5771550000000012</v>
      </c>
      <c r="I1452" s="2">
        <v>4.5208479999999991</v>
      </c>
      <c r="J1452" s="2">
        <v>4.4020084999999964</v>
      </c>
      <c r="K1452" s="17" t="s">
        <v>52</v>
      </c>
      <c r="L1452" s="17" t="s">
        <v>49</v>
      </c>
      <c r="M1452" s="17" t="s">
        <v>53</v>
      </c>
      <c r="N1452" s="20">
        <f t="shared" si="220"/>
        <v>50</v>
      </c>
      <c r="O1452" s="20">
        <f t="shared" si="221"/>
        <v>100</v>
      </c>
      <c r="P1452" s="20">
        <f t="shared" si="222"/>
        <v>50</v>
      </c>
      <c r="Q1452" s="20">
        <f t="shared" si="223"/>
        <v>67</v>
      </c>
      <c r="R1452" s="21">
        <f t="shared" si="224"/>
        <v>70.05</v>
      </c>
      <c r="S1452" s="21">
        <f t="shared" si="225"/>
        <v>64.25</v>
      </c>
      <c r="T1452" s="21">
        <f t="shared" si="226"/>
        <v>65.150000000000006</v>
      </c>
      <c r="U1452" s="21">
        <f t="shared" si="227"/>
        <v>66.75</v>
      </c>
      <c r="V1452" s="20">
        <f t="shared" si="228"/>
        <v>66.483333333333334</v>
      </c>
      <c r="W1452" s="20">
        <f t="shared" si="229"/>
        <v>66.550000000000011</v>
      </c>
    </row>
    <row r="1453" spans="1:23" ht="13.5" x14ac:dyDescent="0.25">
      <c r="A1453" s="3">
        <v>44127</v>
      </c>
      <c r="B1453" s="2">
        <v>4.8151000000000002</v>
      </c>
      <c r="C1453" s="2">
        <v>64.906082297027439</v>
      </c>
      <c r="D1453" s="2">
        <v>-5.300069641317684E-2</v>
      </c>
      <c r="E1453" s="2">
        <v>-2.474466288033602E-2</v>
      </c>
      <c r="F1453" s="2">
        <v>4.7187800000000006</v>
      </c>
      <c r="G1453" s="2">
        <v>4.6218399999999997</v>
      </c>
      <c r="H1453" s="2">
        <v>4.5809600000000001</v>
      </c>
      <c r="I1453" s="2">
        <v>4.5287299999999995</v>
      </c>
      <c r="J1453" s="2">
        <v>4.4047089999999969</v>
      </c>
      <c r="K1453" s="17" t="s">
        <v>52</v>
      </c>
      <c r="L1453" s="17" t="s">
        <v>49</v>
      </c>
      <c r="M1453" s="17" t="s">
        <v>53</v>
      </c>
      <c r="N1453" s="20">
        <f t="shared" si="220"/>
        <v>50</v>
      </c>
      <c r="O1453" s="20">
        <f t="shared" si="221"/>
        <v>100</v>
      </c>
      <c r="P1453" s="20">
        <f t="shared" si="222"/>
        <v>50</v>
      </c>
      <c r="Q1453" s="20">
        <f t="shared" si="223"/>
        <v>67</v>
      </c>
      <c r="R1453" s="21">
        <f t="shared" si="224"/>
        <v>70.05</v>
      </c>
      <c r="S1453" s="21">
        <f t="shared" si="225"/>
        <v>64.25</v>
      </c>
      <c r="T1453" s="21">
        <f t="shared" si="226"/>
        <v>65.150000000000006</v>
      </c>
      <c r="U1453" s="21">
        <f t="shared" si="227"/>
        <v>66.75</v>
      </c>
      <c r="V1453" s="20">
        <f t="shared" si="228"/>
        <v>66.483333333333334</v>
      </c>
      <c r="W1453" s="20">
        <f t="shared" si="229"/>
        <v>66.550000000000011</v>
      </c>
    </row>
    <row r="1454" spans="1:23" ht="13.5" x14ac:dyDescent="0.25">
      <c r="A1454" s="3">
        <v>44130</v>
      </c>
      <c r="B1454" s="2">
        <v>4.8593999999999999</v>
      </c>
      <c r="C1454" s="2">
        <v>66.852249763775404</v>
      </c>
      <c r="D1454" s="2">
        <v>-7.914336245947684E-2</v>
      </c>
      <c r="E1454" s="2">
        <v>-8.0711434782926687E-3</v>
      </c>
      <c r="F1454" s="2">
        <v>4.7796000000000003</v>
      </c>
      <c r="G1454" s="2">
        <v>4.6579500000000005</v>
      </c>
      <c r="H1454" s="2">
        <v>4.5939500000000004</v>
      </c>
      <c r="I1454" s="2">
        <v>4.5383159999999991</v>
      </c>
      <c r="J1454" s="2">
        <v>4.4076894999999983</v>
      </c>
      <c r="K1454" s="17" t="s">
        <v>52</v>
      </c>
      <c r="L1454" s="17" t="s">
        <v>49</v>
      </c>
      <c r="M1454" s="17" t="s">
        <v>53</v>
      </c>
      <c r="N1454" s="20">
        <f t="shared" si="220"/>
        <v>50</v>
      </c>
      <c r="O1454" s="20">
        <f t="shared" si="221"/>
        <v>100</v>
      </c>
      <c r="P1454" s="20">
        <f t="shared" si="222"/>
        <v>50</v>
      </c>
      <c r="Q1454" s="20">
        <f t="shared" si="223"/>
        <v>67</v>
      </c>
      <c r="R1454" s="21">
        <f t="shared" si="224"/>
        <v>70.05</v>
      </c>
      <c r="S1454" s="21">
        <f t="shared" si="225"/>
        <v>64.25</v>
      </c>
      <c r="T1454" s="21">
        <f t="shared" si="226"/>
        <v>65.150000000000006</v>
      </c>
      <c r="U1454" s="21">
        <f t="shared" si="227"/>
        <v>66.75</v>
      </c>
      <c r="V1454" s="20">
        <f t="shared" si="228"/>
        <v>66.483333333333334</v>
      </c>
      <c r="W1454" s="20">
        <f t="shared" si="229"/>
        <v>66.550000000000011</v>
      </c>
    </row>
    <row r="1455" spans="1:23" ht="13.5" x14ac:dyDescent="0.25">
      <c r="A1455" s="3">
        <v>44131</v>
      </c>
      <c r="B1455" s="2">
        <v>4.8593999999999999</v>
      </c>
      <c r="C1455" s="2">
        <v>66.852249763775404</v>
      </c>
      <c r="D1455" s="2">
        <v>-9.4069458507609838E-2</v>
      </c>
      <c r="E1455" s="2">
        <v>3.1061854673064687E-3</v>
      </c>
      <c r="F1455" s="2">
        <v>4.8277400000000004</v>
      </c>
      <c r="G1455" s="2">
        <v>4.6883600000000003</v>
      </c>
      <c r="H1455" s="2">
        <v>4.6088399999999998</v>
      </c>
      <c r="I1455" s="2">
        <v>4.548017999999999</v>
      </c>
      <c r="J1455" s="2">
        <v>4.4106699999999979</v>
      </c>
      <c r="K1455" s="17" t="s">
        <v>52</v>
      </c>
      <c r="L1455" s="17" t="s">
        <v>49</v>
      </c>
      <c r="M1455" s="17" t="s">
        <v>53</v>
      </c>
      <c r="N1455" s="20">
        <f t="shared" si="220"/>
        <v>50</v>
      </c>
      <c r="O1455" s="20">
        <f t="shared" si="221"/>
        <v>100</v>
      </c>
      <c r="P1455" s="20">
        <f t="shared" si="222"/>
        <v>50</v>
      </c>
      <c r="Q1455" s="20">
        <f t="shared" si="223"/>
        <v>67</v>
      </c>
      <c r="R1455" s="21">
        <f t="shared" si="224"/>
        <v>70.05</v>
      </c>
      <c r="S1455" s="21">
        <f t="shared" si="225"/>
        <v>64.25</v>
      </c>
      <c r="T1455" s="21">
        <f t="shared" si="226"/>
        <v>65.150000000000006</v>
      </c>
      <c r="U1455" s="21">
        <f t="shared" si="227"/>
        <v>66.75</v>
      </c>
      <c r="V1455" s="20">
        <f t="shared" si="228"/>
        <v>66.483333333333334</v>
      </c>
      <c r="W1455" s="20">
        <f t="shared" si="229"/>
        <v>66.550000000000011</v>
      </c>
    </row>
    <row r="1456" spans="1:23" ht="13.5" x14ac:dyDescent="0.25">
      <c r="A1456" s="3">
        <v>44132</v>
      </c>
      <c r="B1456" s="2">
        <v>4.8531000000000004</v>
      </c>
      <c r="C1456" s="2">
        <v>66.246328271497504</v>
      </c>
      <c r="D1456" s="2">
        <v>-0.1076905370808463</v>
      </c>
      <c r="E1456" s="2">
        <v>8.2063927565220966E-3</v>
      </c>
      <c r="F1456" s="2">
        <v>4.84802</v>
      </c>
      <c r="G1456" s="2">
        <v>4.71814</v>
      </c>
      <c r="H1456" s="2">
        <v>4.6170799999999996</v>
      </c>
      <c r="I1456" s="2">
        <v>4.556659999999999</v>
      </c>
      <c r="J1456" s="2">
        <v>4.413618999999998</v>
      </c>
      <c r="K1456" s="17" t="s">
        <v>48</v>
      </c>
      <c r="L1456" s="17" t="s">
        <v>55</v>
      </c>
      <c r="M1456" s="17" t="s">
        <v>51</v>
      </c>
      <c r="N1456" s="20">
        <f t="shared" si="220"/>
        <v>50</v>
      </c>
      <c r="O1456" s="20">
        <f t="shared" si="221"/>
        <v>100</v>
      </c>
      <c r="P1456" s="20">
        <f t="shared" si="222"/>
        <v>50</v>
      </c>
      <c r="Q1456" s="20">
        <f t="shared" si="223"/>
        <v>16.5</v>
      </c>
      <c r="R1456" s="21">
        <f t="shared" si="224"/>
        <v>62.475000000000001</v>
      </c>
      <c r="S1456" s="21">
        <f t="shared" si="225"/>
        <v>51.625</v>
      </c>
      <c r="T1456" s="21">
        <f t="shared" si="226"/>
        <v>42.424999999999997</v>
      </c>
      <c r="U1456" s="21">
        <f t="shared" si="227"/>
        <v>54.125</v>
      </c>
      <c r="V1456" s="20">
        <f t="shared" si="228"/>
        <v>52.17499999999999</v>
      </c>
      <c r="W1456" s="20">
        <f t="shared" si="229"/>
        <v>52.662499999999994</v>
      </c>
    </row>
    <row r="1457" spans="1:23" ht="13.5" x14ac:dyDescent="0.25">
      <c r="A1457" s="3">
        <v>44134</v>
      </c>
      <c r="B1457" s="2">
        <v>4.7516999999999996</v>
      </c>
      <c r="C1457" s="2">
        <v>57.251922184810411</v>
      </c>
      <c r="D1457" s="2">
        <v>-0.12178693155183407</v>
      </c>
      <c r="E1457" s="2">
        <v>1.0228834539381077E-2</v>
      </c>
      <c r="F1457" s="2">
        <v>4.8277400000000004</v>
      </c>
      <c r="G1457" s="2">
        <v>4.7434799999999999</v>
      </c>
      <c r="H1457" s="2">
        <v>4.6294349999999991</v>
      </c>
      <c r="I1457" s="2">
        <v>4.5639739999999991</v>
      </c>
      <c r="J1457" s="2">
        <v>4.4167034999999979</v>
      </c>
      <c r="K1457" s="17" t="s">
        <v>48</v>
      </c>
      <c r="L1457" s="17" t="s">
        <v>50</v>
      </c>
      <c r="M1457" s="17" t="s">
        <v>47</v>
      </c>
      <c r="N1457" s="20">
        <f t="shared" si="220"/>
        <v>50</v>
      </c>
      <c r="O1457" s="20">
        <f t="shared" si="221"/>
        <v>100</v>
      </c>
      <c r="P1457" s="20">
        <f t="shared" si="222"/>
        <v>50</v>
      </c>
      <c r="Q1457" s="20">
        <f t="shared" si="223"/>
        <v>33</v>
      </c>
      <c r="R1457" s="21">
        <f t="shared" si="224"/>
        <v>64.95</v>
      </c>
      <c r="S1457" s="21">
        <f t="shared" si="225"/>
        <v>55.75</v>
      </c>
      <c r="T1457" s="21">
        <f t="shared" si="226"/>
        <v>49.85</v>
      </c>
      <c r="U1457" s="21">
        <f t="shared" si="227"/>
        <v>58.25</v>
      </c>
      <c r="V1457" s="20">
        <f t="shared" si="228"/>
        <v>56.85</v>
      </c>
      <c r="W1457" s="20">
        <f t="shared" si="229"/>
        <v>57.2</v>
      </c>
    </row>
    <row r="1458" spans="1:23" ht="13.5" x14ac:dyDescent="0.25">
      <c r="A1458" s="3">
        <v>44137</v>
      </c>
      <c r="B1458" s="2">
        <v>4.6882999999999999</v>
      </c>
      <c r="C1458" s="2">
        <v>52.456306482324592</v>
      </c>
      <c r="D1458" s="2">
        <v>-0.12671160606270071</v>
      </c>
      <c r="E1458" s="2">
        <v>1.031263128567465E-2</v>
      </c>
      <c r="F1458" s="2">
        <v>4.8023799999999994</v>
      </c>
      <c r="G1458" s="2">
        <v>4.7605799999999991</v>
      </c>
      <c r="H1458" s="2">
        <v>4.6405199999999986</v>
      </c>
      <c r="I1458" s="2">
        <v>4.5700199999999986</v>
      </c>
      <c r="J1458" s="2">
        <v>4.4188574999999988</v>
      </c>
      <c r="K1458" s="17" t="s">
        <v>48</v>
      </c>
      <c r="L1458" s="17" t="s">
        <v>50</v>
      </c>
      <c r="M1458" s="17" t="s">
        <v>47</v>
      </c>
      <c r="N1458" s="20">
        <f t="shared" si="220"/>
        <v>50</v>
      </c>
      <c r="O1458" s="20">
        <f t="shared" si="221"/>
        <v>100</v>
      </c>
      <c r="P1458" s="20">
        <f t="shared" si="222"/>
        <v>50</v>
      </c>
      <c r="Q1458" s="20">
        <f t="shared" si="223"/>
        <v>33</v>
      </c>
      <c r="R1458" s="21">
        <f t="shared" si="224"/>
        <v>64.95</v>
      </c>
      <c r="S1458" s="21">
        <f t="shared" si="225"/>
        <v>55.75</v>
      </c>
      <c r="T1458" s="21">
        <f t="shared" si="226"/>
        <v>49.85</v>
      </c>
      <c r="U1458" s="21">
        <f t="shared" si="227"/>
        <v>58.25</v>
      </c>
      <c r="V1458" s="20">
        <f t="shared" si="228"/>
        <v>56.85</v>
      </c>
      <c r="W1458" s="20">
        <f t="shared" si="229"/>
        <v>57.2</v>
      </c>
    </row>
    <row r="1459" spans="1:23" ht="13.5" x14ac:dyDescent="0.25">
      <c r="A1459" s="3">
        <v>44138</v>
      </c>
      <c r="B1459" s="2">
        <v>4.7389999999999999</v>
      </c>
      <c r="C1459" s="2">
        <v>55.655204140719192</v>
      </c>
      <c r="D1459" s="2">
        <v>-0.12898408203488732</v>
      </c>
      <c r="E1459" s="2">
        <v>9.9542232650026239E-3</v>
      </c>
      <c r="F1459" s="2">
        <v>4.7782999999999998</v>
      </c>
      <c r="G1459" s="2">
        <v>4.77895</v>
      </c>
      <c r="H1459" s="2">
        <v>4.6557249999999986</v>
      </c>
      <c r="I1459" s="2">
        <v>4.5760299999999994</v>
      </c>
      <c r="J1459" s="2">
        <v>4.4209439999999987</v>
      </c>
      <c r="K1459" s="17" t="s">
        <v>48</v>
      </c>
      <c r="L1459" s="17" t="s">
        <v>50</v>
      </c>
      <c r="M1459" s="17" t="s">
        <v>47</v>
      </c>
      <c r="N1459" s="20">
        <f t="shared" si="220"/>
        <v>50</v>
      </c>
      <c r="O1459" s="20">
        <f t="shared" si="221"/>
        <v>100</v>
      </c>
      <c r="P1459" s="20">
        <f t="shared" si="222"/>
        <v>50</v>
      </c>
      <c r="Q1459" s="20">
        <f t="shared" si="223"/>
        <v>33</v>
      </c>
      <c r="R1459" s="21">
        <f t="shared" si="224"/>
        <v>64.95</v>
      </c>
      <c r="S1459" s="21">
        <f t="shared" si="225"/>
        <v>55.75</v>
      </c>
      <c r="T1459" s="21">
        <f t="shared" si="226"/>
        <v>49.85</v>
      </c>
      <c r="U1459" s="21">
        <f t="shared" si="227"/>
        <v>58.25</v>
      </c>
      <c r="V1459" s="20">
        <f t="shared" si="228"/>
        <v>56.85</v>
      </c>
      <c r="W1459" s="20">
        <f t="shared" si="229"/>
        <v>57.2</v>
      </c>
    </row>
    <row r="1460" spans="1:23" ht="13.5" x14ac:dyDescent="0.25">
      <c r="A1460" s="3">
        <v>44139</v>
      </c>
      <c r="B1460" s="2">
        <v>4.6882999999999999</v>
      </c>
      <c r="C1460" s="2">
        <v>51.894949907775775</v>
      </c>
      <c r="D1460" s="2">
        <v>-0.11787865344289816</v>
      </c>
      <c r="E1460" s="2">
        <v>9.7737818546897413E-3</v>
      </c>
      <c r="F1460" s="2">
        <v>4.7440799999999994</v>
      </c>
      <c r="G1460" s="2">
        <v>4.7859099999999994</v>
      </c>
      <c r="H1460" s="2">
        <v>4.662374999999999</v>
      </c>
      <c r="I1460" s="2">
        <v>4.5810259999999996</v>
      </c>
      <c r="J1460" s="2">
        <v>4.4228059999999996</v>
      </c>
      <c r="K1460" s="17" t="s">
        <v>48</v>
      </c>
      <c r="L1460" s="17" t="s">
        <v>50</v>
      </c>
      <c r="M1460" s="17" t="s">
        <v>47</v>
      </c>
      <c r="N1460" s="20">
        <f t="shared" si="220"/>
        <v>50</v>
      </c>
      <c r="O1460" s="20">
        <f t="shared" si="221"/>
        <v>100</v>
      </c>
      <c r="P1460" s="20">
        <f t="shared" si="222"/>
        <v>50</v>
      </c>
      <c r="Q1460" s="20">
        <f t="shared" si="223"/>
        <v>33</v>
      </c>
      <c r="R1460" s="21">
        <f t="shared" si="224"/>
        <v>64.95</v>
      </c>
      <c r="S1460" s="21">
        <f t="shared" si="225"/>
        <v>55.75</v>
      </c>
      <c r="T1460" s="21">
        <f t="shared" si="226"/>
        <v>49.85</v>
      </c>
      <c r="U1460" s="21">
        <f t="shared" si="227"/>
        <v>58.25</v>
      </c>
      <c r="V1460" s="20">
        <f t="shared" si="228"/>
        <v>56.85</v>
      </c>
      <c r="W1460" s="20">
        <f t="shared" si="229"/>
        <v>57.2</v>
      </c>
    </row>
    <row r="1461" spans="1:23" ht="13.5" x14ac:dyDescent="0.25">
      <c r="A1461" s="3">
        <v>44140</v>
      </c>
      <c r="B1461" s="2">
        <v>4.8151000000000002</v>
      </c>
      <c r="C1461" s="2">
        <v>59.301064919614234</v>
      </c>
      <c r="D1461" s="2">
        <v>-9.755868912218979E-2</v>
      </c>
      <c r="E1461" s="2">
        <v>6.4141203610292834E-3</v>
      </c>
      <c r="F1461" s="2">
        <v>4.7364800000000002</v>
      </c>
      <c r="G1461" s="2">
        <v>4.7922500000000001</v>
      </c>
      <c r="H1461" s="2">
        <v>4.6766299999999994</v>
      </c>
      <c r="I1461" s="2">
        <v>4.588557999999999</v>
      </c>
      <c r="J1461" s="2">
        <v>4.4254479999999994</v>
      </c>
      <c r="K1461" s="17" t="s">
        <v>48</v>
      </c>
      <c r="L1461" s="17" t="s">
        <v>50</v>
      </c>
      <c r="M1461" s="17" t="s">
        <v>47</v>
      </c>
      <c r="N1461" s="20">
        <f t="shared" si="220"/>
        <v>50</v>
      </c>
      <c r="O1461" s="20">
        <f t="shared" si="221"/>
        <v>100</v>
      </c>
      <c r="P1461" s="20">
        <f t="shared" si="222"/>
        <v>50</v>
      </c>
      <c r="Q1461" s="20">
        <f t="shared" si="223"/>
        <v>33</v>
      </c>
      <c r="R1461" s="21">
        <f t="shared" si="224"/>
        <v>64.95</v>
      </c>
      <c r="S1461" s="21">
        <f t="shared" si="225"/>
        <v>55.75</v>
      </c>
      <c r="T1461" s="21">
        <f t="shared" si="226"/>
        <v>49.85</v>
      </c>
      <c r="U1461" s="21">
        <f t="shared" si="227"/>
        <v>58.25</v>
      </c>
      <c r="V1461" s="20">
        <f t="shared" si="228"/>
        <v>56.85</v>
      </c>
      <c r="W1461" s="20">
        <f t="shared" si="229"/>
        <v>57.2</v>
      </c>
    </row>
    <row r="1462" spans="1:23" ht="13.5" x14ac:dyDescent="0.25">
      <c r="A1462" s="3">
        <v>44141</v>
      </c>
      <c r="B1462" s="2">
        <v>4.8151000000000002</v>
      </c>
      <c r="C1462" s="2">
        <v>59.301064919614234</v>
      </c>
      <c r="D1462" s="2">
        <v>-6.5649216345313732E-2</v>
      </c>
      <c r="E1462" s="2">
        <v>3.3570744139732149E-3</v>
      </c>
      <c r="F1462" s="2">
        <v>4.7491599999999998</v>
      </c>
      <c r="G1462" s="2">
        <v>4.7884499999999992</v>
      </c>
      <c r="H1462" s="2">
        <v>4.6893050000000001</v>
      </c>
      <c r="I1462" s="2">
        <v>4.5952719999999996</v>
      </c>
      <c r="J1462" s="2">
        <v>4.4281484999999998</v>
      </c>
      <c r="K1462" s="17" t="s">
        <v>48</v>
      </c>
      <c r="L1462" s="17" t="s">
        <v>55</v>
      </c>
      <c r="M1462" s="17" t="s">
        <v>51</v>
      </c>
      <c r="N1462" s="20">
        <f t="shared" si="220"/>
        <v>50</v>
      </c>
      <c r="O1462" s="20">
        <f t="shared" si="221"/>
        <v>100</v>
      </c>
      <c r="P1462" s="20">
        <f t="shared" si="222"/>
        <v>50</v>
      </c>
      <c r="Q1462" s="20">
        <f t="shared" si="223"/>
        <v>16.5</v>
      </c>
      <c r="R1462" s="21">
        <f t="shared" si="224"/>
        <v>62.475000000000001</v>
      </c>
      <c r="S1462" s="21">
        <f t="shared" si="225"/>
        <v>51.625</v>
      </c>
      <c r="T1462" s="21">
        <f t="shared" si="226"/>
        <v>42.424999999999997</v>
      </c>
      <c r="U1462" s="21">
        <f t="shared" si="227"/>
        <v>54.125</v>
      </c>
      <c r="V1462" s="20">
        <f t="shared" si="228"/>
        <v>52.17499999999999</v>
      </c>
      <c r="W1462" s="20">
        <f t="shared" si="229"/>
        <v>52.662499999999994</v>
      </c>
    </row>
    <row r="1463" spans="1:23" ht="13.5" x14ac:dyDescent="0.25">
      <c r="A1463" s="3">
        <v>44144</v>
      </c>
      <c r="B1463" s="2">
        <v>4.8087</v>
      </c>
      <c r="C1463" s="2">
        <v>58.771406413078786</v>
      </c>
      <c r="D1463" s="2">
        <v>-4.4839809282573029E-2</v>
      </c>
      <c r="E1463" s="2">
        <v>4.4950695100725111E-3</v>
      </c>
      <c r="F1463" s="2">
        <v>4.7732399999999995</v>
      </c>
      <c r="G1463" s="2">
        <v>4.7878100000000003</v>
      </c>
      <c r="H1463" s="2">
        <v>4.7048250000000005</v>
      </c>
      <c r="I1463" s="2">
        <v>4.6017419999999989</v>
      </c>
      <c r="J1463" s="2">
        <v>4.4308755</v>
      </c>
      <c r="K1463" s="17" t="s">
        <v>48</v>
      </c>
      <c r="L1463" s="17" t="s">
        <v>55</v>
      </c>
      <c r="M1463" s="17" t="s">
        <v>51</v>
      </c>
      <c r="N1463" s="20">
        <f t="shared" si="220"/>
        <v>50</v>
      </c>
      <c r="O1463" s="20">
        <f t="shared" si="221"/>
        <v>100</v>
      </c>
      <c r="P1463" s="20">
        <f t="shared" si="222"/>
        <v>50</v>
      </c>
      <c r="Q1463" s="20">
        <f t="shared" si="223"/>
        <v>16.5</v>
      </c>
      <c r="R1463" s="21">
        <f t="shared" si="224"/>
        <v>62.475000000000001</v>
      </c>
      <c r="S1463" s="21">
        <f t="shared" si="225"/>
        <v>51.625</v>
      </c>
      <c r="T1463" s="21">
        <f t="shared" si="226"/>
        <v>42.424999999999997</v>
      </c>
      <c r="U1463" s="21">
        <f t="shared" si="227"/>
        <v>54.125</v>
      </c>
      <c r="V1463" s="20">
        <f t="shared" si="228"/>
        <v>52.17499999999999</v>
      </c>
      <c r="W1463" s="20">
        <f t="shared" si="229"/>
        <v>52.662499999999994</v>
      </c>
    </row>
    <row r="1464" spans="1:23" ht="13.5" x14ac:dyDescent="0.25">
      <c r="A1464" s="3">
        <v>44145</v>
      </c>
      <c r="B1464" s="2">
        <v>4.8151000000000002</v>
      </c>
      <c r="C1464" s="2">
        <v>59.164195361604818</v>
      </c>
      <c r="D1464" s="2">
        <v>-2.1610902788601116E-2</v>
      </c>
      <c r="E1464" s="2">
        <v>5.1178904298693059E-3</v>
      </c>
      <c r="F1464" s="2">
        <v>4.7884600000000006</v>
      </c>
      <c r="G1464" s="2">
        <v>4.7833800000000002</v>
      </c>
      <c r="H1464" s="2">
        <v>4.7206650000000003</v>
      </c>
      <c r="I1464" s="2">
        <v>4.6092739999999992</v>
      </c>
      <c r="J1464" s="2">
        <v>4.4332550000000008</v>
      </c>
      <c r="K1464" s="17" t="s">
        <v>52</v>
      </c>
      <c r="L1464" s="17" t="s">
        <v>55</v>
      </c>
      <c r="M1464" s="17" t="s">
        <v>53</v>
      </c>
      <c r="N1464" s="20">
        <f t="shared" si="220"/>
        <v>50</v>
      </c>
      <c r="O1464" s="20">
        <f t="shared" si="221"/>
        <v>100</v>
      </c>
      <c r="P1464" s="20">
        <f t="shared" si="222"/>
        <v>50</v>
      </c>
      <c r="Q1464" s="20">
        <f t="shared" si="223"/>
        <v>83.5</v>
      </c>
      <c r="R1464" s="21">
        <f t="shared" si="224"/>
        <v>72.525000000000006</v>
      </c>
      <c r="S1464" s="21">
        <f t="shared" si="225"/>
        <v>68.375</v>
      </c>
      <c r="T1464" s="21">
        <f t="shared" si="226"/>
        <v>72.575000000000003</v>
      </c>
      <c r="U1464" s="21">
        <f t="shared" si="227"/>
        <v>70.875</v>
      </c>
      <c r="V1464" s="20">
        <f t="shared" si="228"/>
        <v>71.158333333333346</v>
      </c>
      <c r="W1464" s="20">
        <f t="shared" si="229"/>
        <v>71.087500000000006</v>
      </c>
    </row>
    <row r="1465" spans="1:23" ht="13.5" x14ac:dyDescent="0.25">
      <c r="A1465" s="3">
        <v>44146</v>
      </c>
      <c r="B1465" s="2">
        <v>4.8213999999999997</v>
      </c>
      <c r="C1465" s="2">
        <v>59.572498669854177</v>
      </c>
      <c r="D1465" s="2">
        <v>-3.1271623413173799E-3</v>
      </c>
      <c r="E1465" s="2">
        <v>5.8729833267183616E-3</v>
      </c>
      <c r="F1465" s="2">
        <v>4.81508</v>
      </c>
      <c r="G1465" s="2">
        <v>4.7795800000000002</v>
      </c>
      <c r="H1465" s="2">
        <v>4.7339700000000002</v>
      </c>
      <c r="I1465" s="2">
        <v>4.6147219999999995</v>
      </c>
      <c r="J1465" s="2">
        <v>4.4349940000000005</v>
      </c>
      <c r="K1465" s="17" t="s">
        <v>52</v>
      </c>
      <c r="L1465" s="17" t="s">
        <v>49</v>
      </c>
      <c r="M1465" s="17" t="s">
        <v>53</v>
      </c>
      <c r="N1465" s="20">
        <f t="shared" si="220"/>
        <v>50</v>
      </c>
      <c r="O1465" s="20">
        <f t="shared" si="221"/>
        <v>100</v>
      </c>
      <c r="P1465" s="20">
        <f t="shared" si="222"/>
        <v>50</v>
      </c>
      <c r="Q1465" s="20">
        <f t="shared" si="223"/>
        <v>67</v>
      </c>
      <c r="R1465" s="21">
        <f t="shared" si="224"/>
        <v>70.05</v>
      </c>
      <c r="S1465" s="21">
        <f t="shared" si="225"/>
        <v>64.25</v>
      </c>
      <c r="T1465" s="21">
        <f t="shared" si="226"/>
        <v>65.150000000000006</v>
      </c>
      <c r="U1465" s="21">
        <f t="shared" si="227"/>
        <v>66.75</v>
      </c>
      <c r="V1465" s="20">
        <f t="shared" si="228"/>
        <v>66.483333333333334</v>
      </c>
      <c r="W1465" s="20">
        <f t="shared" si="229"/>
        <v>66.550000000000011</v>
      </c>
    </row>
    <row r="1466" spans="1:23" ht="13.5" x14ac:dyDescent="0.25">
      <c r="A1466" s="3">
        <v>44147</v>
      </c>
      <c r="B1466" s="2">
        <v>4.8213999999999997</v>
      </c>
      <c r="C1466" s="2">
        <v>59.572498669854177</v>
      </c>
      <c r="D1466" s="2">
        <v>1.0853855528677236E-2</v>
      </c>
      <c r="E1466" s="2">
        <v>2.0680007103875644E-2</v>
      </c>
      <c r="F1466" s="2">
        <v>4.8163400000000003</v>
      </c>
      <c r="G1466" s="2">
        <v>4.7764100000000003</v>
      </c>
      <c r="H1466" s="2">
        <v>4.7472750000000001</v>
      </c>
      <c r="I1466" s="2">
        <v>4.6224519999999991</v>
      </c>
      <c r="J1466" s="2">
        <v>4.4369085000000004</v>
      </c>
      <c r="K1466" s="17" t="s">
        <v>52</v>
      </c>
      <c r="L1466" s="17" t="s">
        <v>55</v>
      </c>
      <c r="M1466" s="17" t="s">
        <v>53</v>
      </c>
      <c r="N1466" s="20">
        <f t="shared" si="220"/>
        <v>50</v>
      </c>
      <c r="O1466" s="20">
        <f t="shared" si="221"/>
        <v>100</v>
      </c>
      <c r="P1466" s="20">
        <f t="shared" si="222"/>
        <v>50</v>
      </c>
      <c r="Q1466" s="20">
        <f t="shared" si="223"/>
        <v>83.5</v>
      </c>
      <c r="R1466" s="21">
        <f t="shared" si="224"/>
        <v>72.525000000000006</v>
      </c>
      <c r="S1466" s="21">
        <f t="shared" si="225"/>
        <v>68.375</v>
      </c>
      <c r="T1466" s="21">
        <f t="shared" si="226"/>
        <v>72.575000000000003</v>
      </c>
      <c r="U1466" s="21">
        <f t="shared" si="227"/>
        <v>70.875</v>
      </c>
      <c r="V1466" s="20">
        <f t="shared" si="228"/>
        <v>71.158333333333346</v>
      </c>
      <c r="W1466" s="20">
        <f t="shared" si="229"/>
        <v>71.087500000000006</v>
      </c>
    </row>
    <row r="1467" spans="1:23" ht="13.5" x14ac:dyDescent="0.25">
      <c r="A1467" s="3">
        <v>44148</v>
      </c>
      <c r="B1467" s="2">
        <v>4.8213999999999997</v>
      </c>
      <c r="C1467" s="2">
        <v>59.572498669854177</v>
      </c>
      <c r="D1467" s="2">
        <v>6.4452073581193758E-3</v>
      </c>
      <c r="E1467" s="2">
        <v>4.0654072335406181E-2</v>
      </c>
      <c r="F1467" s="2">
        <v>4.8176000000000005</v>
      </c>
      <c r="G1467" s="2">
        <v>4.7833799999999993</v>
      </c>
      <c r="H1467" s="2">
        <v>4.7634299999999987</v>
      </c>
      <c r="I1467" s="2">
        <v>4.6301820000000005</v>
      </c>
      <c r="J1467" s="2">
        <v>4.4391150000000001</v>
      </c>
      <c r="K1467" s="17" t="s">
        <v>52</v>
      </c>
      <c r="L1467" s="17" t="s">
        <v>55</v>
      </c>
      <c r="M1467" s="17" t="s">
        <v>53</v>
      </c>
      <c r="N1467" s="20">
        <f t="shared" si="220"/>
        <v>50</v>
      </c>
      <c r="O1467" s="20">
        <f t="shared" si="221"/>
        <v>100</v>
      </c>
      <c r="P1467" s="20">
        <f t="shared" si="222"/>
        <v>50</v>
      </c>
      <c r="Q1467" s="20">
        <f t="shared" si="223"/>
        <v>83.5</v>
      </c>
      <c r="R1467" s="21">
        <f t="shared" si="224"/>
        <v>72.525000000000006</v>
      </c>
      <c r="S1467" s="21">
        <f t="shared" si="225"/>
        <v>68.375</v>
      </c>
      <c r="T1467" s="21">
        <f t="shared" si="226"/>
        <v>72.575000000000003</v>
      </c>
      <c r="U1467" s="21">
        <f t="shared" si="227"/>
        <v>70.875</v>
      </c>
      <c r="V1467" s="20">
        <f t="shared" si="228"/>
        <v>71.158333333333346</v>
      </c>
      <c r="W1467" s="20">
        <f t="shared" si="229"/>
        <v>71.087500000000006</v>
      </c>
    </row>
    <row r="1468" spans="1:23" ht="13.5" x14ac:dyDescent="0.25">
      <c r="A1468" s="3">
        <v>44151</v>
      </c>
      <c r="B1468" s="2">
        <v>4.8213999999999997</v>
      </c>
      <c r="C1468" s="2">
        <v>59.572498669854177</v>
      </c>
      <c r="D1468" s="2">
        <v>-7.6304595260285879E-3</v>
      </c>
      <c r="E1468" s="2">
        <v>6.3059314381277515E-2</v>
      </c>
      <c r="F1468" s="2">
        <v>4.8201400000000003</v>
      </c>
      <c r="G1468" s="2">
        <v>4.796689999999999</v>
      </c>
      <c r="H1468" s="2">
        <v>4.7786349999999995</v>
      </c>
      <c r="I1468" s="2">
        <v>4.6367720000000006</v>
      </c>
      <c r="J1468" s="2">
        <v>4.4413800000000005</v>
      </c>
      <c r="K1468" s="17" t="s">
        <v>52</v>
      </c>
      <c r="L1468" s="17" t="s">
        <v>55</v>
      </c>
      <c r="M1468" s="17" t="s">
        <v>53</v>
      </c>
      <c r="N1468" s="20">
        <f t="shared" si="220"/>
        <v>50</v>
      </c>
      <c r="O1468" s="20">
        <f t="shared" si="221"/>
        <v>100</v>
      </c>
      <c r="P1468" s="20">
        <f t="shared" si="222"/>
        <v>50</v>
      </c>
      <c r="Q1468" s="20">
        <f t="shared" si="223"/>
        <v>83.5</v>
      </c>
      <c r="R1468" s="21">
        <f t="shared" si="224"/>
        <v>72.525000000000006</v>
      </c>
      <c r="S1468" s="21">
        <f t="shared" si="225"/>
        <v>68.375</v>
      </c>
      <c r="T1468" s="21">
        <f t="shared" si="226"/>
        <v>72.575000000000003</v>
      </c>
      <c r="U1468" s="21">
        <f t="shared" si="227"/>
        <v>70.875</v>
      </c>
      <c r="V1468" s="20">
        <f t="shared" si="228"/>
        <v>71.158333333333346</v>
      </c>
      <c r="W1468" s="20">
        <f t="shared" si="229"/>
        <v>71.087500000000006</v>
      </c>
    </row>
    <row r="1469" spans="1:23" ht="13.5" x14ac:dyDescent="0.25">
      <c r="A1469" s="3">
        <v>44152</v>
      </c>
      <c r="B1469" s="2">
        <v>4.8784000000000001</v>
      </c>
      <c r="C1469" s="2">
        <v>63.958040118307864</v>
      </c>
      <c r="D1469" s="2">
        <v>-1.6510478201347212E-2</v>
      </c>
      <c r="E1469" s="2">
        <v>8.7126650427165664E-2</v>
      </c>
      <c r="F1469" s="2">
        <v>4.8327999999999998</v>
      </c>
      <c r="G1469" s="2">
        <v>4.8106299999999997</v>
      </c>
      <c r="H1469" s="2">
        <v>4.794789999999999</v>
      </c>
      <c r="I1469" s="2">
        <v>4.644374</v>
      </c>
      <c r="J1469" s="2">
        <v>4.4438715000000011</v>
      </c>
      <c r="K1469" s="17" t="s">
        <v>52</v>
      </c>
      <c r="L1469" s="17" t="s">
        <v>49</v>
      </c>
      <c r="M1469" s="17" t="s">
        <v>53</v>
      </c>
      <c r="N1469" s="20">
        <f t="shared" si="220"/>
        <v>50</v>
      </c>
      <c r="O1469" s="20">
        <f t="shared" si="221"/>
        <v>100</v>
      </c>
      <c r="P1469" s="20">
        <f t="shared" si="222"/>
        <v>50</v>
      </c>
      <c r="Q1469" s="20">
        <f t="shared" si="223"/>
        <v>67</v>
      </c>
      <c r="R1469" s="21">
        <f t="shared" si="224"/>
        <v>70.05</v>
      </c>
      <c r="S1469" s="21">
        <f t="shared" si="225"/>
        <v>64.25</v>
      </c>
      <c r="T1469" s="21">
        <f t="shared" si="226"/>
        <v>65.150000000000006</v>
      </c>
      <c r="U1469" s="21">
        <f t="shared" si="227"/>
        <v>66.75</v>
      </c>
      <c r="V1469" s="20">
        <f t="shared" si="228"/>
        <v>66.483333333333334</v>
      </c>
      <c r="W1469" s="20">
        <f t="shared" si="229"/>
        <v>66.550000000000011</v>
      </c>
    </row>
    <row r="1470" spans="1:23" ht="13.5" x14ac:dyDescent="0.25">
      <c r="A1470" s="3">
        <v>44153</v>
      </c>
      <c r="B1470" s="2">
        <v>4.8151000000000002</v>
      </c>
      <c r="C1470" s="2">
        <v>56.613271636295664</v>
      </c>
      <c r="D1470" s="2">
        <v>-2.7979319292250615E-2</v>
      </c>
      <c r="E1470" s="2">
        <v>0.11309643768791892</v>
      </c>
      <c r="F1470" s="2">
        <v>4.8315399999999995</v>
      </c>
      <c r="G1470" s="2">
        <v>4.8233100000000002</v>
      </c>
      <c r="H1470" s="2">
        <v>4.8046099999999994</v>
      </c>
      <c r="I1470" s="2">
        <v>4.6519780000000006</v>
      </c>
      <c r="J1470" s="2">
        <v>4.4460465000000005</v>
      </c>
      <c r="K1470" s="17" t="s">
        <v>52</v>
      </c>
      <c r="L1470" s="17" t="s">
        <v>49</v>
      </c>
      <c r="M1470" s="17" t="s">
        <v>54</v>
      </c>
      <c r="N1470" s="20">
        <f t="shared" si="220"/>
        <v>50</v>
      </c>
      <c r="O1470" s="20">
        <f t="shared" si="221"/>
        <v>100</v>
      </c>
      <c r="P1470" s="20">
        <f t="shared" si="222"/>
        <v>50</v>
      </c>
      <c r="Q1470" s="20">
        <f t="shared" si="223"/>
        <v>50</v>
      </c>
      <c r="R1470" s="21">
        <f t="shared" si="224"/>
        <v>67.5</v>
      </c>
      <c r="S1470" s="21">
        <f t="shared" si="225"/>
        <v>60</v>
      </c>
      <c r="T1470" s="21">
        <f t="shared" si="226"/>
        <v>57.5</v>
      </c>
      <c r="U1470" s="21">
        <f t="shared" si="227"/>
        <v>62.5</v>
      </c>
      <c r="V1470" s="20">
        <f t="shared" si="228"/>
        <v>61.666666666666664</v>
      </c>
      <c r="W1470" s="20">
        <f t="shared" si="229"/>
        <v>61.875</v>
      </c>
    </row>
    <row r="1471" spans="1:23" ht="13.5" x14ac:dyDescent="0.25">
      <c r="A1471" s="3">
        <v>44154</v>
      </c>
      <c r="B1471" s="2">
        <v>4.9100999999999999</v>
      </c>
      <c r="C1471" s="2">
        <v>63.40538234668189</v>
      </c>
      <c r="D1471" s="2">
        <v>-2.562038488435725E-2</v>
      </c>
      <c r="E1471" s="2">
        <v>0.14467436748862109</v>
      </c>
      <c r="F1471" s="2">
        <v>4.8492800000000003</v>
      </c>
      <c r="G1471" s="2">
        <v>4.8328100000000003</v>
      </c>
      <c r="H1471" s="2">
        <v>4.8125299999999998</v>
      </c>
      <c r="I1471" s="2">
        <v>4.6614820000000012</v>
      </c>
      <c r="J1471" s="2">
        <v>4.4486965000000005</v>
      </c>
      <c r="K1471" s="17" t="s">
        <v>52</v>
      </c>
      <c r="L1471" s="17" t="s">
        <v>49</v>
      </c>
      <c r="M1471" s="17" t="s">
        <v>53</v>
      </c>
      <c r="N1471" s="20">
        <f t="shared" si="220"/>
        <v>50</v>
      </c>
      <c r="O1471" s="20">
        <f t="shared" si="221"/>
        <v>100</v>
      </c>
      <c r="P1471" s="20">
        <f t="shared" si="222"/>
        <v>50</v>
      </c>
      <c r="Q1471" s="20">
        <f t="shared" si="223"/>
        <v>67</v>
      </c>
      <c r="R1471" s="21">
        <f t="shared" si="224"/>
        <v>70.05</v>
      </c>
      <c r="S1471" s="21">
        <f t="shared" si="225"/>
        <v>64.25</v>
      </c>
      <c r="T1471" s="21">
        <f t="shared" si="226"/>
        <v>65.150000000000006</v>
      </c>
      <c r="U1471" s="21">
        <f t="shared" si="227"/>
        <v>66.75</v>
      </c>
      <c r="V1471" s="20">
        <f t="shared" si="228"/>
        <v>66.483333333333334</v>
      </c>
      <c r="W1471" s="20">
        <f t="shared" si="229"/>
        <v>66.550000000000011</v>
      </c>
    </row>
    <row r="1472" spans="1:23" ht="13.5" x14ac:dyDescent="0.25">
      <c r="A1472" s="3">
        <v>44155</v>
      </c>
      <c r="B1472" s="2">
        <v>4.9227999999999996</v>
      </c>
      <c r="C1472" s="2">
        <v>64.211967957320525</v>
      </c>
      <c r="D1472" s="2">
        <v>-2.5503608526213917E-2</v>
      </c>
      <c r="E1472" s="2">
        <v>0.1690058527208475</v>
      </c>
      <c r="F1472" s="2">
        <v>4.8695599999999999</v>
      </c>
      <c r="G1472" s="2">
        <v>4.8435800000000011</v>
      </c>
      <c r="H1472" s="2">
        <v>4.8160149999999993</v>
      </c>
      <c r="I1472" s="2">
        <v>4.6712400000000009</v>
      </c>
      <c r="J1472" s="2">
        <v>4.451264000000001</v>
      </c>
      <c r="K1472" s="17" t="s">
        <v>52</v>
      </c>
      <c r="L1472" s="17" t="s">
        <v>49</v>
      </c>
      <c r="M1472" s="17" t="s">
        <v>53</v>
      </c>
      <c r="N1472" s="20">
        <f t="shared" si="220"/>
        <v>50</v>
      </c>
      <c r="O1472" s="20">
        <f t="shared" si="221"/>
        <v>100</v>
      </c>
      <c r="P1472" s="20">
        <f t="shared" si="222"/>
        <v>50</v>
      </c>
      <c r="Q1472" s="20">
        <f t="shared" si="223"/>
        <v>67</v>
      </c>
      <c r="R1472" s="21">
        <f t="shared" si="224"/>
        <v>70.05</v>
      </c>
      <c r="S1472" s="21">
        <f t="shared" si="225"/>
        <v>64.25</v>
      </c>
      <c r="T1472" s="21">
        <f t="shared" si="226"/>
        <v>65.150000000000006</v>
      </c>
      <c r="U1472" s="21">
        <f t="shared" si="227"/>
        <v>66.75</v>
      </c>
      <c r="V1472" s="20">
        <f t="shared" si="228"/>
        <v>66.483333333333334</v>
      </c>
      <c r="W1472" s="20">
        <f t="shared" si="229"/>
        <v>66.550000000000011</v>
      </c>
    </row>
    <row r="1473" spans="1:23" ht="13.5" x14ac:dyDescent="0.25">
      <c r="A1473" s="3">
        <v>44158</v>
      </c>
      <c r="B1473" s="2">
        <v>5.0050999999999997</v>
      </c>
      <c r="C1473" s="2">
        <v>68.983014380806821</v>
      </c>
      <c r="D1473" s="2">
        <v>-3.3429739772383726E-2</v>
      </c>
      <c r="E1473" s="2">
        <v>0.18515864332197932</v>
      </c>
      <c r="F1473" s="2">
        <v>4.9062999999999999</v>
      </c>
      <c r="G1473" s="2">
        <v>4.8632200000000001</v>
      </c>
      <c r="H1473" s="2">
        <v>4.8255149999999993</v>
      </c>
      <c r="I1473" s="2">
        <v>4.6801100000000009</v>
      </c>
      <c r="J1473" s="2">
        <v>4.4543890000000017</v>
      </c>
      <c r="K1473" s="17" t="s">
        <v>52</v>
      </c>
      <c r="L1473" s="17" t="s">
        <v>49</v>
      </c>
      <c r="M1473" s="17" t="s">
        <v>53</v>
      </c>
      <c r="N1473" s="20">
        <f t="shared" si="220"/>
        <v>50</v>
      </c>
      <c r="O1473" s="20">
        <f t="shared" si="221"/>
        <v>100</v>
      </c>
      <c r="P1473" s="20">
        <f t="shared" si="222"/>
        <v>50</v>
      </c>
      <c r="Q1473" s="20">
        <f t="shared" si="223"/>
        <v>67</v>
      </c>
      <c r="R1473" s="21">
        <f t="shared" si="224"/>
        <v>70.05</v>
      </c>
      <c r="S1473" s="21">
        <f t="shared" si="225"/>
        <v>64.25</v>
      </c>
      <c r="T1473" s="21">
        <f t="shared" si="226"/>
        <v>65.150000000000006</v>
      </c>
      <c r="U1473" s="21">
        <f t="shared" si="227"/>
        <v>66.75</v>
      </c>
      <c r="V1473" s="20">
        <f t="shared" si="228"/>
        <v>66.483333333333334</v>
      </c>
      <c r="W1473" s="20">
        <f t="shared" si="229"/>
        <v>66.550000000000011</v>
      </c>
    </row>
    <row r="1474" spans="1:23" ht="13.5" x14ac:dyDescent="0.25">
      <c r="A1474" s="3">
        <v>44159</v>
      </c>
      <c r="B1474" s="2">
        <v>5.0685000000000002</v>
      </c>
      <c r="C1474" s="2">
        <v>72.071832725335142</v>
      </c>
      <c r="D1474" s="2">
        <v>-4.5208563514854916E-2</v>
      </c>
      <c r="E1474" s="2">
        <v>0.202365761328925</v>
      </c>
      <c r="F1474" s="2">
        <v>4.9443199999999994</v>
      </c>
      <c r="G1474" s="2">
        <v>4.88856</v>
      </c>
      <c r="H1474" s="2">
        <v>4.8359699999999997</v>
      </c>
      <c r="I1474" s="2">
        <v>4.6896140000000006</v>
      </c>
      <c r="J1474" s="2">
        <v>4.4579770000000005</v>
      </c>
      <c r="K1474" s="17" t="s">
        <v>48</v>
      </c>
      <c r="L1474" s="17" t="s">
        <v>50</v>
      </c>
      <c r="M1474" s="17" t="s">
        <v>51</v>
      </c>
      <c r="N1474" s="20">
        <f t="shared" ref="N1474:N1537" si="230">IF(D1474&lt;30,50, IF(D1474&gt;70, 0, 25))</f>
        <v>50</v>
      </c>
      <c r="O1474" s="20">
        <f t="shared" ref="O1474:O1537" si="231">IF(F1474-E1474&gt;0.02, 100, IF(F1474-E1474&lt;0,0,45))</f>
        <v>100</v>
      </c>
      <c r="P1474" s="20">
        <f t="shared" ref="P1474:P1537" si="232">IF(G1474-J1474&gt;10,100,IF(G1474-J1474&gt;5,75, IF(G1474-J1474&gt;0,50,0)))</f>
        <v>50</v>
      </c>
      <c r="Q1474" s="20">
        <f t="shared" ref="Q1474:Q1537" si="233">IF(M1474="confirmed bullish", 34, IF(M1474="bullish divergence",17, 0))+IF(K1474="bullish",33,IF(K1474="bearish",0,16.5))+IF(L1474="strong",33,IF(L1474="weak",0,16.5))</f>
        <v>33</v>
      </c>
      <c r="R1474" s="21">
        <f t="shared" si="224"/>
        <v>64.95</v>
      </c>
      <c r="S1474" s="21">
        <f t="shared" si="225"/>
        <v>55.75</v>
      </c>
      <c r="T1474" s="21">
        <f t="shared" si="226"/>
        <v>49.85</v>
      </c>
      <c r="U1474" s="21">
        <f t="shared" si="227"/>
        <v>58.25</v>
      </c>
      <c r="V1474" s="20">
        <f t="shared" si="228"/>
        <v>56.85</v>
      </c>
      <c r="W1474" s="20">
        <f t="shared" si="229"/>
        <v>57.2</v>
      </c>
    </row>
    <row r="1475" spans="1:23" ht="13.5" x14ac:dyDescent="0.25">
      <c r="A1475" s="3">
        <v>44160</v>
      </c>
      <c r="B1475" s="2">
        <v>5.1951999999999998</v>
      </c>
      <c r="C1475" s="2">
        <v>77.001002022067411</v>
      </c>
      <c r="D1475" s="2">
        <v>-6.522549307360137E-2</v>
      </c>
      <c r="E1475" s="2">
        <v>0.22164150739538069</v>
      </c>
      <c r="F1475" s="2">
        <v>5.0203399999999991</v>
      </c>
      <c r="G1475" s="2">
        <v>4.9259399999999998</v>
      </c>
      <c r="H1475" s="2">
        <v>4.8527599999999991</v>
      </c>
      <c r="I1475" s="2">
        <v>4.7022860000000009</v>
      </c>
      <c r="J1475" s="2">
        <v>4.4621985000000013</v>
      </c>
      <c r="K1475" s="17" t="s">
        <v>52</v>
      </c>
      <c r="L1475" s="17" t="s">
        <v>49</v>
      </c>
      <c r="M1475" s="17" t="s">
        <v>53</v>
      </c>
      <c r="N1475" s="20">
        <f t="shared" si="230"/>
        <v>50</v>
      </c>
      <c r="O1475" s="20">
        <f t="shared" si="231"/>
        <v>100</v>
      </c>
      <c r="P1475" s="20">
        <f t="shared" si="232"/>
        <v>50</v>
      </c>
      <c r="Q1475" s="20">
        <f t="shared" si="233"/>
        <v>67</v>
      </c>
      <c r="R1475" s="21">
        <f t="shared" ref="R1475:R1538" si="234">0.35*N1475+O1475*0.35+P1475*0.15+Q1475*0.15</f>
        <v>70.05</v>
      </c>
      <c r="S1475" s="21">
        <f t="shared" ref="S1475:S1538" si="235">N1475*0.2+O1475*0.2+P1475*0.35+Q1475*0.25</f>
        <v>64.25</v>
      </c>
      <c r="T1475" s="21">
        <f t="shared" ref="T1475:T1538" si="236">N1475*0.15+O1475*0.15+P1475*0.25+Q1475*0.45</f>
        <v>65.150000000000006</v>
      </c>
      <c r="U1475" s="21">
        <f t="shared" ref="U1475:U1538" si="237">0.25*SUM(N1475:Q1475)</f>
        <v>66.75</v>
      </c>
      <c r="V1475" s="20">
        <f t="shared" ref="V1475:V1538" si="238">SUM(R1475:T1475)/3</f>
        <v>66.483333333333334</v>
      </c>
      <c r="W1475" s="20">
        <f t="shared" ref="W1475:W1538" si="239">SUM(R1475:U1475)/4</f>
        <v>66.550000000000011</v>
      </c>
    </row>
    <row r="1476" spans="1:23" ht="13.5" x14ac:dyDescent="0.25">
      <c r="A1476" s="3">
        <v>44161</v>
      </c>
      <c r="B1476" s="2">
        <v>5.1889000000000003</v>
      </c>
      <c r="C1476" s="2">
        <v>76.280075455943546</v>
      </c>
      <c r="D1476" s="2">
        <v>-8.395812457320595E-2</v>
      </c>
      <c r="E1476" s="2">
        <v>0.2326083965944668</v>
      </c>
      <c r="F1476" s="2">
        <v>5.0761000000000003</v>
      </c>
      <c r="G1476" s="2">
        <v>4.9626900000000003</v>
      </c>
      <c r="H1476" s="2">
        <v>4.8695499999999994</v>
      </c>
      <c r="I1476" s="2">
        <v>4.7149580000000011</v>
      </c>
      <c r="J1476" s="2">
        <v>4.4665345000000016</v>
      </c>
      <c r="K1476" s="17" t="s">
        <v>52</v>
      </c>
      <c r="L1476" s="17" t="s">
        <v>49</v>
      </c>
      <c r="M1476" s="17" t="s">
        <v>53</v>
      </c>
      <c r="N1476" s="20">
        <f t="shared" si="230"/>
        <v>50</v>
      </c>
      <c r="O1476" s="20">
        <f t="shared" si="231"/>
        <v>100</v>
      </c>
      <c r="P1476" s="20">
        <f t="shared" si="232"/>
        <v>50</v>
      </c>
      <c r="Q1476" s="20">
        <f t="shared" si="233"/>
        <v>67</v>
      </c>
      <c r="R1476" s="21">
        <f t="shared" si="234"/>
        <v>70.05</v>
      </c>
      <c r="S1476" s="21">
        <f t="shared" si="235"/>
        <v>64.25</v>
      </c>
      <c r="T1476" s="21">
        <f t="shared" si="236"/>
        <v>65.150000000000006</v>
      </c>
      <c r="U1476" s="21">
        <f t="shared" si="237"/>
        <v>66.75</v>
      </c>
      <c r="V1476" s="20">
        <f t="shared" si="238"/>
        <v>66.483333333333334</v>
      </c>
      <c r="W1476" s="20">
        <f t="shared" si="239"/>
        <v>66.550000000000011</v>
      </c>
    </row>
    <row r="1477" spans="1:23" ht="13.5" x14ac:dyDescent="0.25">
      <c r="A1477" s="3">
        <v>44162</v>
      </c>
      <c r="B1477" s="2">
        <v>5.1951999999999998</v>
      </c>
      <c r="C1477" s="2">
        <v>76.516850366711452</v>
      </c>
      <c r="D1477" s="2">
        <v>-0.10233260082419804</v>
      </c>
      <c r="E1477" s="2">
        <v>0.23355583853041881</v>
      </c>
      <c r="F1477" s="2">
        <v>5.1305800000000001</v>
      </c>
      <c r="G1477" s="2">
        <v>5.0000699999999991</v>
      </c>
      <c r="H1477" s="2">
        <v>4.8917249999999992</v>
      </c>
      <c r="I1477" s="2">
        <v>4.728390000000001</v>
      </c>
      <c r="J1477" s="2">
        <v>4.4709020000000024</v>
      </c>
      <c r="K1477" s="17" t="s">
        <v>52</v>
      </c>
      <c r="L1477" s="17" t="s">
        <v>49</v>
      </c>
      <c r="M1477" s="17" t="s">
        <v>53</v>
      </c>
      <c r="N1477" s="20">
        <f t="shared" si="230"/>
        <v>50</v>
      </c>
      <c r="O1477" s="20">
        <f t="shared" si="231"/>
        <v>100</v>
      </c>
      <c r="P1477" s="20">
        <f t="shared" si="232"/>
        <v>50</v>
      </c>
      <c r="Q1477" s="20">
        <f t="shared" si="233"/>
        <v>67</v>
      </c>
      <c r="R1477" s="21">
        <f t="shared" si="234"/>
        <v>70.05</v>
      </c>
      <c r="S1477" s="21">
        <f t="shared" si="235"/>
        <v>64.25</v>
      </c>
      <c r="T1477" s="21">
        <f t="shared" si="236"/>
        <v>65.150000000000006</v>
      </c>
      <c r="U1477" s="21">
        <f t="shared" si="237"/>
        <v>66.75</v>
      </c>
      <c r="V1477" s="20">
        <f t="shared" si="238"/>
        <v>66.483333333333334</v>
      </c>
      <c r="W1477" s="20">
        <f t="shared" si="239"/>
        <v>66.550000000000011</v>
      </c>
    </row>
    <row r="1478" spans="1:23" ht="13.5" x14ac:dyDescent="0.25">
      <c r="A1478" s="3">
        <v>44165</v>
      </c>
      <c r="B1478" s="2">
        <v>5.1951999999999998</v>
      </c>
      <c r="C1478" s="2">
        <v>76.516850366711452</v>
      </c>
      <c r="D1478" s="2">
        <v>-0.11982220357555384</v>
      </c>
      <c r="E1478" s="2">
        <v>0.2323217533998882</v>
      </c>
      <c r="F1478" s="2">
        <v>5.1685999999999996</v>
      </c>
      <c r="G1478" s="2">
        <v>5.0374499999999998</v>
      </c>
      <c r="H1478" s="2">
        <v>4.9170699999999998</v>
      </c>
      <c r="I1478" s="2">
        <v>4.7410620000000003</v>
      </c>
      <c r="J1478" s="2">
        <v>4.475036000000002</v>
      </c>
      <c r="K1478" s="17" t="s">
        <v>52</v>
      </c>
      <c r="L1478" s="17" t="s">
        <v>49</v>
      </c>
      <c r="M1478" s="17" t="s">
        <v>53</v>
      </c>
      <c r="N1478" s="20">
        <f t="shared" si="230"/>
        <v>50</v>
      </c>
      <c r="O1478" s="20">
        <f t="shared" si="231"/>
        <v>100</v>
      </c>
      <c r="P1478" s="20">
        <f t="shared" si="232"/>
        <v>50</v>
      </c>
      <c r="Q1478" s="20">
        <f t="shared" si="233"/>
        <v>67</v>
      </c>
      <c r="R1478" s="21">
        <f t="shared" si="234"/>
        <v>70.05</v>
      </c>
      <c r="S1478" s="21">
        <f t="shared" si="235"/>
        <v>64.25</v>
      </c>
      <c r="T1478" s="21">
        <f t="shared" si="236"/>
        <v>65.150000000000006</v>
      </c>
      <c r="U1478" s="21">
        <f t="shared" si="237"/>
        <v>66.75</v>
      </c>
      <c r="V1478" s="20">
        <f t="shared" si="238"/>
        <v>66.483333333333334</v>
      </c>
      <c r="W1478" s="20">
        <f t="shared" si="239"/>
        <v>66.550000000000011</v>
      </c>
    </row>
    <row r="1479" spans="1:23" ht="13.5" x14ac:dyDescent="0.25">
      <c r="A1479" s="3">
        <v>44166</v>
      </c>
      <c r="B1479" s="2">
        <v>5.2268999999999997</v>
      </c>
      <c r="C1479" s="2">
        <v>77.809490770750102</v>
      </c>
      <c r="D1479" s="2">
        <v>-0.12999813503515689</v>
      </c>
      <c r="E1479" s="2">
        <v>0.22493437427806293</v>
      </c>
      <c r="F1479" s="2">
        <v>5.2002800000000002</v>
      </c>
      <c r="G1479" s="2">
        <v>5.0723000000000003</v>
      </c>
      <c r="H1479" s="2">
        <v>4.941465</v>
      </c>
      <c r="I1479" s="2">
        <v>4.7543680000000004</v>
      </c>
      <c r="J1479" s="2">
        <v>4.4789780000000023</v>
      </c>
      <c r="K1479" s="17" t="s">
        <v>52</v>
      </c>
      <c r="L1479" s="17" t="s">
        <v>49</v>
      </c>
      <c r="M1479" s="17" t="s">
        <v>53</v>
      </c>
      <c r="N1479" s="20">
        <f t="shared" si="230"/>
        <v>50</v>
      </c>
      <c r="O1479" s="20">
        <f t="shared" si="231"/>
        <v>100</v>
      </c>
      <c r="P1479" s="20">
        <f t="shared" si="232"/>
        <v>50</v>
      </c>
      <c r="Q1479" s="20">
        <f t="shared" si="233"/>
        <v>67</v>
      </c>
      <c r="R1479" s="21">
        <f t="shared" si="234"/>
        <v>70.05</v>
      </c>
      <c r="S1479" s="21">
        <f t="shared" si="235"/>
        <v>64.25</v>
      </c>
      <c r="T1479" s="21">
        <f t="shared" si="236"/>
        <v>65.150000000000006</v>
      </c>
      <c r="U1479" s="21">
        <f t="shared" si="237"/>
        <v>66.75</v>
      </c>
      <c r="V1479" s="20">
        <f t="shared" si="238"/>
        <v>66.483333333333334</v>
      </c>
      <c r="W1479" s="20">
        <f t="shared" si="239"/>
        <v>66.550000000000011</v>
      </c>
    </row>
    <row r="1480" spans="1:23" ht="13.5" x14ac:dyDescent="0.25">
      <c r="A1480" s="3">
        <v>44167</v>
      </c>
      <c r="B1480" s="2">
        <v>5.1635</v>
      </c>
      <c r="C1480" s="2">
        <v>69.562232896467208</v>
      </c>
      <c r="D1480" s="2">
        <v>-0.14550294589341917</v>
      </c>
      <c r="E1480" s="2">
        <v>0.2088543900232871</v>
      </c>
      <c r="F1480" s="2">
        <v>5.1939399999999996</v>
      </c>
      <c r="G1480" s="2">
        <v>5.1071399999999993</v>
      </c>
      <c r="H1480" s="2">
        <v>4.9652250000000002</v>
      </c>
      <c r="I1480" s="2">
        <v>4.7670380000000003</v>
      </c>
      <c r="J1480" s="2">
        <v>4.4826615000000025</v>
      </c>
      <c r="K1480" s="17" t="s">
        <v>48</v>
      </c>
      <c r="L1480" s="17" t="s">
        <v>55</v>
      </c>
      <c r="M1480" s="17" t="s">
        <v>47</v>
      </c>
      <c r="N1480" s="20">
        <f t="shared" si="230"/>
        <v>50</v>
      </c>
      <c r="O1480" s="20">
        <f t="shared" si="231"/>
        <v>100</v>
      </c>
      <c r="P1480" s="20">
        <f t="shared" si="232"/>
        <v>50</v>
      </c>
      <c r="Q1480" s="20">
        <f t="shared" si="233"/>
        <v>16.5</v>
      </c>
      <c r="R1480" s="21">
        <f t="shared" si="234"/>
        <v>62.475000000000001</v>
      </c>
      <c r="S1480" s="21">
        <f t="shared" si="235"/>
        <v>51.625</v>
      </c>
      <c r="T1480" s="21">
        <f t="shared" si="236"/>
        <v>42.424999999999997</v>
      </c>
      <c r="U1480" s="21">
        <f t="shared" si="237"/>
        <v>54.125</v>
      </c>
      <c r="V1480" s="20">
        <f t="shared" si="238"/>
        <v>52.17499999999999</v>
      </c>
      <c r="W1480" s="20">
        <f t="shared" si="239"/>
        <v>52.662499999999994</v>
      </c>
    </row>
    <row r="1481" spans="1:23" ht="13.5" x14ac:dyDescent="0.25">
      <c r="A1481" s="3">
        <v>44168</v>
      </c>
      <c r="B1481" s="2">
        <v>5.1951999999999998</v>
      </c>
      <c r="C1481" s="2">
        <v>71.205618375207948</v>
      </c>
      <c r="D1481" s="2">
        <v>-0.14769557040181969</v>
      </c>
      <c r="E1481" s="2">
        <v>0.19306356550930953</v>
      </c>
      <c r="F1481" s="2">
        <v>5.1951999999999998</v>
      </c>
      <c r="G1481" s="2">
        <v>5.13565</v>
      </c>
      <c r="H1481" s="2">
        <v>4.9842300000000002</v>
      </c>
      <c r="I1481" s="2">
        <v>4.7809759999999999</v>
      </c>
      <c r="J1481" s="2">
        <v>4.4864450000000016</v>
      </c>
      <c r="K1481" s="17" t="s">
        <v>52</v>
      </c>
      <c r="L1481" s="17" t="s">
        <v>55</v>
      </c>
      <c r="M1481" s="17" t="s">
        <v>53</v>
      </c>
      <c r="N1481" s="20">
        <f t="shared" si="230"/>
        <v>50</v>
      </c>
      <c r="O1481" s="20">
        <f t="shared" si="231"/>
        <v>100</v>
      </c>
      <c r="P1481" s="20">
        <f t="shared" si="232"/>
        <v>50</v>
      </c>
      <c r="Q1481" s="20">
        <f t="shared" si="233"/>
        <v>83.5</v>
      </c>
      <c r="R1481" s="21">
        <f t="shared" si="234"/>
        <v>72.525000000000006</v>
      </c>
      <c r="S1481" s="21">
        <f t="shared" si="235"/>
        <v>68.375</v>
      </c>
      <c r="T1481" s="21">
        <f t="shared" si="236"/>
        <v>72.575000000000003</v>
      </c>
      <c r="U1481" s="21">
        <f t="shared" si="237"/>
        <v>70.875</v>
      </c>
      <c r="V1481" s="20">
        <f t="shared" si="238"/>
        <v>71.158333333333346</v>
      </c>
      <c r="W1481" s="20">
        <f t="shared" si="239"/>
        <v>71.087500000000006</v>
      </c>
    </row>
    <row r="1482" spans="1:23" ht="13.5" x14ac:dyDescent="0.25">
      <c r="A1482" s="3">
        <v>44169</v>
      </c>
      <c r="B1482" s="2">
        <v>5.2141999999999999</v>
      </c>
      <c r="C1482" s="2">
        <v>72.175315107964266</v>
      </c>
      <c r="D1482" s="2">
        <v>-0.15043286230553221</v>
      </c>
      <c r="E1482" s="2">
        <v>0.18905608988885159</v>
      </c>
      <c r="F1482" s="2">
        <v>5.1989999999999998</v>
      </c>
      <c r="G1482" s="2">
        <v>5.1647899999999991</v>
      </c>
      <c r="H1482" s="2">
        <v>5.0041850000000005</v>
      </c>
      <c r="I1482" s="2">
        <v>4.7902260000000005</v>
      </c>
      <c r="J1482" s="2">
        <v>4.4904110000000017</v>
      </c>
      <c r="K1482" s="17" t="s">
        <v>52</v>
      </c>
      <c r="L1482" s="17" t="s">
        <v>55</v>
      </c>
      <c r="M1482" s="17" t="s">
        <v>53</v>
      </c>
      <c r="N1482" s="20">
        <f t="shared" si="230"/>
        <v>50</v>
      </c>
      <c r="O1482" s="20">
        <f t="shared" si="231"/>
        <v>100</v>
      </c>
      <c r="P1482" s="20">
        <f t="shared" si="232"/>
        <v>50</v>
      </c>
      <c r="Q1482" s="20">
        <f t="shared" si="233"/>
        <v>83.5</v>
      </c>
      <c r="R1482" s="21">
        <f t="shared" si="234"/>
        <v>72.525000000000006</v>
      </c>
      <c r="S1482" s="21">
        <f t="shared" si="235"/>
        <v>68.375</v>
      </c>
      <c r="T1482" s="21">
        <f t="shared" si="236"/>
        <v>72.575000000000003</v>
      </c>
      <c r="U1482" s="21">
        <f t="shared" si="237"/>
        <v>70.875</v>
      </c>
      <c r="V1482" s="20">
        <f t="shared" si="238"/>
        <v>71.158333333333346</v>
      </c>
      <c r="W1482" s="20">
        <f t="shared" si="239"/>
        <v>71.087500000000006</v>
      </c>
    </row>
    <row r="1483" spans="1:23" ht="13.5" x14ac:dyDescent="0.25">
      <c r="A1483" s="3">
        <v>44172</v>
      </c>
      <c r="B1483" s="2">
        <v>5.2205000000000004</v>
      </c>
      <c r="C1483" s="2">
        <v>72.505942359405935</v>
      </c>
      <c r="D1483" s="2">
        <v>-0.14198905553715235</v>
      </c>
      <c r="E1483" s="2">
        <v>0.18917519385836368</v>
      </c>
      <c r="F1483" s="2">
        <v>5.2040600000000001</v>
      </c>
      <c r="G1483" s="2">
        <v>5.1863299999999999</v>
      </c>
      <c r="H1483" s="2">
        <v>5.024775</v>
      </c>
      <c r="I1483" s="2">
        <v>4.7998560000000001</v>
      </c>
      <c r="J1483" s="2">
        <v>4.4944085000000022</v>
      </c>
      <c r="K1483" s="17" t="s">
        <v>52</v>
      </c>
      <c r="L1483" s="17" t="s">
        <v>55</v>
      </c>
      <c r="M1483" s="17" t="s">
        <v>53</v>
      </c>
      <c r="N1483" s="20">
        <f t="shared" si="230"/>
        <v>50</v>
      </c>
      <c r="O1483" s="20">
        <f t="shared" si="231"/>
        <v>100</v>
      </c>
      <c r="P1483" s="20">
        <f t="shared" si="232"/>
        <v>50</v>
      </c>
      <c r="Q1483" s="20">
        <f t="shared" si="233"/>
        <v>83.5</v>
      </c>
      <c r="R1483" s="21">
        <f t="shared" si="234"/>
        <v>72.525000000000006</v>
      </c>
      <c r="S1483" s="21">
        <f t="shared" si="235"/>
        <v>68.375</v>
      </c>
      <c r="T1483" s="21">
        <f t="shared" si="236"/>
        <v>72.575000000000003</v>
      </c>
      <c r="U1483" s="21">
        <f t="shared" si="237"/>
        <v>70.875</v>
      </c>
      <c r="V1483" s="20">
        <f t="shared" si="238"/>
        <v>71.158333333333346</v>
      </c>
      <c r="W1483" s="20">
        <f t="shared" si="239"/>
        <v>71.087500000000006</v>
      </c>
    </row>
    <row r="1484" spans="1:23" ht="13.5" x14ac:dyDescent="0.25">
      <c r="A1484" s="3">
        <v>44173</v>
      </c>
      <c r="B1484" s="2">
        <v>5.1318000000000001</v>
      </c>
      <c r="C1484" s="2">
        <v>61.436999555508201</v>
      </c>
      <c r="D1484" s="2">
        <v>-0.11988591284925221</v>
      </c>
      <c r="E1484" s="2">
        <v>0.19050955663604621</v>
      </c>
      <c r="F1484" s="2">
        <v>5.185039999999999</v>
      </c>
      <c r="G1484" s="2">
        <v>5.1926600000000001</v>
      </c>
      <c r="H1484" s="2">
        <v>5.04061</v>
      </c>
      <c r="I1484" s="2">
        <v>4.8105000000000002</v>
      </c>
      <c r="J1484" s="2">
        <v>4.4978750000000023</v>
      </c>
      <c r="K1484" s="17" t="s">
        <v>48</v>
      </c>
      <c r="L1484" s="17" t="s">
        <v>55</v>
      </c>
      <c r="M1484" s="17" t="s">
        <v>47</v>
      </c>
      <c r="N1484" s="20">
        <f t="shared" si="230"/>
        <v>50</v>
      </c>
      <c r="O1484" s="20">
        <f t="shared" si="231"/>
        <v>100</v>
      </c>
      <c r="P1484" s="20">
        <f t="shared" si="232"/>
        <v>50</v>
      </c>
      <c r="Q1484" s="20">
        <f t="shared" si="233"/>
        <v>16.5</v>
      </c>
      <c r="R1484" s="21">
        <f t="shared" si="234"/>
        <v>62.475000000000001</v>
      </c>
      <c r="S1484" s="21">
        <f t="shared" si="235"/>
        <v>51.625</v>
      </c>
      <c r="T1484" s="21">
        <f t="shared" si="236"/>
        <v>42.424999999999997</v>
      </c>
      <c r="U1484" s="21">
        <f t="shared" si="237"/>
        <v>54.125</v>
      </c>
      <c r="V1484" s="20">
        <f t="shared" si="238"/>
        <v>52.17499999999999</v>
      </c>
      <c r="W1484" s="20">
        <f t="shared" si="239"/>
        <v>52.662499999999994</v>
      </c>
    </row>
    <row r="1485" spans="1:23" ht="13.5" x14ac:dyDescent="0.25">
      <c r="A1485" s="3">
        <v>44174</v>
      </c>
      <c r="B1485" s="2">
        <v>5.0621</v>
      </c>
      <c r="C1485" s="2">
        <v>54.408062642545865</v>
      </c>
      <c r="D1485" s="2">
        <v>-7.726851145161806E-2</v>
      </c>
      <c r="E1485" s="2">
        <v>0.19067000778233098</v>
      </c>
      <c r="F1485" s="2">
        <v>5.1647599999999994</v>
      </c>
      <c r="G1485" s="2">
        <v>5.1793500000000003</v>
      </c>
      <c r="H1485" s="2">
        <v>5.0526450000000001</v>
      </c>
      <c r="I1485" s="2">
        <v>4.8205099999999996</v>
      </c>
      <c r="J1485" s="2">
        <v>4.5009930000000029</v>
      </c>
      <c r="K1485" s="17" t="s">
        <v>48</v>
      </c>
      <c r="L1485" s="17" t="s">
        <v>55</v>
      </c>
      <c r="M1485" s="17" t="s">
        <v>47</v>
      </c>
      <c r="N1485" s="20">
        <f t="shared" si="230"/>
        <v>50</v>
      </c>
      <c r="O1485" s="20">
        <f t="shared" si="231"/>
        <v>100</v>
      </c>
      <c r="P1485" s="20">
        <f t="shared" si="232"/>
        <v>50</v>
      </c>
      <c r="Q1485" s="20">
        <f t="shared" si="233"/>
        <v>16.5</v>
      </c>
      <c r="R1485" s="21">
        <f t="shared" si="234"/>
        <v>62.475000000000001</v>
      </c>
      <c r="S1485" s="21">
        <f t="shared" si="235"/>
        <v>51.625</v>
      </c>
      <c r="T1485" s="21">
        <f t="shared" si="236"/>
        <v>42.424999999999997</v>
      </c>
      <c r="U1485" s="21">
        <f t="shared" si="237"/>
        <v>54.125</v>
      </c>
      <c r="V1485" s="20">
        <f t="shared" si="238"/>
        <v>52.17499999999999</v>
      </c>
      <c r="W1485" s="20">
        <f t="shared" si="239"/>
        <v>52.662499999999994</v>
      </c>
    </row>
    <row r="1486" spans="1:23" ht="13.5" x14ac:dyDescent="0.25">
      <c r="A1486" s="3">
        <v>44175</v>
      </c>
      <c r="B1486" s="2">
        <v>5.0685000000000002</v>
      </c>
      <c r="C1486" s="2">
        <v>54.918090421310275</v>
      </c>
      <c r="D1486" s="2">
        <v>-4.2924752391344967E-2</v>
      </c>
      <c r="E1486" s="2">
        <v>0.18088416586244724</v>
      </c>
      <c r="F1486" s="2">
        <v>5.1394199999999994</v>
      </c>
      <c r="G1486" s="2">
        <v>5.1673099999999996</v>
      </c>
      <c r="H1486" s="2">
        <v>5.0650000000000004</v>
      </c>
      <c r="I1486" s="2">
        <v>4.8281140000000002</v>
      </c>
      <c r="J1486" s="2">
        <v>4.5039970000000027</v>
      </c>
      <c r="K1486" s="17" t="s">
        <v>48</v>
      </c>
      <c r="L1486" s="17" t="s">
        <v>55</v>
      </c>
      <c r="M1486" s="17" t="s">
        <v>47</v>
      </c>
      <c r="N1486" s="20">
        <f t="shared" si="230"/>
        <v>50</v>
      </c>
      <c r="O1486" s="20">
        <f t="shared" si="231"/>
        <v>100</v>
      </c>
      <c r="P1486" s="20">
        <f t="shared" si="232"/>
        <v>50</v>
      </c>
      <c r="Q1486" s="20">
        <f t="shared" si="233"/>
        <v>16.5</v>
      </c>
      <c r="R1486" s="21">
        <f t="shared" si="234"/>
        <v>62.475000000000001</v>
      </c>
      <c r="S1486" s="21">
        <f t="shared" si="235"/>
        <v>51.625</v>
      </c>
      <c r="T1486" s="21">
        <f t="shared" si="236"/>
        <v>42.424999999999997</v>
      </c>
      <c r="U1486" s="21">
        <f t="shared" si="237"/>
        <v>54.125</v>
      </c>
      <c r="V1486" s="20">
        <f t="shared" si="238"/>
        <v>52.17499999999999</v>
      </c>
      <c r="W1486" s="20">
        <f t="shared" si="239"/>
        <v>52.662499999999994</v>
      </c>
    </row>
    <row r="1487" spans="1:23" ht="13.5" x14ac:dyDescent="0.25">
      <c r="A1487" s="3">
        <v>44176</v>
      </c>
      <c r="B1487" s="2">
        <v>5.0621</v>
      </c>
      <c r="C1487" s="2">
        <v>54.264350396477063</v>
      </c>
      <c r="D1487" s="2">
        <v>-1.2712693271287101E-2</v>
      </c>
      <c r="E1487" s="2">
        <v>0.17058677888295906</v>
      </c>
      <c r="F1487" s="2">
        <v>5.109</v>
      </c>
      <c r="G1487" s="2">
        <v>5.1539999999999999</v>
      </c>
      <c r="H1487" s="2">
        <v>5.0770350000000004</v>
      </c>
      <c r="I1487" s="2">
        <v>4.8392639999999991</v>
      </c>
      <c r="J1487" s="2">
        <v>4.5071150000000024</v>
      </c>
      <c r="K1487" s="17" t="s">
        <v>48</v>
      </c>
      <c r="L1487" s="17" t="s">
        <v>50</v>
      </c>
      <c r="M1487" s="17" t="s">
        <v>47</v>
      </c>
      <c r="N1487" s="20">
        <f t="shared" si="230"/>
        <v>50</v>
      </c>
      <c r="O1487" s="20">
        <f t="shared" si="231"/>
        <v>100</v>
      </c>
      <c r="P1487" s="20">
        <f t="shared" si="232"/>
        <v>50</v>
      </c>
      <c r="Q1487" s="20">
        <f t="shared" si="233"/>
        <v>33</v>
      </c>
      <c r="R1487" s="21">
        <f t="shared" si="234"/>
        <v>64.95</v>
      </c>
      <c r="S1487" s="21">
        <f t="shared" si="235"/>
        <v>55.75</v>
      </c>
      <c r="T1487" s="21">
        <f t="shared" si="236"/>
        <v>49.85</v>
      </c>
      <c r="U1487" s="21">
        <f t="shared" si="237"/>
        <v>58.25</v>
      </c>
      <c r="V1487" s="20">
        <f t="shared" si="238"/>
        <v>56.85</v>
      </c>
      <c r="W1487" s="20">
        <f t="shared" si="239"/>
        <v>57.2</v>
      </c>
    </row>
    <row r="1488" spans="1:23" ht="13.5" x14ac:dyDescent="0.25">
      <c r="A1488" s="3">
        <v>44179</v>
      </c>
      <c r="B1488" s="2">
        <v>5.0621</v>
      </c>
      <c r="C1488" s="2">
        <v>54.264350396477063</v>
      </c>
      <c r="D1488" s="2">
        <v>1.2619406532420996E-2</v>
      </c>
      <c r="E1488" s="2">
        <v>0.15084615140262544</v>
      </c>
      <c r="F1488" s="2">
        <v>5.0773200000000003</v>
      </c>
      <c r="G1488" s="2">
        <v>5.1406900000000002</v>
      </c>
      <c r="H1488" s="2">
        <v>5.0890700000000004</v>
      </c>
      <c r="I1488" s="2">
        <v>4.8511739999999985</v>
      </c>
      <c r="J1488" s="2">
        <v>4.510233000000003</v>
      </c>
      <c r="K1488" s="17" t="s">
        <v>48</v>
      </c>
      <c r="L1488" s="17" t="s">
        <v>50</v>
      </c>
      <c r="M1488" s="17" t="s">
        <v>47</v>
      </c>
      <c r="N1488" s="20">
        <f t="shared" si="230"/>
        <v>50</v>
      </c>
      <c r="O1488" s="20">
        <f t="shared" si="231"/>
        <v>100</v>
      </c>
      <c r="P1488" s="20">
        <f t="shared" si="232"/>
        <v>50</v>
      </c>
      <c r="Q1488" s="20">
        <f t="shared" si="233"/>
        <v>33</v>
      </c>
      <c r="R1488" s="21">
        <f t="shared" si="234"/>
        <v>64.95</v>
      </c>
      <c r="S1488" s="21">
        <f t="shared" si="235"/>
        <v>55.75</v>
      </c>
      <c r="T1488" s="21">
        <f t="shared" si="236"/>
        <v>49.85</v>
      </c>
      <c r="U1488" s="21">
        <f t="shared" si="237"/>
        <v>58.25</v>
      </c>
      <c r="V1488" s="20">
        <f t="shared" si="238"/>
        <v>56.85</v>
      </c>
      <c r="W1488" s="20">
        <f t="shared" si="239"/>
        <v>57.2</v>
      </c>
    </row>
    <row r="1489" spans="1:23" ht="13.5" x14ac:dyDescent="0.25">
      <c r="A1489" s="3">
        <v>44180</v>
      </c>
      <c r="B1489" s="2">
        <v>5.0240999999999998</v>
      </c>
      <c r="C1489" s="2">
        <v>50.153218195719909</v>
      </c>
      <c r="D1489" s="2">
        <v>4.1531229381109647E-2</v>
      </c>
      <c r="E1489" s="2">
        <v>0.12408671399160827</v>
      </c>
      <c r="F1489" s="2">
        <v>5.0557800000000004</v>
      </c>
      <c r="G1489" s="2">
        <v>5.1204099999999997</v>
      </c>
      <c r="H1489" s="2">
        <v>5.0963550000000009</v>
      </c>
      <c r="I1489" s="2">
        <v>4.862957999999999</v>
      </c>
      <c r="J1489" s="2">
        <v>4.5131610000000029</v>
      </c>
      <c r="K1489" s="17" t="s">
        <v>48</v>
      </c>
      <c r="L1489" s="17" t="s">
        <v>50</v>
      </c>
      <c r="M1489" s="17" t="s">
        <v>47</v>
      </c>
      <c r="N1489" s="20">
        <f t="shared" si="230"/>
        <v>50</v>
      </c>
      <c r="O1489" s="20">
        <f t="shared" si="231"/>
        <v>100</v>
      </c>
      <c r="P1489" s="20">
        <f t="shared" si="232"/>
        <v>50</v>
      </c>
      <c r="Q1489" s="20">
        <f t="shared" si="233"/>
        <v>33</v>
      </c>
      <c r="R1489" s="21">
        <f t="shared" si="234"/>
        <v>64.95</v>
      </c>
      <c r="S1489" s="21">
        <f t="shared" si="235"/>
        <v>55.75</v>
      </c>
      <c r="T1489" s="21">
        <f t="shared" si="236"/>
        <v>49.85</v>
      </c>
      <c r="U1489" s="21">
        <f t="shared" si="237"/>
        <v>58.25</v>
      </c>
      <c r="V1489" s="20">
        <f t="shared" si="238"/>
        <v>56.85</v>
      </c>
      <c r="W1489" s="20">
        <f t="shared" si="239"/>
        <v>57.2</v>
      </c>
    </row>
    <row r="1490" spans="1:23" ht="13.5" x14ac:dyDescent="0.25">
      <c r="A1490" s="3">
        <v>44181</v>
      </c>
      <c r="B1490" s="2">
        <v>5.1635</v>
      </c>
      <c r="C1490" s="2">
        <v>61.635744913485169</v>
      </c>
      <c r="D1490" s="2">
        <v>4.5940991107220164E-2</v>
      </c>
      <c r="E1490" s="2">
        <v>9.3387122997739228E-2</v>
      </c>
      <c r="F1490" s="2">
        <v>5.07606</v>
      </c>
      <c r="G1490" s="2">
        <v>5.1204099999999997</v>
      </c>
      <c r="H1490" s="2">
        <v>5.1137749999999995</v>
      </c>
      <c r="I1490" s="2">
        <v>4.8751219999999984</v>
      </c>
      <c r="J1490" s="2">
        <v>4.5167860000000033</v>
      </c>
      <c r="K1490" s="17" t="s">
        <v>52</v>
      </c>
      <c r="L1490" s="17" t="s">
        <v>55</v>
      </c>
      <c r="M1490" s="17" t="s">
        <v>53</v>
      </c>
      <c r="N1490" s="20">
        <f t="shared" si="230"/>
        <v>50</v>
      </c>
      <c r="O1490" s="20">
        <f t="shared" si="231"/>
        <v>100</v>
      </c>
      <c r="P1490" s="20">
        <f t="shared" si="232"/>
        <v>50</v>
      </c>
      <c r="Q1490" s="20">
        <f t="shared" si="233"/>
        <v>83.5</v>
      </c>
      <c r="R1490" s="21">
        <f t="shared" si="234"/>
        <v>72.525000000000006</v>
      </c>
      <c r="S1490" s="21">
        <f t="shared" si="235"/>
        <v>68.375</v>
      </c>
      <c r="T1490" s="21">
        <f t="shared" si="236"/>
        <v>72.575000000000003</v>
      </c>
      <c r="U1490" s="21">
        <f t="shared" si="237"/>
        <v>70.875</v>
      </c>
      <c r="V1490" s="20">
        <f t="shared" si="238"/>
        <v>71.158333333333346</v>
      </c>
      <c r="W1490" s="20">
        <f t="shared" si="239"/>
        <v>71.087500000000006</v>
      </c>
    </row>
    <row r="1491" spans="1:23" ht="13.5" x14ac:dyDescent="0.25">
      <c r="A1491" s="3">
        <v>44182</v>
      </c>
      <c r="B1491" s="2">
        <v>5.1382000000000003</v>
      </c>
      <c r="C1491" s="2">
        <v>58.980227146511815</v>
      </c>
      <c r="D1491" s="2">
        <v>5.5623385723321483E-2</v>
      </c>
      <c r="E1491" s="2">
        <v>5.9676617438803543E-2</v>
      </c>
      <c r="F1491" s="2">
        <v>5.09</v>
      </c>
      <c r="G1491" s="2">
        <v>5.1147099999999996</v>
      </c>
      <c r="H1491" s="2">
        <v>5.1251800000000003</v>
      </c>
      <c r="I1491" s="2">
        <v>4.8872859999999987</v>
      </c>
      <c r="J1491" s="2">
        <v>4.5202845000000034</v>
      </c>
      <c r="K1491" s="17" t="s">
        <v>52</v>
      </c>
      <c r="L1491" s="17" t="s">
        <v>55</v>
      </c>
      <c r="M1491" s="17" t="s">
        <v>53</v>
      </c>
      <c r="N1491" s="20">
        <f t="shared" si="230"/>
        <v>50</v>
      </c>
      <c r="O1491" s="20">
        <f t="shared" si="231"/>
        <v>100</v>
      </c>
      <c r="P1491" s="20">
        <f t="shared" si="232"/>
        <v>50</v>
      </c>
      <c r="Q1491" s="20">
        <f t="shared" si="233"/>
        <v>83.5</v>
      </c>
      <c r="R1491" s="21">
        <f t="shared" si="234"/>
        <v>72.525000000000006</v>
      </c>
      <c r="S1491" s="21">
        <f t="shared" si="235"/>
        <v>68.375</v>
      </c>
      <c r="T1491" s="21">
        <f t="shared" si="236"/>
        <v>72.575000000000003</v>
      </c>
      <c r="U1491" s="21">
        <f t="shared" si="237"/>
        <v>70.875</v>
      </c>
      <c r="V1491" s="20">
        <f t="shared" si="238"/>
        <v>71.158333333333346</v>
      </c>
      <c r="W1491" s="20">
        <f t="shared" si="239"/>
        <v>71.087500000000006</v>
      </c>
    </row>
    <row r="1492" spans="1:23" ht="13.5" x14ac:dyDescent="0.25">
      <c r="A1492" s="3">
        <v>44183</v>
      </c>
      <c r="B1492" s="2">
        <v>5.1635</v>
      </c>
      <c r="C1492" s="2">
        <v>60.79907975778633</v>
      </c>
      <c r="D1492" s="2">
        <v>6.4273998192081905E-2</v>
      </c>
      <c r="E1492" s="2">
        <v>2.9150302204707632E-2</v>
      </c>
      <c r="F1492" s="2">
        <v>5.1102800000000004</v>
      </c>
      <c r="G1492" s="2">
        <v>5.1096399999999997</v>
      </c>
      <c r="H1492" s="2">
        <v>5.1372149999999994</v>
      </c>
      <c r="I1492" s="2">
        <v>4.8993239999999982</v>
      </c>
      <c r="J1492" s="2">
        <v>4.5236760000000036</v>
      </c>
      <c r="K1492" s="17" t="s">
        <v>52</v>
      </c>
      <c r="L1492" s="17" t="s">
        <v>55</v>
      </c>
      <c r="M1492" s="17" t="s">
        <v>53</v>
      </c>
      <c r="N1492" s="20">
        <f t="shared" si="230"/>
        <v>50</v>
      </c>
      <c r="O1492" s="20">
        <f t="shared" si="231"/>
        <v>100</v>
      </c>
      <c r="P1492" s="20">
        <f t="shared" si="232"/>
        <v>50</v>
      </c>
      <c r="Q1492" s="20">
        <f t="shared" si="233"/>
        <v>83.5</v>
      </c>
      <c r="R1492" s="21">
        <f t="shared" si="234"/>
        <v>72.525000000000006</v>
      </c>
      <c r="S1492" s="21">
        <f t="shared" si="235"/>
        <v>68.375</v>
      </c>
      <c r="T1492" s="21">
        <f t="shared" si="236"/>
        <v>72.575000000000003</v>
      </c>
      <c r="U1492" s="21">
        <f t="shared" si="237"/>
        <v>70.875</v>
      </c>
      <c r="V1492" s="20">
        <f t="shared" si="238"/>
        <v>71.158333333333346</v>
      </c>
      <c r="W1492" s="20">
        <f t="shared" si="239"/>
        <v>71.087500000000006</v>
      </c>
    </row>
    <row r="1493" spans="1:23" ht="13.5" x14ac:dyDescent="0.25">
      <c r="A1493" s="3">
        <v>44186</v>
      </c>
      <c r="B1493" s="2">
        <v>5.1761999999999997</v>
      </c>
      <c r="C1493" s="2">
        <v>61.716738218346713</v>
      </c>
      <c r="D1493" s="2">
        <v>7.0925344163992321E-2</v>
      </c>
      <c r="E1493" s="2">
        <v>-2.5010106646923026E-3</v>
      </c>
      <c r="F1493" s="2">
        <v>5.1331000000000007</v>
      </c>
      <c r="G1493" s="2">
        <v>5.1052100000000005</v>
      </c>
      <c r="H1493" s="2">
        <v>5.1457699999999997</v>
      </c>
      <c r="I1493" s="2">
        <v>4.9128819999999989</v>
      </c>
      <c r="J1493" s="2">
        <v>4.5269265000000036</v>
      </c>
      <c r="K1493" s="17" t="s">
        <v>52</v>
      </c>
      <c r="L1493" s="17" t="s">
        <v>55</v>
      </c>
      <c r="M1493" s="17" t="s">
        <v>53</v>
      </c>
      <c r="N1493" s="20">
        <f t="shared" si="230"/>
        <v>50</v>
      </c>
      <c r="O1493" s="20">
        <f t="shared" si="231"/>
        <v>100</v>
      </c>
      <c r="P1493" s="20">
        <f t="shared" si="232"/>
        <v>50</v>
      </c>
      <c r="Q1493" s="20">
        <f t="shared" si="233"/>
        <v>83.5</v>
      </c>
      <c r="R1493" s="21">
        <f t="shared" si="234"/>
        <v>72.525000000000006</v>
      </c>
      <c r="S1493" s="21">
        <f t="shared" si="235"/>
        <v>68.375</v>
      </c>
      <c r="T1493" s="21">
        <f t="shared" si="236"/>
        <v>72.575000000000003</v>
      </c>
      <c r="U1493" s="21">
        <f t="shared" si="237"/>
        <v>70.875</v>
      </c>
      <c r="V1493" s="20">
        <f t="shared" si="238"/>
        <v>71.158333333333346</v>
      </c>
      <c r="W1493" s="20">
        <f t="shared" si="239"/>
        <v>71.087500000000006</v>
      </c>
    </row>
    <row r="1494" spans="1:23" ht="13.5" x14ac:dyDescent="0.25">
      <c r="A1494" s="3">
        <v>44187</v>
      </c>
      <c r="B1494" s="2">
        <v>5.1951999999999998</v>
      </c>
      <c r="C1494" s="2">
        <v>63.10813188314377</v>
      </c>
      <c r="D1494" s="2">
        <v>6.0779528681427664E-2</v>
      </c>
      <c r="E1494" s="2">
        <v>-2.8841196794599691E-2</v>
      </c>
      <c r="F1494" s="2">
        <v>5.1673199999999992</v>
      </c>
      <c r="G1494" s="2">
        <v>5.1115500000000003</v>
      </c>
      <c r="H1494" s="2">
        <v>5.1521049999999997</v>
      </c>
      <c r="I1494" s="2">
        <v>4.9268199999999993</v>
      </c>
      <c r="J1494" s="2">
        <v>4.5304180000000027</v>
      </c>
      <c r="K1494" s="17" t="s">
        <v>52</v>
      </c>
      <c r="L1494" s="17" t="s">
        <v>49</v>
      </c>
      <c r="M1494" s="17" t="s">
        <v>53</v>
      </c>
      <c r="N1494" s="20">
        <f t="shared" si="230"/>
        <v>50</v>
      </c>
      <c r="O1494" s="20">
        <f t="shared" si="231"/>
        <v>100</v>
      </c>
      <c r="P1494" s="20">
        <f t="shared" si="232"/>
        <v>50</v>
      </c>
      <c r="Q1494" s="20">
        <f t="shared" si="233"/>
        <v>67</v>
      </c>
      <c r="R1494" s="21">
        <f t="shared" si="234"/>
        <v>70.05</v>
      </c>
      <c r="S1494" s="21">
        <f t="shared" si="235"/>
        <v>64.25</v>
      </c>
      <c r="T1494" s="21">
        <f t="shared" si="236"/>
        <v>65.150000000000006</v>
      </c>
      <c r="U1494" s="21">
        <f t="shared" si="237"/>
        <v>66.75</v>
      </c>
      <c r="V1494" s="20">
        <f t="shared" si="238"/>
        <v>66.483333333333334</v>
      </c>
      <c r="W1494" s="20">
        <f t="shared" si="239"/>
        <v>66.550000000000011</v>
      </c>
    </row>
    <row r="1495" spans="1:23" ht="13.5" x14ac:dyDescent="0.25">
      <c r="A1495" s="3">
        <v>44188</v>
      </c>
      <c r="B1495" s="2">
        <v>5.2268999999999997</v>
      </c>
      <c r="C1495" s="2">
        <v>65.369592530182103</v>
      </c>
      <c r="D1495" s="2">
        <v>3.8344151551993555E-2</v>
      </c>
      <c r="E1495" s="2">
        <v>-5.1636140004523115E-2</v>
      </c>
      <c r="F1495" s="2">
        <v>5.18</v>
      </c>
      <c r="G1495" s="2">
        <v>5.1280300000000008</v>
      </c>
      <c r="H1495" s="2">
        <v>5.1536899999999992</v>
      </c>
      <c r="I1495" s="2">
        <v>4.9402519999999983</v>
      </c>
      <c r="J1495" s="2">
        <v>4.5337760000000031</v>
      </c>
      <c r="K1495" s="17" t="s">
        <v>52</v>
      </c>
      <c r="L1495" s="17" t="s">
        <v>49</v>
      </c>
      <c r="M1495" s="17" t="s">
        <v>53</v>
      </c>
      <c r="N1495" s="20">
        <f t="shared" si="230"/>
        <v>50</v>
      </c>
      <c r="O1495" s="20">
        <f t="shared" si="231"/>
        <v>100</v>
      </c>
      <c r="P1495" s="20">
        <f t="shared" si="232"/>
        <v>50</v>
      </c>
      <c r="Q1495" s="20">
        <f t="shared" si="233"/>
        <v>67</v>
      </c>
      <c r="R1495" s="21">
        <f t="shared" si="234"/>
        <v>70.05</v>
      </c>
      <c r="S1495" s="21">
        <f t="shared" si="235"/>
        <v>64.25</v>
      </c>
      <c r="T1495" s="21">
        <f t="shared" si="236"/>
        <v>65.150000000000006</v>
      </c>
      <c r="U1495" s="21">
        <f t="shared" si="237"/>
        <v>66.75</v>
      </c>
      <c r="V1495" s="20">
        <f t="shared" si="238"/>
        <v>66.483333333333334</v>
      </c>
      <c r="W1495" s="20">
        <f t="shared" si="239"/>
        <v>66.550000000000011</v>
      </c>
    </row>
    <row r="1496" spans="1:23" ht="13.5" x14ac:dyDescent="0.25">
      <c r="A1496" s="3">
        <v>44189</v>
      </c>
      <c r="B1496" s="2">
        <v>5.2268999999999997</v>
      </c>
      <c r="C1496" s="2">
        <v>65.369592530182103</v>
      </c>
      <c r="D1496" s="2">
        <v>1.9436159196431824E-2</v>
      </c>
      <c r="E1496" s="2">
        <v>-7.3021711962415942E-2</v>
      </c>
      <c r="F1496" s="2">
        <v>5.1977400000000005</v>
      </c>
      <c r="G1496" s="2">
        <v>5.1438699999999997</v>
      </c>
      <c r="H1496" s="2">
        <v>5.1555899999999992</v>
      </c>
      <c r="I1496" s="2">
        <v>4.9536839999999991</v>
      </c>
      <c r="J1496" s="2">
        <v>4.5374260000000035</v>
      </c>
      <c r="K1496" s="17" t="s">
        <v>52</v>
      </c>
      <c r="L1496" s="17" t="s">
        <v>49</v>
      </c>
      <c r="M1496" s="17" t="s">
        <v>53</v>
      </c>
      <c r="N1496" s="20">
        <f t="shared" si="230"/>
        <v>50</v>
      </c>
      <c r="O1496" s="20">
        <f t="shared" si="231"/>
        <v>100</v>
      </c>
      <c r="P1496" s="20">
        <f t="shared" si="232"/>
        <v>50</v>
      </c>
      <c r="Q1496" s="20">
        <f t="shared" si="233"/>
        <v>67</v>
      </c>
      <c r="R1496" s="21">
        <f t="shared" si="234"/>
        <v>70.05</v>
      </c>
      <c r="S1496" s="21">
        <f t="shared" si="235"/>
        <v>64.25</v>
      </c>
      <c r="T1496" s="21">
        <f t="shared" si="236"/>
        <v>65.150000000000006</v>
      </c>
      <c r="U1496" s="21">
        <f t="shared" si="237"/>
        <v>66.75</v>
      </c>
      <c r="V1496" s="20">
        <f t="shared" si="238"/>
        <v>66.483333333333334</v>
      </c>
      <c r="W1496" s="20">
        <f t="shared" si="239"/>
        <v>66.550000000000011</v>
      </c>
    </row>
    <row r="1497" spans="1:23" ht="13.5" x14ac:dyDescent="0.25">
      <c r="A1497" s="3">
        <v>44190</v>
      </c>
      <c r="B1497" s="2">
        <v>5.1951999999999998</v>
      </c>
      <c r="C1497" s="2">
        <v>61.03072600511728</v>
      </c>
      <c r="D1497" s="2">
        <v>3.9591149384108348E-3</v>
      </c>
      <c r="E1497" s="2">
        <v>-8.4271404806229841E-2</v>
      </c>
      <c r="F1497" s="2">
        <v>5.2040799999999994</v>
      </c>
      <c r="G1497" s="2">
        <v>5.1571800000000003</v>
      </c>
      <c r="H1497" s="2">
        <v>5.1555899999999992</v>
      </c>
      <c r="I1497" s="2">
        <v>4.9676219999999986</v>
      </c>
      <c r="J1497" s="2">
        <v>4.5408005000000031</v>
      </c>
      <c r="K1497" s="17" t="s">
        <v>52</v>
      </c>
      <c r="L1497" s="17" t="s">
        <v>49</v>
      </c>
      <c r="M1497" s="17" t="s">
        <v>53</v>
      </c>
      <c r="N1497" s="20">
        <f t="shared" si="230"/>
        <v>50</v>
      </c>
      <c r="O1497" s="20">
        <f t="shared" si="231"/>
        <v>100</v>
      </c>
      <c r="P1497" s="20">
        <f t="shared" si="232"/>
        <v>50</v>
      </c>
      <c r="Q1497" s="20">
        <f t="shared" si="233"/>
        <v>67</v>
      </c>
      <c r="R1497" s="21">
        <f t="shared" si="234"/>
        <v>70.05</v>
      </c>
      <c r="S1497" s="21">
        <f t="shared" si="235"/>
        <v>64.25</v>
      </c>
      <c r="T1497" s="21">
        <f t="shared" si="236"/>
        <v>65.150000000000006</v>
      </c>
      <c r="U1497" s="21">
        <f t="shared" si="237"/>
        <v>66.75</v>
      </c>
      <c r="V1497" s="20">
        <f t="shared" si="238"/>
        <v>66.483333333333334</v>
      </c>
      <c r="W1497" s="20">
        <f t="shared" si="239"/>
        <v>66.550000000000011</v>
      </c>
    </row>
    <row r="1498" spans="1:23" ht="13.5" x14ac:dyDescent="0.25">
      <c r="A1498" s="3">
        <v>44193</v>
      </c>
      <c r="B1498" s="2">
        <v>5.2268999999999997</v>
      </c>
      <c r="C1498" s="2">
        <v>63.630426986736694</v>
      </c>
      <c r="D1498" s="2">
        <v>-1.2076849821445634E-2</v>
      </c>
      <c r="E1498" s="2">
        <v>-8.8517721931329688E-2</v>
      </c>
      <c r="F1498" s="2">
        <v>5.2142200000000001</v>
      </c>
      <c r="G1498" s="2">
        <v>5.1736599999999999</v>
      </c>
      <c r="H1498" s="2">
        <v>5.1571749999999996</v>
      </c>
      <c r="I1498" s="2">
        <v>4.9818139999999982</v>
      </c>
      <c r="J1498" s="2">
        <v>4.5444505000000035</v>
      </c>
      <c r="K1498" s="17" t="s">
        <v>52</v>
      </c>
      <c r="L1498" s="17" t="s">
        <v>49</v>
      </c>
      <c r="M1498" s="17" t="s">
        <v>53</v>
      </c>
      <c r="N1498" s="20">
        <f t="shared" si="230"/>
        <v>50</v>
      </c>
      <c r="O1498" s="20">
        <f t="shared" si="231"/>
        <v>100</v>
      </c>
      <c r="P1498" s="20">
        <f t="shared" si="232"/>
        <v>50</v>
      </c>
      <c r="Q1498" s="20">
        <f t="shared" si="233"/>
        <v>67</v>
      </c>
      <c r="R1498" s="21">
        <f t="shared" si="234"/>
        <v>70.05</v>
      </c>
      <c r="S1498" s="21">
        <f t="shared" si="235"/>
        <v>64.25</v>
      </c>
      <c r="T1498" s="21">
        <f t="shared" si="236"/>
        <v>65.150000000000006</v>
      </c>
      <c r="U1498" s="21">
        <f t="shared" si="237"/>
        <v>66.75</v>
      </c>
      <c r="V1498" s="20">
        <f t="shared" si="238"/>
        <v>66.483333333333334</v>
      </c>
      <c r="W1498" s="20">
        <f t="shared" si="239"/>
        <v>66.550000000000011</v>
      </c>
    </row>
    <row r="1499" spans="1:23" ht="13.5" x14ac:dyDescent="0.25">
      <c r="A1499" s="3">
        <v>44194</v>
      </c>
      <c r="B1499" s="2">
        <v>5.1951999999999998</v>
      </c>
      <c r="C1499" s="2">
        <v>59.365423990920782</v>
      </c>
      <c r="D1499" s="2">
        <v>-2.9879080333339303E-2</v>
      </c>
      <c r="E1499" s="2">
        <v>-8.3294155663939329E-2</v>
      </c>
      <c r="F1499" s="2">
        <v>5.2142199999999992</v>
      </c>
      <c r="G1499" s="2">
        <v>5.1907699999999997</v>
      </c>
      <c r="H1499" s="2">
        <v>5.1555899999999992</v>
      </c>
      <c r="I1499" s="2">
        <v>4.9946119999999983</v>
      </c>
      <c r="J1499" s="2">
        <v>4.5481755000000028</v>
      </c>
      <c r="K1499" s="17" t="s">
        <v>52</v>
      </c>
      <c r="L1499" s="17" t="s">
        <v>49</v>
      </c>
      <c r="M1499" s="17" t="s">
        <v>55</v>
      </c>
      <c r="N1499" s="20">
        <f t="shared" si="230"/>
        <v>50</v>
      </c>
      <c r="O1499" s="20">
        <f t="shared" si="231"/>
        <v>100</v>
      </c>
      <c r="P1499" s="20">
        <f t="shared" si="232"/>
        <v>50</v>
      </c>
      <c r="Q1499" s="20">
        <f t="shared" si="233"/>
        <v>33</v>
      </c>
      <c r="R1499" s="21">
        <f t="shared" si="234"/>
        <v>64.95</v>
      </c>
      <c r="S1499" s="21">
        <f t="shared" si="235"/>
        <v>55.75</v>
      </c>
      <c r="T1499" s="21">
        <f t="shared" si="236"/>
        <v>49.85</v>
      </c>
      <c r="U1499" s="21">
        <f t="shared" si="237"/>
        <v>58.25</v>
      </c>
      <c r="V1499" s="20">
        <f t="shared" si="238"/>
        <v>56.85</v>
      </c>
      <c r="W1499" s="20">
        <f t="shared" si="239"/>
        <v>57.2</v>
      </c>
    </row>
    <row r="1500" spans="1:23" ht="13.5" x14ac:dyDescent="0.25">
      <c r="A1500" s="3">
        <v>44195</v>
      </c>
      <c r="B1500" s="2">
        <v>5.1951999999999998</v>
      </c>
      <c r="C1500" s="2">
        <v>59.365423990920782</v>
      </c>
      <c r="D1500" s="2">
        <v>-2.3989898194984427E-2</v>
      </c>
      <c r="E1500" s="2">
        <v>-6.8382452497520646E-2</v>
      </c>
      <c r="F1500" s="2">
        <v>5.2078800000000003</v>
      </c>
      <c r="G1500" s="2">
        <v>5.1939399999999996</v>
      </c>
      <c r="H1500" s="2">
        <v>5.1571749999999996</v>
      </c>
      <c r="I1500" s="2">
        <v>5.0061419999999988</v>
      </c>
      <c r="J1500" s="2">
        <v>4.5517255000000034</v>
      </c>
      <c r="K1500" s="17" t="s">
        <v>52</v>
      </c>
      <c r="L1500" s="17" t="s">
        <v>55</v>
      </c>
      <c r="M1500" s="17" t="s">
        <v>54</v>
      </c>
      <c r="N1500" s="20">
        <f t="shared" si="230"/>
        <v>50</v>
      </c>
      <c r="O1500" s="20">
        <f t="shared" si="231"/>
        <v>100</v>
      </c>
      <c r="P1500" s="20">
        <f t="shared" si="232"/>
        <v>50</v>
      </c>
      <c r="Q1500" s="20">
        <f t="shared" si="233"/>
        <v>66.5</v>
      </c>
      <c r="R1500" s="21">
        <f t="shared" si="234"/>
        <v>69.974999999999994</v>
      </c>
      <c r="S1500" s="21">
        <f t="shared" si="235"/>
        <v>64.125</v>
      </c>
      <c r="T1500" s="21">
        <f t="shared" si="236"/>
        <v>64.924999999999997</v>
      </c>
      <c r="U1500" s="21">
        <f t="shared" si="237"/>
        <v>66.625</v>
      </c>
      <c r="V1500" s="20">
        <f t="shared" si="238"/>
        <v>66.341666666666654</v>
      </c>
      <c r="W1500" s="20">
        <f t="shared" si="239"/>
        <v>66.412499999999994</v>
      </c>
    </row>
    <row r="1501" spans="1:23" ht="13.5" x14ac:dyDescent="0.25">
      <c r="A1501" s="3">
        <v>44196</v>
      </c>
      <c r="B1501" s="2">
        <v>5.2268999999999997</v>
      </c>
      <c r="C1501" s="2">
        <v>62.296365092229131</v>
      </c>
      <c r="D1501" s="2">
        <v>-2.570418685359499E-2</v>
      </c>
      <c r="E1501" s="2">
        <v>-5.02131973609534E-2</v>
      </c>
      <c r="F1501" s="2">
        <v>5.2078800000000003</v>
      </c>
      <c r="G1501" s="2">
        <v>5.2028100000000004</v>
      </c>
      <c r="H1501" s="2">
        <v>5.1587599999999991</v>
      </c>
      <c r="I1501" s="2">
        <v>5.0156459999999994</v>
      </c>
      <c r="J1501" s="2">
        <v>4.555463000000004</v>
      </c>
      <c r="K1501" s="17" t="s">
        <v>52</v>
      </c>
      <c r="L1501" s="17" t="s">
        <v>49</v>
      </c>
      <c r="M1501" s="17" t="s">
        <v>55</v>
      </c>
      <c r="N1501" s="20">
        <f t="shared" si="230"/>
        <v>50</v>
      </c>
      <c r="O1501" s="20">
        <f t="shared" si="231"/>
        <v>100</v>
      </c>
      <c r="P1501" s="20">
        <f t="shared" si="232"/>
        <v>50</v>
      </c>
      <c r="Q1501" s="20">
        <f t="shared" si="233"/>
        <v>33</v>
      </c>
      <c r="R1501" s="21">
        <f t="shared" si="234"/>
        <v>64.95</v>
      </c>
      <c r="S1501" s="21">
        <f t="shared" si="235"/>
        <v>55.75</v>
      </c>
      <c r="T1501" s="21">
        <f t="shared" si="236"/>
        <v>49.85</v>
      </c>
      <c r="U1501" s="21">
        <f t="shared" si="237"/>
        <v>58.25</v>
      </c>
      <c r="V1501" s="20">
        <f t="shared" si="238"/>
        <v>56.85</v>
      </c>
      <c r="W1501" s="20">
        <f t="shared" si="239"/>
        <v>57.2</v>
      </c>
    </row>
    <row r="1502" spans="1:23" ht="13.5" x14ac:dyDescent="0.25">
      <c r="A1502" s="3">
        <v>44200</v>
      </c>
      <c r="B1502" s="2">
        <v>5.3409000000000004</v>
      </c>
      <c r="C1502" s="2">
        <v>70.528965139719446</v>
      </c>
      <c r="D1502" s="2">
        <v>-3.2317328260157652E-2</v>
      </c>
      <c r="E1502" s="2">
        <v>-2.9874376136612379E-2</v>
      </c>
      <c r="F1502" s="2">
        <v>5.2370200000000002</v>
      </c>
      <c r="G1502" s="2">
        <v>5.2205499999999994</v>
      </c>
      <c r="H1502" s="2">
        <v>5.165095</v>
      </c>
      <c r="I1502" s="2">
        <v>5.0254019999999988</v>
      </c>
      <c r="J1502" s="2">
        <v>4.5604420000000037</v>
      </c>
      <c r="K1502" s="17" t="s">
        <v>52</v>
      </c>
      <c r="L1502" s="17" t="s">
        <v>49</v>
      </c>
      <c r="M1502" s="17" t="s">
        <v>53</v>
      </c>
      <c r="N1502" s="20">
        <f t="shared" si="230"/>
        <v>50</v>
      </c>
      <c r="O1502" s="20">
        <f t="shared" si="231"/>
        <v>100</v>
      </c>
      <c r="P1502" s="20">
        <f t="shared" si="232"/>
        <v>50</v>
      </c>
      <c r="Q1502" s="20">
        <f t="shared" si="233"/>
        <v>67</v>
      </c>
      <c r="R1502" s="21">
        <f t="shared" si="234"/>
        <v>70.05</v>
      </c>
      <c r="S1502" s="21">
        <f t="shared" si="235"/>
        <v>64.25</v>
      </c>
      <c r="T1502" s="21">
        <f t="shared" si="236"/>
        <v>65.150000000000006</v>
      </c>
      <c r="U1502" s="21">
        <f t="shared" si="237"/>
        <v>66.75</v>
      </c>
      <c r="V1502" s="20">
        <f t="shared" si="238"/>
        <v>66.483333333333334</v>
      </c>
      <c r="W1502" s="20">
        <f t="shared" si="239"/>
        <v>66.550000000000011</v>
      </c>
    </row>
    <row r="1503" spans="1:23" ht="13.5" x14ac:dyDescent="0.25">
      <c r="A1503" s="3">
        <v>44201</v>
      </c>
      <c r="B1503" s="2">
        <v>5.3155999999999999</v>
      </c>
      <c r="C1503" s="2">
        <v>67.030889994137738</v>
      </c>
      <c r="D1503" s="2">
        <v>-3.5324007957491688E-2</v>
      </c>
      <c r="E1503" s="2">
        <v>-8.0760400128649136E-3</v>
      </c>
      <c r="F1503" s="2">
        <v>5.2547600000000001</v>
      </c>
      <c r="G1503" s="2">
        <v>5.2344899999999992</v>
      </c>
      <c r="H1503" s="2">
        <v>5.1698500000000003</v>
      </c>
      <c r="I1503" s="2">
        <v>5.0354119999999991</v>
      </c>
      <c r="J1503" s="2">
        <v>4.5653820000000032</v>
      </c>
      <c r="K1503" s="17" t="s">
        <v>52</v>
      </c>
      <c r="L1503" s="17" t="s">
        <v>55</v>
      </c>
      <c r="M1503" s="17" t="s">
        <v>53</v>
      </c>
      <c r="N1503" s="20">
        <f t="shared" si="230"/>
        <v>50</v>
      </c>
      <c r="O1503" s="20">
        <f t="shared" si="231"/>
        <v>100</v>
      </c>
      <c r="P1503" s="20">
        <f t="shared" si="232"/>
        <v>50</v>
      </c>
      <c r="Q1503" s="20">
        <f t="shared" si="233"/>
        <v>83.5</v>
      </c>
      <c r="R1503" s="21">
        <f t="shared" si="234"/>
        <v>72.525000000000006</v>
      </c>
      <c r="S1503" s="21">
        <f t="shared" si="235"/>
        <v>68.375</v>
      </c>
      <c r="T1503" s="21">
        <f t="shared" si="236"/>
        <v>72.575000000000003</v>
      </c>
      <c r="U1503" s="21">
        <f t="shared" si="237"/>
        <v>70.875</v>
      </c>
      <c r="V1503" s="20">
        <f t="shared" si="238"/>
        <v>71.158333333333346</v>
      </c>
      <c r="W1503" s="20">
        <f t="shared" si="239"/>
        <v>71.087500000000006</v>
      </c>
    </row>
    <row r="1504" spans="1:23" ht="13.5" x14ac:dyDescent="0.25">
      <c r="A1504" s="3">
        <v>44202</v>
      </c>
      <c r="B1504" s="2">
        <v>5.3155999999999999</v>
      </c>
      <c r="C1504" s="2">
        <v>67.030889994137752</v>
      </c>
      <c r="D1504" s="2">
        <v>-3.5942642957311755E-2</v>
      </c>
      <c r="E1504" s="2">
        <v>1.3879061709750638E-2</v>
      </c>
      <c r="F1504" s="2">
        <v>5.2788400000000006</v>
      </c>
      <c r="G1504" s="2">
        <v>5.2465299999999999</v>
      </c>
      <c r="H1504" s="2">
        <v>5.1790400000000005</v>
      </c>
      <c r="I1504" s="2">
        <v>5.044535999999999</v>
      </c>
      <c r="J1504" s="2">
        <v>4.5712860000000033</v>
      </c>
      <c r="K1504" s="17" t="s">
        <v>52</v>
      </c>
      <c r="L1504" s="17" t="s">
        <v>55</v>
      </c>
      <c r="M1504" s="17" t="s">
        <v>53</v>
      </c>
      <c r="N1504" s="20">
        <f t="shared" si="230"/>
        <v>50</v>
      </c>
      <c r="O1504" s="20">
        <f t="shared" si="231"/>
        <v>100</v>
      </c>
      <c r="P1504" s="20">
        <f t="shared" si="232"/>
        <v>50</v>
      </c>
      <c r="Q1504" s="20">
        <f t="shared" si="233"/>
        <v>83.5</v>
      </c>
      <c r="R1504" s="21">
        <f t="shared" si="234"/>
        <v>72.525000000000006</v>
      </c>
      <c r="S1504" s="21">
        <f t="shared" si="235"/>
        <v>68.375</v>
      </c>
      <c r="T1504" s="21">
        <f t="shared" si="236"/>
        <v>72.575000000000003</v>
      </c>
      <c r="U1504" s="21">
        <f t="shared" si="237"/>
        <v>70.875</v>
      </c>
      <c r="V1504" s="20">
        <f t="shared" si="238"/>
        <v>71.158333333333346</v>
      </c>
      <c r="W1504" s="20">
        <f t="shared" si="239"/>
        <v>71.087500000000006</v>
      </c>
    </row>
    <row r="1505" spans="1:23" ht="13.5" x14ac:dyDescent="0.25">
      <c r="A1505" s="3">
        <v>44203</v>
      </c>
      <c r="B1505" s="2">
        <v>5.2901999999999996</v>
      </c>
      <c r="C1505" s="2">
        <v>63.371265184627404</v>
      </c>
      <c r="D1505" s="2">
        <v>-3.0631400943411435E-2</v>
      </c>
      <c r="E1505" s="2">
        <v>3.066393924628967E-2</v>
      </c>
      <c r="F1505" s="2">
        <v>5.297839999999999</v>
      </c>
      <c r="G1505" s="2">
        <v>5.2528600000000001</v>
      </c>
      <c r="H1505" s="2">
        <v>5.1904450000000004</v>
      </c>
      <c r="I1505" s="2">
        <v>5.053151999999999</v>
      </c>
      <c r="J1505" s="2">
        <v>4.5768585000000046</v>
      </c>
      <c r="K1505" s="17" t="s">
        <v>52</v>
      </c>
      <c r="L1505" s="17" t="s">
        <v>55</v>
      </c>
      <c r="M1505" s="17" t="s">
        <v>53</v>
      </c>
      <c r="N1505" s="20">
        <f t="shared" si="230"/>
        <v>50</v>
      </c>
      <c r="O1505" s="20">
        <f t="shared" si="231"/>
        <v>100</v>
      </c>
      <c r="P1505" s="20">
        <f t="shared" si="232"/>
        <v>50</v>
      </c>
      <c r="Q1505" s="20">
        <f t="shared" si="233"/>
        <v>83.5</v>
      </c>
      <c r="R1505" s="21">
        <f t="shared" si="234"/>
        <v>72.525000000000006</v>
      </c>
      <c r="S1505" s="21">
        <f t="shared" si="235"/>
        <v>68.375</v>
      </c>
      <c r="T1505" s="21">
        <f t="shared" si="236"/>
        <v>72.575000000000003</v>
      </c>
      <c r="U1505" s="21">
        <f t="shared" si="237"/>
        <v>70.875</v>
      </c>
      <c r="V1505" s="20">
        <f t="shared" si="238"/>
        <v>71.158333333333346</v>
      </c>
      <c r="W1505" s="20">
        <f t="shared" si="239"/>
        <v>71.087500000000006</v>
      </c>
    </row>
    <row r="1506" spans="1:23" ht="13.5" x14ac:dyDescent="0.25">
      <c r="A1506" s="3">
        <v>44204</v>
      </c>
      <c r="B1506" s="2">
        <v>5.2268999999999997</v>
      </c>
      <c r="C1506" s="2">
        <v>55.272393378071079</v>
      </c>
      <c r="D1506" s="2">
        <v>-2.2153574283593436E-2</v>
      </c>
      <c r="E1506" s="2">
        <v>4.276738595944915E-2</v>
      </c>
      <c r="F1506" s="2">
        <v>5.2978399999999999</v>
      </c>
      <c r="G1506" s="2">
        <v>5.2528600000000001</v>
      </c>
      <c r="H1506" s="2">
        <v>5.1983650000000008</v>
      </c>
      <c r="I1506" s="2">
        <v>5.0606279999999986</v>
      </c>
      <c r="J1506" s="2">
        <v>4.5819975000000044</v>
      </c>
      <c r="K1506" s="17" t="s">
        <v>48</v>
      </c>
      <c r="L1506" s="17" t="s">
        <v>55</v>
      </c>
      <c r="M1506" s="17" t="s">
        <v>55</v>
      </c>
      <c r="N1506" s="20">
        <f t="shared" si="230"/>
        <v>50</v>
      </c>
      <c r="O1506" s="20">
        <f t="shared" si="231"/>
        <v>100</v>
      </c>
      <c r="P1506" s="20">
        <f t="shared" si="232"/>
        <v>50</v>
      </c>
      <c r="Q1506" s="20">
        <f t="shared" si="233"/>
        <v>16.5</v>
      </c>
      <c r="R1506" s="21">
        <f t="shared" si="234"/>
        <v>62.475000000000001</v>
      </c>
      <c r="S1506" s="21">
        <f t="shared" si="235"/>
        <v>51.625</v>
      </c>
      <c r="T1506" s="21">
        <f t="shared" si="236"/>
        <v>42.424999999999997</v>
      </c>
      <c r="U1506" s="21">
        <f t="shared" si="237"/>
        <v>54.125</v>
      </c>
      <c r="V1506" s="20">
        <f t="shared" si="238"/>
        <v>52.17499999999999</v>
      </c>
      <c r="W1506" s="20">
        <f t="shared" si="239"/>
        <v>52.662499999999994</v>
      </c>
    </row>
    <row r="1507" spans="1:23" ht="13.5" x14ac:dyDescent="0.25">
      <c r="A1507" s="3">
        <v>44207</v>
      </c>
      <c r="B1507" s="2">
        <v>5.2268999999999997</v>
      </c>
      <c r="C1507" s="2">
        <v>55.272393378071072</v>
      </c>
      <c r="D1507" s="2">
        <v>-2.0135863091045536E-2</v>
      </c>
      <c r="E1507" s="2">
        <v>5.0776952018952923E-2</v>
      </c>
      <c r="F1507" s="2">
        <v>5.2750399999999997</v>
      </c>
      <c r="G1507" s="2">
        <v>5.25603</v>
      </c>
      <c r="H1507" s="2">
        <v>5.2066050000000006</v>
      </c>
      <c r="I1507" s="2">
        <v>5.0701319999999983</v>
      </c>
      <c r="J1507" s="2">
        <v>4.5876915000000045</v>
      </c>
      <c r="K1507" s="17" t="s">
        <v>48</v>
      </c>
      <c r="L1507" s="17" t="s">
        <v>55</v>
      </c>
      <c r="M1507" s="17" t="s">
        <v>47</v>
      </c>
      <c r="N1507" s="20">
        <f t="shared" si="230"/>
        <v>50</v>
      </c>
      <c r="O1507" s="20">
        <f t="shared" si="231"/>
        <v>100</v>
      </c>
      <c r="P1507" s="20">
        <f t="shared" si="232"/>
        <v>50</v>
      </c>
      <c r="Q1507" s="20">
        <f t="shared" si="233"/>
        <v>16.5</v>
      </c>
      <c r="R1507" s="21">
        <f t="shared" si="234"/>
        <v>62.475000000000001</v>
      </c>
      <c r="S1507" s="21">
        <f t="shared" si="235"/>
        <v>51.625</v>
      </c>
      <c r="T1507" s="21">
        <f t="shared" si="236"/>
        <v>42.424999999999997</v>
      </c>
      <c r="U1507" s="21">
        <f t="shared" si="237"/>
        <v>54.125</v>
      </c>
      <c r="V1507" s="20">
        <f t="shared" si="238"/>
        <v>52.17499999999999</v>
      </c>
      <c r="W1507" s="20">
        <f t="shared" si="239"/>
        <v>52.662499999999994</v>
      </c>
    </row>
    <row r="1508" spans="1:23" ht="13.5" x14ac:dyDescent="0.25">
      <c r="A1508" s="3">
        <v>44208</v>
      </c>
      <c r="B1508" s="2">
        <v>5.2205000000000004</v>
      </c>
      <c r="C1508" s="2">
        <v>54.456325819050804</v>
      </c>
      <c r="D1508" s="2">
        <v>-1.3335823118639567E-2</v>
      </c>
      <c r="E1508" s="2">
        <v>5.6095203773857336E-2</v>
      </c>
      <c r="F1508" s="2">
        <v>5.2560200000000004</v>
      </c>
      <c r="G1508" s="2">
        <v>5.2553900000000002</v>
      </c>
      <c r="H1508" s="2">
        <v>5.2145250000000001</v>
      </c>
      <c r="I1508" s="2">
        <v>5.0807759999999993</v>
      </c>
      <c r="J1508" s="2">
        <v>4.5927400000000045</v>
      </c>
      <c r="K1508" s="17" t="s">
        <v>48</v>
      </c>
      <c r="L1508" s="17" t="s">
        <v>55</v>
      </c>
      <c r="M1508" s="17" t="s">
        <v>47</v>
      </c>
      <c r="N1508" s="20">
        <f t="shared" si="230"/>
        <v>50</v>
      </c>
      <c r="O1508" s="20">
        <f t="shared" si="231"/>
        <v>100</v>
      </c>
      <c r="P1508" s="20">
        <f t="shared" si="232"/>
        <v>50</v>
      </c>
      <c r="Q1508" s="20">
        <f t="shared" si="233"/>
        <v>16.5</v>
      </c>
      <c r="R1508" s="21">
        <f t="shared" si="234"/>
        <v>62.475000000000001</v>
      </c>
      <c r="S1508" s="21">
        <f t="shared" si="235"/>
        <v>51.625</v>
      </c>
      <c r="T1508" s="21">
        <f t="shared" si="236"/>
        <v>42.424999999999997</v>
      </c>
      <c r="U1508" s="21">
        <f t="shared" si="237"/>
        <v>54.125</v>
      </c>
      <c r="V1508" s="20">
        <f t="shared" si="238"/>
        <v>52.17499999999999</v>
      </c>
      <c r="W1508" s="20">
        <f t="shared" si="239"/>
        <v>52.662499999999994</v>
      </c>
    </row>
    <row r="1509" spans="1:23" ht="13.5" x14ac:dyDescent="0.25">
      <c r="A1509" s="3">
        <v>44209</v>
      </c>
      <c r="B1509" s="2">
        <v>5.2205000000000004</v>
      </c>
      <c r="C1509" s="2">
        <v>54.456325819050804</v>
      </c>
      <c r="D1509" s="2">
        <v>-1.266016988534524E-2</v>
      </c>
      <c r="E1509" s="2">
        <v>5.5194591875424935E-2</v>
      </c>
      <c r="F1509" s="2">
        <v>5.2370000000000001</v>
      </c>
      <c r="G1509" s="2">
        <v>5.2579200000000004</v>
      </c>
      <c r="H1509" s="2">
        <v>5.2243450000000005</v>
      </c>
      <c r="I1509" s="2">
        <v>5.0904059999999989</v>
      </c>
      <c r="J1509" s="2">
        <v>4.5972340000000047</v>
      </c>
      <c r="K1509" s="17" t="s">
        <v>48</v>
      </c>
      <c r="L1509" s="17" t="s">
        <v>55</v>
      </c>
      <c r="M1509" s="17" t="s">
        <v>47</v>
      </c>
      <c r="N1509" s="20">
        <f t="shared" si="230"/>
        <v>50</v>
      </c>
      <c r="O1509" s="20">
        <f t="shared" si="231"/>
        <v>100</v>
      </c>
      <c r="P1509" s="20">
        <f t="shared" si="232"/>
        <v>50</v>
      </c>
      <c r="Q1509" s="20">
        <f t="shared" si="233"/>
        <v>16.5</v>
      </c>
      <c r="R1509" s="21">
        <f t="shared" si="234"/>
        <v>62.475000000000001</v>
      </c>
      <c r="S1509" s="21">
        <f t="shared" si="235"/>
        <v>51.625</v>
      </c>
      <c r="T1509" s="21">
        <f t="shared" si="236"/>
        <v>42.424999999999997</v>
      </c>
      <c r="U1509" s="21">
        <f t="shared" si="237"/>
        <v>54.125</v>
      </c>
      <c r="V1509" s="20">
        <f t="shared" si="238"/>
        <v>52.17499999999999</v>
      </c>
      <c r="W1509" s="20">
        <f t="shared" si="239"/>
        <v>52.662499999999994</v>
      </c>
    </row>
    <row r="1510" spans="1:23" ht="13.5" x14ac:dyDescent="0.25">
      <c r="A1510" s="3">
        <v>44211</v>
      </c>
      <c r="B1510" s="2">
        <v>5.2268999999999997</v>
      </c>
      <c r="C1510" s="2">
        <v>55.223054439608212</v>
      </c>
      <c r="D1510" s="2">
        <v>-1.2748929661135833E-2</v>
      </c>
      <c r="E1510" s="2">
        <v>4.5162884768151265E-2</v>
      </c>
      <c r="F1510" s="2">
        <v>5.2243399999999998</v>
      </c>
      <c r="G1510" s="2">
        <v>5.2610900000000003</v>
      </c>
      <c r="H1510" s="2">
        <v>5.2275150000000004</v>
      </c>
      <c r="I1510" s="2">
        <v>5.1011779999999991</v>
      </c>
      <c r="J1510" s="2">
        <v>4.6011760000000042</v>
      </c>
      <c r="K1510" s="17" t="s">
        <v>52</v>
      </c>
      <c r="L1510" s="17" t="s">
        <v>55</v>
      </c>
      <c r="M1510" s="17" t="s">
        <v>54</v>
      </c>
      <c r="N1510" s="20">
        <f t="shared" si="230"/>
        <v>50</v>
      </c>
      <c r="O1510" s="20">
        <f t="shared" si="231"/>
        <v>100</v>
      </c>
      <c r="P1510" s="20">
        <f t="shared" si="232"/>
        <v>50</v>
      </c>
      <c r="Q1510" s="20">
        <f t="shared" si="233"/>
        <v>66.5</v>
      </c>
      <c r="R1510" s="21">
        <f t="shared" si="234"/>
        <v>69.974999999999994</v>
      </c>
      <c r="S1510" s="21">
        <f t="shared" si="235"/>
        <v>64.125</v>
      </c>
      <c r="T1510" s="21">
        <f t="shared" si="236"/>
        <v>64.924999999999997</v>
      </c>
      <c r="U1510" s="21">
        <f t="shared" si="237"/>
        <v>66.625</v>
      </c>
      <c r="V1510" s="20">
        <f t="shared" si="238"/>
        <v>66.341666666666654</v>
      </c>
      <c r="W1510" s="20">
        <f t="shared" si="239"/>
        <v>66.412499999999994</v>
      </c>
    </row>
    <row r="1511" spans="1:23" ht="13.5" x14ac:dyDescent="0.25">
      <c r="A1511" s="3">
        <v>44214</v>
      </c>
      <c r="B1511" s="2">
        <v>5.3346</v>
      </c>
      <c r="C1511" s="2">
        <v>65.690642238925108</v>
      </c>
      <c r="D1511" s="2">
        <v>-1.6135292110416977E-2</v>
      </c>
      <c r="E1511" s="2">
        <v>3.0836511441544923E-2</v>
      </c>
      <c r="F1511" s="2">
        <v>5.2458799999999997</v>
      </c>
      <c r="G1511" s="2">
        <v>5.2718600000000002</v>
      </c>
      <c r="H1511" s="2">
        <v>5.2373349999999999</v>
      </c>
      <c r="I1511" s="2">
        <v>5.1115679999999992</v>
      </c>
      <c r="J1511" s="2">
        <v>4.6056565000000038</v>
      </c>
      <c r="K1511" s="17" t="s">
        <v>52</v>
      </c>
      <c r="L1511" s="17" t="s">
        <v>55</v>
      </c>
      <c r="M1511" s="17" t="s">
        <v>53</v>
      </c>
      <c r="N1511" s="20">
        <f t="shared" si="230"/>
        <v>50</v>
      </c>
      <c r="O1511" s="20">
        <f t="shared" si="231"/>
        <v>100</v>
      </c>
      <c r="P1511" s="20">
        <f t="shared" si="232"/>
        <v>50</v>
      </c>
      <c r="Q1511" s="20">
        <f t="shared" si="233"/>
        <v>83.5</v>
      </c>
      <c r="R1511" s="21">
        <f t="shared" si="234"/>
        <v>72.525000000000006</v>
      </c>
      <c r="S1511" s="21">
        <f t="shared" si="235"/>
        <v>68.375</v>
      </c>
      <c r="T1511" s="21">
        <f t="shared" si="236"/>
        <v>72.575000000000003</v>
      </c>
      <c r="U1511" s="21">
        <f t="shared" si="237"/>
        <v>70.875</v>
      </c>
      <c r="V1511" s="20">
        <f t="shared" si="238"/>
        <v>71.158333333333346</v>
      </c>
      <c r="W1511" s="20">
        <f t="shared" si="239"/>
        <v>71.087500000000006</v>
      </c>
    </row>
    <row r="1512" spans="1:23" ht="13.5" x14ac:dyDescent="0.25">
      <c r="A1512" s="3">
        <v>44215</v>
      </c>
      <c r="B1512" s="2">
        <v>5.3346</v>
      </c>
      <c r="C1512" s="2">
        <v>65.690642238925108</v>
      </c>
      <c r="D1512" s="2">
        <v>-2.2934359996211739E-3</v>
      </c>
      <c r="E1512" s="2">
        <v>1.3641504188451803E-2</v>
      </c>
      <c r="F1512" s="2">
        <v>5.2674199999999995</v>
      </c>
      <c r="G1512" s="2">
        <v>5.271230000000001</v>
      </c>
      <c r="H1512" s="2">
        <v>5.2458899999999993</v>
      </c>
      <c r="I1512" s="2">
        <v>5.1219579999999993</v>
      </c>
      <c r="J1512" s="2">
        <v>4.6101370000000044</v>
      </c>
      <c r="K1512" s="17" t="s">
        <v>52</v>
      </c>
      <c r="L1512" s="17" t="s">
        <v>55</v>
      </c>
      <c r="M1512" s="17" t="s">
        <v>53</v>
      </c>
      <c r="N1512" s="20">
        <f t="shared" si="230"/>
        <v>50</v>
      </c>
      <c r="O1512" s="20">
        <f t="shared" si="231"/>
        <v>100</v>
      </c>
      <c r="P1512" s="20">
        <f t="shared" si="232"/>
        <v>50</v>
      </c>
      <c r="Q1512" s="20">
        <f t="shared" si="233"/>
        <v>83.5</v>
      </c>
      <c r="R1512" s="21">
        <f t="shared" si="234"/>
        <v>72.525000000000006</v>
      </c>
      <c r="S1512" s="21">
        <f t="shared" si="235"/>
        <v>68.375</v>
      </c>
      <c r="T1512" s="21">
        <f t="shared" si="236"/>
        <v>72.575000000000003</v>
      </c>
      <c r="U1512" s="21">
        <f t="shared" si="237"/>
        <v>70.875</v>
      </c>
      <c r="V1512" s="20">
        <f t="shared" si="238"/>
        <v>71.158333333333346</v>
      </c>
      <c r="W1512" s="20">
        <f t="shared" si="239"/>
        <v>71.087500000000006</v>
      </c>
    </row>
    <row r="1513" spans="1:23" ht="13.5" x14ac:dyDescent="0.25">
      <c r="A1513" s="3">
        <v>44216</v>
      </c>
      <c r="B1513" s="2">
        <v>5.3346</v>
      </c>
      <c r="C1513" s="2">
        <v>65.690642238925108</v>
      </c>
      <c r="D1513" s="2">
        <v>4.7569462638188398E-3</v>
      </c>
      <c r="E1513" s="2">
        <v>-5.5792139869228312E-3</v>
      </c>
      <c r="F1513" s="2">
        <v>5.2902399999999998</v>
      </c>
      <c r="G1513" s="2">
        <v>5.2731300000000001</v>
      </c>
      <c r="H1513" s="2">
        <v>5.2538099999999996</v>
      </c>
      <c r="I1513" s="2">
        <v>5.1324759999999996</v>
      </c>
      <c r="J1513" s="2">
        <v>4.6146175000000049</v>
      </c>
      <c r="K1513" s="17" t="s">
        <v>52</v>
      </c>
      <c r="L1513" s="17" t="s">
        <v>55</v>
      </c>
      <c r="M1513" s="17" t="s">
        <v>53</v>
      </c>
      <c r="N1513" s="20">
        <f t="shared" si="230"/>
        <v>50</v>
      </c>
      <c r="O1513" s="20">
        <f t="shared" si="231"/>
        <v>100</v>
      </c>
      <c r="P1513" s="20">
        <f t="shared" si="232"/>
        <v>50</v>
      </c>
      <c r="Q1513" s="20">
        <f t="shared" si="233"/>
        <v>83.5</v>
      </c>
      <c r="R1513" s="21">
        <f t="shared" si="234"/>
        <v>72.525000000000006</v>
      </c>
      <c r="S1513" s="21">
        <f t="shared" si="235"/>
        <v>68.375</v>
      </c>
      <c r="T1513" s="21">
        <f t="shared" si="236"/>
        <v>72.575000000000003</v>
      </c>
      <c r="U1513" s="21">
        <f t="shared" si="237"/>
        <v>70.875</v>
      </c>
      <c r="V1513" s="20">
        <f t="shared" si="238"/>
        <v>71.158333333333346</v>
      </c>
      <c r="W1513" s="20">
        <f t="shared" si="239"/>
        <v>71.087500000000006</v>
      </c>
    </row>
    <row r="1514" spans="1:23" ht="13.5" x14ac:dyDescent="0.25">
      <c r="A1514" s="3">
        <v>44217</v>
      </c>
      <c r="B1514" s="2">
        <v>5.4485999999999999</v>
      </c>
      <c r="C1514" s="2">
        <v>73.790737778583804</v>
      </c>
      <c r="D1514" s="2">
        <v>1.5655711566697761E-3</v>
      </c>
      <c r="E1514" s="2">
        <v>-2.8608626798438751E-2</v>
      </c>
      <c r="F1514" s="2">
        <v>5.3358599999999994</v>
      </c>
      <c r="G1514" s="2">
        <v>5.2864300000000011</v>
      </c>
      <c r="H1514" s="2">
        <v>5.2664799999999996</v>
      </c>
      <c r="I1514" s="2">
        <v>5.1451459999999996</v>
      </c>
      <c r="J1514" s="2">
        <v>4.6196680000000052</v>
      </c>
      <c r="K1514" s="17" t="s">
        <v>52</v>
      </c>
      <c r="L1514" s="17" t="s">
        <v>49</v>
      </c>
      <c r="M1514" s="17" t="s">
        <v>53</v>
      </c>
      <c r="N1514" s="20">
        <f t="shared" si="230"/>
        <v>50</v>
      </c>
      <c r="O1514" s="20">
        <f t="shared" si="231"/>
        <v>100</v>
      </c>
      <c r="P1514" s="20">
        <f t="shared" si="232"/>
        <v>50</v>
      </c>
      <c r="Q1514" s="20">
        <f t="shared" si="233"/>
        <v>67</v>
      </c>
      <c r="R1514" s="21">
        <f t="shared" si="234"/>
        <v>70.05</v>
      </c>
      <c r="S1514" s="21">
        <f t="shared" si="235"/>
        <v>64.25</v>
      </c>
      <c r="T1514" s="21">
        <f t="shared" si="236"/>
        <v>65.150000000000006</v>
      </c>
      <c r="U1514" s="21">
        <f t="shared" si="237"/>
        <v>66.75</v>
      </c>
      <c r="V1514" s="20">
        <f t="shared" si="238"/>
        <v>66.483333333333334</v>
      </c>
      <c r="W1514" s="20">
        <f t="shared" si="239"/>
        <v>66.550000000000011</v>
      </c>
    </row>
    <row r="1515" spans="1:23" ht="13.5" x14ac:dyDescent="0.25">
      <c r="A1515" s="3">
        <v>44218</v>
      </c>
      <c r="B1515" s="2">
        <v>5.5753000000000004</v>
      </c>
      <c r="C1515" s="2">
        <v>79.565125845682104</v>
      </c>
      <c r="D1515" s="2">
        <v>-1.5761182231059045E-2</v>
      </c>
      <c r="E1515" s="2">
        <v>-4.0145745372861863E-2</v>
      </c>
      <c r="F1515" s="2">
        <v>5.4055399999999993</v>
      </c>
      <c r="G1515" s="2">
        <v>5.31494</v>
      </c>
      <c r="H1515" s="2">
        <v>5.2838999999999992</v>
      </c>
      <c r="I1515" s="2">
        <v>5.1602239999999995</v>
      </c>
      <c r="J1515" s="2">
        <v>4.6253520000000048</v>
      </c>
      <c r="K1515" s="17" t="s">
        <v>52</v>
      </c>
      <c r="L1515" s="17" t="s">
        <v>49</v>
      </c>
      <c r="M1515" s="17" t="s">
        <v>53</v>
      </c>
      <c r="N1515" s="20">
        <f t="shared" si="230"/>
        <v>50</v>
      </c>
      <c r="O1515" s="20">
        <f t="shared" si="231"/>
        <v>100</v>
      </c>
      <c r="P1515" s="20">
        <f t="shared" si="232"/>
        <v>50</v>
      </c>
      <c r="Q1515" s="20">
        <f t="shared" si="233"/>
        <v>67</v>
      </c>
      <c r="R1515" s="21">
        <f t="shared" si="234"/>
        <v>70.05</v>
      </c>
      <c r="S1515" s="21">
        <f t="shared" si="235"/>
        <v>64.25</v>
      </c>
      <c r="T1515" s="21">
        <f t="shared" si="236"/>
        <v>65.150000000000006</v>
      </c>
      <c r="U1515" s="21">
        <f t="shared" si="237"/>
        <v>66.75</v>
      </c>
      <c r="V1515" s="20">
        <f t="shared" si="238"/>
        <v>66.483333333333334</v>
      </c>
      <c r="W1515" s="20">
        <f t="shared" si="239"/>
        <v>66.550000000000011</v>
      </c>
    </row>
    <row r="1516" spans="1:23" ht="13.5" x14ac:dyDescent="0.25">
      <c r="A1516" s="3">
        <v>44221</v>
      </c>
      <c r="B1516" s="2">
        <v>5.4802999999999997</v>
      </c>
      <c r="C1516" s="2">
        <v>67.54812378473892</v>
      </c>
      <c r="D1516" s="2">
        <v>-3.5107086654709185E-2</v>
      </c>
      <c r="E1516" s="2">
        <v>-4.3340572465153486E-2</v>
      </c>
      <c r="F1516" s="2">
        <v>5.4346800000000002</v>
      </c>
      <c r="G1516" s="2">
        <v>5.3402799999999999</v>
      </c>
      <c r="H1516" s="2">
        <v>5.2965699999999991</v>
      </c>
      <c r="I1516" s="2">
        <v>5.1734019999999985</v>
      </c>
      <c r="J1516" s="2">
        <v>4.6305610000000037</v>
      </c>
      <c r="K1516" s="17" t="s">
        <v>48</v>
      </c>
      <c r="L1516" s="17" t="s">
        <v>55</v>
      </c>
      <c r="M1516" s="17" t="s">
        <v>51</v>
      </c>
      <c r="N1516" s="20">
        <f t="shared" si="230"/>
        <v>50</v>
      </c>
      <c r="O1516" s="20">
        <f t="shared" si="231"/>
        <v>100</v>
      </c>
      <c r="P1516" s="20">
        <f t="shared" si="232"/>
        <v>50</v>
      </c>
      <c r="Q1516" s="20">
        <f t="shared" si="233"/>
        <v>16.5</v>
      </c>
      <c r="R1516" s="21">
        <f t="shared" si="234"/>
        <v>62.475000000000001</v>
      </c>
      <c r="S1516" s="21">
        <f t="shared" si="235"/>
        <v>51.625</v>
      </c>
      <c r="T1516" s="21">
        <f t="shared" si="236"/>
        <v>42.424999999999997</v>
      </c>
      <c r="U1516" s="21">
        <f t="shared" si="237"/>
        <v>54.125</v>
      </c>
      <c r="V1516" s="20">
        <f t="shared" si="238"/>
        <v>52.17499999999999</v>
      </c>
      <c r="W1516" s="20">
        <f t="shared" si="239"/>
        <v>52.662499999999994</v>
      </c>
    </row>
    <row r="1517" spans="1:23" ht="13.5" x14ac:dyDescent="0.25">
      <c r="A1517" s="3">
        <v>44222</v>
      </c>
      <c r="B1517" s="2">
        <v>5.5056000000000003</v>
      </c>
      <c r="C1517" s="2">
        <v>68.895468267973385</v>
      </c>
      <c r="D1517" s="2">
        <v>-5.4625876882301583E-2</v>
      </c>
      <c r="E1517" s="2">
        <v>-3.9357845704057086E-2</v>
      </c>
      <c r="F1517" s="2">
        <v>5.4688800000000004</v>
      </c>
      <c r="G1517" s="2">
        <v>5.36815</v>
      </c>
      <c r="H1517" s="2">
        <v>5.3120899999999995</v>
      </c>
      <c r="I1517" s="2">
        <v>5.187085999999999</v>
      </c>
      <c r="J1517" s="2">
        <v>4.6358965000000039</v>
      </c>
      <c r="K1517" s="17" t="s">
        <v>48</v>
      </c>
      <c r="L1517" s="17" t="s">
        <v>55</v>
      </c>
      <c r="M1517" s="17" t="s">
        <v>51</v>
      </c>
      <c r="N1517" s="20">
        <f t="shared" si="230"/>
        <v>50</v>
      </c>
      <c r="O1517" s="20">
        <f t="shared" si="231"/>
        <v>100</v>
      </c>
      <c r="P1517" s="20">
        <f t="shared" si="232"/>
        <v>50</v>
      </c>
      <c r="Q1517" s="20">
        <f t="shared" si="233"/>
        <v>16.5</v>
      </c>
      <c r="R1517" s="21">
        <f t="shared" si="234"/>
        <v>62.475000000000001</v>
      </c>
      <c r="S1517" s="21">
        <f t="shared" si="235"/>
        <v>51.625</v>
      </c>
      <c r="T1517" s="21">
        <f t="shared" si="236"/>
        <v>42.424999999999997</v>
      </c>
      <c r="U1517" s="21">
        <f t="shared" si="237"/>
        <v>54.125</v>
      </c>
      <c r="V1517" s="20">
        <f t="shared" si="238"/>
        <v>52.17499999999999</v>
      </c>
      <c r="W1517" s="20">
        <f t="shared" si="239"/>
        <v>52.662499999999994</v>
      </c>
    </row>
    <row r="1518" spans="1:23" ht="13.5" x14ac:dyDescent="0.25">
      <c r="A1518" s="3">
        <v>44223</v>
      </c>
      <c r="B1518" s="2">
        <v>5.5627000000000004</v>
      </c>
      <c r="C1518" s="2">
        <v>71.746555530225436</v>
      </c>
      <c r="D1518" s="2">
        <v>-7.768617262320987E-2</v>
      </c>
      <c r="E1518" s="2">
        <v>-3.3291740162606054E-2</v>
      </c>
      <c r="F1518" s="2">
        <v>5.5145</v>
      </c>
      <c r="G1518" s="2">
        <v>5.4023699999999995</v>
      </c>
      <c r="H1518" s="2">
        <v>5.3288799999999998</v>
      </c>
      <c r="I1518" s="2">
        <v>5.2019119999999983</v>
      </c>
      <c r="J1518" s="2">
        <v>4.6421600000000032</v>
      </c>
      <c r="K1518" s="17" t="s">
        <v>52</v>
      </c>
      <c r="L1518" s="17" t="s">
        <v>49</v>
      </c>
      <c r="M1518" s="17" t="s">
        <v>53</v>
      </c>
      <c r="N1518" s="20">
        <f t="shared" si="230"/>
        <v>50</v>
      </c>
      <c r="O1518" s="20">
        <f t="shared" si="231"/>
        <v>100</v>
      </c>
      <c r="P1518" s="20">
        <f t="shared" si="232"/>
        <v>50</v>
      </c>
      <c r="Q1518" s="20">
        <f t="shared" si="233"/>
        <v>67</v>
      </c>
      <c r="R1518" s="21">
        <f t="shared" si="234"/>
        <v>70.05</v>
      </c>
      <c r="S1518" s="21">
        <f t="shared" si="235"/>
        <v>64.25</v>
      </c>
      <c r="T1518" s="21">
        <f t="shared" si="236"/>
        <v>65.150000000000006</v>
      </c>
      <c r="U1518" s="21">
        <f t="shared" si="237"/>
        <v>66.75</v>
      </c>
      <c r="V1518" s="20">
        <f t="shared" si="238"/>
        <v>66.483333333333334</v>
      </c>
      <c r="W1518" s="20">
        <f t="shared" si="239"/>
        <v>66.550000000000011</v>
      </c>
    </row>
    <row r="1519" spans="1:23" ht="13.5" x14ac:dyDescent="0.25">
      <c r="A1519" s="3">
        <v>44224</v>
      </c>
      <c r="B1519" s="2">
        <v>5.5437000000000003</v>
      </c>
      <c r="C1519" s="2">
        <v>69.464877846888911</v>
      </c>
      <c r="D1519" s="2">
        <v>-9.7360351079782248E-2</v>
      </c>
      <c r="E1519" s="2">
        <v>-2.7446830114473287E-2</v>
      </c>
      <c r="F1519" s="2">
        <v>5.5335200000000002</v>
      </c>
      <c r="G1519" s="2">
        <v>5.4346899999999998</v>
      </c>
      <c r="H1519" s="2">
        <v>5.3463050000000001</v>
      </c>
      <c r="I1519" s="2">
        <v>5.2152179999999984</v>
      </c>
      <c r="J1519" s="2">
        <v>4.6477150000000025</v>
      </c>
      <c r="K1519" s="17" t="s">
        <v>48</v>
      </c>
      <c r="L1519" s="17" t="s">
        <v>55</v>
      </c>
      <c r="M1519" s="17" t="s">
        <v>51</v>
      </c>
      <c r="N1519" s="20">
        <f t="shared" si="230"/>
        <v>50</v>
      </c>
      <c r="O1519" s="20">
        <f t="shared" si="231"/>
        <v>100</v>
      </c>
      <c r="P1519" s="20">
        <f t="shared" si="232"/>
        <v>50</v>
      </c>
      <c r="Q1519" s="20">
        <f t="shared" si="233"/>
        <v>16.5</v>
      </c>
      <c r="R1519" s="21">
        <f t="shared" si="234"/>
        <v>62.475000000000001</v>
      </c>
      <c r="S1519" s="21">
        <f t="shared" si="235"/>
        <v>51.625</v>
      </c>
      <c r="T1519" s="21">
        <f t="shared" si="236"/>
        <v>42.424999999999997</v>
      </c>
      <c r="U1519" s="21">
        <f t="shared" si="237"/>
        <v>54.125</v>
      </c>
      <c r="V1519" s="20">
        <f t="shared" si="238"/>
        <v>52.17499999999999</v>
      </c>
      <c r="W1519" s="20">
        <f t="shared" si="239"/>
        <v>52.662499999999994</v>
      </c>
    </row>
    <row r="1520" spans="1:23" ht="13.5" x14ac:dyDescent="0.25">
      <c r="A1520" s="3">
        <v>44225</v>
      </c>
      <c r="B1520" s="2">
        <v>5.5563000000000002</v>
      </c>
      <c r="C1520" s="2">
        <v>70.142989468696697</v>
      </c>
      <c r="D1520" s="2">
        <v>-0.11529698262177135</v>
      </c>
      <c r="E1520" s="2">
        <v>-2.610235279945762E-2</v>
      </c>
      <c r="F1520" s="2">
        <v>5.5297200000000002</v>
      </c>
      <c r="G1520" s="2">
        <v>5.4676299999999998</v>
      </c>
      <c r="H1520" s="2">
        <v>5.3643600000000005</v>
      </c>
      <c r="I1520" s="2">
        <v>5.2300419999999983</v>
      </c>
      <c r="J1520" s="2">
        <v>4.653304000000003</v>
      </c>
      <c r="K1520" s="17" t="s">
        <v>48</v>
      </c>
      <c r="L1520" s="17" t="s">
        <v>55</v>
      </c>
      <c r="M1520" s="17" t="s">
        <v>47</v>
      </c>
      <c r="N1520" s="20">
        <f t="shared" si="230"/>
        <v>50</v>
      </c>
      <c r="O1520" s="20">
        <f t="shared" si="231"/>
        <v>100</v>
      </c>
      <c r="P1520" s="20">
        <f t="shared" si="232"/>
        <v>50</v>
      </c>
      <c r="Q1520" s="20">
        <f t="shared" si="233"/>
        <v>16.5</v>
      </c>
      <c r="R1520" s="21">
        <f t="shared" si="234"/>
        <v>62.475000000000001</v>
      </c>
      <c r="S1520" s="21">
        <f t="shared" si="235"/>
        <v>51.625</v>
      </c>
      <c r="T1520" s="21">
        <f t="shared" si="236"/>
        <v>42.424999999999997</v>
      </c>
      <c r="U1520" s="21">
        <f t="shared" si="237"/>
        <v>54.125</v>
      </c>
      <c r="V1520" s="20">
        <f t="shared" si="238"/>
        <v>52.17499999999999</v>
      </c>
      <c r="W1520" s="20">
        <f t="shared" si="239"/>
        <v>52.662499999999994</v>
      </c>
    </row>
    <row r="1521" spans="1:23" ht="13.5" x14ac:dyDescent="0.25">
      <c r="A1521" s="3">
        <v>44228</v>
      </c>
      <c r="B1521" s="2">
        <v>5.5753000000000004</v>
      </c>
      <c r="C1521" s="2">
        <v>71.182261318569061</v>
      </c>
      <c r="D1521" s="2">
        <v>-0.11662799613618713</v>
      </c>
      <c r="E1521" s="2">
        <v>-2.6218934463479927E-2</v>
      </c>
      <c r="F1521" s="2">
        <v>5.5487200000000003</v>
      </c>
      <c r="G1521" s="2">
        <v>5.4916999999999998</v>
      </c>
      <c r="H1521" s="2">
        <v>5.3817800000000009</v>
      </c>
      <c r="I1521" s="2">
        <v>5.243345999999999</v>
      </c>
      <c r="J1521" s="2">
        <v>4.6590465000000032</v>
      </c>
      <c r="K1521" s="17" t="s">
        <v>52</v>
      </c>
      <c r="L1521" s="17" t="s">
        <v>49</v>
      </c>
      <c r="M1521" s="17" t="s">
        <v>53</v>
      </c>
      <c r="N1521" s="20">
        <f t="shared" si="230"/>
        <v>50</v>
      </c>
      <c r="O1521" s="20">
        <f t="shared" si="231"/>
        <v>100</v>
      </c>
      <c r="P1521" s="20">
        <f t="shared" si="232"/>
        <v>50</v>
      </c>
      <c r="Q1521" s="20">
        <f t="shared" si="233"/>
        <v>67</v>
      </c>
      <c r="R1521" s="21">
        <f t="shared" si="234"/>
        <v>70.05</v>
      </c>
      <c r="S1521" s="21">
        <f t="shared" si="235"/>
        <v>64.25</v>
      </c>
      <c r="T1521" s="21">
        <f t="shared" si="236"/>
        <v>65.150000000000006</v>
      </c>
      <c r="U1521" s="21">
        <f t="shared" si="237"/>
        <v>66.75</v>
      </c>
      <c r="V1521" s="20">
        <f t="shared" si="238"/>
        <v>66.483333333333334</v>
      </c>
      <c r="W1521" s="20">
        <f t="shared" si="239"/>
        <v>66.550000000000011</v>
      </c>
    </row>
    <row r="1522" spans="1:23" ht="13.5" x14ac:dyDescent="0.25">
      <c r="A1522" s="3">
        <v>44229</v>
      </c>
      <c r="B1522" s="2">
        <v>5.5753000000000004</v>
      </c>
      <c r="C1522" s="2">
        <v>71.182261318569061</v>
      </c>
      <c r="D1522" s="2">
        <v>-0.11908473896216876</v>
      </c>
      <c r="E1522" s="2">
        <v>-2.694335864943825E-2</v>
      </c>
      <c r="F1522" s="2">
        <v>5.5626599999999993</v>
      </c>
      <c r="G1522" s="2">
        <v>5.5157699999999998</v>
      </c>
      <c r="H1522" s="2">
        <v>5.3935000000000004</v>
      </c>
      <c r="I1522" s="2">
        <v>5.2563959999999996</v>
      </c>
      <c r="J1522" s="2">
        <v>4.6647305000000028</v>
      </c>
      <c r="K1522" s="17" t="s">
        <v>52</v>
      </c>
      <c r="L1522" s="17" t="s">
        <v>49</v>
      </c>
      <c r="M1522" s="17" t="s">
        <v>53</v>
      </c>
      <c r="N1522" s="20">
        <f t="shared" si="230"/>
        <v>50</v>
      </c>
      <c r="O1522" s="20">
        <f t="shared" si="231"/>
        <v>100</v>
      </c>
      <c r="P1522" s="20">
        <f t="shared" si="232"/>
        <v>50</v>
      </c>
      <c r="Q1522" s="20">
        <f t="shared" si="233"/>
        <v>67</v>
      </c>
      <c r="R1522" s="21">
        <f t="shared" si="234"/>
        <v>70.05</v>
      </c>
      <c r="S1522" s="21">
        <f t="shared" si="235"/>
        <v>64.25</v>
      </c>
      <c r="T1522" s="21">
        <f t="shared" si="236"/>
        <v>65.150000000000006</v>
      </c>
      <c r="U1522" s="21">
        <f t="shared" si="237"/>
        <v>66.75</v>
      </c>
      <c r="V1522" s="20">
        <f t="shared" si="238"/>
        <v>66.483333333333334</v>
      </c>
      <c r="W1522" s="20">
        <f t="shared" si="239"/>
        <v>66.550000000000011</v>
      </c>
    </row>
    <row r="1523" spans="1:23" ht="13.5" x14ac:dyDescent="0.25">
      <c r="A1523" s="3">
        <v>44230</v>
      </c>
      <c r="B1523" s="2">
        <v>5.6006999999999998</v>
      </c>
      <c r="C1523" s="2">
        <v>72.657848940387396</v>
      </c>
      <c r="D1523" s="2">
        <v>-0.1242769478547503</v>
      </c>
      <c r="E1523" s="2">
        <v>-2.8743455949028586E-2</v>
      </c>
      <c r="F1523" s="2">
        <v>5.5702599999999993</v>
      </c>
      <c r="G1523" s="2">
        <v>5.5423799999999996</v>
      </c>
      <c r="H1523" s="2">
        <v>5.4077550000000008</v>
      </c>
      <c r="I1523" s="2">
        <v>5.2683079999999984</v>
      </c>
      <c r="J1523" s="2">
        <v>4.6705415000000023</v>
      </c>
      <c r="K1523" s="17" t="s">
        <v>48</v>
      </c>
      <c r="L1523" s="17" t="s">
        <v>55</v>
      </c>
      <c r="M1523" s="17" t="s">
        <v>51</v>
      </c>
      <c r="N1523" s="20">
        <f t="shared" si="230"/>
        <v>50</v>
      </c>
      <c r="O1523" s="20">
        <f t="shared" si="231"/>
        <v>100</v>
      </c>
      <c r="P1523" s="20">
        <f t="shared" si="232"/>
        <v>50</v>
      </c>
      <c r="Q1523" s="20">
        <f t="shared" si="233"/>
        <v>16.5</v>
      </c>
      <c r="R1523" s="21">
        <f t="shared" si="234"/>
        <v>62.475000000000001</v>
      </c>
      <c r="S1523" s="21">
        <f t="shared" si="235"/>
        <v>51.625</v>
      </c>
      <c r="T1523" s="21">
        <f t="shared" si="236"/>
        <v>42.424999999999997</v>
      </c>
      <c r="U1523" s="21">
        <f t="shared" si="237"/>
        <v>54.125</v>
      </c>
      <c r="V1523" s="20">
        <f t="shared" si="238"/>
        <v>52.17499999999999</v>
      </c>
      <c r="W1523" s="20">
        <f t="shared" si="239"/>
        <v>52.662499999999994</v>
      </c>
    </row>
    <row r="1524" spans="1:23" ht="13.5" x14ac:dyDescent="0.25">
      <c r="A1524" s="3">
        <v>44231</v>
      </c>
      <c r="B1524" s="2">
        <v>5.5942999999999996</v>
      </c>
      <c r="C1524" s="2">
        <v>71.662154897840566</v>
      </c>
      <c r="D1524" s="2">
        <v>-0.11194859929076451</v>
      </c>
      <c r="E1524" s="2">
        <v>-3.1028030541859306E-2</v>
      </c>
      <c r="F1524" s="2">
        <v>5.5803799999999999</v>
      </c>
      <c r="G1524" s="2">
        <v>5.5569499999999996</v>
      </c>
      <c r="H1524" s="2">
        <v>5.4216899999999999</v>
      </c>
      <c r="I1524" s="2">
        <v>5.2788239999999984</v>
      </c>
      <c r="J1524" s="2">
        <v>4.6763205000000028</v>
      </c>
      <c r="K1524" s="17" t="s">
        <v>52</v>
      </c>
      <c r="L1524" s="17" t="s">
        <v>55</v>
      </c>
      <c r="M1524" s="17" t="s">
        <v>53</v>
      </c>
      <c r="N1524" s="20">
        <f t="shared" si="230"/>
        <v>50</v>
      </c>
      <c r="O1524" s="20">
        <f t="shared" si="231"/>
        <v>100</v>
      </c>
      <c r="P1524" s="20">
        <f t="shared" si="232"/>
        <v>50</v>
      </c>
      <c r="Q1524" s="20">
        <f t="shared" si="233"/>
        <v>83.5</v>
      </c>
      <c r="R1524" s="21">
        <f t="shared" si="234"/>
        <v>72.525000000000006</v>
      </c>
      <c r="S1524" s="21">
        <f t="shared" si="235"/>
        <v>68.375</v>
      </c>
      <c r="T1524" s="21">
        <f t="shared" si="236"/>
        <v>72.575000000000003</v>
      </c>
      <c r="U1524" s="21">
        <f t="shared" si="237"/>
        <v>70.875</v>
      </c>
      <c r="V1524" s="20">
        <f t="shared" si="238"/>
        <v>71.158333333333346</v>
      </c>
      <c r="W1524" s="20">
        <f t="shared" si="239"/>
        <v>71.087500000000006</v>
      </c>
    </row>
    <row r="1525" spans="1:23" ht="13.5" x14ac:dyDescent="0.25">
      <c r="A1525" s="3">
        <v>44232</v>
      </c>
      <c r="B1525" s="2">
        <v>5.7591000000000001</v>
      </c>
      <c r="C1525" s="2">
        <v>79.46561207370938</v>
      </c>
      <c r="D1525" s="2">
        <v>-9.5389367802846792E-2</v>
      </c>
      <c r="E1525" s="2">
        <v>-3.3972338489593662E-2</v>
      </c>
      <c r="F1525" s="2">
        <v>5.62094</v>
      </c>
      <c r="G1525" s="2">
        <v>5.5753299999999992</v>
      </c>
      <c r="H1525" s="2">
        <v>5.4451350000000005</v>
      </c>
      <c r="I1525" s="2">
        <v>5.2901019999999983</v>
      </c>
      <c r="J1525" s="2">
        <v>4.6829235000000029</v>
      </c>
      <c r="K1525" s="17" t="s">
        <v>52</v>
      </c>
      <c r="L1525" s="17" t="s">
        <v>49</v>
      </c>
      <c r="M1525" s="17" t="s">
        <v>53</v>
      </c>
      <c r="N1525" s="20">
        <f t="shared" si="230"/>
        <v>50</v>
      </c>
      <c r="O1525" s="20">
        <f t="shared" si="231"/>
        <v>100</v>
      </c>
      <c r="P1525" s="20">
        <f t="shared" si="232"/>
        <v>50</v>
      </c>
      <c r="Q1525" s="20">
        <f t="shared" si="233"/>
        <v>67</v>
      </c>
      <c r="R1525" s="21">
        <f t="shared" si="234"/>
        <v>70.05</v>
      </c>
      <c r="S1525" s="21">
        <f t="shared" si="235"/>
        <v>64.25</v>
      </c>
      <c r="T1525" s="21">
        <f t="shared" si="236"/>
        <v>65.150000000000006</v>
      </c>
      <c r="U1525" s="21">
        <f t="shared" si="237"/>
        <v>66.75</v>
      </c>
      <c r="V1525" s="20">
        <f t="shared" si="238"/>
        <v>66.483333333333334</v>
      </c>
      <c r="W1525" s="20">
        <f t="shared" si="239"/>
        <v>66.550000000000011</v>
      </c>
    </row>
    <row r="1526" spans="1:23" ht="13.5" x14ac:dyDescent="0.25">
      <c r="A1526" s="3">
        <v>44235</v>
      </c>
      <c r="B1526" s="2">
        <v>5.8224</v>
      </c>
      <c r="C1526" s="2">
        <v>81.56544210227743</v>
      </c>
      <c r="D1526" s="2">
        <v>-0.10272741301541544</v>
      </c>
      <c r="E1526" s="2">
        <v>-3.740994615541602E-2</v>
      </c>
      <c r="F1526" s="2">
        <v>5.6703599999999996</v>
      </c>
      <c r="G1526" s="2">
        <v>5.60954</v>
      </c>
      <c r="H1526" s="2">
        <v>5.4749100000000004</v>
      </c>
      <c r="I1526" s="2">
        <v>5.3027719999999992</v>
      </c>
      <c r="J1526" s="2">
        <v>4.690485500000003</v>
      </c>
      <c r="K1526" s="17" t="s">
        <v>52</v>
      </c>
      <c r="L1526" s="17" t="s">
        <v>49</v>
      </c>
      <c r="M1526" s="17" t="s">
        <v>53</v>
      </c>
      <c r="N1526" s="20">
        <f t="shared" si="230"/>
        <v>50</v>
      </c>
      <c r="O1526" s="20">
        <f t="shared" si="231"/>
        <v>100</v>
      </c>
      <c r="P1526" s="20">
        <f t="shared" si="232"/>
        <v>50</v>
      </c>
      <c r="Q1526" s="20">
        <f t="shared" si="233"/>
        <v>67</v>
      </c>
      <c r="R1526" s="21">
        <f t="shared" si="234"/>
        <v>70.05</v>
      </c>
      <c r="S1526" s="21">
        <f t="shared" si="235"/>
        <v>64.25</v>
      </c>
      <c r="T1526" s="21">
        <f t="shared" si="236"/>
        <v>65.150000000000006</v>
      </c>
      <c r="U1526" s="21">
        <f t="shared" si="237"/>
        <v>66.75</v>
      </c>
      <c r="V1526" s="20">
        <f t="shared" si="238"/>
        <v>66.483333333333334</v>
      </c>
      <c r="W1526" s="20">
        <f t="shared" si="239"/>
        <v>66.550000000000011</v>
      </c>
    </row>
    <row r="1527" spans="1:23" ht="13.5" x14ac:dyDescent="0.25">
      <c r="A1527" s="3">
        <v>44236</v>
      </c>
      <c r="B1527" s="2">
        <v>5.7146999999999997</v>
      </c>
      <c r="C1527" s="2">
        <v>68.694233263144412</v>
      </c>
      <c r="D1527" s="2">
        <v>-9.9334400996596628E-2</v>
      </c>
      <c r="E1527" s="2">
        <v>-4.2797713365409239E-2</v>
      </c>
      <c r="F1527" s="2">
        <v>5.6982400000000002</v>
      </c>
      <c r="G1527" s="2">
        <v>5.6304499999999997</v>
      </c>
      <c r="H1527" s="2">
        <v>5.4992999999999999</v>
      </c>
      <c r="I1527" s="2">
        <v>5.3131619999999975</v>
      </c>
      <c r="J1527" s="2">
        <v>4.6971585000000031</v>
      </c>
      <c r="K1527" s="17" t="s">
        <v>52</v>
      </c>
      <c r="L1527" s="17" t="s">
        <v>49</v>
      </c>
      <c r="M1527" s="17" t="s">
        <v>53</v>
      </c>
      <c r="N1527" s="20">
        <f t="shared" si="230"/>
        <v>50</v>
      </c>
      <c r="O1527" s="20">
        <f t="shared" si="231"/>
        <v>100</v>
      </c>
      <c r="P1527" s="20">
        <f t="shared" si="232"/>
        <v>50</v>
      </c>
      <c r="Q1527" s="20">
        <f t="shared" si="233"/>
        <v>67</v>
      </c>
      <c r="R1527" s="21">
        <f t="shared" si="234"/>
        <v>70.05</v>
      </c>
      <c r="S1527" s="21">
        <f t="shared" si="235"/>
        <v>64.25</v>
      </c>
      <c r="T1527" s="21">
        <f t="shared" si="236"/>
        <v>65.150000000000006</v>
      </c>
      <c r="U1527" s="21">
        <f t="shared" si="237"/>
        <v>66.75</v>
      </c>
      <c r="V1527" s="20">
        <f t="shared" si="238"/>
        <v>66.483333333333334</v>
      </c>
      <c r="W1527" s="20">
        <f t="shared" si="239"/>
        <v>66.550000000000011</v>
      </c>
    </row>
    <row r="1528" spans="1:23" ht="13.5" x14ac:dyDescent="0.25">
      <c r="A1528" s="3">
        <v>44237</v>
      </c>
      <c r="B1528" s="2">
        <v>5.7591000000000001</v>
      </c>
      <c r="C1528" s="2">
        <v>70.743892375100145</v>
      </c>
      <c r="D1528" s="2">
        <v>-9.2431221768214833E-2</v>
      </c>
      <c r="E1528" s="2">
        <v>-4.9923776906915823E-2</v>
      </c>
      <c r="F1528" s="2">
        <v>5.7299200000000008</v>
      </c>
      <c r="G1528" s="2">
        <v>5.6500900000000005</v>
      </c>
      <c r="H1528" s="2">
        <v>5.52623</v>
      </c>
      <c r="I1528" s="2">
        <v>5.3244399999999974</v>
      </c>
      <c r="J1528" s="2">
        <v>4.7040535000000032</v>
      </c>
      <c r="K1528" s="17" t="s">
        <v>52</v>
      </c>
      <c r="L1528" s="17" t="s">
        <v>49</v>
      </c>
      <c r="M1528" s="17" t="s">
        <v>53</v>
      </c>
      <c r="N1528" s="20">
        <f t="shared" si="230"/>
        <v>50</v>
      </c>
      <c r="O1528" s="20">
        <f t="shared" si="231"/>
        <v>100</v>
      </c>
      <c r="P1528" s="20">
        <f t="shared" si="232"/>
        <v>50</v>
      </c>
      <c r="Q1528" s="20">
        <f t="shared" si="233"/>
        <v>67</v>
      </c>
      <c r="R1528" s="21">
        <f t="shared" si="234"/>
        <v>70.05</v>
      </c>
      <c r="S1528" s="21">
        <f t="shared" si="235"/>
        <v>64.25</v>
      </c>
      <c r="T1528" s="21">
        <f t="shared" si="236"/>
        <v>65.150000000000006</v>
      </c>
      <c r="U1528" s="21">
        <f t="shared" si="237"/>
        <v>66.75</v>
      </c>
      <c r="V1528" s="20">
        <f t="shared" si="238"/>
        <v>66.483333333333334</v>
      </c>
      <c r="W1528" s="20">
        <f t="shared" si="239"/>
        <v>66.550000000000011</v>
      </c>
    </row>
    <row r="1529" spans="1:23" ht="13.5" x14ac:dyDescent="0.25">
      <c r="A1529" s="3">
        <v>44238</v>
      </c>
      <c r="B1529" s="2">
        <v>5.7653999999999996</v>
      </c>
      <c r="C1529" s="2">
        <v>71.033688617738378</v>
      </c>
      <c r="D1529" s="2">
        <v>-9.1597320985087549E-2</v>
      </c>
      <c r="E1529" s="2">
        <v>-5.4458748147122531E-2</v>
      </c>
      <c r="F1529" s="2">
        <v>5.7641399999999994</v>
      </c>
      <c r="G1529" s="2">
        <v>5.6722599999999996</v>
      </c>
      <c r="H1529" s="2">
        <v>5.5534750000000006</v>
      </c>
      <c r="I1529" s="2">
        <v>5.3352099999999982</v>
      </c>
      <c r="J1529" s="2">
        <v>4.7106880000000038</v>
      </c>
      <c r="K1529" s="17" t="s">
        <v>52</v>
      </c>
      <c r="L1529" s="17" t="s">
        <v>49</v>
      </c>
      <c r="M1529" s="17" t="s">
        <v>53</v>
      </c>
      <c r="N1529" s="20">
        <f t="shared" si="230"/>
        <v>50</v>
      </c>
      <c r="O1529" s="20">
        <f t="shared" si="231"/>
        <v>100</v>
      </c>
      <c r="P1529" s="20">
        <f t="shared" si="232"/>
        <v>50</v>
      </c>
      <c r="Q1529" s="20">
        <f t="shared" si="233"/>
        <v>67</v>
      </c>
      <c r="R1529" s="21">
        <f t="shared" si="234"/>
        <v>70.05</v>
      </c>
      <c r="S1529" s="21">
        <f t="shared" si="235"/>
        <v>64.25</v>
      </c>
      <c r="T1529" s="21">
        <f t="shared" si="236"/>
        <v>65.150000000000006</v>
      </c>
      <c r="U1529" s="21">
        <f t="shared" si="237"/>
        <v>66.75</v>
      </c>
      <c r="V1529" s="20">
        <f t="shared" si="238"/>
        <v>66.483333333333334</v>
      </c>
      <c r="W1529" s="20">
        <f t="shared" si="239"/>
        <v>66.550000000000011</v>
      </c>
    </row>
    <row r="1530" spans="1:23" ht="13.5" x14ac:dyDescent="0.25">
      <c r="A1530" s="3">
        <v>44239</v>
      </c>
      <c r="B1530" s="2">
        <v>5.702</v>
      </c>
      <c r="C1530" s="2">
        <v>64.147350818701227</v>
      </c>
      <c r="D1530" s="2">
        <v>-8.5791873693633391E-2</v>
      </c>
      <c r="E1530" s="2">
        <v>-5.8215796949655771E-2</v>
      </c>
      <c r="F1530" s="2">
        <v>5.7527199999999992</v>
      </c>
      <c r="G1530" s="2">
        <v>5.6868300000000005</v>
      </c>
      <c r="H1530" s="2">
        <v>5.5772300000000001</v>
      </c>
      <c r="I1530" s="2">
        <v>5.3459799999999973</v>
      </c>
      <c r="J1530" s="2">
        <v>4.7176480000000041</v>
      </c>
      <c r="K1530" s="17" t="s">
        <v>48</v>
      </c>
      <c r="L1530" s="17" t="s">
        <v>50</v>
      </c>
      <c r="M1530" s="17" t="s">
        <v>47</v>
      </c>
      <c r="N1530" s="20">
        <f t="shared" si="230"/>
        <v>50</v>
      </c>
      <c r="O1530" s="20">
        <f t="shared" si="231"/>
        <v>100</v>
      </c>
      <c r="P1530" s="20">
        <f t="shared" si="232"/>
        <v>50</v>
      </c>
      <c r="Q1530" s="20">
        <f t="shared" si="233"/>
        <v>33</v>
      </c>
      <c r="R1530" s="21">
        <f t="shared" si="234"/>
        <v>64.95</v>
      </c>
      <c r="S1530" s="21">
        <f t="shared" si="235"/>
        <v>55.75</v>
      </c>
      <c r="T1530" s="21">
        <f t="shared" si="236"/>
        <v>49.85</v>
      </c>
      <c r="U1530" s="21">
        <f t="shared" si="237"/>
        <v>58.25</v>
      </c>
      <c r="V1530" s="20">
        <f t="shared" si="238"/>
        <v>56.85</v>
      </c>
      <c r="W1530" s="20">
        <f t="shared" si="239"/>
        <v>57.2</v>
      </c>
    </row>
    <row r="1531" spans="1:23" ht="13.5" x14ac:dyDescent="0.25">
      <c r="A1531" s="3">
        <v>44242</v>
      </c>
      <c r="B1531" s="2">
        <v>5.702</v>
      </c>
      <c r="C1531" s="2">
        <v>64.147350818701227</v>
      </c>
      <c r="D1531" s="2">
        <v>-7.9003083095558146E-2</v>
      </c>
      <c r="E1531" s="2">
        <v>-5.7223542983486593E-2</v>
      </c>
      <c r="F1531" s="2">
        <v>5.7286400000000004</v>
      </c>
      <c r="G1531" s="2">
        <v>5.6994999999999987</v>
      </c>
      <c r="H1531" s="2">
        <v>5.5956000000000001</v>
      </c>
      <c r="I1531" s="2">
        <v>5.3561159999999974</v>
      </c>
      <c r="J1531" s="2">
        <v>4.7252210000000021</v>
      </c>
      <c r="K1531" s="17" t="s">
        <v>48</v>
      </c>
      <c r="L1531" s="17" t="s">
        <v>50</v>
      </c>
      <c r="M1531" s="17" t="s">
        <v>47</v>
      </c>
      <c r="N1531" s="20">
        <f t="shared" si="230"/>
        <v>50</v>
      </c>
      <c r="O1531" s="20">
        <f t="shared" si="231"/>
        <v>100</v>
      </c>
      <c r="P1531" s="20">
        <f t="shared" si="232"/>
        <v>50</v>
      </c>
      <c r="Q1531" s="20">
        <f t="shared" si="233"/>
        <v>33</v>
      </c>
      <c r="R1531" s="21">
        <f t="shared" si="234"/>
        <v>64.95</v>
      </c>
      <c r="S1531" s="21">
        <f t="shared" si="235"/>
        <v>55.75</v>
      </c>
      <c r="T1531" s="21">
        <f t="shared" si="236"/>
        <v>49.85</v>
      </c>
      <c r="U1531" s="21">
        <f t="shared" si="237"/>
        <v>58.25</v>
      </c>
      <c r="V1531" s="20">
        <f t="shared" si="238"/>
        <v>56.85</v>
      </c>
      <c r="W1531" s="20">
        <f t="shared" si="239"/>
        <v>57.2</v>
      </c>
    </row>
    <row r="1532" spans="1:23" ht="13.5" x14ac:dyDescent="0.25">
      <c r="A1532" s="3">
        <v>44243</v>
      </c>
      <c r="B1532" s="2">
        <v>5.702</v>
      </c>
      <c r="C1532" s="2">
        <v>64.147350818701227</v>
      </c>
      <c r="D1532" s="2">
        <v>-7.4227784671476726E-2</v>
      </c>
      <c r="E1532" s="2">
        <v>-5.4577932975939061E-2</v>
      </c>
      <c r="F1532" s="2">
        <v>5.7260999999999997</v>
      </c>
      <c r="G1532" s="2">
        <v>5.7121699999999986</v>
      </c>
      <c r="H1532" s="2">
        <v>5.6139700000000001</v>
      </c>
      <c r="I1532" s="2">
        <v>5.3658719999999986</v>
      </c>
      <c r="J1532" s="2">
        <v>4.7327940000000019</v>
      </c>
      <c r="K1532" s="17" t="s">
        <v>48</v>
      </c>
      <c r="L1532" s="17" t="s">
        <v>55</v>
      </c>
      <c r="M1532" s="17" t="s">
        <v>47</v>
      </c>
      <c r="N1532" s="20">
        <f t="shared" si="230"/>
        <v>50</v>
      </c>
      <c r="O1532" s="20">
        <f t="shared" si="231"/>
        <v>100</v>
      </c>
      <c r="P1532" s="20">
        <f t="shared" si="232"/>
        <v>50</v>
      </c>
      <c r="Q1532" s="20">
        <f t="shared" si="233"/>
        <v>16.5</v>
      </c>
      <c r="R1532" s="21">
        <f t="shared" si="234"/>
        <v>62.475000000000001</v>
      </c>
      <c r="S1532" s="21">
        <f t="shared" si="235"/>
        <v>51.625</v>
      </c>
      <c r="T1532" s="21">
        <f t="shared" si="236"/>
        <v>42.424999999999997</v>
      </c>
      <c r="U1532" s="21">
        <f t="shared" si="237"/>
        <v>54.125</v>
      </c>
      <c r="V1532" s="20">
        <f t="shared" si="238"/>
        <v>52.17499999999999</v>
      </c>
      <c r="W1532" s="20">
        <f t="shared" si="239"/>
        <v>52.662499999999994</v>
      </c>
    </row>
    <row r="1533" spans="1:23" ht="13.5" x14ac:dyDescent="0.25">
      <c r="A1533" s="3">
        <v>44244</v>
      </c>
      <c r="B1533" s="2">
        <v>5.702</v>
      </c>
      <c r="C1533" s="2">
        <v>64.147350818701227</v>
      </c>
      <c r="D1533" s="2">
        <v>-6.7176735653504238E-2</v>
      </c>
      <c r="E1533" s="2">
        <v>-4.9548045329231821E-2</v>
      </c>
      <c r="F1533" s="2">
        <v>5.7146799999999995</v>
      </c>
      <c r="G1533" s="2">
        <v>5.7222999999999997</v>
      </c>
      <c r="H1533" s="2">
        <v>5.6323399999999992</v>
      </c>
      <c r="I1533" s="2">
        <v>5.3755019999999982</v>
      </c>
      <c r="J1533" s="2">
        <v>4.7397830000000019</v>
      </c>
      <c r="K1533" s="17" t="s">
        <v>48</v>
      </c>
      <c r="L1533" s="17" t="s">
        <v>50</v>
      </c>
      <c r="M1533" s="17" t="s">
        <v>47</v>
      </c>
      <c r="N1533" s="20">
        <f t="shared" si="230"/>
        <v>50</v>
      </c>
      <c r="O1533" s="20">
        <f t="shared" si="231"/>
        <v>100</v>
      </c>
      <c r="P1533" s="20">
        <f t="shared" si="232"/>
        <v>50</v>
      </c>
      <c r="Q1533" s="20">
        <f t="shared" si="233"/>
        <v>33</v>
      </c>
      <c r="R1533" s="21">
        <f t="shared" si="234"/>
        <v>64.95</v>
      </c>
      <c r="S1533" s="21">
        <f t="shared" si="235"/>
        <v>55.75</v>
      </c>
      <c r="T1533" s="21">
        <f t="shared" si="236"/>
        <v>49.85</v>
      </c>
      <c r="U1533" s="21">
        <f t="shared" si="237"/>
        <v>58.25</v>
      </c>
      <c r="V1533" s="20">
        <f t="shared" si="238"/>
        <v>56.85</v>
      </c>
      <c r="W1533" s="20">
        <f t="shared" si="239"/>
        <v>57.2</v>
      </c>
    </row>
    <row r="1534" spans="1:23" ht="13.5" x14ac:dyDescent="0.25">
      <c r="A1534" s="3">
        <v>44245</v>
      </c>
      <c r="B1534" s="2">
        <v>5.702</v>
      </c>
      <c r="C1534" s="2">
        <v>64.147350818701241</v>
      </c>
      <c r="D1534" s="2">
        <v>-6.3025893993799542E-2</v>
      </c>
      <c r="E1534" s="2">
        <v>-4.3174027813068408E-2</v>
      </c>
      <c r="F1534" s="2">
        <v>5.702</v>
      </c>
      <c r="G1534" s="2">
        <v>5.7330699999999997</v>
      </c>
      <c r="H1534" s="2">
        <v>5.6450099999999992</v>
      </c>
      <c r="I1534" s="2">
        <v>5.3869059999999989</v>
      </c>
      <c r="J1534" s="2">
        <v>4.7461590000000022</v>
      </c>
      <c r="K1534" s="17" t="s">
        <v>48</v>
      </c>
      <c r="L1534" s="17" t="s">
        <v>50</v>
      </c>
      <c r="M1534" s="17" t="s">
        <v>47</v>
      </c>
      <c r="N1534" s="20">
        <f t="shared" si="230"/>
        <v>50</v>
      </c>
      <c r="O1534" s="20">
        <f t="shared" si="231"/>
        <v>100</v>
      </c>
      <c r="P1534" s="20">
        <f t="shared" si="232"/>
        <v>50</v>
      </c>
      <c r="Q1534" s="20">
        <f t="shared" si="233"/>
        <v>33</v>
      </c>
      <c r="R1534" s="21">
        <f t="shared" si="234"/>
        <v>64.95</v>
      </c>
      <c r="S1534" s="21">
        <f t="shared" si="235"/>
        <v>55.75</v>
      </c>
      <c r="T1534" s="21">
        <f t="shared" si="236"/>
        <v>49.85</v>
      </c>
      <c r="U1534" s="21">
        <f t="shared" si="237"/>
        <v>58.25</v>
      </c>
      <c r="V1534" s="20">
        <f t="shared" si="238"/>
        <v>56.85</v>
      </c>
      <c r="W1534" s="20">
        <f t="shared" si="239"/>
        <v>57.2</v>
      </c>
    </row>
    <row r="1535" spans="1:23" ht="13.5" x14ac:dyDescent="0.25">
      <c r="A1535" s="3">
        <v>44246</v>
      </c>
      <c r="B1535" s="2">
        <v>5.702</v>
      </c>
      <c r="C1535" s="2">
        <v>64.147350818701227</v>
      </c>
      <c r="D1535" s="2">
        <v>-3.492907053968608E-2</v>
      </c>
      <c r="E1535" s="2">
        <v>-3.6144608954359884E-2</v>
      </c>
      <c r="F1535" s="2">
        <v>5.702</v>
      </c>
      <c r="G1535" s="2">
        <v>5.7273599999999991</v>
      </c>
      <c r="H1535" s="2">
        <v>5.6513449999999992</v>
      </c>
      <c r="I1535" s="2">
        <v>5.3997039999999981</v>
      </c>
      <c r="J1535" s="2">
        <v>4.7524765000000029</v>
      </c>
      <c r="K1535" s="17" t="s">
        <v>55</v>
      </c>
      <c r="L1535" s="17" t="s">
        <v>55</v>
      </c>
      <c r="M1535" s="17" t="s">
        <v>55</v>
      </c>
      <c r="N1535" s="20">
        <f t="shared" si="230"/>
        <v>50</v>
      </c>
      <c r="O1535" s="20">
        <f t="shared" si="231"/>
        <v>100</v>
      </c>
      <c r="P1535" s="20">
        <f t="shared" si="232"/>
        <v>50</v>
      </c>
      <c r="Q1535" s="20">
        <f t="shared" si="233"/>
        <v>33</v>
      </c>
      <c r="R1535" s="21">
        <f t="shared" si="234"/>
        <v>64.95</v>
      </c>
      <c r="S1535" s="21">
        <f t="shared" si="235"/>
        <v>55.75</v>
      </c>
      <c r="T1535" s="21">
        <f t="shared" si="236"/>
        <v>49.85</v>
      </c>
      <c r="U1535" s="21">
        <f t="shared" si="237"/>
        <v>58.25</v>
      </c>
      <c r="V1535" s="20">
        <f t="shared" si="238"/>
        <v>56.85</v>
      </c>
      <c r="W1535" s="20">
        <f t="shared" si="239"/>
        <v>57.2</v>
      </c>
    </row>
    <row r="1536" spans="1:23" ht="13.5" x14ac:dyDescent="0.25">
      <c r="A1536" s="3">
        <v>44249</v>
      </c>
      <c r="B1536" s="2">
        <v>5.6957000000000004</v>
      </c>
      <c r="C1536" s="2">
        <v>63.197655463178265</v>
      </c>
      <c r="D1536" s="2">
        <v>-1.6619972290294882E-3</v>
      </c>
      <c r="E1536" s="2">
        <v>-2.8974783612679196E-2</v>
      </c>
      <c r="F1536" s="2">
        <v>5.7007400000000006</v>
      </c>
      <c r="G1536" s="2">
        <v>5.7146899999999992</v>
      </c>
      <c r="H1536" s="2">
        <v>5.6621149999999991</v>
      </c>
      <c r="I1536" s="2">
        <v>5.4122479999999982</v>
      </c>
      <c r="J1536" s="2">
        <v>4.7587625000000022</v>
      </c>
      <c r="K1536" s="17" t="s">
        <v>48</v>
      </c>
      <c r="L1536" s="17" t="s">
        <v>55</v>
      </c>
      <c r="M1536" s="17" t="s">
        <v>47</v>
      </c>
      <c r="N1536" s="20">
        <f t="shared" si="230"/>
        <v>50</v>
      </c>
      <c r="O1536" s="20">
        <f t="shared" si="231"/>
        <v>100</v>
      </c>
      <c r="P1536" s="20">
        <f t="shared" si="232"/>
        <v>50</v>
      </c>
      <c r="Q1536" s="20">
        <f t="shared" si="233"/>
        <v>16.5</v>
      </c>
      <c r="R1536" s="21">
        <f t="shared" si="234"/>
        <v>62.475000000000001</v>
      </c>
      <c r="S1536" s="21">
        <f t="shared" si="235"/>
        <v>51.625</v>
      </c>
      <c r="T1536" s="21">
        <f t="shared" si="236"/>
        <v>42.424999999999997</v>
      </c>
      <c r="U1536" s="21">
        <f t="shared" si="237"/>
        <v>54.125</v>
      </c>
      <c r="V1536" s="20">
        <f t="shared" si="238"/>
        <v>52.17499999999999</v>
      </c>
      <c r="W1536" s="20">
        <f t="shared" si="239"/>
        <v>52.662499999999994</v>
      </c>
    </row>
    <row r="1537" spans="1:23" ht="13.5" x14ac:dyDescent="0.25">
      <c r="A1537" s="3">
        <v>44250</v>
      </c>
      <c r="B1537" s="2">
        <v>5.569</v>
      </c>
      <c r="C1537" s="2">
        <v>47.853578787617352</v>
      </c>
      <c r="D1537" s="2">
        <v>1.8680718296175236E-2</v>
      </c>
      <c r="E1537" s="2">
        <v>-2.3063350103314093E-2</v>
      </c>
      <c r="F1537" s="2">
        <v>5.6741400000000004</v>
      </c>
      <c r="G1537" s="2">
        <v>5.7001200000000001</v>
      </c>
      <c r="H1537" s="2">
        <v>5.665284999999999</v>
      </c>
      <c r="I1537" s="2">
        <v>5.4223859999999995</v>
      </c>
      <c r="J1537" s="2">
        <v>4.7644150000000014</v>
      </c>
      <c r="K1537" s="17" t="s">
        <v>48</v>
      </c>
      <c r="L1537" s="17" t="s">
        <v>50</v>
      </c>
      <c r="M1537" s="17" t="s">
        <v>47</v>
      </c>
      <c r="N1537" s="20">
        <f t="shared" si="230"/>
        <v>50</v>
      </c>
      <c r="O1537" s="20">
        <f t="shared" si="231"/>
        <v>100</v>
      </c>
      <c r="P1537" s="20">
        <f t="shared" si="232"/>
        <v>50</v>
      </c>
      <c r="Q1537" s="20">
        <f t="shared" si="233"/>
        <v>33</v>
      </c>
      <c r="R1537" s="21">
        <f t="shared" si="234"/>
        <v>64.95</v>
      </c>
      <c r="S1537" s="21">
        <f t="shared" si="235"/>
        <v>55.75</v>
      </c>
      <c r="T1537" s="21">
        <f t="shared" si="236"/>
        <v>49.85</v>
      </c>
      <c r="U1537" s="21">
        <f t="shared" si="237"/>
        <v>58.25</v>
      </c>
      <c r="V1537" s="20">
        <f t="shared" si="238"/>
        <v>56.85</v>
      </c>
      <c r="W1537" s="20">
        <f t="shared" si="239"/>
        <v>57.2</v>
      </c>
    </row>
    <row r="1538" spans="1:23" ht="13.5" x14ac:dyDescent="0.25">
      <c r="A1538" s="3">
        <v>44251</v>
      </c>
      <c r="B1538" s="2">
        <v>5.5753000000000004</v>
      </c>
      <c r="C1538" s="2">
        <v>48.522851157062121</v>
      </c>
      <c r="D1538" s="2">
        <v>4.2430359026221609E-2</v>
      </c>
      <c r="E1538" s="2">
        <v>-1.7310110040100683E-2</v>
      </c>
      <c r="F1538" s="2">
        <v>5.6487999999999996</v>
      </c>
      <c r="G1538" s="2">
        <v>5.6817399999999996</v>
      </c>
      <c r="H1538" s="2">
        <v>5.665915</v>
      </c>
      <c r="I1538" s="2">
        <v>5.4326499999999998</v>
      </c>
      <c r="J1538" s="2">
        <v>4.7707415000000015</v>
      </c>
      <c r="K1538" s="17" t="s">
        <v>48</v>
      </c>
      <c r="L1538" s="17" t="s">
        <v>55</v>
      </c>
      <c r="M1538" s="17" t="s">
        <v>47</v>
      </c>
      <c r="N1538" s="20">
        <f t="shared" ref="N1538:N1601" si="240">IF(D1538&lt;30,50, IF(D1538&gt;70, 0, 25))</f>
        <v>50</v>
      </c>
      <c r="O1538" s="20">
        <f t="shared" ref="O1538:O1601" si="241">IF(F1538-E1538&gt;0.02, 100, IF(F1538-E1538&lt;0,0,45))</f>
        <v>100</v>
      </c>
      <c r="P1538" s="20">
        <f t="shared" ref="P1538:P1601" si="242">IF(G1538-J1538&gt;10,100,IF(G1538-J1538&gt;5,75, IF(G1538-J1538&gt;0,50,0)))</f>
        <v>50</v>
      </c>
      <c r="Q1538" s="20">
        <f t="shared" ref="Q1538:Q1601" si="243">IF(M1538="confirmed bullish", 34, IF(M1538="bullish divergence",17, 0))+IF(K1538="bullish",33,IF(K1538="bearish",0,16.5))+IF(L1538="strong",33,IF(L1538="weak",0,16.5))</f>
        <v>16.5</v>
      </c>
      <c r="R1538" s="21">
        <f t="shared" si="234"/>
        <v>62.475000000000001</v>
      </c>
      <c r="S1538" s="21">
        <f t="shared" si="235"/>
        <v>51.625</v>
      </c>
      <c r="T1538" s="21">
        <f t="shared" si="236"/>
        <v>42.424999999999997</v>
      </c>
      <c r="U1538" s="21">
        <f t="shared" si="237"/>
        <v>54.125</v>
      </c>
      <c r="V1538" s="20">
        <f t="shared" si="238"/>
        <v>52.17499999999999</v>
      </c>
      <c r="W1538" s="20">
        <f t="shared" si="239"/>
        <v>52.662499999999994</v>
      </c>
    </row>
    <row r="1539" spans="1:23" ht="13.5" x14ac:dyDescent="0.25">
      <c r="A1539" s="3">
        <v>44252</v>
      </c>
      <c r="B1539" s="2">
        <v>5.6703999999999999</v>
      </c>
      <c r="C1539" s="2">
        <v>57.409123446259677</v>
      </c>
      <c r="D1539" s="2">
        <v>5.6573463768836874E-2</v>
      </c>
      <c r="E1539" s="2">
        <v>-1.2868249142939754E-2</v>
      </c>
      <c r="F1539" s="2">
        <v>5.6424800000000008</v>
      </c>
      <c r="G1539" s="2">
        <v>5.6722400000000004</v>
      </c>
      <c r="H1539" s="2">
        <v>5.67225</v>
      </c>
      <c r="I1539" s="2">
        <v>5.4455759999999991</v>
      </c>
      <c r="J1539" s="2">
        <v>4.776930000000001</v>
      </c>
      <c r="K1539" s="17" t="s">
        <v>48</v>
      </c>
      <c r="L1539" s="17" t="s">
        <v>55</v>
      </c>
      <c r="M1539" s="17" t="s">
        <v>47</v>
      </c>
      <c r="N1539" s="20">
        <f t="shared" si="240"/>
        <v>50</v>
      </c>
      <c r="O1539" s="20">
        <f t="shared" si="241"/>
        <v>100</v>
      </c>
      <c r="P1539" s="20">
        <f t="shared" si="242"/>
        <v>50</v>
      </c>
      <c r="Q1539" s="20">
        <f t="shared" si="243"/>
        <v>16.5</v>
      </c>
      <c r="R1539" s="21">
        <f t="shared" ref="R1539:R1602" si="244">0.35*N1539+O1539*0.35+P1539*0.15+Q1539*0.15</f>
        <v>62.475000000000001</v>
      </c>
      <c r="S1539" s="21">
        <f t="shared" ref="S1539:S1602" si="245">N1539*0.2+O1539*0.2+P1539*0.35+Q1539*0.25</f>
        <v>51.625</v>
      </c>
      <c r="T1539" s="21">
        <f t="shared" ref="T1539:T1602" si="246">N1539*0.15+O1539*0.15+P1539*0.25+Q1539*0.45</f>
        <v>42.424999999999997</v>
      </c>
      <c r="U1539" s="21">
        <f t="shared" ref="U1539:U1602" si="247">0.25*SUM(N1539:Q1539)</f>
        <v>54.125</v>
      </c>
      <c r="V1539" s="20">
        <f t="shared" ref="V1539:V1602" si="248">SUM(R1539:T1539)/3</f>
        <v>52.17499999999999</v>
      </c>
      <c r="W1539" s="20">
        <f t="shared" ref="W1539:W1602" si="249">SUM(R1539:U1539)/4</f>
        <v>52.662499999999994</v>
      </c>
    </row>
    <row r="1540" spans="1:23" ht="13.5" x14ac:dyDescent="0.25">
      <c r="A1540" s="3">
        <v>44253</v>
      </c>
      <c r="B1540" s="2">
        <v>5.6070000000000002</v>
      </c>
      <c r="C1540" s="2">
        <v>51.078626977702825</v>
      </c>
      <c r="D1540" s="2">
        <v>6.3034603225087693E-2</v>
      </c>
      <c r="E1540" s="2">
        <v>-9.5140778689266937E-3</v>
      </c>
      <c r="F1540" s="2">
        <v>5.6234800000000007</v>
      </c>
      <c r="G1540" s="2">
        <v>5.6627400000000003</v>
      </c>
      <c r="H1540" s="2">
        <v>5.674785</v>
      </c>
      <c r="I1540" s="2">
        <v>5.4544459999999981</v>
      </c>
      <c r="J1540" s="2">
        <v>4.7828015000000006</v>
      </c>
      <c r="K1540" s="17" t="s">
        <v>48</v>
      </c>
      <c r="L1540" s="17" t="s">
        <v>55</v>
      </c>
      <c r="M1540" s="17" t="s">
        <v>47</v>
      </c>
      <c r="N1540" s="20">
        <f t="shared" si="240"/>
        <v>50</v>
      </c>
      <c r="O1540" s="20">
        <f t="shared" si="241"/>
        <v>100</v>
      </c>
      <c r="P1540" s="20">
        <f t="shared" si="242"/>
        <v>50</v>
      </c>
      <c r="Q1540" s="20">
        <f t="shared" si="243"/>
        <v>16.5</v>
      </c>
      <c r="R1540" s="21">
        <f t="shared" si="244"/>
        <v>62.475000000000001</v>
      </c>
      <c r="S1540" s="21">
        <f t="shared" si="245"/>
        <v>51.625</v>
      </c>
      <c r="T1540" s="21">
        <f t="shared" si="246"/>
        <v>42.424999999999997</v>
      </c>
      <c r="U1540" s="21">
        <f t="shared" si="247"/>
        <v>54.125</v>
      </c>
      <c r="V1540" s="20">
        <f t="shared" si="248"/>
        <v>52.17499999999999</v>
      </c>
      <c r="W1540" s="20">
        <f t="shared" si="249"/>
        <v>52.662499999999994</v>
      </c>
    </row>
    <row r="1541" spans="1:23" ht="13.5" x14ac:dyDescent="0.25">
      <c r="A1541" s="3">
        <v>44256</v>
      </c>
      <c r="B1541" s="2">
        <v>5.6070000000000002</v>
      </c>
      <c r="C1541" s="2">
        <v>51.078626977702811</v>
      </c>
      <c r="D1541" s="2">
        <v>6.8461027548643472E-2</v>
      </c>
      <c r="E1541" s="2">
        <v>-9.6662234218062339E-3</v>
      </c>
      <c r="F1541" s="2">
        <v>5.6057399999999999</v>
      </c>
      <c r="G1541" s="2">
        <v>5.6532400000000003</v>
      </c>
      <c r="H1541" s="2">
        <v>5.6763699999999995</v>
      </c>
      <c r="I1541" s="2">
        <v>5.4638219999999986</v>
      </c>
      <c r="J1541" s="2">
        <v>4.7886730000000002</v>
      </c>
      <c r="K1541" s="17" t="s">
        <v>48</v>
      </c>
      <c r="L1541" s="17" t="s">
        <v>55</v>
      </c>
      <c r="M1541" s="17" t="s">
        <v>47</v>
      </c>
      <c r="N1541" s="20">
        <f t="shared" si="240"/>
        <v>50</v>
      </c>
      <c r="O1541" s="20">
        <f t="shared" si="241"/>
        <v>100</v>
      </c>
      <c r="P1541" s="20">
        <f t="shared" si="242"/>
        <v>50</v>
      </c>
      <c r="Q1541" s="20">
        <f t="shared" si="243"/>
        <v>16.5</v>
      </c>
      <c r="R1541" s="21">
        <f t="shared" si="244"/>
        <v>62.475000000000001</v>
      </c>
      <c r="S1541" s="21">
        <f t="shared" si="245"/>
        <v>51.625</v>
      </c>
      <c r="T1541" s="21">
        <f t="shared" si="246"/>
        <v>42.424999999999997</v>
      </c>
      <c r="U1541" s="21">
        <f t="shared" si="247"/>
        <v>54.125</v>
      </c>
      <c r="V1541" s="20">
        <f t="shared" si="248"/>
        <v>52.17499999999999</v>
      </c>
      <c r="W1541" s="20">
        <f t="shared" si="249"/>
        <v>52.662499999999994</v>
      </c>
    </row>
    <row r="1542" spans="1:23" ht="13.5" x14ac:dyDescent="0.25">
      <c r="A1542" s="3">
        <v>44257</v>
      </c>
      <c r="B1542" s="2">
        <v>5.6070000000000002</v>
      </c>
      <c r="C1542" s="2">
        <v>51.078626977702811</v>
      </c>
      <c r="D1542" s="2">
        <v>7.3014938029508869E-2</v>
      </c>
      <c r="E1542" s="2">
        <v>-1.1131922379261021E-2</v>
      </c>
      <c r="F1542" s="2">
        <v>5.6133399999999991</v>
      </c>
      <c r="G1542" s="2">
        <v>5.6437400000000002</v>
      </c>
      <c r="H1542" s="2">
        <v>5.677954999999999</v>
      </c>
      <c r="I1542" s="2">
        <v>5.4726919999999994</v>
      </c>
      <c r="J1542" s="2">
        <v>4.7945155000000002</v>
      </c>
      <c r="K1542" s="17" t="s">
        <v>52</v>
      </c>
      <c r="L1542" s="17" t="s">
        <v>55</v>
      </c>
      <c r="M1542" s="17" t="s">
        <v>53</v>
      </c>
      <c r="N1542" s="20">
        <f t="shared" si="240"/>
        <v>50</v>
      </c>
      <c r="O1542" s="20">
        <f t="shared" si="241"/>
        <v>100</v>
      </c>
      <c r="P1542" s="20">
        <f t="shared" si="242"/>
        <v>50</v>
      </c>
      <c r="Q1542" s="20">
        <f t="shared" si="243"/>
        <v>83.5</v>
      </c>
      <c r="R1542" s="21">
        <f t="shared" si="244"/>
        <v>72.525000000000006</v>
      </c>
      <c r="S1542" s="21">
        <f t="shared" si="245"/>
        <v>68.375</v>
      </c>
      <c r="T1542" s="21">
        <f t="shared" si="246"/>
        <v>72.575000000000003</v>
      </c>
      <c r="U1542" s="21">
        <f t="shared" si="247"/>
        <v>70.875</v>
      </c>
      <c r="V1542" s="20">
        <f t="shared" si="248"/>
        <v>71.158333333333346</v>
      </c>
      <c r="W1542" s="20">
        <f t="shared" si="249"/>
        <v>71.087500000000006</v>
      </c>
    </row>
    <row r="1543" spans="1:23" ht="13.5" x14ac:dyDescent="0.25">
      <c r="A1543" s="3">
        <v>44258</v>
      </c>
      <c r="B1543" s="2">
        <v>5.6070000000000002</v>
      </c>
      <c r="C1543" s="2">
        <v>51.078626977702811</v>
      </c>
      <c r="D1543" s="2">
        <v>7.6833358628141113E-2</v>
      </c>
      <c r="E1543" s="2">
        <v>-1.2920206380265715E-2</v>
      </c>
      <c r="F1543" s="2">
        <v>5.6196799999999998</v>
      </c>
      <c r="G1543" s="2">
        <v>5.6342400000000001</v>
      </c>
      <c r="H1543" s="2">
        <v>5.6782699999999995</v>
      </c>
      <c r="I1543" s="2">
        <v>5.4813080000000003</v>
      </c>
      <c r="J1543" s="2">
        <v>4.8003580000000001</v>
      </c>
      <c r="K1543" s="17" t="s">
        <v>52</v>
      </c>
      <c r="L1543" s="17" t="s">
        <v>55</v>
      </c>
      <c r="M1543" s="17" t="s">
        <v>53</v>
      </c>
      <c r="N1543" s="20">
        <f t="shared" si="240"/>
        <v>50</v>
      </c>
      <c r="O1543" s="20">
        <f t="shared" si="241"/>
        <v>100</v>
      </c>
      <c r="P1543" s="20">
        <f t="shared" si="242"/>
        <v>50</v>
      </c>
      <c r="Q1543" s="20">
        <f t="shared" si="243"/>
        <v>83.5</v>
      </c>
      <c r="R1543" s="21">
        <f t="shared" si="244"/>
        <v>72.525000000000006</v>
      </c>
      <c r="S1543" s="21">
        <f t="shared" si="245"/>
        <v>68.375</v>
      </c>
      <c r="T1543" s="21">
        <f t="shared" si="246"/>
        <v>72.575000000000003</v>
      </c>
      <c r="U1543" s="21">
        <f t="shared" si="247"/>
        <v>70.875</v>
      </c>
      <c r="V1543" s="20">
        <f t="shared" si="248"/>
        <v>71.158333333333346</v>
      </c>
      <c r="W1543" s="20">
        <f t="shared" si="249"/>
        <v>71.087500000000006</v>
      </c>
    </row>
    <row r="1544" spans="1:23" ht="13.5" x14ac:dyDescent="0.25">
      <c r="A1544" s="3">
        <v>44259</v>
      </c>
      <c r="B1544" s="2">
        <v>5.6070000000000002</v>
      </c>
      <c r="C1544" s="2">
        <v>51.078626977702811</v>
      </c>
      <c r="D1544" s="2">
        <v>8.0032025950394825E-2</v>
      </c>
      <c r="E1544" s="2">
        <v>-1.9645721489128326E-2</v>
      </c>
      <c r="F1544" s="2">
        <v>5.6070000000000002</v>
      </c>
      <c r="G1544" s="2">
        <v>5.6247400000000001</v>
      </c>
      <c r="H1544" s="2">
        <v>5.6789049999999994</v>
      </c>
      <c r="I1544" s="2">
        <v>5.4895439999999995</v>
      </c>
      <c r="J1544" s="2">
        <v>4.8062004999999992</v>
      </c>
      <c r="K1544" s="17" t="s">
        <v>48</v>
      </c>
      <c r="L1544" s="17" t="s">
        <v>55</v>
      </c>
      <c r="M1544" s="17" t="s">
        <v>47</v>
      </c>
      <c r="N1544" s="20">
        <f t="shared" si="240"/>
        <v>50</v>
      </c>
      <c r="O1544" s="20">
        <f t="shared" si="241"/>
        <v>100</v>
      </c>
      <c r="P1544" s="20">
        <f t="shared" si="242"/>
        <v>50</v>
      </c>
      <c r="Q1544" s="20">
        <f t="shared" si="243"/>
        <v>16.5</v>
      </c>
      <c r="R1544" s="21">
        <f t="shared" si="244"/>
        <v>62.475000000000001</v>
      </c>
      <c r="S1544" s="21">
        <f t="shared" si="245"/>
        <v>51.625</v>
      </c>
      <c r="T1544" s="21">
        <f t="shared" si="246"/>
        <v>42.424999999999997</v>
      </c>
      <c r="U1544" s="21">
        <f t="shared" si="247"/>
        <v>54.125</v>
      </c>
      <c r="V1544" s="20">
        <f t="shared" si="248"/>
        <v>52.17499999999999</v>
      </c>
      <c r="W1544" s="20">
        <f t="shared" si="249"/>
        <v>52.662499999999994</v>
      </c>
    </row>
    <row r="1545" spans="1:23" ht="13.5" x14ac:dyDescent="0.25">
      <c r="A1545" s="3">
        <v>44260</v>
      </c>
      <c r="B1545" s="2">
        <v>5.6070000000000002</v>
      </c>
      <c r="C1545" s="2">
        <v>51.078626977702825</v>
      </c>
      <c r="D1545" s="2">
        <v>8.2708679539621244E-2</v>
      </c>
      <c r="E1545" s="2">
        <v>-2.5542304371593418E-2</v>
      </c>
      <c r="F1545" s="2">
        <v>5.6070000000000002</v>
      </c>
      <c r="G1545" s="2">
        <v>5.61524</v>
      </c>
      <c r="H1545" s="2">
        <v>5.6712999999999996</v>
      </c>
      <c r="I1545" s="2">
        <v>5.4971459999999999</v>
      </c>
      <c r="J1545" s="2">
        <v>4.8120429999999992</v>
      </c>
      <c r="K1545" s="17" t="s">
        <v>55</v>
      </c>
      <c r="L1545" s="17" t="s">
        <v>55</v>
      </c>
      <c r="M1545" s="17" t="s">
        <v>55</v>
      </c>
      <c r="N1545" s="20">
        <f t="shared" si="240"/>
        <v>50</v>
      </c>
      <c r="O1545" s="20">
        <f t="shared" si="241"/>
        <v>100</v>
      </c>
      <c r="P1545" s="20">
        <f t="shared" si="242"/>
        <v>50</v>
      </c>
      <c r="Q1545" s="20">
        <f t="shared" si="243"/>
        <v>33</v>
      </c>
      <c r="R1545" s="21">
        <f t="shared" si="244"/>
        <v>64.95</v>
      </c>
      <c r="S1545" s="21">
        <f t="shared" si="245"/>
        <v>55.75</v>
      </c>
      <c r="T1545" s="21">
        <f t="shared" si="246"/>
        <v>49.85</v>
      </c>
      <c r="U1545" s="21">
        <f t="shared" si="247"/>
        <v>58.25</v>
      </c>
      <c r="V1545" s="20">
        <f t="shared" si="248"/>
        <v>56.85</v>
      </c>
      <c r="W1545" s="20">
        <f t="shared" si="249"/>
        <v>57.2</v>
      </c>
    </row>
    <row r="1546" spans="1:23" ht="13.5" x14ac:dyDescent="0.25">
      <c r="A1546" s="3">
        <v>44263</v>
      </c>
      <c r="B1546" s="2">
        <v>5.5119999999999996</v>
      </c>
      <c r="C1546" s="2">
        <v>40.611100636452228</v>
      </c>
      <c r="D1546" s="2">
        <v>9.1013651103378557E-2</v>
      </c>
      <c r="E1546" s="2">
        <v>-3.0778328683283701E-2</v>
      </c>
      <c r="F1546" s="2">
        <v>5.5880000000000001</v>
      </c>
      <c r="G1546" s="2">
        <v>5.59687</v>
      </c>
      <c r="H1546" s="2">
        <v>5.65578</v>
      </c>
      <c r="I1546" s="2">
        <v>5.5028479999999993</v>
      </c>
      <c r="J1546" s="2">
        <v>4.8174104999999985</v>
      </c>
      <c r="K1546" s="17" t="s">
        <v>48</v>
      </c>
      <c r="L1546" s="17" t="s">
        <v>55</v>
      </c>
      <c r="M1546" s="17" t="s">
        <v>47</v>
      </c>
      <c r="N1546" s="20">
        <f t="shared" si="240"/>
        <v>50</v>
      </c>
      <c r="O1546" s="20">
        <f t="shared" si="241"/>
        <v>100</v>
      </c>
      <c r="P1546" s="20">
        <f t="shared" si="242"/>
        <v>50</v>
      </c>
      <c r="Q1546" s="20">
        <f t="shared" si="243"/>
        <v>16.5</v>
      </c>
      <c r="R1546" s="21">
        <f t="shared" si="244"/>
        <v>62.475000000000001</v>
      </c>
      <c r="S1546" s="21">
        <f t="shared" si="245"/>
        <v>51.625</v>
      </c>
      <c r="T1546" s="21">
        <f t="shared" si="246"/>
        <v>42.424999999999997</v>
      </c>
      <c r="U1546" s="21">
        <f t="shared" si="247"/>
        <v>54.125</v>
      </c>
      <c r="V1546" s="20">
        <f t="shared" si="248"/>
        <v>52.17499999999999</v>
      </c>
      <c r="W1546" s="20">
        <f t="shared" si="249"/>
        <v>52.662499999999994</v>
      </c>
    </row>
    <row r="1547" spans="1:23" ht="13.5" x14ac:dyDescent="0.25">
      <c r="A1547" s="3">
        <v>44264</v>
      </c>
      <c r="B1547" s="2">
        <v>5.5437000000000003</v>
      </c>
      <c r="C1547" s="2">
        <v>44.684631385293287</v>
      </c>
      <c r="D1547" s="2">
        <v>7.6736194053862228E-2</v>
      </c>
      <c r="E1547" s="2">
        <v>-3.3542078362916269E-2</v>
      </c>
      <c r="F1547" s="2">
        <v>5.5753400000000006</v>
      </c>
      <c r="G1547" s="2">
        <v>5.5943399999999999</v>
      </c>
      <c r="H1547" s="2">
        <v>5.6472299999999995</v>
      </c>
      <c r="I1547" s="2">
        <v>5.5098179999999992</v>
      </c>
      <c r="J1547" s="2">
        <v>4.822994999999997</v>
      </c>
      <c r="K1547" s="17" t="s">
        <v>52</v>
      </c>
      <c r="L1547" s="17" t="s">
        <v>55</v>
      </c>
      <c r="M1547" s="17" t="s">
        <v>54</v>
      </c>
      <c r="N1547" s="20">
        <f t="shared" si="240"/>
        <v>50</v>
      </c>
      <c r="O1547" s="20">
        <f t="shared" si="241"/>
        <v>100</v>
      </c>
      <c r="P1547" s="20">
        <f t="shared" si="242"/>
        <v>50</v>
      </c>
      <c r="Q1547" s="20">
        <f t="shared" si="243"/>
        <v>66.5</v>
      </c>
      <c r="R1547" s="21">
        <f t="shared" si="244"/>
        <v>69.974999999999994</v>
      </c>
      <c r="S1547" s="21">
        <f t="shared" si="245"/>
        <v>64.125</v>
      </c>
      <c r="T1547" s="21">
        <f t="shared" si="246"/>
        <v>64.924999999999997</v>
      </c>
      <c r="U1547" s="21">
        <f t="shared" si="247"/>
        <v>66.625</v>
      </c>
      <c r="V1547" s="20">
        <f t="shared" si="248"/>
        <v>66.341666666666654</v>
      </c>
      <c r="W1547" s="20">
        <f t="shared" si="249"/>
        <v>66.412499999999994</v>
      </c>
    </row>
    <row r="1548" spans="1:23" ht="13.5" x14ac:dyDescent="0.25">
      <c r="A1548" s="3">
        <v>44265</v>
      </c>
      <c r="B1548" s="2">
        <v>5.6070000000000002</v>
      </c>
      <c r="C1548" s="2">
        <v>51.794926159651851</v>
      </c>
      <c r="D1548" s="2">
        <v>6.1244326632687418E-2</v>
      </c>
      <c r="E1548" s="2">
        <v>-3.4221876259505228E-2</v>
      </c>
      <c r="F1548" s="2">
        <v>5.5753399999999997</v>
      </c>
      <c r="G1548" s="2">
        <v>5.5975099999999998</v>
      </c>
      <c r="H1548" s="2">
        <v>5.6396250000000006</v>
      </c>
      <c r="I1548" s="2">
        <v>5.5174199999999995</v>
      </c>
      <c r="J1548" s="2">
        <v>4.8291584999999975</v>
      </c>
      <c r="K1548" s="17" t="s">
        <v>52</v>
      </c>
      <c r="L1548" s="17" t="s">
        <v>55</v>
      </c>
      <c r="M1548" s="17" t="s">
        <v>55</v>
      </c>
      <c r="N1548" s="20">
        <f t="shared" si="240"/>
        <v>50</v>
      </c>
      <c r="O1548" s="20">
        <f t="shared" si="241"/>
        <v>100</v>
      </c>
      <c r="P1548" s="20">
        <f t="shared" si="242"/>
        <v>50</v>
      </c>
      <c r="Q1548" s="20">
        <f t="shared" si="243"/>
        <v>49.5</v>
      </c>
      <c r="R1548" s="21">
        <f t="shared" si="244"/>
        <v>67.424999999999997</v>
      </c>
      <c r="S1548" s="21">
        <f t="shared" si="245"/>
        <v>59.875</v>
      </c>
      <c r="T1548" s="21">
        <f t="shared" si="246"/>
        <v>57.275000000000006</v>
      </c>
      <c r="U1548" s="21">
        <f t="shared" si="247"/>
        <v>62.375</v>
      </c>
      <c r="V1548" s="20">
        <f t="shared" si="248"/>
        <v>61.524999999999999</v>
      </c>
      <c r="W1548" s="20">
        <f t="shared" si="249"/>
        <v>61.737499999999997</v>
      </c>
    </row>
    <row r="1549" spans="1:23" ht="13.5" x14ac:dyDescent="0.25">
      <c r="A1549" s="3">
        <v>44266</v>
      </c>
      <c r="B1549" s="2">
        <v>5.6070000000000002</v>
      </c>
      <c r="C1549" s="2">
        <v>51.794926159651851</v>
      </c>
      <c r="D1549" s="2">
        <v>6.2678398292646875E-2</v>
      </c>
      <c r="E1549" s="2">
        <v>-3.2852571094628219E-2</v>
      </c>
      <c r="F1549" s="2">
        <v>5.5753399999999997</v>
      </c>
      <c r="G1549" s="2">
        <v>5.59117</v>
      </c>
      <c r="H1549" s="2">
        <v>5.6317050000000002</v>
      </c>
      <c r="I1549" s="2">
        <v>5.5256559999999988</v>
      </c>
      <c r="J1549" s="2">
        <v>4.8353219999999961</v>
      </c>
      <c r="K1549" s="17" t="s">
        <v>52</v>
      </c>
      <c r="L1549" s="17" t="s">
        <v>55</v>
      </c>
      <c r="M1549" s="17" t="s">
        <v>55</v>
      </c>
      <c r="N1549" s="20">
        <f t="shared" si="240"/>
        <v>50</v>
      </c>
      <c r="O1549" s="20">
        <f t="shared" si="241"/>
        <v>100</v>
      </c>
      <c r="P1549" s="20">
        <f t="shared" si="242"/>
        <v>50</v>
      </c>
      <c r="Q1549" s="20">
        <f t="shared" si="243"/>
        <v>49.5</v>
      </c>
      <c r="R1549" s="21">
        <f t="shared" si="244"/>
        <v>67.424999999999997</v>
      </c>
      <c r="S1549" s="21">
        <f t="shared" si="245"/>
        <v>59.875</v>
      </c>
      <c r="T1549" s="21">
        <f t="shared" si="246"/>
        <v>57.275000000000006</v>
      </c>
      <c r="U1549" s="21">
        <f t="shared" si="247"/>
        <v>62.375</v>
      </c>
      <c r="V1549" s="20">
        <f t="shared" si="248"/>
        <v>61.524999999999999</v>
      </c>
      <c r="W1549" s="20">
        <f t="shared" si="249"/>
        <v>61.737499999999997</v>
      </c>
    </row>
    <row r="1550" spans="1:23" ht="13.5" x14ac:dyDescent="0.25">
      <c r="A1550" s="3">
        <v>44267</v>
      </c>
      <c r="B1550" s="2">
        <v>5.6387</v>
      </c>
      <c r="C1550" s="2">
        <v>55.143731163285103</v>
      </c>
      <c r="D1550" s="2">
        <v>5.1708187789280657E-2</v>
      </c>
      <c r="E1550" s="2">
        <v>-2.8943067880279897E-2</v>
      </c>
      <c r="F1550" s="2">
        <v>5.5816800000000004</v>
      </c>
      <c r="G1550" s="2">
        <v>5.5943399999999999</v>
      </c>
      <c r="H1550" s="2">
        <v>5.6285400000000001</v>
      </c>
      <c r="I1550" s="2">
        <v>5.5345259999999987</v>
      </c>
      <c r="J1550" s="2">
        <v>4.8422864999999966</v>
      </c>
      <c r="K1550" s="17" t="s">
        <v>52</v>
      </c>
      <c r="L1550" s="17" t="s">
        <v>49</v>
      </c>
      <c r="M1550" s="17" t="s">
        <v>53</v>
      </c>
      <c r="N1550" s="20">
        <f t="shared" si="240"/>
        <v>50</v>
      </c>
      <c r="O1550" s="20">
        <f t="shared" si="241"/>
        <v>100</v>
      </c>
      <c r="P1550" s="20">
        <f t="shared" si="242"/>
        <v>50</v>
      </c>
      <c r="Q1550" s="20">
        <f t="shared" si="243"/>
        <v>67</v>
      </c>
      <c r="R1550" s="21">
        <f t="shared" si="244"/>
        <v>70.05</v>
      </c>
      <c r="S1550" s="21">
        <f t="shared" si="245"/>
        <v>64.25</v>
      </c>
      <c r="T1550" s="21">
        <f t="shared" si="246"/>
        <v>65.150000000000006</v>
      </c>
      <c r="U1550" s="21">
        <f t="shared" si="247"/>
        <v>66.75</v>
      </c>
      <c r="V1550" s="20">
        <f t="shared" si="248"/>
        <v>66.483333333333334</v>
      </c>
      <c r="W1550" s="20">
        <f t="shared" si="249"/>
        <v>66.550000000000011</v>
      </c>
    </row>
    <row r="1551" spans="1:23" ht="13.5" x14ac:dyDescent="0.25">
      <c r="A1551" s="3">
        <v>44270</v>
      </c>
      <c r="B1551" s="2">
        <v>5.5880000000000001</v>
      </c>
      <c r="C1551" s="2">
        <v>49.250649611939586</v>
      </c>
      <c r="D1551" s="2">
        <v>4.5918328417249299E-2</v>
      </c>
      <c r="E1551" s="2">
        <v>-2.1305635417943506E-2</v>
      </c>
      <c r="F1551" s="2">
        <v>5.5968800000000005</v>
      </c>
      <c r="G1551" s="2">
        <v>5.5924399999999999</v>
      </c>
      <c r="H1551" s="2">
        <v>5.6228400000000001</v>
      </c>
      <c r="I1551" s="2">
        <v>5.541748000000001</v>
      </c>
      <c r="J1551" s="2">
        <v>4.8496104999999963</v>
      </c>
      <c r="K1551" s="17" t="s">
        <v>52</v>
      </c>
      <c r="L1551" s="17" t="s">
        <v>49</v>
      </c>
      <c r="M1551" s="17" t="s">
        <v>53</v>
      </c>
      <c r="N1551" s="20">
        <f t="shared" si="240"/>
        <v>50</v>
      </c>
      <c r="O1551" s="20">
        <f t="shared" si="241"/>
        <v>100</v>
      </c>
      <c r="P1551" s="20">
        <f t="shared" si="242"/>
        <v>50</v>
      </c>
      <c r="Q1551" s="20">
        <f t="shared" si="243"/>
        <v>67</v>
      </c>
      <c r="R1551" s="21">
        <f t="shared" si="244"/>
        <v>70.05</v>
      </c>
      <c r="S1551" s="21">
        <f t="shared" si="245"/>
        <v>64.25</v>
      </c>
      <c r="T1551" s="21">
        <f t="shared" si="246"/>
        <v>65.150000000000006</v>
      </c>
      <c r="U1551" s="21">
        <f t="shared" si="247"/>
        <v>66.75</v>
      </c>
      <c r="V1551" s="20">
        <f t="shared" si="248"/>
        <v>66.483333333333334</v>
      </c>
      <c r="W1551" s="20">
        <f t="shared" si="249"/>
        <v>66.550000000000011</v>
      </c>
    </row>
    <row r="1552" spans="1:23" ht="13.5" x14ac:dyDescent="0.25">
      <c r="A1552" s="3">
        <v>44271</v>
      </c>
      <c r="B1552" s="2">
        <v>5.6894</v>
      </c>
      <c r="C1552" s="2">
        <v>58.746285277043768</v>
      </c>
      <c r="D1552" s="2">
        <v>3.3564241121017524E-2</v>
      </c>
      <c r="E1552" s="2">
        <v>-1.2274299292972659E-2</v>
      </c>
      <c r="F1552" s="2">
        <v>5.6260199999999996</v>
      </c>
      <c r="G1552" s="2">
        <v>5.6006800000000005</v>
      </c>
      <c r="H1552" s="2">
        <v>5.6222100000000008</v>
      </c>
      <c r="I1552" s="2">
        <v>5.548718</v>
      </c>
      <c r="J1552" s="2">
        <v>4.8568284999999953</v>
      </c>
      <c r="K1552" s="17" t="s">
        <v>52</v>
      </c>
      <c r="L1552" s="17" t="s">
        <v>49</v>
      </c>
      <c r="M1552" s="17" t="s">
        <v>53</v>
      </c>
      <c r="N1552" s="20">
        <f t="shared" si="240"/>
        <v>50</v>
      </c>
      <c r="O1552" s="20">
        <f t="shared" si="241"/>
        <v>100</v>
      </c>
      <c r="P1552" s="20">
        <f t="shared" si="242"/>
        <v>50</v>
      </c>
      <c r="Q1552" s="20">
        <f t="shared" si="243"/>
        <v>67</v>
      </c>
      <c r="R1552" s="21">
        <f t="shared" si="244"/>
        <v>70.05</v>
      </c>
      <c r="S1552" s="21">
        <f t="shared" si="245"/>
        <v>64.25</v>
      </c>
      <c r="T1552" s="21">
        <f t="shared" si="246"/>
        <v>65.150000000000006</v>
      </c>
      <c r="U1552" s="21">
        <f t="shared" si="247"/>
        <v>66.75</v>
      </c>
      <c r="V1552" s="20">
        <f t="shared" si="248"/>
        <v>66.483333333333334</v>
      </c>
      <c r="W1552" s="20">
        <f t="shared" si="249"/>
        <v>66.550000000000011</v>
      </c>
    </row>
    <row r="1553" spans="1:23" ht="13.5" x14ac:dyDescent="0.25">
      <c r="A1553" s="3">
        <v>44272</v>
      </c>
      <c r="B1553" s="2">
        <v>5.6894</v>
      </c>
      <c r="C1553" s="2">
        <v>58.746285277043768</v>
      </c>
      <c r="D1553" s="2">
        <v>2.2563583084129313E-2</v>
      </c>
      <c r="E1553" s="2">
        <v>-3.719596613829099E-3</v>
      </c>
      <c r="F1553" s="2">
        <v>5.6425000000000001</v>
      </c>
      <c r="G1553" s="2">
        <v>5.6089199999999995</v>
      </c>
      <c r="H1553" s="2">
        <v>5.6215799999999998</v>
      </c>
      <c r="I1553" s="2">
        <v>5.5561939999999996</v>
      </c>
      <c r="J1553" s="2">
        <v>4.863958999999995</v>
      </c>
      <c r="K1553" s="17" t="s">
        <v>52</v>
      </c>
      <c r="L1553" s="17" t="s">
        <v>49</v>
      </c>
      <c r="M1553" s="17" t="s">
        <v>53</v>
      </c>
      <c r="N1553" s="20">
        <f t="shared" si="240"/>
        <v>50</v>
      </c>
      <c r="O1553" s="20">
        <f t="shared" si="241"/>
        <v>100</v>
      </c>
      <c r="P1553" s="20">
        <f t="shared" si="242"/>
        <v>50</v>
      </c>
      <c r="Q1553" s="20">
        <f t="shared" si="243"/>
        <v>67</v>
      </c>
      <c r="R1553" s="21">
        <f t="shared" si="244"/>
        <v>70.05</v>
      </c>
      <c r="S1553" s="21">
        <f t="shared" si="245"/>
        <v>64.25</v>
      </c>
      <c r="T1553" s="21">
        <f t="shared" si="246"/>
        <v>65.150000000000006</v>
      </c>
      <c r="U1553" s="21">
        <f t="shared" si="247"/>
        <v>66.75</v>
      </c>
      <c r="V1553" s="20">
        <f t="shared" si="248"/>
        <v>66.483333333333334</v>
      </c>
      <c r="W1553" s="20">
        <f t="shared" si="249"/>
        <v>66.550000000000011</v>
      </c>
    </row>
    <row r="1554" spans="1:23" ht="13.5" x14ac:dyDescent="0.25">
      <c r="A1554" s="3">
        <v>44273</v>
      </c>
      <c r="B1554" s="2">
        <v>5.6894</v>
      </c>
      <c r="C1554" s="2">
        <v>58.746285277043768</v>
      </c>
      <c r="D1554" s="2">
        <v>1.2748667720936524E-2</v>
      </c>
      <c r="E1554" s="2">
        <v>1.4375931677601398E-2</v>
      </c>
      <c r="F1554" s="2">
        <v>5.6589799999999997</v>
      </c>
      <c r="G1554" s="2">
        <v>5.6171600000000002</v>
      </c>
      <c r="H1554" s="2">
        <v>5.6209500000000006</v>
      </c>
      <c r="I1554" s="2">
        <v>5.5636699999999983</v>
      </c>
      <c r="J1554" s="2">
        <v>4.8715564999999943</v>
      </c>
      <c r="K1554" s="17" t="s">
        <v>52</v>
      </c>
      <c r="L1554" s="17" t="s">
        <v>49</v>
      </c>
      <c r="M1554" s="17" t="s">
        <v>53</v>
      </c>
      <c r="N1554" s="20">
        <f t="shared" si="240"/>
        <v>50</v>
      </c>
      <c r="O1554" s="20">
        <f t="shared" si="241"/>
        <v>100</v>
      </c>
      <c r="P1554" s="20">
        <f t="shared" si="242"/>
        <v>50</v>
      </c>
      <c r="Q1554" s="20">
        <f t="shared" si="243"/>
        <v>67</v>
      </c>
      <c r="R1554" s="21">
        <f t="shared" si="244"/>
        <v>70.05</v>
      </c>
      <c r="S1554" s="21">
        <f t="shared" si="245"/>
        <v>64.25</v>
      </c>
      <c r="T1554" s="21">
        <f t="shared" si="246"/>
        <v>65.150000000000006</v>
      </c>
      <c r="U1554" s="21">
        <f t="shared" si="247"/>
        <v>66.75</v>
      </c>
      <c r="V1554" s="20">
        <f t="shared" si="248"/>
        <v>66.483333333333334</v>
      </c>
      <c r="W1554" s="20">
        <f t="shared" si="249"/>
        <v>66.550000000000011</v>
      </c>
    </row>
    <row r="1555" spans="1:23" ht="13.5" x14ac:dyDescent="0.25">
      <c r="A1555" s="3">
        <v>44274</v>
      </c>
      <c r="B1555" s="2">
        <v>5.6260000000000003</v>
      </c>
      <c r="C1555" s="2">
        <v>51.25682367602694</v>
      </c>
      <c r="D1555" s="2">
        <v>8.6709002116434064E-3</v>
      </c>
      <c r="E1555" s="2">
        <v>3.435409007956973E-2</v>
      </c>
      <c r="F1555" s="2">
        <v>5.6564399999999999</v>
      </c>
      <c r="G1555" s="2">
        <v>5.6190599999999993</v>
      </c>
      <c r="H1555" s="2">
        <v>5.6171500000000005</v>
      </c>
      <c r="I1555" s="2">
        <v>5.5703859999999974</v>
      </c>
      <c r="J1555" s="2">
        <v>4.8782529999999955</v>
      </c>
      <c r="K1555" s="17" t="s">
        <v>48</v>
      </c>
      <c r="L1555" s="17" t="s">
        <v>50</v>
      </c>
      <c r="M1555" s="17" t="s">
        <v>47</v>
      </c>
      <c r="N1555" s="20">
        <f t="shared" si="240"/>
        <v>50</v>
      </c>
      <c r="O1555" s="20">
        <f t="shared" si="241"/>
        <v>100</v>
      </c>
      <c r="P1555" s="20">
        <f t="shared" si="242"/>
        <v>50</v>
      </c>
      <c r="Q1555" s="20">
        <f t="shared" si="243"/>
        <v>33</v>
      </c>
      <c r="R1555" s="21">
        <f t="shared" si="244"/>
        <v>64.95</v>
      </c>
      <c r="S1555" s="21">
        <f t="shared" si="245"/>
        <v>55.75</v>
      </c>
      <c r="T1555" s="21">
        <f t="shared" si="246"/>
        <v>49.85</v>
      </c>
      <c r="U1555" s="21">
        <f t="shared" si="247"/>
        <v>58.25</v>
      </c>
      <c r="V1555" s="20">
        <f t="shared" si="248"/>
        <v>56.85</v>
      </c>
      <c r="W1555" s="20">
        <f t="shared" si="249"/>
        <v>57.2</v>
      </c>
    </row>
    <row r="1556" spans="1:23" ht="13.5" x14ac:dyDescent="0.25">
      <c r="A1556" s="3">
        <v>44277</v>
      </c>
      <c r="B1556" s="2">
        <v>5.6639999999999997</v>
      </c>
      <c r="C1556" s="2">
        <v>54.962941548882284</v>
      </c>
      <c r="D1556" s="2">
        <v>-1.22694692068821E-2</v>
      </c>
      <c r="E1556" s="2">
        <v>5.4956001295379892E-2</v>
      </c>
      <c r="F1556" s="2">
        <v>5.6716400000000009</v>
      </c>
      <c r="G1556" s="2">
        <v>5.6342599999999994</v>
      </c>
      <c r="H1556" s="2">
        <v>5.615565000000001</v>
      </c>
      <c r="I1556" s="2">
        <v>5.5791279999999972</v>
      </c>
      <c r="J1556" s="2">
        <v>4.8852564999999943</v>
      </c>
      <c r="K1556" s="17" t="s">
        <v>48</v>
      </c>
      <c r="L1556" s="17" t="s">
        <v>55</v>
      </c>
      <c r="M1556" s="17" t="s">
        <v>51</v>
      </c>
      <c r="N1556" s="20">
        <f t="shared" si="240"/>
        <v>50</v>
      </c>
      <c r="O1556" s="20">
        <f t="shared" si="241"/>
        <v>100</v>
      </c>
      <c r="P1556" s="20">
        <f t="shared" si="242"/>
        <v>50</v>
      </c>
      <c r="Q1556" s="20">
        <f t="shared" si="243"/>
        <v>16.5</v>
      </c>
      <c r="R1556" s="21">
        <f t="shared" si="244"/>
        <v>62.475000000000001</v>
      </c>
      <c r="S1556" s="21">
        <f t="shared" si="245"/>
        <v>51.625</v>
      </c>
      <c r="T1556" s="21">
        <f t="shared" si="246"/>
        <v>42.424999999999997</v>
      </c>
      <c r="U1556" s="21">
        <f t="shared" si="247"/>
        <v>54.125</v>
      </c>
      <c r="V1556" s="20">
        <f t="shared" si="248"/>
        <v>52.17499999999999</v>
      </c>
      <c r="W1556" s="20">
        <f t="shared" si="249"/>
        <v>52.662499999999994</v>
      </c>
    </row>
    <row r="1557" spans="1:23" ht="13.5" x14ac:dyDescent="0.25">
      <c r="A1557" s="3">
        <v>44278</v>
      </c>
      <c r="B1557" s="2">
        <v>5.6577000000000002</v>
      </c>
      <c r="C1557" s="2">
        <v>54.226800528439199</v>
      </c>
      <c r="D1557" s="2">
        <v>-2.4924522521032166E-2</v>
      </c>
      <c r="E1557" s="2">
        <v>7.2312401547195537E-2</v>
      </c>
      <c r="F1557" s="2">
        <v>5.6652999999999993</v>
      </c>
      <c r="G1557" s="2">
        <v>5.6456599999999995</v>
      </c>
      <c r="H1557" s="2">
        <v>5.620000000000001</v>
      </c>
      <c r="I1557" s="2">
        <v>5.587743999999998</v>
      </c>
      <c r="J1557" s="2">
        <v>4.892257499999995</v>
      </c>
      <c r="K1557" s="17" t="s">
        <v>48</v>
      </c>
      <c r="L1557" s="17" t="s">
        <v>50</v>
      </c>
      <c r="M1557" s="17" t="s">
        <v>47</v>
      </c>
      <c r="N1557" s="20">
        <f t="shared" si="240"/>
        <v>50</v>
      </c>
      <c r="O1557" s="20">
        <f t="shared" si="241"/>
        <v>100</v>
      </c>
      <c r="P1557" s="20">
        <f t="shared" si="242"/>
        <v>50</v>
      </c>
      <c r="Q1557" s="20">
        <f t="shared" si="243"/>
        <v>33</v>
      </c>
      <c r="R1557" s="21">
        <f t="shared" si="244"/>
        <v>64.95</v>
      </c>
      <c r="S1557" s="21">
        <f t="shared" si="245"/>
        <v>55.75</v>
      </c>
      <c r="T1557" s="21">
        <f t="shared" si="246"/>
        <v>49.85</v>
      </c>
      <c r="U1557" s="21">
        <f t="shared" si="247"/>
        <v>58.25</v>
      </c>
      <c r="V1557" s="20">
        <f t="shared" si="248"/>
        <v>56.85</v>
      </c>
      <c r="W1557" s="20">
        <f t="shared" si="249"/>
        <v>57.2</v>
      </c>
    </row>
    <row r="1558" spans="1:23" ht="13.5" x14ac:dyDescent="0.25">
      <c r="A1558" s="3">
        <v>44279</v>
      </c>
      <c r="B1558" s="2">
        <v>5.702</v>
      </c>
      <c r="C1558" s="2">
        <v>58.441783396355952</v>
      </c>
      <c r="D1558" s="2">
        <v>-2.9397575430739842E-2</v>
      </c>
      <c r="E1558" s="2">
        <v>8.6957861349011539E-2</v>
      </c>
      <c r="F1558" s="2">
        <v>5.667819999999999</v>
      </c>
      <c r="G1558" s="2">
        <v>5.6551599999999995</v>
      </c>
      <c r="H1558" s="2">
        <v>5.626335000000001</v>
      </c>
      <c r="I1558" s="2">
        <v>5.5973739999999985</v>
      </c>
      <c r="J1558" s="2">
        <v>4.8995674999999945</v>
      </c>
      <c r="K1558" s="17" t="s">
        <v>52</v>
      </c>
      <c r="L1558" s="17" t="s">
        <v>49</v>
      </c>
      <c r="M1558" s="17" t="s">
        <v>53</v>
      </c>
      <c r="N1558" s="20">
        <f t="shared" si="240"/>
        <v>50</v>
      </c>
      <c r="O1558" s="20">
        <f t="shared" si="241"/>
        <v>100</v>
      </c>
      <c r="P1558" s="20">
        <f t="shared" si="242"/>
        <v>50</v>
      </c>
      <c r="Q1558" s="20">
        <f t="shared" si="243"/>
        <v>67</v>
      </c>
      <c r="R1558" s="21">
        <f t="shared" si="244"/>
        <v>70.05</v>
      </c>
      <c r="S1558" s="21">
        <f t="shared" si="245"/>
        <v>64.25</v>
      </c>
      <c r="T1558" s="21">
        <f t="shared" si="246"/>
        <v>65.150000000000006</v>
      </c>
      <c r="U1558" s="21">
        <f t="shared" si="247"/>
        <v>66.75</v>
      </c>
      <c r="V1558" s="20">
        <f t="shared" si="248"/>
        <v>66.483333333333334</v>
      </c>
      <c r="W1558" s="20">
        <f t="shared" si="249"/>
        <v>66.550000000000011</v>
      </c>
    </row>
    <row r="1559" spans="1:23" ht="13.5" x14ac:dyDescent="0.25">
      <c r="A1559" s="3">
        <v>44280</v>
      </c>
      <c r="B1559" s="2">
        <v>5.7526999999999999</v>
      </c>
      <c r="C1559" s="2">
        <v>62.677651460440629</v>
      </c>
      <c r="D1559" s="2">
        <v>-3.74052655972541E-2</v>
      </c>
      <c r="E1559" s="2">
        <v>0.10088386346298564</v>
      </c>
      <c r="F1559" s="2">
        <v>5.6804799999999993</v>
      </c>
      <c r="G1559" s="2">
        <v>5.6697299999999995</v>
      </c>
      <c r="H1559" s="2">
        <v>5.6304500000000015</v>
      </c>
      <c r="I1559" s="2">
        <v>5.6080179999999986</v>
      </c>
      <c r="J1559" s="2">
        <v>4.9075984999999944</v>
      </c>
      <c r="K1559" s="17" t="s">
        <v>52</v>
      </c>
      <c r="L1559" s="17" t="s">
        <v>49</v>
      </c>
      <c r="M1559" s="17" t="s">
        <v>53</v>
      </c>
      <c r="N1559" s="20">
        <f t="shared" si="240"/>
        <v>50</v>
      </c>
      <c r="O1559" s="20">
        <f t="shared" si="241"/>
        <v>100</v>
      </c>
      <c r="P1559" s="20">
        <f t="shared" si="242"/>
        <v>50</v>
      </c>
      <c r="Q1559" s="20">
        <f t="shared" si="243"/>
        <v>67</v>
      </c>
      <c r="R1559" s="21">
        <f t="shared" si="244"/>
        <v>70.05</v>
      </c>
      <c r="S1559" s="21">
        <f t="shared" si="245"/>
        <v>64.25</v>
      </c>
      <c r="T1559" s="21">
        <f t="shared" si="246"/>
        <v>65.150000000000006</v>
      </c>
      <c r="U1559" s="21">
        <f t="shared" si="247"/>
        <v>66.75</v>
      </c>
      <c r="V1559" s="20">
        <f t="shared" si="248"/>
        <v>66.483333333333334</v>
      </c>
      <c r="W1559" s="20">
        <f t="shared" si="249"/>
        <v>66.550000000000011</v>
      </c>
    </row>
    <row r="1560" spans="1:23" ht="13.5" x14ac:dyDescent="0.25">
      <c r="A1560" s="3">
        <v>44281</v>
      </c>
      <c r="B1560" s="2">
        <v>5.7401</v>
      </c>
      <c r="C1560" s="2">
        <v>61.013254243962464</v>
      </c>
      <c r="D1560" s="2">
        <v>-3.9102968541421035E-2</v>
      </c>
      <c r="E1560" s="2">
        <v>0.11191873674222245</v>
      </c>
      <c r="F1560" s="2">
        <v>5.7033000000000005</v>
      </c>
      <c r="G1560" s="2">
        <v>5.6798699999999993</v>
      </c>
      <c r="H1560" s="2">
        <v>5.6371050000000009</v>
      </c>
      <c r="I1560" s="2">
        <v>5.6182819999999989</v>
      </c>
      <c r="J1560" s="2">
        <v>4.9155079999999938</v>
      </c>
      <c r="K1560" s="17" t="s">
        <v>52</v>
      </c>
      <c r="L1560" s="17" t="s">
        <v>55</v>
      </c>
      <c r="M1560" s="17" t="s">
        <v>53</v>
      </c>
      <c r="N1560" s="20">
        <f t="shared" si="240"/>
        <v>50</v>
      </c>
      <c r="O1560" s="20">
        <f t="shared" si="241"/>
        <v>100</v>
      </c>
      <c r="P1560" s="20">
        <f t="shared" si="242"/>
        <v>50</v>
      </c>
      <c r="Q1560" s="20">
        <f t="shared" si="243"/>
        <v>83.5</v>
      </c>
      <c r="R1560" s="21">
        <f t="shared" si="244"/>
        <v>72.525000000000006</v>
      </c>
      <c r="S1560" s="21">
        <f t="shared" si="245"/>
        <v>68.375</v>
      </c>
      <c r="T1560" s="21">
        <f t="shared" si="246"/>
        <v>72.575000000000003</v>
      </c>
      <c r="U1560" s="21">
        <f t="shared" si="247"/>
        <v>70.875</v>
      </c>
      <c r="V1560" s="20">
        <f t="shared" si="248"/>
        <v>71.158333333333346</v>
      </c>
      <c r="W1560" s="20">
        <f t="shared" si="249"/>
        <v>71.087500000000006</v>
      </c>
    </row>
    <row r="1561" spans="1:23" ht="13.5" x14ac:dyDescent="0.25">
      <c r="A1561" s="3">
        <v>44284</v>
      </c>
      <c r="B1561" s="2">
        <v>5.702</v>
      </c>
      <c r="C1561" s="2">
        <v>56.157145494637781</v>
      </c>
      <c r="D1561" s="2">
        <v>-4.6120793143928474E-2</v>
      </c>
      <c r="E1561" s="2">
        <v>0.11916276956170466</v>
      </c>
      <c r="F1561" s="2">
        <v>5.7108999999999996</v>
      </c>
      <c r="G1561" s="2">
        <v>5.6912699999999994</v>
      </c>
      <c r="H1561" s="2">
        <v>5.6418550000000014</v>
      </c>
      <c r="I1561" s="2">
        <v>5.6256299999999984</v>
      </c>
      <c r="J1561" s="2">
        <v>4.9227014999999934</v>
      </c>
      <c r="K1561" s="17" t="s">
        <v>48</v>
      </c>
      <c r="L1561" s="17" t="s">
        <v>50</v>
      </c>
      <c r="M1561" s="17" t="s">
        <v>51</v>
      </c>
      <c r="N1561" s="20">
        <f t="shared" si="240"/>
        <v>50</v>
      </c>
      <c r="O1561" s="20">
        <f t="shared" si="241"/>
        <v>100</v>
      </c>
      <c r="P1561" s="20">
        <f t="shared" si="242"/>
        <v>50</v>
      </c>
      <c r="Q1561" s="20">
        <f t="shared" si="243"/>
        <v>33</v>
      </c>
      <c r="R1561" s="21">
        <f t="shared" si="244"/>
        <v>64.95</v>
      </c>
      <c r="S1561" s="21">
        <f t="shared" si="245"/>
        <v>55.75</v>
      </c>
      <c r="T1561" s="21">
        <f t="shared" si="246"/>
        <v>49.85</v>
      </c>
      <c r="U1561" s="21">
        <f t="shared" si="247"/>
        <v>58.25</v>
      </c>
      <c r="V1561" s="20">
        <f t="shared" si="248"/>
        <v>56.85</v>
      </c>
      <c r="W1561" s="20">
        <f t="shared" si="249"/>
        <v>57.2</v>
      </c>
    </row>
    <row r="1562" spans="1:23" ht="13.5" x14ac:dyDescent="0.25">
      <c r="A1562" s="3">
        <v>44285</v>
      </c>
      <c r="B1562" s="2">
        <v>5.7591000000000001</v>
      </c>
      <c r="C1562" s="2">
        <v>61.147984735640719</v>
      </c>
      <c r="D1562" s="2">
        <v>-4.1022270617187218E-2</v>
      </c>
      <c r="E1562" s="2">
        <v>0.13141499235077692</v>
      </c>
      <c r="F1562" s="2">
        <v>5.7311800000000002</v>
      </c>
      <c r="G1562" s="2">
        <v>5.6982399999999984</v>
      </c>
      <c r="H1562" s="2">
        <v>5.6494600000000013</v>
      </c>
      <c r="I1562" s="2">
        <v>5.6341199999999994</v>
      </c>
      <c r="J1562" s="2">
        <v>4.9296549999999932</v>
      </c>
      <c r="K1562" s="17" t="s">
        <v>48</v>
      </c>
      <c r="L1562" s="17" t="s">
        <v>50</v>
      </c>
      <c r="M1562" s="17" t="s">
        <v>51</v>
      </c>
      <c r="N1562" s="20">
        <f t="shared" si="240"/>
        <v>50</v>
      </c>
      <c r="O1562" s="20">
        <f t="shared" si="241"/>
        <v>100</v>
      </c>
      <c r="P1562" s="20">
        <f t="shared" si="242"/>
        <v>50</v>
      </c>
      <c r="Q1562" s="20">
        <f t="shared" si="243"/>
        <v>33</v>
      </c>
      <c r="R1562" s="21">
        <f t="shared" si="244"/>
        <v>64.95</v>
      </c>
      <c r="S1562" s="21">
        <f t="shared" si="245"/>
        <v>55.75</v>
      </c>
      <c r="T1562" s="21">
        <f t="shared" si="246"/>
        <v>49.85</v>
      </c>
      <c r="U1562" s="21">
        <f t="shared" si="247"/>
        <v>58.25</v>
      </c>
      <c r="V1562" s="20">
        <f t="shared" si="248"/>
        <v>56.85</v>
      </c>
      <c r="W1562" s="20">
        <f t="shared" si="249"/>
        <v>57.2</v>
      </c>
    </row>
    <row r="1563" spans="1:23" ht="13.5" x14ac:dyDescent="0.25">
      <c r="A1563" s="3">
        <v>44286</v>
      </c>
      <c r="B1563" s="2">
        <v>5.702</v>
      </c>
      <c r="C1563" s="2">
        <v>54.470391796323817</v>
      </c>
      <c r="D1563" s="2">
        <v>-3.3124883787208681E-2</v>
      </c>
      <c r="E1563" s="2">
        <v>0.1480929385019869</v>
      </c>
      <c r="F1563" s="2">
        <v>5.7311800000000002</v>
      </c>
      <c r="G1563" s="2">
        <v>5.6994999999999987</v>
      </c>
      <c r="H1563" s="2">
        <v>5.6542100000000008</v>
      </c>
      <c r="I1563" s="2">
        <v>5.6414679999999988</v>
      </c>
      <c r="J1563" s="2">
        <v>4.9362644999999938</v>
      </c>
      <c r="K1563" s="17" t="s">
        <v>48</v>
      </c>
      <c r="L1563" s="17" t="s">
        <v>50</v>
      </c>
      <c r="M1563" s="17" t="s">
        <v>55</v>
      </c>
      <c r="N1563" s="20">
        <f t="shared" si="240"/>
        <v>50</v>
      </c>
      <c r="O1563" s="20">
        <f t="shared" si="241"/>
        <v>100</v>
      </c>
      <c r="P1563" s="20">
        <f t="shared" si="242"/>
        <v>50</v>
      </c>
      <c r="Q1563" s="20">
        <f t="shared" si="243"/>
        <v>33</v>
      </c>
      <c r="R1563" s="21">
        <f t="shared" si="244"/>
        <v>64.95</v>
      </c>
      <c r="S1563" s="21">
        <f t="shared" si="245"/>
        <v>55.75</v>
      </c>
      <c r="T1563" s="21">
        <f t="shared" si="246"/>
        <v>49.85</v>
      </c>
      <c r="U1563" s="21">
        <f t="shared" si="247"/>
        <v>58.25</v>
      </c>
      <c r="V1563" s="20">
        <f t="shared" si="248"/>
        <v>56.85</v>
      </c>
      <c r="W1563" s="20">
        <f t="shared" si="249"/>
        <v>57.2</v>
      </c>
    </row>
    <row r="1564" spans="1:23" ht="13.5" x14ac:dyDescent="0.25">
      <c r="A1564" s="3">
        <v>44287</v>
      </c>
      <c r="B1564" s="2">
        <v>5.702</v>
      </c>
      <c r="C1564" s="2">
        <v>54.470391796323817</v>
      </c>
      <c r="D1564" s="2">
        <v>-2.6703570643638486E-2</v>
      </c>
      <c r="E1564" s="2">
        <v>0.16783456151840034</v>
      </c>
      <c r="F1564" s="2">
        <v>5.7210399999999995</v>
      </c>
      <c r="G1564" s="2">
        <v>5.7007599999999998</v>
      </c>
      <c r="H1564" s="2">
        <v>5.6589599999999995</v>
      </c>
      <c r="I1564" s="2">
        <v>5.6465360000000002</v>
      </c>
      <c r="J1564" s="2">
        <v>4.9426109999999941</v>
      </c>
      <c r="K1564" s="17" t="s">
        <v>48</v>
      </c>
      <c r="L1564" s="17" t="s">
        <v>50</v>
      </c>
      <c r="M1564" s="17" t="s">
        <v>47</v>
      </c>
      <c r="N1564" s="20">
        <f t="shared" si="240"/>
        <v>50</v>
      </c>
      <c r="O1564" s="20">
        <f t="shared" si="241"/>
        <v>100</v>
      </c>
      <c r="P1564" s="20">
        <f t="shared" si="242"/>
        <v>50</v>
      </c>
      <c r="Q1564" s="20">
        <f t="shared" si="243"/>
        <v>33</v>
      </c>
      <c r="R1564" s="21">
        <f t="shared" si="244"/>
        <v>64.95</v>
      </c>
      <c r="S1564" s="21">
        <f t="shared" si="245"/>
        <v>55.75</v>
      </c>
      <c r="T1564" s="21">
        <f t="shared" si="246"/>
        <v>49.85</v>
      </c>
      <c r="U1564" s="21">
        <f t="shared" si="247"/>
        <v>58.25</v>
      </c>
      <c r="V1564" s="20">
        <f t="shared" si="248"/>
        <v>56.85</v>
      </c>
      <c r="W1564" s="20">
        <f t="shared" si="249"/>
        <v>57.2</v>
      </c>
    </row>
    <row r="1565" spans="1:23" ht="13.5" x14ac:dyDescent="0.25">
      <c r="A1565" s="3">
        <v>44288</v>
      </c>
      <c r="B1565" s="2">
        <v>5.702</v>
      </c>
      <c r="C1565" s="2">
        <v>54.470391796323817</v>
      </c>
      <c r="D1565" s="2">
        <v>-3.1265748999603993E-2</v>
      </c>
      <c r="E1565" s="2">
        <v>0.19101588652235799</v>
      </c>
      <c r="F1565" s="2">
        <v>5.7134199999999993</v>
      </c>
      <c r="G1565" s="2">
        <v>5.708359999999999</v>
      </c>
      <c r="H1565" s="2">
        <v>5.66371</v>
      </c>
      <c r="I1565" s="2">
        <v>5.64907</v>
      </c>
      <c r="J1565" s="2">
        <v>4.9492789999999935</v>
      </c>
      <c r="K1565" s="17" t="s">
        <v>48</v>
      </c>
      <c r="L1565" s="17" t="s">
        <v>50</v>
      </c>
      <c r="M1565" s="17" t="s">
        <v>47</v>
      </c>
      <c r="N1565" s="20">
        <f t="shared" si="240"/>
        <v>50</v>
      </c>
      <c r="O1565" s="20">
        <f t="shared" si="241"/>
        <v>100</v>
      </c>
      <c r="P1565" s="20">
        <f t="shared" si="242"/>
        <v>50</v>
      </c>
      <c r="Q1565" s="20">
        <f t="shared" si="243"/>
        <v>33</v>
      </c>
      <c r="R1565" s="21">
        <f t="shared" si="244"/>
        <v>64.95</v>
      </c>
      <c r="S1565" s="21">
        <f t="shared" si="245"/>
        <v>55.75</v>
      </c>
      <c r="T1565" s="21">
        <f t="shared" si="246"/>
        <v>49.85</v>
      </c>
      <c r="U1565" s="21">
        <f t="shared" si="247"/>
        <v>58.25</v>
      </c>
      <c r="V1565" s="20">
        <f t="shared" si="248"/>
        <v>56.85</v>
      </c>
      <c r="W1565" s="20">
        <f t="shared" si="249"/>
        <v>57.2</v>
      </c>
    </row>
    <row r="1566" spans="1:23" ht="13.5" x14ac:dyDescent="0.25">
      <c r="A1566" s="3">
        <v>44291</v>
      </c>
      <c r="B1566" s="2">
        <v>5.702</v>
      </c>
      <c r="C1566" s="2">
        <v>54.470391796323817</v>
      </c>
      <c r="D1566" s="2">
        <v>-2.9503743449438957E-2</v>
      </c>
      <c r="E1566" s="2">
        <v>0.21826372248919029</v>
      </c>
      <c r="F1566" s="2">
        <v>5.7134199999999993</v>
      </c>
      <c r="G1566" s="2">
        <v>5.712159999999999</v>
      </c>
      <c r="H1566" s="2">
        <v>5.6732099999999992</v>
      </c>
      <c r="I1566" s="2">
        <v>5.6535040000000008</v>
      </c>
      <c r="J1566" s="2">
        <v>4.9560634999999937</v>
      </c>
      <c r="K1566" s="17" t="s">
        <v>48</v>
      </c>
      <c r="L1566" s="17" t="s">
        <v>55</v>
      </c>
      <c r="M1566" s="17" t="s">
        <v>55</v>
      </c>
      <c r="N1566" s="20">
        <f t="shared" si="240"/>
        <v>50</v>
      </c>
      <c r="O1566" s="20">
        <f t="shared" si="241"/>
        <v>100</v>
      </c>
      <c r="P1566" s="20">
        <f t="shared" si="242"/>
        <v>50</v>
      </c>
      <c r="Q1566" s="20">
        <f t="shared" si="243"/>
        <v>16.5</v>
      </c>
      <c r="R1566" s="21">
        <f t="shared" si="244"/>
        <v>62.475000000000001</v>
      </c>
      <c r="S1566" s="21">
        <f t="shared" si="245"/>
        <v>51.625</v>
      </c>
      <c r="T1566" s="21">
        <f t="shared" si="246"/>
        <v>42.424999999999997</v>
      </c>
      <c r="U1566" s="21">
        <f t="shared" si="247"/>
        <v>54.125</v>
      </c>
      <c r="V1566" s="20">
        <f t="shared" si="248"/>
        <v>52.17499999999999</v>
      </c>
      <c r="W1566" s="20">
        <f t="shared" si="249"/>
        <v>52.662499999999994</v>
      </c>
    </row>
    <row r="1567" spans="1:23" ht="13.5" x14ac:dyDescent="0.25">
      <c r="A1567" s="3">
        <v>44292</v>
      </c>
      <c r="B1567" s="2">
        <v>5.702</v>
      </c>
      <c r="C1567" s="2">
        <v>54.470391796323817</v>
      </c>
      <c r="D1567" s="2">
        <v>-2.9189308976238948E-2</v>
      </c>
      <c r="E1567" s="2">
        <v>0.24580472441628287</v>
      </c>
      <c r="F1567" s="2">
        <v>5.702</v>
      </c>
      <c r="G1567" s="2">
        <v>5.7165899999999992</v>
      </c>
      <c r="H1567" s="2">
        <v>5.6811249999999998</v>
      </c>
      <c r="I1567" s="2">
        <v>5.657432</v>
      </c>
      <c r="J1567" s="2">
        <v>4.9627894999999933</v>
      </c>
      <c r="K1567" s="17" t="s">
        <v>48</v>
      </c>
      <c r="L1567" s="17" t="s">
        <v>55</v>
      </c>
      <c r="M1567" s="17" t="s">
        <v>47</v>
      </c>
      <c r="N1567" s="20">
        <f t="shared" si="240"/>
        <v>50</v>
      </c>
      <c r="O1567" s="20">
        <f t="shared" si="241"/>
        <v>100</v>
      </c>
      <c r="P1567" s="20">
        <f t="shared" si="242"/>
        <v>50</v>
      </c>
      <c r="Q1567" s="20">
        <f t="shared" si="243"/>
        <v>16.5</v>
      </c>
      <c r="R1567" s="21">
        <f t="shared" si="244"/>
        <v>62.475000000000001</v>
      </c>
      <c r="S1567" s="21">
        <f t="shared" si="245"/>
        <v>51.625</v>
      </c>
      <c r="T1567" s="21">
        <f t="shared" si="246"/>
        <v>42.424999999999997</v>
      </c>
      <c r="U1567" s="21">
        <f t="shared" si="247"/>
        <v>54.125</v>
      </c>
      <c r="V1567" s="20">
        <f t="shared" si="248"/>
        <v>52.17499999999999</v>
      </c>
      <c r="W1567" s="20">
        <f t="shared" si="249"/>
        <v>52.662499999999994</v>
      </c>
    </row>
    <row r="1568" spans="1:23" ht="13.5" x14ac:dyDescent="0.25">
      <c r="A1568" s="3">
        <v>44293</v>
      </c>
      <c r="B1568" s="2">
        <v>5.5753000000000004</v>
      </c>
      <c r="C1568" s="2">
        <v>40.318703008736321</v>
      </c>
      <c r="D1568" s="2">
        <v>-1.2914588987535502E-2</v>
      </c>
      <c r="E1568" s="2">
        <v>0.27341130553501575</v>
      </c>
      <c r="F1568" s="2">
        <v>5.67666</v>
      </c>
      <c r="G1568" s="2">
        <v>5.7039199999999992</v>
      </c>
      <c r="H1568" s="2">
        <v>5.6795399999999994</v>
      </c>
      <c r="I1568" s="2">
        <v>5.6576840000000006</v>
      </c>
      <c r="J1568" s="2">
        <v>4.9691159999999934</v>
      </c>
      <c r="K1568" s="17" t="s">
        <v>48</v>
      </c>
      <c r="L1568" s="17" t="s">
        <v>55</v>
      </c>
      <c r="M1568" s="17" t="s">
        <v>47</v>
      </c>
      <c r="N1568" s="20">
        <f t="shared" si="240"/>
        <v>50</v>
      </c>
      <c r="O1568" s="20">
        <f t="shared" si="241"/>
        <v>100</v>
      </c>
      <c r="P1568" s="20">
        <f t="shared" si="242"/>
        <v>50</v>
      </c>
      <c r="Q1568" s="20">
        <f t="shared" si="243"/>
        <v>16.5</v>
      </c>
      <c r="R1568" s="21">
        <f t="shared" si="244"/>
        <v>62.475000000000001</v>
      </c>
      <c r="S1568" s="21">
        <f t="shared" si="245"/>
        <v>51.625</v>
      </c>
      <c r="T1568" s="21">
        <f t="shared" si="246"/>
        <v>42.424999999999997</v>
      </c>
      <c r="U1568" s="21">
        <f t="shared" si="247"/>
        <v>54.125</v>
      </c>
      <c r="V1568" s="20">
        <f t="shared" si="248"/>
        <v>52.17499999999999</v>
      </c>
      <c r="W1568" s="20">
        <f t="shared" si="249"/>
        <v>52.662499999999994</v>
      </c>
    </row>
    <row r="1569" spans="1:23" ht="13.5" x14ac:dyDescent="0.25">
      <c r="A1569" s="3">
        <v>44294</v>
      </c>
      <c r="B1569" s="2">
        <v>5.5753000000000004</v>
      </c>
      <c r="C1569" s="2">
        <v>40.318703008736321</v>
      </c>
      <c r="D1569" s="2">
        <v>9.2273094536139411E-3</v>
      </c>
      <c r="E1569" s="2">
        <v>0.29195092735217631</v>
      </c>
      <c r="F1569" s="2">
        <v>5.6513200000000001</v>
      </c>
      <c r="G1569" s="2">
        <v>5.6861799999999985</v>
      </c>
      <c r="H1569" s="2">
        <v>5.677954999999999</v>
      </c>
      <c r="I1569" s="2">
        <v>5.658316000000001</v>
      </c>
      <c r="J1569" s="2">
        <v>4.9761139999999928</v>
      </c>
      <c r="K1569" s="17" t="s">
        <v>48</v>
      </c>
      <c r="L1569" s="17" t="s">
        <v>55</v>
      </c>
      <c r="M1569" s="17" t="s">
        <v>47</v>
      </c>
      <c r="N1569" s="20">
        <f t="shared" si="240"/>
        <v>50</v>
      </c>
      <c r="O1569" s="20">
        <f t="shared" si="241"/>
        <v>100</v>
      </c>
      <c r="P1569" s="20">
        <f t="shared" si="242"/>
        <v>50</v>
      </c>
      <c r="Q1569" s="20">
        <f t="shared" si="243"/>
        <v>16.5</v>
      </c>
      <c r="R1569" s="21">
        <f t="shared" si="244"/>
        <v>62.475000000000001</v>
      </c>
      <c r="S1569" s="21">
        <f t="shared" si="245"/>
        <v>51.625</v>
      </c>
      <c r="T1569" s="21">
        <f t="shared" si="246"/>
        <v>42.424999999999997</v>
      </c>
      <c r="U1569" s="21">
        <f t="shared" si="247"/>
        <v>54.125</v>
      </c>
      <c r="V1569" s="20">
        <f t="shared" si="248"/>
        <v>52.17499999999999</v>
      </c>
      <c r="W1569" s="20">
        <f t="shared" si="249"/>
        <v>52.662499999999994</v>
      </c>
    </row>
    <row r="1570" spans="1:23" ht="13.5" x14ac:dyDescent="0.25">
      <c r="A1570" s="3">
        <v>44298</v>
      </c>
      <c r="B1570" s="2">
        <v>5.6957000000000004</v>
      </c>
      <c r="C1570" s="2">
        <v>53.603435956469923</v>
      </c>
      <c r="D1570" s="2">
        <v>1.7634468523419322E-2</v>
      </c>
      <c r="E1570" s="2">
        <v>0.30165721347229013</v>
      </c>
      <c r="F1570" s="2">
        <v>5.6500600000000007</v>
      </c>
      <c r="G1570" s="2">
        <v>5.6817399999999996</v>
      </c>
      <c r="H1570" s="2">
        <v>5.6808049999999986</v>
      </c>
      <c r="I1570" s="2">
        <v>5.6611040000000017</v>
      </c>
      <c r="J1570" s="2">
        <v>4.9831004999999937</v>
      </c>
      <c r="K1570" s="17" t="s">
        <v>48</v>
      </c>
      <c r="L1570" s="17" t="s">
        <v>55</v>
      </c>
      <c r="M1570" s="17" t="s">
        <v>47</v>
      </c>
      <c r="N1570" s="20">
        <f t="shared" si="240"/>
        <v>50</v>
      </c>
      <c r="O1570" s="20">
        <f t="shared" si="241"/>
        <v>100</v>
      </c>
      <c r="P1570" s="20">
        <f t="shared" si="242"/>
        <v>50</v>
      </c>
      <c r="Q1570" s="20">
        <f t="shared" si="243"/>
        <v>16.5</v>
      </c>
      <c r="R1570" s="21">
        <f t="shared" si="244"/>
        <v>62.475000000000001</v>
      </c>
      <c r="S1570" s="21">
        <f t="shared" si="245"/>
        <v>51.625</v>
      </c>
      <c r="T1570" s="21">
        <f t="shared" si="246"/>
        <v>42.424999999999997</v>
      </c>
      <c r="U1570" s="21">
        <f t="shared" si="247"/>
        <v>54.125</v>
      </c>
      <c r="V1570" s="20">
        <f t="shared" si="248"/>
        <v>52.17499999999999</v>
      </c>
      <c r="W1570" s="20">
        <f t="shared" si="249"/>
        <v>52.662499999999994</v>
      </c>
    </row>
    <row r="1571" spans="1:23" ht="13.5" x14ac:dyDescent="0.25">
      <c r="A1571" s="3">
        <v>44299</v>
      </c>
      <c r="B1571" s="2">
        <v>5.6639999999999997</v>
      </c>
      <c r="C1571" s="2">
        <v>50.421111545761718</v>
      </c>
      <c r="D1571" s="2">
        <v>2.1012904050778936E-2</v>
      </c>
      <c r="E1571" s="2">
        <v>0.30417827084955995</v>
      </c>
      <c r="F1571" s="2">
        <v>5.6424600000000016</v>
      </c>
      <c r="G1571" s="2">
        <v>5.6779399999999995</v>
      </c>
      <c r="H1571" s="2">
        <v>5.6846049999999995</v>
      </c>
      <c r="I1571" s="2">
        <v>5.662878000000001</v>
      </c>
      <c r="J1571" s="2">
        <v>4.9898119999999935</v>
      </c>
      <c r="K1571" s="17" t="s">
        <v>48</v>
      </c>
      <c r="L1571" s="17" t="s">
        <v>55</v>
      </c>
      <c r="M1571" s="17" t="s">
        <v>47</v>
      </c>
      <c r="N1571" s="20">
        <f t="shared" si="240"/>
        <v>50</v>
      </c>
      <c r="O1571" s="20">
        <f t="shared" si="241"/>
        <v>100</v>
      </c>
      <c r="P1571" s="20">
        <f t="shared" si="242"/>
        <v>50</v>
      </c>
      <c r="Q1571" s="20">
        <f t="shared" si="243"/>
        <v>16.5</v>
      </c>
      <c r="R1571" s="21">
        <f t="shared" si="244"/>
        <v>62.475000000000001</v>
      </c>
      <c r="S1571" s="21">
        <f t="shared" si="245"/>
        <v>51.625</v>
      </c>
      <c r="T1571" s="21">
        <f t="shared" si="246"/>
        <v>42.424999999999997</v>
      </c>
      <c r="U1571" s="21">
        <f t="shared" si="247"/>
        <v>54.125</v>
      </c>
      <c r="V1571" s="20">
        <f t="shared" si="248"/>
        <v>52.17499999999999</v>
      </c>
      <c r="W1571" s="20">
        <f t="shared" si="249"/>
        <v>52.662499999999994</v>
      </c>
    </row>
    <row r="1572" spans="1:23" ht="13.5" x14ac:dyDescent="0.25">
      <c r="A1572" s="3">
        <v>44300</v>
      </c>
      <c r="B1572" s="2">
        <v>5.6513999999999998</v>
      </c>
      <c r="C1572" s="2">
        <v>49.17153867932344</v>
      </c>
      <c r="D1572" s="2">
        <v>3.3571360329469613E-2</v>
      </c>
      <c r="E1572" s="2">
        <v>0.29037602225575582</v>
      </c>
      <c r="F1572" s="2">
        <v>5.6323400000000001</v>
      </c>
      <c r="G1572" s="2">
        <v>5.6671700000000005</v>
      </c>
      <c r="H1572" s="2">
        <v>5.6827049999999986</v>
      </c>
      <c r="I1572" s="2">
        <v>5.6644000000000005</v>
      </c>
      <c r="J1572" s="2">
        <v>4.9962269999999931</v>
      </c>
      <c r="K1572" s="17" t="s">
        <v>48</v>
      </c>
      <c r="L1572" s="17" t="s">
        <v>55</v>
      </c>
      <c r="M1572" s="17" t="s">
        <v>47</v>
      </c>
      <c r="N1572" s="20">
        <f t="shared" si="240"/>
        <v>50</v>
      </c>
      <c r="O1572" s="20">
        <f t="shared" si="241"/>
        <v>100</v>
      </c>
      <c r="P1572" s="20">
        <f t="shared" si="242"/>
        <v>50</v>
      </c>
      <c r="Q1572" s="20">
        <f t="shared" si="243"/>
        <v>16.5</v>
      </c>
      <c r="R1572" s="21">
        <f t="shared" si="244"/>
        <v>62.475000000000001</v>
      </c>
      <c r="S1572" s="21">
        <f t="shared" si="245"/>
        <v>51.625</v>
      </c>
      <c r="T1572" s="21">
        <f t="shared" si="246"/>
        <v>42.424999999999997</v>
      </c>
      <c r="U1572" s="21">
        <f t="shared" si="247"/>
        <v>54.125</v>
      </c>
      <c r="V1572" s="20">
        <f t="shared" si="248"/>
        <v>52.17499999999999</v>
      </c>
      <c r="W1572" s="20">
        <f t="shared" si="249"/>
        <v>52.662499999999994</v>
      </c>
    </row>
    <row r="1573" spans="1:23" ht="13.5" x14ac:dyDescent="0.25">
      <c r="A1573" s="3">
        <v>44301</v>
      </c>
      <c r="B1573" s="2">
        <v>5.6387</v>
      </c>
      <c r="C1573" s="2">
        <v>47.883430647811281</v>
      </c>
      <c r="D1573" s="2">
        <v>3.6411502880245195E-2</v>
      </c>
      <c r="E1573" s="2">
        <v>0.26526372592031372</v>
      </c>
      <c r="F1573" s="2">
        <v>5.6450200000000006</v>
      </c>
      <c r="G1573" s="2">
        <v>5.6608400000000003</v>
      </c>
      <c r="H1573" s="2">
        <v>5.6801699999999986</v>
      </c>
      <c r="I1573" s="2">
        <v>5.6651600000000011</v>
      </c>
      <c r="J1573" s="2">
        <v>5.0026074999999937</v>
      </c>
      <c r="K1573" s="17" t="s">
        <v>48</v>
      </c>
      <c r="L1573" s="17" t="s">
        <v>55</v>
      </c>
      <c r="M1573" s="17" t="s">
        <v>51</v>
      </c>
      <c r="N1573" s="20">
        <f t="shared" si="240"/>
        <v>50</v>
      </c>
      <c r="O1573" s="20">
        <f t="shared" si="241"/>
        <v>100</v>
      </c>
      <c r="P1573" s="20">
        <f t="shared" si="242"/>
        <v>50</v>
      </c>
      <c r="Q1573" s="20">
        <f t="shared" si="243"/>
        <v>16.5</v>
      </c>
      <c r="R1573" s="21">
        <f t="shared" si="244"/>
        <v>62.475000000000001</v>
      </c>
      <c r="S1573" s="21">
        <f t="shared" si="245"/>
        <v>51.625</v>
      </c>
      <c r="T1573" s="21">
        <f t="shared" si="246"/>
        <v>42.424999999999997</v>
      </c>
      <c r="U1573" s="21">
        <f t="shared" si="247"/>
        <v>54.125</v>
      </c>
      <c r="V1573" s="20">
        <f t="shared" si="248"/>
        <v>52.17499999999999</v>
      </c>
      <c r="W1573" s="20">
        <f t="shared" si="249"/>
        <v>52.662499999999994</v>
      </c>
    </row>
    <row r="1574" spans="1:23" ht="13.5" x14ac:dyDescent="0.25">
      <c r="A1574" s="3">
        <v>44302</v>
      </c>
      <c r="B1574" s="2">
        <v>5.6449999999999996</v>
      </c>
      <c r="C1574" s="2">
        <v>48.602714293682538</v>
      </c>
      <c r="D1574" s="2">
        <v>3.8476440743329121E-2</v>
      </c>
      <c r="E1574" s="2">
        <v>0.22964591610531454</v>
      </c>
      <c r="F1574" s="2">
        <v>5.6589599999999995</v>
      </c>
      <c r="G1574" s="2">
        <v>5.6551400000000003</v>
      </c>
      <c r="H1574" s="2">
        <v>5.6779499999999992</v>
      </c>
      <c r="I1574" s="2">
        <v>5.6661739999999989</v>
      </c>
      <c r="J1574" s="2">
        <v>5.0091069999999931</v>
      </c>
      <c r="K1574" s="17" t="s">
        <v>48</v>
      </c>
      <c r="L1574" s="17" t="s">
        <v>55</v>
      </c>
      <c r="M1574" s="17" t="s">
        <v>51</v>
      </c>
      <c r="N1574" s="20">
        <f t="shared" si="240"/>
        <v>50</v>
      </c>
      <c r="O1574" s="20">
        <f t="shared" si="241"/>
        <v>100</v>
      </c>
      <c r="P1574" s="20">
        <f t="shared" si="242"/>
        <v>50</v>
      </c>
      <c r="Q1574" s="20">
        <f t="shared" si="243"/>
        <v>16.5</v>
      </c>
      <c r="R1574" s="21">
        <f t="shared" si="244"/>
        <v>62.475000000000001</v>
      </c>
      <c r="S1574" s="21">
        <f t="shared" si="245"/>
        <v>51.625</v>
      </c>
      <c r="T1574" s="21">
        <f t="shared" si="246"/>
        <v>42.424999999999997</v>
      </c>
      <c r="U1574" s="21">
        <f t="shared" si="247"/>
        <v>54.125</v>
      </c>
      <c r="V1574" s="20">
        <f t="shared" si="248"/>
        <v>52.17499999999999</v>
      </c>
      <c r="W1574" s="20">
        <f t="shared" si="249"/>
        <v>52.662499999999994</v>
      </c>
    </row>
    <row r="1575" spans="1:23" ht="13.5" x14ac:dyDescent="0.25">
      <c r="A1575" s="3">
        <v>44305</v>
      </c>
      <c r="B1575" s="2">
        <v>5.6387</v>
      </c>
      <c r="C1575" s="2">
        <v>47.8909075203008</v>
      </c>
      <c r="D1575" s="2">
        <v>4.0772030912487267E-2</v>
      </c>
      <c r="E1575" s="2">
        <v>0.18574411199461502</v>
      </c>
      <c r="F1575" s="2">
        <v>5.6475600000000004</v>
      </c>
      <c r="G1575" s="2">
        <v>5.6488100000000001</v>
      </c>
      <c r="H1575" s="2">
        <v>5.6785849999999991</v>
      </c>
      <c r="I1575" s="2">
        <v>5.6637659999999981</v>
      </c>
      <c r="J1575" s="2">
        <v>5.0155749999999921</v>
      </c>
      <c r="K1575" s="17" t="s">
        <v>48</v>
      </c>
      <c r="L1575" s="17" t="s">
        <v>55</v>
      </c>
      <c r="M1575" s="17" t="s">
        <v>47</v>
      </c>
      <c r="N1575" s="20">
        <f t="shared" si="240"/>
        <v>50</v>
      </c>
      <c r="O1575" s="20">
        <f t="shared" si="241"/>
        <v>100</v>
      </c>
      <c r="P1575" s="20">
        <f t="shared" si="242"/>
        <v>50</v>
      </c>
      <c r="Q1575" s="20">
        <f t="shared" si="243"/>
        <v>16.5</v>
      </c>
      <c r="R1575" s="21">
        <f t="shared" si="244"/>
        <v>62.475000000000001</v>
      </c>
      <c r="S1575" s="21">
        <f t="shared" si="245"/>
        <v>51.625</v>
      </c>
      <c r="T1575" s="21">
        <f t="shared" si="246"/>
        <v>42.424999999999997</v>
      </c>
      <c r="U1575" s="21">
        <f t="shared" si="247"/>
        <v>54.125</v>
      </c>
      <c r="V1575" s="20">
        <f t="shared" si="248"/>
        <v>52.17499999999999</v>
      </c>
      <c r="W1575" s="20">
        <f t="shared" si="249"/>
        <v>52.662499999999994</v>
      </c>
    </row>
    <row r="1576" spans="1:23" ht="13.5" x14ac:dyDescent="0.25">
      <c r="A1576" s="3">
        <v>44306</v>
      </c>
      <c r="B1576" s="2">
        <v>5.6387</v>
      </c>
      <c r="C1576" s="2">
        <v>47.8909075203008</v>
      </c>
      <c r="D1576" s="2">
        <v>4.2827299211258385E-2</v>
      </c>
      <c r="E1576" s="2">
        <v>0.12759649352775354</v>
      </c>
      <c r="F1576" s="2">
        <v>5.6425000000000001</v>
      </c>
      <c r="G1576" s="2">
        <v>5.6424800000000008</v>
      </c>
      <c r="H1576" s="2">
        <v>5.677319999999999</v>
      </c>
      <c r="I1576" s="2">
        <v>5.660091999999997</v>
      </c>
      <c r="J1576" s="2">
        <v>5.0220429999999929</v>
      </c>
      <c r="K1576" s="17" t="s">
        <v>48</v>
      </c>
      <c r="L1576" s="17" t="s">
        <v>55</v>
      </c>
      <c r="M1576" s="17" t="s">
        <v>47</v>
      </c>
      <c r="N1576" s="20">
        <f t="shared" si="240"/>
        <v>50</v>
      </c>
      <c r="O1576" s="20">
        <f t="shared" si="241"/>
        <v>100</v>
      </c>
      <c r="P1576" s="20">
        <f t="shared" si="242"/>
        <v>50</v>
      </c>
      <c r="Q1576" s="20">
        <f t="shared" si="243"/>
        <v>16.5</v>
      </c>
      <c r="R1576" s="21">
        <f t="shared" si="244"/>
        <v>62.475000000000001</v>
      </c>
      <c r="S1576" s="21">
        <f t="shared" si="245"/>
        <v>51.625</v>
      </c>
      <c r="T1576" s="21">
        <f t="shared" si="246"/>
        <v>42.424999999999997</v>
      </c>
      <c r="U1576" s="21">
        <f t="shared" si="247"/>
        <v>54.125</v>
      </c>
      <c r="V1576" s="20">
        <f t="shared" si="248"/>
        <v>52.17499999999999</v>
      </c>
      <c r="W1576" s="20">
        <f t="shared" si="249"/>
        <v>52.662499999999994</v>
      </c>
    </row>
    <row r="1577" spans="1:23" ht="13.5" x14ac:dyDescent="0.25">
      <c r="A1577" s="3">
        <v>44307</v>
      </c>
      <c r="B1577" s="2">
        <v>5.6957000000000004</v>
      </c>
      <c r="C1577" s="2">
        <v>54.832114923441928</v>
      </c>
      <c r="D1577" s="2">
        <v>4.0448637061164305E-2</v>
      </c>
      <c r="E1577" s="2">
        <v>5.4829159467195118E-2</v>
      </c>
      <c r="F1577" s="2">
        <v>5.6513599999999995</v>
      </c>
      <c r="G1577" s="2">
        <v>5.6418499999999998</v>
      </c>
      <c r="H1577" s="2">
        <v>5.679219999999999</v>
      </c>
      <c r="I1577" s="2">
        <v>5.6597119999999972</v>
      </c>
      <c r="J1577" s="2">
        <v>5.0288254999999928</v>
      </c>
      <c r="K1577" s="17" t="s">
        <v>48</v>
      </c>
      <c r="L1577" s="17" t="s">
        <v>55</v>
      </c>
      <c r="M1577" s="17" t="s">
        <v>51</v>
      </c>
      <c r="N1577" s="20">
        <f t="shared" si="240"/>
        <v>50</v>
      </c>
      <c r="O1577" s="20">
        <f t="shared" si="241"/>
        <v>100</v>
      </c>
      <c r="P1577" s="20">
        <f t="shared" si="242"/>
        <v>50</v>
      </c>
      <c r="Q1577" s="20">
        <f t="shared" si="243"/>
        <v>16.5</v>
      </c>
      <c r="R1577" s="21">
        <f t="shared" si="244"/>
        <v>62.475000000000001</v>
      </c>
      <c r="S1577" s="21">
        <f t="shared" si="245"/>
        <v>51.625</v>
      </c>
      <c r="T1577" s="21">
        <f t="shared" si="246"/>
        <v>42.424999999999997</v>
      </c>
      <c r="U1577" s="21">
        <f t="shared" si="247"/>
        <v>54.125</v>
      </c>
      <c r="V1577" s="20">
        <f t="shared" si="248"/>
        <v>52.17499999999999</v>
      </c>
      <c r="W1577" s="20">
        <f t="shared" si="249"/>
        <v>52.662499999999994</v>
      </c>
    </row>
    <row r="1578" spans="1:23" ht="13.5" x14ac:dyDescent="0.25">
      <c r="A1578" s="3">
        <v>44308</v>
      </c>
      <c r="B1578" s="2">
        <v>5.5119999999999996</v>
      </c>
      <c r="C1578" s="2">
        <v>37.496719030510988</v>
      </c>
      <c r="D1578" s="2">
        <v>3.2310954327487984E-2</v>
      </c>
      <c r="E1578" s="2">
        <v>-2.4229803685878355E-2</v>
      </c>
      <c r="F1578" s="2">
        <v>5.6260199999999996</v>
      </c>
      <c r="G1578" s="2">
        <v>5.6355200000000005</v>
      </c>
      <c r="H1578" s="2">
        <v>5.6697199999999999</v>
      </c>
      <c r="I1578" s="2">
        <v>5.6547700000000001</v>
      </c>
      <c r="J1578" s="2">
        <v>5.0347769999999921</v>
      </c>
      <c r="K1578" s="17" t="s">
        <v>48</v>
      </c>
      <c r="L1578" s="17" t="s">
        <v>55</v>
      </c>
      <c r="M1578" s="17" t="s">
        <v>47</v>
      </c>
      <c r="N1578" s="20">
        <f t="shared" si="240"/>
        <v>50</v>
      </c>
      <c r="O1578" s="20">
        <f t="shared" si="241"/>
        <v>100</v>
      </c>
      <c r="P1578" s="20">
        <f t="shared" si="242"/>
        <v>50</v>
      </c>
      <c r="Q1578" s="20">
        <f t="shared" si="243"/>
        <v>16.5</v>
      </c>
      <c r="R1578" s="21">
        <f t="shared" si="244"/>
        <v>62.475000000000001</v>
      </c>
      <c r="S1578" s="21">
        <f t="shared" si="245"/>
        <v>51.625</v>
      </c>
      <c r="T1578" s="21">
        <f t="shared" si="246"/>
        <v>42.424999999999997</v>
      </c>
      <c r="U1578" s="21">
        <f t="shared" si="247"/>
        <v>54.125</v>
      </c>
      <c r="V1578" s="20">
        <f t="shared" si="248"/>
        <v>52.17499999999999</v>
      </c>
      <c r="W1578" s="20">
        <f t="shared" si="249"/>
        <v>52.662499999999994</v>
      </c>
    </row>
    <row r="1579" spans="1:23" ht="13.5" x14ac:dyDescent="0.25">
      <c r="A1579" s="3">
        <v>44309</v>
      </c>
      <c r="B1579" s="2">
        <v>5.4930000000000003</v>
      </c>
      <c r="C1579" s="2">
        <v>36.221189257074862</v>
      </c>
      <c r="D1579" s="2">
        <v>2.7695835897086241E-2</v>
      </c>
      <c r="E1579" s="2">
        <v>-9.9688224489630189E-2</v>
      </c>
      <c r="F1579" s="2">
        <v>5.5956200000000011</v>
      </c>
      <c r="G1579" s="2">
        <v>5.6272900000000003</v>
      </c>
      <c r="H1579" s="2">
        <v>5.6567349999999994</v>
      </c>
      <c r="I1579" s="2">
        <v>5.6493219999999997</v>
      </c>
      <c r="J1579" s="2">
        <v>5.0406624999999927</v>
      </c>
      <c r="K1579" s="17" t="s">
        <v>48</v>
      </c>
      <c r="L1579" s="17" t="s">
        <v>50</v>
      </c>
      <c r="M1579" s="17" t="s">
        <v>47</v>
      </c>
      <c r="N1579" s="20">
        <f t="shared" si="240"/>
        <v>50</v>
      </c>
      <c r="O1579" s="20">
        <f t="shared" si="241"/>
        <v>100</v>
      </c>
      <c r="P1579" s="20">
        <f t="shared" si="242"/>
        <v>50</v>
      </c>
      <c r="Q1579" s="20">
        <f t="shared" si="243"/>
        <v>33</v>
      </c>
      <c r="R1579" s="21">
        <f t="shared" si="244"/>
        <v>64.95</v>
      </c>
      <c r="S1579" s="21">
        <f t="shared" si="245"/>
        <v>55.75</v>
      </c>
      <c r="T1579" s="21">
        <f t="shared" si="246"/>
        <v>49.85</v>
      </c>
      <c r="U1579" s="21">
        <f t="shared" si="247"/>
        <v>58.25</v>
      </c>
      <c r="V1579" s="20">
        <f t="shared" si="248"/>
        <v>56.85</v>
      </c>
      <c r="W1579" s="20">
        <f t="shared" si="249"/>
        <v>57.2</v>
      </c>
    </row>
    <row r="1580" spans="1:23" ht="13.5" x14ac:dyDescent="0.25">
      <c r="A1580" s="3">
        <v>44312</v>
      </c>
      <c r="B1580" s="2">
        <v>5.7401</v>
      </c>
      <c r="C1580" s="2">
        <v>56.802074490303461</v>
      </c>
      <c r="D1580" s="2">
        <v>2.49216452647536E-2</v>
      </c>
      <c r="E1580" s="2">
        <v>-0.16462178820155432</v>
      </c>
      <c r="F1580" s="2">
        <v>5.615899999999999</v>
      </c>
      <c r="G1580" s="2">
        <v>5.6317300000000001</v>
      </c>
      <c r="H1580" s="2">
        <v>5.6567349999999994</v>
      </c>
      <c r="I1580" s="2">
        <v>5.6500839999999997</v>
      </c>
      <c r="J1580" s="2">
        <v>5.0477249999999927</v>
      </c>
      <c r="K1580" s="17" t="s">
        <v>48</v>
      </c>
      <c r="L1580" s="17" t="s">
        <v>55</v>
      </c>
      <c r="M1580" s="17" t="s">
        <v>51</v>
      </c>
      <c r="N1580" s="20">
        <f t="shared" si="240"/>
        <v>50</v>
      </c>
      <c r="O1580" s="20">
        <f t="shared" si="241"/>
        <v>100</v>
      </c>
      <c r="P1580" s="20">
        <f t="shared" si="242"/>
        <v>50</v>
      </c>
      <c r="Q1580" s="20">
        <f t="shared" si="243"/>
        <v>16.5</v>
      </c>
      <c r="R1580" s="21">
        <f t="shared" si="244"/>
        <v>62.475000000000001</v>
      </c>
      <c r="S1580" s="21">
        <f t="shared" si="245"/>
        <v>51.625</v>
      </c>
      <c r="T1580" s="21">
        <f t="shared" si="246"/>
        <v>42.424999999999997</v>
      </c>
      <c r="U1580" s="21">
        <f t="shared" si="247"/>
        <v>54.125</v>
      </c>
      <c r="V1580" s="20">
        <f t="shared" si="248"/>
        <v>52.17499999999999</v>
      </c>
      <c r="W1580" s="20">
        <f t="shared" si="249"/>
        <v>52.662499999999994</v>
      </c>
    </row>
    <row r="1581" spans="1:23" ht="13.5" x14ac:dyDescent="0.25">
      <c r="A1581" s="3">
        <v>44313</v>
      </c>
      <c r="B1581" s="2">
        <v>5.9111000000000002</v>
      </c>
      <c r="C1581" s="2">
        <v>65.176703279250574</v>
      </c>
      <c r="D1581" s="2">
        <v>4.4145540825581975E-3</v>
      </c>
      <c r="E1581" s="2">
        <v>-0.21696235030931096</v>
      </c>
      <c r="F1581" s="2">
        <v>5.6703799999999998</v>
      </c>
      <c r="G1581" s="2">
        <v>5.6564399999999999</v>
      </c>
      <c r="H1581" s="2">
        <v>5.6671899999999997</v>
      </c>
      <c r="I1581" s="2">
        <v>5.6542659999999989</v>
      </c>
      <c r="J1581" s="2">
        <v>5.0556719999999924</v>
      </c>
      <c r="K1581" s="17" t="s">
        <v>52</v>
      </c>
      <c r="L1581" s="17" t="s">
        <v>55</v>
      </c>
      <c r="M1581" s="17" t="s">
        <v>53</v>
      </c>
      <c r="N1581" s="20">
        <f t="shared" si="240"/>
        <v>50</v>
      </c>
      <c r="O1581" s="20">
        <f t="shared" si="241"/>
        <v>100</v>
      </c>
      <c r="P1581" s="20">
        <f t="shared" si="242"/>
        <v>50</v>
      </c>
      <c r="Q1581" s="20">
        <f t="shared" si="243"/>
        <v>83.5</v>
      </c>
      <c r="R1581" s="21">
        <f t="shared" si="244"/>
        <v>72.525000000000006</v>
      </c>
      <c r="S1581" s="21">
        <f t="shared" si="245"/>
        <v>68.375</v>
      </c>
      <c r="T1581" s="21">
        <f t="shared" si="246"/>
        <v>72.575000000000003</v>
      </c>
      <c r="U1581" s="21">
        <f t="shared" si="247"/>
        <v>70.875</v>
      </c>
      <c r="V1581" s="20">
        <f t="shared" si="248"/>
        <v>71.158333333333346</v>
      </c>
      <c r="W1581" s="20">
        <f t="shared" si="249"/>
        <v>71.087500000000006</v>
      </c>
    </row>
    <row r="1582" spans="1:23" ht="13.5" x14ac:dyDescent="0.25">
      <c r="A1582" s="3">
        <v>44314</v>
      </c>
      <c r="B1582" s="2">
        <v>6.0061999999999998</v>
      </c>
      <c r="C1582" s="2">
        <v>68.799420420026237</v>
      </c>
      <c r="D1582" s="2">
        <v>-2.3501423955715417E-2</v>
      </c>
      <c r="E1582" s="2">
        <v>-0.25956235237163466</v>
      </c>
      <c r="F1582" s="2">
        <v>5.7324800000000007</v>
      </c>
      <c r="G1582" s="2">
        <v>5.6919199999999996</v>
      </c>
      <c r="H1582" s="2">
        <v>5.6795450000000001</v>
      </c>
      <c r="I1582" s="2">
        <v>5.6603499999999976</v>
      </c>
      <c r="J1582" s="2">
        <v>5.0641819999999917</v>
      </c>
      <c r="K1582" s="17" t="s">
        <v>52</v>
      </c>
      <c r="L1582" s="17" t="s">
        <v>55</v>
      </c>
      <c r="M1582" s="17" t="s">
        <v>53</v>
      </c>
      <c r="N1582" s="20">
        <f t="shared" si="240"/>
        <v>50</v>
      </c>
      <c r="O1582" s="20">
        <f t="shared" si="241"/>
        <v>100</v>
      </c>
      <c r="P1582" s="20">
        <f t="shared" si="242"/>
        <v>50</v>
      </c>
      <c r="Q1582" s="20">
        <f t="shared" si="243"/>
        <v>83.5</v>
      </c>
      <c r="R1582" s="21">
        <f t="shared" si="244"/>
        <v>72.525000000000006</v>
      </c>
      <c r="S1582" s="21">
        <f t="shared" si="245"/>
        <v>68.375</v>
      </c>
      <c r="T1582" s="21">
        <f t="shared" si="246"/>
        <v>72.575000000000003</v>
      </c>
      <c r="U1582" s="21">
        <f t="shared" si="247"/>
        <v>70.875</v>
      </c>
      <c r="V1582" s="20">
        <f t="shared" si="248"/>
        <v>71.158333333333346</v>
      </c>
      <c r="W1582" s="20">
        <f t="shared" si="249"/>
        <v>71.087500000000006</v>
      </c>
    </row>
    <row r="1583" spans="1:23" ht="13.5" x14ac:dyDescent="0.25">
      <c r="A1583" s="3">
        <v>44315</v>
      </c>
      <c r="B1583" s="2">
        <v>5.9554999999999998</v>
      </c>
      <c r="C1583" s="2">
        <v>64.921783764414343</v>
      </c>
      <c r="D1583" s="2">
        <v>-4.7346689667118191E-2</v>
      </c>
      <c r="E1583" s="2">
        <v>-0.299315479420171</v>
      </c>
      <c r="F1583" s="2">
        <v>5.82118</v>
      </c>
      <c r="G1583" s="2">
        <v>5.7235999999999994</v>
      </c>
      <c r="H1583" s="2">
        <v>5.6922200000000007</v>
      </c>
      <c r="I1583" s="2">
        <v>5.6654199999999983</v>
      </c>
      <c r="J1583" s="2">
        <v>5.0724384999999934</v>
      </c>
      <c r="K1583" s="17" t="s">
        <v>48</v>
      </c>
      <c r="L1583" s="17" t="s">
        <v>50</v>
      </c>
      <c r="M1583" s="17" t="s">
        <v>51</v>
      </c>
      <c r="N1583" s="20">
        <f t="shared" si="240"/>
        <v>50</v>
      </c>
      <c r="O1583" s="20">
        <f t="shared" si="241"/>
        <v>100</v>
      </c>
      <c r="P1583" s="20">
        <f t="shared" si="242"/>
        <v>50</v>
      </c>
      <c r="Q1583" s="20">
        <f t="shared" si="243"/>
        <v>33</v>
      </c>
      <c r="R1583" s="21">
        <f t="shared" si="244"/>
        <v>64.95</v>
      </c>
      <c r="S1583" s="21">
        <f t="shared" si="245"/>
        <v>55.75</v>
      </c>
      <c r="T1583" s="21">
        <f t="shared" si="246"/>
        <v>49.85</v>
      </c>
      <c r="U1583" s="21">
        <f t="shared" si="247"/>
        <v>58.25</v>
      </c>
      <c r="V1583" s="20">
        <f t="shared" si="248"/>
        <v>56.85</v>
      </c>
      <c r="W1583" s="20">
        <f t="shared" si="249"/>
        <v>57.2</v>
      </c>
    </row>
    <row r="1584" spans="1:23" ht="13.5" x14ac:dyDescent="0.25">
      <c r="A1584" s="3">
        <v>44316</v>
      </c>
      <c r="B1584" s="2">
        <v>5.9490999999999996</v>
      </c>
      <c r="C1584" s="2">
        <v>64.428138907243891</v>
      </c>
      <c r="D1584" s="2">
        <v>-6.7656266054489045E-2</v>
      </c>
      <c r="E1584" s="2">
        <v>-0.33145008104345836</v>
      </c>
      <c r="F1584" s="2">
        <v>5.9123999999999999</v>
      </c>
      <c r="G1584" s="2">
        <v>5.7540100000000001</v>
      </c>
      <c r="H1584" s="2">
        <v>5.7045750000000002</v>
      </c>
      <c r="I1584" s="2">
        <v>5.6703619999999981</v>
      </c>
      <c r="J1584" s="2">
        <v>5.0806044999999935</v>
      </c>
      <c r="K1584" s="17" t="s">
        <v>48</v>
      </c>
      <c r="L1584" s="17" t="s">
        <v>50</v>
      </c>
      <c r="M1584" s="17" t="s">
        <v>51</v>
      </c>
      <c r="N1584" s="20">
        <f t="shared" si="240"/>
        <v>50</v>
      </c>
      <c r="O1584" s="20">
        <f t="shared" si="241"/>
        <v>100</v>
      </c>
      <c r="P1584" s="20">
        <f t="shared" si="242"/>
        <v>50</v>
      </c>
      <c r="Q1584" s="20">
        <f t="shared" si="243"/>
        <v>33</v>
      </c>
      <c r="R1584" s="21">
        <f t="shared" si="244"/>
        <v>64.95</v>
      </c>
      <c r="S1584" s="21">
        <f t="shared" si="245"/>
        <v>55.75</v>
      </c>
      <c r="T1584" s="21">
        <f t="shared" si="246"/>
        <v>49.85</v>
      </c>
      <c r="U1584" s="21">
        <f t="shared" si="247"/>
        <v>58.25</v>
      </c>
      <c r="V1584" s="20">
        <f t="shared" si="248"/>
        <v>56.85</v>
      </c>
      <c r="W1584" s="20">
        <f t="shared" si="249"/>
        <v>57.2</v>
      </c>
    </row>
    <row r="1585" spans="1:23" ht="13.5" x14ac:dyDescent="0.25">
      <c r="A1585" s="3">
        <v>44319</v>
      </c>
      <c r="B1585" s="2">
        <v>5.9554999999999998</v>
      </c>
      <c r="C1585" s="2">
        <v>64.717056287506068</v>
      </c>
      <c r="D1585" s="2">
        <v>-8.7706147656509081E-2</v>
      </c>
      <c r="E1585" s="2">
        <v>-0.357856841275697</v>
      </c>
      <c r="F1585" s="2">
        <v>5.9554799999999997</v>
      </c>
      <c r="G1585" s="2">
        <v>5.7856899999999998</v>
      </c>
      <c r="H1585" s="2">
        <v>5.7172500000000008</v>
      </c>
      <c r="I1585" s="2">
        <v>5.675431999999998</v>
      </c>
      <c r="J1585" s="2">
        <v>5.0888024999999928</v>
      </c>
      <c r="K1585" s="17" t="s">
        <v>48</v>
      </c>
      <c r="L1585" s="17" t="s">
        <v>50</v>
      </c>
      <c r="M1585" s="17" t="s">
        <v>51</v>
      </c>
      <c r="N1585" s="20">
        <f t="shared" si="240"/>
        <v>50</v>
      </c>
      <c r="O1585" s="20">
        <f t="shared" si="241"/>
        <v>100</v>
      </c>
      <c r="P1585" s="20">
        <f t="shared" si="242"/>
        <v>50</v>
      </c>
      <c r="Q1585" s="20">
        <f t="shared" si="243"/>
        <v>33</v>
      </c>
      <c r="R1585" s="21">
        <f t="shared" si="244"/>
        <v>64.95</v>
      </c>
      <c r="S1585" s="21">
        <f t="shared" si="245"/>
        <v>55.75</v>
      </c>
      <c r="T1585" s="21">
        <f t="shared" si="246"/>
        <v>49.85</v>
      </c>
      <c r="U1585" s="21">
        <f t="shared" si="247"/>
        <v>58.25</v>
      </c>
      <c r="V1585" s="20">
        <f t="shared" si="248"/>
        <v>56.85</v>
      </c>
      <c r="W1585" s="20">
        <f t="shared" si="249"/>
        <v>57.2</v>
      </c>
    </row>
    <row r="1586" spans="1:23" ht="13.5" x14ac:dyDescent="0.25">
      <c r="A1586" s="3">
        <v>44320</v>
      </c>
      <c r="B1586" s="2">
        <v>5.8921000000000001</v>
      </c>
      <c r="C1586" s="2">
        <v>59.556568937041561</v>
      </c>
      <c r="D1586" s="2">
        <v>-0.10132920420901481</v>
      </c>
      <c r="E1586" s="2">
        <v>-0.36578435658678354</v>
      </c>
      <c r="F1586" s="2">
        <v>5.9516800000000005</v>
      </c>
      <c r="G1586" s="2">
        <v>5.8110299999999997</v>
      </c>
      <c r="H1586" s="2">
        <v>5.7267550000000007</v>
      </c>
      <c r="I1586" s="2">
        <v>5.6793599999999991</v>
      </c>
      <c r="J1586" s="2">
        <v>5.0966834999999939</v>
      </c>
      <c r="K1586" s="17" t="s">
        <v>48</v>
      </c>
      <c r="L1586" s="17" t="s">
        <v>50</v>
      </c>
      <c r="M1586" s="17" t="s">
        <v>47</v>
      </c>
      <c r="N1586" s="20">
        <f t="shared" si="240"/>
        <v>50</v>
      </c>
      <c r="O1586" s="20">
        <f t="shared" si="241"/>
        <v>100</v>
      </c>
      <c r="P1586" s="20">
        <f t="shared" si="242"/>
        <v>50</v>
      </c>
      <c r="Q1586" s="20">
        <f t="shared" si="243"/>
        <v>33</v>
      </c>
      <c r="R1586" s="21">
        <f t="shared" si="244"/>
        <v>64.95</v>
      </c>
      <c r="S1586" s="21">
        <f t="shared" si="245"/>
        <v>55.75</v>
      </c>
      <c r="T1586" s="21">
        <f t="shared" si="246"/>
        <v>49.85</v>
      </c>
      <c r="U1586" s="21">
        <f t="shared" si="247"/>
        <v>58.25</v>
      </c>
      <c r="V1586" s="20">
        <f t="shared" si="248"/>
        <v>56.85</v>
      </c>
      <c r="W1586" s="20">
        <f t="shared" si="249"/>
        <v>57.2</v>
      </c>
    </row>
    <row r="1587" spans="1:23" ht="13.5" x14ac:dyDescent="0.25">
      <c r="A1587" s="3">
        <v>44321</v>
      </c>
      <c r="B1587" s="2">
        <v>5.9428000000000001</v>
      </c>
      <c r="C1587" s="2">
        <v>62.15540682062457</v>
      </c>
      <c r="D1587" s="2">
        <v>-0.10872186442298304</v>
      </c>
      <c r="E1587" s="2">
        <v>-0.34620951392166804</v>
      </c>
      <c r="F1587" s="2">
        <v>5.9390000000000001</v>
      </c>
      <c r="G1587" s="2">
        <v>5.8357399999999995</v>
      </c>
      <c r="H1587" s="2">
        <v>5.7387949999999996</v>
      </c>
      <c r="I1587" s="2">
        <v>5.6868359999999987</v>
      </c>
      <c r="J1587" s="2">
        <v>5.1047304999999943</v>
      </c>
      <c r="K1587" s="17" t="s">
        <v>48</v>
      </c>
      <c r="L1587" s="17" t="s">
        <v>50</v>
      </c>
      <c r="M1587" s="17" t="s">
        <v>47</v>
      </c>
      <c r="N1587" s="20">
        <f t="shared" si="240"/>
        <v>50</v>
      </c>
      <c r="O1587" s="20">
        <f t="shared" si="241"/>
        <v>100</v>
      </c>
      <c r="P1587" s="20">
        <f t="shared" si="242"/>
        <v>50</v>
      </c>
      <c r="Q1587" s="20">
        <f t="shared" si="243"/>
        <v>33</v>
      </c>
      <c r="R1587" s="21">
        <f t="shared" si="244"/>
        <v>64.95</v>
      </c>
      <c r="S1587" s="21">
        <f t="shared" si="245"/>
        <v>55.75</v>
      </c>
      <c r="T1587" s="21">
        <f t="shared" si="246"/>
        <v>49.85</v>
      </c>
      <c r="U1587" s="21">
        <f t="shared" si="247"/>
        <v>58.25</v>
      </c>
      <c r="V1587" s="20">
        <f t="shared" si="248"/>
        <v>56.85</v>
      </c>
      <c r="W1587" s="20">
        <f t="shared" si="249"/>
        <v>57.2</v>
      </c>
    </row>
    <row r="1588" spans="1:23" ht="13.5" x14ac:dyDescent="0.25">
      <c r="A1588" s="3">
        <v>44322</v>
      </c>
      <c r="B1588" s="2">
        <v>5.9935</v>
      </c>
      <c r="C1588" s="2">
        <v>64.604809212244689</v>
      </c>
      <c r="D1588" s="2">
        <v>-0.14810788750318071</v>
      </c>
      <c r="E1588" s="2">
        <v>-0.31321350527118574</v>
      </c>
      <c r="F1588" s="2">
        <v>5.9466000000000001</v>
      </c>
      <c r="G1588" s="2">
        <v>5.8838899999999992</v>
      </c>
      <c r="H1588" s="2">
        <v>5.7597050000000012</v>
      </c>
      <c r="I1588" s="2">
        <v>5.6951999999999989</v>
      </c>
      <c r="J1588" s="2">
        <v>5.113030999999995</v>
      </c>
      <c r="K1588" s="17" t="s">
        <v>52</v>
      </c>
      <c r="L1588" s="17" t="s">
        <v>49</v>
      </c>
      <c r="M1588" s="17" t="s">
        <v>53</v>
      </c>
      <c r="N1588" s="20">
        <f t="shared" si="240"/>
        <v>50</v>
      </c>
      <c r="O1588" s="20">
        <f t="shared" si="241"/>
        <v>100</v>
      </c>
      <c r="P1588" s="20">
        <f t="shared" si="242"/>
        <v>50</v>
      </c>
      <c r="Q1588" s="20">
        <f t="shared" si="243"/>
        <v>67</v>
      </c>
      <c r="R1588" s="21">
        <f t="shared" si="244"/>
        <v>70.05</v>
      </c>
      <c r="S1588" s="21">
        <f t="shared" si="245"/>
        <v>64.25</v>
      </c>
      <c r="T1588" s="21">
        <f t="shared" si="246"/>
        <v>65.150000000000006</v>
      </c>
      <c r="U1588" s="21">
        <f t="shared" si="247"/>
        <v>66.75</v>
      </c>
      <c r="V1588" s="20">
        <f t="shared" si="248"/>
        <v>66.483333333333334</v>
      </c>
      <c r="W1588" s="20">
        <f t="shared" si="249"/>
        <v>66.550000000000011</v>
      </c>
    </row>
    <row r="1589" spans="1:23" ht="13.5" x14ac:dyDescent="0.25">
      <c r="A1589" s="3">
        <v>44323</v>
      </c>
      <c r="B1589" s="2">
        <v>5.9554999999999998</v>
      </c>
      <c r="C1589" s="2">
        <v>61.39731419300179</v>
      </c>
      <c r="D1589" s="2">
        <v>-0.18287348521555025</v>
      </c>
      <c r="E1589" s="2">
        <v>-0.27365561410837086</v>
      </c>
      <c r="F1589" s="2">
        <v>5.9478799999999996</v>
      </c>
      <c r="G1589" s="2">
        <v>5.9301399999999997</v>
      </c>
      <c r="H1589" s="2">
        <v>5.778715</v>
      </c>
      <c r="I1589" s="2">
        <v>5.7009019999999984</v>
      </c>
      <c r="J1589" s="2">
        <v>5.1204989999999944</v>
      </c>
      <c r="K1589" s="17" t="s">
        <v>52</v>
      </c>
      <c r="L1589" s="17" t="s">
        <v>49</v>
      </c>
      <c r="M1589" s="17" t="s">
        <v>53</v>
      </c>
      <c r="N1589" s="20">
        <f t="shared" si="240"/>
        <v>50</v>
      </c>
      <c r="O1589" s="20">
        <f t="shared" si="241"/>
        <v>100</v>
      </c>
      <c r="P1589" s="20">
        <f t="shared" si="242"/>
        <v>50</v>
      </c>
      <c r="Q1589" s="20">
        <f t="shared" si="243"/>
        <v>67</v>
      </c>
      <c r="R1589" s="21">
        <f t="shared" si="244"/>
        <v>70.05</v>
      </c>
      <c r="S1589" s="21">
        <f t="shared" si="245"/>
        <v>64.25</v>
      </c>
      <c r="T1589" s="21">
        <f t="shared" si="246"/>
        <v>65.150000000000006</v>
      </c>
      <c r="U1589" s="21">
        <f t="shared" si="247"/>
        <v>66.75</v>
      </c>
      <c r="V1589" s="20">
        <f t="shared" si="248"/>
        <v>66.483333333333334</v>
      </c>
      <c r="W1589" s="20">
        <f t="shared" si="249"/>
        <v>66.550000000000011</v>
      </c>
    </row>
    <row r="1590" spans="1:23" ht="13.5" x14ac:dyDescent="0.25">
      <c r="A1590" s="3">
        <v>44326</v>
      </c>
      <c r="B1590" s="2">
        <v>6.0505000000000004</v>
      </c>
      <c r="C1590" s="2">
        <v>65.948846806319665</v>
      </c>
      <c r="D1590" s="2">
        <v>-0.18231976849201548</v>
      </c>
      <c r="E1590" s="2">
        <v>-0.22672178720024536</v>
      </c>
      <c r="F1590" s="2">
        <v>5.9668800000000006</v>
      </c>
      <c r="G1590" s="2">
        <v>5.9611799999999997</v>
      </c>
      <c r="H1590" s="2">
        <v>5.7964549999999999</v>
      </c>
      <c r="I1590" s="2">
        <v>5.7097719999999992</v>
      </c>
      <c r="J1590" s="2">
        <v>5.1288509999999938</v>
      </c>
      <c r="K1590" s="17" t="s">
        <v>52</v>
      </c>
      <c r="L1590" s="17" t="s">
        <v>49</v>
      </c>
      <c r="M1590" s="17" t="s">
        <v>53</v>
      </c>
      <c r="N1590" s="20">
        <f t="shared" si="240"/>
        <v>50</v>
      </c>
      <c r="O1590" s="20">
        <f t="shared" si="241"/>
        <v>100</v>
      </c>
      <c r="P1590" s="20">
        <f t="shared" si="242"/>
        <v>50</v>
      </c>
      <c r="Q1590" s="20">
        <f t="shared" si="243"/>
        <v>67</v>
      </c>
      <c r="R1590" s="21">
        <f t="shared" si="244"/>
        <v>70.05</v>
      </c>
      <c r="S1590" s="21">
        <f t="shared" si="245"/>
        <v>64.25</v>
      </c>
      <c r="T1590" s="21">
        <f t="shared" si="246"/>
        <v>65.150000000000006</v>
      </c>
      <c r="U1590" s="21">
        <f t="shared" si="247"/>
        <v>66.75</v>
      </c>
      <c r="V1590" s="20">
        <f t="shared" si="248"/>
        <v>66.483333333333334</v>
      </c>
      <c r="W1590" s="20">
        <f t="shared" si="249"/>
        <v>66.550000000000011</v>
      </c>
    </row>
    <row r="1591" spans="1:23" ht="13.5" x14ac:dyDescent="0.25">
      <c r="A1591" s="3">
        <v>44327</v>
      </c>
      <c r="B1591" s="2">
        <v>6.1519000000000004</v>
      </c>
      <c r="C1591" s="2">
        <v>70.013017469720623</v>
      </c>
      <c r="D1591" s="2">
        <v>-0.16454896742950886</v>
      </c>
      <c r="E1591" s="2">
        <v>-0.18392317146414569</v>
      </c>
      <c r="F1591" s="2">
        <v>6.01884</v>
      </c>
      <c r="G1591" s="2">
        <v>5.9852599999999994</v>
      </c>
      <c r="H1591" s="2">
        <v>5.8208500000000001</v>
      </c>
      <c r="I1591" s="2">
        <v>5.7206699999999993</v>
      </c>
      <c r="J1591" s="2">
        <v>5.137709999999994</v>
      </c>
      <c r="K1591" s="17" t="s">
        <v>52</v>
      </c>
      <c r="L1591" s="17" t="s">
        <v>49</v>
      </c>
      <c r="M1591" s="17" t="s">
        <v>53</v>
      </c>
      <c r="N1591" s="20">
        <f t="shared" si="240"/>
        <v>50</v>
      </c>
      <c r="O1591" s="20">
        <f t="shared" si="241"/>
        <v>100</v>
      </c>
      <c r="P1591" s="20">
        <f t="shared" si="242"/>
        <v>50</v>
      </c>
      <c r="Q1591" s="20">
        <f t="shared" si="243"/>
        <v>67</v>
      </c>
      <c r="R1591" s="21">
        <f t="shared" si="244"/>
        <v>70.05</v>
      </c>
      <c r="S1591" s="21">
        <f t="shared" si="245"/>
        <v>64.25</v>
      </c>
      <c r="T1591" s="21">
        <f t="shared" si="246"/>
        <v>65.150000000000006</v>
      </c>
      <c r="U1591" s="21">
        <f t="shared" si="247"/>
        <v>66.75</v>
      </c>
      <c r="V1591" s="20">
        <f t="shared" si="248"/>
        <v>66.483333333333334</v>
      </c>
      <c r="W1591" s="20">
        <f t="shared" si="249"/>
        <v>66.550000000000011</v>
      </c>
    </row>
    <row r="1592" spans="1:23" ht="13.5" x14ac:dyDescent="0.25">
      <c r="A1592" s="3">
        <v>44333</v>
      </c>
      <c r="B1592" s="2">
        <v>6.3673000000000002</v>
      </c>
      <c r="C1592" s="2">
        <v>76.444660213004767</v>
      </c>
      <c r="D1592" s="2">
        <v>-0.15281971910498626</v>
      </c>
      <c r="E1592" s="2">
        <v>-0.14310615815032121</v>
      </c>
      <c r="F1592" s="2">
        <v>6.1037400000000002</v>
      </c>
      <c r="G1592" s="2">
        <v>6.0213699999999992</v>
      </c>
      <c r="H1592" s="2">
        <v>5.8566449999999994</v>
      </c>
      <c r="I1592" s="2">
        <v>5.7358759999999993</v>
      </c>
      <c r="J1592" s="2">
        <v>5.1476459999999955</v>
      </c>
      <c r="K1592" s="17" t="s">
        <v>52</v>
      </c>
      <c r="L1592" s="17" t="s">
        <v>49</v>
      </c>
      <c r="M1592" s="17" t="s">
        <v>53</v>
      </c>
      <c r="N1592" s="20">
        <f t="shared" si="240"/>
        <v>50</v>
      </c>
      <c r="O1592" s="20">
        <f t="shared" si="241"/>
        <v>100</v>
      </c>
      <c r="P1592" s="20">
        <f t="shared" si="242"/>
        <v>50</v>
      </c>
      <c r="Q1592" s="20">
        <f t="shared" si="243"/>
        <v>67</v>
      </c>
      <c r="R1592" s="21">
        <f t="shared" si="244"/>
        <v>70.05</v>
      </c>
      <c r="S1592" s="21">
        <f t="shared" si="245"/>
        <v>64.25</v>
      </c>
      <c r="T1592" s="21">
        <f t="shared" si="246"/>
        <v>65.150000000000006</v>
      </c>
      <c r="U1592" s="21">
        <f t="shared" si="247"/>
        <v>66.75</v>
      </c>
      <c r="V1592" s="20">
        <f t="shared" si="248"/>
        <v>66.483333333333334</v>
      </c>
      <c r="W1592" s="20">
        <f t="shared" si="249"/>
        <v>66.550000000000011</v>
      </c>
    </row>
    <row r="1593" spans="1:23" ht="13.5" x14ac:dyDescent="0.25">
      <c r="A1593" s="3">
        <v>44334</v>
      </c>
      <c r="B1593" s="2">
        <v>6.4560000000000004</v>
      </c>
      <c r="C1593" s="2">
        <v>78.490544930699443</v>
      </c>
      <c r="D1593" s="2">
        <v>-0.16037407190936293</v>
      </c>
      <c r="E1593" s="2">
        <v>-0.10595336321642462</v>
      </c>
      <c r="F1593" s="2">
        <v>6.1962400000000004</v>
      </c>
      <c r="G1593" s="2">
        <v>6.0714199999999998</v>
      </c>
      <c r="H1593" s="2">
        <v>5.8975099999999996</v>
      </c>
      <c r="I1593" s="2">
        <v>5.7528559999999995</v>
      </c>
      <c r="J1593" s="2">
        <v>5.1580254999999928</v>
      </c>
      <c r="K1593" s="17" t="s">
        <v>52</v>
      </c>
      <c r="L1593" s="17" t="s">
        <v>49</v>
      </c>
      <c r="M1593" s="17" t="s">
        <v>53</v>
      </c>
      <c r="N1593" s="20">
        <f t="shared" si="240"/>
        <v>50</v>
      </c>
      <c r="O1593" s="20">
        <f t="shared" si="241"/>
        <v>100</v>
      </c>
      <c r="P1593" s="20">
        <f t="shared" si="242"/>
        <v>50</v>
      </c>
      <c r="Q1593" s="20">
        <f t="shared" si="243"/>
        <v>67</v>
      </c>
      <c r="R1593" s="21">
        <f t="shared" si="244"/>
        <v>70.05</v>
      </c>
      <c r="S1593" s="21">
        <f t="shared" si="245"/>
        <v>64.25</v>
      </c>
      <c r="T1593" s="21">
        <f t="shared" si="246"/>
        <v>65.150000000000006</v>
      </c>
      <c r="U1593" s="21">
        <f t="shared" si="247"/>
        <v>66.75</v>
      </c>
      <c r="V1593" s="20">
        <f t="shared" si="248"/>
        <v>66.483333333333334</v>
      </c>
      <c r="W1593" s="20">
        <f t="shared" si="249"/>
        <v>66.550000000000011</v>
      </c>
    </row>
    <row r="1594" spans="1:23" ht="13.5" x14ac:dyDescent="0.25">
      <c r="A1594" s="3">
        <v>44335</v>
      </c>
      <c r="B1594" s="2">
        <v>6.4939999999999998</v>
      </c>
      <c r="C1594" s="2">
        <v>79.319255016417429</v>
      </c>
      <c r="D1594" s="2">
        <v>-0.17396823354345514</v>
      </c>
      <c r="E1594" s="2">
        <v>-7.4387282754877188E-2</v>
      </c>
      <c r="F1594" s="2">
        <v>6.3039399999999999</v>
      </c>
      <c r="G1594" s="2">
        <v>6.1259100000000002</v>
      </c>
      <c r="H1594" s="2">
        <v>5.939960000000001</v>
      </c>
      <c r="I1594" s="2">
        <v>5.7705960000000003</v>
      </c>
      <c r="J1594" s="2">
        <v>5.1685949999999945</v>
      </c>
      <c r="K1594" s="17" t="s">
        <v>52</v>
      </c>
      <c r="L1594" s="17" t="s">
        <v>49</v>
      </c>
      <c r="M1594" s="17" t="s">
        <v>53</v>
      </c>
      <c r="N1594" s="20">
        <f t="shared" si="240"/>
        <v>50</v>
      </c>
      <c r="O1594" s="20">
        <f t="shared" si="241"/>
        <v>100</v>
      </c>
      <c r="P1594" s="20">
        <f t="shared" si="242"/>
        <v>50</v>
      </c>
      <c r="Q1594" s="20">
        <f t="shared" si="243"/>
        <v>67</v>
      </c>
      <c r="R1594" s="21">
        <f t="shared" si="244"/>
        <v>70.05</v>
      </c>
      <c r="S1594" s="21">
        <f t="shared" si="245"/>
        <v>64.25</v>
      </c>
      <c r="T1594" s="21">
        <f t="shared" si="246"/>
        <v>65.150000000000006</v>
      </c>
      <c r="U1594" s="21">
        <f t="shared" si="247"/>
        <v>66.75</v>
      </c>
      <c r="V1594" s="20">
        <f t="shared" si="248"/>
        <v>66.483333333333334</v>
      </c>
      <c r="W1594" s="20">
        <f t="shared" si="249"/>
        <v>66.550000000000011</v>
      </c>
    </row>
    <row r="1595" spans="1:23" ht="13.5" x14ac:dyDescent="0.25">
      <c r="A1595" s="3">
        <v>44336</v>
      </c>
      <c r="B1595" s="2">
        <v>6.6840999999999999</v>
      </c>
      <c r="C1595" s="2">
        <v>82.874026501375482</v>
      </c>
      <c r="D1595" s="2">
        <v>-0.20194293871496871</v>
      </c>
      <c r="E1595" s="2">
        <v>-4.7840869638644291E-2</v>
      </c>
      <c r="F1595" s="2">
        <v>6.4306600000000005</v>
      </c>
      <c r="G1595" s="2">
        <v>6.1987700000000006</v>
      </c>
      <c r="H1595" s="2">
        <v>5.9922300000000002</v>
      </c>
      <c r="I1595" s="2">
        <v>5.7921380000000013</v>
      </c>
      <c r="J1595" s="2">
        <v>5.1801149999999936</v>
      </c>
      <c r="K1595" s="17" t="s">
        <v>52</v>
      </c>
      <c r="L1595" s="17" t="s">
        <v>49</v>
      </c>
      <c r="M1595" s="17" t="s">
        <v>53</v>
      </c>
      <c r="N1595" s="20">
        <f t="shared" si="240"/>
        <v>50</v>
      </c>
      <c r="O1595" s="20">
        <f t="shared" si="241"/>
        <v>100</v>
      </c>
      <c r="P1595" s="20">
        <f t="shared" si="242"/>
        <v>50</v>
      </c>
      <c r="Q1595" s="20">
        <f t="shared" si="243"/>
        <v>67</v>
      </c>
      <c r="R1595" s="21">
        <f t="shared" si="244"/>
        <v>70.05</v>
      </c>
      <c r="S1595" s="21">
        <f t="shared" si="245"/>
        <v>64.25</v>
      </c>
      <c r="T1595" s="21">
        <f t="shared" si="246"/>
        <v>65.150000000000006</v>
      </c>
      <c r="U1595" s="21">
        <f t="shared" si="247"/>
        <v>66.75</v>
      </c>
      <c r="V1595" s="20">
        <f t="shared" si="248"/>
        <v>66.483333333333334</v>
      </c>
      <c r="W1595" s="20">
        <f t="shared" si="249"/>
        <v>66.550000000000011</v>
      </c>
    </row>
    <row r="1596" spans="1:23" ht="13.5" x14ac:dyDescent="0.25">
      <c r="A1596" s="3">
        <v>44337</v>
      </c>
      <c r="B1596" s="2">
        <v>6.6524000000000001</v>
      </c>
      <c r="C1596" s="2">
        <v>80.392478084144614</v>
      </c>
      <c r="D1596" s="2">
        <v>-0.2372679306446166</v>
      </c>
      <c r="E1596" s="2">
        <v>-2.5915049461434397E-2</v>
      </c>
      <c r="F1596" s="2">
        <v>6.5307600000000008</v>
      </c>
      <c r="G1596" s="2">
        <v>6.2748000000000008</v>
      </c>
      <c r="H1596" s="2">
        <v>6.0429149999999998</v>
      </c>
      <c r="I1596" s="2">
        <v>5.8149459999999999</v>
      </c>
      <c r="J1596" s="2">
        <v>5.1914764999999932</v>
      </c>
      <c r="K1596" s="17" t="s">
        <v>52</v>
      </c>
      <c r="L1596" s="17" t="s">
        <v>49</v>
      </c>
      <c r="M1596" s="17" t="s">
        <v>53</v>
      </c>
      <c r="N1596" s="20">
        <f t="shared" si="240"/>
        <v>50</v>
      </c>
      <c r="O1596" s="20">
        <f t="shared" si="241"/>
        <v>100</v>
      </c>
      <c r="P1596" s="20">
        <f t="shared" si="242"/>
        <v>50</v>
      </c>
      <c r="Q1596" s="20">
        <f t="shared" si="243"/>
        <v>67</v>
      </c>
      <c r="R1596" s="21">
        <f t="shared" si="244"/>
        <v>70.05</v>
      </c>
      <c r="S1596" s="21">
        <f t="shared" si="245"/>
        <v>64.25</v>
      </c>
      <c r="T1596" s="21">
        <f t="shared" si="246"/>
        <v>65.150000000000006</v>
      </c>
      <c r="U1596" s="21">
        <f t="shared" si="247"/>
        <v>66.75</v>
      </c>
      <c r="V1596" s="20">
        <f t="shared" si="248"/>
        <v>66.483333333333334</v>
      </c>
      <c r="W1596" s="20">
        <f t="shared" si="249"/>
        <v>66.550000000000011</v>
      </c>
    </row>
    <row r="1597" spans="1:23" ht="13.5" x14ac:dyDescent="0.25">
      <c r="A1597" s="3">
        <v>44340</v>
      </c>
      <c r="B1597" s="2">
        <v>6.6524000000000001</v>
      </c>
      <c r="C1597" s="2">
        <v>80.392478084144614</v>
      </c>
      <c r="D1597" s="2">
        <v>-0.26310468579582658</v>
      </c>
      <c r="E1597" s="2">
        <v>-7.9756495072345369E-3</v>
      </c>
      <c r="F1597" s="2">
        <v>6.5877800000000004</v>
      </c>
      <c r="G1597" s="2">
        <v>6.3457600000000003</v>
      </c>
      <c r="H1597" s="2">
        <v>6.0907499999999999</v>
      </c>
      <c r="I1597" s="2">
        <v>5.8371200000000014</v>
      </c>
      <c r="J1597" s="2">
        <v>5.2023999999999946</v>
      </c>
      <c r="K1597" s="17" t="s">
        <v>52</v>
      </c>
      <c r="L1597" s="17" t="s">
        <v>49</v>
      </c>
      <c r="M1597" s="17" t="s">
        <v>53</v>
      </c>
      <c r="N1597" s="20">
        <f t="shared" si="240"/>
        <v>50</v>
      </c>
      <c r="O1597" s="20">
        <f t="shared" si="241"/>
        <v>100</v>
      </c>
      <c r="P1597" s="20">
        <f t="shared" si="242"/>
        <v>50</v>
      </c>
      <c r="Q1597" s="20">
        <f t="shared" si="243"/>
        <v>67</v>
      </c>
      <c r="R1597" s="21">
        <f t="shared" si="244"/>
        <v>70.05</v>
      </c>
      <c r="S1597" s="21">
        <f t="shared" si="245"/>
        <v>64.25</v>
      </c>
      <c r="T1597" s="21">
        <f t="shared" si="246"/>
        <v>65.150000000000006</v>
      </c>
      <c r="U1597" s="21">
        <f t="shared" si="247"/>
        <v>66.75</v>
      </c>
      <c r="V1597" s="20">
        <f t="shared" si="248"/>
        <v>66.483333333333334</v>
      </c>
      <c r="W1597" s="20">
        <f t="shared" si="249"/>
        <v>66.550000000000011</v>
      </c>
    </row>
    <row r="1598" spans="1:23" ht="13.5" x14ac:dyDescent="0.25">
      <c r="A1598" s="3">
        <v>44341</v>
      </c>
      <c r="B1598" s="2">
        <v>6.5890000000000004</v>
      </c>
      <c r="C1598" s="2">
        <v>75.171443549586598</v>
      </c>
      <c r="D1598" s="2">
        <v>-0.27593912717303404</v>
      </c>
      <c r="E1598" s="2">
        <v>5.177092644647073E-3</v>
      </c>
      <c r="F1598" s="2">
        <v>6.6143799999999997</v>
      </c>
      <c r="G1598" s="2">
        <v>6.4053100000000001</v>
      </c>
      <c r="H1598" s="2">
        <v>6.1445999999999996</v>
      </c>
      <c r="I1598" s="2">
        <v>5.8567599999999995</v>
      </c>
      <c r="J1598" s="2">
        <v>5.2132984999999943</v>
      </c>
      <c r="K1598" s="17" t="s">
        <v>52</v>
      </c>
      <c r="L1598" s="17" t="s">
        <v>49</v>
      </c>
      <c r="M1598" s="17" t="s">
        <v>53</v>
      </c>
      <c r="N1598" s="20">
        <f t="shared" si="240"/>
        <v>50</v>
      </c>
      <c r="O1598" s="20">
        <f t="shared" si="241"/>
        <v>100</v>
      </c>
      <c r="P1598" s="20">
        <f t="shared" si="242"/>
        <v>50</v>
      </c>
      <c r="Q1598" s="20">
        <f t="shared" si="243"/>
        <v>67</v>
      </c>
      <c r="R1598" s="21">
        <f t="shared" si="244"/>
        <v>70.05</v>
      </c>
      <c r="S1598" s="21">
        <f t="shared" si="245"/>
        <v>64.25</v>
      </c>
      <c r="T1598" s="21">
        <f t="shared" si="246"/>
        <v>65.150000000000006</v>
      </c>
      <c r="U1598" s="21">
        <f t="shared" si="247"/>
        <v>66.75</v>
      </c>
      <c r="V1598" s="20">
        <f t="shared" si="248"/>
        <v>66.483333333333334</v>
      </c>
      <c r="W1598" s="20">
        <f t="shared" si="249"/>
        <v>66.550000000000011</v>
      </c>
    </row>
    <row r="1599" spans="1:23" ht="13.5" x14ac:dyDescent="0.25">
      <c r="A1599" s="3">
        <v>44342</v>
      </c>
      <c r="B1599" s="2">
        <v>6.5890000000000004</v>
      </c>
      <c r="C1599" s="2">
        <v>75.171443549586598</v>
      </c>
      <c r="D1599" s="2">
        <v>-0.2954824743811244</v>
      </c>
      <c r="E1599" s="2">
        <v>1.3543689935501941E-2</v>
      </c>
      <c r="F1599" s="2">
        <v>6.6333799999999998</v>
      </c>
      <c r="G1599" s="2">
        <v>6.4686599999999999</v>
      </c>
      <c r="H1599" s="2">
        <v>6.1993999999999998</v>
      </c>
      <c r="I1599" s="2">
        <v>5.8764000000000003</v>
      </c>
      <c r="J1599" s="2">
        <v>5.2241384999999934</v>
      </c>
      <c r="K1599" s="17" t="s">
        <v>52</v>
      </c>
      <c r="L1599" s="17" t="s">
        <v>49</v>
      </c>
      <c r="M1599" s="17" t="s">
        <v>53</v>
      </c>
      <c r="N1599" s="20">
        <f t="shared" si="240"/>
        <v>50</v>
      </c>
      <c r="O1599" s="20">
        <f t="shared" si="241"/>
        <v>100</v>
      </c>
      <c r="P1599" s="20">
        <f t="shared" si="242"/>
        <v>50</v>
      </c>
      <c r="Q1599" s="20">
        <f t="shared" si="243"/>
        <v>67</v>
      </c>
      <c r="R1599" s="21">
        <f t="shared" si="244"/>
        <v>70.05</v>
      </c>
      <c r="S1599" s="21">
        <f t="shared" si="245"/>
        <v>64.25</v>
      </c>
      <c r="T1599" s="21">
        <f t="shared" si="246"/>
        <v>65.150000000000006</v>
      </c>
      <c r="U1599" s="21">
        <f t="shared" si="247"/>
        <v>66.75</v>
      </c>
      <c r="V1599" s="20">
        <f t="shared" si="248"/>
        <v>66.483333333333334</v>
      </c>
      <c r="W1599" s="20">
        <f t="shared" si="249"/>
        <v>66.550000000000011</v>
      </c>
    </row>
    <row r="1600" spans="1:23" ht="13.5" x14ac:dyDescent="0.25">
      <c r="A1600" s="3">
        <v>44343</v>
      </c>
      <c r="B1600" s="2">
        <v>6.5890000000000004</v>
      </c>
      <c r="C1600" s="2">
        <v>75.171443549586598</v>
      </c>
      <c r="D1600" s="2">
        <v>-0.30003088060534111</v>
      </c>
      <c r="E1600" s="2">
        <v>6.5918478772797476E-3</v>
      </c>
      <c r="F1600" s="2">
        <v>6.6143599999999996</v>
      </c>
      <c r="G1600" s="2">
        <v>6.5225099999999996</v>
      </c>
      <c r="H1600" s="2">
        <v>6.2418449999999996</v>
      </c>
      <c r="I1600" s="2">
        <v>5.8954059999999995</v>
      </c>
      <c r="J1600" s="2">
        <v>5.2349784999999933</v>
      </c>
      <c r="K1600" s="17" t="s">
        <v>48</v>
      </c>
      <c r="L1600" s="17" t="s">
        <v>50</v>
      </c>
      <c r="M1600" s="17" t="s">
        <v>47</v>
      </c>
      <c r="N1600" s="20">
        <f t="shared" si="240"/>
        <v>50</v>
      </c>
      <c r="O1600" s="20">
        <f t="shared" si="241"/>
        <v>100</v>
      </c>
      <c r="P1600" s="20">
        <f t="shared" si="242"/>
        <v>50</v>
      </c>
      <c r="Q1600" s="20">
        <f t="shared" si="243"/>
        <v>33</v>
      </c>
      <c r="R1600" s="21">
        <f t="shared" si="244"/>
        <v>64.95</v>
      </c>
      <c r="S1600" s="21">
        <f t="shared" si="245"/>
        <v>55.75</v>
      </c>
      <c r="T1600" s="21">
        <f t="shared" si="246"/>
        <v>49.85</v>
      </c>
      <c r="U1600" s="21">
        <f t="shared" si="247"/>
        <v>58.25</v>
      </c>
      <c r="V1600" s="20">
        <f t="shared" si="248"/>
        <v>56.85</v>
      </c>
      <c r="W1600" s="20">
        <f t="shared" si="249"/>
        <v>57.2</v>
      </c>
    </row>
    <row r="1601" spans="1:23" ht="13.5" x14ac:dyDescent="0.25">
      <c r="A1601" s="3">
        <v>44344</v>
      </c>
      <c r="B1601" s="2">
        <v>6.6397000000000004</v>
      </c>
      <c r="C1601" s="2">
        <v>76.683857263893216</v>
      </c>
      <c r="D1601" s="2">
        <v>-0.29446759909319997</v>
      </c>
      <c r="E1601" s="2">
        <v>-2.7879606801661672E-3</v>
      </c>
      <c r="F1601" s="2">
        <v>6.6118199999999998</v>
      </c>
      <c r="G1601" s="2">
        <v>6.5712900000000003</v>
      </c>
      <c r="H1601" s="2">
        <v>6.2782749999999998</v>
      </c>
      <c r="I1601" s="2">
        <v>5.9164399999999997</v>
      </c>
      <c r="J1601" s="2">
        <v>5.246305499999993</v>
      </c>
      <c r="K1601" s="17" t="s">
        <v>48</v>
      </c>
      <c r="L1601" s="17" t="s">
        <v>55</v>
      </c>
      <c r="M1601" s="17" t="s">
        <v>47</v>
      </c>
      <c r="N1601" s="20">
        <f t="shared" si="240"/>
        <v>50</v>
      </c>
      <c r="O1601" s="20">
        <f t="shared" si="241"/>
        <v>100</v>
      </c>
      <c r="P1601" s="20">
        <f t="shared" si="242"/>
        <v>50</v>
      </c>
      <c r="Q1601" s="20">
        <f t="shared" si="243"/>
        <v>16.5</v>
      </c>
      <c r="R1601" s="21">
        <f t="shared" si="244"/>
        <v>62.475000000000001</v>
      </c>
      <c r="S1601" s="21">
        <f t="shared" si="245"/>
        <v>51.625</v>
      </c>
      <c r="T1601" s="21">
        <f t="shared" si="246"/>
        <v>42.424999999999997</v>
      </c>
      <c r="U1601" s="21">
        <f t="shared" si="247"/>
        <v>54.125</v>
      </c>
      <c r="V1601" s="20">
        <f t="shared" si="248"/>
        <v>52.17499999999999</v>
      </c>
      <c r="W1601" s="20">
        <f t="shared" si="249"/>
        <v>52.662499999999994</v>
      </c>
    </row>
    <row r="1602" spans="1:23" ht="13.5" x14ac:dyDescent="0.25">
      <c r="A1602" s="3">
        <v>44347</v>
      </c>
      <c r="B1602" s="2">
        <v>6.5890000000000004</v>
      </c>
      <c r="C1602" s="2">
        <v>71.963079460968473</v>
      </c>
      <c r="D1602" s="2">
        <v>-0.25541810390171449</v>
      </c>
      <c r="E1602" s="2">
        <v>-1.8582281442250437E-2</v>
      </c>
      <c r="F1602" s="2">
        <v>6.5991400000000011</v>
      </c>
      <c r="G1602" s="2">
        <v>6.5934600000000003</v>
      </c>
      <c r="H1602" s="2">
        <v>6.3074149999999998</v>
      </c>
      <c r="I1602" s="2">
        <v>5.9344319999999993</v>
      </c>
      <c r="J1602" s="2">
        <v>5.2573499999999935</v>
      </c>
      <c r="K1602" s="17" t="s">
        <v>48</v>
      </c>
      <c r="L1602" s="17" t="s">
        <v>55</v>
      </c>
      <c r="M1602" s="17" t="s">
        <v>47</v>
      </c>
      <c r="N1602" s="20">
        <f t="shared" ref="N1602:N1665" si="250">IF(D1602&lt;30,50, IF(D1602&gt;70, 0, 25))</f>
        <v>50</v>
      </c>
      <c r="O1602" s="20">
        <f t="shared" ref="O1602:O1665" si="251">IF(F1602-E1602&gt;0.02, 100, IF(F1602-E1602&lt;0,0,45))</f>
        <v>100</v>
      </c>
      <c r="P1602" s="20">
        <f t="shared" ref="P1602:P1665" si="252">IF(G1602-J1602&gt;10,100,IF(G1602-J1602&gt;5,75, IF(G1602-J1602&gt;0,50,0)))</f>
        <v>50</v>
      </c>
      <c r="Q1602" s="20">
        <f t="shared" ref="Q1602:Q1665" si="253">IF(M1602="confirmed bullish", 34, IF(M1602="bullish divergence",17, 0))+IF(K1602="bullish",33,IF(K1602="bearish",0,16.5))+IF(L1602="strong",33,IF(L1602="weak",0,16.5))</f>
        <v>16.5</v>
      </c>
      <c r="R1602" s="21">
        <f t="shared" si="244"/>
        <v>62.475000000000001</v>
      </c>
      <c r="S1602" s="21">
        <f t="shared" si="245"/>
        <v>51.625</v>
      </c>
      <c r="T1602" s="21">
        <f t="shared" si="246"/>
        <v>42.424999999999997</v>
      </c>
      <c r="U1602" s="21">
        <f t="shared" si="247"/>
        <v>54.125</v>
      </c>
      <c r="V1602" s="20">
        <f t="shared" si="248"/>
        <v>52.17499999999999</v>
      </c>
      <c r="W1602" s="20">
        <f t="shared" si="249"/>
        <v>52.662499999999994</v>
      </c>
    </row>
    <row r="1603" spans="1:23" ht="13.5" x14ac:dyDescent="0.25">
      <c r="A1603" s="3">
        <v>44348</v>
      </c>
      <c r="B1603" s="2">
        <v>6.6459999999999999</v>
      </c>
      <c r="C1603" s="2">
        <v>73.907861205586244</v>
      </c>
      <c r="D1603" s="2">
        <v>-0.21501558654198405</v>
      </c>
      <c r="E1603" s="2">
        <v>-3.5656349662580446E-2</v>
      </c>
      <c r="F1603" s="2">
        <v>6.6105400000000003</v>
      </c>
      <c r="G1603" s="2">
        <v>6.6124599999999987</v>
      </c>
      <c r="H1603" s="2">
        <v>6.3419400000000001</v>
      </c>
      <c r="I1603" s="2">
        <v>5.9535640000000001</v>
      </c>
      <c r="J1603" s="2">
        <v>5.2684749999999942</v>
      </c>
      <c r="K1603" s="17" t="s">
        <v>48</v>
      </c>
      <c r="L1603" s="17" t="s">
        <v>55</v>
      </c>
      <c r="M1603" s="17" t="s">
        <v>51</v>
      </c>
      <c r="N1603" s="20">
        <f t="shared" si="250"/>
        <v>50</v>
      </c>
      <c r="O1603" s="20">
        <f t="shared" si="251"/>
        <v>100</v>
      </c>
      <c r="P1603" s="20">
        <f t="shared" si="252"/>
        <v>50</v>
      </c>
      <c r="Q1603" s="20">
        <f t="shared" si="253"/>
        <v>16.5</v>
      </c>
      <c r="R1603" s="21">
        <f t="shared" ref="R1603:R1666" si="254">0.35*N1603+O1603*0.35+P1603*0.15+Q1603*0.15</f>
        <v>62.475000000000001</v>
      </c>
      <c r="S1603" s="21">
        <f t="shared" ref="S1603:S1666" si="255">N1603*0.2+O1603*0.2+P1603*0.35+Q1603*0.25</f>
        <v>51.625</v>
      </c>
      <c r="T1603" s="21">
        <f t="shared" ref="T1603:T1666" si="256">N1603*0.15+O1603*0.15+P1603*0.25+Q1603*0.45</f>
        <v>42.424999999999997</v>
      </c>
      <c r="U1603" s="21">
        <f t="shared" ref="U1603:U1666" si="257">0.25*SUM(N1603:Q1603)</f>
        <v>54.125</v>
      </c>
      <c r="V1603" s="20">
        <f t="shared" ref="V1603:V1666" si="258">SUM(R1603:T1603)/3</f>
        <v>52.17499999999999</v>
      </c>
      <c r="W1603" s="20">
        <f t="shared" ref="W1603:W1666" si="259">SUM(R1603:U1603)/4</f>
        <v>52.662499999999994</v>
      </c>
    </row>
    <row r="1604" spans="1:23" ht="13.5" x14ac:dyDescent="0.25">
      <c r="A1604" s="3">
        <v>44349</v>
      </c>
      <c r="B1604" s="2">
        <v>6.5890000000000004</v>
      </c>
      <c r="C1604" s="2">
        <v>68.770639546074648</v>
      </c>
      <c r="D1604" s="2">
        <v>-0.17300773862148855</v>
      </c>
      <c r="E1604" s="2">
        <v>-5.0384368041970162E-2</v>
      </c>
      <c r="F1604" s="2">
        <v>6.6105400000000003</v>
      </c>
      <c r="G1604" s="2">
        <v>6.6219599999999996</v>
      </c>
      <c r="H1604" s="2">
        <v>6.3739350000000004</v>
      </c>
      <c r="I1604" s="2">
        <v>5.9715560000000005</v>
      </c>
      <c r="J1604" s="2">
        <v>5.279519499999993</v>
      </c>
      <c r="K1604" s="17" t="s">
        <v>48</v>
      </c>
      <c r="L1604" s="17" t="s">
        <v>50</v>
      </c>
      <c r="M1604" s="17" t="s">
        <v>55</v>
      </c>
      <c r="N1604" s="20">
        <f t="shared" si="250"/>
        <v>50</v>
      </c>
      <c r="O1604" s="20">
        <f t="shared" si="251"/>
        <v>100</v>
      </c>
      <c r="P1604" s="20">
        <f t="shared" si="252"/>
        <v>50</v>
      </c>
      <c r="Q1604" s="20">
        <f t="shared" si="253"/>
        <v>33</v>
      </c>
      <c r="R1604" s="21">
        <f t="shared" si="254"/>
        <v>64.95</v>
      </c>
      <c r="S1604" s="21">
        <f t="shared" si="255"/>
        <v>55.75</v>
      </c>
      <c r="T1604" s="21">
        <f t="shared" si="256"/>
        <v>49.85</v>
      </c>
      <c r="U1604" s="21">
        <f t="shared" si="257"/>
        <v>58.25</v>
      </c>
      <c r="V1604" s="20">
        <f t="shared" si="258"/>
        <v>56.85</v>
      </c>
      <c r="W1604" s="20">
        <f t="shared" si="259"/>
        <v>57.2</v>
      </c>
    </row>
    <row r="1605" spans="1:23" ht="13.5" x14ac:dyDescent="0.25">
      <c r="A1605" s="3">
        <v>44350</v>
      </c>
      <c r="B1605" s="2">
        <v>6.6269999999999998</v>
      </c>
      <c r="C1605" s="2">
        <v>70.255018531667872</v>
      </c>
      <c r="D1605" s="2">
        <v>-0.1127752909502</v>
      </c>
      <c r="E1605" s="2">
        <v>-6.1528585858336413E-2</v>
      </c>
      <c r="F1605" s="2">
        <v>6.6181400000000012</v>
      </c>
      <c r="G1605" s="2">
        <v>6.6162499999999991</v>
      </c>
      <c r="H1605" s="2">
        <v>6.4075100000000003</v>
      </c>
      <c r="I1605" s="2">
        <v>5.9915760000000011</v>
      </c>
      <c r="J1605" s="2">
        <v>5.2907829999999931</v>
      </c>
      <c r="K1605" s="17" t="s">
        <v>52</v>
      </c>
      <c r="L1605" s="17" t="s">
        <v>55</v>
      </c>
      <c r="M1605" s="17" t="s">
        <v>53</v>
      </c>
      <c r="N1605" s="20">
        <f t="shared" si="250"/>
        <v>50</v>
      </c>
      <c r="O1605" s="20">
        <f t="shared" si="251"/>
        <v>100</v>
      </c>
      <c r="P1605" s="20">
        <f t="shared" si="252"/>
        <v>50</v>
      </c>
      <c r="Q1605" s="20">
        <f t="shared" si="253"/>
        <v>83.5</v>
      </c>
      <c r="R1605" s="21">
        <f t="shared" si="254"/>
        <v>72.525000000000006</v>
      </c>
      <c r="S1605" s="21">
        <f t="shared" si="255"/>
        <v>68.375</v>
      </c>
      <c r="T1605" s="21">
        <f t="shared" si="256"/>
        <v>72.575000000000003</v>
      </c>
      <c r="U1605" s="21">
        <f t="shared" si="257"/>
        <v>70.875</v>
      </c>
      <c r="V1605" s="20">
        <f t="shared" si="258"/>
        <v>71.158333333333346</v>
      </c>
      <c r="W1605" s="20">
        <f t="shared" si="259"/>
        <v>71.087500000000006</v>
      </c>
    </row>
    <row r="1606" spans="1:23" ht="13.5" x14ac:dyDescent="0.25">
      <c r="A1606" s="3">
        <v>44351</v>
      </c>
      <c r="B1606" s="2">
        <v>6.7157</v>
      </c>
      <c r="C1606" s="2">
        <v>73.429717726268152</v>
      </c>
      <c r="D1606" s="2">
        <v>-7.5096019515997092E-2</v>
      </c>
      <c r="E1606" s="2">
        <v>-6.9613793417229786E-2</v>
      </c>
      <c r="F1606" s="2">
        <v>6.6333399999999996</v>
      </c>
      <c r="G1606" s="2">
        <v>6.622580000000001</v>
      </c>
      <c r="H1606" s="2">
        <v>6.4486900000000009</v>
      </c>
      <c r="I1606" s="2">
        <v>6.0126100000000022</v>
      </c>
      <c r="J1606" s="2">
        <v>5.3022564999999942</v>
      </c>
      <c r="K1606" s="17" t="s">
        <v>52</v>
      </c>
      <c r="L1606" s="17" t="s">
        <v>49</v>
      </c>
      <c r="M1606" s="17" t="s">
        <v>53</v>
      </c>
      <c r="N1606" s="20">
        <f t="shared" si="250"/>
        <v>50</v>
      </c>
      <c r="O1606" s="20">
        <f t="shared" si="251"/>
        <v>100</v>
      </c>
      <c r="P1606" s="20">
        <f t="shared" si="252"/>
        <v>50</v>
      </c>
      <c r="Q1606" s="20">
        <f t="shared" si="253"/>
        <v>67</v>
      </c>
      <c r="R1606" s="21">
        <f t="shared" si="254"/>
        <v>70.05</v>
      </c>
      <c r="S1606" s="21">
        <f t="shared" si="255"/>
        <v>64.25</v>
      </c>
      <c r="T1606" s="21">
        <f t="shared" si="256"/>
        <v>65.150000000000006</v>
      </c>
      <c r="U1606" s="21">
        <f t="shared" si="257"/>
        <v>66.75</v>
      </c>
      <c r="V1606" s="20">
        <f t="shared" si="258"/>
        <v>66.483333333333334</v>
      </c>
      <c r="W1606" s="20">
        <f t="shared" si="259"/>
        <v>66.550000000000011</v>
      </c>
    </row>
    <row r="1607" spans="1:23" ht="13.5" x14ac:dyDescent="0.25">
      <c r="A1607" s="3">
        <v>44354</v>
      </c>
      <c r="B1607" s="2">
        <v>6.9375</v>
      </c>
      <c r="C1607" s="2">
        <v>79.361546811463867</v>
      </c>
      <c r="D1607" s="2">
        <v>-6.1870424865086093E-2</v>
      </c>
      <c r="E1607" s="2">
        <v>-7.6111191544609158E-2</v>
      </c>
      <c r="F1607" s="2">
        <v>6.7030399999999997</v>
      </c>
      <c r="G1607" s="2">
        <v>6.6510900000000008</v>
      </c>
      <c r="H1607" s="2">
        <v>6.4984250000000001</v>
      </c>
      <c r="I1607" s="2">
        <v>6.0382060000000015</v>
      </c>
      <c r="J1607" s="2">
        <v>5.3150139999999944</v>
      </c>
      <c r="K1607" s="17" t="s">
        <v>52</v>
      </c>
      <c r="L1607" s="17" t="s">
        <v>49</v>
      </c>
      <c r="M1607" s="17" t="s">
        <v>53</v>
      </c>
      <c r="N1607" s="20">
        <f t="shared" si="250"/>
        <v>50</v>
      </c>
      <c r="O1607" s="20">
        <f t="shared" si="251"/>
        <v>100</v>
      </c>
      <c r="P1607" s="20">
        <f t="shared" si="252"/>
        <v>50</v>
      </c>
      <c r="Q1607" s="20">
        <f t="shared" si="253"/>
        <v>67</v>
      </c>
      <c r="R1607" s="21">
        <f t="shared" si="254"/>
        <v>70.05</v>
      </c>
      <c r="S1607" s="21">
        <f t="shared" si="255"/>
        <v>64.25</v>
      </c>
      <c r="T1607" s="21">
        <f t="shared" si="256"/>
        <v>65.150000000000006</v>
      </c>
      <c r="U1607" s="21">
        <f t="shared" si="257"/>
        <v>66.75</v>
      </c>
      <c r="V1607" s="20">
        <f t="shared" si="258"/>
        <v>66.483333333333334</v>
      </c>
      <c r="W1607" s="20">
        <f t="shared" si="259"/>
        <v>66.550000000000011</v>
      </c>
    </row>
    <row r="1608" spans="1:23" ht="13.5" x14ac:dyDescent="0.25">
      <c r="A1608" s="3">
        <v>44355</v>
      </c>
      <c r="B1608" s="2">
        <v>6.9501999999999997</v>
      </c>
      <c r="C1608" s="2">
        <v>79.6418051799794</v>
      </c>
      <c r="D1608" s="2">
        <v>-6.4747005410780822E-2</v>
      </c>
      <c r="E1608" s="2">
        <v>-7.8060216014687753E-2</v>
      </c>
      <c r="F1608" s="2">
        <v>6.7638800000000003</v>
      </c>
      <c r="G1608" s="2">
        <v>6.6872100000000003</v>
      </c>
      <c r="H1608" s="2">
        <v>6.5462599999999993</v>
      </c>
      <c r="I1608" s="2">
        <v>6.0631700000000004</v>
      </c>
      <c r="J1608" s="2">
        <v>5.3278349999999941</v>
      </c>
      <c r="K1608" s="17" t="s">
        <v>52</v>
      </c>
      <c r="L1608" s="17" t="s">
        <v>49</v>
      </c>
      <c r="M1608" s="17" t="s">
        <v>53</v>
      </c>
      <c r="N1608" s="20">
        <f t="shared" si="250"/>
        <v>50</v>
      </c>
      <c r="O1608" s="20">
        <f t="shared" si="251"/>
        <v>100</v>
      </c>
      <c r="P1608" s="20">
        <f t="shared" si="252"/>
        <v>50</v>
      </c>
      <c r="Q1608" s="20">
        <f t="shared" si="253"/>
        <v>67</v>
      </c>
      <c r="R1608" s="21">
        <f t="shared" si="254"/>
        <v>70.05</v>
      </c>
      <c r="S1608" s="21">
        <f t="shared" si="255"/>
        <v>64.25</v>
      </c>
      <c r="T1608" s="21">
        <f t="shared" si="256"/>
        <v>65.150000000000006</v>
      </c>
      <c r="U1608" s="21">
        <f t="shared" si="257"/>
        <v>66.75</v>
      </c>
      <c r="V1608" s="20">
        <f t="shared" si="258"/>
        <v>66.483333333333334</v>
      </c>
      <c r="W1608" s="20">
        <f t="shared" si="259"/>
        <v>66.550000000000011</v>
      </c>
    </row>
    <row r="1609" spans="1:23" ht="13.5" x14ac:dyDescent="0.25">
      <c r="A1609" s="3">
        <v>44356</v>
      </c>
      <c r="B1609" s="2">
        <v>6.9438000000000004</v>
      </c>
      <c r="C1609" s="2">
        <v>79.059172759772494</v>
      </c>
      <c r="D1609" s="2">
        <v>-6.9905044238197434E-2</v>
      </c>
      <c r="E1609" s="2">
        <v>-7.4617695106796278E-2</v>
      </c>
      <c r="F1609" s="2">
        <v>6.8348399999999998</v>
      </c>
      <c r="G1609" s="2">
        <v>6.7226900000000001</v>
      </c>
      <c r="H1609" s="2">
        <v>6.595675</v>
      </c>
      <c r="I1609" s="2">
        <v>6.0869920000000013</v>
      </c>
      <c r="J1609" s="2">
        <v>5.3403614999999949</v>
      </c>
      <c r="K1609" s="17" t="s">
        <v>52</v>
      </c>
      <c r="L1609" s="17" t="s">
        <v>49</v>
      </c>
      <c r="M1609" s="17" t="s">
        <v>53</v>
      </c>
      <c r="N1609" s="20">
        <f t="shared" si="250"/>
        <v>50</v>
      </c>
      <c r="O1609" s="20">
        <f t="shared" si="251"/>
        <v>100</v>
      </c>
      <c r="P1609" s="20">
        <f t="shared" si="252"/>
        <v>50</v>
      </c>
      <c r="Q1609" s="20">
        <f t="shared" si="253"/>
        <v>67</v>
      </c>
      <c r="R1609" s="21">
        <f t="shared" si="254"/>
        <v>70.05</v>
      </c>
      <c r="S1609" s="21">
        <f t="shared" si="255"/>
        <v>64.25</v>
      </c>
      <c r="T1609" s="21">
        <f t="shared" si="256"/>
        <v>65.150000000000006</v>
      </c>
      <c r="U1609" s="21">
        <f t="shared" si="257"/>
        <v>66.75</v>
      </c>
      <c r="V1609" s="20">
        <f t="shared" si="258"/>
        <v>66.483333333333334</v>
      </c>
      <c r="W1609" s="20">
        <f t="shared" si="259"/>
        <v>66.550000000000011</v>
      </c>
    </row>
    <row r="1610" spans="1:23" ht="13.5" x14ac:dyDescent="0.25">
      <c r="A1610" s="3">
        <v>44357</v>
      </c>
      <c r="B1610" s="2">
        <v>6.9058000000000002</v>
      </c>
      <c r="C1610" s="2">
        <v>75.526206193025459</v>
      </c>
      <c r="D1610" s="2">
        <v>-7.4378094097419023E-2</v>
      </c>
      <c r="E1610" s="2">
        <v>-6.8171266066330644E-2</v>
      </c>
      <c r="F1610" s="2">
        <v>6.8906000000000009</v>
      </c>
      <c r="G1610" s="2">
        <v>6.7543700000000015</v>
      </c>
      <c r="H1610" s="2">
        <v>6.6384400000000001</v>
      </c>
      <c r="I1610" s="2">
        <v>6.1103060000000005</v>
      </c>
      <c r="J1610" s="2">
        <v>5.3526979999999948</v>
      </c>
      <c r="K1610" s="17" t="s">
        <v>52</v>
      </c>
      <c r="L1610" s="17" t="s">
        <v>49</v>
      </c>
      <c r="M1610" s="17" t="s">
        <v>53</v>
      </c>
      <c r="N1610" s="20">
        <f t="shared" si="250"/>
        <v>50</v>
      </c>
      <c r="O1610" s="20">
        <f t="shared" si="251"/>
        <v>100</v>
      </c>
      <c r="P1610" s="20">
        <f t="shared" si="252"/>
        <v>50</v>
      </c>
      <c r="Q1610" s="20">
        <f t="shared" si="253"/>
        <v>67</v>
      </c>
      <c r="R1610" s="21">
        <f t="shared" si="254"/>
        <v>70.05</v>
      </c>
      <c r="S1610" s="21">
        <f t="shared" si="255"/>
        <v>64.25</v>
      </c>
      <c r="T1610" s="21">
        <f t="shared" si="256"/>
        <v>65.150000000000006</v>
      </c>
      <c r="U1610" s="21">
        <f t="shared" si="257"/>
        <v>66.75</v>
      </c>
      <c r="V1610" s="20">
        <f t="shared" si="258"/>
        <v>66.483333333333334</v>
      </c>
      <c r="W1610" s="20">
        <f t="shared" si="259"/>
        <v>66.550000000000011</v>
      </c>
    </row>
    <row r="1611" spans="1:23" ht="13.5" x14ac:dyDescent="0.25">
      <c r="A1611" s="3">
        <v>44358</v>
      </c>
      <c r="B1611" s="2">
        <v>6.9058000000000002</v>
      </c>
      <c r="C1611" s="2">
        <v>75.526206193025459</v>
      </c>
      <c r="D1611" s="2">
        <v>-7.2845263142707672E-2</v>
      </c>
      <c r="E1611" s="2">
        <v>-5.7772180308842569E-2</v>
      </c>
      <c r="F1611" s="2">
        <v>6.9286199999999996</v>
      </c>
      <c r="G1611" s="2">
        <v>6.7809800000000013</v>
      </c>
      <c r="H1611" s="2">
        <v>6.6761349999999995</v>
      </c>
      <c r="I1611" s="2">
        <v>6.1343820000000004</v>
      </c>
      <c r="J1611" s="2">
        <v>5.3650344999999948</v>
      </c>
      <c r="K1611" s="17" t="s">
        <v>52</v>
      </c>
      <c r="L1611" s="17" t="s">
        <v>49</v>
      </c>
      <c r="M1611" s="17" t="s">
        <v>53</v>
      </c>
      <c r="N1611" s="20">
        <f t="shared" si="250"/>
        <v>50</v>
      </c>
      <c r="O1611" s="20">
        <f t="shared" si="251"/>
        <v>100</v>
      </c>
      <c r="P1611" s="20">
        <f t="shared" si="252"/>
        <v>50</v>
      </c>
      <c r="Q1611" s="20">
        <f t="shared" si="253"/>
        <v>67</v>
      </c>
      <c r="R1611" s="21">
        <f t="shared" si="254"/>
        <v>70.05</v>
      </c>
      <c r="S1611" s="21">
        <f t="shared" si="255"/>
        <v>64.25</v>
      </c>
      <c r="T1611" s="21">
        <f t="shared" si="256"/>
        <v>65.150000000000006</v>
      </c>
      <c r="U1611" s="21">
        <f t="shared" si="257"/>
        <v>66.75</v>
      </c>
      <c r="V1611" s="20">
        <f t="shared" si="258"/>
        <v>66.483333333333334</v>
      </c>
      <c r="W1611" s="20">
        <f t="shared" si="259"/>
        <v>66.550000000000011</v>
      </c>
    </row>
    <row r="1612" spans="1:23" ht="13.5" x14ac:dyDescent="0.25">
      <c r="A1612" s="3">
        <v>44361</v>
      </c>
      <c r="B1612" s="2">
        <v>6.8361000000000001</v>
      </c>
      <c r="C1612" s="2">
        <v>68.969814822025114</v>
      </c>
      <c r="D1612" s="2">
        <v>-7.6483697430124842E-2</v>
      </c>
      <c r="E1612" s="2">
        <v>-4.5135205536954812E-2</v>
      </c>
      <c r="F1612" s="2">
        <v>6.9083399999999999</v>
      </c>
      <c r="G1612" s="2">
        <v>6.8056900000000002</v>
      </c>
      <c r="H1612" s="2">
        <v>6.6995749999999985</v>
      </c>
      <c r="I1612" s="2">
        <v>6.1559220000000003</v>
      </c>
      <c r="J1612" s="2">
        <v>5.3768179999999965</v>
      </c>
      <c r="K1612" s="17" t="s">
        <v>48</v>
      </c>
      <c r="L1612" s="17" t="s">
        <v>50</v>
      </c>
      <c r="M1612" s="17" t="s">
        <v>47</v>
      </c>
      <c r="N1612" s="20">
        <f t="shared" si="250"/>
        <v>50</v>
      </c>
      <c r="O1612" s="20">
        <f t="shared" si="251"/>
        <v>100</v>
      </c>
      <c r="P1612" s="20">
        <f t="shared" si="252"/>
        <v>50</v>
      </c>
      <c r="Q1612" s="20">
        <f t="shared" si="253"/>
        <v>33</v>
      </c>
      <c r="R1612" s="21">
        <f t="shared" si="254"/>
        <v>64.95</v>
      </c>
      <c r="S1612" s="21">
        <f t="shared" si="255"/>
        <v>55.75</v>
      </c>
      <c r="T1612" s="21">
        <f t="shared" si="256"/>
        <v>49.85</v>
      </c>
      <c r="U1612" s="21">
        <f t="shared" si="257"/>
        <v>58.25</v>
      </c>
      <c r="V1612" s="20">
        <f t="shared" si="258"/>
        <v>56.85</v>
      </c>
      <c r="W1612" s="20">
        <f t="shared" si="259"/>
        <v>57.2</v>
      </c>
    </row>
    <row r="1613" spans="1:23" ht="13.5" x14ac:dyDescent="0.25">
      <c r="A1613" s="3">
        <v>44362</v>
      </c>
      <c r="B1613" s="2">
        <v>6.8741000000000003</v>
      </c>
      <c r="C1613" s="2">
        <v>70.47467908467425</v>
      </c>
      <c r="D1613" s="2">
        <v>-7.5324251958099886E-2</v>
      </c>
      <c r="E1613" s="2">
        <v>-3.3221070047703173E-2</v>
      </c>
      <c r="F1613" s="2">
        <v>6.8931200000000006</v>
      </c>
      <c r="G1613" s="2">
        <v>6.8285000000000009</v>
      </c>
      <c r="H1613" s="2">
        <v>6.7204799999999993</v>
      </c>
      <c r="I1613" s="2">
        <v>6.1793640000000005</v>
      </c>
      <c r="J1613" s="2">
        <v>5.3887624999999968</v>
      </c>
      <c r="K1613" s="17" t="s">
        <v>48</v>
      </c>
      <c r="L1613" s="17" t="s">
        <v>50</v>
      </c>
      <c r="M1613" s="17" t="s">
        <v>47</v>
      </c>
      <c r="N1613" s="20">
        <f t="shared" si="250"/>
        <v>50</v>
      </c>
      <c r="O1613" s="20">
        <f t="shared" si="251"/>
        <v>100</v>
      </c>
      <c r="P1613" s="20">
        <f t="shared" si="252"/>
        <v>50</v>
      </c>
      <c r="Q1613" s="20">
        <f t="shared" si="253"/>
        <v>33</v>
      </c>
      <c r="R1613" s="21">
        <f t="shared" si="254"/>
        <v>64.95</v>
      </c>
      <c r="S1613" s="21">
        <f t="shared" si="255"/>
        <v>55.75</v>
      </c>
      <c r="T1613" s="21">
        <f t="shared" si="256"/>
        <v>49.85</v>
      </c>
      <c r="U1613" s="21">
        <f t="shared" si="257"/>
        <v>58.25</v>
      </c>
      <c r="V1613" s="20">
        <f t="shared" si="258"/>
        <v>56.85</v>
      </c>
      <c r="W1613" s="20">
        <f t="shared" si="259"/>
        <v>57.2</v>
      </c>
    </row>
    <row r="1614" spans="1:23" ht="13.5" x14ac:dyDescent="0.25">
      <c r="A1614" s="3">
        <v>44363</v>
      </c>
      <c r="B1614" s="2">
        <v>6.8930999999999996</v>
      </c>
      <c r="C1614" s="2">
        <v>71.226071503899703</v>
      </c>
      <c r="D1614" s="2">
        <v>-8.6333526850864928E-2</v>
      </c>
      <c r="E1614" s="2">
        <v>-2.0569008288206653E-2</v>
      </c>
      <c r="F1614" s="2">
        <v>6.882979999999999</v>
      </c>
      <c r="G1614" s="2">
        <v>6.8589099999999998</v>
      </c>
      <c r="H1614" s="2">
        <v>6.7404349999999997</v>
      </c>
      <c r="I1614" s="2">
        <v>6.2031860000000005</v>
      </c>
      <c r="J1614" s="2">
        <v>5.4010354999999972</v>
      </c>
      <c r="K1614" s="17" t="s">
        <v>52</v>
      </c>
      <c r="L1614" s="17" t="s">
        <v>49</v>
      </c>
      <c r="M1614" s="17" t="s">
        <v>54</v>
      </c>
      <c r="N1614" s="20">
        <f t="shared" si="250"/>
        <v>50</v>
      </c>
      <c r="O1614" s="20">
        <f t="shared" si="251"/>
        <v>100</v>
      </c>
      <c r="P1614" s="20">
        <f t="shared" si="252"/>
        <v>50</v>
      </c>
      <c r="Q1614" s="20">
        <f t="shared" si="253"/>
        <v>50</v>
      </c>
      <c r="R1614" s="21">
        <f t="shared" si="254"/>
        <v>67.5</v>
      </c>
      <c r="S1614" s="21">
        <f t="shared" si="255"/>
        <v>60</v>
      </c>
      <c r="T1614" s="21">
        <f t="shared" si="256"/>
        <v>57.5</v>
      </c>
      <c r="U1614" s="21">
        <f t="shared" si="257"/>
        <v>62.5</v>
      </c>
      <c r="V1614" s="20">
        <f t="shared" si="258"/>
        <v>61.666666666666664</v>
      </c>
      <c r="W1614" s="20">
        <f t="shared" si="259"/>
        <v>61.875</v>
      </c>
    </row>
    <row r="1615" spans="1:23" ht="13.5" x14ac:dyDescent="0.25">
      <c r="A1615" s="3">
        <v>44364</v>
      </c>
      <c r="B1615" s="2">
        <v>6.9882</v>
      </c>
      <c r="C1615" s="2">
        <v>74.697071197050178</v>
      </c>
      <c r="D1615" s="2">
        <v>-9.8638986930942529E-2</v>
      </c>
      <c r="E1615" s="2">
        <v>-1.2503838124978749E-2</v>
      </c>
      <c r="F1615" s="2">
        <v>6.8994600000000004</v>
      </c>
      <c r="G1615" s="2">
        <v>6.8950300000000002</v>
      </c>
      <c r="H1615" s="2">
        <v>6.7556399999999996</v>
      </c>
      <c r="I1615" s="2">
        <v>6.2289100000000008</v>
      </c>
      <c r="J1615" s="2">
        <v>5.4132314999999958</v>
      </c>
      <c r="K1615" s="17" t="s">
        <v>52</v>
      </c>
      <c r="L1615" s="17" t="s">
        <v>49</v>
      </c>
      <c r="M1615" s="17" t="s">
        <v>53</v>
      </c>
      <c r="N1615" s="20">
        <f t="shared" si="250"/>
        <v>50</v>
      </c>
      <c r="O1615" s="20">
        <f t="shared" si="251"/>
        <v>100</v>
      </c>
      <c r="P1615" s="20">
        <f t="shared" si="252"/>
        <v>50</v>
      </c>
      <c r="Q1615" s="20">
        <f t="shared" si="253"/>
        <v>67</v>
      </c>
      <c r="R1615" s="21">
        <f t="shared" si="254"/>
        <v>70.05</v>
      </c>
      <c r="S1615" s="21">
        <f t="shared" si="255"/>
        <v>64.25</v>
      </c>
      <c r="T1615" s="21">
        <f t="shared" si="256"/>
        <v>65.150000000000006</v>
      </c>
      <c r="U1615" s="21">
        <f t="shared" si="257"/>
        <v>66.75</v>
      </c>
      <c r="V1615" s="20">
        <f t="shared" si="258"/>
        <v>66.483333333333334</v>
      </c>
      <c r="W1615" s="20">
        <f t="shared" si="259"/>
        <v>66.550000000000011</v>
      </c>
    </row>
    <row r="1616" spans="1:23" ht="13.5" x14ac:dyDescent="0.25">
      <c r="A1616" s="3">
        <v>44365</v>
      </c>
      <c r="B1616" s="2">
        <v>7.0641999999999996</v>
      </c>
      <c r="C1616" s="2">
        <v>77.076904003610323</v>
      </c>
      <c r="D1616" s="2">
        <v>-0.10325564098876949</v>
      </c>
      <c r="E1616" s="2">
        <v>-9.1858822400484475E-3</v>
      </c>
      <c r="F1616" s="2">
        <v>6.9311399999999992</v>
      </c>
      <c r="G1616" s="2">
        <v>6.9298799999999998</v>
      </c>
      <c r="H1616" s="2">
        <v>6.77623</v>
      </c>
      <c r="I1616" s="2">
        <v>6.2561540000000013</v>
      </c>
      <c r="J1616" s="2">
        <v>5.426377999999997</v>
      </c>
      <c r="K1616" s="17" t="s">
        <v>52</v>
      </c>
      <c r="L1616" s="17" t="s">
        <v>49</v>
      </c>
      <c r="M1616" s="17" t="s">
        <v>53</v>
      </c>
      <c r="N1616" s="20">
        <f t="shared" si="250"/>
        <v>50</v>
      </c>
      <c r="O1616" s="20">
        <f t="shared" si="251"/>
        <v>100</v>
      </c>
      <c r="P1616" s="20">
        <f t="shared" si="252"/>
        <v>50</v>
      </c>
      <c r="Q1616" s="20">
        <f t="shared" si="253"/>
        <v>67</v>
      </c>
      <c r="R1616" s="21">
        <f t="shared" si="254"/>
        <v>70.05</v>
      </c>
      <c r="S1616" s="21">
        <f t="shared" si="255"/>
        <v>64.25</v>
      </c>
      <c r="T1616" s="21">
        <f t="shared" si="256"/>
        <v>65.150000000000006</v>
      </c>
      <c r="U1616" s="21">
        <f t="shared" si="257"/>
        <v>66.75</v>
      </c>
      <c r="V1616" s="20">
        <f t="shared" si="258"/>
        <v>66.483333333333334</v>
      </c>
      <c r="W1616" s="20">
        <f t="shared" si="259"/>
        <v>66.550000000000011</v>
      </c>
    </row>
    <row r="1617" spans="1:23" ht="13.5" x14ac:dyDescent="0.25">
      <c r="A1617" s="3">
        <v>44368</v>
      </c>
      <c r="B1617" s="2">
        <v>7.0324999999999998</v>
      </c>
      <c r="C1617" s="2">
        <v>73.952557419397721</v>
      </c>
      <c r="D1617" s="2">
        <v>-7.3196260082636577E-2</v>
      </c>
      <c r="E1617" s="2">
        <v>-8.3455583315177224E-3</v>
      </c>
      <c r="F1617" s="2">
        <v>6.9704199999999998</v>
      </c>
      <c r="G1617" s="2">
        <v>6.9393799999999999</v>
      </c>
      <c r="H1617" s="2">
        <v>6.7952350000000008</v>
      </c>
      <c r="I1617" s="2">
        <v>6.2827639999999993</v>
      </c>
      <c r="J1617" s="2">
        <v>5.4393659999999979</v>
      </c>
      <c r="K1617" s="17" t="s">
        <v>52</v>
      </c>
      <c r="L1617" s="17" t="s">
        <v>49</v>
      </c>
      <c r="M1617" s="17" t="s">
        <v>53</v>
      </c>
      <c r="N1617" s="20">
        <f t="shared" si="250"/>
        <v>50</v>
      </c>
      <c r="O1617" s="20">
        <f t="shared" si="251"/>
        <v>100</v>
      </c>
      <c r="P1617" s="20">
        <f t="shared" si="252"/>
        <v>50</v>
      </c>
      <c r="Q1617" s="20">
        <f t="shared" si="253"/>
        <v>67</v>
      </c>
      <c r="R1617" s="21">
        <f t="shared" si="254"/>
        <v>70.05</v>
      </c>
      <c r="S1617" s="21">
        <f t="shared" si="255"/>
        <v>64.25</v>
      </c>
      <c r="T1617" s="21">
        <f t="shared" si="256"/>
        <v>65.150000000000006</v>
      </c>
      <c r="U1617" s="21">
        <f t="shared" si="257"/>
        <v>66.75</v>
      </c>
      <c r="V1617" s="20">
        <f t="shared" si="258"/>
        <v>66.483333333333334</v>
      </c>
      <c r="W1617" s="20">
        <f t="shared" si="259"/>
        <v>66.550000000000011</v>
      </c>
    </row>
    <row r="1618" spans="1:23" ht="13.5" x14ac:dyDescent="0.25">
      <c r="A1618" s="3">
        <v>44369</v>
      </c>
      <c r="B1618" s="2">
        <v>7.1845999999999997</v>
      </c>
      <c r="C1618" s="2">
        <v>78.463477706040962</v>
      </c>
      <c r="D1618" s="2">
        <v>-5.9206759257801167E-2</v>
      </c>
      <c r="E1618" s="2">
        <v>-1.12980109131854E-2</v>
      </c>
      <c r="F1618" s="2">
        <v>7.0325199999999999</v>
      </c>
      <c r="G1618" s="2">
        <v>6.9628199999999989</v>
      </c>
      <c r="H1618" s="2">
        <v>6.8250150000000005</v>
      </c>
      <c r="I1618" s="2">
        <v>6.3149499999999996</v>
      </c>
      <c r="J1618" s="2">
        <v>5.4528294999999982</v>
      </c>
      <c r="K1618" s="17" t="s">
        <v>52</v>
      </c>
      <c r="L1618" s="17" t="s">
        <v>49</v>
      </c>
      <c r="M1618" s="17" t="s">
        <v>53</v>
      </c>
      <c r="N1618" s="20">
        <f t="shared" si="250"/>
        <v>50</v>
      </c>
      <c r="O1618" s="20">
        <f t="shared" si="251"/>
        <v>100</v>
      </c>
      <c r="P1618" s="20">
        <f t="shared" si="252"/>
        <v>50</v>
      </c>
      <c r="Q1618" s="20">
        <f t="shared" si="253"/>
        <v>67</v>
      </c>
      <c r="R1618" s="21">
        <f t="shared" si="254"/>
        <v>70.05</v>
      </c>
      <c r="S1618" s="21">
        <f t="shared" si="255"/>
        <v>64.25</v>
      </c>
      <c r="T1618" s="21">
        <f t="shared" si="256"/>
        <v>65.150000000000006</v>
      </c>
      <c r="U1618" s="21">
        <f t="shared" si="257"/>
        <v>66.75</v>
      </c>
      <c r="V1618" s="20">
        <f t="shared" si="258"/>
        <v>66.483333333333334</v>
      </c>
      <c r="W1618" s="20">
        <f t="shared" si="259"/>
        <v>66.550000000000011</v>
      </c>
    </row>
    <row r="1619" spans="1:23" ht="13.5" x14ac:dyDescent="0.25">
      <c r="A1619" s="3">
        <v>44370</v>
      </c>
      <c r="B1619" s="2">
        <v>7.1718999999999999</v>
      </c>
      <c r="C1619" s="2">
        <v>77.260338551718505</v>
      </c>
      <c r="D1619" s="2">
        <v>-5.0286702950504747E-2</v>
      </c>
      <c r="E1619" s="2">
        <v>-1.7533105351293009E-2</v>
      </c>
      <c r="F1619" s="2">
        <v>7.0882799999999992</v>
      </c>
      <c r="G1619" s="2">
        <v>6.9856299999999987</v>
      </c>
      <c r="H1619" s="2">
        <v>6.8541600000000003</v>
      </c>
      <c r="I1619" s="2">
        <v>6.3468820000000008</v>
      </c>
      <c r="J1619" s="2">
        <v>5.466197499999998</v>
      </c>
      <c r="K1619" s="17" t="s">
        <v>52</v>
      </c>
      <c r="L1619" s="17" t="s">
        <v>49</v>
      </c>
      <c r="M1619" s="17" t="s">
        <v>53</v>
      </c>
      <c r="N1619" s="20">
        <f t="shared" si="250"/>
        <v>50</v>
      </c>
      <c r="O1619" s="20">
        <f t="shared" si="251"/>
        <v>100</v>
      </c>
      <c r="P1619" s="20">
        <f t="shared" si="252"/>
        <v>50</v>
      </c>
      <c r="Q1619" s="20">
        <f t="shared" si="253"/>
        <v>67</v>
      </c>
      <c r="R1619" s="21">
        <f t="shared" si="254"/>
        <v>70.05</v>
      </c>
      <c r="S1619" s="21">
        <f t="shared" si="255"/>
        <v>64.25</v>
      </c>
      <c r="T1619" s="21">
        <f t="shared" si="256"/>
        <v>65.150000000000006</v>
      </c>
      <c r="U1619" s="21">
        <f t="shared" si="257"/>
        <v>66.75</v>
      </c>
      <c r="V1619" s="20">
        <f t="shared" si="258"/>
        <v>66.483333333333334</v>
      </c>
      <c r="W1619" s="20">
        <f t="shared" si="259"/>
        <v>66.550000000000011</v>
      </c>
    </row>
    <row r="1620" spans="1:23" ht="13.5" x14ac:dyDescent="0.25">
      <c r="A1620" s="3">
        <v>44371</v>
      </c>
      <c r="B1620" s="2">
        <v>7.2225999999999999</v>
      </c>
      <c r="C1620" s="2">
        <v>78.666694886367608</v>
      </c>
      <c r="D1620" s="2">
        <v>-5.4926126607745651E-2</v>
      </c>
      <c r="E1620" s="2">
        <v>-2.3998367842034594E-2</v>
      </c>
      <c r="F1620" s="2">
        <v>7.1351599999999991</v>
      </c>
      <c r="G1620" s="2">
        <v>7.0173100000000002</v>
      </c>
      <c r="H1620" s="2">
        <v>6.8858400000000017</v>
      </c>
      <c r="I1620" s="2">
        <v>6.3774200000000008</v>
      </c>
      <c r="J1620" s="2">
        <v>5.4801359999999999</v>
      </c>
      <c r="K1620" s="17" t="s">
        <v>52</v>
      </c>
      <c r="L1620" s="17" t="s">
        <v>49</v>
      </c>
      <c r="M1620" s="17" t="s">
        <v>53</v>
      </c>
      <c r="N1620" s="20">
        <f t="shared" si="250"/>
        <v>50</v>
      </c>
      <c r="O1620" s="20">
        <f t="shared" si="251"/>
        <v>100</v>
      </c>
      <c r="P1620" s="20">
        <f t="shared" si="252"/>
        <v>50</v>
      </c>
      <c r="Q1620" s="20">
        <f t="shared" si="253"/>
        <v>67</v>
      </c>
      <c r="R1620" s="21">
        <f t="shared" si="254"/>
        <v>70.05</v>
      </c>
      <c r="S1620" s="21">
        <f t="shared" si="255"/>
        <v>64.25</v>
      </c>
      <c r="T1620" s="21">
        <f t="shared" si="256"/>
        <v>65.150000000000006</v>
      </c>
      <c r="U1620" s="21">
        <f t="shared" si="257"/>
        <v>66.75</v>
      </c>
      <c r="V1620" s="20">
        <f t="shared" si="258"/>
        <v>66.483333333333334</v>
      </c>
      <c r="W1620" s="20">
        <f t="shared" si="259"/>
        <v>66.550000000000011</v>
      </c>
    </row>
    <row r="1621" spans="1:23" ht="13.5" x14ac:dyDescent="0.25">
      <c r="A1621" s="3">
        <v>44372</v>
      </c>
      <c r="B1621" s="2">
        <v>7.2163000000000004</v>
      </c>
      <c r="C1621" s="2">
        <v>78.020981098681176</v>
      </c>
      <c r="D1621" s="2">
        <v>-6.1078653671308381E-2</v>
      </c>
      <c r="E1621" s="2">
        <v>-3.0345332462338191E-2</v>
      </c>
      <c r="F1621" s="2">
        <v>7.1655800000000003</v>
      </c>
      <c r="G1621" s="2">
        <v>7.0483599999999997</v>
      </c>
      <c r="H1621" s="2">
        <v>6.914670000000001</v>
      </c>
      <c r="I1621" s="2">
        <v>6.4084660000000007</v>
      </c>
      <c r="J1621" s="2">
        <v>5.4940430000000005</v>
      </c>
      <c r="K1621" s="17" t="s">
        <v>52</v>
      </c>
      <c r="L1621" s="17" t="s">
        <v>49</v>
      </c>
      <c r="M1621" s="17" t="s">
        <v>53</v>
      </c>
      <c r="N1621" s="20">
        <f t="shared" si="250"/>
        <v>50</v>
      </c>
      <c r="O1621" s="20">
        <f t="shared" si="251"/>
        <v>100</v>
      </c>
      <c r="P1621" s="20">
        <f t="shared" si="252"/>
        <v>50</v>
      </c>
      <c r="Q1621" s="20">
        <f t="shared" si="253"/>
        <v>67</v>
      </c>
      <c r="R1621" s="21">
        <f t="shared" si="254"/>
        <v>70.05</v>
      </c>
      <c r="S1621" s="21">
        <f t="shared" si="255"/>
        <v>64.25</v>
      </c>
      <c r="T1621" s="21">
        <f t="shared" si="256"/>
        <v>65.150000000000006</v>
      </c>
      <c r="U1621" s="21">
        <f t="shared" si="257"/>
        <v>66.75</v>
      </c>
      <c r="V1621" s="20">
        <f t="shared" si="258"/>
        <v>66.483333333333334</v>
      </c>
      <c r="W1621" s="20">
        <f t="shared" si="259"/>
        <v>66.550000000000011</v>
      </c>
    </row>
    <row r="1622" spans="1:23" ht="13.5" x14ac:dyDescent="0.25">
      <c r="A1622" s="3">
        <v>44375</v>
      </c>
      <c r="B1622" s="2">
        <v>7.2163000000000004</v>
      </c>
      <c r="C1622" s="2">
        <v>78.020981098681176</v>
      </c>
      <c r="D1622" s="2">
        <v>-7.9464495061036367E-2</v>
      </c>
      <c r="E1622" s="2">
        <v>-3.6563847092670812E-2</v>
      </c>
      <c r="F1622" s="2">
        <v>7.2023400000000013</v>
      </c>
      <c r="G1622" s="2">
        <v>7.0863800000000001</v>
      </c>
      <c r="H1622" s="2">
        <v>6.9460349999999993</v>
      </c>
      <c r="I1622" s="2">
        <v>6.4397639999999994</v>
      </c>
      <c r="J1622" s="2">
        <v>5.507950000000001</v>
      </c>
      <c r="K1622" s="17" t="s">
        <v>52</v>
      </c>
      <c r="L1622" s="17" t="s">
        <v>49</v>
      </c>
      <c r="M1622" s="17" t="s">
        <v>53</v>
      </c>
      <c r="N1622" s="20">
        <f t="shared" si="250"/>
        <v>50</v>
      </c>
      <c r="O1622" s="20">
        <f t="shared" si="251"/>
        <v>100</v>
      </c>
      <c r="P1622" s="20">
        <f t="shared" si="252"/>
        <v>50</v>
      </c>
      <c r="Q1622" s="20">
        <f t="shared" si="253"/>
        <v>67</v>
      </c>
      <c r="R1622" s="21">
        <f t="shared" si="254"/>
        <v>70.05</v>
      </c>
      <c r="S1622" s="21">
        <f t="shared" si="255"/>
        <v>64.25</v>
      </c>
      <c r="T1622" s="21">
        <f t="shared" si="256"/>
        <v>65.150000000000006</v>
      </c>
      <c r="U1622" s="21">
        <f t="shared" si="257"/>
        <v>66.75</v>
      </c>
      <c r="V1622" s="20">
        <f t="shared" si="258"/>
        <v>66.483333333333334</v>
      </c>
      <c r="W1622" s="20">
        <f t="shared" si="259"/>
        <v>66.550000000000011</v>
      </c>
    </row>
    <row r="1623" spans="1:23" ht="13.5" x14ac:dyDescent="0.25">
      <c r="A1623" s="3">
        <v>44376</v>
      </c>
      <c r="B1623" s="2">
        <v>7.2035999999999998</v>
      </c>
      <c r="C1623" s="2">
        <v>76.551926892925934</v>
      </c>
      <c r="D1623" s="2">
        <v>-9.0509647203290022E-2</v>
      </c>
      <c r="E1623" s="2">
        <v>-3.9772986382075014E-2</v>
      </c>
      <c r="F1623" s="2">
        <v>7.2061400000000004</v>
      </c>
      <c r="G1623" s="2">
        <v>7.1193299999999997</v>
      </c>
      <c r="H1623" s="2">
        <v>6.9739150000000008</v>
      </c>
      <c r="I1623" s="2">
        <v>6.4710619999999999</v>
      </c>
      <c r="J1623" s="2">
        <v>5.5211600000000001</v>
      </c>
      <c r="K1623" s="17" t="s">
        <v>48</v>
      </c>
      <c r="L1623" s="17" t="s">
        <v>50</v>
      </c>
      <c r="M1623" s="17" t="s">
        <v>51</v>
      </c>
      <c r="N1623" s="20">
        <f t="shared" si="250"/>
        <v>50</v>
      </c>
      <c r="O1623" s="20">
        <f t="shared" si="251"/>
        <v>100</v>
      </c>
      <c r="P1623" s="20">
        <f t="shared" si="252"/>
        <v>50</v>
      </c>
      <c r="Q1623" s="20">
        <f t="shared" si="253"/>
        <v>33</v>
      </c>
      <c r="R1623" s="21">
        <f t="shared" si="254"/>
        <v>64.95</v>
      </c>
      <c r="S1623" s="21">
        <f t="shared" si="255"/>
        <v>55.75</v>
      </c>
      <c r="T1623" s="21">
        <f t="shared" si="256"/>
        <v>49.85</v>
      </c>
      <c r="U1623" s="21">
        <f t="shared" si="257"/>
        <v>58.25</v>
      </c>
      <c r="V1623" s="20">
        <f t="shared" si="258"/>
        <v>56.85</v>
      </c>
      <c r="W1623" s="20">
        <f t="shared" si="259"/>
        <v>57.2</v>
      </c>
    </row>
    <row r="1624" spans="1:23" ht="13.5" x14ac:dyDescent="0.25">
      <c r="A1624" s="3">
        <v>44377</v>
      </c>
      <c r="B1624" s="2">
        <v>7.2035999999999998</v>
      </c>
      <c r="C1624" s="2">
        <v>76.551926892925934</v>
      </c>
      <c r="D1624" s="2">
        <v>-9.8963716292482573E-2</v>
      </c>
      <c r="E1624" s="2">
        <v>-4.3027113913544718E-2</v>
      </c>
      <c r="F1624" s="2">
        <v>7.2124800000000011</v>
      </c>
      <c r="G1624" s="2">
        <v>7.1503799999999984</v>
      </c>
      <c r="H1624" s="2">
        <v>7.0046450000000009</v>
      </c>
      <c r="I1624" s="2">
        <v>6.5022339999999996</v>
      </c>
      <c r="J1624" s="2">
        <v>5.5342115000000014</v>
      </c>
      <c r="K1624" s="17" t="s">
        <v>48</v>
      </c>
      <c r="L1624" s="17" t="s">
        <v>50</v>
      </c>
      <c r="M1624" s="17" t="s">
        <v>51</v>
      </c>
      <c r="N1624" s="20">
        <f t="shared" si="250"/>
        <v>50</v>
      </c>
      <c r="O1624" s="20">
        <f t="shared" si="251"/>
        <v>100</v>
      </c>
      <c r="P1624" s="20">
        <f t="shared" si="252"/>
        <v>50</v>
      </c>
      <c r="Q1624" s="20">
        <f t="shared" si="253"/>
        <v>33</v>
      </c>
      <c r="R1624" s="21">
        <f t="shared" si="254"/>
        <v>64.95</v>
      </c>
      <c r="S1624" s="21">
        <f t="shared" si="255"/>
        <v>55.75</v>
      </c>
      <c r="T1624" s="21">
        <f t="shared" si="256"/>
        <v>49.85</v>
      </c>
      <c r="U1624" s="21">
        <f t="shared" si="257"/>
        <v>58.25</v>
      </c>
      <c r="V1624" s="20">
        <f t="shared" si="258"/>
        <v>56.85</v>
      </c>
      <c r="W1624" s="20">
        <f t="shared" si="259"/>
        <v>57.2</v>
      </c>
    </row>
    <row r="1625" spans="1:23" ht="13.5" x14ac:dyDescent="0.25">
      <c r="A1625" s="3">
        <v>44378</v>
      </c>
      <c r="B1625" s="2">
        <v>7.2035999999999998</v>
      </c>
      <c r="C1625" s="2">
        <v>76.551926892925934</v>
      </c>
      <c r="D1625" s="2">
        <v>-9.3367175364727828E-2</v>
      </c>
      <c r="E1625" s="2">
        <v>-4.1140044224343676E-2</v>
      </c>
      <c r="F1625" s="2">
        <v>7.2086800000000011</v>
      </c>
      <c r="G1625" s="2">
        <v>7.1719200000000001</v>
      </c>
      <c r="H1625" s="2">
        <v>7.0334750000000001</v>
      </c>
      <c r="I1625" s="2">
        <v>6.5335320000000001</v>
      </c>
      <c r="J1625" s="2">
        <v>5.5474215000000004</v>
      </c>
      <c r="K1625" s="17" t="s">
        <v>48</v>
      </c>
      <c r="L1625" s="17" t="s">
        <v>50</v>
      </c>
      <c r="M1625" s="17" t="s">
        <v>47</v>
      </c>
      <c r="N1625" s="20">
        <f t="shared" si="250"/>
        <v>50</v>
      </c>
      <c r="O1625" s="20">
        <f t="shared" si="251"/>
        <v>100</v>
      </c>
      <c r="P1625" s="20">
        <f t="shared" si="252"/>
        <v>50</v>
      </c>
      <c r="Q1625" s="20">
        <f t="shared" si="253"/>
        <v>33</v>
      </c>
      <c r="R1625" s="21">
        <f t="shared" si="254"/>
        <v>64.95</v>
      </c>
      <c r="S1625" s="21">
        <f t="shared" si="255"/>
        <v>55.75</v>
      </c>
      <c r="T1625" s="21">
        <f t="shared" si="256"/>
        <v>49.85</v>
      </c>
      <c r="U1625" s="21">
        <f t="shared" si="257"/>
        <v>58.25</v>
      </c>
      <c r="V1625" s="20">
        <f t="shared" si="258"/>
        <v>56.85</v>
      </c>
      <c r="W1625" s="20">
        <f t="shared" si="259"/>
        <v>57.2</v>
      </c>
    </row>
    <row r="1626" spans="1:23" ht="13.5" x14ac:dyDescent="0.25">
      <c r="A1626" s="3">
        <v>44379</v>
      </c>
      <c r="B1626" s="2">
        <v>7.1971999999999996</v>
      </c>
      <c r="C1626" s="2">
        <v>75.655332005110054</v>
      </c>
      <c r="D1626" s="2">
        <v>-7.8206726770449819E-2</v>
      </c>
      <c r="E1626" s="2">
        <v>-3.3514361026180578E-2</v>
      </c>
      <c r="F1626" s="2">
        <v>7.2048600000000009</v>
      </c>
      <c r="G1626" s="2">
        <v>7.1852199999999993</v>
      </c>
      <c r="H1626" s="2">
        <v>7.0575500000000009</v>
      </c>
      <c r="I1626" s="2">
        <v>6.5647019999999996</v>
      </c>
      <c r="J1626" s="2">
        <v>5.5606310000000008</v>
      </c>
      <c r="K1626" s="17" t="s">
        <v>48</v>
      </c>
      <c r="L1626" s="17" t="s">
        <v>50</v>
      </c>
      <c r="M1626" s="17" t="s">
        <v>47</v>
      </c>
      <c r="N1626" s="20">
        <f t="shared" si="250"/>
        <v>50</v>
      </c>
      <c r="O1626" s="20">
        <f t="shared" si="251"/>
        <v>100</v>
      </c>
      <c r="P1626" s="20">
        <f t="shared" si="252"/>
        <v>50</v>
      </c>
      <c r="Q1626" s="20">
        <f t="shared" si="253"/>
        <v>33</v>
      </c>
      <c r="R1626" s="21">
        <f t="shared" si="254"/>
        <v>64.95</v>
      </c>
      <c r="S1626" s="21">
        <f t="shared" si="255"/>
        <v>55.75</v>
      </c>
      <c r="T1626" s="21">
        <f t="shared" si="256"/>
        <v>49.85</v>
      </c>
      <c r="U1626" s="21">
        <f t="shared" si="257"/>
        <v>58.25</v>
      </c>
      <c r="V1626" s="20">
        <f t="shared" si="258"/>
        <v>56.85</v>
      </c>
      <c r="W1626" s="20">
        <f t="shared" si="259"/>
        <v>57.2</v>
      </c>
    </row>
    <row r="1627" spans="1:23" ht="13.5" x14ac:dyDescent="0.25">
      <c r="A1627" s="3">
        <v>44382</v>
      </c>
      <c r="B1627" s="2">
        <v>7.2416</v>
      </c>
      <c r="C1627" s="2">
        <v>77.614180339867715</v>
      </c>
      <c r="D1627" s="2">
        <v>-7.5119119162164516E-2</v>
      </c>
      <c r="E1627" s="2">
        <v>-2.2267612614494881E-2</v>
      </c>
      <c r="F1627" s="2">
        <v>7.2099199999999994</v>
      </c>
      <c r="G1627" s="2">
        <v>7.2061300000000017</v>
      </c>
      <c r="H1627" s="2">
        <v>7.072754999999999</v>
      </c>
      <c r="I1627" s="2">
        <v>6.5956199999999994</v>
      </c>
      <c r="J1627" s="2">
        <v>5.5742210000000014</v>
      </c>
      <c r="K1627" s="17" t="s">
        <v>48</v>
      </c>
      <c r="L1627" s="17" t="s">
        <v>50</v>
      </c>
      <c r="M1627" s="17" t="s">
        <v>51</v>
      </c>
      <c r="N1627" s="20">
        <f t="shared" si="250"/>
        <v>50</v>
      </c>
      <c r="O1627" s="20">
        <f t="shared" si="251"/>
        <v>100</v>
      </c>
      <c r="P1627" s="20">
        <f t="shared" si="252"/>
        <v>50</v>
      </c>
      <c r="Q1627" s="20">
        <f t="shared" si="253"/>
        <v>33</v>
      </c>
      <c r="R1627" s="21">
        <f t="shared" si="254"/>
        <v>64.95</v>
      </c>
      <c r="S1627" s="21">
        <f t="shared" si="255"/>
        <v>55.75</v>
      </c>
      <c r="T1627" s="21">
        <f t="shared" si="256"/>
        <v>49.85</v>
      </c>
      <c r="U1627" s="21">
        <f t="shared" si="257"/>
        <v>58.25</v>
      </c>
      <c r="V1627" s="20">
        <f t="shared" si="258"/>
        <v>56.85</v>
      </c>
      <c r="W1627" s="20">
        <f t="shared" si="259"/>
        <v>57.2</v>
      </c>
    </row>
    <row r="1628" spans="1:23" ht="13.5" x14ac:dyDescent="0.25">
      <c r="A1628" s="3">
        <v>44383</v>
      </c>
      <c r="B1628" s="2">
        <v>7.2352999999999996</v>
      </c>
      <c r="C1628" s="2">
        <v>76.671481283945994</v>
      </c>
      <c r="D1628" s="2">
        <v>-5.0360234350406152E-2</v>
      </c>
      <c r="E1628" s="2">
        <v>-1.0114800766081036E-2</v>
      </c>
      <c r="F1628" s="2">
        <v>7.2162600000000001</v>
      </c>
      <c r="G1628" s="2">
        <v>7.2112000000000007</v>
      </c>
      <c r="H1628" s="2">
        <v>7.0870099999999976</v>
      </c>
      <c r="I1628" s="2">
        <v>6.6300859999999986</v>
      </c>
      <c r="J1628" s="2">
        <v>5.5875895000000018</v>
      </c>
      <c r="K1628" s="17" t="s">
        <v>52</v>
      </c>
      <c r="L1628" s="17" t="s">
        <v>55</v>
      </c>
      <c r="M1628" s="17" t="s">
        <v>53</v>
      </c>
      <c r="N1628" s="20">
        <f t="shared" si="250"/>
        <v>50</v>
      </c>
      <c r="O1628" s="20">
        <f t="shared" si="251"/>
        <v>100</v>
      </c>
      <c r="P1628" s="20">
        <f t="shared" si="252"/>
        <v>50</v>
      </c>
      <c r="Q1628" s="20">
        <f t="shared" si="253"/>
        <v>83.5</v>
      </c>
      <c r="R1628" s="21">
        <f t="shared" si="254"/>
        <v>72.525000000000006</v>
      </c>
      <c r="S1628" s="21">
        <f t="shared" si="255"/>
        <v>68.375</v>
      </c>
      <c r="T1628" s="21">
        <f t="shared" si="256"/>
        <v>72.575000000000003</v>
      </c>
      <c r="U1628" s="21">
        <f t="shared" si="257"/>
        <v>70.875</v>
      </c>
      <c r="V1628" s="20">
        <f t="shared" si="258"/>
        <v>71.158333333333346</v>
      </c>
      <c r="W1628" s="20">
        <f t="shared" si="259"/>
        <v>71.087500000000006</v>
      </c>
    </row>
    <row r="1629" spans="1:23" ht="13.5" x14ac:dyDescent="0.25">
      <c r="A1629" s="3">
        <v>44384</v>
      </c>
      <c r="B1629" s="2">
        <v>7.3493000000000004</v>
      </c>
      <c r="C1629" s="2">
        <v>81.136333526223908</v>
      </c>
      <c r="D1629" s="2">
        <v>-4.1364410246031547E-2</v>
      </c>
      <c r="E1629" s="2">
        <v>3.5390197965271559E-3</v>
      </c>
      <c r="F1629" s="2">
        <v>7.245400000000001</v>
      </c>
      <c r="G1629" s="2">
        <v>7.2289399999999997</v>
      </c>
      <c r="H1629" s="2">
        <v>7.1072849999999992</v>
      </c>
      <c r="I1629" s="2">
        <v>6.6672119999999993</v>
      </c>
      <c r="J1629" s="2">
        <v>5.601528000000001</v>
      </c>
      <c r="K1629" s="17" t="s">
        <v>52</v>
      </c>
      <c r="L1629" s="17" t="s">
        <v>49</v>
      </c>
      <c r="M1629" s="17" t="s">
        <v>53</v>
      </c>
      <c r="N1629" s="20">
        <f t="shared" si="250"/>
        <v>50</v>
      </c>
      <c r="O1629" s="20">
        <f t="shared" si="251"/>
        <v>100</v>
      </c>
      <c r="P1629" s="20">
        <f t="shared" si="252"/>
        <v>50</v>
      </c>
      <c r="Q1629" s="20">
        <f t="shared" si="253"/>
        <v>67</v>
      </c>
      <c r="R1629" s="21">
        <f t="shared" si="254"/>
        <v>70.05</v>
      </c>
      <c r="S1629" s="21">
        <f t="shared" si="255"/>
        <v>64.25</v>
      </c>
      <c r="T1629" s="21">
        <f t="shared" si="256"/>
        <v>65.150000000000006</v>
      </c>
      <c r="U1629" s="21">
        <f t="shared" si="257"/>
        <v>66.75</v>
      </c>
      <c r="V1629" s="20">
        <f t="shared" si="258"/>
        <v>66.483333333333334</v>
      </c>
      <c r="W1629" s="20">
        <f t="shared" si="259"/>
        <v>66.550000000000011</v>
      </c>
    </row>
    <row r="1630" spans="1:23" ht="13.5" x14ac:dyDescent="0.25">
      <c r="A1630" s="3">
        <v>44385</v>
      </c>
      <c r="B1630" s="2">
        <v>7.3788999999999998</v>
      </c>
      <c r="C1630" s="2">
        <v>82.094577389524062</v>
      </c>
      <c r="D1630" s="2">
        <v>-3.0259255631539084E-2</v>
      </c>
      <c r="E1630" s="2">
        <v>1.644355375780622E-2</v>
      </c>
      <c r="F1630" s="2">
        <v>7.2804599999999997</v>
      </c>
      <c r="G1630" s="2">
        <v>7.2445700000000013</v>
      </c>
      <c r="H1630" s="2">
        <v>7.1309399999999998</v>
      </c>
      <c r="I1630" s="2">
        <v>6.6999879999999985</v>
      </c>
      <c r="J1630" s="2">
        <v>5.6157725000000003</v>
      </c>
      <c r="K1630" s="17" t="s">
        <v>52</v>
      </c>
      <c r="L1630" s="17" t="s">
        <v>49</v>
      </c>
      <c r="M1630" s="17" t="s">
        <v>54</v>
      </c>
      <c r="N1630" s="20">
        <f t="shared" si="250"/>
        <v>50</v>
      </c>
      <c r="O1630" s="20">
        <f t="shared" si="251"/>
        <v>100</v>
      </c>
      <c r="P1630" s="20">
        <f t="shared" si="252"/>
        <v>50</v>
      </c>
      <c r="Q1630" s="20">
        <f t="shared" si="253"/>
        <v>50</v>
      </c>
      <c r="R1630" s="21">
        <f t="shared" si="254"/>
        <v>67.5</v>
      </c>
      <c r="S1630" s="21">
        <f t="shared" si="255"/>
        <v>60</v>
      </c>
      <c r="T1630" s="21">
        <f t="shared" si="256"/>
        <v>57.5</v>
      </c>
      <c r="U1630" s="21">
        <f t="shared" si="257"/>
        <v>62.5</v>
      </c>
      <c r="V1630" s="20">
        <f t="shared" si="258"/>
        <v>61.666666666666664</v>
      </c>
      <c r="W1630" s="20">
        <f t="shared" si="259"/>
        <v>61.875</v>
      </c>
    </row>
    <row r="1631" spans="1:23" ht="13.5" x14ac:dyDescent="0.25">
      <c r="A1631" s="3">
        <v>44386</v>
      </c>
      <c r="B1631" s="2">
        <v>7.2763999999999998</v>
      </c>
      <c r="C1631" s="2">
        <v>69.019643870244707</v>
      </c>
      <c r="D1631" s="2">
        <v>-1.6371635855152888E-2</v>
      </c>
      <c r="E1631" s="2">
        <v>2.8512072561859871E-2</v>
      </c>
      <c r="F1631" s="2">
        <v>7.2963000000000005</v>
      </c>
      <c r="G1631" s="2">
        <v>7.2505799999999994</v>
      </c>
      <c r="H1631" s="2">
        <v>7.1494699999999982</v>
      </c>
      <c r="I1631" s="2">
        <v>6.7272940000000006</v>
      </c>
      <c r="J1631" s="2">
        <v>5.6296630000000007</v>
      </c>
      <c r="K1631" s="17" t="s">
        <v>48</v>
      </c>
      <c r="L1631" s="17" t="s">
        <v>50</v>
      </c>
      <c r="M1631" s="17" t="s">
        <v>47</v>
      </c>
      <c r="N1631" s="20">
        <f t="shared" si="250"/>
        <v>50</v>
      </c>
      <c r="O1631" s="20">
        <f t="shared" si="251"/>
        <v>100</v>
      </c>
      <c r="P1631" s="20">
        <f t="shared" si="252"/>
        <v>50</v>
      </c>
      <c r="Q1631" s="20">
        <f t="shared" si="253"/>
        <v>33</v>
      </c>
      <c r="R1631" s="21">
        <f t="shared" si="254"/>
        <v>64.95</v>
      </c>
      <c r="S1631" s="21">
        <f t="shared" si="255"/>
        <v>55.75</v>
      </c>
      <c r="T1631" s="21">
        <f t="shared" si="256"/>
        <v>49.85</v>
      </c>
      <c r="U1631" s="21">
        <f t="shared" si="257"/>
        <v>58.25</v>
      </c>
      <c r="V1631" s="20">
        <f t="shared" si="258"/>
        <v>56.85</v>
      </c>
      <c r="W1631" s="20">
        <f t="shared" si="259"/>
        <v>57.2</v>
      </c>
    </row>
    <row r="1632" spans="1:23" ht="13.5" x14ac:dyDescent="0.25">
      <c r="A1632" s="3">
        <v>44389</v>
      </c>
      <c r="B1632" s="2">
        <v>7.0373000000000001</v>
      </c>
      <c r="C1632" s="2">
        <v>49.296326297149058</v>
      </c>
      <c r="D1632" s="2">
        <v>1.1721760104752121E-2</v>
      </c>
      <c r="E1632" s="2">
        <v>3.9593942537897442E-2</v>
      </c>
      <c r="F1632" s="2">
        <v>7.2554400000000001</v>
      </c>
      <c r="G1632" s="2">
        <v>7.2326800000000002</v>
      </c>
      <c r="H1632" s="2">
        <v>7.1595299999999984</v>
      </c>
      <c r="I1632" s="2">
        <v>6.747916</v>
      </c>
      <c r="J1632" s="2">
        <v>5.6410910000000003</v>
      </c>
      <c r="K1632" s="17" t="s">
        <v>48</v>
      </c>
      <c r="L1632" s="17" t="s">
        <v>50</v>
      </c>
      <c r="M1632" s="17" t="s">
        <v>47</v>
      </c>
      <c r="N1632" s="20">
        <f t="shared" si="250"/>
        <v>50</v>
      </c>
      <c r="O1632" s="20">
        <f t="shared" si="251"/>
        <v>100</v>
      </c>
      <c r="P1632" s="20">
        <f t="shared" si="252"/>
        <v>50</v>
      </c>
      <c r="Q1632" s="20">
        <f t="shared" si="253"/>
        <v>33</v>
      </c>
      <c r="R1632" s="21">
        <f t="shared" si="254"/>
        <v>64.95</v>
      </c>
      <c r="S1632" s="21">
        <f t="shared" si="255"/>
        <v>55.75</v>
      </c>
      <c r="T1632" s="21">
        <f t="shared" si="256"/>
        <v>49.85</v>
      </c>
      <c r="U1632" s="21">
        <f t="shared" si="257"/>
        <v>58.25</v>
      </c>
      <c r="V1632" s="20">
        <f t="shared" si="258"/>
        <v>56.85</v>
      </c>
      <c r="W1632" s="20">
        <f t="shared" si="259"/>
        <v>57.2</v>
      </c>
    </row>
    <row r="1633" spans="1:23" ht="13.5" x14ac:dyDescent="0.25">
      <c r="A1633" s="3">
        <v>44390</v>
      </c>
      <c r="B1633" s="2">
        <v>7.1738999999999997</v>
      </c>
      <c r="C1633" s="2">
        <v>56.877953466485693</v>
      </c>
      <c r="D1633" s="2">
        <v>2.3566195570721149E-2</v>
      </c>
      <c r="E1633" s="2">
        <v>4.6196484013214301E-2</v>
      </c>
      <c r="F1633" s="2">
        <v>7.2431600000000005</v>
      </c>
      <c r="G1633" s="2">
        <v>7.2297099999999999</v>
      </c>
      <c r="H1633" s="2">
        <v>7.1745199999999985</v>
      </c>
      <c r="I1633" s="2">
        <v>6.7722840000000009</v>
      </c>
      <c r="J1633" s="2">
        <v>5.6532654999999998</v>
      </c>
      <c r="K1633" s="17" t="s">
        <v>48</v>
      </c>
      <c r="L1633" s="17" t="s">
        <v>50</v>
      </c>
      <c r="M1633" s="17" t="s">
        <v>47</v>
      </c>
      <c r="N1633" s="20">
        <f t="shared" si="250"/>
        <v>50</v>
      </c>
      <c r="O1633" s="20">
        <f t="shared" si="251"/>
        <v>100</v>
      </c>
      <c r="P1633" s="20">
        <f t="shared" si="252"/>
        <v>50</v>
      </c>
      <c r="Q1633" s="20">
        <f t="shared" si="253"/>
        <v>33</v>
      </c>
      <c r="R1633" s="21">
        <f t="shared" si="254"/>
        <v>64.95</v>
      </c>
      <c r="S1633" s="21">
        <f t="shared" si="255"/>
        <v>55.75</v>
      </c>
      <c r="T1633" s="21">
        <f t="shared" si="256"/>
        <v>49.85</v>
      </c>
      <c r="U1633" s="21">
        <f t="shared" si="257"/>
        <v>58.25</v>
      </c>
      <c r="V1633" s="20">
        <f t="shared" si="258"/>
        <v>56.85</v>
      </c>
      <c r="W1633" s="20">
        <f t="shared" si="259"/>
        <v>57.2</v>
      </c>
    </row>
    <row r="1634" spans="1:23" ht="13.5" x14ac:dyDescent="0.25">
      <c r="A1634" s="3">
        <v>44391</v>
      </c>
      <c r="B1634" s="2">
        <v>7.2423000000000002</v>
      </c>
      <c r="C1634" s="2">
        <v>60.095569379555258</v>
      </c>
      <c r="D1634" s="2">
        <v>2.7849258165759672E-2</v>
      </c>
      <c r="E1634" s="2">
        <v>5.1836016313274953E-2</v>
      </c>
      <c r="F1634" s="2">
        <v>7.2217600000000006</v>
      </c>
      <c r="G1634" s="2">
        <v>7.2335800000000008</v>
      </c>
      <c r="H1634" s="2">
        <v>7.1919799999999983</v>
      </c>
      <c r="I1634" s="2">
        <v>6.7981480000000012</v>
      </c>
      <c r="J1634" s="2">
        <v>5.6664789999999989</v>
      </c>
      <c r="K1634" s="17" t="s">
        <v>48</v>
      </c>
      <c r="L1634" s="17" t="s">
        <v>50</v>
      </c>
      <c r="M1634" s="17" t="s">
        <v>47</v>
      </c>
      <c r="N1634" s="20">
        <f t="shared" si="250"/>
        <v>50</v>
      </c>
      <c r="O1634" s="20">
        <f t="shared" si="251"/>
        <v>100</v>
      </c>
      <c r="P1634" s="20">
        <f t="shared" si="252"/>
        <v>50</v>
      </c>
      <c r="Q1634" s="20">
        <f t="shared" si="253"/>
        <v>33</v>
      </c>
      <c r="R1634" s="21">
        <f t="shared" si="254"/>
        <v>64.95</v>
      </c>
      <c r="S1634" s="21">
        <f t="shared" si="255"/>
        <v>55.75</v>
      </c>
      <c r="T1634" s="21">
        <f t="shared" si="256"/>
        <v>49.85</v>
      </c>
      <c r="U1634" s="21">
        <f t="shared" si="257"/>
        <v>58.25</v>
      </c>
      <c r="V1634" s="20">
        <f t="shared" si="258"/>
        <v>56.85</v>
      </c>
      <c r="W1634" s="20">
        <f t="shared" si="259"/>
        <v>57.2</v>
      </c>
    </row>
    <row r="1635" spans="1:23" ht="13.5" x14ac:dyDescent="0.25">
      <c r="A1635" s="3">
        <v>44392</v>
      </c>
      <c r="B1635" s="2">
        <v>7.2354000000000003</v>
      </c>
      <c r="C1635" s="2">
        <v>59.612345133874193</v>
      </c>
      <c r="D1635" s="2">
        <v>3.0957648994741405E-2</v>
      </c>
      <c r="E1635" s="2">
        <v>5.7006094978212837E-2</v>
      </c>
      <c r="F1635" s="2">
        <v>7.19306</v>
      </c>
      <c r="G1635" s="2">
        <v>7.2367599999999994</v>
      </c>
      <c r="H1635" s="2">
        <v>7.2043399999999993</v>
      </c>
      <c r="I1635" s="2">
        <v>6.8237460000000008</v>
      </c>
      <c r="J1635" s="2">
        <v>5.6798479999999998</v>
      </c>
      <c r="K1635" s="17" t="s">
        <v>48</v>
      </c>
      <c r="L1635" s="17" t="s">
        <v>50</v>
      </c>
      <c r="M1635" s="17" t="s">
        <v>47</v>
      </c>
      <c r="N1635" s="20">
        <f t="shared" si="250"/>
        <v>50</v>
      </c>
      <c r="O1635" s="20">
        <f t="shared" si="251"/>
        <v>100</v>
      </c>
      <c r="P1635" s="20">
        <f t="shared" si="252"/>
        <v>50</v>
      </c>
      <c r="Q1635" s="20">
        <f t="shared" si="253"/>
        <v>33</v>
      </c>
      <c r="R1635" s="21">
        <f t="shared" si="254"/>
        <v>64.95</v>
      </c>
      <c r="S1635" s="21">
        <f t="shared" si="255"/>
        <v>55.75</v>
      </c>
      <c r="T1635" s="21">
        <f t="shared" si="256"/>
        <v>49.85</v>
      </c>
      <c r="U1635" s="21">
        <f t="shared" si="257"/>
        <v>58.25</v>
      </c>
      <c r="V1635" s="20">
        <f t="shared" si="258"/>
        <v>56.85</v>
      </c>
      <c r="W1635" s="20">
        <f t="shared" si="259"/>
        <v>57.2</v>
      </c>
    </row>
    <row r="1636" spans="1:23" ht="13.5" x14ac:dyDescent="0.25">
      <c r="A1636" s="3">
        <v>44393</v>
      </c>
      <c r="B1636" s="2">
        <v>7.3037000000000001</v>
      </c>
      <c r="C1636" s="2">
        <v>62.800907418769484</v>
      </c>
      <c r="D1636" s="2">
        <v>2.6633936407820968E-2</v>
      </c>
      <c r="E1636" s="2">
        <v>6.1846104916243483E-2</v>
      </c>
      <c r="F1636" s="2">
        <v>7.1985199999999994</v>
      </c>
      <c r="G1636" s="2">
        <v>7.2474100000000004</v>
      </c>
      <c r="H1636" s="2">
        <v>7.2163149999999989</v>
      </c>
      <c r="I1636" s="2">
        <v>6.8519780000000017</v>
      </c>
      <c r="J1636" s="2">
        <v>5.6929249999999998</v>
      </c>
      <c r="K1636" s="17" t="s">
        <v>48</v>
      </c>
      <c r="L1636" s="17" t="s">
        <v>50</v>
      </c>
      <c r="M1636" s="17" t="s">
        <v>51</v>
      </c>
      <c r="N1636" s="20">
        <f t="shared" si="250"/>
        <v>50</v>
      </c>
      <c r="O1636" s="20">
        <f t="shared" si="251"/>
        <v>100</v>
      </c>
      <c r="P1636" s="20">
        <f t="shared" si="252"/>
        <v>50</v>
      </c>
      <c r="Q1636" s="20">
        <f t="shared" si="253"/>
        <v>33</v>
      </c>
      <c r="R1636" s="21">
        <f t="shared" si="254"/>
        <v>64.95</v>
      </c>
      <c r="S1636" s="21">
        <f t="shared" si="255"/>
        <v>55.75</v>
      </c>
      <c r="T1636" s="21">
        <f t="shared" si="256"/>
        <v>49.85</v>
      </c>
      <c r="U1636" s="21">
        <f t="shared" si="257"/>
        <v>58.25</v>
      </c>
      <c r="V1636" s="20">
        <f t="shared" si="258"/>
        <v>56.85</v>
      </c>
      <c r="W1636" s="20">
        <f t="shared" si="259"/>
        <v>57.2</v>
      </c>
    </row>
    <row r="1637" spans="1:23" ht="13.5" x14ac:dyDescent="0.25">
      <c r="A1637" s="3">
        <v>44396</v>
      </c>
      <c r="B1637" s="2">
        <v>7.6521999999999997</v>
      </c>
      <c r="C1637" s="2">
        <v>74.056016169112596</v>
      </c>
      <c r="D1637" s="2">
        <v>2.7451708607140191E-3</v>
      </c>
      <c r="E1637" s="2">
        <v>6.6449681273896888E-2</v>
      </c>
      <c r="F1637" s="2">
        <v>7.3215000000000003</v>
      </c>
      <c r="G1637" s="2">
        <v>7.2884699999999993</v>
      </c>
      <c r="H1637" s="2">
        <v>7.2473000000000001</v>
      </c>
      <c r="I1637" s="2">
        <v>6.8861660000000002</v>
      </c>
      <c r="J1637" s="2">
        <v>5.7086630000000014</v>
      </c>
      <c r="K1637" s="17" t="s">
        <v>52</v>
      </c>
      <c r="L1637" s="17" t="s">
        <v>49</v>
      </c>
      <c r="M1637" s="17" t="s">
        <v>53</v>
      </c>
      <c r="N1637" s="20">
        <f t="shared" si="250"/>
        <v>50</v>
      </c>
      <c r="O1637" s="20">
        <f t="shared" si="251"/>
        <v>100</v>
      </c>
      <c r="P1637" s="20">
        <f t="shared" si="252"/>
        <v>50</v>
      </c>
      <c r="Q1637" s="20">
        <f t="shared" si="253"/>
        <v>67</v>
      </c>
      <c r="R1637" s="21">
        <f t="shared" si="254"/>
        <v>70.05</v>
      </c>
      <c r="S1637" s="21">
        <f t="shared" si="255"/>
        <v>64.25</v>
      </c>
      <c r="T1637" s="21">
        <f t="shared" si="256"/>
        <v>65.150000000000006</v>
      </c>
      <c r="U1637" s="21">
        <f t="shared" si="257"/>
        <v>66.75</v>
      </c>
      <c r="V1637" s="20">
        <f t="shared" si="258"/>
        <v>66.483333333333334</v>
      </c>
      <c r="W1637" s="20">
        <f t="shared" si="259"/>
        <v>66.550000000000011</v>
      </c>
    </row>
    <row r="1638" spans="1:23" ht="13.5" x14ac:dyDescent="0.25">
      <c r="A1638" s="3">
        <v>44399</v>
      </c>
      <c r="B1638" s="2">
        <v>7.5155000000000003</v>
      </c>
      <c r="C1638" s="2">
        <v>65.663506745898616</v>
      </c>
      <c r="D1638" s="2">
        <v>-1.15248895634954E-2</v>
      </c>
      <c r="E1638" s="2">
        <v>7.1893710800545255E-2</v>
      </c>
      <c r="F1638" s="2">
        <v>7.3898200000000003</v>
      </c>
      <c r="G1638" s="2">
        <v>7.3164899999999999</v>
      </c>
      <c r="H1638" s="2">
        <v>7.2638450000000008</v>
      </c>
      <c r="I1638" s="2">
        <v>6.9166059999999989</v>
      </c>
      <c r="J1638" s="2">
        <v>5.7239075000000001</v>
      </c>
      <c r="K1638" s="17" t="s">
        <v>52</v>
      </c>
      <c r="L1638" s="17" t="s">
        <v>49</v>
      </c>
      <c r="M1638" s="17" t="s">
        <v>53</v>
      </c>
      <c r="N1638" s="20">
        <f t="shared" si="250"/>
        <v>50</v>
      </c>
      <c r="O1638" s="20">
        <f t="shared" si="251"/>
        <v>100</v>
      </c>
      <c r="P1638" s="20">
        <f t="shared" si="252"/>
        <v>50</v>
      </c>
      <c r="Q1638" s="20">
        <f t="shared" si="253"/>
        <v>67</v>
      </c>
      <c r="R1638" s="21">
        <f t="shared" si="254"/>
        <v>70.05</v>
      </c>
      <c r="S1638" s="21">
        <f t="shared" si="255"/>
        <v>64.25</v>
      </c>
      <c r="T1638" s="21">
        <f t="shared" si="256"/>
        <v>65.150000000000006</v>
      </c>
      <c r="U1638" s="21">
        <f t="shared" si="257"/>
        <v>66.75</v>
      </c>
      <c r="V1638" s="20">
        <f t="shared" si="258"/>
        <v>66.483333333333334</v>
      </c>
      <c r="W1638" s="20">
        <f t="shared" si="259"/>
        <v>66.550000000000011</v>
      </c>
    </row>
    <row r="1639" spans="1:23" ht="13.5" x14ac:dyDescent="0.25">
      <c r="A1639" s="3">
        <v>44400</v>
      </c>
      <c r="B1639" s="2">
        <v>7.6521999999999997</v>
      </c>
      <c r="C1639" s="2">
        <v>69.398262927709837</v>
      </c>
      <c r="D1639" s="2">
        <v>-1.8354425342422154E-2</v>
      </c>
      <c r="E1639" s="2">
        <v>7.7699833162657911E-2</v>
      </c>
      <c r="F1639" s="2">
        <v>7.4718</v>
      </c>
      <c r="G1639" s="2">
        <v>7.3467799999999999</v>
      </c>
      <c r="H1639" s="2">
        <v>7.2878600000000002</v>
      </c>
      <c r="I1639" s="2">
        <v>6.9505400000000002</v>
      </c>
      <c r="J1639" s="2">
        <v>5.7399940000000012</v>
      </c>
      <c r="K1639" s="17" t="s">
        <v>52</v>
      </c>
      <c r="L1639" s="17" t="s">
        <v>49</v>
      </c>
      <c r="M1639" s="17" t="s">
        <v>53</v>
      </c>
      <c r="N1639" s="20">
        <f t="shared" si="250"/>
        <v>50</v>
      </c>
      <c r="O1639" s="20">
        <f t="shared" si="251"/>
        <v>100</v>
      </c>
      <c r="P1639" s="20">
        <f t="shared" si="252"/>
        <v>50</v>
      </c>
      <c r="Q1639" s="20">
        <f t="shared" si="253"/>
        <v>67</v>
      </c>
      <c r="R1639" s="21">
        <f t="shared" si="254"/>
        <v>70.05</v>
      </c>
      <c r="S1639" s="21">
        <f t="shared" si="255"/>
        <v>64.25</v>
      </c>
      <c r="T1639" s="21">
        <f t="shared" si="256"/>
        <v>65.150000000000006</v>
      </c>
      <c r="U1639" s="21">
        <f t="shared" si="257"/>
        <v>66.75</v>
      </c>
      <c r="V1639" s="20">
        <f t="shared" si="258"/>
        <v>66.483333333333334</v>
      </c>
      <c r="W1639" s="20">
        <f t="shared" si="259"/>
        <v>66.550000000000011</v>
      </c>
    </row>
    <row r="1640" spans="1:23" ht="13.5" x14ac:dyDescent="0.25">
      <c r="A1640" s="3">
        <v>44403</v>
      </c>
      <c r="B1640" s="2">
        <v>7.5155000000000003</v>
      </c>
      <c r="C1640" s="2">
        <v>62.121579391108881</v>
      </c>
      <c r="D1640" s="2">
        <v>-1.2268113769303035E-2</v>
      </c>
      <c r="E1640" s="2">
        <v>8.1758684601149753E-2</v>
      </c>
      <c r="F1640" s="2">
        <v>7.5278200000000002</v>
      </c>
      <c r="G1640" s="2">
        <v>7.3604399999999996</v>
      </c>
      <c r="H1640" s="2">
        <v>7.3025050000000009</v>
      </c>
      <c r="I1640" s="2">
        <v>6.9798399999999994</v>
      </c>
      <c r="J1640" s="2">
        <v>5.7547950000000014</v>
      </c>
      <c r="K1640" s="17" t="s">
        <v>52</v>
      </c>
      <c r="L1640" s="17" t="s">
        <v>49</v>
      </c>
      <c r="M1640" s="17" t="s">
        <v>53</v>
      </c>
      <c r="N1640" s="20">
        <f t="shared" si="250"/>
        <v>50</v>
      </c>
      <c r="O1640" s="20">
        <f t="shared" si="251"/>
        <v>100</v>
      </c>
      <c r="P1640" s="20">
        <f t="shared" si="252"/>
        <v>50</v>
      </c>
      <c r="Q1640" s="20">
        <f t="shared" si="253"/>
        <v>67</v>
      </c>
      <c r="R1640" s="21">
        <f t="shared" si="254"/>
        <v>70.05</v>
      </c>
      <c r="S1640" s="21">
        <f t="shared" si="255"/>
        <v>64.25</v>
      </c>
      <c r="T1640" s="21">
        <f t="shared" si="256"/>
        <v>65.150000000000006</v>
      </c>
      <c r="U1640" s="21">
        <f t="shared" si="257"/>
        <v>66.75</v>
      </c>
      <c r="V1640" s="20">
        <f t="shared" si="258"/>
        <v>66.483333333333334</v>
      </c>
      <c r="W1640" s="20">
        <f t="shared" si="259"/>
        <v>66.550000000000011</v>
      </c>
    </row>
    <row r="1641" spans="1:23" ht="13.5" x14ac:dyDescent="0.25">
      <c r="A1641" s="3">
        <v>44404</v>
      </c>
      <c r="B1641" s="2">
        <v>7.5155000000000003</v>
      </c>
      <c r="C1641" s="2">
        <v>62.121579391108888</v>
      </c>
      <c r="D1641" s="2">
        <v>-2.4685754402679727E-2</v>
      </c>
      <c r="E1641" s="2">
        <v>8.4800984993072953E-2</v>
      </c>
      <c r="F1641" s="2">
        <v>7.5701800000000006</v>
      </c>
      <c r="G1641" s="2">
        <v>7.3843500000000004</v>
      </c>
      <c r="H1641" s="2">
        <v>7.3174650000000003</v>
      </c>
      <c r="I1641" s="2">
        <v>7.0071119999999985</v>
      </c>
      <c r="J1641" s="2">
        <v>5.7697225000000003</v>
      </c>
      <c r="K1641" s="17" t="s">
        <v>52</v>
      </c>
      <c r="L1641" s="17" t="s">
        <v>49</v>
      </c>
      <c r="M1641" s="17" t="s">
        <v>53</v>
      </c>
      <c r="N1641" s="20">
        <f t="shared" si="250"/>
        <v>50</v>
      </c>
      <c r="O1641" s="20">
        <f t="shared" si="251"/>
        <v>100</v>
      </c>
      <c r="P1641" s="20">
        <f t="shared" si="252"/>
        <v>50</v>
      </c>
      <c r="Q1641" s="20">
        <f t="shared" si="253"/>
        <v>67</v>
      </c>
      <c r="R1641" s="21">
        <f t="shared" si="254"/>
        <v>70.05</v>
      </c>
      <c r="S1641" s="21">
        <f t="shared" si="255"/>
        <v>64.25</v>
      </c>
      <c r="T1641" s="21">
        <f t="shared" si="256"/>
        <v>65.150000000000006</v>
      </c>
      <c r="U1641" s="21">
        <f t="shared" si="257"/>
        <v>66.75</v>
      </c>
      <c r="V1641" s="20">
        <f t="shared" si="258"/>
        <v>66.483333333333334</v>
      </c>
      <c r="W1641" s="20">
        <f t="shared" si="259"/>
        <v>66.550000000000011</v>
      </c>
    </row>
    <row r="1642" spans="1:23" ht="13.5" x14ac:dyDescent="0.25">
      <c r="A1642" s="3">
        <v>44405</v>
      </c>
      <c r="B1642" s="2">
        <v>7.5155000000000003</v>
      </c>
      <c r="C1642" s="2">
        <v>62.121579391108895</v>
      </c>
      <c r="D1642" s="2">
        <v>-7.3642757697744088E-2</v>
      </c>
      <c r="E1642" s="2">
        <v>8.7696332833853738E-2</v>
      </c>
      <c r="F1642" s="2">
        <v>7.54284</v>
      </c>
      <c r="G1642" s="2">
        <v>7.4321700000000011</v>
      </c>
      <c r="H1642" s="2">
        <v>7.3324250000000006</v>
      </c>
      <c r="I1642" s="2">
        <v>7.0300759999999975</v>
      </c>
      <c r="J1642" s="2">
        <v>5.7844920000000002</v>
      </c>
      <c r="K1642" s="17" t="s">
        <v>52</v>
      </c>
      <c r="L1642" s="17" t="s">
        <v>49</v>
      </c>
      <c r="M1642" s="17" t="s">
        <v>54</v>
      </c>
      <c r="N1642" s="20">
        <f t="shared" si="250"/>
        <v>50</v>
      </c>
      <c r="O1642" s="20">
        <f t="shared" si="251"/>
        <v>100</v>
      </c>
      <c r="P1642" s="20">
        <f t="shared" si="252"/>
        <v>50</v>
      </c>
      <c r="Q1642" s="20">
        <f t="shared" si="253"/>
        <v>50</v>
      </c>
      <c r="R1642" s="21">
        <f t="shared" si="254"/>
        <v>67.5</v>
      </c>
      <c r="S1642" s="21">
        <f t="shared" si="255"/>
        <v>60</v>
      </c>
      <c r="T1642" s="21">
        <f t="shared" si="256"/>
        <v>57.5</v>
      </c>
      <c r="U1642" s="21">
        <f t="shared" si="257"/>
        <v>62.5</v>
      </c>
      <c r="V1642" s="20">
        <f t="shared" si="258"/>
        <v>61.666666666666664</v>
      </c>
      <c r="W1642" s="20">
        <f t="shared" si="259"/>
        <v>61.875</v>
      </c>
    </row>
    <row r="1643" spans="1:23" ht="13.5" x14ac:dyDescent="0.25">
      <c r="A1643" s="3">
        <v>44406</v>
      </c>
      <c r="B1643" s="2">
        <v>7.6384999999999996</v>
      </c>
      <c r="C1643" s="2">
        <v>66.114489783971351</v>
      </c>
      <c r="D1643" s="2">
        <v>-0.10470544965031259</v>
      </c>
      <c r="E1643" s="2">
        <v>9.0695153529936817E-2</v>
      </c>
      <c r="F1643" s="2">
        <v>7.5674399999999995</v>
      </c>
      <c r="G1643" s="2">
        <v>7.4786299999999999</v>
      </c>
      <c r="H1643" s="2">
        <v>7.354169999999999</v>
      </c>
      <c r="I1643" s="2">
        <v>7.0537259999999984</v>
      </c>
      <c r="J1643" s="2">
        <v>5.8001930000000019</v>
      </c>
      <c r="K1643" s="17" t="s">
        <v>52</v>
      </c>
      <c r="L1643" s="17" t="s">
        <v>49</v>
      </c>
      <c r="M1643" s="17" t="s">
        <v>53</v>
      </c>
      <c r="N1643" s="20">
        <f t="shared" si="250"/>
        <v>50</v>
      </c>
      <c r="O1643" s="20">
        <f t="shared" si="251"/>
        <v>100</v>
      </c>
      <c r="P1643" s="20">
        <f t="shared" si="252"/>
        <v>50</v>
      </c>
      <c r="Q1643" s="20">
        <f t="shared" si="253"/>
        <v>67</v>
      </c>
      <c r="R1643" s="21">
        <f t="shared" si="254"/>
        <v>70.05</v>
      </c>
      <c r="S1643" s="21">
        <f t="shared" si="255"/>
        <v>64.25</v>
      </c>
      <c r="T1643" s="21">
        <f t="shared" si="256"/>
        <v>65.150000000000006</v>
      </c>
      <c r="U1643" s="21">
        <f t="shared" si="257"/>
        <v>66.75</v>
      </c>
      <c r="V1643" s="20">
        <f t="shared" si="258"/>
        <v>66.483333333333334</v>
      </c>
      <c r="W1643" s="20">
        <f t="shared" si="259"/>
        <v>66.550000000000011</v>
      </c>
    </row>
    <row r="1644" spans="1:23" ht="13.5" x14ac:dyDescent="0.25">
      <c r="A1644" s="3">
        <v>44407</v>
      </c>
      <c r="B1644" s="2">
        <v>7.6249000000000002</v>
      </c>
      <c r="C1644" s="2">
        <v>65.294902037375806</v>
      </c>
      <c r="D1644" s="2">
        <v>-0.12161319463138209</v>
      </c>
      <c r="E1644" s="2">
        <v>9.3273773669138887E-2</v>
      </c>
      <c r="F1644" s="2">
        <v>7.5619800000000001</v>
      </c>
      <c r="G1644" s="2">
        <v>7.516890000000001</v>
      </c>
      <c r="H1644" s="2">
        <v>7.3752349999999991</v>
      </c>
      <c r="I1644" s="2">
        <v>7.076343999999998</v>
      </c>
      <c r="J1644" s="2">
        <v>5.8158260000000004</v>
      </c>
      <c r="K1644" s="17" t="s">
        <v>52</v>
      </c>
      <c r="L1644" s="17" t="s">
        <v>49</v>
      </c>
      <c r="M1644" s="17" t="s">
        <v>54</v>
      </c>
      <c r="N1644" s="20">
        <f t="shared" si="250"/>
        <v>50</v>
      </c>
      <c r="O1644" s="20">
        <f t="shared" si="251"/>
        <v>100</v>
      </c>
      <c r="P1644" s="20">
        <f t="shared" si="252"/>
        <v>50</v>
      </c>
      <c r="Q1644" s="20">
        <f t="shared" si="253"/>
        <v>50</v>
      </c>
      <c r="R1644" s="21">
        <f t="shared" si="254"/>
        <v>67.5</v>
      </c>
      <c r="S1644" s="21">
        <f t="shared" si="255"/>
        <v>60</v>
      </c>
      <c r="T1644" s="21">
        <f t="shared" si="256"/>
        <v>57.5</v>
      </c>
      <c r="U1644" s="21">
        <f t="shared" si="257"/>
        <v>62.5</v>
      </c>
      <c r="V1644" s="20">
        <f t="shared" si="258"/>
        <v>61.666666666666664</v>
      </c>
      <c r="W1644" s="20">
        <f t="shared" si="259"/>
        <v>61.875</v>
      </c>
    </row>
    <row r="1645" spans="1:23" ht="13.5" x14ac:dyDescent="0.25">
      <c r="A1645" s="3">
        <v>44410</v>
      </c>
      <c r="B1645" s="2">
        <v>7.6454000000000004</v>
      </c>
      <c r="C1645" s="2">
        <v>65.979505457671934</v>
      </c>
      <c r="D1645" s="2">
        <v>-0.14041426896548082</v>
      </c>
      <c r="E1645" s="2">
        <v>9.3042166594635822E-2</v>
      </c>
      <c r="F1645" s="2">
        <v>7.5879599999999998</v>
      </c>
      <c r="G1645" s="2">
        <v>7.5578900000000004</v>
      </c>
      <c r="H1645" s="2">
        <v>7.3973249999999995</v>
      </c>
      <c r="I1645" s="2">
        <v>7.0955699999999977</v>
      </c>
      <c r="J1645" s="2">
        <v>5.8312765000000013</v>
      </c>
      <c r="K1645" s="17" t="s">
        <v>52</v>
      </c>
      <c r="L1645" s="17" t="s">
        <v>49</v>
      </c>
      <c r="M1645" s="17" t="s">
        <v>53</v>
      </c>
      <c r="N1645" s="20">
        <f t="shared" si="250"/>
        <v>50</v>
      </c>
      <c r="O1645" s="20">
        <f t="shared" si="251"/>
        <v>100</v>
      </c>
      <c r="P1645" s="20">
        <f t="shared" si="252"/>
        <v>50</v>
      </c>
      <c r="Q1645" s="20">
        <f t="shared" si="253"/>
        <v>67</v>
      </c>
      <c r="R1645" s="21">
        <f t="shared" si="254"/>
        <v>70.05</v>
      </c>
      <c r="S1645" s="21">
        <f t="shared" si="255"/>
        <v>64.25</v>
      </c>
      <c r="T1645" s="21">
        <f t="shared" si="256"/>
        <v>65.150000000000006</v>
      </c>
      <c r="U1645" s="21">
        <f t="shared" si="257"/>
        <v>66.75</v>
      </c>
      <c r="V1645" s="20">
        <f t="shared" si="258"/>
        <v>66.483333333333334</v>
      </c>
      <c r="W1645" s="20">
        <f t="shared" si="259"/>
        <v>66.550000000000011</v>
      </c>
    </row>
    <row r="1646" spans="1:23" ht="13.5" x14ac:dyDescent="0.25">
      <c r="A1646" s="3">
        <v>44411</v>
      </c>
      <c r="B1646" s="2">
        <v>7.5155000000000003</v>
      </c>
      <c r="C1646" s="2">
        <v>58.15157045102292</v>
      </c>
      <c r="D1646" s="2">
        <v>-0.1380867429427326</v>
      </c>
      <c r="E1646" s="2">
        <v>9.1040467924349416E-2</v>
      </c>
      <c r="F1646" s="2">
        <v>7.5879600000000007</v>
      </c>
      <c r="G1646" s="2">
        <v>7.5790699999999998</v>
      </c>
      <c r="H1646" s="2">
        <v>7.4132400000000001</v>
      </c>
      <c r="I1646" s="2">
        <v>7.1128319999999965</v>
      </c>
      <c r="J1646" s="2">
        <v>5.8460775000000016</v>
      </c>
      <c r="K1646" s="17" t="s">
        <v>52</v>
      </c>
      <c r="L1646" s="17" t="s">
        <v>49</v>
      </c>
      <c r="M1646" s="17" t="s">
        <v>55</v>
      </c>
      <c r="N1646" s="20">
        <f t="shared" si="250"/>
        <v>50</v>
      </c>
      <c r="O1646" s="20">
        <f t="shared" si="251"/>
        <v>100</v>
      </c>
      <c r="P1646" s="20">
        <f t="shared" si="252"/>
        <v>50</v>
      </c>
      <c r="Q1646" s="20">
        <f t="shared" si="253"/>
        <v>33</v>
      </c>
      <c r="R1646" s="21">
        <f t="shared" si="254"/>
        <v>64.95</v>
      </c>
      <c r="S1646" s="21">
        <f t="shared" si="255"/>
        <v>55.75</v>
      </c>
      <c r="T1646" s="21">
        <f t="shared" si="256"/>
        <v>49.85</v>
      </c>
      <c r="U1646" s="21">
        <f t="shared" si="257"/>
        <v>58.25</v>
      </c>
      <c r="V1646" s="20">
        <f t="shared" si="258"/>
        <v>56.85</v>
      </c>
      <c r="W1646" s="20">
        <f t="shared" si="259"/>
        <v>57.2</v>
      </c>
    </row>
    <row r="1647" spans="1:23" ht="13.5" x14ac:dyDescent="0.25">
      <c r="A1647" s="3">
        <v>44412</v>
      </c>
      <c r="B1647" s="2">
        <v>7.6454000000000004</v>
      </c>
      <c r="C1647" s="2">
        <v>62.892703596550255</v>
      </c>
      <c r="D1647" s="2">
        <v>-9.311005739279743E-2</v>
      </c>
      <c r="E1647" s="2">
        <v>8.8130560507970232E-2</v>
      </c>
      <c r="F1647" s="2">
        <v>7.6139399999999995</v>
      </c>
      <c r="G1647" s="2">
        <v>7.5783899999999988</v>
      </c>
      <c r="H1647" s="2">
        <v>7.4334299999999995</v>
      </c>
      <c r="I1647" s="2">
        <v>7.1326919999999969</v>
      </c>
      <c r="J1647" s="2">
        <v>5.8618130000000006</v>
      </c>
      <c r="K1647" s="17" t="s">
        <v>52</v>
      </c>
      <c r="L1647" s="17" t="s">
        <v>49</v>
      </c>
      <c r="M1647" s="17" t="s">
        <v>53</v>
      </c>
      <c r="N1647" s="20">
        <f t="shared" si="250"/>
        <v>50</v>
      </c>
      <c r="O1647" s="20">
        <f t="shared" si="251"/>
        <v>100</v>
      </c>
      <c r="P1647" s="20">
        <f t="shared" si="252"/>
        <v>50</v>
      </c>
      <c r="Q1647" s="20">
        <f t="shared" si="253"/>
        <v>67</v>
      </c>
      <c r="R1647" s="21">
        <f t="shared" si="254"/>
        <v>70.05</v>
      </c>
      <c r="S1647" s="21">
        <f t="shared" si="255"/>
        <v>64.25</v>
      </c>
      <c r="T1647" s="21">
        <f t="shared" si="256"/>
        <v>65.150000000000006</v>
      </c>
      <c r="U1647" s="21">
        <f t="shared" si="257"/>
        <v>66.75</v>
      </c>
      <c r="V1647" s="20">
        <f t="shared" si="258"/>
        <v>66.483333333333334</v>
      </c>
      <c r="W1647" s="20">
        <f t="shared" si="259"/>
        <v>66.550000000000011</v>
      </c>
    </row>
    <row r="1648" spans="1:23" ht="13.5" x14ac:dyDescent="0.25">
      <c r="A1648" s="3">
        <v>44413</v>
      </c>
      <c r="B1648" s="2">
        <v>7.5224000000000002</v>
      </c>
      <c r="C1648" s="2">
        <v>56.379362912902273</v>
      </c>
      <c r="D1648" s="2">
        <v>-6.8652995410452E-2</v>
      </c>
      <c r="E1648" s="2">
        <v>8.2927524669695135E-2</v>
      </c>
      <c r="F1648" s="2">
        <v>7.5907200000000001</v>
      </c>
      <c r="G1648" s="2">
        <v>7.5790800000000003</v>
      </c>
      <c r="H1648" s="2">
        <v>7.4477849999999988</v>
      </c>
      <c r="I1648" s="2">
        <v>7.1513599999999977</v>
      </c>
      <c r="J1648" s="2">
        <v>5.8768385000000016</v>
      </c>
      <c r="K1648" s="17" t="s">
        <v>48</v>
      </c>
      <c r="L1648" s="17" t="s">
        <v>50</v>
      </c>
      <c r="M1648" s="17" t="s">
        <v>47</v>
      </c>
      <c r="N1648" s="20">
        <f t="shared" si="250"/>
        <v>50</v>
      </c>
      <c r="O1648" s="20">
        <f t="shared" si="251"/>
        <v>100</v>
      </c>
      <c r="P1648" s="20">
        <f t="shared" si="252"/>
        <v>50</v>
      </c>
      <c r="Q1648" s="20">
        <f t="shared" si="253"/>
        <v>33</v>
      </c>
      <c r="R1648" s="21">
        <f t="shared" si="254"/>
        <v>64.95</v>
      </c>
      <c r="S1648" s="21">
        <f t="shared" si="255"/>
        <v>55.75</v>
      </c>
      <c r="T1648" s="21">
        <f t="shared" si="256"/>
        <v>49.85</v>
      </c>
      <c r="U1648" s="21">
        <f t="shared" si="257"/>
        <v>58.25</v>
      </c>
      <c r="V1648" s="20">
        <f t="shared" si="258"/>
        <v>56.85</v>
      </c>
      <c r="W1648" s="20">
        <f t="shared" si="259"/>
        <v>57.2</v>
      </c>
    </row>
    <row r="1649" spans="1:23" ht="13.5" x14ac:dyDescent="0.25">
      <c r="A1649" s="3">
        <v>44414</v>
      </c>
      <c r="B1649" s="2">
        <v>7.6454000000000004</v>
      </c>
      <c r="C1649" s="2">
        <v>60.756189897327936</v>
      </c>
      <c r="D1649" s="2">
        <v>-3.6868083653224915E-2</v>
      </c>
      <c r="E1649" s="2">
        <v>7.6231342355270237E-2</v>
      </c>
      <c r="F1649" s="2">
        <v>7.5948200000000003</v>
      </c>
      <c r="G1649" s="2">
        <v>7.5784000000000002</v>
      </c>
      <c r="H1649" s="2">
        <v>7.4625900000000005</v>
      </c>
      <c r="I1649" s="2">
        <v>7.1724879999999978</v>
      </c>
      <c r="J1649" s="2">
        <v>5.8922890000000043</v>
      </c>
      <c r="K1649" s="17" t="s">
        <v>52</v>
      </c>
      <c r="L1649" s="17" t="s">
        <v>49</v>
      </c>
      <c r="M1649" s="17" t="s">
        <v>53</v>
      </c>
      <c r="N1649" s="20">
        <f t="shared" si="250"/>
        <v>50</v>
      </c>
      <c r="O1649" s="20">
        <f t="shared" si="251"/>
        <v>100</v>
      </c>
      <c r="P1649" s="20">
        <f t="shared" si="252"/>
        <v>50</v>
      </c>
      <c r="Q1649" s="20">
        <f t="shared" si="253"/>
        <v>67</v>
      </c>
      <c r="R1649" s="21">
        <f t="shared" si="254"/>
        <v>70.05</v>
      </c>
      <c r="S1649" s="21">
        <f t="shared" si="255"/>
        <v>64.25</v>
      </c>
      <c r="T1649" s="21">
        <f t="shared" si="256"/>
        <v>65.150000000000006</v>
      </c>
      <c r="U1649" s="21">
        <f t="shared" si="257"/>
        <v>66.75</v>
      </c>
      <c r="V1649" s="20">
        <f t="shared" si="258"/>
        <v>66.483333333333334</v>
      </c>
      <c r="W1649" s="20">
        <f t="shared" si="259"/>
        <v>66.550000000000011</v>
      </c>
    </row>
    <row r="1650" spans="1:23" ht="13.5" x14ac:dyDescent="0.25">
      <c r="A1650" s="3">
        <v>44417</v>
      </c>
      <c r="B1650" s="2">
        <v>7.6454000000000004</v>
      </c>
      <c r="C1650" s="2">
        <v>60.756189897327928</v>
      </c>
      <c r="D1650" s="2">
        <v>-3.2498502263337947E-2</v>
      </c>
      <c r="E1650" s="2">
        <v>6.9382944815626818E-2</v>
      </c>
      <c r="F1650" s="2">
        <v>7.5948200000000012</v>
      </c>
      <c r="G1650" s="2">
        <v>7.5913899999999996</v>
      </c>
      <c r="H1650" s="2">
        <v>7.4759149999999988</v>
      </c>
      <c r="I1650" s="2">
        <v>7.1936159999999969</v>
      </c>
      <c r="J1650" s="2">
        <v>5.9074225000000045</v>
      </c>
      <c r="K1650" s="17" t="s">
        <v>52</v>
      </c>
      <c r="L1650" s="17" t="s">
        <v>49</v>
      </c>
      <c r="M1650" s="17" t="s">
        <v>55</v>
      </c>
      <c r="N1650" s="20">
        <f t="shared" si="250"/>
        <v>50</v>
      </c>
      <c r="O1650" s="20">
        <f t="shared" si="251"/>
        <v>100</v>
      </c>
      <c r="P1650" s="20">
        <f t="shared" si="252"/>
        <v>50</v>
      </c>
      <c r="Q1650" s="20">
        <f t="shared" si="253"/>
        <v>33</v>
      </c>
      <c r="R1650" s="21">
        <f t="shared" si="254"/>
        <v>64.95</v>
      </c>
      <c r="S1650" s="21">
        <f t="shared" si="255"/>
        <v>55.75</v>
      </c>
      <c r="T1650" s="21">
        <f t="shared" si="256"/>
        <v>49.85</v>
      </c>
      <c r="U1650" s="21">
        <f t="shared" si="257"/>
        <v>58.25</v>
      </c>
      <c r="V1650" s="20">
        <f t="shared" si="258"/>
        <v>56.85</v>
      </c>
      <c r="W1650" s="20">
        <f t="shared" si="259"/>
        <v>57.2</v>
      </c>
    </row>
    <row r="1651" spans="1:23" ht="13.5" x14ac:dyDescent="0.25">
      <c r="A1651" s="3">
        <v>44419</v>
      </c>
      <c r="B1651" s="2">
        <v>7.5838999999999999</v>
      </c>
      <c r="C1651" s="2">
        <v>57.415501936054497</v>
      </c>
      <c r="D1651" s="2">
        <v>-2.5629474083074477E-2</v>
      </c>
      <c r="E1651" s="2">
        <v>6.425733020854428E-2</v>
      </c>
      <c r="F1651" s="2">
        <v>7.6085000000000012</v>
      </c>
      <c r="G1651" s="2">
        <v>7.5982300000000009</v>
      </c>
      <c r="H1651" s="2">
        <v>7.4912899999999993</v>
      </c>
      <c r="I1651" s="2">
        <v>7.2124999999999977</v>
      </c>
      <c r="J1651" s="2">
        <v>5.9215835000000041</v>
      </c>
      <c r="K1651" s="17" t="s">
        <v>52</v>
      </c>
      <c r="L1651" s="17" t="s">
        <v>49</v>
      </c>
      <c r="M1651" s="17" t="s">
        <v>53</v>
      </c>
      <c r="N1651" s="20">
        <f t="shared" si="250"/>
        <v>50</v>
      </c>
      <c r="O1651" s="20">
        <f t="shared" si="251"/>
        <v>100</v>
      </c>
      <c r="P1651" s="20">
        <f t="shared" si="252"/>
        <v>50</v>
      </c>
      <c r="Q1651" s="20">
        <f t="shared" si="253"/>
        <v>67</v>
      </c>
      <c r="R1651" s="21">
        <f t="shared" si="254"/>
        <v>70.05</v>
      </c>
      <c r="S1651" s="21">
        <f t="shared" si="255"/>
        <v>64.25</v>
      </c>
      <c r="T1651" s="21">
        <f t="shared" si="256"/>
        <v>65.150000000000006</v>
      </c>
      <c r="U1651" s="21">
        <f t="shared" si="257"/>
        <v>66.75</v>
      </c>
      <c r="V1651" s="20">
        <f t="shared" si="258"/>
        <v>66.483333333333334</v>
      </c>
      <c r="W1651" s="20">
        <f t="shared" si="259"/>
        <v>66.550000000000011</v>
      </c>
    </row>
    <row r="1652" spans="1:23" ht="13.5" x14ac:dyDescent="0.25">
      <c r="A1652" s="3">
        <v>44420</v>
      </c>
      <c r="B1652" s="2">
        <v>7.6454000000000004</v>
      </c>
      <c r="C1652" s="2">
        <v>59.796162994993267</v>
      </c>
      <c r="D1652" s="2">
        <v>-2.5290725804143932E-2</v>
      </c>
      <c r="E1652" s="2">
        <v>5.8567948335840288E-2</v>
      </c>
      <c r="F1652" s="2">
        <v>7.6085000000000012</v>
      </c>
      <c r="G1652" s="2">
        <v>7.6112200000000003</v>
      </c>
      <c r="H1652" s="2">
        <v>7.5216949999999994</v>
      </c>
      <c r="I1652" s="2">
        <v>7.2336279999999968</v>
      </c>
      <c r="J1652" s="2">
        <v>5.9355450000000056</v>
      </c>
      <c r="K1652" s="17" t="s">
        <v>52</v>
      </c>
      <c r="L1652" s="17" t="s">
        <v>49</v>
      </c>
      <c r="M1652" s="17" t="s">
        <v>55</v>
      </c>
      <c r="N1652" s="20">
        <f t="shared" si="250"/>
        <v>50</v>
      </c>
      <c r="O1652" s="20">
        <f t="shared" si="251"/>
        <v>100</v>
      </c>
      <c r="P1652" s="20">
        <f t="shared" si="252"/>
        <v>50</v>
      </c>
      <c r="Q1652" s="20">
        <f t="shared" si="253"/>
        <v>33</v>
      </c>
      <c r="R1652" s="21">
        <f t="shared" si="254"/>
        <v>64.95</v>
      </c>
      <c r="S1652" s="21">
        <f t="shared" si="255"/>
        <v>55.75</v>
      </c>
      <c r="T1652" s="21">
        <f t="shared" si="256"/>
        <v>49.85</v>
      </c>
      <c r="U1652" s="21">
        <f t="shared" si="257"/>
        <v>58.25</v>
      </c>
      <c r="V1652" s="20">
        <f t="shared" si="258"/>
        <v>56.85</v>
      </c>
      <c r="W1652" s="20">
        <f t="shared" si="259"/>
        <v>57.2</v>
      </c>
    </row>
    <row r="1653" spans="1:23" ht="13.5" x14ac:dyDescent="0.25">
      <c r="A1653" s="3">
        <v>44424</v>
      </c>
      <c r="B1653" s="2">
        <v>7.6454000000000004</v>
      </c>
      <c r="C1653" s="2">
        <v>59.796162994993267</v>
      </c>
      <c r="D1653" s="2">
        <v>-7.2943762886952257E-3</v>
      </c>
      <c r="E1653" s="2">
        <v>5.5949909680664475E-2</v>
      </c>
      <c r="F1653" s="2">
        <v>7.6331000000000007</v>
      </c>
      <c r="G1653" s="2">
        <v>7.61191</v>
      </c>
      <c r="H1653" s="2">
        <v>7.5452699999999995</v>
      </c>
      <c r="I1653" s="2">
        <v>7.2536159999999974</v>
      </c>
      <c r="J1653" s="2">
        <v>5.949696500000007</v>
      </c>
      <c r="K1653" s="17" t="s">
        <v>52</v>
      </c>
      <c r="L1653" s="17" t="s">
        <v>49</v>
      </c>
      <c r="M1653" s="17" t="s">
        <v>53</v>
      </c>
      <c r="N1653" s="20">
        <f t="shared" si="250"/>
        <v>50</v>
      </c>
      <c r="O1653" s="20">
        <f t="shared" si="251"/>
        <v>100</v>
      </c>
      <c r="P1653" s="20">
        <f t="shared" si="252"/>
        <v>50</v>
      </c>
      <c r="Q1653" s="20">
        <f t="shared" si="253"/>
        <v>67</v>
      </c>
      <c r="R1653" s="21">
        <f t="shared" si="254"/>
        <v>70.05</v>
      </c>
      <c r="S1653" s="21">
        <f t="shared" si="255"/>
        <v>64.25</v>
      </c>
      <c r="T1653" s="21">
        <f t="shared" si="256"/>
        <v>65.150000000000006</v>
      </c>
      <c r="U1653" s="21">
        <f t="shared" si="257"/>
        <v>66.75</v>
      </c>
      <c r="V1653" s="20">
        <f t="shared" si="258"/>
        <v>66.483333333333334</v>
      </c>
      <c r="W1653" s="20">
        <f t="shared" si="259"/>
        <v>66.550000000000011</v>
      </c>
    </row>
    <row r="1654" spans="1:23" ht="13.5" x14ac:dyDescent="0.25">
      <c r="A1654" s="3">
        <v>44425</v>
      </c>
      <c r="B1654" s="2">
        <v>7.5155000000000003</v>
      </c>
      <c r="C1654" s="2">
        <v>52.593668978754948</v>
      </c>
      <c r="D1654" s="2">
        <v>1.4339736594219943E-2</v>
      </c>
      <c r="E1654" s="2">
        <v>5.6693658750180634E-2</v>
      </c>
      <c r="F1654" s="2">
        <v>7.6071200000000001</v>
      </c>
      <c r="G1654" s="2">
        <v>7.6009700000000011</v>
      </c>
      <c r="H1654" s="2">
        <v>7.5589299999999993</v>
      </c>
      <c r="I1654" s="2">
        <v>7.2721459999999976</v>
      </c>
      <c r="J1654" s="2">
        <v>5.9629770000000057</v>
      </c>
      <c r="K1654" s="17" t="s">
        <v>48</v>
      </c>
      <c r="L1654" s="17" t="s">
        <v>49</v>
      </c>
      <c r="M1654" s="17" t="s">
        <v>47</v>
      </c>
      <c r="N1654" s="20">
        <f t="shared" si="250"/>
        <v>50</v>
      </c>
      <c r="O1654" s="20">
        <f t="shared" si="251"/>
        <v>100</v>
      </c>
      <c r="P1654" s="20">
        <f t="shared" si="252"/>
        <v>50</v>
      </c>
      <c r="Q1654" s="20">
        <f t="shared" si="253"/>
        <v>0</v>
      </c>
      <c r="R1654" s="21">
        <f t="shared" si="254"/>
        <v>60</v>
      </c>
      <c r="S1654" s="21">
        <f t="shared" si="255"/>
        <v>47.5</v>
      </c>
      <c r="T1654" s="21">
        <f t="shared" si="256"/>
        <v>35</v>
      </c>
      <c r="U1654" s="21">
        <f t="shared" si="257"/>
        <v>50</v>
      </c>
      <c r="V1654" s="20">
        <f t="shared" si="258"/>
        <v>47.5</v>
      </c>
      <c r="W1654" s="20">
        <f t="shared" si="259"/>
        <v>48.125</v>
      </c>
    </row>
    <row r="1655" spans="1:23" ht="13.5" x14ac:dyDescent="0.25">
      <c r="A1655" s="3">
        <v>44426</v>
      </c>
      <c r="B1655" s="2">
        <v>7.5155000000000003</v>
      </c>
      <c r="C1655" s="2">
        <v>52.593668978754948</v>
      </c>
      <c r="D1655" s="2">
        <v>3.5526694133891645E-2</v>
      </c>
      <c r="E1655" s="2">
        <v>6.4460294969420601E-2</v>
      </c>
      <c r="F1655" s="2">
        <v>7.5811400000000004</v>
      </c>
      <c r="G1655" s="2">
        <v>7.5879800000000017</v>
      </c>
      <c r="H1655" s="2">
        <v>7.5729349999999993</v>
      </c>
      <c r="I1655" s="2">
        <v>7.2899159999999981</v>
      </c>
      <c r="J1655" s="2">
        <v>5.9762575000000062</v>
      </c>
      <c r="K1655" s="17" t="s">
        <v>48</v>
      </c>
      <c r="L1655" s="17" t="s">
        <v>49</v>
      </c>
      <c r="M1655" s="17" t="s">
        <v>47</v>
      </c>
      <c r="N1655" s="20">
        <f t="shared" si="250"/>
        <v>50</v>
      </c>
      <c r="O1655" s="20">
        <f t="shared" si="251"/>
        <v>100</v>
      </c>
      <c r="P1655" s="20">
        <f t="shared" si="252"/>
        <v>50</v>
      </c>
      <c r="Q1655" s="20">
        <f t="shared" si="253"/>
        <v>0</v>
      </c>
      <c r="R1655" s="21">
        <f t="shared" si="254"/>
        <v>60</v>
      </c>
      <c r="S1655" s="21">
        <f t="shared" si="255"/>
        <v>47.5</v>
      </c>
      <c r="T1655" s="21">
        <f t="shared" si="256"/>
        <v>35</v>
      </c>
      <c r="U1655" s="21">
        <f t="shared" si="257"/>
        <v>50</v>
      </c>
      <c r="V1655" s="20">
        <f t="shared" si="258"/>
        <v>47.5</v>
      </c>
      <c r="W1655" s="20">
        <f t="shared" si="259"/>
        <v>48.125</v>
      </c>
    </row>
    <row r="1656" spans="1:23" ht="13.5" x14ac:dyDescent="0.25">
      <c r="A1656" s="3">
        <v>44427</v>
      </c>
      <c r="B1656" s="2">
        <v>7.6249000000000002</v>
      </c>
      <c r="C1656" s="2">
        <v>57.583871310555118</v>
      </c>
      <c r="D1656" s="2">
        <v>2.511332247256437E-2</v>
      </c>
      <c r="E1656" s="2">
        <v>7.6300209908118227E-2</v>
      </c>
      <c r="F1656" s="2">
        <v>7.58934</v>
      </c>
      <c r="G1656" s="2">
        <v>7.5989200000000015</v>
      </c>
      <c r="H1656" s="2">
        <v>7.5889949999999997</v>
      </c>
      <c r="I1656" s="2">
        <v>7.3080999999999996</v>
      </c>
      <c r="J1656" s="2">
        <v>5.9901165000000072</v>
      </c>
      <c r="K1656" s="17" t="s">
        <v>48</v>
      </c>
      <c r="L1656" s="17" t="s">
        <v>49</v>
      </c>
      <c r="M1656" s="17" t="s">
        <v>51</v>
      </c>
      <c r="N1656" s="20">
        <f t="shared" si="250"/>
        <v>50</v>
      </c>
      <c r="O1656" s="20">
        <f t="shared" si="251"/>
        <v>100</v>
      </c>
      <c r="P1656" s="20">
        <f t="shared" si="252"/>
        <v>50</v>
      </c>
      <c r="Q1656" s="20">
        <f t="shared" si="253"/>
        <v>0</v>
      </c>
      <c r="R1656" s="21">
        <f t="shared" si="254"/>
        <v>60</v>
      </c>
      <c r="S1656" s="21">
        <f t="shared" si="255"/>
        <v>47.5</v>
      </c>
      <c r="T1656" s="21">
        <f t="shared" si="256"/>
        <v>35</v>
      </c>
      <c r="U1656" s="21">
        <f t="shared" si="257"/>
        <v>50</v>
      </c>
      <c r="V1656" s="20">
        <f t="shared" si="258"/>
        <v>47.5</v>
      </c>
      <c r="W1656" s="20">
        <f t="shared" si="259"/>
        <v>48.125</v>
      </c>
    </row>
    <row r="1657" spans="1:23" ht="13.5" x14ac:dyDescent="0.25">
      <c r="A1657" s="3">
        <v>44428</v>
      </c>
      <c r="B1657" s="2">
        <v>7.6317000000000004</v>
      </c>
      <c r="C1657" s="2">
        <v>57.880654771705359</v>
      </c>
      <c r="D1657" s="2">
        <v>3.4902694276681245E-2</v>
      </c>
      <c r="E1657" s="2">
        <v>9.1412679591779497E-2</v>
      </c>
      <c r="F1657" s="2">
        <v>7.5865999999999998</v>
      </c>
      <c r="G1657" s="2">
        <v>7.5975500000000009</v>
      </c>
      <c r="H1657" s="2">
        <v>7.5879699999999985</v>
      </c>
      <c r="I1657" s="2">
        <v>7.3219839999999978</v>
      </c>
      <c r="J1657" s="2">
        <v>6.0045165000000056</v>
      </c>
      <c r="K1657" s="17" t="s">
        <v>48</v>
      </c>
      <c r="L1657" s="17" t="s">
        <v>49</v>
      </c>
      <c r="M1657" s="17" t="s">
        <v>47</v>
      </c>
      <c r="N1657" s="20">
        <f t="shared" si="250"/>
        <v>50</v>
      </c>
      <c r="O1657" s="20">
        <f t="shared" si="251"/>
        <v>100</v>
      </c>
      <c r="P1657" s="20">
        <f t="shared" si="252"/>
        <v>50</v>
      </c>
      <c r="Q1657" s="20">
        <f t="shared" si="253"/>
        <v>0</v>
      </c>
      <c r="R1657" s="21">
        <f t="shared" si="254"/>
        <v>60</v>
      </c>
      <c r="S1657" s="21">
        <f t="shared" si="255"/>
        <v>47.5</v>
      </c>
      <c r="T1657" s="21">
        <f t="shared" si="256"/>
        <v>35</v>
      </c>
      <c r="U1657" s="21">
        <f t="shared" si="257"/>
        <v>50</v>
      </c>
      <c r="V1657" s="20">
        <f t="shared" si="258"/>
        <v>47.5</v>
      </c>
      <c r="W1657" s="20">
        <f t="shared" si="259"/>
        <v>48.125</v>
      </c>
    </row>
    <row r="1658" spans="1:23" ht="13.5" x14ac:dyDescent="0.25">
      <c r="A1658" s="3">
        <v>44431</v>
      </c>
      <c r="B1658" s="2">
        <v>7.6180000000000003</v>
      </c>
      <c r="C1658" s="2">
        <v>57.015099331347116</v>
      </c>
      <c r="D1658" s="2">
        <v>2.4422541766781158E-2</v>
      </c>
      <c r="E1658" s="2">
        <v>0.10779079730404226</v>
      </c>
      <c r="F1658" s="2">
        <v>7.5811200000000012</v>
      </c>
      <c r="G1658" s="2">
        <v>7.6071100000000005</v>
      </c>
      <c r="H1658" s="2">
        <v>7.5930949999999982</v>
      </c>
      <c r="I1658" s="2">
        <v>7.3353399999999978</v>
      </c>
      <c r="J1658" s="2">
        <v>6.0191650000000045</v>
      </c>
      <c r="K1658" s="17" t="s">
        <v>48</v>
      </c>
      <c r="L1658" s="17" t="s">
        <v>49</v>
      </c>
      <c r="M1658" s="17" t="s">
        <v>47</v>
      </c>
      <c r="N1658" s="20">
        <f t="shared" si="250"/>
        <v>50</v>
      </c>
      <c r="O1658" s="20">
        <f t="shared" si="251"/>
        <v>100</v>
      </c>
      <c r="P1658" s="20">
        <f t="shared" si="252"/>
        <v>50</v>
      </c>
      <c r="Q1658" s="20">
        <f t="shared" si="253"/>
        <v>0</v>
      </c>
      <c r="R1658" s="21">
        <f t="shared" si="254"/>
        <v>60</v>
      </c>
      <c r="S1658" s="21">
        <f t="shared" si="255"/>
        <v>47.5</v>
      </c>
      <c r="T1658" s="21">
        <f t="shared" si="256"/>
        <v>35</v>
      </c>
      <c r="U1658" s="21">
        <f t="shared" si="257"/>
        <v>50</v>
      </c>
      <c r="V1658" s="20">
        <f t="shared" si="258"/>
        <v>47.5</v>
      </c>
      <c r="W1658" s="20">
        <f t="shared" si="259"/>
        <v>48.125</v>
      </c>
    </row>
    <row r="1659" spans="1:23" ht="13.5" x14ac:dyDescent="0.25">
      <c r="A1659" s="3">
        <v>44432</v>
      </c>
      <c r="B1659" s="2">
        <v>7.6112000000000002</v>
      </c>
      <c r="C1659" s="2">
        <v>56.562965861588161</v>
      </c>
      <c r="D1659" s="2">
        <v>3.4270598441170641E-2</v>
      </c>
      <c r="E1659" s="2">
        <v>0.12602444938252536</v>
      </c>
      <c r="F1659" s="2">
        <v>7.6002600000000005</v>
      </c>
      <c r="G1659" s="2">
        <v>7.6036900000000003</v>
      </c>
      <c r="H1659" s="2">
        <v>7.5910449999999994</v>
      </c>
      <c r="I1659" s="2">
        <v>7.3486879999999974</v>
      </c>
      <c r="J1659" s="2">
        <v>6.0335260000000055</v>
      </c>
      <c r="K1659" s="17" t="s">
        <v>48</v>
      </c>
      <c r="L1659" s="17" t="s">
        <v>55</v>
      </c>
      <c r="M1659" s="17" t="s">
        <v>51</v>
      </c>
      <c r="N1659" s="20">
        <f t="shared" si="250"/>
        <v>50</v>
      </c>
      <c r="O1659" s="20">
        <f t="shared" si="251"/>
        <v>100</v>
      </c>
      <c r="P1659" s="20">
        <f t="shared" si="252"/>
        <v>50</v>
      </c>
      <c r="Q1659" s="20">
        <f t="shared" si="253"/>
        <v>16.5</v>
      </c>
      <c r="R1659" s="21">
        <f t="shared" si="254"/>
        <v>62.475000000000001</v>
      </c>
      <c r="S1659" s="21">
        <f t="shared" si="255"/>
        <v>51.625</v>
      </c>
      <c r="T1659" s="21">
        <f t="shared" si="256"/>
        <v>42.424999999999997</v>
      </c>
      <c r="U1659" s="21">
        <f t="shared" si="257"/>
        <v>54.125</v>
      </c>
      <c r="V1659" s="20">
        <f t="shared" si="258"/>
        <v>52.17499999999999</v>
      </c>
      <c r="W1659" s="20">
        <f t="shared" si="259"/>
        <v>52.662499999999994</v>
      </c>
    </row>
    <row r="1660" spans="1:23" ht="13.5" x14ac:dyDescent="0.25">
      <c r="A1660" s="3">
        <v>44433</v>
      </c>
      <c r="B1660" s="2">
        <v>7.6180000000000003</v>
      </c>
      <c r="C1660" s="2">
        <v>56.930780036141137</v>
      </c>
      <c r="D1660" s="2">
        <v>4.1481804115507614E-2</v>
      </c>
      <c r="E1660" s="2">
        <v>0.14209188722402416</v>
      </c>
      <c r="F1660" s="2">
        <v>7.6207599999999998</v>
      </c>
      <c r="G1660" s="2">
        <v>7.6009500000000001</v>
      </c>
      <c r="H1660" s="2">
        <v>7.596169999999999</v>
      </c>
      <c r="I1660" s="2">
        <v>7.3629319999999971</v>
      </c>
      <c r="J1660" s="2">
        <v>6.0481745000000053</v>
      </c>
      <c r="K1660" s="17" t="s">
        <v>48</v>
      </c>
      <c r="L1660" s="17" t="s">
        <v>55</v>
      </c>
      <c r="M1660" s="17" t="s">
        <v>51</v>
      </c>
      <c r="N1660" s="20">
        <f t="shared" si="250"/>
        <v>50</v>
      </c>
      <c r="O1660" s="20">
        <f t="shared" si="251"/>
        <v>100</v>
      </c>
      <c r="P1660" s="20">
        <f t="shared" si="252"/>
        <v>50</v>
      </c>
      <c r="Q1660" s="20">
        <f t="shared" si="253"/>
        <v>16.5</v>
      </c>
      <c r="R1660" s="21">
        <f t="shared" si="254"/>
        <v>62.475000000000001</v>
      </c>
      <c r="S1660" s="21">
        <f t="shared" si="255"/>
        <v>51.625</v>
      </c>
      <c r="T1660" s="21">
        <f t="shared" si="256"/>
        <v>42.424999999999997</v>
      </c>
      <c r="U1660" s="21">
        <f t="shared" si="257"/>
        <v>54.125</v>
      </c>
      <c r="V1660" s="20">
        <f t="shared" si="258"/>
        <v>52.17499999999999</v>
      </c>
      <c r="W1660" s="20">
        <f t="shared" si="259"/>
        <v>52.662499999999994</v>
      </c>
    </row>
    <row r="1661" spans="1:23" ht="13.5" x14ac:dyDescent="0.25">
      <c r="A1661" s="3">
        <v>44434</v>
      </c>
      <c r="B1661" s="2">
        <v>7.4541000000000004</v>
      </c>
      <c r="C1661" s="2">
        <v>46.672315345505147</v>
      </c>
      <c r="D1661" s="2">
        <v>4.9650335010039903E-2</v>
      </c>
      <c r="E1661" s="2">
        <v>0.15264547464330247</v>
      </c>
      <c r="F1661" s="2">
        <v>7.5866000000000016</v>
      </c>
      <c r="G1661" s="2">
        <v>7.5879700000000003</v>
      </c>
      <c r="H1661" s="2">
        <v>7.5930999999999997</v>
      </c>
      <c r="I1661" s="2">
        <v>7.373897999999997</v>
      </c>
      <c r="J1661" s="2">
        <v>6.061369500000005</v>
      </c>
      <c r="K1661" s="17" t="s">
        <v>48</v>
      </c>
      <c r="L1661" s="17" t="s">
        <v>50</v>
      </c>
      <c r="M1661" s="17" t="s">
        <v>47</v>
      </c>
      <c r="N1661" s="20">
        <f t="shared" si="250"/>
        <v>50</v>
      </c>
      <c r="O1661" s="20">
        <f t="shared" si="251"/>
        <v>100</v>
      </c>
      <c r="P1661" s="20">
        <f t="shared" si="252"/>
        <v>50</v>
      </c>
      <c r="Q1661" s="20">
        <f t="shared" si="253"/>
        <v>33</v>
      </c>
      <c r="R1661" s="21">
        <f t="shared" si="254"/>
        <v>64.95</v>
      </c>
      <c r="S1661" s="21">
        <f t="shared" si="255"/>
        <v>55.75</v>
      </c>
      <c r="T1661" s="21">
        <f t="shared" si="256"/>
        <v>49.85</v>
      </c>
      <c r="U1661" s="21">
        <f t="shared" si="257"/>
        <v>58.25</v>
      </c>
      <c r="V1661" s="20">
        <f t="shared" si="258"/>
        <v>56.85</v>
      </c>
      <c r="W1661" s="20">
        <f t="shared" si="259"/>
        <v>57.2</v>
      </c>
    </row>
    <row r="1662" spans="1:23" ht="13.5" x14ac:dyDescent="0.25">
      <c r="A1662" s="3">
        <v>44435</v>
      </c>
      <c r="B1662" s="2">
        <v>7.5155000000000003</v>
      </c>
      <c r="C1662" s="2">
        <v>50.286293155006184</v>
      </c>
      <c r="D1662" s="2">
        <v>6.1876957961481516E-2</v>
      </c>
      <c r="E1662" s="2">
        <v>0.16212718319899713</v>
      </c>
      <c r="F1662" s="2">
        <v>7.5633600000000003</v>
      </c>
      <c r="G1662" s="2">
        <v>7.5749800000000009</v>
      </c>
      <c r="H1662" s="2">
        <v>7.5930999999999997</v>
      </c>
      <c r="I1662" s="2">
        <v>7.3874859999999964</v>
      </c>
      <c r="J1662" s="2">
        <v>6.0748715000000049</v>
      </c>
      <c r="K1662" s="17" t="s">
        <v>52</v>
      </c>
      <c r="L1662" s="17" t="s">
        <v>49</v>
      </c>
      <c r="M1662" s="17" t="s">
        <v>54</v>
      </c>
      <c r="N1662" s="20">
        <f t="shared" si="250"/>
        <v>50</v>
      </c>
      <c r="O1662" s="20">
        <f t="shared" si="251"/>
        <v>100</v>
      </c>
      <c r="P1662" s="20">
        <f t="shared" si="252"/>
        <v>50</v>
      </c>
      <c r="Q1662" s="20">
        <f t="shared" si="253"/>
        <v>50</v>
      </c>
      <c r="R1662" s="21">
        <f t="shared" si="254"/>
        <v>67.5</v>
      </c>
      <c r="S1662" s="21">
        <f t="shared" si="255"/>
        <v>60</v>
      </c>
      <c r="T1662" s="21">
        <f t="shared" si="256"/>
        <v>57.5</v>
      </c>
      <c r="U1662" s="21">
        <f t="shared" si="257"/>
        <v>62.5</v>
      </c>
      <c r="V1662" s="20">
        <f t="shared" si="258"/>
        <v>61.666666666666664</v>
      </c>
      <c r="W1662" s="20">
        <f t="shared" si="259"/>
        <v>61.875</v>
      </c>
    </row>
    <row r="1663" spans="1:23" ht="13.5" x14ac:dyDescent="0.25">
      <c r="A1663" s="3">
        <v>44438</v>
      </c>
      <c r="B1663" s="2">
        <v>7.5155000000000003</v>
      </c>
      <c r="C1663" s="2">
        <v>50.286293155006192</v>
      </c>
      <c r="D1663" s="2">
        <v>7.2231412319887944E-2</v>
      </c>
      <c r="E1663" s="2">
        <v>0.16372587598838878</v>
      </c>
      <c r="F1663" s="2">
        <v>7.5428600000000001</v>
      </c>
      <c r="G1663" s="2">
        <v>7.5619900000000015</v>
      </c>
      <c r="H1663" s="2">
        <v>7.5869499999999999</v>
      </c>
      <c r="I1663" s="2">
        <v>7.4003139999999963</v>
      </c>
      <c r="J1663" s="2">
        <v>6.0884055000000048</v>
      </c>
      <c r="K1663" s="17" t="s">
        <v>52</v>
      </c>
      <c r="L1663" s="17" t="s">
        <v>49</v>
      </c>
      <c r="M1663" s="17" t="s">
        <v>54</v>
      </c>
      <c r="N1663" s="20">
        <f t="shared" si="250"/>
        <v>50</v>
      </c>
      <c r="O1663" s="20">
        <f t="shared" si="251"/>
        <v>100</v>
      </c>
      <c r="P1663" s="20">
        <f t="shared" si="252"/>
        <v>50</v>
      </c>
      <c r="Q1663" s="20">
        <f t="shared" si="253"/>
        <v>50</v>
      </c>
      <c r="R1663" s="21">
        <f t="shared" si="254"/>
        <v>67.5</v>
      </c>
      <c r="S1663" s="21">
        <f t="shared" si="255"/>
        <v>60</v>
      </c>
      <c r="T1663" s="21">
        <f t="shared" si="256"/>
        <v>57.5</v>
      </c>
      <c r="U1663" s="21">
        <f t="shared" si="257"/>
        <v>62.5</v>
      </c>
      <c r="V1663" s="20">
        <f t="shared" si="258"/>
        <v>61.666666666666664</v>
      </c>
      <c r="W1663" s="20">
        <f t="shared" si="259"/>
        <v>61.875</v>
      </c>
    </row>
    <row r="1664" spans="1:23" ht="13.5" x14ac:dyDescent="0.25">
      <c r="A1664" s="3">
        <v>44439</v>
      </c>
      <c r="B1664" s="2">
        <v>7.7205000000000004</v>
      </c>
      <c r="C1664" s="2">
        <v>60.620135423396064</v>
      </c>
      <c r="D1664" s="2">
        <v>4.5831267873397863E-2</v>
      </c>
      <c r="E1664" s="2">
        <v>0.160202916023643</v>
      </c>
      <c r="F1664" s="2">
        <v>7.5647199999999994</v>
      </c>
      <c r="G1664" s="2">
        <v>7.5824900000000017</v>
      </c>
      <c r="H1664" s="2">
        <v>7.5917300000000001</v>
      </c>
      <c r="I1664" s="2">
        <v>7.4168619999999965</v>
      </c>
      <c r="J1664" s="2">
        <v>6.102932500000005</v>
      </c>
      <c r="K1664" s="17" t="s">
        <v>52</v>
      </c>
      <c r="L1664" s="17" t="s">
        <v>49</v>
      </c>
      <c r="M1664" s="17" t="s">
        <v>53</v>
      </c>
      <c r="N1664" s="20">
        <f t="shared" si="250"/>
        <v>50</v>
      </c>
      <c r="O1664" s="20">
        <f t="shared" si="251"/>
        <v>100</v>
      </c>
      <c r="P1664" s="20">
        <f t="shared" si="252"/>
        <v>50</v>
      </c>
      <c r="Q1664" s="20">
        <f t="shared" si="253"/>
        <v>67</v>
      </c>
      <c r="R1664" s="21">
        <f t="shared" si="254"/>
        <v>70.05</v>
      </c>
      <c r="S1664" s="21">
        <f t="shared" si="255"/>
        <v>64.25</v>
      </c>
      <c r="T1664" s="21">
        <f t="shared" si="256"/>
        <v>65.150000000000006</v>
      </c>
      <c r="U1664" s="21">
        <f t="shared" si="257"/>
        <v>66.75</v>
      </c>
      <c r="V1664" s="20">
        <f t="shared" si="258"/>
        <v>66.483333333333334</v>
      </c>
      <c r="W1664" s="20">
        <f t="shared" si="259"/>
        <v>66.550000000000011</v>
      </c>
    </row>
    <row r="1665" spans="1:23" ht="13.5" x14ac:dyDescent="0.25">
      <c r="A1665" s="3">
        <v>44440</v>
      </c>
      <c r="B1665" s="2">
        <v>7.8571999999999997</v>
      </c>
      <c r="C1665" s="2">
        <v>65.73501654759616</v>
      </c>
      <c r="D1665" s="2">
        <v>1.2162992106223847E-2</v>
      </c>
      <c r="E1665" s="2">
        <v>0.14400786638545596</v>
      </c>
      <c r="F1665" s="2">
        <v>7.6125600000000002</v>
      </c>
      <c r="G1665" s="2">
        <v>7.6166600000000013</v>
      </c>
      <c r="H1665" s="2">
        <v>7.6023199999999989</v>
      </c>
      <c r="I1665" s="2">
        <v>7.4342419999999985</v>
      </c>
      <c r="J1665" s="2">
        <v>6.1181115000000048</v>
      </c>
      <c r="K1665" s="17" t="s">
        <v>52</v>
      </c>
      <c r="L1665" s="17" t="s">
        <v>49</v>
      </c>
      <c r="M1665" s="17" t="s">
        <v>53</v>
      </c>
      <c r="N1665" s="20">
        <f t="shared" si="250"/>
        <v>50</v>
      </c>
      <c r="O1665" s="20">
        <f t="shared" si="251"/>
        <v>100</v>
      </c>
      <c r="P1665" s="20">
        <f t="shared" si="252"/>
        <v>50</v>
      </c>
      <c r="Q1665" s="20">
        <f t="shared" si="253"/>
        <v>67</v>
      </c>
      <c r="R1665" s="21">
        <f t="shared" si="254"/>
        <v>70.05</v>
      </c>
      <c r="S1665" s="21">
        <f t="shared" si="255"/>
        <v>64.25</v>
      </c>
      <c r="T1665" s="21">
        <f t="shared" si="256"/>
        <v>65.150000000000006</v>
      </c>
      <c r="U1665" s="21">
        <f t="shared" si="257"/>
        <v>66.75</v>
      </c>
      <c r="V1665" s="20">
        <f t="shared" si="258"/>
        <v>66.483333333333334</v>
      </c>
      <c r="W1665" s="20">
        <f t="shared" si="259"/>
        <v>66.550000000000011</v>
      </c>
    </row>
    <row r="1666" spans="1:23" ht="13.5" x14ac:dyDescent="0.25">
      <c r="A1666" s="3">
        <v>44441</v>
      </c>
      <c r="B1666" s="2">
        <v>7.4471999999999996</v>
      </c>
      <c r="C1666" s="2">
        <v>46.307644967553863</v>
      </c>
      <c r="D1666" s="2">
        <v>2.8953226281728028E-2</v>
      </c>
      <c r="E1666" s="2">
        <v>0.12244234065632108</v>
      </c>
      <c r="F1666" s="2">
        <v>7.6111800000000001</v>
      </c>
      <c r="G1666" s="2">
        <v>7.5988900000000017</v>
      </c>
      <c r="H1666" s="2">
        <v>7.5989049999999994</v>
      </c>
      <c r="I1666" s="2">
        <v>7.441901999999998</v>
      </c>
      <c r="J1666" s="2">
        <v>6.131240500000005</v>
      </c>
      <c r="K1666" s="17" t="s">
        <v>52</v>
      </c>
      <c r="L1666" s="17" t="s">
        <v>49</v>
      </c>
      <c r="M1666" s="17" t="s">
        <v>54</v>
      </c>
      <c r="N1666" s="20">
        <f t="shared" ref="N1666:N1729" si="260">IF(D1666&lt;30,50, IF(D1666&gt;70, 0, 25))</f>
        <v>50</v>
      </c>
      <c r="O1666" s="20">
        <f t="shared" ref="O1666:O1729" si="261">IF(F1666-E1666&gt;0.02, 100, IF(F1666-E1666&lt;0,0,45))</f>
        <v>100</v>
      </c>
      <c r="P1666" s="20">
        <f t="shared" ref="P1666:P1729" si="262">IF(G1666-J1666&gt;10,100,IF(G1666-J1666&gt;5,75, IF(G1666-J1666&gt;0,50,0)))</f>
        <v>50</v>
      </c>
      <c r="Q1666" s="20">
        <f t="shared" ref="Q1666:Q1729" si="263">IF(M1666="confirmed bullish", 34, IF(M1666="bullish divergence",17, 0))+IF(K1666="bullish",33,IF(K1666="bearish",0,16.5))+IF(L1666="strong",33,IF(L1666="weak",0,16.5))</f>
        <v>50</v>
      </c>
      <c r="R1666" s="21">
        <f t="shared" si="254"/>
        <v>67.5</v>
      </c>
      <c r="S1666" s="21">
        <f t="shared" si="255"/>
        <v>60</v>
      </c>
      <c r="T1666" s="21">
        <f t="shared" si="256"/>
        <v>57.5</v>
      </c>
      <c r="U1666" s="21">
        <f t="shared" si="257"/>
        <v>62.5</v>
      </c>
      <c r="V1666" s="20">
        <f t="shared" si="258"/>
        <v>61.666666666666664</v>
      </c>
      <c r="W1666" s="20">
        <f t="shared" si="259"/>
        <v>61.875</v>
      </c>
    </row>
    <row r="1667" spans="1:23" ht="13.5" x14ac:dyDescent="0.25">
      <c r="A1667" s="3">
        <v>44442</v>
      </c>
      <c r="B1667" s="2">
        <v>7.8230000000000004</v>
      </c>
      <c r="C1667" s="2">
        <v>58.433628788726672</v>
      </c>
      <c r="D1667" s="2">
        <v>1.7012204894653493E-2</v>
      </c>
      <c r="E1667" s="2">
        <v>9.6648629915455503E-2</v>
      </c>
      <c r="F1667" s="2">
        <v>7.6726799999999997</v>
      </c>
      <c r="G1667" s="2">
        <v>7.6180200000000013</v>
      </c>
      <c r="H1667" s="2">
        <v>7.6077850000000016</v>
      </c>
      <c r="I1667" s="2">
        <v>7.4577119999999981</v>
      </c>
      <c r="J1667" s="2">
        <v>6.1462485000000049</v>
      </c>
      <c r="K1667" s="17" t="s">
        <v>52</v>
      </c>
      <c r="L1667" s="17" t="s">
        <v>49</v>
      </c>
      <c r="M1667" s="17" t="s">
        <v>53</v>
      </c>
      <c r="N1667" s="20">
        <f t="shared" si="260"/>
        <v>50</v>
      </c>
      <c r="O1667" s="20">
        <f t="shared" si="261"/>
        <v>100</v>
      </c>
      <c r="P1667" s="20">
        <f t="shared" si="262"/>
        <v>50</v>
      </c>
      <c r="Q1667" s="20">
        <f t="shared" si="263"/>
        <v>67</v>
      </c>
      <c r="R1667" s="21">
        <f t="shared" ref="R1667:R1730" si="264">0.35*N1667+O1667*0.35+P1667*0.15+Q1667*0.15</f>
        <v>70.05</v>
      </c>
      <c r="S1667" s="21">
        <f t="shared" ref="S1667:S1730" si="265">N1667*0.2+O1667*0.2+P1667*0.35+Q1667*0.25</f>
        <v>64.25</v>
      </c>
      <c r="T1667" s="21">
        <f t="shared" ref="T1667:T1730" si="266">N1667*0.15+O1667*0.15+P1667*0.25+Q1667*0.45</f>
        <v>65.150000000000006</v>
      </c>
      <c r="U1667" s="21">
        <f t="shared" ref="U1667:U1730" si="267">0.25*SUM(N1667:Q1667)</f>
        <v>66.75</v>
      </c>
      <c r="V1667" s="20">
        <f t="shared" ref="V1667:V1730" si="268">SUM(R1667:T1667)/3</f>
        <v>66.483333333333334</v>
      </c>
      <c r="W1667" s="20">
        <f t="shared" ref="W1667:W1730" si="269">SUM(R1667:U1667)/4</f>
        <v>66.550000000000011</v>
      </c>
    </row>
    <row r="1668" spans="1:23" ht="13.5" x14ac:dyDescent="0.25">
      <c r="A1668" s="3">
        <v>44445</v>
      </c>
      <c r="B1668" s="2">
        <v>7.8025000000000002</v>
      </c>
      <c r="C1668" s="2">
        <v>57.66851667036785</v>
      </c>
      <c r="D1668" s="2">
        <v>4.6936017578333988E-3</v>
      </c>
      <c r="E1668" s="2">
        <v>6.7818123365811611E-2</v>
      </c>
      <c r="F1668" s="2">
        <v>7.7300799999999992</v>
      </c>
      <c r="G1668" s="2">
        <v>7.6364700000000001</v>
      </c>
      <c r="H1668" s="2">
        <v>7.6217900000000016</v>
      </c>
      <c r="I1668" s="2">
        <v>7.470069999999998</v>
      </c>
      <c r="J1668" s="2">
        <v>6.1611540000000051</v>
      </c>
      <c r="K1668" s="17" t="s">
        <v>52</v>
      </c>
      <c r="L1668" s="17" t="s">
        <v>49</v>
      </c>
      <c r="M1668" s="17" t="s">
        <v>53</v>
      </c>
      <c r="N1668" s="20">
        <f t="shared" si="260"/>
        <v>50</v>
      </c>
      <c r="O1668" s="20">
        <f t="shared" si="261"/>
        <v>100</v>
      </c>
      <c r="P1668" s="20">
        <f t="shared" si="262"/>
        <v>50</v>
      </c>
      <c r="Q1668" s="20">
        <f t="shared" si="263"/>
        <v>67</v>
      </c>
      <c r="R1668" s="21">
        <f t="shared" si="264"/>
        <v>70.05</v>
      </c>
      <c r="S1668" s="21">
        <f t="shared" si="265"/>
        <v>64.25</v>
      </c>
      <c r="T1668" s="21">
        <f t="shared" si="266"/>
        <v>65.150000000000006</v>
      </c>
      <c r="U1668" s="21">
        <f t="shared" si="267"/>
        <v>66.75</v>
      </c>
      <c r="V1668" s="20">
        <f t="shared" si="268"/>
        <v>66.483333333333334</v>
      </c>
      <c r="W1668" s="20">
        <f t="shared" si="269"/>
        <v>66.550000000000011</v>
      </c>
    </row>
    <row r="1669" spans="1:23" ht="13.5" x14ac:dyDescent="0.25">
      <c r="A1669" s="3">
        <v>44446</v>
      </c>
      <c r="B1669" s="2">
        <v>7.7888000000000002</v>
      </c>
      <c r="C1669" s="2">
        <v>57.13014900306699</v>
      </c>
      <c r="D1669" s="2">
        <v>-7.1451169591378871E-3</v>
      </c>
      <c r="E1669" s="2">
        <v>3.6570442297334346E-2</v>
      </c>
      <c r="F1669" s="2">
        <v>7.7437400000000007</v>
      </c>
      <c r="G1669" s="2">
        <v>7.6542300000000001</v>
      </c>
      <c r="H1669" s="2">
        <v>7.628960000000002</v>
      </c>
      <c r="I1669" s="2">
        <v>7.4824079999999977</v>
      </c>
      <c r="J1669" s="2">
        <v>6.1757060000000044</v>
      </c>
      <c r="K1669" s="17" t="s">
        <v>52</v>
      </c>
      <c r="L1669" s="17" t="s">
        <v>49</v>
      </c>
      <c r="M1669" s="17" t="s">
        <v>53</v>
      </c>
      <c r="N1669" s="20">
        <f t="shared" si="260"/>
        <v>50</v>
      </c>
      <c r="O1669" s="20">
        <f t="shared" si="261"/>
        <v>100</v>
      </c>
      <c r="P1669" s="20">
        <f t="shared" si="262"/>
        <v>50</v>
      </c>
      <c r="Q1669" s="20">
        <f t="shared" si="263"/>
        <v>67</v>
      </c>
      <c r="R1669" s="21">
        <f t="shared" si="264"/>
        <v>70.05</v>
      </c>
      <c r="S1669" s="21">
        <f t="shared" si="265"/>
        <v>64.25</v>
      </c>
      <c r="T1669" s="21">
        <f t="shared" si="266"/>
        <v>65.150000000000006</v>
      </c>
      <c r="U1669" s="21">
        <f t="shared" si="267"/>
        <v>66.75</v>
      </c>
      <c r="V1669" s="20">
        <f t="shared" si="268"/>
        <v>66.483333333333334</v>
      </c>
      <c r="W1669" s="20">
        <f t="shared" si="269"/>
        <v>66.550000000000011</v>
      </c>
    </row>
    <row r="1670" spans="1:23" ht="13.5" x14ac:dyDescent="0.25">
      <c r="A1670" s="3">
        <v>44447</v>
      </c>
      <c r="B1670" s="2">
        <v>7.7888000000000002</v>
      </c>
      <c r="C1670" s="2">
        <v>57.13014900306699</v>
      </c>
      <c r="D1670" s="2">
        <v>-1.7316818324751182E-2</v>
      </c>
      <c r="E1670" s="2">
        <v>8.1002044872010258E-3</v>
      </c>
      <c r="F1670" s="2">
        <v>7.7300599999999999</v>
      </c>
      <c r="G1670" s="2">
        <v>7.6713100000000001</v>
      </c>
      <c r="H1670" s="2">
        <v>7.6361300000000014</v>
      </c>
      <c r="I1670" s="2">
        <v>7.4937319999999978</v>
      </c>
      <c r="J1670" s="2">
        <v>6.1905745000000048</v>
      </c>
      <c r="K1670" s="17" t="s">
        <v>52</v>
      </c>
      <c r="L1670" s="17" t="s">
        <v>49</v>
      </c>
      <c r="M1670" s="17" t="s">
        <v>54</v>
      </c>
      <c r="N1670" s="20">
        <f t="shared" si="260"/>
        <v>50</v>
      </c>
      <c r="O1670" s="20">
        <f t="shared" si="261"/>
        <v>100</v>
      </c>
      <c r="P1670" s="20">
        <f t="shared" si="262"/>
        <v>50</v>
      </c>
      <c r="Q1670" s="20">
        <f t="shared" si="263"/>
        <v>50</v>
      </c>
      <c r="R1670" s="21">
        <f t="shared" si="264"/>
        <v>67.5</v>
      </c>
      <c r="S1670" s="21">
        <f t="shared" si="265"/>
        <v>60</v>
      </c>
      <c r="T1670" s="21">
        <f t="shared" si="266"/>
        <v>57.5</v>
      </c>
      <c r="U1670" s="21">
        <f t="shared" si="267"/>
        <v>62.5</v>
      </c>
      <c r="V1670" s="20">
        <f t="shared" si="268"/>
        <v>61.666666666666664</v>
      </c>
      <c r="W1670" s="20">
        <f t="shared" si="269"/>
        <v>61.875</v>
      </c>
    </row>
    <row r="1671" spans="1:23" ht="13.5" x14ac:dyDescent="0.25">
      <c r="A1671" s="3">
        <v>44448</v>
      </c>
      <c r="B1671" s="2">
        <v>7.8162000000000003</v>
      </c>
      <c r="C1671" s="2">
        <v>58.038780224486025</v>
      </c>
      <c r="D1671" s="2">
        <v>-5.428021035393904E-2</v>
      </c>
      <c r="E1671" s="2">
        <v>-1.4712797627910959E-2</v>
      </c>
      <c r="F1671" s="2">
        <v>7.8038600000000002</v>
      </c>
      <c r="G1671" s="2">
        <v>7.7075199999999997</v>
      </c>
      <c r="H1671" s="2">
        <v>7.6477450000000022</v>
      </c>
      <c r="I1671" s="2">
        <v>7.5057299999999971</v>
      </c>
      <c r="J1671" s="2">
        <v>6.2051050000000041</v>
      </c>
      <c r="K1671" s="17" t="s">
        <v>52</v>
      </c>
      <c r="L1671" s="17" t="s">
        <v>49</v>
      </c>
      <c r="M1671" s="17" t="s">
        <v>53</v>
      </c>
      <c r="N1671" s="20">
        <f t="shared" si="260"/>
        <v>50</v>
      </c>
      <c r="O1671" s="20">
        <f t="shared" si="261"/>
        <v>100</v>
      </c>
      <c r="P1671" s="20">
        <f t="shared" si="262"/>
        <v>50</v>
      </c>
      <c r="Q1671" s="20">
        <f t="shared" si="263"/>
        <v>67</v>
      </c>
      <c r="R1671" s="21">
        <f t="shared" si="264"/>
        <v>70.05</v>
      </c>
      <c r="S1671" s="21">
        <f t="shared" si="265"/>
        <v>64.25</v>
      </c>
      <c r="T1671" s="21">
        <f t="shared" si="266"/>
        <v>65.150000000000006</v>
      </c>
      <c r="U1671" s="21">
        <f t="shared" si="267"/>
        <v>66.75</v>
      </c>
      <c r="V1671" s="20">
        <f t="shared" si="268"/>
        <v>66.483333333333334</v>
      </c>
      <c r="W1671" s="20">
        <f t="shared" si="269"/>
        <v>66.550000000000011</v>
      </c>
    </row>
    <row r="1672" spans="1:23" ht="13.5" x14ac:dyDescent="0.25">
      <c r="A1672" s="3">
        <v>44449</v>
      </c>
      <c r="B1672" s="2">
        <v>7.7546999999999997</v>
      </c>
      <c r="C1672" s="2">
        <v>55.210226409234977</v>
      </c>
      <c r="D1672" s="2">
        <v>-7.2746341312944551E-2</v>
      </c>
      <c r="E1672" s="2">
        <v>-3.2811379999646971E-2</v>
      </c>
      <c r="F1672" s="2">
        <v>7.7902000000000005</v>
      </c>
      <c r="G1672" s="2">
        <v>7.731440000000001</v>
      </c>
      <c r="H1672" s="2">
        <v>7.6532100000000014</v>
      </c>
      <c r="I1672" s="2">
        <v>7.5164979999999968</v>
      </c>
      <c r="J1672" s="2">
        <v>6.2192645000000049</v>
      </c>
      <c r="K1672" s="17" t="s">
        <v>52</v>
      </c>
      <c r="L1672" s="17" t="s">
        <v>49</v>
      </c>
      <c r="M1672" s="17" t="s">
        <v>54</v>
      </c>
      <c r="N1672" s="20">
        <f t="shared" si="260"/>
        <v>50</v>
      </c>
      <c r="O1672" s="20">
        <f t="shared" si="261"/>
        <v>100</v>
      </c>
      <c r="P1672" s="20">
        <f t="shared" si="262"/>
        <v>50</v>
      </c>
      <c r="Q1672" s="20">
        <f t="shared" si="263"/>
        <v>50</v>
      </c>
      <c r="R1672" s="21">
        <f t="shared" si="264"/>
        <v>67.5</v>
      </c>
      <c r="S1672" s="21">
        <f t="shared" si="265"/>
        <v>60</v>
      </c>
      <c r="T1672" s="21">
        <f t="shared" si="266"/>
        <v>57.5</v>
      </c>
      <c r="U1672" s="21">
        <f t="shared" si="267"/>
        <v>62.5</v>
      </c>
      <c r="V1672" s="20">
        <f t="shared" si="268"/>
        <v>61.666666666666664</v>
      </c>
      <c r="W1672" s="20">
        <f t="shared" si="269"/>
        <v>61.875</v>
      </c>
    </row>
    <row r="1673" spans="1:23" ht="13.5" x14ac:dyDescent="0.25">
      <c r="A1673" s="3">
        <v>44452</v>
      </c>
      <c r="B1673" s="2">
        <v>7.8367000000000004</v>
      </c>
      <c r="C1673" s="2">
        <v>58.139588661848528</v>
      </c>
      <c r="D1673" s="2">
        <v>-9.5185089599197248E-2</v>
      </c>
      <c r="E1673" s="2">
        <v>-4.7174932846646887E-2</v>
      </c>
      <c r="F1673" s="2">
        <v>7.79704</v>
      </c>
      <c r="G1673" s="2">
        <v>7.7635600000000009</v>
      </c>
      <c r="H1673" s="2">
        <v>7.6627750000000017</v>
      </c>
      <c r="I1673" s="2">
        <v>7.5291599999999974</v>
      </c>
      <c r="J1673" s="2">
        <v>6.233422500000005</v>
      </c>
      <c r="K1673" s="17" t="s">
        <v>52</v>
      </c>
      <c r="L1673" s="17" t="s">
        <v>49</v>
      </c>
      <c r="M1673" s="17" t="s">
        <v>53</v>
      </c>
      <c r="N1673" s="20">
        <f t="shared" si="260"/>
        <v>50</v>
      </c>
      <c r="O1673" s="20">
        <f t="shared" si="261"/>
        <v>100</v>
      </c>
      <c r="P1673" s="20">
        <f t="shared" si="262"/>
        <v>50</v>
      </c>
      <c r="Q1673" s="20">
        <f t="shared" si="263"/>
        <v>67</v>
      </c>
      <c r="R1673" s="21">
        <f t="shared" si="264"/>
        <v>70.05</v>
      </c>
      <c r="S1673" s="21">
        <f t="shared" si="265"/>
        <v>64.25</v>
      </c>
      <c r="T1673" s="21">
        <f t="shared" si="266"/>
        <v>65.150000000000006</v>
      </c>
      <c r="U1673" s="21">
        <f t="shared" si="267"/>
        <v>66.75</v>
      </c>
      <c r="V1673" s="20">
        <f t="shared" si="268"/>
        <v>66.483333333333334</v>
      </c>
      <c r="W1673" s="20">
        <f t="shared" si="269"/>
        <v>66.550000000000011</v>
      </c>
    </row>
    <row r="1674" spans="1:23" ht="13.5" x14ac:dyDescent="0.25">
      <c r="A1674" s="3">
        <v>44453</v>
      </c>
      <c r="B1674" s="2">
        <v>7.6521999999999997</v>
      </c>
      <c r="C1674" s="2">
        <v>50.186302396119039</v>
      </c>
      <c r="D1674" s="2">
        <v>-7.0135845782453465E-2</v>
      </c>
      <c r="E1674" s="2">
        <v>-5.9397585938364215E-2</v>
      </c>
      <c r="F1674" s="2">
        <v>7.7697199999999995</v>
      </c>
      <c r="G1674" s="2">
        <v>7.7567300000000001</v>
      </c>
      <c r="H1674" s="2">
        <v>7.6696100000000005</v>
      </c>
      <c r="I1674" s="2">
        <v>7.5381319999999974</v>
      </c>
      <c r="J1674" s="2">
        <v>6.2463410000000046</v>
      </c>
      <c r="K1674" s="17" t="s">
        <v>52</v>
      </c>
      <c r="L1674" s="17" t="s">
        <v>49</v>
      </c>
      <c r="M1674" s="17" t="s">
        <v>54</v>
      </c>
      <c r="N1674" s="20">
        <f t="shared" si="260"/>
        <v>50</v>
      </c>
      <c r="O1674" s="20">
        <f t="shared" si="261"/>
        <v>100</v>
      </c>
      <c r="P1674" s="20">
        <f t="shared" si="262"/>
        <v>50</v>
      </c>
      <c r="Q1674" s="20">
        <f t="shared" si="263"/>
        <v>50</v>
      </c>
      <c r="R1674" s="21">
        <f t="shared" si="264"/>
        <v>67.5</v>
      </c>
      <c r="S1674" s="21">
        <f t="shared" si="265"/>
        <v>60</v>
      </c>
      <c r="T1674" s="21">
        <f t="shared" si="266"/>
        <v>57.5</v>
      </c>
      <c r="U1674" s="21">
        <f t="shared" si="267"/>
        <v>62.5</v>
      </c>
      <c r="V1674" s="20">
        <f t="shared" si="268"/>
        <v>61.666666666666664</v>
      </c>
      <c r="W1674" s="20">
        <f t="shared" si="269"/>
        <v>61.875</v>
      </c>
    </row>
    <row r="1675" spans="1:23" ht="13.5" x14ac:dyDescent="0.25">
      <c r="A1675" s="3">
        <v>44454</v>
      </c>
      <c r="B1675" s="2">
        <v>7.6521999999999997</v>
      </c>
      <c r="C1675" s="2">
        <v>50.186302396119039</v>
      </c>
      <c r="D1675" s="2">
        <v>-2.7901984150731529E-2</v>
      </c>
      <c r="E1675" s="2">
        <v>-6.9675017287060492E-2</v>
      </c>
      <c r="F1675" s="2">
        <v>7.7424000000000008</v>
      </c>
      <c r="G1675" s="2">
        <v>7.7362299999999991</v>
      </c>
      <c r="H1675" s="2">
        <v>7.6764449999999984</v>
      </c>
      <c r="I1675" s="2">
        <v>7.5471039999999974</v>
      </c>
      <c r="J1675" s="2">
        <v>6.2586260000000049</v>
      </c>
      <c r="K1675" s="17" t="s">
        <v>52</v>
      </c>
      <c r="L1675" s="17" t="s">
        <v>49</v>
      </c>
      <c r="M1675" s="17" t="s">
        <v>54</v>
      </c>
      <c r="N1675" s="20">
        <f t="shared" si="260"/>
        <v>50</v>
      </c>
      <c r="O1675" s="20">
        <f t="shared" si="261"/>
        <v>100</v>
      </c>
      <c r="P1675" s="20">
        <f t="shared" si="262"/>
        <v>50</v>
      </c>
      <c r="Q1675" s="20">
        <f t="shared" si="263"/>
        <v>50</v>
      </c>
      <c r="R1675" s="21">
        <f t="shared" si="264"/>
        <v>67.5</v>
      </c>
      <c r="S1675" s="21">
        <f t="shared" si="265"/>
        <v>60</v>
      </c>
      <c r="T1675" s="21">
        <f t="shared" si="266"/>
        <v>57.5</v>
      </c>
      <c r="U1675" s="21">
        <f t="shared" si="267"/>
        <v>62.5</v>
      </c>
      <c r="V1675" s="20">
        <f t="shared" si="268"/>
        <v>61.666666666666664</v>
      </c>
      <c r="W1675" s="20">
        <f t="shared" si="269"/>
        <v>61.875</v>
      </c>
    </row>
    <row r="1676" spans="1:23" ht="13.5" x14ac:dyDescent="0.25">
      <c r="A1676" s="3">
        <v>44455</v>
      </c>
      <c r="B1676" s="2">
        <v>7.5429000000000004</v>
      </c>
      <c r="C1676" s="2">
        <v>45.874678670041114</v>
      </c>
      <c r="D1676" s="2">
        <v>-4.7139249434701824E-2</v>
      </c>
      <c r="E1676" s="2">
        <v>-7.8850928595556535E-2</v>
      </c>
      <c r="F1676" s="2">
        <v>7.6877400000000007</v>
      </c>
      <c r="G1676" s="2">
        <v>7.7458</v>
      </c>
      <c r="H1676" s="2">
        <v>7.6723449999999982</v>
      </c>
      <c r="I1676" s="2">
        <v>7.5540179999999966</v>
      </c>
      <c r="J1676" s="2">
        <v>6.2703960000000052</v>
      </c>
      <c r="K1676" s="17" t="s">
        <v>48</v>
      </c>
      <c r="L1676" s="17" t="s">
        <v>49</v>
      </c>
      <c r="M1676" s="17" t="s">
        <v>47</v>
      </c>
      <c r="N1676" s="20">
        <f t="shared" si="260"/>
        <v>50</v>
      </c>
      <c r="O1676" s="20">
        <f t="shared" si="261"/>
        <v>100</v>
      </c>
      <c r="P1676" s="20">
        <f t="shared" si="262"/>
        <v>50</v>
      </c>
      <c r="Q1676" s="20">
        <f t="shared" si="263"/>
        <v>0</v>
      </c>
      <c r="R1676" s="21">
        <f t="shared" si="264"/>
        <v>60</v>
      </c>
      <c r="S1676" s="21">
        <f t="shared" si="265"/>
        <v>47.5</v>
      </c>
      <c r="T1676" s="21">
        <f t="shared" si="266"/>
        <v>35</v>
      </c>
      <c r="U1676" s="21">
        <f t="shared" si="267"/>
        <v>50</v>
      </c>
      <c r="V1676" s="20">
        <f t="shared" si="268"/>
        <v>47.5</v>
      </c>
      <c r="W1676" s="20">
        <f t="shared" si="269"/>
        <v>48.125</v>
      </c>
    </row>
    <row r="1677" spans="1:23" ht="13.5" x14ac:dyDescent="0.25">
      <c r="A1677" s="3">
        <v>44456</v>
      </c>
      <c r="B1677" s="2">
        <v>7.6521999999999997</v>
      </c>
      <c r="C1677" s="2">
        <v>50.458324254665037</v>
      </c>
      <c r="D1677" s="2">
        <v>-1.3045491472744253E-2</v>
      </c>
      <c r="E1677" s="2">
        <v>-8.8850965488677158E-2</v>
      </c>
      <c r="F1677" s="2">
        <v>7.6672399999999996</v>
      </c>
      <c r="G1677" s="2">
        <v>7.72872</v>
      </c>
      <c r="H1677" s="2">
        <v>7.6733699999999985</v>
      </c>
      <c r="I1677" s="2">
        <v>7.5622299999999969</v>
      </c>
      <c r="J1677" s="2">
        <v>6.2826810000000037</v>
      </c>
      <c r="K1677" s="17" t="s">
        <v>48</v>
      </c>
      <c r="L1677" s="17" t="s">
        <v>49</v>
      </c>
      <c r="M1677" s="17" t="s">
        <v>47</v>
      </c>
      <c r="N1677" s="20">
        <f t="shared" si="260"/>
        <v>50</v>
      </c>
      <c r="O1677" s="20">
        <f t="shared" si="261"/>
        <v>100</v>
      </c>
      <c r="P1677" s="20">
        <f t="shared" si="262"/>
        <v>50</v>
      </c>
      <c r="Q1677" s="20">
        <f t="shared" si="263"/>
        <v>0</v>
      </c>
      <c r="R1677" s="21">
        <f t="shared" si="264"/>
        <v>60</v>
      </c>
      <c r="S1677" s="21">
        <f t="shared" si="265"/>
        <v>47.5</v>
      </c>
      <c r="T1677" s="21">
        <f t="shared" si="266"/>
        <v>35</v>
      </c>
      <c r="U1677" s="21">
        <f t="shared" si="267"/>
        <v>50</v>
      </c>
      <c r="V1677" s="20">
        <f t="shared" si="268"/>
        <v>47.5</v>
      </c>
      <c r="W1677" s="20">
        <f t="shared" si="269"/>
        <v>48.125</v>
      </c>
    </row>
    <row r="1678" spans="1:23" ht="13.5" x14ac:dyDescent="0.25">
      <c r="A1678" s="3">
        <v>44459</v>
      </c>
      <c r="B1678" s="2">
        <v>7.6521999999999997</v>
      </c>
      <c r="C1678" s="2">
        <v>50.458324254665044</v>
      </c>
      <c r="D1678" s="2">
        <v>1.2607401420217101E-2</v>
      </c>
      <c r="E1678" s="2">
        <v>-9.5547601177788849E-2</v>
      </c>
      <c r="F1678" s="2">
        <v>7.6303399999999995</v>
      </c>
      <c r="G1678" s="2">
        <v>7.7136899999999997</v>
      </c>
      <c r="H1678" s="2">
        <v>7.6750799999999986</v>
      </c>
      <c r="I1678" s="2">
        <v>7.5705679999999971</v>
      </c>
      <c r="J1678" s="2">
        <v>6.2949660000000032</v>
      </c>
      <c r="K1678" s="17" t="s">
        <v>48</v>
      </c>
      <c r="L1678" s="17" t="s">
        <v>49</v>
      </c>
      <c r="M1678" s="17" t="s">
        <v>47</v>
      </c>
      <c r="N1678" s="20">
        <f t="shared" si="260"/>
        <v>50</v>
      </c>
      <c r="O1678" s="20">
        <f t="shared" si="261"/>
        <v>100</v>
      </c>
      <c r="P1678" s="20">
        <f t="shared" si="262"/>
        <v>50</v>
      </c>
      <c r="Q1678" s="20">
        <f t="shared" si="263"/>
        <v>0</v>
      </c>
      <c r="R1678" s="21">
        <f t="shared" si="264"/>
        <v>60</v>
      </c>
      <c r="S1678" s="21">
        <f t="shared" si="265"/>
        <v>47.5</v>
      </c>
      <c r="T1678" s="21">
        <f t="shared" si="266"/>
        <v>35</v>
      </c>
      <c r="U1678" s="21">
        <f t="shared" si="267"/>
        <v>50</v>
      </c>
      <c r="V1678" s="20">
        <f t="shared" si="268"/>
        <v>47.5</v>
      </c>
      <c r="W1678" s="20">
        <f t="shared" si="269"/>
        <v>48.125</v>
      </c>
    </row>
    <row r="1679" spans="1:23" ht="13.5" x14ac:dyDescent="0.25">
      <c r="A1679" s="3">
        <v>44460</v>
      </c>
      <c r="B1679" s="2">
        <v>7.6521999999999997</v>
      </c>
      <c r="C1679" s="2">
        <v>50.458324254665044</v>
      </c>
      <c r="D1679" s="2">
        <v>3.2167275892819092E-2</v>
      </c>
      <c r="E1679" s="2">
        <v>-9.9188041874012478E-2</v>
      </c>
      <c r="F1679" s="2">
        <v>7.6303399999999995</v>
      </c>
      <c r="G1679" s="2">
        <v>7.7000299999999999</v>
      </c>
      <c r="H1679" s="2">
        <v>7.6771299999999982</v>
      </c>
      <c r="I1679" s="2">
        <v>7.5766259999999974</v>
      </c>
      <c r="J1679" s="2">
        <v>6.3070925000000031</v>
      </c>
      <c r="K1679" s="17" t="s">
        <v>48</v>
      </c>
      <c r="L1679" s="17" t="s">
        <v>49</v>
      </c>
      <c r="M1679" s="17" t="s">
        <v>55</v>
      </c>
      <c r="N1679" s="20">
        <f t="shared" si="260"/>
        <v>50</v>
      </c>
      <c r="O1679" s="20">
        <f t="shared" si="261"/>
        <v>100</v>
      </c>
      <c r="P1679" s="20">
        <f t="shared" si="262"/>
        <v>50</v>
      </c>
      <c r="Q1679" s="20">
        <f t="shared" si="263"/>
        <v>0</v>
      </c>
      <c r="R1679" s="21">
        <f t="shared" si="264"/>
        <v>60</v>
      </c>
      <c r="S1679" s="21">
        <f t="shared" si="265"/>
        <v>47.5</v>
      </c>
      <c r="T1679" s="21">
        <f t="shared" si="266"/>
        <v>35</v>
      </c>
      <c r="U1679" s="21">
        <f t="shared" si="267"/>
        <v>50</v>
      </c>
      <c r="V1679" s="20">
        <f t="shared" si="268"/>
        <v>47.5</v>
      </c>
      <c r="W1679" s="20">
        <f t="shared" si="269"/>
        <v>48.125</v>
      </c>
    </row>
    <row r="1680" spans="1:23" ht="13.5" x14ac:dyDescent="0.25">
      <c r="A1680" s="3">
        <v>44461</v>
      </c>
      <c r="B1680" s="2">
        <v>7.5155000000000003</v>
      </c>
      <c r="C1680" s="2">
        <v>44.56324374833877</v>
      </c>
      <c r="D1680" s="2">
        <v>5.8808006309897465E-2</v>
      </c>
      <c r="E1680" s="2">
        <v>-0.10084381749688799</v>
      </c>
      <c r="F1680" s="2">
        <v>7.6029999999999998</v>
      </c>
      <c r="G1680" s="2">
        <v>7.6727000000000007</v>
      </c>
      <c r="H1680" s="2">
        <v>7.6720049999999986</v>
      </c>
      <c r="I1680" s="2">
        <v>7.5793579999999965</v>
      </c>
      <c r="J1680" s="2">
        <v>6.318852500000002</v>
      </c>
      <c r="K1680" s="17" t="s">
        <v>48</v>
      </c>
      <c r="L1680" s="17" t="s">
        <v>49</v>
      </c>
      <c r="M1680" s="17" t="s">
        <v>47</v>
      </c>
      <c r="N1680" s="20">
        <f t="shared" si="260"/>
        <v>50</v>
      </c>
      <c r="O1680" s="20">
        <f t="shared" si="261"/>
        <v>100</v>
      </c>
      <c r="P1680" s="20">
        <f t="shared" si="262"/>
        <v>50</v>
      </c>
      <c r="Q1680" s="20">
        <f t="shared" si="263"/>
        <v>0</v>
      </c>
      <c r="R1680" s="21">
        <f t="shared" si="264"/>
        <v>60</v>
      </c>
      <c r="S1680" s="21">
        <f t="shared" si="265"/>
        <v>47.5</v>
      </c>
      <c r="T1680" s="21">
        <f t="shared" si="266"/>
        <v>35</v>
      </c>
      <c r="U1680" s="21">
        <f t="shared" si="267"/>
        <v>50</v>
      </c>
      <c r="V1680" s="20">
        <f t="shared" si="268"/>
        <v>47.5</v>
      </c>
      <c r="W1680" s="20">
        <f t="shared" si="269"/>
        <v>48.125</v>
      </c>
    </row>
    <row r="1681" spans="1:23" ht="13.5" x14ac:dyDescent="0.25">
      <c r="A1681" s="3">
        <v>44462</v>
      </c>
      <c r="B1681" s="2">
        <v>7.6521999999999997</v>
      </c>
      <c r="C1681" s="2">
        <v>50.758672325167851</v>
      </c>
      <c r="D1681" s="2">
        <v>7.6214185339688711E-2</v>
      </c>
      <c r="E1681" s="2">
        <v>-0.10677022661949301</v>
      </c>
      <c r="F1681" s="2">
        <v>7.62486</v>
      </c>
      <c r="G1681" s="2">
        <v>7.6562999999999999</v>
      </c>
      <c r="H1681" s="2">
        <v>7.6819099999999976</v>
      </c>
      <c r="I1681" s="2">
        <v>7.5868739999999972</v>
      </c>
      <c r="J1681" s="2">
        <v>6.3311375000000023</v>
      </c>
      <c r="K1681" s="17" t="s">
        <v>48</v>
      </c>
      <c r="L1681" s="17" t="s">
        <v>50</v>
      </c>
      <c r="M1681" s="17" t="s">
        <v>51</v>
      </c>
      <c r="N1681" s="20">
        <f t="shared" si="260"/>
        <v>50</v>
      </c>
      <c r="O1681" s="20">
        <f t="shared" si="261"/>
        <v>100</v>
      </c>
      <c r="P1681" s="20">
        <f t="shared" si="262"/>
        <v>50</v>
      </c>
      <c r="Q1681" s="20">
        <f t="shared" si="263"/>
        <v>33</v>
      </c>
      <c r="R1681" s="21">
        <f t="shared" si="264"/>
        <v>64.95</v>
      </c>
      <c r="S1681" s="21">
        <f t="shared" si="265"/>
        <v>55.75</v>
      </c>
      <c r="T1681" s="21">
        <f t="shared" si="266"/>
        <v>49.85</v>
      </c>
      <c r="U1681" s="21">
        <f t="shared" si="267"/>
        <v>58.25</v>
      </c>
      <c r="V1681" s="20">
        <f t="shared" si="268"/>
        <v>56.85</v>
      </c>
      <c r="W1681" s="20">
        <f t="shared" si="269"/>
        <v>57.2</v>
      </c>
    </row>
    <row r="1682" spans="1:23" ht="13.5" x14ac:dyDescent="0.25">
      <c r="A1682" s="3">
        <v>44463</v>
      </c>
      <c r="B1682" s="2">
        <v>7.5155000000000003</v>
      </c>
      <c r="C1682" s="2">
        <v>45.305949030488158</v>
      </c>
      <c r="D1682" s="2">
        <v>9.1516300701038666E-2</v>
      </c>
      <c r="E1682" s="2">
        <v>-0.10918585870730876</v>
      </c>
      <c r="F1682" s="2">
        <v>7.5975200000000003</v>
      </c>
      <c r="G1682" s="2">
        <v>7.6323800000000004</v>
      </c>
      <c r="H1682" s="2">
        <v>7.6819099999999993</v>
      </c>
      <c r="I1682" s="2">
        <v>7.5964379999999956</v>
      </c>
      <c r="J1682" s="2">
        <v>6.3426440000000017</v>
      </c>
      <c r="K1682" s="17" t="s">
        <v>48</v>
      </c>
      <c r="L1682" s="17" t="s">
        <v>50</v>
      </c>
      <c r="M1682" s="17" t="s">
        <v>47</v>
      </c>
      <c r="N1682" s="20">
        <f t="shared" si="260"/>
        <v>50</v>
      </c>
      <c r="O1682" s="20">
        <f t="shared" si="261"/>
        <v>100</v>
      </c>
      <c r="P1682" s="20">
        <f t="shared" si="262"/>
        <v>50</v>
      </c>
      <c r="Q1682" s="20">
        <f t="shared" si="263"/>
        <v>33</v>
      </c>
      <c r="R1682" s="21">
        <f t="shared" si="264"/>
        <v>64.95</v>
      </c>
      <c r="S1682" s="21">
        <f t="shared" si="265"/>
        <v>55.75</v>
      </c>
      <c r="T1682" s="21">
        <f t="shared" si="266"/>
        <v>49.85</v>
      </c>
      <c r="U1682" s="21">
        <f t="shared" si="267"/>
        <v>58.25</v>
      </c>
      <c r="V1682" s="20">
        <f t="shared" si="268"/>
        <v>56.85</v>
      </c>
      <c r="W1682" s="20">
        <f t="shared" si="269"/>
        <v>57.2</v>
      </c>
    </row>
    <row r="1683" spans="1:23" ht="13.5" x14ac:dyDescent="0.25">
      <c r="A1683" s="3">
        <v>44466</v>
      </c>
      <c r="B1683" s="2">
        <v>7.5155000000000003</v>
      </c>
      <c r="C1683" s="2">
        <v>45.305949030488158</v>
      </c>
      <c r="D1683" s="2">
        <v>0.11780352725820986</v>
      </c>
      <c r="E1683" s="2">
        <v>-0.10809605699160539</v>
      </c>
      <c r="F1683" s="2">
        <v>7.5701800000000006</v>
      </c>
      <c r="G1683" s="2">
        <v>7.6002600000000005</v>
      </c>
      <c r="H1683" s="2">
        <v>7.6819099999999993</v>
      </c>
      <c r="I1683" s="2">
        <v>7.6032699999999966</v>
      </c>
      <c r="J1683" s="2">
        <v>6.3541190000000007</v>
      </c>
      <c r="K1683" s="17" t="s">
        <v>48</v>
      </c>
      <c r="L1683" s="17" t="s">
        <v>50</v>
      </c>
      <c r="M1683" s="17" t="s">
        <v>47</v>
      </c>
      <c r="N1683" s="20">
        <f t="shared" si="260"/>
        <v>50</v>
      </c>
      <c r="O1683" s="20">
        <f t="shared" si="261"/>
        <v>100</v>
      </c>
      <c r="P1683" s="20">
        <f t="shared" si="262"/>
        <v>50</v>
      </c>
      <c r="Q1683" s="20">
        <f t="shared" si="263"/>
        <v>33</v>
      </c>
      <c r="R1683" s="21">
        <f t="shared" si="264"/>
        <v>64.95</v>
      </c>
      <c r="S1683" s="21">
        <f t="shared" si="265"/>
        <v>55.75</v>
      </c>
      <c r="T1683" s="21">
        <f t="shared" si="266"/>
        <v>49.85</v>
      </c>
      <c r="U1683" s="21">
        <f t="shared" si="267"/>
        <v>58.25</v>
      </c>
      <c r="V1683" s="20">
        <f t="shared" si="268"/>
        <v>56.85</v>
      </c>
      <c r="W1683" s="20">
        <f t="shared" si="269"/>
        <v>57.2</v>
      </c>
    </row>
    <row r="1684" spans="1:23" ht="13.5" x14ac:dyDescent="0.25">
      <c r="A1684" s="3">
        <v>44467</v>
      </c>
      <c r="B1684" s="2">
        <v>7.5155000000000003</v>
      </c>
      <c r="C1684" s="2">
        <v>45.305949030488165</v>
      </c>
      <c r="D1684" s="2">
        <v>0.11233222581715285</v>
      </c>
      <c r="E1684" s="2">
        <v>-0.10488095632775796</v>
      </c>
      <c r="F1684" s="2">
        <v>7.54284</v>
      </c>
      <c r="G1684" s="2">
        <v>7.5865900000000011</v>
      </c>
      <c r="H1684" s="2">
        <v>7.6716600000000001</v>
      </c>
      <c r="I1684" s="2">
        <v>7.6087339999999957</v>
      </c>
      <c r="J1684" s="2">
        <v>6.3660375000000009</v>
      </c>
      <c r="K1684" s="17" t="s">
        <v>48</v>
      </c>
      <c r="L1684" s="17" t="s">
        <v>50</v>
      </c>
      <c r="M1684" s="17" t="s">
        <v>47</v>
      </c>
      <c r="N1684" s="20">
        <f t="shared" si="260"/>
        <v>50</v>
      </c>
      <c r="O1684" s="20">
        <f t="shared" si="261"/>
        <v>100</v>
      </c>
      <c r="P1684" s="20">
        <f t="shared" si="262"/>
        <v>50</v>
      </c>
      <c r="Q1684" s="20">
        <f t="shared" si="263"/>
        <v>33</v>
      </c>
      <c r="R1684" s="21">
        <f t="shared" si="264"/>
        <v>64.95</v>
      </c>
      <c r="S1684" s="21">
        <f t="shared" si="265"/>
        <v>55.75</v>
      </c>
      <c r="T1684" s="21">
        <f t="shared" si="266"/>
        <v>49.85</v>
      </c>
      <c r="U1684" s="21">
        <f t="shared" si="267"/>
        <v>58.25</v>
      </c>
      <c r="V1684" s="20">
        <f t="shared" si="268"/>
        <v>56.85</v>
      </c>
      <c r="W1684" s="20">
        <f t="shared" si="269"/>
        <v>57.2</v>
      </c>
    </row>
    <row r="1685" spans="1:23" ht="13.5" x14ac:dyDescent="0.25">
      <c r="A1685" s="3">
        <v>44468</v>
      </c>
      <c r="B1685" s="2">
        <v>7.6384999999999996</v>
      </c>
      <c r="C1685" s="2">
        <v>51.197576057875743</v>
      </c>
      <c r="D1685" s="2">
        <v>9.9212177955161351E-2</v>
      </c>
      <c r="E1685" s="2">
        <v>-0.10168946625810094</v>
      </c>
      <c r="F1685" s="2">
        <v>7.5674399999999995</v>
      </c>
      <c r="G1685" s="2">
        <v>7.5852199999999996</v>
      </c>
      <c r="H1685" s="2">
        <v>7.6607249999999976</v>
      </c>
      <c r="I1685" s="2">
        <v>7.6167959999999972</v>
      </c>
      <c r="J1685" s="2">
        <v>6.3789194999999994</v>
      </c>
      <c r="K1685" s="17" t="s">
        <v>52</v>
      </c>
      <c r="L1685" s="17" t="s">
        <v>49</v>
      </c>
      <c r="M1685" s="17" t="s">
        <v>53</v>
      </c>
      <c r="N1685" s="20">
        <f t="shared" si="260"/>
        <v>50</v>
      </c>
      <c r="O1685" s="20">
        <f t="shared" si="261"/>
        <v>100</v>
      </c>
      <c r="P1685" s="20">
        <f t="shared" si="262"/>
        <v>50</v>
      </c>
      <c r="Q1685" s="20">
        <f t="shared" si="263"/>
        <v>67</v>
      </c>
      <c r="R1685" s="21">
        <f t="shared" si="264"/>
        <v>70.05</v>
      </c>
      <c r="S1685" s="21">
        <f t="shared" si="265"/>
        <v>64.25</v>
      </c>
      <c r="T1685" s="21">
        <f t="shared" si="266"/>
        <v>65.150000000000006</v>
      </c>
      <c r="U1685" s="21">
        <f t="shared" si="267"/>
        <v>66.75</v>
      </c>
      <c r="V1685" s="20">
        <f t="shared" si="268"/>
        <v>66.483333333333334</v>
      </c>
      <c r="W1685" s="20">
        <f t="shared" si="269"/>
        <v>66.550000000000011</v>
      </c>
    </row>
    <row r="1686" spans="1:23" ht="13.5" x14ac:dyDescent="0.25">
      <c r="A1686" s="3">
        <v>44469</v>
      </c>
      <c r="B1686" s="2">
        <v>7.6384999999999996</v>
      </c>
      <c r="C1686" s="2">
        <v>51.197576057875743</v>
      </c>
      <c r="D1686" s="2">
        <v>7.1143055807387334E-2</v>
      </c>
      <c r="E1686" s="2">
        <v>-9.5598278681313084E-2</v>
      </c>
      <c r="F1686" s="2">
        <v>7.5647000000000002</v>
      </c>
      <c r="G1686" s="2">
        <v>7.5947800000000001</v>
      </c>
      <c r="H1686" s="2">
        <v>7.6702899999999987</v>
      </c>
      <c r="I1686" s="2">
        <v>7.6234919999999979</v>
      </c>
      <c r="J1686" s="2">
        <v>6.3917695000000005</v>
      </c>
      <c r="K1686" s="17" t="s">
        <v>52</v>
      </c>
      <c r="L1686" s="17" t="s">
        <v>49</v>
      </c>
      <c r="M1686" s="17" t="s">
        <v>54</v>
      </c>
      <c r="N1686" s="20">
        <f t="shared" si="260"/>
        <v>50</v>
      </c>
      <c r="O1686" s="20">
        <f t="shared" si="261"/>
        <v>100</v>
      </c>
      <c r="P1686" s="20">
        <f t="shared" si="262"/>
        <v>50</v>
      </c>
      <c r="Q1686" s="20">
        <f t="shared" si="263"/>
        <v>50</v>
      </c>
      <c r="R1686" s="21">
        <f t="shared" si="264"/>
        <v>67.5</v>
      </c>
      <c r="S1686" s="21">
        <f t="shared" si="265"/>
        <v>60</v>
      </c>
      <c r="T1686" s="21">
        <f t="shared" si="266"/>
        <v>57.5</v>
      </c>
      <c r="U1686" s="21">
        <f t="shared" si="267"/>
        <v>62.5</v>
      </c>
      <c r="V1686" s="20">
        <f t="shared" si="268"/>
        <v>61.666666666666664</v>
      </c>
      <c r="W1686" s="20">
        <f t="shared" si="269"/>
        <v>61.875</v>
      </c>
    </row>
    <row r="1687" spans="1:23" ht="13.5" x14ac:dyDescent="0.25">
      <c r="A1687" s="3">
        <v>44470</v>
      </c>
      <c r="B1687" s="2">
        <v>7.6863999999999999</v>
      </c>
      <c r="C1687" s="2">
        <v>53.461726056409546</v>
      </c>
      <c r="D1687" s="2">
        <v>6.0518609044234672E-2</v>
      </c>
      <c r="E1687" s="2">
        <v>-8.2921979357799186E-2</v>
      </c>
      <c r="F1687" s="2">
        <v>7.5988799999999994</v>
      </c>
      <c r="G1687" s="2">
        <v>7.5982000000000012</v>
      </c>
      <c r="H1687" s="2">
        <v>7.6634599999999979</v>
      </c>
      <c r="I1687" s="2">
        <v>7.6241759999999976</v>
      </c>
      <c r="J1687" s="2">
        <v>6.4048910000000001</v>
      </c>
      <c r="K1687" s="17" t="s">
        <v>52</v>
      </c>
      <c r="L1687" s="17" t="s">
        <v>49</v>
      </c>
      <c r="M1687" s="17" t="s">
        <v>53</v>
      </c>
      <c r="N1687" s="20">
        <f t="shared" si="260"/>
        <v>50</v>
      </c>
      <c r="O1687" s="20">
        <f t="shared" si="261"/>
        <v>100</v>
      </c>
      <c r="P1687" s="20">
        <f t="shared" si="262"/>
        <v>50</v>
      </c>
      <c r="Q1687" s="20">
        <f t="shared" si="263"/>
        <v>67</v>
      </c>
      <c r="R1687" s="21">
        <f t="shared" si="264"/>
        <v>70.05</v>
      </c>
      <c r="S1687" s="21">
        <f t="shared" si="265"/>
        <v>64.25</v>
      </c>
      <c r="T1687" s="21">
        <f t="shared" si="266"/>
        <v>65.150000000000006</v>
      </c>
      <c r="U1687" s="21">
        <f t="shared" si="267"/>
        <v>66.75</v>
      </c>
      <c r="V1687" s="20">
        <f t="shared" si="268"/>
        <v>66.483333333333334</v>
      </c>
      <c r="W1687" s="20">
        <f t="shared" si="269"/>
        <v>66.550000000000011</v>
      </c>
    </row>
    <row r="1688" spans="1:23" ht="13.5" x14ac:dyDescent="0.25">
      <c r="A1688" s="3">
        <v>44473</v>
      </c>
      <c r="B1688" s="2">
        <v>7.6384999999999996</v>
      </c>
      <c r="C1688" s="2">
        <v>50.917723944734071</v>
      </c>
      <c r="D1688" s="2">
        <v>5.4663346092540976E-2</v>
      </c>
      <c r="E1688" s="2">
        <v>-6.4195371600628506E-2</v>
      </c>
      <c r="F1688" s="2">
        <v>7.6234799999999989</v>
      </c>
      <c r="G1688" s="2">
        <v>7.5968299999999997</v>
      </c>
      <c r="H1688" s="2">
        <v>7.6552599999999984</v>
      </c>
      <c r="I1688" s="2">
        <v>7.6266359999999986</v>
      </c>
      <c r="J1688" s="2">
        <v>6.4177730000000004</v>
      </c>
      <c r="K1688" s="17" t="s">
        <v>52</v>
      </c>
      <c r="L1688" s="17" t="s">
        <v>49</v>
      </c>
      <c r="M1688" s="17" t="s">
        <v>53</v>
      </c>
      <c r="N1688" s="20">
        <f t="shared" si="260"/>
        <v>50</v>
      </c>
      <c r="O1688" s="20">
        <f t="shared" si="261"/>
        <v>100</v>
      </c>
      <c r="P1688" s="20">
        <f t="shared" si="262"/>
        <v>50</v>
      </c>
      <c r="Q1688" s="20">
        <f t="shared" si="263"/>
        <v>67</v>
      </c>
      <c r="R1688" s="21">
        <f t="shared" si="264"/>
        <v>70.05</v>
      </c>
      <c r="S1688" s="21">
        <f t="shared" si="265"/>
        <v>64.25</v>
      </c>
      <c r="T1688" s="21">
        <f t="shared" si="266"/>
        <v>65.150000000000006</v>
      </c>
      <c r="U1688" s="21">
        <f t="shared" si="267"/>
        <v>66.75</v>
      </c>
      <c r="V1688" s="20">
        <f t="shared" si="268"/>
        <v>66.483333333333334</v>
      </c>
      <c r="W1688" s="20">
        <f t="shared" si="269"/>
        <v>66.550000000000011</v>
      </c>
    </row>
    <row r="1689" spans="1:23" ht="13.5" x14ac:dyDescent="0.25">
      <c r="A1689" s="3">
        <v>44474</v>
      </c>
      <c r="B1689" s="2">
        <v>7.6384999999999996</v>
      </c>
      <c r="C1689" s="2">
        <v>50.917723944734071</v>
      </c>
      <c r="D1689" s="2">
        <v>4.9609070605116656E-2</v>
      </c>
      <c r="E1689" s="2">
        <v>-4.6666101250999341E-2</v>
      </c>
      <c r="F1689" s="2">
        <v>7.6480800000000002</v>
      </c>
      <c r="G1689" s="2">
        <v>7.5954599999999983</v>
      </c>
      <c r="H1689" s="2">
        <v>7.6477449999999987</v>
      </c>
      <c r="I1689" s="2">
        <v>7.6263619999999994</v>
      </c>
      <c r="J1689" s="2">
        <v>6.4308449999999997</v>
      </c>
      <c r="K1689" s="17" t="s">
        <v>52</v>
      </c>
      <c r="L1689" s="17" t="s">
        <v>49</v>
      </c>
      <c r="M1689" s="17" t="s">
        <v>53</v>
      </c>
      <c r="N1689" s="20">
        <f t="shared" si="260"/>
        <v>50</v>
      </c>
      <c r="O1689" s="20">
        <f t="shared" si="261"/>
        <v>100</v>
      </c>
      <c r="P1689" s="20">
        <f t="shared" si="262"/>
        <v>50</v>
      </c>
      <c r="Q1689" s="20">
        <f t="shared" si="263"/>
        <v>67</v>
      </c>
      <c r="R1689" s="21">
        <f t="shared" si="264"/>
        <v>70.05</v>
      </c>
      <c r="S1689" s="21">
        <f t="shared" si="265"/>
        <v>64.25</v>
      </c>
      <c r="T1689" s="21">
        <f t="shared" si="266"/>
        <v>65.150000000000006</v>
      </c>
      <c r="U1689" s="21">
        <f t="shared" si="267"/>
        <v>66.75</v>
      </c>
      <c r="V1689" s="20">
        <f t="shared" si="268"/>
        <v>66.483333333333334</v>
      </c>
      <c r="W1689" s="20">
        <f t="shared" si="269"/>
        <v>66.550000000000011</v>
      </c>
    </row>
    <row r="1690" spans="1:23" ht="13.5" x14ac:dyDescent="0.25">
      <c r="A1690" s="3">
        <v>44475</v>
      </c>
      <c r="B1690" s="2">
        <v>7.6726999999999999</v>
      </c>
      <c r="C1690" s="2">
        <v>52.778418054001762</v>
      </c>
      <c r="D1690" s="2">
        <v>2.1675845415765949E-2</v>
      </c>
      <c r="E1690" s="2">
        <v>-2.7692557177984245E-2</v>
      </c>
      <c r="F1690" s="2">
        <v>7.6549199999999997</v>
      </c>
      <c r="G1690" s="2">
        <v>7.6111800000000001</v>
      </c>
      <c r="H1690" s="2">
        <v>7.6419399999999982</v>
      </c>
      <c r="I1690" s="2">
        <v>7.6295060000000001</v>
      </c>
      <c r="J1690" s="2">
        <v>6.4433910000000001</v>
      </c>
      <c r="K1690" s="17" t="s">
        <v>48</v>
      </c>
      <c r="L1690" s="17" t="s">
        <v>50</v>
      </c>
      <c r="M1690" s="17" t="s">
        <v>51</v>
      </c>
      <c r="N1690" s="20">
        <f t="shared" si="260"/>
        <v>50</v>
      </c>
      <c r="O1690" s="20">
        <f t="shared" si="261"/>
        <v>100</v>
      </c>
      <c r="P1690" s="20">
        <f t="shared" si="262"/>
        <v>50</v>
      </c>
      <c r="Q1690" s="20">
        <f t="shared" si="263"/>
        <v>33</v>
      </c>
      <c r="R1690" s="21">
        <f t="shared" si="264"/>
        <v>64.95</v>
      </c>
      <c r="S1690" s="21">
        <f t="shared" si="265"/>
        <v>55.75</v>
      </c>
      <c r="T1690" s="21">
        <f t="shared" si="266"/>
        <v>49.85</v>
      </c>
      <c r="U1690" s="21">
        <f t="shared" si="267"/>
        <v>58.25</v>
      </c>
      <c r="V1690" s="20">
        <f t="shared" si="268"/>
        <v>56.85</v>
      </c>
      <c r="W1690" s="20">
        <f t="shared" si="269"/>
        <v>57.2</v>
      </c>
    </row>
    <row r="1691" spans="1:23" ht="13.5" x14ac:dyDescent="0.25">
      <c r="A1691" s="3">
        <v>44476</v>
      </c>
      <c r="B1691" s="2">
        <v>7.6726999999999999</v>
      </c>
      <c r="C1691" s="2">
        <v>52.778418054001762</v>
      </c>
      <c r="D1691" s="2">
        <v>1.878313798347353E-2</v>
      </c>
      <c r="E1691" s="2">
        <v>-8.8399787632489814E-3</v>
      </c>
      <c r="F1691" s="2">
        <v>7.6617599999999992</v>
      </c>
      <c r="G1691" s="2">
        <v>7.6132300000000015</v>
      </c>
      <c r="H1691" s="2">
        <v>7.6347649999999989</v>
      </c>
      <c r="I1691" s="2">
        <v>7.6326499999999999</v>
      </c>
      <c r="J1691" s="2">
        <v>6.4560635</v>
      </c>
      <c r="K1691" s="17" t="s">
        <v>48</v>
      </c>
      <c r="L1691" s="17" t="s">
        <v>50</v>
      </c>
      <c r="M1691" s="17" t="s">
        <v>51</v>
      </c>
      <c r="N1691" s="20">
        <f t="shared" si="260"/>
        <v>50</v>
      </c>
      <c r="O1691" s="20">
        <f t="shared" si="261"/>
        <v>100</v>
      </c>
      <c r="P1691" s="20">
        <f t="shared" si="262"/>
        <v>50</v>
      </c>
      <c r="Q1691" s="20">
        <f t="shared" si="263"/>
        <v>33</v>
      </c>
      <c r="R1691" s="21">
        <f t="shared" si="264"/>
        <v>64.95</v>
      </c>
      <c r="S1691" s="21">
        <f t="shared" si="265"/>
        <v>55.75</v>
      </c>
      <c r="T1691" s="21">
        <f t="shared" si="266"/>
        <v>49.85</v>
      </c>
      <c r="U1691" s="21">
        <f t="shared" si="267"/>
        <v>58.25</v>
      </c>
      <c r="V1691" s="20">
        <f t="shared" si="268"/>
        <v>56.85</v>
      </c>
      <c r="W1691" s="20">
        <f t="shared" si="269"/>
        <v>57.2</v>
      </c>
    </row>
    <row r="1692" spans="1:23" ht="13.5" x14ac:dyDescent="0.25">
      <c r="A1692" s="3">
        <v>44477</v>
      </c>
      <c r="B1692" s="2">
        <v>7.6726999999999999</v>
      </c>
      <c r="C1692" s="2">
        <v>52.778418054001754</v>
      </c>
      <c r="D1692" s="2">
        <v>-4.9616685573079522E-3</v>
      </c>
      <c r="E1692" s="2">
        <v>2.6919503505117588E-3</v>
      </c>
      <c r="F1692" s="2">
        <v>7.6590199999999999</v>
      </c>
      <c r="G1692" s="2">
        <v>7.6289500000000006</v>
      </c>
      <c r="H1692" s="2">
        <v>7.6306649999999987</v>
      </c>
      <c r="I1692" s="2">
        <v>7.6357940000000006</v>
      </c>
      <c r="J1692" s="2">
        <v>6.4686095000000003</v>
      </c>
      <c r="K1692" s="17" t="s">
        <v>48</v>
      </c>
      <c r="L1692" s="17" t="s">
        <v>49</v>
      </c>
      <c r="M1692" s="17" t="s">
        <v>47</v>
      </c>
      <c r="N1692" s="20">
        <f t="shared" si="260"/>
        <v>50</v>
      </c>
      <c r="O1692" s="20">
        <f t="shared" si="261"/>
        <v>100</v>
      </c>
      <c r="P1692" s="20">
        <f t="shared" si="262"/>
        <v>50</v>
      </c>
      <c r="Q1692" s="20">
        <f t="shared" si="263"/>
        <v>0</v>
      </c>
      <c r="R1692" s="21">
        <f t="shared" si="264"/>
        <v>60</v>
      </c>
      <c r="S1692" s="21">
        <f t="shared" si="265"/>
        <v>47.5</v>
      </c>
      <c r="T1692" s="21">
        <f t="shared" si="266"/>
        <v>35</v>
      </c>
      <c r="U1692" s="21">
        <f t="shared" si="267"/>
        <v>50</v>
      </c>
      <c r="V1692" s="20">
        <f t="shared" si="268"/>
        <v>47.5</v>
      </c>
      <c r="W1692" s="20">
        <f t="shared" si="269"/>
        <v>48.125</v>
      </c>
    </row>
    <row r="1693" spans="1:23" ht="13.5" x14ac:dyDescent="0.25">
      <c r="A1693" s="3">
        <v>44480</v>
      </c>
      <c r="B1693" s="2">
        <v>7.6726999999999999</v>
      </c>
      <c r="C1693" s="2">
        <v>52.778418054001754</v>
      </c>
      <c r="D1693" s="2">
        <v>-2.5300059225358495E-2</v>
      </c>
      <c r="E1693" s="2">
        <v>7.2872301702895182E-3</v>
      </c>
      <c r="F1693" s="2">
        <v>7.6658599999999995</v>
      </c>
      <c r="G1693" s="2">
        <v>7.6446700000000005</v>
      </c>
      <c r="H1693" s="2">
        <v>7.6224649999999983</v>
      </c>
      <c r="I1693" s="2">
        <v>7.6364780000000021</v>
      </c>
      <c r="J1693" s="2">
        <v>6.4810920000000021</v>
      </c>
      <c r="K1693" s="17" t="s">
        <v>52</v>
      </c>
      <c r="L1693" s="17" t="s">
        <v>49</v>
      </c>
      <c r="M1693" s="17" t="s">
        <v>53</v>
      </c>
      <c r="N1693" s="20">
        <f t="shared" si="260"/>
        <v>50</v>
      </c>
      <c r="O1693" s="20">
        <f t="shared" si="261"/>
        <v>100</v>
      </c>
      <c r="P1693" s="20">
        <f t="shared" si="262"/>
        <v>50</v>
      </c>
      <c r="Q1693" s="20">
        <f t="shared" si="263"/>
        <v>67</v>
      </c>
      <c r="R1693" s="21">
        <f t="shared" si="264"/>
        <v>70.05</v>
      </c>
      <c r="S1693" s="21">
        <f t="shared" si="265"/>
        <v>64.25</v>
      </c>
      <c r="T1693" s="21">
        <f t="shared" si="266"/>
        <v>65.150000000000006</v>
      </c>
      <c r="U1693" s="21">
        <f t="shared" si="267"/>
        <v>66.75</v>
      </c>
      <c r="V1693" s="20">
        <f t="shared" si="268"/>
        <v>66.483333333333334</v>
      </c>
      <c r="W1693" s="20">
        <f t="shared" si="269"/>
        <v>66.550000000000011</v>
      </c>
    </row>
    <row r="1694" spans="1:23" ht="13.5" x14ac:dyDescent="0.25">
      <c r="A1694" s="3">
        <v>44481</v>
      </c>
      <c r="B1694" s="2">
        <v>7.6658999999999997</v>
      </c>
      <c r="C1694" s="2">
        <v>52.24869692887458</v>
      </c>
      <c r="D1694" s="2">
        <v>-4.2234125313143522E-2</v>
      </c>
      <c r="E1694" s="2">
        <v>8.8673368348066561E-3</v>
      </c>
      <c r="F1694" s="2">
        <v>7.6713399999999989</v>
      </c>
      <c r="G1694" s="2">
        <v>7.6597099999999996</v>
      </c>
      <c r="H1694" s="2">
        <v>7.6231499999999981</v>
      </c>
      <c r="I1694" s="2">
        <v>7.637298000000003</v>
      </c>
      <c r="J1694" s="2">
        <v>6.4934455</v>
      </c>
      <c r="K1694" s="17" t="s">
        <v>48</v>
      </c>
      <c r="L1694" s="17" t="s">
        <v>50</v>
      </c>
      <c r="M1694" s="17" t="s">
        <v>51</v>
      </c>
      <c r="N1694" s="20">
        <f t="shared" si="260"/>
        <v>50</v>
      </c>
      <c r="O1694" s="20">
        <f t="shared" si="261"/>
        <v>100</v>
      </c>
      <c r="P1694" s="20">
        <f t="shared" si="262"/>
        <v>50</v>
      </c>
      <c r="Q1694" s="20">
        <f t="shared" si="263"/>
        <v>33</v>
      </c>
      <c r="R1694" s="21">
        <f t="shared" si="264"/>
        <v>64.95</v>
      </c>
      <c r="S1694" s="21">
        <f t="shared" si="265"/>
        <v>55.75</v>
      </c>
      <c r="T1694" s="21">
        <f t="shared" si="266"/>
        <v>49.85</v>
      </c>
      <c r="U1694" s="21">
        <f t="shared" si="267"/>
        <v>58.25</v>
      </c>
      <c r="V1694" s="20">
        <f t="shared" si="268"/>
        <v>56.85</v>
      </c>
      <c r="W1694" s="20">
        <f t="shared" si="269"/>
        <v>57.2</v>
      </c>
    </row>
    <row r="1695" spans="1:23" ht="13.5" x14ac:dyDescent="0.25">
      <c r="A1695" s="3">
        <v>44482</v>
      </c>
      <c r="B1695" s="2">
        <v>7.6658999999999997</v>
      </c>
      <c r="C1695" s="2">
        <v>52.24869692887458</v>
      </c>
      <c r="D1695" s="2">
        <v>-3.7811138626214102E-2</v>
      </c>
      <c r="E1695" s="2">
        <v>1.3103438011425782E-2</v>
      </c>
      <c r="F1695" s="2">
        <v>7.6699799999999998</v>
      </c>
      <c r="G1695" s="2">
        <v>7.662449999999998</v>
      </c>
      <c r="H1695" s="2">
        <v>7.6238349999999979</v>
      </c>
      <c r="I1695" s="2">
        <v>7.6377080000000026</v>
      </c>
      <c r="J1695" s="2">
        <v>6.505640500000001</v>
      </c>
      <c r="K1695" s="17" t="s">
        <v>48</v>
      </c>
      <c r="L1695" s="17" t="s">
        <v>50</v>
      </c>
      <c r="M1695" s="17" t="s">
        <v>47</v>
      </c>
      <c r="N1695" s="20">
        <f t="shared" si="260"/>
        <v>50</v>
      </c>
      <c r="O1695" s="20">
        <f t="shared" si="261"/>
        <v>100</v>
      </c>
      <c r="P1695" s="20">
        <f t="shared" si="262"/>
        <v>50</v>
      </c>
      <c r="Q1695" s="20">
        <f t="shared" si="263"/>
        <v>33</v>
      </c>
      <c r="R1695" s="21">
        <f t="shared" si="264"/>
        <v>64.95</v>
      </c>
      <c r="S1695" s="21">
        <f t="shared" si="265"/>
        <v>55.75</v>
      </c>
      <c r="T1695" s="21">
        <f t="shared" si="266"/>
        <v>49.85</v>
      </c>
      <c r="U1695" s="21">
        <f t="shared" si="267"/>
        <v>58.25</v>
      </c>
      <c r="V1695" s="20">
        <f t="shared" si="268"/>
        <v>56.85</v>
      </c>
      <c r="W1695" s="20">
        <f t="shared" si="269"/>
        <v>57.2</v>
      </c>
    </row>
    <row r="1696" spans="1:23" ht="13.5" x14ac:dyDescent="0.25">
      <c r="A1696" s="3">
        <v>44483</v>
      </c>
      <c r="B1696" s="2">
        <v>7.6317000000000004</v>
      </c>
      <c r="C1696" s="2">
        <v>49.359053176337532</v>
      </c>
      <c r="D1696" s="2">
        <v>-3.169385687860693E-2</v>
      </c>
      <c r="E1696" s="2">
        <v>1.2408974460419407E-2</v>
      </c>
      <c r="F1696" s="2">
        <v>7.6617800000000003</v>
      </c>
      <c r="G1696" s="2">
        <v>7.6617699999999989</v>
      </c>
      <c r="H1696" s="2">
        <v>7.6282749999999995</v>
      </c>
      <c r="I1696" s="2">
        <v>7.6400320000000033</v>
      </c>
      <c r="J1696" s="2">
        <v>6.5176644999999995</v>
      </c>
      <c r="K1696" s="17" t="s">
        <v>48</v>
      </c>
      <c r="L1696" s="17" t="s">
        <v>50</v>
      </c>
      <c r="M1696" s="17" t="s">
        <v>47</v>
      </c>
      <c r="N1696" s="20">
        <f t="shared" si="260"/>
        <v>50</v>
      </c>
      <c r="O1696" s="20">
        <f t="shared" si="261"/>
        <v>100</v>
      </c>
      <c r="P1696" s="20">
        <f t="shared" si="262"/>
        <v>50</v>
      </c>
      <c r="Q1696" s="20">
        <f t="shared" si="263"/>
        <v>33</v>
      </c>
      <c r="R1696" s="21">
        <f t="shared" si="264"/>
        <v>64.95</v>
      </c>
      <c r="S1696" s="21">
        <f t="shared" si="265"/>
        <v>55.75</v>
      </c>
      <c r="T1696" s="21">
        <f t="shared" si="266"/>
        <v>49.85</v>
      </c>
      <c r="U1696" s="21">
        <f t="shared" si="267"/>
        <v>58.25</v>
      </c>
      <c r="V1696" s="20">
        <f t="shared" si="268"/>
        <v>56.85</v>
      </c>
      <c r="W1696" s="20">
        <f t="shared" si="269"/>
        <v>57.2</v>
      </c>
    </row>
    <row r="1697" spans="1:23" ht="13.5" x14ac:dyDescent="0.25">
      <c r="A1697" s="3">
        <v>44488</v>
      </c>
      <c r="B1697" s="2">
        <v>7.6521999999999997</v>
      </c>
      <c r="C1697" s="2">
        <v>51.104668997932251</v>
      </c>
      <c r="D1697" s="2">
        <v>-2.0611726086280591E-2</v>
      </c>
      <c r="E1697" s="2">
        <v>6.7892878601044596E-3</v>
      </c>
      <c r="F1697" s="2">
        <v>7.6576800000000009</v>
      </c>
      <c r="G1697" s="2">
        <v>7.6583499999999987</v>
      </c>
      <c r="H1697" s="2">
        <v>7.6282750000000004</v>
      </c>
      <c r="I1697" s="2">
        <v>7.6401680000000036</v>
      </c>
      <c r="J1697" s="2">
        <v>6.5299494999999999</v>
      </c>
      <c r="K1697" s="17" t="s">
        <v>52</v>
      </c>
      <c r="L1697" s="17" t="s">
        <v>49</v>
      </c>
      <c r="M1697" s="17" t="s">
        <v>54</v>
      </c>
      <c r="N1697" s="20">
        <f t="shared" si="260"/>
        <v>50</v>
      </c>
      <c r="O1697" s="20">
        <f t="shared" si="261"/>
        <v>100</v>
      </c>
      <c r="P1697" s="20">
        <f t="shared" si="262"/>
        <v>50</v>
      </c>
      <c r="Q1697" s="20">
        <f t="shared" si="263"/>
        <v>50</v>
      </c>
      <c r="R1697" s="21">
        <f t="shared" si="264"/>
        <v>67.5</v>
      </c>
      <c r="S1697" s="21">
        <f t="shared" si="265"/>
        <v>60</v>
      </c>
      <c r="T1697" s="21">
        <f t="shared" si="266"/>
        <v>57.5</v>
      </c>
      <c r="U1697" s="21">
        <f t="shared" si="267"/>
        <v>62.5</v>
      </c>
      <c r="V1697" s="20">
        <f t="shared" si="268"/>
        <v>61.666666666666664</v>
      </c>
      <c r="W1697" s="20">
        <f t="shared" si="269"/>
        <v>61.875</v>
      </c>
    </row>
    <row r="1698" spans="1:23" ht="13.5" x14ac:dyDescent="0.25">
      <c r="A1698" s="3">
        <v>44489</v>
      </c>
      <c r="B1698" s="2">
        <v>7.6658999999999997</v>
      </c>
      <c r="C1698" s="2">
        <v>52.288318087552284</v>
      </c>
      <c r="D1698" s="2">
        <v>-1.9688555510113837E-2</v>
      </c>
      <c r="E1698" s="2">
        <v>-2.1424735769348261E-3</v>
      </c>
      <c r="F1698" s="2">
        <v>7.6563199999999991</v>
      </c>
      <c r="G1698" s="2">
        <v>7.6610899999999988</v>
      </c>
      <c r="H1698" s="2">
        <v>7.6289599999999993</v>
      </c>
      <c r="I1698" s="2">
        <v>7.6430380000000033</v>
      </c>
      <c r="J1698" s="2">
        <v>6.5421445000000009</v>
      </c>
      <c r="K1698" s="17" t="s">
        <v>52</v>
      </c>
      <c r="L1698" s="17" t="s">
        <v>49</v>
      </c>
      <c r="M1698" s="17" t="s">
        <v>54</v>
      </c>
      <c r="N1698" s="20">
        <f t="shared" si="260"/>
        <v>50</v>
      </c>
      <c r="O1698" s="20">
        <f t="shared" si="261"/>
        <v>100</v>
      </c>
      <c r="P1698" s="20">
        <f t="shared" si="262"/>
        <v>50</v>
      </c>
      <c r="Q1698" s="20">
        <f t="shared" si="263"/>
        <v>50</v>
      </c>
      <c r="R1698" s="21">
        <f t="shared" si="264"/>
        <v>67.5</v>
      </c>
      <c r="S1698" s="21">
        <f t="shared" si="265"/>
        <v>60</v>
      </c>
      <c r="T1698" s="21">
        <f t="shared" si="266"/>
        <v>57.5</v>
      </c>
      <c r="U1698" s="21">
        <f t="shared" si="267"/>
        <v>62.5</v>
      </c>
      <c r="V1698" s="20">
        <f t="shared" si="268"/>
        <v>61.666666666666664</v>
      </c>
      <c r="W1698" s="20">
        <f t="shared" si="269"/>
        <v>61.875</v>
      </c>
    </row>
    <row r="1699" spans="1:23" ht="13.5" x14ac:dyDescent="0.25">
      <c r="A1699" s="3">
        <v>44490</v>
      </c>
      <c r="B1699" s="2">
        <v>7.6180000000000003</v>
      </c>
      <c r="C1699" s="2">
        <v>47.920389338008846</v>
      </c>
      <c r="D1699" s="2">
        <v>-1.5505005280807005E-2</v>
      </c>
      <c r="E1699" s="2">
        <v>-6.0619218366985486E-3</v>
      </c>
      <c r="F1699" s="2">
        <v>7.6467399999999994</v>
      </c>
      <c r="G1699" s="2">
        <v>7.6590399999999992</v>
      </c>
      <c r="H1699" s="2">
        <v>7.6272499999999992</v>
      </c>
      <c r="I1699" s="2">
        <v>7.6424900000000049</v>
      </c>
      <c r="J1699" s="2">
        <v>6.5542584999999995</v>
      </c>
      <c r="K1699" s="17" t="s">
        <v>48</v>
      </c>
      <c r="L1699" s="17" t="s">
        <v>50</v>
      </c>
      <c r="M1699" s="17" t="s">
        <v>47</v>
      </c>
      <c r="N1699" s="20">
        <f t="shared" si="260"/>
        <v>50</v>
      </c>
      <c r="O1699" s="20">
        <f t="shared" si="261"/>
        <v>100</v>
      </c>
      <c r="P1699" s="20">
        <f t="shared" si="262"/>
        <v>50</v>
      </c>
      <c r="Q1699" s="20">
        <f t="shared" si="263"/>
        <v>33</v>
      </c>
      <c r="R1699" s="21">
        <f t="shared" si="264"/>
        <v>64.95</v>
      </c>
      <c r="S1699" s="21">
        <f t="shared" si="265"/>
        <v>55.75</v>
      </c>
      <c r="T1699" s="21">
        <f t="shared" si="266"/>
        <v>49.85</v>
      </c>
      <c r="U1699" s="21">
        <f t="shared" si="267"/>
        <v>58.25</v>
      </c>
      <c r="V1699" s="20">
        <f t="shared" si="268"/>
        <v>56.85</v>
      </c>
      <c r="W1699" s="20">
        <f t="shared" si="269"/>
        <v>57.2</v>
      </c>
    </row>
    <row r="1700" spans="1:23" ht="13.5" x14ac:dyDescent="0.25">
      <c r="A1700" s="3">
        <v>44491</v>
      </c>
      <c r="B1700" s="2">
        <v>7.5155000000000003</v>
      </c>
      <c r="C1700" s="2">
        <v>40.184616078867805</v>
      </c>
      <c r="D1700" s="2">
        <v>1.0371495174341661E-3</v>
      </c>
      <c r="E1700" s="2">
        <v>-1.2617619998315038E-2</v>
      </c>
      <c r="F1700" s="2">
        <v>7.6166600000000004</v>
      </c>
      <c r="G1700" s="2">
        <v>7.6433200000000001</v>
      </c>
      <c r="H1700" s="2">
        <v>7.6272499999999992</v>
      </c>
      <c r="I1700" s="2">
        <v>7.6398920000000041</v>
      </c>
      <c r="J1700" s="2">
        <v>6.5658599999999989</v>
      </c>
      <c r="K1700" s="17" t="s">
        <v>48</v>
      </c>
      <c r="L1700" s="17" t="s">
        <v>50</v>
      </c>
      <c r="M1700" s="17" t="s">
        <v>47</v>
      </c>
      <c r="N1700" s="20">
        <f t="shared" si="260"/>
        <v>50</v>
      </c>
      <c r="O1700" s="20">
        <f t="shared" si="261"/>
        <v>100</v>
      </c>
      <c r="P1700" s="20">
        <f t="shared" si="262"/>
        <v>50</v>
      </c>
      <c r="Q1700" s="20">
        <f t="shared" si="263"/>
        <v>33</v>
      </c>
      <c r="R1700" s="21">
        <f t="shared" si="264"/>
        <v>64.95</v>
      </c>
      <c r="S1700" s="21">
        <f t="shared" si="265"/>
        <v>55.75</v>
      </c>
      <c r="T1700" s="21">
        <f t="shared" si="266"/>
        <v>49.85</v>
      </c>
      <c r="U1700" s="21">
        <f t="shared" si="267"/>
        <v>58.25</v>
      </c>
      <c r="V1700" s="20">
        <f t="shared" si="268"/>
        <v>56.85</v>
      </c>
      <c r="W1700" s="20">
        <f t="shared" si="269"/>
        <v>57.2</v>
      </c>
    </row>
    <row r="1701" spans="1:23" ht="13.5" x14ac:dyDescent="0.25">
      <c r="A1701" s="3">
        <v>44494</v>
      </c>
      <c r="B1701" s="2">
        <v>7.577</v>
      </c>
      <c r="C1701" s="2">
        <v>45.834530145602763</v>
      </c>
      <c r="D1701" s="2">
        <v>1.1221605276540814E-2</v>
      </c>
      <c r="E1701" s="2">
        <v>-1.5995927949775557E-2</v>
      </c>
      <c r="F1701" s="2">
        <v>7.6057199999999998</v>
      </c>
      <c r="G1701" s="2">
        <v>7.6337500000000009</v>
      </c>
      <c r="H1701" s="2">
        <v>7.6234899999999994</v>
      </c>
      <c r="I1701" s="2">
        <v>7.6397540000000035</v>
      </c>
      <c r="J1701" s="2">
        <v>6.5776104999999996</v>
      </c>
      <c r="K1701" s="17" t="s">
        <v>48</v>
      </c>
      <c r="L1701" s="17" t="s">
        <v>50</v>
      </c>
      <c r="M1701" s="17" t="s">
        <v>47</v>
      </c>
      <c r="N1701" s="20">
        <f t="shared" si="260"/>
        <v>50</v>
      </c>
      <c r="O1701" s="20">
        <f t="shared" si="261"/>
        <v>100</v>
      </c>
      <c r="P1701" s="20">
        <f t="shared" si="262"/>
        <v>50</v>
      </c>
      <c r="Q1701" s="20">
        <f t="shared" si="263"/>
        <v>33</v>
      </c>
      <c r="R1701" s="21">
        <f t="shared" si="264"/>
        <v>64.95</v>
      </c>
      <c r="S1701" s="21">
        <f t="shared" si="265"/>
        <v>55.75</v>
      </c>
      <c r="T1701" s="21">
        <f t="shared" si="266"/>
        <v>49.85</v>
      </c>
      <c r="U1701" s="21">
        <f t="shared" si="267"/>
        <v>58.25</v>
      </c>
      <c r="V1701" s="20">
        <f t="shared" si="268"/>
        <v>56.85</v>
      </c>
      <c r="W1701" s="20">
        <f t="shared" si="269"/>
        <v>57.2</v>
      </c>
    </row>
    <row r="1702" spans="1:23" ht="13.5" x14ac:dyDescent="0.25">
      <c r="A1702" s="3">
        <v>44495</v>
      </c>
      <c r="B1702" s="2">
        <v>7.7888000000000002</v>
      </c>
      <c r="C1702" s="2">
        <v>59.886926972468103</v>
      </c>
      <c r="D1702" s="2">
        <v>4.4747075917781487E-3</v>
      </c>
      <c r="E1702" s="2">
        <v>-1.7264425488412716E-2</v>
      </c>
      <c r="F1702" s="2">
        <v>7.6330399999999994</v>
      </c>
      <c r="G1702" s="2">
        <v>7.645360000000001</v>
      </c>
      <c r="H1702" s="2">
        <v>7.6371549999999999</v>
      </c>
      <c r="I1702" s="2">
        <v>7.6426220000000038</v>
      </c>
      <c r="J1702" s="2">
        <v>6.5898500000000002</v>
      </c>
      <c r="K1702" s="17" t="s">
        <v>48</v>
      </c>
      <c r="L1702" s="17" t="s">
        <v>49</v>
      </c>
      <c r="M1702" s="17" t="s">
        <v>51</v>
      </c>
      <c r="N1702" s="20">
        <f t="shared" si="260"/>
        <v>50</v>
      </c>
      <c r="O1702" s="20">
        <f t="shared" si="261"/>
        <v>100</v>
      </c>
      <c r="P1702" s="20">
        <f t="shared" si="262"/>
        <v>50</v>
      </c>
      <c r="Q1702" s="20">
        <f t="shared" si="263"/>
        <v>0</v>
      </c>
      <c r="R1702" s="21">
        <f t="shared" si="264"/>
        <v>60</v>
      </c>
      <c r="S1702" s="21">
        <f t="shared" si="265"/>
        <v>47.5</v>
      </c>
      <c r="T1702" s="21">
        <f t="shared" si="266"/>
        <v>35</v>
      </c>
      <c r="U1702" s="21">
        <f t="shared" si="267"/>
        <v>50</v>
      </c>
      <c r="V1702" s="20">
        <f t="shared" si="268"/>
        <v>47.5</v>
      </c>
      <c r="W1702" s="20">
        <f t="shared" si="269"/>
        <v>48.125</v>
      </c>
    </row>
    <row r="1703" spans="1:23" ht="13.5" x14ac:dyDescent="0.25">
      <c r="A1703" s="3">
        <v>44496</v>
      </c>
      <c r="B1703" s="2">
        <v>7.6384999999999996</v>
      </c>
      <c r="C1703" s="2">
        <v>49.978041056277689</v>
      </c>
      <c r="D1703" s="2">
        <v>8.9479392337237229E-3</v>
      </c>
      <c r="E1703" s="2">
        <v>-1.7146626201059195E-2</v>
      </c>
      <c r="F1703" s="2">
        <v>7.6275600000000008</v>
      </c>
      <c r="G1703" s="2">
        <v>7.64194</v>
      </c>
      <c r="H1703" s="2">
        <v>7.643304999999998</v>
      </c>
      <c r="I1703" s="2">
        <v>7.6424840000000041</v>
      </c>
      <c r="J1703" s="2">
        <v>6.6014645000000005</v>
      </c>
      <c r="K1703" s="17" t="s">
        <v>48</v>
      </c>
      <c r="L1703" s="17" t="s">
        <v>49</v>
      </c>
      <c r="M1703" s="17" t="s">
        <v>47</v>
      </c>
      <c r="N1703" s="20">
        <f t="shared" si="260"/>
        <v>50</v>
      </c>
      <c r="O1703" s="20">
        <f t="shared" si="261"/>
        <v>100</v>
      </c>
      <c r="P1703" s="20">
        <f t="shared" si="262"/>
        <v>50</v>
      </c>
      <c r="Q1703" s="20">
        <f t="shared" si="263"/>
        <v>0</v>
      </c>
      <c r="R1703" s="21">
        <f t="shared" si="264"/>
        <v>60</v>
      </c>
      <c r="S1703" s="21">
        <f t="shared" si="265"/>
        <v>47.5</v>
      </c>
      <c r="T1703" s="21">
        <f t="shared" si="266"/>
        <v>35</v>
      </c>
      <c r="U1703" s="21">
        <f t="shared" si="267"/>
        <v>50</v>
      </c>
      <c r="V1703" s="20">
        <f t="shared" si="268"/>
        <v>47.5</v>
      </c>
      <c r="W1703" s="20">
        <f t="shared" si="269"/>
        <v>48.125</v>
      </c>
    </row>
    <row r="1704" spans="1:23" ht="13.5" x14ac:dyDescent="0.25">
      <c r="A1704" s="3">
        <v>44497</v>
      </c>
      <c r="B1704" s="2">
        <v>7.6384999999999996</v>
      </c>
      <c r="C1704" s="2">
        <v>49.978041056277689</v>
      </c>
      <c r="D1704" s="2">
        <v>1.1694226825177623E-2</v>
      </c>
      <c r="E1704" s="2">
        <v>-1.801510869207721E-2</v>
      </c>
      <c r="F1704" s="2">
        <v>7.631660000000001</v>
      </c>
      <c r="G1704" s="2">
        <v>7.6391999999999998</v>
      </c>
      <c r="H1704" s="2">
        <v>7.6494549999999988</v>
      </c>
      <c r="I1704" s="2">
        <v>7.6449440000000024</v>
      </c>
      <c r="J1704" s="2">
        <v>6.6130790000000017</v>
      </c>
      <c r="K1704" s="17" t="s">
        <v>48</v>
      </c>
      <c r="L1704" s="17" t="s">
        <v>50</v>
      </c>
      <c r="M1704" s="17" t="s">
        <v>51</v>
      </c>
      <c r="N1704" s="20">
        <f t="shared" si="260"/>
        <v>50</v>
      </c>
      <c r="O1704" s="20">
        <f t="shared" si="261"/>
        <v>100</v>
      </c>
      <c r="P1704" s="20">
        <f t="shared" si="262"/>
        <v>50</v>
      </c>
      <c r="Q1704" s="20">
        <f t="shared" si="263"/>
        <v>33</v>
      </c>
      <c r="R1704" s="21">
        <f t="shared" si="264"/>
        <v>64.95</v>
      </c>
      <c r="S1704" s="21">
        <f t="shared" si="265"/>
        <v>55.75</v>
      </c>
      <c r="T1704" s="21">
        <f t="shared" si="266"/>
        <v>49.85</v>
      </c>
      <c r="U1704" s="21">
        <f t="shared" si="267"/>
        <v>58.25</v>
      </c>
      <c r="V1704" s="20">
        <f t="shared" si="268"/>
        <v>56.85</v>
      </c>
      <c r="W1704" s="20">
        <f t="shared" si="269"/>
        <v>57.2</v>
      </c>
    </row>
    <row r="1705" spans="1:23" ht="13.5" x14ac:dyDescent="0.25">
      <c r="A1705" s="3">
        <v>44498</v>
      </c>
      <c r="B1705" s="2">
        <v>7.6317000000000004</v>
      </c>
      <c r="C1705" s="2">
        <v>49.547874023755156</v>
      </c>
      <c r="D1705" s="2">
        <v>1.4528563521328586E-2</v>
      </c>
      <c r="E1705" s="2">
        <v>-1.8110342825412559E-2</v>
      </c>
      <c r="F1705" s="2">
        <v>7.6549000000000005</v>
      </c>
      <c r="G1705" s="2">
        <v>7.6357799999999996</v>
      </c>
      <c r="H1705" s="2">
        <v>7.6491149999999974</v>
      </c>
      <c r="I1705" s="2">
        <v>7.6472680000000022</v>
      </c>
      <c r="J1705" s="2">
        <v>6.6247865000000017</v>
      </c>
      <c r="K1705" s="17" t="s">
        <v>48</v>
      </c>
      <c r="L1705" s="17" t="s">
        <v>55</v>
      </c>
      <c r="M1705" s="17" t="s">
        <v>51</v>
      </c>
      <c r="N1705" s="20">
        <f t="shared" si="260"/>
        <v>50</v>
      </c>
      <c r="O1705" s="20">
        <f t="shared" si="261"/>
        <v>100</v>
      </c>
      <c r="P1705" s="20">
        <f t="shared" si="262"/>
        <v>50</v>
      </c>
      <c r="Q1705" s="20">
        <f t="shared" si="263"/>
        <v>16.5</v>
      </c>
      <c r="R1705" s="21">
        <f t="shared" si="264"/>
        <v>62.475000000000001</v>
      </c>
      <c r="S1705" s="21">
        <f t="shared" si="265"/>
        <v>51.625</v>
      </c>
      <c r="T1705" s="21">
        <f t="shared" si="266"/>
        <v>42.424999999999997</v>
      </c>
      <c r="U1705" s="21">
        <f t="shared" si="267"/>
        <v>54.125</v>
      </c>
      <c r="V1705" s="20">
        <f t="shared" si="268"/>
        <v>52.17499999999999</v>
      </c>
      <c r="W1705" s="20">
        <f t="shared" si="269"/>
        <v>52.662499999999994</v>
      </c>
    </row>
    <row r="1706" spans="1:23" ht="13.5" x14ac:dyDescent="0.25">
      <c r="A1706" s="3">
        <v>44501</v>
      </c>
      <c r="B1706" s="2">
        <v>7.7751999999999999</v>
      </c>
      <c r="C1706" s="2">
        <v>57.802100794765181</v>
      </c>
      <c r="D1706" s="2">
        <v>1.082205508098788E-3</v>
      </c>
      <c r="E1706" s="2">
        <v>-1.7108724477255411E-2</v>
      </c>
      <c r="F1706" s="2">
        <v>7.694539999999999</v>
      </c>
      <c r="G1706" s="2">
        <v>7.6501299999999999</v>
      </c>
      <c r="H1706" s="2">
        <v>7.6559499999999989</v>
      </c>
      <c r="I1706" s="2">
        <v>7.6502740000000014</v>
      </c>
      <c r="J1706" s="2">
        <v>6.6375279999999997</v>
      </c>
      <c r="K1706" s="17" t="s">
        <v>48</v>
      </c>
      <c r="L1706" s="17" t="s">
        <v>50</v>
      </c>
      <c r="M1706" s="17" t="s">
        <v>51</v>
      </c>
      <c r="N1706" s="20">
        <f t="shared" si="260"/>
        <v>50</v>
      </c>
      <c r="O1706" s="20">
        <f t="shared" si="261"/>
        <v>100</v>
      </c>
      <c r="P1706" s="20">
        <f t="shared" si="262"/>
        <v>50</v>
      </c>
      <c r="Q1706" s="20">
        <f t="shared" si="263"/>
        <v>33</v>
      </c>
      <c r="R1706" s="21">
        <f t="shared" si="264"/>
        <v>64.95</v>
      </c>
      <c r="S1706" s="21">
        <f t="shared" si="265"/>
        <v>55.75</v>
      </c>
      <c r="T1706" s="21">
        <f t="shared" si="266"/>
        <v>49.85</v>
      </c>
      <c r="U1706" s="21">
        <f t="shared" si="267"/>
        <v>58.25</v>
      </c>
      <c r="V1706" s="20">
        <f t="shared" si="268"/>
        <v>56.85</v>
      </c>
      <c r="W1706" s="20">
        <f t="shared" si="269"/>
        <v>57.2</v>
      </c>
    </row>
    <row r="1707" spans="1:23" ht="13.5" x14ac:dyDescent="0.25">
      <c r="A1707" s="3">
        <v>44502</v>
      </c>
      <c r="B1707" s="2">
        <v>7.6521999999999997</v>
      </c>
      <c r="C1707" s="2">
        <v>50.218149674392379</v>
      </c>
      <c r="D1707" s="2">
        <v>1.1646064321144678E-3</v>
      </c>
      <c r="E1707" s="2">
        <v>-1.3190283485496926E-2</v>
      </c>
      <c r="F1707" s="2">
        <v>7.6672200000000004</v>
      </c>
      <c r="G1707" s="2">
        <v>7.6501299999999999</v>
      </c>
      <c r="H1707" s="2">
        <v>7.6542399999999988</v>
      </c>
      <c r="I1707" s="2">
        <v>7.6506840000000009</v>
      </c>
      <c r="J1707" s="2">
        <v>6.6496545000000005</v>
      </c>
      <c r="K1707" s="17" t="s">
        <v>48</v>
      </c>
      <c r="L1707" s="17" t="s">
        <v>50</v>
      </c>
      <c r="M1707" s="17" t="s">
        <v>47</v>
      </c>
      <c r="N1707" s="20">
        <f t="shared" si="260"/>
        <v>50</v>
      </c>
      <c r="O1707" s="20">
        <f t="shared" si="261"/>
        <v>100</v>
      </c>
      <c r="P1707" s="20">
        <f t="shared" si="262"/>
        <v>50</v>
      </c>
      <c r="Q1707" s="20">
        <f t="shared" si="263"/>
        <v>33</v>
      </c>
      <c r="R1707" s="21">
        <f t="shared" si="264"/>
        <v>64.95</v>
      </c>
      <c r="S1707" s="21">
        <f t="shared" si="265"/>
        <v>55.75</v>
      </c>
      <c r="T1707" s="21">
        <f t="shared" si="266"/>
        <v>49.85</v>
      </c>
      <c r="U1707" s="21">
        <f t="shared" si="267"/>
        <v>58.25</v>
      </c>
      <c r="V1707" s="20">
        <f t="shared" si="268"/>
        <v>56.85</v>
      </c>
      <c r="W1707" s="20">
        <f t="shared" si="269"/>
        <v>57.2</v>
      </c>
    </row>
    <row r="1708" spans="1:23" ht="13.5" x14ac:dyDescent="0.25">
      <c r="A1708" s="3">
        <v>44503</v>
      </c>
      <c r="B1708" s="2">
        <v>7.7614999999999998</v>
      </c>
      <c r="C1708" s="2">
        <v>55.771486089616637</v>
      </c>
      <c r="D1708" s="2">
        <v>-4.7727102961596657E-3</v>
      </c>
      <c r="E1708" s="2">
        <v>-7.3498086073213575E-3</v>
      </c>
      <c r="F1708" s="2">
        <v>7.6918199999999999</v>
      </c>
      <c r="G1708" s="2">
        <v>7.6596900000000003</v>
      </c>
      <c r="H1708" s="2">
        <v>7.6603899999999996</v>
      </c>
      <c r="I1708" s="2">
        <v>7.6535540000000006</v>
      </c>
      <c r="J1708" s="2">
        <v>6.6623595000000009</v>
      </c>
      <c r="K1708" s="17" t="s">
        <v>48</v>
      </c>
      <c r="L1708" s="17" t="s">
        <v>55</v>
      </c>
      <c r="M1708" s="17" t="s">
        <v>51</v>
      </c>
      <c r="N1708" s="20">
        <f t="shared" si="260"/>
        <v>50</v>
      </c>
      <c r="O1708" s="20">
        <f t="shared" si="261"/>
        <v>100</v>
      </c>
      <c r="P1708" s="20">
        <f t="shared" si="262"/>
        <v>50</v>
      </c>
      <c r="Q1708" s="20">
        <f t="shared" si="263"/>
        <v>16.5</v>
      </c>
      <c r="R1708" s="21">
        <f t="shared" si="264"/>
        <v>62.475000000000001</v>
      </c>
      <c r="S1708" s="21">
        <f t="shared" si="265"/>
        <v>51.625</v>
      </c>
      <c r="T1708" s="21">
        <f t="shared" si="266"/>
        <v>42.424999999999997</v>
      </c>
      <c r="U1708" s="21">
        <f t="shared" si="267"/>
        <v>54.125</v>
      </c>
      <c r="V1708" s="20">
        <f t="shared" si="268"/>
        <v>52.17499999999999</v>
      </c>
      <c r="W1708" s="20">
        <f t="shared" si="269"/>
        <v>52.662499999999994</v>
      </c>
    </row>
    <row r="1709" spans="1:23" ht="13.5" x14ac:dyDescent="0.25">
      <c r="A1709" s="3">
        <v>44504</v>
      </c>
      <c r="B1709" s="2">
        <v>7.7614999999999998</v>
      </c>
      <c r="C1709" s="2">
        <v>55.771486089616637</v>
      </c>
      <c r="D1709" s="2">
        <v>-1.7828753769352446E-2</v>
      </c>
      <c r="E1709" s="2">
        <v>-2.5339987885784391E-3</v>
      </c>
      <c r="F1709" s="2">
        <v>7.7164199999999994</v>
      </c>
      <c r="G1709" s="2">
        <v>7.6740400000000006</v>
      </c>
      <c r="H1709" s="2">
        <v>7.6665399999999995</v>
      </c>
      <c r="I1709" s="2">
        <v>7.6565600000000007</v>
      </c>
      <c r="J1709" s="2">
        <v>6.6750645000000013</v>
      </c>
      <c r="K1709" s="17" t="s">
        <v>48</v>
      </c>
      <c r="L1709" s="17" t="s">
        <v>55</v>
      </c>
      <c r="M1709" s="17" t="s">
        <v>51</v>
      </c>
      <c r="N1709" s="20">
        <f t="shared" si="260"/>
        <v>50</v>
      </c>
      <c r="O1709" s="20">
        <f t="shared" si="261"/>
        <v>100</v>
      </c>
      <c r="P1709" s="20">
        <f t="shared" si="262"/>
        <v>50</v>
      </c>
      <c r="Q1709" s="20">
        <f t="shared" si="263"/>
        <v>16.5</v>
      </c>
      <c r="R1709" s="21">
        <f t="shared" si="264"/>
        <v>62.475000000000001</v>
      </c>
      <c r="S1709" s="21">
        <f t="shared" si="265"/>
        <v>51.625</v>
      </c>
      <c r="T1709" s="21">
        <f t="shared" si="266"/>
        <v>42.424999999999997</v>
      </c>
      <c r="U1709" s="21">
        <f t="shared" si="267"/>
        <v>54.125</v>
      </c>
      <c r="V1709" s="20">
        <f t="shared" si="268"/>
        <v>52.17499999999999</v>
      </c>
      <c r="W1709" s="20">
        <f t="shared" si="269"/>
        <v>52.662499999999994</v>
      </c>
    </row>
    <row r="1710" spans="1:23" ht="13.5" x14ac:dyDescent="0.25">
      <c r="A1710" s="3">
        <v>44505</v>
      </c>
      <c r="B1710" s="2">
        <v>7.6795</v>
      </c>
      <c r="C1710" s="2">
        <v>50.837165801626838</v>
      </c>
      <c r="D1710" s="2">
        <v>-3.9185155307958297E-2</v>
      </c>
      <c r="E1710" s="2">
        <v>1.4102155466625371E-3</v>
      </c>
      <c r="F1710" s="2">
        <v>7.7259799999999981</v>
      </c>
      <c r="G1710" s="2">
        <v>7.6904400000000006</v>
      </c>
      <c r="H1710" s="2">
        <v>7.666879999999999</v>
      </c>
      <c r="I1710" s="2">
        <v>7.6577900000000003</v>
      </c>
      <c r="J1710" s="2">
        <v>6.6873275000000012</v>
      </c>
      <c r="K1710" s="17" t="s">
        <v>48</v>
      </c>
      <c r="L1710" s="17" t="s">
        <v>55</v>
      </c>
      <c r="M1710" s="17" t="s">
        <v>51</v>
      </c>
      <c r="N1710" s="20">
        <f t="shared" si="260"/>
        <v>50</v>
      </c>
      <c r="O1710" s="20">
        <f t="shared" si="261"/>
        <v>100</v>
      </c>
      <c r="P1710" s="20">
        <f t="shared" si="262"/>
        <v>50</v>
      </c>
      <c r="Q1710" s="20">
        <f t="shared" si="263"/>
        <v>16.5</v>
      </c>
      <c r="R1710" s="21">
        <f t="shared" si="264"/>
        <v>62.475000000000001</v>
      </c>
      <c r="S1710" s="21">
        <f t="shared" si="265"/>
        <v>51.625</v>
      </c>
      <c r="T1710" s="21">
        <f t="shared" si="266"/>
        <v>42.424999999999997</v>
      </c>
      <c r="U1710" s="21">
        <f t="shared" si="267"/>
        <v>54.125</v>
      </c>
      <c r="V1710" s="20">
        <f t="shared" si="268"/>
        <v>52.17499999999999</v>
      </c>
      <c r="W1710" s="20">
        <f t="shared" si="269"/>
        <v>52.662499999999994</v>
      </c>
    </row>
    <row r="1711" spans="1:23" ht="13.5" x14ac:dyDescent="0.25">
      <c r="A1711" s="3">
        <v>44508</v>
      </c>
      <c r="B1711" s="2">
        <v>7.7137000000000002</v>
      </c>
      <c r="C1711" s="2">
        <v>52.716157321555364</v>
      </c>
      <c r="D1711" s="2">
        <v>-5.041156499993793E-2</v>
      </c>
      <c r="E1711" s="2">
        <v>4.2690375098916686E-3</v>
      </c>
      <c r="F1711" s="2">
        <v>7.7136799999999992</v>
      </c>
      <c r="G1711" s="2">
        <v>7.70411</v>
      </c>
      <c r="H1711" s="2">
        <v>7.6689299999999987</v>
      </c>
      <c r="I1711" s="2">
        <v>7.6629819999999995</v>
      </c>
      <c r="J1711" s="2">
        <v>6.6992230000000008</v>
      </c>
      <c r="K1711" s="17" t="s">
        <v>52</v>
      </c>
      <c r="L1711" s="17" t="s">
        <v>49</v>
      </c>
      <c r="M1711" s="17" t="s">
        <v>54</v>
      </c>
      <c r="N1711" s="20">
        <f t="shared" si="260"/>
        <v>50</v>
      </c>
      <c r="O1711" s="20">
        <f t="shared" si="261"/>
        <v>100</v>
      </c>
      <c r="P1711" s="20">
        <f t="shared" si="262"/>
        <v>50</v>
      </c>
      <c r="Q1711" s="20">
        <f t="shared" si="263"/>
        <v>50</v>
      </c>
      <c r="R1711" s="21">
        <f t="shared" si="264"/>
        <v>67.5</v>
      </c>
      <c r="S1711" s="21">
        <f t="shared" si="265"/>
        <v>60</v>
      </c>
      <c r="T1711" s="21">
        <f t="shared" si="266"/>
        <v>57.5</v>
      </c>
      <c r="U1711" s="21">
        <f t="shared" si="267"/>
        <v>62.5</v>
      </c>
      <c r="V1711" s="20">
        <f t="shared" si="268"/>
        <v>61.666666666666664</v>
      </c>
      <c r="W1711" s="20">
        <f t="shared" si="269"/>
        <v>61.875</v>
      </c>
    </row>
    <row r="1712" spans="1:23" ht="13.5" x14ac:dyDescent="0.25">
      <c r="A1712" s="3">
        <v>44509</v>
      </c>
      <c r="B1712" s="2">
        <v>7.6863999999999999</v>
      </c>
      <c r="C1712" s="2">
        <v>51.039233715993404</v>
      </c>
      <c r="D1712" s="2">
        <v>-2.558369151074924E-2</v>
      </c>
      <c r="E1712" s="2">
        <v>6.5044866070981993E-3</v>
      </c>
      <c r="F1712" s="2">
        <v>7.7205200000000005</v>
      </c>
      <c r="G1712" s="2">
        <v>7.6938699999999995</v>
      </c>
      <c r="H1712" s="2">
        <v>7.6696149999999976</v>
      </c>
      <c r="I1712" s="2">
        <v>7.6663999999999994</v>
      </c>
      <c r="J1712" s="2">
        <v>6.7109820000000013</v>
      </c>
      <c r="K1712" s="17" t="s">
        <v>48</v>
      </c>
      <c r="L1712" s="17" t="s">
        <v>50</v>
      </c>
      <c r="M1712" s="17" t="s">
        <v>51</v>
      </c>
      <c r="N1712" s="20">
        <f t="shared" si="260"/>
        <v>50</v>
      </c>
      <c r="O1712" s="20">
        <f t="shared" si="261"/>
        <v>100</v>
      </c>
      <c r="P1712" s="20">
        <f t="shared" si="262"/>
        <v>50</v>
      </c>
      <c r="Q1712" s="20">
        <f t="shared" si="263"/>
        <v>33</v>
      </c>
      <c r="R1712" s="21">
        <f t="shared" si="264"/>
        <v>64.95</v>
      </c>
      <c r="S1712" s="21">
        <f t="shared" si="265"/>
        <v>55.75</v>
      </c>
      <c r="T1712" s="21">
        <f t="shared" si="266"/>
        <v>49.85</v>
      </c>
      <c r="U1712" s="21">
        <f t="shared" si="267"/>
        <v>58.25</v>
      </c>
      <c r="V1712" s="20">
        <f t="shared" si="268"/>
        <v>56.85</v>
      </c>
      <c r="W1712" s="20">
        <f t="shared" si="269"/>
        <v>57.2</v>
      </c>
    </row>
    <row r="1713" spans="1:23" ht="13.5" x14ac:dyDescent="0.25">
      <c r="A1713" s="3">
        <v>44510</v>
      </c>
      <c r="B1713" s="2">
        <v>7.577</v>
      </c>
      <c r="C1713" s="2">
        <v>44.87831556478816</v>
      </c>
      <c r="D1713" s="2">
        <v>-1.9692523489181823E-2</v>
      </c>
      <c r="E1713" s="2">
        <v>5.8695143846488364E-3</v>
      </c>
      <c r="F1713" s="2">
        <v>7.6836199999999995</v>
      </c>
      <c r="G1713" s="2">
        <v>7.6877200000000006</v>
      </c>
      <c r="H1713" s="2">
        <v>7.6648299999999976</v>
      </c>
      <c r="I1713" s="2">
        <v>7.6676299999999991</v>
      </c>
      <c r="J1713" s="2">
        <v>6.7221940000000009</v>
      </c>
      <c r="K1713" s="17" t="s">
        <v>48</v>
      </c>
      <c r="L1713" s="17" t="s">
        <v>50</v>
      </c>
      <c r="M1713" s="17" t="s">
        <v>47</v>
      </c>
      <c r="N1713" s="20">
        <f t="shared" si="260"/>
        <v>50</v>
      </c>
      <c r="O1713" s="20">
        <f t="shared" si="261"/>
        <v>100</v>
      </c>
      <c r="P1713" s="20">
        <f t="shared" si="262"/>
        <v>50</v>
      </c>
      <c r="Q1713" s="20">
        <f t="shared" si="263"/>
        <v>33</v>
      </c>
      <c r="R1713" s="21">
        <f t="shared" si="264"/>
        <v>64.95</v>
      </c>
      <c r="S1713" s="21">
        <f t="shared" si="265"/>
        <v>55.75</v>
      </c>
      <c r="T1713" s="21">
        <f t="shared" si="266"/>
        <v>49.85</v>
      </c>
      <c r="U1713" s="21">
        <f t="shared" si="267"/>
        <v>58.25</v>
      </c>
      <c r="V1713" s="20">
        <f t="shared" si="268"/>
        <v>56.85</v>
      </c>
      <c r="W1713" s="20">
        <f t="shared" si="269"/>
        <v>57.2</v>
      </c>
    </row>
    <row r="1714" spans="1:23" ht="13.5" x14ac:dyDescent="0.25">
      <c r="A1714" s="3">
        <v>44511</v>
      </c>
      <c r="B1714" s="2">
        <v>7.3994</v>
      </c>
      <c r="C1714" s="2">
        <v>37.057861485751523</v>
      </c>
      <c r="D1714" s="2">
        <v>-9.9610952938800068E-4</v>
      </c>
      <c r="E1714" s="2">
        <v>3.5531039486983692E-3</v>
      </c>
      <c r="F1714" s="2">
        <v>7.6111999999999993</v>
      </c>
      <c r="G1714" s="2">
        <v>7.6638099999999998</v>
      </c>
      <c r="H1714" s="2">
        <v>7.6515049999999976</v>
      </c>
      <c r="I1714" s="2">
        <v>7.6612079999999994</v>
      </c>
      <c r="J1714" s="2">
        <v>6.7319480000000009</v>
      </c>
      <c r="K1714" s="17" t="s">
        <v>48</v>
      </c>
      <c r="L1714" s="17" t="s">
        <v>50</v>
      </c>
      <c r="M1714" s="17" t="s">
        <v>47</v>
      </c>
      <c r="N1714" s="20">
        <f t="shared" si="260"/>
        <v>50</v>
      </c>
      <c r="O1714" s="20">
        <f t="shared" si="261"/>
        <v>100</v>
      </c>
      <c r="P1714" s="20">
        <f t="shared" si="262"/>
        <v>50</v>
      </c>
      <c r="Q1714" s="20">
        <f t="shared" si="263"/>
        <v>33</v>
      </c>
      <c r="R1714" s="21">
        <f t="shared" si="264"/>
        <v>64.95</v>
      </c>
      <c r="S1714" s="21">
        <f t="shared" si="265"/>
        <v>55.75</v>
      </c>
      <c r="T1714" s="21">
        <f t="shared" si="266"/>
        <v>49.85</v>
      </c>
      <c r="U1714" s="21">
        <f t="shared" si="267"/>
        <v>58.25</v>
      </c>
      <c r="V1714" s="20">
        <f t="shared" si="268"/>
        <v>56.85</v>
      </c>
      <c r="W1714" s="20">
        <f t="shared" si="269"/>
        <v>57.2</v>
      </c>
    </row>
    <row r="1715" spans="1:23" ht="13.5" x14ac:dyDescent="0.25">
      <c r="A1715" s="3">
        <v>44512</v>
      </c>
      <c r="B1715" s="2">
        <v>7.6795</v>
      </c>
      <c r="C1715" s="2">
        <v>51.432476241128825</v>
      </c>
      <c r="D1715" s="2">
        <v>-5.4060859480173917E-3</v>
      </c>
      <c r="E1715" s="2">
        <v>-4.3810584425221354E-5</v>
      </c>
      <c r="F1715" s="2">
        <v>7.6111999999999993</v>
      </c>
      <c r="G1715" s="2">
        <v>7.6685899999999991</v>
      </c>
      <c r="H1715" s="2">
        <v>7.6521849999999985</v>
      </c>
      <c r="I1715" s="2">
        <v>7.6576539999999991</v>
      </c>
      <c r="J1715" s="2">
        <v>6.7424690000000007</v>
      </c>
      <c r="K1715" s="17" t="s">
        <v>48</v>
      </c>
      <c r="L1715" s="17" t="s">
        <v>50</v>
      </c>
      <c r="M1715" s="17" t="s">
        <v>55</v>
      </c>
      <c r="N1715" s="20">
        <f t="shared" si="260"/>
        <v>50</v>
      </c>
      <c r="O1715" s="20">
        <f t="shared" si="261"/>
        <v>100</v>
      </c>
      <c r="P1715" s="20">
        <f t="shared" si="262"/>
        <v>50</v>
      </c>
      <c r="Q1715" s="20">
        <f t="shared" si="263"/>
        <v>33</v>
      </c>
      <c r="R1715" s="21">
        <f t="shared" si="264"/>
        <v>64.95</v>
      </c>
      <c r="S1715" s="21">
        <f t="shared" si="265"/>
        <v>55.75</v>
      </c>
      <c r="T1715" s="21">
        <f t="shared" si="266"/>
        <v>49.85</v>
      </c>
      <c r="U1715" s="21">
        <f t="shared" si="267"/>
        <v>58.25</v>
      </c>
      <c r="V1715" s="20">
        <f t="shared" si="268"/>
        <v>56.85</v>
      </c>
      <c r="W1715" s="20">
        <f t="shared" si="269"/>
        <v>57.2</v>
      </c>
    </row>
    <row r="1716" spans="1:23" ht="13.5" x14ac:dyDescent="0.25">
      <c r="A1716" s="3">
        <v>44515</v>
      </c>
      <c r="B1716" s="2">
        <v>7.5155000000000003</v>
      </c>
      <c r="C1716" s="2">
        <v>44.958358562796953</v>
      </c>
      <c r="D1716" s="2">
        <v>2.4880754019700468E-2</v>
      </c>
      <c r="E1716" s="2">
        <v>-5.7860602329367185E-3</v>
      </c>
      <c r="F1716" s="2">
        <v>7.5715600000000007</v>
      </c>
      <c r="G1716" s="2">
        <v>7.6426199999999991</v>
      </c>
      <c r="H1716" s="2">
        <v>7.6463750000000008</v>
      </c>
      <c r="I1716" s="2">
        <v>7.6590199999999991</v>
      </c>
      <c r="J1716" s="2">
        <v>6.7526450000000011</v>
      </c>
      <c r="K1716" s="17" t="s">
        <v>48</v>
      </c>
      <c r="L1716" s="17" t="s">
        <v>50</v>
      </c>
      <c r="M1716" s="17" t="s">
        <v>47</v>
      </c>
      <c r="N1716" s="20">
        <f t="shared" si="260"/>
        <v>50</v>
      </c>
      <c r="O1716" s="20">
        <f t="shared" si="261"/>
        <v>100</v>
      </c>
      <c r="P1716" s="20">
        <f t="shared" si="262"/>
        <v>50</v>
      </c>
      <c r="Q1716" s="20">
        <f t="shared" si="263"/>
        <v>33</v>
      </c>
      <c r="R1716" s="21">
        <f t="shared" si="264"/>
        <v>64.95</v>
      </c>
      <c r="S1716" s="21">
        <f t="shared" si="265"/>
        <v>55.75</v>
      </c>
      <c r="T1716" s="21">
        <f t="shared" si="266"/>
        <v>49.85</v>
      </c>
      <c r="U1716" s="21">
        <f t="shared" si="267"/>
        <v>58.25</v>
      </c>
      <c r="V1716" s="20">
        <f t="shared" si="268"/>
        <v>56.85</v>
      </c>
      <c r="W1716" s="20">
        <f t="shared" si="269"/>
        <v>57.2</v>
      </c>
    </row>
    <row r="1717" spans="1:23" ht="13.5" x14ac:dyDescent="0.25">
      <c r="A1717" s="3">
        <v>44516</v>
      </c>
      <c r="B1717" s="2">
        <v>7.5155000000000003</v>
      </c>
      <c r="C1717" s="2">
        <v>44.958358562796953</v>
      </c>
      <c r="D1717" s="2">
        <v>3.2362685572531191E-2</v>
      </c>
      <c r="E1717" s="2">
        <v>-1.0446279920383904E-2</v>
      </c>
      <c r="F1717" s="2">
        <v>7.5373800000000006</v>
      </c>
      <c r="G1717" s="2">
        <v>7.6289500000000006</v>
      </c>
      <c r="H1717" s="2">
        <v>7.6395400000000011</v>
      </c>
      <c r="I1717" s="2">
        <v>7.6528699999999992</v>
      </c>
      <c r="J1717" s="2">
        <v>6.7626945000000012</v>
      </c>
      <c r="K1717" s="17" t="s">
        <v>48</v>
      </c>
      <c r="L1717" s="17" t="s">
        <v>55</v>
      </c>
      <c r="M1717" s="17" t="s">
        <v>47</v>
      </c>
      <c r="N1717" s="20">
        <f t="shared" si="260"/>
        <v>50</v>
      </c>
      <c r="O1717" s="20">
        <f t="shared" si="261"/>
        <v>100</v>
      </c>
      <c r="P1717" s="20">
        <f t="shared" si="262"/>
        <v>50</v>
      </c>
      <c r="Q1717" s="20">
        <f t="shared" si="263"/>
        <v>16.5</v>
      </c>
      <c r="R1717" s="21">
        <f t="shared" si="264"/>
        <v>62.475000000000001</v>
      </c>
      <c r="S1717" s="21">
        <f t="shared" si="265"/>
        <v>51.625</v>
      </c>
      <c r="T1717" s="21">
        <f t="shared" si="266"/>
        <v>42.424999999999997</v>
      </c>
      <c r="U1717" s="21">
        <f t="shared" si="267"/>
        <v>54.125</v>
      </c>
      <c r="V1717" s="20">
        <f t="shared" si="268"/>
        <v>52.17499999999999</v>
      </c>
      <c r="W1717" s="20">
        <f t="shared" si="269"/>
        <v>52.662499999999994</v>
      </c>
    </row>
    <row r="1718" spans="1:23" ht="13.5" x14ac:dyDescent="0.25">
      <c r="A1718" s="3">
        <v>44517</v>
      </c>
      <c r="B1718" s="2">
        <v>7.5155000000000003</v>
      </c>
      <c r="C1718" s="2">
        <v>44.958358562796953</v>
      </c>
      <c r="D1718" s="2">
        <v>5.6229011597426215E-2</v>
      </c>
      <c r="E1718" s="2">
        <v>-1.4663218531991769E-2</v>
      </c>
      <c r="F1718" s="2">
        <v>7.52508</v>
      </c>
      <c r="G1718" s="2">
        <v>7.6043499999999993</v>
      </c>
      <c r="H1718" s="2">
        <v>7.6320200000000016</v>
      </c>
      <c r="I1718" s="2">
        <v>7.6471299999999989</v>
      </c>
      <c r="J1718" s="2">
        <v>6.7724585000000017</v>
      </c>
      <c r="K1718" s="17" t="s">
        <v>48</v>
      </c>
      <c r="L1718" s="17" t="s">
        <v>55</v>
      </c>
      <c r="M1718" s="17" t="s">
        <v>47</v>
      </c>
      <c r="N1718" s="20">
        <f t="shared" si="260"/>
        <v>50</v>
      </c>
      <c r="O1718" s="20">
        <f t="shared" si="261"/>
        <v>100</v>
      </c>
      <c r="P1718" s="20">
        <f t="shared" si="262"/>
        <v>50</v>
      </c>
      <c r="Q1718" s="20">
        <f t="shared" si="263"/>
        <v>16.5</v>
      </c>
      <c r="R1718" s="21">
        <f t="shared" si="264"/>
        <v>62.475000000000001</v>
      </c>
      <c r="S1718" s="21">
        <f t="shared" si="265"/>
        <v>51.625</v>
      </c>
      <c r="T1718" s="21">
        <f t="shared" si="266"/>
        <v>42.424999999999997</v>
      </c>
      <c r="U1718" s="21">
        <f t="shared" si="267"/>
        <v>54.125</v>
      </c>
      <c r="V1718" s="20">
        <f t="shared" si="268"/>
        <v>52.17499999999999</v>
      </c>
      <c r="W1718" s="20">
        <f t="shared" si="269"/>
        <v>52.662499999999994</v>
      </c>
    </row>
    <row r="1719" spans="1:23" ht="13.5" x14ac:dyDescent="0.25">
      <c r="A1719" s="3">
        <v>44518</v>
      </c>
      <c r="B1719" s="2">
        <v>7.5155000000000003</v>
      </c>
      <c r="C1719" s="2">
        <v>44.958358562796953</v>
      </c>
      <c r="D1719" s="2">
        <v>7.7090332424937458E-2</v>
      </c>
      <c r="E1719" s="2">
        <v>-1.8312396226323864E-2</v>
      </c>
      <c r="F1719" s="2">
        <v>7.5483000000000002</v>
      </c>
      <c r="G1719" s="2">
        <v>7.5797499999999998</v>
      </c>
      <c r="H1719" s="2">
        <v>7.626895000000002</v>
      </c>
      <c r="I1719" s="2">
        <v>7.6416639999999987</v>
      </c>
      <c r="J1719" s="2">
        <v>6.7823175000000013</v>
      </c>
      <c r="K1719" s="17" t="s">
        <v>48</v>
      </c>
      <c r="L1719" s="17" t="s">
        <v>55</v>
      </c>
      <c r="M1719" s="17" t="s">
        <v>51</v>
      </c>
      <c r="N1719" s="20">
        <f t="shared" si="260"/>
        <v>50</v>
      </c>
      <c r="O1719" s="20">
        <f t="shared" si="261"/>
        <v>100</v>
      </c>
      <c r="P1719" s="20">
        <f t="shared" si="262"/>
        <v>50</v>
      </c>
      <c r="Q1719" s="20">
        <f t="shared" si="263"/>
        <v>16.5</v>
      </c>
      <c r="R1719" s="21">
        <f t="shared" si="264"/>
        <v>62.475000000000001</v>
      </c>
      <c r="S1719" s="21">
        <f t="shared" si="265"/>
        <v>51.625</v>
      </c>
      <c r="T1719" s="21">
        <f t="shared" si="266"/>
        <v>42.424999999999997</v>
      </c>
      <c r="U1719" s="21">
        <f t="shared" si="267"/>
        <v>54.125</v>
      </c>
      <c r="V1719" s="20">
        <f t="shared" si="268"/>
        <v>52.17499999999999</v>
      </c>
      <c r="W1719" s="20">
        <f t="shared" si="269"/>
        <v>52.662499999999994</v>
      </c>
    </row>
    <row r="1720" spans="1:23" ht="13.5" x14ac:dyDescent="0.25">
      <c r="A1720" s="3">
        <v>44519</v>
      </c>
      <c r="B1720" s="2">
        <v>7.4541000000000004</v>
      </c>
      <c r="C1720" s="2">
        <v>42.278418129049555</v>
      </c>
      <c r="D1720" s="2">
        <v>8.7292332133958261E-2</v>
      </c>
      <c r="E1720" s="2">
        <v>-2.1529032073483563E-2</v>
      </c>
      <c r="F1720" s="2">
        <v>7.5032200000000007</v>
      </c>
      <c r="G1720" s="2">
        <v>7.5572100000000004</v>
      </c>
      <c r="H1720" s="2">
        <v>7.6238250000000019</v>
      </c>
      <c r="I1720" s="2">
        <v>7.6349699999999974</v>
      </c>
      <c r="J1720" s="2">
        <v>6.7918065000000016</v>
      </c>
      <c r="K1720" s="17" t="s">
        <v>48</v>
      </c>
      <c r="L1720" s="17" t="s">
        <v>55</v>
      </c>
      <c r="M1720" s="17" t="s">
        <v>47</v>
      </c>
      <c r="N1720" s="20">
        <f t="shared" si="260"/>
        <v>50</v>
      </c>
      <c r="O1720" s="20">
        <f t="shared" si="261"/>
        <v>100</v>
      </c>
      <c r="P1720" s="20">
        <f t="shared" si="262"/>
        <v>50</v>
      </c>
      <c r="Q1720" s="20">
        <f t="shared" si="263"/>
        <v>16.5</v>
      </c>
      <c r="R1720" s="21">
        <f t="shared" si="264"/>
        <v>62.475000000000001</v>
      </c>
      <c r="S1720" s="21">
        <f t="shared" si="265"/>
        <v>51.625</v>
      </c>
      <c r="T1720" s="21">
        <f t="shared" si="266"/>
        <v>42.424999999999997</v>
      </c>
      <c r="U1720" s="21">
        <f t="shared" si="267"/>
        <v>54.125</v>
      </c>
      <c r="V1720" s="20">
        <f t="shared" si="268"/>
        <v>52.17499999999999</v>
      </c>
      <c r="W1720" s="20">
        <f t="shared" si="269"/>
        <v>52.662499999999994</v>
      </c>
    </row>
    <row r="1721" spans="1:23" ht="13.5" x14ac:dyDescent="0.25">
      <c r="A1721" s="3">
        <v>44522</v>
      </c>
      <c r="B1721" s="2">
        <v>7.4471999999999996</v>
      </c>
      <c r="C1721" s="2">
        <v>41.975603365595568</v>
      </c>
      <c r="D1721" s="2">
        <v>0.10263187797852957</v>
      </c>
      <c r="E1721" s="2">
        <v>-2.4406042474419826E-2</v>
      </c>
      <c r="F1721" s="2">
        <v>7.48956</v>
      </c>
      <c r="G1721" s="2">
        <v>7.5305600000000013</v>
      </c>
      <c r="H1721" s="2">
        <v>7.6173350000000015</v>
      </c>
      <c r="I1721" s="2">
        <v>7.6275899999999979</v>
      </c>
      <c r="J1721" s="2">
        <v>6.801166000000002</v>
      </c>
      <c r="K1721" s="17" t="s">
        <v>48</v>
      </c>
      <c r="L1721" s="17" t="s">
        <v>50</v>
      </c>
      <c r="M1721" s="17" t="s">
        <v>47</v>
      </c>
      <c r="N1721" s="20">
        <f t="shared" si="260"/>
        <v>50</v>
      </c>
      <c r="O1721" s="20">
        <f t="shared" si="261"/>
        <v>100</v>
      </c>
      <c r="P1721" s="20">
        <f t="shared" si="262"/>
        <v>50</v>
      </c>
      <c r="Q1721" s="20">
        <f t="shared" si="263"/>
        <v>33</v>
      </c>
      <c r="R1721" s="21">
        <f t="shared" si="264"/>
        <v>64.95</v>
      </c>
      <c r="S1721" s="21">
        <f t="shared" si="265"/>
        <v>55.75</v>
      </c>
      <c r="T1721" s="21">
        <f t="shared" si="266"/>
        <v>49.85</v>
      </c>
      <c r="U1721" s="21">
        <f t="shared" si="267"/>
        <v>58.25</v>
      </c>
      <c r="V1721" s="20">
        <f t="shared" si="268"/>
        <v>56.85</v>
      </c>
      <c r="W1721" s="20">
        <f t="shared" si="269"/>
        <v>57.2</v>
      </c>
    </row>
    <row r="1722" spans="1:23" ht="13.5" x14ac:dyDescent="0.25">
      <c r="A1722" s="3">
        <v>44523</v>
      </c>
      <c r="B1722" s="2">
        <v>7.5087000000000002</v>
      </c>
      <c r="C1722" s="2">
        <v>45.708137309065179</v>
      </c>
      <c r="D1722" s="2">
        <v>0.10776192810771157</v>
      </c>
      <c r="E1722" s="2">
        <v>-3.0991715486393123E-2</v>
      </c>
      <c r="F1722" s="2">
        <v>7.4882000000000009</v>
      </c>
      <c r="G1722" s="2">
        <v>7.5127900000000007</v>
      </c>
      <c r="H1722" s="2">
        <v>7.6033300000000015</v>
      </c>
      <c r="I1722" s="2">
        <v>7.6226699999999967</v>
      </c>
      <c r="J1722" s="2">
        <v>6.8108330000000015</v>
      </c>
      <c r="K1722" s="17" t="s">
        <v>48</v>
      </c>
      <c r="L1722" s="17" t="s">
        <v>55</v>
      </c>
      <c r="M1722" s="17" t="s">
        <v>47</v>
      </c>
      <c r="N1722" s="20">
        <f t="shared" si="260"/>
        <v>50</v>
      </c>
      <c r="O1722" s="20">
        <f t="shared" si="261"/>
        <v>100</v>
      </c>
      <c r="P1722" s="20">
        <f t="shared" si="262"/>
        <v>50</v>
      </c>
      <c r="Q1722" s="20">
        <f t="shared" si="263"/>
        <v>16.5</v>
      </c>
      <c r="R1722" s="21">
        <f t="shared" si="264"/>
        <v>62.475000000000001</v>
      </c>
      <c r="S1722" s="21">
        <f t="shared" si="265"/>
        <v>51.625</v>
      </c>
      <c r="T1722" s="21">
        <f t="shared" si="266"/>
        <v>42.424999999999997</v>
      </c>
      <c r="U1722" s="21">
        <f t="shared" si="267"/>
        <v>54.125</v>
      </c>
      <c r="V1722" s="20">
        <f t="shared" si="268"/>
        <v>52.17499999999999</v>
      </c>
      <c r="W1722" s="20">
        <f t="shared" si="269"/>
        <v>52.662499999999994</v>
      </c>
    </row>
    <row r="1723" spans="1:23" ht="13.5" x14ac:dyDescent="0.25">
      <c r="A1723" s="3">
        <v>44524</v>
      </c>
      <c r="B1723" s="2">
        <v>7.5155000000000003</v>
      </c>
      <c r="C1723" s="2">
        <v>46.120835406075919</v>
      </c>
      <c r="D1723" s="2">
        <v>9.5243740281769185E-2</v>
      </c>
      <c r="E1723" s="2">
        <v>-3.9703815901839065E-2</v>
      </c>
      <c r="F1723" s="2">
        <v>7.4882000000000009</v>
      </c>
      <c r="G1723" s="2">
        <v>7.50664</v>
      </c>
      <c r="H1723" s="2">
        <v>7.5971800000000016</v>
      </c>
      <c r="I1723" s="2">
        <v>7.6162459999999976</v>
      </c>
      <c r="J1723" s="2">
        <v>6.8204070000000012</v>
      </c>
      <c r="K1723" s="17" t="s">
        <v>48</v>
      </c>
      <c r="L1723" s="17" t="s">
        <v>55</v>
      </c>
      <c r="M1723" s="17" t="s">
        <v>55</v>
      </c>
      <c r="N1723" s="20">
        <f t="shared" si="260"/>
        <v>50</v>
      </c>
      <c r="O1723" s="20">
        <f t="shared" si="261"/>
        <v>100</v>
      </c>
      <c r="P1723" s="20">
        <f t="shared" si="262"/>
        <v>50</v>
      </c>
      <c r="Q1723" s="20">
        <f t="shared" si="263"/>
        <v>16.5</v>
      </c>
      <c r="R1723" s="21">
        <f t="shared" si="264"/>
        <v>62.475000000000001</v>
      </c>
      <c r="S1723" s="21">
        <f t="shared" si="265"/>
        <v>51.625</v>
      </c>
      <c r="T1723" s="21">
        <f t="shared" si="266"/>
        <v>42.424999999999997</v>
      </c>
      <c r="U1723" s="21">
        <f t="shared" si="267"/>
        <v>54.125</v>
      </c>
      <c r="V1723" s="20">
        <f t="shared" si="268"/>
        <v>52.17499999999999</v>
      </c>
      <c r="W1723" s="20">
        <f t="shared" si="269"/>
        <v>52.662499999999994</v>
      </c>
    </row>
    <row r="1724" spans="1:23" ht="13.5" x14ac:dyDescent="0.25">
      <c r="A1724" s="3">
        <v>44525</v>
      </c>
      <c r="B1724" s="2">
        <v>7.5087000000000002</v>
      </c>
      <c r="C1724" s="2">
        <v>45.746346614455</v>
      </c>
      <c r="D1724" s="2">
        <v>5.8232125998973316E-2</v>
      </c>
      <c r="E1724" s="2">
        <v>-4.8019985628960732E-2</v>
      </c>
      <c r="F1724" s="2">
        <v>7.4868399999999991</v>
      </c>
      <c r="G1724" s="2">
        <v>7.517570000000001</v>
      </c>
      <c r="H1724" s="2">
        <v>7.5906900000000004</v>
      </c>
      <c r="I1724" s="2">
        <v>7.6133759999999961</v>
      </c>
      <c r="J1724" s="2">
        <v>6.8299790000000016</v>
      </c>
      <c r="K1724" s="17" t="s">
        <v>48</v>
      </c>
      <c r="L1724" s="17" t="s">
        <v>55</v>
      </c>
      <c r="M1724" s="17" t="s">
        <v>47</v>
      </c>
      <c r="N1724" s="20">
        <f t="shared" si="260"/>
        <v>50</v>
      </c>
      <c r="O1724" s="20">
        <f t="shared" si="261"/>
        <v>100</v>
      </c>
      <c r="P1724" s="20">
        <f t="shared" si="262"/>
        <v>50</v>
      </c>
      <c r="Q1724" s="20">
        <f t="shared" si="263"/>
        <v>16.5</v>
      </c>
      <c r="R1724" s="21">
        <f t="shared" si="264"/>
        <v>62.475000000000001</v>
      </c>
      <c r="S1724" s="21">
        <f t="shared" si="265"/>
        <v>51.625</v>
      </c>
      <c r="T1724" s="21">
        <f t="shared" si="266"/>
        <v>42.424999999999997</v>
      </c>
      <c r="U1724" s="21">
        <f t="shared" si="267"/>
        <v>54.125</v>
      </c>
      <c r="V1724" s="20">
        <f t="shared" si="268"/>
        <v>52.17499999999999</v>
      </c>
      <c r="W1724" s="20">
        <f t="shared" si="269"/>
        <v>52.662499999999994</v>
      </c>
    </row>
    <row r="1725" spans="1:23" ht="13.5" x14ac:dyDescent="0.25">
      <c r="A1725" s="3">
        <v>44526</v>
      </c>
      <c r="B1725" s="2">
        <v>7.5155000000000003</v>
      </c>
      <c r="C1725" s="2">
        <v>46.216645798786033</v>
      </c>
      <c r="D1725" s="2">
        <v>6.9913828472577322E-2</v>
      </c>
      <c r="E1725" s="2">
        <v>-5.5862029250915796E-2</v>
      </c>
      <c r="F1725" s="2">
        <v>7.4991200000000005</v>
      </c>
      <c r="G1725" s="2">
        <v>7.5011700000000001</v>
      </c>
      <c r="H1725" s="2">
        <v>7.5848800000000001</v>
      </c>
      <c r="I1725" s="2">
        <v>7.6106419999999959</v>
      </c>
      <c r="J1725" s="2">
        <v>6.8387610000000016</v>
      </c>
      <c r="K1725" s="17" t="s">
        <v>48</v>
      </c>
      <c r="L1725" s="17" t="s">
        <v>55</v>
      </c>
      <c r="M1725" s="17" t="s">
        <v>51</v>
      </c>
      <c r="N1725" s="20">
        <f t="shared" si="260"/>
        <v>50</v>
      </c>
      <c r="O1725" s="20">
        <f t="shared" si="261"/>
        <v>100</v>
      </c>
      <c r="P1725" s="20">
        <f t="shared" si="262"/>
        <v>50</v>
      </c>
      <c r="Q1725" s="20">
        <f t="shared" si="263"/>
        <v>16.5</v>
      </c>
      <c r="R1725" s="21">
        <f t="shared" si="264"/>
        <v>62.475000000000001</v>
      </c>
      <c r="S1725" s="21">
        <f t="shared" si="265"/>
        <v>51.625</v>
      </c>
      <c r="T1725" s="21">
        <f t="shared" si="266"/>
        <v>42.424999999999997</v>
      </c>
      <c r="U1725" s="21">
        <f t="shared" si="267"/>
        <v>54.125</v>
      </c>
      <c r="V1725" s="20">
        <f t="shared" si="268"/>
        <v>52.17499999999999</v>
      </c>
      <c r="W1725" s="20">
        <f t="shared" si="269"/>
        <v>52.662499999999994</v>
      </c>
    </row>
    <row r="1726" spans="1:23" ht="13.5" x14ac:dyDescent="0.25">
      <c r="A1726" s="3">
        <v>44529</v>
      </c>
      <c r="B1726" s="2">
        <v>7.5019</v>
      </c>
      <c r="C1726" s="2">
        <v>45.369565586035961</v>
      </c>
      <c r="D1726" s="2">
        <v>5.5915004729987672E-2</v>
      </c>
      <c r="E1726" s="2">
        <v>-6.3173443331043466E-2</v>
      </c>
      <c r="F1726" s="2">
        <v>7.5100600000000002</v>
      </c>
      <c r="G1726" s="2">
        <v>7.499810000000001</v>
      </c>
      <c r="H1726" s="2">
        <v>7.5712150000000005</v>
      </c>
      <c r="I1726" s="2">
        <v>7.6098219999999959</v>
      </c>
      <c r="J1726" s="2">
        <v>6.8471585000000017</v>
      </c>
      <c r="K1726" s="17" t="s">
        <v>52</v>
      </c>
      <c r="L1726" s="17" t="s">
        <v>55</v>
      </c>
      <c r="M1726" s="17" t="s">
        <v>53</v>
      </c>
      <c r="N1726" s="20">
        <f t="shared" si="260"/>
        <v>50</v>
      </c>
      <c r="O1726" s="20">
        <f t="shared" si="261"/>
        <v>100</v>
      </c>
      <c r="P1726" s="20">
        <f t="shared" si="262"/>
        <v>50</v>
      </c>
      <c r="Q1726" s="20">
        <f t="shared" si="263"/>
        <v>83.5</v>
      </c>
      <c r="R1726" s="21">
        <f t="shared" si="264"/>
        <v>72.525000000000006</v>
      </c>
      <c r="S1726" s="21">
        <f t="shared" si="265"/>
        <v>68.375</v>
      </c>
      <c r="T1726" s="21">
        <f t="shared" si="266"/>
        <v>72.575000000000003</v>
      </c>
      <c r="U1726" s="21">
        <f t="shared" si="267"/>
        <v>70.875</v>
      </c>
      <c r="V1726" s="20">
        <f t="shared" si="268"/>
        <v>71.158333333333346</v>
      </c>
      <c r="W1726" s="20">
        <f t="shared" si="269"/>
        <v>71.087500000000006</v>
      </c>
    </row>
    <row r="1727" spans="1:23" ht="13.5" x14ac:dyDescent="0.25">
      <c r="A1727" s="3">
        <v>44530</v>
      </c>
      <c r="B1727" s="2">
        <v>7.5019</v>
      </c>
      <c r="C1727" s="2">
        <v>45.369565586035947</v>
      </c>
      <c r="D1727" s="2">
        <v>4.4465043054398024E-2</v>
      </c>
      <c r="E1727" s="2">
        <v>-7.0153668599372762E-2</v>
      </c>
      <c r="F1727" s="2">
        <v>7.5087000000000002</v>
      </c>
      <c r="G1727" s="2">
        <v>7.4984500000000009</v>
      </c>
      <c r="H1727" s="2">
        <v>7.5637000000000016</v>
      </c>
      <c r="I1727" s="2">
        <v>7.6068159999999958</v>
      </c>
      <c r="J1727" s="2">
        <v>6.8560945000000011</v>
      </c>
      <c r="K1727" s="17" t="s">
        <v>52</v>
      </c>
      <c r="L1727" s="17" t="s">
        <v>55</v>
      </c>
      <c r="M1727" s="17" t="s">
        <v>54</v>
      </c>
      <c r="N1727" s="20">
        <f t="shared" si="260"/>
        <v>50</v>
      </c>
      <c r="O1727" s="20">
        <f t="shared" si="261"/>
        <v>100</v>
      </c>
      <c r="P1727" s="20">
        <f t="shared" si="262"/>
        <v>50</v>
      </c>
      <c r="Q1727" s="20">
        <f t="shared" si="263"/>
        <v>66.5</v>
      </c>
      <c r="R1727" s="21">
        <f t="shared" si="264"/>
        <v>69.974999999999994</v>
      </c>
      <c r="S1727" s="21">
        <f t="shared" si="265"/>
        <v>64.125</v>
      </c>
      <c r="T1727" s="21">
        <f t="shared" si="266"/>
        <v>64.924999999999997</v>
      </c>
      <c r="U1727" s="21">
        <f t="shared" si="267"/>
        <v>66.625</v>
      </c>
      <c r="V1727" s="20">
        <f t="shared" si="268"/>
        <v>66.341666666666654</v>
      </c>
      <c r="W1727" s="20">
        <f t="shared" si="269"/>
        <v>66.412499999999994</v>
      </c>
    </row>
    <row r="1728" spans="1:23" ht="13.5" x14ac:dyDescent="0.25">
      <c r="A1728" s="3">
        <v>44531</v>
      </c>
      <c r="B1728" s="2">
        <v>7.4813999999999998</v>
      </c>
      <c r="C1728" s="2">
        <v>43.960997100088498</v>
      </c>
      <c r="D1728" s="2">
        <v>3.6661055495979866E-2</v>
      </c>
      <c r="E1728" s="2">
        <v>-7.667058726253842E-2</v>
      </c>
      <c r="F1728" s="2">
        <v>7.5018799999999999</v>
      </c>
      <c r="G1728" s="2">
        <v>7.4950400000000004</v>
      </c>
      <c r="H1728" s="2">
        <v>7.5496950000000016</v>
      </c>
      <c r="I1728" s="2">
        <v>7.6033999999999962</v>
      </c>
      <c r="J1728" s="2">
        <v>6.8647060000000009</v>
      </c>
      <c r="K1728" s="17" t="s">
        <v>52</v>
      </c>
      <c r="L1728" s="17" t="s">
        <v>55</v>
      </c>
      <c r="M1728" s="17" t="s">
        <v>54</v>
      </c>
      <c r="N1728" s="20">
        <f t="shared" si="260"/>
        <v>50</v>
      </c>
      <c r="O1728" s="20">
        <f t="shared" si="261"/>
        <v>100</v>
      </c>
      <c r="P1728" s="20">
        <f t="shared" si="262"/>
        <v>50</v>
      </c>
      <c r="Q1728" s="20">
        <f t="shared" si="263"/>
        <v>66.5</v>
      </c>
      <c r="R1728" s="21">
        <f t="shared" si="264"/>
        <v>69.974999999999994</v>
      </c>
      <c r="S1728" s="21">
        <f t="shared" si="265"/>
        <v>64.125</v>
      </c>
      <c r="T1728" s="21">
        <f t="shared" si="266"/>
        <v>64.924999999999997</v>
      </c>
      <c r="U1728" s="21">
        <f t="shared" si="267"/>
        <v>66.625</v>
      </c>
      <c r="V1728" s="20">
        <f t="shared" si="268"/>
        <v>66.341666666666654</v>
      </c>
      <c r="W1728" s="20">
        <f t="shared" si="269"/>
        <v>66.412499999999994</v>
      </c>
    </row>
    <row r="1729" spans="1:23" ht="13.5" x14ac:dyDescent="0.25">
      <c r="A1729" s="3">
        <v>44532</v>
      </c>
      <c r="B1729" s="2">
        <v>7.4471999999999996</v>
      </c>
      <c r="C1729" s="2">
        <v>41.638448482858323</v>
      </c>
      <c r="D1729" s="2">
        <v>3.3050967745127835E-2</v>
      </c>
      <c r="E1729" s="2">
        <v>-8.3338117816449953E-2</v>
      </c>
      <c r="F1729" s="2">
        <v>7.489580000000001</v>
      </c>
      <c r="G1729" s="2">
        <v>7.4882099999999996</v>
      </c>
      <c r="H1729" s="2">
        <v>7.5339800000000015</v>
      </c>
      <c r="I1729" s="2">
        <v>7.5992999999999959</v>
      </c>
      <c r="J1729" s="2">
        <v>6.8731150000000012</v>
      </c>
      <c r="K1729" s="17" t="s">
        <v>52</v>
      </c>
      <c r="L1729" s="17" t="s">
        <v>55</v>
      </c>
      <c r="M1729" s="17" t="s">
        <v>54</v>
      </c>
      <c r="N1729" s="20">
        <f t="shared" si="260"/>
        <v>50</v>
      </c>
      <c r="O1729" s="20">
        <f t="shared" si="261"/>
        <v>100</v>
      </c>
      <c r="P1729" s="20">
        <f t="shared" si="262"/>
        <v>50</v>
      </c>
      <c r="Q1729" s="20">
        <f t="shared" si="263"/>
        <v>66.5</v>
      </c>
      <c r="R1729" s="21">
        <f t="shared" si="264"/>
        <v>69.974999999999994</v>
      </c>
      <c r="S1729" s="21">
        <f t="shared" si="265"/>
        <v>64.125</v>
      </c>
      <c r="T1729" s="21">
        <f t="shared" si="266"/>
        <v>64.924999999999997</v>
      </c>
      <c r="U1729" s="21">
        <f t="shared" si="267"/>
        <v>66.625</v>
      </c>
      <c r="V1729" s="20">
        <f t="shared" si="268"/>
        <v>66.341666666666654</v>
      </c>
      <c r="W1729" s="20">
        <f t="shared" si="269"/>
        <v>66.412499999999994</v>
      </c>
    </row>
    <row r="1730" spans="1:23" ht="13.5" x14ac:dyDescent="0.25">
      <c r="A1730" s="3">
        <v>44533</v>
      </c>
      <c r="B1730" s="2">
        <v>7.4336000000000002</v>
      </c>
      <c r="C1730" s="2">
        <v>40.717208536473045</v>
      </c>
      <c r="D1730" s="2">
        <v>2.2185503350641511E-2</v>
      </c>
      <c r="E1730" s="2">
        <v>-9.0082063069845925E-2</v>
      </c>
      <c r="F1730" s="2">
        <v>7.4732000000000003</v>
      </c>
      <c r="G1730" s="2">
        <v>7.4861599999999999</v>
      </c>
      <c r="H1730" s="2">
        <v>7.5216850000000024</v>
      </c>
      <c r="I1730" s="2">
        <v>7.5976619999999961</v>
      </c>
      <c r="J1730" s="2">
        <v>6.8817730000000017</v>
      </c>
      <c r="K1730" s="17" t="s">
        <v>48</v>
      </c>
      <c r="L1730" s="17" t="s">
        <v>55</v>
      </c>
      <c r="M1730" s="17" t="s">
        <v>47</v>
      </c>
      <c r="N1730" s="20">
        <f t="shared" ref="N1730:N1793" si="270">IF(D1730&lt;30,50, IF(D1730&gt;70, 0, 25))</f>
        <v>50</v>
      </c>
      <c r="O1730" s="20">
        <f t="shared" ref="O1730:O1793" si="271">IF(F1730-E1730&gt;0.02, 100, IF(F1730-E1730&lt;0,0,45))</f>
        <v>100</v>
      </c>
      <c r="P1730" s="20">
        <f t="shared" ref="P1730:P1793" si="272">IF(G1730-J1730&gt;10,100,IF(G1730-J1730&gt;5,75, IF(G1730-J1730&gt;0,50,0)))</f>
        <v>50</v>
      </c>
      <c r="Q1730" s="20">
        <f t="shared" ref="Q1730:Q1793" si="273">IF(M1730="confirmed bullish", 34, IF(M1730="bullish divergence",17, 0))+IF(K1730="bullish",33,IF(K1730="bearish",0,16.5))+IF(L1730="strong",33,IF(L1730="weak",0,16.5))</f>
        <v>16.5</v>
      </c>
      <c r="R1730" s="21">
        <f t="shared" si="264"/>
        <v>62.475000000000001</v>
      </c>
      <c r="S1730" s="21">
        <f t="shared" si="265"/>
        <v>51.625</v>
      </c>
      <c r="T1730" s="21">
        <f t="shared" si="266"/>
        <v>42.424999999999997</v>
      </c>
      <c r="U1730" s="21">
        <f t="shared" si="267"/>
        <v>54.125</v>
      </c>
      <c r="V1730" s="20">
        <f t="shared" si="268"/>
        <v>52.17499999999999</v>
      </c>
      <c r="W1730" s="20">
        <f t="shared" si="269"/>
        <v>52.662499999999994</v>
      </c>
    </row>
    <row r="1731" spans="1:23" ht="13.5" x14ac:dyDescent="0.25">
      <c r="A1731" s="3">
        <v>44536</v>
      </c>
      <c r="B1731" s="2">
        <v>7.4882</v>
      </c>
      <c r="C1731" s="2">
        <v>45.892927398914075</v>
      </c>
      <c r="D1731" s="2">
        <v>8.5474841999682027E-3</v>
      </c>
      <c r="E1731" s="2">
        <v>-9.6592438496370586E-2</v>
      </c>
      <c r="F1731" s="2">
        <v>7.4704600000000001</v>
      </c>
      <c r="G1731" s="2">
        <v>7.490260000000001</v>
      </c>
      <c r="H1731" s="2">
        <v>7.5104100000000029</v>
      </c>
      <c r="I1731" s="2">
        <v>7.594381999999996</v>
      </c>
      <c r="J1731" s="2">
        <v>6.8907040000000022</v>
      </c>
      <c r="K1731" s="17" t="s">
        <v>48</v>
      </c>
      <c r="L1731" s="17" t="s">
        <v>55</v>
      </c>
      <c r="M1731" s="17" t="s">
        <v>47</v>
      </c>
      <c r="N1731" s="20">
        <f t="shared" si="270"/>
        <v>50</v>
      </c>
      <c r="O1731" s="20">
        <f t="shared" si="271"/>
        <v>100</v>
      </c>
      <c r="P1731" s="20">
        <f t="shared" si="272"/>
        <v>50</v>
      </c>
      <c r="Q1731" s="20">
        <f t="shared" si="273"/>
        <v>16.5</v>
      </c>
      <c r="R1731" s="21">
        <f t="shared" ref="R1731:R1794" si="274">0.35*N1731+O1731*0.35+P1731*0.15+Q1731*0.15</f>
        <v>62.475000000000001</v>
      </c>
      <c r="S1731" s="21">
        <f t="shared" ref="S1731:S1794" si="275">N1731*0.2+O1731*0.2+P1731*0.35+Q1731*0.25</f>
        <v>51.625</v>
      </c>
      <c r="T1731" s="21">
        <f t="shared" ref="T1731:T1794" si="276">N1731*0.15+O1731*0.15+P1731*0.25+Q1731*0.45</f>
        <v>42.424999999999997</v>
      </c>
      <c r="U1731" s="21">
        <f t="shared" ref="U1731:U1794" si="277">0.25*SUM(N1731:Q1731)</f>
        <v>54.125</v>
      </c>
      <c r="V1731" s="20">
        <f t="shared" ref="V1731:V1794" si="278">SUM(R1731:T1731)/3</f>
        <v>52.17499999999999</v>
      </c>
      <c r="W1731" s="20">
        <f t="shared" ref="W1731:W1794" si="279">SUM(R1731:U1731)/4</f>
        <v>52.662499999999994</v>
      </c>
    </row>
    <row r="1732" spans="1:23" ht="13.5" x14ac:dyDescent="0.25">
      <c r="A1732" s="3">
        <v>44537</v>
      </c>
      <c r="B1732" s="2">
        <v>7.3788999999999998</v>
      </c>
      <c r="C1732" s="2">
        <v>38.623420291201377</v>
      </c>
      <c r="D1732" s="2">
        <v>1.4855617524085041E-2</v>
      </c>
      <c r="E1732" s="2">
        <v>-9.5268596770311867E-2</v>
      </c>
      <c r="F1732" s="2">
        <v>7.4458600000000006</v>
      </c>
      <c r="G1732" s="2">
        <v>7.4772800000000004</v>
      </c>
      <c r="H1732" s="2">
        <v>7.4950350000000014</v>
      </c>
      <c r="I1732" s="2">
        <v>7.5916499999999951</v>
      </c>
      <c r="J1732" s="2">
        <v>6.8990885000000013</v>
      </c>
      <c r="K1732" s="17" t="s">
        <v>48</v>
      </c>
      <c r="L1732" s="17" t="s">
        <v>55</v>
      </c>
      <c r="M1732" s="17" t="s">
        <v>47</v>
      </c>
      <c r="N1732" s="20">
        <f t="shared" si="270"/>
        <v>50</v>
      </c>
      <c r="O1732" s="20">
        <f t="shared" si="271"/>
        <v>100</v>
      </c>
      <c r="P1732" s="20">
        <f t="shared" si="272"/>
        <v>50</v>
      </c>
      <c r="Q1732" s="20">
        <f t="shared" si="273"/>
        <v>16.5</v>
      </c>
      <c r="R1732" s="21">
        <f t="shared" si="274"/>
        <v>62.475000000000001</v>
      </c>
      <c r="S1732" s="21">
        <f t="shared" si="275"/>
        <v>51.625</v>
      </c>
      <c r="T1732" s="21">
        <f t="shared" si="276"/>
        <v>42.424999999999997</v>
      </c>
      <c r="U1732" s="21">
        <f t="shared" si="277"/>
        <v>54.125</v>
      </c>
      <c r="V1732" s="20">
        <f t="shared" si="278"/>
        <v>52.17499999999999</v>
      </c>
      <c r="W1732" s="20">
        <f t="shared" si="279"/>
        <v>52.662499999999994</v>
      </c>
    </row>
    <row r="1733" spans="1:23" ht="13.5" x14ac:dyDescent="0.25">
      <c r="A1733" s="3">
        <v>44538</v>
      </c>
      <c r="B1733" s="2">
        <v>7.3106</v>
      </c>
      <c r="C1733" s="2">
        <v>34.902882465657314</v>
      </c>
      <c r="D1733" s="2">
        <v>2.7213207820483198E-2</v>
      </c>
      <c r="E1733" s="2">
        <v>-9.0624914693184261E-2</v>
      </c>
      <c r="F1733" s="2">
        <v>7.4117000000000006</v>
      </c>
      <c r="G1733" s="2">
        <v>7.4567899999999998</v>
      </c>
      <c r="H1733" s="2">
        <v>7.4817149999999994</v>
      </c>
      <c r="I1733" s="2">
        <v>7.5875519999999952</v>
      </c>
      <c r="J1733" s="2">
        <v>6.907131500000002</v>
      </c>
      <c r="K1733" s="17" t="s">
        <v>48</v>
      </c>
      <c r="L1733" s="17" t="s">
        <v>55</v>
      </c>
      <c r="M1733" s="17" t="s">
        <v>47</v>
      </c>
      <c r="N1733" s="20">
        <f t="shared" si="270"/>
        <v>50</v>
      </c>
      <c r="O1733" s="20">
        <f t="shared" si="271"/>
        <v>100</v>
      </c>
      <c r="P1733" s="20">
        <f t="shared" si="272"/>
        <v>50</v>
      </c>
      <c r="Q1733" s="20">
        <f t="shared" si="273"/>
        <v>16.5</v>
      </c>
      <c r="R1733" s="21">
        <f t="shared" si="274"/>
        <v>62.475000000000001</v>
      </c>
      <c r="S1733" s="21">
        <f t="shared" si="275"/>
        <v>51.625</v>
      </c>
      <c r="T1733" s="21">
        <f t="shared" si="276"/>
        <v>42.424999999999997</v>
      </c>
      <c r="U1733" s="21">
        <f t="shared" si="277"/>
        <v>54.125</v>
      </c>
      <c r="V1733" s="20">
        <f t="shared" si="278"/>
        <v>52.17499999999999</v>
      </c>
      <c r="W1733" s="20">
        <f t="shared" si="279"/>
        <v>52.662499999999994</v>
      </c>
    </row>
    <row r="1734" spans="1:23" ht="13.5" x14ac:dyDescent="0.25">
      <c r="A1734" s="3">
        <v>44539</v>
      </c>
      <c r="B1734" s="2">
        <v>7.3106</v>
      </c>
      <c r="C1734" s="2">
        <v>34.902882465657328</v>
      </c>
      <c r="D1734" s="2">
        <v>3.7873847422270401E-2</v>
      </c>
      <c r="E1734" s="2">
        <v>-8.4111201109587988E-2</v>
      </c>
      <c r="F1734" s="2">
        <v>7.3843800000000002</v>
      </c>
      <c r="G1734" s="2">
        <v>7.4369800000000001</v>
      </c>
      <c r="H1734" s="2">
        <v>7.4772750000000006</v>
      </c>
      <c r="I1734" s="2">
        <v>7.583453999999997</v>
      </c>
      <c r="J1734" s="2">
        <v>6.9151745000000018</v>
      </c>
      <c r="K1734" s="17" t="s">
        <v>48</v>
      </c>
      <c r="L1734" s="17" t="s">
        <v>55</v>
      </c>
      <c r="M1734" s="17" t="s">
        <v>47</v>
      </c>
      <c r="N1734" s="20">
        <f t="shared" si="270"/>
        <v>50</v>
      </c>
      <c r="O1734" s="20">
        <f t="shared" si="271"/>
        <v>100</v>
      </c>
      <c r="P1734" s="20">
        <f t="shared" si="272"/>
        <v>50</v>
      </c>
      <c r="Q1734" s="20">
        <f t="shared" si="273"/>
        <v>16.5</v>
      </c>
      <c r="R1734" s="21">
        <f t="shared" si="274"/>
        <v>62.475000000000001</v>
      </c>
      <c r="S1734" s="21">
        <f t="shared" si="275"/>
        <v>51.625</v>
      </c>
      <c r="T1734" s="21">
        <f t="shared" si="276"/>
        <v>42.424999999999997</v>
      </c>
      <c r="U1734" s="21">
        <f t="shared" si="277"/>
        <v>54.125</v>
      </c>
      <c r="V1734" s="20">
        <f t="shared" si="278"/>
        <v>52.17499999999999</v>
      </c>
      <c r="W1734" s="20">
        <f t="shared" si="279"/>
        <v>52.662499999999994</v>
      </c>
    </row>
    <row r="1735" spans="1:23" ht="13.5" x14ac:dyDescent="0.25">
      <c r="A1735" s="3">
        <v>44540</v>
      </c>
      <c r="B1735" s="2">
        <v>7.3106</v>
      </c>
      <c r="C1735" s="2">
        <v>34.902882465657328</v>
      </c>
      <c r="D1735" s="2">
        <v>4.9098293293503126E-2</v>
      </c>
      <c r="E1735" s="2">
        <v>-7.6749044328348739E-2</v>
      </c>
      <c r="F1735" s="2">
        <v>7.3597800000000007</v>
      </c>
      <c r="G1735" s="2">
        <v>7.4164899999999987</v>
      </c>
      <c r="H1735" s="2">
        <v>7.4588300000000007</v>
      </c>
      <c r="I1735" s="2">
        <v>7.576895999999997</v>
      </c>
      <c r="J1735" s="2">
        <v>6.9232175000000016</v>
      </c>
      <c r="K1735" s="17" t="s">
        <v>48</v>
      </c>
      <c r="L1735" s="17" t="s">
        <v>55</v>
      </c>
      <c r="M1735" s="17" t="s">
        <v>47</v>
      </c>
      <c r="N1735" s="20">
        <f t="shared" si="270"/>
        <v>50</v>
      </c>
      <c r="O1735" s="20">
        <f t="shared" si="271"/>
        <v>100</v>
      </c>
      <c r="P1735" s="20">
        <f t="shared" si="272"/>
        <v>50</v>
      </c>
      <c r="Q1735" s="20">
        <f t="shared" si="273"/>
        <v>16.5</v>
      </c>
      <c r="R1735" s="21">
        <f t="shared" si="274"/>
        <v>62.475000000000001</v>
      </c>
      <c r="S1735" s="21">
        <f t="shared" si="275"/>
        <v>51.625</v>
      </c>
      <c r="T1735" s="21">
        <f t="shared" si="276"/>
        <v>42.424999999999997</v>
      </c>
      <c r="U1735" s="21">
        <f t="shared" si="277"/>
        <v>54.125</v>
      </c>
      <c r="V1735" s="20">
        <f t="shared" si="278"/>
        <v>52.17499999999999</v>
      </c>
      <c r="W1735" s="20">
        <f t="shared" si="279"/>
        <v>52.662499999999994</v>
      </c>
    </row>
    <row r="1736" spans="1:23" ht="13.5" x14ac:dyDescent="0.25">
      <c r="A1736" s="3">
        <v>44543</v>
      </c>
      <c r="B1736" s="2">
        <v>7.3651999999999997</v>
      </c>
      <c r="C1736" s="2">
        <v>40.614527385097695</v>
      </c>
      <c r="D1736" s="2">
        <v>5.3531140704941471E-2</v>
      </c>
      <c r="E1736" s="2">
        <v>-6.9691864600758019E-2</v>
      </c>
      <c r="F1736" s="2">
        <v>7.3351799999999994</v>
      </c>
      <c r="G1736" s="2">
        <v>7.4028200000000002</v>
      </c>
      <c r="H1736" s="2">
        <v>7.4513149999999992</v>
      </c>
      <c r="I1736" s="2">
        <v>7.5714299999999994</v>
      </c>
      <c r="J1736" s="2">
        <v>6.9315650000000009</v>
      </c>
      <c r="K1736" s="17" t="s">
        <v>48</v>
      </c>
      <c r="L1736" s="17" t="s">
        <v>55</v>
      </c>
      <c r="M1736" s="17" t="s">
        <v>47</v>
      </c>
      <c r="N1736" s="20">
        <f t="shared" si="270"/>
        <v>50</v>
      </c>
      <c r="O1736" s="20">
        <f t="shared" si="271"/>
        <v>100</v>
      </c>
      <c r="P1736" s="20">
        <f t="shared" si="272"/>
        <v>50</v>
      </c>
      <c r="Q1736" s="20">
        <f t="shared" si="273"/>
        <v>16.5</v>
      </c>
      <c r="R1736" s="21">
        <f t="shared" si="274"/>
        <v>62.475000000000001</v>
      </c>
      <c r="S1736" s="21">
        <f t="shared" si="275"/>
        <v>51.625</v>
      </c>
      <c r="T1736" s="21">
        <f t="shared" si="276"/>
        <v>42.424999999999997</v>
      </c>
      <c r="U1736" s="21">
        <f t="shared" si="277"/>
        <v>54.125</v>
      </c>
      <c r="V1736" s="20">
        <f t="shared" si="278"/>
        <v>52.17499999999999</v>
      </c>
      <c r="W1736" s="20">
        <f t="shared" si="279"/>
        <v>52.662499999999994</v>
      </c>
    </row>
    <row r="1737" spans="1:23" ht="13.5" x14ac:dyDescent="0.25">
      <c r="A1737" s="3">
        <v>44544</v>
      </c>
      <c r="B1737" s="2">
        <v>7.3651999999999997</v>
      </c>
      <c r="C1737" s="2">
        <v>40.614527385097695</v>
      </c>
      <c r="D1737" s="2">
        <v>5.795196257196622E-2</v>
      </c>
      <c r="E1737" s="2">
        <v>-6.555854118971903E-2</v>
      </c>
      <c r="F1737" s="2">
        <v>7.3324400000000001</v>
      </c>
      <c r="G1737" s="2">
        <v>7.3891500000000008</v>
      </c>
      <c r="H1737" s="2">
        <v>7.4437999999999986</v>
      </c>
      <c r="I1737" s="2">
        <v>7.5650059999999995</v>
      </c>
      <c r="J1737" s="2">
        <v>6.9405460000000003</v>
      </c>
      <c r="K1737" s="17" t="s">
        <v>48</v>
      </c>
      <c r="L1737" s="17" t="s">
        <v>55</v>
      </c>
      <c r="M1737" s="17" t="s">
        <v>47</v>
      </c>
      <c r="N1737" s="20">
        <f t="shared" si="270"/>
        <v>50</v>
      </c>
      <c r="O1737" s="20">
        <f t="shared" si="271"/>
        <v>100</v>
      </c>
      <c r="P1737" s="20">
        <f t="shared" si="272"/>
        <v>50</v>
      </c>
      <c r="Q1737" s="20">
        <f t="shared" si="273"/>
        <v>16.5</v>
      </c>
      <c r="R1737" s="21">
        <f t="shared" si="274"/>
        <v>62.475000000000001</v>
      </c>
      <c r="S1737" s="21">
        <f t="shared" si="275"/>
        <v>51.625</v>
      </c>
      <c r="T1737" s="21">
        <f t="shared" si="276"/>
        <v>42.424999999999997</v>
      </c>
      <c r="U1737" s="21">
        <f t="shared" si="277"/>
        <v>54.125</v>
      </c>
      <c r="V1737" s="20">
        <f t="shared" si="278"/>
        <v>52.17499999999999</v>
      </c>
      <c r="W1737" s="20">
        <f t="shared" si="279"/>
        <v>52.662499999999994</v>
      </c>
    </row>
    <row r="1738" spans="1:23" ht="13.5" x14ac:dyDescent="0.25">
      <c r="A1738" s="3">
        <v>44545</v>
      </c>
      <c r="B1738" s="2">
        <v>7.3516000000000004</v>
      </c>
      <c r="C1738" s="2">
        <v>39.610545453342382</v>
      </c>
      <c r="D1738" s="2">
        <v>6.0166544233345221E-2</v>
      </c>
      <c r="E1738" s="2">
        <v>-6.2751071646066942E-2</v>
      </c>
      <c r="F1738" s="2">
        <v>7.3406399999999987</v>
      </c>
      <c r="G1738" s="2">
        <v>7.3761700000000001</v>
      </c>
      <c r="H1738" s="2">
        <v>7.435604999999998</v>
      </c>
      <c r="I1738" s="2">
        <v>7.5592679999999994</v>
      </c>
      <c r="J1738" s="2">
        <v>6.9494275000000005</v>
      </c>
      <c r="K1738" s="17" t="s">
        <v>48</v>
      </c>
      <c r="L1738" s="17" t="s">
        <v>55</v>
      </c>
      <c r="M1738" s="17" t="s">
        <v>51</v>
      </c>
      <c r="N1738" s="20">
        <f t="shared" si="270"/>
        <v>50</v>
      </c>
      <c r="O1738" s="20">
        <f t="shared" si="271"/>
        <v>100</v>
      </c>
      <c r="P1738" s="20">
        <f t="shared" si="272"/>
        <v>50</v>
      </c>
      <c r="Q1738" s="20">
        <f t="shared" si="273"/>
        <v>16.5</v>
      </c>
      <c r="R1738" s="21">
        <f t="shared" si="274"/>
        <v>62.475000000000001</v>
      </c>
      <c r="S1738" s="21">
        <f t="shared" si="275"/>
        <v>51.625</v>
      </c>
      <c r="T1738" s="21">
        <f t="shared" si="276"/>
        <v>42.424999999999997</v>
      </c>
      <c r="U1738" s="21">
        <f t="shared" si="277"/>
        <v>54.125</v>
      </c>
      <c r="V1738" s="20">
        <f t="shared" si="278"/>
        <v>52.17499999999999</v>
      </c>
      <c r="W1738" s="20">
        <f t="shared" si="279"/>
        <v>52.662499999999994</v>
      </c>
    </row>
    <row r="1739" spans="1:23" ht="13.5" x14ac:dyDescent="0.25">
      <c r="A1739" s="3">
        <v>44546</v>
      </c>
      <c r="B1739" s="2">
        <v>7.3583999999999996</v>
      </c>
      <c r="C1739" s="2">
        <v>40.403809336899393</v>
      </c>
      <c r="D1739" s="2">
        <v>5.6929916825782634E-2</v>
      </c>
      <c r="E1739" s="2">
        <v>-6.1161221569969088E-2</v>
      </c>
      <c r="F1739" s="2">
        <v>7.3501999999999992</v>
      </c>
      <c r="G1739" s="2">
        <v>7.3672900000000014</v>
      </c>
      <c r="H1739" s="2">
        <v>7.4277499999999979</v>
      </c>
      <c r="I1739" s="2">
        <v>7.5536660000000007</v>
      </c>
      <c r="J1739" s="2">
        <v>6.9578674999999999</v>
      </c>
      <c r="K1739" s="17" t="s">
        <v>48</v>
      </c>
      <c r="L1739" s="17" t="s">
        <v>55</v>
      </c>
      <c r="M1739" s="17" t="s">
        <v>51</v>
      </c>
      <c r="N1739" s="20">
        <f t="shared" si="270"/>
        <v>50</v>
      </c>
      <c r="O1739" s="20">
        <f t="shared" si="271"/>
        <v>100</v>
      </c>
      <c r="P1739" s="20">
        <f t="shared" si="272"/>
        <v>50</v>
      </c>
      <c r="Q1739" s="20">
        <f t="shared" si="273"/>
        <v>16.5</v>
      </c>
      <c r="R1739" s="21">
        <f t="shared" si="274"/>
        <v>62.475000000000001</v>
      </c>
      <c r="S1739" s="21">
        <f t="shared" si="275"/>
        <v>51.625</v>
      </c>
      <c r="T1739" s="21">
        <f t="shared" si="276"/>
        <v>42.424999999999997</v>
      </c>
      <c r="U1739" s="21">
        <f t="shared" si="277"/>
        <v>54.125</v>
      </c>
      <c r="V1739" s="20">
        <f t="shared" si="278"/>
        <v>52.17499999999999</v>
      </c>
      <c r="W1739" s="20">
        <f t="shared" si="279"/>
        <v>52.662499999999994</v>
      </c>
    </row>
    <row r="1740" spans="1:23" ht="13.5" x14ac:dyDescent="0.25">
      <c r="A1740" s="3">
        <v>44550</v>
      </c>
      <c r="B1740" s="2">
        <v>7.3037000000000001</v>
      </c>
      <c r="C1740" s="2">
        <v>36.275834138158949</v>
      </c>
      <c r="D1740" s="2">
        <v>5.6716833622413532E-2</v>
      </c>
      <c r="E1740" s="2">
        <v>-6.179131607223616E-2</v>
      </c>
      <c r="F1740" s="2">
        <v>7.3488200000000008</v>
      </c>
      <c r="G1740" s="2">
        <v>7.3543000000000003</v>
      </c>
      <c r="H1740" s="2">
        <v>7.4202299999999983</v>
      </c>
      <c r="I1740" s="2">
        <v>7.5462860000000012</v>
      </c>
      <c r="J1740" s="2">
        <v>6.9663509999999995</v>
      </c>
      <c r="K1740" s="17" t="s">
        <v>48</v>
      </c>
      <c r="L1740" s="17" t="s">
        <v>55</v>
      </c>
      <c r="M1740" s="17" t="s">
        <v>47</v>
      </c>
      <c r="N1740" s="20">
        <f t="shared" si="270"/>
        <v>50</v>
      </c>
      <c r="O1740" s="20">
        <f t="shared" si="271"/>
        <v>100</v>
      </c>
      <c r="P1740" s="20">
        <f t="shared" si="272"/>
        <v>50</v>
      </c>
      <c r="Q1740" s="20">
        <f t="shared" si="273"/>
        <v>16.5</v>
      </c>
      <c r="R1740" s="21">
        <f t="shared" si="274"/>
        <v>62.475000000000001</v>
      </c>
      <c r="S1740" s="21">
        <f t="shared" si="275"/>
        <v>51.625</v>
      </c>
      <c r="T1740" s="21">
        <f t="shared" si="276"/>
        <v>42.424999999999997</v>
      </c>
      <c r="U1740" s="21">
        <f t="shared" si="277"/>
        <v>54.125</v>
      </c>
      <c r="V1740" s="20">
        <f t="shared" si="278"/>
        <v>52.17499999999999</v>
      </c>
      <c r="W1740" s="20">
        <f t="shared" si="279"/>
        <v>52.662499999999994</v>
      </c>
    </row>
    <row r="1741" spans="1:23" ht="13.5" x14ac:dyDescent="0.25">
      <c r="A1741" s="3">
        <v>44551</v>
      </c>
      <c r="B1741" s="2">
        <v>7.2763999999999998</v>
      </c>
      <c r="C1741" s="2">
        <v>34.387514305547967</v>
      </c>
      <c r="D1741" s="2">
        <v>6.7806106512965592E-2</v>
      </c>
      <c r="E1741" s="2">
        <v>-6.9374917741286402E-2</v>
      </c>
      <c r="F1741" s="2">
        <v>7.331059999999999</v>
      </c>
      <c r="G1741" s="2">
        <v>7.3331199999999992</v>
      </c>
      <c r="H1741" s="2">
        <v>7.4116899999999983</v>
      </c>
      <c r="I1741" s="2">
        <v>7.5383600000000026</v>
      </c>
      <c r="J1741" s="2">
        <v>6.9746979999999983</v>
      </c>
      <c r="K1741" s="17" t="s">
        <v>48</v>
      </c>
      <c r="L1741" s="17" t="s">
        <v>55</v>
      </c>
      <c r="M1741" s="17" t="s">
        <v>47</v>
      </c>
      <c r="N1741" s="20">
        <f t="shared" si="270"/>
        <v>50</v>
      </c>
      <c r="O1741" s="20">
        <f t="shared" si="271"/>
        <v>100</v>
      </c>
      <c r="P1741" s="20">
        <f t="shared" si="272"/>
        <v>50</v>
      </c>
      <c r="Q1741" s="20">
        <f t="shared" si="273"/>
        <v>16.5</v>
      </c>
      <c r="R1741" s="21">
        <f t="shared" si="274"/>
        <v>62.475000000000001</v>
      </c>
      <c r="S1741" s="21">
        <f t="shared" si="275"/>
        <v>51.625</v>
      </c>
      <c r="T1741" s="21">
        <f t="shared" si="276"/>
        <v>42.424999999999997</v>
      </c>
      <c r="U1741" s="21">
        <f t="shared" si="277"/>
        <v>54.125</v>
      </c>
      <c r="V1741" s="20">
        <f t="shared" si="278"/>
        <v>52.17499999999999</v>
      </c>
      <c r="W1741" s="20">
        <f t="shared" si="279"/>
        <v>52.662499999999994</v>
      </c>
    </row>
    <row r="1742" spans="1:23" ht="13.5" x14ac:dyDescent="0.25">
      <c r="A1742" s="3">
        <v>44552</v>
      </c>
      <c r="B1742" s="2">
        <v>7.4950000000000001</v>
      </c>
      <c r="C1742" s="2">
        <v>54.715033883012332</v>
      </c>
      <c r="D1742" s="2">
        <v>4.5127262122225176E-2</v>
      </c>
      <c r="E1742" s="2">
        <v>-8.0865566053609367E-2</v>
      </c>
      <c r="F1742" s="2">
        <v>7.3570200000000003</v>
      </c>
      <c r="G1742" s="2">
        <v>7.3447300000000002</v>
      </c>
      <c r="H1742" s="2">
        <v>7.4110050000000003</v>
      </c>
      <c r="I1742" s="2">
        <v>7.5348060000000023</v>
      </c>
      <c r="J1742" s="2">
        <v>6.9841379999999971</v>
      </c>
      <c r="K1742" s="17" t="s">
        <v>52</v>
      </c>
      <c r="L1742" s="17" t="s">
        <v>49</v>
      </c>
      <c r="M1742" s="17" t="s">
        <v>53</v>
      </c>
      <c r="N1742" s="20">
        <f t="shared" si="270"/>
        <v>50</v>
      </c>
      <c r="O1742" s="20">
        <f t="shared" si="271"/>
        <v>100</v>
      </c>
      <c r="P1742" s="20">
        <f t="shared" si="272"/>
        <v>50</v>
      </c>
      <c r="Q1742" s="20">
        <f t="shared" si="273"/>
        <v>67</v>
      </c>
      <c r="R1742" s="21">
        <f t="shared" si="274"/>
        <v>70.05</v>
      </c>
      <c r="S1742" s="21">
        <f t="shared" si="275"/>
        <v>64.25</v>
      </c>
      <c r="T1742" s="21">
        <f t="shared" si="276"/>
        <v>65.150000000000006</v>
      </c>
      <c r="U1742" s="21">
        <f t="shared" si="277"/>
        <v>66.75</v>
      </c>
      <c r="V1742" s="20">
        <f t="shared" si="278"/>
        <v>66.483333333333334</v>
      </c>
      <c r="W1742" s="20">
        <f t="shared" si="279"/>
        <v>66.550000000000011</v>
      </c>
    </row>
    <row r="1743" spans="1:23" ht="13.5" x14ac:dyDescent="0.25">
      <c r="A1743" s="3">
        <v>44553</v>
      </c>
      <c r="B1743" s="2">
        <v>7.4404000000000003</v>
      </c>
      <c r="C1743" s="2">
        <v>50.506128661940608</v>
      </c>
      <c r="D1743" s="2">
        <v>1.9058341165123949E-2</v>
      </c>
      <c r="E1743" s="2">
        <v>-9.4129404906474326E-2</v>
      </c>
      <c r="F1743" s="2">
        <v>7.3747799999999994</v>
      </c>
      <c r="G1743" s="2">
        <v>7.35771</v>
      </c>
      <c r="H1743" s="2">
        <v>7.4072500000000003</v>
      </c>
      <c r="I1743" s="2">
        <v>7.530160000000004</v>
      </c>
      <c r="J1743" s="2">
        <v>6.9933049999999968</v>
      </c>
      <c r="K1743" s="17" t="s">
        <v>52</v>
      </c>
      <c r="L1743" s="17" t="s">
        <v>49</v>
      </c>
      <c r="M1743" s="17" t="s">
        <v>53</v>
      </c>
      <c r="N1743" s="20">
        <f t="shared" si="270"/>
        <v>50</v>
      </c>
      <c r="O1743" s="20">
        <f t="shared" si="271"/>
        <v>100</v>
      </c>
      <c r="P1743" s="20">
        <f t="shared" si="272"/>
        <v>50</v>
      </c>
      <c r="Q1743" s="20">
        <f t="shared" si="273"/>
        <v>67</v>
      </c>
      <c r="R1743" s="21">
        <f t="shared" si="274"/>
        <v>70.05</v>
      </c>
      <c r="S1743" s="21">
        <f t="shared" si="275"/>
        <v>64.25</v>
      </c>
      <c r="T1743" s="21">
        <f t="shared" si="276"/>
        <v>65.150000000000006</v>
      </c>
      <c r="U1743" s="21">
        <f t="shared" si="277"/>
        <v>66.75</v>
      </c>
      <c r="V1743" s="20">
        <f t="shared" si="278"/>
        <v>66.483333333333334</v>
      </c>
      <c r="W1743" s="20">
        <f t="shared" si="279"/>
        <v>66.550000000000011</v>
      </c>
    </row>
    <row r="1744" spans="1:23" ht="13.5" x14ac:dyDescent="0.25">
      <c r="A1744" s="3">
        <v>44554</v>
      </c>
      <c r="B1744" s="2">
        <v>7.4404000000000003</v>
      </c>
      <c r="C1744" s="2">
        <v>50.506128661940608</v>
      </c>
      <c r="D1744" s="2">
        <v>-3.0624184584189251E-3</v>
      </c>
      <c r="E1744" s="2">
        <v>-0.10879410917273347</v>
      </c>
      <c r="F1744" s="2">
        <v>7.3911800000000003</v>
      </c>
      <c r="G1744" s="2">
        <v>7.3706899999999989</v>
      </c>
      <c r="H1744" s="2">
        <v>7.4038350000000008</v>
      </c>
      <c r="I1744" s="2">
        <v>7.5256500000000042</v>
      </c>
      <c r="J1744" s="2">
        <v>7.0024719999999983</v>
      </c>
      <c r="K1744" s="17" t="s">
        <v>52</v>
      </c>
      <c r="L1744" s="17" t="s">
        <v>49</v>
      </c>
      <c r="M1744" s="17" t="s">
        <v>53</v>
      </c>
      <c r="N1744" s="20">
        <f t="shared" si="270"/>
        <v>50</v>
      </c>
      <c r="O1744" s="20">
        <f t="shared" si="271"/>
        <v>100</v>
      </c>
      <c r="P1744" s="20">
        <f t="shared" si="272"/>
        <v>50</v>
      </c>
      <c r="Q1744" s="20">
        <f t="shared" si="273"/>
        <v>67</v>
      </c>
      <c r="R1744" s="21">
        <f t="shared" si="274"/>
        <v>70.05</v>
      </c>
      <c r="S1744" s="21">
        <f t="shared" si="275"/>
        <v>64.25</v>
      </c>
      <c r="T1744" s="21">
        <f t="shared" si="276"/>
        <v>65.150000000000006</v>
      </c>
      <c r="U1744" s="21">
        <f t="shared" si="277"/>
        <v>66.75</v>
      </c>
      <c r="V1744" s="20">
        <f t="shared" si="278"/>
        <v>66.483333333333334</v>
      </c>
      <c r="W1744" s="20">
        <f t="shared" si="279"/>
        <v>66.550000000000011</v>
      </c>
    </row>
    <row r="1745" spans="1:23" ht="13.5" x14ac:dyDescent="0.25">
      <c r="A1745" s="3">
        <v>44557</v>
      </c>
      <c r="B1745" s="2">
        <v>7.5087000000000002</v>
      </c>
      <c r="C1745" s="2">
        <v>55.475062559247327</v>
      </c>
      <c r="D1745" s="2">
        <v>-2.6897060118363569E-2</v>
      </c>
      <c r="E1745" s="2">
        <v>-0.12350315687235236</v>
      </c>
      <c r="F1745" s="2">
        <v>7.4321799999999998</v>
      </c>
      <c r="G1745" s="2">
        <v>7.3905000000000003</v>
      </c>
      <c r="H1745" s="2">
        <v>7.4034950000000013</v>
      </c>
      <c r="I1745" s="2">
        <v>7.5225060000000044</v>
      </c>
      <c r="J1745" s="2">
        <v>7.0119804999999982</v>
      </c>
      <c r="K1745" s="17" t="s">
        <v>52</v>
      </c>
      <c r="L1745" s="17" t="s">
        <v>49</v>
      </c>
      <c r="M1745" s="17" t="s">
        <v>53</v>
      </c>
      <c r="N1745" s="20">
        <f t="shared" si="270"/>
        <v>50</v>
      </c>
      <c r="O1745" s="20">
        <f t="shared" si="271"/>
        <v>100</v>
      </c>
      <c r="P1745" s="20">
        <f t="shared" si="272"/>
        <v>50</v>
      </c>
      <c r="Q1745" s="20">
        <f t="shared" si="273"/>
        <v>67</v>
      </c>
      <c r="R1745" s="21">
        <f t="shared" si="274"/>
        <v>70.05</v>
      </c>
      <c r="S1745" s="21">
        <f t="shared" si="275"/>
        <v>64.25</v>
      </c>
      <c r="T1745" s="21">
        <f t="shared" si="276"/>
        <v>65.150000000000006</v>
      </c>
      <c r="U1745" s="21">
        <f t="shared" si="277"/>
        <v>66.75</v>
      </c>
      <c r="V1745" s="20">
        <f t="shared" si="278"/>
        <v>66.483333333333334</v>
      </c>
      <c r="W1745" s="20">
        <f t="shared" si="279"/>
        <v>66.550000000000011</v>
      </c>
    </row>
    <row r="1746" spans="1:23" ht="13.5" x14ac:dyDescent="0.25">
      <c r="A1746" s="3">
        <v>44558</v>
      </c>
      <c r="B1746" s="2">
        <v>7.3720999999999997</v>
      </c>
      <c r="C1746" s="2">
        <v>45.612115748591293</v>
      </c>
      <c r="D1746" s="2">
        <v>-2.9003436802156557E-2</v>
      </c>
      <c r="E1746" s="2">
        <v>-0.13729193833883285</v>
      </c>
      <c r="F1746" s="2">
        <v>7.4513200000000008</v>
      </c>
      <c r="G1746" s="2">
        <v>7.3911899999999999</v>
      </c>
      <c r="H1746" s="2">
        <v>7.3970050000000001</v>
      </c>
      <c r="I1746" s="2">
        <v>7.5173140000000043</v>
      </c>
      <c r="J1746" s="2">
        <v>7.0212809999999983</v>
      </c>
      <c r="K1746" s="17" t="s">
        <v>52</v>
      </c>
      <c r="L1746" s="17" t="s">
        <v>49</v>
      </c>
      <c r="M1746" s="17" t="s">
        <v>53</v>
      </c>
      <c r="N1746" s="20">
        <f t="shared" si="270"/>
        <v>50</v>
      </c>
      <c r="O1746" s="20">
        <f t="shared" si="271"/>
        <v>100</v>
      </c>
      <c r="P1746" s="20">
        <f t="shared" si="272"/>
        <v>50</v>
      </c>
      <c r="Q1746" s="20">
        <f t="shared" si="273"/>
        <v>67</v>
      </c>
      <c r="R1746" s="21">
        <f t="shared" si="274"/>
        <v>70.05</v>
      </c>
      <c r="S1746" s="21">
        <f t="shared" si="275"/>
        <v>64.25</v>
      </c>
      <c r="T1746" s="21">
        <f t="shared" si="276"/>
        <v>65.150000000000006</v>
      </c>
      <c r="U1746" s="21">
        <f t="shared" si="277"/>
        <v>66.75</v>
      </c>
      <c r="V1746" s="20">
        <f t="shared" si="278"/>
        <v>66.483333333333334</v>
      </c>
      <c r="W1746" s="20">
        <f t="shared" si="279"/>
        <v>66.550000000000011</v>
      </c>
    </row>
    <row r="1747" spans="1:23" ht="13.5" x14ac:dyDescent="0.25">
      <c r="A1747" s="3">
        <v>44559</v>
      </c>
      <c r="B1747" s="2">
        <v>7.5155000000000003</v>
      </c>
      <c r="C1747" s="2">
        <v>54.714430681871342</v>
      </c>
      <c r="D1747" s="2">
        <v>-4.1024063129320609E-2</v>
      </c>
      <c r="E1747" s="2">
        <v>-0.14047295427555589</v>
      </c>
      <c r="F1747" s="2">
        <v>7.455420000000001</v>
      </c>
      <c r="G1747" s="2">
        <v>7.4062199999999994</v>
      </c>
      <c r="H1747" s="2">
        <v>7.3976850000000001</v>
      </c>
      <c r="I1747" s="2">
        <v>7.514580000000004</v>
      </c>
      <c r="J1747" s="2">
        <v>7.0311399999999988</v>
      </c>
      <c r="K1747" s="17" t="s">
        <v>48</v>
      </c>
      <c r="L1747" s="17" t="s">
        <v>50</v>
      </c>
      <c r="M1747" s="17" t="s">
        <v>51</v>
      </c>
      <c r="N1747" s="20">
        <f t="shared" si="270"/>
        <v>50</v>
      </c>
      <c r="O1747" s="20">
        <f t="shared" si="271"/>
        <v>100</v>
      </c>
      <c r="P1747" s="20">
        <f t="shared" si="272"/>
        <v>50</v>
      </c>
      <c r="Q1747" s="20">
        <f t="shared" si="273"/>
        <v>33</v>
      </c>
      <c r="R1747" s="21">
        <f t="shared" si="274"/>
        <v>64.95</v>
      </c>
      <c r="S1747" s="21">
        <f t="shared" si="275"/>
        <v>55.75</v>
      </c>
      <c r="T1747" s="21">
        <f t="shared" si="276"/>
        <v>49.85</v>
      </c>
      <c r="U1747" s="21">
        <f t="shared" si="277"/>
        <v>58.25</v>
      </c>
      <c r="V1747" s="20">
        <f t="shared" si="278"/>
        <v>56.85</v>
      </c>
      <c r="W1747" s="20">
        <f t="shared" si="279"/>
        <v>57.2</v>
      </c>
    </row>
    <row r="1748" spans="1:23" ht="13.5" x14ac:dyDescent="0.25">
      <c r="A1748" s="3">
        <v>44560</v>
      </c>
      <c r="B1748" s="2">
        <v>7.5155000000000003</v>
      </c>
      <c r="C1748" s="2">
        <v>54.714430681871335</v>
      </c>
      <c r="D1748" s="2">
        <v>-5.3779550273061361E-2</v>
      </c>
      <c r="E1748" s="2">
        <v>-0.14368970390685801</v>
      </c>
      <c r="F1748" s="2">
        <v>7.4704400000000009</v>
      </c>
      <c r="G1748" s="2">
        <v>7.4226100000000006</v>
      </c>
      <c r="H1748" s="2">
        <v>7.3993900000000012</v>
      </c>
      <c r="I1748" s="2">
        <v>7.5115720000000046</v>
      </c>
      <c r="J1748" s="2">
        <v>7.0406824999999982</v>
      </c>
      <c r="K1748" s="17" t="s">
        <v>52</v>
      </c>
      <c r="L1748" s="17" t="s">
        <v>55</v>
      </c>
      <c r="M1748" s="17" t="s">
        <v>53</v>
      </c>
      <c r="N1748" s="20">
        <f t="shared" si="270"/>
        <v>50</v>
      </c>
      <c r="O1748" s="20">
        <f t="shared" si="271"/>
        <v>100</v>
      </c>
      <c r="P1748" s="20">
        <f t="shared" si="272"/>
        <v>50</v>
      </c>
      <c r="Q1748" s="20">
        <f t="shared" si="273"/>
        <v>83.5</v>
      </c>
      <c r="R1748" s="21">
        <f t="shared" si="274"/>
        <v>72.525000000000006</v>
      </c>
      <c r="S1748" s="21">
        <f t="shared" si="275"/>
        <v>68.375</v>
      </c>
      <c r="T1748" s="21">
        <f t="shared" si="276"/>
        <v>72.575000000000003</v>
      </c>
      <c r="U1748" s="21">
        <f t="shared" si="277"/>
        <v>70.875</v>
      </c>
      <c r="V1748" s="20">
        <f t="shared" si="278"/>
        <v>71.158333333333346</v>
      </c>
      <c r="W1748" s="20">
        <f t="shared" si="279"/>
        <v>71.087500000000006</v>
      </c>
    </row>
    <row r="1749" spans="1:23" ht="13.5" x14ac:dyDescent="0.25">
      <c r="A1749" s="3">
        <v>44561</v>
      </c>
      <c r="B1749" s="2">
        <v>7.5155000000000003</v>
      </c>
      <c r="C1749" s="2">
        <v>54.714430681871335</v>
      </c>
      <c r="D1749" s="2">
        <v>-6.398194561048598E-2</v>
      </c>
      <c r="E1749" s="2">
        <v>-0.14690292492410334</v>
      </c>
      <c r="F1749" s="2">
        <v>7.4854600000000007</v>
      </c>
      <c r="G1749" s="2">
        <v>7.43832</v>
      </c>
      <c r="H1749" s="2">
        <v>7.4028050000000007</v>
      </c>
      <c r="I1749" s="2">
        <v>7.5095220000000031</v>
      </c>
      <c r="J1749" s="2">
        <v>7.0502249999999984</v>
      </c>
      <c r="K1749" s="17" t="s">
        <v>52</v>
      </c>
      <c r="L1749" s="17" t="s">
        <v>55</v>
      </c>
      <c r="M1749" s="17" t="s">
        <v>53</v>
      </c>
      <c r="N1749" s="20">
        <f t="shared" si="270"/>
        <v>50</v>
      </c>
      <c r="O1749" s="20">
        <f t="shared" si="271"/>
        <v>100</v>
      </c>
      <c r="P1749" s="20">
        <f t="shared" si="272"/>
        <v>50</v>
      </c>
      <c r="Q1749" s="20">
        <f t="shared" si="273"/>
        <v>83.5</v>
      </c>
      <c r="R1749" s="21">
        <f t="shared" si="274"/>
        <v>72.525000000000006</v>
      </c>
      <c r="S1749" s="21">
        <f t="shared" si="275"/>
        <v>68.375</v>
      </c>
      <c r="T1749" s="21">
        <f t="shared" si="276"/>
        <v>72.575000000000003</v>
      </c>
      <c r="U1749" s="21">
        <f t="shared" si="277"/>
        <v>70.875</v>
      </c>
      <c r="V1749" s="20">
        <f t="shared" si="278"/>
        <v>71.158333333333346</v>
      </c>
      <c r="W1749" s="20">
        <f t="shared" si="279"/>
        <v>71.087500000000006</v>
      </c>
    </row>
    <row r="1750" spans="1:23" ht="13.5" x14ac:dyDescent="0.25">
      <c r="A1750" s="3">
        <v>44564</v>
      </c>
      <c r="B1750" s="2">
        <v>7.6658999999999997</v>
      </c>
      <c r="C1750" s="2">
        <v>62.857275912409904</v>
      </c>
      <c r="D1750" s="2">
        <v>-9.2592575055926218E-2</v>
      </c>
      <c r="E1750" s="2">
        <v>-0.14814890405602338</v>
      </c>
      <c r="F1750" s="2">
        <v>7.5168999999999997</v>
      </c>
      <c r="G1750" s="2">
        <v>7.4745400000000002</v>
      </c>
      <c r="H1750" s="2">
        <v>7.4144199999999998</v>
      </c>
      <c r="I1750" s="2">
        <v>7.5125300000000026</v>
      </c>
      <c r="J1750" s="2">
        <v>7.0603609999999977</v>
      </c>
      <c r="K1750" s="17" t="s">
        <v>48</v>
      </c>
      <c r="L1750" s="17" t="s">
        <v>55</v>
      </c>
      <c r="M1750" s="17" t="s">
        <v>51</v>
      </c>
      <c r="N1750" s="20">
        <f t="shared" si="270"/>
        <v>50</v>
      </c>
      <c r="O1750" s="20">
        <f t="shared" si="271"/>
        <v>100</v>
      </c>
      <c r="P1750" s="20">
        <f t="shared" si="272"/>
        <v>50</v>
      </c>
      <c r="Q1750" s="20">
        <f t="shared" si="273"/>
        <v>16.5</v>
      </c>
      <c r="R1750" s="21">
        <f t="shared" si="274"/>
        <v>62.475000000000001</v>
      </c>
      <c r="S1750" s="21">
        <f t="shared" si="275"/>
        <v>51.625</v>
      </c>
      <c r="T1750" s="21">
        <f t="shared" si="276"/>
        <v>42.424999999999997</v>
      </c>
      <c r="U1750" s="21">
        <f t="shared" si="277"/>
        <v>54.125</v>
      </c>
      <c r="V1750" s="20">
        <f t="shared" si="278"/>
        <v>52.17499999999999</v>
      </c>
      <c r="W1750" s="20">
        <f t="shared" si="279"/>
        <v>52.662499999999994</v>
      </c>
    </row>
    <row r="1751" spans="1:23" ht="13.5" x14ac:dyDescent="0.25">
      <c r="A1751" s="3">
        <v>44565</v>
      </c>
      <c r="B1751" s="2">
        <v>7.6384999999999996</v>
      </c>
      <c r="C1751" s="2">
        <v>60.715360402598485</v>
      </c>
      <c r="D1751" s="2">
        <v>-0.12025113003391041</v>
      </c>
      <c r="E1751" s="2">
        <v>-0.1365449733473629</v>
      </c>
      <c r="F1751" s="2">
        <v>7.5701800000000006</v>
      </c>
      <c r="G1751" s="2">
        <v>7.5107499999999998</v>
      </c>
      <c r="H1751" s="2">
        <v>7.4219349999999995</v>
      </c>
      <c r="I1751" s="2">
        <v>7.5137600000000022</v>
      </c>
      <c r="J1751" s="2">
        <v>7.0706134999999986</v>
      </c>
      <c r="K1751" s="17" t="s">
        <v>48</v>
      </c>
      <c r="L1751" s="17" t="s">
        <v>55</v>
      </c>
      <c r="M1751" s="17" t="s">
        <v>51</v>
      </c>
      <c r="N1751" s="20">
        <f t="shared" si="270"/>
        <v>50</v>
      </c>
      <c r="O1751" s="20">
        <f t="shared" si="271"/>
        <v>100</v>
      </c>
      <c r="P1751" s="20">
        <f t="shared" si="272"/>
        <v>50</v>
      </c>
      <c r="Q1751" s="20">
        <f t="shared" si="273"/>
        <v>16.5</v>
      </c>
      <c r="R1751" s="21">
        <f t="shared" si="274"/>
        <v>62.475000000000001</v>
      </c>
      <c r="S1751" s="21">
        <f t="shared" si="275"/>
        <v>51.625</v>
      </c>
      <c r="T1751" s="21">
        <f t="shared" si="276"/>
        <v>42.424999999999997</v>
      </c>
      <c r="U1751" s="21">
        <f t="shared" si="277"/>
        <v>54.125</v>
      </c>
      <c r="V1751" s="20">
        <f t="shared" si="278"/>
        <v>52.17499999999999</v>
      </c>
      <c r="W1751" s="20">
        <f t="shared" si="279"/>
        <v>52.662499999999994</v>
      </c>
    </row>
    <row r="1752" spans="1:23" ht="13.5" x14ac:dyDescent="0.25">
      <c r="A1752" s="3">
        <v>44566</v>
      </c>
      <c r="B1752" s="2">
        <v>7.6521999999999997</v>
      </c>
      <c r="C1752" s="2">
        <v>61.423188497448081</v>
      </c>
      <c r="D1752" s="2">
        <v>-0.11206109612738668</v>
      </c>
      <c r="E1752" s="2">
        <v>-0.11537835369691861</v>
      </c>
      <c r="F1752" s="2">
        <v>7.5975200000000003</v>
      </c>
      <c r="G1752" s="2">
        <v>7.5264700000000007</v>
      </c>
      <c r="H1752" s="2">
        <v>7.4355999999999991</v>
      </c>
      <c r="I1752" s="2">
        <v>7.5110280000000014</v>
      </c>
      <c r="J1752" s="2">
        <v>7.0804274999999981</v>
      </c>
      <c r="K1752" s="17" t="s">
        <v>48</v>
      </c>
      <c r="L1752" s="17" t="s">
        <v>50</v>
      </c>
      <c r="M1752" s="17" t="s">
        <v>51</v>
      </c>
      <c r="N1752" s="20">
        <f t="shared" si="270"/>
        <v>50</v>
      </c>
      <c r="O1752" s="20">
        <f t="shared" si="271"/>
        <v>100</v>
      </c>
      <c r="P1752" s="20">
        <f t="shared" si="272"/>
        <v>50</v>
      </c>
      <c r="Q1752" s="20">
        <f t="shared" si="273"/>
        <v>33</v>
      </c>
      <c r="R1752" s="21">
        <f t="shared" si="274"/>
        <v>64.95</v>
      </c>
      <c r="S1752" s="21">
        <f t="shared" si="275"/>
        <v>55.75</v>
      </c>
      <c r="T1752" s="21">
        <f t="shared" si="276"/>
        <v>49.85</v>
      </c>
      <c r="U1752" s="21">
        <f t="shared" si="277"/>
        <v>58.25</v>
      </c>
      <c r="V1752" s="20">
        <f t="shared" si="278"/>
        <v>56.85</v>
      </c>
      <c r="W1752" s="20">
        <f t="shared" si="279"/>
        <v>57.2</v>
      </c>
    </row>
    <row r="1753" spans="1:23" ht="13.5" x14ac:dyDescent="0.25">
      <c r="A1753" s="3">
        <v>44567</v>
      </c>
      <c r="B1753" s="2">
        <v>7.5155000000000003</v>
      </c>
      <c r="C1753" s="2">
        <v>51.45982530990819</v>
      </c>
      <c r="D1753" s="2">
        <v>-0.10443288043279075</v>
      </c>
      <c r="E1753" s="2">
        <v>-8.8361054705785591E-2</v>
      </c>
      <c r="F1753" s="2">
        <v>7.5975200000000003</v>
      </c>
      <c r="G1753" s="2">
        <v>7.5339800000000015</v>
      </c>
      <c r="H1753" s="2">
        <v>7.4458450000000003</v>
      </c>
      <c r="I1753" s="2">
        <v>7.5085680000000004</v>
      </c>
      <c r="J1753" s="2">
        <v>7.0895579999999994</v>
      </c>
      <c r="K1753" s="17" t="s">
        <v>48</v>
      </c>
      <c r="L1753" s="17" t="s">
        <v>50</v>
      </c>
      <c r="M1753" s="17" t="s">
        <v>55</v>
      </c>
      <c r="N1753" s="20">
        <f t="shared" si="270"/>
        <v>50</v>
      </c>
      <c r="O1753" s="20">
        <f t="shared" si="271"/>
        <v>100</v>
      </c>
      <c r="P1753" s="20">
        <f t="shared" si="272"/>
        <v>50</v>
      </c>
      <c r="Q1753" s="20">
        <f t="shared" si="273"/>
        <v>33</v>
      </c>
      <c r="R1753" s="21">
        <f t="shared" si="274"/>
        <v>64.95</v>
      </c>
      <c r="S1753" s="21">
        <f t="shared" si="275"/>
        <v>55.75</v>
      </c>
      <c r="T1753" s="21">
        <f t="shared" si="276"/>
        <v>49.85</v>
      </c>
      <c r="U1753" s="21">
        <f t="shared" si="277"/>
        <v>58.25</v>
      </c>
      <c r="V1753" s="20">
        <f t="shared" si="278"/>
        <v>56.85</v>
      </c>
      <c r="W1753" s="20">
        <f t="shared" si="279"/>
        <v>57.2</v>
      </c>
    </row>
    <row r="1754" spans="1:23" ht="13.5" x14ac:dyDescent="0.25">
      <c r="A1754" s="3">
        <v>44568</v>
      </c>
      <c r="B1754" s="2">
        <v>7.5838999999999999</v>
      </c>
      <c r="C1754" s="2">
        <v>55.361536444326106</v>
      </c>
      <c r="D1754" s="2">
        <v>-0.10318874699192104</v>
      </c>
      <c r="E1754" s="2">
        <v>-5.839583549448335E-2</v>
      </c>
      <c r="F1754" s="2">
        <v>7.6111999999999993</v>
      </c>
      <c r="G1754" s="2">
        <v>7.54833</v>
      </c>
      <c r="H1754" s="2">
        <v>7.4595099999999999</v>
      </c>
      <c r="I1754" s="2">
        <v>7.5074759999999996</v>
      </c>
      <c r="J1754" s="2">
        <v>7.0990304999999987</v>
      </c>
      <c r="K1754" s="17" t="s">
        <v>48</v>
      </c>
      <c r="L1754" s="17" t="s">
        <v>50</v>
      </c>
      <c r="M1754" s="17" t="s">
        <v>51</v>
      </c>
      <c r="N1754" s="20">
        <f t="shared" si="270"/>
        <v>50</v>
      </c>
      <c r="O1754" s="20">
        <f t="shared" si="271"/>
        <v>100</v>
      </c>
      <c r="P1754" s="20">
        <f t="shared" si="272"/>
        <v>50</v>
      </c>
      <c r="Q1754" s="20">
        <f t="shared" si="273"/>
        <v>33</v>
      </c>
      <c r="R1754" s="21">
        <f t="shared" si="274"/>
        <v>64.95</v>
      </c>
      <c r="S1754" s="21">
        <f t="shared" si="275"/>
        <v>55.75</v>
      </c>
      <c r="T1754" s="21">
        <f t="shared" si="276"/>
        <v>49.85</v>
      </c>
      <c r="U1754" s="21">
        <f t="shared" si="277"/>
        <v>58.25</v>
      </c>
      <c r="V1754" s="20">
        <f t="shared" si="278"/>
        <v>56.85</v>
      </c>
      <c r="W1754" s="20">
        <f t="shared" si="279"/>
        <v>57.2</v>
      </c>
    </row>
    <row r="1755" spans="1:23" ht="13.5" x14ac:dyDescent="0.25">
      <c r="A1755" s="3">
        <v>44571</v>
      </c>
      <c r="B1755" s="2">
        <v>7.5838999999999999</v>
      </c>
      <c r="C1755" s="2">
        <v>55.361536444326106</v>
      </c>
      <c r="D1755" s="2">
        <v>-9.2165693760561496E-2</v>
      </c>
      <c r="E1755" s="2">
        <v>-2.9540419464534656E-2</v>
      </c>
      <c r="F1755" s="2">
        <v>7.5948000000000011</v>
      </c>
      <c r="G1755" s="2">
        <v>7.5558500000000013</v>
      </c>
      <c r="H1755" s="2">
        <v>7.4731749999999995</v>
      </c>
      <c r="I1755" s="2">
        <v>7.5065199999999983</v>
      </c>
      <c r="J1755" s="2">
        <v>7.1088199999999997</v>
      </c>
      <c r="K1755" s="17" t="s">
        <v>48</v>
      </c>
      <c r="L1755" s="17" t="s">
        <v>50</v>
      </c>
      <c r="M1755" s="17" t="s">
        <v>47</v>
      </c>
      <c r="N1755" s="20">
        <f t="shared" si="270"/>
        <v>50</v>
      </c>
      <c r="O1755" s="20">
        <f t="shared" si="271"/>
        <v>100</v>
      </c>
      <c r="P1755" s="20">
        <f t="shared" si="272"/>
        <v>50</v>
      </c>
      <c r="Q1755" s="20">
        <f t="shared" si="273"/>
        <v>33</v>
      </c>
      <c r="R1755" s="21">
        <f t="shared" si="274"/>
        <v>64.95</v>
      </c>
      <c r="S1755" s="21">
        <f t="shared" si="275"/>
        <v>55.75</v>
      </c>
      <c r="T1755" s="21">
        <f t="shared" si="276"/>
        <v>49.85</v>
      </c>
      <c r="U1755" s="21">
        <f t="shared" si="277"/>
        <v>58.25</v>
      </c>
      <c r="V1755" s="20">
        <f t="shared" si="278"/>
        <v>56.85</v>
      </c>
      <c r="W1755" s="20">
        <f t="shared" si="279"/>
        <v>57.2</v>
      </c>
    </row>
    <row r="1756" spans="1:23" ht="13.5" x14ac:dyDescent="0.25">
      <c r="A1756" s="3">
        <v>44572</v>
      </c>
      <c r="B1756" s="2">
        <v>7.6521999999999997</v>
      </c>
      <c r="C1756" s="2">
        <v>59.162925893058414</v>
      </c>
      <c r="D1756" s="2">
        <v>-0.10941070112903439</v>
      </c>
      <c r="E1756" s="2">
        <v>-2.3912826917862201E-3</v>
      </c>
      <c r="F1756" s="2">
        <v>7.5975399999999995</v>
      </c>
      <c r="G1756" s="2">
        <v>7.5838599999999996</v>
      </c>
      <c r="H1756" s="2">
        <v>7.4875249999999998</v>
      </c>
      <c r="I1756" s="2">
        <v>7.5040599999999973</v>
      </c>
      <c r="J1756" s="2">
        <v>7.1187609999999992</v>
      </c>
      <c r="K1756" s="17" t="s">
        <v>52</v>
      </c>
      <c r="L1756" s="17" t="s">
        <v>49</v>
      </c>
      <c r="M1756" s="17" t="s">
        <v>53</v>
      </c>
      <c r="N1756" s="20">
        <f t="shared" si="270"/>
        <v>50</v>
      </c>
      <c r="O1756" s="20">
        <f t="shared" si="271"/>
        <v>100</v>
      </c>
      <c r="P1756" s="20">
        <f t="shared" si="272"/>
        <v>50</v>
      </c>
      <c r="Q1756" s="20">
        <f t="shared" si="273"/>
        <v>67</v>
      </c>
      <c r="R1756" s="21">
        <f t="shared" si="274"/>
        <v>70.05</v>
      </c>
      <c r="S1756" s="21">
        <f t="shared" si="275"/>
        <v>64.25</v>
      </c>
      <c r="T1756" s="21">
        <f t="shared" si="276"/>
        <v>65.150000000000006</v>
      </c>
      <c r="U1756" s="21">
        <f t="shared" si="277"/>
        <v>66.75</v>
      </c>
      <c r="V1756" s="20">
        <f t="shared" si="278"/>
        <v>66.483333333333334</v>
      </c>
      <c r="W1756" s="20">
        <f t="shared" si="279"/>
        <v>66.550000000000011</v>
      </c>
    </row>
    <row r="1757" spans="1:23" ht="13.5" x14ac:dyDescent="0.25">
      <c r="A1757" s="3">
        <v>44573</v>
      </c>
      <c r="B1757" s="2">
        <v>7.8367000000000004</v>
      </c>
      <c r="C1757" s="2">
        <v>67.271127242470072</v>
      </c>
      <c r="D1757" s="2">
        <v>-0.11647205218833268</v>
      </c>
      <c r="E1757" s="2">
        <v>5.9561089896536974E-3</v>
      </c>
      <c r="F1757" s="2">
        <v>7.6344400000000006</v>
      </c>
      <c r="G1757" s="2">
        <v>7.6159799999999986</v>
      </c>
      <c r="H1757" s="2">
        <v>7.511099999999999</v>
      </c>
      <c r="I1757" s="2">
        <v>7.5077499999999979</v>
      </c>
      <c r="J1757" s="2">
        <v>7.1296559999999989</v>
      </c>
      <c r="K1757" s="17" t="s">
        <v>52</v>
      </c>
      <c r="L1757" s="17" t="s">
        <v>49</v>
      </c>
      <c r="M1757" s="17" t="s">
        <v>53</v>
      </c>
      <c r="N1757" s="20">
        <f t="shared" si="270"/>
        <v>50</v>
      </c>
      <c r="O1757" s="20">
        <f t="shared" si="271"/>
        <v>100</v>
      </c>
      <c r="P1757" s="20">
        <f t="shared" si="272"/>
        <v>50</v>
      </c>
      <c r="Q1757" s="20">
        <f t="shared" si="273"/>
        <v>67</v>
      </c>
      <c r="R1757" s="21">
        <f t="shared" si="274"/>
        <v>70.05</v>
      </c>
      <c r="S1757" s="21">
        <f t="shared" si="275"/>
        <v>64.25</v>
      </c>
      <c r="T1757" s="21">
        <f t="shared" si="276"/>
        <v>65.150000000000006</v>
      </c>
      <c r="U1757" s="21">
        <f t="shared" si="277"/>
        <v>66.75</v>
      </c>
      <c r="V1757" s="20">
        <f t="shared" si="278"/>
        <v>66.483333333333334</v>
      </c>
      <c r="W1757" s="20">
        <f t="shared" si="279"/>
        <v>66.550000000000011</v>
      </c>
    </row>
    <row r="1758" spans="1:23" ht="13.5" x14ac:dyDescent="0.25">
      <c r="A1758" s="3">
        <v>44574</v>
      </c>
      <c r="B1758" s="2">
        <v>8.2943999999999996</v>
      </c>
      <c r="C1758" s="2">
        <v>78.614778815989894</v>
      </c>
      <c r="D1758" s="2">
        <v>-0.15824123547196223</v>
      </c>
      <c r="E1758" s="2">
        <v>1.3661959889846014E-2</v>
      </c>
      <c r="F1758" s="2">
        <v>7.7902199999999997</v>
      </c>
      <c r="G1758" s="2">
        <v>7.6938699999999995</v>
      </c>
      <c r="H1758" s="2">
        <v>7.5582399999999996</v>
      </c>
      <c r="I1758" s="2">
        <v>7.5184079999999964</v>
      </c>
      <c r="J1758" s="2">
        <v>7.1426179999999997</v>
      </c>
      <c r="K1758" s="17" t="s">
        <v>52</v>
      </c>
      <c r="L1758" s="17" t="s">
        <v>49</v>
      </c>
      <c r="M1758" s="17" t="s">
        <v>53</v>
      </c>
      <c r="N1758" s="20">
        <f t="shared" si="270"/>
        <v>50</v>
      </c>
      <c r="O1758" s="20">
        <f t="shared" si="271"/>
        <v>100</v>
      </c>
      <c r="P1758" s="20">
        <f t="shared" si="272"/>
        <v>50</v>
      </c>
      <c r="Q1758" s="20">
        <f t="shared" si="273"/>
        <v>67</v>
      </c>
      <c r="R1758" s="21">
        <f t="shared" si="274"/>
        <v>70.05</v>
      </c>
      <c r="S1758" s="21">
        <f t="shared" si="275"/>
        <v>64.25</v>
      </c>
      <c r="T1758" s="21">
        <f t="shared" si="276"/>
        <v>65.150000000000006</v>
      </c>
      <c r="U1758" s="21">
        <f t="shared" si="277"/>
        <v>66.75</v>
      </c>
      <c r="V1758" s="20">
        <f t="shared" si="278"/>
        <v>66.483333333333334</v>
      </c>
      <c r="W1758" s="20">
        <f t="shared" si="279"/>
        <v>66.550000000000011</v>
      </c>
    </row>
    <row r="1759" spans="1:23" ht="13.5" x14ac:dyDescent="0.25">
      <c r="A1759" s="3">
        <v>44575</v>
      </c>
      <c r="B1759" s="2">
        <v>8.4106000000000005</v>
      </c>
      <c r="C1759" s="2">
        <v>80.465862178116325</v>
      </c>
      <c r="D1759" s="2">
        <v>-0.20664682083125019</v>
      </c>
      <c r="E1759" s="2">
        <v>1.5430328749155318E-2</v>
      </c>
      <c r="F1759" s="2">
        <v>7.9555600000000002</v>
      </c>
      <c r="G1759" s="2">
        <v>7.7833799999999993</v>
      </c>
      <c r="H1759" s="2">
        <v>7.6108499999999975</v>
      </c>
      <c r="I1759" s="2">
        <v>7.5313899999999965</v>
      </c>
      <c r="J1759" s="2">
        <v>7.1559074999999996</v>
      </c>
      <c r="K1759" s="17" t="s">
        <v>52</v>
      </c>
      <c r="L1759" s="17" t="s">
        <v>49</v>
      </c>
      <c r="M1759" s="17" t="s">
        <v>53</v>
      </c>
      <c r="N1759" s="20">
        <f t="shared" si="270"/>
        <v>50</v>
      </c>
      <c r="O1759" s="20">
        <f t="shared" si="271"/>
        <v>100</v>
      </c>
      <c r="P1759" s="20">
        <f t="shared" si="272"/>
        <v>50</v>
      </c>
      <c r="Q1759" s="20">
        <f t="shared" si="273"/>
        <v>67</v>
      </c>
      <c r="R1759" s="21">
        <f t="shared" si="274"/>
        <v>70.05</v>
      </c>
      <c r="S1759" s="21">
        <f t="shared" si="275"/>
        <v>64.25</v>
      </c>
      <c r="T1759" s="21">
        <f t="shared" si="276"/>
        <v>65.150000000000006</v>
      </c>
      <c r="U1759" s="21">
        <f t="shared" si="277"/>
        <v>66.75</v>
      </c>
      <c r="V1759" s="20">
        <f t="shared" si="278"/>
        <v>66.483333333333334</v>
      </c>
      <c r="W1759" s="20">
        <f t="shared" si="279"/>
        <v>66.550000000000011</v>
      </c>
    </row>
    <row r="1760" spans="1:23" ht="13.5" x14ac:dyDescent="0.25">
      <c r="A1760" s="3">
        <v>44578</v>
      </c>
      <c r="B1760" s="2">
        <v>8.4379000000000008</v>
      </c>
      <c r="C1760" s="2">
        <v>80.884500597390485</v>
      </c>
      <c r="D1760" s="2">
        <v>-0.23130080570441081</v>
      </c>
      <c r="E1760" s="2">
        <v>1.2955597041499116E-2</v>
      </c>
      <c r="F1760" s="2">
        <v>8.12636</v>
      </c>
      <c r="G1760" s="2">
        <v>7.8605800000000006</v>
      </c>
      <c r="H1760" s="2">
        <v>7.667559999999999</v>
      </c>
      <c r="I1760" s="2">
        <v>7.5465579999999974</v>
      </c>
      <c r="J1760" s="2">
        <v>7.1693964999999995</v>
      </c>
      <c r="K1760" s="17" t="s">
        <v>52</v>
      </c>
      <c r="L1760" s="17" t="s">
        <v>49</v>
      </c>
      <c r="M1760" s="17" t="s">
        <v>53</v>
      </c>
      <c r="N1760" s="20">
        <f t="shared" si="270"/>
        <v>50</v>
      </c>
      <c r="O1760" s="20">
        <f t="shared" si="271"/>
        <v>100</v>
      </c>
      <c r="P1760" s="20">
        <f t="shared" si="272"/>
        <v>50</v>
      </c>
      <c r="Q1760" s="20">
        <f t="shared" si="273"/>
        <v>67</v>
      </c>
      <c r="R1760" s="21">
        <f t="shared" si="274"/>
        <v>70.05</v>
      </c>
      <c r="S1760" s="21">
        <f t="shared" si="275"/>
        <v>64.25</v>
      </c>
      <c r="T1760" s="21">
        <f t="shared" si="276"/>
        <v>65.150000000000006</v>
      </c>
      <c r="U1760" s="21">
        <f t="shared" si="277"/>
        <v>66.75</v>
      </c>
      <c r="V1760" s="20">
        <f t="shared" si="278"/>
        <v>66.483333333333334</v>
      </c>
      <c r="W1760" s="20">
        <f t="shared" si="279"/>
        <v>66.550000000000011</v>
      </c>
    </row>
    <row r="1761" spans="1:23" ht="13.5" x14ac:dyDescent="0.25">
      <c r="A1761" s="3">
        <v>44579</v>
      </c>
      <c r="B1761" s="2">
        <v>8.4379000000000008</v>
      </c>
      <c r="C1761" s="2">
        <v>80.884500597390485</v>
      </c>
      <c r="D1761" s="2">
        <v>-0.2609938046141016</v>
      </c>
      <c r="E1761" s="2">
        <v>7.9824279009521118E-3</v>
      </c>
      <c r="F1761" s="2">
        <v>8.2835000000000001</v>
      </c>
      <c r="G1761" s="2">
        <v>7.9405199999999994</v>
      </c>
      <c r="H1761" s="2">
        <v>7.7256349999999996</v>
      </c>
      <c r="I1761" s="2">
        <v>7.5610419999999978</v>
      </c>
      <c r="J1761" s="2">
        <v>7.1830759999999989</v>
      </c>
      <c r="K1761" s="17" t="s">
        <v>52</v>
      </c>
      <c r="L1761" s="17" t="s">
        <v>49</v>
      </c>
      <c r="M1761" s="17" t="s">
        <v>53</v>
      </c>
      <c r="N1761" s="20">
        <f t="shared" si="270"/>
        <v>50</v>
      </c>
      <c r="O1761" s="20">
        <f t="shared" si="271"/>
        <v>100</v>
      </c>
      <c r="P1761" s="20">
        <f t="shared" si="272"/>
        <v>50</v>
      </c>
      <c r="Q1761" s="20">
        <f t="shared" si="273"/>
        <v>67</v>
      </c>
      <c r="R1761" s="21">
        <f t="shared" si="274"/>
        <v>70.05</v>
      </c>
      <c r="S1761" s="21">
        <f t="shared" si="275"/>
        <v>64.25</v>
      </c>
      <c r="T1761" s="21">
        <f t="shared" si="276"/>
        <v>65.150000000000006</v>
      </c>
      <c r="U1761" s="21">
        <f t="shared" si="277"/>
        <v>66.75</v>
      </c>
      <c r="V1761" s="20">
        <f t="shared" si="278"/>
        <v>66.483333333333334</v>
      </c>
      <c r="W1761" s="20">
        <f t="shared" si="279"/>
        <v>66.550000000000011</v>
      </c>
    </row>
    <row r="1762" spans="1:23" ht="13.5" x14ac:dyDescent="0.25">
      <c r="A1762" s="3">
        <v>44580</v>
      </c>
      <c r="B1762" s="2">
        <v>8.4037000000000006</v>
      </c>
      <c r="C1762" s="2">
        <v>78.442045598858911</v>
      </c>
      <c r="D1762" s="2">
        <v>-0.28575220769589293</v>
      </c>
      <c r="E1762" s="2">
        <v>-3.3464559557508655E-3</v>
      </c>
      <c r="F1762" s="2">
        <v>8.3968999999999987</v>
      </c>
      <c r="G1762" s="2">
        <v>8.0156700000000001</v>
      </c>
      <c r="H1762" s="2">
        <v>7.7710699999999999</v>
      </c>
      <c r="I1762" s="2">
        <v>7.5753879999999993</v>
      </c>
      <c r="J1762" s="2">
        <v>7.1962989999999989</v>
      </c>
      <c r="K1762" s="17" t="s">
        <v>52</v>
      </c>
      <c r="L1762" s="17" t="s">
        <v>49</v>
      </c>
      <c r="M1762" s="17" t="s">
        <v>53</v>
      </c>
      <c r="N1762" s="20">
        <f t="shared" si="270"/>
        <v>50</v>
      </c>
      <c r="O1762" s="20">
        <f t="shared" si="271"/>
        <v>100</v>
      </c>
      <c r="P1762" s="20">
        <f t="shared" si="272"/>
        <v>50</v>
      </c>
      <c r="Q1762" s="20">
        <f t="shared" si="273"/>
        <v>67</v>
      </c>
      <c r="R1762" s="21">
        <f t="shared" si="274"/>
        <v>70.05</v>
      </c>
      <c r="S1762" s="21">
        <f t="shared" si="275"/>
        <v>64.25</v>
      </c>
      <c r="T1762" s="21">
        <f t="shared" si="276"/>
        <v>65.150000000000006</v>
      </c>
      <c r="U1762" s="21">
        <f t="shared" si="277"/>
        <v>66.75</v>
      </c>
      <c r="V1762" s="20">
        <f t="shared" si="278"/>
        <v>66.483333333333334</v>
      </c>
      <c r="W1762" s="20">
        <f t="shared" si="279"/>
        <v>66.550000000000011</v>
      </c>
    </row>
    <row r="1763" spans="1:23" ht="13.5" x14ac:dyDescent="0.25">
      <c r="A1763" s="3">
        <v>44581</v>
      </c>
      <c r="B1763" s="2">
        <v>8.3969000000000005</v>
      </c>
      <c r="C1763" s="2">
        <v>77.938105868490496</v>
      </c>
      <c r="D1763" s="2">
        <v>-0.33098454962383794</v>
      </c>
      <c r="E1763" s="2">
        <v>-1.8960378586887816E-2</v>
      </c>
      <c r="F1763" s="2">
        <v>8.4174000000000007</v>
      </c>
      <c r="G1763" s="2">
        <v>8.1038099999999993</v>
      </c>
      <c r="H1763" s="2">
        <v>7.8188949999999995</v>
      </c>
      <c r="I1763" s="2">
        <v>7.5917859999999999</v>
      </c>
      <c r="J1763" s="2">
        <v>7.2097734999999981</v>
      </c>
      <c r="K1763" s="17" t="s">
        <v>52</v>
      </c>
      <c r="L1763" s="17" t="s">
        <v>55</v>
      </c>
      <c r="M1763" s="17" t="s">
        <v>53</v>
      </c>
      <c r="N1763" s="20">
        <f t="shared" si="270"/>
        <v>50</v>
      </c>
      <c r="O1763" s="20">
        <f t="shared" si="271"/>
        <v>100</v>
      </c>
      <c r="P1763" s="20">
        <f t="shared" si="272"/>
        <v>50</v>
      </c>
      <c r="Q1763" s="20">
        <f t="shared" si="273"/>
        <v>83.5</v>
      </c>
      <c r="R1763" s="21">
        <f t="shared" si="274"/>
        <v>72.525000000000006</v>
      </c>
      <c r="S1763" s="21">
        <f t="shared" si="275"/>
        <v>68.375</v>
      </c>
      <c r="T1763" s="21">
        <f t="shared" si="276"/>
        <v>72.575000000000003</v>
      </c>
      <c r="U1763" s="21">
        <f t="shared" si="277"/>
        <v>70.875</v>
      </c>
      <c r="V1763" s="20">
        <f t="shared" si="278"/>
        <v>71.158333333333346</v>
      </c>
      <c r="W1763" s="20">
        <f t="shared" si="279"/>
        <v>71.087500000000006</v>
      </c>
    </row>
    <row r="1764" spans="1:23" ht="13.5" x14ac:dyDescent="0.25">
      <c r="A1764" s="3">
        <v>44582</v>
      </c>
      <c r="B1764" s="2">
        <v>8.4037000000000006</v>
      </c>
      <c r="C1764" s="2">
        <v>78.08969317331416</v>
      </c>
      <c r="D1764" s="2">
        <v>-0.362676161679933</v>
      </c>
      <c r="E1764" s="2">
        <v>-3.7250552075839757E-2</v>
      </c>
      <c r="F1764" s="2">
        <v>8.4160199999999996</v>
      </c>
      <c r="G1764" s="2">
        <v>8.1857900000000008</v>
      </c>
      <c r="H1764" s="2">
        <v>7.8670599999999977</v>
      </c>
      <c r="I1764" s="2">
        <v>7.611872</v>
      </c>
      <c r="J1764" s="2">
        <v>7.2232819999999984</v>
      </c>
      <c r="K1764" s="17" t="s">
        <v>48</v>
      </c>
      <c r="L1764" s="17" t="s">
        <v>55</v>
      </c>
      <c r="M1764" s="17" t="s">
        <v>47</v>
      </c>
      <c r="N1764" s="20">
        <f t="shared" si="270"/>
        <v>50</v>
      </c>
      <c r="O1764" s="20">
        <f t="shared" si="271"/>
        <v>100</v>
      </c>
      <c r="P1764" s="20">
        <f t="shared" si="272"/>
        <v>50</v>
      </c>
      <c r="Q1764" s="20">
        <f t="shared" si="273"/>
        <v>16.5</v>
      </c>
      <c r="R1764" s="21">
        <f t="shared" si="274"/>
        <v>62.475000000000001</v>
      </c>
      <c r="S1764" s="21">
        <f t="shared" si="275"/>
        <v>51.625</v>
      </c>
      <c r="T1764" s="21">
        <f t="shared" si="276"/>
        <v>42.424999999999997</v>
      </c>
      <c r="U1764" s="21">
        <f t="shared" si="277"/>
        <v>54.125</v>
      </c>
      <c r="V1764" s="20">
        <f t="shared" si="278"/>
        <v>52.17499999999999</v>
      </c>
      <c r="W1764" s="20">
        <f t="shared" si="279"/>
        <v>52.662499999999994</v>
      </c>
    </row>
    <row r="1765" spans="1:23" ht="13.5" x14ac:dyDescent="0.25">
      <c r="A1765" s="3">
        <v>44585</v>
      </c>
      <c r="B1765" s="2">
        <v>8.8819999999999997</v>
      </c>
      <c r="C1765" s="2">
        <v>85.589785756301524</v>
      </c>
      <c r="D1765" s="2">
        <v>-0.42814479036570674</v>
      </c>
      <c r="E1765" s="2">
        <v>-5.8730114609982426E-2</v>
      </c>
      <c r="F1765" s="2">
        <v>8.5048399999999997</v>
      </c>
      <c r="G1765" s="2">
        <v>8.3155999999999999</v>
      </c>
      <c r="H1765" s="2">
        <v>7.9357249999999997</v>
      </c>
      <c r="I1765" s="2">
        <v>7.6359220000000008</v>
      </c>
      <c r="J1765" s="2">
        <v>7.2391819999999987</v>
      </c>
      <c r="K1765" s="17" t="s">
        <v>48</v>
      </c>
      <c r="L1765" s="17" t="s">
        <v>55</v>
      </c>
      <c r="M1765" s="17" t="s">
        <v>51</v>
      </c>
      <c r="N1765" s="20">
        <f t="shared" si="270"/>
        <v>50</v>
      </c>
      <c r="O1765" s="20">
        <f t="shared" si="271"/>
        <v>100</v>
      </c>
      <c r="P1765" s="20">
        <f t="shared" si="272"/>
        <v>50</v>
      </c>
      <c r="Q1765" s="20">
        <f t="shared" si="273"/>
        <v>16.5</v>
      </c>
      <c r="R1765" s="21">
        <f t="shared" si="274"/>
        <v>62.475000000000001</v>
      </c>
      <c r="S1765" s="21">
        <f t="shared" si="275"/>
        <v>51.625</v>
      </c>
      <c r="T1765" s="21">
        <f t="shared" si="276"/>
        <v>42.424999999999997</v>
      </c>
      <c r="U1765" s="21">
        <f t="shared" si="277"/>
        <v>54.125</v>
      </c>
      <c r="V1765" s="20">
        <f t="shared" si="278"/>
        <v>52.17499999999999</v>
      </c>
      <c r="W1765" s="20">
        <f t="shared" si="279"/>
        <v>52.662499999999994</v>
      </c>
    </row>
    <row r="1766" spans="1:23" ht="13.5" x14ac:dyDescent="0.25">
      <c r="A1766" s="3">
        <v>44586</v>
      </c>
      <c r="B1766" s="2">
        <v>9.0187000000000008</v>
      </c>
      <c r="C1766" s="2">
        <v>86.96331569745999</v>
      </c>
      <c r="D1766" s="2">
        <v>-0.4889701286196253</v>
      </c>
      <c r="E1766" s="2">
        <v>-8.2730182977816369E-2</v>
      </c>
      <c r="F1766" s="2">
        <v>8.6210000000000004</v>
      </c>
      <c r="G1766" s="2">
        <v>8.4522500000000012</v>
      </c>
      <c r="H1766" s="2">
        <v>8.0180550000000004</v>
      </c>
      <c r="I1766" s="2">
        <v>7.6659859999999993</v>
      </c>
      <c r="J1766" s="2">
        <v>7.255765499999999</v>
      </c>
      <c r="K1766" s="17" t="s">
        <v>52</v>
      </c>
      <c r="L1766" s="17" t="s">
        <v>49</v>
      </c>
      <c r="M1766" s="17" t="s">
        <v>53</v>
      </c>
      <c r="N1766" s="20">
        <f t="shared" si="270"/>
        <v>50</v>
      </c>
      <c r="O1766" s="20">
        <f t="shared" si="271"/>
        <v>100</v>
      </c>
      <c r="P1766" s="20">
        <f t="shared" si="272"/>
        <v>50</v>
      </c>
      <c r="Q1766" s="20">
        <f t="shared" si="273"/>
        <v>67</v>
      </c>
      <c r="R1766" s="21">
        <f t="shared" si="274"/>
        <v>70.05</v>
      </c>
      <c r="S1766" s="21">
        <f t="shared" si="275"/>
        <v>64.25</v>
      </c>
      <c r="T1766" s="21">
        <f t="shared" si="276"/>
        <v>65.150000000000006</v>
      </c>
      <c r="U1766" s="21">
        <f t="shared" si="277"/>
        <v>66.75</v>
      </c>
      <c r="V1766" s="20">
        <f t="shared" si="278"/>
        <v>66.483333333333334</v>
      </c>
      <c r="W1766" s="20">
        <f t="shared" si="279"/>
        <v>66.550000000000011</v>
      </c>
    </row>
    <row r="1767" spans="1:23" ht="13.5" x14ac:dyDescent="0.25">
      <c r="A1767" s="3">
        <v>44587</v>
      </c>
      <c r="B1767" s="2">
        <v>8.8819999999999997</v>
      </c>
      <c r="C1767" s="2">
        <v>78.867671792958646</v>
      </c>
      <c r="D1767" s="2">
        <v>-0.50811510726734266</v>
      </c>
      <c r="E1767" s="2">
        <v>-0.10233676382160986</v>
      </c>
      <c r="F1767" s="2">
        <v>8.716660000000001</v>
      </c>
      <c r="G1767" s="2">
        <v>8.5567799999999998</v>
      </c>
      <c r="H1767" s="2">
        <v>8.0863800000000001</v>
      </c>
      <c r="I1767" s="2">
        <v>7.6933159999999994</v>
      </c>
      <c r="J1767" s="2">
        <v>7.2716654999999983</v>
      </c>
      <c r="K1767" s="17" t="s">
        <v>48</v>
      </c>
      <c r="L1767" s="17" t="s">
        <v>55</v>
      </c>
      <c r="M1767" s="17" t="s">
        <v>51</v>
      </c>
      <c r="N1767" s="20">
        <f t="shared" si="270"/>
        <v>50</v>
      </c>
      <c r="O1767" s="20">
        <f t="shared" si="271"/>
        <v>100</v>
      </c>
      <c r="P1767" s="20">
        <f t="shared" si="272"/>
        <v>50</v>
      </c>
      <c r="Q1767" s="20">
        <f t="shared" si="273"/>
        <v>16.5</v>
      </c>
      <c r="R1767" s="21">
        <f t="shared" si="274"/>
        <v>62.475000000000001</v>
      </c>
      <c r="S1767" s="21">
        <f t="shared" si="275"/>
        <v>51.625</v>
      </c>
      <c r="T1767" s="21">
        <f t="shared" si="276"/>
        <v>42.424999999999997</v>
      </c>
      <c r="U1767" s="21">
        <f t="shared" si="277"/>
        <v>54.125</v>
      </c>
      <c r="V1767" s="20">
        <f t="shared" si="278"/>
        <v>52.17499999999999</v>
      </c>
      <c r="W1767" s="20">
        <f t="shared" si="279"/>
        <v>52.662499999999994</v>
      </c>
    </row>
    <row r="1768" spans="1:23" ht="13.5" x14ac:dyDescent="0.25">
      <c r="A1768" s="3">
        <v>44588</v>
      </c>
      <c r="B1768" s="2">
        <v>8.9777000000000005</v>
      </c>
      <c r="C1768" s="2">
        <v>80.253571999996751</v>
      </c>
      <c r="D1768" s="2">
        <v>-0.46591000384584191</v>
      </c>
      <c r="E1768" s="2">
        <v>-0.12523759607887305</v>
      </c>
      <c r="F1768" s="2">
        <v>8.8328199999999999</v>
      </c>
      <c r="G1768" s="2">
        <v>8.6251100000000012</v>
      </c>
      <c r="H1768" s="2">
        <v>8.1594899999999999</v>
      </c>
      <c r="I1768" s="2">
        <v>7.7225600000000005</v>
      </c>
      <c r="J1768" s="2">
        <v>7.2886774999999977</v>
      </c>
      <c r="K1768" s="17" t="s">
        <v>52</v>
      </c>
      <c r="L1768" s="17" t="s">
        <v>49</v>
      </c>
      <c r="M1768" s="17" t="s">
        <v>53</v>
      </c>
      <c r="N1768" s="20">
        <f t="shared" si="270"/>
        <v>50</v>
      </c>
      <c r="O1768" s="20">
        <f t="shared" si="271"/>
        <v>100</v>
      </c>
      <c r="P1768" s="20">
        <f t="shared" si="272"/>
        <v>50</v>
      </c>
      <c r="Q1768" s="20">
        <f t="shared" si="273"/>
        <v>67</v>
      </c>
      <c r="R1768" s="21">
        <f t="shared" si="274"/>
        <v>70.05</v>
      </c>
      <c r="S1768" s="21">
        <f t="shared" si="275"/>
        <v>64.25</v>
      </c>
      <c r="T1768" s="21">
        <f t="shared" si="276"/>
        <v>65.150000000000006</v>
      </c>
      <c r="U1768" s="21">
        <f t="shared" si="277"/>
        <v>66.75</v>
      </c>
      <c r="V1768" s="20">
        <f t="shared" si="278"/>
        <v>66.483333333333334</v>
      </c>
      <c r="W1768" s="20">
        <f t="shared" si="279"/>
        <v>66.550000000000011</v>
      </c>
    </row>
    <row r="1769" spans="1:23" ht="13.5" x14ac:dyDescent="0.25">
      <c r="A1769" s="3">
        <v>44589</v>
      </c>
      <c r="B1769" s="2">
        <v>8.8819999999999997</v>
      </c>
      <c r="C1769" s="2">
        <v>74.959430164392359</v>
      </c>
      <c r="D1769" s="2">
        <v>-0.41035489428374472</v>
      </c>
      <c r="E1769" s="2">
        <v>-0.14244204634344892</v>
      </c>
      <c r="F1769" s="2">
        <v>8.9284799999999986</v>
      </c>
      <c r="G1769" s="2">
        <v>8.6722500000000018</v>
      </c>
      <c r="H1769" s="2">
        <v>8.2278149999999997</v>
      </c>
      <c r="I1769" s="2">
        <v>7.7498900000000015</v>
      </c>
      <c r="J1769" s="2">
        <v>7.305210999999999</v>
      </c>
      <c r="K1769" s="17" t="s">
        <v>52</v>
      </c>
      <c r="L1769" s="17" t="s">
        <v>55</v>
      </c>
      <c r="M1769" s="17" t="s">
        <v>53</v>
      </c>
      <c r="N1769" s="20">
        <f t="shared" si="270"/>
        <v>50</v>
      </c>
      <c r="O1769" s="20">
        <f t="shared" si="271"/>
        <v>100</v>
      </c>
      <c r="P1769" s="20">
        <f t="shared" si="272"/>
        <v>50</v>
      </c>
      <c r="Q1769" s="20">
        <f t="shared" si="273"/>
        <v>83.5</v>
      </c>
      <c r="R1769" s="21">
        <f t="shared" si="274"/>
        <v>72.525000000000006</v>
      </c>
      <c r="S1769" s="21">
        <f t="shared" si="275"/>
        <v>68.375</v>
      </c>
      <c r="T1769" s="21">
        <f t="shared" si="276"/>
        <v>72.575000000000003</v>
      </c>
      <c r="U1769" s="21">
        <f t="shared" si="277"/>
        <v>70.875</v>
      </c>
      <c r="V1769" s="20">
        <f t="shared" si="278"/>
        <v>71.158333333333346</v>
      </c>
      <c r="W1769" s="20">
        <f t="shared" si="279"/>
        <v>71.087500000000006</v>
      </c>
    </row>
    <row r="1770" spans="1:23" ht="13.5" x14ac:dyDescent="0.25">
      <c r="A1770" s="3">
        <v>44592</v>
      </c>
      <c r="B1770" s="2">
        <v>8.8069000000000006</v>
      </c>
      <c r="C1770" s="2">
        <v>71.001126376451452</v>
      </c>
      <c r="D1770" s="2">
        <v>-0.357761519050948</v>
      </c>
      <c r="E1770" s="2">
        <v>-0.15795886253299854</v>
      </c>
      <c r="F1770" s="2">
        <v>8.9134599999999988</v>
      </c>
      <c r="G1770" s="2">
        <v>8.7091500000000011</v>
      </c>
      <c r="H1770" s="2">
        <v>8.2848650000000017</v>
      </c>
      <c r="I1770" s="2">
        <v>7.7769460000000015</v>
      </c>
      <c r="J1770" s="2">
        <v>7.3207669999999982</v>
      </c>
      <c r="K1770" s="17" t="s">
        <v>48</v>
      </c>
      <c r="L1770" s="17" t="s">
        <v>50</v>
      </c>
      <c r="M1770" s="17" t="s">
        <v>47</v>
      </c>
      <c r="N1770" s="20">
        <f t="shared" si="270"/>
        <v>50</v>
      </c>
      <c r="O1770" s="20">
        <f t="shared" si="271"/>
        <v>100</v>
      </c>
      <c r="P1770" s="20">
        <f t="shared" si="272"/>
        <v>50</v>
      </c>
      <c r="Q1770" s="20">
        <f t="shared" si="273"/>
        <v>33</v>
      </c>
      <c r="R1770" s="21">
        <f t="shared" si="274"/>
        <v>64.95</v>
      </c>
      <c r="S1770" s="21">
        <f t="shared" si="275"/>
        <v>55.75</v>
      </c>
      <c r="T1770" s="21">
        <f t="shared" si="276"/>
        <v>49.85</v>
      </c>
      <c r="U1770" s="21">
        <f t="shared" si="277"/>
        <v>58.25</v>
      </c>
      <c r="V1770" s="20">
        <f t="shared" si="278"/>
        <v>56.85</v>
      </c>
      <c r="W1770" s="20">
        <f t="shared" si="279"/>
        <v>57.2</v>
      </c>
    </row>
    <row r="1771" spans="1:23" ht="13.5" x14ac:dyDescent="0.25">
      <c r="A1771" s="3">
        <v>44593</v>
      </c>
      <c r="B1771" s="2">
        <v>8.8682999999999996</v>
      </c>
      <c r="C1771" s="2">
        <v>72.289495748104841</v>
      </c>
      <c r="D1771" s="2">
        <v>-0.32123210518991296</v>
      </c>
      <c r="E1771" s="2">
        <v>-0.17439979267007</v>
      </c>
      <c r="F1771" s="2">
        <v>8.8833799999999989</v>
      </c>
      <c r="G1771" s="2">
        <v>8.7521900000000006</v>
      </c>
      <c r="H1771" s="2">
        <v>8.3463550000000009</v>
      </c>
      <c r="I1771" s="2">
        <v>7.8053680000000023</v>
      </c>
      <c r="J1771" s="2">
        <v>7.336788499999999</v>
      </c>
      <c r="K1771" s="17" t="s">
        <v>48</v>
      </c>
      <c r="L1771" s="17" t="s">
        <v>50</v>
      </c>
      <c r="M1771" s="17" t="s">
        <v>47</v>
      </c>
      <c r="N1771" s="20">
        <f t="shared" si="270"/>
        <v>50</v>
      </c>
      <c r="O1771" s="20">
        <f t="shared" si="271"/>
        <v>100</v>
      </c>
      <c r="P1771" s="20">
        <f t="shared" si="272"/>
        <v>50</v>
      </c>
      <c r="Q1771" s="20">
        <f t="shared" si="273"/>
        <v>33</v>
      </c>
      <c r="R1771" s="21">
        <f t="shared" si="274"/>
        <v>64.95</v>
      </c>
      <c r="S1771" s="21">
        <f t="shared" si="275"/>
        <v>55.75</v>
      </c>
      <c r="T1771" s="21">
        <f t="shared" si="276"/>
        <v>49.85</v>
      </c>
      <c r="U1771" s="21">
        <f t="shared" si="277"/>
        <v>58.25</v>
      </c>
      <c r="V1771" s="20">
        <f t="shared" si="278"/>
        <v>56.85</v>
      </c>
      <c r="W1771" s="20">
        <f t="shared" si="279"/>
        <v>57.2</v>
      </c>
    </row>
    <row r="1772" spans="1:23" ht="13.5" x14ac:dyDescent="0.25">
      <c r="A1772" s="3">
        <v>44594</v>
      </c>
      <c r="B1772" s="2">
        <v>8.8477999999999994</v>
      </c>
      <c r="C1772" s="2">
        <v>71.15285874742915</v>
      </c>
      <c r="D1772" s="2">
        <v>-0.29759929256158024</v>
      </c>
      <c r="E1772" s="2">
        <v>-0.19116058639630593</v>
      </c>
      <c r="F1772" s="2">
        <v>8.8765400000000003</v>
      </c>
      <c r="G1772" s="2">
        <v>8.7966000000000015</v>
      </c>
      <c r="H1772" s="2">
        <v>8.4061350000000026</v>
      </c>
      <c r="I1772" s="2">
        <v>7.8321500000000013</v>
      </c>
      <c r="J1772" s="2">
        <v>7.3527704999999992</v>
      </c>
      <c r="K1772" s="17" t="s">
        <v>48</v>
      </c>
      <c r="L1772" s="17" t="s">
        <v>50</v>
      </c>
      <c r="M1772" s="17" t="s">
        <v>47</v>
      </c>
      <c r="N1772" s="20">
        <f t="shared" si="270"/>
        <v>50</v>
      </c>
      <c r="O1772" s="20">
        <f t="shared" si="271"/>
        <v>100</v>
      </c>
      <c r="P1772" s="20">
        <f t="shared" si="272"/>
        <v>50</v>
      </c>
      <c r="Q1772" s="20">
        <f t="shared" si="273"/>
        <v>33</v>
      </c>
      <c r="R1772" s="21">
        <f t="shared" si="274"/>
        <v>64.95</v>
      </c>
      <c r="S1772" s="21">
        <f t="shared" si="275"/>
        <v>55.75</v>
      </c>
      <c r="T1772" s="21">
        <f t="shared" si="276"/>
        <v>49.85</v>
      </c>
      <c r="U1772" s="21">
        <f t="shared" si="277"/>
        <v>58.25</v>
      </c>
      <c r="V1772" s="20">
        <f t="shared" si="278"/>
        <v>56.85</v>
      </c>
      <c r="W1772" s="20">
        <f t="shared" si="279"/>
        <v>57.2</v>
      </c>
    </row>
    <row r="1773" spans="1:23" ht="13.5" x14ac:dyDescent="0.25">
      <c r="A1773" s="3">
        <v>44595</v>
      </c>
      <c r="B1773" s="2">
        <v>8.8137000000000008</v>
      </c>
      <c r="C1773" s="2">
        <v>69.203639328250532</v>
      </c>
      <c r="D1773" s="2">
        <v>-0.27927330782358162</v>
      </c>
      <c r="E1773" s="2">
        <v>-0.20976275595141994</v>
      </c>
      <c r="F1773" s="2">
        <v>8.8437400000000004</v>
      </c>
      <c r="G1773" s="2">
        <v>8.8382799999999992</v>
      </c>
      <c r="H1773" s="2">
        <v>8.4710450000000019</v>
      </c>
      <c r="I1773" s="2">
        <v>7.8581140000000014</v>
      </c>
      <c r="J1773" s="2">
        <v>7.3686455000000004</v>
      </c>
      <c r="K1773" s="17" t="s">
        <v>48</v>
      </c>
      <c r="L1773" s="17" t="s">
        <v>50</v>
      </c>
      <c r="M1773" s="17" t="s">
        <v>47</v>
      </c>
      <c r="N1773" s="20">
        <f t="shared" si="270"/>
        <v>50</v>
      </c>
      <c r="O1773" s="20">
        <f t="shared" si="271"/>
        <v>100</v>
      </c>
      <c r="P1773" s="20">
        <f t="shared" si="272"/>
        <v>50</v>
      </c>
      <c r="Q1773" s="20">
        <f t="shared" si="273"/>
        <v>33</v>
      </c>
      <c r="R1773" s="21">
        <f t="shared" si="274"/>
        <v>64.95</v>
      </c>
      <c r="S1773" s="21">
        <f t="shared" si="275"/>
        <v>55.75</v>
      </c>
      <c r="T1773" s="21">
        <f t="shared" si="276"/>
        <v>49.85</v>
      </c>
      <c r="U1773" s="21">
        <f t="shared" si="277"/>
        <v>58.25</v>
      </c>
      <c r="V1773" s="20">
        <f t="shared" si="278"/>
        <v>56.85</v>
      </c>
      <c r="W1773" s="20">
        <f t="shared" si="279"/>
        <v>57.2</v>
      </c>
    </row>
    <row r="1774" spans="1:23" ht="13.5" x14ac:dyDescent="0.25">
      <c r="A1774" s="3">
        <v>44596</v>
      </c>
      <c r="B1774" s="2">
        <v>8.8819999999999997</v>
      </c>
      <c r="C1774" s="2">
        <v>70.921886400891978</v>
      </c>
      <c r="D1774" s="2">
        <v>-0.27049570373741716</v>
      </c>
      <c r="E1774" s="2">
        <v>-0.23248234020105818</v>
      </c>
      <c r="F1774" s="2">
        <v>8.8437400000000004</v>
      </c>
      <c r="G1774" s="2">
        <v>8.8861099999999986</v>
      </c>
      <c r="H1774" s="2">
        <v>8.5359500000000033</v>
      </c>
      <c r="I1774" s="2">
        <v>7.8855800000000018</v>
      </c>
      <c r="J1774" s="2">
        <v>7.3848305000000005</v>
      </c>
      <c r="K1774" s="17" t="s">
        <v>48</v>
      </c>
      <c r="L1774" s="17" t="s">
        <v>50</v>
      </c>
      <c r="M1774" s="17" t="s">
        <v>55</v>
      </c>
      <c r="N1774" s="20">
        <f t="shared" si="270"/>
        <v>50</v>
      </c>
      <c r="O1774" s="20">
        <f t="shared" si="271"/>
        <v>100</v>
      </c>
      <c r="P1774" s="20">
        <f t="shared" si="272"/>
        <v>50</v>
      </c>
      <c r="Q1774" s="20">
        <f t="shared" si="273"/>
        <v>33</v>
      </c>
      <c r="R1774" s="21">
        <f t="shared" si="274"/>
        <v>64.95</v>
      </c>
      <c r="S1774" s="21">
        <f t="shared" si="275"/>
        <v>55.75</v>
      </c>
      <c r="T1774" s="21">
        <f t="shared" si="276"/>
        <v>49.85</v>
      </c>
      <c r="U1774" s="21">
        <f t="shared" si="277"/>
        <v>58.25</v>
      </c>
      <c r="V1774" s="20">
        <f t="shared" si="278"/>
        <v>56.85</v>
      </c>
      <c r="W1774" s="20">
        <f t="shared" si="279"/>
        <v>57.2</v>
      </c>
    </row>
    <row r="1775" spans="1:23" ht="13.5" x14ac:dyDescent="0.25">
      <c r="A1775" s="3">
        <v>44599</v>
      </c>
      <c r="B1775" s="2">
        <v>8.8137000000000008</v>
      </c>
      <c r="C1775" s="2">
        <v>66.902033010307065</v>
      </c>
      <c r="D1775" s="2">
        <v>-0.18734292898344407</v>
      </c>
      <c r="E1775" s="2">
        <v>-0.25953812106163998</v>
      </c>
      <c r="F1775" s="2">
        <v>8.8450999999999986</v>
      </c>
      <c r="G1775" s="2">
        <v>8.8792799999999996</v>
      </c>
      <c r="H1775" s="2">
        <v>8.5974400000000024</v>
      </c>
      <c r="I1775" s="2">
        <v>7.911544000000001</v>
      </c>
      <c r="J1775" s="2">
        <v>7.4007054999999999</v>
      </c>
      <c r="K1775" s="17" t="s">
        <v>48</v>
      </c>
      <c r="L1775" s="17" t="s">
        <v>50</v>
      </c>
      <c r="M1775" s="17" t="s">
        <v>51</v>
      </c>
      <c r="N1775" s="20">
        <f t="shared" si="270"/>
        <v>50</v>
      </c>
      <c r="O1775" s="20">
        <f t="shared" si="271"/>
        <v>100</v>
      </c>
      <c r="P1775" s="20">
        <f t="shared" si="272"/>
        <v>50</v>
      </c>
      <c r="Q1775" s="20">
        <f t="shared" si="273"/>
        <v>33</v>
      </c>
      <c r="R1775" s="21">
        <f t="shared" si="274"/>
        <v>64.95</v>
      </c>
      <c r="S1775" s="21">
        <f t="shared" si="275"/>
        <v>55.75</v>
      </c>
      <c r="T1775" s="21">
        <f t="shared" si="276"/>
        <v>49.85</v>
      </c>
      <c r="U1775" s="21">
        <f t="shared" si="277"/>
        <v>58.25</v>
      </c>
      <c r="V1775" s="20">
        <f t="shared" si="278"/>
        <v>56.85</v>
      </c>
      <c r="W1775" s="20">
        <f t="shared" si="279"/>
        <v>57.2</v>
      </c>
    </row>
    <row r="1776" spans="1:23" ht="13.5" x14ac:dyDescent="0.25">
      <c r="A1776" s="3">
        <v>44600</v>
      </c>
      <c r="B1776" s="2">
        <v>8.8751999999999995</v>
      </c>
      <c r="C1776" s="2">
        <v>68.626413871985264</v>
      </c>
      <c r="D1776" s="2">
        <v>-0.10280622022767005</v>
      </c>
      <c r="E1776" s="2">
        <v>-0.28882406257670479</v>
      </c>
      <c r="F1776" s="2">
        <v>8.8464800000000015</v>
      </c>
      <c r="G1776" s="2">
        <v>8.8649300000000011</v>
      </c>
      <c r="H1776" s="2">
        <v>8.658590000000002</v>
      </c>
      <c r="I1776" s="2">
        <v>7.9390100000000006</v>
      </c>
      <c r="J1776" s="2">
        <v>7.4168879999999993</v>
      </c>
      <c r="K1776" s="17" t="s">
        <v>52</v>
      </c>
      <c r="L1776" s="17" t="s">
        <v>49</v>
      </c>
      <c r="M1776" s="17" t="s">
        <v>53</v>
      </c>
      <c r="N1776" s="20">
        <f t="shared" si="270"/>
        <v>50</v>
      </c>
      <c r="O1776" s="20">
        <f t="shared" si="271"/>
        <v>100</v>
      </c>
      <c r="P1776" s="20">
        <f t="shared" si="272"/>
        <v>50</v>
      </c>
      <c r="Q1776" s="20">
        <f t="shared" si="273"/>
        <v>67</v>
      </c>
      <c r="R1776" s="21">
        <f t="shared" si="274"/>
        <v>70.05</v>
      </c>
      <c r="S1776" s="21">
        <f t="shared" si="275"/>
        <v>64.25</v>
      </c>
      <c r="T1776" s="21">
        <f t="shared" si="276"/>
        <v>65.150000000000006</v>
      </c>
      <c r="U1776" s="21">
        <f t="shared" si="277"/>
        <v>66.75</v>
      </c>
      <c r="V1776" s="20">
        <f t="shared" si="278"/>
        <v>66.483333333333334</v>
      </c>
      <c r="W1776" s="20">
        <f t="shared" si="279"/>
        <v>66.550000000000011</v>
      </c>
    </row>
    <row r="1777" spans="1:23" ht="13.5" x14ac:dyDescent="0.25">
      <c r="A1777" s="3">
        <v>44601</v>
      </c>
      <c r="B1777" s="2">
        <v>8.8682999999999996</v>
      </c>
      <c r="C1777" s="2">
        <v>68.197118153850241</v>
      </c>
      <c r="D1777" s="2">
        <v>-5.4286505729811196E-2</v>
      </c>
      <c r="E1777" s="2">
        <v>-0.3120707869124183</v>
      </c>
      <c r="F1777" s="2">
        <v>8.8505800000000008</v>
      </c>
      <c r="G1777" s="2">
        <v>8.8635600000000014</v>
      </c>
      <c r="H1777" s="2">
        <v>8.7101700000000015</v>
      </c>
      <c r="I1777" s="2">
        <v>7.9663380000000004</v>
      </c>
      <c r="J1777" s="2">
        <v>7.4327509999999997</v>
      </c>
      <c r="K1777" s="17" t="s">
        <v>52</v>
      </c>
      <c r="L1777" s="17" t="s">
        <v>49</v>
      </c>
      <c r="M1777" s="17" t="s">
        <v>53</v>
      </c>
      <c r="N1777" s="20">
        <f t="shared" si="270"/>
        <v>50</v>
      </c>
      <c r="O1777" s="20">
        <f t="shared" si="271"/>
        <v>100</v>
      </c>
      <c r="P1777" s="20">
        <f t="shared" si="272"/>
        <v>50</v>
      </c>
      <c r="Q1777" s="20">
        <f t="shared" si="273"/>
        <v>67</v>
      </c>
      <c r="R1777" s="21">
        <f t="shared" si="274"/>
        <v>70.05</v>
      </c>
      <c r="S1777" s="21">
        <f t="shared" si="275"/>
        <v>64.25</v>
      </c>
      <c r="T1777" s="21">
        <f t="shared" si="276"/>
        <v>65.150000000000006</v>
      </c>
      <c r="U1777" s="21">
        <f t="shared" si="277"/>
        <v>66.75</v>
      </c>
      <c r="V1777" s="20">
        <f t="shared" si="278"/>
        <v>66.483333333333334</v>
      </c>
      <c r="W1777" s="20">
        <f t="shared" si="279"/>
        <v>66.550000000000011</v>
      </c>
    </row>
    <row r="1778" spans="1:23" ht="13.5" x14ac:dyDescent="0.25">
      <c r="A1778" s="3">
        <v>44602</v>
      </c>
      <c r="B1778" s="2">
        <v>8.8751999999999995</v>
      </c>
      <c r="C1778" s="2">
        <v>68.409932299398264</v>
      </c>
      <c r="D1778" s="2">
        <v>-1.2857435935416106E-3</v>
      </c>
      <c r="E1778" s="2">
        <v>-0.32975083279581208</v>
      </c>
      <c r="F1778" s="2">
        <v>8.8628800000000005</v>
      </c>
      <c r="G1778" s="2">
        <v>8.8533100000000022</v>
      </c>
      <c r="H1778" s="2">
        <v>8.7392100000000035</v>
      </c>
      <c r="I1778" s="2">
        <v>7.9942140000000004</v>
      </c>
      <c r="J1778" s="2">
        <v>7.4495669999999992</v>
      </c>
      <c r="K1778" s="17" t="s">
        <v>52</v>
      </c>
      <c r="L1778" s="17" t="s">
        <v>49</v>
      </c>
      <c r="M1778" s="17" t="s">
        <v>53</v>
      </c>
      <c r="N1778" s="20">
        <f t="shared" si="270"/>
        <v>50</v>
      </c>
      <c r="O1778" s="20">
        <f t="shared" si="271"/>
        <v>100</v>
      </c>
      <c r="P1778" s="20">
        <f t="shared" si="272"/>
        <v>50</v>
      </c>
      <c r="Q1778" s="20">
        <f t="shared" si="273"/>
        <v>67</v>
      </c>
      <c r="R1778" s="21">
        <f t="shared" si="274"/>
        <v>70.05</v>
      </c>
      <c r="S1778" s="21">
        <f t="shared" si="275"/>
        <v>64.25</v>
      </c>
      <c r="T1778" s="21">
        <f t="shared" si="276"/>
        <v>65.150000000000006</v>
      </c>
      <c r="U1778" s="21">
        <f t="shared" si="277"/>
        <v>66.75</v>
      </c>
      <c r="V1778" s="20">
        <f t="shared" si="278"/>
        <v>66.483333333333334</v>
      </c>
      <c r="W1778" s="20">
        <f t="shared" si="279"/>
        <v>66.550000000000011</v>
      </c>
    </row>
    <row r="1779" spans="1:23" ht="13.5" x14ac:dyDescent="0.25">
      <c r="A1779" s="3">
        <v>44603</v>
      </c>
      <c r="B1779" s="2">
        <v>8.8819999999999997</v>
      </c>
      <c r="C1779" s="2">
        <v>68.632701750445051</v>
      </c>
      <c r="D1779" s="2">
        <v>2.6195032935939722E-2</v>
      </c>
      <c r="E1779" s="2">
        <v>-0.34122978816638111</v>
      </c>
      <c r="F1779" s="2">
        <v>8.8628800000000005</v>
      </c>
      <c r="G1779" s="2">
        <v>8.8533099999999987</v>
      </c>
      <c r="H1779" s="2">
        <v>8.7627800000000029</v>
      </c>
      <c r="I1779" s="2">
        <v>8.0229100000000013</v>
      </c>
      <c r="J1779" s="2">
        <v>7.4665119999999998</v>
      </c>
      <c r="K1779" s="17" t="s">
        <v>52</v>
      </c>
      <c r="L1779" s="17" t="s">
        <v>49</v>
      </c>
      <c r="M1779" s="17" t="s">
        <v>55</v>
      </c>
      <c r="N1779" s="20">
        <f t="shared" si="270"/>
        <v>50</v>
      </c>
      <c r="O1779" s="20">
        <f t="shared" si="271"/>
        <v>100</v>
      </c>
      <c r="P1779" s="20">
        <f t="shared" si="272"/>
        <v>50</v>
      </c>
      <c r="Q1779" s="20">
        <f t="shared" si="273"/>
        <v>33</v>
      </c>
      <c r="R1779" s="21">
        <f t="shared" si="274"/>
        <v>64.95</v>
      </c>
      <c r="S1779" s="21">
        <f t="shared" si="275"/>
        <v>55.75</v>
      </c>
      <c r="T1779" s="21">
        <f t="shared" si="276"/>
        <v>49.85</v>
      </c>
      <c r="U1779" s="21">
        <f t="shared" si="277"/>
        <v>58.25</v>
      </c>
      <c r="V1779" s="20">
        <f t="shared" si="278"/>
        <v>56.85</v>
      </c>
      <c r="W1779" s="20">
        <f t="shared" si="279"/>
        <v>57.2</v>
      </c>
    </row>
    <row r="1780" spans="1:23" ht="13.5" x14ac:dyDescent="0.25">
      <c r="A1780" s="3">
        <v>44606</v>
      </c>
      <c r="B1780" s="2">
        <v>8.8819999999999997</v>
      </c>
      <c r="C1780" s="2">
        <v>68.632701750445051</v>
      </c>
      <c r="D1780" s="2">
        <v>3.5873190810194799E-2</v>
      </c>
      <c r="E1780" s="2">
        <v>-0.34135855401508963</v>
      </c>
      <c r="F1780" s="2">
        <v>8.8765399999999985</v>
      </c>
      <c r="G1780" s="2">
        <v>8.8608200000000004</v>
      </c>
      <c r="H1780" s="2">
        <v>8.7849850000000025</v>
      </c>
      <c r="I1780" s="2">
        <v>8.0518779999999985</v>
      </c>
      <c r="J1780" s="2">
        <v>7.4822214999999996</v>
      </c>
      <c r="K1780" s="17" t="s">
        <v>52</v>
      </c>
      <c r="L1780" s="17" t="s">
        <v>49</v>
      </c>
      <c r="M1780" s="17" t="s">
        <v>53</v>
      </c>
      <c r="N1780" s="20">
        <f t="shared" si="270"/>
        <v>50</v>
      </c>
      <c r="O1780" s="20">
        <f t="shared" si="271"/>
        <v>100</v>
      </c>
      <c r="P1780" s="20">
        <f t="shared" si="272"/>
        <v>50</v>
      </c>
      <c r="Q1780" s="20">
        <f t="shared" si="273"/>
        <v>67</v>
      </c>
      <c r="R1780" s="21">
        <f t="shared" si="274"/>
        <v>70.05</v>
      </c>
      <c r="S1780" s="21">
        <f t="shared" si="275"/>
        <v>64.25</v>
      </c>
      <c r="T1780" s="21">
        <f t="shared" si="276"/>
        <v>65.150000000000006</v>
      </c>
      <c r="U1780" s="21">
        <f t="shared" si="277"/>
        <v>66.75</v>
      </c>
      <c r="V1780" s="20">
        <f t="shared" si="278"/>
        <v>66.483333333333334</v>
      </c>
      <c r="W1780" s="20">
        <f t="shared" si="279"/>
        <v>66.550000000000011</v>
      </c>
    </row>
    <row r="1781" spans="1:23" ht="13.5" x14ac:dyDescent="0.25">
      <c r="A1781" s="3">
        <v>44607</v>
      </c>
      <c r="B1781" s="2">
        <v>8.8819999999999997</v>
      </c>
      <c r="C1781" s="2">
        <v>68.632701750445051</v>
      </c>
      <c r="D1781" s="2">
        <v>5.1637295232358937E-2</v>
      </c>
      <c r="E1781" s="2">
        <v>-0.33440555966540036</v>
      </c>
      <c r="F1781" s="2">
        <v>8.8778999999999986</v>
      </c>
      <c r="G1781" s="2">
        <v>8.8621900000000018</v>
      </c>
      <c r="H1781" s="2">
        <v>8.8071900000000021</v>
      </c>
      <c r="I1781" s="2">
        <v>8.0797539999999994</v>
      </c>
      <c r="J1781" s="2">
        <v>7.4970759999999999</v>
      </c>
      <c r="K1781" s="17" t="s">
        <v>52</v>
      </c>
      <c r="L1781" s="17" t="s">
        <v>55</v>
      </c>
      <c r="M1781" s="17" t="s">
        <v>53</v>
      </c>
      <c r="N1781" s="20">
        <f t="shared" si="270"/>
        <v>50</v>
      </c>
      <c r="O1781" s="20">
        <f t="shared" si="271"/>
        <v>100</v>
      </c>
      <c r="P1781" s="20">
        <f t="shared" si="272"/>
        <v>50</v>
      </c>
      <c r="Q1781" s="20">
        <f t="shared" si="273"/>
        <v>83.5</v>
      </c>
      <c r="R1781" s="21">
        <f t="shared" si="274"/>
        <v>72.525000000000006</v>
      </c>
      <c r="S1781" s="21">
        <f t="shared" si="275"/>
        <v>68.375</v>
      </c>
      <c r="T1781" s="21">
        <f t="shared" si="276"/>
        <v>72.575000000000003</v>
      </c>
      <c r="U1781" s="21">
        <f t="shared" si="277"/>
        <v>70.875</v>
      </c>
      <c r="V1781" s="20">
        <f t="shared" si="278"/>
        <v>71.158333333333346</v>
      </c>
      <c r="W1781" s="20">
        <f t="shared" si="279"/>
        <v>71.087500000000006</v>
      </c>
    </row>
    <row r="1782" spans="1:23" ht="13.5" x14ac:dyDescent="0.25">
      <c r="A1782" s="3">
        <v>44608</v>
      </c>
      <c r="B1782" s="2">
        <v>8.9024999999999999</v>
      </c>
      <c r="C1782" s="2">
        <v>69.444036466878075</v>
      </c>
      <c r="D1782" s="2">
        <v>5.8571140061891569E-2</v>
      </c>
      <c r="E1782" s="2">
        <v>-0.32220727587028247</v>
      </c>
      <c r="F1782" s="2">
        <v>8.884739999999999</v>
      </c>
      <c r="G1782" s="2">
        <v>8.8676600000000008</v>
      </c>
      <c r="H1782" s="2">
        <v>8.8321300000000029</v>
      </c>
      <c r="I1782" s="2">
        <v>8.110225999999999</v>
      </c>
      <c r="J1782" s="2">
        <v>7.5115574999999986</v>
      </c>
      <c r="K1782" s="17" t="s">
        <v>52</v>
      </c>
      <c r="L1782" s="17" t="s">
        <v>49</v>
      </c>
      <c r="M1782" s="17" t="s">
        <v>53</v>
      </c>
      <c r="N1782" s="20">
        <f t="shared" si="270"/>
        <v>50</v>
      </c>
      <c r="O1782" s="20">
        <f t="shared" si="271"/>
        <v>100</v>
      </c>
      <c r="P1782" s="20">
        <f t="shared" si="272"/>
        <v>50</v>
      </c>
      <c r="Q1782" s="20">
        <f t="shared" si="273"/>
        <v>67</v>
      </c>
      <c r="R1782" s="21">
        <f t="shared" si="274"/>
        <v>70.05</v>
      </c>
      <c r="S1782" s="21">
        <f t="shared" si="275"/>
        <v>64.25</v>
      </c>
      <c r="T1782" s="21">
        <f t="shared" si="276"/>
        <v>65.150000000000006</v>
      </c>
      <c r="U1782" s="21">
        <f t="shared" si="277"/>
        <v>66.75</v>
      </c>
      <c r="V1782" s="20">
        <f t="shared" si="278"/>
        <v>66.483333333333334</v>
      </c>
      <c r="W1782" s="20">
        <f t="shared" si="279"/>
        <v>66.550000000000011</v>
      </c>
    </row>
    <row r="1783" spans="1:23" ht="13.5" x14ac:dyDescent="0.25">
      <c r="A1783" s="3">
        <v>44609</v>
      </c>
      <c r="B1783" s="2">
        <v>8.9503000000000004</v>
      </c>
      <c r="C1783" s="2">
        <v>71.307617480721092</v>
      </c>
      <c r="D1783" s="2">
        <v>5.3925905782328698E-2</v>
      </c>
      <c r="E1783" s="2">
        <v>-0.30606334798154522</v>
      </c>
      <c r="F1783" s="2">
        <v>8.8997600000000006</v>
      </c>
      <c r="G1783" s="2">
        <v>8.8813199999999988</v>
      </c>
      <c r="H1783" s="2">
        <v>8.8598000000000017</v>
      </c>
      <c r="I1783" s="2">
        <v>8.1430199999999999</v>
      </c>
      <c r="J1783" s="2">
        <v>7.526531499999999</v>
      </c>
      <c r="K1783" s="17" t="s">
        <v>52</v>
      </c>
      <c r="L1783" s="17" t="s">
        <v>49</v>
      </c>
      <c r="M1783" s="17" t="s">
        <v>53</v>
      </c>
      <c r="N1783" s="20">
        <f t="shared" si="270"/>
        <v>50</v>
      </c>
      <c r="O1783" s="20">
        <f t="shared" si="271"/>
        <v>100</v>
      </c>
      <c r="P1783" s="20">
        <f t="shared" si="272"/>
        <v>50</v>
      </c>
      <c r="Q1783" s="20">
        <f t="shared" si="273"/>
        <v>67</v>
      </c>
      <c r="R1783" s="21">
        <f t="shared" si="274"/>
        <v>70.05</v>
      </c>
      <c r="S1783" s="21">
        <f t="shared" si="275"/>
        <v>64.25</v>
      </c>
      <c r="T1783" s="21">
        <f t="shared" si="276"/>
        <v>65.150000000000006</v>
      </c>
      <c r="U1783" s="21">
        <f t="shared" si="277"/>
        <v>66.75</v>
      </c>
      <c r="V1783" s="20">
        <f t="shared" si="278"/>
        <v>66.483333333333334</v>
      </c>
      <c r="W1783" s="20">
        <f t="shared" si="279"/>
        <v>66.550000000000011</v>
      </c>
    </row>
    <row r="1784" spans="1:23" ht="13.5" x14ac:dyDescent="0.25">
      <c r="A1784" s="3">
        <v>44610</v>
      </c>
      <c r="B1784" s="2">
        <v>8.9503000000000004</v>
      </c>
      <c r="C1784" s="2">
        <v>71.307617480721092</v>
      </c>
      <c r="D1784" s="2">
        <v>5.8622934129880733E-2</v>
      </c>
      <c r="E1784" s="2">
        <v>-0.28266550526138723</v>
      </c>
      <c r="F1784" s="2">
        <v>8.9134199999999986</v>
      </c>
      <c r="G1784" s="2">
        <v>8.8881499999999996</v>
      </c>
      <c r="H1784" s="2">
        <v>8.8871300000000009</v>
      </c>
      <c r="I1784" s="2">
        <v>8.175813999999999</v>
      </c>
      <c r="J1784" s="2">
        <v>7.5415374999999987</v>
      </c>
      <c r="K1784" s="17" t="s">
        <v>52</v>
      </c>
      <c r="L1784" s="17" t="s">
        <v>49</v>
      </c>
      <c r="M1784" s="17" t="s">
        <v>53</v>
      </c>
      <c r="N1784" s="20">
        <f t="shared" si="270"/>
        <v>50</v>
      </c>
      <c r="O1784" s="20">
        <f t="shared" si="271"/>
        <v>100</v>
      </c>
      <c r="P1784" s="20">
        <f t="shared" si="272"/>
        <v>50</v>
      </c>
      <c r="Q1784" s="20">
        <f t="shared" si="273"/>
        <v>67</v>
      </c>
      <c r="R1784" s="21">
        <f t="shared" si="274"/>
        <v>70.05</v>
      </c>
      <c r="S1784" s="21">
        <f t="shared" si="275"/>
        <v>64.25</v>
      </c>
      <c r="T1784" s="21">
        <f t="shared" si="276"/>
        <v>65.150000000000006</v>
      </c>
      <c r="U1784" s="21">
        <f t="shared" si="277"/>
        <v>66.75</v>
      </c>
      <c r="V1784" s="20">
        <f t="shared" si="278"/>
        <v>66.483333333333334</v>
      </c>
      <c r="W1784" s="20">
        <f t="shared" si="279"/>
        <v>66.550000000000011</v>
      </c>
    </row>
    <row r="1785" spans="1:23" ht="13.5" x14ac:dyDescent="0.25">
      <c r="A1785" s="3">
        <v>44613</v>
      </c>
      <c r="B1785" s="2">
        <v>8.9845000000000006</v>
      </c>
      <c r="C1785" s="2">
        <v>72.689737461531493</v>
      </c>
      <c r="D1785" s="2">
        <v>4.7815501249703019E-2</v>
      </c>
      <c r="E1785" s="2">
        <v>-0.24532488943276551</v>
      </c>
      <c r="F1785" s="2">
        <v>8.9339200000000005</v>
      </c>
      <c r="G1785" s="2">
        <v>8.9052299999999995</v>
      </c>
      <c r="H1785" s="2">
        <v>8.8922550000000022</v>
      </c>
      <c r="I1785" s="2">
        <v>8.2092919999999996</v>
      </c>
      <c r="J1785" s="2">
        <v>7.5566824999999982</v>
      </c>
      <c r="K1785" s="17" t="s">
        <v>52</v>
      </c>
      <c r="L1785" s="17" t="s">
        <v>49</v>
      </c>
      <c r="M1785" s="17" t="s">
        <v>53</v>
      </c>
      <c r="N1785" s="20">
        <f t="shared" si="270"/>
        <v>50</v>
      </c>
      <c r="O1785" s="20">
        <f t="shared" si="271"/>
        <v>100</v>
      </c>
      <c r="P1785" s="20">
        <f t="shared" si="272"/>
        <v>50</v>
      </c>
      <c r="Q1785" s="20">
        <f t="shared" si="273"/>
        <v>67</v>
      </c>
      <c r="R1785" s="21">
        <f t="shared" si="274"/>
        <v>70.05</v>
      </c>
      <c r="S1785" s="21">
        <f t="shared" si="275"/>
        <v>64.25</v>
      </c>
      <c r="T1785" s="21">
        <f t="shared" si="276"/>
        <v>65.150000000000006</v>
      </c>
      <c r="U1785" s="21">
        <f t="shared" si="277"/>
        <v>66.75</v>
      </c>
      <c r="V1785" s="20">
        <f t="shared" si="278"/>
        <v>66.483333333333334</v>
      </c>
      <c r="W1785" s="20">
        <f t="shared" si="279"/>
        <v>66.550000000000011</v>
      </c>
    </row>
    <row r="1786" spans="1:23" ht="13.5" x14ac:dyDescent="0.25">
      <c r="A1786" s="3">
        <v>44614</v>
      </c>
      <c r="B1786" s="2">
        <v>9.2235999999999994</v>
      </c>
      <c r="C1786" s="2">
        <v>79.95834068236293</v>
      </c>
      <c r="D1786" s="2">
        <v>2.8607221913384606E-2</v>
      </c>
      <c r="E1786" s="2">
        <v>-0.19921834008801351</v>
      </c>
      <c r="F1786" s="2">
        <v>9.0022399999999987</v>
      </c>
      <c r="G1786" s="2">
        <v>8.9400699999999986</v>
      </c>
      <c r="H1786" s="2">
        <v>8.9025000000000016</v>
      </c>
      <c r="I1786" s="2">
        <v>8.246459999999999</v>
      </c>
      <c r="J1786" s="2">
        <v>7.5733399999999982</v>
      </c>
      <c r="K1786" s="17" t="s">
        <v>52</v>
      </c>
      <c r="L1786" s="17" t="s">
        <v>49</v>
      </c>
      <c r="M1786" s="17" t="s">
        <v>53</v>
      </c>
      <c r="N1786" s="20">
        <f t="shared" si="270"/>
        <v>50</v>
      </c>
      <c r="O1786" s="20">
        <f t="shared" si="271"/>
        <v>100</v>
      </c>
      <c r="P1786" s="20">
        <f t="shared" si="272"/>
        <v>50</v>
      </c>
      <c r="Q1786" s="20">
        <f t="shared" si="273"/>
        <v>67</v>
      </c>
      <c r="R1786" s="21">
        <f t="shared" si="274"/>
        <v>70.05</v>
      </c>
      <c r="S1786" s="21">
        <f t="shared" si="275"/>
        <v>64.25</v>
      </c>
      <c r="T1786" s="21">
        <f t="shared" si="276"/>
        <v>65.150000000000006</v>
      </c>
      <c r="U1786" s="21">
        <f t="shared" si="277"/>
        <v>66.75</v>
      </c>
      <c r="V1786" s="20">
        <f t="shared" si="278"/>
        <v>66.483333333333334</v>
      </c>
      <c r="W1786" s="20">
        <f t="shared" si="279"/>
        <v>66.550000000000011</v>
      </c>
    </row>
    <row r="1787" spans="1:23" ht="13.5" x14ac:dyDescent="0.25">
      <c r="A1787" s="3">
        <v>44615</v>
      </c>
      <c r="B1787" s="2">
        <v>9.0869999999999997</v>
      </c>
      <c r="C1787" s="2">
        <v>68.707498545852673</v>
      </c>
      <c r="D1787" s="2">
        <v>1.8318601670817003E-2</v>
      </c>
      <c r="E1787" s="2">
        <v>-0.15686358693221977</v>
      </c>
      <c r="F1787" s="2">
        <v>9.0391399999999997</v>
      </c>
      <c r="G1787" s="2">
        <v>8.9619400000000002</v>
      </c>
      <c r="H1787" s="2">
        <v>8.9127500000000008</v>
      </c>
      <c r="I1787" s="2">
        <v>8.2808959999999985</v>
      </c>
      <c r="J1787" s="2">
        <v>7.5890609999999983</v>
      </c>
      <c r="K1787" s="17" t="s">
        <v>52</v>
      </c>
      <c r="L1787" s="17" t="s">
        <v>49</v>
      </c>
      <c r="M1787" s="17" t="s">
        <v>53</v>
      </c>
      <c r="N1787" s="20">
        <f t="shared" si="270"/>
        <v>50</v>
      </c>
      <c r="O1787" s="20">
        <f t="shared" si="271"/>
        <v>100</v>
      </c>
      <c r="P1787" s="20">
        <f t="shared" si="272"/>
        <v>50</v>
      </c>
      <c r="Q1787" s="20">
        <f t="shared" si="273"/>
        <v>67</v>
      </c>
      <c r="R1787" s="21">
        <f t="shared" si="274"/>
        <v>70.05</v>
      </c>
      <c r="S1787" s="21">
        <f t="shared" si="275"/>
        <v>64.25</v>
      </c>
      <c r="T1787" s="21">
        <f t="shared" si="276"/>
        <v>65.150000000000006</v>
      </c>
      <c r="U1787" s="21">
        <f t="shared" si="277"/>
        <v>66.75</v>
      </c>
      <c r="V1787" s="20">
        <f t="shared" si="278"/>
        <v>66.483333333333334</v>
      </c>
      <c r="W1787" s="20">
        <f t="shared" si="279"/>
        <v>66.550000000000011</v>
      </c>
    </row>
    <row r="1788" spans="1:23" ht="13.5" x14ac:dyDescent="0.25">
      <c r="A1788" s="3">
        <v>44616</v>
      </c>
      <c r="B1788" s="2">
        <v>9.0595999999999997</v>
      </c>
      <c r="C1788" s="2">
        <v>66.680720964610799</v>
      </c>
      <c r="D1788" s="2">
        <v>1.064781827084893E-2</v>
      </c>
      <c r="E1788" s="2">
        <v>-0.11426470770831124</v>
      </c>
      <c r="F1788" s="2">
        <v>9.0610000000000017</v>
      </c>
      <c r="G1788" s="2">
        <v>8.9803800000000003</v>
      </c>
      <c r="H1788" s="2">
        <v>8.9168450000000004</v>
      </c>
      <c r="I1788" s="2">
        <v>8.3150560000000002</v>
      </c>
      <c r="J1788" s="2">
        <v>7.6043914999999984</v>
      </c>
      <c r="K1788" s="17" t="s">
        <v>48</v>
      </c>
      <c r="L1788" s="17" t="s">
        <v>50</v>
      </c>
      <c r="M1788" s="17" t="s">
        <v>51</v>
      </c>
      <c r="N1788" s="20">
        <f t="shared" si="270"/>
        <v>50</v>
      </c>
      <c r="O1788" s="20">
        <f t="shared" si="271"/>
        <v>100</v>
      </c>
      <c r="P1788" s="20">
        <f t="shared" si="272"/>
        <v>50</v>
      </c>
      <c r="Q1788" s="20">
        <f t="shared" si="273"/>
        <v>33</v>
      </c>
      <c r="R1788" s="21">
        <f t="shared" si="274"/>
        <v>64.95</v>
      </c>
      <c r="S1788" s="21">
        <f t="shared" si="275"/>
        <v>55.75</v>
      </c>
      <c r="T1788" s="21">
        <f t="shared" si="276"/>
        <v>49.85</v>
      </c>
      <c r="U1788" s="21">
        <f t="shared" si="277"/>
        <v>58.25</v>
      </c>
      <c r="V1788" s="20">
        <f t="shared" si="278"/>
        <v>56.85</v>
      </c>
      <c r="W1788" s="20">
        <f t="shared" si="279"/>
        <v>57.2</v>
      </c>
    </row>
    <row r="1789" spans="1:23" ht="13.5" x14ac:dyDescent="0.25">
      <c r="A1789" s="3">
        <v>44617</v>
      </c>
      <c r="B1789" s="2">
        <v>8.9913000000000007</v>
      </c>
      <c r="C1789" s="2">
        <v>61.787890718365354</v>
      </c>
      <c r="D1789" s="2">
        <v>8.5205911823145186E-3</v>
      </c>
      <c r="E1789" s="2">
        <v>-7.5135628702545379E-2</v>
      </c>
      <c r="F1789" s="2">
        <v>9.0692000000000004</v>
      </c>
      <c r="G1789" s="2">
        <v>8.9913099999999986</v>
      </c>
      <c r="H1789" s="2">
        <v>8.9223099999999995</v>
      </c>
      <c r="I1789" s="2">
        <v>8.3477139999999999</v>
      </c>
      <c r="J1789" s="2">
        <v>7.6195704999999974</v>
      </c>
      <c r="K1789" s="17" t="s">
        <v>48</v>
      </c>
      <c r="L1789" s="17" t="s">
        <v>50</v>
      </c>
      <c r="M1789" s="17" t="s">
        <v>51</v>
      </c>
      <c r="N1789" s="20">
        <f t="shared" si="270"/>
        <v>50</v>
      </c>
      <c r="O1789" s="20">
        <f t="shared" si="271"/>
        <v>100</v>
      </c>
      <c r="P1789" s="20">
        <f t="shared" si="272"/>
        <v>50</v>
      </c>
      <c r="Q1789" s="20">
        <f t="shared" si="273"/>
        <v>33</v>
      </c>
      <c r="R1789" s="21">
        <f t="shared" si="274"/>
        <v>64.95</v>
      </c>
      <c r="S1789" s="21">
        <f t="shared" si="275"/>
        <v>55.75</v>
      </c>
      <c r="T1789" s="21">
        <f t="shared" si="276"/>
        <v>49.85</v>
      </c>
      <c r="U1789" s="21">
        <f t="shared" si="277"/>
        <v>58.25</v>
      </c>
      <c r="V1789" s="20">
        <f t="shared" si="278"/>
        <v>56.85</v>
      </c>
      <c r="W1789" s="20">
        <f t="shared" si="279"/>
        <v>57.2</v>
      </c>
    </row>
    <row r="1790" spans="1:23" ht="13.5" x14ac:dyDescent="0.25">
      <c r="A1790" s="3">
        <v>44620</v>
      </c>
      <c r="B1790" s="2">
        <v>8.9435000000000002</v>
      </c>
      <c r="C1790" s="2">
        <v>58.549883778500615</v>
      </c>
      <c r="D1790" s="2">
        <v>9.0520162134382076E-3</v>
      </c>
      <c r="E1790" s="2">
        <v>-4.5823936017963141E-2</v>
      </c>
      <c r="F1790" s="2">
        <v>9.0609999999999999</v>
      </c>
      <c r="G1790" s="2">
        <v>8.9974600000000002</v>
      </c>
      <c r="H1790" s="2">
        <v>8.9291400000000003</v>
      </c>
      <c r="I1790" s="2">
        <v>8.3805099999999992</v>
      </c>
      <c r="J1790" s="2">
        <v>7.6340354999999978</v>
      </c>
      <c r="K1790" s="17" t="s">
        <v>48</v>
      </c>
      <c r="L1790" s="17" t="s">
        <v>50</v>
      </c>
      <c r="M1790" s="17" t="s">
        <v>47</v>
      </c>
      <c r="N1790" s="20">
        <f t="shared" si="270"/>
        <v>50</v>
      </c>
      <c r="O1790" s="20">
        <f t="shared" si="271"/>
        <v>100</v>
      </c>
      <c r="P1790" s="20">
        <f t="shared" si="272"/>
        <v>50</v>
      </c>
      <c r="Q1790" s="20">
        <f t="shared" si="273"/>
        <v>33</v>
      </c>
      <c r="R1790" s="21">
        <f t="shared" si="274"/>
        <v>64.95</v>
      </c>
      <c r="S1790" s="21">
        <f t="shared" si="275"/>
        <v>55.75</v>
      </c>
      <c r="T1790" s="21">
        <f t="shared" si="276"/>
        <v>49.85</v>
      </c>
      <c r="U1790" s="21">
        <f t="shared" si="277"/>
        <v>58.25</v>
      </c>
      <c r="V1790" s="20">
        <f t="shared" si="278"/>
        <v>56.85</v>
      </c>
      <c r="W1790" s="20">
        <f t="shared" si="279"/>
        <v>57.2</v>
      </c>
    </row>
    <row r="1791" spans="1:23" ht="13.5" x14ac:dyDescent="0.25">
      <c r="A1791" s="3">
        <v>44621</v>
      </c>
      <c r="B1791" s="2">
        <v>9.1553000000000004</v>
      </c>
      <c r="C1791" s="2">
        <v>66.841695977205333</v>
      </c>
      <c r="D1791" s="2">
        <v>-7.0245256136125533E-3</v>
      </c>
      <c r="E1791" s="2">
        <v>-2.5193328767119327E-2</v>
      </c>
      <c r="F1791" s="2">
        <v>9.0473400000000002</v>
      </c>
      <c r="G1791" s="2">
        <v>9.0247899999999994</v>
      </c>
      <c r="H1791" s="2">
        <v>8.9434900000000006</v>
      </c>
      <c r="I1791" s="2">
        <v>8.4180880000000009</v>
      </c>
      <c r="J1791" s="2">
        <v>7.6490524999999971</v>
      </c>
      <c r="K1791" s="17" t="s">
        <v>48</v>
      </c>
      <c r="L1791" s="17" t="s">
        <v>50</v>
      </c>
      <c r="M1791" s="17" t="s">
        <v>47</v>
      </c>
      <c r="N1791" s="20">
        <f t="shared" si="270"/>
        <v>50</v>
      </c>
      <c r="O1791" s="20">
        <f t="shared" si="271"/>
        <v>100</v>
      </c>
      <c r="P1791" s="20">
        <f t="shared" si="272"/>
        <v>50</v>
      </c>
      <c r="Q1791" s="20">
        <f t="shared" si="273"/>
        <v>33</v>
      </c>
      <c r="R1791" s="21">
        <f t="shared" si="274"/>
        <v>64.95</v>
      </c>
      <c r="S1791" s="21">
        <f t="shared" si="275"/>
        <v>55.75</v>
      </c>
      <c r="T1791" s="21">
        <f t="shared" si="276"/>
        <v>49.85</v>
      </c>
      <c r="U1791" s="21">
        <f t="shared" si="277"/>
        <v>58.25</v>
      </c>
      <c r="V1791" s="20">
        <f t="shared" si="278"/>
        <v>56.85</v>
      </c>
      <c r="W1791" s="20">
        <f t="shared" si="279"/>
        <v>57.2</v>
      </c>
    </row>
    <row r="1792" spans="1:23" ht="13.5" x14ac:dyDescent="0.25">
      <c r="A1792" s="3">
        <v>44622</v>
      </c>
      <c r="B1792" s="2">
        <v>9.0117999999999991</v>
      </c>
      <c r="C1792" s="2">
        <v>58.328114939140434</v>
      </c>
      <c r="D1792" s="2">
        <v>-8.8711093742510627E-3</v>
      </c>
      <c r="E1792" s="2">
        <v>-8.9592095670573378E-3</v>
      </c>
      <c r="F1792" s="2">
        <v>9.0322999999999993</v>
      </c>
      <c r="G1792" s="2">
        <v>9.0357199999999995</v>
      </c>
      <c r="H1792" s="2">
        <v>8.9516899999999993</v>
      </c>
      <c r="I1792" s="2">
        <v>8.4484239999999993</v>
      </c>
      <c r="J1792" s="2">
        <v>7.6622749999999966</v>
      </c>
      <c r="K1792" s="17" t="s">
        <v>48</v>
      </c>
      <c r="L1792" s="17" t="s">
        <v>50</v>
      </c>
      <c r="M1792" s="17" t="s">
        <v>47</v>
      </c>
      <c r="N1792" s="20">
        <f t="shared" si="270"/>
        <v>50</v>
      </c>
      <c r="O1792" s="20">
        <f t="shared" si="271"/>
        <v>100</v>
      </c>
      <c r="P1792" s="20">
        <f t="shared" si="272"/>
        <v>50</v>
      </c>
      <c r="Q1792" s="20">
        <f t="shared" si="273"/>
        <v>33</v>
      </c>
      <c r="R1792" s="21">
        <f t="shared" si="274"/>
        <v>64.95</v>
      </c>
      <c r="S1792" s="21">
        <f t="shared" si="275"/>
        <v>55.75</v>
      </c>
      <c r="T1792" s="21">
        <f t="shared" si="276"/>
        <v>49.85</v>
      </c>
      <c r="U1792" s="21">
        <f t="shared" si="277"/>
        <v>58.25</v>
      </c>
      <c r="V1792" s="20">
        <f t="shared" si="278"/>
        <v>56.85</v>
      </c>
      <c r="W1792" s="20">
        <f t="shared" si="279"/>
        <v>57.2</v>
      </c>
    </row>
    <row r="1793" spans="1:23" ht="13.5" x14ac:dyDescent="0.25">
      <c r="A1793" s="3">
        <v>44623</v>
      </c>
      <c r="B1793" s="2">
        <v>8.8341999999999992</v>
      </c>
      <c r="C1793" s="2">
        <v>49.863231574217941</v>
      </c>
      <c r="D1793" s="2">
        <v>9.0470498944696942E-3</v>
      </c>
      <c r="E1793" s="2">
        <v>8.8615540865679063E-3</v>
      </c>
      <c r="F1793" s="2">
        <v>8.9872199999999989</v>
      </c>
      <c r="G1793" s="2">
        <v>9.0241100000000003</v>
      </c>
      <c r="H1793" s="2">
        <v>8.9527150000000013</v>
      </c>
      <c r="I1793" s="2">
        <v>8.4763000000000019</v>
      </c>
      <c r="J1793" s="2">
        <v>7.6741659999999969</v>
      </c>
      <c r="K1793" s="17" t="s">
        <v>48</v>
      </c>
      <c r="L1793" s="17" t="s">
        <v>50</v>
      </c>
      <c r="M1793" s="17" t="s">
        <v>47</v>
      </c>
      <c r="N1793" s="20">
        <f t="shared" si="270"/>
        <v>50</v>
      </c>
      <c r="O1793" s="20">
        <f t="shared" si="271"/>
        <v>100</v>
      </c>
      <c r="P1793" s="20">
        <f t="shared" si="272"/>
        <v>50</v>
      </c>
      <c r="Q1793" s="20">
        <f t="shared" si="273"/>
        <v>33</v>
      </c>
      <c r="R1793" s="21">
        <f t="shared" si="274"/>
        <v>64.95</v>
      </c>
      <c r="S1793" s="21">
        <f t="shared" si="275"/>
        <v>55.75</v>
      </c>
      <c r="T1793" s="21">
        <f t="shared" si="276"/>
        <v>49.85</v>
      </c>
      <c r="U1793" s="21">
        <f t="shared" si="277"/>
        <v>58.25</v>
      </c>
      <c r="V1793" s="20">
        <f t="shared" si="278"/>
        <v>56.85</v>
      </c>
      <c r="W1793" s="20">
        <f t="shared" si="279"/>
        <v>57.2</v>
      </c>
    </row>
    <row r="1794" spans="1:23" ht="13.5" x14ac:dyDescent="0.25">
      <c r="A1794" s="3">
        <v>44624</v>
      </c>
      <c r="B1794" s="2">
        <v>9.0595999999999997</v>
      </c>
      <c r="C1794" s="2">
        <v>58.161935272527145</v>
      </c>
      <c r="D1794" s="2">
        <v>7.6091741090564824E-3</v>
      </c>
      <c r="E1794" s="2">
        <v>2.8293572684032983E-2</v>
      </c>
      <c r="F1794" s="2">
        <v>9.0008800000000004</v>
      </c>
      <c r="G1794" s="2">
        <v>9.0350399999999986</v>
      </c>
      <c r="H1794" s="2">
        <v>8.9615949999999991</v>
      </c>
      <c r="I1794" s="2">
        <v>8.5086840000000024</v>
      </c>
      <c r="J1794" s="2">
        <v>7.6869939999999959</v>
      </c>
      <c r="K1794" s="17" t="s">
        <v>48</v>
      </c>
      <c r="L1794" s="17" t="s">
        <v>50</v>
      </c>
      <c r="M1794" s="17" t="s">
        <v>51</v>
      </c>
      <c r="N1794" s="20">
        <f t="shared" ref="N1794:N1857" si="280">IF(D1794&lt;30,50, IF(D1794&gt;70, 0, 25))</f>
        <v>50</v>
      </c>
      <c r="O1794" s="20">
        <f t="shared" ref="O1794:O1857" si="281">IF(F1794-E1794&gt;0.02, 100, IF(F1794-E1794&lt;0,0,45))</f>
        <v>100</v>
      </c>
      <c r="P1794" s="20">
        <f t="shared" ref="P1794:P1857" si="282">IF(G1794-J1794&gt;10,100,IF(G1794-J1794&gt;5,75, IF(G1794-J1794&gt;0,50,0)))</f>
        <v>50</v>
      </c>
      <c r="Q1794" s="20">
        <f t="shared" ref="Q1794:Q1857" si="283">IF(M1794="confirmed bullish", 34, IF(M1794="bullish divergence",17, 0))+IF(K1794="bullish",33,IF(K1794="bearish",0,16.5))+IF(L1794="strong",33,IF(L1794="weak",0,16.5))</f>
        <v>33</v>
      </c>
      <c r="R1794" s="21">
        <f t="shared" si="274"/>
        <v>64.95</v>
      </c>
      <c r="S1794" s="21">
        <f t="shared" si="275"/>
        <v>55.75</v>
      </c>
      <c r="T1794" s="21">
        <f t="shared" si="276"/>
        <v>49.85</v>
      </c>
      <c r="U1794" s="21">
        <f t="shared" si="277"/>
        <v>58.25</v>
      </c>
      <c r="V1794" s="20">
        <f t="shared" si="278"/>
        <v>56.85</v>
      </c>
      <c r="W1794" s="20">
        <f t="shared" si="279"/>
        <v>57.2</v>
      </c>
    </row>
    <row r="1795" spans="1:23" ht="13.5" x14ac:dyDescent="0.25">
      <c r="A1795" s="3">
        <v>44627</v>
      </c>
      <c r="B1795" s="2">
        <v>9.0800999999999998</v>
      </c>
      <c r="C1795" s="2">
        <v>58.829396112298888</v>
      </c>
      <c r="D1795" s="2">
        <v>8.8933549141145818E-3</v>
      </c>
      <c r="E1795" s="2">
        <v>4.5307050219686756E-2</v>
      </c>
      <c r="F1795" s="2">
        <v>9.0282</v>
      </c>
      <c r="G1795" s="2">
        <v>9.0446000000000009</v>
      </c>
      <c r="H1795" s="2">
        <v>8.9749149999999993</v>
      </c>
      <c r="I1795" s="2">
        <v>8.5401120000000024</v>
      </c>
      <c r="J1795" s="2">
        <v>7.6989739999999962</v>
      </c>
      <c r="K1795" s="17" t="s">
        <v>48</v>
      </c>
      <c r="L1795" s="17" t="s">
        <v>50</v>
      </c>
      <c r="M1795" s="17" t="s">
        <v>51</v>
      </c>
      <c r="N1795" s="20">
        <f t="shared" si="280"/>
        <v>50</v>
      </c>
      <c r="O1795" s="20">
        <f t="shared" si="281"/>
        <v>100</v>
      </c>
      <c r="P1795" s="20">
        <f t="shared" si="282"/>
        <v>50</v>
      </c>
      <c r="Q1795" s="20">
        <f t="shared" si="283"/>
        <v>33</v>
      </c>
      <c r="R1795" s="21">
        <f t="shared" ref="R1795:R1858" si="284">0.35*N1795+O1795*0.35+P1795*0.15+Q1795*0.15</f>
        <v>64.95</v>
      </c>
      <c r="S1795" s="21">
        <f t="shared" ref="S1795:S1858" si="285">N1795*0.2+O1795*0.2+P1795*0.35+Q1795*0.25</f>
        <v>55.75</v>
      </c>
      <c r="T1795" s="21">
        <f t="shared" ref="T1795:T1858" si="286">N1795*0.15+O1795*0.15+P1795*0.25+Q1795*0.45</f>
        <v>49.85</v>
      </c>
      <c r="U1795" s="21">
        <f t="shared" ref="U1795:U1858" si="287">0.25*SUM(N1795:Q1795)</f>
        <v>58.25</v>
      </c>
      <c r="V1795" s="20">
        <f t="shared" ref="V1795:V1858" si="288">SUM(R1795:T1795)/3</f>
        <v>56.85</v>
      </c>
      <c r="W1795" s="20">
        <f t="shared" ref="W1795:W1858" si="289">SUM(R1795:U1795)/4</f>
        <v>57.2</v>
      </c>
    </row>
    <row r="1796" spans="1:23" ht="13.5" x14ac:dyDescent="0.25">
      <c r="A1796" s="3">
        <v>44628</v>
      </c>
      <c r="B1796" s="2">
        <v>8.6155000000000008</v>
      </c>
      <c r="C1796" s="2">
        <v>42.342450116250653</v>
      </c>
      <c r="D1796" s="2">
        <v>7.9908102212504772E-2</v>
      </c>
      <c r="E1796" s="2">
        <v>5.6132229577476808E-2</v>
      </c>
      <c r="F1796" s="2">
        <v>8.9202399999999979</v>
      </c>
      <c r="G1796" s="2">
        <v>8.9837900000000008</v>
      </c>
      <c r="H1796" s="2">
        <v>8.9619299999999988</v>
      </c>
      <c r="I1796" s="2">
        <v>8.564980000000002</v>
      </c>
      <c r="J1796" s="2">
        <v>7.7087894999999973</v>
      </c>
      <c r="K1796" s="17" t="s">
        <v>48</v>
      </c>
      <c r="L1796" s="17" t="s">
        <v>50</v>
      </c>
      <c r="M1796" s="17" t="s">
        <v>47</v>
      </c>
      <c r="N1796" s="20">
        <f t="shared" si="280"/>
        <v>50</v>
      </c>
      <c r="O1796" s="20">
        <f t="shared" si="281"/>
        <v>100</v>
      </c>
      <c r="P1796" s="20">
        <f t="shared" si="282"/>
        <v>50</v>
      </c>
      <c r="Q1796" s="20">
        <f t="shared" si="283"/>
        <v>33</v>
      </c>
      <c r="R1796" s="21">
        <f t="shared" si="284"/>
        <v>64.95</v>
      </c>
      <c r="S1796" s="21">
        <f t="shared" si="285"/>
        <v>55.75</v>
      </c>
      <c r="T1796" s="21">
        <f t="shared" si="286"/>
        <v>49.85</v>
      </c>
      <c r="U1796" s="21">
        <f t="shared" si="287"/>
        <v>58.25</v>
      </c>
      <c r="V1796" s="20">
        <f t="shared" si="288"/>
        <v>56.85</v>
      </c>
      <c r="W1796" s="20">
        <f t="shared" si="289"/>
        <v>57.2</v>
      </c>
    </row>
    <row r="1797" spans="1:23" ht="13.5" x14ac:dyDescent="0.25">
      <c r="A1797" s="3">
        <v>44629</v>
      </c>
      <c r="B1797" s="2">
        <v>8.6155000000000008</v>
      </c>
      <c r="C1797" s="2">
        <v>42.342450116250653</v>
      </c>
      <c r="D1797" s="2">
        <v>0.12055033326152831</v>
      </c>
      <c r="E1797" s="2">
        <v>6.4025914111974863E-2</v>
      </c>
      <c r="F1797" s="2">
        <v>8.8409799999999983</v>
      </c>
      <c r="G1797" s="2">
        <v>8.9366400000000006</v>
      </c>
      <c r="H1797" s="2">
        <v>8.9492899999999995</v>
      </c>
      <c r="I1797" s="2">
        <v>8.5869800000000023</v>
      </c>
      <c r="J1797" s="2">
        <v>7.7186049999999975</v>
      </c>
      <c r="K1797" s="17" t="s">
        <v>48</v>
      </c>
      <c r="L1797" s="17" t="s">
        <v>55</v>
      </c>
      <c r="M1797" s="17" t="s">
        <v>47</v>
      </c>
      <c r="N1797" s="20">
        <f t="shared" si="280"/>
        <v>50</v>
      </c>
      <c r="O1797" s="20">
        <f t="shared" si="281"/>
        <v>100</v>
      </c>
      <c r="P1797" s="20">
        <f t="shared" si="282"/>
        <v>50</v>
      </c>
      <c r="Q1797" s="20">
        <f t="shared" si="283"/>
        <v>16.5</v>
      </c>
      <c r="R1797" s="21">
        <f t="shared" si="284"/>
        <v>62.475000000000001</v>
      </c>
      <c r="S1797" s="21">
        <f t="shared" si="285"/>
        <v>51.625</v>
      </c>
      <c r="T1797" s="21">
        <f t="shared" si="286"/>
        <v>42.424999999999997</v>
      </c>
      <c r="U1797" s="21">
        <f t="shared" si="287"/>
        <v>54.125</v>
      </c>
      <c r="V1797" s="20">
        <f t="shared" si="288"/>
        <v>52.17499999999999</v>
      </c>
      <c r="W1797" s="20">
        <f t="shared" si="289"/>
        <v>52.662499999999994</v>
      </c>
    </row>
    <row r="1798" spans="1:23" ht="13.5" x14ac:dyDescent="0.25">
      <c r="A1798" s="3">
        <v>44630</v>
      </c>
      <c r="B1798" s="2">
        <v>8.6087000000000007</v>
      </c>
      <c r="C1798" s="2">
        <v>42.141975316928225</v>
      </c>
      <c r="D1798" s="2">
        <v>0.15268028256476285</v>
      </c>
      <c r="E1798" s="2">
        <v>6.5002466487360411E-2</v>
      </c>
      <c r="F1798" s="2">
        <v>8.7958800000000004</v>
      </c>
      <c r="G1798" s="2">
        <v>8.8915499999999987</v>
      </c>
      <c r="H1798" s="2">
        <v>8.9359649999999995</v>
      </c>
      <c r="I1798" s="2">
        <v>8.608844000000003</v>
      </c>
      <c r="J1798" s="2">
        <v>7.7287034999999982</v>
      </c>
      <c r="K1798" s="17" t="s">
        <v>48</v>
      </c>
      <c r="L1798" s="17" t="s">
        <v>55</v>
      </c>
      <c r="M1798" s="17" t="s">
        <v>47</v>
      </c>
      <c r="N1798" s="20">
        <f t="shared" si="280"/>
        <v>50</v>
      </c>
      <c r="O1798" s="20">
        <f t="shared" si="281"/>
        <v>100</v>
      </c>
      <c r="P1798" s="20">
        <f t="shared" si="282"/>
        <v>50</v>
      </c>
      <c r="Q1798" s="20">
        <f t="shared" si="283"/>
        <v>16.5</v>
      </c>
      <c r="R1798" s="21">
        <f t="shared" si="284"/>
        <v>62.475000000000001</v>
      </c>
      <c r="S1798" s="21">
        <f t="shared" si="285"/>
        <v>51.625</v>
      </c>
      <c r="T1798" s="21">
        <f t="shared" si="286"/>
        <v>42.424999999999997</v>
      </c>
      <c r="U1798" s="21">
        <f t="shared" si="287"/>
        <v>54.125</v>
      </c>
      <c r="V1798" s="20">
        <f t="shared" si="288"/>
        <v>52.17499999999999</v>
      </c>
      <c r="W1798" s="20">
        <f t="shared" si="289"/>
        <v>52.662499999999994</v>
      </c>
    </row>
    <row r="1799" spans="1:23" ht="13.5" x14ac:dyDescent="0.25">
      <c r="A1799" s="3">
        <v>44631</v>
      </c>
      <c r="B1799" s="2">
        <v>8.4379000000000008</v>
      </c>
      <c r="C1799" s="2">
        <v>37.35758860935244</v>
      </c>
      <c r="D1799" s="2">
        <v>0.1833959946107182</v>
      </c>
      <c r="E1799" s="2">
        <v>6.7788763558182474E-2</v>
      </c>
      <c r="F1799" s="2">
        <v>8.6715400000000002</v>
      </c>
      <c r="G1799" s="2">
        <v>8.8362099999999995</v>
      </c>
      <c r="H1799" s="2">
        <v>8.9137599999999981</v>
      </c>
      <c r="I1799" s="2">
        <v>8.6272920000000042</v>
      </c>
      <c r="J1799" s="2">
        <v>7.7379479999999967</v>
      </c>
      <c r="K1799" s="17" t="s">
        <v>48</v>
      </c>
      <c r="L1799" s="17" t="s">
        <v>50</v>
      </c>
      <c r="M1799" s="17" t="s">
        <v>47</v>
      </c>
      <c r="N1799" s="20">
        <f t="shared" si="280"/>
        <v>50</v>
      </c>
      <c r="O1799" s="20">
        <f t="shared" si="281"/>
        <v>100</v>
      </c>
      <c r="P1799" s="20">
        <f t="shared" si="282"/>
        <v>50</v>
      </c>
      <c r="Q1799" s="20">
        <f t="shared" si="283"/>
        <v>33</v>
      </c>
      <c r="R1799" s="21">
        <f t="shared" si="284"/>
        <v>64.95</v>
      </c>
      <c r="S1799" s="21">
        <f t="shared" si="285"/>
        <v>55.75</v>
      </c>
      <c r="T1799" s="21">
        <f t="shared" si="286"/>
        <v>49.85</v>
      </c>
      <c r="U1799" s="21">
        <f t="shared" si="287"/>
        <v>58.25</v>
      </c>
      <c r="V1799" s="20">
        <f t="shared" si="288"/>
        <v>56.85</v>
      </c>
      <c r="W1799" s="20">
        <f t="shared" si="289"/>
        <v>57.2</v>
      </c>
    </row>
    <row r="1800" spans="1:23" ht="13.5" x14ac:dyDescent="0.25">
      <c r="A1800" s="3">
        <v>44634</v>
      </c>
      <c r="B1800" s="2">
        <v>8.2670999999999992</v>
      </c>
      <c r="C1800" s="2">
        <v>33.287722246015264</v>
      </c>
      <c r="D1800" s="2">
        <v>0.21697558673093198</v>
      </c>
      <c r="E1800" s="2">
        <v>7.0017581871301582E-2</v>
      </c>
      <c r="F1800" s="2">
        <v>8.5089399999999991</v>
      </c>
      <c r="G1800" s="2">
        <v>8.7685700000000004</v>
      </c>
      <c r="H1800" s="2">
        <v>8.8830149999999986</v>
      </c>
      <c r="I1800" s="2">
        <v>8.6393160000000027</v>
      </c>
      <c r="J1800" s="2">
        <v>7.7463384999999967</v>
      </c>
      <c r="K1800" s="17" t="s">
        <v>48</v>
      </c>
      <c r="L1800" s="17" t="s">
        <v>50</v>
      </c>
      <c r="M1800" s="17" t="s">
        <v>47</v>
      </c>
      <c r="N1800" s="20">
        <f t="shared" si="280"/>
        <v>50</v>
      </c>
      <c r="O1800" s="20">
        <f t="shared" si="281"/>
        <v>100</v>
      </c>
      <c r="P1800" s="20">
        <f t="shared" si="282"/>
        <v>50</v>
      </c>
      <c r="Q1800" s="20">
        <f t="shared" si="283"/>
        <v>33</v>
      </c>
      <c r="R1800" s="21">
        <f t="shared" si="284"/>
        <v>64.95</v>
      </c>
      <c r="S1800" s="21">
        <f t="shared" si="285"/>
        <v>55.75</v>
      </c>
      <c r="T1800" s="21">
        <f t="shared" si="286"/>
        <v>49.85</v>
      </c>
      <c r="U1800" s="21">
        <f t="shared" si="287"/>
        <v>58.25</v>
      </c>
      <c r="V1800" s="20">
        <f t="shared" si="288"/>
        <v>56.85</v>
      </c>
      <c r="W1800" s="20">
        <f t="shared" si="289"/>
        <v>57.2</v>
      </c>
    </row>
    <row r="1801" spans="1:23" ht="13.5" x14ac:dyDescent="0.25">
      <c r="A1801" s="3">
        <v>44635</v>
      </c>
      <c r="B1801" s="2">
        <v>8.4037000000000006</v>
      </c>
      <c r="C1801" s="2">
        <v>39.010464136209329</v>
      </c>
      <c r="D1801" s="2">
        <v>0.27098608669142976</v>
      </c>
      <c r="E1801" s="2">
        <v>7.2291443919027476E-2</v>
      </c>
      <c r="F1801" s="2">
        <v>8.4665800000000004</v>
      </c>
      <c r="G1801" s="2">
        <v>8.6934099999999983</v>
      </c>
      <c r="H1801" s="2">
        <v>8.8591000000000015</v>
      </c>
      <c r="I1801" s="2">
        <v>8.6546200000000031</v>
      </c>
      <c r="J1801" s="2">
        <v>7.7551584999999967</v>
      </c>
      <c r="K1801" s="17" t="s">
        <v>52</v>
      </c>
      <c r="L1801" s="17" t="s">
        <v>55</v>
      </c>
      <c r="M1801" s="17" t="s">
        <v>54</v>
      </c>
      <c r="N1801" s="20">
        <f t="shared" si="280"/>
        <v>50</v>
      </c>
      <c r="O1801" s="20">
        <f t="shared" si="281"/>
        <v>100</v>
      </c>
      <c r="P1801" s="20">
        <f t="shared" si="282"/>
        <v>50</v>
      </c>
      <c r="Q1801" s="20">
        <f t="shared" si="283"/>
        <v>66.5</v>
      </c>
      <c r="R1801" s="21">
        <f t="shared" si="284"/>
        <v>69.974999999999994</v>
      </c>
      <c r="S1801" s="21">
        <f t="shared" si="285"/>
        <v>64.125</v>
      </c>
      <c r="T1801" s="21">
        <f t="shared" si="286"/>
        <v>64.924999999999997</v>
      </c>
      <c r="U1801" s="21">
        <f t="shared" si="287"/>
        <v>66.625</v>
      </c>
      <c r="V1801" s="20">
        <f t="shared" si="288"/>
        <v>66.341666666666654</v>
      </c>
      <c r="W1801" s="20">
        <f t="shared" si="289"/>
        <v>66.412499999999994</v>
      </c>
    </row>
    <row r="1802" spans="1:23" ht="13.5" x14ac:dyDescent="0.25">
      <c r="A1802" s="3">
        <v>44636</v>
      </c>
      <c r="B1802" s="2">
        <v>8.8137000000000008</v>
      </c>
      <c r="C1802" s="2">
        <v>52.250402073029186</v>
      </c>
      <c r="D1802" s="2">
        <v>0.26633179364975312</v>
      </c>
      <c r="E1802" s="2">
        <v>7.5185355553078148E-2</v>
      </c>
      <c r="F1802" s="2">
        <v>8.506219999999999</v>
      </c>
      <c r="G1802" s="2">
        <v>8.6735999999999986</v>
      </c>
      <c r="H1802" s="2">
        <v>8.8546599999999991</v>
      </c>
      <c r="I1802" s="2">
        <v>8.677850000000003</v>
      </c>
      <c r="J1802" s="2">
        <v>7.7662819999999968</v>
      </c>
      <c r="K1802" s="17" t="s">
        <v>52</v>
      </c>
      <c r="L1802" s="17" t="s">
        <v>55</v>
      </c>
      <c r="M1802" s="17" t="s">
        <v>53</v>
      </c>
      <c r="N1802" s="20">
        <f t="shared" si="280"/>
        <v>50</v>
      </c>
      <c r="O1802" s="20">
        <f t="shared" si="281"/>
        <v>100</v>
      </c>
      <c r="P1802" s="20">
        <f t="shared" si="282"/>
        <v>50</v>
      </c>
      <c r="Q1802" s="20">
        <f t="shared" si="283"/>
        <v>83.5</v>
      </c>
      <c r="R1802" s="21">
        <f t="shared" si="284"/>
        <v>72.525000000000006</v>
      </c>
      <c r="S1802" s="21">
        <f t="shared" si="285"/>
        <v>68.375</v>
      </c>
      <c r="T1802" s="21">
        <f t="shared" si="286"/>
        <v>72.575000000000003</v>
      </c>
      <c r="U1802" s="21">
        <f t="shared" si="287"/>
        <v>70.875</v>
      </c>
      <c r="V1802" s="20">
        <f t="shared" si="288"/>
        <v>71.158333333333346</v>
      </c>
      <c r="W1802" s="20">
        <f t="shared" si="289"/>
        <v>71.087500000000006</v>
      </c>
    </row>
    <row r="1803" spans="1:23" ht="13.5" x14ac:dyDescent="0.25">
      <c r="A1803" s="3">
        <v>44637</v>
      </c>
      <c r="B1803" s="2">
        <v>8.6087000000000007</v>
      </c>
      <c r="C1803" s="2">
        <v>46.781958805679778</v>
      </c>
      <c r="D1803" s="2">
        <v>0.24976980572650653</v>
      </c>
      <c r="E1803" s="2">
        <v>6.5899707786794257E-2</v>
      </c>
      <c r="F1803" s="2">
        <v>8.506219999999999</v>
      </c>
      <c r="G1803" s="2">
        <v>8.6510499999999997</v>
      </c>
      <c r="H1803" s="2">
        <v>8.8375800000000009</v>
      </c>
      <c r="I1803" s="2">
        <v>8.6997140000000037</v>
      </c>
      <c r="J1803" s="2">
        <v>7.7760954999999976</v>
      </c>
      <c r="K1803" s="17" t="s">
        <v>52</v>
      </c>
      <c r="L1803" s="17" t="s">
        <v>55</v>
      </c>
      <c r="M1803" s="17" t="s">
        <v>55</v>
      </c>
      <c r="N1803" s="20">
        <f t="shared" si="280"/>
        <v>50</v>
      </c>
      <c r="O1803" s="20">
        <f t="shared" si="281"/>
        <v>100</v>
      </c>
      <c r="P1803" s="20">
        <f t="shared" si="282"/>
        <v>50</v>
      </c>
      <c r="Q1803" s="20">
        <f t="shared" si="283"/>
        <v>49.5</v>
      </c>
      <c r="R1803" s="21">
        <f t="shared" si="284"/>
        <v>67.424999999999997</v>
      </c>
      <c r="S1803" s="21">
        <f t="shared" si="285"/>
        <v>59.875</v>
      </c>
      <c r="T1803" s="21">
        <f t="shared" si="286"/>
        <v>57.275000000000006</v>
      </c>
      <c r="U1803" s="21">
        <f t="shared" si="287"/>
        <v>62.375</v>
      </c>
      <c r="V1803" s="20">
        <f t="shared" si="288"/>
        <v>61.524999999999999</v>
      </c>
      <c r="W1803" s="20">
        <f t="shared" si="289"/>
        <v>61.737499999999997</v>
      </c>
    </row>
    <row r="1804" spans="1:23" ht="13.5" x14ac:dyDescent="0.25">
      <c r="A1804" s="3">
        <v>44638</v>
      </c>
      <c r="B1804" s="2">
        <v>8.6087000000000007</v>
      </c>
      <c r="C1804" s="2">
        <v>46.781958805679778</v>
      </c>
      <c r="D1804" s="2">
        <v>0.27119423335670767</v>
      </c>
      <c r="E1804" s="2">
        <v>4.7223157127623094E-2</v>
      </c>
      <c r="F1804" s="2">
        <v>8.5403800000000007</v>
      </c>
      <c r="G1804" s="2">
        <v>8.6059599999999996</v>
      </c>
      <c r="H1804" s="2">
        <v>8.8204999999999991</v>
      </c>
      <c r="I1804" s="2">
        <v>8.7202100000000016</v>
      </c>
      <c r="J1804" s="2">
        <v>7.7861939999999983</v>
      </c>
      <c r="K1804" s="17" t="s">
        <v>52</v>
      </c>
      <c r="L1804" s="17" t="s">
        <v>49</v>
      </c>
      <c r="M1804" s="17" t="s">
        <v>53</v>
      </c>
      <c r="N1804" s="20">
        <f t="shared" si="280"/>
        <v>50</v>
      </c>
      <c r="O1804" s="20">
        <f t="shared" si="281"/>
        <v>100</v>
      </c>
      <c r="P1804" s="20">
        <f t="shared" si="282"/>
        <v>50</v>
      </c>
      <c r="Q1804" s="20">
        <f t="shared" si="283"/>
        <v>67</v>
      </c>
      <c r="R1804" s="21">
        <f t="shared" si="284"/>
        <v>70.05</v>
      </c>
      <c r="S1804" s="21">
        <f t="shared" si="285"/>
        <v>64.25</v>
      </c>
      <c r="T1804" s="21">
        <f t="shared" si="286"/>
        <v>65.150000000000006</v>
      </c>
      <c r="U1804" s="21">
        <f t="shared" si="287"/>
        <v>66.75</v>
      </c>
      <c r="V1804" s="20">
        <f t="shared" si="288"/>
        <v>66.483333333333334</v>
      </c>
      <c r="W1804" s="20">
        <f t="shared" si="289"/>
        <v>66.550000000000011</v>
      </c>
    </row>
    <row r="1805" spans="1:23" ht="13.5" x14ac:dyDescent="0.25">
      <c r="A1805" s="3">
        <v>44641</v>
      </c>
      <c r="B1805" s="2">
        <v>8.5335999999999999</v>
      </c>
      <c r="C1805" s="2">
        <v>44.790306378159357</v>
      </c>
      <c r="D1805" s="2">
        <v>0.29874449166120343</v>
      </c>
      <c r="E1805" s="2">
        <v>2.4868519203470239E-2</v>
      </c>
      <c r="F1805" s="2">
        <v>8.5936800000000009</v>
      </c>
      <c r="G1805" s="2">
        <v>8.5513100000000009</v>
      </c>
      <c r="H1805" s="2">
        <v>8.7979550000000017</v>
      </c>
      <c r="I1805" s="2">
        <v>8.7392039999999991</v>
      </c>
      <c r="J1805" s="2">
        <v>7.7957269999999985</v>
      </c>
      <c r="K1805" s="17" t="s">
        <v>52</v>
      </c>
      <c r="L1805" s="17" t="s">
        <v>49</v>
      </c>
      <c r="M1805" s="17" t="s">
        <v>53</v>
      </c>
      <c r="N1805" s="20">
        <f t="shared" si="280"/>
        <v>50</v>
      </c>
      <c r="O1805" s="20">
        <f t="shared" si="281"/>
        <v>100</v>
      </c>
      <c r="P1805" s="20">
        <f t="shared" si="282"/>
        <v>50</v>
      </c>
      <c r="Q1805" s="20">
        <f t="shared" si="283"/>
        <v>67</v>
      </c>
      <c r="R1805" s="21">
        <f t="shared" si="284"/>
        <v>70.05</v>
      </c>
      <c r="S1805" s="21">
        <f t="shared" si="285"/>
        <v>64.25</v>
      </c>
      <c r="T1805" s="21">
        <f t="shared" si="286"/>
        <v>65.150000000000006</v>
      </c>
      <c r="U1805" s="21">
        <f t="shared" si="287"/>
        <v>66.75</v>
      </c>
      <c r="V1805" s="20">
        <f t="shared" si="288"/>
        <v>66.483333333333334</v>
      </c>
      <c r="W1805" s="20">
        <f t="shared" si="289"/>
        <v>66.550000000000011</v>
      </c>
    </row>
    <row r="1806" spans="1:23" ht="13.5" x14ac:dyDescent="0.25">
      <c r="A1806" s="3">
        <v>44642</v>
      </c>
      <c r="B1806" s="2">
        <v>8.1988000000000003</v>
      </c>
      <c r="C1806" s="2">
        <v>37.189121977632674</v>
      </c>
      <c r="D1806" s="2">
        <v>0.27647595339081121</v>
      </c>
      <c r="E1806" s="2">
        <v>5.2886143965417548E-3</v>
      </c>
      <c r="F1806" s="2">
        <v>8.5526999999999997</v>
      </c>
      <c r="G1806" s="2">
        <v>8.509640000000001</v>
      </c>
      <c r="H1806" s="2">
        <v>8.746715</v>
      </c>
      <c r="I1806" s="2">
        <v>8.7501359999999995</v>
      </c>
      <c r="J1806" s="2">
        <v>7.8031424999999981</v>
      </c>
      <c r="K1806" s="17" t="s">
        <v>48</v>
      </c>
      <c r="L1806" s="17" t="s">
        <v>50</v>
      </c>
      <c r="M1806" s="17" t="s">
        <v>47</v>
      </c>
      <c r="N1806" s="20">
        <f t="shared" si="280"/>
        <v>50</v>
      </c>
      <c r="O1806" s="20">
        <f t="shared" si="281"/>
        <v>100</v>
      </c>
      <c r="P1806" s="20">
        <f t="shared" si="282"/>
        <v>50</v>
      </c>
      <c r="Q1806" s="20">
        <f t="shared" si="283"/>
        <v>33</v>
      </c>
      <c r="R1806" s="21">
        <f t="shared" si="284"/>
        <v>64.95</v>
      </c>
      <c r="S1806" s="21">
        <f t="shared" si="285"/>
        <v>55.75</v>
      </c>
      <c r="T1806" s="21">
        <f t="shared" si="286"/>
        <v>49.85</v>
      </c>
      <c r="U1806" s="21">
        <f t="shared" si="287"/>
        <v>58.25</v>
      </c>
      <c r="V1806" s="20">
        <f t="shared" si="288"/>
        <v>56.85</v>
      </c>
      <c r="W1806" s="20">
        <f t="shared" si="289"/>
        <v>57.2</v>
      </c>
    </row>
    <row r="1807" spans="1:23" ht="13.5" x14ac:dyDescent="0.25">
      <c r="A1807" s="3">
        <v>44643</v>
      </c>
      <c r="B1807" s="2">
        <v>8.5130999999999997</v>
      </c>
      <c r="C1807" s="2">
        <v>46.38742146665389</v>
      </c>
      <c r="D1807" s="2">
        <v>0.23734560627422674</v>
      </c>
      <c r="E1807" s="2">
        <v>-1.3336644704632817E-2</v>
      </c>
      <c r="F1807" s="2">
        <v>8.4925800000000002</v>
      </c>
      <c r="G1807" s="2">
        <v>8.4993999999999978</v>
      </c>
      <c r="H1807" s="2">
        <v>8.718020000000001</v>
      </c>
      <c r="I1807" s="2">
        <v>8.7636640000000003</v>
      </c>
      <c r="J1807" s="2">
        <v>7.811020499999997</v>
      </c>
      <c r="K1807" s="17" t="s">
        <v>48</v>
      </c>
      <c r="L1807" s="17" t="s">
        <v>50</v>
      </c>
      <c r="M1807" s="17" t="s">
        <v>47</v>
      </c>
      <c r="N1807" s="20">
        <f t="shared" si="280"/>
        <v>50</v>
      </c>
      <c r="O1807" s="20">
        <f t="shared" si="281"/>
        <v>100</v>
      </c>
      <c r="P1807" s="20">
        <f t="shared" si="282"/>
        <v>50</v>
      </c>
      <c r="Q1807" s="20">
        <f t="shared" si="283"/>
        <v>33</v>
      </c>
      <c r="R1807" s="21">
        <f t="shared" si="284"/>
        <v>64.95</v>
      </c>
      <c r="S1807" s="21">
        <f t="shared" si="285"/>
        <v>55.75</v>
      </c>
      <c r="T1807" s="21">
        <f t="shared" si="286"/>
        <v>49.85</v>
      </c>
      <c r="U1807" s="21">
        <f t="shared" si="287"/>
        <v>58.25</v>
      </c>
      <c r="V1807" s="20">
        <f t="shared" si="288"/>
        <v>56.85</v>
      </c>
      <c r="W1807" s="20">
        <f t="shared" si="289"/>
        <v>57.2</v>
      </c>
    </row>
    <row r="1808" spans="1:23" ht="13.5" x14ac:dyDescent="0.25">
      <c r="A1808" s="3">
        <v>44644</v>
      </c>
      <c r="B1808" s="2">
        <v>8.1988000000000003</v>
      </c>
      <c r="C1808" s="2">
        <v>40.068280167124378</v>
      </c>
      <c r="D1808" s="2">
        <v>0.2273854128777657</v>
      </c>
      <c r="E1808" s="2">
        <v>-2.153433645967856E-2</v>
      </c>
      <c r="F1808" s="2">
        <v>8.4105999999999987</v>
      </c>
      <c r="G1808" s="2">
        <v>8.4584099999999989</v>
      </c>
      <c r="H1808" s="2">
        <v>8.6749800000000015</v>
      </c>
      <c r="I1808" s="2">
        <v>8.7617520000000013</v>
      </c>
      <c r="J1808" s="2">
        <v>7.8172634999999957</v>
      </c>
      <c r="K1808" s="17" t="s">
        <v>48</v>
      </c>
      <c r="L1808" s="17" t="s">
        <v>50</v>
      </c>
      <c r="M1808" s="17" t="s">
        <v>47</v>
      </c>
      <c r="N1808" s="20">
        <f t="shared" si="280"/>
        <v>50</v>
      </c>
      <c r="O1808" s="20">
        <f t="shared" si="281"/>
        <v>100</v>
      </c>
      <c r="P1808" s="20">
        <f t="shared" si="282"/>
        <v>50</v>
      </c>
      <c r="Q1808" s="20">
        <f t="shared" si="283"/>
        <v>33</v>
      </c>
      <c r="R1808" s="21">
        <f t="shared" si="284"/>
        <v>64.95</v>
      </c>
      <c r="S1808" s="21">
        <f t="shared" si="285"/>
        <v>55.75</v>
      </c>
      <c r="T1808" s="21">
        <f t="shared" si="286"/>
        <v>49.85</v>
      </c>
      <c r="U1808" s="21">
        <f t="shared" si="287"/>
        <v>58.25</v>
      </c>
      <c r="V1808" s="20">
        <f t="shared" si="288"/>
        <v>56.85</v>
      </c>
      <c r="W1808" s="20">
        <f t="shared" si="289"/>
        <v>57.2</v>
      </c>
    </row>
    <row r="1809" spans="1:23" ht="13.5" x14ac:dyDescent="0.25">
      <c r="A1809" s="3">
        <v>44645</v>
      </c>
      <c r="B1809" s="2">
        <v>8.1988000000000003</v>
      </c>
      <c r="C1809" s="2">
        <v>40.068280167124378</v>
      </c>
      <c r="D1809" s="2">
        <v>0.19538485779076176</v>
      </c>
      <c r="E1809" s="2">
        <v>-2.1778837862562253E-2</v>
      </c>
      <c r="F1809" s="2">
        <v>8.328619999999999</v>
      </c>
      <c r="G1809" s="2">
        <v>8.4345000000000017</v>
      </c>
      <c r="H1809" s="2">
        <v>8.6353550000000006</v>
      </c>
      <c r="I1809" s="2">
        <v>8.7575160000000007</v>
      </c>
      <c r="J1809" s="2">
        <v>7.8235384999999953</v>
      </c>
      <c r="K1809" s="17" t="s">
        <v>48</v>
      </c>
      <c r="L1809" s="17" t="s">
        <v>50</v>
      </c>
      <c r="M1809" s="17" t="s">
        <v>47</v>
      </c>
      <c r="N1809" s="20">
        <f t="shared" si="280"/>
        <v>50</v>
      </c>
      <c r="O1809" s="20">
        <f t="shared" si="281"/>
        <v>100</v>
      </c>
      <c r="P1809" s="20">
        <f t="shared" si="282"/>
        <v>50</v>
      </c>
      <c r="Q1809" s="20">
        <f t="shared" si="283"/>
        <v>33</v>
      </c>
      <c r="R1809" s="21">
        <f t="shared" si="284"/>
        <v>64.95</v>
      </c>
      <c r="S1809" s="21">
        <f t="shared" si="285"/>
        <v>55.75</v>
      </c>
      <c r="T1809" s="21">
        <f t="shared" si="286"/>
        <v>49.85</v>
      </c>
      <c r="U1809" s="21">
        <f t="shared" si="287"/>
        <v>58.25</v>
      </c>
      <c r="V1809" s="20">
        <f t="shared" si="288"/>
        <v>56.85</v>
      </c>
      <c r="W1809" s="20">
        <f t="shared" si="289"/>
        <v>57.2</v>
      </c>
    </row>
    <row r="1810" spans="1:23" ht="13.5" x14ac:dyDescent="0.25">
      <c r="A1810" s="3">
        <v>44648</v>
      </c>
      <c r="B1810" s="2">
        <v>8.1988000000000003</v>
      </c>
      <c r="C1810" s="2">
        <v>40.068280167124378</v>
      </c>
      <c r="D1810" s="2">
        <v>0.14453445300418366</v>
      </c>
      <c r="E1810" s="2">
        <v>-1.8810508001688896E-2</v>
      </c>
      <c r="F1810" s="2">
        <v>8.2616599999999991</v>
      </c>
      <c r="G1810" s="2">
        <v>8.4276700000000027</v>
      </c>
      <c r="H1810" s="2">
        <v>8.5981200000000015</v>
      </c>
      <c r="I1810" s="2">
        <v>8.7527340000000002</v>
      </c>
      <c r="J1810" s="2">
        <v>7.8300034999999948</v>
      </c>
      <c r="K1810" s="17" t="s">
        <v>48</v>
      </c>
      <c r="L1810" s="17" t="s">
        <v>50</v>
      </c>
      <c r="M1810" s="17" t="s">
        <v>47</v>
      </c>
      <c r="N1810" s="20">
        <f t="shared" si="280"/>
        <v>50</v>
      </c>
      <c r="O1810" s="20">
        <f t="shared" si="281"/>
        <v>100</v>
      </c>
      <c r="P1810" s="20">
        <f t="shared" si="282"/>
        <v>50</v>
      </c>
      <c r="Q1810" s="20">
        <f t="shared" si="283"/>
        <v>33</v>
      </c>
      <c r="R1810" s="21">
        <f t="shared" si="284"/>
        <v>64.95</v>
      </c>
      <c r="S1810" s="21">
        <f t="shared" si="285"/>
        <v>55.75</v>
      </c>
      <c r="T1810" s="21">
        <f t="shared" si="286"/>
        <v>49.85</v>
      </c>
      <c r="U1810" s="21">
        <f t="shared" si="287"/>
        <v>58.25</v>
      </c>
      <c r="V1810" s="20">
        <f t="shared" si="288"/>
        <v>56.85</v>
      </c>
      <c r="W1810" s="20">
        <f t="shared" si="289"/>
        <v>57.2</v>
      </c>
    </row>
    <row r="1811" spans="1:23" ht="13.5" x14ac:dyDescent="0.25">
      <c r="A1811" s="3">
        <v>44649</v>
      </c>
      <c r="B1811" s="2">
        <v>8.1304999999999996</v>
      </c>
      <c r="C1811" s="2">
        <v>38.63964500491123</v>
      </c>
      <c r="D1811" s="2">
        <v>0.12990026745339911</v>
      </c>
      <c r="E1811" s="2">
        <v>-1.1925557015494422E-2</v>
      </c>
      <c r="F1811" s="2">
        <v>8.2479999999999993</v>
      </c>
      <c r="G1811" s="2">
        <v>8.4003499999999995</v>
      </c>
      <c r="H1811" s="2">
        <v>8.5468800000000016</v>
      </c>
      <c r="I1811" s="2">
        <v>8.7465860000000006</v>
      </c>
      <c r="J1811" s="2">
        <v>7.8361269999999941</v>
      </c>
      <c r="K1811" s="17" t="s">
        <v>48</v>
      </c>
      <c r="L1811" s="17" t="s">
        <v>55</v>
      </c>
      <c r="M1811" s="17" t="s">
        <v>47</v>
      </c>
      <c r="N1811" s="20">
        <f t="shared" si="280"/>
        <v>50</v>
      </c>
      <c r="O1811" s="20">
        <f t="shared" si="281"/>
        <v>100</v>
      </c>
      <c r="P1811" s="20">
        <f t="shared" si="282"/>
        <v>50</v>
      </c>
      <c r="Q1811" s="20">
        <f t="shared" si="283"/>
        <v>16.5</v>
      </c>
      <c r="R1811" s="21">
        <f t="shared" si="284"/>
        <v>62.475000000000001</v>
      </c>
      <c r="S1811" s="21">
        <f t="shared" si="285"/>
        <v>51.625</v>
      </c>
      <c r="T1811" s="21">
        <f t="shared" si="286"/>
        <v>42.424999999999997</v>
      </c>
      <c r="U1811" s="21">
        <f t="shared" si="287"/>
        <v>54.125</v>
      </c>
      <c r="V1811" s="20">
        <f t="shared" si="288"/>
        <v>52.17499999999999</v>
      </c>
      <c r="W1811" s="20">
        <f t="shared" si="289"/>
        <v>52.662499999999994</v>
      </c>
    </row>
    <row r="1812" spans="1:23" ht="13.5" x14ac:dyDescent="0.25">
      <c r="A1812" s="3">
        <v>44650</v>
      </c>
      <c r="B1812" s="2">
        <v>8.2670999999999992</v>
      </c>
      <c r="C1812" s="2">
        <v>43.015772603374934</v>
      </c>
      <c r="D1812" s="2">
        <v>0.1730261874070198</v>
      </c>
      <c r="E1812" s="2">
        <v>-8.1140134508466653E-3</v>
      </c>
      <c r="F1812" s="2">
        <v>8.1988000000000003</v>
      </c>
      <c r="G1812" s="2">
        <v>8.3456900000000012</v>
      </c>
      <c r="H1812" s="2">
        <v>8.5096450000000026</v>
      </c>
      <c r="I1812" s="2">
        <v>8.7438540000000007</v>
      </c>
      <c r="J1812" s="2">
        <v>7.843281999999995</v>
      </c>
      <c r="K1812" s="17" t="s">
        <v>48</v>
      </c>
      <c r="L1812" s="17" t="s">
        <v>50</v>
      </c>
      <c r="M1812" s="17" t="s">
        <v>47</v>
      </c>
      <c r="N1812" s="20">
        <f t="shared" si="280"/>
        <v>50</v>
      </c>
      <c r="O1812" s="20">
        <f t="shared" si="281"/>
        <v>100</v>
      </c>
      <c r="P1812" s="20">
        <f t="shared" si="282"/>
        <v>50</v>
      </c>
      <c r="Q1812" s="20">
        <f t="shared" si="283"/>
        <v>33</v>
      </c>
      <c r="R1812" s="21">
        <f t="shared" si="284"/>
        <v>64.95</v>
      </c>
      <c r="S1812" s="21">
        <f t="shared" si="285"/>
        <v>55.75</v>
      </c>
      <c r="T1812" s="21">
        <f t="shared" si="286"/>
        <v>49.85</v>
      </c>
      <c r="U1812" s="21">
        <f t="shared" si="287"/>
        <v>58.25</v>
      </c>
      <c r="V1812" s="20">
        <f t="shared" si="288"/>
        <v>56.85</v>
      </c>
      <c r="W1812" s="20">
        <f t="shared" si="289"/>
        <v>57.2</v>
      </c>
    </row>
    <row r="1813" spans="1:23" ht="13.5" x14ac:dyDescent="0.25">
      <c r="A1813" s="3">
        <v>44651</v>
      </c>
      <c r="B1813" s="2">
        <v>8.1304999999999996</v>
      </c>
      <c r="C1813" s="2">
        <v>39.947615080902622</v>
      </c>
      <c r="D1813" s="2">
        <v>0.18965160973641204</v>
      </c>
      <c r="E1813" s="2">
        <v>-4.8814750815524086E-3</v>
      </c>
      <c r="F1813" s="2">
        <v>8.1851400000000005</v>
      </c>
      <c r="G1813" s="2">
        <v>8.2978699999999996</v>
      </c>
      <c r="H1813" s="2">
        <v>8.4744600000000005</v>
      </c>
      <c r="I1813" s="2">
        <v>8.738526000000002</v>
      </c>
      <c r="J1813" s="2">
        <v>7.8495639999999947</v>
      </c>
      <c r="K1813" s="17" t="s">
        <v>48</v>
      </c>
      <c r="L1813" s="17" t="s">
        <v>55</v>
      </c>
      <c r="M1813" s="17" t="s">
        <v>47</v>
      </c>
      <c r="N1813" s="20">
        <f t="shared" si="280"/>
        <v>50</v>
      </c>
      <c r="O1813" s="20">
        <f t="shared" si="281"/>
        <v>100</v>
      </c>
      <c r="P1813" s="20">
        <f t="shared" si="282"/>
        <v>50</v>
      </c>
      <c r="Q1813" s="20">
        <f t="shared" si="283"/>
        <v>16.5</v>
      </c>
      <c r="R1813" s="21">
        <f t="shared" si="284"/>
        <v>62.475000000000001</v>
      </c>
      <c r="S1813" s="21">
        <f t="shared" si="285"/>
        <v>51.625</v>
      </c>
      <c r="T1813" s="21">
        <f t="shared" si="286"/>
        <v>42.424999999999997</v>
      </c>
      <c r="U1813" s="21">
        <f t="shared" si="287"/>
        <v>54.125</v>
      </c>
      <c r="V1813" s="20">
        <f t="shared" si="288"/>
        <v>52.17499999999999</v>
      </c>
      <c r="W1813" s="20">
        <f t="shared" si="289"/>
        <v>52.662499999999994</v>
      </c>
    </row>
    <row r="1814" spans="1:23" ht="13.5" x14ac:dyDescent="0.25">
      <c r="A1814" s="3">
        <v>44652</v>
      </c>
      <c r="B1814" s="2">
        <v>8.2670999999999992</v>
      </c>
      <c r="C1814" s="2">
        <v>44.23136971068184</v>
      </c>
      <c r="D1814" s="2">
        <v>0.19584700774677621</v>
      </c>
      <c r="E1814" s="2">
        <v>-1.6870981621373085E-3</v>
      </c>
      <c r="F1814" s="2">
        <v>8.1988000000000003</v>
      </c>
      <c r="G1814" s="2">
        <v>8.2637099999999997</v>
      </c>
      <c r="H1814" s="2">
        <v>8.4348350000000014</v>
      </c>
      <c r="I1814" s="2">
        <v>8.7357940000000003</v>
      </c>
      <c r="J1814" s="2">
        <v>7.8564339999999948</v>
      </c>
      <c r="K1814" s="17" t="s">
        <v>48</v>
      </c>
      <c r="L1814" s="17" t="s">
        <v>55</v>
      </c>
      <c r="M1814" s="17" t="s">
        <v>51</v>
      </c>
      <c r="N1814" s="20">
        <f t="shared" si="280"/>
        <v>50</v>
      </c>
      <c r="O1814" s="20">
        <f t="shared" si="281"/>
        <v>100</v>
      </c>
      <c r="P1814" s="20">
        <f t="shared" si="282"/>
        <v>50</v>
      </c>
      <c r="Q1814" s="20">
        <f t="shared" si="283"/>
        <v>16.5</v>
      </c>
      <c r="R1814" s="21">
        <f t="shared" si="284"/>
        <v>62.475000000000001</v>
      </c>
      <c r="S1814" s="21">
        <f t="shared" si="285"/>
        <v>51.625</v>
      </c>
      <c r="T1814" s="21">
        <f t="shared" si="286"/>
        <v>42.424999999999997</v>
      </c>
      <c r="U1814" s="21">
        <f t="shared" si="287"/>
        <v>54.125</v>
      </c>
      <c r="V1814" s="20">
        <f t="shared" si="288"/>
        <v>52.17499999999999</v>
      </c>
      <c r="W1814" s="20">
        <f t="shared" si="289"/>
        <v>52.662499999999994</v>
      </c>
    </row>
    <row r="1815" spans="1:23" ht="13.5" x14ac:dyDescent="0.25">
      <c r="A1815" s="3">
        <v>44655</v>
      </c>
      <c r="B1815" s="2">
        <v>8.2603000000000009</v>
      </c>
      <c r="C1815" s="2">
        <v>44.062865808068082</v>
      </c>
      <c r="D1815" s="2">
        <v>0.19131181236746997</v>
      </c>
      <c r="E1815" s="2">
        <v>3.7620298234857632E-3</v>
      </c>
      <c r="F1815" s="2">
        <v>8.2110999999999983</v>
      </c>
      <c r="G1815" s="2">
        <v>8.2363800000000005</v>
      </c>
      <c r="H1815" s="2">
        <v>8.3938450000000024</v>
      </c>
      <c r="I1815" s="2">
        <v>8.7233600000000031</v>
      </c>
      <c r="J1815" s="2">
        <v>7.8627944999999952</v>
      </c>
      <c r="K1815" s="17" t="s">
        <v>48</v>
      </c>
      <c r="L1815" s="17" t="s">
        <v>55</v>
      </c>
      <c r="M1815" s="17" t="s">
        <v>51</v>
      </c>
      <c r="N1815" s="20">
        <f t="shared" si="280"/>
        <v>50</v>
      </c>
      <c r="O1815" s="20">
        <f t="shared" si="281"/>
        <v>100</v>
      </c>
      <c r="P1815" s="20">
        <f t="shared" si="282"/>
        <v>50</v>
      </c>
      <c r="Q1815" s="20">
        <f t="shared" si="283"/>
        <v>16.5</v>
      </c>
      <c r="R1815" s="21">
        <f t="shared" si="284"/>
        <v>62.475000000000001</v>
      </c>
      <c r="S1815" s="21">
        <f t="shared" si="285"/>
        <v>51.625</v>
      </c>
      <c r="T1815" s="21">
        <f t="shared" si="286"/>
        <v>42.424999999999997</v>
      </c>
      <c r="U1815" s="21">
        <f t="shared" si="287"/>
        <v>54.125</v>
      </c>
      <c r="V1815" s="20">
        <f t="shared" si="288"/>
        <v>52.17499999999999</v>
      </c>
      <c r="W1815" s="20">
        <f t="shared" si="289"/>
        <v>52.662499999999994</v>
      </c>
    </row>
    <row r="1816" spans="1:23" ht="13.5" x14ac:dyDescent="0.25">
      <c r="A1816" s="3">
        <v>44656</v>
      </c>
      <c r="B1816" s="2">
        <v>8.1988000000000003</v>
      </c>
      <c r="C1816" s="2">
        <v>42.486414561556309</v>
      </c>
      <c r="D1816" s="2">
        <v>0.14174079818291219</v>
      </c>
      <c r="E1816" s="2">
        <v>1.5556832042076106E-2</v>
      </c>
      <c r="F1816" s="2">
        <v>8.2247599999999998</v>
      </c>
      <c r="G1816" s="2">
        <v>8.2363800000000005</v>
      </c>
      <c r="H1816" s="2">
        <v>8.3730100000000025</v>
      </c>
      <c r="I1816" s="2">
        <v>8.7069620000000008</v>
      </c>
      <c r="J1816" s="2">
        <v>7.8684674999999933</v>
      </c>
      <c r="K1816" s="17" t="s">
        <v>48</v>
      </c>
      <c r="L1816" s="17" t="s">
        <v>55</v>
      </c>
      <c r="M1816" s="17" t="s">
        <v>51</v>
      </c>
      <c r="N1816" s="20">
        <f t="shared" si="280"/>
        <v>50</v>
      </c>
      <c r="O1816" s="20">
        <f t="shared" si="281"/>
        <v>100</v>
      </c>
      <c r="P1816" s="20">
        <f t="shared" si="282"/>
        <v>50</v>
      </c>
      <c r="Q1816" s="20">
        <f t="shared" si="283"/>
        <v>16.5</v>
      </c>
      <c r="R1816" s="21">
        <f t="shared" si="284"/>
        <v>62.475000000000001</v>
      </c>
      <c r="S1816" s="21">
        <f t="shared" si="285"/>
        <v>51.625</v>
      </c>
      <c r="T1816" s="21">
        <f t="shared" si="286"/>
        <v>42.424999999999997</v>
      </c>
      <c r="U1816" s="21">
        <f t="shared" si="287"/>
        <v>54.125</v>
      </c>
      <c r="V1816" s="20">
        <f t="shared" si="288"/>
        <v>52.17499999999999</v>
      </c>
      <c r="W1816" s="20">
        <f t="shared" si="289"/>
        <v>52.662499999999994</v>
      </c>
    </row>
    <row r="1817" spans="1:23" ht="13.5" x14ac:dyDescent="0.25">
      <c r="A1817" s="3">
        <v>44657</v>
      </c>
      <c r="B1817" s="2">
        <v>8.4720999999999993</v>
      </c>
      <c r="C1817" s="2">
        <v>50.89433511551271</v>
      </c>
      <c r="D1817" s="2">
        <v>0.12939723096500622</v>
      </c>
      <c r="E1817" s="2">
        <v>3.5106102935302162E-2</v>
      </c>
      <c r="F1817" s="2">
        <v>8.2657599999999984</v>
      </c>
      <c r="G1817" s="2">
        <v>8.2322799999999994</v>
      </c>
      <c r="H1817" s="2">
        <v>8.3658400000000022</v>
      </c>
      <c r="I1817" s="2">
        <v>8.6987640000000024</v>
      </c>
      <c r="J1817" s="2">
        <v>7.8756654999999931</v>
      </c>
      <c r="K1817" s="17" t="s">
        <v>52</v>
      </c>
      <c r="L1817" s="17" t="s">
        <v>55</v>
      </c>
      <c r="M1817" s="17" t="s">
        <v>53</v>
      </c>
      <c r="N1817" s="20">
        <f t="shared" si="280"/>
        <v>50</v>
      </c>
      <c r="O1817" s="20">
        <f t="shared" si="281"/>
        <v>100</v>
      </c>
      <c r="P1817" s="20">
        <f t="shared" si="282"/>
        <v>50</v>
      </c>
      <c r="Q1817" s="20">
        <f t="shared" si="283"/>
        <v>83.5</v>
      </c>
      <c r="R1817" s="21">
        <f t="shared" si="284"/>
        <v>72.525000000000006</v>
      </c>
      <c r="S1817" s="21">
        <f t="shared" si="285"/>
        <v>68.375</v>
      </c>
      <c r="T1817" s="21">
        <f t="shared" si="286"/>
        <v>72.575000000000003</v>
      </c>
      <c r="U1817" s="21">
        <f t="shared" si="287"/>
        <v>70.875</v>
      </c>
      <c r="V1817" s="20">
        <f t="shared" si="288"/>
        <v>71.158333333333346</v>
      </c>
      <c r="W1817" s="20">
        <f t="shared" si="289"/>
        <v>71.087500000000006</v>
      </c>
    </row>
    <row r="1818" spans="1:23" ht="13.5" x14ac:dyDescent="0.25">
      <c r="A1818" s="3">
        <v>44658</v>
      </c>
      <c r="B1818" s="2">
        <v>8.4515999999999991</v>
      </c>
      <c r="C1818" s="2">
        <v>50.3003330838579</v>
      </c>
      <c r="D1818" s="2">
        <v>7.1883641481290894E-2</v>
      </c>
      <c r="E1818" s="2">
        <v>5.9568056568232407E-2</v>
      </c>
      <c r="F1818" s="2">
        <v>8.3299799999999991</v>
      </c>
      <c r="G1818" s="2">
        <v>8.2575599999999998</v>
      </c>
      <c r="H1818" s="2">
        <v>8.3579850000000029</v>
      </c>
      <c r="I1818" s="2">
        <v>8.6882420000000007</v>
      </c>
      <c r="J1818" s="2">
        <v>7.8820004999999931</v>
      </c>
      <c r="K1818" s="17" t="s">
        <v>52</v>
      </c>
      <c r="L1818" s="17" t="s">
        <v>55</v>
      </c>
      <c r="M1818" s="17" t="s">
        <v>53</v>
      </c>
      <c r="N1818" s="20">
        <f t="shared" si="280"/>
        <v>50</v>
      </c>
      <c r="O1818" s="20">
        <f t="shared" si="281"/>
        <v>100</v>
      </c>
      <c r="P1818" s="20">
        <f t="shared" si="282"/>
        <v>50</v>
      </c>
      <c r="Q1818" s="20">
        <f t="shared" si="283"/>
        <v>83.5</v>
      </c>
      <c r="R1818" s="21">
        <f t="shared" si="284"/>
        <v>72.525000000000006</v>
      </c>
      <c r="S1818" s="21">
        <f t="shared" si="285"/>
        <v>68.375</v>
      </c>
      <c r="T1818" s="21">
        <f t="shared" si="286"/>
        <v>72.575000000000003</v>
      </c>
      <c r="U1818" s="21">
        <f t="shared" si="287"/>
        <v>70.875</v>
      </c>
      <c r="V1818" s="20">
        <f t="shared" si="288"/>
        <v>71.158333333333346</v>
      </c>
      <c r="W1818" s="20">
        <f t="shared" si="289"/>
        <v>71.087500000000006</v>
      </c>
    </row>
    <row r="1819" spans="1:23" ht="13.5" x14ac:dyDescent="0.25">
      <c r="A1819" s="3">
        <v>44659</v>
      </c>
      <c r="B1819" s="2">
        <v>8.5335999999999999</v>
      </c>
      <c r="C1819" s="2">
        <v>52.679435180494302</v>
      </c>
      <c r="D1819" s="2">
        <v>1.7048964347539552E-2</v>
      </c>
      <c r="E1819" s="2">
        <v>8.5187833023483261E-2</v>
      </c>
      <c r="F1819" s="2">
        <v>8.3832799999999992</v>
      </c>
      <c r="G1819" s="2">
        <v>8.2910400000000006</v>
      </c>
      <c r="H1819" s="2">
        <v>8.3627700000000011</v>
      </c>
      <c r="I1819" s="2">
        <v>8.6812740000000002</v>
      </c>
      <c r="J1819" s="2">
        <v>7.8888089999999931</v>
      </c>
      <c r="K1819" s="17" t="s">
        <v>48</v>
      </c>
      <c r="L1819" s="17" t="s">
        <v>55</v>
      </c>
      <c r="M1819" s="17" t="s">
        <v>51</v>
      </c>
      <c r="N1819" s="20">
        <f t="shared" si="280"/>
        <v>50</v>
      </c>
      <c r="O1819" s="20">
        <f t="shared" si="281"/>
        <v>100</v>
      </c>
      <c r="P1819" s="20">
        <f t="shared" si="282"/>
        <v>50</v>
      </c>
      <c r="Q1819" s="20">
        <f t="shared" si="283"/>
        <v>16.5</v>
      </c>
      <c r="R1819" s="21">
        <f t="shared" si="284"/>
        <v>62.475000000000001</v>
      </c>
      <c r="S1819" s="21">
        <f t="shared" si="285"/>
        <v>51.625</v>
      </c>
      <c r="T1819" s="21">
        <f t="shared" si="286"/>
        <v>42.424999999999997</v>
      </c>
      <c r="U1819" s="21">
        <f t="shared" si="287"/>
        <v>54.125</v>
      </c>
      <c r="V1819" s="20">
        <f t="shared" si="288"/>
        <v>52.17499999999999</v>
      </c>
      <c r="W1819" s="20">
        <f t="shared" si="289"/>
        <v>52.662499999999994</v>
      </c>
    </row>
    <row r="1820" spans="1:23" ht="13.5" x14ac:dyDescent="0.25">
      <c r="A1820" s="3">
        <v>44662</v>
      </c>
      <c r="B1820" s="2">
        <v>8.5266999999999999</v>
      </c>
      <c r="C1820" s="2">
        <v>52.451904072548345</v>
      </c>
      <c r="D1820" s="2">
        <v>-2.9411240977736952E-2</v>
      </c>
      <c r="E1820" s="2">
        <v>0.10804318460042937</v>
      </c>
      <c r="F1820" s="2">
        <v>8.4365599999999983</v>
      </c>
      <c r="G1820" s="2">
        <v>8.323830000000001</v>
      </c>
      <c r="H1820" s="2">
        <v>8.37575</v>
      </c>
      <c r="I1820" s="2">
        <v>8.675670000000002</v>
      </c>
      <c r="J1820" s="2">
        <v>7.8953294999999919</v>
      </c>
      <c r="K1820" s="17" t="s">
        <v>52</v>
      </c>
      <c r="L1820" s="17" t="s">
        <v>55</v>
      </c>
      <c r="M1820" s="17" t="s">
        <v>53</v>
      </c>
      <c r="N1820" s="20">
        <f t="shared" si="280"/>
        <v>50</v>
      </c>
      <c r="O1820" s="20">
        <f t="shared" si="281"/>
        <v>100</v>
      </c>
      <c r="P1820" s="20">
        <f t="shared" si="282"/>
        <v>50</v>
      </c>
      <c r="Q1820" s="20">
        <f t="shared" si="283"/>
        <v>83.5</v>
      </c>
      <c r="R1820" s="21">
        <f t="shared" si="284"/>
        <v>72.525000000000006</v>
      </c>
      <c r="S1820" s="21">
        <f t="shared" si="285"/>
        <v>68.375</v>
      </c>
      <c r="T1820" s="21">
        <f t="shared" si="286"/>
        <v>72.575000000000003</v>
      </c>
      <c r="U1820" s="21">
        <f t="shared" si="287"/>
        <v>70.875</v>
      </c>
      <c r="V1820" s="20">
        <f t="shared" si="288"/>
        <v>71.158333333333346</v>
      </c>
      <c r="W1820" s="20">
        <f t="shared" si="289"/>
        <v>71.087500000000006</v>
      </c>
    </row>
    <row r="1821" spans="1:23" ht="13.5" x14ac:dyDescent="0.25">
      <c r="A1821" s="3">
        <v>44663</v>
      </c>
      <c r="B1821" s="2">
        <v>8.4651999999999994</v>
      </c>
      <c r="C1821" s="2">
        <v>50.363907424764307</v>
      </c>
      <c r="D1821" s="2">
        <v>-7.5165404796939228E-2</v>
      </c>
      <c r="E1821" s="2">
        <v>0.12936182253087081</v>
      </c>
      <c r="F1821" s="2">
        <v>8.4898399999999974</v>
      </c>
      <c r="G1821" s="2">
        <v>8.3572999999999986</v>
      </c>
      <c r="H1821" s="2">
        <v>8.3788250000000009</v>
      </c>
      <c r="I1821" s="2">
        <v>8.6676079999999995</v>
      </c>
      <c r="J1821" s="2">
        <v>7.901573999999993</v>
      </c>
      <c r="K1821" s="17" t="s">
        <v>52</v>
      </c>
      <c r="L1821" s="17" t="s">
        <v>55</v>
      </c>
      <c r="M1821" s="17" t="s">
        <v>53</v>
      </c>
      <c r="N1821" s="20">
        <f t="shared" si="280"/>
        <v>50</v>
      </c>
      <c r="O1821" s="20">
        <f t="shared" si="281"/>
        <v>100</v>
      </c>
      <c r="P1821" s="20">
        <f t="shared" si="282"/>
        <v>50</v>
      </c>
      <c r="Q1821" s="20">
        <f t="shared" si="283"/>
        <v>83.5</v>
      </c>
      <c r="R1821" s="21">
        <f t="shared" si="284"/>
        <v>72.525000000000006</v>
      </c>
      <c r="S1821" s="21">
        <f t="shared" si="285"/>
        <v>68.375</v>
      </c>
      <c r="T1821" s="21">
        <f t="shared" si="286"/>
        <v>72.575000000000003</v>
      </c>
      <c r="U1821" s="21">
        <f t="shared" si="287"/>
        <v>70.875</v>
      </c>
      <c r="V1821" s="20">
        <f t="shared" si="288"/>
        <v>71.158333333333346</v>
      </c>
      <c r="W1821" s="20">
        <f t="shared" si="289"/>
        <v>71.087500000000006</v>
      </c>
    </row>
    <row r="1822" spans="1:23" ht="13.5" x14ac:dyDescent="0.25">
      <c r="A1822" s="3">
        <v>44664</v>
      </c>
      <c r="B1822" s="2">
        <v>8.4651999999999994</v>
      </c>
      <c r="C1822" s="2">
        <v>50.363907424764307</v>
      </c>
      <c r="D1822" s="2">
        <v>-9.295495873167603E-2</v>
      </c>
      <c r="E1822" s="2">
        <v>0.15826100348645228</v>
      </c>
      <c r="F1822" s="2">
        <v>8.4884599999999981</v>
      </c>
      <c r="G1822" s="2">
        <v>8.3771099999999983</v>
      </c>
      <c r="H1822" s="2">
        <v>8.3614000000000015</v>
      </c>
      <c r="I1822" s="2">
        <v>8.6599559999999993</v>
      </c>
      <c r="J1822" s="2">
        <v>7.9078184999999932</v>
      </c>
      <c r="K1822" s="17" t="s">
        <v>48</v>
      </c>
      <c r="L1822" s="17" t="s">
        <v>55</v>
      </c>
      <c r="M1822" s="17" t="s">
        <v>47</v>
      </c>
      <c r="N1822" s="20">
        <f t="shared" si="280"/>
        <v>50</v>
      </c>
      <c r="O1822" s="20">
        <f t="shared" si="281"/>
        <v>100</v>
      </c>
      <c r="P1822" s="20">
        <f t="shared" si="282"/>
        <v>50</v>
      </c>
      <c r="Q1822" s="20">
        <f t="shared" si="283"/>
        <v>16.5</v>
      </c>
      <c r="R1822" s="21">
        <f t="shared" si="284"/>
        <v>62.475000000000001</v>
      </c>
      <c r="S1822" s="21">
        <f t="shared" si="285"/>
        <v>51.625</v>
      </c>
      <c r="T1822" s="21">
        <f t="shared" si="286"/>
        <v>42.424999999999997</v>
      </c>
      <c r="U1822" s="21">
        <f t="shared" si="287"/>
        <v>54.125</v>
      </c>
      <c r="V1822" s="20">
        <f t="shared" si="288"/>
        <v>52.17499999999999</v>
      </c>
      <c r="W1822" s="20">
        <f t="shared" si="289"/>
        <v>52.662499999999994</v>
      </c>
    </row>
    <row r="1823" spans="1:23" ht="13.5" x14ac:dyDescent="0.25">
      <c r="A1823" s="3">
        <v>44665</v>
      </c>
      <c r="B1823" s="2">
        <v>8.4651999999999994</v>
      </c>
      <c r="C1823" s="2">
        <v>50.363907424764307</v>
      </c>
      <c r="D1823" s="2">
        <v>-0.12910626214229204</v>
      </c>
      <c r="E1823" s="2">
        <v>0.18411256544818452</v>
      </c>
      <c r="F1823" s="2">
        <v>8.4911799999999999</v>
      </c>
      <c r="G1823" s="2">
        <v>8.4105799999999995</v>
      </c>
      <c r="H1823" s="2">
        <v>8.3542250000000013</v>
      </c>
      <c r="I1823" s="2">
        <v>8.6529860000000003</v>
      </c>
      <c r="J1823" s="2">
        <v>7.9141264999999938</v>
      </c>
      <c r="K1823" s="17" t="s">
        <v>48</v>
      </c>
      <c r="L1823" s="17" t="s">
        <v>55</v>
      </c>
      <c r="M1823" s="17" t="s">
        <v>51</v>
      </c>
      <c r="N1823" s="20">
        <f t="shared" si="280"/>
        <v>50</v>
      </c>
      <c r="O1823" s="20">
        <f t="shared" si="281"/>
        <v>100</v>
      </c>
      <c r="P1823" s="20">
        <f t="shared" si="282"/>
        <v>50</v>
      </c>
      <c r="Q1823" s="20">
        <f t="shared" si="283"/>
        <v>16.5</v>
      </c>
      <c r="R1823" s="21">
        <f t="shared" si="284"/>
        <v>62.475000000000001</v>
      </c>
      <c r="S1823" s="21">
        <f t="shared" si="285"/>
        <v>51.625</v>
      </c>
      <c r="T1823" s="21">
        <f t="shared" si="286"/>
        <v>42.424999999999997</v>
      </c>
      <c r="U1823" s="21">
        <f t="shared" si="287"/>
        <v>54.125</v>
      </c>
      <c r="V1823" s="20">
        <f t="shared" si="288"/>
        <v>52.17499999999999</v>
      </c>
      <c r="W1823" s="20">
        <f t="shared" si="289"/>
        <v>52.662499999999994</v>
      </c>
    </row>
    <row r="1824" spans="1:23" ht="13.5" x14ac:dyDescent="0.25">
      <c r="A1824" s="3">
        <v>44666</v>
      </c>
      <c r="B1824" s="2">
        <v>8.4037000000000006</v>
      </c>
      <c r="C1824" s="2">
        <v>47.978465003573888</v>
      </c>
      <c r="D1824" s="2">
        <v>-0.13420194131422924</v>
      </c>
      <c r="E1824" s="2">
        <v>0.20842830128142359</v>
      </c>
      <c r="F1824" s="2">
        <v>8.4651999999999994</v>
      </c>
      <c r="G1824" s="2">
        <v>8.4242399999999993</v>
      </c>
      <c r="H1824" s="2">
        <v>8.3439750000000004</v>
      </c>
      <c r="I1824" s="2">
        <v>8.6434200000000008</v>
      </c>
      <c r="J1824" s="2">
        <v>7.9201269999999955</v>
      </c>
      <c r="K1824" s="17" t="s">
        <v>48</v>
      </c>
      <c r="L1824" s="17" t="s">
        <v>50</v>
      </c>
      <c r="M1824" s="17" t="s">
        <v>47</v>
      </c>
      <c r="N1824" s="20">
        <f t="shared" si="280"/>
        <v>50</v>
      </c>
      <c r="O1824" s="20">
        <f t="shared" si="281"/>
        <v>100</v>
      </c>
      <c r="P1824" s="20">
        <f t="shared" si="282"/>
        <v>50</v>
      </c>
      <c r="Q1824" s="20">
        <f t="shared" si="283"/>
        <v>33</v>
      </c>
      <c r="R1824" s="21">
        <f t="shared" si="284"/>
        <v>64.95</v>
      </c>
      <c r="S1824" s="21">
        <f t="shared" si="285"/>
        <v>55.75</v>
      </c>
      <c r="T1824" s="21">
        <f t="shared" si="286"/>
        <v>49.85</v>
      </c>
      <c r="U1824" s="21">
        <f t="shared" si="287"/>
        <v>58.25</v>
      </c>
      <c r="V1824" s="20">
        <f t="shared" si="288"/>
        <v>56.85</v>
      </c>
      <c r="W1824" s="20">
        <f t="shared" si="289"/>
        <v>57.2</v>
      </c>
    </row>
    <row r="1825" spans="1:23" ht="13.5" x14ac:dyDescent="0.25">
      <c r="A1825" s="3">
        <v>44669</v>
      </c>
      <c r="B1825" s="2">
        <v>8.4515999999999991</v>
      </c>
      <c r="C1825" s="2">
        <v>49.966198267386375</v>
      </c>
      <c r="D1825" s="2">
        <v>-0.1428159128442168</v>
      </c>
      <c r="E1825" s="2">
        <v>0.2237551085430807</v>
      </c>
      <c r="F1825" s="2">
        <v>8.4501799999999996</v>
      </c>
      <c r="G1825" s="2">
        <v>8.443369999999998</v>
      </c>
      <c r="H1825" s="2">
        <v>8.339875000000001</v>
      </c>
      <c r="I1825" s="2">
        <v>8.6361779999999992</v>
      </c>
      <c r="J1825" s="2">
        <v>7.9263669999999964</v>
      </c>
      <c r="K1825" s="17" t="s">
        <v>48</v>
      </c>
      <c r="L1825" s="17" t="s">
        <v>50</v>
      </c>
      <c r="M1825" s="17" t="s">
        <v>47</v>
      </c>
      <c r="N1825" s="20">
        <f t="shared" si="280"/>
        <v>50</v>
      </c>
      <c r="O1825" s="20">
        <f t="shared" si="281"/>
        <v>100</v>
      </c>
      <c r="P1825" s="20">
        <f t="shared" si="282"/>
        <v>50</v>
      </c>
      <c r="Q1825" s="20">
        <f t="shared" si="283"/>
        <v>33</v>
      </c>
      <c r="R1825" s="21">
        <f t="shared" si="284"/>
        <v>64.95</v>
      </c>
      <c r="S1825" s="21">
        <f t="shared" si="285"/>
        <v>55.75</v>
      </c>
      <c r="T1825" s="21">
        <f t="shared" si="286"/>
        <v>49.85</v>
      </c>
      <c r="U1825" s="21">
        <f t="shared" si="287"/>
        <v>58.25</v>
      </c>
      <c r="V1825" s="20">
        <f t="shared" si="288"/>
        <v>56.85</v>
      </c>
      <c r="W1825" s="20">
        <f t="shared" si="289"/>
        <v>57.2</v>
      </c>
    </row>
    <row r="1826" spans="1:23" ht="13.5" x14ac:dyDescent="0.25">
      <c r="A1826" s="3">
        <v>44670</v>
      </c>
      <c r="B1826" s="2">
        <v>8.4379000000000008</v>
      </c>
      <c r="C1826" s="2">
        <v>49.384979594452417</v>
      </c>
      <c r="D1826" s="2">
        <v>-0.15856399979398716</v>
      </c>
      <c r="E1826" s="2">
        <v>0.22152139835118467</v>
      </c>
      <c r="F1826" s="2">
        <v>8.4447200000000002</v>
      </c>
      <c r="G1826" s="2">
        <v>8.4672799999999988</v>
      </c>
      <c r="H1826" s="2">
        <v>8.3518300000000014</v>
      </c>
      <c r="I1826" s="2">
        <v>8.6274319999999989</v>
      </c>
      <c r="J1826" s="2">
        <v>7.9325704999999962</v>
      </c>
      <c r="K1826" s="17" t="s">
        <v>48</v>
      </c>
      <c r="L1826" s="17" t="s">
        <v>50</v>
      </c>
      <c r="M1826" s="17" t="s">
        <v>47</v>
      </c>
      <c r="N1826" s="20">
        <f t="shared" si="280"/>
        <v>50</v>
      </c>
      <c r="O1826" s="20">
        <f t="shared" si="281"/>
        <v>100</v>
      </c>
      <c r="P1826" s="20">
        <f t="shared" si="282"/>
        <v>50</v>
      </c>
      <c r="Q1826" s="20">
        <f t="shared" si="283"/>
        <v>33</v>
      </c>
      <c r="R1826" s="21">
        <f t="shared" si="284"/>
        <v>64.95</v>
      </c>
      <c r="S1826" s="21">
        <f t="shared" si="285"/>
        <v>55.75</v>
      </c>
      <c r="T1826" s="21">
        <f t="shared" si="286"/>
        <v>49.85</v>
      </c>
      <c r="U1826" s="21">
        <f t="shared" si="287"/>
        <v>58.25</v>
      </c>
      <c r="V1826" s="20">
        <f t="shared" si="288"/>
        <v>56.85</v>
      </c>
      <c r="W1826" s="20">
        <f t="shared" si="289"/>
        <v>57.2</v>
      </c>
    </row>
    <row r="1827" spans="1:23" ht="13.5" x14ac:dyDescent="0.25">
      <c r="A1827" s="3">
        <v>44671</v>
      </c>
      <c r="B1827" s="2">
        <v>8.4311000000000007</v>
      </c>
      <c r="C1827" s="2">
        <v>49.079811471556539</v>
      </c>
      <c r="D1827" s="2">
        <v>-0.1292701761814854</v>
      </c>
      <c r="E1827" s="2">
        <v>0.21195346966660555</v>
      </c>
      <c r="F1827" s="2">
        <v>8.4379000000000008</v>
      </c>
      <c r="G1827" s="2">
        <v>8.4631799999999977</v>
      </c>
      <c r="H1827" s="2">
        <v>8.3477300000000021</v>
      </c>
      <c r="I1827" s="2">
        <v>8.6186879999999988</v>
      </c>
      <c r="J1827" s="2">
        <v>7.9385179999999966</v>
      </c>
      <c r="K1827" s="17" t="s">
        <v>48</v>
      </c>
      <c r="L1827" s="17" t="s">
        <v>50</v>
      </c>
      <c r="M1827" s="17" t="s">
        <v>47</v>
      </c>
      <c r="N1827" s="20">
        <f t="shared" si="280"/>
        <v>50</v>
      </c>
      <c r="O1827" s="20">
        <f t="shared" si="281"/>
        <v>100</v>
      </c>
      <c r="P1827" s="20">
        <f t="shared" si="282"/>
        <v>50</v>
      </c>
      <c r="Q1827" s="20">
        <f t="shared" si="283"/>
        <v>33</v>
      </c>
      <c r="R1827" s="21">
        <f t="shared" si="284"/>
        <v>64.95</v>
      </c>
      <c r="S1827" s="21">
        <f t="shared" si="285"/>
        <v>55.75</v>
      </c>
      <c r="T1827" s="21">
        <f t="shared" si="286"/>
        <v>49.85</v>
      </c>
      <c r="U1827" s="21">
        <f t="shared" si="287"/>
        <v>58.25</v>
      </c>
      <c r="V1827" s="20">
        <f t="shared" si="288"/>
        <v>56.85</v>
      </c>
      <c r="W1827" s="20">
        <f t="shared" si="289"/>
        <v>57.2</v>
      </c>
    </row>
    <row r="1828" spans="1:23" ht="13.5" x14ac:dyDescent="0.25">
      <c r="A1828" s="3">
        <v>44672</v>
      </c>
      <c r="B1828" s="2">
        <v>8.4037000000000006</v>
      </c>
      <c r="C1828" s="2">
        <v>47.798125915275456</v>
      </c>
      <c r="D1828" s="2">
        <v>-0.10550299043172906</v>
      </c>
      <c r="E1828" s="2">
        <v>0.1981892989412079</v>
      </c>
      <c r="F1828" s="2">
        <v>8.4255999999999993</v>
      </c>
      <c r="G1828" s="2">
        <v>8.4583899999999996</v>
      </c>
      <c r="H1828" s="2">
        <v>8.3579750000000015</v>
      </c>
      <c r="I1828" s="2">
        <v>8.6092580000000005</v>
      </c>
      <c r="J1828" s="2">
        <v>7.944359999999997</v>
      </c>
      <c r="K1828" s="17" t="s">
        <v>48</v>
      </c>
      <c r="L1828" s="17" t="s">
        <v>50</v>
      </c>
      <c r="M1828" s="17" t="s">
        <v>47</v>
      </c>
      <c r="N1828" s="20">
        <f t="shared" si="280"/>
        <v>50</v>
      </c>
      <c r="O1828" s="20">
        <f t="shared" si="281"/>
        <v>100</v>
      </c>
      <c r="P1828" s="20">
        <f t="shared" si="282"/>
        <v>50</v>
      </c>
      <c r="Q1828" s="20">
        <f t="shared" si="283"/>
        <v>33</v>
      </c>
      <c r="R1828" s="21">
        <f t="shared" si="284"/>
        <v>64.95</v>
      </c>
      <c r="S1828" s="21">
        <f t="shared" si="285"/>
        <v>55.75</v>
      </c>
      <c r="T1828" s="21">
        <f t="shared" si="286"/>
        <v>49.85</v>
      </c>
      <c r="U1828" s="21">
        <f t="shared" si="287"/>
        <v>58.25</v>
      </c>
      <c r="V1828" s="20">
        <f t="shared" si="288"/>
        <v>56.85</v>
      </c>
      <c r="W1828" s="20">
        <f t="shared" si="289"/>
        <v>57.2</v>
      </c>
    </row>
    <row r="1829" spans="1:23" ht="13.5" x14ac:dyDescent="0.25">
      <c r="A1829" s="3">
        <v>44673</v>
      </c>
      <c r="B1829" s="2">
        <v>8.2670999999999992</v>
      </c>
      <c r="C1829" s="2">
        <v>41.920643186501536</v>
      </c>
      <c r="D1829" s="2">
        <v>-6.2399890594377894E-2</v>
      </c>
      <c r="E1829" s="2">
        <v>0.18493149873778836</v>
      </c>
      <c r="F1829" s="2">
        <v>8.3982799999999997</v>
      </c>
      <c r="G1829" s="2">
        <v>8.4317400000000013</v>
      </c>
      <c r="H1829" s="2">
        <v>8.3613900000000019</v>
      </c>
      <c r="I1829" s="2">
        <v>8.5969599999999993</v>
      </c>
      <c r="J1829" s="2">
        <v>7.9489489999999963</v>
      </c>
      <c r="K1829" s="17" t="s">
        <v>48</v>
      </c>
      <c r="L1829" s="17" t="s">
        <v>55</v>
      </c>
      <c r="M1829" s="17" t="s">
        <v>47</v>
      </c>
      <c r="N1829" s="20">
        <f t="shared" si="280"/>
        <v>50</v>
      </c>
      <c r="O1829" s="20">
        <f t="shared" si="281"/>
        <v>100</v>
      </c>
      <c r="P1829" s="20">
        <f t="shared" si="282"/>
        <v>50</v>
      </c>
      <c r="Q1829" s="20">
        <f t="shared" si="283"/>
        <v>16.5</v>
      </c>
      <c r="R1829" s="21">
        <f t="shared" si="284"/>
        <v>62.475000000000001</v>
      </c>
      <c r="S1829" s="21">
        <f t="shared" si="285"/>
        <v>51.625</v>
      </c>
      <c r="T1829" s="21">
        <f t="shared" si="286"/>
        <v>42.424999999999997</v>
      </c>
      <c r="U1829" s="21">
        <f t="shared" si="287"/>
        <v>54.125</v>
      </c>
      <c r="V1829" s="20">
        <f t="shared" si="288"/>
        <v>52.17499999999999</v>
      </c>
      <c r="W1829" s="20">
        <f t="shared" si="289"/>
        <v>52.662499999999994</v>
      </c>
    </row>
    <row r="1830" spans="1:23" ht="13.5" x14ac:dyDescent="0.25">
      <c r="A1830" s="3">
        <v>44676</v>
      </c>
      <c r="B1830" s="2">
        <v>8.0348000000000006</v>
      </c>
      <c r="C1830" s="2">
        <v>34.215415090852602</v>
      </c>
      <c r="D1830" s="2">
        <v>-8.7356398318458872E-3</v>
      </c>
      <c r="E1830" s="2">
        <v>0.17321705990071606</v>
      </c>
      <c r="F1830" s="2">
        <v>8.3149200000000008</v>
      </c>
      <c r="G1830" s="2">
        <v>8.3825500000000002</v>
      </c>
      <c r="H1830" s="2">
        <v>8.3531900000000014</v>
      </c>
      <c r="I1830" s="2">
        <v>8.5800160000000005</v>
      </c>
      <c r="J1830" s="2">
        <v>7.952228499999995</v>
      </c>
      <c r="K1830" s="17" t="s">
        <v>48</v>
      </c>
      <c r="L1830" s="17" t="s">
        <v>50</v>
      </c>
      <c r="M1830" s="17" t="s">
        <v>47</v>
      </c>
      <c r="N1830" s="20">
        <f t="shared" si="280"/>
        <v>50</v>
      </c>
      <c r="O1830" s="20">
        <f t="shared" si="281"/>
        <v>100</v>
      </c>
      <c r="P1830" s="20">
        <f t="shared" si="282"/>
        <v>50</v>
      </c>
      <c r="Q1830" s="20">
        <f t="shared" si="283"/>
        <v>33</v>
      </c>
      <c r="R1830" s="21">
        <f t="shared" si="284"/>
        <v>64.95</v>
      </c>
      <c r="S1830" s="21">
        <f t="shared" si="285"/>
        <v>55.75</v>
      </c>
      <c r="T1830" s="21">
        <f t="shared" si="286"/>
        <v>49.85</v>
      </c>
      <c r="U1830" s="21">
        <f t="shared" si="287"/>
        <v>58.25</v>
      </c>
      <c r="V1830" s="20">
        <f t="shared" si="288"/>
        <v>56.85</v>
      </c>
      <c r="W1830" s="20">
        <f t="shared" si="289"/>
        <v>57.2</v>
      </c>
    </row>
    <row r="1831" spans="1:23" ht="13.5" x14ac:dyDescent="0.25">
      <c r="A1831" s="3">
        <v>44677</v>
      </c>
      <c r="B1831" s="2">
        <v>8.1304999999999996</v>
      </c>
      <c r="C1831" s="2">
        <v>39.175440970958839</v>
      </c>
      <c r="D1831" s="2">
        <v>2.246382318531559E-2</v>
      </c>
      <c r="E1831" s="2">
        <v>0.16164026074249802</v>
      </c>
      <c r="F1831" s="2">
        <v>8.2534400000000012</v>
      </c>
      <c r="G1831" s="2">
        <v>8.3490800000000007</v>
      </c>
      <c r="H1831" s="2">
        <v>8.3531899999999997</v>
      </c>
      <c r="I1831" s="2">
        <v>8.5649860000000011</v>
      </c>
      <c r="J1831" s="2">
        <v>7.9564989999999955</v>
      </c>
      <c r="K1831" s="17" t="s">
        <v>48</v>
      </c>
      <c r="L1831" s="17" t="s">
        <v>50</v>
      </c>
      <c r="M1831" s="17" t="s">
        <v>47</v>
      </c>
      <c r="N1831" s="20">
        <f t="shared" si="280"/>
        <v>50</v>
      </c>
      <c r="O1831" s="20">
        <f t="shared" si="281"/>
        <v>100</v>
      </c>
      <c r="P1831" s="20">
        <f t="shared" si="282"/>
        <v>50</v>
      </c>
      <c r="Q1831" s="20">
        <f t="shared" si="283"/>
        <v>33</v>
      </c>
      <c r="R1831" s="21">
        <f t="shared" si="284"/>
        <v>64.95</v>
      </c>
      <c r="S1831" s="21">
        <f t="shared" si="285"/>
        <v>55.75</v>
      </c>
      <c r="T1831" s="21">
        <f t="shared" si="286"/>
        <v>49.85</v>
      </c>
      <c r="U1831" s="21">
        <f t="shared" si="287"/>
        <v>58.25</v>
      </c>
      <c r="V1831" s="20">
        <f t="shared" si="288"/>
        <v>56.85</v>
      </c>
      <c r="W1831" s="20">
        <f t="shared" si="289"/>
        <v>57.2</v>
      </c>
    </row>
    <row r="1832" spans="1:23" ht="13.5" x14ac:dyDescent="0.25">
      <c r="A1832" s="3">
        <v>44678</v>
      </c>
      <c r="B1832" s="2">
        <v>8.1167999999999996</v>
      </c>
      <c r="C1832" s="2">
        <v>38.725300651561469</v>
      </c>
      <c r="D1832" s="2">
        <v>5.1480908760751731E-2</v>
      </c>
      <c r="E1832" s="2">
        <v>0.15096141493261397</v>
      </c>
      <c r="F1832" s="2">
        <v>8.1905800000000006</v>
      </c>
      <c r="G1832" s="2">
        <v>8.3142399999999999</v>
      </c>
      <c r="H1832" s="2">
        <v>8.345675</v>
      </c>
      <c r="I1832" s="2">
        <v>8.5492720000000002</v>
      </c>
      <c r="J1832" s="2">
        <v>7.9618964999999946</v>
      </c>
      <c r="K1832" s="17" t="s">
        <v>48</v>
      </c>
      <c r="L1832" s="17" t="s">
        <v>50</v>
      </c>
      <c r="M1832" s="17" t="s">
        <v>47</v>
      </c>
      <c r="N1832" s="20">
        <f t="shared" si="280"/>
        <v>50</v>
      </c>
      <c r="O1832" s="20">
        <f t="shared" si="281"/>
        <v>100</v>
      </c>
      <c r="P1832" s="20">
        <f t="shared" si="282"/>
        <v>50</v>
      </c>
      <c r="Q1832" s="20">
        <f t="shared" si="283"/>
        <v>33</v>
      </c>
      <c r="R1832" s="21">
        <f t="shared" si="284"/>
        <v>64.95</v>
      </c>
      <c r="S1832" s="21">
        <f t="shared" si="285"/>
        <v>55.75</v>
      </c>
      <c r="T1832" s="21">
        <f t="shared" si="286"/>
        <v>49.85</v>
      </c>
      <c r="U1832" s="21">
        <f t="shared" si="287"/>
        <v>58.25</v>
      </c>
      <c r="V1832" s="20">
        <f t="shared" si="288"/>
        <v>56.85</v>
      </c>
      <c r="W1832" s="20">
        <f t="shared" si="289"/>
        <v>57.2</v>
      </c>
    </row>
    <row r="1833" spans="1:23" ht="13.5" x14ac:dyDescent="0.25">
      <c r="A1833" s="3">
        <v>44679</v>
      </c>
      <c r="B1833" s="2">
        <v>8.0962999999999994</v>
      </c>
      <c r="C1833" s="2">
        <v>38.021290611182067</v>
      </c>
      <c r="D1833" s="2">
        <v>7.911730448212495E-2</v>
      </c>
      <c r="E1833" s="2">
        <v>0.14679126247768493</v>
      </c>
      <c r="F1833" s="2">
        <v>8.1290999999999993</v>
      </c>
      <c r="G1833" s="2">
        <v>8.2773500000000002</v>
      </c>
      <c r="H1833" s="2">
        <v>8.3439650000000007</v>
      </c>
      <c r="I1833" s="2">
        <v>8.532192000000002</v>
      </c>
      <c r="J1833" s="2">
        <v>7.9665084999999944</v>
      </c>
      <c r="K1833" s="17" t="s">
        <v>48</v>
      </c>
      <c r="L1833" s="17" t="s">
        <v>50</v>
      </c>
      <c r="M1833" s="17" t="s">
        <v>47</v>
      </c>
      <c r="N1833" s="20">
        <f t="shared" si="280"/>
        <v>50</v>
      </c>
      <c r="O1833" s="20">
        <f t="shared" si="281"/>
        <v>100</v>
      </c>
      <c r="P1833" s="20">
        <f t="shared" si="282"/>
        <v>50</v>
      </c>
      <c r="Q1833" s="20">
        <f t="shared" si="283"/>
        <v>33</v>
      </c>
      <c r="R1833" s="21">
        <f t="shared" si="284"/>
        <v>64.95</v>
      </c>
      <c r="S1833" s="21">
        <f t="shared" si="285"/>
        <v>55.75</v>
      </c>
      <c r="T1833" s="21">
        <f t="shared" si="286"/>
        <v>49.85</v>
      </c>
      <c r="U1833" s="21">
        <f t="shared" si="287"/>
        <v>58.25</v>
      </c>
      <c r="V1833" s="20">
        <f t="shared" si="288"/>
        <v>56.85</v>
      </c>
      <c r="W1833" s="20">
        <f t="shared" si="289"/>
        <v>57.2</v>
      </c>
    </row>
    <row r="1834" spans="1:23" ht="13.5" x14ac:dyDescent="0.25">
      <c r="A1834" s="3">
        <v>44680</v>
      </c>
      <c r="B1834" s="2">
        <v>8.0006000000000004</v>
      </c>
      <c r="C1834" s="2">
        <v>34.837303191479663</v>
      </c>
      <c r="D1834" s="2">
        <v>0.10169946860021284</v>
      </c>
      <c r="E1834" s="2">
        <v>0.13927925912041605</v>
      </c>
      <c r="F1834" s="2">
        <v>8.0757999999999992</v>
      </c>
      <c r="G1834" s="2">
        <v>8.2370400000000004</v>
      </c>
      <c r="H1834" s="2">
        <v>8.3306400000000007</v>
      </c>
      <c r="I1834" s="2">
        <v>8.5131979999999992</v>
      </c>
      <c r="J1834" s="2">
        <v>7.9702999999999955</v>
      </c>
      <c r="K1834" s="17" t="s">
        <v>48</v>
      </c>
      <c r="L1834" s="17" t="s">
        <v>50</v>
      </c>
      <c r="M1834" s="17" t="s">
        <v>47</v>
      </c>
      <c r="N1834" s="20">
        <f t="shared" si="280"/>
        <v>50</v>
      </c>
      <c r="O1834" s="20">
        <f t="shared" si="281"/>
        <v>100</v>
      </c>
      <c r="P1834" s="20">
        <f t="shared" si="282"/>
        <v>50</v>
      </c>
      <c r="Q1834" s="20">
        <f t="shared" si="283"/>
        <v>33</v>
      </c>
      <c r="R1834" s="21">
        <f t="shared" si="284"/>
        <v>64.95</v>
      </c>
      <c r="S1834" s="21">
        <f t="shared" si="285"/>
        <v>55.75</v>
      </c>
      <c r="T1834" s="21">
        <f t="shared" si="286"/>
        <v>49.85</v>
      </c>
      <c r="U1834" s="21">
        <f t="shared" si="287"/>
        <v>58.25</v>
      </c>
      <c r="V1834" s="20">
        <f t="shared" si="288"/>
        <v>56.85</v>
      </c>
      <c r="W1834" s="20">
        <f t="shared" si="289"/>
        <v>57.2</v>
      </c>
    </row>
    <row r="1835" spans="1:23" ht="13.5" x14ac:dyDescent="0.25">
      <c r="A1835" s="3">
        <v>44685</v>
      </c>
      <c r="B1835" s="2">
        <v>8.4379000000000008</v>
      </c>
      <c r="C1835" s="2">
        <v>53.85386637502031</v>
      </c>
      <c r="D1835" s="2">
        <v>9.7803449392445785E-2</v>
      </c>
      <c r="E1835" s="2">
        <v>0.13474318241831124</v>
      </c>
      <c r="F1835" s="2">
        <v>8.1564200000000007</v>
      </c>
      <c r="G1835" s="2">
        <v>8.2356700000000007</v>
      </c>
      <c r="H1835" s="2">
        <v>8.3395200000000003</v>
      </c>
      <c r="I1835" s="2">
        <v>8.5022660000000023</v>
      </c>
      <c r="J1835" s="2">
        <v>7.9763124999999944</v>
      </c>
      <c r="K1835" s="17" t="s">
        <v>52</v>
      </c>
      <c r="L1835" s="17" t="s">
        <v>55</v>
      </c>
      <c r="M1835" s="17" t="s">
        <v>53</v>
      </c>
      <c r="N1835" s="20">
        <f t="shared" si="280"/>
        <v>50</v>
      </c>
      <c r="O1835" s="20">
        <f t="shared" si="281"/>
        <v>100</v>
      </c>
      <c r="P1835" s="20">
        <f t="shared" si="282"/>
        <v>50</v>
      </c>
      <c r="Q1835" s="20">
        <f t="shared" si="283"/>
        <v>83.5</v>
      </c>
      <c r="R1835" s="21">
        <f t="shared" si="284"/>
        <v>72.525000000000006</v>
      </c>
      <c r="S1835" s="21">
        <f t="shared" si="285"/>
        <v>68.375</v>
      </c>
      <c r="T1835" s="21">
        <f t="shared" si="286"/>
        <v>72.575000000000003</v>
      </c>
      <c r="U1835" s="21">
        <f t="shared" si="287"/>
        <v>70.875</v>
      </c>
      <c r="V1835" s="20">
        <f t="shared" si="288"/>
        <v>71.158333333333346</v>
      </c>
      <c r="W1835" s="20">
        <f t="shared" si="289"/>
        <v>71.087500000000006</v>
      </c>
    </row>
    <row r="1836" spans="1:23" ht="13.5" x14ac:dyDescent="0.25">
      <c r="A1836" s="3">
        <v>44686</v>
      </c>
      <c r="B1836" s="2">
        <v>8.4446999999999992</v>
      </c>
      <c r="C1836" s="2">
        <v>54.078288240525289</v>
      </c>
      <c r="D1836" s="2">
        <v>9.1181172812087041E-2</v>
      </c>
      <c r="E1836" s="2">
        <v>0.12733158756669122</v>
      </c>
      <c r="F1836" s="2">
        <v>8.2192599999999985</v>
      </c>
      <c r="G1836" s="2">
        <v>8.2363499999999998</v>
      </c>
      <c r="H1836" s="2">
        <v>8.3518150000000002</v>
      </c>
      <c r="I1836" s="2">
        <v>8.4866880000000009</v>
      </c>
      <c r="J1836" s="2">
        <v>7.9820174999999942</v>
      </c>
      <c r="K1836" s="17" t="s">
        <v>52</v>
      </c>
      <c r="L1836" s="17" t="s">
        <v>49</v>
      </c>
      <c r="M1836" s="17" t="s">
        <v>53</v>
      </c>
      <c r="N1836" s="20">
        <f t="shared" si="280"/>
        <v>50</v>
      </c>
      <c r="O1836" s="20">
        <f t="shared" si="281"/>
        <v>100</v>
      </c>
      <c r="P1836" s="20">
        <f t="shared" si="282"/>
        <v>50</v>
      </c>
      <c r="Q1836" s="20">
        <f t="shared" si="283"/>
        <v>67</v>
      </c>
      <c r="R1836" s="21">
        <f t="shared" si="284"/>
        <v>70.05</v>
      </c>
      <c r="S1836" s="21">
        <f t="shared" si="285"/>
        <v>64.25</v>
      </c>
      <c r="T1836" s="21">
        <f t="shared" si="286"/>
        <v>65.150000000000006</v>
      </c>
      <c r="U1836" s="21">
        <f t="shared" si="287"/>
        <v>66.75</v>
      </c>
      <c r="V1836" s="20">
        <f t="shared" si="288"/>
        <v>66.483333333333334</v>
      </c>
      <c r="W1836" s="20">
        <f t="shared" si="289"/>
        <v>66.550000000000011</v>
      </c>
    </row>
    <row r="1837" spans="1:23" ht="13.5" x14ac:dyDescent="0.25">
      <c r="A1837" s="3">
        <v>44687</v>
      </c>
      <c r="B1837" s="2">
        <v>8.4583999999999993</v>
      </c>
      <c r="C1837" s="2">
        <v>54.557785002480252</v>
      </c>
      <c r="D1837" s="2">
        <v>8.2815216256967972E-2</v>
      </c>
      <c r="E1837" s="2">
        <v>0.10831912115473875</v>
      </c>
      <c r="F1837" s="2">
        <v>8.2875799999999984</v>
      </c>
      <c r="G1837" s="2">
        <v>8.2390799999999995</v>
      </c>
      <c r="H1837" s="2">
        <v>8.3511300000000013</v>
      </c>
      <c r="I1837" s="2">
        <v>8.4741160000000022</v>
      </c>
      <c r="J1837" s="2">
        <v>7.9860484999999937</v>
      </c>
      <c r="K1837" s="17" t="s">
        <v>52</v>
      </c>
      <c r="L1837" s="17" t="s">
        <v>49</v>
      </c>
      <c r="M1837" s="17" t="s">
        <v>53</v>
      </c>
      <c r="N1837" s="20">
        <f t="shared" si="280"/>
        <v>50</v>
      </c>
      <c r="O1837" s="20">
        <f t="shared" si="281"/>
        <v>100</v>
      </c>
      <c r="P1837" s="20">
        <f t="shared" si="282"/>
        <v>50</v>
      </c>
      <c r="Q1837" s="20">
        <f t="shared" si="283"/>
        <v>67</v>
      </c>
      <c r="R1837" s="21">
        <f t="shared" si="284"/>
        <v>70.05</v>
      </c>
      <c r="S1837" s="21">
        <f t="shared" si="285"/>
        <v>64.25</v>
      </c>
      <c r="T1837" s="21">
        <f t="shared" si="286"/>
        <v>65.150000000000006</v>
      </c>
      <c r="U1837" s="21">
        <f t="shared" si="287"/>
        <v>66.75</v>
      </c>
      <c r="V1837" s="20">
        <f t="shared" si="288"/>
        <v>66.483333333333334</v>
      </c>
      <c r="W1837" s="20">
        <f t="shared" si="289"/>
        <v>66.550000000000011</v>
      </c>
    </row>
    <row r="1838" spans="1:23" ht="13.5" x14ac:dyDescent="0.25">
      <c r="A1838" s="3">
        <v>44690</v>
      </c>
      <c r="B1838" s="2">
        <v>8.3696000000000002</v>
      </c>
      <c r="C1838" s="2">
        <v>50.851423253786848</v>
      </c>
      <c r="D1838" s="2">
        <v>7.7368210793475001E-2</v>
      </c>
      <c r="E1838" s="2">
        <v>8.1523698451569454E-2</v>
      </c>
      <c r="F1838" s="2">
        <v>8.3422400000000003</v>
      </c>
      <c r="G1838" s="2">
        <v>8.2356700000000007</v>
      </c>
      <c r="H1838" s="2">
        <v>8.3470300000000002</v>
      </c>
      <c r="I1838" s="2">
        <v>8.4603160000000006</v>
      </c>
      <c r="J1838" s="2">
        <v>7.9903189999999924</v>
      </c>
      <c r="K1838" s="17" t="s">
        <v>52</v>
      </c>
      <c r="L1838" s="17" t="s">
        <v>49</v>
      </c>
      <c r="M1838" s="17" t="s">
        <v>53</v>
      </c>
      <c r="N1838" s="20">
        <f t="shared" si="280"/>
        <v>50</v>
      </c>
      <c r="O1838" s="20">
        <f t="shared" si="281"/>
        <v>100</v>
      </c>
      <c r="P1838" s="20">
        <f t="shared" si="282"/>
        <v>50</v>
      </c>
      <c r="Q1838" s="20">
        <f t="shared" si="283"/>
        <v>67</v>
      </c>
      <c r="R1838" s="21">
        <f t="shared" si="284"/>
        <v>70.05</v>
      </c>
      <c r="S1838" s="21">
        <f t="shared" si="285"/>
        <v>64.25</v>
      </c>
      <c r="T1838" s="21">
        <f t="shared" si="286"/>
        <v>65.150000000000006</v>
      </c>
      <c r="U1838" s="21">
        <f t="shared" si="287"/>
        <v>66.75</v>
      </c>
      <c r="V1838" s="20">
        <f t="shared" si="288"/>
        <v>66.483333333333334</v>
      </c>
      <c r="W1838" s="20">
        <f t="shared" si="289"/>
        <v>66.550000000000011</v>
      </c>
    </row>
    <row r="1839" spans="1:23" ht="13.5" x14ac:dyDescent="0.25">
      <c r="A1839" s="3">
        <v>44691</v>
      </c>
      <c r="B1839" s="2">
        <v>8.3696000000000002</v>
      </c>
      <c r="C1839" s="2">
        <v>50.851423253786848</v>
      </c>
      <c r="D1839" s="2">
        <v>5.159214428169534E-2</v>
      </c>
      <c r="E1839" s="2">
        <v>4.4857980691161869E-2</v>
      </c>
      <c r="F1839" s="2">
        <v>8.4160399999999989</v>
      </c>
      <c r="G1839" s="2">
        <v>8.2459200000000017</v>
      </c>
      <c r="H1839" s="2">
        <v>8.3388300000000015</v>
      </c>
      <c r="I1839" s="2">
        <v>8.4478820000000017</v>
      </c>
      <c r="J1839" s="2">
        <v>7.9939059999999929</v>
      </c>
      <c r="K1839" s="17" t="s">
        <v>52</v>
      </c>
      <c r="L1839" s="17" t="s">
        <v>49</v>
      </c>
      <c r="M1839" s="17" t="s">
        <v>53</v>
      </c>
      <c r="N1839" s="20">
        <f t="shared" si="280"/>
        <v>50</v>
      </c>
      <c r="O1839" s="20">
        <f t="shared" si="281"/>
        <v>100</v>
      </c>
      <c r="P1839" s="20">
        <f t="shared" si="282"/>
        <v>50</v>
      </c>
      <c r="Q1839" s="20">
        <f t="shared" si="283"/>
        <v>67</v>
      </c>
      <c r="R1839" s="21">
        <f t="shared" si="284"/>
        <v>70.05</v>
      </c>
      <c r="S1839" s="21">
        <f t="shared" si="285"/>
        <v>64.25</v>
      </c>
      <c r="T1839" s="21">
        <f t="shared" si="286"/>
        <v>65.150000000000006</v>
      </c>
      <c r="U1839" s="21">
        <f t="shared" si="287"/>
        <v>66.75</v>
      </c>
      <c r="V1839" s="20">
        <f t="shared" si="288"/>
        <v>66.483333333333334</v>
      </c>
      <c r="W1839" s="20">
        <f t="shared" si="289"/>
        <v>66.550000000000011</v>
      </c>
    </row>
    <row r="1840" spans="1:23" ht="13.5" x14ac:dyDescent="0.25">
      <c r="A1840" s="3">
        <v>44692</v>
      </c>
      <c r="B1840" s="2">
        <v>8.2193000000000005</v>
      </c>
      <c r="C1840" s="2">
        <v>44.868079709338943</v>
      </c>
      <c r="D1840" s="2">
        <v>5.0360563390565716E-3</v>
      </c>
      <c r="E1840" s="2">
        <v>9.6072427303158549E-3</v>
      </c>
      <c r="F1840" s="2">
        <v>8.3723199999999984</v>
      </c>
      <c r="G1840" s="2">
        <v>8.2643700000000013</v>
      </c>
      <c r="H1840" s="2">
        <v>8.3234600000000007</v>
      </c>
      <c r="I1840" s="2">
        <v>8.4333980000000022</v>
      </c>
      <c r="J1840" s="2">
        <v>7.9974249999999936</v>
      </c>
      <c r="K1840" s="17" t="s">
        <v>52</v>
      </c>
      <c r="L1840" s="17" t="s">
        <v>55</v>
      </c>
      <c r="M1840" s="17" t="s">
        <v>54</v>
      </c>
      <c r="N1840" s="20">
        <f t="shared" si="280"/>
        <v>50</v>
      </c>
      <c r="O1840" s="20">
        <f t="shared" si="281"/>
        <v>100</v>
      </c>
      <c r="P1840" s="20">
        <f t="shared" si="282"/>
        <v>50</v>
      </c>
      <c r="Q1840" s="20">
        <f t="shared" si="283"/>
        <v>66.5</v>
      </c>
      <c r="R1840" s="21">
        <f t="shared" si="284"/>
        <v>69.974999999999994</v>
      </c>
      <c r="S1840" s="21">
        <f t="shared" si="285"/>
        <v>64.125</v>
      </c>
      <c r="T1840" s="21">
        <f t="shared" si="286"/>
        <v>64.924999999999997</v>
      </c>
      <c r="U1840" s="21">
        <f t="shared" si="287"/>
        <v>66.625</v>
      </c>
      <c r="V1840" s="20">
        <f t="shared" si="288"/>
        <v>66.341666666666654</v>
      </c>
      <c r="W1840" s="20">
        <f t="shared" si="289"/>
        <v>66.412499999999994</v>
      </c>
    </row>
    <row r="1841" spans="1:23" ht="13.5" x14ac:dyDescent="0.25">
      <c r="A1841" s="3">
        <v>44693</v>
      </c>
      <c r="B1841" s="2">
        <v>8.3217999999999996</v>
      </c>
      <c r="C1841" s="2">
        <v>49.253363068478713</v>
      </c>
      <c r="D1841" s="2">
        <v>-2.6468981864880448E-2</v>
      </c>
      <c r="E1841" s="2">
        <v>-3.1815508506316738E-2</v>
      </c>
      <c r="F1841" s="2">
        <v>8.3477399999999982</v>
      </c>
      <c r="G1841" s="2">
        <v>8.2835000000000001</v>
      </c>
      <c r="H1841" s="2">
        <v>8.3162899999999986</v>
      </c>
      <c r="I1841" s="2">
        <v>8.4167280000000009</v>
      </c>
      <c r="J1841" s="2">
        <v>8.0014564999999944</v>
      </c>
      <c r="K1841" s="17" t="s">
        <v>48</v>
      </c>
      <c r="L1841" s="17" t="s">
        <v>50</v>
      </c>
      <c r="M1841" s="17" t="s">
        <v>47</v>
      </c>
      <c r="N1841" s="20">
        <f t="shared" si="280"/>
        <v>50</v>
      </c>
      <c r="O1841" s="20">
        <f t="shared" si="281"/>
        <v>100</v>
      </c>
      <c r="P1841" s="20">
        <f t="shared" si="282"/>
        <v>50</v>
      </c>
      <c r="Q1841" s="20">
        <f t="shared" si="283"/>
        <v>33</v>
      </c>
      <c r="R1841" s="21">
        <f t="shared" si="284"/>
        <v>64.95</v>
      </c>
      <c r="S1841" s="21">
        <f t="shared" si="285"/>
        <v>55.75</v>
      </c>
      <c r="T1841" s="21">
        <f t="shared" si="286"/>
        <v>49.85</v>
      </c>
      <c r="U1841" s="21">
        <f t="shared" si="287"/>
        <v>58.25</v>
      </c>
      <c r="V1841" s="20">
        <f t="shared" si="288"/>
        <v>56.85</v>
      </c>
      <c r="W1841" s="20">
        <f t="shared" si="289"/>
        <v>57.2</v>
      </c>
    </row>
    <row r="1842" spans="1:23" ht="13.5" x14ac:dyDescent="0.25">
      <c r="A1842" s="3">
        <v>44694</v>
      </c>
      <c r="B1842" s="2">
        <v>8.3217999999999996</v>
      </c>
      <c r="C1842" s="2">
        <v>49.253363068478713</v>
      </c>
      <c r="D1842" s="2">
        <v>-5.5138524823920676E-2</v>
      </c>
      <c r="E1842" s="2">
        <v>-7.5339490201963413E-2</v>
      </c>
      <c r="F1842" s="2">
        <v>8.3204199999999986</v>
      </c>
      <c r="G1842" s="2">
        <v>8.3039999999999985</v>
      </c>
      <c r="H1842" s="2">
        <v>8.3091199999999983</v>
      </c>
      <c r="I1842" s="2">
        <v>8.4029280000000011</v>
      </c>
      <c r="J1842" s="2">
        <v>8.0054879999999926</v>
      </c>
      <c r="K1842" s="17" t="s">
        <v>48</v>
      </c>
      <c r="L1842" s="17" t="s">
        <v>50</v>
      </c>
      <c r="M1842" s="17" t="s">
        <v>47</v>
      </c>
      <c r="N1842" s="20">
        <f t="shared" si="280"/>
        <v>50</v>
      </c>
      <c r="O1842" s="20">
        <f t="shared" si="281"/>
        <v>100</v>
      </c>
      <c r="P1842" s="20">
        <f t="shared" si="282"/>
        <v>50</v>
      </c>
      <c r="Q1842" s="20">
        <f t="shared" si="283"/>
        <v>33</v>
      </c>
      <c r="R1842" s="21">
        <f t="shared" si="284"/>
        <v>64.95</v>
      </c>
      <c r="S1842" s="21">
        <f t="shared" si="285"/>
        <v>55.75</v>
      </c>
      <c r="T1842" s="21">
        <f t="shared" si="286"/>
        <v>49.85</v>
      </c>
      <c r="U1842" s="21">
        <f t="shared" si="287"/>
        <v>58.25</v>
      </c>
      <c r="V1842" s="20">
        <f t="shared" si="288"/>
        <v>56.85</v>
      </c>
      <c r="W1842" s="20">
        <f t="shared" si="289"/>
        <v>57.2</v>
      </c>
    </row>
    <row r="1843" spans="1:23" ht="13.5" x14ac:dyDescent="0.25">
      <c r="A1843" s="3">
        <v>44697</v>
      </c>
      <c r="B1843" s="2">
        <v>8.3217999999999996</v>
      </c>
      <c r="C1843" s="2">
        <v>49.253363068478713</v>
      </c>
      <c r="D1843" s="2">
        <v>-8.2462086688421365E-2</v>
      </c>
      <c r="E1843" s="2">
        <v>-0.11913115806747243</v>
      </c>
      <c r="F1843" s="2">
        <v>8.3108599999999999</v>
      </c>
      <c r="G1843" s="2">
        <v>8.3265499999999992</v>
      </c>
      <c r="H1843" s="2">
        <v>8.3019499999999997</v>
      </c>
      <c r="I1843" s="2">
        <v>8.3926800000000021</v>
      </c>
      <c r="J1843" s="2">
        <v>8.0089044999999945</v>
      </c>
      <c r="K1843" s="17" t="s">
        <v>48</v>
      </c>
      <c r="L1843" s="17" t="s">
        <v>50</v>
      </c>
      <c r="M1843" s="17" t="s">
        <v>47</v>
      </c>
      <c r="N1843" s="20">
        <f t="shared" si="280"/>
        <v>50</v>
      </c>
      <c r="O1843" s="20">
        <f t="shared" si="281"/>
        <v>100</v>
      </c>
      <c r="P1843" s="20">
        <f t="shared" si="282"/>
        <v>50</v>
      </c>
      <c r="Q1843" s="20">
        <f t="shared" si="283"/>
        <v>33</v>
      </c>
      <c r="R1843" s="21">
        <f t="shared" si="284"/>
        <v>64.95</v>
      </c>
      <c r="S1843" s="21">
        <f t="shared" si="285"/>
        <v>55.75</v>
      </c>
      <c r="T1843" s="21">
        <f t="shared" si="286"/>
        <v>49.85</v>
      </c>
      <c r="U1843" s="21">
        <f t="shared" si="287"/>
        <v>58.25</v>
      </c>
      <c r="V1843" s="20">
        <f t="shared" si="288"/>
        <v>56.85</v>
      </c>
      <c r="W1843" s="20">
        <f t="shared" si="289"/>
        <v>57.2</v>
      </c>
    </row>
    <row r="1844" spans="1:23" ht="13.5" x14ac:dyDescent="0.25">
      <c r="A1844" s="3">
        <v>44698</v>
      </c>
      <c r="B1844" s="2">
        <v>8.3285999999999998</v>
      </c>
      <c r="C1844" s="2">
        <v>49.585630655512659</v>
      </c>
      <c r="D1844" s="2">
        <v>-0.12072627804450242</v>
      </c>
      <c r="E1844" s="2">
        <v>-0.15571102918708501</v>
      </c>
      <c r="F1844" s="2">
        <v>8.3026599999999995</v>
      </c>
      <c r="G1844" s="2">
        <v>8.3593499999999974</v>
      </c>
      <c r="H1844" s="2">
        <v>8.2981949999999998</v>
      </c>
      <c r="I1844" s="2">
        <v>8.3780600000000032</v>
      </c>
      <c r="J1844" s="2">
        <v>8.0124229999999947</v>
      </c>
      <c r="K1844" s="17" t="s">
        <v>48</v>
      </c>
      <c r="L1844" s="17" t="s">
        <v>55</v>
      </c>
      <c r="M1844" s="17" t="s">
        <v>47</v>
      </c>
      <c r="N1844" s="20">
        <f t="shared" si="280"/>
        <v>50</v>
      </c>
      <c r="O1844" s="20">
        <f t="shared" si="281"/>
        <v>100</v>
      </c>
      <c r="P1844" s="20">
        <f t="shared" si="282"/>
        <v>50</v>
      </c>
      <c r="Q1844" s="20">
        <f t="shared" si="283"/>
        <v>16.5</v>
      </c>
      <c r="R1844" s="21">
        <f t="shared" si="284"/>
        <v>62.475000000000001</v>
      </c>
      <c r="S1844" s="21">
        <f t="shared" si="285"/>
        <v>51.625</v>
      </c>
      <c r="T1844" s="21">
        <f t="shared" si="286"/>
        <v>42.424999999999997</v>
      </c>
      <c r="U1844" s="21">
        <f t="shared" si="287"/>
        <v>54.125</v>
      </c>
      <c r="V1844" s="20">
        <f t="shared" si="288"/>
        <v>52.17499999999999</v>
      </c>
      <c r="W1844" s="20">
        <f t="shared" si="289"/>
        <v>52.662499999999994</v>
      </c>
    </row>
    <row r="1845" spans="1:23" ht="13.5" x14ac:dyDescent="0.25">
      <c r="A1845" s="3">
        <v>44699</v>
      </c>
      <c r="B1845" s="2">
        <v>8.3353999999999999</v>
      </c>
      <c r="C1845" s="2">
        <v>49.938625340097325</v>
      </c>
      <c r="D1845" s="2">
        <v>-8.6294219670554284E-2</v>
      </c>
      <c r="E1845" s="2">
        <v>-0.18394174436354166</v>
      </c>
      <c r="F1845" s="2">
        <v>8.3258799999999997</v>
      </c>
      <c r="G1845" s="2">
        <v>8.3490999999999982</v>
      </c>
      <c r="H1845" s="2">
        <v>8.2923849999999995</v>
      </c>
      <c r="I1845" s="2">
        <v>8.3631660000000014</v>
      </c>
      <c r="J1845" s="2">
        <v>8.0158729999999938</v>
      </c>
      <c r="K1845" s="17" t="s">
        <v>52</v>
      </c>
      <c r="L1845" s="17" t="s">
        <v>49</v>
      </c>
      <c r="M1845" s="17" t="s">
        <v>53</v>
      </c>
      <c r="N1845" s="20">
        <f t="shared" si="280"/>
        <v>50</v>
      </c>
      <c r="O1845" s="20">
        <f t="shared" si="281"/>
        <v>100</v>
      </c>
      <c r="P1845" s="20">
        <f t="shared" si="282"/>
        <v>50</v>
      </c>
      <c r="Q1845" s="20">
        <f t="shared" si="283"/>
        <v>67</v>
      </c>
      <c r="R1845" s="21">
        <f t="shared" si="284"/>
        <v>70.05</v>
      </c>
      <c r="S1845" s="21">
        <f t="shared" si="285"/>
        <v>64.25</v>
      </c>
      <c r="T1845" s="21">
        <f t="shared" si="286"/>
        <v>65.150000000000006</v>
      </c>
      <c r="U1845" s="21">
        <f t="shared" si="287"/>
        <v>66.75</v>
      </c>
      <c r="V1845" s="20">
        <f t="shared" si="288"/>
        <v>66.483333333333334</v>
      </c>
      <c r="W1845" s="20">
        <f t="shared" si="289"/>
        <v>66.550000000000011</v>
      </c>
    </row>
    <row r="1846" spans="1:23" ht="13.5" x14ac:dyDescent="0.25">
      <c r="A1846" s="3">
        <v>44700</v>
      </c>
      <c r="B1846" s="2">
        <v>8.3353999999999999</v>
      </c>
      <c r="C1846" s="2">
        <v>49.938625340097332</v>
      </c>
      <c r="D1846" s="2">
        <v>-5.6119880834319957E-2</v>
      </c>
      <c r="E1846" s="2">
        <v>-0.19543692431996385</v>
      </c>
      <c r="F1846" s="2">
        <v>8.3285999999999998</v>
      </c>
      <c r="G1846" s="2">
        <v>8.3381699999999963</v>
      </c>
      <c r="H1846" s="2">
        <v>8.2872599999999998</v>
      </c>
      <c r="I1846" s="2">
        <v>8.3575640000000018</v>
      </c>
      <c r="J1846" s="2">
        <v>8.0199724999999926</v>
      </c>
      <c r="K1846" s="17" t="s">
        <v>52</v>
      </c>
      <c r="L1846" s="17" t="s">
        <v>49</v>
      </c>
      <c r="M1846" s="17" t="s">
        <v>53</v>
      </c>
      <c r="N1846" s="20">
        <f t="shared" si="280"/>
        <v>50</v>
      </c>
      <c r="O1846" s="20">
        <f t="shared" si="281"/>
        <v>100</v>
      </c>
      <c r="P1846" s="20">
        <f t="shared" si="282"/>
        <v>50</v>
      </c>
      <c r="Q1846" s="20">
        <f t="shared" si="283"/>
        <v>67</v>
      </c>
      <c r="R1846" s="21">
        <f t="shared" si="284"/>
        <v>70.05</v>
      </c>
      <c r="S1846" s="21">
        <f t="shared" si="285"/>
        <v>64.25</v>
      </c>
      <c r="T1846" s="21">
        <f t="shared" si="286"/>
        <v>65.150000000000006</v>
      </c>
      <c r="U1846" s="21">
        <f t="shared" si="287"/>
        <v>66.75</v>
      </c>
      <c r="V1846" s="20">
        <f t="shared" si="288"/>
        <v>66.483333333333334</v>
      </c>
      <c r="W1846" s="20">
        <f t="shared" si="289"/>
        <v>66.550000000000011</v>
      </c>
    </row>
    <row r="1847" spans="1:23" ht="13.5" x14ac:dyDescent="0.25">
      <c r="A1847" s="3">
        <v>44701</v>
      </c>
      <c r="B1847" s="2">
        <v>8.2670999999999992</v>
      </c>
      <c r="C1847" s="2">
        <v>46.172631449754505</v>
      </c>
      <c r="D1847" s="2">
        <v>-2.3426938659671492E-2</v>
      </c>
      <c r="E1847" s="2">
        <v>-0.19509837607393141</v>
      </c>
      <c r="F1847" s="2">
        <v>8.3176600000000001</v>
      </c>
      <c r="G1847" s="2">
        <v>8.3190399999999975</v>
      </c>
      <c r="H1847" s="2">
        <v>8.2790599999999994</v>
      </c>
      <c r="I1847" s="2">
        <v>8.350596000000003</v>
      </c>
      <c r="J1847" s="2">
        <v>8.0230809999999924</v>
      </c>
      <c r="K1847" s="17" t="s">
        <v>52</v>
      </c>
      <c r="L1847" s="17" t="s">
        <v>49</v>
      </c>
      <c r="M1847" s="17" t="s">
        <v>54</v>
      </c>
      <c r="N1847" s="20">
        <f t="shared" si="280"/>
        <v>50</v>
      </c>
      <c r="O1847" s="20">
        <f t="shared" si="281"/>
        <v>100</v>
      </c>
      <c r="P1847" s="20">
        <f t="shared" si="282"/>
        <v>50</v>
      </c>
      <c r="Q1847" s="20">
        <f t="shared" si="283"/>
        <v>50</v>
      </c>
      <c r="R1847" s="21">
        <f t="shared" si="284"/>
        <v>67.5</v>
      </c>
      <c r="S1847" s="21">
        <f t="shared" si="285"/>
        <v>60</v>
      </c>
      <c r="T1847" s="21">
        <f t="shared" si="286"/>
        <v>57.5</v>
      </c>
      <c r="U1847" s="21">
        <f t="shared" si="287"/>
        <v>62.5</v>
      </c>
      <c r="V1847" s="20">
        <f t="shared" si="288"/>
        <v>61.666666666666664</v>
      </c>
      <c r="W1847" s="20">
        <f t="shared" si="289"/>
        <v>61.875</v>
      </c>
    </row>
    <row r="1848" spans="1:23" ht="13.5" x14ac:dyDescent="0.25">
      <c r="A1848" s="3">
        <v>44704</v>
      </c>
      <c r="B1848" s="2">
        <v>8.2670999999999992</v>
      </c>
      <c r="C1848" s="2">
        <v>46.172631449754505</v>
      </c>
      <c r="D1848" s="2">
        <v>-9.0273179968018979E-3</v>
      </c>
      <c r="E1848" s="2">
        <v>-0.1848799713672947</v>
      </c>
      <c r="F1848" s="2">
        <v>8.3067200000000003</v>
      </c>
      <c r="G1848" s="2">
        <v>8.3087899999999983</v>
      </c>
      <c r="H1848" s="2">
        <v>8.2722299999999986</v>
      </c>
      <c r="I1848" s="2">
        <v>8.3437640000000037</v>
      </c>
      <c r="J1848" s="2">
        <v>8.0268044999999919</v>
      </c>
      <c r="K1848" s="17" t="s">
        <v>52</v>
      </c>
      <c r="L1848" s="17" t="s">
        <v>49</v>
      </c>
      <c r="M1848" s="17" t="s">
        <v>54</v>
      </c>
      <c r="N1848" s="20">
        <f t="shared" si="280"/>
        <v>50</v>
      </c>
      <c r="O1848" s="20">
        <f t="shared" si="281"/>
        <v>100</v>
      </c>
      <c r="P1848" s="20">
        <f t="shared" si="282"/>
        <v>50</v>
      </c>
      <c r="Q1848" s="20">
        <f t="shared" si="283"/>
        <v>50</v>
      </c>
      <c r="R1848" s="21">
        <f t="shared" si="284"/>
        <v>67.5</v>
      </c>
      <c r="S1848" s="21">
        <f t="shared" si="285"/>
        <v>60</v>
      </c>
      <c r="T1848" s="21">
        <f t="shared" si="286"/>
        <v>57.5</v>
      </c>
      <c r="U1848" s="21">
        <f t="shared" si="287"/>
        <v>62.5</v>
      </c>
      <c r="V1848" s="20">
        <f t="shared" si="288"/>
        <v>61.666666666666664</v>
      </c>
      <c r="W1848" s="20">
        <f t="shared" si="289"/>
        <v>61.875</v>
      </c>
    </row>
    <row r="1849" spans="1:23" ht="13.5" x14ac:dyDescent="0.25">
      <c r="A1849" s="3">
        <v>44705</v>
      </c>
      <c r="B1849" s="2">
        <v>8.3696000000000002</v>
      </c>
      <c r="C1849" s="2">
        <v>52.418002248883781</v>
      </c>
      <c r="D1849" s="2">
        <v>-4.0671899219422158E-3</v>
      </c>
      <c r="E1849" s="2">
        <v>-0.16818198332212589</v>
      </c>
      <c r="F1849" s="2">
        <v>8.314919999999999</v>
      </c>
      <c r="G1849" s="2">
        <v>8.3087900000000001</v>
      </c>
      <c r="H1849" s="2">
        <v>8.2773549999999982</v>
      </c>
      <c r="I1849" s="2">
        <v>8.3423980000000011</v>
      </c>
      <c r="J1849" s="2">
        <v>8.0304254999999927</v>
      </c>
      <c r="K1849" s="17" t="s">
        <v>52</v>
      </c>
      <c r="L1849" s="17" t="s">
        <v>49</v>
      </c>
      <c r="M1849" s="17" t="s">
        <v>53</v>
      </c>
      <c r="N1849" s="20">
        <f t="shared" si="280"/>
        <v>50</v>
      </c>
      <c r="O1849" s="20">
        <f t="shared" si="281"/>
        <v>100</v>
      </c>
      <c r="P1849" s="20">
        <f t="shared" si="282"/>
        <v>50</v>
      </c>
      <c r="Q1849" s="20">
        <f t="shared" si="283"/>
        <v>67</v>
      </c>
      <c r="R1849" s="21">
        <f t="shared" si="284"/>
        <v>70.05</v>
      </c>
      <c r="S1849" s="21">
        <f t="shared" si="285"/>
        <v>64.25</v>
      </c>
      <c r="T1849" s="21">
        <f t="shared" si="286"/>
        <v>65.150000000000006</v>
      </c>
      <c r="U1849" s="21">
        <f t="shared" si="287"/>
        <v>66.75</v>
      </c>
      <c r="V1849" s="20">
        <f t="shared" si="288"/>
        <v>66.483333333333334</v>
      </c>
      <c r="W1849" s="20">
        <f t="shared" si="289"/>
        <v>66.550000000000011</v>
      </c>
    </row>
    <row r="1850" spans="1:23" ht="13.5" x14ac:dyDescent="0.25">
      <c r="A1850" s="3">
        <v>44706</v>
      </c>
      <c r="B1850" s="2">
        <v>8.3353999999999999</v>
      </c>
      <c r="C1850" s="2">
        <v>50.320108113750706</v>
      </c>
      <c r="D1850" s="2">
        <v>-2.0724443539394954E-2</v>
      </c>
      <c r="E1850" s="2">
        <v>-0.14305228319404065</v>
      </c>
      <c r="F1850" s="2">
        <v>8.314919999999999</v>
      </c>
      <c r="G1850" s="2">
        <v>8.3204000000000011</v>
      </c>
      <c r="H1850" s="2">
        <v>8.2923849999999995</v>
      </c>
      <c r="I1850" s="2">
        <v>8.3437640000000002</v>
      </c>
      <c r="J1850" s="2">
        <v>8.0338754999999917</v>
      </c>
      <c r="K1850" s="17" t="s">
        <v>48</v>
      </c>
      <c r="L1850" s="17" t="s">
        <v>55</v>
      </c>
      <c r="M1850" s="17" t="s">
        <v>55</v>
      </c>
      <c r="N1850" s="20">
        <f t="shared" si="280"/>
        <v>50</v>
      </c>
      <c r="O1850" s="20">
        <f t="shared" si="281"/>
        <v>100</v>
      </c>
      <c r="P1850" s="20">
        <f t="shared" si="282"/>
        <v>50</v>
      </c>
      <c r="Q1850" s="20">
        <f t="shared" si="283"/>
        <v>16.5</v>
      </c>
      <c r="R1850" s="21">
        <f t="shared" si="284"/>
        <v>62.475000000000001</v>
      </c>
      <c r="S1850" s="21">
        <f t="shared" si="285"/>
        <v>51.625</v>
      </c>
      <c r="T1850" s="21">
        <f t="shared" si="286"/>
        <v>42.424999999999997</v>
      </c>
      <c r="U1850" s="21">
        <f t="shared" si="287"/>
        <v>54.125</v>
      </c>
      <c r="V1850" s="20">
        <f t="shared" si="288"/>
        <v>52.17499999999999</v>
      </c>
      <c r="W1850" s="20">
        <f t="shared" si="289"/>
        <v>52.662499999999994</v>
      </c>
    </row>
    <row r="1851" spans="1:23" ht="13.5" x14ac:dyDescent="0.25">
      <c r="A1851" s="3">
        <v>44707</v>
      </c>
      <c r="B1851" s="2">
        <v>8.4379000000000008</v>
      </c>
      <c r="C1851" s="2">
        <v>56.003454482310126</v>
      </c>
      <c r="D1851" s="2">
        <v>-2.6685261119569148E-2</v>
      </c>
      <c r="E1851" s="2">
        <v>-0.11740249189091262</v>
      </c>
      <c r="F1851" s="2">
        <v>8.3354199999999992</v>
      </c>
      <c r="G1851" s="2">
        <v>8.3320100000000004</v>
      </c>
      <c r="H1851" s="2">
        <v>8.3077549999999984</v>
      </c>
      <c r="I1851" s="2">
        <v>8.3444480000000016</v>
      </c>
      <c r="J1851" s="2">
        <v>8.0381454999999917</v>
      </c>
      <c r="K1851" s="17" t="s">
        <v>52</v>
      </c>
      <c r="L1851" s="17" t="s">
        <v>49</v>
      </c>
      <c r="M1851" s="17" t="s">
        <v>53</v>
      </c>
      <c r="N1851" s="20">
        <f t="shared" si="280"/>
        <v>50</v>
      </c>
      <c r="O1851" s="20">
        <f t="shared" si="281"/>
        <v>100</v>
      </c>
      <c r="P1851" s="20">
        <f t="shared" si="282"/>
        <v>50</v>
      </c>
      <c r="Q1851" s="20">
        <f t="shared" si="283"/>
        <v>67</v>
      </c>
      <c r="R1851" s="21">
        <f t="shared" si="284"/>
        <v>70.05</v>
      </c>
      <c r="S1851" s="21">
        <f t="shared" si="285"/>
        <v>64.25</v>
      </c>
      <c r="T1851" s="21">
        <f t="shared" si="286"/>
        <v>65.150000000000006</v>
      </c>
      <c r="U1851" s="21">
        <f t="shared" si="287"/>
        <v>66.75</v>
      </c>
      <c r="V1851" s="20">
        <f t="shared" si="288"/>
        <v>66.483333333333334</v>
      </c>
      <c r="W1851" s="20">
        <f t="shared" si="289"/>
        <v>66.550000000000011</v>
      </c>
    </row>
    <row r="1852" spans="1:23" ht="13.5" x14ac:dyDescent="0.25">
      <c r="A1852" s="3">
        <v>44708</v>
      </c>
      <c r="B1852" s="2">
        <v>8.4037000000000006</v>
      </c>
      <c r="C1852" s="2">
        <v>53.792244078702637</v>
      </c>
      <c r="D1852" s="2">
        <v>-2.9841055393271532E-2</v>
      </c>
      <c r="E1852" s="2">
        <v>-9.2696330524979553E-2</v>
      </c>
      <c r="F1852" s="2">
        <v>8.3627399999999987</v>
      </c>
      <c r="G1852" s="2">
        <v>8.3401999999999994</v>
      </c>
      <c r="H1852" s="2">
        <v>8.3220999999999972</v>
      </c>
      <c r="I1852" s="2">
        <v>8.336248000000003</v>
      </c>
      <c r="J1852" s="2">
        <v>8.0419369999999919</v>
      </c>
      <c r="K1852" s="17" t="s">
        <v>48</v>
      </c>
      <c r="L1852" s="17" t="s">
        <v>55</v>
      </c>
      <c r="M1852" s="17" t="s">
        <v>51</v>
      </c>
      <c r="N1852" s="20">
        <f t="shared" si="280"/>
        <v>50</v>
      </c>
      <c r="O1852" s="20">
        <f t="shared" si="281"/>
        <v>100</v>
      </c>
      <c r="P1852" s="20">
        <f t="shared" si="282"/>
        <v>50</v>
      </c>
      <c r="Q1852" s="20">
        <f t="shared" si="283"/>
        <v>16.5</v>
      </c>
      <c r="R1852" s="21">
        <f t="shared" si="284"/>
        <v>62.475000000000001</v>
      </c>
      <c r="S1852" s="21">
        <f t="shared" si="285"/>
        <v>51.625</v>
      </c>
      <c r="T1852" s="21">
        <f t="shared" si="286"/>
        <v>42.424999999999997</v>
      </c>
      <c r="U1852" s="21">
        <f t="shared" si="287"/>
        <v>54.125</v>
      </c>
      <c r="V1852" s="20">
        <f t="shared" si="288"/>
        <v>52.17499999999999</v>
      </c>
      <c r="W1852" s="20">
        <f t="shared" si="289"/>
        <v>52.662499999999994</v>
      </c>
    </row>
    <row r="1853" spans="1:23" ht="13.5" x14ac:dyDescent="0.25">
      <c r="A1853" s="3">
        <v>44711</v>
      </c>
      <c r="B1853" s="2">
        <v>8.4446999999999992</v>
      </c>
      <c r="C1853" s="2">
        <v>56.033441719752801</v>
      </c>
      <c r="D1853" s="2">
        <v>-3.5943845147389908E-2</v>
      </c>
      <c r="E1853" s="2">
        <v>-7.2809185942226448E-2</v>
      </c>
      <c r="F1853" s="2">
        <v>8.3982599999999987</v>
      </c>
      <c r="G1853" s="2">
        <v>8.3524899999999995</v>
      </c>
      <c r="H1853" s="2">
        <v>8.3395199999999985</v>
      </c>
      <c r="I1853" s="2">
        <v>8.332968000000001</v>
      </c>
      <c r="J1853" s="2">
        <v>8.0459334999999914</v>
      </c>
      <c r="K1853" s="17" t="s">
        <v>52</v>
      </c>
      <c r="L1853" s="17" t="s">
        <v>55</v>
      </c>
      <c r="M1853" s="17" t="s">
        <v>53</v>
      </c>
      <c r="N1853" s="20">
        <f t="shared" si="280"/>
        <v>50</v>
      </c>
      <c r="O1853" s="20">
        <f t="shared" si="281"/>
        <v>100</v>
      </c>
      <c r="P1853" s="20">
        <f t="shared" si="282"/>
        <v>50</v>
      </c>
      <c r="Q1853" s="20">
        <f t="shared" si="283"/>
        <v>83.5</v>
      </c>
      <c r="R1853" s="21">
        <f t="shared" si="284"/>
        <v>72.525000000000006</v>
      </c>
      <c r="S1853" s="21">
        <f t="shared" si="285"/>
        <v>68.375</v>
      </c>
      <c r="T1853" s="21">
        <f t="shared" si="286"/>
        <v>72.575000000000003</v>
      </c>
      <c r="U1853" s="21">
        <f t="shared" si="287"/>
        <v>70.875</v>
      </c>
      <c r="V1853" s="20">
        <f t="shared" si="288"/>
        <v>71.158333333333346</v>
      </c>
      <c r="W1853" s="20">
        <f t="shared" si="289"/>
        <v>71.087500000000006</v>
      </c>
    </row>
    <row r="1854" spans="1:23" ht="13.5" x14ac:dyDescent="0.25">
      <c r="A1854" s="3">
        <v>44712</v>
      </c>
      <c r="B1854" s="2">
        <v>8.4379000000000008</v>
      </c>
      <c r="C1854" s="2">
        <v>55.552185705989778</v>
      </c>
      <c r="D1854" s="2">
        <v>-4.016632891318217E-2</v>
      </c>
      <c r="E1854" s="2">
        <v>-5.5825801484454408E-2</v>
      </c>
      <c r="F1854" s="2">
        <v>8.4119199999999985</v>
      </c>
      <c r="G1854" s="2">
        <v>8.3634199999999996</v>
      </c>
      <c r="H1854" s="2">
        <v>8.3613850000000021</v>
      </c>
      <c r="I1854" s="2">
        <v>8.3295520000000014</v>
      </c>
      <c r="J1854" s="2">
        <v>8.0505454999999913</v>
      </c>
      <c r="K1854" s="17" t="s">
        <v>48</v>
      </c>
      <c r="L1854" s="17" t="s">
        <v>50</v>
      </c>
      <c r="M1854" s="17" t="s">
        <v>51</v>
      </c>
      <c r="N1854" s="20">
        <f t="shared" si="280"/>
        <v>50</v>
      </c>
      <c r="O1854" s="20">
        <f t="shared" si="281"/>
        <v>100</v>
      </c>
      <c r="P1854" s="20">
        <f t="shared" si="282"/>
        <v>50</v>
      </c>
      <c r="Q1854" s="20">
        <f t="shared" si="283"/>
        <v>33</v>
      </c>
      <c r="R1854" s="21">
        <f t="shared" si="284"/>
        <v>64.95</v>
      </c>
      <c r="S1854" s="21">
        <f t="shared" si="285"/>
        <v>55.75</v>
      </c>
      <c r="T1854" s="21">
        <f t="shared" si="286"/>
        <v>49.85</v>
      </c>
      <c r="U1854" s="21">
        <f t="shared" si="287"/>
        <v>58.25</v>
      </c>
      <c r="V1854" s="20">
        <f t="shared" si="288"/>
        <v>56.85</v>
      </c>
      <c r="W1854" s="20">
        <f t="shared" si="289"/>
        <v>57.2</v>
      </c>
    </row>
    <row r="1855" spans="1:23" ht="13.5" x14ac:dyDescent="0.25">
      <c r="A1855" s="3">
        <v>44713</v>
      </c>
      <c r="B1855" s="2">
        <v>8.4720999999999993</v>
      </c>
      <c r="C1855" s="2">
        <v>57.527944950471962</v>
      </c>
      <c r="D1855" s="2">
        <v>-4.574957028053106E-2</v>
      </c>
      <c r="E1855" s="2">
        <v>-4.8024698680048092E-2</v>
      </c>
      <c r="F1855" s="2">
        <v>8.4392599999999991</v>
      </c>
      <c r="G1855" s="2">
        <v>8.377089999999999</v>
      </c>
      <c r="H1855" s="2">
        <v>8.3630950000000013</v>
      </c>
      <c r="I1855" s="2">
        <v>8.3283220000000018</v>
      </c>
      <c r="J1855" s="2">
        <v>8.055328499999991</v>
      </c>
      <c r="K1855" s="17" t="s">
        <v>52</v>
      </c>
      <c r="L1855" s="17" t="s">
        <v>55</v>
      </c>
      <c r="M1855" s="17" t="s">
        <v>53</v>
      </c>
      <c r="N1855" s="20">
        <f t="shared" si="280"/>
        <v>50</v>
      </c>
      <c r="O1855" s="20">
        <f t="shared" si="281"/>
        <v>100</v>
      </c>
      <c r="P1855" s="20">
        <f t="shared" si="282"/>
        <v>50</v>
      </c>
      <c r="Q1855" s="20">
        <f t="shared" si="283"/>
        <v>83.5</v>
      </c>
      <c r="R1855" s="21">
        <f t="shared" si="284"/>
        <v>72.525000000000006</v>
      </c>
      <c r="S1855" s="21">
        <f t="shared" si="285"/>
        <v>68.375</v>
      </c>
      <c r="T1855" s="21">
        <f t="shared" si="286"/>
        <v>72.575000000000003</v>
      </c>
      <c r="U1855" s="21">
        <f t="shared" si="287"/>
        <v>70.875</v>
      </c>
      <c r="V1855" s="20">
        <f t="shared" si="288"/>
        <v>71.158333333333346</v>
      </c>
      <c r="W1855" s="20">
        <f t="shared" si="289"/>
        <v>71.087500000000006</v>
      </c>
    </row>
    <row r="1856" spans="1:23" ht="13.5" x14ac:dyDescent="0.25">
      <c r="A1856" s="3">
        <v>44714</v>
      </c>
      <c r="B1856" s="2">
        <v>8.4720999999999993</v>
      </c>
      <c r="C1856" s="2">
        <v>57.527944950471962</v>
      </c>
      <c r="D1856" s="2">
        <v>-5.1160376818705444E-2</v>
      </c>
      <c r="E1856" s="2">
        <v>-4.6537961962244086E-2</v>
      </c>
      <c r="F1856" s="2">
        <v>8.4460999999999977</v>
      </c>
      <c r="G1856" s="2">
        <v>8.3907599999999984</v>
      </c>
      <c r="H1856" s="2">
        <v>8.3644650000000009</v>
      </c>
      <c r="I1856" s="2">
        <v>8.333788000000002</v>
      </c>
      <c r="J1856" s="2">
        <v>8.0595644999999916</v>
      </c>
      <c r="K1856" s="17" t="s">
        <v>48</v>
      </c>
      <c r="L1856" s="17" t="s">
        <v>55</v>
      </c>
      <c r="M1856" s="17" t="s">
        <v>51</v>
      </c>
      <c r="N1856" s="20">
        <f t="shared" si="280"/>
        <v>50</v>
      </c>
      <c r="O1856" s="20">
        <f t="shared" si="281"/>
        <v>100</v>
      </c>
      <c r="P1856" s="20">
        <f t="shared" si="282"/>
        <v>50</v>
      </c>
      <c r="Q1856" s="20">
        <f t="shared" si="283"/>
        <v>16.5</v>
      </c>
      <c r="R1856" s="21">
        <f t="shared" si="284"/>
        <v>62.475000000000001</v>
      </c>
      <c r="S1856" s="21">
        <f t="shared" si="285"/>
        <v>51.625</v>
      </c>
      <c r="T1856" s="21">
        <f t="shared" si="286"/>
        <v>42.424999999999997</v>
      </c>
      <c r="U1856" s="21">
        <f t="shared" si="287"/>
        <v>54.125</v>
      </c>
      <c r="V1856" s="20">
        <f t="shared" si="288"/>
        <v>52.17499999999999</v>
      </c>
      <c r="W1856" s="20">
        <f t="shared" si="289"/>
        <v>52.662499999999994</v>
      </c>
    </row>
    <row r="1857" spans="1:23" ht="13.5" x14ac:dyDescent="0.25">
      <c r="A1857" s="3">
        <v>44715</v>
      </c>
      <c r="B1857" s="2">
        <v>8.4379000000000008</v>
      </c>
      <c r="C1857" s="2">
        <v>54.707609797669505</v>
      </c>
      <c r="D1857" s="2">
        <v>-6.4348782205382093E-2</v>
      </c>
      <c r="E1857" s="2">
        <v>-4.8026057509654906E-2</v>
      </c>
      <c r="F1857" s="2">
        <v>8.4529399999999999</v>
      </c>
      <c r="G1857" s="2">
        <v>8.4078399999999984</v>
      </c>
      <c r="H1857" s="2">
        <v>8.3634400000000024</v>
      </c>
      <c r="I1857" s="2">
        <v>8.3322840000000014</v>
      </c>
      <c r="J1857" s="2">
        <v>8.0635954999999893</v>
      </c>
      <c r="K1857" s="17" t="s">
        <v>48</v>
      </c>
      <c r="L1857" s="17" t="s">
        <v>55</v>
      </c>
      <c r="M1857" s="17" t="s">
        <v>51</v>
      </c>
      <c r="N1857" s="20">
        <f t="shared" si="280"/>
        <v>50</v>
      </c>
      <c r="O1857" s="20">
        <f t="shared" si="281"/>
        <v>100</v>
      </c>
      <c r="P1857" s="20">
        <f t="shared" si="282"/>
        <v>50</v>
      </c>
      <c r="Q1857" s="20">
        <f t="shared" si="283"/>
        <v>16.5</v>
      </c>
      <c r="R1857" s="21">
        <f t="shared" si="284"/>
        <v>62.475000000000001</v>
      </c>
      <c r="S1857" s="21">
        <f t="shared" si="285"/>
        <v>51.625</v>
      </c>
      <c r="T1857" s="21">
        <f t="shared" si="286"/>
        <v>42.424999999999997</v>
      </c>
      <c r="U1857" s="21">
        <f t="shared" si="287"/>
        <v>54.125</v>
      </c>
      <c r="V1857" s="20">
        <f t="shared" si="288"/>
        <v>52.17499999999999</v>
      </c>
      <c r="W1857" s="20">
        <f t="shared" si="289"/>
        <v>52.662499999999994</v>
      </c>
    </row>
    <row r="1858" spans="1:23" ht="13.5" x14ac:dyDescent="0.25">
      <c r="A1858" s="3">
        <v>44718</v>
      </c>
      <c r="B1858" s="2">
        <v>8.4720999999999993</v>
      </c>
      <c r="C1858" s="2">
        <v>56.978976635175577</v>
      </c>
      <c r="D1858" s="2">
        <v>-7.8428031072942161E-2</v>
      </c>
      <c r="E1858" s="2">
        <v>-5.4906692356972514E-2</v>
      </c>
      <c r="F1858" s="2">
        <v>8.4584200000000003</v>
      </c>
      <c r="G1858" s="2">
        <v>8.4283399999999986</v>
      </c>
      <c r="H1858" s="2">
        <v>8.368565000000002</v>
      </c>
      <c r="I1858" s="2">
        <v>8.3377500000000015</v>
      </c>
      <c r="J1858" s="2">
        <v>8.0678659999999898</v>
      </c>
      <c r="K1858" s="17" t="s">
        <v>48</v>
      </c>
      <c r="L1858" s="17" t="s">
        <v>50</v>
      </c>
      <c r="M1858" s="17" t="s">
        <v>51</v>
      </c>
      <c r="N1858" s="20">
        <f t="shared" ref="N1858:N1921" si="290">IF(D1858&lt;30,50, IF(D1858&gt;70, 0, 25))</f>
        <v>50</v>
      </c>
      <c r="O1858" s="20">
        <f t="shared" ref="O1858:O1921" si="291">IF(F1858-E1858&gt;0.02, 100, IF(F1858-E1858&lt;0,0,45))</f>
        <v>100</v>
      </c>
      <c r="P1858" s="20">
        <f t="shared" ref="P1858:P1921" si="292">IF(G1858-J1858&gt;10,100,IF(G1858-J1858&gt;5,75, IF(G1858-J1858&gt;0,50,0)))</f>
        <v>50</v>
      </c>
      <c r="Q1858" s="20">
        <f t="shared" ref="Q1858:Q1921" si="293">IF(M1858="confirmed bullish", 34, IF(M1858="bullish divergence",17, 0))+IF(K1858="bullish",33,IF(K1858="bearish",0,16.5))+IF(L1858="strong",33,IF(L1858="weak",0,16.5))</f>
        <v>33</v>
      </c>
      <c r="R1858" s="21">
        <f t="shared" si="284"/>
        <v>64.95</v>
      </c>
      <c r="S1858" s="21">
        <f t="shared" si="285"/>
        <v>55.75</v>
      </c>
      <c r="T1858" s="21">
        <f t="shared" si="286"/>
        <v>49.85</v>
      </c>
      <c r="U1858" s="21">
        <f t="shared" si="287"/>
        <v>58.25</v>
      </c>
      <c r="V1858" s="20">
        <f t="shared" si="288"/>
        <v>56.85</v>
      </c>
      <c r="W1858" s="20">
        <f t="shared" si="289"/>
        <v>57.2</v>
      </c>
    </row>
    <row r="1859" spans="1:23" ht="13.5" x14ac:dyDescent="0.25">
      <c r="A1859" s="3">
        <v>44719</v>
      </c>
      <c r="B1859" s="2">
        <v>8.4379000000000008</v>
      </c>
      <c r="C1859" s="2">
        <v>54.059412337413001</v>
      </c>
      <c r="D1859" s="2">
        <v>-7.259863310794934E-2</v>
      </c>
      <c r="E1859" s="2">
        <v>-6.5350146608572843E-2</v>
      </c>
      <c r="F1859" s="2">
        <v>8.4584200000000003</v>
      </c>
      <c r="G1859" s="2">
        <v>8.4351699999999994</v>
      </c>
      <c r="H1859" s="2">
        <v>8.3719800000000042</v>
      </c>
      <c r="I1859" s="2">
        <v>8.3425320000000021</v>
      </c>
      <c r="J1859" s="2">
        <v>8.0719994999999898</v>
      </c>
      <c r="K1859" s="17" t="s">
        <v>48</v>
      </c>
      <c r="L1859" s="17" t="s">
        <v>50</v>
      </c>
      <c r="M1859" s="17" t="s">
        <v>55</v>
      </c>
      <c r="N1859" s="20">
        <f t="shared" si="290"/>
        <v>50</v>
      </c>
      <c r="O1859" s="20">
        <f t="shared" si="291"/>
        <v>100</v>
      </c>
      <c r="P1859" s="20">
        <f t="shared" si="292"/>
        <v>50</v>
      </c>
      <c r="Q1859" s="20">
        <f t="shared" si="293"/>
        <v>33</v>
      </c>
      <c r="R1859" s="21">
        <f t="shared" ref="R1859:R1922" si="294">0.35*N1859+O1859*0.35+P1859*0.15+Q1859*0.15</f>
        <v>64.95</v>
      </c>
      <c r="S1859" s="21">
        <f t="shared" ref="S1859:S1922" si="295">N1859*0.2+O1859*0.2+P1859*0.35+Q1859*0.25</f>
        <v>55.75</v>
      </c>
      <c r="T1859" s="21">
        <f t="shared" ref="T1859:T1922" si="296">N1859*0.15+O1859*0.15+P1859*0.25+Q1859*0.45</f>
        <v>49.85</v>
      </c>
      <c r="U1859" s="21">
        <f t="shared" ref="U1859:U1922" si="297">0.25*SUM(N1859:Q1859)</f>
        <v>58.25</v>
      </c>
      <c r="V1859" s="20">
        <f t="shared" ref="V1859:V1922" si="298">SUM(R1859:T1859)/3</f>
        <v>56.85</v>
      </c>
      <c r="W1859" s="20">
        <f t="shared" ref="W1859:W1922" si="299">SUM(R1859:U1859)/4</f>
        <v>57.2</v>
      </c>
    </row>
    <row r="1860" spans="1:23" ht="13.5" x14ac:dyDescent="0.25">
      <c r="A1860" s="3">
        <v>44720</v>
      </c>
      <c r="B1860" s="2">
        <v>8.4379000000000008</v>
      </c>
      <c r="C1860" s="2">
        <v>54.059412337412986</v>
      </c>
      <c r="D1860" s="2">
        <v>-7.3243992159788718E-2</v>
      </c>
      <c r="E1860" s="2">
        <v>-6.9026821924064299E-2</v>
      </c>
      <c r="F1860" s="2">
        <v>8.4515799999999999</v>
      </c>
      <c r="G1860" s="2">
        <v>8.4454199999999986</v>
      </c>
      <c r="H1860" s="2">
        <v>8.3829100000000025</v>
      </c>
      <c r="I1860" s="2">
        <v>8.3473140000000043</v>
      </c>
      <c r="J1860" s="2">
        <v>8.0760989999999886</v>
      </c>
      <c r="K1860" s="17" t="s">
        <v>48</v>
      </c>
      <c r="L1860" s="17" t="s">
        <v>50</v>
      </c>
      <c r="M1860" s="17" t="s">
        <v>47</v>
      </c>
      <c r="N1860" s="20">
        <f t="shared" si="290"/>
        <v>50</v>
      </c>
      <c r="O1860" s="20">
        <f t="shared" si="291"/>
        <v>100</v>
      </c>
      <c r="P1860" s="20">
        <f t="shared" si="292"/>
        <v>50</v>
      </c>
      <c r="Q1860" s="20">
        <f t="shared" si="293"/>
        <v>33</v>
      </c>
      <c r="R1860" s="21">
        <f t="shared" si="294"/>
        <v>64.95</v>
      </c>
      <c r="S1860" s="21">
        <f t="shared" si="295"/>
        <v>55.75</v>
      </c>
      <c r="T1860" s="21">
        <f t="shared" si="296"/>
        <v>49.85</v>
      </c>
      <c r="U1860" s="21">
        <f t="shared" si="297"/>
        <v>58.25</v>
      </c>
      <c r="V1860" s="20">
        <f t="shared" si="298"/>
        <v>56.85</v>
      </c>
      <c r="W1860" s="20">
        <f t="shared" si="299"/>
        <v>57.2</v>
      </c>
    </row>
    <row r="1861" spans="1:23" ht="13.5" x14ac:dyDescent="0.25">
      <c r="A1861" s="3">
        <v>44721</v>
      </c>
      <c r="B1861" s="2">
        <v>8.3696000000000002</v>
      </c>
      <c r="C1861" s="2">
        <v>48.324406165836038</v>
      </c>
      <c r="D1861" s="2">
        <v>-5.3254527118809847E-2</v>
      </c>
      <c r="E1861" s="2">
        <v>-5.8702233281469347E-2</v>
      </c>
      <c r="F1861" s="2">
        <v>8.4310799999999997</v>
      </c>
      <c r="G1861" s="2">
        <v>8.4385899999999996</v>
      </c>
      <c r="H1861" s="2">
        <v>8.3853000000000026</v>
      </c>
      <c r="I1861" s="2">
        <v>8.3520960000000031</v>
      </c>
      <c r="J1861" s="2">
        <v>8.0806764999999885</v>
      </c>
      <c r="K1861" s="17" t="s">
        <v>48</v>
      </c>
      <c r="L1861" s="17" t="s">
        <v>50</v>
      </c>
      <c r="M1861" s="17" t="s">
        <v>47</v>
      </c>
      <c r="N1861" s="20">
        <f t="shared" si="290"/>
        <v>50</v>
      </c>
      <c r="O1861" s="20">
        <f t="shared" si="291"/>
        <v>100</v>
      </c>
      <c r="P1861" s="20">
        <f t="shared" si="292"/>
        <v>50</v>
      </c>
      <c r="Q1861" s="20">
        <f t="shared" si="293"/>
        <v>33</v>
      </c>
      <c r="R1861" s="21">
        <f t="shared" si="294"/>
        <v>64.95</v>
      </c>
      <c r="S1861" s="21">
        <f t="shared" si="295"/>
        <v>55.75</v>
      </c>
      <c r="T1861" s="21">
        <f t="shared" si="296"/>
        <v>49.85</v>
      </c>
      <c r="U1861" s="21">
        <f t="shared" si="297"/>
        <v>58.25</v>
      </c>
      <c r="V1861" s="20">
        <f t="shared" si="298"/>
        <v>56.85</v>
      </c>
      <c r="W1861" s="20">
        <f t="shared" si="299"/>
        <v>57.2</v>
      </c>
    </row>
    <row r="1862" spans="1:23" ht="13.5" x14ac:dyDescent="0.25">
      <c r="A1862" s="3">
        <v>44722</v>
      </c>
      <c r="B1862" s="2">
        <v>8.4037000000000006</v>
      </c>
      <c r="C1862" s="2">
        <v>51.112933499549165</v>
      </c>
      <c r="D1862" s="2">
        <v>-4.3995492945748893E-2</v>
      </c>
      <c r="E1862" s="2">
        <v>-4.5980643424115772E-2</v>
      </c>
      <c r="F1862" s="2">
        <v>8.4242400000000011</v>
      </c>
      <c r="G1862" s="2">
        <v>8.4385900000000014</v>
      </c>
      <c r="H1862" s="2">
        <v>8.3893949999999986</v>
      </c>
      <c r="I1862" s="2">
        <v>8.354828000000003</v>
      </c>
      <c r="J1862" s="2">
        <v>8.0851174999999902</v>
      </c>
      <c r="K1862" s="17" t="s">
        <v>48</v>
      </c>
      <c r="L1862" s="17" t="s">
        <v>55</v>
      </c>
      <c r="M1862" s="17" t="s">
        <v>47</v>
      </c>
      <c r="N1862" s="20">
        <f t="shared" si="290"/>
        <v>50</v>
      </c>
      <c r="O1862" s="20">
        <f t="shared" si="291"/>
        <v>100</v>
      </c>
      <c r="P1862" s="20">
        <f t="shared" si="292"/>
        <v>50</v>
      </c>
      <c r="Q1862" s="20">
        <f t="shared" si="293"/>
        <v>16.5</v>
      </c>
      <c r="R1862" s="21">
        <f t="shared" si="294"/>
        <v>62.475000000000001</v>
      </c>
      <c r="S1862" s="21">
        <f t="shared" si="295"/>
        <v>51.625</v>
      </c>
      <c r="T1862" s="21">
        <f t="shared" si="296"/>
        <v>42.424999999999997</v>
      </c>
      <c r="U1862" s="21">
        <f t="shared" si="297"/>
        <v>54.125</v>
      </c>
      <c r="V1862" s="20">
        <f t="shared" si="298"/>
        <v>52.17499999999999</v>
      </c>
      <c r="W1862" s="20">
        <f t="shared" si="299"/>
        <v>52.662499999999994</v>
      </c>
    </row>
    <row r="1863" spans="1:23" ht="13.5" x14ac:dyDescent="0.25">
      <c r="A1863" s="3">
        <v>44725</v>
      </c>
      <c r="B1863" s="2">
        <v>8.3969000000000005</v>
      </c>
      <c r="C1863" s="2">
        <v>50.527394867165867</v>
      </c>
      <c r="D1863" s="2">
        <v>-2.9428494742402833E-2</v>
      </c>
      <c r="E1863" s="2">
        <v>-2.5745755764452025E-2</v>
      </c>
      <c r="F1863" s="2">
        <v>8.409200000000002</v>
      </c>
      <c r="G1863" s="2">
        <v>8.4338099999999994</v>
      </c>
      <c r="H1863" s="2">
        <v>8.3931499999999986</v>
      </c>
      <c r="I1863" s="2">
        <v>8.3601560000000035</v>
      </c>
      <c r="J1863" s="2">
        <v>8.0895244999999889</v>
      </c>
      <c r="K1863" s="17" t="s">
        <v>48</v>
      </c>
      <c r="L1863" s="17" t="s">
        <v>50</v>
      </c>
      <c r="M1863" s="17" t="s">
        <v>47</v>
      </c>
      <c r="N1863" s="20">
        <f t="shared" si="290"/>
        <v>50</v>
      </c>
      <c r="O1863" s="20">
        <f t="shared" si="291"/>
        <v>100</v>
      </c>
      <c r="P1863" s="20">
        <f t="shared" si="292"/>
        <v>50</v>
      </c>
      <c r="Q1863" s="20">
        <f t="shared" si="293"/>
        <v>33</v>
      </c>
      <c r="R1863" s="21">
        <f t="shared" si="294"/>
        <v>64.95</v>
      </c>
      <c r="S1863" s="21">
        <f t="shared" si="295"/>
        <v>55.75</v>
      </c>
      <c r="T1863" s="21">
        <f t="shared" si="296"/>
        <v>49.85</v>
      </c>
      <c r="U1863" s="21">
        <f t="shared" si="297"/>
        <v>58.25</v>
      </c>
      <c r="V1863" s="20">
        <f t="shared" si="298"/>
        <v>56.85</v>
      </c>
      <c r="W1863" s="20">
        <f t="shared" si="299"/>
        <v>57.2</v>
      </c>
    </row>
    <row r="1864" spans="1:23" ht="13.5" x14ac:dyDescent="0.25">
      <c r="A1864" s="3">
        <v>44726</v>
      </c>
      <c r="B1864" s="2">
        <v>8.3901000000000003</v>
      </c>
      <c r="C1864" s="2">
        <v>49.91163521389084</v>
      </c>
      <c r="D1864" s="2">
        <v>-1.7677957748414741E-2</v>
      </c>
      <c r="E1864" s="2">
        <v>-3.2829473407371412E-3</v>
      </c>
      <c r="F1864" s="2">
        <v>8.3996399999999998</v>
      </c>
      <c r="G1864" s="2">
        <v>8.4290300000000009</v>
      </c>
      <c r="H1864" s="2">
        <v>8.3962249999999976</v>
      </c>
      <c r="I1864" s="2">
        <v>8.3626160000000045</v>
      </c>
      <c r="J1864" s="2">
        <v>8.0928724999999879</v>
      </c>
      <c r="K1864" s="17" t="s">
        <v>48</v>
      </c>
      <c r="L1864" s="17" t="s">
        <v>55</v>
      </c>
      <c r="M1864" s="17" t="s">
        <v>47</v>
      </c>
      <c r="N1864" s="20">
        <f t="shared" si="290"/>
        <v>50</v>
      </c>
      <c r="O1864" s="20">
        <f t="shared" si="291"/>
        <v>100</v>
      </c>
      <c r="P1864" s="20">
        <f t="shared" si="292"/>
        <v>50</v>
      </c>
      <c r="Q1864" s="20">
        <f t="shared" si="293"/>
        <v>16.5</v>
      </c>
      <c r="R1864" s="21">
        <f t="shared" si="294"/>
        <v>62.475000000000001</v>
      </c>
      <c r="S1864" s="21">
        <f t="shared" si="295"/>
        <v>51.625</v>
      </c>
      <c r="T1864" s="21">
        <f t="shared" si="296"/>
        <v>42.424999999999997</v>
      </c>
      <c r="U1864" s="21">
        <f t="shared" si="297"/>
        <v>54.125</v>
      </c>
      <c r="V1864" s="20">
        <f t="shared" si="298"/>
        <v>52.17499999999999</v>
      </c>
      <c r="W1864" s="20">
        <f t="shared" si="299"/>
        <v>52.662499999999994</v>
      </c>
    </row>
    <row r="1865" spans="1:23" ht="13.5" x14ac:dyDescent="0.25">
      <c r="A1865" s="3">
        <v>44727</v>
      </c>
      <c r="B1865" s="2">
        <v>8.4651999999999994</v>
      </c>
      <c r="C1865" s="2">
        <v>56.25256091803741</v>
      </c>
      <c r="D1865" s="2">
        <v>-8.0269335195257696E-3</v>
      </c>
      <c r="E1865" s="2">
        <v>2.2136707951831494E-2</v>
      </c>
      <c r="F1865" s="2">
        <v>8.4050999999999991</v>
      </c>
      <c r="G1865" s="2">
        <v>8.4283400000000004</v>
      </c>
      <c r="H1865" s="2">
        <v>8.4027149999999988</v>
      </c>
      <c r="I1865" s="2">
        <v>8.3667140000000035</v>
      </c>
      <c r="J1865" s="2">
        <v>8.0959124999999901</v>
      </c>
      <c r="K1865" s="17" t="s">
        <v>52</v>
      </c>
      <c r="L1865" s="17" t="s">
        <v>55</v>
      </c>
      <c r="M1865" s="17" t="s">
        <v>53</v>
      </c>
      <c r="N1865" s="20">
        <f t="shared" si="290"/>
        <v>50</v>
      </c>
      <c r="O1865" s="20">
        <f t="shared" si="291"/>
        <v>100</v>
      </c>
      <c r="P1865" s="20">
        <f t="shared" si="292"/>
        <v>50</v>
      </c>
      <c r="Q1865" s="20">
        <f t="shared" si="293"/>
        <v>83.5</v>
      </c>
      <c r="R1865" s="21">
        <f t="shared" si="294"/>
        <v>72.525000000000006</v>
      </c>
      <c r="S1865" s="21">
        <f t="shared" si="295"/>
        <v>68.375</v>
      </c>
      <c r="T1865" s="21">
        <f t="shared" si="296"/>
        <v>72.575000000000003</v>
      </c>
      <c r="U1865" s="21">
        <f t="shared" si="297"/>
        <v>70.875</v>
      </c>
      <c r="V1865" s="20">
        <f t="shared" si="298"/>
        <v>71.158333333333346</v>
      </c>
      <c r="W1865" s="20">
        <f t="shared" si="299"/>
        <v>71.087500000000006</v>
      </c>
    </row>
    <row r="1866" spans="1:23" ht="13.5" x14ac:dyDescent="0.25">
      <c r="A1866" s="3">
        <v>44728</v>
      </c>
      <c r="B1866" s="2">
        <v>8.4651999999999994</v>
      </c>
      <c r="C1866" s="2">
        <v>56.25256091803741</v>
      </c>
      <c r="D1866" s="2">
        <v>-2.9548224595643546E-4</v>
      </c>
      <c r="E1866" s="2">
        <v>4.0337546399394922E-2</v>
      </c>
      <c r="F1866" s="2">
        <v>8.42422</v>
      </c>
      <c r="G1866" s="2">
        <v>8.4276499999999999</v>
      </c>
      <c r="H1866" s="2">
        <v>8.409205</v>
      </c>
      <c r="I1866" s="2">
        <v>8.3720420000000004</v>
      </c>
      <c r="J1866" s="2">
        <v>8.101002499999991</v>
      </c>
      <c r="K1866" s="17" t="s">
        <v>52</v>
      </c>
      <c r="L1866" s="17" t="s">
        <v>55</v>
      </c>
      <c r="M1866" s="17" t="s">
        <v>53</v>
      </c>
      <c r="N1866" s="20">
        <f t="shared" si="290"/>
        <v>50</v>
      </c>
      <c r="O1866" s="20">
        <f t="shared" si="291"/>
        <v>100</v>
      </c>
      <c r="P1866" s="20">
        <f t="shared" si="292"/>
        <v>50</v>
      </c>
      <c r="Q1866" s="20">
        <f t="shared" si="293"/>
        <v>83.5</v>
      </c>
      <c r="R1866" s="21">
        <f t="shared" si="294"/>
        <v>72.525000000000006</v>
      </c>
      <c r="S1866" s="21">
        <f t="shared" si="295"/>
        <v>68.375</v>
      </c>
      <c r="T1866" s="21">
        <f t="shared" si="296"/>
        <v>72.575000000000003</v>
      </c>
      <c r="U1866" s="21">
        <f t="shared" si="297"/>
        <v>70.875</v>
      </c>
      <c r="V1866" s="20">
        <f t="shared" si="298"/>
        <v>71.158333333333346</v>
      </c>
      <c r="W1866" s="20">
        <f t="shared" si="299"/>
        <v>71.087500000000006</v>
      </c>
    </row>
    <row r="1867" spans="1:23" ht="13.5" x14ac:dyDescent="0.25">
      <c r="A1867" s="3">
        <v>44729</v>
      </c>
      <c r="B1867" s="2">
        <v>8.4651999999999994</v>
      </c>
      <c r="C1867" s="2">
        <v>56.25256091803741</v>
      </c>
      <c r="D1867" s="2">
        <v>5.8238393414633549E-4</v>
      </c>
      <c r="E1867" s="2">
        <v>5.5737401455346197E-2</v>
      </c>
      <c r="F1867" s="2">
        <v>8.436519999999998</v>
      </c>
      <c r="G1867" s="2">
        <v>8.4303799999999995</v>
      </c>
      <c r="H1867" s="2">
        <v>8.4191099999999999</v>
      </c>
      <c r="I1867" s="2">
        <v>8.3719040000000025</v>
      </c>
      <c r="J1867" s="2">
        <v>8.1042134999999913</v>
      </c>
      <c r="K1867" s="17" t="s">
        <v>48</v>
      </c>
      <c r="L1867" s="17" t="s">
        <v>55</v>
      </c>
      <c r="M1867" s="17" t="s">
        <v>51</v>
      </c>
      <c r="N1867" s="20">
        <f t="shared" si="290"/>
        <v>50</v>
      </c>
      <c r="O1867" s="20">
        <f t="shared" si="291"/>
        <v>100</v>
      </c>
      <c r="P1867" s="20">
        <f t="shared" si="292"/>
        <v>50</v>
      </c>
      <c r="Q1867" s="20">
        <f t="shared" si="293"/>
        <v>16.5</v>
      </c>
      <c r="R1867" s="21">
        <f t="shared" si="294"/>
        <v>62.475000000000001</v>
      </c>
      <c r="S1867" s="21">
        <f t="shared" si="295"/>
        <v>51.625</v>
      </c>
      <c r="T1867" s="21">
        <f t="shared" si="296"/>
        <v>42.424999999999997</v>
      </c>
      <c r="U1867" s="21">
        <f t="shared" si="297"/>
        <v>54.125</v>
      </c>
      <c r="V1867" s="20">
        <f t="shared" si="298"/>
        <v>52.17499999999999</v>
      </c>
      <c r="W1867" s="20">
        <f t="shared" si="299"/>
        <v>52.662499999999994</v>
      </c>
    </row>
    <row r="1868" spans="1:23" ht="13.5" x14ac:dyDescent="0.25">
      <c r="A1868" s="3">
        <v>44732</v>
      </c>
      <c r="B1868" s="2">
        <v>8.4720999999999993</v>
      </c>
      <c r="C1868" s="2">
        <v>56.878984352406881</v>
      </c>
      <c r="D1868" s="2">
        <v>5.7028502127529634E-3</v>
      </c>
      <c r="E1868" s="2">
        <v>6.9860323176971106E-2</v>
      </c>
      <c r="F1868" s="2">
        <v>8.4515599999999989</v>
      </c>
      <c r="G1868" s="2">
        <v>8.4303799999999995</v>
      </c>
      <c r="H1868" s="2">
        <v>8.4293600000000009</v>
      </c>
      <c r="I1868" s="2">
        <v>8.3723140000000029</v>
      </c>
      <c r="J1868" s="2">
        <v>8.1075614999999903</v>
      </c>
      <c r="K1868" s="17" t="s">
        <v>52</v>
      </c>
      <c r="L1868" s="17" t="s">
        <v>55</v>
      </c>
      <c r="M1868" s="17" t="s">
        <v>53</v>
      </c>
      <c r="N1868" s="20">
        <f t="shared" si="290"/>
        <v>50</v>
      </c>
      <c r="O1868" s="20">
        <f t="shared" si="291"/>
        <v>100</v>
      </c>
      <c r="P1868" s="20">
        <f t="shared" si="292"/>
        <v>50</v>
      </c>
      <c r="Q1868" s="20">
        <f t="shared" si="293"/>
        <v>83.5</v>
      </c>
      <c r="R1868" s="21">
        <f t="shared" si="294"/>
        <v>72.525000000000006</v>
      </c>
      <c r="S1868" s="21">
        <f t="shared" si="295"/>
        <v>68.375</v>
      </c>
      <c r="T1868" s="21">
        <f t="shared" si="296"/>
        <v>72.575000000000003</v>
      </c>
      <c r="U1868" s="21">
        <f t="shared" si="297"/>
        <v>70.875</v>
      </c>
      <c r="V1868" s="20">
        <f t="shared" si="298"/>
        <v>71.158333333333346</v>
      </c>
      <c r="W1868" s="20">
        <f t="shared" si="299"/>
        <v>71.087500000000006</v>
      </c>
    </row>
    <row r="1869" spans="1:23" ht="13.5" x14ac:dyDescent="0.25">
      <c r="A1869" s="3">
        <v>44733</v>
      </c>
      <c r="B1869" s="2">
        <v>8.4651999999999994</v>
      </c>
      <c r="C1869" s="2">
        <v>56.015198818893602</v>
      </c>
      <c r="D1869" s="2">
        <v>4.8991944457039693E-3</v>
      </c>
      <c r="E1869" s="2">
        <v>8.2989298027452835E-2</v>
      </c>
      <c r="F1869" s="2">
        <v>8.4665799999999987</v>
      </c>
      <c r="G1869" s="2">
        <v>8.4331099999999974</v>
      </c>
      <c r="H1869" s="2">
        <v>8.4341400000000029</v>
      </c>
      <c r="I1869" s="2">
        <v>8.3709460000000018</v>
      </c>
      <c r="J1869" s="2">
        <v>8.1109434999999905</v>
      </c>
      <c r="K1869" s="17" t="s">
        <v>52</v>
      </c>
      <c r="L1869" s="17" t="s">
        <v>55</v>
      </c>
      <c r="M1869" s="17" t="s">
        <v>53</v>
      </c>
      <c r="N1869" s="20">
        <f t="shared" si="290"/>
        <v>50</v>
      </c>
      <c r="O1869" s="20">
        <f t="shared" si="291"/>
        <v>100</v>
      </c>
      <c r="P1869" s="20">
        <f t="shared" si="292"/>
        <v>50</v>
      </c>
      <c r="Q1869" s="20">
        <f t="shared" si="293"/>
        <v>83.5</v>
      </c>
      <c r="R1869" s="21">
        <f t="shared" si="294"/>
        <v>72.525000000000006</v>
      </c>
      <c r="S1869" s="21">
        <f t="shared" si="295"/>
        <v>68.375</v>
      </c>
      <c r="T1869" s="21">
        <f t="shared" si="296"/>
        <v>72.575000000000003</v>
      </c>
      <c r="U1869" s="21">
        <f t="shared" si="297"/>
        <v>70.875</v>
      </c>
      <c r="V1869" s="20">
        <f t="shared" si="298"/>
        <v>71.158333333333346</v>
      </c>
      <c r="W1869" s="20">
        <f t="shared" si="299"/>
        <v>71.087500000000006</v>
      </c>
    </row>
    <row r="1870" spans="1:23" ht="13.5" x14ac:dyDescent="0.25">
      <c r="A1870" s="3">
        <v>44734</v>
      </c>
      <c r="B1870" s="2">
        <v>8.4651999999999994</v>
      </c>
      <c r="C1870" s="2">
        <v>56.015198818893602</v>
      </c>
      <c r="D1870" s="2">
        <v>3.902607227125543E-3</v>
      </c>
      <c r="E1870" s="2">
        <v>8.5056070919751231E-2</v>
      </c>
      <c r="F1870" s="2">
        <v>8.4665799999999987</v>
      </c>
      <c r="G1870" s="2">
        <v>8.4358399999999971</v>
      </c>
      <c r="H1870" s="2">
        <v>8.4406300000000023</v>
      </c>
      <c r="I1870" s="2">
        <v>8.3697160000000004</v>
      </c>
      <c r="J1870" s="2">
        <v>8.1143254999999925</v>
      </c>
      <c r="K1870" s="17" t="s">
        <v>48</v>
      </c>
      <c r="L1870" s="17" t="s">
        <v>55</v>
      </c>
      <c r="M1870" s="17" t="s">
        <v>55</v>
      </c>
      <c r="N1870" s="20">
        <f t="shared" si="290"/>
        <v>50</v>
      </c>
      <c r="O1870" s="20">
        <f t="shared" si="291"/>
        <v>100</v>
      </c>
      <c r="P1870" s="20">
        <f t="shared" si="292"/>
        <v>50</v>
      </c>
      <c r="Q1870" s="20">
        <f t="shared" si="293"/>
        <v>16.5</v>
      </c>
      <c r="R1870" s="21">
        <f t="shared" si="294"/>
        <v>62.475000000000001</v>
      </c>
      <c r="S1870" s="21">
        <f t="shared" si="295"/>
        <v>51.625</v>
      </c>
      <c r="T1870" s="21">
        <f t="shared" si="296"/>
        <v>42.424999999999997</v>
      </c>
      <c r="U1870" s="21">
        <f t="shared" si="297"/>
        <v>54.125</v>
      </c>
      <c r="V1870" s="20">
        <f t="shared" si="298"/>
        <v>52.17499999999999</v>
      </c>
      <c r="W1870" s="20">
        <f t="shared" si="299"/>
        <v>52.662499999999994</v>
      </c>
    </row>
    <row r="1871" spans="1:23" ht="13.5" x14ac:dyDescent="0.25">
      <c r="A1871" s="3">
        <v>44735</v>
      </c>
      <c r="B1871" s="2">
        <v>8.4993999999999996</v>
      </c>
      <c r="C1871" s="2">
        <v>59.546663166286791</v>
      </c>
      <c r="D1871" s="2">
        <v>-1.0274805633324391E-2</v>
      </c>
      <c r="E1871" s="2">
        <v>8.1253448060612521E-2</v>
      </c>
      <c r="F1871" s="2">
        <v>8.4734200000000008</v>
      </c>
      <c r="G1871" s="2">
        <v>8.4488199999999978</v>
      </c>
      <c r="H1871" s="2">
        <v>8.4437050000000013</v>
      </c>
      <c r="I1871" s="2">
        <v>8.3704000000000001</v>
      </c>
      <c r="J1871" s="2">
        <v>8.1177414999999922</v>
      </c>
      <c r="K1871" s="17" t="s">
        <v>48</v>
      </c>
      <c r="L1871" s="17" t="s">
        <v>55</v>
      </c>
      <c r="M1871" s="17" t="s">
        <v>51</v>
      </c>
      <c r="N1871" s="20">
        <f t="shared" si="290"/>
        <v>50</v>
      </c>
      <c r="O1871" s="20">
        <f t="shared" si="291"/>
        <v>100</v>
      </c>
      <c r="P1871" s="20">
        <f t="shared" si="292"/>
        <v>50</v>
      </c>
      <c r="Q1871" s="20">
        <f t="shared" si="293"/>
        <v>16.5</v>
      </c>
      <c r="R1871" s="21">
        <f t="shared" si="294"/>
        <v>62.475000000000001</v>
      </c>
      <c r="S1871" s="21">
        <f t="shared" si="295"/>
        <v>51.625</v>
      </c>
      <c r="T1871" s="21">
        <f t="shared" si="296"/>
        <v>42.424999999999997</v>
      </c>
      <c r="U1871" s="21">
        <f t="shared" si="297"/>
        <v>54.125</v>
      </c>
      <c r="V1871" s="20">
        <f t="shared" si="298"/>
        <v>52.17499999999999</v>
      </c>
      <c r="W1871" s="20">
        <f t="shared" si="299"/>
        <v>52.662499999999994</v>
      </c>
    </row>
    <row r="1872" spans="1:23" ht="13.5" x14ac:dyDescent="0.25">
      <c r="A1872" s="3">
        <v>44736</v>
      </c>
      <c r="B1872" s="2">
        <v>8.4925999999999995</v>
      </c>
      <c r="C1872" s="2">
        <v>58.540254679527493</v>
      </c>
      <c r="D1872" s="2">
        <v>-1.6994718209080162E-2</v>
      </c>
      <c r="E1872" s="2">
        <v>7.889532217253796E-2</v>
      </c>
      <c r="F1872" s="2">
        <v>8.4788999999999994</v>
      </c>
      <c r="G1872" s="2">
        <v>8.457709999999997</v>
      </c>
      <c r="H1872" s="2">
        <v>8.4481500000000018</v>
      </c>
      <c r="I1872" s="2">
        <v>8.3709480000000003</v>
      </c>
      <c r="J1872" s="2">
        <v>8.1214309999999923</v>
      </c>
      <c r="K1872" s="17" t="s">
        <v>48</v>
      </c>
      <c r="L1872" s="17" t="s">
        <v>50</v>
      </c>
      <c r="M1872" s="17" t="s">
        <v>51</v>
      </c>
      <c r="N1872" s="20">
        <f t="shared" si="290"/>
        <v>50</v>
      </c>
      <c r="O1872" s="20">
        <f t="shared" si="291"/>
        <v>100</v>
      </c>
      <c r="P1872" s="20">
        <f t="shared" si="292"/>
        <v>50</v>
      </c>
      <c r="Q1872" s="20">
        <f t="shared" si="293"/>
        <v>33</v>
      </c>
      <c r="R1872" s="21">
        <f t="shared" si="294"/>
        <v>64.95</v>
      </c>
      <c r="S1872" s="21">
        <f t="shared" si="295"/>
        <v>55.75</v>
      </c>
      <c r="T1872" s="21">
        <f t="shared" si="296"/>
        <v>49.85</v>
      </c>
      <c r="U1872" s="21">
        <f t="shared" si="297"/>
        <v>58.25</v>
      </c>
      <c r="V1872" s="20">
        <f t="shared" si="298"/>
        <v>56.85</v>
      </c>
      <c r="W1872" s="20">
        <f t="shared" si="299"/>
        <v>57.2</v>
      </c>
    </row>
    <row r="1873" spans="1:23" ht="13.5" x14ac:dyDescent="0.25">
      <c r="A1873" s="3">
        <v>44739</v>
      </c>
      <c r="B1873" s="2">
        <v>8.4379000000000008</v>
      </c>
      <c r="C1873" s="2">
        <v>51.063839298886414</v>
      </c>
      <c r="D1873" s="2">
        <v>-2.0073342384284487E-2</v>
      </c>
      <c r="E1873" s="2">
        <v>7.8609055521604382E-2</v>
      </c>
      <c r="F1873" s="2">
        <v>8.472059999999999</v>
      </c>
      <c r="G1873" s="2">
        <v>8.4618099999999981</v>
      </c>
      <c r="H1873" s="2">
        <v>8.4478100000000005</v>
      </c>
      <c r="I1873" s="2">
        <v>8.3704020000000003</v>
      </c>
      <c r="J1873" s="2">
        <v>8.1244369999999915</v>
      </c>
      <c r="K1873" s="17" t="s">
        <v>48</v>
      </c>
      <c r="L1873" s="17" t="s">
        <v>50</v>
      </c>
      <c r="M1873" s="17" t="s">
        <v>47</v>
      </c>
      <c r="N1873" s="20">
        <f t="shared" si="290"/>
        <v>50</v>
      </c>
      <c r="O1873" s="20">
        <f t="shared" si="291"/>
        <v>100</v>
      </c>
      <c r="P1873" s="20">
        <f t="shared" si="292"/>
        <v>50</v>
      </c>
      <c r="Q1873" s="20">
        <f t="shared" si="293"/>
        <v>33</v>
      </c>
      <c r="R1873" s="21">
        <f t="shared" si="294"/>
        <v>64.95</v>
      </c>
      <c r="S1873" s="21">
        <f t="shared" si="295"/>
        <v>55.75</v>
      </c>
      <c r="T1873" s="21">
        <f t="shared" si="296"/>
        <v>49.85</v>
      </c>
      <c r="U1873" s="21">
        <f t="shared" si="297"/>
        <v>58.25</v>
      </c>
      <c r="V1873" s="20">
        <f t="shared" si="298"/>
        <v>56.85</v>
      </c>
      <c r="W1873" s="20">
        <f t="shared" si="299"/>
        <v>57.2</v>
      </c>
    </row>
    <row r="1874" spans="1:23" ht="13.5" x14ac:dyDescent="0.25">
      <c r="A1874" s="3">
        <v>44740</v>
      </c>
      <c r="B1874" s="2">
        <v>8.7454000000000001</v>
      </c>
      <c r="C1874" s="2">
        <v>72.402053219743294</v>
      </c>
      <c r="D1874" s="2">
        <v>-4.6547781924578757E-2</v>
      </c>
      <c r="E1874" s="2">
        <v>7.6821219338280525E-2</v>
      </c>
      <c r="F1874" s="2">
        <v>8.5281000000000002</v>
      </c>
      <c r="G1874" s="2">
        <v>8.4973399999999994</v>
      </c>
      <c r="H1874" s="2">
        <v>8.4631849999999993</v>
      </c>
      <c r="I1874" s="2">
        <v>8.3772359999999999</v>
      </c>
      <c r="J1874" s="2">
        <v>8.1299029999999917</v>
      </c>
      <c r="K1874" s="17" t="s">
        <v>48</v>
      </c>
      <c r="L1874" s="17" t="s">
        <v>50</v>
      </c>
      <c r="M1874" s="17" t="s">
        <v>51</v>
      </c>
      <c r="N1874" s="20">
        <f t="shared" si="290"/>
        <v>50</v>
      </c>
      <c r="O1874" s="20">
        <f t="shared" si="291"/>
        <v>100</v>
      </c>
      <c r="P1874" s="20">
        <f t="shared" si="292"/>
        <v>50</v>
      </c>
      <c r="Q1874" s="20">
        <f t="shared" si="293"/>
        <v>33</v>
      </c>
      <c r="R1874" s="21">
        <f t="shared" si="294"/>
        <v>64.95</v>
      </c>
      <c r="S1874" s="21">
        <f t="shared" si="295"/>
        <v>55.75</v>
      </c>
      <c r="T1874" s="21">
        <f t="shared" si="296"/>
        <v>49.85</v>
      </c>
      <c r="U1874" s="21">
        <f t="shared" si="297"/>
        <v>58.25</v>
      </c>
      <c r="V1874" s="20">
        <f t="shared" si="298"/>
        <v>56.85</v>
      </c>
      <c r="W1874" s="20">
        <f t="shared" si="299"/>
        <v>57.2</v>
      </c>
    </row>
    <row r="1875" spans="1:23" ht="13.5" x14ac:dyDescent="0.25">
      <c r="A1875" s="3">
        <v>44741</v>
      </c>
      <c r="B1875" s="2">
        <v>8.6087000000000007</v>
      </c>
      <c r="C1875" s="2">
        <v>59.898053428355979</v>
      </c>
      <c r="D1875" s="2">
        <v>-4.9128635901453777E-2</v>
      </c>
      <c r="E1875" s="2">
        <v>7.3733023933237857E-2</v>
      </c>
      <c r="F1875" s="2">
        <v>8.5567999999999991</v>
      </c>
      <c r="G1875" s="2">
        <v>8.5116899999999998</v>
      </c>
      <c r="H1875" s="2">
        <v>8.4700150000000001</v>
      </c>
      <c r="I1875" s="2">
        <v>8.3803780000000003</v>
      </c>
      <c r="J1875" s="2">
        <v>8.1346854999999927</v>
      </c>
      <c r="K1875" s="17" t="s">
        <v>48</v>
      </c>
      <c r="L1875" s="17" t="s">
        <v>50</v>
      </c>
      <c r="M1875" s="17" t="s">
        <v>51</v>
      </c>
      <c r="N1875" s="20">
        <f t="shared" si="290"/>
        <v>50</v>
      </c>
      <c r="O1875" s="20">
        <f t="shared" si="291"/>
        <v>100</v>
      </c>
      <c r="P1875" s="20">
        <f t="shared" si="292"/>
        <v>50</v>
      </c>
      <c r="Q1875" s="20">
        <f t="shared" si="293"/>
        <v>33</v>
      </c>
      <c r="R1875" s="21">
        <f t="shared" si="294"/>
        <v>64.95</v>
      </c>
      <c r="S1875" s="21">
        <f t="shared" si="295"/>
        <v>55.75</v>
      </c>
      <c r="T1875" s="21">
        <f t="shared" si="296"/>
        <v>49.85</v>
      </c>
      <c r="U1875" s="21">
        <f t="shared" si="297"/>
        <v>58.25</v>
      </c>
      <c r="V1875" s="20">
        <f t="shared" si="298"/>
        <v>56.85</v>
      </c>
      <c r="W1875" s="20">
        <f t="shared" si="299"/>
        <v>57.2</v>
      </c>
    </row>
    <row r="1876" spans="1:23" ht="13.5" x14ac:dyDescent="0.25">
      <c r="A1876" s="3">
        <v>44742</v>
      </c>
      <c r="B1876" s="2">
        <v>8.6019000000000005</v>
      </c>
      <c r="C1876" s="2">
        <v>59.348972497351419</v>
      </c>
      <c r="D1876" s="2">
        <v>-5.1722425930044835E-2</v>
      </c>
      <c r="E1876" s="2">
        <v>7.0359464845938982E-2</v>
      </c>
      <c r="F1876" s="2">
        <v>8.577300000000001</v>
      </c>
      <c r="G1876" s="2">
        <v>8.5253600000000009</v>
      </c>
      <c r="H1876" s="2">
        <v>8.4765049999999995</v>
      </c>
      <c r="I1876" s="2">
        <v>8.3836580000000005</v>
      </c>
      <c r="J1876" s="2">
        <v>8.139980499999993</v>
      </c>
      <c r="K1876" s="17" t="s">
        <v>48</v>
      </c>
      <c r="L1876" s="17" t="s">
        <v>50</v>
      </c>
      <c r="M1876" s="17" t="s">
        <v>51</v>
      </c>
      <c r="N1876" s="20">
        <f t="shared" si="290"/>
        <v>50</v>
      </c>
      <c r="O1876" s="20">
        <f t="shared" si="291"/>
        <v>100</v>
      </c>
      <c r="P1876" s="20">
        <f t="shared" si="292"/>
        <v>50</v>
      </c>
      <c r="Q1876" s="20">
        <f t="shared" si="293"/>
        <v>33</v>
      </c>
      <c r="R1876" s="21">
        <f t="shared" si="294"/>
        <v>64.95</v>
      </c>
      <c r="S1876" s="21">
        <f t="shared" si="295"/>
        <v>55.75</v>
      </c>
      <c r="T1876" s="21">
        <f t="shared" si="296"/>
        <v>49.85</v>
      </c>
      <c r="U1876" s="21">
        <f t="shared" si="297"/>
        <v>58.25</v>
      </c>
      <c r="V1876" s="20">
        <f t="shared" si="298"/>
        <v>56.85</v>
      </c>
      <c r="W1876" s="20">
        <f t="shared" si="299"/>
        <v>57.2</v>
      </c>
    </row>
    <row r="1877" spans="1:23" ht="13.5" x14ac:dyDescent="0.25">
      <c r="A1877" s="3">
        <v>44743</v>
      </c>
      <c r="B1877" s="2">
        <v>8.4651999999999994</v>
      </c>
      <c r="C1877" s="2">
        <v>49.521124410097151</v>
      </c>
      <c r="D1877" s="2">
        <v>-4.4597077081446557E-2</v>
      </c>
      <c r="E1877" s="2">
        <v>6.7434469591213339E-2</v>
      </c>
      <c r="F1877" s="2">
        <v>8.5718199999999989</v>
      </c>
      <c r="G1877" s="2">
        <v>8.5253599999999992</v>
      </c>
      <c r="H1877" s="2">
        <v>8.4778699999999994</v>
      </c>
      <c r="I1877" s="2">
        <v>8.3843400000000017</v>
      </c>
      <c r="J1877" s="2">
        <v>8.1440454999999936</v>
      </c>
      <c r="K1877" s="17" t="s">
        <v>48</v>
      </c>
      <c r="L1877" s="17" t="s">
        <v>50</v>
      </c>
      <c r="M1877" s="17" t="s">
        <v>47</v>
      </c>
      <c r="N1877" s="20">
        <f t="shared" si="290"/>
        <v>50</v>
      </c>
      <c r="O1877" s="20">
        <f t="shared" si="291"/>
        <v>100</v>
      </c>
      <c r="P1877" s="20">
        <f t="shared" si="292"/>
        <v>50</v>
      </c>
      <c r="Q1877" s="20">
        <f t="shared" si="293"/>
        <v>33</v>
      </c>
      <c r="R1877" s="21">
        <f t="shared" si="294"/>
        <v>64.95</v>
      </c>
      <c r="S1877" s="21">
        <f t="shared" si="295"/>
        <v>55.75</v>
      </c>
      <c r="T1877" s="21">
        <f t="shared" si="296"/>
        <v>49.85</v>
      </c>
      <c r="U1877" s="21">
        <f t="shared" si="297"/>
        <v>58.25</v>
      </c>
      <c r="V1877" s="20">
        <f t="shared" si="298"/>
        <v>56.85</v>
      </c>
      <c r="W1877" s="20">
        <f t="shared" si="299"/>
        <v>57.2</v>
      </c>
    </row>
    <row r="1878" spans="1:23" ht="13.5" x14ac:dyDescent="0.25">
      <c r="A1878" s="3">
        <v>44746</v>
      </c>
      <c r="B1878" s="2">
        <v>8.4583999999999993</v>
      </c>
      <c r="C1878" s="2">
        <v>49.08568754920757</v>
      </c>
      <c r="D1878" s="2">
        <v>-3.6941067845861042E-2</v>
      </c>
      <c r="E1878" s="2">
        <v>6.5601999636146047E-2</v>
      </c>
      <c r="F1878" s="2">
        <v>8.57592</v>
      </c>
      <c r="G1878" s="2">
        <v>8.5239899999999995</v>
      </c>
      <c r="H1878" s="2">
        <v>8.4771850000000004</v>
      </c>
      <c r="I1878" s="2">
        <v>8.3854340000000001</v>
      </c>
      <c r="J1878" s="2">
        <v>8.1480764999999931</v>
      </c>
      <c r="K1878" s="17" t="s">
        <v>52</v>
      </c>
      <c r="L1878" s="17" t="s">
        <v>55</v>
      </c>
      <c r="M1878" s="17" t="s">
        <v>53</v>
      </c>
      <c r="N1878" s="20">
        <f t="shared" si="290"/>
        <v>50</v>
      </c>
      <c r="O1878" s="20">
        <f t="shared" si="291"/>
        <v>100</v>
      </c>
      <c r="P1878" s="20">
        <f t="shared" si="292"/>
        <v>50</v>
      </c>
      <c r="Q1878" s="20">
        <f t="shared" si="293"/>
        <v>83.5</v>
      </c>
      <c r="R1878" s="21">
        <f t="shared" si="294"/>
        <v>72.525000000000006</v>
      </c>
      <c r="S1878" s="21">
        <f t="shared" si="295"/>
        <v>68.375</v>
      </c>
      <c r="T1878" s="21">
        <f t="shared" si="296"/>
        <v>72.575000000000003</v>
      </c>
      <c r="U1878" s="21">
        <f t="shared" si="297"/>
        <v>70.875</v>
      </c>
      <c r="V1878" s="20">
        <f t="shared" si="298"/>
        <v>71.158333333333346</v>
      </c>
      <c r="W1878" s="20">
        <f t="shared" si="299"/>
        <v>71.087500000000006</v>
      </c>
    </row>
    <row r="1879" spans="1:23" ht="13.5" x14ac:dyDescent="0.25">
      <c r="A1879" s="3">
        <v>44747</v>
      </c>
      <c r="B1879" s="2">
        <v>8.4037000000000006</v>
      </c>
      <c r="C1879" s="2">
        <v>45.611359611966201</v>
      </c>
      <c r="D1879" s="2">
        <v>-2.7375350435120183E-2</v>
      </c>
      <c r="E1879" s="2">
        <v>6.305645678475158E-2</v>
      </c>
      <c r="F1879" s="2">
        <v>8.5075800000000008</v>
      </c>
      <c r="G1879" s="2">
        <v>8.5178399999999996</v>
      </c>
      <c r="H1879" s="2">
        <v>8.4754749999999994</v>
      </c>
      <c r="I1879" s="2">
        <v>8.388166</v>
      </c>
      <c r="J1879" s="2">
        <v>8.1518339999999938</v>
      </c>
      <c r="K1879" s="17" t="s">
        <v>48</v>
      </c>
      <c r="L1879" s="17" t="s">
        <v>50</v>
      </c>
      <c r="M1879" s="17" t="s">
        <v>47</v>
      </c>
      <c r="N1879" s="20">
        <f t="shared" si="290"/>
        <v>50</v>
      </c>
      <c r="O1879" s="20">
        <f t="shared" si="291"/>
        <v>100</v>
      </c>
      <c r="P1879" s="20">
        <f t="shared" si="292"/>
        <v>50</v>
      </c>
      <c r="Q1879" s="20">
        <f t="shared" si="293"/>
        <v>33</v>
      </c>
      <c r="R1879" s="21">
        <f t="shared" si="294"/>
        <v>64.95</v>
      </c>
      <c r="S1879" s="21">
        <f t="shared" si="295"/>
        <v>55.75</v>
      </c>
      <c r="T1879" s="21">
        <f t="shared" si="296"/>
        <v>49.85</v>
      </c>
      <c r="U1879" s="21">
        <f t="shared" si="297"/>
        <v>58.25</v>
      </c>
      <c r="V1879" s="20">
        <f t="shared" si="298"/>
        <v>56.85</v>
      </c>
      <c r="W1879" s="20">
        <f t="shared" si="299"/>
        <v>57.2</v>
      </c>
    </row>
    <row r="1880" spans="1:23" ht="13.5" x14ac:dyDescent="0.25">
      <c r="A1880" s="3">
        <v>44748</v>
      </c>
      <c r="B1880" s="2">
        <v>8.3285999999999998</v>
      </c>
      <c r="C1880" s="2">
        <v>41.290200880807731</v>
      </c>
      <c r="D1880" s="2">
        <v>-1.3305055022886592E-2</v>
      </c>
      <c r="E1880" s="2">
        <v>6.0377685403003235E-2</v>
      </c>
      <c r="F1880" s="2">
        <v>8.4515600000000006</v>
      </c>
      <c r="G1880" s="2">
        <v>8.5041799999999981</v>
      </c>
      <c r="H1880" s="2">
        <v>8.4700099999999985</v>
      </c>
      <c r="I1880" s="2">
        <v>8.3940420000000007</v>
      </c>
      <c r="J1880" s="2">
        <v>8.1558994999999932</v>
      </c>
      <c r="K1880" s="17" t="s">
        <v>48</v>
      </c>
      <c r="L1880" s="17" t="s">
        <v>50</v>
      </c>
      <c r="M1880" s="17" t="s">
        <v>47</v>
      </c>
      <c r="N1880" s="20">
        <f t="shared" si="290"/>
        <v>50</v>
      </c>
      <c r="O1880" s="20">
        <f t="shared" si="291"/>
        <v>100</v>
      </c>
      <c r="P1880" s="20">
        <f t="shared" si="292"/>
        <v>50</v>
      </c>
      <c r="Q1880" s="20">
        <f t="shared" si="293"/>
        <v>33</v>
      </c>
      <c r="R1880" s="21">
        <f t="shared" si="294"/>
        <v>64.95</v>
      </c>
      <c r="S1880" s="21">
        <f t="shared" si="295"/>
        <v>55.75</v>
      </c>
      <c r="T1880" s="21">
        <f t="shared" si="296"/>
        <v>49.85</v>
      </c>
      <c r="U1880" s="21">
        <f t="shared" si="297"/>
        <v>58.25</v>
      </c>
      <c r="V1880" s="20">
        <f t="shared" si="298"/>
        <v>56.85</v>
      </c>
      <c r="W1880" s="20">
        <f t="shared" si="299"/>
        <v>57.2</v>
      </c>
    </row>
    <row r="1881" spans="1:23" ht="13.5" x14ac:dyDescent="0.25">
      <c r="A1881" s="3">
        <v>44749</v>
      </c>
      <c r="B1881" s="2">
        <v>8.2670999999999992</v>
      </c>
      <c r="C1881" s="2">
        <v>38.106406176504819</v>
      </c>
      <c r="D1881" s="2">
        <v>9.2440944314020612E-3</v>
      </c>
      <c r="E1881" s="2">
        <v>5.4379019344400072E-2</v>
      </c>
      <c r="F1881" s="2">
        <v>8.3846000000000007</v>
      </c>
      <c r="G1881" s="2">
        <v>8.48095</v>
      </c>
      <c r="H1881" s="2">
        <v>8.4648849999999989</v>
      </c>
      <c r="I1881" s="2">
        <v>8.3967740000000006</v>
      </c>
      <c r="J1881" s="2">
        <v>8.1589739999999953</v>
      </c>
      <c r="K1881" s="17" t="s">
        <v>48</v>
      </c>
      <c r="L1881" s="17" t="s">
        <v>50</v>
      </c>
      <c r="M1881" s="17" t="s">
        <v>47</v>
      </c>
      <c r="N1881" s="20">
        <f t="shared" si="290"/>
        <v>50</v>
      </c>
      <c r="O1881" s="20">
        <f t="shared" si="291"/>
        <v>100</v>
      </c>
      <c r="P1881" s="20">
        <f t="shared" si="292"/>
        <v>50</v>
      </c>
      <c r="Q1881" s="20">
        <f t="shared" si="293"/>
        <v>33</v>
      </c>
      <c r="R1881" s="21">
        <f t="shared" si="294"/>
        <v>64.95</v>
      </c>
      <c r="S1881" s="21">
        <f t="shared" si="295"/>
        <v>55.75</v>
      </c>
      <c r="T1881" s="21">
        <f t="shared" si="296"/>
        <v>49.85</v>
      </c>
      <c r="U1881" s="21">
        <f t="shared" si="297"/>
        <v>58.25</v>
      </c>
      <c r="V1881" s="20">
        <f t="shared" si="298"/>
        <v>56.85</v>
      </c>
      <c r="W1881" s="20">
        <f t="shared" si="299"/>
        <v>57.2</v>
      </c>
    </row>
    <row r="1882" spans="1:23" ht="13.5" x14ac:dyDescent="0.25">
      <c r="A1882" s="3">
        <v>44750</v>
      </c>
      <c r="B1882" s="2">
        <v>8.3285999999999998</v>
      </c>
      <c r="C1882" s="2">
        <v>42.851931550440149</v>
      </c>
      <c r="D1882" s="2">
        <v>2.3851045206910726E-2</v>
      </c>
      <c r="E1882" s="2">
        <v>4.340592425757691E-2</v>
      </c>
      <c r="F1882" s="2">
        <v>8.3572799999999994</v>
      </c>
      <c r="G1882" s="2">
        <v>8.4645499999999991</v>
      </c>
      <c r="H1882" s="2">
        <v>8.4611299999999989</v>
      </c>
      <c r="I1882" s="2">
        <v>8.4010099999999994</v>
      </c>
      <c r="J1882" s="2">
        <v>8.1630394999999965</v>
      </c>
      <c r="K1882" s="17" t="s">
        <v>52</v>
      </c>
      <c r="L1882" s="17" t="s">
        <v>55</v>
      </c>
      <c r="M1882" s="17" t="s">
        <v>54</v>
      </c>
      <c r="N1882" s="20">
        <f t="shared" si="290"/>
        <v>50</v>
      </c>
      <c r="O1882" s="20">
        <f t="shared" si="291"/>
        <v>100</v>
      </c>
      <c r="P1882" s="20">
        <f t="shared" si="292"/>
        <v>50</v>
      </c>
      <c r="Q1882" s="20">
        <f t="shared" si="293"/>
        <v>66.5</v>
      </c>
      <c r="R1882" s="21">
        <f t="shared" si="294"/>
        <v>69.974999999999994</v>
      </c>
      <c r="S1882" s="21">
        <f t="shared" si="295"/>
        <v>64.125</v>
      </c>
      <c r="T1882" s="21">
        <f t="shared" si="296"/>
        <v>64.924999999999997</v>
      </c>
      <c r="U1882" s="21">
        <f t="shared" si="297"/>
        <v>66.625</v>
      </c>
      <c r="V1882" s="20">
        <f t="shared" si="298"/>
        <v>66.341666666666654</v>
      </c>
      <c r="W1882" s="20">
        <f t="shared" si="299"/>
        <v>66.412499999999994</v>
      </c>
    </row>
    <row r="1883" spans="1:23" ht="13.5" x14ac:dyDescent="0.25">
      <c r="A1883" s="3">
        <v>44753</v>
      </c>
      <c r="B1883" s="2">
        <v>8.3012999999999995</v>
      </c>
      <c r="C1883" s="2">
        <v>41.336808999838297</v>
      </c>
      <c r="D1883" s="2">
        <v>3.0499214102745142E-2</v>
      </c>
      <c r="E1883" s="2">
        <v>3.0344526674978906E-2</v>
      </c>
      <c r="F1883" s="2">
        <v>8.3258600000000005</v>
      </c>
      <c r="G1883" s="2">
        <v>8.4508899999999976</v>
      </c>
      <c r="H1883" s="2">
        <v>8.4563499999999969</v>
      </c>
      <c r="I1883" s="2">
        <v>8.4051100000000005</v>
      </c>
      <c r="J1883" s="2">
        <v>8.1669684999999976</v>
      </c>
      <c r="K1883" s="17" t="s">
        <v>48</v>
      </c>
      <c r="L1883" s="17" t="s">
        <v>55</v>
      </c>
      <c r="M1883" s="17" t="s">
        <v>47</v>
      </c>
      <c r="N1883" s="20">
        <f t="shared" si="290"/>
        <v>50</v>
      </c>
      <c r="O1883" s="20">
        <f t="shared" si="291"/>
        <v>100</v>
      </c>
      <c r="P1883" s="20">
        <f t="shared" si="292"/>
        <v>50</v>
      </c>
      <c r="Q1883" s="20">
        <f t="shared" si="293"/>
        <v>16.5</v>
      </c>
      <c r="R1883" s="21">
        <f t="shared" si="294"/>
        <v>62.475000000000001</v>
      </c>
      <c r="S1883" s="21">
        <f t="shared" si="295"/>
        <v>51.625</v>
      </c>
      <c r="T1883" s="21">
        <f t="shared" si="296"/>
        <v>42.424999999999997</v>
      </c>
      <c r="U1883" s="21">
        <f t="shared" si="297"/>
        <v>54.125</v>
      </c>
      <c r="V1883" s="20">
        <f t="shared" si="298"/>
        <v>52.17499999999999</v>
      </c>
      <c r="W1883" s="20">
        <f t="shared" si="299"/>
        <v>52.662499999999994</v>
      </c>
    </row>
    <row r="1884" spans="1:23" ht="13.5" x14ac:dyDescent="0.25">
      <c r="A1884" s="3">
        <v>44754</v>
      </c>
      <c r="B1884" s="2">
        <v>8.2670999999999992</v>
      </c>
      <c r="C1884" s="2">
        <v>39.454784893150773</v>
      </c>
      <c r="D1884" s="2">
        <v>8.675804484332339E-2</v>
      </c>
      <c r="E1884" s="2">
        <v>2.3179731785000095E-2</v>
      </c>
      <c r="F1884" s="2">
        <v>8.2985399999999991</v>
      </c>
      <c r="G1884" s="2">
        <v>8.40306</v>
      </c>
      <c r="H1884" s="2">
        <v>8.4501999999999988</v>
      </c>
      <c r="I1884" s="2">
        <v>8.4104400000000012</v>
      </c>
      <c r="J1884" s="2">
        <v>8.1707264999999971</v>
      </c>
      <c r="K1884" s="17" t="s">
        <v>48</v>
      </c>
      <c r="L1884" s="17" t="s">
        <v>55</v>
      </c>
      <c r="M1884" s="17" t="s">
        <v>47</v>
      </c>
      <c r="N1884" s="20">
        <f t="shared" si="290"/>
        <v>50</v>
      </c>
      <c r="O1884" s="20">
        <f t="shared" si="291"/>
        <v>100</v>
      </c>
      <c r="P1884" s="20">
        <f t="shared" si="292"/>
        <v>50</v>
      </c>
      <c r="Q1884" s="20">
        <f t="shared" si="293"/>
        <v>16.5</v>
      </c>
      <c r="R1884" s="21">
        <f t="shared" si="294"/>
        <v>62.475000000000001</v>
      </c>
      <c r="S1884" s="21">
        <f t="shared" si="295"/>
        <v>51.625</v>
      </c>
      <c r="T1884" s="21">
        <f t="shared" si="296"/>
        <v>42.424999999999997</v>
      </c>
      <c r="U1884" s="21">
        <f t="shared" si="297"/>
        <v>54.125</v>
      </c>
      <c r="V1884" s="20">
        <f t="shared" si="298"/>
        <v>52.17499999999999</v>
      </c>
      <c r="W1884" s="20">
        <f t="shared" si="299"/>
        <v>52.662499999999994</v>
      </c>
    </row>
    <row r="1885" spans="1:23" ht="13.5" x14ac:dyDescent="0.25">
      <c r="A1885" s="3">
        <v>44755</v>
      </c>
      <c r="B1885" s="2">
        <v>8.2670999999999992</v>
      </c>
      <c r="C1885" s="2">
        <v>39.45478489315078</v>
      </c>
      <c r="D1885" s="2">
        <v>0.11426672368744306</v>
      </c>
      <c r="E1885" s="2">
        <v>1.9949469752354159E-2</v>
      </c>
      <c r="F1885" s="2">
        <v>8.2862399999999994</v>
      </c>
      <c r="G1885" s="2">
        <v>8.3689</v>
      </c>
      <c r="H1885" s="2">
        <v>8.440294999999999</v>
      </c>
      <c r="I1885" s="2">
        <v>8.4070240000000016</v>
      </c>
      <c r="J1885" s="2">
        <v>8.1738694999999968</v>
      </c>
      <c r="K1885" s="17" t="s">
        <v>48</v>
      </c>
      <c r="L1885" s="17" t="s">
        <v>55</v>
      </c>
      <c r="M1885" s="17" t="s">
        <v>47</v>
      </c>
      <c r="N1885" s="20">
        <f t="shared" si="290"/>
        <v>50</v>
      </c>
      <c r="O1885" s="20">
        <f t="shared" si="291"/>
        <v>100</v>
      </c>
      <c r="P1885" s="20">
        <f t="shared" si="292"/>
        <v>50</v>
      </c>
      <c r="Q1885" s="20">
        <f t="shared" si="293"/>
        <v>16.5</v>
      </c>
      <c r="R1885" s="21">
        <f t="shared" si="294"/>
        <v>62.475000000000001</v>
      </c>
      <c r="S1885" s="21">
        <f t="shared" si="295"/>
        <v>51.625</v>
      </c>
      <c r="T1885" s="21">
        <f t="shared" si="296"/>
        <v>42.424999999999997</v>
      </c>
      <c r="U1885" s="21">
        <f t="shared" si="297"/>
        <v>54.125</v>
      </c>
      <c r="V1885" s="20">
        <f t="shared" si="298"/>
        <v>52.17499999999999</v>
      </c>
      <c r="W1885" s="20">
        <f t="shared" si="299"/>
        <v>52.662499999999994</v>
      </c>
    </row>
    <row r="1886" spans="1:23" ht="13.5" x14ac:dyDescent="0.25">
      <c r="A1886" s="3">
        <v>44756</v>
      </c>
      <c r="B1886" s="2">
        <v>8.2670999999999992</v>
      </c>
      <c r="C1886" s="2">
        <v>39.45478489315078</v>
      </c>
      <c r="D1886" s="2">
        <v>0.13736364615862051</v>
      </c>
      <c r="E1886" s="2">
        <v>1.7282268899799499E-2</v>
      </c>
      <c r="F1886" s="2">
        <v>8.2862399999999994</v>
      </c>
      <c r="G1886" s="2">
        <v>8.3354199999999992</v>
      </c>
      <c r="H1886" s="2">
        <v>8.4303899999999992</v>
      </c>
      <c r="I1886" s="2">
        <v>8.4034720000000007</v>
      </c>
      <c r="J1886" s="2">
        <v>8.1770124999999965</v>
      </c>
      <c r="K1886" s="17" t="s">
        <v>52</v>
      </c>
      <c r="L1886" s="17" t="s">
        <v>55</v>
      </c>
      <c r="M1886" s="17" t="s">
        <v>55</v>
      </c>
      <c r="N1886" s="20">
        <f t="shared" si="290"/>
        <v>50</v>
      </c>
      <c r="O1886" s="20">
        <f t="shared" si="291"/>
        <v>100</v>
      </c>
      <c r="P1886" s="20">
        <f t="shared" si="292"/>
        <v>50</v>
      </c>
      <c r="Q1886" s="20">
        <f t="shared" si="293"/>
        <v>49.5</v>
      </c>
      <c r="R1886" s="21">
        <f t="shared" si="294"/>
        <v>67.424999999999997</v>
      </c>
      <c r="S1886" s="21">
        <f t="shared" si="295"/>
        <v>59.875</v>
      </c>
      <c r="T1886" s="21">
        <f t="shared" si="296"/>
        <v>57.275000000000006</v>
      </c>
      <c r="U1886" s="21">
        <f t="shared" si="297"/>
        <v>62.375</v>
      </c>
      <c r="V1886" s="20">
        <f t="shared" si="298"/>
        <v>61.524999999999999</v>
      </c>
      <c r="W1886" s="20">
        <f t="shared" si="299"/>
        <v>61.737499999999997</v>
      </c>
    </row>
    <row r="1887" spans="1:23" ht="13.5" x14ac:dyDescent="0.25">
      <c r="A1887" s="3">
        <v>44757</v>
      </c>
      <c r="B1887" s="2">
        <v>8.1988000000000003</v>
      </c>
      <c r="C1887" s="2">
        <v>35.431120344172456</v>
      </c>
      <c r="D1887" s="2">
        <v>0.14173800255445812</v>
      </c>
      <c r="E1887" s="2">
        <v>1.6999239386809559E-2</v>
      </c>
      <c r="F1887" s="2">
        <v>8.2602799999999981</v>
      </c>
      <c r="G1887" s="2">
        <v>8.3087800000000005</v>
      </c>
      <c r="H1887" s="2">
        <v>8.4170699999999989</v>
      </c>
      <c r="I1887" s="2">
        <v>8.3982800000000015</v>
      </c>
      <c r="J1887" s="2">
        <v>8.1795744999999958</v>
      </c>
      <c r="K1887" s="17" t="s">
        <v>48</v>
      </c>
      <c r="L1887" s="17" t="s">
        <v>55</v>
      </c>
      <c r="M1887" s="17" t="s">
        <v>47</v>
      </c>
      <c r="N1887" s="20">
        <f t="shared" si="290"/>
        <v>50</v>
      </c>
      <c r="O1887" s="20">
        <f t="shared" si="291"/>
        <v>100</v>
      </c>
      <c r="P1887" s="20">
        <f t="shared" si="292"/>
        <v>50</v>
      </c>
      <c r="Q1887" s="20">
        <f t="shared" si="293"/>
        <v>16.5</v>
      </c>
      <c r="R1887" s="21">
        <f t="shared" si="294"/>
        <v>62.475000000000001</v>
      </c>
      <c r="S1887" s="21">
        <f t="shared" si="295"/>
        <v>51.625</v>
      </c>
      <c r="T1887" s="21">
        <f t="shared" si="296"/>
        <v>42.424999999999997</v>
      </c>
      <c r="U1887" s="21">
        <f t="shared" si="297"/>
        <v>54.125</v>
      </c>
      <c r="V1887" s="20">
        <f t="shared" si="298"/>
        <v>52.17499999999999</v>
      </c>
      <c r="W1887" s="20">
        <f t="shared" si="299"/>
        <v>52.662499999999994</v>
      </c>
    </row>
    <row r="1888" spans="1:23" ht="13.5" x14ac:dyDescent="0.25">
      <c r="A1888" s="3">
        <v>44760</v>
      </c>
      <c r="B1888" s="2">
        <v>8.1988000000000003</v>
      </c>
      <c r="C1888" s="2">
        <v>35.431120344172456</v>
      </c>
      <c r="D1888" s="2">
        <v>0.14553970055627552</v>
      </c>
      <c r="E1888" s="2">
        <v>1.5521241344571272E-2</v>
      </c>
      <c r="F1888" s="2">
        <v>8.2397799999999997</v>
      </c>
      <c r="G1888" s="2">
        <v>8.282820000000001</v>
      </c>
      <c r="H1888" s="2">
        <v>8.4034049999999993</v>
      </c>
      <c r="I1888" s="2">
        <v>8.3948640000000019</v>
      </c>
      <c r="J1888" s="2">
        <v>8.1823759999999979</v>
      </c>
      <c r="K1888" s="17" t="s">
        <v>48</v>
      </c>
      <c r="L1888" s="17" t="s">
        <v>55</v>
      </c>
      <c r="M1888" s="17" t="s">
        <v>47</v>
      </c>
      <c r="N1888" s="20">
        <f t="shared" si="290"/>
        <v>50</v>
      </c>
      <c r="O1888" s="20">
        <f t="shared" si="291"/>
        <v>100</v>
      </c>
      <c r="P1888" s="20">
        <f t="shared" si="292"/>
        <v>50</v>
      </c>
      <c r="Q1888" s="20">
        <f t="shared" si="293"/>
        <v>16.5</v>
      </c>
      <c r="R1888" s="21">
        <f t="shared" si="294"/>
        <v>62.475000000000001</v>
      </c>
      <c r="S1888" s="21">
        <f t="shared" si="295"/>
        <v>51.625</v>
      </c>
      <c r="T1888" s="21">
        <f t="shared" si="296"/>
        <v>42.424999999999997</v>
      </c>
      <c r="U1888" s="21">
        <f t="shared" si="297"/>
        <v>54.125</v>
      </c>
      <c r="V1888" s="20">
        <f t="shared" si="298"/>
        <v>52.17499999999999</v>
      </c>
      <c r="W1888" s="20">
        <f t="shared" si="299"/>
        <v>52.662499999999994</v>
      </c>
    </row>
    <row r="1889" spans="1:23" ht="13.5" x14ac:dyDescent="0.25">
      <c r="A1889" s="3">
        <v>44761</v>
      </c>
      <c r="B1889" s="2">
        <v>7.9938000000000002</v>
      </c>
      <c r="C1889" s="2">
        <v>26.148487329817925</v>
      </c>
      <c r="D1889" s="2">
        <v>0.15658787191888202</v>
      </c>
      <c r="E1889" s="2">
        <v>1.8140807674033383E-2</v>
      </c>
      <c r="F1889" s="2">
        <v>8.1851199999999995</v>
      </c>
      <c r="G1889" s="2">
        <v>8.241830000000002</v>
      </c>
      <c r="H1889" s="2">
        <v>8.3798349999999999</v>
      </c>
      <c r="I1889" s="2">
        <v>8.3873480000000029</v>
      </c>
      <c r="J1889" s="2">
        <v>8.1841524999999979</v>
      </c>
      <c r="K1889" s="17" t="s">
        <v>48</v>
      </c>
      <c r="L1889" s="17" t="s">
        <v>50</v>
      </c>
      <c r="M1889" s="17" t="s">
        <v>47</v>
      </c>
      <c r="N1889" s="20">
        <f t="shared" si="290"/>
        <v>50</v>
      </c>
      <c r="O1889" s="20">
        <f t="shared" si="291"/>
        <v>100</v>
      </c>
      <c r="P1889" s="20">
        <f t="shared" si="292"/>
        <v>50</v>
      </c>
      <c r="Q1889" s="20">
        <f t="shared" si="293"/>
        <v>33</v>
      </c>
      <c r="R1889" s="21">
        <f t="shared" si="294"/>
        <v>64.95</v>
      </c>
      <c r="S1889" s="21">
        <f t="shared" si="295"/>
        <v>55.75</v>
      </c>
      <c r="T1889" s="21">
        <f t="shared" si="296"/>
        <v>49.85</v>
      </c>
      <c r="U1889" s="21">
        <f t="shared" si="297"/>
        <v>58.25</v>
      </c>
      <c r="V1889" s="20">
        <f t="shared" si="298"/>
        <v>56.85</v>
      </c>
      <c r="W1889" s="20">
        <f t="shared" si="299"/>
        <v>57.2</v>
      </c>
    </row>
    <row r="1890" spans="1:23" ht="13.5" x14ac:dyDescent="0.25">
      <c r="A1890" s="3">
        <v>44762</v>
      </c>
      <c r="B1890" s="2">
        <v>8.0007999999999999</v>
      </c>
      <c r="C1890" s="2">
        <v>26.853197444636422</v>
      </c>
      <c r="D1890" s="2">
        <v>0.15605822985916973</v>
      </c>
      <c r="E1890" s="2">
        <v>2.1326503619372265E-2</v>
      </c>
      <c r="F1890" s="2">
        <v>8.1318599999999996</v>
      </c>
      <c r="G1890" s="2">
        <v>8.2090499999999995</v>
      </c>
      <c r="H1890" s="2">
        <v>8.3566149999999997</v>
      </c>
      <c r="I1890" s="2">
        <v>8.3829780000000031</v>
      </c>
      <c r="J1890" s="2">
        <v>8.1857930000000003</v>
      </c>
      <c r="K1890" s="17" t="s">
        <v>48</v>
      </c>
      <c r="L1890" s="17" t="s">
        <v>50</v>
      </c>
      <c r="M1890" s="17" t="s">
        <v>47</v>
      </c>
      <c r="N1890" s="20">
        <f t="shared" si="290"/>
        <v>50</v>
      </c>
      <c r="O1890" s="20">
        <f t="shared" si="291"/>
        <v>100</v>
      </c>
      <c r="P1890" s="20">
        <f t="shared" si="292"/>
        <v>50</v>
      </c>
      <c r="Q1890" s="20">
        <f t="shared" si="293"/>
        <v>33</v>
      </c>
      <c r="R1890" s="21">
        <f t="shared" si="294"/>
        <v>64.95</v>
      </c>
      <c r="S1890" s="21">
        <f t="shared" si="295"/>
        <v>55.75</v>
      </c>
      <c r="T1890" s="21">
        <f t="shared" si="296"/>
        <v>49.85</v>
      </c>
      <c r="U1890" s="21">
        <f t="shared" si="297"/>
        <v>58.25</v>
      </c>
      <c r="V1890" s="20">
        <f t="shared" si="298"/>
        <v>56.85</v>
      </c>
      <c r="W1890" s="20">
        <f t="shared" si="299"/>
        <v>57.2</v>
      </c>
    </row>
    <row r="1891" spans="1:23" ht="13.5" x14ac:dyDescent="0.25">
      <c r="A1891" s="3">
        <v>44763</v>
      </c>
      <c r="B1891" s="2">
        <v>8.0007999999999999</v>
      </c>
      <c r="C1891" s="2">
        <v>26.853197444636422</v>
      </c>
      <c r="D1891" s="2">
        <v>0.14813890083963344</v>
      </c>
      <c r="E1891" s="2">
        <v>2.1775534343067886E-2</v>
      </c>
      <c r="F1891" s="2">
        <v>8.0785999999999998</v>
      </c>
      <c r="G1891" s="2">
        <v>8.1824199999999987</v>
      </c>
      <c r="H1891" s="2">
        <v>8.3316849999999985</v>
      </c>
      <c r="I1891" s="2">
        <v>8.3765580000000064</v>
      </c>
      <c r="J1891" s="2">
        <v>8.1874334999999974</v>
      </c>
      <c r="K1891" s="17" t="s">
        <v>48</v>
      </c>
      <c r="L1891" s="17" t="s">
        <v>50</v>
      </c>
      <c r="M1891" s="17" t="s">
        <v>47</v>
      </c>
      <c r="N1891" s="20">
        <f t="shared" si="290"/>
        <v>50</v>
      </c>
      <c r="O1891" s="20">
        <f t="shared" si="291"/>
        <v>100</v>
      </c>
      <c r="P1891" s="20">
        <f t="shared" si="292"/>
        <v>0</v>
      </c>
      <c r="Q1891" s="20">
        <f t="shared" si="293"/>
        <v>33</v>
      </c>
      <c r="R1891" s="21">
        <f t="shared" si="294"/>
        <v>57.45</v>
      </c>
      <c r="S1891" s="21">
        <f t="shared" si="295"/>
        <v>38.25</v>
      </c>
      <c r="T1891" s="21">
        <f t="shared" si="296"/>
        <v>37.35</v>
      </c>
      <c r="U1891" s="21">
        <f t="shared" si="297"/>
        <v>45.75</v>
      </c>
      <c r="V1891" s="20">
        <f t="shared" si="298"/>
        <v>44.35</v>
      </c>
      <c r="W1891" s="20">
        <f t="shared" si="299"/>
        <v>44.7</v>
      </c>
    </row>
    <row r="1892" spans="1:23" ht="13.5" x14ac:dyDescent="0.25">
      <c r="A1892" s="3">
        <v>44764</v>
      </c>
      <c r="B1892" s="2">
        <v>7.6271000000000004</v>
      </c>
      <c r="C1892" s="2">
        <v>16.880237321164984</v>
      </c>
      <c r="D1892" s="2">
        <v>0.18042388350706595</v>
      </c>
      <c r="E1892" s="2">
        <v>1.9222203409920261E-2</v>
      </c>
      <c r="F1892" s="2">
        <v>7.9642599999999986</v>
      </c>
      <c r="G1892" s="2">
        <v>8.1122699999999988</v>
      </c>
      <c r="H1892" s="2">
        <v>8.2884099999999989</v>
      </c>
      <c r="I1892" s="2">
        <v>8.3626640000000041</v>
      </c>
      <c r="J1892" s="2">
        <v>8.1872054999999992</v>
      </c>
      <c r="K1892" s="17" t="s">
        <v>48</v>
      </c>
      <c r="L1892" s="17" t="s">
        <v>50</v>
      </c>
      <c r="M1892" s="17" t="s">
        <v>47</v>
      </c>
      <c r="N1892" s="20">
        <f t="shared" si="290"/>
        <v>50</v>
      </c>
      <c r="O1892" s="20">
        <f t="shared" si="291"/>
        <v>100</v>
      </c>
      <c r="P1892" s="20">
        <f t="shared" si="292"/>
        <v>0</v>
      </c>
      <c r="Q1892" s="20">
        <f t="shared" si="293"/>
        <v>33</v>
      </c>
      <c r="R1892" s="21">
        <f t="shared" si="294"/>
        <v>57.45</v>
      </c>
      <c r="S1892" s="21">
        <f t="shared" si="295"/>
        <v>38.25</v>
      </c>
      <c r="T1892" s="21">
        <f t="shared" si="296"/>
        <v>37.35</v>
      </c>
      <c r="U1892" s="21">
        <f t="shared" si="297"/>
        <v>45.75</v>
      </c>
      <c r="V1892" s="20">
        <f t="shared" si="298"/>
        <v>44.35</v>
      </c>
      <c r="W1892" s="20">
        <f t="shared" si="299"/>
        <v>44.7</v>
      </c>
    </row>
    <row r="1893" spans="1:23" ht="13.5" x14ac:dyDescent="0.25">
      <c r="A1893" s="3">
        <v>44768</v>
      </c>
      <c r="B1893" s="2">
        <v>7.5278999999999998</v>
      </c>
      <c r="C1893" s="2">
        <v>15.260076769645295</v>
      </c>
      <c r="D1893" s="2">
        <v>0.21480472310682686</v>
      </c>
      <c r="E1893" s="2">
        <v>9.3860347614922492E-3</v>
      </c>
      <c r="F1893" s="2">
        <v>7.8300800000000006</v>
      </c>
      <c r="G1893" s="2">
        <v>8.0349299999999992</v>
      </c>
      <c r="H1893" s="2">
        <v>8.2429099999999984</v>
      </c>
      <c r="I1893" s="2">
        <v>8.3467860000000034</v>
      </c>
      <c r="J1893" s="2">
        <v>8.1864814999999993</v>
      </c>
      <c r="K1893" s="17" t="s">
        <v>48</v>
      </c>
      <c r="L1893" s="17" t="s">
        <v>50</v>
      </c>
      <c r="M1893" s="17" t="s">
        <v>47</v>
      </c>
      <c r="N1893" s="20">
        <f t="shared" si="290"/>
        <v>50</v>
      </c>
      <c r="O1893" s="20">
        <f t="shared" si="291"/>
        <v>100</v>
      </c>
      <c r="P1893" s="20">
        <f t="shared" si="292"/>
        <v>0</v>
      </c>
      <c r="Q1893" s="20">
        <f t="shared" si="293"/>
        <v>33</v>
      </c>
      <c r="R1893" s="21">
        <f t="shared" si="294"/>
        <v>57.45</v>
      </c>
      <c r="S1893" s="21">
        <f t="shared" si="295"/>
        <v>38.25</v>
      </c>
      <c r="T1893" s="21">
        <f t="shared" si="296"/>
        <v>37.35</v>
      </c>
      <c r="U1893" s="21">
        <f t="shared" si="297"/>
        <v>45.75</v>
      </c>
      <c r="V1893" s="20">
        <f t="shared" si="298"/>
        <v>44.35</v>
      </c>
      <c r="W1893" s="20">
        <f t="shared" si="299"/>
        <v>44.7</v>
      </c>
    </row>
    <row r="1894" spans="1:23" ht="13.5" x14ac:dyDescent="0.25">
      <c r="A1894" s="3">
        <v>44769</v>
      </c>
      <c r="B1894" s="2">
        <v>7.4744999999999999</v>
      </c>
      <c r="C1894" s="2">
        <v>14.455746702800667</v>
      </c>
      <c r="D1894" s="2">
        <v>0.24680105358405413</v>
      </c>
      <c r="E1894" s="2">
        <v>-4.7213236933172781E-3</v>
      </c>
      <c r="F1894" s="2">
        <v>7.7262200000000005</v>
      </c>
      <c r="G1894" s="2">
        <v>7.9556700000000005</v>
      </c>
      <c r="H1894" s="2">
        <v>8.1793650000000007</v>
      </c>
      <c r="I1894" s="2">
        <v>8.3297040000000031</v>
      </c>
      <c r="J1894" s="2">
        <v>8.1855244999999996</v>
      </c>
      <c r="K1894" s="17" t="s">
        <v>48</v>
      </c>
      <c r="L1894" s="17" t="s">
        <v>50</v>
      </c>
      <c r="M1894" s="17" t="s">
        <v>47</v>
      </c>
      <c r="N1894" s="20">
        <f t="shared" si="290"/>
        <v>50</v>
      </c>
      <c r="O1894" s="20">
        <f t="shared" si="291"/>
        <v>100</v>
      </c>
      <c r="P1894" s="20">
        <f t="shared" si="292"/>
        <v>0</v>
      </c>
      <c r="Q1894" s="20">
        <f t="shared" si="293"/>
        <v>33</v>
      </c>
      <c r="R1894" s="21">
        <f t="shared" si="294"/>
        <v>57.45</v>
      </c>
      <c r="S1894" s="21">
        <f t="shared" si="295"/>
        <v>38.25</v>
      </c>
      <c r="T1894" s="21">
        <f t="shared" si="296"/>
        <v>37.35</v>
      </c>
      <c r="U1894" s="21">
        <f t="shared" si="297"/>
        <v>45.75</v>
      </c>
      <c r="V1894" s="20">
        <f t="shared" si="298"/>
        <v>44.35</v>
      </c>
      <c r="W1894" s="20">
        <f t="shared" si="299"/>
        <v>44.7</v>
      </c>
    </row>
    <row r="1895" spans="1:23" ht="13.5" x14ac:dyDescent="0.25">
      <c r="A1895" s="3">
        <v>44770</v>
      </c>
      <c r="B1895" s="2">
        <v>7.3982000000000001</v>
      </c>
      <c r="C1895" s="2">
        <v>13.371274663476299</v>
      </c>
      <c r="D1895" s="2">
        <v>0.28374118653818847</v>
      </c>
      <c r="E1895" s="2">
        <v>-1.6667398110749899E-2</v>
      </c>
      <c r="F1895" s="2">
        <v>7.6057000000000006</v>
      </c>
      <c r="G1895" s="2">
        <v>7.8687799999999992</v>
      </c>
      <c r="H1895" s="2">
        <v>8.1188400000000023</v>
      </c>
      <c r="I1895" s="2">
        <v>8.3109600000000015</v>
      </c>
      <c r="J1895" s="2">
        <v>8.1841860000000004</v>
      </c>
      <c r="K1895" s="17" t="s">
        <v>48</v>
      </c>
      <c r="L1895" s="17" t="s">
        <v>50</v>
      </c>
      <c r="M1895" s="17" t="s">
        <v>47</v>
      </c>
      <c r="N1895" s="20">
        <f t="shared" si="290"/>
        <v>50</v>
      </c>
      <c r="O1895" s="20">
        <f t="shared" si="291"/>
        <v>100</v>
      </c>
      <c r="P1895" s="20">
        <f t="shared" si="292"/>
        <v>0</v>
      </c>
      <c r="Q1895" s="20">
        <f t="shared" si="293"/>
        <v>33</v>
      </c>
      <c r="R1895" s="21">
        <f t="shared" si="294"/>
        <v>57.45</v>
      </c>
      <c r="S1895" s="21">
        <f t="shared" si="295"/>
        <v>38.25</v>
      </c>
      <c r="T1895" s="21">
        <f t="shared" si="296"/>
        <v>37.35</v>
      </c>
      <c r="U1895" s="21">
        <f t="shared" si="297"/>
        <v>45.75</v>
      </c>
      <c r="V1895" s="20">
        <f t="shared" si="298"/>
        <v>44.35</v>
      </c>
      <c r="W1895" s="20">
        <f t="shared" si="299"/>
        <v>44.7</v>
      </c>
    </row>
    <row r="1896" spans="1:23" ht="13.5" x14ac:dyDescent="0.25">
      <c r="A1896" s="3">
        <v>44771</v>
      </c>
      <c r="B1896" s="2">
        <v>7.2915000000000001</v>
      </c>
      <c r="C1896" s="2">
        <v>12.013937437071064</v>
      </c>
      <c r="D1896" s="2">
        <v>0.32725506635651946</v>
      </c>
      <c r="E1896" s="2">
        <v>-2.6691580288888329E-2</v>
      </c>
      <c r="F1896" s="2">
        <v>7.4638400000000003</v>
      </c>
      <c r="G1896" s="2">
        <v>7.7712199999999996</v>
      </c>
      <c r="H1896" s="2">
        <v>8.0533200000000011</v>
      </c>
      <c r="I1896" s="2">
        <v>8.2900820000000035</v>
      </c>
      <c r="J1896" s="2">
        <v>8.182484999999998</v>
      </c>
      <c r="K1896" s="17" t="s">
        <v>48</v>
      </c>
      <c r="L1896" s="17" t="s">
        <v>50</v>
      </c>
      <c r="M1896" s="17" t="s">
        <v>47</v>
      </c>
      <c r="N1896" s="20">
        <f t="shared" si="290"/>
        <v>50</v>
      </c>
      <c r="O1896" s="20">
        <f t="shared" si="291"/>
        <v>100</v>
      </c>
      <c r="P1896" s="20">
        <f t="shared" si="292"/>
        <v>0</v>
      </c>
      <c r="Q1896" s="20">
        <f t="shared" si="293"/>
        <v>33</v>
      </c>
      <c r="R1896" s="21">
        <f t="shared" si="294"/>
        <v>57.45</v>
      </c>
      <c r="S1896" s="21">
        <f t="shared" si="295"/>
        <v>38.25</v>
      </c>
      <c r="T1896" s="21">
        <f t="shared" si="296"/>
        <v>37.35</v>
      </c>
      <c r="U1896" s="21">
        <f t="shared" si="297"/>
        <v>45.75</v>
      </c>
      <c r="V1896" s="20">
        <f t="shared" si="298"/>
        <v>44.35</v>
      </c>
      <c r="W1896" s="20">
        <f t="shared" si="299"/>
        <v>44.7</v>
      </c>
    </row>
    <row r="1897" spans="1:23" ht="13.5" x14ac:dyDescent="0.25">
      <c r="A1897" s="3">
        <v>44774</v>
      </c>
      <c r="B1897" s="2">
        <v>7.3220000000000001</v>
      </c>
      <c r="C1897" s="2">
        <v>14.680092650739169</v>
      </c>
      <c r="D1897" s="2">
        <v>0.35596873212465319</v>
      </c>
      <c r="E1897" s="2">
        <v>-3.901338494864056E-2</v>
      </c>
      <c r="F1897" s="2">
        <v>7.4028200000000002</v>
      </c>
      <c r="G1897" s="2">
        <v>7.6835400000000007</v>
      </c>
      <c r="H1897" s="2">
        <v>7.9961600000000015</v>
      </c>
      <c r="I1897" s="2">
        <v>8.2711800000000029</v>
      </c>
      <c r="J1897" s="2">
        <v>8.1808339999999973</v>
      </c>
      <c r="K1897" s="17" t="s">
        <v>48</v>
      </c>
      <c r="L1897" s="17" t="s">
        <v>50</v>
      </c>
      <c r="M1897" s="17" t="s">
        <v>47</v>
      </c>
      <c r="N1897" s="20">
        <f t="shared" si="290"/>
        <v>50</v>
      </c>
      <c r="O1897" s="20">
        <f t="shared" si="291"/>
        <v>100</v>
      </c>
      <c r="P1897" s="20">
        <f t="shared" si="292"/>
        <v>0</v>
      </c>
      <c r="Q1897" s="20">
        <f t="shared" si="293"/>
        <v>33</v>
      </c>
      <c r="R1897" s="21">
        <f t="shared" si="294"/>
        <v>57.45</v>
      </c>
      <c r="S1897" s="21">
        <f t="shared" si="295"/>
        <v>38.25</v>
      </c>
      <c r="T1897" s="21">
        <f t="shared" si="296"/>
        <v>37.35</v>
      </c>
      <c r="U1897" s="21">
        <f t="shared" si="297"/>
        <v>45.75</v>
      </c>
      <c r="V1897" s="20">
        <f t="shared" si="298"/>
        <v>44.35</v>
      </c>
      <c r="W1897" s="20">
        <f t="shared" si="299"/>
        <v>44.7</v>
      </c>
    </row>
    <row r="1898" spans="1:23" ht="13.5" x14ac:dyDescent="0.25">
      <c r="A1898" s="3">
        <v>44775</v>
      </c>
      <c r="B1898" s="2">
        <v>7.3296000000000001</v>
      </c>
      <c r="C1898" s="2">
        <v>15.368274442672671</v>
      </c>
      <c r="D1898" s="2">
        <v>0.38383763000994708</v>
      </c>
      <c r="E1898" s="2">
        <v>-5.0750417620520481E-2</v>
      </c>
      <c r="F1898" s="2">
        <v>7.3631600000000006</v>
      </c>
      <c r="G1898" s="2">
        <v>7.5966199999999997</v>
      </c>
      <c r="H1898" s="2">
        <v>7.9397200000000012</v>
      </c>
      <c r="I1898" s="2">
        <v>8.2524300000000057</v>
      </c>
      <c r="J1898" s="2">
        <v>8.1791524999999972</v>
      </c>
      <c r="K1898" s="17" t="s">
        <v>52</v>
      </c>
      <c r="L1898" s="17" t="s">
        <v>55</v>
      </c>
      <c r="M1898" s="17" t="s">
        <v>54</v>
      </c>
      <c r="N1898" s="20">
        <f t="shared" si="290"/>
        <v>50</v>
      </c>
      <c r="O1898" s="20">
        <f t="shared" si="291"/>
        <v>100</v>
      </c>
      <c r="P1898" s="20">
        <f t="shared" si="292"/>
        <v>0</v>
      </c>
      <c r="Q1898" s="20">
        <f t="shared" si="293"/>
        <v>66.5</v>
      </c>
      <c r="R1898" s="21">
        <f t="shared" si="294"/>
        <v>62.475000000000001</v>
      </c>
      <c r="S1898" s="21">
        <f t="shared" si="295"/>
        <v>46.625</v>
      </c>
      <c r="T1898" s="21">
        <f t="shared" si="296"/>
        <v>52.424999999999997</v>
      </c>
      <c r="U1898" s="21">
        <f t="shared" si="297"/>
        <v>54.125</v>
      </c>
      <c r="V1898" s="20">
        <f t="shared" si="298"/>
        <v>53.841666666666661</v>
      </c>
      <c r="W1898" s="20">
        <f t="shared" si="299"/>
        <v>53.912499999999994</v>
      </c>
    </row>
    <row r="1899" spans="1:23" ht="13.5" x14ac:dyDescent="0.25">
      <c r="A1899" s="3">
        <v>44776</v>
      </c>
      <c r="B1899" s="2">
        <v>7.5125999999999999</v>
      </c>
      <c r="C1899" s="2">
        <v>30.007733811039671</v>
      </c>
      <c r="D1899" s="2">
        <v>0.36610941462081836</v>
      </c>
      <c r="E1899" s="2">
        <v>-6.8889924444562406E-2</v>
      </c>
      <c r="F1899" s="2">
        <v>7.3707800000000008</v>
      </c>
      <c r="G1899" s="2">
        <v>7.5485000000000015</v>
      </c>
      <c r="H1899" s="2">
        <v>7.8951650000000013</v>
      </c>
      <c r="I1899" s="2">
        <v>8.2352900000000062</v>
      </c>
      <c r="J1899" s="2">
        <v>8.178625499999999</v>
      </c>
      <c r="K1899" s="17" t="s">
        <v>52</v>
      </c>
      <c r="L1899" s="17" t="s">
        <v>55</v>
      </c>
      <c r="M1899" s="17" t="s">
        <v>53</v>
      </c>
      <c r="N1899" s="20">
        <f t="shared" si="290"/>
        <v>50</v>
      </c>
      <c r="O1899" s="20">
        <f t="shared" si="291"/>
        <v>100</v>
      </c>
      <c r="P1899" s="20">
        <f t="shared" si="292"/>
        <v>0</v>
      </c>
      <c r="Q1899" s="20">
        <f t="shared" si="293"/>
        <v>83.5</v>
      </c>
      <c r="R1899" s="21">
        <f t="shared" si="294"/>
        <v>65.025000000000006</v>
      </c>
      <c r="S1899" s="21">
        <f t="shared" si="295"/>
        <v>50.875</v>
      </c>
      <c r="T1899" s="21">
        <f t="shared" si="296"/>
        <v>60.075000000000003</v>
      </c>
      <c r="U1899" s="21">
        <f t="shared" si="297"/>
        <v>58.375</v>
      </c>
      <c r="V1899" s="20">
        <f t="shared" si="298"/>
        <v>58.658333333333339</v>
      </c>
      <c r="W1899" s="20">
        <f t="shared" si="299"/>
        <v>58.587500000000006</v>
      </c>
    </row>
    <row r="1900" spans="1:23" ht="13.5" x14ac:dyDescent="0.25">
      <c r="A1900" s="3">
        <v>44777</v>
      </c>
      <c r="B1900" s="2">
        <v>7.7032999999999996</v>
      </c>
      <c r="C1900" s="2">
        <v>41.386030713107075</v>
      </c>
      <c r="D1900" s="2">
        <v>0.3404823579527454</v>
      </c>
      <c r="E1900" s="2">
        <v>-8.7210130551674842E-2</v>
      </c>
      <c r="F1900" s="2">
        <v>7.4318</v>
      </c>
      <c r="G1900" s="2">
        <v>7.5187499999999998</v>
      </c>
      <c r="H1900" s="2">
        <v>7.8638999999999992</v>
      </c>
      <c r="I1900" s="2">
        <v>8.2226480000000048</v>
      </c>
      <c r="J1900" s="2">
        <v>8.1795644999999979</v>
      </c>
      <c r="K1900" s="17" t="s">
        <v>52</v>
      </c>
      <c r="L1900" s="17" t="s">
        <v>49</v>
      </c>
      <c r="M1900" s="17" t="s">
        <v>53</v>
      </c>
      <c r="N1900" s="20">
        <f t="shared" si="290"/>
        <v>50</v>
      </c>
      <c r="O1900" s="20">
        <f t="shared" si="291"/>
        <v>100</v>
      </c>
      <c r="P1900" s="20">
        <f t="shared" si="292"/>
        <v>0</v>
      </c>
      <c r="Q1900" s="20">
        <f t="shared" si="293"/>
        <v>67</v>
      </c>
      <c r="R1900" s="21">
        <f t="shared" si="294"/>
        <v>62.55</v>
      </c>
      <c r="S1900" s="21">
        <f t="shared" si="295"/>
        <v>46.75</v>
      </c>
      <c r="T1900" s="21">
        <f t="shared" si="296"/>
        <v>52.650000000000006</v>
      </c>
      <c r="U1900" s="21">
        <f t="shared" si="297"/>
        <v>54.25</v>
      </c>
      <c r="V1900" s="20">
        <f t="shared" si="298"/>
        <v>53.983333333333327</v>
      </c>
      <c r="W1900" s="20">
        <f t="shared" si="299"/>
        <v>54.05</v>
      </c>
    </row>
    <row r="1901" spans="1:23" ht="13.5" x14ac:dyDescent="0.25">
      <c r="A1901" s="3">
        <v>44778</v>
      </c>
      <c r="B1901" s="2">
        <v>7.7796000000000003</v>
      </c>
      <c r="C1901" s="2">
        <v>45.222964129090869</v>
      </c>
      <c r="D1901" s="2">
        <v>0.31426250035863923</v>
      </c>
      <c r="E1901" s="2">
        <v>-9.5789749608824901E-2</v>
      </c>
      <c r="F1901" s="2">
        <v>7.52942</v>
      </c>
      <c r="G1901" s="2">
        <v>7.4966300000000006</v>
      </c>
      <c r="H1901" s="2">
        <v>7.8395250000000001</v>
      </c>
      <c r="I1901" s="2">
        <v>8.2094820000000048</v>
      </c>
      <c r="J1901" s="2">
        <v>8.1805774999999965</v>
      </c>
      <c r="K1901" s="17" t="s">
        <v>52</v>
      </c>
      <c r="L1901" s="17" t="s">
        <v>49</v>
      </c>
      <c r="M1901" s="17" t="s">
        <v>53</v>
      </c>
      <c r="N1901" s="20">
        <f t="shared" si="290"/>
        <v>50</v>
      </c>
      <c r="O1901" s="20">
        <f t="shared" si="291"/>
        <v>100</v>
      </c>
      <c r="P1901" s="20">
        <f t="shared" si="292"/>
        <v>0</v>
      </c>
      <c r="Q1901" s="20">
        <f t="shared" si="293"/>
        <v>67</v>
      </c>
      <c r="R1901" s="21">
        <f t="shared" si="294"/>
        <v>62.55</v>
      </c>
      <c r="S1901" s="21">
        <f t="shared" si="295"/>
        <v>46.75</v>
      </c>
      <c r="T1901" s="21">
        <f t="shared" si="296"/>
        <v>52.650000000000006</v>
      </c>
      <c r="U1901" s="21">
        <f t="shared" si="297"/>
        <v>54.25</v>
      </c>
      <c r="V1901" s="20">
        <f t="shared" si="298"/>
        <v>53.983333333333327</v>
      </c>
      <c r="W1901" s="20">
        <f t="shared" si="299"/>
        <v>54.05</v>
      </c>
    </row>
    <row r="1902" spans="1:23" ht="13.5" x14ac:dyDescent="0.25">
      <c r="A1902" s="3">
        <v>44781</v>
      </c>
      <c r="B1902" s="2">
        <v>7.7796000000000003</v>
      </c>
      <c r="C1902" s="2">
        <v>45.222964129090869</v>
      </c>
      <c r="D1902" s="2">
        <v>0.23516702788053934</v>
      </c>
      <c r="E1902" s="2">
        <v>-9.2028895898652319E-2</v>
      </c>
      <c r="F1902" s="2">
        <v>7.62094</v>
      </c>
      <c r="G1902" s="2">
        <v>7.5118799999999997</v>
      </c>
      <c r="H1902" s="2">
        <v>7.8120750000000001</v>
      </c>
      <c r="I1902" s="2">
        <v>8.1970000000000045</v>
      </c>
      <c r="J1902" s="2">
        <v>8.180531499999999</v>
      </c>
      <c r="K1902" s="17" t="s">
        <v>52</v>
      </c>
      <c r="L1902" s="17" t="s">
        <v>49</v>
      </c>
      <c r="M1902" s="17" t="s">
        <v>53</v>
      </c>
      <c r="N1902" s="20">
        <f t="shared" si="290"/>
        <v>50</v>
      </c>
      <c r="O1902" s="20">
        <f t="shared" si="291"/>
        <v>100</v>
      </c>
      <c r="P1902" s="20">
        <f t="shared" si="292"/>
        <v>0</v>
      </c>
      <c r="Q1902" s="20">
        <f t="shared" si="293"/>
        <v>67</v>
      </c>
      <c r="R1902" s="21">
        <f t="shared" si="294"/>
        <v>62.55</v>
      </c>
      <c r="S1902" s="21">
        <f t="shared" si="295"/>
        <v>46.75</v>
      </c>
      <c r="T1902" s="21">
        <f t="shared" si="296"/>
        <v>52.650000000000006</v>
      </c>
      <c r="U1902" s="21">
        <f t="shared" si="297"/>
        <v>54.25</v>
      </c>
      <c r="V1902" s="20">
        <f t="shared" si="298"/>
        <v>53.983333333333327</v>
      </c>
      <c r="W1902" s="20">
        <f t="shared" si="299"/>
        <v>54.05</v>
      </c>
    </row>
    <row r="1903" spans="1:23" ht="13.5" x14ac:dyDescent="0.25">
      <c r="A1903" s="3">
        <v>44782</v>
      </c>
      <c r="B1903" s="2">
        <v>7.6271000000000004</v>
      </c>
      <c r="C1903" s="2">
        <v>39.264934243797164</v>
      </c>
      <c r="D1903" s="2">
        <v>0.16481454057854528</v>
      </c>
      <c r="E1903" s="2">
        <v>-8.1991781740438224E-2</v>
      </c>
      <c r="F1903" s="2">
        <v>7.6804399999999999</v>
      </c>
      <c r="G1903" s="2">
        <v>7.5218000000000007</v>
      </c>
      <c r="H1903" s="2">
        <v>7.7783650000000009</v>
      </c>
      <c r="I1903" s="2">
        <v>8.1806480000000033</v>
      </c>
      <c r="J1903" s="2">
        <v>8.1804744999999972</v>
      </c>
      <c r="K1903" s="17" t="s">
        <v>52</v>
      </c>
      <c r="L1903" s="17" t="s">
        <v>55</v>
      </c>
      <c r="M1903" s="17" t="s">
        <v>53</v>
      </c>
      <c r="N1903" s="20">
        <f t="shared" si="290"/>
        <v>50</v>
      </c>
      <c r="O1903" s="20">
        <f t="shared" si="291"/>
        <v>100</v>
      </c>
      <c r="P1903" s="20">
        <f t="shared" si="292"/>
        <v>0</v>
      </c>
      <c r="Q1903" s="20">
        <f t="shared" si="293"/>
        <v>83.5</v>
      </c>
      <c r="R1903" s="21">
        <f t="shared" si="294"/>
        <v>65.025000000000006</v>
      </c>
      <c r="S1903" s="21">
        <f t="shared" si="295"/>
        <v>50.875</v>
      </c>
      <c r="T1903" s="21">
        <f t="shared" si="296"/>
        <v>60.075000000000003</v>
      </c>
      <c r="U1903" s="21">
        <f t="shared" si="297"/>
        <v>58.375</v>
      </c>
      <c r="V1903" s="20">
        <f t="shared" si="298"/>
        <v>58.658333333333339</v>
      </c>
      <c r="W1903" s="20">
        <f t="shared" si="299"/>
        <v>58.587500000000006</v>
      </c>
    </row>
    <row r="1904" spans="1:23" ht="13.5" x14ac:dyDescent="0.25">
      <c r="A1904" s="3">
        <v>44783</v>
      </c>
      <c r="B1904" s="2">
        <v>7.7796000000000003</v>
      </c>
      <c r="C1904" s="2">
        <v>46.811450057983855</v>
      </c>
      <c r="D1904" s="2">
        <v>8.7174676845317656E-2</v>
      </c>
      <c r="E1904" s="2">
        <v>-6.868467378321956E-2</v>
      </c>
      <c r="F1904" s="2">
        <v>7.7338400000000007</v>
      </c>
      <c r="G1904" s="2">
        <v>7.5523100000000012</v>
      </c>
      <c r="H1904" s="2">
        <v>7.7539899999999999</v>
      </c>
      <c r="I1904" s="2">
        <v>8.1674820000000015</v>
      </c>
      <c r="J1904" s="2">
        <v>8.1811799999999977</v>
      </c>
      <c r="K1904" s="17" t="s">
        <v>52</v>
      </c>
      <c r="L1904" s="17" t="s">
        <v>55</v>
      </c>
      <c r="M1904" s="17" t="s">
        <v>53</v>
      </c>
      <c r="N1904" s="20">
        <f t="shared" si="290"/>
        <v>50</v>
      </c>
      <c r="O1904" s="20">
        <f t="shared" si="291"/>
        <v>100</v>
      </c>
      <c r="P1904" s="20">
        <f t="shared" si="292"/>
        <v>0</v>
      </c>
      <c r="Q1904" s="20">
        <f t="shared" si="293"/>
        <v>83.5</v>
      </c>
      <c r="R1904" s="21">
        <f t="shared" si="294"/>
        <v>65.025000000000006</v>
      </c>
      <c r="S1904" s="21">
        <f t="shared" si="295"/>
        <v>50.875</v>
      </c>
      <c r="T1904" s="21">
        <f t="shared" si="296"/>
        <v>60.075000000000003</v>
      </c>
      <c r="U1904" s="21">
        <f t="shared" si="297"/>
        <v>58.375</v>
      </c>
      <c r="V1904" s="20">
        <f t="shared" si="298"/>
        <v>58.658333333333339</v>
      </c>
      <c r="W1904" s="20">
        <f t="shared" si="299"/>
        <v>58.587500000000006</v>
      </c>
    </row>
    <row r="1905" spans="1:23" ht="13.5" x14ac:dyDescent="0.25">
      <c r="A1905" s="3">
        <v>44784</v>
      </c>
      <c r="B1905" s="2">
        <v>7.7796000000000003</v>
      </c>
      <c r="C1905" s="2">
        <v>46.811450057983855</v>
      </c>
      <c r="D1905" s="2">
        <v>1.0136895551816849E-2</v>
      </c>
      <c r="E1905" s="2">
        <v>-6.189410261120111E-2</v>
      </c>
      <c r="F1905" s="2">
        <v>7.7491000000000012</v>
      </c>
      <c r="G1905" s="2">
        <v>7.5904499999999997</v>
      </c>
      <c r="H1905" s="2">
        <v>7.7296149999999999</v>
      </c>
      <c r="I1905" s="2">
        <v>8.1536320000000018</v>
      </c>
      <c r="J1905" s="2">
        <v>8.1819194999999993</v>
      </c>
      <c r="K1905" s="17" t="s">
        <v>52</v>
      </c>
      <c r="L1905" s="17" t="s">
        <v>55</v>
      </c>
      <c r="M1905" s="17" t="s">
        <v>53</v>
      </c>
      <c r="N1905" s="20">
        <f t="shared" si="290"/>
        <v>50</v>
      </c>
      <c r="O1905" s="20">
        <f t="shared" si="291"/>
        <v>100</v>
      </c>
      <c r="P1905" s="20">
        <f t="shared" si="292"/>
        <v>0</v>
      </c>
      <c r="Q1905" s="20">
        <f t="shared" si="293"/>
        <v>83.5</v>
      </c>
      <c r="R1905" s="21">
        <f t="shared" si="294"/>
        <v>65.025000000000006</v>
      </c>
      <c r="S1905" s="21">
        <f t="shared" si="295"/>
        <v>50.875</v>
      </c>
      <c r="T1905" s="21">
        <f t="shared" si="296"/>
        <v>60.075000000000003</v>
      </c>
      <c r="U1905" s="21">
        <f t="shared" si="297"/>
        <v>58.375</v>
      </c>
      <c r="V1905" s="20">
        <f t="shared" si="298"/>
        <v>58.658333333333339</v>
      </c>
      <c r="W1905" s="20">
        <f t="shared" si="299"/>
        <v>58.587500000000006</v>
      </c>
    </row>
    <row r="1906" spans="1:23" ht="13.5" x14ac:dyDescent="0.25">
      <c r="A1906" s="3">
        <v>44785</v>
      </c>
      <c r="B1906" s="2">
        <v>8.2371999999999996</v>
      </c>
      <c r="C1906" s="2">
        <v>62.86770644764546</v>
      </c>
      <c r="D1906" s="2">
        <v>-0.10499398033969243</v>
      </c>
      <c r="E1906" s="2">
        <v>-5.2333130642089387E-2</v>
      </c>
      <c r="F1906" s="2">
        <v>7.8406200000000013</v>
      </c>
      <c r="G1906" s="2">
        <v>7.6850199999999997</v>
      </c>
      <c r="H1906" s="2">
        <v>7.7281199999999997</v>
      </c>
      <c r="I1906" s="2">
        <v>8.1489340000000006</v>
      </c>
      <c r="J1906" s="2">
        <v>8.1842294999999989</v>
      </c>
      <c r="K1906" s="17" t="s">
        <v>52</v>
      </c>
      <c r="L1906" s="17" t="s">
        <v>55</v>
      </c>
      <c r="M1906" s="17" t="s">
        <v>53</v>
      </c>
      <c r="N1906" s="20">
        <f t="shared" si="290"/>
        <v>50</v>
      </c>
      <c r="O1906" s="20">
        <f t="shared" si="291"/>
        <v>100</v>
      </c>
      <c r="P1906" s="20">
        <f t="shared" si="292"/>
        <v>0</v>
      </c>
      <c r="Q1906" s="20">
        <f t="shared" si="293"/>
        <v>83.5</v>
      </c>
      <c r="R1906" s="21">
        <f t="shared" si="294"/>
        <v>65.025000000000006</v>
      </c>
      <c r="S1906" s="21">
        <f t="shared" si="295"/>
        <v>50.875</v>
      </c>
      <c r="T1906" s="21">
        <f t="shared" si="296"/>
        <v>60.075000000000003</v>
      </c>
      <c r="U1906" s="21">
        <f t="shared" si="297"/>
        <v>58.375</v>
      </c>
      <c r="V1906" s="20">
        <f t="shared" si="298"/>
        <v>58.658333333333339</v>
      </c>
      <c r="W1906" s="20">
        <f t="shared" si="299"/>
        <v>58.587500000000006</v>
      </c>
    </row>
    <row r="1907" spans="1:23" ht="13.5" x14ac:dyDescent="0.25">
      <c r="A1907" s="3">
        <v>44788</v>
      </c>
      <c r="B1907" s="2">
        <v>8.7253000000000007</v>
      </c>
      <c r="C1907" s="2">
        <v>72.42850118991916</v>
      </c>
      <c r="D1907" s="2">
        <v>-0.23624017677503861</v>
      </c>
      <c r="E1907" s="2">
        <v>-4.8745170651204234E-2</v>
      </c>
      <c r="F1907" s="2">
        <v>8.0297600000000013</v>
      </c>
      <c r="G1907" s="2">
        <v>7.8253500000000003</v>
      </c>
      <c r="H1907" s="2">
        <v>7.7544449999999996</v>
      </c>
      <c r="I1907" s="2">
        <v>8.1546820000000011</v>
      </c>
      <c r="J1907" s="2">
        <v>8.1895949999999988</v>
      </c>
      <c r="K1907" s="17" t="s">
        <v>52</v>
      </c>
      <c r="L1907" s="17" t="s">
        <v>55</v>
      </c>
      <c r="M1907" s="17" t="s">
        <v>53</v>
      </c>
      <c r="N1907" s="20">
        <f t="shared" si="290"/>
        <v>50</v>
      </c>
      <c r="O1907" s="20">
        <f t="shared" si="291"/>
        <v>100</v>
      </c>
      <c r="P1907" s="20">
        <f t="shared" si="292"/>
        <v>0</v>
      </c>
      <c r="Q1907" s="20">
        <f t="shared" si="293"/>
        <v>83.5</v>
      </c>
      <c r="R1907" s="21">
        <f t="shared" si="294"/>
        <v>65.025000000000006</v>
      </c>
      <c r="S1907" s="21">
        <f t="shared" si="295"/>
        <v>50.875</v>
      </c>
      <c r="T1907" s="21">
        <f t="shared" si="296"/>
        <v>60.075000000000003</v>
      </c>
      <c r="U1907" s="21">
        <f t="shared" si="297"/>
        <v>58.375</v>
      </c>
      <c r="V1907" s="20">
        <f t="shared" si="298"/>
        <v>58.658333333333339</v>
      </c>
      <c r="W1907" s="20">
        <f t="shared" si="299"/>
        <v>58.587500000000006</v>
      </c>
    </row>
    <row r="1908" spans="1:23" ht="13.5" x14ac:dyDescent="0.25">
      <c r="A1908" s="3">
        <v>44789</v>
      </c>
      <c r="B1908" s="2">
        <v>8.5803999999999991</v>
      </c>
      <c r="C1908" s="2">
        <v>66.919894933405374</v>
      </c>
      <c r="D1908" s="2">
        <v>-0.34046565629817227</v>
      </c>
      <c r="E1908" s="2">
        <v>-4.8021270382601358E-2</v>
      </c>
      <c r="F1908" s="2">
        <v>8.220419999999999</v>
      </c>
      <c r="G1908" s="2">
        <v>7.9504299999999999</v>
      </c>
      <c r="H1908" s="2">
        <v>7.7735250000000011</v>
      </c>
      <c r="I1908" s="2">
        <v>8.1568480000000019</v>
      </c>
      <c r="J1908" s="2">
        <v>8.1936894999999996</v>
      </c>
      <c r="K1908" s="17" t="s">
        <v>52</v>
      </c>
      <c r="L1908" s="17" t="s">
        <v>55</v>
      </c>
      <c r="M1908" s="17" t="s">
        <v>53</v>
      </c>
      <c r="N1908" s="20">
        <f t="shared" si="290"/>
        <v>50</v>
      </c>
      <c r="O1908" s="20">
        <f t="shared" si="291"/>
        <v>100</v>
      </c>
      <c r="P1908" s="20">
        <f t="shared" si="292"/>
        <v>0</v>
      </c>
      <c r="Q1908" s="20">
        <f t="shared" si="293"/>
        <v>83.5</v>
      </c>
      <c r="R1908" s="21">
        <f t="shared" si="294"/>
        <v>65.025000000000006</v>
      </c>
      <c r="S1908" s="21">
        <f t="shared" si="295"/>
        <v>50.875</v>
      </c>
      <c r="T1908" s="21">
        <f t="shared" si="296"/>
        <v>60.075000000000003</v>
      </c>
      <c r="U1908" s="21">
        <f t="shared" si="297"/>
        <v>58.375</v>
      </c>
      <c r="V1908" s="20">
        <f t="shared" si="298"/>
        <v>58.658333333333339</v>
      </c>
      <c r="W1908" s="20">
        <f t="shared" si="299"/>
        <v>58.587500000000006</v>
      </c>
    </row>
    <row r="1909" spans="1:23" ht="13.5" x14ac:dyDescent="0.25">
      <c r="A1909" s="3">
        <v>44790</v>
      </c>
      <c r="B1909" s="2">
        <v>8.5422999999999991</v>
      </c>
      <c r="C1909" s="2">
        <v>65.509064230892832</v>
      </c>
      <c r="D1909" s="2">
        <v>-0.40152190770463747</v>
      </c>
      <c r="E1909" s="2">
        <v>-4.3548184608409694E-2</v>
      </c>
      <c r="F1909" s="2">
        <v>8.3729599999999991</v>
      </c>
      <c r="G1909" s="2">
        <v>8.0533999999999999</v>
      </c>
      <c r="H1909" s="2">
        <v>7.800950000000002</v>
      </c>
      <c r="I1909" s="2">
        <v>8.1589360000000006</v>
      </c>
      <c r="J1909" s="2">
        <v>8.1975935</v>
      </c>
      <c r="K1909" s="17" t="s">
        <v>48</v>
      </c>
      <c r="L1909" s="17" t="s">
        <v>55</v>
      </c>
      <c r="M1909" s="17" t="s">
        <v>51</v>
      </c>
      <c r="N1909" s="20">
        <f t="shared" si="290"/>
        <v>50</v>
      </c>
      <c r="O1909" s="20">
        <f t="shared" si="291"/>
        <v>100</v>
      </c>
      <c r="P1909" s="20">
        <f t="shared" si="292"/>
        <v>0</v>
      </c>
      <c r="Q1909" s="20">
        <f t="shared" si="293"/>
        <v>16.5</v>
      </c>
      <c r="R1909" s="21">
        <f t="shared" si="294"/>
        <v>54.975000000000001</v>
      </c>
      <c r="S1909" s="21">
        <f t="shared" si="295"/>
        <v>34.125</v>
      </c>
      <c r="T1909" s="21">
        <f t="shared" si="296"/>
        <v>29.925000000000001</v>
      </c>
      <c r="U1909" s="21">
        <f t="shared" si="297"/>
        <v>41.625</v>
      </c>
      <c r="V1909" s="20">
        <f t="shared" si="298"/>
        <v>39.674999999999997</v>
      </c>
      <c r="W1909" s="20">
        <f t="shared" si="299"/>
        <v>40.162499999999994</v>
      </c>
    </row>
    <row r="1910" spans="1:23" ht="13.5" x14ac:dyDescent="0.25">
      <c r="A1910" s="3">
        <v>44791</v>
      </c>
      <c r="B1910" s="2">
        <v>8.5042000000000009</v>
      </c>
      <c r="C1910" s="2">
        <v>64.054758441764932</v>
      </c>
      <c r="D1910" s="2">
        <v>-0.42435604304925079</v>
      </c>
      <c r="E1910" s="2">
        <v>-3.338337638216364E-2</v>
      </c>
      <c r="F1910" s="2">
        <v>8.5178799999999999</v>
      </c>
      <c r="G1910" s="2">
        <v>8.1334900000000001</v>
      </c>
      <c r="H1910" s="2">
        <v>7.8261200000000004</v>
      </c>
      <c r="I1910" s="2">
        <v>8.1602619999999995</v>
      </c>
      <c r="J1910" s="2">
        <v>8.2017170000000004</v>
      </c>
      <c r="K1910" s="17" t="s">
        <v>48</v>
      </c>
      <c r="L1910" s="17" t="s">
        <v>55</v>
      </c>
      <c r="M1910" s="17" t="s">
        <v>51</v>
      </c>
      <c r="N1910" s="20">
        <f t="shared" si="290"/>
        <v>50</v>
      </c>
      <c r="O1910" s="20">
        <f t="shared" si="291"/>
        <v>100</v>
      </c>
      <c r="P1910" s="20">
        <f t="shared" si="292"/>
        <v>0</v>
      </c>
      <c r="Q1910" s="20">
        <f t="shared" si="293"/>
        <v>16.5</v>
      </c>
      <c r="R1910" s="21">
        <f t="shared" si="294"/>
        <v>54.975000000000001</v>
      </c>
      <c r="S1910" s="21">
        <f t="shared" si="295"/>
        <v>34.125</v>
      </c>
      <c r="T1910" s="21">
        <f t="shared" si="296"/>
        <v>29.925000000000001</v>
      </c>
      <c r="U1910" s="21">
        <f t="shared" si="297"/>
        <v>41.625</v>
      </c>
      <c r="V1910" s="20">
        <f t="shared" si="298"/>
        <v>39.674999999999997</v>
      </c>
      <c r="W1910" s="20">
        <f t="shared" si="299"/>
        <v>40.162499999999994</v>
      </c>
    </row>
    <row r="1911" spans="1:23" ht="13.5" x14ac:dyDescent="0.25">
      <c r="A1911" s="3">
        <v>44792</v>
      </c>
      <c r="B1911" s="2">
        <v>8.3897999999999993</v>
      </c>
      <c r="C1911" s="2">
        <v>59.764500873355395</v>
      </c>
      <c r="D1911" s="2">
        <v>-0.42632459874033746</v>
      </c>
      <c r="E1911" s="2">
        <v>-2.5773288471601884E-2</v>
      </c>
      <c r="F1911" s="2">
        <v>8.5483999999999991</v>
      </c>
      <c r="G1911" s="2">
        <v>8.1945099999999993</v>
      </c>
      <c r="H1911" s="2">
        <v>7.8455700000000022</v>
      </c>
      <c r="I1911" s="2">
        <v>8.1606659999999991</v>
      </c>
      <c r="J1911" s="2">
        <v>8.205097499999999</v>
      </c>
      <c r="K1911" s="17" t="s">
        <v>48</v>
      </c>
      <c r="L1911" s="17" t="s">
        <v>50</v>
      </c>
      <c r="M1911" s="17" t="s">
        <v>51</v>
      </c>
      <c r="N1911" s="20">
        <f t="shared" si="290"/>
        <v>50</v>
      </c>
      <c r="O1911" s="20">
        <f t="shared" si="291"/>
        <v>100</v>
      </c>
      <c r="P1911" s="20">
        <f t="shared" si="292"/>
        <v>0</v>
      </c>
      <c r="Q1911" s="20">
        <f t="shared" si="293"/>
        <v>33</v>
      </c>
      <c r="R1911" s="21">
        <f t="shared" si="294"/>
        <v>57.45</v>
      </c>
      <c r="S1911" s="21">
        <f t="shared" si="295"/>
        <v>38.25</v>
      </c>
      <c r="T1911" s="21">
        <f t="shared" si="296"/>
        <v>37.35</v>
      </c>
      <c r="U1911" s="21">
        <f t="shared" si="297"/>
        <v>45.75</v>
      </c>
      <c r="V1911" s="20">
        <f t="shared" si="298"/>
        <v>44.35</v>
      </c>
      <c r="W1911" s="20">
        <f t="shared" si="299"/>
        <v>44.7</v>
      </c>
    </row>
    <row r="1912" spans="1:23" ht="13.5" x14ac:dyDescent="0.25">
      <c r="A1912" s="3">
        <v>44795</v>
      </c>
      <c r="B1912" s="2">
        <v>8.3897999999999993</v>
      </c>
      <c r="C1912" s="2">
        <v>59.764500873355388</v>
      </c>
      <c r="D1912" s="2">
        <v>-0.4299623606209293</v>
      </c>
      <c r="E1912" s="2">
        <v>-2.387683433946651E-2</v>
      </c>
      <c r="F1912" s="2">
        <v>8.4813000000000009</v>
      </c>
      <c r="G1912" s="2">
        <v>8.2555299999999985</v>
      </c>
      <c r="H1912" s="2">
        <v>7.8837050000000009</v>
      </c>
      <c r="I1912" s="2">
        <v>8.1603880000000011</v>
      </c>
      <c r="J1912" s="2">
        <v>8.2086145000000013</v>
      </c>
      <c r="K1912" s="17" t="s">
        <v>48</v>
      </c>
      <c r="L1912" s="17" t="s">
        <v>50</v>
      </c>
      <c r="M1912" s="17" t="s">
        <v>47</v>
      </c>
      <c r="N1912" s="20">
        <f t="shared" si="290"/>
        <v>50</v>
      </c>
      <c r="O1912" s="20">
        <f t="shared" si="291"/>
        <v>100</v>
      </c>
      <c r="P1912" s="20">
        <f t="shared" si="292"/>
        <v>50</v>
      </c>
      <c r="Q1912" s="20">
        <f t="shared" si="293"/>
        <v>33</v>
      </c>
      <c r="R1912" s="21">
        <f t="shared" si="294"/>
        <v>64.95</v>
      </c>
      <c r="S1912" s="21">
        <f t="shared" si="295"/>
        <v>55.75</v>
      </c>
      <c r="T1912" s="21">
        <f t="shared" si="296"/>
        <v>49.85</v>
      </c>
      <c r="U1912" s="21">
        <f t="shared" si="297"/>
        <v>58.25</v>
      </c>
      <c r="V1912" s="20">
        <f t="shared" si="298"/>
        <v>56.85</v>
      </c>
      <c r="W1912" s="20">
        <f t="shared" si="299"/>
        <v>57.2</v>
      </c>
    </row>
    <row r="1913" spans="1:23" ht="13.5" x14ac:dyDescent="0.25">
      <c r="A1913" s="3">
        <v>44796</v>
      </c>
      <c r="B1913" s="2">
        <v>8.3897999999999993</v>
      </c>
      <c r="C1913" s="2">
        <v>59.764500873355388</v>
      </c>
      <c r="D1913" s="2">
        <v>-0.45832798761431626</v>
      </c>
      <c r="E1913" s="2">
        <v>-2.1805430691130289E-2</v>
      </c>
      <c r="F1913" s="2">
        <v>8.4431800000000017</v>
      </c>
      <c r="G1913" s="2">
        <v>8.3317999999999977</v>
      </c>
      <c r="H1913" s="2">
        <v>7.9268000000000018</v>
      </c>
      <c r="I1913" s="2">
        <v>8.160245999999999</v>
      </c>
      <c r="J1913" s="2">
        <v>8.2126784999999991</v>
      </c>
      <c r="K1913" s="17" t="s">
        <v>48</v>
      </c>
      <c r="L1913" s="17" t="s">
        <v>50</v>
      </c>
      <c r="M1913" s="17" t="s">
        <v>47</v>
      </c>
      <c r="N1913" s="20">
        <f t="shared" si="290"/>
        <v>50</v>
      </c>
      <c r="O1913" s="20">
        <f t="shared" si="291"/>
        <v>100</v>
      </c>
      <c r="P1913" s="20">
        <f t="shared" si="292"/>
        <v>50</v>
      </c>
      <c r="Q1913" s="20">
        <f t="shared" si="293"/>
        <v>33</v>
      </c>
      <c r="R1913" s="21">
        <f t="shared" si="294"/>
        <v>64.95</v>
      </c>
      <c r="S1913" s="21">
        <f t="shared" si="295"/>
        <v>55.75</v>
      </c>
      <c r="T1913" s="21">
        <f t="shared" si="296"/>
        <v>49.85</v>
      </c>
      <c r="U1913" s="21">
        <f t="shared" si="297"/>
        <v>58.25</v>
      </c>
      <c r="V1913" s="20">
        <f t="shared" si="298"/>
        <v>56.85</v>
      </c>
      <c r="W1913" s="20">
        <f t="shared" si="299"/>
        <v>57.2</v>
      </c>
    </row>
    <row r="1914" spans="1:23" ht="13.5" x14ac:dyDescent="0.25">
      <c r="A1914" s="3">
        <v>44797</v>
      </c>
      <c r="B1914" s="2">
        <v>8.3820999999999994</v>
      </c>
      <c r="C1914" s="2">
        <v>59.429878050716184</v>
      </c>
      <c r="D1914" s="2">
        <v>-0.45998848753660759</v>
      </c>
      <c r="E1914" s="2">
        <v>-1.9120068606931818E-2</v>
      </c>
      <c r="F1914" s="2">
        <v>8.4111399999999996</v>
      </c>
      <c r="G1914" s="2">
        <v>8.3920499999999993</v>
      </c>
      <c r="H1914" s="2">
        <v>7.9721800000000016</v>
      </c>
      <c r="I1914" s="2">
        <v>8.1600860000000015</v>
      </c>
      <c r="J1914" s="2">
        <v>8.2175920000000016</v>
      </c>
      <c r="K1914" s="17" t="s">
        <v>48</v>
      </c>
      <c r="L1914" s="17" t="s">
        <v>50</v>
      </c>
      <c r="M1914" s="17" t="s">
        <v>47</v>
      </c>
      <c r="N1914" s="20">
        <f t="shared" si="290"/>
        <v>50</v>
      </c>
      <c r="O1914" s="20">
        <f t="shared" si="291"/>
        <v>100</v>
      </c>
      <c r="P1914" s="20">
        <f t="shared" si="292"/>
        <v>50</v>
      </c>
      <c r="Q1914" s="20">
        <f t="shared" si="293"/>
        <v>33</v>
      </c>
      <c r="R1914" s="21">
        <f t="shared" si="294"/>
        <v>64.95</v>
      </c>
      <c r="S1914" s="21">
        <f t="shared" si="295"/>
        <v>55.75</v>
      </c>
      <c r="T1914" s="21">
        <f t="shared" si="296"/>
        <v>49.85</v>
      </c>
      <c r="U1914" s="21">
        <f t="shared" si="297"/>
        <v>58.25</v>
      </c>
      <c r="V1914" s="20">
        <f t="shared" si="298"/>
        <v>56.85</v>
      </c>
      <c r="W1914" s="20">
        <f t="shared" si="299"/>
        <v>57.2</v>
      </c>
    </row>
    <row r="1915" spans="1:23" ht="13.5" x14ac:dyDescent="0.25">
      <c r="A1915" s="3">
        <v>44798</v>
      </c>
      <c r="B1915" s="2">
        <v>8.3897999999999993</v>
      </c>
      <c r="C1915" s="2">
        <v>59.673038226353633</v>
      </c>
      <c r="D1915" s="2">
        <v>-0.46348388220465164</v>
      </c>
      <c r="E1915" s="2">
        <v>-9.8599023961633593E-3</v>
      </c>
      <c r="F1915" s="2">
        <v>8.3882599999999989</v>
      </c>
      <c r="G1915" s="2">
        <v>8.4530699999999985</v>
      </c>
      <c r="H1915" s="2">
        <v>8.0217600000000004</v>
      </c>
      <c r="I1915" s="2">
        <v>8.1585780000000003</v>
      </c>
      <c r="J1915" s="2">
        <v>8.2211435000000002</v>
      </c>
      <c r="K1915" s="17" t="s">
        <v>48</v>
      </c>
      <c r="L1915" s="17" t="s">
        <v>50</v>
      </c>
      <c r="M1915" s="17" t="s">
        <v>47</v>
      </c>
      <c r="N1915" s="20">
        <f t="shared" si="290"/>
        <v>50</v>
      </c>
      <c r="O1915" s="20">
        <f t="shared" si="291"/>
        <v>100</v>
      </c>
      <c r="P1915" s="20">
        <f t="shared" si="292"/>
        <v>50</v>
      </c>
      <c r="Q1915" s="20">
        <f t="shared" si="293"/>
        <v>33</v>
      </c>
      <c r="R1915" s="21">
        <f t="shared" si="294"/>
        <v>64.95</v>
      </c>
      <c r="S1915" s="21">
        <f t="shared" si="295"/>
        <v>55.75</v>
      </c>
      <c r="T1915" s="21">
        <f t="shared" si="296"/>
        <v>49.85</v>
      </c>
      <c r="U1915" s="21">
        <f t="shared" si="297"/>
        <v>58.25</v>
      </c>
      <c r="V1915" s="20">
        <f t="shared" si="298"/>
        <v>56.85</v>
      </c>
      <c r="W1915" s="20">
        <f t="shared" si="299"/>
        <v>57.2</v>
      </c>
    </row>
    <row r="1916" spans="1:23" ht="13.5" x14ac:dyDescent="0.25">
      <c r="A1916" s="3">
        <v>44799</v>
      </c>
      <c r="B1916" s="2">
        <v>8.3897999999999993</v>
      </c>
      <c r="C1916" s="2">
        <v>59.673038226353633</v>
      </c>
      <c r="D1916" s="2">
        <v>-0.39749441783112971</v>
      </c>
      <c r="E1916" s="2">
        <v>-3.8925820395881248E-4</v>
      </c>
      <c r="F1916" s="2">
        <v>8.3882599999999989</v>
      </c>
      <c r="G1916" s="2">
        <v>8.4683299999999981</v>
      </c>
      <c r="H1916" s="2">
        <v>8.0766749999999998</v>
      </c>
      <c r="I1916" s="2">
        <v>8.1570699999999992</v>
      </c>
      <c r="J1916" s="2">
        <v>8.2255149999999997</v>
      </c>
      <c r="K1916" s="17" t="s">
        <v>52</v>
      </c>
      <c r="L1916" s="17" t="s">
        <v>55</v>
      </c>
      <c r="M1916" s="17" t="s">
        <v>55</v>
      </c>
      <c r="N1916" s="20">
        <f t="shared" si="290"/>
        <v>50</v>
      </c>
      <c r="O1916" s="20">
        <f t="shared" si="291"/>
        <v>100</v>
      </c>
      <c r="P1916" s="20">
        <f t="shared" si="292"/>
        <v>50</v>
      </c>
      <c r="Q1916" s="20">
        <f t="shared" si="293"/>
        <v>49.5</v>
      </c>
      <c r="R1916" s="21">
        <f t="shared" si="294"/>
        <v>67.424999999999997</v>
      </c>
      <c r="S1916" s="21">
        <f t="shared" si="295"/>
        <v>59.875</v>
      </c>
      <c r="T1916" s="21">
        <f t="shared" si="296"/>
        <v>57.275000000000006</v>
      </c>
      <c r="U1916" s="21">
        <f t="shared" si="297"/>
        <v>62.375</v>
      </c>
      <c r="V1916" s="20">
        <f t="shared" si="298"/>
        <v>61.524999999999999</v>
      </c>
      <c r="W1916" s="20">
        <f t="shared" si="299"/>
        <v>61.737499999999997</v>
      </c>
    </row>
    <row r="1917" spans="1:23" ht="13.5" x14ac:dyDescent="0.25">
      <c r="A1917" s="3">
        <v>44802</v>
      </c>
      <c r="B1917" s="2">
        <v>8.3897999999999993</v>
      </c>
      <c r="C1917" s="2">
        <v>59.67303822635364</v>
      </c>
      <c r="D1917" s="2">
        <v>-0.2679101432612061</v>
      </c>
      <c r="E1917" s="2">
        <v>1.3998413650190533E-2</v>
      </c>
      <c r="F1917" s="2">
        <v>8.3882599999999989</v>
      </c>
      <c r="G1917" s="2">
        <v>8.4347799999999999</v>
      </c>
      <c r="H1917" s="2">
        <v>8.1300650000000001</v>
      </c>
      <c r="I1917" s="2">
        <v>8.155561999999998</v>
      </c>
      <c r="J1917" s="2">
        <v>8.229886500000001</v>
      </c>
      <c r="K1917" s="17" t="s">
        <v>52</v>
      </c>
      <c r="L1917" s="17" t="s">
        <v>55</v>
      </c>
      <c r="M1917" s="17" t="s">
        <v>55</v>
      </c>
      <c r="N1917" s="20">
        <f t="shared" si="290"/>
        <v>50</v>
      </c>
      <c r="O1917" s="20">
        <f t="shared" si="291"/>
        <v>100</v>
      </c>
      <c r="P1917" s="20">
        <f t="shared" si="292"/>
        <v>50</v>
      </c>
      <c r="Q1917" s="20">
        <f t="shared" si="293"/>
        <v>49.5</v>
      </c>
      <c r="R1917" s="21">
        <f t="shared" si="294"/>
        <v>67.424999999999997</v>
      </c>
      <c r="S1917" s="21">
        <f t="shared" si="295"/>
        <v>59.875</v>
      </c>
      <c r="T1917" s="21">
        <f t="shared" si="296"/>
        <v>57.275000000000006</v>
      </c>
      <c r="U1917" s="21">
        <f t="shared" si="297"/>
        <v>62.375</v>
      </c>
      <c r="V1917" s="20">
        <f t="shared" si="298"/>
        <v>61.524999999999999</v>
      </c>
      <c r="W1917" s="20">
        <f t="shared" si="299"/>
        <v>61.737499999999997</v>
      </c>
    </row>
    <row r="1918" spans="1:23" ht="13.5" x14ac:dyDescent="0.25">
      <c r="A1918" s="3">
        <v>44803</v>
      </c>
      <c r="B1918" s="2">
        <v>8.3820999999999994</v>
      </c>
      <c r="C1918" s="2">
        <v>59.229654869205596</v>
      </c>
      <c r="D1918" s="2">
        <v>-0.18122947066925654</v>
      </c>
      <c r="E1918" s="2">
        <v>3.6949202862150116E-2</v>
      </c>
      <c r="F1918" s="2">
        <v>8.3867200000000004</v>
      </c>
      <c r="G1918" s="2">
        <v>8.4149499999999993</v>
      </c>
      <c r="H1918" s="2">
        <v>8.1826900000000009</v>
      </c>
      <c r="I1918" s="2">
        <v>8.1537619999999986</v>
      </c>
      <c r="J1918" s="2">
        <v>8.2342195000000018</v>
      </c>
      <c r="K1918" s="17" t="s">
        <v>48</v>
      </c>
      <c r="L1918" s="17" t="s">
        <v>55</v>
      </c>
      <c r="M1918" s="17" t="s">
        <v>47</v>
      </c>
      <c r="N1918" s="20">
        <f t="shared" si="290"/>
        <v>50</v>
      </c>
      <c r="O1918" s="20">
        <f t="shared" si="291"/>
        <v>100</v>
      </c>
      <c r="P1918" s="20">
        <f t="shared" si="292"/>
        <v>50</v>
      </c>
      <c r="Q1918" s="20">
        <f t="shared" si="293"/>
        <v>16.5</v>
      </c>
      <c r="R1918" s="21">
        <f t="shared" si="294"/>
        <v>62.475000000000001</v>
      </c>
      <c r="S1918" s="21">
        <f t="shared" si="295"/>
        <v>51.625</v>
      </c>
      <c r="T1918" s="21">
        <f t="shared" si="296"/>
        <v>42.424999999999997</v>
      </c>
      <c r="U1918" s="21">
        <f t="shared" si="297"/>
        <v>54.125</v>
      </c>
      <c r="V1918" s="20">
        <f t="shared" si="298"/>
        <v>52.17499999999999</v>
      </c>
      <c r="W1918" s="20">
        <f t="shared" si="299"/>
        <v>52.662499999999994</v>
      </c>
    </row>
    <row r="1919" spans="1:23" ht="13.5" x14ac:dyDescent="0.25">
      <c r="A1919" s="3">
        <v>44804</v>
      </c>
      <c r="B1919" s="2">
        <v>8.3897999999999993</v>
      </c>
      <c r="C1919" s="2">
        <v>59.553299953245713</v>
      </c>
      <c r="D1919" s="2">
        <v>-0.11542404945711127</v>
      </c>
      <c r="E1919" s="2">
        <v>5.8802647159376088E-2</v>
      </c>
      <c r="F1919" s="2">
        <v>8.3882599999999989</v>
      </c>
      <c r="G1919" s="2">
        <v>8.3996999999999993</v>
      </c>
      <c r="H1919" s="2">
        <v>8.2265499999999996</v>
      </c>
      <c r="I1919" s="2">
        <v>8.1522539999999974</v>
      </c>
      <c r="J1919" s="2">
        <v>8.2385910000000013</v>
      </c>
      <c r="K1919" s="17" t="s">
        <v>48</v>
      </c>
      <c r="L1919" s="17" t="s">
        <v>55</v>
      </c>
      <c r="M1919" s="17" t="s">
        <v>51</v>
      </c>
      <c r="N1919" s="20">
        <f t="shared" si="290"/>
        <v>50</v>
      </c>
      <c r="O1919" s="20">
        <f t="shared" si="291"/>
        <v>100</v>
      </c>
      <c r="P1919" s="20">
        <f t="shared" si="292"/>
        <v>50</v>
      </c>
      <c r="Q1919" s="20">
        <f t="shared" si="293"/>
        <v>16.5</v>
      </c>
      <c r="R1919" s="21">
        <f t="shared" si="294"/>
        <v>62.475000000000001</v>
      </c>
      <c r="S1919" s="21">
        <f t="shared" si="295"/>
        <v>51.625</v>
      </c>
      <c r="T1919" s="21">
        <f t="shared" si="296"/>
        <v>42.424999999999997</v>
      </c>
      <c r="U1919" s="21">
        <f t="shared" si="297"/>
        <v>54.125</v>
      </c>
      <c r="V1919" s="20">
        <f t="shared" si="298"/>
        <v>52.17499999999999</v>
      </c>
      <c r="W1919" s="20">
        <f t="shared" si="299"/>
        <v>52.662499999999994</v>
      </c>
    </row>
    <row r="1920" spans="1:23" ht="13.5" x14ac:dyDescent="0.25">
      <c r="A1920" s="3">
        <v>44805</v>
      </c>
      <c r="B1920" s="2">
        <v>8.016</v>
      </c>
      <c r="C1920" s="2">
        <v>42.086859652701804</v>
      </c>
      <c r="D1920" s="2">
        <v>-3.898647956774326E-2</v>
      </c>
      <c r="E1920" s="2">
        <v>7.3549876715753179E-2</v>
      </c>
      <c r="F1920" s="2">
        <v>8.3134999999999994</v>
      </c>
      <c r="G1920" s="2">
        <v>8.3508800000000001</v>
      </c>
      <c r="H1920" s="2">
        <v>8.2421849999999992</v>
      </c>
      <c r="I1920" s="2">
        <v>8.1432699999999976</v>
      </c>
      <c r="J1920" s="2">
        <v>8.2414005000000028</v>
      </c>
      <c r="K1920" s="17" t="s">
        <v>48</v>
      </c>
      <c r="L1920" s="17" t="s">
        <v>55</v>
      </c>
      <c r="M1920" s="17" t="s">
        <v>47</v>
      </c>
      <c r="N1920" s="20">
        <f t="shared" si="290"/>
        <v>50</v>
      </c>
      <c r="O1920" s="20">
        <f t="shared" si="291"/>
        <v>100</v>
      </c>
      <c r="P1920" s="20">
        <f t="shared" si="292"/>
        <v>50</v>
      </c>
      <c r="Q1920" s="20">
        <f t="shared" si="293"/>
        <v>16.5</v>
      </c>
      <c r="R1920" s="21">
        <f t="shared" si="294"/>
        <v>62.475000000000001</v>
      </c>
      <c r="S1920" s="21">
        <f t="shared" si="295"/>
        <v>51.625</v>
      </c>
      <c r="T1920" s="21">
        <f t="shared" si="296"/>
        <v>42.424999999999997</v>
      </c>
      <c r="U1920" s="21">
        <f t="shared" si="297"/>
        <v>54.125</v>
      </c>
      <c r="V1920" s="20">
        <f t="shared" si="298"/>
        <v>52.17499999999999</v>
      </c>
      <c r="W1920" s="20">
        <f t="shared" si="299"/>
        <v>52.662499999999994</v>
      </c>
    </row>
    <row r="1921" spans="1:23" ht="13.5" x14ac:dyDescent="0.25">
      <c r="A1921" s="3">
        <v>44806</v>
      </c>
      <c r="B1921" s="2">
        <v>8.3134999999999994</v>
      </c>
      <c r="C1921" s="2">
        <v>53.720584628600797</v>
      </c>
      <c r="D1921" s="2">
        <v>-1.2728708519746945E-2</v>
      </c>
      <c r="E1921" s="2">
        <v>8.2672159923991725E-2</v>
      </c>
      <c r="F1921" s="2">
        <v>8.2982399999999981</v>
      </c>
      <c r="G1921" s="2">
        <v>8.3432500000000012</v>
      </c>
      <c r="H1921" s="2">
        <v>8.2688799999999993</v>
      </c>
      <c r="I1921" s="2">
        <v>8.1395519999999966</v>
      </c>
      <c r="J1921" s="2">
        <v>8.2457320000000038</v>
      </c>
      <c r="K1921" s="17" t="s">
        <v>48</v>
      </c>
      <c r="L1921" s="17" t="s">
        <v>55</v>
      </c>
      <c r="M1921" s="17" t="s">
        <v>47</v>
      </c>
      <c r="N1921" s="20">
        <f t="shared" si="290"/>
        <v>50</v>
      </c>
      <c r="O1921" s="20">
        <f t="shared" si="291"/>
        <v>100</v>
      </c>
      <c r="P1921" s="20">
        <f t="shared" si="292"/>
        <v>50</v>
      </c>
      <c r="Q1921" s="20">
        <f t="shared" si="293"/>
        <v>16.5</v>
      </c>
      <c r="R1921" s="21">
        <f t="shared" si="294"/>
        <v>62.475000000000001</v>
      </c>
      <c r="S1921" s="21">
        <f t="shared" si="295"/>
        <v>51.625</v>
      </c>
      <c r="T1921" s="21">
        <f t="shared" si="296"/>
        <v>42.424999999999997</v>
      </c>
      <c r="U1921" s="21">
        <f t="shared" si="297"/>
        <v>54.125</v>
      </c>
      <c r="V1921" s="20">
        <f t="shared" si="298"/>
        <v>52.17499999999999</v>
      </c>
      <c r="W1921" s="20">
        <f t="shared" si="299"/>
        <v>52.662499999999994</v>
      </c>
    </row>
    <row r="1922" spans="1:23" ht="13.5" x14ac:dyDescent="0.25">
      <c r="A1922" s="3">
        <v>44809</v>
      </c>
      <c r="B1922" s="2">
        <v>8.1608999999999998</v>
      </c>
      <c r="C1922" s="2">
        <v>48.354796899745473</v>
      </c>
      <c r="D1922" s="2">
        <v>2.0161895104976679E-2</v>
      </c>
      <c r="E1922" s="2">
        <v>8.7850637048010188E-2</v>
      </c>
      <c r="F1922" s="2">
        <v>8.2524599999999992</v>
      </c>
      <c r="G1922" s="2">
        <v>8.3203600000000009</v>
      </c>
      <c r="H1922" s="2">
        <v>8.287944999999997</v>
      </c>
      <c r="I1922" s="2">
        <v>8.1329179999999965</v>
      </c>
      <c r="J1922" s="2">
        <v>8.2489930000000022</v>
      </c>
      <c r="K1922" s="17" t="s">
        <v>48</v>
      </c>
      <c r="L1922" s="17" t="s">
        <v>55</v>
      </c>
      <c r="M1922" s="17" t="s">
        <v>47</v>
      </c>
      <c r="N1922" s="20">
        <f t="shared" ref="N1922:N1985" si="300">IF(D1922&lt;30,50, IF(D1922&gt;70, 0, 25))</f>
        <v>50</v>
      </c>
      <c r="O1922" s="20">
        <f t="shared" ref="O1922:O1985" si="301">IF(F1922-E1922&gt;0.02, 100, IF(F1922-E1922&lt;0,0,45))</f>
        <v>100</v>
      </c>
      <c r="P1922" s="20">
        <f t="shared" ref="P1922:P1985" si="302">IF(G1922-J1922&gt;10,100,IF(G1922-J1922&gt;5,75, IF(G1922-J1922&gt;0,50,0)))</f>
        <v>50</v>
      </c>
      <c r="Q1922" s="20">
        <f t="shared" ref="Q1922:Q1985" si="303">IF(M1922="confirmed bullish", 34, IF(M1922="bullish divergence",17, 0))+IF(K1922="bullish",33,IF(K1922="bearish",0,16.5))+IF(L1922="strong",33,IF(L1922="weak",0,16.5))</f>
        <v>16.5</v>
      </c>
      <c r="R1922" s="21">
        <f t="shared" si="294"/>
        <v>62.475000000000001</v>
      </c>
      <c r="S1922" s="21">
        <f t="shared" si="295"/>
        <v>51.625</v>
      </c>
      <c r="T1922" s="21">
        <f t="shared" si="296"/>
        <v>42.424999999999997</v>
      </c>
      <c r="U1922" s="21">
        <f t="shared" si="297"/>
        <v>54.125</v>
      </c>
      <c r="V1922" s="20">
        <f t="shared" si="298"/>
        <v>52.17499999999999</v>
      </c>
      <c r="W1922" s="20">
        <f t="shared" si="299"/>
        <v>52.662499999999994</v>
      </c>
    </row>
    <row r="1923" spans="1:23" ht="13.5" x14ac:dyDescent="0.25">
      <c r="A1923" s="3">
        <v>44810</v>
      </c>
      <c r="B1923" s="2">
        <v>8.2371999999999996</v>
      </c>
      <c r="C1923" s="2">
        <v>50.99067986402288</v>
      </c>
      <c r="D1923" s="2">
        <v>4.2657816519161784E-2</v>
      </c>
      <c r="E1923" s="2">
        <v>8.9826601843684517E-2</v>
      </c>
      <c r="F1923" s="2">
        <v>8.2234799999999986</v>
      </c>
      <c r="G1923" s="2">
        <v>8.3050999999999995</v>
      </c>
      <c r="H1923" s="2">
        <v>8.3184499999999968</v>
      </c>
      <c r="I1923" s="2">
        <v>8.1289039999999968</v>
      </c>
      <c r="J1923" s="2">
        <v>8.2526015000000026</v>
      </c>
      <c r="K1923" s="17" t="s">
        <v>48</v>
      </c>
      <c r="L1923" s="17" t="s">
        <v>55</v>
      </c>
      <c r="M1923" s="17" t="s">
        <v>47</v>
      </c>
      <c r="N1923" s="20">
        <f t="shared" si="300"/>
        <v>50</v>
      </c>
      <c r="O1923" s="20">
        <f t="shared" si="301"/>
        <v>100</v>
      </c>
      <c r="P1923" s="20">
        <f t="shared" si="302"/>
        <v>50</v>
      </c>
      <c r="Q1923" s="20">
        <f t="shared" si="303"/>
        <v>16.5</v>
      </c>
      <c r="R1923" s="21">
        <f t="shared" ref="R1923:R1986" si="304">0.35*N1923+O1923*0.35+P1923*0.15+Q1923*0.15</f>
        <v>62.475000000000001</v>
      </c>
      <c r="S1923" s="21">
        <f t="shared" ref="S1923:S1986" si="305">N1923*0.2+O1923*0.2+P1923*0.35+Q1923*0.25</f>
        <v>51.625</v>
      </c>
      <c r="T1923" s="21">
        <f t="shared" ref="T1923:T1986" si="306">N1923*0.15+O1923*0.15+P1923*0.25+Q1923*0.45</f>
        <v>42.424999999999997</v>
      </c>
      <c r="U1923" s="21">
        <f t="shared" ref="U1923:U1986" si="307">0.25*SUM(N1923:Q1923)</f>
        <v>54.125</v>
      </c>
      <c r="V1923" s="20">
        <f t="shared" ref="V1923:V1986" si="308">SUM(R1923:T1923)/3</f>
        <v>52.17499999999999</v>
      </c>
      <c r="W1923" s="20">
        <f t="shared" ref="W1923:W1986" si="309">SUM(R1923:U1923)/4</f>
        <v>52.662499999999994</v>
      </c>
    </row>
    <row r="1924" spans="1:23" ht="13.5" x14ac:dyDescent="0.25">
      <c r="A1924" s="3">
        <v>44811</v>
      </c>
      <c r="B1924" s="2">
        <v>8.3515999999999995</v>
      </c>
      <c r="C1924" s="2">
        <v>54.722055776050084</v>
      </c>
      <c r="D1924" s="2">
        <v>5.1877039091312582E-2</v>
      </c>
      <c r="E1924" s="2">
        <v>8.6193188445766386E-2</v>
      </c>
      <c r="F1924" s="2">
        <v>8.21584</v>
      </c>
      <c r="G1924" s="2">
        <v>8.3020499999999995</v>
      </c>
      <c r="H1924" s="2">
        <v>8.3470499999999976</v>
      </c>
      <c r="I1924" s="2">
        <v>8.1210279999999972</v>
      </c>
      <c r="J1924" s="2">
        <v>8.2568160000000042</v>
      </c>
      <c r="K1924" s="17" t="s">
        <v>52</v>
      </c>
      <c r="L1924" s="17" t="s">
        <v>55</v>
      </c>
      <c r="M1924" s="17" t="s">
        <v>54</v>
      </c>
      <c r="N1924" s="20">
        <f t="shared" si="300"/>
        <v>50</v>
      </c>
      <c r="O1924" s="20">
        <f t="shared" si="301"/>
        <v>100</v>
      </c>
      <c r="P1924" s="20">
        <f t="shared" si="302"/>
        <v>50</v>
      </c>
      <c r="Q1924" s="20">
        <f t="shared" si="303"/>
        <v>66.5</v>
      </c>
      <c r="R1924" s="21">
        <f t="shared" si="304"/>
        <v>69.974999999999994</v>
      </c>
      <c r="S1924" s="21">
        <f t="shared" si="305"/>
        <v>64.125</v>
      </c>
      <c r="T1924" s="21">
        <f t="shared" si="306"/>
        <v>64.924999999999997</v>
      </c>
      <c r="U1924" s="21">
        <f t="shared" si="307"/>
        <v>66.625</v>
      </c>
      <c r="V1924" s="20">
        <f t="shared" si="308"/>
        <v>66.341666666666654</v>
      </c>
      <c r="W1924" s="20">
        <f t="shared" si="309"/>
        <v>66.412499999999994</v>
      </c>
    </row>
    <row r="1925" spans="1:23" ht="13.5" x14ac:dyDescent="0.25">
      <c r="A1925" s="3">
        <v>44812</v>
      </c>
      <c r="B1925" s="2">
        <v>8.3744999999999994</v>
      </c>
      <c r="C1925" s="2">
        <v>55.453196564151348</v>
      </c>
      <c r="D1925" s="2">
        <v>5.83447828262873E-2</v>
      </c>
      <c r="E1925" s="2">
        <v>8.4825521638088902E-2</v>
      </c>
      <c r="F1925" s="2">
        <v>8.2875399999999981</v>
      </c>
      <c r="G1925" s="2">
        <v>8.3005199999999988</v>
      </c>
      <c r="H1925" s="2">
        <v>8.3767949999999978</v>
      </c>
      <c r="I1925" s="2">
        <v>8.116343999999998</v>
      </c>
      <c r="J1925" s="2">
        <v>8.2611110000000032</v>
      </c>
      <c r="K1925" s="17" t="s">
        <v>52</v>
      </c>
      <c r="L1925" s="17" t="s">
        <v>49</v>
      </c>
      <c r="M1925" s="17" t="s">
        <v>53</v>
      </c>
      <c r="N1925" s="20">
        <f t="shared" si="300"/>
        <v>50</v>
      </c>
      <c r="O1925" s="20">
        <f t="shared" si="301"/>
        <v>100</v>
      </c>
      <c r="P1925" s="20">
        <f t="shared" si="302"/>
        <v>50</v>
      </c>
      <c r="Q1925" s="20">
        <f t="shared" si="303"/>
        <v>67</v>
      </c>
      <c r="R1925" s="21">
        <f t="shared" si="304"/>
        <v>70.05</v>
      </c>
      <c r="S1925" s="21">
        <f t="shared" si="305"/>
        <v>64.25</v>
      </c>
      <c r="T1925" s="21">
        <f t="shared" si="306"/>
        <v>65.150000000000006</v>
      </c>
      <c r="U1925" s="21">
        <f t="shared" si="307"/>
        <v>66.75</v>
      </c>
      <c r="V1925" s="20">
        <f t="shared" si="308"/>
        <v>66.483333333333334</v>
      </c>
      <c r="W1925" s="20">
        <f t="shared" si="309"/>
        <v>66.550000000000011</v>
      </c>
    </row>
    <row r="1926" spans="1:23" ht="13.5" x14ac:dyDescent="0.25">
      <c r="A1926" s="3">
        <v>44813</v>
      </c>
      <c r="B1926" s="2">
        <v>8.3897999999999993</v>
      </c>
      <c r="C1926" s="2">
        <v>55.964824996125863</v>
      </c>
      <c r="D1926" s="2">
        <v>6.1788231247405179E-2</v>
      </c>
      <c r="E1926" s="2">
        <v>8.0754860248656107E-2</v>
      </c>
      <c r="F1926" s="2">
        <v>8.3027999999999995</v>
      </c>
      <c r="G1926" s="2">
        <v>8.3005199999999988</v>
      </c>
      <c r="H1926" s="2">
        <v>8.3844250000000002</v>
      </c>
      <c r="I1926" s="2">
        <v>8.1121019999999966</v>
      </c>
      <c r="J1926" s="2">
        <v>8.2655505000000016</v>
      </c>
      <c r="K1926" s="17" t="s">
        <v>52</v>
      </c>
      <c r="L1926" s="17" t="s">
        <v>49</v>
      </c>
      <c r="M1926" s="17" t="s">
        <v>53</v>
      </c>
      <c r="N1926" s="20">
        <f t="shared" si="300"/>
        <v>50</v>
      </c>
      <c r="O1926" s="20">
        <f t="shared" si="301"/>
        <v>100</v>
      </c>
      <c r="P1926" s="20">
        <f t="shared" si="302"/>
        <v>50</v>
      </c>
      <c r="Q1926" s="20">
        <f t="shared" si="303"/>
        <v>67</v>
      </c>
      <c r="R1926" s="21">
        <f t="shared" si="304"/>
        <v>70.05</v>
      </c>
      <c r="S1926" s="21">
        <f t="shared" si="305"/>
        <v>64.25</v>
      </c>
      <c r="T1926" s="21">
        <f t="shared" si="306"/>
        <v>65.150000000000006</v>
      </c>
      <c r="U1926" s="21">
        <f t="shared" si="307"/>
        <v>66.75</v>
      </c>
      <c r="V1926" s="20">
        <f t="shared" si="308"/>
        <v>66.483333333333334</v>
      </c>
      <c r="W1926" s="20">
        <f t="shared" si="309"/>
        <v>66.550000000000011</v>
      </c>
    </row>
    <row r="1927" spans="1:23" ht="13.5" x14ac:dyDescent="0.25">
      <c r="A1927" s="3">
        <v>44816</v>
      </c>
      <c r="B1927" s="2">
        <v>8.3897999999999993</v>
      </c>
      <c r="C1927" s="2">
        <v>55.964824996125863</v>
      </c>
      <c r="D1927" s="2">
        <v>6.3781950309564905E-2</v>
      </c>
      <c r="E1927" s="2">
        <v>7.3814675991361184E-2</v>
      </c>
      <c r="F1927" s="2">
        <v>8.3485800000000001</v>
      </c>
      <c r="G1927" s="2">
        <v>8.3005199999999988</v>
      </c>
      <c r="H1927" s="2">
        <v>8.3676500000000011</v>
      </c>
      <c r="I1927" s="2">
        <v>8.1105939999999972</v>
      </c>
      <c r="J1927" s="2">
        <v>8.2699900000000017</v>
      </c>
      <c r="K1927" s="17" t="s">
        <v>52</v>
      </c>
      <c r="L1927" s="17" t="s">
        <v>49</v>
      </c>
      <c r="M1927" s="17" t="s">
        <v>53</v>
      </c>
      <c r="N1927" s="20">
        <f t="shared" si="300"/>
        <v>50</v>
      </c>
      <c r="O1927" s="20">
        <f t="shared" si="301"/>
        <v>100</v>
      </c>
      <c r="P1927" s="20">
        <f t="shared" si="302"/>
        <v>50</v>
      </c>
      <c r="Q1927" s="20">
        <f t="shared" si="303"/>
        <v>67</v>
      </c>
      <c r="R1927" s="21">
        <f t="shared" si="304"/>
        <v>70.05</v>
      </c>
      <c r="S1927" s="21">
        <f t="shared" si="305"/>
        <v>64.25</v>
      </c>
      <c r="T1927" s="21">
        <f t="shared" si="306"/>
        <v>65.150000000000006</v>
      </c>
      <c r="U1927" s="21">
        <f t="shared" si="307"/>
        <v>66.75</v>
      </c>
      <c r="V1927" s="20">
        <f t="shared" si="308"/>
        <v>66.483333333333334</v>
      </c>
      <c r="W1927" s="20">
        <f t="shared" si="309"/>
        <v>66.550000000000011</v>
      </c>
    </row>
    <row r="1928" spans="1:23" ht="13.5" x14ac:dyDescent="0.25">
      <c r="A1928" s="3">
        <v>44817</v>
      </c>
      <c r="B1928" s="2">
        <v>8.4659999999999993</v>
      </c>
      <c r="C1928" s="2">
        <v>58.704350415572996</v>
      </c>
      <c r="D1928" s="2">
        <v>5.7788061252173506E-2</v>
      </c>
      <c r="E1928" s="2">
        <v>6.0103416573415579E-2</v>
      </c>
      <c r="F1928" s="2">
        <v>8.3943399999999997</v>
      </c>
      <c r="G1928" s="2">
        <v>8.3089099999999974</v>
      </c>
      <c r="H1928" s="2">
        <v>8.361930000000001</v>
      </c>
      <c r="I1928" s="2">
        <v>8.1107459999999971</v>
      </c>
      <c r="J1928" s="2">
        <v>8.2749130000000015</v>
      </c>
      <c r="K1928" s="17" t="s">
        <v>52</v>
      </c>
      <c r="L1928" s="17" t="s">
        <v>49</v>
      </c>
      <c r="M1928" s="17" t="s">
        <v>53</v>
      </c>
      <c r="N1928" s="20">
        <f t="shared" si="300"/>
        <v>50</v>
      </c>
      <c r="O1928" s="20">
        <f t="shared" si="301"/>
        <v>100</v>
      </c>
      <c r="P1928" s="20">
        <f t="shared" si="302"/>
        <v>50</v>
      </c>
      <c r="Q1928" s="20">
        <f t="shared" si="303"/>
        <v>67</v>
      </c>
      <c r="R1928" s="21">
        <f t="shared" si="304"/>
        <v>70.05</v>
      </c>
      <c r="S1928" s="21">
        <f t="shared" si="305"/>
        <v>64.25</v>
      </c>
      <c r="T1928" s="21">
        <f t="shared" si="306"/>
        <v>65.150000000000006</v>
      </c>
      <c r="U1928" s="21">
        <f t="shared" si="307"/>
        <v>66.75</v>
      </c>
      <c r="V1928" s="20">
        <f t="shared" si="308"/>
        <v>66.483333333333334</v>
      </c>
      <c r="W1928" s="20">
        <f t="shared" si="309"/>
        <v>66.550000000000011</v>
      </c>
    </row>
    <row r="1929" spans="1:23" ht="13.5" x14ac:dyDescent="0.25">
      <c r="A1929" s="3">
        <v>44818</v>
      </c>
      <c r="B1929" s="2">
        <v>8.5422999999999991</v>
      </c>
      <c r="C1929" s="2">
        <v>61.300530810570024</v>
      </c>
      <c r="D1929" s="2">
        <v>4.7010079098921409E-2</v>
      </c>
      <c r="E1929" s="2">
        <v>4.551753580130511E-2</v>
      </c>
      <c r="F1929" s="2">
        <v>8.43248</v>
      </c>
      <c r="G1929" s="2">
        <v>8.3241599999999991</v>
      </c>
      <c r="H1929" s="2">
        <v>8.3619300000000027</v>
      </c>
      <c r="I1929" s="2">
        <v>8.1135179999999973</v>
      </c>
      <c r="J1929" s="2">
        <v>8.2803885000000008</v>
      </c>
      <c r="K1929" s="17" t="s">
        <v>52</v>
      </c>
      <c r="L1929" s="17" t="s">
        <v>49</v>
      </c>
      <c r="M1929" s="17" t="s">
        <v>53</v>
      </c>
      <c r="N1929" s="20">
        <f t="shared" si="300"/>
        <v>50</v>
      </c>
      <c r="O1929" s="20">
        <f t="shared" si="301"/>
        <v>100</v>
      </c>
      <c r="P1929" s="20">
        <f t="shared" si="302"/>
        <v>50</v>
      </c>
      <c r="Q1929" s="20">
        <f t="shared" si="303"/>
        <v>67</v>
      </c>
      <c r="R1929" s="21">
        <f t="shared" si="304"/>
        <v>70.05</v>
      </c>
      <c r="S1929" s="21">
        <f t="shared" si="305"/>
        <v>64.25</v>
      </c>
      <c r="T1929" s="21">
        <f t="shared" si="306"/>
        <v>65.150000000000006</v>
      </c>
      <c r="U1929" s="21">
        <f t="shared" si="307"/>
        <v>66.75</v>
      </c>
      <c r="V1929" s="20">
        <f t="shared" si="308"/>
        <v>66.483333333333334</v>
      </c>
      <c r="W1929" s="20">
        <f t="shared" si="309"/>
        <v>66.550000000000011</v>
      </c>
    </row>
    <row r="1930" spans="1:23" ht="13.5" x14ac:dyDescent="0.25">
      <c r="A1930" s="3">
        <v>44819</v>
      </c>
      <c r="B1930" s="2">
        <v>8.5422999999999991</v>
      </c>
      <c r="C1930" s="2">
        <v>61.300530810570024</v>
      </c>
      <c r="D1930" s="2">
        <v>-2.121552035560903E-2</v>
      </c>
      <c r="E1930" s="2">
        <v>3.3356126481187846E-2</v>
      </c>
      <c r="F1930" s="2">
        <v>8.4660399999999978</v>
      </c>
      <c r="G1930" s="2">
        <v>8.376789999999998</v>
      </c>
      <c r="H1930" s="2">
        <v>8.3638350000000017</v>
      </c>
      <c r="I1930" s="2">
        <v>8.1177919999999979</v>
      </c>
      <c r="J1930" s="2">
        <v>8.2859320000000025</v>
      </c>
      <c r="K1930" s="17" t="s">
        <v>52</v>
      </c>
      <c r="L1930" s="17" t="s">
        <v>49</v>
      </c>
      <c r="M1930" s="17" t="s">
        <v>53</v>
      </c>
      <c r="N1930" s="20">
        <f t="shared" si="300"/>
        <v>50</v>
      </c>
      <c r="O1930" s="20">
        <f t="shared" si="301"/>
        <v>100</v>
      </c>
      <c r="P1930" s="20">
        <f t="shared" si="302"/>
        <v>50</v>
      </c>
      <c r="Q1930" s="20">
        <f t="shared" si="303"/>
        <v>67</v>
      </c>
      <c r="R1930" s="21">
        <f t="shared" si="304"/>
        <v>70.05</v>
      </c>
      <c r="S1930" s="21">
        <f t="shared" si="305"/>
        <v>64.25</v>
      </c>
      <c r="T1930" s="21">
        <f t="shared" si="306"/>
        <v>65.150000000000006</v>
      </c>
      <c r="U1930" s="21">
        <f t="shared" si="307"/>
        <v>66.75</v>
      </c>
      <c r="V1930" s="20">
        <f t="shared" si="308"/>
        <v>66.483333333333334</v>
      </c>
      <c r="W1930" s="20">
        <f t="shared" si="309"/>
        <v>66.550000000000011</v>
      </c>
    </row>
    <row r="1931" spans="1:23" ht="13.5" x14ac:dyDescent="0.25">
      <c r="A1931" s="3">
        <v>44820</v>
      </c>
      <c r="B1931" s="2">
        <v>8.6186000000000007</v>
      </c>
      <c r="C1931" s="2">
        <v>63.930440128275194</v>
      </c>
      <c r="D1931" s="2">
        <v>-4.0307194909949828E-2</v>
      </c>
      <c r="E1931" s="2">
        <v>1.9062719297092329E-2</v>
      </c>
      <c r="F1931" s="2">
        <v>8.5117999999999991</v>
      </c>
      <c r="G1931" s="2">
        <v>8.4072999999999993</v>
      </c>
      <c r="H1931" s="2">
        <v>8.375275000000002</v>
      </c>
      <c r="I1931" s="2">
        <v>8.124822</v>
      </c>
      <c r="J1931" s="2">
        <v>8.2915840000000038</v>
      </c>
      <c r="K1931" s="17" t="s">
        <v>52</v>
      </c>
      <c r="L1931" s="17" t="s">
        <v>55</v>
      </c>
      <c r="M1931" s="17" t="s">
        <v>53</v>
      </c>
      <c r="N1931" s="20">
        <f t="shared" si="300"/>
        <v>50</v>
      </c>
      <c r="O1931" s="20">
        <f t="shared" si="301"/>
        <v>100</v>
      </c>
      <c r="P1931" s="20">
        <f t="shared" si="302"/>
        <v>50</v>
      </c>
      <c r="Q1931" s="20">
        <f t="shared" si="303"/>
        <v>83.5</v>
      </c>
      <c r="R1931" s="21">
        <f t="shared" si="304"/>
        <v>72.525000000000006</v>
      </c>
      <c r="S1931" s="21">
        <f t="shared" si="305"/>
        <v>68.375</v>
      </c>
      <c r="T1931" s="21">
        <f t="shared" si="306"/>
        <v>72.575000000000003</v>
      </c>
      <c r="U1931" s="21">
        <f t="shared" si="307"/>
        <v>70.875</v>
      </c>
      <c r="V1931" s="20">
        <f t="shared" si="308"/>
        <v>71.158333333333346</v>
      </c>
      <c r="W1931" s="20">
        <f t="shared" si="309"/>
        <v>71.087500000000006</v>
      </c>
    </row>
    <row r="1932" spans="1:23" ht="13.5" x14ac:dyDescent="0.25">
      <c r="A1932" s="3">
        <v>44823</v>
      </c>
      <c r="B1932" s="2">
        <v>8.6186000000000007</v>
      </c>
      <c r="C1932" s="2">
        <v>63.930440128275194</v>
      </c>
      <c r="D1932" s="2">
        <v>-8.1759564490587522E-2</v>
      </c>
      <c r="E1932" s="2">
        <v>3.7281411348614631E-3</v>
      </c>
      <c r="F1932" s="2">
        <v>8.5575599999999987</v>
      </c>
      <c r="G1932" s="2">
        <v>8.4530700000000003</v>
      </c>
      <c r="H1932" s="2">
        <v>8.3867150000000006</v>
      </c>
      <c r="I1932" s="2">
        <v>8.1306219999999989</v>
      </c>
      <c r="J1932" s="2">
        <v>8.2977825000000038</v>
      </c>
      <c r="K1932" s="17" t="s">
        <v>52</v>
      </c>
      <c r="L1932" s="17" t="s">
        <v>55</v>
      </c>
      <c r="M1932" s="17" t="s">
        <v>53</v>
      </c>
      <c r="N1932" s="20">
        <f t="shared" si="300"/>
        <v>50</v>
      </c>
      <c r="O1932" s="20">
        <f t="shared" si="301"/>
        <v>100</v>
      </c>
      <c r="P1932" s="20">
        <f t="shared" si="302"/>
        <v>50</v>
      </c>
      <c r="Q1932" s="20">
        <f t="shared" si="303"/>
        <v>83.5</v>
      </c>
      <c r="R1932" s="21">
        <f t="shared" si="304"/>
        <v>72.525000000000006</v>
      </c>
      <c r="S1932" s="21">
        <f t="shared" si="305"/>
        <v>68.375</v>
      </c>
      <c r="T1932" s="21">
        <f t="shared" si="306"/>
        <v>72.575000000000003</v>
      </c>
      <c r="U1932" s="21">
        <f t="shared" si="307"/>
        <v>70.875</v>
      </c>
      <c r="V1932" s="20">
        <f t="shared" si="308"/>
        <v>71.158333333333346</v>
      </c>
      <c r="W1932" s="20">
        <f t="shared" si="309"/>
        <v>71.087500000000006</v>
      </c>
    </row>
    <row r="1933" spans="1:23" ht="13.5" x14ac:dyDescent="0.25">
      <c r="A1933" s="3">
        <v>44824</v>
      </c>
      <c r="B1933" s="2">
        <v>8.5803999999999991</v>
      </c>
      <c r="C1933" s="2">
        <v>61.503582114554334</v>
      </c>
      <c r="D1933" s="2">
        <v>-0.10395262254390047</v>
      </c>
      <c r="E1933" s="2">
        <v>-1.1462744406037704E-2</v>
      </c>
      <c r="F1933" s="2">
        <v>8.5804399999999994</v>
      </c>
      <c r="G1933" s="2">
        <v>8.4873899999999995</v>
      </c>
      <c r="H1933" s="2">
        <v>8.3962450000000022</v>
      </c>
      <c r="I1933" s="2">
        <v>8.1362039999999993</v>
      </c>
      <c r="J1933" s="2">
        <v>8.3041315000000022</v>
      </c>
      <c r="K1933" s="17" t="s">
        <v>52</v>
      </c>
      <c r="L1933" s="17" t="s">
        <v>55</v>
      </c>
      <c r="M1933" s="17" t="s">
        <v>53</v>
      </c>
      <c r="N1933" s="20">
        <f t="shared" si="300"/>
        <v>50</v>
      </c>
      <c r="O1933" s="20">
        <f t="shared" si="301"/>
        <v>100</v>
      </c>
      <c r="P1933" s="20">
        <f t="shared" si="302"/>
        <v>50</v>
      </c>
      <c r="Q1933" s="20">
        <f t="shared" si="303"/>
        <v>83.5</v>
      </c>
      <c r="R1933" s="21">
        <f t="shared" si="304"/>
        <v>72.525000000000006</v>
      </c>
      <c r="S1933" s="21">
        <f t="shared" si="305"/>
        <v>68.375</v>
      </c>
      <c r="T1933" s="21">
        <f t="shared" si="306"/>
        <v>72.575000000000003</v>
      </c>
      <c r="U1933" s="21">
        <f t="shared" si="307"/>
        <v>70.875</v>
      </c>
      <c r="V1933" s="20">
        <f t="shared" si="308"/>
        <v>71.158333333333346</v>
      </c>
      <c r="W1933" s="20">
        <f t="shared" si="309"/>
        <v>71.087500000000006</v>
      </c>
    </row>
    <row r="1934" spans="1:23" ht="13.5" x14ac:dyDescent="0.25">
      <c r="A1934" s="3">
        <v>44825</v>
      </c>
      <c r="B1934" s="2">
        <v>8.6186000000000007</v>
      </c>
      <c r="C1934" s="2">
        <v>63.01554316036507</v>
      </c>
      <c r="D1934" s="2">
        <v>-0.109296441559529</v>
      </c>
      <c r="E1934" s="2">
        <v>-2.5980995000582513E-2</v>
      </c>
      <c r="F1934" s="2">
        <v>8.595699999999999</v>
      </c>
      <c r="G1934" s="2">
        <v>8.5140899999999995</v>
      </c>
      <c r="H1934" s="2">
        <v>8.4080700000000004</v>
      </c>
      <c r="I1934" s="2">
        <v>8.1432340000000014</v>
      </c>
      <c r="J1934" s="2">
        <v>8.3106715000000033</v>
      </c>
      <c r="K1934" s="17" t="s">
        <v>48</v>
      </c>
      <c r="L1934" s="17" t="s">
        <v>55</v>
      </c>
      <c r="M1934" s="17" t="s">
        <v>51</v>
      </c>
      <c r="N1934" s="20">
        <f t="shared" si="300"/>
        <v>50</v>
      </c>
      <c r="O1934" s="20">
        <f t="shared" si="301"/>
        <v>100</v>
      </c>
      <c r="P1934" s="20">
        <f t="shared" si="302"/>
        <v>50</v>
      </c>
      <c r="Q1934" s="20">
        <f t="shared" si="303"/>
        <v>16.5</v>
      </c>
      <c r="R1934" s="21">
        <f t="shared" si="304"/>
        <v>62.475000000000001</v>
      </c>
      <c r="S1934" s="21">
        <f t="shared" si="305"/>
        <v>51.625</v>
      </c>
      <c r="T1934" s="21">
        <f t="shared" si="306"/>
        <v>42.424999999999997</v>
      </c>
      <c r="U1934" s="21">
        <f t="shared" si="307"/>
        <v>54.125</v>
      </c>
      <c r="V1934" s="20">
        <f t="shared" si="308"/>
        <v>52.17499999999999</v>
      </c>
      <c r="W1934" s="20">
        <f t="shared" si="309"/>
        <v>52.662499999999994</v>
      </c>
    </row>
    <row r="1935" spans="1:23" ht="13.5" x14ac:dyDescent="0.25">
      <c r="A1935" s="3">
        <v>44826</v>
      </c>
      <c r="B1935" s="2">
        <v>8.5422999999999991</v>
      </c>
      <c r="C1935" s="2">
        <v>58.106562465044284</v>
      </c>
      <c r="D1935" s="2">
        <v>-0.10610545712380137</v>
      </c>
      <c r="E1935" s="2">
        <v>-4.0842435637469185E-2</v>
      </c>
      <c r="F1935" s="2">
        <v>8.595699999999999</v>
      </c>
      <c r="G1935" s="2">
        <v>8.5308699999999984</v>
      </c>
      <c r="H1935" s="2">
        <v>8.4156949999999995</v>
      </c>
      <c r="I1935" s="2">
        <v>8.1487380000000016</v>
      </c>
      <c r="J1935" s="2">
        <v>8.3168300000000048</v>
      </c>
      <c r="K1935" s="17" t="s">
        <v>48</v>
      </c>
      <c r="L1935" s="17" t="s">
        <v>55</v>
      </c>
      <c r="M1935" s="17" t="s">
        <v>55</v>
      </c>
      <c r="N1935" s="20">
        <f t="shared" si="300"/>
        <v>50</v>
      </c>
      <c r="O1935" s="20">
        <f t="shared" si="301"/>
        <v>100</v>
      </c>
      <c r="P1935" s="20">
        <f t="shared" si="302"/>
        <v>50</v>
      </c>
      <c r="Q1935" s="20">
        <f t="shared" si="303"/>
        <v>16.5</v>
      </c>
      <c r="R1935" s="21">
        <f t="shared" si="304"/>
        <v>62.475000000000001</v>
      </c>
      <c r="S1935" s="21">
        <f t="shared" si="305"/>
        <v>51.625</v>
      </c>
      <c r="T1935" s="21">
        <f t="shared" si="306"/>
        <v>42.424999999999997</v>
      </c>
      <c r="U1935" s="21">
        <f t="shared" si="307"/>
        <v>54.125</v>
      </c>
      <c r="V1935" s="20">
        <f t="shared" si="308"/>
        <v>52.17499999999999</v>
      </c>
      <c r="W1935" s="20">
        <f t="shared" si="309"/>
        <v>52.662499999999994</v>
      </c>
    </row>
    <row r="1936" spans="1:23" ht="13.5" x14ac:dyDescent="0.25">
      <c r="A1936" s="3">
        <v>44827</v>
      </c>
      <c r="B1936" s="2">
        <v>8.5422999999999991</v>
      </c>
      <c r="C1936" s="2">
        <v>58.106562465044284</v>
      </c>
      <c r="D1936" s="2">
        <v>-0.10195462365280328</v>
      </c>
      <c r="E1936" s="2">
        <v>-5.4111561040983899E-2</v>
      </c>
      <c r="F1936" s="2">
        <v>8.5804399999999994</v>
      </c>
      <c r="G1936" s="2">
        <v>8.5461199999999984</v>
      </c>
      <c r="H1936" s="2">
        <v>8.4233200000000004</v>
      </c>
      <c r="I1936" s="2">
        <v>8.1542420000000035</v>
      </c>
      <c r="J1936" s="2">
        <v>8.3227155000000046</v>
      </c>
      <c r="K1936" s="17" t="s">
        <v>48</v>
      </c>
      <c r="L1936" s="17" t="s">
        <v>55</v>
      </c>
      <c r="M1936" s="17" t="s">
        <v>47</v>
      </c>
      <c r="N1936" s="20">
        <f t="shared" si="300"/>
        <v>50</v>
      </c>
      <c r="O1936" s="20">
        <f t="shared" si="301"/>
        <v>100</v>
      </c>
      <c r="P1936" s="20">
        <f t="shared" si="302"/>
        <v>50</v>
      </c>
      <c r="Q1936" s="20">
        <f t="shared" si="303"/>
        <v>16.5</v>
      </c>
      <c r="R1936" s="21">
        <f t="shared" si="304"/>
        <v>62.475000000000001</v>
      </c>
      <c r="S1936" s="21">
        <f t="shared" si="305"/>
        <v>51.625</v>
      </c>
      <c r="T1936" s="21">
        <f t="shared" si="306"/>
        <v>42.424999999999997</v>
      </c>
      <c r="U1936" s="21">
        <f t="shared" si="307"/>
        <v>54.125</v>
      </c>
      <c r="V1936" s="20">
        <f t="shared" si="308"/>
        <v>52.17499999999999</v>
      </c>
      <c r="W1936" s="20">
        <f t="shared" si="309"/>
        <v>52.662499999999994</v>
      </c>
    </row>
    <row r="1937" spans="1:23" ht="13.5" x14ac:dyDescent="0.25">
      <c r="A1937" s="3">
        <v>44830</v>
      </c>
      <c r="B1937" s="2">
        <v>8.5803999999999991</v>
      </c>
      <c r="C1937" s="2">
        <v>59.914967409243253</v>
      </c>
      <c r="D1937" s="2">
        <v>-0.10210078405412659</v>
      </c>
      <c r="E1937" s="2">
        <v>-6.5885670753332612E-2</v>
      </c>
      <c r="F1937" s="2">
        <v>8.5727999999999973</v>
      </c>
      <c r="G1937" s="2">
        <v>8.5651799999999998</v>
      </c>
      <c r="H1937" s="2">
        <v>8.4328499999999984</v>
      </c>
      <c r="I1937" s="2">
        <v>8.1618740000000027</v>
      </c>
      <c r="J1937" s="2">
        <v>8.3287915000000048</v>
      </c>
      <c r="K1937" s="17" t="s">
        <v>52</v>
      </c>
      <c r="L1937" s="17" t="s">
        <v>55</v>
      </c>
      <c r="M1937" s="17" t="s">
        <v>54</v>
      </c>
      <c r="N1937" s="20">
        <f t="shared" si="300"/>
        <v>50</v>
      </c>
      <c r="O1937" s="20">
        <f t="shared" si="301"/>
        <v>100</v>
      </c>
      <c r="P1937" s="20">
        <f t="shared" si="302"/>
        <v>50</v>
      </c>
      <c r="Q1937" s="20">
        <f t="shared" si="303"/>
        <v>66.5</v>
      </c>
      <c r="R1937" s="21">
        <f t="shared" si="304"/>
        <v>69.974999999999994</v>
      </c>
      <c r="S1937" s="21">
        <f t="shared" si="305"/>
        <v>64.125</v>
      </c>
      <c r="T1937" s="21">
        <f t="shared" si="306"/>
        <v>64.924999999999997</v>
      </c>
      <c r="U1937" s="21">
        <f t="shared" si="307"/>
        <v>66.625</v>
      </c>
      <c r="V1937" s="20">
        <f t="shared" si="308"/>
        <v>66.341666666666654</v>
      </c>
      <c r="W1937" s="20">
        <f t="shared" si="309"/>
        <v>66.412499999999994</v>
      </c>
    </row>
    <row r="1938" spans="1:23" ht="13.5" x14ac:dyDescent="0.25">
      <c r="A1938" s="3">
        <v>44831</v>
      </c>
      <c r="B1938" s="2">
        <v>8.5042000000000009</v>
      </c>
      <c r="C1938" s="2">
        <v>54.818260953584691</v>
      </c>
      <c r="D1938" s="2">
        <v>-8.5856313895002145E-2</v>
      </c>
      <c r="E1938" s="2">
        <v>-6.8082983863498106E-2</v>
      </c>
      <c r="F1938" s="2">
        <v>8.5575599999999987</v>
      </c>
      <c r="G1938" s="2">
        <v>8.5689999999999991</v>
      </c>
      <c r="H1938" s="2">
        <v>8.438955</v>
      </c>
      <c r="I1938" s="2">
        <v>8.1679820000000039</v>
      </c>
      <c r="J1938" s="2">
        <v>8.3345545000000065</v>
      </c>
      <c r="K1938" s="17" t="s">
        <v>48</v>
      </c>
      <c r="L1938" s="17" t="s">
        <v>55</v>
      </c>
      <c r="M1938" s="17" t="s">
        <v>47</v>
      </c>
      <c r="N1938" s="20">
        <f t="shared" si="300"/>
        <v>50</v>
      </c>
      <c r="O1938" s="20">
        <f t="shared" si="301"/>
        <v>100</v>
      </c>
      <c r="P1938" s="20">
        <f t="shared" si="302"/>
        <v>50</v>
      </c>
      <c r="Q1938" s="20">
        <f t="shared" si="303"/>
        <v>16.5</v>
      </c>
      <c r="R1938" s="21">
        <f t="shared" si="304"/>
        <v>62.475000000000001</v>
      </c>
      <c r="S1938" s="21">
        <f t="shared" si="305"/>
        <v>51.625</v>
      </c>
      <c r="T1938" s="21">
        <f t="shared" si="306"/>
        <v>42.424999999999997</v>
      </c>
      <c r="U1938" s="21">
        <f t="shared" si="307"/>
        <v>54.125</v>
      </c>
      <c r="V1938" s="20">
        <f t="shared" si="308"/>
        <v>52.17499999999999</v>
      </c>
      <c r="W1938" s="20">
        <f t="shared" si="309"/>
        <v>52.662499999999994</v>
      </c>
    </row>
    <row r="1939" spans="1:23" ht="13.5" x14ac:dyDescent="0.25">
      <c r="A1939" s="3">
        <v>44832</v>
      </c>
      <c r="B1939" s="2">
        <v>8.5042000000000009</v>
      </c>
      <c r="C1939" s="2">
        <v>54.818260953584691</v>
      </c>
      <c r="D1939" s="2">
        <v>-6.0847611475230323E-2</v>
      </c>
      <c r="E1939" s="2">
        <v>-6.3930803524095761E-2</v>
      </c>
      <c r="F1939" s="2">
        <v>8.5346799999999998</v>
      </c>
      <c r="G1939" s="2">
        <v>8.5651899999999976</v>
      </c>
      <c r="H1939" s="2">
        <v>8.4446750000000002</v>
      </c>
      <c r="I1939" s="2">
        <v>8.1781900000000043</v>
      </c>
      <c r="J1939" s="2">
        <v>8.3402835000000053</v>
      </c>
      <c r="K1939" s="17" t="s">
        <v>48</v>
      </c>
      <c r="L1939" s="17" t="s">
        <v>55</v>
      </c>
      <c r="M1939" s="17" t="s">
        <v>47</v>
      </c>
      <c r="N1939" s="20">
        <f t="shared" si="300"/>
        <v>50</v>
      </c>
      <c r="O1939" s="20">
        <f t="shared" si="301"/>
        <v>100</v>
      </c>
      <c r="P1939" s="20">
        <f t="shared" si="302"/>
        <v>50</v>
      </c>
      <c r="Q1939" s="20">
        <f t="shared" si="303"/>
        <v>16.5</v>
      </c>
      <c r="R1939" s="21">
        <f t="shared" si="304"/>
        <v>62.475000000000001</v>
      </c>
      <c r="S1939" s="21">
        <f t="shared" si="305"/>
        <v>51.625</v>
      </c>
      <c r="T1939" s="21">
        <f t="shared" si="306"/>
        <v>42.424999999999997</v>
      </c>
      <c r="U1939" s="21">
        <f t="shared" si="307"/>
        <v>54.125</v>
      </c>
      <c r="V1939" s="20">
        <f t="shared" si="308"/>
        <v>52.17499999999999</v>
      </c>
      <c r="W1939" s="20">
        <f t="shared" si="309"/>
        <v>52.662499999999994</v>
      </c>
    </row>
    <row r="1940" spans="1:23" ht="13.5" x14ac:dyDescent="0.25">
      <c r="A1940" s="3">
        <v>44833</v>
      </c>
      <c r="B1940" s="2">
        <v>8.5347000000000008</v>
      </c>
      <c r="C1940" s="2">
        <v>56.534634698049906</v>
      </c>
      <c r="D1940" s="2">
        <v>-4.2385549904468078E-2</v>
      </c>
      <c r="E1940" s="2">
        <v>-6.4823201294439775E-2</v>
      </c>
      <c r="F1940" s="2">
        <v>8.5331600000000005</v>
      </c>
      <c r="G1940" s="2">
        <v>8.564429999999998</v>
      </c>
      <c r="H1940" s="2">
        <v>8.4706099999999989</v>
      </c>
      <c r="I1940" s="2">
        <v>8.1888680000000029</v>
      </c>
      <c r="J1940" s="2">
        <v>8.3464385000000068</v>
      </c>
      <c r="K1940" s="17" t="s">
        <v>52</v>
      </c>
      <c r="L1940" s="17" t="s">
        <v>49</v>
      </c>
      <c r="M1940" s="17" t="s">
        <v>54</v>
      </c>
      <c r="N1940" s="20">
        <f t="shared" si="300"/>
        <v>50</v>
      </c>
      <c r="O1940" s="20">
        <f t="shared" si="301"/>
        <v>100</v>
      </c>
      <c r="P1940" s="20">
        <f t="shared" si="302"/>
        <v>50</v>
      </c>
      <c r="Q1940" s="20">
        <f t="shared" si="303"/>
        <v>50</v>
      </c>
      <c r="R1940" s="21">
        <f t="shared" si="304"/>
        <v>67.5</v>
      </c>
      <c r="S1940" s="21">
        <f t="shared" si="305"/>
        <v>60</v>
      </c>
      <c r="T1940" s="21">
        <f t="shared" si="306"/>
        <v>57.5</v>
      </c>
      <c r="U1940" s="21">
        <f t="shared" si="307"/>
        <v>62.5</v>
      </c>
      <c r="V1940" s="20">
        <f t="shared" si="308"/>
        <v>61.666666666666664</v>
      </c>
      <c r="W1940" s="20">
        <f t="shared" si="309"/>
        <v>61.875</v>
      </c>
    </row>
    <row r="1941" spans="1:23" ht="13.5" x14ac:dyDescent="0.25">
      <c r="A1941" s="3">
        <v>44834</v>
      </c>
      <c r="B1941" s="2">
        <v>8.5422999999999991</v>
      </c>
      <c r="C1941" s="2">
        <v>56.973252119680218</v>
      </c>
      <c r="D1941" s="2">
        <v>-1.617583727889027E-2</v>
      </c>
      <c r="E1941" s="2">
        <v>-5.9980010757473973E-2</v>
      </c>
      <c r="F1941" s="2">
        <v>8.5331600000000005</v>
      </c>
      <c r="G1941" s="2">
        <v>8.5567999999999991</v>
      </c>
      <c r="H1941" s="2">
        <v>8.482050000000001</v>
      </c>
      <c r="I1941" s="2">
        <v>8.199698000000005</v>
      </c>
      <c r="J1941" s="2">
        <v>8.3527680000000046</v>
      </c>
      <c r="K1941" s="17" t="s">
        <v>52</v>
      </c>
      <c r="L1941" s="17" t="s">
        <v>49</v>
      </c>
      <c r="M1941" s="17" t="s">
        <v>55</v>
      </c>
      <c r="N1941" s="20">
        <f t="shared" si="300"/>
        <v>50</v>
      </c>
      <c r="O1941" s="20">
        <f t="shared" si="301"/>
        <v>100</v>
      </c>
      <c r="P1941" s="20">
        <f t="shared" si="302"/>
        <v>50</v>
      </c>
      <c r="Q1941" s="20">
        <f t="shared" si="303"/>
        <v>33</v>
      </c>
      <c r="R1941" s="21">
        <f t="shared" si="304"/>
        <v>64.95</v>
      </c>
      <c r="S1941" s="21">
        <f t="shared" si="305"/>
        <v>55.75</v>
      </c>
      <c r="T1941" s="21">
        <f t="shared" si="306"/>
        <v>49.85</v>
      </c>
      <c r="U1941" s="21">
        <f t="shared" si="307"/>
        <v>58.25</v>
      </c>
      <c r="V1941" s="20">
        <f t="shared" si="308"/>
        <v>56.85</v>
      </c>
      <c r="W1941" s="20">
        <f t="shared" si="309"/>
        <v>57.2</v>
      </c>
    </row>
    <row r="1942" spans="1:23" ht="13.5" x14ac:dyDescent="0.25">
      <c r="A1942" s="3">
        <v>44837</v>
      </c>
      <c r="B1942" s="2">
        <v>8.5422999999999991</v>
      </c>
      <c r="C1942" s="2">
        <v>56.973252119680225</v>
      </c>
      <c r="D1942" s="2">
        <v>5.4126935505962592E-3</v>
      </c>
      <c r="E1942" s="2">
        <v>-5.3809131530098517E-2</v>
      </c>
      <c r="F1942" s="2">
        <v>8.5255399999999995</v>
      </c>
      <c r="G1942" s="2">
        <v>8.5491699999999984</v>
      </c>
      <c r="H1942" s="2">
        <v>8.5011200000000002</v>
      </c>
      <c r="I1942" s="2">
        <v>8.2180020000000038</v>
      </c>
      <c r="J1942" s="2">
        <v>8.3580045000000069</v>
      </c>
      <c r="K1942" s="17" t="s">
        <v>52</v>
      </c>
      <c r="L1942" s="17" t="s">
        <v>49</v>
      </c>
      <c r="M1942" s="17" t="s">
        <v>54</v>
      </c>
      <c r="N1942" s="20">
        <f t="shared" si="300"/>
        <v>50</v>
      </c>
      <c r="O1942" s="20">
        <f t="shared" si="301"/>
        <v>100</v>
      </c>
      <c r="P1942" s="20">
        <f t="shared" si="302"/>
        <v>50</v>
      </c>
      <c r="Q1942" s="20">
        <f t="shared" si="303"/>
        <v>50</v>
      </c>
      <c r="R1942" s="21">
        <f t="shared" si="304"/>
        <v>67.5</v>
      </c>
      <c r="S1942" s="21">
        <f t="shared" si="305"/>
        <v>60</v>
      </c>
      <c r="T1942" s="21">
        <f t="shared" si="306"/>
        <v>57.5</v>
      </c>
      <c r="U1942" s="21">
        <f t="shared" si="307"/>
        <v>62.5</v>
      </c>
      <c r="V1942" s="20">
        <f t="shared" si="308"/>
        <v>61.666666666666664</v>
      </c>
      <c r="W1942" s="20">
        <f t="shared" si="309"/>
        <v>61.875</v>
      </c>
    </row>
    <row r="1943" spans="1:23" ht="13.5" x14ac:dyDescent="0.25">
      <c r="A1943" s="3">
        <v>44838</v>
      </c>
      <c r="B1943" s="2">
        <v>8.5803999999999991</v>
      </c>
      <c r="C1943" s="2">
        <v>59.357771243035209</v>
      </c>
      <c r="D1943" s="2">
        <v>1.4435471909303388E-2</v>
      </c>
      <c r="E1943" s="2">
        <v>-4.7646814583832457E-2</v>
      </c>
      <c r="F1943" s="2">
        <v>8.5407799999999998</v>
      </c>
      <c r="G1943" s="2">
        <v>8.5491699999999984</v>
      </c>
      <c r="H1943" s="2">
        <v>8.5182800000000007</v>
      </c>
      <c r="I1943" s="2">
        <v>8.2390520000000045</v>
      </c>
      <c r="J1943" s="2">
        <v>8.3637045000000043</v>
      </c>
      <c r="K1943" s="17" t="s">
        <v>52</v>
      </c>
      <c r="L1943" s="17" t="s">
        <v>49</v>
      </c>
      <c r="M1943" s="17" t="s">
        <v>53</v>
      </c>
      <c r="N1943" s="20">
        <f t="shared" si="300"/>
        <v>50</v>
      </c>
      <c r="O1943" s="20">
        <f t="shared" si="301"/>
        <v>100</v>
      </c>
      <c r="P1943" s="20">
        <f t="shared" si="302"/>
        <v>50</v>
      </c>
      <c r="Q1943" s="20">
        <f t="shared" si="303"/>
        <v>67</v>
      </c>
      <c r="R1943" s="21">
        <f t="shared" si="304"/>
        <v>70.05</v>
      </c>
      <c r="S1943" s="21">
        <f t="shared" si="305"/>
        <v>64.25</v>
      </c>
      <c r="T1943" s="21">
        <f t="shared" si="306"/>
        <v>65.150000000000006</v>
      </c>
      <c r="U1943" s="21">
        <f t="shared" si="307"/>
        <v>66.75</v>
      </c>
      <c r="V1943" s="20">
        <f t="shared" si="308"/>
        <v>66.483333333333334</v>
      </c>
      <c r="W1943" s="20">
        <f t="shared" si="309"/>
        <v>66.550000000000011</v>
      </c>
    </row>
    <row r="1944" spans="1:23" ht="13.5" x14ac:dyDescent="0.25">
      <c r="A1944" s="3">
        <v>44839</v>
      </c>
      <c r="B1944" s="2">
        <v>8.5422999999999991</v>
      </c>
      <c r="C1944" s="2">
        <v>56.014675636526796</v>
      </c>
      <c r="D1944" s="2">
        <v>3.0039238749779429E-2</v>
      </c>
      <c r="E1944" s="2">
        <v>-4.3346015819869341E-2</v>
      </c>
      <c r="F1944" s="2">
        <v>8.5483999999999973</v>
      </c>
      <c r="G1944" s="2">
        <v>8.5415399999999995</v>
      </c>
      <c r="H1944" s="2">
        <v>8.5278150000000004</v>
      </c>
      <c r="I1944" s="2">
        <v>8.2604080000000053</v>
      </c>
      <c r="J1944" s="2">
        <v>8.3692140000000048</v>
      </c>
      <c r="K1944" s="17" t="s">
        <v>52</v>
      </c>
      <c r="L1944" s="17" t="s">
        <v>49</v>
      </c>
      <c r="M1944" s="17" t="s">
        <v>53</v>
      </c>
      <c r="N1944" s="20">
        <f t="shared" si="300"/>
        <v>50</v>
      </c>
      <c r="O1944" s="20">
        <f t="shared" si="301"/>
        <v>100</v>
      </c>
      <c r="P1944" s="20">
        <f t="shared" si="302"/>
        <v>50</v>
      </c>
      <c r="Q1944" s="20">
        <f t="shared" si="303"/>
        <v>67</v>
      </c>
      <c r="R1944" s="21">
        <f t="shared" si="304"/>
        <v>70.05</v>
      </c>
      <c r="S1944" s="21">
        <f t="shared" si="305"/>
        <v>64.25</v>
      </c>
      <c r="T1944" s="21">
        <f t="shared" si="306"/>
        <v>65.150000000000006</v>
      </c>
      <c r="U1944" s="21">
        <f t="shared" si="307"/>
        <v>66.75</v>
      </c>
      <c r="V1944" s="20">
        <f t="shared" si="308"/>
        <v>66.483333333333334</v>
      </c>
      <c r="W1944" s="20">
        <f t="shared" si="309"/>
        <v>66.550000000000011</v>
      </c>
    </row>
    <row r="1945" spans="1:23" ht="13.5" x14ac:dyDescent="0.25">
      <c r="A1945" s="3">
        <v>44840</v>
      </c>
      <c r="B1945" s="2">
        <v>8.6948000000000008</v>
      </c>
      <c r="C1945" s="2">
        <v>64.607119002043135</v>
      </c>
      <c r="D1945" s="2">
        <v>1.9756842527932861E-2</v>
      </c>
      <c r="E1945" s="2">
        <v>-4.7830607040828213E-2</v>
      </c>
      <c r="F1945" s="2">
        <v>8.5804200000000002</v>
      </c>
      <c r="G1945" s="2">
        <v>8.5567899999999995</v>
      </c>
      <c r="H1945" s="2">
        <v>8.5438299999999998</v>
      </c>
      <c r="I1945" s="2">
        <v>8.2863400000000027</v>
      </c>
      <c r="J1945" s="2">
        <v>8.3751445000000064</v>
      </c>
      <c r="K1945" s="17" t="s">
        <v>52</v>
      </c>
      <c r="L1945" s="17" t="s">
        <v>49</v>
      </c>
      <c r="M1945" s="17" t="s">
        <v>53</v>
      </c>
      <c r="N1945" s="20">
        <f t="shared" si="300"/>
        <v>50</v>
      </c>
      <c r="O1945" s="20">
        <f t="shared" si="301"/>
        <v>100</v>
      </c>
      <c r="P1945" s="20">
        <f t="shared" si="302"/>
        <v>50</v>
      </c>
      <c r="Q1945" s="20">
        <f t="shared" si="303"/>
        <v>67</v>
      </c>
      <c r="R1945" s="21">
        <f t="shared" si="304"/>
        <v>70.05</v>
      </c>
      <c r="S1945" s="21">
        <f t="shared" si="305"/>
        <v>64.25</v>
      </c>
      <c r="T1945" s="21">
        <f t="shared" si="306"/>
        <v>65.150000000000006</v>
      </c>
      <c r="U1945" s="21">
        <f t="shared" si="307"/>
        <v>66.75</v>
      </c>
      <c r="V1945" s="20">
        <f t="shared" si="308"/>
        <v>66.483333333333334</v>
      </c>
      <c r="W1945" s="20">
        <f t="shared" si="309"/>
        <v>66.550000000000011</v>
      </c>
    </row>
    <row r="1946" spans="1:23" ht="13.5" x14ac:dyDescent="0.25">
      <c r="A1946" s="3">
        <v>44841</v>
      </c>
      <c r="B1946" s="2">
        <v>8.7711000000000006</v>
      </c>
      <c r="C1946" s="2">
        <v>67.977671988133906</v>
      </c>
      <c r="D1946" s="2">
        <v>4.0859412996727684E-3</v>
      </c>
      <c r="E1946" s="2">
        <v>-5.0434756189378156E-2</v>
      </c>
      <c r="F1946" s="2">
        <v>8.6261799999999997</v>
      </c>
      <c r="G1946" s="2">
        <v>8.5796700000000001</v>
      </c>
      <c r="H1946" s="2">
        <v>8.562895000000001</v>
      </c>
      <c r="I1946" s="2">
        <v>8.3159320000000037</v>
      </c>
      <c r="J1946" s="2">
        <v>8.3821395000000045</v>
      </c>
      <c r="K1946" s="17" t="s">
        <v>52</v>
      </c>
      <c r="L1946" s="17" t="s">
        <v>55</v>
      </c>
      <c r="M1946" s="17" t="s">
        <v>53</v>
      </c>
      <c r="N1946" s="20">
        <f t="shared" si="300"/>
        <v>50</v>
      </c>
      <c r="O1946" s="20">
        <f t="shared" si="301"/>
        <v>100</v>
      </c>
      <c r="P1946" s="20">
        <f t="shared" si="302"/>
        <v>50</v>
      </c>
      <c r="Q1946" s="20">
        <f t="shared" si="303"/>
        <v>83.5</v>
      </c>
      <c r="R1946" s="21">
        <f t="shared" si="304"/>
        <v>72.525000000000006</v>
      </c>
      <c r="S1946" s="21">
        <f t="shared" si="305"/>
        <v>68.375</v>
      </c>
      <c r="T1946" s="21">
        <f t="shared" si="306"/>
        <v>72.575000000000003</v>
      </c>
      <c r="U1946" s="21">
        <f t="shared" si="307"/>
        <v>70.875</v>
      </c>
      <c r="V1946" s="20">
        <f t="shared" si="308"/>
        <v>71.158333333333346</v>
      </c>
      <c r="W1946" s="20">
        <f t="shared" si="309"/>
        <v>71.087500000000006</v>
      </c>
    </row>
    <row r="1947" spans="1:23" ht="13.5" x14ac:dyDescent="0.25">
      <c r="A1947" s="3">
        <v>44844</v>
      </c>
      <c r="B1947" s="2">
        <v>8.7711000000000006</v>
      </c>
      <c r="C1947" s="2">
        <v>67.977671988133906</v>
      </c>
      <c r="D1947" s="2">
        <v>-4.9842626973948256E-3</v>
      </c>
      <c r="E1947" s="2">
        <v>-4.6748189083754943E-2</v>
      </c>
      <c r="F1947" s="2">
        <v>8.6719400000000011</v>
      </c>
      <c r="G1947" s="2">
        <v>8.5987400000000012</v>
      </c>
      <c r="H1947" s="2">
        <v>8.5819599999999987</v>
      </c>
      <c r="I1947" s="2">
        <v>8.3449140000000028</v>
      </c>
      <c r="J1947" s="2">
        <v>8.3884175000000027</v>
      </c>
      <c r="K1947" s="17" t="s">
        <v>52</v>
      </c>
      <c r="L1947" s="17" t="s">
        <v>55</v>
      </c>
      <c r="M1947" s="17" t="s">
        <v>53</v>
      </c>
      <c r="N1947" s="20">
        <f t="shared" si="300"/>
        <v>50</v>
      </c>
      <c r="O1947" s="20">
        <f t="shared" si="301"/>
        <v>100</v>
      </c>
      <c r="P1947" s="20">
        <f t="shared" si="302"/>
        <v>50</v>
      </c>
      <c r="Q1947" s="20">
        <f t="shared" si="303"/>
        <v>83.5</v>
      </c>
      <c r="R1947" s="21">
        <f t="shared" si="304"/>
        <v>72.525000000000006</v>
      </c>
      <c r="S1947" s="21">
        <f t="shared" si="305"/>
        <v>68.375</v>
      </c>
      <c r="T1947" s="21">
        <f t="shared" si="306"/>
        <v>72.575000000000003</v>
      </c>
      <c r="U1947" s="21">
        <f t="shared" si="307"/>
        <v>70.875</v>
      </c>
      <c r="V1947" s="20">
        <f t="shared" si="308"/>
        <v>71.158333333333346</v>
      </c>
      <c r="W1947" s="20">
        <f t="shared" si="309"/>
        <v>71.087500000000006</v>
      </c>
    </row>
    <row r="1948" spans="1:23" ht="13.5" x14ac:dyDescent="0.25">
      <c r="A1948" s="3">
        <v>44845</v>
      </c>
      <c r="B1948" s="2">
        <v>8.7330000000000005</v>
      </c>
      <c r="C1948" s="2">
        <v>64.424578511447308</v>
      </c>
      <c r="D1948" s="2">
        <v>-2.3107821239856108E-2</v>
      </c>
      <c r="E1948" s="2">
        <v>-4.0562125418469153E-2</v>
      </c>
      <c r="F1948" s="2">
        <v>8.7024599999999985</v>
      </c>
      <c r="G1948" s="2">
        <v>8.6216200000000001</v>
      </c>
      <c r="H1948" s="2">
        <v>8.5953099999999978</v>
      </c>
      <c r="I1948" s="2">
        <v>8.3729820000000021</v>
      </c>
      <c r="J1948" s="2">
        <v>8.3945050000000023</v>
      </c>
      <c r="K1948" s="17" t="s">
        <v>48</v>
      </c>
      <c r="L1948" s="17" t="s">
        <v>55</v>
      </c>
      <c r="M1948" s="17" t="s">
        <v>51</v>
      </c>
      <c r="N1948" s="20">
        <f t="shared" si="300"/>
        <v>50</v>
      </c>
      <c r="O1948" s="20">
        <f t="shared" si="301"/>
        <v>100</v>
      </c>
      <c r="P1948" s="20">
        <f t="shared" si="302"/>
        <v>50</v>
      </c>
      <c r="Q1948" s="20">
        <f t="shared" si="303"/>
        <v>16.5</v>
      </c>
      <c r="R1948" s="21">
        <f t="shared" si="304"/>
        <v>62.475000000000001</v>
      </c>
      <c r="S1948" s="21">
        <f t="shared" si="305"/>
        <v>51.625</v>
      </c>
      <c r="T1948" s="21">
        <f t="shared" si="306"/>
        <v>42.424999999999997</v>
      </c>
      <c r="U1948" s="21">
        <f t="shared" si="307"/>
        <v>54.125</v>
      </c>
      <c r="V1948" s="20">
        <f t="shared" si="308"/>
        <v>52.17499999999999</v>
      </c>
      <c r="W1948" s="20">
        <f t="shared" si="309"/>
        <v>52.662499999999994</v>
      </c>
    </row>
    <row r="1949" spans="1:23" ht="13.5" x14ac:dyDescent="0.25">
      <c r="A1949" s="3">
        <v>44846</v>
      </c>
      <c r="B1949" s="2">
        <v>8.7711000000000006</v>
      </c>
      <c r="C1949" s="2">
        <v>66.320377322848842</v>
      </c>
      <c r="D1949" s="2">
        <v>-4.2473483103723453E-2</v>
      </c>
      <c r="E1949" s="2">
        <v>-3.2964906847145238E-2</v>
      </c>
      <c r="F1949" s="2">
        <v>8.7482199999999999</v>
      </c>
      <c r="G1949" s="2">
        <v>8.6483100000000004</v>
      </c>
      <c r="H1949" s="2">
        <v>8.6067499999999963</v>
      </c>
      <c r="I1949" s="2">
        <v>8.3981520000000032</v>
      </c>
      <c r="J1949" s="2">
        <v>8.4007830000000023</v>
      </c>
      <c r="K1949" s="17" t="s">
        <v>52</v>
      </c>
      <c r="L1949" s="17" t="s">
        <v>55</v>
      </c>
      <c r="M1949" s="17" t="s">
        <v>53</v>
      </c>
      <c r="N1949" s="20">
        <f t="shared" si="300"/>
        <v>50</v>
      </c>
      <c r="O1949" s="20">
        <f t="shared" si="301"/>
        <v>100</v>
      </c>
      <c r="P1949" s="20">
        <f t="shared" si="302"/>
        <v>50</v>
      </c>
      <c r="Q1949" s="20">
        <f t="shared" si="303"/>
        <v>83.5</v>
      </c>
      <c r="R1949" s="21">
        <f t="shared" si="304"/>
        <v>72.525000000000006</v>
      </c>
      <c r="S1949" s="21">
        <f t="shared" si="305"/>
        <v>68.375</v>
      </c>
      <c r="T1949" s="21">
        <f t="shared" si="306"/>
        <v>72.575000000000003</v>
      </c>
      <c r="U1949" s="21">
        <f t="shared" si="307"/>
        <v>70.875</v>
      </c>
      <c r="V1949" s="20">
        <f t="shared" si="308"/>
        <v>71.158333333333346</v>
      </c>
      <c r="W1949" s="20">
        <f t="shared" si="309"/>
        <v>71.087500000000006</v>
      </c>
    </row>
    <row r="1950" spans="1:23" ht="13.5" x14ac:dyDescent="0.25">
      <c r="A1950" s="3">
        <v>44847</v>
      </c>
      <c r="B1950" s="2">
        <v>8.6948000000000008</v>
      </c>
      <c r="C1950" s="2">
        <v>59.48399183719819</v>
      </c>
      <c r="D1950" s="2">
        <v>-4.9859417805000916E-2</v>
      </c>
      <c r="E1950" s="2">
        <v>-3.1941941315440731E-2</v>
      </c>
      <c r="F1950" s="2">
        <v>8.7482199999999999</v>
      </c>
      <c r="G1950" s="2">
        <v>8.66432</v>
      </c>
      <c r="H1950" s="2">
        <v>8.614374999999999</v>
      </c>
      <c r="I1950" s="2">
        <v>8.4179820000000021</v>
      </c>
      <c r="J1950" s="2">
        <v>8.4059275000000024</v>
      </c>
      <c r="K1950" s="17" t="s">
        <v>52</v>
      </c>
      <c r="L1950" s="17" t="s">
        <v>55</v>
      </c>
      <c r="M1950" s="17" t="s">
        <v>55</v>
      </c>
      <c r="N1950" s="20">
        <f t="shared" si="300"/>
        <v>50</v>
      </c>
      <c r="O1950" s="20">
        <f t="shared" si="301"/>
        <v>100</v>
      </c>
      <c r="P1950" s="20">
        <f t="shared" si="302"/>
        <v>50</v>
      </c>
      <c r="Q1950" s="20">
        <f t="shared" si="303"/>
        <v>49.5</v>
      </c>
      <c r="R1950" s="21">
        <f t="shared" si="304"/>
        <v>67.424999999999997</v>
      </c>
      <c r="S1950" s="21">
        <f t="shared" si="305"/>
        <v>59.875</v>
      </c>
      <c r="T1950" s="21">
        <f t="shared" si="306"/>
        <v>57.275000000000006</v>
      </c>
      <c r="U1950" s="21">
        <f t="shared" si="307"/>
        <v>62.375</v>
      </c>
      <c r="V1950" s="20">
        <f t="shared" si="308"/>
        <v>61.524999999999999</v>
      </c>
      <c r="W1950" s="20">
        <f t="shared" si="309"/>
        <v>61.737499999999997</v>
      </c>
    </row>
    <row r="1951" spans="1:23" ht="13.5" x14ac:dyDescent="0.25">
      <c r="A1951" s="3">
        <v>44848</v>
      </c>
      <c r="B1951" s="2">
        <v>8.6948000000000008</v>
      </c>
      <c r="C1951" s="2">
        <v>59.48399183719819</v>
      </c>
      <c r="D1951" s="2">
        <v>-5.5733190943552557E-2</v>
      </c>
      <c r="E1951" s="2">
        <v>-3.5498134420338293E-2</v>
      </c>
      <c r="F1951" s="2">
        <v>8.7329600000000003</v>
      </c>
      <c r="G1951" s="2">
        <v>8.6795700000000018</v>
      </c>
      <c r="H1951" s="2">
        <v>8.6181849999999969</v>
      </c>
      <c r="I1951" s="2">
        <v>8.4362860000000008</v>
      </c>
      <c r="J1951" s="2">
        <v>8.411209000000003</v>
      </c>
      <c r="K1951" s="17" t="s">
        <v>48</v>
      </c>
      <c r="L1951" s="17" t="s">
        <v>55</v>
      </c>
      <c r="M1951" s="17" t="s">
        <v>47</v>
      </c>
      <c r="N1951" s="20">
        <f t="shared" si="300"/>
        <v>50</v>
      </c>
      <c r="O1951" s="20">
        <f t="shared" si="301"/>
        <v>100</v>
      </c>
      <c r="P1951" s="20">
        <f t="shared" si="302"/>
        <v>50</v>
      </c>
      <c r="Q1951" s="20">
        <f t="shared" si="303"/>
        <v>16.5</v>
      </c>
      <c r="R1951" s="21">
        <f t="shared" si="304"/>
        <v>62.475000000000001</v>
      </c>
      <c r="S1951" s="21">
        <f t="shared" si="305"/>
        <v>51.625</v>
      </c>
      <c r="T1951" s="21">
        <f t="shared" si="306"/>
        <v>42.424999999999997</v>
      </c>
      <c r="U1951" s="21">
        <f t="shared" si="307"/>
        <v>54.125</v>
      </c>
      <c r="V1951" s="20">
        <f t="shared" si="308"/>
        <v>52.17499999999999</v>
      </c>
      <c r="W1951" s="20">
        <f t="shared" si="309"/>
        <v>52.662499999999994</v>
      </c>
    </row>
    <row r="1952" spans="1:23" ht="13.5" x14ac:dyDescent="0.25">
      <c r="A1952" s="3">
        <v>44851</v>
      </c>
      <c r="B1952" s="2">
        <v>8.6948000000000008</v>
      </c>
      <c r="C1952" s="2">
        <v>59.48399183719819</v>
      </c>
      <c r="D1952" s="2">
        <v>-6.1437905614001309E-2</v>
      </c>
      <c r="E1952" s="2">
        <v>-3.4758437039155744E-2</v>
      </c>
      <c r="F1952" s="2">
        <v>8.7177000000000007</v>
      </c>
      <c r="G1952" s="2">
        <v>8.6948200000000018</v>
      </c>
      <c r="H1952" s="2">
        <v>8.6219949999999983</v>
      </c>
      <c r="I1952" s="2">
        <v>8.4545900000000014</v>
      </c>
      <c r="J1952" s="2">
        <v>8.4164220000000025</v>
      </c>
      <c r="K1952" s="17" t="s">
        <v>48</v>
      </c>
      <c r="L1952" s="17" t="s">
        <v>55</v>
      </c>
      <c r="M1952" s="17" t="s">
        <v>47</v>
      </c>
      <c r="N1952" s="20">
        <f t="shared" si="300"/>
        <v>50</v>
      </c>
      <c r="O1952" s="20">
        <f t="shared" si="301"/>
        <v>100</v>
      </c>
      <c r="P1952" s="20">
        <f t="shared" si="302"/>
        <v>50</v>
      </c>
      <c r="Q1952" s="20">
        <f t="shared" si="303"/>
        <v>16.5</v>
      </c>
      <c r="R1952" s="21">
        <f t="shared" si="304"/>
        <v>62.475000000000001</v>
      </c>
      <c r="S1952" s="21">
        <f t="shared" si="305"/>
        <v>51.625</v>
      </c>
      <c r="T1952" s="21">
        <f t="shared" si="306"/>
        <v>42.424999999999997</v>
      </c>
      <c r="U1952" s="21">
        <f t="shared" si="307"/>
        <v>54.125</v>
      </c>
      <c r="V1952" s="20">
        <f t="shared" si="308"/>
        <v>52.17499999999999</v>
      </c>
      <c r="W1952" s="20">
        <f t="shared" si="309"/>
        <v>52.662499999999994</v>
      </c>
    </row>
    <row r="1953" spans="1:23" ht="13.5" x14ac:dyDescent="0.25">
      <c r="A1953" s="3">
        <v>44852</v>
      </c>
      <c r="B1953" s="2">
        <v>8.5803999999999991</v>
      </c>
      <c r="C1953" s="2">
        <v>49.859403366908616</v>
      </c>
      <c r="D1953" s="2">
        <v>-5.2609543539691828E-2</v>
      </c>
      <c r="E1953" s="2">
        <v>-2.9089018219924274E-2</v>
      </c>
      <c r="F1953" s="2">
        <v>8.6871800000000015</v>
      </c>
      <c r="G1953" s="2">
        <v>8.69482</v>
      </c>
      <c r="H1953" s="2">
        <v>8.6219949999999983</v>
      </c>
      <c r="I1953" s="2">
        <v>8.4736560000000001</v>
      </c>
      <c r="J1953" s="2">
        <v>8.4217465000000029</v>
      </c>
      <c r="K1953" s="17" t="s">
        <v>48</v>
      </c>
      <c r="L1953" s="17" t="s">
        <v>55</v>
      </c>
      <c r="M1953" s="17" t="s">
        <v>47</v>
      </c>
      <c r="N1953" s="20">
        <f t="shared" si="300"/>
        <v>50</v>
      </c>
      <c r="O1953" s="20">
        <f t="shared" si="301"/>
        <v>100</v>
      </c>
      <c r="P1953" s="20">
        <f t="shared" si="302"/>
        <v>50</v>
      </c>
      <c r="Q1953" s="20">
        <f t="shared" si="303"/>
        <v>16.5</v>
      </c>
      <c r="R1953" s="21">
        <f t="shared" si="304"/>
        <v>62.475000000000001</v>
      </c>
      <c r="S1953" s="21">
        <f t="shared" si="305"/>
        <v>51.625</v>
      </c>
      <c r="T1953" s="21">
        <f t="shared" si="306"/>
        <v>42.424999999999997</v>
      </c>
      <c r="U1953" s="21">
        <f t="shared" si="307"/>
        <v>54.125</v>
      </c>
      <c r="V1953" s="20">
        <f t="shared" si="308"/>
        <v>52.17499999999999</v>
      </c>
      <c r="W1953" s="20">
        <f t="shared" si="309"/>
        <v>52.662499999999994</v>
      </c>
    </row>
    <row r="1954" spans="1:23" ht="13.5" x14ac:dyDescent="0.25">
      <c r="A1954" s="3">
        <v>44853</v>
      </c>
      <c r="B1954" s="2">
        <v>8.6491000000000007</v>
      </c>
      <c r="C1954" s="2">
        <v>54.609103779074616</v>
      </c>
      <c r="D1954" s="2">
        <v>-5.6043624039423534E-2</v>
      </c>
      <c r="E1954" s="2">
        <v>-2.2157341210741872E-2</v>
      </c>
      <c r="F1954" s="2">
        <v>8.6627800000000015</v>
      </c>
      <c r="G1954" s="2">
        <v>8.7055000000000007</v>
      </c>
      <c r="H1954" s="2">
        <v>8.6235199999999974</v>
      </c>
      <c r="I1954" s="2">
        <v>8.4910460000000008</v>
      </c>
      <c r="J1954" s="2">
        <v>8.4270725000000049</v>
      </c>
      <c r="K1954" s="17" t="s">
        <v>48</v>
      </c>
      <c r="L1954" s="17" t="s">
        <v>55</v>
      </c>
      <c r="M1954" s="17" t="s">
        <v>47</v>
      </c>
      <c r="N1954" s="20">
        <f t="shared" si="300"/>
        <v>50</v>
      </c>
      <c r="O1954" s="20">
        <f t="shared" si="301"/>
        <v>100</v>
      </c>
      <c r="P1954" s="20">
        <f t="shared" si="302"/>
        <v>50</v>
      </c>
      <c r="Q1954" s="20">
        <f t="shared" si="303"/>
        <v>16.5</v>
      </c>
      <c r="R1954" s="21">
        <f t="shared" si="304"/>
        <v>62.475000000000001</v>
      </c>
      <c r="S1954" s="21">
        <f t="shared" si="305"/>
        <v>51.625</v>
      </c>
      <c r="T1954" s="21">
        <f t="shared" si="306"/>
        <v>42.424999999999997</v>
      </c>
      <c r="U1954" s="21">
        <f t="shared" si="307"/>
        <v>54.125</v>
      </c>
      <c r="V1954" s="20">
        <f t="shared" si="308"/>
        <v>52.17499999999999</v>
      </c>
      <c r="W1954" s="20">
        <f t="shared" si="309"/>
        <v>52.662499999999994</v>
      </c>
    </row>
    <row r="1955" spans="1:23" ht="13.5" x14ac:dyDescent="0.25">
      <c r="A1955" s="3">
        <v>44854</v>
      </c>
      <c r="B1955" s="2">
        <v>8.6186000000000007</v>
      </c>
      <c r="C1955" s="2">
        <v>52.243006128003756</v>
      </c>
      <c r="D1955" s="2">
        <v>-3.3591765467539503E-2</v>
      </c>
      <c r="E1955" s="2">
        <v>-1.4919909734924991E-2</v>
      </c>
      <c r="F1955" s="2">
        <v>8.6475400000000011</v>
      </c>
      <c r="G1955" s="2">
        <v>8.6978800000000014</v>
      </c>
      <c r="H1955" s="2">
        <v>8.6273349999999986</v>
      </c>
      <c r="I1955" s="2">
        <v>8.5078260000000014</v>
      </c>
      <c r="J1955" s="2">
        <v>8.4322460000000028</v>
      </c>
      <c r="K1955" s="17" t="s">
        <v>48</v>
      </c>
      <c r="L1955" s="17" t="s">
        <v>55</v>
      </c>
      <c r="M1955" s="17" t="s">
        <v>47</v>
      </c>
      <c r="N1955" s="20">
        <f t="shared" si="300"/>
        <v>50</v>
      </c>
      <c r="O1955" s="20">
        <f t="shared" si="301"/>
        <v>100</v>
      </c>
      <c r="P1955" s="20">
        <f t="shared" si="302"/>
        <v>50</v>
      </c>
      <c r="Q1955" s="20">
        <f t="shared" si="303"/>
        <v>16.5</v>
      </c>
      <c r="R1955" s="21">
        <f t="shared" si="304"/>
        <v>62.475000000000001</v>
      </c>
      <c r="S1955" s="21">
        <f t="shared" si="305"/>
        <v>51.625</v>
      </c>
      <c r="T1955" s="21">
        <f t="shared" si="306"/>
        <v>42.424999999999997</v>
      </c>
      <c r="U1955" s="21">
        <f t="shared" si="307"/>
        <v>54.125</v>
      </c>
      <c r="V1955" s="20">
        <f t="shared" si="308"/>
        <v>52.17499999999999</v>
      </c>
      <c r="W1955" s="20">
        <f t="shared" si="309"/>
        <v>52.662499999999994</v>
      </c>
    </row>
    <row r="1956" spans="1:23" ht="13.5" x14ac:dyDescent="0.25">
      <c r="A1956" s="3">
        <v>44855</v>
      </c>
      <c r="B1956" s="2">
        <v>8.6186000000000007</v>
      </c>
      <c r="C1956" s="2">
        <v>52.243006128003756</v>
      </c>
      <c r="D1956" s="2">
        <v>-3.0116282335281852E-3</v>
      </c>
      <c r="E1956" s="2">
        <v>-8.5896202212374165E-3</v>
      </c>
      <c r="F1956" s="2">
        <v>8.6323000000000008</v>
      </c>
      <c r="G1956" s="2">
        <v>8.6826299999999996</v>
      </c>
      <c r="H1956" s="2">
        <v>8.6311499999999999</v>
      </c>
      <c r="I1956" s="2">
        <v>8.5154540000000019</v>
      </c>
      <c r="J1956" s="2">
        <v>8.4370780000000032</v>
      </c>
      <c r="K1956" s="17" t="s">
        <v>48</v>
      </c>
      <c r="L1956" s="17" t="s">
        <v>55</v>
      </c>
      <c r="M1956" s="17" t="s">
        <v>47</v>
      </c>
      <c r="N1956" s="20">
        <f t="shared" si="300"/>
        <v>50</v>
      </c>
      <c r="O1956" s="20">
        <f t="shared" si="301"/>
        <v>100</v>
      </c>
      <c r="P1956" s="20">
        <f t="shared" si="302"/>
        <v>50</v>
      </c>
      <c r="Q1956" s="20">
        <f t="shared" si="303"/>
        <v>16.5</v>
      </c>
      <c r="R1956" s="21">
        <f t="shared" si="304"/>
        <v>62.475000000000001</v>
      </c>
      <c r="S1956" s="21">
        <f t="shared" si="305"/>
        <v>51.625</v>
      </c>
      <c r="T1956" s="21">
        <f t="shared" si="306"/>
        <v>42.424999999999997</v>
      </c>
      <c r="U1956" s="21">
        <f t="shared" si="307"/>
        <v>54.125</v>
      </c>
      <c r="V1956" s="20">
        <f t="shared" si="308"/>
        <v>52.17499999999999</v>
      </c>
      <c r="W1956" s="20">
        <f t="shared" si="309"/>
        <v>52.662499999999994</v>
      </c>
    </row>
    <row r="1957" spans="1:23" ht="13.5" x14ac:dyDescent="0.25">
      <c r="A1957" s="3">
        <v>44858</v>
      </c>
      <c r="B1957" s="2">
        <v>8.6186000000000007</v>
      </c>
      <c r="C1957" s="2">
        <v>52.243006128003763</v>
      </c>
      <c r="D1957" s="2">
        <v>2.271938103224791E-2</v>
      </c>
      <c r="E1957" s="2">
        <v>-2.9870140766190376E-3</v>
      </c>
      <c r="F1957" s="2">
        <v>8.6170600000000004</v>
      </c>
      <c r="G1957" s="2">
        <v>8.6673799999999996</v>
      </c>
      <c r="H1957" s="2">
        <v>8.633060000000004</v>
      </c>
      <c r="I1957" s="2">
        <v>8.513320000000002</v>
      </c>
      <c r="J1957" s="2">
        <v>8.4409875000000039</v>
      </c>
      <c r="K1957" s="17" t="s">
        <v>48</v>
      </c>
      <c r="L1957" s="17" t="s">
        <v>55</v>
      </c>
      <c r="M1957" s="17" t="s">
        <v>47</v>
      </c>
      <c r="N1957" s="20">
        <f t="shared" si="300"/>
        <v>50</v>
      </c>
      <c r="O1957" s="20">
        <f t="shared" si="301"/>
        <v>100</v>
      </c>
      <c r="P1957" s="20">
        <f t="shared" si="302"/>
        <v>50</v>
      </c>
      <c r="Q1957" s="20">
        <f t="shared" si="303"/>
        <v>16.5</v>
      </c>
      <c r="R1957" s="21">
        <f t="shared" si="304"/>
        <v>62.475000000000001</v>
      </c>
      <c r="S1957" s="21">
        <f t="shared" si="305"/>
        <v>51.625</v>
      </c>
      <c r="T1957" s="21">
        <f t="shared" si="306"/>
        <v>42.424999999999997</v>
      </c>
      <c r="U1957" s="21">
        <f t="shared" si="307"/>
        <v>54.125</v>
      </c>
      <c r="V1957" s="20">
        <f t="shared" si="308"/>
        <v>52.17499999999999</v>
      </c>
      <c r="W1957" s="20">
        <f t="shared" si="309"/>
        <v>52.662499999999994</v>
      </c>
    </row>
    <row r="1958" spans="1:23" ht="13.5" x14ac:dyDescent="0.25">
      <c r="A1958" s="3">
        <v>44859</v>
      </c>
      <c r="B1958" s="2">
        <v>8.6186000000000007</v>
      </c>
      <c r="C1958" s="2">
        <v>52.243006128003763</v>
      </c>
      <c r="D1958" s="2">
        <v>3.8496446627574343E-2</v>
      </c>
      <c r="E1958" s="2">
        <v>1.8917496663046901E-3</v>
      </c>
      <c r="F1958" s="2">
        <v>8.6247000000000007</v>
      </c>
      <c r="G1958" s="2">
        <v>8.6559400000000011</v>
      </c>
      <c r="H1958" s="2">
        <v>8.6387800000000023</v>
      </c>
      <c r="I1958" s="2">
        <v>8.5140840000000022</v>
      </c>
      <c r="J1958" s="2">
        <v>8.442608500000004</v>
      </c>
      <c r="K1958" s="17" t="s">
        <v>48</v>
      </c>
      <c r="L1958" s="17" t="s">
        <v>55</v>
      </c>
      <c r="M1958" s="17" t="s">
        <v>51</v>
      </c>
      <c r="N1958" s="20">
        <f t="shared" si="300"/>
        <v>50</v>
      </c>
      <c r="O1958" s="20">
        <f t="shared" si="301"/>
        <v>100</v>
      </c>
      <c r="P1958" s="20">
        <f t="shared" si="302"/>
        <v>50</v>
      </c>
      <c r="Q1958" s="20">
        <f t="shared" si="303"/>
        <v>16.5</v>
      </c>
      <c r="R1958" s="21">
        <f t="shared" si="304"/>
        <v>62.475000000000001</v>
      </c>
      <c r="S1958" s="21">
        <f t="shared" si="305"/>
        <v>51.625</v>
      </c>
      <c r="T1958" s="21">
        <f t="shared" si="306"/>
        <v>42.424999999999997</v>
      </c>
      <c r="U1958" s="21">
        <f t="shared" si="307"/>
        <v>54.125</v>
      </c>
      <c r="V1958" s="20">
        <f t="shared" si="308"/>
        <v>52.17499999999999</v>
      </c>
      <c r="W1958" s="20">
        <f t="shared" si="309"/>
        <v>52.662499999999994</v>
      </c>
    </row>
    <row r="1959" spans="1:23" ht="13.5" x14ac:dyDescent="0.25">
      <c r="A1959" s="3">
        <v>44860</v>
      </c>
      <c r="B1959" s="2">
        <v>8.6109000000000009</v>
      </c>
      <c r="C1959" s="2">
        <v>51.485506843371141</v>
      </c>
      <c r="D1959" s="2">
        <v>5.8154302046959927E-2</v>
      </c>
      <c r="E1959" s="2">
        <v>6.0759037768189587E-3</v>
      </c>
      <c r="F1959" s="2">
        <v>8.6170600000000004</v>
      </c>
      <c r="G1959" s="2">
        <v>8.63992</v>
      </c>
      <c r="H1959" s="2">
        <v>8.6441150000000029</v>
      </c>
      <c r="I1959" s="2">
        <v>8.5154560000000021</v>
      </c>
      <c r="J1959" s="2">
        <v>8.4436100000000032</v>
      </c>
      <c r="K1959" s="17" t="s">
        <v>48</v>
      </c>
      <c r="L1959" s="17" t="s">
        <v>55</v>
      </c>
      <c r="M1959" s="17" t="s">
        <v>47</v>
      </c>
      <c r="N1959" s="20">
        <f t="shared" si="300"/>
        <v>50</v>
      </c>
      <c r="O1959" s="20">
        <f t="shared" si="301"/>
        <v>100</v>
      </c>
      <c r="P1959" s="20">
        <f t="shared" si="302"/>
        <v>50</v>
      </c>
      <c r="Q1959" s="20">
        <f t="shared" si="303"/>
        <v>16.5</v>
      </c>
      <c r="R1959" s="21">
        <f t="shared" si="304"/>
        <v>62.475000000000001</v>
      </c>
      <c r="S1959" s="21">
        <f t="shared" si="305"/>
        <v>51.625</v>
      </c>
      <c r="T1959" s="21">
        <f t="shared" si="306"/>
        <v>42.424999999999997</v>
      </c>
      <c r="U1959" s="21">
        <f t="shared" si="307"/>
        <v>54.125</v>
      </c>
      <c r="V1959" s="20">
        <f t="shared" si="308"/>
        <v>52.17499999999999</v>
      </c>
      <c r="W1959" s="20">
        <f t="shared" si="309"/>
        <v>52.662499999999994</v>
      </c>
    </row>
    <row r="1960" spans="1:23" ht="13.5" x14ac:dyDescent="0.25">
      <c r="A1960" s="3">
        <v>44861</v>
      </c>
      <c r="B1960" s="2">
        <v>8.5422999999999991</v>
      </c>
      <c r="C1960" s="2">
        <v>45.197836183297724</v>
      </c>
      <c r="D1960" s="2">
        <v>6.806168960292247E-2</v>
      </c>
      <c r="E1960" s="2">
        <v>1.0127569916435927E-2</v>
      </c>
      <c r="F1960" s="2">
        <v>8.6018000000000008</v>
      </c>
      <c r="G1960" s="2">
        <v>8.6246700000000001</v>
      </c>
      <c r="H1960" s="2">
        <v>8.6444950000000027</v>
      </c>
      <c r="I1960" s="2">
        <v>8.5162180000000021</v>
      </c>
      <c r="J1960" s="2">
        <v>8.4441320000000033</v>
      </c>
      <c r="K1960" s="17" t="s">
        <v>48</v>
      </c>
      <c r="L1960" s="17" t="s">
        <v>55</v>
      </c>
      <c r="M1960" s="17" t="s">
        <v>47</v>
      </c>
      <c r="N1960" s="20">
        <f t="shared" si="300"/>
        <v>50</v>
      </c>
      <c r="O1960" s="20">
        <f t="shared" si="301"/>
        <v>100</v>
      </c>
      <c r="P1960" s="20">
        <f t="shared" si="302"/>
        <v>50</v>
      </c>
      <c r="Q1960" s="20">
        <f t="shared" si="303"/>
        <v>16.5</v>
      </c>
      <c r="R1960" s="21">
        <f t="shared" si="304"/>
        <v>62.475000000000001</v>
      </c>
      <c r="S1960" s="21">
        <f t="shared" si="305"/>
        <v>51.625</v>
      </c>
      <c r="T1960" s="21">
        <f t="shared" si="306"/>
        <v>42.424999999999997</v>
      </c>
      <c r="U1960" s="21">
        <f t="shared" si="307"/>
        <v>54.125</v>
      </c>
      <c r="V1960" s="20">
        <f t="shared" si="308"/>
        <v>52.17499999999999</v>
      </c>
      <c r="W1960" s="20">
        <f t="shared" si="309"/>
        <v>52.662499999999994</v>
      </c>
    </row>
    <row r="1961" spans="1:23" ht="13.5" x14ac:dyDescent="0.25">
      <c r="A1961" s="3">
        <v>44862</v>
      </c>
      <c r="B1961" s="2">
        <v>8.5422999999999991</v>
      </c>
      <c r="C1961" s="2">
        <v>45.197836183297731</v>
      </c>
      <c r="D1961" s="2">
        <v>7.6786147778074465E-2</v>
      </c>
      <c r="E1961" s="2">
        <v>1.3544819912179571E-2</v>
      </c>
      <c r="F1961" s="2">
        <v>8.5865399999999994</v>
      </c>
      <c r="G1961" s="2">
        <v>8.6094200000000001</v>
      </c>
      <c r="H1961" s="2">
        <v>8.6444950000000027</v>
      </c>
      <c r="I1961" s="2">
        <v>8.5192680000000021</v>
      </c>
      <c r="J1961" s="2">
        <v>8.4446540000000034</v>
      </c>
      <c r="K1961" s="17" t="s">
        <v>48</v>
      </c>
      <c r="L1961" s="17" t="s">
        <v>55</v>
      </c>
      <c r="M1961" s="17" t="s">
        <v>47</v>
      </c>
      <c r="N1961" s="20">
        <f t="shared" si="300"/>
        <v>50</v>
      </c>
      <c r="O1961" s="20">
        <f t="shared" si="301"/>
        <v>100</v>
      </c>
      <c r="P1961" s="20">
        <f t="shared" si="302"/>
        <v>50</v>
      </c>
      <c r="Q1961" s="20">
        <f t="shared" si="303"/>
        <v>16.5</v>
      </c>
      <c r="R1961" s="21">
        <f t="shared" si="304"/>
        <v>62.475000000000001</v>
      </c>
      <c r="S1961" s="21">
        <f t="shared" si="305"/>
        <v>51.625</v>
      </c>
      <c r="T1961" s="21">
        <f t="shared" si="306"/>
        <v>42.424999999999997</v>
      </c>
      <c r="U1961" s="21">
        <f t="shared" si="307"/>
        <v>54.125</v>
      </c>
      <c r="V1961" s="20">
        <f t="shared" si="308"/>
        <v>52.17499999999999</v>
      </c>
      <c r="W1961" s="20">
        <f t="shared" si="309"/>
        <v>52.662499999999994</v>
      </c>
    </row>
    <row r="1962" spans="1:23" ht="13.5" x14ac:dyDescent="0.25">
      <c r="A1962" s="3">
        <v>44865</v>
      </c>
      <c r="B1962" s="2">
        <v>8.5498999999999992</v>
      </c>
      <c r="C1962" s="2">
        <v>46.044477654948771</v>
      </c>
      <c r="D1962" s="2">
        <v>8.39214224420477E-2</v>
      </c>
      <c r="E1962" s="2">
        <v>1.216786817714393E-2</v>
      </c>
      <c r="F1962" s="2">
        <v>8.5727999999999991</v>
      </c>
      <c r="G1962" s="2">
        <v>8.5949299999999997</v>
      </c>
      <c r="H1962" s="2">
        <v>8.6448750000000025</v>
      </c>
      <c r="I1962" s="2">
        <v>8.5224700000000002</v>
      </c>
      <c r="J1962" s="2">
        <v>8.4453850000000035</v>
      </c>
      <c r="K1962" s="17" t="s">
        <v>52</v>
      </c>
      <c r="L1962" s="17" t="s">
        <v>55</v>
      </c>
      <c r="M1962" s="17" t="s">
        <v>54</v>
      </c>
      <c r="N1962" s="20">
        <f t="shared" si="300"/>
        <v>50</v>
      </c>
      <c r="O1962" s="20">
        <f t="shared" si="301"/>
        <v>100</v>
      </c>
      <c r="P1962" s="20">
        <f t="shared" si="302"/>
        <v>50</v>
      </c>
      <c r="Q1962" s="20">
        <f t="shared" si="303"/>
        <v>66.5</v>
      </c>
      <c r="R1962" s="21">
        <f t="shared" si="304"/>
        <v>69.974999999999994</v>
      </c>
      <c r="S1962" s="21">
        <f t="shared" si="305"/>
        <v>64.125</v>
      </c>
      <c r="T1962" s="21">
        <f t="shared" si="306"/>
        <v>64.924999999999997</v>
      </c>
      <c r="U1962" s="21">
        <f t="shared" si="307"/>
        <v>66.625</v>
      </c>
      <c r="V1962" s="20">
        <f t="shared" si="308"/>
        <v>66.341666666666654</v>
      </c>
      <c r="W1962" s="20">
        <f t="shared" si="309"/>
        <v>66.412499999999994</v>
      </c>
    </row>
    <row r="1963" spans="1:23" ht="13.5" x14ac:dyDescent="0.25">
      <c r="A1963" s="3">
        <v>44866</v>
      </c>
      <c r="B1963" s="2">
        <v>8.5498999999999992</v>
      </c>
      <c r="C1963" s="2">
        <v>46.044477654948771</v>
      </c>
      <c r="D1963" s="2">
        <v>7.2606649914481736E-2</v>
      </c>
      <c r="E1963" s="2">
        <v>5.1085154068134242E-3</v>
      </c>
      <c r="F1963" s="2">
        <v>8.5590599999999988</v>
      </c>
      <c r="G1963" s="2">
        <v>8.5918799999999997</v>
      </c>
      <c r="H1963" s="2">
        <v>8.6433500000000034</v>
      </c>
      <c r="I1963" s="2">
        <v>8.5256720000000001</v>
      </c>
      <c r="J1963" s="2">
        <v>8.4461500000000029</v>
      </c>
      <c r="K1963" s="17" t="s">
        <v>52</v>
      </c>
      <c r="L1963" s="17" t="s">
        <v>55</v>
      </c>
      <c r="M1963" s="17" t="s">
        <v>54</v>
      </c>
      <c r="N1963" s="20">
        <f t="shared" si="300"/>
        <v>50</v>
      </c>
      <c r="O1963" s="20">
        <f t="shared" si="301"/>
        <v>100</v>
      </c>
      <c r="P1963" s="20">
        <f t="shared" si="302"/>
        <v>50</v>
      </c>
      <c r="Q1963" s="20">
        <f t="shared" si="303"/>
        <v>66.5</v>
      </c>
      <c r="R1963" s="21">
        <f t="shared" si="304"/>
        <v>69.974999999999994</v>
      </c>
      <c r="S1963" s="21">
        <f t="shared" si="305"/>
        <v>64.125</v>
      </c>
      <c r="T1963" s="21">
        <f t="shared" si="306"/>
        <v>64.924999999999997</v>
      </c>
      <c r="U1963" s="21">
        <f t="shared" si="307"/>
        <v>66.625</v>
      </c>
      <c r="V1963" s="20">
        <f t="shared" si="308"/>
        <v>66.341666666666654</v>
      </c>
      <c r="W1963" s="20">
        <f t="shared" si="309"/>
        <v>66.412499999999994</v>
      </c>
    </row>
    <row r="1964" spans="1:23" ht="13.5" x14ac:dyDescent="0.25">
      <c r="A1964" s="3">
        <v>44867</v>
      </c>
      <c r="B1964" s="2">
        <v>8.5422999999999991</v>
      </c>
      <c r="C1964" s="2">
        <v>45.234008898760784</v>
      </c>
      <c r="D1964" s="2">
        <v>7.4394145513517529E-2</v>
      </c>
      <c r="E1964" s="2">
        <v>-4.1499340846461452E-3</v>
      </c>
      <c r="F1964" s="2">
        <v>8.5453399999999995</v>
      </c>
      <c r="G1964" s="2">
        <v>8.5811999999999991</v>
      </c>
      <c r="H1964" s="2">
        <v>8.6433500000000034</v>
      </c>
      <c r="I1964" s="2">
        <v>8.5288760000000003</v>
      </c>
      <c r="J1964" s="2">
        <v>8.446843000000003</v>
      </c>
      <c r="K1964" s="17" t="s">
        <v>52</v>
      </c>
      <c r="L1964" s="17" t="s">
        <v>55</v>
      </c>
      <c r="M1964" s="17" t="s">
        <v>54</v>
      </c>
      <c r="N1964" s="20">
        <f t="shared" si="300"/>
        <v>50</v>
      </c>
      <c r="O1964" s="20">
        <f t="shared" si="301"/>
        <v>100</v>
      </c>
      <c r="P1964" s="20">
        <f t="shared" si="302"/>
        <v>50</v>
      </c>
      <c r="Q1964" s="20">
        <f t="shared" si="303"/>
        <v>66.5</v>
      </c>
      <c r="R1964" s="21">
        <f t="shared" si="304"/>
        <v>69.974999999999994</v>
      </c>
      <c r="S1964" s="21">
        <f t="shared" si="305"/>
        <v>64.125</v>
      </c>
      <c r="T1964" s="21">
        <f t="shared" si="306"/>
        <v>64.924999999999997</v>
      </c>
      <c r="U1964" s="21">
        <f t="shared" si="307"/>
        <v>66.625</v>
      </c>
      <c r="V1964" s="20">
        <f t="shared" si="308"/>
        <v>66.341666666666654</v>
      </c>
      <c r="W1964" s="20">
        <f t="shared" si="309"/>
        <v>66.412499999999994</v>
      </c>
    </row>
    <row r="1965" spans="1:23" ht="13.5" x14ac:dyDescent="0.25">
      <c r="A1965" s="3">
        <v>44868</v>
      </c>
      <c r="B1965" s="2">
        <v>8.4583999999999993</v>
      </c>
      <c r="C1965" s="2">
        <v>37.406272205225832</v>
      </c>
      <c r="D1965" s="2">
        <v>7.768640963796436E-2</v>
      </c>
      <c r="E1965" s="2">
        <v>-2.0004411669376145E-2</v>
      </c>
      <c r="F1965" s="2">
        <v>8.5285599999999988</v>
      </c>
      <c r="G1965" s="2">
        <v>8.5651799999999998</v>
      </c>
      <c r="H1965" s="2">
        <v>8.6315300000000033</v>
      </c>
      <c r="I1965" s="2">
        <v>8.5302479999999985</v>
      </c>
      <c r="J1965" s="2">
        <v>8.4447250000000036</v>
      </c>
      <c r="K1965" s="17" t="s">
        <v>52</v>
      </c>
      <c r="L1965" s="17" t="s">
        <v>55</v>
      </c>
      <c r="M1965" s="17" t="s">
        <v>54</v>
      </c>
      <c r="N1965" s="20">
        <f t="shared" si="300"/>
        <v>50</v>
      </c>
      <c r="O1965" s="20">
        <f t="shared" si="301"/>
        <v>100</v>
      </c>
      <c r="P1965" s="20">
        <f t="shared" si="302"/>
        <v>50</v>
      </c>
      <c r="Q1965" s="20">
        <f t="shared" si="303"/>
        <v>66.5</v>
      </c>
      <c r="R1965" s="21">
        <f t="shared" si="304"/>
        <v>69.974999999999994</v>
      </c>
      <c r="S1965" s="21">
        <f t="shared" si="305"/>
        <v>64.125</v>
      </c>
      <c r="T1965" s="21">
        <f t="shared" si="306"/>
        <v>64.924999999999997</v>
      </c>
      <c r="U1965" s="21">
        <f t="shared" si="307"/>
        <v>66.625</v>
      </c>
      <c r="V1965" s="20">
        <f t="shared" si="308"/>
        <v>66.341666666666654</v>
      </c>
      <c r="W1965" s="20">
        <f t="shared" si="309"/>
        <v>66.412499999999994</v>
      </c>
    </row>
    <row r="1966" spans="1:23" ht="13.5" x14ac:dyDescent="0.25">
      <c r="A1966" s="3">
        <v>44869</v>
      </c>
      <c r="B1966" s="2">
        <v>8.4583999999999993</v>
      </c>
      <c r="C1966" s="2">
        <v>37.406272205225832</v>
      </c>
      <c r="D1966" s="2">
        <v>8.1206144668366065E-2</v>
      </c>
      <c r="E1966" s="2">
        <v>-4.2462194848478851E-2</v>
      </c>
      <c r="F1966" s="2">
        <v>8.5117799999999981</v>
      </c>
      <c r="G1966" s="2">
        <v>8.5491599999999988</v>
      </c>
      <c r="H1966" s="2">
        <v>8.6158950000000036</v>
      </c>
      <c r="I1966" s="2">
        <v>8.5316199999999984</v>
      </c>
      <c r="J1966" s="2">
        <v>8.4419235000000032</v>
      </c>
      <c r="K1966" s="17" t="s">
        <v>52</v>
      </c>
      <c r="L1966" s="17" t="s">
        <v>55</v>
      </c>
      <c r="M1966" s="17" t="s">
        <v>54</v>
      </c>
      <c r="N1966" s="20">
        <f t="shared" si="300"/>
        <v>50</v>
      </c>
      <c r="O1966" s="20">
        <f t="shared" si="301"/>
        <v>100</v>
      </c>
      <c r="P1966" s="20">
        <f t="shared" si="302"/>
        <v>50</v>
      </c>
      <c r="Q1966" s="20">
        <f t="shared" si="303"/>
        <v>66.5</v>
      </c>
      <c r="R1966" s="21">
        <f t="shared" si="304"/>
        <v>69.974999999999994</v>
      </c>
      <c r="S1966" s="21">
        <f t="shared" si="305"/>
        <v>64.125</v>
      </c>
      <c r="T1966" s="21">
        <f t="shared" si="306"/>
        <v>64.924999999999997</v>
      </c>
      <c r="U1966" s="21">
        <f t="shared" si="307"/>
        <v>66.625</v>
      </c>
      <c r="V1966" s="20">
        <f t="shared" si="308"/>
        <v>66.341666666666654</v>
      </c>
      <c r="W1966" s="20">
        <f t="shared" si="309"/>
        <v>66.412499999999994</v>
      </c>
    </row>
    <row r="1967" spans="1:23" ht="13.5" x14ac:dyDescent="0.25">
      <c r="A1967" s="3">
        <v>44872</v>
      </c>
      <c r="B1967" s="2">
        <v>8.4583999999999993</v>
      </c>
      <c r="C1967" s="2">
        <v>37.406272205225832</v>
      </c>
      <c r="D1967" s="2">
        <v>8.4863986704510452E-2</v>
      </c>
      <c r="E1967" s="2">
        <v>-6.9284235191079582E-2</v>
      </c>
      <c r="F1967" s="2">
        <v>8.4934799999999981</v>
      </c>
      <c r="G1967" s="2">
        <v>8.5331399999999995</v>
      </c>
      <c r="H1967" s="2">
        <v>8.6002600000000022</v>
      </c>
      <c r="I1967" s="2">
        <v>8.5329919999999984</v>
      </c>
      <c r="J1967" s="2">
        <v>8.4398055000000038</v>
      </c>
      <c r="K1967" s="17" t="s">
        <v>48</v>
      </c>
      <c r="L1967" s="17" t="s">
        <v>55</v>
      </c>
      <c r="M1967" s="17" t="s">
        <v>47</v>
      </c>
      <c r="N1967" s="20">
        <f t="shared" si="300"/>
        <v>50</v>
      </c>
      <c r="O1967" s="20">
        <f t="shared" si="301"/>
        <v>100</v>
      </c>
      <c r="P1967" s="20">
        <f t="shared" si="302"/>
        <v>50</v>
      </c>
      <c r="Q1967" s="20">
        <f t="shared" si="303"/>
        <v>16.5</v>
      </c>
      <c r="R1967" s="21">
        <f t="shared" si="304"/>
        <v>62.475000000000001</v>
      </c>
      <c r="S1967" s="21">
        <f t="shared" si="305"/>
        <v>51.625</v>
      </c>
      <c r="T1967" s="21">
        <f t="shared" si="306"/>
        <v>42.424999999999997</v>
      </c>
      <c r="U1967" s="21">
        <f t="shared" si="307"/>
        <v>54.125</v>
      </c>
      <c r="V1967" s="20">
        <f t="shared" si="308"/>
        <v>52.17499999999999</v>
      </c>
      <c r="W1967" s="20">
        <f t="shared" si="309"/>
        <v>52.662499999999994</v>
      </c>
    </row>
    <row r="1968" spans="1:23" ht="13.5" x14ac:dyDescent="0.25">
      <c r="A1968" s="3">
        <v>44873</v>
      </c>
      <c r="B1968" s="2">
        <v>8.3897999999999993</v>
      </c>
      <c r="C1968" s="2">
        <v>31.788574257465456</v>
      </c>
      <c r="D1968" s="2">
        <v>9.3669828907138708E-2</v>
      </c>
      <c r="E1968" s="2">
        <v>-9.5290616404087536E-2</v>
      </c>
      <c r="F1968" s="2">
        <v>8.4614599999999989</v>
      </c>
      <c r="G1968" s="2">
        <v>8.5102599999999988</v>
      </c>
      <c r="H1968" s="2">
        <v>8.5831000000000035</v>
      </c>
      <c r="I1968" s="2">
        <v>8.5331459999999986</v>
      </c>
      <c r="J1968" s="2">
        <v>8.4368660000000038</v>
      </c>
      <c r="K1968" s="17" t="s">
        <v>48</v>
      </c>
      <c r="L1968" s="17" t="s">
        <v>50</v>
      </c>
      <c r="M1968" s="17" t="s">
        <v>47</v>
      </c>
      <c r="N1968" s="20">
        <f t="shared" si="300"/>
        <v>50</v>
      </c>
      <c r="O1968" s="20">
        <f t="shared" si="301"/>
        <v>100</v>
      </c>
      <c r="P1968" s="20">
        <f t="shared" si="302"/>
        <v>50</v>
      </c>
      <c r="Q1968" s="20">
        <f t="shared" si="303"/>
        <v>33</v>
      </c>
      <c r="R1968" s="21">
        <f t="shared" si="304"/>
        <v>64.95</v>
      </c>
      <c r="S1968" s="21">
        <f t="shared" si="305"/>
        <v>55.75</v>
      </c>
      <c r="T1968" s="21">
        <f t="shared" si="306"/>
        <v>49.85</v>
      </c>
      <c r="U1968" s="21">
        <f t="shared" si="307"/>
        <v>58.25</v>
      </c>
      <c r="V1968" s="20">
        <f t="shared" si="308"/>
        <v>56.85</v>
      </c>
      <c r="W1968" s="20">
        <f t="shared" si="309"/>
        <v>57.2</v>
      </c>
    </row>
    <row r="1969" spans="1:23" ht="13.5" x14ac:dyDescent="0.25">
      <c r="A1969" s="3">
        <v>44874</v>
      </c>
      <c r="B1969" s="2">
        <v>8.3897999999999993</v>
      </c>
      <c r="C1969" s="2">
        <v>31.788574257465456</v>
      </c>
      <c r="D1969" s="2">
        <v>0.10092432261110851</v>
      </c>
      <c r="E1969" s="2">
        <v>-0.12409678418133181</v>
      </c>
      <c r="F1969" s="2">
        <v>8.4309600000000007</v>
      </c>
      <c r="G1969" s="2">
        <v>8.4881499999999974</v>
      </c>
      <c r="H1969" s="2">
        <v>8.5640350000000023</v>
      </c>
      <c r="I1969" s="2">
        <v>8.5331459999999986</v>
      </c>
      <c r="J1969" s="2">
        <v>8.4344050000000035</v>
      </c>
      <c r="K1969" s="17" t="s">
        <v>48</v>
      </c>
      <c r="L1969" s="17" t="s">
        <v>50</v>
      </c>
      <c r="M1969" s="17" t="s">
        <v>47</v>
      </c>
      <c r="N1969" s="20">
        <f t="shared" si="300"/>
        <v>50</v>
      </c>
      <c r="O1969" s="20">
        <f t="shared" si="301"/>
        <v>100</v>
      </c>
      <c r="P1969" s="20">
        <f t="shared" si="302"/>
        <v>50</v>
      </c>
      <c r="Q1969" s="20">
        <f t="shared" si="303"/>
        <v>33</v>
      </c>
      <c r="R1969" s="21">
        <f t="shared" si="304"/>
        <v>64.95</v>
      </c>
      <c r="S1969" s="21">
        <f t="shared" si="305"/>
        <v>55.75</v>
      </c>
      <c r="T1969" s="21">
        <f t="shared" si="306"/>
        <v>49.85</v>
      </c>
      <c r="U1969" s="21">
        <f t="shared" si="307"/>
        <v>58.25</v>
      </c>
      <c r="V1969" s="20">
        <f t="shared" si="308"/>
        <v>56.85</v>
      </c>
      <c r="W1969" s="20">
        <f t="shared" si="309"/>
        <v>57.2</v>
      </c>
    </row>
    <row r="1970" spans="1:23" ht="13.5" x14ac:dyDescent="0.25">
      <c r="A1970" s="3">
        <v>44875</v>
      </c>
      <c r="B1970" s="2">
        <v>8.3820999999999994</v>
      </c>
      <c r="C1970" s="2">
        <v>31.179019969311781</v>
      </c>
      <c r="D1970" s="2">
        <v>9.7994090355117081E-2</v>
      </c>
      <c r="E1970" s="2">
        <v>-0.15646592098901926</v>
      </c>
      <c r="F1970" s="2">
        <v>8.4156999999999993</v>
      </c>
      <c r="G1970" s="2">
        <v>8.4721299999999964</v>
      </c>
      <c r="H1970" s="2">
        <v>8.5484000000000027</v>
      </c>
      <c r="I1970" s="2">
        <v>8.5404679999999971</v>
      </c>
      <c r="J1970" s="2">
        <v>8.4322810000000032</v>
      </c>
      <c r="K1970" s="17" t="s">
        <v>48</v>
      </c>
      <c r="L1970" s="17" t="s">
        <v>50</v>
      </c>
      <c r="M1970" s="17" t="s">
        <v>47</v>
      </c>
      <c r="N1970" s="20">
        <f t="shared" si="300"/>
        <v>50</v>
      </c>
      <c r="O1970" s="20">
        <f t="shared" si="301"/>
        <v>100</v>
      </c>
      <c r="P1970" s="20">
        <f t="shared" si="302"/>
        <v>50</v>
      </c>
      <c r="Q1970" s="20">
        <f t="shared" si="303"/>
        <v>33</v>
      </c>
      <c r="R1970" s="21">
        <f t="shared" si="304"/>
        <v>64.95</v>
      </c>
      <c r="S1970" s="21">
        <f t="shared" si="305"/>
        <v>55.75</v>
      </c>
      <c r="T1970" s="21">
        <f t="shared" si="306"/>
        <v>49.85</v>
      </c>
      <c r="U1970" s="21">
        <f t="shared" si="307"/>
        <v>58.25</v>
      </c>
      <c r="V1970" s="20">
        <f t="shared" si="308"/>
        <v>56.85</v>
      </c>
      <c r="W1970" s="20">
        <f t="shared" si="309"/>
        <v>57.2</v>
      </c>
    </row>
    <row r="1971" spans="1:23" ht="13.5" x14ac:dyDescent="0.25">
      <c r="A1971" s="3">
        <v>44876</v>
      </c>
      <c r="B1971" s="2">
        <v>8.3744999999999994</v>
      </c>
      <c r="C1971" s="2">
        <v>30.556220088353697</v>
      </c>
      <c r="D1971" s="2">
        <v>9.6970186560765725E-2</v>
      </c>
      <c r="E1971" s="2">
        <v>-0.19026471116606533</v>
      </c>
      <c r="F1971" s="2">
        <v>8.3989200000000004</v>
      </c>
      <c r="G1971" s="2">
        <v>8.4553499999999993</v>
      </c>
      <c r="H1971" s="2">
        <v>8.5323850000000014</v>
      </c>
      <c r="I1971" s="2">
        <v>8.5416879999999988</v>
      </c>
      <c r="J1971" s="2">
        <v>8.4298120000000036</v>
      </c>
      <c r="K1971" s="17" t="s">
        <v>48</v>
      </c>
      <c r="L1971" s="17" t="s">
        <v>50</v>
      </c>
      <c r="M1971" s="17" t="s">
        <v>47</v>
      </c>
      <c r="N1971" s="20">
        <f t="shared" si="300"/>
        <v>50</v>
      </c>
      <c r="O1971" s="20">
        <f t="shared" si="301"/>
        <v>100</v>
      </c>
      <c r="P1971" s="20">
        <f t="shared" si="302"/>
        <v>50</v>
      </c>
      <c r="Q1971" s="20">
        <f t="shared" si="303"/>
        <v>33</v>
      </c>
      <c r="R1971" s="21">
        <f t="shared" si="304"/>
        <v>64.95</v>
      </c>
      <c r="S1971" s="21">
        <f t="shared" si="305"/>
        <v>55.75</v>
      </c>
      <c r="T1971" s="21">
        <f t="shared" si="306"/>
        <v>49.85</v>
      </c>
      <c r="U1971" s="21">
        <f t="shared" si="307"/>
        <v>58.25</v>
      </c>
      <c r="V1971" s="20">
        <f t="shared" si="308"/>
        <v>56.85</v>
      </c>
      <c r="W1971" s="20">
        <f t="shared" si="309"/>
        <v>57.2</v>
      </c>
    </row>
    <row r="1972" spans="1:23" ht="13.5" x14ac:dyDescent="0.25">
      <c r="A1972" s="3">
        <v>44879</v>
      </c>
      <c r="B1972" s="2">
        <v>8.3591999999999995</v>
      </c>
      <c r="C1972" s="2">
        <v>29.287877761439603</v>
      </c>
      <c r="D1972" s="2">
        <v>9.9277724196976891E-2</v>
      </c>
      <c r="E1972" s="2">
        <v>-0.22595516582478775</v>
      </c>
      <c r="F1972" s="2">
        <v>8.3790799999999983</v>
      </c>
      <c r="G1972" s="2">
        <v>8.43628</v>
      </c>
      <c r="H1972" s="2">
        <v>8.5156050000000008</v>
      </c>
      <c r="I1972" s="2">
        <v>8.5456539999999972</v>
      </c>
      <c r="J1972" s="2">
        <v>8.4273690000000041</v>
      </c>
      <c r="K1972" s="17" t="s">
        <v>48</v>
      </c>
      <c r="L1972" s="17" t="s">
        <v>50</v>
      </c>
      <c r="M1972" s="17" t="s">
        <v>47</v>
      </c>
      <c r="N1972" s="20">
        <f t="shared" si="300"/>
        <v>50</v>
      </c>
      <c r="O1972" s="20">
        <f t="shared" si="301"/>
        <v>100</v>
      </c>
      <c r="P1972" s="20">
        <f t="shared" si="302"/>
        <v>50</v>
      </c>
      <c r="Q1972" s="20">
        <f t="shared" si="303"/>
        <v>33</v>
      </c>
      <c r="R1972" s="21">
        <f t="shared" si="304"/>
        <v>64.95</v>
      </c>
      <c r="S1972" s="21">
        <f t="shared" si="305"/>
        <v>55.75</v>
      </c>
      <c r="T1972" s="21">
        <f t="shared" si="306"/>
        <v>49.85</v>
      </c>
      <c r="U1972" s="21">
        <f t="shared" si="307"/>
        <v>58.25</v>
      </c>
      <c r="V1972" s="20">
        <f t="shared" si="308"/>
        <v>56.85</v>
      </c>
      <c r="W1972" s="20">
        <f t="shared" si="309"/>
        <v>57.2</v>
      </c>
    </row>
    <row r="1973" spans="1:23" ht="13.5" x14ac:dyDescent="0.25">
      <c r="A1973" s="3">
        <v>44880</v>
      </c>
      <c r="B1973" s="2">
        <v>8.3515999999999995</v>
      </c>
      <c r="C1973" s="2">
        <v>28.651677625875664</v>
      </c>
      <c r="D1973" s="2">
        <v>0.10269043631426911</v>
      </c>
      <c r="E1973" s="2">
        <v>-0.26089455976438863</v>
      </c>
      <c r="F1973" s="2">
        <v>8.3714399999999998</v>
      </c>
      <c r="G1973" s="2">
        <v>8.4164500000000011</v>
      </c>
      <c r="H1973" s="2">
        <v>8.5041649999999986</v>
      </c>
      <c r="I1973" s="2">
        <v>8.547941999999999</v>
      </c>
      <c r="J1973" s="2">
        <v>8.425058500000004</v>
      </c>
      <c r="K1973" s="17" t="s">
        <v>48</v>
      </c>
      <c r="L1973" s="17" t="s">
        <v>55</v>
      </c>
      <c r="M1973" s="17" t="s">
        <v>47</v>
      </c>
      <c r="N1973" s="20">
        <f t="shared" si="300"/>
        <v>50</v>
      </c>
      <c r="O1973" s="20">
        <f t="shared" si="301"/>
        <v>100</v>
      </c>
      <c r="P1973" s="20">
        <f t="shared" si="302"/>
        <v>0</v>
      </c>
      <c r="Q1973" s="20">
        <f t="shared" si="303"/>
        <v>16.5</v>
      </c>
      <c r="R1973" s="21">
        <f t="shared" si="304"/>
        <v>54.975000000000001</v>
      </c>
      <c r="S1973" s="21">
        <f t="shared" si="305"/>
        <v>34.125</v>
      </c>
      <c r="T1973" s="21">
        <f t="shared" si="306"/>
        <v>29.925000000000001</v>
      </c>
      <c r="U1973" s="21">
        <f t="shared" si="307"/>
        <v>41.625</v>
      </c>
      <c r="V1973" s="20">
        <f t="shared" si="308"/>
        <v>39.674999999999997</v>
      </c>
      <c r="W1973" s="20">
        <f t="shared" si="309"/>
        <v>40.162499999999994</v>
      </c>
    </row>
    <row r="1974" spans="1:23" ht="13.5" x14ac:dyDescent="0.25">
      <c r="A1974" s="3">
        <v>44881</v>
      </c>
      <c r="B1974" s="2">
        <v>8.3744999999999994</v>
      </c>
      <c r="C1974" s="2">
        <v>33.349694495458607</v>
      </c>
      <c r="D1974" s="2">
        <v>0.1035882542259472</v>
      </c>
      <c r="E1974" s="2">
        <v>-0.28451157805012395</v>
      </c>
      <c r="F1974" s="2">
        <v>8.3683799999999984</v>
      </c>
      <c r="G1974" s="2">
        <v>8.3996700000000004</v>
      </c>
      <c r="H1974" s="2">
        <v>8.490434999999998</v>
      </c>
      <c r="I1974" s="2">
        <v>8.5483999999999973</v>
      </c>
      <c r="J1974" s="2">
        <v>8.4225210000000033</v>
      </c>
      <c r="K1974" s="17" t="s">
        <v>48</v>
      </c>
      <c r="L1974" s="17" t="s">
        <v>55</v>
      </c>
      <c r="M1974" s="17" t="s">
        <v>47</v>
      </c>
      <c r="N1974" s="20">
        <f t="shared" si="300"/>
        <v>50</v>
      </c>
      <c r="O1974" s="20">
        <f t="shared" si="301"/>
        <v>100</v>
      </c>
      <c r="P1974" s="20">
        <f t="shared" si="302"/>
        <v>0</v>
      </c>
      <c r="Q1974" s="20">
        <f t="shared" si="303"/>
        <v>16.5</v>
      </c>
      <c r="R1974" s="21">
        <f t="shared" si="304"/>
        <v>54.975000000000001</v>
      </c>
      <c r="S1974" s="21">
        <f t="shared" si="305"/>
        <v>34.125</v>
      </c>
      <c r="T1974" s="21">
        <f t="shared" si="306"/>
        <v>29.925000000000001</v>
      </c>
      <c r="U1974" s="21">
        <f t="shared" si="307"/>
        <v>41.625</v>
      </c>
      <c r="V1974" s="20">
        <f t="shared" si="308"/>
        <v>39.674999999999997</v>
      </c>
      <c r="W1974" s="20">
        <f t="shared" si="309"/>
        <v>40.162499999999994</v>
      </c>
    </row>
    <row r="1975" spans="1:23" ht="13.5" x14ac:dyDescent="0.25">
      <c r="A1975" s="3">
        <v>44882</v>
      </c>
      <c r="B1975" s="2">
        <v>8.3744999999999994</v>
      </c>
      <c r="C1975" s="2">
        <v>33.349694495458607</v>
      </c>
      <c r="D1975" s="2">
        <v>9.2115738296623562E-2</v>
      </c>
      <c r="E1975" s="2">
        <v>-0.28817678709726097</v>
      </c>
      <c r="F1975" s="2">
        <v>8.3668599999999991</v>
      </c>
      <c r="G1975" s="2">
        <v>8.3912799999999983</v>
      </c>
      <c r="H1975" s="2">
        <v>8.4782299999999999</v>
      </c>
      <c r="I1975" s="2">
        <v>8.5483999999999973</v>
      </c>
      <c r="J1975" s="2">
        <v>8.4203250000000018</v>
      </c>
      <c r="K1975" s="17" t="s">
        <v>48</v>
      </c>
      <c r="L1975" s="17" t="s">
        <v>55</v>
      </c>
      <c r="M1975" s="17" t="s">
        <v>47</v>
      </c>
      <c r="N1975" s="20">
        <f t="shared" si="300"/>
        <v>50</v>
      </c>
      <c r="O1975" s="20">
        <f t="shared" si="301"/>
        <v>100</v>
      </c>
      <c r="P1975" s="20">
        <f t="shared" si="302"/>
        <v>0</v>
      </c>
      <c r="Q1975" s="20">
        <f t="shared" si="303"/>
        <v>16.5</v>
      </c>
      <c r="R1975" s="21">
        <f t="shared" si="304"/>
        <v>54.975000000000001</v>
      </c>
      <c r="S1975" s="21">
        <f t="shared" si="305"/>
        <v>34.125</v>
      </c>
      <c r="T1975" s="21">
        <f t="shared" si="306"/>
        <v>29.925000000000001</v>
      </c>
      <c r="U1975" s="21">
        <f t="shared" si="307"/>
        <v>41.625</v>
      </c>
      <c r="V1975" s="20">
        <f t="shared" si="308"/>
        <v>39.674999999999997</v>
      </c>
      <c r="W1975" s="20">
        <f t="shared" si="309"/>
        <v>40.162499999999994</v>
      </c>
    </row>
    <row r="1976" spans="1:23" ht="13.5" x14ac:dyDescent="0.25">
      <c r="A1976" s="3">
        <v>44883</v>
      </c>
      <c r="B1976" s="2">
        <v>8.3744999999999994</v>
      </c>
      <c r="C1976" s="2">
        <v>33.349694495458607</v>
      </c>
      <c r="D1976" s="2">
        <v>8.3033673243203765E-2</v>
      </c>
      <c r="E1976" s="2">
        <v>-0.27301402090611637</v>
      </c>
      <c r="F1976" s="2">
        <v>8.3668599999999991</v>
      </c>
      <c r="G1976" s="2">
        <v>8.3828899999999997</v>
      </c>
      <c r="H1976" s="2">
        <v>8.4660249999999984</v>
      </c>
      <c r="I1976" s="2">
        <v>8.548093999999999</v>
      </c>
      <c r="J1976" s="2">
        <v>8.4178215000000005</v>
      </c>
      <c r="K1976" s="17" t="s">
        <v>48</v>
      </c>
      <c r="L1976" s="17" t="s">
        <v>55</v>
      </c>
      <c r="M1976" s="17" t="s">
        <v>55</v>
      </c>
      <c r="N1976" s="20">
        <f t="shared" si="300"/>
        <v>50</v>
      </c>
      <c r="O1976" s="20">
        <f t="shared" si="301"/>
        <v>100</v>
      </c>
      <c r="P1976" s="20">
        <f t="shared" si="302"/>
        <v>0</v>
      </c>
      <c r="Q1976" s="20">
        <f t="shared" si="303"/>
        <v>16.5</v>
      </c>
      <c r="R1976" s="21">
        <f t="shared" si="304"/>
        <v>54.975000000000001</v>
      </c>
      <c r="S1976" s="21">
        <f t="shared" si="305"/>
        <v>34.125</v>
      </c>
      <c r="T1976" s="21">
        <f t="shared" si="306"/>
        <v>29.925000000000001</v>
      </c>
      <c r="U1976" s="21">
        <f t="shared" si="307"/>
        <v>41.625</v>
      </c>
      <c r="V1976" s="20">
        <f t="shared" si="308"/>
        <v>39.674999999999997</v>
      </c>
      <c r="W1976" s="20">
        <f t="shared" si="309"/>
        <v>40.162499999999994</v>
      </c>
    </row>
    <row r="1977" spans="1:23" ht="13.5" x14ac:dyDescent="0.25">
      <c r="A1977" s="3">
        <v>44886</v>
      </c>
      <c r="B1977" s="2">
        <v>8.3668999999999993</v>
      </c>
      <c r="C1977" s="2">
        <v>32.463640503708802</v>
      </c>
      <c r="D1977" s="2">
        <v>7.6490930842453508E-2</v>
      </c>
      <c r="E1977" s="2">
        <v>-0.24937555422713775</v>
      </c>
      <c r="F1977" s="2">
        <v>8.3683999999999994</v>
      </c>
      <c r="G1977" s="2">
        <v>8.3737399999999997</v>
      </c>
      <c r="H1977" s="2">
        <v>8.4534399999999987</v>
      </c>
      <c r="I1977" s="2">
        <v>8.5476359999999971</v>
      </c>
      <c r="J1977" s="2">
        <v>8.4153145000000009</v>
      </c>
      <c r="K1977" s="17" t="s">
        <v>48</v>
      </c>
      <c r="L1977" s="17" t="s">
        <v>55</v>
      </c>
      <c r="M1977" s="17" t="s">
        <v>51</v>
      </c>
      <c r="N1977" s="20">
        <f t="shared" si="300"/>
        <v>50</v>
      </c>
      <c r="O1977" s="20">
        <f t="shared" si="301"/>
        <v>100</v>
      </c>
      <c r="P1977" s="20">
        <f t="shared" si="302"/>
        <v>0</v>
      </c>
      <c r="Q1977" s="20">
        <f t="shared" si="303"/>
        <v>16.5</v>
      </c>
      <c r="R1977" s="21">
        <f t="shared" si="304"/>
        <v>54.975000000000001</v>
      </c>
      <c r="S1977" s="21">
        <f t="shared" si="305"/>
        <v>34.125</v>
      </c>
      <c r="T1977" s="21">
        <f t="shared" si="306"/>
        <v>29.925000000000001</v>
      </c>
      <c r="U1977" s="21">
        <f t="shared" si="307"/>
        <v>41.625</v>
      </c>
      <c r="V1977" s="20">
        <f t="shared" si="308"/>
        <v>39.674999999999997</v>
      </c>
      <c r="W1977" s="20">
        <f t="shared" si="309"/>
        <v>40.162499999999994</v>
      </c>
    </row>
    <row r="1978" spans="1:23" ht="13.5" x14ac:dyDescent="0.25">
      <c r="A1978" s="3">
        <v>44887</v>
      </c>
      <c r="B1978" s="2">
        <v>8.3515999999999995</v>
      </c>
      <c r="C1978" s="2">
        <v>30.69554316202904</v>
      </c>
      <c r="D1978" s="2">
        <v>6.2115381316594664E-2</v>
      </c>
      <c r="E1978" s="2">
        <v>-0.22510800844897977</v>
      </c>
      <c r="F1978" s="2">
        <v>8.3683999999999994</v>
      </c>
      <c r="G1978" s="2">
        <v>8.3699200000000005</v>
      </c>
      <c r="H1978" s="2">
        <v>8.4400899999999996</v>
      </c>
      <c r="I1978" s="2">
        <v>8.5453479999999971</v>
      </c>
      <c r="J1978" s="2">
        <v>8.4126965000000027</v>
      </c>
      <c r="K1978" s="17" t="s">
        <v>52</v>
      </c>
      <c r="L1978" s="17" t="s">
        <v>55</v>
      </c>
      <c r="M1978" s="17" t="s">
        <v>55</v>
      </c>
      <c r="N1978" s="20">
        <f t="shared" si="300"/>
        <v>50</v>
      </c>
      <c r="O1978" s="20">
        <f t="shared" si="301"/>
        <v>100</v>
      </c>
      <c r="P1978" s="20">
        <f t="shared" si="302"/>
        <v>0</v>
      </c>
      <c r="Q1978" s="20">
        <f t="shared" si="303"/>
        <v>49.5</v>
      </c>
      <c r="R1978" s="21">
        <f t="shared" si="304"/>
        <v>59.924999999999997</v>
      </c>
      <c r="S1978" s="21">
        <f t="shared" si="305"/>
        <v>42.375</v>
      </c>
      <c r="T1978" s="21">
        <f t="shared" si="306"/>
        <v>44.775000000000006</v>
      </c>
      <c r="U1978" s="21">
        <f t="shared" si="307"/>
        <v>49.875</v>
      </c>
      <c r="V1978" s="20">
        <f t="shared" si="308"/>
        <v>49.024999999999999</v>
      </c>
      <c r="W1978" s="20">
        <f t="shared" si="309"/>
        <v>49.237499999999997</v>
      </c>
    </row>
    <row r="1979" spans="1:23" ht="13.5" x14ac:dyDescent="0.25">
      <c r="A1979" s="3">
        <v>44888</v>
      </c>
      <c r="B1979" s="2">
        <v>8.3668999999999993</v>
      </c>
      <c r="C1979" s="2">
        <v>34.535275727890038</v>
      </c>
      <c r="D1979" s="2">
        <v>4.9446613097570591E-2</v>
      </c>
      <c r="E1979" s="2">
        <v>-0.19346678470426751</v>
      </c>
      <c r="F1979" s="2">
        <v>8.3668799999999983</v>
      </c>
      <c r="G1979" s="2">
        <v>8.3676300000000001</v>
      </c>
      <c r="H1979" s="2">
        <v>8.4278899999999979</v>
      </c>
      <c r="I1979" s="2">
        <v>8.541839999999997</v>
      </c>
      <c r="J1979" s="2">
        <v>8.410121000000002</v>
      </c>
      <c r="K1979" s="17" t="s">
        <v>48</v>
      </c>
      <c r="L1979" s="17" t="s">
        <v>55</v>
      </c>
      <c r="M1979" s="17" t="s">
        <v>47</v>
      </c>
      <c r="N1979" s="20">
        <f t="shared" si="300"/>
        <v>50</v>
      </c>
      <c r="O1979" s="20">
        <f t="shared" si="301"/>
        <v>100</v>
      </c>
      <c r="P1979" s="20">
        <f t="shared" si="302"/>
        <v>0</v>
      </c>
      <c r="Q1979" s="20">
        <f t="shared" si="303"/>
        <v>16.5</v>
      </c>
      <c r="R1979" s="21">
        <f t="shared" si="304"/>
        <v>54.975000000000001</v>
      </c>
      <c r="S1979" s="21">
        <f t="shared" si="305"/>
        <v>34.125</v>
      </c>
      <c r="T1979" s="21">
        <f t="shared" si="306"/>
        <v>29.925000000000001</v>
      </c>
      <c r="U1979" s="21">
        <f t="shared" si="307"/>
        <v>41.625</v>
      </c>
      <c r="V1979" s="20">
        <f t="shared" si="308"/>
        <v>39.674999999999997</v>
      </c>
      <c r="W1979" s="20">
        <f t="shared" si="309"/>
        <v>40.162499999999994</v>
      </c>
    </row>
    <row r="1980" spans="1:23" ht="13.5" x14ac:dyDescent="0.25">
      <c r="A1980" s="3">
        <v>44889</v>
      </c>
      <c r="B1980" s="2">
        <v>8.3134999999999994</v>
      </c>
      <c r="C1980" s="2">
        <v>28.583010310813606</v>
      </c>
      <c r="D1980" s="2">
        <v>4.1989354657053113E-2</v>
      </c>
      <c r="E1980" s="2">
        <v>-0.15398070607778094</v>
      </c>
      <c r="F1980" s="2">
        <v>8.3546799999999983</v>
      </c>
      <c r="G1980" s="2">
        <v>8.3607699999999987</v>
      </c>
      <c r="H1980" s="2">
        <v>8.4164499999999975</v>
      </c>
      <c r="I1980" s="2">
        <v>8.5372639999999986</v>
      </c>
      <c r="J1980" s="2">
        <v>8.4072785000000003</v>
      </c>
      <c r="K1980" s="17" t="s">
        <v>48</v>
      </c>
      <c r="L1980" s="17" t="s">
        <v>55</v>
      </c>
      <c r="M1980" s="17" t="s">
        <v>47</v>
      </c>
      <c r="N1980" s="20">
        <f t="shared" si="300"/>
        <v>50</v>
      </c>
      <c r="O1980" s="20">
        <f t="shared" si="301"/>
        <v>100</v>
      </c>
      <c r="P1980" s="20">
        <f t="shared" si="302"/>
        <v>0</v>
      </c>
      <c r="Q1980" s="20">
        <f t="shared" si="303"/>
        <v>16.5</v>
      </c>
      <c r="R1980" s="21">
        <f t="shared" si="304"/>
        <v>54.975000000000001</v>
      </c>
      <c r="S1980" s="21">
        <f t="shared" si="305"/>
        <v>34.125</v>
      </c>
      <c r="T1980" s="21">
        <f t="shared" si="306"/>
        <v>29.925000000000001</v>
      </c>
      <c r="U1980" s="21">
        <f t="shared" si="307"/>
        <v>41.625</v>
      </c>
      <c r="V1980" s="20">
        <f t="shared" si="308"/>
        <v>39.674999999999997</v>
      </c>
      <c r="W1980" s="20">
        <f t="shared" si="309"/>
        <v>40.162499999999994</v>
      </c>
    </row>
    <row r="1981" spans="1:23" ht="13.5" x14ac:dyDescent="0.25">
      <c r="A1981" s="3">
        <v>44890</v>
      </c>
      <c r="B1981" s="2">
        <v>8.1990999999999996</v>
      </c>
      <c r="C1981" s="2">
        <v>20.450927121725442</v>
      </c>
      <c r="D1981" s="2">
        <v>4.3754871780214089E-2</v>
      </c>
      <c r="E1981" s="2">
        <v>-0.11043688160478421</v>
      </c>
      <c r="F1981" s="2">
        <v>8.3195999999999994</v>
      </c>
      <c r="G1981" s="2">
        <v>8.3432300000000001</v>
      </c>
      <c r="H1981" s="2">
        <v>8.399289999999997</v>
      </c>
      <c r="I1981" s="2">
        <v>8.5288739999999965</v>
      </c>
      <c r="J1981" s="2">
        <v>8.4038640000000004</v>
      </c>
      <c r="K1981" s="17" t="s">
        <v>48</v>
      </c>
      <c r="L1981" s="17" t="s">
        <v>55</v>
      </c>
      <c r="M1981" s="17" t="s">
        <v>47</v>
      </c>
      <c r="N1981" s="20">
        <f t="shared" si="300"/>
        <v>50</v>
      </c>
      <c r="O1981" s="20">
        <f t="shared" si="301"/>
        <v>100</v>
      </c>
      <c r="P1981" s="20">
        <f t="shared" si="302"/>
        <v>0</v>
      </c>
      <c r="Q1981" s="20">
        <f t="shared" si="303"/>
        <v>16.5</v>
      </c>
      <c r="R1981" s="21">
        <f t="shared" si="304"/>
        <v>54.975000000000001</v>
      </c>
      <c r="S1981" s="21">
        <f t="shared" si="305"/>
        <v>34.125</v>
      </c>
      <c r="T1981" s="21">
        <f t="shared" si="306"/>
        <v>29.925000000000001</v>
      </c>
      <c r="U1981" s="21">
        <f t="shared" si="307"/>
        <v>41.625</v>
      </c>
      <c r="V1981" s="20">
        <f t="shared" si="308"/>
        <v>39.674999999999997</v>
      </c>
      <c r="W1981" s="20">
        <f t="shared" si="309"/>
        <v>40.162499999999994</v>
      </c>
    </row>
    <row r="1982" spans="1:23" ht="13.5" x14ac:dyDescent="0.25">
      <c r="A1982" s="3">
        <v>44893</v>
      </c>
      <c r="B1982" s="2">
        <v>8.3134999999999994</v>
      </c>
      <c r="C1982" s="2">
        <v>39.10784415794874</v>
      </c>
      <c r="D1982" s="2">
        <v>3.5810420845024282E-2</v>
      </c>
      <c r="E1982" s="2">
        <v>-6.8147167612662291E-2</v>
      </c>
      <c r="F1982" s="2">
        <v>8.3089199999999988</v>
      </c>
      <c r="G1982" s="2">
        <v>8.3386600000000008</v>
      </c>
      <c r="H1982" s="2">
        <v>8.3874699999999986</v>
      </c>
      <c r="I1982" s="2">
        <v>8.522771999999998</v>
      </c>
      <c r="J1982" s="2">
        <v>8.400919</v>
      </c>
      <c r="K1982" s="17" t="s">
        <v>52</v>
      </c>
      <c r="L1982" s="17" t="s">
        <v>55</v>
      </c>
      <c r="M1982" s="17" t="s">
        <v>54</v>
      </c>
      <c r="N1982" s="20">
        <f t="shared" si="300"/>
        <v>50</v>
      </c>
      <c r="O1982" s="20">
        <f t="shared" si="301"/>
        <v>100</v>
      </c>
      <c r="P1982" s="20">
        <f t="shared" si="302"/>
        <v>0</v>
      </c>
      <c r="Q1982" s="20">
        <f t="shared" si="303"/>
        <v>66.5</v>
      </c>
      <c r="R1982" s="21">
        <f t="shared" si="304"/>
        <v>62.475000000000001</v>
      </c>
      <c r="S1982" s="21">
        <f t="shared" si="305"/>
        <v>46.625</v>
      </c>
      <c r="T1982" s="21">
        <f t="shared" si="306"/>
        <v>52.424999999999997</v>
      </c>
      <c r="U1982" s="21">
        <f t="shared" si="307"/>
        <v>54.125</v>
      </c>
      <c r="V1982" s="20">
        <f t="shared" si="308"/>
        <v>53.841666666666661</v>
      </c>
      <c r="W1982" s="20">
        <f t="shared" si="309"/>
        <v>53.912499999999994</v>
      </c>
    </row>
    <row r="1983" spans="1:23" ht="13.5" x14ac:dyDescent="0.25">
      <c r="A1983" s="3">
        <v>44894</v>
      </c>
      <c r="B1983" s="2">
        <v>8.0846999999999998</v>
      </c>
      <c r="C1983" s="2">
        <v>25.982707354365587</v>
      </c>
      <c r="D1983" s="2">
        <v>4.5477755059961211E-2</v>
      </c>
      <c r="E1983" s="2">
        <v>-2.6613457350333401E-2</v>
      </c>
      <c r="F1983" s="2">
        <v>8.2555399999999999</v>
      </c>
      <c r="G1983" s="2">
        <v>8.3119699999999987</v>
      </c>
      <c r="H1983" s="2">
        <v>8.3642099999999999</v>
      </c>
      <c r="I1983" s="2">
        <v>8.5128579999999996</v>
      </c>
      <c r="J1983" s="2">
        <v>8.396590999999999</v>
      </c>
      <c r="K1983" s="17" t="s">
        <v>48</v>
      </c>
      <c r="L1983" s="17" t="s">
        <v>55</v>
      </c>
      <c r="M1983" s="17" t="s">
        <v>47</v>
      </c>
      <c r="N1983" s="20">
        <f t="shared" si="300"/>
        <v>50</v>
      </c>
      <c r="O1983" s="20">
        <f t="shared" si="301"/>
        <v>100</v>
      </c>
      <c r="P1983" s="20">
        <f t="shared" si="302"/>
        <v>0</v>
      </c>
      <c r="Q1983" s="20">
        <f t="shared" si="303"/>
        <v>16.5</v>
      </c>
      <c r="R1983" s="21">
        <f t="shared" si="304"/>
        <v>54.975000000000001</v>
      </c>
      <c r="S1983" s="21">
        <f t="shared" si="305"/>
        <v>34.125</v>
      </c>
      <c r="T1983" s="21">
        <f t="shared" si="306"/>
        <v>29.925000000000001</v>
      </c>
      <c r="U1983" s="21">
        <f t="shared" si="307"/>
        <v>41.625</v>
      </c>
      <c r="V1983" s="20">
        <f t="shared" si="308"/>
        <v>39.674999999999997</v>
      </c>
      <c r="W1983" s="20">
        <f t="shared" si="309"/>
        <v>40.162499999999994</v>
      </c>
    </row>
    <row r="1984" spans="1:23" ht="13.5" x14ac:dyDescent="0.25">
      <c r="A1984" s="3">
        <v>44895</v>
      </c>
      <c r="B1984" s="2">
        <v>8.077</v>
      </c>
      <c r="C1984" s="2">
        <v>25.670464095047791</v>
      </c>
      <c r="D1984" s="2">
        <v>5.9668655028245254E-2</v>
      </c>
      <c r="E1984" s="2">
        <v>1.3485009825097885E-2</v>
      </c>
      <c r="F1984" s="2">
        <v>8.1975599999999993</v>
      </c>
      <c r="G1984" s="2">
        <v>8.2822199999999988</v>
      </c>
      <c r="H1984" s="2">
        <v>8.3409449999999996</v>
      </c>
      <c r="I1984" s="2">
        <v>8.502025999999999</v>
      </c>
      <c r="J1984" s="2">
        <v>8.3922244999999993</v>
      </c>
      <c r="K1984" s="17" t="s">
        <v>48</v>
      </c>
      <c r="L1984" s="17" t="s">
        <v>50</v>
      </c>
      <c r="M1984" s="17" t="s">
        <v>47</v>
      </c>
      <c r="N1984" s="20">
        <f t="shared" si="300"/>
        <v>50</v>
      </c>
      <c r="O1984" s="20">
        <f t="shared" si="301"/>
        <v>100</v>
      </c>
      <c r="P1984" s="20">
        <f t="shared" si="302"/>
        <v>0</v>
      </c>
      <c r="Q1984" s="20">
        <f t="shared" si="303"/>
        <v>33</v>
      </c>
      <c r="R1984" s="21">
        <f t="shared" si="304"/>
        <v>57.45</v>
      </c>
      <c r="S1984" s="21">
        <f t="shared" si="305"/>
        <v>38.25</v>
      </c>
      <c r="T1984" s="21">
        <f t="shared" si="306"/>
        <v>37.35</v>
      </c>
      <c r="U1984" s="21">
        <f t="shared" si="307"/>
        <v>45.75</v>
      </c>
      <c r="V1984" s="20">
        <f t="shared" si="308"/>
        <v>44.35</v>
      </c>
      <c r="W1984" s="20">
        <f t="shared" si="309"/>
        <v>44.7</v>
      </c>
    </row>
    <row r="1985" spans="1:23" ht="13.5" x14ac:dyDescent="0.25">
      <c r="A1985" s="3">
        <v>44896</v>
      </c>
      <c r="B1985" s="2">
        <v>7.7796000000000003</v>
      </c>
      <c r="C1985" s="2">
        <v>17.115303099347685</v>
      </c>
      <c r="D1985" s="2">
        <v>9.552683984638044E-2</v>
      </c>
      <c r="E1985" s="2">
        <v>5.0464749698518989E-2</v>
      </c>
      <c r="F1985" s="2">
        <v>8.0907799999999988</v>
      </c>
      <c r="G1985" s="2">
        <v>8.2227300000000003</v>
      </c>
      <c r="H1985" s="2">
        <v>8.3070050000000002</v>
      </c>
      <c r="I1985" s="2">
        <v>8.4867720000000002</v>
      </c>
      <c r="J1985" s="2">
        <v>8.3861999999999988</v>
      </c>
      <c r="K1985" s="17" t="s">
        <v>48</v>
      </c>
      <c r="L1985" s="17" t="s">
        <v>50</v>
      </c>
      <c r="M1985" s="17" t="s">
        <v>47</v>
      </c>
      <c r="N1985" s="20">
        <f t="shared" si="300"/>
        <v>50</v>
      </c>
      <c r="O1985" s="20">
        <f t="shared" si="301"/>
        <v>100</v>
      </c>
      <c r="P1985" s="20">
        <f t="shared" si="302"/>
        <v>0</v>
      </c>
      <c r="Q1985" s="20">
        <f t="shared" si="303"/>
        <v>33</v>
      </c>
      <c r="R1985" s="21">
        <f t="shared" si="304"/>
        <v>57.45</v>
      </c>
      <c r="S1985" s="21">
        <f t="shared" si="305"/>
        <v>38.25</v>
      </c>
      <c r="T1985" s="21">
        <f t="shared" si="306"/>
        <v>37.35</v>
      </c>
      <c r="U1985" s="21">
        <f t="shared" si="307"/>
        <v>45.75</v>
      </c>
      <c r="V1985" s="20">
        <f t="shared" si="308"/>
        <v>44.35</v>
      </c>
      <c r="W1985" s="20">
        <f t="shared" si="309"/>
        <v>44.7</v>
      </c>
    </row>
    <row r="1986" spans="1:23" ht="13.5" x14ac:dyDescent="0.25">
      <c r="A1986" s="3">
        <v>44897</v>
      </c>
      <c r="B1986" s="2">
        <v>7.8559000000000001</v>
      </c>
      <c r="C1986" s="2">
        <v>24.103784950958428</v>
      </c>
      <c r="D1986" s="2">
        <v>0.12365986966290876</v>
      </c>
      <c r="E1986" s="2">
        <v>7.5126087805923003E-2</v>
      </c>
      <c r="F1986" s="2">
        <v>8.0221400000000003</v>
      </c>
      <c r="G1986" s="2">
        <v>8.1708700000000007</v>
      </c>
      <c r="H1986" s="2">
        <v>8.2768799999999985</v>
      </c>
      <c r="I1986" s="2">
        <v>8.4730440000000016</v>
      </c>
      <c r="J1986" s="2">
        <v>8.3793614999999981</v>
      </c>
      <c r="K1986" s="17" t="s">
        <v>48</v>
      </c>
      <c r="L1986" s="17" t="s">
        <v>50</v>
      </c>
      <c r="M1986" s="17" t="s">
        <v>47</v>
      </c>
      <c r="N1986" s="20">
        <f t="shared" ref="N1986:N2049" si="310">IF(D1986&lt;30,50, IF(D1986&gt;70, 0, 25))</f>
        <v>50</v>
      </c>
      <c r="O1986" s="20">
        <f t="shared" ref="O1986:O2049" si="311">IF(F1986-E1986&gt;0.02, 100, IF(F1986-E1986&lt;0,0,45))</f>
        <v>100</v>
      </c>
      <c r="P1986" s="20">
        <f t="shared" ref="P1986:P2049" si="312">IF(G1986-J1986&gt;10,100,IF(G1986-J1986&gt;5,75, IF(G1986-J1986&gt;0,50,0)))</f>
        <v>0</v>
      </c>
      <c r="Q1986" s="20">
        <f t="shared" ref="Q1986:Q2049" si="313">IF(M1986="confirmed bullish", 34, IF(M1986="bullish divergence",17, 0))+IF(K1986="bullish",33,IF(K1986="bearish",0,16.5))+IF(L1986="strong",33,IF(L1986="weak",0,16.5))</f>
        <v>33</v>
      </c>
      <c r="R1986" s="21">
        <f t="shared" si="304"/>
        <v>57.45</v>
      </c>
      <c r="S1986" s="21">
        <f t="shared" si="305"/>
        <v>38.25</v>
      </c>
      <c r="T1986" s="21">
        <f t="shared" si="306"/>
        <v>37.35</v>
      </c>
      <c r="U1986" s="21">
        <f t="shared" si="307"/>
        <v>45.75</v>
      </c>
      <c r="V1986" s="20">
        <f t="shared" si="308"/>
        <v>44.35</v>
      </c>
      <c r="W1986" s="20">
        <f t="shared" si="309"/>
        <v>44.7</v>
      </c>
    </row>
    <row r="1987" spans="1:23" ht="13.5" x14ac:dyDescent="0.25">
      <c r="A1987" s="3">
        <v>44900</v>
      </c>
      <c r="B1987" s="2">
        <v>7.8177000000000003</v>
      </c>
      <c r="C1987" s="2">
        <v>23.055668089376212</v>
      </c>
      <c r="D1987" s="2">
        <v>0.15186255832642459</v>
      </c>
      <c r="E1987" s="2">
        <v>9.8436434802373907E-2</v>
      </c>
      <c r="F1987" s="2">
        <v>7.9229799999999999</v>
      </c>
      <c r="G1987" s="2">
        <v>8.1159499999999998</v>
      </c>
      <c r="H1987" s="2">
        <v>8.2448449999999998</v>
      </c>
      <c r="I1987" s="2">
        <v>8.4577900000000028</v>
      </c>
      <c r="J1987" s="2">
        <v>8.3730149999999988</v>
      </c>
      <c r="K1987" s="17" t="s">
        <v>48</v>
      </c>
      <c r="L1987" s="17" t="s">
        <v>50</v>
      </c>
      <c r="M1987" s="17" t="s">
        <v>47</v>
      </c>
      <c r="N1987" s="20">
        <f t="shared" si="310"/>
        <v>50</v>
      </c>
      <c r="O1987" s="20">
        <f t="shared" si="311"/>
        <v>100</v>
      </c>
      <c r="P1987" s="20">
        <f t="shared" si="312"/>
        <v>0</v>
      </c>
      <c r="Q1987" s="20">
        <f t="shared" si="313"/>
        <v>33</v>
      </c>
      <c r="R1987" s="21">
        <f t="shared" ref="R1987:R2050" si="314">0.35*N1987+O1987*0.35+P1987*0.15+Q1987*0.15</f>
        <v>57.45</v>
      </c>
      <c r="S1987" s="21">
        <f t="shared" ref="S1987:S2050" si="315">N1987*0.2+O1987*0.2+P1987*0.35+Q1987*0.25</f>
        <v>38.25</v>
      </c>
      <c r="T1987" s="21">
        <f t="shared" ref="T1987:T2050" si="316">N1987*0.15+O1987*0.15+P1987*0.25+Q1987*0.45</f>
        <v>37.35</v>
      </c>
      <c r="U1987" s="21">
        <f t="shared" ref="U1987:U2050" si="317">0.25*SUM(N1987:Q1987)</f>
        <v>45.75</v>
      </c>
      <c r="V1987" s="20">
        <f t="shared" ref="V1987:V2050" si="318">SUM(R1987:T1987)/3</f>
        <v>44.35</v>
      </c>
      <c r="W1987" s="20">
        <f t="shared" ref="W1987:W2050" si="319">SUM(R1987:U1987)/4</f>
        <v>44.7</v>
      </c>
    </row>
    <row r="1988" spans="1:23" ht="13.5" x14ac:dyDescent="0.25">
      <c r="A1988" s="3">
        <v>44901</v>
      </c>
      <c r="B1988" s="2">
        <v>7.8559000000000001</v>
      </c>
      <c r="C1988" s="2">
        <v>26.497663537133292</v>
      </c>
      <c r="D1988" s="2">
        <v>0.17330326815309327</v>
      </c>
      <c r="E1988" s="2">
        <v>0.11250838414359329</v>
      </c>
      <c r="F1988" s="2">
        <v>7.8772199999999994</v>
      </c>
      <c r="G1988" s="2">
        <v>8.0663800000000005</v>
      </c>
      <c r="H1988" s="2">
        <v>8.2181499999999996</v>
      </c>
      <c r="I1988" s="2">
        <v>8.4448240000000041</v>
      </c>
      <c r="J1988" s="2">
        <v>8.3669964999999991</v>
      </c>
      <c r="K1988" s="17" t="s">
        <v>48</v>
      </c>
      <c r="L1988" s="17" t="s">
        <v>50</v>
      </c>
      <c r="M1988" s="17" t="s">
        <v>47</v>
      </c>
      <c r="N1988" s="20">
        <f t="shared" si="310"/>
        <v>50</v>
      </c>
      <c r="O1988" s="20">
        <f t="shared" si="311"/>
        <v>100</v>
      </c>
      <c r="P1988" s="20">
        <f t="shared" si="312"/>
        <v>0</v>
      </c>
      <c r="Q1988" s="20">
        <f t="shared" si="313"/>
        <v>33</v>
      </c>
      <c r="R1988" s="21">
        <f t="shared" si="314"/>
        <v>57.45</v>
      </c>
      <c r="S1988" s="21">
        <f t="shared" si="315"/>
        <v>38.25</v>
      </c>
      <c r="T1988" s="21">
        <f t="shared" si="316"/>
        <v>37.35</v>
      </c>
      <c r="U1988" s="21">
        <f t="shared" si="317"/>
        <v>45.75</v>
      </c>
      <c r="V1988" s="20">
        <f t="shared" si="318"/>
        <v>44.35</v>
      </c>
      <c r="W1988" s="20">
        <f t="shared" si="319"/>
        <v>44.7</v>
      </c>
    </row>
    <row r="1989" spans="1:23" ht="13.5" x14ac:dyDescent="0.25">
      <c r="A1989" s="3">
        <v>44902</v>
      </c>
      <c r="B1989" s="2">
        <v>7.8177000000000003</v>
      </c>
      <c r="C1989" s="2">
        <v>25.279817797093656</v>
      </c>
      <c r="D1989" s="2">
        <v>0.19895905769645772</v>
      </c>
      <c r="E1989" s="2">
        <v>0.12003486892827578</v>
      </c>
      <c r="F1989" s="2">
        <v>7.8253600000000008</v>
      </c>
      <c r="G1989" s="2">
        <v>8.0114599999999996</v>
      </c>
      <c r="H1989" s="2">
        <v>8.189544999999999</v>
      </c>
      <c r="I1989" s="2">
        <v>8.4310940000000034</v>
      </c>
      <c r="J1989" s="2">
        <v>8.3611285000000013</v>
      </c>
      <c r="K1989" s="17" t="s">
        <v>48</v>
      </c>
      <c r="L1989" s="17" t="s">
        <v>50</v>
      </c>
      <c r="M1989" s="17" t="s">
        <v>47</v>
      </c>
      <c r="N1989" s="20">
        <f t="shared" si="310"/>
        <v>50</v>
      </c>
      <c r="O1989" s="20">
        <f t="shared" si="311"/>
        <v>100</v>
      </c>
      <c r="P1989" s="20">
        <f t="shared" si="312"/>
        <v>0</v>
      </c>
      <c r="Q1989" s="20">
        <f t="shared" si="313"/>
        <v>33</v>
      </c>
      <c r="R1989" s="21">
        <f t="shared" si="314"/>
        <v>57.45</v>
      </c>
      <c r="S1989" s="21">
        <f t="shared" si="315"/>
        <v>38.25</v>
      </c>
      <c r="T1989" s="21">
        <f t="shared" si="316"/>
        <v>37.35</v>
      </c>
      <c r="U1989" s="21">
        <f t="shared" si="317"/>
        <v>45.75</v>
      </c>
      <c r="V1989" s="20">
        <f t="shared" si="318"/>
        <v>44.35</v>
      </c>
      <c r="W1989" s="20">
        <f t="shared" si="319"/>
        <v>44.7</v>
      </c>
    </row>
    <row r="1990" spans="1:23" ht="13.5" x14ac:dyDescent="0.25">
      <c r="A1990" s="3">
        <v>44903</v>
      </c>
      <c r="B1990" s="2">
        <v>7.9321000000000002</v>
      </c>
      <c r="C1990" s="2">
        <v>34.925692189832588</v>
      </c>
      <c r="D1990" s="2">
        <v>0.20636163859001933</v>
      </c>
      <c r="E1990" s="2">
        <v>0.12292443799324622</v>
      </c>
      <c r="F1990" s="2">
        <v>7.8558599999999998</v>
      </c>
      <c r="G1990" s="2">
        <v>7.9733199999999993</v>
      </c>
      <c r="H1990" s="2">
        <v>8.1670449999999981</v>
      </c>
      <c r="I1990" s="2">
        <v>8.4190420000000046</v>
      </c>
      <c r="J1990" s="2">
        <v>8.3560715000000005</v>
      </c>
      <c r="K1990" s="17" t="s">
        <v>48</v>
      </c>
      <c r="L1990" s="17" t="s">
        <v>50</v>
      </c>
      <c r="M1990" s="17" t="s">
        <v>51</v>
      </c>
      <c r="N1990" s="20">
        <f t="shared" si="310"/>
        <v>50</v>
      </c>
      <c r="O1990" s="20">
        <f t="shared" si="311"/>
        <v>100</v>
      </c>
      <c r="P1990" s="20">
        <f t="shared" si="312"/>
        <v>0</v>
      </c>
      <c r="Q1990" s="20">
        <f t="shared" si="313"/>
        <v>33</v>
      </c>
      <c r="R1990" s="21">
        <f t="shared" si="314"/>
        <v>57.45</v>
      </c>
      <c r="S1990" s="21">
        <f t="shared" si="315"/>
        <v>38.25</v>
      </c>
      <c r="T1990" s="21">
        <f t="shared" si="316"/>
        <v>37.35</v>
      </c>
      <c r="U1990" s="21">
        <f t="shared" si="317"/>
        <v>45.75</v>
      </c>
      <c r="V1990" s="20">
        <f t="shared" si="318"/>
        <v>44.35</v>
      </c>
      <c r="W1990" s="20">
        <f t="shared" si="319"/>
        <v>44.7</v>
      </c>
    </row>
    <row r="1991" spans="1:23" ht="13.5" x14ac:dyDescent="0.25">
      <c r="A1991" s="3">
        <v>44904</v>
      </c>
      <c r="B1991" s="2">
        <v>7.9550000000000001</v>
      </c>
      <c r="C1991" s="2">
        <v>36.68761348872259</v>
      </c>
      <c r="D1991" s="2">
        <v>0.1948598243204156</v>
      </c>
      <c r="E1991" s="2">
        <v>0.12298167349831163</v>
      </c>
      <c r="F1991" s="2">
        <v>7.87568</v>
      </c>
      <c r="G1991" s="2">
        <v>7.9489100000000006</v>
      </c>
      <c r="H1991" s="2">
        <v>8.1460699999999999</v>
      </c>
      <c r="I1991" s="2">
        <v>8.4072960000000041</v>
      </c>
      <c r="J1991" s="2">
        <v>8.3500700000000005</v>
      </c>
      <c r="K1991" s="17" t="s">
        <v>48</v>
      </c>
      <c r="L1991" s="17" t="s">
        <v>50</v>
      </c>
      <c r="M1991" s="17" t="s">
        <v>51</v>
      </c>
      <c r="N1991" s="20">
        <f t="shared" si="310"/>
        <v>50</v>
      </c>
      <c r="O1991" s="20">
        <f t="shared" si="311"/>
        <v>100</v>
      </c>
      <c r="P1991" s="20">
        <f t="shared" si="312"/>
        <v>0</v>
      </c>
      <c r="Q1991" s="20">
        <f t="shared" si="313"/>
        <v>33</v>
      </c>
      <c r="R1991" s="21">
        <f t="shared" si="314"/>
        <v>57.45</v>
      </c>
      <c r="S1991" s="21">
        <f t="shared" si="315"/>
        <v>38.25</v>
      </c>
      <c r="T1991" s="21">
        <f t="shared" si="316"/>
        <v>37.35</v>
      </c>
      <c r="U1991" s="21">
        <f t="shared" si="317"/>
        <v>45.75</v>
      </c>
      <c r="V1991" s="20">
        <f t="shared" si="318"/>
        <v>44.35</v>
      </c>
      <c r="W1991" s="20">
        <f t="shared" si="319"/>
        <v>44.7</v>
      </c>
    </row>
    <row r="1992" spans="1:23" ht="13.5" x14ac:dyDescent="0.25">
      <c r="A1992" s="3">
        <v>44907</v>
      </c>
      <c r="B1992" s="2">
        <v>8.0084</v>
      </c>
      <c r="C1992" s="2">
        <v>40.718378504069157</v>
      </c>
      <c r="D1992" s="2">
        <v>0.20005401742177575</v>
      </c>
      <c r="E1992" s="2">
        <v>0.11822104046984135</v>
      </c>
      <c r="F1992" s="2">
        <v>7.9138199999999994</v>
      </c>
      <c r="G1992" s="2">
        <v>7.9184000000000001</v>
      </c>
      <c r="H1992" s="2">
        <v>8.1285300000000014</v>
      </c>
      <c r="I1992" s="2">
        <v>8.3966180000000037</v>
      </c>
      <c r="J1992" s="2">
        <v>8.3450530000000018</v>
      </c>
      <c r="K1992" s="17" t="s">
        <v>52</v>
      </c>
      <c r="L1992" s="17" t="s">
        <v>55</v>
      </c>
      <c r="M1992" s="17" t="s">
        <v>53</v>
      </c>
      <c r="N1992" s="20">
        <f t="shared" si="310"/>
        <v>50</v>
      </c>
      <c r="O1992" s="20">
        <f t="shared" si="311"/>
        <v>100</v>
      </c>
      <c r="P1992" s="20">
        <f t="shared" si="312"/>
        <v>0</v>
      </c>
      <c r="Q1992" s="20">
        <f t="shared" si="313"/>
        <v>83.5</v>
      </c>
      <c r="R1992" s="21">
        <f t="shared" si="314"/>
        <v>65.025000000000006</v>
      </c>
      <c r="S1992" s="21">
        <f t="shared" si="315"/>
        <v>50.875</v>
      </c>
      <c r="T1992" s="21">
        <f t="shared" si="316"/>
        <v>60.075000000000003</v>
      </c>
      <c r="U1992" s="21">
        <f t="shared" si="317"/>
        <v>58.375</v>
      </c>
      <c r="V1992" s="20">
        <f t="shared" si="318"/>
        <v>58.658333333333339</v>
      </c>
      <c r="W1992" s="20">
        <f t="shared" si="319"/>
        <v>58.587500000000006</v>
      </c>
    </row>
    <row r="1993" spans="1:23" ht="13.5" x14ac:dyDescent="0.25">
      <c r="A1993" s="3">
        <v>44908</v>
      </c>
      <c r="B1993" s="2">
        <v>8.0084</v>
      </c>
      <c r="C1993" s="2">
        <v>40.718378504069157</v>
      </c>
      <c r="D1993" s="2">
        <v>0.17012064714595532</v>
      </c>
      <c r="E1993" s="2">
        <v>0.11279695370339443</v>
      </c>
      <c r="F1993" s="2">
        <v>7.9443200000000003</v>
      </c>
      <c r="G1993" s="2">
        <v>7.9107699999999994</v>
      </c>
      <c r="H1993" s="2">
        <v>8.1113699999999991</v>
      </c>
      <c r="I1993" s="2">
        <v>8.3851780000000034</v>
      </c>
      <c r="J1993" s="2">
        <v>8.3409240000000011</v>
      </c>
      <c r="K1993" s="17" t="s">
        <v>52</v>
      </c>
      <c r="L1993" s="17" t="s">
        <v>55</v>
      </c>
      <c r="M1993" s="17" t="s">
        <v>53</v>
      </c>
      <c r="N1993" s="20">
        <f t="shared" si="310"/>
        <v>50</v>
      </c>
      <c r="O1993" s="20">
        <f t="shared" si="311"/>
        <v>100</v>
      </c>
      <c r="P1993" s="20">
        <f t="shared" si="312"/>
        <v>0</v>
      </c>
      <c r="Q1993" s="20">
        <f t="shared" si="313"/>
        <v>83.5</v>
      </c>
      <c r="R1993" s="21">
        <f t="shared" si="314"/>
        <v>65.025000000000006</v>
      </c>
      <c r="S1993" s="21">
        <f t="shared" si="315"/>
        <v>50.875</v>
      </c>
      <c r="T1993" s="21">
        <f t="shared" si="316"/>
        <v>60.075000000000003</v>
      </c>
      <c r="U1993" s="21">
        <f t="shared" si="317"/>
        <v>58.375</v>
      </c>
      <c r="V1993" s="20">
        <f t="shared" si="318"/>
        <v>58.658333333333339</v>
      </c>
      <c r="W1993" s="20">
        <f t="shared" si="319"/>
        <v>58.587500000000006</v>
      </c>
    </row>
    <row r="1994" spans="1:23" ht="13.5" x14ac:dyDescent="0.25">
      <c r="A1994" s="3">
        <v>44909</v>
      </c>
      <c r="B1994" s="2">
        <v>7.9855</v>
      </c>
      <c r="C1994" s="2">
        <v>39.468652831719588</v>
      </c>
      <c r="D1994" s="2">
        <v>0.14611107616465979</v>
      </c>
      <c r="E1994" s="2">
        <v>0.1063646783648253</v>
      </c>
      <c r="F1994" s="2">
        <v>7.9778800000000007</v>
      </c>
      <c r="G1994" s="2">
        <v>7.9016199999999994</v>
      </c>
      <c r="H1994" s="2">
        <v>8.09192</v>
      </c>
      <c r="I1994" s="2">
        <v>8.3740420000000011</v>
      </c>
      <c r="J1994" s="2">
        <v>8.3355535000000014</v>
      </c>
      <c r="K1994" s="17" t="s">
        <v>52</v>
      </c>
      <c r="L1994" s="17" t="s">
        <v>55</v>
      </c>
      <c r="M1994" s="17" t="s">
        <v>53</v>
      </c>
      <c r="N1994" s="20">
        <f t="shared" si="310"/>
        <v>50</v>
      </c>
      <c r="O1994" s="20">
        <f t="shared" si="311"/>
        <v>100</v>
      </c>
      <c r="P1994" s="20">
        <f t="shared" si="312"/>
        <v>0</v>
      </c>
      <c r="Q1994" s="20">
        <f t="shared" si="313"/>
        <v>83.5</v>
      </c>
      <c r="R1994" s="21">
        <f t="shared" si="314"/>
        <v>65.025000000000006</v>
      </c>
      <c r="S1994" s="21">
        <f t="shared" si="315"/>
        <v>50.875</v>
      </c>
      <c r="T1994" s="21">
        <f t="shared" si="316"/>
        <v>60.075000000000003</v>
      </c>
      <c r="U1994" s="21">
        <f t="shared" si="317"/>
        <v>58.375</v>
      </c>
      <c r="V1994" s="20">
        <f t="shared" si="318"/>
        <v>58.658333333333339</v>
      </c>
      <c r="W1994" s="20">
        <f t="shared" si="319"/>
        <v>58.587500000000006</v>
      </c>
    </row>
    <row r="1995" spans="1:23" ht="13.5" x14ac:dyDescent="0.25">
      <c r="A1995" s="3">
        <v>44910</v>
      </c>
      <c r="B1995" s="2">
        <v>8.0084</v>
      </c>
      <c r="C1995" s="2">
        <v>41.40537221629112</v>
      </c>
      <c r="D1995" s="2">
        <v>7.9227667832707738E-2</v>
      </c>
      <c r="E1995" s="2">
        <v>9.8201521652098819E-2</v>
      </c>
      <c r="F1995" s="2">
        <v>7.9931400000000012</v>
      </c>
      <c r="G1995" s="2">
        <v>7.9244999999999992</v>
      </c>
      <c r="H1995" s="2">
        <v>8.0736150000000002</v>
      </c>
      <c r="I1995" s="2">
        <v>8.3603140000000025</v>
      </c>
      <c r="J1995" s="2">
        <v>8.3301950000000016</v>
      </c>
      <c r="K1995" s="17" t="s">
        <v>52</v>
      </c>
      <c r="L1995" s="17" t="s">
        <v>55</v>
      </c>
      <c r="M1995" s="17" t="s">
        <v>53</v>
      </c>
      <c r="N1995" s="20">
        <f t="shared" si="310"/>
        <v>50</v>
      </c>
      <c r="O1995" s="20">
        <f t="shared" si="311"/>
        <v>100</v>
      </c>
      <c r="P1995" s="20">
        <f t="shared" si="312"/>
        <v>0</v>
      </c>
      <c r="Q1995" s="20">
        <f t="shared" si="313"/>
        <v>83.5</v>
      </c>
      <c r="R1995" s="21">
        <f t="shared" si="314"/>
        <v>65.025000000000006</v>
      </c>
      <c r="S1995" s="21">
        <f t="shared" si="315"/>
        <v>50.875</v>
      </c>
      <c r="T1995" s="21">
        <f t="shared" si="316"/>
        <v>60.075000000000003</v>
      </c>
      <c r="U1995" s="21">
        <f t="shared" si="317"/>
        <v>58.375</v>
      </c>
      <c r="V1995" s="20">
        <f t="shared" si="318"/>
        <v>58.658333333333339</v>
      </c>
      <c r="W1995" s="20">
        <f t="shared" si="319"/>
        <v>58.587500000000006</v>
      </c>
    </row>
    <row r="1996" spans="1:23" ht="13.5" x14ac:dyDescent="0.25">
      <c r="A1996" s="3">
        <v>44911</v>
      </c>
      <c r="B1996" s="2">
        <v>7.9931999999999999</v>
      </c>
      <c r="C1996" s="2">
        <v>40.47957662059985</v>
      </c>
      <c r="D1996" s="2">
        <v>3.6180237739781518E-2</v>
      </c>
      <c r="E1996" s="2">
        <v>8.9826077087172954E-2</v>
      </c>
      <c r="F1996" s="2">
        <v>8.0007800000000007</v>
      </c>
      <c r="G1996" s="2">
        <v>7.9382299999999999</v>
      </c>
      <c r="H1996" s="2">
        <v>8.0545500000000008</v>
      </c>
      <c r="I1996" s="2">
        <v>8.3447560000000003</v>
      </c>
      <c r="J1996" s="2">
        <v>8.3270835000000023</v>
      </c>
      <c r="K1996" s="17" t="s">
        <v>48</v>
      </c>
      <c r="L1996" s="17" t="s">
        <v>55</v>
      </c>
      <c r="M1996" s="17" t="s">
        <v>51</v>
      </c>
      <c r="N1996" s="20">
        <f t="shared" si="310"/>
        <v>50</v>
      </c>
      <c r="O1996" s="20">
        <f t="shared" si="311"/>
        <v>100</v>
      </c>
      <c r="P1996" s="20">
        <f t="shared" si="312"/>
        <v>0</v>
      </c>
      <c r="Q1996" s="20">
        <f t="shared" si="313"/>
        <v>16.5</v>
      </c>
      <c r="R1996" s="21">
        <f t="shared" si="314"/>
        <v>54.975000000000001</v>
      </c>
      <c r="S1996" s="21">
        <f t="shared" si="315"/>
        <v>34.125</v>
      </c>
      <c r="T1996" s="21">
        <f t="shared" si="316"/>
        <v>29.925000000000001</v>
      </c>
      <c r="U1996" s="21">
        <f t="shared" si="317"/>
        <v>41.625</v>
      </c>
      <c r="V1996" s="20">
        <f t="shared" si="318"/>
        <v>39.674999999999997</v>
      </c>
      <c r="W1996" s="20">
        <f t="shared" si="319"/>
        <v>40.162499999999994</v>
      </c>
    </row>
    <row r="1997" spans="1:23" ht="13.5" x14ac:dyDescent="0.25">
      <c r="A1997" s="3">
        <v>44914</v>
      </c>
      <c r="B1997" s="2">
        <v>8.0084</v>
      </c>
      <c r="C1997" s="2">
        <v>41.879085126894516</v>
      </c>
      <c r="D1997" s="2">
        <v>-6.5262130480068237E-3</v>
      </c>
      <c r="E1997" s="2">
        <v>8.0931156712677241E-2</v>
      </c>
      <c r="F1997" s="2">
        <v>8.0007800000000007</v>
      </c>
      <c r="G1997" s="2">
        <v>7.9572999999999992</v>
      </c>
      <c r="H1997" s="2">
        <v>8.036624999999999</v>
      </c>
      <c r="I1997" s="2">
        <v>8.3295020000000015</v>
      </c>
      <c r="J1997" s="2">
        <v>8.3240480000000012</v>
      </c>
      <c r="K1997" s="17" t="s">
        <v>48</v>
      </c>
      <c r="L1997" s="17" t="s">
        <v>55</v>
      </c>
      <c r="M1997" s="17" t="s">
        <v>55</v>
      </c>
      <c r="N1997" s="20">
        <f t="shared" si="310"/>
        <v>50</v>
      </c>
      <c r="O1997" s="20">
        <f t="shared" si="311"/>
        <v>100</v>
      </c>
      <c r="P1997" s="20">
        <f t="shared" si="312"/>
        <v>0</v>
      </c>
      <c r="Q1997" s="20">
        <f t="shared" si="313"/>
        <v>16.5</v>
      </c>
      <c r="R1997" s="21">
        <f t="shared" si="314"/>
        <v>54.975000000000001</v>
      </c>
      <c r="S1997" s="21">
        <f t="shared" si="315"/>
        <v>34.125</v>
      </c>
      <c r="T1997" s="21">
        <f t="shared" si="316"/>
        <v>29.925000000000001</v>
      </c>
      <c r="U1997" s="21">
        <f t="shared" si="317"/>
        <v>41.625</v>
      </c>
      <c r="V1997" s="20">
        <f t="shared" si="318"/>
        <v>39.674999999999997</v>
      </c>
      <c r="W1997" s="20">
        <f t="shared" si="319"/>
        <v>40.162499999999994</v>
      </c>
    </row>
    <row r="1998" spans="1:23" ht="13.5" x14ac:dyDescent="0.25">
      <c r="A1998" s="3">
        <v>44915</v>
      </c>
      <c r="B1998" s="2">
        <v>8.1608999999999998</v>
      </c>
      <c r="C1998" s="2">
        <v>53.653458453892888</v>
      </c>
      <c r="D1998" s="2">
        <v>-4.7503902832763956E-2</v>
      </c>
      <c r="E1998" s="2">
        <v>7.1638506798054016E-2</v>
      </c>
      <c r="F1998" s="2">
        <v>8.0312799999999989</v>
      </c>
      <c r="G1998" s="2">
        <v>7.9878</v>
      </c>
      <c r="H1998" s="2">
        <v>8.0270899999999994</v>
      </c>
      <c r="I1998" s="2">
        <v>8.3180600000000009</v>
      </c>
      <c r="J1998" s="2">
        <v>8.3218090000000018</v>
      </c>
      <c r="K1998" s="17" t="s">
        <v>48</v>
      </c>
      <c r="L1998" s="17" t="s">
        <v>55</v>
      </c>
      <c r="M1998" s="17" t="s">
        <v>51</v>
      </c>
      <c r="N1998" s="20">
        <f t="shared" si="310"/>
        <v>50</v>
      </c>
      <c r="O1998" s="20">
        <f t="shared" si="311"/>
        <v>100</v>
      </c>
      <c r="P1998" s="20">
        <f t="shared" si="312"/>
        <v>0</v>
      </c>
      <c r="Q1998" s="20">
        <f t="shared" si="313"/>
        <v>16.5</v>
      </c>
      <c r="R1998" s="21">
        <f t="shared" si="314"/>
        <v>54.975000000000001</v>
      </c>
      <c r="S1998" s="21">
        <f t="shared" si="315"/>
        <v>34.125</v>
      </c>
      <c r="T1998" s="21">
        <f t="shared" si="316"/>
        <v>29.925000000000001</v>
      </c>
      <c r="U1998" s="21">
        <f t="shared" si="317"/>
        <v>41.625</v>
      </c>
      <c r="V1998" s="20">
        <f t="shared" si="318"/>
        <v>39.674999999999997</v>
      </c>
      <c r="W1998" s="20">
        <f t="shared" si="319"/>
        <v>40.162499999999994</v>
      </c>
    </row>
    <row r="1999" spans="1:23" ht="13.5" x14ac:dyDescent="0.25">
      <c r="A1999" s="3">
        <v>44916</v>
      </c>
      <c r="B1999" s="2">
        <v>8.1608999999999998</v>
      </c>
      <c r="C1999" s="2">
        <v>53.653458453892888</v>
      </c>
      <c r="D1999" s="2">
        <v>-8.8420281976574699E-2</v>
      </c>
      <c r="E1999" s="2">
        <v>5.9564356752839637E-2</v>
      </c>
      <c r="F1999" s="2">
        <v>8.0663599999999995</v>
      </c>
      <c r="G1999" s="2">
        <v>8.022120000000001</v>
      </c>
      <c r="H1999" s="2">
        <v>8.0167899999999985</v>
      </c>
      <c r="I1999" s="2">
        <v>8.3058560000000003</v>
      </c>
      <c r="J1999" s="2">
        <v>8.3204240000000009</v>
      </c>
      <c r="K1999" s="17" t="s">
        <v>52</v>
      </c>
      <c r="L1999" s="17" t="s">
        <v>55</v>
      </c>
      <c r="M1999" s="17" t="s">
        <v>53</v>
      </c>
      <c r="N1999" s="20">
        <f t="shared" si="310"/>
        <v>50</v>
      </c>
      <c r="O1999" s="20">
        <f t="shared" si="311"/>
        <v>100</v>
      </c>
      <c r="P1999" s="20">
        <f t="shared" si="312"/>
        <v>0</v>
      </c>
      <c r="Q1999" s="20">
        <f t="shared" si="313"/>
        <v>83.5</v>
      </c>
      <c r="R1999" s="21">
        <f t="shared" si="314"/>
        <v>65.025000000000006</v>
      </c>
      <c r="S1999" s="21">
        <f t="shared" si="315"/>
        <v>50.875</v>
      </c>
      <c r="T1999" s="21">
        <f t="shared" si="316"/>
        <v>60.075000000000003</v>
      </c>
      <c r="U1999" s="21">
        <f t="shared" si="317"/>
        <v>58.375</v>
      </c>
      <c r="V1999" s="20">
        <f t="shared" si="318"/>
        <v>58.658333333333339</v>
      </c>
      <c r="W1999" s="20">
        <f t="shared" si="319"/>
        <v>58.587500000000006</v>
      </c>
    </row>
    <row r="2000" spans="1:23" ht="13.5" x14ac:dyDescent="0.25">
      <c r="A2000" s="3">
        <v>44917</v>
      </c>
      <c r="B2000" s="2">
        <v>8.1608999999999998</v>
      </c>
      <c r="C2000" s="2">
        <v>53.653458453892888</v>
      </c>
      <c r="D2000" s="2">
        <v>-0.10578074675333227</v>
      </c>
      <c r="E2000" s="2">
        <v>4.57282205158865E-2</v>
      </c>
      <c r="F2000" s="2">
        <v>8.0968599999999995</v>
      </c>
      <c r="G2000" s="2">
        <v>8.0449999999999999</v>
      </c>
      <c r="H2000" s="2">
        <v>8.0091599999999978</v>
      </c>
      <c r="I2000" s="2">
        <v>8.2951780000000017</v>
      </c>
      <c r="J2000" s="2">
        <v>8.3198930000000022</v>
      </c>
      <c r="K2000" s="17" t="s">
        <v>48</v>
      </c>
      <c r="L2000" s="17" t="s">
        <v>55</v>
      </c>
      <c r="M2000" s="17" t="s">
        <v>51</v>
      </c>
      <c r="N2000" s="20">
        <f t="shared" si="310"/>
        <v>50</v>
      </c>
      <c r="O2000" s="20">
        <f t="shared" si="311"/>
        <v>100</v>
      </c>
      <c r="P2000" s="20">
        <f t="shared" si="312"/>
        <v>0</v>
      </c>
      <c r="Q2000" s="20">
        <f t="shared" si="313"/>
        <v>16.5</v>
      </c>
      <c r="R2000" s="21">
        <f t="shared" si="314"/>
        <v>54.975000000000001</v>
      </c>
      <c r="S2000" s="21">
        <f t="shared" si="315"/>
        <v>34.125</v>
      </c>
      <c r="T2000" s="21">
        <f t="shared" si="316"/>
        <v>29.925000000000001</v>
      </c>
      <c r="U2000" s="21">
        <f t="shared" si="317"/>
        <v>41.625</v>
      </c>
      <c r="V2000" s="20">
        <f t="shared" si="318"/>
        <v>39.674999999999997</v>
      </c>
      <c r="W2000" s="20">
        <f t="shared" si="319"/>
        <v>40.162499999999994</v>
      </c>
    </row>
    <row r="2001" spans="1:23" ht="13.5" x14ac:dyDescent="0.25">
      <c r="A2001" s="3">
        <v>44918</v>
      </c>
      <c r="B2001" s="2">
        <v>8.0084</v>
      </c>
      <c r="C2001" s="2">
        <v>42.819224538825658</v>
      </c>
      <c r="D2001" s="2">
        <v>-0.1059648060883589</v>
      </c>
      <c r="E2001" s="2">
        <v>3.012070356145392E-2</v>
      </c>
      <c r="F2001" s="2">
        <v>8.0998999999999999</v>
      </c>
      <c r="G2001" s="2">
        <v>8.0503400000000003</v>
      </c>
      <c r="H2001" s="2">
        <v>7.9996249999999991</v>
      </c>
      <c r="I2001" s="2">
        <v>8.2814500000000013</v>
      </c>
      <c r="J2001" s="2">
        <v>8.3179165000000026</v>
      </c>
      <c r="K2001" s="17" t="s">
        <v>48</v>
      </c>
      <c r="L2001" s="17" t="s">
        <v>55</v>
      </c>
      <c r="M2001" s="17" t="s">
        <v>51</v>
      </c>
      <c r="N2001" s="20">
        <f t="shared" si="310"/>
        <v>50</v>
      </c>
      <c r="O2001" s="20">
        <f t="shared" si="311"/>
        <v>100</v>
      </c>
      <c r="P2001" s="20">
        <f t="shared" si="312"/>
        <v>0</v>
      </c>
      <c r="Q2001" s="20">
        <f t="shared" si="313"/>
        <v>16.5</v>
      </c>
      <c r="R2001" s="21">
        <f t="shared" si="314"/>
        <v>54.975000000000001</v>
      </c>
      <c r="S2001" s="21">
        <f t="shared" si="315"/>
        <v>34.125</v>
      </c>
      <c r="T2001" s="21">
        <f t="shared" si="316"/>
        <v>29.925000000000001</v>
      </c>
      <c r="U2001" s="21">
        <f t="shared" si="317"/>
        <v>41.625</v>
      </c>
      <c r="V2001" s="20">
        <f t="shared" si="318"/>
        <v>39.674999999999997</v>
      </c>
      <c r="W2001" s="20">
        <f t="shared" si="319"/>
        <v>40.162499999999994</v>
      </c>
    </row>
    <row r="2002" spans="1:23" ht="13.5" x14ac:dyDescent="0.25">
      <c r="A2002" s="3">
        <v>44921</v>
      </c>
      <c r="B2002" s="2">
        <v>8.1151999999999997</v>
      </c>
      <c r="C2002" s="2">
        <v>50.376631665920868</v>
      </c>
      <c r="D2002" s="2">
        <v>-0.10520570948659103</v>
      </c>
      <c r="E2002" s="2">
        <v>1.4351756382710521E-2</v>
      </c>
      <c r="F2002" s="2">
        <v>8.1212600000000013</v>
      </c>
      <c r="G2002" s="2">
        <v>8.0610199999999992</v>
      </c>
      <c r="H2002" s="2">
        <v>7.9897099999999979</v>
      </c>
      <c r="I2002" s="2">
        <v>8.2698580000000028</v>
      </c>
      <c r="J2002" s="2">
        <v>8.3144240000000043</v>
      </c>
      <c r="K2002" s="17" t="s">
        <v>48</v>
      </c>
      <c r="L2002" s="17" t="s">
        <v>55</v>
      </c>
      <c r="M2002" s="17" t="s">
        <v>51</v>
      </c>
      <c r="N2002" s="20">
        <f t="shared" si="310"/>
        <v>50</v>
      </c>
      <c r="O2002" s="20">
        <f t="shared" si="311"/>
        <v>100</v>
      </c>
      <c r="P2002" s="20">
        <f t="shared" si="312"/>
        <v>0</v>
      </c>
      <c r="Q2002" s="20">
        <f t="shared" si="313"/>
        <v>16.5</v>
      </c>
      <c r="R2002" s="21">
        <f t="shared" si="314"/>
        <v>54.975000000000001</v>
      </c>
      <c r="S2002" s="21">
        <f t="shared" si="315"/>
        <v>34.125</v>
      </c>
      <c r="T2002" s="21">
        <f t="shared" si="316"/>
        <v>29.925000000000001</v>
      </c>
      <c r="U2002" s="21">
        <f t="shared" si="317"/>
        <v>41.625</v>
      </c>
      <c r="V2002" s="20">
        <f t="shared" si="318"/>
        <v>39.674999999999997</v>
      </c>
      <c r="W2002" s="20">
        <f t="shared" si="319"/>
        <v>40.162499999999994</v>
      </c>
    </row>
    <row r="2003" spans="1:23" ht="13.5" x14ac:dyDescent="0.25">
      <c r="A2003" s="3">
        <v>44922</v>
      </c>
      <c r="B2003" s="2">
        <v>8.1151999999999997</v>
      </c>
      <c r="C2003" s="2">
        <v>50.376631665920868</v>
      </c>
      <c r="D2003" s="2">
        <v>-0.10462914423464653</v>
      </c>
      <c r="E2003" s="2">
        <v>-2.0125395890976637E-3</v>
      </c>
      <c r="F2003" s="2">
        <v>8.1121200000000009</v>
      </c>
      <c r="G2003" s="2">
        <v>8.0716999999999999</v>
      </c>
      <c r="H2003" s="2">
        <v>7.9912349999999979</v>
      </c>
      <c r="I2003" s="2">
        <v>8.2605540000000026</v>
      </c>
      <c r="J2003" s="2">
        <v>8.3119565000000026</v>
      </c>
      <c r="K2003" s="17" t="s">
        <v>48</v>
      </c>
      <c r="L2003" s="17" t="s">
        <v>55</v>
      </c>
      <c r="M2003" s="17" t="s">
        <v>47</v>
      </c>
      <c r="N2003" s="20">
        <f t="shared" si="310"/>
        <v>50</v>
      </c>
      <c r="O2003" s="20">
        <f t="shared" si="311"/>
        <v>100</v>
      </c>
      <c r="P2003" s="20">
        <f t="shared" si="312"/>
        <v>0</v>
      </c>
      <c r="Q2003" s="20">
        <f t="shared" si="313"/>
        <v>16.5</v>
      </c>
      <c r="R2003" s="21">
        <f t="shared" si="314"/>
        <v>54.975000000000001</v>
      </c>
      <c r="S2003" s="21">
        <f t="shared" si="315"/>
        <v>34.125</v>
      </c>
      <c r="T2003" s="21">
        <f t="shared" si="316"/>
        <v>29.925000000000001</v>
      </c>
      <c r="U2003" s="21">
        <f t="shared" si="317"/>
        <v>41.625</v>
      </c>
      <c r="V2003" s="20">
        <f t="shared" si="318"/>
        <v>39.674999999999997</v>
      </c>
      <c r="W2003" s="20">
        <f t="shared" si="319"/>
        <v>40.162499999999994</v>
      </c>
    </row>
    <row r="2004" spans="1:23" ht="13.5" x14ac:dyDescent="0.25">
      <c r="A2004" s="3">
        <v>44923</v>
      </c>
      <c r="B2004" s="2">
        <v>8.1227999999999998</v>
      </c>
      <c r="C2004" s="2">
        <v>50.912069685652874</v>
      </c>
      <c r="D2004" s="2">
        <v>-0.10828819830523351</v>
      </c>
      <c r="E2004" s="2">
        <v>-1.8337586720226649E-2</v>
      </c>
      <c r="F2004" s="2">
        <v>8.1044999999999998</v>
      </c>
      <c r="G2004" s="2">
        <v>8.0854299999999988</v>
      </c>
      <c r="H2004" s="2">
        <v>7.9935249999999982</v>
      </c>
      <c r="I2004" s="2">
        <v>8.2500280000000004</v>
      </c>
      <c r="J2004" s="2">
        <v>8.3095270000000045</v>
      </c>
      <c r="K2004" s="17" t="s">
        <v>48</v>
      </c>
      <c r="L2004" s="17" t="s">
        <v>55</v>
      </c>
      <c r="M2004" s="17" t="s">
        <v>47</v>
      </c>
      <c r="N2004" s="20">
        <f t="shared" si="310"/>
        <v>50</v>
      </c>
      <c r="O2004" s="20">
        <f t="shared" si="311"/>
        <v>100</v>
      </c>
      <c r="P2004" s="20">
        <f t="shared" si="312"/>
        <v>0</v>
      </c>
      <c r="Q2004" s="20">
        <f t="shared" si="313"/>
        <v>16.5</v>
      </c>
      <c r="R2004" s="21">
        <f t="shared" si="314"/>
        <v>54.975000000000001</v>
      </c>
      <c r="S2004" s="21">
        <f t="shared" si="315"/>
        <v>34.125</v>
      </c>
      <c r="T2004" s="21">
        <f t="shared" si="316"/>
        <v>29.925000000000001</v>
      </c>
      <c r="U2004" s="21">
        <f t="shared" si="317"/>
        <v>41.625</v>
      </c>
      <c r="V2004" s="20">
        <f t="shared" si="318"/>
        <v>39.674999999999997</v>
      </c>
      <c r="W2004" s="20">
        <f t="shared" si="319"/>
        <v>40.162499999999994</v>
      </c>
    </row>
    <row r="2005" spans="1:23" ht="13.5" x14ac:dyDescent="0.25">
      <c r="A2005" s="3">
        <v>44924</v>
      </c>
      <c r="B2005" s="2">
        <v>8.1608999999999998</v>
      </c>
      <c r="C2005" s="2">
        <v>53.614187030210587</v>
      </c>
      <c r="D2005" s="2">
        <v>-0.11078474268184557</v>
      </c>
      <c r="E2005" s="2">
        <v>-3.4045637607656845E-2</v>
      </c>
      <c r="F2005" s="2">
        <v>8.104499999999998</v>
      </c>
      <c r="G2005" s="2">
        <v>8.1006800000000005</v>
      </c>
      <c r="H2005" s="2">
        <v>8.0125899999999994</v>
      </c>
      <c r="I2005" s="2">
        <v>8.2408740000000016</v>
      </c>
      <c r="J2005" s="2">
        <v>8.3076635000000039</v>
      </c>
      <c r="K2005" s="17" t="s">
        <v>52</v>
      </c>
      <c r="L2005" s="17" t="s">
        <v>55</v>
      </c>
      <c r="M2005" s="17" t="s">
        <v>55</v>
      </c>
      <c r="N2005" s="20">
        <f t="shared" si="310"/>
        <v>50</v>
      </c>
      <c r="O2005" s="20">
        <f t="shared" si="311"/>
        <v>100</v>
      </c>
      <c r="P2005" s="20">
        <f t="shared" si="312"/>
        <v>0</v>
      </c>
      <c r="Q2005" s="20">
        <f t="shared" si="313"/>
        <v>49.5</v>
      </c>
      <c r="R2005" s="21">
        <f t="shared" si="314"/>
        <v>59.924999999999997</v>
      </c>
      <c r="S2005" s="21">
        <f t="shared" si="315"/>
        <v>42.375</v>
      </c>
      <c r="T2005" s="21">
        <f t="shared" si="316"/>
        <v>44.775000000000006</v>
      </c>
      <c r="U2005" s="21">
        <f t="shared" si="317"/>
        <v>49.875</v>
      </c>
      <c r="V2005" s="20">
        <f t="shared" si="318"/>
        <v>49.024999999999999</v>
      </c>
      <c r="W2005" s="20">
        <f t="shared" si="319"/>
        <v>49.237499999999997</v>
      </c>
    </row>
    <row r="2006" spans="1:23" ht="13.5" x14ac:dyDescent="0.25">
      <c r="A2006" s="3">
        <v>44925</v>
      </c>
      <c r="B2006" s="2">
        <v>8.1608999999999998</v>
      </c>
      <c r="C2006" s="2">
        <v>53.614187030210587</v>
      </c>
      <c r="D2006" s="2">
        <v>-0.11555457382954071</v>
      </c>
      <c r="E2006" s="2">
        <v>-5.1169518067655476E-2</v>
      </c>
      <c r="F2006" s="2">
        <v>8.1349999999999998</v>
      </c>
      <c r="G2006" s="2">
        <v>8.1174499999999998</v>
      </c>
      <c r="H2006" s="2">
        <v>8.0278399999999994</v>
      </c>
      <c r="I2006" s="2">
        <v>8.231720000000001</v>
      </c>
      <c r="J2006" s="2">
        <v>8.3074740000000045</v>
      </c>
      <c r="K2006" s="17" t="s">
        <v>52</v>
      </c>
      <c r="L2006" s="17" t="s">
        <v>55</v>
      </c>
      <c r="M2006" s="17" t="s">
        <v>53</v>
      </c>
      <c r="N2006" s="20">
        <f t="shared" si="310"/>
        <v>50</v>
      </c>
      <c r="O2006" s="20">
        <f t="shared" si="311"/>
        <v>100</v>
      </c>
      <c r="P2006" s="20">
        <f t="shared" si="312"/>
        <v>0</v>
      </c>
      <c r="Q2006" s="20">
        <f t="shared" si="313"/>
        <v>83.5</v>
      </c>
      <c r="R2006" s="21">
        <f t="shared" si="314"/>
        <v>65.025000000000006</v>
      </c>
      <c r="S2006" s="21">
        <f t="shared" si="315"/>
        <v>50.875</v>
      </c>
      <c r="T2006" s="21">
        <f t="shared" si="316"/>
        <v>60.075000000000003</v>
      </c>
      <c r="U2006" s="21">
        <f t="shared" si="317"/>
        <v>58.375</v>
      </c>
      <c r="V2006" s="20">
        <f t="shared" si="318"/>
        <v>58.658333333333339</v>
      </c>
      <c r="W2006" s="20">
        <f t="shared" si="319"/>
        <v>58.587500000000006</v>
      </c>
    </row>
    <row r="2007" spans="1:23" ht="13.5" x14ac:dyDescent="0.25">
      <c r="A2007" s="3">
        <v>44928</v>
      </c>
      <c r="B2007" s="2">
        <v>8.3134999999999994</v>
      </c>
      <c r="C2007" s="2">
        <v>63.059756773733127</v>
      </c>
      <c r="D2007" s="2">
        <v>-0.12885111306115959</v>
      </c>
      <c r="E2007" s="2">
        <v>-6.721176744801538E-2</v>
      </c>
      <c r="F2007" s="2">
        <v>8.1746599999999994</v>
      </c>
      <c r="G2007" s="2">
        <v>8.1479600000000012</v>
      </c>
      <c r="H2007" s="2">
        <v>8.0526299999999988</v>
      </c>
      <c r="I2007" s="2">
        <v>8.2256180000000008</v>
      </c>
      <c r="J2007" s="2">
        <v>8.3064760000000053</v>
      </c>
      <c r="K2007" s="17" t="s">
        <v>52</v>
      </c>
      <c r="L2007" s="17" t="s">
        <v>55</v>
      </c>
      <c r="M2007" s="17" t="s">
        <v>53</v>
      </c>
      <c r="N2007" s="20">
        <f t="shared" si="310"/>
        <v>50</v>
      </c>
      <c r="O2007" s="20">
        <f t="shared" si="311"/>
        <v>100</v>
      </c>
      <c r="P2007" s="20">
        <f t="shared" si="312"/>
        <v>0</v>
      </c>
      <c r="Q2007" s="20">
        <f t="shared" si="313"/>
        <v>83.5</v>
      </c>
      <c r="R2007" s="21">
        <f t="shared" si="314"/>
        <v>65.025000000000006</v>
      </c>
      <c r="S2007" s="21">
        <f t="shared" si="315"/>
        <v>50.875</v>
      </c>
      <c r="T2007" s="21">
        <f t="shared" si="316"/>
        <v>60.075000000000003</v>
      </c>
      <c r="U2007" s="21">
        <f t="shared" si="317"/>
        <v>58.375</v>
      </c>
      <c r="V2007" s="20">
        <f t="shared" si="318"/>
        <v>58.658333333333339</v>
      </c>
      <c r="W2007" s="20">
        <f t="shared" si="319"/>
        <v>58.587500000000006</v>
      </c>
    </row>
    <row r="2008" spans="1:23" ht="13.5" x14ac:dyDescent="0.25">
      <c r="A2008" s="3">
        <v>44929</v>
      </c>
      <c r="B2008" s="2">
        <v>8.3744999999999994</v>
      </c>
      <c r="C2008" s="2">
        <v>66.036966598662687</v>
      </c>
      <c r="D2008" s="2">
        <v>-0.12233414393423558</v>
      </c>
      <c r="E2008" s="2">
        <v>-8.4706137511915094E-2</v>
      </c>
      <c r="F2008" s="2">
        <v>8.2265199999999989</v>
      </c>
      <c r="G2008" s="2">
        <v>8.1693200000000008</v>
      </c>
      <c r="H2008" s="2">
        <v>8.0785599999999995</v>
      </c>
      <c r="I2008" s="2">
        <v>8.2207360000000005</v>
      </c>
      <c r="J2008" s="2">
        <v>8.3073545000000042</v>
      </c>
      <c r="K2008" s="17" t="s">
        <v>52</v>
      </c>
      <c r="L2008" s="17" t="s">
        <v>55</v>
      </c>
      <c r="M2008" s="17" t="s">
        <v>53</v>
      </c>
      <c r="N2008" s="20">
        <f t="shared" si="310"/>
        <v>50</v>
      </c>
      <c r="O2008" s="20">
        <f t="shared" si="311"/>
        <v>100</v>
      </c>
      <c r="P2008" s="20">
        <f t="shared" si="312"/>
        <v>0</v>
      </c>
      <c r="Q2008" s="20">
        <f t="shared" si="313"/>
        <v>83.5</v>
      </c>
      <c r="R2008" s="21">
        <f t="shared" si="314"/>
        <v>65.025000000000006</v>
      </c>
      <c r="S2008" s="21">
        <f t="shared" si="315"/>
        <v>50.875</v>
      </c>
      <c r="T2008" s="21">
        <f t="shared" si="316"/>
        <v>60.075000000000003</v>
      </c>
      <c r="U2008" s="21">
        <f t="shared" si="317"/>
        <v>58.375</v>
      </c>
      <c r="V2008" s="20">
        <f t="shared" si="318"/>
        <v>58.658333333333339</v>
      </c>
      <c r="W2008" s="20">
        <f t="shared" si="319"/>
        <v>58.587500000000006</v>
      </c>
    </row>
    <row r="2009" spans="1:23" ht="13.5" x14ac:dyDescent="0.25">
      <c r="A2009" s="3">
        <v>44930</v>
      </c>
      <c r="B2009" s="2">
        <v>8.3134999999999994</v>
      </c>
      <c r="C2009" s="2">
        <v>60.763042359684064</v>
      </c>
      <c r="D2009" s="2">
        <v>-0.11374980465890694</v>
      </c>
      <c r="E2009" s="2">
        <v>-9.8095337294314577E-2</v>
      </c>
      <c r="F2009" s="2">
        <v>8.2646599999999992</v>
      </c>
      <c r="G2009" s="2">
        <v>8.1845800000000004</v>
      </c>
      <c r="H2009" s="2">
        <v>8.1033500000000025</v>
      </c>
      <c r="I2009" s="2">
        <v>8.2147880000000004</v>
      </c>
      <c r="J2009" s="2">
        <v>8.3079280000000022</v>
      </c>
      <c r="K2009" s="17" t="s">
        <v>52</v>
      </c>
      <c r="L2009" s="17" t="s">
        <v>55</v>
      </c>
      <c r="M2009" s="17" t="s">
        <v>53</v>
      </c>
      <c r="N2009" s="20">
        <f t="shared" si="310"/>
        <v>50</v>
      </c>
      <c r="O2009" s="20">
        <f t="shared" si="311"/>
        <v>100</v>
      </c>
      <c r="P2009" s="20">
        <f t="shared" si="312"/>
        <v>0</v>
      </c>
      <c r="Q2009" s="20">
        <f t="shared" si="313"/>
        <v>83.5</v>
      </c>
      <c r="R2009" s="21">
        <f t="shared" si="314"/>
        <v>65.025000000000006</v>
      </c>
      <c r="S2009" s="21">
        <f t="shared" si="315"/>
        <v>50.875</v>
      </c>
      <c r="T2009" s="21">
        <f t="shared" si="316"/>
        <v>60.075000000000003</v>
      </c>
      <c r="U2009" s="21">
        <f t="shared" si="317"/>
        <v>58.375</v>
      </c>
      <c r="V2009" s="20">
        <f t="shared" si="318"/>
        <v>58.658333333333339</v>
      </c>
      <c r="W2009" s="20">
        <f t="shared" si="319"/>
        <v>58.587500000000006</v>
      </c>
    </row>
    <row r="2010" spans="1:23" ht="13.5" x14ac:dyDescent="0.25">
      <c r="A2010" s="3">
        <v>44931</v>
      </c>
      <c r="B2010" s="2">
        <v>8.3134999999999994</v>
      </c>
      <c r="C2010" s="2">
        <v>60.763042359684064</v>
      </c>
      <c r="D2010" s="2">
        <v>-0.10746691998838998</v>
      </c>
      <c r="E2010" s="2">
        <v>-0.10875047722554113</v>
      </c>
      <c r="F2010" s="2">
        <v>8.2951799999999984</v>
      </c>
      <c r="G2010" s="2">
        <v>8.19984</v>
      </c>
      <c r="H2010" s="2">
        <v>8.1224200000000017</v>
      </c>
      <c r="I2010" s="2">
        <v>8.2102119999999985</v>
      </c>
      <c r="J2010" s="2">
        <v>8.3085015000000038</v>
      </c>
      <c r="K2010" s="17" t="s">
        <v>52</v>
      </c>
      <c r="L2010" s="17" t="s">
        <v>55</v>
      </c>
      <c r="M2010" s="17" t="s">
        <v>53</v>
      </c>
      <c r="N2010" s="20">
        <f t="shared" si="310"/>
        <v>50</v>
      </c>
      <c r="O2010" s="20">
        <f t="shared" si="311"/>
        <v>100</v>
      </c>
      <c r="P2010" s="20">
        <f t="shared" si="312"/>
        <v>0</v>
      </c>
      <c r="Q2010" s="20">
        <f t="shared" si="313"/>
        <v>83.5</v>
      </c>
      <c r="R2010" s="21">
        <f t="shared" si="314"/>
        <v>65.025000000000006</v>
      </c>
      <c r="S2010" s="21">
        <f t="shared" si="315"/>
        <v>50.875</v>
      </c>
      <c r="T2010" s="21">
        <f t="shared" si="316"/>
        <v>60.075000000000003</v>
      </c>
      <c r="U2010" s="21">
        <f t="shared" si="317"/>
        <v>58.375</v>
      </c>
      <c r="V2010" s="20">
        <f t="shared" si="318"/>
        <v>58.658333333333339</v>
      </c>
      <c r="W2010" s="20">
        <f t="shared" si="319"/>
        <v>58.587500000000006</v>
      </c>
    </row>
    <row r="2011" spans="1:23" ht="13.5" x14ac:dyDescent="0.25">
      <c r="A2011" s="3">
        <v>44932</v>
      </c>
      <c r="B2011" s="2">
        <v>8.3668999999999993</v>
      </c>
      <c r="C2011" s="2">
        <v>63.70586450778675</v>
      </c>
      <c r="D2011" s="2">
        <v>-0.13047586310991299</v>
      </c>
      <c r="E2011" s="2">
        <v>-0.11628405555057715</v>
      </c>
      <c r="F2011" s="2">
        <v>8.3363800000000001</v>
      </c>
      <c r="G2011" s="2">
        <v>8.23569</v>
      </c>
      <c r="H2011" s="2">
        <v>8.1430150000000001</v>
      </c>
      <c r="I2011" s="2">
        <v>8.2067040000000002</v>
      </c>
      <c r="J2011" s="2">
        <v>8.309683500000002</v>
      </c>
      <c r="K2011" s="17" t="s">
        <v>52</v>
      </c>
      <c r="L2011" s="17" t="s">
        <v>49</v>
      </c>
      <c r="M2011" s="17" t="s">
        <v>53</v>
      </c>
      <c r="N2011" s="20">
        <f t="shared" si="310"/>
        <v>50</v>
      </c>
      <c r="O2011" s="20">
        <f t="shared" si="311"/>
        <v>100</v>
      </c>
      <c r="P2011" s="20">
        <f t="shared" si="312"/>
        <v>0</v>
      </c>
      <c r="Q2011" s="20">
        <f t="shared" si="313"/>
        <v>67</v>
      </c>
      <c r="R2011" s="21">
        <f t="shared" si="314"/>
        <v>62.55</v>
      </c>
      <c r="S2011" s="21">
        <f t="shared" si="315"/>
        <v>46.75</v>
      </c>
      <c r="T2011" s="21">
        <f t="shared" si="316"/>
        <v>52.650000000000006</v>
      </c>
      <c r="U2011" s="21">
        <f t="shared" si="317"/>
        <v>54.25</v>
      </c>
      <c r="V2011" s="20">
        <f t="shared" si="318"/>
        <v>53.983333333333327</v>
      </c>
      <c r="W2011" s="20">
        <f t="shared" si="319"/>
        <v>54.05</v>
      </c>
    </row>
    <row r="2012" spans="1:23" ht="13.5" x14ac:dyDescent="0.25">
      <c r="A2012" s="3">
        <v>44935</v>
      </c>
      <c r="B2012" s="2">
        <v>8.1532999999999998</v>
      </c>
      <c r="C2012" s="2">
        <v>48.149580246827156</v>
      </c>
      <c r="D2012" s="2">
        <v>-0.1188483870585717</v>
      </c>
      <c r="E2012" s="2">
        <v>-0.12125766624318277</v>
      </c>
      <c r="F2012" s="2">
        <v>8.3043399999999998</v>
      </c>
      <c r="G2012" s="2">
        <v>8.2394999999999996</v>
      </c>
      <c r="H2012" s="2">
        <v>8.1502599999999994</v>
      </c>
      <c r="I2012" s="2">
        <v>8.1987719999999999</v>
      </c>
      <c r="J2012" s="2">
        <v>8.3091145000000015</v>
      </c>
      <c r="K2012" s="17" t="s">
        <v>52</v>
      </c>
      <c r="L2012" s="17" t="s">
        <v>55</v>
      </c>
      <c r="M2012" s="17" t="s">
        <v>54</v>
      </c>
      <c r="N2012" s="20">
        <f t="shared" si="310"/>
        <v>50</v>
      </c>
      <c r="O2012" s="20">
        <f t="shared" si="311"/>
        <v>100</v>
      </c>
      <c r="P2012" s="20">
        <f t="shared" si="312"/>
        <v>0</v>
      </c>
      <c r="Q2012" s="20">
        <f t="shared" si="313"/>
        <v>66.5</v>
      </c>
      <c r="R2012" s="21">
        <f t="shared" si="314"/>
        <v>62.475000000000001</v>
      </c>
      <c r="S2012" s="21">
        <f t="shared" si="315"/>
        <v>46.625</v>
      </c>
      <c r="T2012" s="21">
        <f t="shared" si="316"/>
        <v>52.424999999999997</v>
      </c>
      <c r="U2012" s="21">
        <f t="shared" si="317"/>
        <v>54.125</v>
      </c>
      <c r="V2012" s="20">
        <f t="shared" si="318"/>
        <v>53.841666666666661</v>
      </c>
      <c r="W2012" s="20">
        <f t="shared" si="319"/>
        <v>53.912499999999994</v>
      </c>
    </row>
    <row r="2013" spans="1:23" ht="13.5" x14ac:dyDescent="0.25">
      <c r="A2013" s="3">
        <v>44936</v>
      </c>
      <c r="B2013" s="2">
        <v>8.0846999999999998</v>
      </c>
      <c r="C2013" s="2">
        <v>44.399726715665722</v>
      </c>
      <c r="D2013" s="2">
        <v>-0.10373685012879186</v>
      </c>
      <c r="E2013" s="2">
        <v>-0.12394662323529493</v>
      </c>
      <c r="F2013" s="2">
        <v>8.2463799999999985</v>
      </c>
      <c r="G2013" s="2">
        <v>8.2364499999999996</v>
      </c>
      <c r="H2013" s="2">
        <v>8.1540749999999989</v>
      </c>
      <c r="I2013" s="2">
        <v>8.1894679999999997</v>
      </c>
      <c r="J2013" s="2">
        <v>8.3088855000000024</v>
      </c>
      <c r="K2013" s="17" t="s">
        <v>48</v>
      </c>
      <c r="L2013" s="17" t="s">
        <v>55</v>
      </c>
      <c r="M2013" s="17" t="s">
        <v>47</v>
      </c>
      <c r="N2013" s="20">
        <f t="shared" si="310"/>
        <v>50</v>
      </c>
      <c r="O2013" s="20">
        <f t="shared" si="311"/>
        <v>100</v>
      </c>
      <c r="P2013" s="20">
        <f t="shared" si="312"/>
        <v>0</v>
      </c>
      <c r="Q2013" s="20">
        <f t="shared" si="313"/>
        <v>16.5</v>
      </c>
      <c r="R2013" s="21">
        <f t="shared" si="314"/>
        <v>54.975000000000001</v>
      </c>
      <c r="S2013" s="21">
        <f t="shared" si="315"/>
        <v>34.125</v>
      </c>
      <c r="T2013" s="21">
        <f t="shared" si="316"/>
        <v>29.925000000000001</v>
      </c>
      <c r="U2013" s="21">
        <f t="shared" si="317"/>
        <v>41.625</v>
      </c>
      <c r="V2013" s="20">
        <f t="shared" si="318"/>
        <v>39.674999999999997</v>
      </c>
      <c r="W2013" s="20">
        <f t="shared" si="319"/>
        <v>40.162499999999994</v>
      </c>
    </row>
    <row r="2014" spans="1:23" ht="13.5" x14ac:dyDescent="0.25">
      <c r="A2014" s="3">
        <v>44937</v>
      </c>
      <c r="B2014" s="2">
        <v>8.1227999999999998</v>
      </c>
      <c r="C2014" s="2">
        <v>46.874363634134447</v>
      </c>
      <c r="D2014" s="2">
        <v>-9.2020553672368166E-2</v>
      </c>
      <c r="E2014" s="2">
        <v>-0.12516886250275824</v>
      </c>
      <c r="F2014" s="2">
        <v>8.20824</v>
      </c>
      <c r="G2014" s="2">
        <v>8.2364499999999996</v>
      </c>
      <c r="H2014" s="2">
        <v>8.1609400000000001</v>
      </c>
      <c r="I2014" s="2">
        <v>8.1810779999999994</v>
      </c>
      <c r="J2014" s="2">
        <v>8.3081640000000032</v>
      </c>
      <c r="K2014" s="17" t="s">
        <v>48</v>
      </c>
      <c r="L2014" s="17" t="s">
        <v>55</v>
      </c>
      <c r="M2014" s="17" t="s">
        <v>47</v>
      </c>
      <c r="N2014" s="20">
        <f t="shared" si="310"/>
        <v>50</v>
      </c>
      <c r="O2014" s="20">
        <f t="shared" si="311"/>
        <v>100</v>
      </c>
      <c r="P2014" s="20">
        <f t="shared" si="312"/>
        <v>0</v>
      </c>
      <c r="Q2014" s="20">
        <f t="shared" si="313"/>
        <v>16.5</v>
      </c>
      <c r="R2014" s="21">
        <f t="shared" si="314"/>
        <v>54.975000000000001</v>
      </c>
      <c r="S2014" s="21">
        <f t="shared" si="315"/>
        <v>34.125</v>
      </c>
      <c r="T2014" s="21">
        <f t="shared" si="316"/>
        <v>29.925000000000001</v>
      </c>
      <c r="U2014" s="21">
        <f t="shared" si="317"/>
        <v>41.625</v>
      </c>
      <c r="V2014" s="20">
        <f t="shared" si="318"/>
        <v>39.674999999999997</v>
      </c>
      <c r="W2014" s="20">
        <f t="shared" si="319"/>
        <v>40.162499999999994</v>
      </c>
    </row>
    <row r="2015" spans="1:23" ht="13.5" x14ac:dyDescent="0.25">
      <c r="A2015" s="3">
        <v>44938</v>
      </c>
      <c r="B2015" s="2">
        <v>8.2981999999999996</v>
      </c>
      <c r="C2015" s="2">
        <v>56.477945569864971</v>
      </c>
      <c r="D2015" s="2">
        <v>-8.892350597947285E-2</v>
      </c>
      <c r="E2015" s="2">
        <v>-0.1260022066364721</v>
      </c>
      <c r="F2015" s="2">
        <v>8.2051800000000004</v>
      </c>
      <c r="G2015" s="2">
        <v>8.2501799999999985</v>
      </c>
      <c r="H2015" s="2">
        <v>8.1754300000000022</v>
      </c>
      <c r="I2015" s="2">
        <v>8.177874000000001</v>
      </c>
      <c r="J2015" s="2">
        <v>8.3083535000000026</v>
      </c>
      <c r="K2015" s="17" t="s">
        <v>48</v>
      </c>
      <c r="L2015" s="17" t="s">
        <v>55</v>
      </c>
      <c r="M2015" s="17" t="s">
        <v>47</v>
      </c>
      <c r="N2015" s="20">
        <f t="shared" si="310"/>
        <v>50</v>
      </c>
      <c r="O2015" s="20">
        <f t="shared" si="311"/>
        <v>100</v>
      </c>
      <c r="P2015" s="20">
        <f t="shared" si="312"/>
        <v>0</v>
      </c>
      <c r="Q2015" s="20">
        <f t="shared" si="313"/>
        <v>16.5</v>
      </c>
      <c r="R2015" s="21">
        <f t="shared" si="314"/>
        <v>54.975000000000001</v>
      </c>
      <c r="S2015" s="21">
        <f t="shared" si="315"/>
        <v>34.125</v>
      </c>
      <c r="T2015" s="21">
        <f t="shared" si="316"/>
        <v>29.925000000000001</v>
      </c>
      <c r="U2015" s="21">
        <f t="shared" si="317"/>
        <v>41.625</v>
      </c>
      <c r="V2015" s="20">
        <f t="shared" si="318"/>
        <v>39.674999999999997</v>
      </c>
      <c r="W2015" s="20">
        <f t="shared" si="319"/>
        <v>40.162499999999994</v>
      </c>
    </row>
    <row r="2016" spans="1:23" ht="13.5" x14ac:dyDescent="0.25">
      <c r="A2016" s="3">
        <v>44939</v>
      </c>
      <c r="B2016" s="2">
        <v>8.0846999999999998</v>
      </c>
      <c r="C2016" s="2">
        <v>45.658526026645127</v>
      </c>
      <c r="D2016" s="2">
        <v>-7.1233528374161637E-2</v>
      </c>
      <c r="E2016" s="2">
        <v>-0.11944053018102779</v>
      </c>
      <c r="F2016" s="2">
        <v>8.1487400000000001</v>
      </c>
      <c r="G2016" s="2">
        <v>8.2425599999999992</v>
      </c>
      <c r="H2016" s="2">
        <v>8.1800050000000013</v>
      </c>
      <c r="I2016" s="2">
        <v>8.170399999999999</v>
      </c>
      <c r="J2016" s="2">
        <v>8.3077830000000024</v>
      </c>
      <c r="K2016" s="17" t="s">
        <v>48</v>
      </c>
      <c r="L2016" s="17" t="s">
        <v>50</v>
      </c>
      <c r="M2016" s="17" t="s">
        <v>47</v>
      </c>
      <c r="N2016" s="20">
        <f t="shared" si="310"/>
        <v>50</v>
      </c>
      <c r="O2016" s="20">
        <f t="shared" si="311"/>
        <v>100</v>
      </c>
      <c r="P2016" s="20">
        <f t="shared" si="312"/>
        <v>0</v>
      </c>
      <c r="Q2016" s="20">
        <f t="shared" si="313"/>
        <v>33</v>
      </c>
      <c r="R2016" s="21">
        <f t="shared" si="314"/>
        <v>57.45</v>
      </c>
      <c r="S2016" s="21">
        <f t="shared" si="315"/>
        <v>38.25</v>
      </c>
      <c r="T2016" s="21">
        <f t="shared" si="316"/>
        <v>37.35</v>
      </c>
      <c r="U2016" s="21">
        <f t="shared" si="317"/>
        <v>45.75</v>
      </c>
      <c r="V2016" s="20">
        <f t="shared" si="318"/>
        <v>44.35</v>
      </c>
      <c r="W2016" s="20">
        <f t="shared" si="319"/>
        <v>44.7</v>
      </c>
    </row>
    <row r="2017" spans="1:23" ht="13.5" x14ac:dyDescent="0.25">
      <c r="A2017" s="3">
        <v>44942</v>
      </c>
      <c r="B2017" s="2">
        <v>8.0846999999999998</v>
      </c>
      <c r="C2017" s="2">
        <v>45.658526026645127</v>
      </c>
      <c r="D2017" s="2">
        <v>-3.2216782063743565E-2</v>
      </c>
      <c r="E2017" s="2">
        <v>-0.11083839188233732</v>
      </c>
      <c r="F2017" s="2">
        <v>8.135019999999999</v>
      </c>
      <c r="G2017" s="2">
        <v>8.2196800000000003</v>
      </c>
      <c r="H2017" s="2">
        <v>8.1838200000000008</v>
      </c>
      <c r="I2017" s="2">
        <v>8.1629260000000006</v>
      </c>
      <c r="J2017" s="2">
        <v>8.3058460000000025</v>
      </c>
      <c r="K2017" s="17" t="s">
        <v>48</v>
      </c>
      <c r="L2017" s="17" t="s">
        <v>50</v>
      </c>
      <c r="M2017" s="17" t="s">
        <v>47</v>
      </c>
      <c r="N2017" s="20">
        <f t="shared" si="310"/>
        <v>50</v>
      </c>
      <c r="O2017" s="20">
        <f t="shared" si="311"/>
        <v>100</v>
      </c>
      <c r="P2017" s="20">
        <f t="shared" si="312"/>
        <v>0</v>
      </c>
      <c r="Q2017" s="20">
        <f t="shared" si="313"/>
        <v>33</v>
      </c>
      <c r="R2017" s="21">
        <f t="shared" si="314"/>
        <v>57.45</v>
      </c>
      <c r="S2017" s="21">
        <f t="shared" si="315"/>
        <v>38.25</v>
      </c>
      <c r="T2017" s="21">
        <f t="shared" si="316"/>
        <v>37.35</v>
      </c>
      <c r="U2017" s="21">
        <f t="shared" si="317"/>
        <v>45.75</v>
      </c>
      <c r="V2017" s="20">
        <f t="shared" si="318"/>
        <v>44.35</v>
      </c>
      <c r="W2017" s="20">
        <f t="shared" si="319"/>
        <v>44.7</v>
      </c>
    </row>
    <row r="2018" spans="1:23" ht="13.5" x14ac:dyDescent="0.25">
      <c r="A2018" s="3">
        <v>44943</v>
      </c>
      <c r="B2018" s="2">
        <v>8.0846999999999998</v>
      </c>
      <c r="C2018" s="2">
        <v>45.658526026645127</v>
      </c>
      <c r="D2018" s="2">
        <v>1.071105942805417E-2</v>
      </c>
      <c r="E2018" s="2">
        <v>-9.6426188129731721E-2</v>
      </c>
      <c r="F2018" s="2">
        <v>8.135019999999999</v>
      </c>
      <c r="G2018" s="2">
        <v>8.1906999999999996</v>
      </c>
      <c r="H2018" s="2">
        <v>8.1800100000000011</v>
      </c>
      <c r="I2018" s="2">
        <v>8.1568239999999985</v>
      </c>
      <c r="J2018" s="2">
        <v>8.3040115000000032</v>
      </c>
      <c r="K2018" s="17" t="s">
        <v>52</v>
      </c>
      <c r="L2018" s="17" t="s">
        <v>55</v>
      </c>
      <c r="M2018" s="17" t="s">
        <v>55</v>
      </c>
      <c r="N2018" s="20">
        <f t="shared" si="310"/>
        <v>50</v>
      </c>
      <c r="O2018" s="20">
        <f t="shared" si="311"/>
        <v>100</v>
      </c>
      <c r="P2018" s="20">
        <f t="shared" si="312"/>
        <v>0</v>
      </c>
      <c r="Q2018" s="20">
        <f t="shared" si="313"/>
        <v>49.5</v>
      </c>
      <c r="R2018" s="21">
        <f t="shared" si="314"/>
        <v>59.924999999999997</v>
      </c>
      <c r="S2018" s="21">
        <f t="shared" si="315"/>
        <v>42.375</v>
      </c>
      <c r="T2018" s="21">
        <f t="shared" si="316"/>
        <v>44.775000000000006</v>
      </c>
      <c r="U2018" s="21">
        <f t="shared" si="317"/>
        <v>49.875</v>
      </c>
      <c r="V2018" s="20">
        <f t="shared" si="318"/>
        <v>49.024999999999999</v>
      </c>
      <c r="W2018" s="20">
        <f t="shared" si="319"/>
        <v>49.237499999999997</v>
      </c>
    </row>
    <row r="2019" spans="1:23" ht="13.5" x14ac:dyDescent="0.25">
      <c r="A2019" s="3">
        <v>44944</v>
      </c>
      <c r="B2019" s="2">
        <v>8.2829999999999995</v>
      </c>
      <c r="C2019" s="2">
        <v>55.539100592540763</v>
      </c>
      <c r="D2019" s="2">
        <v>2.3450980147517342E-2</v>
      </c>
      <c r="E2019" s="2">
        <v>-7.8458625968814602E-2</v>
      </c>
      <c r="F2019" s="2">
        <v>8.1670599999999993</v>
      </c>
      <c r="G2019" s="2">
        <v>8.1876499999999997</v>
      </c>
      <c r="H2019" s="2">
        <v>8.1861149999999991</v>
      </c>
      <c r="I2019" s="2">
        <v>8.1546880000000002</v>
      </c>
      <c r="J2019" s="2">
        <v>8.302758500000003</v>
      </c>
      <c r="K2019" s="17" t="s">
        <v>52</v>
      </c>
      <c r="L2019" s="17" t="s">
        <v>49</v>
      </c>
      <c r="M2019" s="17" t="s">
        <v>53</v>
      </c>
      <c r="N2019" s="20">
        <f t="shared" si="310"/>
        <v>50</v>
      </c>
      <c r="O2019" s="20">
        <f t="shared" si="311"/>
        <v>100</v>
      </c>
      <c r="P2019" s="20">
        <f t="shared" si="312"/>
        <v>0</v>
      </c>
      <c r="Q2019" s="20">
        <f t="shared" si="313"/>
        <v>67</v>
      </c>
      <c r="R2019" s="21">
        <f t="shared" si="314"/>
        <v>62.55</v>
      </c>
      <c r="S2019" s="21">
        <f t="shared" si="315"/>
        <v>46.75</v>
      </c>
      <c r="T2019" s="21">
        <f t="shared" si="316"/>
        <v>52.650000000000006</v>
      </c>
      <c r="U2019" s="21">
        <f t="shared" si="317"/>
        <v>54.25</v>
      </c>
      <c r="V2019" s="20">
        <f t="shared" si="318"/>
        <v>53.983333333333327</v>
      </c>
      <c r="W2019" s="20">
        <f t="shared" si="319"/>
        <v>54.05</v>
      </c>
    </row>
    <row r="2020" spans="1:23" ht="13.5" x14ac:dyDescent="0.25">
      <c r="A2020" s="3">
        <v>44945</v>
      </c>
      <c r="B2020" s="2">
        <v>8.0846999999999998</v>
      </c>
      <c r="C2020" s="2">
        <v>46.444742886096009</v>
      </c>
      <c r="D2020" s="2">
        <v>4.8201619114076166E-2</v>
      </c>
      <c r="E2020" s="2">
        <v>-5.8815557805497076E-2</v>
      </c>
      <c r="F2020" s="2">
        <v>8.1243599999999994</v>
      </c>
      <c r="G2020" s="2">
        <v>8.1647700000000007</v>
      </c>
      <c r="H2020" s="2">
        <v>8.1823049999999995</v>
      </c>
      <c r="I2020" s="2">
        <v>8.1487399999999983</v>
      </c>
      <c r="J2020" s="2">
        <v>8.3005485000000014</v>
      </c>
      <c r="K2020" s="17" t="s">
        <v>48</v>
      </c>
      <c r="L2020" s="17" t="s">
        <v>50</v>
      </c>
      <c r="M2020" s="17" t="s">
        <v>47</v>
      </c>
      <c r="N2020" s="20">
        <f t="shared" si="310"/>
        <v>50</v>
      </c>
      <c r="O2020" s="20">
        <f t="shared" si="311"/>
        <v>100</v>
      </c>
      <c r="P2020" s="20">
        <f t="shared" si="312"/>
        <v>0</v>
      </c>
      <c r="Q2020" s="20">
        <f t="shared" si="313"/>
        <v>33</v>
      </c>
      <c r="R2020" s="21">
        <f t="shared" si="314"/>
        <v>57.45</v>
      </c>
      <c r="S2020" s="21">
        <f t="shared" si="315"/>
        <v>38.25</v>
      </c>
      <c r="T2020" s="21">
        <f t="shared" si="316"/>
        <v>37.35</v>
      </c>
      <c r="U2020" s="21">
        <f t="shared" si="317"/>
        <v>45.75</v>
      </c>
      <c r="V2020" s="20">
        <f t="shared" si="318"/>
        <v>44.35</v>
      </c>
      <c r="W2020" s="20">
        <f t="shared" si="319"/>
        <v>44.7</v>
      </c>
    </row>
    <row r="2021" spans="1:23" ht="13.5" x14ac:dyDescent="0.25">
      <c r="A2021" s="3">
        <v>44946</v>
      </c>
      <c r="B2021" s="2">
        <v>8.2371999999999996</v>
      </c>
      <c r="C2021" s="2">
        <v>52.840269586887409</v>
      </c>
      <c r="D2021" s="2">
        <v>6.6570334895692085E-2</v>
      </c>
      <c r="E2021" s="2">
        <v>-4.1767728067913359E-2</v>
      </c>
      <c r="F2021" s="2">
        <v>8.1548599999999993</v>
      </c>
      <c r="G2021" s="2">
        <v>8.1517999999999979</v>
      </c>
      <c r="H2021" s="2">
        <v>8.1937449999999981</v>
      </c>
      <c r="I2021" s="2">
        <v>8.1459939999999982</v>
      </c>
      <c r="J2021" s="2">
        <v>8.299408500000002</v>
      </c>
      <c r="K2021" s="17" t="s">
        <v>52</v>
      </c>
      <c r="L2021" s="17" t="s">
        <v>49</v>
      </c>
      <c r="M2021" s="17" t="s">
        <v>53</v>
      </c>
      <c r="N2021" s="20">
        <f t="shared" si="310"/>
        <v>50</v>
      </c>
      <c r="O2021" s="20">
        <f t="shared" si="311"/>
        <v>100</v>
      </c>
      <c r="P2021" s="20">
        <f t="shared" si="312"/>
        <v>0</v>
      </c>
      <c r="Q2021" s="20">
        <f t="shared" si="313"/>
        <v>67</v>
      </c>
      <c r="R2021" s="21">
        <f t="shared" si="314"/>
        <v>62.55</v>
      </c>
      <c r="S2021" s="21">
        <f t="shared" si="315"/>
        <v>46.75</v>
      </c>
      <c r="T2021" s="21">
        <f t="shared" si="316"/>
        <v>52.650000000000006</v>
      </c>
      <c r="U2021" s="21">
        <f t="shared" si="317"/>
        <v>54.25</v>
      </c>
      <c r="V2021" s="20">
        <f t="shared" si="318"/>
        <v>53.983333333333327</v>
      </c>
      <c r="W2021" s="20">
        <f t="shared" si="319"/>
        <v>54.05</v>
      </c>
    </row>
    <row r="2022" spans="1:23" ht="13.5" x14ac:dyDescent="0.25">
      <c r="A2022" s="3">
        <v>44949</v>
      </c>
      <c r="B2022" s="2">
        <v>8.2371999999999996</v>
      </c>
      <c r="C2022" s="2">
        <v>52.840269586887395</v>
      </c>
      <c r="D2022" s="2">
        <v>4.8819666805554718E-2</v>
      </c>
      <c r="E2022" s="2">
        <v>-2.8197785334257267E-2</v>
      </c>
      <c r="F2022" s="2">
        <v>8.1853599999999993</v>
      </c>
      <c r="G2022" s="2">
        <v>8.1601900000000001</v>
      </c>
      <c r="H2022" s="2">
        <v>8.1998449999999998</v>
      </c>
      <c r="I2022" s="2">
        <v>8.1435539999999982</v>
      </c>
      <c r="J2022" s="2">
        <v>8.2982685000000007</v>
      </c>
      <c r="K2022" s="17" t="s">
        <v>52</v>
      </c>
      <c r="L2022" s="17" t="s">
        <v>49</v>
      </c>
      <c r="M2022" s="17" t="s">
        <v>53</v>
      </c>
      <c r="N2022" s="20">
        <f t="shared" si="310"/>
        <v>50</v>
      </c>
      <c r="O2022" s="20">
        <f t="shared" si="311"/>
        <v>100</v>
      </c>
      <c r="P2022" s="20">
        <f t="shared" si="312"/>
        <v>0</v>
      </c>
      <c r="Q2022" s="20">
        <f t="shared" si="313"/>
        <v>67</v>
      </c>
      <c r="R2022" s="21">
        <f t="shared" si="314"/>
        <v>62.55</v>
      </c>
      <c r="S2022" s="21">
        <f t="shared" si="315"/>
        <v>46.75</v>
      </c>
      <c r="T2022" s="21">
        <f t="shared" si="316"/>
        <v>52.650000000000006</v>
      </c>
      <c r="U2022" s="21">
        <f t="shared" si="317"/>
        <v>54.25</v>
      </c>
      <c r="V2022" s="20">
        <f t="shared" si="318"/>
        <v>53.983333333333327</v>
      </c>
      <c r="W2022" s="20">
        <f t="shared" si="319"/>
        <v>54.05</v>
      </c>
    </row>
    <row r="2023" spans="1:23" ht="13.5" x14ac:dyDescent="0.25">
      <c r="A2023" s="3">
        <v>44950</v>
      </c>
      <c r="B2023" s="2">
        <v>8.1990999999999996</v>
      </c>
      <c r="C2023" s="2">
        <v>51.073050062463629</v>
      </c>
      <c r="D2023" s="2">
        <v>2.5668349449400552E-2</v>
      </c>
      <c r="E2023" s="2">
        <v>-1.9958053024806025E-2</v>
      </c>
      <c r="F2023" s="2">
        <v>8.20824</v>
      </c>
      <c r="G2023" s="2">
        <v>8.1716299999999986</v>
      </c>
      <c r="H2023" s="2">
        <v>8.2040399999999973</v>
      </c>
      <c r="I2023" s="2">
        <v>8.1405039999999982</v>
      </c>
      <c r="J2023" s="2">
        <v>8.2969380000000026</v>
      </c>
      <c r="K2023" s="17" t="s">
        <v>52</v>
      </c>
      <c r="L2023" s="17" t="s">
        <v>49</v>
      </c>
      <c r="M2023" s="17" t="s">
        <v>53</v>
      </c>
      <c r="N2023" s="20">
        <f t="shared" si="310"/>
        <v>50</v>
      </c>
      <c r="O2023" s="20">
        <f t="shared" si="311"/>
        <v>100</v>
      </c>
      <c r="P2023" s="20">
        <f t="shared" si="312"/>
        <v>0</v>
      </c>
      <c r="Q2023" s="20">
        <f t="shared" si="313"/>
        <v>67</v>
      </c>
      <c r="R2023" s="21">
        <f t="shared" si="314"/>
        <v>62.55</v>
      </c>
      <c r="S2023" s="21">
        <f t="shared" si="315"/>
        <v>46.75</v>
      </c>
      <c r="T2023" s="21">
        <f t="shared" si="316"/>
        <v>52.650000000000006</v>
      </c>
      <c r="U2023" s="21">
        <f t="shared" si="317"/>
        <v>54.25</v>
      </c>
      <c r="V2023" s="20">
        <f t="shared" si="318"/>
        <v>53.983333333333327</v>
      </c>
      <c r="W2023" s="20">
        <f t="shared" si="319"/>
        <v>54.05</v>
      </c>
    </row>
    <row r="2024" spans="1:23" ht="13.5" x14ac:dyDescent="0.25">
      <c r="A2024" s="3">
        <v>44951</v>
      </c>
      <c r="B2024" s="2">
        <v>8.1532999999999998</v>
      </c>
      <c r="C2024" s="2">
        <v>48.953543359104373</v>
      </c>
      <c r="D2024" s="2">
        <v>1.5187763492875206E-2</v>
      </c>
      <c r="E2024" s="2">
        <v>-1.6201200844697717E-2</v>
      </c>
      <c r="F2024" s="2">
        <v>8.1823000000000015</v>
      </c>
      <c r="G2024" s="2">
        <v>8.1746799999999986</v>
      </c>
      <c r="H2024" s="2">
        <v>8.2055649999999982</v>
      </c>
      <c r="I2024" s="2">
        <v>8.136079999999998</v>
      </c>
      <c r="J2024" s="2">
        <v>8.2956860000000034</v>
      </c>
      <c r="K2024" s="17" t="s">
        <v>48</v>
      </c>
      <c r="L2024" s="17" t="s">
        <v>50</v>
      </c>
      <c r="M2024" s="17" t="s">
        <v>47</v>
      </c>
      <c r="N2024" s="20">
        <f t="shared" si="310"/>
        <v>50</v>
      </c>
      <c r="O2024" s="20">
        <f t="shared" si="311"/>
        <v>100</v>
      </c>
      <c r="P2024" s="20">
        <f t="shared" si="312"/>
        <v>0</v>
      </c>
      <c r="Q2024" s="20">
        <f t="shared" si="313"/>
        <v>33</v>
      </c>
      <c r="R2024" s="21">
        <f t="shared" si="314"/>
        <v>57.45</v>
      </c>
      <c r="S2024" s="21">
        <f t="shared" si="315"/>
        <v>38.25</v>
      </c>
      <c r="T2024" s="21">
        <f t="shared" si="316"/>
        <v>37.35</v>
      </c>
      <c r="U2024" s="21">
        <f t="shared" si="317"/>
        <v>45.75</v>
      </c>
      <c r="V2024" s="20">
        <f t="shared" si="318"/>
        <v>44.35</v>
      </c>
      <c r="W2024" s="20">
        <f t="shared" si="319"/>
        <v>44.7</v>
      </c>
    </row>
    <row r="2025" spans="1:23" ht="13.5" x14ac:dyDescent="0.25">
      <c r="A2025" s="3">
        <v>44952</v>
      </c>
      <c r="B2025" s="2">
        <v>8.1990999999999996</v>
      </c>
      <c r="C2025" s="2">
        <v>51.137304359052777</v>
      </c>
      <c r="D2025" s="2">
        <v>3.0047842717902284E-2</v>
      </c>
      <c r="E2025" s="2">
        <v>-1.4802293815282967E-2</v>
      </c>
      <c r="F2025" s="2">
        <v>8.2051800000000004</v>
      </c>
      <c r="G2025" s="2">
        <v>8.1647700000000007</v>
      </c>
      <c r="H2025" s="2">
        <v>8.2074749999999987</v>
      </c>
      <c r="I2025" s="2">
        <v>8.1325719999999961</v>
      </c>
      <c r="J2025" s="2">
        <v>8.2944235000000042</v>
      </c>
      <c r="K2025" s="17" t="s">
        <v>52</v>
      </c>
      <c r="L2025" s="17" t="s">
        <v>49</v>
      </c>
      <c r="M2025" s="17" t="s">
        <v>53</v>
      </c>
      <c r="N2025" s="20">
        <f t="shared" si="310"/>
        <v>50</v>
      </c>
      <c r="O2025" s="20">
        <f t="shared" si="311"/>
        <v>100</v>
      </c>
      <c r="P2025" s="20">
        <f t="shared" si="312"/>
        <v>0</v>
      </c>
      <c r="Q2025" s="20">
        <f t="shared" si="313"/>
        <v>67</v>
      </c>
      <c r="R2025" s="21">
        <f t="shared" si="314"/>
        <v>62.55</v>
      </c>
      <c r="S2025" s="21">
        <f t="shared" si="315"/>
        <v>46.75</v>
      </c>
      <c r="T2025" s="21">
        <f t="shared" si="316"/>
        <v>52.650000000000006</v>
      </c>
      <c r="U2025" s="21">
        <f t="shared" si="317"/>
        <v>54.25</v>
      </c>
      <c r="V2025" s="20">
        <f t="shared" si="318"/>
        <v>53.983333333333327</v>
      </c>
      <c r="W2025" s="20">
        <f t="shared" si="319"/>
        <v>54.05</v>
      </c>
    </row>
    <row r="2026" spans="1:23" ht="13.5" x14ac:dyDescent="0.25">
      <c r="A2026" s="3">
        <v>44953</v>
      </c>
      <c r="B2026" s="2">
        <v>8.1990999999999996</v>
      </c>
      <c r="C2026" s="2">
        <v>51.137304359052777</v>
      </c>
      <c r="D2026" s="2">
        <v>9.6311202563938991E-3</v>
      </c>
      <c r="E2026" s="2">
        <v>-1.5150184470886958E-2</v>
      </c>
      <c r="F2026" s="2">
        <v>8.1975599999999993</v>
      </c>
      <c r="G2026" s="2">
        <v>8.1762100000000011</v>
      </c>
      <c r="H2026" s="2">
        <v>8.2093849999999975</v>
      </c>
      <c r="I2026" s="2">
        <v>8.1290639999999961</v>
      </c>
      <c r="J2026" s="2">
        <v>8.2932295000000043</v>
      </c>
      <c r="K2026" s="17" t="s">
        <v>48</v>
      </c>
      <c r="L2026" s="17" t="s">
        <v>50</v>
      </c>
      <c r="M2026" s="17" t="s">
        <v>47</v>
      </c>
      <c r="N2026" s="20">
        <f t="shared" si="310"/>
        <v>50</v>
      </c>
      <c r="O2026" s="20">
        <f t="shared" si="311"/>
        <v>100</v>
      </c>
      <c r="P2026" s="20">
        <f t="shared" si="312"/>
        <v>0</v>
      </c>
      <c r="Q2026" s="20">
        <f t="shared" si="313"/>
        <v>33</v>
      </c>
      <c r="R2026" s="21">
        <f t="shared" si="314"/>
        <v>57.45</v>
      </c>
      <c r="S2026" s="21">
        <f t="shared" si="315"/>
        <v>38.25</v>
      </c>
      <c r="T2026" s="21">
        <f t="shared" si="316"/>
        <v>37.35</v>
      </c>
      <c r="U2026" s="21">
        <f t="shared" si="317"/>
        <v>45.75</v>
      </c>
      <c r="V2026" s="20">
        <f t="shared" si="318"/>
        <v>44.35</v>
      </c>
      <c r="W2026" s="20">
        <f t="shared" si="319"/>
        <v>44.7</v>
      </c>
    </row>
    <row r="2027" spans="1:23" ht="13.5" x14ac:dyDescent="0.25">
      <c r="A2027" s="3">
        <v>44956</v>
      </c>
      <c r="B2027" s="2">
        <v>8.3058999999999994</v>
      </c>
      <c r="C2027" s="2">
        <v>56.204253856013345</v>
      </c>
      <c r="D2027" s="2">
        <v>-1.5689458541155332E-2</v>
      </c>
      <c r="E2027" s="2">
        <v>-1.2191676707871007E-2</v>
      </c>
      <c r="F2027" s="2">
        <v>8.2112999999999996</v>
      </c>
      <c r="G2027" s="2">
        <v>8.1983300000000003</v>
      </c>
      <c r="H2027" s="2">
        <v>8.2090049999999994</v>
      </c>
      <c r="I2027" s="2">
        <v>8.1278439999999961</v>
      </c>
      <c r="J2027" s="2">
        <v>8.2926035000000056</v>
      </c>
      <c r="K2027" s="17" t="s">
        <v>48</v>
      </c>
      <c r="L2027" s="17" t="s">
        <v>50</v>
      </c>
      <c r="M2027" s="17" t="s">
        <v>51</v>
      </c>
      <c r="N2027" s="20">
        <f t="shared" si="310"/>
        <v>50</v>
      </c>
      <c r="O2027" s="20">
        <f t="shared" si="311"/>
        <v>100</v>
      </c>
      <c r="P2027" s="20">
        <f t="shared" si="312"/>
        <v>0</v>
      </c>
      <c r="Q2027" s="20">
        <f t="shared" si="313"/>
        <v>33</v>
      </c>
      <c r="R2027" s="21">
        <f t="shared" si="314"/>
        <v>57.45</v>
      </c>
      <c r="S2027" s="21">
        <f t="shared" si="315"/>
        <v>38.25</v>
      </c>
      <c r="T2027" s="21">
        <f t="shared" si="316"/>
        <v>37.35</v>
      </c>
      <c r="U2027" s="21">
        <f t="shared" si="317"/>
        <v>45.75</v>
      </c>
      <c r="V2027" s="20">
        <f t="shared" si="318"/>
        <v>44.35</v>
      </c>
      <c r="W2027" s="20">
        <f t="shared" si="319"/>
        <v>44.7</v>
      </c>
    </row>
    <row r="2028" spans="1:23" ht="13.5" x14ac:dyDescent="0.25">
      <c r="A2028" s="3">
        <v>44957</v>
      </c>
      <c r="B2028" s="2">
        <v>8.3058999999999994</v>
      </c>
      <c r="C2028" s="2">
        <v>56.204253856013345</v>
      </c>
      <c r="D2028" s="2">
        <v>-3.7869519325091971E-2</v>
      </c>
      <c r="E2028" s="2">
        <v>-7.535948287809088E-3</v>
      </c>
      <c r="F2028" s="2">
        <v>8.2326599999999992</v>
      </c>
      <c r="G2028" s="2">
        <v>8.2204499999999996</v>
      </c>
      <c r="H2028" s="2">
        <v>8.2055749999999996</v>
      </c>
      <c r="I2028" s="2">
        <v>8.126929999999998</v>
      </c>
      <c r="J2028" s="2">
        <v>8.2921145000000038</v>
      </c>
      <c r="K2028" s="17" t="s">
        <v>48</v>
      </c>
      <c r="L2028" s="17" t="s">
        <v>50</v>
      </c>
      <c r="M2028" s="17" t="s">
        <v>51</v>
      </c>
      <c r="N2028" s="20">
        <f t="shared" si="310"/>
        <v>50</v>
      </c>
      <c r="O2028" s="20">
        <f t="shared" si="311"/>
        <v>100</v>
      </c>
      <c r="P2028" s="20">
        <f t="shared" si="312"/>
        <v>0</v>
      </c>
      <c r="Q2028" s="20">
        <f t="shared" si="313"/>
        <v>33</v>
      </c>
      <c r="R2028" s="21">
        <f t="shared" si="314"/>
        <v>57.45</v>
      </c>
      <c r="S2028" s="21">
        <f t="shared" si="315"/>
        <v>38.25</v>
      </c>
      <c r="T2028" s="21">
        <f t="shared" si="316"/>
        <v>37.35</v>
      </c>
      <c r="U2028" s="21">
        <f t="shared" si="317"/>
        <v>45.75</v>
      </c>
      <c r="V2028" s="20">
        <f t="shared" si="318"/>
        <v>44.35</v>
      </c>
      <c r="W2028" s="20">
        <f t="shared" si="319"/>
        <v>44.7</v>
      </c>
    </row>
    <row r="2029" spans="1:23" ht="13.5" x14ac:dyDescent="0.25">
      <c r="A2029" s="3">
        <v>44958</v>
      </c>
      <c r="B2029" s="2">
        <v>8.2371999999999996</v>
      </c>
      <c r="C2029" s="2">
        <v>52.168433724627057</v>
      </c>
      <c r="D2029" s="2">
        <v>-2.1739714875753435E-2</v>
      </c>
      <c r="E2029" s="2">
        <v>-9.0178727291485503E-6</v>
      </c>
      <c r="F2029" s="2">
        <v>8.2494399999999999</v>
      </c>
      <c r="G2029" s="2">
        <v>8.2158699999999989</v>
      </c>
      <c r="H2029" s="2">
        <v>8.2017600000000002</v>
      </c>
      <c r="I2029" s="2">
        <v>8.1243359999999978</v>
      </c>
      <c r="J2029" s="2">
        <v>8.2919650000000047</v>
      </c>
      <c r="K2029" s="17" t="s">
        <v>48</v>
      </c>
      <c r="L2029" s="17" t="s">
        <v>55</v>
      </c>
      <c r="M2029" s="17" t="s">
        <v>51</v>
      </c>
      <c r="N2029" s="20">
        <f t="shared" si="310"/>
        <v>50</v>
      </c>
      <c r="O2029" s="20">
        <f t="shared" si="311"/>
        <v>100</v>
      </c>
      <c r="P2029" s="20">
        <f t="shared" si="312"/>
        <v>0</v>
      </c>
      <c r="Q2029" s="20">
        <f t="shared" si="313"/>
        <v>16.5</v>
      </c>
      <c r="R2029" s="21">
        <f t="shared" si="314"/>
        <v>54.975000000000001</v>
      </c>
      <c r="S2029" s="21">
        <f t="shared" si="315"/>
        <v>34.125</v>
      </c>
      <c r="T2029" s="21">
        <f t="shared" si="316"/>
        <v>29.925000000000001</v>
      </c>
      <c r="U2029" s="21">
        <f t="shared" si="317"/>
        <v>41.625</v>
      </c>
      <c r="V2029" s="20">
        <f t="shared" si="318"/>
        <v>39.674999999999997</v>
      </c>
      <c r="W2029" s="20">
        <f t="shared" si="319"/>
        <v>40.162499999999994</v>
      </c>
    </row>
    <row r="2030" spans="1:23" ht="13.5" x14ac:dyDescent="0.25">
      <c r="A2030" s="3">
        <v>44959</v>
      </c>
      <c r="B2030" s="2">
        <v>8.2371999999999996</v>
      </c>
      <c r="C2030" s="2">
        <v>52.168433724627057</v>
      </c>
      <c r="D2030" s="2">
        <v>-3.8840412644780997E-2</v>
      </c>
      <c r="E2030" s="2">
        <v>8.1400667690305784E-3</v>
      </c>
      <c r="F2030" s="2">
        <v>8.2570599999999992</v>
      </c>
      <c r="G2030" s="2">
        <v>8.2311200000000007</v>
      </c>
      <c r="H2030" s="2">
        <v>8.1979450000000007</v>
      </c>
      <c r="I2030" s="2">
        <v>8.1228099999999959</v>
      </c>
      <c r="J2030" s="2">
        <v>8.292977000000004</v>
      </c>
      <c r="K2030" s="17" t="s">
        <v>48</v>
      </c>
      <c r="L2030" s="17" t="s">
        <v>55</v>
      </c>
      <c r="M2030" s="17" t="s">
        <v>51</v>
      </c>
      <c r="N2030" s="20">
        <f t="shared" si="310"/>
        <v>50</v>
      </c>
      <c r="O2030" s="20">
        <f t="shared" si="311"/>
        <v>100</v>
      </c>
      <c r="P2030" s="20">
        <f t="shared" si="312"/>
        <v>0</v>
      </c>
      <c r="Q2030" s="20">
        <f t="shared" si="313"/>
        <v>16.5</v>
      </c>
      <c r="R2030" s="21">
        <f t="shared" si="314"/>
        <v>54.975000000000001</v>
      </c>
      <c r="S2030" s="21">
        <f t="shared" si="315"/>
        <v>34.125</v>
      </c>
      <c r="T2030" s="21">
        <f t="shared" si="316"/>
        <v>29.925000000000001</v>
      </c>
      <c r="U2030" s="21">
        <f t="shared" si="317"/>
        <v>41.625</v>
      </c>
      <c r="V2030" s="20">
        <f t="shared" si="318"/>
        <v>39.674999999999997</v>
      </c>
      <c r="W2030" s="20">
        <f t="shared" si="319"/>
        <v>40.162499999999994</v>
      </c>
    </row>
    <row r="2031" spans="1:23" ht="13.5" x14ac:dyDescent="0.25">
      <c r="A2031" s="3">
        <v>44960</v>
      </c>
      <c r="B2031" s="2">
        <v>8.2295999999999996</v>
      </c>
      <c r="C2031" s="2">
        <v>51.692206837937619</v>
      </c>
      <c r="D2031" s="2">
        <v>-2.9509159755617631E-2</v>
      </c>
      <c r="E2031" s="2">
        <v>1.6880771692972564E-2</v>
      </c>
      <c r="F2031" s="2">
        <v>8.2631599999999992</v>
      </c>
      <c r="G2031" s="2">
        <v>8.230360000000001</v>
      </c>
      <c r="H2031" s="2">
        <v>8.1910800000000012</v>
      </c>
      <c r="I2031" s="2">
        <v>8.1234199999999976</v>
      </c>
      <c r="J2031" s="2">
        <v>8.2934725000000036</v>
      </c>
      <c r="K2031" s="17" t="s">
        <v>48</v>
      </c>
      <c r="L2031" s="17" t="s">
        <v>55</v>
      </c>
      <c r="M2031" s="17" t="s">
        <v>51</v>
      </c>
      <c r="N2031" s="20">
        <f t="shared" si="310"/>
        <v>50</v>
      </c>
      <c r="O2031" s="20">
        <f t="shared" si="311"/>
        <v>100</v>
      </c>
      <c r="P2031" s="20">
        <f t="shared" si="312"/>
        <v>0</v>
      </c>
      <c r="Q2031" s="20">
        <f t="shared" si="313"/>
        <v>16.5</v>
      </c>
      <c r="R2031" s="21">
        <f t="shared" si="314"/>
        <v>54.975000000000001</v>
      </c>
      <c r="S2031" s="21">
        <f t="shared" si="315"/>
        <v>34.125</v>
      </c>
      <c r="T2031" s="21">
        <f t="shared" si="316"/>
        <v>29.925000000000001</v>
      </c>
      <c r="U2031" s="21">
        <f t="shared" si="317"/>
        <v>41.625</v>
      </c>
      <c r="V2031" s="20">
        <f t="shared" si="318"/>
        <v>39.674999999999997</v>
      </c>
      <c r="W2031" s="20">
        <f t="shared" si="319"/>
        <v>40.162499999999994</v>
      </c>
    </row>
    <row r="2032" spans="1:23" ht="13.5" x14ac:dyDescent="0.25">
      <c r="A2032" s="3">
        <v>44963</v>
      </c>
      <c r="B2032" s="2">
        <v>8.2371999999999996</v>
      </c>
      <c r="C2032" s="2">
        <v>52.162489928051642</v>
      </c>
      <c r="D2032" s="2">
        <v>-2.2338415642961351E-2</v>
      </c>
      <c r="E2032" s="2">
        <v>2.3814590218411109E-2</v>
      </c>
      <c r="F2032" s="2">
        <v>8.2494199999999989</v>
      </c>
      <c r="G2032" s="2">
        <v>8.230360000000001</v>
      </c>
      <c r="H2032" s="2">
        <v>8.1952750000000005</v>
      </c>
      <c r="I2032" s="2">
        <v>8.1218939999999957</v>
      </c>
      <c r="J2032" s="2">
        <v>8.2940745000000025</v>
      </c>
      <c r="K2032" s="17" t="s">
        <v>48</v>
      </c>
      <c r="L2032" s="17" t="s">
        <v>55</v>
      </c>
      <c r="M2032" s="17" t="s">
        <v>47</v>
      </c>
      <c r="N2032" s="20">
        <f t="shared" si="310"/>
        <v>50</v>
      </c>
      <c r="O2032" s="20">
        <f t="shared" si="311"/>
        <v>100</v>
      </c>
      <c r="P2032" s="20">
        <f t="shared" si="312"/>
        <v>0</v>
      </c>
      <c r="Q2032" s="20">
        <f t="shared" si="313"/>
        <v>16.5</v>
      </c>
      <c r="R2032" s="21">
        <f t="shared" si="314"/>
        <v>54.975000000000001</v>
      </c>
      <c r="S2032" s="21">
        <f t="shared" si="315"/>
        <v>34.125</v>
      </c>
      <c r="T2032" s="21">
        <f t="shared" si="316"/>
        <v>29.925000000000001</v>
      </c>
      <c r="U2032" s="21">
        <f t="shared" si="317"/>
        <v>41.625</v>
      </c>
      <c r="V2032" s="20">
        <f t="shared" si="318"/>
        <v>39.674999999999997</v>
      </c>
      <c r="W2032" s="20">
        <f t="shared" si="319"/>
        <v>40.162499999999994</v>
      </c>
    </row>
    <row r="2033" spans="1:23" ht="13.5" x14ac:dyDescent="0.25">
      <c r="A2033" s="3">
        <v>44964</v>
      </c>
      <c r="B2033" s="2">
        <v>8.1608999999999998</v>
      </c>
      <c r="C2033" s="2">
        <v>47.19503322680459</v>
      </c>
      <c r="D2033" s="2">
        <v>-1.6675429051645096E-2</v>
      </c>
      <c r="E2033" s="2">
        <v>3.152120378455147E-2</v>
      </c>
      <c r="F2033" s="2">
        <v>8.2204200000000007</v>
      </c>
      <c r="G2033" s="2">
        <v>8.22654</v>
      </c>
      <c r="H2033" s="2">
        <v>8.1990850000000002</v>
      </c>
      <c r="I2033" s="2">
        <v>8.1234179999999974</v>
      </c>
      <c r="J2033" s="2">
        <v>8.2943975000000041</v>
      </c>
      <c r="K2033" s="17" t="s">
        <v>48</v>
      </c>
      <c r="L2033" s="17" t="s">
        <v>55</v>
      </c>
      <c r="M2033" s="17" t="s">
        <v>47</v>
      </c>
      <c r="N2033" s="20">
        <f t="shared" si="310"/>
        <v>50</v>
      </c>
      <c r="O2033" s="20">
        <f t="shared" si="311"/>
        <v>100</v>
      </c>
      <c r="P2033" s="20">
        <f t="shared" si="312"/>
        <v>0</v>
      </c>
      <c r="Q2033" s="20">
        <f t="shared" si="313"/>
        <v>16.5</v>
      </c>
      <c r="R2033" s="21">
        <f t="shared" si="314"/>
        <v>54.975000000000001</v>
      </c>
      <c r="S2033" s="21">
        <f t="shared" si="315"/>
        <v>34.125</v>
      </c>
      <c r="T2033" s="21">
        <f t="shared" si="316"/>
        <v>29.925000000000001</v>
      </c>
      <c r="U2033" s="21">
        <f t="shared" si="317"/>
        <v>41.625</v>
      </c>
      <c r="V2033" s="20">
        <f t="shared" si="318"/>
        <v>39.674999999999997</v>
      </c>
      <c r="W2033" s="20">
        <f t="shared" si="319"/>
        <v>40.162499999999994</v>
      </c>
    </row>
    <row r="2034" spans="1:23" ht="13.5" x14ac:dyDescent="0.25">
      <c r="A2034" s="3">
        <v>44965</v>
      </c>
      <c r="B2034" s="2">
        <v>8.1990999999999996</v>
      </c>
      <c r="C2034" s="2">
        <v>49.773899068634492</v>
      </c>
      <c r="D2034" s="2">
        <v>-2.1489038656149262E-2</v>
      </c>
      <c r="E2034" s="2">
        <v>3.9149971927072875E-2</v>
      </c>
      <c r="F2034" s="2">
        <v>8.2127999999999997</v>
      </c>
      <c r="G2034" s="2">
        <v>8.2311200000000007</v>
      </c>
      <c r="H2034" s="2">
        <v>8.2028999999999979</v>
      </c>
      <c r="I2034" s="2">
        <v>8.1258599999999976</v>
      </c>
      <c r="J2034" s="2">
        <v>8.2953900000000029</v>
      </c>
      <c r="K2034" s="17" t="s">
        <v>48</v>
      </c>
      <c r="L2034" s="17" t="s">
        <v>55</v>
      </c>
      <c r="M2034" s="17" t="s">
        <v>47</v>
      </c>
      <c r="N2034" s="20">
        <f t="shared" si="310"/>
        <v>50</v>
      </c>
      <c r="O2034" s="20">
        <f t="shared" si="311"/>
        <v>100</v>
      </c>
      <c r="P2034" s="20">
        <f t="shared" si="312"/>
        <v>0</v>
      </c>
      <c r="Q2034" s="20">
        <f t="shared" si="313"/>
        <v>16.5</v>
      </c>
      <c r="R2034" s="21">
        <f t="shared" si="314"/>
        <v>54.975000000000001</v>
      </c>
      <c r="S2034" s="21">
        <f t="shared" si="315"/>
        <v>34.125</v>
      </c>
      <c r="T2034" s="21">
        <f t="shared" si="316"/>
        <v>29.925000000000001</v>
      </c>
      <c r="U2034" s="21">
        <f t="shared" si="317"/>
        <v>41.625</v>
      </c>
      <c r="V2034" s="20">
        <f t="shared" si="318"/>
        <v>39.674999999999997</v>
      </c>
      <c r="W2034" s="20">
        <f t="shared" si="319"/>
        <v>40.162499999999994</v>
      </c>
    </row>
    <row r="2035" spans="1:23" ht="13.5" x14ac:dyDescent="0.25">
      <c r="A2035" s="3">
        <v>44966</v>
      </c>
      <c r="B2035" s="2">
        <v>8.1990999999999996</v>
      </c>
      <c r="C2035" s="2">
        <v>49.773899068634492</v>
      </c>
      <c r="D2035" s="2">
        <v>-1.8491279358753943E-2</v>
      </c>
      <c r="E2035" s="2">
        <v>4.681208678024916E-2</v>
      </c>
      <c r="F2035" s="2">
        <v>8.2051800000000004</v>
      </c>
      <c r="G2035" s="2">
        <v>8.2311200000000007</v>
      </c>
      <c r="H2035" s="2">
        <v>8.1979449999999989</v>
      </c>
      <c r="I2035" s="2">
        <v>8.134249999999998</v>
      </c>
      <c r="J2035" s="2">
        <v>8.294196000000003</v>
      </c>
      <c r="K2035" s="17" t="s">
        <v>48</v>
      </c>
      <c r="L2035" s="17" t="s">
        <v>55</v>
      </c>
      <c r="M2035" s="17" t="s">
        <v>47</v>
      </c>
      <c r="N2035" s="20">
        <f t="shared" si="310"/>
        <v>50</v>
      </c>
      <c r="O2035" s="20">
        <f t="shared" si="311"/>
        <v>100</v>
      </c>
      <c r="P2035" s="20">
        <f t="shared" si="312"/>
        <v>0</v>
      </c>
      <c r="Q2035" s="20">
        <f t="shared" si="313"/>
        <v>16.5</v>
      </c>
      <c r="R2035" s="21">
        <f t="shared" si="314"/>
        <v>54.975000000000001</v>
      </c>
      <c r="S2035" s="21">
        <f t="shared" si="315"/>
        <v>34.125</v>
      </c>
      <c r="T2035" s="21">
        <f t="shared" si="316"/>
        <v>29.925000000000001</v>
      </c>
      <c r="U2035" s="21">
        <f t="shared" si="317"/>
        <v>41.625</v>
      </c>
      <c r="V2035" s="20">
        <f t="shared" si="318"/>
        <v>39.674999999999997</v>
      </c>
      <c r="W2035" s="20">
        <f t="shared" si="319"/>
        <v>40.162499999999994</v>
      </c>
    </row>
    <row r="2036" spans="1:23" ht="13.5" x14ac:dyDescent="0.25">
      <c r="A2036" s="3">
        <v>44967</v>
      </c>
      <c r="B2036" s="2">
        <v>8.1608999999999998</v>
      </c>
      <c r="C2036" s="2">
        <v>47.105824562345958</v>
      </c>
      <c r="D2036" s="2">
        <v>-1.3102251084626815E-2</v>
      </c>
      <c r="E2036" s="2">
        <v>5.5362816145167568E-2</v>
      </c>
      <c r="F2036" s="2">
        <v>8.1914400000000001</v>
      </c>
      <c r="G2036" s="2">
        <v>8.2272999999999996</v>
      </c>
      <c r="H2036" s="2">
        <v>8.2017549999999986</v>
      </c>
      <c r="I2036" s="2">
        <v>8.140349999999998</v>
      </c>
      <c r="J2036" s="2">
        <v>8.2927770000000045</v>
      </c>
      <c r="K2036" s="17" t="s">
        <v>48</v>
      </c>
      <c r="L2036" s="17" t="s">
        <v>55</v>
      </c>
      <c r="M2036" s="17" t="s">
        <v>47</v>
      </c>
      <c r="N2036" s="20">
        <f t="shared" si="310"/>
        <v>50</v>
      </c>
      <c r="O2036" s="20">
        <f t="shared" si="311"/>
        <v>100</v>
      </c>
      <c r="P2036" s="20">
        <f t="shared" si="312"/>
        <v>0</v>
      </c>
      <c r="Q2036" s="20">
        <f t="shared" si="313"/>
        <v>16.5</v>
      </c>
      <c r="R2036" s="21">
        <f t="shared" si="314"/>
        <v>54.975000000000001</v>
      </c>
      <c r="S2036" s="21">
        <f t="shared" si="315"/>
        <v>34.125</v>
      </c>
      <c r="T2036" s="21">
        <f t="shared" si="316"/>
        <v>29.925000000000001</v>
      </c>
      <c r="U2036" s="21">
        <f t="shared" si="317"/>
        <v>41.625</v>
      </c>
      <c r="V2036" s="20">
        <f t="shared" si="318"/>
        <v>39.674999999999997</v>
      </c>
      <c r="W2036" s="20">
        <f t="shared" si="319"/>
        <v>40.162499999999994</v>
      </c>
    </row>
    <row r="2037" spans="1:23" ht="13.5" x14ac:dyDescent="0.25">
      <c r="A2037" s="3">
        <v>44970</v>
      </c>
      <c r="B2037" s="2">
        <v>8.2371999999999996</v>
      </c>
      <c r="C2037" s="2">
        <v>52.574182956503691</v>
      </c>
      <c r="D2037" s="2">
        <v>2.4834804815370148E-3</v>
      </c>
      <c r="E2037" s="2">
        <v>5.8089931605107732E-2</v>
      </c>
      <c r="F2037" s="2">
        <v>8.1914400000000001</v>
      </c>
      <c r="G2037" s="2">
        <v>8.2204299999999986</v>
      </c>
      <c r="H2037" s="2">
        <v>8.2093799999999995</v>
      </c>
      <c r="I2037" s="2">
        <v>8.1487399999999965</v>
      </c>
      <c r="J2037" s="2">
        <v>8.2916710000000045</v>
      </c>
      <c r="K2037" s="17" t="s">
        <v>48</v>
      </c>
      <c r="L2037" s="17" t="s">
        <v>55</v>
      </c>
      <c r="M2037" s="17" t="s">
        <v>55</v>
      </c>
      <c r="N2037" s="20">
        <f t="shared" si="310"/>
        <v>50</v>
      </c>
      <c r="O2037" s="20">
        <f t="shared" si="311"/>
        <v>100</v>
      </c>
      <c r="P2037" s="20">
        <f t="shared" si="312"/>
        <v>0</v>
      </c>
      <c r="Q2037" s="20">
        <f t="shared" si="313"/>
        <v>16.5</v>
      </c>
      <c r="R2037" s="21">
        <f t="shared" si="314"/>
        <v>54.975000000000001</v>
      </c>
      <c r="S2037" s="21">
        <f t="shared" si="315"/>
        <v>34.125</v>
      </c>
      <c r="T2037" s="21">
        <f t="shared" si="316"/>
        <v>29.925000000000001</v>
      </c>
      <c r="U2037" s="21">
        <f t="shared" si="317"/>
        <v>41.625</v>
      </c>
      <c r="V2037" s="20">
        <f t="shared" si="318"/>
        <v>39.674999999999997</v>
      </c>
      <c r="W2037" s="20">
        <f t="shared" si="319"/>
        <v>40.162499999999994</v>
      </c>
    </row>
    <row r="2038" spans="1:23" ht="13.5" x14ac:dyDescent="0.25">
      <c r="A2038" s="3">
        <v>44971</v>
      </c>
      <c r="B2038" s="2">
        <v>8.2295999999999996</v>
      </c>
      <c r="C2038" s="2">
        <v>51.997541756121613</v>
      </c>
      <c r="D2038" s="2">
        <v>1.6012090905380916E-2</v>
      </c>
      <c r="E2038" s="2">
        <v>5.7147400544129354E-2</v>
      </c>
      <c r="F2038" s="2">
        <v>8.2051800000000004</v>
      </c>
      <c r="G2038" s="2">
        <v>8.2128000000000014</v>
      </c>
      <c r="H2038" s="2">
        <v>8.2166249999999987</v>
      </c>
      <c r="I2038" s="2">
        <v>8.1562139999999985</v>
      </c>
      <c r="J2038" s="2">
        <v>8.2909710000000043</v>
      </c>
      <c r="K2038" s="17" t="s">
        <v>48</v>
      </c>
      <c r="L2038" s="17" t="s">
        <v>50</v>
      </c>
      <c r="M2038" s="17" t="s">
        <v>51</v>
      </c>
      <c r="N2038" s="20">
        <f t="shared" si="310"/>
        <v>50</v>
      </c>
      <c r="O2038" s="20">
        <f t="shared" si="311"/>
        <v>100</v>
      </c>
      <c r="P2038" s="20">
        <f t="shared" si="312"/>
        <v>0</v>
      </c>
      <c r="Q2038" s="20">
        <f t="shared" si="313"/>
        <v>33</v>
      </c>
      <c r="R2038" s="21">
        <f t="shared" si="314"/>
        <v>57.45</v>
      </c>
      <c r="S2038" s="21">
        <f t="shared" si="315"/>
        <v>38.25</v>
      </c>
      <c r="T2038" s="21">
        <f t="shared" si="316"/>
        <v>37.35</v>
      </c>
      <c r="U2038" s="21">
        <f t="shared" si="317"/>
        <v>45.75</v>
      </c>
      <c r="V2038" s="20">
        <f t="shared" si="318"/>
        <v>44.35</v>
      </c>
      <c r="W2038" s="20">
        <f t="shared" si="319"/>
        <v>44.7</v>
      </c>
    </row>
    <row r="2039" spans="1:23" ht="13.5" x14ac:dyDescent="0.25">
      <c r="A2039" s="3">
        <v>44972</v>
      </c>
      <c r="B2039" s="2">
        <v>8.2295999999999996</v>
      </c>
      <c r="C2039" s="2">
        <v>51.997541756121606</v>
      </c>
      <c r="D2039" s="2">
        <v>1.6729240486393238E-2</v>
      </c>
      <c r="E2039" s="2">
        <v>5.0281970384816688E-2</v>
      </c>
      <c r="F2039" s="2">
        <v>8.2112799999999986</v>
      </c>
      <c r="G2039" s="2">
        <v>8.21204</v>
      </c>
      <c r="H2039" s="2">
        <v>8.2139550000000003</v>
      </c>
      <c r="I2039" s="2">
        <v>8.1644519999999972</v>
      </c>
      <c r="J2039" s="2">
        <v>8.2902710000000042</v>
      </c>
      <c r="K2039" s="17" t="s">
        <v>48</v>
      </c>
      <c r="L2039" s="17" t="s">
        <v>50</v>
      </c>
      <c r="M2039" s="17" t="s">
        <v>51</v>
      </c>
      <c r="N2039" s="20">
        <f t="shared" si="310"/>
        <v>50</v>
      </c>
      <c r="O2039" s="20">
        <f t="shared" si="311"/>
        <v>100</v>
      </c>
      <c r="P2039" s="20">
        <f t="shared" si="312"/>
        <v>0</v>
      </c>
      <c r="Q2039" s="20">
        <f t="shared" si="313"/>
        <v>33</v>
      </c>
      <c r="R2039" s="21">
        <f t="shared" si="314"/>
        <v>57.45</v>
      </c>
      <c r="S2039" s="21">
        <f t="shared" si="315"/>
        <v>38.25</v>
      </c>
      <c r="T2039" s="21">
        <f t="shared" si="316"/>
        <v>37.35</v>
      </c>
      <c r="U2039" s="21">
        <f t="shared" si="317"/>
        <v>45.75</v>
      </c>
      <c r="V2039" s="20">
        <f t="shared" si="318"/>
        <v>44.35</v>
      </c>
      <c r="W2039" s="20">
        <f t="shared" si="319"/>
        <v>44.7</v>
      </c>
    </row>
    <row r="2040" spans="1:23" ht="13.5" x14ac:dyDescent="0.25">
      <c r="A2040" s="3">
        <v>44973</v>
      </c>
      <c r="B2040" s="2">
        <v>8.2295999999999996</v>
      </c>
      <c r="C2040" s="2">
        <v>51.997541756121606</v>
      </c>
      <c r="D2040" s="2">
        <v>1.7187072887626442E-2</v>
      </c>
      <c r="E2040" s="2">
        <v>4.4628906427755188E-2</v>
      </c>
      <c r="F2040" s="2">
        <v>8.2173799999999986</v>
      </c>
      <c r="G2040" s="2">
        <v>8.2112800000000004</v>
      </c>
      <c r="H2040" s="2">
        <v>8.2212000000000014</v>
      </c>
      <c r="I2040" s="2">
        <v>8.1704019999999975</v>
      </c>
      <c r="J2040" s="2">
        <v>8.2903225000000038</v>
      </c>
      <c r="K2040" s="17" t="s">
        <v>48</v>
      </c>
      <c r="L2040" s="17" t="s">
        <v>50</v>
      </c>
      <c r="M2040" s="17" t="s">
        <v>51</v>
      </c>
      <c r="N2040" s="20">
        <f t="shared" si="310"/>
        <v>50</v>
      </c>
      <c r="O2040" s="20">
        <f t="shared" si="311"/>
        <v>100</v>
      </c>
      <c r="P2040" s="20">
        <f t="shared" si="312"/>
        <v>0</v>
      </c>
      <c r="Q2040" s="20">
        <f t="shared" si="313"/>
        <v>33</v>
      </c>
      <c r="R2040" s="21">
        <f t="shared" si="314"/>
        <v>57.45</v>
      </c>
      <c r="S2040" s="21">
        <f t="shared" si="315"/>
        <v>38.25</v>
      </c>
      <c r="T2040" s="21">
        <f t="shared" si="316"/>
        <v>37.35</v>
      </c>
      <c r="U2040" s="21">
        <f t="shared" si="317"/>
        <v>45.75</v>
      </c>
      <c r="V2040" s="20">
        <f t="shared" si="318"/>
        <v>44.35</v>
      </c>
      <c r="W2040" s="20">
        <f t="shared" si="319"/>
        <v>44.7</v>
      </c>
    </row>
    <row r="2041" spans="1:23" ht="13.5" x14ac:dyDescent="0.25">
      <c r="A2041" s="3">
        <v>44974</v>
      </c>
      <c r="B2041" s="2">
        <v>8.2371999999999996</v>
      </c>
      <c r="C2041" s="2">
        <v>52.64623842848922</v>
      </c>
      <c r="D2041" s="2">
        <v>1.5704325362808191E-2</v>
      </c>
      <c r="E2041" s="2">
        <v>3.7131038528137775E-2</v>
      </c>
      <c r="F2041" s="2">
        <v>8.23264</v>
      </c>
      <c r="G2041" s="2">
        <v>8.21204</v>
      </c>
      <c r="H2041" s="2">
        <v>8.2211999999999996</v>
      </c>
      <c r="I2041" s="2">
        <v>8.1760459999999977</v>
      </c>
      <c r="J2041" s="2">
        <v>8.2898995000000024</v>
      </c>
      <c r="K2041" s="17" t="s">
        <v>48</v>
      </c>
      <c r="L2041" s="17" t="s">
        <v>55</v>
      </c>
      <c r="M2041" s="17" t="s">
        <v>51</v>
      </c>
      <c r="N2041" s="20">
        <f t="shared" si="310"/>
        <v>50</v>
      </c>
      <c r="O2041" s="20">
        <f t="shared" si="311"/>
        <v>100</v>
      </c>
      <c r="P2041" s="20">
        <f t="shared" si="312"/>
        <v>0</v>
      </c>
      <c r="Q2041" s="20">
        <f t="shared" si="313"/>
        <v>16.5</v>
      </c>
      <c r="R2041" s="21">
        <f t="shared" si="314"/>
        <v>54.975000000000001</v>
      </c>
      <c r="S2041" s="21">
        <f t="shared" si="315"/>
        <v>34.125</v>
      </c>
      <c r="T2041" s="21">
        <f t="shared" si="316"/>
        <v>29.925000000000001</v>
      </c>
      <c r="U2041" s="21">
        <f t="shared" si="317"/>
        <v>41.625</v>
      </c>
      <c r="V2041" s="20">
        <f t="shared" si="318"/>
        <v>39.674999999999997</v>
      </c>
      <c r="W2041" s="20">
        <f t="shared" si="319"/>
        <v>40.162499999999994</v>
      </c>
    </row>
    <row r="2042" spans="1:23" ht="13.5" x14ac:dyDescent="0.25">
      <c r="A2042" s="3">
        <v>44977</v>
      </c>
      <c r="B2042" s="2">
        <v>8.2371999999999996</v>
      </c>
      <c r="C2042" s="2">
        <v>52.64623842848922</v>
      </c>
      <c r="D2042" s="2">
        <v>1.5446282995924321E-2</v>
      </c>
      <c r="E2042" s="2">
        <v>3.477413664324424E-2</v>
      </c>
      <c r="F2042" s="2">
        <v>8.23264</v>
      </c>
      <c r="G2042" s="2">
        <v>8.21204</v>
      </c>
      <c r="H2042" s="2">
        <v>8.2211999999999996</v>
      </c>
      <c r="I2042" s="2">
        <v>8.1806219999999978</v>
      </c>
      <c r="J2042" s="2">
        <v>8.2894765000000028</v>
      </c>
      <c r="K2042" s="17" t="s">
        <v>48</v>
      </c>
      <c r="L2042" s="17" t="s">
        <v>55</v>
      </c>
      <c r="M2042" s="17" t="s">
        <v>55</v>
      </c>
      <c r="N2042" s="20">
        <f t="shared" si="310"/>
        <v>50</v>
      </c>
      <c r="O2042" s="20">
        <f t="shared" si="311"/>
        <v>100</v>
      </c>
      <c r="P2042" s="20">
        <f t="shared" si="312"/>
        <v>0</v>
      </c>
      <c r="Q2042" s="20">
        <f t="shared" si="313"/>
        <v>16.5</v>
      </c>
      <c r="R2042" s="21">
        <f t="shared" si="314"/>
        <v>54.975000000000001</v>
      </c>
      <c r="S2042" s="21">
        <f t="shared" si="315"/>
        <v>34.125</v>
      </c>
      <c r="T2042" s="21">
        <f t="shared" si="316"/>
        <v>29.925000000000001</v>
      </c>
      <c r="U2042" s="21">
        <f t="shared" si="317"/>
        <v>41.625</v>
      </c>
      <c r="V2042" s="20">
        <f t="shared" si="318"/>
        <v>39.674999999999997</v>
      </c>
      <c r="W2042" s="20">
        <f t="shared" si="319"/>
        <v>40.162499999999994</v>
      </c>
    </row>
    <row r="2043" spans="1:23" ht="13.5" x14ac:dyDescent="0.25">
      <c r="A2043" s="3">
        <v>44978</v>
      </c>
      <c r="B2043" s="2">
        <v>8.2371999999999996</v>
      </c>
      <c r="C2043" s="2">
        <v>52.64623842848922</v>
      </c>
      <c r="D2043" s="2">
        <v>3.3296254948513848E-3</v>
      </c>
      <c r="E2043" s="2">
        <v>3.7929486064922718E-2</v>
      </c>
      <c r="F2043" s="2">
        <v>8.2341599999999993</v>
      </c>
      <c r="G2043" s="2">
        <v>8.2196699999999989</v>
      </c>
      <c r="H2043" s="2">
        <v>8.2231050000000003</v>
      </c>
      <c r="I2043" s="2">
        <v>8.1851979999999962</v>
      </c>
      <c r="J2043" s="2">
        <v>8.2890535000000032</v>
      </c>
      <c r="K2043" s="17" t="s">
        <v>52</v>
      </c>
      <c r="L2043" s="17" t="s">
        <v>55</v>
      </c>
      <c r="M2043" s="17" t="s">
        <v>53</v>
      </c>
      <c r="N2043" s="20">
        <f t="shared" si="310"/>
        <v>50</v>
      </c>
      <c r="O2043" s="20">
        <f t="shared" si="311"/>
        <v>100</v>
      </c>
      <c r="P2043" s="20">
        <f t="shared" si="312"/>
        <v>0</v>
      </c>
      <c r="Q2043" s="20">
        <f t="shared" si="313"/>
        <v>83.5</v>
      </c>
      <c r="R2043" s="21">
        <f t="shared" si="314"/>
        <v>65.025000000000006</v>
      </c>
      <c r="S2043" s="21">
        <f t="shared" si="315"/>
        <v>50.875</v>
      </c>
      <c r="T2043" s="21">
        <f t="shared" si="316"/>
        <v>60.075000000000003</v>
      </c>
      <c r="U2043" s="21">
        <f t="shared" si="317"/>
        <v>58.375</v>
      </c>
      <c r="V2043" s="20">
        <f t="shared" si="318"/>
        <v>58.658333333333339</v>
      </c>
      <c r="W2043" s="20">
        <f t="shared" si="319"/>
        <v>58.587500000000006</v>
      </c>
    </row>
    <row r="2044" spans="1:23" ht="13.5" x14ac:dyDescent="0.25">
      <c r="A2044" s="3">
        <v>44979</v>
      </c>
      <c r="B2044" s="2">
        <v>8.2981999999999996</v>
      </c>
      <c r="C2044" s="2">
        <v>58.295955043756457</v>
      </c>
      <c r="D2044" s="2">
        <v>-5.7125377951035006E-3</v>
      </c>
      <c r="E2044" s="2">
        <v>4.4335927421743616E-2</v>
      </c>
      <c r="F2044" s="2">
        <v>8.2478800000000003</v>
      </c>
      <c r="G2044" s="2">
        <v>8.2295799999999986</v>
      </c>
      <c r="H2044" s="2">
        <v>8.2303500000000014</v>
      </c>
      <c r="I2044" s="2">
        <v>8.1914519999999964</v>
      </c>
      <c r="J2044" s="2">
        <v>8.2889015000000033</v>
      </c>
      <c r="K2044" s="17" t="s">
        <v>52</v>
      </c>
      <c r="L2044" s="17" t="s">
        <v>55</v>
      </c>
      <c r="M2044" s="17" t="s">
        <v>53</v>
      </c>
      <c r="N2044" s="20">
        <f t="shared" si="310"/>
        <v>50</v>
      </c>
      <c r="O2044" s="20">
        <f t="shared" si="311"/>
        <v>100</v>
      </c>
      <c r="P2044" s="20">
        <f t="shared" si="312"/>
        <v>0</v>
      </c>
      <c r="Q2044" s="20">
        <f t="shared" si="313"/>
        <v>83.5</v>
      </c>
      <c r="R2044" s="21">
        <f t="shared" si="314"/>
        <v>65.025000000000006</v>
      </c>
      <c r="S2044" s="21">
        <f t="shared" si="315"/>
        <v>50.875</v>
      </c>
      <c r="T2044" s="21">
        <f t="shared" si="316"/>
        <v>60.075000000000003</v>
      </c>
      <c r="U2044" s="21">
        <f t="shared" si="317"/>
        <v>58.375</v>
      </c>
      <c r="V2044" s="20">
        <f t="shared" si="318"/>
        <v>58.658333333333339</v>
      </c>
      <c r="W2044" s="20">
        <f t="shared" si="319"/>
        <v>58.587500000000006</v>
      </c>
    </row>
    <row r="2045" spans="1:23" ht="13.5" x14ac:dyDescent="0.25">
      <c r="A2045" s="3">
        <v>44980</v>
      </c>
      <c r="B2045" s="2">
        <v>8.3058999999999994</v>
      </c>
      <c r="C2045" s="2">
        <v>58.961548012298053</v>
      </c>
      <c r="D2045" s="2">
        <v>-1.4431468716919582E-2</v>
      </c>
      <c r="E2045" s="2">
        <v>4.4529870097164435E-2</v>
      </c>
      <c r="F2045" s="2">
        <v>8.2631399999999999</v>
      </c>
      <c r="G2045" s="2">
        <v>8.2402599999999975</v>
      </c>
      <c r="H2045" s="2">
        <v>8.2356900000000017</v>
      </c>
      <c r="I2045" s="2">
        <v>8.1974019999999967</v>
      </c>
      <c r="J2045" s="2">
        <v>8.2887540000000044</v>
      </c>
      <c r="K2045" s="17" t="s">
        <v>52</v>
      </c>
      <c r="L2045" s="17" t="s">
        <v>55</v>
      </c>
      <c r="M2045" s="17" t="s">
        <v>53</v>
      </c>
      <c r="N2045" s="20">
        <f t="shared" si="310"/>
        <v>50</v>
      </c>
      <c r="O2045" s="20">
        <f t="shared" si="311"/>
        <v>100</v>
      </c>
      <c r="P2045" s="20">
        <f t="shared" si="312"/>
        <v>0</v>
      </c>
      <c r="Q2045" s="20">
        <f t="shared" si="313"/>
        <v>83.5</v>
      </c>
      <c r="R2045" s="21">
        <f t="shared" si="314"/>
        <v>65.025000000000006</v>
      </c>
      <c r="S2045" s="21">
        <f t="shared" si="315"/>
        <v>50.875</v>
      </c>
      <c r="T2045" s="21">
        <f t="shared" si="316"/>
        <v>60.075000000000003</v>
      </c>
      <c r="U2045" s="21">
        <f t="shared" si="317"/>
        <v>58.375</v>
      </c>
      <c r="V2045" s="20">
        <f t="shared" si="318"/>
        <v>58.658333333333339</v>
      </c>
      <c r="W2045" s="20">
        <f t="shared" si="319"/>
        <v>58.587500000000006</v>
      </c>
    </row>
    <row r="2046" spans="1:23" ht="13.5" x14ac:dyDescent="0.25">
      <c r="A2046" s="3">
        <v>44981</v>
      </c>
      <c r="B2046" s="2">
        <v>8.3134999999999994</v>
      </c>
      <c r="C2046" s="2">
        <v>59.646126618267296</v>
      </c>
      <c r="D2046" s="2">
        <v>-2.8755058826982705E-2</v>
      </c>
      <c r="E2046" s="2">
        <v>3.8348023167988E-2</v>
      </c>
      <c r="F2046" s="2">
        <v>8.2783999999999995</v>
      </c>
      <c r="G2046" s="2">
        <v>8.2555200000000006</v>
      </c>
      <c r="H2046" s="2">
        <v>8.2414100000000019</v>
      </c>
      <c r="I2046" s="2">
        <v>8.2038079999999969</v>
      </c>
      <c r="J2046" s="2">
        <v>8.2886445000000037</v>
      </c>
      <c r="K2046" s="17" t="s">
        <v>52</v>
      </c>
      <c r="L2046" s="17" t="s">
        <v>55</v>
      </c>
      <c r="M2046" s="17" t="s">
        <v>53</v>
      </c>
      <c r="N2046" s="20">
        <f t="shared" si="310"/>
        <v>50</v>
      </c>
      <c r="O2046" s="20">
        <f t="shared" si="311"/>
        <v>100</v>
      </c>
      <c r="P2046" s="20">
        <f t="shared" si="312"/>
        <v>0</v>
      </c>
      <c r="Q2046" s="20">
        <f t="shared" si="313"/>
        <v>83.5</v>
      </c>
      <c r="R2046" s="21">
        <f t="shared" si="314"/>
        <v>65.025000000000006</v>
      </c>
      <c r="S2046" s="21">
        <f t="shared" si="315"/>
        <v>50.875</v>
      </c>
      <c r="T2046" s="21">
        <f t="shared" si="316"/>
        <v>60.075000000000003</v>
      </c>
      <c r="U2046" s="21">
        <f t="shared" si="317"/>
        <v>58.375</v>
      </c>
      <c r="V2046" s="20">
        <f t="shared" si="318"/>
        <v>58.658333333333339</v>
      </c>
      <c r="W2046" s="20">
        <f t="shared" si="319"/>
        <v>58.587500000000006</v>
      </c>
    </row>
    <row r="2047" spans="1:23" ht="13.5" x14ac:dyDescent="0.25">
      <c r="A2047" s="3">
        <v>44984</v>
      </c>
      <c r="B2047" s="2">
        <v>8.3058999999999994</v>
      </c>
      <c r="C2047" s="2">
        <v>58.59351874197737</v>
      </c>
      <c r="D2047" s="2">
        <v>-2.9087158670172641E-2</v>
      </c>
      <c r="E2047" s="2">
        <v>3.747225558909973E-2</v>
      </c>
      <c r="F2047" s="2">
        <v>8.2921399999999998</v>
      </c>
      <c r="G2047" s="2">
        <v>8.2623899999999999</v>
      </c>
      <c r="H2047" s="2">
        <v>8.2414100000000019</v>
      </c>
      <c r="I2047" s="2">
        <v>8.2097579999999972</v>
      </c>
      <c r="J2047" s="2">
        <v>8.2888385000000042</v>
      </c>
      <c r="K2047" s="17" t="s">
        <v>52</v>
      </c>
      <c r="L2047" s="17" t="s">
        <v>55</v>
      </c>
      <c r="M2047" s="17" t="s">
        <v>53</v>
      </c>
      <c r="N2047" s="20">
        <f t="shared" si="310"/>
        <v>50</v>
      </c>
      <c r="O2047" s="20">
        <f t="shared" si="311"/>
        <v>100</v>
      </c>
      <c r="P2047" s="20">
        <f t="shared" si="312"/>
        <v>0</v>
      </c>
      <c r="Q2047" s="20">
        <f t="shared" si="313"/>
        <v>83.5</v>
      </c>
      <c r="R2047" s="21">
        <f t="shared" si="314"/>
        <v>65.025000000000006</v>
      </c>
      <c r="S2047" s="21">
        <f t="shared" si="315"/>
        <v>50.875</v>
      </c>
      <c r="T2047" s="21">
        <f t="shared" si="316"/>
        <v>60.075000000000003</v>
      </c>
      <c r="U2047" s="21">
        <f t="shared" si="317"/>
        <v>58.375</v>
      </c>
      <c r="V2047" s="20">
        <f t="shared" si="318"/>
        <v>58.658333333333339</v>
      </c>
      <c r="W2047" s="20">
        <f t="shared" si="319"/>
        <v>58.587500000000006</v>
      </c>
    </row>
    <row r="2048" spans="1:23" ht="13.5" x14ac:dyDescent="0.25">
      <c r="A2048" s="3">
        <v>44985</v>
      </c>
      <c r="B2048" s="2">
        <v>8.3134999999999994</v>
      </c>
      <c r="C2048" s="2">
        <v>59.365774297369384</v>
      </c>
      <c r="D2048" s="2">
        <v>-3.1530972978423222E-2</v>
      </c>
      <c r="E2048" s="2">
        <v>4.2349860591531924E-2</v>
      </c>
      <c r="F2048" s="2">
        <v>8.3073999999999995</v>
      </c>
      <c r="G2048" s="2">
        <v>8.2707800000000002</v>
      </c>
      <c r="H2048" s="2">
        <v>8.2417900000000035</v>
      </c>
      <c r="I2048" s="2">
        <v>8.2128099999999975</v>
      </c>
      <c r="J2048" s="2">
        <v>8.2890705000000047</v>
      </c>
      <c r="K2048" s="17" t="s">
        <v>52</v>
      </c>
      <c r="L2048" s="17" t="s">
        <v>55</v>
      </c>
      <c r="M2048" s="17" t="s">
        <v>53</v>
      </c>
      <c r="N2048" s="20">
        <f t="shared" si="310"/>
        <v>50</v>
      </c>
      <c r="O2048" s="20">
        <f t="shared" si="311"/>
        <v>100</v>
      </c>
      <c r="P2048" s="20">
        <f t="shared" si="312"/>
        <v>0</v>
      </c>
      <c r="Q2048" s="20">
        <f t="shared" si="313"/>
        <v>83.5</v>
      </c>
      <c r="R2048" s="21">
        <f t="shared" si="314"/>
        <v>65.025000000000006</v>
      </c>
      <c r="S2048" s="21">
        <f t="shared" si="315"/>
        <v>50.875</v>
      </c>
      <c r="T2048" s="21">
        <f t="shared" si="316"/>
        <v>60.075000000000003</v>
      </c>
      <c r="U2048" s="21">
        <f t="shared" si="317"/>
        <v>58.375</v>
      </c>
      <c r="V2048" s="20">
        <f t="shared" si="318"/>
        <v>58.658333333333339</v>
      </c>
      <c r="W2048" s="20">
        <f t="shared" si="319"/>
        <v>58.587500000000006</v>
      </c>
    </row>
    <row r="2049" spans="1:23" ht="13.5" x14ac:dyDescent="0.25">
      <c r="A2049" s="3">
        <v>44986</v>
      </c>
      <c r="B2049" s="2">
        <v>8.2981999999999996</v>
      </c>
      <c r="C2049" s="2">
        <v>57.058620708861746</v>
      </c>
      <c r="D2049" s="2">
        <v>-3.2909107003652238E-2</v>
      </c>
      <c r="E2049" s="2">
        <v>4.6838730971094408E-2</v>
      </c>
      <c r="F2049" s="2">
        <v>8.3073999999999995</v>
      </c>
      <c r="G2049" s="2">
        <v>8.2776399999999999</v>
      </c>
      <c r="H2049" s="2">
        <v>8.2448400000000017</v>
      </c>
      <c r="I2049" s="2">
        <v>8.2155559999999976</v>
      </c>
      <c r="J2049" s="2">
        <v>8.2887135000000054</v>
      </c>
      <c r="K2049" s="17" t="s">
        <v>48</v>
      </c>
      <c r="L2049" s="17" t="s">
        <v>55</v>
      </c>
      <c r="M2049" s="17" t="s">
        <v>55</v>
      </c>
      <c r="N2049" s="20">
        <f t="shared" si="310"/>
        <v>50</v>
      </c>
      <c r="O2049" s="20">
        <f t="shared" si="311"/>
        <v>100</v>
      </c>
      <c r="P2049" s="20">
        <f t="shared" si="312"/>
        <v>0</v>
      </c>
      <c r="Q2049" s="20">
        <f t="shared" si="313"/>
        <v>16.5</v>
      </c>
      <c r="R2049" s="21">
        <f t="shared" si="314"/>
        <v>54.975000000000001</v>
      </c>
      <c r="S2049" s="21">
        <f t="shared" si="315"/>
        <v>34.125</v>
      </c>
      <c r="T2049" s="21">
        <f t="shared" si="316"/>
        <v>29.925000000000001</v>
      </c>
      <c r="U2049" s="21">
        <f t="shared" si="317"/>
        <v>41.625</v>
      </c>
      <c r="V2049" s="20">
        <f t="shared" si="318"/>
        <v>39.674999999999997</v>
      </c>
      <c r="W2049" s="20">
        <f t="shared" si="319"/>
        <v>40.162499999999994</v>
      </c>
    </row>
    <row r="2050" spans="1:23" ht="13.5" x14ac:dyDescent="0.25">
      <c r="A2050" s="3">
        <v>44987</v>
      </c>
      <c r="B2050" s="2">
        <v>8.2981999999999996</v>
      </c>
      <c r="C2050" s="2">
        <v>57.058620708861746</v>
      </c>
      <c r="D2050" s="2">
        <v>-3.4395575462122352E-2</v>
      </c>
      <c r="E2050" s="2">
        <v>4.5986553439567805E-2</v>
      </c>
      <c r="F2050" s="2">
        <v>8.3058599999999991</v>
      </c>
      <c r="G2050" s="2">
        <v>8.2844999999999978</v>
      </c>
      <c r="H2050" s="2">
        <v>8.2478900000000017</v>
      </c>
      <c r="I2050" s="2">
        <v>8.2183019999999978</v>
      </c>
      <c r="J2050" s="2">
        <v>8.2885275000000043</v>
      </c>
      <c r="K2050" s="17" t="s">
        <v>48</v>
      </c>
      <c r="L2050" s="17" t="s">
        <v>55</v>
      </c>
      <c r="M2050" s="17" t="s">
        <v>47</v>
      </c>
      <c r="N2050" s="20">
        <f t="shared" ref="N2050:N2113" si="320">IF(D2050&lt;30,50, IF(D2050&gt;70, 0, 25))</f>
        <v>50</v>
      </c>
      <c r="O2050" s="20">
        <f t="shared" ref="O2050:O2113" si="321">IF(F2050-E2050&gt;0.02, 100, IF(F2050-E2050&lt;0,0,45))</f>
        <v>100</v>
      </c>
      <c r="P2050" s="20">
        <f t="shared" ref="P2050:P2113" si="322">IF(G2050-J2050&gt;10,100,IF(G2050-J2050&gt;5,75, IF(G2050-J2050&gt;0,50,0)))</f>
        <v>0</v>
      </c>
      <c r="Q2050" s="20">
        <f t="shared" ref="Q2050:Q2113" si="323">IF(M2050="confirmed bullish", 34, IF(M2050="bullish divergence",17, 0))+IF(K2050="bullish",33,IF(K2050="bearish",0,16.5))+IF(L2050="strong",33,IF(L2050="weak",0,16.5))</f>
        <v>16.5</v>
      </c>
      <c r="R2050" s="21">
        <f t="shared" si="314"/>
        <v>54.975000000000001</v>
      </c>
      <c r="S2050" s="21">
        <f t="shared" si="315"/>
        <v>34.125</v>
      </c>
      <c r="T2050" s="21">
        <f t="shared" si="316"/>
        <v>29.925000000000001</v>
      </c>
      <c r="U2050" s="21">
        <f t="shared" si="317"/>
        <v>41.625</v>
      </c>
      <c r="V2050" s="20">
        <f t="shared" si="318"/>
        <v>39.674999999999997</v>
      </c>
      <c r="W2050" s="20">
        <f t="shared" si="319"/>
        <v>40.162499999999994</v>
      </c>
    </row>
    <row r="2051" spans="1:23" ht="13.5" x14ac:dyDescent="0.25">
      <c r="A2051" s="3">
        <v>44988</v>
      </c>
      <c r="B2051" s="2">
        <v>8.3134999999999994</v>
      </c>
      <c r="C2051" s="2">
        <v>58.910613915827199</v>
      </c>
      <c r="D2051" s="2">
        <v>-3.5914084078164876E-2</v>
      </c>
      <c r="E2051" s="2">
        <v>4.7333863894903946E-2</v>
      </c>
      <c r="F2051" s="2">
        <v>8.3058599999999991</v>
      </c>
      <c r="G2051" s="2">
        <v>8.2921299999999984</v>
      </c>
      <c r="H2051" s="2">
        <v>8.252085000000001</v>
      </c>
      <c r="I2051" s="2">
        <v>8.224403999999998</v>
      </c>
      <c r="J2051" s="2">
        <v>8.2879055000000044</v>
      </c>
      <c r="K2051" s="17" t="s">
        <v>52</v>
      </c>
      <c r="L2051" s="17" t="s">
        <v>55</v>
      </c>
      <c r="M2051" s="17" t="s">
        <v>55</v>
      </c>
      <c r="N2051" s="20">
        <f t="shared" si="320"/>
        <v>50</v>
      </c>
      <c r="O2051" s="20">
        <f t="shared" si="321"/>
        <v>100</v>
      </c>
      <c r="P2051" s="20">
        <f t="shared" si="322"/>
        <v>50</v>
      </c>
      <c r="Q2051" s="20">
        <f t="shared" si="323"/>
        <v>49.5</v>
      </c>
      <c r="R2051" s="21">
        <f t="shared" ref="R2051:R2114" si="324">0.35*N2051+O2051*0.35+P2051*0.15+Q2051*0.15</f>
        <v>67.424999999999997</v>
      </c>
      <c r="S2051" s="21">
        <f t="shared" ref="S2051:S2114" si="325">N2051*0.2+O2051*0.2+P2051*0.35+Q2051*0.25</f>
        <v>59.875</v>
      </c>
      <c r="T2051" s="21">
        <f t="shared" ref="T2051:T2114" si="326">N2051*0.15+O2051*0.15+P2051*0.25+Q2051*0.45</f>
        <v>57.275000000000006</v>
      </c>
      <c r="U2051" s="21">
        <f t="shared" ref="U2051:U2114" si="327">0.25*SUM(N2051:Q2051)</f>
        <v>62.375</v>
      </c>
      <c r="V2051" s="20">
        <f t="shared" ref="V2051:V2114" si="328">SUM(R2051:T2051)/3</f>
        <v>61.524999999999999</v>
      </c>
      <c r="W2051" s="20">
        <f t="shared" ref="W2051:W2114" si="329">SUM(R2051:U2051)/4</f>
        <v>61.737499999999997</v>
      </c>
    </row>
    <row r="2052" spans="1:23" ht="13.5" x14ac:dyDescent="0.25">
      <c r="A2052" s="3">
        <v>44991</v>
      </c>
      <c r="B2052" s="2">
        <v>8.5803999999999991</v>
      </c>
      <c r="C2052" s="2">
        <v>77.301493678415085</v>
      </c>
      <c r="D2052" s="2">
        <v>-5.7334407534286314E-2</v>
      </c>
      <c r="E2052" s="2">
        <v>4.6862113819230659E-2</v>
      </c>
      <c r="F2052" s="2">
        <v>8.3607599999999991</v>
      </c>
      <c r="G2052" s="2">
        <v>8.3264499999999995</v>
      </c>
      <c r="H2052" s="2">
        <v>8.2692450000000015</v>
      </c>
      <c r="I2052" s="2">
        <v>8.2337079999999965</v>
      </c>
      <c r="J2052" s="2">
        <v>8.2887890000000031</v>
      </c>
      <c r="K2052" s="17" t="s">
        <v>52</v>
      </c>
      <c r="L2052" s="17" t="s">
        <v>55</v>
      </c>
      <c r="M2052" s="17" t="s">
        <v>53</v>
      </c>
      <c r="N2052" s="20">
        <f t="shared" si="320"/>
        <v>50</v>
      </c>
      <c r="O2052" s="20">
        <f t="shared" si="321"/>
        <v>100</v>
      </c>
      <c r="P2052" s="20">
        <f t="shared" si="322"/>
        <v>50</v>
      </c>
      <c r="Q2052" s="20">
        <f t="shared" si="323"/>
        <v>83.5</v>
      </c>
      <c r="R2052" s="21">
        <f t="shared" si="324"/>
        <v>72.525000000000006</v>
      </c>
      <c r="S2052" s="21">
        <f t="shared" si="325"/>
        <v>68.375</v>
      </c>
      <c r="T2052" s="21">
        <f t="shared" si="326"/>
        <v>72.575000000000003</v>
      </c>
      <c r="U2052" s="21">
        <f t="shared" si="327"/>
        <v>70.875</v>
      </c>
      <c r="V2052" s="20">
        <f t="shared" si="328"/>
        <v>71.158333333333346</v>
      </c>
      <c r="W2052" s="20">
        <f t="shared" si="329"/>
        <v>71.087500000000006</v>
      </c>
    </row>
    <row r="2053" spans="1:23" ht="13.5" x14ac:dyDescent="0.25">
      <c r="A2053" s="3">
        <v>44992</v>
      </c>
      <c r="B2053" s="2">
        <v>8.5422999999999991</v>
      </c>
      <c r="C2053" s="2">
        <v>72.325011542718343</v>
      </c>
      <c r="D2053" s="2">
        <v>-7.4552217563622847E-2</v>
      </c>
      <c r="E2053" s="2">
        <v>4.139286287038093E-2</v>
      </c>
      <c r="F2053" s="2">
        <v>8.4065199999999987</v>
      </c>
      <c r="G2053" s="2">
        <v>8.3569599999999991</v>
      </c>
      <c r="H2053" s="2">
        <v>8.2883150000000008</v>
      </c>
      <c r="I2053" s="2">
        <v>8.2422499999999967</v>
      </c>
      <c r="J2053" s="2">
        <v>8.2892770000000038</v>
      </c>
      <c r="K2053" s="17" t="s">
        <v>52</v>
      </c>
      <c r="L2053" s="17" t="s">
        <v>55</v>
      </c>
      <c r="M2053" s="17" t="s">
        <v>53</v>
      </c>
      <c r="N2053" s="20">
        <f t="shared" si="320"/>
        <v>50</v>
      </c>
      <c r="O2053" s="20">
        <f t="shared" si="321"/>
        <v>100</v>
      </c>
      <c r="P2053" s="20">
        <f t="shared" si="322"/>
        <v>50</v>
      </c>
      <c r="Q2053" s="20">
        <f t="shared" si="323"/>
        <v>83.5</v>
      </c>
      <c r="R2053" s="21">
        <f t="shared" si="324"/>
        <v>72.525000000000006</v>
      </c>
      <c r="S2053" s="21">
        <f t="shared" si="325"/>
        <v>68.375</v>
      </c>
      <c r="T2053" s="21">
        <f t="shared" si="326"/>
        <v>72.575000000000003</v>
      </c>
      <c r="U2053" s="21">
        <f t="shared" si="327"/>
        <v>70.875</v>
      </c>
      <c r="V2053" s="20">
        <f t="shared" si="328"/>
        <v>71.158333333333346</v>
      </c>
      <c r="W2053" s="20">
        <f t="shared" si="329"/>
        <v>71.087500000000006</v>
      </c>
    </row>
    <row r="2054" spans="1:23" ht="13.5" x14ac:dyDescent="0.25">
      <c r="A2054" s="3">
        <v>44993</v>
      </c>
      <c r="B2054" s="2">
        <v>8.5422999999999991</v>
      </c>
      <c r="C2054" s="2">
        <v>72.325011542718343</v>
      </c>
      <c r="D2054" s="2">
        <v>-8.1284664537447426E-2</v>
      </c>
      <c r="E2054" s="2">
        <v>3.3460904614020064E-2</v>
      </c>
      <c r="F2054" s="2">
        <v>8.4553399999999979</v>
      </c>
      <c r="G2054" s="2">
        <v>8.3813700000000004</v>
      </c>
      <c r="H2054" s="2">
        <v>8.3054749999999995</v>
      </c>
      <c r="I2054" s="2">
        <v>8.2506399999999971</v>
      </c>
      <c r="J2054" s="2">
        <v>8.2897990000000039</v>
      </c>
      <c r="K2054" s="17" t="s">
        <v>52</v>
      </c>
      <c r="L2054" s="17" t="s">
        <v>55</v>
      </c>
      <c r="M2054" s="17" t="s">
        <v>53</v>
      </c>
      <c r="N2054" s="20">
        <f t="shared" si="320"/>
        <v>50</v>
      </c>
      <c r="O2054" s="20">
        <f t="shared" si="321"/>
        <v>100</v>
      </c>
      <c r="P2054" s="20">
        <f t="shared" si="322"/>
        <v>50</v>
      </c>
      <c r="Q2054" s="20">
        <f t="shared" si="323"/>
        <v>83.5</v>
      </c>
      <c r="R2054" s="21">
        <f t="shared" si="324"/>
        <v>72.525000000000006</v>
      </c>
      <c r="S2054" s="21">
        <f t="shared" si="325"/>
        <v>68.375</v>
      </c>
      <c r="T2054" s="21">
        <f t="shared" si="326"/>
        <v>72.575000000000003</v>
      </c>
      <c r="U2054" s="21">
        <f t="shared" si="327"/>
        <v>70.875</v>
      </c>
      <c r="V2054" s="20">
        <f t="shared" si="328"/>
        <v>71.158333333333346</v>
      </c>
      <c r="W2054" s="20">
        <f t="shared" si="329"/>
        <v>71.087500000000006</v>
      </c>
    </row>
    <row r="2055" spans="1:23" ht="13.5" x14ac:dyDescent="0.25">
      <c r="A2055" s="3">
        <v>44994</v>
      </c>
      <c r="B2055" s="2">
        <v>8.5422999999999991</v>
      </c>
      <c r="C2055" s="2">
        <v>72.325011542718343</v>
      </c>
      <c r="D2055" s="2">
        <v>-8.7230203738736023E-2</v>
      </c>
      <c r="E2055" s="2">
        <v>3.0841378553024951E-2</v>
      </c>
      <c r="F2055" s="2">
        <v>8.5041599999999988</v>
      </c>
      <c r="G2055" s="2">
        <v>8.405009999999999</v>
      </c>
      <c r="H2055" s="2">
        <v>8.322635</v>
      </c>
      <c r="I2055" s="2">
        <v>8.2582679999999975</v>
      </c>
      <c r="J2055" s="2">
        <v>8.2901500000000041</v>
      </c>
      <c r="K2055" s="17" t="s">
        <v>52</v>
      </c>
      <c r="L2055" s="17" t="s">
        <v>55</v>
      </c>
      <c r="M2055" s="17" t="s">
        <v>53</v>
      </c>
      <c r="N2055" s="20">
        <f t="shared" si="320"/>
        <v>50</v>
      </c>
      <c r="O2055" s="20">
        <f t="shared" si="321"/>
        <v>100</v>
      </c>
      <c r="P2055" s="20">
        <f t="shared" si="322"/>
        <v>50</v>
      </c>
      <c r="Q2055" s="20">
        <f t="shared" si="323"/>
        <v>83.5</v>
      </c>
      <c r="R2055" s="21">
        <f t="shared" si="324"/>
        <v>72.525000000000006</v>
      </c>
      <c r="S2055" s="21">
        <f t="shared" si="325"/>
        <v>68.375</v>
      </c>
      <c r="T2055" s="21">
        <f t="shared" si="326"/>
        <v>72.575000000000003</v>
      </c>
      <c r="U2055" s="21">
        <f t="shared" si="327"/>
        <v>70.875</v>
      </c>
      <c r="V2055" s="20">
        <f t="shared" si="328"/>
        <v>71.158333333333346</v>
      </c>
      <c r="W2055" s="20">
        <f t="shared" si="329"/>
        <v>71.087500000000006</v>
      </c>
    </row>
    <row r="2056" spans="1:23" ht="13.5" x14ac:dyDescent="0.25">
      <c r="A2056" s="3">
        <v>44995</v>
      </c>
      <c r="B2056" s="2">
        <v>8.5422999999999991</v>
      </c>
      <c r="C2056" s="2">
        <v>72.325011542718343</v>
      </c>
      <c r="D2056" s="2">
        <v>-9.2419099651554149E-2</v>
      </c>
      <c r="E2056" s="2">
        <v>3.0807212206161977E-2</v>
      </c>
      <c r="F2056" s="2">
        <v>8.5499199999999984</v>
      </c>
      <c r="G2056" s="2">
        <v>8.4278899999999997</v>
      </c>
      <c r="H2056" s="2">
        <v>8.341705000000001</v>
      </c>
      <c r="I2056" s="2">
        <v>8.2658959999999979</v>
      </c>
      <c r="J2056" s="2">
        <v>8.2905010000000043</v>
      </c>
      <c r="K2056" s="17" t="s">
        <v>52</v>
      </c>
      <c r="L2056" s="17" t="s">
        <v>55</v>
      </c>
      <c r="M2056" s="17" t="s">
        <v>53</v>
      </c>
      <c r="N2056" s="20">
        <f t="shared" si="320"/>
        <v>50</v>
      </c>
      <c r="O2056" s="20">
        <f t="shared" si="321"/>
        <v>100</v>
      </c>
      <c r="P2056" s="20">
        <f t="shared" si="322"/>
        <v>50</v>
      </c>
      <c r="Q2056" s="20">
        <f t="shared" si="323"/>
        <v>83.5</v>
      </c>
      <c r="R2056" s="21">
        <f t="shared" si="324"/>
        <v>72.525000000000006</v>
      </c>
      <c r="S2056" s="21">
        <f t="shared" si="325"/>
        <v>68.375</v>
      </c>
      <c r="T2056" s="21">
        <f t="shared" si="326"/>
        <v>72.575000000000003</v>
      </c>
      <c r="U2056" s="21">
        <f t="shared" si="327"/>
        <v>70.875</v>
      </c>
      <c r="V2056" s="20">
        <f t="shared" si="328"/>
        <v>71.158333333333346</v>
      </c>
      <c r="W2056" s="20">
        <f t="shared" si="329"/>
        <v>71.087500000000006</v>
      </c>
    </row>
    <row r="2057" spans="1:23" ht="13.5" x14ac:dyDescent="0.25">
      <c r="A2057" s="3">
        <v>44998</v>
      </c>
      <c r="B2057" s="2">
        <v>8.5269999999999992</v>
      </c>
      <c r="C2057" s="2">
        <v>69.894580763315332</v>
      </c>
      <c r="D2057" s="2">
        <v>-9.8074569672689904E-2</v>
      </c>
      <c r="E2057" s="2">
        <v>2.4891570155955535E-2</v>
      </c>
      <c r="F2057" s="2">
        <v>8.5392399999999995</v>
      </c>
      <c r="G2057" s="2">
        <v>8.4499999999999993</v>
      </c>
      <c r="H2057" s="2">
        <v>8.3561950000000014</v>
      </c>
      <c r="I2057" s="2">
        <v>8.2701659999999979</v>
      </c>
      <c r="J2057" s="2">
        <v>8.290946500000004</v>
      </c>
      <c r="K2057" s="17" t="s">
        <v>48</v>
      </c>
      <c r="L2057" s="17" t="s">
        <v>55</v>
      </c>
      <c r="M2057" s="17" t="s">
        <v>47</v>
      </c>
      <c r="N2057" s="20">
        <f t="shared" si="320"/>
        <v>50</v>
      </c>
      <c r="O2057" s="20">
        <f t="shared" si="321"/>
        <v>100</v>
      </c>
      <c r="P2057" s="20">
        <f t="shared" si="322"/>
        <v>50</v>
      </c>
      <c r="Q2057" s="20">
        <f t="shared" si="323"/>
        <v>16.5</v>
      </c>
      <c r="R2057" s="21">
        <f t="shared" si="324"/>
        <v>62.475000000000001</v>
      </c>
      <c r="S2057" s="21">
        <f t="shared" si="325"/>
        <v>51.625</v>
      </c>
      <c r="T2057" s="21">
        <f t="shared" si="326"/>
        <v>42.424999999999997</v>
      </c>
      <c r="U2057" s="21">
        <f t="shared" si="327"/>
        <v>54.125</v>
      </c>
      <c r="V2057" s="20">
        <f t="shared" si="328"/>
        <v>52.17499999999999</v>
      </c>
      <c r="W2057" s="20">
        <f t="shared" si="329"/>
        <v>52.662499999999994</v>
      </c>
    </row>
    <row r="2058" spans="1:23" ht="13.5" x14ac:dyDescent="0.25">
      <c r="A2058" s="3">
        <v>44999</v>
      </c>
      <c r="B2058" s="2">
        <v>8.5269999999999992</v>
      </c>
      <c r="C2058" s="2">
        <v>69.894580763315332</v>
      </c>
      <c r="D2058" s="2">
        <v>-0.10273826191520108</v>
      </c>
      <c r="E2058" s="2">
        <v>1.0022679965758724E-2</v>
      </c>
      <c r="F2058" s="2">
        <v>8.5361799999999999</v>
      </c>
      <c r="G2058" s="2">
        <v>8.4713499999999993</v>
      </c>
      <c r="H2058" s="2">
        <v>8.3710649999999998</v>
      </c>
      <c r="I2058" s="2">
        <v>8.2732159999999979</v>
      </c>
      <c r="J2058" s="2">
        <v>8.2912210000000055</v>
      </c>
      <c r="K2058" s="17" t="s">
        <v>48</v>
      </c>
      <c r="L2058" s="17" t="s">
        <v>55</v>
      </c>
      <c r="M2058" s="17" t="s">
        <v>47</v>
      </c>
      <c r="N2058" s="20">
        <f t="shared" si="320"/>
        <v>50</v>
      </c>
      <c r="O2058" s="20">
        <f t="shared" si="321"/>
        <v>100</v>
      </c>
      <c r="P2058" s="20">
        <f t="shared" si="322"/>
        <v>50</v>
      </c>
      <c r="Q2058" s="20">
        <f t="shared" si="323"/>
        <v>16.5</v>
      </c>
      <c r="R2058" s="21">
        <f t="shared" si="324"/>
        <v>62.475000000000001</v>
      </c>
      <c r="S2058" s="21">
        <f t="shared" si="325"/>
        <v>51.625</v>
      </c>
      <c r="T2058" s="21">
        <f t="shared" si="326"/>
        <v>42.424999999999997</v>
      </c>
      <c r="U2058" s="21">
        <f t="shared" si="327"/>
        <v>54.125</v>
      </c>
      <c r="V2058" s="20">
        <f t="shared" si="328"/>
        <v>52.17499999999999</v>
      </c>
      <c r="W2058" s="20">
        <f t="shared" si="329"/>
        <v>52.662499999999994</v>
      </c>
    </row>
    <row r="2059" spans="1:23" ht="13.5" x14ac:dyDescent="0.25">
      <c r="A2059" s="3">
        <v>45000</v>
      </c>
      <c r="B2059" s="2">
        <v>8.5269999999999992</v>
      </c>
      <c r="C2059" s="2">
        <v>69.894580763315332</v>
      </c>
      <c r="D2059" s="2">
        <v>-0.11000824003209608</v>
      </c>
      <c r="E2059" s="2">
        <v>-3.9514670770616923E-3</v>
      </c>
      <c r="F2059" s="2">
        <v>8.5331200000000003</v>
      </c>
      <c r="G2059" s="2">
        <v>8.4942299999999982</v>
      </c>
      <c r="H2059" s="2">
        <v>8.3859349999999981</v>
      </c>
      <c r="I2059" s="2">
        <v>8.2774859999999979</v>
      </c>
      <c r="J2059" s="2">
        <v>8.2916665000000052</v>
      </c>
      <c r="K2059" s="17" t="s">
        <v>48</v>
      </c>
      <c r="L2059" s="17" t="s">
        <v>55</v>
      </c>
      <c r="M2059" s="17" t="s">
        <v>47</v>
      </c>
      <c r="N2059" s="20">
        <f t="shared" si="320"/>
        <v>50</v>
      </c>
      <c r="O2059" s="20">
        <f t="shared" si="321"/>
        <v>100</v>
      </c>
      <c r="P2059" s="20">
        <f t="shared" si="322"/>
        <v>50</v>
      </c>
      <c r="Q2059" s="20">
        <f t="shared" si="323"/>
        <v>16.5</v>
      </c>
      <c r="R2059" s="21">
        <f t="shared" si="324"/>
        <v>62.475000000000001</v>
      </c>
      <c r="S2059" s="21">
        <f t="shared" si="325"/>
        <v>51.625</v>
      </c>
      <c r="T2059" s="21">
        <f t="shared" si="326"/>
        <v>42.424999999999997</v>
      </c>
      <c r="U2059" s="21">
        <f t="shared" si="327"/>
        <v>54.125</v>
      </c>
      <c r="V2059" s="20">
        <f t="shared" si="328"/>
        <v>52.17499999999999</v>
      </c>
      <c r="W2059" s="20">
        <f t="shared" si="329"/>
        <v>52.662499999999994</v>
      </c>
    </row>
    <row r="2060" spans="1:23" ht="13.5" x14ac:dyDescent="0.25">
      <c r="A2060" s="3">
        <v>45001</v>
      </c>
      <c r="B2060" s="2">
        <v>8.5269999999999992</v>
      </c>
      <c r="C2060" s="2">
        <v>69.894580763315332</v>
      </c>
      <c r="D2060" s="2">
        <v>-0.11705784408342979</v>
      </c>
      <c r="E2060" s="2">
        <v>-1.772387915785242E-2</v>
      </c>
      <c r="F2060" s="2">
        <v>8.5300600000000006</v>
      </c>
      <c r="G2060" s="2">
        <v>8.5171099999999988</v>
      </c>
      <c r="H2060" s="2">
        <v>8.4008049999999965</v>
      </c>
      <c r="I2060" s="2">
        <v>8.2817559999999997</v>
      </c>
      <c r="J2060" s="2">
        <v>8.2921120000000048</v>
      </c>
      <c r="K2060" s="17" t="s">
        <v>48</v>
      </c>
      <c r="L2060" s="17" t="s">
        <v>55</v>
      </c>
      <c r="M2060" s="17" t="s">
        <v>47</v>
      </c>
      <c r="N2060" s="20">
        <f t="shared" si="320"/>
        <v>50</v>
      </c>
      <c r="O2060" s="20">
        <f t="shared" si="321"/>
        <v>100</v>
      </c>
      <c r="P2060" s="20">
        <f t="shared" si="322"/>
        <v>50</v>
      </c>
      <c r="Q2060" s="20">
        <f t="shared" si="323"/>
        <v>16.5</v>
      </c>
      <c r="R2060" s="21">
        <f t="shared" si="324"/>
        <v>62.475000000000001</v>
      </c>
      <c r="S2060" s="21">
        <f t="shared" si="325"/>
        <v>51.625</v>
      </c>
      <c r="T2060" s="21">
        <f t="shared" si="326"/>
        <v>42.424999999999997</v>
      </c>
      <c r="U2060" s="21">
        <f t="shared" si="327"/>
        <v>54.125</v>
      </c>
      <c r="V2060" s="20">
        <f t="shared" si="328"/>
        <v>52.17499999999999</v>
      </c>
      <c r="W2060" s="20">
        <f t="shared" si="329"/>
        <v>52.662499999999994</v>
      </c>
    </row>
    <row r="2061" spans="1:23" ht="13.5" x14ac:dyDescent="0.25">
      <c r="A2061" s="3">
        <v>45002</v>
      </c>
      <c r="B2061" s="2">
        <v>8.5422999999999991</v>
      </c>
      <c r="C2061" s="2">
        <v>71.196484792520849</v>
      </c>
      <c r="D2061" s="2">
        <v>-0.1226339402024692</v>
      </c>
      <c r="E2061" s="2">
        <v>-2.9567934608274601E-2</v>
      </c>
      <c r="F2061" s="2">
        <v>8.5300599999999989</v>
      </c>
      <c r="G2061" s="2">
        <v>8.5399899999999995</v>
      </c>
      <c r="H2061" s="2">
        <v>8.4160599999999981</v>
      </c>
      <c r="I2061" s="2">
        <v>8.2852639999999997</v>
      </c>
      <c r="J2061" s="2">
        <v>8.2929755000000043</v>
      </c>
      <c r="K2061" s="17" t="s">
        <v>48</v>
      </c>
      <c r="L2061" s="17" t="s">
        <v>55</v>
      </c>
      <c r="M2061" s="17" t="s">
        <v>55</v>
      </c>
      <c r="N2061" s="20">
        <f t="shared" si="320"/>
        <v>50</v>
      </c>
      <c r="O2061" s="20">
        <f t="shared" si="321"/>
        <v>100</v>
      </c>
      <c r="P2061" s="20">
        <f t="shared" si="322"/>
        <v>50</v>
      </c>
      <c r="Q2061" s="20">
        <f t="shared" si="323"/>
        <v>16.5</v>
      </c>
      <c r="R2061" s="21">
        <f t="shared" si="324"/>
        <v>62.475000000000001</v>
      </c>
      <c r="S2061" s="21">
        <f t="shared" si="325"/>
        <v>51.625</v>
      </c>
      <c r="T2061" s="21">
        <f t="shared" si="326"/>
        <v>42.424999999999997</v>
      </c>
      <c r="U2061" s="21">
        <f t="shared" si="327"/>
        <v>54.125</v>
      </c>
      <c r="V2061" s="20">
        <f t="shared" si="328"/>
        <v>52.17499999999999</v>
      </c>
      <c r="W2061" s="20">
        <f t="shared" si="329"/>
        <v>52.662499999999994</v>
      </c>
    </row>
    <row r="2062" spans="1:23" ht="13.5" x14ac:dyDescent="0.25">
      <c r="A2062" s="3">
        <v>45006</v>
      </c>
      <c r="B2062" s="2">
        <v>8.5803999999999991</v>
      </c>
      <c r="C2062" s="2">
        <v>74.189747118491482</v>
      </c>
      <c r="D2062" s="2">
        <v>-8.997322986607692E-2</v>
      </c>
      <c r="E2062" s="2">
        <v>-4.2318589982755256E-2</v>
      </c>
      <c r="F2062" s="2">
        <v>8.5407399999999978</v>
      </c>
      <c r="G2062" s="2">
        <v>8.5399899999999995</v>
      </c>
      <c r="H2062" s="2">
        <v>8.4332199999999986</v>
      </c>
      <c r="I2062" s="2">
        <v>8.293806</v>
      </c>
      <c r="J2062" s="2">
        <v>8.2938590000000048</v>
      </c>
      <c r="K2062" s="17" t="s">
        <v>52</v>
      </c>
      <c r="L2062" s="17" t="s">
        <v>55</v>
      </c>
      <c r="M2062" s="17" t="s">
        <v>53</v>
      </c>
      <c r="N2062" s="20">
        <f t="shared" si="320"/>
        <v>50</v>
      </c>
      <c r="O2062" s="20">
        <f t="shared" si="321"/>
        <v>100</v>
      </c>
      <c r="P2062" s="20">
        <f t="shared" si="322"/>
        <v>50</v>
      </c>
      <c r="Q2062" s="20">
        <f t="shared" si="323"/>
        <v>83.5</v>
      </c>
      <c r="R2062" s="21">
        <f t="shared" si="324"/>
        <v>72.525000000000006</v>
      </c>
      <c r="S2062" s="21">
        <f t="shared" si="325"/>
        <v>68.375</v>
      </c>
      <c r="T2062" s="21">
        <f t="shared" si="326"/>
        <v>72.575000000000003</v>
      </c>
      <c r="U2062" s="21">
        <f t="shared" si="327"/>
        <v>70.875</v>
      </c>
      <c r="V2062" s="20">
        <f t="shared" si="328"/>
        <v>71.158333333333346</v>
      </c>
      <c r="W2062" s="20">
        <f t="shared" si="329"/>
        <v>71.087500000000006</v>
      </c>
    </row>
    <row r="2063" spans="1:23" ht="13.5" x14ac:dyDescent="0.25">
      <c r="A2063" s="3">
        <v>45007</v>
      </c>
      <c r="B2063" s="2">
        <v>8.6186000000000007</v>
      </c>
      <c r="C2063" s="2">
        <v>76.793673791435936</v>
      </c>
      <c r="D2063" s="2">
        <v>-7.2050186384673864E-2</v>
      </c>
      <c r="E2063" s="2">
        <v>-5.5411424993749382E-2</v>
      </c>
      <c r="F2063" s="2">
        <v>8.5590599999999988</v>
      </c>
      <c r="G2063" s="2">
        <v>8.5476200000000002</v>
      </c>
      <c r="H2063" s="2">
        <v>8.4522899999999996</v>
      </c>
      <c r="I2063" s="2">
        <v>8.3044839999999986</v>
      </c>
      <c r="J2063" s="2">
        <v>8.2949675000000056</v>
      </c>
      <c r="K2063" s="17" t="s">
        <v>52</v>
      </c>
      <c r="L2063" s="17" t="s">
        <v>49</v>
      </c>
      <c r="M2063" s="17" t="s">
        <v>53</v>
      </c>
      <c r="N2063" s="20">
        <f t="shared" si="320"/>
        <v>50</v>
      </c>
      <c r="O2063" s="20">
        <f t="shared" si="321"/>
        <v>100</v>
      </c>
      <c r="P2063" s="20">
        <f t="shared" si="322"/>
        <v>50</v>
      </c>
      <c r="Q2063" s="20">
        <f t="shared" si="323"/>
        <v>67</v>
      </c>
      <c r="R2063" s="21">
        <f t="shared" si="324"/>
        <v>70.05</v>
      </c>
      <c r="S2063" s="21">
        <f t="shared" si="325"/>
        <v>64.25</v>
      </c>
      <c r="T2063" s="21">
        <f t="shared" si="326"/>
        <v>65.150000000000006</v>
      </c>
      <c r="U2063" s="21">
        <f t="shared" si="327"/>
        <v>66.75</v>
      </c>
      <c r="V2063" s="20">
        <f t="shared" si="328"/>
        <v>66.483333333333334</v>
      </c>
      <c r="W2063" s="20">
        <f t="shared" si="329"/>
        <v>66.550000000000011</v>
      </c>
    </row>
    <row r="2064" spans="1:23" ht="13.5" x14ac:dyDescent="0.25">
      <c r="A2064" s="3">
        <v>45008</v>
      </c>
      <c r="B2064" s="2">
        <v>8.6186000000000007</v>
      </c>
      <c r="C2064" s="2">
        <v>76.793673791435936</v>
      </c>
      <c r="D2064" s="2">
        <v>-5.8056346775202883E-2</v>
      </c>
      <c r="E2064" s="2">
        <v>-6.7155662329061616E-2</v>
      </c>
      <c r="F2064" s="2">
        <v>8.5773799999999998</v>
      </c>
      <c r="G2064" s="2">
        <v>8.5552499999999991</v>
      </c>
      <c r="H2064" s="2">
        <v>8.4683099999999989</v>
      </c>
      <c r="I2064" s="2">
        <v>8.3143999999999991</v>
      </c>
      <c r="J2064" s="2">
        <v>8.2961100000000041</v>
      </c>
      <c r="K2064" s="17" t="s">
        <v>52</v>
      </c>
      <c r="L2064" s="17" t="s">
        <v>49</v>
      </c>
      <c r="M2064" s="17" t="s">
        <v>53</v>
      </c>
      <c r="N2064" s="20">
        <f t="shared" si="320"/>
        <v>50</v>
      </c>
      <c r="O2064" s="20">
        <f t="shared" si="321"/>
        <v>100</v>
      </c>
      <c r="P2064" s="20">
        <f t="shared" si="322"/>
        <v>50</v>
      </c>
      <c r="Q2064" s="20">
        <f t="shared" si="323"/>
        <v>67</v>
      </c>
      <c r="R2064" s="21">
        <f t="shared" si="324"/>
        <v>70.05</v>
      </c>
      <c r="S2064" s="21">
        <f t="shared" si="325"/>
        <v>64.25</v>
      </c>
      <c r="T2064" s="21">
        <f t="shared" si="326"/>
        <v>65.150000000000006</v>
      </c>
      <c r="U2064" s="21">
        <f t="shared" si="327"/>
        <v>66.75</v>
      </c>
      <c r="V2064" s="20">
        <f t="shared" si="328"/>
        <v>66.483333333333334</v>
      </c>
      <c r="W2064" s="20">
        <f t="shared" si="329"/>
        <v>66.550000000000011</v>
      </c>
    </row>
    <row r="2065" spans="1:23" ht="13.5" x14ac:dyDescent="0.25">
      <c r="A2065" s="3">
        <v>45009</v>
      </c>
      <c r="B2065" s="2">
        <v>8.6186000000000007</v>
      </c>
      <c r="C2065" s="2">
        <v>76.793673791435936</v>
      </c>
      <c r="D2065" s="2">
        <v>-4.7300417203391731E-2</v>
      </c>
      <c r="E2065" s="2">
        <v>-7.7591438167271098E-2</v>
      </c>
      <c r="F2065" s="2">
        <v>8.595699999999999</v>
      </c>
      <c r="G2065" s="2">
        <v>8.5628799999999998</v>
      </c>
      <c r="H2065" s="2">
        <v>8.4839450000000003</v>
      </c>
      <c r="I2065" s="2">
        <v>8.3208080000000013</v>
      </c>
      <c r="J2065" s="2">
        <v>8.2968770000000038</v>
      </c>
      <c r="K2065" s="17" t="s">
        <v>52</v>
      </c>
      <c r="L2065" s="17" t="s">
        <v>49</v>
      </c>
      <c r="M2065" s="17" t="s">
        <v>53</v>
      </c>
      <c r="N2065" s="20">
        <f t="shared" si="320"/>
        <v>50</v>
      </c>
      <c r="O2065" s="20">
        <f t="shared" si="321"/>
        <v>100</v>
      </c>
      <c r="P2065" s="20">
        <f t="shared" si="322"/>
        <v>50</v>
      </c>
      <c r="Q2065" s="20">
        <f t="shared" si="323"/>
        <v>67</v>
      </c>
      <c r="R2065" s="21">
        <f t="shared" si="324"/>
        <v>70.05</v>
      </c>
      <c r="S2065" s="21">
        <f t="shared" si="325"/>
        <v>64.25</v>
      </c>
      <c r="T2065" s="21">
        <f t="shared" si="326"/>
        <v>65.150000000000006</v>
      </c>
      <c r="U2065" s="21">
        <f t="shared" si="327"/>
        <v>66.75</v>
      </c>
      <c r="V2065" s="20">
        <f t="shared" si="328"/>
        <v>66.483333333333334</v>
      </c>
      <c r="W2065" s="20">
        <f t="shared" si="329"/>
        <v>66.550000000000011</v>
      </c>
    </row>
    <row r="2066" spans="1:23" ht="13.5" x14ac:dyDescent="0.25">
      <c r="A2066" s="3">
        <v>45012</v>
      </c>
      <c r="B2066" s="2">
        <v>8.6491000000000007</v>
      </c>
      <c r="C2066" s="2">
        <v>78.914969665711993</v>
      </c>
      <c r="D2066" s="2">
        <v>-4.1463145690395109E-2</v>
      </c>
      <c r="E2066" s="2">
        <v>-8.4585296753858147E-2</v>
      </c>
      <c r="F2066" s="2">
        <v>8.6170600000000004</v>
      </c>
      <c r="G2066" s="2">
        <v>8.5735599999999987</v>
      </c>
      <c r="H2066" s="2">
        <v>8.500725000000001</v>
      </c>
      <c r="I2066" s="2">
        <v>8.3320959999999999</v>
      </c>
      <c r="J2066" s="2">
        <v>8.297796500000004</v>
      </c>
      <c r="K2066" s="17" t="s">
        <v>52</v>
      </c>
      <c r="L2066" s="17" t="s">
        <v>49</v>
      </c>
      <c r="M2066" s="17" t="s">
        <v>53</v>
      </c>
      <c r="N2066" s="20">
        <f t="shared" si="320"/>
        <v>50</v>
      </c>
      <c r="O2066" s="20">
        <f t="shared" si="321"/>
        <v>100</v>
      </c>
      <c r="P2066" s="20">
        <f t="shared" si="322"/>
        <v>50</v>
      </c>
      <c r="Q2066" s="20">
        <f t="shared" si="323"/>
        <v>67</v>
      </c>
      <c r="R2066" s="21">
        <f t="shared" si="324"/>
        <v>70.05</v>
      </c>
      <c r="S2066" s="21">
        <f t="shared" si="325"/>
        <v>64.25</v>
      </c>
      <c r="T2066" s="21">
        <f t="shared" si="326"/>
        <v>65.150000000000006</v>
      </c>
      <c r="U2066" s="21">
        <f t="shared" si="327"/>
        <v>66.75</v>
      </c>
      <c r="V2066" s="20">
        <f t="shared" si="328"/>
        <v>66.483333333333334</v>
      </c>
      <c r="W2066" s="20">
        <f t="shared" si="329"/>
        <v>66.550000000000011</v>
      </c>
    </row>
    <row r="2067" spans="1:23" ht="13.5" x14ac:dyDescent="0.25">
      <c r="A2067" s="3">
        <v>45013</v>
      </c>
      <c r="B2067" s="2">
        <v>8.7711000000000006</v>
      </c>
      <c r="C2067" s="2">
        <v>84.871913726069081</v>
      </c>
      <c r="D2067" s="2">
        <v>-4.9025247545563033E-2</v>
      </c>
      <c r="E2067" s="2">
        <v>-9.0004975765649392E-2</v>
      </c>
      <c r="F2067" s="2">
        <v>8.6552000000000024</v>
      </c>
      <c r="G2067" s="2">
        <v>8.5979700000000001</v>
      </c>
      <c r="H2067" s="2">
        <v>8.5239849999999997</v>
      </c>
      <c r="I2067" s="2">
        <v>8.3458240000000004</v>
      </c>
      <c r="J2067" s="2">
        <v>8.2993260000000042</v>
      </c>
      <c r="K2067" s="17" t="s">
        <v>52</v>
      </c>
      <c r="L2067" s="17" t="s">
        <v>49</v>
      </c>
      <c r="M2067" s="17" t="s">
        <v>53</v>
      </c>
      <c r="N2067" s="20">
        <f t="shared" si="320"/>
        <v>50</v>
      </c>
      <c r="O2067" s="20">
        <f t="shared" si="321"/>
        <v>100</v>
      </c>
      <c r="P2067" s="20">
        <f t="shared" si="322"/>
        <v>50</v>
      </c>
      <c r="Q2067" s="20">
        <f t="shared" si="323"/>
        <v>67</v>
      </c>
      <c r="R2067" s="21">
        <f t="shared" si="324"/>
        <v>70.05</v>
      </c>
      <c r="S2067" s="21">
        <f t="shared" si="325"/>
        <v>64.25</v>
      </c>
      <c r="T2067" s="21">
        <f t="shared" si="326"/>
        <v>65.150000000000006</v>
      </c>
      <c r="U2067" s="21">
        <f t="shared" si="327"/>
        <v>66.75</v>
      </c>
      <c r="V2067" s="20">
        <f t="shared" si="328"/>
        <v>66.483333333333334</v>
      </c>
      <c r="W2067" s="20">
        <f t="shared" si="329"/>
        <v>66.550000000000011</v>
      </c>
    </row>
    <row r="2068" spans="1:23" ht="13.5" x14ac:dyDescent="0.25">
      <c r="A2068" s="3">
        <v>45014</v>
      </c>
      <c r="B2068" s="2">
        <v>8.6948000000000008</v>
      </c>
      <c r="C2068" s="2">
        <v>71.304013059622534</v>
      </c>
      <c r="D2068" s="2">
        <v>-5.152119347145856E-2</v>
      </c>
      <c r="E2068" s="2">
        <v>-8.5608342581188379E-2</v>
      </c>
      <c r="F2068" s="2">
        <v>8.670440000000001</v>
      </c>
      <c r="G2068" s="2">
        <v>8.6147500000000008</v>
      </c>
      <c r="H2068" s="2">
        <v>8.5430499999999991</v>
      </c>
      <c r="I2068" s="2">
        <v>8.3580260000000006</v>
      </c>
      <c r="J2068" s="2">
        <v>8.3004395000000049</v>
      </c>
      <c r="K2068" s="17" t="s">
        <v>52</v>
      </c>
      <c r="L2068" s="17" t="s">
        <v>49</v>
      </c>
      <c r="M2068" s="17" t="s">
        <v>53</v>
      </c>
      <c r="N2068" s="20">
        <f t="shared" si="320"/>
        <v>50</v>
      </c>
      <c r="O2068" s="20">
        <f t="shared" si="321"/>
        <v>100</v>
      </c>
      <c r="P2068" s="20">
        <f t="shared" si="322"/>
        <v>50</v>
      </c>
      <c r="Q2068" s="20">
        <f t="shared" si="323"/>
        <v>67</v>
      </c>
      <c r="R2068" s="21">
        <f t="shared" si="324"/>
        <v>70.05</v>
      </c>
      <c r="S2068" s="21">
        <f t="shared" si="325"/>
        <v>64.25</v>
      </c>
      <c r="T2068" s="21">
        <f t="shared" si="326"/>
        <v>65.150000000000006</v>
      </c>
      <c r="U2068" s="21">
        <f t="shared" si="327"/>
        <v>66.75</v>
      </c>
      <c r="V2068" s="20">
        <f t="shared" si="328"/>
        <v>66.483333333333334</v>
      </c>
      <c r="W2068" s="20">
        <f t="shared" si="329"/>
        <v>66.550000000000011</v>
      </c>
    </row>
    <row r="2069" spans="1:23" ht="13.5" x14ac:dyDescent="0.25">
      <c r="A2069" s="3">
        <v>45015</v>
      </c>
      <c r="B2069" s="2">
        <v>8.6948000000000008</v>
      </c>
      <c r="C2069" s="2">
        <v>71.304013059622534</v>
      </c>
      <c r="D2069" s="2">
        <v>-5.4801821265577644E-2</v>
      </c>
      <c r="E2069" s="2">
        <v>-7.5799124477507321E-2</v>
      </c>
      <c r="F2069" s="2">
        <v>8.6856800000000014</v>
      </c>
      <c r="G2069" s="2">
        <v>8.6315300000000015</v>
      </c>
      <c r="H2069" s="2">
        <v>8.562879999999998</v>
      </c>
      <c r="I2069" s="2">
        <v>8.3662620000000008</v>
      </c>
      <c r="J2069" s="2">
        <v>8.3015875000000054</v>
      </c>
      <c r="K2069" s="17" t="s">
        <v>52</v>
      </c>
      <c r="L2069" s="17" t="s">
        <v>49</v>
      </c>
      <c r="M2069" s="17" t="s">
        <v>53</v>
      </c>
      <c r="N2069" s="20">
        <f t="shared" si="320"/>
        <v>50</v>
      </c>
      <c r="O2069" s="20">
        <f t="shared" si="321"/>
        <v>100</v>
      </c>
      <c r="P2069" s="20">
        <f t="shared" si="322"/>
        <v>50</v>
      </c>
      <c r="Q2069" s="20">
        <f t="shared" si="323"/>
        <v>67</v>
      </c>
      <c r="R2069" s="21">
        <f t="shared" si="324"/>
        <v>70.05</v>
      </c>
      <c r="S2069" s="21">
        <f t="shared" si="325"/>
        <v>64.25</v>
      </c>
      <c r="T2069" s="21">
        <f t="shared" si="326"/>
        <v>65.150000000000006</v>
      </c>
      <c r="U2069" s="21">
        <f t="shared" si="327"/>
        <v>66.75</v>
      </c>
      <c r="V2069" s="20">
        <f t="shared" si="328"/>
        <v>66.483333333333334</v>
      </c>
      <c r="W2069" s="20">
        <f t="shared" si="329"/>
        <v>66.550000000000011</v>
      </c>
    </row>
    <row r="2070" spans="1:23" ht="13.5" x14ac:dyDescent="0.25">
      <c r="A2070" s="3">
        <v>45016</v>
      </c>
      <c r="B2070" s="2">
        <v>8.7711000000000006</v>
      </c>
      <c r="C2070" s="2">
        <v>75.792221028947566</v>
      </c>
      <c r="D2070" s="2">
        <v>-6.4311694081304438E-2</v>
      </c>
      <c r="E2070" s="2">
        <v>-6.274899934048539E-2</v>
      </c>
      <c r="F2070" s="2">
        <v>8.7161799999999996</v>
      </c>
      <c r="G2070" s="2">
        <v>8.6559400000000011</v>
      </c>
      <c r="H2070" s="2">
        <v>8.5865249999999982</v>
      </c>
      <c r="I2070" s="2">
        <v>8.3799900000000012</v>
      </c>
      <c r="J2070" s="2">
        <v>8.3031170000000039</v>
      </c>
      <c r="K2070" s="17" t="s">
        <v>52</v>
      </c>
      <c r="L2070" s="17" t="s">
        <v>49</v>
      </c>
      <c r="M2070" s="17" t="s">
        <v>53</v>
      </c>
      <c r="N2070" s="20">
        <f t="shared" si="320"/>
        <v>50</v>
      </c>
      <c r="O2070" s="20">
        <f t="shared" si="321"/>
        <v>100</v>
      </c>
      <c r="P2070" s="20">
        <f t="shared" si="322"/>
        <v>50</v>
      </c>
      <c r="Q2070" s="20">
        <f t="shared" si="323"/>
        <v>67</v>
      </c>
      <c r="R2070" s="21">
        <f t="shared" si="324"/>
        <v>70.05</v>
      </c>
      <c r="S2070" s="21">
        <f t="shared" si="325"/>
        <v>64.25</v>
      </c>
      <c r="T2070" s="21">
        <f t="shared" si="326"/>
        <v>65.150000000000006</v>
      </c>
      <c r="U2070" s="21">
        <f t="shared" si="327"/>
        <v>66.75</v>
      </c>
      <c r="V2070" s="20">
        <f t="shared" si="328"/>
        <v>66.483333333333334</v>
      </c>
      <c r="W2070" s="20">
        <f t="shared" si="329"/>
        <v>66.550000000000011</v>
      </c>
    </row>
    <row r="2071" spans="1:23" ht="13.5" x14ac:dyDescent="0.25">
      <c r="A2071" s="3">
        <v>45019</v>
      </c>
      <c r="B2071" s="2">
        <v>9.1524999999999999</v>
      </c>
      <c r="C2071" s="2">
        <v>86.857614239676337</v>
      </c>
      <c r="D2071" s="2">
        <v>-9.9709324417487366E-2</v>
      </c>
      <c r="E2071" s="2">
        <v>-4.9950166384984403E-2</v>
      </c>
      <c r="F2071" s="2">
        <v>8.8168600000000001</v>
      </c>
      <c r="G2071" s="2">
        <v>8.716960000000002</v>
      </c>
      <c r="H2071" s="2">
        <v>8.6284749999999981</v>
      </c>
      <c r="I2071" s="2">
        <v>8.3982960000000002</v>
      </c>
      <c r="J2071" s="2">
        <v>8.3063825000000051</v>
      </c>
      <c r="K2071" s="17" t="s">
        <v>52</v>
      </c>
      <c r="L2071" s="17" t="s">
        <v>49</v>
      </c>
      <c r="M2071" s="17" t="s">
        <v>53</v>
      </c>
      <c r="N2071" s="20">
        <f t="shared" si="320"/>
        <v>50</v>
      </c>
      <c r="O2071" s="20">
        <f t="shared" si="321"/>
        <v>100</v>
      </c>
      <c r="P2071" s="20">
        <f t="shared" si="322"/>
        <v>50</v>
      </c>
      <c r="Q2071" s="20">
        <f t="shared" si="323"/>
        <v>67</v>
      </c>
      <c r="R2071" s="21">
        <f t="shared" si="324"/>
        <v>70.05</v>
      </c>
      <c r="S2071" s="21">
        <f t="shared" si="325"/>
        <v>64.25</v>
      </c>
      <c r="T2071" s="21">
        <f t="shared" si="326"/>
        <v>65.150000000000006</v>
      </c>
      <c r="U2071" s="21">
        <f t="shared" si="327"/>
        <v>66.75</v>
      </c>
      <c r="V2071" s="20">
        <f t="shared" si="328"/>
        <v>66.483333333333334</v>
      </c>
      <c r="W2071" s="20">
        <f t="shared" si="329"/>
        <v>66.550000000000011</v>
      </c>
    </row>
    <row r="2072" spans="1:23" ht="13.5" x14ac:dyDescent="0.25">
      <c r="A2072" s="3">
        <v>45020</v>
      </c>
      <c r="B2072" s="2">
        <v>9.1448</v>
      </c>
      <c r="C2072" s="2">
        <v>86.002902373292784</v>
      </c>
      <c r="D2072" s="2">
        <v>-0.12682815930290126</v>
      </c>
      <c r="E2072" s="2">
        <v>-3.7368947883067001E-2</v>
      </c>
      <c r="F2072" s="2">
        <v>8.8916000000000004</v>
      </c>
      <c r="G2072" s="2">
        <v>8.7734000000000023</v>
      </c>
      <c r="H2072" s="2">
        <v>8.6566949999999991</v>
      </c>
      <c r="I2072" s="2">
        <v>8.416447999999999</v>
      </c>
      <c r="J2072" s="2">
        <v>8.3096435000000053</v>
      </c>
      <c r="K2072" s="17" t="s">
        <v>48</v>
      </c>
      <c r="L2072" s="17" t="s">
        <v>50</v>
      </c>
      <c r="M2072" s="17" t="s">
        <v>51</v>
      </c>
      <c r="N2072" s="20">
        <f t="shared" si="320"/>
        <v>50</v>
      </c>
      <c r="O2072" s="20">
        <f t="shared" si="321"/>
        <v>100</v>
      </c>
      <c r="P2072" s="20">
        <f t="shared" si="322"/>
        <v>50</v>
      </c>
      <c r="Q2072" s="20">
        <f t="shared" si="323"/>
        <v>33</v>
      </c>
      <c r="R2072" s="21">
        <f t="shared" si="324"/>
        <v>64.95</v>
      </c>
      <c r="S2072" s="21">
        <f t="shared" si="325"/>
        <v>55.75</v>
      </c>
      <c r="T2072" s="21">
        <f t="shared" si="326"/>
        <v>49.85</v>
      </c>
      <c r="U2072" s="21">
        <f t="shared" si="327"/>
        <v>58.25</v>
      </c>
      <c r="V2072" s="20">
        <f t="shared" si="328"/>
        <v>56.85</v>
      </c>
      <c r="W2072" s="20">
        <f t="shared" si="329"/>
        <v>57.2</v>
      </c>
    </row>
    <row r="2073" spans="1:23" ht="13.5" x14ac:dyDescent="0.25">
      <c r="A2073" s="3">
        <v>45021</v>
      </c>
      <c r="B2073" s="2">
        <v>9.1448</v>
      </c>
      <c r="C2073" s="2">
        <v>86.002902373292784</v>
      </c>
      <c r="D2073" s="2">
        <v>-0.14718476031793415</v>
      </c>
      <c r="E2073" s="2">
        <v>-2.4854608133049901E-2</v>
      </c>
      <c r="F2073" s="2">
        <v>8.9816000000000003</v>
      </c>
      <c r="G2073" s="2">
        <v>8.8260200000000015</v>
      </c>
      <c r="H2073" s="2">
        <v>8.6868200000000009</v>
      </c>
      <c r="I2073" s="2">
        <v>8.4353619999999996</v>
      </c>
      <c r="J2073" s="2">
        <v>8.313178000000006</v>
      </c>
      <c r="K2073" s="17" t="s">
        <v>48</v>
      </c>
      <c r="L2073" s="17" t="s">
        <v>50</v>
      </c>
      <c r="M2073" s="17" t="s">
        <v>51</v>
      </c>
      <c r="N2073" s="20">
        <f t="shared" si="320"/>
        <v>50</v>
      </c>
      <c r="O2073" s="20">
        <f t="shared" si="321"/>
        <v>100</v>
      </c>
      <c r="P2073" s="20">
        <f t="shared" si="322"/>
        <v>50</v>
      </c>
      <c r="Q2073" s="20">
        <f t="shared" si="323"/>
        <v>33</v>
      </c>
      <c r="R2073" s="21">
        <f t="shared" si="324"/>
        <v>64.95</v>
      </c>
      <c r="S2073" s="21">
        <f t="shared" si="325"/>
        <v>55.75</v>
      </c>
      <c r="T2073" s="21">
        <f t="shared" si="326"/>
        <v>49.85</v>
      </c>
      <c r="U2073" s="21">
        <f t="shared" si="327"/>
        <v>58.25</v>
      </c>
      <c r="V2073" s="20">
        <f t="shared" si="328"/>
        <v>56.85</v>
      </c>
      <c r="W2073" s="20">
        <f t="shared" si="329"/>
        <v>57.2</v>
      </c>
    </row>
    <row r="2074" spans="1:23" ht="13.5" x14ac:dyDescent="0.25">
      <c r="A2074" s="3">
        <v>45022</v>
      </c>
      <c r="B2074" s="2">
        <v>9.1448</v>
      </c>
      <c r="C2074" s="2">
        <v>86.002902373292784</v>
      </c>
      <c r="D2074" s="2">
        <v>-0.16745292623776997</v>
      </c>
      <c r="E2074" s="2">
        <v>-1.241210168876514E-2</v>
      </c>
      <c r="F2074" s="2">
        <v>9.0716000000000001</v>
      </c>
      <c r="G2074" s="2">
        <v>8.8786400000000008</v>
      </c>
      <c r="H2074" s="2">
        <v>8.7169450000000008</v>
      </c>
      <c r="I2074" s="2">
        <v>8.4551919999999985</v>
      </c>
      <c r="J2074" s="2">
        <v>8.3151750000000053</v>
      </c>
      <c r="K2074" s="17" t="s">
        <v>48</v>
      </c>
      <c r="L2074" s="17" t="s">
        <v>50</v>
      </c>
      <c r="M2074" s="17" t="s">
        <v>51</v>
      </c>
      <c r="N2074" s="20">
        <f t="shared" si="320"/>
        <v>50</v>
      </c>
      <c r="O2074" s="20">
        <f t="shared" si="321"/>
        <v>100</v>
      </c>
      <c r="P2074" s="20">
        <f t="shared" si="322"/>
        <v>50</v>
      </c>
      <c r="Q2074" s="20">
        <f t="shared" si="323"/>
        <v>33</v>
      </c>
      <c r="R2074" s="21">
        <f t="shared" si="324"/>
        <v>64.95</v>
      </c>
      <c r="S2074" s="21">
        <f t="shared" si="325"/>
        <v>55.75</v>
      </c>
      <c r="T2074" s="21">
        <f t="shared" si="326"/>
        <v>49.85</v>
      </c>
      <c r="U2074" s="21">
        <f t="shared" si="327"/>
        <v>58.25</v>
      </c>
      <c r="V2074" s="20">
        <f t="shared" si="328"/>
        <v>56.85</v>
      </c>
      <c r="W2074" s="20">
        <f t="shared" si="329"/>
        <v>57.2</v>
      </c>
    </row>
    <row r="2075" spans="1:23" ht="13.5" x14ac:dyDescent="0.25">
      <c r="A2075" s="3">
        <v>45023</v>
      </c>
      <c r="B2075" s="2">
        <v>9.0762</v>
      </c>
      <c r="C2075" s="2">
        <v>77.515270326704567</v>
      </c>
      <c r="D2075" s="2">
        <v>-0.18233934767082793</v>
      </c>
      <c r="E2075" s="2">
        <v>-5.8719001509277904E-4</v>
      </c>
      <c r="F2075" s="2">
        <v>9.1326199999999993</v>
      </c>
      <c r="G2075" s="2">
        <v>8.9244000000000021</v>
      </c>
      <c r="H2075" s="2">
        <v>8.743640000000001</v>
      </c>
      <c r="I2075" s="2">
        <v>8.4727339999999973</v>
      </c>
      <c r="J2075" s="2">
        <v>8.3175125000000065</v>
      </c>
      <c r="K2075" s="17" t="s">
        <v>48</v>
      </c>
      <c r="L2075" s="17" t="s">
        <v>50</v>
      </c>
      <c r="M2075" s="17" t="s">
        <v>51</v>
      </c>
      <c r="N2075" s="20">
        <f t="shared" si="320"/>
        <v>50</v>
      </c>
      <c r="O2075" s="20">
        <f t="shared" si="321"/>
        <v>100</v>
      </c>
      <c r="P2075" s="20">
        <f t="shared" si="322"/>
        <v>50</v>
      </c>
      <c r="Q2075" s="20">
        <f t="shared" si="323"/>
        <v>33</v>
      </c>
      <c r="R2075" s="21">
        <f t="shared" si="324"/>
        <v>64.95</v>
      </c>
      <c r="S2075" s="21">
        <f t="shared" si="325"/>
        <v>55.75</v>
      </c>
      <c r="T2075" s="21">
        <f t="shared" si="326"/>
        <v>49.85</v>
      </c>
      <c r="U2075" s="21">
        <f t="shared" si="327"/>
        <v>58.25</v>
      </c>
      <c r="V2075" s="20">
        <f t="shared" si="328"/>
        <v>56.85</v>
      </c>
      <c r="W2075" s="20">
        <f t="shared" si="329"/>
        <v>57.2</v>
      </c>
    </row>
    <row r="2076" spans="1:23" ht="13.5" x14ac:dyDescent="0.25">
      <c r="A2076" s="3">
        <v>45026</v>
      </c>
      <c r="B2076" s="2">
        <v>9.0762</v>
      </c>
      <c r="C2076" s="2">
        <v>77.515270326704567</v>
      </c>
      <c r="D2076" s="2">
        <v>-0.19244706420475488</v>
      </c>
      <c r="E2076" s="2">
        <v>1.0274361338584812E-2</v>
      </c>
      <c r="F2076" s="2">
        <v>9.1173599999999997</v>
      </c>
      <c r="G2076" s="2">
        <v>8.9671100000000017</v>
      </c>
      <c r="H2076" s="2">
        <v>8.7703349999999993</v>
      </c>
      <c r="I2076" s="2">
        <v>8.4902759999999997</v>
      </c>
      <c r="J2076" s="2">
        <v>8.3198840000000054</v>
      </c>
      <c r="K2076" s="17" t="s">
        <v>48</v>
      </c>
      <c r="L2076" s="17" t="s">
        <v>50</v>
      </c>
      <c r="M2076" s="17" t="s">
        <v>47</v>
      </c>
      <c r="N2076" s="20">
        <f t="shared" si="320"/>
        <v>50</v>
      </c>
      <c r="O2076" s="20">
        <f t="shared" si="321"/>
        <v>100</v>
      </c>
      <c r="P2076" s="20">
        <f t="shared" si="322"/>
        <v>50</v>
      </c>
      <c r="Q2076" s="20">
        <f t="shared" si="323"/>
        <v>33</v>
      </c>
      <c r="R2076" s="21">
        <f t="shared" si="324"/>
        <v>64.95</v>
      </c>
      <c r="S2076" s="21">
        <f t="shared" si="325"/>
        <v>55.75</v>
      </c>
      <c r="T2076" s="21">
        <f t="shared" si="326"/>
        <v>49.85</v>
      </c>
      <c r="U2076" s="21">
        <f t="shared" si="327"/>
        <v>58.25</v>
      </c>
      <c r="V2076" s="20">
        <f t="shared" si="328"/>
        <v>56.85</v>
      </c>
      <c r="W2076" s="20">
        <f t="shared" si="329"/>
        <v>57.2</v>
      </c>
    </row>
    <row r="2077" spans="1:23" ht="13.5" x14ac:dyDescent="0.25">
      <c r="A2077" s="3">
        <v>45027</v>
      </c>
      <c r="B2077" s="2">
        <v>8.6567000000000007</v>
      </c>
      <c r="C2077" s="2">
        <v>45.599266475083098</v>
      </c>
      <c r="D2077" s="2">
        <v>-0.15319701802244801</v>
      </c>
      <c r="E2077" s="2">
        <v>1.7745339175517287E-2</v>
      </c>
      <c r="F2077" s="2">
        <v>9.0197400000000005</v>
      </c>
      <c r="G2077" s="2">
        <v>8.9556700000000014</v>
      </c>
      <c r="H2077" s="2">
        <v>8.7768200000000007</v>
      </c>
      <c r="I2077" s="2">
        <v>8.4972919999999981</v>
      </c>
      <c r="J2077" s="2">
        <v>8.3208415000000056</v>
      </c>
      <c r="K2077" s="17" t="s">
        <v>48</v>
      </c>
      <c r="L2077" s="17" t="s">
        <v>55</v>
      </c>
      <c r="M2077" s="17" t="s">
        <v>47</v>
      </c>
      <c r="N2077" s="20">
        <f t="shared" si="320"/>
        <v>50</v>
      </c>
      <c r="O2077" s="20">
        <f t="shared" si="321"/>
        <v>100</v>
      </c>
      <c r="P2077" s="20">
        <f t="shared" si="322"/>
        <v>50</v>
      </c>
      <c r="Q2077" s="20">
        <f t="shared" si="323"/>
        <v>16.5</v>
      </c>
      <c r="R2077" s="21">
        <f t="shared" si="324"/>
        <v>62.475000000000001</v>
      </c>
      <c r="S2077" s="21">
        <f t="shared" si="325"/>
        <v>51.625</v>
      </c>
      <c r="T2077" s="21">
        <f t="shared" si="326"/>
        <v>42.424999999999997</v>
      </c>
      <c r="U2077" s="21">
        <f t="shared" si="327"/>
        <v>54.125</v>
      </c>
      <c r="V2077" s="20">
        <f t="shared" si="328"/>
        <v>52.17499999999999</v>
      </c>
      <c r="W2077" s="20">
        <f t="shared" si="329"/>
        <v>52.662499999999994</v>
      </c>
    </row>
    <row r="2078" spans="1:23" ht="13.5" x14ac:dyDescent="0.25">
      <c r="A2078" s="3">
        <v>45028</v>
      </c>
      <c r="B2078" s="2">
        <v>8.9999000000000002</v>
      </c>
      <c r="C2078" s="2">
        <v>60.08051899323128</v>
      </c>
      <c r="D2078" s="2">
        <v>-0.15655670243206643</v>
      </c>
      <c r="E2078" s="2">
        <v>2.126979724827946E-2</v>
      </c>
      <c r="F2078" s="2">
        <v>8.9907599999999999</v>
      </c>
      <c r="G2078" s="2">
        <v>8.9861800000000009</v>
      </c>
      <c r="H2078" s="2">
        <v>8.8004650000000009</v>
      </c>
      <c r="I2078" s="2">
        <v>8.5111719999999984</v>
      </c>
      <c r="J2078" s="2">
        <v>8.323549000000007</v>
      </c>
      <c r="K2078" s="17" t="s">
        <v>48</v>
      </c>
      <c r="L2078" s="17" t="s">
        <v>55</v>
      </c>
      <c r="M2078" s="17" t="s">
        <v>47</v>
      </c>
      <c r="N2078" s="20">
        <f t="shared" si="320"/>
        <v>50</v>
      </c>
      <c r="O2078" s="20">
        <f t="shared" si="321"/>
        <v>100</v>
      </c>
      <c r="P2078" s="20">
        <f t="shared" si="322"/>
        <v>50</v>
      </c>
      <c r="Q2078" s="20">
        <f t="shared" si="323"/>
        <v>16.5</v>
      </c>
      <c r="R2078" s="21">
        <f t="shared" si="324"/>
        <v>62.475000000000001</v>
      </c>
      <c r="S2078" s="21">
        <f t="shared" si="325"/>
        <v>51.625</v>
      </c>
      <c r="T2078" s="21">
        <f t="shared" si="326"/>
        <v>42.424999999999997</v>
      </c>
      <c r="U2078" s="21">
        <f t="shared" si="327"/>
        <v>54.125</v>
      </c>
      <c r="V2078" s="20">
        <f t="shared" si="328"/>
        <v>52.17499999999999</v>
      </c>
      <c r="W2078" s="20">
        <f t="shared" si="329"/>
        <v>52.662499999999994</v>
      </c>
    </row>
    <row r="2079" spans="1:23" ht="13.5" x14ac:dyDescent="0.25">
      <c r="A2079" s="3">
        <v>45029</v>
      </c>
      <c r="B2079" s="2">
        <v>8.9847000000000001</v>
      </c>
      <c r="C2079" s="2">
        <v>59.327273138311732</v>
      </c>
      <c r="D2079" s="2">
        <v>-0.15975580899308461</v>
      </c>
      <c r="E2079" s="2">
        <v>2.2001719097522954E-2</v>
      </c>
      <c r="F2079" s="2">
        <v>8.9587400000000006</v>
      </c>
      <c r="G2079" s="2">
        <v>9.0151700000000012</v>
      </c>
      <c r="H2079" s="2">
        <v>8.8233500000000014</v>
      </c>
      <c r="I2079" s="2">
        <v>8.5261219999999973</v>
      </c>
      <c r="J2079" s="2">
        <v>8.3264540000000071</v>
      </c>
      <c r="K2079" s="17" t="s">
        <v>48</v>
      </c>
      <c r="L2079" s="17" t="s">
        <v>55</v>
      </c>
      <c r="M2079" s="17" t="s">
        <v>47</v>
      </c>
      <c r="N2079" s="20">
        <f t="shared" si="320"/>
        <v>50</v>
      </c>
      <c r="O2079" s="20">
        <f t="shared" si="321"/>
        <v>100</v>
      </c>
      <c r="P2079" s="20">
        <f t="shared" si="322"/>
        <v>50</v>
      </c>
      <c r="Q2079" s="20">
        <f t="shared" si="323"/>
        <v>16.5</v>
      </c>
      <c r="R2079" s="21">
        <f t="shared" si="324"/>
        <v>62.475000000000001</v>
      </c>
      <c r="S2079" s="21">
        <f t="shared" si="325"/>
        <v>51.625</v>
      </c>
      <c r="T2079" s="21">
        <f t="shared" si="326"/>
        <v>42.424999999999997</v>
      </c>
      <c r="U2079" s="21">
        <f t="shared" si="327"/>
        <v>54.125</v>
      </c>
      <c r="V2079" s="20">
        <f t="shared" si="328"/>
        <v>52.17499999999999</v>
      </c>
      <c r="W2079" s="20">
        <f t="shared" si="329"/>
        <v>52.662499999999994</v>
      </c>
    </row>
    <row r="2080" spans="1:23" ht="13.5" x14ac:dyDescent="0.25">
      <c r="A2080" s="3">
        <v>45030</v>
      </c>
      <c r="B2080" s="2">
        <v>8.9999000000000002</v>
      </c>
      <c r="C2080" s="2">
        <v>59.869107541001021</v>
      </c>
      <c r="D2080" s="2">
        <v>-0.15313282058370348</v>
      </c>
      <c r="E2080" s="2">
        <v>2.0356356882726471E-2</v>
      </c>
      <c r="F2080" s="2">
        <v>8.9434799999999992</v>
      </c>
      <c r="G2080" s="2">
        <v>9.0380500000000001</v>
      </c>
      <c r="H2080" s="2">
        <v>8.8469950000000015</v>
      </c>
      <c r="I2080" s="2">
        <v>8.5413759999999979</v>
      </c>
      <c r="J2080" s="2">
        <v>8.329810500000006</v>
      </c>
      <c r="K2080" s="17" t="s">
        <v>48</v>
      </c>
      <c r="L2080" s="17" t="s">
        <v>55</v>
      </c>
      <c r="M2080" s="17" t="s">
        <v>47</v>
      </c>
      <c r="N2080" s="20">
        <f t="shared" si="320"/>
        <v>50</v>
      </c>
      <c r="O2080" s="20">
        <f t="shared" si="321"/>
        <v>100</v>
      </c>
      <c r="P2080" s="20">
        <f t="shared" si="322"/>
        <v>50</v>
      </c>
      <c r="Q2080" s="20">
        <f t="shared" si="323"/>
        <v>16.5</v>
      </c>
      <c r="R2080" s="21">
        <f t="shared" si="324"/>
        <v>62.475000000000001</v>
      </c>
      <c r="S2080" s="21">
        <f t="shared" si="325"/>
        <v>51.625</v>
      </c>
      <c r="T2080" s="21">
        <f t="shared" si="326"/>
        <v>42.424999999999997</v>
      </c>
      <c r="U2080" s="21">
        <f t="shared" si="327"/>
        <v>54.125</v>
      </c>
      <c r="V2080" s="20">
        <f t="shared" si="328"/>
        <v>52.17499999999999</v>
      </c>
      <c r="W2080" s="20">
        <f t="shared" si="329"/>
        <v>52.662499999999994</v>
      </c>
    </row>
    <row r="2081" spans="1:23" ht="13.5" x14ac:dyDescent="0.25">
      <c r="A2081" s="3">
        <v>45033</v>
      </c>
      <c r="B2081" s="2">
        <v>8.9999000000000002</v>
      </c>
      <c r="C2081" s="2">
        <v>59.869107541001028</v>
      </c>
      <c r="D2081" s="2">
        <v>-9.0129250512720915E-2</v>
      </c>
      <c r="E2081" s="2">
        <v>9.2792769618248935E-3</v>
      </c>
      <c r="F2081" s="2">
        <v>8.9282199999999996</v>
      </c>
      <c r="G2081" s="2">
        <v>9.0227899999999988</v>
      </c>
      <c r="H2081" s="2">
        <v>8.8698750000000022</v>
      </c>
      <c r="I2081" s="2">
        <v>8.5567819999999983</v>
      </c>
      <c r="J2081" s="2">
        <v>8.3334745000000048</v>
      </c>
      <c r="K2081" s="17" t="s">
        <v>48</v>
      </c>
      <c r="L2081" s="17" t="s">
        <v>55</v>
      </c>
      <c r="M2081" s="17" t="s">
        <v>47</v>
      </c>
      <c r="N2081" s="20">
        <f t="shared" si="320"/>
        <v>50</v>
      </c>
      <c r="O2081" s="20">
        <f t="shared" si="321"/>
        <v>100</v>
      </c>
      <c r="P2081" s="20">
        <f t="shared" si="322"/>
        <v>50</v>
      </c>
      <c r="Q2081" s="20">
        <f t="shared" si="323"/>
        <v>16.5</v>
      </c>
      <c r="R2081" s="21">
        <f t="shared" si="324"/>
        <v>62.475000000000001</v>
      </c>
      <c r="S2081" s="21">
        <f t="shared" si="325"/>
        <v>51.625</v>
      </c>
      <c r="T2081" s="21">
        <f t="shared" si="326"/>
        <v>42.424999999999997</v>
      </c>
      <c r="U2081" s="21">
        <f t="shared" si="327"/>
        <v>54.125</v>
      </c>
      <c r="V2081" s="20">
        <f t="shared" si="328"/>
        <v>52.17499999999999</v>
      </c>
      <c r="W2081" s="20">
        <f t="shared" si="329"/>
        <v>52.662499999999994</v>
      </c>
    </row>
    <row r="2082" spans="1:23" ht="13.5" x14ac:dyDescent="0.25">
      <c r="A2082" s="3">
        <v>45034</v>
      </c>
      <c r="B2082" s="2">
        <v>8.8855000000000004</v>
      </c>
      <c r="C2082" s="2">
        <v>53.632567985438357</v>
      </c>
      <c r="D2082" s="2">
        <v>-3.0711875095141394E-2</v>
      </c>
      <c r="E2082" s="2">
        <v>-5.105219045595139E-3</v>
      </c>
      <c r="F2082" s="2">
        <v>8.973980000000001</v>
      </c>
      <c r="G2082" s="2">
        <v>8.9968600000000016</v>
      </c>
      <c r="H2082" s="2">
        <v>8.885130000000002</v>
      </c>
      <c r="I2082" s="2">
        <v>8.569747999999997</v>
      </c>
      <c r="J2082" s="2">
        <v>8.3362590000000054</v>
      </c>
      <c r="K2082" s="17" t="s">
        <v>48</v>
      </c>
      <c r="L2082" s="17" t="s">
        <v>55</v>
      </c>
      <c r="M2082" s="17" t="s">
        <v>51</v>
      </c>
      <c r="N2082" s="20">
        <f t="shared" si="320"/>
        <v>50</v>
      </c>
      <c r="O2082" s="20">
        <f t="shared" si="321"/>
        <v>100</v>
      </c>
      <c r="P2082" s="20">
        <f t="shared" si="322"/>
        <v>50</v>
      </c>
      <c r="Q2082" s="20">
        <f t="shared" si="323"/>
        <v>16.5</v>
      </c>
      <c r="R2082" s="21">
        <f t="shared" si="324"/>
        <v>62.475000000000001</v>
      </c>
      <c r="S2082" s="21">
        <f t="shared" si="325"/>
        <v>51.625</v>
      </c>
      <c r="T2082" s="21">
        <f t="shared" si="326"/>
        <v>42.424999999999997</v>
      </c>
      <c r="U2082" s="21">
        <f t="shared" si="327"/>
        <v>54.125</v>
      </c>
      <c r="V2082" s="20">
        <f t="shared" si="328"/>
        <v>52.17499999999999</v>
      </c>
      <c r="W2082" s="20">
        <f t="shared" si="329"/>
        <v>52.662499999999994</v>
      </c>
    </row>
    <row r="2083" spans="1:23" ht="13.5" x14ac:dyDescent="0.25">
      <c r="A2083" s="3">
        <v>45035</v>
      </c>
      <c r="B2083" s="2">
        <v>8.8779000000000003</v>
      </c>
      <c r="C2083" s="2">
        <v>53.235817854603773</v>
      </c>
      <c r="D2083" s="2">
        <v>1.9708141258746537E-2</v>
      </c>
      <c r="E2083" s="2">
        <v>-2.5131403478260424E-2</v>
      </c>
      <c r="F2083" s="2">
        <v>8.949580000000001</v>
      </c>
      <c r="G2083" s="2">
        <v>8.9701699999999995</v>
      </c>
      <c r="H2083" s="2">
        <v>8.8980950000000014</v>
      </c>
      <c r="I2083" s="2">
        <v>8.5840879999999977</v>
      </c>
      <c r="J2083" s="2">
        <v>8.339142000000006</v>
      </c>
      <c r="K2083" s="17" t="s">
        <v>48</v>
      </c>
      <c r="L2083" s="17" t="s">
        <v>55</v>
      </c>
      <c r="M2083" s="17" t="s">
        <v>47</v>
      </c>
      <c r="N2083" s="20">
        <f t="shared" si="320"/>
        <v>50</v>
      </c>
      <c r="O2083" s="20">
        <f t="shared" si="321"/>
        <v>100</v>
      </c>
      <c r="P2083" s="20">
        <f t="shared" si="322"/>
        <v>50</v>
      </c>
      <c r="Q2083" s="20">
        <f t="shared" si="323"/>
        <v>16.5</v>
      </c>
      <c r="R2083" s="21">
        <f t="shared" si="324"/>
        <v>62.475000000000001</v>
      </c>
      <c r="S2083" s="21">
        <f t="shared" si="325"/>
        <v>51.625</v>
      </c>
      <c r="T2083" s="21">
        <f t="shared" si="326"/>
        <v>42.424999999999997</v>
      </c>
      <c r="U2083" s="21">
        <f t="shared" si="327"/>
        <v>54.125</v>
      </c>
      <c r="V2083" s="20">
        <f t="shared" si="328"/>
        <v>52.17499999999999</v>
      </c>
      <c r="W2083" s="20">
        <f t="shared" si="329"/>
        <v>52.662499999999994</v>
      </c>
    </row>
    <row r="2084" spans="1:23" ht="13.5" x14ac:dyDescent="0.25">
      <c r="A2084" s="3">
        <v>45036</v>
      </c>
      <c r="B2084" s="2">
        <v>8.8855000000000004</v>
      </c>
      <c r="C2084" s="2">
        <v>53.60542501027912</v>
      </c>
      <c r="D2084" s="2">
        <v>6.1465041350725613E-2</v>
      </c>
      <c r="E2084" s="2">
        <v>-4.9790934170783757E-2</v>
      </c>
      <c r="F2084" s="2">
        <v>8.9297399999999989</v>
      </c>
      <c r="G2084" s="2">
        <v>8.9442399999999989</v>
      </c>
      <c r="H2084" s="2">
        <v>8.9114400000000025</v>
      </c>
      <c r="I2084" s="2">
        <v>8.5978159999999964</v>
      </c>
      <c r="J2084" s="2">
        <v>8.3422340000000066</v>
      </c>
      <c r="K2084" s="17" t="s">
        <v>52</v>
      </c>
      <c r="L2084" s="17" t="s">
        <v>55</v>
      </c>
      <c r="M2084" s="17" t="s">
        <v>54</v>
      </c>
      <c r="N2084" s="20">
        <f t="shared" si="320"/>
        <v>50</v>
      </c>
      <c r="O2084" s="20">
        <f t="shared" si="321"/>
        <v>100</v>
      </c>
      <c r="P2084" s="20">
        <f t="shared" si="322"/>
        <v>50</v>
      </c>
      <c r="Q2084" s="20">
        <f t="shared" si="323"/>
        <v>66.5</v>
      </c>
      <c r="R2084" s="21">
        <f t="shared" si="324"/>
        <v>69.974999999999994</v>
      </c>
      <c r="S2084" s="21">
        <f t="shared" si="325"/>
        <v>64.125</v>
      </c>
      <c r="T2084" s="21">
        <f t="shared" si="326"/>
        <v>64.924999999999997</v>
      </c>
      <c r="U2084" s="21">
        <f t="shared" si="327"/>
        <v>66.625</v>
      </c>
      <c r="V2084" s="20">
        <f t="shared" si="328"/>
        <v>66.341666666666654</v>
      </c>
      <c r="W2084" s="20">
        <f t="shared" si="329"/>
        <v>66.412499999999994</v>
      </c>
    </row>
    <row r="2085" spans="1:23" ht="13.5" x14ac:dyDescent="0.25">
      <c r="A2085" s="3">
        <v>45040</v>
      </c>
      <c r="B2085" s="2">
        <v>8.8855000000000004</v>
      </c>
      <c r="C2085" s="2">
        <v>53.60542501027912</v>
      </c>
      <c r="D2085" s="2">
        <v>8.5881244655260147E-2</v>
      </c>
      <c r="E2085" s="2">
        <v>-7.4809006359289165E-2</v>
      </c>
      <c r="F2085" s="2">
        <v>8.90686</v>
      </c>
      <c r="G2085" s="2">
        <v>8.9251699999999996</v>
      </c>
      <c r="H2085" s="2">
        <v>8.9247850000000035</v>
      </c>
      <c r="I2085" s="2">
        <v>8.611543999999995</v>
      </c>
      <c r="J2085" s="2">
        <v>8.3453260000000071</v>
      </c>
      <c r="K2085" s="17" t="s">
        <v>52</v>
      </c>
      <c r="L2085" s="17" t="s">
        <v>55</v>
      </c>
      <c r="M2085" s="17" t="s">
        <v>54</v>
      </c>
      <c r="N2085" s="20">
        <f t="shared" si="320"/>
        <v>50</v>
      </c>
      <c r="O2085" s="20">
        <f t="shared" si="321"/>
        <v>100</v>
      </c>
      <c r="P2085" s="20">
        <f t="shared" si="322"/>
        <v>50</v>
      </c>
      <c r="Q2085" s="20">
        <f t="shared" si="323"/>
        <v>66.5</v>
      </c>
      <c r="R2085" s="21">
        <f t="shared" si="324"/>
        <v>69.974999999999994</v>
      </c>
      <c r="S2085" s="21">
        <f t="shared" si="325"/>
        <v>64.125</v>
      </c>
      <c r="T2085" s="21">
        <f t="shared" si="326"/>
        <v>64.924999999999997</v>
      </c>
      <c r="U2085" s="21">
        <f t="shared" si="327"/>
        <v>66.625</v>
      </c>
      <c r="V2085" s="20">
        <f t="shared" si="328"/>
        <v>66.341666666666654</v>
      </c>
      <c r="W2085" s="20">
        <f t="shared" si="329"/>
        <v>66.412499999999994</v>
      </c>
    </row>
    <row r="2086" spans="1:23" ht="13.5" x14ac:dyDescent="0.25">
      <c r="A2086" s="3">
        <v>45041</v>
      </c>
      <c r="B2086" s="2">
        <v>8.8855000000000004</v>
      </c>
      <c r="C2086" s="2">
        <v>53.60542501027912</v>
      </c>
      <c r="D2086" s="2">
        <v>0.10620526439920752</v>
      </c>
      <c r="E2086" s="2">
        <v>-9.8949640928877924E-2</v>
      </c>
      <c r="F2086" s="2">
        <v>8.8839800000000011</v>
      </c>
      <c r="G2086" s="2">
        <v>8.9061000000000003</v>
      </c>
      <c r="H2086" s="2">
        <v>8.9366050000000037</v>
      </c>
      <c r="I2086" s="2">
        <v>8.6260359999999974</v>
      </c>
      <c r="J2086" s="2">
        <v>8.3484180000000077</v>
      </c>
      <c r="K2086" s="17" t="s">
        <v>52</v>
      </c>
      <c r="L2086" s="17" t="s">
        <v>55</v>
      </c>
      <c r="M2086" s="17" t="s">
        <v>54</v>
      </c>
      <c r="N2086" s="20">
        <f t="shared" si="320"/>
        <v>50</v>
      </c>
      <c r="O2086" s="20">
        <f t="shared" si="321"/>
        <v>100</v>
      </c>
      <c r="P2086" s="20">
        <f t="shared" si="322"/>
        <v>50</v>
      </c>
      <c r="Q2086" s="20">
        <f t="shared" si="323"/>
        <v>66.5</v>
      </c>
      <c r="R2086" s="21">
        <f t="shared" si="324"/>
        <v>69.974999999999994</v>
      </c>
      <c r="S2086" s="21">
        <f t="shared" si="325"/>
        <v>64.125</v>
      </c>
      <c r="T2086" s="21">
        <f t="shared" si="326"/>
        <v>64.924999999999997</v>
      </c>
      <c r="U2086" s="21">
        <f t="shared" si="327"/>
        <v>66.625</v>
      </c>
      <c r="V2086" s="20">
        <f t="shared" si="328"/>
        <v>66.341666666666654</v>
      </c>
      <c r="W2086" s="20">
        <f t="shared" si="329"/>
        <v>66.412499999999994</v>
      </c>
    </row>
    <row r="2087" spans="1:23" ht="13.5" x14ac:dyDescent="0.25">
      <c r="A2087" s="3">
        <v>45042</v>
      </c>
      <c r="B2087" s="2">
        <v>9.1448</v>
      </c>
      <c r="C2087" s="2">
        <v>65.294261671004961</v>
      </c>
      <c r="D2087" s="2">
        <v>3.9345675715413364E-2</v>
      </c>
      <c r="E2087" s="2">
        <v>-0.11751596306261104</v>
      </c>
      <c r="F2087" s="2">
        <v>8.9358400000000024</v>
      </c>
      <c r="G2087" s="2">
        <v>8.9549100000000017</v>
      </c>
      <c r="H2087" s="2">
        <v>8.9552900000000015</v>
      </c>
      <c r="I2087" s="2">
        <v>8.6441879999999962</v>
      </c>
      <c r="J2087" s="2">
        <v>8.353148000000008</v>
      </c>
      <c r="K2087" s="17" t="s">
        <v>52</v>
      </c>
      <c r="L2087" s="17" t="s">
        <v>49</v>
      </c>
      <c r="M2087" s="17" t="s">
        <v>53</v>
      </c>
      <c r="N2087" s="20">
        <f t="shared" si="320"/>
        <v>50</v>
      </c>
      <c r="O2087" s="20">
        <f t="shared" si="321"/>
        <v>100</v>
      </c>
      <c r="P2087" s="20">
        <f t="shared" si="322"/>
        <v>50</v>
      </c>
      <c r="Q2087" s="20">
        <f t="shared" si="323"/>
        <v>67</v>
      </c>
      <c r="R2087" s="21">
        <f t="shared" si="324"/>
        <v>70.05</v>
      </c>
      <c r="S2087" s="21">
        <f t="shared" si="325"/>
        <v>64.25</v>
      </c>
      <c r="T2087" s="21">
        <f t="shared" si="326"/>
        <v>65.150000000000006</v>
      </c>
      <c r="U2087" s="21">
        <f t="shared" si="327"/>
        <v>66.75</v>
      </c>
      <c r="V2087" s="20">
        <f t="shared" si="328"/>
        <v>66.483333333333334</v>
      </c>
      <c r="W2087" s="20">
        <f t="shared" si="329"/>
        <v>66.550000000000011</v>
      </c>
    </row>
    <row r="2088" spans="1:23" ht="13.5" x14ac:dyDescent="0.25">
      <c r="A2088" s="3">
        <v>45043</v>
      </c>
      <c r="B2088" s="2">
        <v>8.9999000000000002</v>
      </c>
      <c r="C2088" s="2">
        <v>56.697780786544534</v>
      </c>
      <c r="D2088" s="2">
        <v>4.4485363490615271E-2</v>
      </c>
      <c r="E2088" s="2">
        <v>-0.13116985831999345</v>
      </c>
      <c r="F2088" s="2">
        <v>8.9602399999999989</v>
      </c>
      <c r="G2088" s="2">
        <v>8.9549100000000017</v>
      </c>
      <c r="H2088" s="2">
        <v>8.9705450000000013</v>
      </c>
      <c r="I2088" s="2">
        <v>8.6595939999999967</v>
      </c>
      <c r="J2088" s="2">
        <v>8.3571535000000079</v>
      </c>
      <c r="K2088" s="17" t="s">
        <v>52</v>
      </c>
      <c r="L2088" s="17" t="s">
        <v>49</v>
      </c>
      <c r="M2088" s="17" t="s">
        <v>53</v>
      </c>
      <c r="N2088" s="20">
        <f t="shared" si="320"/>
        <v>50</v>
      </c>
      <c r="O2088" s="20">
        <f t="shared" si="321"/>
        <v>100</v>
      </c>
      <c r="P2088" s="20">
        <f t="shared" si="322"/>
        <v>50</v>
      </c>
      <c r="Q2088" s="20">
        <f t="shared" si="323"/>
        <v>67</v>
      </c>
      <c r="R2088" s="21">
        <f t="shared" si="324"/>
        <v>70.05</v>
      </c>
      <c r="S2088" s="21">
        <f t="shared" si="325"/>
        <v>64.25</v>
      </c>
      <c r="T2088" s="21">
        <f t="shared" si="326"/>
        <v>65.150000000000006</v>
      </c>
      <c r="U2088" s="21">
        <f t="shared" si="327"/>
        <v>66.75</v>
      </c>
      <c r="V2088" s="20">
        <f t="shared" si="328"/>
        <v>66.483333333333334</v>
      </c>
      <c r="W2088" s="20">
        <f t="shared" si="329"/>
        <v>66.550000000000011</v>
      </c>
    </row>
    <row r="2089" spans="1:23" ht="13.5" x14ac:dyDescent="0.25">
      <c r="A2089" s="3">
        <v>45044</v>
      </c>
      <c r="B2089" s="2">
        <v>9.3125999999999998</v>
      </c>
      <c r="C2089" s="2">
        <v>66.843065455600794</v>
      </c>
      <c r="D2089" s="2">
        <v>2.2503804186392529E-2</v>
      </c>
      <c r="E2089" s="2">
        <v>-0.13428580066515666</v>
      </c>
      <c r="F2089" s="2">
        <v>9.0456600000000016</v>
      </c>
      <c r="G2089" s="2">
        <v>8.9877000000000002</v>
      </c>
      <c r="H2089" s="2">
        <v>9.0014350000000007</v>
      </c>
      <c r="I2089" s="2">
        <v>8.6812539999999974</v>
      </c>
      <c r="J2089" s="2">
        <v>8.3637475000000077</v>
      </c>
      <c r="K2089" s="17" t="s">
        <v>52</v>
      </c>
      <c r="L2089" s="17" t="s">
        <v>49</v>
      </c>
      <c r="M2089" s="17" t="s">
        <v>53</v>
      </c>
      <c r="N2089" s="20">
        <f t="shared" si="320"/>
        <v>50</v>
      </c>
      <c r="O2089" s="20">
        <f t="shared" si="321"/>
        <v>100</v>
      </c>
      <c r="P2089" s="20">
        <f t="shared" si="322"/>
        <v>50</v>
      </c>
      <c r="Q2089" s="20">
        <f t="shared" si="323"/>
        <v>67</v>
      </c>
      <c r="R2089" s="21">
        <f t="shared" si="324"/>
        <v>70.05</v>
      </c>
      <c r="S2089" s="21">
        <f t="shared" si="325"/>
        <v>64.25</v>
      </c>
      <c r="T2089" s="21">
        <f t="shared" si="326"/>
        <v>65.150000000000006</v>
      </c>
      <c r="U2089" s="21">
        <f t="shared" si="327"/>
        <v>66.75</v>
      </c>
      <c r="V2089" s="20">
        <f t="shared" si="328"/>
        <v>66.483333333333334</v>
      </c>
      <c r="W2089" s="20">
        <f t="shared" si="329"/>
        <v>66.550000000000011</v>
      </c>
    </row>
    <row r="2090" spans="1:23" ht="13.5" x14ac:dyDescent="0.25">
      <c r="A2090" s="3">
        <v>45048</v>
      </c>
      <c r="B2090" s="2">
        <v>9.3202999999999996</v>
      </c>
      <c r="C2090" s="2">
        <v>67.047797610174712</v>
      </c>
      <c r="D2090" s="2">
        <v>3.0566702108743016E-3</v>
      </c>
      <c r="E2090" s="2">
        <v>-0.13155914580128508</v>
      </c>
      <c r="F2090" s="2">
        <v>9.1326199999999993</v>
      </c>
      <c r="G2090" s="2">
        <v>9.0197400000000005</v>
      </c>
      <c r="H2090" s="2">
        <v>9.0288950000000003</v>
      </c>
      <c r="I2090" s="2">
        <v>8.7030679999999965</v>
      </c>
      <c r="J2090" s="2">
        <v>8.3703450000000075</v>
      </c>
      <c r="K2090" s="17" t="s">
        <v>52</v>
      </c>
      <c r="L2090" s="17" t="s">
        <v>49</v>
      </c>
      <c r="M2090" s="17" t="s">
        <v>53</v>
      </c>
      <c r="N2090" s="20">
        <f t="shared" si="320"/>
        <v>50</v>
      </c>
      <c r="O2090" s="20">
        <f t="shared" si="321"/>
        <v>100</v>
      </c>
      <c r="P2090" s="20">
        <f t="shared" si="322"/>
        <v>50</v>
      </c>
      <c r="Q2090" s="20">
        <f t="shared" si="323"/>
        <v>67</v>
      </c>
      <c r="R2090" s="21">
        <f t="shared" si="324"/>
        <v>70.05</v>
      </c>
      <c r="S2090" s="21">
        <f t="shared" si="325"/>
        <v>64.25</v>
      </c>
      <c r="T2090" s="21">
        <f t="shared" si="326"/>
        <v>65.150000000000006</v>
      </c>
      <c r="U2090" s="21">
        <f t="shared" si="327"/>
        <v>66.75</v>
      </c>
      <c r="V2090" s="20">
        <f t="shared" si="328"/>
        <v>66.483333333333334</v>
      </c>
      <c r="W2090" s="20">
        <f t="shared" si="329"/>
        <v>66.550000000000011</v>
      </c>
    </row>
    <row r="2091" spans="1:23" ht="13.5" x14ac:dyDescent="0.25">
      <c r="A2091" s="3">
        <v>45049</v>
      </c>
      <c r="B2091" s="2">
        <v>9.2668999999999997</v>
      </c>
      <c r="C2091" s="2">
        <v>64.092155939703119</v>
      </c>
      <c r="D2091" s="2">
        <v>-1.1910248661235912E-2</v>
      </c>
      <c r="E2091" s="2">
        <v>-0.11897400588575135</v>
      </c>
      <c r="F2091" s="2">
        <v>9.2088999999999999</v>
      </c>
      <c r="G2091" s="2">
        <v>9.0464400000000005</v>
      </c>
      <c r="H2091" s="2">
        <v>9.0346149999999987</v>
      </c>
      <c r="I2091" s="2">
        <v>8.7236619999999956</v>
      </c>
      <c r="J2091" s="2">
        <v>8.3766755000000082</v>
      </c>
      <c r="K2091" s="17" t="s">
        <v>52</v>
      </c>
      <c r="L2091" s="17" t="s">
        <v>49</v>
      </c>
      <c r="M2091" s="17" t="s">
        <v>53</v>
      </c>
      <c r="N2091" s="20">
        <f t="shared" si="320"/>
        <v>50</v>
      </c>
      <c r="O2091" s="20">
        <f t="shared" si="321"/>
        <v>100</v>
      </c>
      <c r="P2091" s="20">
        <f t="shared" si="322"/>
        <v>50</v>
      </c>
      <c r="Q2091" s="20">
        <f t="shared" si="323"/>
        <v>67</v>
      </c>
      <c r="R2091" s="21">
        <f t="shared" si="324"/>
        <v>70.05</v>
      </c>
      <c r="S2091" s="21">
        <f t="shared" si="325"/>
        <v>64.25</v>
      </c>
      <c r="T2091" s="21">
        <f t="shared" si="326"/>
        <v>65.150000000000006</v>
      </c>
      <c r="U2091" s="21">
        <f t="shared" si="327"/>
        <v>66.75</v>
      </c>
      <c r="V2091" s="20">
        <f t="shared" si="328"/>
        <v>66.483333333333334</v>
      </c>
      <c r="W2091" s="20">
        <f t="shared" si="329"/>
        <v>66.550000000000011</v>
      </c>
    </row>
    <row r="2092" spans="1:23" ht="13.5" x14ac:dyDescent="0.25">
      <c r="A2092" s="3">
        <v>45050</v>
      </c>
      <c r="B2092" s="2">
        <v>9.3278999999999996</v>
      </c>
      <c r="C2092" s="2">
        <v>65.939273078273658</v>
      </c>
      <c r="D2092" s="2">
        <v>-4.8661991382562775E-2</v>
      </c>
      <c r="E2092" s="2">
        <v>-0.10576356870062061</v>
      </c>
      <c r="F2092" s="2">
        <v>9.2455199999999991</v>
      </c>
      <c r="G2092" s="2">
        <v>9.0906800000000008</v>
      </c>
      <c r="H2092" s="2">
        <v>9.0437700000000003</v>
      </c>
      <c r="I2092" s="2">
        <v>8.7454759999999983</v>
      </c>
      <c r="J2092" s="2">
        <v>8.3851795000000067</v>
      </c>
      <c r="K2092" s="17" t="s">
        <v>52</v>
      </c>
      <c r="L2092" s="17" t="s">
        <v>55</v>
      </c>
      <c r="M2092" s="17" t="s">
        <v>53</v>
      </c>
      <c r="N2092" s="20">
        <f t="shared" si="320"/>
        <v>50</v>
      </c>
      <c r="O2092" s="20">
        <f t="shared" si="321"/>
        <v>100</v>
      </c>
      <c r="P2092" s="20">
        <f t="shared" si="322"/>
        <v>50</v>
      </c>
      <c r="Q2092" s="20">
        <f t="shared" si="323"/>
        <v>83.5</v>
      </c>
      <c r="R2092" s="21">
        <f t="shared" si="324"/>
        <v>72.525000000000006</v>
      </c>
      <c r="S2092" s="21">
        <f t="shared" si="325"/>
        <v>68.375</v>
      </c>
      <c r="T2092" s="21">
        <f t="shared" si="326"/>
        <v>72.575000000000003</v>
      </c>
      <c r="U2092" s="21">
        <f t="shared" si="327"/>
        <v>70.875</v>
      </c>
      <c r="V2092" s="20">
        <f t="shared" si="328"/>
        <v>71.158333333333346</v>
      </c>
      <c r="W2092" s="20">
        <f t="shared" si="329"/>
        <v>71.087500000000006</v>
      </c>
    </row>
    <row r="2093" spans="1:23" ht="13.5" x14ac:dyDescent="0.25">
      <c r="A2093" s="3">
        <v>45051</v>
      </c>
      <c r="B2093" s="2">
        <v>9.3049999999999997</v>
      </c>
      <c r="C2093" s="2">
        <v>64.595888633311773</v>
      </c>
      <c r="D2093" s="2">
        <v>-8.1416069111435618E-2</v>
      </c>
      <c r="E2093" s="2">
        <v>-8.8701096728978399E-2</v>
      </c>
      <c r="F2093" s="2">
        <v>9.30654</v>
      </c>
      <c r="G2093" s="2">
        <v>9.1333900000000003</v>
      </c>
      <c r="H2093" s="2">
        <v>9.0517800000000008</v>
      </c>
      <c r="I2093" s="2">
        <v>8.7668319999999973</v>
      </c>
      <c r="J2093" s="2">
        <v>8.3940650000000065</v>
      </c>
      <c r="K2093" s="17" t="s">
        <v>52</v>
      </c>
      <c r="L2093" s="17" t="s">
        <v>55</v>
      </c>
      <c r="M2093" s="17" t="s">
        <v>53</v>
      </c>
      <c r="N2093" s="20">
        <f t="shared" si="320"/>
        <v>50</v>
      </c>
      <c r="O2093" s="20">
        <f t="shared" si="321"/>
        <v>100</v>
      </c>
      <c r="P2093" s="20">
        <f t="shared" si="322"/>
        <v>50</v>
      </c>
      <c r="Q2093" s="20">
        <f t="shared" si="323"/>
        <v>83.5</v>
      </c>
      <c r="R2093" s="21">
        <f t="shared" si="324"/>
        <v>72.525000000000006</v>
      </c>
      <c r="S2093" s="21">
        <f t="shared" si="325"/>
        <v>68.375</v>
      </c>
      <c r="T2093" s="21">
        <f t="shared" si="326"/>
        <v>72.575000000000003</v>
      </c>
      <c r="U2093" s="21">
        <f t="shared" si="327"/>
        <v>70.875</v>
      </c>
      <c r="V2093" s="20">
        <f t="shared" si="328"/>
        <v>71.158333333333346</v>
      </c>
      <c r="W2093" s="20">
        <f t="shared" si="329"/>
        <v>71.087500000000006</v>
      </c>
    </row>
    <row r="2094" spans="1:23" ht="13.5" x14ac:dyDescent="0.25">
      <c r="A2094" s="3">
        <v>45054</v>
      </c>
      <c r="B2094" s="2">
        <v>9.3125999999999998</v>
      </c>
      <c r="C2094" s="2">
        <v>64.851818993423336</v>
      </c>
      <c r="D2094" s="2">
        <v>-0.11041124603164754</v>
      </c>
      <c r="E2094" s="2">
        <v>-6.9737145993412047E-2</v>
      </c>
      <c r="F2094" s="2">
        <v>9.3065400000000018</v>
      </c>
      <c r="G2094" s="2">
        <v>9.1761000000000017</v>
      </c>
      <c r="H2094" s="2">
        <v>9.0601700000000012</v>
      </c>
      <c r="I2094" s="2">
        <v>8.787119999999998</v>
      </c>
      <c r="J2094" s="2">
        <v>8.4032555000000055</v>
      </c>
      <c r="K2094" s="17" t="s">
        <v>52</v>
      </c>
      <c r="L2094" s="17" t="s">
        <v>55</v>
      </c>
      <c r="M2094" s="17" t="s">
        <v>55</v>
      </c>
      <c r="N2094" s="20">
        <f t="shared" si="320"/>
        <v>50</v>
      </c>
      <c r="O2094" s="20">
        <f t="shared" si="321"/>
        <v>100</v>
      </c>
      <c r="P2094" s="20">
        <f t="shared" si="322"/>
        <v>50</v>
      </c>
      <c r="Q2094" s="20">
        <f t="shared" si="323"/>
        <v>49.5</v>
      </c>
      <c r="R2094" s="21">
        <f t="shared" si="324"/>
        <v>67.424999999999997</v>
      </c>
      <c r="S2094" s="21">
        <f t="shared" si="325"/>
        <v>59.875</v>
      </c>
      <c r="T2094" s="21">
        <f t="shared" si="326"/>
        <v>57.275000000000006</v>
      </c>
      <c r="U2094" s="21">
        <f t="shared" si="327"/>
        <v>62.375</v>
      </c>
      <c r="V2094" s="20">
        <f t="shared" si="328"/>
        <v>61.524999999999999</v>
      </c>
      <c r="W2094" s="20">
        <f t="shared" si="329"/>
        <v>61.737499999999997</v>
      </c>
    </row>
    <row r="2095" spans="1:23" ht="13.5" x14ac:dyDescent="0.25">
      <c r="A2095" s="3">
        <v>45055</v>
      </c>
      <c r="B2095" s="2">
        <v>9.4193999999999996</v>
      </c>
      <c r="C2095" s="2">
        <v>68.31779716633018</v>
      </c>
      <c r="D2095" s="2">
        <v>-0.14464836474655307</v>
      </c>
      <c r="E2095" s="2">
        <v>-5.5594681436410977E-2</v>
      </c>
      <c r="F2095" s="2">
        <v>9.3263599999999993</v>
      </c>
      <c r="G2095" s="2">
        <v>9.229490000000002</v>
      </c>
      <c r="H2095" s="2">
        <v>9.0773299999999999</v>
      </c>
      <c r="I2095" s="2">
        <v>8.8093899999999987</v>
      </c>
      <c r="J2095" s="2">
        <v>8.4133615000000059</v>
      </c>
      <c r="K2095" s="17" t="s">
        <v>52</v>
      </c>
      <c r="L2095" s="17" t="s">
        <v>49</v>
      </c>
      <c r="M2095" s="17" t="s">
        <v>53</v>
      </c>
      <c r="N2095" s="20">
        <f t="shared" si="320"/>
        <v>50</v>
      </c>
      <c r="O2095" s="20">
        <f t="shared" si="321"/>
        <v>100</v>
      </c>
      <c r="P2095" s="20">
        <f t="shared" si="322"/>
        <v>50</v>
      </c>
      <c r="Q2095" s="20">
        <f t="shared" si="323"/>
        <v>67</v>
      </c>
      <c r="R2095" s="21">
        <f t="shared" si="324"/>
        <v>70.05</v>
      </c>
      <c r="S2095" s="21">
        <f t="shared" si="325"/>
        <v>64.25</v>
      </c>
      <c r="T2095" s="21">
        <f t="shared" si="326"/>
        <v>65.150000000000006</v>
      </c>
      <c r="U2095" s="21">
        <f t="shared" si="327"/>
        <v>66.75</v>
      </c>
      <c r="V2095" s="20">
        <f t="shared" si="328"/>
        <v>66.483333333333334</v>
      </c>
      <c r="W2095" s="20">
        <f t="shared" si="329"/>
        <v>66.550000000000011</v>
      </c>
    </row>
    <row r="2096" spans="1:23" ht="13.5" x14ac:dyDescent="0.25">
      <c r="A2096" s="3">
        <v>45056</v>
      </c>
      <c r="B2096" s="2">
        <v>9.4574999999999996</v>
      </c>
      <c r="C2096" s="2">
        <v>69.474249471439123</v>
      </c>
      <c r="D2096" s="2">
        <v>-0.17873045644915209</v>
      </c>
      <c r="E2096" s="2">
        <v>-4.5405244121529957E-2</v>
      </c>
      <c r="F2096" s="2">
        <v>9.3644800000000004</v>
      </c>
      <c r="G2096" s="2">
        <v>9.2866900000000001</v>
      </c>
      <c r="H2096" s="2">
        <v>9.0963950000000011</v>
      </c>
      <c r="I2096" s="2">
        <v>8.8322699999999994</v>
      </c>
      <c r="J2096" s="2">
        <v>8.4241915000000045</v>
      </c>
      <c r="K2096" s="17" t="s">
        <v>52</v>
      </c>
      <c r="L2096" s="17" t="s">
        <v>49</v>
      </c>
      <c r="M2096" s="17" t="s">
        <v>53</v>
      </c>
      <c r="N2096" s="20">
        <f t="shared" si="320"/>
        <v>50</v>
      </c>
      <c r="O2096" s="20">
        <f t="shared" si="321"/>
        <v>100</v>
      </c>
      <c r="P2096" s="20">
        <f t="shared" si="322"/>
        <v>50</v>
      </c>
      <c r="Q2096" s="20">
        <f t="shared" si="323"/>
        <v>67</v>
      </c>
      <c r="R2096" s="21">
        <f t="shared" si="324"/>
        <v>70.05</v>
      </c>
      <c r="S2096" s="21">
        <f t="shared" si="325"/>
        <v>64.25</v>
      </c>
      <c r="T2096" s="21">
        <f t="shared" si="326"/>
        <v>65.150000000000006</v>
      </c>
      <c r="U2096" s="21">
        <f t="shared" si="327"/>
        <v>66.75</v>
      </c>
      <c r="V2096" s="20">
        <f t="shared" si="328"/>
        <v>66.483333333333334</v>
      </c>
      <c r="W2096" s="20">
        <f t="shared" si="329"/>
        <v>66.550000000000011</v>
      </c>
    </row>
    <row r="2097" spans="1:23" ht="13.5" x14ac:dyDescent="0.25">
      <c r="A2097" s="3">
        <v>45057</v>
      </c>
      <c r="B2097" s="2">
        <v>9.6024999999999991</v>
      </c>
      <c r="C2097" s="2">
        <v>73.446700563307402</v>
      </c>
      <c r="D2097" s="2">
        <v>-0.1807630871967838</v>
      </c>
      <c r="E2097" s="2">
        <v>-3.7015884996287114E-2</v>
      </c>
      <c r="F2097" s="2">
        <v>9.4193999999999996</v>
      </c>
      <c r="G2097" s="2">
        <v>9.3324599999999975</v>
      </c>
      <c r="H2097" s="2">
        <v>9.1436850000000014</v>
      </c>
      <c r="I2097" s="2">
        <v>8.8582019999999986</v>
      </c>
      <c r="J2097" s="2">
        <v>8.4355940000000036</v>
      </c>
      <c r="K2097" s="17" t="s">
        <v>52</v>
      </c>
      <c r="L2097" s="17" t="s">
        <v>49</v>
      </c>
      <c r="M2097" s="17" t="s">
        <v>53</v>
      </c>
      <c r="N2097" s="20">
        <f t="shared" si="320"/>
        <v>50</v>
      </c>
      <c r="O2097" s="20">
        <f t="shared" si="321"/>
        <v>100</v>
      </c>
      <c r="P2097" s="20">
        <f t="shared" si="322"/>
        <v>50</v>
      </c>
      <c r="Q2097" s="20">
        <f t="shared" si="323"/>
        <v>67</v>
      </c>
      <c r="R2097" s="21">
        <f t="shared" si="324"/>
        <v>70.05</v>
      </c>
      <c r="S2097" s="21">
        <f t="shared" si="325"/>
        <v>64.25</v>
      </c>
      <c r="T2097" s="21">
        <f t="shared" si="326"/>
        <v>65.150000000000006</v>
      </c>
      <c r="U2097" s="21">
        <f t="shared" si="327"/>
        <v>66.75</v>
      </c>
      <c r="V2097" s="20">
        <f t="shared" si="328"/>
        <v>66.483333333333334</v>
      </c>
      <c r="W2097" s="20">
        <f t="shared" si="329"/>
        <v>66.550000000000011</v>
      </c>
    </row>
    <row r="2098" spans="1:23" ht="13.5" x14ac:dyDescent="0.25">
      <c r="A2098" s="3">
        <v>45058</v>
      </c>
      <c r="B2098" s="2">
        <v>9.7245000000000008</v>
      </c>
      <c r="C2098" s="2">
        <v>76.247477135205642</v>
      </c>
      <c r="D2098" s="2">
        <v>-0.21684092510792574</v>
      </c>
      <c r="E2098" s="2">
        <v>-3.1227576303032443E-2</v>
      </c>
      <c r="F2098" s="2">
        <v>9.5032999999999994</v>
      </c>
      <c r="G2098" s="2">
        <v>9.4049199999999988</v>
      </c>
      <c r="H2098" s="2">
        <v>9.1799150000000012</v>
      </c>
      <c r="I2098" s="2">
        <v>8.8864219999999978</v>
      </c>
      <c r="J2098" s="2">
        <v>8.4475685000000045</v>
      </c>
      <c r="K2098" s="17" t="s">
        <v>52</v>
      </c>
      <c r="L2098" s="17" t="s">
        <v>49</v>
      </c>
      <c r="M2098" s="17" t="s">
        <v>53</v>
      </c>
      <c r="N2098" s="20">
        <f t="shared" si="320"/>
        <v>50</v>
      </c>
      <c r="O2098" s="20">
        <f t="shared" si="321"/>
        <v>100</v>
      </c>
      <c r="P2098" s="20">
        <f t="shared" si="322"/>
        <v>50</v>
      </c>
      <c r="Q2098" s="20">
        <f t="shared" si="323"/>
        <v>67</v>
      </c>
      <c r="R2098" s="21">
        <f t="shared" si="324"/>
        <v>70.05</v>
      </c>
      <c r="S2098" s="21">
        <f t="shared" si="325"/>
        <v>64.25</v>
      </c>
      <c r="T2098" s="21">
        <f t="shared" si="326"/>
        <v>65.150000000000006</v>
      </c>
      <c r="U2098" s="21">
        <f t="shared" si="327"/>
        <v>66.75</v>
      </c>
      <c r="V2098" s="20">
        <f t="shared" si="328"/>
        <v>66.483333333333334</v>
      </c>
      <c r="W2098" s="20">
        <f t="shared" si="329"/>
        <v>66.550000000000011</v>
      </c>
    </row>
    <row r="2099" spans="1:23" ht="13.5" x14ac:dyDescent="0.25">
      <c r="A2099" s="3">
        <v>45061</v>
      </c>
      <c r="B2099" s="2">
        <v>9.8389000000000006</v>
      </c>
      <c r="C2099" s="2">
        <v>78.533935412519455</v>
      </c>
      <c r="D2099" s="2">
        <v>-0.21125984740175241</v>
      </c>
      <c r="E2099" s="2">
        <v>-3.1403922635278761E-2</v>
      </c>
      <c r="F2099" s="2">
        <v>9.6085600000000007</v>
      </c>
      <c r="G2099" s="2">
        <v>9.4575500000000012</v>
      </c>
      <c r="H2099" s="2">
        <v>9.2226250000000007</v>
      </c>
      <c r="I2099" s="2">
        <v>8.9172359999999973</v>
      </c>
      <c r="J2099" s="2">
        <v>8.4592000000000045</v>
      </c>
      <c r="K2099" s="17" t="s">
        <v>52</v>
      </c>
      <c r="L2099" s="17" t="s">
        <v>49</v>
      </c>
      <c r="M2099" s="17" t="s">
        <v>53</v>
      </c>
      <c r="N2099" s="20">
        <f t="shared" si="320"/>
        <v>50</v>
      </c>
      <c r="O2099" s="20">
        <f t="shared" si="321"/>
        <v>100</v>
      </c>
      <c r="P2099" s="20">
        <f t="shared" si="322"/>
        <v>50</v>
      </c>
      <c r="Q2099" s="20">
        <f t="shared" si="323"/>
        <v>67</v>
      </c>
      <c r="R2099" s="21">
        <f t="shared" si="324"/>
        <v>70.05</v>
      </c>
      <c r="S2099" s="21">
        <f t="shared" si="325"/>
        <v>64.25</v>
      </c>
      <c r="T2099" s="21">
        <f t="shared" si="326"/>
        <v>65.150000000000006</v>
      </c>
      <c r="U2099" s="21">
        <f t="shared" si="327"/>
        <v>66.75</v>
      </c>
      <c r="V2099" s="20">
        <f t="shared" si="328"/>
        <v>66.483333333333334</v>
      </c>
      <c r="W2099" s="20">
        <f t="shared" si="329"/>
        <v>66.550000000000011</v>
      </c>
    </row>
    <row r="2100" spans="1:23" ht="13.5" x14ac:dyDescent="0.25">
      <c r="A2100" s="3">
        <v>45062</v>
      </c>
      <c r="B2100" s="2">
        <v>9.9838000000000005</v>
      </c>
      <c r="C2100" s="2">
        <v>81.025392348678736</v>
      </c>
      <c r="D2100" s="2">
        <v>-0.22002612729119697</v>
      </c>
      <c r="E2100" s="2">
        <v>-3.3762309409088212E-2</v>
      </c>
      <c r="F2100" s="2">
        <v>9.7214400000000012</v>
      </c>
      <c r="G2100" s="2">
        <v>9.5239000000000011</v>
      </c>
      <c r="H2100" s="2">
        <v>9.2718200000000017</v>
      </c>
      <c r="I2100" s="2">
        <v>8.9509479999999968</v>
      </c>
      <c r="J2100" s="2">
        <v>8.4706025000000054</v>
      </c>
      <c r="K2100" s="17" t="s">
        <v>52</v>
      </c>
      <c r="L2100" s="17" t="s">
        <v>49</v>
      </c>
      <c r="M2100" s="17" t="s">
        <v>53</v>
      </c>
      <c r="N2100" s="20">
        <f t="shared" si="320"/>
        <v>50</v>
      </c>
      <c r="O2100" s="20">
        <f t="shared" si="321"/>
        <v>100</v>
      </c>
      <c r="P2100" s="20">
        <f t="shared" si="322"/>
        <v>50</v>
      </c>
      <c r="Q2100" s="20">
        <f t="shared" si="323"/>
        <v>67</v>
      </c>
      <c r="R2100" s="21">
        <f t="shared" si="324"/>
        <v>70.05</v>
      </c>
      <c r="S2100" s="21">
        <f t="shared" si="325"/>
        <v>64.25</v>
      </c>
      <c r="T2100" s="21">
        <f t="shared" si="326"/>
        <v>65.150000000000006</v>
      </c>
      <c r="U2100" s="21">
        <f t="shared" si="327"/>
        <v>66.75</v>
      </c>
      <c r="V2100" s="20">
        <f t="shared" si="328"/>
        <v>66.483333333333334</v>
      </c>
      <c r="W2100" s="20">
        <f t="shared" si="329"/>
        <v>66.550000000000011</v>
      </c>
    </row>
    <row r="2101" spans="1:23" ht="13.5" x14ac:dyDescent="0.25">
      <c r="A2101" s="3">
        <v>45063</v>
      </c>
      <c r="B2101" s="2">
        <v>9.9838000000000005</v>
      </c>
      <c r="C2101" s="2">
        <v>81.025392348678736</v>
      </c>
      <c r="D2101" s="2">
        <v>-0.24016351321835572</v>
      </c>
      <c r="E2101" s="2">
        <v>-3.5705894852351795E-2</v>
      </c>
      <c r="F2101" s="2">
        <v>9.8267000000000007</v>
      </c>
      <c r="G2101" s="2">
        <v>9.5955899999999996</v>
      </c>
      <c r="H2101" s="2">
        <v>9.3210150000000009</v>
      </c>
      <c r="I2101" s="2">
        <v>8.9843539999999962</v>
      </c>
      <c r="J2101" s="2">
        <v>8.4816235000000049</v>
      </c>
      <c r="K2101" s="17" t="s">
        <v>52</v>
      </c>
      <c r="L2101" s="17" t="s">
        <v>49</v>
      </c>
      <c r="M2101" s="17" t="s">
        <v>53</v>
      </c>
      <c r="N2101" s="20">
        <f t="shared" si="320"/>
        <v>50</v>
      </c>
      <c r="O2101" s="20">
        <f t="shared" si="321"/>
        <v>100</v>
      </c>
      <c r="P2101" s="20">
        <f t="shared" si="322"/>
        <v>50</v>
      </c>
      <c r="Q2101" s="20">
        <f t="shared" si="323"/>
        <v>67</v>
      </c>
      <c r="R2101" s="21">
        <f t="shared" si="324"/>
        <v>70.05</v>
      </c>
      <c r="S2101" s="21">
        <f t="shared" si="325"/>
        <v>64.25</v>
      </c>
      <c r="T2101" s="21">
        <f t="shared" si="326"/>
        <v>65.150000000000006</v>
      </c>
      <c r="U2101" s="21">
        <f t="shared" si="327"/>
        <v>66.75</v>
      </c>
      <c r="V2101" s="20">
        <f t="shared" si="328"/>
        <v>66.483333333333334</v>
      </c>
      <c r="W2101" s="20">
        <f t="shared" si="329"/>
        <v>66.550000000000011</v>
      </c>
    </row>
    <row r="2102" spans="1:23" ht="13.5" x14ac:dyDescent="0.25">
      <c r="A2102" s="3">
        <v>45064</v>
      </c>
      <c r="B2102" s="2">
        <v>10.0677</v>
      </c>
      <c r="C2102" s="2">
        <v>82.397353643030186</v>
      </c>
      <c r="D2102" s="2">
        <v>-0.25820376130124956</v>
      </c>
      <c r="E2102" s="2">
        <v>-4.0642805136760829E-2</v>
      </c>
      <c r="F2102" s="2">
        <v>9.9197400000000009</v>
      </c>
      <c r="G2102" s="2">
        <v>9.6695700000000002</v>
      </c>
      <c r="H2102" s="2">
        <v>9.3801250000000014</v>
      </c>
      <c r="I2102" s="2">
        <v>9.0140999999999956</v>
      </c>
      <c r="J2102" s="2">
        <v>8.4930640000000057</v>
      </c>
      <c r="K2102" s="17" t="s">
        <v>52</v>
      </c>
      <c r="L2102" s="17" t="s">
        <v>49</v>
      </c>
      <c r="M2102" s="17" t="s">
        <v>53</v>
      </c>
      <c r="N2102" s="20">
        <f t="shared" si="320"/>
        <v>50</v>
      </c>
      <c r="O2102" s="20">
        <f t="shared" si="321"/>
        <v>100</v>
      </c>
      <c r="P2102" s="20">
        <f t="shared" si="322"/>
        <v>50</v>
      </c>
      <c r="Q2102" s="20">
        <f t="shared" si="323"/>
        <v>67</v>
      </c>
      <c r="R2102" s="21">
        <f t="shared" si="324"/>
        <v>70.05</v>
      </c>
      <c r="S2102" s="21">
        <f t="shared" si="325"/>
        <v>64.25</v>
      </c>
      <c r="T2102" s="21">
        <f t="shared" si="326"/>
        <v>65.150000000000006</v>
      </c>
      <c r="U2102" s="21">
        <f t="shared" si="327"/>
        <v>66.75</v>
      </c>
      <c r="V2102" s="20">
        <f t="shared" si="328"/>
        <v>66.483333333333334</v>
      </c>
      <c r="W2102" s="20">
        <f t="shared" si="329"/>
        <v>66.550000000000011</v>
      </c>
    </row>
    <row r="2103" spans="1:23" ht="13.5" x14ac:dyDescent="0.25">
      <c r="A2103" s="3">
        <v>45065</v>
      </c>
      <c r="B2103" s="2">
        <v>10.1058</v>
      </c>
      <c r="C2103" s="2">
        <v>82.998531783658251</v>
      </c>
      <c r="D2103" s="2">
        <v>-0.28417143417187596</v>
      </c>
      <c r="E2103" s="2">
        <v>-4.1644952092706647E-2</v>
      </c>
      <c r="F2103" s="2">
        <v>9.9960000000000004</v>
      </c>
      <c r="G2103" s="2">
        <v>9.7496500000000008</v>
      </c>
      <c r="H2103" s="2">
        <v>9.4415200000000006</v>
      </c>
      <c r="I2103" s="2">
        <v>9.0453699999999966</v>
      </c>
      <c r="J2103" s="2">
        <v>8.5054575000000057</v>
      </c>
      <c r="K2103" s="17" t="s">
        <v>52</v>
      </c>
      <c r="L2103" s="17" t="s">
        <v>49</v>
      </c>
      <c r="M2103" s="17" t="s">
        <v>53</v>
      </c>
      <c r="N2103" s="20">
        <f t="shared" si="320"/>
        <v>50</v>
      </c>
      <c r="O2103" s="20">
        <f t="shared" si="321"/>
        <v>100</v>
      </c>
      <c r="P2103" s="20">
        <f t="shared" si="322"/>
        <v>50</v>
      </c>
      <c r="Q2103" s="20">
        <f t="shared" si="323"/>
        <v>67</v>
      </c>
      <c r="R2103" s="21">
        <f t="shared" si="324"/>
        <v>70.05</v>
      </c>
      <c r="S2103" s="21">
        <f t="shared" si="325"/>
        <v>64.25</v>
      </c>
      <c r="T2103" s="21">
        <f t="shared" si="326"/>
        <v>65.150000000000006</v>
      </c>
      <c r="U2103" s="21">
        <f t="shared" si="327"/>
        <v>66.75</v>
      </c>
      <c r="V2103" s="20">
        <f t="shared" si="328"/>
        <v>66.483333333333334</v>
      </c>
      <c r="W2103" s="20">
        <f t="shared" si="329"/>
        <v>66.550000000000011</v>
      </c>
    </row>
    <row r="2104" spans="1:23" ht="13.5" x14ac:dyDescent="0.25">
      <c r="A2104" s="3">
        <v>45068</v>
      </c>
      <c r="B2104" s="2">
        <v>10.2965</v>
      </c>
      <c r="C2104" s="2">
        <v>85.641771124475667</v>
      </c>
      <c r="D2104" s="2">
        <v>-0.32336067719961115</v>
      </c>
      <c r="E2104" s="2">
        <v>-3.9629881390745296E-2</v>
      </c>
      <c r="F2104" s="2">
        <v>10.087520000000001</v>
      </c>
      <c r="G2104" s="2">
        <v>9.848040000000001</v>
      </c>
      <c r="H2104" s="2">
        <v>9.5120700000000014</v>
      </c>
      <c r="I2104" s="2">
        <v>9.0804539999999978</v>
      </c>
      <c r="J2104" s="2">
        <v>8.5180420000000048</v>
      </c>
      <c r="K2104" s="17" t="s">
        <v>52</v>
      </c>
      <c r="L2104" s="17" t="s">
        <v>49</v>
      </c>
      <c r="M2104" s="17" t="s">
        <v>53</v>
      </c>
      <c r="N2104" s="20">
        <f t="shared" si="320"/>
        <v>50</v>
      </c>
      <c r="O2104" s="20">
        <f t="shared" si="321"/>
        <v>100</v>
      </c>
      <c r="P2104" s="20">
        <f t="shared" si="322"/>
        <v>50</v>
      </c>
      <c r="Q2104" s="20">
        <f t="shared" si="323"/>
        <v>67</v>
      </c>
      <c r="R2104" s="21">
        <f t="shared" si="324"/>
        <v>70.05</v>
      </c>
      <c r="S2104" s="21">
        <f t="shared" si="325"/>
        <v>64.25</v>
      </c>
      <c r="T2104" s="21">
        <f t="shared" si="326"/>
        <v>65.150000000000006</v>
      </c>
      <c r="U2104" s="21">
        <f t="shared" si="327"/>
        <v>66.75</v>
      </c>
      <c r="V2104" s="20">
        <f t="shared" si="328"/>
        <v>66.483333333333334</v>
      </c>
      <c r="W2104" s="20">
        <f t="shared" si="329"/>
        <v>66.550000000000011</v>
      </c>
    </row>
    <row r="2105" spans="1:23" ht="13.5" x14ac:dyDescent="0.25">
      <c r="A2105" s="3">
        <v>45069</v>
      </c>
      <c r="B2105" s="2">
        <v>10.601599999999999</v>
      </c>
      <c r="C2105" s="2">
        <v>88.67532662280675</v>
      </c>
      <c r="D2105" s="2">
        <v>-0.36776124450396708</v>
      </c>
      <c r="E2105" s="2">
        <v>-3.4106507301501568E-2</v>
      </c>
      <c r="F2105" s="2">
        <v>10.211079999999999</v>
      </c>
      <c r="G2105" s="2">
        <v>9.9662600000000019</v>
      </c>
      <c r="H2105" s="2">
        <v>9.5978750000000002</v>
      </c>
      <c r="I2105" s="2">
        <v>9.1216399999999975</v>
      </c>
      <c r="J2105" s="2">
        <v>8.5321520000000035</v>
      </c>
      <c r="K2105" s="17" t="s">
        <v>52</v>
      </c>
      <c r="L2105" s="17" t="s">
        <v>49</v>
      </c>
      <c r="M2105" s="17" t="s">
        <v>53</v>
      </c>
      <c r="N2105" s="20">
        <f t="shared" si="320"/>
        <v>50</v>
      </c>
      <c r="O2105" s="20">
        <f t="shared" si="321"/>
        <v>100</v>
      </c>
      <c r="P2105" s="20">
        <f t="shared" si="322"/>
        <v>50</v>
      </c>
      <c r="Q2105" s="20">
        <f t="shared" si="323"/>
        <v>67</v>
      </c>
      <c r="R2105" s="21">
        <f t="shared" si="324"/>
        <v>70.05</v>
      </c>
      <c r="S2105" s="21">
        <f t="shared" si="325"/>
        <v>64.25</v>
      </c>
      <c r="T2105" s="21">
        <f t="shared" si="326"/>
        <v>65.150000000000006</v>
      </c>
      <c r="U2105" s="21">
        <f t="shared" si="327"/>
        <v>66.75</v>
      </c>
      <c r="V2105" s="20">
        <f t="shared" si="328"/>
        <v>66.483333333333334</v>
      </c>
      <c r="W2105" s="20">
        <f t="shared" si="329"/>
        <v>66.550000000000011</v>
      </c>
    </row>
    <row r="2106" spans="1:23" ht="13.5" x14ac:dyDescent="0.25">
      <c r="A2106" s="3">
        <v>45070</v>
      </c>
      <c r="B2106" s="2">
        <v>10.601599999999999</v>
      </c>
      <c r="C2106" s="2">
        <v>88.67532662280675</v>
      </c>
      <c r="D2106" s="2">
        <v>-0.4059678286369639</v>
      </c>
      <c r="E2106" s="2">
        <v>-2.8441475469234156E-2</v>
      </c>
      <c r="F2106" s="2">
        <v>10.334639999999998</v>
      </c>
      <c r="G2106" s="2">
        <v>10.080670000000001</v>
      </c>
      <c r="H2106" s="2">
        <v>9.683679999999999</v>
      </c>
      <c r="I2106" s="2">
        <v>9.162825999999999</v>
      </c>
      <c r="J2106" s="2">
        <v>8.543974000000004</v>
      </c>
      <c r="K2106" s="17" t="s">
        <v>52</v>
      </c>
      <c r="L2106" s="17" t="s">
        <v>49</v>
      </c>
      <c r="M2106" s="17" t="s">
        <v>53</v>
      </c>
      <c r="N2106" s="20">
        <f t="shared" si="320"/>
        <v>50</v>
      </c>
      <c r="O2106" s="20">
        <f t="shared" si="321"/>
        <v>100</v>
      </c>
      <c r="P2106" s="20">
        <f t="shared" si="322"/>
        <v>50</v>
      </c>
      <c r="Q2106" s="20">
        <f t="shared" si="323"/>
        <v>67</v>
      </c>
      <c r="R2106" s="21">
        <f t="shared" si="324"/>
        <v>70.05</v>
      </c>
      <c r="S2106" s="21">
        <f t="shared" si="325"/>
        <v>64.25</v>
      </c>
      <c r="T2106" s="21">
        <f t="shared" si="326"/>
        <v>65.150000000000006</v>
      </c>
      <c r="U2106" s="21">
        <f t="shared" si="327"/>
        <v>66.75</v>
      </c>
      <c r="V2106" s="20">
        <f t="shared" si="328"/>
        <v>66.483333333333334</v>
      </c>
      <c r="W2106" s="20">
        <f t="shared" si="329"/>
        <v>66.550000000000011</v>
      </c>
    </row>
    <row r="2107" spans="1:23" ht="13.5" x14ac:dyDescent="0.25">
      <c r="A2107" s="3">
        <v>45071</v>
      </c>
      <c r="B2107" s="2">
        <v>10.3728</v>
      </c>
      <c r="C2107" s="2">
        <v>74.910333932620105</v>
      </c>
      <c r="D2107" s="2">
        <v>-0.40505768425527222</v>
      </c>
      <c r="E2107" s="2">
        <v>-1.9598662160822053E-2</v>
      </c>
      <c r="F2107" s="2">
        <v>10.395659999999999</v>
      </c>
      <c r="G2107" s="2">
        <v>10.157700000000002</v>
      </c>
      <c r="H2107" s="2">
        <v>9.745079999999998</v>
      </c>
      <c r="I2107" s="2">
        <v>9.1997419999999988</v>
      </c>
      <c r="J2107" s="2">
        <v>8.5522115000000039</v>
      </c>
      <c r="K2107" s="17" t="s">
        <v>52</v>
      </c>
      <c r="L2107" s="17" t="s">
        <v>49</v>
      </c>
      <c r="M2107" s="17" t="s">
        <v>53</v>
      </c>
      <c r="N2107" s="20">
        <f t="shared" si="320"/>
        <v>50</v>
      </c>
      <c r="O2107" s="20">
        <f t="shared" si="321"/>
        <v>100</v>
      </c>
      <c r="P2107" s="20">
        <f t="shared" si="322"/>
        <v>50</v>
      </c>
      <c r="Q2107" s="20">
        <f t="shared" si="323"/>
        <v>67</v>
      </c>
      <c r="R2107" s="21">
        <f t="shared" si="324"/>
        <v>70.05</v>
      </c>
      <c r="S2107" s="21">
        <f t="shared" si="325"/>
        <v>64.25</v>
      </c>
      <c r="T2107" s="21">
        <f t="shared" si="326"/>
        <v>65.150000000000006</v>
      </c>
      <c r="U2107" s="21">
        <f t="shared" si="327"/>
        <v>66.75</v>
      </c>
      <c r="V2107" s="20">
        <f t="shared" si="328"/>
        <v>66.483333333333334</v>
      </c>
      <c r="W2107" s="20">
        <f t="shared" si="329"/>
        <v>66.550000000000011</v>
      </c>
    </row>
    <row r="2108" spans="1:23" ht="13.5" x14ac:dyDescent="0.25">
      <c r="A2108" s="3">
        <v>45072</v>
      </c>
      <c r="B2108" s="2">
        <v>10.5177</v>
      </c>
      <c r="C2108" s="2">
        <v>77.312269192727484</v>
      </c>
      <c r="D2108" s="2">
        <v>-0.4004710163293872</v>
      </c>
      <c r="E2108" s="2">
        <v>-1.105783435210882E-2</v>
      </c>
      <c r="F2108" s="2">
        <v>10.478039999999998</v>
      </c>
      <c r="G2108" s="2">
        <v>10.237020000000001</v>
      </c>
      <c r="H2108" s="2">
        <v>9.8209699999999991</v>
      </c>
      <c r="I2108" s="2">
        <v>9.2395559999999985</v>
      </c>
      <c r="J2108" s="2">
        <v>8.5618980000000047</v>
      </c>
      <c r="K2108" s="17" t="s">
        <v>52</v>
      </c>
      <c r="L2108" s="17" t="s">
        <v>49</v>
      </c>
      <c r="M2108" s="17" t="s">
        <v>53</v>
      </c>
      <c r="N2108" s="20">
        <f t="shared" si="320"/>
        <v>50</v>
      </c>
      <c r="O2108" s="20">
        <f t="shared" si="321"/>
        <v>100</v>
      </c>
      <c r="P2108" s="20">
        <f t="shared" si="322"/>
        <v>50</v>
      </c>
      <c r="Q2108" s="20">
        <f t="shared" si="323"/>
        <v>67</v>
      </c>
      <c r="R2108" s="21">
        <f t="shared" si="324"/>
        <v>70.05</v>
      </c>
      <c r="S2108" s="21">
        <f t="shared" si="325"/>
        <v>64.25</v>
      </c>
      <c r="T2108" s="21">
        <f t="shared" si="326"/>
        <v>65.150000000000006</v>
      </c>
      <c r="U2108" s="21">
        <f t="shared" si="327"/>
        <v>66.75</v>
      </c>
      <c r="V2108" s="20">
        <f t="shared" si="328"/>
        <v>66.483333333333334</v>
      </c>
      <c r="W2108" s="20">
        <f t="shared" si="329"/>
        <v>66.550000000000011</v>
      </c>
    </row>
    <row r="2109" spans="1:23" ht="13.5" x14ac:dyDescent="0.25">
      <c r="A2109" s="3">
        <v>45075</v>
      </c>
      <c r="B2109" s="2">
        <v>10.563499999999999</v>
      </c>
      <c r="C2109" s="2">
        <v>78.028268297993662</v>
      </c>
      <c r="D2109" s="2">
        <v>-0.38714560964865719</v>
      </c>
      <c r="E2109" s="2">
        <v>-3.9911986001185673E-4</v>
      </c>
      <c r="F2109" s="2">
        <v>10.53144</v>
      </c>
      <c r="G2109" s="2">
        <v>10.309480000000001</v>
      </c>
      <c r="H2109" s="2">
        <v>9.8835149999999992</v>
      </c>
      <c r="I2109" s="2">
        <v>9.2802859999999985</v>
      </c>
      <c r="J2109" s="2">
        <v>8.5720040000000033</v>
      </c>
      <c r="K2109" s="17" t="s">
        <v>48</v>
      </c>
      <c r="L2109" s="17" t="s">
        <v>50</v>
      </c>
      <c r="M2109" s="17" t="s">
        <v>51</v>
      </c>
      <c r="N2109" s="20">
        <f t="shared" si="320"/>
        <v>50</v>
      </c>
      <c r="O2109" s="20">
        <f t="shared" si="321"/>
        <v>100</v>
      </c>
      <c r="P2109" s="20">
        <f t="shared" si="322"/>
        <v>50</v>
      </c>
      <c r="Q2109" s="20">
        <f t="shared" si="323"/>
        <v>33</v>
      </c>
      <c r="R2109" s="21">
        <f t="shared" si="324"/>
        <v>64.95</v>
      </c>
      <c r="S2109" s="21">
        <f t="shared" si="325"/>
        <v>55.75</v>
      </c>
      <c r="T2109" s="21">
        <f t="shared" si="326"/>
        <v>49.85</v>
      </c>
      <c r="U2109" s="21">
        <f t="shared" si="327"/>
        <v>58.25</v>
      </c>
      <c r="V2109" s="20">
        <f t="shared" si="328"/>
        <v>56.85</v>
      </c>
      <c r="W2109" s="20">
        <f t="shared" si="329"/>
        <v>57.2</v>
      </c>
    </row>
    <row r="2110" spans="1:23" ht="13.5" x14ac:dyDescent="0.25">
      <c r="A2110" s="3">
        <v>45076</v>
      </c>
      <c r="B2110" s="2">
        <v>10.3423</v>
      </c>
      <c r="C2110" s="2">
        <v>67.026286859333993</v>
      </c>
      <c r="D2110" s="2">
        <v>-0.34187361740992372</v>
      </c>
      <c r="E2110" s="2">
        <v>1.4455987850255602E-2</v>
      </c>
      <c r="F2110" s="2">
        <v>10.47958</v>
      </c>
      <c r="G2110" s="2">
        <v>10.345330000000001</v>
      </c>
      <c r="H2110" s="2">
        <v>9.9346149999999991</v>
      </c>
      <c r="I2110" s="2">
        <v>9.316592</v>
      </c>
      <c r="J2110" s="2">
        <v>8.5811945000000041</v>
      </c>
      <c r="K2110" s="17" t="s">
        <v>48</v>
      </c>
      <c r="L2110" s="17" t="s">
        <v>50</v>
      </c>
      <c r="M2110" s="17" t="s">
        <v>47</v>
      </c>
      <c r="N2110" s="20">
        <f t="shared" si="320"/>
        <v>50</v>
      </c>
      <c r="O2110" s="20">
        <f t="shared" si="321"/>
        <v>100</v>
      </c>
      <c r="P2110" s="20">
        <f t="shared" si="322"/>
        <v>50</v>
      </c>
      <c r="Q2110" s="20">
        <f t="shared" si="323"/>
        <v>33</v>
      </c>
      <c r="R2110" s="21">
        <f t="shared" si="324"/>
        <v>64.95</v>
      </c>
      <c r="S2110" s="21">
        <f t="shared" si="325"/>
        <v>55.75</v>
      </c>
      <c r="T2110" s="21">
        <f t="shared" si="326"/>
        <v>49.85</v>
      </c>
      <c r="U2110" s="21">
        <f t="shared" si="327"/>
        <v>58.25</v>
      </c>
      <c r="V2110" s="20">
        <f t="shared" si="328"/>
        <v>56.85</v>
      </c>
      <c r="W2110" s="20">
        <f t="shared" si="329"/>
        <v>57.2</v>
      </c>
    </row>
    <row r="2111" spans="1:23" ht="13.5" x14ac:dyDescent="0.25">
      <c r="A2111" s="3">
        <v>45077</v>
      </c>
      <c r="B2111" s="2">
        <v>10.3423</v>
      </c>
      <c r="C2111" s="2">
        <v>67.026286859333993</v>
      </c>
      <c r="D2111" s="2">
        <v>-0.30659358226664324</v>
      </c>
      <c r="E2111" s="2">
        <v>3.2849636118495264E-2</v>
      </c>
      <c r="F2111" s="2">
        <v>10.427720000000001</v>
      </c>
      <c r="G2111" s="2">
        <v>10.381179999999999</v>
      </c>
      <c r="H2111" s="2">
        <v>9.9883849999999992</v>
      </c>
      <c r="I2111" s="2">
        <v>9.3525920000000013</v>
      </c>
      <c r="J2111" s="2">
        <v>8.5909570000000048</v>
      </c>
      <c r="K2111" s="17" t="s">
        <v>48</v>
      </c>
      <c r="L2111" s="17" t="s">
        <v>50</v>
      </c>
      <c r="M2111" s="17" t="s">
        <v>47</v>
      </c>
      <c r="N2111" s="20">
        <f t="shared" si="320"/>
        <v>50</v>
      </c>
      <c r="O2111" s="20">
        <f t="shared" si="321"/>
        <v>100</v>
      </c>
      <c r="P2111" s="20">
        <f t="shared" si="322"/>
        <v>50</v>
      </c>
      <c r="Q2111" s="20">
        <f t="shared" si="323"/>
        <v>33</v>
      </c>
      <c r="R2111" s="21">
        <f t="shared" si="324"/>
        <v>64.95</v>
      </c>
      <c r="S2111" s="21">
        <f t="shared" si="325"/>
        <v>55.75</v>
      </c>
      <c r="T2111" s="21">
        <f t="shared" si="326"/>
        <v>49.85</v>
      </c>
      <c r="U2111" s="21">
        <f t="shared" si="327"/>
        <v>58.25</v>
      </c>
      <c r="V2111" s="20">
        <f t="shared" si="328"/>
        <v>56.85</v>
      </c>
      <c r="W2111" s="20">
        <f t="shared" si="329"/>
        <v>57.2</v>
      </c>
    </row>
    <row r="2112" spans="1:23" ht="13.5" x14ac:dyDescent="0.25">
      <c r="A2112" s="3">
        <v>45078</v>
      </c>
      <c r="B2112" s="2">
        <v>10.4338</v>
      </c>
      <c r="C2112" s="2">
        <v>69.115419363480541</v>
      </c>
      <c r="D2112" s="2">
        <v>-0.27341414068981074</v>
      </c>
      <c r="E2112" s="2">
        <v>5.3940367252044236E-2</v>
      </c>
      <c r="F2112" s="2">
        <v>10.439919999999999</v>
      </c>
      <c r="G2112" s="2">
        <v>10.41779</v>
      </c>
      <c r="H2112" s="2">
        <v>10.043679999999998</v>
      </c>
      <c r="I2112" s="2">
        <v>9.389660000000001</v>
      </c>
      <c r="J2112" s="2">
        <v>8.6011770000000034</v>
      </c>
      <c r="K2112" s="17" t="s">
        <v>52</v>
      </c>
      <c r="L2112" s="17" t="s">
        <v>49</v>
      </c>
      <c r="M2112" s="17" t="s">
        <v>53</v>
      </c>
      <c r="N2112" s="20">
        <f t="shared" si="320"/>
        <v>50</v>
      </c>
      <c r="O2112" s="20">
        <f t="shared" si="321"/>
        <v>100</v>
      </c>
      <c r="P2112" s="20">
        <f t="shared" si="322"/>
        <v>50</v>
      </c>
      <c r="Q2112" s="20">
        <f t="shared" si="323"/>
        <v>67</v>
      </c>
      <c r="R2112" s="21">
        <f t="shared" si="324"/>
        <v>70.05</v>
      </c>
      <c r="S2112" s="21">
        <f t="shared" si="325"/>
        <v>64.25</v>
      </c>
      <c r="T2112" s="21">
        <f t="shared" si="326"/>
        <v>65.150000000000006</v>
      </c>
      <c r="U2112" s="21">
        <f t="shared" si="327"/>
        <v>66.75</v>
      </c>
      <c r="V2112" s="20">
        <f t="shared" si="328"/>
        <v>66.483333333333334</v>
      </c>
      <c r="W2112" s="20">
        <f t="shared" si="329"/>
        <v>66.550000000000011</v>
      </c>
    </row>
    <row r="2113" spans="1:23" ht="13.5" x14ac:dyDescent="0.25">
      <c r="A2113" s="3">
        <v>45079</v>
      </c>
      <c r="B2113" s="2">
        <v>10.4186</v>
      </c>
      <c r="C2113" s="2">
        <v>68.340805260305629</v>
      </c>
      <c r="D2113" s="2">
        <v>-0.2414876364265961</v>
      </c>
      <c r="E2113" s="2">
        <v>7.2330176686758951E-2</v>
      </c>
      <c r="F2113" s="2">
        <v>10.4201</v>
      </c>
      <c r="G2113" s="2">
        <v>10.449069999999999</v>
      </c>
      <c r="H2113" s="2">
        <v>10.099360000000001</v>
      </c>
      <c r="I2113" s="2">
        <v>9.4256600000000006</v>
      </c>
      <c r="J2113" s="2">
        <v>8.6113210000000038</v>
      </c>
      <c r="K2113" s="17" t="s">
        <v>48</v>
      </c>
      <c r="L2113" s="17" t="s">
        <v>50</v>
      </c>
      <c r="M2113" s="17" t="s">
        <v>47</v>
      </c>
      <c r="N2113" s="20">
        <f t="shared" si="320"/>
        <v>50</v>
      </c>
      <c r="O2113" s="20">
        <f t="shared" si="321"/>
        <v>100</v>
      </c>
      <c r="P2113" s="20">
        <f t="shared" si="322"/>
        <v>50</v>
      </c>
      <c r="Q2113" s="20">
        <f t="shared" si="323"/>
        <v>33</v>
      </c>
      <c r="R2113" s="21">
        <f t="shared" si="324"/>
        <v>64.95</v>
      </c>
      <c r="S2113" s="21">
        <f t="shared" si="325"/>
        <v>55.75</v>
      </c>
      <c r="T2113" s="21">
        <f t="shared" si="326"/>
        <v>49.85</v>
      </c>
      <c r="U2113" s="21">
        <f t="shared" si="327"/>
        <v>58.25</v>
      </c>
      <c r="V2113" s="20">
        <f t="shared" si="328"/>
        <v>56.85</v>
      </c>
      <c r="W2113" s="20">
        <f t="shared" si="329"/>
        <v>57.2</v>
      </c>
    </row>
    <row r="2114" spans="1:23" ht="13.5" x14ac:dyDescent="0.25">
      <c r="A2114" s="3">
        <v>45082</v>
      </c>
      <c r="B2114" s="2">
        <v>10.4338</v>
      </c>
      <c r="C2114" s="2">
        <v>68.718364056805257</v>
      </c>
      <c r="D2114" s="2">
        <v>-0.18907413438075515</v>
      </c>
      <c r="E2114" s="2">
        <v>9.0796682962807601E-2</v>
      </c>
      <c r="F2114" s="2">
        <v>10.394159999999999</v>
      </c>
      <c r="G2114" s="2">
        <v>10.4628</v>
      </c>
      <c r="H2114" s="2">
        <v>10.155419999999999</v>
      </c>
      <c r="I2114" s="2">
        <v>9.461964</v>
      </c>
      <c r="J2114" s="2">
        <v>8.6215795000000028</v>
      </c>
      <c r="K2114" s="17" t="s">
        <v>48</v>
      </c>
      <c r="L2114" s="17" t="s">
        <v>50</v>
      </c>
      <c r="M2114" s="17" t="s">
        <v>47</v>
      </c>
      <c r="N2114" s="20">
        <f t="shared" ref="N2114:N2177" si="330">IF(D2114&lt;30,50, IF(D2114&gt;70, 0, 25))</f>
        <v>50</v>
      </c>
      <c r="O2114" s="20">
        <f t="shared" ref="O2114:O2177" si="331">IF(F2114-E2114&gt;0.02, 100, IF(F2114-E2114&lt;0,0,45))</f>
        <v>100</v>
      </c>
      <c r="P2114" s="20">
        <f t="shared" ref="P2114:P2177" si="332">IF(G2114-J2114&gt;10,100,IF(G2114-J2114&gt;5,75, IF(G2114-J2114&gt;0,50,0)))</f>
        <v>50</v>
      </c>
      <c r="Q2114" s="20">
        <f t="shared" ref="Q2114:Q2177" si="333">IF(M2114="confirmed bullish", 34, IF(M2114="bullish divergence",17, 0))+IF(K2114="bullish",33,IF(K2114="bearish",0,16.5))+IF(L2114="strong",33,IF(L2114="weak",0,16.5))</f>
        <v>33</v>
      </c>
      <c r="R2114" s="21">
        <f t="shared" si="324"/>
        <v>64.95</v>
      </c>
      <c r="S2114" s="21">
        <f t="shared" si="325"/>
        <v>55.75</v>
      </c>
      <c r="T2114" s="21">
        <f t="shared" si="326"/>
        <v>49.85</v>
      </c>
      <c r="U2114" s="21">
        <f t="shared" si="327"/>
        <v>58.25</v>
      </c>
      <c r="V2114" s="20">
        <f t="shared" si="328"/>
        <v>56.85</v>
      </c>
      <c r="W2114" s="20">
        <f t="shared" si="329"/>
        <v>57.2</v>
      </c>
    </row>
    <row r="2115" spans="1:23" ht="13.5" x14ac:dyDescent="0.25">
      <c r="A2115" s="3">
        <v>45083</v>
      </c>
      <c r="B2115" s="2">
        <v>10.3728</v>
      </c>
      <c r="C2115" s="2">
        <v>65.350131089198939</v>
      </c>
      <c r="D2115" s="2">
        <v>-9.5962426118278543E-2</v>
      </c>
      <c r="E2115" s="2">
        <v>0.10750402184069106</v>
      </c>
      <c r="F2115" s="2">
        <v>10.400259999999999</v>
      </c>
      <c r="G2115" s="2">
        <v>10.439920000000001</v>
      </c>
      <c r="H2115" s="2">
        <v>10.20309</v>
      </c>
      <c r="I2115" s="2">
        <v>9.4970480000000013</v>
      </c>
      <c r="J2115" s="2">
        <v>8.6314945000000041</v>
      </c>
      <c r="K2115" s="17" t="s">
        <v>52</v>
      </c>
      <c r="L2115" s="17" t="s">
        <v>55</v>
      </c>
      <c r="M2115" s="17" t="s">
        <v>53</v>
      </c>
      <c r="N2115" s="20">
        <f t="shared" si="330"/>
        <v>50</v>
      </c>
      <c r="O2115" s="20">
        <f t="shared" si="331"/>
        <v>100</v>
      </c>
      <c r="P2115" s="20">
        <f t="shared" si="332"/>
        <v>50</v>
      </c>
      <c r="Q2115" s="20">
        <f t="shared" si="333"/>
        <v>83.5</v>
      </c>
      <c r="R2115" s="21">
        <f t="shared" ref="R2115:R2178" si="334">0.35*N2115+O2115*0.35+P2115*0.15+Q2115*0.15</f>
        <v>72.525000000000006</v>
      </c>
      <c r="S2115" s="21">
        <f t="shared" ref="S2115:S2178" si="335">N2115*0.2+O2115*0.2+P2115*0.35+Q2115*0.25</f>
        <v>68.375</v>
      </c>
      <c r="T2115" s="21">
        <f t="shared" ref="T2115:T2178" si="336">N2115*0.15+O2115*0.15+P2115*0.25+Q2115*0.45</f>
        <v>72.575000000000003</v>
      </c>
      <c r="U2115" s="21">
        <f t="shared" ref="U2115:U2178" si="337">0.25*SUM(N2115:Q2115)</f>
        <v>70.875</v>
      </c>
      <c r="V2115" s="20">
        <f t="shared" ref="V2115:V2178" si="338">SUM(R2115:T2115)/3</f>
        <v>71.158333333333346</v>
      </c>
      <c r="W2115" s="20">
        <f t="shared" ref="W2115:W2178" si="339">SUM(R2115:U2115)/4</f>
        <v>71.087500000000006</v>
      </c>
    </row>
    <row r="2116" spans="1:23" ht="13.5" x14ac:dyDescent="0.25">
      <c r="A2116" s="3">
        <v>45084</v>
      </c>
      <c r="B2116" s="2">
        <v>10.3118</v>
      </c>
      <c r="C2116" s="2">
        <v>62.073552458889488</v>
      </c>
      <c r="D2116" s="2">
        <v>-1.4792142709005418E-2</v>
      </c>
      <c r="E2116" s="2">
        <v>0.12641775650084808</v>
      </c>
      <c r="F2116" s="2">
        <v>10.394159999999999</v>
      </c>
      <c r="G2116" s="2">
        <v>10.41094</v>
      </c>
      <c r="H2116" s="2">
        <v>10.245805000000001</v>
      </c>
      <c r="I2116" s="2">
        <v>9.5303020000000007</v>
      </c>
      <c r="J2116" s="2">
        <v>8.6411045000000062</v>
      </c>
      <c r="K2116" s="17" t="s">
        <v>48</v>
      </c>
      <c r="L2116" s="17" t="s">
        <v>50</v>
      </c>
      <c r="M2116" s="17" t="s">
        <v>47</v>
      </c>
      <c r="N2116" s="20">
        <f t="shared" si="330"/>
        <v>50</v>
      </c>
      <c r="O2116" s="20">
        <f t="shared" si="331"/>
        <v>100</v>
      </c>
      <c r="P2116" s="20">
        <f t="shared" si="332"/>
        <v>50</v>
      </c>
      <c r="Q2116" s="20">
        <f t="shared" si="333"/>
        <v>33</v>
      </c>
      <c r="R2116" s="21">
        <f t="shared" si="334"/>
        <v>64.95</v>
      </c>
      <c r="S2116" s="21">
        <f t="shared" si="335"/>
        <v>55.75</v>
      </c>
      <c r="T2116" s="21">
        <f t="shared" si="336"/>
        <v>49.85</v>
      </c>
      <c r="U2116" s="21">
        <f t="shared" si="337"/>
        <v>58.25</v>
      </c>
      <c r="V2116" s="20">
        <f t="shared" si="338"/>
        <v>56.85</v>
      </c>
      <c r="W2116" s="20">
        <f t="shared" si="339"/>
        <v>57.2</v>
      </c>
    </row>
    <row r="2117" spans="1:23" ht="13.5" x14ac:dyDescent="0.25">
      <c r="A2117" s="3">
        <v>45085</v>
      </c>
      <c r="B2117" s="2">
        <v>10.3728</v>
      </c>
      <c r="C2117" s="2">
        <v>64.016504852863221</v>
      </c>
      <c r="D2117" s="2">
        <v>1.2555425690955246E-2</v>
      </c>
      <c r="E2117" s="2">
        <v>0.14060653432098419</v>
      </c>
      <c r="F2117" s="2">
        <v>10.381959999999999</v>
      </c>
      <c r="G2117" s="2">
        <v>10.41094</v>
      </c>
      <c r="H2117" s="2">
        <v>10.284320000000001</v>
      </c>
      <c r="I2117" s="2">
        <v>9.5623360000000019</v>
      </c>
      <c r="J2117" s="2">
        <v>8.6510195000000056</v>
      </c>
      <c r="K2117" s="17" t="s">
        <v>48</v>
      </c>
      <c r="L2117" s="17" t="s">
        <v>50</v>
      </c>
      <c r="M2117" s="17" t="s">
        <v>47</v>
      </c>
      <c r="N2117" s="20">
        <f t="shared" si="330"/>
        <v>50</v>
      </c>
      <c r="O2117" s="20">
        <f t="shared" si="331"/>
        <v>100</v>
      </c>
      <c r="P2117" s="20">
        <f t="shared" si="332"/>
        <v>50</v>
      </c>
      <c r="Q2117" s="20">
        <f t="shared" si="333"/>
        <v>33</v>
      </c>
      <c r="R2117" s="21">
        <f t="shared" si="334"/>
        <v>64.95</v>
      </c>
      <c r="S2117" s="21">
        <f t="shared" si="335"/>
        <v>55.75</v>
      </c>
      <c r="T2117" s="21">
        <f t="shared" si="336"/>
        <v>49.85</v>
      </c>
      <c r="U2117" s="21">
        <f t="shared" si="337"/>
        <v>58.25</v>
      </c>
      <c r="V2117" s="20">
        <f t="shared" si="338"/>
        <v>56.85</v>
      </c>
      <c r="W2117" s="20">
        <f t="shared" si="339"/>
        <v>57.2</v>
      </c>
    </row>
    <row r="2118" spans="1:23" ht="13.5" x14ac:dyDescent="0.25">
      <c r="A2118" s="3">
        <v>45086</v>
      </c>
      <c r="B2118" s="2">
        <v>10.3728</v>
      </c>
      <c r="C2118" s="2">
        <v>64.016504852863221</v>
      </c>
      <c r="D2118" s="2">
        <v>5.6130809187322939E-2</v>
      </c>
      <c r="E2118" s="2">
        <v>0.15048155361077264</v>
      </c>
      <c r="F2118" s="2">
        <v>10.3728</v>
      </c>
      <c r="G2118" s="2">
        <v>10.39645</v>
      </c>
      <c r="H2118" s="2">
        <v>10.316735000000001</v>
      </c>
      <c r="I2118" s="2">
        <v>9.5958959999999998</v>
      </c>
      <c r="J2118" s="2">
        <v>8.6609730000000074</v>
      </c>
      <c r="K2118" s="17" t="s">
        <v>52</v>
      </c>
      <c r="L2118" s="17" t="s">
        <v>55</v>
      </c>
      <c r="M2118" s="17" t="s">
        <v>54</v>
      </c>
      <c r="N2118" s="20">
        <f t="shared" si="330"/>
        <v>50</v>
      </c>
      <c r="O2118" s="20">
        <f t="shared" si="331"/>
        <v>100</v>
      </c>
      <c r="P2118" s="20">
        <f t="shared" si="332"/>
        <v>50</v>
      </c>
      <c r="Q2118" s="20">
        <f t="shared" si="333"/>
        <v>66.5</v>
      </c>
      <c r="R2118" s="21">
        <f t="shared" si="334"/>
        <v>69.974999999999994</v>
      </c>
      <c r="S2118" s="21">
        <f t="shared" si="335"/>
        <v>64.125</v>
      </c>
      <c r="T2118" s="21">
        <f t="shared" si="336"/>
        <v>64.924999999999997</v>
      </c>
      <c r="U2118" s="21">
        <f t="shared" si="337"/>
        <v>66.625</v>
      </c>
      <c r="V2118" s="20">
        <f t="shared" si="338"/>
        <v>66.341666666666654</v>
      </c>
      <c r="W2118" s="20">
        <f t="shared" si="339"/>
        <v>66.412499999999994</v>
      </c>
    </row>
    <row r="2119" spans="1:23" ht="13.5" x14ac:dyDescent="0.25">
      <c r="A2119" s="3">
        <v>45089</v>
      </c>
      <c r="B2119" s="2">
        <v>10.601599999999999</v>
      </c>
      <c r="C2119" s="2">
        <v>70.574108644447819</v>
      </c>
      <c r="D2119" s="2">
        <v>8.1380687320518064E-2</v>
      </c>
      <c r="E2119" s="2">
        <v>0.15830120972535566</v>
      </c>
      <c r="F2119" s="2">
        <v>10.406359999999999</v>
      </c>
      <c r="G2119" s="2">
        <v>10.400259999999999</v>
      </c>
      <c r="H2119" s="2">
        <v>10.354870000000002</v>
      </c>
      <c r="I2119" s="2">
        <v>9.6340320000000013</v>
      </c>
      <c r="J2119" s="2">
        <v>8.6720320000000068</v>
      </c>
      <c r="K2119" s="17" t="s">
        <v>52</v>
      </c>
      <c r="L2119" s="17" t="s">
        <v>49</v>
      </c>
      <c r="M2119" s="17" t="s">
        <v>53</v>
      </c>
      <c r="N2119" s="20">
        <f t="shared" si="330"/>
        <v>50</v>
      </c>
      <c r="O2119" s="20">
        <f t="shared" si="331"/>
        <v>100</v>
      </c>
      <c r="P2119" s="20">
        <f t="shared" si="332"/>
        <v>50</v>
      </c>
      <c r="Q2119" s="20">
        <f t="shared" si="333"/>
        <v>67</v>
      </c>
      <c r="R2119" s="21">
        <f t="shared" si="334"/>
        <v>70.05</v>
      </c>
      <c r="S2119" s="21">
        <f t="shared" si="335"/>
        <v>64.25</v>
      </c>
      <c r="T2119" s="21">
        <f t="shared" si="336"/>
        <v>65.150000000000006</v>
      </c>
      <c r="U2119" s="21">
        <f t="shared" si="337"/>
        <v>66.75</v>
      </c>
      <c r="V2119" s="20">
        <f t="shared" si="338"/>
        <v>66.483333333333334</v>
      </c>
      <c r="W2119" s="20">
        <f t="shared" si="339"/>
        <v>66.550000000000011</v>
      </c>
    </row>
    <row r="2120" spans="1:23" ht="13.5" x14ac:dyDescent="0.25">
      <c r="A2120" s="3">
        <v>45090</v>
      </c>
      <c r="B2120" s="2">
        <v>10.5253</v>
      </c>
      <c r="C2120" s="2">
        <v>66.238917452820914</v>
      </c>
      <c r="D2120" s="2">
        <v>7.1422834720365813E-2</v>
      </c>
      <c r="E2120" s="2">
        <v>0.16257424892018452</v>
      </c>
      <c r="F2120" s="2">
        <v>10.436859999999999</v>
      </c>
      <c r="G2120" s="2">
        <v>10.418559999999999</v>
      </c>
      <c r="H2120" s="2">
        <v>10.381945</v>
      </c>
      <c r="I2120" s="2">
        <v>9.6691160000000007</v>
      </c>
      <c r="J2120" s="2">
        <v>8.6845785000000078</v>
      </c>
      <c r="K2120" s="17" t="s">
        <v>52</v>
      </c>
      <c r="L2120" s="17" t="s">
        <v>49</v>
      </c>
      <c r="M2120" s="17" t="s">
        <v>53</v>
      </c>
      <c r="N2120" s="20">
        <f t="shared" si="330"/>
        <v>50</v>
      </c>
      <c r="O2120" s="20">
        <f t="shared" si="331"/>
        <v>100</v>
      </c>
      <c r="P2120" s="20">
        <f t="shared" si="332"/>
        <v>50</v>
      </c>
      <c r="Q2120" s="20">
        <f t="shared" si="333"/>
        <v>67</v>
      </c>
      <c r="R2120" s="21">
        <f t="shared" si="334"/>
        <v>70.05</v>
      </c>
      <c r="S2120" s="21">
        <f t="shared" si="335"/>
        <v>64.25</v>
      </c>
      <c r="T2120" s="21">
        <f t="shared" si="336"/>
        <v>65.150000000000006</v>
      </c>
      <c r="U2120" s="21">
        <f t="shared" si="337"/>
        <v>66.75</v>
      </c>
      <c r="V2120" s="20">
        <f t="shared" si="338"/>
        <v>66.483333333333334</v>
      </c>
      <c r="W2120" s="20">
        <f t="shared" si="339"/>
        <v>66.550000000000011</v>
      </c>
    </row>
    <row r="2121" spans="1:23" ht="13.5" x14ac:dyDescent="0.25">
      <c r="A2121" s="3">
        <v>45091</v>
      </c>
      <c r="B2121" s="2">
        <v>10.571099999999999</v>
      </c>
      <c r="C2121" s="2">
        <v>67.528333455463056</v>
      </c>
      <c r="D2121" s="2">
        <v>5.7329100236255925E-2</v>
      </c>
      <c r="E2121" s="2">
        <v>0.15930740480257186</v>
      </c>
      <c r="F2121" s="2">
        <v>10.488720000000001</v>
      </c>
      <c r="G2121" s="2">
        <v>10.44144</v>
      </c>
      <c r="H2121" s="2">
        <v>10.41131</v>
      </c>
      <c r="I2121" s="2">
        <v>9.6974879999999999</v>
      </c>
      <c r="J2121" s="2">
        <v>8.6958665000000046</v>
      </c>
      <c r="K2121" s="17" t="s">
        <v>52</v>
      </c>
      <c r="L2121" s="17" t="s">
        <v>49</v>
      </c>
      <c r="M2121" s="17" t="s">
        <v>53</v>
      </c>
      <c r="N2121" s="20">
        <f t="shared" si="330"/>
        <v>50</v>
      </c>
      <c r="O2121" s="20">
        <f t="shared" si="331"/>
        <v>100</v>
      </c>
      <c r="P2121" s="20">
        <f t="shared" si="332"/>
        <v>50</v>
      </c>
      <c r="Q2121" s="20">
        <f t="shared" si="333"/>
        <v>67</v>
      </c>
      <c r="R2121" s="21">
        <f t="shared" si="334"/>
        <v>70.05</v>
      </c>
      <c r="S2121" s="21">
        <f t="shared" si="335"/>
        <v>64.25</v>
      </c>
      <c r="T2121" s="21">
        <f t="shared" si="336"/>
        <v>65.150000000000006</v>
      </c>
      <c r="U2121" s="21">
        <f t="shared" si="337"/>
        <v>66.75</v>
      </c>
      <c r="V2121" s="20">
        <f t="shared" si="338"/>
        <v>66.483333333333334</v>
      </c>
      <c r="W2121" s="20">
        <f t="shared" si="339"/>
        <v>66.550000000000011</v>
      </c>
    </row>
    <row r="2122" spans="1:23" ht="13.5" x14ac:dyDescent="0.25">
      <c r="A2122" s="3">
        <v>45092</v>
      </c>
      <c r="B2122" s="2">
        <v>10.5863</v>
      </c>
      <c r="C2122" s="2">
        <v>67.965609763032219</v>
      </c>
      <c r="D2122" s="2">
        <v>5.5977267233190631E-2</v>
      </c>
      <c r="E2122" s="2">
        <v>0.15114406404446035</v>
      </c>
      <c r="F2122" s="2">
        <v>10.531420000000001</v>
      </c>
      <c r="G2122" s="2">
        <v>10.456689999999998</v>
      </c>
      <c r="H2122" s="2">
        <v>10.437239999999999</v>
      </c>
      <c r="I2122" s="2">
        <v>9.7263180000000009</v>
      </c>
      <c r="J2122" s="2">
        <v>8.7079935000000059</v>
      </c>
      <c r="K2122" s="17" t="s">
        <v>52</v>
      </c>
      <c r="L2122" s="17" t="s">
        <v>49</v>
      </c>
      <c r="M2122" s="17" t="s">
        <v>53</v>
      </c>
      <c r="N2122" s="20">
        <f t="shared" si="330"/>
        <v>50</v>
      </c>
      <c r="O2122" s="20">
        <f t="shared" si="331"/>
        <v>100</v>
      </c>
      <c r="P2122" s="20">
        <f t="shared" si="332"/>
        <v>50</v>
      </c>
      <c r="Q2122" s="20">
        <f t="shared" si="333"/>
        <v>67</v>
      </c>
      <c r="R2122" s="21">
        <f t="shared" si="334"/>
        <v>70.05</v>
      </c>
      <c r="S2122" s="21">
        <f t="shared" si="335"/>
        <v>64.25</v>
      </c>
      <c r="T2122" s="21">
        <f t="shared" si="336"/>
        <v>65.150000000000006</v>
      </c>
      <c r="U2122" s="21">
        <f t="shared" si="337"/>
        <v>66.75</v>
      </c>
      <c r="V2122" s="20">
        <f t="shared" si="338"/>
        <v>66.483333333333334</v>
      </c>
      <c r="W2122" s="20">
        <f t="shared" si="339"/>
        <v>66.550000000000011</v>
      </c>
    </row>
    <row r="2123" spans="1:23" ht="13.5" x14ac:dyDescent="0.25">
      <c r="A2123" s="3">
        <v>45093</v>
      </c>
      <c r="B2123" s="2">
        <v>10.1821</v>
      </c>
      <c r="C2123" s="2">
        <v>49.049766163807426</v>
      </c>
      <c r="D2123" s="2">
        <v>8.0144608701068876E-2</v>
      </c>
      <c r="E2123" s="2">
        <v>0.13393098242539134</v>
      </c>
      <c r="F2123" s="2">
        <v>10.49328</v>
      </c>
      <c r="G2123" s="2">
        <v>10.43304</v>
      </c>
      <c r="H2123" s="2">
        <v>10.441054999999999</v>
      </c>
      <c r="I2123" s="2">
        <v>9.7470640000000017</v>
      </c>
      <c r="J2123" s="2">
        <v>8.717718000000005</v>
      </c>
      <c r="K2123" s="17" t="s">
        <v>52</v>
      </c>
      <c r="L2123" s="17" t="s">
        <v>49</v>
      </c>
      <c r="M2123" s="17" t="s">
        <v>54</v>
      </c>
      <c r="N2123" s="20">
        <f t="shared" si="330"/>
        <v>50</v>
      </c>
      <c r="O2123" s="20">
        <f t="shared" si="331"/>
        <v>100</v>
      </c>
      <c r="P2123" s="20">
        <f t="shared" si="332"/>
        <v>50</v>
      </c>
      <c r="Q2123" s="20">
        <f t="shared" si="333"/>
        <v>50</v>
      </c>
      <c r="R2123" s="21">
        <f t="shared" si="334"/>
        <v>67.5</v>
      </c>
      <c r="S2123" s="21">
        <f t="shared" si="335"/>
        <v>60</v>
      </c>
      <c r="T2123" s="21">
        <f t="shared" si="336"/>
        <v>57.5</v>
      </c>
      <c r="U2123" s="21">
        <f t="shared" si="337"/>
        <v>62.5</v>
      </c>
      <c r="V2123" s="20">
        <f t="shared" si="338"/>
        <v>61.666666666666664</v>
      </c>
      <c r="W2123" s="20">
        <f t="shared" si="339"/>
        <v>61.875</v>
      </c>
    </row>
    <row r="2124" spans="1:23" ht="13.5" x14ac:dyDescent="0.25">
      <c r="A2124" s="3">
        <v>45096</v>
      </c>
      <c r="B2124" s="2">
        <v>10.144</v>
      </c>
      <c r="C2124" s="2">
        <v>47.702084848088795</v>
      </c>
      <c r="D2124" s="2">
        <v>0.10602164707389328</v>
      </c>
      <c r="E2124" s="2">
        <v>0.11541862139446993</v>
      </c>
      <c r="F2124" s="2">
        <v>10.401759999999999</v>
      </c>
      <c r="G2124" s="2">
        <v>10.404059999999999</v>
      </c>
      <c r="H2124" s="2">
        <v>10.43343</v>
      </c>
      <c r="I2124" s="2">
        <v>9.7670480000000008</v>
      </c>
      <c r="J2124" s="2">
        <v>8.7266800000000053</v>
      </c>
      <c r="K2124" s="17" t="s">
        <v>48</v>
      </c>
      <c r="L2124" s="17" t="s">
        <v>50</v>
      </c>
      <c r="M2124" s="17" t="s">
        <v>47</v>
      </c>
      <c r="N2124" s="20">
        <f t="shared" si="330"/>
        <v>50</v>
      </c>
      <c r="O2124" s="20">
        <f t="shared" si="331"/>
        <v>100</v>
      </c>
      <c r="P2124" s="20">
        <f t="shared" si="332"/>
        <v>50</v>
      </c>
      <c r="Q2124" s="20">
        <f t="shared" si="333"/>
        <v>33</v>
      </c>
      <c r="R2124" s="21">
        <f t="shared" si="334"/>
        <v>64.95</v>
      </c>
      <c r="S2124" s="21">
        <f t="shared" si="335"/>
        <v>55.75</v>
      </c>
      <c r="T2124" s="21">
        <f t="shared" si="336"/>
        <v>49.85</v>
      </c>
      <c r="U2124" s="21">
        <f t="shared" si="337"/>
        <v>58.25</v>
      </c>
      <c r="V2124" s="20">
        <f t="shared" si="338"/>
        <v>56.85</v>
      </c>
      <c r="W2124" s="20">
        <f t="shared" si="339"/>
        <v>57.2</v>
      </c>
    </row>
    <row r="2125" spans="1:23" ht="13.5" x14ac:dyDescent="0.25">
      <c r="A2125" s="3">
        <v>45097</v>
      </c>
      <c r="B2125" s="2">
        <v>10.2202</v>
      </c>
      <c r="C2125" s="2">
        <v>50.624084159308737</v>
      </c>
      <c r="D2125" s="2">
        <v>0.11336096036230181</v>
      </c>
      <c r="E2125" s="2">
        <v>9.4426747757411389E-2</v>
      </c>
      <c r="F2125" s="2">
        <v>10.34074</v>
      </c>
      <c r="G2125" s="2">
        <v>10.388800000000002</v>
      </c>
      <c r="H2125" s="2">
        <v>10.414359999999999</v>
      </c>
      <c r="I2125" s="2">
        <v>9.7899280000000015</v>
      </c>
      <c r="J2125" s="2">
        <v>8.7359085000000043</v>
      </c>
      <c r="K2125" s="17" t="s">
        <v>52</v>
      </c>
      <c r="L2125" s="17" t="s">
        <v>49</v>
      </c>
      <c r="M2125" s="17" t="s">
        <v>54</v>
      </c>
      <c r="N2125" s="20">
        <f t="shared" si="330"/>
        <v>50</v>
      </c>
      <c r="O2125" s="20">
        <f t="shared" si="331"/>
        <v>100</v>
      </c>
      <c r="P2125" s="20">
        <f t="shared" si="332"/>
        <v>50</v>
      </c>
      <c r="Q2125" s="20">
        <f t="shared" si="333"/>
        <v>50</v>
      </c>
      <c r="R2125" s="21">
        <f t="shared" si="334"/>
        <v>67.5</v>
      </c>
      <c r="S2125" s="21">
        <f t="shared" si="335"/>
        <v>60</v>
      </c>
      <c r="T2125" s="21">
        <f t="shared" si="336"/>
        <v>57.5</v>
      </c>
      <c r="U2125" s="21">
        <f t="shared" si="337"/>
        <v>62.5</v>
      </c>
      <c r="V2125" s="20">
        <f t="shared" si="338"/>
        <v>61.666666666666664</v>
      </c>
      <c r="W2125" s="20">
        <f t="shared" si="339"/>
        <v>61.875</v>
      </c>
    </row>
    <row r="2126" spans="1:23" ht="13.5" x14ac:dyDescent="0.25">
      <c r="A2126" s="3">
        <v>45098</v>
      </c>
      <c r="B2126" s="2">
        <v>10.3652</v>
      </c>
      <c r="C2126" s="2">
        <v>55.696674326878878</v>
      </c>
      <c r="D2126" s="2">
        <v>9.9432947008637029E-2</v>
      </c>
      <c r="E2126" s="2">
        <v>7.6613382107149838E-2</v>
      </c>
      <c r="F2126" s="2">
        <v>10.29956</v>
      </c>
      <c r="G2126" s="2">
        <v>10.394140000000002</v>
      </c>
      <c r="H2126" s="2">
        <v>10.402539999999998</v>
      </c>
      <c r="I2126" s="2">
        <v>9.8157080000000025</v>
      </c>
      <c r="J2126" s="2">
        <v>8.7457855000000055</v>
      </c>
      <c r="K2126" s="17" t="s">
        <v>52</v>
      </c>
      <c r="L2126" s="17" t="s">
        <v>49</v>
      </c>
      <c r="M2126" s="17" t="s">
        <v>54</v>
      </c>
      <c r="N2126" s="20">
        <f t="shared" si="330"/>
        <v>50</v>
      </c>
      <c r="O2126" s="20">
        <f t="shared" si="331"/>
        <v>100</v>
      </c>
      <c r="P2126" s="20">
        <f t="shared" si="332"/>
        <v>50</v>
      </c>
      <c r="Q2126" s="20">
        <f t="shared" si="333"/>
        <v>50</v>
      </c>
      <c r="R2126" s="21">
        <f t="shared" si="334"/>
        <v>67.5</v>
      </c>
      <c r="S2126" s="21">
        <f t="shared" si="335"/>
        <v>60</v>
      </c>
      <c r="T2126" s="21">
        <f t="shared" si="336"/>
        <v>57.5</v>
      </c>
      <c r="U2126" s="21">
        <f t="shared" si="337"/>
        <v>62.5</v>
      </c>
      <c r="V2126" s="20">
        <f t="shared" si="338"/>
        <v>61.666666666666664</v>
      </c>
      <c r="W2126" s="20">
        <f t="shared" si="339"/>
        <v>61.875</v>
      </c>
    </row>
    <row r="2127" spans="1:23" ht="13.5" x14ac:dyDescent="0.25">
      <c r="A2127" s="3">
        <v>45099</v>
      </c>
      <c r="B2127" s="2">
        <v>10.3728</v>
      </c>
      <c r="C2127" s="2">
        <v>55.952103243251223</v>
      </c>
      <c r="D2127" s="2">
        <v>9.5600652249967055E-2</v>
      </c>
      <c r="E2127" s="2">
        <v>5.7554737195847042E-2</v>
      </c>
      <c r="F2127" s="2">
        <v>10.25686</v>
      </c>
      <c r="G2127" s="2">
        <v>10.39414</v>
      </c>
      <c r="H2127" s="2">
        <v>10.402539999999998</v>
      </c>
      <c r="I2127" s="2">
        <v>9.8500300000000021</v>
      </c>
      <c r="J2127" s="2">
        <v>8.755700500000005</v>
      </c>
      <c r="K2127" s="17" t="s">
        <v>52</v>
      </c>
      <c r="L2127" s="17" t="s">
        <v>49</v>
      </c>
      <c r="M2127" s="17" t="s">
        <v>54</v>
      </c>
      <c r="N2127" s="20">
        <f t="shared" si="330"/>
        <v>50</v>
      </c>
      <c r="O2127" s="20">
        <f t="shared" si="331"/>
        <v>100</v>
      </c>
      <c r="P2127" s="20">
        <f t="shared" si="332"/>
        <v>50</v>
      </c>
      <c r="Q2127" s="20">
        <f t="shared" si="333"/>
        <v>50</v>
      </c>
      <c r="R2127" s="21">
        <f t="shared" si="334"/>
        <v>67.5</v>
      </c>
      <c r="S2127" s="21">
        <f t="shared" si="335"/>
        <v>60</v>
      </c>
      <c r="T2127" s="21">
        <f t="shared" si="336"/>
        <v>57.5</v>
      </c>
      <c r="U2127" s="21">
        <f t="shared" si="337"/>
        <v>62.5</v>
      </c>
      <c r="V2127" s="20">
        <f t="shared" si="338"/>
        <v>61.666666666666664</v>
      </c>
      <c r="W2127" s="20">
        <f t="shared" si="339"/>
        <v>61.875</v>
      </c>
    </row>
    <row r="2128" spans="1:23" ht="13.5" x14ac:dyDescent="0.25">
      <c r="A2128" s="3">
        <v>45100</v>
      </c>
      <c r="B2128" s="2">
        <v>10.677899999999999</v>
      </c>
      <c r="C2128" s="2">
        <v>64.740719100458406</v>
      </c>
      <c r="D2128" s="2">
        <v>6.8908675988902601E-2</v>
      </c>
      <c r="E2128" s="2">
        <v>3.8204678720960603E-2</v>
      </c>
      <c r="F2128" s="2">
        <v>10.356019999999999</v>
      </c>
      <c r="G2128" s="2">
        <v>10.42465</v>
      </c>
      <c r="H2128" s="2">
        <v>10.410549999999999</v>
      </c>
      <c r="I2128" s="2">
        <v>9.8835900000000017</v>
      </c>
      <c r="J2128" s="2">
        <v>8.7667600000000032</v>
      </c>
      <c r="K2128" s="17" t="s">
        <v>52</v>
      </c>
      <c r="L2128" s="17" t="s">
        <v>49</v>
      </c>
      <c r="M2128" s="17" t="s">
        <v>53</v>
      </c>
      <c r="N2128" s="20">
        <f t="shared" si="330"/>
        <v>50</v>
      </c>
      <c r="O2128" s="20">
        <f t="shared" si="331"/>
        <v>100</v>
      </c>
      <c r="P2128" s="20">
        <f t="shared" si="332"/>
        <v>50</v>
      </c>
      <c r="Q2128" s="20">
        <f t="shared" si="333"/>
        <v>67</v>
      </c>
      <c r="R2128" s="21">
        <f t="shared" si="334"/>
        <v>70.05</v>
      </c>
      <c r="S2128" s="21">
        <f t="shared" si="335"/>
        <v>64.25</v>
      </c>
      <c r="T2128" s="21">
        <f t="shared" si="336"/>
        <v>65.150000000000006</v>
      </c>
      <c r="U2128" s="21">
        <f t="shared" si="337"/>
        <v>66.75</v>
      </c>
      <c r="V2128" s="20">
        <f t="shared" si="338"/>
        <v>66.483333333333334</v>
      </c>
      <c r="W2128" s="20">
        <f t="shared" si="339"/>
        <v>66.550000000000011</v>
      </c>
    </row>
    <row r="2129" spans="1:23" ht="13.5" x14ac:dyDescent="0.25">
      <c r="A2129" s="3">
        <v>45103</v>
      </c>
      <c r="B2129" s="2">
        <v>10.677899999999999</v>
      </c>
      <c r="C2129" s="2">
        <v>64.740719100458406</v>
      </c>
      <c r="D2129" s="2">
        <v>7.8933951841470673E-2</v>
      </c>
      <c r="E2129" s="2">
        <v>1.744871240838991E-2</v>
      </c>
      <c r="F2129" s="2">
        <v>10.4628</v>
      </c>
      <c r="G2129" s="2">
        <v>10.432279999999997</v>
      </c>
      <c r="H2129" s="2">
        <v>10.416270000000001</v>
      </c>
      <c r="I2129" s="2">
        <v>9.9174540000000011</v>
      </c>
      <c r="J2129" s="2">
        <v>8.7774380000000036</v>
      </c>
      <c r="K2129" s="17" t="s">
        <v>52</v>
      </c>
      <c r="L2129" s="17" t="s">
        <v>49</v>
      </c>
      <c r="M2129" s="17" t="s">
        <v>53</v>
      </c>
      <c r="N2129" s="20">
        <f t="shared" si="330"/>
        <v>50</v>
      </c>
      <c r="O2129" s="20">
        <f t="shared" si="331"/>
        <v>100</v>
      </c>
      <c r="P2129" s="20">
        <f t="shared" si="332"/>
        <v>50</v>
      </c>
      <c r="Q2129" s="20">
        <f t="shared" si="333"/>
        <v>67</v>
      </c>
      <c r="R2129" s="21">
        <f t="shared" si="334"/>
        <v>70.05</v>
      </c>
      <c r="S2129" s="21">
        <f t="shared" si="335"/>
        <v>64.25</v>
      </c>
      <c r="T2129" s="21">
        <f t="shared" si="336"/>
        <v>65.150000000000006</v>
      </c>
      <c r="U2129" s="21">
        <f t="shared" si="337"/>
        <v>66.75</v>
      </c>
      <c r="V2129" s="20">
        <f t="shared" si="338"/>
        <v>66.483333333333334</v>
      </c>
      <c r="W2129" s="20">
        <f t="shared" si="339"/>
        <v>66.550000000000011</v>
      </c>
    </row>
    <row r="2130" spans="1:23" ht="13.5" x14ac:dyDescent="0.25">
      <c r="A2130" s="3">
        <v>45104</v>
      </c>
      <c r="B2130" s="2">
        <v>10.601599999999999</v>
      </c>
      <c r="C2130" s="2">
        <v>61.199175642167994</v>
      </c>
      <c r="D2130" s="2">
        <v>7.8932855123778012E-2</v>
      </c>
      <c r="E2130" s="2">
        <v>4.5357540047485934E-4</v>
      </c>
      <c r="F2130" s="2">
        <v>10.53908</v>
      </c>
      <c r="G2130" s="2">
        <v>10.439909999999999</v>
      </c>
      <c r="H2130" s="2">
        <v>10.429234999999998</v>
      </c>
      <c r="I2130" s="2">
        <v>9.9494880000000023</v>
      </c>
      <c r="J2130" s="2">
        <v>8.7877345000000044</v>
      </c>
      <c r="K2130" s="17" t="s">
        <v>52</v>
      </c>
      <c r="L2130" s="17" t="s">
        <v>49</v>
      </c>
      <c r="M2130" s="17" t="s">
        <v>53</v>
      </c>
      <c r="N2130" s="20">
        <f t="shared" si="330"/>
        <v>50</v>
      </c>
      <c r="O2130" s="20">
        <f t="shared" si="331"/>
        <v>100</v>
      </c>
      <c r="P2130" s="20">
        <f t="shared" si="332"/>
        <v>50</v>
      </c>
      <c r="Q2130" s="20">
        <f t="shared" si="333"/>
        <v>67</v>
      </c>
      <c r="R2130" s="21">
        <f t="shared" si="334"/>
        <v>70.05</v>
      </c>
      <c r="S2130" s="21">
        <f t="shared" si="335"/>
        <v>64.25</v>
      </c>
      <c r="T2130" s="21">
        <f t="shared" si="336"/>
        <v>65.150000000000006</v>
      </c>
      <c r="U2130" s="21">
        <f t="shared" si="337"/>
        <v>66.75</v>
      </c>
      <c r="V2130" s="20">
        <f t="shared" si="338"/>
        <v>66.483333333333334</v>
      </c>
      <c r="W2130" s="20">
        <f t="shared" si="339"/>
        <v>66.550000000000011</v>
      </c>
    </row>
    <row r="2131" spans="1:23" ht="13.5" x14ac:dyDescent="0.25">
      <c r="A2131" s="3">
        <v>45107</v>
      </c>
      <c r="B2131" s="2">
        <v>10.639699999999999</v>
      </c>
      <c r="C2131" s="2">
        <v>62.307966771585441</v>
      </c>
      <c r="D2131" s="2">
        <v>8.1386892109930997E-2</v>
      </c>
      <c r="E2131" s="2">
        <v>-1.227144734063277E-2</v>
      </c>
      <c r="F2131" s="2">
        <v>10.593979999999998</v>
      </c>
      <c r="G2131" s="2">
        <v>10.446769999999999</v>
      </c>
      <c r="H2131" s="2">
        <v>10.444104999999999</v>
      </c>
      <c r="I2131" s="2">
        <v>9.9822840000000035</v>
      </c>
      <c r="J2131" s="2">
        <v>8.7978400000000025</v>
      </c>
      <c r="K2131" s="17" t="s">
        <v>52</v>
      </c>
      <c r="L2131" s="17" t="s">
        <v>49</v>
      </c>
      <c r="M2131" s="17" t="s">
        <v>53</v>
      </c>
      <c r="N2131" s="20">
        <f t="shared" si="330"/>
        <v>50</v>
      </c>
      <c r="O2131" s="20">
        <f t="shared" si="331"/>
        <v>100</v>
      </c>
      <c r="P2131" s="20">
        <f t="shared" si="332"/>
        <v>50</v>
      </c>
      <c r="Q2131" s="20">
        <f t="shared" si="333"/>
        <v>67</v>
      </c>
      <c r="R2131" s="21">
        <f t="shared" si="334"/>
        <v>70.05</v>
      </c>
      <c r="S2131" s="21">
        <f t="shared" si="335"/>
        <v>64.25</v>
      </c>
      <c r="T2131" s="21">
        <f t="shared" si="336"/>
        <v>65.150000000000006</v>
      </c>
      <c r="U2131" s="21">
        <f t="shared" si="337"/>
        <v>66.75</v>
      </c>
      <c r="V2131" s="20">
        <f t="shared" si="338"/>
        <v>66.483333333333334</v>
      </c>
      <c r="W2131" s="20">
        <f t="shared" si="339"/>
        <v>66.550000000000011</v>
      </c>
    </row>
    <row r="2132" spans="1:23" ht="13.5" x14ac:dyDescent="0.25">
      <c r="A2132" s="3">
        <v>45110</v>
      </c>
      <c r="B2132" s="2">
        <v>10.601599999999999</v>
      </c>
      <c r="C2132" s="2">
        <v>60.447708204251029</v>
      </c>
      <c r="D2132" s="2">
        <v>8.6761002089280836E-2</v>
      </c>
      <c r="E2132" s="2">
        <v>-2.2742502232718995E-2</v>
      </c>
      <c r="F2132" s="2">
        <v>10.63974</v>
      </c>
      <c r="G2132" s="2">
        <v>10.448300000000001</v>
      </c>
      <c r="H2132" s="2">
        <v>10.452494999999999</v>
      </c>
      <c r="I2132" s="2">
        <v>10.016606000000003</v>
      </c>
      <c r="J2132" s="2">
        <v>8.8077550000000002</v>
      </c>
      <c r="K2132" s="17" t="s">
        <v>52</v>
      </c>
      <c r="L2132" s="17" t="s">
        <v>49</v>
      </c>
      <c r="M2132" s="17" t="s">
        <v>53</v>
      </c>
      <c r="N2132" s="20">
        <f t="shared" si="330"/>
        <v>50</v>
      </c>
      <c r="O2132" s="20">
        <f t="shared" si="331"/>
        <v>100</v>
      </c>
      <c r="P2132" s="20">
        <f t="shared" si="332"/>
        <v>50</v>
      </c>
      <c r="Q2132" s="20">
        <f t="shared" si="333"/>
        <v>67</v>
      </c>
      <c r="R2132" s="21">
        <f t="shared" si="334"/>
        <v>70.05</v>
      </c>
      <c r="S2132" s="21">
        <f t="shared" si="335"/>
        <v>64.25</v>
      </c>
      <c r="T2132" s="21">
        <f t="shared" si="336"/>
        <v>65.150000000000006</v>
      </c>
      <c r="U2132" s="21">
        <f t="shared" si="337"/>
        <v>66.75</v>
      </c>
      <c r="V2132" s="20">
        <f t="shared" si="338"/>
        <v>66.483333333333334</v>
      </c>
      <c r="W2132" s="20">
        <f t="shared" si="339"/>
        <v>66.550000000000011</v>
      </c>
    </row>
    <row r="2133" spans="1:23" ht="13.5" x14ac:dyDescent="0.25">
      <c r="A2133" s="3">
        <v>45111</v>
      </c>
      <c r="B2133" s="2">
        <v>10.5863</v>
      </c>
      <c r="C2133" s="2">
        <v>59.677178905692891</v>
      </c>
      <c r="D2133" s="2">
        <v>2.8757116721658704E-2</v>
      </c>
      <c r="E2133" s="2">
        <v>-2.1573630234249196E-2</v>
      </c>
      <c r="F2133" s="2">
        <v>10.621419999999999</v>
      </c>
      <c r="G2133" s="2">
        <v>10.488720000000001</v>
      </c>
      <c r="H2133" s="2">
        <v>10.46088</v>
      </c>
      <c r="I2133" s="2">
        <v>10.050774000000002</v>
      </c>
      <c r="J2133" s="2">
        <v>8.8177845000000001</v>
      </c>
      <c r="K2133" s="17" t="s">
        <v>52</v>
      </c>
      <c r="L2133" s="17" t="s">
        <v>49</v>
      </c>
      <c r="M2133" s="17" t="s">
        <v>54</v>
      </c>
      <c r="N2133" s="20">
        <f t="shared" si="330"/>
        <v>50</v>
      </c>
      <c r="O2133" s="20">
        <f t="shared" si="331"/>
        <v>100</v>
      </c>
      <c r="P2133" s="20">
        <f t="shared" si="332"/>
        <v>50</v>
      </c>
      <c r="Q2133" s="20">
        <f t="shared" si="333"/>
        <v>50</v>
      </c>
      <c r="R2133" s="21">
        <f t="shared" si="334"/>
        <v>67.5</v>
      </c>
      <c r="S2133" s="21">
        <f t="shared" si="335"/>
        <v>60</v>
      </c>
      <c r="T2133" s="21">
        <f t="shared" si="336"/>
        <v>57.5</v>
      </c>
      <c r="U2133" s="21">
        <f t="shared" si="337"/>
        <v>62.5</v>
      </c>
      <c r="V2133" s="20">
        <f t="shared" si="338"/>
        <v>61.666666666666664</v>
      </c>
      <c r="W2133" s="20">
        <f t="shared" si="339"/>
        <v>61.875</v>
      </c>
    </row>
    <row r="2134" spans="1:23" ht="13.5" x14ac:dyDescent="0.25">
      <c r="A2134" s="3">
        <v>45112</v>
      </c>
      <c r="B2134" s="2">
        <v>10.5863</v>
      </c>
      <c r="C2134" s="2">
        <v>59.677178905692898</v>
      </c>
      <c r="D2134" s="2">
        <v>-2.7483045509061554E-2</v>
      </c>
      <c r="E2134" s="2">
        <v>-1.816072525760851E-2</v>
      </c>
      <c r="F2134" s="2">
        <v>10.603100000000001</v>
      </c>
      <c r="G2134" s="2">
        <v>10.53295</v>
      </c>
      <c r="H2134" s="2">
        <v>10.468504999999999</v>
      </c>
      <c r="I2134" s="2">
        <v>10.084790000000003</v>
      </c>
      <c r="J2134" s="2">
        <v>8.8276229999999991</v>
      </c>
      <c r="K2134" s="17" t="s">
        <v>52</v>
      </c>
      <c r="L2134" s="17" t="s">
        <v>49</v>
      </c>
      <c r="M2134" s="17" t="s">
        <v>54</v>
      </c>
      <c r="N2134" s="20">
        <f t="shared" si="330"/>
        <v>50</v>
      </c>
      <c r="O2134" s="20">
        <f t="shared" si="331"/>
        <v>100</v>
      </c>
      <c r="P2134" s="20">
        <f t="shared" si="332"/>
        <v>50</v>
      </c>
      <c r="Q2134" s="20">
        <f t="shared" si="333"/>
        <v>50</v>
      </c>
      <c r="R2134" s="21">
        <f t="shared" si="334"/>
        <v>67.5</v>
      </c>
      <c r="S2134" s="21">
        <f t="shared" si="335"/>
        <v>60</v>
      </c>
      <c r="T2134" s="21">
        <f t="shared" si="336"/>
        <v>57.5</v>
      </c>
      <c r="U2134" s="21">
        <f t="shared" si="337"/>
        <v>62.5</v>
      </c>
      <c r="V2134" s="20">
        <f t="shared" si="338"/>
        <v>61.666666666666664</v>
      </c>
      <c r="W2134" s="20">
        <f t="shared" si="339"/>
        <v>61.875</v>
      </c>
    </row>
    <row r="2135" spans="1:23" ht="13.5" x14ac:dyDescent="0.25">
      <c r="A2135" s="3">
        <v>45113</v>
      </c>
      <c r="B2135" s="2">
        <v>10.5863</v>
      </c>
      <c r="C2135" s="2">
        <v>59.677178905692898</v>
      </c>
      <c r="D2135" s="2">
        <v>-6.4550032493141174E-2</v>
      </c>
      <c r="E2135" s="2">
        <v>-1.578583058343697E-2</v>
      </c>
      <c r="F2135" s="2">
        <v>10.60004</v>
      </c>
      <c r="G2135" s="2">
        <v>10.569559999999999</v>
      </c>
      <c r="H2135" s="2">
        <v>10.479179999999999</v>
      </c>
      <c r="I2135" s="2">
        <v>10.118806000000001</v>
      </c>
      <c r="J2135" s="2">
        <v>8.8378429999999994</v>
      </c>
      <c r="K2135" s="17" t="s">
        <v>52</v>
      </c>
      <c r="L2135" s="17" t="s">
        <v>49</v>
      </c>
      <c r="M2135" s="17" t="s">
        <v>54</v>
      </c>
      <c r="N2135" s="20">
        <f t="shared" si="330"/>
        <v>50</v>
      </c>
      <c r="O2135" s="20">
        <f t="shared" si="331"/>
        <v>100</v>
      </c>
      <c r="P2135" s="20">
        <f t="shared" si="332"/>
        <v>50</v>
      </c>
      <c r="Q2135" s="20">
        <f t="shared" si="333"/>
        <v>50</v>
      </c>
      <c r="R2135" s="21">
        <f t="shared" si="334"/>
        <v>67.5</v>
      </c>
      <c r="S2135" s="21">
        <f t="shared" si="335"/>
        <v>60</v>
      </c>
      <c r="T2135" s="21">
        <f t="shared" si="336"/>
        <v>57.5</v>
      </c>
      <c r="U2135" s="21">
        <f t="shared" si="337"/>
        <v>62.5</v>
      </c>
      <c r="V2135" s="20">
        <f t="shared" si="338"/>
        <v>61.666666666666664</v>
      </c>
      <c r="W2135" s="20">
        <f t="shared" si="339"/>
        <v>61.875</v>
      </c>
    </row>
    <row r="2136" spans="1:23" ht="13.5" x14ac:dyDescent="0.25">
      <c r="A2136" s="3">
        <v>45114</v>
      </c>
      <c r="B2136" s="2">
        <v>10.563499999999999</v>
      </c>
      <c r="C2136" s="2">
        <v>58.294148443051952</v>
      </c>
      <c r="D2136" s="2">
        <v>-7.3031004831172197E-2</v>
      </c>
      <c r="E2136" s="2">
        <v>-1.9086353755650355E-2</v>
      </c>
      <c r="F2136" s="2">
        <v>10.5848</v>
      </c>
      <c r="G2136" s="2">
        <v>10.589389999999998</v>
      </c>
      <c r="H2136" s="2">
        <v>10.491764999999999</v>
      </c>
      <c r="I2136" s="2">
        <v>10.152366000000001</v>
      </c>
      <c r="J2136" s="2">
        <v>8.8479489999999998</v>
      </c>
      <c r="K2136" s="17" t="s">
        <v>48</v>
      </c>
      <c r="L2136" s="17" t="s">
        <v>50</v>
      </c>
      <c r="M2136" s="17" t="s">
        <v>47</v>
      </c>
      <c r="N2136" s="20">
        <f t="shared" si="330"/>
        <v>50</v>
      </c>
      <c r="O2136" s="20">
        <f t="shared" si="331"/>
        <v>100</v>
      </c>
      <c r="P2136" s="20">
        <f t="shared" si="332"/>
        <v>50</v>
      </c>
      <c r="Q2136" s="20">
        <f t="shared" si="333"/>
        <v>33</v>
      </c>
      <c r="R2136" s="21">
        <f t="shared" si="334"/>
        <v>64.95</v>
      </c>
      <c r="S2136" s="21">
        <f t="shared" si="335"/>
        <v>55.75</v>
      </c>
      <c r="T2136" s="21">
        <f t="shared" si="336"/>
        <v>49.85</v>
      </c>
      <c r="U2136" s="21">
        <f t="shared" si="337"/>
        <v>58.25</v>
      </c>
      <c r="V2136" s="20">
        <f t="shared" si="338"/>
        <v>56.85</v>
      </c>
      <c r="W2136" s="20">
        <f t="shared" si="339"/>
        <v>57.2</v>
      </c>
    </row>
    <row r="2137" spans="1:23" ht="13.5" x14ac:dyDescent="0.25">
      <c r="A2137" s="3">
        <v>45117</v>
      </c>
      <c r="B2137" s="2">
        <v>10.670199999999999</v>
      </c>
      <c r="C2137" s="2">
        <v>62.655889115064092</v>
      </c>
      <c r="D2137" s="2">
        <v>-8.7837681109331101E-2</v>
      </c>
      <c r="E2137" s="2">
        <v>-2.3767028542768361E-2</v>
      </c>
      <c r="F2137" s="2">
        <v>10.598519999999999</v>
      </c>
      <c r="G2137" s="2">
        <v>10.619129999999998</v>
      </c>
      <c r="H2137" s="2">
        <v>10.506634999999999</v>
      </c>
      <c r="I2137" s="2">
        <v>10.182874</v>
      </c>
      <c r="J2137" s="2">
        <v>8.8583980000000011</v>
      </c>
      <c r="K2137" s="17" t="s">
        <v>52</v>
      </c>
      <c r="L2137" s="17" t="s">
        <v>49</v>
      </c>
      <c r="M2137" s="17" t="s">
        <v>53</v>
      </c>
      <c r="N2137" s="20">
        <f t="shared" si="330"/>
        <v>50</v>
      </c>
      <c r="O2137" s="20">
        <f t="shared" si="331"/>
        <v>100</v>
      </c>
      <c r="P2137" s="20">
        <f t="shared" si="332"/>
        <v>50</v>
      </c>
      <c r="Q2137" s="20">
        <f t="shared" si="333"/>
        <v>67</v>
      </c>
      <c r="R2137" s="21">
        <f t="shared" si="334"/>
        <v>70.05</v>
      </c>
      <c r="S2137" s="21">
        <f t="shared" si="335"/>
        <v>64.25</v>
      </c>
      <c r="T2137" s="21">
        <f t="shared" si="336"/>
        <v>65.150000000000006</v>
      </c>
      <c r="U2137" s="21">
        <f t="shared" si="337"/>
        <v>66.75</v>
      </c>
      <c r="V2137" s="20">
        <f t="shared" si="338"/>
        <v>66.483333333333334</v>
      </c>
      <c r="W2137" s="20">
        <f t="shared" si="339"/>
        <v>66.550000000000011</v>
      </c>
    </row>
    <row r="2138" spans="1:23" ht="13.5" x14ac:dyDescent="0.25">
      <c r="A2138" s="3">
        <v>45118</v>
      </c>
      <c r="B2138" s="2">
        <v>10.662599999999999</v>
      </c>
      <c r="C2138" s="2">
        <v>62.157247547885177</v>
      </c>
      <c r="D2138" s="2">
        <v>-5.4325103479861525E-2</v>
      </c>
      <c r="E2138" s="2">
        <v>-3.2312704231201923E-2</v>
      </c>
      <c r="F2138" s="2">
        <v>10.61378</v>
      </c>
      <c r="G2138" s="2">
        <v>10.617599999999999</v>
      </c>
      <c r="H2138" s="2">
        <v>10.521124999999998</v>
      </c>
      <c r="I2138" s="2">
        <v>10.216127999999999</v>
      </c>
      <c r="J2138" s="2">
        <v>8.8691900000000015</v>
      </c>
      <c r="K2138" s="17" t="s">
        <v>52</v>
      </c>
      <c r="L2138" s="17" t="s">
        <v>49</v>
      </c>
      <c r="M2138" s="17" t="s">
        <v>53</v>
      </c>
      <c r="N2138" s="20">
        <f t="shared" si="330"/>
        <v>50</v>
      </c>
      <c r="O2138" s="20">
        <f t="shared" si="331"/>
        <v>100</v>
      </c>
      <c r="P2138" s="20">
        <f t="shared" si="332"/>
        <v>50</v>
      </c>
      <c r="Q2138" s="20">
        <f t="shared" si="333"/>
        <v>67</v>
      </c>
      <c r="R2138" s="21">
        <f t="shared" si="334"/>
        <v>70.05</v>
      </c>
      <c r="S2138" s="21">
        <f t="shared" si="335"/>
        <v>64.25</v>
      </c>
      <c r="T2138" s="21">
        <f t="shared" si="336"/>
        <v>65.150000000000006</v>
      </c>
      <c r="U2138" s="21">
        <f t="shared" si="337"/>
        <v>66.75</v>
      </c>
      <c r="V2138" s="20">
        <f t="shared" si="338"/>
        <v>66.483333333333334</v>
      </c>
      <c r="W2138" s="20">
        <f t="shared" si="339"/>
        <v>66.550000000000011</v>
      </c>
    </row>
    <row r="2139" spans="1:23" ht="13.5" x14ac:dyDescent="0.25">
      <c r="A2139" s="3">
        <v>45119</v>
      </c>
      <c r="B2139" s="2">
        <v>10.601599999999999</v>
      </c>
      <c r="C2139" s="2">
        <v>58.156632545108508</v>
      </c>
      <c r="D2139" s="2">
        <v>-2.275684347409701E-2</v>
      </c>
      <c r="E2139" s="2">
        <v>-3.7845757703787092E-2</v>
      </c>
      <c r="F2139" s="2">
        <v>10.61684</v>
      </c>
      <c r="G2139" s="2">
        <v>10.609970000000001</v>
      </c>
      <c r="H2139" s="2">
        <v>10.521124999999998</v>
      </c>
      <c r="I2139" s="2">
        <v>10.241908</v>
      </c>
      <c r="J2139" s="2">
        <v>8.8796770000000009</v>
      </c>
      <c r="K2139" s="17" t="s">
        <v>52</v>
      </c>
      <c r="L2139" s="17" t="s">
        <v>49</v>
      </c>
      <c r="M2139" s="17" t="s">
        <v>53</v>
      </c>
      <c r="N2139" s="20">
        <f t="shared" si="330"/>
        <v>50</v>
      </c>
      <c r="O2139" s="20">
        <f t="shared" si="331"/>
        <v>100</v>
      </c>
      <c r="P2139" s="20">
        <f t="shared" si="332"/>
        <v>50</v>
      </c>
      <c r="Q2139" s="20">
        <f t="shared" si="333"/>
        <v>67</v>
      </c>
      <c r="R2139" s="21">
        <f t="shared" si="334"/>
        <v>70.05</v>
      </c>
      <c r="S2139" s="21">
        <f t="shared" si="335"/>
        <v>64.25</v>
      </c>
      <c r="T2139" s="21">
        <f t="shared" si="336"/>
        <v>65.150000000000006</v>
      </c>
      <c r="U2139" s="21">
        <f t="shared" si="337"/>
        <v>66.75</v>
      </c>
      <c r="V2139" s="20">
        <f t="shared" si="338"/>
        <v>66.483333333333334</v>
      </c>
      <c r="W2139" s="20">
        <f t="shared" si="339"/>
        <v>66.550000000000011</v>
      </c>
    </row>
    <row r="2140" spans="1:23" ht="13.5" x14ac:dyDescent="0.25">
      <c r="A2140" s="3">
        <v>45120</v>
      </c>
      <c r="B2140" s="2">
        <v>10.5787</v>
      </c>
      <c r="C2140" s="2">
        <v>56.681713161538624</v>
      </c>
      <c r="D2140" s="2">
        <v>-6.9371885581954729E-3</v>
      </c>
      <c r="E2140" s="2">
        <v>-4.1155615513850143E-2</v>
      </c>
      <c r="F2140" s="2">
        <v>10.615319999999999</v>
      </c>
      <c r="G2140" s="2">
        <v>10.607679999999998</v>
      </c>
      <c r="H2140" s="2">
        <v>10.523794999999998</v>
      </c>
      <c r="I2140" s="2">
        <v>10.267075999999999</v>
      </c>
      <c r="J2140" s="2">
        <v>8.8898970000000013</v>
      </c>
      <c r="K2140" s="17" t="s">
        <v>52</v>
      </c>
      <c r="L2140" s="17" t="s">
        <v>49</v>
      </c>
      <c r="M2140" s="17" t="s">
        <v>54</v>
      </c>
      <c r="N2140" s="20">
        <f t="shared" si="330"/>
        <v>50</v>
      </c>
      <c r="O2140" s="20">
        <f t="shared" si="331"/>
        <v>100</v>
      </c>
      <c r="P2140" s="20">
        <f t="shared" si="332"/>
        <v>50</v>
      </c>
      <c r="Q2140" s="20">
        <f t="shared" si="333"/>
        <v>50</v>
      </c>
      <c r="R2140" s="21">
        <f t="shared" si="334"/>
        <v>67.5</v>
      </c>
      <c r="S2140" s="21">
        <f t="shared" si="335"/>
        <v>60</v>
      </c>
      <c r="T2140" s="21">
        <f t="shared" si="336"/>
        <v>57.5</v>
      </c>
      <c r="U2140" s="21">
        <f t="shared" si="337"/>
        <v>62.5</v>
      </c>
      <c r="V2140" s="20">
        <f t="shared" si="338"/>
        <v>61.666666666666664</v>
      </c>
      <c r="W2140" s="20">
        <f t="shared" si="339"/>
        <v>61.875</v>
      </c>
    </row>
    <row r="2141" spans="1:23" ht="13.5" x14ac:dyDescent="0.25">
      <c r="A2141" s="3">
        <v>45121</v>
      </c>
      <c r="B2141" s="2">
        <v>10.5253</v>
      </c>
      <c r="C2141" s="2">
        <v>53.28789878183283</v>
      </c>
      <c r="D2141" s="2">
        <v>1.5614246929283482E-2</v>
      </c>
      <c r="E2141" s="2">
        <v>-4.6180205740234986E-2</v>
      </c>
      <c r="F2141" s="2">
        <v>10.607679999999998</v>
      </c>
      <c r="G2141" s="2">
        <v>10.59624</v>
      </c>
      <c r="H2141" s="2">
        <v>10.521504999999998</v>
      </c>
      <c r="I2141" s="2">
        <v>10.292244</v>
      </c>
      <c r="J2141" s="2">
        <v>8.8998120000000025</v>
      </c>
      <c r="K2141" s="17" t="s">
        <v>48</v>
      </c>
      <c r="L2141" s="17" t="s">
        <v>50</v>
      </c>
      <c r="M2141" s="17" t="s">
        <v>47</v>
      </c>
      <c r="N2141" s="20">
        <f t="shared" si="330"/>
        <v>50</v>
      </c>
      <c r="O2141" s="20">
        <f t="shared" si="331"/>
        <v>100</v>
      </c>
      <c r="P2141" s="20">
        <f t="shared" si="332"/>
        <v>50</v>
      </c>
      <c r="Q2141" s="20">
        <f t="shared" si="333"/>
        <v>33</v>
      </c>
      <c r="R2141" s="21">
        <f t="shared" si="334"/>
        <v>64.95</v>
      </c>
      <c r="S2141" s="21">
        <f t="shared" si="335"/>
        <v>55.75</v>
      </c>
      <c r="T2141" s="21">
        <f t="shared" si="336"/>
        <v>49.85</v>
      </c>
      <c r="U2141" s="21">
        <f t="shared" si="337"/>
        <v>58.25</v>
      </c>
      <c r="V2141" s="20">
        <f t="shared" si="338"/>
        <v>56.85</v>
      </c>
      <c r="W2141" s="20">
        <f t="shared" si="339"/>
        <v>57.2</v>
      </c>
    </row>
    <row r="2142" spans="1:23" ht="13.5" x14ac:dyDescent="0.25">
      <c r="A2142" s="3">
        <v>45124</v>
      </c>
      <c r="B2142" s="2">
        <v>10.814399999999999</v>
      </c>
      <c r="C2142" s="2">
        <v>65.375087855230845</v>
      </c>
      <c r="D2142" s="2">
        <v>7.1321608077443699E-3</v>
      </c>
      <c r="E2142" s="2">
        <v>-4.9644011085802318E-2</v>
      </c>
      <c r="F2142" s="2">
        <v>10.636520000000001</v>
      </c>
      <c r="G2142" s="2">
        <v>10.617519999999999</v>
      </c>
      <c r="H2142" s="2">
        <v>10.532909999999999</v>
      </c>
      <c r="I2142" s="2">
        <v>10.321974000000003</v>
      </c>
      <c r="J2142" s="2">
        <v>8.9111725000000011</v>
      </c>
      <c r="K2142" s="17" t="s">
        <v>48</v>
      </c>
      <c r="L2142" s="17" t="s">
        <v>49</v>
      </c>
      <c r="M2142" s="17" t="s">
        <v>47</v>
      </c>
      <c r="N2142" s="20">
        <f t="shared" si="330"/>
        <v>50</v>
      </c>
      <c r="O2142" s="20">
        <f t="shared" si="331"/>
        <v>100</v>
      </c>
      <c r="P2142" s="20">
        <f t="shared" si="332"/>
        <v>50</v>
      </c>
      <c r="Q2142" s="20">
        <f t="shared" si="333"/>
        <v>0</v>
      </c>
      <c r="R2142" s="21">
        <f t="shared" si="334"/>
        <v>60</v>
      </c>
      <c r="S2142" s="21">
        <f t="shared" si="335"/>
        <v>47.5</v>
      </c>
      <c r="T2142" s="21">
        <f t="shared" si="336"/>
        <v>35</v>
      </c>
      <c r="U2142" s="21">
        <f t="shared" si="337"/>
        <v>50</v>
      </c>
      <c r="V2142" s="20">
        <f t="shared" si="338"/>
        <v>47.5</v>
      </c>
      <c r="W2142" s="20">
        <f t="shared" si="339"/>
        <v>48.125</v>
      </c>
    </row>
    <row r="2143" spans="1:23" ht="13.5" x14ac:dyDescent="0.25">
      <c r="A2143" s="3">
        <v>45125</v>
      </c>
      <c r="B2143" s="2">
        <v>10.646699999999999</v>
      </c>
      <c r="C2143" s="2">
        <v>56.27796695067218</v>
      </c>
      <c r="D2143" s="2">
        <v>8.04867839562462E-3</v>
      </c>
      <c r="E2143" s="2">
        <v>-5.2169976257560452E-2</v>
      </c>
      <c r="F2143" s="2">
        <v>10.633339999999999</v>
      </c>
      <c r="G2143" s="2">
        <v>10.623559999999999</v>
      </c>
      <c r="H2143" s="2">
        <v>10.556139999999999</v>
      </c>
      <c r="I2143" s="2">
        <v>10.348808000000002</v>
      </c>
      <c r="J2143" s="2">
        <v>8.9215040000000005</v>
      </c>
      <c r="K2143" s="17" t="s">
        <v>48</v>
      </c>
      <c r="L2143" s="17" t="s">
        <v>50</v>
      </c>
      <c r="M2143" s="17" t="s">
        <v>47</v>
      </c>
      <c r="N2143" s="20">
        <f t="shared" si="330"/>
        <v>50</v>
      </c>
      <c r="O2143" s="20">
        <f t="shared" si="331"/>
        <v>100</v>
      </c>
      <c r="P2143" s="20">
        <f t="shared" si="332"/>
        <v>50</v>
      </c>
      <c r="Q2143" s="20">
        <f t="shared" si="333"/>
        <v>33</v>
      </c>
      <c r="R2143" s="21">
        <f t="shared" si="334"/>
        <v>64.95</v>
      </c>
      <c r="S2143" s="21">
        <f t="shared" si="335"/>
        <v>55.75</v>
      </c>
      <c r="T2143" s="21">
        <f t="shared" si="336"/>
        <v>49.85</v>
      </c>
      <c r="U2143" s="21">
        <f t="shared" si="337"/>
        <v>58.25</v>
      </c>
      <c r="V2143" s="20">
        <f t="shared" si="338"/>
        <v>56.85</v>
      </c>
      <c r="W2143" s="20">
        <f t="shared" si="339"/>
        <v>57.2</v>
      </c>
    </row>
    <row r="2144" spans="1:23" ht="13.5" x14ac:dyDescent="0.25">
      <c r="A2144" s="3">
        <v>45127</v>
      </c>
      <c r="B2144" s="2">
        <v>10.604799999999999</v>
      </c>
      <c r="C2144" s="2">
        <v>54.246863889014463</v>
      </c>
      <c r="D2144" s="2">
        <v>1.1090409515523092E-2</v>
      </c>
      <c r="E2144" s="2">
        <v>-5.645212781563147E-2</v>
      </c>
      <c r="F2144" s="2">
        <v>10.633979999999999</v>
      </c>
      <c r="G2144" s="2">
        <v>10.625409999999999</v>
      </c>
      <c r="H2144" s="2">
        <v>10.579179999999999</v>
      </c>
      <c r="I2144" s="2">
        <v>10.374652000000001</v>
      </c>
      <c r="J2144" s="2">
        <v>8.9318165000000018</v>
      </c>
      <c r="K2144" s="17" t="s">
        <v>48</v>
      </c>
      <c r="L2144" s="17" t="s">
        <v>50</v>
      </c>
      <c r="M2144" s="17" t="s">
        <v>47</v>
      </c>
      <c r="N2144" s="20">
        <f t="shared" si="330"/>
        <v>50</v>
      </c>
      <c r="O2144" s="20">
        <f t="shared" si="331"/>
        <v>100</v>
      </c>
      <c r="P2144" s="20">
        <f t="shared" si="332"/>
        <v>50</v>
      </c>
      <c r="Q2144" s="20">
        <f t="shared" si="333"/>
        <v>33</v>
      </c>
      <c r="R2144" s="21">
        <f t="shared" si="334"/>
        <v>64.95</v>
      </c>
      <c r="S2144" s="21">
        <f t="shared" si="335"/>
        <v>55.75</v>
      </c>
      <c r="T2144" s="21">
        <f t="shared" si="336"/>
        <v>49.85</v>
      </c>
      <c r="U2144" s="21">
        <f t="shared" si="337"/>
        <v>58.25</v>
      </c>
      <c r="V2144" s="20">
        <f t="shared" si="338"/>
        <v>56.85</v>
      </c>
      <c r="W2144" s="20">
        <f t="shared" si="339"/>
        <v>57.2</v>
      </c>
    </row>
    <row r="2145" spans="1:23" ht="13.5" x14ac:dyDescent="0.25">
      <c r="A2145" s="3">
        <v>45128</v>
      </c>
      <c r="B2145" s="2">
        <v>10.437099999999999</v>
      </c>
      <c r="C2145" s="2">
        <v>46.944230357011108</v>
      </c>
      <c r="D2145" s="2">
        <v>2.5558541765978049E-2</v>
      </c>
      <c r="E2145" s="2">
        <v>-5.7001195937997823E-2</v>
      </c>
      <c r="F2145" s="2">
        <v>10.60566</v>
      </c>
      <c r="G2145" s="2">
        <v>10.610489999999999</v>
      </c>
      <c r="H2145" s="2">
        <v>10.590024999999999</v>
      </c>
      <c r="I2145" s="2">
        <v>10.395006000000002</v>
      </c>
      <c r="J2145" s="2">
        <v>8.9405280000000023</v>
      </c>
      <c r="K2145" s="17" t="s">
        <v>48</v>
      </c>
      <c r="L2145" s="17" t="s">
        <v>50</v>
      </c>
      <c r="M2145" s="17" t="s">
        <v>47</v>
      </c>
      <c r="N2145" s="20">
        <f t="shared" si="330"/>
        <v>50</v>
      </c>
      <c r="O2145" s="20">
        <f t="shared" si="331"/>
        <v>100</v>
      </c>
      <c r="P2145" s="20">
        <f t="shared" si="332"/>
        <v>50</v>
      </c>
      <c r="Q2145" s="20">
        <f t="shared" si="333"/>
        <v>33</v>
      </c>
      <c r="R2145" s="21">
        <f t="shared" si="334"/>
        <v>64.95</v>
      </c>
      <c r="S2145" s="21">
        <f t="shared" si="335"/>
        <v>55.75</v>
      </c>
      <c r="T2145" s="21">
        <f t="shared" si="336"/>
        <v>49.85</v>
      </c>
      <c r="U2145" s="21">
        <f t="shared" si="337"/>
        <v>58.25</v>
      </c>
      <c r="V2145" s="20">
        <f t="shared" si="338"/>
        <v>56.85</v>
      </c>
      <c r="W2145" s="20">
        <f t="shared" si="339"/>
        <v>57.2</v>
      </c>
    </row>
    <row r="2146" spans="1:23" ht="13.5" x14ac:dyDescent="0.25">
      <c r="A2146" s="3">
        <v>45131</v>
      </c>
      <c r="B2146" s="2">
        <v>10.059900000000001</v>
      </c>
      <c r="C2146" s="2">
        <v>35.400672414618498</v>
      </c>
      <c r="D2146" s="2">
        <v>6.2736040916437474E-2</v>
      </c>
      <c r="E2146" s="2">
        <v>-5.9057437376441452E-2</v>
      </c>
      <c r="F2146" s="2">
        <v>10.51258</v>
      </c>
      <c r="G2146" s="2">
        <v>10.560129999999999</v>
      </c>
      <c r="H2146" s="2">
        <v>10.574759999999999</v>
      </c>
      <c r="I2146" s="2">
        <v>10.407054</v>
      </c>
      <c r="J2146" s="2">
        <v>8.9469720000000024</v>
      </c>
      <c r="K2146" s="17" t="s">
        <v>48</v>
      </c>
      <c r="L2146" s="17" t="s">
        <v>50</v>
      </c>
      <c r="M2146" s="17" t="s">
        <v>47</v>
      </c>
      <c r="N2146" s="20">
        <f t="shared" si="330"/>
        <v>50</v>
      </c>
      <c r="O2146" s="20">
        <f t="shared" si="331"/>
        <v>100</v>
      </c>
      <c r="P2146" s="20">
        <f t="shared" si="332"/>
        <v>50</v>
      </c>
      <c r="Q2146" s="20">
        <f t="shared" si="333"/>
        <v>33</v>
      </c>
      <c r="R2146" s="21">
        <f t="shared" si="334"/>
        <v>64.95</v>
      </c>
      <c r="S2146" s="21">
        <f t="shared" si="335"/>
        <v>55.75</v>
      </c>
      <c r="T2146" s="21">
        <f t="shared" si="336"/>
        <v>49.85</v>
      </c>
      <c r="U2146" s="21">
        <f t="shared" si="337"/>
        <v>58.25</v>
      </c>
      <c r="V2146" s="20">
        <f t="shared" si="338"/>
        <v>56.85</v>
      </c>
      <c r="W2146" s="20">
        <f t="shared" si="339"/>
        <v>57.2</v>
      </c>
    </row>
    <row r="2147" spans="1:23" ht="13.5" x14ac:dyDescent="0.25">
      <c r="A2147" s="3">
        <v>45133</v>
      </c>
      <c r="B2147" s="2">
        <v>10.059900000000001</v>
      </c>
      <c r="C2147" s="2">
        <v>35.400672414618498</v>
      </c>
      <c r="D2147" s="2">
        <v>0.11330318650820637</v>
      </c>
      <c r="E2147" s="2">
        <v>-5.9876349291148066E-2</v>
      </c>
      <c r="F2147" s="2">
        <v>10.36168</v>
      </c>
      <c r="G2147" s="2">
        <v>10.4991</v>
      </c>
      <c r="H2147" s="2">
        <v>10.559115</v>
      </c>
      <c r="I2147" s="2">
        <v>10.416202000000004</v>
      </c>
      <c r="J2147" s="2">
        <v>8.9534160000000025</v>
      </c>
      <c r="K2147" s="17" t="s">
        <v>48</v>
      </c>
      <c r="L2147" s="17" t="s">
        <v>50</v>
      </c>
      <c r="M2147" s="17" t="s">
        <v>47</v>
      </c>
      <c r="N2147" s="20">
        <f t="shared" si="330"/>
        <v>50</v>
      </c>
      <c r="O2147" s="20">
        <f t="shared" si="331"/>
        <v>100</v>
      </c>
      <c r="P2147" s="20">
        <f t="shared" si="332"/>
        <v>50</v>
      </c>
      <c r="Q2147" s="20">
        <f t="shared" si="333"/>
        <v>33</v>
      </c>
      <c r="R2147" s="21">
        <f t="shared" si="334"/>
        <v>64.95</v>
      </c>
      <c r="S2147" s="21">
        <f t="shared" si="335"/>
        <v>55.75</v>
      </c>
      <c r="T2147" s="21">
        <f t="shared" si="336"/>
        <v>49.85</v>
      </c>
      <c r="U2147" s="21">
        <f t="shared" si="337"/>
        <v>58.25</v>
      </c>
      <c r="V2147" s="20">
        <f t="shared" si="338"/>
        <v>56.85</v>
      </c>
      <c r="W2147" s="20">
        <f t="shared" si="339"/>
        <v>57.2</v>
      </c>
    </row>
    <row r="2148" spans="1:23" ht="13.5" x14ac:dyDescent="0.25">
      <c r="A2148" s="3">
        <v>45134</v>
      </c>
      <c r="B2148" s="2">
        <v>10.059900000000001</v>
      </c>
      <c r="C2148" s="2">
        <v>35.400672414618498</v>
      </c>
      <c r="D2148" s="2">
        <v>0.15741587109995336</v>
      </c>
      <c r="E2148" s="2">
        <v>-5.3391382134955756E-2</v>
      </c>
      <c r="F2148" s="2">
        <v>10.244319999999998</v>
      </c>
      <c r="G2148" s="2">
        <v>10.438829999999999</v>
      </c>
      <c r="H2148" s="2">
        <v>10.528214999999999</v>
      </c>
      <c r="I2148" s="2">
        <v>10.422910000000003</v>
      </c>
      <c r="J2148" s="2">
        <v>8.960050500000003</v>
      </c>
      <c r="K2148" s="17" t="s">
        <v>48</v>
      </c>
      <c r="L2148" s="17" t="s">
        <v>50</v>
      </c>
      <c r="M2148" s="17" t="s">
        <v>47</v>
      </c>
      <c r="N2148" s="20">
        <f t="shared" si="330"/>
        <v>50</v>
      </c>
      <c r="O2148" s="20">
        <f t="shared" si="331"/>
        <v>100</v>
      </c>
      <c r="P2148" s="20">
        <f t="shared" si="332"/>
        <v>50</v>
      </c>
      <c r="Q2148" s="20">
        <f t="shared" si="333"/>
        <v>33</v>
      </c>
      <c r="R2148" s="21">
        <f t="shared" si="334"/>
        <v>64.95</v>
      </c>
      <c r="S2148" s="21">
        <f t="shared" si="335"/>
        <v>55.75</v>
      </c>
      <c r="T2148" s="21">
        <f t="shared" si="336"/>
        <v>49.85</v>
      </c>
      <c r="U2148" s="21">
        <f t="shared" si="337"/>
        <v>58.25</v>
      </c>
      <c r="V2148" s="20">
        <f t="shared" si="338"/>
        <v>56.85</v>
      </c>
      <c r="W2148" s="20">
        <f t="shared" si="339"/>
        <v>57.2</v>
      </c>
    </row>
    <row r="2149" spans="1:23" ht="13.5" x14ac:dyDescent="0.25">
      <c r="A2149" s="3">
        <v>45135</v>
      </c>
      <c r="B2149" s="2">
        <v>10.059900000000001</v>
      </c>
      <c r="C2149" s="2">
        <v>35.400672414618498</v>
      </c>
      <c r="D2149" s="2">
        <v>0.18766693884448671</v>
      </c>
      <c r="E2149" s="2">
        <v>-4.8053642598045787E-2</v>
      </c>
      <c r="F2149" s="2">
        <v>10.135339999999999</v>
      </c>
      <c r="G2149" s="2">
        <v>10.38466</v>
      </c>
      <c r="H2149" s="2">
        <v>10.497315</v>
      </c>
      <c r="I2149" s="2">
        <v>10.427330000000005</v>
      </c>
      <c r="J2149" s="2">
        <v>8.9664945000000031</v>
      </c>
      <c r="K2149" s="17" t="s">
        <v>48</v>
      </c>
      <c r="L2149" s="17" t="s">
        <v>50</v>
      </c>
      <c r="M2149" s="17" t="s">
        <v>47</v>
      </c>
      <c r="N2149" s="20">
        <f t="shared" si="330"/>
        <v>50</v>
      </c>
      <c r="O2149" s="20">
        <f t="shared" si="331"/>
        <v>100</v>
      </c>
      <c r="P2149" s="20">
        <f t="shared" si="332"/>
        <v>50</v>
      </c>
      <c r="Q2149" s="20">
        <f t="shared" si="333"/>
        <v>33</v>
      </c>
      <c r="R2149" s="21">
        <f t="shared" si="334"/>
        <v>64.95</v>
      </c>
      <c r="S2149" s="21">
        <f t="shared" si="335"/>
        <v>55.75</v>
      </c>
      <c r="T2149" s="21">
        <f t="shared" si="336"/>
        <v>49.85</v>
      </c>
      <c r="U2149" s="21">
        <f t="shared" si="337"/>
        <v>58.25</v>
      </c>
      <c r="V2149" s="20">
        <f t="shared" si="338"/>
        <v>56.85</v>
      </c>
      <c r="W2149" s="20">
        <f t="shared" si="339"/>
        <v>57.2</v>
      </c>
    </row>
    <row r="2150" spans="1:23" ht="13.5" x14ac:dyDescent="0.25">
      <c r="A2150" s="3">
        <v>45138</v>
      </c>
      <c r="B2150" s="2">
        <v>10.227499999999999</v>
      </c>
      <c r="C2150" s="2">
        <v>43.677774884251818</v>
      </c>
      <c r="D2150" s="2">
        <v>0.19946459090821378</v>
      </c>
      <c r="E2150" s="2">
        <v>-4.580707562422149E-2</v>
      </c>
      <c r="F2150" s="2">
        <v>10.09342</v>
      </c>
      <c r="G2150" s="2">
        <v>10.349539999999999</v>
      </c>
      <c r="H2150" s="2">
        <v>10.47861</v>
      </c>
      <c r="I2150" s="2">
        <v>10.432204000000004</v>
      </c>
      <c r="J2150" s="2">
        <v>8.9741580000000027</v>
      </c>
      <c r="K2150" s="17" t="s">
        <v>52</v>
      </c>
      <c r="L2150" s="17" t="s">
        <v>49</v>
      </c>
      <c r="M2150" s="17" t="s">
        <v>54</v>
      </c>
      <c r="N2150" s="20">
        <f t="shared" si="330"/>
        <v>50</v>
      </c>
      <c r="O2150" s="20">
        <f t="shared" si="331"/>
        <v>100</v>
      </c>
      <c r="P2150" s="20">
        <f t="shared" si="332"/>
        <v>50</v>
      </c>
      <c r="Q2150" s="20">
        <f t="shared" si="333"/>
        <v>50</v>
      </c>
      <c r="R2150" s="21">
        <f t="shared" si="334"/>
        <v>67.5</v>
      </c>
      <c r="S2150" s="21">
        <f t="shared" si="335"/>
        <v>60</v>
      </c>
      <c r="T2150" s="21">
        <f t="shared" si="336"/>
        <v>57.5</v>
      </c>
      <c r="U2150" s="21">
        <f t="shared" si="337"/>
        <v>62.5</v>
      </c>
      <c r="V2150" s="20">
        <f t="shared" si="338"/>
        <v>61.666666666666664</v>
      </c>
      <c r="W2150" s="20">
        <f t="shared" si="339"/>
        <v>61.875</v>
      </c>
    </row>
    <row r="2151" spans="1:23" ht="13.5" x14ac:dyDescent="0.25">
      <c r="A2151" s="3">
        <v>45139</v>
      </c>
      <c r="B2151" s="2">
        <v>10.059900000000001</v>
      </c>
      <c r="C2151" s="2">
        <v>38.38164527269268</v>
      </c>
      <c r="D2151" s="2">
        <v>0.21463637425263649</v>
      </c>
      <c r="E2151" s="2">
        <v>-4.539398197147336E-2</v>
      </c>
      <c r="F2151" s="2">
        <v>10.09342</v>
      </c>
      <c r="G2151" s="2">
        <v>10.303000000000001</v>
      </c>
      <c r="H2151" s="2">
        <v>10.449619999999999</v>
      </c>
      <c r="I2151" s="2">
        <v>10.433726000000004</v>
      </c>
      <c r="J2151" s="2">
        <v>8.9809835000000025</v>
      </c>
      <c r="K2151" s="17" t="s">
        <v>52</v>
      </c>
      <c r="L2151" s="17" t="s">
        <v>49</v>
      </c>
      <c r="M2151" s="17" t="s">
        <v>55</v>
      </c>
      <c r="N2151" s="20">
        <f t="shared" si="330"/>
        <v>50</v>
      </c>
      <c r="O2151" s="20">
        <f t="shared" si="331"/>
        <v>100</v>
      </c>
      <c r="P2151" s="20">
        <f t="shared" si="332"/>
        <v>50</v>
      </c>
      <c r="Q2151" s="20">
        <f t="shared" si="333"/>
        <v>33</v>
      </c>
      <c r="R2151" s="21">
        <f t="shared" si="334"/>
        <v>64.95</v>
      </c>
      <c r="S2151" s="21">
        <f t="shared" si="335"/>
        <v>55.75</v>
      </c>
      <c r="T2151" s="21">
        <f t="shared" si="336"/>
        <v>49.85</v>
      </c>
      <c r="U2151" s="21">
        <f t="shared" si="337"/>
        <v>58.25</v>
      </c>
      <c r="V2151" s="20">
        <f t="shared" si="338"/>
        <v>56.85</v>
      </c>
      <c r="W2151" s="20">
        <f t="shared" si="339"/>
        <v>57.2</v>
      </c>
    </row>
    <row r="2152" spans="1:23" ht="13.5" x14ac:dyDescent="0.25">
      <c r="A2152" s="3">
        <v>45140</v>
      </c>
      <c r="B2152" s="2">
        <v>10.059900000000001</v>
      </c>
      <c r="C2152" s="2">
        <v>38.38164527269268</v>
      </c>
      <c r="D2152" s="2">
        <v>0.27385772730877811</v>
      </c>
      <c r="E2152" s="2">
        <v>-5.0425930678469025E-2</v>
      </c>
      <c r="F2152" s="2">
        <v>10.09342</v>
      </c>
      <c r="G2152" s="2">
        <v>10.227549999999999</v>
      </c>
      <c r="H2152" s="2">
        <v>10.422534999999998</v>
      </c>
      <c r="I2152" s="2">
        <v>10.433570000000005</v>
      </c>
      <c r="J2152" s="2">
        <v>8.9878090000000039</v>
      </c>
      <c r="K2152" s="17" t="s">
        <v>52</v>
      </c>
      <c r="L2152" s="17" t="s">
        <v>49</v>
      </c>
      <c r="M2152" s="17" t="s">
        <v>55</v>
      </c>
      <c r="N2152" s="20">
        <f t="shared" si="330"/>
        <v>50</v>
      </c>
      <c r="O2152" s="20">
        <f t="shared" si="331"/>
        <v>100</v>
      </c>
      <c r="P2152" s="20">
        <f t="shared" si="332"/>
        <v>50</v>
      </c>
      <c r="Q2152" s="20">
        <f t="shared" si="333"/>
        <v>33</v>
      </c>
      <c r="R2152" s="21">
        <f t="shared" si="334"/>
        <v>64.95</v>
      </c>
      <c r="S2152" s="21">
        <f t="shared" si="335"/>
        <v>55.75</v>
      </c>
      <c r="T2152" s="21">
        <f t="shared" si="336"/>
        <v>49.85</v>
      </c>
      <c r="U2152" s="21">
        <f t="shared" si="337"/>
        <v>58.25</v>
      </c>
      <c r="V2152" s="20">
        <f t="shared" si="338"/>
        <v>56.85</v>
      </c>
      <c r="W2152" s="20">
        <f t="shared" si="339"/>
        <v>57.2</v>
      </c>
    </row>
    <row r="2153" spans="1:23" ht="13.5" x14ac:dyDescent="0.25">
      <c r="A2153" s="3">
        <v>45141</v>
      </c>
      <c r="B2153" s="2">
        <v>10.227499999999999</v>
      </c>
      <c r="C2153" s="2">
        <v>45.97850434774675</v>
      </c>
      <c r="D2153" s="2">
        <v>0.28751881329511342</v>
      </c>
      <c r="E2153" s="2">
        <v>-5.3506371460656441E-2</v>
      </c>
      <c r="F2153" s="2">
        <v>10.126939999999999</v>
      </c>
      <c r="G2153" s="2">
        <v>10.185629999999998</v>
      </c>
      <c r="H2153" s="2">
        <v>10.404594999999999</v>
      </c>
      <c r="I2153" s="2">
        <v>10.436004000000004</v>
      </c>
      <c r="J2153" s="2">
        <v>8.9960445000000036</v>
      </c>
      <c r="K2153" s="17" t="s">
        <v>52</v>
      </c>
      <c r="L2153" s="17" t="s">
        <v>49</v>
      </c>
      <c r="M2153" s="17" t="s">
        <v>53</v>
      </c>
      <c r="N2153" s="20">
        <f t="shared" si="330"/>
        <v>50</v>
      </c>
      <c r="O2153" s="20">
        <f t="shared" si="331"/>
        <v>100</v>
      </c>
      <c r="P2153" s="20">
        <f t="shared" si="332"/>
        <v>50</v>
      </c>
      <c r="Q2153" s="20">
        <f t="shared" si="333"/>
        <v>67</v>
      </c>
      <c r="R2153" s="21">
        <f t="shared" si="334"/>
        <v>70.05</v>
      </c>
      <c r="S2153" s="21">
        <f t="shared" si="335"/>
        <v>64.25</v>
      </c>
      <c r="T2153" s="21">
        <f t="shared" si="336"/>
        <v>65.150000000000006</v>
      </c>
      <c r="U2153" s="21">
        <f t="shared" si="337"/>
        <v>66.75</v>
      </c>
      <c r="V2153" s="20">
        <f t="shared" si="338"/>
        <v>66.483333333333334</v>
      </c>
      <c r="W2153" s="20">
        <f t="shared" si="339"/>
        <v>66.550000000000011</v>
      </c>
    </row>
    <row r="2154" spans="1:23" ht="13.5" x14ac:dyDescent="0.25">
      <c r="A2154" s="3">
        <v>45142</v>
      </c>
      <c r="B2154" s="2">
        <v>10.059900000000001</v>
      </c>
      <c r="C2154" s="2">
        <v>40.589348577314787</v>
      </c>
      <c r="D2154" s="2">
        <v>0.3056912446143798</v>
      </c>
      <c r="E2154" s="2">
        <v>-5.8420496143075283E-2</v>
      </c>
      <c r="F2154" s="2">
        <v>10.126939999999999</v>
      </c>
      <c r="G2154" s="2">
        <v>10.131139999999998</v>
      </c>
      <c r="H2154" s="2">
        <v>10.378274999999999</v>
      </c>
      <c r="I2154" s="2">
        <v>10.431272000000005</v>
      </c>
      <c r="J2154" s="2">
        <v>9.0030985000000037</v>
      </c>
      <c r="K2154" s="17" t="s">
        <v>52</v>
      </c>
      <c r="L2154" s="17" t="s">
        <v>49</v>
      </c>
      <c r="M2154" s="17" t="s">
        <v>55</v>
      </c>
      <c r="N2154" s="20">
        <f t="shared" si="330"/>
        <v>50</v>
      </c>
      <c r="O2154" s="20">
        <f t="shared" si="331"/>
        <v>100</v>
      </c>
      <c r="P2154" s="20">
        <f t="shared" si="332"/>
        <v>50</v>
      </c>
      <c r="Q2154" s="20">
        <f t="shared" si="333"/>
        <v>33</v>
      </c>
      <c r="R2154" s="21">
        <f t="shared" si="334"/>
        <v>64.95</v>
      </c>
      <c r="S2154" s="21">
        <f t="shared" si="335"/>
        <v>55.75</v>
      </c>
      <c r="T2154" s="21">
        <f t="shared" si="336"/>
        <v>49.85</v>
      </c>
      <c r="U2154" s="21">
        <f t="shared" si="337"/>
        <v>58.25</v>
      </c>
      <c r="V2154" s="20">
        <f t="shared" si="338"/>
        <v>56.85</v>
      </c>
      <c r="W2154" s="20">
        <f t="shared" si="339"/>
        <v>57.2</v>
      </c>
    </row>
    <row r="2155" spans="1:23" ht="13.5" x14ac:dyDescent="0.25">
      <c r="A2155" s="3">
        <v>45145</v>
      </c>
      <c r="B2155" s="2">
        <v>10.219099999999999</v>
      </c>
      <c r="C2155" s="2">
        <v>46.950044749224006</v>
      </c>
      <c r="D2155" s="2">
        <v>0.285062337589709</v>
      </c>
      <c r="E2155" s="2">
        <v>-7.0156085688684547E-2</v>
      </c>
      <c r="F2155" s="2">
        <v>10.125260000000001</v>
      </c>
      <c r="G2155" s="2">
        <v>10.10934</v>
      </c>
      <c r="H2155" s="2">
        <v>10.359914999999997</v>
      </c>
      <c r="I2155" s="2">
        <v>10.423622000000005</v>
      </c>
      <c r="J2155" s="2">
        <v>9.0111010000000018</v>
      </c>
      <c r="K2155" s="17" t="s">
        <v>48</v>
      </c>
      <c r="L2155" s="17" t="s">
        <v>49</v>
      </c>
      <c r="M2155" s="17" t="s">
        <v>47</v>
      </c>
      <c r="N2155" s="20">
        <f t="shared" si="330"/>
        <v>50</v>
      </c>
      <c r="O2155" s="20">
        <f t="shared" si="331"/>
        <v>100</v>
      </c>
      <c r="P2155" s="20">
        <f t="shared" si="332"/>
        <v>50</v>
      </c>
      <c r="Q2155" s="20">
        <f t="shared" si="333"/>
        <v>0</v>
      </c>
      <c r="R2155" s="21">
        <f t="shared" si="334"/>
        <v>60</v>
      </c>
      <c r="S2155" s="21">
        <f t="shared" si="335"/>
        <v>47.5</v>
      </c>
      <c r="T2155" s="21">
        <f t="shared" si="336"/>
        <v>35</v>
      </c>
      <c r="U2155" s="21">
        <f t="shared" si="337"/>
        <v>50</v>
      </c>
      <c r="V2155" s="20">
        <f t="shared" si="338"/>
        <v>47.5</v>
      </c>
      <c r="W2155" s="20">
        <f t="shared" si="339"/>
        <v>48.125</v>
      </c>
    </row>
    <row r="2156" spans="1:23" ht="13.5" x14ac:dyDescent="0.25">
      <c r="A2156" s="3">
        <v>45146</v>
      </c>
      <c r="B2156" s="2">
        <v>10.185600000000001</v>
      </c>
      <c r="C2156" s="2">
        <v>45.83792459846682</v>
      </c>
      <c r="D2156" s="2">
        <v>0.21258655758360057</v>
      </c>
      <c r="E2156" s="2">
        <v>-8.1049346327490279E-2</v>
      </c>
      <c r="F2156" s="2">
        <v>10.150399999999999</v>
      </c>
      <c r="G2156" s="2">
        <v>10.12191</v>
      </c>
      <c r="H2156" s="2">
        <v>10.341019999999999</v>
      </c>
      <c r="I2156" s="2">
        <v>10.415302000000006</v>
      </c>
      <c r="J2156" s="2">
        <v>9.0189360000000018</v>
      </c>
      <c r="K2156" s="17" t="s">
        <v>48</v>
      </c>
      <c r="L2156" s="17" t="s">
        <v>50</v>
      </c>
      <c r="M2156" s="17" t="s">
        <v>51</v>
      </c>
      <c r="N2156" s="20">
        <f t="shared" si="330"/>
        <v>50</v>
      </c>
      <c r="O2156" s="20">
        <f t="shared" si="331"/>
        <v>100</v>
      </c>
      <c r="P2156" s="20">
        <f t="shared" si="332"/>
        <v>50</v>
      </c>
      <c r="Q2156" s="20">
        <f t="shared" si="333"/>
        <v>33</v>
      </c>
      <c r="R2156" s="21">
        <f t="shared" si="334"/>
        <v>64.95</v>
      </c>
      <c r="S2156" s="21">
        <f t="shared" si="335"/>
        <v>55.75</v>
      </c>
      <c r="T2156" s="21">
        <f t="shared" si="336"/>
        <v>49.85</v>
      </c>
      <c r="U2156" s="21">
        <f t="shared" si="337"/>
        <v>58.25</v>
      </c>
      <c r="V2156" s="20">
        <f t="shared" si="338"/>
        <v>56.85</v>
      </c>
      <c r="W2156" s="20">
        <f t="shared" si="339"/>
        <v>57.2</v>
      </c>
    </row>
    <row r="2157" spans="1:23" ht="13.5" x14ac:dyDescent="0.25">
      <c r="A2157" s="3">
        <v>45147</v>
      </c>
      <c r="B2157" s="2">
        <v>9.8922000000000008</v>
      </c>
      <c r="C2157" s="2">
        <v>37.467139027192047</v>
      </c>
      <c r="D2157" s="2">
        <v>0.17368175492828897</v>
      </c>
      <c r="E2157" s="2">
        <v>-9.0607143056572692E-2</v>
      </c>
      <c r="F2157" s="2">
        <v>10.116859999999999</v>
      </c>
      <c r="G2157" s="2">
        <v>10.10514</v>
      </c>
      <c r="H2157" s="2">
        <v>10.302119999999999</v>
      </c>
      <c r="I2157" s="2">
        <v>10.405690000000003</v>
      </c>
      <c r="J2157" s="2">
        <v>9.025304000000002</v>
      </c>
      <c r="K2157" s="17" t="s">
        <v>48</v>
      </c>
      <c r="L2157" s="17" t="s">
        <v>50</v>
      </c>
      <c r="M2157" s="17" t="s">
        <v>47</v>
      </c>
      <c r="N2157" s="20">
        <f t="shared" si="330"/>
        <v>50</v>
      </c>
      <c r="O2157" s="20">
        <f t="shared" si="331"/>
        <v>100</v>
      </c>
      <c r="P2157" s="20">
        <f t="shared" si="332"/>
        <v>50</v>
      </c>
      <c r="Q2157" s="20">
        <f t="shared" si="333"/>
        <v>33</v>
      </c>
      <c r="R2157" s="21">
        <f t="shared" si="334"/>
        <v>64.95</v>
      </c>
      <c r="S2157" s="21">
        <f t="shared" si="335"/>
        <v>55.75</v>
      </c>
      <c r="T2157" s="21">
        <f t="shared" si="336"/>
        <v>49.85</v>
      </c>
      <c r="U2157" s="21">
        <f t="shared" si="337"/>
        <v>58.25</v>
      </c>
      <c r="V2157" s="20">
        <f t="shared" si="338"/>
        <v>56.85</v>
      </c>
      <c r="W2157" s="20">
        <f t="shared" si="339"/>
        <v>57.2</v>
      </c>
    </row>
    <row r="2158" spans="1:23" ht="13.5" x14ac:dyDescent="0.25">
      <c r="A2158" s="3">
        <v>45148</v>
      </c>
      <c r="B2158" s="2">
        <v>9.8922000000000008</v>
      </c>
      <c r="C2158" s="2">
        <v>37.467139027192047</v>
      </c>
      <c r="D2158" s="2">
        <v>0.14313261603961713</v>
      </c>
      <c r="E2158" s="2">
        <v>-0.10140359723750834</v>
      </c>
      <c r="F2158" s="2">
        <v>10.049800000000001</v>
      </c>
      <c r="G2158" s="2">
        <v>10.088370000000001</v>
      </c>
      <c r="H2158" s="2">
        <v>10.263599999999999</v>
      </c>
      <c r="I2158" s="2">
        <v>10.393180000000005</v>
      </c>
      <c r="J2158" s="2">
        <v>9.0316720000000021</v>
      </c>
      <c r="K2158" s="17" t="s">
        <v>48</v>
      </c>
      <c r="L2158" s="17" t="s">
        <v>50</v>
      </c>
      <c r="M2158" s="17" t="s">
        <v>47</v>
      </c>
      <c r="N2158" s="20">
        <f t="shared" si="330"/>
        <v>50</v>
      </c>
      <c r="O2158" s="20">
        <f t="shared" si="331"/>
        <v>100</v>
      </c>
      <c r="P2158" s="20">
        <f t="shared" si="332"/>
        <v>50</v>
      </c>
      <c r="Q2158" s="20">
        <f t="shared" si="333"/>
        <v>33</v>
      </c>
      <c r="R2158" s="21">
        <f t="shared" si="334"/>
        <v>64.95</v>
      </c>
      <c r="S2158" s="21">
        <f t="shared" si="335"/>
        <v>55.75</v>
      </c>
      <c r="T2158" s="21">
        <f t="shared" si="336"/>
        <v>49.85</v>
      </c>
      <c r="U2158" s="21">
        <f t="shared" si="337"/>
        <v>58.25</v>
      </c>
      <c r="V2158" s="20">
        <f t="shared" si="338"/>
        <v>56.85</v>
      </c>
      <c r="W2158" s="20">
        <f t="shared" si="339"/>
        <v>57.2</v>
      </c>
    </row>
    <row r="2159" spans="1:23" ht="13.5" x14ac:dyDescent="0.25">
      <c r="A2159" s="3">
        <v>45149</v>
      </c>
      <c r="B2159" s="2">
        <v>9.7245000000000008</v>
      </c>
      <c r="C2159" s="2">
        <v>33.421313874168888</v>
      </c>
      <c r="D2159" s="2">
        <v>0.13190029792411018</v>
      </c>
      <c r="E2159" s="2">
        <v>-0.10806548448023472</v>
      </c>
      <c r="F2159" s="2">
        <v>9.9827200000000005</v>
      </c>
      <c r="G2159" s="2">
        <v>10.054830000000001</v>
      </c>
      <c r="H2159" s="2">
        <v>10.219745</v>
      </c>
      <c r="I2159" s="2">
        <v>10.376400000000006</v>
      </c>
      <c r="J2159" s="2">
        <v>9.0372400000000024</v>
      </c>
      <c r="K2159" s="17" t="s">
        <v>48</v>
      </c>
      <c r="L2159" s="17" t="s">
        <v>50</v>
      </c>
      <c r="M2159" s="17" t="s">
        <v>47</v>
      </c>
      <c r="N2159" s="20">
        <f t="shared" si="330"/>
        <v>50</v>
      </c>
      <c r="O2159" s="20">
        <f t="shared" si="331"/>
        <v>100</v>
      </c>
      <c r="P2159" s="20">
        <f t="shared" si="332"/>
        <v>50</v>
      </c>
      <c r="Q2159" s="20">
        <f t="shared" si="333"/>
        <v>33</v>
      </c>
      <c r="R2159" s="21">
        <f t="shared" si="334"/>
        <v>64.95</v>
      </c>
      <c r="S2159" s="21">
        <f t="shared" si="335"/>
        <v>55.75</v>
      </c>
      <c r="T2159" s="21">
        <f t="shared" si="336"/>
        <v>49.85</v>
      </c>
      <c r="U2159" s="21">
        <f t="shared" si="337"/>
        <v>58.25</v>
      </c>
      <c r="V2159" s="20">
        <f t="shared" si="338"/>
        <v>56.85</v>
      </c>
      <c r="W2159" s="20">
        <f t="shared" si="339"/>
        <v>57.2</v>
      </c>
    </row>
    <row r="2160" spans="1:23" ht="13.5" x14ac:dyDescent="0.25">
      <c r="A2160" s="3">
        <v>45152</v>
      </c>
      <c r="B2160" s="2">
        <v>10.059900000000001</v>
      </c>
      <c r="C2160" s="2">
        <v>45.984262114234461</v>
      </c>
      <c r="D2160" s="2">
        <v>0.12635930455242672</v>
      </c>
      <c r="E2160" s="2">
        <v>-0.11048635793590569</v>
      </c>
      <c r="F2160" s="2">
        <v>9.9508800000000015</v>
      </c>
      <c r="G2160" s="2">
        <v>10.038070000000001</v>
      </c>
      <c r="H2160" s="2">
        <v>10.193804999999999</v>
      </c>
      <c r="I2160" s="2">
        <v>10.370752000000005</v>
      </c>
      <c r="J2160" s="2">
        <v>9.0448280000000008</v>
      </c>
      <c r="K2160" s="17" t="s">
        <v>48</v>
      </c>
      <c r="L2160" s="17" t="s">
        <v>50</v>
      </c>
      <c r="M2160" s="17" t="s">
        <v>47</v>
      </c>
      <c r="N2160" s="20">
        <f t="shared" si="330"/>
        <v>50</v>
      </c>
      <c r="O2160" s="20">
        <f t="shared" si="331"/>
        <v>100</v>
      </c>
      <c r="P2160" s="20">
        <f t="shared" si="332"/>
        <v>50</v>
      </c>
      <c r="Q2160" s="20">
        <f t="shared" si="333"/>
        <v>33</v>
      </c>
      <c r="R2160" s="21">
        <f t="shared" si="334"/>
        <v>64.95</v>
      </c>
      <c r="S2160" s="21">
        <f t="shared" si="335"/>
        <v>55.75</v>
      </c>
      <c r="T2160" s="21">
        <f t="shared" si="336"/>
        <v>49.85</v>
      </c>
      <c r="U2160" s="21">
        <f t="shared" si="337"/>
        <v>58.25</v>
      </c>
      <c r="V2160" s="20">
        <f t="shared" si="338"/>
        <v>56.85</v>
      </c>
      <c r="W2160" s="20">
        <f t="shared" si="339"/>
        <v>57.2</v>
      </c>
    </row>
    <row r="2161" spans="1:23" ht="13.5" x14ac:dyDescent="0.25">
      <c r="A2161" s="3">
        <v>45153</v>
      </c>
      <c r="B2161" s="2">
        <v>9.8084000000000007</v>
      </c>
      <c r="C2161" s="2">
        <v>39.90387735843214</v>
      </c>
      <c r="D2161" s="2">
        <v>0.11533306410962574</v>
      </c>
      <c r="E2161" s="2">
        <v>-0.10893299722894059</v>
      </c>
      <c r="F2161" s="2">
        <v>9.8754400000000011</v>
      </c>
      <c r="G2161" s="2">
        <v>10.012920000000001</v>
      </c>
      <c r="H2161" s="2">
        <v>10.157959999999999</v>
      </c>
      <c r="I2161" s="2">
        <v>10.360074000000006</v>
      </c>
      <c r="J2161" s="2">
        <v>9.0511584999999997</v>
      </c>
      <c r="K2161" s="17" t="s">
        <v>48</v>
      </c>
      <c r="L2161" s="17" t="s">
        <v>50</v>
      </c>
      <c r="M2161" s="17" t="s">
        <v>47</v>
      </c>
      <c r="N2161" s="20">
        <f t="shared" si="330"/>
        <v>50</v>
      </c>
      <c r="O2161" s="20">
        <f t="shared" si="331"/>
        <v>100</v>
      </c>
      <c r="P2161" s="20">
        <f t="shared" si="332"/>
        <v>50</v>
      </c>
      <c r="Q2161" s="20">
        <f t="shared" si="333"/>
        <v>33</v>
      </c>
      <c r="R2161" s="21">
        <f t="shared" si="334"/>
        <v>64.95</v>
      </c>
      <c r="S2161" s="21">
        <f t="shared" si="335"/>
        <v>55.75</v>
      </c>
      <c r="T2161" s="21">
        <f t="shared" si="336"/>
        <v>49.85</v>
      </c>
      <c r="U2161" s="21">
        <f t="shared" si="337"/>
        <v>58.25</v>
      </c>
      <c r="V2161" s="20">
        <f t="shared" si="338"/>
        <v>56.85</v>
      </c>
      <c r="W2161" s="20">
        <f t="shared" si="339"/>
        <v>57.2</v>
      </c>
    </row>
    <row r="2162" spans="1:23" ht="13.5" x14ac:dyDescent="0.25">
      <c r="A2162" s="3">
        <v>45154</v>
      </c>
      <c r="B2162" s="2">
        <v>9.8084000000000007</v>
      </c>
      <c r="C2162" s="2">
        <v>39.90387735843214</v>
      </c>
      <c r="D2162" s="2">
        <v>0.10824603169307778</v>
      </c>
      <c r="E2162" s="2">
        <v>-9.8752582172815934E-2</v>
      </c>
      <c r="F2162" s="2">
        <v>9.8586799999999997</v>
      </c>
      <c r="G2162" s="2">
        <v>9.9877700000000011</v>
      </c>
      <c r="H2162" s="2">
        <v>10.107659999999999</v>
      </c>
      <c r="I2162" s="2">
        <v>10.347566000000006</v>
      </c>
      <c r="J2162" s="2">
        <v>9.0574510000000004</v>
      </c>
      <c r="K2162" s="17" t="s">
        <v>48</v>
      </c>
      <c r="L2162" s="17" t="s">
        <v>50</v>
      </c>
      <c r="M2162" s="17" t="s">
        <v>47</v>
      </c>
      <c r="N2162" s="20">
        <f t="shared" si="330"/>
        <v>50</v>
      </c>
      <c r="O2162" s="20">
        <f t="shared" si="331"/>
        <v>100</v>
      </c>
      <c r="P2162" s="20">
        <f t="shared" si="332"/>
        <v>50</v>
      </c>
      <c r="Q2162" s="20">
        <f t="shared" si="333"/>
        <v>33</v>
      </c>
      <c r="R2162" s="21">
        <f t="shared" si="334"/>
        <v>64.95</v>
      </c>
      <c r="S2162" s="21">
        <f t="shared" si="335"/>
        <v>55.75</v>
      </c>
      <c r="T2162" s="21">
        <f t="shared" si="336"/>
        <v>49.85</v>
      </c>
      <c r="U2162" s="21">
        <f t="shared" si="337"/>
        <v>58.25</v>
      </c>
      <c r="V2162" s="20">
        <f t="shared" si="338"/>
        <v>56.85</v>
      </c>
      <c r="W2162" s="20">
        <f t="shared" si="339"/>
        <v>57.2</v>
      </c>
    </row>
    <row r="2163" spans="1:23" ht="13.5" x14ac:dyDescent="0.25">
      <c r="A2163" s="3">
        <v>45155</v>
      </c>
      <c r="B2163" s="2">
        <v>9.8084000000000007</v>
      </c>
      <c r="C2163" s="2">
        <v>39.90387735843214</v>
      </c>
      <c r="D2163" s="2">
        <v>0.13011065265796873</v>
      </c>
      <c r="E2163" s="2">
        <v>-9.6536513596689869E-2</v>
      </c>
      <c r="F2163" s="2">
        <v>9.84192</v>
      </c>
      <c r="G2163" s="2">
        <v>9.9458600000000015</v>
      </c>
      <c r="H2163" s="2">
        <v>10.065745</v>
      </c>
      <c r="I2163" s="2">
        <v>10.335362000000007</v>
      </c>
      <c r="J2163" s="2">
        <v>9.0637434999999975</v>
      </c>
      <c r="K2163" s="17" t="s">
        <v>48</v>
      </c>
      <c r="L2163" s="17" t="s">
        <v>50</v>
      </c>
      <c r="M2163" s="17" t="s">
        <v>47</v>
      </c>
      <c r="N2163" s="20">
        <f t="shared" si="330"/>
        <v>50</v>
      </c>
      <c r="O2163" s="20">
        <f t="shared" si="331"/>
        <v>100</v>
      </c>
      <c r="P2163" s="20">
        <f t="shared" si="332"/>
        <v>50</v>
      </c>
      <c r="Q2163" s="20">
        <f t="shared" si="333"/>
        <v>33</v>
      </c>
      <c r="R2163" s="21">
        <f t="shared" si="334"/>
        <v>64.95</v>
      </c>
      <c r="S2163" s="21">
        <f t="shared" si="335"/>
        <v>55.75</v>
      </c>
      <c r="T2163" s="21">
        <f t="shared" si="336"/>
        <v>49.85</v>
      </c>
      <c r="U2163" s="21">
        <f t="shared" si="337"/>
        <v>58.25</v>
      </c>
      <c r="V2163" s="20">
        <f t="shared" si="338"/>
        <v>56.85</v>
      </c>
      <c r="W2163" s="20">
        <f t="shared" si="339"/>
        <v>57.2</v>
      </c>
    </row>
    <row r="2164" spans="1:23" ht="13.5" x14ac:dyDescent="0.25">
      <c r="A2164" s="3">
        <v>45156</v>
      </c>
      <c r="B2164" s="2">
        <v>10.017899999999999</v>
      </c>
      <c r="C2164" s="2">
        <v>47.17146819460082</v>
      </c>
      <c r="D2164" s="2">
        <v>0.10923124569134046</v>
      </c>
      <c r="E2164" s="2">
        <v>-9.1492361477894482E-2</v>
      </c>
      <c r="F2164" s="2">
        <v>9.9006000000000007</v>
      </c>
      <c r="G2164" s="2">
        <v>9.9416600000000024</v>
      </c>
      <c r="H2164" s="2">
        <v>10.0364</v>
      </c>
      <c r="I2164" s="2">
        <v>10.327044000000008</v>
      </c>
      <c r="J2164" s="2">
        <v>9.0711214999999985</v>
      </c>
      <c r="K2164" s="17" t="s">
        <v>48</v>
      </c>
      <c r="L2164" s="17" t="s">
        <v>50</v>
      </c>
      <c r="M2164" s="17" t="s">
        <v>51</v>
      </c>
      <c r="N2164" s="20">
        <f t="shared" si="330"/>
        <v>50</v>
      </c>
      <c r="O2164" s="20">
        <f t="shared" si="331"/>
        <v>100</v>
      </c>
      <c r="P2164" s="20">
        <f t="shared" si="332"/>
        <v>50</v>
      </c>
      <c r="Q2164" s="20">
        <f t="shared" si="333"/>
        <v>33</v>
      </c>
      <c r="R2164" s="21">
        <f t="shared" si="334"/>
        <v>64.95</v>
      </c>
      <c r="S2164" s="21">
        <f t="shared" si="335"/>
        <v>55.75</v>
      </c>
      <c r="T2164" s="21">
        <f t="shared" si="336"/>
        <v>49.85</v>
      </c>
      <c r="U2164" s="21">
        <f t="shared" si="337"/>
        <v>58.25</v>
      </c>
      <c r="V2164" s="20">
        <f t="shared" si="338"/>
        <v>56.85</v>
      </c>
      <c r="W2164" s="20">
        <f t="shared" si="339"/>
        <v>57.2</v>
      </c>
    </row>
    <row r="2165" spans="1:23" ht="13.5" x14ac:dyDescent="0.25">
      <c r="A2165" s="3">
        <v>45159</v>
      </c>
      <c r="B2165" s="2">
        <v>10.017899999999999</v>
      </c>
      <c r="C2165" s="2">
        <v>47.171468194600813</v>
      </c>
      <c r="D2165" s="2">
        <v>0.11659887560989191</v>
      </c>
      <c r="E2165" s="2">
        <v>-8.4647298049743525E-2</v>
      </c>
      <c r="F2165" s="2">
        <v>9.892199999999999</v>
      </c>
      <c r="G2165" s="2">
        <v>9.9215400000000002</v>
      </c>
      <c r="H2165" s="2">
        <v>10.015440000000002</v>
      </c>
      <c r="I2165" s="2">
        <v>10.319946000000007</v>
      </c>
      <c r="J2165" s="2">
        <v>9.0789189999999991</v>
      </c>
      <c r="K2165" s="17" t="s">
        <v>48</v>
      </c>
      <c r="L2165" s="17" t="s">
        <v>50</v>
      </c>
      <c r="M2165" s="17" t="s">
        <v>47</v>
      </c>
      <c r="N2165" s="20">
        <f t="shared" si="330"/>
        <v>50</v>
      </c>
      <c r="O2165" s="20">
        <f t="shared" si="331"/>
        <v>100</v>
      </c>
      <c r="P2165" s="20">
        <f t="shared" si="332"/>
        <v>50</v>
      </c>
      <c r="Q2165" s="20">
        <f t="shared" si="333"/>
        <v>33</v>
      </c>
      <c r="R2165" s="21">
        <f t="shared" si="334"/>
        <v>64.95</v>
      </c>
      <c r="S2165" s="21">
        <f t="shared" si="335"/>
        <v>55.75</v>
      </c>
      <c r="T2165" s="21">
        <f t="shared" si="336"/>
        <v>49.85</v>
      </c>
      <c r="U2165" s="21">
        <f t="shared" si="337"/>
        <v>58.25</v>
      </c>
      <c r="V2165" s="20">
        <f t="shared" si="338"/>
        <v>56.85</v>
      </c>
      <c r="W2165" s="20">
        <f t="shared" si="339"/>
        <v>57.2</v>
      </c>
    </row>
    <row r="2166" spans="1:23" ht="13.5" x14ac:dyDescent="0.25">
      <c r="A2166" s="3">
        <v>45160</v>
      </c>
      <c r="B2166" s="2">
        <v>10.294600000000001</v>
      </c>
      <c r="C2166" s="2">
        <v>55.428047772607997</v>
      </c>
      <c r="D2166" s="2">
        <v>9.768520816021109E-2</v>
      </c>
      <c r="E2166" s="2">
        <v>-7.6322208526378846E-2</v>
      </c>
      <c r="F2166" s="2">
        <v>9.9894400000000001</v>
      </c>
      <c r="G2166" s="2">
        <v>9.9324399999999997</v>
      </c>
      <c r="H2166" s="2">
        <v>10.027175000000002</v>
      </c>
      <c r="I2166" s="2">
        <v>10.319602000000005</v>
      </c>
      <c r="J2166" s="2">
        <v>9.088099999999999</v>
      </c>
      <c r="K2166" s="17" t="s">
        <v>52</v>
      </c>
      <c r="L2166" s="17" t="s">
        <v>55</v>
      </c>
      <c r="M2166" s="17" t="s">
        <v>53</v>
      </c>
      <c r="N2166" s="20">
        <f t="shared" si="330"/>
        <v>50</v>
      </c>
      <c r="O2166" s="20">
        <f t="shared" si="331"/>
        <v>100</v>
      </c>
      <c r="P2166" s="20">
        <f t="shared" si="332"/>
        <v>50</v>
      </c>
      <c r="Q2166" s="20">
        <f t="shared" si="333"/>
        <v>83.5</v>
      </c>
      <c r="R2166" s="21">
        <f t="shared" si="334"/>
        <v>72.525000000000006</v>
      </c>
      <c r="S2166" s="21">
        <f t="shared" si="335"/>
        <v>68.375</v>
      </c>
      <c r="T2166" s="21">
        <f t="shared" si="336"/>
        <v>72.575000000000003</v>
      </c>
      <c r="U2166" s="21">
        <f t="shared" si="337"/>
        <v>70.875</v>
      </c>
      <c r="V2166" s="20">
        <f t="shared" si="338"/>
        <v>71.158333333333346</v>
      </c>
      <c r="W2166" s="20">
        <f t="shared" si="339"/>
        <v>71.087500000000006</v>
      </c>
    </row>
    <row r="2167" spans="1:23" ht="13.5" x14ac:dyDescent="0.25">
      <c r="A2167" s="3">
        <v>45161</v>
      </c>
      <c r="B2167" s="2">
        <v>10.336499999999999</v>
      </c>
      <c r="C2167" s="2">
        <v>56.53582545941341</v>
      </c>
      <c r="D2167" s="2">
        <v>3.2269255506928829E-2</v>
      </c>
      <c r="E2167" s="2">
        <v>-6.9027541052762778E-2</v>
      </c>
      <c r="F2167" s="2">
        <v>10.09506</v>
      </c>
      <c r="G2167" s="2">
        <v>9.9768699999999999</v>
      </c>
      <c r="H2167" s="2">
        <v>10.041005000000002</v>
      </c>
      <c r="I2167" s="2">
        <v>10.318876000000005</v>
      </c>
      <c r="J2167" s="2">
        <v>9.0974904999999975</v>
      </c>
      <c r="K2167" s="17" t="s">
        <v>52</v>
      </c>
      <c r="L2167" s="17" t="s">
        <v>55</v>
      </c>
      <c r="M2167" s="17" t="s">
        <v>53</v>
      </c>
      <c r="N2167" s="20">
        <f t="shared" si="330"/>
        <v>50</v>
      </c>
      <c r="O2167" s="20">
        <f t="shared" si="331"/>
        <v>100</v>
      </c>
      <c r="P2167" s="20">
        <f t="shared" si="332"/>
        <v>50</v>
      </c>
      <c r="Q2167" s="20">
        <f t="shared" si="333"/>
        <v>83.5</v>
      </c>
      <c r="R2167" s="21">
        <f t="shared" si="334"/>
        <v>72.525000000000006</v>
      </c>
      <c r="S2167" s="21">
        <f t="shared" si="335"/>
        <v>68.375</v>
      </c>
      <c r="T2167" s="21">
        <f t="shared" si="336"/>
        <v>72.575000000000003</v>
      </c>
      <c r="U2167" s="21">
        <f t="shared" si="337"/>
        <v>70.875</v>
      </c>
      <c r="V2167" s="20">
        <f t="shared" si="338"/>
        <v>71.158333333333346</v>
      </c>
      <c r="W2167" s="20">
        <f t="shared" si="339"/>
        <v>71.087500000000006</v>
      </c>
    </row>
    <row r="2168" spans="1:23" ht="13.5" x14ac:dyDescent="0.25">
      <c r="A2168" s="3">
        <v>45162</v>
      </c>
      <c r="B2168" s="2">
        <v>10.353300000000001</v>
      </c>
      <c r="C2168" s="2">
        <v>56.997319846096296</v>
      </c>
      <c r="D2168" s="2">
        <v>-2.5657992361107773E-2</v>
      </c>
      <c r="E2168" s="2">
        <v>-6.1612795800277467E-2</v>
      </c>
      <c r="F2168" s="2">
        <v>10.204040000000001</v>
      </c>
      <c r="G2168" s="2">
        <v>10.02298</v>
      </c>
      <c r="H2168" s="2">
        <v>10.055675000000001</v>
      </c>
      <c r="I2168" s="2">
        <v>10.318486000000005</v>
      </c>
      <c r="J2168" s="2">
        <v>9.1073079999999962</v>
      </c>
      <c r="K2168" s="17" t="s">
        <v>52</v>
      </c>
      <c r="L2168" s="17" t="s">
        <v>55</v>
      </c>
      <c r="M2168" s="17" t="s">
        <v>53</v>
      </c>
      <c r="N2168" s="20">
        <f t="shared" si="330"/>
        <v>50</v>
      </c>
      <c r="O2168" s="20">
        <f t="shared" si="331"/>
        <v>100</v>
      </c>
      <c r="P2168" s="20">
        <f t="shared" si="332"/>
        <v>50</v>
      </c>
      <c r="Q2168" s="20">
        <f t="shared" si="333"/>
        <v>83.5</v>
      </c>
      <c r="R2168" s="21">
        <f t="shared" si="334"/>
        <v>72.525000000000006</v>
      </c>
      <c r="S2168" s="21">
        <f t="shared" si="335"/>
        <v>68.375</v>
      </c>
      <c r="T2168" s="21">
        <f t="shared" si="336"/>
        <v>72.575000000000003</v>
      </c>
      <c r="U2168" s="21">
        <f t="shared" si="337"/>
        <v>70.875</v>
      </c>
      <c r="V2168" s="20">
        <f t="shared" si="338"/>
        <v>71.158333333333346</v>
      </c>
      <c r="W2168" s="20">
        <f t="shared" si="339"/>
        <v>71.087500000000006</v>
      </c>
    </row>
    <row r="2169" spans="1:23" ht="13.5" x14ac:dyDescent="0.25">
      <c r="A2169" s="3">
        <v>45163</v>
      </c>
      <c r="B2169" s="2">
        <v>10.353300000000001</v>
      </c>
      <c r="C2169" s="2">
        <v>56.997319846096296</v>
      </c>
      <c r="D2169" s="2">
        <v>-0.10180489035046847</v>
      </c>
      <c r="E2169" s="2">
        <v>-5.1124215689257478E-2</v>
      </c>
      <c r="F2169" s="2">
        <v>10.271120000000002</v>
      </c>
      <c r="G2169" s="2">
        <v>10.08586</v>
      </c>
      <c r="H2169" s="2">
        <v>10.070345</v>
      </c>
      <c r="I2169" s="2">
        <v>10.313520000000006</v>
      </c>
      <c r="J2169" s="2">
        <v>9.1171254999999967</v>
      </c>
      <c r="K2169" s="17" t="s">
        <v>52</v>
      </c>
      <c r="L2169" s="17" t="s">
        <v>55</v>
      </c>
      <c r="M2169" s="17" t="s">
        <v>53</v>
      </c>
      <c r="N2169" s="20">
        <f t="shared" si="330"/>
        <v>50</v>
      </c>
      <c r="O2169" s="20">
        <f t="shared" si="331"/>
        <v>100</v>
      </c>
      <c r="P2169" s="20">
        <f t="shared" si="332"/>
        <v>50</v>
      </c>
      <c r="Q2169" s="20">
        <f t="shared" si="333"/>
        <v>83.5</v>
      </c>
      <c r="R2169" s="21">
        <f t="shared" si="334"/>
        <v>72.525000000000006</v>
      </c>
      <c r="S2169" s="21">
        <f t="shared" si="335"/>
        <v>68.375</v>
      </c>
      <c r="T2169" s="21">
        <f t="shared" si="336"/>
        <v>72.575000000000003</v>
      </c>
      <c r="U2169" s="21">
        <f t="shared" si="337"/>
        <v>70.875</v>
      </c>
      <c r="V2169" s="20">
        <f t="shared" si="338"/>
        <v>71.158333333333346</v>
      </c>
      <c r="W2169" s="20">
        <f t="shared" si="339"/>
        <v>71.087500000000006</v>
      </c>
    </row>
    <row r="2170" spans="1:23" ht="13.5" x14ac:dyDescent="0.25">
      <c r="A2170" s="3">
        <v>45166</v>
      </c>
      <c r="B2170" s="2">
        <v>10.562900000000001</v>
      </c>
      <c r="C2170" s="2">
        <v>62.7241454579164</v>
      </c>
      <c r="D2170" s="2">
        <v>-0.13139570911306819</v>
      </c>
      <c r="E2170" s="2">
        <v>-4.0460612309331068E-2</v>
      </c>
      <c r="F2170" s="2">
        <v>10.38012</v>
      </c>
      <c r="G2170" s="2">
        <v>10.13616</v>
      </c>
      <c r="H2170" s="2">
        <v>10.087115000000001</v>
      </c>
      <c r="I2170" s="2">
        <v>10.314272000000006</v>
      </c>
      <c r="J2170" s="2">
        <v>9.1280294999999949</v>
      </c>
      <c r="K2170" s="17" t="s">
        <v>52</v>
      </c>
      <c r="L2170" s="17" t="s">
        <v>55</v>
      </c>
      <c r="M2170" s="17" t="s">
        <v>53</v>
      </c>
      <c r="N2170" s="20">
        <f t="shared" si="330"/>
        <v>50</v>
      </c>
      <c r="O2170" s="20">
        <f t="shared" si="331"/>
        <v>100</v>
      </c>
      <c r="P2170" s="20">
        <f t="shared" si="332"/>
        <v>50</v>
      </c>
      <c r="Q2170" s="20">
        <f t="shared" si="333"/>
        <v>83.5</v>
      </c>
      <c r="R2170" s="21">
        <f t="shared" si="334"/>
        <v>72.525000000000006</v>
      </c>
      <c r="S2170" s="21">
        <f t="shared" si="335"/>
        <v>68.375</v>
      </c>
      <c r="T2170" s="21">
        <f t="shared" si="336"/>
        <v>72.575000000000003</v>
      </c>
      <c r="U2170" s="21">
        <f t="shared" si="337"/>
        <v>70.875</v>
      </c>
      <c r="V2170" s="20">
        <f t="shared" si="338"/>
        <v>71.158333333333346</v>
      </c>
      <c r="W2170" s="20">
        <f t="shared" si="339"/>
        <v>71.087500000000006</v>
      </c>
    </row>
    <row r="2171" spans="1:23" ht="13.5" x14ac:dyDescent="0.25">
      <c r="A2171" s="3">
        <v>45167</v>
      </c>
      <c r="B2171" s="2">
        <v>10.562900000000001</v>
      </c>
      <c r="C2171" s="2">
        <v>62.7241454579164</v>
      </c>
      <c r="D2171" s="2">
        <v>-0.19750651345284709</v>
      </c>
      <c r="E2171" s="2">
        <v>-2.8476486687762571E-2</v>
      </c>
      <c r="F2171" s="2">
        <v>10.43378</v>
      </c>
      <c r="G2171" s="2">
        <v>10.21161</v>
      </c>
      <c r="H2171" s="2">
        <v>10.112265000000003</v>
      </c>
      <c r="I2171" s="2">
        <v>10.314108000000006</v>
      </c>
      <c r="J2171" s="2">
        <v>9.1389714999999949</v>
      </c>
      <c r="K2171" s="17" t="s">
        <v>52</v>
      </c>
      <c r="L2171" s="17" t="s">
        <v>55</v>
      </c>
      <c r="M2171" s="17" t="s">
        <v>53</v>
      </c>
      <c r="N2171" s="20">
        <f t="shared" si="330"/>
        <v>50</v>
      </c>
      <c r="O2171" s="20">
        <f t="shared" si="331"/>
        <v>100</v>
      </c>
      <c r="P2171" s="20">
        <f t="shared" si="332"/>
        <v>50</v>
      </c>
      <c r="Q2171" s="20">
        <f t="shared" si="333"/>
        <v>83.5</v>
      </c>
      <c r="R2171" s="21">
        <f t="shared" si="334"/>
        <v>72.525000000000006</v>
      </c>
      <c r="S2171" s="21">
        <f t="shared" si="335"/>
        <v>68.375</v>
      </c>
      <c r="T2171" s="21">
        <f t="shared" si="336"/>
        <v>72.575000000000003</v>
      </c>
      <c r="U2171" s="21">
        <f t="shared" si="337"/>
        <v>70.875</v>
      </c>
      <c r="V2171" s="20">
        <f t="shared" si="338"/>
        <v>71.158333333333346</v>
      </c>
      <c r="W2171" s="20">
        <f t="shared" si="339"/>
        <v>71.087500000000006</v>
      </c>
    </row>
    <row r="2172" spans="1:23" ht="13.5" x14ac:dyDescent="0.25">
      <c r="A2172" s="3">
        <v>45168</v>
      </c>
      <c r="B2172" s="2">
        <v>10.478999999999999</v>
      </c>
      <c r="C2172" s="2">
        <v>59.072062624243067</v>
      </c>
      <c r="D2172" s="2">
        <v>-0.24943541698455007</v>
      </c>
      <c r="E2172" s="2">
        <v>-1.4804075678517211E-2</v>
      </c>
      <c r="F2172" s="2">
        <v>10.46228</v>
      </c>
      <c r="G2172" s="2">
        <v>10.278670000000002</v>
      </c>
      <c r="H2172" s="2">
        <v>10.133220000000003</v>
      </c>
      <c r="I2172" s="2">
        <v>10.311962000000005</v>
      </c>
      <c r="J2172" s="2">
        <v>9.1495704999999941</v>
      </c>
      <c r="K2172" s="17" t="s">
        <v>52</v>
      </c>
      <c r="L2172" s="17" t="s">
        <v>55</v>
      </c>
      <c r="M2172" s="17" t="s">
        <v>53</v>
      </c>
      <c r="N2172" s="20">
        <f t="shared" si="330"/>
        <v>50</v>
      </c>
      <c r="O2172" s="20">
        <f t="shared" si="331"/>
        <v>100</v>
      </c>
      <c r="P2172" s="20">
        <f t="shared" si="332"/>
        <v>50</v>
      </c>
      <c r="Q2172" s="20">
        <f t="shared" si="333"/>
        <v>83.5</v>
      </c>
      <c r="R2172" s="21">
        <f t="shared" si="334"/>
        <v>72.525000000000006</v>
      </c>
      <c r="S2172" s="21">
        <f t="shared" si="335"/>
        <v>68.375</v>
      </c>
      <c r="T2172" s="21">
        <f t="shared" si="336"/>
        <v>72.575000000000003</v>
      </c>
      <c r="U2172" s="21">
        <f t="shared" si="337"/>
        <v>70.875</v>
      </c>
      <c r="V2172" s="20">
        <f t="shared" si="338"/>
        <v>71.158333333333346</v>
      </c>
      <c r="W2172" s="20">
        <f t="shared" si="339"/>
        <v>71.087500000000006</v>
      </c>
    </row>
    <row r="2173" spans="1:23" ht="13.5" x14ac:dyDescent="0.25">
      <c r="A2173" s="3">
        <v>45169</v>
      </c>
      <c r="B2173" s="2">
        <v>10.470599999999999</v>
      </c>
      <c r="C2173" s="2">
        <v>58.703533244726131</v>
      </c>
      <c r="D2173" s="2">
        <v>-0.29429782952950845</v>
      </c>
      <c r="E2173" s="2">
        <v>-9.3676967672125591E-5</v>
      </c>
      <c r="F2173" s="2">
        <v>10.48574</v>
      </c>
      <c r="G2173" s="2">
        <v>10.344890000000001</v>
      </c>
      <c r="H2173" s="2">
        <v>10.145375000000001</v>
      </c>
      <c r="I2173" s="2">
        <v>10.317732000000005</v>
      </c>
      <c r="J2173" s="2">
        <v>9.1601654999999944</v>
      </c>
      <c r="K2173" s="17" t="s">
        <v>52</v>
      </c>
      <c r="L2173" s="17" t="s">
        <v>55</v>
      </c>
      <c r="M2173" s="17" t="s">
        <v>53</v>
      </c>
      <c r="N2173" s="20">
        <f t="shared" si="330"/>
        <v>50</v>
      </c>
      <c r="O2173" s="20">
        <f t="shared" si="331"/>
        <v>100</v>
      </c>
      <c r="P2173" s="20">
        <f t="shared" si="332"/>
        <v>50</v>
      </c>
      <c r="Q2173" s="20">
        <f t="shared" si="333"/>
        <v>83.5</v>
      </c>
      <c r="R2173" s="21">
        <f t="shared" si="334"/>
        <v>72.525000000000006</v>
      </c>
      <c r="S2173" s="21">
        <f t="shared" si="335"/>
        <v>68.375</v>
      </c>
      <c r="T2173" s="21">
        <f t="shared" si="336"/>
        <v>72.575000000000003</v>
      </c>
      <c r="U2173" s="21">
        <f t="shared" si="337"/>
        <v>70.875</v>
      </c>
      <c r="V2173" s="20">
        <f t="shared" si="338"/>
        <v>71.158333333333346</v>
      </c>
      <c r="W2173" s="20">
        <f t="shared" si="339"/>
        <v>71.087500000000006</v>
      </c>
    </row>
    <row r="2174" spans="1:23" ht="13.5" x14ac:dyDescent="0.25">
      <c r="A2174" s="3">
        <v>45170</v>
      </c>
      <c r="B2174" s="2">
        <v>10.478999999999999</v>
      </c>
      <c r="C2174" s="2">
        <v>58.979133423288395</v>
      </c>
      <c r="D2174" s="2">
        <v>-0.30203051366553524</v>
      </c>
      <c r="E2174" s="2">
        <v>1.4897066186610641E-2</v>
      </c>
      <c r="F2174" s="2">
        <v>10.51088</v>
      </c>
      <c r="G2174" s="2">
        <v>10.391000000000002</v>
      </c>
      <c r="H2174" s="2">
        <v>10.166329999999999</v>
      </c>
      <c r="I2174" s="2">
        <v>10.324432000000003</v>
      </c>
      <c r="J2174" s="2">
        <v>9.1706879999999948</v>
      </c>
      <c r="K2174" s="17" t="s">
        <v>52</v>
      </c>
      <c r="L2174" s="17" t="s">
        <v>55</v>
      </c>
      <c r="M2174" s="17" t="s">
        <v>53</v>
      </c>
      <c r="N2174" s="20">
        <f t="shared" si="330"/>
        <v>50</v>
      </c>
      <c r="O2174" s="20">
        <f t="shared" si="331"/>
        <v>100</v>
      </c>
      <c r="P2174" s="20">
        <f t="shared" si="332"/>
        <v>50</v>
      </c>
      <c r="Q2174" s="20">
        <f t="shared" si="333"/>
        <v>83.5</v>
      </c>
      <c r="R2174" s="21">
        <f t="shared" si="334"/>
        <v>72.525000000000006</v>
      </c>
      <c r="S2174" s="21">
        <f t="shared" si="335"/>
        <v>68.375</v>
      </c>
      <c r="T2174" s="21">
        <f t="shared" si="336"/>
        <v>72.575000000000003</v>
      </c>
      <c r="U2174" s="21">
        <f t="shared" si="337"/>
        <v>70.875</v>
      </c>
      <c r="V2174" s="20">
        <f t="shared" si="338"/>
        <v>71.158333333333346</v>
      </c>
      <c r="W2174" s="20">
        <f t="shared" si="339"/>
        <v>71.087500000000006</v>
      </c>
    </row>
    <row r="2175" spans="1:23" ht="13.5" x14ac:dyDescent="0.25">
      <c r="A2175" s="3">
        <v>45173</v>
      </c>
      <c r="B2175" s="2">
        <v>10.303000000000001</v>
      </c>
      <c r="C2175" s="2">
        <v>51.260081593565957</v>
      </c>
      <c r="D2175" s="2">
        <v>-0.29686460506936818</v>
      </c>
      <c r="E2175" s="2">
        <v>2.9075183843936845E-2</v>
      </c>
      <c r="F2175" s="2">
        <v>10.4589</v>
      </c>
      <c r="G2175" s="2">
        <v>10.419509999999999</v>
      </c>
      <c r="H2175" s="2">
        <v>10.170525000000001</v>
      </c>
      <c r="I2175" s="2">
        <v>10.326088000000002</v>
      </c>
      <c r="J2175" s="2">
        <v>9.1803304999999948</v>
      </c>
      <c r="K2175" s="17" t="s">
        <v>48</v>
      </c>
      <c r="L2175" s="17" t="s">
        <v>55</v>
      </c>
      <c r="M2175" s="17" t="s">
        <v>47</v>
      </c>
      <c r="N2175" s="20">
        <f t="shared" si="330"/>
        <v>50</v>
      </c>
      <c r="O2175" s="20">
        <f t="shared" si="331"/>
        <v>100</v>
      </c>
      <c r="P2175" s="20">
        <f t="shared" si="332"/>
        <v>50</v>
      </c>
      <c r="Q2175" s="20">
        <f t="shared" si="333"/>
        <v>16.5</v>
      </c>
      <c r="R2175" s="21">
        <f t="shared" si="334"/>
        <v>62.475000000000001</v>
      </c>
      <c r="S2175" s="21">
        <f t="shared" si="335"/>
        <v>51.625</v>
      </c>
      <c r="T2175" s="21">
        <f t="shared" si="336"/>
        <v>42.424999999999997</v>
      </c>
      <c r="U2175" s="21">
        <f t="shared" si="337"/>
        <v>54.125</v>
      </c>
      <c r="V2175" s="20">
        <f t="shared" si="338"/>
        <v>52.17499999999999</v>
      </c>
      <c r="W2175" s="20">
        <f t="shared" si="339"/>
        <v>52.662499999999994</v>
      </c>
    </row>
    <row r="2176" spans="1:23" ht="13.5" x14ac:dyDescent="0.25">
      <c r="A2176" s="3">
        <v>45174</v>
      </c>
      <c r="B2176" s="2">
        <v>10.185600000000001</v>
      </c>
      <c r="C2176" s="2">
        <v>46.854928911642439</v>
      </c>
      <c r="D2176" s="2">
        <v>-0.24141764414565259</v>
      </c>
      <c r="E2176" s="2">
        <v>3.9729896597273162E-2</v>
      </c>
      <c r="F2176" s="2">
        <v>10.38344</v>
      </c>
      <c r="G2176" s="2">
        <v>10.408609999999999</v>
      </c>
      <c r="H2176" s="2">
        <v>10.170525</v>
      </c>
      <c r="I2176" s="2">
        <v>10.322496000000001</v>
      </c>
      <c r="J2176" s="2">
        <v>9.1893859999999954</v>
      </c>
      <c r="K2176" s="17" t="s">
        <v>48</v>
      </c>
      <c r="L2176" s="17" t="s">
        <v>55</v>
      </c>
      <c r="M2176" s="17" t="s">
        <v>47</v>
      </c>
      <c r="N2176" s="20">
        <f t="shared" si="330"/>
        <v>50</v>
      </c>
      <c r="O2176" s="20">
        <f t="shared" si="331"/>
        <v>100</v>
      </c>
      <c r="P2176" s="20">
        <f t="shared" si="332"/>
        <v>50</v>
      </c>
      <c r="Q2176" s="20">
        <f t="shared" si="333"/>
        <v>16.5</v>
      </c>
      <c r="R2176" s="21">
        <f t="shared" si="334"/>
        <v>62.475000000000001</v>
      </c>
      <c r="S2176" s="21">
        <f t="shared" si="335"/>
        <v>51.625</v>
      </c>
      <c r="T2176" s="21">
        <f t="shared" si="336"/>
        <v>42.424999999999997</v>
      </c>
      <c r="U2176" s="21">
        <f t="shared" si="337"/>
        <v>54.125</v>
      </c>
      <c r="V2176" s="20">
        <f t="shared" si="338"/>
        <v>52.17499999999999</v>
      </c>
      <c r="W2176" s="20">
        <f t="shared" si="339"/>
        <v>52.662499999999994</v>
      </c>
    </row>
    <row r="2177" spans="1:23" ht="13.5" x14ac:dyDescent="0.25">
      <c r="A2177" s="3">
        <v>45175</v>
      </c>
      <c r="B2177" s="2">
        <v>10.269399999999999</v>
      </c>
      <c r="C2177" s="2">
        <v>50.148168987260128</v>
      </c>
      <c r="D2177" s="2">
        <v>-0.19374418308980168</v>
      </c>
      <c r="E2177" s="2">
        <v>4.8675379405261725E-2</v>
      </c>
      <c r="F2177" s="2">
        <v>10.341519999999999</v>
      </c>
      <c r="G2177" s="2">
        <v>10.401899999999999</v>
      </c>
      <c r="H2177" s="2">
        <v>10.189384999999998</v>
      </c>
      <c r="I2177" s="2">
        <v>10.320428000000001</v>
      </c>
      <c r="J2177" s="2">
        <v>9.198898499999995</v>
      </c>
      <c r="K2177" s="17" t="s">
        <v>48</v>
      </c>
      <c r="L2177" s="17" t="s">
        <v>55</v>
      </c>
      <c r="M2177" s="17" t="s">
        <v>47</v>
      </c>
      <c r="N2177" s="20">
        <f t="shared" si="330"/>
        <v>50</v>
      </c>
      <c r="O2177" s="20">
        <f t="shared" si="331"/>
        <v>100</v>
      </c>
      <c r="P2177" s="20">
        <f t="shared" si="332"/>
        <v>50</v>
      </c>
      <c r="Q2177" s="20">
        <f t="shared" si="333"/>
        <v>16.5</v>
      </c>
      <c r="R2177" s="21">
        <f t="shared" si="334"/>
        <v>62.475000000000001</v>
      </c>
      <c r="S2177" s="21">
        <f t="shared" si="335"/>
        <v>51.625</v>
      </c>
      <c r="T2177" s="21">
        <f t="shared" si="336"/>
        <v>42.424999999999997</v>
      </c>
      <c r="U2177" s="21">
        <f t="shared" si="337"/>
        <v>54.125</v>
      </c>
      <c r="V2177" s="20">
        <f t="shared" si="338"/>
        <v>52.17499999999999</v>
      </c>
      <c r="W2177" s="20">
        <f t="shared" si="339"/>
        <v>52.662499999999994</v>
      </c>
    </row>
    <row r="2178" spans="1:23" ht="13.5" x14ac:dyDescent="0.25">
      <c r="A2178" s="3">
        <v>45176</v>
      </c>
      <c r="B2178" s="2">
        <v>10.177199999999999</v>
      </c>
      <c r="C2178" s="2">
        <v>46.71799476511687</v>
      </c>
      <c r="D2178" s="2">
        <v>-0.14400635254074778</v>
      </c>
      <c r="E2178" s="2">
        <v>5.596955801049365E-2</v>
      </c>
      <c r="F2178" s="2">
        <v>10.28284</v>
      </c>
      <c r="G2178" s="2">
        <v>10.38429</v>
      </c>
      <c r="H2178" s="2">
        <v>10.203634999999998</v>
      </c>
      <c r="I2178" s="2">
        <v>10.310414000000003</v>
      </c>
      <c r="J2178" s="2">
        <v>9.2080264999999955</v>
      </c>
      <c r="K2178" s="17" t="s">
        <v>48</v>
      </c>
      <c r="L2178" s="17" t="s">
        <v>55</v>
      </c>
      <c r="M2178" s="17" t="s">
        <v>47</v>
      </c>
      <c r="N2178" s="20">
        <f t="shared" ref="N2178:N2241" si="340">IF(D2178&lt;30,50, IF(D2178&gt;70, 0, 25))</f>
        <v>50</v>
      </c>
      <c r="O2178" s="20">
        <f t="shared" ref="O2178:O2241" si="341">IF(F2178-E2178&gt;0.02, 100, IF(F2178-E2178&lt;0,0,45))</f>
        <v>100</v>
      </c>
      <c r="P2178" s="20">
        <f t="shared" ref="P2178:P2241" si="342">IF(G2178-J2178&gt;10,100,IF(G2178-J2178&gt;5,75, IF(G2178-J2178&gt;0,50,0)))</f>
        <v>50</v>
      </c>
      <c r="Q2178" s="20">
        <f t="shared" ref="Q2178:Q2241" si="343">IF(M2178="confirmed bullish", 34, IF(M2178="bullish divergence",17, 0))+IF(K2178="bullish",33,IF(K2178="bearish",0,16.5))+IF(L2178="strong",33,IF(L2178="weak",0,16.5))</f>
        <v>16.5</v>
      </c>
      <c r="R2178" s="21">
        <f t="shared" si="334"/>
        <v>62.475000000000001</v>
      </c>
      <c r="S2178" s="21">
        <f t="shared" si="335"/>
        <v>51.625</v>
      </c>
      <c r="T2178" s="21">
        <f t="shared" si="336"/>
        <v>42.424999999999997</v>
      </c>
      <c r="U2178" s="21">
        <f t="shared" si="337"/>
        <v>54.125</v>
      </c>
      <c r="V2178" s="20">
        <f t="shared" si="338"/>
        <v>52.17499999999999</v>
      </c>
      <c r="W2178" s="20">
        <f t="shared" si="339"/>
        <v>52.662499999999994</v>
      </c>
    </row>
    <row r="2179" spans="1:23" ht="13.5" x14ac:dyDescent="0.25">
      <c r="A2179" s="3">
        <v>45177</v>
      </c>
      <c r="B2179" s="2">
        <v>10.177199999999999</v>
      </c>
      <c r="C2179" s="2">
        <v>46.71799476511687</v>
      </c>
      <c r="D2179" s="2">
        <v>-0.10139003114145062</v>
      </c>
      <c r="E2179" s="2">
        <v>5.612198317597869E-2</v>
      </c>
      <c r="F2179" s="2">
        <v>10.222480000000001</v>
      </c>
      <c r="G2179" s="2">
        <v>10.366680000000001</v>
      </c>
      <c r="H2179" s="2">
        <v>10.22627</v>
      </c>
      <c r="I2179" s="2">
        <v>10.300400000000002</v>
      </c>
      <c r="J2179" s="2">
        <v>9.2170779999999954</v>
      </c>
      <c r="K2179" s="17" t="s">
        <v>48</v>
      </c>
      <c r="L2179" s="17" t="s">
        <v>55</v>
      </c>
      <c r="M2179" s="17" t="s">
        <v>47</v>
      </c>
      <c r="N2179" s="20">
        <f t="shared" si="340"/>
        <v>50</v>
      </c>
      <c r="O2179" s="20">
        <f t="shared" si="341"/>
        <v>100</v>
      </c>
      <c r="P2179" s="20">
        <f t="shared" si="342"/>
        <v>50</v>
      </c>
      <c r="Q2179" s="20">
        <f t="shared" si="343"/>
        <v>16.5</v>
      </c>
      <c r="R2179" s="21">
        <f t="shared" ref="R2179:R2242" si="344">0.35*N2179+O2179*0.35+P2179*0.15+Q2179*0.15</f>
        <v>62.475000000000001</v>
      </c>
      <c r="S2179" s="21">
        <f t="shared" ref="S2179:S2242" si="345">N2179*0.2+O2179*0.2+P2179*0.35+Q2179*0.25</f>
        <v>51.625</v>
      </c>
      <c r="T2179" s="21">
        <f t="shared" ref="T2179:T2242" si="346">N2179*0.15+O2179*0.15+P2179*0.25+Q2179*0.45</f>
        <v>42.424999999999997</v>
      </c>
      <c r="U2179" s="21">
        <f t="shared" ref="U2179:U2242" si="347">0.25*SUM(N2179:Q2179)</f>
        <v>54.125</v>
      </c>
      <c r="V2179" s="20">
        <f t="shared" ref="V2179:V2242" si="348">SUM(R2179:T2179)/3</f>
        <v>52.17499999999999</v>
      </c>
      <c r="W2179" s="20">
        <f t="shared" ref="W2179:W2242" si="349">SUM(R2179:U2179)/4</f>
        <v>52.662499999999994</v>
      </c>
    </row>
    <row r="2180" spans="1:23" ht="13.5" x14ac:dyDescent="0.25">
      <c r="A2180" s="3">
        <v>45180</v>
      </c>
      <c r="B2180" s="2">
        <v>10.311400000000001</v>
      </c>
      <c r="C2180" s="2">
        <v>52.233388185614039</v>
      </c>
      <c r="D2180" s="2">
        <v>-4.2533482681699653E-2</v>
      </c>
      <c r="E2180" s="2">
        <v>5.1987548038529299E-2</v>
      </c>
      <c r="F2180" s="2">
        <v>10.224159999999999</v>
      </c>
      <c r="G2180" s="2">
        <v>10.341530000000001</v>
      </c>
      <c r="H2180" s="2">
        <v>10.238844999999998</v>
      </c>
      <c r="I2180" s="2">
        <v>10.294596000000002</v>
      </c>
      <c r="J2180" s="2">
        <v>9.2270674999999951</v>
      </c>
      <c r="K2180" s="17" t="s">
        <v>48</v>
      </c>
      <c r="L2180" s="17" t="s">
        <v>55</v>
      </c>
      <c r="M2180" s="17" t="s">
        <v>51</v>
      </c>
      <c r="N2180" s="20">
        <f t="shared" si="340"/>
        <v>50</v>
      </c>
      <c r="O2180" s="20">
        <f t="shared" si="341"/>
        <v>100</v>
      </c>
      <c r="P2180" s="20">
        <f t="shared" si="342"/>
        <v>50</v>
      </c>
      <c r="Q2180" s="20">
        <f t="shared" si="343"/>
        <v>16.5</v>
      </c>
      <c r="R2180" s="21">
        <f t="shared" si="344"/>
        <v>62.475000000000001</v>
      </c>
      <c r="S2180" s="21">
        <f t="shared" si="345"/>
        <v>51.625</v>
      </c>
      <c r="T2180" s="21">
        <f t="shared" si="346"/>
        <v>42.424999999999997</v>
      </c>
      <c r="U2180" s="21">
        <f t="shared" si="347"/>
        <v>54.125</v>
      </c>
      <c r="V2180" s="20">
        <f t="shared" si="348"/>
        <v>52.17499999999999</v>
      </c>
      <c r="W2180" s="20">
        <f t="shared" si="349"/>
        <v>52.662499999999994</v>
      </c>
    </row>
    <row r="2181" spans="1:23" ht="13.5" x14ac:dyDescent="0.25">
      <c r="A2181" s="3">
        <v>45181</v>
      </c>
      <c r="B2181" s="2">
        <v>10.604799999999999</v>
      </c>
      <c r="C2181" s="2">
        <v>61.593706350632033</v>
      </c>
      <c r="D2181" s="2">
        <v>-1.4803326678400452E-2</v>
      </c>
      <c r="E2181" s="2">
        <v>4.8207341680147009E-2</v>
      </c>
      <c r="F2181" s="2">
        <v>10.307999999999998</v>
      </c>
      <c r="G2181" s="2">
        <v>10.34572</v>
      </c>
      <c r="H2181" s="2">
        <v>10.278665</v>
      </c>
      <c r="I2181" s="2">
        <v>10.293897999999999</v>
      </c>
      <c r="J2181" s="2">
        <v>9.2390959999999946</v>
      </c>
      <c r="K2181" s="17" t="s">
        <v>52</v>
      </c>
      <c r="L2181" s="17" t="s">
        <v>55</v>
      </c>
      <c r="M2181" s="17" t="s">
        <v>53</v>
      </c>
      <c r="N2181" s="20">
        <f t="shared" si="340"/>
        <v>50</v>
      </c>
      <c r="O2181" s="20">
        <f t="shared" si="341"/>
        <v>100</v>
      </c>
      <c r="P2181" s="20">
        <f t="shared" si="342"/>
        <v>50</v>
      </c>
      <c r="Q2181" s="20">
        <f t="shared" si="343"/>
        <v>83.5</v>
      </c>
      <c r="R2181" s="21">
        <f t="shared" si="344"/>
        <v>72.525000000000006</v>
      </c>
      <c r="S2181" s="21">
        <f t="shared" si="345"/>
        <v>68.375</v>
      </c>
      <c r="T2181" s="21">
        <f t="shared" si="346"/>
        <v>72.575000000000003</v>
      </c>
      <c r="U2181" s="21">
        <f t="shared" si="347"/>
        <v>70.875</v>
      </c>
      <c r="V2181" s="20">
        <f t="shared" si="348"/>
        <v>71.158333333333346</v>
      </c>
      <c r="W2181" s="20">
        <f t="shared" si="349"/>
        <v>71.087500000000006</v>
      </c>
    </row>
    <row r="2182" spans="1:23" ht="13.5" x14ac:dyDescent="0.25">
      <c r="A2182" s="3">
        <v>45182</v>
      </c>
      <c r="B2182" s="2">
        <v>10.437099999999999</v>
      </c>
      <c r="C2182" s="2">
        <v>54.963893079705983</v>
      </c>
      <c r="D2182" s="2">
        <v>6.1283149387527658E-3</v>
      </c>
      <c r="E2182" s="2">
        <v>4.2038076219328646E-2</v>
      </c>
      <c r="F2182" s="2">
        <v>10.341539999999998</v>
      </c>
      <c r="G2182" s="2">
        <v>10.341529999999999</v>
      </c>
      <c r="H2182" s="2">
        <v>10.3101</v>
      </c>
      <c r="I2182" s="2">
        <v>10.290607999999997</v>
      </c>
      <c r="J2182" s="2">
        <v>9.2497139999999956</v>
      </c>
      <c r="K2182" s="17" t="s">
        <v>52</v>
      </c>
      <c r="L2182" s="17" t="s">
        <v>55</v>
      </c>
      <c r="M2182" s="17" t="s">
        <v>53</v>
      </c>
      <c r="N2182" s="20">
        <f t="shared" si="340"/>
        <v>50</v>
      </c>
      <c r="O2182" s="20">
        <f t="shared" si="341"/>
        <v>100</v>
      </c>
      <c r="P2182" s="20">
        <f t="shared" si="342"/>
        <v>50</v>
      </c>
      <c r="Q2182" s="20">
        <f t="shared" si="343"/>
        <v>83.5</v>
      </c>
      <c r="R2182" s="21">
        <f t="shared" si="344"/>
        <v>72.525000000000006</v>
      </c>
      <c r="S2182" s="21">
        <f t="shared" si="345"/>
        <v>68.375</v>
      </c>
      <c r="T2182" s="21">
        <f t="shared" si="346"/>
        <v>72.575000000000003</v>
      </c>
      <c r="U2182" s="21">
        <f t="shared" si="347"/>
        <v>70.875</v>
      </c>
      <c r="V2182" s="20">
        <f t="shared" si="348"/>
        <v>71.158333333333346</v>
      </c>
      <c r="W2182" s="20">
        <f t="shared" si="349"/>
        <v>71.087500000000006</v>
      </c>
    </row>
    <row r="2183" spans="1:23" ht="13.5" x14ac:dyDescent="0.25">
      <c r="A2183" s="3">
        <v>45183</v>
      </c>
      <c r="B2183" s="2">
        <v>10.638299999999999</v>
      </c>
      <c r="C2183" s="2">
        <v>60.462512073455827</v>
      </c>
      <c r="D2183" s="2">
        <v>6.7393923887859586E-3</v>
      </c>
      <c r="E2183" s="2">
        <v>3.1920010248446401E-2</v>
      </c>
      <c r="F2183" s="2">
        <v>10.433759999999999</v>
      </c>
      <c r="G2183" s="2">
        <v>10.3583</v>
      </c>
      <c r="H2183" s="2">
        <v>10.351595</v>
      </c>
      <c r="I2183" s="2">
        <v>10.291647999999999</v>
      </c>
      <c r="J2183" s="2">
        <v>9.2624819999999968</v>
      </c>
      <c r="K2183" s="17" t="s">
        <v>52</v>
      </c>
      <c r="L2183" s="17" t="s">
        <v>55</v>
      </c>
      <c r="M2183" s="17" t="s">
        <v>53</v>
      </c>
      <c r="N2183" s="20">
        <f t="shared" si="340"/>
        <v>50</v>
      </c>
      <c r="O2183" s="20">
        <f t="shared" si="341"/>
        <v>100</v>
      </c>
      <c r="P2183" s="20">
        <f t="shared" si="342"/>
        <v>50</v>
      </c>
      <c r="Q2183" s="20">
        <f t="shared" si="343"/>
        <v>83.5</v>
      </c>
      <c r="R2183" s="21">
        <f t="shared" si="344"/>
        <v>72.525000000000006</v>
      </c>
      <c r="S2183" s="21">
        <f t="shared" si="345"/>
        <v>68.375</v>
      </c>
      <c r="T2183" s="21">
        <f t="shared" si="346"/>
        <v>72.575000000000003</v>
      </c>
      <c r="U2183" s="21">
        <f t="shared" si="347"/>
        <v>70.875</v>
      </c>
      <c r="V2183" s="20">
        <f t="shared" si="348"/>
        <v>71.158333333333346</v>
      </c>
      <c r="W2183" s="20">
        <f t="shared" si="349"/>
        <v>71.087500000000006</v>
      </c>
    </row>
    <row r="2184" spans="1:23" ht="13.5" x14ac:dyDescent="0.25">
      <c r="A2184" s="3">
        <v>45184</v>
      </c>
      <c r="B2184" s="2">
        <v>10.562900000000001</v>
      </c>
      <c r="C2184" s="2">
        <v>57.623168332383749</v>
      </c>
      <c r="D2184" s="2">
        <v>1.2107736346633757E-2</v>
      </c>
      <c r="E2184" s="2">
        <v>2.0290321181984372E-2</v>
      </c>
      <c r="F2184" s="2">
        <v>10.510899999999999</v>
      </c>
      <c r="G2184" s="2">
        <v>10.36669</v>
      </c>
      <c r="H2184" s="2">
        <v>10.378845</v>
      </c>
      <c r="I2184" s="2">
        <v>10.291179999999999</v>
      </c>
      <c r="J2184" s="2">
        <v>9.2749114999999964</v>
      </c>
      <c r="K2184" s="17" t="s">
        <v>52</v>
      </c>
      <c r="L2184" s="17" t="s">
        <v>55</v>
      </c>
      <c r="M2184" s="17" t="s">
        <v>53</v>
      </c>
      <c r="N2184" s="20">
        <f t="shared" si="340"/>
        <v>50</v>
      </c>
      <c r="O2184" s="20">
        <f t="shared" si="341"/>
        <v>100</v>
      </c>
      <c r="P2184" s="20">
        <f t="shared" si="342"/>
        <v>50</v>
      </c>
      <c r="Q2184" s="20">
        <f t="shared" si="343"/>
        <v>83.5</v>
      </c>
      <c r="R2184" s="21">
        <f t="shared" si="344"/>
        <v>72.525000000000006</v>
      </c>
      <c r="S2184" s="21">
        <f t="shared" si="345"/>
        <v>68.375</v>
      </c>
      <c r="T2184" s="21">
        <f t="shared" si="346"/>
        <v>72.575000000000003</v>
      </c>
      <c r="U2184" s="21">
        <f t="shared" si="347"/>
        <v>70.875</v>
      </c>
      <c r="V2184" s="20">
        <f t="shared" si="348"/>
        <v>71.158333333333346</v>
      </c>
      <c r="W2184" s="20">
        <f t="shared" si="349"/>
        <v>71.087500000000006</v>
      </c>
    </row>
    <row r="2185" spans="1:23" ht="13.5" x14ac:dyDescent="0.25">
      <c r="A2185" s="3">
        <v>45187</v>
      </c>
      <c r="B2185" s="2">
        <v>10.629899999999999</v>
      </c>
      <c r="C2185" s="2">
        <v>59.445626717985711</v>
      </c>
      <c r="D2185" s="2">
        <v>-1.6820287462422812E-2</v>
      </c>
      <c r="E2185" s="2">
        <v>7.8546974740686618E-3</v>
      </c>
      <c r="F2185" s="2">
        <v>10.5746</v>
      </c>
      <c r="G2185" s="2">
        <v>10.399379999999999</v>
      </c>
      <c r="H2185" s="2">
        <v>10.409444999999998</v>
      </c>
      <c r="I2185" s="2">
        <v>10.292051999999998</v>
      </c>
      <c r="J2185" s="2">
        <v>9.2891629999999967</v>
      </c>
      <c r="K2185" s="17" t="s">
        <v>52</v>
      </c>
      <c r="L2185" s="17" t="s">
        <v>55</v>
      </c>
      <c r="M2185" s="17" t="s">
        <v>53</v>
      </c>
      <c r="N2185" s="20">
        <f t="shared" si="340"/>
        <v>50</v>
      </c>
      <c r="O2185" s="20">
        <f t="shared" si="341"/>
        <v>100</v>
      </c>
      <c r="P2185" s="20">
        <f t="shared" si="342"/>
        <v>50</v>
      </c>
      <c r="Q2185" s="20">
        <f t="shared" si="343"/>
        <v>83.5</v>
      </c>
      <c r="R2185" s="21">
        <f t="shared" si="344"/>
        <v>72.525000000000006</v>
      </c>
      <c r="S2185" s="21">
        <f t="shared" si="345"/>
        <v>68.375</v>
      </c>
      <c r="T2185" s="21">
        <f t="shared" si="346"/>
        <v>72.575000000000003</v>
      </c>
      <c r="U2185" s="21">
        <f t="shared" si="347"/>
        <v>70.875</v>
      </c>
      <c r="V2185" s="20">
        <f t="shared" si="348"/>
        <v>71.158333333333346</v>
      </c>
      <c r="W2185" s="20">
        <f t="shared" si="349"/>
        <v>71.087500000000006</v>
      </c>
    </row>
    <row r="2186" spans="1:23" ht="13.5" x14ac:dyDescent="0.25">
      <c r="A2186" s="3">
        <v>45188</v>
      </c>
      <c r="B2186" s="2">
        <v>10.353300000000001</v>
      </c>
      <c r="C2186" s="2">
        <v>49.903923852448777</v>
      </c>
      <c r="D2186" s="2">
        <v>-4.0591015091028027E-2</v>
      </c>
      <c r="E2186" s="2">
        <v>-4.8739572961644488E-3</v>
      </c>
      <c r="F2186" s="2">
        <v>10.5243</v>
      </c>
      <c r="G2186" s="2">
        <v>10.41615</v>
      </c>
      <c r="H2186" s="2">
        <v>10.412379999999999</v>
      </c>
      <c r="I2186" s="2">
        <v>10.287848000000002</v>
      </c>
      <c r="J2186" s="2">
        <v>9.3016499999999969</v>
      </c>
      <c r="K2186" s="17" t="s">
        <v>48</v>
      </c>
      <c r="L2186" s="17" t="s">
        <v>55</v>
      </c>
      <c r="M2186" s="17" t="s">
        <v>47</v>
      </c>
      <c r="N2186" s="20">
        <f t="shared" si="340"/>
        <v>50</v>
      </c>
      <c r="O2186" s="20">
        <f t="shared" si="341"/>
        <v>100</v>
      </c>
      <c r="P2186" s="20">
        <f t="shared" si="342"/>
        <v>50</v>
      </c>
      <c r="Q2186" s="20">
        <f t="shared" si="343"/>
        <v>16.5</v>
      </c>
      <c r="R2186" s="21">
        <f t="shared" si="344"/>
        <v>62.475000000000001</v>
      </c>
      <c r="S2186" s="21">
        <f t="shared" si="345"/>
        <v>51.625</v>
      </c>
      <c r="T2186" s="21">
        <f t="shared" si="346"/>
        <v>42.424999999999997</v>
      </c>
      <c r="U2186" s="21">
        <f t="shared" si="347"/>
        <v>54.125</v>
      </c>
      <c r="V2186" s="20">
        <f t="shared" si="348"/>
        <v>52.17499999999999</v>
      </c>
      <c r="W2186" s="20">
        <f t="shared" si="349"/>
        <v>52.662499999999994</v>
      </c>
    </row>
    <row r="2187" spans="1:23" ht="13.5" x14ac:dyDescent="0.25">
      <c r="A2187" s="3">
        <v>45189</v>
      </c>
      <c r="B2187" s="2">
        <v>10.437099999999999</v>
      </c>
      <c r="C2187" s="2">
        <v>52.396897910008789</v>
      </c>
      <c r="D2187" s="2">
        <v>-5.3978439699298164E-2</v>
      </c>
      <c r="E2187" s="2">
        <v>-1.8382100442752489E-2</v>
      </c>
      <c r="F2187" s="2">
        <v>10.5243</v>
      </c>
      <c r="G2187" s="2">
        <v>10.432920000000001</v>
      </c>
      <c r="H2187" s="2">
        <v>10.417409999999999</v>
      </c>
      <c r="I2187" s="2">
        <v>10.283186000000001</v>
      </c>
      <c r="J2187" s="2">
        <v>9.314746999999997</v>
      </c>
      <c r="K2187" s="17" t="s">
        <v>52</v>
      </c>
      <c r="L2187" s="17" t="s">
        <v>55</v>
      </c>
      <c r="M2187" s="17" t="s">
        <v>55</v>
      </c>
      <c r="N2187" s="20">
        <f t="shared" si="340"/>
        <v>50</v>
      </c>
      <c r="O2187" s="20">
        <f t="shared" si="341"/>
        <v>100</v>
      </c>
      <c r="P2187" s="20">
        <f t="shared" si="342"/>
        <v>50</v>
      </c>
      <c r="Q2187" s="20">
        <f t="shared" si="343"/>
        <v>49.5</v>
      </c>
      <c r="R2187" s="21">
        <f t="shared" si="344"/>
        <v>67.424999999999997</v>
      </c>
      <c r="S2187" s="21">
        <f t="shared" si="345"/>
        <v>59.875</v>
      </c>
      <c r="T2187" s="21">
        <f t="shared" si="346"/>
        <v>57.275000000000006</v>
      </c>
      <c r="U2187" s="21">
        <f t="shared" si="347"/>
        <v>62.375</v>
      </c>
      <c r="V2187" s="20">
        <f t="shared" si="348"/>
        <v>61.524999999999999</v>
      </c>
      <c r="W2187" s="20">
        <f t="shared" si="349"/>
        <v>61.737499999999997</v>
      </c>
    </row>
    <row r="2188" spans="1:23" ht="13.5" x14ac:dyDescent="0.25">
      <c r="A2188" s="3">
        <v>45190</v>
      </c>
      <c r="B2188" s="2">
        <v>10.470599999999999</v>
      </c>
      <c r="C2188" s="2">
        <v>53.395353468285535</v>
      </c>
      <c r="D2188" s="2">
        <v>-8.2429231746242948E-2</v>
      </c>
      <c r="E2188" s="2">
        <v>-3.2640875864402327E-2</v>
      </c>
      <c r="F2188" s="2">
        <v>10.490759999999998</v>
      </c>
      <c r="G2188" s="2">
        <v>10.462260000000001</v>
      </c>
      <c r="H2188" s="2">
        <v>10.423274999999999</v>
      </c>
      <c r="I2188" s="2">
        <v>10.279346</v>
      </c>
      <c r="J2188" s="2">
        <v>9.3278204999999978</v>
      </c>
      <c r="K2188" s="17" t="s">
        <v>48</v>
      </c>
      <c r="L2188" s="17" t="s">
        <v>55</v>
      </c>
      <c r="M2188" s="17" t="s">
        <v>47</v>
      </c>
      <c r="N2188" s="20">
        <f t="shared" si="340"/>
        <v>50</v>
      </c>
      <c r="O2188" s="20">
        <f t="shared" si="341"/>
        <v>100</v>
      </c>
      <c r="P2188" s="20">
        <f t="shared" si="342"/>
        <v>50</v>
      </c>
      <c r="Q2188" s="20">
        <f t="shared" si="343"/>
        <v>16.5</v>
      </c>
      <c r="R2188" s="21">
        <f t="shared" si="344"/>
        <v>62.475000000000001</v>
      </c>
      <c r="S2188" s="21">
        <f t="shared" si="345"/>
        <v>51.625</v>
      </c>
      <c r="T2188" s="21">
        <f t="shared" si="346"/>
        <v>42.424999999999997</v>
      </c>
      <c r="U2188" s="21">
        <f t="shared" si="347"/>
        <v>54.125</v>
      </c>
      <c r="V2188" s="20">
        <f t="shared" si="348"/>
        <v>52.17499999999999</v>
      </c>
      <c r="W2188" s="20">
        <f t="shared" si="349"/>
        <v>52.662499999999994</v>
      </c>
    </row>
    <row r="2189" spans="1:23" ht="13.5" x14ac:dyDescent="0.25">
      <c r="A2189" s="3">
        <v>45191</v>
      </c>
      <c r="B2189" s="2">
        <v>10.470599999999999</v>
      </c>
      <c r="C2189" s="2">
        <v>53.395353468285535</v>
      </c>
      <c r="D2189" s="2">
        <v>-0.10712396361497412</v>
      </c>
      <c r="E2189" s="2">
        <v>-4.5780406078256591E-2</v>
      </c>
      <c r="F2189" s="2">
        <v>10.472299999999999</v>
      </c>
      <c r="G2189" s="2">
        <v>10.491600000000002</v>
      </c>
      <c r="H2189" s="2">
        <v>10.429139999999999</v>
      </c>
      <c r="I2189" s="2">
        <v>10.276726000000002</v>
      </c>
      <c r="J2189" s="2">
        <v>9.3410849999999979</v>
      </c>
      <c r="K2189" s="17" t="s">
        <v>52</v>
      </c>
      <c r="L2189" s="17" t="s">
        <v>55</v>
      </c>
      <c r="M2189" s="17" t="s">
        <v>54</v>
      </c>
      <c r="N2189" s="20">
        <f t="shared" si="340"/>
        <v>50</v>
      </c>
      <c r="O2189" s="20">
        <f t="shared" si="341"/>
        <v>100</v>
      </c>
      <c r="P2189" s="20">
        <f t="shared" si="342"/>
        <v>50</v>
      </c>
      <c r="Q2189" s="20">
        <f t="shared" si="343"/>
        <v>66.5</v>
      </c>
      <c r="R2189" s="21">
        <f t="shared" si="344"/>
        <v>69.974999999999994</v>
      </c>
      <c r="S2189" s="21">
        <f t="shared" si="345"/>
        <v>64.125</v>
      </c>
      <c r="T2189" s="21">
        <f t="shared" si="346"/>
        <v>64.924999999999997</v>
      </c>
      <c r="U2189" s="21">
        <f t="shared" si="347"/>
        <v>66.625</v>
      </c>
      <c r="V2189" s="20">
        <f t="shared" si="348"/>
        <v>66.341666666666654</v>
      </c>
      <c r="W2189" s="20">
        <f t="shared" si="349"/>
        <v>66.412499999999994</v>
      </c>
    </row>
    <row r="2190" spans="1:23" ht="13.5" x14ac:dyDescent="0.25">
      <c r="A2190" s="3">
        <v>45194</v>
      </c>
      <c r="B2190" s="2">
        <v>10.143700000000001</v>
      </c>
      <c r="C2190" s="2">
        <v>43.152157552836549</v>
      </c>
      <c r="D2190" s="2">
        <v>-8.3733523186030112E-2</v>
      </c>
      <c r="E2190" s="2">
        <v>-4.80179829402229E-2</v>
      </c>
      <c r="F2190" s="2">
        <v>10.37506</v>
      </c>
      <c r="G2190" s="2">
        <v>10.474830000000001</v>
      </c>
      <c r="H2190" s="2">
        <v>10.408179999999998</v>
      </c>
      <c r="I2190" s="2">
        <v>10.268025999999999</v>
      </c>
      <c r="J2190" s="2">
        <v>9.3521429999999981</v>
      </c>
      <c r="K2190" s="17" t="s">
        <v>48</v>
      </c>
      <c r="L2190" s="17" t="s">
        <v>55</v>
      </c>
      <c r="M2190" s="17" t="s">
        <v>47</v>
      </c>
      <c r="N2190" s="20">
        <f t="shared" si="340"/>
        <v>50</v>
      </c>
      <c r="O2190" s="20">
        <f t="shared" si="341"/>
        <v>100</v>
      </c>
      <c r="P2190" s="20">
        <f t="shared" si="342"/>
        <v>50</v>
      </c>
      <c r="Q2190" s="20">
        <f t="shared" si="343"/>
        <v>16.5</v>
      </c>
      <c r="R2190" s="21">
        <f t="shared" si="344"/>
        <v>62.475000000000001</v>
      </c>
      <c r="S2190" s="21">
        <f t="shared" si="345"/>
        <v>51.625</v>
      </c>
      <c r="T2190" s="21">
        <f t="shared" si="346"/>
        <v>42.424999999999997</v>
      </c>
      <c r="U2190" s="21">
        <f t="shared" si="347"/>
        <v>54.125</v>
      </c>
      <c r="V2190" s="20">
        <f t="shared" si="348"/>
        <v>52.17499999999999</v>
      </c>
      <c r="W2190" s="20">
        <f t="shared" si="349"/>
        <v>52.662499999999994</v>
      </c>
    </row>
    <row r="2191" spans="1:23" ht="13.5" x14ac:dyDescent="0.25">
      <c r="A2191" s="3">
        <v>45195</v>
      </c>
      <c r="B2191" s="2">
        <v>10.143700000000001</v>
      </c>
      <c r="C2191" s="2">
        <v>43.152157552836549</v>
      </c>
      <c r="D2191" s="2">
        <v>-1.7403878711089504E-2</v>
      </c>
      <c r="E2191" s="2">
        <v>-5.6218820377608961E-2</v>
      </c>
      <c r="F2191" s="2">
        <v>10.33314</v>
      </c>
      <c r="G2191" s="2">
        <v>10.42872</v>
      </c>
      <c r="H2191" s="2">
        <v>10.387219999999997</v>
      </c>
      <c r="I2191" s="2">
        <v>10.260393999999998</v>
      </c>
      <c r="J2191" s="2">
        <v>9.3630864999999979</v>
      </c>
      <c r="K2191" s="17" t="s">
        <v>48</v>
      </c>
      <c r="L2191" s="17" t="s">
        <v>55</v>
      </c>
      <c r="M2191" s="17" t="s">
        <v>47</v>
      </c>
      <c r="N2191" s="20">
        <f t="shared" si="340"/>
        <v>50</v>
      </c>
      <c r="O2191" s="20">
        <f t="shared" si="341"/>
        <v>100</v>
      </c>
      <c r="P2191" s="20">
        <f t="shared" si="342"/>
        <v>50</v>
      </c>
      <c r="Q2191" s="20">
        <f t="shared" si="343"/>
        <v>16.5</v>
      </c>
      <c r="R2191" s="21">
        <f t="shared" si="344"/>
        <v>62.475000000000001</v>
      </c>
      <c r="S2191" s="21">
        <f t="shared" si="345"/>
        <v>51.625</v>
      </c>
      <c r="T2191" s="21">
        <f t="shared" si="346"/>
        <v>42.424999999999997</v>
      </c>
      <c r="U2191" s="21">
        <f t="shared" si="347"/>
        <v>54.125</v>
      </c>
      <c r="V2191" s="20">
        <f t="shared" si="348"/>
        <v>52.17499999999999</v>
      </c>
      <c r="W2191" s="20">
        <f t="shared" si="349"/>
        <v>52.662499999999994</v>
      </c>
    </row>
    <row r="2192" spans="1:23" ht="13.5" x14ac:dyDescent="0.25">
      <c r="A2192" s="3">
        <v>45197</v>
      </c>
      <c r="B2192" s="2">
        <v>10.269399999999999</v>
      </c>
      <c r="C2192" s="2">
        <v>47.632237420147682</v>
      </c>
      <c r="D2192" s="2">
        <v>4.9057160052985438E-3</v>
      </c>
      <c r="E2192" s="2">
        <v>-7.0216144599731328E-2</v>
      </c>
      <c r="F2192" s="2">
        <v>10.2996</v>
      </c>
      <c r="G2192" s="2">
        <v>10.411949999999999</v>
      </c>
      <c r="H2192" s="2">
        <v>10.376739999999996</v>
      </c>
      <c r="I2192" s="2">
        <v>10.249494</v>
      </c>
      <c r="J2192" s="2">
        <v>9.374391499999998</v>
      </c>
      <c r="K2192" s="17" t="s">
        <v>48</v>
      </c>
      <c r="L2192" s="17" t="s">
        <v>55</v>
      </c>
      <c r="M2192" s="17" t="s">
        <v>47</v>
      </c>
      <c r="N2192" s="20">
        <f t="shared" si="340"/>
        <v>50</v>
      </c>
      <c r="O2192" s="20">
        <f t="shared" si="341"/>
        <v>100</v>
      </c>
      <c r="P2192" s="20">
        <f t="shared" si="342"/>
        <v>50</v>
      </c>
      <c r="Q2192" s="20">
        <f t="shared" si="343"/>
        <v>16.5</v>
      </c>
      <c r="R2192" s="21">
        <f t="shared" si="344"/>
        <v>62.475000000000001</v>
      </c>
      <c r="S2192" s="21">
        <f t="shared" si="345"/>
        <v>51.625</v>
      </c>
      <c r="T2192" s="21">
        <f t="shared" si="346"/>
        <v>42.424999999999997</v>
      </c>
      <c r="U2192" s="21">
        <f t="shared" si="347"/>
        <v>54.125</v>
      </c>
      <c r="V2192" s="20">
        <f t="shared" si="348"/>
        <v>52.17499999999999</v>
      </c>
      <c r="W2192" s="20">
        <f t="shared" si="349"/>
        <v>52.662499999999994</v>
      </c>
    </row>
    <row r="2193" spans="1:23" ht="13.5" x14ac:dyDescent="0.25">
      <c r="A2193" s="3">
        <v>45198</v>
      </c>
      <c r="B2193" s="2">
        <v>10.269399999999999</v>
      </c>
      <c r="C2193" s="2">
        <v>47.632237420147682</v>
      </c>
      <c r="D2193" s="2">
        <v>5.519379487420295E-2</v>
      </c>
      <c r="E2193" s="2">
        <v>-8.525387740098489E-2</v>
      </c>
      <c r="F2193" s="2">
        <v>10.259359999999999</v>
      </c>
      <c r="G2193" s="2">
        <v>10.37506</v>
      </c>
      <c r="H2193" s="2">
        <v>10.366679999999997</v>
      </c>
      <c r="I2193" s="2">
        <v>10.241948000000001</v>
      </c>
      <c r="J2193" s="2">
        <v>9.3856964999999981</v>
      </c>
      <c r="K2193" s="17" t="s">
        <v>48</v>
      </c>
      <c r="L2193" s="17" t="s">
        <v>55</v>
      </c>
      <c r="M2193" s="17" t="s">
        <v>47</v>
      </c>
      <c r="N2193" s="20">
        <f t="shared" si="340"/>
        <v>50</v>
      </c>
      <c r="O2193" s="20">
        <f t="shared" si="341"/>
        <v>100</v>
      </c>
      <c r="P2193" s="20">
        <f t="shared" si="342"/>
        <v>50</v>
      </c>
      <c r="Q2193" s="20">
        <f t="shared" si="343"/>
        <v>16.5</v>
      </c>
      <c r="R2193" s="21">
        <f t="shared" si="344"/>
        <v>62.475000000000001</v>
      </c>
      <c r="S2193" s="21">
        <f t="shared" si="345"/>
        <v>51.625</v>
      </c>
      <c r="T2193" s="21">
        <f t="shared" si="346"/>
        <v>42.424999999999997</v>
      </c>
      <c r="U2193" s="21">
        <f t="shared" si="347"/>
        <v>54.125</v>
      </c>
      <c r="V2193" s="20">
        <f t="shared" si="348"/>
        <v>52.17499999999999</v>
      </c>
      <c r="W2193" s="20">
        <f t="shared" si="349"/>
        <v>52.662499999999994</v>
      </c>
    </row>
    <row r="2194" spans="1:23" ht="13.5" x14ac:dyDescent="0.25">
      <c r="A2194" s="3">
        <v>45201</v>
      </c>
      <c r="B2194" s="2">
        <v>10.269399999999999</v>
      </c>
      <c r="C2194" s="2">
        <v>47.632237420147682</v>
      </c>
      <c r="D2194" s="2">
        <v>8.6568286354122392E-2</v>
      </c>
      <c r="E2194" s="2">
        <v>-0.10354560593427556</v>
      </c>
      <c r="F2194" s="2">
        <v>10.21912</v>
      </c>
      <c r="G2194" s="2">
        <v>10.34571</v>
      </c>
      <c r="H2194" s="2">
        <v>10.356199999999998</v>
      </c>
      <c r="I2194" s="2">
        <v>10.235240000000003</v>
      </c>
      <c r="J2194" s="2">
        <v>9.3971159999999969</v>
      </c>
      <c r="K2194" s="17" t="s">
        <v>48</v>
      </c>
      <c r="L2194" s="17" t="s">
        <v>55</v>
      </c>
      <c r="M2194" s="17" t="s">
        <v>47</v>
      </c>
      <c r="N2194" s="20">
        <f t="shared" si="340"/>
        <v>50</v>
      </c>
      <c r="O2194" s="20">
        <f t="shared" si="341"/>
        <v>100</v>
      </c>
      <c r="P2194" s="20">
        <f t="shared" si="342"/>
        <v>50</v>
      </c>
      <c r="Q2194" s="20">
        <f t="shared" si="343"/>
        <v>16.5</v>
      </c>
      <c r="R2194" s="21">
        <f t="shared" si="344"/>
        <v>62.475000000000001</v>
      </c>
      <c r="S2194" s="21">
        <f t="shared" si="345"/>
        <v>51.625</v>
      </c>
      <c r="T2194" s="21">
        <f t="shared" si="346"/>
        <v>42.424999999999997</v>
      </c>
      <c r="U2194" s="21">
        <f t="shared" si="347"/>
        <v>54.125</v>
      </c>
      <c r="V2194" s="20">
        <f t="shared" si="348"/>
        <v>52.17499999999999</v>
      </c>
      <c r="W2194" s="20">
        <f t="shared" si="349"/>
        <v>52.662499999999994</v>
      </c>
    </row>
    <row r="2195" spans="1:23" ht="13.5" x14ac:dyDescent="0.25">
      <c r="A2195" s="3">
        <v>45202</v>
      </c>
      <c r="B2195" s="2">
        <v>10.269399999999999</v>
      </c>
      <c r="C2195" s="2">
        <v>47.632237420147682</v>
      </c>
      <c r="D2195" s="2">
        <v>0.12381532912210602</v>
      </c>
      <c r="E2195" s="2">
        <v>-0.12621452754815926</v>
      </c>
      <c r="F2195" s="2">
        <v>10.244259999999999</v>
      </c>
      <c r="G2195" s="2">
        <v>10.309660000000001</v>
      </c>
      <c r="H2195" s="2">
        <v>10.354519999999997</v>
      </c>
      <c r="I2195" s="2">
        <v>10.231886000000003</v>
      </c>
      <c r="J2195" s="2">
        <v>9.408420999999997</v>
      </c>
      <c r="K2195" s="17" t="s">
        <v>52</v>
      </c>
      <c r="L2195" s="17" t="s">
        <v>55</v>
      </c>
      <c r="M2195" s="17" t="s">
        <v>53</v>
      </c>
      <c r="N2195" s="20">
        <f t="shared" si="340"/>
        <v>50</v>
      </c>
      <c r="O2195" s="20">
        <f t="shared" si="341"/>
        <v>100</v>
      </c>
      <c r="P2195" s="20">
        <f t="shared" si="342"/>
        <v>50</v>
      </c>
      <c r="Q2195" s="20">
        <f t="shared" si="343"/>
        <v>83.5</v>
      </c>
      <c r="R2195" s="21">
        <f t="shared" si="344"/>
        <v>72.525000000000006</v>
      </c>
      <c r="S2195" s="21">
        <f t="shared" si="345"/>
        <v>68.375</v>
      </c>
      <c r="T2195" s="21">
        <f t="shared" si="346"/>
        <v>72.575000000000003</v>
      </c>
      <c r="U2195" s="21">
        <f t="shared" si="347"/>
        <v>70.875</v>
      </c>
      <c r="V2195" s="20">
        <f t="shared" si="348"/>
        <v>71.158333333333346</v>
      </c>
      <c r="W2195" s="20">
        <f t="shared" si="349"/>
        <v>71.087500000000006</v>
      </c>
    </row>
    <row r="2196" spans="1:23" ht="13.5" x14ac:dyDescent="0.25">
      <c r="A2196" s="3">
        <v>45203</v>
      </c>
      <c r="B2196" s="2">
        <v>10.269399999999999</v>
      </c>
      <c r="C2196" s="2">
        <v>47.632237420147675</v>
      </c>
      <c r="D2196" s="2">
        <v>0.11314090018964862</v>
      </c>
      <c r="E2196" s="2">
        <v>-0.15194357080875692</v>
      </c>
      <c r="F2196" s="2">
        <v>10.269399999999999</v>
      </c>
      <c r="G2196" s="2">
        <v>10.301270000000001</v>
      </c>
      <c r="H2196" s="2">
        <v>10.358709999999999</v>
      </c>
      <c r="I2196" s="2">
        <v>10.236076000000004</v>
      </c>
      <c r="J2196" s="2">
        <v>9.4198019999999971</v>
      </c>
      <c r="K2196" s="17" t="s">
        <v>52</v>
      </c>
      <c r="L2196" s="17" t="s">
        <v>55</v>
      </c>
      <c r="M2196" s="17" t="s">
        <v>53</v>
      </c>
      <c r="N2196" s="20">
        <f t="shared" si="340"/>
        <v>50</v>
      </c>
      <c r="O2196" s="20">
        <f t="shared" si="341"/>
        <v>100</v>
      </c>
      <c r="P2196" s="20">
        <f t="shared" si="342"/>
        <v>50</v>
      </c>
      <c r="Q2196" s="20">
        <f t="shared" si="343"/>
        <v>83.5</v>
      </c>
      <c r="R2196" s="21">
        <f t="shared" si="344"/>
        <v>72.525000000000006</v>
      </c>
      <c r="S2196" s="21">
        <f t="shared" si="345"/>
        <v>68.375</v>
      </c>
      <c r="T2196" s="21">
        <f t="shared" si="346"/>
        <v>72.575000000000003</v>
      </c>
      <c r="U2196" s="21">
        <f t="shared" si="347"/>
        <v>70.875</v>
      </c>
      <c r="V2196" s="20">
        <f t="shared" si="348"/>
        <v>71.158333333333346</v>
      </c>
      <c r="W2196" s="20">
        <f t="shared" si="349"/>
        <v>71.087500000000006</v>
      </c>
    </row>
    <row r="2197" spans="1:23" ht="13.5" x14ac:dyDescent="0.25">
      <c r="A2197" s="3">
        <v>45204</v>
      </c>
      <c r="B2197" s="2">
        <v>10.269399999999999</v>
      </c>
      <c r="C2197" s="2">
        <v>47.632237420147675</v>
      </c>
      <c r="D2197" s="2">
        <v>0.11733682167915127</v>
      </c>
      <c r="E2197" s="2">
        <v>-0.18242890327059419</v>
      </c>
      <c r="F2197" s="2">
        <v>10.269399999999999</v>
      </c>
      <c r="G2197" s="2">
        <v>10.284500000000001</v>
      </c>
      <c r="H2197" s="2">
        <v>10.358709999999999</v>
      </c>
      <c r="I2197" s="2">
        <v>10.240266000000002</v>
      </c>
      <c r="J2197" s="2">
        <v>9.4311069999999955</v>
      </c>
      <c r="K2197" s="17" t="s">
        <v>55</v>
      </c>
      <c r="L2197" s="17" t="s">
        <v>55</v>
      </c>
      <c r="M2197" s="17" t="s">
        <v>55</v>
      </c>
      <c r="N2197" s="20">
        <f t="shared" si="340"/>
        <v>50</v>
      </c>
      <c r="O2197" s="20">
        <f t="shared" si="341"/>
        <v>100</v>
      </c>
      <c r="P2197" s="20">
        <f t="shared" si="342"/>
        <v>50</v>
      </c>
      <c r="Q2197" s="20">
        <f t="shared" si="343"/>
        <v>33</v>
      </c>
      <c r="R2197" s="21">
        <f t="shared" si="344"/>
        <v>64.95</v>
      </c>
      <c r="S2197" s="21">
        <f t="shared" si="345"/>
        <v>55.75</v>
      </c>
      <c r="T2197" s="21">
        <f t="shared" si="346"/>
        <v>49.85</v>
      </c>
      <c r="U2197" s="21">
        <f t="shared" si="347"/>
        <v>58.25</v>
      </c>
      <c r="V2197" s="20">
        <f t="shared" si="348"/>
        <v>56.85</v>
      </c>
      <c r="W2197" s="20">
        <f t="shared" si="349"/>
        <v>57.2</v>
      </c>
    </row>
    <row r="2198" spans="1:23" ht="13.5" x14ac:dyDescent="0.25">
      <c r="A2198" s="3">
        <v>45205</v>
      </c>
      <c r="B2198" s="2">
        <v>10.269399999999999</v>
      </c>
      <c r="C2198" s="2">
        <v>47.632237420147675</v>
      </c>
      <c r="D2198" s="2">
        <v>0.12635201006347074</v>
      </c>
      <c r="E2198" s="2">
        <v>-0.21313437927761184</v>
      </c>
      <c r="F2198" s="2">
        <v>10.269399999999999</v>
      </c>
      <c r="G2198" s="2">
        <v>10.264380000000001</v>
      </c>
      <c r="H2198" s="2">
        <v>10.363319999999998</v>
      </c>
      <c r="I2198" s="2">
        <v>10.244456000000003</v>
      </c>
      <c r="J2198" s="2">
        <v>9.4416494999999951</v>
      </c>
      <c r="K2198" s="17" t="s">
        <v>55</v>
      </c>
      <c r="L2198" s="17" t="s">
        <v>55</v>
      </c>
      <c r="M2198" s="17" t="s">
        <v>55</v>
      </c>
      <c r="N2198" s="20">
        <f t="shared" si="340"/>
        <v>50</v>
      </c>
      <c r="O2198" s="20">
        <f t="shared" si="341"/>
        <v>100</v>
      </c>
      <c r="P2198" s="20">
        <f t="shared" si="342"/>
        <v>50</v>
      </c>
      <c r="Q2198" s="20">
        <f t="shared" si="343"/>
        <v>33</v>
      </c>
      <c r="R2198" s="21">
        <f t="shared" si="344"/>
        <v>64.95</v>
      </c>
      <c r="S2198" s="21">
        <f t="shared" si="345"/>
        <v>55.75</v>
      </c>
      <c r="T2198" s="21">
        <f t="shared" si="346"/>
        <v>49.85</v>
      </c>
      <c r="U2198" s="21">
        <f t="shared" si="347"/>
        <v>58.25</v>
      </c>
      <c r="V2198" s="20">
        <f t="shared" si="348"/>
        <v>56.85</v>
      </c>
      <c r="W2198" s="20">
        <f t="shared" si="349"/>
        <v>57.2</v>
      </c>
    </row>
    <row r="2199" spans="1:23" ht="13.5" x14ac:dyDescent="0.25">
      <c r="A2199" s="3">
        <v>45208</v>
      </c>
      <c r="B2199" s="2">
        <v>10.252700000000001</v>
      </c>
      <c r="C2199" s="2">
        <v>46.808906840979397</v>
      </c>
      <c r="D2199" s="2">
        <v>0.13550519742937972</v>
      </c>
      <c r="E2199" s="2">
        <v>-0.24404334052106419</v>
      </c>
      <c r="F2199" s="2">
        <v>10.26606</v>
      </c>
      <c r="G2199" s="2">
        <v>10.242590000000002</v>
      </c>
      <c r="H2199" s="2">
        <v>10.367094999999997</v>
      </c>
      <c r="I2199" s="2">
        <v>10.248312000000004</v>
      </c>
      <c r="J2199" s="2">
        <v>9.4521084999999943</v>
      </c>
      <c r="K2199" s="17" t="s">
        <v>48</v>
      </c>
      <c r="L2199" s="17" t="s">
        <v>55</v>
      </c>
      <c r="M2199" s="17" t="s">
        <v>47</v>
      </c>
      <c r="N2199" s="20">
        <f t="shared" si="340"/>
        <v>50</v>
      </c>
      <c r="O2199" s="20">
        <f t="shared" si="341"/>
        <v>100</v>
      </c>
      <c r="P2199" s="20">
        <f t="shared" si="342"/>
        <v>50</v>
      </c>
      <c r="Q2199" s="20">
        <f t="shared" si="343"/>
        <v>16.5</v>
      </c>
      <c r="R2199" s="21">
        <f t="shared" si="344"/>
        <v>62.475000000000001</v>
      </c>
      <c r="S2199" s="21">
        <f t="shared" si="345"/>
        <v>51.625</v>
      </c>
      <c r="T2199" s="21">
        <f t="shared" si="346"/>
        <v>42.424999999999997</v>
      </c>
      <c r="U2199" s="21">
        <f t="shared" si="347"/>
        <v>54.125</v>
      </c>
      <c r="V2199" s="20">
        <f t="shared" si="348"/>
        <v>52.17499999999999</v>
      </c>
      <c r="W2199" s="20">
        <f t="shared" si="349"/>
        <v>52.662499999999994</v>
      </c>
    </row>
    <row r="2200" spans="1:23" ht="13.5" x14ac:dyDescent="0.25">
      <c r="A2200" s="3">
        <v>45209</v>
      </c>
      <c r="B2200" s="2">
        <v>10.252700000000001</v>
      </c>
      <c r="C2200" s="2">
        <v>46.808906840979397</v>
      </c>
      <c r="D2200" s="2">
        <v>9.3323162488944789E-2</v>
      </c>
      <c r="E2200" s="2">
        <v>-0.26850582653009802</v>
      </c>
      <c r="F2200" s="2">
        <v>10.262720000000002</v>
      </c>
      <c r="G2200" s="2">
        <v>10.253490000000001</v>
      </c>
      <c r="H2200" s="2">
        <v>10.364159999999998</v>
      </c>
      <c r="I2200" s="2">
        <v>10.248816000000001</v>
      </c>
      <c r="J2200" s="2">
        <v>9.4625674999999951</v>
      </c>
      <c r="K2200" s="17" t="s">
        <v>48</v>
      </c>
      <c r="L2200" s="17" t="s">
        <v>55</v>
      </c>
      <c r="M2200" s="17" t="s">
        <v>47</v>
      </c>
      <c r="N2200" s="20">
        <f t="shared" si="340"/>
        <v>50</v>
      </c>
      <c r="O2200" s="20">
        <f t="shared" si="341"/>
        <v>100</v>
      </c>
      <c r="P2200" s="20">
        <f t="shared" si="342"/>
        <v>50</v>
      </c>
      <c r="Q2200" s="20">
        <f t="shared" si="343"/>
        <v>16.5</v>
      </c>
      <c r="R2200" s="21">
        <f t="shared" si="344"/>
        <v>62.475000000000001</v>
      </c>
      <c r="S2200" s="21">
        <f t="shared" si="345"/>
        <v>51.625</v>
      </c>
      <c r="T2200" s="21">
        <f t="shared" si="346"/>
        <v>42.424999999999997</v>
      </c>
      <c r="U2200" s="21">
        <f t="shared" si="347"/>
        <v>54.125</v>
      </c>
      <c r="V2200" s="20">
        <f t="shared" si="348"/>
        <v>52.17499999999999</v>
      </c>
      <c r="W2200" s="20">
        <f t="shared" si="349"/>
        <v>52.662499999999994</v>
      </c>
    </row>
    <row r="2201" spans="1:23" ht="13.5" x14ac:dyDescent="0.25">
      <c r="A2201" s="3">
        <v>45210</v>
      </c>
      <c r="B2201" s="2">
        <v>10.143700000000001</v>
      </c>
      <c r="C2201" s="2">
        <v>41.392907638832313</v>
      </c>
      <c r="D2201" s="2">
        <v>6.604295662405768E-2</v>
      </c>
      <c r="E2201" s="2">
        <v>-0.28342728987428223</v>
      </c>
      <c r="F2201" s="2">
        <v>10.237580000000001</v>
      </c>
      <c r="G2201" s="2">
        <v>10.253489999999999</v>
      </c>
      <c r="H2201" s="2">
        <v>10.341104999999999</v>
      </c>
      <c r="I2201" s="2">
        <v>10.250492000000003</v>
      </c>
      <c r="J2201" s="2">
        <v>9.473243999999994</v>
      </c>
      <c r="K2201" s="17" t="s">
        <v>48</v>
      </c>
      <c r="L2201" s="17" t="s">
        <v>55</v>
      </c>
      <c r="M2201" s="17" t="s">
        <v>47</v>
      </c>
      <c r="N2201" s="20">
        <f t="shared" si="340"/>
        <v>50</v>
      </c>
      <c r="O2201" s="20">
        <f t="shared" si="341"/>
        <v>100</v>
      </c>
      <c r="P2201" s="20">
        <f t="shared" si="342"/>
        <v>50</v>
      </c>
      <c r="Q2201" s="20">
        <f t="shared" si="343"/>
        <v>16.5</v>
      </c>
      <c r="R2201" s="21">
        <f t="shared" si="344"/>
        <v>62.475000000000001</v>
      </c>
      <c r="S2201" s="21">
        <f t="shared" si="345"/>
        <v>51.625</v>
      </c>
      <c r="T2201" s="21">
        <f t="shared" si="346"/>
        <v>42.424999999999997</v>
      </c>
      <c r="U2201" s="21">
        <f t="shared" si="347"/>
        <v>54.125</v>
      </c>
      <c r="V2201" s="20">
        <f t="shared" si="348"/>
        <v>52.17499999999999</v>
      </c>
      <c r="W2201" s="20">
        <f t="shared" si="349"/>
        <v>52.662499999999994</v>
      </c>
    </row>
    <row r="2202" spans="1:23" ht="13.5" x14ac:dyDescent="0.25">
      <c r="A2202" s="3">
        <v>45211</v>
      </c>
      <c r="B2202" s="2">
        <v>10.059900000000001</v>
      </c>
      <c r="C2202" s="2">
        <v>37.774245052239685</v>
      </c>
      <c r="D2202" s="2">
        <v>6.946281862023973E-2</v>
      </c>
      <c r="E2202" s="2">
        <v>-0.28825108443299802</v>
      </c>
      <c r="F2202" s="2">
        <v>10.195679999999999</v>
      </c>
      <c r="G2202" s="2">
        <v>10.232539999999998</v>
      </c>
      <c r="H2202" s="2">
        <v>10.322244999999999</v>
      </c>
      <c r="I2202" s="2">
        <v>10.250492000000003</v>
      </c>
      <c r="J2202" s="2">
        <v>9.4829674999999938</v>
      </c>
      <c r="K2202" s="17" t="s">
        <v>48</v>
      </c>
      <c r="L2202" s="17" t="s">
        <v>55</v>
      </c>
      <c r="M2202" s="17" t="s">
        <v>47</v>
      </c>
      <c r="N2202" s="20">
        <f t="shared" si="340"/>
        <v>50</v>
      </c>
      <c r="O2202" s="20">
        <f t="shared" si="341"/>
        <v>100</v>
      </c>
      <c r="P2202" s="20">
        <f t="shared" si="342"/>
        <v>50</v>
      </c>
      <c r="Q2202" s="20">
        <f t="shared" si="343"/>
        <v>16.5</v>
      </c>
      <c r="R2202" s="21">
        <f t="shared" si="344"/>
        <v>62.475000000000001</v>
      </c>
      <c r="S2202" s="21">
        <f t="shared" si="345"/>
        <v>51.625</v>
      </c>
      <c r="T2202" s="21">
        <f t="shared" si="346"/>
        <v>42.424999999999997</v>
      </c>
      <c r="U2202" s="21">
        <f t="shared" si="347"/>
        <v>54.125</v>
      </c>
      <c r="V2202" s="20">
        <f t="shared" si="348"/>
        <v>52.17499999999999</v>
      </c>
      <c r="W2202" s="20">
        <f t="shared" si="349"/>
        <v>52.662499999999994</v>
      </c>
    </row>
    <row r="2203" spans="1:23" ht="13.5" x14ac:dyDescent="0.25">
      <c r="A2203" s="3">
        <v>45212</v>
      </c>
      <c r="B2203" s="2">
        <v>10.009600000000001</v>
      </c>
      <c r="C2203" s="2">
        <v>35.753773719565615</v>
      </c>
      <c r="D2203" s="2">
        <v>7.7463988917870097E-2</v>
      </c>
      <c r="E2203" s="2">
        <v>-0.2823032384782389</v>
      </c>
      <c r="F2203" s="2">
        <v>10.14372</v>
      </c>
      <c r="G2203" s="2">
        <v>10.20656</v>
      </c>
      <c r="H2203" s="2">
        <v>10.290809999999999</v>
      </c>
      <c r="I2203" s="2">
        <v>10.246134000000005</v>
      </c>
      <c r="J2203" s="2">
        <v>9.4924394999999944</v>
      </c>
      <c r="K2203" s="17" t="s">
        <v>48</v>
      </c>
      <c r="L2203" s="17" t="s">
        <v>55</v>
      </c>
      <c r="M2203" s="17" t="s">
        <v>47</v>
      </c>
      <c r="N2203" s="20">
        <f t="shared" si="340"/>
        <v>50</v>
      </c>
      <c r="O2203" s="20">
        <f t="shared" si="341"/>
        <v>100</v>
      </c>
      <c r="P2203" s="20">
        <f t="shared" si="342"/>
        <v>50</v>
      </c>
      <c r="Q2203" s="20">
        <f t="shared" si="343"/>
        <v>16.5</v>
      </c>
      <c r="R2203" s="21">
        <f t="shared" si="344"/>
        <v>62.475000000000001</v>
      </c>
      <c r="S2203" s="21">
        <f t="shared" si="345"/>
        <v>51.625</v>
      </c>
      <c r="T2203" s="21">
        <f t="shared" si="346"/>
        <v>42.424999999999997</v>
      </c>
      <c r="U2203" s="21">
        <f t="shared" si="347"/>
        <v>54.125</v>
      </c>
      <c r="V2203" s="20">
        <f t="shared" si="348"/>
        <v>52.17499999999999</v>
      </c>
      <c r="W2203" s="20">
        <f t="shared" si="349"/>
        <v>52.662499999999994</v>
      </c>
    </row>
    <row r="2204" spans="1:23" ht="13.5" x14ac:dyDescent="0.25">
      <c r="A2204" s="3">
        <v>45215</v>
      </c>
      <c r="B2204" s="2">
        <v>10.227499999999999</v>
      </c>
      <c r="C2204" s="2">
        <v>48.583877035197908</v>
      </c>
      <c r="D2204" s="2">
        <v>6.9669874604985083E-2</v>
      </c>
      <c r="E2204" s="2">
        <v>-0.27229840352581736</v>
      </c>
      <c r="F2204" s="2">
        <v>10.138679999999999</v>
      </c>
      <c r="G2204" s="2">
        <v>10.202369999999998</v>
      </c>
      <c r="H2204" s="2">
        <v>10.274040000000001</v>
      </c>
      <c r="I2204" s="2">
        <v>10.249486000000005</v>
      </c>
      <c r="J2204" s="2">
        <v>9.5029629999999941</v>
      </c>
      <c r="K2204" s="17" t="s">
        <v>48</v>
      </c>
      <c r="L2204" s="17" t="s">
        <v>55</v>
      </c>
      <c r="M2204" s="17" t="s">
        <v>47</v>
      </c>
      <c r="N2204" s="20">
        <f t="shared" si="340"/>
        <v>50</v>
      </c>
      <c r="O2204" s="20">
        <f t="shared" si="341"/>
        <v>100</v>
      </c>
      <c r="P2204" s="20">
        <f t="shared" si="342"/>
        <v>50</v>
      </c>
      <c r="Q2204" s="20">
        <f t="shared" si="343"/>
        <v>16.5</v>
      </c>
      <c r="R2204" s="21">
        <f t="shared" si="344"/>
        <v>62.475000000000001</v>
      </c>
      <c r="S2204" s="21">
        <f t="shared" si="345"/>
        <v>51.625</v>
      </c>
      <c r="T2204" s="21">
        <f t="shared" si="346"/>
        <v>42.424999999999997</v>
      </c>
      <c r="U2204" s="21">
        <f t="shared" si="347"/>
        <v>54.125</v>
      </c>
      <c r="V2204" s="20">
        <f t="shared" si="348"/>
        <v>52.17499999999999</v>
      </c>
      <c r="W2204" s="20">
        <f t="shared" si="349"/>
        <v>52.662499999999994</v>
      </c>
    </row>
    <row r="2205" spans="1:23" ht="13.5" x14ac:dyDescent="0.25">
      <c r="A2205" s="3">
        <v>45216</v>
      </c>
      <c r="B2205" s="2">
        <v>10.252700000000001</v>
      </c>
      <c r="C2205" s="2">
        <v>49.831663373568837</v>
      </c>
      <c r="D2205" s="2">
        <v>6.1380242313067157E-2</v>
      </c>
      <c r="E2205" s="2">
        <v>-0.25593206618256448</v>
      </c>
      <c r="F2205" s="2">
        <v>10.138679999999999</v>
      </c>
      <c r="G2205" s="2">
        <v>10.200700000000003</v>
      </c>
      <c r="H2205" s="2">
        <v>10.255180000000001</v>
      </c>
      <c r="I2205" s="2">
        <v>10.250158000000004</v>
      </c>
      <c r="J2205" s="2">
        <v>9.5134219999999932</v>
      </c>
      <c r="K2205" s="17" t="s">
        <v>48</v>
      </c>
      <c r="L2205" s="17" t="s">
        <v>55</v>
      </c>
      <c r="M2205" s="17" t="s">
        <v>55</v>
      </c>
      <c r="N2205" s="20">
        <f t="shared" si="340"/>
        <v>50</v>
      </c>
      <c r="O2205" s="20">
        <f t="shared" si="341"/>
        <v>100</v>
      </c>
      <c r="P2205" s="20">
        <f t="shared" si="342"/>
        <v>50</v>
      </c>
      <c r="Q2205" s="20">
        <f t="shared" si="343"/>
        <v>16.5</v>
      </c>
      <c r="R2205" s="21">
        <f t="shared" si="344"/>
        <v>62.475000000000001</v>
      </c>
      <c r="S2205" s="21">
        <f t="shared" si="345"/>
        <v>51.625</v>
      </c>
      <c r="T2205" s="21">
        <f t="shared" si="346"/>
        <v>42.424999999999997</v>
      </c>
      <c r="U2205" s="21">
        <f t="shared" si="347"/>
        <v>54.125</v>
      </c>
      <c r="V2205" s="20">
        <f t="shared" si="348"/>
        <v>52.17499999999999</v>
      </c>
      <c r="W2205" s="20">
        <f t="shared" si="349"/>
        <v>52.662499999999994</v>
      </c>
    </row>
    <row r="2206" spans="1:23" ht="13.5" x14ac:dyDescent="0.25">
      <c r="A2206" s="3">
        <v>45217</v>
      </c>
      <c r="B2206" s="2">
        <v>10.219099999999999</v>
      </c>
      <c r="C2206" s="2">
        <v>48.153657038592364</v>
      </c>
      <c r="D2206" s="2">
        <v>5.686522849674347E-2</v>
      </c>
      <c r="E2206" s="2">
        <v>-0.23809913176861894</v>
      </c>
      <c r="F2206" s="2">
        <v>10.15376</v>
      </c>
      <c r="G2206" s="2">
        <v>10.195670000000002</v>
      </c>
      <c r="H2206" s="2">
        <v>10.248470000000001</v>
      </c>
      <c r="I2206" s="2">
        <v>10.250828000000004</v>
      </c>
      <c r="J2206" s="2">
        <v>9.5237129999999937</v>
      </c>
      <c r="K2206" s="17" t="s">
        <v>48</v>
      </c>
      <c r="L2206" s="17" t="s">
        <v>55</v>
      </c>
      <c r="M2206" s="17" t="s">
        <v>51</v>
      </c>
      <c r="N2206" s="20">
        <f t="shared" si="340"/>
        <v>50</v>
      </c>
      <c r="O2206" s="20">
        <f t="shared" si="341"/>
        <v>100</v>
      </c>
      <c r="P2206" s="20">
        <f t="shared" si="342"/>
        <v>50</v>
      </c>
      <c r="Q2206" s="20">
        <f t="shared" si="343"/>
        <v>16.5</v>
      </c>
      <c r="R2206" s="21">
        <f t="shared" si="344"/>
        <v>62.475000000000001</v>
      </c>
      <c r="S2206" s="21">
        <f t="shared" si="345"/>
        <v>51.625</v>
      </c>
      <c r="T2206" s="21">
        <f t="shared" si="346"/>
        <v>42.424999999999997</v>
      </c>
      <c r="U2206" s="21">
        <f t="shared" si="347"/>
        <v>54.125</v>
      </c>
      <c r="V2206" s="20">
        <f t="shared" si="348"/>
        <v>52.17499999999999</v>
      </c>
      <c r="W2206" s="20">
        <f t="shared" si="349"/>
        <v>52.662499999999994</v>
      </c>
    </row>
    <row r="2207" spans="1:23" ht="13.5" x14ac:dyDescent="0.25">
      <c r="A2207" s="3">
        <v>45218</v>
      </c>
      <c r="B2207" s="2">
        <v>10.185600000000001</v>
      </c>
      <c r="C2207" s="2">
        <v>46.47337330831639</v>
      </c>
      <c r="D2207" s="2">
        <v>5.5734488572310781E-2</v>
      </c>
      <c r="E2207" s="2">
        <v>-0.21478481653487069</v>
      </c>
      <c r="F2207" s="2">
        <v>10.178900000000001</v>
      </c>
      <c r="G2207" s="2">
        <v>10.187289999999999</v>
      </c>
      <c r="H2207" s="2">
        <v>10.235895000000001</v>
      </c>
      <c r="I2207" s="2">
        <v>10.256696000000003</v>
      </c>
      <c r="J2207" s="2">
        <v>9.5330734999999951</v>
      </c>
      <c r="K2207" s="17" t="s">
        <v>48</v>
      </c>
      <c r="L2207" s="17" t="s">
        <v>55</v>
      </c>
      <c r="M2207" s="17" t="s">
        <v>51</v>
      </c>
      <c r="N2207" s="20">
        <f t="shared" si="340"/>
        <v>50</v>
      </c>
      <c r="O2207" s="20">
        <f t="shared" si="341"/>
        <v>100</v>
      </c>
      <c r="P2207" s="20">
        <f t="shared" si="342"/>
        <v>50</v>
      </c>
      <c r="Q2207" s="20">
        <f t="shared" si="343"/>
        <v>16.5</v>
      </c>
      <c r="R2207" s="21">
        <f t="shared" si="344"/>
        <v>62.475000000000001</v>
      </c>
      <c r="S2207" s="21">
        <f t="shared" si="345"/>
        <v>51.625</v>
      </c>
      <c r="T2207" s="21">
        <f t="shared" si="346"/>
        <v>42.424999999999997</v>
      </c>
      <c r="U2207" s="21">
        <f t="shared" si="347"/>
        <v>54.125</v>
      </c>
      <c r="V2207" s="20">
        <f t="shared" si="348"/>
        <v>52.17499999999999</v>
      </c>
      <c r="W2207" s="20">
        <f t="shared" si="349"/>
        <v>52.662499999999994</v>
      </c>
    </row>
    <row r="2208" spans="1:23" ht="13.5" x14ac:dyDescent="0.25">
      <c r="A2208" s="3">
        <v>45219</v>
      </c>
      <c r="B2208" s="2">
        <v>10.143700000000001</v>
      </c>
      <c r="C2208" s="2">
        <v>44.387132960505333</v>
      </c>
      <c r="D2208" s="2">
        <v>5.8272119815876877E-2</v>
      </c>
      <c r="E2208" s="2">
        <v>-0.19050540661940332</v>
      </c>
      <c r="F2208" s="2">
        <v>10.205720000000001</v>
      </c>
      <c r="G2208" s="2">
        <v>10.174719999999999</v>
      </c>
      <c r="H2208" s="2">
        <v>10.219550000000002</v>
      </c>
      <c r="I2208" s="2">
        <v>10.261726000000005</v>
      </c>
      <c r="J2208" s="2">
        <v>9.5419194999999952</v>
      </c>
      <c r="K2208" s="17" t="s">
        <v>48</v>
      </c>
      <c r="L2208" s="17" t="s">
        <v>55</v>
      </c>
      <c r="M2208" s="17" t="s">
        <v>51</v>
      </c>
      <c r="N2208" s="20">
        <f t="shared" si="340"/>
        <v>50</v>
      </c>
      <c r="O2208" s="20">
        <f t="shared" si="341"/>
        <v>100</v>
      </c>
      <c r="P2208" s="20">
        <f t="shared" si="342"/>
        <v>50</v>
      </c>
      <c r="Q2208" s="20">
        <f t="shared" si="343"/>
        <v>16.5</v>
      </c>
      <c r="R2208" s="21">
        <f t="shared" si="344"/>
        <v>62.475000000000001</v>
      </c>
      <c r="S2208" s="21">
        <f t="shared" si="345"/>
        <v>51.625</v>
      </c>
      <c r="T2208" s="21">
        <f t="shared" si="346"/>
        <v>42.424999999999997</v>
      </c>
      <c r="U2208" s="21">
        <f t="shared" si="347"/>
        <v>54.125</v>
      </c>
      <c r="V2208" s="20">
        <f t="shared" si="348"/>
        <v>52.17499999999999</v>
      </c>
      <c r="W2208" s="20">
        <f t="shared" si="349"/>
        <v>52.662499999999994</v>
      </c>
    </row>
    <row r="2209" spans="1:23" ht="13.5" x14ac:dyDescent="0.25">
      <c r="A2209" s="3">
        <v>45222</v>
      </c>
      <c r="B2209" s="2">
        <v>10.219099999999999</v>
      </c>
      <c r="C2209" s="2">
        <v>48.838047537249771</v>
      </c>
      <c r="D2209" s="2">
        <v>5.2874285379173713E-2</v>
      </c>
      <c r="E2209" s="2">
        <v>-0.17389430435969289</v>
      </c>
      <c r="F2209" s="2">
        <v>10.204040000000001</v>
      </c>
      <c r="G2209" s="2">
        <v>10.171359999999998</v>
      </c>
      <c r="H2209" s="2">
        <v>10.206975</v>
      </c>
      <c r="I2209" s="2">
        <v>10.271618000000005</v>
      </c>
      <c r="J2209" s="2">
        <v>9.5514474999999948</v>
      </c>
      <c r="K2209" s="17" t="s">
        <v>52</v>
      </c>
      <c r="L2209" s="17" t="s">
        <v>55</v>
      </c>
      <c r="M2209" s="17" t="s">
        <v>54</v>
      </c>
      <c r="N2209" s="20">
        <f t="shared" si="340"/>
        <v>50</v>
      </c>
      <c r="O2209" s="20">
        <f t="shared" si="341"/>
        <v>100</v>
      </c>
      <c r="P2209" s="20">
        <f t="shared" si="342"/>
        <v>50</v>
      </c>
      <c r="Q2209" s="20">
        <f t="shared" si="343"/>
        <v>66.5</v>
      </c>
      <c r="R2209" s="21">
        <f t="shared" si="344"/>
        <v>69.974999999999994</v>
      </c>
      <c r="S2209" s="21">
        <f t="shared" si="345"/>
        <v>64.125</v>
      </c>
      <c r="T2209" s="21">
        <f t="shared" si="346"/>
        <v>64.924999999999997</v>
      </c>
      <c r="U2209" s="21">
        <f t="shared" si="347"/>
        <v>66.625</v>
      </c>
      <c r="V2209" s="20">
        <f t="shared" si="348"/>
        <v>66.341666666666654</v>
      </c>
      <c r="W2209" s="20">
        <f t="shared" si="349"/>
        <v>66.412499999999994</v>
      </c>
    </row>
    <row r="2210" spans="1:23" ht="13.5" x14ac:dyDescent="0.25">
      <c r="A2210" s="3">
        <v>45223</v>
      </c>
      <c r="B2210" s="2">
        <v>10.202400000000001</v>
      </c>
      <c r="C2210" s="2">
        <v>47.923198203213957</v>
      </c>
      <c r="D2210" s="2">
        <v>4.966259987600985E-2</v>
      </c>
      <c r="E2210" s="2">
        <v>-0.1593364115653885</v>
      </c>
      <c r="F2210" s="2">
        <v>10.19398</v>
      </c>
      <c r="G2210" s="2">
        <v>10.166329999999999</v>
      </c>
      <c r="H2210" s="2">
        <v>10.209909999999999</v>
      </c>
      <c r="I2210" s="2">
        <v>10.274468000000004</v>
      </c>
      <c r="J2210" s="2">
        <v>9.5608919999999937</v>
      </c>
      <c r="K2210" s="17" t="s">
        <v>48</v>
      </c>
      <c r="L2210" s="17" t="s">
        <v>55</v>
      </c>
      <c r="M2210" s="17" t="s">
        <v>47</v>
      </c>
      <c r="N2210" s="20">
        <f t="shared" si="340"/>
        <v>50</v>
      </c>
      <c r="O2210" s="20">
        <f t="shared" si="341"/>
        <v>100</v>
      </c>
      <c r="P2210" s="20">
        <f t="shared" si="342"/>
        <v>50</v>
      </c>
      <c r="Q2210" s="20">
        <f t="shared" si="343"/>
        <v>16.5</v>
      </c>
      <c r="R2210" s="21">
        <f t="shared" si="344"/>
        <v>62.475000000000001</v>
      </c>
      <c r="S2210" s="21">
        <f t="shared" si="345"/>
        <v>51.625</v>
      </c>
      <c r="T2210" s="21">
        <f t="shared" si="346"/>
        <v>42.424999999999997</v>
      </c>
      <c r="U2210" s="21">
        <f t="shared" si="347"/>
        <v>54.125</v>
      </c>
      <c r="V2210" s="20">
        <f t="shared" si="348"/>
        <v>52.17499999999999</v>
      </c>
      <c r="W2210" s="20">
        <f t="shared" si="349"/>
        <v>52.662499999999994</v>
      </c>
    </row>
    <row r="2211" spans="1:23" ht="13.5" x14ac:dyDescent="0.25">
      <c r="A2211" s="3">
        <v>45224</v>
      </c>
      <c r="B2211" s="2">
        <v>10.202400000000001</v>
      </c>
      <c r="C2211" s="2">
        <v>47.923198203213957</v>
      </c>
      <c r="D2211" s="2">
        <v>3.0384355109987382E-2</v>
      </c>
      <c r="E2211" s="2">
        <v>-0.14952559051054906</v>
      </c>
      <c r="F2211" s="2">
        <v>10.190639999999998</v>
      </c>
      <c r="G2211" s="2">
        <v>10.1722</v>
      </c>
      <c r="H2211" s="2">
        <v>10.212845</v>
      </c>
      <c r="I2211" s="2">
        <v>10.282348000000006</v>
      </c>
      <c r="J2211" s="2">
        <v>9.5700694999999936</v>
      </c>
      <c r="K2211" s="17" t="s">
        <v>48</v>
      </c>
      <c r="L2211" s="17" t="s">
        <v>55</v>
      </c>
      <c r="M2211" s="17" t="s">
        <v>47</v>
      </c>
      <c r="N2211" s="20">
        <f t="shared" si="340"/>
        <v>50</v>
      </c>
      <c r="O2211" s="20">
        <f t="shared" si="341"/>
        <v>100</v>
      </c>
      <c r="P2211" s="20">
        <f t="shared" si="342"/>
        <v>50</v>
      </c>
      <c r="Q2211" s="20">
        <f t="shared" si="343"/>
        <v>16.5</v>
      </c>
      <c r="R2211" s="21">
        <f t="shared" si="344"/>
        <v>62.475000000000001</v>
      </c>
      <c r="S2211" s="21">
        <f t="shared" si="345"/>
        <v>51.625</v>
      </c>
      <c r="T2211" s="21">
        <f t="shared" si="346"/>
        <v>42.424999999999997</v>
      </c>
      <c r="U2211" s="21">
        <f t="shared" si="347"/>
        <v>54.125</v>
      </c>
      <c r="V2211" s="20">
        <f t="shared" si="348"/>
        <v>52.17499999999999</v>
      </c>
      <c r="W2211" s="20">
        <f t="shared" si="349"/>
        <v>52.662499999999994</v>
      </c>
    </row>
    <row r="2212" spans="1:23" ht="13.5" x14ac:dyDescent="0.25">
      <c r="A2212" s="3">
        <v>45225</v>
      </c>
      <c r="B2212" s="2">
        <v>10.227499999999999</v>
      </c>
      <c r="C2212" s="2">
        <v>49.56987345344519</v>
      </c>
      <c r="D2212" s="2">
        <v>-4.8645608971575882E-4</v>
      </c>
      <c r="E2212" s="2">
        <v>-0.14299048004739884</v>
      </c>
      <c r="F2212" s="2">
        <v>10.199020000000001</v>
      </c>
      <c r="G2212" s="2">
        <v>10.18896</v>
      </c>
      <c r="H2212" s="2">
        <v>10.210750000000001</v>
      </c>
      <c r="I2212" s="2">
        <v>10.290730000000005</v>
      </c>
      <c r="J2212" s="2">
        <v>9.5804404999999946</v>
      </c>
      <c r="K2212" s="17" t="s">
        <v>48</v>
      </c>
      <c r="L2212" s="17" t="s">
        <v>55</v>
      </c>
      <c r="M2212" s="17" t="s">
        <v>51</v>
      </c>
      <c r="N2212" s="20">
        <f t="shared" si="340"/>
        <v>50</v>
      </c>
      <c r="O2212" s="20">
        <f t="shared" si="341"/>
        <v>100</v>
      </c>
      <c r="P2212" s="20">
        <f t="shared" si="342"/>
        <v>50</v>
      </c>
      <c r="Q2212" s="20">
        <f t="shared" si="343"/>
        <v>16.5</v>
      </c>
      <c r="R2212" s="21">
        <f t="shared" si="344"/>
        <v>62.475000000000001</v>
      </c>
      <c r="S2212" s="21">
        <f t="shared" si="345"/>
        <v>51.625</v>
      </c>
      <c r="T2212" s="21">
        <f t="shared" si="346"/>
        <v>42.424999999999997</v>
      </c>
      <c r="U2212" s="21">
        <f t="shared" si="347"/>
        <v>54.125</v>
      </c>
      <c r="V2212" s="20">
        <f t="shared" si="348"/>
        <v>52.17499999999999</v>
      </c>
      <c r="W2212" s="20">
        <f t="shared" si="349"/>
        <v>52.662499999999994</v>
      </c>
    </row>
    <row r="2213" spans="1:23" ht="13.5" x14ac:dyDescent="0.25">
      <c r="A2213" s="3">
        <v>45226</v>
      </c>
      <c r="B2213" s="2">
        <v>10.059900000000001</v>
      </c>
      <c r="C2213" s="2">
        <v>40.386799744528027</v>
      </c>
      <c r="D2213" s="2">
        <v>-2.1901063655413111E-2</v>
      </c>
      <c r="E2213" s="2">
        <v>-0.1398959108339802</v>
      </c>
      <c r="F2213" s="2">
        <v>10.182259999999999</v>
      </c>
      <c r="G2213" s="2">
        <v>10.193989999999999</v>
      </c>
      <c r="H2213" s="2">
        <v>10.200275000000001</v>
      </c>
      <c r="I2213" s="2">
        <v>10.295760000000007</v>
      </c>
      <c r="J2213" s="2">
        <v>9.590316499999993</v>
      </c>
      <c r="K2213" s="17" t="s">
        <v>48</v>
      </c>
      <c r="L2213" s="17" t="s">
        <v>55</v>
      </c>
      <c r="M2213" s="17" t="s">
        <v>47</v>
      </c>
      <c r="N2213" s="20">
        <f t="shared" si="340"/>
        <v>50</v>
      </c>
      <c r="O2213" s="20">
        <f t="shared" si="341"/>
        <v>100</v>
      </c>
      <c r="P2213" s="20">
        <f t="shared" si="342"/>
        <v>50</v>
      </c>
      <c r="Q2213" s="20">
        <f t="shared" si="343"/>
        <v>16.5</v>
      </c>
      <c r="R2213" s="21">
        <f t="shared" si="344"/>
        <v>62.475000000000001</v>
      </c>
      <c r="S2213" s="21">
        <f t="shared" si="345"/>
        <v>51.625</v>
      </c>
      <c r="T2213" s="21">
        <f t="shared" si="346"/>
        <v>42.424999999999997</v>
      </c>
      <c r="U2213" s="21">
        <f t="shared" si="347"/>
        <v>54.125</v>
      </c>
      <c r="V2213" s="20">
        <f t="shared" si="348"/>
        <v>52.17499999999999</v>
      </c>
      <c r="W2213" s="20">
        <f t="shared" si="349"/>
        <v>52.662499999999994</v>
      </c>
    </row>
    <row r="2214" spans="1:23" ht="13.5" x14ac:dyDescent="0.25">
      <c r="A2214" s="3">
        <v>45229</v>
      </c>
      <c r="B2214" s="2">
        <v>10.059900000000001</v>
      </c>
      <c r="C2214" s="2">
        <v>40.386799744528027</v>
      </c>
      <c r="D2214" s="2">
        <v>-5.4794477749151582E-3</v>
      </c>
      <c r="E2214" s="2">
        <v>-0.14348402657725845</v>
      </c>
      <c r="F2214" s="2">
        <v>10.15042</v>
      </c>
      <c r="G2214" s="2">
        <v>10.17723</v>
      </c>
      <c r="H2214" s="2">
        <v>10.1898</v>
      </c>
      <c r="I2214" s="2">
        <v>10.296600000000007</v>
      </c>
      <c r="J2214" s="2">
        <v>9.6000019999999928</v>
      </c>
      <c r="K2214" s="17" t="s">
        <v>48</v>
      </c>
      <c r="L2214" s="17" t="s">
        <v>55</v>
      </c>
      <c r="M2214" s="17" t="s">
        <v>47</v>
      </c>
      <c r="N2214" s="20">
        <f t="shared" si="340"/>
        <v>50</v>
      </c>
      <c r="O2214" s="20">
        <f t="shared" si="341"/>
        <v>100</v>
      </c>
      <c r="P2214" s="20">
        <f t="shared" si="342"/>
        <v>50</v>
      </c>
      <c r="Q2214" s="20">
        <f t="shared" si="343"/>
        <v>16.5</v>
      </c>
      <c r="R2214" s="21">
        <f t="shared" si="344"/>
        <v>62.475000000000001</v>
      </c>
      <c r="S2214" s="21">
        <f t="shared" si="345"/>
        <v>51.625</v>
      </c>
      <c r="T2214" s="21">
        <f t="shared" si="346"/>
        <v>42.424999999999997</v>
      </c>
      <c r="U2214" s="21">
        <f t="shared" si="347"/>
        <v>54.125</v>
      </c>
      <c r="V2214" s="20">
        <f t="shared" si="348"/>
        <v>52.17499999999999</v>
      </c>
      <c r="W2214" s="20">
        <f t="shared" si="349"/>
        <v>52.662499999999994</v>
      </c>
    </row>
    <row r="2215" spans="1:23" ht="13.5" x14ac:dyDescent="0.25">
      <c r="A2215" s="3">
        <v>45230</v>
      </c>
      <c r="B2215" s="2">
        <v>10.143700000000001</v>
      </c>
      <c r="C2215" s="2">
        <v>46.169588535935439</v>
      </c>
      <c r="D2215" s="2">
        <v>7.0284216217704198E-3</v>
      </c>
      <c r="E2215" s="2">
        <v>-0.15378229086622064</v>
      </c>
      <c r="F2215" s="2">
        <v>10.138680000000001</v>
      </c>
      <c r="G2215" s="2">
        <v>10.166329999999999</v>
      </c>
      <c r="H2215" s="2">
        <v>10.183515000000002</v>
      </c>
      <c r="I2215" s="2">
        <v>10.299116000000005</v>
      </c>
      <c r="J2215" s="2">
        <v>9.6092294999999925</v>
      </c>
      <c r="K2215" s="17" t="s">
        <v>52</v>
      </c>
      <c r="L2215" s="17" t="s">
        <v>55</v>
      </c>
      <c r="M2215" s="17" t="s">
        <v>54</v>
      </c>
      <c r="N2215" s="20">
        <f t="shared" si="340"/>
        <v>50</v>
      </c>
      <c r="O2215" s="20">
        <f t="shared" si="341"/>
        <v>100</v>
      </c>
      <c r="P2215" s="20">
        <f t="shared" si="342"/>
        <v>50</v>
      </c>
      <c r="Q2215" s="20">
        <f t="shared" si="343"/>
        <v>66.5</v>
      </c>
      <c r="R2215" s="21">
        <f t="shared" si="344"/>
        <v>69.974999999999994</v>
      </c>
      <c r="S2215" s="21">
        <f t="shared" si="345"/>
        <v>64.125</v>
      </c>
      <c r="T2215" s="21">
        <f t="shared" si="346"/>
        <v>64.924999999999997</v>
      </c>
      <c r="U2215" s="21">
        <f t="shared" si="347"/>
        <v>66.625</v>
      </c>
      <c r="V2215" s="20">
        <f t="shared" si="348"/>
        <v>66.341666666666654</v>
      </c>
      <c r="W2215" s="20">
        <f t="shared" si="349"/>
        <v>66.412499999999994</v>
      </c>
    </row>
    <row r="2216" spans="1:23" ht="13.5" x14ac:dyDescent="0.25">
      <c r="A2216" s="3">
        <v>45231</v>
      </c>
      <c r="B2216" s="2">
        <v>10.227499999999999</v>
      </c>
      <c r="C2216" s="2">
        <v>51.261191014527355</v>
      </c>
      <c r="D2216" s="2">
        <v>6.6134654895808609E-3</v>
      </c>
      <c r="E2216" s="2">
        <v>-0.16368397049546965</v>
      </c>
      <c r="F2216" s="2">
        <v>10.143699999999999</v>
      </c>
      <c r="G2216" s="2">
        <v>10.167169999999999</v>
      </c>
      <c r="H2216" s="2">
        <v>10.181419999999999</v>
      </c>
      <c r="I2216" s="2">
        <v>10.297774000000006</v>
      </c>
      <c r="J2216" s="2">
        <v>9.6199434999999944</v>
      </c>
      <c r="K2216" s="17" t="s">
        <v>52</v>
      </c>
      <c r="L2216" s="17" t="s">
        <v>55</v>
      </c>
      <c r="M2216" s="17" t="s">
        <v>53</v>
      </c>
      <c r="N2216" s="20">
        <f t="shared" si="340"/>
        <v>50</v>
      </c>
      <c r="O2216" s="20">
        <f t="shared" si="341"/>
        <v>100</v>
      </c>
      <c r="P2216" s="20">
        <f t="shared" si="342"/>
        <v>50</v>
      </c>
      <c r="Q2216" s="20">
        <f t="shared" si="343"/>
        <v>83.5</v>
      </c>
      <c r="R2216" s="21">
        <f t="shared" si="344"/>
        <v>72.525000000000006</v>
      </c>
      <c r="S2216" s="21">
        <f t="shared" si="345"/>
        <v>68.375</v>
      </c>
      <c r="T2216" s="21">
        <f t="shared" si="346"/>
        <v>72.575000000000003</v>
      </c>
      <c r="U2216" s="21">
        <f t="shared" si="347"/>
        <v>70.875</v>
      </c>
      <c r="V2216" s="20">
        <f t="shared" si="348"/>
        <v>71.158333333333346</v>
      </c>
      <c r="W2216" s="20">
        <f t="shared" si="349"/>
        <v>71.087500000000006</v>
      </c>
    </row>
    <row r="2217" spans="1:23" ht="13.5" x14ac:dyDescent="0.25">
      <c r="A2217" s="3">
        <v>45232</v>
      </c>
      <c r="B2217" s="2">
        <v>10.026300000000001</v>
      </c>
      <c r="C2217" s="2">
        <v>41.18801741459972</v>
      </c>
      <c r="D2217" s="2">
        <v>1.5867121334849799E-2</v>
      </c>
      <c r="E2217" s="2">
        <v>-0.16992540309705087</v>
      </c>
      <c r="F2217" s="2">
        <v>10.10346</v>
      </c>
      <c r="G2217" s="2">
        <v>10.15124</v>
      </c>
      <c r="H2217" s="2">
        <v>10.169264999999999</v>
      </c>
      <c r="I2217" s="2">
        <v>10.291570000000009</v>
      </c>
      <c r="J2217" s="2">
        <v>9.6296514999999943</v>
      </c>
      <c r="K2217" s="17" t="s">
        <v>48</v>
      </c>
      <c r="L2217" s="17" t="s">
        <v>55</v>
      </c>
      <c r="M2217" s="17" t="s">
        <v>47</v>
      </c>
      <c r="N2217" s="20">
        <f t="shared" si="340"/>
        <v>50</v>
      </c>
      <c r="O2217" s="20">
        <f t="shared" si="341"/>
        <v>100</v>
      </c>
      <c r="P2217" s="20">
        <f t="shared" si="342"/>
        <v>50</v>
      </c>
      <c r="Q2217" s="20">
        <f t="shared" si="343"/>
        <v>16.5</v>
      </c>
      <c r="R2217" s="21">
        <f t="shared" si="344"/>
        <v>62.475000000000001</v>
      </c>
      <c r="S2217" s="21">
        <f t="shared" si="345"/>
        <v>51.625</v>
      </c>
      <c r="T2217" s="21">
        <f t="shared" si="346"/>
        <v>42.424999999999997</v>
      </c>
      <c r="U2217" s="21">
        <f t="shared" si="347"/>
        <v>54.125</v>
      </c>
      <c r="V2217" s="20">
        <f t="shared" si="348"/>
        <v>52.17499999999999</v>
      </c>
      <c r="W2217" s="20">
        <f t="shared" si="349"/>
        <v>52.662499999999994</v>
      </c>
    </row>
    <row r="2218" spans="1:23" ht="13.5" x14ac:dyDescent="0.25">
      <c r="A2218" s="3">
        <v>45233</v>
      </c>
      <c r="B2218" s="2">
        <v>10.143700000000001</v>
      </c>
      <c r="C2218" s="2">
        <v>47.652031080326189</v>
      </c>
      <c r="D2218" s="2">
        <v>9.6092491756181175E-3</v>
      </c>
      <c r="E2218" s="2">
        <v>-0.17468638832417718</v>
      </c>
      <c r="F2218" s="2">
        <v>10.12022</v>
      </c>
      <c r="G2218" s="2">
        <v>10.15124</v>
      </c>
      <c r="H2218" s="2">
        <v>10.162979999999997</v>
      </c>
      <c r="I2218" s="2">
        <v>10.287378000000006</v>
      </c>
      <c r="J2218" s="2">
        <v>9.6399464999999953</v>
      </c>
      <c r="K2218" s="17" t="s">
        <v>52</v>
      </c>
      <c r="L2218" s="17" t="s">
        <v>55</v>
      </c>
      <c r="M2218" s="17" t="s">
        <v>53</v>
      </c>
      <c r="N2218" s="20">
        <f t="shared" si="340"/>
        <v>50</v>
      </c>
      <c r="O2218" s="20">
        <f t="shared" si="341"/>
        <v>100</v>
      </c>
      <c r="P2218" s="20">
        <f t="shared" si="342"/>
        <v>50</v>
      </c>
      <c r="Q2218" s="20">
        <f t="shared" si="343"/>
        <v>83.5</v>
      </c>
      <c r="R2218" s="21">
        <f t="shared" si="344"/>
        <v>72.525000000000006</v>
      </c>
      <c r="S2218" s="21">
        <f t="shared" si="345"/>
        <v>68.375</v>
      </c>
      <c r="T2218" s="21">
        <f t="shared" si="346"/>
        <v>72.575000000000003</v>
      </c>
      <c r="U2218" s="21">
        <f t="shared" si="347"/>
        <v>70.875</v>
      </c>
      <c r="V2218" s="20">
        <f t="shared" si="348"/>
        <v>71.158333333333346</v>
      </c>
      <c r="W2218" s="20">
        <f t="shared" si="349"/>
        <v>71.087500000000006</v>
      </c>
    </row>
    <row r="2219" spans="1:23" ht="13.5" x14ac:dyDescent="0.25">
      <c r="A2219" s="3">
        <v>45236</v>
      </c>
      <c r="B2219" s="2">
        <v>9.9760000000000009</v>
      </c>
      <c r="C2219" s="2">
        <v>40.760365911744472</v>
      </c>
      <c r="D2219" s="2">
        <v>2.8619072991881822E-2</v>
      </c>
      <c r="E2219" s="2">
        <v>-0.17518170500082317</v>
      </c>
      <c r="F2219" s="2">
        <v>10.103440000000001</v>
      </c>
      <c r="G2219" s="2">
        <v>10.12693</v>
      </c>
      <c r="H2219" s="2">
        <v>10.149144999999997</v>
      </c>
      <c r="I2219" s="2">
        <v>10.279832000000008</v>
      </c>
      <c r="J2219" s="2">
        <v>9.6484114999999946</v>
      </c>
      <c r="K2219" s="17" t="s">
        <v>48</v>
      </c>
      <c r="L2219" s="17" t="s">
        <v>55</v>
      </c>
      <c r="M2219" s="17" t="s">
        <v>47</v>
      </c>
      <c r="N2219" s="20">
        <f t="shared" si="340"/>
        <v>50</v>
      </c>
      <c r="O2219" s="20">
        <f t="shared" si="341"/>
        <v>100</v>
      </c>
      <c r="P2219" s="20">
        <f t="shared" si="342"/>
        <v>50</v>
      </c>
      <c r="Q2219" s="20">
        <f t="shared" si="343"/>
        <v>16.5</v>
      </c>
      <c r="R2219" s="21">
        <f t="shared" si="344"/>
        <v>62.475000000000001</v>
      </c>
      <c r="S2219" s="21">
        <f t="shared" si="345"/>
        <v>51.625</v>
      </c>
      <c r="T2219" s="21">
        <f t="shared" si="346"/>
        <v>42.424999999999997</v>
      </c>
      <c r="U2219" s="21">
        <f t="shared" si="347"/>
        <v>54.125</v>
      </c>
      <c r="V2219" s="20">
        <f t="shared" si="348"/>
        <v>52.17499999999999</v>
      </c>
      <c r="W2219" s="20">
        <f t="shared" si="349"/>
        <v>52.662499999999994</v>
      </c>
    </row>
    <row r="2220" spans="1:23" ht="13.5" x14ac:dyDescent="0.25">
      <c r="A2220" s="3">
        <v>45237</v>
      </c>
      <c r="B2220" s="2">
        <v>10.101800000000001</v>
      </c>
      <c r="C2220" s="2">
        <v>46.957603575126349</v>
      </c>
      <c r="D2220" s="2">
        <v>3.4069287400727788E-2</v>
      </c>
      <c r="E2220" s="2">
        <v>-0.17621666192830529</v>
      </c>
      <c r="F2220" s="2">
        <v>10.09506</v>
      </c>
      <c r="G2220" s="2">
        <v>10.11687</v>
      </c>
      <c r="H2220" s="2">
        <v>10.141599999999997</v>
      </c>
      <c r="I2220" s="2">
        <v>10.270610000000007</v>
      </c>
      <c r="J2220" s="2">
        <v>9.6584969999999952</v>
      </c>
      <c r="K2220" s="17" t="s">
        <v>48</v>
      </c>
      <c r="L2220" s="17" t="s">
        <v>55</v>
      </c>
      <c r="M2220" s="17" t="s">
        <v>47</v>
      </c>
      <c r="N2220" s="20">
        <f t="shared" si="340"/>
        <v>50</v>
      </c>
      <c r="O2220" s="20">
        <f t="shared" si="341"/>
        <v>100</v>
      </c>
      <c r="P2220" s="20">
        <f t="shared" si="342"/>
        <v>50</v>
      </c>
      <c r="Q2220" s="20">
        <f t="shared" si="343"/>
        <v>16.5</v>
      </c>
      <c r="R2220" s="21">
        <f t="shared" si="344"/>
        <v>62.475000000000001</v>
      </c>
      <c r="S2220" s="21">
        <f t="shared" si="345"/>
        <v>51.625</v>
      </c>
      <c r="T2220" s="21">
        <f t="shared" si="346"/>
        <v>42.424999999999997</v>
      </c>
      <c r="U2220" s="21">
        <f t="shared" si="347"/>
        <v>54.125</v>
      </c>
      <c r="V2220" s="20">
        <f t="shared" si="348"/>
        <v>52.17499999999999</v>
      </c>
      <c r="W2220" s="20">
        <f t="shared" si="349"/>
        <v>52.662499999999994</v>
      </c>
    </row>
    <row r="2221" spans="1:23" ht="13.5" x14ac:dyDescent="0.25">
      <c r="A2221" s="3">
        <v>45238</v>
      </c>
      <c r="B2221" s="2">
        <v>10.311400000000001</v>
      </c>
      <c r="C2221" s="2">
        <v>55.340513994525523</v>
      </c>
      <c r="D2221" s="2">
        <v>2.3571657237850374E-2</v>
      </c>
      <c r="E2221" s="2">
        <v>-0.17966570523235612</v>
      </c>
      <c r="F2221" s="2">
        <v>10.111839999999999</v>
      </c>
      <c r="G2221" s="2">
        <v>10.12777</v>
      </c>
      <c r="H2221" s="2">
        <v>10.149984999999997</v>
      </c>
      <c r="I2221" s="2">
        <v>10.265580000000007</v>
      </c>
      <c r="J2221" s="2">
        <v>9.6688679999999962</v>
      </c>
      <c r="K2221" s="17" t="s">
        <v>52</v>
      </c>
      <c r="L2221" s="17" t="s">
        <v>55</v>
      </c>
      <c r="M2221" s="17" t="s">
        <v>53</v>
      </c>
      <c r="N2221" s="20">
        <f t="shared" si="340"/>
        <v>50</v>
      </c>
      <c r="O2221" s="20">
        <f t="shared" si="341"/>
        <v>100</v>
      </c>
      <c r="P2221" s="20">
        <f t="shared" si="342"/>
        <v>50</v>
      </c>
      <c r="Q2221" s="20">
        <f t="shared" si="343"/>
        <v>83.5</v>
      </c>
      <c r="R2221" s="21">
        <f t="shared" si="344"/>
        <v>72.525000000000006</v>
      </c>
      <c r="S2221" s="21">
        <f t="shared" si="345"/>
        <v>68.375</v>
      </c>
      <c r="T2221" s="21">
        <f t="shared" si="346"/>
        <v>72.575000000000003</v>
      </c>
      <c r="U2221" s="21">
        <f t="shared" si="347"/>
        <v>70.875</v>
      </c>
      <c r="V2221" s="20">
        <f t="shared" si="348"/>
        <v>71.158333333333346</v>
      </c>
      <c r="W2221" s="20">
        <f t="shared" si="349"/>
        <v>71.087500000000006</v>
      </c>
    </row>
    <row r="2222" spans="1:23" ht="13.5" x14ac:dyDescent="0.25">
      <c r="A2222" s="3">
        <v>45239</v>
      </c>
      <c r="B2222" s="2">
        <v>10.428699999999999</v>
      </c>
      <c r="C2222" s="2">
        <v>59.224375431625361</v>
      </c>
      <c r="D2222" s="2">
        <v>9.008879677329773E-3</v>
      </c>
      <c r="E2222" s="2">
        <v>-0.19259914751607823</v>
      </c>
      <c r="F2222" s="2">
        <v>10.19232</v>
      </c>
      <c r="G2222" s="2">
        <v>10.14789</v>
      </c>
      <c r="H2222" s="2">
        <v>10.168424999999997</v>
      </c>
      <c r="I2222" s="2">
        <v>10.264574000000005</v>
      </c>
      <c r="J2222" s="2">
        <v>9.6798254999999962</v>
      </c>
      <c r="K2222" s="17" t="s">
        <v>52</v>
      </c>
      <c r="L2222" s="17" t="s">
        <v>55</v>
      </c>
      <c r="M2222" s="17" t="s">
        <v>53</v>
      </c>
      <c r="N2222" s="20">
        <f t="shared" si="340"/>
        <v>50</v>
      </c>
      <c r="O2222" s="20">
        <f t="shared" si="341"/>
        <v>100</v>
      </c>
      <c r="P2222" s="20">
        <f t="shared" si="342"/>
        <v>50</v>
      </c>
      <c r="Q2222" s="20">
        <f t="shared" si="343"/>
        <v>83.5</v>
      </c>
      <c r="R2222" s="21">
        <f t="shared" si="344"/>
        <v>72.525000000000006</v>
      </c>
      <c r="S2222" s="21">
        <f t="shared" si="345"/>
        <v>68.375</v>
      </c>
      <c r="T2222" s="21">
        <f t="shared" si="346"/>
        <v>72.575000000000003</v>
      </c>
      <c r="U2222" s="21">
        <f t="shared" si="347"/>
        <v>70.875</v>
      </c>
      <c r="V2222" s="20">
        <f t="shared" si="348"/>
        <v>71.158333333333346</v>
      </c>
      <c r="W2222" s="20">
        <f t="shared" si="349"/>
        <v>71.087500000000006</v>
      </c>
    </row>
    <row r="2223" spans="1:23" ht="13.5" x14ac:dyDescent="0.25">
      <c r="A2223" s="3">
        <v>45240</v>
      </c>
      <c r="B2223" s="2">
        <v>10.420299999999999</v>
      </c>
      <c r="C2223" s="2">
        <v>58.82981507492854</v>
      </c>
      <c r="D2223" s="2">
        <v>-2.9958639832219802E-2</v>
      </c>
      <c r="E2223" s="2">
        <v>-0.20745017703482688</v>
      </c>
      <c r="F2223" s="2">
        <v>10.247640000000001</v>
      </c>
      <c r="G2223" s="2">
        <v>10.18393</v>
      </c>
      <c r="H2223" s="2">
        <v>10.188959999999998</v>
      </c>
      <c r="I2223" s="2">
        <v>10.263568000000005</v>
      </c>
      <c r="J2223" s="2">
        <v>9.690931499999996</v>
      </c>
      <c r="K2223" s="17" t="s">
        <v>52</v>
      </c>
      <c r="L2223" s="17" t="s">
        <v>55</v>
      </c>
      <c r="M2223" s="17" t="s">
        <v>53</v>
      </c>
      <c r="N2223" s="20">
        <f t="shared" si="340"/>
        <v>50</v>
      </c>
      <c r="O2223" s="20">
        <f t="shared" si="341"/>
        <v>100</v>
      </c>
      <c r="P2223" s="20">
        <f t="shared" si="342"/>
        <v>50</v>
      </c>
      <c r="Q2223" s="20">
        <f t="shared" si="343"/>
        <v>83.5</v>
      </c>
      <c r="R2223" s="21">
        <f t="shared" si="344"/>
        <v>72.525000000000006</v>
      </c>
      <c r="S2223" s="21">
        <f t="shared" si="345"/>
        <v>68.375</v>
      </c>
      <c r="T2223" s="21">
        <f t="shared" si="346"/>
        <v>72.575000000000003</v>
      </c>
      <c r="U2223" s="21">
        <f t="shared" si="347"/>
        <v>70.875</v>
      </c>
      <c r="V2223" s="20">
        <f t="shared" si="348"/>
        <v>71.158333333333346</v>
      </c>
      <c r="W2223" s="20">
        <f t="shared" si="349"/>
        <v>71.087500000000006</v>
      </c>
    </row>
    <row r="2224" spans="1:23" ht="13.5" x14ac:dyDescent="0.25">
      <c r="A2224" s="3">
        <v>45243</v>
      </c>
      <c r="B2224" s="2">
        <v>10.378399999999999</v>
      </c>
      <c r="C2224" s="2">
        <v>56.797181191556547</v>
      </c>
      <c r="D2224" s="2">
        <v>-6.1150757512555387E-2</v>
      </c>
      <c r="E2224" s="2">
        <v>-0.20822545187247277</v>
      </c>
      <c r="F2224" s="2">
        <v>10.32812</v>
      </c>
      <c r="G2224" s="2">
        <v>10.215780000000001</v>
      </c>
      <c r="H2224" s="2">
        <v>10.196504999999998</v>
      </c>
      <c r="I2224" s="2">
        <v>10.261556000000006</v>
      </c>
      <c r="J2224" s="2">
        <v>9.7020569999999982</v>
      </c>
      <c r="K2224" s="17" t="s">
        <v>52</v>
      </c>
      <c r="L2224" s="17" t="s">
        <v>55</v>
      </c>
      <c r="M2224" s="17" t="s">
        <v>53</v>
      </c>
      <c r="N2224" s="20">
        <f t="shared" si="340"/>
        <v>50</v>
      </c>
      <c r="O2224" s="20">
        <f t="shared" si="341"/>
        <v>100</v>
      </c>
      <c r="P2224" s="20">
        <f t="shared" si="342"/>
        <v>50</v>
      </c>
      <c r="Q2224" s="20">
        <f t="shared" si="343"/>
        <v>83.5</v>
      </c>
      <c r="R2224" s="21">
        <f t="shared" si="344"/>
        <v>72.525000000000006</v>
      </c>
      <c r="S2224" s="21">
        <f t="shared" si="345"/>
        <v>68.375</v>
      </c>
      <c r="T2224" s="21">
        <f t="shared" si="346"/>
        <v>72.575000000000003</v>
      </c>
      <c r="U2224" s="21">
        <f t="shared" si="347"/>
        <v>70.875</v>
      </c>
      <c r="V2224" s="20">
        <f t="shared" si="348"/>
        <v>71.158333333333346</v>
      </c>
      <c r="W2224" s="20">
        <f t="shared" si="349"/>
        <v>71.087500000000006</v>
      </c>
    </row>
    <row r="2225" spans="1:23" ht="13.5" x14ac:dyDescent="0.25">
      <c r="A2225" s="3">
        <v>45244</v>
      </c>
      <c r="B2225" s="2">
        <v>10.227499999999999</v>
      </c>
      <c r="C2225" s="2">
        <v>50.085469031980118</v>
      </c>
      <c r="D2225" s="2">
        <v>-6.4451695780480378E-2</v>
      </c>
      <c r="E2225" s="2">
        <v>-0.19926263141566514</v>
      </c>
      <c r="F2225" s="2">
        <v>10.353259999999999</v>
      </c>
      <c r="G2225" s="2">
        <v>10.224160000000001</v>
      </c>
      <c r="H2225" s="2">
        <v>10.195244999999998</v>
      </c>
      <c r="I2225" s="2">
        <v>10.260046000000004</v>
      </c>
      <c r="J2225" s="2">
        <v>9.7121989999999965</v>
      </c>
      <c r="K2225" s="17" t="s">
        <v>48</v>
      </c>
      <c r="L2225" s="17" t="s">
        <v>55</v>
      </c>
      <c r="M2225" s="17" t="s">
        <v>51</v>
      </c>
      <c r="N2225" s="20">
        <f t="shared" si="340"/>
        <v>50</v>
      </c>
      <c r="O2225" s="20">
        <f t="shared" si="341"/>
        <v>100</v>
      </c>
      <c r="P2225" s="20">
        <f t="shared" si="342"/>
        <v>50</v>
      </c>
      <c r="Q2225" s="20">
        <f t="shared" si="343"/>
        <v>16.5</v>
      </c>
      <c r="R2225" s="21">
        <f t="shared" si="344"/>
        <v>62.475000000000001</v>
      </c>
      <c r="S2225" s="21">
        <f t="shared" si="345"/>
        <v>51.625</v>
      </c>
      <c r="T2225" s="21">
        <f t="shared" si="346"/>
        <v>42.424999999999997</v>
      </c>
      <c r="U2225" s="21">
        <f t="shared" si="347"/>
        <v>54.125</v>
      </c>
      <c r="V2225" s="20">
        <f t="shared" si="348"/>
        <v>52.17499999999999</v>
      </c>
      <c r="W2225" s="20">
        <f t="shared" si="349"/>
        <v>52.662499999999994</v>
      </c>
    </row>
    <row r="2226" spans="1:23" ht="13.5" x14ac:dyDescent="0.25">
      <c r="A2226" s="3">
        <v>45245</v>
      </c>
      <c r="B2226" s="2">
        <v>10.395200000000001</v>
      </c>
      <c r="C2226" s="2">
        <v>56.270096757978685</v>
      </c>
      <c r="D2226" s="2">
        <v>-6.6788309001442059E-2</v>
      </c>
      <c r="E2226" s="2">
        <v>-0.18845184750157282</v>
      </c>
      <c r="F2226" s="2">
        <v>10.37002</v>
      </c>
      <c r="G2226" s="2">
        <v>10.240929999999999</v>
      </c>
      <c r="H2226" s="2">
        <v>10.204049999999999</v>
      </c>
      <c r="I2226" s="2">
        <v>10.264238000000004</v>
      </c>
      <c r="J2226" s="2">
        <v>9.723179499999997</v>
      </c>
      <c r="K2226" s="17" t="s">
        <v>48</v>
      </c>
      <c r="L2226" s="17" t="s">
        <v>55</v>
      </c>
      <c r="M2226" s="17" t="s">
        <v>51</v>
      </c>
      <c r="N2226" s="20">
        <f t="shared" si="340"/>
        <v>50</v>
      </c>
      <c r="O2226" s="20">
        <f t="shared" si="341"/>
        <v>100</v>
      </c>
      <c r="P2226" s="20">
        <f t="shared" si="342"/>
        <v>50</v>
      </c>
      <c r="Q2226" s="20">
        <f t="shared" si="343"/>
        <v>16.5</v>
      </c>
      <c r="R2226" s="21">
        <f t="shared" si="344"/>
        <v>62.475000000000001</v>
      </c>
      <c r="S2226" s="21">
        <f t="shared" si="345"/>
        <v>51.625</v>
      </c>
      <c r="T2226" s="21">
        <f t="shared" si="346"/>
        <v>42.424999999999997</v>
      </c>
      <c r="U2226" s="21">
        <f t="shared" si="347"/>
        <v>54.125</v>
      </c>
      <c r="V2226" s="20">
        <f t="shared" si="348"/>
        <v>52.17499999999999</v>
      </c>
      <c r="W2226" s="20">
        <f t="shared" si="349"/>
        <v>52.662499999999994</v>
      </c>
    </row>
    <row r="2227" spans="1:23" ht="13.5" x14ac:dyDescent="0.25">
      <c r="A2227" s="3">
        <v>45246</v>
      </c>
      <c r="B2227" s="2">
        <v>10.227499999999999</v>
      </c>
      <c r="C2227" s="2">
        <v>49.645611791290705</v>
      </c>
      <c r="D2227" s="2">
        <v>-8.8300603587649462E-2</v>
      </c>
      <c r="E2227" s="2">
        <v>-0.18574010912997441</v>
      </c>
      <c r="F2227" s="2">
        <v>10.32978</v>
      </c>
      <c r="G2227" s="2">
        <v>10.261050000000001</v>
      </c>
      <c r="H2227" s="2">
        <v>10.206144999999998</v>
      </c>
      <c r="I2227" s="2">
        <v>10.263400000000004</v>
      </c>
      <c r="J2227" s="2">
        <v>9.7327874999999953</v>
      </c>
      <c r="K2227" s="17" t="s">
        <v>48</v>
      </c>
      <c r="L2227" s="17" t="s">
        <v>55</v>
      </c>
      <c r="M2227" s="17" t="s">
        <v>47</v>
      </c>
      <c r="N2227" s="20">
        <f t="shared" si="340"/>
        <v>50</v>
      </c>
      <c r="O2227" s="20">
        <f t="shared" si="341"/>
        <v>100</v>
      </c>
      <c r="P2227" s="20">
        <f t="shared" si="342"/>
        <v>50</v>
      </c>
      <c r="Q2227" s="20">
        <f t="shared" si="343"/>
        <v>16.5</v>
      </c>
      <c r="R2227" s="21">
        <f t="shared" si="344"/>
        <v>62.475000000000001</v>
      </c>
      <c r="S2227" s="21">
        <f t="shared" si="345"/>
        <v>51.625</v>
      </c>
      <c r="T2227" s="21">
        <f t="shared" si="346"/>
        <v>42.424999999999997</v>
      </c>
      <c r="U2227" s="21">
        <f t="shared" si="347"/>
        <v>54.125</v>
      </c>
      <c r="V2227" s="20">
        <f t="shared" si="348"/>
        <v>52.17499999999999</v>
      </c>
      <c r="W2227" s="20">
        <f t="shared" si="349"/>
        <v>52.662499999999994</v>
      </c>
    </row>
    <row r="2228" spans="1:23" ht="13.5" x14ac:dyDescent="0.25">
      <c r="A2228" s="3">
        <v>45247</v>
      </c>
      <c r="B2228" s="2">
        <v>10.353300000000001</v>
      </c>
      <c r="C2228" s="2">
        <v>54.018697489204776</v>
      </c>
      <c r="D2228" s="2">
        <v>-9.7698548308040145E-2</v>
      </c>
      <c r="E2228" s="2">
        <v>-0.18842635912898018</v>
      </c>
      <c r="F2228" s="2">
        <v>10.316380000000001</v>
      </c>
      <c r="G2228" s="2">
        <v>10.282010000000001</v>
      </c>
      <c r="H2228" s="2">
        <v>10.216624999999997</v>
      </c>
      <c r="I2228" s="2">
        <v>10.266922000000006</v>
      </c>
      <c r="J2228" s="2">
        <v>9.7430244999999953</v>
      </c>
      <c r="K2228" s="17" t="s">
        <v>48</v>
      </c>
      <c r="L2228" s="17" t="s">
        <v>55</v>
      </c>
      <c r="M2228" s="17" t="s">
        <v>47</v>
      </c>
      <c r="N2228" s="20">
        <f t="shared" si="340"/>
        <v>50</v>
      </c>
      <c r="O2228" s="20">
        <f t="shared" si="341"/>
        <v>100</v>
      </c>
      <c r="P2228" s="20">
        <f t="shared" si="342"/>
        <v>50</v>
      </c>
      <c r="Q2228" s="20">
        <f t="shared" si="343"/>
        <v>16.5</v>
      </c>
      <c r="R2228" s="21">
        <f t="shared" si="344"/>
        <v>62.475000000000001</v>
      </c>
      <c r="S2228" s="21">
        <f t="shared" si="345"/>
        <v>51.625</v>
      </c>
      <c r="T2228" s="21">
        <f t="shared" si="346"/>
        <v>42.424999999999997</v>
      </c>
      <c r="U2228" s="21">
        <f t="shared" si="347"/>
        <v>54.125</v>
      </c>
      <c r="V2228" s="20">
        <f t="shared" si="348"/>
        <v>52.17499999999999</v>
      </c>
      <c r="W2228" s="20">
        <f t="shared" si="349"/>
        <v>52.662499999999994</v>
      </c>
    </row>
    <row r="2229" spans="1:23" ht="13.5" x14ac:dyDescent="0.25">
      <c r="A2229" s="3">
        <v>45250</v>
      </c>
      <c r="B2229" s="2">
        <v>10.478999999999999</v>
      </c>
      <c r="C2229" s="2">
        <v>57.948506210344505</v>
      </c>
      <c r="D2229" s="2">
        <v>-0.1414479517407301</v>
      </c>
      <c r="E2229" s="2">
        <v>-0.19111018563581517</v>
      </c>
      <c r="F2229" s="2">
        <v>10.336500000000001</v>
      </c>
      <c r="G2229" s="2">
        <v>10.332310000000001</v>
      </c>
      <c r="H2229" s="2">
        <v>10.229619999999997</v>
      </c>
      <c r="I2229" s="2">
        <v>10.272958000000006</v>
      </c>
      <c r="J2229" s="2">
        <v>9.7542334999999962</v>
      </c>
      <c r="K2229" s="17" t="s">
        <v>48</v>
      </c>
      <c r="L2229" s="17" t="s">
        <v>55</v>
      </c>
      <c r="M2229" s="17" t="s">
        <v>51</v>
      </c>
      <c r="N2229" s="20">
        <f t="shared" si="340"/>
        <v>50</v>
      </c>
      <c r="O2229" s="20">
        <f t="shared" si="341"/>
        <v>100</v>
      </c>
      <c r="P2229" s="20">
        <f t="shared" si="342"/>
        <v>50</v>
      </c>
      <c r="Q2229" s="20">
        <f t="shared" si="343"/>
        <v>16.5</v>
      </c>
      <c r="R2229" s="21">
        <f t="shared" si="344"/>
        <v>62.475000000000001</v>
      </c>
      <c r="S2229" s="21">
        <f t="shared" si="345"/>
        <v>51.625</v>
      </c>
      <c r="T2229" s="21">
        <f t="shared" si="346"/>
        <v>42.424999999999997</v>
      </c>
      <c r="U2229" s="21">
        <f t="shared" si="347"/>
        <v>54.125</v>
      </c>
      <c r="V2229" s="20">
        <f t="shared" si="348"/>
        <v>52.17499999999999</v>
      </c>
      <c r="W2229" s="20">
        <f t="shared" si="349"/>
        <v>52.662499999999994</v>
      </c>
    </row>
    <row r="2230" spans="1:23" ht="13.5" x14ac:dyDescent="0.25">
      <c r="A2230" s="3">
        <v>45251</v>
      </c>
      <c r="B2230" s="2">
        <v>10.478999999999999</v>
      </c>
      <c r="C2230" s="2">
        <v>57.948506210344505</v>
      </c>
      <c r="D2230" s="2">
        <v>-0.16049095498012456</v>
      </c>
      <c r="E2230" s="2">
        <v>-0.19370157987908307</v>
      </c>
      <c r="F2230" s="2">
        <v>10.386799999999999</v>
      </c>
      <c r="G2230" s="2">
        <v>10.37003</v>
      </c>
      <c r="H2230" s="2">
        <v>10.243449999999999</v>
      </c>
      <c r="I2230" s="2">
        <v>10.276310000000006</v>
      </c>
      <c r="J2230" s="2">
        <v>9.7654424999999954</v>
      </c>
      <c r="K2230" s="17" t="s">
        <v>52</v>
      </c>
      <c r="L2230" s="17" t="s">
        <v>55</v>
      </c>
      <c r="M2230" s="17" t="s">
        <v>53</v>
      </c>
      <c r="N2230" s="20">
        <f t="shared" si="340"/>
        <v>50</v>
      </c>
      <c r="O2230" s="20">
        <f t="shared" si="341"/>
        <v>100</v>
      </c>
      <c r="P2230" s="20">
        <f t="shared" si="342"/>
        <v>50</v>
      </c>
      <c r="Q2230" s="20">
        <f t="shared" si="343"/>
        <v>83.5</v>
      </c>
      <c r="R2230" s="21">
        <f t="shared" si="344"/>
        <v>72.525000000000006</v>
      </c>
      <c r="S2230" s="21">
        <f t="shared" si="345"/>
        <v>68.375</v>
      </c>
      <c r="T2230" s="21">
        <f t="shared" si="346"/>
        <v>72.575000000000003</v>
      </c>
      <c r="U2230" s="21">
        <f t="shared" si="347"/>
        <v>70.875</v>
      </c>
      <c r="V2230" s="20">
        <f t="shared" si="348"/>
        <v>71.158333333333346</v>
      </c>
      <c r="W2230" s="20">
        <f t="shared" si="349"/>
        <v>71.087500000000006</v>
      </c>
    </row>
    <row r="2231" spans="1:23" ht="13.5" x14ac:dyDescent="0.25">
      <c r="A2231" s="3">
        <v>45252</v>
      </c>
      <c r="B2231" s="2">
        <v>10.269399999999999</v>
      </c>
      <c r="C2231" s="2">
        <v>49.72933281258954</v>
      </c>
      <c r="D2231" s="2">
        <v>-0.1301082258374251</v>
      </c>
      <c r="E2231" s="2">
        <v>-0.19613018775208263</v>
      </c>
      <c r="F2231" s="2">
        <v>10.361639999999998</v>
      </c>
      <c r="G2231" s="2">
        <v>10.365829999999999</v>
      </c>
      <c r="H2231" s="2">
        <v>10.246799999999997</v>
      </c>
      <c r="I2231" s="2">
        <v>10.269602000000004</v>
      </c>
      <c r="J2231" s="2">
        <v>9.7756414999999954</v>
      </c>
      <c r="K2231" s="17" t="s">
        <v>48</v>
      </c>
      <c r="L2231" s="17" t="s">
        <v>55</v>
      </c>
      <c r="M2231" s="17" t="s">
        <v>47</v>
      </c>
      <c r="N2231" s="20">
        <f t="shared" si="340"/>
        <v>50</v>
      </c>
      <c r="O2231" s="20">
        <f t="shared" si="341"/>
        <v>100</v>
      </c>
      <c r="P2231" s="20">
        <f t="shared" si="342"/>
        <v>50</v>
      </c>
      <c r="Q2231" s="20">
        <f t="shared" si="343"/>
        <v>16.5</v>
      </c>
      <c r="R2231" s="21">
        <f t="shared" si="344"/>
        <v>62.475000000000001</v>
      </c>
      <c r="S2231" s="21">
        <f t="shared" si="345"/>
        <v>51.625</v>
      </c>
      <c r="T2231" s="21">
        <f t="shared" si="346"/>
        <v>42.424999999999997</v>
      </c>
      <c r="U2231" s="21">
        <f t="shared" si="347"/>
        <v>54.125</v>
      </c>
      <c r="V2231" s="20">
        <f t="shared" si="348"/>
        <v>52.17499999999999</v>
      </c>
      <c r="W2231" s="20">
        <f t="shared" si="349"/>
        <v>52.662499999999994</v>
      </c>
    </row>
    <row r="2232" spans="1:23" ht="13.5" x14ac:dyDescent="0.25">
      <c r="A2232" s="3">
        <v>45253</v>
      </c>
      <c r="B2232" s="2">
        <v>10.143700000000001</v>
      </c>
      <c r="C2232" s="2">
        <v>45.556201192569922</v>
      </c>
      <c r="D2232" s="2">
        <v>-7.6985481057961991E-2</v>
      </c>
      <c r="E2232" s="2">
        <v>-0.18772915591988609</v>
      </c>
      <c r="F2232" s="2">
        <v>10.34488</v>
      </c>
      <c r="G2232" s="2">
        <v>10.33733</v>
      </c>
      <c r="H2232" s="2">
        <v>10.242609999999996</v>
      </c>
      <c r="I2232" s="2">
        <v>10.263734000000005</v>
      </c>
      <c r="J2232" s="2">
        <v>9.7851739999999943</v>
      </c>
      <c r="K2232" s="17" t="s">
        <v>48</v>
      </c>
      <c r="L2232" s="17" t="s">
        <v>55</v>
      </c>
      <c r="M2232" s="17" t="s">
        <v>47</v>
      </c>
      <c r="N2232" s="20">
        <f t="shared" si="340"/>
        <v>50</v>
      </c>
      <c r="O2232" s="20">
        <f t="shared" si="341"/>
        <v>100</v>
      </c>
      <c r="P2232" s="20">
        <f t="shared" si="342"/>
        <v>50</v>
      </c>
      <c r="Q2232" s="20">
        <f t="shared" si="343"/>
        <v>16.5</v>
      </c>
      <c r="R2232" s="21">
        <f t="shared" si="344"/>
        <v>62.475000000000001</v>
      </c>
      <c r="S2232" s="21">
        <f t="shared" si="345"/>
        <v>51.625</v>
      </c>
      <c r="T2232" s="21">
        <f t="shared" si="346"/>
        <v>42.424999999999997</v>
      </c>
      <c r="U2232" s="21">
        <f t="shared" si="347"/>
        <v>54.125</v>
      </c>
      <c r="V2232" s="20">
        <f t="shared" si="348"/>
        <v>52.17499999999999</v>
      </c>
      <c r="W2232" s="20">
        <f t="shared" si="349"/>
        <v>52.662499999999994</v>
      </c>
    </row>
    <row r="2233" spans="1:23" ht="13.5" x14ac:dyDescent="0.25">
      <c r="A2233" s="3">
        <v>45254</v>
      </c>
      <c r="B2233" s="2">
        <v>10.269399999999999</v>
      </c>
      <c r="C2233" s="2">
        <v>50.068603818093969</v>
      </c>
      <c r="D2233" s="2">
        <v>-4.1843325107581819E-2</v>
      </c>
      <c r="E2233" s="2">
        <v>-0.18214873641200116</v>
      </c>
      <c r="F2233" s="2">
        <v>10.328099999999999</v>
      </c>
      <c r="G2233" s="2">
        <v>10.322240000000001</v>
      </c>
      <c r="H2233" s="2">
        <v>10.253084999999997</v>
      </c>
      <c r="I2233" s="2">
        <v>10.256356000000004</v>
      </c>
      <c r="J2233" s="2">
        <v>9.7957164999999957</v>
      </c>
      <c r="K2233" s="17" t="s">
        <v>48</v>
      </c>
      <c r="L2233" s="17" t="s">
        <v>55</v>
      </c>
      <c r="M2233" s="17" t="s">
        <v>47</v>
      </c>
      <c r="N2233" s="20">
        <f t="shared" si="340"/>
        <v>50</v>
      </c>
      <c r="O2233" s="20">
        <f t="shared" si="341"/>
        <v>100</v>
      </c>
      <c r="P2233" s="20">
        <f t="shared" si="342"/>
        <v>50</v>
      </c>
      <c r="Q2233" s="20">
        <f t="shared" si="343"/>
        <v>16.5</v>
      </c>
      <c r="R2233" s="21">
        <f t="shared" si="344"/>
        <v>62.475000000000001</v>
      </c>
      <c r="S2233" s="21">
        <f t="shared" si="345"/>
        <v>51.625</v>
      </c>
      <c r="T2233" s="21">
        <f t="shared" si="346"/>
        <v>42.424999999999997</v>
      </c>
      <c r="U2233" s="21">
        <f t="shared" si="347"/>
        <v>54.125</v>
      </c>
      <c r="V2233" s="20">
        <f t="shared" si="348"/>
        <v>52.17499999999999</v>
      </c>
      <c r="W2233" s="20">
        <f t="shared" si="349"/>
        <v>52.662499999999994</v>
      </c>
    </row>
    <row r="2234" spans="1:23" ht="13.5" x14ac:dyDescent="0.25">
      <c r="A2234" s="3">
        <v>45257</v>
      </c>
      <c r="B2234" s="2">
        <v>10.227499999999999</v>
      </c>
      <c r="C2234" s="2">
        <v>48.621980386487969</v>
      </c>
      <c r="D2234" s="2">
        <v>-1.5456241954344918E-2</v>
      </c>
      <c r="E2234" s="2">
        <v>-0.17108585377352931</v>
      </c>
      <c r="F2234" s="2">
        <v>10.277799999999999</v>
      </c>
      <c r="G2234" s="2">
        <v>10.307150000000002</v>
      </c>
      <c r="H2234" s="2">
        <v>10.261464999999998</v>
      </c>
      <c r="I2234" s="2">
        <v>10.249648000000004</v>
      </c>
      <c r="J2234" s="2">
        <v>9.805858499999994</v>
      </c>
      <c r="K2234" s="17" t="s">
        <v>48</v>
      </c>
      <c r="L2234" s="17" t="s">
        <v>55</v>
      </c>
      <c r="M2234" s="17" t="s">
        <v>47</v>
      </c>
      <c r="N2234" s="20">
        <f t="shared" si="340"/>
        <v>50</v>
      </c>
      <c r="O2234" s="20">
        <f t="shared" si="341"/>
        <v>100</v>
      </c>
      <c r="P2234" s="20">
        <f t="shared" si="342"/>
        <v>50</v>
      </c>
      <c r="Q2234" s="20">
        <f t="shared" si="343"/>
        <v>16.5</v>
      </c>
      <c r="R2234" s="21">
        <f t="shared" si="344"/>
        <v>62.475000000000001</v>
      </c>
      <c r="S2234" s="21">
        <f t="shared" si="345"/>
        <v>51.625</v>
      </c>
      <c r="T2234" s="21">
        <f t="shared" si="346"/>
        <v>42.424999999999997</v>
      </c>
      <c r="U2234" s="21">
        <f t="shared" si="347"/>
        <v>54.125</v>
      </c>
      <c r="V2234" s="20">
        <f t="shared" si="348"/>
        <v>52.17499999999999</v>
      </c>
      <c r="W2234" s="20">
        <f t="shared" si="349"/>
        <v>52.662499999999994</v>
      </c>
    </row>
    <row r="2235" spans="1:23" ht="13.5" x14ac:dyDescent="0.25">
      <c r="A2235" s="3">
        <v>45258</v>
      </c>
      <c r="B2235" s="2">
        <v>10.478999999999999</v>
      </c>
      <c r="C2235" s="2">
        <v>56.707553254351723</v>
      </c>
      <c r="D2235" s="2">
        <v>-3.4731817923127295E-2</v>
      </c>
      <c r="E2235" s="2">
        <v>-0.15810509782679494</v>
      </c>
      <c r="F2235" s="2">
        <v>10.277799999999999</v>
      </c>
      <c r="G2235" s="2">
        <v>10.3323</v>
      </c>
      <c r="H2235" s="2">
        <v>10.278229999999997</v>
      </c>
      <c r="I2235" s="2">
        <v>10.246630000000005</v>
      </c>
      <c r="J2235" s="2">
        <v>9.8172579999999954</v>
      </c>
      <c r="K2235" s="17" t="s">
        <v>48</v>
      </c>
      <c r="L2235" s="17" t="s">
        <v>55</v>
      </c>
      <c r="M2235" s="17" t="s">
        <v>55</v>
      </c>
      <c r="N2235" s="20">
        <f t="shared" si="340"/>
        <v>50</v>
      </c>
      <c r="O2235" s="20">
        <f t="shared" si="341"/>
        <v>100</v>
      </c>
      <c r="P2235" s="20">
        <f t="shared" si="342"/>
        <v>50</v>
      </c>
      <c r="Q2235" s="20">
        <f t="shared" si="343"/>
        <v>16.5</v>
      </c>
      <c r="R2235" s="21">
        <f t="shared" si="344"/>
        <v>62.475000000000001</v>
      </c>
      <c r="S2235" s="21">
        <f t="shared" si="345"/>
        <v>51.625</v>
      </c>
      <c r="T2235" s="21">
        <f t="shared" si="346"/>
        <v>42.424999999999997</v>
      </c>
      <c r="U2235" s="21">
        <f t="shared" si="347"/>
        <v>54.125</v>
      </c>
      <c r="V2235" s="20">
        <f t="shared" si="348"/>
        <v>52.17499999999999</v>
      </c>
      <c r="W2235" s="20">
        <f t="shared" si="349"/>
        <v>52.662499999999994</v>
      </c>
    </row>
    <row r="2236" spans="1:23" ht="13.5" x14ac:dyDescent="0.25">
      <c r="A2236" s="3">
        <v>45259</v>
      </c>
      <c r="B2236" s="2">
        <v>10.311400000000001</v>
      </c>
      <c r="C2236" s="2">
        <v>50.952853684877688</v>
      </c>
      <c r="D2236" s="2">
        <v>-1.4089242765642496E-2</v>
      </c>
      <c r="E2236" s="2">
        <v>-0.14616032394086062</v>
      </c>
      <c r="F2236" s="2">
        <v>10.286199999999999</v>
      </c>
      <c r="G2236" s="2">
        <v>10.323920000000001</v>
      </c>
      <c r="H2236" s="2">
        <v>10.282424999999998</v>
      </c>
      <c r="I2236" s="2">
        <v>10.245792000000003</v>
      </c>
      <c r="J2236" s="2">
        <v>9.828010499999996</v>
      </c>
      <c r="K2236" s="17" t="s">
        <v>48</v>
      </c>
      <c r="L2236" s="17" t="s">
        <v>55</v>
      </c>
      <c r="M2236" s="17" t="s">
        <v>51</v>
      </c>
      <c r="N2236" s="20">
        <f t="shared" si="340"/>
        <v>50</v>
      </c>
      <c r="O2236" s="20">
        <f t="shared" si="341"/>
        <v>100</v>
      </c>
      <c r="P2236" s="20">
        <f t="shared" si="342"/>
        <v>50</v>
      </c>
      <c r="Q2236" s="20">
        <f t="shared" si="343"/>
        <v>16.5</v>
      </c>
      <c r="R2236" s="21">
        <f t="shared" si="344"/>
        <v>62.475000000000001</v>
      </c>
      <c r="S2236" s="21">
        <f t="shared" si="345"/>
        <v>51.625</v>
      </c>
      <c r="T2236" s="21">
        <f t="shared" si="346"/>
        <v>42.424999999999997</v>
      </c>
      <c r="U2236" s="21">
        <f t="shared" si="347"/>
        <v>54.125</v>
      </c>
      <c r="V2236" s="20">
        <f t="shared" si="348"/>
        <v>52.17499999999999</v>
      </c>
      <c r="W2236" s="20">
        <f t="shared" si="349"/>
        <v>52.662499999999994</v>
      </c>
    </row>
    <row r="2237" spans="1:23" ht="13.5" x14ac:dyDescent="0.25">
      <c r="A2237" s="3">
        <v>45260</v>
      </c>
      <c r="B2237" s="2">
        <v>10.470599999999999</v>
      </c>
      <c r="C2237" s="2">
        <v>55.565554087745568</v>
      </c>
      <c r="D2237" s="2">
        <v>-3.4393330687663592E-2</v>
      </c>
      <c r="E2237" s="2">
        <v>-0.13642310456696211</v>
      </c>
      <c r="F2237" s="2">
        <v>10.351579999999998</v>
      </c>
      <c r="G2237" s="2">
        <v>10.348230000000001</v>
      </c>
      <c r="H2237" s="2">
        <v>10.304639999999997</v>
      </c>
      <c r="I2237" s="2">
        <v>10.246462000000003</v>
      </c>
      <c r="J2237" s="2">
        <v>9.8391774999999964</v>
      </c>
      <c r="K2237" s="17" t="s">
        <v>48</v>
      </c>
      <c r="L2237" s="17" t="s">
        <v>55</v>
      </c>
      <c r="M2237" s="17" t="s">
        <v>51</v>
      </c>
      <c r="N2237" s="20">
        <f t="shared" si="340"/>
        <v>50</v>
      </c>
      <c r="O2237" s="20">
        <f t="shared" si="341"/>
        <v>100</v>
      </c>
      <c r="P2237" s="20">
        <f t="shared" si="342"/>
        <v>50</v>
      </c>
      <c r="Q2237" s="20">
        <f t="shared" si="343"/>
        <v>16.5</v>
      </c>
      <c r="R2237" s="21">
        <f t="shared" si="344"/>
        <v>62.475000000000001</v>
      </c>
      <c r="S2237" s="21">
        <f t="shared" si="345"/>
        <v>51.625</v>
      </c>
      <c r="T2237" s="21">
        <f t="shared" si="346"/>
        <v>42.424999999999997</v>
      </c>
      <c r="U2237" s="21">
        <f t="shared" si="347"/>
        <v>54.125</v>
      </c>
      <c r="V2237" s="20">
        <f t="shared" si="348"/>
        <v>52.17499999999999</v>
      </c>
      <c r="W2237" s="20">
        <f t="shared" si="349"/>
        <v>52.662499999999994</v>
      </c>
    </row>
    <row r="2238" spans="1:23" ht="13.5" x14ac:dyDescent="0.25">
      <c r="A2238" s="3">
        <v>45261</v>
      </c>
      <c r="B2238" s="2">
        <v>10.629899999999999</v>
      </c>
      <c r="C2238" s="2">
        <v>59.654351559730742</v>
      </c>
      <c r="D2238" s="2">
        <v>-4.5125669308189842E-2</v>
      </c>
      <c r="E2238" s="2">
        <v>-0.13094676367019759</v>
      </c>
      <c r="F2238" s="2">
        <v>10.423679999999999</v>
      </c>
      <c r="G2238" s="2">
        <v>10.375890000000002</v>
      </c>
      <c r="H2238" s="2">
        <v>10.328949999999999</v>
      </c>
      <c r="I2238" s="2">
        <v>10.249648000000002</v>
      </c>
      <c r="J2238" s="2">
        <v>9.8511789999999948</v>
      </c>
      <c r="K2238" s="17" t="s">
        <v>48</v>
      </c>
      <c r="L2238" s="17" t="s">
        <v>55</v>
      </c>
      <c r="M2238" s="17" t="s">
        <v>51</v>
      </c>
      <c r="N2238" s="20">
        <f t="shared" si="340"/>
        <v>50</v>
      </c>
      <c r="O2238" s="20">
        <f t="shared" si="341"/>
        <v>100</v>
      </c>
      <c r="P2238" s="20">
        <f t="shared" si="342"/>
        <v>50</v>
      </c>
      <c r="Q2238" s="20">
        <f t="shared" si="343"/>
        <v>16.5</v>
      </c>
      <c r="R2238" s="21">
        <f t="shared" si="344"/>
        <v>62.475000000000001</v>
      </c>
      <c r="S2238" s="21">
        <f t="shared" si="345"/>
        <v>51.625</v>
      </c>
      <c r="T2238" s="21">
        <f t="shared" si="346"/>
        <v>42.424999999999997</v>
      </c>
      <c r="U2238" s="21">
        <f t="shared" si="347"/>
        <v>54.125</v>
      </c>
      <c r="V2238" s="20">
        <f t="shared" si="348"/>
        <v>52.17499999999999</v>
      </c>
      <c r="W2238" s="20">
        <f t="shared" si="349"/>
        <v>52.662499999999994</v>
      </c>
    </row>
    <row r="2239" spans="1:23" ht="13.5" x14ac:dyDescent="0.25">
      <c r="A2239" s="3">
        <v>45264</v>
      </c>
      <c r="B2239" s="2">
        <v>10.478999999999999</v>
      </c>
      <c r="C2239" s="2">
        <v>54.535060987147119</v>
      </c>
      <c r="D2239" s="2">
        <v>-2.5655841511643018E-2</v>
      </c>
      <c r="E2239" s="2">
        <v>-0.12931053823364322</v>
      </c>
      <c r="F2239" s="2">
        <v>10.473979999999999</v>
      </c>
      <c r="G2239" s="2">
        <v>10.37589</v>
      </c>
      <c r="H2239" s="2">
        <v>10.354099999999999</v>
      </c>
      <c r="I2239" s="2">
        <v>10.249816000000003</v>
      </c>
      <c r="J2239" s="2">
        <v>9.8624259999999957</v>
      </c>
      <c r="K2239" s="17" t="s">
        <v>48</v>
      </c>
      <c r="L2239" s="17" t="s">
        <v>55</v>
      </c>
      <c r="M2239" s="17" t="s">
        <v>51</v>
      </c>
      <c r="N2239" s="20">
        <f t="shared" si="340"/>
        <v>50</v>
      </c>
      <c r="O2239" s="20">
        <f t="shared" si="341"/>
        <v>100</v>
      </c>
      <c r="P2239" s="20">
        <f t="shared" si="342"/>
        <v>50</v>
      </c>
      <c r="Q2239" s="20">
        <f t="shared" si="343"/>
        <v>16.5</v>
      </c>
      <c r="R2239" s="21">
        <f t="shared" si="344"/>
        <v>62.475000000000001</v>
      </c>
      <c r="S2239" s="21">
        <f t="shared" si="345"/>
        <v>51.625</v>
      </c>
      <c r="T2239" s="21">
        <f t="shared" si="346"/>
        <v>42.424999999999997</v>
      </c>
      <c r="U2239" s="21">
        <f t="shared" si="347"/>
        <v>54.125</v>
      </c>
      <c r="V2239" s="20">
        <f t="shared" si="348"/>
        <v>52.17499999999999</v>
      </c>
      <c r="W2239" s="20">
        <f t="shared" si="349"/>
        <v>52.662499999999994</v>
      </c>
    </row>
    <row r="2240" spans="1:23" ht="13.5" x14ac:dyDescent="0.25">
      <c r="A2240" s="3">
        <v>45265</v>
      </c>
      <c r="B2240" s="2">
        <v>10.244300000000001</v>
      </c>
      <c r="C2240" s="2">
        <v>47.681364610568089</v>
      </c>
      <c r="D2240" s="2">
        <v>7.2758565228205896E-3</v>
      </c>
      <c r="E2240" s="2">
        <v>-0.1266370578645869</v>
      </c>
      <c r="F2240" s="2">
        <v>10.427040000000002</v>
      </c>
      <c r="G2240" s="2">
        <v>10.352419999999999</v>
      </c>
      <c r="H2240" s="2">
        <v>10.361224999999999</v>
      </c>
      <c r="I2240" s="2">
        <v>10.251828</v>
      </c>
      <c r="J2240" s="2">
        <v>9.8724994999999964</v>
      </c>
      <c r="K2240" s="17" t="s">
        <v>48</v>
      </c>
      <c r="L2240" s="17" t="s">
        <v>55</v>
      </c>
      <c r="M2240" s="17" t="s">
        <v>47</v>
      </c>
      <c r="N2240" s="20">
        <f t="shared" si="340"/>
        <v>50</v>
      </c>
      <c r="O2240" s="20">
        <f t="shared" si="341"/>
        <v>100</v>
      </c>
      <c r="P2240" s="20">
        <f t="shared" si="342"/>
        <v>50</v>
      </c>
      <c r="Q2240" s="20">
        <f t="shared" si="343"/>
        <v>16.5</v>
      </c>
      <c r="R2240" s="21">
        <f t="shared" si="344"/>
        <v>62.475000000000001</v>
      </c>
      <c r="S2240" s="21">
        <f t="shared" si="345"/>
        <v>51.625</v>
      </c>
      <c r="T2240" s="21">
        <f t="shared" si="346"/>
        <v>42.424999999999997</v>
      </c>
      <c r="U2240" s="21">
        <f t="shared" si="347"/>
        <v>54.125</v>
      </c>
      <c r="V2240" s="20">
        <f t="shared" si="348"/>
        <v>52.17499999999999</v>
      </c>
      <c r="W2240" s="20">
        <f t="shared" si="349"/>
        <v>52.662499999999994</v>
      </c>
    </row>
    <row r="2241" spans="1:23" ht="13.5" x14ac:dyDescent="0.25">
      <c r="A2241" s="3">
        <v>45266</v>
      </c>
      <c r="B2241" s="2">
        <v>10.227499999999999</v>
      </c>
      <c r="C2241" s="2">
        <v>47.223864234937473</v>
      </c>
      <c r="D2241" s="2">
        <v>4.667063170645136E-3</v>
      </c>
      <c r="E2241" s="2">
        <v>-0.12222558976717926</v>
      </c>
      <c r="F2241" s="2">
        <v>10.410259999999999</v>
      </c>
      <c r="G2241" s="2">
        <v>10.348229999999997</v>
      </c>
      <c r="H2241" s="2">
        <v>10.357029999999998</v>
      </c>
      <c r="I2241" s="2">
        <v>10.253504</v>
      </c>
      <c r="J2241" s="2">
        <v>9.8824509999999961</v>
      </c>
      <c r="K2241" s="17" t="s">
        <v>48</v>
      </c>
      <c r="L2241" s="17" t="s">
        <v>55</v>
      </c>
      <c r="M2241" s="17" t="s">
        <v>47</v>
      </c>
      <c r="N2241" s="20">
        <f t="shared" si="340"/>
        <v>50</v>
      </c>
      <c r="O2241" s="20">
        <f t="shared" si="341"/>
        <v>100</v>
      </c>
      <c r="P2241" s="20">
        <f t="shared" si="342"/>
        <v>50</v>
      </c>
      <c r="Q2241" s="20">
        <f t="shared" si="343"/>
        <v>16.5</v>
      </c>
      <c r="R2241" s="21">
        <f t="shared" si="344"/>
        <v>62.475000000000001</v>
      </c>
      <c r="S2241" s="21">
        <f t="shared" si="345"/>
        <v>51.625</v>
      </c>
      <c r="T2241" s="21">
        <f t="shared" si="346"/>
        <v>42.424999999999997</v>
      </c>
      <c r="U2241" s="21">
        <f t="shared" si="347"/>
        <v>54.125</v>
      </c>
      <c r="V2241" s="20">
        <f t="shared" si="348"/>
        <v>52.17499999999999</v>
      </c>
      <c r="W2241" s="20">
        <f t="shared" si="349"/>
        <v>52.662499999999994</v>
      </c>
    </row>
    <row r="2242" spans="1:23" ht="13.5" x14ac:dyDescent="0.25">
      <c r="A2242" s="3">
        <v>45267</v>
      </c>
      <c r="B2242" s="2">
        <v>10.227499999999999</v>
      </c>
      <c r="C2242" s="2">
        <v>47.223864234937466</v>
      </c>
      <c r="D2242" s="2">
        <v>-1.6291017810925013E-2</v>
      </c>
      <c r="E2242" s="2">
        <v>-0.11788840440749618</v>
      </c>
      <c r="F2242" s="2">
        <v>10.36164</v>
      </c>
      <c r="G2242" s="2">
        <v>10.356609999999998</v>
      </c>
      <c r="H2242" s="2">
        <v>10.346969999999999</v>
      </c>
      <c r="I2242" s="2">
        <v>10.252666000000001</v>
      </c>
      <c r="J2242" s="2">
        <v>9.8924024999999958</v>
      </c>
      <c r="K2242" s="17" t="s">
        <v>48</v>
      </c>
      <c r="L2242" s="17" t="s">
        <v>55</v>
      </c>
      <c r="M2242" s="17" t="s">
        <v>47</v>
      </c>
      <c r="N2242" s="20">
        <f t="shared" ref="N2242:N2305" si="350">IF(D2242&lt;30,50, IF(D2242&gt;70, 0, 25))</f>
        <v>50</v>
      </c>
      <c r="O2242" s="20">
        <f t="shared" ref="O2242:O2305" si="351">IF(F2242-E2242&gt;0.02, 100, IF(F2242-E2242&lt;0,0,45))</f>
        <v>100</v>
      </c>
      <c r="P2242" s="20">
        <f t="shared" ref="P2242:P2305" si="352">IF(G2242-J2242&gt;10,100,IF(G2242-J2242&gt;5,75, IF(G2242-J2242&gt;0,50,0)))</f>
        <v>50</v>
      </c>
      <c r="Q2242" s="20">
        <f t="shared" ref="Q2242:Q2305" si="353">IF(M2242="confirmed bullish", 34, IF(M2242="bullish divergence",17, 0))+IF(K2242="bullish",33,IF(K2242="bearish",0,16.5))+IF(L2242="strong",33,IF(L2242="weak",0,16.5))</f>
        <v>16.5</v>
      </c>
      <c r="R2242" s="21">
        <f t="shared" si="344"/>
        <v>62.475000000000001</v>
      </c>
      <c r="S2242" s="21">
        <f t="shared" si="345"/>
        <v>51.625</v>
      </c>
      <c r="T2242" s="21">
        <f t="shared" si="346"/>
        <v>42.424999999999997</v>
      </c>
      <c r="U2242" s="21">
        <f t="shared" si="347"/>
        <v>54.125</v>
      </c>
      <c r="V2242" s="20">
        <f t="shared" si="348"/>
        <v>52.17499999999999</v>
      </c>
      <c r="W2242" s="20">
        <f t="shared" si="349"/>
        <v>52.662499999999994</v>
      </c>
    </row>
    <row r="2243" spans="1:23" ht="13.5" x14ac:dyDescent="0.25">
      <c r="A2243" s="3">
        <v>45268</v>
      </c>
      <c r="B2243" s="2">
        <v>10.219099999999999</v>
      </c>
      <c r="C2243" s="2">
        <v>46.962567500467564</v>
      </c>
      <c r="D2243" s="2">
        <v>-1.3519816097785409E-2</v>
      </c>
      <c r="E2243" s="2">
        <v>-0.11323052300619313</v>
      </c>
      <c r="F2243" s="2">
        <v>10.27948</v>
      </c>
      <c r="G2243" s="2">
        <v>10.351579999999998</v>
      </c>
      <c r="H2243" s="2">
        <v>10.33691</v>
      </c>
      <c r="I2243" s="2">
        <v>10.251660000000001</v>
      </c>
      <c r="J2243" s="2">
        <v>9.9023119999999967</v>
      </c>
      <c r="K2243" s="17" t="s">
        <v>48</v>
      </c>
      <c r="L2243" s="17" t="s">
        <v>55</v>
      </c>
      <c r="M2243" s="17" t="s">
        <v>47</v>
      </c>
      <c r="N2243" s="20">
        <f t="shared" si="350"/>
        <v>50</v>
      </c>
      <c r="O2243" s="20">
        <f t="shared" si="351"/>
        <v>100</v>
      </c>
      <c r="P2243" s="20">
        <f t="shared" si="352"/>
        <v>50</v>
      </c>
      <c r="Q2243" s="20">
        <f t="shared" si="353"/>
        <v>16.5</v>
      </c>
      <c r="R2243" s="21">
        <f t="shared" ref="R2243:R2306" si="354">0.35*N2243+O2243*0.35+P2243*0.15+Q2243*0.15</f>
        <v>62.475000000000001</v>
      </c>
      <c r="S2243" s="21">
        <f t="shared" ref="S2243:S2306" si="355">N2243*0.2+O2243*0.2+P2243*0.35+Q2243*0.25</f>
        <v>51.625</v>
      </c>
      <c r="T2243" s="21">
        <f t="shared" ref="T2243:T2306" si="356">N2243*0.15+O2243*0.15+P2243*0.25+Q2243*0.45</f>
        <v>42.424999999999997</v>
      </c>
      <c r="U2243" s="21">
        <f t="shared" ref="U2243:U2306" si="357">0.25*SUM(N2243:Q2243)</f>
        <v>54.125</v>
      </c>
      <c r="V2243" s="20">
        <f t="shared" ref="V2243:V2306" si="358">SUM(R2243:T2243)/3</f>
        <v>52.17499999999999</v>
      </c>
      <c r="W2243" s="20">
        <f t="shared" ref="W2243:W2306" si="359">SUM(R2243:U2243)/4</f>
        <v>52.662499999999994</v>
      </c>
    </row>
    <row r="2244" spans="1:23" ht="13.5" x14ac:dyDescent="0.25">
      <c r="A2244" s="3">
        <v>45271</v>
      </c>
      <c r="B2244" s="2">
        <v>10.101800000000001</v>
      </c>
      <c r="C2244" s="2">
        <v>43.35499543943174</v>
      </c>
      <c r="D2244" s="2">
        <v>-8.3786202701379153E-3</v>
      </c>
      <c r="E2244" s="2">
        <v>-0.11121619565110838</v>
      </c>
      <c r="F2244" s="2">
        <v>10.204040000000001</v>
      </c>
      <c r="G2244" s="2">
        <v>10.339009999999998</v>
      </c>
      <c r="H2244" s="2">
        <v>10.323079999999999</v>
      </c>
      <c r="I2244" s="2">
        <v>10.248308000000002</v>
      </c>
      <c r="J2244" s="2">
        <v>9.911329999999996</v>
      </c>
      <c r="K2244" s="17" t="s">
        <v>48</v>
      </c>
      <c r="L2244" s="17" t="s">
        <v>55</v>
      </c>
      <c r="M2244" s="17" t="s">
        <v>47</v>
      </c>
      <c r="N2244" s="20">
        <f t="shared" si="350"/>
        <v>50</v>
      </c>
      <c r="O2244" s="20">
        <f t="shared" si="351"/>
        <v>100</v>
      </c>
      <c r="P2244" s="20">
        <f t="shared" si="352"/>
        <v>50</v>
      </c>
      <c r="Q2244" s="20">
        <f t="shared" si="353"/>
        <v>16.5</v>
      </c>
      <c r="R2244" s="21">
        <f t="shared" si="354"/>
        <v>62.475000000000001</v>
      </c>
      <c r="S2244" s="21">
        <f t="shared" si="355"/>
        <v>51.625</v>
      </c>
      <c r="T2244" s="21">
        <f t="shared" si="356"/>
        <v>42.424999999999997</v>
      </c>
      <c r="U2244" s="21">
        <f t="shared" si="357"/>
        <v>54.125</v>
      </c>
      <c r="V2244" s="20">
        <f t="shared" si="358"/>
        <v>52.17499999999999</v>
      </c>
      <c r="W2244" s="20">
        <f t="shared" si="359"/>
        <v>52.662499999999994</v>
      </c>
    </row>
    <row r="2245" spans="1:23" ht="13.5" x14ac:dyDescent="0.25">
      <c r="A2245" s="3">
        <v>45272</v>
      </c>
      <c r="B2245" s="2">
        <v>10.219099999999999</v>
      </c>
      <c r="C2245" s="2">
        <v>47.683027507675405</v>
      </c>
      <c r="D2245" s="2">
        <v>2.7180762446910478E-2</v>
      </c>
      <c r="E2245" s="2">
        <v>-0.11680560777460086</v>
      </c>
      <c r="F2245" s="2">
        <v>10.198999999999998</v>
      </c>
      <c r="G2245" s="2">
        <v>10.31302</v>
      </c>
      <c r="H2245" s="2">
        <v>10.322660000000001</v>
      </c>
      <c r="I2245" s="2">
        <v>10.247302000000001</v>
      </c>
      <c r="J2245" s="2">
        <v>9.9208959999999973</v>
      </c>
      <c r="K2245" s="17" t="s">
        <v>48</v>
      </c>
      <c r="L2245" s="17" t="s">
        <v>55</v>
      </c>
      <c r="M2245" s="17" t="s">
        <v>47</v>
      </c>
      <c r="N2245" s="20">
        <f t="shared" si="350"/>
        <v>50</v>
      </c>
      <c r="O2245" s="20">
        <f t="shared" si="351"/>
        <v>100</v>
      </c>
      <c r="P2245" s="20">
        <f t="shared" si="352"/>
        <v>50</v>
      </c>
      <c r="Q2245" s="20">
        <f t="shared" si="353"/>
        <v>16.5</v>
      </c>
      <c r="R2245" s="21">
        <f t="shared" si="354"/>
        <v>62.475000000000001</v>
      </c>
      <c r="S2245" s="21">
        <f t="shared" si="355"/>
        <v>51.625</v>
      </c>
      <c r="T2245" s="21">
        <f t="shared" si="356"/>
        <v>42.424999999999997</v>
      </c>
      <c r="U2245" s="21">
        <f t="shared" si="357"/>
        <v>54.125</v>
      </c>
      <c r="V2245" s="20">
        <f t="shared" si="358"/>
        <v>52.17499999999999</v>
      </c>
      <c r="W2245" s="20">
        <f t="shared" si="359"/>
        <v>52.662499999999994</v>
      </c>
    </row>
    <row r="2246" spans="1:23" ht="13.5" x14ac:dyDescent="0.25">
      <c r="A2246" s="3">
        <v>45273</v>
      </c>
      <c r="B2246" s="2">
        <v>10.143700000000001</v>
      </c>
      <c r="C2246" s="2">
        <v>45.287688296967858</v>
      </c>
      <c r="D2246" s="2">
        <v>3.7493318564859379E-2</v>
      </c>
      <c r="E2246" s="2">
        <v>-0.12807722222286572</v>
      </c>
      <c r="F2246" s="2">
        <v>10.18224</v>
      </c>
      <c r="G2246" s="2">
        <v>10.296249999999999</v>
      </c>
      <c r="H2246" s="2">
        <v>10.310085000000001</v>
      </c>
      <c r="I2246" s="2">
        <v>10.244788000000003</v>
      </c>
      <c r="J2246" s="2">
        <v>9.9300469999999965</v>
      </c>
      <c r="K2246" s="17" t="s">
        <v>48</v>
      </c>
      <c r="L2246" s="17" t="s">
        <v>55</v>
      </c>
      <c r="M2246" s="17" t="s">
        <v>47</v>
      </c>
      <c r="N2246" s="20">
        <f t="shared" si="350"/>
        <v>50</v>
      </c>
      <c r="O2246" s="20">
        <f t="shared" si="351"/>
        <v>100</v>
      </c>
      <c r="P2246" s="20">
        <f t="shared" si="352"/>
        <v>50</v>
      </c>
      <c r="Q2246" s="20">
        <f t="shared" si="353"/>
        <v>16.5</v>
      </c>
      <c r="R2246" s="21">
        <f t="shared" si="354"/>
        <v>62.475000000000001</v>
      </c>
      <c r="S2246" s="21">
        <f t="shared" si="355"/>
        <v>51.625</v>
      </c>
      <c r="T2246" s="21">
        <f t="shared" si="356"/>
        <v>42.424999999999997</v>
      </c>
      <c r="U2246" s="21">
        <f t="shared" si="357"/>
        <v>54.125</v>
      </c>
      <c r="V2246" s="20">
        <f t="shared" si="358"/>
        <v>52.17499999999999</v>
      </c>
      <c r="W2246" s="20">
        <f t="shared" si="359"/>
        <v>52.662499999999994</v>
      </c>
    </row>
    <row r="2247" spans="1:23" ht="13.5" x14ac:dyDescent="0.25">
      <c r="A2247" s="3">
        <v>45274</v>
      </c>
      <c r="B2247" s="2">
        <v>10.143700000000001</v>
      </c>
      <c r="C2247" s="2">
        <v>45.287688296967865</v>
      </c>
      <c r="D2247" s="2">
        <v>7.1549101066787912E-2</v>
      </c>
      <c r="E2247" s="2">
        <v>-0.13870537521193857</v>
      </c>
      <c r="F2247" s="2">
        <v>10.165480000000001</v>
      </c>
      <c r="G2247" s="2">
        <v>10.263559999999998</v>
      </c>
      <c r="H2247" s="2">
        <v>10.305894999999998</v>
      </c>
      <c r="I2247" s="2">
        <v>10.242274000000002</v>
      </c>
      <c r="J2247" s="2">
        <v>9.9392359999999975</v>
      </c>
      <c r="K2247" s="17" t="s">
        <v>48</v>
      </c>
      <c r="L2247" s="17" t="s">
        <v>55</v>
      </c>
      <c r="M2247" s="17" t="s">
        <v>47</v>
      </c>
      <c r="N2247" s="20">
        <f t="shared" si="350"/>
        <v>50</v>
      </c>
      <c r="O2247" s="20">
        <f t="shared" si="351"/>
        <v>100</v>
      </c>
      <c r="P2247" s="20">
        <f t="shared" si="352"/>
        <v>50</v>
      </c>
      <c r="Q2247" s="20">
        <f t="shared" si="353"/>
        <v>16.5</v>
      </c>
      <c r="R2247" s="21">
        <f t="shared" si="354"/>
        <v>62.475000000000001</v>
      </c>
      <c r="S2247" s="21">
        <f t="shared" si="355"/>
        <v>51.625</v>
      </c>
      <c r="T2247" s="21">
        <f t="shared" si="356"/>
        <v>42.424999999999997</v>
      </c>
      <c r="U2247" s="21">
        <f t="shared" si="357"/>
        <v>54.125</v>
      </c>
      <c r="V2247" s="20">
        <f t="shared" si="358"/>
        <v>52.17499999999999</v>
      </c>
      <c r="W2247" s="20">
        <f t="shared" si="359"/>
        <v>52.662499999999994</v>
      </c>
    </row>
    <row r="2248" spans="1:23" ht="13.5" x14ac:dyDescent="0.25">
      <c r="A2248" s="3">
        <v>45275</v>
      </c>
      <c r="B2248" s="2">
        <v>10.101800000000001</v>
      </c>
      <c r="C2248" s="2">
        <v>43.867461352640184</v>
      </c>
      <c r="D2248" s="2">
        <v>0.12875235970998844</v>
      </c>
      <c r="E2248" s="2">
        <v>-0.14152155145972703</v>
      </c>
      <c r="F2248" s="2">
        <v>10.142020000000002</v>
      </c>
      <c r="G2248" s="2">
        <v>10.210749999999999</v>
      </c>
      <c r="H2248" s="2">
        <v>10.293319999999998</v>
      </c>
      <c r="I2248" s="2">
        <v>10.238922000000004</v>
      </c>
      <c r="J2248" s="2">
        <v>9.9481774999999963</v>
      </c>
      <c r="K2248" s="17" t="s">
        <v>48</v>
      </c>
      <c r="L2248" s="17" t="s">
        <v>55</v>
      </c>
      <c r="M2248" s="17" t="s">
        <v>47</v>
      </c>
      <c r="N2248" s="20">
        <f t="shared" si="350"/>
        <v>50</v>
      </c>
      <c r="O2248" s="20">
        <f t="shared" si="351"/>
        <v>100</v>
      </c>
      <c r="P2248" s="20">
        <f t="shared" si="352"/>
        <v>50</v>
      </c>
      <c r="Q2248" s="20">
        <f t="shared" si="353"/>
        <v>16.5</v>
      </c>
      <c r="R2248" s="21">
        <f t="shared" si="354"/>
        <v>62.475000000000001</v>
      </c>
      <c r="S2248" s="21">
        <f t="shared" si="355"/>
        <v>51.625</v>
      </c>
      <c r="T2248" s="21">
        <f t="shared" si="356"/>
        <v>42.424999999999997</v>
      </c>
      <c r="U2248" s="21">
        <f t="shared" si="357"/>
        <v>54.125</v>
      </c>
      <c r="V2248" s="20">
        <f t="shared" si="358"/>
        <v>52.17499999999999</v>
      </c>
      <c r="W2248" s="20">
        <f t="shared" si="359"/>
        <v>52.662499999999994</v>
      </c>
    </row>
    <row r="2249" spans="1:23" ht="13.5" x14ac:dyDescent="0.25">
      <c r="A2249" s="3">
        <v>45278</v>
      </c>
      <c r="B2249" s="2">
        <v>10.219099999999999</v>
      </c>
      <c r="C2249" s="2">
        <v>48.716176433262355</v>
      </c>
      <c r="D2249" s="2">
        <v>0.14621642434827997</v>
      </c>
      <c r="E2249" s="2">
        <v>-0.13939302751603527</v>
      </c>
      <c r="F2249" s="2">
        <v>10.165479999999999</v>
      </c>
      <c r="G2249" s="2">
        <v>10.184759999999999</v>
      </c>
      <c r="H2249" s="2">
        <v>10.280324999999998</v>
      </c>
      <c r="I2249" s="2">
        <v>10.238250000000004</v>
      </c>
      <c r="J2249" s="2">
        <v>9.9577819999999964</v>
      </c>
      <c r="K2249" s="17" t="s">
        <v>48</v>
      </c>
      <c r="L2249" s="17" t="s">
        <v>55</v>
      </c>
      <c r="M2249" s="17" t="s">
        <v>51</v>
      </c>
      <c r="N2249" s="20">
        <f t="shared" si="350"/>
        <v>50</v>
      </c>
      <c r="O2249" s="20">
        <f t="shared" si="351"/>
        <v>100</v>
      </c>
      <c r="P2249" s="20">
        <f t="shared" si="352"/>
        <v>50</v>
      </c>
      <c r="Q2249" s="20">
        <f t="shared" si="353"/>
        <v>16.5</v>
      </c>
      <c r="R2249" s="21">
        <f t="shared" si="354"/>
        <v>62.475000000000001</v>
      </c>
      <c r="S2249" s="21">
        <f t="shared" si="355"/>
        <v>51.625</v>
      </c>
      <c r="T2249" s="21">
        <f t="shared" si="356"/>
        <v>42.424999999999997</v>
      </c>
      <c r="U2249" s="21">
        <f t="shared" si="357"/>
        <v>54.125</v>
      </c>
      <c r="V2249" s="20">
        <f t="shared" si="358"/>
        <v>52.17499999999999</v>
      </c>
      <c r="W2249" s="20">
        <f t="shared" si="359"/>
        <v>52.662499999999994</v>
      </c>
    </row>
    <row r="2250" spans="1:23" ht="13.5" x14ac:dyDescent="0.25">
      <c r="A2250" s="3">
        <v>45279</v>
      </c>
      <c r="B2250" s="2">
        <v>10.118499999999999</v>
      </c>
      <c r="C2250" s="2">
        <v>45.116741259502177</v>
      </c>
      <c r="D2250" s="2">
        <v>0.13253879494126153</v>
      </c>
      <c r="E2250" s="2">
        <v>-0.13382078954506579</v>
      </c>
      <c r="F2250" s="2">
        <v>10.14536</v>
      </c>
      <c r="G2250" s="2">
        <v>10.172179999999999</v>
      </c>
      <c r="H2250" s="2">
        <v>10.262299999999998</v>
      </c>
      <c r="I2250" s="2">
        <v>10.235566000000004</v>
      </c>
      <c r="J2250" s="2">
        <v>9.9668834999999962</v>
      </c>
      <c r="K2250" s="17" t="s">
        <v>48</v>
      </c>
      <c r="L2250" s="17" t="s">
        <v>55</v>
      </c>
      <c r="M2250" s="17" t="s">
        <v>47</v>
      </c>
      <c r="N2250" s="20">
        <f t="shared" si="350"/>
        <v>50</v>
      </c>
      <c r="O2250" s="20">
        <f t="shared" si="351"/>
        <v>100</v>
      </c>
      <c r="P2250" s="20">
        <f t="shared" si="352"/>
        <v>50</v>
      </c>
      <c r="Q2250" s="20">
        <f t="shared" si="353"/>
        <v>16.5</v>
      </c>
      <c r="R2250" s="21">
        <f t="shared" si="354"/>
        <v>62.475000000000001</v>
      </c>
      <c r="S2250" s="21">
        <f t="shared" si="355"/>
        <v>51.625</v>
      </c>
      <c r="T2250" s="21">
        <f t="shared" si="356"/>
        <v>42.424999999999997</v>
      </c>
      <c r="U2250" s="21">
        <f t="shared" si="357"/>
        <v>54.125</v>
      </c>
      <c r="V2250" s="20">
        <f t="shared" si="358"/>
        <v>52.17499999999999</v>
      </c>
      <c r="W2250" s="20">
        <f t="shared" si="359"/>
        <v>52.662499999999994</v>
      </c>
    </row>
    <row r="2251" spans="1:23" ht="13.5" x14ac:dyDescent="0.25">
      <c r="A2251" s="3">
        <v>45280</v>
      </c>
      <c r="B2251" s="2">
        <v>10.118499999999999</v>
      </c>
      <c r="C2251" s="2">
        <v>45.116741259502177</v>
      </c>
      <c r="D2251" s="2">
        <v>0.11916129275694587</v>
      </c>
      <c r="E2251" s="2">
        <v>-0.1215867152807302</v>
      </c>
      <c r="F2251" s="2">
        <v>10.140319999999999</v>
      </c>
      <c r="G2251" s="2">
        <v>10.16128</v>
      </c>
      <c r="H2251" s="2">
        <v>10.254754999999999</v>
      </c>
      <c r="I2251" s="2">
        <v>10.235062000000003</v>
      </c>
      <c r="J2251" s="2">
        <v>9.9759084999999974</v>
      </c>
      <c r="K2251" s="17" t="s">
        <v>48</v>
      </c>
      <c r="L2251" s="17" t="s">
        <v>55</v>
      </c>
      <c r="M2251" s="17" t="s">
        <v>47</v>
      </c>
      <c r="N2251" s="20">
        <f t="shared" si="350"/>
        <v>50</v>
      </c>
      <c r="O2251" s="20">
        <f t="shared" si="351"/>
        <v>100</v>
      </c>
      <c r="P2251" s="20">
        <f t="shared" si="352"/>
        <v>50</v>
      </c>
      <c r="Q2251" s="20">
        <f t="shared" si="353"/>
        <v>16.5</v>
      </c>
      <c r="R2251" s="21">
        <f t="shared" si="354"/>
        <v>62.475000000000001</v>
      </c>
      <c r="S2251" s="21">
        <f t="shared" si="355"/>
        <v>51.625</v>
      </c>
      <c r="T2251" s="21">
        <f t="shared" si="356"/>
        <v>42.424999999999997</v>
      </c>
      <c r="U2251" s="21">
        <f t="shared" si="357"/>
        <v>54.125</v>
      </c>
      <c r="V2251" s="20">
        <f t="shared" si="358"/>
        <v>52.17499999999999</v>
      </c>
      <c r="W2251" s="20">
        <f t="shared" si="359"/>
        <v>52.662499999999994</v>
      </c>
    </row>
    <row r="2252" spans="1:23" ht="13.5" x14ac:dyDescent="0.25">
      <c r="A2252" s="3">
        <v>45281</v>
      </c>
      <c r="B2252" s="2">
        <v>10.118499999999999</v>
      </c>
      <c r="C2252" s="2">
        <v>45.116741259502177</v>
      </c>
      <c r="D2252" s="2">
        <v>0.10856454554408401</v>
      </c>
      <c r="E2252" s="2">
        <v>-0.10268401882180404</v>
      </c>
      <c r="F2252" s="2">
        <v>10.135279999999998</v>
      </c>
      <c r="G2252" s="2">
        <v>10.15038</v>
      </c>
      <c r="H2252" s="2">
        <v>10.253494999999999</v>
      </c>
      <c r="I2252" s="2">
        <v>10.236234000000003</v>
      </c>
      <c r="J2252" s="2">
        <v>9.9835989999999963</v>
      </c>
      <c r="K2252" s="17" t="s">
        <v>48</v>
      </c>
      <c r="L2252" s="17" t="s">
        <v>55</v>
      </c>
      <c r="M2252" s="17" t="s">
        <v>47</v>
      </c>
      <c r="N2252" s="20">
        <f t="shared" si="350"/>
        <v>50</v>
      </c>
      <c r="O2252" s="20">
        <f t="shared" si="351"/>
        <v>100</v>
      </c>
      <c r="P2252" s="20">
        <f t="shared" si="352"/>
        <v>50</v>
      </c>
      <c r="Q2252" s="20">
        <f t="shared" si="353"/>
        <v>16.5</v>
      </c>
      <c r="R2252" s="21">
        <f t="shared" si="354"/>
        <v>62.475000000000001</v>
      </c>
      <c r="S2252" s="21">
        <f t="shared" si="355"/>
        <v>51.625</v>
      </c>
      <c r="T2252" s="21">
        <f t="shared" si="356"/>
        <v>42.424999999999997</v>
      </c>
      <c r="U2252" s="21">
        <f t="shared" si="357"/>
        <v>54.125</v>
      </c>
      <c r="V2252" s="20">
        <f t="shared" si="358"/>
        <v>52.17499999999999</v>
      </c>
      <c r="W2252" s="20">
        <f t="shared" si="359"/>
        <v>52.662499999999994</v>
      </c>
    </row>
    <row r="2253" spans="1:23" ht="13.5" x14ac:dyDescent="0.25">
      <c r="A2253" s="3">
        <v>45282</v>
      </c>
      <c r="B2253" s="2">
        <v>10.135300000000001</v>
      </c>
      <c r="C2253" s="2">
        <v>45.949702137777365</v>
      </c>
      <c r="D2253" s="2">
        <v>9.7730461026381832E-2</v>
      </c>
      <c r="E2253" s="2">
        <v>-8.446874548816824E-2</v>
      </c>
      <c r="F2253" s="2">
        <v>10.14198</v>
      </c>
      <c r="G2253" s="2">
        <v>10.141999999999999</v>
      </c>
      <c r="H2253" s="2">
        <v>10.246790000000001</v>
      </c>
      <c r="I2253" s="2">
        <v>10.238748000000003</v>
      </c>
      <c r="J2253" s="2">
        <v>9.9915639999999968</v>
      </c>
      <c r="K2253" s="17" t="s">
        <v>52</v>
      </c>
      <c r="L2253" s="17" t="s">
        <v>55</v>
      </c>
      <c r="M2253" s="17" t="s">
        <v>53</v>
      </c>
      <c r="N2253" s="20">
        <f t="shared" si="350"/>
        <v>50</v>
      </c>
      <c r="O2253" s="20">
        <f t="shared" si="351"/>
        <v>100</v>
      </c>
      <c r="P2253" s="20">
        <f t="shared" si="352"/>
        <v>50</v>
      </c>
      <c r="Q2253" s="20">
        <f t="shared" si="353"/>
        <v>83.5</v>
      </c>
      <c r="R2253" s="21">
        <f t="shared" si="354"/>
        <v>72.525000000000006</v>
      </c>
      <c r="S2253" s="21">
        <f t="shared" si="355"/>
        <v>68.375</v>
      </c>
      <c r="T2253" s="21">
        <f t="shared" si="356"/>
        <v>72.575000000000003</v>
      </c>
      <c r="U2253" s="21">
        <f t="shared" si="357"/>
        <v>70.875</v>
      </c>
      <c r="V2253" s="20">
        <f t="shared" si="358"/>
        <v>71.158333333333346</v>
      </c>
      <c r="W2253" s="20">
        <f t="shared" si="359"/>
        <v>71.087500000000006</v>
      </c>
    </row>
    <row r="2254" spans="1:23" ht="13.5" x14ac:dyDescent="0.25">
      <c r="A2254" s="3">
        <v>45285</v>
      </c>
      <c r="B2254" s="2">
        <v>10.126899999999999</v>
      </c>
      <c r="C2254" s="2">
        <v>45.577235497655153</v>
      </c>
      <c r="D2254" s="2">
        <v>7.165953485409382E-2</v>
      </c>
      <c r="E2254" s="2">
        <v>-6.7467771643171609E-2</v>
      </c>
      <c r="F2254" s="2">
        <v>10.12354</v>
      </c>
      <c r="G2254" s="2">
        <v>10.14451</v>
      </c>
      <c r="H2254" s="2">
        <v>10.241760000000001</v>
      </c>
      <c r="I2254" s="2">
        <v>10.236736000000002</v>
      </c>
      <c r="J2254" s="2">
        <v>9.9994869999999967</v>
      </c>
      <c r="K2254" s="17" t="s">
        <v>52</v>
      </c>
      <c r="L2254" s="17" t="s">
        <v>55</v>
      </c>
      <c r="M2254" s="17" t="s">
        <v>54</v>
      </c>
      <c r="N2254" s="20">
        <f t="shared" si="350"/>
        <v>50</v>
      </c>
      <c r="O2254" s="20">
        <f t="shared" si="351"/>
        <v>100</v>
      </c>
      <c r="P2254" s="20">
        <f t="shared" si="352"/>
        <v>50</v>
      </c>
      <c r="Q2254" s="20">
        <f t="shared" si="353"/>
        <v>66.5</v>
      </c>
      <c r="R2254" s="21">
        <f t="shared" si="354"/>
        <v>69.974999999999994</v>
      </c>
      <c r="S2254" s="21">
        <f t="shared" si="355"/>
        <v>64.125</v>
      </c>
      <c r="T2254" s="21">
        <f t="shared" si="356"/>
        <v>64.924999999999997</v>
      </c>
      <c r="U2254" s="21">
        <f t="shared" si="357"/>
        <v>66.625</v>
      </c>
      <c r="V2254" s="20">
        <f t="shared" si="358"/>
        <v>66.341666666666654</v>
      </c>
      <c r="W2254" s="20">
        <f t="shared" si="359"/>
        <v>66.412499999999994</v>
      </c>
    </row>
    <row r="2255" spans="1:23" ht="13.5" x14ac:dyDescent="0.25">
      <c r="A2255" s="3">
        <v>45286</v>
      </c>
      <c r="B2255" s="2">
        <v>9.9760000000000009</v>
      </c>
      <c r="C2255" s="2">
        <v>39.398753325806297</v>
      </c>
      <c r="D2255" s="2">
        <v>7.9354854407378994E-2</v>
      </c>
      <c r="E2255" s="2">
        <v>-3.9092067282317691E-2</v>
      </c>
      <c r="F2255" s="2">
        <v>10.095040000000001</v>
      </c>
      <c r="G2255" s="2">
        <v>10.120200000000001</v>
      </c>
      <c r="H2255" s="2">
        <v>10.216610000000001</v>
      </c>
      <c r="I2255" s="2">
        <v>10.231202000000003</v>
      </c>
      <c r="J2255" s="2">
        <v>10.006655499999997</v>
      </c>
      <c r="K2255" s="17" t="s">
        <v>48</v>
      </c>
      <c r="L2255" s="17" t="s">
        <v>55</v>
      </c>
      <c r="M2255" s="17" t="s">
        <v>47</v>
      </c>
      <c r="N2255" s="20">
        <f t="shared" si="350"/>
        <v>50</v>
      </c>
      <c r="O2255" s="20">
        <f t="shared" si="351"/>
        <v>100</v>
      </c>
      <c r="P2255" s="20">
        <f t="shared" si="352"/>
        <v>50</v>
      </c>
      <c r="Q2255" s="20">
        <f t="shared" si="353"/>
        <v>16.5</v>
      </c>
      <c r="R2255" s="21">
        <f t="shared" si="354"/>
        <v>62.475000000000001</v>
      </c>
      <c r="S2255" s="21">
        <f t="shared" si="355"/>
        <v>51.625</v>
      </c>
      <c r="T2255" s="21">
        <f t="shared" si="356"/>
        <v>42.424999999999997</v>
      </c>
      <c r="U2255" s="21">
        <f t="shared" si="357"/>
        <v>54.125</v>
      </c>
      <c r="V2255" s="20">
        <f t="shared" si="358"/>
        <v>52.17499999999999</v>
      </c>
      <c r="W2255" s="20">
        <f t="shared" si="359"/>
        <v>52.662499999999994</v>
      </c>
    </row>
    <row r="2256" spans="1:23" ht="13.5" x14ac:dyDescent="0.25">
      <c r="A2256" s="3">
        <v>45287</v>
      </c>
      <c r="B2256" s="2">
        <v>10.126899999999999</v>
      </c>
      <c r="C2256" s="2">
        <v>47.118798101288618</v>
      </c>
      <c r="D2256" s="2">
        <v>6.4472214690924901E-2</v>
      </c>
      <c r="E2256" s="2">
        <v>-5.6688375451820691E-3</v>
      </c>
      <c r="F2256" s="2">
        <v>10.096719999999999</v>
      </c>
      <c r="G2256" s="2">
        <v>10.11852</v>
      </c>
      <c r="H2256" s="2">
        <v>10.207385000000002</v>
      </c>
      <c r="I2256" s="2">
        <v>10.229358000000001</v>
      </c>
      <c r="J2256" s="2">
        <v>10.014578499999997</v>
      </c>
      <c r="K2256" s="17" t="s">
        <v>52</v>
      </c>
      <c r="L2256" s="17" t="s">
        <v>55</v>
      </c>
      <c r="M2256" s="17" t="s">
        <v>53</v>
      </c>
      <c r="N2256" s="20">
        <f t="shared" si="350"/>
        <v>50</v>
      </c>
      <c r="O2256" s="20">
        <f t="shared" si="351"/>
        <v>100</v>
      </c>
      <c r="P2256" s="20">
        <f t="shared" si="352"/>
        <v>50</v>
      </c>
      <c r="Q2256" s="20">
        <f t="shared" si="353"/>
        <v>83.5</v>
      </c>
      <c r="R2256" s="21">
        <f t="shared" si="354"/>
        <v>72.525000000000006</v>
      </c>
      <c r="S2256" s="21">
        <f t="shared" si="355"/>
        <v>68.375</v>
      </c>
      <c r="T2256" s="21">
        <f t="shared" si="356"/>
        <v>72.575000000000003</v>
      </c>
      <c r="U2256" s="21">
        <f t="shared" si="357"/>
        <v>70.875</v>
      </c>
      <c r="V2256" s="20">
        <f t="shared" si="358"/>
        <v>71.158333333333346</v>
      </c>
      <c r="W2256" s="20">
        <f t="shared" si="359"/>
        <v>71.087500000000006</v>
      </c>
    </row>
    <row r="2257" spans="1:23" ht="13.5" x14ac:dyDescent="0.25">
      <c r="A2257" s="3">
        <v>45288</v>
      </c>
      <c r="B2257" s="2">
        <v>10.210800000000001</v>
      </c>
      <c r="C2257" s="2">
        <v>50.866566776306989</v>
      </c>
      <c r="D2257" s="2">
        <v>4.6053938962181462E-2</v>
      </c>
      <c r="E2257" s="2">
        <v>2.2787221894673977E-2</v>
      </c>
      <c r="F2257" s="2">
        <v>10.115179999999999</v>
      </c>
      <c r="G2257" s="2">
        <v>10.125229999999998</v>
      </c>
      <c r="H2257" s="2">
        <v>10.194395000000002</v>
      </c>
      <c r="I2257" s="2">
        <v>10.229862000000002</v>
      </c>
      <c r="J2257" s="2">
        <v>10.022997499999999</v>
      </c>
      <c r="K2257" s="17" t="s">
        <v>52</v>
      </c>
      <c r="L2257" s="17" t="s">
        <v>55</v>
      </c>
      <c r="M2257" s="17" t="s">
        <v>53</v>
      </c>
      <c r="N2257" s="20">
        <f t="shared" si="350"/>
        <v>50</v>
      </c>
      <c r="O2257" s="20">
        <f t="shared" si="351"/>
        <v>100</v>
      </c>
      <c r="P2257" s="20">
        <f t="shared" si="352"/>
        <v>50</v>
      </c>
      <c r="Q2257" s="20">
        <f t="shared" si="353"/>
        <v>83.5</v>
      </c>
      <c r="R2257" s="21">
        <f t="shared" si="354"/>
        <v>72.525000000000006</v>
      </c>
      <c r="S2257" s="21">
        <f t="shared" si="355"/>
        <v>68.375</v>
      </c>
      <c r="T2257" s="21">
        <f t="shared" si="356"/>
        <v>72.575000000000003</v>
      </c>
      <c r="U2257" s="21">
        <f t="shared" si="357"/>
        <v>70.875</v>
      </c>
      <c r="V2257" s="20">
        <f t="shared" si="358"/>
        <v>71.158333333333346</v>
      </c>
      <c r="W2257" s="20">
        <f t="shared" si="359"/>
        <v>71.087500000000006</v>
      </c>
    </row>
    <row r="2258" spans="1:23" ht="13.5" x14ac:dyDescent="0.25">
      <c r="A2258" s="3">
        <v>45289</v>
      </c>
      <c r="B2258" s="2">
        <v>10.462300000000001</v>
      </c>
      <c r="C2258" s="2">
        <v>60.014700851670213</v>
      </c>
      <c r="D2258" s="2">
        <v>5.258378901633165E-3</v>
      </c>
      <c r="E2258" s="2">
        <v>4.6007273537918281E-2</v>
      </c>
      <c r="F2258" s="2">
        <v>10.180579999999999</v>
      </c>
      <c r="G2258" s="2">
        <v>10.16128</v>
      </c>
      <c r="H2258" s="2">
        <v>10.186015000000001</v>
      </c>
      <c r="I2258" s="2">
        <v>10.236234000000001</v>
      </c>
      <c r="J2258" s="2">
        <v>10.032674</v>
      </c>
      <c r="K2258" s="17" t="s">
        <v>52</v>
      </c>
      <c r="L2258" s="17" t="s">
        <v>55</v>
      </c>
      <c r="M2258" s="17" t="s">
        <v>53</v>
      </c>
      <c r="N2258" s="20">
        <f t="shared" si="350"/>
        <v>50</v>
      </c>
      <c r="O2258" s="20">
        <f t="shared" si="351"/>
        <v>100</v>
      </c>
      <c r="P2258" s="20">
        <f t="shared" si="352"/>
        <v>50</v>
      </c>
      <c r="Q2258" s="20">
        <f t="shared" si="353"/>
        <v>83.5</v>
      </c>
      <c r="R2258" s="21">
        <f t="shared" si="354"/>
        <v>72.525000000000006</v>
      </c>
      <c r="S2258" s="21">
        <f t="shared" si="355"/>
        <v>68.375</v>
      </c>
      <c r="T2258" s="21">
        <f t="shared" si="356"/>
        <v>72.575000000000003</v>
      </c>
      <c r="U2258" s="21">
        <f t="shared" si="357"/>
        <v>70.875</v>
      </c>
      <c r="V2258" s="20">
        <f t="shared" si="358"/>
        <v>71.158333333333346</v>
      </c>
      <c r="W2258" s="20">
        <f t="shared" si="359"/>
        <v>71.087500000000006</v>
      </c>
    </row>
    <row r="2259" spans="1:23" ht="13.5" x14ac:dyDescent="0.25">
      <c r="A2259" s="3">
        <v>45293</v>
      </c>
      <c r="B2259" s="2">
        <v>10.462300000000001</v>
      </c>
      <c r="C2259" s="2">
        <v>60.014700851670206</v>
      </c>
      <c r="D2259" s="2">
        <v>-1.2825987287136797E-2</v>
      </c>
      <c r="E2259" s="2">
        <v>6.2883460553469078E-2</v>
      </c>
      <c r="F2259" s="2">
        <v>10.24766</v>
      </c>
      <c r="G2259" s="2">
        <v>10.185599999999999</v>
      </c>
      <c r="H2259" s="2">
        <v>10.185179999999999</v>
      </c>
      <c r="I2259" s="2">
        <v>10.241097999999999</v>
      </c>
      <c r="J2259" s="2">
        <v>10.0423505</v>
      </c>
      <c r="K2259" s="17" t="s">
        <v>52</v>
      </c>
      <c r="L2259" s="17" t="s">
        <v>55</v>
      </c>
      <c r="M2259" s="17" t="s">
        <v>53</v>
      </c>
      <c r="N2259" s="20">
        <f t="shared" si="350"/>
        <v>50</v>
      </c>
      <c r="O2259" s="20">
        <f t="shared" si="351"/>
        <v>100</v>
      </c>
      <c r="P2259" s="20">
        <f t="shared" si="352"/>
        <v>50</v>
      </c>
      <c r="Q2259" s="20">
        <f t="shared" si="353"/>
        <v>83.5</v>
      </c>
      <c r="R2259" s="21">
        <f t="shared" si="354"/>
        <v>72.525000000000006</v>
      </c>
      <c r="S2259" s="21">
        <f t="shared" si="355"/>
        <v>68.375</v>
      </c>
      <c r="T2259" s="21">
        <f t="shared" si="356"/>
        <v>72.575000000000003</v>
      </c>
      <c r="U2259" s="21">
        <f t="shared" si="357"/>
        <v>70.875</v>
      </c>
      <c r="V2259" s="20">
        <f t="shared" si="358"/>
        <v>71.158333333333346</v>
      </c>
      <c r="W2259" s="20">
        <f t="shared" si="359"/>
        <v>71.087500000000006</v>
      </c>
    </row>
    <row r="2260" spans="1:23" ht="13.5" x14ac:dyDescent="0.25">
      <c r="A2260" s="3">
        <v>45294</v>
      </c>
      <c r="B2260" s="2">
        <v>10.059900000000001</v>
      </c>
      <c r="C2260" s="2">
        <v>44.604100856947596</v>
      </c>
      <c r="D2260" s="2">
        <v>-1.5289510799281203E-2</v>
      </c>
      <c r="E2260" s="2">
        <v>7.4186203615682206E-2</v>
      </c>
      <c r="F2260" s="2">
        <v>10.264439999999999</v>
      </c>
      <c r="G2260" s="2">
        <v>10.179739999999999</v>
      </c>
      <c r="H2260" s="2">
        <v>10.17596</v>
      </c>
      <c r="I2260" s="2">
        <v>10.238248000000004</v>
      </c>
      <c r="J2260" s="2">
        <v>10.050014999999998</v>
      </c>
      <c r="K2260" s="17" t="s">
        <v>52</v>
      </c>
      <c r="L2260" s="17" t="s">
        <v>55</v>
      </c>
      <c r="M2260" s="17" t="s">
        <v>53</v>
      </c>
      <c r="N2260" s="20">
        <f t="shared" si="350"/>
        <v>50</v>
      </c>
      <c r="O2260" s="20">
        <f t="shared" si="351"/>
        <v>100</v>
      </c>
      <c r="P2260" s="20">
        <f t="shared" si="352"/>
        <v>50</v>
      </c>
      <c r="Q2260" s="20">
        <f t="shared" si="353"/>
        <v>83.5</v>
      </c>
      <c r="R2260" s="21">
        <f t="shared" si="354"/>
        <v>72.525000000000006</v>
      </c>
      <c r="S2260" s="21">
        <f t="shared" si="355"/>
        <v>68.375</v>
      </c>
      <c r="T2260" s="21">
        <f t="shared" si="356"/>
        <v>72.575000000000003</v>
      </c>
      <c r="U2260" s="21">
        <f t="shared" si="357"/>
        <v>70.875</v>
      </c>
      <c r="V2260" s="20">
        <f t="shared" si="358"/>
        <v>71.158333333333346</v>
      </c>
      <c r="W2260" s="20">
        <f t="shared" si="359"/>
        <v>71.087500000000006</v>
      </c>
    </row>
    <row r="2261" spans="1:23" ht="13.5" x14ac:dyDescent="0.25">
      <c r="A2261" s="3">
        <v>45295</v>
      </c>
      <c r="B2261" s="2">
        <v>10.353300000000001</v>
      </c>
      <c r="C2261" s="2">
        <v>53.899256257620102</v>
      </c>
      <c r="D2261" s="2">
        <v>-3.8110909439289742E-2</v>
      </c>
      <c r="E2261" s="2">
        <v>8.6009980566865013E-2</v>
      </c>
      <c r="F2261" s="2">
        <v>10.309720000000002</v>
      </c>
      <c r="G2261" s="2">
        <v>10.20322</v>
      </c>
      <c r="H2261" s="2">
        <v>10.18225</v>
      </c>
      <c r="I2261" s="2">
        <v>10.241266000000003</v>
      </c>
      <c r="J2261" s="2">
        <v>10.059069999999998</v>
      </c>
      <c r="K2261" s="17" t="s">
        <v>48</v>
      </c>
      <c r="L2261" s="17" t="s">
        <v>55</v>
      </c>
      <c r="M2261" s="17" t="s">
        <v>51</v>
      </c>
      <c r="N2261" s="20">
        <f t="shared" si="350"/>
        <v>50</v>
      </c>
      <c r="O2261" s="20">
        <f t="shared" si="351"/>
        <v>100</v>
      </c>
      <c r="P2261" s="20">
        <f t="shared" si="352"/>
        <v>50</v>
      </c>
      <c r="Q2261" s="20">
        <f t="shared" si="353"/>
        <v>16.5</v>
      </c>
      <c r="R2261" s="21">
        <f t="shared" si="354"/>
        <v>62.475000000000001</v>
      </c>
      <c r="S2261" s="21">
        <f t="shared" si="355"/>
        <v>51.625</v>
      </c>
      <c r="T2261" s="21">
        <f t="shared" si="356"/>
        <v>42.424999999999997</v>
      </c>
      <c r="U2261" s="21">
        <f t="shared" si="357"/>
        <v>54.125</v>
      </c>
      <c r="V2261" s="20">
        <f t="shared" si="358"/>
        <v>52.17499999999999</v>
      </c>
      <c r="W2261" s="20">
        <f t="shared" si="359"/>
        <v>52.662499999999994</v>
      </c>
    </row>
    <row r="2262" spans="1:23" ht="13.5" x14ac:dyDescent="0.25">
      <c r="A2262" s="3">
        <v>45296</v>
      </c>
      <c r="B2262" s="2">
        <v>10.344900000000001</v>
      </c>
      <c r="C2262" s="2">
        <v>53.621844637340963</v>
      </c>
      <c r="D2262" s="2">
        <v>-5.7610171514062003E-2</v>
      </c>
      <c r="E2262" s="2">
        <v>9.2157466849153893E-2</v>
      </c>
      <c r="F2262" s="2">
        <v>10.336540000000001</v>
      </c>
      <c r="G2262" s="2">
        <v>10.225860000000001</v>
      </c>
      <c r="H2262" s="2">
        <v>10.18812</v>
      </c>
      <c r="I2262" s="2">
        <v>10.243614000000003</v>
      </c>
      <c r="J2262" s="2">
        <v>10.067892500000001</v>
      </c>
      <c r="K2262" s="17" t="s">
        <v>48</v>
      </c>
      <c r="L2262" s="17" t="s">
        <v>55</v>
      </c>
      <c r="M2262" s="17" t="s">
        <v>51</v>
      </c>
      <c r="N2262" s="20">
        <f t="shared" si="350"/>
        <v>50</v>
      </c>
      <c r="O2262" s="20">
        <f t="shared" si="351"/>
        <v>100</v>
      </c>
      <c r="P2262" s="20">
        <f t="shared" si="352"/>
        <v>50</v>
      </c>
      <c r="Q2262" s="20">
        <f t="shared" si="353"/>
        <v>16.5</v>
      </c>
      <c r="R2262" s="21">
        <f t="shared" si="354"/>
        <v>62.475000000000001</v>
      </c>
      <c r="S2262" s="21">
        <f t="shared" si="355"/>
        <v>51.625</v>
      </c>
      <c r="T2262" s="21">
        <f t="shared" si="356"/>
        <v>42.424999999999997</v>
      </c>
      <c r="U2262" s="21">
        <f t="shared" si="357"/>
        <v>54.125</v>
      </c>
      <c r="V2262" s="20">
        <f t="shared" si="358"/>
        <v>52.17499999999999</v>
      </c>
      <c r="W2262" s="20">
        <f t="shared" si="359"/>
        <v>52.662499999999994</v>
      </c>
    </row>
    <row r="2263" spans="1:23" ht="13.5" x14ac:dyDescent="0.25">
      <c r="A2263" s="3">
        <v>45299</v>
      </c>
      <c r="B2263" s="2">
        <v>10.344900000000001</v>
      </c>
      <c r="C2263" s="2">
        <v>53.621844637340963</v>
      </c>
      <c r="D2263" s="2">
        <v>-7.2226286569634368E-2</v>
      </c>
      <c r="E2263" s="2">
        <v>0.10436779168349346</v>
      </c>
      <c r="F2263" s="2">
        <v>10.313060000000002</v>
      </c>
      <c r="G2263" s="2">
        <v>10.24682</v>
      </c>
      <c r="H2263" s="2">
        <v>10.19441</v>
      </c>
      <c r="I2263" s="2">
        <v>10.249314000000002</v>
      </c>
      <c r="J2263" s="2">
        <v>10.076524000000001</v>
      </c>
      <c r="K2263" s="17" t="s">
        <v>48</v>
      </c>
      <c r="L2263" s="17" t="s">
        <v>55</v>
      </c>
      <c r="M2263" s="17" t="s">
        <v>47</v>
      </c>
      <c r="N2263" s="20">
        <f t="shared" si="350"/>
        <v>50</v>
      </c>
      <c r="O2263" s="20">
        <f t="shared" si="351"/>
        <v>100</v>
      </c>
      <c r="P2263" s="20">
        <f t="shared" si="352"/>
        <v>50</v>
      </c>
      <c r="Q2263" s="20">
        <f t="shared" si="353"/>
        <v>16.5</v>
      </c>
      <c r="R2263" s="21">
        <f t="shared" si="354"/>
        <v>62.475000000000001</v>
      </c>
      <c r="S2263" s="21">
        <f t="shared" si="355"/>
        <v>51.625</v>
      </c>
      <c r="T2263" s="21">
        <f t="shared" si="356"/>
        <v>42.424999999999997</v>
      </c>
      <c r="U2263" s="21">
        <f t="shared" si="357"/>
        <v>54.125</v>
      </c>
      <c r="V2263" s="20">
        <f t="shared" si="358"/>
        <v>52.17499999999999</v>
      </c>
      <c r="W2263" s="20">
        <f t="shared" si="359"/>
        <v>52.662499999999994</v>
      </c>
    </row>
    <row r="2264" spans="1:23" ht="13.5" x14ac:dyDescent="0.25">
      <c r="A2264" s="3">
        <v>45300</v>
      </c>
      <c r="B2264" s="2">
        <v>10.311400000000001</v>
      </c>
      <c r="C2264" s="2">
        <v>52.375032364656803</v>
      </c>
      <c r="D2264" s="2">
        <v>-8.4053997378761736E-2</v>
      </c>
      <c r="E2264" s="2">
        <v>0.1174343566065866</v>
      </c>
      <c r="F2264" s="2">
        <v>10.282880000000002</v>
      </c>
      <c r="G2264" s="2">
        <v>10.265269999999999</v>
      </c>
      <c r="H2264" s="2">
        <v>10.204889999999999</v>
      </c>
      <c r="I2264" s="2">
        <v>10.254344000000003</v>
      </c>
      <c r="J2264" s="2">
        <v>10.084988000000001</v>
      </c>
      <c r="K2264" s="17" t="s">
        <v>48</v>
      </c>
      <c r="L2264" s="17" t="s">
        <v>55</v>
      </c>
      <c r="M2264" s="17" t="s">
        <v>47</v>
      </c>
      <c r="N2264" s="20">
        <f t="shared" si="350"/>
        <v>50</v>
      </c>
      <c r="O2264" s="20">
        <f t="shared" si="351"/>
        <v>100</v>
      </c>
      <c r="P2264" s="20">
        <f t="shared" si="352"/>
        <v>50</v>
      </c>
      <c r="Q2264" s="20">
        <f t="shared" si="353"/>
        <v>16.5</v>
      </c>
      <c r="R2264" s="21">
        <f t="shared" si="354"/>
        <v>62.475000000000001</v>
      </c>
      <c r="S2264" s="21">
        <f t="shared" si="355"/>
        <v>51.625</v>
      </c>
      <c r="T2264" s="21">
        <f t="shared" si="356"/>
        <v>42.424999999999997</v>
      </c>
      <c r="U2264" s="21">
        <f t="shared" si="357"/>
        <v>54.125</v>
      </c>
      <c r="V2264" s="20">
        <f t="shared" si="358"/>
        <v>52.17499999999999</v>
      </c>
      <c r="W2264" s="20">
        <f t="shared" si="359"/>
        <v>52.662499999999994</v>
      </c>
    </row>
    <row r="2265" spans="1:23" ht="13.5" x14ac:dyDescent="0.25">
      <c r="A2265" s="3">
        <v>45301</v>
      </c>
      <c r="B2265" s="2">
        <v>10.076599999999999</v>
      </c>
      <c r="C2265" s="2">
        <v>44.555226931539949</v>
      </c>
      <c r="D2265" s="2">
        <v>-0.10028819818501589</v>
      </c>
      <c r="E2265" s="2">
        <v>0.13317533902157583</v>
      </c>
      <c r="F2265" s="2">
        <v>10.28622</v>
      </c>
      <c r="G2265" s="2">
        <v>10.27533</v>
      </c>
      <c r="H2265" s="2">
        <v>10.197764999999999</v>
      </c>
      <c r="I2265" s="2">
        <v>10.253002000000004</v>
      </c>
      <c r="J2265" s="2">
        <v>10.092278</v>
      </c>
      <c r="K2265" s="17" t="s">
        <v>48</v>
      </c>
      <c r="L2265" s="17" t="s">
        <v>55</v>
      </c>
      <c r="M2265" s="17" t="s">
        <v>51</v>
      </c>
      <c r="N2265" s="20">
        <f t="shared" si="350"/>
        <v>50</v>
      </c>
      <c r="O2265" s="20">
        <f t="shared" si="351"/>
        <v>100</v>
      </c>
      <c r="P2265" s="20">
        <f t="shared" si="352"/>
        <v>50</v>
      </c>
      <c r="Q2265" s="20">
        <f t="shared" si="353"/>
        <v>16.5</v>
      </c>
      <c r="R2265" s="21">
        <f t="shared" si="354"/>
        <v>62.475000000000001</v>
      </c>
      <c r="S2265" s="21">
        <f t="shared" si="355"/>
        <v>51.625</v>
      </c>
      <c r="T2265" s="21">
        <f t="shared" si="356"/>
        <v>42.424999999999997</v>
      </c>
      <c r="U2265" s="21">
        <f t="shared" si="357"/>
        <v>54.125</v>
      </c>
      <c r="V2265" s="20">
        <f t="shared" si="358"/>
        <v>52.17499999999999</v>
      </c>
      <c r="W2265" s="20">
        <f t="shared" si="359"/>
        <v>52.662499999999994</v>
      </c>
    </row>
    <row r="2266" spans="1:23" ht="13.5" x14ac:dyDescent="0.25">
      <c r="A2266" s="3">
        <v>45302</v>
      </c>
      <c r="B2266" s="2">
        <v>10.311400000000001</v>
      </c>
      <c r="C2266" s="2">
        <v>52.235269970610389</v>
      </c>
      <c r="D2266" s="2">
        <v>-0.10718806265504277</v>
      </c>
      <c r="E2266" s="2">
        <v>0.15041295249230346</v>
      </c>
      <c r="F2266" s="2">
        <v>10.277840000000001</v>
      </c>
      <c r="G2266" s="2">
        <v>10.293780000000002</v>
      </c>
      <c r="H2266" s="2">
        <v>10.206149999999999</v>
      </c>
      <c r="I2266" s="2">
        <v>10.254680000000002</v>
      </c>
      <c r="J2266" s="2">
        <v>10.100589500000002</v>
      </c>
      <c r="K2266" s="17" t="s">
        <v>48</v>
      </c>
      <c r="L2266" s="17" t="s">
        <v>55</v>
      </c>
      <c r="M2266" s="17" t="s">
        <v>47</v>
      </c>
      <c r="N2266" s="20">
        <f t="shared" si="350"/>
        <v>50</v>
      </c>
      <c r="O2266" s="20">
        <f t="shared" si="351"/>
        <v>100</v>
      </c>
      <c r="P2266" s="20">
        <f t="shared" si="352"/>
        <v>50</v>
      </c>
      <c r="Q2266" s="20">
        <f t="shared" si="353"/>
        <v>16.5</v>
      </c>
      <c r="R2266" s="21">
        <f t="shared" si="354"/>
        <v>62.475000000000001</v>
      </c>
      <c r="S2266" s="21">
        <f t="shared" si="355"/>
        <v>51.625</v>
      </c>
      <c r="T2266" s="21">
        <f t="shared" si="356"/>
        <v>42.424999999999997</v>
      </c>
      <c r="U2266" s="21">
        <f t="shared" si="357"/>
        <v>54.125</v>
      </c>
      <c r="V2266" s="20">
        <f t="shared" si="358"/>
        <v>52.17499999999999</v>
      </c>
      <c r="W2266" s="20">
        <f t="shared" si="359"/>
        <v>52.662499999999994</v>
      </c>
    </row>
    <row r="2267" spans="1:23" ht="13.5" x14ac:dyDescent="0.25">
      <c r="A2267" s="3">
        <v>45303</v>
      </c>
      <c r="B2267" s="2">
        <v>10.478999999999999</v>
      </c>
      <c r="C2267" s="2">
        <v>56.831775962355351</v>
      </c>
      <c r="D2267" s="2">
        <v>-0.11298210960272748</v>
      </c>
      <c r="E2267" s="2">
        <v>0.16367186619780905</v>
      </c>
      <c r="F2267" s="2">
        <v>10.30466</v>
      </c>
      <c r="G2267" s="2">
        <v>10.320600000000002</v>
      </c>
      <c r="H2267" s="2">
        <v>10.222914999999997</v>
      </c>
      <c r="I2267" s="2">
        <v>10.263734000000001</v>
      </c>
      <c r="J2267" s="2">
        <v>10.109129000000003</v>
      </c>
      <c r="K2267" s="17" t="s">
        <v>48</v>
      </c>
      <c r="L2267" s="17" t="s">
        <v>55</v>
      </c>
      <c r="M2267" s="17" t="s">
        <v>51</v>
      </c>
      <c r="N2267" s="20">
        <f t="shared" si="350"/>
        <v>50</v>
      </c>
      <c r="O2267" s="20">
        <f t="shared" si="351"/>
        <v>100</v>
      </c>
      <c r="P2267" s="20">
        <f t="shared" si="352"/>
        <v>50</v>
      </c>
      <c r="Q2267" s="20">
        <f t="shared" si="353"/>
        <v>16.5</v>
      </c>
      <c r="R2267" s="21">
        <f t="shared" si="354"/>
        <v>62.475000000000001</v>
      </c>
      <c r="S2267" s="21">
        <f t="shared" si="355"/>
        <v>51.625</v>
      </c>
      <c r="T2267" s="21">
        <f t="shared" si="356"/>
        <v>42.424999999999997</v>
      </c>
      <c r="U2267" s="21">
        <f t="shared" si="357"/>
        <v>54.125</v>
      </c>
      <c r="V2267" s="20">
        <f t="shared" si="358"/>
        <v>52.17499999999999</v>
      </c>
      <c r="W2267" s="20">
        <f t="shared" si="359"/>
        <v>52.662499999999994</v>
      </c>
    </row>
    <row r="2268" spans="1:23" ht="13.5" x14ac:dyDescent="0.25">
      <c r="A2268" s="3">
        <v>45306</v>
      </c>
      <c r="B2268" s="2">
        <v>10.428699999999999</v>
      </c>
      <c r="C2268" s="2">
        <v>55.117469632249268</v>
      </c>
      <c r="D2268" s="2">
        <v>-7.6872236304160069E-2</v>
      </c>
      <c r="E2268" s="2">
        <v>0.16940469599024272</v>
      </c>
      <c r="F2268" s="2">
        <v>10.32142</v>
      </c>
      <c r="G2268" s="2">
        <v>10.317240000000002</v>
      </c>
      <c r="H2268" s="2">
        <v>10.239259999999996</v>
      </c>
      <c r="I2268" s="2">
        <v>10.269434</v>
      </c>
      <c r="J2268" s="2">
        <v>10.117798500000003</v>
      </c>
      <c r="K2268" s="17" t="s">
        <v>48</v>
      </c>
      <c r="L2268" s="17" t="s">
        <v>55</v>
      </c>
      <c r="M2268" s="17" t="s">
        <v>51</v>
      </c>
      <c r="N2268" s="20">
        <f t="shared" si="350"/>
        <v>50</v>
      </c>
      <c r="O2268" s="20">
        <f t="shared" si="351"/>
        <v>100</v>
      </c>
      <c r="P2268" s="20">
        <f t="shared" si="352"/>
        <v>50</v>
      </c>
      <c r="Q2268" s="20">
        <f t="shared" si="353"/>
        <v>16.5</v>
      </c>
      <c r="R2268" s="21">
        <f t="shared" si="354"/>
        <v>62.475000000000001</v>
      </c>
      <c r="S2268" s="21">
        <f t="shared" si="355"/>
        <v>51.625</v>
      </c>
      <c r="T2268" s="21">
        <f t="shared" si="356"/>
        <v>42.424999999999997</v>
      </c>
      <c r="U2268" s="21">
        <f t="shared" si="357"/>
        <v>54.125</v>
      </c>
      <c r="V2268" s="20">
        <f t="shared" si="358"/>
        <v>52.17499999999999</v>
      </c>
      <c r="W2268" s="20">
        <f t="shared" si="359"/>
        <v>52.662499999999994</v>
      </c>
    </row>
    <row r="2269" spans="1:23" ht="13.5" x14ac:dyDescent="0.25">
      <c r="A2269" s="3">
        <v>45307</v>
      </c>
      <c r="B2269" s="2">
        <v>10.428699999999999</v>
      </c>
      <c r="C2269" s="2">
        <v>55.117469632249268</v>
      </c>
      <c r="D2269" s="2">
        <v>-4.7322082166486368E-2</v>
      </c>
      <c r="E2269" s="2">
        <v>0.17410998650675383</v>
      </c>
      <c r="F2269" s="2">
        <v>10.34488</v>
      </c>
      <c r="G2269" s="2">
        <v>10.313880000000001</v>
      </c>
      <c r="H2269" s="2">
        <v>10.249739999999997</v>
      </c>
      <c r="I2269" s="2">
        <v>10.278488000000003</v>
      </c>
      <c r="J2269" s="2">
        <v>10.126468000000003</v>
      </c>
      <c r="K2269" s="17" t="s">
        <v>48</v>
      </c>
      <c r="L2269" s="17" t="s">
        <v>55</v>
      </c>
      <c r="M2269" s="17" t="s">
        <v>51</v>
      </c>
      <c r="N2269" s="20">
        <f t="shared" si="350"/>
        <v>50</v>
      </c>
      <c r="O2269" s="20">
        <f t="shared" si="351"/>
        <v>100</v>
      </c>
      <c r="P2269" s="20">
        <f t="shared" si="352"/>
        <v>50</v>
      </c>
      <c r="Q2269" s="20">
        <f t="shared" si="353"/>
        <v>16.5</v>
      </c>
      <c r="R2269" s="21">
        <f t="shared" si="354"/>
        <v>62.475000000000001</v>
      </c>
      <c r="S2269" s="21">
        <f t="shared" si="355"/>
        <v>51.625</v>
      </c>
      <c r="T2269" s="21">
        <f t="shared" si="356"/>
        <v>42.424999999999997</v>
      </c>
      <c r="U2269" s="21">
        <f t="shared" si="357"/>
        <v>54.125</v>
      </c>
      <c r="V2269" s="20">
        <f t="shared" si="358"/>
        <v>52.17499999999999</v>
      </c>
      <c r="W2269" s="20">
        <f t="shared" si="359"/>
        <v>52.662499999999994</v>
      </c>
    </row>
    <row r="2270" spans="1:23" ht="13.5" x14ac:dyDescent="0.25">
      <c r="A2270" s="3">
        <v>45308</v>
      </c>
      <c r="B2270" s="2">
        <v>10.202400000000001</v>
      </c>
      <c r="C2270" s="2">
        <v>47.622120510850507</v>
      </c>
      <c r="D2270" s="2">
        <v>-6.8392792375815858E-2</v>
      </c>
      <c r="E2270" s="2">
        <v>0.17863406911610735</v>
      </c>
      <c r="F2270" s="2">
        <v>10.370039999999999</v>
      </c>
      <c r="G2270" s="2">
        <v>10.328129999999998</v>
      </c>
      <c r="H2270" s="2">
        <v>10.253934999999998</v>
      </c>
      <c r="I2270" s="2">
        <v>10.2805</v>
      </c>
      <c r="J2270" s="2">
        <v>10.133624500000002</v>
      </c>
      <c r="K2270" s="17" t="s">
        <v>52</v>
      </c>
      <c r="L2270" s="17" t="s">
        <v>55</v>
      </c>
      <c r="M2270" s="17" t="s">
        <v>53</v>
      </c>
      <c r="N2270" s="20">
        <f t="shared" si="350"/>
        <v>50</v>
      </c>
      <c r="O2270" s="20">
        <f t="shared" si="351"/>
        <v>100</v>
      </c>
      <c r="P2270" s="20">
        <f t="shared" si="352"/>
        <v>50</v>
      </c>
      <c r="Q2270" s="20">
        <f t="shared" si="353"/>
        <v>83.5</v>
      </c>
      <c r="R2270" s="21">
        <f t="shared" si="354"/>
        <v>72.525000000000006</v>
      </c>
      <c r="S2270" s="21">
        <f t="shared" si="355"/>
        <v>68.375</v>
      </c>
      <c r="T2270" s="21">
        <f t="shared" si="356"/>
        <v>72.575000000000003</v>
      </c>
      <c r="U2270" s="21">
        <f t="shared" si="357"/>
        <v>70.875</v>
      </c>
      <c r="V2270" s="20">
        <f t="shared" si="358"/>
        <v>71.158333333333346</v>
      </c>
      <c r="W2270" s="20">
        <f t="shared" si="359"/>
        <v>71.087500000000006</v>
      </c>
    </row>
    <row r="2271" spans="1:23" ht="13.5" x14ac:dyDescent="0.25">
      <c r="A2271" s="3">
        <v>45309</v>
      </c>
      <c r="B2271" s="2">
        <v>10.202400000000001</v>
      </c>
      <c r="C2271" s="2">
        <v>47.622120510850507</v>
      </c>
      <c r="D2271" s="2">
        <v>-4.0607248609610735E-2</v>
      </c>
      <c r="E2271" s="2">
        <v>0.17067616849218556</v>
      </c>
      <c r="F2271" s="2">
        <v>10.348239999999999</v>
      </c>
      <c r="G2271" s="2">
        <v>10.313039999999997</v>
      </c>
      <c r="H2271" s="2">
        <v>10.25813</v>
      </c>
      <c r="I2271" s="2">
        <v>10.278319999999999</v>
      </c>
      <c r="J2271" s="2">
        <v>10.138873999999999</v>
      </c>
      <c r="K2271" s="17" t="s">
        <v>52</v>
      </c>
      <c r="L2271" s="17" t="s">
        <v>55</v>
      </c>
      <c r="M2271" s="17" t="s">
        <v>54</v>
      </c>
      <c r="N2271" s="20">
        <f t="shared" si="350"/>
        <v>50</v>
      </c>
      <c r="O2271" s="20">
        <f t="shared" si="351"/>
        <v>100</v>
      </c>
      <c r="P2271" s="20">
        <f t="shared" si="352"/>
        <v>50</v>
      </c>
      <c r="Q2271" s="20">
        <f t="shared" si="353"/>
        <v>66.5</v>
      </c>
      <c r="R2271" s="21">
        <f t="shared" si="354"/>
        <v>69.974999999999994</v>
      </c>
      <c r="S2271" s="21">
        <f t="shared" si="355"/>
        <v>64.125</v>
      </c>
      <c r="T2271" s="21">
        <f t="shared" si="356"/>
        <v>64.924999999999997</v>
      </c>
      <c r="U2271" s="21">
        <f t="shared" si="357"/>
        <v>66.625</v>
      </c>
      <c r="V2271" s="20">
        <f t="shared" si="358"/>
        <v>66.341666666666654</v>
      </c>
      <c r="W2271" s="20">
        <f t="shared" si="359"/>
        <v>66.412499999999994</v>
      </c>
    </row>
    <row r="2272" spans="1:23" ht="13.5" x14ac:dyDescent="0.25">
      <c r="A2272" s="3">
        <v>45310</v>
      </c>
      <c r="B2272" s="2">
        <v>10.353300000000001</v>
      </c>
      <c r="C2272" s="2">
        <v>52.606337269561976</v>
      </c>
      <c r="D2272" s="2">
        <v>-2.9125614620596707E-2</v>
      </c>
      <c r="E2272" s="2">
        <v>0.14959646765563067</v>
      </c>
      <c r="F2272" s="2">
        <v>10.3231</v>
      </c>
      <c r="G2272" s="2">
        <v>10.313879999999999</v>
      </c>
      <c r="H2272" s="2">
        <v>10.269870000000001</v>
      </c>
      <c r="I2272" s="2">
        <v>10.276812</v>
      </c>
      <c r="J2272" s="2">
        <v>10.144916500000001</v>
      </c>
      <c r="K2272" s="17" t="s">
        <v>48</v>
      </c>
      <c r="L2272" s="17" t="s">
        <v>55</v>
      </c>
      <c r="M2272" s="17" t="s">
        <v>47</v>
      </c>
      <c r="N2272" s="20">
        <f t="shared" si="350"/>
        <v>50</v>
      </c>
      <c r="O2272" s="20">
        <f t="shared" si="351"/>
        <v>100</v>
      </c>
      <c r="P2272" s="20">
        <f t="shared" si="352"/>
        <v>50</v>
      </c>
      <c r="Q2272" s="20">
        <f t="shared" si="353"/>
        <v>16.5</v>
      </c>
      <c r="R2272" s="21">
        <f t="shared" si="354"/>
        <v>62.475000000000001</v>
      </c>
      <c r="S2272" s="21">
        <f t="shared" si="355"/>
        <v>51.625</v>
      </c>
      <c r="T2272" s="21">
        <f t="shared" si="356"/>
        <v>42.424999999999997</v>
      </c>
      <c r="U2272" s="21">
        <f t="shared" si="357"/>
        <v>54.125</v>
      </c>
      <c r="V2272" s="20">
        <f t="shared" si="358"/>
        <v>52.17499999999999</v>
      </c>
      <c r="W2272" s="20">
        <f t="shared" si="359"/>
        <v>52.662499999999994</v>
      </c>
    </row>
    <row r="2273" spans="1:23" ht="13.5" x14ac:dyDescent="0.25">
      <c r="A2273" s="3">
        <v>45313</v>
      </c>
      <c r="B2273" s="2">
        <v>10.395200000000001</v>
      </c>
      <c r="C2273" s="2">
        <v>53.917611294834948</v>
      </c>
      <c r="D2273" s="2">
        <v>-2.2997546798768198E-2</v>
      </c>
      <c r="E2273" s="2">
        <v>0.11784153398286193</v>
      </c>
      <c r="F2273" s="2">
        <v>10.316400000000002</v>
      </c>
      <c r="G2273" s="2">
        <v>10.318909999999999</v>
      </c>
      <c r="H2273" s="2">
        <v>10.282864999999997</v>
      </c>
      <c r="I2273" s="2">
        <v>10.276309999999999</v>
      </c>
      <c r="J2273" s="2">
        <v>10.151168500000001</v>
      </c>
      <c r="K2273" s="17" t="s">
        <v>48</v>
      </c>
      <c r="L2273" s="17" t="s">
        <v>55</v>
      </c>
      <c r="M2273" s="17" t="s">
        <v>47</v>
      </c>
      <c r="N2273" s="20">
        <f t="shared" si="350"/>
        <v>50</v>
      </c>
      <c r="O2273" s="20">
        <f t="shared" si="351"/>
        <v>100</v>
      </c>
      <c r="P2273" s="20">
        <f t="shared" si="352"/>
        <v>50</v>
      </c>
      <c r="Q2273" s="20">
        <f t="shared" si="353"/>
        <v>16.5</v>
      </c>
      <c r="R2273" s="21">
        <f t="shared" si="354"/>
        <v>62.475000000000001</v>
      </c>
      <c r="S2273" s="21">
        <f t="shared" si="355"/>
        <v>51.625</v>
      </c>
      <c r="T2273" s="21">
        <f t="shared" si="356"/>
        <v>42.424999999999997</v>
      </c>
      <c r="U2273" s="21">
        <f t="shared" si="357"/>
        <v>54.125</v>
      </c>
      <c r="V2273" s="20">
        <f t="shared" si="358"/>
        <v>52.17499999999999</v>
      </c>
      <c r="W2273" s="20">
        <f t="shared" si="359"/>
        <v>52.662499999999994</v>
      </c>
    </row>
    <row r="2274" spans="1:23" ht="13.5" x14ac:dyDescent="0.25">
      <c r="A2274" s="3">
        <v>45314</v>
      </c>
      <c r="B2274" s="2">
        <v>10.428699999999999</v>
      </c>
      <c r="C2274" s="2">
        <v>54.989868405487414</v>
      </c>
      <c r="D2274" s="2">
        <v>-2.6142820764016861E-2</v>
      </c>
      <c r="E2274" s="2">
        <v>8.1138413211590557E-2</v>
      </c>
      <c r="F2274" s="2">
        <v>10.3164</v>
      </c>
      <c r="G2274" s="2">
        <v>10.330639999999999</v>
      </c>
      <c r="H2274" s="2">
        <v>10.297954999999998</v>
      </c>
      <c r="I2274" s="2">
        <v>10.277315999999999</v>
      </c>
      <c r="J2274" s="2">
        <v>10.157587999999999</v>
      </c>
      <c r="K2274" s="17" t="s">
        <v>48</v>
      </c>
      <c r="L2274" s="17" t="s">
        <v>55</v>
      </c>
      <c r="M2274" s="17" t="s">
        <v>55</v>
      </c>
      <c r="N2274" s="20">
        <f t="shared" si="350"/>
        <v>50</v>
      </c>
      <c r="O2274" s="20">
        <f t="shared" si="351"/>
        <v>100</v>
      </c>
      <c r="P2274" s="20">
        <f t="shared" si="352"/>
        <v>50</v>
      </c>
      <c r="Q2274" s="20">
        <f t="shared" si="353"/>
        <v>16.5</v>
      </c>
      <c r="R2274" s="21">
        <f t="shared" si="354"/>
        <v>62.475000000000001</v>
      </c>
      <c r="S2274" s="21">
        <f t="shared" si="355"/>
        <v>51.625</v>
      </c>
      <c r="T2274" s="21">
        <f t="shared" si="356"/>
        <v>42.424999999999997</v>
      </c>
      <c r="U2274" s="21">
        <f t="shared" si="357"/>
        <v>54.125</v>
      </c>
      <c r="V2274" s="20">
        <f t="shared" si="358"/>
        <v>52.17499999999999</v>
      </c>
      <c r="W2274" s="20">
        <f t="shared" si="359"/>
        <v>52.662499999999994</v>
      </c>
    </row>
    <row r="2275" spans="1:23" ht="13.5" x14ac:dyDescent="0.25">
      <c r="A2275" s="3">
        <v>45315</v>
      </c>
      <c r="B2275" s="2">
        <v>10.428699999999999</v>
      </c>
      <c r="C2275" s="2">
        <v>54.989868405487421</v>
      </c>
      <c r="D2275" s="2">
        <v>-6.5768971924663688E-2</v>
      </c>
      <c r="E2275" s="2">
        <v>4.2418954918813256E-2</v>
      </c>
      <c r="F2275" s="2">
        <v>10.361660000000001</v>
      </c>
      <c r="G2275" s="2">
        <v>10.36585</v>
      </c>
      <c r="H2275" s="2">
        <v>10.320589999999999</v>
      </c>
      <c r="I2275" s="2">
        <v>10.281339999999998</v>
      </c>
      <c r="J2275" s="2">
        <v>10.164350499999999</v>
      </c>
      <c r="K2275" s="17" t="s">
        <v>52</v>
      </c>
      <c r="L2275" s="17" t="s">
        <v>55</v>
      </c>
      <c r="M2275" s="17" t="s">
        <v>53</v>
      </c>
      <c r="N2275" s="20">
        <f t="shared" si="350"/>
        <v>50</v>
      </c>
      <c r="O2275" s="20">
        <f t="shared" si="351"/>
        <v>100</v>
      </c>
      <c r="P2275" s="20">
        <f t="shared" si="352"/>
        <v>50</v>
      </c>
      <c r="Q2275" s="20">
        <f t="shared" si="353"/>
        <v>83.5</v>
      </c>
      <c r="R2275" s="21">
        <f t="shared" si="354"/>
        <v>72.525000000000006</v>
      </c>
      <c r="S2275" s="21">
        <f t="shared" si="355"/>
        <v>68.375</v>
      </c>
      <c r="T2275" s="21">
        <f t="shared" si="356"/>
        <v>72.575000000000003</v>
      </c>
      <c r="U2275" s="21">
        <f t="shared" si="357"/>
        <v>70.875</v>
      </c>
      <c r="V2275" s="20">
        <f t="shared" si="358"/>
        <v>71.158333333333346</v>
      </c>
      <c r="W2275" s="20">
        <f t="shared" si="359"/>
        <v>71.087500000000006</v>
      </c>
    </row>
    <row r="2276" spans="1:23" ht="13.5" x14ac:dyDescent="0.25">
      <c r="A2276" s="3">
        <v>45316</v>
      </c>
      <c r="B2276" s="2">
        <v>10.386799999999999</v>
      </c>
      <c r="C2276" s="2">
        <v>53.194437264192231</v>
      </c>
      <c r="D2276" s="2">
        <v>-6.0851352783577894E-2</v>
      </c>
      <c r="E2276" s="2">
        <v>3.187669315269169E-3</v>
      </c>
      <c r="F2276" s="2">
        <v>10.398540000000001</v>
      </c>
      <c r="G2276" s="2">
        <v>10.373389999999997</v>
      </c>
      <c r="H2276" s="2">
        <v>10.333584999999999</v>
      </c>
      <c r="I2276" s="2">
        <v>10.281172</v>
      </c>
      <c r="J2276" s="2">
        <v>10.1709035</v>
      </c>
      <c r="K2276" s="17" t="s">
        <v>52</v>
      </c>
      <c r="L2276" s="17" t="s">
        <v>55</v>
      </c>
      <c r="M2276" s="17" t="s">
        <v>53</v>
      </c>
      <c r="N2276" s="20">
        <f t="shared" si="350"/>
        <v>50</v>
      </c>
      <c r="O2276" s="20">
        <f t="shared" si="351"/>
        <v>100</v>
      </c>
      <c r="P2276" s="20">
        <f t="shared" si="352"/>
        <v>50</v>
      </c>
      <c r="Q2276" s="20">
        <f t="shared" si="353"/>
        <v>83.5</v>
      </c>
      <c r="R2276" s="21">
        <f t="shared" si="354"/>
        <v>72.525000000000006</v>
      </c>
      <c r="S2276" s="21">
        <f t="shared" si="355"/>
        <v>68.375</v>
      </c>
      <c r="T2276" s="21">
        <f t="shared" si="356"/>
        <v>72.575000000000003</v>
      </c>
      <c r="U2276" s="21">
        <f t="shared" si="357"/>
        <v>70.875</v>
      </c>
      <c r="V2276" s="20">
        <f t="shared" si="358"/>
        <v>71.158333333333346</v>
      </c>
      <c r="W2276" s="20">
        <f t="shared" si="359"/>
        <v>71.087500000000006</v>
      </c>
    </row>
    <row r="2277" spans="1:23" ht="13.5" x14ac:dyDescent="0.25">
      <c r="A2277" s="3">
        <v>45317</v>
      </c>
      <c r="B2277" s="2">
        <v>10.395200000000001</v>
      </c>
      <c r="C2277" s="2">
        <v>53.522066635672182</v>
      </c>
      <c r="D2277" s="2">
        <v>-3.2001920661262062E-2</v>
      </c>
      <c r="E2277" s="2">
        <v>-3.0951355572365349E-2</v>
      </c>
      <c r="F2277" s="2">
        <v>10.406920000000001</v>
      </c>
      <c r="G2277" s="2">
        <v>10.36501</v>
      </c>
      <c r="H2277" s="2">
        <v>10.342804999999998</v>
      </c>
      <c r="I2277" s="2">
        <v>10.284525999999998</v>
      </c>
      <c r="J2277" s="2">
        <v>10.179595999999998</v>
      </c>
      <c r="K2277" s="17" t="s">
        <v>52</v>
      </c>
      <c r="L2277" s="17" t="s">
        <v>55</v>
      </c>
      <c r="M2277" s="17" t="s">
        <v>53</v>
      </c>
      <c r="N2277" s="20">
        <f t="shared" si="350"/>
        <v>50</v>
      </c>
      <c r="O2277" s="20">
        <f t="shared" si="351"/>
        <v>100</v>
      </c>
      <c r="P2277" s="20">
        <f t="shared" si="352"/>
        <v>50</v>
      </c>
      <c r="Q2277" s="20">
        <f t="shared" si="353"/>
        <v>83.5</v>
      </c>
      <c r="R2277" s="21">
        <f t="shared" si="354"/>
        <v>72.525000000000006</v>
      </c>
      <c r="S2277" s="21">
        <f t="shared" si="355"/>
        <v>68.375</v>
      </c>
      <c r="T2277" s="21">
        <f t="shared" si="356"/>
        <v>72.575000000000003</v>
      </c>
      <c r="U2277" s="21">
        <f t="shared" si="357"/>
        <v>70.875</v>
      </c>
      <c r="V2277" s="20">
        <f t="shared" si="358"/>
        <v>71.158333333333346</v>
      </c>
      <c r="W2277" s="20">
        <f t="shared" si="359"/>
        <v>71.087500000000006</v>
      </c>
    </row>
    <row r="2278" spans="1:23" ht="13.5" x14ac:dyDescent="0.25">
      <c r="A2278" s="3">
        <v>45320</v>
      </c>
      <c r="B2278" s="2">
        <v>10.395200000000001</v>
      </c>
      <c r="C2278" s="2">
        <v>53.522066635672182</v>
      </c>
      <c r="D2278" s="2">
        <v>-1.5817870757325991E-2</v>
      </c>
      <c r="E2278" s="2">
        <v>-5.8109820631252224E-2</v>
      </c>
      <c r="F2278" s="2">
        <v>10.406920000000001</v>
      </c>
      <c r="G2278" s="2">
        <v>10.361660000000001</v>
      </c>
      <c r="H2278" s="2">
        <v>10.339449999999996</v>
      </c>
      <c r="I2278" s="2">
        <v>10.285364</v>
      </c>
      <c r="J2278" s="2">
        <v>10.186572499999997</v>
      </c>
      <c r="K2278" s="17" t="s">
        <v>48</v>
      </c>
      <c r="L2278" s="17" t="s">
        <v>55</v>
      </c>
      <c r="M2278" s="17" t="s">
        <v>55</v>
      </c>
      <c r="N2278" s="20">
        <f t="shared" si="350"/>
        <v>50</v>
      </c>
      <c r="O2278" s="20">
        <f t="shared" si="351"/>
        <v>100</v>
      </c>
      <c r="P2278" s="20">
        <f t="shared" si="352"/>
        <v>50</v>
      </c>
      <c r="Q2278" s="20">
        <f t="shared" si="353"/>
        <v>16.5</v>
      </c>
      <c r="R2278" s="21">
        <f t="shared" si="354"/>
        <v>62.475000000000001</v>
      </c>
      <c r="S2278" s="21">
        <f t="shared" si="355"/>
        <v>51.625</v>
      </c>
      <c r="T2278" s="21">
        <f t="shared" si="356"/>
        <v>42.424999999999997</v>
      </c>
      <c r="U2278" s="21">
        <f t="shared" si="357"/>
        <v>54.125</v>
      </c>
      <c r="V2278" s="20">
        <f t="shared" si="358"/>
        <v>52.17499999999999</v>
      </c>
      <c r="W2278" s="20">
        <f t="shared" si="359"/>
        <v>52.662499999999994</v>
      </c>
    </row>
    <row r="2279" spans="1:23" ht="13.5" x14ac:dyDescent="0.25">
      <c r="A2279" s="3">
        <v>45321</v>
      </c>
      <c r="B2279" s="2">
        <v>10.395200000000001</v>
      </c>
      <c r="C2279" s="2">
        <v>53.522066635672182</v>
      </c>
      <c r="D2279" s="2">
        <v>-2.5760325618495727E-3</v>
      </c>
      <c r="E2279" s="2">
        <v>-8.2226898864175613E-2</v>
      </c>
      <c r="F2279" s="2">
        <v>10.400220000000001</v>
      </c>
      <c r="G2279" s="2">
        <v>10.358309999999999</v>
      </c>
      <c r="H2279" s="2">
        <v>10.336094999999997</v>
      </c>
      <c r="I2279" s="2">
        <v>10.283688</v>
      </c>
      <c r="J2279" s="2">
        <v>10.193624999999997</v>
      </c>
      <c r="K2279" s="17" t="s">
        <v>48</v>
      </c>
      <c r="L2279" s="17" t="s">
        <v>55</v>
      </c>
      <c r="M2279" s="17" t="s">
        <v>47</v>
      </c>
      <c r="N2279" s="20">
        <f t="shared" si="350"/>
        <v>50</v>
      </c>
      <c r="O2279" s="20">
        <f t="shared" si="351"/>
        <v>100</v>
      </c>
      <c r="P2279" s="20">
        <f t="shared" si="352"/>
        <v>50</v>
      </c>
      <c r="Q2279" s="20">
        <f t="shared" si="353"/>
        <v>16.5</v>
      </c>
      <c r="R2279" s="21">
        <f t="shared" si="354"/>
        <v>62.475000000000001</v>
      </c>
      <c r="S2279" s="21">
        <f t="shared" si="355"/>
        <v>51.625</v>
      </c>
      <c r="T2279" s="21">
        <f t="shared" si="356"/>
        <v>42.424999999999997</v>
      </c>
      <c r="U2279" s="21">
        <f t="shared" si="357"/>
        <v>54.125</v>
      </c>
      <c r="V2279" s="20">
        <f t="shared" si="358"/>
        <v>52.17499999999999</v>
      </c>
      <c r="W2279" s="20">
        <f t="shared" si="359"/>
        <v>52.662499999999994</v>
      </c>
    </row>
    <row r="2280" spans="1:23" ht="13.5" x14ac:dyDescent="0.25">
      <c r="A2280" s="3">
        <v>45322</v>
      </c>
      <c r="B2280" s="2">
        <v>10.412000000000001</v>
      </c>
      <c r="C2280" s="2">
        <v>54.320774815399744</v>
      </c>
      <c r="D2280" s="2">
        <v>-2.7850079188622701E-2</v>
      </c>
      <c r="E2280" s="2">
        <v>-0.10507138205354009</v>
      </c>
      <c r="F2280" s="2">
        <v>10.396879999999999</v>
      </c>
      <c r="G2280" s="2">
        <v>10.379270000000002</v>
      </c>
      <c r="H2280" s="2">
        <v>10.353699999999996</v>
      </c>
      <c r="I2280" s="2">
        <v>10.282347999999999</v>
      </c>
      <c r="J2280" s="2">
        <v>10.200685499999997</v>
      </c>
      <c r="K2280" s="17" t="s">
        <v>52</v>
      </c>
      <c r="L2280" s="17" t="s">
        <v>55</v>
      </c>
      <c r="M2280" s="17" t="s">
        <v>54</v>
      </c>
      <c r="N2280" s="20">
        <f t="shared" si="350"/>
        <v>50</v>
      </c>
      <c r="O2280" s="20">
        <f t="shared" si="351"/>
        <v>100</v>
      </c>
      <c r="P2280" s="20">
        <f t="shared" si="352"/>
        <v>50</v>
      </c>
      <c r="Q2280" s="20">
        <f t="shared" si="353"/>
        <v>66.5</v>
      </c>
      <c r="R2280" s="21">
        <f t="shared" si="354"/>
        <v>69.974999999999994</v>
      </c>
      <c r="S2280" s="21">
        <f t="shared" si="355"/>
        <v>64.125</v>
      </c>
      <c r="T2280" s="21">
        <f t="shared" si="356"/>
        <v>64.924999999999997</v>
      </c>
      <c r="U2280" s="21">
        <f t="shared" si="357"/>
        <v>66.625</v>
      </c>
      <c r="V2280" s="20">
        <f t="shared" si="358"/>
        <v>66.341666666666654</v>
      </c>
      <c r="W2280" s="20">
        <f t="shared" si="359"/>
        <v>66.412499999999994</v>
      </c>
    </row>
    <row r="2281" spans="1:23" ht="13.5" x14ac:dyDescent="0.25">
      <c r="A2281" s="3">
        <v>45323</v>
      </c>
      <c r="B2281" s="2">
        <v>10.412000000000001</v>
      </c>
      <c r="C2281" s="2">
        <v>54.320774815399744</v>
      </c>
      <c r="D2281" s="2">
        <v>-4.9722906839928527E-2</v>
      </c>
      <c r="E2281" s="2">
        <v>-0.11944997776167915</v>
      </c>
      <c r="F2281" s="2">
        <v>10.40192</v>
      </c>
      <c r="G2281" s="2">
        <v>10.400230000000002</v>
      </c>
      <c r="H2281" s="2">
        <v>10.356634999999997</v>
      </c>
      <c r="I2281" s="2">
        <v>10.285199999999998</v>
      </c>
      <c r="J2281" s="2">
        <v>10.207745999999998</v>
      </c>
      <c r="K2281" s="17" t="s">
        <v>52</v>
      </c>
      <c r="L2281" s="17" t="s">
        <v>55</v>
      </c>
      <c r="M2281" s="17" t="s">
        <v>53</v>
      </c>
      <c r="N2281" s="20">
        <f t="shared" si="350"/>
        <v>50</v>
      </c>
      <c r="O2281" s="20">
        <f t="shared" si="351"/>
        <v>100</v>
      </c>
      <c r="P2281" s="20">
        <f t="shared" si="352"/>
        <v>50</v>
      </c>
      <c r="Q2281" s="20">
        <f t="shared" si="353"/>
        <v>83.5</v>
      </c>
      <c r="R2281" s="21">
        <f t="shared" si="354"/>
        <v>72.525000000000006</v>
      </c>
      <c r="S2281" s="21">
        <f t="shared" si="355"/>
        <v>68.375</v>
      </c>
      <c r="T2281" s="21">
        <f t="shared" si="356"/>
        <v>72.575000000000003</v>
      </c>
      <c r="U2281" s="21">
        <f t="shared" si="357"/>
        <v>70.875</v>
      </c>
      <c r="V2281" s="20">
        <f t="shared" si="358"/>
        <v>71.158333333333346</v>
      </c>
      <c r="W2281" s="20">
        <f t="shared" si="359"/>
        <v>71.087500000000006</v>
      </c>
    </row>
    <row r="2282" spans="1:23" ht="13.5" x14ac:dyDescent="0.25">
      <c r="A2282" s="3">
        <v>45324</v>
      </c>
      <c r="B2282" s="2">
        <v>10.227499999999999</v>
      </c>
      <c r="C2282" s="2">
        <v>44.566291406544586</v>
      </c>
      <c r="D2282" s="2">
        <v>-3.1799647514425544E-2</v>
      </c>
      <c r="E2282" s="2">
        <v>-0.11874406808774302</v>
      </c>
      <c r="F2282" s="2">
        <v>10.36838</v>
      </c>
      <c r="G2282" s="2">
        <v>10.387650000000002</v>
      </c>
      <c r="H2282" s="2">
        <v>10.350764999999997</v>
      </c>
      <c r="I2282" s="2">
        <v>10.286875999999998</v>
      </c>
      <c r="J2282" s="2">
        <v>10.214455999999997</v>
      </c>
      <c r="K2282" s="17" t="s">
        <v>52</v>
      </c>
      <c r="L2282" s="17" t="s">
        <v>55</v>
      </c>
      <c r="M2282" s="17" t="s">
        <v>54</v>
      </c>
      <c r="N2282" s="20">
        <f t="shared" si="350"/>
        <v>50</v>
      </c>
      <c r="O2282" s="20">
        <f t="shared" si="351"/>
        <v>100</v>
      </c>
      <c r="P2282" s="20">
        <f t="shared" si="352"/>
        <v>50</v>
      </c>
      <c r="Q2282" s="20">
        <f t="shared" si="353"/>
        <v>66.5</v>
      </c>
      <c r="R2282" s="21">
        <f t="shared" si="354"/>
        <v>69.974999999999994</v>
      </c>
      <c r="S2282" s="21">
        <f t="shared" si="355"/>
        <v>64.125</v>
      </c>
      <c r="T2282" s="21">
        <f t="shared" si="356"/>
        <v>64.924999999999997</v>
      </c>
      <c r="U2282" s="21">
        <f t="shared" si="357"/>
        <v>66.625</v>
      </c>
      <c r="V2282" s="20">
        <f t="shared" si="358"/>
        <v>66.341666666666654</v>
      </c>
      <c r="W2282" s="20">
        <f t="shared" si="359"/>
        <v>66.412499999999994</v>
      </c>
    </row>
    <row r="2283" spans="1:23" ht="13.5" x14ac:dyDescent="0.25">
      <c r="A2283" s="3">
        <v>45327</v>
      </c>
      <c r="B2283" s="2">
        <v>10.185600000000001</v>
      </c>
      <c r="C2283" s="2">
        <v>42.691379600338024</v>
      </c>
      <c r="D2283" s="2">
        <v>-6.4113429429983881E-3</v>
      </c>
      <c r="E2283" s="2">
        <v>-0.10875109943794788</v>
      </c>
      <c r="F2283" s="2">
        <v>10.326460000000001</v>
      </c>
      <c r="G2283" s="2">
        <v>10.36669</v>
      </c>
      <c r="H2283" s="2">
        <v>10.342799999999997</v>
      </c>
      <c r="I2283" s="2">
        <v>10.285199999999998</v>
      </c>
      <c r="J2283" s="2">
        <v>10.220994499999996</v>
      </c>
      <c r="K2283" s="17" t="s">
        <v>52</v>
      </c>
      <c r="L2283" s="17" t="s">
        <v>55</v>
      </c>
      <c r="M2283" s="17" t="s">
        <v>54</v>
      </c>
      <c r="N2283" s="20">
        <f t="shared" si="350"/>
        <v>50</v>
      </c>
      <c r="O2283" s="20">
        <f t="shared" si="351"/>
        <v>100</v>
      </c>
      <c r="P2283" s="20">
        <f t="shared" si="352"/>
        <v>50</v>
      </c>
      <c r="Q2283" s="20">
        <f t="shared" si="353"/>
        <v>66.5</v>
      </c>
      <c r="R2283" s="21">
        <f t="shared" si="354"/>
        <v>69.974999999999994</v>
      </c>
      <c r="S2283" s="21">
        <f t="shared" si="355"/>
        <v>64.125</v>
      </c>
      <c r="T2283" s="21">
        <f t="shared" si="356"/>
        <v>64.924999999999997</v>
      </c>
      <c r="U2283" s="21">
        <f t="shared" si="357"/>
        <v>66.625</v>
      </c>
      <c r="V2283" s="20">
        <f t="shared" si="358"/>
        <v>66.341666666666654</v>
      </c>
      <c r="W2283" s="20">
        <f t="shared" si="359"/>
        <v>66.412499999999994</v>
      </c>
    </row>
    <row r="2284" spans="1:23" ht="13.5" x14ac:dyDescent="0.25">
      <c r="A2284" s="3">
        <v>45328</v>
      </c>
      <c r="B2284" s="2">
        <v>10.395200000000001</v>
      </c>
      <c r="C2284" s="2">
        <v>53.279994866939724</v>
      </c>
      <c r="D2284" s="2">
        <v>5.5693668259877427E-3</v>
      </c>
      <c r="E2284" s="2">
        <v>-9.5362679987346474E-2</v>
      </c>
      <c r="F2284" s="2">
        <v>10.326460000000001</v>
      </c>
      <c r="G2284" s="2">
        <v>10.363340000000001</v>
      </c>
      <c r="H2284" s="2">
        <v>10.346989999999996</v>
      </c>
      <c r="I2284" s="2">
        <v>10.288554</v>
      </c>
      <c r="J2284" s="2">
        <v>10.228542999999997</v>
      </c>
      <c r="K2284" s="17" t="s">
        <v>52</v>
      </c>
      <c r="L2284" s="17" t="s">
        <v>49</v>
      </c>
      <c r="M2284" s="17" t="s">
        <v>55</v>
      </c>
      <c r="N2284" s="20">
        <f t="shared" si="350"/>
        <v>50</v>
      </c>
      <c r="O2284" s="20">
        <f t="shared" si="351"/>
        <v>100</v>
      </c>
      <c r="P2284" s="20">
        <f t="shared" si="352"/>
        <v>50</v>
      </c>
      <c r="Q2284" s="20">
        <f t="shared" si="353"/>
        <v>33</v>
      </c>
      <c r="R2284" s="21">
        <f t="shared" si="354"/>
        <v>64.95</v>
      </c>
      <c r="S2284" s="21">
        <f t="shared" si="355"/>
        <v>55.75</v>
      </c>
      <c r="T2284" s="21">
        <f t="shared" si="356"/>
        <v>49.85</v>
      </c>
      <c r="U2284" s="21">
        <f t="shared" si="357"/>
        <v>58.25</v>
      </c>
      <c r="V2284" s="20">
        <f t="shared" si="358"/>
        <v>56.85</v>
      </c>
      <c r="W2284" s="20">
        <f t="shared" si="359"/>
        <v>57.2</v>
      </c>
    </row>
    <row r="2285" spans="1:23" ht="13.5" x14ac:dyDescent="0.25">
      <c r="A2285" s="3">
        <v>45329</v>
      </c>
      <c r="B2285" s="2">
        <v>10.412000000000001</v>
      </c>
      <c r="C2285" s="2">
        <v>54.013415388733954</v>
      </c>
      <c r="D2285" s="2">
        <v>1.4029816168342535E-2</v>
      </c>
      <c r="E2285" s="2">
        <v>-7.8168726627125817E-2</v>
      </c>
      <c r="F2285" s="2">
        <v>10.326460000000001</v>
      </c>
      <c r="G2285" s="2">
        <v>10.36167</v>
      </c>
      <c r="H2285" s="2">
        <v>10.363759999999999</v>
      </c>
      <c r="I2285" s="2">
        <v>10.287213999999999</v>
      </c>
      <c r="J2285" s="2">
        <v>10.236175499999996</v>
      </c>
      <c r="K2285" s="17" t="s">
        <v>52</v>
      </c>
      <c r="L2285" s="17" t="s">
        <v>49</v>
      </c>
      <c r="M2285" s="17" t="s">
        <v>55</v>
      </c>
      <c r="N2285" s="20">
        <f t="shared" si="350"/>
        <v>50</v>
      </c>
      <c r="O2285" s="20">
        <f t="shared" si="351"/>
        <v>100</v>
      </c>
      <c r="P2285" s="20">
        <f t="shared" si="352"/>
        <v>50</v>
      </c>
      <c r="Q2285" s="20">
        <f t="shared" si="353"/>
        <v>33</v>
      </c>
      <c r="R2285" s="21">
        <f t="shared" si="354"/>
        <v>64.95</v>
      </c>
      <c r="S2285" s="21">
        <f t="shared" si="355"/>
        <v>55.75</v>
      </c>
      <c r="T2285" s="21">
        <f t="shared" si="356"/>
        <v>49.85</v>
      </c>
      <c r="U2285" s="21">
        <f t="shared" si="357"/>
        <v>58.25</v>
      </c>
      <c r="V2285" s="20">
        <f t="shared" si="358"/>
        <v>56.85</v>
      </c>
      <c r="W2285" s="20">
        <f t="shared" si="359"/>
        <v>57.2</v>
      </c>
    </row>
    <row r="2286" spans="1:23" ht="13.5" x14ac:dyDescent="0.25">
      <c r="A2286" s="3">
        <v>45330</v>
      </c>
      <c r="B2286" s="2">
        <v>10.378399999999999</v>
      </c>
      <c r="C2286" s="2">
        <v>52.246868692095426</v>
      </c>
      <c r="D2286" s="2">
        <v>1.6731537833512888E-2</v>
      </c>
      <c r="E2286" s="2">
        <v>-5.8753053325053983E-2</v>
      </c>
      <c r="F2286" s="2">
        <v>10.319739999999999</v>
      </c>
      <c r="G2286" s="2">
        <v>10.36083</v>
      </c>
      <c r="H2286" s="2">
        <v>10.367109999999998</v>
      </c>
      <c r="I2286" s="2">
        <v>10.288554</v>
      </c>
      <c r="J2286" s="2">
        <v>10.243639999999996</v>
      </c>
      <c r="K2286" s="17" t="s">
        <v>52</v>
      </c>
      <c r="L2286" s="17" t="s">
        <v>49</v>
      </c>
      <c r="M2286" s="17" t="s">
        <v>54</v>
      </c>
      <c r="N2286" s="20">
        <f t="shared" si="350"/>
        <v>50</v>
      </c>
      <c r="O2286" s="20">
        <f t="shared" si="351"/>
        <v>100</v>
      </c>
      <c r="P2286" s="20">
        <f t="shared" si="352"/>
        <v>50</v>
      </c>
      <c r="Q2286" s="20">
        <f t="shared" si="353"/>
        <v>50</v>
      </c>
      <c r="R2286" s="21">
        <f t="shared" si="354"/>
        <v>67.5</v>
      </c>
      <c r="S2286" s="21">
        <f t="shared" si="355"/>
        <v>60</v>
      </c>
      <c r="T2286" s="21">
        <f t="shared" si="356"/>
        <v>57.5</v>
      </c>
      <c r="U2286" s="21">
        <f t="shared" si="357"/>
        <v>62.5</v>
      </c>
      <c r="V2286" s="20">
        <f t="shared" si="358"/>
        <v>61.666666666666664</v>
      </c>
      <c r="W2286" s="20">
        <f t="shared" si="359"/>
        <v>61.875</v>
      </c>
    </row>
    <row r="2287" spans="1:23" ht="13.5" x14ac:dyDescent="0.25">
      <c r="A2287" s="3">
        <v>45331</v>
      </c>
      <c r="B2287" s="2">
        <v>10.386799999999999</v>
      </c>
      <c r="C2287" s="2">
        <v>52.663683019635855</v>
      </c>
      <c r="D2287" s="2">
        <v>1.9423410501854477E-2</v>
      </c>
      <c r="E2287" s="2">
        <v>-3.8680820361702221E-2</v>
      </c>
      <c r="F2287" s="2">
        <v>10.351600000000001</v>
      </c>
      <c r="G2287" s="2">
        <v>10.35999</v>
      </c>
      <c r="H2287" s="2">
        <v>10.362499999999999</v>
      </c>
      <c r="I2287" s="2">
        <v>10.286877999999996</v>
      </c>
      <c r="J2287" s="2">
        <v>10.249849999999997</v>
      </c>
      <c r="K2287" s="17" t="s">
        <v>52</v>
      </c>
      <c r="L2287" s="17" t="s">
        <v>49</v>
      </c>
      <c r="M2287" s="17" t="s">
        <v>53</v>
      </c>
      <c r="N2287" s="20">
        <f t="shared" si="350"/>
        <v>50</v>
      </c>
      <c r="O2287" s="20">
        <f t="shared" si="351"/>
        <v>100</v>
      </c>
      <c r="P2287" s="20">
        <f t="shared" si="352"/>
        <v>50</v>
      </c>
      <c r="Q2287" s="20">
        <f t="shared" si="353"/>
        <v>67</v>
      </c>
      <c r="R2287" s="21">
        <f t="shared" si="354"/>
        <v>70.05</v>
      </c>
      <c r="S2287" s="21">
        <f t="shared" si="355"/>
        <v>64.25</v>
      </c>
      <c r="T2287" s="21">
        <f t="shared" si="356"/>
        <v>65.150000000000006</v>
      </c>
      <c r="U2287" s="21">
        <f t="shared" si="357"/>
        <v>66.75</v>
      </c>
      <c r="V2287" s="20">
        <f t="shared" si="358"/>
        <v>66.483333333333334</v>
      </c>
      <c r="W2287" s="20">
        <f t="shared" si="359"/>
        <v>66.550000000000011</v>
      </c>
    </row>
    <row r="2288" spans="1:23" ht="13.5" x14ac:dyDescent="0.25">
      <c r="A2288" s="3">
        <v>45334</v>
      </c>
      <c r="B2288" s="2">
        <v>10.386799999999999</v>
      </c>
      <c r="C2288" s="2">
        <v>52.663683019635855</v>
      </c>
      <c r="D2288" s="2">
        <v>2.1406804637999599E-2</v>
      </c>
      <c r="E2288" s="2">
        <v>-2.2885685132694393E-2</v>
      </c>
      <c r="F2288" s="2">
        <v>10.39184</v>
      </c>
      <c r="G2288" s="2">
        <v>10.35915</v>
      </c>
      <c r="H2288" s="2">
        <v>10.360404999999998</v>
      </c>
      <c r="I2288" s="2">
        <v>10.282015999999997</v>
      </c>
      <c r="J2288" s="2">
        <v>10.256784499999997</v>
      </c>
      <c r="K2288" s="17" t="s">
        <v>52</v>
      </c>
      <c r="L2288" s="17" t="s">
        <v>49</v>
      </c>
      <c r="M2288" s="17" t="s">
        <v>53</v>
      </c>
      <c r="N2288" s="20">
        <f t="shared" si="350"/>
        <v>50</v>
      </c>
      <c r="O2288" s="20">
        <f t="shared" si="351"/>
        <v>100</v>
      </c>
      <c r="P2288" s="20">
        <f t="shared" si="352"/>
        <v>50</v>
      </c>
      <c r="Q2288" s="20">
        <f t="shared" si="353"/>
        <v>67</v>
      </c>
      <c r="R2288" s="21">
        <f t="shared" si="354"/>
        <v>70.05</v>
      </c>
      <c r="S2288" s="21">
        <f t="shared" si="355"/>
        <v>64.25</v>
      </c>
      <c r="T2288" s="21">
        <f t="shared" si="356"/>
        <v>65.150000000000006</v>
      </c>
      <c r="U2288" s="21">
        <f t="shared" si="357"/>
        <v>66.75</v>
      </c>
      <c r="V2288" s="20">
        <f t="shared" si="358"/>
        <v>66.483333333333334</v>
      </c>
      <c r="W2288" s="20">
        <f t="shared" si="359"/>
        <v>66.550000000000011</v>
      </c>
    </row>
    <row r="2289" spans="1:23" ht="13.5" x14ac:dyDescent="0.25">
      <c r="A2289" s="3">
        <v>45335</v>
      </c>
      <c r="B2289" s="2">
        <v>10.386799999999999</v>
      </c>
      <c r="C2289" s="2">
        <v>52.663683019635855</v>
      </c>
      <c r="D2289" s="2">
        <v>2.2812520218876031E-2</v>
      </c>
      <c r="E2289" s="2">
        <v>-5.2102178286533574E-3</v>
      </c>
      <c r="F2289" s="2">
        <v>10.39016</v>
      </c>
      <c r="G2289" s="2">
        <v>10.358309999999998</v>
      </c>
      <c r="H2289" s="2">
        <v>10.358309999999999</v>
      </c>
      <c r="I2289" s="2">
        <v>10.280171999999999</v>
      </c>
      <c r="J2289" s="2">
        <v>10.262155499999997</v>
      </c>
      <c r="K2289" s="17" t="s">
        <v>52</v>
      </c>
      <c r="L2289" s="17" t="s">
        <v>55</v>
      </c>
      <c r="M2289" s="17" t="s">
        <v>54</v>
      </c>
      <c r="N2289" s="20">
        <f t="shared" si="350"/>
        <v>50</v>
      </c>
      <c r="O2289" s="20">
        <f t="shared" si="351"/>
        <v>100</v>
      </c>
      <c r="P2289" s="20">
        <f t="shared" si="352"/>
        <v>50</v>
      </c>
      <c r="Q2289" s="20">
        <f t="shared" si="353"/>
        <v>66.5</v>
      </c>
      <c r="R2289" s="21">
        <f t="shared" si="354"/>
        <v>69.974999999999994</v>
      </c>
      <c r="S2289" s="21">
        <f t="shared" si="355"/>
        <v>64.125</v>
      </c>
      <c r="T2289" s="21">
        <f t="shared" si="356"/>
        <v>64.924999999999997</v>
      </c>
      <c r="U2289" s="21">
        <f t="shared" si="357"/>
        <v>66.625</v>
      </c>
      <c r="V2289" s="20">
        <f t="shared" si="358"/>
        <v>66.341666666666654</v>
      </c>
      <c r="W2289" s="20">
        <f t="shared" si="359"/>
        <v>66.412499999999994</v>
      </c>
    </row>
    <row r="2290" spans="1:23" ht="13.5" x14ac:dyDescent="0.25">
      <c r="A2290" s="3">
        <v>45336</v>
      </c>
      <c r="B2290" s="2">
        <v>10.386799999999999</v>
      </c>
      <c r="C2290" s="2">
        <v>52.663683019635855</v>
      </c>
      <c r="D2290" s="2">
        <v>2.6334234474903795E-2</v>
      </c>
      <c r="E2290" s="2">
        <v>1.3033490593268058E-2</v>
      </c>
      <c r="F2290" s="2">
        <v>10.385120000000001</v>
      </c>
      <c r="G2290" s="2">
        <v>10.355789999999997</v>
      </c>
      <c r="H2290" s="2">
        <v>10.367529999999999</v>
      </c>
      <c r="I2290" s="2">
        <v>10.283021999999995</v>
      </c>
      <c r="J2290" s="2">
        <v>10.267487999999997</v>
      </c>
      <c r="K2290" s="17" t="s">
        <v>52</v>
      </c>
      <c r="L2290" s="17" t="s">
        <v>55</v>
      </c>
      <c r="M2290" s="17" t="s">
        <v>54</v>
      </c>
      <c r="N2290" s="20">
        <f t="shared" si="350"/>
        <v>50</v>
      </c>
      <c r="O2290" s="20">
        <f t="shared" si="351"/>
        <v>100</v>
      </c>
      <c r="P2290" s="20">
        <f t="shared" si="352"/>
        <v>50</v>
      </c>
      <c r="Q2290" s="20">
        <f t="shared" si="353"/>
        <v>66.5</v>
      </c>
      <c r="R2290" s="21">
        <f t="shared" si="354"/>
        <v>69.974999999999994</v>
      </c>
      <c r="S2290" s="21">
        <f t="shared" si="355"/>
        <v>64.125</v>
      </c>
      <c r="T2290" s="21">
        <f t="shared" si="356"/>
        <v>64.924999999999997</v>
      </c>
      <c r="U2290" s="21">
        <f t="shared" si="357"/>
        <v>66.625</v>
      </c>
      <c r="V2290" s="20">
        <f t="shared" si="358"/>
        <v>66.341666666666654</v>
      </c>
      <c r="W2290" s="20">
        <f t="shared" si="359"/>
        <v>66.412499999999994</v>
      </c>
    </row>
    <row r="2291" spans="1:23" ht="13.5" x14ac:dyDescent="0.25">
      <c r="A2291" s="3">
        <v>45337</v>
      </c>
      <c r="B2291" s="2">
        <v>10.412000000000001</v>
      </c>
      <c r="C2291" s="2">
        <v>54.274188453614464</v>
      </c>
      <c r="D2291" s="2">
        <v>2.7213819895154145E-2</v>
      </c>
      <c r="E2291" s="2">
        <v>2.9846264594948997E-2</v>
      </c>
      <c r="F2291" s="2">
        <v>10.391839999999998</v>
      </c>
      <c r="G2291" s="2">
        <v>10.355789999999999</v>
      </c>
      <c r="H2291" s="2">
        <v>10.37801</v>
      </c>
      <c r="I2291" s="2">
        <v>10.286711999999996</v>
      </c>
      <c r="J2291" s="2">
        <v>10.273213499999995</v>
      </c>
      <c r="K2291" s="17" t="s">
        <v>52</v>
      </c>
      <c r="L2291" s="17" t="s">
        <v>55</v>
      </c>
      <c r="M2291" s="17" t="s">
        <v>53</v>
      </c>
      <c r="N2291" s="20">
        <f t="shared" si="350"/>
        <v>50</v>
      </c>
      <c r="O2291" s="20">
        <f t="shared" si="351"/>
        <v>100</v>
      </c>
      <c r="P2291" s="20">
        <f t="shared" si="352"/>
        <v>50</v>
      </c>
      <c r="Q2291" s="20">
        <f t="shared" si="353"/>
        <v>83.5</v>
      </c>
      <c r="R2291" s="21">
        <f t="shared" si="354"/>
        <v>72.525000000000006</v>
      </c>
      <c r="S2291" s="21">
        <f t="shared" si="355"/>
        <v>68.375</v>
      </c>
      <c r="T2291" s="21">
        <f t="shared" si="356"/>
        <v>72.575000000000003</v>
      </c>
      <c r="U2291" s="21">
        <f t="shared" si="357"/>
        <v>70.875</v>
      </c>
      <c r="V2291" s="20">
        <f t="shared" si="358"/>
        <v>71.158333333333346</v>
      </c>
      <c r="W2291" s="20">
        <f t="shared" si="359"/>
        <v>71.087500000000006</v>
      </c>
    </row>
    <row r="2292" spans="1:23" ht="13.5" x14ac:dyDescent="0.25">
      <c r="A2292" s="3">
        <v>45338</v>
      </c>
      <c r="B2292" s="2">
        <v>10.311400000000001</v>
      </c>
      <c r="C2292" s="2">
        <v>47.348595614436555</v>
      </c>
      <c r="D2292" s="2">
        <v>6.6600612370013579E-3</v>
      </c>
      <c r="E2292" s="2">
        <v>4.5171296073097542E-2</v>
      </c>
      <c r="F2292" s="2">
        <v>10.376759999999999</v>
      </c>
      <c r="G2292" s="2">
        <v>10.364180000000001</v>
      </c>
      <c r="H2292" s="2">
        <v>10.375914999999999</v>
      </c>
      <c r="I2292" s="2">
        <v>10.288389999999998</v>
      </c>
      <c r="J2292" s="2">
        <v>10.278130999999995</v>
      </c>
      <c r="K2292" s="17" t="s">
        <v>48</v>
      </c>
      <c r="L2292" s="17" t="s">
        <v>55</v>
      </c>
      <c r="M2292" s="17" t="s">
        <v>47</v>
      </c>
      <c r="N2292" s="20">
        <f t="shared" si="350"/>
        <v>50</v>
      </c>
      <c r="O2292" s="20">
        <f t="shared" si="351"/>
        <v>100</v>
      </c>
      <c r="P2292" s="20">
        <f t="shared" si="352"/>
        <v>50</v>
      </c>
      <c r="Q2292" s="20">
        <f t="shared" si="353"/>
        <v>16.5</v>
      </c>
      <c r="R2292" s="21">
        <f t="shared" si="354"/>
        <v>62.475000000000001</v>
      </c>
      <c r="S2292" s="21">
        <f t="shared" si="355"/>
        <v>51.625</v>
      </c>
      <c r="T2292" s="21">
        <f t="shared" si="356"/>
        <v>42.424999999999997</v>
      </c>
      <c r="U2292" s="21">
        <f t="shared" si="357"/>
        <v>54.125</v>
      </c>
      <c r="V2292" s="20">
        <f t="shared" si="358"/>
        <v>52.17499999999999</v>
      </c>
      <c r="W2292" s="20">
        <f t="shared" si="359"/>
        <v>52.662499999999994</v>
      </c>
    </row>
    <row r="2293" spans="1:23" ht="13.5" x14ac:dyDescent="0.25">
      <c r="A2293" s="3">
        <v>45341</v>
      </c>
      <c r="B2293" s="2">
        <v>10.395200000000001</v>
      </c>
      <c r="C2293" s="2">
        <v>52.75658266548421</v>
      </c>
      <c r="D2293" s="2">
        <v>-2.3128895674508598E-2</v>
      </c>
      <c r="E2293" s="2">
        <v>5.8729886037760165E-2</v>
      </c>
      <c r="F2293" s="2">
        <v>10.378440000000001</v>
      </c>
      <c r="G2293" s="2">
        <v>10.385140000000002</v>
      </c>
      <c r="H2293" s="2">
        <v>10.375914999999999</v>
      </c>
      <c r="I2293" s="2">
        <v>10.291911999999995</v>
      </c>
      <c r="J2293" s="2">
        <v>10.283581999999997</v>
      </c>
      <c r="K2293" s="17" t="s">
        <v>52</v>
      </c>
      <c r="L2293" s="17" t="s">
        <v>55</v>
      </c>
      <c r="M2293" s="17" t="s">
        <v>53</v>
      </c>
      <c r="N2293" s="20">
        <f t="shared" si="350"/>
        <v>50</v>
      </c>
      <c r="O2293" s="20">
        <f t="shared" si="351"/>
        <v>100</v>
      </c>
      <c r="P2293" s="20">
        <f t="shared" si="352"/>
        <v>50</v>
      </c>
      <c r="Q2293" s="20">
        <f t="shared" si="353"/>
        <v>83.5</v>
      </c>
      <c r="R2293" s="21">
        <f t="shared" si="354"/>
        <v>72.525000000000006</v>
      </c>
      <c r="S2293" s="21">
        <f t="shared" si="355"/>
        <v>68.375</v>
      </c>
      <c r="T2293" s="21">
        <f t="shared" si="356"/>
        <v>72.575000000000003</v>
      </c>
      <c r="U2293" s="21">
        <f t="shared" si="357"/>
        <v>70.875</v>
      </c>
      <c r="V2293" s="20">
        <f t="shared" si="358"/>
        <v>71.158333333333346</v>
      </c>
      <c r="W2293" s="20">
        <f t="shared" si="359"/>
        <v>71.087500000000006</v>
      </c>
    </row>
    <row r="2294" spans="1:23" ht="13.5" x14ac:dyDescent="0.25">
      <c r="A2294" s="3">
        <v>45342</v>
      </c>
      <c r="B2294" s="2">
        <v>10.730499999999999</v>
      </c>
      <c r="C2294" s="2">
        <v>67.250934828464551</v>
      </c>
      <c r="D2294" s="2">
        <v>-4.1183732050484423E-2</v>
      </c>
      <c r="E2294" s="2">
        <v>7.0390928717104451E-2</v>
      </c>
      <c r="F2294" s="2">
        <v>10.447179999999999</v>
      </c>
      <c r="G2294" s="2">
        <v>10.418670000000001</v>
      </c>
      <c r="H2294" s="2">
        <v>10.391005</v>
      </c>
      <c r="I2294" s="2">
        <v>10.304485999999995</v>
      </c>
      <c r="J2294" s="2">
        <v>10.290671499999997</v>
      </c>
      <c r="K2294" s="17" t="s">
        <v>52</v>
      </c>
      <c r="L2294" s="17" t="s">
        <v>55</v>
      </c>
      <c r="M2294" s="17" t="s">
        <v>53</v>
      </c>
      <c r="N2294" s="20">
        <f t="shared" si="350"/>
        <v>50</v>
      </c>
      <c r="O2294" s="20">
        <f t="shared" si="351"/>
        <v>100</v>
      </c>
      <c r="P2294" s="20">
        <f t="shared" si="352"/>
        <v>50</v>
      </c>
      <c r="Q2294" s="20">
        <f t="shared" si="353"/>
        <v>83.5</v>
      </c>
      <c r="R2294" s="21">
        <f t="shared" si="354"/>
        <v>72.525000000000006</v>
      </c>
      <c r="S2294" s="21">
        <f t="shared" si="355"/>
        <v>68.375</v>
      </c>
      <c r="T2294" s="21">
        <f t="shared" si="356"/>
        <v>72.575000000000003</v>
      </c>
      <c r="U2294" s="21">
        <f t="shared" si="357"/>
        <v>70.875</v>
      </c>
      <c r="V2294" s="20">
        <f t="shared" si="358"/>
        <v>71.158333333333346</v>
      </c>
      <c r="W2294" s="20">
        <f t="shared" si="359"/>
        <v>71.087500000000006</v>
      </c>
    </row>
    <row r="2295" spans="1:23" ht="13.5" x14ac:dyDescent="0.25">
      <c r="A2295" s="3">
        <v>45343</v>
      </c>
      <c r="B2295" s="2">
        <v>11.099399999999999</v>
      </c>
      <c r="C2295" s="2">
        <v>75.981806853703944</v>
      </c>
      <c r="D2295" s="2">
        <v>-8.3422322008296135E-2</v>
      </c>
      <c r="E2295" s="2">
        <v>7.6136483273817168E-2</v>
      </c>
      <c r="F2295" s="2">
        <v>10.589699999999999</v>
      </c>
      <c r="G2295" s="2">
        <v>10.487410000000001</v>
      </c>
      <c r="H2295" s="2">
        <v>10.424539999999999</v>
      </c>
      <c r="I2295" s="2">
        <v>10.322091999999996</v>
      </c>
      <c r="J2295" s="2">
        <v>10.299071499999998</v>
      </c>
      <c r="K2295" s="17" t="s">
        <v>52</v>
      </c>
      <c r="L2295" s="17" t="s">
        <v>55</v>
      </c>
      <c r="M2295" s="17" t="s">
        <v>53</v>
      </c>
      <c r="N2295" s="20">
        <f t="shared" si="350"/>
        <v>50</v>
      </c>
      <c r="O2295" s="20">
        <f t="shared" si="351"/>
        <v>100</v>
      </c>
      <c r="P2295" s="20">
        <f t="shared" si="352"/>
        <v>50</v>
      </c>
      <c r="Q2295" s="20">
        <f t="shared" si="353"/>
        <v>83.5</v>
      </c>
      <c r="R2295" s="21">
        <f t="shared" si="354"/>
        <v>72.525000000000006</v>
      </c>
      <c r="S2295" s="21">
        <f t="shared" si="355"/>
        <v>68.375</v>
      </c>
      <c r="T2295" s="21">
        <f t="shared" si="356"/>
        <v>72.575000000000003</v>
      </c>
      <c r="U2295" s="21">
        <f t="shared" si="357"/>
        <v>70.875</v>
      </c>
      <c r="V2295" s="20">
        <f t="shared" si="358"/>
        <v>71.158333333333346</v>
      </c>
      <c r="W2295" s="20">
        <f t="shared" si="359"/>
        <v>71.087500000000006</v>
      </c>
    </row>
    <row r="2296" spans="1:23" ht="13.5" x14ac:dyDescent="0.25">
      <c r="A2296" s="3">
        <v>45344</v>
      </c>
      <c r="B2296" s="2">
        <v>11.149699999999999</v>
      </c>
      <c r="C2296" s="2">
        <v>76.886634607407643</v>
      </c>
      <c r="D2296" s="2">
        <v>-0.13229332756488965</v>
      </c>
      <c r="E2296" s="2">
        <v>7.4945300572861667E-2</v>
      </c>
      <c r="F2296" s="2">
        <v>10.73724</v>
      </c>
      <c r="G2296" s="2">
        <v>10.564539999999999</v>
      </c>
      <c r="H2296" s="2">
        <v>10.462684999999999</v>
      </c>
      <c r="I2296" s="2">
        <v>10.342211999999996</v>
      </c>
      <c r="J2296" s="2">
        <v>10.307532499999995</v>
      </c>
      <c r="K2296" s="17" t="s">
        <v>52</v>
      </c>
      <c r="L2296" s="17" t="s">
        <v>55</v>
      </c>
      <c r="M2296" s="17" t="s">
        <v>53</v>
      </c>
      <c r="N2296" s="20">
        <f t="shared" si="350"/>
        <v>50</v>
      </c>
      <c r="O2296" s="20">
        <f t="shared" si="351"/>
        <v>100</v>
      </c>
      <c r="P2296" s="20">
        <f t="shared" si="352"/>
        <v>50</v>
      </c>
      <c r="Q2296" s="20">
        <f t="shared" si="353"/>
        <v>83.5</v>
      </c>
      <c r="R2296" s="21">
        <f t="shared" si="354"/>
        <v>72.525000000000006</v>
      </c>
      <c r="S2296" s="21">
        <f t="shared" si="355"/>
        <v>68.375</v>
      </c>
      <c r="T2296" s="21">
        <f t="shared" si="356"/>
        <v>72.575000000000003</v>
      </c>
      <c r="U2296" s="21">
        <f t="shared" si="357"/>
        <v>70.875</v>
      </c>
      <c r="V2296" s="20">
        <f t="shared" si="358"/>
        <v>71.158333333333346</v>
      </c>
      <c r="W2296" s="20">
        <f t="shared" si="359"/>
        <v>71.087500000000006</v>
      </c>
    </row>
    <row r="2297" spans="1:23" ht="13.5" x14ac:dyDescent="0.25">
      <c r="A2297" s="3">
        <v>45345</v>
      </c>
      <c r="B2297" s="2">
        <v>11.149699999999999</v>
      </c>
      <c r="C2297" s="2">
        <v>76.886634607407643</v>
      </c>
      <c r="D2297" s="2">
        <v>-0.17657239656148249</v>
      </c>
      <c r="E2297" s="2">
        <v>5.8458161531599308E-2</v>
      </c>
      <c r="F2297" s="2">
        <v>10.904899999999998</v>
      </c>
      <c r="G2297" s="2">
        <v>10.640829999999999</v>
      </c>
      <c r="H2297" s="2">
        <v>10.500409999999999</v>
      </c>
      <c r="I2297" s="2">
        <v>10.362331999999997</v>
      </c>
      <c r="J2297" s="2">
        <v>10.315268499999997</v>
      </c>
      <c r="K2297" s="17" t="s">
        <v>52</v>
      </c>
      <c r="L2297" s="17" t="s">
        <v>55</v>
      </c>
      <c r="M2297" s="17" t="s">
        <v>53</v>
      </c>
      <c r="N2297" s="20">
        <f t="shared" si="350"/>
        <v>50</v>
      </c>
      <c r="O2297" s="20">
        <f t="shared" si="351"/>
        <v>100</v>
      </c>
      <c r="P2297" s="20">
        <f t="shared" si="352"/>
        <v>50</v>
      </c>
      <c r="Q2297" s="20">
        <f t="shared" si="353"/>
        <v>83.5</v>
      </c>
      <c r="R2297" s="21">
        <f t="shared" si="354"/>
        <v>72.525000000000006</v>
      </c>
      <c r="S2297" s="21">
        <f t="shared" si="355"/>
        <v>68.375</v>
      </c>
      <c r="T2297" s="21">
        <f t="shared" si="356"/>
        <v>72.575000000000003</v>
      </c>
      <c r="U2297" s="21">
        <f t="shared" si="357"/>
        <v>70.875</v>
      </c>
      <c r="V2297" s="20">
        <f t="shared" si="358"/>
        <v>71.158333333333346</v>
      </c>
      <c r="W2297" s="20">
        <f t="shared" si="359"/>
        <v>71.087500000000006</v>
      </c>
    </row>
    <row r="2298" spans="1:23" ht="13.5" x14ac:dyDescent="0.25">
      <c r="A2298" s="3">
        <v>45348</v>
      </c>
      <c r="B2298" s="2">
        <v>10.898199999999999</v>
      </c>
      <c r="C2298" s="2">
        <v>63.10166611799567</v>
      </c>
      <c r="D2298" s="2">
        <v>-0.19931614125611929</v>
      </c>
      <c r="E2298" s="2">
        <v>2.9300385550924964E-2</v>
      </c>
      <c r="F2298" s="2">
        <v>11.005500000000001</v>
      </c>
      <c r="G2298" s="2">
        <v>10.69197</v>
      </c>
      <c r="H2298" s="2">
        <v>10.525559999999999</v>
      </c>
      <c r="I2298" s="2">
        <v>10.378259999999996</v>
      </c>
      <c r="J2298" s="2">
        <v>10.321136999999998</v>
      </c>
      <c r="K2298" s="17" t="s">
        <v>52</v>
      </c>
      <c r="L2298" s="17" t="s">
        <v>55</v>
      </c>
      <c r="M2298" s="17" t="s">
        <v>53</v>
      </c>
      <c r="N2298" s="20">
        <f t="shared" si="350"/>
        <v>50</v>
      </c>
      <c r="O2298" s="20">
        <f t="shared" si="351"/>
        <v>100</v>
      </c>
      <c r="P2298" s="20">
        <f t="shared" si="352"/>
        <v>50</v>
      </c>
      <c r="Q2298" s="20">
        <f t="shared" si="353"/>
        <v>83.5</v>
      </c>
      <c r="R2298" s="21">
        <f t="shared" si="354"/>
        <v>72.525000000000006</v>
      </c>
      <c r="S2298" s="21">
        <f t="shared" si="355"/>
        <v>68.375</v>
      </c>
      <c r="T2298" s="21">
        <f t="shared" si="356"/>
        <v>72.575000000000003</v>
      </c>
      <c r="U2298" s="21">
        <f t="shared" si="357"/>
        <v>70.875</v>
      </c>
      <c r="V2298" s="20">
        <f t="shared" si="358"/>
        <v>71.158333333333346</v>
      </c>
      <c r="W2298" s="20">
        <f t="shared" si="359"/>
        <v>71.087500000000006</v>
      </c>
    </row>
    <row r="2299" spans="1:23" ht="13.5" x14ac:dyDescent="0.25">
      <c r="A2299" s="3">
        <v>45349</v>
      </c>
      <c r="B2299" s="2">
        <v>11.149699999999999</v>
      </c>
      <c r="C2299" s="2">
        <v>69.073069705281483</v>
      </c>
      <c r="D2299" s="2">
        <v>-0.2393214552903089</v>
      </c>
      <c r="E2299" s="2">
        <v>-8.4251321877748461E-3</v>
      </c>
      <c r="F2299" s="2">
        <v>11.089339999999998</v>
      </c>
      <c r="G2299" s="2">
        <v>10.76826</v>
      </c>
      <c r="H2299" s="2">
        <v>10.563284999999997</v>
      </c>
      <c r="I2299" s="2">
        <v>10.396871999999997</v>
      </c>
      <c r="J2299" s="2">
        <v>10.327690999999998</v>
      </c>
      <c r="K2299" s="17" t="s">
        <v>48</v>
      </c>
      <c r="L2299" s="17" t="s">
        <v>55</v>
      </c>
      <c r="M2299" s="17" t="s">
        <v>51</v>
      </c>
      <c r="N2299" s="20">
        <f t="shared" si="350"/>
        <v>50</v>
      </c>
      <c r="O2299" s="20">
        <f t="shared" si="351"/>
        <v>100</v>
      </c>
      <c r="P2299" s="20">
        <f t="shared" si="352"/>
        <v>50</v>
      </c>
      <c r="Q2299" s="20">
        <f t="shared" si="353"/>
        <v>16.5</v>
      </c>
      <c r="R2299" s="21">
        <f t="shared" si="354"/>
        <v>62.475000000000001</v>
      </c>
      <c r="S2299" s="21">
        <f t="shared" si="355"/>
        <v>51.625</v>
      </c>
      <c r="T2299" s="21">
        <f t="shared" si="356"/>
        <v>42.424999999999997</v>
      </c>
      <c r="U2299" s="21">
        <f t="shared" si="357"/>
        <v>54.125</v>
      </c>
      <c r="V2299" s="20">
        <f t="shared" si="358"/>
        <v>52.17499999999999</v>
      </c>
      <c r="W2299" s="20">
        <f t="shared" si="359"/>
        <v>52.662499999999994</v>
      </c>
    </row>
    <row r="2300" spans="1:23" ht="13.5" x14ac:dyDescent="0.25">
      <c r="A2300" s="3">
        <v>45350</v>
      </c>
      <c r="B2300" s="2">
        <v>11.275399999999999</v>
      </c>
      <c r="C2300" s="2">
        <v>71.551155149890775</v>
      </c>
      <c r="D2300" s="2">
        <v>-0.2859424682197691</v>
      </c>
      <c r="E2300" s="2">
        <v>-4.7636842389789179E-2</v>
      </c>
      <c r="F2300" s="2">
        <v>11.124539999999998</v>
      </c>
      <c r="G2300" s="2">
        <v>10.857119999999998</v>
      </c>
      <c r="H2300" s="2">
        <v>10.606454999999999</v>
      </c>
      <c r="I2300" s="2">
        <v>10.420009999999996</v>
      </c>
      <c r="J2300" s="2">
        <v>10.334149</v>
      </c>
      <c r="K2300" s="17" t="s">
        <v>48</v>
      </c>
      <c r="L2300" s="17" t="s">
        <v>55</v>
      </c>
      <c r="M2300" s="17" t="s">
        <v>51</v>
      </c>
      <c r="N2300" s="20">
        <f t="shared" si="350"/>
        <v>50</v>
      </c>
      <c r="O2300" s="20">
        <f t="shared" si="351"/>
        <v>100</v>
      </c>
      <c r="P2300" s="20">
        <f t="shared" si="352"/>
        <v>50</v>
      </c>
      <c r="Q2300" s="20">
        <f t="shared" si="353"/>
        <v>16.5</v>
      </c>
      <c r="R2300" s="21">
        <f t="shared" si="354"/>
        <v>62.475000000000001</v>
      </c>
      <c r="S2300" s="21">
        <f t="shared" si="355"/>
        <v>51.625</v>
      </c>
      <c r="T2300" s="21">
        <f t="shared" si="356"/>
        <v>42.424999999999997</v>
      </c>
      <c r="U2300" s="21">
        <f t="shared" si="357"/>
        <v>54.125</v>
      </c>
      <c r="V2300" s="20">
        <f t="shared" si="358"/>
        <v>52.17499999999999</v>
      </c>
      <c r="W2300" s="20">
        <f t="shared" si="359"/>
        <v>52.662499999999994</v>
      </c>
    </row>
    <row r="2301" spans="1:23" ht="13.5" x14ac:dyDescent="0.25">
      <c r="A2301" s="3">
        <v>45351</v>
      </c>
      <c r="B2301" s="2">
        <v>11.275399999999999</v>
      </c>
      <c r="C2301" s="2">
        <v>71.551155149890775</v>
      </c>
      <c r="D2301" s="2">
        <v>-0.32545987187424963</v>
      </c>
      <c r="E2301" s="2">
        <v>-8.6164556581262916E-2</v>
      </c>
      <c r="F2301" s="2">
        <v>11.149679999999998</v>
      </c>
      <c r="G2301" s="2">
        <v>10.94346</v>
      </c>
      <c r="H2301" s="2">
        <v>10.649624999999999</v>
      </c>
      <c r="I2301" s="2">
        <v>10.443147999999997</v>
      </c>
      <c r="J2301" s="2">
        <v>10.340607</v>
      </c>
      <c r="K2301" s="17" t="s">
        <v>48</v>
      </c>
      <c r="L2301" s="17" t="s">
        <v>55</v>
      </c>
      <c r="M2301" s="17" t="s">
        <v>51</v>
      </c>
      <c r="N2301" s="20">
        <f t="shared" si="350"/>
        <v>50</v>
      </c>
      <c r="O2301" s="20">
        <f t="shared" si="351"/>
        <v>100</v>
      </c>
      <c r="P2301" s="20">
        <f t="shared" si="352"/>
        <v>50</v>
      </c>
      <c r="Q2301" s="20">
        <f t="shared" si="353"/>
        <v>16.5</v>
      </c>
      <c r="R2301" s="21">
        <f t="shared" si="354"/>
        <v>62.475000000000001</v>
      </c>
      <c r="S2301" s="21">
        <f t="shared" si="355"/>
        <v>51.625</v>
      </c>
      <c r="T2301" s="21">
        <f t="shared" si="356"/>
        <v>42.424999999999997</v>
      </c>
      <c r="U2301" s="21">
        <f t="shared" si="357"/>
        <v>54.125</v>
      </c>
      <c r="V2301" s="20">
        <f t="shared" si="358"/>
        <v>52.17499999999999</v>
      </c>
      <c r="W2301" s="20">
        <f t="shared" si="359"/>
        <v>52.662499999999994</v>
      </c>
    </row>
    <row r="2302" spans="1:23" ht="13.5" x14ac:dyDescent="0.25">
      <c r="A2302" s="3">
        <v>45352</v>
      </c>
      <c r="B2302" s="2">
        <v>11.149699999999999</v>
      </c>
      <c r="C2302" s="2">
        <v>65.467371870108991</v>
      </c>
      <c r="D2302" s="2">
        <v>-0.36871698445967738</v>
      </c>
      <c r="E2302" s="2">
        <v>-0.12360805222941197</v>
      </c>
      <c r="F2302" s="2">
        <v>11.149679999999998</v>
      </c>
      <c r="G2302" s="2">
        <v>11.027289999999999</v>
      </c>
      <c r="H2302" s="2">
        <v>10.695734999999999</v>
      </c>
      <c r="I2302" s="2">
        <v>10.463771999999997</v>
      </c>
      <c r="J2302" s="2">
        <v>10.346017</v>
      </c>
      <c r="K2302" s="17" t="s">
        <v>48</v>
      </c>
      <c r="L2302" s="17" t="s">
        <v>55</v>
      </c>
      <c r="M2302" s="17" t="s">
        <v>55</v>
      </c>
      <c r="N2302" s="20">
        <f t="shared" si="350"/>
        <v>50</v>
      </c>
      <c r="O2302" s="20">
        <f t="shared" si="351"/>
        <v>100</v>
      </c>
      <c r="P2302" s="20">
        <f t="shared" si="352"/>
        <v>50</v>
      </c>
      <c r="Q2302" s="20">
        <f t="shared" si="353"/>
        <v>16.5</v>
      </c>
      <c r="R2302" s="21">
        <f t="shared" si="354"/>
        <v>62.475000000000001</v>
      </c>
      <c r="S2302" s="21">
        <f t="shared" si="355"/>
        <v>51.625</v>
      </c>
      <c r="T2302" s="21">
        <f t="shared" si="356"/>
        <v>42.424999999999997</v>
      </c>
      <c r="U2302" s="21">
        <f t="shared" si="357"/>
        <v>54.125</v>
      </c>
      <c r="V2302" s="20">
        <f t="shared" si="358"/>
        <v>52.17499999999999</v>
      </c>
      <c r="W2302" s="20">
        <f t="shared" si="359"/>
        <v>52.662499999999994</v>
      </c>
    </row>
    <row r="2303" spans="1:23" ht="13.5" x14ac:dyDescent="0.25">
      <c r="A2303" s="3">
        <v>45355</v>
      </c>
      <c r="B2303" s="2">
        <v>11.225099999999999</v>
      </c>
      <c r="C2303" s="2">
        <v>67.265354450080054</v>
      </c>
      <c r="D2303" s="2">
        <v>-0.40065213552279211</v>
      </c>
      <c r="E2303" s="2">
        <v>-0.15955167653499391</v>
      </c>
      <c r="F2303" s="2">
        <v>11.215059999999999</v>
      </c>
      <c r="G2303" s="2">
        <v>11.110279999999999</v>
      </c>
      <c r="H2303" s="2">
        <v>10.74771</v>
      </c>
      <c r="I2303" s="2">
        <v>10.485567999999995</v>
      </c>
      <c r="J2303" s="2">
        <v>10.351613500000001</v>
      </c>
      <c r="K2303" s="17" t="s">
        <v>52</v>
      </c>
      <c r="L2303" s="17" t="s">
        <v>55</v>
      </c>
      <c r="M2303" s="17" t="s">
        <v>53</v>
      </c>
      <c r="N2303" s="20">
        <f t="shared" si="350"/>
        <v>50</v>
      </c>
      <c r="O2303" s="20">
        <f t="shared" si="351"/>
        <v>100</v>
      </c>
      <c r="P2303" s="20">
        <f t="shared" si="352"/>
        <v>50</v>
      </c>
      <c r="Q2303" s="20">
        <f t="shared" si="353"/>
        <v>83.5</v>
      </c>
      <c r="R2303" s="21">
        <f t="shared" si="354"/>
        <v>72.525000000000006</v>
      </c>
      <c r="S2303" s="21">
        <f t="shared" si="355"/>
        <v>68.375</v>
      </c>
      <c r="T2303" s="21">
        <f t="shared" si="356"/>
        <v>72.575000000000003</v>
      </c>
      <c r="U2303" s="21">
        <f t="shared" si="357"/>
        <v>70.875</v>
      </c>
      <c r="V2303" s="20">
        <f t="shared" si="358"/>
        <v>71.158333333333346</v>
      </c>
      <c r="W2303" s="20">
        <f t="shared" si="359"/>
        <v>71.087500000000006</v>
      </c>
    </row>
    <row r="2304" spans="1:23" ht="13.5" x14ac:dyDescent="0.25">
      <c r="A2304" s="3">
        <v>45356</v>
      </c>
      <c r="B2304" s="2">
        <v>11.225099999999999</v>
      </c>
      <c r="C2304" s="2">
        <v>67.265354450080054</v>
      </c>
      <c r="D2304" s="2">
        <v>-0.37897965119306498</v>
      </c>
      <c r="E2304" s="2">
        <v>-0.20154619621432107</v>
      </c>
      <c r="F2304" s="2">
        <v>11.230139999999999</v>
      </c>
      <c r="G2304" s="2">
        <v>11.159739999999999</v>
      </c>
      <c r="H2304" s="2">
        <v>10.789204999999999</v>
      </c>
      <c r="I2304" s="2">
        <v>10.507531999999996</v>
      </c>
      <c r="J2304" s="2">
        <v>10.356256500000002</v>
      </c>
      <c r="K2304" s="17" t="s">
        <v>52</v>
      </c>
      <c r="L2304" s="17" t="s">
        <v>55</v>
      </c>
      <c r="M2304" s="17" t="s">
        <v>53</v>
      </c>
      <c r="N2304" s="20">
        <f t="shared" si="350"/>
        <v>50</v>
      </c>
      <c r="O2304" s="20">
        <f t="shared" si="351"/>
        <v>100</v>
      </c>
      <c r="P2304" s="20">
        <f t="shared" si="352"/>
        <v>50</v>
      </c>
      <c r="Q2304" s="20">
        <f t="shared" si="353"/>
        <v>83.5</v>
      </c>
      <c r="R2304" s="21">
        <f t="shared" si="354"/>
        <v>72.525000000000006</v>
      </c>
      <c r="S2304" s="21">
        <f t="shared" si="355"/>
        <v>68.375</v>
      </c>
      <c r="T2304" s="21">
        <f t="shared" si="356"/>
        <v>72.575000000000003</v>
      </c>
      <c r="U2304" s="21">
        <f t="shared" si="357"/>
        <v>70.875</v>
      </c>
      <c r="V2304" s="20">
        <f t="shared" si="358"/>
        <v>71.158333333333346</v>
      </c>
      <c r="W2304" s="20">
        <f t="shared" si="359"/>
        <v>71.087500000000006</v>
      </c>
    </row>
    <row r="2305" spans="1:23" ht="13.5" x14ac:dyDescent="0.25">
      <c r="A2305" s="3">
        <v>45357</v>
      </c>
      <c r="B2305" s="2">
        <v>11.174799999999999</v>
      </c>
      <c r="C2305" s="2">
        <v>64.660630007322624</v>
      </c>
      <c r="D2305" s="2">
        <v>-0.30283762328580899</v>
      </c>
      <c r="E2305" s="2">
        <v>-0.2487299491220038</v>
      </c>
      <c r="F2305" s="2">
        <v>11.210019999999998</v>
      </c>
      <c r="G2305" s="2">
        <v>11.167279999999998</v>
      </c>
      <c r="H2305" s="2">
        <v>10.827344999999998</v>
      </c>
      <c r="I2305" s="2">
        <v>10.531507999999997</v>
      </c>
      <c r="J2305" s="2">
        <v>10.359122499999998</v>
      </c>
      <c r="K2305" s="17" t="s">
        <v>48</v>
      </c>
      <c r="L2305" s="17" t="s">
        <v>55</v>
      </c>
      <c r="M2305" s="17" t="s">
        <v>47</v>
      </c>
      <c r="N2305" s="20">
        <f t="shared" si="350"/>
        <v>50</v>
      </c>
      <c r="O2305" s="20">
        <f t="shared" si="351"/>
        <v>100</v>
      </c>
      <c r="P2305" s="20">
        <f t="shared" si="352"/>
        <v>50</v>
      </c>
      <c r="Q2305" s="20">
        <f t="shared" si="353"/>
        <v>16.5</v>
      </c>
      <c r="R2305" s="21">
        <f t="shared" si="354"/>
        <v>62.475000000000001</v>
      </c>
      <c r="S2305" s="21">
        <f t="shared" si="355"/>
        <v>51.625</v>
      </c>
      <c r="T2305" s="21">
        <f t="shared" si="356"/>
        <v>42.424999999999997</v>
      </c>
      <c r="U2305" s="21">
        <f t="shared" si="357"/>
        <v>54.125</v>
      </c>
      <c r="V2305" s="20">
        <f t="shared" si="358"/>
        <v>52.17499999999999</v>
      </c>
      <c r="W2305" s="20">
        <f t="shared" si="359"/>
        <v>52.662499999999994</v>
      </c>
    </row>
    <row r="2306" spans="1:23" ht="13.5" x14ac:dyDescent="0.25">
      <c r="A2306" s="3">
        <v>45358</v>
      </c>
      <c r="B2306" s="2">
        <v>10.898199999999999</v>
      </c>
      <c r="C2306" s="2">
        <v>52.598758039906606</v>
      </c>
      <c r="D2306" s="2">
        <v>-0.21236295614153811</v>
      </c>
      <c r="E2306" s="2">
        <v>-0.29259560031298915</v>
      </c>
      <c r="F2306" s="2">
        <v>11.13458</v>
      </c>
      <c r="G2306" s="2">
        <v>11.142129999999998</v>
      </c>
      <c r="H2306" s="2">
        <v>10.853334999999998</v>
      </c>
      <c r="I2306" s="2">
        <v>10.546933999999997</v>
      </c>
      <c r="J2306" s="2">
        <v>10.360605499999998</v>
      </c>
      <c r="K2306" s="17" t="s">
        <v>48</v>
      </c>
      <c r="L2306" s="17" t="s">
        <v>55</v>
      </c>
      <c r="M2306" s="17" t="s">
        <v>47</v>
      </c>
      <c r="N2306" s="20">
        <f t="shared" ref="N2306:N2369" si="360">IF(D2306&lt;30,50, IF(D2306&gt;70, 0, 25))</f>
        <v>50</v>
      </c>
      <c r="O2306" s="20">
        <f t="shared" ref="O2306:O2369" si="361">IF(F2306-E2306&gt;0.02, 100, IF(F2306-E2306&lt;0,0,45))</f>
        <v>100</v>
      </c>
      <c r="P2306" s="20">
        <f t="shared" ref="P2306:P2369" si="362">IF(G2306-J2306&gt;10,100,IF(G2306-J2306&gt;5,75, IF(G2306-J2306&gt;0,50,0)))</f>
        <v>50</v>
      </c>
      <c r="Q2306" s="20">
        <f t="shared" ref="Q2306:Q2369" si="363">IF(M2306="confirmed bullish", 34, IF(M2306="bullish divergence",17, 0))+IF(K2306="bullish",33,IF(K2306="bearish",0,16.5))+IF(L2306="strong",33,IF(L2306="weak",0,16.5))</f>
        <v>16.5</v>
      </c>
      <c r="R2306" s="21">
        <f t="shared" si="354"/>
        <v>62.475000000000001</v>
      </c>
      <c r="S2306" s="21">
        <f t="shared" si="355"/>
        <v>51.625</v>
      </c>
      <c r="T2306" s="21">
        <f t="shared" si="356"/>
        <v>42.424999999999997</v>
      </c>
      <c r="U2306" s="21">
        <f t="shared" si="357"/>
        <v>54.125</v>
      </c>
      <c r="V2306" s="20">
        <f t="shared" si="358"/>
        <v>52.17499999999999</v>
      </c>
      <c r="W2306" s="20">
        <f t="shared" si="359"/>
        <v>52.662499999999994</v>
      </c>
    </row>
    <row r="2307" spans="1:23" ht="13.5" x14ac:dyDescent="0.25">
      <c r="A2307" s="3">
        <v>45359</v>
      </c>
      <c r="B2307" s="2">
        <v>11.149699999999999</v>
      </c>
      <c r="C2307" s="2">
        <v>59.919832263540641</v>
      </c>
      <c r="D2307" s="2">
        <v>-0.15482168751122316</v>
      </c>
      <c r="E2307" s="2">
        <v>-0.31459439441041903</v>
      </c>
      <c r="F2307" s="2">
        <v>11.13458</v>
      </c>
      <c r="G2307" s="2">
        <v>11.142129999999998</v>
      </c>
      <c r="H2307" s="2">
        <v>10.891479999999998</v>
      </c>
      <c r="I2307" s="2">
        <v>10.565711999999998</v>
      </c>
      <c r="J2307" s="2">
        <v>10.364489999999998</v>
      </c>
      <c r="K2307" s="17" t="s">
        <v>52</v>
      </c>
      <c r="L2307" s="17" t="s">
        <v>55</v>
      </c>
      <c r="M2307" s="17" t="s">
        <v>55</v>
      </c>
      <c r="N2307" s="20">
        <f t="shared" si="360"/>
        <v>50</v>
      </c>
      <c r="O2307" s="20">
        <f t="shared" si="361"/>
        <v>100</v>
      </c>
      <c r="P2307" s="20">
        <f t="shared" si="362"/>
        <v>50</v>
      </c>
      <c r="Q2307" s="20">
        <f t="shared" si="363"/>
        <v>49.5</v>
      </c>
      <c r="R2307" s="21">
        <f t="shared" ref="R2307:R2370" si="364">0.35*N2307+O2307*0.35+P2307*0.15+Q2307*0.15</f>
        <v>67.424999999999997</v>
      </c>
      <c r="S2307" s="21">
        <f t="shared" ref="S2307:S2370" si="365">N2307*0.2+O2307*0.2+P2307*0.35+Q2307*0.25</f>
        <v>59.875</v>
      </c>
      <c r="T2307" s="21">
        <f t="shared" ref="T2307:T2370" si="366">N2307*0.15+O2307*0.15+P2307*0.25+Q2307*0.45</f>
        <v>57.275000000000006</v>
      </c>
      <c r="U2307" s="21">
        <f t="shared" ref="U2307:U2370" si="367">0.25*SUM(N2307:Q2307)</f>
        <v>62.375</v>
      </c>
      <c r="V2307" s="20">
        <f t="shared" ref="V2307:V2370" si="368">SUM(R2307:T2307)/3</f>
        <v>61.524999999999999</v>
      </c>
      <c r="W2307" s="20">
        <f t="shared" ref="W2307:W2370" si="369">SUM(R2307:U2307)/4</f>
        <v>61.737499999999997</v>
      </c>
    </row>
    <row r="2308" spans="1:23" ht="13.5" x14ac:dyDescent="0.25">
      <c r="A2308" s="3">
        <v>45362</v>
      </c>
      <c r="B2308" s="2">
        <v>10.898199999999999</v>
      </c>
      <c r="C2308" s="2">
        <v>51.374695240409586</v>
      </c>
      <c r="D2308" s="2">
        <v>-0.12803782533634767</v>
      </c>
      <c r="E2308" s="2">
        <v>-0.32011227144943533</v>
      </c>
      <c r="F2308" s="2">
        <v>11.0692</v>
      </c>
      <c r="G2308" s="2">
        <v>11.14213</v>
      </c>
      <c r="H2308" s="2">
        <v>10.91705</v>
      </c>
      <c r="I2308" s="2">
        <v>10.574429999999996</v>
      </c>
      <c r="J2308" s="2">
        <v>10.3663925</v>
      </c>
      <c r="K2308" s="17" t="s">
        <v>48</v>
      </c>
      <c r="L2308" s="17" t="s">
        <v>50</v>
      </c>
      <c r="M2308" s="17" t="s">
        <v>47</v>
      </c>
      <c r="N2308" s="20">
        <f t="shared" si="360"/>
        <v>50</v>
      </c>
      <c r="O2308" s="20">
        <f t="shared" si="361"/>
        <v>100</v>
      </c>
      <c r="P2308" s="20">
        <f t="shared" si="362"/>
        <v>50</v>
      </c>
      <c r="Q2308" s="20">
        <f t="shared" si="363"/>
        <v>33</v>
      </c>
      <c r="R2308" s="21">
        <f t="shared" si="364"/>
        <v>64.95</v>
      </c>
      <c r="S2308" s="21">
        <f t="shared" si="365"/>
        <v>55.75</v>
      </c>
      <c r="T2308" s="21">
        <f t="shared" si="366"/>
        <v>49.85</v>
      </c>
      <c r="U2308" s="21">
        <f t="shared" si="367"/>
        <v>58.25</v>
      </c>
      <c r="V2308" s="20">
        <f t="shared" si="368"/>
        <v>56.85</v>
      </c>
      <c r="W2308" s="20">
        <f t="shared" si="369"/>
        <v>57.2</v>
      </c>
    </row>
    <row r="2309" spans="1:23" ht="13.5" x14ac:dyDescent="0.25">
      <c r="A2309" s="3">
        <v>45363</v>
      </c>
      <c r="B2309" s="2">
        <v>10.898199999999999</v>
      </c>
      <c r="C2309" s="2">
        <v>51.374695240409586</v>
      </c>
      <c r="D2309" s="2">
        <v>-6.6901889725418329E-2</v>
      </c>
      <c r="E2309" s="2">
        <v>-0.31321402168637641</v>
      </c>
      <c r="F2309" s="2">
        <v>11.003820000000001</v>
      </c>
      <c r="G2309" s="2">
        <v>11.11698</v>
      </c>
      <c r="H2309" s="2">
        <v>10.94262</v>
      </c>
      <c r="I2309" s="2">
        <v>10.583147999999994</v>
      </c>
      <c r="J2309" s="2">
        <v>10.368066000000001</v>
      </c>
      <c r="K2309" s="17" t="s">
        <v>48</v>
      </c>
      <c r="L2309" s="17" t="s">
        <v>50</v>
      </c>
      <c r="M2309" s="17" t="s">
        <v>47</v>
      </c>
      <c r="N2309" s="20">
        <f t="shared" si="360"/>
        <v>50</v>
      </c>
      <c r="O2309" s="20">
        <f t="shared" si="361"/>
        <v>100</v>
      </c>
      <c r="P2309" s="20">
        <f t="shared" si="362"/>
        <v>50</v>
      </c>
      <c r="Q2309" s="20">
        <f t="shared" si="363"/>
        <v>33</v>
      </c>
      <c r="R2309" s="21">
        <f t="shared" si="364"/>
        <v>64.95</v>
      </c>
      <c r="S2309" s="21">
        <f t="shared" si="365"/>
        <v>55.75</v>
      </c>
      <c r="T2309" s="21">
        <f t="shared" si="366"/>
        <v>49.85</v>
      </c>
      <c r="U2309" s="21">
        <f t="shared" si="367"/>
        <v>58.25</v>
      </c>
      <c r="V2309" s="20">
        <f t="shared" si="368"/>
        <v>56.85</v>
      </c>
      <c r="W2309" s="20">
        <f t="shared" si="369"/>
        <v>57.2</v>
      </c>
    </row>
    <row r="2310" spans="1:23" ht="13.5" x14ac:dyDescent="0.25">
      <c r="A2310" s="3">
        <v>45364</v>
      </c>
      <c r="B2310" s="2">
        <v>10.898199999999999</v>
      </c>
      <c r="C2310" s="2">
        <v>51.374695240409586</v>
      </c>
      <c r="D2310" s="2">
        <v>3.9636084281653439E-3</v>
      </c>
      <c r="E2310" s="2">
        <v>-0.30954029808239047</v>
      </c>
      <c r="F2310" s="2">
        <v>10.948500000000001</v>
      </c>
      <c r="G2310" s="2">
        <v>11.07926</v>
      </c>
      <c r="H2310" s="2">
        <v>10.96819</v>
      </c>
      <c r="I2310" s="2">
        <v>10.599913999999995</v>
      </c>
      <c r="J2310" s="2">
        <v>10.3708455</v>
      </c>
      <c r="K2310" s="17" t="s">
        <v>48</v>
      </c>
      <c r="L2310" s="17" t="s">
        <v>50</v>
      </c>
      <c r="M2310" s="17" t="s">
        <v>47</v>
      </c>
      <c r="N2310" s="20">
        <f t="shared" si="360"/>
        <v>50</v>
      </c>
      <c r="O2310" s="20">
        <f t="shared" si="361"/>
        <v>100</v>
      </c>
      <c r="P2310" s="20">
        <f t="shared" si="362"/>
        <v>50</v>
      </c>
      <c r="Q2310" s="20">
        <f t="shared" si="363"/>
        <v>33</v>
      </c>
      <c r="R2310" s="21">
        <f t="shared" si="364"/>
        <v>64.95</v>
      </c>
      <c r="S2310" s="21">
        <f t="shared" si="365"/>
        <v>55.75</v>
      </c>
      <c r="T2310" s="21">
        <f t="shared" si="366"/>
        <v>49.85</v>
      </c>
      <c r="U2310" s="21">
        <f t="shared" si="367"/>
        <v>58.25</v>
      </c>
      <c r="V2310" s="20">
        <f t="shared" si="368"/>
        <v>56.85</v>
      </c>
      <c r="W2310" s="20">
        <f t="shared" si="369"/>
        <v>57.2</v>
      </c>
    </row>
    <row r="2311" spans="1:23" ht="13.5" x14ac:dyDescent="0.25">
      <c r="A2311" s="3">
        <v>45365</v>
      </c>
      <c r="B2311" s="2">
        <v>10.898199999999999</v>
      </c>
      <c r="C2311" s="2">
        <v>51.374695240409586</v>
      </c>
      <c r="D2311" s="2">
        <v>6.3738416287202782E-2</v>
      </c>
      <c r="E2311" s="2">
        <v>-0.30203398197368508</v>
      </c>
      <c r="F2311" s="2">
        <v>10.948500000000001</v>
      </c>
      <c r="G2311" s="2">
        <v>11.041540000000001</v>
      </c>
      <c r="H2311" s="2">
        <v>10.992500000000001</v>
      </c>
      <c r="I2311" s="2">
        <v>10.610811999999994</v>
      </c>
      <c r="J2311" s="2">
        <v>10.373625000000002</v>
      </c>
      <c r="K2311" s="17" t="s">
        <v>48</v>
      </c>
      <c r="L2311" s="17" t="s">
        <v>50</v>
      </c>
      <c r="M2311" s="17" t="s">
        <v>55</v>
      </c>
      <c r="N2311" s="20">
        <f t="shared" si="360"/>
        <v>50</v>
      </c>
      <c r="O2311" s="20">
        <f t="shared" si="361"/>
        <v>100</v>
      </c>
      <c r="P2311" s="20">
        <f t="shared" si="362"/>
        <v>50</v>
      </c>
      <c r="Q2311" s="20">
        <f t="shared" si="363"/>
        <v>33</v>
      </c>
      <c r="R2311" s="21">
        <f t="shared" si="364"/>
        <v>64.95</v>
      </c>
      <c r="S2311" s="21">
        <f t="shared" si="365"/>
        <v>55.75</v>
      </c>
      <c r="T2311" s="21">
        <f t="shared" si="366"/>
        <v>49.85</v>
      </c>
      <c r="U2311" s="21">
        <f t="shared" si="367"/>
        <v>58.25</v>
      </c>
      <c r="V2311" s="20">
        <f t="shared" si="368"/>
        <v>56.85</v>
      </c>
      <c r="W2311" s="20">
        <f t="shared" si="369"/>
        <v>57.2</v>
      </c>
    </row>
    <row r="2312" spans="1:23" ht="13.5" x14ac:dyDescent="0.25">
      <c r="A2312" s="3">
        <v>45366</v>
      </c>
      <c r="B2312" s="2">
        <v>10.814399999999999</v>
      </c>
      <c r="C2312" s="2">
        <v>48.288409675824376</v>
      </c>
      <c r="D2312" s="2">
        <v>0.10101168835582541</v>
      </c>
      <c r="E2312" s="2">
        <v>-0.29344994130595681</v>
      </c>
      <c r="F2312" s="2">
        <v>10.88144</v>
      </c>
      <c r="G2312" s="2">
        <v>11.008010000000002</v>
      </c>
      <c r="H2312" s="2">
        <v>11.01765</v>
      </c>
      <c r="I2312" s="2">
        <v>10.620201999999995</v>
      </c>
      <c r="J2312" s="2">
        <v>10.375528000000005</v>
      </c>
      <c r="K2312" s="17" t="s">
        <v>48</v>
      </c>
      <c r="L2312" s="17" t="s">
        <v>50</v>
      </c>
      <c r="M2312" s="17" t="s">
        <v>47</v>
      </c>
      <c r="N2312" s="20">
        <f t="shared" si="360"/>
        <v>50</v>
      </c>
      <c r="O2312" s="20">
        <f t="shared" si="361"/>
        <v>100</v>
      </c>
      <c r="P2312" s="20">
        <f t="shared" si="362"/>
        <v>50</v>
      </c>
      <c r="Q2312" s="20">
        <f t="shared" si="363"/>
        <v>33</v>
      </c>
      <c r="R2312" s="21">
        <f t="shared" si="364"/>
        <v>64.95</v>
      </c>
      <c r="S2312" s="21">
        <f t="shared" si="365"/>
        <v>55.75</v>
      </c>
      <c r="T2312" s="21">
        <f t="shared" si="366"/>
        <v>49.85</v>
      </c>
      <c r="U2312" s="21">
        <f t="shared" si="367"/>
        <v>58.25</v>
      </c>
      <c r="V2312" s="20">
        <f t="shared" si="368"/>
        <v>56.85</v>
      </c>
      <c r="W2312" s="20">
        <f t="shared" si="369"/>
        <v>57.2</v>
      </c>
    </row>
    <row r="2313" spans="1:23" ht="13.5" x14ac:dyDescent="0.25">
      <c r="A2313" s="3">
        <v>45369</v>
      </c>
      <c r="B2313" s="2">
        <v>10.881399999999999</v>
      </c>
      <c r="C2313" s="2">
        <v>50.831653061705715</v>
      </c>
      <c r="D2313" s="2">
        <v>0.13952138369898215</v>
      </c>
      <c r="E2313" s="2">
        <v>-0.2826033564566226</v>
      </c>
      <c r="F2313" s="2">
        <v>10.878079999999999</v>
      </c>
      <c r="G2313" s="2">
        <v>10.973640000000001</v>
      </c>
      <c r="H2313" s="2">
        <v>11.04196</v>
      </c>
      <c r="I2313" s="2">
        <v>10.630931999999994</v>
      </c>
      <c r="J2313" s="2">
        <v>10.377842000000005</v>
      </c>
      <c r="K2313" s="17" t="s">
        <v>48</v>
      </c>
      <c r="L2313" s="17" t="s">
        <v>55</v>
      </c>
      <c r="M2313" s="17" t="s">
        <v>47</v>
      </c>
      <c r="N2313" s="20">
        <f t="shared" si="360"/>
        <v>50</v>
      </c>
      <c r="O2313" s="20">
        <f t="shared" si="361"/>
        <v>100</v>
      </c>
      <c r="P2313" s="20">
        <f t="shared" si="362"/>
        <v>50</v>
      </c>
      <c r="Q2313" s="20">
        <f t="shared" si="363"/>
        <v>16.5</v>
      </c>
      <c r="R2313" s="21">
        <f t="shared" si="364"/>
        <v>62.475000000000001</v>
      </c>
      <c r="S2313" s="21">
        <f t="shared" si="365"/>
        <v>51.625</v>
      </c>
      <c r="T2313" s="21">
        <f t="shared" si="366"/>
        <v>42.424999999999997</v>
      </c>
      <c r="U2313" s="21">
        <f t="shared" si="367"/>
        <v>54.125</v>
      </c>
      <c r="V2313" s="20">
        <f t="shared" si="368"/>
        <v>52.17499999999999</v>
      </c>
      <c r="W2313" s="20">
        <f t="shared" si="369"/>
        <v>52.662499999999994</v>
      </c>
    </row>
    <row r="2314" spans="1:23" ht="13.5" x14ac:dyDescent="0.25">
      <c r="A2314" s="3">
        <v>45370</v>
      </c>
      <c r="B2314" s="2">
        <v>10.856299999999999</v>
      </c>
      <c r="C2314" s="2">
        <v>49.842678759644755</v>
      </c>
      <c r="D2314" s="2">
        <v>0.17387887852682304</v>
      </c>
      <c r="E2314" s="2">
        <v>-0.25477310994378166</v>
      </c>
      <c r="F2314" s="2">
        <v>10.869699999999998</v>
      </c>
      <c r="G2314" s="2">
        <v>10.936760000000003</v>
      </c>
      <c r="H2314" s="2">
        <v>11.048249999999999</v>
      </c>
      <c r="I2314" s="2">
        <v>10.641829999999995</v>
      </c>
      <c r="J2314" s="2">
        <v>10.379954500000004</v>
      </c>
      <c r="K2314" s="17" t="s">
        <v>48</v>
      </c>
      <c r="L2314" s="17" t="s">
        <v>55</v>
      </c>
      <c r="M2314" s="17" t="s">
        <v>47</v>
      </c>
      <c r="N2314" s="20">
        <f t="shared" si="360"/>
        <v>50</v>
      </c>
      <c r="O2314" s="20">
        <f t="shared" si="361"/>
        <v>100</v>
      </c>
      <c r="P2314" s="20">
        <f t="shared" si="362"/>
        <v>50</v>
      </c>
      <c r="Q2314" s="20">
        <f t="shared" si="363"/>
        <v>16.5</v>
      </c>
      <c r="R2314" s="21">
        <f t="shared" si="364"/>
        <v>62.475000000000001</v>
      </c>
      <c r="S2314" s="21">
        <f t="shared" si="365"/>
        <v>51.625</v>
      </c>
      <c r="T2314" s="21">
        <f t="shared" si="366"/>
        <v>42.424999999999997</v>
      </c>
      <c r="U2314" s="21">
        <f t="shared" si="367"/>
        <v>54.125</v>
      </c>
      <c r="V2314" s="20">
        <f t="shared" si="368"/>
        <v>52.17499999999999</v>
      </c>
      <c r="W2314" s="20">
        <f t="shared" si="369"/>
        <v>52.662499999999994</v>
      </c>
    </row>
    <row r="2315" spans="1:23" ht="13.5" x14ac:dyDescent="0.25">
      <c r="A2315" s="3">
        <v>45372</v>
      </c>
      <c r="B2315" s="2">
        <v>10.814399999999999</v>
      </c>
      <c r="C2315" s="2">
        <v>48.158273206370751</v>
      </c>
      <c r="D2315" s="2">
        <v>0.19838370919220338</v>
      </c>
      <c r="E2315" s="2">
        <v>-0.2137230699321086</v>
      </c>
      <c r="F2315" s="2">
        <v>10.852939999999998</v>
      </c>
      <c r="G2315" s="2">
        <v>10.900720000000002</v>
      </c>
      <c r="H2315" s="2">
        <v>11.034000000000001</v>
      </c>
      <c r="I2315" s="2">
        <v>10.656585999999994</v>
      </c>
      <c r="J2315" s="2">
        <v>10.382162500000002</v>
      </c>
      <c r="K2315" s="17" t="s">
        <v>48</v>
      </c>
      <c r="L2315" s="17" t="s">
        <v>55</v>
      </c>
      <c r="M2315" s="17" t="s">
        <v>47</v>
      </c>
      <c r="N2315" s="20">
        <f t="shared" si="360"/>
        <v>50</v>
      </c>
      <c r="O2315" s="20">
        <f t="shared" si="361"/>
        <v>100</v>
      </c>
      <c r="P2315" s="20">
        <f t="shared" si="362"/>
        <v>50</v>
      </c>
      <c r="Q2315" s="20">
        <f t="shared" si="363"/>
        <v>16.5</v>
      </c>
      <c r="R2315" s="21">
        <f t="shared" si="364"/>
        <v>62.475000000000001</v>
      </c>
      <c r="S2315" s="21">
        <f t="shared" si="365"/>
        <v>51.625</v>
      </c>
      <c r="T2315" s="21">
        <f t="shared" si="366"/>
        <v>42.424999999999997</v>
      </c>
      <c r="U2315" s="21">
        <f t="shared" si="367"/>
        <v>54.125</v>
      </c>
      <c r="V2315" s="20">
        <f t="shared" si="368"/>
        <v>52.17499999999999</v>
      </c>
      <c r="W2315" s="20">
        <f t="shared" si="369"/>
        <v>52.662499999999994</v>
      </c>
    </row>
    <row r="2316" spans="1:23" ht="13.5" x14ac:dyDescent="0.25">
      <c r="A2316" s="3">
        <v>45373</v>
      </c>
      <c r="B2316" s="2">
        <v>10.856299999999999</v>
      </c>
      <c r="C2316" s="2">
        <v>49.978747435371943</v>
      </c>
      <c r="D2316" s="2">
        <v>0.17377144023553903</v>
      </c>
      <c r="E2316" s="2">
        <v>-0.17178410601880018</v>
      </c>
      <c r="F2316" s="2">
        <v>10.844559999999998</v>
      </c>
      <c r="G2316" s="2">
        <v>10.896530000000002</v>
      </c>
      <c r="H2316" s="2">
        <v>11.01933</v>
      </c>
      <c r="I2316" s="2">
        <v>10.667483999999995</v>
      </c>
      <c r="J2316" s="2">
        <v>10.384885000000002</v>
      </c>
      <c r="K2316" s="17" t="s">
        <v>48</v>
      </c>
      <c r="L2316" s="17" t="s">
        <v>55</v>
      </c>
      <c r="M2316" s="17" t="s">
        <v>47</v>
      </c>
      <c r="N2316" s="20">
        <f t="shared" si="360"/>
        <v>50</v>
      </c>
      <c r="O2316" s="20">
        <f t="shared" si="361"/>
        <v>100</v>
      </c>
      <c r="P2316" s="20">
        <f t="shared" si="362"/>
        <v>50</v>
      </c>
      <c r="Q2316" s="20">
        <f t="shared" si="363"/>
        <v>16.5</v>
      </c>
      <c r="R2316" s="21">
        <f t="shared" si="364"/>
        <v>62.475000000000001</v>
      </c>
      <c r="S2316" s="21">
        <f t="shared" si="365"/>
        <v>51.625</v>
      </c>
      <c r="T2316" s="21">
        <f t="shared" si="366"/>
        <v>42.424999999999997</v>
      </c>
      <c r="U2316" s="21">
        <f t="shared" si="367"/>
        <v>54.125</v>
      </c>
      <c r="V2316" s="20">
        <f t="shared" si="368"/>
        <v>52.17499999999999</v>
      </c>
      <c r="W2316" s="20">
        <f t="shared" si="369"/>
        <v>52.662499999999994</v>
      </c>
    </row>
    <row r="2317" spans="1:23" ht="13.5" x14ac:dyDescent="0.25">
      <c r="A2317" s="3">
        <v>45376</v>
      </c>
      <c r="B2317" s="2">
        <v>10.856299999999999</v>
      </c>
      <c r="C2317" s="2">
        <v>49.978747435371943</v>
      </c>
      <c r="D2317" s="2">
        <v>0.19167782278817747</v>
      </c>
      <c r="E2317" s="2">
        <v>-0.12704937684289921</v>
      </c>
      <c r="F2317" s="2">
        <v>10.852939999999998</v>
      </c>
      <c r="G2317" s="2">
        <v>10.867190000000003</v>
      </c>
      <c r="H2317" s="2">
        <v>11.004660000000001</v>
      </c>
      <c r="I2317" s="2">
        <v>10.675029999999994</v>
      </c>
      <c r="J2317" s="2">
        <v>10.387302500000001</v>
      </c>
      <c r="K2317" s="17" t="s">
        <v>52</v>
      </c>
      <c r="L2317" s="17" t="s">
        <v>55</v>
      </c>
      <c r="M2317" s="17" t="s">
        <v>53</v>
      </c>
      <c r="N2317" s="20">
        <f t="shared" si="360"/>
        <v>50</v>
      </c>
      <c r="O2317" s="20">
        <f t="shared" si="361"/>
        <v>100</v>
      </c>
      <c r="P2317" s="20">
        <f t="shared" si="362"/>
        <v>50</v>
      </c>
      <c r="Q2317" s="20">
        <f t="shared" si="363"/>
        <v>83.5</v>
      </c>
      <c r="R2317" s="21">
        <f t="shared" si="364"/>
        <v>72.525000000000006</v>
      </c>
      <c r="S2317" s="21">
        <f t="shared" si="365"/>
        <v>68.375</v>
      </c>
      <c r="T2317" s="21">
        <f t="shared" si="366"/>
        <v>72.575000000000003</v>
      </c>
      <c r="U2317" s="21">
        <f t="shared" si="367"/>
        <v>70.875</v>
      </c>
      <c r="V2317" s="20">
        <f t="shared" si="368"/>
        <v>71.158333333333346</v>
      </c>
      <c r="W2317" s="20">
        <f t="shared" si="369"/>
        <v>71.087500000000006</v>
      </c>
    </row>
    <row r="2318" spans="1:23" ht="13.5" x14ac:dyDescent="0.25">
      <c r="A2318" s="3">
        <v>45377</v>
      </c>
      <c r="B2318" s="2">
        <v>10.847899999999999</v>
      </c>
      <c r="C2318" s="2">
        <v>49.573991159653133</v>
      </c>
      <c r="D2318" s="2">
        <v>0.16879618150847087</v>
      </c>
      <c r="E2318" s="2">
        <v>-8.9865676606006542E-2</v>
      </c>
      <c r="F2318" s="2">
        <v>10.846239999999998</v>
      </c>
      <c r="G2318" s="2">
        <v>10.862159999999999</v>
      </c>
      <c r="H2318" s="2">
        <v>11.002145000000002</v>
      </c>
      <c r="I2318" s="2">
        <v>10.683413999999994</v>
      </c>
      <c r="J2318" s="2">
        <v>10.389678000000002</v>
      </c>
      <c r="K2318" s="17" t="s">
        <v>48</v>
      </c>
      <c r="L2318" s="17" t="s">
        <v>55</v>
      </c>
      <c r="M2318" s="17" t="s">
        <v>47</v>
      </c>
      <c r="N2318" s="20">
        <f t="shared" si="360"/>
        <v>50</v>
      </c>
      <c r="O2318" s="20">
        <f t="shared" si="361"/>
        <v>100</v>
      </c>
      <c r="P2318" s="20">
        <f t="shared" si="362"/>
        <v>50</v>
      </c>
      <c r="Q2318" s="20">
        <f t="shared" si="363"/>
        <v>16.5</v>
      </c>
      <c r="R2318" s="21">
        <f t="shared" si="364"/>
        <v>62.475000000000001</v>
      </c>
      <c r="S2318" s="21">
        <f t="shared" si="365"/>
        <v>51.625</v>
      </c>
      <c r="T2318" s="21">
        <f t="shared" si="366"/>
        <v>42.424999999999997</v>
      </c>
      <c r="U2318" s="21">
        <f t="shared" si="367"/>
        <v>54.125</v>
      </c>
      <c r="V2318" s="20">
        <f t="shared" si="368"/>
        <v>52.17499999999999</v>
      </c>
      <c r="W2318" s="20">
        <f t="shared" si="369"/>
        <v>52.662499999999994</v>
      </c>
    </row>
    <row r="2319" spans="1:23" ht="13.5" x14ac:dyDescent="0.25">
      <c r="A2319" s="3">
        <v>45378</v>
      </c>
      <c r="B2319" s="2">
        <v>10.839499999999999</v>
      </c>
      <c r="C2319" s="2">
        <v>49.145368132210024</v>
      </c>
      <c r="D2319" s="2">
        <v>0.15014080806700569</v>
      </c>
      <c r="E2319" s="2">
        <v>-6.763785645360347E-2</v>
      </c>
      <c r="F2319" s="2">
        <v>10.842879999999999</v>
      </c>
      <c r="G2319" s="2">
        <v>10.85629</v>
      </c>
      <c r="H2319" s="2">
        <v>10.986635</v>
      </c>
      <c r="I2319" s="2">
        <v>10.691629999999993</v>
      </c>
      <c r="J2319" s="2">
        <v>10.390867500000002</v>
      </c>
      <c r="K2319" s="17" t="s">
        <v>48</v>
      </c>
      <c r="L2319" s="17" t="s">
        <v>55</v>
      </c>
      <c r="M2319" s="17" t="s">
        <v>47</v>
      </c>
      <c r="N2319" s="20">
        <f t="shared" si="360"/>
        <v>50</v>
      </c>
      <c r="O2319" s="20">
        <f t="shared" si="361"/>
        <v>100</v>
      </c>
      <c r="P2319" s="20">
        <f t="shared" si="362"/>
        <v>50</v>
      </c>
      <c r="Q2319" s="20">
        <f t="shared" si="363"/>
        <v>16.5</v>
      </c>
      <c r="R2319" s="21">
        <f t="shared" si="364"/>
        <v>62.475000000000001</v>
      </c>
      <c r="S2319" s="21">
        <f t="shared" si="365"/>
        <v>51.625</v>
      </c>
      <c r="T2319" s="21">
        <f t="shared" si="366"/>
        <v>42.424999999999997</v>
      </c>
      <c r="U2319" s="21">
        <f t="shared" si="367"/>
        <v>54.125</v>
      </c>
      <c r="V2319" s="20">
        <f t="shared" si="368"/>
        <v>52.17499999999999</v>
      </c>
      <c r="W2319" s="20">
        <f t="shared" si="369"/>
        <v>52.662499999999994</v>
      </c>
    </row>
    <row r="2320" spans="1:23" ht="13.5" x14ac:dyDescent="0.25">
      <c r="A2320" s="3">
        <v>45379</v>
      </c>
      <c r="B2320" s="2">
        <v>10.839499999999999</v>
      </c>
      <c r="C2320" s="2">
        <v>49.145368132210024</v>
      </c>
      <c r="D2320" s="2">
        <v>0.13448271425312797</v>
      </c>
      <c r="E2320" s="2">
        <v>-5.318546429045691E-2</v>
      </c>
      <c r="F2320" s="2">
        <v>10.847899999999999</v>
      </c>
      <c r="G2320" s="2">
        <v>10.85042</v>
      </c>
      <c r="H2320" s="2">
        <v>10.964839999999999</v>
      </c>
      <c r="I2320" s="2">
        <v>10.704371999999994</v>
      </c>
      <c r="J2320" s="2">
        <v>10.392438500000001</v>
      </c>
      <c r="K2320" s="17" t="s">
        <v>48</v>
      </c>
      <c r="L2320" s="17" t="s">
        <v>55</v>
      </c>
      <c r="M2320" s="17" t="s">
        <v>51</v>
      </c>
      <c r="N2320" s="20">
        <f t="shared" si="360"/>
        <v>50</v>
      </c>
      <c r="O2320" s="20">
        <f t="shared" si="361"/>
        <v>100</v>
      </c>
      <c r="P2320" s="20">
        <f t="shared" si="362"/>
        <v>50</v>
      </c>
      <c r="Q2320" s="20">
        <f t="shared" si="363"/>
        <v>16.5</v>
      </c>
      <c r="R2320" s="21">
        <f t="shared" si="364"/>
        <v>62.475000000000001</v>
      </c>
      <c r="S2320" s="21">
        <f t="shared" si="365"/>
        <v>51.625</v>
      </c>
      <c r="T2320" s="21">
        <f t="shared" si="366"/>
        <v>42.424999999999997</v>
      </c>
      <c r="U2320" s="21">
        <f t="shared" si="367"/>
        <v>54.125</v>
      </c>
      <c r="V2320" s="20">
        <f t="shared" si="368"/>
        <v>52.17499999999999</v>
      </c>
      <c r="W2320" s="20">
        <f t="shared" si="369"/>
        <v>52.662499999999994</v>
      </c>
    </row>
    <row r="2321" spans="1:23" ht="13.5" x14ac:dyDescent="0.25">
      <c r="A2321" s="3">
        <v>45380</v>
      </c>
      <c r="B2321" s="2">
        <v>10.814399999999999</v>
      </c>
      <c r="C2321" s="2">
        <v>47.715663309651021</v>
      </c>
      <c r="D2321" s="2">
        <v>0.12321061551857326</v>
      </c>
      <c r="E2321" s="2">
        <v>-6.1599082959236037E-2</v>
      </c>
      <c r="F2321" s="2">
        <v>10.83952</v>
      </c>
      <c r="G2321" s="2">
        <v>10.842040000000001</v>
      </c>
      <c r="H2321" s="2">
        <v>10.941790000000001</v>
      </c>
      <c r="I2321" s="2">
        <v>10.716611999999992</v>
      </c>
      <c r="J2321" s="2">
        <v>10.393654999999999</v>
      </c>
      <c r="K2321" s="17" t="s">
        <v>48</v>
      </c>
      <c r="L2321" s="17" t="s">
        <v>55</v>
      </c>
      <c r="M2321" s="17" t="s">
        <v>47</v>
      </c>
      <c r="N2321" s="20">
        <f t="shared" si="360"/>
        <v>50</v>
      </c>
      <c r="O2321" s="20">
        <f t="shared" si="361"/>
        <v>100</v>
      </c>
      <c r="P2321" s="20">
        <f t="shared" si="362"/>
        <v>50</v>
      </c>
      <c r="Q2321" s="20">
        <f t="shared" si="363"/>
        <v>16.5</v>
      </c>
      <c r="R2321" s="21">
        <f t="shared" si="364"/>
        <v>62.475000000000001</v>
      </c>
      <c r="S2321" s="21">
        <f t="shared" si="365"/>
        <v>51.625</v>
      </c>
      <c r="T2321" s="21">
        <f t="shared" si="366"/>
        <v>42.424999999999997</v>
      </c>
      <c r="U2321" s="21">
        <f t="shared" si="367"/>
        <v>54.125</v>
      </c>
      <c r="V2321" s="20">
        <f t="shared" si="368"/>
        <v>52.17499999999999</v>
      </c>
      <c r="W2321" s="20">
        <f t="shared" si="369"/>
        <v>52.662499999999994</v>
      </c>
    </row>
    <row r="2322" spans="1:23" ht="13.5" x14ac:dyDescent="0.25">
      <c r="A2322" s="3">
        <v>45383</v>
      </c>
      <c r="B2322" s="2">
        <v>10.839499999999999</v>
      </c>
      <c r="C2322" s="2">
        <v>49.303927655554766</v>
      </c>
      <c r="D2322" s="2">
        <v>9.9178508355960204E-2</v>
      </c>
      <c r="E2322" s="2">
        <v>-8.5085158987418863E-2</v>
      </c>
      <c r="F2322" s="2">
        <v>10.83616</v>
      </c>
      <c r="G2322" s="2">
        <v>10.84455</v>
      </c>
      <c r="H2322" s="2">
        <v>10.92628</v>
      </c>
      <c r="I2322" s="2">
        <v>10.726335999999995</v>
      </c>
      <c r="J2322" s="2">
        <v>10.394921</v>
      </c>
      <c r="K2322" s="17" t="s">
        <v>48</v>
      </c>
      <c r="L2322" s="17" t="s">
        <v>55</v>
      </c>
      <c r="M2322" s="17" t="s">
        <v>47</v>
      </c>
      <c r="N2322" s="20">
        <f t="shared" si="360"/>
        <v>50</v>
      </c>
      <c r="O2322" s="20">
        <f t="shared" si="361"/>
        <v>100</v>
      </c>
      <c r="P2322" s="20">
        <f t="shared" si="362"/>
        <v>50</v>
      </c>
      <c r="Q2322" s="20">
        <f t="shared" si="363"/>
        <v>16.5</v>
      </c>
      <c r="R2322" s="21">
        <f t="shared" si="364"/>
        <v>62.475000000000001</v>
      </c>
      <c r="S2322" s="21">
        <f t="shared" si="365"/>
        <v>51.625</v>
      </c>
      <c r="T2322" s="21">
        <f t="shared" si="366"/>
        <v>42.424999999999997</v>
      </c>
      <c r="U2322" s="21">
        <f t="shared" si="367"/>
        <v>54.125</v>
      </c>
      <c r="V2322" s="20">
        <f t="shared" si="368"/>
        <v>52.17499999999999</v>
      </c>
      <c r="W2322" s="20">
        <f t="shared" si="369"/>
        <v>52.662499999999994</v>
      </c>
    </row>
    <row r="2323" spans="1:23" ht="13.5" x14ac:dyDescent="0.25">
      <c r="A2323" s="3">
        <v>45384</v>
      </c>
      <c r="B2323" s="2">
        <v>10.814399999999999</v>
      </c>
      <c r="C2323" s="2">
        <v>47.742085106449586</v>
      </c>
      <c r="D2323" s="2">
        <v>9.1100606637606774E-2</v>
      </c>
      <c r="E2323" s="2">
        <v>-0.12189239938301011</v>
      </c>
      <c r="F2323" s="2">
        <v>10.829459999999999</v>
      </c>
      <c r="G2323" s="2">
        <v>10.837849999999998</v>
      </c>
      <c r="H2323" s="2">
        <v>10.905745</v>
      </c>
      <c r="I2323" s="2">
        <v>10.734719999999992</v>
      </c>
      <c r="J2323" s="2">
        <v>10.398082500000003</v>
      </c>
      <c r="K2323" s="17" t="s">
        <v>48</v>
      </c>
      <c r="L2323" s="17" t="s">
        <v>55</v>
      </c>
      <c r="M2323" s="17" t="s">
        <v>47</v>
      </c>
      <c r="N2323" s="20">
        <f t="shared" si="360"/>
        <v>50</v>
      </c>
      <c r="O2323" s="20">
        <f t="shared" si="361"/>
        <v>100</v>
      </c>
      <c r="P2323" s="20">
        <f t="shared" si="362"/>
        <v>50</v>
      </c>
      <c r="Q2323" s="20">
        <f t="shared" si="363"/>
        <v>16.5</v>
      </c>
      <c r="R2323" s="21">
        <f t="shared" si="364"/>
        <v>62.475000000000001</v>
      </c>
      <c r="S2323" s="21">
        <f t="shared" si="365"/>
        <v>51.625</v>
      </c>
      <c r="T2323" s="21">
        <f t="shared" si="366"/>
        <v>42.424999999999997</v>
      </c>
      <c r="U2323" s="21">
        <f t="shared" si="367"/>
        <v>54.125</v>
      </c>
      <c r="V2323" s="20">
        <f t="shared" si="368"/>
        <v>52.17499999999999</v>
      </c>
      <c r="W2323" s="20">
        <f t="shared" si="369"/>
        <v>52.662499999999994</v>
      </c>
    </row>
    <row r="2324" spans="1:23" ht="13.5" x14ac:dyDescent="0.25">
      <c r="A2324" s="3">
        <v>45385</v>
      </c>
      <c r="B2324" s="2">
        <v>10.814399999999999</v>
      </c>
      <c r="C2324" s="2">
        <v>47.742085106449586</v>
      </c>
      <c r="D2324" s="2">
        <v>8.0635577010548687E-2</v>
      </c>
      <c r="E2324" s="2">
        <v>-0.16780473669610707</v>
      </c>
      <c r="F2324" s="2">
        <v>10.824439999999999</v>
      </c>
      <c r="G2324" s="2">
        <v>10.83366</v>
      </c>
      <c r="H2324" s="2">
        <v>10.885210000000001</v>
      </c>
      <c r="I2324" s="2">
        <v>10.742433999999992</v>
      </c>
      <c r="J2324" s="2">
        <v>10.401434500000001</v>
      </c>
      <c r="K2324" s="17" t="s">
        <v>48</v>
      </c>
      <c r="L2324" s="17" t="s">
        <v>55</v>
      </c>
      <c r="M2324" s="17" t="s">
        <v>47</v>
      </c>
      <c r="N2324" s="20">
        <f t="shared" si="360"/>
        <v>50</v>
      </c>
      <c r="O2324" s="20">
        <f t="shared" si="361"/>
        <v>100</v>
      </c>
      <c r="P2324" s="20">
        <f t="shared" si="362"/>
        <v>50</v>
      </c>
      <c r="Q2324" s="20">
        <f t="shared" si="363"/>
        <v>16.5</v>
      </c>
      <c r="R2324" s="21">
        <f t="shared" si="364"/>
        <v>62.475000000000001</v>
      </c>
      <c r="S2324" s="21">
        <f t="shared" si="365"/>
        <v>51.625</v>
      </c>
      <c r="T2324" s="21">
        <f t="shared" si="366"/>
        <v>42.424999999999997</v>
      </c>
      <c r="U2324" s="21">
        <f t="shared" si="367"/>
        <v>54.125</v>
      </c>
      <c r="V2324" s="20">
        <f t="shared" si="368"/>
        <v>52.17499999999999</v>
      </c>
      <c r="W2324" s="20">
        <f t="shared" si="369"/>
        <v>52.662499999999994</v>
      </c>
    </row>
    <row r="2325" spans="1:23" ht="13.5" x14ac:dyDescent="0.25">
      <c r="A2325" s="3">
        <v>45386</v>
      </c>
      <c r="B2325" s="2">
        <v>10.814399999999999</v>
      </c>
      <c r="C2325" s="2">
        <v>47.742085106449572</v>
      </c>
      <c r="D2325" s="2">
        <v>6.5548894801192858E-2</v>
      </c>
      <c r="E2325" s="2">
        <v>-0.21944952565003994</v>
      </c>
      <c r="F2325" s="2">
        <v>10.819419999999999</v>
      </c>
      <c r="G2325" s="2">
        <v>10.83366</v>
      </c>
      <c r="H2325" s="2">
        <v>10.867190000000001</v>
      </c>
      <c r="I2325" s="2">
        <v>10.750147999999992</v>
      </c>
      <c r="J2325" s="2">
        <v>10.404405500000001</v>
      </c>
      <c r="K2325" s="17" t="s">
        <v>48</v>
      </c>
      <c r="L2325" s="17" t="s">
        <v>55</v>
      </c>
      <c r="M2325" s="17" t="s">
        <v>47</v>
      </c>
      <c r="N2325" s="20">
        <f t="shared" si="360"/>
        <v>50</v>
      </c>
      <c r="O2325" s="20">
        <f t="shared" si="361"/>
        <v>100</v>
      </c>
      <c r="P2325" s="20">
        <f t="shared" si="362"/>
        <v>50</v>
      </c>
      <c r="Q2325" s="20">
        <f t="shared" si="363"/>
        <v>16.5</v>
      </c>
      <c r="R2325" s="21">
        <f t="shared" si="364"/>
        <v>62.475000000000001</v>
      </c>
      <c r="S2325" s="21">
        <f t="shared" si="365"/>
        <v>51.625</v>
      </c>
      <c r="T2325" s="21">
        <f t="shared" si="366"/>
        <v>42.424999999999997</v>
      </c>
      <c r="U2325" s="21">
        <f t="shared" si="367"/>
        <v>54.125</v>
      </c>
      <c r="V2325" s="20">
        <f t="shared" si="368"/>
        <v>52.17499999999999</v>
      </c>
      <c r="W2325" s="20">
        <f t="shared" si="369"/>
        <v>52.662499999999994</v>
      </c>
    </row>
    <row r="2326" spans="1:23" ht="13.5" x14ac:dyDescent="0.25">
      <c r="A2326" s="3">
        <v>45387</v>
      </c>
      <c r="B2326" s="2">
        <v>10.856299999999999</v>
      </c>
      <c r="C2326" s="2">
        <v>50.979706012399298</v>
      </c>
      <c r="D2326" s="2">
        <v>5.6324298827469477E-2</v>
      </c>
      <c r="E2326" s="2">
        <v>-0.26656814828976039</v>
      </c>
      <c r="F2326" s="2">
        <v>10.8278</v>
      </c>
      <c r="G2326" s="2">
        <v>10.83366</v>
      </c>
      <c r="H2326" s="2">
        <v>10.865095</v>
      </c>
      <c r="I2326" s="2">
        <v>10.759537999999994</v>
      </c>
      <c r="J2326" s="2">
        <v>10.406861000000001</v>
      </c>
      <c r="K2326" s="17" t="s">
        <v>52</v>
      </c>
      <c r="L2326" s="17" t="s">
        <v>55</v>
      </c>
      <c r="M2326" s="17" t="s">
        <v>53</v>
      </c>
      <c r="N2326" s="20">
        <f t="shared" si="360"/>
        <v>50</v>
      </c>
      <c r="O2326" s="20">
        <f t="shared" si="361"/>
        <v>100</v>
      </c>
      <c r="P2326" s="20">
        <f t="shared" si="362"/>
        <v>50</v>
      </c>
      <c r="Q2326" s="20">
        <f t="shared" si="363"/>
        <v>83.5</v>
      </c>
      <c r="R2326" s="21">
        <f t="shared" si="364"/>
        <v>72.525000000000006</v>
      </c>
      <c r="S2326" s="21">
        <f t="shared" si="365"/>
        <v>68.375</v>
      </c>
      <c r="T2326" s="21">
        <f t="shared" si="366"/>
        <v>72.575000000000003</v>
      </c>
      <c r="U2326" s="21">
        <f t="shared" si="367"/>
        <v>70.875</v>
      </c>
      <c r="V2326" s="20">
        <f t="shared" si="368"/>
        <v>71.158333333333346</v>
      </c>
      <c r="W2326" s="20">
        <f t="shared" si="369"/>
        <v>71.087500000000006</v>
      </c>
    </row>
    <row r="2327" spans="1:23" ht="13.5" x14ac:dyDescent="0.25">
      <c r="A2327" s="3">
        <v>45390</v>
      </c>
      <c r="B2327" s="2">
        <v>10.898199999999999</v>
      </c>
      <c r="C2327" s="2">
        <v>54.045789068729043</v>
      </c>
      <c r="D2327" s="2">
        <v>4.5351475214694403E-2</v>
      </c>
      <c r="E2327" s="2">
        <v>-0.31260416761230342</v>
      </c>
      <c r="F2327" s="2">
        <v>10.83954</v>
      </c>
      <c r="G2327" s="2">
        <v>10.83785</v>
      </c>
      <c r="H2327" s="2">
        <v>10.852520000000002</v>
      </c>
      <c r="I2327" s="2">
        <v>10.769597999999991</v>
      </c>
      <c r="J2327" s="2">
        <v>10.409488000000001</v>
      </c>
      <c r="K2327" s="17" t="s">
        <v>52</v>
      </c>
      <c r="L2327" s="17" t="s">
        <v>55</v>
      </c>
      <c r="M2327" s="17" t="s">
        <v>53</v>
      </c>
      <c r="N2327" s="20">
        <f t="shared" si="360"/>
        <v>50</v>
      </c>
      <c r="O2327" s="20">
        <f t="shared" si="361"/>
        <v>100</v>
      </c>
      <c r="P2327" s="20">
        <f t="shared" si="362"/>
        <v>50</v>
      </c>
      <c r="Q2327" s="20">
        <f t="shared" si="363"/>
        <v>83.5</v>
      </c>
      <c r="R2327" s="21">
        <f t="shared" si="364"/>
        <v>72.525000000000006</v>
      </c>
      <c r="S2327" s="21">
        <f t="shared" si="365"/>
        <v>68.375</v>
      </c>
      <c r="T2327" s="21">
        <f t="shared" si="366"/>
        <v>72.575000000000003</v>
      </c>
      <c r="U2327" s="21">
        <f t="shared" si="367"/>
        <v>70.875</v>
      </c>
      <c r="V2327" s="20">
        <f t="shared" si="368"/>
        <v>71.158333333333346</v>
      </c>
      <c r="W2327" s="20">
        <f t="shared" si="369"/>
        <v>71.087500000000006</v>
      </c>
    </row>
    <row r="2328" spans="1:23" ht="13.5" x14ac:dyDescent="0.25">
      <c r="A2328" s="3">
        <v>45394</v>
      </c>
      <c r="B2328" s="2">
        <v>10.898199999999999</v>
      </c>
      <c r="C2328" s="2">
        <v>54.04578906872905</v>
      </c>
      <c r="D2328" s="2">
        <v>3.4467907139561049E-2</v>
      </c>
      <c r="E2328" s="2">
        <v>-0.34929739827557671</v>
      </c>
      <c r="F2328" s="2">
        <v>10.856299999999999</v>
      </c>
      <c r="G2328" s="2">
        <v>10.842879999999999</v>
      </c>
      <c r="H2328" s="2">
        <v>10.85252</v>
      </c>
      <c r="I2328" s="2">
        <v>10.779657999999991</v>
      </c>
      <c r="J2328" s="2">
        <v>10.4105895</v>
      </c>
      <c r="K2328" s="17" t="s">
        <v>52</v>
      </c>
      <c r="L2328" s="17" t="s">
        <v>55</v>
      </c>
      <c r="M2328" s="17" t="s">
        <v>53</v>
      </c>
      <c r="N2328" s="20">
        <f t="shared" si="360"/>
        <v>50</v>
      </c>
      <c r="O2328" s="20">
        <f t="shared" si="361"/>
        <v>100</v>
      </c>
      <c r="P2328" s="20">
        <f t="shared" si="362"/>
        <v>50</v>
      </c>
      <c r="Q2328" s="20">
        <f t="shared" si="363"/>
        <v>83.5</v>
      </c>
      <c r="R2328" s="21">
        <f t="shared" si="364"/>
        <v>72.525000000000006</v>
      </c>
      <c r="S2328" s="21">
        <f t="shared" si="365"/>
        <v>68.375</v>
      </c>
      <c r="T2328" s="21">
        <f t="shared" si="366"/>
        <v>72.575000000000003</v>
      </c>
      <c r="U2328" s="21">
        <f t="shared" si="367"/>
        <v>70.875</v>
      </c>
      <c r="V2328" s="20">
        <f t="shared" si="368"/>
        <v>71.158333333333346</v>
      </c>
      <c r="W2328" s="20">
        <f t="shared" si="369"/>
        <v>71.087500000000006</v>
      </c>
    </row>
    <row r="2329" spans="1:23" ht="13.5" x14ac:dyDescent="0.25">
      <c r="A2329" s="3">
        <v>45397</v>
      </c>
      <c r="B2329" s="2">
        <v>11.065799999999999</v>
      </c>
      <c r="C2329" s="2">
        <v>64.38099519847529</v>
      </c>
      <c r="D2329" s="2">
        <v>1.126775657198209E-2</v>
      </c>
      <c r="E2329" s="2">
        <v>-0.37163733301900892</v>
      </c>
      <c r="F2329" s="2">
        <v>10.90658</v>
      </c>
      <c r="G2329" s="2">
        <v>10.86551</v>
      </c>
      <c r="H2329" s="2">
        <v>10.860900000000001</v>
      </c>
      <c r="I2329" s="2">
        <v>10.79306999999999</v>
      </c>
      <c r="J2329" s="2">
        <v>10.412528999999999</v>
      </c>
      <c r="K2329" s="17" t="s">
        <v>52</v>
      </c>
      <c r="L2329" s="17" t="s">
        <v>55</v>
      </c>
      <c r="M2329" s="17" t="s">
        <v>53</v>
      </c>
      <c r="N2329" s="20">
        <f t="shared" si="360"/>
        <v>50</v>
      </c>
      <c r="O2329" s="20">
        <f t="shared" si="361"/>
        <v>100</v>
      </c>
      <c r="P2329" s="20">
        <f t="shared" si="362"/>
        <v>50</v>
      </c>
      <c r="Q2329" s="20">
        <f t="shared" si="363"/>
        <v>83.5</v>
      </c>
      <c r="R2329" s="21">
        <f t="shared" si="364"/>
        <v>72.525000000000006</v>
      </c>
      <c r="S2329" s="21">
        <f t="shared" si="365"/>
        <v>68.375</v>
      </c>
      <c r="T2329" s="21">
        <f t="shared" si="366"/>
        <v>72.575000000000003</v>
      </c>
      <c r="U2329" s="21">
        <f t="shared" si="367"/>
        <v>70.875</v>
      </c>
      <c r="V2329" s="20">
        <f t="shared" si="368"/>
        <v>71.158333333333346</v>
      </c>
      <c r="W2329" s="20">
        <f t="shared" si="369"/>
        <v>71.087500000000006</v>
      </c>
    </row>
    <row r="2330" spans="1:23" ht="13.5" x14ac:dyDescent="0.25">
      <c r="A2330" s="3">
        <v>45398</v>
      </c>
      <c r="B2330" s="2">
        <v>11.065799999999999</v>
      </c>
      <c r="C2330" s="2">
        <v>64.38099519847529</v>
      </c>
      <c r="D2330" s="2">
        <v>-9.6163244319260599E-3</v>
      </c>
      <c r="E2330" s="2">
        <v>-0.38096846500443704</v>
      </c>
      <c r="F2330" s="2">
        <v>10.956859999999997</v>
      </c>
      <c r="G2330" s="2">
        <v>10.88814</v>
      </c>
      <c r="H2330" s="2">
        <v>10.86928</v>
      </c>
      <c r="I2330" s="2">
        <v>10.806145999999989</v>
      </c>
      <c r="J2330" s="2">
        <v>10.414849999999996</v>
      </c>
      <c r="K2330" s="17" t="s">
        <v>52</v>
      </c>
      <c r="L2330" s="17" t="s">
        <v>55</v>
      </c>
      <c r="M2330" s="17" t="s">
        <v>53</v>
      </c>
      <c r="N2330" s="20">
        <f t="shared" si="360"/>
        <v>50</v>
      </c>
      <c r="O2330" s="20">
        <f t="shared" si="361"/>
        <v>100</v>
      </c>
      <c r="P2330" s="20">
        <f t="shared" si="362"/>
        <v>50</v>
      </c>
      <c r="Q2330" s="20">
        <f t="shared" si="363"/>
        <v>83.5</v>
      </c>
      <c r="R2330" s="21">
        <f t="shared" si="364"/>
        <v>72.525000000000006</v>
      </c>
      <c r="S2330" s="21">
        <f t="shared" si="365"/>
        <v>68.375</v>
      </c>
      <c r="T2330" s="21">
        <f t="shared" si="366"/>
        <v>72.575000000000003</v>
      </c>
      <c r="U2330" s="21">
        <f t="shared" si="367"/>
        <v>70.875</v>
      </c>
      <c r="V2330" s="20">
        <f t="shared" si="368"/>
        <v>71.158333333333346</v>
      </c>
      <c r="W2330" s="20">
        <f t="shared" si="369"/>
        <v>71.087500000000006</v>
      </c>
    </row>
    <row r="2331" spans="1:23" ht="13.5" x14ac:dyDescent="0.25">
      <c r="A2331" s="3">
        <v>45399</v>
      </c>
      <c r="B2331" s="2">
        <v>11.065799999999999</v>
      </c>
      <c r="C2331" s="2">
        <v>64.38099519847529</v>
      </c>
      <c r="D2331" s="2">
        <v>-3.2309364256276396E-2</v>
      </c>
      <c r="E2331" s="2">
        <v>-0.36038961349329462</v>
      </c>
      <c r="F2331" s="2">
        <v>10.998759999999999</v>
      </c>
      <c r="G2331" s="2">
        <v>10.913279999999999</v>
      </c>
      <c r="H2331" s="2">
        <v>10.877660000000001</v>
      </c>
      <c r="I2331" s="2">
        <v>10.819221999999989</v>
      </c>
      <c r="J2331" s="2">
        <v>10.416980499999998</v>
      </c>
      <c r="K2331" s="17" t="s">
        <v>52</v>
      </c>
      <c r="L2331" s="17" t="s">
        <v>55</v>
      </c>
      <c r="M2331" s="17" t="s">
        <v>53</v>
      </c>
      <c r="N2331" s="20">
        <f t="shared" si="360"/>
        <v>50</v>
      </c>
      <c r="O2331" s="20">
        <f t="shared" si="361"/>
        <v>100</v>
      </c>
      <c r="P2331" s="20">
        <f t="shared" si="362"/>
        <v>50</v>
      </c>
      <c r="Q2331" s="20">
        <f t="shared" si="363"/>
        <v>83.5</v>
      </c>
      <c r="R2331" s="21">
        <f t="shared" si="364"/>
        <v>72.525000000000006</v>
      </c>
      <c r="S2331" s="21">
        <f t="shared" si="365"/>
        <v>68.375</v>
      </c>
      <c r="T2331" s="21">
        <f t="shared" si="366"/>
        <v>72.575000000000003</v>
      </c>
      <c r="U2331" s="21">
        <f t="shared" si="367"/>
        <v>70.875</v>
      </c>
      <c r="V2331" s="20">
        <f t="shared" si="368"/>
        <v>71.158333333333346</v>
      </c>
      <c r="W2331" s="20">
        <f t="shared" si="369"/>
        <v>71.087500000000006</v>
      </c>
    </row>
    <row r="2332" spans="1:23" ht="13.5" x14ac:dyDescent="0.25">
      <c r="A2332" s="3">
        <v>45400</v>
      </c>
      <c r="B2332" s="2">
        <v>11.065799999999999</v>
      </c>
      <c r="C2332" s="2">
        <v>64.38099519847529</v>
      </c>
      <c r="D2332" s="2">
        <v>-4.8724032332263079E-2</v>
      </c>
      <c r="E2332" s="2">
        <v>-0.32012455915527177</v>
      </c>
      <c r="F2332" s="2">
        <v>11.032279999999997</v>
      </c>
      <c r="G2332" s="2">
        <v>10.935909999999998</v>
      </c>
      <c r="H2332" s="2">
        <v>10.890229999999999</v>
      </c>
      <c r="I2332" s="2">
        <v>10.835987999999988</v>
      </c>
      <c r="J2332" s="2">
        <v>10.419301499999996</v>
      </c>
      <c r="K2332" s="17" t="s">
        <v>52</v>
      </c>
      <c r="L2332" s="17" t="s">
        <v>55</v>
      </c>
      <c r="M2332" s="17" t="s">
        <v>53</v>
      </c>
      <c r="N2332" s="20">
        <f t="shared" si="360"/>
        <v>50</v>
      </c>
      <c r="O2332" s="20">
        <f t="shared" si="361"/>
        <v>100</v>
      </c>
      <c r="P2332" s="20">
        <f t="shared" si="362"/>
        <v>50</v>
      </c>
      <c r="Q2332" s="20">
        <f t="shared" si="363"/>
        <v>83.5</v>
      </c>
      <c r="R2332" s="21">
        <f t="shared" si="364"/>
        <v>72.525000000000006</v>
      </c>
      <c r="S2332" s="21">
        <f t="shared" si="365"/>
        <v>68.375</v>
      </c>
      <c r="T2332" s="21">
        <f t="shared" si="366"/>
        <v>72.575000000000003</v>
      </c>
      <c r="U2332" s="21">
        <f t="shared" si="367"/>
        <v>70.875</v>
      </c>
      <c r="V2332" s="20">
        <f t="shared" si="368"/>
        <v>71.158333333333346</v>
      </c>
      <c r="W2332" s="20">
        <f t="shared" si="369"/>
        <v>71.087500000000006</v>
      </c>
    </row>
    <row r="2333" spans="1:23" ht="13.5" x14ac:dyDescent="0.25">
      <c r="A2333" s="3">
        <v>45401</v>
      </c>
      <c r="B2333" s="2">
        <v>11.065799999999999</v>
      </c>
      <c r="C2333" s="2">
        <v>64.38099519847529</v>
      </c>
      <c r="D2333" s="2">
        <v>-6.7469723476330401E-2</v>
      </c>
      <c r="E2333" s="2">
        <v>-0.27522649265366367</v>
      </c>
      <c r="F2333" s="2">
        <v>11.065799999999999</v>
      </c>
      <c r="G2333" s="2">
        <v>10.961049999999997</v>
      </c>
      <c r="H2333" s="2">
        <v>10.899449999999998</v>
      </c>
      <c r="I2333" s="2">
        <v>10.85359199999999</v>
      </c>
      <c r="J2333" s="2">
        <v>10.421698999999997</v>
      </c>
      <c r="K2333" s="17" t="s">
        <v>52</v>
      </c>
      <c r="L2333" s="17" t="s">
        <v>55</v>
      </c>
      <c r="M2333" s="17" t="s">
        <v>53</v>
      </c>
      <c r="N2333" s="20">
        <f t="shared" si="360"/>
        <v>50</v>
      </c>
      <c r="O2333" s="20">
        <f t="shared" si="361"/>
        <v>100</v>
      </c>
      <c r="P2333" s="20">
        <f t="shared" si="362"/>
        <v>50</v>
      </c>
      <c r="Q2333" s="20">
        <f t="shared" si="363"/>
        <v>83.5</v>
      </c>
      <c r="R2333" s="21">
        <f t="shared" si="364"/>
        <v>72.525000000000006</v>
      </c>
      <c r="S2333" s="21">
        <f t="shared" si="365"/>
        <v>68.375</v>
      </c>
      <c r="T2333" s="21">
        <f t="shared" si="366"/>
        <v>72.575000000000003</v>
      </c>
      <c r="U2333" s="21">
        <f t="shared" si="367"/>
        <v>70.875</v>
      </c>
      <c r="V2333" s="20">
        <f t="shared" si="368"/>
        <v>71.158333333333346</v>
      </c>
      <c r="W2333" s="20">
        <f t="shared" si="369"/>
        <v>71.087500000000006</v>
      </c>
    </row>
    <row r="2334" spans="1:23" ht="13.5" x14ac:dyDescent="0.25">
      <c r="A2334" s="3">
        <v>45404</v>
      </c>
      <c r="B2334" s="2">
        <v>11.057499999999999</v>
      </c>
      <c r="C2334" s="2">
        <v>63.358812899494851</v>
      </c>
      <c r="D2334" s="2">
        <v>-8.3637775244742585E-2</v>
      </c>
      <c r="E2334" s="2">
        <v>-0.23063235935296125</v>
      </c>
      <c r="F2334" s="2">
        <v>11.064139999999998</v>
      </c>
      <c r="G2334" s="2">
        <v>10.985359999999998</v>
      </c>
      <c r="H2334" s="2">
        <v>10.909510000000001</v>
      </c>
      <c r="I2334" s="2">
        <v>10.866837999999991</v>
      </c>
      <c r="J2334" s="2">
        <v>10.424054999999999</v>
      </c>
      <c r="K2334" s="17" t="s">
        <v>48</v>
      </c>
      <c r="L2334" s="17" t="s">
        <v>55</v>
      </c>
      <c r="M2334" s="17" t="s">
        <v>47</v>
      </c>
      <c r="N2334" s="20">
        <f t="shared" si="360"/>
        <v>50</v>
      </c>
      <c r="O2334" s="20">
        <f t="shared" si="361"/>
        <v>100</v>
      </c>
      <c r="P2334" s="20">
        <f t="shared" si="362"/>
        <v>50</v>
      </c>
      <c r="Q2334" s="20">
        <f t="shared" si="363"/>
        <v>16.5</v>
      </c>
      <c r="R2334" s="21">
        <f t="shared" si="364"/>
        <v>62.475000000000001</v>
      </c>
      <c r="S2334" s="21">
        <f t="shared" si="365"/>
        <v>51.625</v>
      </c>
      <c r="T2334" s="21">
        <f t="shared" si="366"/>
        <v>42.424999999999997</v>
      </c>
      <c r="U2334" s="21">
        <f t="shared" si="367"/>
        <v>54.125</v>
      </c>
      <c r="V2334" s="20">
        <f t="shared" si="368"/>
        <v>52.17499999999999</v>
      </c>
      <c r="W2334" s="20">
        <f t="shared" si="369"/>
        <v>52.662499999999994</v>
      </c>
    </row>
    <row r="2335" spans="1:23" ht="13.5" x14ac:dyDescent="0.25">
      <c r="A2335" s="3">
        <v>45405</v>
      </c>
      <c r="B2335" s="2">
        <v>11.040699999999999</v>
      </c>
      <c r="C2335" s="2">
        <v>61.239391053044137</v>
      </c>
      <c r="D2335" s="2">
        <v>-9.6877841157377631E-2</v>
      </c>
      <c r="E2335" s="2">
        <v>-0.19213193394242911</v>
      </c>
      <c r="F2335" s="2">
        <v>11.05912</v>
      </c>
      <c r="G2335" s="2">
        <v>11.007989999999998</v>
      </c>
      <c r="H2335" s="2">
        <v>10.920824999999999</v>
      </c>
      <c r="I2335" s="2">
        <v>10.879411999999993</v>
      </c>
      <c r="J2335" s="2">
        <v>10.426326999999999</v>
      </c>
      <c r="K2335" s="17" t="s">
        <v>48</v>
      </c>
      <c r="L2335" s="17" t="s">
        <v>55</v>
      </c>
      <c r="M2335" s="17" t="s">
        <v>47</v>
      </c>
      <c r="N2335" s="20">
        <f t="shared" si="360"/>
        <v>50</v>
      </c>
      <c r="O2335" s="20">
        <f t="shared" si="361"/>
        <v>100</v>
      </c>
      <c r="P2335" s="20">
        <f t="shared" si="362"/>
        <v>50</v>
      </c>
      <c r="Q2335" s="20">
        <f t="shared" si="363"/>
        <v>16.5</v>
      </c>
      <c r="R2335" s="21">
        <f t="shared" si="364"/>
        <v>62.475000000000001</v>
      </c>
      <c r="S2335" s="21">
        <f t="shared" si="365"/>
        <v>51.625</v>
      </c>
      <c r="T2335" s="21">
        <f t="shared" si="366"/>
        <v>42.424999999999997</v>
      </c>
      <c r="U2335" s="21">
        <f t="shared" si="367"/>
        <v>54.125</v>
      </c>
      <c r="V2335" s="20">
        <f t="shared" si="368"/>
        <v>52.17499999999999</v>
      </c>
      <c r="W2335" s="20">
        <f t="shared" si="369"/>
        <v>52.662499999999994</v>
      </c>
    </row>
    <row r="2336" spans="1:23" ht="13.5" x14ac:dyDescent="0.25">
      <c r="A2336" s="3">
        <v>45406</v>
      </c>
      <c r="B2336" s="2">
        <v>11.275399999999999</v>
      </c>
      <c r="C2336" s="2">
        <v>74.215760321104483</v>
      </c>
      <c r="D2336" s="2">
        <v>-0.11966503990764998</v>
      </c>
      <c r="E2336" s="2">
        <v>-0.15952130344995236</v>
      </c>
      <c r="F2336" s="2">
        <v>11.101039999999999</v>
      </c>
      <c r="G2336" s="2">
        <v>11.049899999999999</v>
      </c>
      <c r="H2336" s="2">
        <v>10.941779999999998</v>
      </c>
      <c r="I2336" s="2">
        <v>10.897351999999994</v>
      </c>
      <c r="J2336" s="2">
        <v>10.4298865</v>
      </c>
      <c r="K2336" s="17" t="s">
        <v>52</v>
      </c>
      <c r="L2336" s="17" t="s">
        <v>55</v>
      </c>
      <c r="M2336" s="17" t="s">
        <v>53</v>
      </c>
      <c r="N2336" s="20">
        <f t="shared" si="360"/>
        <v>50</v>
      </c>
      <c r="O2336" s="20">
        <f t="shared" si="361"/>
        <v>100</v>
      </c>
      <c r="P2336" s="20">
        <f t="shared" si="362"/>
        <v>50</v>
      </c>
      <c r="Q2336" s="20">
        <f t="shared" si="363"/>
        <v>83.5</v>
      </c>
      <c r="R2336" s="21">
        <f t="shared" si="364"/>
        <v>72.525000000000006</v>
      </c>
      <c r="S2336" s="21">
        <f t="shared" si="365"/>
        <v>68.375</v>
      </c>
      <c r="T2336" s="21">
        <f t="shared" si="366"/>
        <v>72.575000000000003</v>
      </c>
      <c r="U2336" s="21">
        <f t="shared" si="367"/>
        <v>70.875</v>
      </c>
      <c r="V2336" s="20">
        <f t="shared" si="368"/>
        <v>71.158333333333346</v>
      </c>
      <c r="W2336" s="20">
        <f t="shared" si="369"/>
        <v>71.087500000000006</v>
      </c>
    </row>
    <row r="2337" spans="1:23" ht="13.5" x14ac:dyDescent="0.25">
      <c r="A2337" s="3">
        <v>45407</v>
      </c>
      <c r="B2337" s="2">
        <v>11.233499999999999</v>
      </c>
      <c r="C2337" s="2">
        <v>69.727749751948153</v>
      </c>
      <c r="D2337" s="2">
        <v>-0.13138076496945494</v>
      </c>
      <c r="E2337" s="2">
        <v>-0.13272313290127563</v>
      </c>
      <c r="F2337" s="2">
        <v>11.13458</v>
      </c>
      <c r="G2337" s="2">
        <v>11.083429999999998</v>
      </c>
      <c r="H2337" s="2">
        <v>10.960639999999998</v>
      </c>
      <c r="I2337" s="2">
        <v>10.914285999999995</v>
      </c>
      <c r="J2337" s="2">
        <v>10.432703000000002</v>
      </c>
      <c r="K2337" s="17" t="s">
        <v>52</v>
      </c>
      <c r="L2337" s="17" t="s">
        <v>55</v>
      </c>
      <c r="M2337" s="17" t="s">
        <v>53</v>
      </c>
      <c r="N2337" s="20">
        <f t="shared" si="360"/>
        <v>50</v>
      </c>
      <c r="O2337" s="20">
        <f t="shared" si="361"/>
        <v>100</v>
      </c>
      <c r="P2337" s="20">
        <f t="shared" si="362"/>
        <v>50</v>
      </c>
      <c r="Q2337" s="20">
        <f t="shared" si="363"/>
        <v>83.5</v>
      </c>
      <c r="R2337" s="21">
        <f t="shared" si="364"/>
        <v>72.525000000000006</v>
      </c>
      <c r="S2337" s="21">
        <f t="shared" si="365"/>
        <v>68.375</v>
      </c>
      <c r="T2337" s="21">
        <f t="shared" si="366"/>
        <v>72.575000000000003</v>
      </c>
      <c r="U2337" s="21">
        <f t="shared" si="367"/>
        <v>70.875</v>
      </c>
      <c r="V2337" s="20">
        <f t="shared" si="368"/>
        <v>71.158333333333346</v>
      </c>
      <c r="W2337" s="20">
        <f t="shared" si="369"/>
        <v>71.087500000000006</v>
      </c>
    </row>
    <row r="2338" spans="1:23" ht="13.5" x14ac:dyDescent="0.25">
      <c r="A2338" s="3">
        <v>45408</v>
      </c>
      <c r="B2338" s="2">
        <v>11.392799999999999</v>
      </c>
      <c r="C2338" s="2">
        <v>75.735540390354714</v>
      </c>
      <c r="D2338" s="2">
        <v>-0.15468361776751394</v>
      </c>
      <c r="E2338" s="2">
        <v>-0.11423735272128997</v>
      </c>
      <c r="F2338" s="2">
        <v>11.19998</v>
      </c>
      <c r="G2338" s="2">
        <v>11.13289</v>
      </c>
      <c r="H2338" s="2">
        <v>10.987884999999997</v>
      </c>
      <c r="I2338" s="2">
        <v>10.934405999999994</v>
      </c>
      <c r="J2338" s="2">
        <v>10.436354000000001</v>
      </c>
      <c r="K2338" s="17" t="s">
        <v>52</v>
      </c>
      <c r="L2338" s="17" t="s">
        <v>55</v>
      </c>
      <c r="M2338" s="17" t="s">
        <v>53</v>
      </c>
      <c r="N2338" s="20">
        <f t="shared" si="360"/>
        <v>50</v>
      </c>
      <c r="O2338" s="20">
        <f t="shared" si="361"/>
        <v>100</v>
      </c>
      <c r="P2338" s="20">
        <f t="shared" si="362"/>
        <v>50</v>
      </c>
      <c r="Q2338" s="20">
        <f t="shared" si="363"/>
        <v>83.5</v>
      </c>
      <c r="R2338" s="21">
        <f t="shared" si="364"/>
        <v>72.525000000000006</v>
      </c>
      <c r="S2338" s="21">
        <f t="shared" si="365"/>
        <v>68.375</v>
      </c>
      <c r="T2338" s="21">
        <f t="shared" si="366"/>
        <v>72.575000000000003</v>
      </c>
      <c r="U2338" s="21">
        <f t="shared" si="367"/>
        <v>70.875</v>
      </c>
      <c r="V2338" s="20">
        <f t="shared" si="368"/>
        <v>71.158333333333346</v>
      </c>
      <c r="W2338" s="20">
        <f t="shared" si="369"/>
        <v>71.087500000000006</v>
      </c>
    </row>
    <row r="2339" spans="1:23" ht="13.5" x14ac:dyDescent="0.25">
      <c r="A2339" s="3">
        <v>45411</v>
      </c>
      <c r="B2339" s="2">
        <v>11.401199999999999</v>
      </c>
      <c r="C2339" s="2">
        <v>76.005949825679252</v>
      </c>
      <c r="D2339" s="2">
        <v>-0.15165213642391251</v>
      </c>
      <c r="E2339" s="2">
        <v>-9.9220160445141203E-2</v>
      </c>
      <c r="F2339" s="2">
        <v>11.268719999999998</v>
      </c>
      <c r="G2339" s="2">
        <v>11.166429999999998</v>
      </c>
      <c r="H2339" s="2">
        <v>11.015969999999998</v>
      </c>
      <c r="I2339" s="2">
        <v>10.954693999999996</v>
      </c>
      <c r="J2339" s="2">
        <v>10.440352000000001</v>
      </c>
      <c r="K2339" s="17" t="s">
        <v>52</v>
      </c>
      <c r="L2339" s="17" t="s">
        <v>55</v>
      </c>
      <c r="M2339" s="17" t="s">
        <v>53</v>
      </c>
      <c r="N2339" s="20">
        <f t="shared" si="360"/>
        <v>50</v>
      </c>
      <c r="O2339" s="20">
        <f t="shared" si="361"/>
        <v>100</v>
      </c>
      <c r="P2339" s="20">
        <f t="shared" si="362"/>
        <v>50</v>
      </c>
      <c r="Q2339" s="20">
        <f t="shared" si="363"/>
        <v>83.5</v>
      </c>
      <c r="R2339" s="21">
        <f t="shared" si="364"/>
        <v>72.525000000000006</v>
      </c>
      <c r="S2339" s="21">
        <f t="shared" si="365"/>
        <v>68.375</v>
      </c>
      <c r="T2339" s="21">
        <f t="shared" si="366"/>
        <v>72.575000000000003</v>
      </c>
      <c r="U2339" s="21">
        <f t="shared" si="367"/>
        <v>70.875</v>
      </c>
      <c r="V2339" s="20">
        <f t="shared" si="368"/>
        <v>71.158333333333346</v>
      </c>
      <c r="W2339" s="20">
        <f t="shared" si="369"/>
        <v>71.087500000000006</v>
      </c>
    </row>
    <row r="2340" spans="1:23" ht="13.5" x14ac:dyDescent="0.25">
      <c r="A2340" s="3">
        <v>45412</v>
      </c>
      <c r="B2340" s="2">
        <v>11.401199999999999</v>
      </c>
      <c r="C2340" s="2">
        <v>76.005949825679252</v>
      </c>
      <c r="D2340" s="2">
        <v>-0.15137103695044729</v>
      </c>
      <c r="E2340" s="2">
        <v>-8.9844077993405366E-2</v>
      </c>
      <c r="F2340" s="2">
        <v>11.340819999999999</v>
      </c>
      <c r="G2340" s="2">
        <v>11.199969999999999</v>
      </c>
      <c r="H2340" s="2">
        <v>11.044054999999997</v>
      </c>
      <c r="I2340" s="2">
        <v>10.974981999999997</v>
      </c>
      <c r="J2340" s="2">
        <v>10.444464499999999</v>
      </c>
      <c r="K2340" s="17" t="s">
        <v>52</v>
      </c>
      <c r="L2340" s="17" t="s">
        <v>49</v>
      </c>
      <c r="M2340" s="17" t="s">
        <v>53</v>
      </c>
      <c r="N2340" s="20">
        <f t="shared" si="360"/>
        <v>50</v>
      </c>
      <c r="O2340" s="20">
        <f t="shared" si="361"/>
        <v>100</v>
      </c>
      <c r="P2340" s="20">
        <f t="shared" si="362"/>
        <v>50</v>
      </c>
      <c r="Q2340" s="20">
        <f t="shared" si="363"/>
        <v>67</v>
      </c>
      <c r="R2340" s="21">
        <f t="shared" si="364"/>
        <v>70.05</v>
      </c>
      <c r="S2340" s="21">
        <f t="shared" si="365"/>
        <v>64.25</v>
      </c>
      <c r="T2340" s="21">
        <f t="shared" si="366"/>
        <v>65.150000000000006</v>
      </c>
      <c r="U2340" s="21">
        <f t="shared" si="367"/>
        <v>66.75</v>
      </c>
      <c r="V2340" s="20">
        <f t="shared" si="368"/>
        <v>66.483333333333334</v>
      </c>
      <c r="W2340" s="20">
        <f t="shared" si="369"/>
        <v>66.550000000000011</v>
      </c>
    </row>
    <row r="2341" spans="1:23" ht="13.5" x14ac:dyDescent="0.25">
      <c r="A2341" s="3">
        <v>45414</v>
      </c>
      <c r="B2341" s="2">
        <v>11.308999999999999</v>
      </c>
      <c r="C2341" s="2">
        <v>66.563049039265451</v>
      </c>
      <c r="D2341" s="2">
        <v>-0.14641836885072124</v>
      </c>
      <c r="E2341" s="2">
        <v>-8.5760556271265317E-2</v>
      </c>
      <c r="F2341" s="2">
        <v>11.34754</v>
      </c>
      <c r="G2341" s="2">
        <v>11.22429</v>
      </c>
      <c r="H2341" s="2">
        <v>11.068784999999997</v>
      </c>
      <c r="I2341" s="2">
        <v>10.992921999999998</v>
      </c>
      <c r="J2341" s="2">
        <v>10.448383000000002</v>
      </c>
      <c r="K2341" s="17" t="s">
        <v>52</v>
      </c>
      <c r="L2341" s="17" t="s">
        <v>55</v>
      </c>
      <c r="M2341" s="17" t="s">
        <v>53</v>
      </c>
      <c r="N2341" s="20">
        <f t="shared" si="360"/>
        <v>50</v>
      </c>
      <c r="O2341" s="20">
        <f t="shared" si="361"/>
        <v>100</v>
      </c>
      <c r="P2341" s="20">
        <f t="shared" si="362"/>
        <v>50</v>
      </c>
      <c r="Q2341" s="20">
        <f t="shared" si="363"/>
        <v>83.5</v>
      </c>
      <c r="R2341" s="21">
        <f t="shared" si="364"/>
        <v>72.525000000000006</v>
      </c>
      <c r="S2341" s="21">
        <f t="shared" si="365"/>
        <v>68.375</v>
      </c>
      <c r="T2341" s="21">
        <f t="shared" si="366"/>
        <v>72.575000000000003</v>
      </c>
      <c r="U2341" s="21">
        <f t="shared" si="367"/>
        <v>70.875</v>
      </c>
      <c r="V2341" s="20">
        <f t="shared" si="368"/>
        <v>71.158333333333346</v>
      </c>
      <c r="W2341" s="20">
        <f t="shared" si="369"/>
        <v>71.087500000000006</v>
      </c>
    </row>
    <row r="2342" spans="1:23" ht="13.5" x14ac:dyDescent="0.25">
      <c r="A2342" s="3">
        <v>45415</v>
      </c>
      <c r="B2342" s="2">
        <v>11.275399999999999</v>
      </c>
      <c r="C2342" s="2">
        <v>63.468420229312834</v>
      </c>
      <c r="D2342" s="2">
        <v>-0.1411521090136052</v>
      </c>
      <c r="E2342" s="2">
        <v>-9.520094256958575E-2</v>
      </c>
      <c r="F2342" s="2">
        <v>11.355919999999999</v>
      </c>
      <c r="G2342" s="2">
        <v>11.24525</v>
      </c>
      <c r="H2342" s="2">
        <v>11.090579999999996</v>
      </c>
      <c r="I2342" s="2">
        <v>11.012201999999997</v>
      </c>
      <c r="J2342" s="2">
        <v>10.450688000000003</v>
      </c>
      <c r="K2342" s="17" t="s">
        <v>52</v>
      </c>
      <c r="L2342" s="17" t="s">
        <v>55</v>
      </c>
      <c r="M2342" s="17" t="s">
        <v>53</v>
      </c>
      <c r="N2342" s="20">
        <f t="shared" si="360"/>
        <v>50</v>
      </c>
      <c r="O2342" s="20">
        <f t="shared" si="361"/>
        <v>100</v>
      </c>
      <c r="P2342" s="20">
        <f t="shared" si="362"/>
        <v>50</v>
      </c>
      <c r="Q2342" s="20">
        <f t="shared" si="363"/>
        <v>83.5</v>
      </c>
      <c r="R2342" s="21">
        <f t="shared" si="364"/>
        <v>72.525000000000006</v>
      </c>
      <c r="S2342" s="21">
        <f t="shared" si="365"/>
        <v>68.375</v>
      </c>
      <c r="T2342" s="21">
        <f t="shared" si="366"/>
        <v>72.575000000000003</v>
      </c>
      <c r="U2342" s="21">
        <f t="shared" si="367"/>
        <v>70.875</v>
      </c>
      <c r="V2342" s="20">
        <f t="shared" si="368"/>
        <v>71.158333333333346</v>
      </c>
      <c r="W2342" s="20">
        <f t="shared" si="369"/>
        <v>71.087500000000006</v>
      </c>
    </row>
    <row r="2343" spans="1:23" ht="13.5" x14ac:dyDescent="0.25">
      <c r="A2343" s="3">
        <v>45418</v>
      </c>
      <c r="B2343" s="2">
        <v>11.233499999999999</v>
      </c>
      <c r="C2343" s="2">
        <v>59.738584428299326</v>
      </c>
      <c r="D2343" s="2">
        <v>-0.13470245120374358</v>
      </c>
      <c r="E2343" s="2">
        <v>-0.12908975024271116</v>
      </c>
      <c r="F2343" s="2">
        <v>11.324059999999999</v>
      </c>
      <c r="G2343" s="2">
        <v>11.262020000000001</v>
      </c>
      <c r="H2343" s="2">
        <v>11.111534999999995</v>
      </c>
      <c r="I2343" s="2">
        <v>11.028967999999999</v>
      </c>
      <c r="J2343" s="2">
        <v>10.453622000000001</v>
      </c>
      <c r="K2343" s="17" t="s">
        <v>48</v>
      </c>
      <c r="L2343" s="17" t="s">
        <v>55</v>
      </c>
      <c r="M2343" s="17" t="s">
        <v>47</v>
      </c>
      <c r="N2343" s="20">
        <f t="shared" si="360"/>
        <v>50</v>
      </c>
      <c r="O2343" s="20">
        <f t="shared" si="361"/>
        <v>100</v>
      </c>
      <c r="P2343" s="20">
        <f t="shared" si="362"/>
        <v>50</v>
      </c>
      <c r="Q2343" s="20">
        <f t="shared" si="363"/>
        <v>16.5</v>
      </c>
      <c r="R2343" s="21">
        <f t="shared" si="364"/>
        <v>62.475000000000001</v>
      </c>
      <c r="S2343" s="21">
        <f t="shared" si="365"/>
        <v>51.625</v>
      </c>
      <c r="T2343" s="21">
        <f t="shared" si="366"/>
        <v>42.424999999999997</v>
      </c>
      <c r="U2343" s="21">
        <f t="shared" si="367"/>
        <v>54.125</v>
      </c>
      <c r="V2343" s="20">
        <f t="shared" si="368"/>
        <v>52.17499999999999</v>
      </c>
      <c r="W2343" s="20">
        <f t="shared" si="369"/>
        <v>52.662499999999994</v>
      </c>
    </row>
    <row r="2344" spans="1:23" ht="13.5" x14ac:dyDescent="0.25">
      <c r="A2344" s="3">
        <v>45419</v>
      </c>
      <c r="B2344" s="2">
        <v>11.216699999999999</v>
      </c>
      <c r="C2344" s="2">
        <v>58.260211425422746</v>
      </c>
      <c r="D2344" s="2">
        <v>-0.13005781957261142</v>
      </c>
      <c r="E2344" s="2">
        <v>-0.17399800760551548</v>
      </c>
      <c r="F2344" s="2">
        <v>11.28716</v>
      </c>
      <c r="G2344" s="2">
        <v>11.277940000000001</v>
      </c>
      <c r="H2344" s="2">
        <v>11.131649999999997</v>
      </c>
      <c r="I2344" s="2">
        <v>11.038691999999999</v>
      </c>
      <c r="J2344" s="2">
        <v>10.456681500000002</v>
      </c>
      <c r="K2344" s="17" t="s">
        <v>48</v>
      </c>
      <c r="L2344" s="17" t="s">
        <v>55</v>
      </c>
      <c r="M2344" s="17" t="s">
        <v>47</v>
      </c>
      <c r="N2344" s="20">
        <f t="shared" si="360"/>
        <v>50</v>
      </c>
      <c r="O2344" s="20">
        <f t="shared" si="361"/>
        <v>100</v>
      </c>
      <c r="P2344" s="20">
        <f t="shared" si="362"/>
        <v>50</v>
      </c>
      <c r="Q2344" s="20">
        <f t="shared" si="363"/>
        <v>16.5</v>
      </c>
      <c r="R2344" s="21">
        <f t="shared" si="364"/>
        <v>62.475000000000001</v>
      </c>
      <c r="S2344" s="21">
        <f t="shared" si="365"/>
        <v>51.625</v>
      </c>
      <c r="T2344" s="21">
        <f t="shared" si="366"/>
        <v>42.424999999999997</v>
      </c>
      <c r="U2344" s="21">
        <f t="shared" si="367"/>
        <v>54.125</v>
      </c>
      <c r="V2344" s="20">
        <f t="shared" si="368"/>
        <v>52.17499999999999</v>
      </c>
      <c r="W2344" s="20">
        <f t="shared" si="369"/>
        <v>52.662499999999994</v>
      </c>
    </row>
    <row r="2345" spans="1:23" ht="13.5" x14ac:dyDescent="0.25">
      <c r="A2345" s="3">
        <v>45420</v>
      </c>
      <c r="B2345" s="2">
        <v>11.216699999999999</v>
      </c>
      <c r="C2345" s="2">
        <v>58.260211425422739</v>
      </c>
      <c r="D2345" s="2">
        <v>-0.12933558317132743</v>
      </c>
      <c r="E2345" s="2">
        <v>-0.21955232932777669</v>
      </c>
      <c r="F2345" s="2">
        <v>11.250260000000001</v>
      </c>
      <c r="G2345" s="2">
        <v>11.295539999999999</v>
      </c>
      <c r="H2345" s="2">
        <v>11.151764999999997</v>
      </c>
      <c r="I2345" s="2">
        <v>11.041038</v>
      </c>
      <c r="J2345" s="2">
        <v>10.460579500000001</v>
      </c>
      <c r="K2345" s="17" t="s">
        <v>48</v>
      </c>
      <c r="L2345" s="17" t="s">
        <v>55</v>
      </c>
      <c r="M2345" s="17" t="s">
        <v>47</v>
      </c>
      <c r="N2345" s="20">
        <f t="shared" si="360"/>
        <v>50</v>
      </c>
      <c r="O2345" s="20">
        <f t="shared" si="361"/>
        <v>100</v>
      </c>
      <c r="P2345" s="20">
        <f t="shared" si="362"/>
        <v>50</v>
      </c>
      <c r="Q2345" s="20">
        <f t="shared" si="363"/>
        <v>16.5</v>
      </c>
      <c r="R2345" s="21">
        <f t="shared" si="364"/>
        <v>62.475000000000001</v>
      </c>
      <c r="S2345" s="21">
        <f t="shared" si="365"/>
        <v>51.625</v>
      </c>
      <c r="T2345" s="21">
        <f t="shared" si="366"/>
        <v>42.424999999999997</v>
      </c>
      <c r="U2345" s="21">
        <f t="shared" si="367"/>
        <v>54.125</v>
      </c>
      <c r="V2345" s="20">
        <f t="shared" si="368"/>
        <v>52.17499999999999</v>
      </c>
      <c r="W2345" s="20">
        <f t="shared" si="369"/>
        <v>52.662499999999994</v>
      </c>
    </row>
    <row r="2346" spans="1:23" ht="13.5" x14ac:dyDescent="0.25">
      <c r="A2346" s="3">
        <v>45421</v>
      </c>
      <c r="B2346" s="2">
        <v>11.216699999999999</v>
      </c>
      <c r="C2346" s="2">
        <v>58.260211425422739</v>
      </c>
      <c r="D2346" s="2">
        <v>-9.3193824359250499E-2</v>
      </c>
      <c r="E2346" s="2">
        <v>-0.26595079001279764</v>
      </c>
      <c r="F2346" s="2">
        <v>11.231800000000002</v>
      </c>
      <c r="G2346" s="2">
        <v>11.289670000000001</v>
      </c>
      <c r="H2346" s="2">
        <v>11.169784999999997</v>
      </c>
      <c r="I2346" s="2">
        <v>11.042377999999999</v>
      </c>
      <c r="J2346" s="2">
        <v>10.466363500000002</v>
      </c>
      <c r="K2346" s="17" t="s">
        <v>48</v>
      </c>
      <c r="L2346" s="17" t="s">
        <v>55</v>
      </c>
      <c r="M2346" s="17" t="s">
        <v>47</v>
      </c>
      <c r="N2346" s="20">
        <f t="shared" si="360"/>
        <v>50</v>
      </c>
      <c r="O2346" s="20">
        <f t="shared" si="361"/>
        <v>100</v>
      </c>
      <c r="P2346" s="20">
        <f t="shared" si="362"/>
        <v>50</v>
      </c>
      <c r="Q2346" s="20">
        <f t="shared" si="363"/>
        <v>16.5</v>
      </c>
      <c r="R2346" s="21">
        <f t="shared" si="364"/>
        <v>62.475000000000001</v>
      </c>
      <c r="S2346" s="21">
        <f t="shared" si="365"/>
        <v>51.625</v>
      </c>
      <c r="T2346" s="21">
        <f t="shared" si="366"/>
        <v>42.424999999999997</v>
      </c>
      <c r="U2346" s="21">
        <f t="shared" si="367"/>
        <v>54.125</v>
      </c>
      <c r="V2346" s="20">
        <f t="shared" si="368"/>
        <v>52.17499999999999</v>
      </c>
      <c r="W2346" s="20">
        <f t="shared" si="369"/>
        <v>52.662499999999994</v>
      </c>
    </row>
    <row r="2347" spans="1:23" ht="13.5" x14ac:dyDescent="0.25">
      <c r="A2347" s="3">
        <v>45422</v>
      </c>
      <c r="B2347" s="2">
        <v>11.308999999999999</v>
      </c>
      <c r="C2347" s="2">
        <v>64.319319439382241</v>
      </c>
      <c r="D2347" s="2">
        <v>-7.6429838687575469E-2</v>
      </c>
      <c r="E2347" s="2">
        <v>-0.31613049931090353</v>
      </c>
      <c r="F2347" s="2">
        <v>11.238519999999999</v>
      </c>
      <c r="G2347" s="2">
        <v>11.297219999999999</v>
      </c>
      <c r="H2347" s="2">
        <v>11.190324999999998</v>
      </c>
      <c r="I2347" s="2">
        <v>11.045563999999997</v>
      </c>
      <c r="J2347" s="2">
        <v>10.472609</v>
      </c>
      <c r="K2347" s="17" t="s">
        <v>48</v>
      </c>
      <c r="L2347" s="17" t="s">
        <v>55</v>
      </c>
      <c r="M2347" s="17" t="s">
        <v>51</v>
      </c>
      <c r="N2347" s="20">
        <f t="shared" si="360"/>
        <v>50</v>
      </c>
      <c r="O2347" s="20">
        <f t="shared" si="361"/>
        <v>100</v>
      </c>
      <c r="P2347" s="20">
        <f t="shared" si="362"/>
        <v>50</v>
      </c>
      <c r="Q2347" s="20">
        <f t="shared" si="363"/>
        <v>16.5</v>
      </c>
      <c r="R2347" s="21">
        <f t="shared" si="364"/>
        <v>62.475000000000001</v>
      </c>
      <c r="S2347" s="21">
        <f t="shared" si="365"/>
        <v>51.625</v>
      </c>
      <c r="T2347" s="21">
        <f t="shared" si="366"/>
        <v>42.424999999999997</v>
      </c>
      <c r="U2347" s="21">
        <f t="shared" si="367"/>
        <v>54.125</v>
      </c>
      <c r="V2347" s="20">
        <f t="shared" si="368"/>
        <v>52.17499999999999</v>
      </c>
      <c r="W2347" s="20">
        <f t="shared" si="369"/>
        <v>52.662499999999994</v>
      </c>
    </row>
    <row r="2348" spans="1:23" ht="13.5" x14ac:dyDescent="0.25">
      <c r="A2348" s="3">
        <v>45425</v>
      </c>
      <c r="B2348" s="2">
        <v>11.308999999999999</v>
      </c>
      <c r="C2348" s="2">
        <v>64.319319439382241</v>
      </c>
      <c r="D2348" s="2">
        <v>-3.8777373119309289E-2</v>
      </c>
      <c r="E2348" s="2">
        <v>-0.37701010503164306</v>
      </c>
      <c r="F2348" s="2">
        <v>11.253619999999998</v>
      </c>
      <c r="G2348" s="2">
        <v>11.288839999999999</v>
      </c>
      <c r="H2348" s="2">
        <v>11.210865</v>
      </c>
      <c r="I2348" s="2">
        <v>11.05378</v>
      </c>
      <c r="J2348" s="2">
        <v>10.478854500000002</v>
      </c>
      <c r="K2348" s="17" t="s">
        <v>48</v>
      </c>
      <c r="L2348" s="17" t="s">
        <v>55</v>
      </c>
      <c r="M2348" s="17" t="s">
        <v>51</v>
      </c>
      <c r="N2348" s="20">
        <f t="shared" si="360"/>
        <v>50</v>
      </c>
      <c r="O2348" s="20">
        <f t="shared" si="361"/>
        <v>100</v>
      </c>
      <c r="P2348" s="20">
        <f t="shared" si="362"/>
        <v>50</v>
      </c>
      <c r="Q2348" s="20">
        <f t="shared" si="363"/>
        <v>16.5</v>
      </c>
      <c r="R2348" s="21">
        <f t="shared" si="364"/>
        <v>62.475000000000001</v>
      </c>
      <c r="S2348" s="21">
        <f t="shared" si="365"/>
        <v>51.625</v>
      </c>
      <c r="T2348" s="21">
        <f t="shared" si="366"/>
        <v>42.424999999999997</v>
      </c>
      <c r="U2348" s="21">
        <f t="shared" si="367"/>
        <v>54.125</v>
      </c>
      <c r="V2348" s="20">
        <f t="shared" si="368"/>
        <v>52.17499999999999</v>
      </c>
      <c r="W2348" s="20">
        <f t="shared" si="369"/>
        <v>52.662499999999994</v>
      </c>
    </row>
    <row r="2349" spans="1:23" ht="13.5" x14ac:dyDescent="0.25">
      <c r="A2349" s="3">
        <v>45426</v>
      </c>
      <c r="B2349" s="2">
        <v>11.308999999999999</v>
      </c>
      <c r="C2349" s="2">
        <v>64.319319439382241</v>
      </c>
      <c r="D2349" s="2">
        <v>-6.5883773251460553E-3</v>
      </c>
      <c r="E2349" s="2">
        <v>-0.44618653235834449</v>
      </c>
      <c r="F2349" s="2">
        <v>11.272079999999999</v>
      </c>
      <c r="G2349" s="2">
        <v>11.27962</v>
      </c>
      <c r="H2349" s="2">
        <v>11.223024999999998</v>
      </c>
      <c r="I2349" s="2">
        <v>11.056965999999997</v>
      </c>
      <c r="J2349" s="2">
        <v>10.485100000000005</v>
      </c>
      <c r="K2349" s="17" t="s">
        <v>52</v>
      </c>
      <c r="L2349" s="17" t="s">
        <v>55</v>
      </c>
      <c r="M2349" s="17" t="s">
        <v>53</v>
      </c>
      <c r="N2349" s="20">
        <f t="shared" si="360"/>
        <v>50</v>
      </c>
      <c r="O2349" s="20">
        <f t="shared" si="361"/>
        <v>100</v>
      </c>
      <c r="P2349" s="20">
        <f t="shared" si="362"/>
        <v>50</v>
      </c>
      <c r="Q2349" s="20">
        <f t="shared" si="363"/>
        <v>83.5</v>
      </c>
      <c r="R2349" s="21">
        <f t="shared" si="364"/>
        <v>72.525000000000006</v>
      </c>
      <c r="S2349" s="21">
        <f t="shared" si="365"/>
        <v>68.375</v>
      </c>
      <c r="T2349" s="21">
        <f t="shared" si="366"/>
        <v>72.575000000000003</v>
      </c>
      <c r="U2349" s="21">
        <f t="shared" si="367"/>
        <v>70.875</v>
      </c>
      <c r="V2349" s="20">
        <f t="shared" si="368"/>
        <v>71.158333333333346</v>
      </c>
      <c r="W2349" s="20">
        <f t="shared" si="369"/>
        <v>71.087500000000006</v>
      </c>
    </row>
    <row r="2350" spans="1:23" ht="13.5" x14ac:dyDescent="0.25">
      <c r="A2350" s="3">
        <v>45427</v>
      </c>
      <c r="B2350" s="2">
        <v>11.308999999999999</v>
      </c>
      <c r="C2350" s="2">
        <v>64.319319439382241</v>
      </c>
      <c r="D2350" s="2">
        <v>1.9756714847773083E-2</v>
      </c>
      <c r="E2350" s="2">
        <v>-0.52357807439904436</v>
      </c>
      <c r="F2350" s="2">
        <v>11.290539999999998</v>
      </c>
      <c r="G2350" s="2">
        <v>11.270399999999999</v>
      </c>
      <c r="H2350" s="2">
        <v>11.235184999999998</v>
      </c>
      <c r="I2350" s="2">
        <v>11.057637999999999</v>
      </c>
      <c r="J2350" s="2">
        <v>10.490507500000005</v>
      </c>
      <c r="K2350" s="17" t="s">
        <v>52</v>
      </c>
      <c r="L2350" s="17" t="s">
        <v>55</v>
      </c>
      <c r="M2350" s="17" t="s">
        <v>53</v>
      </c>
      <c r="N2350" s="20">
        <f t="shared" si="360"/>
        <v>50</v>
      </c>
      <c r="O2350" s="20">
        <f t="shared" si="361"/>
        <v>100</v>
      </c>
      <c r="P2350" s="20">
        <f t="shared" si="362"/>
        <v>50</v>
      </c>
      <c r="Q2350" s="20">
        <f t="shared" si="363"/>
        <v>83.5</v>
      </c>
      <c r="R2350" s="21">
        <f t="shared" si="364"/>
        <v>72.525000000000006</v>
      </c>
      <c r="S2350" s="21">
        <f t="shared" si="365"/>
        <v>68.375</v>
      </c>
      <c r="T2350" s="21">
        <f t="shared" si="366"/>
        <v>72.575000000000003</v>
      </c>
      <c r="U2350" s="21">
        <f t="shared" si="367"/>
        <v>70.875</v>
      </c>
      <c r="V2350" s="20">
        <f t="shared" si="368"/>
        <v>71.158333333333346</v>
      </c>
      <c r="W2350" s="20">
        <f t="shared" si="369"/>
        <v>71.087500000000006</v>
      </c>
    </row>
    <row r="2351" spans="1:23" ht="13.5" x14ac:dyDescent="0.25">
      <c r="A2351" s="3">
        <v>45428</v>
      </c>
      <c r="B2351" s="2">
        <v>11.317299999999999</v>
      </c>
      <c r="C2351" s="2">
        <v>64.93498882153375</v>
      </c>
      <c r="D2351" s="2">
        <v>2.6423590882421522E-2</v>
      </c>
      <c r="E2351" s="2">
        <v>-0.61921593667909358</v>
      </c>
      <c r="F2351" s="2">
        <v>11.310659999999999</v>
      </c>
      <c r="G2351" s="2">
        <v>11.271229999999999</v>
      </c>
      <c r="H2351" s="2">
        <v>11.24776</v>
      </c>
      <c r="I2351" s="2">
        <v>11.058476000000002</v>
      </c>
      <c r="J2351" s="2">
        <v>10.496794500000005</v>
      </c>
      <c r="K2351" s="17" t="s">
        <v>52</v>
      </c>
      <c r="L2351" s="17" t="s">
        <v>55</v>
      </c>
      <c r="M2351" s="17" t="s">
        <v>53</v>
      </c>
      <c r="N2351" s="20">
        <f t="shared" si="360"/>
        <v>50</v>
      </c>
      <c r="O2351" s="20">
        <f t="shared" si="361"/>
        <v>100</v>
      </c>
      <c r="P2351" s="20">
        <f t="shared" si="362"/>
        <v>50</v>
      </c>
      <c r="Q2351" s="20">
        <f t="shared" si="363"/>
        <v>83.5</v>
      </c>
      <c r="R2351" s="21">
        <f t="shared" si="364"/>
        <v>72.525000000000006</v>
      </c>
      <c r="S2351" s="21">
        <f t="shared" si="365"/>
        <v>68.375</v>
      </c>
      <c r="T2351" s="21">
        <f t="shared" si="366"/>
        <v>72.575000000000003</v>
      </c>
      <c r="U2351" s="21">
        <f t="shared" si="367"/>
        <v>70.875</v>
      </c>
      <c r="V2351" s="20">
        <f t="shared" si="368"/>
        <v>71.158333333333346</v>
      </c>
      <c r="W2351" s="20">
        <f t="shared" si="369"/>
        <v>71.087500000000006</v>
      </c>
    </row>
    <row r="2352" spans="1:23" ht="13.5" x14ac:dyDescent="0.25">
      <c r="A2352" s="3">
        <v>45429</v>
      </c>
      <c r="B2352" s="2">
        <v>11.317299999999999</v>
      </c>
      <c r="C2352" s="2">
        <v>64.93498882153375</v>
      </c>
      <c r="D2352" s="2">
        <v>2.6081985600367119E-2</v>
      </c>
      <c r="E2352" s="2">
        <v>-0.7133013232821076</v>
      </c>
      <c r="F2352" s="2">
        <v>11.31232</v>
      </c>
      <c r="G2352" s="2">
        <v>11.27542</v>
      </c>
      <c r="H2352" s="2">
        <v>11.260335</v>
      </c>
      <c r="I2352" s="2">
        <v>11.061828000000006</v>
      </c>
      <c r="J2352" s="2">
        <v>10.503081500000006</v>
      </c>
      <c r="K2352" s="17" t="s">
        <v>52</v>
      </c>
      <c r="L2352" s="17" t="s">
        <v>55</v>
      </c>
      <c r="M2352" s="17" t="s">
        <v>53</v>
      </c>
      <c r="N2352" s="20">
        <f t="shared" si="360"/>
        <v>50</v>
      </c>
      <c r="O2352" s="20">
        <f t="shared" si="361"/>
        <v>100</v>
      </c>
      <c r="P2352" s="20">
        <f t="shared" si="362"/>
        <v>50</v>
      </c>
      <c r="Q2352" s="20">
        <f t="shared" si="363"/>
        <v>83.5</v>
      </c>
      <c r="R2352" s="21">
        <f t="shared" si="364"/>
        <v>72.525000000000006</v>
      </c>
      <c r="S2352" s="21">
        <f t="shared" si="365"/>
        <v>68.375</v>
      </c>
      <c r="T2352" s="21">
        <f t="shared" si="366"/>
        <v>72.575000000000003</v>
      </c>
      <c r="U2352" s="21">
        <f t="shared" si="367"/>
        <v>70.875</v>
      </c>
      <c r="V2352" s="20">
        <f t="shared" si="368"/>
        <v>71.158333333333346</v>
      </c>
      <c r="W2352" s="20">
        <f t="shared" si="369"/>
        <v>71.087500000000006</v>
      </c>
    </row>
    <row r="2353" spans="1:23" ht="13.5" x14ac:dyDescent="0.25">
      <c r="A2353" s="3">
        <v>45432</v>
      </c>
      <c r="B2353" s="2">
        <v>11.392799999999999</v>
      </c>
      <c r="C2353" s="2">
        <v>70.335024685257039</v>
      </c>
      <c r="D2353" s="2">
        <v>1.3000876212998946E-2</v>
      </c>
      <c r="E2353" s="2">
        <v>-0.76725179016697675</v>
      </c>
      <c r="F2353" s="2">
        <v>11.329080000000001</v>
      </c>
      <c r="G2353" s="2">
        <v>11.291349999999998</v>
      </c>
      <c r="H2353" s="2">
        <v>11.276684999999999</v>
      </c>
      <c r="I2353" s="2">
        <v>11.065182000000007</v>
      </c>
      <c r="J2353" s="2">
        <v>10.508908000000005</v>
      </c>
      <c r="K2353" s="17" t="s">
        <v>52</v>
      </c>
      <c r="L2353" s="17" t="s">
        <v>55</v>
      </c>
      <c r="M2353" s="17" t="s">
        <v>53</v>
      </c>
      <c r="N2353" s="20">
        <f t="shared" si="360"/>
        <v>50</v>
      </c>
      <c r="O2353" s="20">
        <f t="shared" si="361"/>
        <v>100</v>
      </c>
      <c r="P2353" s="20">
        <f t="shared" si="362"/>
        <v>50</v>
      </c>
      <c r="Q2353" s="20">
        <f t="shared" si="363"/>
        <v>83.5</v>
      </c>
      <c r="R2353" s="21">
        <f t="shared" si="364"/>
        <v>72.525000000000006</v>
      </c>
      <c r="S2353" s="21">
        <f t="shared" si="365"/>
        <v>68.375</v>
      </c>
      <c r="T2353" s="21">
        <f t="shared" si="366"/>
        <v>72.575000000000003</v>
      </c>
      <c r="U2353" s="21">
        <f t="shared" si="367"/>
        <v>70.875</v>
      </c>
      <c r="V2353" s="20">
        <f t="shared" si="368"/>
        <v>71.158333333333346</v>
      </c>
      <c r="W2353" s="20">
        <f t="shared" si="369"/>
        <v>71.087500000000006</v>
      </c>
    </row>
    <row r="2354" spans="1:23" ht="13.5" x14ac:dyDescent="0.25">
      <c r="A2354" s="3">
        <v>45433</v>
      </c>
      <c r="B2354" s="2">
        <v>11.384399999999999</v>
      </c>
      <c r="C2354" s="2">
        <v>69.060727196218892</v>
      </c>
      <c r="D2354" s="2">
        <v>-1.1737921242644944E-3</v>
      </c>
      <c r="E2354" s="2">
        <v>-0.79916187995552945</v>
      </c>
      <c r="F2354" s="2">
        <v>11.34416</v>
      </c>
      <c r="G2354" s="2">
        <v>11.308119999999999</v>
      </c>
      <c r="H2354" s="2">
        <v>11.293029999999998</v>
      </c>
      <c r="I2354" s="2">
        <v>11.068368000000007</v>
      </c>
      <c r="J2354" s="2">
        <v>10.515530500000004</v>
      </c>
      <c r="K2354" s="17" t="s">
        <v>48</v>
      </c>
      <c r="L2354" s="17" t="s">
        <v>55</v>
      </c>
      <c r="M2354" s="17" t="s">
        <v>51</v>
      </c>
      <c r="N2354" s="20">
        <f t="shared" si="360"/>
        <v>50</v>
      </c>
      <c r="O2354" s="20">
        <f t="shared" si="361"/>
        <v>100</v>
      </c>
      <c r="P2354" s="20">
        <f t="shared" si="362"/>
        <v>50</v>
      </c>
      <c r="Q2354" s="20">
        <f t="shared" si="363"/>
        <v>16.5</v>
      </c>
      <c r="R2354" s="21">
        <f t="shared" si="364"/>
        <v>62.475000000000001</v>
      </c>
      <c r="S2354" s="21">
        <f t="shared" si="365"/>
        <v>51.625</v>
      </c>
      <c r="T2354" s="21">
        <f t="shared" si="366"/>
        <v>42.424999999999997</v>
      </c>
      <c r="U2354" s="21">
        <f t="shared" si="367"/>
        <v>54.125</v>
      </c>
      <c r="V2354" s="20">
        <f t="shared" si="368"/>
        <v>52.17499999999999</v>
      </c>
      <c r="W2354" s="20">
        <f t="shared" si="369"/>
        <v>52.662499999999994</v>
      </c>
    </row>
    <row r="2355" spans="1:23" ht="13.5" x14ac:dyDescent="0.25">
      <c r="A2355" s="3">
        <v>45434</v>
      </c>
      <c r="B2355" s="2">
        <v>11.317299999999999</v>
      </c>
      <c r="C2355" s="2">
        <v>59.748489906265036</v>
      </c>
      <c r="D2355" s="2">
        <v>-9.2066656976239614E-3</v>
      </c>
      <c r="E2355" s="2">
        <v>-0.81273761613364492</v>
      </c>
      <c r="F2355" s="2">
        <v>11.34582</v>
      </c>
      <c r="G2355" s="2">
        <v>11.31818</v>
      </c>
      <c r="H2355" s="2">
        <v>11.306859999999997</v>
      </c>
      <c r="I2355" s="2">
        <v>11.071218000000009</v>
      </c>
      <c r="J2355" s="2">
        <v>10.521021500000003</v>
      </c>
      <c r="K2355" s="17" t="s">
        <v>48</v>
      </c>
      <c r="L2355" s="17" t="s">
        <v>55</v>
      </c>
      <c r="M2355" s="17" t="s">
        <v>51</v>
      </c>
      <c r="N2355" s="20">
        <f t="shared" si="360"/>
        <v>50</v>
      </c>
      <c r="O2355" s="20">
        <f t="shared" si="361"/>
        <v>100</v>
      </c>
      <c r="P2355" s="20">
        <f t="shared" si="362"/>
        <v>50</v>
      </c>
      <c r="Q2355" s="20">
        <f t="shared" si="363"/>
        <v>16.5</v>
      </c>
      <c r="R2355" s="21">
        <f t="shared" si="364"/>
        <v>62.475000000000001</v>
      </c>
      <c r="S2355" s="21">
        <f t="shared" si="365"/>
        <v>51.625</v>
      </c>
      <c r="T2355" s="21">
        <f t="shared" si="366"/>
        <v>42.424999999999997</v>
      </c>
      <c r="U2355" s="21">
        <f t="shared" si="367"/>
        <v>54.125</v>
      </c>
      <c r="V2355" s="20">
        <f t="shared" si="368"/>
        <v>52.17499999999999</v>
      </c>
      <c r="W2355" s="20">
        <f t="shared" si="369"/>
        <v>52.662499999999994</v>
      </c>
    </row>
    <row r="2356" spans="1:23" ht="13.5" x14ac:dyDescent="0.25">
      <c r="A2356" s="3">
        <v>45435</v>
      </c>
      <c r="B2356" s="2">
        <v>11.317299999999999</v>
      </c>
      <c r="C2356" s="2">
        <v>59.748489906265036</v>
      </c>
      <c r="D2356" s="2">
        <v>-1.6541747093302916E-2</v>
      </c>
      <c r="E2356" s="2">
        <v>-0.81484457330070525</v>
      </c>
      <c r="F2356" s="2">
        <v>11.34582</v>
      </c>
      <c r="G2356" s="2">
        <v>11.328239999999999</v>
      </c>
      <c r="H2356" s="2">
        <v>11.308954999999997</v>
      </c>
      <c r="I2356" s="2">
        <v>11.079600000000006</v>
      </c>
      <c r="J2356" s="2">
        <v>10.526680000000004</v>
      </c>
      <c r="K2356" s="17" t="s">
        <v>48</v>
      </c>
      <c r="L2356" s="17" t="s">
        <v>55</v>
      </c>
      <c r="M2356" s="17" t="s">
        <v>55</v>
      </c>
      <c r="N2356" s="20">
        <f t="shared" si="360"/>
        <v>50</v>
      </c>
      <c r="O2356" s="20">
        <f t="shared" si="361"/>
        <v>100</v>
      </c>
      <c r="P2356" s="20">
        <f t="shared" si="362"/>
        <v>50</v>
      </c>
      <c r="Q2356" s="20">
        <f t="shared" si="363"/>
        <v>16.5</v>
      </c>
      <c r="R2356" s="21">
        <f t="shared" si="364"/>
        <v>62.475000000000001</v>
      </c>
      <c r="S2356" s="21">
        <f t="shared" si="365"/>
        <v>51.625</v>
      </c>
      <c r="T2356" s="21">
        <f t="shared" si="366"/>
        <v>42.424999999999997</v>
      </c>
      <c r="U2356" s="21">
        <f t="shared" si="367"/>
        <v>54.125</v>
      </c>
      <c r="V2356" s="20">
        <f t="shared" si="368"/>
        <v>52.17499999999999</v>
      </c>
      <c r="W2356" s="20">
        <f t="shared" si="369"/>
        <v>52.662499999999994</v>
      </c>
    </row>
    <row r="2357" spans="1:23" ht="13.5" x14ac:dyDescent="0.25">
      <c r="A2357" s="3">
        <v>45436</v>
      </c>
      <c r="B2357" s="2">
        <v>11.2</v>
      </c>
      <c r="C2357" s="2">
        <v>46.921154865085406</v>
      </c>
      <c r="D2357" s="2">
        <v>-3.5764565580720387E-4</v>
      </c>
      <c r="E2357" s="2">
        <v>-0.80302054741093787</v>
      </c>
      <c r="F2357" s="2">
        <v>11.32236</v>
      </c>
      <c r="G2357" s="2">
        <v>11.31734</v>
      </c>
      <c r="H2357" s="2">
        <v>11.307279999999997</v>
      </c>
      <c r="I2357" s="2">
        <v>11.080606000000007</v>
      </c>
      <c r="J2357" s="2">
        <v>10.533219000000001</v>
      </c>
      <c r="K2357" s="17" t="s">
        <v>48</v>
      </c>
      <c r="L2357" s="17" t="s">
        <v>55</v>
      </c>
      <c r="M2357" s="17" t="s">
        <v>47</v>
      </c>
      <c r="N2357" s="20">
        <f t="shared" si="360"/>
        <v>50</v>
      </c>
      <c r="O2357" s="20">
        <f t="shared" si="361"/>
        <v>100</v>
      </c>
      <c r="P2357" s="20">
        <f t="shared" si="362"/>
        <v>50</v>
      </c>
      <c r="Q2357" s="20">
        <f t="shared" si="363"/>
        <v>16.5</v>
      </c>
      <c r="R2357" s="21">
        <f t="shared" si="364"/>
        <v>62.475000000000001</v>
      </c>
      <c r="S2357" s="21">
        <f t="shared" si="365"/>
        <v>51.625</v>
      </c>
      <c r="T2357" s="21">
        <f t="shared" si="366"/>
        <v>42.424999999999997</v>
      </c>
      <c r="U2357" s="21">
        <f t="shared" si="367"/>
        <v>54.125</v>
      </c>
      <c r="V2357" s="20">
        <f t="shared" si="368"/>
        <v>52.17499999999999</v>
      </c>
      <c r="W2357" s="20">
        <f t="shared" si="369"/>
        <v>52.662499999999994</v>
      </c>
    </row>
    <row r="2358" spans="1:23" ht="13.5" x14ac:dyDescent="0.25">
      <c r="A2358" s="3">
        <v>45439</v>
      </c>
      <c r="B2358" s="2">
        <v>11.233499999999999</v>
      </c>
      <c r="C2358" s="2">
        <v>50.208861372056973</v>
      </c>
      <c r="D2358" s="2">
        <v>1.1086965392438586E-2</v>
      </c>
      <c r="E2358" s="2">
        <v>-0.76353364222185649</v>
      </c>
      <c r="F2358" s="2">
        <v>11.290499999999998</v>
      </c>
      <c r="G2358" s="2">
        <v>11.309790000000001</v>
      </c>
      <c r="H2358" s="2">
        <v>11.299314999999996</v>
      </c>
      <c r="I2358" s="2">
        <v>11.087312000000008</v>
      </c>
      <c r="J2358" s="2">
        <v>10.539925499999999</v>
      </c>
      <c r="K2358" s="17" t="s">
        <v>48</v>
      </c>
      <c r="L2358" s="17" t="s">
        <v>55</v>
      </c>
      <c r="M2358" s="17" t="s">
        <v>47</v>
      </c>
      <c r="N2358" s="20">
        <f t="shared" si="360"/>
        <v>50</v>
      </c>
      <c r="O2358" s="20">
        <f t="shared" si="361"/>
        <v>100</v>
      </c>
      <c r="P2358" s="20">
        <f t="shared" si="362"/>
        <v>50</v>
      </c>
      <c r="Q2358" s="20">
        <f t="shared" si="363"/>
        <v>16.5</v>
      </c>
      <c r="R2358" s="21">
        <f t="shared" si="364"/>
        <v>62.475000000000001</v>
      </c>
      <c r="S2358" s="21">
        <f t="shared" si="365"/>
        <v>51.625</v>
      </c>
      <c r="T2358" s="21">
        <f t="shared" si="366"/>
        <v>42.424999999999997</v>
      </c>
      <c r="U2358" s="21">
        <f t="shared" si="367"/>
        <v>54.125</v>
      </c>
      <c r="V2358" s="20">
        <f t="shared" si="368"/>
        <v>52.17499999999999</v>
      </c>
      <c r="W2358" s="20">
        <f t="shared" si="369"/>
        <v>52.662499999999994</v>
      </c>
    </row>
    <row r="2359" spans="1:23" ht="13.5" x14ac:dyDescent="0.25">
      <c r="A2359" s="3">
        <v>45440</v>
      </c>
      <c r="B2359" s="2">
        <v>11.107799999999999</v>
      </c>
      <c r="C2359" s="2">
        <v>40.157712672046429</v>
      </c>
      <c r="D2359" s="2">
        <v>3.0098703787590608E-2</v>
      </c>
      <c r="E2359" s="2">
        <v>-0.70857636294688553</v>
      </c>
      <c r="F2359" s="2">
        <v>11.235179999999998</v>
      </c>
      <c r="G2359" s="2">
        <v>11.289670000000001</v>
      </c>
      <c r="H2359" s="2">
        <v>11.284644999999996</v>
      </c>
      <c r="I2359" s="2">
        <v>11.091504000000004</v>
      </c>
      <c r="J2359" s="2">
        <v>10.546842000000003</v>
      </c>
      <c r="K2359" s="17" t="s">
        <v>48</v>
      </c>
      <c r="L2359" s="17" t="s">
        <v>55</v>
      </c>
      <c r="M2359" s="17" t="s">
        <v>47</v>
      </c>
      <c r="N2359" s="20">
        <f t="shared" si="360"/>
        <v>50</v>
      </c>
      <c r="O2359" s="20">
        <f t="shared" si="361"/>
        <v>100</v>
      </c>
      <c r="P2359" s="20">
        <f t="shared" si="362"/>
        <v>50</v>
      </c>
      <c r="Q2359" s="20">
        <f t="shared" si="363"/>
        <v>16.5</v>
      </c>
      <c r="R2359" s="21">
        <f t="shared" si="364"/>
        <v>62.475000000000001</v>
      </c>
      <c r="S2359" s="21">
        <f t="shared" si="365"/>
        <v>51.625</v>
      </c>
      <c r="T2359" s="21">
        <f t="shared" si="366"/>
        <v>42.424999999999997</v>
      </c>
      <c r="U2359" s="21">
        <f t="shared" si="367"/>
        <v>54.125</v>
      </c>
      <c r="V2359" s="20">
        <f t="shared" si="368"/>
        <v>52.17499999999999</v>
      </c>
      <c r="W2359" s="20">
        <f t="shared" si="369"/>
        <v>52.662499999999994</v>
      </c>
    </row>
    <row r="2360" spans="1:23" ht="13.5" x14ac:dyDescent="0.25">
      <c r="A2360" s="3">
        <v>45441</v>
      </c>
      <c r="B2360" s="2">
        <v>11.191599999999999</v>
      </c>
      <c r="C2360" s="2">
        <v>47.677676801010321</v>
      </c>
      <c r="D2360" s="2">
        <v>4.0736405336069481E-2</v>
      </c>
      <c r="E2360" s="2">
        <v>-0.62893780318589143</v>
      </c>
      <c r="F2360" s="2">
        <v>11.210039999999999</v>
      </c>
      <c r="G2360" s="2">
        <v>11.277930000000001</v>
      </c>
      <c r="H2360" s="2">
        <v>11.274164999999996</v>
      </c>
      <c r="I2360" s="2">
        <v>11.097372000000005</v>
      </c>
      <c r="J2360" s="2">
        <v>10.552500500000001</v>
      </c>
      <c r="K2360" s="17" t="s">
        <v>48</v>
      </c>
      <c r="L2360" s="17" t="s">
        <v>55</v>
      </c>
      <c r="M2360" s="17" t="s">
        <v>47</v>
      </c>
      <c r="N2360" s="20">
        <f t="shared" si="360"/>
        <v>50</v>
      </c>
      <c r="O2360" s="20">
        <f t="shared" si="361"/>
        <v>100</v>
      </c>
      <c r="P2360" s="20">
        <f t="shared" si="362"/>
        <v>50</v>
      </c>
      <c r="Q2360" s="20">
        <f t="shared" si="363"/>
        <v>16.5</v>
      </c>
      <c r="R2360" s="21">
        <f t="shared" si="364"/>
        <v>62.475000000000001</v>
      </c>
      <c r="S2360" s="21">
        <f t="shared" si="365"/>
        <v>51.625</v>
      </c>
      <c r="T2360" s="21">
        <f t="shared" si="366"/>
        <v>42.424999999999997</v>
      </c>
      <c r="U2360" s="21">
        <f t="shared" si="367"/>
        <v>54.125</v>
      </c>
      <c r="V2360" s="20">
        <f t="shared" si="368"/>
        <v>52.17499999999999</v>
      </c>
      <c r="W2360" s="20">
        <f t="shared" si="369"/>
        <v>52.662499999999994</v>
      </c>
    </row>
    <row r="2361" spans="1:23" ht="13.5" x14ac:dyDescent="0.25">
      <c r="A2361" s="3">
        <v>45442</v>
      </c>
      <c r="B2361" s="2">
        <v>11.183199999999999</v>
      </c>
      <c r="C2361" s="2">
        <v>47.039573617656586</v>
      </c>
      <c r="D2361" s="2">
        <v>5.1843591388740506E-2</v>
      </c>
      <c r="E2361" s="2">
        <v>-0.50454801137398197</v>
      </c>
      <c r="F2361" s="2">
        <v>11.18322</v>
      </c>
      <c r="G2361" s="2">
        <v>11.264519999999999</v>
      </c>
      <c r="H2361" s="2">
        <v>11.267874999999998</v>
      </c>
      <c r="I2361" s="2">
        <v>11.103072000000003</v>
      </c>
      <c r="J2361" s="2">
        <v>10.559374500000001</v>
      </c>
      <c r="K2361" s="17" t="s">
        <v>48</v>
      </c>
      <c r="L2361" s="17" t="s">
        <v>55</v>
      </c>
      <c r="M2361" s="17" t="s">
        <v>47</v>
      </c>
      <c r="N2361" s="20">
        <f t="shared" si="360"/>
        <v>50</v>
      </c>
      <c r="O2361" s="20">
        <f t="shared" si="361"/>
        <v>100</v>
      </c>
      <c r="P2361" s="20">
        <f t="shared" si="362"/>
        <v>50</v>
      </c>
      <c r="Q2361" s="20">
        <f t="shared" si="363"/>
        <v>16.5</v>
      </c>
      <c r="R2361" s="21">
        <f t="shared" si="364"/>
        <v>62.475000000000001</v>
      </c>
      <c r="S2361" s="21">
        <f t="shared" si="365"/>
        <v>51.625</v>
      </c>
      <c r="T2361" s="21">
        <f t="shared" si="366"/>
        <v>42.424999999999997</v>
      </c>
      <c r="U2361" s="21">
        <f t="shared" si="367"/>
        <v>54.125</v>
      </c>
      <c r="V2361" s="20">
        <f t="shared" si="368"/>
        <v>52.17499999999999</v>
      </c>
      <c r="W2361" s="20">
        <f t="shared" si="369"/>
        <v>52.662499999999994</v>
      </c>
    </row>
    <row r="2362" spans="1:23" ht="13.5" x14ac:dyDescent="0.25">
      <c r="A2362" s="3">
        <v>45443</v>
      </c>
      <c r="B2362" s="2">
        <v>11.317299999999999</v>
      </c>
      <c r="C2362" s="2">
        <v>56.946120368301962</v>
      </c>
      <c r="D2362" s="2">
        <v>5.1549864320165284E-2</v>
      </c>
      <c r="E2362" s="2">
        <v>-0.3508017030636072</v>
      </c>
      <c r="F2362" s="2">
        <v>11.20668</v>
      </c>
      <c r="G2362" s="2">
        <v>11.264520000000001</v>
      </c>
      <c r="H2362" s="2">
        <v>11.269969999999997</v>
      </c>
      <c r="I2362" s="2">
        <v>11.113130000000004</v>
      </c>
      <c r="J2362" s="2">
        <v>10.566919000000002</v>
      </c>
      <c r="K2362" s="17" t="s">
        <v>48</v>
      </c>
      <c r="L2362" s="17" t="s">
        <v>55</v>
      </c>
      <c r="M2362" s="17" t="s">
        <v>51</v>
      </c>
      <c r="N2362" s="20">
        <f t="shared" si="360"/>
        <v>50</v>
      </c>
      <c r="O2362" s="20">
        <f t="shared" si="361"/>
        <v>100</v>
      </c>
      <c r="P2362" s="20">
        <f t="shared" si="362"/>
        <v>50</v>
      </c>
      <c r="Q2362" s="20">
        <f t="shared" si="363"/>
        <v>16.5</v>
      </c>
      <c r="R2362" s="21">
        <f t="shared" si="364"/>
        <v>62.475000000000001</v>
      </c>
      <c r="S2362" s="21">
        <f t="shared" si="365"/>
        <v>51.625</v>
      </c>
      <c r="T2362" s="21">
        <f t="shared" si="366"/>
        <v>42.424999999999997</v>
      </c>
      <c r="U2362" s="21">
        <f t="shared" si="367"/>
        <v>54.125</v>
      </c>
      <c r="V2362" s="20">
        <f t="shared" si="368"/>
        <v>52.17499999999999</v>
      </c>
      <c r="W2362" s="20">
        <f t="shared" si="369"/>
        <v>52.662499999999994</v>
      </c>
    </row>
    <row r="2363" spans="1:23" ht="13.5" x14ac:dyDescent="0.25">
      <c r="A2363" s="3">
        <v>45446</v>
      </c>
      <c r="B2363" s="2">
        <v>11.317299999999999</v>
      </c>
      <c r="C2363" s="2">
        <v>56.946120368301962</v>
      </c>
      <c r="D2363" s="2">
        <v>6.2347658049112908E-2</v>
      </c>
      <c r="E2363" s="2">
        <v>-0.19556780808883772</v>
      </c>
      <c r="F2363" s="2">
        <v>11.22344</v>
      </c>
      <c r="G2363" s="2">
        <v>11.256969999999999</v>
      </c>
      <c r="H2363" s="2">
        <v>11.274159999999997</v>
      </c>
      <c r="I2363" s="2">
        <v>11.121848000000005</v>
      </c>
      <c r="J2363" s="2">
        <v>10.574463500000004</v>
      </c>
      <c r="K2363" s="17" t="s">
        <v>48</v>
      </c>
      <c r="L2363" s="17" t="s">
        <v>55</v>
      </c>
      <c r="M2363" s="17" t="s">
        <v>51</v>
      </c>
      <c r="N2363" s="20">
        <f t="shared" si="360"/>
        <v>50</v>
      </c>
      <c r="O2363" s="20">
        <f t="shared" si="361"/>
        <v>100</v>
      </c>
      <c r="P2363" s="20">
        <f t="shared" si="362"/>
        <v>50</v>
      </c>
      <c r="Q2363" s="20">
        <f t="shared" si="363"/>
        <v>16.5</v>
      </c>
      <c r="R2363" s="21">
        <f t="shared" si="364"/>
        <v>62.475000000000001</v>
      </c>
      <c r="S2363" s="21">
        <f t="shared" si="365"/>
        <v>51.625</v>
      </c>
      <c r="T2363" s="21">
        <f t="shared" si="366"/>
        <v>42.424999999999997</v>
      </c>
      <c r="U2363" s="21">
        <f t="shared" si="367"/>
        <v>54.125</v>
      </c>
      <c r="V2363" s="20">
        <f t="shared" si="368"/>
        <v>52.17499999999999</v>
      </c>
      <c r="W2363" s="20">
        <f t="shared" si="369"/>
        <v>52.662499999999994</v>
      </c>
    </row>
    <row r="2364" spans="1:23" ht="13.5" x14ac:dyDescent="0.25">
      <c r="A2364" s="3">
        <v>45447</v>
      </c>
      <c r="B2364" s="2">
        <v>11.317299999999999</v>
      </c>
      <c r="C2364" s="2">
        <v>56.946120368301962</v>
      </c>
      <c r="D2364" s="2">
        <v>6.966504449715849E-2</v>
      </c>
      <c r="E2364" s="2">
        <v>-0.1564542464710702</v>
      </c>
      <c r="F2364" s="2">
        <v>11.26534</v>
      </c>
      <c r="G2364" s="2">
        <v>11.250260000000001</v>
      </c>
      <c r="H2364" s="2">
        <v>11.279189999999996</v>
      </c>
      <c r="I2364" s="2">
        <v>11.131068000000003</v>
      </c>
      <c r="J2364" s="2">
        <v>10.580960500000005</v>
      </c>
      <c r="K2364" s="17" t="s">
        <v>52</v>
      </c>
      <c r="L2364" s="17" t="s">
        <v>55</v>
      </c>
      <c r="M2364" s="17" t="s">
        <v>53</v>
      </c>
      <c r="N2364" s="20">
        <f t="shared" si="360"/>
        <v>50</v>
      </c>
      <c r="O2364" s="20">
        <f t="shared" si="361"/>
        <v>100</v>
      </c>
      <c r="P2364" s="20">
        <f t="shared" si="362"/>
        <v>50</v>
      </c>
      <c r="Q2364" s="20">
        <f t="shared" si="363"/>
        <v>83.5</v>
      </c>
      <c r="R2364" s="21">
        <f t="shared" si="364"/>
        <v>72.525000000000006</v>
      </c>
      <c r="S2364" s="21">
        <f t="shared" si="365"/>
        <v>68.375</v>
      </c>
      <c r="T2364" s="21">
        <f t="shared" si="366"/>
        <v>72.575000000000003</v>
      </c>
      <c r="U2364" s="21">
        <f t="shared" si="367"/>
        <v>70.875</v>
      </c>
      <c r="V2364" s="20">
        <f t="shared" si="368"/>
        <v>71.158333333333346</v>
      </c>
      <c r="W2364" s="20">
        <f t="shared" si="369"/>
        <v>71.087500000000006</v>
      </c>
    </row>
    <row r="2365" spans="1:23" ht="13.5" x14ac:dyDescent="0.25">
      <c r="A2365" s="3">
        <v>45448</v>
      </c>
      <c r="B2365" s="2">
        <v>11.149699999999999</v>
      </c>
      <c r="C2365" s="2">
        <v>44.076236875074571</v>
      </c>
      <c r="D2365" s="2">
        <v>7.7460546192954283E-2</v>
      </c>
      <c r="E2365" s="2">
        <v>-0.12516339717685618</v>
      </c>
      <c r="F2365" s="2">
        <v>11.256959999999998</v>
      </c>
      <c r="G2365" s="2">
        <v>11.233499999999999</v>
      </c>
      <c r="H2365" s="2">
        <v>11.275839999999997</v>
      </c>
      <c r="I2365" s="2">
        <v>11.137774000000004</v>
      </c>
      <c r="J2365" s="2">
        <v>10.586619500000005</v>
      </c>
      <c r="K2365" s="17" t="s">
        <v>48</v>
      </c>
      <c r="L2365" s="17" t="s">
        <v>55</v>
      </c>
      <c r="M2365" s="17" t="s">
        <v>47</v>
      </c>
      <c r="N2365" s="20">
        <f t="shared" si="360"/>
        <v>50</v>
      </c>
      <c r="O2365" s="20">
        <f t="shared" si="361"/>
        <v>100</v>
      </c>
      <c r="P2365" s="20">
        <f t="shared" si="362"/>
        <v>50</v>
      </c>
      <c r="Q2365" s="20">
        <f t="shared" si="363"/>
        <v>16.5</v>
      </c>
      <c r="R2365" s="21">
        <f t="shared" si="364"/>
        <v>62.475000000000001</v>
      </c>
      <c r="S2365" s="21">
        <f t="shared" si="365"/>
        <v>51.625</v>
      </c>
      <c r="T2365" s="21">
        <f t="shared" si="366"/>
        <v>42.424999999999997</v>
      </c>
      <c r="U2365" s="21">
        <f t="shared" si="367"/>
        <v>54.125</v>
      </c>
      <c r="V2365" s="20">
        <f t="shared" si="368"/>
        <v>52.17499999999999</v>
      </c>
      <c r="W2365" s="20">
        <f t="shared" si="369"/>
        <v>52.662499999999994</v>
      </c>
    </row>
    <row r="2366" spans="1:23" ht="13.5" x14ac:dyDescent="0.25">
      <c r="A2366" s="3">
        <v>45449</v>
      </c>
      <c r="B2366" s="2">
        <v>11.082599999999999</v>
      </c>
      <c r="C2366" s="2">
        <v>40.162723534411448</v>
      </c>
      <c r="D2366" s="2">
        <v>8.9565733604841213E-2</v>
      </c>
      <c r="E2366" s="2">
        <v>-0.10013071774148495</v>
      </c>
      <c r="F2366" s="2">
        <v>11.236839999999997</v>
      </c>
      <c r="G2366" s="2">
        <v>11.21003</v>
      </c>
      <c r="H2366" s="2">
        <v>11.269134999999997</v>
      </c>
      <c r="I2366" s="2">
        <v>11.142300000000002</v>
      </c>
      <c r="J2366" s="2">
        <v>10.590559500000005</v>
      </c>
      <c r="K2366" s="17" t="s">
        <v>48</v>
      </c>
      <c r="L2366" s="17" t="s">
        <v>55</v>
      </c>
      <c r="M2366" s="17" t="s">
        <v>47</v>
      </c>
      <c r="N2366" s="20">
        <f t="shared" si="360"/>
        <v>50</v>
      </c>
      <c r="O2366" s="20">
        <f t="shared" si="361"/>
        <v>100</v>
      </c>
      <c r="P2366" s="20">
        <f t="shared" si="362"/>
        <v>50</v>
      </c>
      <c r="Q2366" s="20">
        <f t="shared" si="363"/>
        <v>16.5</v>
      </c>
      <c r="R2366" s="21">
        <f t="shared" si="364"/>
        <v>62.475000000000001</v>
      </c>
      <c r="S2366" s="21">
        <f t="shared" si="365"/>
        <v>51.625</v>
      </c>
      <c r="T2366" s="21">
        <f t="shared" si="366"/>
        <v>42.424999999999997</v>
      </c>
      <c r="U2366" s="21">
        <f t="shared" si="367"/>
        <v>54.125</v>
      </c>
      <c r="V2366" s="20">
        <f t="shared" si="368"/>
        <v>52.17499999999999</v>
      </c>
      <c r="W2366" s="20">
        <f t="shared" si="369"/>
        <v>52.662499999999994</v>
      </c>
    </row>
    <row r="2367" spans="1:23" ht="13.5" x14ac:dyDescent="0.25">
      <c r="A2367" s="3">
        <v>45450</v>
      </c>
      <c r="B2367" s="2">
        <v>11.266999999999999</v>
      </c>
      <c r="C2367" s="2">
        <v>52.614489602787216</v>
      </c>
      <c r="D2367" s="2">
        <v>6.8998393444868356E-2</v>
      </c>
      <c r="E2367" s="2">
        <v>-8.0104574193187963E-2</v>
      </c>
      <c r="F2367" s="2">
        <v>11.22678</v>
      </c>
      <c r="G2367" s="2">
        <v>11.21673</v>
      </c>
      <c r="H2367" s="2">
        <v>11.267034999999998</v>
      </c>
      <c r="I2367" s="2">
        <v>11.150514000000003</v>
      </c>
      <c r="J2367" s="2">
        <v>10.595212000000004</v>
      </c>
      <c r="K2367" s="17" t="s">
        <v>48</v>
      </c>
      <c r="L2367" s="17" t="s">
        <v>55</v>
      </c>
      <c r="M2367" s="17" t="s">
        <v>47</v>
      </c>
      <c r="N2367" s="20">
        <f t="shared" si="360"/>
        <v>50</v>
      </c>
      <c r="O2367" s="20">
        <f t="shared" si="361"/>
        <v>100</v>
      </c>
      <c r="P2367" s="20">
        <f t="shared" si="362"/>
        <v>50</v>
      </c>
      <c r="Q2367" s="20">
        <f t="shared" si="363"/>
        <v>16.5</v>
      </c>
      <c r="R2367" s="21">
        <f t="shared" si="364"/>
        <v>62.475000000000001</v>
      </c>
      <c r="S2367" s="21">
        <f t="shared" si="365"/>
        <v>51.625</v>
      </c>
      <c r="T2367" s="21">
        <f t="shared" si="366"/>
        <v>42.424999999999997</v>
      </c>
      <c r="U2367" s="21">
        <f t="shared" si="367"/>
        <v>54.125</v>
      </c>
      <c r="V2367" s="20">
        <f t="shared" si="368"/>
        <v>52.17499999999999</v>
      </c>
      <c r="W2367" s="20">
        <f t="shared" si="369"/>
        <v>52.662499999999994</v>
      </c>
    </row>
    <row r="2368" spans="1:23" ht="13.5" x14ac:dyDescent="0.25">
      <c r="A2368" s="3">
        <v>45453</v>
      </c>
      <c r="B2368" s="2">
        <v>11.308999999999999</v>
      </c>
      <c r="C2368" s="2">
        <v>54.915706026401089</v>
      </c>
      <c r="D2368" s="2">
        <v>5.3377276300215826E-2</v>
      </c>
      <c r="E2368" s="2">
        <v>-6.4083659354550376E-2</v>
      </c>
      <c r="F2368" s="2">
        <v>11.225119999999999</v>
      </c>
      <c r="G2368" s="2">
        <v>11.224279999999998</v>
      </c>
      <c r="H2368" s="2">
        <v>11.267034999999996</v>
      </c>
      <c r="I2368" s="2">
        <v>11.159736000000001</v>
      </c>
      <c r="J2368" s="2">
        <v>10.599990500000006</v>
      </c>
      <c r="K2368" s="17" t="s">
        <v>48</v>
      </c>
      <c r="L2368" s="17" t="s">
        <v>55</v>
      </c>
      <c r="M2368" s="17" t="s">
        <v>47</v>
      </c>
      <c r="N2368" s="20">
        <f t="shared" si="360"/>
        <v>50</v>
      </c>
      <c r="O2368" s="20">
        <f t="shared" si="361"/>
        <v>100</v>
      </c>
      <c r="P2368" s="20">
        <f t="shared" si="362"/>
        <v>50</v>
      </c>
      <c r="Q2368" s="20">
        <f t="shared" si="363"/>
        <v>16.5</v>
      </c>
      <c r="R2368" s="21">
        <f t="shared" si="364"/>
        <v>62.475000000000001</v>
      </c>
      <c r="S2368" s="21">
        <f t="shared" si="365"/>
        <v>51.625</v>
      </c>
      <c r="T2368" s="21">
        <f t="shared" si="366"/>
        <v>42.424999999999997</v>
      </c>
      <c r="U2368" s="21">
        <f t="shared" si="367"/>
        <v>54.125</v>
      </c>
      <c r="V2368" s="20">
        <f t="shared" si="368"/>
        <v>52.17499999999999</v>
      </c>
      <c r="W2368" s="20">
        <f t="shared" si="369"/>
        <v>52.662499999999994</v>
      </c>
    </row>
    <row r="2369" spans="1:23" ht="13.5" x14ac:dyDescent="0.25">
      <c r="A2369" s="3">
        <v>45454</v>
      </c>
      <c r="B2369" s="2">
        <v>11.275399999999999</v>
      </c>
      <c r="C2369" s="2">
        <v>52.710331665300181</v>
      </c>
      <c r="D2369" s="2">
        <v>2.2820249747566024E-2</v>
      </c>
      <c r="E2369" s="2">
        <v>-5.1266927483640305E-2</v>
      </c>
      <c r="F2369" s="2">
        <v>11.216739999999998</v>
      </c>
      <c r="G2369" s="2">
        <v>11.24104</v>
      </c>
      <c r="H2369" s="2">
        <v>11.265354999999998</v>
      </c>
      <c r="I2369" s="2">
        <v>11.168453999999999</v>
      </c>
      <c r="J2369" s="2">
        <v>10.604601000000004</v>
      </c>
      <c r="K2369" s="17" t="s">
        <v>48</v>
      </c>
      <c r="L2369" s="17" t="s">
        <v>55</v>
      </c>
      <c r="M2369" s="17" t="s">
        <v>47</v>
      </c>
      <c r="N2369" s="20">
        <f t="shared" si="360"/>
        <v>50</v>
      </c>
      <c r="O2369" s="20">
        <f t="shared" si="361"/>
        <v>100</v>
      </c>
      <c r="P2369" s="20">
        <f t="shared" si="362"/>
        <v>50</v>
      </c>
      <c r="Q2369" s="20">
        <f t="shared" si="363"/>
        <v>16.5</v>
      </c>
      <c r="R2369" s="21">
        <f t="shared" si="364"/>
        <v>62.475000000000001</v>
      </c>
      <c r="S2369" s="21">
        <f t="shared" si="365"/>
        <v>51.625</v>
      </c>
      <c r="T2369" s="21">
        <f t="shared" si="366"/>
        <v>42.424999999999997</v>
      </c>
      <c r="U2369" s="21">
        <f t="shared" si="367"/>
        <v>54.125</v>
      </c>
      <c r="V2369" s="20">
        <f t="shared" si="368"/>
        <v>52.17499999999999</v>
      </c>
      <c r="W2369" s="20">
        <f t="shared" si="369"/>
        <v>52.662499999999994</v>
      </c>
    </row>
    <row r="2370" spans="1:23" ht="13.5" x14ac:dyDescent="0.25">
      <c r="A2370" s="3">
        <v>45455</v>
      </c>
      <c r="B2370" s="2">
        <v>11.107799999999999</v>
      </c>
      <c r="C2370" s="2">
        <v>43.357034367260155</v>
      </c>
      <c r="D2370" s="2">
        <v>2.2016650599509191E-2</v>
      </c>
      <c r="E2370" s="2">
        <v>-4.1013541986912247E-2</v>
      </c>
      <c r="F2370" s="2">
        <v>11.208359999999999</v>
      </c>
      <c r="G2370" s="2">
        <v>11.232659999999999</v>
      </c>
      <c r="H2370" s="2">
        <v>11.255294999999997</v>
      </c>
      <c r="I2370" s="2">
        <v>11.173819999999999</v>
      </c>
      <c r="J2370" s="2">
        <v>10.607325500000004</v>
      </c>
      <c r="K2370" s="17" t="s">
        <v>48</v>
      </c>
      <c r="L2370" s="17" t="s">
        <v>55</v>
      </c>
      <c r="M2370" s="17" t="s">
        <v>47</v>
      </c>
      <c r="N2370" s="20">
        <f t="shared" ref="N2370:N2433" si="370">IF(D2370&lt;30,50, IF(D2370&gt;70, 0, 25))</f>
        <v>50</v>
      </c>
      <c r="O2370" s="20">
        <f t="shared" ref="O2370:O2433" si="371">IF(F2370-E2370&gt;0.02, 100, IF(F2370-E2370&lt;0,0,45))</f>
        <v>100</v>
      </c>
      <c r="P2370" s="20">
        <f t="shared" ref="P2370:P2433" si="372">IF(G2370-J2370&gt;10,100,IF(G2370-J2370&gt;5,75, IF(G2370-J2370&gt;0,50,0)))</f>
        <v>50</v>
      </c>
      <c r="Q2370" s="20">
        <f t="shared" ref="Q2370:Q2433" si="373">IF(M2370="confirmed bullish", 34, IF(M2370="bullish divergence",17, 0))+IF(K2370="bullish",33,IF(K2370="bearish",0,16.5))+IF(L2370="strong",33,IF(L2370="weak",0,16.5))</f>
        <v>16.5</v>
      </c>
      <c r="R2370" s="21">
        <f t="shared" si="364"/>
        <v>62.475000000000001</v>
      </c>
      <c r="S2370" s="21">
        <f t="shared" si="365"/>
        <v>51.625</v>
      </c>
      <c r="T2370" s="21">
        <f t="shared" si="366"/>
        <v>42.424999999999997</v>
      </c>
      <c r="U2370" s="21">
        <f t="shared" si="367"/>
        <v>54.125</v>
      </c>
      <c r="V2370" s="20">
        <f t="shared" si="368"/>
        <v>52.17499999999999</v>
      </c>
      <c r="W2370" s="20">
        <f t="shared" si="369"/>
        <v>52.662499999999994</v>
      </c>
    </row>
    <row r="2371" spans="1:23" ht="13.5" x14ac:dyDescent="0.25">
      <c r="A2371" s="3">
        <v>45456</v>
      </c>
      <c r="B2371" s="2">
        <v>11.292199999999999</v>
      </c>
      <c r="C2371" s="2">
        <v>53.197387268818339</v>
      </c>
      <c r="D2371" s="2">
        <v>7.1395669296681064E-3</v>
      </c>
      <c r="E2371" s="2">
        <v>-3.2810833589529798E-2</v>
      </c>
      <c r="F2371" s="2">
        <v>11.25028</v>
      </c>
      <c r="G2371" s="2">
        <v>11.243559999999999</v>
      </c>
      <c r="H2371" s="2">
        <v>11.254039999999998</v>
      </c>
      <c r="I2371" s="2">
        <v>11.183375999999999</v>
      </c>
      <c r="J2371" s="2">
        <v>10.610972000000004</v>
      </c>
      <c r="K2371" s="17" t="s">
        <v>48</v>
      </c>
      <c r="L2371" s="17" t="s">
        <v>55</v>
      </c>
      <c r="M2371" s="17" t="s">
        <v>51</v>
      </c>
      <c r="N2371" s="20">
        <f t="shared" si="370"/>
        <v>50</v>
      </c>
      <c r="O2371" s="20">
        <f t="shared" si="371"/>
        <v>100</v>
      </c>
      <c r="P2371" s="20">
        <f t="shared" si="372"/>
        <v>50</v>
      </c>
      <c r="Q2371" s="20">
        <f t="shared" si="373"/>
        <v>16.5</v>
      </c>
      <c r="R2371" s="21">
        <f t="shared" ref="R2371:R2434" si="374">0.35*N2371+O2371*0.35+P2371*0.15+Q2371*0.15</f>
        <v>62.475000000000001</v>
      </c>
      <c r="S2371" s="21">
        <f t="shared" ref="S2371:S2434" si="375">N2371*0.2+O2371*0.2+P2371*0.35+Q2371*0.25</f>
        <v>51.625</v>
      </c>
      <c r="T2371" s="21">
        <f t="shared" ref="T2371:T2434" si="376">N2371*0.15+O2371*0.15+P2371*0.25+Q2371*0.45</f>
        <v>42.424999999999997</v>
      </c>
      <c r="U2371" s="21">
        <f t="shared" ref="U2371:U2434" si="377">0.25*SUM(N2371:Q2371)</f>
        <v>54.125</v>
      </c>
      <c r="V2371" s="20">
        <f t="shared" ref="V2371:V2434" si="378">SUM(R2371:T2371)/3</f>
        <v>52.17499999999999</v>
      </c>
      <c r="W2371" s="20">
        <f t="shared" ref="W2371:W2434" si="379">SUM(R2371:U2371)/4</f>
        <v>52.662499999999994</v>
      </c>
    </row>
    <row r="2372" spans="1:23" ht="13.5" x14ac:dyDescent="0.25">
      <c r="A2372" s="3">
        <v>45457</v>
      </c>
      <c r="B2372" s="2">
        <v>11.149699999999999</v>
      </c>
      <c r="C2372" s="2">
        <v>46.477715033042969</v>
      </c>
      <c r="D2372" s="2">
        <v>2.5346529103670079E-2</v>
      </c>
      <c r="E2372" s="2">
        <v>-2.6248666871623839E-2</v>
      </c>
      <c r="F2372" s="2">
        <v>11.22682</v>
      </c>
      <c r="G2372" s="2">
        <v>11.226799999999999</v>
      </c>
      <c r="H2372" s="2">
        <v>11.245659999999997</v>
      </c>
      <c r="I2372" s="2">
        <v>11.189579999999999</v>
      </c>
      <c r="J2372" s="2">
        <v>10.614325500000001</v>
      </c>
      <c r="K2372" s="17" t="s">
        <v>48</v>
      </c>
      <c r="L2372" s="17" t="s">
        <v>50</v>
      </c>
      <c r="M2372" s="17" t="s">
        <v>47</v>
      </c>
      <c r="N2372" s="20">
        <f t="shared" si="370"/>
        <v>50</v>
      </c>
      <c r="O2372" s="20">
        <f t="shared" si="371"/>
        <v>100</v>
      </c>
      <c r="P2372" s="20">
        <f t="shared" si="372"/>
        <v>50</v>
      </c>
      <c r="Q2372" s="20">
        <f t="shared" si="373"/>
        <v>33</v>
      </c>
      <c r="R2372" s="21">
        <f t="shared" si="374"/>
        <v>64.95</v>
      </c>
      <c r="S2372" s="21">
        <f t="shared" si="375"/>
        <v>55.75</v>
      </c>
      <c r="T2372" s="21">
        <f t="shared" si="376"/>
        <v>49.85</v>
      </c>
      <c r="U2372" s="21">
        <f t="shared" si="377"/>
        <v>58.25</v>
      </c>
      <c r="V2372" s="20">
        <f t="shared" si="378"/>
        <v>56.85</v>
      </c>
      <c r="W2372" s="20">
        <f t="shared" si="379"/>
        <v>57.2</v>
      </c>
    </row>
    <row r="2373" spans="1:23" ht="13.5" x14ac:dyDescent="0.25">
      <c r="A2373" s="3">
        <v>45461</v>
      </c>
      <c r="B2373" s="2">
        <v>11.023899999999999</v>
      </c>
      <c r="C2373" s="2">
        <v>41.494611094872518</v>
      </c>
      <c r="D2373" s="2">
        <v>5.0550883751636633E-2</v>
      </c>
      <c r="E2373" s="2">
        <v>-2.0998933497299074E-2</v>
      </c>
      <c r="F2373" s="2">
        <v>11.169799999999999</v>
      </c>
      <c r="G2373" s="2">
        <v>11.197459999999998</v>
      </c>
      <c r="H2373" s="2">
        <v>11.227214999999999</v>
      </c>
      <c r="I2373" s="2">
        <v>11.193769999999999</v>
      </c>
      <c r="J2373" s="2">
        <v>10.617092000000005</v>
      </c>
      <c r="K2373" s="17" t="s">
        <v>48</v>
      </c>
      <c r="L2373" s="17" t="s">
        <v>50</v>
      </c>
      <c r="M2373" s="17" t="s">
        <v>47</v>
      </c>
      <c r="N2373" s="20">
        <f t="shared" si="370"/>
        <v>50</v>
      </c>
      <c r="O2373" s="20">
        <f t="shared" si="371"/>
        <v>100</v>
      </c>
      <c r="P2373" s="20">
        <f t="shared" si="372"/>
        <v>50</v>
      </c>
      <c r="Q2373" s="20">
        <f t="shared" si="373"/>
        <v>33</v>
      </c>
      <c r="R2373" s="21">
        <f t="shared" si="374"/>
        <v>64.95</v>
      </c>
      <c r="S2373" s="21">
        <f t="shared" si="375"/>
        <v>55.75</v>
      </c>
      <c r="T2373" s="21">
        <f t="shared" si="376"/>
        <v>49.85</v>
      </c>
      <c r="U2373" s="21">
        <f t="shared" si="377"/>
        <v>58.25</v>
      </c>
      <c r="V2373" s="20">
        <f t="shared" si="378"/>
        <v>56.85</v>
      </c>
      <c r="W2373" s="20">
        <f t="shared" si="379"/>
        <v>57.2</v>
      </c>
    </row>
    <row r="2374" spans="1:23" ht="13.5" x14ac:dyDescent="0.25">
      <c r="A2374" s="3">
        <v>45462</v>
      </c>
      <c r="B2374" s="2">
        <v>11.065799999999999</v>
      </c>
      <c r="C2374" s="2">
        <v>43.661220752344647</v>
      </c>
      <c r="D2374" s="2">
        <v>6.9961692849027202E-2</v>
      </c>
      <c r="E2374" s="2">
        <v>-1.6799146797839261E-2</v>
      </c>
      <c r="F2374" s="2">
        <v>11.127879999999999</v>
      </c>
      <c r="G2374" s="2">
        <v>11.172309999999998</v>
      </c>
      <c r="H2374" s="2">
        <v>11.211284999999998</v>
      </c>
      <c r="I2374" s="2">
        <v>11.198798</v>
      </c>
      <c r="J2374" s="2">
        <v>10.620026000000003</v>
      </c>
      <c r="K2374" s="17" t="s">
        <v>48</v>
      </c>
      <c r="L2374" s="17" t="s">
        <v>55</v>
      </c>
      <c r="M2374" s="17" t="s">
        <v>47</v>
      </c>
      <c r="N2374" s="20">
        <f t="shared" si="370"/>
        <v>50</v>
      </c>
      <c r="O2374" s="20">
        <f t="shared" si="371"/>
        <v>100</v>
      </c>
      <c r="P2374" s="20">
        <f t="shared" si="372"/>
        <v>50</v>
      </c>
      <c r="Q2374" s="20">
        <f t="shared" si="373"/>
        <v>16.5</v>
      </c>
      <c r="R2374" s="21">
        <f t="shared" si="374"/>
        <v>62.475000000000001</v>
      </c>
      <c r="S2374" s="21">
        <f t="shared" si="375"/>
        <v>51.625</v>
      </c>
      <c r="T2374" s="21">
        <f t="shared" si="376"/>
        <v>42.424999999999997</v>
      </c>
      <c r="U2374" s="21">
        <f t="shared" si="377"/>
        <v>54.125</v>
      </c>
      <c r="V2374" s="20">
        <f t="shared" si="378"/>
        <v>52.17499999999999</v>
      </c>
      <c r="W2374" s="20">
        <f t="shared" si="379"/>
        <v>52.662499999999994</v>
      </c>
    </row>
    <row r="2375" spans="1:23" ht="13.5" x14ac:dyDescent="0.25">
      <c r="A2375" s="3">
        <v>45463</v>
      </c>
      <c r="B2375" s="2">
        <v>11.283799999999999</v>
      </c>
      <c r="C2375" s="2">
        <v>53.342512473611158</v>
      </c>
      <c r="D2375" s="2">
        <v>4.5305640798847691E-2</v>
      </c>
      <c r="E2375" s="2">
        <v>-1.343931743827141E-2</v>
      </c>
      <c r="F2375" s="2">
        <v>11.163079999999999</v>
      </c>
      <c r="G2375" s="2">
        <v>11.185719999999998</v>
      </c>
      <c r="H2375" s="2">
        <v>11.209609999999998</v>
      </c>
      <c r="I2375" s="2">
        <v>11.208186000000001</v>
      </c>
      <c r="J2375" s="2">
        <v>10.624930000000004</v>
      </c>
      <c r="K2375" s="17" t="s">
        <v>48</v>
      </c>
      <c r="L2375" s="17" t="s">
        <v>55</v>
      </c>
      <c r="M2375" s="17" t="s">
        <v>51</v>
      </c>
      <c r="N2375" s="20">
        <f t="shared" si="370"/>
        <v>50</v>
      </c>
      <c r="O2375" s="20">
        <f t="shared" si="371"/>
        <v>100</v>
      </c>
      <c r="P2375" s="20">
        <f t="shared" si="372"/>
        <v>50</v>
      </c>
      <c r="Q2375" s="20">
        <f t="shared" si="373"/>
        <v>16.5</v>
      </c>
      <c r="R2375" s="21">
        <f t="shared" si="374"/>
        <v>62.475000000000001</v>
      </c>
      <c r="S2375" s="21">
        <f t="shared" si="375"/>
        <v>51.625</v>
      </c>
      <c r="T2375" s="21">
        <f t="shared" si="376"/>
        <v>42.424999999999997</v>
      </c>
      <c r="U2375" s="21">
        <f t="shared" si="377"/>
        <v>54.125</v>
      </c>
      <c r="V2375" s="20">
        <f t="shared" si="378"/>
        <v>52.17499999999999</v>
      </c>
      <c r="W2375" s="20">
        <f t="shared" si="379"/>
        <v>52.662499999999994</v>
      </c>
    </row>
    <row r="2376" spans="1:23" ht="13.5" x14ac:dyDescent="0.25">
      <c r="A2376" s="3">
        <v>45464</v>
      </c>
      <c r="B2376" s="2">
        <v>11.283799999999999</v>
      </c>
      <c r="C2376" s="2">
        <v>53.342512473611158</v>
      </c>
      <c r="D2376" s="2">
        <v>1.3620635451282226E-2</v>
      </c>
      <c r="E2376" s="2">
        <v>-1.0751453950617128E-2</v>
      </c>
      <c r="F2376" s="2">
        <v>11.1614</v>
      </c>
      <c r="G2376" s="2">
        <v>11.205839999999998</v>
      </c>
      <c r="H2376" s="2">
        <v>11.207934999999997</v>
      </c>
      <c r="I2376" s="2">
        <v>11.216736000000001</v>
      </c>
      <c r="J2376" s="2">
        <v>10.630421000000005</v>
      </c>
      <c r="K2376" s="17" t="s">
        <v>48</v>
      </c>
      <c r="L2376" s="17" t="s">
        <v>55</v>
      </c>
      <c r="M2376" s="17" t="s">
        <v>47</v>
      </c>
      <c r="N2376" s="20">
        <f t="shared" si="370"/>
        <v>50</v>
      </c>
      <c r="O2376" s="20">
        <f t="shared" si="371"/>
        <v>100</v>
      </c>
      <c r="P2376" s="20">
        <f t="shared" si="372"/>
        <v>50</v>
      </c>
      <c r="Q2376" s="20">
        <f t="shared" si="373"/>
        <v>16.5</v>
      </c>
      <c r="R2376" s="21">
        <f t="shared" si="374"/>
        <v>62.475000000000001</v>
      </c>
      <c r="S2376" s="21">
        <f t="shared" si="375"/>
        <v>51.625</v>
      </c>
      <c r="T2376" s="21">
        <f t="shared" si="376"/>
        <v>42.424999999999997</v>
      </c>
      <c r="U2376" s="21">
        <f t="shared" si="377"/>
        <v>54.125</v>
      </c>
      <c r="V2376" s="20">
        <f t="shared" si="378"/>
        <v>52.17499999999999</v>
      </c>
      <c r="W2376" s="20">
        <f t="shared" si="379"/>
        <v>52.662499999999994</v>
      </c>
    </row>
    <row r="2377" spans="1:23" ht="13.5" x14ac:dyDescent="0.25">
      <c r="A2377" s="3">
        <v>45467</v>
      </c>
      <c r="B2377" s="2">
        <v>11.023899999999999</v>
      </c>
      <c r="C2377" s="2">
        <v>43.101604483201633</v>
      </c>
      <c r="D2377" s="2">
        <v>3.3969185273546643E-2</v>
      </c>
      <c r="E2377" s="2">
        <v>-8.6011631604937019E-3</v>
      </c>
      <c r="F2377" s="2">
        <v>11.136239999999999</v>
      </c>
      <c r="G2377" s="2">
        <v>11.181529999999999</v>
      </c>
      <c r="H2377" s="2">
        <v>11.199129999999998</v>
      </c>
      <c r="I2377" s="2">
        <v>11.219249999999997</v>
      </c>
      <c r="J2377" s="2">
        <v>10.634193500000006</v>
      </c>
      <c r="K2377" s="17" t="s">
        <v>52</v>
      </c>
      <c r="L2377" s="17" t="s">
        <v>55</v>
      </c>
      <c r="M2377" s="17" t="s">
        <v>54</v>
      </c>
      <c r="N2377" s="20">
        <f t="shared" si="370"/>
        <v>50</v>
      </c>
      <c r="O2377" s="20">
        <f t="shared" si="371"/>
        <v>100</v>
      </c>
      <c r="P2377" s="20">
        <f t="shared" si="372"/>
        <v>50</v>
      </c>
      <c r="Q2377" s="20">
        <f t="shared" si="373"/>
        <v>66.5</v>
      </c>
      <c r="R2377" s="21">
        <f t="shared" si="374"/>
        <v>69.974999999999994</v>
      </c>
      <c r="S2377" s="21">
        <f t="shared" si="375"/>
        <v>64.125</v>
      </c>
      <c r="T2377" s="21">
        <f t="shared" si="376"/>
        <v>64.924999999999997</v>
      </c>
      <c r="U2377" s="21">
        <f t="shared" si="377"/>
        <v>66.625</v>
      </c>
      <c r="V2377" s="20">
        <f t="shared" si="378"/>
        <v>66.341666666666654</v>
      </c>
      <c r="W2377" s="20">
        <f t="shared" si="379"/>
        <v>66.412499999999994</v>
      </c>
    </row>
    <row r="2378" spans="1:23" ht="13.5" x14ac:dyDescent="0.25">
      <c r="A2378" s="3">
        <v>45468</v>
      </c>
      <c r="B2378" s="2">
        <v>10.981999999999999</v>
      </c>
      <c r="C2378" s="2">
        <v>41.711296201890264</v>
      </c>
      <c r="D2378" s="2">
        <v>6.1860280601260698E-2</v>
      </c>
      <c r="E2378" s="2">
        <v>-6.8809305283949618E-3</v>
      </c>
      <c r="F2378" s="2">
        <v>11.127859999999998</v>
      </c>
      <c r="G2378" s="2">
        <v>11.148829999999998</v>
      </c>
      <c r="H2378" s="2">
        <v>11.186554999999998</v>
      </c>
      <c r="I2378" s="2">
        <v>11.220926000000002</v>
      </c>
      <c r="J2378" s="2">
        <v>10.638217500000007</v>
      </c>
      <c r="K2378" s="17" t="s">
        <v>52</v>
      </c>
      <c r="L2378" s="17" t="s">
        <v>55</v>
      </c>
      <c r="M2378" s="17" t="s">
        <v>54</v>
      </c>
      <c r="N2378" s="20">
        <f t="shared" si="370"/>
        <v>50</v>
      </c>
      <c r="O2378" s="20">
        <f t="shared" si="371"/>
        <v>100</v>
      </c>
      <c r="P2378" s="20">
        <f t="shared" si="372"/>
        <v>50</v>
      </c>
      <c r="Q2378" s="20">
        <f t="shared" si="373"/>
        <v>66.5</v>
      </c>
      <c r="R2378" s="21">
        <f t="shared" si="374"/>
        <v>69.974999999999994</v>
      </c>
      <c r="S2378" s="21">
        <f t="shared" si="375"/>
        <v>64.125</v>
      </c>
      <c r="T2378" s="21">
        <f t="shared" si="376"/>
        <v>64.924999999999997</v>
      </c>
      <c r="U2378" s="21">
        <f t="shared" si="377"/>
        <v>66.625</v>
      </c>
      <c r="V2378" s="20">
        <f t="shared" si="378"/>
        <v>66.341666666666654</v>
      </c>
      <c r="W2378" s="20">
        <f t="shared" si="379"/>
        <v>66.412499999999994</v>
      </c>
    </row>
    <row r="2379" spans="1:23" ht="13.5" x14ac:dyDescent="0.25">
      <c r="A2379" s="3">
        <v>45469</v>
      </c>
      <c r="B2379" s="2">
        <v>11.208399999999999</v>
      </c>
      <c r="C2379" s="2">
        <v>50.923049960470465</v>
      </c>
      <c r="D2379" s="2">
        <v>6.4794212489344361E-2</v>
      </c>
      <c r="E2379" s="2">
        <v>-5.5047444227159696E-3</v>
      </c>
      <c r="F2379" s="2">
        <v>11.156379999999999</v>
      </c>
      <c r="G2379" s="2">
        <v>11.142129999999998</v>
      </c>
      <c r="H2379" s="2">
        <v>11.191585</v>
      </c>
      <c r="I2379" s="2">
        <v>11.223777999999999</v>
      </c>
      <c r="J2379" s="2">
        <v>10.643373500000006</v>
      </c>
      <c r="K2379" s="17" t="s">
        <v>48</v>
      </c>
      <c r="L2379" s="17" t="s">
        <v>55</v>
      </c>
      <c r="M2379" s="17" t="s">
        <v>51</v>
      </c>
      <c r="N2379" s="20">
        <f t="shared" si="370"/>
        <v>50</v>
      </c>
      <c r="O2379" s="20">
        <f t="shared" si="371"/>
        <v>100</v>
      </c>
      <c r="P2379" s="20">
        <f t="shared" si="372"/>
        <v>50</v>
      </c>
      <c r="Q2379" s="20">
        <f t="shared" si="373"/>
        <v>16.5</v>
      </c>
      <c r="R2379" s="21">
        <f t="shared" si="374"/>
        <v>62.475000000000001</v>
      </c>
      <c r="S2379" s="21">
        <f t="shared" si="375"/>
        <v>51.625</v>
      </c>
      <c r="T2379" s="21">
        <f t="shared" si="376"/>
        <v>42.424999999999997</v>
      </c>
      <c r="U2379" s="21">
        <f t="shared" si="377"/>
        <v>54.125</v>
      </c>
      <c r="V2379" s="20">
        <f t="shared" si="378"/>
        <v>52.17499999999999</v>
      </c>
      <c r="W2379" s="20">
        <f t="shared" si="379"/>
        <v>52.662499999999994</v>
      </c>
    </row>
    <row r="2380" spans="1:23" ht="13.5" x14ac:dyDescent="0.25">
      <c r="A2380" s="3">
        <v>45470</v>
      </c>
      <c r="B2380" s="2">
        <v>11.191599999999999</v>
      </c>
      <c r="C2380" s="2">
        <v>50.287953882955833</v>
      </c>
      <c r="D2380" s="2">
        <v>4.2577843313461372E-2</v>
      </c>
      <c r="E2380" s="2">
        <v>-4.4037955381727757E-3</v>
      </c>
      <c r="F2380" s="2">
        <v>11.137939999999999</v>
      </c>
      <c r="G2380" s="2">
        <v>11.150509999999999</v>
      </c>
      <c r="H2380" s="2">
        <v>11.191585</v>
      </c>
      <c r="I2380" s="2">
        <v>11.226293999999998</v>
      </c>
      <c r="J2380" s="2">
        <v>10.647774500000008</v>
      </c>
      <c r="K2380" s="17" t="s">
        <v>48</v>
      </c>
      <c r="L2380" s="17" t="s">
        <v>55</v>
      </c>
      <c r="M2380" s="17" t="s">
        <v>47</v>
      </c>
      <c r="N2380" s="20">
        <f t="shared" si="370"/>
        <v>50</v>
      </c>
      <c r="O2380" s="20">
        <f t="shared" si="371"/>
        <v>100</v>
      </c>
      <c r="P2380" s="20">
        <f t="shared" si="372"/>
        <v>50</v>
      </c>
      <c r="Q2380" s="20">
        <f t="shared" si="373"/>
        <v>16.5</v>
      </c>
      <c r="R2380" s="21">
        <f t="shared" si="374"/>
        <v>62.475000000000001</v>
      </c>
      <c r="S2380" s="21">
        <f t="shared" si="375"/>
        <v>51.625</v>
      </c>
      <c r="T2380" s="21">
        <f t="shared" si="376"/>
        <v>42.424999999999997</v>
      </c>
      <c r="U2380" s="21">
        <f t="shared" si="377"/>
        <v>54.125</v>
      </c>
      <c r="V2380" s="20">
        <f t="shared" si="378"/>
        <v>52.17499999999999</v>
      </c>
      <c r="W2380" s="20">
        <f t="shared" si="379"/>
        <v>52.662499999999994</v>
      </c>
    </row>
    <row r="2381" spans="1:23" ht="13.5" x14ac:dyDescent="0.25">
      <c r="A2381" s="3">
        <v>45471</v>
      </c>
      <c r="B2381" s="2">
        <v>11.183199999999999</v>
      </c>
      <c r="C2381" s="2">
        <v>49.9524968418282</v>
      </c>
      <c r="D2381" s="2">
        <v>5.2723105716248497E-2</v>
      </c>
      <c r="E2381" s="2">
        <v>-3.5230364305382207E-3</v>
      </c>
      <c r="F2381" s="2">
        <v>11.117819999999998</v>
      </c>
      <c r="G2381" s="2">
        <v>11.139609999999999</v>
      </c>
      <c r="H2381" s="2">
        <v>11.191585</v>
      </c>
      <c r="I2381" s="2">
        <v>11.228641999999995</v>
      </c>
      <c r="J2381" s="2">
        <v>10.650666500000007</v>
      </c>
      <c r="K2381" s="17" t="s">
        <v>48</v>
      </c>
      <c r="L2381" s="17" t="s">
        <v>55</v>
      </c>
      <c r="M2381" s="17" t="s">
        <v>47</v>
      </c>
      <c r="N2381" s="20">
        <f t="shared" si="370"/>
        <v>50</v>
      </c>
      <c r="O2381" s="20">
        <f t="shared" si="371"/>
        <v>100</v>
      </c>
      <c r="P2381" s="20">
        <f t="shared" si="372"/>
        <v>50</v>
      </c>
      <c r="Q2381" s="20">
        <f t="shared" si="373"/>
        <v>16.5</v>
      </c>
      <c r="R2381" s="21">
        <f t="shared" si="374"/>
        <v>62.475000000000001</v>
      </c>
      <c r="S2381" s="21">
        <f t="shared" si="375"/>
        <v>51.625</v>
      </c>
      <c r="T2381" s="21">
        <f t="shared" si="376"/>
        <v>42.424999999999997</v>
      </c>
      <c r="U2381" s="21">
        <f t="shared" si="377"/>
        <v>54.125</v>
      </c>
      <c r="V2381" s="20">
        <f t="shared" si="378"/>
        <v>52.17499999999999</v>
      </c>
      <c r="W2381" s="20">
        <f t="shared" si="379"/>
        <v>52.662499999999994</v>
      </c>
    </row>
    <row r="2382" spans="1:23" ht="13.5" x14ac:dyDescent="0.25">
      <c r="A2382" s="3">
        <v>45474</v>
      </c>
      <c r="B2382" s="2">
        <v>11.107799999999999</v>
      </c>
      <c r="C2382" s="2">
        <v>46.926504038315706</v>
      </c>
      <c r="D2382" s="2">
        <v>4.497511351653749E-2</v>
      </c>
      <c r="E2382" s="2">
        <v>-2.8184291444305768E-3</v>
      </c>
      <c r="F2382" s="2">
        <v>11.134599999999999</v>
      </c>
      <c r="G2382" s="2">
        <v>11.135419999999998</v>
      </c>
      <c r="H2382" s="2">
        <v>11.18111</v>
      </c>
      <c r="I2382" s="2">
        <v>11.229481999999997</v>
      </c>
      <c r="J2382" s="2">
        <v>10.654020000000008</v>
      </c>
      <c r="K2382" s="17" t="s">
        <v>48</v>
      </c>
      <c r="L2382" s="17" t="s">
        <v>55</v>
      </c>
      <c r="M2382" s="17" t="s">
        <v>51</v>
      </c>
      <c r="N2382" s="20">
        <f t="shared" si="370"/>
        <v>50</v>
      </c>
      <c r="O2382" s="20">
        <f t="shared" si="371"/>
        <v>100</v>
      </c>
      <c r="P2382" s="20">
        <f t="shared" si="372"/>
        <v>50</v>
      </c>
      <c r="Q2382" s="20">
        <f t="shared" si="373"/>
        <v>16.5</v>
      </c>
      <c r="R2382" s="21">
        <f t="shared" si="374"/>
        <v>62.475000000000001</v>
      </c>
      <c r="S2382" s="21">
        <f t="shared" si="375"/>
        <v>51.625</v>
      </c>
      <c r="T2382" s="21">
        <f t="shared" si="376"/>
        <v>42.424999999999997</v>
      </c>
      <c r="U2382" s="21">
        <f t="shared" si="377"/>
        <v>54.125</v>
      </c>
      <c r="V2382" s="20">
        <f t="shared" si="378"/>
        <v>52.17499999999999</v>
      </c>
      <c r="W2382" s="20">
        <f t="shared" si="379"/>
        <v>52.662499999999994</v>
      </c>
    </row>
    <row r="2383" spans="1:23" ht="13.5" x14ac:dyDescent="0.25">
      <c r="A2383" s="3">
        <v>45475</v>
      </c>
      <c r="B2383" s="2">
        <v>11.107799999999999</v>
      </c>
      <c r="C2383" s="2">
        <v>46.926504038315699</v>
      </c>
      <c r="D2383" s="2">
        <v>1.9515859074981989E-2</v>
      </c>
      <c r="E2383" s="2">
        <v>-2.2547433155444617E-3</v>
      </c>
      <c r="F2383" s="2">
        <v>11.159759999999999</v>
      </c>
      <c r="G2383" s="2">
        <v>11.143809999999998</v>
      </c>
      <c r="H2383" s="2">
        <v>11.170634999999997</v>
      </c>
      <c r="I2383" s="2">
        <v>11.230321999999996</v>
      </c>
      <c r="J2383" s="2">
        <v>10.656367500000009</v>
      </c>
      <c r="K2383" s="17" t="s">
        <v>48</v>
      </c>
      <c r="L2383" s="17" t="s">
        <v>55</v>
      </c>
      <c r="M2383" s="17" t="s">
        <v>51</v>
      </c>
      <c r="N2383" s="20">
        <f t="shared" si="370"/>
        <v>50</v>
      </c>
      <c r="O2383" s="20">
        <f t="shared" si="371"/>
        <v>100</v>
      </c>
      <c r="P2383" s="20">
        <f t="shared" si="372"/>
        <v>50</v>
      </c>
      <c r="Q2383" s="20">
        <f t="shared" si="373"/>
        <v>16.5</v>
      </c>
      <c r="R2383" s="21">
        <f t="shared" si="374"/>
        <v>62.475000000000001</v>
      </c>
      <c r="S2383" s="21">
        <f t="shared" si="375"/>
        <v>51.625</v>
      </c>
      <c r="T2383" s="21">
        <f t="shared" si="376"/>
        <v>42.424999999999997</v>
      </c>
      <c r="U2383" s="21">
        <f t="shared" si="377"/>
        <v>54.125</v>
      </c>
      <c r="V2383" s="20">
        <f t="shared" si="378"/>
        <v>52.17499999999999</v>
      </c>
      <c r="W2383" s="20">
        <f t="shared" si="379"/>
        <v>52.662499999999994</v>
      </c>
    </row>
    <row r="2384" spans="1:23" ht="13.5" x14ac:dyDescent="0.25">
      <c r="A2384" s="3">
        <v>45476</v>
      </c>
      <c r="B2384" s="2">
        <v>11.149699999999999</v>
      </c>
      <c r="C2384" s="2">
        <v>48.920699284872171</v>
      </c>
      <c r="D2384" s="2">
        <v>1.7330715885766068E-3</v>
      </c>
      <c r="E2384" s="2">
        <v>-1.8037946524355694E-3</v>
      </c>
      <c r="F2384" s="2">
        <v>11.148019999999999</v>
      </c>
      <c r="G2384" s="2">
        <v>11.152199999999997</v>
      </c>
      <c r="H2384" s="2">
        <v>11.162254999999998</v>
      </c>
      <c r="I2384" s="2">
        <v>11.232165999999999</v>
      </c>
      <c r="J2384" s="2">
        <v>10.659301500000005</v>
      </c>
      <c r="K2384" s="17" t="s">
        <v>52</v>
      </c>
      <c r="L2384" s="17" t="s">
        <v>55</v>
      </c>
      <c r="M2384" s="17" t="s">
        <v>54</v>
      </c>
      <c r="N2384" s="20">
        <f t="shared" si="370"/>
        <v>50</v>
      </c>
      <c r="O2384" s="20">
        <f t="shared" si="371"/>
        <v>100</v>
      </c>
      <c r="P2384" s="20">
        <f t="shared" si="372"/>
        <v>50</v>
      </c>
      <c r="Q2384" s="20">
        <f t="shared" si="373"/>
        <v>66.5</v>
      </c>
      <c r="R2384" s="21">
        <f t="shared" si="374"/>
        <v>69.974999999999994</v>
      </c>
      <c r="S2384" s="21">
        <f t="shared" si="375"/>
        <v>64.125</v>
      </c>
      <c r="T2384" s="21">
        <f t="shared" si="376"/>
        <v>64.924999999999997</v>
      </c>
      <c r="U2384" s="21">
        <f t="shared" si="377"/>
        <v>66.625</v>
      </c>
      <c r="V2384" s="20">
        <f t="shared" si="378"/>
        <v>66.341666666666654</v>
      </c>
      <c r="W2384" s="20">
        <f t="shared" si="379"/>
        <v>66.412499999999994</v>
      </c>
    </row>
    <row r="2385" spans="1:23" ht="13.5" x14ac:dyDescent="0.25">
      <c r="A2385" s="3">
        <v>45477</v>
      </c>
      <c r="B2385" s="2">
        <v>11.149699999999999</v>
      </c>
      <c r="C2385" s="2">
        <v>48.920699284872178</v>
      </c>
      <c r="D2385" s="2">
        <v>2.0363274309044499E-2</v>
      </c>
      <c r="E2385" s="2">
        <v>-1.4430357219484555E-3</v>
      </c>
      <c r="F2385" s="2">
        <v>11.139639999999996</v>
      </c>
      <c r="G2385" s="2">
        <v>11.138789999999997</v>
      </c>
      <c r="H2385" s="2">
        <v>11.162254999999998</v>
      </c>
      <c r="I2385" s="2">
        <v>11.234346</v>
      </c>
      <c r="J2385" s="2">
        <v>10.661900500000007</v>
      </c>
      <c r="K2385" s="17" t="s">
        <v>52</v>
      </c>
      <c r="L2385" s="17" t="s">
        <v>55</v>
      </c>
      <c r="M2385" s="17" t="s">
        <v>54</v>
      </c>
      <c r="N2385" s="20">
        <f t="shared" si="370"/>
        <v>50</v>
      </c>
      <c r="O2385" s="20">
        <f t="shared" si="371"/>
        <v>100</v>
      </c>
      <c r="P2385" s="20">
        <f t="shared" si="372"/>
        <v>50</v>
      </c>
      <c r="Q2385" s="20">
        <f t="shared" si="373"/>
        <v>66.5</v>
      </c>
      <c r="R2385" s="21">
        <f t="shared" si="374"/>
        <v>69.974999999999994</v>
      </c>
      <c r="S2385" s="21">
        <f t="shared" si="375"/>
        <v>64.125</v>
      </c>
      <c r="T2385" s="21">
        <f t="shared" si="376"/>
        <v>64.924999999999997</v>
      </c>
      <c r="U2385" s="21">
        <f t="shared" si="377"/>
        <v>66.625</v>
      </c>
      <c r="V2385" s="20">
        <f t="shared" si="378"/>
        <v>66.341666666666654</v>
      </c>
      <c r="W2385" s="20">
        <f t="shared" si="379"/>
        <v>66.412499999999994</v>
      </c>
    </row>
    <row r="2386" spans="1:23" ht="13.5" x14ac:dyDescent="0.25">
      <c r="A2386" s="3">
        <v>45478</v>
      </c>
      <c r="B2386" s="2">
        <v>11.225099999999999</v>
      </c>
      <c r="C2386" s="2">
        <v>52.634977401368729</v>
      </c>
      <c r="D2386" s="2">
        <v>3.0670546818710065E-2</v>
      </c>
      <c r="E2386" s="2">
        <v>-1.1544285775587644E-3</v>
      </c>
      <c r="F2386" s="2">
        <v>11.148019999999999</v>
      </c>
      <c r="G2386" s="2">
        <v>11.132919999999999</v>
      </c>
      <c r="H2386" s="2">
        <v>11.16938</v>
      </c>
      <c r="I2386" s="2">
        <v>11.23334</v>
      </c>
      <c r="J2386" s="2">
        <v>10.666259500000006</v>
      </c>
      <c r="K2386" s="17" t="s">
        <v>52</v>
      </c>
      <c r="L2386" s="17" t="s">
        <v>55</v>
      </c>
      <c r="M2386" s="17" t="s">
        <v>53</v>
      </c>
      <c r="N2386" s="20">
        <f t="shared" si="370"/>
        <v>50</v>
      </c>
      <c r="O2386" s="20">
        <f t="shared" si="371"/>
        <v>100</v>
      </c>
      <c r="P2386" s="20">
        <f t="shared" si="372"/>
        <v>50</v>
      </c>
      <c r="Q2386" s="20">
        <f t="shared" si="373"/>
        <v>83.5</v>
      </c>
      <c r="R2386" s="21">
        <f t="shared" si="374"/>
        <v>72.525000000000006</v>
      </c>
      <c r="S2386" s="21">
        <f t="shared" si="375"/>
        <v>68.375</v>
      </c>
      <c r="T2386" s="21">
        <f t="shared" si="376"/>
        <v>72.575000000000003</v>
      </c>
      <c r="U2386" s="21">
        <f t="shared" si="377"/>
        <v>70.875</v>
      </c>
      <c r="V2386" s="20">
        <f t="shared" si="378"/>
        <v>71.158333333333346</v>
      </c>
      <c r="W2386" s="20">
        <f t="shared" si="379"/>
        <v>71.087500000000006</v>
      </c>
    </row>
    <row r="2387" spans="1:23" ht="13.5" x14ac:dyDescent="0.25">
      <c r="A2387" s="3">
        <v>45481</v>
      </c>
      <c r="B2387" s="2">
        <v>11.196099999999999</v>
      </c>
      <c r="C2387" s="2">
        <v>51.096015574757885</v>
      </c>
      <c r="D2387" s="2">
        <v>1.2290019551297604E-3</v>
      </c>
      <c r="E2387" s="2">
        <v>-9.2354286204701153E-4</v>
      </c>
      <c r="F2387" s="2">
        <v>11.16568</v>
      </c>
      <c r="G2387" s="2">
        <v>11.150139999999999</v>
      </c>
      <c r="H2387" s="2">
        <v>11.165834999999998</v>
      </c>
      <c r="I2387" s="2">
        <v>11.232592000000002</v>
      </c>
      <c r="J2387" s="2">
        <v>10.670054500000006</v>
      </c>
      <c r="K2387" s="17" t="s">
        <v>52</v>
      </c>
      <c r="L2387" s="17" t="s">
        <v>55</v>
      </c>
      <c r="M2387" s="17" t="s">
        <v>54</v>
      </c>
      <c r="N2387" s="20">
        <f t="shared" si="370"/>
        <v>50</v>
      </c>
      <c r="O2387" s="20">
        <f t="shared" si="371"/>
        <v>100</v>
      </c>
      <c r="P2387" s="20">
        <f t="shared" si="372"/>
        <v>50</v>
      </c>
      <c r="Q2387" s="20">
        <f t="shared" si="373"/>
        <v>66.5</v>
      </c>
      <c r="R2387" s="21">
        <f t="shared" si="374"/>
        <v>69.974999999999994</v>
      </c>
      <c r="S2387" s="21">
        <f t="shared" si="375"/>
        <v>64.125</v>
      </c>
      <c r="T2387" s="21">
        <f t="shared" si="376"/>
        <v>64.924999999999997</v>
      </c>
      <c r="U2387" s="21">
        <f t="shared" si="377"/>
        <v>66.625</v>
      </c>
      <c r="V2387" s="20">
        <f t="shared" si="378"/>
        <v>66.341666666666654</v>
      </c>
      <c r="W2387" s="20">
        <f t="shared" si="379"/>
        <v>66.412499999999994</v>
      </c>
    </row>
    <row r="2388" spans="1:23" ht="13.5" x14ac:dyDescent="0.25">
      <c r="A2388" s="3">
        <v>45482</v>
      </c>
      <c r="B2388" s="2">
        <v>11.4552</v>
      </c>
      <c r="C2388" s="2">
        <v>61.833254826926591</v>
      </c>
      <c r="D2388" s="2">
        <v>-4.945288079502852E-2</v>
      </c>
      <c r="E2388" s="2">
        <v>-7.3883428963760931E-4</v>
      </c>
      <c r="F2388" s="2">
        <v>11.235159999999999</v>
      </c>
      <c r="G2388" s="2">
        <v>11.19746</v>
      </c>
      <c r="H2388" s="2">
        <v>11.173144999999998</v>
      </c>
      <c r="I2388" s="2">
        <v>11.233839999999997</v>
      </c>
      <c r="J2388" s="2">
        <v>10.674977500000006</v>
      </c>
      <c r="K2388" s="17" t="s">
        <v>52</v>
      </c>
      <c r="L2388" s="17" t="s">
        <v>55</v>
      </c>
      <c r="M2388" s="17" t="s">
        <v>54</v>
      </c>
      <c r="N2388" s="20">
        <f t="shared" si="370"/>
        <v>50</v>
      </c>
      <c r="O2388" s="20">
        <f t="shared" si="371"/>
        <v>100</v>
      </c>
      <c r="P2388" s="20">
        <f t="shared" si="372"/>
        <v>50</v>
      </c>
      <c r="Q2388" s="20">
        <f t="shared" si="373"/>
        <v>66.5</v>
      </c>
      <c r="R2388" s="21">
        <f t="shared" si="374"/>
        <v>69.974999999999994</v>
      </c>
      <c r="S2388" s="21">
        <f t="shared" si="375"/>
        <v>64.125</v>
      </c>
      <c r="T2388" s="21">
        <f t="shared" si="376"/>
        <v>64.924999999999997</v>
      </c>
      <c r="U2388" s="21">
        <f t="shared" si="377"/>
        <v>66.625</v>
      </c>
      <c r="V2388" s="20">
        <f t="shared" si="378"/>
        <v>66.341666666666654</v>
      </c>
      <c r="W2388" s="20">
        <f t="shared" si="379"/>
        <v>66.412499999999994</v>
      </c>
    </row>
    <row r="2389" spans="1:23" ht="13.5" x14ac:dyDescent="0.25">
      <c r="A2389" s="3">
        <v>45483</v>
      </c>
      <c r="B2389" s="2">
        <v>11.464499999999999</v>
      </c>
      <c r="C2389" s="2">
        <v>62.154445904883893</v>
      </c>
      <c r="D2389" s="2">
        <v>-5.9848055248343357E-2</v>
      </c>
      <c r="E2389" s="2">
        <v>-5.9106743171008752E-4</v>
      </c>
      <c r="F2389" s="2">
        <v>11.298120000000001</v>
      </c>
      <c r="G2389" s="2">
        <v>11.22307</v>
      </c>
      <c r="H2389" s="2">
        <v>11.182599999999997</v>
      </c>
      <c r="I2389" s="2">
        <v>11.235106</v>
      </c>
      <c r="J2389" s="2">
        <v>10.679947000000004</v>
      </c>
      <c r="K2389" s="17" t="s">
        <v>52</v>
      </c>
      <c r="L2389" s="17" t="s">
        <v>55</v>
      </c>
      <c r="M2389" s="17" t="s">
        <v>54</v>
      </c>
      <c r="N2389" s="20">
        <f t="shared" si="370"/>
        <v>50</v>
      </c>
      <c r="O2389" s="20">
        <f t="shared" si="371"/>
        <v>100</v>
      </c>
      <c r="P2389" s="20">
        <f t="shared" si="372"/>
        <v>50</v>
      </c>
      <c r="Q2389" s="20">
        <f t="shared" si="373"/>
        <v>66.5</v>
      </c>
      <c r="R2389" s="21">
        <f t="shared" si="374"/>
        <v>69.974999999999994</v>
      </c>
      <c r="S2389" s="21">
        <f t="shared" si="375"/>
        <v>64.125</v>
      </c>
      <c r="T2389" s="21">
        <f t="shared" si="376"/>
        <v>64.924999999999997</v>
      </c>
      <c r="U2389" s="21">
        <f t="shared" si="377"/>
        <v>66.625</v>
      </c>
      <c r="V2389" s="20">
        <f t="shared" si="378"/>
        <v>66.341666666666654</v>
      </c>
      <c r="W2389" s="20">
        <f t="shared" si="379"/>
        <v>66.412499999999994</v>
      </c>
    </row>
    <row r="2390" spans="1:23" ht="13.5" x14ac:dyDescent="0.25">
      <c r="A2390" s="3">
        <v>45484</v>
      </c>
      <c r="B2390" s="2">
        <v>11.464499999999999</v>
      </c>
      <c r="C2390" s="2">
        <v>62.154445904883893</v>
      </c>
      <c r="D2390" s="2">
        <v>-7.2813527481015328E-2</v>
      </c>
      <c r="E2390" s="2">
        <v>-4.7285394536807003E-4</v>
      </c>
      <c r="F2390" s="2">
        <v>11.361079999999999</v>
      </c>
      <c r="G2390" s="2">
        <v>11.250359999999999</v>
      </c>
      <c r="H2390" s="2">
        <v>11.200434999999997</v>
      </c>
      <c r="I2390" s="2">
        <v>11.236372000000001</v>
      </c>
      <c r="J2390" s="2">
        <v>10.686551000000003</v>
      </c>
      <c r="K2390" s="17" t="s">
        <v>52</v>
      </c>
      <c r="L2390" s="17" t="s">
        <v>55</v>
      </c>
      <c r="M2390" s="17" t="s">
        <v>54</v>
      </c>
      <c r="N2390" s="20">
        <f t="shared" si="370"/>
        <v>50</v>
      </c>
      <c r="O2390" s="20">
        <f t="shared" si="371"/>
        <v>100</v>
      </c>
      <c r="P2390" s="20">
        <f t="shared" si="372"/>
        <v>50</v>
      </c>
      <c r="Q2390" s="20">
        <f t="shared" si="373"/>
        <v>66.5</v>
      </c>
      <c r="R2390" s="21">
        <f t="shared" si="374"/>
        <v>69.974999999999994</v>
      </c>
      <c r="S2390" s="21">
        <f t="shared" si="375"/>
        <v>64.125</v>
      </c>
      <c r="T2390" s="21">
        <f t="shared" si="376"/>
        <v>64.924999999999997</v>
      </c>
      <c r="U2390" s="21">
        <f t="shared" si="377"/>
        <v>66.625</v>
      </c>
      <c r="V2390" s="20">
        <f t="shared" si="378"/>
        <v>66.341666666666654</v>
      </c>
      <c r="W2390" s="20">
        <f t="shared" si="379"/>
        <v>66.412499999999994</v>
      </c>
    </row>
    <row r="2391" spans="1:23" ht="13.5" x14ac:dyDescent="0.25">
      <c r="A2391" s="3">
        <v>45485</v>
      </c>
      <c r="B2391" s="2">
        <v>11.334899999999999</v>
      </c>
      <c r="C2391" s="2">
        <v>54.71295525048253</v>
      </c>
      <c r="D2391" s="2">
        <v>-7.6944156409963327E-2</v>
      </c>
      <c r="E2391" s="2">
        <v>-3.7828315629445604E-4</v>
      </c>
      <c r="F2391" s="2">
        <v>11.383039999999999</v>
      </c>
      <c r="G2391" s="2">
        <v>11.265530000000002</v>
      </c>
      <c r="H2391" s="2">
        <v>11.202569999999998</v>
      </c>
      <c r="I2391" s="2">
        <v>11.236889999999999</v>
      </c>
      <c r="J2391" s="2">
        <v>10.692507000000003</v>
      </c>
      <c r="K2391" s="17" t="s">
        <v>52</v>
      </c>
      <c r="L2391" s="17" t="s">
        <v>55</v>
      </c>
      <c r="M2391" s="17" t="s">
        <v>54</v>
      </c>
      <c r="N2391" s="20">
        <f t="shared" si="370"/>
        <v>50</v>
      </c>
      <c r="O2391" s="20">
        <f t="shared" si="371"/>
        <v>100</v>
      </c>
      <c r="P2391" s="20">
        <f t="shared" si="372"/>
        <v>50</v>
      </c>
      <c r="Q2391" s="20">
        <f t="shared" si="373"/>
        <v>66.5</v>
      </c>
      <c r="R2391" s="21">
        <f t="shared" si="374"/>
        <v>69.974999999999994</v>
      </c>
      <c r="S2391" s="21">
        <f t="shared" si="375"/>
        <v>64.125</v>
      </c>
      <c r="T2391" s="21">
        <f t="shared" si="376"/>
        <v>64.924999999999997</v>
      </c>
      <c r="U2391" s="21">
        <f t="shared" si="377"/>
        <v>66.625</v>
      </c>
      <c r="V2391" s="20">
        <f t="shared" si="378"/>
        <v>66.341666666666654</v>
      </c>
      <c r="W2391" s="20">
        <f t="shared" si="379"/>
        <v>66.412499999999994</v>
      </c>
    </row>
    <row r="2392" spans="1:23" ht="13.5" x14ac:dyDescent="0.25">
      <c r="A2392" s="3">
        <v>45488</v>
      </c>
      <c r="B2392" s="2">
        <v>11.344200000000001</v>
      </c>
      <c r="C2392" s="2">
        <v>55.128123945830481</v>
      </c>
      <c r="D2392" s="2">
        <v>-9.3321211480677846E-2</v>
      </c>
      <c r="E2392" s="2">
        <v>-3.0262652503556484E-4</v>
      </c>
      <c r="F2392" s="2">
        <v>11.412659999999999</v>
      </c>
      <c r="G2392" s="2">
        <v>11.289170000000002</v>
      </c>
      <c r="H2392" s="2">
        <v>11.212294999999997</v>
      </c>
      <c r="I2392" s="2">
        <v>11.238266000000001</v>
      </c>
      <c r="J2392" s="2">
        <v>10.697881000000004</v>
      </c>
      <c r="K2392" s="17" t="s">
        <v>52</v>
      </c>
      <c r="L2392" s="17" t="s">
        <v>55</v>
      </c>
      <c r="M2392" s="17" t="s">
        <v>53</v>
      </c>
      <c r="N2392" s="20">
        <f t="shared" si="370"/>
        <v>50</v>
      </c>
      <c r="O2392" s="20">
        <f t="shared" si="371"/>
        <v>100</v>
      </c>
      <c r="P2392" s="20">
        <f t="shared" si="372"/>
        <v>50</v>
      </c>
      <c r="Q2392" s="20">
        <f t="shared" si="373"/>
        <v>83.5</v>
      </c>
      <c r="R2392" s="21">
        <f t="shared" si="374"/>
        <v>72.525000000000006</v>
      </c>
      <c r="S2392" s="21">
        <f t="shared" si="375"/>
        <v>68.375</v>
      </c>
      <c r="T2392" s="21">
        <f t="shared" si="376"/>
        <v>72.575000000000003</v>
      </c>
      <c r="U2392" s="21">
        <f t="shared" si="377"/>
        <v>70.875</v>
      </c>
      <c r="V2392" s="20">
        <f t="shared" si="378"/>
        <v>71.158333333333346</v>
      </c>
      <c r="W2392" s="20">
        <f t="shared" si="379"/>
        <v>71.087500000000006</v>
      </c>
    </row>
    <row r="2393" spans="1:23" ht="13.5" x14ac:dyDescent="0.25">
      <c r="A2393" s="3">
        <v>45489</v>
      </c>
      <c r="B2393" s="2">
        <v>11.344200000000001</v>
      </c>
      <c r="C2393" s="2">
        <v>55.128123945830488</v>
      </c>
      <c r="D2393" s="2">
        <v>-0.10778276503772588</v>
      </c>
      <c r="E2393" s="2">
        <v>-2.4210122002845188E-4</v>
      </c>
      <c r="F2393" s="2">
        <v>11.390460000000001</v>
      </c>
      <c r="G2393" s="2">
        <v>11.312810000000001</v>
      </c>
      <c r="H2393" s="2">
        <v>11.228309999999997</v>
      </c>
      <c r="I2393" s="2">
        <v>11.240479999999998</v>
      </c>
      <c r="J2393" s="2">
        <v>10.703255000000004</v>
      </c>
      <c r="K2393" s="17" t="s">
        <v>48</v>
      </c>
      <c r="L2393" s="17" t="s">
        <v>55</v>
      </c>
      <c r="M2393" s="17" t="s">
        <v>47</v>
      </c>
      <c r="N2393" s="20">
        <f t="shared" si="370"/>
        <v>50</v>
      </c>
      <c r="O2393" s="20">
        <f t="shared" si="371"/>
        <v>100</v>
      </c>
      <c r="P2393" s="20">
        <f t="shared" si="372"/>
        <v>50</v>
      </c>
      <c r="Q2393" s="20">
        <f t="shared" si="373"/>
        <v>16.5</v>
      </c>
      <c r="R2393" s="21">
        <f t="shared" si="374"/>
        <v>62.475000000000001</v>
      </c>
      <c r="S2393" s="21">
        <f t="shared" si="375"/>
        <v>51.625</v>
      </c>
      <c r="T2393" s="21">
        <f t="shared" si="376"/>
        <v>42.424999999999997</v>
      </c>
      <c r="U2393" s="21">
        <f t="shared" si="377"/>
        <v>54.125</v>
      </c>
      <c r="V2393" s="20">
        <f t="shared" si="378"/>
        <v>52.17499999999999</v>
      </c>
      <c r="W2393" s="20">
        <f t="shared" si="379"/>
        <v>52.662499999999994</v>
      </c>
    </row>
    <row r="2394" spans="1:23" ht="13.5" x14ac:dyDescent="0.25">
      <c r="A2394" s="3">
        <v>45490</v>
      </c>
      <c r="B2394" s="2">
        <v>11.344200000000001</v>
      </c>
      <c r="C2394" s="2">
        <v>55.128123945830488</v>
      </c>
      <c r="D2394" s="2">
        <v>-0.11413261167031052</v>
      </c>
      <c r="E2394" s="2">
        <v>-1.9368097602276153E-4</v>
      </c>
      <c r="F2394" s="2">
        <v>11.366400000000001</v>
      </c>
      <c r="G2394" s="2">
        <v>11.332260000000002</v>
      </c>
      <c r="H2394" s="2">
        <v>11.242229999999998</v>
      </c>
      <c r="I2394" s="2">
        <v>11.243029999999999</v>
      </c>
      <c r="J2394" s="2">
        <v>10.708629000000004</v>
      </c>
      <c r="K2394" s="17" t="s">
        <v>48</v>
      </c>
      <c r="L2394" s="17" t="s">
        <v>55</v>
      </c>
      <c r="M2394" s="17" t="s">
        <v>47</v>
      </c>
      <c r="N2394" s="20">
        <f t="shared" si="370"/>
        <v>50</v>
      </c>
      <c r="O2394" s="20">
        <f t="shared" si="371"/>
        <v>100</v>
      </c>
      <c r="P2394" s="20">
        <f t="shared" si="372"/>
        <v>50</v>
      </c>
      <c r="Q2394" s="20">
        <f t="shared" si="373"/>
        <v>16.5</v>
      </c>
      <c r="R2394" s="21">
        <f t="shared" si="374"/>
        <v>62.475000000000001</v>
      </c>
      <c r="S2394" s="21">
        <f t="shared" si="375"/>
        <v>51.625</v>
      </c>
      <c r="T2394" s="21">
        <f t="shared" si="376"/>
        <v>42.424999999999997</v>
      </c>
      <c r="U2394" s="21">
        <f t="shared" si="377"/>
        <v>54.125</v>
      </c>
      <c r="V2394" s="20">
        <f t="shared" si="378"/>
        <v>52.17499999999999</v>
      </c>
      <c r="W2394" s="20">
        <f t="shared" si="379"/>
        <v>52.662499999999994</v>
      </c>
    </row>
    <row r="2395" spans="1:23" ht="13.5" x14ac:dyDescent="0.25">
      <c r="A2395" s="3">
        <v>45491</v>
      </c>
      <c r="B2395" s="2">
        <v>11.334899999999999</v>
      </c>
      <c r="C2395" s="2">
        <v>54.504053707137437</v>
      </c>
      <c r="D2395" s="2">
        <v>-0.11933454152010903</v>
      </c>
      <c r="E2395" s="2">
        <v>-1.5494478081820923E-4</v>
      </c>
      <c r="F2395" s="2">
        <v>11.340479999999999</v>
      </c>
      <c r="G2395" s="2">
        <v>11.35078</v>
      </c>
      <c r="H2395" s="2">
        <v>11.244784999999997</v>
      </c>
      <c r="I2395" s="2">
        <v>11.245393999999997</v>
      </c>
      <c r="J2395" s="2">
        <v>10.713956500000002</v>
      </c>
      <c r="K2395" s="17" t="s">
        <v>48</v>
      </c>
      <c r="L2395" s="17" t="s">
        <v>55</v>
      </c>
      <c r="M2395" s="17" t="s">
        <v>47</v>
      </c>
      <c r="N2395" s="20">
        <f t="shared" si="370"/>
        <v>50</v>
      </c>
      <c r="O2395" s="20">
        <f t="shared" si="371"/>
        <v>100</v>
      </c>
      <c r="P2395" s="20">
        <f t="shared" si="372"/>
        <v>50</v>
      </c>
      <c r="Q2395" s="20">
        <f t="shared" si="373"/>
        <v>16.5</v>
      </c>
      <c r="R2395" s="21">
        <f t="shared" si="374"/>
        <v>62.475000000000001</v>
      </c>
      <c r="S2395" s="21">
        <f t="shared" si="375"/>
        <v>51.625</v>
      </c>
      <c r="T2395" s="21">
        <f t="shared" si="376"/>
        <v>42.424999999999997</v>
      </c>
      <c r="U2395" s="21">
        <f t="shared" si="377"/>
        <v>54.125</v>
      </c>
      <c r="V2395" s="20">
        <f t="shared" si="378"/>
        <v>52.17499999999999</v>
      </c>
      <c r="W2395" s="20">
        <f t="shared" si="379"/>
        <v>52.662499999999994</v>
      </c>
    </row>
    <row r="2396" spans="1:23" ht="13.5" x14ac:dyDescent="0.25">
      <c r="A2396" s="3">
        <v>45492</v>
      </c>
      <c r="B2396" s="2">
        <v>11.334899999999999</v>
      </c>
      <c r="C2396" s="2">
        <v>54.504053707137437</v>
      </c>
      <c r="D2396" s="2">
        <v>-0.11256073110020637</v>
      </c>
      <c r="E2396" s="2">
        <v>-1.239558246545674E-4</v>
      </c>
      <c r="F2396" s="2">
        <v>11.340479999999999</v>
      </c>
      <c r="G2396" s="2">
        <v>11.36176</v>
      </c>
      <c r="H2396" s="2">
        <v>11.247339999999998</v>
      </c>
      <c r="I2396" s="2">
        <v>11.247757999999997</v>
      </c>
      <c r="J2396" s="2">
        <v>10.719284000000002</v>
      </c>
      <c r="K2396" s="17" t="s">
        <v>52</v>
      </c>
      <c r="L2396" s="17" t="s">
        <v>55</v>
      </c>
      <c r="M2396" s="17" t="s">
        <v>55</v>
      </c>
      <c r="N2396" s="20">
        <f t="shared" si="370"/>
        <v>50</v>
      </c>
      <c r="O2396" s="20">
        <f t="shared" si="371"/>
        <v>100</v>
      </c>
      <c r="P2396" s="20">
        <f t="shared" si="372"/>
        <v>50</v>
      </c>
      <c r="Q2396" s="20">
        <f t="shared" si="373"/>
        <v>49.5</v>
      </c>
      <c r="R2396" s="21">
        <f t="shared" si="374"/>
        <v>67.424999999999997</v>
      </c>
      <c r="S2396" s="21">
        <f t="shared" si="375"/>
        <v>59.875</v>
      </c>
      <c r="T2396" s="21">
        <f t="shared" si="376"/>
        <v>57.275000000000006</v>
      </c>
      <c r="U2396" s="21">
        <f t="shared" si="377"/>
        <v>62.375</v>
      </c>
      <c r="V2396" s="20">
        <f t="shared" si="378"/>
        <v>61.524999999999999</v>
      </c>
      <c r="W2396" s="20">
        <f t="shared" si="379"/>
        <v>61.737499999999997</v>
      </c>
    </row>
    <row r="2397" spans="1:23" ht="13.5" x14ac:dyDescent="0.25">
      <c r="A2397" s="3">
        <v>45495</v>
      </c>
      <c r="B2397" s="2">
        <v>11.334899999999999</v>
      </c>
      <c r="C2397" s="2">
        <v>54.504053707137437</v>
      </c>
      <c r="D2397" s="2">
        <v>-0.11168369181281435</v>
      </c>
      <c r="E2397" s="2">
        <v>-9.9164659723653922E-5</v>
      </c>
      <c r="F2397" s="2">
        <v>11.338619999999999</v>
      </c>
      <c r="G2397" s="2">
        <v>11.375640000000001</v>
      </c>
      <c r="H2397" s="2">
        <v>11.262890000000001</v>
      </c>
      <c r="I2397" s="2">
        <v>11.248275999999997</v>
      </c>
      <c r="J2397" s="2">
        <v>10.724611500000002</v>
      </c>
      <c r="K2397" s="17" t="s">
        <v>48</v>
      </c>
      <c r="L2397" s="17" t="s">
        <v>55</v>
      </c>
      <c r="M2397" s="17" t="s">
        <v>47</v>
      </c>
      <c r="N2397" s="20">
        <f t="shared" si="370"/>
        <v>50</v>
      </c>
      <c r="O2397" s="20">
        <f t="shared" si="371"/>
        <v>100</v>
      </c>
      <c r="P2397" s="20">
        <f t="shared" si="372"/>
        <v>50</v>
      </c>
      <c r="Q2397" s="20">
        <f t="shared" si="373"/>
        <v>16.5</v>
      </c>
      <c r="R2397" s="21">
        <f t="shared" si="374"/>
        <v>62.475000000000001</v>
      </c>
      <c r="S2397" s="21">
        <f t="shared" si="375"/>
        <v>51.625</v>
      </c>
      <c r="T2397" s="21">
        <f t="shared" si="376"/>
        <v>42.424999999999997</v>
      </c>
      <c r="U2397" s="21">
        <f t="shared" si="377"/>
        <v>54.125</v>
      </c>
      <c r="V2397" s="20">
        <f t="shared" si="378"/>
        <v>52.17499999999999</v>
      </c>
      <c r="W2397" s="20">
        <f t="shared" si="379"/>
        <v>52.662499999999994</v>
      </c>
    </row>
    <row r="2398" spans="1:23" ht="13.5" x14ac:dyDescent="0.25">
      <c r="A2398" s="3">
        <v>45496</v>
      </c>
      <c r="B2398" s="2">
        <v>11.2887</v>
      </c>
      <c r="C2398" s="2">
        <v>50.927031026020003</v>
      </c>
      <c r="D2398" s="2">
        <v>-6.8021809843344272E-2</v>
      </c>
      <c r="E2398" s="2">
        <v>-7.9331727778923149E-5</v>
      </c>
      <c r="F2398" s="2">
        <v>11.327519999999998</v>
      </c>
      <c r="G2398" s="2">
        <v>11.358990000000002</v>
      </c>
      <c r="H2398" s="2">
        <v>11.278225000000001</v>
      </c>
      <c r="I2398" s="2">
        <v>11.247869999999994</v>
      </c>
      <c r="J2398" s="2">
        <v>10.729708</v>
      </c>
      <c r="K2398" s="17" t="s">
        <v>48</v>
      </c>
      <c r="L2398" s="17" t="s">
        <v>55</v>
      </c>
      <c r="M2398" s="17" t="s">
        <v>47</v>
      </c>
      <c r="N2398" s="20">
        <f t="shared" si="370"/>
        <v>50</v>
      </c>
      <c r="O2398" s="20">
        <f t="shared" si="371"/>
        <v>100</v>
      </c>
      <c r="P2398" s="20">
        <f t="shared" si="372"/>
        <v>50</v>
      </c>
      <c r="Q2398" s="20">
        <f t="shared" si="373"/>
        <v>16.5</v>
      </c>
      <c r="R2398" s="21">
        <f t="shared" si="374"/>
        <v>62.475000000000001</v>
      </c>
      <c r="S2398" s="21">
        <f t="shared" si="375"/>
        <v>51.625</v>
      </c>
      <c r="T2398" s="21">
        <f t="shared" si="376"/>
        <v>42.424999999999997</v>
      </c>
      <c r="U2398" s="21">
        <f t="shared" si="377"/>
        <v>54.125</v>
      </c>
      <c r="V2398" s="20">
        <f t="shared" si="378"/>
        <v>52.17499999999999</v>
      </c>
      <c r="W2398" s="20">
        <f t="shared" si="379"/>
        <v>52.662499999999994</v>
      </c>
    </row>
    <row r="2399" spans="1:23" ht="13.5" x14ac:dyDescent="0.25">
      <c r="A2399" s="3">
        <v>45497</v>
      </c>
      <c r="B2399" s="2">
        <v>11.3812</v>
      </c>
      <c r="C2399" s="2">
        <v>57.010357988172217</v>
      </c>
      <c r="D2399" s="2">
        <v>-3.6562252062783074E-2</v>
      </c>
      <c r="E2399" s="2">
        <v>-6.3465382223138519E-5</v>
      </c>
      <c r="F2399" s="2">
        <v>11.33492</v>
      </c>
      <c r="G2399" s="2">
        <v>11.350660000000001</v>
      </c>
      <c r="H2399" s="2">
        <v>11.286865000000002</v>
      </c>
      <c r="I2399" s="2">
        <v>11.249313999999995</v>
      </c>
      <c r="J2399" s="2">
        <v>10.735350500000003</v>
      </c>
      <c r="K2399" s="17" t="s">
        <v>48</v>
      </c>
      <c r="L2399" s="17" t="s">
        <v>55</v>
      </c>
      <c r="M2399" s="17" t="s">
        <v>51</v>
      </c>
      <c r="N2399" s="20">
        <f t="shared" si="370"/>
        <v>50</v>
      </c>
      <c r="O2399" s="20">
        <f t="shared" si="371"/>
        <v>100</v>
      </c>
      <c r="P2399" s="20">
        <f t="shared" si="372"/>
        <v>50</v>
      </c>
      <c r="Q2399" s="20">
        <f t="shared" si="373"/>
        <v>16.5</v>
      </c>
      <c r="R2399" s="21">
        <f t="shared" si="374"/>
        <v>62.475000000000001</v>
      </c>
      <c r="S2399" s="21">
        <f t="shared" si="375"/>
        <v>51.625</v>
      </c>
      <c r="T2399" s="21">
        <f t="shared" si="376"/>
        <v>42.424999999999997</v>
      </c>
      <c r="U2399" s="21">
        <f t="shared" si="377"/>
        <v>54.125</v>
      </c>
      <c r="V2399" s="20">
        <f t="shared" si="378"/>
        <v>52.17499999999999</v>
      </c>
      <c r="W2399" s="20">
        <f t="shared" si="379"/>
        <v>52.662499999999994</v>
      </c>
    </row>
    <row r="2400" spans="1:23" ht="13.5" x14ac:dyDescent="0.25">
      <c r="A2400" s="3">
        <v>45499</v>
      </c>
      <c r="B2400" s="2">
        <v>11.3812</v>
      </c>
      <c r="C2400" s="2">
        <v>57.010357988172231</v>
      </c>
      <c r="D2400" s="2">
        <v>-1.0548498792397609E-2</v>
      </c>
      <c r="E2400" s="2">
        <v>-5.0772305778510816E-5</v>
      </c>
      <c r="F2400" s="2">
        <v>11.34418</v>
      </c>
      <c r="G2400" s="2">
        <v>11.34233</v>
      </c>
      <c r="H2400" s="2">
        <v>11.296345000000002</v>
      </c>
      <c r="I2400" s="2">
        <v>11.250757999999998</v>
      </c>
      <c r="J2400" s="2">
        <v>10.740993000000003</v>
      </c>
      <c r="K2400" s="17" t="s">
        <v>52</v>
      </c>
      <c r="L2400" s="17" t="s">
        <v>55</v>
      </c>
      <c r="M2400" s="17" t="s">
        <v>53</v>
      </c>
      <c r="N2400" s="20">
        <f t="shared" si="370"/>
        <v>50</v>
      </c>
      <c r="O2400" s="20">
        <f t="shared" si="371"/>
        <v>100</v>
      </c>
      <c r="P2400" s="20">
        <f t="shared" si="372"/>
        <v>50</v>
      </c>
      <c r="Q2400" s="20">
        <f t="shared" si="373"/>
        <v>83.5</v>
      </c>
      <c r="R2400" s="21">
        <f t="shared" si="374"/>
        <v>72.525000000000006</v>
      </c>
      <c r="S2400" s="21">
        <f t="shared" si="375"/>
        <v>68.375</v>
      </c>
      <c r="T2400" s="21">
        <f t="shared" si="376"/>
        <v>72.575000000000003</v>
      </c>
      <c r="U2400" s="21">
        <f t="shared" si="377"/>
        <v>70.875</v>
      </c>
      <c r="V2400" s="20">
        <f t="shared" si="378"/>
        <v>71.158333333333346</v>
      </c>
      <c r="W2400" s="20">
        <f t="shared" si="379"/>
        <v>71.087500000000006</v>
      </c>
    </row>
    <row r="2401" spans="1:23" ht="13.5" x14ac:dyDescent="0.25">
      <c r="A2401" s="3">
        <v>45502</v>
      </c>
      <c r="B2401" s="2">
        <v>11.2424</v>
      </c>
      <c r="C2401" s="2">
        <v>46.893827268623177</v>
      </c>
      <c r="D2401" s="2">
        <v>1.2451654370195797E-3</v>
      </c>
      <c r="E2401" s="2">
        <v>-4.0617844622808659E-5</v>
      </c>
      <c r="F2401" s="2">
        <v>11.32568</v>
      </c>
      <c r="G2401" s="2">
        <v>11.333080000000001</v>
      </c>
      <c r="H2401" s="2">
        <v>11.299305000000002</v>
      </c>
      <c r="I2401" s="2">
        <v>11.249259999999998</v>
      </c>
      <c r="J2401" s="2">
        <v>10.746486500000003</v>
      </c>
      <c r="K2401" s="17" t="s">
        <v>48</v>
      </c>
      <c r="L2401" s="17" t="s">
        <v>55</v>
      </c>
      <c r="M2401" s="17" t="s">
        <v>47</v>
      </c>
      <c r="N2401" s="20">
        <f t="shared" si="370"/>
        <v>50</v>
      </c>
      <c r="O2401" s="20">
        <f t="shared" si="371"/>
        <v>100</v>
      </c>
      <c r="P2401" s="20">
        <f t="shared" si="372"/>
        <v>50</v>
      </c>
      <c r="Q2401" s="20">
        <f t="shared" si="373"/>
        <v>16.5</v>
      </c>
      <c r="R2401" s="21">
        <f t="shared" si="374"/>
        <v>62.475000000000001</v>
      </c>
      <c r="S2401" s="21">
        <f t="shared" si="375"/>
        <v>51.625</v>
      </c>
      <c r="T2401" s="21">
        <f t="shared" si="376"/>
        <v>42.424999999999997</v>
      </c>
      <c r="U2401" s="21">
        <f t="shared" si="377"/>
        <v>54.125</v>
      </c>
      <c r="V2401" s="20">
        <f t="shared" si="378"/>
        <v>52.17499999999999</v>
      </c>
      <c r="W2401" s="20">
        <f t="shared" si="379"/>
        <v>52.662499999999994</v>
      </c>
    </row>
    <row r="2402" spans="1:23" ht="13.5" x14ac:dyDescent="0.25">
      <c r="A2402" s="3">
        <v>45503</v>
      </c>
      <c r="B2402" s="2">
        <v>11.2424</v>
      </c>
      <c r="C2402" s="2">
        <v>46.893827268623177</v>
      </c>
      <c r="D2402" s="2">
        <v>1.2955926124602613E-2</v>
      </c>
      <c r="E2402" s="2">
        <v>-3.2494275698246931E-5</v>
      </c>
      <c r="F2402" s="2">
        <v>11.307179999999999</v>
      </c>
      <c r="G2402" s="2">
        <v>11.322900000000001</v>
      </c>
      <c r="H2402" s="2">
        <v>11.306035000000003</v>
      </c>
      <c r="I2402" s="2">
        <v>11.247761999999998</v>
      </c>
      <c r="J2402" s="2">
        <v>10.752399000000002</v>
      </c>
      <c r="K2402" s="17" t="s">
        <v>48</v>
      </c>
      <c r="L2402" s="17" t="s">
        <v>55</v>
      </c>
      <c r="M2402" s="17" t="s">
        <v>47</v>
      </c>
      <c r="N2402" s="20">
        <f t="shared" si="370"/>
        <v>50</v>
      </c>
      <c r="O2402" s="20">
        <f t="shared" si="371"/>
        <v>100</v>
      </c>
      <c r="P2402" s="20">
        <f t="shared" si="372"/>
        <v>50</v>
      </c>
      <c r="Q2402" s="20">
        <f t="shared" si="373"/>
        <v>16.5</v>
      </c>
      <c r="R2402" s="21">
        <f t="shared" si="374"/>
        <v>62.475000000000001</v>
      </c>
      <c r="S2402" s="21">
        <f t="shared" si="375"/>
        <v>51.625</v>
      </c>
      <c r="T2402" s="21">
        <f t="shared" si="376"/>
        <v>42.424999999999997</v>
      </c>
      <c r="U2402" s="21">
        <f t="shared" si="377"/>
        <v>54.125</v>
      </c>
      <c r="V2402" s="20">
        <f t="shared" si="378"/>
        <v>52.17499999999999</v>
      </c>
      <c r="W2402" s="20">
        <f t="shared" si="379"/>
        <v>52.662499999999994</v>
      </c>
    </row>
    <row r="2403" spans="1:23" ht="13.5" x14ac:dyDescent="0.25">
      <c r="A2403" s="3">
        <v>45504</v>
      </c>
      <c r="B2403" s="2">
        <v>11.214600000000001</v>
      </c>
      <c r="C2403" s="2">
        <v>45.037408601273022</v>
      </c>
      <c r="D2403" s="2">
        <v>2.5202750867018509E-2</v>
      </c>
      <c r="E2403" s="2">
        <v>-2.5995420558597547E-5</v>
      </c>
      <c r="F2403" s="2">
        <v>11.292360000000002</v>
      </c>
      <c r="G2403" s="2">
        <v>11.309940000000001</v>
      </c>
      <c r="H2403" s="2">
        <v>11.311375000000002</v>
      </c>
      <c r="I2403" s="2">
        <v>11.244197999999999</v>
      </c>
      <c r="J2403" s="2">
        <v>10.758424000000002</v>
      </c>
      <c r="K2403" s="17" t="s">
        <v>48</v>
      </c>
      <c r="L2403" s="17" t="s">
        <v>55</v>
      </c>
      <c r="M2403" s="17" t="s">
        <v>47</v>
      </c>
      <c r="N2403" s="20">
        <f t="shared" si="370"/>
        <v>50</v>
      </c>
      <c r="O2403" s="20">
        <f t="shared" si="371"/>
        <v>100</v>
      </c>
      <c r="P2403" s="20">
        <f t="shared" si="372"/>
        <v>50</v>
      </c>
      <c r="Q2403" s="20">
        <f t="shared" si="373"/>
        <v>16.5</v>
      </c>
      <c r="R2403" s="21">
        <f t="shared" si="374"/>
        <v>62.475000000000001</v>
      </c>
      <c r="S2403" s="21">
        <f t="shared" si="375"/>
        <v>51.625</v>
      </c>
      <c r="T2403" s="21">
        <f t="shared" si="376"/>
        <v>42.424999999999997</v>
      </c>
      <c r="U2403" s="21">
        <f t="shared" si="377"/>
        <v>54.125</v>
      </c>
      <c r="V2403" s="20">
        <f t="shared" si="378"/>
        <v>52.17499999999999</v>
      </c>
      <c r="W2403" s="20">
        <f t="shared" si="379"/>
        <v>52.662499999999994</v>
      </c>
    </row>
    <row r="2404" spans="1:23" ht="13.5" x14ac:dyDescent="0.25">
      <c r="A2404" s="3">
        <v>45505</v>
      </c>
      <c r="B2404" s="2">
        <v>11.196099999999999</v>
      </c>
      <c r="C2404" s="2">
        <v>43.794911132305849</v>
      </c>
      <c r="D2404" s="2">
        <v>3.7357924088373906E-2</v>
      </c>
      <c r="E2404" s="2">
        <v>-2.079633644687804E-5</v>
      </c>
      <c r="F2404" s="2">
        <v>11.25534</v>
      </c>
      <c r="G2404" s="2">
        <v>11.295130000000002</v>
      </c>
      <c r="H2404" s="2">
        <v>11.313695000000001</v>
      </c>
      <c r="I2404" s="2">
        <v>11.240431999999997</v>
      </c>
      <c r="J2404" s="2">
        <v>10.763267000000003</v>
      </c>
      <c r="K2404" s="17" t="s">
        <v>48</v>
      </c>
      <c r="L2404" s="17" t="s">
        <v>55</v>
      </c>
      <c r="M2404" s="17" t="s">
        <v>47</v>
      </c>
      <c r="N2404" s="20">
        <f t="shared" si="370"/>
        <v>50</v>
      </c>
      <c r="O2404" s="20">
        <f t="shared" si="371"/>
        <v>100</v>
      </c>
      <c r="P2404" s="20">
        <f t="shared" si="372"/>
        <v>50</v>
      </c>
      <c r="Q2404" s="20">
        <f t="shared" si="373"/>
        <v>16.5</v>
      </c>
      <c r="R2404" s="21">
        <f t="shared" si="374"/>
        <v>62.475000000000001</v>
      </c>
      <c r="S2404" s="21">
        <f t="shared" si="375"/>
        <v>51.625</v>
      </c>
      <c r="T2404" s="21">
        <f t="shared" si="376"/>
        <v>42.424999999999997</v>
      </c>
      <c r="U2404" s="21">
        <f t="shared" si="377"/>
        <v>54.125</v>
      </c>
      <c r="V2404" s="20">
        <f t="shared" si="378"/>
        <v>52.17499999999999</v>
      </c>
      <c r="W2404" s="20">
        <f t="shared" si="379"/>
        <v>52.662499999999994</v>
      </c>
    </row>
    <row r="2405" spans="1:23" ht="13.5" x14ac:dyDescent="0.25">
      <c r="A2405" s="3">
        <v>45506</v>
      </c>
      <c r="B2405" s="2">
        <v>11.196099999999999</v>
      </c>
      <c r="C2405" s="2">
        <v>43.794911132305842</v>
      </c>
      <c r="D2405" s="2">
        <v>4.671245667959667E-2</v>
      </c>
      <c r="E2405" s="2">
        <v>-1.6637069157502431E-5</v>
      </c>
      <c r="F2405" s="2">
        <v>11.21832</v>
      </c>
      <c r="G2405" s="2">
        <v>11.281250000000002</v>
      </c>
      <c r="H2405" s="2">
        <v>11.316015000000002</v>
      </c>
      <c r="I2405" s="2">
        <v>11.238007999999997</v>
      </c>
      <c r="J2405" s="2">
        <v>10.767984000000004</v>
      </c>
      <c r="K2405" s="17" t="s">
        <v>48</v>
      </c>
      <c r="L2405" s="17" t="s">
        <v>55</v>
      </c>
      <c r="M2405" s="17" t="s">
        <v>47</v>
      </c>
      <c r="N2405" s="20">
        <f t="shared" si="370"/>
        <v>50</v>
      </c>
      <c r="O2405" s="20">
        <f t="shared" si="371"/>
        <v>100</v>
      </c>
      <c r="P2405" s="20">
        <f t="shared" si="372"/>
        <v>50</v>
      </c>
      <c r="Q2405" s="20">
        <f t="shared" si="373"/>
        <v>16.5</v>
      </c>
      <c r="R2405" s="21">
        <f t="shared" si="374"/>
        <v>62.475000000000001</v>
      </c>
      <c r="S2405" s="21">
        <f t="shared" si="375"/>
        <v>51.625</v>
      </c>
      <c r="T2405" s="21">
        <f t="shared" si="376"/>
        <v>42.424999999999997</v>
      </c>
      <c r="U2405" s="21">
        <f t="shared" si="377"/>
        <v>54.125</v>
      </c>
      <c r="V2405" s="20">
        <f t="shared" si="378"/>
        <v>52.17499999999999</v>
      </c>
      <c r="W2405" s="20">
        <f t="shared" si="379"/>
        <v>52.662499999999994</v>
      </c>
    </row>
    <row r="2406" spans="1:23" ht="13.5" x14ac:dyDescent="0.25">
      <c r="A2406" s="3">
        <v>45509</v>
      </c>
      <c r="B2406" s="2">
        <v>11.214600000000001</v>
      </c>
      <c r="C2406" s="2">
        <v>45.537477151451789</v>
      </c>
      <c r="D2406" s="2">
        <v>5.3720566753295174E-2</v>
      </c>
      <c r="E2406" s="2">
        <v>-1.3309655326001945E-5</v>
      </c>
      <c r="F2406" s="2">
        <v>11.212759999999999</v>
      </c>
      <c r="G2406" s="2">
        <v>11.269220000000001</v>
      </c>
      <c r="H2406" s="2">
        <v>11.31549</v>
      </c>
      <c r="I2406" s="2">
        <v>11.235953999999998</v>
      </c>
      <c r="J2406" s="2">
        <v>10.772961500000003</v>
      </c>
      <c r="K2406" s="17" t="s">
        <v>52</v>
      </c>
      <c r="L2406" s="17" t="s">
        <v>55</v>
      </c>
      <c r="M2406" s="17" t="s">
        <v>54</v>
      </c>
      <c r="N2406" s="20">
        <f t="shared" si="370"/>
        <v>50</v>
      </c>
      <c r="O2406" s="20">
        <f t="shared" si="371"/>
        <v>100</v>
      </c>
      <c r="P2406" s="20">
        <f t="shared" si="372"/>
        <v>50</v>
      </c>
      <c r="Q2406" s="20">
        <f t="shared" si="373"/>
        <v>66.5</v>
      </c>
      <c r="R2406" s="21">
        <f t="shared" si="374"/>
        <v>69.974999999999994</v>
      </c>
      <c r="S2406" s="21">
        <f t="shared" si="375"/>
        <v>64.125</v>
      </c>
      <c r="T2406" s="21">
        <f t="shared" si="376"/>
        <v>64.924999999999997</v>
      </c>
      <c r="U2406" s="21">
        <f t="shared" si="377"/>
        <v>66.625</v>
      </c>
      <c r="V2406" s="20">
        <f t="shared" si="378"/>
        <v>66.341666666666654</v>
      </c>
      <c r="W2406" s="20">
        <f t="shared" si="379"/>
        <v>66.412499999999994</v>
      </c>
    </row>
    <row r="2407" spans="1:23" ht="13.5" x14ac:dyDescent="0.25">
      <c r="A2407" s="3">
        <v>45510</v>
      </c>
      <c r="B2407" s="2">
        <v>11.3812</v>
      </c>
      <c r="C2407" s="2">
        <v>58.127587526010146</v>
      </c>
      <c r="D2407" s="2">
        <v>4.762925052324718E-2</v>
      </c>
      <c r="E2407" s="2">
        <v>-1.0647724260801557E-5</v>
      </c>
      <c r="F2407" s="2">
        <v>11.24052</v>
      </c>
      <c r="G2407" s="2">
        <v>11.273850000000001</v>
      </c>
      <c r="H2407" s="2">
        <v>11.324745000000002</v>
      </c>
      <c r="I2407" s="2">
        <v>11.239578</v>
      </c>
      <c r="J2407" s="2">
        <v>10.778939500000002</v>
      </c>
      <c r="K2407" s="17" t="s">
        <v>52</v>
      </c>
      <c r="L2407" s="17" t="s">
        <v>55</v>
      </c>
      <c r="M2407" s="17" t="s">
        <v>53</v>
      </c>
      <c r="N2407" s="20">
        <f t="shared" si="370"/>
        <v>50</v>
      </c>
      <c r="O2407" s="20">
        <f t="shared" si="371"/>
        <v>100</v>
      </c>
      <c r="P2407" s="20">
        <f t="shared" si="372"/>
        <v>50</v>
      </c>
      <c r="Q2407" s="20">
        <f t="shared" si="373"/>
        <v>83.5</v>
      </c>
      <c r="R2407" s="21">
        <f t="shared" si="374"/>
        <v>72.525000000000006</v>
      </c>
      <c r="S2407" s="21">
        <f t="shared" si="375"/>
        <v>68.375</v>
      </c>
      <c r="T2407" s="21">
        <f t="shared" si="376"/>
        <v>72.575000000000003</v>
      </c>
      <c r="U2407" s="21">
        <f t="shared" si="377"/>
        <v>70.875</v>
      </c>
      <c r="V2407" s="20">
        <f t="shared" si="378"/>
        <v>71.158333333333346</v>
      </c>
      <c r="W2407" s="20">
        <f t="shared" si="379"/>
        <v>71.087500000000006</v>
      </c>
    </row>
    <row r="2408" spans="1:23" ht="13.5" x14ac:dyDescent="0.25">
      <c r="A2408" s="3">
        <v>45511</v>
      </c>
      <c r="B2408" s="2">
        <v>11.3719</v>
      </c>
      <c r="C2408" s="2">
        <v>57.330854477869984</v>
      </c>
      <c r="D2408" s="2">
        <v>3.5367629539328149E-2</v>
      </c>
      <c r="E2408" s="2">
        <v>-8.5181794086412453E-6</v>
      </c>
      <c r="F2408" s="2">
        <v>11.271979999999999</v>
      </c>
      <c r="G2408" s="2">
        <v>11.282170000000001</v>
      </c>
      <c r="H2408" s="2">
        <v>11.320580000000003</v>
      </c>
      <c r="I2408" s="2">
        <v>11.242345999999998</v>
      </c>
      <c r="J2408" s="2">
        <v>10.785080500000003</v>
      </c>
      <c r="K2408" s="17" t="s">
        <v>52</v>
      </c>
      <c r="L2408" s="17" t="s">
        <v>55</v>
      </c>
      <c r="M2408" s="17" t="s">
        <v>53</v>
      </c>
      <c r="N2408" s="20">
        <f t="shared" si="370"/>
        <v>50</v>
      </c>
      <c r="O2408" s="20">
        <f t="shared" si="371"/>
        <v>100</v>
      </c>
      <c r="P2408" s="20">
        <f t="shared" si="372"/>
        <v>50</v>
      </c>
      <c r="Q2408" s="20">
        <f t="shared" si="373"/>
        <v>83.5</v>
      </c>
      <c r="R2408" s="21">
        <f t="shared" si="374"/>
        <v>72.525000000000006</v>
      </c>
      <c r="S2408" s="21">
        <f t="shared" si="375"/>
        <v>68.375</v>
      </c>
      <c r="T2408" s="21">
        <f t="shared" si="376"/>
        <v>72.575000000000003</v>
      </c>
      <c r="U2408" s="21">
        <f t="shared" si="377"/>
        <v>70.875</v>
      </c>
      <c r="V2408" s="20">
        <f t="shared" si="378"/>
        <v>71.158333333333346</v>
      </c>
      <c r="W2408" s="20">
        <f t="shared" si="379"/>
        <v>71.087500000000006</v>
      </c>
    </row>
    <row r="2409" spans="1:23" ht="13.5" x14ac:dyDescent="0.25">
      <c r="A2409" s="3">
        <v>45512</v>
      </c>
      <c r="B2409" s="2">
        <v>11.557</v>
      </c>
      <c r="C2409" s="2">
        <v>67.020066550442408</v>
      </c>
      <c r="D2409" s="2">
        <v>2.4929406494496931E-2</v>
      </c>
      <c r="E2409" s="2">
        <v>-6.8145435269129968E-6</v>
      </c>
      <c r="F2409" s="2">
        <v>11.344159999999999</v>
      </c>
      <c r="G2409" s="2">
        <v>11.29975</v>
      </c>
      <c r="H2409" s="2">
        <v>11.325205</v>
      </c>
      <c r="I2409" s="2">
        <v>11.251329999999998</v>
      </c>
      <c r="J2409" s="2">
        <v>10.791770000000003</v>
      </c>
      <c r="K2409" s="17" t="s">
        <v>52</v>
      </c>
      <c r="L2409" s="17" t="s">
        <v>55</v>
      </c>
      <c r="M2409" s="17" t="s">
        <v>53</v>
      </c>
      <c r="N2409" s="20">
        <f t="shared" si="370"/>
        <v>50</v>
      </c>
      <c r="O2409" s="20">
        <f t="shared" si="371"/>
        <v>100</v>
      </c>
      <c r="P2409" s="20">
        <f t="shared" si="372"/>
        <v>50</v>
      </c>
      <c r="Q2409" s="20">
        <f t="shared" si="373"/>
        <v>83.5</v>
      </c>
      <c r="R2409" s="21">
        <f t="shared" si="374"/>
        <v>72.525000000000006</v>
      </c>
      <c r="S2409" s="21">
        <f t="shared" si="375"/>
        <v>68.375</v>
      </c>
      <c r="T2409" s="21">
        <f t="shared" si="376"/>
        <v>72.575000000000003</v>
      </c>
      <c r="U2409" s="21">
        <f t="shared" si="377"/>
        <v>70.875</v>
      </c>
      <c r="V2409" s="20">
        <f t="shared" si="378"/>
        <v>71.158333333333346</v>
      </c>
      <c r="W2409" s="20">
        <f t="shared" si="379"/>
        <v>71.087500000000006</v>
      </c>
    </row>
    <row r="2410" spans="1:23" ht="13.5" x14ac:dyDescent="0.25">
      <c r="A2410" s="3">
        <v>45513</v>
      </c>
      <c r="B2410" s="2">
        <v>11.5663</v>
      </c>
      <c r="C2410" s="2">
        <v>67.42036321113028</v>
      </c>
      <c r="D2410" s="2">
        <v>1.3774908023540533E-2</v>
      </c>
      <c r="E2410" s="2">
        <v>-5.4516348215303981E-6</v>
      </c>
      <c r="F2410" s="2">
        <v>11.418200000000001</v>
      </c>
      <c r="G2410" s="2">
        <v>11.318259999999999</v>
      </c>
      <c r="H2410" s="2">
        <v>11.330295000000001</v>
      </c>
      <c r="I2410" s="2">
        <v>11.258823999999997</v>
      </c>
      <c r="J2410" s="2">
        <v>10.798589500000002</v>
      </c>
      <c r="K2410" s="17" t="s">
        <v>52</v>
      </c>
      <c r="L2410" s="17" t="s">
        <v>55</v>
      </c>
      <c r="M2410" s="17" t="s">
        <v>53</v>
      </c>
      <c r="N2410" s="20">
        <f t="shared" si="370"/>
        <v>50</v>
      </c>
      <c r="O2410" s="20">
        <f t="shared" si="371"/>
        <v>100</v>
      </c>
      <c r="P2410" s="20">
        <f t="shared" si="372"/>
        <v>50</v>
      </c>
      <c r="Q2410" s="20">
        <f t="shared" si="373"/>
        <v>83.5</v>
      </c>
      <c r="R2410" s="21">
        <f t="shared" si="374"/>
        <v>72.525000000000006</v>
      </c>
      <c r="S2410" s="21">
        <f t="shared" si="375"/>
        <v>68.375</v>
      </c>
      <c r="T2410" s="21">
        <f t="shared" si="376"/>
        <v>72.575000000000003</v>
      </c>
      <c r="U2410" s="21">
        <f t="shared" si="377"/>
        <v>70.875</v>
      </c>
      <c r="V2410" s="20">
        <f t="shared" si="378"/>
        <v>71.158333333333346</v>
      </c>
      <c r="W2410" s="20">
        <f t="shared" si="379"/>
        <v>71.087500000000006</v>
      </c>
    </row>
    <row r="2411" spans="1:23" ht="13.5" x14ac:dyDescent="0.25">
      <c r="A2411" s="3">
        <v>45516</v>
      </c>
      <c r="B2411" s="2">
        <v>11.7883</v>
      </c>
      <c r="C2411" s="2">
        <v>75.16839906406409</v>
      </c>
      <c r="D2411" s="2">
        <v>-3.5029042721781423E-2</v>
      </c>
      <c r="E2411" s="2">
        <v>-4.361307857224319E-6</v>
      </c>
      <c r="F2411" s="2">
        <v>11.53294</v>
      </c>
      <c r="G2411" s="2">
        <v>11.37285</v>
      </c>
      <c r="H2411" s="2">
        <v>11.352965000000001</v>
      </c>
      <c r="I2411" s="2">
        <v>11.270925999999999</v>
      </c>
      <c r="J2411" s="2">
        <v>10.806519000000003</v>
      </c>
      <c r="K2411" s="17" t="s">
        <v>52</v>
      </c>
      <c r="L2411" s="17" t="s">
        <v>55</v>
      </c>
      <c r="M2411" s="17" t="s">
        <v>53</v>
      </c>
      <c r="N2411" s="20">
        <f t="shared" si="370"/>
        <v>50</v>
      </c>
      <c r="O2411" s="20">
        <f t="shared" si="371"/>
        <v>100</v>
      </c>
      <c r="P2411" s="20">
        <f t="shared" si="372"/>
        <v>50</v>
      </c>
      <c r="Q2411" s="20">
        <f t="shared" si="373"/>
        <v>83.5</v>
      </c>
      <c r="R2411" s="21">
        <f t="shared" si="374"/>
        <v>72.525000000000006</v>
      </c>
      <c r="S2411" s="21">
        <f t="shared" si="375"/>
        <v>68.375</v>
      </c>
      <c r="T2411" s="21">
        <f t="shared" si="376"/>
        <v>72.575000000000003</v>
      </c>
      <c r="U2411" s="21">
        <f t="shared" si="377"/>
        <v>70.875</v>
      </c>
      <c r="V2411" s="20">
        <f t="shared" si="378"/>
        <v>71.158333333333346</v>
      </c>
      <c r="W2411" s="20">
        <f t="shared" si="379"/>
        <v>71.087500000000006</v>
      </c>
    </row>
    <row r="2412" spans="1:23" ht="13.5" x14ac:dyDescent="0.25">
      <c r="A2412" s="3">
        <v>45518</v>
      </c>
      <c r="B2412" s="2">
        <v>11.5663</v>
      </c>
      <c r="C2412" s="2">
        <v>59.842111335011914</v>
      </c>
      <c r="D2412" s="2">
        <v>-6.2643203075275267E-2</v>
      </c>
      <c r="E2412" s="2">
        <v>-3.4890462857794554E-6</v>
      </c>
      <c r="F2412" s="2">
        <v>11.569959999999998</v>
      </c>
      <c r="G2412" s="2">
        <v>11.405239999999999</v>
      </c>
      <c r="H2412" s="2">
        <v>11.364070000000002</v>
      </c>
      <c r="I2412" s="2">
        <v>11.275905999999997</v>
      </c>
      <c r="J2412" s="2">
        <v>10.813213000000003</v>
      </c>
      <c r="K2412" s="17" t="s">
        <v>52</v>
      </c>
      <c r="L2412" s="17" t="s">
        <v>55</v>
      </c>
      <c r="M2412" s="17" t="s">
        <v>53</v>
      </c>
      <c r="N2412" s="20">
        <f t="shared" si="370"/>
        <v>50</v>
      </c>
      <c r="O2412" s="20">
        <f t="shared" si="371"/>
        <v>100</v>
      </c>
      <c r="P2412" s="20">
        <f t="shared" si="372"/>
        <v>50</v>
      </c>
      <c r="Q2412" s="20">
        <f t="shared" si="373"/>
        <v>83.5</v>
      </c>
      <c r="R2412" s="21">
        <f t="shared" si="374"/>
        <v>72.525000000000006</v>
      </c>
      <c r="S2412" s="21">
        <f t="shared" si="375"/>
        <v>68.375</v>
      </c>
      <c r="T2412" s="21">
        <f t="shared" si="376"/>
        <v>72.575000000000003</v>
      </c>
      <c r="U2412" s="21">
        <f t="shared" si="377"/>
        <v>70.875</v>
      </c>
      <c r="V2412" s="20">
        <f t="shared" si="378"/>
        <v>71.158333333333346</v>
      </c>
      <c r="W2412" s="20">
        <f t="shared" si="379"/>
        <v>71.087500000000006</v>
      </c>
    </row>
    <row r="2413" spans="1:23" ht="13.5" x14ac:dyDescent="0.25">
      <c r="A2413" s="3">
        <v>45519</v>
      </c>
      <c r="B2413" s="2">
        <v>11.751300000000001</v>
      </c>
      <c r="C2413" s="2">
        <v>66.053637944332181</v>
      </c>
      <c r="D2413" s="2">
        <v>-0.10523614120892155</v>
      </c>
      <c r="E2413" s="2">
        <v>-2.7912370286235646E-6</v>
      </c>
      <c r="F2413" s="2">
        <v>11.64584</v>
      </c>
      <c r="G2413" s="2">
        <v>11.458909999999999</v>
      </c>
      <c r="H2413" s="2">
        <v>11.384425000000002</v>
      </c>
      <c r="I2413" s="2">
        <v>11.284585999999997</v>
      </c>
      <c r="J2413" s="2">
        <v>10.821670000000001</v>
      </c>
      <c r="K2413" s="17" t="s">
        <v>52</v>
      </c>
      <c r="L2413" s="17" t="s">
        <v>55</v>
      </c>
      <c r="M2413" s="17" t="s">
        <v>53</v>
      </c>
      <c r="N2413" s="20">
        <f t="shared" si="370"/>
        <v>50</v>
      </c>
      <c r="O2413" s="20">
        <f t="shared" si="371"/>
        <v>100</v>
      </c>
      <c r="P2413" s="20">
        <f t="shared" si="372"/>
        <v>50</v>
      </c>
      <c r="Q2413" s="20">
        <f t="shared" si="373"/>
        <v>83.5</v>
      </c>
      <c r="R2413" s="21">
        <f t="shared" si="374"/>
        <v>72.525000000000006</v>
      </c>
      <c r="S2413" s="21">
        <f t="shared" si="375"/>
        <v>68.375</v>
      </c>
      <c r="T2413" s="21">
        <f t="shared" si="376"/>
        <v>72.575000000000003</v>
      </c>
      <c r="U2413" s="21">
        <f t="shared" si="377"/>
        <v>70.875</v>
      </c>
      <c r="V2413" s="20">
        <f t="shared" si="378"/>
        <v>71.158333333333346</v>
      </c>
      <c r="W2413" s="20">
        <f t="shared" si="379"/>
        <v>71.087500000000006</v>
      </c>
    </row>
    <row r="2414" spans="1:23" ht="13.5" x14ac:dyDescent="0.25">
      <c r="A2414" s="3">
        <v>45520</v>
      </c>
      <c r="B2414" s="2">
        <v>11.7791</v>
      </c>
      <c r="C2414" s="2">
        <v>66.8826126836546</v>
      </c>
      <c r="D2414" s="2">
        <v>-0.14842905694087705</v>
      </c>
      <c r="E2414" s="2">
        <v>-2.2329896228988518E-6</v>
      </c>
      <c r="F2414" s="2">
        <v>11.690259999999999</v>
      </c>
      <c r="G2414" s="2">
        <v>11.51721</v>
      </c>
      <c r="H2414" s="2">
        <v>11.406170000000001</v>
      </c>
      <c r="I2414" s="2">
        <v>11.293821999999995</v>
      </c>
      <c r="J2414" s="2">
        <v>10.830266000000004</v>
      </c>
      <c r="K2414" s="17" t="s">
        <v>48</v>
      </c>
      <c r="L2414" s="17" t="s">
        <v>55</v>
      </c>
      <c r="M2414" s="17" t="s">
        <v>51</v>
      </c>
      <c r="N2414" s="20">
        <f t="shared" si="370"/>
        <v>50</v>
      </c>
      <c r="O2414" s="20">
        <f t="shared" si="371"/>
        <v>100</v>
      </c>
      <c r="P2414" s="20">
        <f t="shared" si="372"/>
        <v>50</v>
      </c>
      <c r="Q2414" s="20">
        <f t="shared" si="373"/>
        <v>16.5</v>
      </c>
      <c r="R2414" s="21">
        <f t="shared" si="374"/>
        <v>62.475000000000001</v>
      </c>
      <c r="S2414" s="21">
        <f t="shared" si="375"/>
        <v>51.625</v>
      </c>
      <c r="T2414" s="21">
        <f t="shared" si="376"/>
        <v>42.424999999999997</v>
      </c>
      <c r="U2414" s="21">
        <f t="shared" si="377"/>
        <v>54.125</v>
      </c>
      <c r="V2414" s="20">
        <f t="shared" si="378"/>
        <v>52.17499999999999</v>
      </c>
      <c r="W2414" s="20">
        <f t="shared" si="379"/>
        <v>52.662499999999994</v>
      </c>
    </row>
    <row r="2415" spans="1:23" ht="13.5" x14ac:dyDescent="0.25">
      <c r="A2415" s="3">
        <v>45523</v>
      </c>
      <c r="B2415" s="2">
        <v>11.612500000000001</v>
      </c>
      <c r="C2415" s="2">
        <v>57.776841389200506</v>
      </c>
      <c r="D2415" s="2">
        <v>-0.17488129511331074</v>
      </c>
      <c r="E2415" s="2">
        <v>-1.7863916983190815E-6</v>
      </c>
      <c r="F2415" s="2">
        <v>11.6995</v>
      </c>
      <c r="G2415" s="2">
        <v>11.55885</v>
      </c>
      <c r="H2415" s="2">
        <v>11.420050000000002</v>
      </c>
      <c r="I2415" s="2">
        <v>11.303077999999996</v>
      </c>
      <c r="J2415" s="2">
        <v>10.837610000000005</v>
      </c>
      <c r="K2415" s="17" t="s">
        <v>48</v>
      </c>
      <c r="L2415" s="17" t="s">
        <v>55</v>
      </c>
      <c r="M2415" s="17" t="s">
        <v>51</v>
      </c>
      <c r="N2415" s="20">
        <f t="shared" si="370"/>
        <v>50</v>
      </c>
      <c r="O2415" s="20">
        <f t="shared" si="371"/>
        <v>100</v>
      </c>
      <c r="P2415" s="20">
        <f t="shared" si="372"/>
        <v>50</v>
      </c>
      <c r="Q2415" s="20">
        <f t="shared" si="373"/>
        <v>16.5</v>
      </c>
      <c r="R2415" s="21">
        <f t="shared" si="374"/>
        <v>62.475000000000001</v>
      </c>
      <c r="S2415" s="21">
        <f t="shared" si="375"/>
        <v>51.625</v>
      </c>
      <c r="T2415" s="21">
        <f t="shared" si="376"/>
        <v>42.424999999999997</v>
      </c>
      <c r="U2415" s="21">
        <f t="shared" si="377"/>
        <v>54.125</v>
      </c>
      <c r="V2415" s="20">
        <f t="shared" si="378"/>
        <v>52.17499999999999</v>
      </c>
      <c r="W2415" s="20">
        <f t="shared" si="379"/>
        <v>52.662499999999994</v>
      </c>
    </row>
    <row r="2416" spans="1:23" ht="13.5" x14ac:dyDescent="0.25">
      <c r="A2416" s="3">
        <v>45524</v>
      </c>
      <c r="B2416" s="2">
        <v>11.612500000000001</v>
      </c>
      <c r="C2416" s="2">
        <v>57.776841389200506</v>
      </c>
      <c r="D2416" s="2">
        <v>-0.19551217920723296</v>
      </c>
      <c r="E2416" s="2">
        <v>-1.4291133586552653E-6</v>
      </c>
      <c r="F2416" s="2">
        <v>11.664339999999999</v>
      </c>
      <c r="G2416" s="2">
        <v>11.59864</v>
      </c>
      <c r="H2416" s="2">
        <v>11.433930000000002</v>
      </c>
      <c r="I2416" s="2">
        <v>11.313675999999996</v>
      </c>
      <c r="J2416" s="2">
        <v>10.844535000000002</v>
      </c>
      <c r="K2416" s="17" t="s">
        <v>48</v>
      </c>
      <c r="L2416" s="17" t="s">
        <v>55</v>
      </c>
      <c r="M2416" s="17" t="s">
        <v>47</v>
      </c>
      <c r="N2416" s="20">
        <f t="shared" si="370"/>
        <v>50</v>
      </c>
      <c r="O2416" s="20">
        <f t="shared" si="371"/>
        <v>100</v>
      </c>
      <c r="P2416" s="20">
        <f t="shared" si="372"/>
        <v>50</v>
      </c>
      <c r="Q2416" s="20">
        <f t="shared" si="373"/>
        <v>16.5</v>
      </c>
      <c r="R2416" s="21">
        <f t="shared" si="374"/>
        <v>62.475000000000001</v>
      </c>
      <c r="S2416" s="21">
        <f t="shared" si="375"/>
        <v>51.625</v>
      </c>
      <c r="T2416" s="21">
        <f t="shared" si="376"/>
        <v>42.424999999999997</v>
      </c>
      <c r="U2416" s="21">
        <f t="shared" si="377"/>
        <v>54.125</v>
      </c>
      <c r="V2416" s="20">
        <f t="shared" si="378"/>
        <v>52.17499999999999</v>
      </c>
      <c r="W2416" s="20">
        <f t="shared" si="379"/>
        <v>52.662499999999994</v>
      </c>
    </row>
    <row r="2417" spans="1:23" ht="13.5" x14ac:dyDescent="0.25">
      <c r="A2417" s="3">
        <v>45525</v>
      </c>
      <c r="B2417" s="2">
        <v>11.658799999999999</v>
      </c>
      <c r="C2417" s="2">
        <v>59.551760214804354</v>
      </c>
      <c r="D2417" s="2">
        <v>-0.19178125159754345</v>
      </c>
      <c r="E2417" s="2">
        <v>-1.1432906869242123E-6</v>
      </c>
      <c r="F2417" s="2">
        <v>11.682839999999999</v>
      </c>
      <c r="G2417" s="2">
        <v>11.6264</v>
      </c>
      <c r="H2417" s="2">
        <v>11.450125000000003</v>
      </c>
      <c r="I2417" s="2">
        <v>11.321511999999995</v>
      </c>
      <c r="J2417" s="2">
        <v>10.852697500000007</v>
      </c>
      <c r="K2417" s="17" t="s">
        <v>48</v>
      </c>
      <c r="L2417" s="17" t="s">
        <v>55</v>
      </c>
      <c r="M2417" s="17" t="s">
        <v>51</v>
      </c>
      <c r="N2417" s="20">
        <f t="shared" si="370"/>
        <v>50</v>
      </c>
      <c r="O2417" s="20">
        <f t="shared" si="371"/>
        <v>100</v>
      </c>
      <c r="P2417" s="20">
        <f t="shared" si="372"/>
        <v>50</v>
      </c>
      <c r="Q2417" s="20">
        <f t="shared" si="373"/>
        <v>16.5</v>
      </c>
      <c r="R2417" s="21">
        <f t="shared" si="374"/>
        <v>62.475000000000001</v>
      </c>
      <c r="S2417" s="21">
        <f t="shared" si="375"/>
        <v>51.625</v>
      </c>
      <c r="T2417" s="21">
        <f t="shared" si="376"/>
        <v>42.424999999999997</v>
      </c>
      <c r="U2417" s="21">
        <f t="shared" si="377"/>
        <v>54.125</v>
      </c>
      <c r="V2417" s="20">
        <f t="shared" si="378"/>
        <v>52.17499999999999</v>
      </c>
      <c r="W2417" s="20">
        <f t="shared" si="379"/>
        <v>52.662499999999994</v>
      </c>
    </row>
    <row r="2418" spans="1:23" ht="13.5" x14ac:dyDescent="0.25">
      <c r="A2418" s="3">
        <v>45526</v>
      </c>
      <c r="B2418" s="2">
        <v>11.5848</v>
      </c>
      <c r="C2418" s="2">
        <v>55.533671026683287</v>
      </c>
      <c r="D2418" s="2">
        <v>-0.18578543934952307</v>
      </c>
      <c r="E2418" s="2">
        <v>-9.1463254953936984E-7</v>
      </c>
      <c r="F2418" s="2">
        <v>11.64954</v>
      </c>
      <c r="G2418" s="2">
        <v>11.647689999999999</v>
      </c>
      <c r="H2418" s="2">
        <v>11.464930000000003</v>
      </c>
      <c r="I2418" s="2">
        <v>11.327027999999995</v>
      </c>
      <c r="J2418" s="2">
        <v>10.859903000000006</v>
      </c>
      <c r="K2418" s="17" t="s">
        <v>48</v>
      </c>
      <c r="L2418" s="17" t="s">
        <v>55</v>
      </c>
      <c r="M2418" s="17" t="s">
        <v>47</v>
      </c>
      <c r="N2418" s="20">
        <f t="shared" si="370"/>
        <v>50</v>
      </c>
      <c r="O2418" s="20">
        <f t="shared" si="371"/>
        <v>100</v>
      </c>
      <c r="P2418" s="20">
        <f t="shared" si="372"/>
        <v>50</v>
      </c>
      <c r="Q2418" s="20">
        <f t="shared" si="373"/>
        <v>16.5</v>
      </c>
      <c r="R2418" s="21">
        <f t="shared" si="374"/>
        <v>62.475000000000001</v>
      </c>
      <c r="S2418" s="21">
        <f t="shared" si="375"/>
        <v>51.625</v>
      </c>
      <c r="T2418" s="21">
        <f t="shared" si="376"/>
        <v>42.424999999999997</v>
      </c>
      <c r="U2418" s="21">
        <f t="shared" si="377"/>
        <v>54.125</v>
      </c>
      <c r="V2418" s="20">
        <f t="shared" si="378"/>
        <v>52.17499999999999</v>
      </c>
      <c r="W2418" s="20">
        <f t="shared" si="379"/>
        <v>52.662499999999994</v>
      </c>
    </row>
    <row r="2419" spans="1:23" ht="13.5" x14ac:dyDescent="0.25">
      <c r="A2419" s="3">
        <v>45527</v>
      </c>
      <c r="B2419" s="2">
        <v>11.5015</v>
      </c>
      <c r="C2419" s="2">
        <v>51.334779676085695</v>
      </c>
      <c r="D2419" s="2">
        <v>-0.14674957004580946</v>
      </c>
      <c r="E2419" s="2">
        <v>-7.3170603963149589E-7</v>
      </c>
      <c r="F2419" s="2">
        <v>11.59402</v>
      </c>
      <c r="G2419" s="2">
        <v>11.642140000000001</v>
      </c>
      <c r="H2419" s="2">
        <v>11.470945000000004</v>
      </c>
      <c r="I2419" s="2">
        <v>11.331549999999995</v>
      </c>
      <c r="J2419" s="2">
        <v>10.867530500000008</v>
      </c>
      <c r="K2419" s="17" t="s">
        <v>48</v>
      </c>
      <c r="L2419" s="17" t="s">
        <v>55</v>
      </c>
      <c r="M2419" s="17" t="s">
        <v>47</v>
      </c>
      <c r="N2419" s="20">
        <f t="shared" si="370"/>
        <v>50</v>
      </c>
      <c r="O2419" s="20">
        <f t="shared" si="371"/>
        <v>100</v>
      </c>
      <c r="P2419" s="20">
        <f t="shared" si="372"/>
        <v>50</v>
      </c>
      <c r="Q2419" s="20">
        <f t="shared" si="373"/>
        <v>16.5</v>
      </c>
      <c r="R2419" s="21">
        <f t="shared" si="374"/>
        <v>62.475000000000001</v>
      </c>
      <c r="S2419" s="21">
        <f t="shared" si="375"/>
        <v>51.625</v>
      </c>
      <c r="T2419" s="21">
        <f t="shared" si="376"/>
        <v>42.424999999999997</v>
      </c>
      <c r="U2419" s="21">
        <f t="shared" si="377"/>
        <v>54.125</v>
      </c>
      <c r="V2419" s="20">
        <f t="shared" si="378"/>
        <v>52.17499999999999</v>
      </c>
      <c r="W2419" s="20">
        <f t="shared" si="379"/>
        <v>52.662499999999994</v>
      </c>
    </row>
    <row r="2420" spans="1:23" ht="13.5" x14ac:dyDescent="0.25">
      <c r="A2420" s="3">
        <v>45530</v>
      </c>
      <c r="B2420" s="2">
        <v>11.612500000000001</v>
      </c>
      <c r="C2420" s="2">
        <v>56.098242905283634</v>
      </c>
      <c r="D2420" s="2">
        <v>-0.12065252634579871</v>
      </c>
      <c r="E2420" s="2">
        <v>-5.853648317051968E-7</v>
      </c>
      <c r="F2420" s="2">
        <v>11.59402</v>
      </c>
      <c r="G2420" s="2">
        <v>11.646759999999999</v>
      </c>
      <c r="H2420" s="2">
        <v>11.482510000000001</v>
      </c>
      <c r="I2420" s="2">
        <v>11.341643999999997</v>
      </c>
      <c r="J2420" s="2">
        <v>10.875084000000008</v>
      </c>
      <c r="K2420" s="17" t="s">
        <v>48</v>
      </c>
      <c r="L2420" s="17" t="s">
        <v>55</v>
      </c>
      <c r="M2420" s="17" t="s">
        <v>55</v>
      </c>
      <c r="N2420" s="20">
        <f t="shared" si="370"/>
        <v>50</v>
      </c>
      <c r="O2420" s="20">
        <f t="shared" si="371"/>
        <v>100</v>
      </c>
      <c r="P2420" s="20">
        <f t="shared" si="372"/>
        <v>50</v>
      </c>
      <c r="Q2420" s="20">
        <f t="shared" si="373"/>
        <v>16.5</v>
      </c>
      <c r="R2420" s="21">
        <f t="shared" si="374"/>
        <v>62.475000000000001</v>
      </c>
      <c r="S2420" s="21">
        <f t="shared" si="375"/>
        <v>51.625</v>
      </c>
      <c r="T2420" s="21">
        <f t="shared" si="376"/>
        <v>42.424999999999997</v>
      </c>
      <c r="U2420" s="21">
        <f t="shared" si="377"/>
        <v>54.125</v>
      </c>
      <c r="V2420" s="20">
        <f t="shared" si="378"/>
        <v>52.17499999999999</v>
      </c>
      <c r="W2420" s="20">
        <f t="shared" si="379"/>
        <v>52.662499999999994</v>
      </c>
    </row>
    <row r="2421" spans="1:23" ht="13.5" x14ac:dyDescent="0.25">
      <c r="A2421" s="3">
        <v>45531</v>
      </c>
      <c r="B2421" s="2">
        <v>11.658799999999999</v>
      </c>
      <c r="C2421" s="2">
        <v>57.94726077687838</v>
      </c>
      <c r="D2421" s="2">
        <v>-6.8633446223616446E-2</v>
      </c>
      <c r="E2421" s="2">
        <v>-4.6829186536415747E-7</v>
      </c>
      <c r="F2421" s="2">
        <v>11.603280000000002</v>
      </c>
      <c r="G2421" s="2">
        <v>11.63381</v>
      </c>
      <c r="H2421" s="2">
        <v>11.50333</v>
      </c>
      <c r="I2421" s="2">
        <v>11.348975999999999</v>
      </c>
      <c r="J2421" s="2">
        <v>10.881821000000009</v>
      </c>
      <c r="K2421" s="17" t="s">
        <v>48</v>
      </c>
      <c r="L2421" s="17" t="s">
        <v>55</v>
      </c>
      <c r="M2421" s="17" t="s">
        <v>51</v>
      </c>
      <c r="N2421" s="20">
        <f t="shared" si="370"/>
        <v>50</v>
      </c>
      <c r="O2421" s="20">
        <f t="shared" si="371"/>
        <v>100</v>
      </c>
      <c r="P2421" s="20">
        <f t="shared" si="372"/>
        <v>50</v>
      </c>
      <c r="Q2421" s="20">
        <f t="shared" si="373"/>
        <v>16.5</v>
      </c>
      <c r="R2421" s="21">
        <f t="shared" si="374"/>
        <v>62.475000000000001</v>
      </c>
      <c r="S2421" s="21">
        <f t="shared" si="375"/>
        <v>51.625</v>
      </c>
      <c r="T2421" s="21">
        <f t="shared" si="376"/>
        <v>42.424999999999997</v>
      </c>
      <c r="U2421" s="21">
        <f t="shared" si="377"/>
        <v>54.125</v>
      </c>
      <c r="V2421" s="20">
        <f t="shared" si="378"/>
        <v>52.17499999999999</v>
      </c>
      <c r="W2421" s="20">
        <f t="shared" si="379"/>
        <v>52.662499999999994</v>
      </c>
    </row>
    <row r="2422" spans="1:23" ht="13.5" x14ac:dyDescent="0.25">
      <c r="A2422" s="3">
        <v>45532</v>
      </c>
      <c r="B2422" s="2">
        <v>11.5663</v>
      </c>
      <c r="C2422" s="2">
        <v>53.132599939701713</v>
      </c>
      <c r="D2422" s="2">
        <v>-5.2921819960097594E-2</v>
      </c>
      <c r="E2422" s="2">
        <v>-3.74633492291326E-7</v>
      </c>
      <c r="F2422" s="2">
        <v>11.58478</v>
      </c>
      <c r="G2422" s="2">
        <v>11.633809999999999</v>
      </c>
      <c r="H2422" s="2">
        <v>11.519525000000002</v>
      </c>
      <c r="I2422" s="2">
        <v>11.357307999999998</v>
      </c>
      <c r="J2422" s="2">
        <v>10.887509000000007</v>
      </c>
      <c r="K2422" s="17" t="s">
        <v>48</v>
      </c>
      <c r="L2422" s="17" t="s">
        <v>55</v>
      </c>
      <c r="M2422" s="17" t="s">
        <v>47</v>
      </c>
      <c r="N2422" s="20">
        <f t="shared" si="370"/>
        <v>50</v>
      </c>
      <c r="O2422" s="20">
        <f t="shared" si="371"/>
        <v>100</v>
      </c>
      <c r="P2422" s="20">
        <f t="shared" si="372"/>
        <v>50</v>
      </c>
      <c r="Q2422" s="20">
        <f t="shared" si="373"/>
        <v>16.5</v>
      </c>
      <c r="R2422" s="21">
        <f t="shared" si="374"/>
        <v>62.475000000000001</v>
      </c>
      <c r="S2422" s="21">
        <f t="shared" si="375"/>
        <v>51.625</v>
      </c>
      <c r="T2422" s="21">
        <f t="shared" si="376"/>
        <v>42.424999999999997</v>
      </c>
      <c r="U2422" s="21">
        <f t="shared" si="377"/>
        <v>54.125</v>
      </c>
      <c r="V2422" s="20">
        <f t="shared" si="378"/>
        <v>52.17499999999999</v>
      </c>
      <c r="W2422" s="20">
        <f t="shared" si="379"/>
        <v>52.662499999999994</v>
      </c>
    </row>
    <row r="2423" spans="1:23" ht="13.5" x14ac:dyDescent="0.25">
      <c r="A2423" s="3">
        <v>45533</v>
      </c>
      <c r="B2423" s="2">
        <v>11.686500000000001</v>
      </c>
      <c r="C2423" s="2">
        <v>58.014405857847841</v>
      </c>
      <c r="D2423" s="2">
        <v>-2.0451208842409585E-2</v>
      </c>
      <c r="E2423" s="2">
        <v>-2.9970679383306081E-7</v>
      </c>
      <c r="F2423" s="2">
        <v>11.605120000000001</v>
      </c>
      <c r="G2423" s="2">
        <v>11.627329999999999</v>
      </c>
      <c r="H2423" s="2">
        <v>11.54312</v>
      </c>
      <c r="I2423" s="2">
        <v>11.370559999999998</v>
      </c>
      <c r="J2423" s="2">
        <v>10.893840000000006</v>
      </c>
      <c r="K2423" s="17" t="s">
        <v>48</v>
      </c>
      <c r="L2423" s="17" t="s">
        <v>55</v>
      </c>
      <c r="M2423" s="17" t="s">
        <v>51</v>
      </c>
      <c r="N2423" s="20">
        <f t="shared" si="370"/>
        <v>50</v>
      </c>
      <c r="O2423" s="20">
        <f t="shared" si="371"/>
        <v>100</v>
      </c>
      <c r="P2423" s="20">
        <f t="shared" si="372"/>
        <v>50</v>
      </c>
      <c r="Q2423" s="20">
        <f t="shared" si="373"/>
        <v>16.5</v>
      </c>
      <c r="R2423" s="21">
        <f t="shared" si="374"/>
        <v>62.475000000000001</v>
      </c>
      <c r="S2423" s="21">
        <f t="shared" si="375"/>
        <v>51.625</v>
      </c>
      <c r="T2423" s="21">
        <f t="shared" si="376"/>
        <v>42.424999999999997</v>
      </c>
      <c r="U2423" s="21">
        <f t="shared" si="377"/>
        <v>54.125</v>
      </c>
      <c r="V2423" s="20">
        <f t="shared" si="378"/>
        <v>52.17499999999999</v>
      </c>
      <c r="W2423" s="20">
        <f t="shared" si="379"/>
        <v>52.662499999999994</v>
      </c>
    </row>
    <row r="2424" spans="1:23" ht="13.5" x14ac:dyDescent="0.25">
      <c r="A2424" s="3">
        <v>45534</v>
      </c>
      <c r="B2424" s="2">
        <v>11.742100000000001</v>
      </c>
      <c r="C2424" s="2">
        <v>60.08547963445293</v>
      </c>
      <c r="D2424" s="2">
        <v>6.1186569488533848E-3</v>
      </c>
      <c r="E2424" s="2">
        <v>-2.3976543506644867E-7</v>
      </c>
      <c r="F2424" s="2">
        <v>11.65324</v>
      </c>
      <c r="G2424" s="2">
        <v>11.62363</v>
      </c>
      <c r="H2424" s="2">
        <v>11.57042</v>
      </c>
      <c r="I2424" s="2">
        <v>11.384086</v>
      </c>
      <c r="J2424" s="2">
        <v>10.900658500000006</v>
      </c>
      <c r="K2424" s="17" t="s">
        <v>52</v>
      </c>
      <c r="L2424" s="17" t="s">
        <v>55</v>
      </c>
      <c r="M2424" s="17" t="s">
        <v>53</v>
      </c>
      <c r="N2424" s="20">
        <f t="shared" si="370"/>
        <v>50</v>
      </c>
      <c r="O2424" s="20">
        <f t="shared" si="371"/>
        <v>100</v>
      </c>
      <c r="P2424" s="20">
        <f t="shared" si="372"/>
        <v>50</v>
      </c>
      <c r="Q2424" s="20">
        <f t="shared" si="373"/>
        <v>83.5</v>
      </c>
      <c r="R2424" s="21">
        <f t="shared" si="374"/>
        <v>72.525000000000006</v>
      </c>
      <c r="S2424" s="21">
        <f t="shared" si="375"/>
        <v>68.375</v>
      </c>
      <c r="T2424" s="21">
        <f t="shared" si="376"/>
        <v>72.575000000000003</v>
      </c>
      <c r="U2424" s="21">
        <f t="shared" si="377"/>
        <v>70.875</v>
      </c>
      <c r="V2424" s="20">
        <f t="shared" si="378"/>
        <v>71.158333333333346</v>
      </c>
      <c r="W2424" s="20">
        <f t="shared" si="379"/>
        <v>71.087500000000006</v>
      </c>
    </row>
    <row r="2425" spans="1:23" ht="13.5" x14ac:dyDescent="0.25">
      <c r="A2425" s="3">
        <v>45537</v>
      </c>
      <c r="B2425" s="2">
        <v>11.751300000000001</v>
      </c>
      <c r="C2425" s="2">
        <v>60.433274443900309</v>
      </c>
      <c r="D2425" s="2">
        <v>9.7517679159331294E-4</v>
      </c>
      <c r="E2425" s="2">
        <v>-1.9181234805315896E-7</v>
      </c>
      <c r="F2425" s="2">
        <v>11.681000000000001</v>
      </c>
      <c r="G2425" s="2">
        <v>11.637509999999999</v>
      </c>
      <c r="H2425" s="2">
        <v>11.598179999999999</v>
      </c>
      <c r="I2425" s="2">
        <v>11.393435999999999</v>
      </c>
      <c r="J2425" s="2">
        <v>10.908277500000004</v>
      </c>
      <c r="K2425" s="17" t="s">
        <v>52</v>
      </c>
      <c r="L2425" s="17" t="s">
        <v>55</v>
      </c>
      <c r="M2425" s="17" t="s">
        <v>53</v>
      </c>
      <c r="N2425" s="20">
        <f t="shared" si="370"/>
        <v>50</v>
      </c>
      <c r="O2425" s="20">
        <f t="shared" si="371"/>
        <v>100</v>
      </c>
      <c r="P2425" s="20">
        <f t="shared" si="372"/>
        <v>50</v>
      </c>
      <c r="Q2425" s="20">
        <f t="shared" si="373"/>
        <v>83.5</v>
      </c>
      <c r="R2425" s="21">
        <f t="shared" si="374"/>
        <v>72.525000000000006</v>
      </c>
      <c r="S2425" s="21">
        <f t="shared" si="375"/>
        <v>68.375</v>
      </c>
      <c r="T2425" s="21">
        <f t="shared" si="376"/>
        <v>72.575000000000003</v>
      </c>
      <c r="U2425" s="21">
        <f t="shared" si="377"/>
        <v>70.875</v>
      </c>
      <c r="V2425" s="20">
        <f t="shared" si="378"/>
        <v>71.158333333333346</v>
      </c>
      <c r="W2425" s="20">
        <f t="shared" si="379"/>
        <v>71.087500000000006</v>
      </c>
    </row>
    <row r="2426" spans="1:23" ht="13.5" x14ac:dyDescent="0.25">
      <c r="A2426" s="3">
        <v>45538</v>
      </c>
      <c r="B2426" s="2">
        <v>11.751300000000001</v>
      </c>
      <c r="C2426" s="2">
        <v>60.433274443900309</v>
      </c>
      <c r="D2426" s="2">
        <v>-4.6474948620058854E-3</v>
      </c>
      <c r="E2426" s="2">
        <v>-1.5344987844252717E-7</v>
      </c>
      <c r="F2426" s="2">
        <v>11.6995</v>
      </c>
      <c r="G2426" s="2">
        <v>11.651390000000001</v>
      </c>
      <c r="H2426" s="2">
        <v>11.625014999999999</v>
      </c>
      <c r="I2426" s="2">
        <v>11.402786000000001</v>
      </c>
      <c r="J2426" s="2">
        <v>10.915058000000004</v>
      </c>
      <c r="K2426" s="17" t="s">
        <v>52</v>
      </c>
      <c r="L2426" s="17" t="s">
        <v>55</v>
      </c>
      <c r="M2426" s="17" t="s">
        <v>53</v>
      </c>
      <c r="N2426" s="20">
        <f t="shared" si="370"/>
        <v>50</v>
      </c>
      <c r="O2426" s="20">
        <f t="shared" si="371"/>
        <v>100</v>
      </c>
      <c r="P2426" s="20">
        <f t="shared" si="372"/>
        <v>50</v>
      </c>
      <c r="Q2426" s="20">
        <f t="shared" si="373"/>
        <v>83.5</v>
      </c>
      <c r="R2426" s="21">
        <f t="shared" si="374"/>
        <v>72.525000000000006</v>
      </c>
      <c r="S2426" s="21">
        <f t="shared" si="375"/>
        <v>68.375</v>
      </c>
      <c r="T2426" s="21">
        <f t="shared" si="376"/>
        <v>72.575000000000003</v>
      </c>
      <c r="U2426" s="21">
        <f t="shared" si="377"/>
        <v>70.875</v>
      </c>
      <c r="V2426" s="20">
        <f t="shared" si="378"/>
        <v>71.158333333333346</v>
      </c>
      <c r="W2426" s="20">
        <f t="shared" si="379"/>
        <v>71.087500000000006</v>
      </c>
    </row>
    <row r="2427" spans="1:23" ht="13.5" x14ac:dyDescent="0.25">
      <c r="A2427" s="3">
        <v>45539</v>
      </c>
      <c r="B2427" s="2">
        <v>11.751300000000001</v>
      </c>
      <c r="C2427" s="2">
        <v>60.433274443900309</v>
      </c>
      <c r="D2427" s="2">
        <v>-3.4584484953157357E-3</v>
      </c>
      <c r="E2427" s="2">
        <v>-1.2275990275402175E-7</v>
      </c>
      <c r="F2427" s="2">
        <v>11.736500000000001</v>
      </c>
      <c r="G2427" s="2">
        <v>11.660639999999999</v>
      </c>
      <c r="H2427" s="2">
        <v>11.643520000000001</v>
      </c>
      <c r="I2427" s="2">
        <v>11.417334</v>
      </c>
      <c r="J2427" s="2">
        <v>10.922677</v>
      </c>
      <c r="K2427" s="17" t="s">
        <v>52</v>
      </c>
      <c r="L2427" s="17" t="s">
        <v>55</v>
      </c>
      <c r="M2427" s="17" t="s">
        <v>53</v>
      </c>
      <c r="N2427" s="20">
        <f t="shared" si="370"/>
        <v>50</v>
      </c>
      <c r="O2427" s="20">
        <f t="shared" si="371"/>
        <v>100</v>
      </c>
      <c r="P2427" s="20">
        <f t="shared" si="372"/>
        <v>50</v>
      </c>
      <c r="Q2427" s="20">
        <f t="shared" si="373"/>
        <v>83.5</v>
      </c>
      <c r="R2427" s="21">
        <f t="shared" si="374"/>
        <v>72.525000000000006</v>
      </c>
      <c r="S2427" s="21">
        <f t="shared" si="375"/>
        <v>68.375</v>
      </c>
      <c r="T2427" s="21">
        <f t="shared" si="376"/>
        <v>72.575000000000003</v>
      </c>
      <c r="U2427" s="21">
        <f t="shared" si="377"/>
        <v>70.875</v>
      </c>
      <c r="V2427" s="20">
        <f t="shared" si="378"/>
        <v>71.158333333333346</v>
      </c>
      <c r="W2427" s="20">
        <f t="shared" si="379"/>
        <v>71.087500000000006</v>
      </c>
    </row>
    <row r="2428" spans="1:23" ht="13.5" x14ac:dyDescent="0.25">
      <c r="A2428" s="3">
        <v>45540</v>
      </c>
      <c r="B2428" s="2">
        <v>11.658799999999999</v>
      </c>
      <c r="C2428" s="2">
        <v>54.472812297379413</v>
      </c>
      <c r="D2428" s="2">
        <v>-8.07434153001374E-3</v>
      </c>
      <c r="E2428" s="2">
        <v>-9.8207922203217402E-8</v>
      </c>
      <c r="F2428" s="2">
        <v>11.73096</v>
      </c>
      <c r="G2428" s="2">
        <v>11.668040000000001</v>
      </c>
      <c r="H2428" s="2">
        <v>11.657865000000001</v>
      </c>
      <c r="I2428" s="2">
        <v>11.430870000000002</v>
      </c>
      <c r="J2428" s="2">
        <v>10.929204500000001</v>
      </c>
      <c r="K2428" s="17" t="s">
        <v>48</v>
      </c>
      <c r="L2428" s="17" t="s">
        <v>50</v>
      </c>
      <c r="M2428" s="17" t="s">
        <v>47</v>
      </c>
      <c r="N2428" s="20">
        <f t="shared" si="370"/>
        <v>50</v>
      </c>
      <c r="O2428" s="20">
        <f t="shared" si="371"/>
        <v>100</v>
      </c>
      <c r="P2428" s="20">
        <f t="shared" si="372"/>
        <v>50</v>
      </c>
      <c r="Q2428" s="20">
        <f t="shared" si="373"/>
        <v>33</v>
      </c>
      <c r="R2428" s="21">
        <f t="shared" si="374"/>
        <v>64.95</v>
      </c>
      <c r="S2428" s="21">
        <f t="shared" si="375"/>
        <v>55.75</v>
      </c>
      <c r="T2428" s="21">
        <f t="shared" si="376"/>
        <v>49.85</v>
      </c>
      <c r="U2428" s="21">
        <f t="shared" si="377"/>
        <v>58.25</v>
      </c>
      <c r="V2428" s="20">
        <f t="shared" si="378"/>
        <v>56.85</v>
      </c>
      <c r="W2428" s="20">
        <f t="shared" si="379"/>
        <v>57.2</v>
      </c>
    </row>
    <row r="2429" spans="1:23" ht="13.5" x14ac:dyDescent="0.25">
      <c r="A2429" s="3">
        <v>45541</v>
      </c>
      <c r="B2429" s="2">
        <v>11.751300000000001</v>
      </c>
      <c r="C2429" s="2">
        <v>58.844201940681828</v>
      </c>
      <c r="D2429" s="2">
        <v>-3.2109307964264033E-2</v>
      </c>
      <c r="E2429" s="2">
        <v>-7.8566337762573924E-8</v>
      </c>
      <c r="F2429" s="2">
        <v>11.732800000000001</v>
      </c>
      <c r="G2429" s="2">
        <v>11.693020000000001</v>
      </c>
      <c r="H2429" s="2">
        <v>11.667580000000001</v>
      </c>
      <c r="I2429" s="2">
        <v>11.441728000000005</v>
      </c>
      <c r="J2429" s="2">
        <v>10.935566</v>
      </c>
      <c r="K2429" s="17" t="s">
        <v>52</v>
      </c>
      <c r="L2429" s="17" t="s">
        <v>55</v>
      </c>
      <c r="M2429" s="17" t="s">
        <v>53</v>
      </c>
      <c r="N2429" s="20">
        <f t="shared" si="370"/>
        <v>50</v>
      </c>
      <c r="O2429" s="20">
        <f t="shared" si="371"/>
        <v>100</v>
      </c>
      <c r="P2429" s="20">
        <f t="shared" si="372"/>
        <v>50</v>
      </c>
      <c r="Q2429" s="20">
        <f t="shared" si="373"/>
        <v>83.5</v>
      </c>
      <c r="R2429" s="21">
        <f t="shared" si="374"/>
        <v>72.525000000000006</v>
      </c>
      <c r="S2429" s="21">
        <f t="shared" si="375"/>
        <v>68.375</v>
      </c>
      <c r="T2429" s="21">
        <f t="shared" si="376"/>
        <v>72.575000000000003</v>
      </c>
      <c r="U2429" s="21">
        <f t="shared" si="377"/>
        <v>70.875</v>
      </c>
      <c r="V2429" s="20">
        <f t="shared" si="378"/>
        <v>71.158333333333346</v>
      </c>
      <c r="W2429" s="20">
        <f t="shared" si="379"/>
        <v>71.087500000000006</v>
      </c>
    </row>
    <row r="2430" spans="1:23" ht="13.5" x14ac:dyDescent="0.25">
      <c r="A2430" s="3">
        <v>45544</v>
      </c>
      <c r="B2430" s="2">
        <v>11.8438</v>
      </c>
      <c r="C2430" s="2">
        <v>62.701029512108065</v>
      </c>
      <c r="D2430" s="2">
        <v>-4.3195856504326002E-2</v>
      </c>
      <c r="E2430" s="2">
        <v>-6.2853070210059145E-8</v>
      </c>
      <c r="F2430" s="2">
        <v>11.751300000000001</v>
      </c>
      <c r="G2430" s="2">
        <v>11.716150000000001</v>
      </c>
      <c r="H2430" s="2">
        <v>11.681455</v>
      </c>
      <c r="I2430" s="2">
        <v>11.454772000000006</v>
      </c>
      <c r="J2430" s="2">
        <v>10.942389999999998</v>
      </c>
      <c r="K2430" s="17" t="s">
        <v>52</v>
      </c>
      <c r="L2430" s="17" t="s">
        <v>49</v>
      </c>
      <c r="M2430" s="17" t="s">
        <v>53</v>
      </c>
      <c r="N2430" s="20">
        <f t="shared" si="370"/>
        <v>50</v>
      </c>
      <c r="O2430" s="20">
        <f t="shared" si="371"/>
        <v>100</v>
      </c>
      <c r="P2430" s="20">
        <f t="shared" si="372"/>
        <v>50</v>
      </c>
      <c r="Q2430" s="20">
        <f t="shared" si="373"/>
        <v>67</v>
      </c>
      <c r="R2430" s="21">
        <f t="shared" si="374"/>
        <v>70.05</v>
      </c>
      <c r="S2430" s="21">
        <f t="shared" si="375"/>
        <v>64.25</v>
      </c>
      <c r="T2430" s="21">
        <f t="shared" si="376"/>
        <v>65.150000000000006</v>
      </c>
      <c r="U2430" s="21">
        <f t="shared" si="377"/>
        <v>66.75</v>
      </c>
      <c r="V2430" s="20">
        <f t="shared" si="378"/>
        <v>66.483333333333334</v>
      </c>
      <c r="W2430" s="20">
        <f t="shared" si="379"/>
        <v>66.550000000000011</v>
      </c>
    </row>
    <row r="2431" spans="1:23" ht="13.5" x14ac:dyDescent="0.25">
      <c r="A2431" s="3">
        <v>45545</v>
      </c>
      <c r="B2431" s="2">
        <v>11.797599999999999</v>
      </c>
      <c r="C2431" s="2">
        <v>59.692172779994898</v>
      </c>
      <c r="D2431" s="2">
        <v>-4.3480236625406121E-2</v>
      </c>
      <c r="E2431" s="2">
        <v>-5.028245616804732E-8</v>
      </c>
      <c r="F2431" s="2">
        <v>11.760560000000002</v>
      </c>
      <c r="G2431" s="2">
        <v>11.730030000000001</v>
      </c>
      <c r="H2431" s="2">
        <v>11.68192</v>
      </c>
      <c r="I2431" s="2">
        <v>11.467060000000004</v>
      </c>
      <c r="J2431" s="2">
        <v>10.950030999999999</v>
      </c>
      <c r="K2431" s="17" t="s">
        <v>52</v>
      </c>
      <c r="L2431" s="17" t="s">
        <v>49</v>
      </c>
      <c r="M2431" s="17" t="s">
        <v>53</v>
      </c>
      <c r="N2431" s="20">
        <f t="shared" si="370"/>
        <v>50</v>
      </c>
      <c r="O2431" s="20">
        <f t="shared" si="371"/>
        <v>100</v>
      </c>
      <c r="P2431" s="20">
        <f t="shared" si="372"/>
        <v>50</v>
      </c>
      <c r="Q2431" s="20">
        <f t="shared" si="373"/>
        <v>67</v>
      </c>
      <c r="R2431" s="21">
        <f t="shared" si="374"/>
        <v>70.05</v>
      </c>
      <c r="S2431" s="21">
        <f t="shared" si="375"/>
        <v>64.25</v>
      </c>
      <c r="T2431" s="21">
        <f t="shared" si="376"/>
        <v>65.150000000000006</v>
      </c>
      <c r="U2431" s="21">
        <f t="shared" si="377"/>
        <v>66.75</v>
      </c>
      <c r="V2431" s="20">
        <f t="shared" si="378"/>
        <v>66.483333333333334</v>
      </c>
      <c r="W2431" s="20">
        <f t="shared" si="379"/>
        <v>66.550000000000011</v>
      </c>
    </row>
    <row r="2432" spans="1:23" ht="13.5" x14ac:dyDescent="0.25">
      <c r="A2432" s="3">
        <v>45546</v>
      </c>
      <c r="B2432" s="2">
        <v>11.8161</v>
      </c>
      <c r="C2432" s="2">
        <v>60.509385587489902</v>
      </c>
      <c r="D2432" s="2">
        <v>-6.0390446274396936E-2</v>
      </c>
      <c r="E2432" s="2">
        <v>-4.0225964934437861E-8</v>
      </c>
      <c r="F2432" s="2">
        <v>11.773520000000001</v>
      </c>
      <c r="G2432" s="2">
        <v>11.755010000000002</v>
      </c>
      <c r="H2432" s="2">
        <v>11.69441</v>
      </c>
      <c r="I2432" s="2">
        <v>11.481226000000003</v>
      </c>
      <c r="J2432" s="2">
        <v>10.958392999999996</v>
      </c>
      <c r="K2432" s="17" t="s">
        <v>52</v>
      </c>
      <c r="L2432" s="17" t="s">
        <v>49</v>
      </c>
      <c r="M2432" s="17" t="s">
        <v>53</v>
      </c>
      <c r="N2432" s="20">
        <f t="shared" si="370"/>
        <v>50</v>
      </c>
      <c r="O2432" s="20">
        <f t="shared" si="371"/>
        <v>100</v>
      </c>
      <c r="P2432" s="20">
        <f t="shared" si="372"/>
        <v>50</v>
      </c>
      <c r="Q2432" s="20">
        <f t="shared" si="373"/>
        <v>67</v>
      </c>
      <c r="R2432" s="21">
        <f t="shared" si="374"/>
        <v>70.05</v>
      </c>
      <c r="S2432" s="21">
        <f t="shared" si="375"/>
        <v>64.25</v>
      </c>
      <c r="T2432" s="21">
        <f t="shared" si="376"/>
        <v>65.150000000000006</v>
      </c>
      <c r="U2432" s="21">
        <f t="shared" si="377"/>
        <v>66.75</v>
      </c>
      <c r="V2432" s="20">
        <f t="shared" si="378"/>
        <v>66.483333333333334</v>
      </c>
      <c r="W2432" s="20">
        <f t="shared" si="379"/>
        <v>66.550000000000011</v>
      </c>
    </row>
    <row r="2433" spans="1:23" ht="13.5" x14ac:dyDescent="0.25">
      <c r="A2433" s="3">
        <v>45547</v>
      </c>
      <c r="B2433" s="2">
        <v>11.658799999999999</v>
      </c>
      <c r="C2433" s="2">
        <v>51.034916885364517</v>
      </c>
      <c r="D2433" s="2">
        <v>-4.5653539916489905E-2</v>
      </c>
      <c r="E2433" s="2">
        <v>-3.2180771947550293E-8</v>
      </c>
      <c r="F2433" s="2">
        <v>11.773520000000001</v>
      </c>
      <c r="G2433" s="2">
        <v>11.752240000000002</v>
      </c>
      <c r="H2433" s="2">
        <v>11.689785000000001</v>
      </c>
      <c r="I2433" s="2">
        <v>11.492246000000005</v>
      </c>
      <c r="J2433" s="2">
        <v>10.965339999999996</v>
      </c>
      <c r="K2433" s="17" t="s">
        <v>52</v>
      </c>
      <c r="L2433" s="17" t="s">
        <v>49</v>
      </c>
      <c r="M2433" s="17" t="s">
        <v>55</v>
      </c>
      <c r="N2433" s="20">
        <f t="shared" si="370"/>
        <v>50</v>
      </c>
      <c r="O2433" s="20">
        <f t="shared" si="371"/>
        <v>100</v>
      </c>
      <c r="P2433" s="20">
        <f t="shared" si="372"/>
        <v>50</v>
      </c>
      <c r="Q2433" s="20">
        <f t="shared" si="373"/>
        <v>33</v>
      </c>
      <c r="R2433" s="21">
        <f t="shared" si="374"/>
        <v>64.95</v>
      </c>
      <c r="S2433" s="21">
        <f t="shared" si="375"/>
        <v>55.75</v>
      </c>
      <c r="T2433" s="21">
        <f t="shared" si="376"/>
        <v>49.85</v>
      </c>
      <c r="U2433" s="21">
        <f t="shared" si="377"/>
        <v>58.25</v>
      </c>
      <c r="V2433" s="20">
        <f t="shared" si="378"/>
        <v>56.85</v>
      </c>
      <c r="W2433" s="20">
        <f t="shared" si="379"/>
        <v>57.2</v>
      </c>
    </row>
    <row r="2434" spans="1:23" ht="13.5" x14ac:dyDescent="0.25">
      <c r="A2434" s="3">
        <v>45548</v>
      </c>
      <c r="B2434" s="2">
        <v>11.751300000000001</v>
      </c>
      <c r="C2434" s="2">
        <v>55.452207790421866</v>
      </c>
      <c r="D2434" s="2">
        <v>-3.1569598582899872E-2</v>
      </c>
      <c r="E2434" s="2">
        <v>-2.5744617558040235E-8</v>
      </c>
      <c r="F2434" s="2">
        <v>11.77352</v>
      </c>
      <c r="G2434" s="2">
        <v>11.753160000000001</v>
      </c>
      <c r="H2434" s="2">
        <v>11.688395</v>
      </c>
      <c r="I2434" s="2">
        <v>11.504278000000001</v>
      </c>
      <c r="J2434" s="2">
        <v>10.972958999999996</v>
      </c>
      <c r="K2434" s="17" t="s">
        <v>52</v>
      </c>
      <c r="L2434" s="17" t="s">
        <v>49</v>
      </c>
      <c r="M2434" s="17" t="s">
        <v>55</v>
      </c>
      <c r="N2434" s="20">
        <f t="shared" ref="N2434:N2497" si="380">IF(D2434&lt;30,50, IF(D2434&gt;70, 0, 25))</f>
        <v>50</v>
      </c>
      <c r="O2434" s="20">
        <f t="shared" ref="O2434:O2497" si="381">IF(F2434-E2434&gt;0.02, 100, IF(F2434-E2434&lt;0,0,45))</f>
        <v>100</v>
      </c>
      <c r="P2434" s="20">
        <f t="shared" ref="P2434:P2497" si="382">IF(G2434-J2434&gt;10,100,IF(G2434-J2434&gt;5,75, IF(G2434-J2434&gt;0,50,0)))</f>
        <v>50</v>
      </c>
      <c r="Q2434" s="20">
        <f t="shared" ref="Q2434:Q2497" si="383">IF(M2434="confirmed bullish", 34, IF(M2434="bullish divergence",17, 0))+IF(K2434="bullish",33,IF(K2434="bearish",0,16.5))+IF(L2434="strong",33,IF(L2434="weak",0,16.5))</f>
        <v>33</v>
      </c>
      <c r="R2434" s="21">
        <f t="shared" si="374"/>
        <v>64.95</v>
      </c>
      <c r="S2434" s="21">
        <f t="shared" si="375"/>
        <v>55.75</v>
      </c>
      <c r="T2434" s="21">
        <f t="shared" si="376"/>
        <v>49.85</v>
      </c>
      <c r="U2434" s="21">
        <f t="shared" si="377"/>
        <v>58.25</v>
      </c>
      <c r="V2434" s="20">
        <f t="shared" si="378"/>
        <v>56.85</v>
      </c>
      <c r="W2434" s="20">
        <f t="shared" si="379"/>
        <v>57.2</v>
      </c>
    </row>
    <row r="2435" spans="1:23" ht="13.5" x14ac:dyDescent="0.25">
      <c r="A2435" s="3">
        <v>45551</v>
      </c>
      <c r="B2435" s="2">
        <v>11.658799999999999</v>
      </c>
      <c r="C2435" s="2">
        <v>50.54193053498728</v>
      </c>
      <c r="D2435" s="2">
        <v>-1.201301094452667E-2</v>
      </c>
      <c r="E2435" s="2">
        <v>-2.0595694046432189E-8</v>
      </c>
      <c r="F2435" s="2">
        <v>11.736520000000001</v>
      </c>
      <c r="G2435" s="2">
        <v>11.743910000000001</v>
      </c>
      <c r="H2435" s="2">
        <v>11.690709999999999</v>
      </c>
      <c r="I2435" s="2">
        <v>11.514460000000007</v>
      </c>
      <c r="J2435" s="2">
        <v>10.978857999999995</v>
      </c>
      <c r="K2435" s="17" t="s">
        <v>48</v>
      </c>
      <c r="L2435" s="17" t="s">
        <v>50</v>
      </c>
      <c r="M2435" s="17" t="s">
        <v>47</v>
      </c>
      <c r="N2435" s="20">
        <f t="shared" si="380"/>
        <v>50</v>
      </c>
      <c r="O2435" s="20">
        <f t="shared" si="381"/>
        <v>100</v>
      </c>
      <c r="P2435" s="20">
        <f t="shared" si="382"/>
        <v>50</v>
      </c>
      <c r="Q2435" s="20">
        <f t="shared" si="383"/>
        <v>33</v>
      </c>
      <c r="R2435" s="21">
        <f t="shared" ref="R2435:R2498" si="384">0.35*N2435+O2435*0.35+P2435*0.15+Q2435*0.15</f>
        <v>64.95</v>
      </c>
      <c r="S2435" s="21">
        <f t="shared" ref="S2435:S2498" si="385">N2435*0.2+O2435*0.2+P2435*0.35+Q2435*0.25</f>
        <v>55.75</v>
      </c>
      <c r="T2435" s="21">
        <f t="shared" ref="T2435:T2498" si="386">N2435*0.15+O2435*0.15+P2435*0.25+Q2435*0.45</f>
        <v>49.85</v>
      </c>
      <c r="U2435" s="21">
        <f t="shared" ref="U2435:U2498" si="387">0.25*SUM(N2435:Q2435)</f>
        <v>58.25</v>
      </c>
      <c r="V2435" s="20">
        <f t="shared" ref="V2435:V2498" si="388">SUM(R2435:T2435)/3</f>
        <v>56.85</v>
      </c>
      <c r="W2435" s="20">
        <f t="shared" ref="W2435:W2498" si="389">SUM(R2435:U2435)/4</f>
        <v>57.2</v>
      </c>
    </row>
    <row r="2436" spans="1:23" ht="13.5" x14ac:dyDescent="0.25">
      <c r="A2436" s="3">
        <v>45552</v>
      </c>
      <c r="B2436" s="2">
        <v>11.797599999999999</v>
      </c>
      <c r="C2436" s="2">
        <v>56.733133396520394</v>
      </c>
      <c r="D2436" s="2">
        <v>-5.7813481401645106E-3</v>
      </c>
      <c r="E2436" s="2">
        <v>-1.6476555237145753E-8</v>
      </c>
      <c r="F2436" s="2">
        <v>11.736519999999999</v>
      </c>
      <c r="G2436" s="2">
        <v>11.748540000000002</v>
      </c>
      <c r="H2436" s="2">
        <v>11.699964999999997</v>
      </c>
      <c r="I2436" s="2">
        <v>11.525910000000005</v>
      </c>
      <c r="J2436" s="2">
        <v>10.986288999999998</v>
      </c>
      <c r="K2436" s="17" t="s">
        <v>48</v>
      </c>
      <c r="L2436" s="17" t="s">
        <v>55</v>
      </c>
      <c r="M2436" s="17" t="s">
        <v>55</v>
      </c>
      <c r="N2436" s="20">
        <f t="shared" si="380"/>
        <v>50</v>
      </c>
      <c r="O2436" s="20">
        <f t="shared" si="381"/>
        <v>100</v>
      </c>
      <c r="P2436" s="20">
        <f t="shared" si="382"/>
        <v>50</v>
      </c>
      <c r="Q2436" s="20">
        <f t="shared" si="383"/>
        <v>16.5</v>
      </c>
      <c r="R2436" s="21">
        <f t="shared" si="384"/>
        <v>62.475000000000001</v>
      </c>
      <c r="S2436" s="21">
        <f t="shared" si="385"/>
        <v>51.625</v>
      </c>
      <c r="T2436" s="21">
        <f t="shared" si="386"/>
        <v>42.424999999999997</v>
      </c>
      <c r="U2436" s="21">
        <f t="shared" si="387"/>
        <v>54.125</v>
      </c>
      <c r="V2436" s="20">
        <f t="shared" si="388"/>
        <v>52.17499999999999</v>
      </c>
      <c r="W2436" s="20">
        <f t="shared" si="389"/>
        <v>52.662499999999994</v>
      </c>
    </row>
    <row r="2437" spans="1:23" ht="13.5" x14ac:dyDescent="0.25">
      <c r="A2437" s="3">
        <v>45553</v>
      </c>
      <c r="B2437" s="2">
        <v>11.5663</v>
      </c>
      <c r="C2437" s="2">
        <v>46.32595292564033</v>
      </c>
      <c r="D2437" s="2">
        <v>1.5772591072826359E-2</v>
      </c>
      <c r="E2437" s="2">
        <v>-1.3181244189716602E-8</v>
      </c>
      <c r="F2437" s="2">
        <v>11.68656</v>
      </c>
      <c r="G2437" s="2">
        <v>11.730039999999999</v>
      </c>
      <c r="H2437" s="2">
        <v>11.695339999999998</v>
      </c>
      <c r="I2437" s="2">
        <v>11.533314000000003</v>
      </c>
      <c r="J2437" s="2">
        <v>10.991767499999996</v>
      </c>
      <c r="K2437" s="17" t="s">
        <v>48</v>
      </c>
      <c r="L2437" s="17" t="s">
        <v>55</v>
      </c>
      <c r="M2437" s="17" t="s">
        <v>47</v>
      </c>
      <c r="N2437" s="20">
        <f t="shared" si="380"/>
        <v>50</v>
      </c>
      <c r="O2437" s="20">
        <f t="shared" si="381"/>
        <v>100</v>
      </c>
      <c r="P2437" s="20">
        <f t="shared" si="382"/>
        <v>50</v>
      </c>
      <c r="Q2437" s="20">
        <f t="shared" si="383"/>
        <v>16.5</v>
      </c>
      <c r="R2437" s="21">
        <f t="shared" si="384"/>
        <v>62.475000000000001</v>
      </c>
      <c r="S2437" s="21">
        <f t="shared" si="385"/>
        <v>51.625</v>
      </c>
      <c r="T2437" s="21">
        <f t="shared" si="386"/>
        <v>42.424999999999997</v>
      </c>
      <c r="U2437" s="21">
        <f t="shared" si="387"/>
        <v>54.125</v>
      </c>
      <c r="V2437" s="20">
        <f t="shared" si="388"/>
        <v>52.17499999999999</v>
      </c>
      <c r="W2437" s="20">
        <f t="shared" si="389"/>
        <v>52.662499999999994</v>
      </c>
    </row>
    <row r="2438" spans="1:23" ht="13.5" x14ac:dyDescent="0.25">
      <c r="A2438" s="3">
        <v>45554</v>
      </c>
      <c r="B2438" s="2">
        <v>11.529199999999999</v>
      </c>
      <c r="C2438" s="2">
        <v>44.903114007878763</v>
      </c>
      <c r="D2438" s="2">
        <v>2.3105476882744114E-2</v>
      </c>
      <c r="E2438" s="2">
        <v>-1.0544995351773282E-8</v>
      </c>
      <c r="F2438" s="2">
        <v>11.660640000000001</v>
      </c>
      <c r="G2438" s="2">
        <v>11.717079999999999</v>
      </c>
      <c r="H2438" s="2">
        <v>11.69256</v>
      </c>
      <c r="I2438" s="2">
        <v>11.534794000000002</v>
      </c>
      <c r="J2438" s="2">
        <v>10.996263999999995</v>
      </c>
      <c r="K2438" s="17" t="s">
        <v>48</v>
      </c>
      <c r="L2438" s="17" t="s">
        <v>55</v>
      </c>
      <c r="M2438" s="17" t="s">
        <v>47</v>
      </c>
      <c r="N2438" s="20">
        <f t="shared" si="380"/>
        <v>50</v>
      </c>
      <c r="O2438" s="20">
        <f t="shared" si="381"/>
        <v>100</v>
      </c>
      <c r="P2438" s="20">
        <f t="shared" si="382"/>
        <v>50</v>
      </c>
      <c r="Q2438" s="20">
        <f t="shared" si="383"/>
        <v>16.5</v>
      </c>
      <c r="R2438" s="21">
        <f t="shared" si="384"/>
        <v>62.475000000000001</v>
      </c>
      <c r="S2438" s="21">
        <f t="shared" si="385"/>
        <v>51.625</v>
      </c>
      <c r="T2438" s="21">
        <f t="shared" si="386"/>
        <v>42.424999999999997</v>
      </c>
      <c r="U2438" s="21">
        <f t="shared" si="387"/>
        <v>54.125</v>
      </c>
      <c r="V2438" s="20">
        <f t="shared" si="388"/>
        <v>52.17499999999999</v>
      </c>
      <c r="W2438" s="20">
        <f t="shared" si="389"/>
        <v>52.662499999999994</v>
      </c>
    </row>
    <row r="2439" spans="1:23" ht="13.5" x14ac:dyDescent="0.25">
      <c r="A2439" s="3">
        <v>45555</v>
      </c>
      <c r="B2439" s="2">
        <v>11.557</v>
      </c>
      <c r="C2439" s="2">
        <v>46.235657171150976</v>
      </c>
      <c r="D2439" s="2">
        <v>4.2235738108375998E-2</v>
      </c>
      <c r="E2439" s="2">
        <v>-8.4359962814186257E-9</v>
      </c>
      <c r="F2439" s="2">
        <v>11.621780000000001</v>
      </c>
      <c r="G2439" s="2">
        <v>11.697649999999999</v>
      </c>
      <c r="H2439" s="2">
        <v>11.695334999999998</v>
      </c>
      <c r="I2439" s="2">
        <v>11.536644000000001</v>
      </c>
      <c r="J2439" s="2">
        <v>11.001653999999995</v>
      </c>
      <c r="K2439" s="17" t="s">
        <v>48</v>
      </c>
      <c r="L2439" s="17" t="s">
        <v>55</v>
      </c>
      <c r="M2439" s="17" t="s">
        <v>47</v>
      </c>
      <c r="N2439" s="20">
        <f t="shared" si="380"/>
        <v>50</v>
      </c>
      <c r="O2439" s="20">
        <f t="shared" si="381"/>
        <v>100</v>
      </c>
      <c r="P2439" s="20">
        <f t="shared" si="382"/>
        <v>50</v>
      </c>
      <c r="Q2439" s="20">
        <f t="shared" si="383"/>
        <v>16.5</v>
      </c>
      <c r="R2439" s="21">
        <f t="shared" si="384"/>
        <v>62.475000000000001</v>
      </c>
      <c r="S2439" s="21">
        <f t="shared" si="385"/>
        <v>51.625</v>
      </c>
      <c r="T2439" s="21">
        <f t="shared" si="386"/>
        <v>42.424999999999997</v>
      </c>
      <c r="U2439" s="21">
        <f t="shared" si="387"/>
        <v>54.125</v>
      </c>
      <c r="V2439" s="20">
        <f t="shared" si="388"/>
        <v>52.17499999999999</v>
      </c>
      <c r="W2439" s="20">
        <f t="shared" si="389"/>
        <v>52.662499999999994</v>
      </c>
    </row>
    <row r="2440" spans="1:23" ht="13.5" x14ac:dyDescent="0.25">
      <c r="A2440" s="3">
        <v>45558</v>
      </c>
      <c r="B2440" s="2">
        <v>11.547700000000001</v>
      </c>
      <c r="C2440" s="2">
        <v>45.836277087297582</v>
      </c>
      <c r="D2440" s="2">
        <v>7.3876418691325441E-2</v>
      </c>
      <c r="E2440" s="2">
        <v>-6.7487970251349007E-9</v>
      </c>
      <c r="F2440" s="2">
        <v>11.59956</v>
      </c>
      <c r="G2440" s="2">
        <v>11.668040000000001</v>
      </c>
      <c r="H2440" s="2">
        <v>11.692095</v>
      </c>
      <c r="I2440" s="2">
        <v>11.538307999999999</v>
      </c>
      <c r="J2440" s="2">
        <v>11.008170999999995</v>
      </c>
      <c r="K2440" s="17" t="s">
        <v>48</v>
      </c>
      <c r="L2440" s="17" t="s">
        <v>55</v>
      </c>
      <c r="M2440" s="17" t="s">
        <v>47</v>
      </c>
      <c r="N2440" s="20">
        <f t="shared" si="380"/>
        <v>50</v>
      </c>
      <c r="O2440" s="20">
        <f t="shared" si="381"/>
        <v>100</v>
      </c>
      <c r="P2440" s="20">
        <f t="shared" si="382"/>
        <v>50</v>
      </c>
      <c r="Q2440" s="20">
        <f t="shared" si="383"/>
        <v>16.5</v>
      </c>
      <c r="R2440" s="21">
        <f t="shared" si="384"/>
        <v>62.475000000000001</v>
      </c>
      <c r="S2440" s="21">
        <f t="shared" si="385"/>
        <v>51.625</v>
      </c>
      <c r="T2440" s="21">
        <f t="shared" si="386"/>
        <v>42.424999999999997</v>
      </c>
      <c r="U2440" s="21">
        <f t="shared" si="387"/>
        <v>54.125</v>
      </c>
      <c r="V2440" s="20">
        <f t="shared" si="388"/>
        <v>52.17499999999999</v>
      </c>
      <c r="W2440" s="20">
        <f t="shared" si="389"/>
        <v>52.662499999999994</v>
      </c>
    </row>
    <row r="2441" spans="1:23" ht="13.5" x14ac:dyDescent="0.25">
      <c r="A2441" s="3">
        <v>45559</v>
      </c>
      <c r="B2441" s="2">
        <v>11.3812</v>
      </c>
      <c r="C2441" s="2">
        <v>39.292415955503181</v>
      </c>
      <c r="D2441" s="2">
        <v>0.10642422919145389</v>
      </c>
      <c r="E2441" s="2">
        <v>-5.3990376201079208E-9</v>
      </c>
      <c r="F2441" s="2">
        <v>11.51628</v>
      </c>
      <c r="G2441" s="2">
        <v>11.6264</v>
      </c>
      <c r="H2441" s="2">
        <v>11.678214999999998</v>
      </c>
      <c r="I2441" s="2">
        <v>11.539234</v>
      </c>
      <c r="J2441" s="2">
        <v>11.013939499999992</v>
      </c>
      <c r="K2441" s="17" t="s">
        <v>48</v>
      </c>
      <c r="L2441" s="17" t="s">
        <v>55</v>
      </c>
      <c r="M2441" s="17" t="s">
        <v>47</v>
      </c>
      <c r="N2441" s="20">
        <f t="shared" si="380"/>
        <v>50</v>
      </c>
      <c r="O2441" s="20">
        <f t="shared" si="381"/>
        <v>100</v>
      </c>
      <c r="P2441" s="20">
        <f t="shared" si="382"/>
        <v>50</v>
      </c>
      <c r="Q2441" s="20">
        <f t="shared" si="383"/>
        <v>16.5</v>
      </c>
      <c r="R2441" s="21">
        <f t="shared" si="384"/>
        <v>62.475000000000001</v>
      </c>
      <c r="S2441" s="21">
        <f t="shared" si="385"/>
        <v>51.625</v>
      </c>
      <c r="T2441" s="21">
        <f t="shared" si="386"/>
        <v>42.424999999999997</v>
      </c>
      <c r="U2441" s="21">
        <f t="shared" si="387"/>
        <v>54.125</v>
      </c>
      <c r="V2441" s="20">
        <f t="shared" si="388"/>
        <v>52.17499999999999</v>
      </c>
      <c r="W2441" s="20">
        <f t="shared" si="389"/>
        <v>52.662499999999994</v>
      </c>
    </row>
    <row r="2442" spans="1:23" ht="13.5" x14ac:dyDescent="0.25">
      <c r="A2442" s="3">
        <v>45560</v>
      </c>
      <c r="B2442" s="2">
        <v>11.3812</v>
      </c>
      <c r="C2442" s="2">
        <v>39.292415955503181</v>
      </c>
      <c r="D2442" s="2">
        <v>0.13830329178624012</v>
      </c>
      <c r="E2442" s="2">
        <v>-4.3192300960863366E-9</v>
      </c>
      <c r="F2442" s="2">
        <v>11.47926</v>
      </c>
      <c r="G2442" s="2">
        <v>11.582910000000002</v>
      </c>
      <c r="H2442" s="2">
        <v>11.668960000000002</v>
      </c>
      <c r="I2442" s="2">
        <v>11.539973999999999</v>
      </c>
      <c r="J2442" s="2">
        <v>11.019707999999991</v>
      </c>
      <c r="K2442" s="17" t="s">
        <v>48</v>
      </c>
      <c r="L2442" s="17" t="s">
        <v>55</v>
      </c>
      <c r="M2442" s="17" t="s">
        <v>47</v>
      </c>
      <c r="N2442" s="20">
        <f t="shared" si="380"/>
        <v>50</v>
      </c>
      <c r="O2442" s="20">
        <f t="shared" si="381"/>
        <v>100</v>
      </c>
      <c r="P2442" s="20">
        <f t="shared" si="382"/>
        <v>50</v>
      </c>
      <c r="Q2442" s="20">
        <f t="shared" si="383"/>
        <v>16.5</v>
      </c>
      <c r="R2442" s="21">
        <f t="shared" si="384"/>
        <v>62.475000000000001</v>
      </c>
      <c r="S2442" s="21">
        <f t="shared" si="385"/>
        <v>51.625</v>
      </c>
      <c r="T2442" s="21">
        <f t="shared" si="386"/>
        <v>42.424999999999997</v>
      </c>
      <c r="U2442" s="21">
        <f t="shared" si="387"/>
        <v>54.125</v>
      </c>
      <c r="V2442" s="20">
        <f t="shared" si="388"/>
        <v>52.17499999999999</v>
      </c>
      <c r="W2442" s="20">
        <f t="shared" si="389"/>
        <v>52.662499999999994</v>
      </c>
    </row>
    <row r="2443" spans="1:23" ht="13.5" x14ac:dyDescent="0.25">
      <c r="A2443" s="3">
        <v>45561</v>
      </c>
      <c r="B2443" s="2">
        <v>11.334899999999999</v>
      </c>
      <c r="C2443" s="2">
        <v>37.56291751437432</v>
      </c>
      <c r="D2443" s="2">
        <v>0.14588941442561776</v>
      </c>
      <c r="E2443" s="2">
        <v>-3.4553840768690694E-9</v>
      </c>
      <c r="F2443" s="2">
        <v>11.4404</v>
      </c>
      <c r="G2443" s="2">
        <v>11.550520000000002</v>
      </c>
      <c r="H2443" s="2">
        <v>11.65138</v>
      </c>
      <c r="I2443" s="2">
        <v>11.539788000000001</v>
      </c>
      <c r="J2443" s="2">
        <v>11.025286999999986</v>
      </c>
      <c r="K2443" s="17" t="s">
        <v>48</v>
      </c>
      <c r="L2443" s="17" t="s">
        <v>55</v>
      </c>
      <c r="M2443" s="17" t="s">
        <v>47</v>
      </c>
      <c r="N2443" s="20">
        <f t="shared" si="380"/>
        <v>50</v>
      </c>
      <c r="O2443" s="20">
        <f t="shared" si="381"/>
        <v>100</v>
      </c>
      <c r="P2443" s="20">
        <f t="shared" si="382"/>
        <v>50</v>
      </c>
      <c r="Q2443" s="20">
        <f t="shared" si="383"/>
        <v>16.5</v>
      </c>
      <c r="R2443" s="21">
        <f t="shared" si="384"/>
        <v>62.475000000000001</v>
      </c>
      <c r="S2443" s="21">
        <f t="shared" si="385"/>
        <v>51.625</v>
      </c>
      <c r="T2443" s="21">
        <f t="shared" si="386"/>
        <v>42.424999999999997</v>
      </c>
      <c r="U2443" s="21">
        <f t="shared" si="387"/>
        <v>54.125</v>
      </c>
      <c r="V2443" s="20">
        <f t="shared" si="388"/>
        <v>52.17499999999999</v>
      </c>
      <c r="W2443" s="20">
        <f t="shared" si="389"/>
        <v>52.662499999999994</v>
      </c>
    </row>
    <row r="2444" spans="1:23" ht="13.5" x14ac:dyDescent="0.25">
      <c r="A2444" s="3">
        <v>45562</v>
      </c>
      <c r="B2444" s="2">
        <v>11.3812</v>
      </c>
      <c r="C2444" s="2">
        <v>40.388612965343206</v>
      </c>
      <c r="D2444" s="2">
        <v>0.16466270806700223</v>
      </c>
      <c r="E2444" s="2">
        <v>-2.7643072614952557E-9</v>
      </c>
      <c r="F2444" s="2">
        <v>11.405239999999999</v>
      </c>
      <c r="G2444" s="2">
        <v>11.513510000000002</v>
      </c>
      <c r="H2444" s="2">
        <v>11.633335000000001</v>
      </c>
      <c r="I2444" s="2">
        <v>11.540528000000002</v>
      </c>
      <c r="J2444" s="2">
        <v>11.03168399999999</v>
      </c>
      <c r="K2444" s="17" t="s">
        <v>48</v>
      </c>
      <c r="L2444" s="17" t="s">
        <v>55</v>
      </c>
      <c r="M2444" s="17" t="s">
        <v>47</v>
      </c>
      <c r="N2444" s="20">
        <f t="shared" si="380"/>
        <v>50</v>
      </c>
      <c r="O2444" s="20">
        <f t="shared" si="381"/>
        <v>100</v>
      </c>
      <c r="P2444" s="20">
        <f t="shared" si="382"/>
        <v>50</v>
      </c>
      <c r="Q2444" s="20">
        <f t="shared" si="383"/>
        <v>16.5</v>
      </c>
      <c r="R2444" s="21">
        <f t="shared" si="384"/>
        <v>62.475000000000001</v>
      </c>
      <c r="S2444" s="21">
        <f t="shared" si="385"/>
        <v>51.625</v>
      </c>
      <c r="T2444" s="21">
        <f t="shared" si="386"/>
        <v>42.424999999999997</v>
      </c>
      <c r="U2444" s="21">
        <f t="shared" si="387"/>
        <v>54.125</v>
      </c>
      <c r="V2444" s="20">
        <f t="shared" si="388"/>
        <v>52.17499999999999</v>
      </c>
      <c r="W2444" s="20">
        <f t="shared" si="389"/>
        <v>52.662499999999994</v>
      </c>
    </row>
    <row r="2445" spans="1:23" ht="13.5" x14ac:dyDescent="0.25">
      <c r="A2445" s="3">
        <v>45565</v>
      </c>
      <c r="B2445" s="2">
        <v>11.2887</v>
      </c>
      <c r="C2445" s="2">
        <v>36.804895486368885</v>
      </c>
      <c r="D2445" s="2">
        <v>0.17433337735222487</v>
      </c>
      <c r="E2445" s="2">
        <v>-2.2114458091962046E-9</v>
      </c>
      <c r="F2445" s="2">
        <v>11.353439999999999</v>
      </c>
      <c r="G2445" s="2">
        <v>11.476500000000001</v>
      </c>
      <c r="H2445" s="2">
        <v>11.610205000000002</v>
      </c>
      <c r="I2445" s="2">
        <v>11.539604000000002</v>
      </c>
      <c r="J2445" s="2">
        <v>11.037031999999989</v>
      </c>
      <c r="K2445" s="17" t="s">
        <v>48</v>
      </c>
      <c r="L2445" s="17" t="s">
        <v>55</v>
      </c>
      <c r="M2445" s="17" t="s">
        <v>47</v>
      </c>
      <c r="N2445" s="20">
        <f t="shared" si="380"/>
        <v>50</v>
      </c>
      <c r="O2445" s="20">
        <f t="shared" si="381"/>
        <v>100</v>
      </c>
      <c r="P2445" s="20">
        <f t="shared" si="382"/>
        <v>50</v>
      </c>
      <c r="Q2445" s="20">
        <f t="shared" si="383"/>
        <v>16.5</v>
      </c>
      <c r="R2445" s="21">
        <f t="shared" si="384"/>
        <v>62.475000000000001</v>
      </c>
      <c r="S2445" s="21">
        <f t="shared" si="385"/>
        <v>51.625</v>
      </c>
      <c r="T2445" s="21">
        <f t="shared" si="386"/>
        <v>42.424999999999997</v>
      </c>
      <c r="U2445" s="21">
        <f t="shared" si="387"/>
        <v>54.125</v>
      </c>
      <c r="V2445" s="20">
        <f t="shared" si="388"/>
        <v>52.17499999999999</v>
      </c>
      <c r="W2445" s="20">
        <f t="shared" si="389"/>
        <v>52.662499999999994</v>
      </c>
    </row>
    <row r="2446" spans="1:23" ht="13.5" x14ac:dyDescent="0.25">
      <c r="A2446" s="3">
        <v>45566</v>
      </c>
      <c r="B2446" s="2">
        <v>11.334899999999999</v>
      </c>
      <c r="C2446" s="2">
        <v>39.68358782911131</v>
      </c>
      <c r="D2446" s="2">
        <v>0.20207269514147619</v>
      </c>
      <c r="E2446" s="2">
        <v>-1.7691566473569639E-9</v>
      </c>
      <c r="F2446" s="2">
        <v>11.344179999999998</v>
      </c>
      <c r="G2446" s="2">
        <v>11.430230000000003</v>
      </c>
      <c r="H2446" s="2">
        <v>11.589385000000002</v>
      </c>
      <c r="I2446" s="2">
        <v>11.539604000000002</v>
      </c>
      <c r="J2446" s="2">
        <v>11.042987999999989</v>
      </c>
      <c r="K2446" s="17" t="s">
        <v>52</v>
      </c>
      <c r="L2446" s="17" t="s">
        <v>55</v>
      </c>
      <c r="M2446" s="17" t="s">
        <v>54</v>
      </c>
      <c r="N2446" s="20">
        <f t="shared" si="380"/>
        <v>50</v>
      </c>
      <c r="O2446" s="20">
        <f t="shared" si="381"/>
        <v>100</v>
      </c>
      <c r="P2446" s="20">
        <f t="shared" si="382"/>
        <v>50</v>
      </c>
      <c r="Q2446" s="20">
        <f t="shared" si="383"/>
        <v>66.5</v>
      </c>
      <c r="R2446" s="21">
        <f t="shared" si="384"/>
        <v>69.974999999999994</v>
      </c>
      <c r="S2446" s="21">
        <f t="shared" si="385"/>
        <v>64.125</v>
      </c>
      <c r="T2446" s="21">
        <f t="shared" si="386"/>
        <v>64.924999999999997</v>
      </c>
      <c r="U2446" s="21">
        <f t="shared" si="387"/>
        <v>66.625</v>
      </c>
      <c r="V2446" s="20">
        <f t="shared" si="388"/>
        <v>66.341666666666654</v>
      </c>
      <c r="W2446" s="20">
        <f t="shared" si="389"/>
        <v>66.412499999999994</v>
      </c>
    </row>
    <row r="2447" spans="1:23" ht="13.5" x14ac:dyDescent="0.25">
      <c r="A2447" s="3">
        <v>45567</v>
      </c>
      <c r="B2447" s="2">
        <v>11.2516</v>
      </c>
      <c r="C2447" s="2">
        <v>36.458794886440394</v>
      </c>
      <c r="D2447" s="2">
        <v>0.19736164560152858</v>
      </c>
      <c r="E2447" s="2">
        <v>-1.4153253178855712E-9</v>
      </c>
      <c r="F2447" s="2">
        <v>11.318259999999999</v>
      </c>
      <c r="G2447" s="2">
        <v>11.398760000000001</v>
      </c>
      <c r="H2447" s="2">
        <v>11.564400000000001</v>
      </c>
      <c r="I2447" s="2">
        <v>11.537938000000002</v>
      </c>
      <c r="J2447" s="2">
        <v>11.048527499999988</v>
      </c>
      <c r="K2447" s="17" t="s">
        <v>48</v>
      </c>
      <c r="L2447" s="17" t="s">
        <v>55</v>
      </c>
      <c r="M2447" s="17" t="s">
        <v>47</v>
      </c>
      <c r="N2447" s="20">
        <f t="shared" si="380"/>
        <v>50</v>
      </c>
      <c r="O2447" s="20">
        <f t="shared" si="381"/>
        <v>100</v>
      </c>
      <c r="P2447" s="20">
        <f t="shared" si="382"/>
        <v>50</v>
      </c>
      <c r="Q2447" s="20">
        <f t="shared" si="383"/>
        <v>16.5</v>
      </c>
      <c r="R2447" s="21">
        <f t="shared" si="384"/>
        <v>62.475000000000001</v>
      </c>
      <c r="S2447" s="21">
        <f t="shared" si="385"/>
        <v>51.625</v>
      </c>
      <c r="T2447" s="21">
        <f t="shared" si="386"/>
        <v>42.424999999999997</v>
      </c>
      <c r="U2447" s="21">
        <f t="shared" si="387"/>
        <v>54.125</v>
      </c>
      <c r="V2447" s="20">
        <f t="shared" si="388"/>
        <v>52.17499999999999</v>
      </c>
      <c r="W2447" s="20">
        <f t="shared" si="389"/>
        <v>52.662499999999994</v>
      </c>
    </row>
    <row r="2448" spans="1:23" ht="13.5" x14ac:dyDescent="0.25">
      <c r="A2448" s="3">
        <v>45568</v>
      </c>
      <c r="B2448" s="2">
        <v>11.2424</v>
      </c>
      <c r="C2448" s="2">
        <v>36.10978055311292</v>
      </c>
      <c r="D2448" s="2">
        <v>0.18998163076992647</v>
      </c>
      <c r="E2448" s="2">
        <v>-1.1322602543084571E-9</v>
      </c>
      <c r="F2448" s="2">
        <v>11.299760000000001</v>
      </c>
      <c r="G2448" s="2">
        <v>11.370080000000002</v>
      </c>
      <c r="H2448" s="2">
        <v>11.543580000000002</v>
      </c>
      <c r="I2448" s="2">
        <v>11.537011999999999</v>
      </c>
      <c r="J2448" s="2">
        <v>11.05423049999999</v>
      </c>
      <c r="K2448" s="17" t="s">
        <v>48</v>
      </c>
      <c r="L2448" s="17" t="s">
        <v>55</v>
      </c>
      <c r="M2448" s="17" t="s">
        <v>47</v>
      </c>
      <c r="N2448" s="20">
        <f t="shared" si="380"/>
        <v>50</v>
      </c>
      <c r="O2448" s="20">
        <f t="shared" si="381"/>
        <v>100</v>
      </c>
      <c r="P2448" s="20">
        <f t="shared" si="382"/>
        <v>50</v>
      </c>
      <c r="Q2448" s="20">
        <f t="shared" si="383"/>
        <v>16.5</v>
      </c>
      <c r="R2448" s="21">
        <f t="shared" si="384"/>
        <v>62.475000000000001</v>
      </c>
      <c r="S2448" s="21">
        <f t="shared" si="385"/>
        <v>51.625</v>
      </c>
      <c r="T2448" s="21">
        <f t="shared" si="386"/>
        <v>42.424999999999997</v>
      </c>
      <c r="U2448" s="21">
        <f t="shared" si="387"/>
        <v>54.125</v>
      </c>
      <c r="V2448" s="20">
        <f t="shared" si="388"/>
        <v>52.17499999999999</v>
      </c>
      <c r="W2448" s="20">
        <f t="shared" si="389"/>
        <v>52.662499999999994</v>
      </c>
    </row>
    <row r="2449" spans="1:23" ht="13.5" x14ac:dyDescent="0.25">
      <c r="A2449" s="3">
        <v>45569</v>
      </c>
      <c r="B2449" s="2">
        <v>11.2424</v>
      </c>
      <c r="C2449" s="2">
        <v>36.10978055311292</v>
      </c>
      <c r="D2449" s="2">
        <v>0.18957983418368762</v>
      </c>
      <c r="E2449" s="2">
        <v>-9.058082034467657E-10</v>
      </c>
      <c r="F2449" s="2">
        <v>11.272</v>
      </c>
      <c r="G2449" s="2">
        <v>11.338620000000001</v>
      </c>
      <c r="H2449" s="2">
        <v>11.518135000000003</v>
      </c>
      <c r="I2449" s="2">
        <v>11.534236</v>
      </c>
      <c r="J2449" s="2">
        <v>11.059346999999988</v>
      </c>
      <c r="K2449" s="17" t="s">
        <v>48</v>
      </c>
      <c r="L2449" s="17" t="s">
        <v>55</v>
      </c>
      <c r="M2449" s="17" t="s">
        <v>47</v>
      </c>
      <c r="N2449" s="20">
        <f t="shared" si="380"/>
        <v>50</v>
      </c>
      <c r="O2449" s="20">
        <f t="shared" si="381"/>
        <v>100</v>
      </c>
      <c r="P2449" s="20">
        <f t="shared" si="382"/>
        <v>50</v>
      </c>
      <c r="Q2449" s="20">
        <f t="shared" si="383"/>
        <v>16.5</v>
      </c>
      <c r="R2449" s="21">
        <f t="shared" si="384"/>
        <v>62.475000000000001</v>
      </c>
      <c r="S2449" s="21">
        <f t="shared" si="385"/>
        <v>51.625</v>
      </c>
      <c r="T2449" s="21">
        <f t="shared" si="386"/>
        <v>42.424999999999997</v>
      </c>
      <c r="U2449" s="21">
        <f t="shared" si="387"/>
        <v>54.125</v>
      </c>
      <c r="V2449" s="20">
        <f t="shared" si="388"/>
        <v>52.17499999999999</v>
      </c>
      <c r="W2449" s="20">
        <f t="shared" si="389"/>
        <v>52.662499999999994</v>
      </c>
    </row>
    <row r="2450" spans="1:23" ht="13.5" x14ac:dyDescent="0.25">
      <c r="A2450" s="3">
        <v>45572</v>
      </c>
      <c r="B2450" s="2">
        <v>11.3719</v>
      </c>
      <c r="C2450" s="2">
        <v>44.74483605331465</v>
      </c>
      <c r="D2450" s="2">
        <v>0.17966640569949988</v>
      </c>
      <c r="E2450" s="2">
        <v>-7.2464656275741263E-10</v>
      </c>
      <c r="F2450" s="2">
        <v>11.288640000000001</v>
      </c>
      <c r="G2450" s="2">
        <v>11.32104</v>
      </c>
      <c r="H2450" s="2">
        <v>11.494540000000002</v>
      </c>
      <c r="I2450" s="2">
        <v>11.534050000000001</v>
      </c>
      <c r="J2450" s="2">
        <v>11.065613999999989</v>
      </c>
      <c r="K2450" s="17" t="s">
        <v>52</v>
      </c>
      <c r="L2450" s="17" t="s">
        <v>55</v>
      </c>
      <c r="M2450" s="17" t="s">
        <v>53</v>
      </c>
      <c r="N2450" s="20">
        <f t="shared" si="380"/>
        <v>50</v>
      </c>
      <c r="O2450" s="20">
        <f t="shared" si="381"/>
        <v>100</v>
      </c>
      <c r="P2450" s="20">
        <f t="shared" si="382"/>
        <v>50</v>
      </c>
      <c r="Q2450" s="20">
        <f t="shared" si="383"/>
        <v>83.5</v>
      </c>
      <c r="R2450" s="21">
        <f t="shared" si="384"/>
        <v>72.525000000000006</v>
      </c>
      <c r="S2450" s="21">
        <f t="shared" si="385"/>
        <v>68.375</v>
      </c>
      <c r="T2450" s="21">
        <f t="shared" si="386"/>
        <v>72.575000000000003</v>
      </c>
      <c r="U2450" s="21">
        <f t="shared" si="387"/>
        <v>70.875</v>
      </c>
      <c r="V2450" s="20">
        <f t="shared" si="388"/>
        <v>71.158333333333346</v>
      </c>
      <c r="W2450" s="20">
        <f t="shared" si="389"/>
        <v>71.087500000000006</v>
      </c>
    </row>
    <row r="2451" spans="1:23" ht="13.5" x14ac:dyDescent="0.25">
      <c r="A2451" s="3">
        <v>45573</v>
      </c>
      <c r="B2451" s="2">
        <v>11.3719</v>
      </c>
      <c r="C2451" s="2">
        <v>44.744836053314657</v>
      </c>
      <c r="D2451" s="2">
        <v>0.14624002833212124</v>
      </c>
      <c r="E2451" s="2">
        <v>-5.7971725020593012E-10</v>
      </c>
      <c r="F2451" s="2">
        <v>11.29604</v>
      </c>
      <c r="G2451" s="2">
        <v>11.32011</v>
      </c>
      <c r="H2451" s="2">
        <v>11.473255000000004</v>
      </c>
      <c r="I2451" s="2">
        <v>11.53664</v>
      </c>
      <c r="J2451" s="2">
        <v>11.071880999999989</v>
      </c>
      <c r="K2451" s="17" t="s">
        <v>48</v>
      </c>
      <c r="L2451" s="17" t="s">
        <v>55</v>
      </c>
      <c r="M2451" s="17" t="s">
        <v>51</v>
      </c>
      <c r="N2451" s="20">
        <f t="shared" si="380"/>
        <v>50</v>
      </c>
      <c r="O2451" s="20">
        <f t="shared" si="381"/>
        <v>100</v>
      </c>
      <c r="P2451" s="20">
        <f t="shared" si="382"/>
        <v>50</v>
      </c>
      <c r="Q2451" s="20">
        <f t="shared" si="383"/>
        <v>16.5</v>
      </c>
      <c r="R2451" s="21">
        <f t="shared" si="384"/>
        <v>62.475000000000001</v>
      </c>
      <c r="S2451" s="21">
        <f t="shared" si="385"/>
        <v>51.625</v>
      </c>
      <c r="T2451" s="21">
        <f t="shared" si="386"/>
        <v>42.424999999999997</v>
      </c>
      <c r="U2451" s="21">
        <f t="shared" si="387"/>
        <v>54.125</v>
      </c>
      <c r="V2451" s="20">
        <f t="shared" si="388"/>
        <v>52.17499999999999</v>
      </c>
      <c r="W2451" s="20">
        <f t="shared" si="389"/>
        <v>52.662499999999994</v>
      </c>
    </row>
    <row r="2452" spans="1:23" ht="13.5" x14ac:dyDescent="0.25">
      <c r="A2452" s="3">
        <v>45574</v>
      </c>
      <c r="B2452" s="2">
        <v>11.3719</v>
      </c>
      <c r="C2452" s="2">
        <v>44.744836053314657</v>
      </c>
      <c r="D2452" s="2">
        <v>0.1184907010120142</v>
      </c>
      <c r="E2452" s="2">
        <v>-4.637738001647441E-10</v>
      </c>
      <c r="F2452" s="2">
        <v>11.3201</v>
      </c>
      <c r="G2452" s="2">
        <v>11.319179999999999</v>
      </c>
      <c r="H2452" s="2">
        <v>11.451045000000004</v>
      </c>
      <c r="I2452" s="2">
        <v>11.539229999999998</v>
      </c>
      <c r="J2452" s="2">
        <v>11.07814799999999</v>
      </c>
      <c r="K2452" s="17" t="s">
        <v>48</v>
      </c>
      <c r="L2452" s="17" t="s">
        <v>55</v>
      </c>
      <c r="M2452" s="17" t="s">
        <v>51</v>
      </c>
      <c r="N2452" s="20">
        <f t="shared" si="380"/>
        <v>50</v>
      </c>
      <c r="O2452" s="20">
        <f t="shared" si="381"/>
        <v>100</v>
      </c>
      <c r="P2452" s="20">
        <f t="shared" si="382"/>
        <v>50</v>
      </c>
      <c r="Q2452" s="20">
        <f t="shared" si="383"/>
        <v>16.5</v>
      </c>
      <c r="R2452" s="21">
        <f t="shared" si="384"/>
        <v>62.475000000000001</v>
      </c>
      <c r="S2452" s="21">
        <f t="shared" si="385"/>
        <v>51.625</v>
      </c>
      <c r="T2452" s="21">
        <f t="shared" si="386"/>
        <v>42.424999999999997</v>
      </c>
      <c r="U2452" s="21">
        <f t="shared" si="387"/>
        <v>54.125</v>
      </c>
      <c r="V2452" s="20">
        <f t="shared" si="388"/>
        <v>52.17499999999999</v>
      </c>
      <c r="W2452" s="20">
        <f t="shared" si="389"/>
        <v>52.662499999999994</v>
      </c>
    </row>
    <row r="2453" spans="1:23" ht="13.5" x14ac:dyDescent="0.25">
      <c r="A2453" s="3">
        <v>45575</v>
      </c>
      <c r="B2453" s="2">
        <v>11.686500000000001</v>
      </c>
      <c r="C2453" s="2">
        <v>60.814299293813761</v>
      </c>
      <c r="D2453" s="2">
        <v>6.5078655949115216E-2</v>
      </c>
      <c r="E2453" s="2">
        <v>-3.710190401317953E-10</v>
      </c>
      <c r="F2453" s="2">
        <v>11.408919999999998</v>
      </c>
      <c r="G2453" s="2">
        <v>11.354339999999999</v>
      </c>
      <c r="H2453" s="2">
        <v>11.452430000000003</v>
      </c>
      <c r="I2453" s="2">
        <v>11.548667999999997</v>
      </c>
      <c r="J2453" s="2">
        <v>11.085903999999989</v>
      </c>
      <c r="K2453" s="17" t="s">
        <v>52</v>
      </c>
      <c r="L2453" s="17" t="s">
        <v>55</v>
      </c>
      <c r="M2453" s="17" t="s">
        <v>53</v>
      </c>
      <c r="N2453" s="20">
        <f t="shared" si="380"/>
        <v>50</v>
      </c>
      <c r="O2453" s="20">
        <f t="shared" si="381"/>
        <v>100</v>
      </c>
      <c r="P2453" s="20">
        <f t="shared" si="382"/>
        <v>50</v>
      </c>
      <c r="Q2453" s="20">
        <f t="shared" si="383"/>
        <v>83.5</v>
      </c>
      <c r="R2453" s="21">
        <f t="shared" si="384"/>
        <v>72.525000000000006</v>
      </c>
      <c r="S2453" s="21">
        <f t="shared" si="385"/>
        <v>68.375</v>
      </c>
      <c r="T2453" s="21">
        <f t="shared" si="386"/>
        <v>72.575000000000003</v>
      </c>
      <c r="U2453" s="21">
        <f t="shared" si="387"/>
        <v>70.875</v>
      </c>
      <c r="V2453" s="20">
        <f t="shared" si="388"/>
        <v>71.158333333333346</v>
      </c>
      <c r="W2453" s="20">
        <f t="shared" si="389"/>
        <v>71.087500000000006</v>
      </c>
    </row>
    <row r="2454" spans="1:23" ht="13.5" x14ac:dyDescent="0.25">
      <c r="A2454" s="3">
        <v>45576</v>
      </c>
      <c r="B2454" s="2">
        <v>11.473699999999999</v>
      </c>
      <c r="C2454" s="2">
        <v>50.183073464760625</v>
      </c>
      <c r="D2454" s="2">
        <v>4.1369177270784263E-2</v>
      </c>
      <c r="E2454" s="2">
        <v>-2.9681523210543627E-10</v>
      </c>
      <c r="F2454" s="2">
        <v>11.455180000000002</v>
      </c>
      <c r="G2454" s="2">
        <v>11.363589999999999</v>
      </c>
      <c r="H2454" s="2">
        <v>11.438550000000003</v>
      </c>
      <c r="I2454" s="2">
        <v>11.554219999999997</v>
      </c>
      <c r="J2454" s="2">
        <v>11.09263799999999</v>
      </c>
      <c r="K2454" s="17" t="s">
        <v>48</v>
      </c>
      <c r="L2454" s="17" t="s">
        <v>55</v>
      </c>
      <c r="M2454" s="17" t="s">
        <v>51</v>
      </c>
      <c r="N2454" s="20">
        <f t="shared" si="380"/>
        <v>50</v>
      </c>
      <c r="O2454" s="20">
        <f t="shared" si="381"/>
        <v>100</v>
      </c>
      <c r="P2454" s="20">
        <f t="shared" si="382"/>
        <v>50</v>
      </c>
      <c r="Q2454" s="20">
        <f t="shared" si="383"/>
        <v>16.5</v>
      </c>
      <c r="R2454" s="21">
        <f t="shared" si="384"/>
        <v>62.475000000000001</v>
      </c>
      <c r="S2454" s="21">
        <f t="shared" si="385"/>
        <v>51.625</v>
      </c>
      <c r="T2454" s="21">
        <f t="shared" si="386"/>
        <v>42.424999999999997</v>
      </c>
      <c r="U2454" s="21">
        <f t="shared" si="387"/>
        <v>54.125</v>
      </c>
      <c r="V2454" s="20">
        <f t="shared" si="388"/>
        <v>52.17499999999999</v>
      </c>
      <c r="W2454" s="20">
        <f t="shared" si="389"/>
        <v>52.662499999999994</v>
      </c>
    </row>
    <row r="2455" spans="1:23" ht="13.5" x14ac:dyDescent="0.25">
      <c r="A2455" s="3">
        <v>45579</v>
      </c>
      <c r="B2455" s="2">
        <v>11.4275</v>
      </c>
      <c r="C2455" s="2">
        <v>48.212501337414878</v>
      </c>
      <c r="D2455" s="2">
        <v>1.0459253209177177E-2</v>
      </c>
      <c r="E2455" s="2">
        <v>-2.3745218568434902E-10</v>
      </c>
      <c r="F2455" s="2">
        <v>11.4663</v>
      </c>
      <c r="G2455" s="2">
        <v>11.377469999999999</v>
      </c>
      <c r="H2455" s="2">
        <v>11.426985000000004</v>
      </c>
      <c r="I2455" s="2">
        <v>11.558847999999998</v>
      </c>
      <c r="J2455" s="2">
        <v>11.099895499999988</v>
      </c>
      <c r="K2455" s="17" t="s">
        <v>48</v>
      </c>
      <c r="L2455" s="17" t="s">
        <v>55</v>
      </c>
      <c r="M2455" s="17" t="s">
        <v>51</v>
      </c>
      <c r="N2455" s="20">
        <f t="shared" si="380"/>
        <v>50</v>
      </c>
      <c r="O2455" s="20">
        <f t="shared" si="381"/>
        <v>100</v>
      </c>
      <c r="P2455" s="20">
        <f t="shared" si="382"/>
        <v>50</v>
      </c>
      <c r="Q2455" s="20">
        <f t="shared" si="383"/>
        <v>16.5</v>
      </c>
      <c r="R2455" s="21">
        <f t="shared" si="384"/>
        <v>62.475000000000001</v>
      </c>
      <c r="S2455" s="21">
        <f t="shared" si="385"/>
        <v>51.625</v>
      </c>
      <c r="T2455" s="21">
        <f t="shared" si="386"/>
        <v>42.424999999999997</v>
      </c>
      <c r="U2455" s="21">
        <f t="shared" si="387"/>
        <v>54.125</v>
      </c>
      <c r="V2455" s="20">
        <f t="shared" si="388"/>
        <v>52.17499999999999</v>
      </c>
      <c r="W2455" s="20">
        <f t="shared" si="389"/>
        <v>52.662499999999994</v>
      </c>
    </row>
    <row r="2456" spans="1:23" ht="13.5" x14ac:dyDescent="0.25">
      <c r="A2456" s="3">
        <v>45581</v>
      </c>
      <c r="B2456" s="2">
        <v>11.2424</v>
      </c>
      <c r="C2456" s="2">
        <v>41.227435183040967</v>
      </c>
      <c r="D2456" s="2">
        <v>5.3599195061035942E-3</v>
      </c>
      <c r="E2456" s="2">
        <v>-1.8996174854747922E-10</v>
      </c>
      <c r="F2456" s="2">
        <v>11.4404</v>
      </c>
      <c r="G2456" s="2">
        <v>11.368219999999997</v>
      </c>
      <c r="H2456" s="2">
        <v>11.399225000000005</v>
      </c>
      <c r="I2456" s="2">
        <v>11.559403999999997</v>
      </c>
      <c r="J2456" s="2">
        <v>11.105472999999991</v>
      </c>
      <c r="K2456" s="17" t="s">
        <v>48</v>
      </c>
      <c r="L2456" s="17" t="s">
        <v>55</v>
      </c>
      <c r="M2456" s="17" t="s">
        <v>47</v>
      </c>
      <c r="N2456" s="20">
        <f t="shared" si="380"/>
        <v>50</v>
      </c>
      <c r="O2456" s="20">
        <f t="shared" si="381"/>
        <v>100</v>
      </c>
      <c r="P2456" s="20">
        <f t="shared" si="382"/>
        <v>50</v>
      </c>
      <c r="Q2456" s="20">
        <f t="shared" si="383"/>
        <v>16.5</v>
      </c>
      <c r="R2456" s="21">
        <f t="shared" si="384"/>
        <v>62.475000000000001</v>
      </c>
      <c r="S2456" s="21">
        <f t="shared" si="385"/>
        <v>51.625</v>
      </c>
      <c r="T2456" s="21">
        <f t="shared" si="386"/>
        <v>42.424999999999997</v>
      </c>
      <c r="U2456" s="21">
        <f t="shared" si="387"/>
        <v>54.125</v>
      </c>
      <c r="V2456" s="20">
        <f t="shared" si="388"/>
        <v>52.17499999999999</v>
      </c>
      <c r="W2456" s="20">
        <f t="shared" si="389"/>
        <v>52.662499999999994</v>
      </c>
    </row>
    <row r="2457" spans="1:23" ht="13.5" x14ac:dyDescent="0.25">
      <c r="A2457" s="3">
        <v>45582</v>
      </c>
      <c r="B2457" s="2">
        <v>11.353400000000001</v>
      </c>
      <c r="C2457" s="2">
        <v>46.255979217128029</v>
      </c>
      <c r="D2457" s="2">
        <v>-1.8679842449364159E-2</v>
      </c>
      <c r="E2457" s="2">
        <v>-1.5196939883798338E-10</v>
      </c>
      <c r="F2457" s="2">
        <v>11.4367</v>
      </c>
      <c r="G2457" s="2">
        <v>11.378399999999999</v>
      </c>
      <c r="H2457" s="2">
        <v>11.388580000000003</v>
      </c>
      <c r="I2457" s="2">
        <v>11.558847999999998</v>
      </c>
      <c r="J2457" s="2">
        <v>11.111185999999991</v>
      </c>
      <c r="K2457" s="17" t="s">
        <v>48</v>
      </c>
      <c r="L2457" s="17" t="s">
        <v>55</v>
      </c>
      <c r="M2457" s="17" t="s">
        <v>47</v>
      </c>
      <c r="N2457" s="20">
        <f t="shared" si="380"/>
        <v>50</v>
      </c>
      <c r="O2457" s="20">
        <f t="shared" si="381"/>
        <v>100</v>
      </c>
      <c r="P2457" s="20">
        <f t="shared" si="382"/>
        <v>50</v>
      </c>
      <c r="Q2457" s="20">
        <f t="shared" si="383"/>
        <v>16.5</v>
      </c>
      <c r="R2457" s="21">
        <f t="shared" si="384"/>
        <v>62.475000000000001</v>
      </c>
      <c r="S2457" s="21">
        <f t="shared" si="385"/>
        <v>51.625</v>
      </c>
      <c r="T2457" s="21">
        <f t="shared" si="386"/>
        <v>42.424999999999997</v>
      </c>
      <c r="U2457" s="21">
        <f t="shared" si="387"/>
        <v>54.125</v>
      </c>
      <c r="V2457" s="20">
        <f t="shared" si="388"/>
        <v>52.17499999999999</v>
      </c>
      <c r="W2457" s="20">
        <f t="shared" si="389"/>
        <v>52.662499999999994</v>
      </c>
    </row>
    <row r="2458" spans="1:23" ht="13.5" x14ac:dyDescent="0.25">
      <c r="A2458" s="3">
        <v>45583</v>
      </c>
      <c r="B2458" s="2">
        <v>11.344200000000001</v>
      </c>
      <c r="C2458" s="2">
        <v>45.905404201878945</v>
      </c>
      <c r="D2458" s="2">
        <v>-3.9195555178585195E-2</v>
      </c>
      <c r="E2458" s="2">
        <v>-1.215755190703867E-10</v>
      </c>
      <c r="F2458" s="2">
        <v>11.36824</v>
      </c>
      <c r="G2458" s="2">
        <v>11.388579999999999</v>
      </c>
      <c r="H2458" s="2">
        <v>11.379330000000003</v>
      </c>
      <c r="I2458" s="2">
        <v>11.558293999999997</v>
      </c>
      <c r="J2458" s="2">
        <v>11.115595499999992</v>
      </c>
      <c r="K2458" s="17" t="s">
        <v>48</v>
      </c>
      <c r="L2458" s="17" t="s">
        <v>55</v>
      </c>
      <c r="M2458" s="17" t="s">
        <v>47</v>
      </c>
      <c r="N2458" s="20">
        <f t="shared" si="380"/>
        <v>50</v>
      </c>
      <c r="O2458" s="20">
        <f t="shared" si="381"/>
        <v>100</v>
      </c>
      <c r="P2458" s="20">
        <f t="shared" si="382"/>
        <v>50</v>
      </c>
      <c r="Q2458" s="20">
        <f t="shared" si="383"/>
        <v>16.5</v>
      </c>
      <c r="R2458" s="21">
        <f t="shared" si="384"/>
        <v>62.475000000000001</v>
      </c>
      <c r="S2458" s="21">
        <f t="shared" si="385"/>
        <v>51.625</v>
      </c>
      <c r="T2458" s="21">
        <f t="shared" si="386"/>
        <v>42.424999999999997</v>
      </c>
      <c r="U2458" s="21">
        <f t="shared" si="387"/>
        <v>54.125</v>
      </c>
      <c r="V2458" s="20">
        <f t="shared" si="388"/>
        <v>52.17499999999999</v>
      </c>
      <c r="W2458" s="20">
        <f t="shared" si="389"/>
        <v>52.662499999999994</v>
      </c>
    </row>
    <row r="2459" spans="1:23" ht="13.5" x14ac:dyDescent="0.25">
      <c r="A2459" s="3">
        <v>45586</v>
      </c>
      <c r="B2459" s="2">
        <v>11.473699999999999</v>
      </c>
      <c r="C2459" s="2">
        <v>51.479851664885601</v>
      </c>
      <c r="D2459" s="2">
        <v>-6.5575152841892859E-2</v>
      </c>
      <c r="E2459" s="2">
        <v>-9.7260415256309366E-11</v>
      </c>
      <c r="F2459" s="2">
        <v>11.36824</v>
      </c>
      <c r="G2459" s="2">
        <v>11.411710000000001</v>
      </c>
      <c r="H2459" s="2">
        <v>11.375165000000001</v>
      </c>
      <c r="I2459" s="2">
        <v>11.556627999999996</v>
      </c>
      <c r="J2459" s="2">
        <v>11.120652499999995</v>
      </c>
      <c r="K2459" s="17" t="s">
        <v>48</v>
      </c>
      <c r="L2459" s="17" t="s">
        <v>55</v>
      </c>
      <c r="M2459" s="17" t="s">
        <v>55</v>
      </c>
      <c r="N2459" s="20">
        <f t="shared" si="380"/>
        <v>50</v>
      </c>
      <c r="O2459" s="20">
        <f t="shared" si="381"/>
        <v>100</v>
      </c>
      <c r="P2459" s="20">
        <f t="shared" si="382"/>
        <v>50</v>
      </c>
      <c r="Q2459" s="20">
        <f t="shared" si="383"/>
        <v>16.5</v>
      </c>
      <c r="R2459" s="21">
        <f t="shared" si="384"/>
        <v>62.475000000000001</v>
      </c>
      <c r="S2459" s="21">
        <f t="shared" si="385"/>
        <v>51.625</v>
      </c>
      <c r="T2459" s="21">
        <f t="shared" si="386"/>
        <v>42.424999999999997</v>
      </c>
      <c r="U2459" s="21">
        <f t="shared" si="387"/>
        <v>54.125</v>
      </c>
      <c r="V2459" s="20">
        <f t="shared" si="388"/>
        <v>52.17499999999999</v>
      </c>
      <c r="W2459" s="20">
        <f t="shared" si="389"/>
        <v>52.662499999999994</v>
      </c>
    </row>
    <row r="2460" spans="1:23" ht="13.5" x14ac:dyDescent="0.25">
      <c r="A2460" s="3">
        <v>45587</v>
      </c>
      <c r="B2460" s="2">
        <v>11.464499999999999</v>
      </c>
      <c r="C2460" s="2">
        <v>51.07715559316582</v>
      </c>
      <c r="D2460" s="2">
        <v>-6.7526972631185345E-2</v>
      </c>
      <c r="E2460" s="2">
        <v>-7.7808332205047496E-11</v>
      </c>
      <c r="F2460" s="2">
        <v>11.375640000000001</v>
      </c>
      <c r="G2460" s="2">
        <v>11.420970000000001</v>
      </c>
      <c r="H2460" s="2">
        <v>11.371005</v>
      </c>
      <c r="I2460" s="2">
        <v>11.554591999999998</v>
      </c>
      <c r="J2460" s="2">
        <v>11.127675499999993</v>
      </c>
      <c r="K2460" s="17" t="s">
        <v>48</v>
      </c>
      <c r="L2460" s="17" t="s">
        <v>55</v>
      </c>
      <c r="M2460" s="17" t="s">
        <v>51</v>
      </c>
      <c r="N2460" s="20">
        <f t="shared" si="380"/>
        <v>50</v>
      </c>
      <c r="O2460" s="20">
        <f t="shared" si="381"/>
        <v>100</v>
      </c>
      <c r="P2460" s="20">
        <f t="shared" si="382"/>
        <v>50</v>
      </c>
      <c r="Q2460" s="20">
        <f t="shared" si="383"/>
        <v>16.5</v>
      </c>
      <c r="R2460" s="21">
        <f t="shared" si="384"/>
        <v>62.475000000000001</v>
      </c>
      <c r="S2460" s="21">
        <f t="shared" si="385"/>
        <v>51.625</v>
      </c>
      <c r="T2460" s="21">
        <f t="shared" si="386"/>
        <v>42.424999999999997</v>
      </c>
      <c r="U2460" s="21">
        <f t="shared" si="387"/>
        <v>54.125</v>
      </c>
      <c r="V2460" s="20">
        <f t="shared" si="388"/>
        <v>52.17499999999999</v>
      </c>
      <c r="W2460" s="20">
        <f t="shared" si="389"/>
        <v>52.662499999999994</v>
      </c>
    </row>
    <row r="2461" spans="1:23" ht="13.5" x14ac:dyDescent="0.25">
      <c r="A2461" s="3">
        <v>45588</v>
      </c>
      <c r="B2461" s="2">
        <v>11.3812</v>
      </c>
      <c r="C2461" s="2">
        <v>47.457348446042644</v>
      </c>
      <c r="D2461" s="2">
        <v>-6.3171538305063279E-2</v>
      </c>
      <c r="E2461" s="2">
        <v>-6.2246665764037999E-11</v>
      </c>
      <c r="F2461" s="2">
        <v>11.403400000000001</v>
      </c>
      <c r="G2461" s="2">
        <v>11.421899999999999</v>
      </c>
      <c r="H2461" s="2">
        <v>11.371005</v>
      </c>
      <c r="I2461" s="2">
        <v>11.54645</v>
      </c>
      <c r="J2461" s="2">
        <v>11.132814999999995</v>
      </c>
      <c r="K2461" s="17" t="s">
        <v>52</v>
      </c>
      <c r="L2461" s="17" t="s">
        <v>55</v>
      </c>
      <c r="M2461" s="17" t="s">
        <v>53</v>
      </c>
      <c r="N2461" s="20">
        <f t="shared" si="380"/>
        <v>50</v>
      </c>
      <c r="O2461" s="20">
        <f t="shared" si="381"/>
        <v>100</v>
      </c>
      <c r="P2461" s="20">
        <f t="shared" si="382"/>
        <v>50</v>
      </c>
      <c r="Q2461" s="20">
        <f t="shared" si="383"/>
        <v>83.5</v>
      </c>
      <c r="R2461" s="21">
        <f t="shared" si="384"/>
        <v>72.525000000000006</v>
      </c>
      <c r="S2461" s="21">
        <f t="shared" si="385"/>
        <v>68.375</v>
      </c>
      <c r="T2461" s="21">
        <f t="shared" si="386"/>
        <v>72.575000000000003</v>
      </c>
      <c r="U2461" s="21">
        <f t="shared" si="387"/>
        <v>70.875</v>
      </c>
      <c r="V2461" s="20">
        <f t="shared" si="388"/>
        <v>71.158333333333346</v>
      </c>
      <c r="W2461" s="20">
        <f t="shared" si="389"/>
        <v>71.087500000000006</v>
      </c>
    </row>
    <row r="2462" spans="1:23" ht="13.5" x14ac:dyDescent="0.25">
      <c r="A2462" s="3">
        <v>45589</v>
      </c>
      <c r="B2462" s="2">
        <v>11.4552</v>
      </c>
      <c r="C2462" s="2">
        <v>50.793549168887552</v>
      </c>
      <c r="D2462" s="2">
        <v>-6.462672180106388E-2</v>
      </c>
      <c r="E2462" s="2">
        <v>-4.9797332611230402E-11</v>
      </c>
      <c r="F2462" s="2">
        <v>11.42376</v>
      </c>
      <c r="G2462" s="2">
        <v>11.430230000000002</v>
      </c>
      <c r="H2462" s="2">
        <v>11.374704999999999</v>
      </c>
      <c r="I2462" s="2">
        <v>11.544227999999999</v>
      </c>
      <c r="J2462" s="2">
        <v>11.138366499999995</v>
      </c>
      <c r="K2462" s="17" t="s">
        <v>52</v>
      </c>
      <c r="L2462" s="17" t="s">
        <v>55</v>
      </c>
      <c r="M2462" s="17" t="s">
        <v>53</v>
      </c>
      <c r="N2462" s="20">
        <f t="shared" si="380"/>
        <v>50</v>
      </c>
      <c r="O2462" s="20">
        <f t="shared" si="381"/>
        <v>100</v>
      </c>
      <c r="P2462" s="20">
        <f t="shared" si="382"/>
        <v>50</v>
      </c>
      <c r="Q2462" s="20">
        <f t="shared" si="383"/>
        <v>83.5</v>
      </c>
      <c r="R2462" s="21">
        <f t="shared" si="384"/>
        <v>72.525000000000006</v>
      </c>
      <c r="S2462" s="21">
        <f t="shared" si="385"/>
        <v>68.375</v>
      </c>
      <c r="T2462" s="21">
        <f t="shared" si="386"/>
        <v>72.575000000000003</v>
      </c>
      <c r="U2462" s="21">
        <f t="shared" si="387"/>
        <v>70.875</v>
      </c>
      <c r="V2462" s="20">
        <f t="shared" si="388"/>
        <v>71.158333333333346</v>
      </c>
      <c r="W2462" s="20">
        <f t="shared" si="389"/>
        <v>71.087500000000006</v>
      </c>
    </row>
    <row r="2463" spans="1:23" ht="13.5" x14ac:dyDescent="0.25">
      <c r="A2463" s="3">
        <v>45590</v>
      </c>
      <c r="B2463" s="2">
        <v>11.446</v>
      </c>
      <c r="C2463" s="2">
        <v>50.365382247844231</v>
      </c>
      <c r="D2463" s="2">
        <v>-1.6898142240370007E-2</v>
      </c>
      <c r="E2463" s="2">
        <v>-3.9837866088984327E-11</v>
      </c>
      <c r="F2463" s="2">
        <v>11.44412</v>
      </c>
      <c r="G2463" s="2">
        <v>11.406179999999999</v>
      </c>
      <c r="H2463" s="2">
        <v>11.380259999999998</v>
      </c>
      <c r="I2463" s="2">
        <v>11.538122000000001</v>
      </c>
      <c r="J2463" s="2">
        <v>11.143871999999995</v>
      </c>
      <c r="K2463" s="17" t="s">
        <v>52</v>
      </c>
      <c r="L2463" s="17" t="s">
        <v>55</v>
      </c>
      <c r="M2463" s="17" t="s">
        <v>53</v>
      </c>
      <c r="N2463" s="20">
        <f t="shared" si="380"/>
        <v>50</v>
      </c>
      <c r="O2463" s="20">
        <f t="shared" si="381"/>
        <v>100</v>
      </c>
      <c r="P2463" s="20">
        <f t="shared" si="382"/>
        <v>50</v>
      </c>
      <c r="Q2463" s="20">
        <f t="shared" si="383"/>
        <v>83.5</v>
      </c>
      <c r="R2463" s="21">
        <f t="shared" si="384"/>
        <v>72.525000000000006</v>
      </c>
      <c r="S2463" s="21">
        <f t="shared" si="385"/>
        <v>68.375</v>
      </c>
      <c r="T2463" s="21">
        <f t="shared" si="386"/>
        <v>72.575000000000003</v>
      </c>
      <c r="U2463" s="21">
        <f t="shared" si="387"/>
        <v>70.875</v>
      </c>
      <c r="V2463" s="20">
        <f t="shared" si="388"/>
        <v>71.158333333333346</v>
      </c>
      <c r="W2463" s="20">
        <f t="shared" si="389"/>
        <v>71.087500000000006</v>
      </c>
    </row>
    <row r="2464" spans="1:23" ht="13.5" x14ac:dyDescent="0.25">
      <c r="A2464" s="3">
        <v>45593</v>
      </c>
      <c r="B2464" s="2">
        <v>11.3812</v>
      </c>
      <c r="C2464" s="2">
        <v>47.338530264542477</v>
      </c>
      <c r="D2464" s="2">
        <v>-4.5091053510457613E-3</v>
      </c>
      <c r="E2464" s="2">
        <v>-3.1870292871187464E-11</v>
      </c>
      <c r="F2464" s="2">
        <v>11.425619999999999</v>
      </c>
      <c r="G2464" s="2">
        <v>11.396930000000001</v>
      </c>
      <c r="H2464" s="2">
        <v>11.380259999999998</v>
      </c>
      <c r="I2464" s="2">
        <v>11.530163999999999</v>
      </c>
      <c r="J2464" s="2">
        <v>11.149220999999994</v>
      </c>
      <c r="K2464" s="17" t="s">
        <v>52</v>
      </c>
      <c r="L2464" s="17" t="s">
        <v>55</v>
      </c>
      <c r="M2464" s="17" t="s">
        <v>54</v>
      </c>
      <c r="N2464" s="20">
        <f t="shared" si="380"/>
        <v>50</v>
      </c>
      <c r="O2464" s="20">
        <f t="shared" si="381"/>
        <v>100</v>
      </c>
      <c r="P2464" s="20">
        <f t="shared" si="382"/>
        <v>50</v>
      </c>
      <c r="Q2464" s="20">
        <f t="shared" si="383"/>
        <v>66.5</v>
      </c>
      <c r="R2464" s="21">
        <f t="shared" si="384"/>
        <v>69.974999999999994</v>
      </c>
      <c r="S2464" s="21">
        <f t="shared" si="385"/>
        <v>64.125</v>
      </c>
      <c r="T2464" s="21">
        <f t="shared" si="386"/>
        <v>64.924999999999997</v>
      </c>
      <c r="U2464" s="21">
        <f t="shared" si="387"/>
        <v>66.625</v>
      </c>
      <c r="V2464" s="20">
        <f t="shared" si="388"/>
        <v>66.341666666666654</v>
      </c>
      <c r="W2464" s="20">
        <f t="shared" si="389"/>
        <v>66.412499999999994</v>
      </c>
    </row>
    <row r="2465" spans="1:23" ht="13.5" x14ac:dyDescent="0.25">
      <c r="A2465" s="3">
        <v>45594</v>
      </c>
      <c r="B2465" s="2">
        <v>11.4552</v>
      </c>
      <c r="C2465" s="2">
        <v>50.96284350577691</v>
      </c>
      <c r="D2465" s="2">
        <v>-6.2862518867508044E-3</v>
      </c>
      <c r="E2465" s="2">
        <v>-2.5496234296949972E-11</v>
      </c>
      <c r="F2465" s="2">
        <v>11.423759999999998</v>
      </c>
      <c r="G2465" s="2">
        <v>11.399699999999999</v>
      </c>
      <c r="H2465" s="2">
        <v>11.388584999999999</v>
      </c>
      <c r="I2465" s="2">
        <v>11.527018</v>
      </c>
      <c r="J2465" s="2">
        <v>11.156113999999993</v>
      </c>
      <c r="K2465" s="17" t="s">
        <v>52</v>
      </c>
      <c r="L2465" s="17" t="s">
        <v>55</v>
      </c>
      <c r="M2465" s="17" t="s">
        <v>54</v>
      </c>
      <c r="N2465" s="20">
        <f t="shared" si="380"/>
        <v>50</v>
      </c>
      <c r="O2465" s="20">
        <f t="shared" si="381"/>
        <v>100</v>
      </c>
      <c r="P2465" s="20">
        <f t="shared" si="382"/>
        <v>50</v>
      </c>
      <c r="Q2465" s="20">
        <f t="shared" si="383"/>
        <v>66.5</v>
      </c>
      <c r="R2465" s="21">
        <f t="shared" si="384"/>
        <v>69.974999999999994</v>
      </c>
      <c r="S2465" s="21">
        <f t="shared" si="385"/>
        <v>64.125</v>
      </c>
      <c r="T2465" s="21">
        <f t="shared" si="386"/>
        <v>64.924999999999997</v>
      </c>
      <c r="U2465" s="21">
        <f t="shared" si="387"/>
        <v>66.625</v>
      </c>
      <c r="V2465" s="20">
        <f t="shared" si="388"/>
        <v>66.341666666666654</v>
      </c>
      <c r="W2465" s="20">
        <f t="shared" si="389"/>
        <v>66.412499999999994</v>
      </c>
    </row>
    <row r="2466" spans="1:23" ht="13.5" x14ac:dyDescent="0.25">
      <c r="A2466" s="3">
        <v>45595</v>
      </c>
      <c r="B2466" s="2">
        <v>11.399699999999999</v>
      </c>
      <c r="C2466" s="2">
        <v>48.27911840650583</v>
      </c>
      <c r="D2466" s="2">
        <v>-3.2288446444503904E-2</v>
      </c>
      <c r="E2466" s="2">
        <v>-2.0396987437559979E-11</v>
      </c>
      <c r="F2466" s="2">
        <v>11.42746</v>
      </c>
      <c r="G2466" s="2">
        <v>11.415429999999999</v>
      </c>
      <c r="H2466" s="2">
        <v>11.391824999999999</v>
      </c>
      <c r="I2466" s="2">
        <v>11.522762</v>
      </c>
      <c r="J2466" s="2">
        <v>11.161555499999993</v>
      </c>
      <c r="K2466" s="17" t="s">
        <v>52</v>
      </c>
      <c r="L2466" s="17" t="s">
        <v>55</v>
      </c>
      <c r="M2466" s="17" t="s">
        <v>53</v>
      </c>
      <c r="N2466" s="20">
        <f t="shared" si="380"/>
        <v>50</v>
      </c>
      <c r="O2466" s="20">
        <f t="shared" si="381"/>
        <v>100</v>
      </c>
      <c r="P2466" s="20">
        <f t="shared" si="382"/>
        <v>50</v>
      </c>
      <c r="Q2466" s="20">
        <f t="shared" si="383"/>
        <v>83.5</v>
      </c>
      <c r="R2466" s="21">
        <f t="shared" si="384"/>
        <v>72.525000000000006</v>
      </c>
      <c r="S2466" s="21">
        <f t="shared" si="385"/>
        <v>68.375</v>
      </c>
      <c r="T2466" s="21">
        <f t="shared" si="386"/>
        <v>72.575000000000003</v>
      </c>
      <c r="U2466" s="21">
        <f t="shared" si="387"/>
        <v>70.875</v>
      </c>
      <c r="V2466" s="20">
        <f t="shared" si="388"/>
        <v>71.158333333333346</v>
      </c>
      <c r="W2466" s="20">
        <f t="shared" si="389"/>
        <v>71.087500000000006</v>
      </c>
    </row>
    <row r="2467" spans="1:23" ht="13.5" x14ac:dyDescent="0.25">
      <c r="A2467" s="3">
        <v>45596</v>
      </c>
      <c r="B2467" s="2">
        <v>11.473699999999999</v>
      </c>
      <c r="C2467" s="2">
        <v>51.915059815891986</v>
      </c>
      <c r="D2467" s="2">
        <v>-4.2489727691240375E-2</v>
      </c>
      <c r="E2467" s="2">
        <v>-1.6317589950047984E-11</v>
      </c>
      <c r="F2467" s="2">
        <v>11.431159999999998</v>
      </c>
      <c r="G2467" s="2">
        <v>11.42746</v>
      </c>
      <c r="H2467" s="2">
        <v>11.40293</v>
      </c>
      <c r="I2467" s="2">
        <v>11.51906</v>
      </c>
      <c r="J2467" s="2">
        <v>11.166528999999992</v>
      </c>
      <c r="K2467" s="17" t="s">
        <v>52</v>
      </c>
      <c r="L2467" s="17" t="s">
        <v>55</v>
      </c>
      <c r="M2467" s="17" t="s">
        <v>53</v>
      </c>
      <c r="N2467" s="20">
        <f t="shared" si="380"/>
        <v>50</v>
      </c>
      <c r="O2467" s="20">
        <f t="shared" si="381"/>
        <v>100</v>
      </c>
      <c r="P2467" s="20">
        <f t="shared" si="382"/>
        <v>50</v>
      </c>
      <c r="Q2467" s="20">
        <f t="shared" si="383"/>
        <v>83.5</v>
      </c>
      <c r="R2467" s="21">
        <f t="shared" si="384"/>
        <v>72.525000000000006</v>
      </c>
      <c r="S2467" s="21">
        <f t="shared" si="385"/>
        <v>68.375</v>
      </c>
      <c r="T2467" s="21">
        <f t="shared" si="386"/>
        <v>72.575000000000003</v>
      </c>
      <c r="U2467" s="21">
        <f t="shared" si="387"/>
        <v>70.875</v>
      </c>
      <c r="V2467" s="20">
        <f t="shared" si="388"/>
        <v>71.158333333333346</v>
      </c>
      <c r="W2467" s="20">
        <f t="shared" si="389"/>
        <v>71.087500000000006</v>
      </c>
    </row>
    <row r="2468" spans="1:23" ht="13.5" x14ac:dyDescent="0.25">
      <c r="A2468" s="3">
        <v>45597</v>
      </c>
      <c r="B2468" s="2">
        <v>11.658799999999999</v>
      </c>
      <c r="C2468" s="2">
        <v>59.571071254355012</v>
      </c>
      <c r="D2468" s="2">
        <v>-6.6495406984936167E-2</v>
      </c>
      <c r="E2468" s="2">
        <v>-1.3054071960038389E-11</v>
      </c>
      <c r="F2468" s="2">
        <v>11.473719999999998</v>
      </c>
      <c r="G2468" s="2">
        <v>11.458919999999999</v>
      </c>
      <c r="H2468" s="2">
        <v>11.423749999999998</v>
      </c>
      <c r="I2468" s="2">
        <v>11.520539999999999</v>
      </c>
      <c r="J2468" s="2">
        <v>11.172679499999992</v>
      </c>
      <c r="K2468" s="17" t="s">
        <v>52</v>
      </c>
      <c r="L2468" s="17" t="s">
        <v>55</v>
      </c>
      <c r="M2468" s="17" t="s">
        <v>53</v>
      </c>
      <c r="N2468" s="20">
        <f t="shared" si="380"/>
        <v>50</v>
      </c>
      <c r="O2468" s="20">
        <f t="shared" si="381"/>
        <v>100</v>
      </c>
      <c r="P2468" s="20">
        <f t="shared" si="382"/>
        <v>50</v>
      </c>
      <c r="Q2468" s="20">
        <f t="shared" si="383"/>
        <v>83.5</v>
      </c>
      <c r="R2468" s="21">
        <f t="shared" si="384"/>
        <v>72.525000000000006</v>
      </c>
      <c r="S2468" s="21">
        <f t="shared" si="385"/>
        <v>68.375</v>
      </c>
      <c r="T2468" s="21">
        <f t="shared" si="386"/>
        <v>72.575000000000003</v>
      </c>
      <c r="U2468" s="21">
        <f t="shared" si="387"/>
        <v>70.875</v>
      </c>
      <c r="V2468" s="20">
        <f t="shared" si="388"/>
        <v>71.158333333333346</v>
      </c>
      <c r="W2468" s="20">
        <f t="shared" si="389"/>
        <v>71.087500000000006</v>
      </c>
    </row>
    <row r="2469" spans="1:23" ht="13.5" x14ac:dyDescent="0.25">
      <c r="A2469" s="3">
        <v>45600</v>
      </c>
      <c r="B2469" s="2">
        <v>11.547700000000001</v>
      </c>
      <c r="C2469" s="2">
        <v>54.012303653021164</v>
      </c>
      <c r="D2469" s="2">
        <v>-5.9977971594127766E-2</v>
      </c>
      <c r="E2469" s="2">
        <v>-1.0443257568030712E-11</v>
      </c>
      <c r="F2469" s="2">
        <v>11.507020000000001</v>
      </c>
      <c r="G2469" s="2">
        <v>11.46632</v>
      </c>
      <c r="H2469" s="2">
        <v>11.439014999999999</v>
      </c>
      <c r="I2469" s="2">
        <v>11.521463999999998</v>
      </c>
      <c r="J2469" s="2">
        <v>11.178274499999995</v>
      </c>
      <c r="K2469" s="17" t="s">
        <v>52</v>
      </c>
      <c r="L2469" s="17" t="s">
        <v>55</v>
      </c>
      <c r="M2469" s="17" t="s">
        <v>53</v>
      </c>
      <c r="N2469" s="20">
        <f t="shared" si="380"/>
        <v>50</v>
      </c>
      <c r="O2469" s="20">
        <f t="shared" si="381"/>
        <v>100</v>
      </c>
      <c r="P2469" s="20">
        <f t="shared" si="382"/>
        <v>50</v>
      </c>
      <c r="Q2469" s="20">
        <f t="shared" si="383"/>
        <v>83.5</v>
      </c>
      <c r="R2469" s="21">
        <f t="shared" si="384"/>
        <v>72.525000000000006</v>
      </c>
      <c r="S2469" s="21">
        <f t="shared" si="385"/>
        <v>68.375</v>
      </c>
      <c r="T2469" s="21">
        <f t="shared" si="386"/>
        <v>72.575000000000003</v>
      </c>
      <c r="U2469" s="21">
        <f t="shared" si="387"/>
        <v>70.875</v>
      </c>
      <c r="V2469" s="20">
        <f t="shared" si="388"/>
        <v>71.158333333333346</v>
      </c>
      <c r="W2469" s="20">
        <f t="shared" si="389"/>
        <v>71.087500000000006</v>
      </c>
    </row>
    <row r="2470" spans="1:23" ht="13.5" x14ac:dyDescent="0.25">
      <c r="A2470" s="3">
        <v>45601</v>
      </c>
      <c r="B2470" s="2">
        <v>11.52</v>
      </c>
      <c r="C2470" s="2">
        <v>52.692105698764294</v>
      </c>
      <c r="D2470" s="2">
        <v>-5.4395046754102339E-2</v>
      </c>
      <c r="E2470" s="2">
        <v>-8.3546060544245699E-12</v>
      </c>
      <c r="F2470" s="2">
        <v>11.519979999999999</v>
      </c>
      <c r="G2470" s="2">
        <v>11.471869999999999</v>
      </c>
      <c r="H2470" s="2">
        <v>11.44642</v>
      </c>
      <c r="I2470" s="2">
        <v>11.519613999999999</v>
      </c>
      <c r="J2470" s="2">
        <v>11.184862499999994</v>
      </c>
      <c r="K2470" s="17" t="s">
        <v>52</v>
      </c>
      <c r="L2470" s="17" t="s">
        <v>55</v>
      </c>
      <c r="M2470" s="17" t="s">
        <v>53</v>
      </c>
      <c r="N2470" s="20">
        <f t="shared" si="380"/>
        <v>50</v>
      </c>
      <c r="O2470" s="20">
        <f t="shared" si="381"/>
        <v>100</v>
      </c>
      <c r="P2470" s="20">
        <f t="shared" si="382"/>
        <v>50</v>
      </c>
      <c r="Q2470" s="20">
        <f t="shared" si="383"/>
        <v>83.5</v>
      </c>
      <c r="R2470" s="21">
        <f t="shared" si="384"/>
        <v>72.525000000000006</v>
      </c>
      <c r="S2470" s="21">
        <f t="shared" si="385"/>
        <v>68.375</v>
      </c>
      <c r="T2470" s="21">
        <f t="shared" si="386"/>
        <v>72.575000000000003</v>
      </c>
      <c r="U2470" s="21">
        <f t="shared" si="387"/>
        <v>70.875</v>
      </c>
      <c r="V2470" s="20">
        <f t="shared" si="388"/>
        <v>71.158333333333346</v>
      </c>
      <c r="W2470" s="20">
        <f t="shared" si="389"/>
        <v>71.087500000000006</v>
      </c>
    </row>
    <row r="2471" spans="1:23" ht="13.5" x14ac:dyDescent="0.25">
      <c r="A2471" s="3">
        <v>45602</v>
      </c>
      <c r="B2471" s="2">
        <v>11.5663</v>
      </c>
      <c r="C2471" s="2">
        <v>54.685835221165306</v>
      </c>
      <c r="D2471" s="2">
        <v>-6.6278566645774362E-2</v>
      </c>
      <c r="E2471" s="2">
        <v>-6.6836848435396564E-12</v>
      </c>
      <c r="F2471" s="2">
        <v>11.553299999999998</v>
      </c>
      <c r="G2471" s="2">
        <v>11.490379999999998</v>
      </c>
      <c r="H2471" s="2">
        <v>11.456140000000001</v>
      </c>
      <c r="I2471" s="2">
        <v>11.517763999999998</v>
      </c>
      <c r="J2471" s="2">
        <v>11.191681999999997</v>
      </c>
      <c r="K2471" s="17" t="s">
        <v>52</v>
      </c>
      <c r="L2471" s="17" t="s">
        <v>55</v>
      </c>
      <c r="M2471" s="17" t="s">
        <v>53</v>
      </c>
      <c r="N2471" s="20">
        <f t="shared" si="380"/>
        <v>50</v>
      </c>
      <c r="O2471" s="20">
        <f t="shared" si="381"/>
        <v>100</v>
      </c>
      <c r="P2471" s="20">
        <f t="shared" si="382"/>
        <v>50</v>
      </c>
      <c r="Q2471" s="20">
        <f t="shared" si="383"/>
        <v>83.5</v>
      </c>
      <c r="R2471" s="21">
        <f t="shared" si="384"/>
        <v>72.525000000000006</v>
      </c>
      <c r="S2471" s="21">
        <f t="shared" si="385"/>
        <v>68.375</v>
      </c>
      <c r="T2471" s="21">
        <f t="shared" si="386"/>
        <v>72.575000000000003</v>
      </c>
      <c r="U2471" s="21">
        <f t="shared" si="387"/>
        <v>70.875</v>
      </c>
      <c r="V2471" s="20">
        <f t="shared" si="388"/>
        <v>71.158333333333346</v>
      </c>
      <c r="W2471" s="20">
        <f t="shared" si="389"/>
        <v>71.087500000000006</v>
      </c>
    </row>
    <row r="2472" spans="1:23" ht="13.5" x14ac:dyDescent="0.25">
      <c r="A2472" s="3">
        <v>45603</v>
      </c>
      <c r="B2472" s="2">
        <v>11.538500000000001</v>
      </c>
      <c r="C2472" s="2">
        <v>53.235129170481201</v>
      </c>
      <c r="D2472" s="2">
        <v>-6.3499232468071654E-2</v>
      </c>
      <c r="E2472" s="2">
        <v>-5.3469478748317256E-12</v>
      </c>
      <c r="F2472" s="2">
        <v>11.56626</v>
      </c>
      <c r="G2472" s="2">
        <v>11.498709999999999</v>
      </c>
      <c r="H2472" s="2">
        <v>11.46447</v>
      </c>
      <c r="I2472" s="2">
        <v>11.517207999999997</v>
      </c>
      <c r="J2472" s="2">
        <v>11.197607999999997</v>
      </c>
      <c r="K2472" s="17" t="s">
        <v>52</v>
      </c>
      <c r="L2472" s="17" t="s">
        <v>55</v>
      </c>
      <c r="M2472" s="17" t="s">
        <v>53</v>
      </c>
      <c r="N2472" s="20">
        <f t="shared" si="380"/>
        <v>50</v>
      </c>
      <c r="O2472" s="20">
        <f t="shared" si="381"/>
        <v>100</v>
      </c>
      <c r="P2472" s="20">
        <f t="shared" si="382"/>
        <v>50</v>
      </c>
      <c r="Q2472" s="20">
        <f t="shared" si="383"/>
        <v>83.5</v>
      </c>
      <c r="R2472" s="21">
        <f t="shared" si="384"/>
        <v>72.525000000000006</v>
      </c>
      <c r="S2472" s="21">
        <f t="shared" si="385"/>
        <v>68.375</v>
      </c>
      <c r="T2472" s="21">
        <f t="shared" si="386"/>
        <v>72.575000000000003</v>
      </c>
      <c r="U2472" s="21">
        <f t="shared" si="387"/>
        <v>70.875</v>
      </c>
      <c r="V2472" s="20">
        <f t="shared" si="388"/>
        <v>71.158333333333346</v>
      </c>
      <c r="W2472" s="20">
        <f t="shared" si="389"/>
        <v>71.087500000000006</v>
      </c>
    </row>
    <row r="2473" spans="1:23" ht="13.5" x14ac:dyDescent="0.25">
      <c r="A2473" s="3">
        <v>45604</v>
      </c>
      <c r="B2473" s="2">
        <v>11.529199999999999</v>
      </c>
      <c r="C2473" s="2">
        <v>52.731170615995914</v>
      </c>
      <c r="D2473" s="2">
        <v>-6.2273836944592986E-2</v>
      </c>
      <c r="E2473" s="2">
        <v>-4.2775582998653808E-12</v>
      </c>
      <c r="F2473" s="2">
        <v>11.54034</v>
      </c>
      <c r="G2473" s="2">
        <v>11.507029999999999</v>
      </c>
      <c r="H2473" s="2">
        <v>11.456605</v>
      </c>
      <c r="I2473" s="2">
        <v>11.514061999999994</v>
      </c>
      <c r="J2473" s="2">
        <v>11.203277999999997</v>
      </c>
      <c r="K2473" s="17" t="s">
        <v>48</v>
      </c>
      <c r="L2473" s="17" t="s">
        <v>55</v>
      </c>
      <c r="M2473" s="17" t="s">
        <v>47</v>
      </c>
      <c r="N2473" s="20">
        <f t="shared" si="380"/>
        <v>50</v>
      </c>
      <c r="O2473" s="20">
        <f t="shared" si="381"/>
        <v>100</v>
      </c>
      <c r="P2473" s="20">
        <f t="shared" si="382"/>
        <v>50</v>
      </c>
      <c r="Q2473" s="20">
        <f t="shared" si="383"/>
        <v>16.5</v>
      </c>
      <c r="R2473" s="21">
        <f t="shared" si="384"/>
        <v>62.475000000000001</v>
      </c>
      <c r="S2473" s="21">
        <f t="shared" si="385"/>
        <v>51.625</v>
      </c>
      <c r="T2473" s="21">
        <f t="shared" si="386"/>
        <v>42.424999999999997</v>
      </c>
      <c r="U2473" s="21">
        <f t="shared" si="387"/>
        <v>54.125</v>
      </c>
      <c r="V2473" s="20">
        <f t="shared" si="388"/>
        <v>52.17499999999999</v>
      </c>
      <c r="W2473" s="20">
        <f t="shared" si="389"/>
        <v>52.662499999999994</v>
      </c>
    </row>
    <row r="2474" spans="1:23" ht="13.5" x14ac:dyDescent="0.25">
      <c r="A2474" s="3">
        <v>45607</v>
      </c>
      <c r="B2474" s="2">
        <v>11.557</v>
      </c>
      <c r="C2474" s="2">
        <v>54.129084592992953</v>
      </c>
      <c r="D2474" s="2">
        <v>-7.3580734047915541E-2</v>
      </c>
      <c r="E2474" s="2">
        <v>-3.4220466398923049E-12</v>
      </c>
      <c r="F2474" s="2">
        <v>11.542199999999999</v>
      </c>
      <c r="G2474" s="2">
        <v>11.524609999999999</v>
      </c>
      <c r="H2474" s="2">
        <v>11.46077</v>
      </c>
      <c r="I2474" s="2">
        <v>11.510359999999997</v>
      </c>
      <c r="J2474" s="2">
        <v>11.208919499999995</v>
      </c>
      <c r="K2474" s="17" t="s">
        <v>48</v>
      </c>
      <c r="L2474" s="17" t="s">
        <v>55</v>
      </c>
      <c r="M2474" s="17" t="s">
        <v>51</v>
      </c>
      <c r="N2474" s="20">
        <f t="shared" si="380"/>
        <v>50</v>
      </c>
      <c r="O2474" s="20">
        <f t="shared" si="381"/>
        <v>100</v>
      </c>
      <c r="P2474" s="20">
        <f t="shared" si="382"/>
        <v>50</v>
      </c>
      <c r="Q2474" s="20">
        <f t="shared" si="383"/>
        <v>16.5</v>
      </c>
      <c r="R2474" s="21">
        <f t="shared" si="384"/>
        <v>62.475000000000001</v>
      </c>
      <c r="S2474" s="21">
        <f t="shared" si="385"/>
        <v>51.625</v>
      </c>
      <c r="T2474" s="21">
        <f t="shared" si="386"/>
        <v>42.424999999999997</v>
      </c>
      <c r="U2474" s="21">
        <f t="shared" si="387"/>
        <v>54.125</v>
      </c>
      <c r="V2474" s="20">
        <f t="shared" si="388"/>
        <v>52.17499999999999</v>
      </c>
      <c r="W2474" s="20">
        <f t="shared" si="389"/>
        <v>52.662499999999994</v>
      </c>
    </row>
    <row r="2475" spans="1:23" ht="13.5" x14ac:dyDescent="0.25">
      <c r="A2475" s="3">
        <v>45608</v>
      </c>
      <c r="B2475" s="2">
        <v>11.3812</v>
      </c>
      <c r="C2475" s="2">
        <v>45.054921240847854</v>
      </c>
      <c r="D2475" s="2">
        <v>-5.9197468427463207E-2</v>
      </c>
      <c r="E2475" s="2">
        <v>-2.7376373119138441E-12</v>
      </c>
      <c r="F2475" s="2">
        <v>11.51444</v>
      </c>
      <c r="G2475" s="2">
        <v>11.51721</v>
      </c>
      <c r="H2475" s="2">
        <v>11.458455000000001</v>
      </c>
      <c r="I2475" s="2">
        <v>11.502958</v>
      </c>
      <c r="J2475" s="2">
        <v>11.213681999999995</v>
      </c>
      <c r="K2475" s="17" t="s">
        <v>48</v>
      </c>
      <c r="L2475" s="17" t="s">
        <v>55</v>
      </c>
      <c r="M2475" s="17" t="s">
        <v>47</v>
      </c>
      <c r="N2475" s="20">
        <f t="shared" si="380"/>
        <v>50</v>
      </c>
      <c r="O2475" s="20">
        <f t="shared" si="381"/>
        <v>100</v>
      </c>
      <c r="P2475" s="20">
        <f t="shared" si="382"/>
        <v>50</v>
      </c>
      <c r="Q2475" s="20">
        <f t="shared" si="383"/>
        <v>16.5</v>
      </c>
      <c r="R2475" s="21">
        <f t="shared" si="384"/>
        <v>62.475000000000001</v>
      </c>
      <c r="S2475" s="21">
        <f t="shared" si="385"/>
        <v>51.625</v>
      </c>
      <c r="T2475" s="21">
        <f t="shared" si="386"/>
        <v>42.424999999999997</v>
      </c>
      <c r="U2475" s="21">
        <f t="shared" si="387"/>
        <v>54.125</v>
      </c>
      <c r="V2475" s="20">
        <f t="shared" si="388"/>
        <v>52.17499999999999</v>
      </c>
      <c r="W2475" s="20">
        <f t="shared" si="389"/>
        <v>52.662499999999994</v>
      </c>
    </row>
    <row r="2476" spans="1:23" ht="13.5" x14ac:dyDescent="0.25">
      <c r="A2476" s="3">
        <v>45609</v>
      </c>
      <c r="B2476" s="2">
        <v>11.547700000000001</v>
      </c>
      <c r="C2476" s="2">
        <v>53.07786465171079</v>
      </c>
      <c r="D2476" s="2">
        <v>-6.728240313021594E-2</v>
      </c>
      <c r="E2476" s="2">
        <v>-2.1901098495310756E-12</v>
      </c>
      <c r="F2476" s="2">
        <v>11.510720000000001</v>
      </c>
      <c r="G2476" s="2">
        <v>11.532010000000001</v>
      </c>
      <c r="H2476" s="2">
        <v>11.473719999999998</v>
      </c>
      <c r="I2476" s="2">
        <v>11.498885999999997</v>
      </c>
      <c r="J2476" s="2">
        <v>11.219486499999995</v>
      </c>
      <c r="K2476" s="17" t="s">
        <v>48</v>
      </c>
      <c r="L2476" s="17" t="s">
        <v>55</v>
      </c>
      <c r="M2476" s="17" t="s">
        <v>47</v>
      </c>
      <c r="N2476" s="20">
        <f t="shared" si="380"/>
        <v>50</v>
      </c>
      <c r="O2476" s="20">
        <f t="shared" si="381"/>
        <v>100</v>
      </c>
      <c r="P2476" s="20">
        <f t="shared" si="382"/>
        <v>50</v>
      </c>
      <c r="Q2476" s="20">
        <f t="shared" si="383"/>
        <v>16.5</v>
      </c>
      <c r="R2476" s="21">
        <f t="shared" si="384"/>
        <v>62.475000000000001</v>
      </c>
      <c r="S2476" s="21">
        <f t="shared" si="385"/>
        <v>51.625</v>
      </c>
      <c r="T2476" s="21">
        <f t="shared" si="386"/>
        <v>42.424999999999997</v>
      </c>
      <c r="U2476" s="21">
        <f t="shared" si="387"/>
        <v>54.125</v>
      </c>
      <c r="V2476" s="20">
        <f t="shared" si="388"/>
        <v>52.17499999999999</v>
      </c>
      <c r="W2476" s="20">
        <f t="shared" si="389"/>
        <v>52.662499999999994</v>
      </c>
    </row>
    <row r="2477" spans="1:23" ht="13.5" x14ac:dyDescent="0.25">
      <c r="A2477" s="3">
        <v>45610</v>
      </c>
      <c r="B2477" s="2">
        <v>11.547700000000001</v>
      </c>
      <c r="C2477" s="2">
        <v>53.07786465171079</v>
      </c>
      <c r="D2477" s="2">
        <v>-6.3151996949974532E-2</v>
      </c>
      <c r="E2477" s="2">
        <v>-1.7520878796248606E-12</v>
      </c>
      <c r="F2477" s="2">
        <v>11.512559999999999</v>
      </c>
      <c r="G2477" s="2">
        <v>11.53941</v>
      </c>
      <c r="H2477" s="2">
        <v>11.483435</v>
      </c>
      <c r="I2477" s="2">
        <v>11.494813999999998</v>
      </c>
      <c r="J2477" s="2">
        <v>11.225248999999996</v>
      </c>
      <c r="K2477" s="17" t="s">
        <v>48</v>
      </c>
      <c r="L2477" s="17" t="s">
        <v>55</v>
      </c>
      <c r="M2477" s="17" t="s">
        <v>51</v>
      </c>
      <c r="N2477" s="20">
        <f t="shared" si="380"/>
        <v>50</v>
      </c>
      <c r="O2477" s="20">
        <f t="shared" si="381"/>
        <v>100</v>
      </c>
      <c r="P2477" s="20">
        <f t="shared" si="382"/>
        <v>50</v>
      </c>
      <c r="Q2477" s="20">
        <f t="shared" si="383"/>
        <v>16.5</v>
      </c>
      <c r="R2477" s="21">
        <f t="shared" si="384"/>
        <v>62.475000000000001</v>
      </c>
      <c r="S2477" s="21">
        <f t="shared" si="385"/>
        <v>51.625</v>
      </c>
      <c r="T2477" s="21">
        <f t="shared" si="386"/>
        <v>42.424999999999997</v>
      </c>
      <c r="U2477" s="21">
        <f t="shared" si="387"/>
        <v>54.125</v>
      </c>
      <c r="V2477" s="20">
        <f t="shared" si="388"/>
        <v>52.17499999999999</v>
      </c>
      <c r="W2477" s="20">
        <f t="shared" si="389"/>
        <v>52.662499999999994</v>
      </c>
    </row>
    <row r="2478" spans="1:23" ht="13.5" x14ac:dyDescent="0.25">
      <c r="A2478" s="3">
        <v>45611</v>
      </c>
      <c r="B2478" s="2">
        <v>11.4922</v>
      </c>
      <c r="C2478" s="2">
        <v>50.241786993315003</v>
      </c>
      <c r="D2478" s="2">
        <v>-2.7451513510186487E-2</v>
      </c>
      <c r="E2478" s="2">
        <v>-1.4016703036998886E-12</v>
      </c>
      <c r="F2478" s="2">
        <v>11.50516</v>
      </c>
      <c r="G2478" s="2">
        <v>11.522750000000002</v>
      </c>
      <c r="H2478" s="2">
        <v>11.490835000000001</v>
      </c>
      <c r="I2478" s="2">
        <v>11.491482000000001</v>
      </c>
      <c r="J2478" s="2">
        <v>11.230733999999998</v>
      </c>
      <c r="K2478" s="17" t="s">
        <v>48</v>
      </c>
      <c r="L2478" s="17" t="s">
        <v>55</v>
      </c>
      <c r="M2478" s="17" t="s">
        <v>47</v>
      </c>
      <c r="N2478" s="20">
        <f t="shared" si="380"/>
        <v>50</v>
      </c>
      <c r="O2478" s="20">
        <f t="shared" si="381"/>
        <v>100</v>
      </c>
      <c r="P2478" s="20">
        <f t="shared" si="382"/>
        <v>50</v>
      </c>
      <c r="Q2478" s="20">
        <f t="shared" si="383"/>
        <v>16.5</v>
      </c>
      <c r="R2478" s="21">
        <f t="shared" si="384"/>
        <v>62.475000000000001</v>
      </c>
      <c r="S2478" s="21">
        <f t="shared" si="385"/>
        <v>51.625</v>
      </c>
      <c r="T2478" s="21">
        <f t="shared" si="386"/>
        <v>42.424999999999997</v>
      </c>
      <c r="U2478" s="21">
        <f t="shared" si="387"/>
        <v>54.125</v>
      </c>
      <c r="V2478" s="20">
        <f t="shared" si="388"/>
        <v>52.17499999999999</v>
      </c>
      <c r="W2478" s="20">
        <f t="shared" si="389"/>
        <v>52.662499999999994</v>
      </c>
    </row>
    <row r="2479" spans="1:23" ht="13.5" x14ac:dyDescent="0.25">
      <c r="A2479" s="3">
        <v>45614</v>
      </c>
      <c r="B2479" s="2">
        <v>11.658799999999999</v>
      </c>
      <c r="C2479" s="2">
        <v>57.570666521207514</v>
      </c>
      <c r="D2479" s="2">
        <v>-2.6702684450405911E-2</v>
      </c>
      <c r="E2479" s="2">
        <v>-1.121336242959911E-12</v>
      </c>
      <c r="F2479" s="2">
        <v>11.52552</v>
      </c>
      <c r="G2479" s="2">
        <v>11.533860000000001</v>
      </c>
      <c r="H2479" s="2">
        <v>11.500089999999997</v>
      </c>
      <c r="I2479" s="2">
        <v>11.489632000000002</v>
      </c>
      <c r="J2479" s="2">
        <v>11.237051999999998</v>
      </c>
      <c r="K2479" s="17" t="s">
        <v>48</v>
      </c>
      <c r="L2479" s="17" t="s">
        <v>55</v>
      </c>
      <c r="M2479" s="17" t="s">
        <v>51</v>
      </c>
      <c r="N2479" s="20">
        <f t="shared" si="380"/>
        <v>50</v>
      </c>
      <c r="O2479" s="20">
        <f t="shared" si="381"/>
        <v>100</v>
      </c>
      <c r="P2479" s="20">
        <f t="shared" si="382"/>
        <v>50</v>
      </c>
      <c r="Q2479" s="20">
        <f t="shared" si="383"/>
        <v>16.5</v>
      </c>
      <c r="R2479" s="21">
        <f t="shared" si="384"/>
        <v>62.475000000000001</v>
      </c>
      <c r="S2479" s="21">
        <f t="shared" si="385"/>
        <v>51.625</v>
      </c>
      <c r="T2479" s="21">
        <f t="shared" si="386"/>
        <v>42.424999999999997</v>
      </c>
      <c r="U2479" s="21">
        <f t="shared" si="387"/>
        <v>54.125</v>
      </c>
      <c r="V2479" s="20">
        <f t="shared" si="388"/>
        <v>52.17499999999999</v>
      </c>
      <c r="W2479" s="20">
        <f t="shared" si="389"/>
        <v>52.662499999999994</v>
      </c>
    </row>
    <row r="2480" spans="1:23" ht="13.5" x14ac:dyDescent="0.25">
      <c r="A2480" s="3">
        <v>45615</v>
      </c>
      <c r="B2480" s="2">
        <v>11.732799999999999</v>
      </c>
      <c r="C2480" s="2">
        <v>60.363286564752329</v>
      </c>
      <c r="D2480" s="2">
        <v>-3.6820807728924265E-2</v>
      </c>
      <c r="E2480" s="2">
        <v>-8.9706899436792892E-13</v>
      </c>
      <c r="F2480" s="2">
        <v>11.595839999999999</v>
      </c>
      <c r="G2480" s="2">
        <v>11.55514</v>
      </c>
      <c r="H2480" s="2">
        <v>11.513504999999999</v>
      </c>
      <c r="I2480" s="2">
        <v>11.487412000000001</v>
      </c>
      <c r="J2480" s="2">
        <v>11.243656000000001</v>
      </c>
      <c r="K2480" s="17" t="s">
        <v>52</v>
      </c>
      <c r="L2480" s="17" t="s">
        <v>55</v>
      </c>
      <c r="M2480" s="17" t="s">
        <v>53</v>
      </c>
      <c r="N2480" s="20">
        <f t="shared" si="380"/>
        <v>50</v>
      </c>
      <c r="O2480" s="20">
        <f t="shared" si="381"/>
        <v>100</v>
      </c>
      <c r="P2480" s="20">
        <f t="shared" si="382"/>
        <v>50</v>
      </c>
      <c r="Q2480" s="20">
        <f t="shared" si="383"/>
        <v>83.5</v>
      </c>
      <c r="R2480" s="21">
        <f t="shared" si="384"/>
        <v>72.525000000000006</v>
      </c>
      <c r="S2480" s="21">
        <f t="shared" si="385"/>
        <v>68.375</v>
      </c>
      <c r="T2480" s="21">
        <f t="shared" si="386"/>
        <v>72.575000000000003</v>
      </c>
      <c r="U2480" s="21">
        <f t="shared" si="387"/>
        <v>70.875</v>
      </c>
      <c r="V2480" s="20">
        <f t="shared" si="388"/>
        <v>71.158333333333346</v>
      </c>
      <c r="W2480" s="20">
        <f t="shared" si="389"/>
        <v>71.087500000000006</v>
      </c>
    </row>
    <row r="2481" spans="1:23" ht="13.5" x14ac:dyDescent="0.25">
      <c r="A2481" s="3">
        <v>45616</v>
      </c>
      <c r="B2481" s="2">
        <v>11.7883</v>
      </c>
      <c r="C2481" s="2">
        <v>62.364044440320086</v>
      </c>
      <c r="D2481" s="2">
        <v>-4.3741607360480828E-2</v>
      </c>
      <c r="E2481" s="2">
        <v>-7.1765519549434321E-13</v>
      </c>
      <c r="F2481" s="2">
        <v>11.64396</v>
      </c>
      <c r="G2481" s="2">
        <v>11.577340000000001</v>
      </c>
      <c r="H2481" s="2">
        <v>11.533859999999999</v>
      </c>
      <c r="I2481" s="2">
        <v>11.487226000000003</v>
      </c>
      <c r="J2481" s="2">
        <v>11.250537500000002</v>
      </c>
      <c r="K2481" s="17" t="s">
        <v>52</v>
      </c>
      <c r="L2481" s="17" t="s">
        <v>55</v>
      </c>
      <c r="M2481" s="17" t="s">
        <v>53</v>
      </c>
      <c r="N2481" s="20">
        <f t="shared" si="380"/>
        <v>50</v>
      </c>
      <c r="O2481" s="20">
        <f t="shared" si="381"/>
        <v>100</v>
      </c>
      <c r="P2481" s="20">
        <f t="shared" si="382"/>
        <v>50</v>
      </c>
      <c r="Q2481" s="20">
        <f t="shared" si="383"/>
        <v>83.5</v>
      </c>
      <c r="R2481" s="21">
        <f t="shared" si="384"/>
        <v>72.525000000000006</v>
      </c>
      <c r="S2481" s="21">
        <f t="shared" si="385"/>
        <v>68.375</v>
      </c>
      <c r="T2481" s="21">
        <f t="shared" si="386"/>
        <v>72.575000000000003</v>
      </c>
      <c r="U2481" s="21">
        <f t="shared" si="387"/>
        <v>70.875</v>
      </c>
      <c r="V2481" s="20">
        <f t="shared" si="388"/>
        <v>71.158333333333346</v>
      </c>
      <c r="W2481" s="20">
        <f t="shared" si="389"/>
        <v>71.087500000000006</v>
      </c>
    </row>
    <row r="2482" spans="1:23" ht="13.5" x14ac:dyDescent="0.25">
      <c r="A2482" s="3">
        <v>45617</v>
      </c>
      <c r="B2482" s="2">
        <v>11.991899999999999</v>
      </c>
      <c r="C2482" s="2">
        <v>68.621509336352446</v>
      </c>
      <c r="D2482" s="2">
        <v>-7.055372550645167E-2</v>
      </c>
      <c r="E2482" s="2">
        <v>-5.7412415639547459E-13</v>
      </c>
      <c r="F2482" s="2">
        <v>11.732800000000001</v>
      </c>
      <c r="G2482" s="2">
        <v>11.622679999999999</v>
      </c>
      <c r="H2482" s="2">
        <v>11.560694999999999</v>
      </c>
      <c r="I2482" s="2">
        <v>11.490742000000003</v>
      </c>
      <c r="J2482" s="2">
        <v>11.259359500000002</v>
      </c>
      <c r="K2482" s="17" t="s">
        <v>52</v>
      </c>
      <c r="L2482" s="17" t="s">
        <v>55</v>
      </c>
      <c r="M2482" s="17" t="s">
        <v>53</v>
      </c>
      <c r="N2482" s="20">
        <f t="shared" si="380"/>
        <v>50</v>
      </c>
      <c r="O2482" s="20">
        <f t="shared" si="381"/>
        <v>100</v>
      </c>
      <c r="P2482" s="20">
        <f t="shared" si="382"/>
        <v>50</v>
      </c>
      <c r="Q2482" s="20">
        <f t="shared" si="383"/>
        <v>83.5</v>
      </c>
      <c r="R2482" s="21">
        <f t="shared" si="384"/>
        <v>72.525000000000006</v>
      </c>
      <c r="S2482" s="21">
        <f t="shared" si="385"/>
        <v>68.375</v>
      </c>
      <c r="T2482" s="21">
        <f t="shared" si="386"/>
        <v>72.575000000000003</v>
      </c>
      <c r="U2482" s="21">
        <f t="shared" si="387"/>
        <v>70.875</v>
      </c>
      <c r="V2482" s="20">
        <f t="shared" si="388"/>
        <v>71.158333333333346</v>
      </c>
      <c r="W2482" s="20">
        <f t="shared" si="389"/>
        <v>71.087500000000006</v>
      </c>
    </row>
    <row r="2483" spans="1:23" ht="13.5" x14ac:dyDescent="0.25">
      <c r="A2483" s="3">
        <v>45618</v>
      </c>
      <c r="B2483" s="2">
        <v>11.5663</v>
      </c>
      <c r="C2483" s="2">
        <v>49.932467636036037</v>
      </c>
      <c r="D2483" s="2">
        <v>-6.5828134589406062E-2</v>
      </c>
      <c r="E2483" s="2">
        <v>-4.5929932511637971E-13</v>
      </c>
      <c r="F2483" s="2">
        <v>11.74762</v>
      </c>
      <c r="G2483" s="2">
        <v>11.626390000000001</v>
      </c>
      <c r="H2483" s="2">
        <v>11.566709999999997</v>
      </c>
      <c r="I2483" s="2">
        <v>11.488892000000003</v>
      </c>
      <c r="J2483" s="2">
        <v>11.266263000000006</v>
      </c>
      <c r="K2483" s="17" t="s">
        <v>52</v>
      </c>
      <c r="L2483" s="17" t="s">
        <v>55</v>
      </c>
      <c r="M2483" s="17" t="s">
        <v>53</v>
      </c>
      <c r="N2483" s="20">
        <f t="shared" si="380"/>
        <v>50</v>
      </c>
      <c r="O2483" s="20">
        <f t="shared" si="381"/>
        <v>100</v>
      </c>
      <c r="P2483" s="20">
        <f t="shared" si="382"/>
        <v>50</v>
      </c>
      <c r="Q2483" s="20">
        <f t="shared" si="383"/>
        <v>83.5</v>
      </c>
      <c r="R2483" s="21">
        <f t="shared" si="384"/>
        <v>72.525000000000006</v>
      </c>
      <c r="S2483" s="21">
        <f t="shared" si="385"/>
        <v>68.375</v>
      </c>
      <c r="T2483" s="21">
        <f t="shared" si="386"/>
        <v>72.575000000000003</v>
      </c>
      <c r="U2483" s="21">
        <f t="shared" si="387"/>
        <v>70.875</v>
      </c>
      <c r="V2483" s="20">
        <f t="shared" si="388"/>
        <v>71.158333333333346</v>
      </c>
      <c r="W2483" s="20">
        <f t="shared" si="389"/>
        <v>71.087500000000006</v>
      </c>
    </row>
    <row r="2484" spans="1:23" ht="13.5" x14ac:dyDescent="0.25">
      <c r="A2484" s="3">
        <v>45621</v>
      </c>
      <c r="B2484" s="2">
        <v>11.8438</v>
      </c>
      <c r="C2484" s="2">
        <v>57.970147186332341</v>
      </c>
      <c r="D2484" s="2">
        <v>-7.807699487275066E-2</v>
      </c>
      <c r="E2484" s="2">
        <v>-3.6743946009310378E-13</v>
      </c>
      <c r="F2484" s="2">
        <v>11.78462</v>
      </c>
      <c r="G2484" s="2">
        <v>11.655069999999998</v>
      </c>
      <c r="H2484" s="2">
        <v>11.589839999999999</v>
      </c>
      <c r="I2484" s="2">
        <v>11.490742000000003</v>
      </c>
      <c r="J2484" s="2">
        <v>11.273506000000006</v>
      </c>
      <c r="K2484" s="17" t="s">
        <v>52</v>
      </c>
      <c r="L2484" s="17" t="s">
        <v>55</v>
      </c>
      <c r="M2484" s="17" t="s">
        <v>53</v>
      </c>
      <c r="N2484" s="20">
        <f t="shared" si="380"/>
        <v>50</v>
      </c>
      <c r="O2484" s="20">
        <f t="shared" si="381"/>
        <v>100</v>
      </c>
      <c r="P2484" s="20">
        <f t="shared" si="382"/>
        <v>50</v>
      </c>
      <c r="Q2484" s="20">
        <f t="shared" si="383"/>
        <v>83.5</v>
      </c>
      <c r="R2484" s="21">
        <f t="shared" si="384"/>
        <v>72.525000000000006</v>
      </c>
      <c r="S2484" s="21">
        <f t="shared" si="385"/>
        <v>68.375</v>
      </c>
      <c r="T2484" s="21">
        <f t="shared" si="386"/>
        <v>72.575000000000003</v>
      </c>
      <c r="U2484" s="21">
        <f t="shared" si="387"/>
        <v>70.875</v>
      </c>
      <c r="V2484" s="20">
        <f t="shared" si="388"/>
        <v>71.158333333333346</v>
      </c>
      <c r="W2484" s="20">
        <f t="shared" si="389"/>
        <v>71.087500000000006</v>
      </c>
    </row>
    <row r="2485" spans="1:23" ht="13.5" x14ac:dyDescent="0.25">
      <c r="A2485" s="3">
        <v>45622</v>
      </c>
      <c r="B2485" s="2">
        <v>11.8438</v>
      </c>
      <c r="C2485" s="2">
        <v>57.970147186332341</v>
      </c>
      <c r="D2485" s="2">
        <v>-0.11709844387112156</v>
      </c>
      <c r="E2485" s="2">
        <v>-2.9395156807448306E-13</v>
      </c>
      <c r="F2485" s="2">
        <v>11.80682</v>
      </c>
      <c r="G2485" s="2">
        <v>11.70133</v>
      </c>
      <c r="H2485" s="2">
        <v>11.609269999999999</v>
      </c>
      <c r="I2485" s="2">
        <v>11.494442000000001</v>
      </c>
      <c r="J2485" s="2">
        <v>11.280665000000008</v>
      </c>
      <c r="K2485" s="17" t="s">
        <v>52</v>
      </c>
      <c r="L2485" s="17" t="s">
        <v>55</v>
      </c>
      <c r="M2485" s="17" t="s">
        <v>53</v>
      </c>
      <c r="N2485" s="20">
        <f t="shared" si="380"/>
        <v>50</v>
      </c>
      <c r="O2485" s="20">
        <f t="shared" si="381"/>
        <v>100</v>
      </c>
      <c r="P2485" s="20">
        <f t="shared" si="382"/>
        <v>50</v>
      </c>
      <c r="Q2485" s="20">
        <f t="shared" si="383"/>
        <v>83.5</v>
      </c>
      <c r="R2485" s="21">
        <f t="shared" si="384"/>
        <v>72.525000000000006</v>
      </c>
      <c r="S2485" s="21">
        <f t="shared" si="385"/>
        <v>68.375</v>
      </c>
      <c r="T2485" s="21">
        <f t="shared" si="386"/>
        <v>72.575000000000003</v>
      </c>
      <c r="U2485" s="21">
        <f t="shared" si="387"/>
        <v>70.875</v>
      </c>
      <c r="V2485" s="20">
        <f t="shared" si="388"/>
        <v>71.158333333333346</v>
      </c>
      <c r="W2485" s="20">
        <f t="shared" si="389"/>
        <v>71.087500000000006</v>
      </c>
    </row>
    <row r="2486" spans="1:23" ht="13.5" x14ac:dyDescent="0.25">
      <c r="A2486" s="3">
        <v>45623</v>
      </c>
      <c r="B2486" s="2">
        <v>11.8253</v>
      </c>
      <c r="C2486" s="2">
        <v>57.259425456338676</v>
      </c>
      <c r="D2486" s="2">
        <v>-0.12462238888271315</v>
      </c>
      <c r="E2486" s="2">
        <v>-2.3516125445958644E-13</v>
      </c>
      <c r="F2486" s="2">
        <v>11.814220000000001</v>
      </c>
      <c r="G2486" s="2">
        <v>11.729089999999999</v>
      </c>
      <c r="H2486" s="2">
        <v>11.630549999999998</v>
      </c>
      <c r="I2486" s="2">
        <v>11.494995999999999</v>
      </c>
      <c r="J2486" s="2">
        <v>11.287899500000007</v>
      </c>
      <c r="K2486" s="17" t="s">
        <v>52</v>
      </c>
      <c r="L2486" s="17" t="s">
        <v>55</v>
      </c>
      <c r="M2486" s="17" t="s">
        <v>53</v>
      </c>
      <c r="N2486" s="20">
        <f t="shared" si="380"/>
        <v>50</v>
      </c>
      <c r="O2486" s="20">
        <f t="shared" si="381"/>
        <v>100</v>
      </c>
      <c r="P2486" s="20">
        <f t="shared" si="382"/>
        <v>50</v>
      </c>
      <c r="Q2486" s="20">
        <f t="shared" si="383"/>
        <v>83.5</v>
      </c>
      <c r="R2486" s="21">
        <f t="shared" si="384"/>
        <v>72.525000000000006</v>
      </c>
      <c r="S2486" s="21">
        <f t="shared" si="385"/>
        <v>68.375</v>
      </c>
      <c r="T2486" s="21">
        <f t="shared" si="386"/>
        <v>72.575000000000003</v>
      </c>
      <c r="U2486" s="21">
        <f t="shared" si="387"/>
        <v>70.875</v>
      </c>
      <c r="V2486" s="20">
        <f t="shared" si="388"/>
        <v>71.158333333333346</v>
      </c>
      <c r="W2486" s="20">
        <f t="shared" si="389"/>
        <v>71.087500000000006</v>
      </c>
    </row>
    <row r="2487" spans="1:23" ht="13.5" x14ac:dyDescent="0.25">
      <c r="A2487" s="3">
        <v>45624</v>
      </c>
      <c r="B2487" s="2">
        <v>11.7791</v>
      </c>
      <c r="C2487" s="2">
        <v>55.4317107610402</v>
      </c>
      <c r="D2487" s="2">
        <v>-0.12883832997290234</v>
      </c>
      <c r="E2487" s="2">
        <v>-1.8812900356766917E-13</v>
      </c>
      <c r="F2487" s="2">
        <v>11.771660000000001</v>
      </c>
      <c r="G2487" s="2">
        <v>11.752230000000001</v>
      </c>
      <c r="H2487" s="2">
        <v>11.645819999999997</v>
      </c>
      <c r="I2487" s="2">
        <v>11.499251999999998</v>
      </c>
      <c r="J2487" s="2">
        <v>11.294861000000008</v>
      </c>
      <c r="K2487" s="17" t="s">
        <v>48</v>
      </c>
      <c r="L2487" s="17" t="s">
        <v>50</v>
      </c>
      <c r="M2487" s="17" t="s">
        <v>47</v>
      </c>
      <c r="N2487" s="20">
        <f t="shared" si="380"/>
        <v>50</v>
      </c>
      <c r="O2487" s="20">
        <f t="shared" si="381"/>
        <v>100</v>
      </c>
      <c r="P2487" s="20">
        <f t="shared" si="382"/>
        <v>50</v>
      </c>
      <c r="Q2487" s="20">
        <f t="shared" si="383"/>
        <v>33</v>
      </c>
      <c r="R2487" s="21">
        <f t="shared" si="384"/>
        <v>64.95</v>
      </c>
      <c r="S2487" s="21">
        <f t="shared" si="385"/>
        <v>55.75</v>
      </c>
      <c r="T2487" s="21">
        <f t="shared" si="386"/>
        <v>49.85</v>
      </c>
      <c r="U2487" s="21">
        <f t="shared" si="387"/>
        <v>58.25</v>
      </c>
      <c r="V2487" s="20">
        <f t="shared" si="388"/>
        <v>56.85</v>
      </c>
      <c r="W2487" s="20">
        <f t="shared" si="389"/>
        <v>57.2</v>
      </c>
    </row>
    <row r="2488" spans="1:23" ht="13.5" x14ac:dyDescent="0.25">
      <c r="A2488" s="3">
        <v>45625</v>
      </c>
      <c r="B2488" s="2">
        <v>11.8161</v>
      </c>
      <c r="C2488" s="2">
        <v>56.625801452298937</v>
      </c>
      <c r="D2488" s="2">
        <v>-0.14458941396125091</v>
      </c>
      <c r="E2488" s="2">
        <v>-1.5050320285413535E-13</v>
      </c>
      <c r="F2488" s="2">
        <v>11.821619999999999</v>
      </c>
      <c r="G2488" s="2">
        <v>11.78462</v>
      </c>
      <c r="H2488" s="2">
        <v>11.653684999999999</v>
      </c>
      <c r="I2488" s="2">
        <v>11.504989999999999</v>
      </c>
      <c r="J2488" s="2">
        <v>11.302007500000009</v>
      </c>
      <c r="K2488" s="17" t="s">
        <v>48</v>
      </c>
      <c r="L2488" s="17" t="s">
        <v>50</v>
      </c>
      <c r="M2488" s="17" t="s">
        <v>51</v>
      </c>
      <c r="N2488" s="20">
        <f t="shared" si="380"/>
        <v>50</v>
      </c>
      <c r="O2488" s="20">
        <f t="shared" si="381"/>
        <v>100</v>
      </c>
      <c r="P2488" s="20">
        <f t="shared" si="382"/>
        <v>50</v>
      </c>
      <c r="Q2488" s="20">
        <f t="shared" si="383"/>
        <v>33</v>
      </c>
      <c r="R2488" s="21">
        <f t="shared" si="384"/>
        <v>64.95</v>
      </c>
      <c r="S2488" s="21">
        <f t="shared" si="385"/>
        <v>55.75</v>
      </c>
      <c r="T2488" s="21">
        <f t="shared" si="386"/>
        <v>49.85</v>
      </c>
      <c r="U2488" s="21">
        <f t="shared" si="387"/>
        <v>58.25</v>
      </c>
      <c r="V2488" s="20">
        <f t="shared" si="388"/>
        <v>56.85</v>
      </c>
      <c r="W2488" s="20">
        <f t="shared" si="389"/>
        <v>57.2</v>
      </c>
    </row>
    <row r="2489" spans="1:23" ht="13.5" x14ac:dyDescent="0.25">
      <c r="A2489" s="3">
        <v>45628</v>
      </c>
      <c r="B2489" s="2">
        <v>11.8346</v>
      </c>
      <c r="C2489" s="2">
        <v>57.242647578798895</v>
      </c>
      <c r="D2489" s="2">
        <v>-0.13471303345114016</v>
      </c>
      <c r="E2489" s="2">
        <v>-1.2040256228330828E-13</v>
      </c>
      <c r="F2489" s="2">
        <v>11.81978</v>
      </c>
      <c r="G2489" s="2">
        <v>11.802199999999999</v>
      </c>
      <c r="H2489" s="2">
        <v>11.668029999999998</v>
      </c>
      <c r="I2489" s="2">
        <v>11.510542000000001</v>
      </c>
      <c r="J2489" s="2">
        <v>11.309246500000008</v>
      </c>
      <c r="K2489" s="17" t="s">
        <v>48</v>
      </c>
      <c r="L2489" s="17" t="s">
        <v>55</v>
      </c>
      <c r="M2489" s="17" t="s">
        <v>47</v>
      </c>
      <c r="N2489" s="20">
        <f t="shared" si="380"/>
        <v>50</v>
      </c>
      <c r="O2489" s="20">
        <f t="shared" si="381"/>
        <v>100</v>
      </c>
      <c r="P2489" s="20">
        <f t="shared" si="382"/>
        <v>50</v>
      </c>
      <c r="Q2489" s="20">
        <f t="shared" si="383"/>
        <v>16.5</v>
      </c>
      <c r="R2489" s="21">
        <f t="shared" si="384"/>
        <v>62.475000000000001</v>
      </c>
      <c r="S2489" s="21">
        <f t="shared" si="385"/>
        <v>51.625</v>
      </c>
      <c r="T2489" s="21">
        <f t="shared" si="386"/>
        <v>42.424999999999997</v>
      </c>
      <c r="U2489" s="21">
        <f t="shared" si="387"/>
        <v>54.125</v>
      </c>
      <c r="V2489" s="20">
        <f t="shared" si="388"/>
        <v>52.17499999999999</v>
      </c>
      <c r="W2489" s="20">
        <f t="shared" si="389"/>
        <v>52.662499999999994</v>
      </c>
    </row>
    <row r="2490" spans="1:23" ht="13.5" x14ac:dyDescent="0.25">
      <c r="A2490" s="3">
        <v>45629</v>
      </c>
      <c r="B2490" s="2">
        <v>11.8901</v>
      </c>
      <c r="C2490" s="2">
        <v>59.120894563753545</v>
      </c>
      <c r="D2490" s="2">
        <v>-0.12016985175858963</v>
      </c>
      <c r="E2490" s="2">
        <v>-9.6322049826646627E-14</v>
      </c>
      <c r="F2490" s="2">
        <v>11.829040000000001</v>
      </c>
      <c r="G2490" s="2">
        <v>11.81793</v>
      </c>
      <c r="H2490" s="2">
        <v>11.686534999999997</v>
      </c>
      <c r="I2490" s="2">
        <v>11.517389999999999</v>
      </c>
      <c r="J2490" s="2">
        <v>11.316763000000007</v>
      </c>
      <c r="K2490" s="17" t="s">
        <v>52</v>
      </c>
      <c r="L2490" s="17" t="s">
        <v>49</v>
      </c>
      <c r="M2490" s="17" t="s">
        <v>53</v>
      </c>
      <c r="N2490" s="20">
        <f t="shared" si="380"/>
        <v>50</v>
      </c>
      <c r="O2490" s="20">
        <f t="shared" si="381"/>
        <v>100</v>
      </c>
      <c r="P2490" s="20">
        <f t="shared" si="382"/>
        <v>50</v>
      </c>
      <c r="Q2490" s="20">
        <f t="shared" si="383"/>
        <v>67</v>
      </c>
      <c r="R2490" s="21">
        <f t="shared" si="384"/>
        <v>70.05</v>
      </c>
      <c r="S2490" s="21">
        <f t="shared" si="385"/>
        <v>64.25</v>
      </c>
      <c r="T2490" s="21">
        <f t="shared" si="386"/>
        <v>65.150000000000006</v>
      </c>
      <c r="U2490" s="21">
        <f t="shared" si="387"/>
        <v>66.75</v>
      </c>
      <c r="V2490" s="20">
        <f t="shared" si="388"/>
        <v>66.483333333333334</v>
      </c>
      <c r="W2490" s="20">
        <f t="shared" si="389"/>
        <v>66.550000000000011</v>
      </c>
    </row>
    <row r="2491" spans="1:23" ht="13.5" x14ac:dyDescent="0.25">
      <c r="A2491" s="3">
        <v>45630</v>
      </c>
      <c r="B2491" s="2">
        <v>11.917899999999999</v>
      </c>
      <c r="C2491" s="2">
        <v>60.067150660639079</v>
      </c>
      <c r="D2491" s="2">
        <v>-0.10271955440108016</v>
      </c>
      <c r="E2491" s="2">
        <v>-7.7057639861317304E-14</v>
      </c>
      <c r="F2491" s="2">
        <v>11.847560000000001</v>
      </c>
      <c r="G2491" s="2">
        <v>11.83089</v>
      </c>
      <c r="H2491" s="2">
        <v>11.704114999999998</v>
      </c>
      <c r="I2491" s="2">
        <v>11.528124</v>
      </c>
      <c r="J2491" s="2">
        <v>11.324292500000011</v>
      </c>
      <c r="K2491" s="17" t="s">
        <v>52</v>
      </c>
      <c r="L2491" s="17" t="s">
        <v>49</v>
      </c>
      <c r="M2491" s="17" t="s">
        <v>53</v>
      </c>
      <c r="N2491" s="20">
        <f t="shared" si="380"/>
        <v>50</v>
      </c>
      <c r="O2491" s="20">
        <f t="shared" si="381"/>
        <v>100</v>
      </c>
      <c r="P2491" s="20">
        <f t="shared" si="382"/>
        <v>50</v>
      </c>
      <c r="Q2491" s="20">
        <f t="shared" si="383"/>
        <v>67</v>
      </c>
      <c r="R2491" s="21">
        <f t="shared" si="384"/>
        <v>70.05</v>
      </c>
      <c r="S2491" s="21">
        <f t="shared" si="385"/>
        <v>64.25</v>
      </c>
      <c r="T2491" s="21">
        <f t="shared" si="386"/>
        <v>65.150000000000006</v>
      </c>
      <c r="U2491" s="21">
        <f t="shared" si="387"/>
        <v>66.75</v>
      </c>
      <c r="V2491" s="20">
        <f t="shared" si="388"/>
        <v>66.483333333333334</v>
      </c>
      <c r="W2491" s="20">
        <f t="shared" si="389"/>
        <v>66.550000000000011</v>
      </c>
    </row>
    <row r="2492" spans="1:23" ht="13.5" x14ac:dyDescent="0.25">
      <c r="A2492" s="3">
        <v>45631</v>
      </c>
      <c r="B2492" s="2">
        <v>11.917899999999999</v>
      </c>
      <c r="C2492" s="2">
        <v>60.067150660639079</v>
      </c>
      <c r="D2492" s="2">
        <v>-5.8030921948317271E-2</v>
      </c>
      <c r="E2492" s="2">
        <v>-6.1646111889053846E-14</v>
      </c>
      <c r="F2492" s="2">
        <v>11.875320000000002</v>
      </c>
      <c r="G2492" s="2">
        <v>11.823490000000001</v>
      </c>
      <c r="H2492" s="2">
        <v>11.723084999999998</v>
      </c>
      <c r="I2492" s="2">
        <v>11.538858000000003</v>
      </c>
      <c r="J2492" s="2">
        <v>11.33232500000001</v>
      </c>
      <c r="K2492" s="17" t="s">
        <v>52</v>
      </c>
      <c r="L2492" s="17" t="s">
        <v>49</v>
      </c>
      <c r="M2492" s="17" t="s">
        <v>53</v>
      </c>
      <c r="N2492" s="20">
        <f t="shared" si="380"/>
        <v>50</v>
      </c>
      <c r="O2492" s="20">
        <f t="shared" si="381"/>
        <v>100</v>
      </c>
      <c r="P2492" s="20">
        <f t="shared" si="382"/>
        <v>50</v>
      </c>
      <c r="Q2492" s="20">
        <f t="shared" si="383"/>
        <v>67</v>
      </c>
      <c r="R2492" s="21">
        <f t="shared" si="384"/>
        <v>70.05</v>
      </c>
      <c r="S2492" s="21">
        <f t="shared" si="385"/>
        <v>64.25</v>
      </c>
      <c r="T2492" s="21">
        <f t="shared" si="386"/>
        <v>65.150000000000006</v>
      </c>
      <c r="U2492" s="21">
        <f t="shared" si="387"/>
        <v>66.75</v>
      </c>
      <c r="V2492" s="20">
        <f t="shared" si="388"/>
        <v>66.483333333333334</v>
      </c>
      <c r="W2492" s="20">
        <f t="shared" si="389"/>
        <v>66.550000000000011</v>
      </c>
    </row>
    <row r="2493" spans="1:23" ht="13.5" x14ac:dyDescent="0.25">
      <c r="A2493" s="3">
        <v>45632</v>
      </c>
      <c r="B2493" s="2">
        <v>11.927099999999999</v>
      </c>
      <c r="C2493" s="2">
        <v>60.418799082126817</v>
      </c>
      <c r="D2493" s="2">
        <v>-8.7672239292185594E-2</v>
      </c>
      <c r="E2493" s="2">
        <v>-4.9316889511243079E-14</v>
      </c>
      <c r="F2493" s="2">
        <v>11.89752</v>
      </c>
      <c r="G2493" s="2">
        <v>11.859570000000001</v>
      </c>
      <c r="H2493" s="2">
        <v>11.742979999999999</v>
      </c>
      <c r="I2493" s="2">
        <v>11.550702000000001</v>
      </c>
      <c r="J2493" s="2">
        <v>11.339984500000012</v>
      </c>
      <c r="K2493" s="17" t="s">
        <v>52</v>
      </c>
      <c r="L2493" s="17" t="s">
        <v>49</v>
      </c>
      <c r="M2493" s="17" t="s">
        <v>53</v>
      </c>
      <c r="N2493" s="20">
        <f t="shared" si="380"/>
        <v>50</v>
      </c>
      <c r="O2493" s="20">
        <f t="shared" si="381"/>
        <v>100</v>
      </c>
      <c r="P2493" s="20">
        <f t="shared" si="382"/>
        <v>50</v>
      </c>
      <c r="Q2493" s="20">
        <f t="shared" si="383"/>
        <v>67</v>
      </c>
      <c r="R2493" s="21">
        <f t="shared" si="384"/>
        <v>70.05</v>
      </c>
      <c r="S2493" s="21">
        <f t="shared" si="385"/>
        <v>64.25</v>
      </c>
      <c r="T2493" s="21">
        <f t="shared" si="386"/>
        <v>65.150000000000006</v>
      </c>
      <c r="U2493" s="21">
        <f t="shared" si="387"/>
        <v>66.75</v>
      </c>
      <c r="V2493" s="20">
        <f t="shared" si="388"/>
        <v>66.483333333333334</v>
      </c>
      <c r="W2493" s="20">
        <f t="shared" si="389"/>
        <v>66.550000000000011</v>
      </c>
    </row>
    <row r="2494" spans="1:23" ht="13.5" x14ac:dyDescent="0.25">
      <c r="A2494" s="3">
        <v>45635</v>
      </c>
      <c r="B2494" s="2">
        <v>11.927099999999999</v>
      </c>
      <c r="C2494" s="2">
        <v>60.418799082126817</v>
      </c>
      <c r="D2494" s="2">
        <v>-7.1315753002712867E-2</v>
      </c>
      <c r="E2494" s="2">
        <v>-3.9453511608994463E-14</v>
      </c>
      <c r="F2494" s="2">
        <v>11.916019999999998</v>
      </c>
      <c r="G2494" s="2">
        <v>11.867900000000001</v>
      </c>
      <c r="H2494" s="2">
        <v>11.761484999999999</v>
      </c>
      <c r="I2494" s="2">
        <v>11.56162</v>
      </c>
      <c r="J2494" s="2">
        <v>11.345967500000011</v>
      </c>
      <c r="K2494" s="17" t="s">
        <v>52</v>
      </c>
      <c r="L2494" s="17" t="s">
        <v>49</v>
      </c>
      <c r="M2494" s="17" t="s">
        <v>53</v>
      </c>
      <c r="N2494" s="20">
        <f t="shared" si="380"/>
        <v>50</v>
      </c>
      <c r="O2494" s="20">
        <f t="shared" si="381"/>
        <v>100</v>
      </c>
      <c r="P2494" s="20">
        <f t="shared" si="382"/>
        <v>50</v>
      </c>
      <c r="Q2494" s="20">
        <f t="shared" si="383"/>
        <v>67</v>
      </c>
      <c r="R2494" s="21">
        <f t="shared" si="384"/>
        <v>70.05</v>
      </c>
      <c r="S2494" s="21">
        <f t="shared" si="385"/>
        <v>64.25</v>
      </c>
      <c r="T2494" s="21">
        <f t="shared" si="386"/>
        <v>65.150000000000006</v>
      </c>
      <c r="U2494" s="21">
        <f t="shared" si="387"/>
        <v>66.75</v>
      </c>
      <c r="V2494" s="20">
        <f t="shared" si="388"/>
        <v>66.483333333333334</v>
      </c>
      <c r="W2494" s="20">
        <f t="shared" si="389"/>
        <v>66.550000000000011</v>
      </c>
    </row>
    <row r="2495" spans="1:23" ht="13.5" x14ac:dyDescent="0.25">
      <c r="A2495" s="3">
        <v>45636</v>
      </c>
      <c r="B2495" s="2">
        <v>11.9086</v>
      </c>
      <c r="C2495" s="2">
        <v>59.202962847417645</v>
      </c>
      <c r="D2495" s="2">
        <v>-5.7267044337139694E-2</v>
      </c>
      <c r="E2495" s="2">
        <v>-3.1562809287195572E-14</v>
      </c>
      <c r="F2495" s="2">
        <v>11.91972</v>
      </c>
      <c r="G2495" s="2">
        <v>11.874379999999999</v>
      </c>
      <c r="H2495" s="2">
        <v>11.787855</v>
      </c>
      <c r="I2495" s="2">
        <v>11.574018000000001</v>
      </c>
      <c r="J2495" s="2">
        <v>11.350013500000012</v>
      </c>
      <c r="K2495" s="17" t="s">
        <v>52</v>
      </c>
      <c r="L2495" s="17" t="s">
        <v>49</v>
      </c>
      <c r="M2495" s="17" t="s">
        <v>53</v>
      </c>
      <c r="N2495" s="20">
        <f t="shared" si="380"/>
        <v>50</v>
      </c>
      <c r="O2495" s="20">
        <f t="shared" si="381"/>
        <v>100</v>
      </c>
      <c r="P2495" s="20">
        <f t="shared" si="382"/>
        <v>50</v>
      </c>
      <c r="Q2495" s="20">
        <f t="shared" si="383"/>
        <v>67</v>
      </c>
      <c r="R2495" s="21">
        <f t="shared" si="384"/>
        <v>70.05</v>
      </c>
      <c r="S2495" s="21">
        <f t="shared" si="385"/>
        <v>64.25</v>
      </c>
      <c r="T2495" s="21">
        <f t="shared" si="386"/>
        <v>65.150000000000006</v>
      </c>
      <c r="U2495" s="21">
        <f t="shared" si="387"/>
        <v>66.75</v>
      </c>
      <c r="V2495" s="20">
        <f t="shared" si="388"/>
        <v>66.483333333333334</v>
      </c>
      <c r="W2495" s="20">
        <f t="shared" si="389"/>
        <v>66.550000000000011</v>
      </c>
    </row>
    <row r="2496" spans="1:23" ht="13.5" x14ac:dyDescent="0.25">
      <c r="A2496" s="3">
        <v>45637</v>
      </c>
      <c r="B2496" s="2">
        <v>11.8253</v>
      </c>
      <c r="C2496" s="2">
        <v>53.939540806436547</v>
      </c>
      <c r="D2496" s="2">
        <v>-4.3021850432920061E-2</v>
      </c>
      <c r="E2496" s="2">
        <v>-2.5250247429756457E-14</v>
      </c>
      <c r="F2496" s="2">
        <v>11.901199999999999</v>
      </c>
      <c r="G2496" s="2">
        <v>11.874379999999999</v>
      </c>
      <c r="H2496" s="2">
        <v>11.801734999999999</v>
      </c>
      <c r="I2496" s="2">
        <v>11.583826000000002</v>
      </c>
      <c r="J2496" s="2">
        <v>11.353391500000011</v>
      </c>
      <c r="K2496" s="17" t="s">
        <v>52</v>
      </c>
      <c r="L2496" s="17" t="s">
        <v>55</v>
      </c>
      <c r="M2496" s="17" t="s">
        <v>54</v>
      </c>
      <c r="N2496" s="20">
        <f t="shared" si="380"/>
        <v>50</v>
      </c>
      <c r="O2496" s="20">
        <f t="shared" si="381"/>
        <v>100</v>
      </c>
      <c r="P2496" s="20">
        <f t="shared" si="382"/>
        <v>50</v>
      </c>
      <c r="Q2496" s="20">
        <f t="shared" si="383"/>
        <v>66.5</v>
      </c>
      <c r="R2496" s="21">
        <f t="shared" si="384"/>
        <v>69.974999999999994</v>
      </c>
      <c r="S2496" s="21">
        <f t="shared" si="385"/>
        <v>64.125</v>
      </c>
      <c r="T2496" s="21">
        <f t="shared" si="386"/>
        <v>64.924999999999997</v>
      </c>
      <c r="U2496" s="21">
        <f t="shared" si="387"/>
        <v>66.625</v>
      </c>
      <c r="V2496" s="20">
        <f t="shared" si="388"/>
        <v>66.341666666666654</v>
      </c>
      <c r="W2496" s="20">
        <f t="shared" si="389"/>
        <v>66.412499999999994</v>
      </c>
    </row>
    <row r="2497" spans="1:23" ht="13.5" x14ac:dyDescent="0.25">
      <c r="A2497" s="3">
        <v>45638</v>
      </c>
      <c r="B2497" s="2">
        <v>11.8438</v>
      </c>
      <c r="C2497" s="2">
        <v>54.898558426976386</v>
      </c>
      <c r="D2497" s="2">
        <v>-3.9848871158298493E-2</v>
      </c>
      <c r="E2497" s="2">
        <v>-2.0200197943805166E-14</v>
      </c>
      <c r="F2497" s="2">
        <v>11.886379999999999</v>
      </c>
      <c r="G2497" s="2">
        <v>11.880849999999999</v>
      </c>
      <c r="H2497" s="2">
        <v>11.81654</v>
      </c>
      <c r="I2497" s="2">
        <v>11.59567</v>
      </c>
      <c r="J2497" s="2">
        <v>11.35686200000001</v>
      </c>
      <c r="K2497" s="17" t="s">
        <v>52</v>
      </c>
      <c r="L2497" s="17" t="s">
        <v>55</v>
      </c>
      <c r="M2497" s="17" t="s">
        <v>54</v>
      </c>
      <c r="N2497" s="20">
        <f t="shared" si="380"/>
        <v>50</v>
      </c>
      <c r="O2497" s="20">
        <f t="shared" si="381"/>
        <v>100</v>
      </c>
      <c r="P2497" s="20">
        <f t="shared" si="382"/>
        <v>50</v>
      </c>
      <c r="Q2497" s="20">
        <f t="shared" si="383"/>
        <v>66.5</v>
      </c>
      <c r="R2497" s="21">
        <f t="shared" si="384"/>
        <v>69.974999999999994</v>
      </c>
      <c r="S2497" s="21">
        <f t="shared" si="385"/>
        <v>64.125</v>
      </c>
      <c r="T2497" s="21">
        <f t="shared" si="386"/>
        <v>64.924999999999997</v>
      </c>
      <c r="U2497" s="21">
        <f t="shared" si="387"/>
        <v>66.625</v>
      </c>
      <c r="V2497" s="20">
        <f t="shared" si="388"/>
        <v>66.341666666666654</v>
      </c>
      <c r="W2497" s="20">
        <f t="shared" si="389"/>
        <v>66.412499999999994</v>
      </c>
    </row>
    <row r="2498" spans="1:23" ht="13.5" x14ac:dyDescent="0.25">
      <c r="A2498" s="3">
        <v>45639</v>
      </c>
      <c r="B2498" s="2">
        <v>11.8438</v>
      </c>
      <c r="C2498" s="2">
        <v>54.898558426976386</v>
      </c>
      <c r="D2498" s="2">
        <v>-3.195381479033621E-2</v>
      </c>
      <c r="E2498" s="2">
        <v>-1.6160158355044133E-14</v>
      </c>
      <c r="F2498" s="2">
        <v>11.869720000000001</v>
      </c>
      <c r="G2498" s="2">
        <v>11.883619999999999</v>
      </c>
      <c r="H2498" s="2">
        <v>11.834119999999999</v>
      </c>
      <c r="I2498" s="2">
        <v>11.607698000000001</v>
      </c>
      <c r="J2498" s="2">
        <v>11.36159000000001</v>
      </c>
      <c r="K2498" s="17" t="s">
        <v>48</v>
      </c>
      <c r="L2498" s="17" t="s">
        <v>55</v>
      </c>
      <c r="M2498" s="17" t="s">
        <v>47</v>
      </c>
      <c r="N2498" s="20">
        <f t="shared" ref="N2498:N2561" si="390">IF(D2498&lt;30,50, IF(D2498&gt;70, 0, 25))</f>
        <v>50</v>
      </c>
      <c r="O2498" s="20">
        <f t="shared" ref="O2498:O2561" si="391">IF(F2498-E2498&gt;0.02, 100, IF(F2498-E2498&lt;0,0,45))</f>
        <v>100</v>
      </c>
      <c r="P2498" s="20">
        <f t="shared" ref="P2498:P2561" si="392">IF(G2498-J2498&gt;10,100,IF(G2498-J2498&gt;5,75, IF(G2498-J2498&gt;0,50,0)))</f>
        <v>50</v>
      </c>
      <c r="Q2498" s="20">
        <f t="shared" ref="Q2498:Q2561" si="393">IF(M2498="confirmed bullish", 34, IF(M2498="bullish divergence",17, 0))+IF(K2498="bullish",33,IF(K2498="bearish",0,16.5))+IF(L2498="strong",33,IF(L2498="weak",0,16.5))</f>
        <v>16.5</v>
      </c>
      <c r="R2498" s="21">
        <f t="shared" si="384"/>
        <v>62.475000000000001</v>
      </c>
      <c r="S2498" s="21">
        <f t="shared" si="385"/>
        <v>51.625</v>
      </c>
      <c r="T2498" s="21">
        <f t="shared" si="386"/>
        <v>42.424999999999997</v>
      </c>
      <c r="U2498" s="21">
        <f t="shared" si="387"/>
        <v>54.125</v>
      </c>
      <c r="V2498" s="20">
        <f t="shared" si="388"/>
        <v>52.17499999999999</v>
      </c>
      <c r="W2498" s="20">
        <f t="shared" si="389"/>
        <v>52.662499999999994</v>
      </c>
    </row>
    <row r="2499" spans="1:23" ht="13.5" x14ac:dyDescent="0.25">
      <c r="A2499" s="3">
        <v>45642</v>
      </c>
      <c r="B2499" s="2">
        <v>11.658799999999999</v>
      </c>
      <c r="C2499" s="2">
        <v>44.220518889918459</v>
      </c>
      <c r="D2499" s="2">
        <v>-9.1698952451775284E-3</v>
      </c>
      <c r="E2499" s="2">
        <v>-1.2928126684035307E-14</v>
      </c>
      <c r="F2499" s="2">
        <v>11.81606</v>
      </c>
      <c r="G2499" s="2">
        <v>11.86604</v>
      </c>
      <c r="H2499" s="2">
        <v>11.834119999999999</v>
      </c>
      <c r="I2499" s="2">
        <v>11.616026000000002</v>
      </c>
      <c r="J2499" s="2">
        <v>11.364135500000009</v>
      </c>
      <c r="K2499" s="17" t="s">
        <v>48</v>
      </c>
      <c r="L2499" s="17" t="s">
        <v>50</v>
      </c>
      <c r="M2499" s="17" t="s">
        <v>47</v>
      </c>
      <c r="N2499" s="20">
        <f t="shared" si="390"/>
        <v>50</v>
      </c>
      <c r="O2499" s="20">
        <f t="shared" si="391"/>
        <v>100</v>
      </c>
      <c r="P2499" s="20">
        <f t="shared" si="392"/>
        <v>50</v>
      </c>
      <c r="Q2499" s="20">
        <f t="shared" si="393"/>
        <v>33</v>
      </c>
      <c r="R2499" s="21">
        <f t="shared" ref="R2499:R2562" si="394">0.35*N2499+O2499*0.35+P2499*0.15+Q2499*0.15</f>
        <v>64.95</v>
      </c>
      <c r="S2499" s="21">
        <f t="shared" ref="S2499:S2562" si="395">N2499*0.2+O2499*0.2+P2499*0.35+Q2499*0.25</f>
        <v>55.75</v>
      </c>
      <c r="T2499" s="21">
        <f t="shared" ref="T2499:T2562" si="396">N2499*0.15+O2499*0.15+P2499*0.25+Q2499*0.45</f>
        <v>49.85</v>
      </c>
      <c r="U2499" s="21">
        <f t="shared" ref="U2499:U2562" si="397">0.25*SUM(N2499:Q2499)</f>
        <v>58.25</v>
      </c>
      <c r="V2499" s="20">
        <f t="shared" ref="V2499:V2562" si="398">SUM(R2499:T2499)/3</f>
        <v>56.85</v>
      </c>
      <c r="W2499" s="20">
        <f t="shared" ref="W2499:W2562" si="399">SUM(R2499:U2499)/4</f>
        <v>57.2</v>
      </c>
    </row>
    <row r="2500" spans="1:23" ht="13.5" x14ac:dyDescent="0.25">
      <c r="A2500" s="3">
        <v>45644</v>
      </c>
      <c r="B2500" s="2">
        <v>11.8901</v>
      </c>
      <c r="C2500" s="2">
        <v>55.796880644955344</v>
      </c>
      <c r="D2500" s="2">
        <v>2.1938012103746019E-3</v>
      </c>
      <c r="E2500" s="2">
        <v>-1.0342501347228247E-14</v>
      </c>
      <c r="F2500" s="2">
        <v>11.812360000000002</v>
      </c>
      <c r="G2500" s="2">
        <v>11.866040000000002</v>
      </c>
      <c r="H2500" s="2">
        <v>11.841984999999998</v>
      </c>
      <c r="I2500" s="2">
        <v>11.626390000000001</v>
      </c>
      <c r="J2500" s="2">
        <v>11.36720900000001</v>
      </c>
      <c r="K2500" s="17" t="s">
        <v>48</v>
      </c>
      <c r="L2500" s="17" t="s">
        <v>50</v>
      </c>
      <c r="M2500" s="17" t="s">
        <v>47</v>
      </c>
      <c r="N2500" s="20">
        <f t="shared" si="390"/>
        <v>50</v>
      </c>
      <c r="O2500" s="20">
        <f t="shared" si="391"/>
        <v>100</v>
      </c>
      <c r="P2500" s="20">
        <f t="shared" si="392"/>
        <v>50</v>
      </c>
      <c r="Q2500" s="20">
        <f t="shared" si="393"/>
        <v>33</v>
      </c>
      <c r="R2500" s="21">
        <f t="shared" si="394"/>
        <v>64.95</v>
      </c>
      <c r="S2500" s="21">
        <f t="shared" si="395"/>
        <v>55.75</v>
      </c>
      <c r="T2500" s="21">
        <f t="shared" si="396"/>
        <v>49.85</v>
      </c>
      <c r="U2500" s="21">
        <f t="shared" si="397"/>
        <v>58.25</v>
      </c>
      <c r="V2500" s="20">
        <f t="shared" si="398"/>
        <v>56.85</v>
      </c>
      <c r="W2500" s="20">
        <f t="shared" si="399"/>
        <v>57.2</v>
      </c>
    </row>
    <row r="2501" spans="1:23" ht="13.5" x14ac:dyDescent="0.25">
      <c r="A2501" s="3">
        <v>45645</v>
      </c>
      <c r="B2501" s="2">
        <v>11.8346</v>
      </c>
      <c r="C2501" s="2">
        <v>52.956857623760101</v>
      </c>
      <c r="D2501" s="2">
        <v>1.9460015798511421E-2</v>
      </c>
      <c r="E2501" s="2">
        <v>-8.2740010777825969E-15</v>
      </c>
      <c r="F2501" s="2">
        <v>11.814220000000002</v>
      </c>
      <c r="G2501" s="2">
        <v>11.857709999999999</v>
      </c>
      <c r="H2501" s="2">
        <v>11.844299999999999</v>
      </c>
      <c r="I2501" s="2">
        <v>11.635644000000003</v>
      </c>
      <c r="J2501" s="2">
        <v>11.370005000000013</v>
      </c>
      <c r="K2501" s="17" t="s">
        <v>48</v>
      </c>
      <c r="L2501" s="17" t="s">
        <v>50</v>
      </c>
      <c r="M2501" s="17" t="s">
        <v>51</v>
      </c>
      <c r="N2501" s="20">
        <f t="shared" si="390"/>
        <v>50</v>
      </c>
      <c r="O2501" s="20">
        <f t="shared" si="391"/>
        <v>100</v>
      </c>
      <c r="P2501" s="20">
        <f t="shared" si="392"/>
        <v>50</v>
      </c>
      <c r="Q2501" s="20">
        <f t="shared" si="393"/>
        <v>33</v>
      </c>
      <c r="R2501" s="21">
        <f t="shared" si="394"/>
        <v>64.95</v>
      </c>
      <c r="S2501" s="21">
        <f t="shared" si="395"/>
        <v>55.75</v>
      </c>
      <c r="T2501" s="21">
        <f t="shared" si="396"/>
        <v>49.85</v>
      </c>
      <c r="U2501" s="21">
        <f t="shared" si="397"/>
        <v>58.25</v>
      </c>
      <c r="V2501" s="20">
        <f t="shared" si="398"/>
        <v>56.85</v>
      </c>
      <c r="W2501" s="20">
        <f t="shared" si="399"/>
        <v>57.2</v>
      </c>
    </row>
    <row r="2502" spans="1:23" ht="13.5" x14ac:dyDescent="0.25">
      <c r="A2502" s="3">
        <v>45646</v>
      </c>
      <c r="B2502" s="2">
        <v>11.751300000000001</v>
      </c>
      <c r="C2502" s="2">
        <v>48.931219933908963</v>
      </c>
      <c r="D2502" s="2">
        <v>3.9885568358464241E-2</v>
      </c>
      <c r="E2502" s="2">
        <v>-6.6192008622260777E-15</v>
      </c>
      <c r="F2502" s="2">
        <v>11.795720000000001</v>
      </c>
      <c r="G2502" s="2">
        <v>11.841049999999999</v>
      </c>
      <c r="H2502" s="2">
        <v>11.832269999999999</v>
      </c>
      <c r="I2502" s="2">
        <v>11.643232000000001</v>
      </c>
      <c r="J2502" s="2">
        <v>11.373013000000013</v>
      </c>
      <c r="K2502" s="17" t="s">
        <v>48</v>
      </c>
      <c r="L2502" s="17" t="s">
        <v>50</v>
      </c>
      <c r="M2502" s="17" t="s">
        <v>47</v>
      </c>
      <c r="N2502" s="20">
        <f t="shared" si="390"/>
        <v>50</v>
      </c>
      <c r="O2502" s="20">
        <f t="shared" si="391"/>
        <v>100</v>
      </c>
      <c r="P2502" s="20">
        <f t="shared" si="392"/>
        <v>50</v>
      </c>
      <c r="Q2502" s="20">
        <f t="shared" si="393"/>
        <v>33</v>
      </c>
      <c r="R2502" s="21">
        <f t="shared" si="394"/>
        <v>64.95</v>
      </c>
      <c r="S2502" s="21">
        <f t="shared" si="395"/>
        <v>55.75</v>
      </c>
      <c r="T2502" s="21">
        <f t="shared" si="396"/>
        <v>49.85</v>
      </c>
      <c r="U2502" s="21">
        <f t="shared" si="397"/>
        <v>58.25</v>
      </c>
      <c r="V2502" s="20">
        <f t="shared" si="398"/>
        <v>56.85</v>
      </c>
      <c r="W2502" s="20">
        <f t="shared" si="399"/>
        <v>57.2</v>
      </c>
    </row>
    <row r="2503" spans="1:23" ht="13.5" x14ac:dyDescent="0.25">
      <c r="A2503" s="3">
        <v>45649</v>
      </c>
      <c r="B2503" s="2">
        <v>11.751300000000001</v>
      </c>
      <c r="C2503" s="2">
        <v>48.931219933908963</v>
      </c>
      <c r="D2503" s="2">
        <v>5.8747917875708211E-2</v>
      </c>
      <c r="E2503" s="2">
        <v>-5.2953606897808623E-15</v>
      </c>
      <c r="F2503" s="2">
        <v>11.77722</v>
      </c>
      <c r="G2503" s="2">
        <v>11.82347</v>
      </c>
      <c r="H2503" s="2">
        <v>11.841519999999999</v>
      </c>
      <c r="I2503" s="2">
        <v>11.644528000000001</v>
      </c>
      <c r="J2503" s="2">
        <v>11.375644000000012</v>
      </c>
      <c r="K2503" s="17" t="s">
        <v>48</v>
      </c>
      <c r="L2503" s="17" t="s">
        <v>50</v>
      </c>
      <c r="M2503" s="17" t="s">
        <v>47</v>
      </c>
      <c r="N2503" s="20">
        <f t="shared" si="390"/>
        <v>50</v>
      </c>
      <c r="O2503" s="20">
        <f t="shared" si="391"/>
        <v>100</v>
      </c>
      <c r="P2503" s="20">
        <f t="shared" si="392"/>
        <v>50</v>
      </c>
      <c r="Q2503" s="20">
        <f t="shared" si="393"/>
        <v>33</v>
      </c>
      <c r="R2503" s="21">
        <f t="shared" si="394"/>
        <v>64.95</v>
      </c>
      <c r="S2503" s="21">
        <f t="shared" si="395"/>
        <v>55.75</v>
      </c>
      <c r="T2503" s="21">
        <f t="shared" si="396"/>
        <v>49.85</v>
      </c>
      <c r="U2503" s="21">
        <f t="shared" si="397"/>
        <v>58.25</v>
      </c>
      <c r="V2503" s="20">
        <f t="shared" si="398"/>
        <v>56.85</v>
      </c>
      <c r="W2503" s="20">
        <f t="shared" si="399"/>
        <v>57.2</v>
      </c>
    </row>
    <row r="2504" spans="1:23" ht="13.5" x14ac:dyDescent="0.25">
      <c r="A2504" s="3">
        <v>45650</v>
      </c>
      <c r="B2504" s="2">
        <v>11.751300000000001</v>
      </c>
      <c r="C2504" s="2">
        <v>48.931219933908963</v>
      </c>
      <c r="D2504" s="2">
        <v>7.4860038803741702E-2</v>
      </c>
      <c r="E2504" s="2">
        <v>-4.23628855182469E-15</v>
      </c>
      <c r="F2504" s="2">
        <v>11.795719999999999</v>
      </c>
      <c r="G2504" s="2">
        <v>11.80589</v>
      </c>
      <c r="H2504" s="2">
        <v>11.836895000000002</v>
      </c>
      <c r="I2504" s="2">
        <v>11.650080000000001</v>
      </c>
      <c r="J2504" s="2">
        <v>11.378275000000007</v>
      </c>
      <c r="K2504" s="17" t="s">
        <v>52</v>
      </c>
      <c r="L2504" s="17" t="s">
        <v>55</v>
      </c>
      <c r="M2504" s="17" t="s">
        <v>53</v>
      </c>
      <c r="N2504" s="20">
        <f t="shared" si="390"/>
        <v>50</v>
      </c>
      <c r="O2504" s="20">
        <f t="shared" si="391"/>
        <v>100</v>
      </c>
      <c r="P2504" s="20">
        <f t="shared" si="392"/>
        <v>50</v>
      </c>
      <c r="Q2504" s="20">
        <f t="shared" si="393"/>
        <v>83.5</v>
      </c>
      <c r="R2504" s="21">
        <f t="shared" si="394"/>
        <v>72.525000000000006</v>
      </c>
      <c r="S2504" s="21">
        <f t="shared" si="395"/>
        <v>68.375</v>
      </c>
      <c r="T2504" s="21">
        <f t="shared" si="396"/>
        <v>72.575000000000003</v>
      </c>
      <c r="U2504" s="21">
        <f t="shared" si="397"/>
        <v>70.875</v>
      </c>
      <c r="V2504" s="20">
        <f t="shared" si="398"/>
        <v>71.158333333333346</v>
      </c>
      <c r="W2504" s="20">
        <f t="shared" si="399"/>
        <v>71.087500000000006</v>
      </c>
    </row>
    <row r="2505" spans="1:23" ht="13.5" x14ac:dyDescent="0.25">
      <c r="A2505" s="3">
        <v>45651</v>
      </c>
      <c r="B2505" s="2">
        <v>11.751300000000001</v>
      </c>
      <c r="C2505" s="2">
        <v>48.93121993390897</v>
      </c>
      <c r="D2505" s="2">
        <v>8.5787654473241659E-2</v>
      </c>
      <c r="E2505" s="2">
        <v>-3.389030841459752E-15</v>
      </c>
      <c r="F2505" s="2">
        <v>11.76796</v>
      </c>
      <c r="G2505" s="2">
        <v>11.79016</v>
      </c>
      <c r="H2505" s="2">
        <v>11.832269999999999</v>
      </c>
      <c r="I2505" s="2">
        <v>11.656556</v>
      </c>
      <c r="J2505" s="2">
        <v>11.381157500000008</v>
      </c>
      <c r="K2505" s="17" t="s">
        <v>48</v>
      </c>
      <c r="L2505" s="17" t="s">
        <v>55</v>
      </c>
      <c r="M2505" s="17" t="s">
        <v>47</v>
      </c>
      <c r="N2505" s="20">
        <f t="shared" si="390"/>
        <v>50</v>
      </c>
      <c r="O2505" s="20">
        <f t="shared" si="391"/>
        <v>100</v>
      </c>
      <c r="P2505" s="20">
        <f t="shared" si="392"/>
        <v>50</v>
      </c>
      <c r="Q2505" s="20">
        <f t="shared" si="393"/>
        <v>16.5</v>
      </c>
      <c r="R2505" s="21">
        <f t="shared" si="394"/>
        <v>62.475000000000001</v>
      </c>
      <c r="S2505" s="21">
        <f t="shared" si="395"/>
        <v>51.625</v>
      </c>
      <c r="T2505" s="21">
        <f t="shared" si="396"/>
        <v>42.424999999999997</v>
      </c>
      <c r="U2505" s="21">
        <f t="shared" si="397"/>
        <v>54.125</v>
      </c>
      <c r="V2505" s="20">
        <f t="shared" si="398"/>
        <v>52.17499999999999</v>
      </c>
      <c r="W2505" s="20">
        <f t="shared" si="399"/>
        <v>52.662499999999994</v>
      </c>
    </row>
    <row r="2506" spans="1:23" ht="13.5" x14ac:dyDescent="0.25">
      <c r="A2506" s="3">
        <v>45652</v>
      </c>
      <c r="B2506" s="2">
        <v>11.751300000000001</v>
      </c>
      <c r="C2506" s="2">
        <v>48.93121993390897</v>
      </c>
      <c r="D2506" s="2">
        <v>8.2348747610618389E-2</v>
      </c>
      <c r="E2506" s="2">
        <v>-2.7112246731678018E-15</v>
      </c>
      <c r="F2506" s="2">
        <v>11.751300000000001</v>
      </c>
      <c r="G2506" s="2">
        <v>11.782760000000001</v>
      </c>
      <c r="H2506" s="2">
        <v>11.828570000000003</v>
      </c>
      <c r="I2506" s="2">
        <v>11.666734000000002</v>
      </c>
      <c r="J2506" s="2">
        <v>11.385423000000005</v>
      </c>
      <c r="K2506" s="17" t="s">
        <v>48</v>
      </c>
      <c r="L2506" s="17" t="s">
        <v>55</v>
      </c>
      <c r="M2506" s="17" t="s">
        <v>47</v>
      </c>
      <c r="N2506" s="20">
        <f t="shared" si="390"/>
        <v>50</v>
      </c>
      <c r="O2506" s="20">
        <f t="shared" si="391"/>
        <v>100</v>
      </c>
      <c r="P2506" s="20">
        <f t="shared" si="392"/>
        <v>50</v>
      </c>
      <c r="Q2506" s="20">
        <f t="shared" si="393"/>
        <v>16.5</v>
      </c>
      <c r="R2506" s="21">
        <f t="shared" si="394"/>
        <v>62.475000000000001</v>
      </c>
      <c r="S2506" s="21">
        <f t="shared" si="395"/>
        <v>51.625</v>
      </c>
      <c r="T2506" s="21">
        <f t="shared" si="396"/>
        <v>42.424999999999997</v>
      </c>
      <c r="U2506" s="21">
        <f t="shared" si="397"/>
        <v>54.125</v>
      </c>
      <c r="V2506" s="20">
        <f t="shared" si="398"/>
        <v>52.17499999999999</v>
      </c>
      <c r="W2506" s="20">
        <f t="shared" si="399"/>
        <v>52.662499999999994</v>
      </c>
    </row>
    <row r="2507" spans="1:23" ht="13.5" x14ac:dyDescent="0.25">
      <c r="A2507" s="3">
        <v>45653</v>
      </c>
      <c r="B2507" s="2">
        <v>11.723599999999999</v>
      </c>
      <c r="C2507" s="2">
        <v>47.202841625143748</v>
      </c>
      <c r="D2507" s="2">
        <v>8.4457310637215954E-2</v>
      </c>
      <c r="E2507" s="2">
        <v>-2.1689797385342417E-15</v>
      </c>
      <c r="F2507" s="2">
        <v>11.745760000000001</v>
      </c>
      <c r="G2507" s="2">
        <v>11.770740000000002</v>
      </c>
      <c r="H2507" s="2">
        <v>11.825795000000003</v>
      </c>
      <c r="I2507" s="2">
        <v>11.674138000000003</v>
      </c>
      <c r="J2507" s="2">
        <v>11.388292500000004</v>
      </c>
      <c r="K2507" s="17" t="s">
        <v>48</v>
      </c>
      <c r="L2507" s="17" t="s">
        <v>55</v>
      </c>
      <c r="M2507" s="17" t="s">
        <v>47</v>
      </c>
      <c r="N2507" s="20">
        <f t="shared" si="390"/>
        <v>50</v>
      </c>
      <c r="O2507" s="20">
        <f t="shared" si="391"/>
        <v>100</v>
      </c>
      <c r="P2507" s="20">
        <f t="shared" si="392"/>
        <v>50</v>
      </c>
      <c r="Q2507" s="20">
        <f t="shared" si="393"/>
        <v>16.5</v>
      </c>
      <c r="R2507" s="21">
        <f t="shared" si="394"/>
        <v>62.475000000000001</v>
      </c>
      <c r="S2507" s="21">
        <f t="shared" si="395"/>
        <v>51.625</v>
      </c>
      <c r="T2507" s="21">
        <f t="shared" si="396"/>
        <v>42.424999999999997</v>
      </c>
      <c r="U2507" s="21">
        <f t="shared" si="397"/>
        <v>54.125</v>
      </c>
      <c r="V2507" s="20">
        <f t="shared" si="398"/>
        <v>52.17499999999999</v>
      </c>
      <c r="W2507" s="20">
        <f t="shared" si="399"/>
        <v>52.662499999999994</v>
      </c>
    </row>
    <row r="2508" spans="1:23" ht="13.5" x14ac:dyDescent="0.25">
      <c r="A2508" s="3">
        <v>45656</v>
      </c>
      <c r="B2508" s="2">
        <v>11.742100000000001</v>
      </c>
      <c r="C2508" s="2">
        <v>48.51095164263721</v>
      </c>
      <c r="D2508" s="2">
        <v>8.5146272431421366E-2</v>
      </c>
      <c r="E2508" s="2">
        <v>-1.7351837908273934E-15</v>
      </c>
      <c r="F2508" s="2">
        <v>11.743919999999999</v>
      </c>
      <c r="G2508" s="2">
        <v>11.760570000000001</v>
      </c>
      <c r="H2508" s="2">
        <v>11.822095000000003</v>
      </c>
      <c r="I2508" s="2">
        <v>11.682096000000003</v>
      </c>
      <c r="J2508" s="2">
        <v>11.392512000000004</v>
      </c>
      <c r="K2508" s="17" t="s">
        <v>48</v>
      </c>
      <c r="L2508" s="17" t="s">
        <v>55</v>
      </c>
      <c r="M2508" s="17" t="s">
        <v>47</v>
      </c>
      <c r="N2508" s="20">
        <f t="shared" si="390"/>
        <v>50</v>
      </c>
      <c r="O2508" s="20">
        <f t="shared" si="391"/>
        <v>100</v>
      </c>
      <c r="P2508" s="20">
        <f t="shared" si="392"/>
        <v>50</v>
      </c>
      <c r="Q2508" s="20">
        <f t="shared" si="393"/>
        <v>16.5</v>
      </c>
      <c r="R2508" s="21">
        <f t="shared" si="394"/>
        <v>62.475000000000001</v>
      </c>
      <c r="S2508" s="21">
        <f t="shared" si="395"/>
        <v>51.625</v>
      </c>
      <c r="T2508" s="21">
        <f t="shared" si="396"/>
        <v>42.424999999999997</v>
      </c>
      <c r="U2508" s="21">
        <f t="shared" si="397"/>
        <v>54.125</v>
      </c>
      <c r="V2508" s="20">
        <f t="shared" si="398"/>
        <v>52.17499999999999</v>
      </c>
      <c r="W2508" s="20">
        <f t="shared" si="399"/>
        <v>52.662499999999994</v>
      </c>
    </row>
    <row r="2509" spans="1:23" ht="13.5" x14ac:dyDescent="0.25">
      <c r="A2509" s="3">
        <v>45657</v>
      </c>
      <c r="B2509" s="2">
        <v>11.751300000000001</v>
      </c>
      <c r="C2509" s="2">
        <v>49.185207398299134</v>
      </c>
      <c r="D2509" s="2">
        <v>5.6731683837918823E-2</v>
      </c>
      <c r="E2509" s="2">
        <v>-1.3881470326619149E-15</v>
      </c>
      <c r="F2509" s="2">
        <v>11.743919999999999</v>
      </c>
      <c r="G2509" s="2">
        <v>11.769819999999999</v>
      </c>
      <c r="H2509" s="2">
        <v>11.81793</v>
      </c>
      <c r="I2509" s="2">
        <v>11.687648000000001</v>
      </c>
      <c r="J2509" s="2">
        <v>11.396777500000001</v>
      </c>
      <c r="K2509" s="17" t="s">
        <v>52</v>
      </c>
      <c r="L2509" s="17" t="s">
        <v>55</v>
      </c>
      <c r="M2509" s="17" t="s">
        <v>55</v>
      </c>
      <c r="N2509" s="20">
        <f t="shared" si="390"/>
        <v>50</v>
      </c>
      <c r="O2509" s="20">
        <f t="shared" si="391"/>
        <v>100</v>
      </c>
      <c r="P2509" s="20">
        <f t="shared" si="392"/>
        <v>50</v>
      </c>
      <c r="Q2509" s="20">
        <f t="shared" si="393"/>
        <v>49.5</v>
      </c>
      <c r="R2509" s="21">
        <f t="shared" si="394"/>
        <v>67.424999999999997</v>
      </c>
      <c r="S2509" s="21">
        <f t="shared" si="395"/>
        <v>59.875</v>
      </c>
      <c r="T2509" s="21">
        <f t="shared" si="396"/>
        <v>57.275000000000006</v>
      </c>
      <c r="U2509" s="21">
        <f t="shared" si="397"/>
        <v>62.375</v>
      </c>
      <c r="V2509" s="20">
        <f t="shared" si="398"/>
        <v>61.524999999999999</v>
      </c>
      <c r="W2509" s="20">
        <f t="shared" si="399"/>
        <v>61.737499999999997</v>
      </c>
    </row>
    <row r="2510" spans="1:23" ht="13.5" x14ac:dyDescent="0.25">
      <c r="A2510" s="3">
        <v>45659</v>
      </c>
      <c r="B2510" s="2">
        <v>12.195499999999999</v>
      </c>
      <c r="C2510" s="2">
        <v>69.769347486921276</v>
      </c>
      <c r="D2510" s="2">
        <v>3.5449807488731722E-2</v>
      </c>
      <c r="E2510" s="2">
        <v>-1.110517626129532E-15</v>
      </c>
      <c r="F2510" s="2">
        <v>11.832759999999999</v>
      </c>
      <c r="G2510" s="2">
        <v>11.800360000000001</v>
      </c>
      <c r="H2510" s="2">
        <v>11.833200000000003</v>
      </c>
      <c r="I2510" s="2">
        <v>11.702268000000004</v>
      </c>
      <c r="J2510" s="2">
        <v>11.403264</v>
      </c>
      <c r="K2510" s="17" t="s">
        <v>52</v>
      </c>
      <c r="L2510" s="17" t="s">
        <v>55</v>
      </c>
      <c r="M2510" s="17" t="s">
        <v>53</v>
      </c>
      <c r="N2510" s="20">
        <f t="shared" si="390"/>
        <v>50</v>
      </c>
      <c r="O2510" s="20">
        <f t="shared" si="391"/>
        <v>100</v>
      </c>
      <c r="P2510" s="20">
        <f t="shared" si="392"/>
        <v>50</v>
      </c>
      <c r="Q2510" s="20">
        <f t="shared" si="393"/>
        <v>83.5</v>
      </c>
      <c r="R2510" s="21">
        <f t="shared" si="394"/>
        <v>72.525000000000006</v>
      </c>
      <c r="S2510" s="21">
        <f t="shared" si="395"/>
        <v>68.375</v>
      </c>
      <c r="T2510" s="21">
        <f t="shared" si="396"/>
        <v>72.575000000000003</v>
      </c>
      <c r="U2510" s="21">
        <f t="shared" si="397"/>
        <v>70.875</v>
      </c>
      <c r="V2510" s="20">
        <f t="shared" si="398"/>
        <v>71.158333333333346</v>
      </c>
      <c r="W2510" s="20">
        <f t="shared" si="399"/>
        <v>71.087500000000006</v>
      </c>
    </row>
    <row r="2511" spans="1:23" ht="13.5" x14ac:dyDescent="0.25">
      <c r="A2511" s="3">
        <v>45660</v>
      </c>
      <c r="B2511" s="2">
        <v>11.8346</v>
      </c>
      <c r="C2511" s="2">
        <v>51.511804043477362</v>
      </c>
      <c r="D2511" s="2">
        <v>3.3086516246617848E-2</v>
      </c>
      <c r="E2511" s="2">
        <v>-8.884141009036256E-16</v>
      </c>
      <c r="F2511" s="2">
        <v>11.849419999999999</v>
      </c>
      <c r="G2511" s="2">
        <v>11.800360000000001</v>
      </c>
      <c r="H2511" s="2">
        <v>11.829035000000001</v>
      </c>
      <c r="I2511" s="2">
        <v>11.711336000000003</v>
      </c>
      <c r="J2511" s="2">
        <v>11.407945999999999</v>
      </c>
      <c r="K2511" s="17" t="s">
        <v>52</v>
      </c>
      <c r="L2511" s="17" t="s">
        <v>55</v>
      </c>
      <c r="M2511" s="17" t="s">
        <v>53</v>
      </c>
      <c r="N2511" s="20">
        <f t="shared" si="390"/>
        <v>50</v>
      </c>
      <c r="O2511" s="20">
        <f t="shared" si="391"/>
        <v>100</v>
      </c>
      <c r="P2511" s="20">
        <f t="shared" si="392"/>
        <v>50</v>
      </c>
      <c r="Q2511" s="20">
        <f t="shared" si="393"/>
        <v>83.5</v>
      </c>
      <c r="R2511" s="21">
        <f t="shared" si="394"/>
        <v>72.525000000000006</v>
      </c>
      <c r="S2511" s="21">
        <f t="shared" si="395"/>
        <v>68.375</v>
      </c>
      <c r="T2511" s="21">
        <f t="shared" si="396"/>
        <v>72.575000000000003</v>
      </c>
      <c r="U2511" s="21">
        <f t="shared" si="397"/>
        <v>70.875</v>
      </c>
      <c r="V2511" s="20">
        <f t="shared" si="398"/>
        <v>71.158333333333346</v>
      </c>
      <c r="W2511" s="20">
        <f t="shared" si="399"/>
        <v>71.087500000000006</v>
      </c>
    </row>
    <row r="2512" spans="1:23" ht="13.5" x14ac:dyDescent="0.25">
      <c r="A2512" s="3">
        <v>45663</v>
      </c>
      <c r="B2512" s="2">
        <v>11.8438</v>
      </c>
      <c r="C2512" s="2">
        <v>51.857656241154992</v>
      </c>
      <c r="D2512" s="2">
        <v>1.7361014376055195E-2</v>
      </c>
      <c r="E2512" s="2">
        <v>-7.1073128072290048E-16</v>
      </c>
      <c r="F2512" s="2">
        <v>11.873460000000001</v>
      </c>
      <c r="G2512" s="2">
        <v>11.809609999999999</v>
      </c>
      <c r="H2512" s="2">
        <v>11.825329999999999</v>
      </c>
      <c r="I2512" s="2">
        <v>11.719108000000004</v>
      </c>
      <c r="J2512" s="2">
        <v>11.413093000000002</v>
      </c>
      <c r="K2512" s="17" t="s">
        <v>52</v>
      </c>
      <c r="L2512" s="17" t="s">
        <v>55</v>
      </c>
      <c r="M2512" s="17" t="s">
        <v>53</v>
      </c>
      <c r="N2512" s="20">
        <f t="shared" si="390"/>
        <v>50</v>
      </c>
      <c r="O2512" s="20">
        <f t="shared" si="391"/>
        <v>100</v>
      </c>
      <c r="P2512" s="20">
        <f t="shared" si="392"/>
        <v>50</v>
      </c>
      <c r="Q2512" s="20">
        <f t="shared" si="393"/>
        <v>83.5</v>
      </c>
      <c r="R2512" s="21">
        <f t="shared" si="394"/>
        <v>72.525000000000006</v>
      </c>
      <c r="S2512" s="21">
        <f t="shared" si="395"/>
        <v>68.375</v>
      </c>
      <c r="T2512" s="21">
        <f t="shared" si="396"/>
        <v>72.575000000000003</v>
      </c>
      <c r="U2512" s="21">
        <f t="shared" si="397"/>
        <v>70.875</v>
      </c>
      <c r="V2512" s="20">
        <f t="shared" si="398"/>
        <v>71.158333333333346</v>
      </c>
      <c r="W2512" s="20">
        <f t="shared" si="399"/>
        <v>71.087500000000006</v>
      </c>
    </row>
    <row r="2513" spans="1:23" ht="13.5" x14ac:dyDescent="0.25">
      <c r="A2513" s="3">
        <v>45664</v>
      </c>
      <c r="B2513" s="2">
        <v>12.010400000000001</v>
      </c>
      <c r="C2513" s="2">
        <v>57.736498909949589</v>
      </c>
      <c r="D2513" s="2">
        <v>-8.5522536350826073E-3</v>
      </c>
      <c r="E2513" s="2">
        <v>-5.6858502457832046E-16</v>
      </c>
      <c r="F2513" s="2">
        <v>11.927119999999999</v>
      </c>
      <c r="G2513" s="2">
        <v>11.835519999999999</v>
      </c>
      <c r="H2513" s="2">
        <v>11.829495</v>
      </c>
      <c r="I2513" s="2">
        <v>11.730396000000002</v>
      </c>
      <c r="J2513" s="2">
        <v>11.418738000000003</v>
      </c>
      <c r="K2513" s="17" t="s">
        <v>52</v>
      </c>
      <c r="L2513" s="17" t="s">
        <v>55</v>
      </c>
      <c r="M2513" s="17" t="s">
        <v>53</v>
      </c>
      <c r="N2513" s="20">
        <f t="shared" si="390"/>
        <v>50</v>
      </c>
      <c r="O2513" s="20">
        <f t="shared" si="391"/>
        <v>100</v>
      </c>
      <c r="P2513" s="20">
        <f t="shared" si="392"/>
        <v>50</v>
      </c>
      <c r="Q2513" s="20">
        <f t="shared" si="393"/>
        <v>83.5</v>
      </c>
      <c r="R2513" s="21">
        <f t="shared" si="394"/>
        <v>72.525000000000006</v>
      </c>
      <c r="S2513" s="21">
        <f t="shared" si="395"/>
        <v>68.375</v>
      </c>
      <c r="T2513" s="21">
        <f t="shared" si="396"/>
        <v>72.575000000000003</v>
      </c>
      <c r="U2513" s="21">
        <f t="shared" si="397"/>
        <v>70.875</v>
      </c>
      <c r="V2513" s="20">
        <f t="shared" si="398"/>
        <v>71.158333333333346</v>
      </c>
      <c r="W2513" s="20">
        <f t="shared" si="399"/>
        <v>71.087500000000006</v>
      </c>
    </row>
    <row r="2514" spans="1:23" ht="13.5" x14ac:dyDescent="0.25">
      <c r="A2514" s="3">
        <v>45665</v>
      </c>
      <c r="B2514" s="2">
        <v>11.936400000000001</v>
      </c>
      <c r="C2514" s="2">
        <v>54.550090154542637</v>
      </c>
      <c r="D2514" s="2">
        <v>-2.6228435083863744E-2</v>
      </c>
      <c r="E2514" s="2">
        <v>-4.5486801966265635E-16</v>
      </c>
      <c r="F2514" s="2">
        <v>11.964139999999999</v>
      </c>
      <c r="G2514" s="2">
        <v>11.85403</v>
      </c>
      <c r="H2514" s="2">
        <v>11.82996</v>
      </c>
      <c r="I2514" s="2">
        <v>11.741500000000004</v>
      </c>
      <c r="J2514" s="2">
        <v>11.424138500000003</v>
      </c>
      <c r="K2514" s="17" t="s">
        <v>52</v>
      </c>
      <c r="L2514" s="17" t="s">
        <v>55</v>
      </c>
      <c r="M2514" s="17" t="s">
        <v>53</v>
      </c>
      <c r="N2514" s="20">
        <f t="shared" si="390"/>
        <v>50</v>
      </c>
      <c r="O2514" s="20">
        <f t="shared" si="391"/>
        <v>100</v>
      </c>
      <c r="P2514" s="20">
        <f t="shared" si="392"/>
        <v>50</v>
      </c>
      <c r="Q2514" s="20">
        <f t="shared" si="393"/>
        <v>83.5</v>
      </c>
      <c r="R2514" s="21">
        <f t="shared" si="394"/>
        <v>72.525000000000006</v>
      </c>
      <c r="S2514" s="21">
        <f t="shared" si="395"/>
        <v>68.375</v>
      </c>
      <c r="T2514" s="21">
        <f t="shared" si="396"/>
        <v>72.575000000000003</v>
      </c>
      <c r="U2514" s="21">
        <f t="shared" si="397"/>
        <v>70.875</v>
      </c>
      <c r="V2514" s="20">
        <f t="shared" si="398"/>
        <v>71.158333333333346</v>
      </c>
      <c r="W2514" s="20">
        <f t="shared" si="399"/>
        <v>71.087500000000006</v>
      </c>
    </row>
    <row r="2515" spans="1:23" ht="13.5" x14ac:dyDescent="0.25">
      <c r="A2515" s="3">
        <v>45666</v>
      </c>
      <c r="B2515" s="2">
        <v>11.936400000000001</v>
      </c>
      <c r="C2515" s="2">
        <v>54.550090154542637</v>
      </c>
      <c r="D2515" s="2">
        <v>-4.1887797357594181E-2</v>
      </c>
      <c r="E2515" s="2">
        <v>-3.6389441573012511E-16</v>
      </c>
      <c r="F2515" s="2">
        <v>11.912319999999999</v>
      </c>
      <c r="G2515" s="2">
        <v>11.872540000000001</v>
      </c>
      <c r="H2515" s="2">
        <v>11.831349999999997</v>
      </c>
      <c r="I2515" s="2">
        <v>11.751124000000003</v>
      </c>
      <c r="J2515" s="2">
        <v>11.429748500000002</v>
      </c>
      <c r="K2515" s="17" t="s">
        <v>52</v>
      </c>
      <c r="L2515" s="17" t="s">
        <v>55</v>
      </c>
      <c r="M2515" s="17" t="s">
        <v>54</v>
      </c>
      <c r="N2515" s="20">
        <f t="shared" si="390"/>
        <v>50</v>
      </c>
      <c r="O2515" s="20">
        <f t="shared" si="391"/>
        <v>100</v>
      </c>
      <c r="P2515" s="20">
        <f t="shared" si="392"/>
        <v>50</v>
      </c>
      <c r="Q2515" s="20">
        <f t="shared" si="393"/>
        <v>66.5</v>
      </c>
      <c r="R2515" s="21">
        <f t="shared" si="394"/>
        <v>69.974999999999994</v>
      </c>
      <c r="S2515" s="21">
        <f t="shared" si="395"/>
        <v>64.125</v>
      </c>
      <c r="T2515" s="21">
        <f t="shared" si="396"/>
        <v>64.924999999999997</v>
      </c>
      <c r="U2515" s="21">
        <f t="shared" si="397"/>
        <v>66.625</v>
      </c>
      <c r="V2515" s="20">
        <f t="shared" si="398"/>
        <v>66.341666666666654</v>
      </c>
      <c r="W2515" s="20">
        <f t="shared" si="399"/>
        <v>66.412499999999994</v>
      </c>
    </row>
    <row r="2516" spans="1:23" ht="13.5" x14ac:dyDescent="0.25">
      <c r="A2516" s="3">
        <v>45667</v>
      </c>
      <c r="B2516" s="2">
        <v>11.936400000000001</v>
      </c>
      <c r="C2516" s="2">
        <v>54.550090154542637</v>
      </c>
      <c r="D2516" s="2">
        <v>-5.5788576377096888E-2</v>
      </c>
      <c r="E2516" s="2">
        <v>-2.9111553258410012E-16</v>
      </c>
      <c r="F2516" s="2">
        <v>11.93268</v>
      </c>
      <c r="G2516" s="2">
        <v>11.891050000000002</v>
      </c>
      <c r="H2516" s="2">
        <v>11.836904999999998</v>
      </c>
      <c r="I2516" s="2">
        <v>11.761858000000004</v>
      </c>
      <c r="J2516" s="2">
        <v>11.435149000000003</v>
      </c>
      <c r="K2516" s="17" t="s">
        <v>52</v>
      </c>
      <c r="L2516" s="17" t="s">
        <v>55</v>
      </c>
      <c r="M2516" s="17" t="s">
        <v>53</v>
      </c>
      <c r="N2516" s="20">
        <f t="shared" si="390"/>
        <v>50</v>
      </c>
      <c r="O2516" s="20">
        <f t="shared" si="391"/>
        <v>100</v>
      </c>
      <c r="P2516" s="20">
        <f t="shared" si="392"/>
        <v>50</v>
      </c>
      <c r="Q2516" s="20">
        <f t="shared" si="393"/>
        <v>83.5</v>
      </c>
      <c r="R2516" s="21">
        <f t="shared" si="394"/>
        <v>72.525000000000006</v>
      </c>
      <c r="S2516" s="21">
        <f t="shared" si="395"/>
        <v>68.375</v>
      </c>
      <c r="T2516" s="21">
        <f t="shared" si="396"/>
        <v>72.575000000000003</v>
      </c>
      <c r="U2516" s="21">
        <f t="shared" si="397"/>
        <v>70.875</v>
      </c>
      <c r="V2516" s="20">
        <f t="shared" si="398"/>
        <v>71.158333333333346</v>
      </c>
      <c r="W2516" s="20">
        <f t="shared" si="399"/>
        <v>71.087500000000006</v>
      </c>
    </row>
    <row r="2517" spans="1:23" ht="13.5" x14ac:dyDescent="0.25">
      <c r="A2517" s="3">
        <v>45670</v>
      </c>
      <c r="B2517" s="2">
        <v>11.936400000000001</v>
      </c>
      <c r="C2517" s="2">
        <v>54.550090154542637</v>
      </c>
      <c r="D2517" s="2">
        <v>-7.2414673029104648E-2</v>
      </c>
      <c r="E2517" s="2">
        <v>-2.3289242606728012E-16</v>
      </c>
      <c r="F2517" s="2">
        <v>11.9512</v>
      </c>
      <c r="G2517" s="2">
        <v>11.912330000000003</v>
      </c>
      <c r="H2517" s="2">
        <v>11.841534999999999</v>
      </c>
      <c r="I2517" s="2">
        <v>11.771112000000002</v>
      </c>
      <c r="J2517" s="2">
        <v>11.440549500000001</v>
      </c>
      <c r="K2517" s="17" t="s">
        <v>48</v>
      </c>
      <c r="L2517" s="17" t="s">
        <v>55</v>
      </c>
      <c r="M2517" s="17" t="s">
        <v>51</v>
      </c>
      <c r="N2517" s="20">
        <f t="shared" si="390"/>
        <v>50</v>
      </c>
      <c r="O2517" s="20">
        <f t="shared" si="391"/>
        <v>100</v>
      </c>
      <c r="P2517" s="20">
        <f t="shared" si="392"/>
        <v>50</v>
      </c>
      <c r="Q2517" s="20">
        <f t="shared" si="393"/>
        <v>16.5</v>
      </c>
      <c r="R2517" s="21">
        <f t="shared" si="394"/>
        <v>62.475000000000001</v>
      </c>
      <c r="S2517" s="21">
        <f t="shared" si="395"/>
        <v>51.625</v>
      </c>
      <c r="T2517" s="21">
        <f t="shared" si="396"/>
        <v>42.424999999999997</v>
      </c>
      <c r="U2517" s="21">
        <f t="shared" si="397"/>
        <v>54.125</v>
      </c>
      <c r="V2517" s="20">
        <f t="shared" si="398"/>
        <v>52.17499999999999</v>
      </c>
      <c r="W2517" s="20">
        <f t="shared" si="399"/>
        <v>52.662499999999994</v>
      </c>
    </row>
    <row r="2518" spans="1:23" ht="13.5" x14ac:dyDescent="0.25">
      <c r="A2518" s="3">
        <v>45671</v>
      </c>
      <c r="B2518" s="2">
        <v>12.010400000000001</v>
      </c>
      <c r="C2518" s="2">
        <v>57.690778274122572</v>
      </c>
      <c r="D2518" s="2">
        <v>-8.9675977551001651E-2</v>
      </c>
      <c r="E2518" s="2">
        <v>-1.8631394085382411E-16</v>
      </c>
      <c r="F2518" s="2">
        <v>11.9512</v>
      </c>
      <c r="G2518" s="2">
        <v>11.939160000000003</v>
      </c>
      <c r="H2518" s="2">
        <v>11.849864999999999</v>
      </c>
      <c r="I2518" s="2">
        <v>11.778144000000005</v>
      </c>
      <c r="J2518" s="2">
        <v>11.446362000000004</v>
      </c>
      <c r="K2518" s="17" t="s">
        <v>52</v>
      </c>
      <c r="L2518" s="17" t="s">
        <v>55</v>
      </c>
      <c r="M2518" s="17" t="s">
        <v>55</v>
      </c>
      <c r="N2518" s="20">
        <f t="shared" si="390"/>
        <v>50</v>
      </c>
      <c r="O2518" s="20">
        <f t="shared" si="391"/>
        <v>100</v>
      </c>
      <c r="P2518" s="20">
        <f t="shared" si="392"/>
        <v>50</v>
      </c>
      <c r="Q2518" s="20">
        <f t="shared" si="393"/>
        <v>49.5</v>
      </c>
      <c r="R2518" s="21">
        <f t="shared" si="394"/>
        <v>67.424999999999997</v>
      </c>
      <c r="S2518" s="21">
        <f t="shared" si="395"/>
        <v>59.875</v>
      </c>
      <c r="T2518" s="21">
        <f t="shared" si="396"/>
        <v>57.275000000000006</v>
      </c>
      <c r="U2518" s="21">
        <f t="shared" si="397"/>
        <v>62.375</v>
      </c>
      <c r="V2518" s="20">
        <f t="shared" si="398"/>
        <v>61.524999999999999</v>
      </c>
      <c r="W2518" s="20">
        <f t="shared" si="399"/>
        <v>61.737499999999997</v>
      </c>
    </row>
    <row r="2519" spans="1:23" ht="13.5" x14ac:dyDescent="0.25">
      <c r="A2519" s="3">
        <v>45672</v>
      </c>
      <c r="B2519" s="2">
        <v>11.936400000000001</v>
      </c>
      <c r="C2519" s="2">
        <v>53.694923490008939</v>
      </c>
      <c r="D2519" s="2">
        <v>-9.833852693367362E-2</v>
      </c>
      <c r="E2519" s="2">
        <v>-1.4905115268305931E-16</v>
      </c>
      <c r="F2519" s="2">
        <v>11.951200000000002</v>
      </c>
      <c r="G2519" s="2">
        <v>11.957670000000002</v>
      </c>
      <c r="H2519" s="2">
        <v>11.863744999999998</v>
      </c>
      <c r="I2519" s="2">
        <v>11.785918000000004</v>
      </c>
      <c r="J2519" s="2">
        <v>11.451846500000004</v>
      </c>
      <c r="K2519" s="17" t="s">
        <v>52</v>
      </c>
      <c r="L2519" s="17" t="s">
        <v>55</v>
      </c>
      <c r="M2519" s="17" t="s">
        <v>55</v>
      </c>
      <c r="N2519" s="20">
        <f t="shared" si="390"/>
        <v>50</v>
      </c>
      <c r="O2519" s="20">
        <f t="shared" si="391"/>
        <v>100</v>
      </c>
      <c r="P2519" s="20">
        <f t="shared" si="392"/>
        <v>50</v>
      </c>
      <c r="Q2519" s="20">
        <f t="shared" si="393"/>
        <v>49.5</v>
      </c>
      <c r="R2519" s="21">
        <f t="shared" si="394"/>
        <v>67.424999999999997</v>
      </c>
      <c r="S2519" s="21">
        <f t="shared" si="395"/>
        <v>59.875</v>
      </c>
      <c r="T2519" s="21">
        <f t="shared" si="396"/>
        <v>57.275000000000006</v>
      </c>
      <c r="U2519" s="21">
        <f t="shared" si="397"/>
        <v>62.375</v>
      </c>
      <c r="V2519" s="20">
        <f t="shared" si="398"/>
        <v>61.524999999999999</v>
      </c>
      <c r="W2519" s="20">
        <f t="shared" si="399"/>
        <v>61.737499999999997</v>
      </c>
    </row>
    <row r="2520" spans="1:23" ht="13.5" x14ac:dyDescent="0.25">
      <c r="A2520" s="3">
        <v>45673</v>
      </c>
      <c r="B2520" s="2">
        <v>12.195499999999999</v>
      </c>
      <c r="C2520" s="2">
        <v>63.284039444689405</v>
      </c>
      <c r="D2520" s="2">
        <v>-5.696829038808815E-2</v>
      </c>
      <c r="E2520" s="2">
        <v>-1.1924092214644745E-16</v>
      </c>
      <c r="F2520" s="2">
        <v>12.003020000000001</v>
      </c>
      <c r="G2520" s="2">
        <v>11.957670000000002</v>
      </c>
      <c r="H2520" s="2">
        <v>11.879014999999999</v>
      </c>
      <c r="I2520" s="2">
        <v>11.799428000000004</v>
      </c>
      <c r="J2520" s="2">
        <v>11.458626500000001</v>
      </c>
      <c r="K2520" s="17" t="s">
        <v>52</v>
      </c>
      <c r="L2520" s="17" t="s">
        <v>55</v>
      </c>
      <c r="M2520" s="17" t="s">
        <v>53</v>
      </c>
      <c r="N2520" s="20">
        <f t="shared" si="390"/>
        <v>50</v>
      </c>
      <c r="O2520" s="20">
        <f t="shared" si="391"/>
        <v>100</v>
      </c>
      <c r="P2520" s="20">
        <f t="shared" si="392"/>
        <v>50</v>
      </c>
      <c r="Q2520" s="20">
        <f t="shared" si="393"/>
        <v>83.5</v>
      </c>
      <c r="R2520" s="21">
        <f t="shared" si="394"/>
        <v>72.525000000000006</v>
      </c>
      <c r="S2520" s="21">
        <f t="shared" si="395"/>
        <v>68.375</v>
      </c>
      <c r="T2520" s="21">
        <f t="shared" si="396"/>
        <v>72.575000000000003</v>
      </c>
      <c r="U2520" s="21">
        <f t="shared" si="397"/>
        <v>70.875</v>
      </c>
      <c r="V2520" s="20">
        <f t="shared" si="398"/>
        <v>71.158333333333346</v>
      </c>
      <c r="W2520" s="20">
        <f t="shared" si="399"/>
        <v>71.087500000000006</v>
      </c>
    </row>
    <row r="2521" spans="1:23" ht="13.5" x14ac:dyDescent="0.25">
      <c r="A2521" s="3">
        <v>45674</v>
      </c>
      <c r="B2521" s="2">
        <v>12.324999999999999</v>
      </c>
      <c r="C2521" s="2">
        <v>66.966145204437282</v>
      </c>
      <c r="D2521" s="2">
        <v>-8.9022170127153188E-2</v>
      </c>
      <c r="E2521" s="2">
        <v>-9.5392737717157971E-17</v>
      </c>
      <c r="F2521" s="2">
        <v>12.08074</v>
      </c>
      <c r="G2521" s="2">
        <v>12.006710000000002</v>
      </c>
      <c r="H2521" s="2">
        <v>11.903534999999998</v>
      </c>
      <c r="I2521" s="2">
        <v>11.814602000000006</v>
      </c>
      <c r="J2521" s="2">
        <v>11.466179500000001</v>
      </c>
      <c r="K2521" s="17" t="s">
        <v>52</v>
      </c>
      <c r="L2521" s="17" t="s">
        <v>55</v>
      </c>
      <c r="M2521" s="17" t="s">
        <v>53</v>
      </c>
      <c r="N2521" s="20">
        <f t="shared" si="390"/>
        <v>50</v>
      </c>
      <c r="O2521" s="20">
        <f t="shared" si="391"/>
        <v>100</v>
      </c>
      <c r="P2521" s="20">
        <f t="shared" si="392"/>
        <v>50</v>
      </c>
      <c r="Q2521" s="20">
        <f t="shared" si="393"/>
        <v>83.5</v>
      </c>
      <c r="R2521" s="21">
        <f t="shared" si="394"/>
        <v>72.525000000000006</v>
      </c>
      <c r="S2521" s="21">
        <f t="shared" si="395"/>
        <v>68.375</v>
      </c>
      <c r="T2521" s="21">
        <f t="shared" si="396"/>
        <v>72.575000000000003</v>
      </c>
      <c r="U2521" s="21">
        <f t="shared" si="397"/>
        <v>70.875</v>
      </c>
      <c r="V2521" s="20">
        <f t="shared" si="398"/>
        <v>71.158333333333346</v>
      </c>
      <c r="W2521" s="20">
        <f t="shared" si="399"/>
        <v>71.087500000000006</v>
      </c>
    </row>
    <row r="2522" spans="1:23" ht="13.5" x14ac:dyDescent="0.25">
      <c r="A2522" s="3">
        <v>45677</v>
      </c>
      <c r="B2522" s="2">
        <v>12.4453</v>
      </c>
      <c r="C2522" s="2">
        <v>69.978173307732035</v>
      </c>
      <c r="D2522" s="2">
        <v>-0.12620544148822077</v>
      </c>
      <c r="E2522" s="2">
        <v>-7.6314190173726386E-17</v>
      </c>
      <c r="F2522" s="2">
        <v>12.182520000000002</v>
      </c>
      <c r="G2522" s="2">
        <v>12.066860000000002</v>
      </c>
      <c r="H2522" s="2">
        <v>11.938234999999997</v>
      </c>
      <c r="I2522" s="2">
        <v>11.832738000000004</v>
      </c>
      <c r="J2522" s="2">
        <v>11.4742085</v>
      </c>
      <c r="K2522" s="17" t="s">
        <v>52</v>
      </c>
      <c r="L2522" s="17" t="s">
        <v>55</v>
      </c>
      <c r="M2522" s="17" t="s">
        <v>53</v>
      </c>
      <c r="N2522" s="20">
        <f t="shared" si="390"/>
        <v>50</v>
      </c>
      <c r="O2522" s="20">
        <f t="shared" si="391"/>
        <v>100</v>
      </c>
      <c r="P2522" s="20">
        <f t="shared" si="392"/>
        <v>50</v>
      </c>
      <c r="Q2522" s="20">
        <f t="shared" si="393"/>
        <v>83.5</v>
      </c>
      <c r="R2522" s="21">
        <f t="shared" si="394"/>
        <v>72.525000000000006</v>
      </c>
      <c r="S2522" s="21">
        <f t="shared" si="395"/>
        <v>68.375</v>
      </c>
      <c r="T2522" s="21">
        <f t="shared" si="396"/>
        <v>72.575000000000003</v>
      </c>
      <c r="U2522" s="21">
        <f t="shared" si="397"/>
        <v>70.875</v>
      </c>
      <c r="V2522" s="20">
        <f t="shared" si="398"/>
        <v>71.158333333333346</v>
      </c>
      <c r="W2522" s="20">
        <f t="shared" si="399"/>
        <v>71.087500000000006</v>
      </c>
    </row>
    <row r="2523" spans="1:23" ht="13.5" x14ac:dyDescent="0.25">
      <c r="A2523" s="3">
        <v>45678</v>
      </c>
      <c r="B2523" s="2">
        <v>12.584099999999999</v>
      </c>
      <c r="C2523" s="2">
        <v>73.033343381992822</v>
      </c>
      <c r="D2523" s="2">
        <v>-0.14540480860599914</v>
      </c>
      <c r="E2523" s="2">
        <v>-6.1051352138981114E-17</v>
      </c>
      <c r="F2523" s="2">
        <v>12.297260000000001</v>
      </c>
      <c r="G2523" s="2">
        <v>12.124230000000001</v>
      </c>
      <c r="H2523" s="2">
        <v>11.979874999999998</v>
      </c>
      <c r="I2523" s="2">
        <v>11.853836000000003</v>
      </c>
      <c r="J2523" s="2">
        <v>11.483057000000001</v>
      </c>
      <c r="K2523" s="17" t="s">
        <v>52</v>
      </c>
      <c r="L2523" s="17" t="s">
        <v>55</v>
      </c>
      <c r="M2523" s="17" t="s">
        <v>53</v>
      </c>
      <c r="N2523" s="20">
        <f t="shared" si="390"/>
        <v>50</v>
      </c>
      <c r="O2523" s="20">
        <f t="shared" si="391"/>
        <v>100</v>
      </c>
      <c r="P2523" s="20">
        <f t="shared" si="392"/>
        <v>50</v>
      </c>
      <c r="Q2523" s="20">
        <f t="shared" si="393"/>
        <v>83.5</v>
      </c>
      <c r="R2523" s="21">
        <f t="shared" si="394"/>
        <v>72.525000000000006</v>
      </c>
      <c r="S2523" s="21">
        <f t="shared" si="395"/>
        <v>68.375</v>
      </c>
      <c r="T2523" s="21">
        <f t="shared" si="396"/>
        <v>72.575000000000003</v>
      </c>
      <c r="U2523" s="21">
        <f t="shared" si="397"/>
        <v>70.875</v>
      </c>
      <c r="V2523" s="20">
        <f t="shared" si="398"/>
        <v>71.158333333333346</v>
      </c>
      <c r="W2523" s="20">
        <f t="shared" si="399"/>
        <v>71.087500000000006</v>
      </c>
    </row>
    <row r="2524" spans="1:23" ht="13.5" x14ac:dyDescent="0.25">
      <c r="A2524" s="3">
        <v>45679</v>
      </c>
      <c r="B2524" s="2">
        <v>12.584099999999999</v>
      </c>
      <c r="C2524" s="2">
        <v>73.033343381992822</v>
      </c>
      <c r="D2524" s="2">
        <v>-0.17671252006743821</v>
      </c>
      <c r="E2524" s="2">
        <v>-4.8841081711184896E-17</v>
      </c>
      <c r="F2524" s="2">
        <v>12.4268</v>
      </c>
      <c r="G2524" s="2">
        <v>12.189000000000002</v>
      </c>
      <c r="H2524" s="2">
        <v>12.021514999999999</v>
      </c>
      <c r="I2524" s="2">
        <v>11.874378000000004</v>
      </c>
      <c r="J2524" s="2">
        <v>11.4919055</v>
      </c>
      <c r="K2524" s="17" t="s">
        <v>52</v>
      </c>
      <c r="L2524" s="17" t="s">
        <v>49</v>
      </c>
      <c r="M2524" s="17" t="s">
        <v>53</v>
      </c>
      <c r="N2524" s="20">
        <f t="shared" si="390"/>
        <v>50</v>
      </c>
      <c r="O2524" s="20">
        <f t="shared" si="391"/>
        <v>100</v>
      </c>
      <c r="P2524" s="20">
        <f t="shared" si="392"/>
        <v>50</v>
      </c>
      <c r="Q2524" s="20">
        <f t="shared" si="393"/>
        <v>67</v>
      </c>
      <c r="R2524" s="21">
        <f t="shared" si="394"/>
        <v>70.05</v>
      </c>
      <c r="S2524" s="21">
        <f t="shared" si="395"/>
        <v>64.25</v>
      </c>
      <c r="T2524" s="21">
        <f t="shared" si="396"/>
        <v>65.150000000000006</v>
      </c>
      <c r="U2524" s="21">
        <f t="shared" si="397"/>
        <v>66.75</v>
      </c>
      <c r="V2524" s="20">
        <f t="shared" si="398"/>
        <v>66.483333333333334</v>
      </c>
      <c r="W2524" s="20">
        <f t="shared" si="399"/>
        <v>66.550000000000011</v>
      </c>
    </row>
    <row r="2525" spans="1:23" ht="13.5" x14ac:dyDescent="0.25">
      <c r="A2525" s="3">
        <v>45680</v>
      </c>
      <c r="B2525" s="2">
        <v>12.722899999999999</v>
      </c>
      <c r="C2525" s="2">
        <v>75.880057837372178</v>
      </c>
      <c r="D2525" s="2">
        <v>-0.21689021400369413</v>
      </c>
      <c r="E2525" s="2">
        <v>-3.9072865368947917E-17</v>
      </c>
      <c r="F2525" s="2">
        <v>12.53228</v>
      </c>
      <c r="G2525" s="2">
        <v>12.267650000000001</v>
      </c>
      <c r="H2525" s="2">
        <v>12.070095</v>
      </c>
      <c r="I2525" s="2">
        <v>11.901212000000003</v>
      </c>
      <c r="J2525" s="2">
        <v>11.501448000000003</v>
      </c>
      <c r="K2525" s="17" t="s">
        <v>52</v>
      </c>
      <c r="L2525" s="17" t="s">
        <v>55</v>
      </c>
      <c r="M2525" s="17" t="s">
        <v>53</v>
      </c>
      <c r="N2525" s="20">
        <f t="shared" si="390"/>
        <v>50</v>
      </c>
      <c r="O2525" s="20">
        <f t="shared" si="391"/>
        <v>100</v>
      </c>
      <c r="P2525" s="20">
        <f t="shared" si="392"/>
        <v>50</v>
      </c>
      <c r="Q2525" s="20">
        <f t="shared" si="393"/>
        <v>83.5</v>
      </c>
      <c r="R2525" s="21">
        <f t="shared" si="394"/>
        <v>72.525000000000006</v>
      </c>
      <c r="S2525" s="21">
        <f t="shared" si="395"/>
        <v>68.375</v>
      </c>
      <c r="T2525" s="21">
        <f t="shared" si="396"/>
        <v>72.575000000000003</v>
      </c>
      <c r="U2525" s="21">
        <f t="shared" si="397"/>
        <v>70.875</v>
      </c>
      <c r="V2525" s="20">
        <f t="shared" si="398"/>
        <v>71.158333333333346</v>
      </c>
      <c r="W2525" s="20">
        <f t="shared" si="399"/>
        <v>71.087500000000006</v>
      </c>
    </row>
    <row r="2526" spans="1:23" ht="13.5" x14ac:dyDescent="0.25">
      <c r="A2526" s="3">
        <v>45681</v>
      </c>
      <c r="B2526" s="2">
        <v>12.722899999999999</v>
      </c>
      <c r="C2526" s="2">
        <v>75.880057837372178</v>
      </c>
      <c r="D2526" s="2">
        <v>-0.25485974385114751</v>
      </c>
      <c r="E2526" s="2">
        <v>-3.1258292295158332E-17</v>
      </c>
      <c r="F2526" s="2">
        <v>12.611859999999998</v>
      </c>
      <c r="G2526" s="2">
        <v>12.346299999999999</v>
      </c>
      <c r="H2526" s="2">
        <v>12.118675000000001</v>
      </c>
      <c r="I2526" s="2">
        <v>11.924716</v>
      </c>
      <c r="J2526" s="2">
        <v>11.510781000000001</v>
      </c>
      <c r="K2526" s="17" t="s">
        <v>52</v>
      </c>
      <c r="L2526" s="17" t="s">
        <v>55</v>
      </c>
      <c r="M2526" s="17" t="s">
        <v>53</v>
      </c>
      <c r="N2526" s="20">
        <f t="shared" si="390"/>
        <v>50</v>
      </c>
      <c r="O2526" s="20">
        <f t="shared" si="391"/>
        <v>100</v>
      </c>
      <c r="P2526" s="20">
        <f t="shared" si="392"/>
        <v>50</v>
      </c>
      <c r="Q2526" s="20">
        <f t="shared" si="393"/>
        <v>83.5</v>
      </c>
      <c r="R2526" s="21">
        <f t="shared" si="394"/>
        <v>72.525000000000006</v>
      </c>
      <c r="S2526" s="21">
        <f t="shared" si="395"/>
        <v>68.375</v>
      </c>
      <c r="T2526" s="21">
        <f t="shared" si="396"/>
        <v>72.575000000000003</v>
      </c>
      <c r="U2526" s="21">
        <f t="shared" si="397"/>
        <v>70.875</v>
      </c>
      <c r="V2526" s="20">
        <f t="shared" si="398"/>
        <v>71.158333333333346</v>
      </c>
      <c r="W2526" s="20">
        <f t="shared" si="399"/>
        <v>71.087500000000006</v>
      </c>
    </row>
    <row r="2527" spans="1:23" ht="13.5" x14ac:dyDescent="0.25">
      <c r="A2527" s="3">
        <v>45684</v>
      </c>
      <c r="B2527" s="2">
        <v>12.9079</v>
      </c>
      <c r="C2527" s="2">
        <v>79.263802282336144</v>
      </c>
      <c r="D2527" s="2">
        <v>-0.3043702331179432</v>
      </c>
      <c r="E2527" s="2">
        <v>-2.5006633836126666E-17</v>
      </c>
      <c r="F2527" s="2">
        <v>12.704379999999997</v>
      </c>
      <c r="G2527" s="2">
        <v>12.44345</v>
      </c>
      <c r="H2527" s="2">
        <v>12.177890000000003</v>
      </c>
      <c r="I2527" s="2">
        <v>11.951920000000003</v>
      </c>
      <c r="J2527" s="2">
        <v>11.520829500000001</v>
      </c>
      <c r="K2527" s="17" t="s">
        <v>52</v>
      </c>
      <c r="L2527" s="17" t="s">
        <v>55</v>
      </c>
      <c r="M2527" s="17" t="s">
        <v>53</v>
      </c>
      <c r="N2527" s="20">
        <f t="shared" si="390"/>
        <v>50</v>
      </c>
      <c r="O2527" s="20">
        <f t="shared" si="391"/>
        <v>100</v>
      </c>
      <c r="P2527" s="20">
        <f t="shared" si="392"/>
        <v>50</v>
      </c>
      <c r="Q2527" s="20">
        <f t="shared" si="393"/>
        <v>83.5</v>
      </c>
      <c r="R2527" s="21">
        <f t="shared" si="394"/>
        <v>72.525000000000006</v>
      </c>
      <c r="S2527" s="21">
        <f t="shared" si="395"/>
        <v>68.375</v>
      </c>
      <c r="T2527" s="21">
        <f t="shared" si="396"/>
        <v>72.575000000000003</v>
      </c>
      <c r="U2527" s="21">
        <f t="shared" si="397"/>
        <v>70.875</v>
      </c>
      <c r="V2527" s="20">
        <f t="shared" si="398"/>
        <v>71.158333333333346</v>
      </c>
      <c r="W2527" s="20">
        <f t="shared" si="399"/>
        <v>71.087500000000006</v>
      </c>
    </row>
    <row r="2528" spans="1:23" ht="13.5" x14ac:dyDescent="0.25">
      <c r="A2528" s="3">
        <v>45685</v>
      </c>
      <c r="B2528" s="2">
        <v>12.861700000000001</v>
      </c>
      <c r="C2528" s="2">
        <v>76.381980374973665</v>
      </c>
      <c r="D2528" s="2">
        <v>-0.33595628330568239</v>
      </c>
      <c r="E2528" s="2">
        <v>-2.0005307068901334E-17</v>
      </c>
      <c r="F2528" s="2">
        <v>12.759899999999998</v>
      </c>
      <c r="G2528" s="2">
        <v>12.52858</v>
      </c>
      <c r="H2528" s="2">
        <v>12.233870000000005</v>
      </c>
      <c r="I2528" s="2">
        <v>11.979310000000003</v>
      </c>
      <c r="J2528" s="2">
        <v>11.530647000000002</v>
      </c>
      <c r="K2528" s="17" t="s">
        <v>52</v>
      </c>
      <c r="L2528" s="17" t="s">
        <v>55</v>
      </c>
      <c r="M2528" s="17" t="s">
        <v>53</v>
      </c>
      <c r="N2528" s="20">
        <f t="shared" si="390"/>
        <v>50</v>
      </c>
      <c r="O2528" s="20">
        <f t="shared" si="391"/>
        <v>100</v>
      </c>
      <c r="P2528" s="20">
        <f t="shared" si="392"/>
        <v>50</v>
      </c>
      <c r="Q2528" s="20">
        <f t="shared" si="393"/>
        <v>83.5</v>
      </c>
      <c r="R2528" s="21">
        <f t="shared" si="394"/>
        <v>72.525000000000006</v>
      </c>
      <c r="S2528" s="21">
        <f t="shared" si="395"/>
        <v>68.375</v>
      </c>
      <c r="T2528" s="21">
        <f t="shared" si="396"/>
        <v>72.575000000000003</v>
      </c>
      <c r="U2528" s="21">
        <f t="shared" si="397"/>
        <v>70.875</v>
      </c>
      <c r="V2528" s="20">
        <f t="shared" si="398"/>
        <v>71.158333333333346</v>
      </c>
      <c r="W2528" s="20">
        <f t="shared" si="399"/>
        <v>71.087500000000006</v>
      </c>
    </row>
    <row r="2529" spans="1:23" ht="13.5" x14ac:dyDescent="0.25">
      <c r="A2529" s="3">
        <v>45686</v>
      </c>
      <c r="B2529" s="2">
        <v>12.722899999999999</v>
      </c>
      <c r="C2529" s="2">
        <v>68.342710467616172</v>
      </c>
      <c r="D2529" s="2">
        <v>-0.36767918549487355</v>
      </c>
      <c r="E2529" s="2">
        <v>-1.6004245655121068E-17</v>
      </c>
      <c r="F2529" s="2">
        <v>12.787659999999999</v>
      </c>
      <c r="G2529" s="2">
        <v>12.607229999999998</v>
      </c>
      <c r="H2529" s="2">
        <v>12.282450000000004</v>
      </c>
      <c r="I2529" s="2">
        <v>12.000591999999999</v>
      </c>
      <c r="J2529" s="2">
        <v>11.538932500000003</v>
      </c>
      <c r="K2529" s="17" t="s">
        <v>52</v>
      </c>
      <c r="L2529" s="17" t="s">
        <v>55</v>
      </c>
      <c r="M2529" s="17" t="s">
        <v>53</v>
      </c>
      <c r="N2529" s="20">
        <f t="shared" si="390"/>
        <v>50</v>
      </c>
      <c r="O2529" s="20">
        <f t="shared" si="391"/>
        <v>100</v>
      </c>
      <c r="P2529" s="20">
        <f t="shared" si="392"/>
        <v>50</v>
      </c>
      <c r="Q2529" s="20">
        <f t="shared" si="393"/>
        <v>83.5</v>
      </c>
      <c r="R2529" s="21">
        <f t="shared" si="394"/>
        <v>72.525000000000006</v>
      </c>
      <c r="S2529" s="21">
        <f t="shared" si="395"/>
        <v>68.375</v>
      </c>
      <c r="T2529" s="21">
        <f t="shared" si="396"/>
        <v>72.575000000000003</v>
      </c>
      <c r="U2529" s="21">
        <f t="shared" si="397"/>
        <v>70.875</v>
      </c>
      <c r="V2529" s="20">
        <f t="shared" si="398"/>
        <v>71.158333333333346</v>
      </c>
      <c r="W2529" s="20">
        <f t="shared" si="399"/>
        <v>71.087500000000006</v>
      </c>
    </row>
    <row r="2530" spans="1:23" ht="13.5" x14ac:dyDescent="0.25">
      <c r="A2530" s="3">
        <v>45687</v>
      </c>
      <c r="B2530" s="2">
        <v>12.8432</v>
      </c>
      <c r="C2530" s="2">
        <v>71.174514351474812</v>
      </c>
      <c r="D2530" s="2">
        <v>-0.36635577056623347</v>
      </c>
      <c r="E2530" s="2">
        <v>-1.2803396524096855E-17</v>
      </c>
      <c r="F2530" s="2">
        <v>12.811719999999999</v>
      </c>
      <c r="G2530" s="2">
        <v>12.671999999999999</v>
      </c>
      <c r="H2530" s="2">
        <v>12.314835000000004</v>
      </c>
      <c r="I2530" s="2">
        <v>12.0228</v>
      </c>
      <c r="J2530" s="2">
        <v>11.547819500000003</v>
      </c>
      <c r="K2530" s="17" t="s">
        <v>52</v>
      </c>
      <c r="L2530" s="17" t="s">
        <v>55</v>
      </c>
      <c r="M2530" s="17" t="s">
        <v>53</v>
      </c>
      <c r="N2530" s="20">
        <f t="shared" si="390"/>
        <v>50</v>
      </c>
      <c r="O2530" s="20">
        <f t="shared" si="391"/>
        <v>100</v>
      </c>
      <c r="P2530" s="20">
        <f t="shared" si="392"/>
        <v>50</v>
      </c>
      <c r="Q2530" s="20">
        <f t="shared" si="393"/>
        <v>83.5</v>
      </c>
      <c r="R2530" s="21">
        <f t="shared" si="394"/>
        <v>72.525000000000006</v>
      </c>
      <c r="S2530" s="21">
        <f t="shared" si="395"/>
        <v>68.375</v>
      </c>
      <c r="T2530" s="21">
        <f t="shared" si="396"/>
        <v>72.575000000000003</v>
      </c>
      <c r="U2530" s="21">
        <f t="shared" si="397"/>
        <v>70.875</v>
      </c>
      <c r="V2530" s="20">
        <f t="shared" si="398"/>
        <v>71.158333333333346</v>
      </c>
      <c r="W2530" s="20">
        <f t="shared" si="399"/>
        <v>71.087500000000006</v>
      </c>
    </row>
    <row r="2531" spans="1:23" ht="13.5" x14ac:dyDescent="0.25">
      <c r="A2531" s="3">
        <v>45688</v>
      </c>
      <c r="B2531" s="2">
        <v>12.7691</v>
      </c>
      <c r="C2531" s="2">
        <v>67.187782581486545</v>
      </c>
      <c r="D2531" s="2">
        <v>-0.34311314325101883</v>
      </c>
      <c r="E2531" s="2">
        <v>-1.0242717219277485E-17</v>
      </c>
      <c r="F2531" s="2">
        <v>12.820959999999999</v>
      </c>
      <c r="G2531" s="2">
        <v>12.716409999999998</v>
      </c>
      <c r="H2531" s="2">
        <v>12.361560000000004</v>
      </c>
      <c r="I2531" s="2">
        <v>12.042415999999998</v>
      </c>
      <c r="J2531" s="2">
        <v>11.556336000000003</v>
      </c>
      <c r="K2531" s="17" t="s">
        <v>52</v>
      </c>
      <c r="L2531" s="17" t="s">
        <v>55</v>
      </c>
      <c r="M2531" s="17" t="s">
        <v>53</v>
      </c>
      <c r="N2531" s="20">
        <f t="shared" si="390"/>
        <v>50</v>
      </c>
      <c r="O2531" s="20">
        <f t="shared" si="391"/>
        <v>100</v>
      </c>
      <c r="P2531" s="20">
        <f t="shared" si="392"/>
        <v>50</v>
      </c>
      <c r="Q2531" s="20">
        <f t="shared" si="393"/>
        <v>83.5</v>
      </c>
      <c r="R2531" s="21">
        <f t="shared" si="394"/>
        <v>72.525000000000006</v>
      </c>
      <c r="S2531" s="21">
        <f t="shared" si="395"/>
        <v>68.375</v>
      </c>
      <c r="T2531" s="21">
        <f t="shared" si="396"/>
        <v>72.575000000000003</v>
      </c>
      <c r="U2531" s="21">
        <f t="shared" si="397"/>
        <v>70.875</v>
      </c>
      <c r="V2531" s="20">
        <f t="shared" si="398"/>
        <v>71.158333333333346</v>
      </c>
      <c r="W2531" s="20">
        <f t="shared" si="399"/>
        <v>71.087500000000006</v>
      </c>
    </row>
    <row r="2532" spans="1:23" ht="13.5" x14ac:dyDescent="0.25">
      <c r="A2532" s="3">
        <v>45691</v>
      </c>
      <c r="B2532" s="2">
        <v>12.7691</v>
      </c>
      <c r="C2532" s="2">
        <v>67.187782581486545</v>
      </c>
      <c r="D2532" s="2">
        <v>-0.30754626266786111</v>
      </c>
      <c r="E2532" s="2">
        <v>-8.1941737754219879E-18</v>
      </c>
      <c r="F2532" s="2">
        <v>12.793200000000002</v>
      </c>
      <c r="G2532" s="2">
        <v>12.748789999999996</v>
      </c>
      <c r="H2532" s="2">
        <v>12.407825000000004</v>
      </c>
      <c r="I2532" s="2">
        <v>12.057959999999998</v>
      </c>
      <c r="J2532" s="2">
        <v>11.564852500000002</v>
      </c>
      <c r="K2532" s="17" t="s">
        <v>48</v>
      </c>
      <c r="L2532" s="17" t="s">
        <v>55</v>
      </c>
      <c r="M2532" s="17" t="s">
        <v>47</v>
      </c>
      <c r="N2532" s="20">
        <f t="shared" si="390"/>
        <v>50</v>
      </c>
      <c r="O2532" s="20">
        <f t="shared" si="391"/>
        <v>100</v>
      </c>
      <c r="P2532" s="20">
        <f t="shared" si="392"/>
        <v>50</v>
      </c>
      <c r="Q2532" s="20">
        <f t="shared" si="393"/>
        <v>16.5</v>
      </c>
      <c r="R2532" s="21">
        <f t="shared" si="394"/>
        <v>62.475000000000001</v>
      </c>
      <c r="S2532" s="21">
        <f t="shared" si="395"/>
        <v>51.625</v>
      </c>
      <c r="T2532" s="21">
        <f t="shared" si="396"/>
        <v>42.424999999999997</v>
      </c>
      <c r="U2532" s="21">
        <f t="shared" si="397"/>
        <v>54.125</v>
      </c>
      <c r="V2532" s="20">
        <f t="shared" si="398"/>
        <v>52.17499999999999</v>
      </c>
      <c r="W2532" s="20">
        <f t="shared" si="399"/>
        <v>52.662499999999994</v>
      </c>
    </row>
    <row r="2533" spans="1:23" ht="13.5" x14ac:dyDescent="0.25">
      <c r="A2533" s="3">
        <v>45692</v>
      </c>
      <c r="B2533" s="2">
        <v>12.7691</v>
      </c>
      <c r="C2533" s="2">
        <v>67.187782581486545</v>
      </c>
      <c r="D2533" s="2">
        <v>-0.25851185465920246</v>
      </c>
      <c r="E2533" s="2">
        <v>-6.5553390203375909E-18</v>
      </c>
      <c r="F2533" s="2">
        <v>12.77468</v>
      </c>
      <c r="G2533" s="2">
        <v>12.767289999999997</v>
      </c>
      <c r="H2533" s="2">
        <v>12.445760000000003</v>
      </c>
      <c r="I2533" s="2">
        <v>12.082015999999999</v>
      </c>
      <c r="J2533" s="2">
        <v>11.573369000000003</v>
      </c>
      <c r="K2533" s="17" t="s">
        <v>52</v>
      </c>
      <c r="L2533" s="17" t="s">
        <v>55</v>
      </c>
      <c r="M2533" s="17" t="s">
        <v>54</v>
      </c>
      <c r="N2533" s="20">
        <f t="shared" si="390"/>
        <v>50</v>
      </c>
      <c r="O2533" s="20">
        <f t="shared" si="391"/>
        <v>100</v>
      </c>
      <c r="P2533" s="20">
        <f t="shared" si="392"/>
        <v>50</v>
      </c>
      <c r="Q2533" s="20">
        <f t="shared" si="393"/>
        <v>66.5</v>
      </c>
      <c r="R2533" s="21">
        <f t="shared" si="394"/>
        <v>69.974999999999994</v>
      </c>
      <c r="S2533" s="21">
        <f t="shared" si="395"/>
        <v>64.125</v>
      </c>
      <c r="T2533" s="21">
        <f t="shared" si="396"/>
        <v>64.924999999999997</v>
      </c>
      <c r="U2533" s="21">
        <f t="shared" si="397"/>
        <v>66.625</v>
      </c>
      <c r="V2533" s="20">
        <f t="shared" si="398"/>
        <v>66.341666666666654</v>
      </c>
      <c r="W2533" s="20">
        <f t="shared" si="399"/>
        <v>66.412499999999994</v>
      </c>
    </row>
    <row r="2534" spans="1:23" ht="13.5" x14ac:dyDescent="0.25">
      <c r="A2534" s="3">
        <v>45693</v>
      </c>
      <c r="B2534" s="2">
        <v>12.944900000000001</v>
      </c>
      <c r="C2534" s="2">
        <v>71.858600235554746</v>
      </c>
      <c r="D2534" s="2">
        <v>-0.23227906371613116</v>
      </c>
      <c r="E2534" s="2">
        <v>-5.2442712162700731E-18</v>
      </c>
      <c r="F2534" s="2">
        <v>12.81908</v>
      </c>
      <c r="G2534" s="2">
        <v>12.803369999999997</v>
      </c>
      <c r="H2534" s="2">
        <v>12.496185000000004</v>
      </c>
      <c r="I2534" s="2">
        <v>12.104037999999996</v>
      </c>
      <c r="J2534" s="2">
        <v>11.582806000000003</v>
      </c>
      <c r="K2534" s="17" t="s">
        <v>52</v>
      </c>
      <c r="L2534" s="17" t="s">
        <v>55</v>
      </c>
      <c r="M2534" s="17" t="s">
        <v>53</v>
      </c>
      <c r="N2534" s="20">
        <f t="shared" si="390"/>
        <v>50</v>
      </c>
      <c r="O2534" s="20">
        <f t="shared" si="391"/>
        <v>100</v>
      </c>
      <c r="P2534" s="20">
        <f t="shared" si="392"/>
        <v>50</v>
      </c>
      <c r="Q2534" s="20">
        <f t="shared" si="393"/>
        <v>83.5</v>
      </c>
      <c r="R2534" s="21">
        <f t="shared" si="394"/>
        <v>72.525000000000006</v>
      </c>
      <c r="S2534" s="21">
        <f t="shared" si="395"/>
        <v>68.375</v>
      </c>
      <c r="T2534" s="21">
        <f t="shared" si="396"/>
        <v>72.575000000000003</v>
      </c>
      <c r="U2534" s="21">
        <f t="shared" si="397"/>
        <v>70.875</v>
      </c>
      <c r="V2534" s="20">
        <f t="shared" si="398"/>
        <v>71.158333333333346</v>
      </c>
      <c r="W2534" s="20">
        <f t="shared" si="399"/>
        <v>71.087500000000006</v>
      </c>
    </row>
    <row r="2535" spans="1:23" ht="13.5" x14ac:dyDescent="0.25">
      <c r="A2535" s="3">
        <v>45694</v>
      </c>
      <c r="B2535" s="2">
        <v>12.926399999999999</v>
      </c>
      <c r="C2535" s="2">
        <v>70.71776377513703</v>
      </c>
      <c r="D2535" s="2">
        <v>-0.19046671680955285</v>
      </c>
      <c r="E2535" s="2">
        <v>-4.1954169730160585E-18</v>
      </c>
      <c r="F2535" s="2">
        <v>12.83572</v>
      </c>
      <c r="G2535" s="2">
        <v>12.823719999999998</v>
      </c>
      <c r="H2535" s="2">
        <v>12.545685000000002</v>
      </c>
      <c r="I2535" s="2">
        <v>12.125689999999993</v>
      </c>
      <c r="J2535" s="2">
        <v>11.592234500000002</v>
      </c>
      <c r="K2535" s="17" t="s">
        <v>52</v>
      </c>
      <c r="L2535" s="17" t="s">
        <v>55</v>
      </c>
      <c r="M2535" s="17" t="s">
        <v>53</v>
      </c>
      <c r="N2535" s="20">
        <f t="shared" si="390"/>
        <v>50</v>
      </c>
      <c r="O2535" s="20">
        <f t="shared" si="391"/>
        <v>100</v>
      </c>
      <c r="P2535" s="20">
        <f t="shared" si="392"/>
        <v>50</v>
      </c>
      <c r="Q2535" s="20">
        <f t="shared" si="393"/>
        <v>83.5</v>
      </c>
      <c r="R2535" s="21">
        <f t="shared" si="394"/>
        <v>72.525000000000006</v>
      </c>
      <c r="S2535" s="21">
        <f t="shared" si="395"/>
        <v>68.375</v>
      </c>
      <c r="T2535" s="21">
        <f t="shared" si="396"/>
        <v>72.575000000000003</v>
      </c>
      <c r="U2535" s="21">
        <f t="shared" si="397"/>
        <v>70.875</v>
      </c>
      <c r="V2535" s="20">
        <f t="shared" si="398"/>
        <v>71.158333333333346</v>
      </c>
      <c r="W2535" s="20">
        <f t="shared" si="399"/>
        <v>71.087500000000006</v>
      </c>
    </row>
    <row r="2536" spans="1:23" ht="13.5" x14ac:dyDescent="0.25">
      <c r="A2536" s="3">
        <v>45695</v>
      </c>
      <c r="B2536" s="2">
        <v>13.0467</v>
      </c>
      <c r="C2536" s="2">
        <v>73.647600311347389</v>
      </c>
      <c r="D2536" s="2">
        <v>-0.1667673941128367</v>
      </c>
      <c r="E2536" s="2">
        <v>-3.356333578412847E-18</v>
      </c>
      <c r="F2536" s="2">
        <v>12.89124</v>
      </c>
      <c r="G2536" s="2">
        <v>12.856099999999998</v>
      </c>
      <c r="H2536" s="2">
        <v>12.601200000000002</v>
      </c>
      <c r="I2536" s="2">
        <v>12.150117999999996</v>
      </c>
      <c r="J2536" s="2">
        <v>11.601091000000002</v>
      </c>
      <c r="K2536" s="17" t="s">
        <v>52</v>
      </c>
      <c r="L2536" s="17" t="s">
        <v>55</v>
      </c>
      <c r="M2536" s="17" t="s">
        <v>53</v>
      </c>
      <c r="N2536" s="20">
        <f t="shared" si="390"/>
        <v>50</v>
      </c>
      <c r="O2536" s="20">
        <f t="shared" si="391"/>
        <v>100</v>
      </c>
      <c r="P2536" s="20">
        <f t="shared" si="392"/>
        <v>50</v>
      </c>
      <c r="Q2536" s="20">
        <f t="shared" si="393"/>
        <v>83.5</v>
      </c>
      <c r="R2536" s="21">
        <f t="shared" si="394"/>
        <v>72.525000000000006</v>
      </c>
      <c r="S2536" s="21">
        <f t="shared" si="395"/>
        <v>68.375</v>
      </c>
      <c r="T2536" s="21">
        <f t="shared" si="396"/>
        <v>72.575000000000003</v>
      </c>
      <c r="U2536" s="21">
        <f t="shared" si="397"/>
        <v>70.875</v>
      </c>
      <c r="V2536" s="20">
        <f t="shared" si="398"/>
        <v>71.158333333333346</v>
      </c>
      <c r="W2536" s="20">
        <f t="shared" si="399"/>
        <v>71.087500000000006</v>
      </c>
    </row>
    <row r="2537" spans="1:23" ht="13.5" x14ac:dyDescent="0.25">
      <c r="A2537" s="3">
        <v>45698</v>
      </c>
      <c r="B2537" s="2">
        <v>13.0467</v>
      </c>
      <c r="C2537" s="2">
        <v>73.647600311347389</v>
      </c>
      <c r="D2537" s="2">
        <v>-0.1215275555998776</v>
      </c>
      <c r="E2537" s="2">
        <v>-2.6850668627302777E-18</v>
      </c>
      <c r="F2537" s="2">
        <v>12.946760000000001</v>
      </c>
      <c r="G2537" s="2">
        <v>12.869980000000002</v>
      </c>
      <c r="H2537" s="2">
        <v>12.656715</v>
      </c>
      <c r="I2537" s="2">
        <v>12.175469999999994</v>
      </c>
      <c r="J2537" s="2">
        <v>11.610157000000001</v>
      </c>
      <c r="K2537" s="17" t="s">
        <v>52</v>
      </c>
      <c r="L2537" s="17" t="s">
        <v>55</v>
      </c>
      <c r="M2537" s="17" t="s">
        <v>53</v>
      </c>
      <c r="N2537" s="20">
        <f t="shared" si="390"/>
        <v>50</v>
      </c>
      <c r="O2537" s="20">
        <f t="shared" si="391"/>
        <v>100</v>
      </c>
      <c r="P2537" s="20">
        <f t="shared" si="392"/>
        <v>50</v>
      </c>
      <c r="Q2537" s="20">
        <f t="shared" si="393"/>
        <v>83.5</v>
      </c>
      <c r="R2537" s="21">
        <f t="shared" si="394"/>
        <v>72.525000000000006</v>
      </c>
      <c r="S2537" s="21">
        <f t="shared" si="395"/>
        <v>68.375</v>
      </c>
      <c r="T2537" s="21">
        <f t="shared" si="396"/>
        <v>72.575000000000003</v>
      </c>
      <c r="U2537" s="21">
        <f t="shared" si="397"/>
        <v>70.875</v>
      </c>
      <c r="V2537" s="20">
        <f t="shared" si="398"/>
        <v>71.158333333333346</v>
      </c>
      <c r="W2537" s="20">
        <f t="shared" si="399"/>
        <v>71.087500000000006</v>
      </c>
    </row>
    <row r="2538" spans="1:23" ht="13.5" x14ac:dyDescent="0.25">
      <c r="A2538" s="3">
        <v>45699</v>
      </c>
      <c r="B2538" s="2">
        <v>13.0467</v>
      </c>
      <c r="C2538" s="2">
        <v>73.647600311347389</v>
      </c>
      <c r="D2538" s="2">
        <v>-9.3387766957533813E-2</v>
      </c>
      <c r="E2538" s="2">
        <v>-2.1480534901842224E-18</v>
      </c>
      <c r="F2538" s="2">
        <v>13.002279999999999</v>
      </c>
      <c r="G2538" s="2">
        <v>12.888480000000001</v>
      </c>
      <c r="H2538" s="2">
        <v>12.70853</v>
      </c>
      <c r="I2538" s="2">
        <v>12.200081999999993</v>
      </c>
      <c r="J2538" s="2">
        <v>11.6184265</v>
      </c>
      <c r="K2538" s="17" t="s">
        <v>52</v>
      </c>
      <c r="L2538" s="17" t="s">
        <v>55</v>
      </c>
      <c r="M2538" s="17" t="s">
        <v>53</v>
      </c>
      <c r="N2538" s="20">
        <f t="shared" si="390"/>
        <v>50</v>
      </c>
      <c r="O2538" s="20">
        <f t="shared" si="391"/>
        <v>100</v>
      </c>
      <c r="P2538" s="20">
        <f t="shared" si="392"/>
        <v>50</v>
      </c>
      <c r="Q2538" s="20">
        <f t="shared" si="393"/>
        <v>83.5</v>
      </c>
      <c r="R2538" s="21">
        <f t="shared" si="394"/>
        <v>72.525000000000006</v>
      </c>
      <c r="S2538" s="21">
        <f t="shared" si="395"/>
        <v>68.375</v>
      </c>
      <c r="T2538" s="21">
        <f t="shared" si="396"/>
        <v>72.575000000000003</v>
      </c>
      <c r="U2538" s="21">
        <f t="shared" si="397"/>
        <v>70.875</v>
      </c>
      <c r="V2538" s="20">
        <f t="shared" si="398"/>
        <v>71.158333333333346</v>
      </c>
      <c r="W2538" s="20">
        <f t="shared" si="399"/>
        <v>71.087500000000006</v>
      </c>
    </row>
    <row r="2539" spans="1:23" ht="13.5" x14ac:dyDescent="0.25">
      <c r="A2539" s="3">
        <v>45700</v>
      </c>
      <c r="B2539" s="2">
        <v>13.2318</v>
      </c>
      <c r="C2539" s="2">
        <v>77.89747301378911</v>
      </c>
      <c r="D2539" s="2">
        <v>-0.10744989532085114</v>
      </c>
      <c r="E2539" s="2">
        <v>-1.7184427921473779E-18</v>
      </c>
      <c r="F2539" s="2">
        <v>13.059659999999999</v>
      </c>
      <c r="G2539" s="2">
        <v>12.93937</v>
      </c>
      <c r="H2539" s="2">
        <v>12.773299999999997</v>
      </c>
      <c r="I2539" s="2">
        <v>12.228025999999993</v>
      </c>
      <c r="J2539" s="2">
        <v>11.627579500000001</v>
      </c>
      <c r="K2539" s="17" t="s">
        <v>52</v>
      </c>
      <c r="L2539" s="17" t="s">
        <v>55</v>
      </c>
      <c r="M2539" s="17" t="s">
        <v>53</v>
      </c>
      <c r="N2539" s="20">
        <f t="shared" si="390"/>
        <v>50</v>
      </c>
      <c r="O2539" s="20">
        <f t="shared" si="391"/>
        <v>100</v>
      </c>
      <c r="P2539" s="20">
        <f t="shared" si="392"/>
        <v>50</v>
      </c>
      <c r="Q2539" s="20">
        <f t="shared" si="393"/>
        <v>83.5</v>
      </c>
      <c r="R2539" s="21">
        <f t="shared" si="394"/>
        <v>72.525000000000006</v>
      </c>
      <c r="S2539" s="21">
        <f t="shared" si="395"/>
        <v>68.375</v>
      </c>
      <c r="T2539" s="21">
        <f t="shared" si="396"/>
        <v>72.575000000000003</v>
      </c>
      <c r="U2539" s="21">
        <f t="shared" si="397"/>
        <v>70.875</v>
      </c>
      <c r="V2539" s="20">
        <f t="shared" si="398"/>
        <v>71.158333333333346</v>
      </c>
      <c r="W2539" s="20">
        <f t="shared" si="399"/>
        <v>71.087500000000006</v>
      </c>
    </row>
    <row r="2540" spans="1:23" ht="13.5" x14ac:dyDescent="0.25">
      <c r="A2540" s="3">
        <v>45701</v>
      </c>
      <c r="B2540" s="2">
        <v>13.185499999999999</v>
      </c>
      <c r="C2540" s="2">
        <v>74.654302014648763</v>
      </c>
      <c r="D2540" s="2">
        <v>-0.10110484038817091</v>
      </c>
      <c r="E2540" s="2">
        <v>-1.3747542337179024E-18</v>
      </c>
      <c r="F2540" s="2">
        <v>13.11148</v>
      </c>
      <c r="G2540" s="2">
        <v>12.973599999999999</v>
      </c>
      <c r="H2540" s="2">
        <v>12.822799999999997</v>
      </c>
      <c r="I2540" s="2">
        <v>12.253933999999994</v>
      </c>
      <c r="J2540" s="2">
        <v>11.636500999999999</v>
      </c>
      <c r="K2540" s="17" t="s">
        <v>52</v>
      </c>
      <c r="L2540" s="17" t="s">
        <v>55</v>
      </c>
      <c r="M2540" s="17" t="s">
        <v>53</v>
      </c>
      <c r="N2540" s="20">
        <f t="shared" si="390"/>
        <v>50</v>
      </c>
      <c r="O2540" s="20">
        <f t="shared" si="391"/>
        <v>100</v>
      </c>
      <c r="P2540" s="20">
        <f t="shared" si="392"/>
        <v>50</v>
      </c>
      <c r="Q2540" s="20">
        <f t="shared" si="393"/>
        <v>83.5</v>
      </c>
      <c r="R2540" s="21">
        <f t="shared" si="394"/>
        <v>72.525000000000006</v>
      </c>
      <c r="S2540" s="21">
        <f t="shared" si="395"/>
        <v>68.375</v>
      </c>
      <c r="T2540" s="21">
        <f t="shared" si="396"/>
        <v>72.575000000000003</v>
      </c>
      <c r="U2540" s="21">
        <f t="shared" si="397"/>
        <v>70.875</v>
      </c>
      <c r="V2540" s="20">
        <f t="shared" si="398"/>
        <v>71.158333333333346</v>
      </c>
      <c r="W2540" s="20">
        <f t="shared" si="399"/>
        <v>71.087500000000006</v>
      </c>
    </row>
    <row r="2541" spans="1:23" ht="13.5" x14ac:dyDescent="0.25">
      <c r="A2541" s="3">
        <v>45702</v>
      </c>
      <c r="B2541" s="2">
        <v>13.185499999999999</v>
      </c>
      <c r="C2541" s="2">
        <v>74.654302014648763</v>
      </c>
      <c r="D2541" s="2">
        <v>-0.11028230629119129</v>
      </c>
      <c r="E2541" s="2">
        <v>-1.0998033869743221E-18</v>
      </c>
      <c r="F2541" s="2">
        <v>13.139239999999997</v>
      </c>
      <c r="G2541" s="2">
        <v>13.01524</v>
      </c>
      <c r="H2541" s="2">
        <v>12.865824999999996</v>
      </c>
      <c r="I2541" s="2">
        <v>12.279285999999995</v>
      </c>
      <c r="J2541" s="2">
        <v>11.6458835</v>
      </c>
      <c r="K2541" s="17" t="s">
        <v>48</v>
      </c>
      <c r="L2541" s="17" t="s">
        <v>55</v>
      </c>
      <c r="M2541" s="17" t="s">
        <v>51</v>
      </c>
      <c r="N2541" s="20">
        <f t="shared" si="390"/>
        <v>50</v>
      </c>
      <c r="O2541" s="20">
        <f t="shared" si="391"/>
        <v>100</v>
      </c>
      <c r="P2541" s="20">
        <f t="shared" si="392"/>
        <v>50</v>
      </c>
      <c r="Q2541" s="20">
        <f t="shared" si="393"/>
        <v>16.5</v>
      </c>
      <c r="R2541" s="21">
        <f t="shared" si="394"/>
        <v>62.475000000000001</v>
      </c>
      <c r="S2541" s="21">
        <f t="shared" si="395"/>
        <v>51.625</v>
      </c>
      <c r="T2541" s="21">
        <f t="shared" si="396"/>
        <v>42.424999999999997</v>
      </c>
      <c r="U2541" s="21">
        <f t="shared" si="397"/>
        <v>54.125</v>
      </c>
      <c r="V2541" s="20">
        <f t="shared" si="398"/>
        <v>52.17499999999999</v>
      </c>
      <c r="W2541" s="20">
        <f t="shared" si="399"/>
        <v>52.662499999999994</v>
      </c>
    </row>
    <row r="2542" spans="1:23" ht="13.5" x14ac:dyDescent="0.25">
      <c r="A2542" s="3">
        <v>45705</v>
      </c>
      <c r="B2542" s="2">
        <v>13.13</v>
      </c>
      <c r="C2542" s="2">
        <v>70.569732350405445</v>
      </c>
      <c r="D2542" s="2">
        <v>-0.11685003819479789</v>
      </c>
      <c r="E2542" s="2">
        <v>-8.7984270957945772E-19</v>
      </c>
      <c r="F2542" s="2">
        <v>13.155899999999999</v>
      </c>
      <c r="G2542" s="2">
        <v>13.051330000000002</v>
      </c>
      <c r="H2542" s="2">
        <v>12.900059999999996</v>
      </c>
      <c r="I2542" s="2">
        <v>12.303527999999996</v>
      </c>
      <c r="J2542" s="2">
        <v>11.6551565</v>
      </c>
      <c r="K2542" s="17" t="s">
        <v>48</v>
      </c>
      <c r="L2542" s="17" t="s">
        <v>55</v>
      </c>
      <c r="M2542" s="17" t="s">
        <v>51</v>
      </c>
      <c r="N2542" s="20">
        <f t="shared" si="390"/>
        <v>50</v>
      </c>
      <c r="O2542" s="20">
        <f t="shared" si="391"/>
        <v>100</v>
      </c>
      <c r="P2542" s="20">
        <f t="shared" si="392"/>
        <v>50</v>
      </c>
      <c r="Q2542" s="20">
        <f t="shared" si="393"/>
        <v>16.5</v>
      </c>
      <c r="R2542" s="21">
        <f t="shared" si="394"/>
        <v>62.475000000000001</v>
      </c>
      <c r="S2542" s="21">
        <f t="shared" si="395"/>
        <v>51.625</v>
      </c>
      <c r="T2542" s="21">
        <f t="shared" si="396"/>
        <v>42.424999999999997</v>
      </c>
      <c r="U2542" s="21">
        <f t="shared" si="397"/>
        <v>54.125</v>
      </c>
      <c r="V2542" s="20">
        <f t="shared" si="398"/>
        <v>52.17499999999999</v>
      </c>
      <c r="W2542" s="20">
        <f t="shared" si="399"/>
        <v>52.662499999999994</v>
      </c>
    </row>
    <row r="2543" spans="1:23" ht="13.5" x14ac:dyDescent="0.25">
      <c r="A2543" s="3">
        <v>45706</v>
      </c>
      <c r="B2543" s="2">
        <v>13.167</v>
      </c>
      <c r="C2543" s="2">
        <v>71.682094051381441</v>
      </c>
      <c r="D2543" s="2">
        <v>-0.12751763398030569</v>
      </c>
      <c r="E2543" s="2">
        <v>-7.0387416766356623E-19</v>
      </c>
      <c r="F2543" s="2">
        <v>13.179959999999999</v>
      </c>
      <c r="G2543" s="2">
        <v>13.09112</v>
      </c>
      <c r="H2543" s="2">
        <v>12.929204999999993</v>
      </c>
      <c r="I2543" s="2">
        <v>12.328325999999997</v>
      </c>
      <c r="J2543" s="2">
        <v>11.664824000000001</v>
      </c>
      <c r="K2543" s="17" t="s">
        <v>52</v>
      </c>
      <c r="L2543" s="17" t="s">
        <v>55</v>
      </c>
      <c r="M2543" s="17" t="s">
        <v>53</v>
      </c>
      <c r="N2543" s="20">
        <f t="shared" si="390"/>
        <v>50</v>
      </c>
      <c r="O2543" s="20">
        <f t="shared" si="391"/>
        <v>100</v>
      </c>
      <c r="P2543" s="20">
        <f t="shared" si="392"/>
        <v>50</v>
      </c>
      <c r="Q2543" s="20">
        <f t="shared" si="393"/>
        <v>83.5</v>
      </c>
      <c r="R2543" s="21">
        <f t="shared" si="394"/>
        <v>72.525000000000006</v>
      </c>
      <c r="S2543" s="21">
        <f t="shared" si="395"/>
        <v>68.375</v>
      </c>
      <c r="T2543" s="21">
        <f t="shared" si="396"/>
        <v>72.575000000000003</v>
      </c>
      <c r="U2543" s="21">
        <f t="shared" si="397"/>
        <v>70.875</v>
      </c>
      <c r="V2543" s="20">
        <f t="shared" si="398"/>
        <v>71.158333333333346</v>
      </c>
      <c r="W2543" s="20">
        <f t="shared" si="399"/>
        <v>71.087500000000006</v>
      </c>
    </row>
    <row r="2544" spans="1:23" ht="13.5" x14ac:dyDescent="0.25">
      <c r="A2544" s="3">
        <v>45707</v>
      </c>
      <c r="B2544" s="2">
        <v>13.787000000000001</v>
      </c>
      <c r="C2544" s="2">
        <v>83.164807878704153</v>
      </c>
      <c r="D2544" s="2">
        <v>-0.15783648955037144</v>
      </c>
      <c r="E2544" s="2">
        <v>-5.6309933413085304E-19</v>
      </c>
      <c r="F2544" s="2">
        <v>13.291</v>
      </c>
      <c r="G2544" s="2">
        <v>13.175329999999999</v>
      </c>
      <c r="H2544" s="2">
        <v>12.989349999999996</v>
      </c>
      <c r="I2544" s="2">
        <v>12.365523999999999</v>
      </c>
      <c r="J2544" s="2">
        <v>11.677675500000003</v>
      </c>
      <c r="K2544" s="17" t="s">
        <v>52</v>
      </c>
      <c r="L2544" s="17" t="s">
        <v>55</v>
      </c>
      <c r="M2544" s="17" t="s">
        <v>53</v>
      </c>
      <c r="N2544" s="20">
        <f t="shared" si="390"/>
        <v>50</v>
      </c>
      <c r="O2544" s="20">
        <f t="shared" si="391"/>
        <v>100</v>
      </c>
      <c r="P2544" s="20">
        <f t="shared" si="392"/>
        <v>50</v>
      </c>
      <c r="Q2544" s="20">
        <f t="shared" si="393"/>
        <v>83.5</v>
      </c>
      <c r="R2544" s="21">
        <f t="shared" si="394"/>
        <v>72.525000000000006</v>
      </c>
      <c r="S2544" s="21">
        <f t="shared" si="395"/>
        <v>68.375</v>
      </c>
      <c r="T2544" s="21">
        <f t="shared" si="396"/>
        <v>72.575000000000003</v>
      </c>
      <c r="U2544" s="21">
        <f t="shared" si="397"/>
        <v>70.875</v>
      </c>
      <c r="V2544" s="20">
        <f t="shared" si="398"/>
        <v>71.158333333333346</v>
      </c>
      <c r="W2544" s="20">
        <f t="shared" si="399"/>
        <v>71.087500000000006</v>
      </c>
    </row>
    <row r="2545" spans="1:23" ht="13.5" x14ac:dyDescent="0.25">
      <c r="A2545" s="3">
        <v>45708</v>
      </c>
      <c r="B2545" s="2">
        <v>13.824</v>
      </c>
      <c r="C2545" s="2">
        <v>83.592393753130523</v>
      </c>
      <c r="D2545" s="2">
        <v>-0.19497534802206928</v>
      </c>
      <c r="E2545" s="2">
        <v>-4.5047946730468249E-19</v>
      </c>
      <c r="F2545" s="2">
        <v>13.418700000000001</v>
      </c>
      <c r="G2545" s="2">
        <v>13.265090000000001</v>
      </c>
      <c r="H2545" s="2">
        <v>13.044404999999994</v>
      </c>
      <c r="I2545" s="2">
        <v>12.403831999999998</v>
      </c>
      <c r="J2545" s="2">
        <v>11.690712000000003</v>
      </c>
      <c r="K2545" s="17" t="s">
        <v>52</v>
      </c>
      <c r="L2545" s="17" t="s">
        <v>55</v>
      </c>
      <c r="M2545" s="17" t="s">
        <v>53</v>
      </c>
      <c r="N2545" s="20">
        <f t="shared" si="390"/>
        <v>50</v>
      </c>
      <c r="O2545" s="20">
        <f t="shared" si="391"/>
        <v>100</v>
      </c>
      <c r="P2545" s="20">
        <f t="shared" si="392"/>
        <v>50</v>
      </c>
      <c r="Q2545" s="20">
        <f t="shared" si="393"/>
        <v>83.5</v>
      </c>
      <c r="R2545" s="21">
        <f t="shared" si="394"/>
        <v>72.525000000000006</v>
      </c>
      <c r="S2545" s="21">
        <f t="shared" si="395"/>
        <v>68.375</v>
      </c>
      <c r="T2545" s="21">
        <f t="shared" si="396"/>
        <v>72.575000000000003</v>
      </c>
      <c r="U2545" s="21">
        <f t="shared" si="397"/>
        <v>70.875</v>
      </c>
      <c r="V2545" s="20">
        <f t="shared" si="398"/>
        <v>71.158333333333346</v>
      </c>
      <c r="W2545" s="20">
        <f t="shared" si="399"/>
        <v>71.087500000000006</v>
      </c>
    </row>
    <row r="2546" spans="1:23" ht="13.5" x14ac:dyDescent="0.25">
      <c r="A2546" s="3">
        <v>45709</v>
      </c>
      <c r="B2546" s="2">
        <v>13.6852</v>
      </c>
      <c r="C2546" s="2">
        <v>75.813395950825424</v>
      </c>
      <c r="D2546" s="2">
        <v>-0.20329068901246572</v>
      </c>
      <c r="E2546" s="2">
        <v>-3.6038357384374601E-19</v>
      </c>
      <c r="F2546" s="2">
        <v>13.51864</v>
      </c>
      <c r="G2546" s="2">
        <v>13.328939999999999</v>
      </c>
      <c r="H2546" s="2">
        <v>13.092519999999997</v>
      </c>
      <c r="I2546" s="2">
        <v>12.441029999999998</v>
      </c>
      <c r="J2546" s="2">
        <v>11.703054500000002</v>
      </c>
      <c r="K2546" s="17" t="s">
        <v>52</v>
      </c>
      <c r="L2546" s="17" t="s">
        <v>55</v>
      </c>
      <c r="M2546" s="17" t="s">
        <v>53</v>
      </c>
      <c r="N2546" s="20">
        <f t="shared" si="390"/>
        <v>50</v>
      </c>
      <c r="O2546" s="20">
        <f t="shared" si="391"/>
        <v>100</v>
      </c>
      <c r="P2546" s="20">
        <f t="shared" si="392"/>
        <v>50</v>
      </c>
      <c r="Q2546" s="20">
        <f t="shared" si="393"/>
        <v>83.5</v>
      </c>
      <c r="R2546" s="21">
        <f t="shared" si="394"/>
        <v>72.525000000000006</v>
      </c>
      <c r="S2546" s="21">
        <f t="shared" si="395"/>
        <v>68.375</v>
      </c>
      <c r="T2546" s="21">
        <f t="shared" si="396"/>
        <v>72.575000000000003</v>
      </c>
      <c r="U2546" s="21">
        <f t="shared" si="397"/>
        <v>70.875</v>
      </c>
      <c r="V2546" s="20">
        <f t="shared" si="398"/>
        <v>71.158333333333346</v>
      </c>
      <c r="W2546" s="20">
        <f t="shared" si="399"/>
        <v>71.087500000000006</v>
      </c>
    </row>
    <row r="2547" spans="1:23" ht="13.5" x14ac:dyDescent="0.25">
      <c r="A2547" s="3">
        <v>45712</v>
      </c>
      <c r="B2547" s="2">
        <v>13.4169</v>
      </c>
      <c r="C2547" s="2">
        <v>63.510239958887702</v>
      </c>
      <c r="D2547" s="2">
        <v>-0.19489113350337561</v>
      </c>
      <c r="E2547" s="2">
        <v>-2.8830685907499682E-19</v>
      </c>
      <c r="F2547" s="2">
        <v>13.57602</v>
      </c>
      <c r="G2547" s="2">
        <v>13.365960000000001</v>
      </c>
      <c r="H2547" s="2">
        <v>13.11797</v>
      </c>
      <c r="I2547" s="2">
        <v>12.472491999999997</v>
      </c>
      <c r="J2547" s="2">
        <v>11.713594000000002</v>
      </c>
      <c r="K2547" s="17" t="s">
        <v>52</v>
      </c>
      <c r="L2547" s="17" t="s">
        <v>55</v>
      </c>
      <c r="M2547" s="17" t="s">
        <v>53</v>
      </c>
      <c r="N2547" s="20">
        <f t="shared" si="390"/>
        <v>50</v>
      </c>
      <c r="O2547" s="20">
        <f t="shared" si="391"/>
        <v>100</v>
      </c>
      <c r="P2547" s="20">
        <f t="shared" si="392"/>
        <v>50</v>
      </c>
      <c r="Q2547" s="20">
        <f t="shared" si="393"/>
        <v>83.5</v>
      </c>
      <c r="R2547" s="21">
        <f t="shared" si="394"/>
        <v>72.525000000000006</v>
      </c>
      <c r="S2547" s="21">
        <f t="shared" si="395"/>
        <v>68.375</v>
      </c>
      <c r="T2547" s="21">
        <f t="shared" si="396"/>
        <v>72.575000000000003</v>
      </c>
      <c r="U2547" s="21">
        <f t="shared" si="397"/>
        <v>70.875</v>
      </c>
      <c r="V2547" s="20">
        <f t="shared" si="398"/>
        <v>71.158333333333346</v>
      </c>
      <c r="W2547" s="20">
        <f t="shared" si="399"/>
        <v>71.087500000000006</v>
      </c>
    </row>
    <row r="2548" spans="1:23" ht="13.5" x14ac:dyDescent="0.25">
      <c r="A2548" s="3">
        <v>45713</v>
      </c>
      <c r="B2548" s="2">
        <v>13.463100000000001</v>
      </c>
      <c r="C2548" s="2">
        <v>64.576273363813158</v>
      </c>
      <c r="D2548" s="2">
        <v>-0.19373032923268241</v>
      </c>
      <c r="E2548" s="2">
        <v>-2.3064548725999748E-19</v>
      </c>
      <c r="F2548" s="2">
        <v>13.63524</v>
      </c>
      <c r="G2548" s="2">
        <v>13.407599999999999</v>
      </c>
      <c r="H2548" s="2">
        <v>13.14804</v>
      </c>
      <c r="I2548" s="2">
        <v>12.504877999999998</v>
      </c>
      <c r="J2548" s="2">
        <v>11.724364500000002</v>
      </c>
      <c r="K2548" s="17" t="s">
        <v>52</v>
      </c>
      <c r="L2548" s="17" t="s">
        <v>55</v>
      </c>
      <c r="M2548" s="17" t="s">
        <v>53</v>
      </c>
      <c r="N2548" s="20">
        <f t="shared" si="390"/>
        <v>50</v>
      </c>
      <c r="O2548" s="20">
        <f t="shared" si="391"/>
        <v>100</v>
      </c>
      <c r="P2548" s="20">
        <f t="shared" si="392"/>
        <v>50</v>
      </c>
      <c r="Q2548" s="20">
        <f t="shared" si="393"/>
        <v>83.5</v>
      </c>
      <c r="R2548" s="21">
        <f t="shared" si="394"/>
        <v>72.525000000000006</v>
      </c>
      <c r="S2548" s="21">
        <f t="shared" si="395"/>
        <v>68.375</v>
      </c>
      <c r="T2548" s="21">
        <f t="shared" si="396"/>
        <v>72.575000000000003</v>
      </c>
      <c r="U2548" s="21">
        <f t="shared" si="397"/>
        <v>70.875</v>
      </c>
      <c r="V2548" s="20">
        <f t="shared" si="398"/>
        <v>71.158333333333346</v>
      </c>
      <c r="W2548" s="20">
        <f t="shared" si="399"/>
        <v>71.087500000000006</v>
      </c>
    </row>
    <row r="2549" spans="1:23" ht="13.5" x14ac:dyDescent="0.25">
      <c r="A2549" s="3">
        <v>45714</v>
      </c>
      <c r="B2549" s="2">
        <v>13.601900000000001</v>
      </c>
      <c r="C2549" s="2">
        <v>67.635430689658506</v>
      </c>
      <c r="D2549" s="2">
        <v>-0.17716297170740702</v>
      </c>
      <c r="E2549" s="2">
        <v>-1.8451638980799799E-19</v>
      </c>
      <c r="F2549" s="2">
        <v>13.598220000000001</v>
      </c>
      <c r="G2549" s="2">
        <v>13.444610000000001</v>
      </c>
      <c r="H2549" s="2">
        <v>13.191989999999999</v>
      </c>
      <c r="I2549" s="2">
        <v>12.543739999999998</v>
      </c>
      <c r="J2549" s="2">
        <v>11.735829000000001</v>
      </c>
      <c r="K2549" s="17" t="s">
        <v>52</v>
      </c>
      <c r="L2549" s="17" t="s">
        <v>55</v>
      </c>
      <c r="M2549" s="17" t="s">
        <v>54</v>
      </c>
      <c r="N2549" s="20">
        <f t="shared" si="390"/>
        <v>50</v>
      </c>
      <c r="O2549" s="20">
        <f t="shared" si="391"/>
        <v>100</v>
      </c>
      <c r="P2549" s="20">
        <f t="shared" si="392"/>
        <v>50</v>
      </c>
      <c r="Q2549" s="20">
        <f t="shared" si="393"/>
        <v>66.5</v>
      </c>
      <c r="R2549" s="21">
        <f t="shared" si="394"/>
        <v>69.974999999999994</v>
      </c>
      <c r="S2549" s="21">
        <f t="shared" si="395"/>
        <v>64.125</v>
      </c>
      <c r="T2549" s="21">
        <f t="shared" si="396"/>
        <v>64.924999999999997</v>
      </c>
      <c r="U2549" s="21">
        <f t="shared" si="397"/>
        <v>66.625</v>
      </c>
      <c r="V2549" s="20">
        <f t="shared" si="398"/>
        <v>66.341666666666654</v>
      </c>
      <c r="W2549" s="20">
        <f t="shared" si="399"/>
        <v>66.412499999999994</v>
      </c>
    </row>
    <row r="2550" spans="1:23" ht="13.5" x14ac:dyDescent="0.25">
      <c r="A2550" s="3">
        <v>45715</v>
      </c>
      <c r="B2550" s="2">
        <v>13.6944</v>
      </c>
      <c r="C2550" s="2">
        <v>69.524284822182324</v>
      </c>
      <c r="D2550" s="2">
        <v>-0.1803564896382337</v>
      </c>
      <c r="E2550" s="2">
        <v>-1.4761311184639839E-19</v>
      </c>
      <c r="F2550" s="2">
        <v>13.572300000000002</v>
      </c>
      <c r="G2550" s="2">
        <v>13.495499999999998</v>
      </c>
      <c r="H2550" s="2">
        <v>13.234549999999999</v>
      </c>
      <c r="I2550" s="2">
        <v>12.579825999999999</v>
      </c>
      <c r="J2550" s="2">
        <v>11.747756000000003</v>
      </c>
      <c r="K2550" s="17" t="s">
        <v>52</v>
      </c>
      <c r="L2550" s="17" t="s">
        <v>49</v>
      </c>
      <c r="M2550" s="17" t="s">
        <v>54</v>
      </c>
      <c r="N2550" s="20">
        <f t="shared" si="390"/>
        <v>50</v>
      </c>
      <c r="O2550" s="20">
        <f t="shared" si="391"/>
        <v>100</v>
      </c>
      <c r="P2550" s="20">
        <f t="shared" si="392"/>
        <v>50</v>
      </c>
      <c r="Q2550" s="20">
        <f t="shared" si="393"/>
        <v>50</v>
      </c>
      <c r="R2550" s="21">
        <f t="shared" si="394"/>
        <v>67.5</v>
      </c>
      <c r="S2550" s="21">
        <f t="shared" si="395"/>
        <v>60</v>
      </c>
      <c r="T2550" s="21">
        <f t="shared" si="396"/>
        <v>57.5</v>
      </c>
      <c r="U2550" s="21">
        <f t="shared" si="397"/>
        <v>62.5</v>
      </c>
      <c r="V2550" s="20">
        <f t="shared" si="398"/>
        <v>61.666666666666664</v>
      </c>
      <c r="W2550" s="20">
        <f t="shared" si="399"/>
        <v>61.875</v>
      </c>
    </row>
    <row r="2551" spans="1:23" ht="13.5" x14ac:dyDescent="0.25">
      <c r="A2551" s="3">
        <v>45716</v>
      </c>
      <c r="B2551" s="2">
        <v>13.787000000000001</v>
      </c>
      <c r="C2551" s="2">
        <v>71.328283518824989</v>
      </c>
      <c r="D2551" s="2">
        <v>-0.19346187844855933</v>
      </c>
      <c r="E2551" s="2">
        <v>-1.1809048947711872E-19</v>
      </c>
      <c r="F2551" s="2">
        <v>13.59266</v>
      </c>
      <c r="G2551" s="2">
        <v>13.55565</v>
      </c>
      <c r="H2551" s="2">
        <v>13.285445000000001</v>
      </c>
      <c r="I2551" s="2">
        <v>12.618873999999998</v>
      </c>
      <c r="J2551" s="2">
        <v>11.760104499999997</v>
      </c>
      <c r="K2551" s="17" t="s">
        <v>52</v>
      </c>
      <c r="L2551" s="17" t="s">
        <v>49</v>
      </c>
      <c r="M2551" s="17" t="s">
        <v>53</v>
      </c>
      <c r="N2551" s="20">
        <f t="shared" si="390"/>
        <v>50</v>
      </c>
      <c r="O2551" s="20">
        <f t="shared" si="391"/>
        <v>100</v>
      </c>
      <c r="P2551" s="20">
        <f t="shared" si="392"/>
        <v>50</v>
      </c>
      <c r="Q2551" s="20">
        <f t="shared" si="393"/>
        <v>67</v>
      </c>
      <c r="R2551" s="21">
        <f t="shared" si="394"/>
        <v>70.05</v>
      </c>
      <c r="S2551" s="21">
        <f t="shared" si="395"/>
        <v>64.25</v>
      </c>
      <c r="T2551" s="21">
        <f t="shared" si="396"/>
        <v>65.150000000000006</v>
      </c>
      <c r="U2551" s="21">
        <f t="shared" si="397"/>
        <v>66.75</v>
      </c>
      <c r="V2551" s="20">
        <f t="shared" si="398"/>
        <v>66.483333333333334</v>
      </c>
      <c r="W2551" s="20">
        <f t="shared" si="399"/>
        <v>66.550000000000011</v>
      </c>
    </row>
    <row r="2552" spans="1:23" ht="13.5" x14ac:dyDescent="0.25">
      <c r="A2552" s="3">
        <v>45719</v>
      </c>
      <c r="B2552" s="2">
        <v>14.1571</v>
      </c>
      <c r="C2552" s="2">
        <v>77.150109483626196</v>
      </c>
      <c r="D2552" s="2">
        <v>-0.24433291665096668</v>
      </c>
      <c r="E2552" s="2">
        <v>-9.4472391581694979E-20</v>
      </c>
      <c r="F2552" s="2">
        <v>13.740699999999999</v>
      </c>
      <c r="G2552" s="2">
        <v>13.658359999999998</v>
      </c>
      <c r="H2552" s="2">
        <v>13.354845000000003</v>
      </c>
      <c r="I2552" s="2">
        <v>12.666989999999998</v>
      </c>
      <c r="J2552" s="2">
        <v>11.774303499999998</v>
      </c>
      <c r="K2552" s="17" t="s">
        <v>52</v>
      </c>
      <c r="L2552" s="17" t="s">
        <v>49</v>
      </c>
      <c r="M2552" s="17" t="s">
        <v>53</v>
      </c>
      <c r="N2552" s="20">
        <f t="shared" si="390"/>
        <v>50</v>
      </c>
      <c r="O2552" s="20">
        <f t="shared" si="391"/>
        <v>100</v>
      </c>
      <c r="P2552" s="20">
        <f t="shared" si="392"/>
        <v>50</v>
      </c>
      <c r="Q2552" s="20">
        <f t="shared" si="393"/>
        <v>67</v>
      </c>
      <c r="R2552" s="21">
        <f t="shared" si="394"/>
        <v>70.05</v>
      </c>
      <c r="S2552" s="21">
        <f t="shared" si="395"/>
        <v>64.25</v>
      </c>
      <c r="T2552" s="21">
        <f t="shared" si="396"/>
        <v>65.150000000000006</v>
      </c>
      <c r="U2552" s="21">
        <f t="shared" si="397"/>
        <v>66.75</v>
      </c>
      <c r="V2552" s="20">
        <f t="shared" si="398"/>
        <v>66.483333333333334</v>
      </c>
      <c r="W2552" s="20">
        <f t="shared" si="399"/>
        <v>66.550000000000011</v>
      </c>
    </row>
    <row r="2553" spans="1:23" ht="13.5" x14ac:dyDescent="0.25">
      <c r="A2553" s="3">
        <v>45720</v>
      </c>
      <c r="B2553" s="2">
        <v>13.8795</v>
      </c>
      <c r="C2553" s="2">
        <v>66.279157778679348</v>
      </c>
      <c r="D2553" s="2">
        <v>-0.26685429510982139</v>
      </c>
      <c r="E2553" s="2">
        <v>-7.5577913265355986E-20</v>
      </c>
      <c r="F2553" s="2">
        <v>13.823980000000001</v>
      </c>
      <c r="G2553" s="2">
        <v>13.729609999999999</v>
      </c>
      <c r="H2553" s="2">
        <v>13.410365000000002</v>
      </c>
      <c r="I2553" s="2">
        <v>12.709553999999999</v>
      </c>
      <c r="J2553" s="2">
        <v>11.786736999999999</v>
      </c>
      <c r="K2553" s="17" t="s">
        <v>52</v>
      </c>
      <c r="L2553" s="17" t="s">
        <v>49</v>
      </c>
      <c r="M2553" s="17" t="s">
        <v>53</v>
      </c>
      <c r="N2553" s="20">
        <f t="shared" si="390"/>
        <v>50</v>
      </c>
      <c r="O2553" s="20">
        <f t="shared" si="391"/>
        <v>100</v>
      </c>
      <c r="P2553" s="20">
        <f t="shared" si="392"/>
        <v>50</v>
      </c>
      <c r="Q2553" s="20">
        <f t="shared" si="393"/>
        <v>67</v>
      </c>
      <c r="R2553" s="21">
        <f t="shared" si="394"/>
        <v>70.05</v>
      </c>
      <c r="S2553" s="21">
        <f t="shared" si="395"/>
        <v>64.25</v>
      </c>
      <c r="T2553" s="21">
        <f t="shared" si="396"/>
        <v>65.150000000000006</v>
      </c>
      <c r="U2553" s="21">
        <f t="shared" si="397"/>
        <v>66.75</v>
      </c>
      <c r="V2553" s="20">
        <f t="shared" si="398"/>
        <v>66.483333333333334</v>
      </c>
      <c r="W2553" s="20">
        <f t="shared" si="399"/>
        <v>66.550000000000011</v>
      </c>
    </row>
    <row r="2554" spans="1:23" ht="13.5" x14ac:dyDescent="0.25">
      <c r="A2554" s="3">
        <v>45721</v>
      </c>
      <c r="B2554" s="2">
        <v>14.110799999999999</v>
      </c>
      <c r="C2554" s="2">
        <v>70.064138214567691</v>
      </c>
      <c r="D2554" s="2">
        <v>-0.21132655122305621</v>
      </c>
      <c r="E2554" s="2">
        <v>-6.0462330612284786E-20</v>
      </c>
      <c r="F2554" s="2">
        <v>13.92576</v>
      </c>
      <c r="G2554" s="2">
        <v>13.761990000000003</v>
      </c>
      <c r="H2554" s="2">
        <v>13.46866</v>
      </c>
      <c r="I2554" s="2">
        <v>12.756744000000001</v>
      </c>
      <c r="J2554" s="2">
        <v>11.800368999999998</v>
      </c>
      <c r="K2554" s="17" t="s">
        <v>52</v>
      </c>
      <c r="L2554" s="17" t="s">
        <v>49</v>
      </c>
      <c r="M2554" s="17" t="s">
        <v>53</v>
      </c>
      <c r="N2554" s="20">
        <f t="shared" si="390"/>
        <v>50</v>
      </c>
      <c r="O2554" s="20">
        <f t="shared" si="391"/>
        <v>100</v>
      </c>
      <c r="P2554" s="20">
        <f t="shared" si="392"/>
        <v>50</v>
      </c>
      <c r="Q2554" s="20">
        <f t="shared" si="393"/>
        <v>67</v>
      </c>
      <c r="R2554" s="21">
        <f t="shared" si="394"/>
        <v>70.05</v>
      </c>
      <c r="S2554" s="21">
        <f t="shared" si="395"/>
        <v>64.25</v>
      </c>
      <c r="T2554" s="21">
        <f t="shared" si="396"/>
        <v>65.150000000000006</v>
      </c>
      <c r="U2554" s="21">
        <f t="shared" si="397"/>
        <v>66.75</v>
      </c>
      <c r="V2554" s="20">
        <f t="shared" si="398"/>
        <v>66.483333333333334</v>
      </c>
      <c r="W2554" s="20">
        <f t="shared" si="399"/>
        <v>66.550000000000011</v>
      </c>
    </row>
    <row r="2555" spans="1:23" ht="13.5" x14ac:dyDescent="0.25">
      <c r="A2555" s="3">
        <v>45722</v>
      </c>
      <c r="B2555" s="2">
        <v>14.110799999999999</v>
      </c>
      <c r="C2555" s="2">
        <v>70.064138214567691</v>
      </c>
      <c r="D2555" s="2">
        <v>-0.16341134958843462</v>
      </c>
      <c r="E2555" s="2">
        <v>-4.8369864489827834E-20</v>
      </c>
      <c r="F2555" s="2">
        <v>14.009039999999999</v>
      </c>
      <c r="G2555" s="2">
        <v>13.79067</v>
      </c>
      <c r="H2555" s="2">
        <v>13.52788</v>
      </c>
      <c r="I2555" s="2">
        <v>12.803934000000002</v>
      </c>
      <c r="J2555" s="2">
        <v>11.814336499999998</v>
      </c>
      <c r="K2555" s="17" t="s">
        <v>52</v>
      </c>
      <c r="L2555" s="17" t="s">
        <v>55</v>
      </c>
      <c r="M2555" s="17" t="s">
        <v>53</v>
      </c>
      <c r="N2555" s="20">
        <f t="shared" si="390"/>
        <v>50</v>
      </c>
      <c r="O2555" s="20">
        <f t="shared" si="391"/>
        <v>100</v>
      </c>
      <c r="P2555" s="20">
        <f t="shared" si="392"/>
        <v>50</v>
      </c>
      <c r="Q2555" s="20">
        <f t="shared" si="393"/>
        <v>83.5</v>
      </c>
      <c r="R2555" s="21">
        <f t="shared" si="394"/>
        <v>72.525000000000006</v>
      </c>
      <c r="S2555" s="21">
        <f t="shared" si="395"/>
        <v>68.375</v>
      </c>
      <c r="T2555" s="21">
        <f t="shared" si="396"/>
        <v>72.575000000000003</v>
      </c>
      <c r="U2555" s="21">
        <f t="shared" si="397"/>
        <v>70.875</v>
      </c>
      <c r="V2555" s="20">
        <f t="shared" si="398"/>
        <v>71.158333333333346</v>
      </c>
      <c r="W2555" s="20">
        <f t="shared" si="399"/>
        <v>71.087500000000006</v>
      </c>
    </row>
    <row r="2556" spans="1:23" ht="13.5" x14ac:dyDescent="0.25">
      <c r="A2556" s="3">
        <v>45723</v>
      </c>
      <c r="B2556" s="2">
        <v>14.0646</v>
      </c>
      <c r="C2556" s="2">
        <v>68.288523807837407</v>
      </c>
      <c r="D2556" s="2">
        <v>-0.14520871184520345</v>
      </c>
      <c r="E2556" s="2">
        <v>-3.8695891591862271E-20</v>
      </c>
      <c r="F2556" s="2">
        <v>14.06456</v>
      </c>
      <c r="G2556" s="2">
        <v>13.828610000000001</v>
      </c>
      <c r="H2556" s="2">
        <v>13.578775000000002</v>
      </c>
      <c r="I2556" s="2">
        <v>12.850200000000005</v>
      </c>
      <c r="J2556" s="2">
        <v>11.828072999999996</v>
      </c>
      <c r="K2556" s="17" t="s">
        <v>52</v>
      </c>
      <c r="L2556" s="17" t="s">
        <v>55</v>
      </c>
      <c r="M2556" s="17" t="s">
        <v>53</v>
      </c>
      <c r="N2556" s="20">
        <f t="shared" si="390"/>
        <v>50</v>
      </c>
      <c r="O2556" s="20">
        <f t="shared" si="391"/>
        <v>100</v>
      </c>
      <c r="P2556" s="20">
        <f t="shared" si="392"/>
        <v>50</v>
      </c>
      <c r="Q2556" s="20">
        <f t="shared" si="393"/>
        <v>83.5</v>
      </c>
      <c r="R2556" s="21">
        <f t="shared" si="394"/>
        <v>72.525000000000006</v>
      </c>
      <c r="S2556" s="21">
        <f t="shared" si="395"/>
        <v>68.375</v>
      </c>
      <c r="T2556" s="21">
        <f t="shared" si="396"/>
        <v>72.575000000000003</v>
      </c>
      <c r="U2556" s="21">
        <f t="shared" si="397"/>
        <v>70.875</v>
      </c>
      <c r="V2556" s="20">
        <f t="shared" si="398"/>
        <v>71.158333333333346</v>
      </c>
      <c r="W2556" s="20">
        <f t="shared" si="399"/>
        <v>71.087500000000006</v>
      </c>
    </row>
    <row r="2557" spans="1:23" ht="13.5" x14ac:dyDescent="0.25">
      <c r="A2557" s="3">
        <v>45726</v>
      </c>
      <c r="B2557" s="2">
        <v>14.0646</v>
      </c>
      <c r="C2557" s="2">
        <v>68.288523807837407</v>
      </c>
      <c r="D2557" s="2">
        <v>-0.17489315564358066</v>
      </c>
      <c r="E2557" s="2">
        <v>-3.095671327348982E-20</v>
      </c>
      <c r="F2557" s="2">
        <v>14.046060000000001</v>
      </c>
      <c r="G2557" s="2">
        <v>13.893379999999999</v>
      </c>
      <c r="H2557" s="2">
        <v>13.629670000000001</v>
      </c>
      <c r="I2557" s="2">
        <v>12.897020000000005</v>
      </c>
      <c r="J2557" s="2">
        <v>11.842395999999999</v>
      </c>
      <c r="K2557" s="17" t="s">
        <v>52</v>
      </c>
      <c r="L2557" s="17" t="s">
        <v>55</v>
      </c>
      <c r="M2557" s="17" t="s">
        <v>54</v>
      </c>
      <c r="N2557" s="20">
        <f t="shared" si="390"/>
        <v>50</v>
      </c>
      <c r="O2557" s="20">
        <f t="shared" si="391"/>
        <v>100</v>
      </c>
      <c r="P2557" s="20">
        <f t="shared" si="392"/>
        <v>50</v>
      </c>
      <c r="Q2557" s="20">
        <f t="shared" si="393"/>
        <v>66.5</v>
      </c>
      <c r="R2557" s="21">
        <f t="shared" si="394"/>
        <v>69.974999999999994</v>
      </c>
      <c r="S2557" s="21">
        <f t="shared" si="395"/>
        <v>64.125</v>
      </c>
      <c r="T2557" s="21">
        <f t="shared" si="396"/>
        <v>64.924999999999997</v>
      </c>
      <c r="U2557" s="21">
        <f t="shared" si="397"/>
        <v>66.625</v>
      </c>
      <c r="V2557" s="20">
        <f t="shared" si="398"/>
        <v>66.341666666666654</v>
      </c>
      <c r="W2557" s="20">
        <f t="shared" si="399"/>
        <v>66.412499999999994</v>
      </c>
    </row>
    <row r="2558" spans="1:23" ht="13.5" x14ac:dyDescent="0.25">
      <c r="A2558" s="3">
        <v>45727</v>
      </c>
      <c r="B2558" s="2">
        <v>14.101599999999999</v>
      </c>
      <c r="C2558" s="2">
        <v>69.017803622465422</v>
      </c>
      <c r="D2558" s="2">
        <v>-0.19917135912500328</v>
      </c>
      <c r="E2558" s="2">
        <v>-2.4765370618791859E-20</v>
      </c>
      <c r="F2558" s="2">
        <v>14.090479999999999</v>
      </c>
      <c r="G2558" s="2">
        <v>13.957229999999999</v>
      </c>
      <c r="H2558" s="2">
        <v>13.682415000000002</v>
      </c>
      <c r="I2558" s="2">
        <v>12.944210000000004</v>
      </c>
      <c r="J2558" s="2">
        <v>11.856736499999997</v>
      </c>
      <c r="K2558" s="17" t="s">
        <v>52</v>
      </c>
      <c r="L2558" s="17" t="s">
        <v>55</v>
      </c>
      <c r="M2558" s="17" t="s">
        <v>53</v>
      </c>
      <c r="N2558" s="20">
        <f t="shared" si="390"/>
        <v>50</v>
      </c>
      <c r="O2558" s="20">
        <f t="shared" si="391"/>
        <v>100</v>
      </c>
      <c r="P2558" s="20">
        <f t="shared" si="392"/>
        <v>50</v>
      </c>
      <c r="Q2558" s="20">
        <f t="shared" si="393"/>
        <v>83.5</v>
      </c>
      <c r="R2558" s="21">
        <f t="shared" si="394"/>
        <v>72.525000000000006</v>
      </c>
      <c r="S2558" s="21">
        <f t="shared" si="395"/>
        <v>68.375</v>
      </c>
      <c r="T2558" s="21">
        <f t="shared" si="396"/>
        <v>72.575000000000003</v>
      </c>
      <c r="U2558" s="21">
        <f t="shared" si="397"/>
        <v>70.875</v>
      </c>
      <c r="V2558" s="20">
        <f t="shared" si="398"/>
        <v>71.158333333333346</v>
      </c>
      <c r="W2558" s="20">
        <f t="shared" si="399"/>
        <v>71.087500000000006</v>
      </c>
    </row>
    <row r="2559" spans="1:23" ht="13.5" x14ac:dyDescent="0.25">
      <c r="A2559" s="3">
        <v>45728</v>
      </c>
      <c r="B2559" s="2">
        <v>14.101599999999999</v>
      </c>
      <c r="C2559" s="2">
        <v>69.017803622465422</v>
      </c>
      <c r="D2559" s="2">
        <v>-0.20184549166315513</v>
      </c>
      <c r="E2559" s="2">
        <v>-1.9812296495033487E-20</v>
      </c>
      <c r="F2559" s="2">
        <v>14.088640000000002</v>
      </c>
      <c r="G2559" s="2">
        <v>14.007200000000001</v>
      </c>
      <c r="H2559" s="2">
        <v>13.725905000000006</v>
      </c>
      <c r="I2559" s="2">
        <v>12.991216000000001</v>
      </c>
      <c r="J2559" s="2">
        <v>11.871705499999997</v>
      </c>
      <c r="K2559" s="17" t="s">
        <v>48</v>
      </c>
      <c r="L2559" s="17" t="s">
        <v>55</v>
      </c>
      <c r="M2559" s="17" t="s">
        <v>47</v>
      </c>
      <c r="N2559" s="20">
        <f t="shared" si="390"/>
        <v>50</v>
      </c>
      <c r="O2559" s="20">
        <f t="shared" si="391"/>
        <v>100</v>
      </c>
      <c r="P2559" s="20">
        <f t="shared" si="392"/>
        <v>50</v>
      </c>
      <c r="Q2559" s="20">
        <f t="shared" si="393"/>
        <v>16.5</v>
      </c>
      <c r="R2559" s="21">
        <f t="shared" si="394"/>
        <v>62.475000000000001</v>
      </c>
      <c r="S2559" s="21">
        <f t="shared" si="395"/>
        <v>51.625</v>
      </c>
      <c r="T2559" s="21">
        <f t="shared" si="396"/>
        <v>42.424999999999997</v>
      </c>
      <c r="U2559" s="21">
        <f t="shared" si="397"/>
        <v>54.125</v>
      </c>
      <c r="V2559" s="20">
        <f t="shared" si="398"/>
        <v>52.17499999999999</v>
      </c>
      <c r="W2559" s="20">
        <f t="shared" si="399"/>
        <v>52.662499999999994</v>
      </c>
    </row>
    <row r="2560" spans="1:23" ht="13.5" x14ac:dyDescent="0.25">
      <c r="A2560" s="3">
        <v>45729</v>
      </c>
      <c r="B2560" s="2">
        <v>14.249599999999999</v>
      </c>
      <c r="C2560" s="2">
        <v>72.004526380194719</v>
      </c>
      <c r="D2560" s="2">
        <v>-0.2040671568521546</v>
      </c>
      <c r="E2560" s="2">
        <v>-1.5849837196026789E-20</v>
      </c>
      <c r="F2560" s="2">
        <v>14.116399999999999</v>
      </c>
      <c r="G2560" s="2">
        <v>14.062719999999999</v>
      </c>
      <c r="H2560" s="2">
        <v>13.779109999999999</v>
      </c>
      <c r="I2560" s="2">
        <v>13.032298000000001</v>
      </c>
      <c r="J2560" s="2">
        <v>11.886995499999998</v>
      </c>
      <c r="K2560" s="17" t="s">
        <v>52</v>
      </c>
      <c r="L2560" s="17" t="s">
        <v>55</v>
      </c>
      <c r="M2560" s="17" t="s">
        <v>53</v>
      </c>
      <c r="N2560" s="20">
        <f t="shared" si="390"/>
        <v>50</v>
      </c>
      <c r="O2560" s="20">
        <f t="shared" si="391"/>
        <v>100</v>
      </c>
      <c r="P2560" s="20">
        <f t="shared" si="392"/>
        <v>50</v>
      </c>
      <c r="Q2560" s="20">
        <f t="shared" si="393"/>
        <v>83.5</v>
      </c>
      <c r="R2560" s="21">
        <f t="shared" si="394"/>
        <v>72.525000000000006</v>
      </c>
      <c r="S2560" s="21">
        <f t="shared" si="395"/>
        <v>68.375</v>
      </c>
      <c r="T2560" s="21">
        <f t="shared" si="396"/>
        <v>72.575000000000003</v>
      </c>
      <c r="U2560" s="21">
        <f t="shared" si="397"/>
        <v>70.875</v>
      </c>
      <c r="V2560" s="20">
        <f t="shared" si="398"/>
        <v>71.158333333333346</v>
      </c>
      <c r="W2560" s="20">
        <f t="shared" si="399"/>
        <v>71.087500000000006</v>
      </c>
    </row>
    <row r="2561" spans="1:23" ht="13.5" x14ac:dyDescent="0.25">
      <c r="A2561" s="3">
        <v>45730</v>
      </c>
      <c r="B2561" s="2">
        <v>14.388400000000001</v>
      </c>
      <c r="C2561" s="2">
        <v>74.488417432576242</v>
      </c>
      <c r="D2561" s="2">
        <v>-0.20584461924408082</v>
      </c>
      <c r="E2561" s="2">
        <v>-1.2679869756821431E-20</v>
      </c>
      <c r="F2561" s="2">
        <v>14.18116</v>
      </c>
      <c r="G2561" s="2">
        <v>14.122859999999999</v>
      </c>
      <c r="H2561" s="2">
        <v>13.839255</v>
      </c>
      <c r="I2561" s="2">
        <v>13.083374000000003</v>
      </c>
      <c r="J2561" s="2">
        <v>11.903021499999998</v>
      </c>
      <c r="K2561" s="17" t="s">
        <v>52</v>
      </c>
      <c r="L2561" s="17" t="s">
        <v>55</v>
      </c>
      <c r="M2561" s="17" t="s">
        <v>53</v>
      </c>
      <c r="N2561" s="20">
        <f t="shared" si="390"/>
        <v>50</v>
      </c>
      <c r="O2561" s="20">
        <f t="shared" si="391"/>
        <v>100</v>
      </c>
      <c r="P2561" s="20">
        <f t="shared" si="392"/>
        <v>50</v>
      </c>
      <c r="Q2561" s="20">
        <f t="shared" si="393"/>
        <v>83.5</v>
      </c>
      <c r="R2561" s="21">
        <f t="shared" si="394"/>
        <v>72.525000000000006</v>
      </c>
      <c r="S2561" s="21">
        <f t="shared" si="395"/>
        <v>68.375</v>
      </c>
      <c r="T2561" s="21">
        <f t="shared" si="396"/>
        <v>72.575000000000003</v>
      </c>
      <c r="U2561" s="21">
        <f t="shared" si="397"/>
        <v>70.875</v>
      </c>
      <c r="V2561" s="20">
        <f t="shared" si="398"/>
        <v>71.158333333333346</v>
      </c>
      <c r="W2561" s="20">
        <f t="shared" si="399"/>
        <v>71.087500000000006</v>
      </c>
    </row>
    <row r="2562" spans="1:23" ht="13.5" x14ac:dyDescent="0.25">
      <c r="A2562" s="3">
        <v>45733</v>
      </c>
      <c r="B2562" s="2">
        <v>14.379200000000001</v>
      </c>
      <c r="C2562" s="2">
        <v>74.019631375222218</v>
      </c>
      <c r="D2562" s="2">
        <v>-0.15412502859109978</v>
      </c>
      <c r="E2562" s="2">
        <v>-1.0143895805457145E-20</v>
      </c>
      <c r="F2562" s="2">
        <v>14.24408</v>
      </c>
      <c r="G2562" s="2">
        <v>14.14507</v>
      </c>
      <c r="H2562" s="2">
        <v>13.901715000000001</v>
      </c>
      <c r="I2562" s="2">
        <v>13.134082000000001</v>
      </c>
      <c r="J2562" s="2">
        <v>11.918330999999998</v>
      </c>
      <c r="K2562" s="17" t="s">
        <v>52</v>
      </c>
      <c r="L2562" s="17" t="s">
        <v>55</v>
      </c>
      <c r="M2562" s="17" t="s">
        <v>53</v>
      </c>
      <c r="N2562" s="20">
        <f t="shared" ref="N2562:N2625" si="400">IF(D2562&lt;30,50, IF(D2562&gt;70, 0, 25))</f>
        <v>50</v>
      </c>
      <c r="O2562" s="20">
        <f t="shared" ref="O2562:O2625" si="401">IF(F2562-E2562&gt;0.02, 100, IF(F2562-E2562&lt;0,0,45))</f>
        <v>100</v>
      </c>
      <c r="P2562" s="20">
        <f t="shared" ref="P2562:P2625" si="402">IF(G2562-J2562&gt;10,100,IF(G2562-J2562&gt;5,75, IF(G2562-J2562&gt;0,50,0)))</f>
        <v>50</v>
      </c>
      <c r="Q2562" s="20">
        <f t="shared" ref="Q2562:Q2625" si="403">IF(M2562="confirmed bullish", 34, IF(M2562="bullish divergence",17, 0))+IF(K2562="bullish",33,IF(K2562="bearish",0,16.5))+IF(L2562="strong",33,IF(L2562="weak",0,16.5))</f>
        <v>83.5</v>
      </c>
      <c r="R2562" s="21">
        <f t="shared" si="394"/>
        <v>72.525000000000006</v>
      </c>
      <c r="S2562" s="21">
        <f t="shared" si="395"/>
        <v>68.375</v>
      </c>
      <c r="T2562" s="21">
        <f t="shared" si="396"/>
        <v>72.575000000000003</v>
      </c>
      <c r="U2562" s="21">
        <f t="shared" si="397"/>
        <v>70.875</v>
      </c>
      <c r="V2562" s="20">
        <f t="shared" si="398"/>
        <v>71.158333333333346</v>
      </c>
      <c r="W2562" s="20">
        <f t="shared" si="399"/>
        <v>71.087500000000006</v>
      </c>
    </row>
    <row r="2563" spans="1:23" ht="13.5" x14ac:dyDescent="0.25">
      <c r="A2563" s="3">
        <v>45734</v>
      </c>
      <c r="B2563" s="2">
        <v>14.4162</v>
      </c>
      <c r="C2563" s="2">
        <v>74.708998465862706</v>
      </c>
      <c r="D2563" s="2">
        <v>-0.1598270583804613</v>
      </c>
      <c r="E2563" s="2">
        <v>-8.1151166443657171E-21</v>
      </c>
      <c r="F2563" s="2">
        <v>14.306999999999999</v>
      </c>
      <c r="G2563" s="2">
        <v>14.198740000000001</v>
      </c>
      <c r="H2563" s="2">
        <v>13.964175000000001</v>
      </c>
      <c r="I2563" s="2">
        <v>13.182198000000001</v>
      </c>
      <c r="J2563" s="2">
        <v>11.933825499999998</v>
      </c>
      <c r="K2563" s="17" t="s">
        <v>52</v>
      </c>
      <c r="L2563" s="17" t="s">
        <v>55</v>
      </c>
      <c r="M2563" s="17" t="s">
        <v>53</v>
      </c>
      <c r="N2563" s="20">
        <f t="shared" si="400"/>
        <v>50</v>
      </c>
      <c r="O2563" s="20">
        <f t="shared" si="401"/>
        <v>100</v>
      </c>
      <c r="P2563" s="20">
        <f t="shared" si="402"/>
        <v>50</v>
      </c>
      <c r="Q2563" s="20">
        <f t="shared" si="403"/>
        <v>83.5</v>
      </c>
      <c r="R2563" s="21">
        <f t="shared" ref="R2563:R2626" si="404">0.35*N2563+O2563*0.35+P2563*0.15+Q2563*0.15</f>
        <v>72.525000000000006</v>
      </c>
      <c r="S2563" s="21">
        <f t="shared" ref="S2563:S2626" si="405">N2563*0.2+O2563*0.2+P2563*0.35+Q2563*0.25</f>
        <v>68.375</v>
      </c>
      <c r="T2563" s="21">
        <f t="shared" ref="T2563:T2626" si="406">N2563*0.15+O2563*0.15+P2563*0.25+Q2563*0.45</f>
        <v>72.575000000000003</v>
      </c>
      <c r="U2563" s="21">
        <f t="shared" ref="U2563:U2626" si="407">0.25*SUM(N2563:Q2563)</f>
        <v>70.875</v>
      </c>
      <c r="V2563" s="20">
        <f t="shared" ref="V2563:V2626" si="408">SUM(R2563:T2563)/3</f>
        <v>71.158333333333346</v>
      </c>
      <c r="W2563" s="20">
        <f t="shared" ref="W2563:W2626" si="409">SUM(R2563:U2563)/4</f>
        <v>71.087500000000006</v>
      </c>
    </row>
    <row r="2564" spans="1:23" ht="13.5" x14ac:dyDescent="0.25">
      <c r="A2564" s="3">
        <v>45735</v>
      </c>
      <c r="B2564" s="2">
        <v>14.3329</v>
      </c>
      <c r="C2564" s="2">
        <v>70.193261656050822</v>
      </c>
      <c r="D2564" s="2">
        <v>-0.12683432321964183</v>
      </c>
      <c r="E2564" s="2">
        <v>-6.4920933154925743E-21</v>
      </c>
      <c r="F2564" s="2">
        <v>14.353260000000001</v>
      </c>
      <c r="G2564" s="2">
        <v>14.220950000000002</v>
      </c>
      <c r="H2564" s="2">
        <v>13.991470000000001</v>
      </c>
      <c r="I2564" s="2">
        <v>13.230128000000001</v>
      </c>
      <c r="J2564" s="2">
        <v>11.948903499999997</v>
      </c>
      <c r="K2564" s="17" t="s">
        <v>52</v>
      </c>
      <c r="L2564" s="17" t="s">
        <v>55</v>
      </c>
      <c r="M2564" s="17" t="s">
        <v>53</v>
      </c>
      <c r="N2564" s="20">
        <f t="shared" si="400"/>
        <v>50</v>
      </c>
      <c r="O2564" s="20">
        <f t="shared" si="401"/>
        <v>100</v>
      </c>
      <c r="P2564" s="20">
        <f t="shared" si="402"/>
        <v>50</v>
      </c>
      <c r="Q2564" s="20">
        <f t="shared" si="403"/>
        <v>83.5</v>
      </c>
      <c r="R2564" s="21">
        <f t="shared" si="404"/>
        <v>72.525000000000006</v>
      </c>
      <c r="S2564" s="21">
        <f t="shared" si="405"/>
        <v>68.375</v>
      </c>
      <c r="T2564" s="21">
        <f t="shared" si="406"/>
        <v>72.575000000000003</v>
      </c>
      <c r="U2564" s="21">
        <f t="shared" si="407"/>
        <v>70.875</v>
      </c>
      <c r="V2564" s="20">
        <f t="shared" si="408"/>
        <v>71.158333333333346</v>
      </c>
      <c r="W2564" s="20">
        <f t="shared" si="409"/>
        <v>71.087500000000006</v>
      </c>
    </row>
    <row r="2565" spans="1:23" ht="13.5" x14ac:dyDescent="0.25">
      <c r="A2565" s="3">
        <v>45737</v>
      </c>
      <c r="B2565" s="2">
        <v>14.388400000000001</v>
      </c>
      <c r="C2565" s="2">
        <v>71.432242313164537</v>
      </c>
      <c r="D2565" s="2">
        <v>-0.10618207403985735</v>
      </c>
      <c r="E2565" s="2">
        <v>-5.19367465239406E-21</v>
      </c>
      <c r="F2565" s="2">
        <v>14.381020000000001</v>
      </c>
      <c r="G2565" s="2">
        <v>14.248709999999999</v>
      </c>
      <c r="H2565" s="2">
        <v>14.019690000000001</v>
      </c>
      <c r="I2565" s="2">
        <v>13.279168</v>
      </c>
      <c r="J2565" s="2">
        <v>11.965096999999997</v>
      </c>
      <c r="K2565" s="17" t="s">
        <v>52</v>
      </c>
      <c r="L2565" s="17" t="s">
        <v>55</v>
      </c>
      <c r="M2565" s="17" t="s">
        <v>53</v>
      </c>
      <c r="N2565" s="20">
        <f t="shared" si="400"/>
        <v>50</v>
      </c>
      <c r="O2565" s="20">
        <f t="shared" si="401"/>
        <v>100</v>
      </c>
      <c r="P2565" s="20">
        <f t="shared" si="402"/>
        <v>50</v>
      </c>
      <c r="Q2565" s="20">
        <f t="shared" si="403"/>
        <v>83.5</v>
      </c>
      <c r="R2565" s="21">
        <f t="shared" si="404"/>
        <v>72.525000000000006</v>
      </c>
      <c r="S2565" s="21">
        <f t="shared" si="405"/>
        <v>68.375</v>
      </c>
      <c r="T2565" s="21">
        <f t="shared" si="406"/>
        <v>72.575000000000003</v>
      </c>
      <c r="U2565" s="21">
        <f t="shared" si="407"/>
        <v>70.875</v>
      </c>
      <c r="V2565" s="20">
        <f t="shared" si="408"/>
        <v>71.158333333333346</v>
      </c>
      <c r="W2565" s="20">
        <f t="shared" si="409"/>
        <v>71.087500000000006</v>
      </c>
    </row>
    <row r="2566" spans="1:23" ht="13.5" x14ac:dyDescent="0.25">
      <c r="A2566" s="3">
        <v>45740</v>
      </c>
      <c r="B2566" s="2">
        <v>14.379200000000001</v>
      </c>
      <c r="C2566" s="2">
        <v>70.906088013099065</v>
      </c>
      <c r="D2566" s="2">
        <v>-9.8381228397123266E-2</v>
      </c>
      <c r="E2566" s="2">
        <v>-4.1549397219152482E-21</v>
      </c>
      <c r="F2566" s="2">
        <v>14.37918</v>
      </c>
      <c r="G2566" s="2">
        <v>14.280169999999998</v>
      </c>
      <c r="H2566" s="2">
        <v>14.054390000000001</v>
      </c>
      <c r="I2566" s="2">
        <v>13.328023999999997</v>
      </c>
      <c r="J2566" s="2">
        <v>11.981579999999994</v>
      </c>
      <c r="K2566" s="17" t="s">
        <v>52</v>
      </c>
      <c r="L2566" s="17" t="s">
        <v>55</v>
      </c>
      <c r="M2566" s="17" t="s">
        <v>54</v>
      </c>
      <c r="N2566" s="20">
        <f t="shared" si="400"/>
        <v>50</v>
      </c>
      <c r="O2566" s="20">
        <f t="shared" si="401"/>
        <v>100</v>
      </c>
      <c r="P2566" s="20">
        <f t="shared" si="402"/>
        <v>50</v>
      </c>
      <c r="Q2566" s="20">
        <f t="shared" si="403"/>
        <v>66.5</v>
      </c>
      <c r="R2566" s="21">
        <f t="shared" si="404"/>
        <v>69.974999999999994</v>
      </c>
      <c r="S2566" s="21">
        <f t="shared" si="405"/>
        <v>64.125</v>
      </c>
      <c r="T2566" s="21">
        <f t="shared" si="406"/>
        <v>64.924999999999997</v>
      </c>
      <c r="U2566" s="21">
        <f t="shared" si="407"/>
        <v>66.625</v>
      </c>
      <c r="V2566" s="20">
        <f t="shared" si="408"/>
        <v>66.341666666666654</v>
      </c>
      <c r="W2566" s="20">
        <f t="shared" si="409"/>
        <v>66.412499999999994</v>
      </c>
    </row>
    <row r="2567" spans="1:23" ht="13.5" x14ac:dyDescent="0.25">
      <c r="A2567" s="3">
        <v>45741</v>
      </c>
      <c r="B2567" s="2">
        <v>14.4162</v>
      </c>
      <c r="C2567" s="2">
        <v>71.805546455847534</v>
      </c>
      <c r="D2567" s="2">
        <v>-9.7474227071367991E-2</v>
      </c>
      <c r="E2567" s="2">
        <v>-3.3239517775321987E-21</v>
      </c>
      <c r="F2567" s="2">
        <v>14.38658</v>
      </c>
      <c r="G2567" s="2">
        <v>14.315329999999999</v>
      </c>
      <c r="H2567" s="2">
        <v>14.104354999999998</v>
      </c>
      <c r="I2567" s="2">
        <v>13.377619999999997</v>
      </c>
      <c r="J2567" s="2">
        <v>11.997325999999996</v>
      </c>
      <c r="K2567" s="17" t="s">
        <v>52</v>
      </c>
      <c r="L2567" s="17" t="s">
        <v>55</v>
      </c>
      <c r="M2567" s="17" t="s">
        <v>53</v>
      </c>
      <c r="N2567" s="20">
        <f t="shared" si="400"/>
        <v>50</v>
      </c>
      <c r="O2567" s="20">
        <f t="shared" si="401"/>
        <v>100</v>
      </c>
      <c r="P2567" s="20">
        <f t="shared" si="402"/>
        <v>50</v>
      </c>
      <c r="Q2567" s="20">
        <f t="shared" si="403"/>
        <v>83.5</v>
      </c>
      <c r="R2567" s="21">
        <f t="shared" si="404"/>
        <v>72.525000000000006</v>
      </c>
      <c r="S2567" s="21">
        <f t="shared" si="405"/>
        <v>68.375</v>
      </c>
      <c r="T2567" s="21">
        <f t="shared" si="406"/>
        <v>72.575000000000003</v>
      </c>
      <c r="U2567" s="21">
        <f t="shared" si="407"/>
        <v>70.875</v>
      </c>
      <c r="V2567" s="20">
        <f t="shared" si="408"/>
        <v>71.158333333333346</v>
      </c>
      <c r="W2567" s="20">
        <f t="shared" si="409"/>
        <v>71.087500000000006</v>
      </c>
    </row>
    <row r="2568" spans="1:23" ht="13.5" x14ac:dyDescent="0.25">
      <c r="A2568" s="3">
        <v>45742</v>
      </c>
      <c r="B2568" s="2">
        <v>14.6197</v>
      </c>
      <c r="C2568" s="2">
        <v>76.16932496629002</v>
      </c>
      <c r="D2568" s="2">
        <v>-0.10904140008313945</v>
      </c>
      <c r="E2568" s="2">
        <v>-2.659161422025759E-21</v>
      </c>
      <c r="F2568" s="2">
        <v>14.42728</v>
      </c>
      <c r="G2568" s="2">
        <v>14.367139999999997</v>
      </c>
      <c r="H2568" s="2">
        <v>14.162184999999997</v>
      </c>
      <c r="I2568" s="2">
        <v>13.429805999999996</v>
      </c>
      <c r="J2568" s="2">
        <v>12.013879499999998</v>
      </c>
      <c r="K2568" s="17" t="s">
        <v>48</v>
      </c>
      <c r="L2568" s="17" t="s">
        <v>55</v>
      </c>
      <c r="M2568" s="17" t="s">
        <v>51</v>
      </c>
      <c r="N2568" s="20">
        <f t="shared" si="400"/>
        <v>50</v>
      </c>
      <c r="O2568" s="20">
        <f t="shared" si="401"/>
        <v>100</v>
      </c>
      <c r="P2568" s="20">
        <f t="shared" si="402"/>
        <v>50</v>
      </c>
      <c r="Q2568" s="20">
        <f t="shared" si="403"/>
        <v>16.5</v>
      </c>
      <c r="R2568" s="21">
        <f t="shared" si="404"/>
        <v>62.475000000000001</v>
      </c>
      <c r="S2568" s="21">
        <f t="shared" si="405"/>
        <v>51.625</v>
      </c>
      <c r="T2568" s="21">
        <f t="shared" si="406"/>
        <v>42.424999999999997</v>
      </c>
      <c r="U2568" s="21">
        <f t="shared" si="407"/>
        <v>54.125</v>
      </c>
      <c r="V2568" s="20">
        <f t="shared" si="408"/>
        <v>52.17499999999999</v>
      </c>
      <c r="W2568" s="20">
        <f t="shared" si="409"/>
        <v>52.662499999999994</v>
      </c>
    </row>
    <row r="2569" spans="1:23" ht="13.5" x14ac:dyDescent="0.25">
      <c r="A2569" s="3">
        <v>45743</v>
      </c>
      <c r="B2569" s="2">
        <v>14.6197</v>
      </c>
      <c r="C2569" s="2">
        <v>76.16932496629002</v>
      </c>
      <c r="D2569" s="2">
        <v>-0.12276563648742567</v>
      </c>
      <c r="E2569" s="2">
        <v>-2.1273291376206074E-21</v>
      </c>
      <c r="F2569" s="2">
        <v>14.484640000000002</v>
      </c>
      <c r="G2569" s="2">
        <v>14.418950000000001</v>
      </c>
      <c r="H2569" s="2">
        <v>14.213075</v>
      </c>
      <c r="I2569" s="2">
        <v>13.483471999999995</v>
      </c>
      <c r="J2569" s="2">
        <v>12.030600999999999</v>
      </c>
      <c r="K2569" s="17" t="s">
        <v>52</v>
      </c>
      <c r="L2569" s="17" t="s">
        <v>55</v>
      </c>
      <c r="M2569" s="17" t="s">
        <v>53</v>
      </c>
      <c r="N2569" s="20">
        <f t="shared" si="400"/>
        <v>50</v>
      </c>
      <c r="O2569" s="20">
        <f t="shared" si="401"/>
        <v>100</v>
      </c>
      <c r="P2569" s="20">
        <f t="shared" si="402"/>
        <v>50</v>
      </c>
      <c r="Q2569" s="20">
        <f t="shared" si="403"/>
        <v>83.5</v>
      </c>
      <c r="R2569" s="21">
        <f t="shared" si="404"/>
        <v>72.525000000000006</v>
      </c>
      <c r="S2569" s="21">
        <f t="shared" si="405"/>
        <v>68.375</v>
      </c>
      <c r="T2569" s="21">
        <f t="shared" si="406"/>
        <v>72.575000000000003</v>
      </c>
      <c r="U2569" s="21">
        <f t="shared" si="407"/>
        <v>70.875</v>
      </c>
      <c r="V2569" s="20">
        <f t="shared" si="408"/>
        <v>71.158333333333346</v>
      </c>
      <c r="W2569" s="20">
        <f t="shared" si="409"/>
        <v>71.087500000000006</v>
      </c>
    </row>
    <row r="2570" spans="1:23" ht="13.5" x14ac:dyDescent="0.25">
      <c r="A2570" s="3">
        <v>45744</v>
      </c>
      <c r="B2570" s="2">
        <v>14.629</v>
      </c>
      <c r="C2570" s="2">
        <v>76.363223784814551</v>
      </c>
      <c r="D2570" s="2">
        <v>-0.11594313638836162</v>
      </c>
      <c r="E2570" s="2">
        <v>-1.7018633100964861E-21</v>
      </c>
      <c r="F2570" s="2">
        <v>14.532760000000001</v>
      </c>
      <c r="G2570" s="2">
        <v>14.456889999999998</v>
      </c>
      <c r="H2570" s="2">
        <v>14.259805</v>
      </c>
      <c r="I2570" s="2">
        <v>13.532141999999997</v>
      </c>
      <c r="J2570" s="2">
        <v>12.048206999999998</v>
      </c>
      <c r="K2570" s="17" t="s">
        <v>52</v>
      </c>
      <c r="L2570" s="17" t="s">
        <v>55</v>
      </c>
      <c r="M2570" s="17" t="s">
        <v>53</v>
      </c>
      <c r="N2570" s="20">
        <f t="shared" si="400"/>
        <v>50</v>
      </c>
      <c r="O2570" s="20">
        <f t="shared" si="401"/>
        <v>100</v>
      </c>
      <c r="P2570" s="20">
        <f t="shared" si="402"/>
        <v>50</v>
      </c>
      <c r="Q2570" s="20">
        <f t="shared" si="403"/>
        <v>83.5</v>
      </c>
      <c r="R2570" s="21">
        <f t="shared" si="404"/>
        <v>72.525000000000006</v>
      </c>
      <c r="S2570" s="21">
        <f t="shared" si="405"/>
        <v>68.375</v>
      </c>
      <c r="T2570" s="21">
        <f t="shared" si="406"/>
        <v>72.575000000000003</v>
      </c>
      <c r="U2570" s="21">
        <f t="shared" si="407"/>
        <v>70.875</v>
      </c>
      <c r="V2570" s="20">
        <f t="shared" si="408"/>
        <v>71.158333333333346</v>
      </c>
      <c r="W2570" s="20">
        <f t="shared" si="409"/>
        <v>71.087500000000006</v>
      </c>
    </row>
    <row r="2571" spans="1:23" ht="13.5" x14ac:dyDescent="0.25">
      <c r="A2571" s="3">
        <v>45749</v>
      </c>
      <c r="B2571" s="2">
        <v>14.795500000000001</v>
      </c>
      <c r="C2571" s="2">
        <v>79.568433538891867</v>
      </c>
      <c r="D2571" s="2">
        <v>-0.10457971737754868</v>
      </c>
      <c r="E2571" s="2">
        <v>-1.3614906480771889E-21</v>
      </c>
      <c r="F2571" s="2">
        <v>14.616020000000001</v>
      </c>
      <c r="G2571" s="2">
        <v>14.4976</v>
      </c>
      <c r="H2571" s="2">
        <v>14.310230000000001</v>
      </c>
      <c r="I2571" s="2">
        <v>13.581551999999995</v>
      </c>
      <c r="J2571" s="2">
        <v>12.065723500000001</v>
      </c>
      <c r="K2571" s="17" t="s">
        <v>52</v>
      </c>
      <c r="L2571" s="17" t="s">
        <v>55</v>
      </c>
      <c r="M2571" s="17" t="s">
        <v>53</v>
      </c>
      <c r="N2571" s="20">
        <f t="shared" si="400"/>
        <v>50</v>
      </c>
      <c r="O2571" s="20">
        <f t="shared" si="401"/>
        <v>100</v>
      </c>
      <c r="P2571" s="20">
        <f t="shared" si="402"/>
        <v>50</v>
      </c>
      <c r="Q2571" s="20">
        <f t="shared" si="403"/>
        <v>83.5</v>
      </c>
      <c r="R2571" s="21">
        <f t="shared" si="404"/>
        <v>72.525000000000006</v>
      </c>
      <c r="S2571" s="21">
        <f t="shared" si="405"/>
        <v>68.375</v>
      </c>
      <c r="T2571" s="21">
        <f t="shared" si="406"/>
        <v>72.575000000000003</v>
      </c>
      <c r="U2571" s="21">
        <f t="shared" si="407"/>
        <v>70.875</v>
      </c>
      <c r="V2571" s="20">
        <f t="shared" si="408"/>
        <v>71.158333333333346</v>
      </c>
      <c r="W2571" s="20">
        <f t="shared" si="409"/>
        <v>71.087500000000006</v>
      </c>
    </row>
    <row r="2572" spans="1:23" ht="13.5" x14ac:dyDescent="0.25">
      <c r="A2572" s="3">
        <v>45750</v>
      </c>
      <c r="B2572" s="2">
        <v>14.795500000000001</v>
      </c>
      <c r="C2572" s="2">
        <v>79.568433538891867</v>
      </c>
      <c r="D2572" s="2">
        <v>-0.10053966296876382</v>
      </c>
      <c r="E2572" s="2">
        <v>-1.0891925184617512E-21</v>
      </c>
      <c r="F2572" s="2">
        <v>14.691880000000001</v>
      </c>
      <c r="G2572" s="2">
        <v>14.53923</v>
      </c>
      <c r="H2572" s="2">
        <v>14.34215</v>
      </c>
      <c r="I2572" s="2">
        <v>13.628555999999994</v>
      </c>
      <c r="J2572" s="2">
        <v>12.083952500000001</v>
      </c>
      <c r="K2572" s="17" t="s">
        <v>52</v>
      </c>
      <c r="L2572" s="17" t="s">
        <v>55</v>
      </c>
      <c r="M2572" s="17" t="s">
        <v>53</v>
      </c>
      <c r="N2572" s="20">
        <f t="shared" si="400"/>
        <v>50</v>
      </c>
      <c r="O2572" s="20">
        <f t="shared" si="401"/>
        <v>100</v>
      </c>
      <c r="P2572" s="20">
        <f t="shared" si="402"/>
        <v>50</v>
      </c>
      <c r="Q2572" s="20">
        <f t="shared" si="403"/>
        <v>83.5</v>
      </c>
      <c r="R2572" s="21">
        <f t="shared" si="404"/>
        <v>72.525000000000006</v>
      </c>
      <c r="S2572" s="21">
        <f t="shared" si="405"/>
        <v>68.375</v>
      </c>
      <c r="T2572" s="21">
        <f t="shared" si="406"/>
        <v>72.575000000000003</v>
      </c>
      <c r="U2572" s="21">
        <f t="shared" si="407"/>
        <v>70.875</v>
      </c>
      <c r="V2572" s="20">
        <f t="shared" si="408"/>
        <v>71.158333333333346</v>
      </c>
      <c r="W2572" s="20">
        <f t="shared" si="409"/>
        <v>71.087500000000006</v>
      </c>
    </row>
    <row r="2573" spans="1:23" ht="13.5" x14ac:dyDescent="0.25">
      <c r="A2573" s="3">
        <v>45751</v>
      </c>
      <c r="B2573" s="2">
        <v>14.786300000000001</v>
      </c>
      <c r="C2573" s="2">
        <v>78.882954253146423</v>
      </c>
      <c r="D2573" s="2">
        <v>-9.4598997400980878E-2</v>
      </c>
      <c r="E2573" s="2">
        <v>-8.7135401476940091E-22</v>
      </c>
      <c r="F2573" s="2">
        <v>14.725200000000001</v>
      </c>
      <c r="G2573" s="2">
        <v>14.576240000000002</v>
      </c>
      <c r="H2573" s="2">
        <v>14.387489999999996</v>
      </c>
      <c r="I2573" s="2">
        <v>13.672599999999994</v>
      </c>
      <c r="J2573" s="2">
        <v>12.102764500000001</v>
      </c>
      <c r="K2573" s="17" t="s">
        <v>52</v>
      </c>
      <c r="L2573" s="17" t="s">
        <v>55</v>
      </c>
      <c r="M2573" s="17" t="s">
        <v>53</v>
      </c>
      <c r="N2573" s="20">
        <f t="shared" si="400"/>
        <v>50</v>
      </c>
      <c r="O2573" s="20">
        <f t="shared" si="401"/>
        <v>100</v>
      </c>
      <c r="P2573" s="20">
        <f t="shared" si="402"/>
        <v>50</v>
      </c>
      <c r="Q2573" s="20">
        <f t="shared" si="403"/>
        <v>83.5</v>
      </c>
      <c r="R2573" s="21">
        <f t="shared" si="404"/>
        <v>72.525000000000006</v>
      </c>
      <c r="S2573" s="21">
        <f t="shared" si="405"/>
        <v>68.375</v>
      </c>
      <c r="T2573" s="21">
        <f t="shared" si="406"/>
        <v>72.575000000000003</v>
      </c>
      <c r="U2573" s="21">
        <f t="shared" si="407"/>
        <v>70.875</v>
      </c>
      <c r="V2573" s="20">
        <f t="shared" si="408"/>
        <v>71.158333333333346</v>
      </c>
      <c r="W2573" s="20">
        <f t="shared" si="409"/>
        <v>71.087500000000006</v>
      </c>
    </row>
    <row r="2574" spans="1:23" ht="13.5" x14ac:dyDescent="0.25">
      <c r="A2574" s="3">
        <v>45754</v>
      </c>
      <c r="B2574" s="2">
        <v>14.7493</v>
      </c>
      <c r="C2574" s="2">
        <v>76.04552041447748</v>
      </c>
      <c r="D2574" s="2">
        <v>-0.1031588862307693</v>
      </c>
      <c r="E2574" s="2">
        <v>-6.9708321181552074E-22</v>
      </c>
      <c r="F2574" s="2">
        <v>14.75112</v>
      </c>
      <c r="G2574" s="2">
        <v>14.617880000000003</v>
      </c>
      <c r="H2574" s="2">
        <v>14.419414999999997</v>
      </c>
      <c r="I2574" s="2">
        <v>13.715903999999993</v>
      </c>
      <c r="J2574" s="2">
        <v>12.121182000000001</v>
      </c>
      <c r="K2574" s="17" t="s">
        <v>48</v>
      </c>
      <c r="L2574" s="17" t="s">
        <v>55</v>
      </c>
      <c r="M2574" s="17" t="s">
        <v>51</v>
      </c>
      <c r="N2574" s="20">
        <f t="shared" si="400"/>
        <v>50</v>
      </c>
      <c r="O2574" s="20">
        <f t="shared" si="401"/>
        <v>100</v>
      </c>
      <c r="P2574" s="20">
        <f t="shared" si="402"/>
        <v>50</v>
      </c>
      <c r="Q2574" s="20">
        <f t="shared" si="403"/>
        <v>16.5</v>
      </c>
      <c r="R2574" s="21">
        <f t="shared" si="404"/>
        <v>62.475000000000001</v>
      </c>
      <c r="S2574" s="21">
        <f t="shared" si="405"/>
        <v>51.625</v>
      </c>
      <c r="T2574" s="21">
        <f t="shared" si="406"/>
        <v>42.424999999999997</v>
      </c>
      <c r="U2574" s="21">
        <f t="shared" si="407"/>
        <v>54.125</v>
      </c>
      <c r="V2574" s="20">
        <f t="shared" si="408"/>
        <v>52.17499999999999</v>
      </c>
      <c r="W2574" s="20">
        <f t="shared" si="409"/>
        <v>52.662499999999994</v>
      </c>
    </row>
    <row r="2575" spans="1:23" ht="13.5" x14ac:dyDescent="0.25">
      <c r="A2575" s="3">
        <v>45755</v>
      </c>
      <c r="B2575" s="2">
        <v>15.2119</v>
      </c>
      <c r="C2575" s="2">
        <v>83.861632338482877</v>
      </c>
      <c r="D2575" s="2">
        <v>-0.13916325626857073</v>
      </c>
      <c r="E2575" s="2">
        <v>-5.5766656945241665E-22</v>
      </c>
      <c r="F2575" s="2">
        <v>14.867700000000003</v>
      </c>
      <c r="G2575" s="2">
        <v>14.700229999999999</v>
      </c>
      <c r="H2575" s="2">
        <v>14.47447</v>
      </c>
      <c r="I2575" s="2">
        <v>13.765683999999991</v>
      </c>
      <c r="J2575" s="2">
        <v>12.140822499999999</v>
      </c>
      <c r="K2575" s="17" t="s">
        <v>52</v>
      </c>
      <c r="L2575" s="17" t="s">
        <v>55</v>
      </c>
      <c r="M2575" s="17" t="s">
        <v>53</v>
      </c>
      <c r="N2575" s="20">
        <f t="shared" si="400"/>
        <v>50</v>
      </c>
      <c r="O2575" s="20">
        <f t="shared" si="401"/>
        <v>100</v>
      </c>
      <c r="P2575" s="20">
        <f t="shared" si="402"/>
        <v>50</v>
      </c>
      <c r="Q2575" s="20">
        <f t="shared" si="403"/>
        <v>83.5</v>
      </c>
      <c r="R2575" s="21">
        <f t="shared" si="404"/>
        <v>72.525000000000006</v>
      </c>
      <c r="S2575" s="21">
        <f t="shared" si="405"/>
        <v>68.375</v>
      </c>
      <c r="T2575" s="21">
        <f t="shared" si="406"/>
        <v>72.575000000000003</v>
      </c>
      <c r="U2575" s="21">
        <f t="shared" si="407"/>
        <v>70.875</v>
      </c>
      <c r="V2575" s="20">
        <f t="shared" si="408"/>
        <v>71.158333333333346</v>
      </c>
      <c r="W2575" s="20">
        <f t="shared" si="409"/>
        <v>71.087500000000006</v>
      </c>
    </row>
    <row r="2576" spans="1:23" ht="13.5" x14ac:dyDescent="0.25">
      <c r="A2576" s="3">
        <v>45757</v>
      </c>
      <c r="B2576" s="2">
        <v>15.165699999999999</v>
      </c>
      <c r="C2576" s="2">
        <v>81.018422945459903</v>
      </c>
      <c r="D2576" s="2">
        <v>-0.17316368001592508</v>
      </c>
      <c r="E2576" s="2">
        <v>-4.4613325556193338E-22</v>
      </c>
      <c r="F2576" s="2">
        <v>14.941739999999999</v>
      </c>
      <c r="G2576" s="2">
        <v>14.778880000000001</v>
      </c>
      <c r="H2576" s="2">
        <v>14.529525000000001</v>
      </c>
      <c r="I2576" s="2">
        <v>13.814539999999996</v>
      </c>
      <c r="J2576" s="2">
        <v>12.160231999999999</v>
      </c>
      <c r="K2576" s="17" t="s">
        <v>48</v>
      </c>
      <c r="L2576" s="17" t="s">
        <v>55</v>
      </c>
      <c r="M2576" s="17" t="s">
        <v>51</v>
      </c>
      <c r="N2576" s="20">
        <f t="shared" si="400"/>
        <v>50</v>
      </c>
      <c r="O2576" s="20">
        <f t="shared" si="401"/>
        <v>100</v>
      </c>
      <c r="P2576" s="20">
        <f t="shared" si="402"/>
        <v>50</v>
      </c>
      <c r="Q2576" s="20">
        <f t="shared" si="403"/>
        <v>16.5</v>
      </c>
      <c r="R2576" s="21">
        <f t="shared" si="404"/>
        <v>62.475000000000001</v>
      </c>
      <c r="S2576" s="21">
        <f t="shared" si="405"/>
        <v>51.625</v>
      </c>
      <c r="T2576" s="21">
        <f t="shared" si="406"/>
        <v>42.424999999999997</v>
      </c>
      <c r="U2576" s="21">
        <f t="shared" si="407"/>
        <v>54.125</v>
      </c>
      <c r="V2576" s="20">
        <f t="shared" si="408"/>
        <v>52.17499999999999</v>
      </c>
      <c r="W2576" s="20">
        <f t="shared" si="409"/>
        <v>52.662499999999994</v>
      </c>
    </row>
    <row r="2577" spans="1:23" ht="13.5" x14ac:dyDescent="0.25">
      <c r="A2577" s="3">
        <v>45758</v>
      </c>
      <c r="B2577" s="2">
        <v>14.8973</v>
      </c>
      <c r="C2577" s="2">
        <v>66.840558410547231</v>
      </c>
      <c r="D2577" s="2">
        <v>-0.18121798716823001</v>
      </c>
      <c r="E2577" s="2">
        <v>-3.5690660444954674E-22</v>
      </c>
      <c r="F2577" s="2">
        <v>14.962100000000001</v>
      </c>
      <c r="G2577" s="2">
        <v>14.82699</v>
      </c>
      <c r="H2577" s="2">
        <v>14.571160000000001</v>
      </c>
      <c r="I2577" s="2">
        <v>13.854327999999994</v>
      </c>
      <c r="J2577" s="2">
        <v>12.179599000000003</v>
      </c>
      <c r="K2577" s="17" t="s">
        <v>48</v>
      </c>
      <c r="L2577" s="17" t="s">
        <v>50</v>
      </c>
      <c r="M2577" s="17" t="s">
        <v>51</v>
      </c>
      <c r="N2577" s="20">
        <f t="shared" si="400"/>
        <v>50</v>
      </c>
      <c r="O2577" s="20">
        <f t="shared" si="401"/>
        <v>100</v>
      </c>
      <c r="P2577" s="20">
        <f t="shared" si="402"/>
        <v>50</v>
      </c>
      <c r="Q2577" s="20">
        <f t="shared" si="403"/>
        <v>33</v>
      </c>
      <c r="R2577" s="21">
        <f t="shared" si="404"/>
        <v>64.95</v>
      </c>
      <c r="S2577" s="21">
        <f t="shared" si="405"/>
        <v>55.75</v>
      </c>
      <c r="T2577" s="21">
        <f t="shared" si="406"/>
        <v>49.85</v>
      </c>
      <c r="U2577" s="21">
        <f t="shared" si="407"/>
        <v>58.25</v>
      </c>
      <c r="V2577" s="20">
        <f t="shared" si="408"/>
        <v>56.85</v>
      </c>
      <c r="W2577" s="20">
        <f t="shared" si="409"/>
        <v>57.2</v>
      </c>
    </row>
    <row r="2578" spans="1:23" ht="13.5" x14ac:dyDescent="0.25">
      <c r="A2578" s="3">
        <v>45761</v>
      </c>
      <c r="B2578" s="2">
        <v>14.8048</v>
      </c>
      <c r="C2578" s="2">
        <v>62.764106771742497</v>
      </c>
      <c r="D2578" s="2">
        <v>-0.15278625645088084</v>
      </c>
      <c r="E2578" s="2">
        <v>-2.8552528355963741E-22</v>
      </c>
      <c r="F2578" s="2">
        <v>14.965800000000002</v>
      </c>
      <c r="G2578" s="2">
        <v>14.845500000000001</v>
      </c>
      <c r="H2578" s="2">
        <v>14.60632</v>
      </c>
      <c r="I2578" s="2">
        <v>13.893189999999995</v>
      </c>
      <c r="J2578" s="2">
        <v>12.198713000000003</v>
      </c>
      <c r="K2578" s="17" t="s">
        <v>48</v>
      </c>
      <c r="L2578" s="17" t="s">
        <v>50</v>
      </c>
      <c r="M2578" s="17" t="s">
        <v>51</v>
      </c>
      <c r="N2578" s="20">
        <f t="shared" si="400"/>
        <v>50</v>
      </c>
      <c r="O2578" s="20">
        <f t="shared" si="401"/>
        <v>100</v>
      </c>
      <c r="P2578" s="20">
        <f t="shared" si="402"/>
        <v>50</v>
      </c>
      <c r="Q2578" s="20">
        <f t="shared" si="403"/>
        <v>33</v>
      </c>
      <c r="R2578" s="21">
        <f t="shared" si="404"/>
        <v>64.95</v>
      </c>
      <c r="S2578" s="21">
        <f t="shared" si="405"/>
        <v>55.75</v>
      </c>
      <c r="T2578" s="21">
        <f t="shared" si="406"/>
        <v>49.85</v>
      </c>
      <c r="U2578" s="21">
        <f t="shared" si="407"/>
        <v>58.25</v>
      </c>
      <c r="V2578" s="20">
        <f t="shared" si="408"/>
        <v>56.85</v>
      </c>
      <c r="W2578" s="20">
        <f t="shared" si="409"/>
        <v>57.2</v>
      </c>
    </row>
    <row r="2579" spans="1:23" ht="13.5" x14ac:dyDescent="0.25">
      <c r="A2579" s="3">
        <v>45762</v>
      </c>
      <c r="B2579" s="2">
        <v>14.8048</v>
      </c>
      <c r="C2579" s="2">
        <v>62.764106771742497</v>
      </c>
      <c r="D2579" s="2">
        <v>-0.13087893174126819</v>
      </c>
      <c r="E2579" s="2">
        <v>-2.2842022684770994E-22</v>
      </c>
      <c r="F2579" s="2">
        <v>14.976900000000001</v>
      </c>
      <c r="G2579" s="2">
        <v>14.864010000000002</v>
      </c>
      <c r="H2579" s="2">
        <v>14.641480000000001</v>
      </c>
      <c r="I2579" s="2">
        <v>13.934827999999992</v>
      </c>
      <c r="J2579" s="2">
        <v>12.216695000000001</v>
      </c>
      <c r="K2579" s="17" t="s">
        <v>48</v>
      </c>
      <c r="L2579" s="17" t="s">
        <v>50</v>
      </c>
      <c r="M2579" s="17" t="s">
        <v>51</v>
      </c>
      <c r="N2579" s="20">
        <f t="shared" si="400"/>
        <v>50</v>
      </c>
      <c r="O2579" s="20">
        <f t="shared" si="401"/>
        <v>100</v>
      </c>
      <c r="P2579" s="20">
        <f t="shared" si="402"/>
        <v>50</v>
      </c>
      <c r="Q2579" s="20">
        <f t="shared" si="403"/>
        <v>33</v>
      </c>
      <c r="R2579" s="21">
        <f t="shared" si="404"/>
        <v>64.95</v>
      </c>
      <c r="S2579" s="21">
        <f t="shared" si="405"/>
        <v>55.75</v>
      </c>
      <c r="T2579" s="21">
        <f t="shared" si="406"/>
        <v>49.85</v>
      </c>
      <c r="U2579" s="21">
        <f t="shared" si="407"/>
        <v>58.25</v>
      </c>
      <c r="V2579" s="20">
        <f t="shared" si="408"/>
        <v>56.85</v>
      </c>
      <c r="W2579" s="20">
        <f t="shared" si="409"/>
        <v>57.2</v>
      </c>
    </row>
    <row r="2580" spans="1:23" ht="13.5" x14ac:dyDescent="0.25">
      <c r="A2580" s="3">
        <v>45763</v>
      </c>
      <c r="B2580" s="2">
        <v>14.786300000000001</v>
      </c>
      <c r="C2580" s="2">
        <v>61.888614438760982</v>
      </c>
      <c r="D2580" s="2">
        <v>-0.11153183766118779</v>
      </c>
      <c r="E2580" s="2">
        <v>-1.8273618147816797E-22</v>
      </c>
      <c r="F2580" s="2">
        <v>14.891780000000001</v>
      </c>
      <c r="G2580" s="2">
        <v>14.879740000000002</v>
      </c>
      <c r="H2580" s="2">
        <v>14.668314999999998</v>
      </c>
      <c r="I2580" s="2">
        <v>13.973689999999994</v>
      </c>
      <c r="J2580" s="2">
        <v>12.234668500000003</v>
      </c>
      <c r="K2580" s="17" t="s">
        <v>48</v>
      </c>
      <c r="L2580" s="17" t="s">
        <v>50</v>
      </c>
      <c r="M2580" s="17" t="s">
        <v>47</v>
      </c>
      <c r="N2580" s="20">
        <f t="shared" si="400"/>
        <v>50</v>
      </c>
      <c r="O2580" s="20">
        <f t="shared" si="401"/>
        <v>100</v>
      </c>
      <c r="P2580" s="20">
        <f t="shared" si="402"/>
        <v>50</v>
      </c>
      <c r="Q2580" s="20">
        <f t="shared" si="403"/>
        <v>33</v>
      </c>
      <c r="R2580" s="21">
        <f t="shared" si="404"/>
        <v>64.95</v>
      </c>
      <c r="S2580" s="21">
        <f t="shared" si="405"/>
        <v>55.75</v>
      </c>
      <c r="T2580" s="21">
        <f t="shared" si="406"/>
        <v>49.85</v>
      </c>
      <c r="U2580" s="21">
        <f t="shared" si="407"/>
        <v>58.25</v>
      </c>
      <c r="V2580" s="20">
        <f t="shared" si="408"/>
        <v>56.85</v>
      </c>
      <c r="W2580" s="20">
        <f t="shared" si="409"/>
        <v>57.2</v>
      </c>
    </row>
    <row r="2581" spans="1:23" ht="13.5" x14ac:dyDescent="0.25">
      <c r="A2581" s="3">
        <v>45764</v>
      </c>
      <c r="B2581" s="2">
        <v>14.8048</v>
      </c>
      <c r="C2581" s="2">
        <v>62.452648058695132</v>
      </c>
      <c r="D2581" s="2">
        <v>-7.2650418223387803E-2</v>
      </c>
      <c r="E2581" s="2">
        <v>-1.4618894518253439E-22</v>
      </c>
      <c r="F2581" s="2">
        <v>14.819599999999999</v>
      </c>
      <c r="G2581" s="2">
        <v>14.88067</v>
      </c>
      <c r="H2581" s="2">
        <v>14.689134999999998</v>
      </c>
      <c r="I2581" s="2">
        <v>14.014403999999997</v>
      </c>
      <c r="J2581" s="2">
        <v>12.252776500000003</v>
      </c>
      <c r="K2581" s="17" t="s">
        <v>48</v>
      </c>
      <c r="L2581" s="17" t="s">
        <v>50</v>
      </c>
      <c r="M2581" s="17" t="s">
        <v>47</v>
      </c>
      <c r="N2581" s="20">
        <f t="shared" si="400"/>
        <v>50</v>
      </c>
      <c r="O2581" s="20">
        <f t="shared" si="401"/>
        <v>100</v>
      </c>
      <c r="P2581" s="20">
        <f t="shared" si="402"/>
        <v>50</v>
      </c>
      <c r="Q2581" s="20">
        <f t="shared" si="403"/>
        <v>33</v>
      </c>
      <c r="R2581" s="21">
        <f t="shared" si="404"/>
        <v>64.95</v>
      </c>
      <c r="S2581" s="21">
        <f t="shared" si="405"/>
        <v>55.75</v>
      </c>
      <c r="T2581" s="21">
        <f t="shared" si="406"/>
        <v>49.85</v>
      </c>
      <c r="U2581" s="21">
        <f t="shared" si="407"/>
        <v>58.25</v>
      </c>
      <c r="V2581" s="20">
        <f t="shared" si="408"/>
        <v>56.85</v>
      </c>
      <c r="W2581" s="20">
        <f t="shared" si="409"/>
        <v>57.2</v>
      </c>
    </row>
    <row r="2582" spans="1:23" ht="13.5" x14ac:dyDescent="0.25">
      <c r="A2582" s="3">
        <v>45765</v>
      </c>
      <c r="B2582" s="2">
        <v>14.6105</v>
      </c>
      <c r="C2582" s="2">
        <v>53.497557834167985</v>
      </c>
      <c r="D2582" s="2">
        <v>-2.7073232986099427E-2</v>
      </c>
      <c r="E2582" s="2">
        <v>-1.1695115614602752E-22</v>
      </c>
      <c r="F2582" s="2">
        <v>14.76224</v>
      </c>
      <c r="G2582" s="2">
        <v>14.862170000000001</v>
      </c>
      <c r="H2582" s="2">
        <v>14.700700000000001</v>
      </c>
      <c r="I2582" s="2">
        <v>14.051231999999997</v>
      </c>
      <c r="J2582" s="2">
        <v>12.270289999999999</v>
      </c>
      <c r="K2582" s="17" t="s">
        <v>48</v>
      </c>
      <c r="L2582" s="17" t="s">
        <v>55</v>
      </c>
      <c r="M2582" s="17" t="s">
        <v>47</v>
      </c>
      <c r="N2582" s="20">
        <f t="shared" si="400"/>
        <v>50</v>
      </c>
      <c r="O2582" s="20">
        <f t="shared" si="401"/>
        <v>100</v>
      </c>
      <c r="P2582" s="20">
        <f t="shared" si="402"/>
        <v>50</v>
      </c>
      <c r="Q2582" s="20">
        <f t="shared" si="403"/>
        <v>16.5</v>
      </c>
      <c r="R2582" s="21">
        <f t="shared" si="404"/>
        <v>62.475000000000001</v>
      </c>
      <c r="S2582" s="21">
        <f t="shared" si="405"/>
        <v>51.625</v>
      </c>
      <c r="T2582" s="21">
        <f t="shared" si="406"/>
        <v>42.424999999999997</v>
      </c>
      <c r="U2582" s="21">
        <f t="shared" si="407"/>
        <v>54.125</v>
      </c>
      <c r="V2582" s="20">
        <f t="shared" si="408"/>
        <v>52.17499999999999</v>
      </c>
      <c r="W2582" s="20">
        <f t="shared" si="409"/>
        <v>52.662499999999994</v>
      </c>
    </row>
    <row r="2583" spans="1:23" ht="13.5" x14ac:dyDescent="0.25">
      <c r="A2583" s="3">
        <v>45768</v>
      </c>
      <c r="B2583" s="2">
        <v>14.8973</v>
      </c>
      <c r="C2583" s="2">
        <v>62.129542977102851</v>
      </c>
      <c r="D2583" s="2">
        <v>-1.1607652153625025E-2</v>
      </c>
      <c r="E2583" s="2">
        <v>-9.3560924916822018E-23</v>
      </c>
      <c r="F2583" s="2">
        <v>14.78074</v>
      </c>
      <c r="G2583" s="2">
        <v>14.87327</v>
      </c>
      <c r="H2583" s="2">
        <v>14.724754999999998</v>
      </c>
      <c r="I2583" s="2">
        <v>14.093795999999998</v>
      </c>
      <c r="J2583" s="2">
        <v>12.289237500000002</v>
      </c>
      <c r="K2583" s="17" t="s">
        <v>52</v>
      </c>
      <c r="L2583" s="17" t="s">
        <v>55</v>
      </c>
      <c r="M2583" s="17" t="s">
        <v>53</v>
      </c>
      <c r="N2583" s="20">
        <f t="shared" si="400"/>
        <v>50</v>
      </c>
      <c r="O2583" s="20">
        <f t="shared" si="401"/>
        <v>100</v>
      </c>
      <c r="P2583" s="20">
        <f t="shared" si="402"/>
        <v>50</v>
      </c>
      <c r="Q2583" s="20">
        <f t="shared" si="403"/>
        <v>83.5</v>
      </c>
      <c r="R2583" s="21">
        <f t="shared" si="404"/>
        <v>72.525000000000006</v>
      </c>
      <c r="S2583" s="21">
        <f t="shared" si="405"/>
        <v>68.375</v>
      </c>
      <c r="T2583" s="21">
        <f t="shared" si="406"/>
        <v>72.575000000000003</v>
      </c>
      <c r="U2583" s="21">
        <f t="shared" si="407"/>
        <v>70.875</v>
      </c>
      <c r="V2583" s="20">
        <f t="shared" si="408"/>
        <v>71.158333333333346</v>
      </c>
      <c r="W2583" s="20">
        <f t="shared" si="409"/>
        <v>71.087500000000006</v>
      </c>
    </row>
    <row r="2584" spans="1:23" ht="13.5" x14ac:dyDescent="0.25">
      <c r="A2584" s="3">
        <v>45769</v>
      </c>
      <c r="B2584" s="2">
        <v>14.8048</v>
      </c>
      <c r="C2584" s="2">
        <v>58.366445748118565</v>
      </c>
      <c r="D2584" s="2">
        <v>5.3612373681488634E-4</v>
      </c>
      <c r="E2584" s="2">
        <v>-7.4848739933457617E-23</v>
      </c>
      <c r="F2584" s="2">
        <v>14.78074</v>
      </c>
      <c r="G2584" s="2">
        <v>14.878819999999999</v>
      </c>
      <c r="H2584" s="2">
        <v>14.748349999999999</v>
      </c>
      <c r="I2584" s="2">
        <v>14.130993999999998</v>
      </c>
      <c r="J2584" s="2">
        <v>12.307512999999998</v>
      </c>
      <c r="K2584" s="17" t="s">
        <v>48</v>
      </c>
      <c r="L2584" s="17" t="s">
        <v>55</v>
      </c>
      <c r="M2584" s="17" t="s">
        <v>55</v>
      </c>
      <c r="N2584" s="20">
        <f t="shared" si="400"/>
        <v>50</v>
      </c>
      <c r="O2584" s="20">
        <f t="shared" si="401"/>
        <v>100</v>
      </c>
      <c r="P2584" s="20">
        <f t="shared" si="402"/>
        <v>50</v>
      </c>
      <c r="Q2584" s="20">
        <f t="shared" si="403"/>
        <v>16.5</v>
      </c>
      <c r="R2584" s="21">
        <f t="shared" si="404"/>
        <v>62.475000000000001</v>
      </c>
      <c r="S2584" s="21">
        <f t="shared" si="405"/>
        <v>51.625</v>
      </c>
      <c r="T2584" s="21">
        <f t="shared" si="406"/>
        <v>42.424999999999997</v>
      </c>
      <c r="U2584" s="21">
        <f t="shared" si="407"/>
        <v>54.125</v>
      </c>
      <c r="V2584" s="20">
        <f t="shared" si="408"/>
        <v>52.17499999999999</v>
      </c>
      <c r="W2584" s="20">
        <f t="shared" si="409"/>
        <v>52.662499999999994</v>
      </c>
    </row>
    <row r="2585" spans="1:23" ht="13.5" x14ac:dyDescent="0.25">
      <c r="A2585" s="3">
        <v>45770</v>
      </c>
      <c r="B2585" s="2">
        <v>14.8881</v>
      </c>
      <c r="C2585" s="2">
        <v>60.676325265407215</v>
      </c>
      <c r="D2585" s="2">
        <v>7.4410750161097994E-2</v>
      </c>
      <c r="E2585" s="2">
        <v>-5.9878991946766096E-23</v>
      </c>
      <c r="F2585" s="2">
        <v>14.8011</v>
      </c>
      <c r="G2585" s="2">
        <v>14.846440000000001</v>
      </c>
      <c r="H2585" s="2">
        <v>14.773334999999999</v>
      </c>
      <c r="I2585" s="2">
        <v>14.170228</v>
      </c>
      <c r="J2585" s="2">
        <v>12.326204999999998</v>
      </c>
      <c r="K2585" s="17" t="s">
        <v>52</v>
      </c>
      <c r="L2585" s="17" t="s">
        <v>55</v>
      </c>
      <c r="M2585" s="17" t="s">
        <v>53</v>
      </c>
      <c r="N2585" s="20">
        <f t="shared" si="400"/>
        <v>50</v>
      </c>
      <c r="O2585" s="20">
        <f t="shared" si="401"/>
        <v>100</v>
      </c>
      <c r="P2585" s="20">
        <f t="shared" si="402"/>
        <v>50</v>
      </c>
      <c r="Q2585" s="20">
        <f t="shared" si="403"/>
        <v>83.5</v>
      </c>
      <c r="R2585" s="21">
        <f t="shared" si="404"/>
        <v>72.525000000000006</v>
      </c>
      <c r="S2585" s="21">
        <f t="shared" si="405"/>
        <v>68.375</v>
      </c>
      <c r="T2585" s="21">
        <f t="shared" si="406"/>
        <v>72.575000000000003</v>
      </c>
      <c r="U2585" s="21">
        <f t="shared" si="407"/>
        <v>70.875</v>
      </c>
      <c r="V2585" s="20">
        <f t="shared" si="408"/>
        <v>71.158333333333346</v>
      </c>
      <c r="W2585" s="20">
        <f t="shared" si="409"/>
        <v>71.087500000000006</v>
      </c>
    </row>
    <row r="2586" spans="1:23" ht="13.5" x14ac:dyDescent="0.25">
      <c r="A2586" s="3">
        <v>45771</v>
      </c>
      <c r="B2586" s="2">
        <v>14.8881</v>
      </c>
      <c r="C2586" s="2">
        <v>60.676325265407208</v>
      </c>
      <c r="D2586" s="2">
        <v>0.12802408140336041</v>
      </c>
      <c r="E2586" s="2">
        <v>-4.7903193557412877E-23</v>
      </c>
      <c r="F2586" s="2">
        <v>14.817760000000002</v>
      </c>
      <c r="G2586" s="2">
        <v>14.818680000000001</v>
      </c>
      <c r="H2586" s="2">
        <v>14.798780000000002</v>
      </c>
      <c r="I2586" s="2">
        <v>14.207056000000001</v>
      </c>
      <c r="J2586" s="2">
        <v>12.344519999999999</v>
      </c>
      <c r="K2586" s="17" t="s">
        <v>48</v>
      </c>
      <c r="L2586" s="17" t="s">
        <v>55</v>
      </c>
      <c r="M2586" s="17" t="s">
        <v>51</v>
      </c>
      <c r="N2586" s="20">
        <f t="shared" si="400"/>
        <v>50</v>
      </c>
      <c r="O2586" s="20">
        <f t="shared" si="401"/>
        <v>100</v>
      </c>
      <c r="P2586" s="20">
        <f t="shared" si="402"/>
        <v>50</v>
      </c>
      <c r="Q2586" s="20">
        <f t="shared" si="403"/>
        <v>16.5</v>
      </c>
      <c r="R2586" s="21">
        <f t="shared" si="404"/>
        <v>62.475000000000001</v>
      </c>
      <c r="S2586" s="21">
        <f t="shared" si="405"/>
        <v>51.625</v>
      </c>
      <c r="T2586" s="21">
        <f t="shared" si="406"/>
        <v>42.424999999999997</v>
      </c>
      <c r="U2586" s="21">
        <f t="shared" si="407"/>
        <v>54.125</v>
      </c>
      <c r="V2586" s="20">
        <f t="shared" si="408"/>
        <v>52.17499999999999</v>
      </c>
      <c r="W2586" s="20">
        <f t="shared" si="409"/>
        <v>52.662499999999994</v>
      </c>
    </row>
    <row r="2587" spans="1:23" ht="13.5" x14ac:dyDescent="0.25">
      <c r="A2587" s="3">
        <v>45772</v>
      </c>
      <c r="B2587" s="2">
        <v>14.8048</v>
      </c>
      <c r="C2587" s="2">
        <v>57.008133525200925</v>
      </c>
      <c r="D2587" s="2">
        <v>0.13661145965409816</v>
      </c>
      <c r="E2587" s="2">
        <v>-3.8322554845930304E-23</v>
      </c>
      <c r="F2587" s="2">
        <v>14.856620000000001</v>
      </c>
      <c r="G2587" s="2">
        <v>14.809430000000001</v>
      </c>
      <c r="H2587" s="2">
        <v>14.818210000000002</v>
      </c>
      <c r="I2587" s="2">
        <v>14.242218000000003</v>
      </c>
      <c r="J2587" s="2">
        <v>12.362563499999997</v>
      </c>
      <c r="K2587" s="17" t="s">
        <v>52</v>
      </c>
      <c r="L2587" s="17" t="s">
        <v>55</v>
      </c>
      <c r="M2587" s="17" t="s">
        <v>53</v>
      </c>
      <c r="N2587" s="20">
        <f t="shared" si="400"/>
        <v>50</v>
      </c>
      <c r="O2587" s="20">
        <f t="shared" si="401"/>
        <v>100</v>
      </c>
      <c r="P2587" s="20">
        <f t="shared" si="402"/>
        <v>50</v>
      </c>
      <c r="Q2587" s="20">
        <f t="shared" si="403"/>
        <v>83.5</v>
      </c>
      <c r="R2587" s="21">
        <f t="shared" si="404"/>
        <v>72.525000000000006</v>
      </c>
      <c r="S2587" s="21">
        <f t="shared" si="405"/>
        <v>68.375</v>
      </c>
      <c r="T2587" s="21">
        <f t="shared" si="406"/>
        <v>72.575000000000003</v>
      </c>
      <c r="U2587" s="21">
        <f t="shared" si="407"/>
        <v>70.875</v>
      </c>
      <c r="V2587" s="20">
        <f t="shared" si="408"/>
        <v>71.158333333333346</v>
      </c>
      <c r="W2587" s="20">
        <f t="shared" si="409"/>
        <v>71.087500000000006</v>
      </c>
    </row>
    <row r="2588" spans="1:23" ht="13.5" x14ac:dyDescent="0.25">
      <c r="A2588" s="3">
        <v>45775</v>
      </c>
      <c r="B2588" s="2">
        <v>14.666</v>
      </c>
      <c r="C2588" s="2">
        <v>51.428962563336277</v>
      </c>
      <c r="D2588" s="2">
        <v>0.13888748011089547</v>
      </c>
      <c r="E2588" s="2">
        <v>-3.0658043876744245E-23</v>
      </c>
      <c r="F2588" s="2">
        <v>14.810359999999999</v>
      </c>
      <c r="G2588" s="2">
        <v>14.795549999999997</v>
      </c>
      <c r="H2588" s="2">
        <v>14.820525</v>
      </c>
      <c r="I2588" s="2">
        <v>14.274604000000004</v>
      </c>
      <c r="J2588" s="2">
        <v>12.378617499999997</v>
      </c>
      <c r="K2588" s="17" t="s">
        <v>48</v>
      </c>
      <c r="L2588" s="17" t="s">
        <v>55</v>
      </c>
      <c r="M2588" s="17" t="s">
        <v>47</v>
      </c>
      <c r="N2588" s="20">
        <f t="shared" si="400"/>
        <v>50</v>
      </c>
      <c r="O2588" s="20">
        <f t="shared" si="401"/>
        <v>100</v>
      </c>
      <c r="P2588" s="20">
        <f t="shared" si="402"/>
        <v>50</v>
      </c>
      <c r="Q2588" s="20">
        <f t="shared" si="403"/>
        <v>16.5</v>
      </c>
      <c r="R2588" s="21">
        <f t="shared" si="404"/>
        <v>62.475000000000001</v>
      </c>
      <c r="S2588" s="21">
        <f t="shared" si="405"/>
        <v>51.625</v>
      </c>
      <c r="T2588" s="21">
        <f t="shared" si="406"/>
        <v>42.424999999999997</v>
      </c>
      <c r="U2588" s="21">
        <f t="shared" si="407"/>
        <v>54.125</v>
      </c>
      <c r="V2588" s="20">
        <f t="shared" si="408"/>
        <v>52.17499999999999</v>
      </c>
      <c r="W2588" s="20">
        <f t="shared" si="409"/>
        <v>52.662499999999994</v>
      </c>
    </row>
    <row r="2589" spans="1:23" ht="13.5" x14ac:dyDescent="0.25">
      <c r="A2589" s="3">
        <v>45776</v>
      </c>
      <c r="B2589" s="2">
        <v>14.8048</v>
      </c>
      <c r="C2589" s="2">
        <v>56.059993166324858</v>
      </c>
      <c r="D2589" s="2">
        <v>0.13038820861567224</v>
      </c>
      <c r="E2589" s="2">
        <v>-2.4526435101395397E-23</v>
      </c>
      <c r="F2589" s="2">
        <v>14.810359999999999</v>
      </c>
      <c r="G2589" s="2">
        <v>14.79555</v>
      </c>
      <c r="H2589" s="2">
        <v>14.829780000000003</v>
      </c>
      <c r="I2589" s="2">
        <v>14.306064000000003</v>
      </c>
      <c r="J2589" s="2">
        <v>12.395318999999997</v>
      </c>
      <c r="K2589" s="17" t="s">
        <v>52</v>
      </c>
      <c r="L2589" s="17" t="s">
        <v>55</v>
      </c>
      <c r="M2589" s="17" t="s">
        <v>55</v>
      </c>
      <c r="N2589" s="20">
        <f t="shared" si="400"/>
        <v>50</v>
      </c>
      <c r="O2589" s="20">
        <f t="shared" si="401"/>
        <v>100</v>
      </c>
      <c r="P2589" s="20">
        <f t="shared" si="402"/>
        <v>50</v>
      </c>
      <c r="Q2589" s="20">
        <f t="shared" si="403"/>
        <v>49.5</v>
      </c>
      <c r="R2589" s="21">
        <f t="shared" si="404"/>
        <v>67.424999999999997</v>
      </c>
      <c r="S2589" s="21">
        <f t="shared" si="405"/>
        <v>59.875</v>
      </c>
      <c r="T2589" s="21">
        <f t="shared" si="406"/>
        <v>57.275000000000006</v>
      </c>
      <c r="U2589" s="21">
        <f t="shared" si="407"/>
        <v>62.375</v>
      </c>
      <c r="V2589" s="20">
        <f t="shared" si="408"/>
        <v>61.524999999999999</v>
      </c>
      <c r="W2589" s="20">
        <f t="shared" si="409"/>
        <v>61.737499999999997</v>
      </c>
    </row>
    <row r="2590" spans="1:23" ht="13.5" x14ac:dyDescent="0.25">
      <c r="A2590" s="3">
        <v>45777</v>
      </c>
      <c r="B2590" s="2">
        <v>14.8048</v>
      </c>
      <c r="C2590" s="2">
        <v>56.059993166324873</v>
      </c>
      <c r="D2590" s="2">
        <v>0.11939717586453469</v>
      </c>
      <c r="E2590" s="2">
        <v>-1.9621148081116319E-23</v>
      </c>
      <c r="F2590" s="2">
        <v>14.793700000000001</v>
      </c>
      <c r="G2590" s="2">
        <v>14.7974</v>
      </c>
      <c r="H2590" s="2">
        <v>14.838570000000001</v>
      </c>
      <c r="I2590" s="2">
        <v>14.338450000000002</v>
      </c>
      <c r="J2590" s="2">
        <v>12.412020499999999</v>
      </c>
      <c r="K2590" s="17" t="s">
        <v>48</v>
      </c>
      <c r="L2590" s="17" t="s">
        <v>55</v>
      </c>
      <c r="M2590" s="17" t="s">
        <v>47</v>
      </c>
      <c r="N2590" s="20">
        <f t="shared" si="400"/>
        <v>50</v>
      </c>
      <c r="O2590" s="20">
        <f t="shared" si="401"/>
        <v>100</v>
      </c>
      <c r="P2590" s="20">
        <f t="shared" si="402"/>
        <v>50</v>
      </c>
      <c r="Q2590" s="20">
        <f t="shared" si="403"/>
        <v>16.5</v>
      </c>
      <c r="R2590" s="21">
        <f t="shared" si="404"/>
        <v>62.475000000000001</v>
      </c>
      <c r="S2590" s="21">
        <f t="shared" si="405"/>
        <v>51.625</v>
      </c>
      <c r="T2590" s="21">
        <f t="shared" si="406"/>
        <v>42.424999999999997</v>
      </c>
      <c r="U2590" s="21">
        <f t="shared" si="407"/>
        <v>54.125</v>
      </c>
      <c r="V2590" s="20">
        <f t="shared" si="408"/>
        <v>52.17499999999999</v>
      </c>
      <c r="W2590" s="20">
        <f t="shared" si="409"/>
        <v>52.662499999999994</v>
      </c>
    </row>
    <row r="2591" spans="1:23" ht="13.5" x14ac:dyDescent="0.25">
      <c r="A2591" s="3">
        <v>45779</v>
      </c>
      <c r="B2591" s="2">
        <v>14.518000000000001</v>
      </c>
      <c r="C2591" s="2">
        <v>45.633405501453488</v>
      </c>
      <c r="D2591" s="2">
        <v>0.13330508837159627</v>
      </c>
      <c r="E2591" s="2">
        <v>-1.5696918464893056E-23</v>
      </c>
      <c r="F2591" s="2">
        <v>14.71968</v>
      </c>
      <c r="G2591" s="2">
        <v>14.768719999999998</v>
      </c>
      <c r="H2591" s="2">
        <v>14.824695000000002</v>
      </c>
      <c r="I2591" s="2">
        <v>14.365100000000002</v>
      </c>
      <c r="J2591" s="2">
        <v>12.427935999999999</v>
      </c>
      <c r="K2591" s="17" t="s">
        <v>48</v>
      </c>
      <c r="L2591" s="17" t="s">
        <v>55</v>
      </c>
      <c r="M2591" s="17" t="s">
        <v>47</v>
      </c>
      <c r="N2591" s="20">
        <f t="shared" si="400"/>
        <v>50</v>
      </c>
      <c r="O2591" s="20">
        <f t="shared" si="401"/>
        <v>100</v>
      </c>
      <c r="P2591" s="20">
        <f t="shared" si="402"/>
        <v>50</v>
      </c>
      <c r="Q2591" s="20">
        <f t="shared" si="403"/>
        <v>16.5</v>
      </c>
      <c r="R2591" s="21">
        <f t="shared" si="404"/>
        <v>62.475000000000001</v>
      </c>
      <c r="S2591" s="21">
        <f t="shared" si="405"/>
        <v>51.625</v>
      </c>
      <c r="T2591" s="21">
        <f t="shared" si="406"/>
        <v>42.424999999999997</v>
      </c>
      <c r="U2591" s="21">
        <f t="shared" si="407"/>
        <v>54.125</v>
      </c>
      <c r="V2591" s="20">
        <f t="shared" si="408"/>
        <v>52.17499999999999</v>
      </c>
      <c r="W2591" s="20">
        <f t="shared" si="409"/>
        <v>52.662499999999994</v>
      </c>
    </row>
    <row r="2592" spans="1:23" ht="13.5" x14ac:dyDescent="0.25">
      <c r="A2592" s="3">
        <v>45782</v>
      </c>
      <c r="B2592" s="2">
        <v>14.508699999999999</v>
      </c>
      <c r="C2592" s="2">
        <v>45.338930175127231</v>
      </c>
      <c r="D2592" s="2">
        <v>0.1167474119783094</v>
      </c>
      <c r="E2592" s="2">
        <v>-1.2557534771914445E-23</v>
      </c>
      <c r="F2592" s="2">
        <v>14.66046</v>
      </c>
      <c r="G2592" s="2">
        <v>14.758540000000002</v>
      </c>
      <c r="H2592" s="2">
        <v>14.810354999999998</v>
      </c>
      <c r="I2592" s="2">
        <v>14.392674000000005</v>
      </c>
      <c r="J2592" s="2">
        <v>12.4437585</v>
      </c>
      <c r="K2592" s="17" t="s">
        <v>48</v>
      </c>
      <c r="L2592" s="17" t="s">
        <v>55</v>
      </c>
      <c r="M2592" s="17" t="s">
        <v>47</v>
      </c>
      <c r="N2592" s="20">
        <f t="shared" si="400"/>
        <v>50</v>
      </c>
      <c r="O2592" s="20">
        <f t="shared" si="401"/>
        <v>100</v>
      </c>
      <c r="P2592" s="20">
        <f t="shared" si="402"/>
        <v>50</v>
      </c>
      <c r="Q2592" s="20">
        <f t="shared" si="403"/>
        <v>16.5</v>
      </c>
      <c r="R2592" s="21">
        <f t="shared" si="404"/>
        <v>62.475000000000001</v>
      </c>
      <c r="S2592" s="21">
        <f t="shared" si="405"/>
        <v>51.625</v>
      </c>
      <c r="T2592" s="21">
        <f t="shared" si="406"/>
        <v>42.424999999999997</v>
      </c>
      <c r="U2592" s="21">
        <f t="shared" si="407"/>
        <v>54.125</v>
      </c>
      <c r="V2592" s="20">
        <f t="shared" si="408"/>
        <v>52.17499999999999</v>
      </c>
      <c r="W2592" s="20">
        <f t="shared" si="409"/>
        <v>52.662499999999994</v>
      </c>
    </row>
    <row r="2593" spans="1:23" ht="13.5" x14ac:dyDescent="0.25">
      <c r="A2593" s="3">
        <v>45783</v>
      </c>
      <c r="B2593" s="2">
        <v>14.434699999999999</v>
      </c>
      <c r="C2593" s="2">
        <v>42.96320521826955</v>
      </c>
      <c r="D2593" s="2">
        <v>0.15320909102085167</v>
      </c>
      <c r="E2593" s="2">
        <v>-1.0046027817531557E-23</v>
      </c>
      <c r="F2593" s="2">
        <v>14.6142</v>
      </c>
      <c r="G2593" s="2">
        <v>14.712279999999998</v>
      </c>
      <c r="H2593" s="2">
        <v>14.792775000000001</v>
      </c>
      <c r="I2593" s="2">
        <v>14.418028000000003</v>
      </c>
      <c r="J2593" s="2">
        <v>12.459211</v>
      </c>
      <c r="K2593" s="17" t="s">
        <v>48</v>
      </c>
      <c r="L2593" s="17" t="s">
        <v>55</v>
      </c>
      <c r="M2593" s="17" t="s">
        <v>47</v>
      </c>
      <c r="N2593" s="20">
        <f t="shared" si="400"/>
        <v>50</v>
      </c>
      <c r="O2593" s="20">
        <f t="shared" si="401"/>
        <v>100</v>
      </c>
      <c r="P2593" s="20">
        <f t="shared" si="402"/>
        <v>50</v>
      </c>
      <c r="Q2593" s="20">
        <f t="shared" si="403"/>
        <v>16.5</v>
      </c>
      <c r="R2593" s="21">
        <f t="shared" si="404"/>
        <v>62.475000000000001</v>
      </c>
      <c r="S2593" s="21">
        <f t="shared" si="405"/>
        <v>51.625</v>
      </c>
      <c r="T2593" s="21">
        <f t="shared" si="406"/>
        <v>42.424999999999997</v>
      </c>
      <c r="U2593" s="21">
        <f t="shared" si="407"/>
        <v>54.125</v>
      </c>
      <c r="V2593" s="20">
        <f t="shared" si="408"/>
        <v>52.17499999999999</v>
      </c>
      <c r="W2593" s="20">
        <f t="shared" si="409"/>
        <v>52.662499999999994</v>
      </c>
    </row>
    <row r="2594" spans="1:23" ht="13.5" x14ac:dyDescent="0.25">
      <c r="A2594" s="3">
        <v>45784</v>
      </c>
      <c r="B2594" s="2">
        <v>14.453200000000001</v>
      </c>
      <c r="C2594" s="2">
        <v>43.756657307163422</v>
      </c>
      <c r="D2594" s="2">
        <v>0.16970061629895916</v>
      </c>
      <c r="E2594" s="2">
        <v>-8.0368222540252461E-24</v>
      </c>
      <c r="F2594" s="2">
        <v>14.543879999999998</v>
      </c>
      <c r="G2594" s="2">
        <v>14.677120000000002</v>
      </c>
      <c r="H2594" s="2">
        <v>14.77797</v>
      </c>
      <c r="I2594" s="2">
        <v>14.431352000000004</v>
      </c>
      <c r="J2594" s="2">
        <v>12.474755999999999</v>
      </c>
      <c r="K2594" s="17" t="s">
        <v>48</v>
      </c>
      <c r="L2594" s="17" t="s">
        <v>55</v>
      </c>
      <c r="M2594" s="17" t="s">
        <v>47</v>
      </c>
      <c r="N2594" s="20">
        <f t="shared" si="400"/>
        <v>50</v>
      </c>
      <c r="O2594" s="20">
        <f t="shared" si="401"/>
        <v>100</v>
      </c>
      <c r="P2594" s="20">
        <f t="shared" si="402"/>
        <v>50</v>
      </c>
      <c r="Q2594" s="20">
        <f t="shared" si="403"/>
        <v>16.5</v>
      </c>
      <c r="R2594" s="21">
        <f t="shared" si="404"/>
        <v>62.475000000000001</v>
      </c>
      <c r="S2594" s="21">
        <f t="shared" si="405"/>
        <v>51.625</v>
      </c>
      <c r="T2594" s="21">
        <f t="shared" si="406"/>
        <v>42.424999999999997</v>
      </c>
      <c r="U2594" s="21">
        <f t="shared" si="407"/>
        <v>54.125</v>
      </c>
      <c r="V2594" s="20">
        <f t="shared" si="408"/>
        <v>52.17499999999999</v>
      </c>
      <c r="W2594" s="20">
        <f t="shared" si="409"/>
        <v>52.662499999999994</v>
      </c>
    </row>
    <row r="2595" spans="1:23" ht="13.5" x14ac:dyDescent="0.25">
      <c r="A2595" s="3">
        <v>45785</v>
      </c>
      <c r="B2595" s="2">
        <v>14.4717</v>
      </c>
      <c r="C2595" s="2">
        <v>44.58682026444459</v>
      </c>
      <c r="D2595" s="2">
        <v>0.19613926868153264</v>
      </c>
      <c r="E2595" s="2">
        <v>-6.4294578032201969E-24</v>
      </c>
      <c r="F2595" s="2">
        <v>14.477260000000001</v>
      </c>
      <c r="G2595" s="2">
        <v>14.635480000000001</v>
      </c>
      <c r="H2595" s="2">
        <v>14.740960000000001</v>
      </c>
      <c r="I2595" s="2">
        <v>14.444306000000006</v>
      </c>
      <c r="J2595" s="2">
        <v>12.49044</v>
      </c>
      <c r="K2595" s="17" t="s">
        <v>48</v>
      </c>
      <c r="L2595" s="17" t="s">
        <v>55</v>
      </c>
      <c r="M2595" s="17" t="s">
        <v>47</v>
      </c>
      <c r="N2595" s="20">
        <f t="shared" si="400"/>
        <v>50</v>
      </c>
      <c r="O2595" s="20">
        <f t="shared" si="401"/>
        <v>100</v>
      </c>
      <c r="P2595" s="20">
        <f t="shared" si="402"/>
        <v>50</v>
      </c>
      <c r="Q2595" s="20">
        <f t="shared" si="403"/>
        <v>16.5</v>
      </c>
      <c r="R2595" s="21">
        <f t="shared" si="404"/>
        <v>62.475000000000001</v>
      </c>
      <c r="S2595" s="21">
        <f t="shared" si="405"/>
        <v>51.625</v>
      </c>
      <c r="T2595" s="21">
        <f t="shared" si="406"/>
        <v>42.424999999999997</v>
      </c>
      <c r="U2595" s="21">
        <f t="shared" si="407"/>
        <v>54.125</v>
      </c>
      <c r="V2595" s="20">
        <f t="shared" si="408"/>
        <v>52.17499999999999</v>
      </c>
      <c r="W2595" s="20">
        <f t="shared" si="409"/>
        <v>52.662499999999994</v>
      </c>
    </row>
    <row r="2596" spans="1:23" ht="13.5" x14ac:dyDescent="0.25">
      <c r="A2596" s="3">
        <v>45786</v>
      </c>
      <c r="B2596" s="2">
        <v>14.4717</v>
      </c>
      <c r="C2596" s="2">
        <v>44.586820264444597</v>
      </c>
      <c r="D2596" s="2">
        <v>0.2193634063752139</v>
      </c>
      <c r="E2596" s="2">
        <v>-5.1435662425761581E-24</v>
      </c>
      <c r="F2596" s="2">
        <v>14.468</v>
      </c>
      <c r="G2596" s="2">
        <v>14.59384</v>
      </c>
      <c r="H2596" s="2">
        <v>14.70626</v>
      </c>
      <c r="I2596" s="2">
        <v>14.460036000000004</v>
      </c>
      <c r="J2596" s="2">
        <v>12.506124000000002</v>
      </c>
      <c r="K2596" s="17" t="s">
        <v>48</v>
      </c>
      <c r="L2596" s="17" t="s">
        <v>55</v>
      </c>
      <c r="M2596" s="17" t="s">
        <v>47</v>
      </c>
      <c r="N2596" s="20">
        <f t="shared" si="400"/>
        <v>50</v>
      </c>
      <c r="O2596" s="20">
        <f t="shared" si="401"/>
        <v>100</v>
      </c>
      <c r="P2596" s="20">
        <f t="shared" si="402"/>
        <v>50</v>
      </c>
      <c r="Q2596" s="20">
        <f t="shared" si="403"/>
        <v>16.5</v>
      </c>
      <c r="R2596" s="21">
        <f t="shared" si="404"/>
        <v>62.475000000000001</v>
      </c>
      <c r="S2596" s="21">
        <f t="shared" si="405"/>
        <v>51.625</v>
      </c>
      <c r="T2596" s="21">
        <f t="shared" si="406"/>
        <v>42.424999999999997</v>
      </c>
      <c r="U2596" s="21">
        <f t="shared" si="407"/>
        <v>54.125</v>
      </c>
      <c r="V2596" s="20">
        <f t="shared" si="408"/>
        <v>52.17499999999999</v>
      </c>
      <c r="W2596" s="20">
        <f t="shared" si="409"/>
        <v>52.662499999999994</v>
      </c>
    </row>
    <row r="2597" spans="1:23" ht="13.5" x14ac:dyDescent="0.25">
      <c r="A2597" s="3">
        <v>45789</v>
      </c>
      <c r="B2597" s="2">
        <v>14.6105</v>
      </c>
      <c r="C2597" s="2">
        <v>50.893725665023425</v>
      </c>
      <c r="D2597" s="2">
        <v>0.21670752101983126</v>
      </c>
      <c r="E2597" s="2">
        <v>-4.1148529940609268E-24</v>
      </c>
      <c r="F2597" s="2">
        <v>14.48836</v>
      </c>
      <c r="G2597" s="2">
        <v>14.57441</v>
      </c>
      <c r="H2597" s="2">
        <v>14.691920000000001</v>
      </c>
      <c r="I2597" s="2">
        <v>14.483908000000007</v>
      </c>
      <c r="J2597" s="2">
        <v>12.522501999999999</v>
      </c>
      <c r="K2597" s="17" t="s">
        <v>52</v>
      </c>
      <c r="L2597" s="17" t="s">
        <v>55</v>
      </c>
      <c r="M2597" s="17" t="s">
        <v>53</v>
      </c>
      <c r="N2597" s="20">
        <f t="shared" si="400"/>
        <v>50</v>
      </c>
      <c r="O2597" s="20">
        <f t="shared" si="401"/>
        <v>100</v>
      </c>
      <c r="P2597" s="20">
        <f t="shared" si="402"/>
        <v>50</v>
      </c>
      <c r="Q2597" s="20">
        <f t="shared" si="403"/>
        <v>83.5</v>
      </c>
      <c r="R2597" s="21">
        <f t="shared" si="404"/>
        <v>72.525000000000006</v>
      </c>
      <c r="S2597" s="21">
        <f t="shared" si="405"/>
        <v>68.375</v>
      </c>
      <c r="T2597" s="21">
        <f t="shared" si="406"/>
        <v>72.575000000000003</v>
      </c>
      <c r="U2597" s="21">
        <f t="shared" si="407"/>
        <v>70.875</v>
      </c>
      <c r="V2597" s="20">
        <f t="shared" si="408"/>
        <v>71.158333333333346</v>
      </c>
      <c r="W2597" s="20">
        <f t="shared" si="409"/>
        <v>71.087500000000006</v>
      </c>
    </row>
    <row r="2598" spans="1:23" ht="13.5" x14ac:dyDescent="0.25">
      <c r="A2598" s="3">
        <v>45790</v>
      </c>
      <c r="B2598" s="2">
        <v>14.6197</v>
      </c>
      <c r="C2598" s="2">
        <v>51.28946497266687</v>
      </c>
      <c r="D2598" s="2">
        <v>0.19233601515997734</v>
      </c>
      <c r="E2598" s="2">
        <v>-3.2918823952487414E-24</v>
      </c>
      <c r="F2598" s="2">
        <v>14.525360000000001</v>
      </c>
      <c r="G2598" s="2">
        <v>14.569779999999998</v>
      </c>
      <c r="H2598" s="2">
        <v>14.682665</v>
      </c>
      <c r="I2598" s="2">
        <v>14.507040000000002</v>
      </c>
      <c r="J2598" s="2">
        <v>12.539156999999999</v>
      </c>
      <c r="K2598" s="17" t="s">
        <v>52</v>
      </c>
      <c r="L2598" s="17" t="s">
        <v>55</v>
      </c>
      <c r="M2598" s="17" t="s">
        <v>53</v>
      </c>
      <c r="N2598" s="20">
        <f t="shared" si="400"/>
        <v>50</v>
      </c>
      <c r="O2598" s="20">
        <f t="shared" si="401"/>
        <v>100</v>
      </c>
      <c r="P2598" s="20">
        <f t="shared" si="402"/>
        <v>50</v>
      </c>
      <c r="Q2598" s="20">
        <f t="shared" si="403"/>
        <v>83.5</v>
      </c>
      <c r="R2598" s="21">
        <f t="shared" si="404"/>
        <v>72.525000000000006</v>
      </c>
      <c r="S2598" s="21">
        <f t="shared" si="405"/>
        <v>68.375</v>
      </c>
      <c r="T2598" s="21">
        <f t="shared" si="406"/>
        <v>72.575000000000003</v>
      </c>
      <c r="U2598" s="21">
        <f t="shared" si="407"/>
        <v>70.875</v>
      </c>
      <c r="V2598" s="20">
        <f t="shared" si="408"/>
        <v>71.158333333333346</v>
      </c>
      <c r="W2598" s="20">
        <f t="shared" si="409"/>
        <v>71.087500000000006</v>
      </c>
    </row>
    <row r="2599" spans="1:23" ht="13.5" x14ac:dyDescent="0.25">
      <c r="A2599" s="3">
        <v>45791</v>
      </c>
      <c r="B2599" s="2">
        <v>14.6197</v>
      </c>
      <c r="C2599" s="2">
        <v>51.28946497266687</v>
      </c>
      <c r="D2599" s="2">
        <v>0.19293114857279825</v>
      </c>
      <c r="E2599" s="2">
        <v>-2.6335059161989931E-24</v>
      </c>
      <c r="F2599" s="2">
        <v>14.55866</v>
      </c>
      <c r="G2599" s="2">
        <v>14.551269999999999</v>
      </c>
      <c r="H2599" s="2">
        <v>14.673410000000001</v>
      </c>
      <c r="I2599" s="2">
        <v>14.527396000000003</v>
      </c>
      <c r="J2599" s="2">
        <v>12.5553495</v>
      </c>
      <c r="K2599" s="17" t="s">
        <v>52</v>
      </c>
      <c r="L2599" s="17" t="s">
        <v>55</v>
      </c>
      <c r="M2599" s="17" t="s">
        <v>53</v>
      </c>
      <c r="N2599" s="20">
        <f t="shared" si="400"/>
        <v>50</v>
      </c>
      <c r="O2599" s="20">
        <f t="shared" si="401"/>
        <v>100</v>
      </c>
      <c r="P2599" s="20">
        <f t="shared" si="402"/>
        <v>50</v>
      </c>
      <c r="Q2599" s="20">
        <f t="shared" si="403"/>
        <v>83.5</v>
      </c>
      <c r="R2599" s="21">
        <f t="shared" si="404"/>
        <v>72.525000000000006</v>
      </c>
      <c r="S2599" s="21">
        <f t="shared" si="405"/>
        <v>68.375</v>
      </c>
      <c r="T2599" s="21">
        <f t="shared" si="406"/>
        <v>72.575000000000003</v>
      </c>
      <c r="U2599" s="21">
        <f t="shared" si="407"/>
        <v>70.875</v>
      </c>
      <c r="V2599" s="20">
        <f t="shared" si="408"/>
        <v>71.158333333333346</v>
      </c>
      <c r="W2599" s="20">
        <f t="shared" si="409"/>
        <v>71.087500000000006</v>
      </c>
    </row>
    <row r="2600" spans="1:23" ht="13.5" x14ac:dyDescent="0.25">
      <c r="A2600" s="3">
        <v>45792</v>
      </c>
      <c r="B2600" s="2">
        <v>14.573499999999999</v>
      </c>
      <c r="C2600" s="2">
        <v>48.99011955296443</v>
      </c>
      <c r="D2600" s="2">
        <v>0.19673039955352145</v>
      </c>
      <c r="E2600" s="2">
        <v>-2.1068047329591948E-24</v>
      </c>
      <c r="F2600" s="2">
        <v>14.57902</v>
      </c>
      <c r="G2600" s="2">
        <v>14.528139999999999</v>
      </c>
      <c r="H2600" s="2">
        <v>14.662770000000004</v>
      </c>
      <c r="I2600" s="2">
        <v>14.544978</v>
      </c>
      <c r="J2600" s="2">
        <v>12.571310999999998</v>
      </c>
      <c r="K2600" s="17" t="s">
        <v>52</v>
      </c>
      <c r="L2600" s="17" t="s">
        <v>55</v>
      </c>
      <c r="M2600" s="17" t="s">
        <v>53</v>
      </c>
      <c r="N2600" s="20">
        <f t="shared" si="400"/>
        <v>50</v>
      </c>
      <c r="O2600" s="20">
        <f t="shared" si="401"/>
        <v>100</v>
      </c>
      <c r="P2600" s="20">
        <f t="shared" si="402"/>
        <v>50</v>
      </c>
      <c r="Q2600" s="20">
        <f t="shared" si="403"/>
        <v>83.5</v>
      </c>
      <c r="R2600" s="21">
        <f t="shared" si="404"/>
        <v>72.525000000000006</v>
      </c>
      <c r="S2600" s="21">
        <f t="shared" si="405"/>
        <v>68.375</v>
      </c>
      <c r="T2600" s="21">
        <f t="shared" si="406"/>
        <v>72.575000000000003</v>
      </c>
      <c r="U2600" s="21">
        <f t="shared" si="407"/>
        <v>70.875</v>
      </c>
      <c r="V2600" s="20">
        <f t="shared" si="408"/>
        <v>71.158333333333346</v>
      </c>
      <c r="W2600" s="20">
        <f t="shared" si="409"/>
        <v>71.087500000000006</v>
      </c>
    </row>
    <row r="2601" spans="1:23" ht="13.5" x14ac:dyDescent="0.25">
      <c r="A2601" s="3">
        <v>45793</v>
      </c>
      <c r="B2601" s="2">
        <v>14.8048</v>
      </c>
      <c r="C2601" s="2">
        <v>58.919646561587783</v>
      </c>
      <c r="D2601" s="2">
        <v>0.1388445659964983</v>
      </c>
      <c r="E2601" s="2">
        <v>-1.6854437863673558E-24</v>
      </c>
      <c r="F2601" s="2">
        <v>14.64564</v>
      </c>
      <c r="G2601" s="2">
        <v>14.556819999999998</v>
      </c>
      <c r="H2601" s="2">
        <v>14.66277</v>
      </c>
      <c r="I2601" s="2">
        <v>14.565334000000002</v>
      </c>
      <c r="J2601" s="2">
        <v>12.589122999999999</v>
      </c>
      <c r="K2601" s="17" t="s">
        <v>52</v>
      </c>
      <c r="L2601" s="17" t="s">
        <v>55</v>
      </c>
      <c r="M2601" s="17" t="s">
        <v>53</v>
      </c>
      <c r="N2601" s="20">
        <f t="shared" si="400"/>
        <v>50</v>
      </c>
      <c r="O2601" s="20">
        <f t="shared" si="401"/>
        <v>100</v>
      </c>
      <c r="P2601" s="20">
        <f t="shared" si="402"/>
        <v>50</v>
      </c>
      <c r="Q2601" s="20">
        <f t="shared" si="403"/>
        <v>83.5</v>
      </c>
      <c r="R2601" s="21">
        <f t="shared" si="404"/>
        <v>72.525000000000006</v>
      </c>
      <c r="S2601" s="21">
        <f t="shared" si="405"/>
        <v>68.375</v>
      </c>
      <c r="T2601" s="21">
        <f t="shared" si="406"/>
        <v>72.575000000000003</v>
      </c>
      <c r="U2601" s="21">
        <f t="shared" si="407"/>
        <v>70.875</v>
      </c>
      <c r="V2601" s="20">
        <f t="shared" si="408"/>
        <v>71.158333333333346</v>
      </c>
      <c r="W2601" s="20">
        <f t="shared" si="409"/>
        <v>71.087500000000006</v>
      </c>
    </row>
    <row r="2602" spans="1:23" ht="13.5" x14ac:dyDescent="0.25">
      <c r="A2602" s="3">
        <v>45796</v>
      </c>
      <c r="B2602" s="2">
        <v>15.100899999999999</v>
      </c>
      <c r="C2602" s="2">
        <v>67.611502433425827</v>
      </c>
      <c r="D2602" s="2">
        <v>6.5277664309411065E-2</v>
      </c>
      <c r="E2602" s="2">
        <v>-1.3483550290938847E-24</v>
      </c>
      <c r="F2602" s="2">
        <v>14.74372</v>
      </c>
      <c r="G2602" s="2">
        <v>14.616039999999998</v>
      </c>
      <c r="H2602" s="2">
        <v>14.687290000000001</v>
      </c>
      <c r="I2602" s="2">
        <v>14.584210000000002</v>
      </c>
      <c r="J2602" s="2">
        <v>12.6084155</v>
      </c>
      <c r="K2602" s="17" t="s">
        <v>52</v>
      </c>
      <c r="L2602" s="17" t="s">
        <v>55</v>
      </c>
      <c r="M2602" s="17" t="s">
        <v>53</v>
      </c>
      <c r="N2602" s="20">
        <f t="shared" si="400"/>
        <v>50</v>
      </c>
      <c r="O2602" s="20">
        <f t="shared" si="401"/>
        <v>100</v>
      </c>
      <c r="P2602" s="20">
        <f t="shared" si="402"/>
        <v>50</v>
      </c>
      <c r="Q2602" s="20">
        <f t="shared" si="403"/>
        <v>83.5</v>
      </c>
      <c r="R2602" s="21">
        <f t="shared" si="404"/>
        <v>72.525000000000006</v>
      </c>
      <c r="S2602" s="21">
        <f t="shared" si="405"/>
        <v>68.375</v>
      </c>
      <c r="T2602" s="21">
        <f t="shared" si="406"/>
        <v>72.575000000000003</v>
      </c>
      <c r="U2602" s="21">
        <f t="shared" si="407"/>
        <v>70.875</v>
      </c>
      <c r="V2602" s="20">
        <f t="shared" si="408"/>
        <v>71.158333333333346</v>
      </c>
      <c r="W2602" s="20">
        <f t="shared" si="409"/>
        <v>71.087500000000006</v>
      </c>
    </row>
    <row r="2603" spans="1:23" ht="13.5" x14ac:dyDescent="0.25">
      <c r="A2603" s="3">
        <v>45797</v>
      </c>
      <c r="B2603" s="2">
        <v>15.0731</v>
      </c>
      <c r="C2603" s="2">
        <v>66.195391832318222</v>
      </c>
      <c r="D2603" s="2">
        <v>-9.178200708213069E-3</v>
      </c>
      <c r="E2603" s="2">
        <v>-1.0786840232751078E-24</v>
      </c>
      <c r="F2603" s="2">
        <v>14.834399999999999</v>
      </c>
      <c r="G2603" s="2">
        <v>14.679880000000001</v>
      </c>
      <c r="H2603" s="2">
        <v>14.69608</v>
      </c>
      <c r="I2603" s="2">
        <v>14.608082</v>
      </c>
      <c r="J2603" s="2">
        <v>12.627707999999995</v>
      </c>
      <c r="K2603" s="17" t="s">
        <v>52</v>
      </c>
      <c r="L2603" s="17" t="s">
        <v>55</v>
      </c>
      <c r="M2603" s="17" t="s">
        <v>53</v>
      </c>
      <c r="N2603" s="20">
        <f t="shared" si="400"/>
        <v>50</v>
      </c>
      <c r="O2603" s="20">
        <f t="shared" si="401"/>
        <v>100</v>
      </c>
      <c r="P2603" s="20">
        <f t="shared" si="402"/>
        <v>50</v>
      </c>
      <c r="Q2603" s="20">
        <f t="shared" si="403"/>
        <v>83.5</v>
      </c>
      <c r="R2603" s="21">
        <f t="shared" si="404"/>
        <v>72.525000000000006</v>
      </c>
      <c r="S2603" s="21">
        <f t="shared" si="405"/>
        <v>68.375</v>
      </c>
      <c r="T2603" s="21">
        <f t="shared" si="406"/>
        <v>72.575000000000003</v>
      </c>
      <c r="U2603" s="21">
        <f t="shared" si="407"/>
        <v>70.875</v>
      </c>
      <c r="V2603" s="20">
        <f t="shared" si="408"/>
        <v>71.158333333333346</v>
      </c>
      <c r="W2603" s="20">
        <f t="shared" si="409"/>
        <v>71.087500000000006</v>
      </c>
    </row>
    <row r="2604" spans="1:23" ht="13.5" x14ac:dyDescent="0.25">
      <c r="A2604" s="3">
        <v>45798</v>
      </c>
      <c r="B2604" s="2">
        <v>14.9899</v>
      </c>
      <c r="C2604" s="2">
        <v>62.009409448940474</v>
      </c>
      <c r="D2604" s="2">
        <v>-6.5674069873495E-2</v>
      </c>
      <c r="E2604" s="2">
        <v>-8.6294721862008628E-25</v>
      </c>
      <c r="F2604" s="2">
        <v>14.908440000000002</v>
      </c>
      <c r="G2604" s="2">
        <v>14.733549999999999</v>
      </c>
      <c r="H2604" s="2">
        <v>14.705335</v>
      </c>
      <c r="I2604" s="2">
        <v>14.625663999999999</v>
      </c>
      <c r="J2604" s="2">
        <v>12.646676999999997</v>
      </c>
      <c r="K2604" s="17" t="s">
        <v>52</v>
      </c>
      <c r="L2604" s="17" t="s">
        <v>55</v>
      </c>
      <c r="M2604" s="17" t="s">
        <v>53</v>
      </c>
      <c r="N2604" s="20">
        <f t="shared" si="400"/>
        <v>50</v>
      </c>
      <c r="O2604" s="20">
        <f t="shared" si="401"/>
        <v>100</v>
      </c>
      <c r="P2604" s="20">
        <f t="shared" si="402"/>
        <v>50</v>
      </c>
      <c r="Q2604" s="20">
        <f t="shared" si="403"/>
        <v>83.5</v>
      </c>
      <c r="R2604" s="21">
        <f t="shared" si="404"/>
        <v>72.525000000000006</v>
      </c>
      <c r="S2604" s="21">
        <f t="shared" si="405"/>
        <v>68.375</v>
      </c>
      <c r="T2604" s="21">
        <f t="shared" si="406"/>
        <v>72.575000000000003</v>
      </c>
      <c r="U2604" s="21">
        <f t="shared" si="407"/>
        <v>70.875</v>
      </c>
      <c r="V2604" s="20">
        <f t="shared" si="408"/>
        <v>71.158333333333346</v>
      </c>
      <c r="W2604" s="20">
        <f t="shared" si="409"/>
        <v>71.087500000000006</v>
      </c>
    </row>
    <row r="2605" spans="1:23" ht="13.5" x14ac:dyDescent="0.25">
      <c r="A2605" s="3">
        <v>45799</v>
      </c>
      <c r="B2605" s="2">
        <v>14.9899</v>
      </c>
      <c r="C2605" s="2">
        <v>62.009409448940474</v>
      </c>
      <c r="D2605" s="2">
        <v>-0.11245887825229595</v>
      </c>
      <c r="E2605" s="2">
        <v>-6.9035777489606906E-25</v>
      </c>
      <c r="F2605" s="2">
        <v>14.991720000000001</v>
      </c>
      <c r="G2605" s="2">
        <v>14.78537</v>
      </c>
      <c r="H2605" s="2">
        <v>14.710424999999997</v>
      </c>
      <c r="I2605" s="2">
        <v>14.643246000000001</v>
      </c>
      <c r="J2605" s="2">
        <v>12.665645999999995</v>
      </c>
      <c r="K2605" s="17" t="s">
        <v>52</v>
      </c>
      <c r="L2605" s="17" t="s">
        <v>55</v>
      </c>
      <c r="M2605" s="17" t="s">
        <v>53</v>
      </c>
      <c r="N2605" s="20">
        <f t="shared" si="400"/>
        <v>50</v>
      </c>
      <c r="O2605" s="20">
        <f t="shared" si="401"/>
        <v>100</v>
      </c>
      <c r="P2605" s="20">
        <f t="shared" si="402"/>
        <v>50</v>
      </c>
      <c r="Q2605" s="20">
        <f t="shared" si="403"/>
        <v>83.5</v>
      </c>
      <c r="R2605" s="21">
        <f t="shared" si="404"/>
        <v>72.525000000000006</v>
      </c>
      <c r="S2605" s="21">
        <f t="shared" si="405"/>
        <v>68.375</v>
      </c>
      <c r="T2605" s="21">
        <f t="shared" si="406"/>
        <v>72.575000000000003</v>
      </c>
      <c r="U2605" s="21">
        <f t="shared" si="407"/>
        <v>70.875</v>
      </c>
      <c r="V2605" s="20">
        <f t="shared" si="408"/>
        <v>71.158333333333346</v>
      </c>
      <c r="W2605" s="20">
        <f t="shared" si="409"/>
        <v>71.087500000000006</v>
      </c>
    </row>
    <row r="2606" spans="1:23" ht="13.5" x14ac:dyDescent="0.25">
      <c r="A2606" s="3">
        <v>45800</v>
      </c>
      <c r="B2606" s="2">
        <v>14.9899</v>
      </c>
      <c r="C2606" s="2">
        <v>62.009409448940474</v>
      </c>
      <c r="D2606" s="2">
        <v>-0.15373747309890717</v>
      </c>
      <c r="E2606" s="2">
        <v>-5.522862199168553E-25</v>
      </c>
      <c r="F2606" s="2">
        <v>15.028739999999999</v>
      </c>
      <c r="G2606" s="2">
        <v>14.837190000000001</v>
      </c>
      <c r="H2606" s="2">
        <v>14.715514999999996</v>
      </c>
      <c r="I2606" s="2">
        <v>14.661752000000002</v>
      </c>
      <c r="J2606" s="2">
        <v>12.684522499999993</v>
      </c>
      <c r="K2606" s="17" t="s">
        <v>48</v>
      </c>
      <c r="L2606" s="17" t="s">
        <v>55</v>
      </c>
      <c r="M2606" s="17" t="s">
        <v>51</v>
      </c>
      <c r="N2606" s="20">
        <f t="shared" si="400"/>
        <v>50</v>
      </c>
      <c r="O2606" s="20">
        <f t="shared" si="401"/>
        <v>100</v>
      </c>
      <c r="P2606" s="20">
        <f t="shared" si="402"/>
        <v>50</v>
      </c>
      <c r="Q2606" s="20">
        <f t="shared" si="403"/>
        <v>16.5</v>
      </c>
      <c r="R2606" s="21">
        <f t="shared" si="404"/>
        <v>62.475000000000001</v>
      </c>
      <c r="S2606" s="21">
        <f t="shared" si="405"/>
        <v>51.625</v>
      </c>
      <c r="T2606" s="21">
        <f t="shared" si="406"/>
        <v>42.424999999999997</v>
      </c>
      <c r="U2606" s="21">
        <f t="shared" si="407"/>
        <v>54.125</v>
      </c>
      <c r="V2606" s="20">
        <f t="shared" si="408"/>
        <v>52.17499999999999</v>
      </c>
      <c r="W2606" s="20">
        <f t="shared" si="409"/>
        <v>52.662499999999994</v>
      </c>
    </row>
    <row r="2607" spans="1:23" ht="13.5" x14ac:dyDescent="0.25">
      <c r="A2607" s="3">
        <v>45803</v>
      </c>
      <c r="B2607" s="2">
        <v>14.971399999999999</v>
      </c>
      <c r="C2607" s="2">
        <v>60.939199857648802</v>
      </c>
      <c r="D2607" s="2">
        <v>-0.16750745512290344</v>
      </c>
      <c r="E2607" s="2">
        <v>-4.4182897593348424E-25</v>
      </c>
      <c r="F2607" s="2">
        <v>15.002840000000001</v>
      </c>
      <c r="G2607" s="2">
        <v>14.873279999999999</v>
      </c>
      <c r="H2607" s="2">
        <v>14.723845000000001</v>
      </c>
      <c r="I2607" s="2">
        <v>14.679888000000004</v>
      </c>
      <c r="J2607" s="2">
        <v>12.702473499999995</v>
      </c>
      <c r="K2607" s="17" t="s">
        <v>48</v>
      </c>
      <c r="L2607" s="17" t="s">
        <v>55</v>
      </c>
      <c r="M2607" s="17" t="s">
        <v>47</v>
      </c>
      <c r="N2607" s="20">
        <f t="shared" si="400"/>
        <v>50</v>
      </c>
      <c r="O2607" s="20">
        <f t="shared" si="401"/>
        <v>100</v>
      </c>
      <c r="P2607" s="20">
        <f t="shared" si="402"/>
        <v>50</v>
      </c>
      <c r="Q2607" s="20">
        <f t="shared" si="403"/>
        <v>16.5</v>
      </c>
      <c r="R2607" s="21">
        <f t="shared" si="404"/>
        <v>62.475000000000001</v>
      </c>
      <c r="S2607" s="21">
        <f t="shared" si="405"/>
        <v>51.625</v>
      </c>
      <c r="T2607" s="21">
        <f t="shared" si="406"/>
        <v>42.424999999999997</v>
      </c>
      <c r="U2607" s="21">
        <f t="shared" si="407"/>
        <v>54.125</v>
      </c>
      <c r="V2607" s="20">
        <f t="shared" si="408"/>
        <v>52.17499999999999</v>
      </c>
      <c r="W2607" s="20">
        <f t="shared" si="409"/>
        <v>52.662499999999994</v>
      </c>
    </row>
    <row r="2608" spans="1:23" ht="13.5" x14ac:dyDescent="0.25">
      <c r="A2608" s="3">
        <v>45804</v>
      </c>
      <c r="B2608" s="2">
        <v>14.8048</v>
      </c>
      <c r="C2608" s="2">
        <v>52.20175755644776</v>
      </c>
      <c r="D2608" s="2">
        <v>-0.16674368086679969</v>
      </c>
      <c r="E2608" s="2">
        <v>-3.5346318074678743E-25</v>
      </c>
      <c r="F2608" s="2">
        <v>14.949180000000002</v>
      </c>
      <c r="G2608" s="2">
        <v>14.89179</v>
      </c>
      <c r="H2608" s="2">
        <v>14.730785000000001</v>
      </c>
      <c r="I2608" s="2">
        <v>14.693952000000001</v>
      </c>
      <c r="J2608" s="2">
        <v>12.719637999999993</v>
      </c>
      <c r="K2608" s="17" t="s">
        <v>48</v>
      </c>
      <c r="L2608" s="17" t="s">
        <v>55</v>
      </c>
      <c r="M2608" s="17" t="s">
        <v>47</v>
      </c>
      <c r="N2608" s="20">
        <f t="shared" si="400"/>
        <v>50</v>
      </c>
      <c r="O2608" s="20">
        <f t="shared" si="401"/>
        <v>100</v>
      </c>
      <c r="P2608" s="20">
        <f t="shared" si="402"/>
        <v>50</v>
      </c>
      <c r="Q2608" s="20">
        <f t="shared" si="403"/>
        <v>16.5</v>
      </c>
      <c r="R2608" s="21">
        <f t="shared" si="404"/>
        <v>62.475000000000001</v>
      </c>
      <c r="S2608" s="21">
        <f t="shared" si="405"/>
        <v>51.625</v>
      </c>
      <c r="T2608" s="21">
        <f t="shared" si="406"/>
        <v>42.424999999999997</v>
      </c>
      <c r="U2608" s="21">
        <f t="shared" si="407"/>
        <v>54.125</v>
      </c>
      <c r="V2608" s="20">
        <f t="shared" si="408"/>
        <v>52.17499999999999</v>
      </c>
      <c r="W2608" s="20">
        <f t="shared" si="409"/>
        <v>52.662499999999994</v>
      </c>
    </row>
    <row r="2609" spans="1:23" ht="13.5" x14ac:dyDescent="0.25">
      <c r="A2609" s="3">
        <v>45805</v>
      </c>
      <c r="B2609" s="2">
        <v>14.971399999999999</v>
      </c>
      <c r="C2609" s="2">
        <v>58.595049371230736</v>
      </c>
      <c r="D2609" s="2">
        <v>-0.17869521179586911</v>
      </c>
      <c r="E2609" s="2">
        <v>-2.8277054459742994E-25</v>
      </c>
      <c r="F2609" s="2">
        <v>14.94548</v>
      </c>
      <c r="G2609" s="2">
        <v>14.926959999999999</v>
      </c>
      <c r="H2609" s="2">
        <v>14.739115000000002</v>
      </c>
      <c r="I2609" s="2">
        <v>14.711348000000003</v>
      </c>
      <c r="J2609" s="2">
        <v>12.736709999999992</v>
      </c>
      <c r="K2609" s="17" t="s">
        <v>52</v>
      </c>
      <c r="L2609" s="17" t="s">
        <v>55</v>
      </c>
      <c r="M2609" s="17" t="s">
        <v>54</v>
      </c>
      <c r="N2609" s="20">
        <f t="shared" si="400"/>
        <v>50</v>
      </c>
      <c r="O2609" s="20">
        <f t="shared" si="401"/>
        <v>100</v>
      </c>
      <c r="P2609" s="20">
        <f t="shared" si="402"/>
        <v>50</v>
      </c>
      <c r="Q2609" s="20">
        <f t="shared" si="403"/>
        <v>66.5</v>
      </c>
      <c r="R2609" s="21">
        <f t="shared" si="404"/>
        <v>69.974999999999994</v>
      </c>
      <c r="S2609" s="21">
        <f t="shared" si="405"/>
        <v>64.125</v>
      </c>
      <c r="T2609" s="21">
        <f t="shared" si="406"/>
        <v>64.924999999999997</v>
      </c>
      <c r="U2609" s="21">
        <f t="shared" si="407"/>
        <v>66.625</v>
      </c>
      <c r="V2609" s="20">
        <f t="shared" si="408"/>
        <v>66.341666666666654</v>
      </c>
      <c r="W2609" s="20">
        <f t="shared" si="409"/>
        <v>66.412499999999994</v>
      </c>
    </row>
    <row r="2610" spans="1:23" ht="13.5" x14ac:dyDescent="0.25">
      <c r="A2610" s="3">
        <v>45806</v>
      </c>
      <c r="B2610" s="2">
        <v>14.9621</v>
      </c>
      <c r="C2610" s="2">
        <v>58.12765013175526</v>
      </c>
      <c r="D2610" s="2">
        <v>-0.19644931481099803</v>
      </c>
      <c r="E2610" s="2">
        <v>-2.2621643567794396E-25</v>
      </c>
      <c r="F2610" s="2">
        <v>14.939920000000001</v>
      </c>
      <c r="G2610" s="2">
        <v>14.965819999999999</v>
      </c>
      <c r="H2610" s="2">
        <v>14.746980000000002</v>
      </c>
      <c r="I2610" s="2">
        <v>14.725598</v>
      </c>
      <c r="J2610" s="2">
        <v>12.753688999999993</v>
      </c>
      <c r="K2610" s="17" t="s">
        <v>52</v>
      </c>
      <c r="L2610" s="17" t="s">
        <v>55</v>
      </c>
      <c r="M2610" s="17" t="s">
        <v>54</v>
      </c>
      <c r="N2610" s="20">
        <f t="shared" si="400"/>
        <v>50</v>
      </c>
      <c r="O2610" s="20">
        <f t="shared" si="401"/>
        <v>100</v>
      </c>
      <c r="P2610" s="20">
        <f t="shared" si="402"/>
        <v>50</v>
      </c>
      <c r="Q2610" s="20">
        <f t="shared" si="403"/>
        <v>66.5</v>
      </c>
      <c r="R2610" s="21">
        <f t="shared" si="404"/>
        <v>69.974999999999994</v>
      </c>
      <c r="S2610" s="21">
        <f t="shared" si="405"/>
        <v>64.125</v>
      </c>
      <c r="T2610" s="21">
        <f t="shared" si="406"/>
        <v>64.924999999999997</v>
      </c>
      <c r="U2610" s="21">
        <f t="shared" si="407"/>
        <v>66.625</v>
      </c>
      <c r="V2610" s="20">
        <f t="shared" si="408"/>
        <v>66.341666666666654</v>
      </c>
      <c r="W2610" s="20">
        <f t="shared" si="409"/>
        <v>66.412499999999994</v>
      </c>
    </row>
    <row r="2611" spans="1:23" ht="13.5" x14ac:dyDescent="0.25">
      <c r="A2611" s="3">
        <v>45807</v>
      </c>
      <c r="B2611" s="2">
        <v>14.9621</v>
      </c>
      <c r="C2611" s="2">
        <v>58.12765013175526</v>
      </c>
      <c r="D2611" s="2">
        <v>-0.17696436059423526</v>
      </c>
      <c r="E2611" s="2">
        <v>-1.8097314854235517E-25</v>
      </c>
      <c r="F2611" s="2">
        <v>14.934359999999998</v>
      </c>
      <c r="G2611" s="2">
        <v>14.981549999999999</v>
      </c>
      <c r="H2611" s="2">
        <v>14.769185000000002</v>
      </c>
      <c r="I2611" s="2">
        <v>14.737071999999998</v>
      </c>
      <c r="J2611" s="2">
        <v>12.769557999999993</v>
      </c>
      <c r="K2611" s="17" t="s">
        <v>52</v>
      </c>
      <c r="L2611" s="17" t="s">
        <v>55</v>
      </c>
      <c r="M2611" s="17" t="s">
        <v>54</v>
      </c>
      <c r="N2611" s="20">
        <f t="shared" si="400"/>
        <v>50</v>
      </c>
      <c r="O2611" s="20">
        <f t="shared" si="401"/>
        <v>100</v>
      </c>
      <c r="P2611" s="20">
        <f t="shared" si="402"/>
        <v>50</v>
      </c>
      <c r="Q2611" s="20">
        <f t="shared" si="403"/>
        <v>66.5</v>
      </c>
      <c r="R2611" s="21">
        <f t="shared" si="404"/>
        <v>69.974999999999994</v>
      </c>
      <c r="S2611" s="21">
        <f t="shared" si="405"/>
        <v>64.125</v>
      </c>
      <c r="T2611" s="21">
        <f t="shared" si="406"/>
        <v>64.924999999999997</v>
      </c>
      <c r="U2611" s="21">
        <f t="shared" si="407"/>
        <v>66.625</v>
      </c>
      <c r="V2611" s="20">
        <f t="shared" si="408"/>
        <v>66.341666666666654</v>
      </c>
      <c r="W2611" s="20">
        <f t="shared" si="409"/>
        <v>66.412499999999994</v>
      </c>
    </row>
    <row r="2612" spans="1:23" ht="13.5" x14ac:dyDescent="0.25">
      <c r="A2612" s="3">
        <v>45810</v>
      </c>
      <c r="B2612" s="2">
        <v>14.9621</v>
      </c>
      <c r="C2612" s="2">
        <v>58.12765013175526</v>
      </c>
      <c r="D2612" s="2">
        <v>-0.11592042939199843</v>
      </c>
      <c r="E2612" s="2">
        <v>-1.4477851883388415E-25</v>
      </c>
      <c r="F2612" s="2">
        <v>14.932499999999999</v>
      </c>
      <c r="G2612" s="2">
        <v>14.967669999999998</v>
      </c>
      <c r="H2612" s="2">
        <v>14.791855000000002</v>
      </c>
      <c r="I2612" s="2">
        <v>14.748729999999997</v>
      </c>
      <c r="J2612" s="2">
        <v>12.786536999999996</v>
      </c>
      <c r="K2612" s="17" t="s">
        <v>52</v>
      </c>
      <c r="L2612" s="17" t="s">
        <v>55</v>
      </c>
      <c r="M2612" s="17" t="s">
        <v>54</v>
      </c>
      <c r="N2612" s="20">
        <f t="shared" si="400"/>
        <v>50</v>
      </c>
      <c r="O2612" s="20">
        <f t="shared" si="401"/>
        <v>100</v>
      </c>
      <c r="P2612" s="20">
        <f t="shared" si="402"/>
        <v>50</v>
      </c>
      <c r="Q2612" s="20">
        <f t="shared" si="403"/>
        <v>66.5</v>
      </c>
      <c r="R2612" s="21">
        <f t="shared" si="404"/>
        <v>69.974999999999994</v>
      </c>
      <c r="S2612" s="21">
        <f t="shared" si="405"/>
        <v>64.125</v>
      </c>
      <c r="T2612" s="21">
        <f t="shared" si="406"/>
        <v>64.924999999999997</v>
      </c>
      <c r="U2612" s="21">
        <f t="shared" si="407"/>
        <v>66.625</v>
      </c>
      <c r="V2612" s="20">
        <f t="shared" si="408"/>
        <v>66.341666666666654</v>
      </c>
      <c r="W2612" s="20">
        <f t="shared" si="409"/>
        <v>66.412499999999994</v>
      </c>
    </row>
    <row r="2613" spans="1:23" ht="13.5" x14ac:dyDescent="0.25">
      <c r="A2613" s="3">
        <v>45811</v>
      </c>
      <c r="B2613" s="2">
        <v>14.9528</v>
      </c>
      <c r="C2613" s="2">
        <v>57.554249035872715</v>
      </c>
      <c r="D2613" s="2">
        <v>-6.8779224838767306E-2</v>
      </c>
      <c r="E2613" s="2">
        <v>-1.1582281506710732E-25</v>
      </c>
      <c r="F2613" s="2">
        <v>14.962100000000001</v>
      </c>
      <c r="G2613" s="2">
        <v>14.955639999999999</v>
      </c>
      <c r="H2613" s="2">
        <v>14.817760000000002</v>
      </c>
      <c r="I2613" s="2">
        <v>14.759461999999999</v>
      </c>
      <c r="J2613" s="2">
        <v>12.802544499999996</v>
      </c>
      <c r="K2613" s="17" t="s">
        <v>52</v>
      </c>
      <c r="L2613" s="17" t="s">
        <v>55</v>
      </c>
      <c r="M2613" s="17" t="s">
        <v>53</v>
      </c>
      <c r="N2613" s="20">
        <f t="shared" si="400"/>
        <v>50</v>
      </c>
      <c r="O2613" s="20">
        <f t="shared" si="401"/>
        <v>100</v>
      </c>
      <c r="P2613" s="20">
        <f t="shared" si="402"/>
        <v>50</v>
      </c>
      <c r="Q2613" s="20">
        <f t="shared" si="403"/>
        <v>83.5</v>
      </c>
      <c r="R2613" s="21">
        <f t="shared" si="404"/>
        <v>72.525000000000006</v>
      </c>
      <c r="S2613" s="21">
        <f t="shared" si="405"/>
        <v>68.375</v>
      </c>
      <c r="T2613" s="21">
        <f t="shared" si="406"/>
        <v>72.575000000000003</v>
      </c>
      <c r="U2613" s="21">
        <f t="shared" si="407"/>
        <v>70.875</v>
      </c>
      <c r="V2613" s="20">
        <f t="shared" si="408"/>
        <v>71.158333333333346</v>
      </c>
      <c r="W2613" s="20">
        <f t="shared" si="409"/>
        <v>71.087500000000006</v>
      </c>
    </row>
    <row r="2614" spans="1:23" ht="13.5" x14ac:dyDescent="0.25">
      <c r="A2614" s="3">
        <v>45812</v>
      </c>
      <c r="B2614" s="2">
        <v>14.9436</v>
      </c>
      <c r="C2614" s="2">
        <v>56.955696218636454</v>
      </c>
      <c r="D2614" s="2">
        <v>-4.180900218494088E-2</v>
      </c>
      <c r="E2614" s="2">
        <v>-9.2658252053685863E-26</v>
      </c>
      <c r="F2614" s="2">
        <v>14.95654</v>
      </c>
      <c r="G2614" s="2">
        <v>14.95101</v>
      </c>
      <c r="H2614" s="2">
        <v>14.842279999999999</v>
      </c>
      <c r="I2614" s="2">
        <v>14.771675999999998</v>
      </c>
      <c r="J2614" s="2">
        <v>12.818366999999999</v>
      </c>
      <c r="K2614" s="17" t="s">
        <v>48</v>
      </c>
      <c r="L2614" s="17" t="s">
        <v>55</v>
      </c>
      <c r="M2614" s="17" t="s">
        <v>47</v>
      </c>
      <c r="N2614" s="20">
        <f t="shared" si="400"/>
        <v>50</v>
      </c>
      <c r="O2614" s="20">
        <f t="shared" si="401"/>
        <v>100</v>
      </c>
      <c r="P2614" s="20">
        <f t="shared" si="402"/>
        <v>50</v>
      </c>
      <c r="Q2614" s="20">
        <f t="shared" si="403"/>
        <v>16.5</v>
      </c>
      <c r="R2614" s="21">
        <f t="shared" si="404"/>
        <v>62.475000000000001</v>
      </c>
      <c r="S2614" s="21">
        <f t="shared" si="405"/>
        <v>51.625</v>
      </c>
      <c r="T2614" s="21">
        <f t="shared" si="406"/>
        <v>42.424999999999997</v>
      </c>
      <c r="U2614" s="21">
        <f t="shared" si="407"/>
        <v>54.125</v>
      </c>
      <c r="V2614" s="20">
        <f t="shared" si="408"/>
        <v>52.17499999999999</v>
      </c>
      <c r="W2614" s="20">
        <f t="shared" si="409"/>
        <v>52.662499999999994</v>
      </c>
    </row>
    <row r="2615" spans="1:23" ht="13.5" x14ac:dyDescent="0.25">
      <c r="A2615" s="3">
        <v>45813</v>
      </c>
      <c r="B2615" s="2">
        <v>14.8048</v>
      </c>
      <c r="C2615" s="2">
        <v>48.722945831883727</v>
      </c>
      <c r="D2615" s="2">
        <v>-9.3929131862431348E-3</v>
      </c>
      <c r="E2615" s="2">
        <v>-7.41266016429487E-26</v>
      </c>
      <c r="F2615" s="2">
        <v>14.925079999999999</v>
      </c>
      <c r="G2615" s="2">
        <v>14.932499999999999</v>
      </c>
      <c r="H2615" s="2">
        <v>14.858934999999999</v>
      </c>
      <c r="I2615" s="2">
        <v>14.780004000000002</v>
      </c>
      <c r="J2615" s="2">
        <v>12.8343285</v>
      </c>
      <c r="K2615" s="17" t="s">
        <v>48</v>
      </c>
      <c r="L2615" s="17" t="s">
        <v>55</v>
      </c>
      <c r="M2615" s="17" t="s">
        <v>47</v>
      </c>
      <c r="N2615" s="20">
        <f t="shared" si="400"/>
        <v>50</v>
      </c>
      <c r="O2615" s="20">
        <f t="shared" si="401"/>
        <v>100</v>
      </c>
      <c r="P2615" s="20">
        <f t="shared" si="402"/>
        <v>50</v>
      </c>
      <c r="Q2615" s="20">
        <f t="shared" si="403"/>
        <v>16.5</v>
      </c>
      <c r="R2615" s="21">
        <f t="shared" si="404"/>
        <v>62.475000000000001</v>
      </c>
      <c r="S2615" s="21">
        <f t="shared" si="405"/>
        <v>51.625</v>
      </c>
      <c r="T2615" s="21">
        <f t="shared" si="406"/>
        <v>42.424999999999997</v>
      </c>
      <c r="U2615" s="21">
        <f t="shared" si="407"/>
        <v>54.125</v>
      </c>
      <c r="V2615" s="20">
        <f t="shared" si="408"/>
        <v>52.17499999999999</v>
      </c>
      <c r="W2615" s="20">
        <f t="shared" si="409"/>
        <v>52.662499999999994</v>
      </c>
    </row>
    <row r="2616" spans="1:23" ht="13.5" x14ac:dyDescent="0.25">
      <c r="A2616" s="3">
        <v>45817</v>
      </c>
      <c r="B2616" s="2">
        <v>14.795500000000001</v>
      </c>
      <c r="C2616" s="2">
        <v>48.220009235889698</v>
      </c>
      <c r="D2616" s="2">
        <v>1.8909639883233353E-2</v>
      </c>
      <c r="E2616" s="2">
        <v>-5.9301281314358962E-26</v>
      </c>
      <c r="F2616" s="2">
        <v>14.89176</v>
      </c>
      <c r="G2616" s="2">
        <v>14.913059999999998</v>
      </c>
      <c r="H2616" s="2">
        <v>14.875124999999997</v>
      </c>
      <c r="I2616" s="2">
        <v>14.78833</v>
      </c>
      <c r="J2616" s="2">
        <v>12.850243499999999</v>
      </c>
      <c r="K2616" s="17" t="s">
        <v>48</v>
      </c>
      <c r="L2616" s="17" t="s">
        <v>55</v>
      </c>
      <c r="M2616" s="17" t="s">
        <v>47</v>
      </c>
      <c r="N2616" s="20">
        <f t="shared" si="400"/>
        <v>50</v>
      </c>
      <c r="O2616" s="20">
        <f t="shared" si="401"/>
        <v>100</v>
      </c>
      <c r="P2616" s="20">
        <f t="shared" si="402"/>
        <v>50</v>
      </c>
      <c r="Q2616" s="20">
        <f t="shared" si="403"/>
        <v>16.5</v>
      </c>
      <c r="R2616" s="21">
        <f t="shared" si="404"/>
        <v>62.475000000000001</v>
      </c>
      <c r="S2616" s="21">
        <f t="shared" si="405"/>
        <v>51.625</v>
      </c>
      <c r="T2616" s="21">
        <f t="shared" si="406"/>
        <v>42.424999999999997</v>
      </c>
      <c r="U2616" s="21">
        <f t="shared" si="407"/>
        <v>54.125</v>
      </c>
      <c r="V2616" s="20">
        <f t="shared" si="408"/>
        <v>52.17499999999999</v>
      </c>
      <c r="W2616" s="20">
        <f t="shared" si="409"/>
        <v>52.662499999999994</v>
      </c>
    </row>
    <row r="2617" spans="1:23" ht="13.5" x14ac:dyDescent="0.25">
      <c r="A2617" s="3">
        <v>45818</v>
      </c>
      <c r="B2617" s="2">
        <v>14.776999999999999</v>
      </c>
      <c r="C2617" s="2">
        <v>47.176775983861845</v>
      </c>
      <c r="D2617" s="2">
        <v>4.1608111491704847E-2</v>
      </c>
      <c r="E2617" s="2">
        <v>-4.7441025051487173E-26</v>
      </c>
      <c r="F2617" s="2">
        <v>14.854740000000001</v>
      </c>
      <c r="G2617" s="2">
        <v>14.893619999999999</v>
      </c>
      <c r="H2617" s="2">
        <v>14.88345</v>
      </c>
      <c r="I2617" s="2">
        <v>14.795546000000002</v>
      </c>
      <c r="J2617" s="2">
        <v>12.8658345</v>
      </c>
      <c r="K2617" s="17" t="s">
        <v>48</v>
      </c>
      <c r="L2617" s="17" t="s">
        <v>55</v>
      </c>
      <c r="M2617" s="17" t="s">
        <v>47</v>
      </c>
      <c r="N2617" s="20">
        <f t="shared" si="400"/>
        <v>50</v>
      </c>
      <c r="O2617" s="20">
        <f t="shared" si="401"/>
        <v>100</v>
      </c>
      <c r="P2617" s="20">
        <f t="shared" si="402"/>
        <v>50</v>
      </c>
      <c r="Q2617" s="20">
        <f t="shared" si="403"/>
        <v>16.5</v>
      </c>
      <c r="R2617" s="21">
        <f t="shared" si="404"/>
        <v>62.475000000000001</v>
      </c>
      <c r="S2617" s="21">
        <f t="shared" si="405"/>
        <v>51.625</v>
      </c>
      <c r="T2617" s="21">
        <f t="shared" si="406"/>
        <v>42.424999999999997</v>
      </c>
      <c r="U2617" s="21">
        <f t="shared" si="407"/>
        <v>54.125</v>
      </c>
      <c r="V2617" s="20">
        <f t="shared" si="408"/>
        <v>52.17499999999999</v>
      </c>
      <c r="W2617" s="20">
        <f t="shared" si="409"/>
        <v>52.662499999999994</v>
      </c>
    </row>
    <row r="2618" spans="1:23" ht="13.5" x14ac:dyDescent="0.25">
      <c r="A2618" s="3">
        <v>45819</v>
      </c>
      <c r="B2618" s="2">
        <v>14.712300000000001</v>
      </c>
      <c r="C2618" s="2">
        <v>43.622267127702479</v>
      </c>
      <c r="D2618" s="2">
        <v>4.0294855783336914E-2</v>
      </c>
      <c r="E2618" s="2">
        <v>-3.7952820041189742E-26</v>
      </c>
      <c r="F2618" s="2">
        <v>14.806640000000002</v>
      </c>
      <c r="G2618" s="2">
        <v>14.884370000000001</v>
      </c>
      <c r="H2618" s="2">
        <v>14.888079999999999</v>
      </c>
      <c r="I2618" s="2">
        <v>14.797398000000001</v>
      </c>
      <c r="J2618" s="2">
        <v>12.881472</v>
      </c>
      <c r="K2618" s="17" t="s">
        <v>48</v>
      </c>
      <c r="L2618" s="17" t="s">
        <v>55</v>
      </c>
      <c r="M2618" s="17" t="s">
        <v>47</v>
      </c>
      <c r="N2618" s="20">
        <f t="shared" si="400"/>
        <v>50</v>
      </c>
      <c r="O2618" s="20">
        <f t="shared" si="401"/>
        <v>100</v>
      </c>
      <c r="P2618" s="20">
        <f t="shared" si="402"/>
        <v>50</v>
      </c>
      <c r="Q2618" s="20">
        <f t="shared" si="403"/>
        <v>16.5</v>
      </c>
      <c r="R2618" s="21">
        <f t="shared" si="404"/>
        <v>62.475000000000001</v>
      </c>
      <c r="S2618" s="21">
        <f t="shared" si="405"/>
        <v>51.625</v>
      </c>
      <c r="T2618" s="21">
        <f t="shared" si="406"/>
        <v>42.424999999999997</v>
      </c>
      <c r="U2618" s="21">
        <f t="shared" si="407"/>
        <v>54.125</v>
      </c>
      <c r="V2618" s="20">
        <f t="shared" si="408"/>
        <v>52.17499999999999</v>
      </c>
      <c r="W2618" s="20">
        <f t="shared" si="409"/>
        <v>52.662499999999994</v>
      </c>
    </row>
    <row r="2619" spans="1:23" ht="13.5" x14ac:dyDescent="0.25">
      <c r="A2619" s="3">
        <v>45820</v>
      </c>
      <c r="B2619" s="2">
        <v>14.712300000000001</v>
      </c>
      <c r="C2619" s="2">
        <v>43.622267127702486</v>
      </c>
      <c r="D2619" s="2">
        <v>6.5491651387510785E-2</v>
      </c>
      <c r="E2619" s="2">
        <v>-3.0362256032951797E-26</v>
      </c>
      <c r="F2619" s="2">
        <v>14.760380000000001</v>
      </c>
      <c r="G2619" s="2">
        <v>14.858460000000003</v>
      </c>
      <c r="H2619" s="2">
        <v>14.892710000000003</v>
      </c>
      <c r="I2619" s="2">
        <v>14.799250000000002</v>
      </c>
      <c r="J2619" s="2">
        <v>12.897526000000004</v>
      </c>
      <c r="K2619" s="17" t="s">
        <v>48</v>
      </c>
      <c r="L2619" s="17" t="s">
        <v>55</v>
      </c>
      <c r="M2619" s="17" t="s">
        <v>47</v>
      </c>
      <c r="N2619" s="20">
        <f t="shared" si="400"/>
        <v>50</v>
      </c>
      <c r="O2619" s="20">
        <f t="shared" si="401"/>
        <v>100</v>
      </c>
      <c r="P2619" s="20">
        <f t="shared" si="402"/>
        <v>50</v>
      </c>
      <c r="Q2619" s="20">
        <f t="shared" si="403"/>
        <v>16.5</v>
      </c>
      <c r="R2619" s="21">
        <f t="shared" si="404"/>
        <v>62.475000000000001</v>
      </c>
      <c r="S2619" s="21">
        <f t="shared" si="405"/>
        <v>51.625</v>
      </c>
      <c r="T2619" s="21">
        <f t="shared" si="406"/>
        <v>42.424999999999997</v>
      </c>
      <c r="U2619" s="21">
        <f t="shared" si="407"/>
        <v>54.125</v>
      </c>
      <c r="V2619" s="20">
        <f t="shared" si="408"/>
        <v>52.17499999999999</v>
      </c>
      <c r="W2619" s="20">
        <f t="shared" si="409"/>
        <v>52.662499999999994</v>
      </c>
    </row>
    <row r="2620" spans="1:23" ht="13.5" x14ac:dyDescent="0.25">
      <c r="A2620" s="3">
        <v>45821</v>
      </c>
      <c r="B2620" s="2">
        <v>14.712300000000001</v>
      </c>
      <c r="C2620" s="2">
        <v>43.622267127702479</v>
      </c>
      <c r="D2620" s="2">
        <v>8.600832428095373E-2</v>
      </c>
      <c r="E2620" s="2">
        <v>-2.4289804826361439E-26</v>
      </c>
      <c r="F2620" s="2">
        <v>14.74188</v>
      </c>
      <c r="G2620" s="2">
        <v>14.83348</v>
      </c>
      <c r="H2620" s="2">
        <v>14.899650000000003</v>
      </c>
      <c r="I2620" s="2">
        <v>14.800916000000003</v>
      </c>
      <c r="J2620" s="2">
        <v>12.913025000000005</v>
      </c>
      <c r="K2620" s="17" t="s">
        <v>48</v>
      </c>
      <c r="L2620" s="17" t="s">
        <v>55</v>
      </c>
      <c r="M2620" s="17" t="s">
        <v>47</v>
      </c>
      <c r="N2620" s="20">
        <f t="shared" si="400"/>
        <v>50</v>
      </c>
      <c r="O2620" s="20">
        <f t="shared" si="401"/>
        <v>100</v>
      </c>
      <c r="P2620" s="20">
        <f t="shared" si="402"/>
        <v>50</v>
      </c>
      <c r="Q2620" s="20">
        <f t="shared" si="403"/>
        <v>16.5</v>
      </c>
      <c r="R2620" s="21">
        <f t="shared" si="404"/>
        <v>62.475000000000001</v>
      </c>
      <c r="S2620" s="21">
        <f t="shared" si="405"/>
        <v>51.625</v>
      </c>
      <c r="T2620" s="21">
        <f t="shared" si="406"/>
        <v>42.424999999999997</v>
      </c>
      <c r="U2620" s="21">
        <f t="shared" si="407"/>
        <v>54.125</v>
      </c>
      <c r="V2620" s="20">
        <f t="shared" si="408"/>
        <v>52.17499999999999</v>
      </c>
      <c r="W2620" s="20">
        <f t="shared" si="409"/>
        <v>52.662499999999994</v>
      </c>
    </row>
    <row r="2621" spans="1:23" ht="13.5" x14ac:dyDescent="0.25">
      <c r="A2621" s="3">
        <v>45824</v>
      </c>
      <c r="B2621" s="2">
        <v>14.8048</v>
      </c>
      <c r="C2621" s="2">
        <v>50.307732706774324</v>
      </c>
      <c r="D2621" s="2">
        <v>9.7097360601672733E-2</v>
      </c>
      <c r="E2621" s="2">
        <v>-1.9431843861089152E-26</v>
      </c>
      <c r="F2621" s="2">
        <v>14.743739999999999</v>
      </c>
      <c r="G2621" s="2">
        <v>14.81775</v>
      </c>
      <c r="H2621" s="2">
        <v>14.899649999999999</v>
      </c>
      <c r="I2621" s="2">
        <v>14.801102</v>
      </c>
      <c r="J2621" s="2">
        <v>12.928755000000006</v>
      </c>
      <c r="K2621" s="17" t="s">
        <v>52</v>
      </c>
      <c r="L2621" s="17" t="s">
        <v>55</v>
      </c>
      <c r="M2621" s="17" t="s">
        <v>53</v>
      </c>
      <c r="N2621" s="20">
        <f t="shared" si="400"/>
        <v>50</v>
      </c>
      <c r="O2621" s="20">
        <f t="shared" si="401"/>
        <v>100</v>
      </c>
      <c r="P2621" s="20">
        <f t="shared" si="402"/>
        <v>50</v>
      </c>
      <c r="Q2621" s="20">
        <f t="shared" si="403"/>
        <v>83.5</v>
      </c>
      <c r="R2621" s="21">
        <f t="shared" si="404"/>
        <v>72.525000000000006</v>
      </c>
      <c r="S2621" s="21">
        <f t="shared" si="405"/>
        <v>68.375</v>
      </c>
      <c r="T2621" s="21">
        <f t="shared" si="406"/>
        <v>72.575000000000003</v>
      </c>
      <c r="U2621" s="21">
        <f t="shared" si="407"/>
        <v>70.875</v>
      </c>
      <c r="V2621" s="20">
        <f t="shared" si="408"/>
        <v>71.158333333333346</v>
      </c>
      <c r="W2621" s="20">
        <f t="shared" si="409"/>
        <v>71.087500000000006</v>
      </c>
    </row>
    <row r="2622" spans="1:23" ht="13.5" x14ac:dyDescent="0.25">
      <c r="A2622" s="3">
        <v>45825</v>
      </c>
      <c r="B2622" s="2">
        <v>14.8048</v>
      </c>
      <c r="C2622" s="2">
        <v>50.307732706774338</v>
      </c>
      <c r="D2622" s="2">
        <v>0.10647142198569171</v>
      </c>
      <c r="E2622" s="2">
        <v>-1.5545475088871323E-26</v>
      </c>
      <c r="F2622" s="2">
        <v>14.7493</v>
      </c>
      <c r="G2622" s="2">
        <v>14.802019999999999</v>
      </c>
      <c r="H2622" s="2">
        <v>14.884844999999999</v>
      </c>
      <c r="I2622" s="2">
        <v>14.801288</v>
      </c>
      <c r="J2622" s="2">
        <v>12.944947500000003</v>
      </c>
      <c r="K2622" s="17" t="s">
        <v>52</v>
      </c>
      <c r="L2622" s="17" t="s">
        <v>55</v>
      </c>
      <c r="M2622" s="17" t="s">
        <v>53</v>
      </c>
      <c r="N2622" s="20">
        <f t="shared" si="400"/>
        <v>50</v>
      </c>
      <c r="O2622" s="20">
        <f t="shared" si="401"/>
        <v>100</v>
      </c>
      <c r="P2622" s="20">
        <f t="shared" si="402"/>
        <v>50</v>
      </c>
      <c r="Q2622" s="20">
        <f t="shared" si="403"/>
        <v>83.5</v>
      </c>
      <c r="R2622" s="21">
        <f t="shared" si="404"/>
        <v>72.525000000000006</v>
      </c>
      <c r="S2622" s="21">
        <f t="shared" si="405"/>
        <v>68.375</v>
      </c>
      <c r="T2622" s="21">
        <f t="shared" si="406"/>
        <v>72.575000000000003</v>
      </c>
      <c r="U2622" s="21">
        <f t="shared" si="407"/>
        <v>70.875</v>
      </c>
      <c r="V2622" s="20">
        <f t="shared" si="408"/>
        <v>71.158333333333346</v>
      </c>
      <c r="W2622" s="20">
        <f t="shared" si="409"/>
        <v>71.087500000000006</v>
      </c>
    </row>
    <row r="2623" spans="1:23" ht="13.5" x14ac:dyDescent="0.25">
      <c r="A2623" s="3">
        <v>45826</v>
      </c>
      <c r="B2623" s="2">
        <v>14.8048</v>
      </c>
      <c r="C2623" s="2">
        <v>50.307732706774338</v>
      </c>
      <c r="D2623" s="2">
        <v>0.11296424589641063</v>
      </c>
      <c r="E2623" s="2">
        <v>-1.243638007109706E-26</v>
      </c>
      <c r="F2623" s="2">
        <v>14.767799999999999</v>
      </c>
      <c r="G2623" s="2">
        <v>14.787220000000001</v>
      </c>
      <c r="H2623" s="2">
        <v>14.871429999999998</v>
      </c>
      <c r="I2623" s="2">
        <v>14.801658</v>
      </c>
      <c r="J2623" s="2">
        <v>12.960539000000001</v>
      </c>
      <c r="K2623" s="17" t="s">
        <v>52</v>
      </c>
      <c r="L2623" s="17" t="s">
        <v>55</v>
      </c>
      <c r="M2623" s="17" t="s">
        <v>53</v>
      </c>
      <c r="N2623" s="20">
        <f t="shared" si="400"/>
        <v>50</v>
      </c>
      <c r="O2623" s="20">
        <f t="shared" si="401"/>
        <v>100</v>
      </c>
      <c r="P2623" s="20">
        <f t="shared" si="402"/>
        <v>50</v>
      </c>
      <c r="Q2623" s="20">
        <f t="shared" si="403"/>
        <v>83.5</v>
      </c>
      <c r="R2623" s="21">
        <f t="shared" si="404"/>
        <v>72.525000000000006</v>
      </c>
      <c r="S2623" s="21">
        <f t="shared" si="405"/>
        <v>68.375</v>
      </c>
      <c r="T2623" s="21">
        <f t="shared" si="406"/>
        <v>72.575000000000003</v>
      </c>
      <c r="U2623" s="21">
        <f t="shared" si="407"/>
        <v>70.875</v>
      </c>
      <c r="V2623" s="20">
        <f t="shared" si="408"/>
        <v>71.158333333333346</v>
      </c>
      <c r="W2623" s="20">
        <f t="shared" si="409"/>
        <v>71.087500000000006</v>
      </c>
    </row>
    <row r="2624" spans="1:23" ht="13.5" x14ac:dyDescent="0.25">
      <c r="A2624" s="3">
        <v>45827</v>
      </c>
      <c r="B2624" s="2">
        <v>14.8048</v>
      </c>
      <c r="C2624" s="2">
        <v>50.307732706774338</v>
      </c>
      <c r="D2624" s="2">
        <v>0.11703509943448154</v>
      </c>
      <c r="E2624" s="2">
        <v>-9.9491040568776476E-27</v>
      </c>
      <c r="F2624" s="2">
        <v>14.786300000000001</v>
      </c>
      <c r="G2624" s="2">
        <v>14.773340000000001</v>
      </c>
      <c r="H2624" s="2">
        <v>14.862174999999999</v>
      </c>
      <c r="I2624" s="2">
        <v>14.802767999999999</v>
      </c>
      <c r="J2624" s="2">
        <v>12.9758525</v>
      </c>
      <c r="K2624" s="17" t="s">
        <v>52</v>
      </c>
      <c r="L2624" s="17" t="s">
        <v>55</v>
      </c>
      <c r="M2624" s="17" t="s">
        <v>53</v>
      </c>
      <c r="N2624" s="20">
        <f t="shared" si="400"/>
        <v>50</v>
      </c>
      <c r="O2624" s="20">
        <f t="shared" si="401"/>
        <v>100</v>
      </c>
      <c r="P2624" s="20">
        <f t="shared" si="402"/>
        <v>50</v>
      </c>
      <c r="Q2624" s="20">
        <f t="shared" si="403"/>
        <v>83.5</v>
      </c>
      <c r="R2624" s="21">
        <f t="shared" si="404"/>
        <v>72.525000000000006</v>
      </c>
      <c r="S2624" s="21">
        <f t="shared" si="405"/>
        <v>68.375</v>
      </c>
      <c r="T2624" s="21">
        <f t="shared" si="406"/>
        <v>72.575000000000003</v>
      </c>
      <c r="U2624" s="21">
        <f t="shared" si="407"/>
        <v>70.875</v>
      </c>
      <c r="V2624" s="20">
        <f t="shared" si="408"/>
        <v>71.158333333333346</v>
      </c>
      <c r="W2624" s="20">
        <f t="shared" si="409"/>
        <v>71.087500000000006</v>
      </c>
    </row>
    <row r="2625" spans="1:23" ht="13.5" x14ac:dyDescent="0.25">
      <c r="A2625" s="3">
        <v>45828</v>
      </c>
      <c r="B2625" s="2">
        <v>14.8048</v>
      </c>
      <c r="C2625" s="2">
        <v>50.307732706774338</v>
      </c>
      <c r="D2625" s="2">
        <v>9.9118701500668038E-2</v>
      </c>
      <c r="E2625" s="2">
        <v>-7.9592832455021187E-27</v>
      </c>
      <c r="F2625" s="2">
        <v>14.8048</v>
      </c>
      <c r="G2625" s="2">
        <v>14.773340000000001</v>
      </c>
      <c r="H2625" s="2">
        <v>14.852920000000001</v>
      </c>
      <c r="I2625" s="2">
        <v>14.794626000000001</v>
      </c>
      <c r="J2625" s="2">
        <v>12.99112</v>
      </c>
      <c r="K2625" s="17" t="s">
        <v>52</v>
      </c>
      <c r="L2625" s="17" t="s">
        <v>55</v>
      </c>
      <c r="M2625" s="17" t="s">
        <v>53</v>
      </c>
      <c r="N2625" s="20">
        <f t="shared" si="400"/>
        <v>50</v>
      </c>
      <c r="O2625" s="20">
        <f t="shared" si="401"/>
        <v>100</v>
      </c>
      <c r="P2625" s="20">
        <f t="shared" si="402"/>
        <v>50</v>
      </c>
      <c r="Q2625" s="20">
        <f t="shared" si="403"/>
        <v>83.5</v>
      </c>
      <c r="R2625" s="21">
        <f t="shared" si="404"/>
        <v>72.525000000000006</v>
      </c>
      <c r="S2625" s="21">
        <f t="shared" si="405"/>
        <v>68.375</v>
      </c>
      <c r="T2625" s="21">
        <f t="shared" si="406"/>
        <v>72.575000000000003</v>
      </c>
      <c r="U2625" s="21">
        <f t="shared" si="407"/>
        <v>70.875</v>
      </c>
      <c r="V2625" s="20">
        <f t="shared" si="408"/>
        <v>71.158333333333346</v>
      </c>
      <c r="W2625" s="20">
        <f t="shared" si="409"/>
        <v>71.087500000000006</v>
      </c>
    </row>
    <row r="2626" spans="1:23" ht="13.5" x14ac:dyDescent="0.25">
      <c r="A2626" s="3">
        <v>45831</v>
      </c>
      <c r="B2626" s="2">
        <v>14.971399999999999</v>
      </c>
      <c r="C2626" s="2">
        <v>62.048772461829884</v>
      </c>
      <c r="D2626" s="2">
        <v>7.0180569769039636E-2</v>
      </c>
      <c r="E2626" s="2">
        <v>-6.3674265964016954E-27</v>
      </c>
      <c r="F2626" s="2">
        <v>14.83812</v>
      </c>
      <c r="G2626" s="2">
        <v>14.790929999999999</v>
      </c>
      <c r="H2626" s="2">
        <v>14.851994999999999</v>
      </c>
      <c r="I2626" s="2">
        <v>14.790740000000003</v>
      </c>
      <c r="J2626" s="2">
        <v>13.007220500000001</v>
      </c>
      <c r="K2626" s="17" t="s">
        <v>52</v>
      </c>
      <c r="L2626" s="17" t="s">
        <v>55</v>
      </c>
      <c r="M2626" s="17" t="s">
        <v>53</v>
      </c>
      <c r="N2626" s="20">
        <f t="shared" ref="N2626:N2693" si="410">IF(D2626&lt;30,50, IF(D2626&gt;70, 0, 25))</f>
        <v>50</v>
      </c>
      <c r="O2626" s="20">
        <f t="shared" ref="O2626:O2693" si="411">IF(F2626-E2626&gt;0.02, 100, IF(F2626-E2626&lt;0,0,45))</f>
        <v>100</v>
      </c>
      <c r="P2626" s="20">
        <f t="shared" ref="P2626:P2693" si="412">IF(G2626-J2626&gt;10,100,IF(G2626-J2626&gt;5,75, IF(G2626-J2626&gt;0,50,0)))</f>
        <v>50</v>
      </c>
      <c r="Q2626" s="20">
        <f t="shared" ref="Q2626:Q2693" si="413">IF(M2626="confirmed bullish", 34, IF(M2626="bullish divergence",17, 0))+IF(K2626="bullish",33,IF(K2626="bearish",0,16.5))+IF(L2626="strong",33,IF(L2626="weak",0,16.5))</f>
        <v>83.5</v>
      </c>
      <c r="R2626" s="21">
        <f t="shared" si="404"/>
        <v>72.525000000000006</v>
      </c>
      <c r="S2626" s="21">
        <f t="shared" si="405"/>
        <v>68.375</v>
      </c>
      <c r="T2626" s="21">
        <f t="shared" si="406"/>
        <v>72.575000000000003</v>
      </c>
      <c r="U2626" s="21">
        <f t="shared" si="407"/>
        <v>70.875</v>
      </c>
      <c r="V2626" s="20">
        <f t="shared" si="408"/>
        <v>71.158333333333346</v>
      </c>
      <c r="W2626" s="20">
        <f t="shared" si="409"/>
        <v>71.087500000000006</v>
      </c>
    </row>
    <row r="2627" spans="1:23" ht="13.5" x14ac:dyDescent="0.25">
      <c r="A2627" s="3">
        <v>45832</v>
      </c>
      <c r="B2627" s="2">
        <v>15.637600000000001</v>
      </c>
      <c r="C2627" s="2">
        <v>81.188931138402808</v>
      </c>
      <c r="D2627" s="2">
        <v>-7.490394633450137E-3</v>
      </c>
      <c r="E2627" s="2">
        <v>-5.0939412771213564E-27</v>
      </c>
      <c r="F2627" s="2">
        <v>15.004680000000002</v>
      </c>
      <c r="G2627" s="2">
        <v>14.876989999999997</v>
      </c>
      <c r="H2627" s="2">
        <v>14.885304999999999</v>
      </c>
      <c r="I2627" s="2">
        <v>14.805546000000003</v>
      </c>
      <c r="J2627" s="2">
        <v>13.026652000000002</v>
      </c>
      <c r="K2627" s="17" t="s">
        <v>52</v>
      </c>
      <c r="L2627" s="17" t="s">
        <v>55</v>
      </c>
      <c r="M2627" s="17" t="s">
        <v>53</v>
      </c>
      <c r="N2627" s="20">
        <f t="shared" si="410"/>
        <v>50</v>
      </c>
      <c r="O2627" s="20">
        <f t="shared" si="411"/>
        <v>100</v>
      </c>
      <c r="P2627" s="20">
        <f t="shared" si="412"/>
        <v>50</v>
      </c>
      <c r="Q2627" s="20">
        <f t="shared" si="413"/>
        <v>83.5</v>
      </c>
      <c r="R2627" s="21">
        <f t="shared" ref="R2627:R2690" si="414">0.35*N2627+O2627*0.35+P2627*0.15+Q2627*0.15</f>
        <v>72.525000000000006</v>
      </c>
      <c r="S2627" s="21">
        <f t="shared" ref="S2627:S2690" si="415">N2627*0.2+O2627*0.2+P2627*0.35+Q2627*0.25</f>
        <v>68.375</v>
      </c>
      <c r="T2627" s="21">
        <f t="shared" ref="T2627:T2690" si="416">N2627*0.15+O2627*0.15+P2627*0.25+Q2627*0.45</f>
        <v>72.575000000000003</v>
      </c>
      <c r="U2627" s="21">
        <f t="shared" ref="U2627:U2690" si="417">0.25*SUM(N2627:Q2627)</f>
        <v>70.875</v>
      </c>
      <c r="V2627" s="20">
        <f t="shared" ref="V2627:V2690" si="418">SUM(R2627:T2627)/3</f>
        <v>71.158333333333346</v>
      </c>
      <c r="W2627" s="20">
        <f t="shared" ref="W2627:W2690" si="419">SUM(R2627:U2627)/4</f>
        <v>71.087500000000006</v>
      </c>
    </row>
    <row r="2628" spans="1:23" ht="13.5" x14ac:dyDescent="0.25">
      <c r="A2628" s="3">
        <v>45833</v>
      </c>
      <c r="B2628" s="2">
        <v>15.628299999999999</v>
      </c>
      <c r="C2628" s="2">
        <v>80.577990321615587</v>
      </c>
      <c r="D2628" s="2">
        <v>-8.733071837177242E-2</v>
      </c>
      <c r="E2628" s="2">
        <v>-4.0751530216970852E-27</v>
      </c>
      <c r="F2628" s="2">
        <v>15.16938</v>
      </c>
      <c r="G2628" s="2">
        <v>14.968590000000001</v>
      </c>
      <c r="H2628" s="2">
        <v>14.926480000000003</v>
      </c>
      <c r="I2628" s="2">
        <v>14.822016000000003</v>
      </c>
      <c r="J2628" s="2">
        <v>13.046499499999999</v>
      </c>
      <c r="K2628" s="17" t="s">
        <v>52</v>
      </c>
      <c r="L2628" s="17" t="s">
        <v>55</v>
      </c>
      <c r="M2628" s="17" t="s">
        <v>53</v>
      </c>
      <c r="N2628" s="20">
        <f t="shared" si="410"/>
        <v>50</v>
      </c>
      <c r="O2628" s="20">
        <f t="shared" si="411"/>
        <v>100</v>
      </c>
      <c r="P2628" s="20">
        <f t="shared" si="412"/>
        <v>50</v>
      </c>
      <c r="Q2628" s="20">
        <f t="shared" si="413"/>
        <v>83.5</v>
      </c>
      <c r="R2628" s="21">
        <f t="shared" si="414"/>
        <v>72.525000000000006</v>
      </c>
      <c r="S2628" s="21">
        <f t="shared" si="415"/>
        <v>68.375</v>
      </c>
      <c r="T2628" s="21">
        <f t="shared" si="416"/>
        <v>72.575000000000003</v>
      </c>
      <c r="U2628" s="21">
        <f t="shared" si="417"/>
        <v>70.875</v>
      </c>
      <c r="V2628" s="20">
        <f t="shared" si="418"/>
        <v>71.158333333333346</v>
      </c>
      <c r="W2628" s="20">
        <f t="shared" si="419"/>
        <v>71.087500000000006</v>
      </c>
    </row>
    <row r="2629" spans="1:23" ht="13.5" x14ac:dyDescent="0.25">
      <c r="A2629" s="3">
        <v>45835</v>
      </c>
      <c r="B2629" s="2">
        <v>15.628299999999999</v>
      </c>
      <c r="C2629" s="2">
        <v>80.577990321615601</v>
      </c>
      <c r="D2629" s="2">
        <v>-0.15932720314257409</v>
      </c>
      <c r="E2629" s="2">
        <v>-3.2601224173576684E-27</v>
      </c>
      <c r="F2629" s="2">
        <v>15.33408</v>
      </c>
      <c r="G2629" s="2">
        <v>15.06019</v>
      </c>
      <c r="H2629" s="2">
        <v>14.959325000000003</v>
      </c>
      <c r="I2629" s="2">
        <v>14.838486000000003</v>
      </c>
      <c r="J2629" s="2">
        <v>13.065884499999999</v>
      </c>
      <c r="K2629" s="17" t="s">
        <v>52</v>
      </c>
      <c r="L2629" s="17" t="s">
        <v>55</v>
      </c>
      <c r="M2629" s="17" t="s">
        <v>53</v>
      </c>
      <c r="N2629" s="20">
        <f t="shared" si="410"/>
        <v>50</v>
      </c>
      <c r="O2629" s="20">
        <f t="shared" si="411"/>
        <v>100</v>
      </c>
      <c r="P2629" s="20">
        <f t="shared" si="412"/>
        <v>50</v>
      </c>
      <c r="Q2629" s="20">
        <f t="shared" si="413"/>
        <v>83.5</v>
      </c>
      <c r="R2629" s="21">
        <f t="shared" si="414"/>
        <v>72.525000000000006</v>
      </c>
      <c r="S2629" s="21">
        <f t="shared" si="415"/>
        <v>68.375</v>
      </c>
      <c r="T2629" s="21">
        <f t="shared" si="416"/>
        <v>72.575000000000003</v>
      </c>
      <c r="U2629" s="21">
        <f t="shared" si="417"/>
        <v>70.875</v>
      </c>
      <c r="V2629" s="20">
        <f t="shared" si="418"/>
        <v>71.158333333333346</v>
      </c>
      <c r="W2629" s="20">
        <f t="shared" si="419"/>
        <v>71.087500000000006</v>
      </c>
    </row>
    <row r="2630" spans="1:23" ht="13.5" x14ac:dyDescent="0.25">
      <c r="A2630" s="3">
        <v>45838</v>
      </c>
      <c r="B2630" s="2">
        <v>15.36</v>
      </c>
      <c r="C2630" s="2">
        <v>64.371080751715681</v>
      </c>
      <c r="D2630" s="2">
        <v>-0.20448368319784649</v>
      </c>
      <c r="E2630" s="2">
        <v>-2.608097933886135E-27</v>
      </c>
      <c r="F2630" s="2">
        <v>15.445119999999999</v>
      </c>
      <c r="G2630" s="2">
        <v>15.124959999999998</v>
      </c>
      <c r="H2630" s="2">
        <v>14.979220000000002</v>
      </c>
      <c r="I2630" s="2">
        <v>14.849960000000005</v>
      </c>
      <c r="J2630" s="2">
        <v>13.083465500000003</v>
      </c>
      <c r="K2630" s="17" t="s">
        <v>52</v>
      </c>
      <c r="L2630" s="17" t="s">
        <v>55</v>
      </c>
      <c r="M2630" s="17" t="s">
        <v>53</v>
      </c>
      <c r="N2630" s="20">
        <f t="shared" si="410"/>
        <v>50</v>
      </c>
      <c r="O2630" s="20">
        <f t="shared" si="411"/>
        <v>100</v>
      </c>
      <c r="P2630" s="20">
        <f t="shared" si="412"/>
        <v>50</v>
      </c>
      <c r="Q2630" s="20">
        <f t="shared" si="413"/>
        <v>83.5</v>
      </c>
      <c r="R2630" s="21">
        <f t="shared" si="414"/>
        <v>72.525000000000006</v>
      </c>
      <c r="S2630" s="21">
        <f t="shared" si="415"/>
        <v>68.375</v>
      </c>
      <c r="T2630" s="21">
        <f t="shared" si="416"/>
        <v>72.575000000000003</v>
      </c>
      <c r="U2630" s="21">
        <f t="shared" si="417"/>
        <v>70.875</v>
      </c>
      <c r="V2630" s="20">
        <f t="shared" si="418"/>
        <v>71.158333333333346</v>
      </c>
      <c r="W2630" s="20">
        <f t="shared" si="419"/>
        <v>71.087500000000006</v>
      </c>
    </row>
    <row r="2631" spans="1:23" ht="13.5" x14ac:dyDescent="0.25">
      <c r="A2631" s="3">
        <v>45839</v>
      </c>
      <c r="B2631" s="2">
        <v>15.4895</v>
      </c>
      <c r="C2631" s="2">
        <v>67.743452471702795</v>
      </c>
      <c r="D2631" s="2">
        <v>-0.24027541334715785</v>
      </c>
      <c r="E2631" s="2">
        <v>-2.0864783471089082E-27</v>
      </c>
      <c r="F2631" s="2">
        <v>15.548739999999999</v>
      </c>
      <c r="G2631" s="2">
        <v>15.193429999999998</v>
      </c>
      <c r="H2631" s="2">
        <v>15.005590000000002</v>
      </c>
      <c r="I2631" s="2">
        <v>14.863654000000004</v>
      </c>
      <c r="J2631" s="2">
        <v>13.101925000000003</v>
      </c>
      <c r="K2631" s="17" t="s">
        <v>52</v>
      </c>
      <c r="L2631" s="17" t="s">
        <v>55</v>
      </c>
      <c r="M2631" s="17" t="s">
        <v>53</v>
      </c>
      <c r="N2631" s="20">
        <f t="shared" si="410"/>
        <v>50</v>
      </c>
      <c r="O2631" s="20">
        <f t="shared" si="411"/>
        <v>100</v>
      </c>
      <c r="P2631" s="20">
        <f t="shared" si="412"/>
        <v>50</v>
      </c>
      <c r="Q2631" s="20">
        <f t="shared" si="413"/>
        <v>83.5</v>
      </c>
      <c r="R2631" s="21">
        <f t="shared" si="414"/>
        <v>72.525000000000006</v>
      </c>
      <c r="S2631" s="21">
        <f t="shared" si="415"/>
        <v>68.375</v>
      </c>
      <c r="T2631" s="21">
        <f t="shared" si="416"/>
        <v>72.575000000000003</v>
      </c>
      <c r="U2631" s="21">
        <f t="shared" si="417"/>
        <v>70.875</v>
      </c>
      <c r="V2631" s="20">
        <f t="shared" si="418"/>
        <v>71.158333333333346</v>
      </c>
      <c r="W2631" s="20">
        <f t="shared" si="419"/>
        <v>71.087500000000006</v>
      </c>
    </row>
    <row r="2632" spans="1:23" ht="13.5" x14ac:dyDescent="0.25">
      <c r="A2632" s="3">
        <v>45840</v>
      </c>
      <c r="B2632" s="2">
        <v>15.4895</v>
      </c>
      <c r="C2632" s="2">
        <v>67.743452471702795</v>
      </c>
      <c r="D2632" s="2">
        <v>-0.27338203482200818</v>
      </c>
      <c r="E2632" s="2">
        <v>-1.6691826776871267E-27</v>
      </c>
      <c r="F2632" s="2">
        <v>15.519119999999997</v>
      </c>
      <c r="G2632" s="2">
        <v>15.261900000000001</v>
      </c>
      <c r="H2632" s="2">
        <v>15.031960000000002</v>
      </c>
      <c r="I2632" s="2">
        <v>14.881234000000005</v>
      </c>
      <c r="J2632" s="2">
        <v>13.120292000000005</v>
      </c>
      <c r="K2632" s="17" t="s">
        <v>48</v>
      </c>
      <c r="L2632" s="17" t="s">
        <v>55</v>
      </c>
      <c r="M2632" s="17" t="s">
        <v>47</v>
      </c>
      <c r="N2632" s="20">
        <f t="shared" si="410"/>
        <v>50</v>
      </c>
      <c r="O2632" s="20">
        <f t="shared" si="411"/>
        <v>100</v>
      </c>
      <c r="P2632" s="20">
        <f t="shared" si="412"/>
        <v>50</v>
      </c>
      <c r="Q2632" s="20">
        <f t="shared" si="413"/>
        <v>16.5</v>
      </c>
      <c r="R2632" s="21">
        <f t="shared" si="414"/>
        <v>62.475000000000001</v>
      </c>
      <c r="S2632" s="21">
        <f t="shared" si="415"/>
        <v>51.625</v>
      </c>
      <c r="T2632" s="21">
        <f t="shared" si="416"/>
        <v>42.424999999999997</v>
      </c>
      <c r="U2632" s="21">
        <f t="shared" si="417"/>
        <v>54.125</v>
      </c>
      <c r="V2632" s="20">
        <f t="shared" si="418"/>
        <v>52.17499999999999</v>
      </c>
      <c r="W2632" s="20">
        <f t="shared" si="419"/>
        <v>52.662499999999994</v>
      </c>
    </row>
    <row r="2633" spans="1:23" ht="13.5" x14ac:dyDescent="0.25">
      <c r="A2633" s="3">
        <v>45841</v>
      </c>
      <c r="B2633" s="2">
        <v>15.4803</v>
      </c>
      <c r="C2633" s="2">
        <v>67.219232257640783</v>
      </c>
      <c r="D2633" s="2">
        <v>-0.30332617375732163</v>
      </c>
      <c r="E2633" s="2">
        <v>-1.3353461421497014E-27</v>
      </c>
      <c r="F2633" s="2">
        <v>15.489519999999999</v>
      </c>
      <c r="G2633" s="2">
        <v>15.32945</v>
      </c>
      <c r="H2633" s="2">
        <v>15.058335000000003</v>
      </c>
      <c r="I2633" s="2">
        <v>14.892894000000002</v>
      </c>
      <c r="J2633" s="2">
        <v>13.139399500000007</v>
      </c>
      <c r="K2633" s="17" t="s">
        <v>48</v>
      </c>
      <c r="L2633" s="17" t="s">
        <v>55</v>
      </c>
      <c r="M2633" s="17" t="s">
        <v>47</v>
      </c>
      <c r="N2633" s="20">
        <f t="shared" si="410"/>
        <v>50</v>
      </c>
      <c r="O2633" s="20">
        <f t="shared" si="411"/>
        <v>100</v>
      </c>
      <c r="P2633" s="20">
        <f t="shared" si="412"/>
        <v>50</v>
      </c>
      <c r="Q2633" s="20">
        <f t="shared" si="413"/>
        <v>16.5</v>
      </c>
      <c r="R2633" s="21">
        <f t="shared" si="414"/>
        <v>62.475000000000001</v>
      </c>
      <c r="S2633" s="21">
        <f t="shared" si="415"/>
        <v>51.625</v>
      </c>
      <c r="T2633" s="21">
        <f t="shared" si="416"/>
        <v>42.424999999999997</v>
      </c>
      <c r="U2633" s="21">
        <f t="shared" si="417"/>
        <v>54.125</v>
      </c>
      <c r="V2633" s="20">
        <f t="shared" si="418"/>
        <v>52.17499999999999</v>
      </c>
      <c r="W2633" s="20">
        <f t="shared" si="419"/>
        <v>52.662499999999994</v>
      </c>
    </row>
    <row r="2634" spans="1:23" ht="13.5" x14ac:dyDescent="0.25">
      <c r="A2634" s="3">
        <v>45842</v>
      </c>
      <c r="B2634" s="2">
        <v>16</v>
      </c>
      <c r="C2634" s="2">
        <v>77.711622992790979</v>
      </c>
      <c r="D2634" s="2">
        <v>-0.36952427493162965</v>
      </c>
      <c r="E2634" s="2">
        <v>-1.0682769137197611E-27</v>
      </c>
      <c r="F2634" s="2">
        <v>15.56386</v>
      </c>
      <c r="G2634" s="2">
        <v>15.448969999999999</v>
      </c>
      <c r="H2634" s="2">
        <v>15.111155</v>
      </c>
      <c r="I2634" s="2">
        <v>14.916798000000004</v>
      </c>
      <c r="J2634" s="2">
        <v>13.160643000000007</v>
      </c>
      <c r="K2634" s="17" t="s">
        <v>48</v>
      </c>
      <c r="L2634" s="17" t="s">
        <v>55</v>
      </c>
      <c r="M2634" s="17" t="s">
        <v>47</v>
      </c>
      <c r="N2634" s="20">
        <f t="shared" si="410"/>
        <v>50</v>
      </c>
      <c r="O2634" s="20">
        <f t="shared" si="411"/>
        <v>100</v>
      </c>
      <c r="P2634" s="20">
        <f t="shared" si="412"/>
        <v>50</v>
      </c>
      <c r="Q2634" s="20">
        <f t="shared" si="413"/>
        <v>16.5</v>
      </c>
      <c r="R2634" s="21">
        <f t="shared" si="414"/>
        <v>62.475000000000001</v>
      </c>
      <c r="S2634" s="21">
        <f t="shared" si="415"/>
        <v>51.625</v>
      </c>
      <c r="T2634" s="21">
        <f t="shared" si="416"/>
        <v>42.424999999999997</v>
      </c>
      <c r="U2634" s="21">
        <f t="shared" si="417"/>
        <v>54.125</v>
      </c>
      <c r="V2634" s="20">
        <f t="shared" si="418"/>
        <v>52.17499999999999</v>
      </c>
      <c r="W2634" s="20">
        <f t="shared" si="419"/>
        <v>52.662499999999994</v>
      </c>
    </row>
    <row r="2635" spans="1:23" ht="13.5" x14ac:dyDescent="0.25">
      <c r="A2635" s="3">
        <v>45845</v>
      </c>
      <c r="B2635" s="2">
        <v>16.09</v>
      </c>
      <c r="C2635" s="2">
        <v>78.967155117926865</v>
      </c>
      <c r="D2635" s="2">
        <v>-0.43746496075273456</v>
      </c>
      <c r="E2635" s="2">
        <v>-8.5462153097580888E-28</v>
      </c>
      <c r="F2635" s="2">
        <v>15.709860000000001</v>
      </c>
      <c r="G2635" s="2">
        <v>15.577490000000001</v>
      </c>
      <c r="H2635" s="2">
        <v>15.175414999999997</v>
      </c>
      <c r="I2635" s="2">
        <v>14.940836000000001</v>
      </c>
      <c r="J2635" s="2">
        <v>13.182799000000006</v>
      </c>
      <c r="K2635" s="17" t="s">
        <v>48</v>
      </c>
      <c r="L2635" s="17" t="s">
        <v>55</v>
      </c>
      <c r="M2635" s="17" t="s">
        <v>47</v>
      </c>
      <c r="N2635" s="20">
        <f t="shared" si="410"/>
        <v>50</v>
      </c>
      <c r="O2635" s="20">
        <f t="shared" si="411"/>
        <v>100</v>
      </c>
      <c r="P2635" s="20">
        <f t="shared" si="412"/>
        <v>50</v>
      </c>
      <c r="Q2635" s="20">
        <f t="shared" si="413"/>
        <v>16.5</v>
      </c>
      <c r="R2635" s="21">
        <f t="shared" si="414"/>
        <v>62.475000000000001</v>
      </c>
      <c r="S2635" s="21">
        <f t="shared" si="415"/>
        <v>51.625</v>
      </c>
      <c r="T2635" s="21">
        <f t="shared" si="416"/>
        <v>42.424999999999997</v>
      </c>
      <c r="U2635" s="21">
        <f t="shared" si="417"/>
        <v>54.125</v>
      </c>
      <c r="V2635" s="20">
        <f t="shared" si="418"/>
        <v>52.17499999999999</v>
      </c>
      <c r="W2635" s="20">
        <f t="shared" si="419"/>
        <v>52.662499999999994</v>
      </c>
    </row>
    <row r="2636" spans="1:23" ht="13.5" x14ac:dyDescent="0.25">
      <c r="A2636" s="3">
        <v>45846</v>
      </c>
      <c r="B2636" s="2">
        <v>16</v>
      </c>
      <c r="C2636" s="2">
        <v>74.450649464191642</v>
      </c>
      <c r="D2636" s="2">
        <v>-0.46805820507693063</v>
      </c>
      <c r="E2636" s="2">
        <v>-6.836972247806471E-28</v>
      </c>
      <c r="F2636" s="2">
        <v>15.811959999999999</v>
      </c>
      <c r="G2636" s="2">
        <v>15.680349999999999</v>
      </c>
      <c r="H2636" s="2">
        <v>15.235639999999998</v>
      </c>
      <c r="I2636" s="2">
        <v>14.963074000000004</v>
      </c>
      <c r="J2636" s="2">
        <v>13.203811000000005</v>
      </c>
      <c r="K2636" s="17" t="s">
        <v>48</v>
      </c>
      <c r="L2636" s="17" t="s">
        <v>55</v>
      </c>
      <c r="M2636" s="17" t="s">
        <v>47</v>
      </c>
      <c r="N2636" s="20">
        <f t="shared" si="410"/>
        <v>50</v>
      </c>
      <c r="O2636" s="20">
        <f t="shared" si="411"/>
        <v>100</v>
      </c>
      <c r="P2636" s="20">
        <f t="shared" si="412"/>
        <v>50</v>
      </c>
      <c r="Q2636" s="20">
        <f t="shared" si="413"/>
        <v>16.5</v>
      </c>
      <c r="R2636" s="21">
        <f t="shared" si="414"/>
        <v>62.475000000000001</v>
      </c>
      <c r="S2636" s="21">
        <f t="shared" si="415"/>
        <v>51.625</v>
      </c>
      <c r="T2636" s="21">
        <f t="shared" si="416"/>
        <v>42.424999999999997</v>
      </c>
      <c r="U2636" s="21">
        <f t="shared" si="417"/>
        <v>54.125</v>
      </c>
      <c r="V2636" s="20">
        <f t="shared" si="418"/>
        <v>52.17499999999999</v>
      </c>
      <c r="W2636" s="20">
        <f t="shared" si="419"/>
        <v>52.662499999999994</v>
      </c>
    </row>
    <row r="2637" spans="1:23" ht="13.5" x14ac:dyDescent="0.25">
      <c r="A2637" s="3">
        <v>45847</v>
      </c>
      <c r="B2637" s="2">
        <v>16.09</v>
      </c>
      <c r="C2637" s="2">
        <v>75.93303791585501</v>
      </c>
      <c r="D2637" s="2">
        <v>-0.40258957080013857</v>
      </c>
      <c r="E2637" s="2">
        <v>-5.4695777982451775E-28</v>
      </c>
      <c r="F2637" s="2">
        <v>15.932060000000002</v>
      </c>
      <c r="G2637" s="2">
        <v>15.72559</v>
      </c>
      <c r="H2637" s="2">
        <v>15.301289999999995</v>
      </c>
      <c r="I2637" s="2">
        <v>14.988778000000007</v>
      </c>
      <c r="J2637" s="2">
        <v>13.226429500000005</v>
      </c>
      <c r="K2637" s="17" t="s">
        <v>48</v>
      </c>
      <c r="L2637" s="17" t="s">
        <v>55</v>
      </c>
      <c r="M2637" s="17" t="s">
        <v>47</v>
      </c>
      <c r="N2637" s="20">
        <f t="shared" si="410"/>
        <v>50</v>
      </c>
      <c r="O2637" s="20">
        <f t="shared" si="411"/>
        <v>100</v>
      </c>
      <c r="P2637" s="20">
        <f t="shared" si="412"/>
        <v>50</v>
      </c>
      <c r="Q2637" s="20">
        <f t="shared" si="413"/>
        <v>16.5</v>
      </c>
      <c r="R2637" s="21">
        <f t="shared" si="414"/>
        <v>62.475000000000001</v>
      </c>
      <c r="S2637" s="21">
        <f t="shared" si="415"/>
        <v>51.625</v>
      </c>
      <c r="T2637" s="21">
        <f t="shared" si="416"/>
        <v>42.424999999999997</v>
      </c>
      <c r="U2637" s="21">
        <f t="shared" si="417"/>
        <v>54.125</v>
      </c>
      <c r="V2637" s="20">
        <f t="shared" si="418"/>
        <v>52.17499999999999</v>
      </c>
      <c r="W2637" s="20">
        <f t="shared" si="419"/>
        <v>52.662499999999994</v>
      </c>
    </row>
    <row r="2638" spans="1:23" ht="13.5" x14ac:dyDescent="0.25">
      <c r="A2638" s="3">
        <v>45848</v>
      </c>
      <c r="B2638" s="2">
        <v>15.94</v>
      </c>
      <c r="C2638" s="2">
        <v>68.771234266957578</v>
      </c>
      <c r="D2638" s="2">
        <v>-0.3421837796055005</v>
      </c>
      <c r="E2638" s="2">
        <v>-4.3756622385961424E-28</v>
      </c>
      <c r="F2638" s="2">
        <v>16.024000000000001</v>
      </c>
      <c r="G2638" s="2">
        <v>15.75676</v>
      </c>
      <c r="H2638" s="2">
        <v>15.362674999999996</v>
      </c>
      <c r="I2638" s="2">
        <v>15.014258000000005</v>
      </c>
      <c r="J2638" s="2">
        <v>13.248483500000006</v>
      </c>
      <c r="K2638" s="17" t="s">
        <v>48</v>
      </c>
      <c r="L2638" s="17" t="s">
        <v>55</v>
      </c>
      <c r="M2638" s="17" t="s">
        <v>47</v>
      </c>
      <c r="N2638" s="20">
        <f t="shared" si="410"/>
        <v>50</v>
      </c>
      <c r="O2638" s="20">
        <f t="shared" si="411"/>
        <v>100</v>
      </c>
      <c r="P2638" s="20">
        <f t="shared" si="412"/>
        <v>50</v>
      </c>
      <c r="Q2638" s="20">
        <f t="shared" si="413"/>
        <v>16.5</v>
      </c>
      <c r="R2638" s="21">
        <f t="shared" si="414"/>
        <v>62.475000000000001</v>
      </c>
      <c r="S2638" s="21">
        <f t="shared" si="415"/>
        <v>51.625</v>
      </c>
      <c r="T2638" s="21">
        <f t="shared" si="416"/>
        <v>42.424999999999997</v>
      </c>
      <c r="U2638" s="21">
        <f t="shared" si="417"/>
        <v>54.125</v>
      </c>
      <c r="V2638" s="20">
        <f t="shared" si="418"/>
        <v>52.17499999999999</v>
      </c>
      <c r="W2638" s="20">
        <f t="shared" si="419"/>
        <v>52.662499999999994</v>
      </c>
    </row>
    <row r="2639" spans="1:23" ht="13.5" x14ac:dyDescent="0.25">
      <c r="A2639" s="3">
        <v>45849</v>
      </c>
      <c r="B2639" s="2">
        <v>15.82</v>
      </c>
      <c r="C2639" s="2">
        <v>63.602981130107203</v>
      </c>
      <c r="D2639" s="2">
        <v>-0.28562102263414069</v>
      </c>
      <c r="E2639" s="2">
        <v>-3.5005297908769142E-28</v>
      </c>
      <c r="F2639" s="2">
        <v>15.988</v>
      </c>
      <c r="G2639" s="2">
        <v>15.775929999999999</v>
      </c>
      <c r="H2639" s="2">
        <v>15.418060000000001</v>
      </c>
      <c r="I2639" s="2">
        <v>15.034562000000008</v>
      </c>
      <c r="J2639" s="2">
        <v>13.269798500000009</v>
      </c>
      <c r="K2639" s="17" t="s">
        <v>48</v>
      </c>
      <c r="L2639" s="17" t="s">
        <v>55</v>
      </c>
      <c r="M2639" s="17" t="s">
        <v>47</v>
      </c>
      <c r="N2639" s="20">
        <f t="shared" si="410"/>
        <v>50</v>
      </c>
      <c r="O2639" s="20">
        <f t="shared" si="411"/>
        <v>100</v>
      </c>
      <c r="P2639" s="20">
        <f t="shared" si="412"/>
        <v>50</v>
      </c>
      <c r="Q2639" s="20">
        <f t="shared" si="413"/>
        <v>16.5</v>
      </c>
      <c r="R2639" s="21">
        <f t="shared" si="414"/>
        <v>62.475000000000001</v>
      </c>
      <c r="S2639" s="21">
        <f t="shared" si="415"/>
        <v>51.625</v>
      </c>
      <c r="T2639" s="21">
        <f t="shared" si="416"/>
        <v>42.424999999999997</v>
      </c>
      <c r="U2639" s="21">
        <f t="shared" si="417"/>
        <v>54.125</v>
      </c>
      <c r="V2639" s="20">
        <f t="shared" si="418"/>
        <v>52.17499999999999</v>
      </c>
      <c r="W2639" s="20">
        <f t="shared" si="419"/>
        <v>52.662499999999994</v>
      </c>
    </row>
    <row r="2640" spans="1:23" ht="13.5" x14ac:dyDescent="0.25">
      <c r="A2640" s="3">
        <v>45852</v>
      </c>
      <c r="B2640" s="2">
        <v>16</v>
      </c>
      <c r="C2640" s="2">
        <v>67.543185868284525</v>
      </c>
      <c r="D2640" s="2">
        <v>-0.29484540366644651</v>
      </c>
      <c r="E2640" s="2">
        <v>-2.8004238327015313E-28</v>
      </c>
      <c r="F2640" s="2">
        <v>15.969999999999999</v>
      </c>
      <c r="G2640" s="2">
        <v>15.839930000000001</v>
      </c>
      <c r="H2640" s="2">
        <v>15.482444999999998</v>
      </c>
      <c r="I2640" s="2">
        <v>15.058466000000005</v>
      </c>
      <c r="J2640" s="2">
        <v>13.292060000000008</v>
      </c>
      <c r="K2640" s="17" t="s">
        <v>48</v>
      </c>
      <c r="L2640" s="17" t="s">
        <v>55</v>
      </c>
      <c r="M2640" s="17" t="s">
        <v>47</v>
      </c>
      <c r="N2640" s="20">
        <f t="shared" si="410"/>
        <v>50</v>
      </c>
      <c r="O2640" s="20">
        <f t="shared" si="411"/>
        <v>100</v>
      </c>
      <c r="P2640" s="20">
        <f t="shared" si="412"/>
        <v>50</v>
      </c>
      <c r="Q2640" s="20">
        <f t="shared" si="413"/>
        <v>16.5</v>
      </c>
      <c r="R2640" s="21">
        <f t="shared" si="414"/>
        <v>62.475000000000001</v>
      </c>
      <c r="S2640" s="21">
        <f t="shared" si="415"/>
        <v>51.625</v>
      </c>
      <c r="T2640" s="21">
        <f t="shared" si="416"/>
        <v>42.424999999999997</v>
      </c>
      <c r="U2640" s="21">
        <f t="shared" si="417"/>
        <v>54.125</v>
      </c>
      <c r="V2640" s="20">
        <f t="shared" si="418"/>
        <v>52.17499999999999</v>
      </c>
      <c r="W2640" s="20">
        <f t="shared" si="419"/>
        <v>52.662499999999994</v>
      </c>
    </row>
    <row r="2641" spans="1:23" ht="13.5" x14ac:dyDescent="0.25">
      <c r="A2641" s="3">
        <v>45853</v>
      </c>
      <c r="B2641" s="2">
        <v>15.81</v>
      </c>
      <c r="C2641" s="2">
        <v>60.142071172514939</v>
      </c>
      <c r="D2641" s="2">
        <v>-0.27200871753886346</v>
      </c>
      <c r="E2641" s="2">
        <v>-2.2403390661612251E-28</v>
      </c>
      <c r="F2641" s="2">
        <v>15.931999999999999</v>
      </c>
      <c r="G2641" s="2">
        <v>15.871979999999999</v>
      </c>
      <c r="H2641" s="2">
        <v>15.532704999999998</v>
      </c>
      <c r="I2641" s="2">
        <v>15.084306000000003</v>
      </c>
      <c r="J2641" s="2">
        <v>13.314204000000009</v>
      </c>
      <c r="K2641" s="17" t="s">
        <v>48</v>
      </c>
      <c r="L2641" s="17" t="s">
        <v>55</v>
      </c>
      <c r="M2641" s="17" t="s">
        <v>47</v>
      </c>
      <c r="N2641" s="20">
        <f t="shared" si="410"/>
        <v>50</v>
      </c>
      <c r="O2641" s="20">
        <f t="shared" si="411"/>
        <v>100</v>
      </c>
      <c r="P2641" s="20">
        <f t="shared" si="412"/>
        <v>50</v>
      </c>
      <c r="Q2641" s="20">
        <f t="shared" si="413"/>
        <v>16.5</v>
      </c>
      <c r="R2641" s="21">
        <f t="shared" si="414"/>
        <v>62.475000000000001</v>
      </c>
      <c r="S2641" s="21">
        <f t="shared" si="415"/>
        <v>51.625</v>
      </c>
      <c r="T2641" s="21">
        <f t="shared" si="416"/>
        <v>42.424999999999997</v>
      </c>
      <c r="U2641" s="21">
        <f t="shared" si="417"/>
        <v>54.125</v>
      </c>
      <c r="V2641" s="20">
        <f t="shared" si="418"/>
        <v>52.17499999999999</v>
      </c>
      <c r="W2641" s="20">
        <f t="shared" si="419"/>
        <v>52.662499999999994</v>
      </c>
    </row>
    <row r="2642" spans="1:23" ht="13.5" x14ac:dyDescent="0.25">
      <c r="A2642" s="3">
        <v>45854</v>
      </c>
      <c r="B2642" s="2">
        <v>15.87</v>
      </c>
      <c r="C2642" s="2">
        <v>61.574005314446744</v>
      </c>
      <c r="D2642" s="2">
        <v>-0.2591137786350437</v>
      </c>
      <c r="E2642" s="2">
        <v>-1.7922712529289802E-28</v>
      </c>
      <c r="F2642" s="2">
        <v>15.888</v>
      </c>
      <c r="G2642" s="2">
        <v>15.910030000000001</v>
      </c>
      <c r="H2642" s="2">
        <v>15.585965000000002</v>
      </c>
      <c r="I2642" s="2">
        <v>15.111532000000006</v>
      </c>
      <c r="J2642" s="2">
        <v>13.336648000000009</v>
      </c>
      <c r="K2642" s="17" t="s">
        <v>48</v>
      </c>
      <c r="L2642" s="17" t="s">
        <v>55</v>
      </c>
      <c r="M2642" s="17" t="s">
        <v>47</v>
      </c>
      <c r="N2642" s="20">
        <f t="shared" si="410"/>
        <v>50</v>
      </c>
      <c r="O2642" s="20">
        <f t="shared" si="411"/>
        <v>100</v>
      </c>
      <c r="P2642" s="20">
        <f t="shared" si="412"/>
        <v>50</v>
      </c>
      <c r="Q2642" s="20">
        <f t="shared" si="413"/>
        <v>16.5</v>
      </c>
      <c r="R2642" s="21">
        <f t="shared" si="414"/>
        <v>62.475000000000001</v>
      </c>
      <c r="S2642" s="21">
        <f t="shared" si="415"/>
        <v>51.625</v>
      </c>
      <c r="T2642" s="21">
        <f t="shared" si="416"/>
        <v>42.424999999999997</v>
      </c>
      <c r="U2642" s="21">
        <f t="shared" si="417"/>
        <v>54.125</v>
      </c>
      <c r="V2642" s="20">
        <f t="shared" si="418"/>
        <v>52.17499999999999</v>
      </c>
      <c r="W2642" s="20">
        <f t="shared" si="419"/>
        <v>52.662499999999994</v>
      </c>
    </row>
    <row r="2643" spans="1:23" ht="13.5" x14ac:dyDescent="0.25">
      <c r="A2643" s="3">
        <v>45855</v>
      </c>
      <c r="B2643" s="2">
        <v>15.7</v>
      </c>
      <c r="C2643" s="2">
        <v>55.49106277811098</v>
      </c>
      <c r="D2643" s="2">
        <v>-0.23921701705928555</v>
      </c>
      <c r="E2643" s="2">
        <v>-1.4338170023431844E-28</v>
      </c>
      <c r="F2643" s="2">
        <v>15.84</v>
      </c>
      <c r="G2643" s="2">
        <v>15.931999999999999</v>
      </c>
      <c r="H2643" s="2">
        <v>15.630725000000002</v>
      </c>
      <c r="I2643" s="2">
        <v>15.136838000000006</v>
      </c>
      <c r="J2643" s="2">
        <v>13.358473500000008</v>
      </c>
      <c r="K2643" s="17" t="s">
        <v>52</v>
      </c>
      <c r="L2643" s="17" t="s">
        <v>55</v>
      </c>
      <c r="M2643" s="17" t="s">
        <v>54</v>
      </c>
      <c r="N2643" s="20">
        <f t="shared" si="410"/>
        <v>50</v>
      </c>
      <c r="O2643" s="20">
        <f t="shared" si="411"/>
        <v>100</v>
      </c>
      <c r="P2643" s="20">
        <f t="shared" si="412"/>
        <v>50</v>
      </c>
      <c r="Q2643" s="20">
        <f t="shared" si="413"/>
        <v>66.5</v>
      </c>
      <c r="R2643" s="21">
        <f t="shared" si="414"/>
        <v>69.974999999999994</v>
      </c>
      <c r="S2643" s="21">
        <f t="shared" si="415"/>
        <v>64.125</v>
      </c>
      <c r="T2643" s="21">
        <f t="shared" si="416"/>
        <v>64.924999999999997</v>
      </c>
      <c r="U2643" s="21">
        <f t="shared" si="417"/>
        <v>66.625</v>
      </c>
      <c r="V2643" s="20">
        <f t="shared" si="418"/>
        <v>66.341666666666654</v>
      </c>
      <c r="W2643" s="20">
        <f t="shared" si="419"/>
        <v>66.412499999999994</v>
      </c>
    </row>
    <row r="2644" spans="1:23" ht="13.5" x14ac:dyDescent="0.25">
      <c r="A2644" s="3">
        <v>45856</v>
      </c>
      <c r="B2644" s="2">
        <v>15.7</v>
      </c>
      <c r="C2644" s="2">
        <v>55.49106277811098</v>
      </c>
      <c r="D2644" s="2">
        <v>-0.14345212389241802</v>
      </c>
      <c r="E2644" s="2">
        <v>-1.1470536018745476E-28</v>
      </c>
      <c r="F2644" s="2">
        <v>15.815999999999999</v>
      </c>
      <c r="G2644" s="2">
        <v>15.901999999999997</v>
      </c>
      <c r="H2644" s="2">
        <v>15.675484999999998</v>
      </c>
      <c r="I2644" s="2">
        <v>15.16177400000001</v>
      </c>
      <c r="J2644" s="2">
        <v>13.380067500000006</v>
      </c>
      <c r="K2644" s="17" t="s">
        <v>52</v>
      </c>
      <c r="L2644" s="17" t="s">
        <v>55</v>
      </c>
      <c r="M2644" s="17" t="s">
        <v>54</v>
      </c>
      <c r="N2644" s="20">
        <f t="shared" si="410"/>
        <v>50</v>
      </c>
      <c r="O2644" s="20">
        <f t="shared" si="411"/>
        <v>100</v>
      </c>
      <c r="P2644" s="20">
        <f t="shared" si="412"/>
        <v>50</v>
      </c>
      <c r="Q2644" s="20">
        <f t="shared" si="413"/>
        <v>66.5</v>
      </c>
      <c r="R2644" s="21">
        <f t="shared" si="414"/>
        <v>69.974999999999994</v>
      </c>
      <c r="S2644" s="21">
        <f t="shared" si="415"/>
        <v>64.125</v>
      </c>
      <c r="T2644" s="21">
        <f t="shared" si="416"/>
        <v>64.924999999999997</v>
      </c>
      <c r="U2644" s="21">
        <f t="shared" si="417"/>
        <v>66.625</v>
      </c>
      <c r="V2644" s="20">
        <f t="shared" si="418"/>
        <v>66.341666666666654</v>
      </c>
      <c r="W2644" s="20">
        <f t="shared" si="419"/>
        <v>66.412499999999994</v>
      </c>
    </row>
    <row r="2645" spans="1:23" ht="13.5" x14ac:dyDescent="0.25">
      <c r="A2645" s="3">
        <v>45859</v>
      </c>
      <c r="B2645" s="2">
        <v>15.7</v>
      </c>
      <c r="C2645" s="2">
        <v>55.49106277811098</v>
      </c>
      <c r="D2645" s="2">
        <v>-4.9522909885416411E-2</v>
      </c>
      <c r="E2645" s="2">
        <v>-9.176428814996381E-29</v>
      </c>
      <c r="F2645" s="2">
        <v>15.756</v>
      </c>
      <c r="G2645" s="2">
        <v>15.863</v>
      </c>
      <c r="H2645" s="2">
        <v>15.720244999999997</v>
      </c>
      <c r="I2645" s="2">
        <v>15.186340000000008</v>
      </c>
      <c r="J2645" s="2">
        <v>13.402124000000006</v>
      </c>
      <c r="K2645" s="17" t="s">
        <v>48</v>
      </c>
      <c r="L2645" s="17" t="s">
        <v>55</v>
      </c>
      <c r="M2645" s="17" t="s">
        <v>47</v>
      </c>
      <c r="N2645" s="20">
        <f t="shared" si="410"/>
        <v>50</v>
      </c>
      <c r="O2645" s="20">
        <f t="shared" si="411"/>
        <v>100</v>
      </c>
      <c r="P2645" s="20">
        <f t="shared" si="412"/>
        <v>50</v>
      </c>
      <c r="Q2645" s="20">
        <f t="shared" si="413"/>
        <v>16.5</v>
      </c>
      <c r="R2645" s="21">
        <f t="shared" si="414"/>
        <v>62.475000000000001</v>
      </c>
      <c r="S2645" s="21">
        <f t="shared" si="415"/>
        <v>51.625</v>
      </c>
      <c r="T2645" s="21">
        <f t="shared" si="416"/>
        <v>42.424999999999997</v>
      </c>
      <c r="U2645" s="21">
        <f t="shared" si="417"/>
        <v>54.125</v>
      </c>
      <c r="V2645" s="20">
        <f t="shared" si="418"/>
        <v>52.17499999999999</v>
      </c>
      <c r="W2645" s="20">
        <f t="shared" si="419"/>
        <v>52.662499999999994</v>
      </c>
    </row>
    <row r="2646" spans="1:23" ht="13.5" x14ac:dyDescent="0.25">
      <c r="A2646" s="3">
        <v>45860</v>
      </c>
      <c r="B2646" s="2">
        <v>15.96</v>
      </c>
      <c r="C2646" s="2">
        <v>62.556940448466975</v>
      </c>
      <c r="D2646" s="2">
        <v>-4.0282503655664215E-3</v>
      </c>
      <c r="E2646" s="2">
        <v>-7.3411430519971057E-29</v>
      </c>
      <c r="F2646" s="2">
        <v>15.786000000000001</v>
      </c>
      <c r="G2646" s="2">
        <v>15.859</v>
      </c>
      <c r="H2646" s="2">
        <v>15.769674999999998</v>
      </c>
      <c r="I2646" s="2">
        <v>15.216106000000009</v>
      </c>
      <c r="J2646" s="2">
        <v>13.425249500000007</v>
      </c>
      <c r="K2646" s="17" t="s">
        <v>52</v>
      </c>
      <c r="L2646" s="17" t="s">
        <v>55</v>
      </c>
      <c r="M2646" s="17" t="s">
        <v>53</v>
      </c>
      <c r="N2646" s="20">
        <f t="shared" si="410"/>
        <v>50</v>
      </c>
      <c r="O2646" s="20">
        <f t="shared" si="411"/>
        <v>100</v>
      </c>
      <c r="P2646" s="20">
        <f t="shared" si="412"/>
        <v>50</v>
      </c>
      <c r="Q2646" s="20">
        <f t="shared" si="413"/>
        <v>83.5</v>
      </c>
      <c r="R2646" s="21">
        <f t="shared" si="414"/>
        <v>72.525000000000006</v>
      </c>
      <c r="S2646" s="21">
        <f t="shared" si="415"/>
        <v>68.375</v>
      </c>
      <c r="T2646" s="21">
        <f t="shared" si="416"/>
        <v>72.575000000000003</v>
      </c>
      <c r="U2646" s="21">
        <f t="shared" si="417"/>
        <v>70.875</v>
      </c>
      <c r="V2646" s="20">
        <f t="shared" si="418"/>
        <v>71.158333333333346</v>
      </c>
      <c r="W2646" s="20">
        <f t="shared" si="419"/>
        <v>71.087500000000006</v>
      </c>
    </row>
    <row r="2647" spans="1:23" ht="13.5" x14ac:dyDescent="0.25">
      <c r="A2647" s="3">
        <v>45861</v>
      </c>
      <c r="B2647" s="2">
        <v>15.88</v>
      </c>
      <c r="C2647" s="2">
        <v>59.43064063894532</v>
      </c>
      <c r="D2647" s="2">
        <v>5.1889539860704659E-2</v>
      </c>
      <c r="E2647" s="2">
        <v>-5.8729144415976848E-29</v>
      </c>
      <c r="F2647" s="2">
        <v>15.788</v>
      </c>
      <c r="G2647" s="2">
        <v>15.837999999999999</v>
      </c>
      <c r="H2647" s="2">
        <v>15.781794999999997</v>
      </c>
      <c r="I2647" s="2">
        <v>15.241496000000009</v>
      </c>
      <c r="J2647" s="2">
        <v>13.448391500000007</v>
      </c>
      <c r="K2647" s="17" t="s">
        <v>48</v>
      </c>
      <c r="L2647" s="17" t="s">
        <v>55</v>
      </c>
      <c r="M2647" s="17" t="s">
        <v>51</v>
      </c>
      <c r="N2647" s="20">
        <f t="shared" si="410"/>
        <v>50</v>
      </c>
      <c r="O2647" s="20">
        <f t="shared" si="411"/>
        <v>100</v>
      </c>
      <c r="P2647" s="20">
        <f t="shared" si="412"/>
        <v>50</v>
      </c>
      <c r="Q2647" s="20">
        <f t="shared" si="413"/>
        <v>16.5</v>
      </c>
      <c r="R2647" s="21">
        <f t="shared" si="414"/>
        <v>62.475000000000001</v>
      </c>
      <c r="S2647" s="21">
        <f t="shared" si="415"/>
        <v>51.625</v>
      </c>
      <c r="T2647" s="21">
        <f t="shared" si="416"/>
        <v>42.424999999999997</v>
      </c>
      <c r="U2647" s="21">
        <f t="shared" si="417"/>
        <v>54.125</v>
      </c>
      <c r="V2647" s="20">
        <f t="shared" si="418"/>
        <v>52.17499999999999</v>
      </c>
      <c r="W2647" s="20">
        <f t="shared" si="419"/>
        <v>52.662499999999994</v>
      </c>
    </row>
    <row r="2648" spans="1:23" ht="13.5" x14ac:dyDescent="0.25">
      <c r="A2648" s="3">
        <v>45862</v>
      </c>
      <c r="B2648" s="2">
        <v>16.09</v>
      </c>
      <c r="C2648" s="2">
        <v>64.452638121804426</v>
      </c>
      <c r="D2648" s="2">
        <v>5.8869124341564216E-2</v>
      </c>
      <c r="E2648" s="2">
        <v>-4.6983315532781482E-29</v>
      </c>
      <c r="F2648" s="2">
        <v>15.866</v>
      </c>
      <c r="G2648" s="2">
        <v>15.853</v>
      </c>
      <c r="H2648" s="2">
        <v>15.804879999999997</v>
      </c>
      <c r="I2648" s="2">
        <v>15.27090200000001</v>
      </c>
      <c r="J2648" s="2">
        <v>13.472629500000007</v>
      </c>
      <c r="K2648" s="17" t="s">
        <v>48</v>
      </c>
      <c r="L2648" s="17" t="s">
        <v>55</v>
      </c>
      <c r="M2648" s="17" t="s">
        <v>51</v>
      </c>
      <c r="N2648" s="20">
        <f t="shared" si="410"/>
        <v>50</v>
      </c>
      <c r="O2648" s="20">
        <f t="shared" si="411"/>
        <v>100</v>
      </c>
      <c r="P2648" s="20">
        <f t="shared" si="412"/>
        <v>50</v>
      </c>
      <c r="Q2648" s="20">
        <f t="shared" si="413"/>
        <v>16.5</v>
      </c>
      <c r="R2648" s="21">
        <f t="shared" si="414"/>
        <v>62.475000000000001</v>
      </c>
      <c r="S2648" s="21">
        <f t="shared" si="415"/>
        <v>51.625</v>
      </c>
      <c r="T2648" s="21">
        <f t="shared" si="416"/>
        <v>42.424999999999997</v>
      </c>
      <c r="U2648" s="21">
        <f t="shared" si="417"/>
        <v>54.125</v>
      </c>
      <c r="V2648" s="20">
        <f t="shared" si="418"/>
        <v>52.17499999999999</v>
      </c>
      <c r="W2648" s="20">
        <f t="shared" si="419"/>
        <v>52.662499999999994</v>
      </c>
    </row>
    <row r="2649" spans="1:23" ht="13.5" x14ac:dyDescent="0.25">
      <c r="A2649" s="3">
        <v>45866</v>
      </c>
      <c r="B2649" s="2">
        <v>16.39</v>
      </c>
      <c r="C2649" s="2">
        <v>70.139383179912286</v>
      </c>
      <c r="D2649" s="2">
        <v>2.1273424156008858E-2</v>
      </c>
      <c r="E2649" s="2">
        <v>-3.7586652426225188E-29</v>
      </c>
      <c r="F2649" s="2">
        <v>16.003999999999998</v>
      </c>
      <c r="G2649" s="2">
        <v>15.910000000000002</v>
      </c>
      <c r="H2649" s="2">
        <v>15.842964999999996</v>
      </c>
      <c r="I2649" s="2">
        <v>15.30630800000001</v>
      </c>
      <c r="J2649" s="2">
        <v>13.498367500000006</v>
      </c>
      <c r="K2649" s="17" t="s">
        <v>52</v>
      </c>
      <c r="L2649" s="17" t="s">
        <v>55</v>
      </c>
      <c r="M2649" s="17" t="s">
        <v>53</v>
      </c>
      <c r="N2649" s="20">
        <f t="shared" si="410"/>
        <v>50</v>
      </c>
      <c r="O2649" s="20">
        <f t="shared" si="411"/>
        <v>100</v>
      </c>
      <c r="P2649" s="20">
        <f t="shared" si="412"/>
        <v>50</v>
      </c>
      <c r="Q2649" s="20">
        <f t="shared" si="413"/>
        <v>83.5</v>
      </c>
      <c r="R2649" s="21">
        <f t="shared" si="414"/>
        <v>72.525000000000006</v>
      </c>
      <c r="S2649" s="21">
        <f t="shared" si="415"/>
        <v>68.375</v>
      </c>
      <c r="T2649" s="21">
        <f t="shared" si="416"/>
        <v>72.575000000000003</v>
      </c>
      <c r="U2649" s="21">
        <f t="shared" si="417"/>
        <v>70.875</v>
      </c>
      <c r="V2649" s="20">
        <f t="shared" si="418"/>
        <v>71.158333333333346</v>
      </c>
      <c r="W2649" s="20">
        <f t="shared" si="419"/>
        <v>71.087500000000006</v>
      </c>
    </row>
    <row r="2650" spans="1:23" ht="13.5" x14ac:dyDescent="0.25">
      <c r="A2650" s="3">
        <v>45867</v>
      </c>
      <c r="B2650" s="2">
        <v>16.5</v>
      </c>
      <c r="C2650" s="2">
        <v>71.91360723087513</v>
      </c>
      <c r="D2650" s="2">
        <v>4.6241043621293443E-3</v>
      </c>
      <c r="E2650" s="2">
        <v>-3.0069321940980151E-29</v>
      </c>
      <c r="F2650" s="2">
        <v>16.164000000000001</v>
      </c>
      <c r="G2650" s="2">
        <v>15.960000000000003</v>
      </c>
      <c r="H2650" s="2">
        <v>15.899964999999998</v>
      </c>
      <c r="I2650" s="2">
        <v>15.344838000000008</v>
      </c>
      <c r="J2650" s="2">
        <v>13.524008000000006</v>
      </c>
      <c r="K2650" s="17" t="s">
        <v>52</v>
      </c>
      <c r="L2650" s="17" t="s">
        <v>55</v>
      </c>
      <c r="M2650" s="17" t="s">
        <v>53</v>
      </c>
      <c r="N2650" s="20">
        <f t="shared" si="410"/>
        <v>50</v>
      </c>
      <c r="O2650" s="20">
        <f t="shared" si="411"/>
        <v>100</v>
      </c>
      <c r="P2650" s="20">
        <f t="shared" si="412"/>
        <v>50</v>
      </c>
      <c r="Q2650" s="20">
        <f t="shared" si="413"/>
        <v>83.5</v>
      </c>
      <c r="R2650" s="21">
        <f t="shared" si="414"/>
        <v>72.525000000000006</v>
      </c>
      <c r="S2650" s="21">
        <f t="shared" si="415"/>
        <v>68.375</v>
      </c>
      <c r="T2650" s="21">
        <f t="shared" si="416"/>
        <v>72.575000000000003</v>
      </c>
      <c r="U2650" s="21">
        <f t="shared" si="417"/>
        <v>70.875</v>
      </c>
      <c r="V2650" s="20">
        <f t="shared" si="418"/>
        <v>71.158333333333346</v>
      </c>
      <c r="W2650" s="20">
        <f t="shared" si="419"/>
        <v>71.087500000000006</v>
      </c>
    </row>
    <row r="2651" spans="1:23" ht="13.5" x14ac:dyDescent="0.25">
      <c r="A2651" s="3">
        <v>45868</v>
      </c>
      <c r="B2651" s="2">
        <v>17.2</v>
      </c>
      <c r="C2651" s="2">
        <v>80.040830519008765</v>
      </c>
      <c r="D2651" s="2">
        <v>-9.5253557634352504E-2</v>
      </c>
      <c r="E2651" s="2">
        <v>-2.4055457552784123E-29</v>
      </c>
      <c r="F2651" s="2">
        <v>16.411999999999999</v>
      </c>
      <c r="G2651" s="2">
        <v>16.099</v>
      </c>
      <c r="H2651" s="2">
        <v>15.985489999999995</v>
      </c>
      <c r="I2651" s="2">
        <v>15.392742000000009</v>
      </c>
      <c r="J2651" s="2">
        <v>13.553148500000004</v>
      </c>
      <c r="K2651" s="17" t="s">
        <v>52</v>
      </c>
      <c r="L2651" s="17" t="s">
        <v>55</v>
      </c>
      <c r="M2651" s="17" t="s">
        <v>53</v>
      </c>
      <c r="N2651" s="20">
        <f t="shared" si="410"/>
        <v>50</v>
      </c>
      <c r="O2651" s="20">
        <f t="shared" si="411"/>
        <v>100</v>
      </c>
      <c r="P2651" s="20">
        <f t="shared" si="412"/>
        <v>50</v>
      </c>
      <c r="Q2651" s="20">
        <f t="shared" si="413"/>
        <v>83.5</v>
      </c>
      <c r="R2651" s="21">
        <f t="shared" si="414"/>
        <v>72.525000000000006</v>
      </c>
      <c r="S2651" s="21">
        <f t="shared" si="415"/>
        <v>68.375</v>
      </c>
      <c r="T2651" s="21">
        <f t="shared" si="416"/>
        <v>72.575000000000003</v>
      </c>
      <c r="U2651" s="21">
        <f t="shared" si="417"/>
        <v>70.875</v>
      </c>
      <c r="V2651" s="20">
        <f t="shared" si="418"/>
        <v>71.158333333333346</v>
      </c>
      <c r="W2651" s="20">
        <f t="shared" si="419"/>
        <v>71.087500000000006</v>
      </c>
    </row>
    <row r="2652" spans="1:23" ht="13.5" x14ac:dyDescent="0.25">
      <c r="A2652" s="3">
        <v>45869</v>
      </c>
      <c r="B2652" s="2">
        <v>17.2</v>
      </c>
      <c r="C2652" s="2">
        <v>80.040830519008765</v>
      </c>
      <c r="D2652" s="2">
        <v>-0.17902946310015011</v>
      </c>
      <c r="E2652" s="2">
        <v>-1.9244366042227301E-29</v>
      </c>
      <c r="F2652" s="2">
        <v>16.676000000000002</v>
      </c>
      <c r="G2652" s="2">
        <v>16.231999999999999</v>
      </c>
      <c r="H2652" s="2">
        <v>16.071014999999996</v>
      </c>
      <c r="I2652" s="2">
        <v>15.43472400000001</v>
      </c>
      <c r="J2652" s="2">
        <v>13.582289000000003</v>
      </c>
      <c r="K2652" s="17" t="s">
        <v>52</v>
      </c>
      <c r="L2652" s="17" t="s">
        <v>55</v>
      </c>
      <c r="M2652" s="17" t="s">
        <v>53</v>
      </c>
      <c r="N2652" s="20">
        <f t="shared" si="410"/>
        <v>50</v>
      </c>
      <c r="O2652" s="20">
        <f t="shared" si="411"/>
        <v>100</v>
      </c>
      <c r="P2652" s="20">
        <f t="shared" si="412"/>
        <v>50</v>
      </c>
      <c r="Q2652" s="20">
        <f t="shared" si="413"/>
        <v>83.5</v>
      </c>
      <c r="R2652" s="21">
        <f t="shared" si="414"/>
        <v>72.525000000000006</v>
      </c>
      <c r="S2652" s="21">
        <f t="shared" si="415"/>
        <v>68.375</v>
      </c>
      <c r="T2652" s="21">
        <f t="shared" si="416"/>
        <v>72.575000000000003</v>
      </c>
      <c r="U2652" s="21">
        <f t="shared" si="417"/>
        <v>70.875</v>
      </c>
      <c r="V2652" s="20">
        <f t="shared" si="418"/>
        <v>71.158333333333346</v>
      </c>
      <c r="W2652" s="20">
        <f t="shared" si="419"/>
        <v>71.087500000000006</v>
      </c>
    </row>
    <row r="2653" spans="1:23" ht="13.5" x14ac:dyDescent="0.25">
      <c r="A2653" s="3">
        <v>45870</v>
      </c>
      <c r="B2653" s="2">
        <v>17</v>
      </c>
      <c r="C2653" s="2">
        <v>73.037664429662215</v>
      </c>
      <c r="D2653" s="2">
        <v>-0.26912136096537509</v>
      </c>
      <c r="E2653" s="2">
        <v>-1.5395492833781841E-29</v>
      </c>
      <c r="F2653" s="2">
        <v>16.858000000000001</v>
      </c>
      <c r="G2653" s="2">
        <v>16.361999999999998</v>
      </c>
      <c r="H2653" s="2">
        <v>16.146999999999998</v>
      </c>
      <c r="I2653" s="2">
        <v>15.473262000000009</v>
      </c>
      <c r="J2653" s="2">
        <v>13.608856500000002</v>
      </c>
      <c r="K2653" s="17" t="s">
        <v>52</v>
      </c>
      <c r="L2653" s="17" t="s">
        <v>55</v>
      </c>
      <c r="M2653" s="17" t="s">
        <v>53</v>
      </c>
      <c r="N2653" s="20">
        <f t="shared" si="410"/>
        <v>50</v>
      </c>
      <c r="O2653" s="20">
        <f t="shared" si="411"/>
        <v>100</v>
      </c>
      <c r="P2653" s="20">
        <f t="shared" si="412"/>
        <v>50</v>
      </c>
      <c r="Q2653" s="20">
        <f t="shared" si="413"/>
        <v>83.5</v>
      </c>
      <c r="R2653" s="21">
        <f t="shared" si="414"/>
        <v>72.525000000000006</v>
      </c>
      <c r="S2653" s="21">
        <f t="shared" si="415"/>
        <v>68.375</v>
      </c>
      <c r="T2653" s="21">
        <f t="shared" si="416"/>
        <v>72.575000000000003</v>
      </c>
      <c r="U2653" s="21">
        <f t="shared" si="417"/>
        <v>70.875</v>
      </c>
      <c r="V2653" s="20">
        <f t="shared" si="418"/>
        <v>71.158333333333346</v>
      </c>
      <c r="W2653" s="20">
        <f t="shared" si="419"/>
        <v>71.087500000000006</v>
      </c>
    </row>
    <row r="2654" spans="1:23" ht="13.5" x14ac:dyDescent="0.25">
      <c r="A2654" s="3">
        <v>45873</v>
      </c>
      <c r="B2654" s="2">
        <v>17</v>
      </c>
      <c r="C2654" s="2">
        <v>73.037664429662215</v>
      </c>
      <c r="D2654" s="2">
        <v>-0.35145408594849492</v>
      </c>
      <c r="E2654" s="2">
        <v>-1.2316394267025473E-29</v>
      </c>
      <c r="F2654" s="2">
        <v>16.98</v>
      </c>
      <c r="G2654" s="2">
        <v>16.491999999999997</v>
      </c>
      <c r="H2654" s="2">
        <v>16.196999999999996</v>
      </c>
      <c r="I2654" s="2">
        <v>15.513464000000008</v>
      </c>
      <c r="J2654" s="2">
        <v>13.636488</v>
      </c>
      <c r="K2654" s="17" t="s">
        <v>52</v>
      </c>
      <c r="L2654" s="17" t="s">
        <v>55</v>
      </c>
      <c r="M2654" s="17" t="s">
        <v>53</v>
      </c>
      <c r="N2654" s="20">
        <f t="shared" si="410"/>
        <v>50</v>
      </c>
      <c r="O2654" s="20">
        <f t="shared" si="411"/>
        <v>100</v>
      </c>
      <c r="P2654" s="20">
        <f t="shared" si="412"/>
        <v>50</v>
      </c>
      <c r="Q2654" s="20">
        <f t="shared" si="413"/>
        <v>83.5</v>
      </c>
      <c r="R2654" s="21">
        <f t="shared" si="414"/>
        <v>72.525000000000006</v>
      </c>
      <c r="S2654" s="21">
        <f t="shared" si="415"/>
        <v>68.375</v>
      </c>
      <c r="T2654" s="21">
        <f t="shared" si="416"/>
        <v>72.575000000000003</v>
      </c>
      <c r="U2654" s="21">
        <f t="shared" si="417"/>
        <v>70.875</v>
      </c>
      <c r="V2654" s="20">
        <f t="shared" si="418"/>
        <v>71.158333333333346</v>
      </c>
      <c r="W2654" s="20">
        <f t="shared" si="419"/>
        <v>71.087500000000006</v>
      </c>
    </row>
    <row r="2655" spans="1:23" ht="13.5" x14ac:dyDescent="0.25">
      <c r="A2655" s="3">
        <v>45874</v>
      </c>
      <c r="B2655" s="2">
        <v>16.989999999999998</v>
      </c>
      <c r="C2655" s="2">
        <v>72.668966081157691</v>
      </c>
      <c r="D2655" s="2">
        <v>-0.42602868146577144</v>
      </c>
      <c r="E2655" s="2">
        <v>-9.8531154136203794E-30</v>
      </c>
      <c r="F2655" s="2">
        <v>17.077999999999999</v>
      </c>
      <c r="G2655" s="2">
        <v>16.621000000000002</v>
      </c>
      <c r="H2655" s="2">
        <v>16.241999999999997</v>
      </c>
      <c r="I2655" s="2">
        <v>15.553466000000007</v>
      </c>
      <c r="J2655" s="2">
        <v>13.6643005</v>
      </c>
      <c r="K2655" s="17" t="s">
        <v>52</v>
      </c>
      <c r="L2655" s="17" t="s">
        <v>55</v>
      </c>
      <c r="M2655" s="17" t="s">
        <v>53</v>
      </c>
      <c r="N2655" s="20">
        <f t="shared" si="410"/>
        <v>50</v>
      </c>
      <c r="O2655" s="20">
        <f t="shared" si="411"/>
        <v>100</v>
      </c>
      <c r="P2655" s="20">
        <f t="shared" si="412"/>
        <v>50</v>
      </c>
      <c r="Q2655" s="20">
        <f t="shared" si="413"/>
        <v>83.5</v>
      </c>
      <c r="R2655" s="21">
        <f t="shared" si="414"/>
        <v>72.525000000000006</v>
      </c>
      <c r="S2655" s="21">
        <f t="shared" si="415"/>
        <v>68.375</v>
      </c>
      <c r="T2655" s="21">
        <f t="shared" si="416"/>
        <v>72.575000000000003</v>
      </c>
      <c r="U2655" s="21">
        <f t="shared" si="417"/>
        <v>70.875</v>
      </c>
      <c r="V2655" s="20">
        <f t="shared" si="418"/>
        <v>71.158333333333346</v>
      </c>
      <c r="W2655" s="20">
        <f t="shared" si="419"/>
        <v>71.087500000000006</v>
      </c>
    </row>
    <row r="2656" spans="1:23" ht="13.5" x14ac:dyDescent="0.25">
      <c r="A2656" s="3">
        <v>45875</v>
      </c>
      <c r="B2656" s="2">
        <v>17</v>
      </c>
      <c r="C2656" s="2">
        <v>72.816744313950949</v>
      </c>
      <c r="D2656" s="2">
        <v>-0.45504263884864216</v>
      </c>
      <c r="E2656" s="2">
        <v>-7.8824923308963043E-30</v>
      </c>
      <c r="F2656" s="2">
        <v>17.038</v>
      </c>
      <c r="G2656" s="2">
        <v>16.725000000000001</v>
      </c>
      <c r="H2656" s="2">
        <v>16.291999999999998</v>
      </c>
      <c r="I2656" s="2">
        <v>15.593668000000006</v>
      </c>
      <c r="J2656" s="2">
        <v>13.693088499999998</v>
      </c>
      <c r="K2656" s="17" t="s">
        <v>48</v>
      </c>
      <c r="L2656" s="17" t="s">
        <v>55</v>
      </c>
      <c r="M2656" s="17" t="s">
        <v>47</v>
      </c>
      <c r="N2656" s="20">
        <f t="shared" si="410"/>
        <v>50</v>
      </c>
      <c r="O2656" s="20">
        <f t="shared" si="411"/>
        <v>100</v>
      </c>
      <c r="P2656" s="20">
        <f t="shared" si="412"/>
        <v>50</v>
      </c>
      <c r="Q2656" s="20">
        <f t="shared" si="413"/>
        <v>16.5</v>
      </c>
      <c r="R2656" s="21">
        <f t="shared" si="414"/>
        <v>62.475000000000001</v>
      </c>
      <c r="S2656" s="21">
        <f t="shared" si="415"/>
        <v>51.625</v>
      </c>
      <c r="T2656" s="21">
        <f t="shared" si="416"/>
        <v>42.424999999999997</v>
      </c>
      <c r="U2656" s="21">
        <f t="shared" si="417"/>
        <v>54.125</v>
      </c>
      <c r="V2656" s="20">
        <f t="shared" si="418"/>
        <v>52.17499999999999</v>
      </c>
      <c r="W2656" s="20">
        <f t="shared" si="419"/>
        <v>52.662499999999994</v>
      </c>
    </row>
    <row r="2657" spans="1:23" ht="13.5" x14ac:dyDescent="0.25">
      <c r="A2657" s="3">
        <v>45876</v>
      </c>
      <c r="B2657" s="2">
        <v>17</v>
      </c>
      <c r="C2657" s="2">
        <v>72.816744313950949</v>
      </c>
      <c r="D2657" s="2">
        <v>-0.49674824490247538</v>
      </c>
      <c r="E2657" s="2">
        <v>-6.305993864717044E-30</v>
      </c>
      <c r="F2657" s="2">
        <v>16.997999999999998</v>
      </c>
      <c r="G2657" s="2">
        <v>16.837</v>
      </c>
      <c r="H2657" s="2">
        <v>16.337499999999999</v>
      </c>
      <c r="I2657" s="2">
        <v>15.634240000000007</v>
      </c>
      <c r="J2657" s="2">
        <v>13.721321499999997</v>
      </c>
      <c r="K2657" s="17" t="s">
        <v>48</v>
      </c>
      <c r="L2657" s="17" t="s">
        <v>55</v>
      </c>
      <c r="M2657" s="17" t="s">
        <v>47</v>
      </c>
      <c r="N2657" s="20">
        <f t="shared" si="410"/>
        <v>50</v>
      </c>
      <c r="O2657" s="20">
        <f t="shared" si="411"/>
        <v>100</v>
      </c>
      <c r="P2657" s="20">
        <f t="shared" si="412"/>
        <v>50</v>
      </c>
      <c r="Q2657" s="20">
        <f t="shared" si="413"/>
        <v>16.5</v>
      </c>
      <c r="R2657" s="21">
        <f t="shared" si="414"/>
        <v>62.475000000000001</v>
      </c>
      <c r="S2657" s="21">
        <f t="shared" si="415"/>
        <v>51.625</v>
      </c>
      <c r="T2657" s="21">
        <f t="shared" si="416"/>
        <v>42.424999999999997</v>
      </c>
      <c r="U2657" s="21">
        <f t="shared" si="417"/>
        <v>54.125</v>
      </c>
      <c r="V2657" s="20">
        <f t="shared" si="418"/>
        <v>52.17499999999999</v>
      </c>
      <c r="W2657" s="20">
        <f t="shared" si="419"/>
        <v>52.662499999999994</v>
      </c>
    </row>
    <row r="2658" spans="1:23" ht="13.5" x14ac:dyDescent="0.25">
      <c r="A2658" s="3">
        <v>45877</v>
      </c>
      <c r="B2658" s="2">
        <v>16.89</v>
      </c>
      <c r="C2658" s="2">
        <v>68.118035073895896</v>
      </c>
      <c r="D2658" s="2">
        <v>-0.49607032092866987</v>
      </c>
      <c r="E2658" s="2">
        <v>-5.0447950917736352E-30</v>
      </c>
      <c r="F2658" s="2">
        <v>16.975999999999999</v>
      </c>
      <c r="G2658" s="2">
        <v>16.917000000000002</v>
      </c>
      <c r="H2658" s="2">
        <v>16.384999999999998</v>
      </c>
      <c r="I2658" s="2">
        <v>15.675944000000007</v>
      </c>
      <c r="J2658" s="2">
        <v>13.749050499999996</v>
      </c>
      <c r="K2658" s="17" t="s">
        <v>48</v>
      </c>
      <c r="L2658" s="17" t="s">
        <v>55</v>
      </c>
      <c r="M2658" s="17" t="s">
        <v>47</v>
      </c>
      <c r="N2658" s="20">
        <f t="shared" si="410"/>
        <v>50</v>
      </c>
      <c r="O2658" s="20">
        <f t="shared" si="411"/>
        <v>100</v>
      </c>
      <c r="P2658" s="20">
        <f t="shared" si="412"/>
        <v>50</v>
      </c>
      <c r="Q2658" s="20">
        <f t="shared" si="413"/>
        <v>16.5</v>
      </c>
      <c r="R2658" s="21">
        <f t="shared" si="414"/>
        <v>62.475000000000001</v>
      </c>
      <c r="S2658" s="21">
        <f t="shared" si="415"/>
        <v>51.625</v>
      </c>
      <c r="T2658" s="21">
        <f t="shared" si="416"/>
        <v>42.424999999999997</v>
      </c>
      <c r="U2658" s="21">
        <f t="shared" si="417"/>
        <v>54.125</v>
      </c>
      <c r="V2658" s="20">
        <f t="shared" si="418"/>
        <v>52.17499999999999</v>
      </c>
      <c r="W2658" s="20">
        <f t="shared" si="419"/>
        <v>52.662499999999994</v>
      </c>
    </row>
    <row r="2659" spans="1:23" ht="13.5" x14ac:dyDescent="0.25">
      <c r="A2659" s="3">
        <v>45880</v>
      </c>
      <c r="B2659" s="2">
        <v>17</v>
      </c>
      <c r="C2659" s="2">
        <v>70.189605581606287</v>
      </c>
      <c r="D2659" s="2">
        <v>-0.46099707199273787</v>
      </c>
      <c r="E2659" s="2">
        <v>-4.0358360734189085E-30</v>
      </c>
      <c r="F2659" s="2">
        <v>16.975999999999999</v>
      </c>
      <c r="G2659" s="2">
        <v>16.977999999999998</v>
      </c>
      <c r="H2659" s="2">
        <v>16.443999999999999</v>
      </c>
      <c r="I2659" s="2">
        <v>15.716516000000006</v>
      </c>
      <c r="J2659" s="2">
        <v>13.776681999999999</v>
      </c>
      <c r="K2659" s="17" t="s">
        <v>48</v>
      </c>
      <c r="L2659" s="17" t="s">
        <v>55</v>
      </c>
      <c r="M2659" s="17" t="s">
        <v>55</v>
      </c>
      <c r="N2659" s="20">
        <f t="shared" si="410"/>
        <v>50</v>
      </c>
      <c r="O2659" s="20">
        <f t="shared" si="411"/>
        <v>100</v>
      </c>
      <c r="P2659" s="20">
        <f t="shared" si="412"/>
        <v>50</v>
      </c>
      <c r="Q2659" s="20">
        <f t="shared" si="413"/>
        <v>16.5</v>
      </c>
      <c r="R2659" s="21">
        <f t="shared" si="414"/>
        <v>62.475000000000001</v>
      </c>
      <c r="S2659" s="21">
        <f t="shared" si="415"/>
        <v>51.625</v>
      </c>
      <c r="T2659" s="21">
        <f t="shared" si="416"/>
        <v>42.424999999999997</v>
      </c>
      <c r="U2659" s="21">
        <f t="shared" si="417"/>
        <v>54.125</v>
      </c>
      <c r="V2659" s="20">
        <f t="shared" si="418"/>
        <v>52.17499999999999</v>
      </c>
      <c r="W2659" s="20">
        <f t="shared" si="419"/>
        <v>52.662499999999994</v>
      </c>
    </row>
    <row r="2660" spans="1:23" ht="13.5" x14ac:dyDescent="0.25">
      <c r="A2660" s="3">
        <v>45881</v>
      </c>
      <c r="B2660" s="2">
        <v>17</v>
      </c>
      <c r="C2660" s="2">
        <v>70.189605581606287</v>
      </c>
      <c r="D2660" s="2">
        <v>-0.41829299294614941</v>
      </c>
      <c r="E2660" s="2">
        <v>-3.2286688587351272E-30</v>
      </c>
      <c r="F2660" s="2">
        <v>16.978000000000002</v>
      </c>
      <c r="G2660" s="2">
        <v>17.027999999999999</v>
      </c>
      <c r="H2660" s="2">
        <v>16.494</v>
      </c>
      <c r="I2660" s="2">
        <v>15.757274000000004</v>
      </c>
      <c r="J2660" s="2">
        <v>13.804359499999999</v>
      </c>
      <c r="K2660" s="17" t="s">
        <v>48</v>
      </c>
      <c r="L2660" s="17" t="s">
        <v>55</v>
      </c>
      <c r="M2660" s="17" t="s">
        <v>51</v>
      </c>
      <c r="N2660" s="20">
        <f t="shared" si="410"/>
        <v>50</v>
      </c>
      <c r="O2660" s="20">
        <f t="shared" si="411"/>
        <v>100</v>
      </c>
      <c r="P2660" s="20">
        <f t="shared" si="412"/>
        <v>50</v>
      </c>
      <c r="Q2660" s="20">
        <f t="shared" si="413"/>
        <v>16.5</v>
      </c>
      <c r="R2660" s="21">
        <f t="shared" si="414"/>
        <v>62.475000000000001</v>
      </c>
      <c r="S2660" s="21">
        <f t="shared" si="415"/>
        <v>51.625</v>
      </c>
      <c r="T2660" s="21">
        <f t="shared" si="416"/>
        <v>42.424999999999997</v>
      </c>
      <c r="U2660" s="21">
        <f t="shared" si="417"/>
        <v>54.125</v>
      </c>
      <c r="V2660" s="20">
        <f t="shared" si="418"/>
        <v>52.17499999999999</v>
      </c>
      <c r="W2660" s="20">
        <f t="shared" si="419"/>
        <v>52.662499999999994</v>
      </c>
    </row>
    <row r="2661" spans="1:23" ht="13.5" x14ac:dyDescent="0.25">
      <c r="A2661" s="3">
        <v>45883</v>
      </c>
      <c r="B2661" s="2">
        <v>17</v>
      </c>
      <c r="C2661" s="2">
        <v>70.189605581606301</v>
      </c>
      <c r="D2661" s="2">
        <v>-0.27807420744872502</v>
      </c>
      <c r="E2661" s="2">
        <v>-2.5829350869881017E-30</v>
      </c>
      <c r="F2661" s="2">
        <v>16.978000000000002</v>
      </c>
      <c r="G2661" s="2">
        <v>17.007999999999999</v>
      </c>
      <c r="H2661" s="2">
        <v>16.5535</v>
      </c>
      <c r="I2661" s="2">
        <v>15.798032000000003</v>
      </c>
      <c r="J2661" s="2">
        <v>13.832453499999996</v>
      </c>
      <c r="K2661" s="17" t="s">
        <v>48</v>
      </c>
      <c r="L2661" s="17" t="s">
        <v>55</v>
      </c>
      <c r="M2661" s="17" t="s">
        <v>55</v>
      </c>
      <c r="N2661" s="20">
        <f t="shared" si="410"/>
        <v>50</v>
      </c>
      <c r="O2661" s="20">
        <f t="shared" si="411"/>
        <v>100</v>
      </c>
      <c r="P2661" s="20">
        <f t="shared" si="412"/>
        <v>50</v>
      </c>
      <c r="Q2661" s="20">
        <f t="shared" si="413"/>
        <v>16.5</v>
      </c>
      <c r="R2661" s="21">
        <f t="shared" si="414"/>
        <v>62.475000000000001</v>
      </c>
      <c r="S2661" s="21">
        <f t="shared" si="415"/>
        <v>51.625</v>
      </c>
      <c r="T2661" s="21">
        <f t="shared" si="416"/>
        <v>42.424999999999997</v>
      </c>
      <c r="U2661" s="21">
        <f t="shared" si="417"/>
        <v>54.125</v>
      </c>
      <c r="V2661" s="20">
        <f t="shared" si="418"/>
        <v>52.17499999999999</v>
      </c>
      <c r="W2661" s="20">
        <f t="shared" si="419"/>
        <v>52.662499999999994</v>
      </c>
    </row>
    <row r="2662" spans="1:23" ht="13.5" x14ac:dyDescent="0.25">
      <c r="A2662" s="3">
        <v>45884</v>
      </c>
      <c r="B2662" s="2">
        <v>16.95</v>
      </c>
      <c r="C2662" s="2">
        <v>67.692557351961</v>
      </c>
      <c r="D2662" s="2">
        <v>-0.1590643418031803</v>
      </c>
      <c r="E2662" s="2">
        <v>-2.0663480695904815E-30</v>
      </c>
      <c r="F2662" s="2">
        <v>16.968</v>
      </c>
      <c r="G2662" s="2">
        <v>16.982999999999997</v>
      </c>
      <c r="H2662" s="2">
        <v>16.607499999999998</v>
      </c>
      <c r="I2662" s="2">
        <v>15.837790000000002</v>
      </c>
      <c r="J2662" s="2">
        <v>13.859927499999994</v>
      </c>
      <c r="K2662" s="17" t="s">
        <v>48</v>
      </c>
      <c r="L2662" s="17" t="s">
        <v>55</v>
      </c>
      <c r="M2662" s="17" t="s">
        <v>47</v>
      </c>
      <c r="N2662" s="20">
        <f t="shared" si="410"/>
        <v>50</v>
      </c>
      <c r="O2662" s="20">
        <f t="shared" si="411"/>
        <v>100</v>
      </c>
      <c r="P2662" s="20">
        <f t="shared" si="412"/>
        <v>50</v>
      </c>
      <c r="Q2662" s="20">
        <f t="shared" si="413"/>
        <v>16.5</v>
      </c>
      <c r="R2662" s="21">
        <f t="shared" si="414"/>
        <v>62.475000000000001</v>
      </c>
      <c r="S2662" s="21">
        <f t="shared" si="415"/>
        <v>51.625</v>
      </c>
      <c r="T2662" s="21">
        <f t="shared" si="416"/>
        <v>42.424999999999997</v>
      </c>
      <c r="U2662" s="21">
        <f t="shared" si="417"/>
        <v>54.125</v>
      </c>
      <c r="V2662" s="20">
        <f t="shared" si="418"/>
        <v>52.17499999999999</v>
      </c>
      <c r="W2662" s="20">
        <f t="shared" si="419"/>
        <v>52.662499999999994</v>
      </c>
    </row>
    <row r="2663" spans="1:23" ht="13.5" x14ac:dyDescent="0.25">
      <c r="A2663" s="3">
        <v>45887</v>
      </c>
      <c r="B2663" s="2">
        <v>17</v>
      </c>
      <c r="C2663" s="2">
        <v>68.884659234178798</v>
      </c>
      <c r="D2663" s="2">
        <v>-9.5634226647231202E-2</v>
      </c>
      <c r="E2663" s="2">
        <v>-1.6530784556723854E-30</v>
      </c>
      <c r="F2663" s="2">
        <v>16.990000000000002</v>
      </c>
      <c r="G2663" s="2">
        <v>16.982999999999997</v>
      </c>
      <c r="H2663" s="2">
        <v>16.672499999999999</v>
      </c>
      <c r="I2663" s="2">
        <v>15.878734000000001</v>
      </c>
      <c r="J2663" s="2">
        <v>13.887697499999994</v>
      </c>
      <c r="K2663" s="17" t="s">
        <v>52</v>
      </c>
      <c r="L2663" s="17" t="s">
        <v>55</v>
      </c>
      <c r="M2663" s="17" t="s">
        <v>53</v>
      </c>
      <c r="N2663" s="20">
        <f t="shared" si="410"/>
        <v>50</v>
      </c>
      <c r="O2663" s="20">
        <f t="shared" si="411"/>
        <v>100</v>
      </c>
      <c r="P2663" s="20">
        <f t="shared" si="412"/>
        <v>50</v>
      </c>
      <c r="Q2663" s="20">
        <f t="shared" si="413"/>
        <v>83.5</v>
      </c>
      <c r="R2663" s="21">
        <f t="shared" si="414"/>
        <v>72.525000000000006</v>
      </c>
      <c r="S2663" s="21">
        <f t="shared" si="415"/>
        <v>68.375</v>
      </c>
      <c r="T2663" s="21">
        <f t="shared" si="416"/>
        <v>72.575000000000003</v>
      </c>
      <c r="U2663" s="21">
        <f t="shared" si="417"/>
        <v>70.875</v>
      </c>
      <c r="V2663" s="20">
        <f t="shared" si="418"/>
        <v>71.158333333333346</v>
      </c>
      <c r="W2663" s="20">
        <f t="shared" si="419"/>
        <v>71.087500000000006</v>
      </c>
    </row>
    <row r="2664" spans="1:23" ht="13.5" x14ac:dyDescent="0.25">
      <c r="A2664" s="3">
        <v>45888</v>
      </c>
      <c r="B2664" s="2">
        <v>17.100000000000001</v>
      </c>
      <c r="C2664" s="2">
        <v>71.175462620757827</v>
      </c>
      <c r="D2664" s="2">
        <v>-5.2255826150151563E-2</v>
      </c>
      <c r="E2664" s="2">
        <v>-1.3224627645379085E-30</v>
      </c>
      <c r="F2664" s="2">
        <v>17.010000000000002</v>
      </c>
      <c r="G2664" s="2">
        <v>16.992999999999999</v>
      </c>
      <c r="H2664" s="2">
        <v>16.7425</v>
      </c>
      <c r="I2664" s="2">
        <v>15.921862000000001</v>
      </c>
      <c r="J2664" s="2">
        <v>13.916291499999994</v>
      </c>
      <c r="K2664" s="17" t="s">
        <v>52</v>
      </c>
      <c r="L2664" s="17" t="s">
        <v>55</v>
      </c>
      <c r="M2664" s="17" t="s">
        <v>53</v>
      </c>
      <c r="N2664" s="20">
        <f t="shared" si="410"/>
        <v>50</v>
      </c>
      <c r="O2664" s="20">
        <f t="shared" si="411"/>
        <v>100</v>
      </c>
      <c r="P2664" s="20">
        <f t="shared" si="412"/>
        <v>50</v>
      </c>
      <c r="Q2664" s="20">
        <f t="shared" si="413"/>
        <v>83.5</v>
      </c>
      <c r="R2664" s="21">
        <f t="shared" si="414"/>
        <v>72.525000000000006</v>
      </c>
      <c r="S2664" s="21">
        <f t="shared" si="415"/>
        <v>68.375</v>
      </c>
      <c r="T2664" s="21">
        <f t="shared" si="416"/>
        <v>72.575000000000003</v>
      </c>
      <c r="U2664" s="21">
        <f t="shared" si="417"/>
        <v>70.875</v>
      </c>
      <c r="V2664" s="20">
        <f t="shared" si="418"/>
        <v>71.158333333333346</v>
      </c>
      <c r="W2664" s="20">
        <f t="shared" si="419"/>
        <v>71.087500000000006</v>
      </c>
    </row>
    <row r="2665" spans="1:23" ht="13.5" x14ac:dyDescent="0.25">
      <c r="A2665" s="3">
        <v>45889</v>
      </c>
      <c r="B2665" s="2">
        <v>17.34</v>
      </c>
      <c r="C2665" s="2">
        <v>75.78354066288135</v>
      </c>
      <c r="D2665" s="2">
        <v>-3.8130232300300548E-2</v>
      </c>
      <c r="E2665" s="2">
        <v>-1.0579702116303268E-30</v>
      </c>
      <c r="F2665" s="2">
        <v>17.078000000000003</v>
      </c>
      <c r="G2665" s="2">
        <v>17.027999999999999</v>
      </c>
      <c r="H2665" s="2">
        <v>16.8245</v>
      </c>
      <c r="I2665" s="2">
        <v>15.972566000000002</v>
      </c>
      <c r="J2665" s="2">
        <v>13.945715499999995</v>
      </c>
      <c r="K2665" s="17" t="s">
        <v>52</v>
      </c>
      <c r="L2665" s="17" t="s">
        <v>55</v>
      </c>
      <c r="M2665" s="17" t="s">
        <v>53</v>
      </c>
      <c r="N2665" s="20">
        <f t="shared" si="410"/>
        <v>50</v>
      </c>
      <c r="O2665" s="20">
        <f t="shared" si="411"/>
        <v>100</v>
      </c>
      <c r="P2665" s="20">
        <f t="shared" si="412"/>
        <v>50</v>
      </c>
      <c r="Q2665" s="20">
        <f t="shared" si="413"/>
        <v>83.5</v>
      </c>
      <c r="R2665" s="21">
        <f t="shared" si="414"/>
        <v>72.525000000000006</v>
      </c>
      <c r="S2665" s="21">
        <f t="shared" si="415"/>
        <v>68.375</v>
      </c>
      <c r="T2665" s="21">
        <f t="shared" si="416"/>
        <v>72.575000000000003</v>
      </c>
      <c r="U2665" s="21">
        <f t="shared" si="417"/>
        <v>70.875</v>
      </c>
      <c r="V2665" s="20">
        <f t="shared" si="418"/>
        <v>71.158333333333346</v>
      </c>
      <c r="W2665" s="20">
        <f t="shared" si="419"/>
        <v>71.087500000000006</v>
      </c>
    </row>
    <row r="2666" spans="1:23" ht="13.5" x14ac:dyDescent="0.25">
      <c r="A2666" s="3">
        <v>45890</v>
      </c>
      <c r="B2666" s="2">
        <v>17.34</v>
      </c>
      <c r="C2666" s="2">
        <v>75.78354066288135</v>
      </c>
      <c r="D2666" s="2">
        <v>-2.9078781480045279E-2</v>
      </c>
      <c r="E2666" s="2">
        <v>-8.4637616930426144E-31</v>
      </c>
      <c r="F2666" s="2">
        <v>17.146000000000001</v>
      </c>
      <c r="G2666" s="2">
        <v>17.062000000000001</v>
      </c>
      <c r="H2666" s="2">
        <v>16.893499999999996</v>
      </c>
      <c r="I2666" s="2">
        <v>16.023455999999999</v>
      </c>
      <c r="J2666" s="2">
        <v>13.975416999999993</v>
      </c>
      <c r="K2666" s="17" t="s">
        <v>52</v>
      </c>
      <c r="L2666" s="17" t="s">
        <v>55</v>
      </c>
      <c r="M2666" s="17" t="s">
        <v>53</v>
      </c>
      <c r="N2666" s="20">
        <f t="shared" si="410"/>
        <v>50</v>
      </c>
      <c r="O2666" s="20">
        <f t="shared" si="411"/>
        <v>100</v>
      </c>
      <c r="P2666" s="20">
        <f t="shared" si="412"/>
        <v>50</v>
      </c>
      <c r="Q2666" s="20">
        <f t="shared" si="413"/>
        <v>83.5</v>
      </c>
      <c r="R2666" s="21">
        <f t="shared" si="414"/>
        <v>72.525000000000006</v>
      </c>
      <c r="S2666" s="21">
        <f t="shared" si="415"/>
        <v>68.375</v>
      </c>
      <c r="T2666" s="21">
        <f t="shared" si="416"/>
        <v>72.575000000000003</v>
      </c>
      <c r="U2666" s="21">
        <f t="shared" si="417"/>
        <v>70.875</v>
      </c>
      <c r="V2666" s="20">
        <f t="shared" si="418"/>
        <v>71.158333333333346</v>
      </c>
      <c r="W2666" s="20">
        <f t="shared" si="419"/>
        <v>71.087500000000006</v>
      </c>
    </row>
    <row r="2667" spans="1:23" ht="13.5" x14ac:dyDescent="0.25">
      <c r="A2667" s="3">
        <v>45891</v>
      </c>
      <c r="B2667" s="2">
        <v>17.34</v>
      </c>
      <c r="C2667" s="2">
        <v>75.78354066288135</v>
      </c>
      <c r="D2667" s="2">
        <v>-2.5530450706568786E-2</v>
      </c>
      <c r="E2667" s="2">
        <v>-6.771009354434092E-31</v>
      </c>
      <c r="F2667" s="2">
        <v>17.224</v>
      </c>
      <c r="G2667" s="2">
        <v>17.096</v>
      </c>
      <c r="H2667" s="2">
        <v>16.966499999999996</v>
      </c>
      <c r="I2667" s="2">
        <v>16.074716000000002</v>
      </c>
      <c r="J2667" s="2">
        <v>14.004748499999994</v>
      </c>
      <c r="K2667" s="17" t="s">
        <v>52</v>
      </c>
      <c r="L2667" s="17" t="s">
        <v>55</v>
      </c>
      <c r="M2667" s="17" t="s">
        <v>53</v>
      </c>
      <c r="N2667" s="20">
        <f t="shared" si="410"/>
        <v>50</v>
      </c>
      <c r="O2667" s="20">
        <f t="shared" si="411"/>
        <v>100</v>
      </c>
      <c r="P2667" s="20">
        <f t="shared" si="412"/>
        <v>50</v>
      </c>
      <c r="Q2667" s="20">
        <f t="shared" si="413"/>
        <v>83.5</v>
      </c>
      <c r="R2667" s="21">
        <f t="shared" si="414"/>
        <v>72.525000000000006</v>
      </c>
      <c r="S2667" s="21">
        <f t="shared" si="415"/>
        <v>68.375</v>
      </c>
      <c r="T2667" s="21">
        <f t="shared" si="416"/>
        <v>72.575000000000003</v>
      </c>
      <c r="U2667" s="21">
        <f t="shared" si="417"/>
        <v>70.875</v>
      </c>
      <c r="V2667" s="20">
        <f t="shared" si="418"/>
        <v>71.158333333333346</v>
      </c>
      <c r="W2667" s="20">
        <f t="shared" si="419"/>
        <v>71.087500000000006</v>
      </c>
    </row>
    <row r="2668" spans="1:23" ht="13.5" x14ac:dyDescent="0.25">
      <c r="A2668" s="3">
        <v>45894</v>
      </c>
      <c r="B2668" s="2">
        <v>17.3</v>
      </c>
      <c r="C2668" s="2">
        <v>73.342821054475905</v>
      </c>
      <c r="D2668" s="2">
        <v>-4.0294232001347297E-2</v>
      </c>
      <c r="E2668" s="2">
        <v>-5.4168074835472741E-31</v>
      </c>
      <c r="F2668" s="2">
        <v>17.283999999999999</v>
      </c>
      <c r="G2668" s="2">
        <v>17.137000000000004</v>
      </c>
      <c r="H2668" s="2">
        <v>17.026999999999997</v>
      </c>
      <c r="I2668" s="2">
        <v>16.126469999999998</v>
      </c>
      <c r="J2668" s="2">
        <v>14.032954499999994</v>
      </c>
      <c r="K2668" s="17" t="s">
        <v>52</v>
      </c>
      <c r="L2668" s="17" t="s">
        <v>55</v>
      </c>
      <c r="M2668" s="17" t="s">
        <v>53</v>
      </c>
      <c r="N2668" s="20">
        <f t="shared" si="410"/>
        <v>50</v>
      </c>
      <c r="O2668" s="20">
        <f t="shared" si="411"/>
        <v>100</v>
      </c>
      <c r="P2668" s="20">
        <f t="shared" si="412"/>
        <v>50</v>
      </c>
      <c r="Q2668" s="20">
        <f t="shared" si="413"/>
        <v>83.5</v>
      </c>
      <c r="R2668" s="21">
        <f t="shared" si="414"/>
        <v>72.525000000000006</v>
      </c>
      <c r="S2668" s="21">
        <f t="shared" si="415"/>
        <v>68.375</v>
      </c>
      <c r="T2668" s="21">
        <f t="shared" si="416"/>
        <v>72.575000000000003</v>
      </c>
      <c r="U2668" s="21">
        <f t="shared" si="417"/>
        <v>70.875</v>
      </c>
      <c r="V2668" s="20">
        <f t="shared" si="418"/>
        <v>71.158333333333346</v>
      </c>
      <c r="W2668" s="20">
        <f t="shared" si="419"/>
        <v>71.087500000000006</v>
      </c>
    </row>
    <row r="2669" spans="1:23" ht="13.5" x14ac:dyDescent="0.25">
      <c r="A2669" s="3">
        <v>45895</v>
      </c>
      <c r="B2669" s="2">
        <v>17.3</v>
      </c>
      <c r="C2669" s="2">
        <v>73.342821054475905</v>
      </c>
      <c r="D2669" s="2">
        <v>-3.9151391340546127E-2</v>
      </c>
      <c r="E2669" s="2">
        <v>-4.3334459868378191E-31</v>
      </c>
      <c r="F2669" s="2">
        <v>17.323999999999998</v>
      </c>
      <c r="G2669" s="2">
        <v>17.167000000000005</v>
      </c>
      <c r="H2669" s="2">
        <v>17.072499999999998</v>
      </c>
      <c r="I2669" s="2">
        <v>16.178224</v>
      </c>
      <c r="J2669" s="2">
        <v>14.061715999999995</v>
      </c>
      <c r="K2669" s="17" t="s">
        <v>52</v>
      </c>
      <c r="L2669" s="17" t="s">
        <v>55</v>
      </c>
      <c r="M2669" s="17" t="s">
        <v>53</v>
      </c>
      <c r="N2669" s="20">
        <f t="shared" si="410"/>
        <v>50</v>
      </c>
      <c r="O2669" s="20">
        <f t="shared" si="411"/>
        <v>100</v>
      </c>
      <c r="P2669" s="20">
        <f t="shared" si="412"/>
        <v>50</v>
      </c>
      <c r="Q2669" s="20">
        <f t="shared" si="413"/>
        <v>83.5</v>
      </c>
      <c r="R2669" s="21">
        <f t="shared" si="414"/>
        <v>72.525000000000006</v>
      </c>
      <c r="S2669" s="21">
        <f t="shared" si="415"/>
        <v>68.375</v>
      </c>
      <c r="T2669" s="21">
        <f t="shared" si="416"/>
        <v>72.575000000000003</v>
      </c>
      <c r="U2669" s="21">
        <f t="shared" si="417"/>
        <v>70.875</v>
      </c>
      <c r="V2669" s="20">
        <f t="shared" si="418"/>
        <v>71.158333333333346</v>
      </c>
      <c r="W2669" s="20">
        <f t="shared" si="419"/>
        <v>71.087500000000006</v>
      </c>
    </row>
    <row r="2670" spans="1:23" ht="13.5" x14ac:dyDescent="0.25">
      <c r="A2670" s="3">
        <v>45896</v>
      </c>
      <c r="B2670" s="2">
        <v>17.45</v>
      </c>
      <c r="C2670" s="2">
        <v>76.617935541973196</v>
      </c>
      <c r="D2670" s="2">
        <v>-5.2339748186462032E-2</v>
      </c>
      <c r="E2670" s="2">
        <v>-3.4667567894702554E-31</v>
      </c>
      <c r="F2670" s="2">
        <v>17.346</v>
      </c>
      <c r="G2670" s="2">
        <v>17.212000000000003</v>
      </c>
      <c r="H2670" s="2">
        <v>17.119999999999997</v>
      </c>
      <c r="I2670" s="2">
        <v>16.232977999999999</v>
      </c>
      <c r="J2670" s="2">
        <v>14.091365999999995</v>
      </c>
      <c r="K2670" s="17" t="s">
        <v>52</v>
      </c>
      <c r="L2670" s="17" t="s">
        <v>55</v>
      </c>
      <c r="M2670" s="17" t="s">
        <v>53</v>
      </c>
      <c r="N2670" s="20">
        <f t="shared" si="410"/>
        <v>50</v>
      </c>
      <c r="O2670" s="20">
        <f t="shared" si="411"/>
        <v>100</v>
      </c>
      <c r="P2670" s="20">
        <f t="shared" si="412"/>
        <v>50</v>
      </c>
      <c r="Q2670" s="20">
        <f t="shared" si="413"/>
        <v>83.5</v>
      </c>
      <c r="R2670" s="21">
        <f t="shared" si="414"/>
        <v>72.525000000000006</v>
      </c>
      <c r="S2670" s="21">
        <f t="shared" si="415"/>
        <v>68.375</v>
      </c>
      <c r="T2670" s="21">
        <f t="shared" si="416"/>
        <v>72.575000000000003</v>
      </c>
      <c r="U2670" s="21">
        <f t="shared" si="417"/>
        <v>70.875</v>
      </c>
      <c r="V2670" s="20">
        <f t="shared" si="418"/>
        <v>71.158333333333346</v>
      </c>
      <c r="W2670" s="20">
        <f t="shared" si="419"/>
        <v>71.087500000000006</v>
      </c>
    </row>
    <row r="2671" spans="1:23" ht="13.5" x14ac:dyDescent="0.25">
      <c r="A2671" s="3">
        <v>45897</v>
      </c>
      <c r="B2671" s="2">
        <v>17.48</v>
      </c>
      <c r="C2671" s="2">
        <v>77.220726659058855</v>
      </c>
      <c r="D2671" s="2">
        <v>-6.9426469382705136E-2</v>
      </c>
      <c r="E2671" s="2">
        <v>-2.7734054315762047E-31</v>
      </c>
      <c r="F2671" s="2">
        <v>17.374000000000002</v>
      </c>
      <c r="G2671" s="2">
        <v>17.259999999999998</v>
      </c>
      <c r="H2671" s="2">
        <v>17.134</v>
      </c>
      <c r="I2671" s="2">
        <v>16.286481999999999</v>
      </c>
      <c r="J2671" s="2">
        <v>14.120934499999997</v>
      </c>
      <c r="K2671" s="17" t="s">
        <v>52</v>
      </c>
      <c r="L2671" s="17" t="s">
        <v>55</v>
      </c>
      <c r="M2671" s="17" t="s">
        <v>53</v>
      </c>
      <c r="N2671" s="20">
        <f t="shared" si="410"/>
        <v>50</v>
      </c>
      <c r="O2671" s="20">
        <f t="shared" si="411"/>
        <v>100</v>
      </c>
      <c r="P2671" s="20">
        <f t="shared" si="412"/>
        <v>50</v>
      </c>
      <c r="Q2671" s="20">
        <f t="shared" si="413"/>
        <v>83.5</v>
      </c>
      <c r="R2671" s="21">
        <f t="shared" si="414"/>
        <v>72.525000000000006</v>
      </c>
      <c r="S2671" s="21">
        <f t="shared" si="415"/>
        <v>68.375</v>
      </c>
      <c r="T2671" s="21">
        <f t="shared" si="416"/>
        <v>72.575000000000003</v>
      </c>
      <c r="U2671" s="21">
        <f t="shared" si="417"/>
        <v>70.875</v>
      </c>
      <c r="V2671" s="20">
        <f t="shared" si="418"/>
        <v>71.158333333333346</v>
      </c>
      <c r="W2671" s="20">
        <f t="shared" si="419"/>
        <v>71.087500000000006</v>
      </c>
    </row>
    <row r="2672" spans="1:23" ht="13.5" x14ac:dyDescent="0.25">
      <c r="A2672" s="3">
        <v>45898</v>
      </c>
      <c r="B2672" s="2">
        <v>17.989999999999998</v>
      </c>
      <c r="C2672" s="2">
        <v>84.524671352281928</v>
      </c>
      <c r="D2672" s="2">
        <v>-0.13296248776286745</v>
      </c>
      <c r="E2672" s="2">
        <v>-2.2187243452609636E-31</v>
      </c>
      <c r="F2672" s="2">
        <v>17.503999999999998</v>
      </c>
      <c r="G2672" s="2">
        <v>17.363999999999997</v>
      </c>
      <c r="H2672" s="2">
        <v>17.173500000000001</v>
      </c>
      <c r="I2672" s="2">
        <v>16.350186000000001</v>
      </c>
      <c r="J2672" s="2">
        <v>14.153191999999995</v>
      </c>
      <c r="K2672" s="17" t="s">
        <v>52</v>
      </c>
      <c r="L2672" s="17" t="s">
        <v>55</v>
      </c>
      <c r="M2672" s="17" t="s">
        <v>53</v>
      </c>
      <c r="N2672" s="20">
        <f t="shared" si="410"/>
        <v>50</v>
      </c>
      <c r="O2672" s="20">
        <f t="shared" si="411"/>
        <v>100</v>
      </c>
      <c r="P2672" s="20">
        <f t="shared" si="412"/>
        <v>50</v>
      </c>
      <c r="Q2672" s="20">
        <f t="shared" si="413"/>
        <v>83.5</v>
      </c>
      <c r="R2672" s="21">
        <f t="shared" si="414"/>
        <v>72.525000000000006</v>
      </c>
      <c r="S2672" s="21">
        <f t="shared" si="415"/>
        <v>68.375</v>
      </c>
      <c r="T2672" s="21">
        <f t="shared" si="416"/>
        <v>72.575000000000003</v>
      </c>
      <c r="U2672" s="21">
        <f t="shared" si="417"/>
        <v>70.875</v>
      </c>
      <c r="V2672" s="20">
        <f t="shared" si="418"/>
        <v>71.158333333333346</v>
      </c>
      <c r="W2672" s="20">
        <f t="shared" si="419"/>
        <v>71.087500000000006</v>
      </c>
    </row>
    <row r="2673" spans="1:23" ht="13.5" x14ac:dyDescent="0.25">
      <c r="A2673" s="3">
        <v>45901</v>
      </c>
      <c r="B2673" s="2">
        <v>19.059999999999999</v>
      </c>
      <c r="C2673" s="2">
        <v>91.025998607775421</v>
      </c>
      <c r="D2673" s="2">
        <v>-0.26464498093521271</v>
      </c>
      <c r="E2673" s="2">
        <v>-1.774979476208771E-31</v>
      </c>
      <c r="F2673" s="2">
        <v>17.856000000000002</v>
      </c>
      <c r="G2673" s="2">
        <v>17.57</v>
      </c>
      <c r="H2673" s="2">
        <v>17.276500000000002</v>
      </c>
      <c r="I2673" s="2">
        <v>16.435289999999998</v>
      </c>
      <c r="J2673" s="2">
        <v>14.190845999999995</v>
      </c>
      <c r="K2673" s="17" t="s">
        <v>52</v>
      </c>
      <c r="L2673" s="17" t="s">
        <v>55</v>
      </c>
      <c r="M2673" s="17" t="s">
        <v>53</v>
      </c>
      <c r="N2673" s="20">
        <f t="shared" si="410"/>
        <v>50</v>
      </c>
      <c r="O2673" s="20">
        <f t="shared" si="411"/>
        <v>100</v>
      </c>
      <c r="P2673" s="20">
        <f t="shared" si="412"/>
        <v>50</v>
      </c>
      <c r="Q2673" s="20">
        <f t="shared" si="413"/>
        <v>83.5</v>
      </c>
      <c r="R2673" s="21">
        <f t="shared" si="414"/>
        <v>72.525000000000006</v>
      </c>
      <c r="S2673" s="21">
        <f t="shared" si="415"/>
        <v>68.375</v>
      </c>
      <c r="T2673" s="21">
        <f t="shared" si="416"/>
        <v>72.575000000000003</v>
      </c>
      <c r="U2673" s="21">
        <f t="shared" si="417"/>
        <v>70.875</v>
      </c>
      <c r="V2673" s="20">
        <f t="shared" si="418"/>
        <v>71.158333333333346</v>
      </c>
      <c r="W2673" s="20">
        <f t="shared" si="419"/>
        <v>71.087500000000006</v>
      </c>
    </row>
    <row r="2674" spans="1:23" ht="13.5" x14ac:dyDescent="0.25">
      <c r="A2674" s="3">
        <v>45902</v>
      </c>
      <c r="B2674" s="2">
        <v>18.8</v>
      </c>
      <c r="C2674" s="2">
        <v>82.010198702516192</v>
      </c>
      <c r="D2674" s="2">
        <v>-0.35363103705673282</v>
      </c>
      <c r="E2674" s="2">
        <v>-1.4199835809670168E-31</v>
      </c>
      <c r="F2674" s="2">
        <v>18.155999999999999</v>
      </c>
      <c r="G2674" s="2">
        <v>17.740000000000002</v>
      </c>
      <c r="H2674" s="2">
        <v>17.366500000000002</v>
      </c>
      <c r="I2674" s="2">
        <v>16.515193999999997</v>
      </c>
      <c r="J2674" s="2">
        <v>14.227060999999997</v>
      </c>
      <c r="K2674" s="17" t="s">
        <v>52</v>
      </c>
      <c r="L2674" s="17" t="s">
        <v>55</v>
      </c>
      <c r="M2674" s="17" t="s">
        <v>53</v>
      </c>
      <c r="N2674" s="20">
        <f t="shared" si="410"/>
        <v>50</v>
      </c>
      <c r="O2674" s="20">
        <f t="shared" si="411"/>
        <v>100</v>
      </c>
      <c r="P2674" s="20">
        <f t="shared" si="412"/>
        <v>50</v>
      </c>
      <c r="Q2674" s="20">
        <f t="shared" si="413"/>
        <v>83.5</v>
      </c>
      <c r="R2674" s="21">
        <f t="shared" si="414"/>
        <v>72.525000000000006</v>
      </c>
      <c r="S2674" s="21">
        <f t="shared" si="415"/>
        <v>68.375</v>
      </c>
      <c r="T2674" s="21">
        <f t="shared" si="416"/>
        <v>72.575000000000003</v>
      </c>
      <c r="U2674" s="21">
        <f t="shared" si="417"/>
        <v>70.875</v>
      </c>
      <c r="V2674" s="20">
        <f t="shared" si="418"/>
        <v>71.158333333333346</v>
      </c>
      <c r="W2674" s="20">
        <f t="shared" si="419"/>
        <v>71.087500000000006</v>
      </c>
    </row>
    <row r="2675" spans="1:23" ht="13.5" x14ac:dyDescent="0.25">
      <c r="A2675" s="3">
        <v>45903</v>
      </c>
      <c r="B2675" s="2">
        <v>18.8</v>
      </c>
      <c r="C2675" s="2">
        <v>82.010198702516192</v>
      </c>
      <c r="D2675" s="2">
        <v>-0.40176961621682139</v>
      </c>
      <c r="E2675" s="2">
        <v>-1.1359868647736135E-31</v>
      </c>
      <c r="F2675" s="2">
        <v>18.425999999999998</v>
      </c>
      <c r="G2675" s="2">
        <v>17.886000000000003</v>
      </c>
      <c r="H2675" s="2">
        <v>17.457000000000004</v>
      </c>
      <c r="I2675" s="2">
        <v>16.595097999999997</v>
      </c>
      <c r="J2675" s="2">
        <v>14.264154999999995</v>
      </c>
      <c r="K2675" s="17" t="s">
        <v>52</v>
      </c>
      <c r="L2675" s="17" t="s">
        <v>55</v>
      </c>
      <c r="M2675" s="17" t="s">
        <v>53</v>
      </c>
      <c r="N2675" s="20">
        <f t="shared" si="410"/>
        <v>50</v>
      </c>
      <c r="O2675" s="20">
        <f t="shared" si="411"/>
        <v>100</v>
      </c>
      <c r="P2675" s="20">
        <f t="shared" si="412"/>
        <v>50</v>
      </c>
      <c r="Q2675" s="20">
        <f t="shared" si="413"/>
        <v>83.5</v>
      </c>
      <c r="R2675" s="21">
        <f t="shared" si="414"/>
        <v>72.525000000000006</v>
      </c>
      <c r="S2675" s="21">
        <f t="shared" si="415"/>
        <v>68.375</v>
      </c>
      <c r="T2675" s="21">
        <f t="shared" si="416"/>
        <v>72.575000000000003</v>
      </c>
      <c r="U2675" s="21">
        <f t="shared" si="417"/>
        <v>70.875</v>
      </c>
      <c r="V2675" s="20">
        <f t="shared" si="418"/>
        <v>71.158333333333346</v>
      </c>
      <c r="W2675" s="20">
        <f t="shared" si="419"/>
        <v>71.087500000000006</v>
      </c>
    </row>
    <row r="2676" spans="1:23" ht="13.5" x14ac:dyDescent="0.25">
      <c r="A2676" s="3">
        <v>45905</v>
      </c>
      <c r="B2676" s="2">
        <v>18.8</v>
      </c>
      <c r="C2676" s="2">
        <v>82.010198702516192</v>
      </c>
      <c r="D2676" s="2">
        <v>-0.45154463275288137</v>
      </c>
      <c r="E2676" s="2">
        <v>-9.0878949181889084E-32</v>
      </c>
      <c r="F2676" s="2">
        <v>18.689999999999998</v>
      </c>
      <c r="G2676" s="2">
        <v>18.032000000000004</v>
      </c>
      <c r="H2676" s="2">
        <v>17.547000000000004</v>
      </c>
      <c r="I2676" s="2">
        <v>16.671669999999995</v>
      </c>
      <c r="J2676" s="2">
        <v>14.300416499999997</v>
      </c>
      <c r="K2676" s="17" t="s">
        <v>52</v>
      </c>
      <c r="L2676" s="17" t="s">
        <v>55</v>
      </c>
      <c r="M2676" s="17" t="s">
        <v>53</v>
      </c>
      <c r="N2676" s="20">
        <f t="shared" si="410"/>
        <v>50</v>
      </c>
      <c r="O2676" s="20">
        <f t="shared" si="411"/>
        <v>100</v>
      </c>
      <c r="P2676" s="20">
        <f t="shared" si="412"/>
        <v>50</v>
      </c>
      <c r="Q2676" s="20">
        <f t="shared" si="413"/>
        <v>83.5</v>
      </c>
      <c r="R2676" s="21">
        <f t="shared" si="414"/>
        <v>72.525000000000006</v>
      </c>
      <c r="S2676" s="21">
        <f t="shared" si="415"/>
        <v>68.375</v>
      </c>
      <c r="T2676" s="21">
        <f t="shared" si="416"/>
        <v>72.575000000000003</v>
      </c>
      <c r="U2676" s="21">
        <f t="shared" si="417"/>
        <v>70.875</v>
      </c>
      <c r="V2676" s="20">
        <f t="shared" si="418"/>
        <v>71.158333333333346</v>
      </c>
      <c r="W2676" s="20">
        <f t="shared" si="419"/>
        <v>71.087500000000006</v>
      </c>
    </row>
    <row r="2677" spans="1:23" ht="13.5" x14ac:dyDescent="0.25">
      <c r="A2677" s="3">
        <v>45908</v>
      </c>
      <c r="B2677" s="2">
        <v>19</v>
      </c>
      <c r="C2677" s="2">
        <v>83.573341778997161</v>
      </c>
      <c r="D2677" s="2">
        <v>-0.51684933650332709</v>
      </c>
      <c r="E2677" s="2">
        <v>-7.2703159345511269E-32</v>
      </c>
      <c r="F2677" s="2">
        <v>18.891999999999999</v>
      </c>
      <c r="G2677" s="2">
        <v>18.198</v>
      </c>
      <c r="H2677" s="2">
        <v>17.647000000000002</v>
      </c>
      <c r="I2677" s="2">
        <v>16.738917999999998</v>
      </c>
      <c r="J2677" s="2">
        <v>14.337678</v>
      </c>
      <c r="K2677" s="17" t="s">
        <v>52</v>
      </c>
      <c r="L2677" s="17" t="s">
        <v>55</v>
      </c>
      <c r="M2677" s="17" t="s">
        <v>53</v>
      </c>
      <c r="N2677" s="20">
        <f t="shared" si="410"/>
        <v>50</v>
      </c>
      <c r="O2677" s="20">
        <f t="shared" si="411"/>
        <v>100</v>
      </c>
      <c r="P2677" s="20">
        <f t="shared" si="412"/>
        <v>50</v>
      </c>
      <c r="Q2677" s="20">
        <f t="shared" si="413"/>
        <v>83.5</v>
      </c>
      <c r="R2677" s="21">
        <f t="shared" si="414"/>
        <v>72.525000000000006</v>
      </c>
      <c r="S2677" s="21">
        <f t="shared" si="415"/>
        <v>68.375</v>
      </c>
      <c r="T2677" s="21">
        <f t="shared" si="416"/>
        <v>72.575000000000003</v>
      </c>
      <c r="U2677" s="21">
        <f t="shared" si="417"/>
        <v>70.875</v>
      </c>
      <c r="V2677" s="20">
        <f t="shared" si="418"/>
        <v>71.158333333333346</v>
      </c>
      <c r="W2677" s="20">
        <f t="shared" si="419"/>
        <v>71.087500000000006</v>
      </c>
    </row>
    <row r="2678" spans="1:23" ht="13.5" x14ac:dyDescent="0.25">
      <c r="A2678" s="3">
        <v>45909</v>
      </c>
      <c r="B2678" s="2">
        <v>19.45</v>
      </c>
      <c r="C2678" s="2">
        <v>86.430332188642254</v>
      </c>
      <c r="D2678" s="2">
        <v>-0.62052852791460111</v>
      </c>
      <c r="E2678" s="2">
        <v>-5.8162527476409017E-32</v>
      </c>
      <c r="F2678" s="2">
        <v>18.970000000000002</v>
      </c>
      <c r="G2678" s="2">
        <v>18.413</v>
      </c>
      <c r="H2678" s="2">
        <v>17.775000000000002</v>
      </c>
      <c r="I2678" s="2">
        <v>16.815351999999997</v>
      </c>
      <c r="J2678" s="2">
        <v>14.377466999999999</v>
      </c>
      <c r="K2678" s="17" t="s">
        <v>52</v>
      </c>
      <c r="L2678" s="17" t="s">
        <v>55</v>
      </c>
      <c r="M2678" s="17" t="s">
        <v>53</v>
      </c>
      <c r="N2678" s="20">
        <f t="shared" si="410"/>
        <v>50</v>
      </c>
      <c r="O2678" s="20">
        <f t="shared" si="411"/>
        <v>100</v>
      </c>
      <c r="P2678" s="20">
        <f t="shared" si="412"/>
        <v>50</v>
      </c>
      <c r="Q2678" s="20">
        <f t="shared" si="413"/>
        <v>83.5</v>
      </c>
      <c r="R2678" s="21">
        <f t="shared" si="414"/>
        <v>72.525000000000006</v>
      </c>
      <c r="S2678" s="21">
        <f t="shared" si="415"/>
        <v>68.375</v>
      </c>
      <c r="T2678" s="21">
        <f t="shared" si="416"/>
        <v>72.575000000000003</v>
      </c>
      <c r="U2678" s="21">
        <f t="shared" si="417"/>
        <v>70.875</v>
      </c>
      <c r="V2678" s="20">
        <f t="shared" si="418"/>
        <v>71.158333333333346</v>
      </c>
      <c r="W2678" s="20">
        <f t="shared" si="419"/>
        <v>71.087500000000006</v>
      </c>
    </row>
    <row r="2679" spans="1:23" ht="13.5" x14ac:dyDescent="0.25">
      <c r="A2679" s="3">
        <v>45910</v>
      </c>
      <c r="B2679" s="2">
        <v>19.5</v>
      </c>
      <c r="C2679" s="2">
        <v>86.70697884854242</v>
      </c>
      <c r="D2679" s="2">
        <v>-0.72289224166514998</v>
      </c>
      <c r="E2679" s="2">
        <v>-4.6530021981127215E-32</v>
      </c>
      <c r="F2679" s="2">
        <v>19.11</v>
      </c>
      <c r="G2679" s="2">
        <v>18.632999999999999</v>
      </c>
      <c r="H2679" s="2">
        <v>17.900000000000002</v>
      </c>
      <c r="I2679" s="2">
        <v>16.892785999999997</v>
      </c>
      <c r="J2679" s="2">
        <v>14.416672999999996</v>
      </c>
      <c r="K2679" s="17" t="s">
        <v>52</v>
      </c>
      <c r="L2679" s="17" t="s">
        <v>55</v>
      </c>
      <c r="M2679" s="17" t="s">
        <v>53</v>
      </c>
      <c r="N2679" s="20">
        <f t="shared" si="410"/>
        <v>50</v>
      </c>
      <c r="O2679" s="20">
        <f t="shared" si="411"/>
        <v>100</v>
      </c>
      <c r="P2679" s="20">
        <f t="shared" si="412"/>
        <v>50</v>
      </c>
      <c r="Q2679" s="20">
        <f t="shared" si="413"/>
        <v>83.5</v>
      </c>
      <c r="R2679" s="21">
        <f t="shared" si="414"/>
        <v>72.525000000000006</v>
      </c>
      <c r="S2679" s="21">
        <f t="shared" si="415"/>
        <v>68.375</v>
      </c>
      <c r="T2679" s="21">
        <f t="shared" si="416"/>
        <v>72.575000000000003</v>
      </c>
      <c r="U2679" s="21">
        <f t="shared" si="417"/>
        <v>70.875</v>
      </c>
      <c r="V2679" s="20">
        <f t="shared" si="418"/>
        <v>71.158333333333346</v>
      </c>
      <c r="W2679" s="20">
        <f t="shared" si="419"/>
        <v>71.087500000000006</v>
      </c>
    </row>
    <row r="2680" spans="1:23" ht="13.5" x14ac:dyDescent="0.25">
      <c r="A2680" s="3">
        <v>45911</v>
      </c>
      <c r="B2680" s="2">
        <v>19.989999999999998</v>
      </c>
      <c r="C2680" s="2">
        <v>89.060706674589937</v>
      </c>
      <c r="D2680" s="2">
        <v>-0.83314424256184338</v>
      </c>
      <c r="E2680" s="2">
        <v>-3.7224017584901773E-32</v>
      </c>
      <c r="F2680" s="2">
        <v>19.347999999999999</v>
      </c>
      <c r="G2680" s="2">
        <v>18.887</v>
      </c>
      <c r="H2680" s="2">
        <v>18.049500000000002</v>
      </c>
      <c r="I2680" s="2">
        <v>16.985385999999998</v>
      </c>
      <c r="J2680" s="2">
        <v>14.457958999999994</v>
      </c>
      <c r="K2680" s="17" t="s">
        <v>52</v>
      </c>
      <c r="L2680" s="17" t="s">
        <v>55</v>
      </c>
      <c r="M2680" s="17" t="s">
        <v>53</v>
      </c>
      <c r="N2680" s="20">
        <f t="shared" si="410"/>
        <v>50</v>
      </c>
      <c r="O2680" s="20">
        <f t="shared" si="411"/>
        <v>100</v>
      </c>
      <c r="P2680" s="20">
        <f t="shared" si="412"/>
        <v>50</v>
      </c>
      <c r="Q2680" s="20">
        <f t="shared" si="413"/>
        <v>83.5</v>
      </c>
      <c r="R2680" s="21">
        <f t="shared" si="414"/>
        <v>72.525000000000006</v>
      </c>
      <c r="S2680" s="21">
        <f t="shared" si="415"/>
        <v>68.375</v>
      </c>
      <c r="T2680" s="21">
        <f t="shared" si="416"/>
        <v>72.575000000000003</v>
      </c>
      <c r="U2680" s="21">
        <f t="shared" si="417"/>
        <v>70.875</v>
      </c>
      <c r="V2680" s="20">
        <f t="shared" si="418"/>
        <v>71.158333333333346</v>
      </c>
      <c r="W2680" s="20">
        <f t="shared" si="419"/>
        <v>71.087500000000006</v>
      </c>
    </row>
    <row r="2681" spans="1:23" ht="13.5" x14ac:dyDescent="0.25">
      <c r="A2681" s="3">
        <v>45912</v>
      </c>
      <c r="B2681" s="2">
        <v>20.9</v>
      </c>
      <c r="C2681" s="2">
        <v>91.921533015837952</v>
      </c>
      <c r="D2681" s="2">
        <v>-1.0017673857992904</v>
      </c>
      <c r="E2681" s="2">
        <v>-2.9779214067921422E-32</v>
      </c>
      <c r="F2681" s="2">
        <v>19.768000000000001</v>
      </c>
      <c r="G2681" s="2">
        <v>19.228999999999999</v>
      </c>
      <c r="H2681" s="2">
        <v>18.244499999999999</v>
      </c>
      <c r="I2681" s="2">
        <v>17.093595999999994</v>
      </c>
      <c r="J2681" s="2">
        <v>14.503517499999994</v>
      </c>
      <c r="K2681" s="17" t="s">
        <v>52</v>
      </c>
      <c r="L2681" s="17" t="s">
        <v>55</v>
      </c>
      <c r="M2681" s="17" t="s">
        <v>53</v>
      </c>
      <c r="N2681" s="20">
        <f t="shared" si="410"/>
        <v>50</v>
      </c>
      <c r="O2681" s="20">
        <f t="shared" si="411"/>
        <v>100</v>
      </c>
      <c r="P2681" s="20">
        <f t="shared" si="412"/>
        <v>50</v>
      </c>
      <c r="Q2681" s="20">
        <f t="shared" si="413"/>
        <v>83.5</v>
      </c>
      <c r="R2681" s="21">
        <f t="shared" si="414"/>
        <v>72.525000000000006</v>
      </c>
      <c r="S2681" s="21">
        <f t="shared" si="415"/>
        <v>68.375</v>
      </c>
      <c r="T2681" s="21">
        <f t="shared" si="416"/>
        <v>72.575000000000003</v>
      </c>
      <c r="U2681" s="21">
        <f t="shared" si="417"/>
        <v>70.875</v>
      </c>
      <c r="V2681" s="20">
        <f t="shared" si="418"/>
        <v>71.158333333333346</v>
      </c>
      <c r="W2681" s="20">
        <f t="shared" si="419"/>
        <v>71.087500000000006</v>
      </c>
    </row>
    <row r="2682" spans="1:23" ht="13.5" x14ac:dyDescent="0.25">
      <c r="A2682" s="3">
        <v>45915</v>
      </c>
      <c r="B2682" s="2">
        <v>20.99</v>
      </c>
      <c r="C2682" s="2">
        <v>92.140453066750183</v>
      </c>
      <c r="D2682" s="2">
        <v>-1.0896428696941634</v>
      </c>
      <c r="E2682" s="2">
        <v>-2.382337125433714E-32</v>
      </c>
      <c r="F2682" s="2">
        <v>20.166</v>
      </c>
      <c r="G2682" s="2">
        <v>19.529000000000003</v>
      </c>
      <c r="H2682" s="2">
        <v>18.4465</v>
      </c>
      <c r="I2682" s="2">
        <v>17.203605999999997</v>
      </c>
      <c r="J2682" s="2">
        <v>14.548507999999993</v>
      </c>
      <c r="K2682" s="17" t="s">
        <v>52</v>
      </c>
      <c r="L2682" s="17" t="s">
        <v>55</v>
      </c>
      <c r="M2682" s="17" t="s">
        <v>53</v>
      </c>
      <c r="N2682" s="20">
        <f t="shared" si="410"/>
        <v>50</v>
      </c>
      <c r="O2682" s="20">
        <f t="shared" si="411"/>
        <v>100</v>
      </c>
      <c r="P2682" s="20">
        <f t="shared" si="412"/>
        <v>50</v>
      </c>
      <c r="Q2682" s="20">
        <f t="shared" si="413"/>
        <v>83.5</v>
      </c>
      <c r="R2682" s="21">
        <f t="shared" si="414"/>
        <v>72.525000000000006</v>
      </c>
      <c r="S2682" s="21">
        <f t="shared" si="415"/>
        <v>68.375</v>
      </c>
      <c r="T2682" s="21">
        <f t="shared" si="416"/>
        <v>72.575000000000003</v>
      </c>
      <c r="U2682" s="21">
        <f t="shared" si="417"/>
        <v>70.875</v>
      </c>
      <c r="V2682" s="20">
        <f t="shared" si="418"/>
        <v>71.158333333333346</v>
      </c>
      <c r="W2682" s="20">
        <f t="shared" si="419"/>
        <v>71.087500000000006</v>
      </c>
    </row>
    <row r="2683" spans="1:23" ht="13.5" x14ac:dyDescent="0.25">
      <c r="A2683" s="3">
        <v>45916</v>
      </c>
      <c r="B2683" s="2">
        <v>20.55</v>
      </c>
      <c r="C2683" s="2">
        <v>80.635665333963814</v>
      </c>
      <c r="D2683" s="2">
        <v>-0.98305365770645281</v>
      </c>
      <c r="E2683" s="2">
        <v>-1.9058697003469714E-32</v>
      </c>
      <c r="F2683" s="2">
        <v>20.385999999999999</v>
      </c>
      <c r="G2683" s="2">
        <v>19.678000000000004</v>
      </c>
      <c r="H2683" s="2">
        <v>18.624000000000002</v>
      </c>
      <c r="I2683" s="2">
        <v>17.304999999999996</v>
      </c>
      <c r="J2683" s="2">
        <v>14.593426499999991</v>
      </c>
      <c r="K2683" s="17" t="s">
        <v>52</v>
      </c>
      <c r="L2683" s="17" t="s">
        <v>55</v>
      </c>
      <c r="M2683" s="17" t="s">
        <v>53</v>
      </c>
      <c r="N2683" s="20">
        <f t="shared" si="410"/>
        <v>50</v>
      </c>
      <c r="O2683" s="20">
        <f t="shared" si="411"/>
        <v>100</v>
      </c>
      <c r="P2683" s="20">
        <f t="shared" si="412"/>
        <v>75</v>
      </c>
      <c r="Q2683" s="20">
        <f t="shared" si="413"/>
        <v>83.5</v>
      </c>
      <c r="R2683" s="21">
        <f t="shared" si="414"/>
        <v>76.275000000000006</v>
      </c>
      <c r="S2683" s="21">
        <f t="shared" si="415"/>
        <v>77.125</v>
      </c>
      <c r="T2683" s="21">
        <f t="shared" si="416"/>
        <v>78.825000000000003</v>
      </c>
      <c r="U2683" s="21">
        <f t="shared" si="417"/>
        <v>77.125</v>
      </c>
      <c r="V2683" s="20">
        <f t="shared" si="418"/>
        <v>77.408333333333346</v>
      </c>
      <c r="W2683" s="20">
        <f t="shared" si="419"/>
        <v>77.337500000000006</v>
      </c>
    </row>
    <row r="2684" spans="1:23" ht="13.5" x14ac:dyDescent="0.25">
      <c r="A2684" s="3">
        <v>45917</v>
      </c>
      <c r="B2684" s="2">
        <v>20.3</v>
      </c>
      <c r="C2684" s="2">
        <v>74.912276188304105</v>
      </c>
      <c r="D2684" s="2">
        <v>-0.92680223910974036</v>
      </c>
      <c r="E2684" s="2">
        <v>-1.5246957602775771E-32</v>
      </c>
      <c r="F2684" s="2">
        <v>20.545999999999999</v>
      </c>
      <c r="G2684" s="2">
        <v>19.828000000000003</v>
      </c>
      <c r="H2684" s="2">
        <v>18.784000000000002</v>
      </c>
      <c r="I2684" s="2">
        <v>17.390999999999995</v>
      </c>
      <c r="J2684" s="2">
        <v>14.635707499999992</v>
      </c>
      <c r="K2684" s="17" t="s">
        <v>48</v>
      </c>
      <c r="L2684" s="17" t="s">
        <v>55</v>
      </c>
      <c r="M2684" s="17" t="s">
        <v>51</v>
      </c>
      <c r="N2684" s="20">
        <f t="shared" si="410"/>
        <v>50</v>
      </c>
      <c r="O2684" s="20">
        <f t="shared" si="411"/>
        <v>100</v>
      </c>
      <c r="P2684" s="20">
        <f t="shared" si="412"/>
        <v>75</v>
      </c>
      <c r="Q2684" s="20">
        <f t="shared" si="413"/>
        <v>16.5</v>
      </c>
      <c r="R2684" s="21">
        <f t="shared" si="414"/>
        <v>66.224999999999994</v>
      </c>
      <c r="S2684" s="21">
        <f t="shared" si="415"/>
        <v>60.375</v>
      </c>
      <c r="T2684" s="21">
        <f t="shared" si="416"/>
        <v>48.674999999999997</v>
      </c>
      <c r="U2684" s="21">
        <f t="shared" si="417"/>
        <v>60.375</v>
      </c>
      <c r="V2684" s="20">
        <f t="shared" si="418"/>
        <v>58.42499999999999</v>
      </c>
      <c r="W2684" s="20">
        <f t="shared" si="419"/>
        <v>58.912499999999994</v>
      </c>
    </row>
    <row r="2685" spans="1:23" ht="13.5" x14ac:dyDescent="0.35">
      <c r="A2685" s="3">
        <v>45918</v>
      </c>
      <c r="B2685" s="5">
        <v>20</v>
      </c>
      <c r="C2685" s="2">
        <v>68.618208535641912</v>
      </c>
      <c r="D2685" s="2">
        <v>-0.8670405608461067</v>
      </c>
      <c r="E2685" s="2">
        <v>-1.2197566082220618E-32</v>
      </c>
      <c r="F2685" s="2">
        <v>20.547999999999998</v>
      </c>
      <c r="G2685" s="2">
        <v>19.948</v>
      </c>
      <c r="H2685" s="2">
        <v>18.917000000000002</v>
      </c>
      <c r="I2685" s="2">
        <v>17.469199999999994</v>
      </c>
      <c r="J2685" s="2">
        <v>14.676488499999991</v>
      </c>
      <c r="K2685" s="17" t="s">
        <v>48</v>
      </c>
      <c r="L2685" s="17" t="s">
        <v>55</v>
      </c>
      <c r="M2685" s="17" t="s">
        <v>51</v>
      </c>
      <c r="N2685" s="20">
        <f t="shared" si="410"/>
        <v>50</v>
      </c>
      <c r="O2685" s="20">
        <f t="shared" si="411"/>
        <v>100</v>
      </c>
      <c r="P2685" s="20">
        <f t="shared" si="412"/>
        <v>75</v>
      </c>
      <c r="Q2685" s="20">
        <f t="shared" si="413"/>
        <v>16.5</v>
      </c>
      <c r="R2685" s="21">
        <f t="shared" si="414"/>
        <v>66.224999999999994</v>
      </c>
      <c r="S2685" s="21">
        <f t="shared" si="415"/>
        <v>60.375</v>
      </c>
      <c r="T2685" s="21">
        <f t="shared" si="416"/>
        <v>48.674999999999997</v>
      </c>
      <c r="U2685" s="21">
        <f t="shared" si="417"/>
        <v>60.375</v>
      </c>
      <c r="V2685" s="20">
        <f t="shared" si="418"/>
        <v>58.42499999999999</v>
      </c>
      <c r="W2685" s="20">
        <f t="shared" si="419"/>
        <v>58.912499999999994</v>
      </c>
    </row>
    <row r="2686" spans="1:23" ht="13.5" x14ac:dyDescent="0.35">
      <c r="A2686" s="3">
        <v>45919</v>
      </c>
      <c r="B2686" s="5">
        <v>19.989999999999998</v>
      </c>
      <c r="C2686" s="2">
        <v>68.411873334779585</v>
      </c>
      <c r="D2686" s="2">
        <v>-0.82327240196894635</v>
      </c>
      <c r="E2686" s="2">
        <v>-9.7580528657764944E-33</v>
      </c>
      <c r="F2686" s="2">
        <v>20.366</v>
      </c>
      <c r="G2686" s="2">
        <v>20.067</v>
      </c>
      <c r="H2686" s="2">
        <v>19.049500000000002</v>
      </c>
      <c r="I2686" s="2">
        <v>17.548999999999992</v>
      </c>
      <c r="J2686" s="2">
        <v>14.717311999999991</v>
      </c>
      <c r="K2686" s="17" t="s">
        <v>48</v>
      </c>
      <c r="L2686" s="17" t="s">
        <v>55</v>
      </c>
      <c r="M2686" s="17" t="s">
        <v>47</v>
      </c>
      <c r="N2686" s="20">
        <f t="shared" si="410"/>
        <v>50</v>
      </c>
      <c r="O2686" s="20">
        <f t="shared" si="411"/>
        <v>100</v>
      </c>
      <c r="P2686" s="20">
        <f t="shared" si="412"/>
        <v>75</v>
      </c>
      <c r="Q2686" s="20">
        <f t="shared" si="413"/>
        <v>16.5</v>
      </c>
      <c r="R2686" s="21">
        <f t="shared" si="414"/>
        <v>66.224999999999994</v>
      </c>
      <c r="S2686" s="21">
        <f t="shared" si="415"/>
        <v>60.375</v>
      </c>
      <c r="T2686" s="21">
        <f t="shared" si="416"/>
        <v>48.674999999999997</v>
      </c>
      <c r="U2686" s="21">
        <f t="shared" si="417"/>
        <v>60.375</v>
      </c>
      <c r="V2686" s="20">
        <f t="shared" si="418"/>
        <v>58.42499999999999</v>
      </c>
      <c r="W2686" s="20">
        <f t="shared" si="419"/>
        <v>58.912499999999994</v>
      </c>
    </row>
    <row r="2687" spans="1:23" ht="13.5" x14ac:dyDescent="0.35">
      <c r="A2687" s="3">
        <v>45922</v>
      </c>
      <c r="B2687" s="5">
        <v>19.899999999999999</v>
      </c>
      <c r="C2687" s="2">
        <v>66.474487412723292</v>
      </c>
      <c r="D2687" s="2">
        <v>-0.75572444385186799</v>
      </c>
      <c r="E2687" s="2">
        <v>-7.8064422926211963E-33</v>
      </c>
      <c r="F2687" s="2">
        <v>20.148000000000003</v>
      </c>
      <c r="G2687" s="2">
        <v>20.157000000000004</v>
      </c>
      <c r="H2687" s="2">
        <v>19.177500000000002</v>
      </c>
      <c r="I2687" s="2">
        <v>17.625199999999992</v>
      </c>
      <c r="J2687" s="2">
        <v>14.757916499999988</v>
      </c>
      <c r="K2687" s="17" t="s">
        <v>48</v>
      </c>
      <c r="L2687" s="17" t="s">
        <v>55</v>
      </c>
      <c r="M2687" s="17" t="s">
        <v>47</v>
      </c>
      <c r="N2687" s="20">
        <f t="shared" si="410"/>
        <v>50</v>
      </c>
      <c r="O2687" s="20">
        <f t="shared" si="411"/>
        <v>100</v>
      </c>
      <c r="P2687" s="20">
        <f t="shared" si="412"/>
        <v>75</v>
      </c>
      <c r="Q2687" s="20">
        <f t="shared" si="413"/>
        <v>16.5</v>
      </c>
      <c r="R2687" s="21">
        <f t="shared" si="414"/>
        <v>66.224999999999994</v>
      </c>
      <c r="S2687" s="21">
        <f t="shared" si="415"/>
        <v>60.375</v>
      </c>
      <c r="T2687" s="21">
        <f t="shared" si="416"/>
        <v>48.674999999999997</v>
      </c>
      <c r="U2687" s="21">
        <f t="shared" si="417"/>
        <v>60.375</v>
      </c>
      <c r="V2687" s="20">
        <f t="shared" si="418"/>
        <v>58.42499999999999</v>
      </c>
      <c r="W2687" s="20">
        <f t="shared" si="419"/>
        <v>58.912499999999994</v>
      </c>
    </row>
    <row r="2688" spans="1:23" ht="13.5" x14ac:dyDescent="0.35">
      <c r="A2688" s="3">
        <v>45923</v>
      </c>
      <c r="B2688" s="5">
        <v>19.5</v>
      </c>
      <c r="C2688" s="2">
        <v>58.539667520029596</v>
      </c>
      <c r="D2688" s="2">
        <v>-0.60558602146553042</v>
      </c>
      <c r="E2688" s="2">
        <v>-6.2451538340969579E-33</v>
      </c>
      <c r="F2688" s="2">
        <v>19.937999999999999</v>
      </c>
      <c r="G2688" s="2">
        <v>20.161999999999999</v>
      </c>
      <c r="H2688" s="2">
        <v>19.287500000000001</v>
      </c>
      <c r="I2688" s="2">
        <v>17.696399999999993</v>
      </c>
      <c r="J2688" s="2">
        <v>14.796335999999989</v>
      </c>
      <c r="K2688" s="17" t="s">
        <v>48</v>
      </c>
      <c r="L2688" s="17" t="s">
        <v>55</v>
      </c>
      <c r="M2688" s="17" t="s">
        <v>47</v>
      </c>
      <c r="N2688" s="20">
        <f t="shared" si="410"/>
        <v>50</v>
      </c>
      <c r="O2688" s="20">
        <f t="shared" si="411"/>
        <v>100</v>
      </c>
      <c r="P2688" s="20">
        <f t="shared" si="412"/>
        <v>75</v>
      </c>
      <c r="Q2688" s="20">
        <f t="shared" si="413"/>
        <v>16.5</v>
      </c>
      <c r="R2688" s="21">
        <f t="shared" si="414"/>
        <v>66.224999999999994</v>
      </c>
      <c r="S2688" s="21">
        <f t="shared" si="415"/>
        <v>60.375</v>
      </c>
      <c r="T2688" s="21">
        <f t="shared" si="416"/>
        <v>48.674999999999997</v>
      </c>
      <c r="U2688" s="21">
        <f t="shared" si="417"/>
        <v>60.375</v>
      </c>
      <c r="V2688" s="20">
        <f t="shared" si="418"/>
        <v>58.42499999999999</v>
      </c>
      <c r="W2688" s="20">
        <f t="shared" si="419"/>
        <v>58.912499999999994</v>
      </c>
    </row>
    <row r="2689" spans="1:23" ht="13.5" x14ac:dyDescent="0.35">
      <c r="A2689" s="3">
        <v>45924</v>
      </c>
      <c r="B2689" s="5">
        <v>19.7</v>
      </c>
      <c r="C2689" s="2">
        <v>61.043561899039801</v>
      </c>
      <c r="D2689" s="2">
        <v>-0.48874724584700147</v>
      </c>
      <c r="E2689" s="2">
        <v>-4.9961230672775663E-33</v>
      </c>
      <c r="F2689" s="2">
        <v>19.817999999999998</v>
      </c>
      <c r="G2689" s="2">
        <v>20.181999999999999</v>
      </c>
      <c r="H2689" s="2">
        <v>19.407499999999999</v>
      </c>
      <c r="I2689" s="2">
        <v>17.773999999999997</v>
      </c>
      <c r="J2689" s="2">
        <v>14.835662999999988</v>
      </c>
      <c r="K2689" s="17" t="s">
        <v>48</v>
      </c>
      <c r="L2689" s="17" t="s">
        <v>55</v>
      </c>
      <c r="M2689" s="17" t="s">
        <v>47</v>
      </c>
      <c r="N2689" s="20">
        <f t="shared" si="410"/>
        <v>50</v>
      </c>
      <c r="O2689" s="20">
        <f t="shared" si="411"/>
        <v>100</v>
      </c>
      <c r="P2689" s="20">
        <f t="shared" si="412"/>
        <v>75</v>
      </c>
      <c r="Q2689" s="20">
        <f t="shared" si="413"/>
        <v>16.5</v>
      </c>
      <c r="R2689" s="21">
        <f t="shared" si="414"/>
        <v>66.224999999999994</v>
      </c>
      <c r="S2689" s="21">
        <f t="shared" si="415"/>
        <v>60.375</v>
      </c>
      <c r="T2689" s="21">
        <f t="shared" si="416"/>
        <v>48.674999999999997</v>
      </c>
      <c r="U2689" s="21">
        <f t="shared" si="417"/>
        <v>60.375</v>
      </c>
      <c r="V2689" s="20">
        <f t="shared" si="418"/>
        <v>58.42499999999999</v>
      </c>
      <c r="W2689" s="20">
        <f t="shared" si="419"/>
        <v>58.912499999999994</v>
      </c>
    </row>
    <row r="2690" spans="1:23" ht="13.5" x14ac:dyDescent="0.35">
      <c r="A2690" s="3">
        <v>45925</v>
      </c>
      <c r="B2690" s="5">
        <v>19.59</v>
      </c>
      <c r="C2690" s="2">
        <v>58.935386535200514</v>
      </c>
      <c r="D2690" s="2">
        <v>-0.31038356414191526</v>
      </c>
      <c r="E2690" s="2">
        <v>-3.9968984538220532E-33</v>
      </c>
      <c r="F2690" s="2">
        <v>19.736000000000001</v>
      </c>
      <c r="G2690" s="2">
        <v>20.141999999999999</v>
      </c>
      <c r="H2690" s="2">
        <v>19.514499999999998</v>
      </c>
      <c r="I2690" s="2">
        <v>17.845799999999993</v>
      </c>
      <c r="J2690" s="2">
        <v>14.874162499999988</v>
      </c>
      <c r="K2690" s="17" t="s">
        <v>48</v>
      </c>
      <c r="L2690" s="17" t="s">
        <v>55</v>
      </c>
      <c r="M2690" s="17" t="s">
        <v>47</v>
      </c>
      <c r="N2690" s="20">
        <f t="shared" si="410"/>
        <v>50</v>
      </c>
      <c r="O2690" s="20">
        <f t="shared" si="411"/>
        <v>100</v>
      </c>
      <c r="P2690" s="20">
        <f t="shared" si="412"/>
        <v>75</v>
      </c>
      <c r="Q2690" s="20">
        <f t="shared" si="413"/>
        <v>16.5</v>
      </c>
      <c r="R2690" s="21">
        <f t="shared" si="414"/>
        <v>66.224999999999994</v>
      </c>
      <c r="S2690" s="21">
        <f t="shared" si="415"/>
        <v>60.375</v>
      </c>
      <c r="T2690" s="21">
        <f t="shared" si="416"/>
        <v>48.674999999999997</v>
      </c>
      <c r="U2690" s="21">
        <f t="shared" si="417"/>
        <v>60.375</v>
      </c>
      <c r="V2690" s="20">
        <f t="shared" si="418"/>
        <v>58.42499999999999</v>
      </c>
      <c r="W2690" s="20">
        <f t="shared" si="419"/>
        <v>58.912499999999994</v>
      </c>
    </row>
    <row r="2691" spans="1:23" ht="13.5" x14ac:dyDescent="0.35">
      <c r="A2691" s="3">
        <v>45926</v>
      </c>
      <c r="B2691" s="5">
        <v>19.38</v>
      </c>
      <c r="C2691" s="2">
        <v>55.028205700216837</v>
      </c>
      <c r="D2691" s="2">
        <v>-6.9888441263437073E-3</v>
      </c>
      <c r="E2691" s="2">
        <v>-3.1975187630576425E-33</v>
      </c>
      <c r="F2691" s="2">
        <v>19.613999999999997</v>
      </c>
      <c r="G2691" s="2">
        <v>19.989999999999998</v>
      </c>
      <c r="H2691" s="2">
        <v>19.609499999999997</v>
      </c>
      <c r="I2691" s="2">
        <v>17.917199999999994</v>
      </c>
      <c r="J2691" s="2">
        <v>14.91147299999999</v>
      </c>
      <c r="K2691" s="17" t="s">
        <v>48</v>
      </c>
      <c r="L2691" s="17" t="s">
        <v>55</v>
      </c>
      <c r="M2691" s="17" t="s">
        <v>47</v>
      </c>
      <c r="N2691" s="20">
        <f t="shared" si="410"/>
        <v>50</v>
      </c>
      <c r="O2691" s="20">
        <f t="shared" si="411"/>
        <v>100</v>
      </c>
      <c r="P2691" s="20">
        <f t="shared" si="412"/>
        <v>75</v>
      </c>
      <c r="Q2691" s="20">
        <f t="shared" si="413"/>
        <v>16.5</v>
      </c>
      <c r="R2691" s="21">
        <f t="shared" ref="R2691:R2693" si="420">0.35*N2691+O2691*0.35+P2691*0.15+Q2691*0.15</f>
        <v>66.224999999999994</v>
      </c>
      <c r="S2691" s="21">
        <f t="shared" ref="S2691:S2693" si="421">N2691*0.2+O2691*0.2+P2691*0.35+Q2691*0.25</f>
        <v>60.375</v>
      </c>
      <c r="T2691" s="21">
        <f t="shared" ref="T2691:T2693" si="422">N2691*0.15+O2691*0.15+P2691*0.25+Q2691*0.45</f>
        <v>48.674999999999997</v>
      </c>
      <c r="U2691" s="21">
        <f t="shared" ref="U2691:U2693" si="423">0.25*SUM(N2691:Q2691)</f>
        <v>60.375</v>
      </c>
      <c r="V2691" s="20">
        <f t="shared" ref="V2691:V2693" si="424">SUM(R2691:T2691)/3</f>
        <v>58.42499999999999</v>
      </c>
      <c r="W2691" s="20">
        <f t="shared" ref="W2691:W2693" si="425">SUM(R2691:U2691)/4</f>
        <v>58.912499999999994</v>
      </c>
    </row>
    <row r="2692" spans="1:23" ht="13.5" x14ac:dyDescent="0.35">
      <c r="A2692" s="3">
        <v>45929</v>
      </c>
      <c r="B2692" s="5">
        <v>19.350000000000001</v>
      </c>
      <c r="C2692" s="2">
        <v>54.472618449759501</v>
      </c>
      <c r="D2692" s="2">
        <v>0.26418353017789187</v>
      </c>
      <c r="E2692" s="2">
        <v>-2.5580150104461141E-33</v>
      </c>
      <c r="F2692" s="2">
        <v>19.504000000000001</v>
      </c>
      <c r="G2692" s="2">
        <v>19.826000000000001</v>
      </c>
      <c r="H2692" s="2">
        <v>19.677500000000002</v>
      </c>
      <c r="I2692" s="2">
        <v>17.986799999999995</v>
      </c>
      <c r="J2692" s="2">
        <v>14.948633499999989</v>
      </c>
      <c r="K2692" s="17" t="s">
        <v>48</v>
      </c>
      <c r="L2692" s="17" t="s">
        <v>55</v>
      </c>
      <c r="M2692" s="17" t="s">
        <v>47</v>
      </c>
      <c r="N2692" s="20">
        <f t="shared" si="410"/>
        <v>50</v>
      </c>
      <c r="O2692" s="20">
        <f t="shared" si="411"/>
        <v>100</v>
      </c>
      <c r="P2692" s="20">
        <f t="shared" si="412"/>
        <v>50</v>
      </c>
      <c r="Q2692" s="20">
        <f t="shared" si="413"/>
        <v>16.5</v>
      </c>
      <c r="R2692" s="21">
        <f t="shared" si="420"/>
        <v>62.475000000000001</v>
      </c>
      <c r="S2692" s="21">
        <f t="shared" si="421"/>
        <v>51.625</v>
      </c>
      <c r="T2692" s="21">
        <f t="shared" si="422"/>
        <v>42.424999999999997</v>
      </c>
      <c r="U2692" s="21">
        <f t="shared" si="423"/>
        <v>54.125</v>
      </c>
      <c r="V2692" s="20">
        <f t="shared" si="424"/>
        <v>52.17499999999999</v>
      </c>
      <c r="W2692" s="20">
        <f t="shared" si="425"/>
        <v>52.662499999999994</v>
      </c>
    </row>
    <row r="2693" spans="1:23" ht="13.5" x14ac:dyDescent="0.35">
      <c r="A2693" s="3">
        <v>45930</v>
      </c>
      <c r="B2693" s="5">
        <v>19.34</v>
      </c>
      <c r="C2693" s="2">
        <v>54.275903480585733</v>
      </c>
      <c r="D2693" s="2">
        <v>0.42536777181024021</v>
      </c>
      <c r="E2693" s="2">
        <v>-2.0464120083568913E-33</v>
      </c>
      <c r="F2693" s="2">
        <v>19.472000000000001</v>
      </c>
      <c r="G2693" s="2">
        <v>19.704999999999998</v>
      </c>
      <c r="H2693" s="2">
        <v>19.691499999999998</v>
      </c>
      <c r="I2693" s="2">
        <v>18.0596</v>
      </c>
      <c r="J2693" s="2">
        <v>14.98569799999999</v>
      </c>
      <c r="K2693" s="17" t="s">
        <v>48</v>
      </c>
      <c r="L2693" s="17" t="s">
        <v>55</v>
      </c>
      <c r="M2693" s="17" t="s">
        <v>47</v>
      </c>
      <c r="N2693" s="20">
        <f t="shared" si="410"/>
        <v>50</v>
      </c>
      <c r="O2693" s="20">
        <f t="shared" si="411"/>
        <v>100</v>
      </c>
      <c r="P2693" s="20">
        <f t="shared" si="412"/>
        <v>50</v>
      </c>
      <c r="Q2693" s="20">
        <f t="shared" si="413"/>
        <v>16.5</v>
      </c>
      <c r="R2693" s="21">
        <f t="shared" si="420"/>
        <v>62.475000000000001</v>
      </c>
      <c r="S2693" s="21">
        <f t="shared" si="421"/>
        <v>51.625</v>
      </c>
      <c r="T2693" s="21">
        <f t="shared" si="422"/>
        <v>42.424999999999997</v>
      </c>
      <c r="U2693" s="21">
        <f t="shared" si="423"/>
        <v>54.125</v>
      </c>
      <c r="V2693" s="20">
        <f t="shared" si="424"/>
        <v>52.17499999999999</v>
      </c>
      <c r="W2693" s="20">
        <f t="shared" si="425"/>
        <v>52.662499999999994</v>
      </c>
    </row>
  </sheetData>
  <conditionalFormatting sqref="K1:K1048576">
    <cfRule type="containsText" dxfId="12" priority="9" operator="containsText" text="bearish">
      <formula>NOT(ISERROR(SEARCH("bearish",K1)))</formula>
    </cfRule>
    <cfRule type="containsText" dxfId="11" priority="10" operator="containsText" text="bullish">
      <formula>NOT(ISERROR(SEARCH("bullish",K1)))</formula>
    </cfRule>
    <cfRule type="containsText" dxfId="10" priority="15" stopIfTrue="1" operator="containsText" text="Bullish">
      <formula>NOT(ISERROR(SEARCH("Bullish",K1)))</formula>
    </cfRule>
  </conditionalFormatting>
  <conditionalFormatting sqref="L1:L1048576">
    <cfRule type="containsText" dxfId="9" priority="13" stopIfTrue="1" operator="containsText" text="strong">
      <formula>NOT(ISERROR(SEARCH("strong",L1)))</formula>
    </cfRule>
    <cfRule type="containsText" dxfId="8" priority="14" stopIfTrue="1" operator="containsText" text="weak">
      <formula>NOT(ISERROR(SEARCH("weak",L1)))</formula>
    </cfRule>
  </conditionalFormatting>
  <conditionalFormatting sqref="M1:V1048576">
    <cfRule type="containsText" dxfId="7" priority="7" stopIfTrue="1" operator="containsText" text="confirmed bullish">
      <formula>NOT(ISERROR(SEARCH("confirmed bullish",M1)))</formula>
    </cfRule>
    <cfRule type="containsText" dxfId="6" priority="8" stopIfTrue="1" operator="containsText" text="confirmed bearish">
      <formula>NOT(ISERROR(SEARCH("confirmed bearish",M1)))</formula>
    </cfRule>
  </conditionalFormatting>
  <conditionalFormatting sqref="V2:W2693">
    <cfRule type="cellIs" dxfId="5" priority="1" operator="lessThan">
      <formula>50</formula>
    </cfRule>
    <cfRule type="cellIs" dxfId="4" priority="2" operator="lessThan">
      <formula>45</formula>
    </cfRule>
    <cfRule type="cellIs" dxfId="3" priority="3" operator="between">
      <formula>50</formula>
      <formula>65</formula>
    </cfRule>
    <cfRule type="cellIs" dxfId="2" priority="4" operator="greaterThan">
      <formula>65</formula>
    </cfRule>
  </conditionalFormatting>
  <conditionalFormatting sqref="W1:W2693">
    <cfRule type="containsText" dxfId="1" priority="5" stopIfTrue="1" operator="containsText" text="confirmed bullish">
      <formula>NOT(ISERROR(SEARCH("confirmed bullish",W1)))</formula>
    </cfRule>
    <cfRule type="containsText" dxfId="0" priority="6" stopIfTrue="1" operator="containsText" text="confirmed bearish">
      <formula>NOT(ISERROR(SEARCH("confirmed bearish",W1)))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TITRES_STAT</vt:lpstr>
      <vt:lpstr>Moving Avg</vt:lpstr>
      <vt:lpstr>RSI</vt:lpstr>
      <vt:lpstr>MACD</vt:lpstr>
      <vt:lpstr>OBV</vt:lpstr>
      <vt:lpstr>Overall Overview</vt:lpstr>
      <vt:lpstr>Scoring System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2025-11-06T07:53:30Z</dcterms:created>
  <dcterms:modified xsi:type="dcterms:W3CDTF">2025-12-13T19:12:48Z</dcterms:modified>
</cp:coreProperties>
</file>